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peetklimaatadvies.sharepoint.com/Algemeen/Gedeelde documenten/Projecten/20227 Glendimplex/_Rekenliniaal/Tool/"/>
    </mc:Choice>
  </mc:AlternateContent>
  <xr:revisionPtr revIDLastSave="27" documentId="8_{C28F3569-F82F-41BC-A43F-4AA7C730C3B6}" xr6:coauthVersionLast="47" xr6:coauthVersionMax="47" xr10:uidLastSave="{CE4BA0C5-A540-492C-B6E9-78801FBABAD5}"/>
  <bookViews>
    <workbookView xWindow="-120" yWindow="-120" windowWidth="29040" windowHeight="15840" xr2:uid="{00000000-000D-0000-FFFF-FFFF00000000}"/>
  </bookViews>
  <sheets>
    <sheet name="Voorblad" sheetId="17" r:id="rId1"/>
    <sheet name="Gegevens voorblad" sheetId="18" state="veryHidden" r:id="rId2"/>
    <sheet name="Data TREND" sheetId="14" state="veryHidden" r:id="rId3"/>
    <sheet name="Rekenblad" sheetId="16" state="veryHidden" r:id="rId4"/>
    <sheet name="Basis" sheetId="11" state="veryHidden" r:id="rId5"/>
    <sheet name="BENG" sheetId="12" state="veryHidden" r:id="rId6"/>
    <sheet name="Passief" sheetId="13" state="veryHidden" r:id="rId7"/>
  </sheets>
  <definedNames>
    <definedName name="_xlnm.Print_Area" localSheetId="0">Voorblad!$B$1:$S$37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7" l="1" a="1"/>
  <c r="H6" i="17" s="1"/>
  <c r="F26" i="17" l="1"/>
  <c r="F12" i="17"/>
  <c r="E24" i="17" l="1"/>
  <c r="E22" i="17"/>
  <c r="E10" i="17"/>
  <c r="M10" i="17" s="1"/>
  <c r="AF2583" i="16"/>
  <c r="AF2582" i="16"/>
  <c r="AF2581" i="16"/>
  <c r="AF2580" i="16"/>
  <c r="AF2579" i="16"/>
  <c r="AF2578" i="16"/>
  <c r="AF2577" i="16"/>
  <c r="AF2576" i="16"/>
  <c r="AF2575" i="16"/>
  <c r="AF2574" i="16"/>
  <c r="AF2573" i="16"/>
  <c r="AF2572" i="16"/>
  <c r="AF2571" i="16"/>
  <c r="AF2570" i="16"/>
  <c r="AF2569" i="16"/>
  <c r="AF2568" i="16"/>
  <c r="AF2567" i="16"/>
  <c r="AF2566" i="16"/>
  <c r="AF2565" i="16"/>
  <c r="AF2564" i="16"/>
  <c r="AF2563" i="16"/>
  <c r="AF2562" i="16"/>
  <c r="AF2561" i="16"/>
  <c r="AF2560" i="16"/>
  <c r="AF2559" i="16"/>
  <c r="AF2558" i="16"/>
  <c r="AF2557" i="16"/>
  <c r="AF2556" i="16"/>
  <c r="AF2555" i="16"/>
  <c r="AF2554" i="16"/>
  <c r="AF2553" i="16"/>
  <c r="AF2552" i="16"/>
  <c r="AF2551" i="16"/>
  <c r="AF2550" i="16"/>
  <c r="AF2549" i="16"/>
  <c r="AF2548" i="16"/>
  <c r="AF2547" i="16"/>
  <c r="AF2546" i="16"/>
  <c r="AF2545" i="16"/>
  <c r="AF2544" i="16"/>
  <c r="AF2543" i="16"/>
  <c r="AF2542" i="16"/>
  <c r="AF2541" i="16"/>
  <c r="AF2540" i="16"/>
  <c r="AF2539" i="16"/>
  <c r="AF2538" i="16"/>
  <c r="AF2537" i="16"/>
  <c r="AF2536" i="16"/>
  <c r="AF2535" i="16"/>
  <c r="AF2534" i="16"/>
  <c r="AF2533" i="16"/>
  <c r="AF2532" i="16"/>
  <c r="AF2531" i="16"/>
  <c r="AF2530" i="16"/>
  <c r="AF2529" i="16"/>
  <c r="AF2528" i="16"/>
  <c r="AF2527" i="16"/>
  <c r="AF2526" i="16"/>
  <c r="AF2525" i="16"/>
  <c r="AF2524" i="16"/>
  <c r="AF2523" i="16"/>
  <c r="AF2522" i="16"/>
  <c r="AF2521" i="16"/>
  <c r="AF2520" i="16"/>
  <c r="AF2519" i="16"/>
  <c r="AF2518" i="16"/>
  <c r="AF2517" i="16"/>
  <c r="AF2516" i="16"/>
  <c r="AF2515" i="16"/>
  <c r="AF2514" i="16"/>
  <c r="AF2513" i="16"/>
  <c r="AF2512" i="16"/>
  <c r="AF2511" i="16"/>
  <c r="AF2510" i="16"/>
  <c r="AF2509" i="16"/>
  <c r="AF2508" i="16"/>
  <c r="AF2507" i="16"/>
  <c r="AF2506" i="16"/>
  <c r="AF2505" i="16"/>
  <c r="AF2504" i="16"/>
  <c r="AF2503" i="16"/>
  <c r="AF2502" i="16"/>
  <c r="AF2501" i="16"/>
  <c r="AF2500" i="16"/>
  <c r="AF2499" i="16"/>
  <c r="AF2498" i="16"/>
  <c r="AF2497" i="16"/>
  <c r="AF2496" i="16"/>
  <c r="AF2495" i="16"/>
  <c r="AF2494" i="16"/>
  <c r="AF2493" i="16"/>
  <c r="AF2492" i="16"/>
  <c r="AF2491" i="16"/>
  <c r="AF2490" i="16"/>
  <c r="AF2489" i="16"/>
  <c r="AF2488" i="16"/>
  <c r="AF2487" i="16"/>
  <c r="AF2486" i="16"/>
  <c r="AF2485" i="16"/>
  <c r="AF2484" i="16"/>
  <c r="AF2483" i="16"/>
  <c r="AF2482" i="16"/>
  <c r="AF2481" i="16"/>
  <c r="AF2480" i="16"/>
  <c r="AF2479" i="16"/>
  <c r="AF2478" i="16"/>
  <c r="AF2477" i="16"/>
  <c r="AF2476" i="16"/>
  <c r="AF2475" i="16"/>
  <c r="AF2474" i="16"/>
  <c r="AF2473" i="16"/>
  <c r="AF2472" i="16"/>
  <c r="AF2471" i="16"/>
  <c r="AF2470" i="16"/>
  <c r="AF2469" i="16"/>
  <c r="AF2468" i="16"/>
  <c r="AF2467" i="16"/>
  <c r="AF2466" i="16"/>
  <c r="AF2465" i="16"/>
  <c r="AF2464" i="16"/>
  <c r="AF2463" i="16"/>
  <c r="AF2462" i="16"/>
  <c r="AF2461" i="16"/>
  <c r="AF2460" i="16"/>
  <c r="AF2459" i="16"/>
  <c r="AF2458" i="16"/>
  <c r="AF2457" i="16"/>
  <c r="AF2456" i="16"/>
  <c r="AF2455" i="16"/>
  <c r="AF2454" i="16"/>
  <c r="AF2453" i="16"/>
  <c r="AF2452" i="16"/>
  <c r="AF2451" i="16"/>
  <c r="AF2450" i="16"/>
  <c r="AF2449" i="16"/>
  <c r="AF2448" i="16"/>
  <c r="AF2447" i="16"/>
  <c r="AF2446" i="16"/>
  <c r="AF2445" i="16"/>
  <c r="AF2444" i="16"/>
  <c r="AF2443" i="16"/>
  <c r="Q2583" i="16"/>
  <c r="Q2582" i="16"/>
  <c r="Q2581" i="16"/>
  <c r="Q2580" i="16"/>
  <c r="Q2579" i="16"/>
  <c r="Q2578" i="16"/>
  <c r="Q2577" i="16"/>
  <c r="Q2576" i="16"/>
  <c r="Q2575" i="16"/>
  <c r="Q2574" i="16"/>
  <c r="Q2573" i="16"/>
  <c r="Q2572" i="16"/>
  <c r="Q2571" i="16"/>
  <c r="Q2570" i="16"/>
  <c r="Q2569" i="16"/>
  <c r="Q2568" i="16"/>
  <c r="Q2567" i="16"/>
  <c r="Q2566" i="16"/>
  <c r="Q2565" i="16"/>
  <c r="Q2564" i="16"/>
  <c r="Q2563" i="16"/>
  <c r="Q2562" i="16"/>
  <c r="Q2561" i="16"/>
  <c r="Q2560" i="16"/>
  <c r="Q2559" i="16"/>
  <c r="Q2558" i="16"/>
  <c r="Q2557" i="16"/>
  <c r="Q2556" i="16"/>
  <c r="Q2555" i="16"/>
  <c r="Q2554" i="16"/>
  <c r="Q2553" i="16"/>
  <c r="Q2552" i="16"/>
  <c r="Q2551" i="16"/>
  <c r="Q2550" i="16"/>
  <c r="Q2549" i="16"/>
  <c r="Q2548" i="16"/>
  <c r="Q2547" i="16"/>
  <c r="Q2546" i="16"/>
  <c r="Q2545" i="16"/>
  <c r="Q2544" i="16"/>
  <c r="Q2543" i="16"/>
  <c r="Q2542" i="16"/>
  <c r="Q2541" i="16"/>
  <c r="Q2540" i="16"/>
  <c r="Q2539" i="16"/>
  <c r="Q2538" i="16"/>
  <c r="Q2537" i="16"/>
  <c r="Q2536" i="16"/>
  <c r="Q2535" i="16"/>
  <c r="Q2534" i="16"/>
  <c r="Q2533" i="16"/>
  <c r="Q2532" i="16"/>
  <c r="Q2531" i="16"/>
  <c r="Q2530" i="16"/>
  <c r="Q2529" i="16"/>
  <c r="Q2528" i="16"/>
  <c r="Q2527" i="16"/>
  <c r="Q2526" i="16"/>
  <c r="Q2525" i="16"/>
  <c r="Q2524" i="16"/>
  <c r="Q2523" i="16"/>
  <c r="Q2522" i="16"/>
  <c r="Q2521" i="16"/>
  <c r="Q2520" i="16"/>
  <c r="Q2519" i="16"/>
  <c r="Q2518" i="16"/>
  <c r="Q2517" i="16"/>
  <c r="Q2516" i="16"/>
  <c r="Q2515" i="16"/>
  <c r="Q2514" i="16"/>
  <c r="Q2513" i="16"/>
  <c r="Q2512" i="16"/>
  <c r="Q2511" i="16"/>
  <c r="Q2510" i="16"/>
  <c r="Q2509" i="16"/>
  <c r="Q2508" i="16"/>
  <c r="Q2507" i="16"/>
  <c r="Q2506" i="16"/>
  <c r="Q2505" i="16"/>
  <c r="Q2504" i="16"/>
  <c r="Q2503" i="16"/>
  <c r="Q2502" i="16"/>
  <c r="Q2501" i="16"/>
  <c r="Q2500" i="16"/>
  <c r="Q2499" i="16"/>
  <c r="Q2498" i="16"/>
  <c r="Q2497" i="16"/>
  <c r="Q2496" i="16"/>
  <c r="Q2495" i="16"/>
  <c r="Q2494" i="16"/>
  <c r="Q2493" i="16"/>
  <c r="Q2492" i="16"/>
  <c r="Q2491" i="16"/>
  <c r="Q2490" i="16"/>
  <c r="Q2489" i="16"/>
  <c r="Q2488" i="16"/>
  <c r="Q2487" i="16"/>
  <c r="Q2486" i="16"/>
  <c r="Q2485" i="16"/>
  <c r="Q2484" i="16"/>
  <c r="Q2483" i="16"/>
  <c r="Q2482" i="16"/>
  <c r="Q2481" i="16"/>
  <c r="Q2480" i="16"/>
  <c r="Q2479" i="16"/>
  <c r="Q2478" i="16"/>
  <c r="Q2477" i="16"/>
  <c r="Q2476" i="16"/>
  <c r="Q2475" i="16"/>
  <c r="Q2474" i="16"/>
  <c r="Q2473" i="16"/>
  <c r="Q2472" i="16"/>
  <c r="Q2471" i="16"/>
  <c r="Q2470" i="16"/>
  <c r="Q2469" i="16"/>
  <c r="Q2468" i="16"/>
  <c r="Q2467" i="16"/>
  <c r="Q2466" i="16"/>
  <c r="Q2465" i="16"/>
  <c r="Q2464" i="16"/>
  <c r="Q2463" i="16"/>
  <c r="Q2462" i="16"/>
  <c r="Q2461" i="16"/>
  <c r="Q2460" i="16"/>
  <c r="Q2459" i="16"/>
  <c r="Q2458" i="16"/>
  <c r="Q2457" i="16"/>
  <c r="Q2456" i="16"/>
  <c r="Q2455" i="16"/>
  <c r="Q2454" i="16"/>
  <c r="Q2453" i="16"/>
  <c r="Q2452" i="16"/>
  <c r="Q2451" i="16"/>
  <c r="Q2450" i="16"/>
  <c r="Q2449" i="16"/>
  <c r="Q2448" i="16"/>
  <c r="Q2447" i="16"/>
  <c r="Q2446" i="16"/>
  <c r="Q2445" i="16"/>
  <c r="Q2444" i="16"/>
  <c r="Q2443" i="16"/>
  <c r="C2444" i="16"/>
  <c r="D2444" i="16"/>
  <c r="E2444" i="16"/>
  <c r="F2444" i="16"/>
  <c r="G2444" i="16"/>
  <c r="H2444" i="16"/>
  <c r="R2444" i="16"/>
  <c r="S2444" i="16"/>
  <c r="T2444" i="16"/>
  <c r="U2444" i="16"/>
  <c r="V2444" i="16"/>
  <c r="W2444" i="16"/>
  <c r="AG2444" i="16"/>
  <c r="AH2444" i="16"/>
  <c r="AI2444" i="16"/>
  <c r="AJ2444" i="16"/>
  <c r="AK2444" i="16"/>
  <c r="AL2444" i="16"/>
  <c r="C2445" i="16"/>
  <c r="D2445" i="16"/>
  <c r="E2445" i="16"/>
  <c r="F2445" i="16"/>
  <c r="G2445" i="16"/>
  <c r="H2445" i="16"/>
  <c r="R2445" i="16"/>
  <c r="S2445" i="16"/>
  <c r="T2445" i="16"/>
  <c r="U2445" i="16"/>
  <c r="V2445" i="16"/>
  <c r="W2445" i="16"/>
  <c r="AG2445" i="16"/>
  <c r="AH2445" i="16"/>
  <c r="AI2445" i="16"/>
  <c r="AJ2445" i="16"/>
  <c r="AK2445" i="16"/>
  <c r="AL2445" i="16"/>
  <c r="C2446" i="16"/>
  <c r="D2446" i="16"/>
  <c r="E2446" i="16"/>
  <c r="F2446" i="16"/>
  <c r="G2446" i="16"/>
  <c r="H2446" i="16"/>
  <c r="R2446" i="16"/>
  <c r="S2446" i="16"/>
  <c r="T2446" i="16"/>
  <c r="U2446" i="16"/>
  <c r="V2446" i="16"/>
  <c r="W2446" i="16"/>
  <c r="AG2446" i="16"/>
  <c r="AH2446" i="16"/>
  <c r="AI2446" i="16"/>
  <c r="AJ2446" i="16"/>
  <c r="AK2446" i="16"/>
  <c r="AL2446" i="16"/>
  <c r="C2447" i="16"/>
  <c r="D2447" i="16"/>
  <c r="E2447" i="16"/>
  <c r="F2447" i="16"/>
  <c r="G2447" i="16"/>
  <c r="H2447" i="16"/>
  <c r="R2447" i="16"/>
  <c r="S2447" i="16"/>
  <c r="T2447" i="16"/>
  <c r="U2447" i="16"/>
  <c r="V2447" i="16"/>
  <c r="W2447" i="16"/>
  <c r="AG2447" i="16"/>
  <c r="AH2447" i="16"/>
  <c r="AI2447" i="16"/>
  <c r="AJ2447" i="16"/>
  <c r="AK2447" i="16"/>
  <c r="AL2447" i="16"/>
  <c r="C2448" i="16"/>
  <c r="D2448" i="16"/>
  <c r="E2448" i="16"/>
  <c r="F2448" i="16"/>
  <c r="G2448" i="16"/>
  <c r="H2448" i="16"/>
  <c r="R2448" i="16"/>
  <c r="S2448" i="16"/>
  <c r="T2448" i="16"/>
  <c r="U2448" i="16"/>
  <c r="V2448" i="16"/>
  <c r="W2448" i="16"/>
  <c r="AG2448" i="16"/>
  <c r="AH2448" i="16"/>
  <c r="AI2448" i="16"/>
  <c r="AJ2448" i="16"/>
  <c r="AK2448" i="16"/>
  <c r="AL2448" i="16"/>
  <c r="C2449" i="16"/>
  <c r="D2449" i="16"/>
  <c r="E2449" i="16"/>
  <c r="F2449" i="16"/>
  <c r="G2449" i="16"/>
  <c r="H2449" i="16"/>
  <c r="R2449" i="16"/>
  <c r="S2449" i="16"/>
  <c r="T2449" i="16"/>
  <c r="U2449" i="16"/>
  <c r="V2449" i="16"/>
  <c r="W2449" i="16"/>
  <c r="AG2449" i="16"/>
  <c r="AH2449" i="16"/>
  <c r="AI2449" i="16"/>
  <c r="AJ2449" i="16"/>
  <c r="AK2449" i="16"/>
  <c r="AL2449" i="16"/>
  <c r="C2450" i="16"/>
  <c r="D2450" i="16"/>
  <c r="E2450" i="16"/>
  <c r="F2450" i="16"/>
  <c r="G2450" i="16"/>
  <c r="H2450" i="16"/>
  <c r="R2450" i="16"/>
  <c r="S2450" i="16"/>
  <c r="T2450" i="16"/>
  <c r="U2450" i="16"/>
  <c r="V2450" i="16"/>
  <c r="W2450" i="16"/>
  <c r="AG2450" i="16"/>
  <c r="AH2450" i="16"/>
  <c r="AI2450" i="16"/>
  <c r="AJ2450" i="16"/>
  <c r="AK2450" i="16"/>
  <c r="AL2450" i="16"/>
  <c r="C2451" i="16"/>
  <c r="D2451" i="16"/>
  <c r="E2451" i="16"/>
  <c r="F2451" i="16"/>
  <c r="G2451" i="16"/>
  <c r="H2451" i="16"/>
  <c r="R2451" i="16"/>
  <c r="S2451" i="16"/>
  <c r="T2451" i="16"/>
  <c r="U2451" i="16"/>
  <c r="V2451" i="16"/>
  <c r="W2451" i="16"/>
  <c r="AG2451" i="16"/>
  <c r="AH2451" i="16"/>
  <c r="AI2451" i="16"/>
  <c r="AJ2451" i="16"/>
  <c r="AK2451" i="16"/>
  <c r="AL2451" i="16"/>
  <c r="C2452" i="16"/>
  <c r="D2452" i="16"/>
  <c r="E2452" i="16"/>
  <c r="F2452" i="16"/>
  <c r="G2452" i="16"/>
  <c r="H2452" i="16"/>
  <c r="R2452" i="16"/>
  <c r="S2452" i="16"/>
  <c r="T2452" i="16"/>
  <c r="U2452" i="16"/>
  <c r="V2452" i="16"/>
  <c r="W2452" i="16"/>
  <c r="AG2452" i="16"/>
  <c r="AH2452" i="16"/>
  <c r="AI2452" i="16"/>
  <c r="AJ2452" i="16"/>
  <c r="AK2452" i="16"/>
  <c r="AL2452" i="16"/>
  <c r="C2453" i="16"/>
  <c r="D2453" i="16"/>
  <c r="E2453" i="16"/>
  <c r="F2453" i="16"/>
  <c r="G2453" i="16"/>
  <c r="H2453" i="16"/>
  <c r="R2453" i="16"/>
  <c r="S2453" i="16"/>
  <c r="T2453" i="16"/>
  <c r="U2453" i="16"/>
  <c r="V2453" i="16"/>
  <c r="W2453" i="16"/>
  <c r="AG2453" i="16"/>
  <c r="AH2453" i="16"/>
  <c r="AI2453" i="16"/>
  <c r="AJ2453" i="16"/>
  <c r="AK2453" i="16"/>
  <c r="AL2453" i="16"/>
  <c r="C2454" i="16"/>
  <c r="D2454" i="16"/>
  <c r="E2454" i="16"/>
  <c r="F2454" i="16"/>
  <c r="G2454" i="16"/>
  <c r="H2454" i="16"/>
  <c r="R2454" i="16"/>
  <c r="S2454" i="16"/>
  <c r="T2454" i="16"/>
  <c r="U2454" i="16"/>
  <c r="V2454" i="16"/>
  <c r="W2454" i="16"/>
  <c r="AG2454" i="16"/>
  <c r="AH2454" i="16"/>
  <c r="AI2454" i="16"/>
  <c r="AJ2454" i="16"/>
  <c r="AK2454" i="16"/>
  <c r="AL2454" i="16"/>
  <c r="C2455" i="16"/>
  <c r="D2455" i="16"/>
  <c r="E2455" i="16"/>
  <c r="F2455" i="16"/>
  <c r="G2455" i="16"/>
  <c r="H2455" i="16"/>
  <c r="R2455" i="16"/>
  <c r="S2455" i="16"/>
  <c r="T2455" i="16"/>
  <c r="U2455" i="16"/>
  <c r="V2455" i="16"/>
  <c r="W2455" i="16"/>
  <c r="AG2455" i="16"/>
  <c r="AH2455" i="16"/>
  <c r="AI2455" i="16"/>
  <c r="AJ2455" i="16"/>
  <c r="AK2455" i="16"/>
  <c r="AL2455" i="16"/>
  <c r="C2456" i="16"/>
  <c r="D2456" i="16"/>
  <c r="E2456" i="16"/>
  <c r="F2456" i="16"/>
  <c r="G2456" i="16"/>
  <c r="H2456" i="16"/>
  <c r="R2456" i="16"/>
  <c r="S2456" i="16"/>
  <c r="T2456" i="16"/>
  <c r="U2456" i="16"/>
  <c r="V2456" i="16"/>
  <c r="W2456" i="16"/>
  <c r="AG2456" i="16"/>
  <c r="AH2456" i="16"/>
  <c r="AI2456" i="16"/>
  <c r="AJ2456" i="16"/>
  <c r="AK2456" i="16"/>
  <c r="AL2456" i="16"/>
  <c r="C2457" i="16"/>
  <c r="D2457" i="16"/>
  <c r="E2457" i="16"/>
  <c r="F2457" i="16"/>
  <c r="G2457" i="16"/>
  <c r="H2457" i="16"/>
  <c r="R2457" i="16"/>
  <c r="S2457" i="16"/>
  <c r="T2457" i="16"/>
  <c r="U2457" i="16"/>
  <c r="V2457" i="16"/>
  <c r="W2457" i="16"/>
  <c r="AG2457" i="16"/>
  <c r="AH2457" i="16"/>
  <c r="AI2457" i="16"/>
  <c r="AJ2457" i="16"/>
  <c r="AK2457" i="16"/>
  <c r="AL2457" i="16"/>
  <c r="C2458" i="16"/>
  <c r="D2458" i="16"/>
  <c r="E2458" i="16"/>
  <c r="F2458" i="16"/>
  <c r="G2458" i="16"/>
  <c r="H2458" i="16"/>
  <c r="R2458" i="16"/>
  <c r="S2458" i="16"/>
  <c r="T2458" i="16"/>
  <c r="U2458" i="16"/>
  <c r="V2458" i="16"/>
  <c r="W2458" i="16"/>
  <c r="AG2458" i="16"/>
  <c r="AH2458" i="16"/>
  <c r="AI2458" i="16"/>
  <c r="AJ2458" i="16"/>
  <c r="AK2458" i="16"/>
  <c r="AL2458" i="16"/>
  <c r="C2459" i="16"/>
  <c r="D2459" i="16"/>
  <c r="E2459" i="16"/>
  <c r="F2459" i="16"/>
  <c r="G2459" i="16"/>
  <c r="H2459" i="16"/>
  <c r="R2459" i="16"/>
  <c r="S2459" i="16"/>
  <c r="T2459" i="16"/>
  <c r="U2459" i="16"/>
  <c r="V2459" i="16"/>
  <c r="W2459" i="16"/>
  <c r="AG2459" i="16"/>
  <c r="AH2459" i="16"/>
  <c r="AI2459" i="16"/>
  <c r="AJ2459" i="16"/>
  <c r="AK2459" i="16"/>
  <c r="AL2459" i="16"/>
  <c r="C2460" i="16"/>
  <c r="D2460" i="16"/>
  <c r="E2460" i="16"/>
  <c r="F2460" i="16"/>
  <c r="G2460" i="16"/>
  <c r="H2460" i="16"/>
  <c r="R2460" i="16"/>
  <c r="S2460" i="16"/>
  <c r="T2460" i="16"/>
  <c r="U2460" i="16"/>
  <c r="V2460" i="16"/>
  <c r="W2460" i="16"/>
  <c r="AG2460" i="16"/>
  <c r="AH2460" i="16"/>
  <c r="AI2460" i="16"/>
  <c r="AJ2460" i="16"/>
  <c r="AK2460" i="16"/>
  <c r="AL2460" i="16"/>
  <c r="C2461" i="16"/>
  <c r="D2461" i="16"/>
  <c r="E2461" i="16"/>
  <c r="F2461" i="16"/>
  <c r="G2461" i="16"/>
  <c r="H2461" i="16"/>
  <c r="R2461" i="16"/>
  <c r="S2461" i="16"/>
  <c r="T2461" i="16"/>
  <c r="U2461" i="16"/>
  <c r="V2461" i="16"/>
  <c r="W2461" i="16"/>
  <c r="AG2461" i="16"/>
  <c r="AH2461" i="16"/>
  <c r="AI2461" i="16"/>
  <c r="AJ2461" i="16"/>
  <c r="AK2461" i="16"/>
  <c r="AL2461" i="16"/>
  <c r="C2462" i="16"/>
  <c r="D2462" i="16"/>
  <c r="E2462" i="16"/>
  <c r="F2462" i="16"/>
  <c r="G2462" i="16"/>
  <c r="H2462" i="16"/>
  <c r="R2462" i="16"/>
  <c r="S2462" i="16"/>
  <c r="T2462" i="16"/>
  <c r="U2462" i="16"/>
  <c r="V2462" i="16"/>
  <c r="W2462" i="16"/>
  <c r="AG2462" i="16"/>
  <c r="AH2462" i="16"/>
  <c r="AI2462" i="16"/>
  <c r="AJ2462" i="16"/>
  <c r="AK2462" i="16"/>
  <c r="AL2462" i="16"/>
  <c r="C2463" i="16"/>
  <c r="D2463" i="16"/>
  <c r="E2463" i="16"/>
  <c r="F2463" i="16"/>
  <c r="G2463" i="16"/>
  <c r="H2463" i="16"/>
  <c r="R2463" i="16"/>
  <c r="S2463" i="16"/>
  <c r="T2463" i="16"/>
  <c r="U2463" i="16"/>
  <c r="V2463" i="16"/>
  <c r="W2463" i="16"/>
  <c r="AG2463" i="16"/>
  <c r="AH2463" i="16"/>
  <c r="AI2463" i="16"/>
  <c r="AJ2463" i="16"/>
  <c r="AK2463" i="16"/>
  <c r="AL2463" i="16"/>
  <c r="C2464" i="16"/>
  <c r="D2464" i="16"/>
  <c r="E2464" i="16"/>
  <c r="F2464" i="16"/>
  <c r="G2464" i="16"/>
  <c r="H2464" i="16"/>
  <c r="R2464" i="16"/>
  <c r="S2464" i="16"/>
  <c r="T2464" i="16"/>
  <c r="U2464" i="16"/>
  <c r="V2464" i="16"/>
  <c r="W2464" i="16"/>
  <c r="AG2464" i="16"/>
  <c r="AH2464" i="16"/>
  <c r="AI2464" i="16"/>
  <c r="AJ2464" i="16"/>
  <c r="AK2464" i="16"/>
  <c r="AL2464" i="16"/>
  <c r="C2465" i="16"/>
  <c r="D2465" i="16"/>
  <c r="E2465" i="16"/>
  <c r="F2465" i="16"/>
  <c r="G2465" i="16"/>
  <c r="H2465" i="16"/>
  <c r="R2465" i="16"/>
  <c r="S2465" i="16"/>
  <c r="T2465" i="16"/>
  <c r="U2465" i="16"/>
  <c r="V2465" i="16"/>
  <c r="W2465" i="16"/>
  <c r="AG2465" i="16"/>
  <c r="AH2465" i="16"/>
  <c r="AI2465" i="16"/>
  <c r="AJ2465" i="16"/>
  <c r="AK2465" i="16"/>
  <c r="AL2465" i="16"/>
  <c r="C2466" i="16"/>
  <c r="D2466" i="16"/>
  <c r="E2466" i="16"/>
  <c r="F2466" i="16"/>
  <c r="G2466" i="16"/>
  <c r="H2466" i="16"/>
  <c r="R2466" i="16"/>
  <c r="S2466" i="16"/>
  <c r="T2466" i="16"/>
  <c r="U2466" i="16"/>
  <c r="V2466" i="16"/>
  <c r="W2466" i="16"/>
  <c r="AG2466" i="16"/>
  <c r="AH2466" i="16"/>
  <c r="AI2466" i="16"/>
  <c r="AJ2466" i="16"/>
  <c r="AK2466" i="16"/>
  <c r="AL2466" i="16"/>
  <c r="C2467" i="16"/>
  <c r="D2467" i="16"/>
  <c r="E2467" i="16"/>
  <c r="F2467" i="16"/>
  <c r="G2467" i="16"/>
  <c r="H2467" i="16"/>
  <c r="R2467" i="16"/>
  <c r="S2467" i="16"/>
  <c r="T2467" i="16"/>
  <c r="U2467" i="16"/>
  <c r="V2467" i="16"/>
  <c r="W2467" i="16"/>
  <c r="AG2467" i="16"/>
  <c r="AH2467" i="16"/>
  <c r="AI2467" i="16"/>
  <c r="AJ2467" i="16"/>
  <c r="AK2467" i="16"/>
  <c r="AL2467" i="16"/>
  <c r="C2468" i="16"/>
  <c r="D2468" i="16"/>
  <c r="E2468" i="16"/>
  <c r="F2468" i="16"/>
  <c r="G2468" i="16"/>
  <c r="H2468" i="16"/>
  <c r="R2468" i="16"/>
  <c r="S2468" i="16"/>
  <c r="T2468" i="16"/>
  <c r="U2468" i="16"/>
  <c r="V2468" i="16"/>
  <c r="W2468" i="16"/>
  <c r="AG2468" i="16"/>
  <c r="AH2468" i="16"/>
  <c r="AI2468" i="16"/>
  <c r="AJ2468" i="16"/>
  <c r="AK2468" i="16"/>
  <c r="AL2468" i="16"/>
  <c r="C2469" i="16"/>
  <c r="D2469" i="16"/>
  <c r="E2469" i="16"/>
  <c r="F2469" i="16"/>
  <c r="G2469" i="16"/>
  <c r="H2469" i="16"/>
  <c r="R2469" i="16"/>
  <c r="S2469" i="16"/>
  <c r="T2469" i="16"/>
  <c r="U2469" i="16"/>
  <c r="V2469" i="16"/>
  <c r="W2469" i="16"/>
  <c r="AG2469" i="16"/>
  <c r="AH2469" i="16"/>
  <c r="AI2469" i="16"/>
  <c r="AJ2469" i="16"/>
  <c r="AK2469" i="16"/>
  <c r="AL2469" i="16"/>
  <c r="C2470" i="16"/>
  <c r="D2470" i="16"/>
  <c r="E2470" i="16"/>
  <c r="F2470" i="16"/>
  <c r="G2470" i="16"/>
  <c r="H2470" i="16"/>
  <c r="R2470" i="16"/>
  <c r="S2470" i="16"/>
  <c r="T2470" i="16"/>
  <c r="U2470" i="16"/>
  <c r="V2470" i="16"/>
  <c r="W2470" i="16"/>
  <c r="AG2470" i="16"/>
  <c r="AH2470" i="16"/>
  <c r="AI2470" i="16"/>
  <c r="AJ2470" i="16"/>
  <c r="AK2470" i="16"/>
  <c r="AL2470" i="16"/>
  <c r="C2471" i="16"/>
  <c r="D2471" i="16"/>
  <c r="E2471" i="16"/>
  <c r="F2471" i="16"/>
  <c r="G2471" i="16"/>
  <c r="H2471" i="16"/>
  <c r="R2471" i="16"/>
  <c r="S2471" i="16"/>
  <c r="T2471" i="16"/>
  <c r="U2471" i="16"/>
  <c r="V2471" i="16"/>
  <c r="W2471" i="16"/>
  <c r="AG2471" i="16"/>
  <c r="AH2471" i="16"/>
  <c r="AI2471" i="16"/>
  <c r="AJ2471" i="16"/>
  <c r="AK2471" i="16"/>
  <c r="AL2471" i="16"/>
  <c r="C2472" i="16"/>
  <c r="D2472" i="16"/>
  <c r="E2472" i="16"/>
  <c r="F2472" i="16"/>
  <c r="G2472" i="16"/>
  <c r="H2472" i="16"/>
  <c r="R2472" i="16"/>
  <c r="S2472" i="16"/>
  <c r="T2472" i="16"/>
  <c r="U2472" i="16"/>
  <c r="V2472" i="16"/>
  <c r="W2472" i="16"/>
  <c r="AG2472" i="16"/>
  <c r="AH2472" i="16"/>
  <c r="AI2472" i="16"/>
  <c r="AJ2472" i="16"/>
  <c r="AK2472" i="16"/>
  <c r="AL2472" i="16"/>
  <c r="C2473" i="16"/>
  <c r="D2473" i="16"/>
  <c r="E2473" i="16"/>
  <c r="F2473" i="16"/>
  <c r="G2473" i="16"/>
  <c r="H2473" i="16"/>
  <c r="R2473" i="16"/>
  <c r="S2473" i="16"/>
  <c r="T2473" i="16"/>
  <c r="U2473" i="16"/>
  <c r="V2473" i="16"/>
  <c r="W2473" i="16"/>
  <c r="AG2473" i="16"/>
  <c r="AH2473" i="16"/>
  <c r="AI2473" i="16"/>
  <c r="AJ2473" i="16"/>
  <c r="AK2473" i="16"/>
  <c r="AL2473" i="16"/>
  <c r="C2474" i="16"/>
  <c r="D2474" i="16"/>
  <c r="E2474" i="16"/>
  <c r="F2474" i="16"/>
  <c r="G2474" i="16"/>
  <c r="H2474" i="16"/>
  <c r="R2474" i="16"/>
  <c r="S2474" i="16"/>
  <c r="T2474" i="16"/>
  <c r="U2474" i="16"/>
  <c r="V2474" i="16"/>
  <c r="W2474" i="16"/>
  <c r="AG2474" i="16"/>
  <c r="AH2474" i="16"/>
  <c r="AI2474" i="16"/>
  <c r="AJ2474" i="16"/>
  <c r="AK2474" i="16"/>
  <c r="AL2474" i="16"/>
  <c r="C2475" i="16"/>
  <c r="D2475" i="16"/>
  <c r="E2475" i="16"/>
  <c r="F2475" i="16"/>
  <c r="G2475" i="16"/>
  <c r="H2475" i="16"/>
  <c r="R2475" i="16"/>
  <c r="S2475" i="16"/>
  <c r="T2475" i="16"/>
  <c r="U2475" i="16"/>
  <c r="V2475" i="16"/>
  <c r="W2475" i="16"/>
  <c r="AG2475" i="16"/>
  <c r="AH2475" i="16"/>
  <c r="AI2475" i="16"/>
  <c r="AJ2475" i="16"/>
  <c r="AK2475" i="16"/>
  <c r="AL2475" i="16"/>
  <c r="C2476" i="16"/>
  <c r="D2476" i="16"/>
  <c r="E2476" i="16"/>
  <c r="F2476" i="16"/>
  <c r="G2476" i="16"/>
  <c r="H2476" i="16"/>
  <c r="R2476" i="16"/>
  <c r="S2476" i="16"/>
  <c r="T2476" i="16"/>
  <c r="U2476" i="16"/>
  <c r="V2476" i="16"/>
  <c r="W2476" i="16"/>
  <c r="AG2476" i="16"/>
  <c r="AH2476" i="16"/>
  <c r="AI2476" i="16"/>
  <c r="AJ2476" i="16"/>
  <c r="AK2476" i="16"/>
  <c r="AL2476" i="16"/>
  <c r="C2477" i="16"/>
  <c r="D2477" i="16"/>
  <c r="E2477" i="16"/>
  <c r="F2477" i="16"/>
  <c r="G2477" i="16"/>
  <c r="H2477" i="16"/>
  <c r="R2477" i="16"/>
  <c r="S2477" i="16"/>
  <c r="T2477" i="16"/>
  <c r="U2477" i="16"/>
  <c r="V2477" i="16"/>
  <c r="W2477" i="16"/>
  <c r="AG2477" i="16"/>
  <c r="AH2477" i="16"/>
  <c r="AI2477" i="16"/>
  <c r="AJ2477" i="16"/>
  <c r="AK2477" i="16"/>
  <c r="AL2477" i="16"/>
  <c r="C2478" i="16"/>
  <c r="D2478" i="16"/>
  <c r="E2478" i="16"/>
  <c r="F2478" i="16"/>
  <c r="G2478" i="16"/>
  <c r="H2478" i="16"/>
  <c r="R2478" i="16"/>
  <c r="S2478" i="16"/>
  <c r="T2478" i="16"/>
  <c r="U2478" i="16"/>
  <c r="V2478" i="16"/>
  <c r="W2478" i="16"/>
  <c r="AG2478" i="16"/>
  <c r="AH2478" i="16"/>
  <c r="AI2478" i="16"/>
  <c r="AJ2478" i="16"/>
  <c r="AK2478" i="16"/>
  <c r="AL2478" i="16"/>
  <c r="C2479" i="16"/>
  <c r="D2479" i="16"/>
  <c r="E2479" i="16"/>
  <c r="F2479" i="16"/>
  <c r="G2479" i="16"/>
  <c r="H2479" i="16"/>
  <c r="R2479" i="16"/>
  <c r="S2479" i="16"/>
  <c r="T2479" i="16"/>
  <c r="U2479" i="16"/>
  <c r="V2479" i="16"/>
  <c r="W2479" i="16"/>
  <c r="AG2479" i="16"/>
  <c r="AH2479" i="16"/>
  <c r="AI2479" i="16"/>
  <c r="AJ2479" i="16"/>
  <c r="AK2479" i="16"/>
  <c r="AL2479" i="16"/>
  <c r="C2480" i="16"/>
  <c r="D2480" i="16"/>
  <c r="E2480" i="16"/>
  <c r="F2480" i="16"/>
  <c r="G2480" i="16"/>
  <c r="H2480" i="16"/>
  <c r="R2480" i="16"/>
  <c r="S2480" i="16"/>
  <c r="T2480" i="16"/>
  <c r="U2480" i="16"/>
  <c r="V2480" i="16"/>
  <c r="W2480" i="16"/>
  <c r="AG2480" i="16"/>
  <c r="AH2480" i="16"/>
  <c r="AI2480" i="16"/>
  <c r="AJ2480" i="16"/>
  <c r="AK2480" i="16"/>
  <c r="AL2480" i="16"/>
  <c r="C2481" i="16"/>
  <c r="D2481" i="16"/>
  <c r="E2481" i="16"/>
  <c r="F2481" i="16"/>
  <c r="G2481" i="16"/>
  <c r="H2481" i="16"/>
  <c r="R2481" i="16"/>
  <c r="S2481" i="16"/>
  <c r="T2481" i="16"/>
  <c r="U2481" i="16"/>
  <c r="V2481" i="16"/>
  <c r="W2481" i="16"/>
  <c r="AG2481" i="16"/>
  <c r="AH2481" i="16"/>
  <c r="AI2481" i="16"/>
  <c r="AJ2481" i="16"/>
  <c r="AK2481" i="16"/>
  <c r="AL2481" i="16"/>
  <c r="C2482" i="16"/>
  <c r="D2482" i="16"/>
  <c r="E2482" i="16"/>
  <c r="F2482" i="16"/>
  <c r="G2482" i="16"/>
  <c r="H2482" i="16"/>
  <c r="R2482" i="16"/>
  <c r="S2482" i="16"/>
  <c r="T2482" i="16"/>
  <c r="U2482" i="16"/>
  <c r="V2482" i="16"/>
  <c r="W2482" i="16"/>
  <c r="AG2482" i="16"/>
  <c r="AH2482" i="16"/>
  <c r="AI2482" i="16"/>
  <c r="AJ2482" i="16"/>
  <c r="AK2482" i="16"/>
  <c r="AL2482" i="16"/>
  <c r="C2483" i="16"/>
  <c r="D2483" i="16"/>
  <c r="E2483" i="16"/>
  <c r="F2483" i="16"/>
  <c r="G2483" i="16"/>
  <c r="H2483" i="16"/>
  <c r="R2483" i="16"/>
  <c r="S2483" i="16"/>
  <c r="T2483" i="16"/>
  <c r="U2483" i="16"/>
  <c r="V2483" i="16"/>
  <c r="W2483" i="16"/>
  <c r="AG2483" i="16"/>
  <c r="AH2483" i="16"/>
  <c r="AI2483" i="16"/>
  <c r="AJ2483" i="16"/>
  <c r="AK2483" i="16"/>
  <c r="AL2483" i="16"/>
  <c r="C2484" i="16"/>
  <c r="D2484" i="16"/>
  <c r="E2484" i="16"/>
  <c r="F2484" i="16"/>
  <c r="G2484" i="16"/>
  <c r="H2484" i="16"/>
  <c r="R2484" i="16"/>
  <c r="S2484" i="16"/>
  <c r="T2484" i="16"/>
  <c r="U2484" i="16"/>
  <c r="V2484" i="16"/>
  <c r="W2484" i="16"/>
  <c r="AG2484" i="16"/>
  <c r="AH2484" i="16"/>
  <c r="AI2484" i="16"/>
  <c r="AJ2484" i="16"/>
  <c r="AK2484" i="16"/>
  <c r="AL2484" i="16"/>
  <c r="C2485" i="16"/>
  <c r="D2485" i="16"/>
  <c r="E2485" i="16"/>
  <c r="F2485" i="16"/>
  <c r="G2485" i="16"/>
  <c r="H2485" i="16"/>
  <c r="R2485" i="16"/>
  <c r="S2485" i="16"/>
  <c r="T2485" i="16"/>
  <c r="U2485" i="16"/>
  <c r="V2485" i="16"/>
  <c r="W2485" i="16"/>
  <c r="AG2485" i="16"/>
  <c r="AH2485" i="16"/>
  <c r="AI2485" i="16"/>
  <c r="AJ2485" i="16"/>
  <c r="AK2485" i="16"/>
  <c r="AL2485" i="16"/>
  <c r="C2486" i="16"/>
  <c r="D2486" i="16"/>
  <c r="E2486" i="16"/>
  <c r="F2486" i="16"/>
  <c r="G2486" i="16"/>
  <c r="H2486" i="16"/>
  <c r="R2486" i="16"/>
  <c r="S2486" i="16"/>
  <c r="T2486" i="16"/>
  <c r="U2486" i="16"/>
  <c r="V2486" i="16"/>
  <c r="W2486" i="16"/>
  <c r="AG2486" i="16"/>
  <c r="AH2486" i="16"/>
  <c r="AI2486" i="16"/>
  <c r="AJ2486" i="16"/>
  <c r="AK2486" i="16"/>
  <c r="AL2486" i="16"/>
  <c r="C2487" i="16"/>
  <c r="D2487" i="16"/>
  <c r="E2487" i="16"/>
  <c r="F2487" i="16"/>
  <c r="G2487" i="16"/>
  <c r="H2487" i="16"/>
  <c r="R2487" i="16"/>
  <c r="S2487" i="16"/>
  <c r="T2487" i="16"/>
  <c r="U2487" i="16"/>
  <c r="V2487" i="16"/>
  <c r="W2487" i="16"/>
  <c r="AG2487" i="16"/>
  <c r="AH2487" i="16"/>
  <c r="AI2487" i="16"/>
  <c r="AJ2487" i="16"/>
  <c r="AK2487" i="16"/>
  <c r="AL2487" i="16"/>
  <c r="C2488" i="16"/>
  <c r="D2488" i="16"/>
  <c r="E2488" i="16"/>
  <c r="F2488" i="16"/>
  <c r="G2488" i="16"/>
  <c r="H2488" i="16"/>
  <c r="R2488" i="16"/>
  <c r="S2488" i="16"/>
  <c r="T2488" i="16"/>
  <c r="U2488" i="16"/>
  <c r="V2488" i="16"/>
  <c r="W2488" i="16"/>
  <c r="AG2488" i="16"/>
  <c r="AH2488" i="16"/>
  <c r="AI2488" i="16"/>
  <c r="AJ2488" i="16"/>
  <c r="AK2488" i="16"/>
  <c r="AL2488" i="16"/>
  <c r="C2489" i="16"/>
  <c r="D2489" i="16"/>
  <c r="E2489" i="16"/>
  <c r="F2489" i="16"/>
  <c r="G2489" i="16"/>
  <c r="H2489" i="16"/>
  <c r="R2489" i="16"/>
  <c r="S2489" i="16"/>
  <c r="T2489" i="16"/>
  <c r="U2489" i="16"/>
  <c r="V2489" i="16"/>
  <c r="W2489" i="16"/>
  <c r="AG2489" i="16"/>
  <c r="AH2489" i="16"/>
  <c r="AI2489" i="16"/>
  <c r="AJ2489" i="16"/>
  <c r="AK2489" i="16"/>
  <c r="AL2489" i="16"/>
  <c r="C2490" i="16"/>
  <c r="D2490" i="16"/>
  <c r="E2490" i="16"/>
  <c r="F2490" i="16"/>
  <c r="G2490" i="16"/>
  <c r="H2490" i="16"/>
  <c r="R2490" i="16"/>
  <c r="S2490" i="16"/>
  <c r="T2490" i="16"/>
  <c r="U2490" i="16"/>
  <c r="V2490" i="16"/>
  <c r="W2490" i="16"/>
  <c r="AG2490" i="16"/>
  <c r="AH2490" i="16"/>
  <c r="AI2490" i="16"/>
  <c r="AJ2490" i="16"/>
  <c r="AK2490" i="16"/>
  <c r="AL2490" i="16"/>
  <c r="C2491" i="16"/>
  <c r="D2491" i="16"/>
  <c r="E2491" i="16"/>
  <c r="F2491" i="16"/>
  <c r="G2491" i="16"/>
  <c r="H2491" i="16"/>
  <c r="R2491" i="16"/>
  <c r="S2491" i="16"/>
  <c r="T2491" i="16"/>
  <c r="U2491" i="16"/>
  <c r="V2491" i="16"/>
  <c r="W2491" i="16"/>
  <c r="AG2491" i="16"/>
  <c r="AH2491" i="16"/>
  <c r="AI2491" i="16"/>
  <c r="AJ2491" i="16"/>
  <c r="AK2491" i="16"/>
  <c r="AL2491" i="16"/>
  <c r="C2492" i="16"/>
  <c r="D2492" i="16"/>
  <c r="E2492" i="16"/>
  <c r="F2492" i="16"/>
  <c r="G2492" i="16"/>
  <c r="H2492" i="16"/>
  <c r="R2492" i="16"/>
  <c r="S2492" i="16"/>
  <c r="T2492" i="16"/>
  <c r="U2492" i="16"/>
  <c r="V2492" i="16"/>
  <c r="W2492" i="16"/>
  <c r="AG2492" i="16"/>
  <c r="AH2492" i="16"/>
  <c r="AI2492" i="16"/>
  <c r="AJ2492" i="16"/>
  <c r="AK2492" i="16"/>
  <c r="AL2492" i="16"/>
  <c r="C2493" i="16"/>
  <c r="D2493" i="16"/>
  <c r="E2493" i="16"/>
  <c r="F2493" i="16"/>
  <c r="G2493" i="16"/>
  <c r="H2493" i="16"/>
  <c r="R2493" i="16"/>
  <c r="S2493" i="16"/>
  <c r="T2493" i="16"/>
  <c r="U2493" i="16"/>
  <c r="V2493" i="16"/>
  <c r="W2493" i="16"/>
  <c r="AG2493" i="16"/>
  <c r="AH2493" i="16"/>
  <c r="AI2493" i="16"/>
  <c r="AJ2493" i="16"/>
  <c r="AK2493" i="16"/>
  <c r="AL2493" i="16"/>
  <c r="C2494" i="16"/>
  <c r="D2494" i="16"/>
  <c r="E2494" i="16"/>
  <c r="F2494" i="16"/>
  <c r="G2494" i="16"/>
  <c r="H2494" i="16"/>
  <c r="R2494" i="16"/>
  <c r="S2494" i="16"/>
  <c r="T2494" i="16"/>
  <c r="U2494" i="16"/>
  <c r="V2494" i="16"/>
  <c r="W2494" i="16"/>
  <c r="AG2494" i="16"/>
  <c r="AH2494" i="16"/>
  <c r="AI2494" i="16"/>
  <c r="AJ2494" i="16"/>
  <c r="AK2494" i="16"/>
  <c r="AL2494" i="16"/>
  <c r="C2495" i="16"/>
  <c r="D2495" i="16"/>
  <c r="E2495" i="16"/>
  <c r="F2495" i="16"/>
  <c r="G2495" i="16"/>
  <c r="H2495" i="16"/>
  <c r="R2495" i="16"/>
  <c r="S2495" i="16"/>
  <c r="T2495" i="16"/>
  <c r="U2495" i="16"/>
  <c r="V2495" i="16"/>
  <c r="W2495" i="16"/>
  <c r="AG2495" i="16"/>
  <c r="AH2495" i="16"/>
  <c r="AI2495" i="16"/>
  <c r="AJ2495" i="16"/>
  <c r="AK2495" i="16"/>
  <c r="AL2495" i="16"/>
  <c r="C2496" i="16"/>
  <c r="D2496" i="16"/>
  <c r="E2496" i="16"/>
  <c r="F2496" i="16"/>
  <c r="G2496" i="16"/>
  <c r="H2496" i="16"/>
  <c r="R2496" i="16"/>
  <c r="S2496" i="16"/>
  <c r="T2496" i="16"/>
  <c r="U2496" i="16"/>
  <c r="V2496" i="16"/>
  <c r="W2496" i="16"/>
  <c r="AG2496" i="16"/>
  <c r="AH2496" i="16"/>
  <c r="AI2496" i="16"/>
  <c r="AJ2496" i="16"/>
  <c r="AK2496" i="16"/>
  <c r="AL2496" i="16"/>
  <c r="C2497" i="16"/>
  <c r="D2497" i="16"/>
  <c r="E2497" i="16"/>
  <c r="F2497" i="16"/>
  <c r="G2497" i="16"/>
  <c r="H2497" i="16"/>
  <c r="R2497" i="16"/>
  <c r="S2497" i="16"/>
  <c r="T2497" i="16"/>
  <c r="U2497" i="16"/>
  <c r="V2497" i="16"/>
  <c r="W2497" i="16"/>
  <c r="AG2497" i="16"/>
  <c r="AH2497" i="16"/>
  <c r="AI2497" i="16"/>
  <c r="AJ2497" i="16"/>
  <c r="AK2497" i="16"/>
  <c r="AL2497" i="16"/>
  <c r="C2498" i="16"/>
  <c r="D2498" i="16"/>
  <c r="E2498" i="16"/>
  <c r="F2498" i="16"/>
  <c r="G2498" i="16"/>
  <c r="H2498" i="16"/>
  <c r="R2498" i="16"/>
  <c r="S2498" i="16"/>
  <c r="T2498" i="16"/>
  <c r="U2498" i="16"/>
  <c r="V2498" i="16"/>
  <c r="W2498" i="16"/>
  <c r="AG2498" i="16"/>
  <c r="AH2498" i="16"/>
  <c r="AI2498" i="16"/>
  <c r="AJ2498" i="16"/>
  <c r="AK2498" i="16"/>
  <c r="AL2498" i="16"/>
  <c r="C2499" i="16"/>
  <c r="D2499" i="16"/>
  <c r="E2499" i="16"/>
  <c r="F2499" i="16"/>
  <c r="G2499" i="16"/>
  <c r="H2499" i="16"/>
  <c r="R2499" i="16"/>
  <c r="S2499" i="16"/>
  <c r="T2499" i="16"/>
  <c r="U2499" i="16"/>
  <c r="V2499" i="16"/>
  <c r="W2499" i="16"/>
  <c r="AG2499" i="16"/>
  <c r="AH2499" i="16"/>
  <c r="AI2499" i="16"/>
  <c r="AJ2499" i="16"/>
  <c r="AK2499" i="16"/>
  <c r="AL2499" i="16"/>
  <c r="C2500" i="16"/>
  <c r="D2500" i="16"/>
  <c r="E2500" i="16"/>
  <c r="F2500" i="16"/>
  <c r="G2500" i="16"/>
  <c r="H2500" i="16"/>
  <c r="R2500" i="16"/>
  <c r="S2500" i="16"/>
  <c r="T2500" i="16"/>
  <c r="U2500" i="16"/>
  <c r="V2500" i="16"/>
  <c r="W2500" i="16"/>
  <c r="AG2500" i="16"/>
  <c r="AH2500" i="16"/>
  <c r="AI2500" i="16"/>
  <c r="AJ2500" i="16"/>
  <c r="AK2500" i="16"/>
  <c r="AL2500" i="16"/>
  <c r="C2501" i="16"/>
  <c r="D2501" i="16"/>
  <c r="E2501" i="16"/>
  <c r="F2501" i="16"/>
  <c r="G2501" i="16"/>
  <c r="H2501" i="16"/>
  <c r="R2501" i="16"/>
  <c r="S2501" i="16"/>
  <c r="T2501" i="16"/>
  <c r="U2501" i="16"/>
  <c r="V2501" i="16"/>
  <c r="W2501" i="16"/>
  <c r="AG2501" i="16"/>
  <c r="AH2501" i="16"/>
  <c r="AI2501" i="16"/>
  <c r="AJ2501" i="16"/>
  <c r="AK2501" i="16"/>
  <c r="AL2501" i="16"/>
  <c r="C2502" i="16"/>
  <c r="D2502" i="16"/>
  <c r="E2502" i="16"/>
  <c r="F2502" i="16"/>
  <c r="G2502" i="16"/>
  <c r="H2502" i="16"/>
  <c r="R2502" i="16"/>
  <c r="S2502" i="16"/>
  <c r="T2502" i="16"/>
  <c r="U2502" i="16"/>
  <c r="V2502" i="16"/>
  <c r="W2502" i="16"/>
  <c r="AG2502" i="16"/>
  <c r="AH2502" i="16"/>
  <c r="AI2502" i="16"/>
  <c r="AJ2502" i="16"/>
  <c r="AK2502" i="16"/>
  <c r="AL2502" i="16"/>
  <c r="C2503" i="16"/>
  <c r="D2503" i="16"/>
  <c r="E2503" i="16"/>
  <c r="F2503" i="16"/>
  <c r="G2503" i="16"/>
  <c r="H2503" i="16"/>
  <c r="R2503" i="16"/>
  <c r="S2503" i="16"/>
  <c r="T2503" i="16"/>
  <c r="U2503" i="16"/>
  <c r="V2503" i="16"/>
  <c r="W2503" i="16"/>
  <c r="AG2503" i="16"/>
  <c r="AH2503" i="16"/>
  <c r="AI2503" i="16"/>
  <c r="AJ2503" i="16"/>
  <c r="AK2503" i="16"/>
  <c r="AL2503" i="16"/>
  <c r="C2504" i="16"/>
  <c r="D2504" i="16"/>
  <c r="E2504" i="16"/>
  <c r="F2504" i="16"/>
  <c r="G2504" i="16"/>
  <c r="H2504" i="16"/>
  <c r="R2504" i="16"/>
  <c r="S2504" i="16"/>
  <c r="T2504" i="16"/>
  <c r="U2504" i="16"/>
  <c r="V2504" i="16"/>
  <c r="W2504" i="16"/>
  <c r="AG2504" i="16"/>
  <c r="AH2504" i="16"/>
  <c r="AI2504" i="16"/>
  <c r="AJ2504" i="16"/>
  <c r="AK2504" i="16"/>
  <c r="AL2504" i="16"/>
  <c r="C2505" i="16"/>
  <c r="D2505" i="16"/>
  <c r="E2505" i="16"/>
  <c r="F2505" i="16"/>
  <c r="G2505" i="16"/>
  <c r="H2505" i="16"/>
  <c r="R2505" i="16"/>
  <c r="S2505" i="16"/>
  <c r="T2505" i="16"/>
  <c r="U2505" i="16"/>
  <c r="V2505" i="16"/>
  <c r="W2505" i="16"/>
  <c r="AG2505" i="16"/>
  <c r="AH2505" i="16"/>
  <c r="AI2505" i="16"/>
  <c r="AJ2505" i="16"/>
  <c r="AK2505" i="16"/>
  <c r="AL2505" i="16"/>
  <c r="C2506" i="16"/>
  <c r="D2506" i="16"/>
  <c r="E2506" i="16"/>
  <c r="F2506" i="16"/>
  <c r="G2506" i="16"/>
  <c r="H2506" i="16"/>
  <c r="R2506" i="16"/>
  <c r="S2506" i="16"/>
  <c r="T2506" i="16"/>
  <c r="U2506" i="16"/>
  <c r="V2506" i="16"/>
  <c r="W2506" i="16"/>
  <c r="AG2506" i="16"/>
  <c r="AH2506" i="16"/>
  <c r="AI2506" i="16"/>
  <c r="AJ2506" i="16"/>
  <c r="AK2506" i="16"/>
  <c r="AL2506" i="16"/>
  <c r="C2507" i="16"/>
  <c r="D2507" i="16"/>
  <c r="E2507" i="16"/>
  <c r="F2507" i="16"/>
  <c r="G2507" i="16"/>
  <c r="H2507" i="16"/>
  <c r="R2507" i="16"/>
  <c r="S2507" i="16"/>
  <c r="T2507" i="16"/>
  <c r="U2507" i="16"/>
  <c r="V2507" i="16"/>
  <c r="W2507" i="16"/>
  <c r="AG2507" i="16"/>
  <c r="AH2507" i="16"/>
  <c r="AI2507" i="16"/>
  <c r="AJ2507" i="16"/>
  <c r="AK2507" i="16"/>
  <c r="AL2507" i="16"/>
  <c r="C2508" i="16"/>
  <c r="D2508" i="16"/>
  <c r="E2508" i="16"/>
  <c r="F2508" i="16"/>
  <c r="G2508" i="16"/>
  <c r="H2508" i="16"/>
  <c r="R2508" i="16"/>
  <c r="S2508" i="16"/>
  <c r="T2508" i="16"/>
  <c r="U2508" i="16"/>
  <c r="V2508" i="16"/>
  <c r="W2508" i="16"/>
  <c r="AG2508" i="16"/>
  <c r="AH2508" i="16"/>
  <c r="AI2508" i="16"/>
  <c r="AJ2508" i="16"/>
  <c r="AK2508" i="16"/>
  <c r="AL2508" i="16"/>
  <c r="C2509" i="16"/>
  <c r="D2509" i="16"/>
  <c r="E2509" i="16"/>
  <c r="F2509" i="16"/>
  <c r="G2509" i="16"/>
  <c r="H2509" i="16"/>
  <c r="R2509" i="16"/>
  <c r="S2509" i="16"/>
  <c r="T2509" i="16"/>
  <c r="U2509" i="16"/>
  <c r="V2509" i="16"/>
  <c r="W2509" i="16"/>
  <c r="AG2509" i="16"/>
  <c r="AH2509" i="16"/>
  <c r="AI2509" i="16"/>
  <c r="AJ2509" i="16"/>
  <c r="AK2509" i="16"/>
  <c r="AL2509" i="16"/>
  <c r="C2510" i="16"/>
  <c r="D2510" i="16"/>
  <c r="E2510" i="16"/>
  <c r="F2510" i="16"/>
  <c r="G2510" i="16"/>
  <c r="H2510" i="16"/>
  <c r="R2510" i="16"/>
  <c r="S2510" i="16"/>
  <c r="T2510" i="16"/>
  <c r="U2510" i="16"/>
  <c r="V2510" i="16"/>
  <c r="W2510" i="16"/>
  <c r="AG2510" i="16"/>
  <c r="AH2510" i="16"/>
  <c r="AI2510" i="16"/>
  <c r="AJ2510" i="16"/>
  <c r="AK2510" i="16"/>
  <c r="AL2510" i="16"/>
  <c r="C2511" i="16"/>
  <c r="D2511" i="16"/>
  <c r="E2511" i="16"/>
  <c r="F2511" i="16"/>
  <c r="G2511" i="16"/>
  <c r="H2511" i="16"/>
  <c r="R2511" i="16"/>
  <c r="S2511" i="16"/>
  <c r="T2511" i="16"/>
  <c r="U2511" i="16"/>
  <c r="V2511" i="16"/>
  <c r="W2511" i="16"/>
  <c r="AG2511" i="16"/>
  <c r="AH2511" i="16"/>
  <c r="AI2511" i="16"/>
  <c r="AJ2511" i="16"/>
  <c r="AK2511" i="16"/>
  <c r="AL2511" i="16"/>
  <c r="C2512" i="16"/>
  <c r="D2512" i="16"/>
  <c r="E2512" i="16"/>
  <c r="F2512" i="16"/>
  <c r="G2512" i="16"/>
  <c r="H2512" i="16"/>
  <c r="R2512" i="16"/>
  <c r="S2512" i="16"/>
  <c r="T2512" i="16"/>
  <c r="U2512" i="16"/>
  <c r="V2512" i="16"/>
  <c r="W2512" i="16"/>
  <c r="AG2512" i="16"/>
  <c r="AH2512" i="16"/>
  <c r="AI2512" i="16"/>
  <c r="AJ2512" i="16"/>
  <c r="AK2512" i="16"/>
  <c r="AL2512" i="16"/>
  <c r="C2513" i="16"/>
  <c r="D2513" i="16"/>
  <c r="E2513" i="16"/>
  <c r="F2513" i="16"/>
  <c r="G2513" i="16"/>
  <c r="H2513" i="16"/>
  <c r="R2513" i="16"/>
  <c r="S2513" i="16"/>
  <c r="T2513" i="16"/>
  <c r="U2513" i="16"/>
  <c r="V2513" i="16"/>
  <c r="W2513" i="16"/>
  <c r="AG2513" i="16"/>
  <c r="AH2513" i="16"/>
  <c r="AI2513" i="16"/>
  <c r="AJ2513" i="16"/>
  <c r="AK2513" i="16"/>
  <c r="AL2513" i="16"/>
  <c r="C2514" i="16"/>
  <c r="D2514" i="16"/>
  <c r="E2514" i="16"/>
  <c r="F2514" i="16"/>
  <c r="G2514" i="16"/>
  <c r="H2514" i="16"/>
  <c r="R2514" i="16"/>
  <c r="S2514" i="16"/>
  <c r="T2514" i="16"/>
  <c r="U2514" i="16"/>
  <c r="V2514" i="16"/>
  <c r="W2514" i="16"/>
  <c r="AG2514" i="16"/>
  <c r="AH2514" i="16"/>
  <c r="AI2514" i="16"/>
  <c r="AJ2514" i="16"/>
  <c r="AK2514" i="16"/>
  <c r="AL2514" i="16"/>
  <c r="C2515" i="16"/>
  <c r="D2515" i="16"/>
  <c r="E2515" i="16"/>
  <c r="F2515" i="16"/>
  <c r="G2515" i="16"/>
  <c r="H2515" i="16"/>
  <c r="R2515" i="16"/>
  <c r="S2515" i="16"/>
  <c r="T2515" i="16"/>
  <c r="U2515" i="16"/>
  <c r="V2515" i="16"/>
  <c r="W2515" i="16"/>
  <c r="AG2515" i="16"/>
  <c r="AH2515" i="16"/>
  <c r="AI2515" i="16"/>
  <c r="AJ2515" i="16"/>
  <c r="AK2515" i="16"/>
  <c r="AL2515" i="16"/>
  <c r="C2516" i="16"/>
  <c r="D2516" i="16"/>
  <c r="E2516" i="16"/>
  <c r="F2516" i="16"/>
  <c r="G2516" i="16"/>
  <c r="H2516" i="16"/>
  <c r="R2516" i="16"/>
  <c r="S2516" i="16"/>
  <c r="T2516" i="16"/>
  <c r="U2516" i="16"/>
  <c r="V2516" i="16"/>
  <c r="W2516" i="16"/>
  <c r="AG2516" i="16"/>
  <c r="AH2516" i="16"/>
  <c r="AI2516" i="16"/>
  <c r="AJ2516" i="16"/>
  <c r="AK2516" i="16"/>
  <c r="AL2516" i="16"/>
  <c r="C2517" i="16"/>
  <c r="D2517" i="16"/>
  <c r="E2517" i="16"/>
  <c r="F2517" i="16"/>
  <c r="G2517" i="16"/>
  <c r="H2517" i="16"/>
  <c r="R2517" i="16"/>
  <c r="S2517" i="16"/>
  <c r="T2517" i="16"/>
  <c r="U2517" i="16"/>
  <c r="V2517" i="16"/>
  <c r="W2517" i="16"/>
  <c r="AG2517" i="16"/>
  <c r="AH2517" i="16"/>
  <c r="AI2517" i="16"/>
  <c r="AJ2517" i="16"/>
  <c r="AK2517" i="16"/>
  <c r="AL2517" i="16"/>
  <c r="C2518" i="16"/>
  <c r="D2518" i="16"/>
  <c r="E2518" i="16"/>
  <c r="F2518" i="16"/>
  <c r="G2518" i="16"/>
  <c r="H2518" i="16"/>
  <c r="R2518" i="16"/>
  <c r="S2518" i="16"/>
  <c r="T2518" i="16"/>
  <c r="U2518" i="16"/>
  <c r="V2518" i="16"/>
  <c r="W2518" i="16"/>
  <c r="AG2518" i="16"/>
  <c r="AH2518" i="16"/>
  <c r="AI2518" i="16"/>
  <c r="AJ2518" i="16"/>
  <c r="AK2518" i="16"/>
  <c r="AL2518" i="16"/>
  <c r="C2519" i="16"/>
  <c r="D2519" i="16"/>
  <c r="E2519" i="16"/>
  <c r="F2519" i="16"/>
  <c r="G2519" i="16"/>
  <c r="H2519" i="16"/>
  <c r="R2519" i="16"/>
  <c r="S2519" i="16"/>
  <c r="T2519" i="16"/>
  <c r="U2519" i="16"/>
  <c r="V2519" i="16"/>
  <c r="W2519" i="16"/>
  <c r="AG2519" i="16"/>
  <c r="AH2519" i="16"/>
  <c r="AI2519" i="16"/>
  <c r="AJ2519" i="16"/>
  <c r="AK2519" i="16"/>
  <c r="AL2519" i="16"/>
  <c r="C2520" i="16"/>
  <c r="D2520" i="16"/>
  <c r="E2520" i="16"/>
  <c r="F2520" i="16"/>
  <c r="G2520" i="16"/>
  <c r="H2520" i="16"/>
  <c r="R2520" i="16"/>
  <c r="S2520" i="16"/>
  <c r="T2520" i="16"/>
  <c r="U2520" i="16"/>
  <c r="V2520" i="16"/>
  <c r="W2520" i="16"/>
  <c r="AG2520" i="16"/>
  <c r="AH2520" i="16"/>
  <c r="AI2520" i="16"/>
  <c r="AJ2520" i="16"/>
  <c r="AK2520" i="16"/>
  <c r="AL2520" i="16"/>
  <c r="C2521" i="16"/>
  <c r="D2521" i="16"/>
  <c r="E2521" i="16"/>
  <c r="F2521" i="16"/>
  <c r="G2521" i="16"/>
  <c r="H2521" i="16"/>
  <c r="R2521" i="16"/>
  <c r="S2521" i="16"/>
  <c r="T2521" i="16"/>
  <c r="U2521" i="16"/>
  <c r="V2521" i="16"/>
  <c r="W2521" i="16"/>
  <c r="AG2521" i="16"/>
  <c r="AH2521" i="16"/>
  <c r="AI2521" i="16"/>
  <c r="AJ2521" i="16"/>
  <c r="AK2521" i="16"/>
  <c r="AL2521" i="16"/>
  <c r="C2522" i="16"/>
  <c r="D2522" i="16"/>
  <c r="E2522" i="16"/>
  <c r="F2522" i="16"/>
  <c r="G2522" i="16"/>
  <c r="H2522" i="16"/>
  <c r="R2522" i="16"/>
  <c r="S2522" i="16"/>
  <c r="T2522" i="16"/>
  <c r="U2522" i="16"/>
  <c r="V2522" i="16"/>
  <c r="W2522" i="16"/>
  <c r="AG2522" i="16"/>
  <c r="AH2522" i="16"/>
  <c r="AI2522" i="16"/>
  <c r="AJ2522" i="16"/>
  <c r="AK2522" i="16"/>
  <c r="AL2522" i="16"/>
  <c r="C2523" i="16"/>
  <c r="D2523" i="16"/>
  <c r="E2523" i="16"/>
  <c r="F2523" i="16"/>
  <c r="G2523" i="16"/>
  <c r="H2523" i="16"/>
  <c r="R2523" i="16"/>
  <c r="S2523" i="16"/>
  <c r="T2523" i="16"/>
  <c r="U2523" i="16"/>
  <c r="V2523" i="16"/>
  <c r="W2523" i="16"/>
  <c r="AG2523" i="16"/>
  <c r="AH2523" i="16"/>
  <c r="AI2523" i="16"/>
  <c r="AJ2523" i="16"/>
  <c r="AK2523" i="16"/>
  <c r="AL2523" i="16"/>
  <c r="C2524" i="16"/>
  <c r="D2524" i="16"/>
  <c r="E2524" i="16"/>
  <c r="F2524" i="16"/>
  <c r="G2524" i="16"/>
  <c r="H2524" i="16"/>
  <c r="R2524" i="16"/>
  <c r="S2524" i="16"/>
  <c r="T2524" i="16"/>
  <c r="U2524" i="16"/>
  <c r="V2524" i="16"/>
  <c r="W2524" i="16"/>
  <c r="AG2524" i="16"/>
  <c r="AH2524" i="16"/>
  <c r="AI2524" i="16"/>
  <c r="AJ2524" i="16"/>
  <c r="AK2524" i="16"/>
  <c r="AL2524" i="16"/>
  <c r="C2525" i="16"/>
  <c r="D2525" i="16"/>
  <c r="E2525" i="16"/>
  <c r="F2525" i="16"/>
  <c r="G2525" i="16"/>
  <c r="H2525" i="16"/>
  <c r="R2525" i="16"/>
  <c r="S2525" i="16"/>
  <c r="T2525" i="16"/>
  <c r="U2525" i="16"/>
  <c r="V2525" i="16"/>
  <c r="W2525" i="16"/>
  <c r="AG2525" i="16"/>
  <c r="AH2525" i="16"/>
  <c r="AI2525" i="16"/>
  <c r="AJ2525" i="16"/>
  <c r="AK2525" i="16"/>
  <c r="AL2525" i="16"/>
  <c r="C2526" i="16"/>
  <c r="D2526" i="16"/>
  <c r="E2526" i="16"/>
  <c r="F2526" i="16"/>
  <c r="G2526" i="16"/>
  <c r="H2526" i="16"/>
  <c r="R2526" i="16"/>
  <c r="S2526" i="16"/>
  <c r="T2526" i="16"/>
  <c r="U2526" i="16"/>
  <c r="V2526" i="16"/>
  <c r="W2526" i="16"/>
  <c r="AG2526" i="16"/>
  <c r="AH2526" i="16"/>
  <c r="AI2526" i="16"/>
  <c r="AJ2526" i="16"/>
  <c r="AK2526" i="16"/>
  <c r="AL2526" i="16"/>
  <c r="C2527" i="16"/>
  <c r="D2527" i="16"/>
  <c r="E2527" i="16"/>
  <c r="F2527" i="16"/>
  <c r="G2527" i="16"/>
  <c r="H2527" i="16"/>
  <c r="R2527" i="16"/>
  <c r="S2527" i="16"/>
  <c r="T2527" i="16"/>
  <c r="U2527" i="16"/>
  <c r="V2527" i="16"/>
  <c r="W2527" i="16"/>
  <c r="AG2527" i="16"/>
  <c r="AH2527" i="16"/>
  <c r="AI2527" i="16"/>
  <c r="AJ2527" i="16"/>
  <c r="AK2527" i="16"/>
  <c r="AL2527" i="16"/>
  <c r="C2528" i="16"/>
  <c r="D2528" i="16"/>
  <c r="E2528" i="16"/>
  <c r="F2528" i="16"/>
  <c r="G2528" i="16"/>
  <c r="H2528" i="16"/>
  <c r="R2528" i="16"/>
  <c r="S2528" i="16"/>
  <c r="T2528" i="16"/>
  <c r="U2528" i="16"/>
  <c r="V2528" i="16"/>
  <c r="W2528" i="16"/>
  <c r="AG2528" i="16"/>
  <c r="AH2528" i="16"/>
  <c r="AI2528" i="16"/>
  <c r="AJ2528" i="16"/>
  <c r="AK2528" i="16"/>
  <c r="AL2528" i="16"/>
  <c r="C2529" i="16"/>
  <c r="D2529" i="16"/>
  <c r="E2529" i="16"/>
  <c r="F2529" i="16"/>
  <c r="G2529" i="16"/>
  <c r="H2529" i="16"/>
  <c r="R2529" i="16"/>
  <c r="S2529" i="16"/>
  <c r="T2529" i="16"/>
  <c r="U2529" i="16"/>
  <c r="V2529" i="16"/>
  <c r="W2529" i="16"/>
  <c r="AG2529" i="16"/>
  <c r="AH2529" i="16"/>
  <c r="AI2529" i="16"/>
  <c r="AJ2529" i="16"/>
  <c r="AK2529" i="16"/>
  <c r="AL2529" i="16"/>
  <c r="C2530" i="16"/>
  <c r="D2530" i="16"/>
  <c r="E2530" i="16"/>
  <c r="F2530" i="16"/>
  <c r="G2530" i="16"/>
  <c r="H2530" i="16"/>
  <c r="R2530" i="16"/>
  <c r="S2530" i="16"/>
  <c r="T2530" i="16"/>
  <c r="U2530" i="16"/>
  <c r="V2530" i="16"/>
  <c r="W2530" i="16"/>
  <c r="AG2530" i="16"/>
  <c r="AH2530" i="16"/>
  <c r="AI2530" i="16"/>
  <c r="AJ2530" i="16"/>
  <c r="AK2530" i="16"/>
  <c r="AL2530" i="16"/>
  <c r="C2531" i="16"/>
  <c r="D2531" i="16"/>
  <c r="E2531" i="16"/>
  <c r="F2531" i="16"/>
  <c r="G2531" i="16"/>
  <c r="H2531" i="16"/>
  <c r="R2531" i="16"/>
  <c r="S2531" i="16"/>
  <c r="T2531" i="16"/>
  <c r="U2531" i="16"/>
  <c r="V2531" i="16"/>
  <c r="W2531" i="16"/>
  <c r="AG2531" i="16"/>
  <c r="AH2531" i="16"/>
  <c r="AI2531" i="16"/>
  <c r="AJ2531" i="16"/>
  <c r="AK2531" i="16"/>
  <c r="AL2531" i="16"/>
  <c r="C2532" i="16"/>
  <c r="D2532" i="16"/>
  <c r="E2532" i="16"/>
  <c r="F2532" i="16"/>
  <c r="G2532" i="16"/>
  <c r="H2532" i="16"/>
  <c r="R2532" i="16"/>
  <c r="S2532" i="16"/>
  <c r="T2532" i="16"/>
  <c r="U2532" i="16"/>
  <c r="V2532" i="16"/>
  <c r="W2532" i="16"/>
  <c r="AG2532" i="16"/>
  <c r="AH2532" i="16"/>
  <c r="AI2532" i="16"/>
  <c r="AJ2532" i="16"/>
  <c r="AK2532" i="16"/>
  <c r="AL2532" i="16"/>
  <c r="C2533" i="16"/>
  <c r="D2533" i="16"/>
  <c r="E2533" i="16"/>
  <c r="F2533" i="16"/>
  <c r="G2533" i="16"/>
  <c r="H2533" i="16"/>
  <c r="R2533" i="16"/>
  <c r="S2533" i="16"/>
  <c r="T2533" i="16"/>
  <c r="U2533" i="16"/>
  <c r="V2533" i="16"/>
  <c r="W2533" i="16"/>
  <c r="AG2533" i="16"/>
  <c r="AH2533" i="16"/>
  <c r="AI2533" i="16"/>
  <c r="AJ2533" i="16"/>
  <c r="AK2533" i="16"/>
  <c r="AL2533" i="16"/>
  <c r="C2534" i="16"/>
  <c r="D2534" i="16"/>
  <c r="E2534" i="16"/>
  <c r="F2534" i="16"/>
  <c r="G2534" i="16"/>
  <c r="H2534" i="16"/>
  <c r="R2534" i="16"/>
  <c r="S2534" i="16"/>
  <c r="T2534" i="16"/>
  <c r="U2534" i="16"/>
  <c r="V2534" i="16"/>
  <c r="W2534" i="16"/>
  <c r="AG2534" i="16"/>
  <c r="AH2534" i="16"/>
  <c r="AI2534" i="16"/>
  <c r="AJ2534" i="16"/>
  <c r="AK2534" i="16"/>
  <c r="AL2534" i="16"/>
  <c r="C2535" i="16"/>
  <c r="D2535" i="16"/>
  <c r="E2535" i="16"/>
  <c r="F2535" i="16"/>
  <c r="G2535" i="16"/>
  <c r="H2535" i="16"/>
  <c r="R2535" i="16"/>
  <c r="S2535" i="16"/>
  <c r="T2535" i="16"/>
  <c r="U2535" i="16"/>
  <c r="V2535" i="16"/>
  <c r="W2535" i="16"/>
  <c r="AG2535" i="16"/>
  <c r="AH2535" i="16"/>
  <c r="AI2535" i="16"/>
  <c r="AJ2535" i="16"/>
  <c r="AK2535" i="16"/>
  <c r="AL2535" i="16"/>
  <c r="C2536" i="16"/>
  <c r="D2536" i="16"/>
  <c r="E2536" i="16"/>
  <c r="F2536" i="16"/>
  <c r="G2536" i="16"/>
  <c r="H2536" i="16"/>
  <c r="R2536" i="16"/>
  <c r="S2536" i="16"/>
  <c r="T2536" i="16"/>
  <c r="U2536" i="16"/>
  <c r="V2536" i="16"/>
  <c r="W2536" i="16"/>
  <c r="AG2536" i="16"/>
  <c r="AH2536" i="16"/>
  <c r="AI2536" i="16"/>
  <c r="AJ2536" i="16"/>
  <c r="AK2536" i="16"/>
  <c r="AL2536" i="16"/>
  <c r="C2537" i="16"/>
  <c r="D2537" i="16"/>
  <c r="E2537" i="16"/>
  <c r="F2537" i="16"/>
  <c r="G2537" i="16"/>
  <c r="H2537" i="16"/>
  <c r="R2537" i="16"/>
  <c r="S2537" i="16"/>
  <c r="T2537" i="16"/>
  <c r="U2537" i="16"/>
  <c r="V2537" i="16"/>
  <c r="W2537" i="16"/>
  <c r="AG2537" i="16"/>
  <c r="AH2537" i="16"/>
  <c r="AI2537" i="16"/>
  <c r="AJ2537" i="16"/>
  <c r="AK2537" i="16"/>
  <c r="AL2537" i="16"/>
  <c r="C2538" i="16"/>
  <c r="D2538" i="16"/>
  <c r="E2538" i="16"/>
  <c r="F2538" i="16"/>
  <c r="G2538" i="16"/>
  <c r="H2538" i="16"/>
  <c r="R2538" i="16"/>
  <c r="S2538" i="16"/>
  <c r="T2538" i="16"/>
  <c r="U2538" i="16"/>
  <c r="V2538" i="16"/>
  <c r="W2538" i="16"/>
  <c r="AG2538" i="16"/>
  <c r="AH2538" i="16"/>
  <c r="AI2538" i="16"/>
  <c r="AJ2538" i="16"/>
  <c r="AK2538" i="16"/>
  <c r="AL2538" i="16"/>
  <c r="C2539" i="16"/>
  <c r="D2539" i="16"/>
  <c r="E2539" i="16"/>
  <c r="F2539" i="16"/>
  <c r="G2539" i="16"/>
  <c r="H2539" i="16"/>
  <c r="R2539" i="16"/>
  <c r="S2539" i="16"/>
  <c r="T2539" i="16"/>
  <c r="U2539" i="16"/>
  <c r="V2539" i="16"/>
  <c r="W2539" i="16"/>
  <c r="AG2539" i="16"/>
  <c r="AH2539" i="16"/>
  <c r="AI2539" i="16"/>
  <c r="AJ2539" i="16"/>
  <c r="AK2539" i="16"/>
  <c r="AL2539" i="16"/>
  <c r="C2540" i="16"/>
  <c r="D2540" i="16"/>
  <c r="E2540" i="16"/>
  <c r="F2540" i="16"/>
  <c r="G2540" i="16"/>
  <c r="H2540" i="16"/>
  <c r="R2540" i="16"/>
  <c r="S2540" i="16"/>
  <c r="T2540" i="16"/>
  <c r="U2540" i="16"/>
  <c r="V2540" i="16"/>
  <c r="W2540" i="16"/>
  <c r="AG2540" i="16"/>
  <c r="AH2540" i="16"/>
  <c r="AI2540" i="16"/>
  <c r="AJ2540" i="16"/>
  <c r="AK2540" i="16"/>
  <c r="AL2540" i="16"/>
  <c r="C2541" i="16"/>
  <c r="D2541" i="16"/>
  <c r="E2541" i="16"/>
  <c r="F2541" i="16"/>
  <c r="G2541" i="16"/>
  <c r="H2541" i="16"/>
  <c r="R2541" i="16"/>
  <c r="S2541" i="16"/>
  <c r="T2541" i="16"/>
  <c r="U2541" i="16"/>
  <c r="V2541" i="16"/>
  <c r="W2541" i="16"/>
  <c r="AG2541" i="16"/>
  <c r="AH2541" i="16"/>
  <c r="AI2541" i="16"/>
  <c r="AJ2541" i="16"/>
  <c r="AK2541" i="16"/>
  <c r="AL2541" i="16"/>
  <c r="C2542" i="16"/>
  <c r="D2542" i="16"/>
  <c r="E2542" i="16"/>
  <c r="F2542" i="16"/>
  <c r="G2542" i="16"/>
  <c r="H2542" i="16"/>
  <c r="R2542" i="16"/>
  <c r="S2542" i="16"/>
  <c r="T2542" i="16"/>
  <c r="U2542" i="16"/>
  <c r="V2542" i="16"/>
  <c r="W2542" i="16"/>
  <c r="AG2542" i="16"/>
  <c r="AH2542" i="16"/>
  <c r="AI2542" i="16"/>
  <c r="AJ2542" i="16"/>
  <c r="AK2542" i="16"/>
  <c r="AL2542" i="16"/>
  <c r="C2543" i="16"/>
  <c r="D2543" i="16"/>
  <c r="E2543" i="16"/>
  <c r="F2543" i="16"/>
  <c r="G2543" i="16"/>
  <c r="H2543" i="16"/>
  <c r="R2543" i="16"/>
  <c r="S2543" i="16"/>
  <c r="T2543" i="16"/>
  <c r="U2543" i="16"/>
  <c r="V2543" i="16"/>
  <c r="W2543" i="16"/>
  <c r="AG2543" i="16"/>
  <c r="AH2543" i="16"/>
  <c r="AI2543" i="16"/>
  <c r="AJ2543" i="16"/>
  <c r="AK2543" i="16"/>
  <c r="AL2543" i="16"/>
  <c r="C2544" i="16"/>
  <c r="D2544" i="16"/>
  <c r="E2544" i="16"/>
  <c r="F2544" i="16"/>
  <c r="G2544" i="16"/>
  <c r="H2544" i="16"/>
  <c r="R2544" i="16"/>
  <c r="S2544" i="16"/>
  <c r="T2544" i="16"/>
  <c r="U2544" i="16"/>
  <c r="V2544" i="16"/>
  <c r="W2544" i="16"/>
  <c r="AG2544" i="16"/>
  <c r="AH2544" i="16"/>
  <c r="AI2544" i="16"/>
  <c r="AJ2544" i="16"/>
  <c r="AK2544" i="16"/>
  <c r="AL2544" i="16"/>
  <c r="C2545" i="16"/>
  <c r="D2545" i="16"/>
  <c r="E2545" i="16"/>
  <c r="F2545" i="16"/>
  <c r="G2545" i="16"/>
  <c r="H2545" i="16"/>
  <c r="R2545" i="16"/>
  <c r="S2545" i="16"/>
  <c r="T2545" i="16"/>
  <c r="U2545" i="16"/>
  <c r="V2545" i="16"/>
  <c r="W2545" i="16"/>
  <c r="AG2545" i="16"/>
  <c r="AH2545" i="16"/>
  <c r="AI2545" i="16"/>
  <c r="AJ2545" i="16"/>
  <c r="AK2545" i="16"/>
  <c r="AL2545" i="16"/>
  <c r="C2546" i="16"/>
  <c r="D2546" i="16"/>
  <c r="E2546" i="16"/>
  <c r="F2546" i="16"/>
  <c r="G2546" i="16"/>
  <c r="H2546" i="16"/>
  <c r="R2546" i="16"/>
  <c r="S2546" i="16"/>
  <c r="T2546" i="16"/>
  <c r="U2546" i="16"/>
  <c r="V2546" i="16"/>
  <c r="W2546" i="16"/>
  <c r="AG2546" i="16"/>
  <c r="AH2546" i="16"/>
  <c r="AI2546" i="16"/>
  <c r="AJ2546" i="16"/>
  <c r="AK2546" i="16"/>
  <c r="AL2546" i="16"/>
  <c r="C2547" i="16"/>
  <c r="D2547" i="16"/>
  <c r="E2547" i="16"/>
  <c r="F2547" i="16"/>
  <c r="G2547" i="16"/>
  <c r="H2547" i="16"/>
  <c r="R2547" i="16"/>
  <c r="S2547" i="16"/>
  <c r="T2547" i="16"/>
  <c r="U2547" i="16"/>
  <c r="V2547" i="16"/>
  <c r="W2547" i="16"/>
  <c r="AG2547" i="16"/>
  <c r="AH2547" i="16"/>
  <c r="AI2547" i="16"/>
  <c r="AJ2547" i="16"/>
  <c r="AK2547" i="16"/>
  <c r="AL2547" i="16"/>
  <c r="C2548" i="16"/>
  <c r="D2548" i="16"/>
  <c r="E2548" i="16"/>
  <c r="F2548" i="16"/>
  <c r="G2548" i="16"/>
  <c r="H2548" i="16"/>
  <c r="R2548" i="16"/>
  <c r="S2548" i="16"/>
  <c r="T2548" i="16"/>
  <c r="U2548" i="16"/>
  <c r="V2548" i="16"/>
  <c r="W2548" i="16"/>
  <c r="AG2548" i="16"/>
  <c r="AH2548" i="16"/>
  <c r="AI2548" i="16"/>
  <c r="AJ2548" i="16"/>
  <c r="AK2548" i="16"/>
  <c r="AL2548" i="16"/>
  <c r="C2549" i="16"/>
  <c r="D2549" i="16"/>
  <c r="E2549" i="16"/>
  <c r="F2549" i="16"/>
  <c r="G2549" i="16"/>
  <c r="H2549" i="16"/>
  <c r="R2549" i="16"/>
  <c r="S2549" i="16"/>
  <c r="T2549" i="16"/>
  <c r="U2549" i="16"/>
  <c r="V2549" i="16"/>
  <c r="W2549" i="16"/>
  <c r="AG2549" i="16"/>
  <c r="AH2549" i="16"/>
  <c r="AI2549" i="16"/>
  <c r="AJ2549" i="16"/>
  <c r="AK2549" i="16"/>
  <c r="AL2549" i="16"/>
  <c r="C2550" i="16"/>
  <c r="D2550" i="16"/>
  <c r="E2550" i="16"/>
  <c r="F2550" i="16"/>
  <c r="G2550" i="16"/>
  <c r="H2550" i="16"/>
  <c r="R2550" i="16"/>
  <c r="S2550" i="16"/>
  <c r="T2550" i="16"/>
  <c r="U2550" i="16"/>
  <c r="V2550" i="16"/>
  <c r="W2550" i="16"/>
  <c r="AG2550" i="16"/>
  <c r="AH2550" i="16"/>
  <c r="AI2550" i="16"/>
  <c r="AJ2550" i="16"/>
  <c r="AK2550" i="16"/>
  <c r="AL2550" i="16"/>
  <c r="C2551" i="16"/>
  <c r="D2551" i="16"/>
  <c r="E2551" i="16"/>
  <c r="F2551" i="16"/>
  <c r="G2551" i="16"/>
  <c r="H2551" i="16"/>
  <c r="R2551" i="16"/>
  <c r="S2551" i="16"/>
  <c r="T2551" i="16"/>
  <c r="U2551" i="16"/>
  <c r="V2551" i="16"/>
  <c r="W2551" i="16"/>
  <c r="AG2551" i="16"/>
  <c r="AH2551" i="16"/>
  <c r="AI2551" i="16"/>
  <c r="AJ2551" i="16"/>
  <c r="AK2551" i="16"/>
  <c r="AL2551" i="16"/>
  <c r="C2552" i="16"/>
  <c r="D2552" i="16"/>
  <c r="E2552" i="16"/>
  <c r="F2552" i="16"/>
  <c r="G2552" i="16"/>
  <c r="H2552" i="16"/>
  <c r="R2552" i="16"/>
  <c r="S2552" i="16"/>
  <c r="T2552" i="16"/>
  <c r="U2552" i="16"/>
  <c r="V2552" i="16"/>
  <c r="W2552" i="16"/>
  <c r="AG2552" i="16"/>
  <c r="AH2552" i="16"/>
  <c r="AI2552" i="16"/>
  <c r="AJ2552" i="16"/>
  <c r="AK2552" i="16"/>
  <c r="AL2552" i="16"/>
  <c r="C2553" i="16"/>
  <c r="D2553" i="16"/>
  <c r="E2553" i="16"/>
  <c r="F2553" i="16"/>
  <c r="G2553" i="16"/>
  <c r="H2553" i="16"/>
  <c r="R2553" i="16"/>
  <c r="S2553" i="16"/>
  <c r="T2553" i="16"/>
  <c r="U2553" i="16"/>
  <c r="V2553" i="16"/>
  <c r="W2553" i="16"/>
  <c r="AG2553" i="16"/>
  <c r="AH2553" i="16"/>
  <c r="AI2553" i="16"/>
  <c r="AJ2553" i="16"/>
  <c r="AK2553" i="16"/>
  <c r="AL2553" i="16"/>
  <c r="C2554" i="16"/>
  <c r="D2554" i="16"/>
  <c r="E2554" i="16"/>
  <c r="F2554" i="16"/>
  <c r="G2554" i="16"/>
  <c r="H2554" i="16"/>
  <c r="R2554" i="16"/>
  <c r="S2554" i="16"/>
  <c r="T2554" i="16"/>
  <c r="U2554" i="16"/>
  <c r="V2554" i="16"/>
  <c r="W2554" i="16"/>
  <c r="AG2554" i="16"/>
  <c r="AH2554" i="16"/>
  <c r="AI2554" i="16"/>
  <c r="AJ2554" i="16"/>
  <c r="AK2554" i="16"/>
  <c r="AL2554" i="16"/>
  <c r="C2555" i="16"/>
  <c r="D2555" i="16"/>
  <c r="E2555" i="16"/>
  <c r="F2555" i="16"/>
  <c r="G2555" i="16"/>
  <c r="H2555" i="16"/>
  <c r="R2555" i="16"/>
  <c r="S2555" i="16"/>
  <c r="T2555" i="16"/>
  <c r="U2555" i="16"/>
  <c r="V2555" i="16"/>
  <c r="W2555" i="16"/>
  <c r="AG2555" i="16"/>
  <c r="AH2555" i="16"/>
  <c r="AI2555" i="16"/>
  <c r="AJ2555" i="16"/>
  <c r="AK2555" i="16"/>
  <c r="AL2555" i="16"/>
  <c r="C2556" i="16"/>
  <c r="D2556" i="16"/>
  <c r="E2556" i="16"/>
  <c r="F2556" i="16"/>
  <c r="G2556" i="16"/>
  <c r="H2556" i="16"/>
  <c r="R2556" i="16"/>
  <c r="S2556" i="16"/>
  <c r="T2556" i="16"/>
  <c r="U2556" i="16"/>
  <c r="V2556" i="16"/>
  <c r="W2556" i="16"/>
  <c r="AG2556" i="16"/>
  <c r="AH2556" i="16"/>
  <c r="AI2556" i="16"/>
  <c r="AJ2556" i="16"/>
  <c r="AK2556" i="16"/>
  <c r="AL2556" i="16"/>
  <c r="C2557" i="16"/>
  <c r="D2557" i="16"/>
  <c r="E2557" i="16"/>
  <c r="F2557" i="16"/>
  <c r="G2557" i="16"/>
  <c r="H2557" i="16"/>
  <c r="R2557" i="16"/>
  <c r="S2557" i="16"/>
  <c r="T2557" i="16"/>
  <c r="U2557" i="16"/>
  <c r="V2557" i="16"/>
  <c r="W2557" i="16"/>
  <c r="AG2557" i="16"/>
  <c r="AH2557" i="16"/>
  <c r="AI2557" i="16"/>
  <c r="AJ2557" i="16"/>
  <c r="AK2557" i="16"/>
  <c r="AL2557" i="16"/>
  <c r="C2558" i="16"/>
  <c r="D2558" i="16"/>
  <c r="E2558" i="16"/>
  <c r="F2558" i="16"/>
  <c r="G2558" i="16"/>
  <c r="H2558" i="16"/>
  <c r="R2558" i="16"/>
  <c r="S2558" i="16"/>
  <c r="T2558" i="16"/>
  <c r="U2558" i="16"/>
  <c r="V2558" i="16"/>
  <c r="W2558" i="16"/>
  <c r="AG2558" i="16"/>
  <c r="AH2558" i="16"/>
  <c r="AI2558" i="16"/>
  <c r="AJ2558" i="16"/>
  <c r="AK2558" i="16"/>
  <c r="AL2558" i="16"/>
  <c r="C2559" i="16"/>
  <c r="D2559" i="16"/>
  <c r="E2559" i="16"/>
  <c r="F2559" i="16"/>
  <c r="G2559" i="16"/>
  <c r="H2559" i="16"/>
  <c r="R2559" i="16"/>
  <c r="S2559" i="16"/>
  <c r="T2559" i="16"/>
  <c r="U2559" i="16"/>
  <c r="V2559" i="16"/>
  <c r="W2559" i="16"/>
  <c r="AG2559" i="16"/>
  <c r="AH2559" i="16"/>
  <c r="AI2559" i="16"/>
  <c r="AJ2559" i="16"/>
  <c r="AK2559" i="16"/>
  <c r="AL2559" i="16"/>
  <c r="C2560" i="16"/>
  <c r="D2560" i="16"/>
  <c r="E2560" i="16"/>
  <c r="F2560" i="16"/>
  <c r="G2560" i="16"/>
  <c r="H2560" i="16"/>
  <c r="R2560" i="16"/>
  <c r="S2560" i="16"/>
  <c r="T2560" i="16"/>
  <c r="U2560" i="16"/>
  <c r="V2560" i="16"/>
  <c r="W2560" i="16"/>
  <c r="AG2560" i="16"/>
  <c r="AH2560" i="16"/>
  <c r="AI2560" i="16"/>
  <c r="AJ2560" i="16"/>
  <c r="AK2560" i="16"/>
  <c r="AL2560" i="16"/>
  <c r="C2561" i="16"/>
  <c r="D2561" i="16"/>
  <c r="E2561" i="16"/>
  <c r="F2561" i="16"/>
  <c r="G2561" i="16"/>
  <c r="H2561" i="16"/>
  <c r="R2561" i="16"/>
  <c r="S2561" i="16"/>
  <c r="T2561" i="16"/>
  <c r="U2561" i="16"/>
  <c r="V2561" i="16"/>
  <c r="W2561" i="16"/>
  <c r="AG2561" i="16"/>
  <c r="AH2561" i="16"/>
  <c r="AI2561" i="16"/>
  <c r="AJ2561" i="16"/>
  <c r="AK2561" i="16"/>
  <c r="AL2561" i="16"/>
  <c r="C2562" i="16"/>
  <c r="D2562" i="16"/>
  <c r="E2562" i="16"/>
  <c r="F2562" i="16"/>
  <c r="G2562" i="16"/>
  <c r="H2562" i="16"/>
  <c r="R2562" i="16"/>
  <c r="S2562" i="16"/>
  <c r="T2562" i="16"/>
  <c r="U2562" i="16"/>
  <c r="V2562" i="16"/>
  <c r="W2562" i="16"/>
  <c r="AG2562" i="16"/>
  <c r="AH2562" i="16"/>
  <c r="AI2562" i="16"/>
  <c r="AJ2562" i="16"/>
  <c r="AK2562" i="16"/>
  <c r="AL2562" i="16"/>
  <c r="C2563" i="16"/>
  <c r="D2563" i="16"/>
  <c r="E2563" i="16"/>
  <c r="F2563" i="16"/>
  <c r="G2563" i="16"/>
  <c r="H2563" i="16"/>
  <c r="R2563" i="16"/>
  <c r="S2563" i="16"/>
  <c r="T2563" i="16"/>
  <c r="U2563" i="16"/>
  <c r="V2563" i="16"/>
  <c r="W2563" i="16"/>
  <c r="AG2563" i="16"/>
  <c r="AH2563" i="16"/>
  <c r="AI2563" i="16"/>
  <c r="AJ2563" i="16"/>
  <c r="AK2563" i="16"/>
  <c r="AL2563" i="16"/>
  <c r="C2564" i="16"/>
  <c r="D2564" i="16"/>
  <c r="E2564" i="16"/>
  <c r="F2564" i="16"/>
  <c r="G2564" i="16"/>
  <c r="H2564" i="16"/>
  <c r="R2564" i="16"/>
  <c r="S2564" i="16"/>
  <c r="T2564" i="16"/>
  <c r="U2564" i="16"/>
  <c r="V2564" i="16"/>
  <c r="W2564" i="16"/>
  <c r="AG2564" i="16"/>
  <c r="AH2564" i="16"/>
  <c r="AI2564" i="16"/>
  <c r="AJ2564" i="16"/>
  <c r="AK2564" i="16"/>
  <c r="AL2564" i="16"/>
  <c r="C2565" i="16"/>
  <c r="D2565" i="16"/>
  <c r="E2565" i="16"/>
  <c r="F2565" i="16"/>
  <c r="G2565" i="16"/>
  <c r="H2565" i="16"/>
  <c r="R2565" i="16"/>
  <c r="S2565" i="16"/>
  <c r="T2565" i="16"/>
  <c r="U2565" i="16"/>
  <c r="V2565" i="16"/>
  <c r="W2565" i="16"/>
  <c r="AG2565" i="16"/>
  <c r="AH2565" i="16"/>
  <c r="AI2565" i="16"/>
  <c r="AJ2565" i="16"/>
  <c r="AK2565" i="16"/>
  <c r="AL2565" i="16"/>
  <c r="C2566" i="16"/>
  <c r="D2566" i="16"/>
  <c r="E2566" i="16"/>
  <c r="F2566" i="16"/>
  <c r="G2566" i="16"/>
  <c r="H2566" i="16"/>
  <c r="R2566" i="16"/>
  <c r="S2566" i="16"/>
  <c r="T2566" i="16"/>
  <c r="U2566" i="16"/>
  <c r="V2566" i="16"/>
  <c r="W2566" i="16"/>
  <c r="AG2566" i="16"/>
  <c r="AH2566" i="16"/>
  <c r="AI2566" i="16"/>
  <c r="AJ2566" i="16"/>
  <c r="AK2566" i="16"/>
  <c r="AL2566" i="16"/>
  <c r="C2567" i="16"/>
  <c r="D2567" i="16"/>
  <c r="E2567" i="16"/>
  <c r="F2567" i="16"/>
  <c r="G2567" i="16"/>
  <c r="H2567" i="16"/>
  <c r="R2567" i="16"/>
  <c r="S2567" i="16"/>
  <c r="T2567" i="16"/>
  <c r="U2567" i="16"/>
  <c r="V2567" i="16"/>
  <c r="W2567" i="16"/>
  <c r="AG2567" i="16"/>
  <c r="AH2567" i="16"/>
  <c r="AI2567" i="16"/>
  <c r="AJ2567" i="16"/>
  <c r="AK2567" i="16"/>
  <c r="AL2567" i="16"/>
  <c r="C2568" i="16"/>
  <c r="D2568" i="16"/>
  <c r="E2568" i="16"/>
  <c r="F2568" i="16"/>
  <c r="G2568" i="16"/>
  <c r="H2568" i="16"/>
  <c r="R2568" i="16"/>
  <c r="S2568" i="16"/>
  <c r="T2568" i="16"/>
  <c r="U2568" i="16"/>
  <c r="V2568" i="16"/>
  <c r="W2568" i="16"/>
  <c r="AG2568" i="16"/>
  <c r="AH2568" i="16"/>
  <c r="AI2568" i="16"/>
  <c r="AJ2568" i="16"/>
  <c r="AK2568" i="16"/>
  <c r="AL2568" i="16"/>
  <c r="C2569" i="16"/>
  <c r="D2569" i="16"/>
  <c r="E2569" i="16"/>
  <c r="F2569" i="16"/>
  <c r="G2569" i="16"/>
  <c r="H2569" i="16"/>
  <c r="R2569" i="16"/>
  <c r="S2569" i="16"/>
  <c r="T2569" i="16"/>
  <c r="U2569" i="16"/>
  <c r="V2569" i="16"/>
  <c r="W2569" i="16"/>
  <c r="AG2569" i="16"/>
  <c r="AH2569" i="16"/>
  <c r="AI2569" i="16"/>
  <c r="AJ2569" i="16"/>
  <c r="AK2569" i="16"/>
  <c r="AL2569" i="16"/>
  <c r="C2570" i="16"/>
  <c r="D2570" i="16"/>
  <c r="E2570" i="16"/>
  <c r="F2570" i="16"/>
  <c r="G2570" i="16"/>
  <c r="H2570" i="16"/>
  <c r="R2570" i="16"/>
  <c r="S2570" i="16"/>
  <c r="T2570" i="16"/>
  <c r="U2570" i="16"/>
  <c r="V2570" i="16"/>
  <c r="W2570" i="16"/>
  <c r="AG2570" i="16"/>
  <c r="AH2570" i="16"/>
  <c r="AI2570" i="16"/>
  <c r="AJ2570" i="16"/>
  <c r="AK2570" i="16"/>
  <c r="AL2570" i="16"/>
  <c r="C2571" i="16"/>
  <c r="D2571" i="16"/>
  <c r="E2571" i="16"/>
  <c r="F2571" i="16"/>
  <c r="G2571" i="16"/>
  <c r="H2571" i="16"/>
  <c r="R2571" i="16"/>
  <c r="S2571" i="16"/>
  <c r="T2571" i="16"/>
  <c r="U2571" i="16"/>
  <c r="V2571" i="16"/>
  <c r="W2571" i="16"/>
  <c r="AG2571" i="16"/>
  <c r="AH2571" i="16"/>
  <c r="AI2571" i="16"/>
  <c r="AJ2571" i="16"/>
  <c r="AK2571" i="16"/>
  <c r="AL2571" i="16"/>
  <c r="C2572" i="16"/>
  <c r="D2572" i="16"/>
  <c r="E2572" i="16"/>
  <c r="F2572" i="16"/>
  <c r="G2572" i="16"/>
  <c r="H2572" i="16"/>
  <c r="R2572" i="16"/>
  <c r="S2572" i="16"/>
  <c r="T2572" i="16"/>
  <c r="U2572" i="16"/>
  <c r="V2572" i="16"/>
  <c r="W2572" i="16"/>
  <c r="AG2572" i="16"/>
  <c r="AH2572" i="16"/>
  <c r="AI2572" i="16"/>
  <c r="AJ2572" i="16"/>
  <c r="AK2572" i="16"/>
  <c r="AL2572" i="16"/>
  <c r="C2573" i="16"/>
  <c r="D2573" i="16"/>
  <c r="E2573" i="16"/>
  <c r="F2573" i="16"/>
  <c r="G2573" i="16"/>
  <c r="H2573" i="16"/>
  <c r="R2573" i="16"/>
  <c r="S2573" i="16"/>
  <c r="T2573" i="16"/>
  <c r="U2573" i="16"/>
  <c r="V2573" i="16"/>
  <c r="W2573" i="16"/>
  <c r="AG2573" i="16"/>
  <c r="AH2573" i="16"/>
  <c r="AI2573" i="16"/>
  <c r="AJ2573" i="16"/>
  <c r="AK2573" i="16"/>
  <c r="AL2573" i="16"/>
  <c r="C2574" i="16"/>
  <c r="D2574" i="16"/>
  <c r="E2574" i="16"/>
  <c r="F2574" i="16"/>
  <c r="G2574" i="16"/>
  <c r="H2574" i="16"/>
  <c r="R2574" i="16"/>
  <c r="S2574" i="16"/>
  <c r="T2574" i="16"/>
  <c r="U2574" i="16"/>
  <c r="V2574" i="16"/>
  <c r="W2574" i="16"/>
  <c r="AG2574" i="16"/>
  <c r="AH2574" i="16"/>
  <c r="AI2574" i="16"/>
  <c r="AJ2574" i="16"/>
  <c r="AK2574" i="16"/>
  <c r="AL2574" i="16"/>
  <c r="C2575" i="16"/>
  <c r="D2575" i="16"/>
  <c r="E2575" i="16"/>
  <c r="F2575" i="16"/>
  <c r="G2575" i="16"/>
  <c r="H2575" i="16"/>
  <c r="R2575" i="16"/>
  <c r="S2575" i="16"/>
  <c r="T2575" i="16"/>
  <c r="U2575" i="16"/>
  <c r="V2575" i="16"/>
  <c r="W2575" i="16"/>
  <c r="AG2575" i="16"/>
  <c r="AH2575" i="16"/>
  <c r="AI2575" i="16"/>
  <c r="AJ2575" i="16"/>
  <c r="AK2575" i="16"/>
  <c r="AL2575" i="16"/>
  <c r="C2576" i="16"/>
  <c r="D2576" i="16"/>
  <c r="E2576" i="16"/>
  <c r="F2576" i="16"/>
  <c r="G2576" i="16"/>
  <c r="H2576" i="16"/>
  <c r="R2576" i="16"/>
  <c r="S2576" i="16"/>
  <c r="T2576" i="16"/>
  <c r="U2576" i="16"/>
  <c r="V2576" i="16"/>
  <c r="W2576" i="16"/>
  <c r="AG2576" i="16"/>
  <c r="AH2576" i="16"/>
  <c r="AI2576" i="16"/>
  <c r="AJ2576" i="16"/>
  <c r="AK2576" i="16"/>
  <c r="AL2576" i="16"/>
  <c r="C2577" i="16"/>
  <c r="D2577" i="16"/>
  <c r="E2577" i="16"/>
  <c r="F2577" i="16"/>
  <c r="G2577" i="16"/>
  <c r="H2577" i="16"/>
  <c r="R2577" i="16"/>
  <c r="S2577" i="16"/>
  <c r="T2577" i="16"/>
  <c r="U2577" i="16"/>
  <c r="V2577" i="16"/>
  <c r="W2577" i="16"/>
  <c r="AG2577" i="16"/>
  <c r="AH2577" i="16"/>
  <c r="AI2577" i="16"/>
  <c r="AJ2577" i="16"/>
  <c r="AK2577" i="16"/>
  <c r="AL2577" i="16"/>
  <c r="C2578" i="16"/>
  <c r="D2578" i="16"/>
  <c r="E2578" i="16"/>
  <c r="F2578" i="16"/>
  <c r="G2578" i="16"/>
  <c r="H2578" i="16"/>
  <c r="R2578" i="16"/>
  <c r="S2578" i="16"/>
  <c r="T2578" i="16"/>
  <c r="U2578" i="16"/>
  <c r="V2578" i="16"/>
  <c r="W2578" i="16"/>
  <c r="AG2578" i="16"/>
  <c r="AH2578" i="16"/>
  <c r="AI2578" i="16"/>
  <c r="AJ2578" i="16"/>
  <c r="AK2578" i="16"/>
  <c r="AL2578" i="16"/>
  <c r="C2579" i="16"/>
  <c r="D2579" i="16"/>
  <c r="E2579" i="16"/>
  <c r="F2579" i="16"/>
  <c r="G2579" i="16"/>
  <c r="H2579" i="16"/>
  <c r="R2579" i="16"/>
  <c r="S2579" i="16"/>
  <c r="T2579" i="16"/>
  <c r="U2579" i="16"/>
  <c r="V2579" i="16"/>
  <c r="W2579" i="16"/>
  <c r="AG2579" i="16"/>
  <c r="AH2579" i="16"/>
  <c r="AI2579" i="16"/>
  <c r="AJ2579" i="16"/>
  <c r="AK2579" i="16"/>
  <c r="AL2579" i="16"/>
  <c r="C2580" i="16"/>
  <c r="D2580" i="16"/>
  <c r="E2580" i="16"/>
  <c r="F2580" i="16"/>
  <c r="G2580" i="16"/>
  <c r="H2580" i="16"/>
  <c r="R2580" i="16"/>
  <c r="S2580" i="16"/>
  <c r="T2580" i="16"/>
  <c r="U2580" i="16"/>
  <c r="V2580" i="16"/>
  <c r="W2580" i="16"/>
  <c r="AG2580" i="16"/>
  <c r="AH2580" i="16"/>
  <c r="AI2580" i="16"/>
  <c r="AJ2580" i="16"/>
  <c r="AK2580" i="16"/>
  <c r="AL2580" i="16"/>
  <c r="C2581" i="16"/>
  <c r="D2581" i="16"/>
  <c r="E2581" i="16"/>
  <c r="F2581" i="16"/>
  <c r="G2581" i="16"/>
  <c r="H2581" i="16"/>
  <c r="R2581" i="16"/>
  <c r="S2581" i="16"/>
  <c r="T2581" i="16"/>
  <c r="U2581" i="16"/>
  <c r="V2581" i="16"/>
  <c r="W2581" i="16"/>
  <c r="AG2581" i="16"/>
  <c r="AH2581" i="16"/>
  <c r="AI2581" i="16"/>
  <c r="AJ2581" i="16"/>
  <c r="AK2581" i="16"/>
  <c r="AL2581" i="16"/>
  <c r="C2582" i="16"/>
  <c r="D2582" i="16"/>
  <c r="E2582" i="16"/>
  <c r="F2582" i="16"/>
  <c r="G2582" i="16"/>
  <c r="H2582" i="16"/>
  <c r="R2582" i="16"/>
  <c r="S2582" i="16"/>
  <c r="T2582" i="16"/>
  <c r="U2582" i="16"/>
  <c r="V2582" i="16"/>
  <c r="W2582" i="16"/>
  <c r="AG2582" i="16"/>
  <c r="AH2582" i="16"/>
  <c r="AI2582" i="16"/>
  <c r="AJ2582" i="16"/>
  <c r="AK2582" i="16"/>
  <c r="AL2582" i="16"/>
  <c r="C2583" i="16"/>
  <c r="D2583" i="16"/>
  <c r="E2583" i="16"/>
  <c r="F2583" i="16"/>
  <c r="G2583" i="16"/>
  <c r="H2583" i="16"/>
  <c r="R2583" i="16"/>
  <c r="S2583" i="16"/>
  <c r="T2583" i="16"/>
  <c r="U2583" i="16"/>
  <c r="V2583" i="16"/>
  <c r="W2583" i="16"/>
  <c r="AG2583" i="16"/>
  <c r="AH2583" i="16"/>
  <c r="AI2583" i="16"/>
  <c r="AJ2583" i="16"/>
  <c r="AK2583" i="16"/>
  <c r="AL2583" i="16"/>
  <c r="AH2443" i="16"/>
  <c r="AI2443" i="16"/>
  <c r="AJ2443" i="16"/>
  <c r="AK2443" i="16"/>
  <c r="AL2443" i="16"/>
  <c r="S2443" i="16"/>
  <c r="T2443" i="16"/>
  <c r="U2443" i="16"/>
  <c r="V2443" i="16"/>
  <c r="W2443" i="16"/>
  <c r="D2443" i="16"/>
  <c r="E2443" i="16"/>
  <c r="F2443" i="16"/>
  <c r="G2443" i="16"/>
  <c r="H2443" i="16"/>
  <c r="AG2443" i="16"/>
  <c r="R2443" i="16"/>
  <c r="C2443" i="16"/>
  <c r="AF2440" i="16"/>
  <c r="AF2439" i="16"/>
  <c r="AF2438" i="16"/>
  <c r="AF2437" i="16"/>
  <c r="AF2436" i="16"/>
  <c r="AF2435" i="16"/>
  <c r="AF2434" i="16"/>
  <c r="AF2433" i="16"/>
  <c r="AF2432" i="16"/>
  <c r="AF2431" i="16"/>
  <c r="AF2430" i="16"/>
  <c r="AF2429" i="16"/>
  <c r="AF2428" i="16"/>
  <c r="AF2427" i="16"/>
  <c r="AF2426" i="16"/>
  <c r="AF2425" i="16"/>
  <c r="AF2424" i="16"/>
  <c r="AF2423" i="16"/>
  <c r="AF2422" i="16"/>
  <c r="AF2421" i="16"/>
  <c r="AF2420" i="16"/>
  <c r="AF2419" i="16"/>
  <c r="AF2418" i="16"/>
  <c r="AF2417" i="16"/>
  <c r="AF2416" i="16"/>
  <c r="AF2415" i="16"/>
  <c r="AF2414" i="16"/>
  <c r="AF2413" i="16"/>
  <c r="AF2412" i="16"/>
  <c r="AF2411" i="16"/>
  <c r="AF2410" i="16"/>
  <c r="AF2409" i="16"/>
  <c r="AF2408" i="16"/>
  <c r="AF2407" i="16"/>
  <c r="AF2406" i="16"/>
  <c r="AF2405" i="16"/>
  <c r="AF2404" i="16"/>
  <c r="AF2403" i="16"/>
  <c r="AF2402" i="16"/>
  <c r="AF2401" i="16"/>
  <c r="AF2400" i="16"/>
  <c r="AF2399" i="16"/>
  <c r="AF2398" i="16"/>
  <c r="AF2397" i="16"/>
  <c r="AF2396" i="16"/>
  <c r="AF2395" i="16"/>
  <c r="AF2394" i="16"/>
  <c r="AF2393" i="16"/>
  <c r="AF2392" i="16"/>
  <c r="AF2391" i="16"/>
  <c r="AF2390" i="16"/>
  <c r="AF2389" i="16"/>
  <c r="AF2388" i="16"/>
  <c r="AF2387" i="16"/>
  <c r="AF2386" i="16"/>
  <c r="AF2385" i="16"/>
  <c r="AF2384" i="16"/>
  <c r="AF2383" i="16"/>
  <c r="AF2382" i="16"/>
  <c r="AF2381" i="16"/>
  <c r="AF2380" i="16"/>
  <c r="AF2379" i="16"/>
  <c r="AF2378" i="16"/>
  <c r="AF2377" i="16"/>
  <c r="AF2376" i="16"/>
  <c r="AF2375" i="16"/>
  <c r="AF2374" i="16"/>
  <c r="AF2373" i="16"/>
  <c r="AF2372" i="16"/>
  <c r="AF2371" i="16"/>
  <c r="AF2370" i="16"/>
  <c r="AF2369" i="16"/>
  <c r="AF2368" i="16"/>
  <c r="AF2367" i="16"/>
  <c r="AF2366" i="16"/>
  <c r="AF2365" i="16"/>
  <c r="AF2364" i="16"/>
  <c r="AF2363" i="16"/>
  <c r="AF2362" i="16"/>
  <c r="AF2361" i="16"/>
  <c r="AF2360" i="16"/>
  <c r="AF2359" i="16"/>
  <c r="AF2358" i="16"/>
  <c r="AF2357" i="16"/>
  <c r="AF2356" i="16"/>
  <c r="AF2355" i="16"/>
  <c r="AF2354" i="16"/>
  <c r="AF2353" i="16"/>
  <c r="AF2352" i="16"/>
  <c r="AF2351" i="16"/>
  <c r="AF2350" i="16"/>
  <c r="AF2349" i="16"/>
  <c r="AF2348" i="16"/>
  <c r="AF2347" i="16"/>
  <c r="AF2346" i="16"/>
  <c r="AF2345" i="16"/>
  <c r="AF2344" i="16"/>
  <c r="AF2343" i="16"/>
  <c r="AF2342" i="16"/>
  <c r="AF2341" i="16"/>
  <c r="AF2340" i="16"/>
  <c r="AF2339" i="16"/>
  <c r="AF2338" i="16"/>
  <c r="AF2337" i="16"/>
  <c r="AF2336" i="16"/>
  <c r="AF2335" i="16"/>
  <c r="AF2334" i="16"/>
  <c r="AF2333" i="16"/>
  <c r="AF2332" i="16"/>
  <c r="AF2331" i="16"/>
  <c r="AF2330" i="16"/>
  <c r="AF2329" i="16"/>
  <c r="AF2328" i="16"/>
  <c r="AF2327" i="16"/>
  <c r="AF2326" i="16"/>
  <c r="AF2325" i="16"/>
  <c r="AF2324" i="16"/>
  <c r="AF2323" i="16"/>
  <c r="AF2322" i="16"/>
  <c r="AF2321" i="16"/>
  <c r="AF2320" i="16"/>
  <c r="AF2319" i="16"/>
  <c r="AF2318" i="16"/>
  <c r="AF2317" i="16"/>
  <c r="AF2316" i="16"/>
  <c r="AF2315" i="16"/>
  <c r="AF2314" i="16"/>
  <c r="AF2313" i="16"/>
  <c r="AF2312" i="16"/>
  <c r="AF2311" i="16"/>
  <c r="AF2310" i="16"/>
  <c r="AF2309" i="16"/>
  <c r="AF2308" i="16"/>
  <c r="AF2307" i="16"/>
  <c r="AF2306" i="16"/>
  <c r="AF2305" i="16"/>
  <c r="AF2304" i="16"/>
  <c r="AF2303" i="16"/>
  <c r="AF2302" i="16"/>
  <c r="AF2301" i="16"/>
  <c r="AF2300" i="16"/>
  <c r="Q2440" i="16"/>
  <c r="Q2439" i="16"/>
  <c r="Q2438" i="16"/>
  <c r="Q2437" i="16"/>
  <c r="Q2436" i="16"/>
  <c r="Q2435" i="16"/>
  <c r="Q2434" i="16"/>
  <c r="Q2433" i="16"/>
  <c r="Q2432" i="16"/>
  <c r="Q2431" i="16"/>
  <c r="Q2430" i="16"/>
  <c r="Q2429" i="16"/>
  <c r="Q2428" i="16"/>
  <c r="Q2427" i="16"/>
  <c r="Q2426" i="16"/>
  <c r="Q2425" i="16"/>
  <c r="Q2424" i="16"/>
  <c r="Q2423" i="16"/>
  <c r="Q2422" i="16"/>
  <c r="Q2421" i="16"/>
  <c r="Q2420" i="16"/>
  <c r="Q2419" i="16"/>
  <c r="Q2418" i="16"/>
  <c r="Q2417" i="16"/>
  <c r="Q2416" i="16"/>
  <c r="Q2415" i="16"/>
  <c r="Q2414" i="16"/>
  <c r="Q2413" i="16"/>
  <c r="Q2412" i="16"/>
  <c r="Q2411" i="16"/>
  <c r="Q2410" i="16"/>
  <c r="Q2409" i="16"/>
  <c r="Q2408" i="16"/>
  <c r="Q2407" i="16"/>
  <c r="Q2406" i="16"/>
  <c r="Q2405" i="16"/>
  <c r="Q2404" i="16"/>
  <c r="Q2403" i="16"/>
  <c r="Q2402" i="16"/>
  <c r="Q2401" i="16"/>
  <c r="Q2400" i="16"/>
  <c r="Q2399" i="16"/>
  <c r="Q2398" i="16"/>
  <c r="Q2397" i="16"/>
  <c r="Q2396" i="16"/>
  <c r="Q2395" i="16"/>
  <c r="Q2394" i="16"/>
  <c r="Q2393" i="16"/>
  <c r="Q2392" i="16"/>
  <c r="Q2391" i="16"/>
  <c r="Q2390" i="16"/>
  <c r="Q2389" i="16"/>
  <c r="Q2388" i="16"/>
  <c r="Q2387" i="16"/>
  <c r="Q2386" i="16"/>
  <c r="Q2385" i="16"/>
  <c r="Q2384" i="16"/>
  <c r="Q2383" i="16"/>
  <c r="Q2382" i="16"/>
  <c r="Q2381" i="16"/>
  <c r="Q2380" i="16"/>
  <c r="Q2379" i="16"/>
  <c r="Q2378" i="16"/>
  <c r="Q2377" i="16"/>
  <c r="Q2376" i="16"/>
  <c r="Q2375" i="16"/>
  <c r="Q2374" i="16"/>
  <c r="Q2373" i="16"/>
  <c r="Q2372" i="16"/>
  <c r="Q2371" i="16"/>
  <c r="Q2370" i="16"/>
  <c r="Q2369" i="16"/>
  <c r="Q2368" i="16"/>
  <c r="Q2367" i="16"/>
  <c r="Q2366" i="16"/>
  <c r="Q2365" i="16"/>
  <c r="Q2364" i="16"/>
  <c r="Q2363" i="16"/>
  <c r="Q2362" i="16"/>
  <c r="Q2361" i="16"/>
  <c r="Q2360" i="16"/>
  <c r="Q2359" i="16"/>
  <c r="Q2358" i="16"/>
  <c r="Q2357" i="16"/>
  <c r="Q2356" i="16"/>
  <c r="Q2355" i="16"/>
  <c r="Q2354" i="16"/>
  <c r="Q2353" i="16"/>
  <c r="Q2352" i="16"/>
  <c r="Q2351" i="16"/>
  <c r="Q2350" i="16"/>
  <c r="Q2349" i="16"/>
  <c r="Q2348" i="16"/>
  <c r="Q2347" i="16"/>
  <c r="Q2346" i="16"/>
  <c r="Q2345" i="16"/>
  <c r="Q2344" i="16"/>
  <c r="Q2343" i="16"/>
  <c r="Q2342" i="16"/>
  <c r="Q2341" i="16"/>
  <c r="Q2340" i="16"/>
  <c r="Q2339" i="16"/>
  <c r="Q2338" i="16"/>
  <c r="Q2337" i="16"/>
  <c r="Q2336" i="16"/>
  <c r="Q2335" i="16"/>
  <c r="Q2334" i="16"/>
  <c r="Q2333" i="16"/>
  <c r="Q2332" i="16"/>
  <c r="Q2331" i="16"/>
  <c r="Q2330" i="16"/>
  <c r="Q2329" i="16"/>
  <c r="Q2328" i="16"/>
  <c r="Q2327" i="16"/>
  <c r="Q2326" i="16"/>
  <c r="Q2325" i="16"/>
  <c r="Q2324" i="16"/>
  <c r="Q2323" i="16"/>
  <c r="Q2322" i="16"/>
  <c r="Q2321" i="16"/>
  <c r="Q2320" i="16"/>
  <c r="Q2319" i="16"/>
  <c r="Q2318" i="16"/>
  <c r="Q2317" i="16"/>
  <c r="Q2316" i="16"/>
  <c r="Q2315" i="16"/>
  <c r="Q2314" i="16"/>
  <c r="Q2313" i="16"/>
  <c r="Q2312" i="16"/>
  <c r="Q2311" i="16"/>
  <c r="Q2310" i="16"/>
  <c r="Q2309" i="16"/>
  <c r="Q2308" i="16"/>
  <c r="Q2307" i="16"/>
  <c r="Q2306" i="16"/>
  <c r="Q2305" i="16"/>
  <c r="Q2304" i="16"/>
  <c r="Q2303" i="16"/>
  <c r="Q2302" i="16"/>
  <c r="Q2301" i="16"/>
  <c r="Q2300" i="16"/>
  <c r="C2301" i="16"/>
  <c r="D2301" i="16"/>
  <c r="E2301" i="16"/>
  <c r="F2301" i="16"/>
  <c r="G2301" i="16"/>
  <c r="H2301" i="16"/>
  <c r="R2301" i="16"/>
  <c r="S2301" i="16"/>
  <c r="T2301" i="16"/>
  <c r="U2301" i="16"/>
  <c r="V2301" i="16"/>
  <c r="W2301" i="16"/>
  <c r="AG2301" i="16"/>
  <c r="AH2301" i="16"/>
  <c r="AI2301" i="16"/>
  <c r="AJ2301" i="16"/>
  <c r="AK2301" i="16"/>
  <c r="AL2301" i="16"/>
  <c r="C2302" i="16"/>
  <c r="D2302" i="16"/>
  <c r="E2302" i="16"/>
  <c r="F2302" i="16"/>
  <c r="G2302" i="16"/>
  <c r="H2302" i="16"/>
  <c r="R2302" i="16"/>
  <c r="S2302" i="16"/>
  <c r="T2302" i="16"/>
  <c r="U2302" i="16"/>
  <c r="V2302" i="16"/>
  <c r="W2302" i="16"/>
  <c r="AG2302" i="16"/>
  <c r="AH2302" i="16"/>
  <c r="AI2302" i="16"/>
  <c r="AJ2302" i="16"/>
  <c r="AK2302" i="16"/>
  <c r="AL2302" i="16"/>
  <c r="C2303" i="16"/>
  <c r="D2303" i="16"/>
  <c r="E2303" i="16"/>
  <c r="F2303" i="16"/>
  <c r="G2303" i="16"/>
  <c r="H2303" i="16"/>
  <c r="R2303" i="16"/>
  <c r="S2303" i="16"/>
  <c r="T2303" i="16"/>
  <c r="U2303" i="16"/>
  <c r="V2303" i="16"/>
  <c r="W2303" i="16"/>
  <c r="AG2303" i="16"/>
  <c r="AH2303" i="16"/>
  <c r="AI2303" i="16"/>
  <c r="AJ2303" i="16"/>
  <c r="AK2303" i="16"/>
  <c r="AL2303" i="16"/>
  <c r="C2304" i="16"/>
  <c r="D2304" i="16"/>
  <c r="E2304" i="16"/>
  <c r="F2304" i="16"/>
  <c r="G2304" i="16"/>
  <c r="H2304" i="16"/>
  <c r="R2304" i="16"/>
  <c r="S2304" i="16"/>
  <c r="T2304" i="16"/>
  <c r="U2304" i="16"/>
  <c r="V2304" i="16"/>
  <c r="W2304" i="16"/>
  <c r="AG2304" i="16"/>
  <c r="AH2304" i="16"/>
  <c r="AI2304" i="16"/>
  <c r="AJ2304" i="16"/>
  <c r="AK2304" i="16"/>
  <c r="AL2304" i="16"/>
  <c r="C2305" i="16"/>
  <c r="D2305" i="16"/>
  <c r="E2305" i="16"/>
  <c r="F2305" i="16"/>
  <c r="G2305" i="16"/>
  <c r="H2305" i="16"/>
  <c r="R2305" i="16"/>
  <c r="S2305" i="16"/>
  <c r="T2305" i="16"/>
  <c r="U2305" i="16"/>
  <c r="V2305" i="16"/>
  <c r="W2305" i="16"/>
  <c r="AG2305" i="16"/>
  <c r="AH2305" i="16"/>
  <c r="AI2305" i="16"/>
  <c r="AJ2305" i="16"/>
  <c r="AK2305" i="16"/>
  <c r="AL2305" i="16"/>
  <c r="C2306" i="16"/>
  <c r="D2306" i="16"/>
  <c r="E2306" i="16"/>
  <c r="F2306" i="16"/>
  <c r="G2306" i="16"/>
  <c r="H2306" i="16"/>
  <c r="R2306" i="16"/>
  <c r="S2306" i="16"/>
  <c r="T2306" i="16"/>
  <c r="U2306" i="16"/>
  <c r="V2306" i="16"/>
  <c r="W2306" i="16"/>
  <c r="AG2306" i="16"/>
  <c r="AH2306" i="16"/>
  <c r="AI2306" i="16"/>
  <c r="AJ2306" i="16"/>
  <c r="AK2306" i="16"/>
  <c r="AL2306" i="16"/>
  <c r="C2307" i="16"/>
  <c r="D2307" i="16"/>
  <c r="E2307" i="16"/>
  <c r="F2307" i="16"/>
  <c r="G2307" i="16"/>
  <c r="H2307" i="16"/>
  <c r="R2307" i="16"/>
  <c r="S2307" i="16"/>
  <c r="T2307" i="16"/>
  <c r="U2307" i="16"/>
  <c r="V2307" i="16"/>
  <c r="W2307" i="16"/>
  <c r="AG2307" i="16"/>
  <c r="AH2307" i="16"/>
  <c r="AI2307" i="16"/>
  <c r="AJ2307" i="16"/>
  <c r="AK2307" i="16"/>
  <c r="AL2307" i="16"/>
  <c r="C2308" i="16"/>
  <c r="D2308" i="16"/>
  <c r="E2308" i="16"/>
  <c r="F2308" i="16"/>
  <c r="G2308" i="16"/>
  <c r="H2308" i="16"/>
  <c r="R2308" i="16"/>
  <c r="S2308" i="16"/>
  <c r="T2308" i="16"/>
  <c r="U2308" i="16"/>
  <c r="V2308" i="16"/>
  <c r="W2308" i="16"/>
  <c r="AG2308" i="16"/>
  <c r="AH2308" i="16"/>
  <c r="AI2308" i="16"/>
  <c r="AJ2308" i="16"/>
  <c r="AK2308" i="16"/>
  <c r="AL2308" i="16"/>
  <c r="C2309" i="16"/>
  <c r="D2309" i="16"/>
  <c r="E2309" i="16"/>
  <c r="F2309" i="16"/>
  <c r="G2309" i="16"/>
  <c r="H2309" i="16"/>
  <c r="R2309" i="16"/>
  <c r="S2309" i="16"/>
  <c r="T2309" i="16"/>
  <c r="U2309" i="16"/>
  <c r="V2309" i="16"/>
  <c r="W2309" i="16"/>
  <c r="AG2309" i="16"/>
  <c r="AH2309" i="16"/>
  <c r="AI2309" i="16"/>
  <c r="AJ2309" i="16"/>
  <c r="AK2309" i="16"/>
  <c r="AL2309" i="16"/>
  <c r="C2310" i="16"/>
  <c r="D2310" i="16"/>
  <c r="E2310" i="16"/>
  <c r="F2310" i="16"/>
  <c r="G2310" i="16"/>
  <c r="H2310" i="16"/>
  <c r="R2310" i="16"/>
  <c r="S2310" i="16"/>
  <c r="T2310" i="16"/>
  <c r="U2310" i="16"/>
  <c r="V2310" i="16"/>
  <c r="W2310" i="16"/>
  <c r="AG2310" i="16"/>
  <c r="AH2310" i="16"/>
  <c r="AI2310" i="16"/>
  <c r="AJ2310" i="16"/>
  <c r="AK2310" i="16"/>
  <c r="AL2310" i="16"/>
  <c r="C2311" i="16"/>
  <c r="D2311" i="16"/>
  <c r="E2311" i="16"/>
  <c r="F2311" i="16"/>
  <c r="G2311" i="16"/>
  <c r="H2311" i="16"/>
  <c r="R2311" i="16"/>
  <c r="S2311" i="16"/>
  <c r="T2311" i="16"/>
  <c r="U2311" i="16"/>
  <c r="V2311" i="16"/>
  <c r="W2311" i="16"/>
  <c r="AG2311" i="16"/>
  <c r="AH2311" i="16"/>
  <c r="AI2311" i="16"/>
  <c r="AJ2311" i="16"/>
  <c r="AK2311" i="16"/>
  <c r="AL2311" i="16"/>
  <c r="C2312" i="16"/>
  <c r="D2312" i="16"/>
  <c r="E2312" i="16"/>
  <c r="F2312" i="16"/>
  <c r="G2312" i="16"/>
  <c r="H2312" i="16"/>
  <c r="R2312" i="16"/>
  <c r="S2312" i="16"/>
  <c r="T2312" i="16"/>
  <c r="U2312" i="16"/>
  <c r="V2312" i="16"/>
  <c r="W2312" i="16"/>
  <c r="AG2312" i="16"/>
  <c r="AH2312" i="16"/>
  <c r="AI2312" i="16"/>
  <c r="AJ2312" i="16"/>
  <c r="AK2312" i="16"/>
  <c r="AL2312" i="16"/>
  <c r="C2313" i="16"/>
  <c r="D2313" i="16"/>
  <c r="E2313" i="16"/>
  <c r="F2313" i="16"/>
  <c r="G2313" i="16"/>
  <c r="H2313" i="16"/>
  <c r="R2313" i="16"/>
  <c r="S2313" i="16"/>
  <c r="T2313" i="16"/>
  <c r="U2313" i="16"/>
  <c r="V2313" i="16"/>
  <c r="W2313" i="16"/>
  <c r="AG2313" i="16"/>
  <c r="AH2313" i="16"/>
  <c r="AI2313" i="16"/>
  <c r="AJ2313" i="16"/>
  <c r="AK2313" i="16"/>
  <c r="AL2313" i="16"/>
  <c r="C2314" i="16"/>
  <c r="D2314" i="16"/>
  <c r="E2314" i="16"/>
  <c r="F2314" i="16"/>
  <c r="G2314" i="16"/>
  <c r="H2314" i="16"/>
  <c r="R2314" i="16"/>
  <c r="S2314" i="16"/>
  <c r="T2314" i="16"/>
  <c r="U2314" i="16"/>
  <c r="V2314" i="16"/>
  <c r="W2314" i="16"/>
  <c r="AG2314" i="16"/>
  <c r="AH2314" i="16"/>
  <c r="AI2314" i="16"/>
  <c r="AJ2314" i="16"/>
  <c r="AK2314" i="16"/>
  <c r="AL2314" i="16"/>
  <c r="C2315" i="16"/>
  <c r="D2315" i="16"/>
  <c r="E2315" i="16"/>
  <c r="F2315" i="16"/>
  <c r="G2315" i="16"/>
  <c r="H2315" i="16"/>
  <c r="R2315" i="16"/>
  <c r="S2315" i="16"/>
  <c r="T2315" i="16"/>
  <c r="U2315" i="16"/>
  <c r="V2315" i="16"/>
  <c r="W2315" i="16"/>
  <c r="AG2315" i="16"/>
  <c r="AH2315" i="16"/>
  <c r="AI2315" i="16"/>
  <c r="AJ2315" i="16"/>
  <c r="AK2315" i="16"/>
  <c r="AL2315" i="16"/>
  <c r="C2316" i="16"/>
  <c r="D2316" i="16"/>
  <c r="E2316" i="16"/>
  <c r="F2316" i="16"/>
  <c r="G2316" i="16"/>
  <c r="H2316" i="16"/>
  <c r="R2316" i="16"/>
  <c r="S2316" i="16"/>
  <c r="T2316" i="16"/>
  <c r="U2316" i="16"/>
  <c r="V2316" i="16"/>
  <c r="W2316" i="16"/>
  <c r="AG2316" i="16"/>
  <c r="AH2316" i="16"/>
  <c r="AI2316" i="16"/>
  <c r="AJ2316" i="16"/>
  <c r="AK2316" i="16"/>
  <c r="AL2316" i="16"/>
  <c r="C2317" i="16"/>
  <c r="D2317" i="16"/>
  <c r="E2317" i="16"/>
  <c r="F2317" i="16"/>
  <c r="G2317" i="16"/>
  <c r="H2317" i="16"/>
  <c r="R2317" i="16"/>
  <c r="S2317" i="16"/>
  <c r="T2317" i="16"/>
  <c r="U2317" i="16"/>
  <c r="V2317" i="16"/>
  <c r="W2317" i="16"/>
  <c r="AG2317" i="16"/>
  <c r="AH2317" i="16"/>
  <c r="AI2317" i="16"/>
  <c r="AJ2317" i="16"/>
  <c r="AK2317" i="16"/>
  <c r="AL2317" i="16"/>
  <c r="C2318" i="16"/>
  <c r="D2318" i="16"/>
  <c r="E2318" i="16"/>
  <c r="F2318" i="16"/>
  <c r="G2318" i="16"/>
  <c r="H2318" i="16"/>
  <c r="R2318" i="16"/>
  <c r="S2318" i="16"/>
  <c r="T2318" i="16"/>
  <c r="U2318" i="16"/>
  <c r="V2318" i="16"/>
  <c r="W2318" i="16"/>
  <c r="AG2318" i="16"/>
  <c r="AH2318" i="16"/>
  <c r="AI2318" i="16"/>
  <c r="AJ2318" i="16"/>
  <c r="AK2318" i="16"/>
  <c r="AL2318" i="16"/>
  <c r="C2319" i="16"/>
  <c r="D2319" i="16"/>
  <c r="E2319" i="16"/>
  <c r="F2319" i="16"/>
  <c r="G2319" i="16"/>
  <c r="H2319" i="16"/>
  <c r="R2319" i="16"/>
  <c r="S2319" i="16"/>
  <c r="T2319" i="16"/>
  <c r="U2319" i="16"/>
  <c r="V2319" i="16"/>
  <c r="W2319" i="16"/>
  <c r="AG2319" i="16"/>
  <c r="AH2319" i="16"/>
  <c r="AI2319" i="16"/>
  <c r="AJ2319" i="16"/>
  <c r="AK2319" i="16"/>
  <c r="AL2319" i="16"/>
  <c r="C2320" i="16"/>
  <c r="D2320" i="16"/>
  <c r="E2320" i="16"/>
  <c r="F2320" i="16"/>
  <c r="G2320" i="16"/>
  <c r="H2320" i="16"/>
  <c r="R2320" i="16"/>
  <c r="S2320" i="16"/>
  <c r="T2320" i="16"/>
  <c r="U2320" i="16"/>
  <c r="V2320" i="16"/>
  <c r="W2320" i="16"/>
  <c r="AG2320" i="16"/>
  <c r="AH2320" i="16"/>
  <c r="AI2320" i="16"/>
  <c r="AJ2320" i="16"/>
  <c r="AK2320" i="16"/>
  <c r="AL2320" i="16"/>
  <c r="C2321" i="16"/>
  <c r="D2321" i="16"/>
  <c r="E2321" i="16"/>
  <c r="F2321" i="16"/>
  <c r="G2321" i="16"/>
  <c r="H2321" i="16"/>
  <c r="R2321" i="16"/>
  <c r="S2321" i="16"/>
  <c r="T2321" i="16"/>
  <c r="U2321" i="16"/>
  <c r="V2321" i="16"/>
  <c r="W2321" i="16"/>
  <c r="AG2321" i="16"/>
  <c r="AH2321" i="16"/>
  <c r="AI2321" i="16"/>
  <c r="AJ2321" i="16"/>
  <c r="AK2321" i="16"/>
  <c r="AL2321" i="16"/>
  <c r="C2322" i="16"/>
  <c r="D2322" i="16"/>
  <c r="E2322" i="16"/>
  <c r="F2322" i="16"/>
  <c r="G2322" i="16"/>
  <c r="H2322" i="16"/>
  <c r="R2322" i="16"/>
  <c r="S2322" i="16"/>
  <c r="T2322" i="16"/>
  <c r="U2322" i="16"/>
  <c r="V2322" i="16"/>
  <c r="W2322" i="16"/>
  <c r="AG2322" i="16"/>
  <c r="AH2322" i="16"/>
  <c r="AI2322" i="16"/>
  <c r="AJ2322" i="16"/>
  <c r="AK2322" i="16"/>
  <c r="AL2322" i="16"/>
  <c r="C2323" i="16"/>
  <c r="D2323" i="16"/>
  <c r="E2323" i="16"/>
  <c r="F2323" i="16"/>
  <c r="G2323" i="16"/>
  <c r="H2323" i="16"/>
  <c r="R2323" i="16"/>
  <c r="S2323" i="16"/>
  <c r="T2323" i="16"/>
  <c r="U2323" i="16"/>
  <c r="V2323" i="16"/>
  <c r="W2323" i="16"/>
  <c r="AG2323" i="16"/>
  <c r="AH2323" i="16"/>
  <c r="AI2323" i="16"/>
  <c r="AJ2323" i="16"/>
  <c r="AK2323" i="16"/>
  <c r="AL2323" i="16"/>
  <c r="C2324" i="16"/>
  <c r="D2324" i="16"/>
  <c r="E2324" i="16"/>
  <c r="F2324" i="16"/>
  <c r="G2324" i="16"/>
  <c r="H2324" i="16"/>
  <c r="R2324" i="16"/>
  <c r="S2324" i="16"/>
  <c r="T2324" i="16"/>
  <c r="U2324" i="16"/>
  <c r="V2324" i="16"/>
  <c r="W2324" i="16"/>
  <c r="AG2324" i="16"/>
  <c r="AH2324" i="16"/>
  <c r="AI2324" i="16"/>
  <c r="AJ2324" i="16"/>
  <c r="AK2324" i="16"/>
  <c r="AL2324" i="16"/>
  <c r="C2325" i="16"/>
  <c r="D2325" i="16"/>
  <c r="E2325" i="16"/>
  <c r="F2325" i="16"/>
  <c r="G2325" i="16"/>
  <c r="H2325" i="16"/>
  <c r="R2325" i="16"/>
  <c r="S2325" i="16"/>
  <c r="T2325" i="16"/>
  <c r="U2325" i="16"/>
  <c r="V2325" i="16"/>
  <c r="W2325" i="16"/>
  <c r="AG2325" i="16"/>
  <c r="AH2325" i="16"/>
  <c r="AI2325" i="16"/>
  <c r="AJ2325" i="16"/>
  <c r="AK2325" i="16"/>
  <c r="AL2325" i="16"/>
  <c r="C2326" i="16"/>
  <c r="D2326" i="16"/>
  <c r="E2326" i="16"/>
  <c r="F2326" i="16"/>
  <c r="G2326" i="16"/>
  <c r="H2326" i="16"/>
  <c r="R2326" i="16"/>
  <c r="S2326" i="16"/>
  <c r="T2326" i="16"/>
  <c r="U2326" i="16"/>
  <c r="V2326" i="16"/>
  <c r="W2326" i="16"/>
  <c r="AG2326" i="16"/>
  <c r="AH2326" i="16"/>
  <c r="AI2326" i="16"/>
  <c r="AJ2326" i="16"/>
  <c r="AK2326" i="16"/>
  <c r="AL2326" i="16"/>
  <c r="C2327" i="16"/>
  <c r="D2327" i="16"/>
  <c r="E2327" i="16"/>
  <c r="F2327" i="16"/>
  <c r="G2327" i="16"/>
  <c r="H2327" i="16"/>
  <c r="R2327" i="16"/>
  <c r="S2327" i="16"/>
  <c r="T2327" i="16"/>
  <c r="U2327" i="16"/>
  <c r="V2327" i="16"/>
  <c r="W2327" i="16"/>
  <c r="AG2327" i="16"/>
  <c r="AH2327" i="16"/>
  <c r="AI2327" i="16"/>
  <c r="AJ2327" i="16"/>
  <c r="AK2327" i="16"/>
  <c r="AL2327" i="16"/>
  <c r="C2328" i="16"/>
  <c r="D2328" i="16"/>
  <c r="E2328" i="16"/>
  <c r="F2328" i="16"/>
  <c r="G2328" i="16"/>
  <c r="H2328" i="16"/>
  <c r="R2328" i="16"/>
  <c r="S2328" i="16"/>
  <c r="T2328" i="16"/>
  <c r="U2328" i="16"/>
  <c r="V2328" i="16"/>
  <c r="W2328" i="16"/>
  <c r="AG2328" i="16"/>
  <c r="AH2328" i="16"/>
  <c r="AI2328" i="16"/>
  <c r="AJ2328" i="16"/>
  <c r="AK2328" i="16"/>
  <c r="AL2328" i="16"/>
  <c r="C2329" i="16"/>
  <c r="D2329" i="16"/>
  <c r="E2329" i="16"/>
  <c r="F2329" i="16"/>
  <c r="G2329" i="16"/>
  <c r="H2329" i="16"/>
  <c r="R2329" i="16"/>
  <c r="S2329" i="16"/>
  <c r="T2329" i="16"/>
  <c r="U2329" i="16"/>
  <c r="V2329" i="16"/>
  <c r="W2329" i="16"/>
  <c r="AG2329" i="16"/>
  <c r="AH2329" i="16"/>
  <c r="AI2329" i="16"/>
  <c r="AJ2329" i="16"/>
  <c r="AK2329" i="16"/>
  <c r="AL2329" i="16"/>
  <c r="C2330" i="16"/>
  <c r="D2330" i="16"/>
  <c r="E2330" i="16"/>
  <c r="F2330" i="16"/>
  <c r="G2330" i="16"/>
  <c r="H2330" i="16"/>
  <c r="R2330" i="16"/>
  <c r="S2330" i="16"/>
  <c r="T2330" i="16"/>
  <c r="U2330" i="16"/>
  <c r="V2330" i="16"/>
  <c r="W2330" i="16"/>
  <c r="AG2330" i="16"/>
  <c r="AH2330" i="16"/>
  <c r="AI2330" i="16"/>
  <c r="AJ2330" i="16"/>
  <c r="AK2330" i="16"/>
  <c r="AL2330" i="16"/>
  <c r="C2331" i="16"/>
  <c r="D2331" i="16"/>
  <c r="E2331" i="16"/>
  <c r="F2331" i="16"/>
  <c r="G2331" i="16"/>
  <c r="H2331" i="16"/>
  <c r="R2331" i="16"/>
  <c r="S2331" i="16"/>
  <c r="T2331" i="16"/>
  <c r="U2331" i="16"/>
  <c r="V2331" i="16"/>
  <c r="W2331" i="16"/>
  <c r="AG2331" i="16"/>
  <c r="AH2331" i="16"/>
  <c r="AI2331" i="16"/>
  <c r="AJ2331" i="16"/>
  <c r="AK2331" i="16"/>
  <c r="AL2331" i="16"/>
  <c r="C2332" i="16"/>
  <c r="D2332" i="16"/>
  <c r="E2332" i="16"/>
  <c r="F2332" i="16"/>
  <c r="G2332" i="16"/>
  <c r="H2332" i="16"/>
  <c r="R2332" i="16"/>
  <c r="S2332" i="16"/>
  <c r="T2332" i="16"/>
  <c r="U2332" i="16"/>
  <c r="V2332" i="16"/>
  <c r="W2332" i="16"/>
  <c r="AG2332" i="16"/>
  <c r="AH2332" i="16"/>
  <c r="AI2332" i="16"/>
  <c r="AJ2332" i="16"/>
  <c r="AK2332" i="16"/>
  <c r="AL2332" i="16"/>
  <c r="C2333" i="16"/>
  <c r="D2333" i="16"/>
  <c r="E2333" i="16"/>
  <c r="F2333" i="16"/>
  <c r="G2333" i="16"/>
  <c r="H2333" i="16"/>
  <c r="R2333" i="16"/>
  <c r="S2333" i="16"/>
  <c r="T2333" i="16"/>
  <c r="U2333" i="16"/>
  <c r="V2333" i="16"/>
  <c r="W2333" i="16"/>
  <c r="AG2333" i="16"/>
  <c r="AH2333" i="16"/>
  <c r="AI2333" i="16"/>
  <c r="AJ2333" i="16"/>
  <c r="AK2333" i="16"/>
  <c r="AL2333" i="16"/>
  <c r="C2334" i="16"/>
  <c r="D2334" i="16"/>
  <c r="E2334" i="16"/>
  <c r="F2334" i="16"/>
  <c r="G2334" i="16"/>
  <c r="H2334" i="16"/>
  <c r="R2334" i="16"/>
  <c r="S2334" i="16"/>
  <c r="T2334" i="16"/>
  <c r="U2334" i="16"/>
  <c r="V2334" i="16"/>
  <c r="W2334" i="16"/>
  <c r="AG2334" i="16"/>
  <c r="AH2334" i="16"/>
  <c r="AI2334" i="16"/>
  <c r="AJ2334" i="16"/>
  <c r="AK2334" i="16"/>
  <c r="AL2334" i="16"/>
  <c r="C2335" i="16"/>
  <c r="D2335" i="16"/>
  <c r="E2335" i="16"/>
  <c r="F2335" i="16"/>
  <c r="G2335" i="16"/>
  <c r="H2335" i="16"/>
  <c r="R2335" i="16"/>
  <c r="S2335" i="16"/>
  <c r="T2335" i="16"/>
  <c r="U2335" i="16"/>
  <c r="V2335" i="16"/>
  <c r="W2335" i="16"/>
  <c r="AG2335" i="16"/>
  <c r="AH2335" i="16"/>
  <c r="AI2335" i="16"/>
  <c r="AJ2335" i="16"/>
  <c r="AK2335" i="16"/>
  <c r="AL2335" i="16"/>
  <c r="C2336" i="16"/>
  <c r="D2336" i="16"/>
  <c r="E2336" i="16"/>
  <c r="F2336" i="16"/>
  <c r="G2336" i="16"/>
  <c r="H2336" i="16"/>
  <c r="R2336" i="16"/>
  <c r="S2336" i="16"/>
  <c r="T2336" i="16"/>
  <c r="U2336" i="16"/>
  <c r="V2336" i="16"/>
  <c r="W2336" i="16"/>
  <c r="AG2336" i="16"/>
  <c r="AH2336" i="16"/>
  <c r="AI2336" i="16"/>
  <c r="AJ2336" i="16"/>
  <c r="AK2336" i="16"/>
  <c r="AL2336" i="16"/>
  <c r="C2337" i="16"/>
  <c r="D2337" i="16"/>
  <c r="E2337" i="16"/>
  <c r="F2337" i="16"/>
  <c r="G2337" i="16"/>
  <c r="H2337" i="16"/>
  <c r="R2337" i="16"/>
  <c r="S2337" i="16"/>
  <c r="T2337" i="16"/>
  <c r="U2337" i="16"/>
  <c r="V2337" i="16"/>
  <c r="W2337" i="16"/>
  <c r="AG2337" i="16"/>
  <c r="AH2337" i="16"/>
  <c r="AI2337" i="16"/>
  <c r="AJ2337" i="16"/>
  <c r="AK2337" i="16"/>
  <c r="AL2337" i="16"/>
  <c r="C2338" i="16"/>
  <c r="D2338" i="16"/>
  <c r="E2338" i="16"/>
  <c r="F2338" i="16"/>
  <c r="G2338" i="16"/>
  <c r="H2338" i="16"/>
  <c r="R2338" i="16"/>
  <c r="S2338" i="16"/>
  <c r="T2338" i="16"/>
  <c r="U2338" i="16"/>
  <c r="V2338" i="16"/>
  <c r="W2338" i="16"/>
  <c r="AG2338" i="16"/>
  <c r="AH2338" i="16"/>
  <c r="AI2338" i="16"/>
  <c r="AJ2338" i="16"/>
  <c r="AK2338" i="16"/>
  <c r="AL2338" i="16"/>
  <c r="C2339" i="16"/>
  <c r="D2339" i="16"/>
  <c r="E2339" i="16"/>
  <c r="F2339" i="16"/>
  <c r="G2339" i="16"/>
  <c r="H2339" i="16"/>
  <c r="R2339" i="16"/>
  <c r="S2339" i="16"/>
  <c r="T2339" i="16"/>
  <c r="U2339" i="16"/>
  <c r="V2339" i="16"/>
  <c r="W2339" i="16"/>
  <c r="AG2339" i="16"/>
  <c r="AH2339" i="16"/>
  <c r="AI2339" i="16"/>
  <c r="AJ2339" i="16"/>
  <c r="AK2339" i="16"/>
  <c r="AL2339" i="16"/>
  <c r="C2340" i="16"/>
  <c r="D2340" i="16"/>
  <c r="E2340" i="16"/>
  <c r="F2340" i="16"/>
  <c r="G2340" i="16"/>
  <c r="H2340" i="16"/>
  <c r="R2340" i="16"/>
  <c r="S2340" i="16"/>
  <c r="T2340" i="16"/>
  <c r="U2340" i="16"/>
  <c r="V2340" i="16"/>
  <c r="W2340" i="16"/>
  <c r="AG2340" i="16"/>
  <c r="AH2340" i="16"/>
  <c r="AI2340" i="16"/>
  <c r="AJ2340" i="16"/>
  <c r="AK2340" i="16"/>
  <c r="AL2340" i="16"/>
  <c r="C2341" i="16"/>
  <c r="D2341" i="16"/>
  <c r="E2341" i="16"/>
  <c r="F2341" i="16"/>
  <c r="G2341" i="16"/>
  <c r="H2341" i="16"/>
  <c r="R2341" i="16"/>
  <c r="S2341" i="16"/>
  <c r="T2341" i="16"/>
  <c r="U2341" i="16"/>
  <c r="V2341" i="16"/>
  <c r="W2341" i="16"/>
  <c r="AG2341" i="16"/>
  <c r="AH2341" i="16"/>
  <c r="AI2341" i="16"/>
  <c r="AJ2341" i="16"/>
  <c r="AK2341" i="16"/>
  <c r="AL2341" i="16"/>
  <c r="C2342" i="16"/>
  <c r="D2342" i="16"/>
  <c r="E2342" i="16"/>
  <c r="F2342" i="16"/>
  <c r="G2342" i="16"/>
  <c r="H2342" i="16"/>
  <c r="R2342" i="16"/>
  <c r="S2342" i="16"/>
  <c r="T2342" i="16"/>
  <c r="U2342" i="16"/>
  <c r="V2342" i="16"/>
  <c r="W2342" i="16"/>
  <c r="AG2342" i="16"/>
  <c r="AH2342" i="16"/>
  <c r="AI2342" i="16"/>
  <c r="AJ2342" i="16"/>
  <c r="AK2342" i="16"/>
  <c r="AL2342" i="16"/>
  <c r="C2343" i="16"/>
  <c r="D2343" i="16"/>
  <c r="E2343" i="16"/>
  <c r="F2343" i="16"/>
  <c r="G2343" i="16"/>
  <c r="H2343" i="16"/>
  <c r="R2343" i="16"/>
  <c r="S2343" i="16"/>
  <c r="T2343" i="16"/>
  <c r="U2343" i="16"/>
  <c r="V2343" i="16"/>
  <c r="W2343" i="16"/>
  <c r="AG2343" i="16"/>
  <c r="AH2343" i="16"/>
  <c r="AI2343" i="16"/>
  <c r="AJ2343" i="16"/>
  <c r="AK2343" i="16"/>
  <c r="AL2343" i="16"/>
  <c r="C2344" i="16"/>
  <c r="D2344" i="16"/>
  <c r="E2344" i="16"/>
  <c r="F2344" i="16"/>
  <c r="G2344" i="16"/>
  <c r="H2344" i="16"/>
  <c r="R2344" i="16"/>
  <c r="S2344" i="16"/>
  <c r="T2344" i="16"/>
  <c r="U2344" i="16"/>
  <c r="V2344" i="16"/>
  <c r="W2344" i="16"/>
  <c r="AG2344" i="16"/>
  <c r="AH2344" i="16"/>
  <c r="AI2344" i="16"/>
  <c r="AJ2344" i="16"/>
  <c r="AK2344" i="16"/>
  <c r="AL2344" i="16"/>
  <c r="C2345" i="16"/>
  <c r="D2345" i="16"/>
  <c r="E2345" i="16"/>
  <c r="F2345" i="16"/>
  <c r="G2345" i="16"/>
  <c r="H2345" i="16"/>
  <c r="R2345" i="16"/>
  <c r="S2345" i="16"/>
  <c r="T2345" i="16"/>
  <c r="U2345" i="16"/>
  <c r="V2345" i="16"/>
  <c r="W2345" i="16"/>
  <c r="AG2345" i="16"/>
  <c r="AH2345" i="16"/>
  <c r="AI2345" i="16"/>
  <c r="AJ2345" i="16"/>
  <c r="AK2345" i="16"/>
  <c r="AL2345" i="16"/>
  <c r="C2346" i="16"/>
  <c r="D2346" i="16"/>
  <c r="E2346" i="16"/>
  <c r="F2346" i="16"/>
  <c r="G2346" i="16"/>
  <c r="H2346" i="16"/>
  <c r="R2346" i="16"/>
  <c r="S2346" i="16"/>
  <c r="T2346" i="16"/>
  <c r="U2346" i="16"/>
  <c r="V2346" i="16"/>
  <c r="W2346" i="16"/>
  <c r="AG2346" i="16"/>
  <c r="AH2346" i="16"/>
  <c r="AI2346" i="16"/>
  <c r="AJ2346" i="16"/>
  <c r="AK2346" i="16"/>
  <c r="AL2346" i="16"/>
  <c r="C2347" i="16"/>
  <c r="D2347" i="16"/>
  <c r="E2347" i="16"/>
  <c r="F2347" i="16"/>
  <c r="G2347" i="16"/>
  <c r="H2347" i="16"/>
  <c r="R2347" i="16"/>
  <c r="S2347" i="16"/>
  <c r="T2347" i="16"/>
  <c r="U2347" i="16"/>
  <c r="V2347" i="16"/>
  <c r="W2347" i="16"/>
  <c r="AG2347" i="16"/>
  <c r="AH2347" i="16"/>
  <c r="AI2347" i="16"/>
  <c r="AJ2347" i="16"/>
  <c r="AK2347" i="16"/>
  <c r="AL2347" i="16"/>
  <c r="C2348" i="16"/>
  <c r="D2348" i="16"/>
  <c r="E2348" i="16"/>
  <c r="F2348" i="16"/>
  <c r="G2348" i="16"/>
  <c r="H2348" i="16"/>
  <c r="R2348" i="16"/>
  <c r="S2348" i="16"/>
  <c r="T2348" i="16"/>
  <c r="U2348" i="16"/>
  <c r="V2348" i="16"/>
  <c r="W2348" i="16"/>
  <c r="AG2348" i="16"/>
  <c r="AH2348" i="16"/>
  <c r="AI2348" i="16"/>
  <c r="AJ2348" i="16"/>
  <c r="AK2348" i="16"/>
  <c r="AL2348" i="16"/>
  <c r="C2349" i="16"/>
  <c r="D2349" i="16"/>
  <c r="E2349" i="16"/>
  <c r="F2349" i="16"/>
  <c r="G2349" i="16"/>
  <c r="H2349" i="16"/>
  <c r="R2349" i="16"/>
  <c r="S2349" i="16"/>
  <c r="T2349" i="16"/>
  <c r="U2349" i="16"/>
  <c r="V2349" i="16"/>
  <c r="W2349" i="16"/>
  <c r="AG2349" i="16"/>
  <c r="AH2349" i="16"/>
  <c r="AI2349" i="16"/>
  <c r="AJ2349" i="16"/>
  <c r="AK2349" i="16"/>
  <c r="AL2349" i="16"/>
  <c r="C2350" i="16"/>
  <c r="D2350" i="16"/>
  <c r="E2350" i="16"/>
  <c r="F2350" i="16"/>
  <c r="G2350" i="16"/>
  <c r="H2350" i="16"/>
  <c r="R2350" i="16"/>
  <c r="S2350" i="16"/>
  <c r="T2350" i="16"/>
  <c r="U2350" i="16"/>
  <c r="V2350" i="16"/>
  <c r="W2350" i="16"/>
  <c r="AG2350" i="16"/>
  <c r="AH2350" i="16"/>
  <c r="AI2350" i="16"/>
  <c r="AJ2350" i="16"/>
  <c r="AK2350" i="16"/>
  <c r="AL2350" i="16"/>
  <c r="C2351" i="16"/>
  <c r="D2351" i="16"/>
  <c r="E2351" i="16"/>
  <c r="F2351" i="16"/>
  <c r="G2351" i="16"/>
  <c r="H2351" i="16"/>
  <c r="R2351" i="16"/>
  <c r="S2351" i="16"/>
  <c r="T2351" i="16"/>
  <c r="U2351" i="16"/>
  <c r="V2351" i="16"/>
  <c r="W2351" i="16"/>
  <c r="AG2351" i="16"/>
  <c r="AH2351" i="16"/>
  <c r="AI2351" i="16"/>
  <c r="AJ2351" i="16"/>
  <c r="AK2351" i="16"/>
  <c r="AL2351" i="16"/>
  <c r="C2352" i="16"/>
  <c r="D2352" i="16"/>
  <c r="E2352" i="16"/>
  <c r="F2352" i="16"/>
  <c r="G2352" i="16"/>
  <c r="H2352" i="16"/>
  <c r="R2352" i="16"/>
  <c r="S2352" i="16"/>
  <c r="T2352" i="16"/>
  <c r="U2352" i="16"/>
  <c r="V2352" i="16"/>
  <c r="W2352" i="16"/>
  <c r="AG2352" i="16"/>
  <c r="AH2352" i="16"/>
  <c r="AI2352" i="16"/>
  <c r="AJ2352" i="16"/>
  <c r="AK2352" i="16"/>
  <c r="AL2352" i="16"/>
  <c r="C2353" i="16"/>
  <c r="D2353" i="16"/>
  <c r="E2353" i="16"/>
  <c r="F2353" i="16"/>
  <c r="G2353" i="16"/>
  <c r="H2353" i="16"/>
  <c r="R2353" i="16"/>
  <c r="S2353" i="16"/>
  <c r="T2353" i="16"/>
  <c r="U2353" i="16"/>
  <c r="V2353" i="16"/>
  <c r="W2353" i="16"/>
  <c r="AG2353" i="16"/>
  <c r="AH2353" i="16"/>
  <c r="AI2353" i="16"/>
  <c r="AJ2353" i="16"/>
  <c r="AK2353" i="16"/>
  <c r="AL2353" i="16"/>
  <c r="C2354" i="16"/>
  <c r="D2354" i="16"/>
  <c r="E2354" i="16"/>
  <c r="F2354" i="16"/>
  <c r="G2354" i="16"/>
  <c r="H2354" i="16"/>
  <c r="R2354" i="16"/>
  <c r="S2354" i="16"/>
  <c r="T2354" i="16"/>
  <c r="U2354" i="16"/>
  <c r="V2354" i="16"/>
  <c r="W2354" i="16"/>
  <c r="AG2354" i="16"/>
  <c r="AH2354" i="16"/>
  <c r="AI2354" i="16"/>
  <c r="AJ2354" i="16"/>
  <c r="AK2354" i="16"/>
  <c r="AL2354" i="16"/>
  <c r="C2355" i="16"/>
  <c r="D2355" i="16"/>
  <c r="E2355" i="16"/>
  <c r="F2355" i="16"/>
  <c r="G2355" i="16"/>
  <c r="H2355" i="16"/>
  <c r="R2355" i="16"/>
  <c r="S2355" i="16"/>
  <c r="T2355" i="16"/>
  <c r="U2355" i="16"/>
  <c r="V2355" i="16"/>
  <c r="W2355" i="16"/>
  <c r="AG2355" i="16"/>
  <c r="AH2355" i="16"/>
  <c r="AI2355" i="16"/>
  <c r="AJ2355" i="16"/>
  <c r="AK2355" i="16"/>
  <c r="AL2355" i="16"/>
  <c r="C2356" i="16"/>
  <c r="D2356" i="16"/>
  <c r="E2356" i="16"/>
  <c r="F2356" i="16"/>
  <c r="G2356" i="16"/>
  <c r="H2356" i="16"/>
  <c r="R2356" i="16"/>
  <c r="S2356" i="16"/>
  <c r="T2356" i="16"/>
  <c r="U2356" i="16"/>
  <c r="V2356" i="16"/>
  <c r="W2356" i="16"/>
  <c r="AG2356" i="16"/>
  <c r="AH2356" i="16"/>
  <c r="AI2356" i="16"/>
  <c r="AJ2356" i="16"/>
  <c r="AK2356" i="16"/>
  <c r="AL2356" i="16"/>
  <c r="C2357" i="16"/>
  <c r="D2357" i="16"/>
  <c r="E2357" i="16"/>
  <c r="F2357" i="16"/>
  <c r="G2357" i="16"/>
  <c r="H2357" i="16"/>
  <c r="R2357" i="16"/>
  <c r="S2357" i="16"/>
  <c r="T2357" i="16"/>
  <c r="U2357" i="16"/>
  <c r="V2357" i="16"/>
  <c r="W2357" i="16"/>
  <c r="AG2357" i="16"/>
  <c r="AH2357" i="16"/>
  <c r="AI2357" i="16"/>
  <c r="AJ2357" i="16"/>
  <c r="AK2357" i="16"/>
  <c r="AL2357" i="16"/>
  <c r="C2358" i="16"/>
  <c r="D2358" i="16"/>
  <c r="E2358" i="16"/>
  <c r="F2358" i="16"/>
  <c r="G2358" i="16"/>
  <c r="H2358" i="16"/>
  <c r="R2358" i="16"/>
  <c r="S2358" i="16"/>
  <c r="T2358" i="16"/>
  <c r="U2358" i="16"/>
  <c r="V2358" i="16"/>
  <c r="W2358" i="16"/>
  <c r="AG2358" i="16"/>
  <c r="AH2358" i="16"/>
  <c r="AI2358" i="16"/>
  <c r="AJ2358" i="16"/>
  <c r="AK2358" i="16"/>
  <c r="AL2358" i="16"/>
  <c r="C2359" i="16"/>
  <c r="D2359" i="16"/>
  <c r="E2359" i="16"/>
  <c r="F2359" i="16"/>
  <c r="G2359" i="16"/>
  <c r="H2359" i="16"/>
  <c r="R2359" i="16"/>
  <c r="S2359" i="16"/>
  <c r="T2359" i="16"/>
  <c r="U2359" i="16"/>
  <c r="V2359" i="16"/>
  <c r="W2359" i="16"/>
  <c r="AG2359" i="16"/>
  <c r="AH2359" i="16"/>
  <c r="AI2359" i="16"/>
  <c r="AJ2359" i="16"/>
  <c r="AK2359" i="16"/>
  <c r="AL2359" i="16"/>
  <c r="C2360" i="16"/>
  <c r="D2360" i="16"/>
  <c r="E2360" i="16"/>
  <c r="F2360" i="16"/>
  <c r="G2360" i="16"/>
  <c r="H2360" i="16"/>
  <c r="R2360" i="16"/>
  <c r="S2360" i="16"/>
  <c r="T2360" i="16"/>
  <c r="U2360" i="16"/>
  <c r="V2360" i="16"/>
  <c r="W2360" i="16"/>
  <c r="AG2360" i="16"/>
  <c r="AH2360" i="16"/>
  <c r="AI2360" i="16"/>
  <c r="AJ2360" i="16"/>
  <c r="AK2360" i="16"/>
  <c r="AL2360" i="16"/>
  <c r="C2361" i="16"/>
  <c r="D2361" i="16"/>
  <c r="E2361" i="16"/>
  <c r="F2361" i="16"/>
  <c r="G2361" i="16"/>
  <c r="H2361" i="16"/>
  <c r="R2361" i="16"/>
  <c r="S2361" i="16"/>
  <c r="T2361" i="16"/>
  <c r="U2361" i="16"/>
  <c r="V2361" i="16"/>
  <c r="W2361" i="16"/>
  <c r="AG2361" i="16"/>
  <c r="AH2361" i="16"/>
  <c r="AI2361" i="16"/>
  <c r="AJ2361" i="16"/>
  <c r="AK2361" i="16"/>
  <c r="AL2361" i="16"/>
  <c r="C2362" i="16"/>
  <c r="D2362" i="16"/>
  <c r="E2362" i="16"/>
  <c r="F2362" i="16"/>
  <c r="G2362" i="16"/>
  <c r="H2362" i="16"/>
  <c r="R2362" i="16"/>
  <c r="S2362" i="16"/>
  <c r="T2362" i="16"/>
  <c r="U2362" i="16"/>
  <c r="V2362" i="16"/>
  <c r="W2362" i="16"/>
  <c r="AG2362" i="16"/>
  <c r="AH2362" i="16"/>
  <c r="AI2362" i="16"/>
  <c r="AJ2362" i="16"/>
  <c r="AK2362" i="16"/>
  <c r="AL2362" i="16"/>
  <c r="C2363" i="16"/>
  <c r="D2363" i="16"/>
  <c r="E2363" i="16"/>
  <c r="F2363" i="16"/>
  <c r="G2363" i="16"/>
  <c r="H2363" i="16"/>
  <c r="R2363" i="16"/>
  <c r="S2363" i="16"/>
  <c r="T2363" i="16"/>
  <c r="U2363" i="16"/>
  <c r="V2363" i="16"/>
  <c r="W2363" i="16"/>
  <c r="AG2363" i="16"/>
  <c r="AH2363" i="16"/>
  <c r="AI2363" i="16"/>
  <c r="AJ2363" i="16"/>
  <c r="AK2363" i="16"/>
  <c r="AL2363" i="16"/>
  <c r="C2364" i="16"/>
  <c r="D2364" i="16"/>
  <c r="E2364" i="16"/>
  <c r="F2364" i="16"/>
  <c r="G2364" i="16"/>
  <c r="H2364" i="16"/>
  <c r="R2364" i="16"/>
  <c r="S2364" i="16"/>
  <c r="T2364" i="16"/>
  <c r="U2364" i="16"/>
  <c r="V2364" i="16"/>
  <c r="W2364" i="16"/>
  <c r="AG2364" i="16"/>
  <c r="AH2364" i="16"/>
  <c r="AI2364" i="16"/>
  <c r="AJ2364" i="16"/>
  <c r="AK2364" i="16"/>
  <c r="AL2364" i="16"/>
  <c r="C2365" i="16"/>
  <c r="D2365" i="16"/>
  <c r="E2365" i="16"/>
  <c r="F2365" i="16"/>
  <c r="G2365" i="16"/>
  <c r="H2365" i="16"/>
  <c r="R2365" i="16"/>
  <c r="S2365" i="16"/>
  <c r="T2365" i="16"/>
  <c r="U2365" i="16"/>
  <c r="V2365" i="16"/>
  <c r="W2365" i="16"/>
  <c r="AG2365" i="16"/>
  <c r="AH2365" i="16"/>
  <c r="AI2365" i="16"/>
  <c r="AJ2365" i="16"/>
  <c r="AK2365" i="16"/>
  <c r="AL2365" i="16"/>
  <c r="C2366" i="16"/>
  <c r="D2366" i="16"/>
  <c r="E2366" i="16"/>
  <c r="F2366" i="16"/>
  <c r="G2366" i="16"/>
  <c r="H2366" i="16"/>
  <c r="R2366" i="16"/>
  <c r="S2366" i="16"/>
  <c r="T2366" i="16"/>
  <c r="U2366" i="16"/>
  <c r="V2366" i="16"/>
  <c r="W2366" i="16"/>
  <c r="AG2366" i="16"/>
  <c r="AH2366" i="16"/>
  <c r="AI2366" i="16"/>
  <c r="AJ2366" i="16"/>
  <c r="AK2366" i="16"/>
  <c r="AL2366" i="16"/>
  <c r="C2367" i="16"/>
  <c r="D2367" i="16"/>
  <c r="E2367" i="16"/>
  <c r="F2367" i="16"/>
  <c r="G2367" i="16"/>
  <c r="H2367" i="16"/>
  <c r="R2367" i="16"/>
  <c r="S2367" i="16"/>
  <c r="T2367" i="16"/>
  <c r="U2367" i="16"/>
  <c r="V2367" i="16"/>
  <c r="W2367" i="16"/>
  <c r="AG2367" i="16"/>
  <c r="AH2367" i="16"/>
  <c r="AI2367" i="16"/>
  <c r="AJ2367" i="16"/>
  <c r="AK2367" i="16"/>
  <c r="AL2367" i="16"/>
  <c r="C2368" i="16"/>
  <c r="D2368" i="16"/>
  <c r="E2368" i="16"/>
  <c r="F2368" i="16"/>
  <c r="G2368" i="16"/>
  <c r="H2368" i="16"/>
  <c r="R2368" i="16"/>
  <c r="S2368" i="16"/>
  <c r="T2368" i="16"/>
  <c r="U2368" i="16"/>
  <c r="V2368" i="16"/>
  <c r="W2368" i="16"/>
  <c r="AG2368" i="16"/>
  <c r="AH2368" i="16"/>
  <c r="AI2368" i="16"/>
  <c r="AJ2368" i="16"/>
  <c r="AK2368" i="16"/>
  <c r="AL2368" i="16"/>
  <c r="C2369" i="16"/>
  <c r="D2369" i="16"/>
  <c r="E2369" i="16"/>
  <c r="F2369" i="16"/>
  <c r="G2369" i="16"/>
  <c r="H2369" i="16"/>
  <c r="R2369" i="16"/>
  <c r="S2369" i="16"/>
  <c r="T2369" i="16"/>
  <c r="U2369" i="16"/>
  <c r="V2369" i="16"/>
  <c r="W2369" i="16"/>
  <c r="AG2369" i="16"/>
  <c r="AH2369" i="16"/>
  <c r="AI2369" i="16"/>
  <c r="AJ2369" i="16"/>
  <c r="AK2369" i="16"/>
  <c r="AL2369" i="16"/>
  <c r="C2370" i="16"/>
  <c r="D2370" i="16"/>
  <c r="E2370" i="16"/>
  <c r="F2370" i="16"/>
  <c r="G2370" i="16"/>
  <c r="H2370" i="16"/>
  <c r="R2370" i="16"/>
  <c r="S2370" i="16"/>
  <c r="T2370" i="16"/>
  <c r="U2370" i="16"/>
  <c r="V2370" i="16"/>
  <c r="W2370" i="16"/>
  <c r="AG2370" i="16"/>
  <c r="AH2370" i="16"/>
  <c r="AI2370" i="16"/>
  <c r="AJ2370" i="16"/>
  <c r="AK2370" i="16"/>
  <c r="AL2370" i="16"/>
  <c r="C2371" i="16"/>
  <c r="D2371" i="16"/>
  <c r="E2371" i="16"/>
  <c r="F2371" i="16"/>
  <c r="G2371" i="16"/>
  <c r="H2371" i="16"/>
  <c r="R2371" i="16"/>
  <c r="S2371" i="16"/>
  <c r="T2371" i="16"/>
  <c r="U2371" i="16"/>
  <c r="V2371" i="16"/>
  <c r="W2371" i="16"/>
  <c r="AG2371" i="16"/>
  <c r="AH2371" i="16"/>
  <c r="AI2371" i="16"/>
  <c r="AJ2371" i="16"/>
  <c r="AK2371" i="16"/>
  <c r="AL2371" i="16"/>
  <c r="C2372" i="16"/>
  <c r="D2372" i="16"/>
  <c r="E2372" i="16"/>
  <c r="F2372" i="16"/>
  <c r="G2372" i="16"/>
  <c r="H2372" i="16"/>
  <c r="R2372" i="16"/>
  <c r="S2372" i="16"/>
  <c r="T2372" i="16"/>
  <c r="U2372" i="16"/>
  <c r="V2372" i="16"/>
  <c r="W2372" i="16"/>
  <c r="AG2372" i="16"/>
  <c r="AH2372" i="16"/>
  <c r="AI2372" i="16"/>
  <c r="AJ2372" i="16"/>
  <c r="AK2372" i="16"/>
  <c r="AL2372" i="16"/>
  <c r="C2373" i="16"/>
  <c r="D2373" i="16"/>
  <c r="E2373" i="16"/>
  <c r="F2373" i="16"/>
  <c r="G2373" i="16"/>
  <c r="H2373" i="16"/>
  <c r="R2373" i="16"/>
  <c r="S2373" i="16"/>
  <c r="T2373" i="16"/>
  <c r="U2373" i="16"/>
  <c r="V2373" i="16"/>
  <c r="W2373" i="16"/>
  <c r="AG2373" i="16"/>
  <c r="AH2373" i="16"/>
  <c r="AI2373" i="16"/>
  <c r="AJ2373" i="16"/>
  <c r="AK2373" i="16"/>
  <c r="AL2373" i="16"/>
  <c r="C2374" i="16"/>
  <c r="D2374" i="16"/>
  <c r="E2374" i="16"/>
  <c r="F2374" i="16"/>
  <c r="G2374" i="16"/>
  <c r="H2374" i="16"/>
  <c r="R2374" i="16"/>
  <c r="S2374" i="16"/>
  <c r="T2374" i="16"/>
  <c r="U2374" i="16"/>
  <c r="V2374" i="16"/>
  <c r="W2374" i="16"/>
  <c r="AG2374" i="16"/>
  <c r="AH2374" i="16"/>
  <c r="AI2374" i="16"/>
  <c r="AJ2374" i="16"/>
  <c r="AK2374" i="16"/>
  <c r="AL2374" i="16"/>
  <c r="C2375" i="16"/>
  <c r="D2375" i="16"/>
  <c r="E2375" i="16"/>
  <c r="F2375" i="16"/>
  <c r="G2375" i="16"/>
  <c r="H2375" i="16"/>
  <c r="R2375" i="16"/>
  <c r="S2375" i="16"/>
  <c r="T2375" i="16"/>
  <c r="U2375" i="16"/>
  <c r="V2375" i="16"/>
  <c r="W2375" i="16"/>
  <c r="AG2375" i="16"/>
  <c r="AH2375" i="16"/>
  <c r="AI2375" i="16"/>
  <c r="AJ2375" i="16"/>
  <c r="AK2375" i="16"/>
  <c r="AL2375" i="16"/>
  <c r="C2376" i="16"/>
  <c r="D2376" i="16"/>
  <c r="E2376" i="16"/>
  <c r="F2376" i="16"/>
  <c r="G2376" i="16"/>
  <c r="H2376" i="16"/>
  <c r="R2376" i="16"/>
  <c r="S2376" i="16"/>
  <c r="T2376" i="16"/>
  <c r="U2376" i="16"/>
  <c r="V2376" i="16"/>
  <c r="W2376" i="16"/>
  <c r="AG2376" i="16"/>
  <c r="AH2376" i="16"/>
  <c r="AI2376" i="16"/>
  <c r="AJ2376" i="16"/>
  <c r="AK2376" i="16"/>
  <c r="AL2376" i="16"/>
  <c r="C2377" i="16"/>
  <c r="D2377" i="16"/>
  <c r="E2377" i="16"/>
  <c r="F2377" i="16"/>
  <c r="G2377" i="16"/>
  <c r="H2377" i="16"/>
  <c r="R2377" i="16"/>
  <c r="S2377" i="16"/>
  <c r="T2377" i="16"/>
  <c r="U2377" i="16"/>
  <c r="V2377" i="16"/>
  <c r="W2377" i="16"/>
  <c r="AG2377" i="16"/>
  <c r="AH2377" i="16"/>
  <c r="AI2377" i="16"/>
  <c r="AJ2377" i="16"/>
  <c r="AK2377" i="16"/>
  <c r="AL2377" i="16"/>
  <c r="C2378" i="16"/>
  <c r="D2378" i="16"/>
  <c r="E2378" i="16"/>
  <c r="F2378" i="16"/>
  <c r="G2378" i="16"/>
  <c r="H2378" i="16"/>
  <c r="R2378" i="16"/>
  <c r="S2378" i="16"/>
  <c r="T2378" i="16"/>
  <c r="U2378" i="16"/>
  <c r="V2378" i="16"/>
  <c r="W2378" i="16"/>
  <c r="AG2378" i="16"/>
  <c r="AH2378" i="16"/>
  <c r="AI2378" i="16"/>
  <c r="AJ2378" i="16"/>
  <c r="AK2378" i="16"/>
  <c r="AL2378" i="16"/>
  <c r="C2379" i="16"/>
  <c r="D2379" i="16"/>
  <c r="E2379" i="16"/>
  <c r="F2379" i="16"/>
  <c r="G2379" i="16"/>
  <c r="H2379" i="16"/>
  <c r="R2379" i="16"/>
  <c r="S2379" i="16"/>
  <c r="T2379" i="16"/>
  <c r="U2379" i="16"/>
  <c r="V2379" i="16"/>
  <c r="W2379" i="16"/>
  <c r="AG2379" i="16"/>
  <c r="AH2379" i="16"/>
  <c r="AI2379" i="16"/>
  <c r="AJ2379" i="16"/>
  <c r="AK2379" i="16"/>
  <c r="AL2379" i="16"/>
  <c r="C2380" i="16"/>
  <c r="D2380" i="16"/>
  <c r="E2380" i="16"/>
  <c r="F2380" i="16"/>
  <c r="G2380" i="16"/>
  <c r="H2380" i="16"/>
  <c r="R2380" i="16"/>
  <c r="S2380" i="16"/>
  <c r="T2380" i="16"/>
  <c r="U2380" i="16"/>
  <c r="V2380" i="16"/>
  <c r="W2380" i="16"/>
  <c r="AG2380" i="16"/>
  <c r="AH2380" i="16"/>
  <c r="AI2380" i="16"/>
  <c r="AJ2380" i="16"/>
  <c r="AK2380" i="16"/>
  <c r="AL2380" i="16"/>
  <c r="C2381" i="16"/>
  <c r="D2381" i="16"/>
  <c r="E2381" i="16"/>
  <c r="F2381" i="16"/>
  <c r="G2381" i="16"/>
  <c r="H2381" i="16"/>
  <c r="R2381" i="16"/>
  <c r="S2381" i="16"/>
  <c r="T2381" i="16"/>
  <c r="U2381" i="16"/>
  <c r="V2381" i="16"/>
  <c r="W2381" i="16"/>
  <c r="AG2381" i="16"/>
  <c r="AH2381" i="16"/>
  <c r="AI2381" i="16"/>
  <c r="AJ2381" i="16"/>
  <c r="AK2381" i="16"/>
  <c r="AL2381" i="16"/>
  <c r="C2382" i="16"/>
  <c r="D2382" i="16"/>
  <c r="E2382" i="16"/>
  <c r="F2382" i="16"/>
  <c r="G2382" i="16"/>
  <c r="H2382" i="16"/>
  <c r="R2382" i="16"/>
  <c r="S2382" i="16"/>
  <c r="T2382" i="16"/>
  <c r="U2382" i="16"/>
  <c r="V2382" i="16"/>
  <c r="W2382" i="16"/>
  <c r="AG2382" i="16"/>
  <c r="AH2382" i="16"/>
  <c r="AI2382" i="16"/>
  <c r="AJ2382" i="16"/>
  <c r="AK2382" i="16"/>
  <c r="AL2382" i="16"/>
  <c r="C2383" i="16"/>
  <c r="D2383" i="16"/>
  <c r="E2383" i="16"/>
  <c r="F2383" i="16"/>
  <c r="G2383" i="16"/>
  <c r="H2383" i="16"/>
  <c r="R2383" i="16"/>
  <c r="S2383" i="16"/>
  <c r="T2383" i="16"/>
  <c r="U2383" i="16"/>
  <c r="V2383" i="16"/>
  <c r="W2383" i="16"/>
  <c r="AG2383" i="16"/>
  <c r="AH2383" i="16"/>
  <c r="AI2383" i="16"/>
  <c r="AJ2383" i="16"/>
  <c r="AK2383" i="16"/>
  <c r="AL2383" i="16"/>
  <c r="C2384" i="16"/>
  <c r="D2384" i="16"/>
  <c r="E2384" i="16"/>
  <c r="F2384" i="16"/>
  <c r="G2384" i="16"/>
  <c r="H2384" i="16"/>
  <c r="R2384" i="16"/>
  <c r="S2384" i="16"/>
  <c r="T2384" i="16"/>
  <c r="U2384" i="16"/>
  <c r="V2384" i="16"/>
  <c r="W2384" i="16"/>
  <c r="AG2384" i="16"/>
  <c r="AH2384" i="16"/>
  <c r="AI2384" i="16"/>
  <c r="AJ2384" i="16"/>
  <c r="AK2384" i="16"/>
  <c r="AL2384" i="16"/>
  <c r="C2385" i="16"/>
  <c r="D2385" i="16"/>
  <c r="E2385" i="16"/>
  <c r="F2385" i="16"/>
  <c r="G2385" i="16"/>
  <c r="H2385" i="16"/>
  <c r="R2385" i="16"/>
  <c r="S2385" i="16"/>
  <c r="T2385" i="16"/>
  <c r="U2385" i="16"/>
  <c r="V2385" i="16"/>
  <c r="W2385" i="16"/>
  <c r="AG2385" i="16"/>
  <c r="AH2385" i="16"/>
  <c r="AI2385" i="16"/>
  <c r="AJ2385" i="16"/>
  <c r="AK2385" i="16"/>
  <c r="AL2385" i="16"/>
  <c r="C2386" i="16"/>
  <c r="D2386" i="16"/>
  <c r="E2386" i="16"/>
  <c r="F2386" i="16"/>
  <c r="G2386" i="16"/>
  <c r="H2386" i="16"/>
  <c r="R2386" i="16"/>
  <c r="S2386" i="16"/>
  <c r="T2386" i="16"/>
  <c r="U2386" i="16"/>
  <c r="V2386" i="16"/>
  <c r="W2386" i="16"/>
  <c r="AG2386" i="16"/>
  <c r="AH2386" i="16"/>
  <c r="AI2386" i="16"/>
  <c r="AJ2386" i="16"/>
  <c r="AK2386" i="16"/>
  <c r="AL2386" i="16"/>
  <c r="C2387" i="16"/>
  <c r="D2387" i="16"/>
  <c r="E2387" i="16"/>
  <c r="F2387" i="16"/>
  <c r="G2387" i="16"/>
  <c r="H2387" i="16"/>
  <c r="R2387" i="16"/>
  <c r="S2387" i="16"/>
  <c r="T2387" i="16"/>
  <c r="U2387" i="16"/>
  <c r="V2387" i="16"/>
  <c r="W2387" i="16"/>
  <c r="AG2387" i="16"/>
  <c r="AH2387" i="16"/>
  <c r="AI2387" i="16"/>
  <c r="AJ2387" i="16"/>
  <c r="AK2387" i="16"/>
  <c r="AL2387" i="16"/>
  <c r="C2388" i="16"/>
  <c r="D2388" i="16"/>
  <c r="E2388" i="16"/>
  <c r="F2388" i="16"/>
  <c r="G2388" i="16"/>
  <c r="H2388" i="16"/>
  <c r="R2388" i="16"/>
  <c r="S2388" i="16"/>
  <c r="T2388" i="16"/>
  <c r="U2388" i="16"/>
  <c r="V2388" i="16"/>
  <c r="W2388" i="16"/>
  <c r="AG2388" i="16"/>
  <c r="AH2388" i="16"/>
  <c r="AI2388" i="16"/>
  <c r="AJ2388" i="16"/>
  <c r="AK2388" i="16"/>
  <c r="AL2388" i="16"/>
  <c r="C2389" i="16"/>
  <c r="D2389" i="16"/>
  <c r="E2389" i="16"/>
  <c r="F2389" i="16"/>
  <c r="G2389" i="16"/>
  <c r="H2389" i="16"/>
  <c r="R2389" i="16"/>
  <c r="S2389" i="16"/>
  <c r="T2389" i="16"/>
  <c r="U2389" i="16"/>
  <c r="V2389" i="16"/>
  <c r="W2389" i="16"/>
  <c r="AG2389" i="16"/>
  <c r="AH2389" i="16"/>
  <c r="AI2389" i="16"/>
  <c r="AJ2389" i="16"/>
  <c r="AK2389" i="16"/>
  <c r="AL2389" i="16"/>
  <c r="C2390" i="16"/>
  <c r="D2390" i="16"/>
  <c r="E2390" i="16"/>
  <c r="F2390" i="16"/>
  <c r="G2390" i="16"/>
  <c r="H2390" i="16"/>
  <c r="R2390" i="16"/>
  <c r="S2390" i="16"/>
  <c r="T2390" i="16"/>
  <c r="U2390" i="16"/>
  <c r="V2390" i="16"/>
  <c r="W2390" i="16"/>
  <c r="AG2390" i="16"/>
  <c r="AH2390" i="16"/>
  <c r="AI2390" i="16"/>
  <c r="AJ2390" i="16"/>
  <c r="AK2390" i="16"/>
  <c r="AL2390" i="16"/>
  <c r="C2391" i="16"/>
  <c r="D2391" i="16"/>
  <c r="E2391" i="16"/>
  <c r="F2391" i="16"/>
  <c r="G2391" i="16"/>
  <c r="H2391" i="16"/>
  <c r="R2391" i="16"/>
  <c r="S2391" i="16"/>
  <c r="T2391" i="16"/>
  <c r="U2391" i="16"/>
  <c r="V2391" i="16"/>
  <c r="W2391" i="16"/>
  <c r="AG2391" i="16"/>
  <c r="AH2391" i="16"/>
  <c r="AI2391" i="16"/>
  <c r="AJ2391" i="16"/>
  <c r="AK2391" i="16"/>
  <c r="AL2391" i="16"/>
  <c r="C2392" i="16"/>
  <c r="D2392" i="16"/>
  <c r="E2392" i="16"/>
  <c r="F2392" i="16"/>
  <c r="G2392" i="16"/>
  <c r="H2392" i="16"/>
  <c r="R2392" i="16"/>
  <c r="S2392" i="16"/>
  <c r="T2392" i="16"/>
  <c r="U2392" i="16"/>
  <c r="V2392" i="16"/>
  <c r="W2392" i="16"/>
  <c r="AG2392" i="16"/>
  <c r="AH2392" i="16"/>
  <c r="AI2392" i="16"/>
  <c r="AJ2392" i="16"/>
  <c r="AK2392" i="16"/>
  <c r="AL2392" i="16"/>
  <c r="C2393" i="16"/>
  <c r="D2393" i="16"/>
  <c r="E2393" i="16"/>
  <c r="F2393" i="16"/>
  <c r="G2393" i="16"/>
  <c r="H2393" i="16"/>
  <c r="R2393" i="16"/>
  <c r="S2393" i="16"/>
  <c r="T2393" i="16"/>
  <c r="U2393" i="16"/>
  <c r="V2393" i="16"/>
  <c r="W2393" i="16"/>
  <c r="AG2393" i="16"/>
  <c r="AH2393" i="16"/>
  <c r="AI2393" i="16"/>
  <c r="AJ2393" i="16"/>
  <c r="AK2393" i="16"/>
  <c r="AL2393" i="16"/>
  <c r="C2394" i="16"/>
  <c r="D2394" i="16"/>
  <c r="E2394" i="16"/>
  <c r="F2394" i="16"/>
  <c r="G2394" i="16"/>
  <c r="H2394" i="16"/>
  <c r="R2394" i="16"/>
  <c r="S2394" i="16"/>
  <c r="T2394" i="16"/>
  <c r="U2394" i="16"/>
  <c r="V2394" i="16"/>
  <c r="W2394" i="16"/>
  <c r="AG2394" i="16"/>
  <c r="AH2394" i="16"/>
  <c r="AI2394" i="16"/>
  <c r="AJ2394" i="16"/>
  <c r="AK2394" i="16"/>
  <c r="AL2394" i="16"/>
  <c r="C2395" i="16"/>
  <c r="D2395" i="16"/>
  <c r="E2395" i="16"/>
  <c r="F2395" i="16"/>
  <c r="G2395" i="16"/>
  <c r="H2395" i="16"/>
  <c r="R2395" i="16"/>
  <c r="S2395" i="16"/>
  <c r="T2395" i="16"/>
  <c r="U2395" i="16"/>
  <c r="V2395" i="16"/>
  <c r="W2395" i="16"/>
  <c r="AG2395" i="16"/>
  <c r="AH2395" i="16"/>
  <c r="AI2395" i="16"/>
  <c r="AJ2395" i="16"/>
  <c r="AK2395" i="16"/>
  <c r="AL2395" i="16"/>
  <c r="C2396" i="16"/>
  <c r="D2396" i="16"/>
  <c r="E2396" i="16"/>
  <c r="F2396" i="16"/>
  <c r="G2396" i="16"/>
  <c r="H2396" i="16"/>
  <c r="R2396" i="16"/>
  <c r="S2396" i="16"/>
  <c r="T2396" i="16"/>
  <c r="U2396" i="16"/>
  <c r="V2396" i="16"/>
  <c r="W2396" i="16"/>
  <c r="AG2396" i="16"/>
  <c r="AH2396" i="16"/>
  <c r="AI2396" i="16"/>
  <c r="AJ2396" i="16"/>
  <c r="AK2396" i="16"/>
  <c r="AL2396" i="16"/>
  <c r="C2397" i="16"/>
  <c r="D2397" i="16"/>
  <c r="E2397" i="16"/>
  <c r="F2397" i="16"/>
  <c r="G2397" i="16"/>
  <c r="H2397" i="16"/>
  <c r="R2397" i="16"/>
  <c r="S2397" i="16"/>
  <c r="T2397" i="16"/>
  <c r="U2397" i="16"/>
  <c r="V2397" i="16"/>
  <c r="W2397" i="16"/>
  <c r="AG2397" i="16"/>
  <c r="AH2397" i="16"/>
  <c r="AI2397" i="16"/>
  <c r="AJ2397" i="16"/>
  <c r="AK2397" i="16"/>
  <c r="AL2397" i="16"/>
  <c r="C2398" i="16"/>
  <c r="D2398" i="16"/>
  <c r="E2398" i="16"/>
  <c r="F2398" i="16"/>
  <c r="G2398" i="16"/>
  <c r="H2398" i="16"/>
  <c r="R2398" i="16"/>
  <c r="S2398" i="16"/>
  <c r="T2398" i="16"/>
  <c r="U2398" i="16"/>
  <c r="V2398" i="16"/>
  <c r="W2398" i="16"/>
  <c r="AG2398" i="16"/>
  <c r="AH2398" i="16"/>
  <c r="AI2398" i="16"/>
  <c r="AJ2398" i="16"/>
  <c r="AK2398" i="16"/>
  <c r="AL2398" i="16"/>
  <c r="C2399" i="16"/>
  <c r="D2399" i="16"/>
  <c r="E2399" i="16"/>
  <c r="F2399" i="16"/>
  <c r="G2399" i="16"/>
  <c r="H2399" i="16"/>
  <c r="R2399" i="16"/>
  <c r="S2399" i="16"/>
  <c r="T2399" i="16"/>
  <c r="U2399" i="16"/>
  <c r="V2399" i="16"/>
  <c r="W2399" i="16"/>
  <c r="AG2399" i="16"/>
  <c r="AH2399" i="16"/>
  <c r="AI2399" i="16"/>
  <c r="AJ2399" i="16"/>
  <c r="AK2399" i="16"/>
  <c r="AL2399" i="16"/>
  <c r="C2400" i="16"/>
  <c r="D2400" i="16"/>
  <c r="E2400" i="16"/>
  <c r="F2400" i="16"/>
  <c r="G2400" i="16"/>
  <c r="H2400" i="16"/>
  <c r="R2400" i="16"/>
  <c r="S2400" i="16"/>
  <c r="T2400" i="16"/>
  <c r="U2400" i="16"/>
  <c r="V2400" i="16"/>
  <c r="W2400" i="16"/>
  <c r="AG2400" i="16"/>
  <c r="AH2400" i="16"/>
  <c r="AI2400" i="16"/>
  <c r="AJ2400" i="16"/>
  <c r="AK2400" i="16"/>
  <c r="AL2400" i="16"/>
  <c r="C2401" i="16"/>
  <c r="D2401" i="16"/>
  <c r="E2401" i="16"/>
  <c r="F2401" i="16"/>
  <c r="G2401" i="16"/>
  <c r="H2401" i="16"/>
  <c r="R2401" i="16"/>
  <c r="S2401" i="16"/>
  <c r="T2401" i="16"/>
  <c r="U2401" i="16"/>
  <c r="V2401" i="16"/>
  <c r="W2401" i="16"/>
  <c r="AG2401" i="16"/>
  <c r="AH2401" i="16"/>
  <c r="AI2401" i="16"/>
  <c r="AJ2401" i="16"/>
  <c r="AK2401" i="16"/>
  <c r="AL2401" i="16"/>
  <c r="C2402" i="16"/>
  <c r="D2402" i="16"/>
  <c r="E2402" i="16"/>
  <c r="F2402" i="16"/>
  <c r="G2402" i="16"/>
  <c r="H2402" i="16"/>
  <c r="R2402" i="16"/>
  <c r="S2402" i="16"/>
  <c r="T2402" i="16"/>
  <c r="U2402" i="16"/>
  <c r="V2402" i="16"/>
  <c r="W2402" i="16"/>
  <c r="AG2402" i="16"/>
  <c r="AH2402" i="16"/>
  <c r="AI2402" i="16"/>
  <c r="AJ2402" i="16"/>
  <c r="AK2402" i="16"/>
  <c r="AL2402" i="16"/>
  <c r="C2403" i="16"/>
  <c r="D2403" i="16"/>
  <c r="E2403" i="16"/>
  <c r="F2403" i="16"/>
  <c r="G2403" i="16"/>
  <c r="H2403" i="16"/>
  <c r="R2403" i="16"/>
  <c r="S2403" i="16"/>
  <c r="T2403" i="16"/>
  <c r="U2403" i="16"/>
  <c r="V2403" i="16"/>
  <c r="W2403" i="16"/>
  <c r="AG2403" i="16"/>
  <c r="AH2403" i="16"/>
  <c r="AI2403" i="16"/>
  <c r="AJ2403" i="16"/>
  <c r="AK2403" i="16"/>
  <c r="AL2403" i="16"/>
  <c r="C2404" i="16"/>
  <c r="D2404" i="16"/>
  <c r="E2404" i="16"/>
  <c r="F2404" i="16"/>
  <c r="G2404" i="16"/>
  <c r="H2404" i="16"/>
  <c r="R2404" i="16"/>
  <c r="S2404" i="16"/>
  <c r="T2404" i="16"/>
  <c r="U2404" i="16"/>
  <c r="V2404" i="16"/>
  <c r="W2404" i="16"/>
  <c r="AG2404" i="16"/>
  <c r="AH2404" i="16"/>
  <c r="AI2404" i="16"/>
  <c r="AJ2404" i="16"/>
  <c r="AK2404" i="16"/>
  <c r="AL2404" i="16"/>
  <c r="C2405" i="16"/>
  <c r="D2405" i="16"/>
  <c r="E2405" i="16"/>
  <c r="F2405" i="16"/>
  <c r="G2405" i="16"/>
  <c r="H2405" i="16"/>
  <c r="R2405" i="16"/>
  <c r="S2405" i="16"/>
  <c r="T2405" i="16"/>
  <c r="U2405" i="16"/>
  <c r="V2405" i="16"/>
  <c r="W2405" i="16"/>
  <c r="AG2405" i="16"/>
  <c r="AH2405" i="16"/>
  <c r="AI2405" i="16"/>
  <c r="AJ2405" i="16"/>
  <c r="AK2405" i="16"/>
  <c r="AL2405" i="16"/>
  <c r="C2406" i="16"/>
  <c r="D2406" i="16"/>
  <c r="E2406" i="16"/>
  <c r="F2406" i="16"/>
  <c r="G2406" i="16"/>
  <c r="H2406" i="16"/>
  <c r="R2406" i="16"/>
  <c r="S2406" i="16"/>
  <c r="T2406" i="16"/>
  <c r="U2406" i="16"/>
  <c r="V2406" i="16"/>
  <c r="W2406" i="16"/>
  <c r="AG2406" i="16"/>
  <c r="AH2406" i="16"/>
  <c r="AI2406" i="16"/>
  <c r="AJ2406" i="16"/>
  <c r="AK2406" i="16"/>
  <c r="AL2406" i="16"/>
  <c r="C2407" i="16"/>
  <c r="D2407" i="16"/>
  <c r="E2407" i="16"/>
  <c r="F2407" i="16"/>
  <c r="G2407" i="16"/>
  <c r="H2407" i="16"/>
  <c r="R2407" i="16"/>
  <c r="S2407" i="16"/>
  <c r="T2407" i="16"/>
  <c r="U2407" i="16"/>
  <c r="V2407" i="16"/>
  <c r="W2407" i="16"/>
  <c r="AG2407" i="16"/>
  <c r="AH2407" i="16"/>
  <c r="AI2407" i="16"/>
  <c r="AJ2407" i="16"/>
  <c r="AK2407" i="16"/>
  <c r="AL2407" i="16"/>
  <c r="C2408" i="16"/>
  <c r="D2408" i="16"/>
  <c r="E2408" i="16"/>
  <c r="F2408" i="16"/>
  <c r="G2408" i="16"/>
  <c r="H2408" i="16"/>
  <c r="R2408" i="16"/>
  <c r="S2408" i="16"/>
  <c r="T2408" i="16"/>
  <c r="U2408" i="16"/>
  <c r="V2408" i="16"/>
  <c r="W2408" i="16"/>
  <c r="AG2408" i="16"/>
  <c r="AH2408" i="16"/>
  <c r="AI2408" i="16"/>
  <c r="AJ2408" i="16"/>
  <c r="AK2408" i="16"/>
  <c r="AL2408" i="16"/>
  <c r="C2409" i="16"/>
  <c r="D2409" i="16"/>
  <c r="E2409" i="16"/>
  <c r="F2409" i="16"/>
  <c r="G2409" i="16"/>
  <c r="H2409" i="16"/>
  <c r="R2409" i="16"/>
  <c r="S2409" i="16"/>
  <c r="T2409" i="16"/>
  <c r="U2409" i="16"/>
  <c r="V2409" i="16"/>
  <c r="W2409" i="16"/>
  <c r="AG2409" i="16"/>
  <c r="AH2409" i="16"/>
  <c r="AI2409" i="16"/>
  <c r="AJ2409" i="16"/>
  <c r="AK2409" i="16"/>
  <c r="AL2409" i="16"/>
  <c r="C2410" i="16"/>
  <c r="D2410" i="16"/>
  <c r="E2410" i="16"/>
  <c r="F2410" i="16"/>
  <c r="G2410" i="16"/>
  <c r="H2410" i="16"/>
  <c r="R2410" i="16"/>
  <c r="S2410" i="16"/>
  <c r="T2410" i="16"/>
  <c r="U2410" i="16"/>
  <c r="V2410" i="16"/>
  <c r="W2410" i="16"/>
  <c r="AG2410" i="16"/>
  <c r="AH2410" i="16"/>
  <c r="AI2410" i="16"/>
  <c r="AJ2410" i="16"/>
  <c r="AK2410" i="16"/>
  <c r="AL2410" i="16"/>
  <c r="C2411" i="16"/>
  <c r="D2411" i="16"/>
  <c r="E2411" i="16"/>
  <c r="F2411" i="16"/>
  <c r="G2411" i="16"/>
  <c r="H2411" i="16"/>
  <c r="R2411" i="16"/>
  <c r="S2411" i="16"/>
  <c r="T2411" i="16"/>
  <c r="U2411" i="16"/>
  <c r="V2411" i="16"/>
  <c r="W2411" i="16"/>
  <c r="AG2411" i="16"/>
  <c r="AH2411" i="16"/>
  <c r="AI2411" i="16"/>
  <c r="AJ2411" i="16"/>
  <c r="AK2411" i="16"/>
  <c r="AL2411" i="16"/>
  <c r="C2412" i="16"/>
  <c r="D2412" i="16"/>
  <c r="E2412" i="16"/>
  <c r="F2412" i="16"/>
  <c r="G2412" i="16"/>
  <c r="H2412" i="16"/>
  <c r="R2412" i="16"/>
  <c r="S2412" i="16"/>
  <c r="T2412" i="16"/>
  <c r="U2412" i="16"/>
  <c r="V2412" i="16"/>
  <c r="W2412" i="16"/>
  <c r="AG2412" i="16"/>
  <c r="AH2412" i="16"/>
  <c r="AI2412" i="16"/>
  <c r="AJ2412" i="16"/>
  <c r="AK2412" i="16"/>
  <c r="AL2412" i="16"/>
  <c r="C2413" i="16"/>
  <c r="D2413" i="16"/>
  <c r="E2413" i="16"/>
  <c r="F2413" i="16"/>
  <c r="G2413" i="16"/>
  <c r="H2413" i="16"/>
  <c r="R2413" i="16"/>
  <c r="S2413" i="16"/>
  <c r="T2413" i="16"/>
  <c r="U2413" i="16"/>
  <c r="V2413" i="16"/>
  <c r="W2413" i="16"/>
  <c r="AG2413" i="16"/>
  <c r="AH2413" i="16"/>
  <c r="AI2413" i="16"/>
  <c r="AJ2413" i="16"/>
  <c r="AK2413" i="16"/>
  <c r="AL2413" i="16"/>
  <c r="C2414" i="16"/>
  <c r="D2414" i="16"/>
  <c r="E2414" i="16"/>
  <c r="F2414" i="16"/>
  <c r="G2414" i="16"/>
  <c r="H2414" i="16"/>
  <c r="R2414" i="16"/>
  <c r="S2414" i="16"/>
  <c r="T2414" i="16"/>
  <c r="U2414" i="16"/>
  <c r="V2414" i="16"/>
  <c r="W2414" i="16"/>
  <c r="AG2414" i="16"/>
  <c r="AH2414" i="16"/>
  <c r="AI2414" i="16"/>
  <c r="AJ2414" i="16"/>
  <c r="AK2414" i="16"/>
  <c r="AL2414" i="16"/>
  <c r="C2415" i="16"/>
  <c r="D2415" i="16"/>
  <c r="E2415" i="16"/>
  <c r="F2415" i="16"/>
  <c r="G2415" i="16"/>
  <c r="H2415" i="16"/>
  <c r="R2415" i="16"/>
  <c r="S2415" i="16"/>
  <c r="T2415" i="16"/>
  <c r="U2415" i="16"/>
  <c r="V2415" i="16"/>
  <c r="W2415" i="16"/>
  <c r="AG2415" i="16"/>
  <c r="AH2415" i="16"/>
  <c r="AI2415" i="16"/>
  <c r="AJ2415" i="16"/>
  <c r="AK2415" i="16"/>
  <c r="AL2415" i="16"/>
  <c r="C2416" i="16"/>
  <c r="D2416" i="16"/>
  <c r="E2416" i="16"/>
  <c r="F2416" i="16"/>
  <c r="G2416" i="16"/>
  <c r="H2416" i="16"/>
  <c r="R2416" i="16"/>
  <c r="S2416" i="16"/>
  <c r="T2416" i="16"/>
  <c r="U2416" i="16"/>
  <c r="V2416" i="16"/>
  <c r="W2416" i="16"/>
  <c r="AG2416" i="16"/>
  <c r="AH2416" i="16"/>
  <c r="AI2416" i="16"/>
  <c r="AJ2416" i="16"/>
  <c r="AK2416" i="16"/>
  <c r="AL2416" i="16"/>
  <c r="C2417" i="16"/>
  <c r="D2417" i="16"/>
  <c r="E2417" i="16"/>
  <c r="F2417" i="16"/>
  <c r="G2417" i="16"/>
  <c r="H2417" i="16"/>
  <c r="R2417" i="16"/>
  <c r="S2417" i="16"/>
  <c r="T2417" i="16"/>
  <c r="U2417" i="16"/>
  <c r="V2417" i="16"/>
  <c r="W2417" i="16"/>
  <c r="AG2417" i="16"/>
  <c r="AH2417" i="16"/>
  <c r="AI2417" i="16"/>
  <c r="AJ2417" i="16"/>
  <c r="AK2417" i="16"/>
  <c r="AL2417" i="16"/>
  <c r="C2418" i="16"/>
  <c r="D2418" i="16"/>
  <c r="E2418" i="16"/>
  <c r="F2418" i="16"/>
  <c r="G2418" i="16"/>
  <c r="H2418" i="16"/>
  <c r="R2418" i="16"/>
  <c r="S2418" i="16"/>
  <c r="T2418" i="16"/>
  <c r="U2418" i="16"/>
  <c r="V2418" i="16"/>
  <c r="W2418" i="16"/>
  <c r="AG2418" i="16"/>
  <c r="AH2418" i="16"/>
  <c r="AI2418" i="16"/>
  <c r="AJ2418" i="16"/>
  <c r="AK2418" i="16"/>
  <c r="AL2418" i="16"/>
  <c r="C2419" i="16"/>
  <c r="D2419" i="16"/>
  <c r="E2419" i="16"/>
  <c r="F2419" i="16"/>
  <c r="G2419" i="16"/>
  <c r="H2419" i="16"/>
  <c r="R2419" i="16"/>
  <c r="S2419" i="16"/>
  <c r="T2419" i="16"/>
  <c r="U2419" i="16"/>
  <c r="V2419" i="16"/>
  <c r="W2419" i="16"/>
  <c r="AG2419" i="16"/>
  <c r="AH2419" i="16"/>
  <c r="AI2419" i="16"/>
  <c r="AJ2419" i="16"/>
  <c r="AK2419" i="16"/>
  <c r="AL2419" i="16"/>
  <c r="C2420" i="16"/>
  <c r="D2420" i="16"/>
  <c r="E2420" i="16"/>
  <c r="F2420" i="16"/>
  <c r="G2420" i="16"/>
  <c r="H2420" i="16"/>
  <c r="R2420" i="16"/>
  <c r="S2420" i="16"/>
  <c r="T2420" i="16"/>
  <c r="U2420" i="16"/>
  <c r="V2420" i="16"/>
  <c r="W2420" i="16"/>
  <c r="AG2420" i="16"/>
  <c r="AH2420" i="16"/>
  <c r="AI2420" i="16"/>
  <c r="AJ2420" i="16"/>
  <c r="AK2420" i="16"/>
  <c r="AL2420" i="16"/>
  <c r="C2421" i="16"/>
  <c r="D2421" i="16"/>
  <c r="E2421" i="16"/>
  <c r="F2421" i="16"/>
  <c r="G2421" i="16"/>
  <c r="H2421" i="16"/>
  <c r="R2421" i="16"/>
  <c r="S2421" i="16"/>
  <c r="T2421" i="16"/>
  <c r="U2421" i="16"/>
  <c r="V2421" i="16"/>
  <c r="W2421" i="16"/>
  <c r="AG2421" i="16"/>
  <c r="AH2421" i="16"/>
  <c r="AI2421" i="16"/>
  <c r="AJ2421" i="16"/>
  <c r="AK2421" i="16"/>
  <c r="AL2421" i="16"/>
  <c r="C2422" i="16"/>
  <c r="D2422" i="16"/>
  <c r="E2422" i="16"/>
  <c r="F2422" i="16"/>
  <c r="G2422" i="16"/>
  <c r="H2422" i="16"/>
  <c r="R2422" i="16"/>
  <c r="S2422" i="16"/>
  <c r="T2422" i="16"/>
  <c r="U2422" i="16"/>
  <c r="V2422" i="16"/>
  <c r="W2422" i="16"/>
  <c r="AG2422" i="16"/>
  <c r="AH2422" i="16"/>
  <c r="AI2422" i="16"/>
  <c r="AJ2422" i="16"/>
  <c r="AK2422" i="16"/>
  <c r="AL2422" i="16"/>
  <c r="C2423" i="16"/>
  <c r="D2423" i="16"/>
  <c r="E2423" i="16"/>
  <c r="F2423" i="16"/>
  <c r="G2423" i="16"/>
  <c r="H2423" i="16"/>
  <c r="R2423" i="16"/>
  <c r="S2423" i="16"/>
  <c r="T2423" i="16"/>
  <c r="U2423" i="16"/>
  <c r="V2423" i="16"/>
  <c r="W2423" i="16"/>
  <c r="AG2423" i="16"/>
  <c r="AH2423" i="16"/>
  <c r="AI2423" i="16"/>
  <c r="AJ2423" i="16"/>
  <c r="AK2423" i="16"/>
  <c r="AL2423" i="16"/>
  <c r="C2424" i="16"/>
  <c r="D2424" i="16"/>
  <c r="E2424" i="16"/>
  <c r="F2424" i="16"/>
  <c r="G2424" i="16"/>
  <c r="H2424" i="16"/>
  <c r="R2424" i="16"/>
  <c r="S2424" i="16"/>
  <c r="T2424" i="16"/>
  <c r="U2424" i="16"/>
  <c r="V2424" i="16"/>
  <c r="W2424" i="16"/>
  <c r="AG2424" i="16"/>
  <c r="AH2424" i="16"/>
  <c r="AI2424" i="16"/>
  <c r="AJ2424" i="16"/>
  <c r="AK2424" i="16"/>
  <c r="AL2424" i="16"/>
  <c r="C2425" i="16"/>
  <c r="D2425" i="16"/>
  <c r="E2425" i="16"/>
  <c r="F2425" i="16"/>
  <c r="G2425" i="16"/>
  <c r="H2425" i="16"/>
  <c r="R2425" i="16"/>
  <c r="S2425" i="16"/>
  <c r="T2425" i="16"/>
  <c r="U2425" i="16"/>
  <c r="V2425" i="16"/>
  <c r="W2425" i="16"/>
  <c r="AG2425" i="16"/>
  <c r="AH2425" i="16"/>
  <c r="AI2425" i="16"/>
  <c r="AJ2425" i="16"/>
  <c r="AK2425" i="16"/>
  <c r="AL2425" i="16"/>
  <c r="C2426" i="16"/>
  <c r="D2426" i="16"/>
  <c r="E2426" i="16"/>
  <c r="F2426" i="16"/>
  <c r="G2426" i="16"/>
  <c r="H2426" i="16"/>
  <c r="R2426" i="16"/>
  <c r="S2426" i="16"/>
  <c r="T2426" i="16"/>
  <c r="U2426" i="16"/>
  <c r="V2426" i="16"/>
  <c r="W2426" i="16"/>
  <c r="AG2426" i="16"/>
  <c r="AH2426" i="16"/>
  <c r="AI2426" i="16"/>
  <c r="AJ2426" i="16"/>
  <c r="AK2426" i="16"/>
  <c r="AL2426" i="16"/>
  <c r="C2427" i="16"/>
  <c r="D2427" i="16"/>
  <c r="E2427" i="16"/>
  <c r="F2427" i="16"/>
  <c r="G2427" i="16"/>
  <c r="H2427" i="16"/>
  <c r="R2427" i="16"/>
  <c r="S2427" i="16"/>
  <c r="T2427" i="16"/>
  <c r="U2427" i="16"/>
  <c r="V2427" i="16"/>
  <c r="W2427" i="16"/>
  <c r="AG2427" i="16"/>
  <c r="AH2427" i="16"/>
  <c r="AI2427" i="16"/>
  <c r="AJ2427" i="16"/>
  <c r="AK2427" i="16"/>
  <c r="AL2427" i="16"/>
  <c r="C2428" i="16"/>
  <c r="D2428" i="16"/>
  <c r="E2428" i="16"/>
  <c r="F2428" i="16"/>
  <c r="G2428" i="16"/>
  <c r="H2428" i="16"/>
  <c r="R2428" i="16"/>
  <c r="S2428" i="16"/>
  <c r="T2428" i="16"/>
  <c r="U2428" i="16"/>
  <c r="V2428" i="16"/>
  <c r="W2428" i="16"/>
  <c r="AG2428" i="16"/>
  <c r="AH2428" i="16"/>
  <c r="AI2428" i="16"/>
  <c r="AJ2428" i="16"/>
  <c r="AK2428" i="16"/>
  <c r="AL2428" i="16"/>
  <c r="C2429" i="16"/>
  <c r="D2429" i="16"/>
  <c r="E2429" i="16"/>
  <c r="F2429" i="16"/>
  <c r="G2429" i="16"/>
  <c r="H2429" i="16"/>
  <c r="R2429" i="16"/>
  <c r="S2429" i="16"/>
  <c r="T2429" i="16"/>
  <c r="U2429" i="16"/>
  <c r="V2429" i="16"/>
  <c r="W2429" i="16"/>
  <c r="AG2429" i="16"/>
  <c r="AH2429" i="16"/>
  <c r="AI2429" i="16"/>
  <c r="AJ2429" i="16"/>
  <c r="AK2429" i="16"/>
  <c r="AL2429" i="16"/>
  <c r="C2430" i="16"/>
  <c r="D2430" i="16"/>
  <c r="E2430" i="16"/>
  <c r="F2430" i="16"/>
  <c r="G2430" i="16"/>
  <c r="H2430" i="16"/>
  <c r="R2430" i="16"/>
  <c r="S2430" i="16"/>
  <c r="T2430" i="16"/>
  <c r="U2430" i="16"/>
  <c r="V2430" i="16"/>
  <c r="W2430" i="16"/>
  <c r="AG2430" i="16"/>
  <c r="AH2430" i="16"/>
  <c r="AI2430" i="16"/>
  <c r="AJ2430" i="16"/>
  <c r="AK2430" i="16"/>
  <c r="AL2430" i="16"/>
  <c r="C2431" i="16"/>
  <c r="D2431" i="16"/>
  <c r="E2431" i="16"/>
  <c r="F2431" i="16"/>
  <c r="G2431" i="16"/>
  <c r="H2431" i="16"/>
  <c r="R2431" i="16"/>
  <c r="S2431" i="16"/>
  <c r="T2431" i="16"/>
  <c r="U2431" i="16"/>
  <c r="V2431" i="16"/>
  <c r="W2431" i="16"/>
  <c r="AG2431" i="16"/>
  <c r="AH2431" i="16"/>
  <c r="AI2431" i="16"/>
  <c r="AJ2431" i="16"/>
  <c r="AK2431" i="16"/>
  <c r="AL2431" i="16"/>
  <c r="C2432" i="16"/>
  <c r="D2432" i="16"/>
  <c r="E2432" i="16"/>
  <c r="F2432" i="16"/>
  <c r="G2432" i="16"/>
  <c r="H2432" i="16"/>
  <c r="R2432" i="16"/>
  <c r="S2432" i="16"/>
  <c r="T2432" i="16"/>
  <c r="U2432" i="16"/>
  <c r="V2432" i="16"/>
  <c r="W2432" i="16"/>
  <c r="AG2432" i="16"/>
  <c r="AH2432" i="16"/>
  <c r="AI2432" i="16"/>
  <c r="AJ2432" i="16"/>
  <c r="AK2432" i="16"/>
  <c r="AL2432" i="16"/>
  <c r="C2433" i="16"/>
  <c r="D2433" i="16"/>
  <c r="E2433" i="16"/>
  <c r="F2433" i="16"/>
  <c r="G2433" i="16"/>
  <c r="H2433" i="16"/>
  <c r="R2433" i="16"/>
  <c r="S2433" i="16"/>
  <c r="T2433" i="16"/>
  <c r="U2433" i="16"/>
  <c r="V2433" i="16"/>
  <c r="W2433" i="16"/>
  <c r="AG2433" i="16"/>
  <c r="AH2433" i="16"/>
  <c r="AI2433" i="16"/>
  <c r="AJ2433" i="16"/>
  <c r="AK2433" i="16"/>
  <c r="AL2433" i="16"/>
  <c r="C2434" i="16"/>
  <c r="D2434" i="16"/>
  <c r="E2434" i="16"/>
  <c r="F2434" i="16"/>
  <c r="G2434" i="16"/>
  <c r="H2434" i="16"/>
  <c r="R2434" i="16"/>
  <c r="S2434" i="16"/>
  <c r="T2434" i="16"/>
  <c r="U2434" i="16"/>
  <c r="V2434" i="16"/>
  <c r="W2434" i="16"/>
  <c r="AG2434" i="16"/>
  <c r="AH2434" i="16"/>
  <c r="AI2434" i="16"/>
  <c r="AJ2434" i="16"/>
  <c r="AK2434" i="16"/>
  <c r="AL2434" i="16"/>
  <c r="C2435" i="16"/>
  <c r="D2435" i="16"/>
  <c r="E2435" i="16"/>
  <c r="F2435" i="16"/>
  <c r="G2435" i="16"/>
  <c r="H2435" i="16"/>
  <c r="R2435" i="16"/>
  <c r="S2435" i="16"/>
  <c r="T2435" i="16"/>
  <c r="U2435" i="16"/>
  <c r="V2435" i="16"/>
  <c r="W2435" i="16"/>
  <c r="AG2435" i="16"/>
  <c r="AH2435" i="16"/>
  <c r="AI2435" i="16"/>
  <c r="AJ2435" i="16"/>
  <c r="AK2435" i="16"/>
  <c r="AL2435" i="16"/>
  <c r="C2436" i="16"/>
  <c r="D2436" i="16"/>
  <c r="E2436" i="16"/>
  <c r="F2436" i="16"/>
  <c r="G2436" i="16"/>
  <c r="H2436" i="16"/>
  <c r="R2436" i="16"/>
  <c r="S2436" i="16"/>
  <c r="T2436" i="16"/>
  <c r="U2436" i="16"/>
  <c r="V2436" i="16"/>
  <c r="W2436" i="16"/>
  <c r="AG2436" i="16"/>
  <c r="AH2436" i="16"/>
  <c r="AI2436" i="16"/>
  <c r="AJ2436" i="16"/>
  <c r="AK2436" i="16"/>
  <c r="AL2436" i="16"/>
  <c r="C2437" i="16"/>
  <c r="D2437" i="16"/>
  <c r="E2437" i="16"/>
  <c r="F2437" i="16"/>
  <c r="G2437" i="16"/>
  <c r="H2437" i="16"/>
  <c r="R2437" i="16"/>
  <c r="S2437" i="16"/>
  <c r="T2437" i="16"/>
  <c r="U2437" i="16"/>
  <c r="V2437" i="16"/>
  <c r="W2437" i="16"/>
  <c r="AG2437" i="16"/>
  <c r="AH2437" i="16"/>
  <c r="AI2437" i="16"/>
  <c r="AJ2437" i="16"/>
  <c r="AK2437" i="16"/>
  <c r="AL2437" i="16"/>
  <c r="C2438" i="16"/>
  <c r="D2438" i="16"/>
  <c r="E2438" i="16"/>
  <c r="F2438" i="16"/>
  <c r="G2438" i="16"/>
  <c r="H2438" i="16"/>
  <c r="R2438" i="16"/>
  <c r="S2438" i="16"/>
  <c r="T2438" i="16"/>
  <c r="U2438" i="16"/>
  <c r="V2438" i="16"/>
  <c r="W2438" i="16"/>
  <c r="AG2438" i="16"/>
  <c r="AH2438" i="16"/>
  <c r="AI2438" i="16"/>
  <c r="AJ2438" i="16"/>
  <c r="AK2438" i="16"/>
  <c r="AL2438" i="16"/>
  <c r="C2439" i="16"/>
  <c r="D2439" i="16"/>
  <c r="E2439" i="16"/>
  <c r="F2439" i="16"/>
  <c r="G2439" i="16"/>
  <c r="H2439" i="16"/>
  <c r="R2439" i="16"/>
  <c r="S2439" i="16"/>
  <c r="T2439" i="16"/>
  <c r="U2439" i="16"/>
  <c r="V2439" i="16"/>
  <c r="W2439" i="16"/>
  <c r="AG2439" i="16"/>
  <c r="AH2439" i="16"/>
  <c r="AI2439" i="16"/>
  <c r="AJ2439" i="16"/>
  <c r="AK2439" i="16"/>
  <c r="AL2439" i="16"/>
  <c r="C2440" i="16"/>
  <c r="D2440" i="16"/>
  <c r="E2440" i="16"/>
  <c r="F2440" i="16"/>
  <c r="G2440" i="16"/>
  <c r="H2440" i="16"/>
  <c r="R2440" i="16"/>
  <c r="S2440" i="16"/>
  <c r="T2440" i="16"/>
  <c r="U2440" i="16"/>
  <c r="V2440" i="16"/>
  <c r="W2440" i="16"/>
  <c r="AG2440" i="16"/>
  <c r="AH2440" i="16"/>
  <c r="AI2440" i="16"/>
  <c r="AJ2440" i="16"/>
  <c r="AK2440" i="16"/>
  <c r="AL2440" i="16"/>
  <c r="AH2300" i="16"/>
  <c r="AI2300" i="16"/>
  <c r="AJ2300" i="16"/>
  <c r="AK2300" i="16"/>
  <c r="AL2300" i="16"/>
  <c r="S2300" i="16"/>
  <c r="T2300" i="16"/>
  <c r="U2300" i="16"/>
  <c r="V2300" i="16"/>
  <c r="W2300" i="16"/>
  <c r="H2300" i="16"/>
  <c r="D2300" i="16"/>
  <c r="E2300" i="16"/>
  <c r="F2300" i="16"/>
  <c r="G2300" i="16"/>
  <c r="AG2300" i="16"/>
  <c r="R2300" i="16"/>
  <c r="C2300" i="16"/>
  <c r="AF2297" i="16"/>
  <c r="AF2296" i="16"/>
  <c r="AF2295" i="16"/>
  <c r="AF2294" i="16"/>
  <c r="AF2293" i="16"/>
  <c r="AF2292" i="16"/>
  <c r="AF2291" i="16"/>
  <c r="AF2290" i="16"/>
  <c r="AF2289" i="16"/>
  <c r="AF2288" i="16"/>
  <c r="AF2287" i="16"/>
  <c r="AF2286" i="16"/>
  <c r="AF2285" i="16"/>
  <c r="AF2284" i="16"/>
  <c r="AF2283" i="16"/>
  <c r="AF2282" i="16"/>
  <c r="AF2281" i="16"/>
  <c r="AF2280" i="16"/>
  <c r="AF2279" i="16"/>
  <c r="AF2278" i="16"/>
  <c r="AF2277" i="16"/>
  <c r="AF2276" i="16"/>
  <c r="AF2275" i="16"/>
  <c r="AF2274" i="16"/>
  <c r="AF2273" i="16"/>
  <c r="AF2272" i="16"/>
  <c r="AF2271" i="16"/>
  <c r="AF2270" i="16"/>
  <c r="AF2269" i="16"/>
  <c r="AF2268" i="16"/>
  <c r="AF2267" i="16"/>
  <c r="AF2266" i="16"/>
  <c r="AF2265" i="16"/>
  <c r="AF2264" i="16"/>
  <c r="AF2263" i="16"/>
  <c r="AF2262" i="16"/>
  <c r="AF2261" i="16"/>
  <c r="AF2260" i="16"/>
  <c r="AF2259" i="16"/>
  <c r="AF2258" i="16"/>
  <c r="AF2257" i="16"/>
  <c r="AF2256" i="16"/>
  <c r="AF2255" i="16"/>
  <c r="AF2254" i="16"/>
  <c r="AF2253" i="16"/>
  <c r="AF2252" i="16"/>
  <c r="AF2251" i="16"/>
  <c r="AF2250" i="16"/>
  <c r="AF2249" i="16"/>
  <c r="AF2248" i="16"/>
  <c r="AF2247" i="16"/>
  <c r="AF2246" i="16"/>
  <c r="AF2245" i="16"/>
  <c r="AF2244" i="16"/>
  <c r="AF2243" i="16"/>
  <c r="AF2242" i="16"/>
  <c r="AF2241" i="16"/>
  <c r="AF2240" i="16"/>
  <c r="AF2239" i="16"/>
  <c r="AF2238" i="16"/>
  <c r="AF2237" i="16"/>
  <c r="AF2236" i="16"/>
  <c r="AF2235" i="16"/>
  <c r="AF2234" i="16"/>
  <c r="AF2233" i="16"/>
  <c r="AF2232" i="16"/>
  <c r="AF2231" i="16"/>
  <c r="AF2230" i="16"/>
  <c r="AF2229" i="16"/>
  <c r="AF2228" i="16"/>
  <c r="AF2227" i="16"/>
  <c r="AF2226" i="16"/>
  <c r="AF2225" i="16"/>
  <c r="AF2224" i="16"/>
  <c r="AF2223" i="16"/>
  <c r="AF2222" i="16"/>
  <c r="AF2221" i="16"/>
  <c r="AF2220" i="16"/>
  <c r="AF2219" i="16"/>
  <c r="AF2218" i="16"/>
  <c r="AF2217" i="16"/>
  <c r="AF2216" i="16"/>
  <c r="AF2215" i="16"/>
  <c r="AF2214" i="16"/>
  <c r="AF2213" i="16"/>
  <c r="AF2212" i="16"/>
  <c r="AF2211" i="16"/>
  <c r="AF2210" i="16"/>
  <c r="AF2209" i="16"/>
  <c r="AF2208" i="16"/>
  <c r="AF2207" i="16"/>
  <c r="AF2206" i="16"/>
  <c r="AF2205" i="16"/>
  <c r="AF2204" i="16"/>
  <c r="AF2203" i="16"/>
  <c r="AF2202" i="16"/>
  <c r="AF2201" i="16"/>
  <c r="AF2200" i="16"/>
  <c r="AF2199" i="16"/>
  <c r="AF2198" i="16"/>
  <c r="AF2197" i="16"/>
  <c r="AF2196" i="16"/>
  <c r="AF2195" i="16"/>
  <c r="AF2194" i="16"/>
  <c r="AF2193" i="16"/>
  <c r="AF2192" i="16"/>
  <c r="AF2191" i="16"/>
  <c r="AF2190" i="16"/>
  <c r="AF2189" i="16"/>
  <c r="AF2188" i="16"/>
  <c r="AF2187" i="16"/>
  <c r="AF2186" i="16"/>
  <c r="AF2185" i="16"/>
  <c r="AF2184" i="16"/>
  <c r="AF2183" i="16"/>
  <c r="AF2182" i="16"/>
  <c r="AF2181" i="16"/>
  <c r="AF2180" i="16"/>
  <c r="AF2179" i="16"/>
  <c r="AF2178" i="16"/>
  <c r="AF2177" i="16"/>
  <c r="AF2176" i="16"/>
  <c r="AF2175" i="16"/>
  <c r="AF2174" i="16"/>
  <c r="AF2173" i="16"/>
  <c r="AF2172" i="16"/>
  <c r="AF2171" i="16"/>
  <c r="AF2170" i="16"/>
  <c r="AF2169" i="16"/>
  <c r="AF2168" i="16"/>
  <c r="AF2167" i="16"/>
  <c r="AF2166" i="16"/>
  <c r="AF2165" i="16"/>
  <c r="AF2164" i="16"/>
  <c r="AF2163" i="16"/>
  <c r="AF2162" i="16"/>
  <c r="AF2161" i="16"/>
  <c r="AF2160" i="16"/>
  <c r="AF2159" i="16"/>
  <c r="AF2158" i="16"/>
  <c r="AF2157" i="16"/>
  <c r="Q2297" i="16"/>
  <c r="Q2296" i="16"/>
  <c r="Q2295" i="16"/>
  <c r="Q2294" i="16"/>
  <c r="Q2293" i="16"/>
  <c r="Q2292" i="16"/>
  <c r="Q2291" i="16"/>
  <c r="Q2290" i="16"/>
  <c r="Q2289" i="16"/>
  <c r="Q2288" i="16"/>
  <c r="Q2287" i="16"/>
  <c r="Q2286" i="16"/>
  <c r="Q2285" i="16"/>
  <c r="Q2284" i="16"/>
  <c r="Q2283" i="16"/>
  <c r="Q2282" i="16"/>
  <c r="Q2281" i="16"/>
  <c r="Q2280" i="16"/>
  <c r="Q2279" i="16"/>
  <c r="Q2278" i="16"/>
  <c r="Q2277" i="16"/>
  <c r="Q2276" i="16"/>
  <c r="Q2275" i="16"/>
  <c r="Q2274" i="16"/>
  <c r="Q2273" i="16"/>
  <c r="Q2272" i="16"/>
  <c r="Q2271" i="16"/>
  <c r="Q2270" i="16"/>
  <c r="Q2269" i="16"/>
  <c r="Q2268" i="16"/>
  <c r="Q2267" i="16"/>
  <c r="Q2266" i="16"/>
  <c r="Q2265" i="16"/>
  <c r="Q2264" i="16"/>
  <c r="Q2263" i="16"/>
  <c r="Q2262" i="16"/>
  <c r="Q2261" i="16"/>
  <c r="Q2260" i="16"/>
  <c r="Q2259" i="16"/>
  <c r="Q2258" i="16"/>
  <c r="Q2257" i="16"/>
  <c r="Q2256" i="16"/>
  <c r="Q2255" i="16"/>
  <c r="Q2254" i="16"/>
  <c r="Q2253" i="16"/>
  <c r="Q2252" i="16"/>
  <c r="Q2251" i="16"/>
  <c r="Q2250" i="16"/>
  <c r="Q2249" i="16"/>
  <c r="Q2248" i="16"/>
  <c r="Q2247" i="16"/>
  <c r="Q2246" i="16"/>
  <c r="Q2245" i="16"/>
  <c r="Q2244" i="16"/>
  <c r="Q2243" i="16"/>
  <c r="Q2242" i="16"/>
  <c r="Q2241" i="16"/>
  <c r="Q2240" i="16"/>
  <c r="Q2239" i="16"/>
  <c r="Q2238" i="16"/>
  <c r="Q2237" i="16"/>
  <c r="Q2236" i="16"/>
  <c r="Q2235" i="16"/>
  <c r="Q2234" i="16"/>
  <c r="Q2233" i="16"/>
  <c r="Q2232" i="16"/>
  <c r="Q2231" i="16"/>
  <c r="Q2230" i="16"/>
  <c r="Q2229" i="16"/>
  <c r="Q2228" i="16"/>
  <c r="Q2227" i="16"/>
  <c r="Q2226" i="16"/>
  <c r="Q2225" i="16"/>
  <c r="Q2224" i="16"/>
  <c r="Q2223" i="16"/>
  <c r="Q2222" i="16"/>
  <c r="Q2221" i="16"/>
  <c r="Q2220" i="16"/>
  <c r="Q2219" i="16"/>
  <c r="Q2218" i="16"/>
  <c r="Q2217" i="16"/>
  <c r="Q2216" i="16"/>
  <c r="Q2215" i="16"/>
  <c r="Q2214" i="16"/>
  <c r="Q2213" i="16"/>
  <c r="Q2212" i="16"/>
  <c r="Q2211" i="16"/>
  <c r="Q2210" i="16"/>
  <c r="Q2209" i="16"/>
  <c r="Q2208" i="16"/>
  <c r="Q2207" i="16"/>
  <c r="Q2206" i="16"/>
  <c r="Q2205" i="16"/>
  <c r="Q2204" i="16"/>
  <c r="Q2203" i="16"/>
  <c r="Q2202" i="16"/>
  <c r="Q2201" i="16"/>
  <c r="Q2200" i="16"/>
  <c r="Q2199" i="16"/>
  <c r="Q2198" i="16"/>
  <c r="Q2197" i="16"/>
  <c r="Q2196" i="16"/>
  <c r="Q2195" i="16"/>
  <c r="Q2194" i="16"/>
  <c r="Q2193" i="16"/>
  <c r="Q2192" i="16"/>
  <c r="Q2191" i="16"/>
  <c r="Q2190" i="16"/>
  <c r="Q2189" i="16"/>
  <c r="Q2188" i="16"/>
  <c r="Q2187" i="16"/>
  <c r="Q2186" i="16"/>
  <c r="Q2185" i="16"/>
  <c r="Q2184" i="16"/>
  <c r="Q2183" i="16"/>
  <c r="Q2182" i="16"/>
  <c r="Q2181" i="16"/>
  <c r="Q2180" i="16"/>
  <c r="Q2179" i="16"/>
  <c r="Q2178" i="16"/>
  <c r="Q2177" i="16"/>
  <c r="Q2176" i="16"/>
  <c r="Q2175" i="16"/>
  <c r="Q2174" i="16"/>
  <c r="Q2173" i="16"/>
  <c r="Q2172" i="16"/>
  <c r="Q2171" i="16"/>
  <c r="Q2170" i="16"/>
  <c r="Q2169" i="16"/>
  <c r="Q2168" i="16"/>
  <c r="Q2167" i="16"/>
  <c r="Q2166" i="16"/>
  <c r="Q2165" i="16"/>
  <c r="Q2164" i="16"/>
  <c r="Q2163" i="16"/>
  <c r="Q2162" i="16"/>
  <c r="Q2161" i="16"/>
  <c r="Q2160" i="16"/>
  <c r="Q2159" i="16"/>
  <c r="Q2158" i="16"/>
  <c r="Q2157" i="16"/>
  <c r="C2158" i="16"/>
  <c r="D2158" i="16"/>
  <c r="E2158" i="16"/>
  <c r="F2158" i="16"/>
  <c r="G2158" i="16"/>
  <c r="H2158" i="16"/>
  <c r="R2158" i="16"/>
  <c r="S2158" i="16"/>
  <c r="T2158" i="16"/>
  <c r="U2158" i="16"/>
  <c r="V2158" i="16"/>
  <c r="W2158" i="16"/>
  <c r="AG2158" i="16"/>
  <c r="AH2158" i="16"/>
  <c r="AI2158" i="16"/>
  <c r="AJ2158" i="16"/>
  <c r="AK2158" i="16"/>
  <c r="AL2158" i="16"/>
  <c r="C2159" i="16"/>
  <c r="D2159" i="16"/>
  <c r="E2159" i="16"/>
  <c r="F2159" i="16"/>
  <c r="G2159" i="16"/>
  <c r="H2159" i="16"/>
  <c r="R2159" i="16"/>
  <c r="S2159" i="16"/>
  <c r="T2159" i="16"/>
  <c r="U2159" i="16"/>
  <c r="V2159" i="16"/>
  <c r="W2159" i="16"/>
  <c r="AG2159" i="16"/>
  <c r="AH2159" i="16"/>
  <c r="AI2159" i="16"/>
  <c r="AJ2159" i="16"/>
  <c r="AK2159" i="16"/>
  <c r="AL2159" i="16"/>
  <c r="C2160" i="16"/>
  <c r="D2160" i="16"/>
  <c r="E2160" i="16"/>
  <c r="F2160" i="16"/>
  <c r="G2160" i="16"/>
  <c r="H2160" i="16"/>
  <c r="R2160" i="16"/>
  <c r="S2160" i="16"/>
  <c r="T2160" i="16"/>
  <c r="U2160" i="16"/>
  <c r="V2160" i="16"/>
  <c r="W2160" i="16"/>
  <c r="AG2160" i="16"/>
  <c r="AH2160" i="16"/>
  <c r="AI2160" i="16"/>
  <c r="AJ2160" i="16"/>
  <c r="AK2160" i="16"/>
  <c r="AL2160" i="16"/>
  <c r="C2161" i="16"/>
  <c r="D2161" i="16"/>
  <c r="E2161" i="16"/>
  <c r="F2161" i="16"/>
  <c r="G2161" i="16"/>
  <c r="H2161" i="16"/>
  <c r="R2161" i="16"/>
  <c r="S2161" i="16"/>
  <c r="T2161" i="16"/>
  <c r="U2161" i="16"/>
  <c r="V2161" i="16"/>
  <c r="W2161" i="16"/>
  <c r="AG2161" i="16"/>
  <c r="AH2161" i="16"/>
  <c r="AI2161" i="16"/>
  <c r="AJ2161" i="16"/>
  <c r="AK2161" i="16"/>
  <c r="AL2161" i="16"/>
  <c r="C2162" i="16"/>
  <c r="D2162" i="16"/>
  <c r="E2162" i="16"/>
  <c r="F2162" i="16"/>
  <c r="G2162" i="16"/>
  <c r="H2162" i="16"/>
  <c r="R2162" i="16"/>
  <c r="S2162" i="16"/>
  <c r="T2162" i="16"/>
  <c r="U2162" i="16"/>
  <c r="V2162" i="16"/>
  <c r="W2162" i="16"/>
  <c r="AG2162" i="16"/>
  <c r="AH2162" i="16"/>
  <c r="AI2162" i="16"/>
  <c r="AJ2162" i="16"/>
  <c r="AK2162" i="16"/>
  <c r="AL2162" i="16"/>
  <c r="C2163" i="16"/>
  <c r="D2163" i="16"/>
  <c r="E2163" i="16"/>
  <c r="F2163" i="16"/>
  <c r="G2163" i="16"/>
  <c r="H2163" i="16"/>
  <c r="R2163" i="16"/>
  <c r="S2163" i="16"/>
  <c r="T2163" i="16"/>
  <c r="U2163" i="16"/>
  <c r="V2163" i="16"/>
  <c r="W2163" i="16"/>
  <c r="AG2163" i="16"/>
  <c r="AH2163" i="16"/>
  <c r="AI2163" i="16"/>
  <c r="AJ2163" i="16"/>
  <c r="AK2163" i="16"/>
  <c r="AL2163" i="16"/>
  <c r="C2164" i="16"/>
  <c r="D2164" i="16"/>
  <c r="E2164" i="16"/>
  <c r="F2164" i="16"/>
  <c r="G2164" i="16"/>
  <c r="H2164" i="16"/>
  <c r="R2164" i="16"/>
  <c r="S2164" i="16"/>
  <c r="T2164" i="16"/>
  <c r="U2164" i="16"/>
  <c r="V2164" i="16"/>
  <c r="W2164" i="16"/>
  <c r="AG2164" i="16"/>
  <c r="AH2164" i="16"/>
  <c r="AI2164" i="16"/>
  <c r="AJ2164" i="16"/>
  <c r="AK2164" i="16"/>
  <c r="AL2164" i="16"/>
  <c r="C2165" i="16"/>
  <c r="D2165" i="16"/>
  <c r="E2165" i="16"/>
  <c r="F2165" i="16"/>
  <c r="G2165" i="16"/>
  <c r="H2165" i="16"/>
  <c r="R2165" i="16"/>
  <c r="S2165" i="16"/>
  <c r="T2165" i="16"/>
  <c r="U2165" i="16"/>
  <c r="V2165" i="16"/>
  <c r="W2165" i="16"/>
  <c r="AG2165" i="16"/>
  <c r="AH2165" i="16"/>
  <c r="AI2165" i="16"/>
  <c r="AJ2165" i="16"/>
  <c r="AK2165" i="16"/>
  <c r="AL2165" i="16"/>
  <c r="C2166" i="16"/>
  <c r="D2166" i="16"/>
  <c r="E2166" i="16"/>
  <c r="F2166" i="16"/>
  <c r="G2166" i="16"/>
  <c r="H2166" i="16"/>
  <c r="R2166" i="16"/>
  <c r="S2166" i="16"/>
  <c r="T2166" i="16"/>
  <c r="U2166" i="16"/>
  <c r="V2166" i="16"/>
  <c r="W2166" i="16"/>
  <c r="AG2166" i="16"/>
  <c r="AH2166" i="16"/>
  <c r="AI2166" i="16"/>
  <c r="AJ2166" i="16"/>
  <c r="AK2166" i="16"/>
  <c r="AL2166" i="16"/>
  <c r="C2167" i="16"/>
  <c r="D2167" i="16"/>
  <c r="E2167" i="16"/>
  <c r="F2167" i="16"/>
  <c r="G2167" i="16"/>
  <c r="H2167" i="16"/>
  <c r="R2167" i="16"/>
  <c r="S2167" i="16"/>
  <c r="T2167" i="16"/>
  <c r="U2167" i="16"/>
  <c r="V2167" i="16"/>
  <c r="W2167" i="16"/>
  <c r="AG2167" i="16"/>
  <c r="AH2167" i="16"/>
  <c r="AI2167" i="16"/>
  <c r="AJ2167" i="16"/>
  <c r="AK2167" i="16"/>
  <c r="AL2167" i="16"/>
  <c r="C2168" i="16"/>
  <c r="D2168" i="16"/>
  <c r="E2168" i="16"/>
  <c r="F2168" i="16"/>
  <c r="G2168" i="16"/>
  <c r="H2168" i="16"/>
  <c r="R2168" i="16"/>
  <c r="S2168" i="16"/>
  <c r="T2168" i="16"/>
  <c r="U2168" i="16"/>
  <c r="V2168" i="16"/>
  <c r="W2168" i="16"/>
  <c r="AG2168" i="16"/>
  <c r="AH2168" i="16"/>
  <c r="AI2168" i="16"/>
  <c r="AJ2168" i="16"/>
  <c r="AK2168" i="16"/>
  <c r="AL2168" i="16"/>
  <c r="C2169" i="16"/>
  <c r="D2169" i="16"/>
  <c r="E2169" i="16"/>
  <c r="F2169" i="16"/>
  <c r="G2169" i="16"/>
  <c r="H2169" i="16"/>
  <c r="R2169" i="16"/>
  <c r="S2169" i="16"/>
  <c r="T2169" i="16"/>
  <c r="U2169" i="16"/>
  <c r="V2169" i="16"/>
  <c r="W2169" i="16"/>
  <c r="AG2169" i="16"/>
  <c r="AH2169" i="16"/>
  <c r="AI2169" i="16"/>
  <c r="AJ2169" i="16"/>
  <c r="AK2169" i="16"/>
  <c r="AL2169" i="16"/>
  <c r="C2170" i="16"/>
  <c r="D2170" i="16"/>
  <c r="E2170" i="16"/>
  <c r="F2170" i="16"/>
  <c r="G2170" i="16"/>
  <c r="H2170" i="16"/>
  <c r="R2170" i="16"/>
  <c r="S2170" i="16"/>
  <c r="T2170" i="16"/>
  <c r="U2170" i="16"/>
  <c r="V2170" i="16"/>
  <c r="W2170" i="16"/>
  <c r="AG2170" i="16"/>
  <c r="AH2170" i="16"/>
  <c r="AI2170" i="16"/>
  <c r="AJ2170" i="16"/>
  <c r="AK2170" i="16"/>
  <c r="AL2170" i="16"/>
  <c r="C2171" i="16"/>
  <c r="D2171" i="16"/>
  <c r="E2171" i="16"/>
  <c r="F2171" i="16"/>
  <c r="G2171" i="16"/>
  <c r="H2171" i="16"/>
  <c r="R2171" i="16"/>
  <c r="S2171" i="16"/>
  <c r="T2171" i="16"/>
  <c r="U2171" i="16"/>
  <c r="V2171" i="16"/>
  <c r="W2171" i="16"/>
  <c r="AG2171" i="16"/>
  <c r="AH2171" i="16"/>
  <c r="AI2171" i="16"/>
  <c r="AJ2171" i="16"/>
  <c r="AK2171" i="16"/>
  <c r="AL2171" i="16"/>
  <c r="C2172" i="16"/>
  <c r="D2172" i="16"/>
  <c r="E2172" i="16"/>
  <c r="F2172" i="16"/>
  <c r="G2172" i="16"/>
  <c r="H2172" i="16"/>
  <c r="R2172" i="16"/>
  <c r="S2172" i="16"/>
  <c r="T2172" i="16"/>
  <c r="U2172" i="16"/>
  <c r="V2172" i="16"/>
  <c r="W2172" i="16"/>
  <c r="AG2172" i="16"/>
  <c r="AH2172" i="16"/>
  <c r="AI2172" i="16"/>
  <c r="AJ2172" i="16"/>
  <c r="AK2172" i="16"/>
  <c r="AL2172" i="16"/>
  <c r="C2173" i="16"/>
  <c r="D2173" i="16"/>
  <c r="E2173" i="16"/>
  <c r="F2173" i="16"/>
  <c r="G2173" i="16"/>
  <c r="H2173" i="16"/>
  <c r="R2173" i="16"/>
  <c r="S2173" i="16"/>
  <c r="T2173" i="16"/>
  <c r="U2173" i="16"/>
  <c r="V2173" i="16"/>
  <c r="W2173" i="16"/>
  <c r="AG2173" i="16"/>
  <c r="AH2173" i="16"/>
  <c r="AI2173" i="16"/>
  <c r="AJ2173" i="16"/>
  <c r="AK2173" i="16"/>
  <c r="AL2173" i="16"/>
  <c r="C2174" i="16"/>
  <c r="D2174" i="16"/>
  <c r="E2174" i="16"/>
  <c r="F2174" i="16"/>
  <c r="G2174" i="16"/>
  <c r="H2174" i="16"/>
  <c r="R2174" i="16"/>
  <c r="S2174" i="16"/>
  <c r="T2174" i="16"/>
  <c r="U2174" i="16"/>
  <c r="V2174" i="16"/>
  <c r="W2174" i="16"/>
  <c r="AG2174" i="16"/>
  <c r="AH2174" i="16"/>
  <c r="AI2174" i="16"/>
  <c r="AJ2174" i="16"/>
  <c r="AK2174" i="16"/>
  <c r="AL2174" i="16"/>
  <c r="C2175" i="16"/>
  <c r="D2175" i="16"/>
  <c r="E2175" i="16"/>
  <c r="F2175" i="16"/>
  <c r="G2175" i="16"/>
  <c r="H2175" i="16"/>
  <c r="R2175" i="16"/>
  <c r="S2175" i="16"/>
  <c r="T2175" i="16"/>
  <c r="U2175" i="16"/>
  <c r="V2175" i="16"/>
  <c r="W2175" i="16"/>
  <c r="AG2175" i="16"/>
  <c r="AH2175" i="16"/>
  <c r="AI2175" i="16"/>
  <c r="AJ2175" i="16"/>
  <c r="AK2175" i="16"/>
  <c r="AL2175" i="16"/>
  <c r="C2176" i="16"/>
  <c r="D2176" i="16"/>
  <c r="E2176" i="16"/>
  <c r="F2176" i="16"/>
  <c r="G2176" i="16"/>
  <c r="H2176" i="16"/>
  <c r="R2176" i="16"/>
  <c r="S2176" i="16"/>
  <c r="T2176" i="16"/>
  <c r="U2176" i="16"/>
  <c r="V2176" i="16"/>
  <c r="W2176" i="16"/>
  <c r="AG2176" i="16"/>
  <c r="AH2176" i="16"/>
  <c r="AI2176" i="16"/>
  <c r="AJ2176" i="16"/>
  <c r="AK2176" i="16"/>
  <c r="AL2176" i="16"/>
  <c r="C2177" i="16"/>
  <c r="D2177" i="16"/>
  <c r="E2177" i="16"/>
  <c r="F2177" i="16"/>
  <c r="G2177" i="16"/>
  <c r="H2177" i="16"/>
  <c r="R2177" i="16"/>
  <c r="S2177" i="16"/>
  <c r="T2177" i="16"/>
  <c r="U2177" i="16"/>
  <c r="V2177" i="16"/>
  <c r="W2177" i="16"/>
  <c r="AG2177" i="16"/>
  <c r="AH2177" i="16"/>
  <c r="AI2177" i="16"/>
  <c r="AJ2177" i="16"/>
  <c r="AK2177" i="16"/>
  <c r="AL2177" i="16"/>
  <c r="C2178" i="16"/>
  <c r="D2178" i="16"/>
  <c r="E2178" i="16"/>
  <c r="F2178" i="16"/>
  <c r="G2178" i="16"/>
  <c r="H2178" i="16"/>
  <c r="R2178" i="16"/>
  <c r="S2178" i="16"/>
  <c r="T2178" i="16"/>
  <c r="U2178" i="16"/>
  <c r="V2178" i="16"/>
  <c r="W2178" i="16"/>
  <c r="AG2178" i="16"/>
  <c r="AH2178" i="16"/>
  <c r="AI2178" i="16"/>
  <c r="AJ2178" i="16"/>
  <c r="AK2178" i="16"/>
  <c r="AL2178" i="16"/>
  <c r="C2179" i="16"/>
  <c r="D2179" i="16"/>
  <c r="E2179" i="16"/>
  <c r="F2179" i="16"/>
  <c r="G2179" i="16"/>
  <c r="H2179" i="16"/>
  <c r="R2179" i="16"/>
  <c r="S2179" i="16"/>
  <c r="T2179" i="16"/>
  <c r="U2179" i="16"/>
  <c r="V2179" i="16"/>
  <c r="W2179" i="16"/>
  <c r="AG2179" i="16"/>
  <c r="AH2179" i="16"/>
  <c r="AI2179" i="16"/>
  <c r="AJ2179" i="16"/>
  <c r="AK2179" i="16"/>
  <c r="AL2179" i="16"/>
  <c r="C2180" i="16"/>
  <c r="D2180" i="16"/>
  <c r="E2180" i="16"/>
  <c r="F2180" i="16"/>
  <c r="G2180" i="16"/>
  <c r="H2180" i="16"/>
  <c r="R2180" i="16"/>
  <c r="S2180" i="16"/>
  <c r="T2180" i="16"/>
  <c r="U2180" i="16"/>
  <c r="V2180" i="16"/>
  <c r="W2180" i="16"/>
  <c r="AG2180" i="16"/>
  <c r="AH2180" i="16"/>
  <c r="AI2180" i="16"/>
  <c r="AJ2180" i="16"/>
  <c r="AK2180" i="16"/>
  <c r="AL2180" i="16"/>
  <c r="C2181" i="16"/>
  <c r="D2181" i="16"/>
  <c r="E2181" i="16"/>
  <c r="F2181" i="16"/>
  <c r="G2181" i="16"/>
  <c r="H2181" i="16"/>
  <c r="R2181" i="16"/>
  <c r="S2181" i="16"/>
  <c r="T2181" i="16"/>
  <c r="U2181" i="16"/>
  <c r="V2181" i="16"/>
  <c r="W2181" i="16"/>
  <c r="AG2181" i="16"/>
  <c r="AH2181" i="16"/>
  <c r="AI2181" i="16"/>
  <c r="AJ2181" i="16"/>
  <c r="AK2181" i="16"/>
  <c r="AL2181" i="16"/>
  <c r="C2182" i="16"/>
  <c r="D2182" i="16"/>
  <c r="E2182" i="16"/>
  <c r="F2182" i="16"/>
  <c r="G2182" i="16"/>
  <c r="H2182" i="16"/>
  <c r="R2182" i="16"/>
  <c r="S2182" i="16"/>
  <c r="T2182" i="16"/>
  <c r="U2182" i="16"/>
  <c r="V2182" i="16"/>
  <c r="W2182" i="16"/>
  <c r="AG2182" i="16"/>
  <c r="AH2182" i="16"/>
  <c r="AI2182" i="16"/>
  <c r="AJ2182" i="16"/>
  <c r="AK2182" i="16"/>
  <c r="AL2182" i="16"/>
  <c r="C2183" i="16"/>
  <c r="D2183" i="16"/>
  <c r="E2183" i="16"/>
  <c r="F2183" i="16"/>
  <c r="G2183" i="16"/>
  <c r="H2183" i="16"/>
  <c r="R2183" i="16"/>
  <c r="S2183" i="16"/>
  <c r="T2183" i="16"/>
  <c r="U2183" i="16"/>
  <c r="V2183" i="16"/>
  <c r="W2183" i="16"/>
  <c r="AG2183" i="16"/>
  <c r="AH2183" i="16"/>
  <c r="AI2183" i="16"/>
  <c r="AJ2183" i="16"/>
  <c r="AK2183" i="16"/>
  <c r="AL2183" i="16"/>
  <c r="C2184" i="16"/>
  <c r="D2184" i="16"/>
  <c r="E2184" i="16"/>
  <c r="F2184" i="16"/>
  <c r="G2184" i="16"/>
  <c r="H2184" i="16"/>
  <c r="R2184" i="16"/>
  <c r="S2184" i="16"/>
  <c r="T2184" i="16"/>
  <c r="U2184" i="16"/>
  <c r="V2184" i="16"/>
  <c r="W2184" i="16"/>
  <c r="AG2184" i="16"/>
  <c r="AH2184" i="16"/>
  <c r="AI2184" i="16"/>
  <c r="AJ2184" i="16"/>
  <c r="AK2184" i="16"/>
  <c r="AL2184" i="16"/>
  <c r="C2185" i="16"/>
  <c r="D2185" i="16"/>
  <c r="E2185" i="16"/>
  <c r="F2185" i="16"/>
  <c r="G2185" i="16"/>
  <c r="H2185" i="16"/>
  <c r="R2185" i="16"/>
  <c r="S2185" i="16"/>
  <c r="T2185" i="16"/>
  <c r="U2185" i="16"/>
  <c r="V2185" i="16"/>
  <c r="W2185" i="16"/>
  <c r="AG2185" i="16"/>
  <c r="AH2185" i="16"/>
  <c r="AI2185" i="16"/>
  <c r="AJ2185" i="16"/>
  <c r="AK2185" i="16"/>
  <c r="AL2185" i="16"/>
  <c r="C2186" i="16"/>
  <c r="D2186" i="16"/>
  <c r="E2186" i="16"/>
  <c r="F2186" i="16"/>
  <c r="G2186" i="16"/>
  <c r="H2186" i="16"/>
  <c r="R2186" i="16"/>
  <c r="S2186" i="16"/>
  <c r="T2186" i="16"/>
  <c r="U2186" i="16"/>
  <c r="V2186" i="16"/>
  <c r="W2186" i="16"/>
  <c r="AG2186" i="16"/>
  <c r="AH2186" i="16"/>
  <c r="AI2186" i="16"/>
  <c r="AJ2186" i="16"/>
  <c r="AK2186" i="16"/>
  <c r="AL2186" i="16"/>
  <c r="C2187" i="16"/>
  <c r="D2187" i="16"/>
  <c r="E2187" i="16"/>
  <c r="F2187" i="16"/>
  <c r="G2187" i="16"/>
  <c r="H2187" i="16"/>
  <c r="R2187" i="16"/>
  <c r="S2187" i="16"/>
  <c r="T2187" i="16"/>
  <c r="U2187" i="16"/>
  <c r="V2187" i="16"/>
  <c r="W2187" i="16"/>
  <c r="AG2187" i="16"/>
  <c r="AH2187" i="16"/>
  <c r="AI2187" i="16"/>
  <c r="AJ2187" i="16"/>
  <c r="AK2187" i="16"/>
  <c r="AL2187" i="16"/>
  <c r="C2188" i="16"/>
  <c r="D2188" i="16"/>
  <c r="E2188" i="16"/>
  <c r="F2188" i="16"/>
  <c r="G2188" i="16"/>
  <c r="H2188" i="16"/>
  <c r="R2188" i="16"/>
  <c r="S2188" i="16"/>
  <c r="T2188" i="16"/>
  <c r="U2188" i="16"/>
  <c r="V2188" i="16"/>
  <c r="W2188" i="16"/>
  <c r="AG2188" i="16"/>
  <c r="AH2188" i="16"/>
  <c r="AI2188" i="16"/>
  <c r="AJ2188" i="16"/>
  <c r="AK2188" i="16"/>
  <c r="AL2188" i="16"/>
  <c r="C2189" i="16"/>
  <c r="D2189" i="16"/>
  <c r="E2189" i="16"/>
  <c r="F2189" i="16"/>
  <c r="G2189" i="16"/>
  <c r="H2189" i="16"/>
  <c r="R2189" i="16"/>
  <c r="S2189" i="16"/>
  <c r="T2189" i="16"/>
  <c r="U2189" i="16"/>
  <c r="V2189" i="16"/>
  <c r="W2189" i="16"/>
  <c r="AG2189" i="16"/>
  <c r="AH2189" i="16"/>
  <c r="AI2189" i="16"/>
  <c r="AJ2189" i="16"/>
  <c r="AK2189" i="16"/>
  <c r="AL2189" i="16"/>
  <c r="C2190" i="16"/>
  <c r="D2190" i="16"/>
  <c r="E2190" i="16"/>
  <c r="F2190" i="16"/>
  <c r="G2190" i="16"/>
  <c r="H2190" i="16"/>
  <c r="R2190" i="16"/>
  <c r="S2190" i="16"/>
  <c r="T2190" i="16"/>
  <c r="U2190" i="16"/>
  <c r="V2190" i="16"/>
  <c r="W2190" i="16"/>
  <c r="AG2190" i="16"/>
  <c r="AH2190" i="16"/>
  <c r="AI2190" i="16"/>
  <c r="AJ2190" i="16"/>
  <c r="AK2190" i="16"/>
  <c r="AL2190" i="16"/>
  <c r="C2191" i="16"/>
  <c r="D2191" i="16"/>
  <c r="E2191" i="16"/>
  <c r="F2191" i="16"/>
  <c r="G2191" i="16"/>
  <c r="H2191" i="16"/>
  <c r="R2191" i="16"/>
  <c r="S2191" i="16"/>
  <c r="T2191" i="16"/>
  <c r="U2191" i="16"/>
  <c r="V2191" i="16"/>
  <c r="W2191" i="16"/>
  <c r="AG2191" i="16"/>
  <c r="AH2191" i="16"/>
  <c r="AI2191" i="16"/>
  <c r="AJ2191" i="16"/>
  <c r="AK2191" i="16"/>
  <c r="AL2191" i="16"/>
  <c r="C2192" i="16"/>
  <c r="D2192" i="16"/>
  <c r="E2192" i="16"/>
  <c r="F2192" i="16"/>
  <c r="G2192" i="16"/>
  <c r="H2192" i="16"/>
  <c r="R2192" i="16"/>
  <c r="S2192" i="16"/>
  <c r="T2192" i="16"/>
  <c r="U2192" i="16"/>
  <c r="V2192" i="16"/>
  <c r="W2192" i="16"/>
  <c r="AG2192" i="16"/>
  <c r="AH2192" i="16"/>
  <c r="AI2192" i="16"/>
  <c r="AJ2192" i="16"/>
  <c r="AK2192" i="16"/>
  <c r="AL2192" i="16"/>
  <c r="C2193" i="16"/>
  <c r="D2193" i="16"/>
  <c r="E2193" i="16"/>
  <c r="F2193" i="16"/>
  <c r="G2193" i="16"/>
  <c r="H2193" i="16"/>
  <c r="R2193" i="16"/>
  <c r="S2193" i="16"/>
  <c r="T2193" i="16"/>
  <c r="U2193" i="16"/>
  <c r="V2193" i="16"/>
  <c r="W2193" i="16"/>
  <c r="AG2193" i="16"/>
  <c r="AH2193" i="16"/>
  <c r="AI2193" i="16"/>
  <c r="AJ2193" i="16"/>
  <c r="AK2193" i="16"/>
  <c r="AL2193" i="16"/>
  <c r="C2194" i="16"/>
  <c r="D2194" i="16"/>
  <c r="E2194" i="16"/>
  <c r="F2194" i="16"/>
  <c r="G2194" i="16"/>
  <c r="H2194" i="16"/>
  <c r="R2194" i="16"/>
  <c r="S2194" i="16"/>
  <c r="T2194" i="16"/>
  <c r="U2194" i="16"/>
  <c r="V2194" i="16"/>
  <c r="W2194" i="16"/>
  <c r="AG2194" i="16"/>
  <c r="AH2194" i="16"/>
  <c r="AI2194" i="16"/>
  <c r="AJ2194" i="16"/>
  <c r="AK2194" i="16"/>
  <c r="AL2194" i="16"/>
  <c r="C2195" i="16"/>
  <c r="D2195" i="16"/>
  <c r="E2195" i="16"/>
  <c r="F2195" i="16"/>
  <c r="G2195" i="16"/>
  <c r="H2195" i="16"/>
  <c r="R2195" i="16"/>
  <c r="S2195" i="16"/>
  <c r="T2195" i="16"/>
  <c r="U2195" i="16"/>
  <c r="V2195" i="16"/>
  <c r="W2195" i="16"/>
  <c r="AG2195" i="16"/>
  <c r="AH2195" i="16"/>
  <c r="AI2195" i="16"/>
  <c r="AJ2195" i="16"/>
  <c r="AK2195" i="16"/>
  <c r="AL2195" i="16"/>
  <c r="C2196" i="16"/>
  <c r="D2196" i="16"/>
  <c r="E2196" i="16"/>
  <c r="F2196" i="16"/>
  <c r="G2196" i="16"/>
  <c r="H2196" i="16"/>
  <c r="R2196" i="16"/>
  <c r="S2196" i="16"/>
  <c r="T2196" i="16"/>
  <c r="U2196" i="16"/>
  <c r="V2196" i="16"/>
  <c r="W2196" i="16"/>
  <c r="AG2196" i="16"/>
  <c r="AH2196" i="16"/>
  <c r="AI2196" i="16"/>
  <c r="AJ2196" i="16"/>
  <c r="AK2196" i="16"/>
  <c r="AL2196" i="16"/>
  <c r="C2197" i="16"/>
  <c r="D2197" i="16"/>
  <c r="E2197" i="16"/>
  <c r="F2197" i="16"/>
  <c r="G2197" i="16"/>
  <c r="H2197" i="16"/>
  <c r="R2197" i="16"/>
  <c r="S2197" i="16"/>
  <c r="T2197" i="16"/>
  <c r="U2197" i="16"/>
  <c r="V2197" i="16"/>
  <c r="W2197" i="16"/>
  <c r="AG2197" i="16"/>
  <c r="AH2197" i="16"/>
  <c r="AI2197" i="16"/>
  <c r="AJ2197" i="16"/>
  <c r="AK2197" i="16"/>
  <c r="AL2197" i="16"/>
  <c r="C2198" i="16"/>
  <c r="D2198" i="16"/>
  <c r="E2198" i="16"/>
  <c r="F2198" i="16"/>
  <c r="G2198" i="16"/>
  <c r="H2198" i="16"/>
  <c r="R2198" i="16"/>
  <c r="S2198" i="16"/>
  <c r="T2198" i="16"/>
  <c r="U2198" i="16"/>
  <c r="V2198" i="16"/>
  <c r="W2198" i="16"/>
  <c r="AG2198" i="16"/>
  <c r="AH2198" i="16"/>
  <c r="AI2198" i="16"/>
  <c r="AJ2198" i="16"/>
  <c r="AK2198" i="16"/>
  <c r="AL2198" i="16"/>
  <c r="C2199" i="16"/>
  <c r="D2199" i="16"/>
  <c r="E2199" i="16"/>
  <c r="F2199" i="16"/>
  <c r="G2199" i="16"/>
  <c r="H2199" i="16"/>
  <c r="R2199" i="16"/>
  <c r="S2199" i="16"/>
  <c r="T2199" i="16"/>
  <c r="U2199" i="16"/>
  <c r="V2199" i="16"/>
  <c r="W2199" i="16"/>
  <c r="AG2199" i="16"/>
  <c r="AH2199" i="16"/>
  <c r="AI2199" i="16"/>
  <c r="AJ2199" i="16"/>
  <c r="AK2199" i="16"/>
  <c r="AL2199" i="16"/>
  <c r="C2200" i="16"/>
  <c r="D2200" i="16"/>
  <c r="E2200" i="16"/>
  <c r="F2200" i="16"/>
  <c r="G2200" i="16"/>
  <c r="H2200" i="16"/>
  <c r="R2200" i="16"/>
  <c r="S2200" i="16"/>
  <c r="T2200" i="16"/>
  <c r="U2200" i="16"/>
  <c r="V2200" i="16"/>
  <c r="W2200" i="16"/>
  <c r="AG2200" i="16"/>
  <c r="AH2200" i="16"/>
  <c r="AI2200" i="16"/>
  <c r="AJ2200" i="16"/>
  <c r="AK2200" i="16"/>
  <c r="AL2200" i="16"/>
  <c r="C2201" i="16"/>
  <c r="D2201" i="16"/>
  <c r="E2201" i="16"/>
  <c r="F2201" i="16"/>
  <c r="G2201" i="16"/>
  <c r="H2201" i="16"/>
  <c r="R2201" i="16"/>
  <c r="S2201" i="16"/>
  <c r="T2201" i="16"/>
  <c r="U2201" i="16"/>
  <c r="V2201" i="16"/>
  <c r="W2201" i="16"/>
  <c r="AG2201" i="16"/>
  <c r="AH2201" i="16"/>
  <c r="AI2201" i="16"/>
  <c r="AJ2201" i="16"/>
  <c r="AK2201" i="16"/>
  <c r="AL2201" i="16"/>
  <c r="C2202" i="16"/>
  <c r="D2202" i="16"/>
  <c r="E2202" i="16"/>
  <c r="F2202" i="16"/>
  <c r="G2202" i="16"/>
  <c r="H2202" i="16"/>
  <c r="R2202" i="16"/>
  <c r="S2202" i="16"/>
  <c r="T2202" i="16"/>
  <c r="U2202" i="16"/>
  <c r="V2202" i="16"/>
  <c r="W2202" i="16"/>
  <c r="AG2202" i="16"/>
  <c r="AH2202" i="16"/>
  <c r="AI2202" i="16"/>
  <c r="AJ2202" i="16"/>
  <c r="AK2202" i="16"/>
  <c r="AL2202" i="16"/>
  <c r="C2203" i="16"/>
  <c r="D2203" i="16"/>
  <c r="E2203" i="16"/>
  <c r="F2203" i="16"/>
  <c r="G2203" i="16"/>
  <c r="H2203" i="16"/>
  <c r="R2203" i="16"/>
  <c r="S2203" i="16"/>
  <c r="T2203" i="16"/>
  <c r="U2203" i="16"/>
  <c r="V2203" i="16"/>
  <c r="W2203" i="16"/>
  <c r="AG2203" i="16"/>
  <c r="AH2203" i="16"/>
  <c r="AI2203" i="16"/>
  <c r="AJ2203" i="16"/>
  <c r="AK2203" i="16"/>
  <c r="AL2203" i="16"/>
  <c r="C2204" i="16"/>
  <c r="D2204" i="16"/>
  <c r="E2204" i="16"/>
  <c r="F2204" i="16"/>
  <c r="G2204" i="16"/>
  <c r="H2204" i="16"/>
  <c r="R2204" i="16"/>
  <c r="S2204" i="16"/>
  <c r="T2204" i="16"/>
  <c r="U2204" i="16"/>
  <c r="V2204" i="16"/>
  <c r="W2204" i="16"/>
  <c r="AG2204" i="16"/>
  <c r="AH2204" i="16"/>
  <c r="AI2204" i="16"/>
  <c r="AJ2204" i="16"/>
  <c r="AK2204" i="16"/>
  <c r="AL2204" i="16"/>
  <c r="C2205" i="16"/>
  <c r="D2205" i="16"/>
  <c r="E2205" i="16"/>
  <c r="F2205" i="16"/>
  <c r="G2205" i="16"/>
  <c r="H2205" i="16"/>
  <c r="R2205" i="16"/>
  <c r="S2205" i="16"/>
  <c r="T2205" i="16"/>
  <c r="U2205" i="16"/>
  <c r="V2205" i="16"/>
  <c r="W2205" i="16"/>
  <c r="AG2205" i="16"/>
  <c r="AH2205" i="16"/>
  <c r="AI2205" i="16"/>
  <c r="AJ2205" i="16"/>
  <c r="AK2205" i="16"/>
  <c r="AL2205" i="16"/>
  <c r="C2206" i="16"/>
  <c r="D2206" i="16"/>
  <c r="E2206" i="16"/>
  <c r="F2206" i="16"/>
  <c r="G2206" i="16"/>
  <c r="H2206" i="16"/>
  <c r="R2206" i="16"/>
  <c r="S2206" i="16"/>
  <c r="T2206" i="16"/>
  <c r="U2206" i="16"/>
  <c r="V2206" i="16"/>
  <c r="W2206" i="16"/>
  <c r="AG2206" i="16"/>
  <c r="AH2206" i="16"/>
  <c r="AI2206" i="16"/>
  <c r="AJ2206" i="16"/>
  <c r="AK2206" i="16"/>
  <c r="AL2206" i="16"/>
  <c r="C2207" i="16"/>
  <c r="D2207" i="16"/>
  <c r="E2207" i="16"/>
  <c r="F2207" i="16"/>
  <c r="G2207" i="16"/>
  <c r="H2207" i="16"/>
  <c r="R2207" i="16"/>
  <c r="S2207" i="16"/>
  <c r="T2207" i="16"/>
  <c r="U2207" i="16"/>
  <c r="V2207" i="16"/>
  <c r="W2207" i="16"/>
  <c r="AG2207" i="16"/>
  <c r="AH2207" i="16"/>
  <c r="AI2207" i="16"/>
  <c r="AJ2207" i="16"/>
  <c r="AK2207" i="16"/>
  <c r="AL2207" i="16"/>
  <c r="C2208" i="16"/>
  <c r="D2208" i="16"/>
  <c r="E2208" i="16"/>
  <c r="F2208" i="16"/>
  <c r="G2208" i="16"/>
  <c r="H2208" i="16"/>
  <c r="R2208" i="16"/>
  <c r="S2208" i="16"/>
  <c r="T2208" i="16"/>
  <c r="U2208" i="16"/>
  <c r="V2208" i="16"/>
  <c r="W2208" i="16"/>
  <c r="AG2208" i="16"/>
  <c r="AH2208" i="16"/>
  <c r="AI2208" i="16"/>
  <c r="AJ2208" i="16"/>
  <c r="AK2208" i="16"/>
  <c r="AL2208" i="16"/>
  <c r="C2209" i="16"/>
  <c r="D2209" i="16"/>
  <c r="E2209" i="16"/>
  <c r="F2209" i="16"/>
  <c r="G2209" i="16"/>
  <c r="H2209" i="16"/>
  <c r="R2209" i="16"/>
  <c r="S2209" i="16"/>
  <c r="T2209" i="16"/>
  <c r="U2209" i="16"/>
  <c r="V2209" i="16"/>
  <c r="W2209" i="16"/>
  <c r="AG2209" i="16"/>
  <c r="AH2209" i="16"/>
  <c r="AI2209" i="16"/>
  <c r="AJ2209" i="16"/>
  <c r="AK2209" i="16"/>
  <c r="AL2209" i="16"/>
  <c r="C2210" i="16"/>
  <c r="D2210" i="16"/>
  <c r="E2210" i="16"/>
  <c r="F2210" i="16"/>
  <c r="G2210" i="16"/>
  <c r="H2210" i="16"/>
  <c r="R2210" i="16"/>
  <c r="S2210" i="16"/>
  <c r="T2210" i="16"/>
  <c r="U2210" i="16"/>
  <c r="V2210" i="16"/>
  <c r="W2210" i="16"/>
  <c r="AG2210" i="16"/>
  <c r="AH2210" i="16"/>
  <c r="AI2210" i="16"/>
  <c r="AJ2210" i="16"/>
  <c r="AK2210" i="16"/>
  <c r="AL2210" i="16"/>
  <c r="C2211" i="16"/>
  <c r="D2211" i="16"/>
  <c r="E2211" i="16"/>
  <c r="F2211" i="16"/>
  <c r="G2211" i="16"/>
  <c r="H2211" i="16"/>
  <c r="R2211" i="16"/>
  <c r="S2211" i="16"/>
  <c r="T2211" i="16"/>
  <c r="U2211" i="16"/>
  <c r="V2211" i="16"/>
  <c r="W2211" i="16"/>
  <c r="AG2211" i="16"/>
  <c r="AH2211" i="16"/>
  <c r="AI2211" i="16"/>
  <c r="AJ2211" i="16"/>
  <c r="AK2211" i="16"/>
  <c r="AL2211" i="16"/>
  <c r="C2212" i="16"/>
  <c r="D2212" i="16"/>
  <c r="E2212" i="16"/>
  <c r="F2212" i="16"/>
  <c r="G2212" i="16"/>
  <c r="H2212" i="16"/>
  <c r="R2212" i="16"/>
  <c r="S2212" i="16"/>
  <c r="T2212" i="16"/>
  <c r="U2212" i="16"/>
  <c r="V2212" i="16"/>
  <c r="W2212" i="16"/>
  <c r="AG2212" i="16"/>
  <c r="AH2212" i="16"/>
  <c r="AI2212" i="16"/>
  <c r="AJ2212" i="16"/>
  <c r="AK2212" i="16"/>
  <c r="AL2212" i="16"/>
  <c r="C2213" i="16"/>
  <c r="D2213" i="16"/>
  <c r="E2213" i="16"/>
  <c r="F2213" i="16"/>
  <c r="G2213" i="16"/>
  <c r="H2213" i="16"/>
  <c r="R2213" i="16"/>
  <c r="S2213" i="16"/>
  <c r="T2213" i="16"/>
  <c r="U2213" i="16"/>
  <c r="V2213" i="16"/>
  <c r="W2213" i="16"/>
  <c r="AG2213" i="16"/>
  <c r="AH2213" i="16"/>
  <c r="AI2213" i="16"/>
  <c r="AJ2213" i="16"/>
  <c r="AK2213" i="16"/>
  <c r="AL2213" i="16"/>
  <c r="C2214" i="16"/>
  <c r="D2214" i="16"/>
  <c r="E2214" i="16"/>
  <c r="F2214" i="16"/>
  <c r="G2214" i="16"/>
  <c r="H2214" i="16"/>
  <c r="R2214" i="16"/>
  <c r="S2214" i="16"/>
  <c r="T2214" i="16"/>
  <c r="U2214" i="16"/>
  <c r="V2214" i="16"/>
  <c r="W2214" i="16"/>
  <c r="AG2214" i="16"/>
  <c r="AH2214" i="16"/>
  <c r="AI2214" i="16"/>
  <c r="AJ2214" i="16"/>
  <c r="AK2214" i="16"/>
  <c r="AL2214" i="16"/>
  <c r="C2215" i="16"/>
  <c r="D2215" i="16"/>
  <c r="E2215" i="16"/>
  <c r="F2215" i="16"/>
  <c r="G2215" i="16"/>
  <c r="H2215" i="16"/>
  <c r="R2215" i="16"/>
  <c r="S2215" i="16"/>
  <c r="T2215" i="16"/>
  <c r="U2215" i="16"/>
  <c r="V2215" i="16"/>
  <c r="W2215" i="16"/>
  <c r="AG2215" i="16"/>
  <c r="AH2215" i="16"/>
  <c r="AI2215" i="16"/>
  <c r="AJ2215" i="16"/>
  <c r="AK2215" i="16"/>
  <c r="AL2215" i="16"/>
  <c r="C2216" i="16"/>
  <c r="D2216" i="16"/>
  <c r="E2216" i="16"/>
  <c r="F2216" i="16"/>
  <c r="G2216" i="16"/>
  <c r="H2216" i="16"/>
  <c r="R2216" i="16"/>
  <c r="S2216" i="16"/>
  <c r="T2216" i="16"/>
  <c r="U2216" i="16"/>
  <c r="V2216" i="16"/>
  <c r="W2216" i="16"/>
  <c r="AG2216" i="16"/>
  <c r="AH2216" i="16"/>
  <c r="AI2216" i="16"/>
  <c r="AJ2216" i="16"/>
  <c r="AK2216" i="16"/>
  <c r="AL2216" i="16"/>
  <c r="C2217" i="16"/>
  <c r="D2217" i="16"/>
  <c r="E2217" i="16"/>
  <c r="F2217" i="16"/>
  <c r="G2217" i="16"/>
  <c r="H2217" i="16"/>
  <c r="R2217" i="16"/>
  <c r="S2217" i="16"/>
  <c r="T2217" i="16"/>
  <c r="U2217" i="16"/>
  <c r="V2217" i="16"/>
  <c r="W2217" i="16"/>
  <c r="AG2217" i="16"/>
  <c r="AH2217" i="16"/>
  <c r="AI2217" i="16"/>
  <c r="AJ2217" i="16"/>
  <c r="AK2217" i="16"/>
  <c r="AL2217" i="16"/>
  <c r="C2218" i="16"/>
  <c r="D2218" i="16"/>
  <c r="E2218" i="16"/>
  <c r="F2218" i="16"/>
  <c r="G2218" i="16"/>
  <c r="H2218" i="16"/>
  <c r="R2218" i="16"/>
  <c r="S2218" i="16"/>
  <c r="T2218" i="16"/>
  <c r="U2218" i="16"/>
  <c r="V2218" i="16"/>
  <c r="W2218" i="16"/>
  <c r="AG2218" i="16"/>
  <c r="AH2218" i="16"/>
  <c r="AI2218" i="16"/>
  <c r="AJ2218" i="16"/>
  <c r="AK2218" i="16"/>
  <c r="AL2218" i="16"/>
  <c r="C2219" i="16"/>
  <c r="D2219" i="16"/>
  <c r="E2219" i="16"/>
  <c r="F2219" i="16"/>
  <c r="G2219" i="16"/>
  <c r="H2219" i="16"/>
  <c r="R2219" i="16"/>
  <c r="S2219" i="16"/>
  <c r="T2219" i="16"/>
  <c r="U2219" i="16"/>
  <c r="V2219" i="16"/>
  <c r="W2219" i="16"/>
  <c r="AG2219" i="16"/>
  <c r="AH2219" i="16"/>
  <c r="AI2219" i="16"/>
  <c r="AJ2219" i="16"/>
  <c r="AK2219" i="16"/>
  <c r="AL2219" i="16"/>
  <c r="C2220" i="16"/>
  <c r="D2220" i="16"/>
  <c r="E2220" i="16"/>
  <c r="F2220" i="16"/>
  <c r="G2220" i="16"/>
  <c r="H2220" i="16"/>
  <c r="R2220" i="16"/>
  <c r="S2220" i="16"/>
  <c r="T2220" i="16"/>
  <c r="U2220" i="16"/>
  <c r="V2220" i="16"/>
  <c r="W2220" i="16"/>
  <c r="AG2220" i="16"/>
  <c r="AH2220" i="16"/>
  <c r="AI2220" i="16"/>
  <c r="AJ2220" i="16"/>
  <c r="AK2220" i="16"/>
  <c r="AL2220" i="16"/>
  <c r="C2221" i="16"/>
  <c r="D2221" i="16"/>
  <c r="E2221" i="16"/>
  <c r="F2221" i="16"/>
  <c r="G2221" i="16"/>
  <c r="H2221" i="16"/>
  <c r="R2221" i="16"/>
  <c r="S2221" i="16"/>
  <c r="T2221" i="16"/>
  <c r="U2221" i="16"/>
  <c r="V2221" i="16"/>
  <c r="W2221" i="16"/>
  <c r="AG2221" i="16"/>
  <c r="AH2221" i="16"/>
  <c r="AI2221" i="16"/>
  <c r="AJ2221" i="16"/>
  <c r="AK2221" i="16"/>
  <c r="AL2221" i="16"/>
  <c r="C2222" i="16"/>
  <c r="D2222" i="16"/>
  <c r="E2222" i="16"/>
  <c r="F2222" i="16"/>
  <c r="G2222" i="16"/>
  <c r="H2222" i="16"/>
  <c r="R2222" i="16"/>
  <c r="S2222" i="16"/>
  <c r="T2222" i="16"/>
  <c r="U2222" i="16"/>
  <c r="V2222" i="16"/>
  <c r="W2222" i="16"/>
  <c r="AG2222" i="16"/>
  <c r="AH2222" i="16"/>
  <c r="AI2222" i="16"/>
  <c r="AJ2222" i="16"/>
  <c r="AK2222" i="16"/>
  <c r="AL2222" i="16"/>
  <c r="C2223" i="16"/>
  <c r="D2223" i="16"/>
  <c r="E2223" i="16"/>
  <c r="F2223" i="16"/>
  <c r="G2223" i="16"/>
  <c r="H2223" i="16"/>
  <c r="R2223" i="16"/>
  <c r="S2223" i="16"/>
  <c r="T2223" i="16"/>
  <c r="U2223" i="16"/>
  <c r="V2223" i="16"/>
  <c r="W2223" i="16"/>
  <c r="AG2223" i="16"/>
  <c r="AH2223" i="16"/>
  <c r="AI2223" i="16"/>
  <c r="AJ2223" i="16"/>
  <c r="AK2223" i="16"/>
  <c r="AL2223" i="16"/>
  <c r="C2224" i="16"/>
  <c r="D2224" i="16"/>
  <c r="E2224" i="16"/>
  <c r="F2224" i="16"/>
  <c r="G2224" i="16"/>
  <c r="H2224" i="16"/>
  <c r="R2224" i="16"/>
  <c r="S2224" i="16"/>
  <c r="T2224" i="16"/>
  <c r="U2224" i="16"/>
  <c r="V2224" i="16"/>
  <c r="W2224" i="16"/>
  <c r="AG2224" i="16"/>
  <c r="AH2224" i="16"/>
  <c r="AI2224" i="16"/>
  <c r="AJ2224" i="16"/>
  <c r="AK2224" i="16"/>
  <c r="AL2224" i="16"/>
  <c r="C2225" i="16"/>
  <c r="D2225" i="16"/>
  <c r="E2225" i="16"/>
  <c r="F2225" i="16"/>
  <c r="G2225" i="16"/>
  <c r="H2225" i="16"/>
  <c r="R2225" i="16"/>
  <c r="S2225" i="16"/>
  <c r="T2225" i="16"/>
  <c r="U2225" i="16"/>
  <c r="V2225" i="16"/>
  <c r="W2225" i="16"/>
  <c r="AG2225" i="16"/>
  <c r="AH2225" i="16"/>
  <c r="AI2225" i="16"/>
  <c r="AJ2225" i="16"/>
  <c r="AK2225" i="16"/>
  <c r="AL2225" i="16"/>
  <c r="C2226" i="16"/>
  <c r="D2226" i="16"/>
  <c r="E2226" i="16"/>
  <c r="F2226" i="16"/>
  <c r="G2226" i="16"/>
  <c r="H2226" i="16"/>
  <c r="R2226" i="16"/>
  <c r="S2226" i="16"/>
  <c r="T2226" i="16"/>
  <c r="U2226" i="16"/>
  <c r="V2226" i="16"/>
  <c r="W2226" i="16"/>
  <c r="AG2226" i="16"/>
  <c r="AH2226" i="16"/>
  <c r="AI2226" i="16"/>
  <c r="AJ2226" i="16"/>
  <c r="AK2226" i="16"/>
  <c r="AL2226" i="16"/>
  <c r="C2227" i="16"/>
  <c r="D2227" i="16"/>
  <c r="E2227" i="16"/>
  <c r="F2227" i="16"/>
  <c r="G2227" i="16"/>
  <c r="H2227" i="16"/>
  <c r="R2227" i="16"/>
  <c r="S2227" i="16"/>
  <c r="T2227" i="16"/>
  <c r="U2227" i="16"/>
  <c r="V2227" i="16"/>
  <c r="W2227" i="16"/>
  <c r="AG2227" i="16"/>
  <c r="AH2227" i="16"/>
  <c r="AI2227" i="16"/>
  <c r="AJ2227" i="16"/>
  <c r="AK2227" i="16"/>
  <c r="AL2227" i="16"/>
  <c r="C2228" i="16"/>
  <c r="D2228" i="16"/>
  <c r="E2228" i="16"/>
  <c r="F2228" i="16"/>
  <c r="G2228" i="16"/>
  <c r="H2228" i="16"/>
  <c r="R2228" i="16"/>
  <c r="S2228" i="16"/>
  <c r="T2228" i="16"/>
  <c r="U2228" i="16"/>
  <c r="V2228" i="16"/>
  <c r="W2228" i="16"/>
  <c r="AG2228" i="16"/>
  <c r="AH2228" i="16"/>
  <c r="AI2228" i="16"/>
  <c r="AJ2228" i="16"/>
  <c r="AK2228" i="16"/>
  <c r="AL2228" i="16"/>
  <c r="C2229" i="16"/>
  <c r="D2229" i="16"/>
  <c r="E2229" i="16"/>
  <c r="F2229" i="16"/>
  <c r="G2229" i="16"/>
  <c r="H2229" i="16"/>
  <c r="R2229" i="16"/>
  <c r="S2229" i="16"/>
  <c r="T2229" i="16"/>
  <c r="U2229" i="16"/>
  <c r="V2229" i="16"/>
  <c r="W2229" i="16"/>
  <c r="AG2229" i="16"/>
  <c r="AH2229" i="16"/>
  <c r="AI2229" i="16"/>
  <c r="AJ2229" i="16"/>
  <c r="AK2229" i="16"/>
  <c r="AL2229" i="16"/>
  <c r="C2230" i="16"/>
  <c r="D2230" i="16"/>
  <c r="E2230" i="16"/>
  <c r="F2230" i="16"/>
  <c r="G2230" i="16"/>
  <c r="H2230" i="16"/>
  <c r="R2230" i="16"/>
  <c r="S2230" i="16"/>
  <c r="T2230" i="16"/>
  <c r="U2230" i="16"/>
  <c r="V2230" i="16"/>
  <c r="W2230" i="16"/>
  <c r="AG2230" i="16"/>
  <c r="AH2230" i="16"/>
  <c r="AI2230" i="16"/>
  <c r="AJ2230" i="16"/>
  <c r="AK2230" i="16"/>
  <c r="AL2230" i="16"/>
  <c r="C2231" i="16"/>
  <c r="D2231" i="16"/>
  <c r="E2231" i="16"/>
  <c r="F2231" i="16"/>
  <c r="G2231" i="16"/>
  <c r="H2231" i="16"/>
  <c r="R2231" i="16"/>
  <c r="S2231" i="16"/>
  <c r="T2231" i="16"/>
  <c r="U2231" i="16"/>
  <c r="V2231" i="16"/>
  <c r="W2231" i="16"/>
  <c r="AG2231" i="16"/>
  <c r="AH2231" i="16"/>
  <c r="AI2231" i="16"/>
  <c r="AJ2231" i="16"/>
  <c r="AK2231" i="16"/>
  <c r="AL2231" i="16"/>
  <c r="C2232" i="16"/>
  <c r="D2232" i="16"/>
  <c r="E2232" i="16"/>
  <c r="F2232" i="16"/>
  <c r="G2232" i="16"/>
  <c r="H2232" i="16"/>
  <c r="R2232" i="16"/>
  <c r="S2232" i="16"/>
  <c r="T2232" i="16"/>
  <c r="U2232" i="16"/>
  <c r="V2232" i="16"/>
  <c r="W2232" i="16"/>
  <c r="AG2232" i="16"/>
  <c r="AH2232" i="16"/>
  <c r="AI2232" i="16"/>
  <c r="AJ2232" i="16"/>
  <c r="AK2232" i="16"/>
  <c r="AL2232" i="16"/>
  <c r="C2233" i="16"/>
  <c r="D2233" i="16"/>
  <c r="E2233" i="16"/>
  <c r="F2233" i="16"/>
  <c r="G2233" i="16"/>
  <c r="H2233" i="16"/>
  <c r="R2233" i="16"/>
  <c r="S2233" i="16"/>
  <c r="T2233" i="16"/>
  <c r="U2233" i="16"/>
  <c r="V2233" i="16"/>
  <c r="W2233" i="16"/>
  <c r="AG2233" i="16"/>
  <c r="AH2233" i="16"/>
  <c r="AI2233" i="16"/>
  <c r="AJ2233" i="16"/>
  <c r="AK2233" i="16"/>
  <c r="AL2233" i="16"/>
  <c r="C2234" i="16"/>
  <c r="D2234" i="16"/>
  <c r="E2234" i="16"/>
  <c r="F2234" i="16"/>
  <c r="G2234" i="16"/>
  <c r="H2234" i="16"/>
  <c r="R2234" i="16"/>
  <c r="S2234" i="16"/>
  <c r="T2234" i="16"/>
  <c r="U2234" i="16"/>
  <c r="V2234" i="16"/>
  <c r="W2234" i="16"/>
  <c r="AG2234" i="16"/>
  <c r="AH2234" i="16"/>
  <c r="AI2234" i="16"/>
  <c r="AJ2234" i="16"/>
  <c r="AK2234" i="16"/>
  <c r="AL2234" i="16"/>
  <c r="C2235" i="16"/>
  <c r="D2235" i="16"/>
  <c r="E2235" i="16"/>
  <c r="F2235" i="16"/>
  <c r="G2235" i="16"/>
  <c r="H2235" i="16"/>
  <c r="R2235" i="16"/>
  <c r="S2235" i="16"/>
  <c r="T2235" i="16"/>
  <c r="U2235" i="16"/>
  <c r="V2235" i="16"/>
  <c r="W2235" i="16"/>
  <c r="AG2235" i="16"/>
  <c r="AH2235" i="16"/>
  <c r="AI2235" i="16"/>
  <c r="AJ2235" i="16"/>
  <c r="AK2235" i="16"/>
  <c r="AL2235" i="16"/>
  <c r="C2236" i="16"/>
  <c r="D2236" i="16"/>
  <c r="E2236" i="16"/>
  <c r="F2236" i="16"/>
  <c r="G2236" i="16"/>
  <c r="H2236" i="16"/>
  <c r="R2236" i="16"/>
  <c r="S2236" i="16"/>
  <c r="T2236" i="16"/>
  <c r="U2236" i="16"/>
  <c r="V2236" i="16"/>
  <c r="W2236" i="16"/>
  <c r="AG2236" i="16"/>
  <c r="AH2236" i="16"/>
  <c r="AI2236" i="16"/>
  <c r="AJ2236" i="16"/>
  <c r="AK2236" i="16"/>
  <c r="AL2236" i="16"/>
  <c r="C2237" i="16"/>
  <c r="D2237" i="16"/>
  <c r="E2237" i="16"/>
  <c r="F2237" i="16"/>
  <c r="G2237" i="16"/>
  <c r="H2237" i="16"/>
  <c r="R2237" i="16"/>
  <c r="S2237" i="16"/>
  <c r="T2237" i="16"/>
  <c r="U2237" i="16"/>
  <c r="V2237" i="16"/>
  <c r="W2237" i="16"/>
  <c r="AG2237" i="16"/>
  <c r="AH2237" i="16"/>
  <c r="AI2237" i="16"/>
  <c r="AJ2237" i="16"/>
  <c r="AK2237" i="16"/>
  <c r="AL2237" i="16"/>
  <c r="C2238" i="16"/>
  <c r="D2238" i="16"/>
  <c r="E2238" i="16"/>
  <c r="F2238" i="16"/>
  <c r="G2238" i="16"/>
  <c r="H2238" i="16"/>
  <c r="R2238" i="16"/>
  <c r="S2238" i="16"/>
  <c r="T2238" i="16"/>
  <c r="U2238" i="16"/>
  <c r="V2238" i="16"/>
  <c r="W2238" i="16"/>
  <c r="AG2238" i="16"/>
  <c r="AH2238" i="16"/>
  <c r="AI2238" i="16"/>
  <c r="AJ2238" i="16"/>
  <c r="AK2238" i="16"/>
  <c r="AL2238" i="16"/>
  <c r="C2239" i="16"/>
  <c r="D2239" i="16"/>
  <c r="E2239" i="16"/>
  <c r="F2239" i="16"/>
  <c r="G2239" i="16"/>
  <c r="H2239" i="16"/>
  <c r="R2239" i="16"/>
  <c r="S2239" i="16"/>
  <c r="T2239" i="16"/>
  <c r="U2239" i="16"/>
  <c r="V2239" i="16"/>
  <c r="W2239" i="16"/>
  <c r="AG2239" i="16"/>
  <c r="AH2239" i="16"/>
  <c r="AI2239" i="16"/>
  <c r="AJ2239" i="16"/>
  <c r="AK2239" i="16"/>
  <c r="AL2239" i="16"/>
  <c r="C2240" i="16"/>
  <c r="D2240" i="16"/>
  <c r="E2240" i="16"/>
  <c r="F2240" i="16"/>
  <c r="G2240" i="16"/>
  <c r="H2240" i="16"/>
  <c r="R2240" i="16"/>
  <c r="S2240" i="16"/>
  <c r="T2240" i="16"/>
  <c r="U2240" i="16"/>
  <c r="V2240" i="16"/>
  <c r="W2240" i="16"/>
  <c r="AG2240" i="16"/>
  <c r="AH2240" i="16"/>
  <c r="AI2240" i="16"/>
  <c r="AJ2240" i="16"/>
  <c r="AK2240" i="16"/>
  <c r="AL2240" i="16"/>
  <c r="C2241" i="16"/>
  <c r="D2241" i="16"/>
  <c r="E2241" i="16"/>
  <c r="F2241" i="16"/>
  <c r="G2241" i="16"/>
  <c r="H2241" i="16"/>
  <c r="R2241" i="16"/>
  <c r="S2241" i="16"/>
  <c r="T2241" i="16"/>
  <c r="U2241" i="16"/>
  <c r="V2241" i="16"/>
  <c r="W2241" i="16"/>
  <c r="AG2241" i="16"/>
  <c r="AH2241" i="16"/>
  <c r="AI2241" i="16"/>
  <c r="AJ2241" i="16"/>
  <c r="AK2241" i="16"/>
  <c r="AL2241" i="16"/>
  <c r="C2242" i="16"/>
  <c r="D2242" i="16"/>
  <c r="E2242" i="16"/>
  <c r="F2242" i="16"/>
  <c r="G2242" i="16"/>
  <c r="H2242" i="16"/>
  <c r="R2242" i="16"/>
  <c r="S2242" i="16"/>
  <c r="T2242" i="16"/>
  <c r="U2242" i="16"/>
  <c r="V2242" i="16"/>
  <c r="W2242" i="16"/>
  <c r="AG2242" i="16"/>
  <c r="AH2242" i="16"/>
  <c r="AI2242" i="16"/>
  <c r="AJ2242" i="16"/>
  <c r="AK2242" i="16"/>
  <c r="AL2242" i="16"/>
  <c r="C2243" i="16"/>
  <c r="D2243" i="16"/>
  <c r="E2243" i="16"/>
  <c r="F2243" i="16"/>
  <c r="G2243" i="16"/>
  <c r="H2243" i="16"/>
  <c r="R2243" i="16"/>
  <c r="S2243" i="16"/>
  <c r="T2243" i="16"/>
  <c r="U2243" i="16"/>
  <c r="V2243" i="16"/>
  <c r="W2243" i="16"/>
  <c r="AG2243" i="16"/>
  <c r="AH2243" i="16"/>
  <c r="AI2243" i="16"/>
  <c r="AJ2243" i="16"/>
  <c r="AK2243" i="16"/>
  <c r="AL2243" i="16"/>
  <c r="C2244" i="16"/>
  <c r="D2244" i="16"/>
  <c r="E2244" i="16"/>
  <c r="F2244" i="16"/>
  <c r="G2244" i="16"/>
  <c r="H2244" i="16"/>
  <c r="R2244" i="16"/>
  <c r="S2244" i="16"/>
  <c r="T2244" i="16"/>
  <c r="U2244" i="16"/>
  <c r="V2244" i="16"/>
  <c r="W2244" i="16"/>
  <c r="AG2244" i="16"/>
  <c r="AH2244" i="16"/>
  <c r="AI2244" i="16"/>
  <c r="AJ2244" i="16"/>
  <c r="AK2244" i="16"/>
  <c r="AL2244" i="16"/>
  <c r="C2245" i="16"/>
  <c r="D2245" i="16"/>
  <c r="E2245" i="16"/>
  <c r="F2245" i="16"/>
  <c r="G2245" i="16"/>
  <c r="H2245" i="16"/>
  <c r="R2245" i="16"/>
  <c r="S2245" i="16"/>
  <c r="T2245" i="16"/>
  <c r="U2245" i="16"/>
  <c r="V2245" i="16"/>
  <c r="W2245" i="16"/>
  <c r="AG2245" i="16"/>
  <c r="AH2245" i="16"/>
  <c r="AI2245" i="16"/>
  <c r="AJ2245" i="16"/>
  <c r="AK2245" i="16"/>
  <c r="AL2245" i="16"/>
  <c r="C2246" i="16"/>
  <c r="D2246" i="16"/>
  <c r="E2246" i="16"/>
  <c r="F2246" i="16"/>
  <c r="G2246" i="16"/>
  <c r="H2246" i="16"/>
  <c r="R2246" i="16"/>
  <c r="S2246" i="16"/>
  <c r="T2246" i="16"/>
  <c r="U2246" i="16"/>
  <c r="V2246" i="16"/>
  <c r="W2246" i="16"/>
  <c r="AG2246" i="16"/>
  <c r="AH2246" i="16"/>
  <c r="AI2246" i="16"/>
  <c r="AJ2246" i="16"/>
  <c r="AK2246" i="16"/>
  <c r="AL2246" i="16"/>
  <c r="C2247" i="16"/>
  <c r="D2247" i="16"/>
  <c r="E2247" i="16"/>
  <c r="F2247" i="16"/>
  <c r="G2247" i="16"/>
  <c r="H2247" i="16"/>
  <c r="R2247" i="16"/>
  <c r="S2247" i="16"/>
  <c r="T2247" i="16"/>
  <c r="U2247" i="16"/>
  <c r="V2247" i="16"/>
  <c r="W2247" i="16"/>
  <c r="AG2247" i="16"/>
  <c r="AH2247" i="16"/>
  <c r="AI2247" i="16"/>
  <c r="AJ2247" i="16"/>
  <c r="AK2247" i="16"/>
  <c r="AL2247" i="16"/>
  <c r="C2248" i="16"/>
  <c r="D2248" i="16"/>
  <c r="E2248" i="16"/>
  <c r="F2248" i="16"/>
  <c r="G2248" i="16"/>
  <c r="H2248" i="16"/>
  <c r="R2248" i="16"/>
  <c r="S2248" i="16"/>
  <c r="T2248" i="16"/>
  <c r="U2248" i="16"/>
  <c r="V2248" i="16"/>
  <c r="W2248" i="16"/>
  <c r="AG2248" i="16"/>
  <c r="AH2248" i="16"/>
  <c r="AI2248" i="16"/>
  <c r="AJ2248" i="16"/>
  <c r="AK2248" i="16"/>
  <c r="AL2248" i="16"/>
  <c r="C2249" i="16"/>
  <c r="D2249" i="16"/>
  <c r="E2249" i="16"/>
  <c r="F2249" i="16"/>
  <c r="G2249" i="16"/>
  <c r="H2249" i="16"/>
  <c r="R2249" i="16"/>
  <c r="S2249" i="16"/>
  <c r="T2249" i="16"/>
  <c r="U2249" i="16"/>
  <c r="V2249" i="16"/>
  <c r="W2249" i="16"/>
  <c r="AG2249" i="16"/>
  <c r="AH2249" i="16"/>
  <c r="AI2249" i="16"/>
  <c r="AJ2249" i="16"/>
  <c r="AK2249" i="16"/>
  <c r="AL2249" i="16"/>
  <c r="C2250" i="16"/>
  <c r="D2250" i="16"/>
  <c r="E2250" i="16"/>
  <c r="F2250" i="16"/>
  <c r="G2250" i="16"/>
  <c r="H2250" i="16"/>
  <c r="R2250" i="16"/>
  <c r="S2250" i="16"/>
  <c r="T2250" i="16"/>
  <c r="U2250" i="16"/>
  <c r="V2250" i="16"/>
  <c r="W2250" i="16"/>
  <c r="AG2250" i="16"/>
  <c r="AH2250" i="16"/>
  <c r="AI2250" i="16"/>
  <c r="AJ2250" i="16"/>
  <c r="AK2250" i="16"/>
  <c r="AL2250" i="16"/>
  <c r="C2251" i="16"/>
  <c r="D2251" i="16"/>
  <c r="E2251" i="16"/>
  <c r="F2251" i="16"/>
  <c r="G2251" i="16"/>
  <c r="H2251" i="16"/>
  <c r="R2251" i="16"/>
  <c r="S2251" i="16"/>
  <c r="T2251" i="16"/>
  <c r="U2251" i="16"/>
  <c r="V2251" i="16"/>
  <c r="W2251" i="16"/>
  <c r="AG2251" i="16"/>
  <c r="AH2251" i="16"/>
  <c r="AI2251" i="16"/>
  <c r="AJ2251" i="16"/>
  <c r="AK2251" i="16"/>
  <c r="AL2251" i="16"/>
  <c r="C2252" i="16"/>
  <c r="D2252" i="16"/>
  <c r="E2252" i="16"/>
  <c r="F2252" i="16"/>
  <c r="G2252" i="16"/>
  <c r="H2252" i="16"/>
  <c r="R2252" i="16"/>
  <c r="S2252" i="16"/>
  <c r="T2252" i="16"/>
  <c r="U2252" i="16"/>
  <c r="V2252" i="16"/>
  <c r="W2252" i="16"/>
  <c r="AG2252" i="16"/>
  <c r="AH2252" i="16"/>
  <c r="AI2252" i="16"/>
  <c r="AJ2252" i="16"/>
  <c r="AK2252" i="16"/>
  <c r="AL2252" i="16"/>
  <c r="C2253" i="16"/>
  <c r="D2253" i="16"/>
  <c r="E2253" i="16"/>
  <c r="F2253" i="16"/>
  <c r="G2253" i="16"/>
  <c r="H2253" i="16"/>
  <c r="R2253" i="16"/>
  <c r="S2253" i="16"/>
  <c r="T2253" i="16"/>
  <c r="U2253" i="16"/>
  <c r="V2253" i="16"/>
  <c r="W2253" i="16"/>
  <c r="AG2253" i="16"/>
  <c r="AH2253" i="16"/>
  <c r="AI2253" i="16"/>
  <c r="AJ2253" i="16"/>
  <c r="AK2253" i="16"/>
  <c r="AL2253" i="16"/>
  <c r="C2254" i="16"/>
  <c r="D2254" i="16"/>
  <c r="E2254" i="16"/>
  <c r="F2254" i="16"/>
  <c r="G2254" i="16"/>
  <c r="H2254" i="16"/>
  <c r="R2254" i="16"/>
  <c r="S2254" i="16"/>
  <c r="T2254" i="16"/>
  <c r="U2254" i="16"/>
  <c r="V2254" i="16"/>
  <c r="W2254" i="16"/>
  <c r="AG2254" i="16"/>
  <c r="AH2254" i="16"/>
  <c r="AI2254" i="16"/>
  <c r="AJ2254" i="16"/>
  <c r="AK2254" i="16"/>
  <c r="AL2254" i="16"/>
  <c r="C2255" i="16"/>
  <c r="D2255" i="16"/>
  <c r="E2255" i="16"/>
  <c r="F2255" i="16"/>
  <c r="G2255" i="16"/>
  <c r="H2255" i="16"/>
  <c r="R2255" i="16"/>
  <c r="S2255" i="16"/>
  <c r="T2255" i="16"/>
  <c r="U2255" i="16"/>
  <c r="V2255" i="16"/>
  <c r="W2255" i="16"/>
  <c r="AG2255" i="16"/>
  <c r="AH2255" i="16"/>
  <c r="AI2255" i="16"/>
  <c r="AJ2255" i="16"/>
  <c r="AK2255" i="16"/>
  <c r="AL2255" i="16"/>
  <c r="C2256" i="16"/>
  <c r="D2256" i="16"/>
  <c r="E2256" i="16"/>
  <c r="F2256" i="16"/>
  <c r="G2256" i="16"/>
  <c r="H2256" i="16"/>
  <c r="R2256" i="16"/>
  <c r="S2256" i="16"/>
  <c r="T2256" i="16"/>
  <c r="U2256" i="16"/>
  <c r="V2256" i="16"/>
  <c r="W2256" i="16"/>
  <c r="AG2256" i="16"/>
  <c r="AH2256" i="16"/>
  <c r="AI2256" i="16"/>
  <c r="AJ2256" i="16"/>
  <c r="AK2256" i="16"/>
  <c r="AL2256" i="16"/>
  <c r="C2257" i="16"/>
  <c r="D2257" i="16"/>
  <c r="E2257" i="16"/>
  <c r="F2257" i="16"/>
  <c r="G2257" i="16"/>
  <c r="H2257" i="16"/>
  <c r="R2257" i="16"/>
  <c r="S2257" i="16"/>
  <c r="T2257" i="16"/>
  <c r="U2257" i="16"/>
  <c r="V2257" i="16"/>
  <c r="W2257" i="16"/>
  <c r="AG2257" i="16"/>
  <c r="AH2257" i="16"/>
  <c r="AI2257" i="16"/>
  <c r="AJ2257" i="16"/>
  <c r="AK2257" i="16"/>
  <c r="AL2257" i="16"/>
  <c r="C2258" i="16"/>
  <c r="D2258" i="16"/>
  <c r="E2258" i="16"/>
  <c r="F2258" i="16"/>
  <c r="G2258" i="16"/>
  <c r="H2258" i="16"/>
  <c r="R2258" i="16"/>
  <c r="S2258" i="16"/>
  <c r="T2258" i="16"/>
  <c r="U2258" i="16"/>
  <c r="V2258" i="16"/>
  <c r="W2258" i="16"/>
  <c r="AG2258" i="16"/>
  <c r="AH2258" i="16"/>
  <c r="AI2258" i="16"/>
  <c r="AJ2258" i="16"/>
  <c r="AK2258" i="16"/>
  <c r="AL2258" i="16"/>
  <c r="C2259" i="16"/>
  <c r="D2259" i="16"/>
  <c r="E2259" i="16"/>
  <c r="F2259" i="16"/>
  <c r="G2259" i="16"/>
  <c r="H2259" i="16"/>
  <c r="R2259" i="16"/>
  <c r="S2259" i="16"/>
  <c r="T2259" i="16"/>
  <c r="U2259" i="16"/>
  <c r="V2259" i="16"/>
  <c r="W2259" i="16"/>
  <c r="AG2259" i="16"/>
  <c r="AH2259" i="16"/>
  <c r="AI2259" i="16"/>
  <c r="AJ2259" i="16"/>
  <c r="AK2259" i="16"/>
  <c r="AL2259" i="16"/>
  <c r="C2260" i="16"/>
  <c r="D2260" i="16"/>
  <c r="E2260" i="16"/>
  <c r="F2260" i="16"/>
  <c r="G2260" i="16"/>
  <c r="H2260" i="16"/>
  <c r="R2260" i="16"/>
  <c r="S2260" i="16"/>
  <c r="T2260" i="16"/>
  <c r="U2260" i="16"/>
  <c r="V2260" i="16"/>
  <c r="W2260" i="16"/>
  <c r="AG2260" i="16"/>
  <c r="AH2260" i="16"/>
  <c r="AI2260" i="16"/>
  <c r="AJ2260" i="16"/>
  <c r="AK2260" i="16"/>
  <c r="AL2260" i="16"/>
  <c r="C2261" i="16"/>
  <c r="D2261" i="16"/>
  <c r="E2261" i="16"/>
  <c r="F2261" i="16"/>
  <c r="G2261" i="16"/>
  <c r="H2261" i="16"/>
  <c r="R2261" i="16"/>
  <c r="S2261" i="16"/>
  <c r="T2261" i="16"/>
  <c r="U2261" i="16"/>
  <c r="V2261" i="16"/>
  <c r="W2261" i="16"/>
  <c r="AG2261" i="16"/>
  <c r="AH2261" i="16"/>
  <c r="AI2261" i="16"/>
  <c r="AJ2261" i="16"/>
  <c r="AK2261" i="16"/>
  <c r="AL2261" i="16"/>
  <c r="C2262" i="16"/>
  <c r="D2262" i="16"/>
  <c r="E2262" i="16"/>
  <c r="F2262" i="16"/>
  <c r="G2262" i="16"/>
  <c r="H2262" i="16"/>
  <c r="R2262" i="16"/>
  <c r="S2262" i="16"/>
  <c r="T2262" i="16"/>
  <c r="U2262" i="16"/>
  <c r="V2262" i="16"/>
  <c r="W2262" i="16"/>
  <c r="AG2262" i="16"/>
  <c r="AH2262" i="16"/>
  <c r="AI2262" i="16"/>
  <c r="AJ2262" i="16"/>
  <c r="AK2262" i="16"/>
  <c r="AL2262" i="16"/>
  <c r="C2263" i="16"/>
  <c r="D2263" i="16"/>
  <c r="E2263" i="16"/>
  <c r="F2263" i="16"/>
  <c r="G2263" i="16"/>
  <c r="H2263" i="16"/>
  <c r="R2263" i="16"/>
  <c r="S2263" i="16"/>
  <c r="T2263" i="16"/>
  <c r="U2263" i="16"/>
  <c r="V2263" i="16"/>
  <c r="W2263" i="16"/>
  <c r="AG2263" i="16"/>
  <c r="AH2263" i="16"/>
  <c r="AI2263" i="16"/>
  <c r="AJ2263" i="16"/>
  <c r="AK2263" i="16"/>
  <c r="AL2263" i="16"/>
  <c r="C2264" i="16"/>
  <c r="D2264" i="16"/>
  <c r="E2264" i="16"/>
  <c r="F2264" i="16"/>
  <c r="G2264" i="16"/>
  <c r="H2264" i="16"/>
  <c r="R2264" i="16"/>
  <c r="S2264" i="16"/>
  <c r="T2264" i="16"/>
  <c r="U2264" i="16"/>
  <c r="V2264" i="16"/>
  <c r="W2264" i="16"/>
  <c r="AG2264" i="16"/>
  <c r="AH2264" i="16"/>
  <c r="AI2264" i="16"/>
  <c r="AJ2264" i="16"/>
  <c r="AK2264" i="16"/>
  <c r="AL2264" i="16"/>
  <c r="C2265" i="16"/>
  <c r="D2265" i="16"/>
  <c r="E2265" i="16"/>
  <c r="F2265" i="16"/>
  <c r="G2265" i="16"/>
  <c r="H2265" i="16"/>
  <c r="R2265" i="16"/>
  <c r="S2265" i="16"/>
  <c r="T2265" i="16"/>
  <c r="U2265" i="16"/>
  <c r="V2265" i="16"/>
  <c r="W2265" i="16"/>
  <c r="AG2265" i="16"/>
  <c r="AH2265" i="16"/>
  <c r="AI2265" i="16"/>
  <c r="AJ2265" i="16"/>
  <c r="AK2265" i="16"/>
  <c r="AL2265" i="16"/>
  <c r="C2266" i="16"/>
  <c r="D2266" i="16"/>
  <c r="E2266" i="16"/>
  <c r="F2266" i="16"/>
  <c r="G2266" i="16"/>
  <c r="H2266" i="16"/>
  <c r="R2266" i="16"/>
  <c r="S2266" i="16"/>
  <c r="T2266" i="16"/>
  <c r="U2266" i="16"/>
  <c r="V2266" i="16"/>
  <c r="W2266" i="16"/>
  <c r="AG2266" i="16"/>
  <c r="AH2266" i="16"/>
  <c r="AI2266" i="16"/>
  <c r="AJ2266" i="16"/>
  <c r="AK2266" i="16"/>
  <c r="AL2266" i="16"/>
  <c r="C2267" i="16"/>
  <c r="D2267" i="16"/>
  <c r="E2267" i="16"/>
  <c r="F2267" i="16"/>
  <c r="G2267" i="16"/>
  <c r="H2267" i="16"/>
  <c r="R2267" i="16"/>
  <c r="S2267" i="16"/>
  <c r="T2267" i="16"/>
  <c r="U2267" i="16"/>
  <c r="V2267" i="16"/>
  <c r="W2267" i="16"/>
  <c r="AG2267" i="16"/>
  <c r="AH2267" i="16"/>
  <c r="AI2267" i="16"/>
  <c r="AJ2267" i="16"/>
  <c r="AK2267" i="16"/>
  <c r="AL2267" i="16"/>
  <c r="C2268" i="16"/>
  <c r="D2268" i="16"/>
  <c r="E2268" i="16"/>
  <c r="F2268" i="16"/>
  <c r="G2268" i="16"/>
  <c r="H2268" i="16"/>
  <c r="R2268" i="16"/>
  <c r="S2268" i="16"/>
  <c r="T2268" i="16"/>
  <c r="U2268" i="16"/>
  <c r="V2268" i="16"/>
  <c r="W2268" i="16"/>
  <c r="AG2268" i="16"/>
  <c r="AH2268" i="16"/>
  <c r="AI2268" i="16"/>
  <c r="AJ2268" i="16"/>
  <c r="AK2268" i="16"/>
  <c r="AL2268" i="16"/>
  <c r="C2269" i="16"/>
  <c r="D2269" i="16"/>
  <c r="E2269" i="16"/>
  <c r="F2269" i="16"/>
  <c r="G2269" i="16"/>
  <c r="H2269" i="16"/>
  <c r="R2269" i="16"/>
  <c r="S2269" i="16"/>
  <c r="T2269" i="16"/>
  <c r="U2269" i="16"/>
  <c r="V2269" i="16"/>
  <c r="W2269" i="16"/>
  <c r="AG2269" i="16"/>
  <c r="AH2269" i="16"/>
  <c r="AI2269" i="16"/>
  <c r="AJ2269" i="16"/>
  <c r="AK2269" i="16"/>
  <c r="AL2269" i="16"/>
  <c r="C2270" i="16"/>
  <c r="D2270" i="16"/>
  <c r="E2270" i="16"/>
  <c r="F2270" i="16"/>
  <c r="G2270" i="16"/>
  <c r="H2270" i="16"/>
  <c r="R2270" i="16"/>
  <c r="S2270" i="16"/>
  <c r="T2270" i="16"/>
  <c r="U2270" i="16"/>
  <c r="V2270" i="16"/>
  <c r="W2270" i="16"/>
  <c r="AG2270" i="16"/>
  <c r="AH2270" i="16"/>
  <c r="AI2270" i="16"/>
  <c r="AJ2270" i="16"/>
  <c r="AK2270" i="16"/>
  <c r="AL2270" i="16"/>
  <c r="C2271" i="16"/>
  <c r="D2271" i="16"/>
  <c r="E2271" i="16"/>
  <c r="F2271" i="16"/>
  <c r="G2271" i="16"/>
  <c r="H2271" i="16"/>
  <c r="R2271" i="16"/>
  <c r="S2271" i="16"/>
  <c r="T2271" i="16"/>
  <c r="U2271" i="16"/>
  <c r="V2271" i="16"/>
  <c r="W2271" i="16"/>
  <c r="AG2271" i="16"/>
  <c r="AH2271" i="16"/>
  <c r="AI2271" i="16"/>
  <c r="AJ2271" i="16"/>
  <c r="AK2271" i="16"/>
  <c r="AL2271" i="16"/>
  <c r="C2272" i="16"/>
  <c r="D2272" i="16"/>
  <c r="E2272" i="16"/>
  <c r="F2272" i="16"/>
  <c r="G2272" i="16"/>
  <c r="H2272" i="16"/>
  <c r="R2272" i="16"/>
  <c r="S2272" i="16"/>
  <c r="T2272" i="16"/>
  <c r="U2272" i="16"/>
  <c r="V2272" i="16"/>
  <c r="W2272" i="16"/>
  <c r="AG2272" i="16"/>
  <c r="AH2272" i="16"/>
  <c r="AI2272" i="16"/>
  <c r="AJ2272" i="16"/>
  <c r="AK2272" i="16"/>
  <c r="AL2272" i="16"/>
  <c r="C2273" i="16"/>
  <c r="D2273" i="16"/>
  <c r="E2273" i="16"/>
  <c r="F2273" i="16"/>
  <c r="G2273" i="16"/>
  <c r="H2273" i="16"/>
  <c r="R2273" i="16"/>
  <c r="S2273" i="16"/>
  <c r="T2273" i="16"/>
  <c r="U2273" i="16"/>
  <c r="V2273" i="16"/>
  <c r="W2273" i="16"/>
  <c r="AG2273" i="16"/>
  <c r="AH2273" i="16"/>
  <c r="AI2273" i="16"/>
  <c r="AJ2273" i="16"/>
  <c r="AK2273" i="16"/>
  <c r="AL2273" i="16"/>
  <c r="C2274" i="16"/>
  <c r="D2274" i="16"/>
  <c r="E2274" i="16"/>
  <c r="F2274" i="16"/>
  <c r="G2274" i="16"/>
  <c r="H2274" i="16"/>
  <c r="R2274" i="16"/>
  <c r="S2274" i="16"/>
  <c r="T2274" i="16"/>
  <c r="U2274" i="16"/>
  <c r="V2274" i="16"/>
  <c r="W2274" i="16"/>
  <c r="AG2274" i="16"/>
  <c r="AH2274" i="16"/>
  <c r="AI2274" i="16"/>
  <c r="AJ2274" i="16"/>
  <c r="AK2274" i="16"/>
  <c r="AL2274" i="16"/>
  <c r="C2275" i="16"/>
  <c r="D2275" i="16"/>
  <c r="E2275" i="16"/>
  <c r="F2275" i="16"/>
  <c r="G2275" i="16"/>
  <c r="H2275" i="16"/>
  <c r="R2275" i="16"/>
  <c r="S2275" i="16"/>
  <c r="T2275" i="16"/>
  <c r="U2275" i="16"/>
  <c r="V2275" i="16"/>
  <c r="W2275" i="16"/>
  <c r="AG2275" i="16"/>
  <c r="AH2275" i="16"/>
  <c r="AI2275" i="16"/>
  <c r="AJ2275" i="16"/>
  <c r="AK2275" i="16"/>
  <c r="AL2275" i="16"/>
  <c r="C2276" i="16"/>
  <c r="D2276" i="16"/>
  <c r="E2276" i="16"/>
  <c r="F2276" i="16"/>
  <c r="G2276" i="16"/>
  <c r="H2276" i="16"/>
  <c r="R2276" i="16"/>
  <c r="S2276" i="16"/>
  <c r="T2276" i="16"/>
  <c r="U2276" i="16"/>
  <c r="V2276" i="16"/>
  <c r="W2276" i="16"/>
  <c r="AG2276" i="16"/>
  <c r="AH2276" i="16"/>
  <c r="AI2276" i="16"/>
  <c r="AJ2276" i="16"/>
  <c r="AK2276" i="16"/>
  <c r="AL2276" i="16"/>
  <c r="C2277" i="16"/>
  <c r="D2277" i="16"/>
  <c r="E2277" i="16"/>
  <c r="F2277" i="16"/>
  <c r="G2277" i="16"/>
  <c r="H2277" i="16"/>
  <c r="R2277" i="16"/>
  <c r="S2277" i="16"/>
  <c r="T2277" i="16"/>
  <c r="U2277" i="16"/>
  <c r="V2277" i="16"/>
  <c r="W2277" i="16"/>
  <c r="AG2277" i="16"/>
  <c r="AH2277" i="16"/>
  <c r="AI2277" i="16"/>
  <c r="AJ2277" i="16"/>
  <c r="AK2277" i="16"/>
  <c r="AL2277" i="16"/>
  <c r="C2278" i="16"/>
  <c r="D2278" i="16"/>
  <c r="E2278" i="16"/>
  <c r="F2278" i="16"/>
  <c r="G2278" i="16"/>
  <c r="H2278" i="16"/>
  <c r="R2278" i="16"/>
  <c r="S2278" i="16"/>
  <c r="T2278" i="16"/>
  <c r="U2278" i="16"/>
  <c r="V2278" i="16"/>
  <c r="W2278" i="16"/>
  <c r="AG2278" i="16"/>
  <c r="AH2278" i="16"/>
  <c r="AI2278" i="16"/>
  <c r="AJ2278" i="16"/>
  <c r="AK2278" i="16"/>
  <c r="AL2278" i="16"/>
  <c r="C2279" i="16"/>
  <c r="D2279" i="16"/>
  <c r="E2279" i="16"/>
  <c r="F2279" i="16"/>
  <c r="G2279" i="16"/>
  <c r="H2279" i="16"/>
  <c r="R2279" i="16"/>
  <c r="S2279" i="16"/>
  <c r="T2279" i="16"/>
  <c r="U2279" i="16"/>
  <c r="V2279" i="16"/>
  <c r="W2279" i="16"/>
  <c r="AG2279" i="16"/>
  <c r="AH2279" i="16"/>
  <c r="AI2279" i="16"/>
  <c r="AJ2279" i="16"/>
  <c r="AK2279" i="16"/>
  <c r="AL2279" i="16"/>
  <c r="C2280" i="16"/>
  <c r="D2280" i="16"/>
  <c r="E2280" i="16"/>
  <c r="F2280" i="16"/>
  <c r="G2280" i="16"/>
  <c r="H2280" i="16"/>
  <c r="R2280" i="16"/>
  <c r="S2280" i="16"/>
  <c r="T2280" i="16"/>
  <c r="U2280" i="16"/>
  <c r="V2280" i="16"/>
  <c r="W2280" i="16"/>
  <c r="AG2280" i="16"/>
  <c r="AH2280" i="16"/>
  <c r="AI2280" i="16"/>
  <c r="AJ2280" i="16"/>
  <c r="AK2280" i="16"/>
  <c r="AL2280" i="16"/>
  <c r="C2281" i="16"/>
  <c r="D2281" i="16"/>
  <c r="E2281" i="16"/>
  <c r="F2281" i="16"/>
  <c r="G2281" i="16"/>
  <c r="H2281" i="16"/>
  <c r="R2281" i="16"/>
  <c r="S2281" i="16"/>
  <c r="T2281" i="16"/>
  <c r="U2281" i="16"/>
  <c r="V2281" i="16"/>
  <c r="W2281" i="16"/>
  <c r="AG2281" i="16"/>
  <c r="AH2281" i="16"/>
  <c r="AI2281" i="16"/>
  <c r="AJ2281" i="16"/>
  <c r="AK2281" i="16"/>
  <c r="AL2281" i="16"/>
  <c r="C2282" i="16"/>
  <c r="D2282" i="16"/>
  <c r="E2282" i="16"/>
  <c r="F2282" i="16"/>
  <c r="G2282" i="16"/>
  <c r="H2282" i="16"/>
  <c r="R2282" i="16"/>
  <c r="S2282" i="16"/>
  <c r="T2282" i="16"/>
  <c r="U2282" i="16"/>
  <c r="V2282" i="16"/>
  <c r="W2282" i="16"/>
  <c r="AG2282" i="16"/>
  <c r="AH2282" i="16"/>
  <c r="AI2282" i="16"/>
  <c r="AJ2282" i="16"/>
  <c r="AK2282" i="16"/>
  <c r="AL2282" i="16"/>
  <c r="C2283" i="16"/>
  <c r="D2283" i="16"/>
  <c r="E2283" i="16"/>
  <c r="F2283" i="16"/>
  <c r="G2283" i="16"/>
  <c r="H2283" i="16"/>
  <c r="R2283" i="16"/>
  <c r="S2283" i="16"/>
  <c r="T2283" i="16"/>
  <c r="U2283" i="16"/>
  <c r="V2283" i="16"/>
  <c r="W2283" i="16"/>
  <c r="AG2283" i="16"/>
  <c r="AH2283" i="16"/>
  <c r="AI2283" i="16"/>
  <c r="AJ2283" i="16"/>
  <c r="AK2283" i="16"/>
  <c r="AL2283" i="16"/>
  <c r="C2284" i="16"/>
  <c r="D2284" i="16"/>
  <c r="E2284" i="16"/>
  <c r="F2284" i="16"/>
  <c r="G2284" i="16"/>
  <c r="H2284" i="16"/>
  <c r="R2284" i="16"/>
  <c r="S2284" i="16"/>
  <c r="T2284" i="16"/>
  <c r="U2284" i="16"/>
  <c r="V2284" i="16"/>
  <c r="W2284" i="16"/>
  <c r="AG2284" i="16"/>
  <c r="AH2284" i="16"/>
  <c r="AI2284" i="16"/>
  <c r="AJ2284" i="16"/>
  <c r="AK2284" i="16"/>
  <c r="AL2284" i="16"/>
  <c r="C2285" i="16"/>
  <c r="D2285" i="16"/>
  <c r="E2285" i="16"/>
  <c r="F2285" i="16"/>
  <c r="G2285" i="16"/>
  <c r="H2285" i="16"/>
  <c r="R2285" i="16"/>
  <c r="S2285" i="16"/>
  <c r="T2285" i="16"/>
  <c r="U2285" i="16"/>
  <c r="V2285" i="16"/>
  <c r="W2285" i="16"/>
  <c r="AG2285" i="16"/>
  <c r="AH2285" i="16"/>
  <c r="AI2285" i="16"/>
  <c r="AJ2285" i="16"/>
  <c r="AK2285" i="16"/>
  <c r="AL2285" i="16"/>
  <c r="C2286" i="16"/>
  <c r="D2286" i="16"/>
  <c r="E2286" i="16"/>
  <c r="F2286" i="16"/>
  <c r="G2286" i="16"/>
  <c r="H2286" i="16"/>
  <c r="R2286" i="16"/>
  <c r="S2286" i="16"/>
  <c r="T2286" i="16"/>
  <c r="U2286" i="16"/>
  <c r="V2286" i="16"/>
  <c r="W2286" i="16"/>
  <c r="AG2286" i="16"/>
  <c r="AH2286" i="16"/>
  <c r="AI2286" i="16"/>
  <c r="AJ2286" i="16"/>
  <c r="AK2286" i="16"/>
  <c r="AL2286" i="16"/>
  <c r="C2287" i="16"/>
  <c r="D2287" i="16"/>
  <c r="E2287" i="16"/>
  <c r="F2287" i="16"/>
  <c r="G2287" i="16"/>
  <c r="H2287" i="16"/>
  <c r="R2287" i="16"/>
  <c r="S2287" i="16"/>
  <c r="T2287" i="16"/>
  <c r="U2287" i="16"/>
  <c r="V2287" i="16"/>
  <c r="W2287" i="16"/>
  <c r="AG2287" i="16"/>
  <c r="AH2287" i="16"/>
  <c r="AI2287" i="16"/>
  <c r="AJ2287" i="16"/>
  <c r="AK2287" i="16"/>
  <c r="AL2287" i="16"/>
  <c r="C2288" i="16"/>
  <c r="D2288" i="16"/>
  <c r="E2288" i="16"/>
  <c r="F2288" i="16"/>
  <c r="G2288" i="16"/>
  <c r="H2288" i="16"/>
  <c r="R2288" i="16"/>
  <c r="S2288" i="16"/>
  <c r="T2288" i="16"/>
  <c r="U2288" i="16"/>
  <c r="V2288" i="16"/>
  <c r="W2288" i="16"/>
  <c r="AG2288" i="16"/>
  <c r="AH2288" i="16"/>
  <c r="AI2288" i="16"/>
  <c r="AJ2288" i="16"/>
  <c r="AK2288" i="16"/>
  <c r="AL2288" i="16"/>
  <c r="C2289" i="16"/>
  <c r="D2289" i="16"/>
  <c r="E2289" i="16"/>
  <c r="F2289" i="16"/>
  <c r="G2289" i="16"/>
  <c r="H2289" i="16"/>
  <c r="R2289" i="16"/>
  <c r="S2289" i="16"/>
  <c r="T2289" i="16"/>
  <c r="U2289" i="16"/>
  <c r="V2289" i="16"/>
  <c r="W2289" i="16"/>
  <c r="AG2289" i="16"/>
  <c r="AH2289" i="16"/>
  <c r="AI2289" i="16"/>
  <c r="AJ2289" i="16"/>
  <c r="AK2289" i="16"/>
  <c r="AL2289" i="16"/>
  <c r="C2290" i="16"/>
  <c r="D2290" i="16"/>
  <c r="E2290" i="16"/>
  <c r="F2290" i="16"/>
  <c r="G2290" i="16"/>
  <c r="H2290" i="16"/>
  <c r="R2290" i="16"/>
  <c r="S2290" i="16"/>
  <c r="T2290" i="16"/>
  <c r="U2290" i="16"/>
  <c r="V2290" i="16"/>
  <c r="W2290" i="16"/>
  <c r="AG2290" i="16"/>
  <c r="AH2290" i="16"/>
  <c r="AI2290" i="16"/>
  <c r="AJ2290" i="16"/>
  <c r="AK2290" i="16"/>
  <c r="AL2290" i="16"/>
  <c r="C2291" i="16"/>
  <c r="D2291" i="16"/>
  <c r="E2291" i="16"/>
  <c r="F2291" i="16"/>
  <c r="G2291" i="16"/>
  <c r="H2291" i="16"/>
  <c r="R2291" i="16"/>
  <c r="S2291" i="16"/>
  <c r="T2291" i="16"/>
  <c r="U2291" i="16"/>
  <c r="V2291" i="16"/>
  <c r="W2291" i="16"/>
  <c r="AG2291" i="16"/>
  <c r="AH2291" i="16"/>
  <c r="AI2291" i="16"/>
  <c r="AJ2291" i="16"/>
  <c r="AK2291" i="16"/>
  <c r="AL2291" i="16"/>
  <c r="C2292" i="16"/>
  <c r="D2292" i="16"/>
  <c r="E2292" i="16"/>
  <c r="F2292" i="16"/>
  <c r="G2292" i="16"/>
  <c r="H2292" i="16"/>
  <c r="R2292" i="16"/>
  <c r="S2292" i="16"/>
  <c r="T2292" i="16"/>
  <c r="U2292" i="16"/>
  <c r="V2292" i="16"/>
  <c r="W2292" i="16"/>
  <c r="AG2292" i="16"/>
  <c r="AH2292" i="16"/>
  <c r="AI2292" i="16"/>
  <c r="AJ2292" i="16"/>
  <c r="AK2292" i="16"/>
  <c r="AL2292" i="16"/>
  <c r="C2293" i="16"/>
  <c r="D2293" i="16"/>
  <c r="E2293" i="16"/>
  <c r="F2293" i="16"/>
  <c r="G2293" i="16"/>
  <c r="H2293" i="16"/>
  <c r="R2293" i="16"/>
  <c r="S2293" i="16"/>
  <c r="T2293" i="16"/>
  <c r="U2293" i="16"/>
  <c r="V2293" i="16"/>
  <c r="W2293" i="16"/>
  <c r="AG2293" i="16"/>
  <c r="AH2293" i="16"/>
  <c r="AI2293" i="16"/>
  <c r="AJ2293" i="16"/>
  <c r="AK2293" i="16"/>
  <c r="AL2293" i="16"/>
  <c r="C2294" i="16"/>
  <c r="D2294" i="16"/>
  <c r="E2294" i="16"/>
  <c r="F2294" i="16"/>
  <c r="G2294" i="16"/>
  <c r="H2294" i="16"/>
  <c r="R2294" i="16"/>
  <c r="S2294" i="16"/>
  <c r="T2294" i="16"/>
  <c r="U2294" i="16"/>
  <c r="V2294" i="16"/>
  <c r="W2294" i="16"/>
  <c r="AG2294" i="16"/>
  <c r="AH2294" i="16"/>
  <c r="AI2294" i="16"/>
  <c r="AJ2294" i="16"/>
  <c r="AK2294" i="16"/>
  <c r="AL2294" i="16"/>
  <c r="C2295" i="16"/>
  <c r="D2295" i="16"/>
  <c r="E2295" i="16"/>
  <c r="F2295" i="16"/>
  <c r="G2295" i="16"/>
  <c r="H2295" i="16"/>
  <c r="R2295" i="16"/>
  <c r="S2295" i="16"/>
  <c r="T2295" i="16"/>
  <c r="U2295" i="16"/>
  <c r="V2295" i="16"/>
  <c r="W2295" i="16"/>
  <c r="AG2295" i="16"/>
  <c r="AH2295" i="16"/>
  <c r="AI2295" i="16"/>
  <c r="AJ2295" i="16"/>
  <c r="AK2295" i="16"/>
  <c r="AL2295" i="16"/>
  <c r="C2296" i="16"/>
  <c r="D2296" i="16"/>
  <c r="E2296" i="16"/>
  <c r="F2296" i="16"/>
  <c r="G2296" i="16"/>
  <c r="H2296" i="16"/>
  <c r="R2296" i="16"/>
  <c r="S2296" i="16"/>
  <c r="T2296" i="16"/>
  <c r="U2296" i="16"/>
  <c r="V2296" i="16"/>
  <c r="W2296" i="16"/>
  <c r="AG2296" i="16"/>
  <c r="AH2296" i="16"/>
  <c r="AI2296" i="16"/>
  <c r="AJ2296" i="16"/>
  <c r="AK2296" i="16"/>
  <c r="AL2296" i="16"/>
  <c r="C2297" i="16"/>
  <c r="D2297" i="16"/>
  <c r="E2297" i="16"/>
  <c r="F2297" i="16"/>
  <c r="G2297" i="16"/>
  <c r="H2297" i="16"/>
  <c r="R2297" i="16"/>
  <c r="S2297" i="16"/>
  <c r="T2297" i="16"/>
  <c r="U2297" i="16"/>
  <c r="V2297" i="16"/>
  <c r="W2297" i="16"/>
  <c r="AG2297" i="16"/>
  <c r="AH2297" i="16"/>
  <c r="AI2297" i="16"/>
  <c r="AJ2297" i="16"/>
  <c r="AK2297" i="16"/>
  <c r="AL2297" i="16"/>
  <c r="AH2157" i="16"/>
  <c r="AI2157" i="16"/>
  <c r="AJ2157" i="16"/>
  <c r="AK2157" i="16"/>
  <c r="AL2157" i="16"/>
  <c r="S2157" i="16"/>
  <c r="T2157" i="16"/>
  <c r="U2157" i="16"/>
  <c r="V2157" i="16"/>
  <c r="W2157" i="16"/>
  <c r="D2157" i="16"/>
  <c r="E2157" i="16"/>
  <c r="F2157" i="16"/>
  <c r="G2157" i="16"/>
  <c r="H2157" i="16"/>
  <c r="AG2157" i="16"/>
  <c r="R2157" i="16"/>
  <c r="C2157" i="16"/>
  <c r="AF2154" i="16"/>
  <c r="AF2153" i="16"/>
  <c r="AF2152" i="16"/>
  <c r="AF2151" i="16"/>
  <c r="AF2150" i="16"/>
  <c r="AF2149" i="16"/>
  <c r="AF2148" i="16"/>
  <c r="AF2147" i="16"/>
  <c r="AF2146" i="16"/>
  <c r="AF2145" i="16"/>
  <c r="AF2144" i="16"/>
  <c r="AF2143" i="16"/>
  <c r="AF2142" i="16"/>
  <c r="AF2141" i="16"/>
  <c r="AF2140" i="16"/>
  <c r="AF2139" i="16"/>
  <c r="AF2138" i="16"/>
  <c r="AF2137" i="16"/>
  <c r="AF2136" i="16"/>
  <c r="AF2135" i="16"/>
  <c r="AF2134" i="16"/>
  <c r="AF2133" i="16"/>
  <c r="AF2132" i="16"/>
  <c r="AF2131" i="16"/>
  <c r="AF2130" i="16"/>
  <c r="AF2129" i="16"/>
  <c r="AF2128" i="16"/>
  <c r="AF2127" i="16"/>
  <c r="AF2126" i="16"/>
  <c r="AF2125" i="16"/>
  <c r="AF2124" i="16"/>
  <c r="AF2123" i="16"/>
  <c r="AF2122" i="16"/>
  <c r="AF2121" i="16"/>
  <c r="AF2120" i="16"/>
  <c r="AF2119" i="16"/>
  <c r="AF2118" i="16"/>
  <c r="AF2117" i="16"/>
  <c r="AF2116" i="16"/>
  <c r="AF2115" i="16"/>
  <c r="AF2114" i="16"/>
  <c r="AF2113" i="16"/>
  <c r="AF2112" i="16"/>
  <c r="AF2111" i="16"/>
  <c r="AF2110" i="16"/>
  <c r="AF2109" i="16"/>
  <c r="AF2108" i="16"/>
  <c r="AF2107" i="16"/>
  <c r="AF2106" i="16"/>
  <c r="AF2105" i="16"/>
  <c r="AF2104" i="16"/>
  <c r="AF2103" i="16"/>
  <c r="AF2102" i="16"/>
  <c r="AF2101" i="16"/>
  <c r="AF2100" i="16"/>
  <c r="AF2099" i="16"/>
  <c r="AF2098" i="16"/>
  <c r="AF2097" i="16"/>
  <c r="AF2096" i="16"/>
  <c r="AF2095" i="16"/>
  <c r="AF2094" i="16"/>
  <c r="AF2093" i="16"/>
  <c r="AF2092" i="16"/>
  <c r="AF2091" i="16"/>
  <c r="AF2090" i="16"/>
  <c r="AF2089" i="16"/>
  <c r="AF2088" i="16"/>
  <c r="AF2087" i="16"/>
  <c r="AF2086" i="16"/>
  <c r="AF2085" i="16"/>
  <c r="AF2084" i="16"/>
  <c r="AF2083" i="16"/>
  <c r="AF2082" i="16"/>
  <c r="AF2081" i="16"/>
  <c r="AF2080" i="16"/>
  <c r="AF2079" i="16"/>
  <c r="AF2078" i="16"/>
  <c r="AF2077" i="16"/>
  <c r="AF2076" i="16"/>
  <c r="AF2075" i="16"/>
  <c r="AF2074" i="16"/>
  <c r="AF2073" i="16"/>
  <c r="AF2072" i="16"/>
  <c r="AF2071" i="16"/>
  <c r="AF2070" i="16"/>
  <c r="AF2069" i="16"/>
  <c r="AF2068" i="16"/>
  <c r="AF2067" i="16"/>
  <c r="AF2066" i="16"/>
  <c r="AF2065" i="16"/>
  <c r="AF2064" i="16"/>
  <c r="AF2063" i="16"/>
  <c r="AF2062" i="16"/>
  <c r="AF2061" i="16"/>
  <c r="AF2060" i="16"/>
  <c r="AF2059" i="16"/>
  <c r="AF2058" i="16"/>
  <c r="AF2057" i="16"/>
  <c r="AF2056" i="16"/>
  <c r="AF2055" i="16"/>
  <c r="AF2054" i="16"/>
  <c r="AF2053" i="16"/>
  <c r="AF2052" i="16"/>
  <c r="AF2051" i="16"/>
  <c r="AF2050" i="16"/>
  <c r="AF2049" i="16"/>
  <c r="AF2048" i="16"/>
  <c r="AF2047" i="16"/>
  <c r="AF2046" i="16"/>
  <c r="AF2045" i="16"/>
  <c r="AF2044" i="16"/>
  <c r="AF2043" i="16"/>
  <c r="AF2042" i="16"/>
  <c r="AF2041" i="16"/>
  <c r="AF2040" i="16"/>
  <c r="AF2039" i="16"/>
  <c r="AF2038" i="16"/>
  <c r="AF2037" i="16"/>
  <c r="AF2036" i="16"/>
  <c r="AF2035" i="16"/>
  <c r="AF2034" i="16"/>
  <c r="AF2033" i="16"/>
  <c r="AF2032" i="16"/>
  <c r="AF2031" i="16"/>
  <c r="AF2030" i="16"/>
  <c r="AF2029" i="16"/>
  <c r="AF2028" i="16"/>
  <c r="AF2027" i="16"/>
  <c r="AF2026" i="16"/>
  <c r="AF2025" i="16"/>
  <c r="AF2024" i="16"/>
  <c r="AF2023" i="16"/>
  <c r="AF2022" i="16"/>
  <c r="AF2021" i="16"/>
  <c r="AF2020" i="16"/>
  <c r="AF2019" i="16"/>
  <c r="AF2018" i="16"/>
  <c r="AF2017" i="16"/>
  <c r="AF2016" i="16"/>
  <c r="AF2015" i="16"/>
  <c r="AF2014" i="16"/>
  <c r="Q2154" i="16"/>
  <c r="Q2153" i="16"/>
  <c r="Q2152" i="16"/>
  <c r="Q2151" i="16"/>
  <c r="Q2150" i="16"/>
  <c r="Q2149" i="16"/>
  <c r="Q2148" i="16"/>
  <c r="Q2147" i="16"/>
  <c r="Q2146" i="16"/>
  <c r="Q2145" i="16"/>
  <c r="Q2144" i="16"/>
  <c r="Q2143" i="16"/>
  <c r="Q2142" i="16"/>
  <c r="Q2141" i="16"/>
  <c r="Q2140" i="16"/>
  <c r="Q2139" i="16"/>
  <c r="Q2138" i="16"/>
  <c r="Q2137" i="16"/>
  <c r="Q2136" i="16"/>
  <c r="Q2135" i="16"/>
  <c r="Q2134" i="16"/>
  <c r="Q2133" i="16"/>
  <c r="Q2132" i="16"/>
  <c r="Q2131" i="16"/>
  <c r="Q2130" i="16"/>
  <c r="Q2129" i="16"/>
  <c r="Q2128" i="16"/>
  <c r="Q2127" i="16"/>
  <c r="Q2126" i="16"/>
  <c r="Q2125" i="16"/>
  <c r="Q2124" i="16"/>
  <c r="Q2123" i="16"/>
  <c r="Q2122" i="16"/>
  <c r="Q2121" i="16"/>
  <c r="Q2120" i="16"/>
  <c r="Q2119" i="16"/>
  <c r="Q2118" i="16"/>
  <c r="Q2117" i="16"/>
  <c r="Q2116" i="16"/>
  <c r="Q2115" i="16"/>
  <c r="Q2114" i="16"/>
  <c r="Q2113" i="16"/>
  <c r="Q2112" i="16"/>
  <c r="Q2111" i="16"/>
  <c r="Q2110" i="16"/>
  <c r="Q2109" i="16"/>
  <c r="Q2108" i="16"/>
  <c r="Q2107" i="16"/>
  <c r="Q2106" i="16"/>
  <c r="Q2105" i="16"/>
  <c r="Q2104" i="16"/>
  <c r="Q2103" i="16"/>
  <c r="Q2102" i="16"/>
  <c r="Q2101" i="16"/>
  <c r="Q2100" i="16"/>
  <c r="Q2099" i="16"/>
  <c r="Q2098" i="16"/>
  <c r="Q2097" i="16"/>
  <c r="Q2096" i="16"/>
  <c r="Q2095" i="16"/>
  <c r="Q2094" i="16"/>
  <c r="Q2093" i="16"/>
  <c r="Q2092" i="16"/>
  <c r="Q2091" i="16"/>
  <c r="Q2090" i="16"/>
  <c r="Q2089" i="16"/>
  <c r="Q2088" i="16"/>
  <c r="Q2087" i="16"/>
  <c r="Q2086" i="16"/>
  <c r="Q2085" i="16"/>
  <c r="Q2084" i="16"/>
  <c r="Q2083" i="16"/>
  <c r="Q2082" i="16"/>
  <c r="Q2081" i="16"/>
  <c r="Q2080" i="16"/>
  <c r="Q2079" i="16"/>
  <c r="Q2078" i="16"/>
  <c r="Q2077" i="16"/>
  <c r="Q2076" i="16"/>
  <c r="Q2075" i="16"/>
  <c r="Q2074" i="16"/>
  <c r="Q2073" i="16"/>
  <c r="Q2072" i="16"/>
  <c r="Q2071" i="16"/>
  <c r="Q2070" i="16"/>
  <c r="Q2069" i="16"/>
  <c r="Q2068" i="16"/>
  <c r="Q2067" i="16"/>
  <c r="Q2066" i="16"/>
  <c r="Q2065" i="16"/>
  <c r="Q2064" i="16"/>
  <c r="Q2063" i="16"/>
  <c r="Q2062" i="16"/>
  <c r="Q2061" i="16"/>
  <c r="Q2060" i="16"/>
  <c r="Q2059" i="16"/>
  <c r="Q2058" i="16"/>
  <c r="Q2057" i="16"/>
  <c r="Q2056" i="16"/>
  <c r="Q2055" i="16"/>
  <c r="Q2054" i="16"/>
  <c r="Q2053" i="16"/>
  <c r="Q2052" i="16"/>
  <c r="Q2051" i="16"/>
  <c r="Q2050" i="16"/>
  <c r="Q2049" i="16"/>
  <c r="Q2048" i="16"/>
  <c r="Q2047" i="16"/>
  <c r="Q2046" i="16"/>
  <c r="Q2045" i="16"/>
  <c r="Q2044" i="16"/>
  <c r="Q2043" i="16"/>
  <c r="Q2042" i="16"/>
  <c r="Q2041" i="16"/>
  <c r="Q2040" i="16"/>
  <c r="Q2039" i="16"/>
  <c r="Q2038" i="16"/>
  <c r="Q2037" i="16"/>
  <c r="Q2036" i="16"/>
  <c r="Q2035" i="16"/>
  <c r="Q2034" i="16"/>
  <c r="Q2033" i="16"/>
  <c r="Q2032" i="16"/>
  <c r="Q2031" i="16"/>
  <c r="Q2030" i="16"/>
  <c r="Q2029" i="16"/>
  <c r="Q2028" i="16"/>
  <c r="Q2027" i="16"/>
  <c r="Q2026" i="16"/>
  <c r="Q2025" i="16"/>
  <c r="Q2024" i="16"/>
  <c r="Q2023" i="16"/>
  <c r="Q2022" i="16"/>
  <c r="Q2021" i="16"/>
  <c r="Q2020" i="16"/>
  <c r="Q2019" i="16"/>
  <c r="Q2018" i="16"/>
  <c r="Q2017" i="16"/>
  <c r="Q2016" i="16"/>
  <c r="Q2015" i="16"/>
  <c r="Q2014" i="16"/>
  <c r="C2015" i="16"/>
  <c r="D2015" i="16"/>
  <c r="E2015" i="16"/>
  <c r="F2015" i="16"/>
  <c r="G2015" i="16"/>
  <c r="H2015" i="16"/>
  <c r="R2015" i="16"/>
  <c r="S2015" i="16"/>
  <c r="T2015" i="16"/>
  <c r="U2015" i="16"/>
  <c r="V2015" i="16"/>
  <c r="W2015" i="16"/>
  <c r="AG2015" i="16"/>
  <c r="AH2015" i="16"/>
  <c r="AI2015" i="16"/>
  <c r="AJ2015" i="16"/>
  <c r="AK2015" i="16"/>
  <c r="AL2015" i="16"/>
  <c r="C2016" i="16"/>
  <c r="D2016" i="16"/>
  <c r="E2016" i="16"/>
  <c r="F2016" i="16"/>
  <c r="G2016" i="16"/>
  <c r="H2016" i="16"/>
  <c r="R2016" i="16"/>
  <c r="S2016" i="16"/>
  <c r="T2016" i="16"/>
  <c r="U2016" i="16"/>
  <c r="V2016" i="16"/>
  <c r="W2016" i="16"/>
  <c r="AG2016" i="16"/>
  <c r="AH2016" i="16"/>
  <c r="AI2016" i="16"/>
  <c r="AJ2016" i="16"/>
  <c r="AK2016" i="16"/>
  <c r="AL2016" i="16"/>
  <c r="C2017" i="16"/>
  <c r="D2017" i="16"/>
  <c r="E2017" i="16"/>
  <c r="F2017" i="16"/>
  <c r="G2017" i="16"/>
  <c r="H2017" i="16"/>
  <c r="R2017" i="16"/>
  <c r="S2017" i="16"/>
  <c r="T2017" i="16"/>
  <c r="U2017" i="16"/>
  <c r="V2017" i="16"/>
  <c r="W2017" i="16"/>
  <c r="AG2017" i="16"/>
  <c r="AH2017" i="16"/>
  <c r="AI2017" i="16"/>
  <c r="AJ2017" i="16"/>
  <c r="AK2017" i="16"/>
  <c r="AL2017" i="16"/>
  <c r="C2018" i="16"/>
  <c r="D2018" i="16"/>
  <c r="E2018" i="16"/>
  <c r="F2018" i="16"/>
  <c r="G2018" i="16"/>
  <c r="H2018" i="16"/>
  <c r="R2018" i="16"/>
  <c r="S2018" i="16"/>
  <c r="T2018" i="16"/>
  <c r="U2018" i="16"/>
  <c r="V2018" i="16"/>
  <c r="W2018" i="16"/>
  <c r="AG2018" i="16"/>
  <c r="AH2018" i="16"/>
  <c r="AI2018" i="16"/>
  <c r="AJ2018" i="16"/>
  <c r="AK2018" i="16"/>
  <c r="AL2018" i="16"/>
  <c r="C2019" i="16"/>
  <c r="D2019" i="16"/>
  <c r="E2019" i="16"/>
  <c r="F2019" i="16"/>
  <c r="G2019" i="16"/>
  <c r="H2019" i="16"/>
  <c r="R2019" i="16"/>
  <c r="S2019" i="16"/>
  <c r="T2019" i="16"/>
  <c r="U2019" i="16"/>
  <c r="V2019" i="16"/>
  <c r="W2019" i="16"/>
  <c r="AG2019" i="16"/>
  <c r="AH2019" i="16"/>
  <c r="AI2019" i="16"/>
  <c r="AJ2019" i="16"/>
  <c r="AK2019" i="16"/>
  <c r="AL2019" i="16"/>
  <c r="C2020" i="16"/>
  <c r="D2020" i="16"/>
  <c r="E2020" i="16"/>
  <c r="F2020" i="16"/>
  <c r="G2020" i="16"/>
  <c r="H2020" i="16"/>
  <c r="R2020" i="16"/>
  <c r="S2020" i="16"/>
  <c r="T2020" i="16"/>
  <c r="U2020" i="16"/>
  <c r="V2020" i="16"/>
  <c r="W2020" i="16"/>
  <c r="AG2020" i="16"/>
  <c r="AH2020" i="16"/>
  <c r="AI2020" i="16"/>
  <c r="AJ2020" i="16"/>
  <c r="AK2020" i="16"/>
  <c r="AL2020" i="16"/>
  <c r="C2021" i="16"/>
  <c r="D2021" i="16"/>
  <c r="E2021" i="16"/>
  <c r="F2021" i="16"/>
  <c r="G2021" i="16"/>
  <c r="H2021" i="16"/>
  <c r="R2021" i="16"/>
  <c r="S2021" i="16"/>
  <c r="T2021" i="16"/>
  <c r="U2021" i="16"/>
  <c r="V2021" i="16"/>
  <c r="W2021" i="16"/>
  <c r="AG2021" i="16"/>
  <c r="AH2021" i="16"/>
  <c r="AI2021" i="16"/>
  <c r="AJ2021" i="16"/>
  <c r="AK2021" i="16"/>
  <c r="AL2021" i="16"/>
  <c r="C2022" i="16"/>
  <c r="D2022" i="16"/>
  <c r="E2022" i="16"/>
  <c r="F2022" i="16"/>
  <c r="G2022" i="16"/>
  <c r="H2022" i="16"/>
  <c r="R2022" i="16"/>
  <c r="S2022" i="16"/>
  <c r="T2022" i="16"/>
  <c r="U2022" i="16"/>
  <c r="V2022" i="16"/>
  <c r="W2022" i="16"/>
  <c r="AG2022" i="16"/>
  <c r="AH2022" i="16"/>
  <c r="AI2022" i="16"/>
  <c r="AJ2022" i="16"/>
  <c r="AK2022" i="16"/>
  <c r="AL2022" i="16"/>
  <c r="C2023" i="16"/>
  <c r="D2023" i="16"/>
  <c r="E2023" i="16"/>
  <c r="F2023" i="16"/>
  <c r="G2023" i="16"/>
  <c r="H2023" i="16"/>
  <c r="R2023" i="16"/>
  <c r="S2023" i="16"/>
  <c r="T2023" i="16"/>
  <c r="U2023" i="16"/>
  <c r="V2023" i="16"/>
  <c r="W2023" i="16"/>
  <c r="AG2023" i="16"/>
  <c r="AH2023" i="16"/>
  <c r="AI2023" i="16"/>
  <c r="AJ2023" i="16"/>
  <c r="AK2023" i="16"/>
  <c r="AL2023" i="16"/>
  <c r="C2024" i="16"/>
  <c r="D2024" i="16"/>
  <c r="E2024" i="16"/>
  <c r="F2024" i="16"/>
  <c r="G2024" i="16"/>
  <c r="H2024" i="16"/>
  <c r="R2024" i="16"/>
  <c r="S2024" i="16"/>
  <c r="T2024" i="16"/>
  <c r="U2024" i="16"/>
  <c r="V2024" i="16"/>
  <c r="W2024" i="16"/>
  <c r="AG2024" i="16"/>
  <c r="AH2024" i="16"/>
  <c r="AI2024" i="16"/>
  <c r="AJ2024" i="16"/>
  <c r="AK2024" i="16"/>
  <c r="AL2024" i="16"/>
  <c r="C2025" i="16"/>
  <c r="D2025" i="16"/>
  <c r="E2025" i="16"/>
  <c r="F2025" i="16"/>
  <c r="G2025" i="16"/>
  <c r="H2025" i="16"/>
  <c r="R2025" i="16"/>
  <c r="S2025" i="16"/>
  <c r="T2025" i="16"/>
  <c r="U2025" i="16"/>
  <c r="V2025" i="16"/>
  <c r="W2025" i="16"/>
  <c r="AG2025" i="16"/>
  <c r="AH2025" i="16"/>
  <c r="AI2025" i="16"/>
  <c r="AJ2025" i="16"/>
  <c r="AK2025" i="16"/>
  <c r="AL2025" i="16"/>
  <c r="C2026" i="16"/>
  <c r="D2026" i="16"/>
  <c r="E2026" i="16"/>
  <c r="F2026" i="16"/>
  <c r="G2026" i="16"/>
  <c r="H2026" i="16"/>
  <c r="R2026" i="16"/>
  <c r="S2026" i="16"/>
  <c r="T2026" i="16"/>
  <c r="U2026" i="16"/>
  <c r="V2026" i="16"/>
  <c r="W2026" i="16"/>
  <c r="AG2026" i="16"/>
  <c r="AH2026" i="16"/>
  <c r="AI2026" i="16"/>
  <c r="AJ2026" i="16"/>
  <c r="AK2026" i="16"/>
  <c r="AL2026" i="16"/>
  <c r="C2027" i="16"/>
  <c r="D2027" i="16"/>
  <c r="E2027" i="16"/>
  <c r="F2027" i="16"/>
  <c r="G2027" i="16"/>
  <c r="H2027" i="16"/>
  <c r="R2027" i="16"/>
  <c r="S2027" i="16"/>
  <c r="T2027" i="16"/>
  <c r="U2027" i="16"/>
  <c r="V2027" i="16"/>
  <c r="W2027" i="16"/>
  <c r="AG2027" i="16"/>
  <c r="AH2027" i="16"/>
  <c r="AI2027" i="16"/>
  <c r="AJ2027" i="16"/>
  <c r="AK2027" i="16"/>
  <c r="AL2027" i="16"/>
  <c r="C2028" i="16"/>
  <c r="D2028" i="16"/>
  <c r="E2028" i="16"/>
  <c r="F2028" i="16"/>
  <c r="G2028" i="16"/>
  <c r="H2028" i="16"/>
  <c r="R2028" i="16"/>
  <c r="S2028" i="16"/>
  <c r="T2028" i="16"/>
  <c r="U2028" i="16"/>
  <c r="V2028" i="16"/>
  <c r="W2028" i="16"/>
  <c r="AG2028" i="16"/>
  <c r="AH2028" i="16"/>
  <c r="AI2028" i="16"/>
  <c r="AJ2028" i="16"/>
  <c r="AK2028" i="16"/>
  <c r="AL2028" i="16"/>
  <c r="C2029" i="16"/>
  <c r="D2029" i="16"/>
  <c r="E2029" i="16"/>
  <c r="F2029" i="16"/>
  <c r="G2029" i="16"/>
  <c r="H2029" i="16"/>
  <c r="R2029" i="16"/>
  <c r="S2029" i="16"/>
  <c r="T2029" i="16"/>
  <c r="U2029" i="16"/>
  <c r="V2029" i="16"/>
  <c r="W2029" i="16"/>
  <c r="AG2029" i="16"/>
  <c r="AH2029" i="16"/>
  <c r="AI2029" i="16"/>
  <c r="AJ2029" i="16"/>
  <c r="AK2029" i="16"/>
  <c r="AL2029" i="16"/>
  <c r="C2030" i="16"/>
  <c r="D2030" i="16"/>
  <c r="E2030" i="16"/>
  <c r="F2030" i="16"/>
  <c r="G2030" i="16"/>
  <c r="H2030" i="16"/>
  <c r="R2030" i="16"/>
  <c r="S2030" i="16"/>
  <c r="T2030" i="16"/>
  <c r="U2030" i="16"/>
  <c r="V2030" i="16"/>
  <c r="W2030" i="16"/>
  <c r="AG2030" i="16"/>
  <c r="AH2030" i="16"/>
  <c r="AI2030" i="16"/>
  <c r="AJ2030" i="16"/>
  <c r="AK2030" i="16"/>
  <c r="AL2030" i="16"/>
  <c r="C2031" i="16"/>
  <c r="D2031" i="16"/>
  <c r="E2031" i="16"/>
  <c r="F2031" i="16"/>
  <c r="G2031" i="16"/>
  <c r="H2031" i="16"/>
  <c r="R2031" i="16"/>
  <c r="S2031" i="16"/>
  <c r="T2031" i="16"/>
  <c r="U2031" i="16"/>
  <c r="V2031" i="16"/>
  <c r="W2031" i="16"/>
  <c r="AG2031" i="16"/>
  <c r="AH2031" i="16"/>
  <c r="AI2031" i="16"/>
  <c r="AJ2031" i="16"/>
  <c r="AK2031" i="16"/>
  <c r="AL2031" i="16"/>
  <c r="C2032" i="16"/>
  <c r="D2032" i="16"/>
  <c r="E2032" i="16"/>
  <c r="F2032" i="16"/>
  <c r="G2032" i="16"/>
  <c r="H2032" i="16"/>
  <c r="R2032" i="16"/>
  <c r="S2032" i="16"/>
  <c r="T2032" i="16"/>
  <c r="U2032" i="16"/>
  <c r="V2032" i="16"/>
  <c r="W2032" i="16"/>
  <c r="AG2032" i="16"/>
  <c r="AH2032" i="16"/>
  <c r="AI2032" i="16"/>
  <c r="AJ2032" i="16"/>
  <c r="AK2032" i="16"/>
  <c r="AL2032" i="16"/>
  <c r="C2033" i="16"/>
  <c r="D2033" i="16"/>
  <c r="E2033" i="16"/>
  <c r="F2033" i="16"/>
  <c r="G2033" i="16"/>
  <c r="H2033" i="16"/>
  <c r="R2033" i="16"/>
  <c r="S2033" i="16"/>
  <c r="T2033" i="16"/>
  <c r="U2033" i="16"/>
  <c r="V2033" i="16"/>
  <c r="W2033" i="16"/>
  <c r="AG2033" i="16"/>
  <c r="AH2033" i="16"/>
  <c r="AI2033" i="16"/>
  <c r="AJ2033" i="16"/>
  <c r="AK2033" i="16"/>
  <c r="AL2033" i="16"/>
  <c r="C2034" i="16"/>
  <c r="D2034" i="16"/>
  <c r="E2034" i="16"/>
  <c r="F2034" i="16"/>
  <c r="G2034" i="16"/>
  <c r="H2034" i="16"/>
  <c r="R2034" i="16"/>
  <c r="S2034" i="16"/>
  <c r="T2034" i="16"/>
  <c r="U2034" i="16"/>
  <c r="V2034" i="16"/>
  <c r="W2034" i="16"/>
  <c r="AG2034" i="16"/>
  <c r="AH2034" i="16"/>
  <c r="AI2034" i="16"/>
  <c r="AJ2034" i="16"/>
  <c r="AK2034" i="16"/>
  <c r="AL2034" i="16"/>
  <c r="C2035" i="16"/>
  <c r="D2035" i="16"/>
  <c r="E2035" i="16"/>
  <c r="F2035" i="16"/>
  <c r="G2035" i="16"/>
  <c r="H2035" i="16"/>
  <c r="R2035" i="16"/>
  <c r="S2035" i="16"/>
  <c r="T2035" i="16"/>
  <c r="U2035" i="16"/>
  <c r="V2035" i="16"/>
  <c r="W2035" i="16"/>
  <c r="AG2035" i="16"/>
  <c r="AH2035" i="16"/>
  <c r="AI2035" i="16"/>
  <c r="AJ2035" i="16"/>
  <c r="AK2035" i="16"/>
  <c r="AL2035" i="16"/>
  <c r="C2036" i="16"/>
  <c r="D2036" i="16"/>
  <c r="E2036" i="16"/>
  <c r="F2036" i="16"/>
  <c r="G2036" i="16"/>
  <c r="H2036" i="16"/>
  <c r="R2036" i="16"/>
  <c r="S2036" i="16"/>
  <c r="T2036" i="16"/>
  <c r="U2036" i="16"/>
  <c r="V2036" i="16"/>
  <c r="W2036" i="16"/>
  <c r="AG2036" i="16"/>
  <c r="AH2036" i="16"/>
  <c r="AI2036" i="16"/>
  <c r="AJ2036" i="16"/>
  <c r="AK2036" i="16"/>
  <c r="AL2036" i="16"/>
  <c r="C2037" i="16"/>
  <c r="D2037" i="16"/>
  <c r="E2037" i="16"/>
  <c r="F2037" i="16"/>
  <c r="G2037" i="16"/>
  <c r="H2037" i="16"/>
  <c r="R2037" i="16"/>
  <c r="S2037" i="16"/>
  <c r="T2037" i="16"/>
  <c r="U2037" i="16"/>
  <c r="V2037" i="16"/>
  <c r="W2037" i="16"/>
  <c r="AG2037" i="16"/>
  <c r="AH2037" i="16"/>
  <c r="AI2037" i="16"/>
  <c r="AJ2037" i="16"/>
  <c r="AK2037" i="16"/>
  <c r="AL2037" i="16"/>
  <c r="C2038" i="16"/>
  <c r="D2038" i="16"/>
  <c r="E2038" i="16"/>
  <c r="F2038" i="16"/>
  <c r="G2038" i="16"/>
  <c r="H2038" i="16"/>
  <c r="R2038" i="16"/>
  <c r="S2038" i="16"/>
  <c r="T2038" i="16"/>
  <c r="U2038" i="16"/>
  <c r="V2038" i="16"/>
  <c r="W2038" i="16"/>
  <c r="AG2038" i="16"/>
  <c r="AH2038" i="16"/>
  <c r="AI2038" i="16"/>
  <c r="AJ2038" i="16"/>
  <c r="AK2038" i="16"/>
  <c r="AL2038" i="16"/>
  <c r="C2039" i="16"/>
  <c r="D2039" i="16"/>
  <c r="E2039" i="16"/>
  <c r="F2039" i="16"/>
  <c r="G2039" i="16"/>
  <c r="H2039" i="16"/>
  <c r="R2039" i="16"/>
  <c r="S2039" i="16"/>
  <c r="T2039" i="16"/>
  <c r="U2039" i="16"/>
  <c r="V2039" i="16"/>
  <c r="W2039" i="16"/>
  <c r="AG2039" i="16"/>
  <c r="AH2039" i="16"/>
  <c r="AI2039" i="16"/>
  <c r="AJ2039" i="16"/>
  <c r="AK2039" i="16"/>
  <c r="AL2039" i="16"/>
  <c r="C2040" i="16"/>
  <c r="D2040" i="16"/>
  <c r="E2040" i="16"/>
  <c r="F2040" i="16"/>
  <c r="G2040" i="16"/>
  <c r="H2040" i="16"/>
  <c r="R2040" i="16"/>
  <c r="S2040" i="16"/>
  <c r="T2040" i="16"/>
  <c r="U2040" i="16"/>
  <c r="V2040" i="16"/>
  <c r="W2040" i="16"/>
  <c r="AG2040" i="16"/>
  <c r="AH2040" i="16"/>
  <c r="AI2040" i="16"/>
  <c r="AJ2040" i="16"/>
  <c r="AK2040" i="16"/>
  <c r="AL2040" i="16"/>
  <c r="C2041" i="16"/>
  <c r="D2041" i="16"/>
  <c r="E2041" i="16"/>
  <c r="F2041" i="16"/>
  <c r="G2041" i="16"/>
  <c r="H2041" i="16"/>
  <c r="R2041" i="16"/>
  <c r="S2041" i="16"/>
  <c r="T2041" i="16"/>
  <c r="U2041" i="16"/>
  <c r="V2041" i="16"/>
  <c r="W2041" i="16"/>
  <c r="AG2041" i="16"/>
  <c r="AH2041" i="16"/>
  <c r="AI2041" i="16"/>
  <c r="AJ2041" i="16"/>
  <c r="AK2041" i="16"/>
  <c r="AL2041" i="16"/>
  <c r="C2042" i="16"/>
  <c r="D2042" i="16"/>
  <c r="E2042" i="16"/>
  <c r="F2042" i="16"/>
  <c r="G2042" i="16"/>
  <c r="H2042" i="16"/>
  <c r="R2042" i="16"/>
  <c r="S2042" i="16"/>
  <c r="T2042" i="16"/>
  <c r="U2042" i="16"/>
  <c r="V2042" i="16"/>
  <c r="W2042" i="16"/>
  <c r="AG2042" i="16"/>
  <c r="AH2042" i="16"/>
  <c r="AI2042" i="16"/>
  <c r="AJ2042" i="16"/>
  <c r="AK2042" i="16"/>
  <c r="AL2042" i="16"/>
  <c r="C2043" i="16"/>
  <c r="D2043" i="16"/>
  <c r="E2043" i="16"/>
  <c r="F2043" i="16"/>
  <c r="G2043" i="16"/>
  <c r="H2043" i="16"/>
  <c r="R2043" i="16"/>
  <c r="S2043" i="16"/>
  <c r="T2043" i="16"/>
  <c r="U2043" i="16"/>
  <c r="V2043" i="16"/>
  <c r="W2043" i="16"/>
  <c r="AG2043" i="16"/>
  <c r="AH2043" i="16"/>
  <c r="AI2043" i="16"/>
  <c r="AJ2043" i="16"/>
  <c r="AK2043" i="16"/>
  <c r="AL2043" i="16"/>
  <c r="C2044" i="16"/>
  <c r="D2044" i="16"/>
  <c r="E2044" i="16"/>
  <c r="F2044" i="16"/>
  <c r="G2044" i="16"/>
  <c r="H2044" i="16"/>
  <c r="R2044" i="16"/>
  <c r="S2044" i="16"/>
  <c r="T2044" i="16"/>
  <c r="U2044" i="16"/>
  <c r="V2044" i="16"/>
  <c r="W2044" i="16"/>
  <c r="AG2044" i="16"/>
  <c r="AH2044" i="16"/>
  <c r="AI2044" i="16"/>
  <c r="AJ2044" i="16"/>
  <c r="AK2044" i="16"/>
  <c r="AL2044" i="16"/>
  <c r="C2045" i="16"/>
  <c r="D2045" i="16"/>
  <c r="E2045" i="16"/>
  <c r="F2045" i="16"/>
  <c r="G2045" i="16"/>
  <c r="H2045" i="16"/>
  <c r="R2045" i="16"/>
  <c r="S2045" i="16"/>
  <c r="T2045" i="16"/>
  <c r="U2045" i="16"/>
  <c r="V2045" i="16"/>
  <c r="W2045" i="16"/>
  <c r="AG2045" i="16"/>
  <c r="AH2045" i="16"/>
  <c r="AI2045" i="16"/>
  <c r="AJ2045" i="16"/>
  <c r="AK2045" i="16"/>
  <c r="AL2045" i="16"/>
  <c r="C2046" i="16"/>
  <c r="D2046" i="16"/>
  <c r="E2046" i="16"/>
  <c r="F2046" i="16"/>
  <c r="G2046" i="16"/>
  <c r="H2046" i="16"/>
  <c r="R2046" i="16"/>
  <c r="S2046" i="16"/>
  <c r="T2046" i="16"/>
  <c r="U2046" i="16"/>
  <c r="V2046" i="16"/>
  <c r="W2046" i="16"/>
  <c r="AG2046" i="16"/>
  <c r="AH2046" i="16"/>
  <c r="AI2046" i="16"/>
  <c r="AJ2046" i="16"/>
  <c r="AK2046" i="16"/>
  <c r="AL2046" i="16"/>
  <c r="C2047" i="16"/>
  <c r="D2047" i="16"/>
  <c r="E2047" i="16"/>
  <c r="F2047" i="16"/>
  <c r="G2047" i="16"/>
  <c r="H2047" i="16"/>
  <c r="R2047" i="16"/>
  <c r="S2047" i="16"/>
  <c r="T2047" i="16"/>
  <c r="U2047" i="16"/>
  <c r="V2047" i="16"/>
  <c r="W2047" i="16"/>
  <c r="AG2047" i="16"/>
  <c r="AH2047" i="16"/>
  <c r="AI2047" i="16"/>
  <c r="AJ2047" i="16"/>
  <c r="AK2047" i="16"/>
  <c r="AL2047" i="16"/>
  <c r="C2048" i="16"/>
  <c r="D2048" i="16"/>
  <c r="E2048" i="16"/>
  <c r="F2048" i="16"/>
  <c r="G2048" i="16"/>
  <c r="H2048" i="16"/>
  <c r="R2048" i="16"/>
  <c r="S2048" i="16"/>
  <c r="T2048" i="16"/>
  <c r="U2048" i="16"/>
  <c r="V2048" i="16"/>
  <c r="W2048" i="16"/>
  <c r="AG2048" i="16"/>
  <c r="AH2048" i="16"/>
  <c r="AI2048" i="16"/>
  <c r="AJ2048" i="16"/>
  <c r="AK2048" i="16"/>
  <c r="AL2048" i="16"/>
  <c r="C2049" i="16"/>
  <c r="D2049" i="16"/>
  <c r="E2049" i="16"/>
  <c r="F2049" i="16"/>
  <c r="G2049" i="16"/>
  <c r="H2049" i="16"/>
  <c r="R2049" i="16"/>
  <c r="S2049" i="16"/>
  <c r="T2049" i="16"/>
  <c r="U2049" i="16"/>
  <c r="V2049" i="16"/>
  <c r="W2049" i="16"/>
  <c r="AG2049" i="16"/>
  <c r="AH2049" i="16"/>
  <c r="AI2049" i="16"/>
  <c r="AJ2049" i="16"/>
  <c r="AK2049" i="16"/>
  <c r="AL2049" i="16"/>
  <c r="C2050" i="16"/>
  <c r="D2050" i="16"/>
  <c r="E2050" i="16"/>
  <c r="F2050" i="16"/>
  <c r="G2050" i="16"/>
  <c r="H2050" i="16"/>
  <c r="R2050" i="16"/>
  <c r="S2050" i="16"/>
  <c r="T2050" i="16"/>
  <c r="U2050" i="16"/>
  <c r="V2050" i="16"/>
  <c r="W2050" i="16"/>
  <c r="AG2050" i="16"/>
  <c r="AH2050" i="16"/>
  <c r="AI2050" i="16"/>
  <c r="AJ2050" i="16"/>
  <c r="AK2050" i="16"/>
  <c r="AL2050" i="16"/>
  <c r="C2051" i="16"/>
  <c r="D2051" i="16"/>
  <c r="E2051" i="16"/>
  <c r="F2051" i="16"/>
  <c r="G2051" i="16"/>
  <c r="H2051" i="16"/>
  <c r="R2051" i="16"/>
  <c r="S2051" i="16"/>
  <c r="T2051" i="16"/>
  <c r="U2051" i="16"/>
  <c r="V2051" i="16"/>
  <c r="W2051" i="16"/>
  <c r="AG2051" i="16"/>
  <c r="AH2051" i="16"/>
  <c r="AI2051" i="16"/>
  <c r="AJ2051" i="16"/>
  <c r="AK2051" i="16"/>
  <c r="AL2051" i="16"/>
  <c r="C2052" i="16"/>
  <c r="D2052" i="16"/>
  <c r="E2052" i="16"/>
  <c r="F2052" i="16"/>
  <c r="G2052" i="16"/>
  <c r="H2052" i="16"/>
  <c r="R2052" i="16"/>
  <c r="S2052" i="16"/>
  <c r="T2052" i="16"/>
  <c r="U2052" i="16"/>
  <c r="V2052" i="16"/>
  <c r="W2052" i="16"/>
  <c r="AG2052" i="16"/>
  <c r="AH2052" i="16"/>
  <c r="AI2052" i="16"/>
  <c r="AJ2052" i="16"/>
  <c r="AK2052" i="16"/>
  <c r="AL2052" i="16"/>
  <c r="C2053" i="16"/>
  <c r="D2053" i="16"/>
  <c r="E2053" i="16"/>
  <c r="F2053" i="16"/>
  <c r="G2053" i="16"/>
  <c r="H2053" i="16"/>
  <c r="R2053" i="16"/>
  <c r="S2053" i="16"/>
  <c r="T2053" i="16"/>
  <c r="U2053" i="16"/>
  <c r="V2053" i="16"/>
  <c r="W2053" i="16"/>
  <c r="AG2053" i="16"/>
  <c r="AH2053" i="16"/>
  <c r="AI2053" i="16"/>
  <c r="AJ2053" i="16"/>
  <c r="AK2053" i="16"/>
  <c r="AL2053" i="16"/>
  <c r="C2054" i="16"/>
  <c r="D2054" i="16"/>
  <c r="E2054" i="16"/>
  <c r="F2054" i="16"/>
  <c r="G2054" i="16"/>
  <c r="H2054" i="16"/>
  <c r="R2054" i="16"/>
  <c r="S2054" i="16"/>
  <c r="T2054" i="16"/>
  <c r="U2054" i="16"/>
  <c r="V2054" i="16"/>
  <c r="W2054" i="16"/>
  <c r="AG2054" i="16"/>
  <c r="AH2054" i="16"/>
  <c r="AI2054" i="16"/>
  <c r="AJ2054" i="16"/>
  <c r="AK2054" i="16"/>
  <c r="AL2054" i="16"/>
  <c r="C2055" i="16"/>
  <c r="D2055" i="16"/>
  <c r="E2055" i="16"/>
  <c r="F2055" i="16"/>
  <c r="G2055" i="16"/>
  <c r="H2055" i="16"/>
  <c r="R2055" i="16"/>
  <c r="S2055" i="16"/>
  <c r="T2055" i="16"/>
  <c r="U2055" i="16"/>
  <c r="V2055" i="16"/>
  <c r="W2055" i="16"/>
  <c r="AG2055" i="16"/>
  <c r="AH2055" i="16"/>
  <c r="AI2055" i="16"/>
  <c r="AJ2055" i="16"/>
  <c r="AK2055" i="16"/>
  <c r="AL2055" i="16"/>
  <c r="C2056" i="16"/>
  <c r="D2056" i="16"/>
  <c r="E2056" i="16"/>
  <c r="F2056" i="16"/>
  <c r="G2056" i="16"/>
  <c r="H2056" i="16"/>
  <c r="R2056" i="16"/>
  <c r="S2056" i="16"/>
  <c r="T2056" i="16"/>
  <c r="U2056" i="16"/>
  <c r="V2056" i="16"/>
  <c r="W2056" i="16"/>
  <c r="AG2056" i="16"/>
  <c r="AH2056" i="16"/>
  <c r="AI2056" i="16"/>
  <c r="AJ2056" i="16"/>
  <c r="AK2056" i="16"/>
  <c r="AL2056" i="16"/>
  <c r="C2057" i="16"/>
  <c r="D2057" i="16"/>
  <c r="E2057" i="16"/>
  <c r="F2057" i="16"/>
  <c r="G2057" i="16"/>
  <c r="H2057" i="16"/>
  <c r="R2057" i="16"/>
  <c r="S2057" i="16"/>
  <c r="T2057" i="16"/>
  <c r="U2057" i="16"/>
  <c r="V2057" i="16"/>
  <c r="W2057" i="16"/>
  <c r="AG2057" i="16"/>
  <c r="AH2057" i="16"/>
  <c r="AI2057" i="16"/>
  <c r="AJ2057" i="16"/>
  <c r="AK2057" i="16"/>
  <c r="AL2057" i="16"/>
  <c r="C2058" i="16"/>
  <c r="D2058" i="16"/>
  <c r="E2058" i="16"/>
  <c r="F2058" i="16"/>
  <c r="G2058" i="16"/>
  <c r="H2058" i="16"/>
  <c r="R2058" i="16"/>
  <c r="S2058" i="16"/>
  <c r="T2058" i="16"/>
  <c r="U2058" i="16"/>
  <c r="V2058" i="16"/>
  <c r="W2058" i="16"/>
  <c r="AG2058" i="16"/>
  <c r="AH2058" i="16"/>
  <c r="AI2058" i="16"/>
  <c r="AJ2058" i="16"/>
  <c r="AK2058" i="16"/>
  <c r="AL2058" i="16"/>
  <c r="C2059" i="16"/>
  <c r="D2059" i="16"/>
  <c r="E2059" i="16"/>
  <c r="F2059" i="16"/>
  <c r="G2059" i="16"/>
  <c r="H2059" i="16"/>
  <c r="R2059" i="16"/>
  <c r="S2059" i="16"/>
  <c r="T2059" i="16"/>
  <c r="U2059" i="16"/>
  <c r="V2059" i="16"/>
  <c r="W2059" i="16"/>
  <c r="AG2059" i="16"/>
  <c r="AH2059" i="16"/>
  <c r="AI2059" i="16"/>
  <c r="AJ2059" i="16"/>
  <c r="AK2059" i="16"/>
  <c r="AL2059" i="16"/>
  <c r="C2060" i="16"/>
  <c r="D2060" i="16"/>
  <c r="E2060" i="16"/>
  <c r="F2060" i="16"/>
  <c r="G2060" i="16"/>
  <c r="H2060" i="16"/>
  <c r="R2060" i="16"/>
  <c r="S2060" i="16"/>
  <c r="T2060" i="16"/>
  <c r="U2060" i="16"/>
  <c r="V2060" i="16"/>
  <c r="W2060" i="16"/>
  <c r="AG2060" i="16"/>
  <c r="AH2060" i="16"/>
  <c r="AI2060" i="16"/>
  <c r="AJ2060" i="16"/>
  <c r="AK2060" i="16"/>
  <c r="AL2060" i="16"/>
  <c r="C2061" i="16"/>
  <c r="D2061" i="16"/>
  <c r="E2061" i="16"/>
  <c r="F2061" i="16"/>
  <c r="G2061" i="16"/>
  <c r="H2061" i="16"/>
  <c r="R2061" i="16"/>
  <c r="S2061" i="16"/>
  <c r="T2061" i="16"/>
  <c r="U2061" i="16"/>
  <c r="V2061" i="16"/>
  <c r="W2061" i="16"/>
  <c r="AG2061" i="16"/>
  <c r="AH2061" i="16"/>
  <c r="AI2061" i="16"/>
  <c r="AJ2061" i="16"/>
  <c r="AK2061" i="16"/>
  <c r="AL2061" i="16"/>
  <c r="C2062" i="16"/>
  <c r="D2062" i="16"/>
  <c r="E2062" i="16"/>
  <c r="F2062" i="16"/>
  <c r="G2062" i="16"/>
  <c r="H2062" i="16"/>
  <c r="R2062" i="16"/>
  <c r="S2062" i="16"/>
  <c r="T2062" i="16"/>
  <c r="U2062" i="16"/>
  <c r="V2062" i="16"/>
  <c r="W2062" i="16"/>
  <c r="AG2062" i="16"/>
  <c r="AH2062" i="16"/>
  <c r="AI2062" i="16"/>
  <c r="AJ2062" i="16"/>
  <c r="AK2062" i="16"/>
  <c r="AL2062" i="16"/>
  <c r="C2063" i="16"/>
  <c r="D2063" i="16"/>
  <c r="E2063" i="16"/>
  <c r="F2063" i="16"/>
  <c r="G2063" i="16"/>
  <c r="H2063" i="16"/>
  <c r="R2063" i="16"/>
  <c r="S2063" i="16"/>
  <c r="T2063" i="16"/>
  <c r="U2063" i="16"/>
  <c r="V2063" i="16"/>
  <c r="W2063" i="16"/>
  <c r="AG2063" i="16"/>
  <c r="AH2063" i="16"/>
  <c r="AI2063" i="16"/>
  <c r="AJ2063" i="16"/>
  <c r="AK2063" i="16"/>
  <c r="AL2063" i="16"/>
  <c r="C2064" i="16"/>
  <c r="D2064" i="16"/>
  <c r="E2064" i="16"/>
  <c r="F2064" i="16"/>
  <c r="G2064" i="16"/>
  <c r="H2064" i="16"/>
  <c r="R2064" i="16"/>
  <c r="S2064" i="16"/>
  <c r="T2064" i="16"/>
  <c r="U2064" i="16"/>
  <c r="V2064" i="16"/>
  <c r="W2064" i="16"/>
  <c r="AG2064" i="16"/>
  <c r="AH2064" i="16"/>
  <c r="AI2064" i="16"/>
  <c r="AJ2064" i="16"/>
  <c r="AK2064" i="16"/>
  <c r="AL2064" i="16"/>
  <c r="C2065" i="16"/>
  <c r="D2065" i="16"/>
  <c r="E2065" i="16"/>
  <c r="F2065" i="16"/>
  <c r="G2065" i="16"/>
  <c r="H2065" i="16"/>
  <c r="R2065" i="16"/>
  <c r="S2065" i="16"/>
  <c r="T2065" i="16"/>
  <c r="U2065" i="16"/>
  <c r="V2065" i="16"/>
  <c r="W2065" i="16"/>
  <c r="AG2065" i="16"/>
  <c r="AH2065" i="16"/>
  <c r="AI2065" i="16"/>
  <c r="AJ2065" i="16"/>
  <c r="AK2065" i="16"/>
  <c r="AL2065" i="16"/>
  <c r="C2066" i="16"/>
  <c r="D2066" i="16"/>
  <c r="E2066" i="16"/>
  <c r="F2066" i="16"/>
  <c r="G2066" i="16"/>
  <c r="H2066" i="16"/>
  <c r="R2066" i="16"/>
  <c r="S2066" i="16"/>
  <c r="T2066" i="16"/>
  <c r="U2066" i="16"/>
  <c r="V2066" i="16"/>
  <c r="W2066" i="16"/>
  <c r="AG2066" i="16"/>
  <c r="AH2066" i="16"/>
  <c r="AI2066" i="16"/>
  <c r="AJ2066" i="16"/>
  <c r="AK2066" i="16"/>
  <c r="AL2066" i="16"/>
  <c r="C2067" i="16"/>
  <c r="D2067" i="16"/>
  <c r="E2067" i="16"/>
  <c r="F2067" i="16"/>
  <c r="G2067" i="16"/>
  <c r="H2067" i="16"/>
  <c r="R2067" i="16"/>
  <c r="S2067" i="16"/>
  <c r="T2067" i="16"/>
  <c r="U2067" i="16"/>
  <c r="V2067" i="16"/>
  <c r="W2067" i="16"/>
  <c r="AG2067" i="16"/>
  <c r="AH2067" i="16"/>
  <c r="AI2067" i="16"/>
  <c r="AJ2067" i="16"/>
  <c r="AK2067" i="16"/>
  <c r="AL2067" i="16"/>
  <c r="C2068" i="16"/>
  <c r="D2068" i="16"/>
  <c r="E2068" i="16"/>
  <c r="F2068" i="16"/>
  <c r="G2068" i="16"/>
  <c r="H2068" i="16"/>
  <c r="R2068" i="16"/>
  <c r="S2068" i="16"/>
  <c r="T2068" i="16"/>
  <c r="U2068" i="16"/>
  <c r="V2068" i="16"/>
  <c r="W2068" i="16"/>
  <c r="AG2068" i="16"/>
  <c r="AH2068" i="16"/>
  <c r="AI2068" i="16"/>
  <c r="AJ2068" i="16"/>
  <c r="AK2068" i="16"/>
  <c r="AL2068" i="16"/>
  <c r="C2069" i="16"/>
  <c r="D2069" i="16"/>
  <c r="E2069" i="16"/>
  <c r="F2069" i="16"/>
  <c r="G2069" i="16"/>
  <c r="H2069" i="16"/>
  <c r="R2069" i="16"/>
  <c r="S2069" i="16"/>
  <c r="T2069" i="16"/>
  <c r="U2069" i="16"/>
  <c r="V2069" i="16"/>
  <c r="W2069" i="16"/>
  <c r="AG2069" i="16"/>
  <c r="AH2069" i="16"/>
  <c r="AI2069" i="16"/>
  <c r="AJ2069" i="16"/>
  <c r="AK2069" i="16"/>
  <c r="AL2069" i="16"/>
  <c r="C2070" i="16"/>
  <c r="D2070" i="16"/>
  <c r="E2070" i="16"/>
  <c r="F2070" i="16"/>
  <c r="G2070" i="16"/>
  <c r="H2070" i="16"/>
  <c r="R2070" i="16"/>
  <c r="S2070" i="16"/>
  <c r="T2070" i="16"/>
  <c r="U2070" i="16"/>
  <c r="V2070" i="16"/>
  <c r="W2070" i="16"/>
  <c r="AG2070" i="16"/>
  <c r="AH2070" i="16"/>
  <c r="AI2070" i="16"/>
  <c r="AJ2070" i="16"/>
  <c r="AK2070" i="16"/>
  <c r="AL2070" i="16"/>
  <c r="C2071" i="16"/>
  <c r="D2071" i="16"/>
  <c r="E2071" i="16"/>
  <c r="F2071" i="16"/>
  <c r="G2071" i="16"/>
  <c r="H2071" i="16"/>
  <c r="R2071" i="16"/>
  <c r="S2071" i="16"/>
  <c r="T2071" i="16"/>
  <c r="U2071" i="16"/>
  <c r="V2071" i="16"/>
  <c r="W2071" i="16"/>
  <c r="AG2071" i="16"/>
  <c r="AH2071" i="16"/>
  <c r="AI2071" i="16"/>
  <c r="AJ2071" i="16"/>
  <c r="AK2071" i="16"/>
  <c r="AL2071" i="16"/>
  <c r="C2072" i="16"/>
  <c r="D2072" i="16"/>
  <c r="E2072" i="16"/>
  <c r="F2072" i="16"/>
  <c r="G2072" i="16"/>
  <c r="H2072" i="16"/>
  <c r="R2072" i="16"/>
  <c r="S2072" i="16"/>
  <c r="T2072" i="16"/>
  <c r="U2072" i="16"/>
  <c r="V2072" i="16"/>
  <c r="W2072" i="16"/>
  <c r="AG2072" i="16"/>
  <c r="AH2072" i="16"/>
  <c r="AI2072" i="16"/>
  <c r="AJ2072" i="16"/>
  <c r="AK2072" i="16"/>
  <c r="AL2072" i="16"/>
  <c r="C2073" i="16"/>
  <c r="D2073" i="16"/>
  <c r="E2073" i="16"/>
  <c r="F2073" i="16"/>
  <c r="G2073" i="16"/>
  <c r="H2073" i="16"/>
  <c r="R2073" i="16"/>
  <c r="S2073" i="16"/>
  <c r="T2073" i="16"/>
  <c r="U2073" i="16"/>
  <c r="V2073" i="16"/>
  <c r="W2073" i="16"/>
  <c r="AG2073" i="16"/>
  <c r="AH2073" i="16"/>
  <c r="AI2073" i="16"/>
  <c r="AJ2073" i="16"/>
  <c r="AK2073" i="16"/>
  <c r="AL2073" i="16"/>
  <c r="C2074" i="16"/>
  <c r="D2074" i="16"/>
  <c r="E2074" i="16"/>
  <c r="F2074" i="16"/>
  <c r="G2074" i="16"/>
  <c r="H2074" i="16"/>
  <c r="R2074" i="16"/>
  <c r="S2074" i="16"/>
  <c r="T2074" i="16"/>
  <c r="U2074" i="16"/>
  <c r="V2074" i="16"/>
  <c r="W2074" i="16"/>
  <c r="AG2074" i="16"/>
  <c r="AH2074" i="16"/>
  <c r="AI2074" i="16"/>
  <c r="AJ2074" i="16"/>
  <c r="AK2074" i="16"/>
  <c r="AL2074" i="16"/>
  <c r="C2075" i="16"/>
  <c r="D2075" i="16"/>
  <c r="E2075" i="16"/>
  <c r="F2075" i="16"/>
  <c r="G2075" i="16"/>
  <c r="H2075" i="16"/>
  <c r="R2075" i="16"/>
  <c r="S2075" i="16"/>
  <c r="T2075" i="16"/>
  <c r="U2075" i="16"/>
  <c r="V2075" i="16"/>
  <c r="W2075" i="16"/>
  <c r="AG2075" i="16"/>
  <c r="AH2075" i="16"/>
  <c r="AI2075" i="16"/>
  <c r="AJ2075" i="16"/>
  <c r="AK2075" i="16"/>
  <c r="AL2075" i="16"/>
  <c r="C2076" i="16"/>
  <c r="D2076" i="16"/>
  <c r="E2076" i="16"/>
  <c r="F2076" i="16"/>
  <c r="G2076" i="16"/>
  <c r="H2076" i="16"/>
  <c r="R2076" i="16"/>
  <c r="S2076" i="16"/>
  <c r="T2076" i="16"/>
  <c r="U2076" i="16"/>
  <c r="V2076" i="16"/>
  <c r="W2076" i="16"/>
  <c r="AG2076" i="16"/>
  <c r="AH2076" i="16"/>
  <c r="AI2076" i="16"/>
  <c r="AJ2076" i="16"/>
  <c r="AK2076" i="16"/>
  <c r="AL2076" i="16"/>
  <c r="C2077" i="16"/>
  <c r="D2077" i="16"/>
  <c r="E2077" i="16"/>
  <c r="F2077" i="16"/>
  <c r="G2077" i="16"/>
  <c r="H2077" i="16"/>
  <c r="R2077" i="16"/>
  <c r="S2077" i="16"/>
  <c r="T2077" i="16"/>
  <c r="U2077" i="16"/>
  <c r="V2077" i="16"/>
  <c r="W2077" i="16"/>
  <c r="AG2077" i="16"/>
  <c r="AH2077" i="16"/>
  <c r="AI2077" i="16"/>
  <c r="AJ2077" i="16"/>
  <c r="AK2077" i="16"/>
  <c r="AL2077" i="16"/>
  <c r="C2078" i="16"/>
  <c r="D2078" i="16"/>
  <c r="E2078" i="16"/>
  <c r="F2078" i="16"/>
  <c r="G2078" i="16"/>
  <c r="H2078" i="16"/>
  <c r="R2078" i="16"/>
  <c r="S2078" i="16"/>
  <c r="T2078" i="16"/>
  <c r="U2078" i="16"/>
  <c r="V2078" i="16"/>
  <c r="W2078" i="16"/>
  <c r="AG2078" i="16"/>
  <c r="AH2078" i="16"/>
  <c r="AI2078" i="16"/>
  <c r="AJ2078" i="16"/>
  <c r="AK2078" i="16"/>
  <c r="AL2078" i="16"/>
  <c r="C2079" i="16"/>
  <c r="D2079" i="16"/>
  <c r="E2079" i="16"/>
  <c r="F2079" i="16"/>
  <c r="G2079" i="16"/>
  <c r="H2079" i="16"/>
  <c r="R2079" i="16"/>
  <c r="S2079" i="16"/>
  <c r="T2079" i="16"/>
  <c r="U2079" i="16"/>
  <c r="V2079" i="16"/>
  <c r="W2079" i="16"/>
  <c r="AG2079" i="16"/>
  <c r="AH2079" i="16"/>
  <c r="AI2079" i="16"/>
  <c r="AJ2079" i="16"/>
  <c r="AK2079" i="16"/>
  <c r="AL2079" i="16"/>
  <c r="C2080" i="16"/>
  <c r="D2080" i="16"/>
  <c r="E2080" i="16"/>
  <c r="F2080" i="16"/>
  <c r="G2080" i="16"/>
  <c r="H2080" i="16"/>
  <c r="R2080" i="16"/>
  <c r="S2080" i="16"/>
  <c r="T2080" i="16"/>
  <c r="U2080" i="16"/>
  <c r="V2080" i="16"/>
  <c r="W2080" i="16"/>
  <c r="AG2080" i="16"/>
  <c r="AH2080" i="16"/>
  <c r="AI2080" i="16"/>
  <c r="AJ2080" i="16"/>
  <c r="AK2080" i="16"/>
  <c r="AL2080" i="16"/>
  <c r="C2081" i="16"/>
  <c r="D2081" i="16"/>
  <c r="E2081" i="16"/>
  <c r="F2081" i="16"/>
  <c r="G2081" i="16"/>
  <c r="H2081" i="16"/>
  <c r="R2081" i="16"/>
  <c r="S2081" i="16"/>
  <c r="T2081" i="16"/>
  <c r="U2081" i="16"/>
  <c r="V2081" i="16"/>
  <c r="W2081" i="16"/>
  <c r="AG2081" i="16"/>
  <c r="AH2081" i="16"/>
  <c r="AI2081" i="16"/>
  <c r="AJ2081" i="16"/>
  <c r="AK2081" i="16"/>
  <c r="AL2081" i="16"/>
  <c r="C2082" i="16"/>
  <c r="D2082" i="16"/>
  <c r="E2082" i="16"/>
  <c r="F2082" i="16"/>
  <c r="G2082" i="16"/>
  <c r="H2082" i="16"/>
  <c r="R2082" i="16"/>
  <c r="S2082" i="16"/>
  <c r="T2082" i="16"/>
  <c r="U2082" i="16"/>
  <c r="V2082" i="16"/>
  <c r="W2082" i="16"/>
  <c r="AG2082" i="16"/>
  <c r="AH2082" i="16"/>
  <c r="AI2082" i="16"/>
  <c r="AJ2082" i="16"/>
  <c r="AK2082" i="16"/>
  <c r="AL2082" i="16"/>
  <c r="C2083" i="16"/>
  <c r="D2083" i="16"/>
  <c r="E2083" i="16"/>
  <c r="F2083" i="16"/>
  <c r="G2083" i="16"/>
  <c r="H2083" i="16"/>
  <c r="R2083" i="16"/>
  <c r="S2083" i="16"/>
  <c r="T2083" i="16"/>
  <c r="U2083" i="16"/>
  <c r="V2083" i="16"/>
  <c r="W2083" i="16"/>
  <c r="AG2083" i="16"/>
  <c r="AH2083" i="16"/>
  <c r="AI2083" i="16"/>
  <c r="AJ2083" i="16"/>
  <c r="AK2083" i="16"/>
  <c r="AL2083" i="16"/>
  <c r="C2084" i="16"/>
  <c r="D2084" i="16"/>
  <c r="E2084" i="16"/>
  <c r="F2084" i="16"/>
  <c r="G2084" i="16"/>
  <c r="H2084" i="16"/>
  <c r="R2084" i="16"/>
  <c r="S2084" i="16"/>
  <c r="T2084" i="16"/>
  <c r="U2084" i="16"/>
  <c r="V2084" i="16"/>
  <c r="W2084" i="16"/>
  <c r="AG2084" i="16"/>
  <c r="AH2084" i="16"/>
  <c r="AI2084" i="16"/>
  <c r="AJ2084" i="16"/>
  <c r="AK2084" i="16"/>
  <c r="AL2084" i="16"/>
  <c r="C2085" i="16"/>
  <c r="D2085" i="16"/>
  <c r="E2085" i="16"/>
  <c r="F2085" i="16"/>
  <c r="G2085" i="16"/>
  <c r="H2085" i="16"/>
  <c r="R2085" i="16"/>
  <c r="S2085" i="16"/>
  <c r="T2085" i="16"/>
  <c r="U2085" i="16"/>
  <c r="V2085" i="16"/>
  <c r="W2085" i="16"/>
  <c r="AG2085" i="16"/>
  <c r="AH2085" i="16"/>
  <c r="AI2085" i="16"/>
  <c r="AJ2085" i="16"/>
  <c r="AK2085" i="16"/>
  <c r="AL2085" i="16"/>
  <c r="C2086" i="16"/>
  <c r="D2086" i="16"/>
  <c r="E2086" i="16"/>
  <c r="F2086" i="16"/>
  <c r="G2086" i="16"/>
  <c r="H2086" i="16"/>
  <c r="R2086" i="16"/>
  <c r="S2086" i="16"/>
  <c r="T2086" i="16"/>
  <c r="U2086" i="16"/>
  <c r="V2086" i="16"/>
  <c r="W2086" i="16"/>
  <c r="AG2086" i="16"/>
  <c r="AH2086" i="16"/>
  <c r="AI2086" i="16"/>
  <c r="AJ2086" i="16"/>
  <c r="AK2086" i="16"/>
  <c r="AL2086" i="16"/>
  <c r="C2087" i="16"/>
  <c r="D2087" i="16"/>
  <c r="E2087" i="16"/>
  <c r="F2087" i="16"/>
  <c r="G2087" i="16"/>
  <c r="H2087" i="16"/>
  <c r="R2087" i="16"/>
  <c r="S2087" i="16"/>
  <c r="T2087" i="16"/>
  <c r="U2087" i="16"/>
  <c r="V2087" i="16"/>
  <c r="W2087" i="16"/>
  <c r="AG2087" i="16"/>
  <c r="AH2087" i="16"/>
  <c r="AI2087" i="16"/>
  <c r="AJ2087" i="16"/>
  <c r="AK2087" i="16"/>
  <c r="AL2087" i="16"/>
  <c r="C2088" i="16"/>
  <c r="D2088" i="16"/>
  <c r="E2088" i="16"/>
  <c r="F2088" i="16"/>
  <c r="G2088" i="16"/>
  <c r="H2088" i="16"/>
  <c r="R2088" i="16"/>
  <c r="S2088" i="16"/>
  <c r="T2088" i="16"/>
  <c r="U2088" i="16"/>
  <c r="V2088" i="16"/>
  <c r="W2088" i="16"/>
  <c r="AG2088" i="16"/>
  <c r="AH2088" i="16"/>
  <c r="AI2088" i="16"/>
  <c r="AJ2088" i="16"/>
  <c r="AK2088" i="16"/>
  <c r="AL2088" i="16"/>
  <c r="C2089" i="16"/>
  <c r="D2089" i="16"/>
  <c r="E2089" i="16"/>
  <c r="F2089" i="16"/>
  <c r="G2089" i="16"/>
  <c r="H2089" i="16"/>
  <c r="R2089" i="16"/>
  <c r="S2089" i="16"/>
  <c r="T2089" i="16"/>
  <c r="U2089" i="16"/>
  <c r="V2089" i="16"/>
  <c r="W2089" i="16"/>
  <c r="AG2089" i="16"/>
  <c r="AH2089" i="16"/>
  <c r="AI2089" i="16"/>
  <c r="AJ2089" i="16"/>
  <c r="AK2089" i="16"/>
  <c r="AL2089" i="16"/>
  <c r="C2090" i="16"/>
  <c r="D2090" i="16"/>
  <c r="E2090" i="16"/>
  <c r="F2090" i="16"/>
  <c r="G2090" i="16"/>
  <c r="H2090" i="16"/>
  <c r="R2090" i="16"/>
  <c r="S2090" i="16"/>
  <c r="T2090" i="16"/>
  <c r="U2090" i="16"/>
  <c r="V2090" i="16"/>
  <c r="W2090" i="16"/>
  <c r="AG2090" i="16"/>
  <c r="AH2090" i="16"/>
  <c r="AI2090" i="16"/>
  <c r="AJ2090" i="16"/>
  <c r="AK2090" i="16"/>
  <c r="AL2090" i="16"/>
  <c r="C2091" i="16"/>
  <c r="D2091" i="16"/>
  <c r="E2091" i="16"/>
  <c r="F2091" i="16"/>
  <c r="G2091" i="16"/>
  <c r="H2091" i="16"/>
  <c r="R2091" i="16"/>
  <c r="S2091" i="16"/>
  <c r="T2091" i="16"/>
  <c r="U2091" i="16"/>
  <c r="V2091" i="16"/>
  <c r="W2091" i="16"/>
  <c r="AG2091" i="16"/>
  <c r="AH2091" i="16"/>
  <c r="AI2091" i="16"/>
  <c r="AJ2091" i="16"/>
  <c r="AK2091" i="16"/>
  <c r="AL2091" i="16"/>
  <c r="C2092" i="16"/>
  <c r="D2092" i="16"/>
  <c r="E2092" i="16"/>
  <c r="F2092" i="16"/>
  <c r="G2092" i="16"/>
  <c r="H2092" i="16"/>
  <c r="R2092" i="16"/>
  <c r="S2092" i="16"/>
  <c r="T2092" i="16"/>
  <c r="U2092" i="16"/>
  <c r="V2092" i="16"/>
  <c r="W2092" i="16"/>
  <c r="AG2092" i="16"/>
  <c r="AH2092" i="16"/>
  <c r="AI2092" i="16"/>
  <c r="AJ2092" i="16"/>
  <c r="AK2092" i="16"/>
  <c r="AL2092" i="16"/>
  <c r="C2093" i="16"/>
  <c r="D2093" i="16"/>
  <c r="E2093" i="16"/>
  <c r="F2093" i="16"/>
  <c r="G2093" i="16"/>
  <c r="H2093" i="16"/>
  <c r="R2093" i="16"/>
  <c r="S2093" i="16"/>
  <c r="T2093" i="16"/>
  <c r="U2093" i="16"/>
  <c r="V2093" i="16"/>
  <c r="W2093" i="16"/>
  <c r="AG2093" i="16"/>
  <c r="AH2093" i="16"/>
  <c r="AI2093" i="16"/>
  <c r="AJ2093" i="16"/>
  <c r="AK2093" i="16"/>
  <c r="AL2093" i="16"/>
  <c r="C2094" i="16"/>
  <c r="D2094" i="16"/>
  <c r="E2094" i="16"/>
  <c r="F2094" i="16"/>
  <c r="G2094" i="16"/>
  <c r="H2094" i="16"/>
  <c r="R2094" i="16"/>
  <c r="S2094" i="16"/>
  <c r="T2094" i="16"/>
  <c r="U2094" i="16"/>
  <c r="V2094" i="16"/>
  <c r="W2094" i="16"/>
  <c r="AG2094" i="16"/>
  <c r="AH2094" i="16"/>
  <c r="AI2094" i="16"/>
  <c r="AJ2094" i="16"/>
  <c r="AK2094" i="16"/>
  <c r="AL2094" i="16"/>
  <c r="C2095" i="16"/>
  <c r="D2095" i="16"/>
  <c r="E2095" i="16"/>
  <c r="F2095" i="16"/>
  <c r="G2095" i="16"/>
  <c r="H2095" i="16"/>
  <c r="R2095" i="16"/>
  <c r="S2095" i="16"/>
  <c r="T2095" i="16"/>
  <c r="U2095" i="16"/>
  <c r="V2095" i="16"/>
  <c r="W2095" i="16"/>
  <c r="AG2095" i="16"/>
  <c r="AH2095" i="16"/>
  <c r="AI2095" i="16"/>
  <c r="AJ2095" i="16"/>
  <c r="AK2095" i="16"/>
  <c r="AL2095" i="16"/>
  <c r="C2096" i="16"/>
  <c r="D2096" i="16"/>
  <c r="E2096" i="16"/>
  <c r="F2096" i="16"/>
  <c r="G2096" i="16"/>
  <c r="H2096" i="16"/>
  <c r="R2096" i="16"/>
  <c r="S2096" i="16"/>
  <c r="T2096" i="16"/>
  <c r="U2096" i="16"/>
  <c r="V2096" i="16"/>
  <c r="W2096" i="16"/>
  <c r="AG2096" i="16"/>
  <c r="AH2096" i="16"/>
  <c r="AI2096" i="16"/>
  <c r="AJ2096" i="16"/>
  <c r="AK2096" i="16"/>
  <c r="AL2096" i="16"/>
  <c r="C2097" i="16"/>
  <c r="D2097" i="16"/>
  <c r="E2097" i="16"/>
  <c r="F2097" i="16"/>
  <c r="G2097" i="16"/>
  <c r="H2097" i="16"/>
  <c r="R2097" i="16"/>
  <c r="S2097" i="16"/>
  <c r="T2097" i="16"/>
  <c r="U2097" i="16"/>
  <c r="V2097" i="16"/>
  <c r="W2097" i="16"/>
  <c r="AG2097" i="16"/>
  <c r="AH2097" i="16"/>
  <c r="AI2097" i="16"/>
  <c r="AJ2097" i="16"/>
  <c r="AK2097" i="16"/>
  <c r="AL2097" i="16"/>
  <c r="C2098" i="16"/>
  <c r="D2098" i="16"/>
  <c r="E2098" i="16"/>
  <c r="F2098" i="16"/>
  <c r="G2098" i="16"/>
  <c r="H2098" i="16"/>
  <c r="R2098" i="16"/>
  <c r="S2098" i="16"/>
  <c r="T2098" i="16"/>
  <c r="U2098" i="16"/>
  <c r="V2098" i="16"/>
  <c r="W2098" i="16"/>
  <c r="AG2098" i="16"/>
  <c r="AH2098" i="16"/>
  <c r="AI2098" i="16"/>
  <c r="AJ2098" i="16"/>
  <c r="AK2098" i="16"/>
  <c r="AL2098" i="16"/>
  <c r="C2099" i="16"/>
  <c r="D2099" i="16"/>
  <c r="E2099" i="16"/>
  <c r="F2099" i="16"/>
  <c r="G2099" i="16"/>
  <c r="H2099" i="16"/>
  <c r="R2099" i="16"/>
  <c r="S2099" i="16"/>
  <c r="T2099" i="16"/>
  <c r="U2099" i="16"/>
  <c r="V2099" i="16"/>
  <c r="W2099" i="16"/>
  <c r="AG2099" i="16"/>
  <c r="AH2099" i="16"/>
  <c r="AI2099" i="16"/>
  <c r="AJ2099" i="16"/>
  <c r="AK2099" i="16"/>
  <c r="AL2099" i="16"/>
  <c r="C2100" i="16"/>
  <c r="D2100" i="16"/>
  <c r="E2100" i="16"/>
  <c r="F2100" i="16"/>
  <c r="G2100" i="16"/>
  <c r="H2100" i="16"/>
  <c r="R2100" i="16"/>
  <c r="S2100" i="16"/>
  <c r="T2100" i="16"/>
  <c r="U2100" i="16"/>
  <c r="V2100" i="16"/>
  <c r="W2100" i="16"/>
  <c r="AG2100" i="16"/>
  <c r="AH2100" i="16"/>
  <c r="AI2100" i="16"/>
  <c r="AJ2100" i="16"/>
  <c r="AK2100" i="16"/>
  <c r="AL2100" i="16"/>
  <c r="C2101" i="16"/>
  <c r="D2101" i="16"/>
  <c r="E2101" i="16"/>
  <c r="F2101" i="16"/>
  <c r="G2101" i="16"/>
  <c r="H2101" i="16"/>
  <c r="R2101" i="16"/>
  <c r="S2101" i="16"/>
  <c r="T2101" i="16"/>
  <c r="U2101" i="16"/>
  <c r="V2101" i="16"/>
  <c r="W2101" i="16"/>
  <c r="AG2101" i="16"/>
  <c r="AH2101" i="16"/>
  <c r="AI2101" i="16"/>
  <c r="AJ2101" i="16"/>
  <c r="AK2101" i="16"/>
  <c r="AL2101" i="16"/>
  <c r="C2102" i="16"/>
  <c r="D2102" i="16"/>
  <c r="E2102" i="16"/>
  <c r="F2102" i="16"/>
  <c r="G2102" i="16"/>
  <c r="H2102" i="16"/>
  <c r="R2102" i="16"/>
  <c r="S2102" i="16"/>
  <c r="T2102" i="16"/>
  <c r="U2102" i="16"/>
  <c r="V2102" i="16"/>
  <c r="W2102" i="16"/>
  <c r="AG2102" i="16"/>
  <c r="AH2102" i="16"/>
  <c r="AI2102" i="16"/>
  <c r="AJ2102" i="16"/>
  <c r="AK2102" i="16"/>
  <c r="AL2102" i="16"/>
  <c r="C2103" i="16"/>
  <c r="D2103" i="16"/>
  <c r="E2103" i="16"/>
  <c r="F2103" i="16"/>
  <c r="G2103" i="16"/>
  <c r="H2103" i="16"/>
  <c r="R2103" i="16"/>
  <c r="S2103" i="16"/>
  <c r="T2103" i="16"/>
  <c r="U2103" i="16"/>
  <c r="V2103" i="16"/>
  <c r="W2103" i="16"/>
  <c r="AG2103" i="16"/>
  <c r="AH2103" i="16"/>
  <c r="AI2103" i="16"/>
  <c r="AJ2103" i="16"/>
  <c r="AK2103" i="16"/>
  <c r="AL2103" i="16"/>
  <c r="C2104" i="16"/>
  <c r="D2104" i="16"/>
  <c r="E2104" i="16"/>
  <c r="F2104" i="16"/>
  <c r="G2104" i="16"/>
  <c r="H2104" i="16"/>
  <c r="R2104" i="16"/>
  <c r="S2104" i="16"/>
  <c r="T2104" i="16"/>
  <c r="U2104" i="16"/>
  <c r="V2104" i="16"/>
  <c r="W2104" i="16"/>
  <c r="AG2104" i="16"/>
  <c r="AH2104" i="16"/>
  <c r="AI2104" i="16"/>
  <c r="AJ2104" i="16"/>
  <c r="AK2104" i="16"/>
  <c r="AL2104" i="16"/>
  <c r="C2105" i="16"/>
  <c r="D2105" i="16"/>
  <c r="E2105" i="16"/>
  <c r="F2105" i="16"/>
  <c r="G2105" i="16"/>
  <c r="H2105" i="16"/>
  <c r="R2105" i="16"/>
  <c r="S2105" i="16"/>
  <c r="T2105" i="16"/>
  <c r="U2105" i="16"/>
  <c r="V2105" i="16"/>
  <c r="W2105" i="16"/>
  <c r="AG2105" i="16"/>
  <c r="AH2105" i="16"/>
  <c r="AI2105" i="16"/>
  <c r="AJ2105" i="16"/>
  <c r="AK2105" i="16"/>
  <c r="AL2105" i="16"/>
  <c r="C2106" i="16"/>
  <c r="D2106" i="16"/>
  <c r="E2106" i="16"/>
  <c r="F2106" i="16"/>
  <c r="G2106" i="16"/>
  <c r="H2106" i="16"/>
  <c r="R2106" i="16"/>
  <c r="S2106" i="16"/>
  <c r="T2106" i="16"/>
  <c r="U2106" i="16"/>
  <c r="V2106" i="16"/>
  <c r="W2106" i="16"/>
  <c r="AG2106" i="16"/>
  <c r="AH2106" i="16"/>
  <c r="AI2106" i="16"/>
  <c r="AJ2106" i="16"/>
  <c r="AK2106" i="16"/>
  <c r="AL2106" i="16"/>
  <c r="C2107" i="16"/>
  <c r="D2107" i="16"/>
  <c r="E2107" i="16"/>
  <c r="F2107" i="16"/>
  <c r="G2107" i="16"/>
  <c r="H2107" i="16"/>
  <c r="R2107" i="16"/>
  <c r="S2107" i="16"/>
  <c r="T2107" i="16"/>
  <c r="U2107" i="16"/>
  <c r="V2107" i="16"/>
  <c r="W2107" i="16"/>
  <c r="AG2107" i="16"/>
  <c r="AH2107" i="16"/>
  <c r="AI2107" i="16"/>
  <c r="AJ2107" i="16"/>
  <c r="AK2107" i="16"/>
  <c r="AL2107" i="16"/>
  <c r="C2108" i="16"/>
  <c r="D2108" i="16"/>
  <c r="E2108" i="16"/>
  <c r="F2108" i="16"/>
  <c r="G2108" i="16"/>
  <c r="H2108" i="16"/>
  <c r="R2108" i="16"/>
  <c r="S2108" i="16"/>
  <c r="T2108" i="16"/>
  <c r="U2108" i="16"/>
  <c r="V2108" i="16"/>
  <c r="W2108" i="16"/>
  <c r="AG2108" i="16"/>
  <c r="AH2108" i="16"/>
  <c r="AI2108" i="16"/>
  <c r="AJ2108" i="16"/>
  <c r="AK2108" i="16"/>
  <c r="AL2108" i="16"/>
  <c r="C2109" i="16"/>
  <c r="D2109" i="16"/>
  <c r="E2109" i="16"/>
  <c r="F2109" i="16"/>
  <c r="G2109" i="16"/>
  <c r="H2109" i="16"/>
  <c r="R2109" i="16"/>
  <c r="S2109" i="16"/>
  <c r="T2109" i="16"/>
  <c r="U2109" i="16"/>
  <c r="V2109" i="16"/>
  <c r="W2109" i="16"/>
  <c r="AG2109" i="16"/>
  <c r="AH2109" i="16"/>
  <c r="AI2109" i="16"/>
  <c r="AJ2109" i="16"/>
  <c r="AK2109" i="16"/>
  <c r="AL2109" i="16"/>
  <c r="C2110" i="16"/>
  <c r="D2110" i="16"/>
  <c r="E2110" i="16"/>
  <c r="F2110" i="16"/>
  <c r="G2110" i="16"/>
  <c r="H2110" i="16"/>
  <c r="R2110" i="16"/>
  <c r="S2110" i="16"/>
  <c r="T2110" i="16"/>
  <c r="U2110" i="16"/>
  <c r="V2110" i="16"/>
  <c r="W2110" i="16"/>
  <c r="AG2110" i="16"/>
  <c r="AH2110" i="16"/>
  <c r="AI2110" i="16"/>
  <c r="AJ2110" i="16"/>
  <c r="AK2110" i="16"/>
  <c r="AL2110" i="16"/>
  <c r="C2111" i="16"/>
  <c r="D2111" i="16"/>
  <c r="E2111" i="16"/>
  <c r="F2111" i="16"/>
  <c r="G2111" i="16"/>
  <c r="H2111" i="16"/>
  <c r="R2111" i="16"/>
  <c r="S2111" i="16"/>
  <c r="T2111" i="16"/>
  <c r="U2111" i="16"/>
  <c r="V2111" i="16"/>
  <c r="W2111" i="16"/>
  <c r="AG2111" i="16"/>
  <c r="AH2111" i="16"/>
  <c r="AI2111" i="16"/>
  <c r="AJ2111" i="16"/>
  <c r="AK2111" i="16"/>
  <c r="AL2111" i="16"/>
  <c r="C2112" i="16"/>
  <c r="D2112" i="16"/>
  <c r="E2112" i="16"/>
  <c r="F2112" i="16"/>
  <c r="G2112" i="16"/>
  <c r="H2112" i="16"/>
  <c r="R2112" i="16"/>
  <c r="S2112" i="16"/>
  <c r="T2112" i="16"/>
  <c r="U2112" i="16"/>
  <c r="V2112" i="16"/>
  <c r="W2112" i="16"/>
  <c r="AG2112" i="16"/>
  <c r="AH2112" i="16"/>
  <c r="AI2112" i="16"/>
  <c r="AJ2112" i="16"/>
  <c r="AK2112" i="16"/>
  <c r="AL2112" i="16"/>
  <c r="C2113" i="16"/>
  <c r="D2113" i="16"/>
  <c r="E2113" i="16"/>
  <c r="F2113" i="16"/>
  <c r="G2113" i="16"/>
  <c r="H2113" i="16"/>
  <c r="R2113" i="16"/>
  <c r="S2113" i="16"/>
  <c r="T2113" i="16"/>
  <c r="U2113" i="16"/>
  <c r="V2113" i="16"/>
  <c r="W2113" i="16"/>
  <c r="AG2113" i="16"/>
  <c r="AH2113" i="16"/>
  <c r="AI2113" i="16"/>
  <c r="AJ2113" i="16"/>
  <c r="AK2113" i="16"/>
  <c r="AL2113" i="16"/>
  <c r="C2114" i="16"/>
  <c r="D2114" i="16"/>
  <c r="E2114" i="16"/>
  <c r="F2114" i="16"/>
  <c r="G2114" i="16"/>
  <c r="H2114" i="16"/>
  <c r="R2114" i="16"/>
  <c r="S2114" i="16"/>
  <c r="T2114" i="16"/>
  <c r="U2114" i="16"/>
  <c r="V2114" i="16"/>
  <c r="W2114" i="16"/>
  <c r="AG2114" i="16"/>
  <c r="AH2114" i="16"/>
  <c r="AI2114" i="16"/>
  <c r="AJ2114" i="16"/>
  <c r="AK2114" i="16"/>
  <c r="AL2114" i="16"/>
  <c r="C2115" i="16"/>
  <c r="D2115" i="16"/>
  <c r="E2115" i="16"/>
  <c r="F2115" i="16"/>
  <c r="G2115" i="16"/>
  <c r="H2115" i="16"/>
  <c r="R2115" i="16"/>
  <c r="S2115" i="16"/>
  <c r="T2115" i="16"/>
  <c r="U2115" i="16"/>
  <c r="V2115" i="16"/>
  <c r="W2115" i="16"/>
  <c r="AG2115" i="16"/>
  <c r="AH2115" i="16"/>
  <c r="AI2115" i="16"/>
  <c r="AJ2115" i="16"/>
  <c r="AK2115" i="16"/>
  <c r="AL2115" i="16"/>
  <c r="C2116" i="16"/>
  <c r="D2116" i="16"/>
  <c r="E2116" i="16"/>
  <c r="F2116" i="16"/>
  <c r="G2116" i="16"/>
  <c r="H2116" i="16"/>
  <c r="R2116" i="16"/>
  <c r="S2116" i="16"/>
  <c r="T2116" i="16"/>
  <c r="U2116" i="16"/>
  <c r="V2116" i="16"/>
  <c r="W2116" i="16"/>
  <c r="AG2116" i="16"/>
  <c r="AH2116" i="16"/>
  <c r="AI2116" i="16"/>
  <c r="AJ2116" i="16"/>
  <c r="AK2116" i="16"/>
  <c r="AL2116" i="16"/>
  <c r="C2117" i="16"/>
  <c r="D2117" i="16"/>
  <c r="E2117" i="16"/>
  <c r="F2117" i="16"/>
  <c r="G2117" i="16"/>
  <c r="H2117" i="16"/>
  <c r="R2117" i="16"/>
  <c r="S2117" i="16"/>
  <c r="T2117" i="16"/>
  <c r="U2117" i="16"/>
  <c r="V2117" i="16"/>
  <c r="W2117" i="16"/>
  <c r="AG2117" i="16"/>
  <c r="AH2117" i="16"/>
  <c r="AI2117" i="16"/>
  <c r="AJ2117" i="16"/>
  <c r="AK2117" i="16"/>
  <c r="AL2117" i="16"/>
  <c r="C2118" i="16"/>
  <c r="D2118" i="16"/>
  <c r="E2118" i="16"/>
  <c r="F2118" i="16"/>
  <c r="G2118" i="16"/>
  <c r="H2118" i="16"/>
  <c r="R2118" i="16"/>
  <c r="S2118" i="16"/>
  <c r="T2118" i="16"/>
  <c r="U2118" i="16"/>
  <c r="V2118" i="16"/>
  <c r="W2118" i="16"/>
  <c r="AG2118" i="16"/>
  <c r="AH2118" i="16"/>
  <c r="AI2118" i="16"/>
  <c r="AJ2118" i="16"/>
  <c r="AK2118" i="16"/>
  <c r="AL2118" i="16"/>
  <c r="C2119" i="16"/>
  <c r="D2119" i="16"/>
  <c r="E2119" i="16"/>
  <c r="F2119" i="16"/>
  <c r="G2119" i="16"/>
  <c r="H2119" i="16"/>
  <c r="R2119" i="16"/>
  <c r="S2119" i="16"/>
  <c r="T2119" i="16"/>
  <c r="U2119" i="16"/>
  <c r="V2119" i="16"/>
  <c r="W2119" i="16"/>
  <c r="AG2119" i="16"/>
  <c r="AH2119" i="16"/>
  <c r="AI2119" i="16"/>
  <c r="AJ2119" i="16"/>
  <c r="AK2119" i="16"/>
  <c r="AL2119" i="16"/>
  <c r="C2120" i="16"/>
  <c r="D2120" i="16"/>
  <c r="E2120" i="16"/>
  <c r="F2120" i="16"/>
  <c r="G2120" i="16"/>
  <c r="H2120" i="16"/>
  <c r="R2120" i="16"/>
  <c r="S2120" i="16"/>
  <c r="T2120" i="16"/>
  <c r="U2120" i="16"/>
  <c r="V2120" i="16"/>
  <c r="W2120" i="16"/>
  <c r="AG2120" i="16"/>
  <c r="AH2120" i="16"/>
  <c r="AI2120" i="16"/>
  <c r="AJ2120" i="16"/>
  <c r="AK2120" i="16"/>
  <c r="AL2120" i="16"/>
  <c r="C2121" i="16"/>
  <c r="D2121" i="16"/>
  <c r="E2121" i="16"/>
  <c r="F2121" i="16"/>
  <c r="G2121" i="16"/>
  <c r="H2121" i="16"/>
  <c r="R2121" i="16"/>
  <c r="S2121" i="16"/>
  <c r="T2121" i="16"/>
  <c r="U2121" i="16"/>
  <c r="V2121" i="16"/>
  <c r="W2121" i="16"/>
  <c r="AG2121" i="16"/>
  <c r="AH2121" i="16"/>
  <c r="AI2121" i="16"/>
  <c r="AJ2121" i="16"/>
  <c r="AK2121" i="16"/>
  <c r="AL2121" i="16"/>
  <c r="C2122" i="16"/>
  <c r="D2122" i="16"/>
  <c r="E2122" i="16"/>
  <c r="F2122" i="16"/>
  <c r="G2122" i="16"/>
  <c r="H2122" i="16"/>
  <c r="R2122" i="16"/>
  <c r="S2122" i="16"/>
  <c r="T2122" i="16"/>
  <c r="U2122" i="16"/>
  <c r="V2122" i="16"/>
  <c r="W2122" i="16"/>
  <c r="AG2122" i="16"/>
  <c r="AH2122" i="16"/>
  <c r="AI2122" i="16"/>
  <c r="AJ2122" i="16"/>
  <c r="AK2122" i="16"/>
  <c r="AL2122" i="16"/>
  <c r="C2123" i="16"/>
  <c r="D2123" i="16"/>
  <c r="E2123" i="16"/>
  <c r="F2123" i="16"/>
  <c r="G2123" i="16"/>
  <c r="H2123" i="16"/>
  <c r="R2123" i="16"/>
  <c r="S2123" i="16"/>
  <c r="T2123" i="16"/>
  <c r="U2123" i="16"/>
  <c r="V2123" i="16"/>
  <c r="W2123" i="16"/>
  <c r="AG2123" i="16"/>
  <c r="AH2123" i="16"/>
  <c r="AI2123" i="16"/>
  <c r="AJ2123" i="16"/>
  <c r="AK2123" i="16"/>
  <c r="AL2123" i="16"/>
  <c r="C2124" i="16"/>
  <c r="D2124" i="16"/>
  <c r="E2124" i="16"/>
  <c r="F2124" i="16"/>
  <c r="G2124" i="16"/>
  <c r="H2124" i="16"/>
  <c r="R2124" i="16"/>
  <c r="S2124" i="16"/>
  <c r="T2124" i="16"/>
  <c r="U2124" i="16"/>
  <c r="V2124" i="16"/>
  <c r="W2124" i="16"/>
  <c r="AG2124" i="16"/>
  <c r="AH2124" i="16"/>
  <c r="AI2124" i="16"/>
  <c r="AJ2124" i="16"/>
  <c r="AK2124" i="16"/>
  <c r="AL2124" i="16"/>
  <c r="C2125" i="16"/>
  <c r="D2125" i="16"/>
  <c r="E2125" i="16"/>
  <c r="F2125" i="16"/>
  <c r="G2125" i="16"/>
  <c r="H2125" i="16"/>
  <c r="R2125" i="16"/>
  <c r="S2125" i="16"/>
  <c r="T2125" i="16"/>
  <c r="U2125" i="16"/>
  <c r="V2125" i="16"/>
  <c r="W2125" i="16"/>
  <c r="AG2125" i="16"/>
  <c r="AH2125" i="16"/>
  <c r="AI2125" i="16"/>
  <c r="AJ2125" i="16"/>
  <c r="AK2125" i="16"/>
  <c r="AL2125" i="16"/>
  <c r="C2126" i="16"/>
  <c r="D2126" i="16"/>
  <c r="E2126" i="16"/>
  <c r="F2126" i="16"/>
  <c r="G2126" i="16"/>
  <c r="H2126" i="16"/>
  <c r="R2126" i="16"/>
  <c r="S2126" i="16"/>
  <c r="T2126" i="16"/>
  <c r="U2126" i="16"/>
  <c r="V2126" i="16"/>
  <c r="W2126" i="16"/>
  <c r="AG2126" i="16"/>
  <c r="AH2126" i="16"/>
  <c r="AI2126" i="16"/>
  <c r="AJ2126" i="16"/>
  <c r="AK2126" i="16"/>
  <c r="AL2126" i="16"/>
  <c r="C2127" i="16"/>
  <c r="D2127" i="16"/>
  <c r="E2127" i="16"/>
  <c r="F2127" i="16"/>
  <c r="G2127" i="16"/>
  <c r="H2127" i="16"/>
  <c r="R2127" i="16"/>
  <c r="S2127" i="16"/>
  <c r="T2127" i="16"/>
  <c r="U2127" i="16"/>
  <c r="V2127" i="16"/>
  <c r="W2127" i="16"/>
  <c r="AG2127" i="16"/>
  <c r="AH2127" i="16"/>
  <c r="AI2127" i="16"/>
  <c r="AJ2127" i="16"/>
  <c r="AK2127" i="16"/>
  <c r="AL2127" i="16"/>
  <c r="C2128" i="16"/>
  <c r="D2128" i="16"/>
  <c r="E2128" i="16"/>
  <c r="F2128" i="16"/>
  <c r="G2128" i="16"/>
  <c r="H2128" i="16"/>
  <c r="R2128" i="16"/>
  <c r="S2128" i="16"/>
  <c r="T2128" i="16"/>
  <c r="U2128" i="16"/>
  <c r="V2128" i="16"/>
  <c r="W2128" i="16"/>
  <c r="AG2128" i="16"/>
  <c r="AH2128" i="16"/>
  <c r="AI2128" i="16"/>
  <c r="AJ2128" i="16"/>
  <c r="AK2128" i="16"/>
  <c r="AL2128" i="16"/>
  <c r="C2129" i="16"/>
  <c r="D2129" i="16"/>
  <c r="E2129" i="16"/>
  <c r="F2129" i="16"/>
  <c r="G2129" i="16"/>
  <c r="H2129" i="16"/>
  <c r="R2129" i="16"/>
  <c r="S2129" i="16"/>
  <c r="T2129" i="16"/>
  <c r="U2129" i="16"/>
  <c r="V2129" i="16"/>
  <c r="W2129" i="16"/>
  <c r="AG2129" i="16"/>
  <c r="AH2129" i="16"/>
  <c r="AI2129" i="16"/>
  <c r="AJ2129" i="16"/>
  <c r="AK2129" i="16"/>
  <c r="AL2129" i="16"/>
  <c r="C2130" i="16"/>
  <c r="D2130" i="16"/>
  <c r="E2130" i="16"/>
  <c r="F2130" i="16"/>
  <c r="G2130" i="16"/>
  <c r="H2130" i="16"/>
  <c r="R2130" i="16"/>
  <c r="S2130" i="16"/>
  <c r="T2130" i="16"/>
  <c r="U2130" i="16"/>
  <c r="V2130" i="16"/>
  <c r="W2130" i="16"/>
  <c r="AG2130" i="16"/>
  <c r="AH2130" i="16"/>
  <c r="AI2130" i="16"/>
  <c r="AJ2130" i="16"/>
  <c r="AK2130" i="16"/>
  <c r="AL2130" i="16"/>
  <c r="C2131" i="16"/>
  <c r="D2131" i="16"/>
  <c r="E2131" i="16"/>
  <c r="F2131" i="16"/>
  <c r="G2131" i="16"/>
  <c r="H2131" i="16"/>
  <c r="R2131" i="16"/>
  <c r="S2131" i="16"/>
  <c r="T2131" i="16"/>
  <c r="U2131" i="16"/>
  <c r="V2131" i="16"/>
  <c r="W2131" i="16"/>
  <c r="AG2131" i="16"/>
  <c r="AH2131" i="16"/>
  <c r="AI2131" i="16"/>
  <c r="AJ2131" i="16"/>
  <c r="AK2131" i="16"/>
  <c r="AL2131" i="16"/>
  <c r="C2132" i="16"/>
  <c r="D2132" i="16"/>
  <c r="E2132" i="16"/>
  <c r="F2132" i="16"/>
  <c r="G2132" i="16"/>
  <c r="H2132" i="16"/>
  <c r="R2132" i="16"/>
  <c r="S2132" i="16"/>
  <c r="T2132" i="16"/>
  <c r="U2132" i="16"/>
  <c r="V2132" i="16"/>
  <c r="W2132" i="16"/>
  <c r="AG2132" i="16"/>
  <c r="AH2132" i="16"/>
  <c r="AI2132" i="16"/>
  <c r="AJ2132" i="16"/>
  <c r="AK2132" i="16"/>
  <c r="AL2132" i="16"/>
  <c r="C2133" i="16"/>
  <c r="D2133" i="16"/>
  <c r="E2133" i="16"/>
  <c r="F2133" i="16"/>
  <c r="G2133" i="16"/>
  <c r="H2133" i="16"/>
  <c r="R2133" i="16"/>
  <c r="S2133" i="16"/>
  <c r="T2133" i="16"/>
  <c r="U2133" i="16"/>
  <c r="V2133" i="16"/>
  <c r="W2133" i="16"/>
  <c r="AG2133" i="16"/>
  <c r="AH2133" i="16"/>
  <c r="AI2133" i="16"/>
  <c r="AJ2133" i="16"/>
  <c r="AK2133" i="16"/>
  <c r="AL2133" i="16"/>
  <c r="C2134" i="16"/>
  <c r="D2134" i="16"/>
  <c r="E2134" i="16"/>
  <c r="F2134" i="16"/>
  <c r="G2134" i="16"/>
  <c r="H2134" i="16"/>
  <c r="R2134" i="16"/>
  <c r="S2134" i="16"/>
  <c r="T2134" i="16"/>
  <c r="U2134" i="16"/>
  <c r="V2134" i="16"/>
  <c r="W2134" i="16"/>
  <c r="AG2134" i="16"/>
  <c r="AH2134" i="16"/>
  <c r="AI2134" i="16"/>
  <c r="AJ2134" i="16"/>
  <c r="AK2134" i="16"/>
  <c r="AL2134" i="16"/>
  <c r="C2135" i="16"/>
  <c r="D2135" i="16"/>
  <c r="E2135" i="16"/>
  <c r="F2135" i="16"/>
  <c r="G2135" i="16"/>
  <c r="H2135" i="16"/>
  <c r="R2135" i="16"/>
  <c r="S2135" i="16"/>
  <c r="T2135" i="16"/>
  <c r="U2135" i="16"/>
  <c r="V2135" i="16"/>
  <c r="W2135" i="16"/>
  <c r="AG2135" i="16"/>
  <c r="AH2135" i="16"/>
  <c r="AI2135" i="16"/>
  <c r="AJ2135" i="16"/>
  <c r="AK2135" i="16"/>
  <c r="AL2135" i="16"/>
  <c r="C2136" i="16"/>
  <c r="D2136" i="16"/>
  <c r="E2136" i="16"/>
  <c r="F2136" i="16"/>
  <c r="G2136" i="16"/>
  <c r="H2136" i="16"/>
  <c r="R2136" i="16"/>
  <c r="S2136" i="16"/>
  <c r="T2136" i="16"/>
  <c r="U2136" i="16"/>
  <c r="V2136" i="16"/>
  <c r="W2136" i="16"/>
  <c r="AG2136" i="16"/>
  <c r="AH2136" i="16"/>
  <c r="AI2136" i="16"/>
  <c r="AJ2136" i="16"/>
  <c r="AK2136" i="16"/>
  <c r="AL2136" i="16"/>
  <c r="C2137" i="16"/>
  <c r="D2137" i="16"/>
  <c r="E2137" i="16"/>
  <c r="F2137" i="16"/>
  <c r="G2137" i="16"/>
  <c r="H2137" i="16"/>
  <c r="R2137" i="16"/>
  <c r="S2137" i="16"/>
  <c r="T2137" i="16"/>
  <c r="U2137" i="16"/>
  <c r="V2137" i="16"/>
  <c r="W2137" i="16"/>
  <c r="AG2137" i="16"/>
  <c r="AH2137" i="16"/>
  <c r="AI2137" i="16"/>
  <c r="AJ2137" i="16"/>
  <c r="AK2137" i="16"/>
  <c r="AL2137" i="16"/>
  <c r="C2138" i="16"/>
  <c r="D2138" i="16"/>
  <c r="E2138" i="16"/>
  <c r="F2138" i="16"/>
  <c r="G2138" i="16"/>
  <c r="H2138" i="16"/>
  <c r="R2138" i="16"/>
  <c r="S2138" i="16"/>
  <c r="T2138" i="16"/>
  <c r="U2138" i="16"/>
  <c r="V2138" i="16"/>
  <c r="W2138" i="16"/>
  <c r="AG2138" i="16"/>
  <c r="AH2138" i="16"/>
  <c r="AI2138" i="16"/>
  <c r="AJ2138" i="16"/>
  <c r="AK2138" i="16"/>
  <c r="AL2138" i="16"/>
  <c r="C2139" i="16"/>
  <c r="D2139" i="16"/>
  <c r="E2139" i="16"/>
  <c r="F2139" i="16"/>
  <c r="G2139" i="16"/>
  <c r="H2139" i="16"/>
  <c r="R2139" i="16"/>
  <c r="S2139" i="16"/>
  <c r="T2139" i="16"/>
  <c r="U2139" i="16"/>
  <c r="V2139" i="16"/>
  <c r="W2139" i="16"/>
  <c r="AG2139" i="16"/>
  <c r="AH2139" i="16"/>
  <c r="AI2139" i="16"/>
  <c r="AJ2139" i="16"/>
  <c r="AK2139" i="16"/>
  <c r="AL2139" i="16"/>
  <c r="C2140" i="16"/>
  <c r="D2140" i="16"/>
  <c r="E2140" i="16"/>
  <c r="F2140" i="16"/>
  <c r="G2140" i="16"/>
  <c r="H2140" i="16"/>
  <c r="R2140" i="16"/>
  <c r="S2140" i="16"/>
  <c r="T2140" i="16"/>
  <c r="U2140" i="16"/>
  <c r="V2140" i="16"/>
  <c r="W2140" i="16"/>
  <c r="AG2140" i="16"/>
  <c r="AH2140" i="16"/>
  <c r="AI2140" i="16"/>
  <c r="AJ2140" i="16"/>
  <c r="AK2140" i="16"/>
  <c r="AL2140" i="16"/>
  <c r="C2141" i="16"/>
  <c r="D2141" i="16"/>
  <c r="E2141" i="16"/>
  <c r="F2141" i="16"/>
  <c r="G2141" i="16"/>
  <c r="H2141" i="16"/>
  <c r="R2141" i="16"/>
  <c r="S2141" i="16"/>
  <c r="T2141" i="16"/>
  <c r="U2141" i="16"/>
  <c r="V2141" i="16"/>
  <c r="W2141" i="16"/>
  <c r="AG2141" i="16"/>
  <c r="AH2141" i="16"/>
  <c r="AI2141" i="16"/>
  <c r="AJ2141" i="16"/>
  <c r="AK2141" i="16"/>
  <c r="AL2141" i="16"/>
  <c r="C2142" i="16"/>
  <c r="D2142" i="16"/>
  <c r="E2142" i="16"/>
  <c r="F2142" i="16"/>
  <c r="G2142" i="16"/>
  <c r="H2142" i="16"/>
  <c r="R2142" i="16"/>
  <c r="S2142" i="16"/>
  <c r="T2142" i="16"/>
  <c r="U2142" i="16"/>
  <c r="V2142" i="16"/>
  <c r="W2142" i="16"/>
  <c r="AG2142" i="16"/>
  <c r="AH2142" i="16"/>
  <c r="AI2142" i="16"/>
  <c r="AJ2142" i="16"/>
  <c r="AK2142" i="16"/>
  <c r="AL2142" i="16"/>
  <c r="C2143" i="16"/>
  <c r="D2143" i="16"/>
  <c r="E2143" i="16"/>
  <c r="F2143" i="16"/>
  <c r="G2143" i="16"/>
  <c r="H2143" i="16"/>
  <c r="R2143" i="16"/>
  <c r="S2143" i="16"/>
  <c r="T2143" i="16"/>
  <c r="U2143" i="16"/>
  <c r="V2143" i="16"/>
  <c r="W2143" i="16"/>
  <c r="AG2143" i="16"/>
  <c r="AH2143" i="16"/>
  <c r="AI2143" i="16"/>
  <c r="AJ2143" i="16"/>
  <c r="AK2143" i="16"/>
  <c r="AL2143" i="16"/>
  <c r="C2144" i="16"/>
  <c r="D2144" i="16"/>
  <c r="E2144" i="16"/>
  <c r="F2144" i="16"/>
  <c r="G2144" i="16"/>
  <c r="H2144" i="16"/>
  <c r="R2144" i="16"/>
  <c r="S2144" i="16"/>
  <c r="T2144" i="16"/>
  <c r="U2144" i="16"/>
  <c r="V2144" i="16"/>
  <c r="W2144" i="16"/>
  <c r="AG2144" i="16"/>
  <c r="AH2144" i="16"/>
  <c r="AI2144" i="16"/>
  <c r="AJ2144" i="16"/>
  <c r="AK2144" i="16"/>
  <c r="AL2144" i="16"/>
  <c r="C2145" i="16"/>
  <c r="D2145" i="16"/>
  <c r="E2145" i="16"/>
  <c r="F2145" i="16"/>
  <c r="G2145" i="16"/>
  <c r="H2145" i="16"/>
  <c r="R2145" i="16"/>
  <c r="S2145" i="16"/>
  <c r="T2145" i="16"/>
  <c r="U2145" i="16"/>
  <c r="V2145" i="16"/>
  <c r="W2145" i="16"/>
  <c r="AG2145" i="16"/>
  <c r="AH2145" i="16"/>
  <c r="AI2145" i="16"/>
  <c r="AJ2145" i="16"/>
  <c r="AK2145" i="16"/>
  <c r="AL2145" i="16"/>
  <c r="C2146" i="16"/>
  <c r="D2146" i="16"/>
  <c r="E2146" i="16"/>
  <c r="F2146" i="16"/>
  <c r="G2146" i="16"/>
  <c r="H2146" i="16"/>
  <c r="R2146" i="16"/>
  <c r="S2146" i="16"/>
  <c r="T2146" i="16"/>
  <c r="U2146" i="16"/>
  <c r="V2146" i="16"/>
  <c r="W2146" i="16"/>
  <c r="AG2146" i="16"/>
  <c r="AH2146" i="16"/>
  <c r="AI2146" i="16"/>
  <c r="AJ2146" i="16"/>
  <c r="AK2146" i="16"/>
  <c r="AL2146" i="16"/>
  <c r="C2147" i="16"/>
  <c r="D2147" i="16"/>
  <c r="E2147" i="16"/>
  <c r="F2147" i="16"/>
  <c r="G2147" i="16"/>
  <c r="H2147" i="16"/>
  <c r="R2147" i="16"/>
  <c r="S2147" i="16"/>
  <c r="T2147" i="16"/>
  <c r="U2147" i="16"/>
  <c r="V2147" i="16"/>
  <c r="W2147" i="16"/>
  <c r="AG2147" i="16"/>
  <c r="AH2147" i="16"/>
  <c r="AI2147" i="16"/>
  <c r="AJ2147" i="16"/>
  <c r="AK2147" i="16"/>
  <c r="AL2147" i="16"/>
  <c r="C2148" i="16"/>
  <c r="D2148" i="16"/>
  <c r="E2148" i="16"/>
  <c r="F2148" i="16"/>
  <c r="G2148" i="16"/>
  <c r="H2148" i="16"/>
  <c r="R2148" i="16"/>
  <c r="S2148" i="16"/>
  <c r="T2148" i="16"/>
  <c r="U2148" i="16"/>
  <c r="V2148" i="16"/>
  <c r="W2148" i="16"/>
  <c r="AG2148" i="16"/>
  <c r="AH2148" i="16"/>
  <c r="AI2148" i="16"/>
  <c r="AJ2148" i="16"/>
  <c r="AK2148" i="16"/>
  <c r="AL2148" i="16"/>
  <c r="C2149" i="16"/>
  <c r="D2149" i="16"/>
  <c r="E2149" i="16"/>
  <c r="F2149" i="16"/>
  <c r="G2149" i="16"/>
  <c r="H2149" i="16"/>
  <c r="R2149" i="16"/>
  <c r="S2149" i="16"/>
  <c r="T2149" i="16"/>
  <c r="U2149" i="16"/>
  <c r="V2149" i="16"/>
  <c r="W2149" i="16"/>
  <c r="AG2149" i="16"/>
  <c r="AH2149" i="16"/>
  <c r="AI2149" i="16"/>
  <c r="AJ2149" i="16"/>
  <c r="AK2149" i="16"/>
  <c r="AL2149" i="16"/>
  <c r="C2150" i="16"/>
  <c r="D2150" i="16"/>
  <c r="E2150" i="16"/>
  <c r="F2150" i="16"/>
  <c r="G2150" i="16"/>
  <c r="H2150" i="16"/>
  <c r="R2150" i="16"/>
  <c r="S2150" i="16"/>
  <c r="T2150" i="16"/>
  <c r="U2150" i="16"/>
  <c r="V2150" i="16"/>
  <c r="W2150" i="16"/>
  <c r="AG2150" i="16"/>
  <c r="AH2150" i="16"/>
  <c r="AI2150" i="16"/>
  <c r="AJ2150" i="16"/>
  <c r="AK2150" i="16"/>
  <c r="AL2150" i="16"/>
  <c r="C2151" i="16"/>
  <c r="D2151" i="16"/>
  <c r="E2151" i="16"/>
  <c r="F2151" i="16"/>
  <c r="G2151" i="16"/>
  <c r="H2151" i="16"/>
  <c r="R2151" i="16"/>
  <c r="S2151" i="16"/>
  <c r="T2151" i="16"/>
  <c r="U2151" i="16"/>
  <c r="V2151" i="16"/>
  <c r="W2151" i="16"/>
  <c r="AG2151" i="16"/>
  <c r="AH2151" i="16"/>
  <c r="AI2151" i="16"/>
  <c r="AJ2151" i="16"/>
  <c r="AK2151" i="16"/>
  <c r="AL2151" i="16"/>
  <c r="C2152" i="16"/>
  <c r="D2152" i="16"/>
  <c r="E2152" i="16"/>
  <c r="F2152" i="16"/>
  <c r="G2152" i="16"/>
  <c r="H2152" i="16"/>
  <c r="R2152" i="16"/>
  <c r="S2152" i="16"/>
  <c r="T2152" i="16"/>
  <c r="U2152" i="16"/>
  <c r="V2152" i="16"/>
  <c r="W2152" i="16"/>
  <c r="AG2152" i="16"/>
  <c r="AH2152" i="16"/>
  <c r="AI2152" i="16"/>
  <c r="AJ2152" i="16"/>
  <c r="AK2152" i="16"/>
  <c r="AL2152" i="16"/>
  <c r="C2153" i="16"/>
  <c r="D2153" i="16"/>
  <c r="E2153" i="16"/>
  <c r="F2153" i="16"/>
  <c r="G2153" i="16"/>
  <c r="H2153" i="16"/>
  <c r="R2153" i="16"/>
  <c r="S2153" i="16"/>
  <c r="T2153" i="16"/>
  <c r="U2153" i="16"/>
  <c r="V2153" i="16"/>
  <c r="W2153" i="16"/>
  <c r="AG2153" i="16"/>
  <c r="AH2153" i="16"/>
  <c r="AI2153" i="16"/>
  <c r="AJ2153" i="16"/>
  <c r="AK2153" i="16"/>
  <c r="AL2153" i="16"/>
  <c r="C2154" i="16"/>
  <c r="D2154" i="16"/>
  <c r="E2154" i="16"/>
  <c r="F2154" i="16"/>
  <c r="G2154" i="16"/>
  <c r="H2154" i="16"/>
  <c r="R2154" i="16"/>
  <c r="S2154" i="16"/>
  <c r="T2154" i="16"/>
  <c r="U2154" i="16"/>
  <c r="V2154" i="16"/>
  <c r="W2154" i="16"/>
  <c r="AG2154" i="16"/>
  <c r="AH2154" i="16"/>
  <c r="AI2154" i="16"/>
  <c r="AJ2154" i="16"/>
  <c r="AK2154" i="16"/>
  <c r="AL2154" i="16"/>
  <c r="AH2014" i="16"/>
  <c r="AI2014" i="16"/>
  <c r="AJ2014" i="16"/>
  <c r="AK2014" i="16"/>
  <c r="AL2014" i="16"/>
  <c r="S2014" i="16"/>
  <c r="T2014" i="16"/>
  <c r="U2014" i="16"/>
  <c r="V2014" i="16"/>
  <c r="W2014" i="16"/>
  <c r="D2014" i="16"/>
  <c r="E2014" i="16"/>
  <c r="F2014" i="16"/>
  <c r="G2014" i="16"/>
  <c r="H2014" i="16"/>
  <c r="AG2014" i="16"/>
  <c r="R2014" i="16"/>
  <c r="C2014" i="16"/>
  <c r="AG1872" i="16"/>
  <c r="AH1872" i="16"/>
  <c r="AI1872" i="16"/>
  <c r="AJ1872" i="16"/>
  <c r="AK1872" i="16"/>
  <c r="AL1872" i="16"/>
  <c r="AG1873" i="16"/>
  <c r="AH1873" i="16"/>
  <c r="AI1873" i="16"/>
  <c r="AJ1873" i="16"/>
  <c r="AK1873" i="16"/>
  <c r="AL1873" i="16"/>
  <c r="AG1874" i="16"/>
  <c r="AH1874" i="16"/>
  <c r="AI1874" i="16"/>
  <c r="AJ1874" i="16"/>
  <c r="AK1874" i="16"/>
  <c r="AL1874" i="16"/>
  <c r="AG1875" i="16"/>
  <c r="AH1875" i="16"/>
  <c r="AI1875" i="16"/>
  <c r="AJ1875" i="16"/>
  <c r="AK1875" i="16"/>
  <c r="AL1875" i="16"/>
  <c r="AG1876" i="16"/>
  <c r="AH1876" i="16"/>
  <c r="AI1876" i="16"/>
  <c r="AJ1876" i="16"/>
  <c r="AK1876" i="16"/>
  <c r="AL1876" i="16"/>
  <c r="AG1877" i="16"/>
  <c r="AH1877" i="16"/>
  <c r="AI1877" i="16"/>
  <c r="AJ1877" i="16"/>
  <c r="AK1877" i="16"/>
  <c r="AL1877" i="16"/>
  <c r="AG1878" i="16"/>
  <c r="AH1878" i="16"/>
  <c r="AI1878" i="16"/>
  <c r="AJ1878" i="16"/>
  <c r="AK1878" i="16"/>
  <c r="AL1878" i="16"/>
  <c r="AG1879" i="16"/>
  <c r="AH1879" i="16"/>
  <c r="AI1879" i="16"/>
  <c r="AJ1879" i="16"/>
  <c r="AK1879" i="16"/>
  <c r="AL1879" i="16"/>
  <c r="AG1880" i="16"/>
  <c r="AH1880" i="16"/>
  <c r="AI1880" i="16"/>
  <c r="AJ1880" i="16"/>
  <c r="AK1880" i="16"/>
  <c r="AL1880" i="16"/>
  <c r="AG1881" i="16"/>
  <c r="AH1881" i="16"/>
  <c r="AI1881" i="16"/>
  <c r="AJ1881" i="16"/>
  <c r="AK1881" i="16"/>
  <c r="AL1881" i="16"/>
  <c r="AG1882" i="16"/>
  <c r="AH1882" i="16"/>
  <c r="AI1882" i="16"/>
  <c r="AJ1882" i="16"/>
  <c r="AK1882" i="16"/>
  <c r="AL1882" i="16"/>
  <c r="AG1883" i="16"/>
  <c r="AH1883" i="16"/>
  <c r="AI1883" i="16"/>
  <c r="AJ1883" i="16"/>
  <c r="AK1883" i="16"/>
  <c r="AL1883" i="16"/>
  <c r="AG1884" i="16"/>
  <c r="AH1884" i="16"/>
  <c r="AI1884" i="16"/>
  <c r="AJ1884" i="16"/>
  <c r="AK1884" i="16"/>
  <c r="AL1884" i="16"/>
  <c r="AG1885" i="16"/>
  <c r="AH1885" i="16"/>
  <c r="AI1885" i="16"/>
  <c r="AJ1885" i="16"/>
  <c r="AK1885" i="16"/>
  <c r="AL1885" i="16"/>
  <c r="AG1886" i="16"/>
  <c r="AH1886" i="16"/>
  <c r="AI1886" i="16"/>
  <c r="AJ1886" i="16"/>
  <c r="AK1886" i="16"/>
  <c r="AL1886" i="16"/>
  <c r="AG1887" i="16"/>
  <c r="AH1887" i="16"/>
  <c r="AI1887" i="16"/>
  <c r="AJ1887" i="16"/>
  <c r="AK1887" i="16"/>
  <c r="AL1887" i="16"/>
  <c r="AG1888" i="16"/>
  <c r="AH1888" i="16"/>
  <c r="AI1888" i="16"/>
  <c r="AJ1888" i="16"/>
  <c r="AK1888" i="16"/>
  <c r="AL1888" i="16"/>
  <c r="AG1889" i="16"/>
  <c r="AH1889" i="16"/>
  <c r="AI1889" i="16"/>
  <c r="AJ1889" i="16"/>
  <c r="AK1889" i="16"/>
  <c r="AL1889" i="16"/>
  <c r="AG1890" i="16"/>
  <c r="AH1890" i="16"/>
  <c r="AI1890" i="16"/>
  <c r="AJ1890" i="16"/>
  <c r="AK1890" i="16"/>
  <c r="AL1890" i="16"/>
  <c r="AG1891" i="16"/>
  <c r="AH1891" i="16"/>
  <c r="AI1891" i="16"/>
  <c r="AJ1891" i="16"/>
  <c r="AK1891" i="16"/>
  <c r="AL1891" i="16"/>
  <c r="AG1892" i="16"/>
  <c r="AH1892" i="16"/>
  <c r="AI1892" i="16"/>
  <c r="AJ1892" i="16"/>
  <c r="AK1892" i="16"/>
  <c r="AL1892" i="16"/>
  <c r="AG1893" i="16"/>
  <c r="AH1893" i="16"/>
  <c r="AI1893" i="16"/>
  <c r="AJ1893" i="16"/>
  <c r="AK1893" i="16"/>
  <c r="AL1893" i="16"/>
  <c r="AG1894" i="16"/>
  <c r="AH1894" i="16"/>
  <c r="AI1894" i="16"/>
  <c r="AJ1894" i="16"/>
  <c r="AK1894" i="16"/>
  <c r="AL1894" i="16"/>
  <c r="AG1895" i="16"/>
  <c r="AH1895" i="16"/>
  <c r="AI1895" i="16"/>
  <c r="AJ1895" i="16"/>
  <c r="AK1895" i="16"/>
  <c r="AL1895" i="16"/>
  <c r="AG1896" i="16"/>
  <c r="AH1896" i="16"/>
  <c r="AI1896" i="16"/>
  <c r="AJ1896" i="16"/>
  <c r="AK1896" i="16"/>
  <c r="AL1896" i="16"/>
  <c r="AG1897" i="16"/>
  <c r="AH1897" i="16"/>
  <c r="AI1897" i="16"/>
  <c r="AJ1897" i="16"/>
  <c r="AK1897" i="16"/>
  <c r="AL1897" i="16"/>
  <c r="AG1898" i="16"/>
  <c r="AH1898" i="16"/>
  <c r="AI1898" i="16"/>
  <c r="AJ1898" i="16"/>
  <c r="AK1898" i="16"/>
  <c r="AL1898" i="16"/>
  <c r="AG1899" i="16"/>
  <c r="AH1899" i="16"/>
  <c r="AI1899" i="16"/>
  <c r="AJ1899" i="16"/>
  <c r="AK1899" i="16"/>
  <c r="AL1899" i="16"/>
  <c r="AG1900" i="16"/>
  <c r="AH1900" i="16"/>
  <c r="AI1900" i="16"/>
  <c r="AJ1900" i="16"/>
  <c r="AK1900" i="16"/>
  <c r="AL1900" i="16"/>
  <c r="AG1901" i="16"/>
  <c r="AH1901" i="16"/>
  <c r="AI1901" i="16"/>
  <c r="AJ1901" i="16"/>
  <c r="AK1901" i="16"/>
  <c r="AL1901" i="16"/>
  <c r="AG1902" i="16"/>
  <c r="AH1902" i="16"/>
  <c r="AI1902" i="16"/>
  <c r="AJ1902" i="16"/>
  <c r="AK1902" i="16"/>
  <c r="AL1902" i="16"/>
  <c r="AG1903" i="16"/>
  <c r="AH1903" i="16"/>
  <c r="AI1903" i="16"/>
  <c r="AJ1903" i="16"/>
  <c r="AK1903" i="16"/>
  <c r="AL1903" i="16"/>
  <c r="AG1904" i="16"/>
  <c r="AH1904" i="16"/>
  <c r="AI1904" i="16"/>
  <c r="AJ1904" i="16"/>
  <c r="AK1904" i="16"/>
  <c r="AL1904" i="16"/>
  <c r="AG1905" i="16"/>
  <c r="AH1905" i="16"/>
  <c r="AI1905" i="16"/>
  <c r="AJ1905" i="16"/>
  <c r="AK1905" i="16"/>
  <c r="AL1905" i="16"/>
  <c r="AG1906" i="16"/>
  <c r="AH1906" i="16"/>
  <c r="AI1906" i="16"/>
  <c r="AJ1906" i="16"/>
  <c r="AK1906" i="16"/>
  <c r="AL1906" i="16"/>
  <c r="AG1907" i="16"/>
  <c r="AH1907" i="16"/>
  <c r="AI1907" i="16"/>
  <c r="AJ1907" i="16"/>
  <c r="AK1907" i="16"/>
  <c r="AL1907" i="16"/>
  <c r="AG1908" i="16"/>
  <c r="AH1908" i="16"/>
  <c r="AI1908" i="16"/>
  <c r="AJ1908" i="16"/>
  <c r="AK1908" i="16"/>
  <c r="AL1908" i="16"/>
  <c r="AG1909" i="16"/>
  <c r="AH1909" i="16"/>
  <c r="AI1909" i="16"/>
  <c r="AJ1909" i="16"/>
  <c r="AK1909" i="16"/>
  <c r="AL1909" i="16"/>
  <c r="AG1910" i="16"/>
  <c r="AH1910" i="16"/>
  <c r="AI1910" i="16"/>
  <c r="AJ1910" i="16"/>
  <c r="AK1910" i="16"/>
  <c r="AL1910" i="16"/>
  <c r="AG1911" i="16"/>
  <c r="AH1911" i="16"/>
  <c r="AI1911" i="16"/>
  <c r="AJ1911" i="16"/>
  <c r="AK1911" i="16"/>
  <c r="AL1911" i="16"/>
  <c r="AG1912" i="16"/>
  <c r="AH1912" i="16"/>
  <c r="AI1912" i="16"/>
  <c r="AJ1912" i="16"/>
  <c r="AK1912" i="16"/>
  <c r="AL1912" i="16"/>
  <c r="AG1913" i="16"/>
  <c r="AH1913" i="16"/>
  <c r="AI1913" i="16"/>
  <c r="AJ1913" i="16"/>
  <c r="AK1913" i="16"/>
  <c r="AL1913" i="16"/>
  <c r="AG1914" i="16"/>
  <c r="AH1914" i="16"/>
  <c r="AI1914" i="16"/>
  <c r="AJ1914" i="16"/>
  <c r="AK1914" i="16"/>
  <c r="AL1914" i="16"/>
  <c r="AG1915" i="16"/>
  <c r="AH1915" i="16"/>
  <c r="AI1915" i="16"/>
  <c r="AJ1915" i="16"/>
  <c r="AK1915" i="16"/>
  <c r="AL1915" i="16"/>
  <c r="AG1916" i="16"/>
  <c r="AH1916" i="16"/>
  <c r="AI1916" i="16"/>
  <c r="AJ1916" i="16"/>
  <c r="AK1916" i="16"/>
  <c r="AL1916" i="16"/>
  <c r="AG1917" i="16"/>
  <c r="AH1917" i="16"/>
  <c r="AI1917" i="16"/>
  <c r="AJ1917" i="16"/>
  <c r="AK1917" i="16"/>
  <c r="AL1917" i="16"/>
  <c r="AG1918" i="16"/>
  <c r="AH1918" i="16"/>
  <c r="AI1918" i="16"/>
  <c r="AJ1918" i="16"/>
  <c r="AK1918" i="16"/>
  <c r="AL1918" i="16"/>
  <c r="AG1919" i="16"/>
  <c r="AH1919" i="16"/>
  <c r="AI1919" i="16"/>
  <c r="AJ1919" i="16"/>
  <c r="AK1919" i="16"/>
  <c r="AL1919" i="16"/>
  <c r="AG1920" i="16"/>
  <c r="AH1920" i="16"/>
  <c r="AI1920" i="16"/>
  <c r="AJ1920" i="16"/>
  <c r="AK1920" i="16"/>
  <c r="AL1920" i="16"/>
  <c r="AG1921" i="16"/>
  <c r="AH1921" i="16"/>
  <c r="AI1921" i="16"/>
  <c r="AJ1921" i="16"/>
  <c r="AK1921" i="16"/>
  <c r="AL1921" i="16"/>
  <c r="AG1922" i="16"/>
  <c r="AH1922" i="16"/>
  <c r="AI1922" i="16"/>
  <c r="AJ1922" i="16"/>
  <c r="AK1922" i="16"/>
  <c r="AL1922" i="16"/>
  <c r="AG1923" i="16"/>
  <c r="AH1923" i="16"/>
  <c r="AI1923" i="16"/>
  <c r="AJ1923" i="16"/>
  <c r="AK1923" i="16"/>
  <c r="AL1923" i="16"/>
  <c r="AG1924" i="16"/>
  <c r="AH1924" i="16"/>
  <c r="AI1924" i="16"/>
  <c r="AJ1924" i="16"/>
  <c r="AK1924" i="16"/>
  <c r="AL1924" i="16"/>
  <c r="AG1925" i="16"/>
  <c r="AH1925" i="16"/>
  <c r="AI1925" i="16"/>
  <c r="AJ1925" i="16"/>
  <c r="AK1925" i="16"/>
  <c r="AL1925" i="16"/>
  <c r="AG1926" i="16"/>
  <c r="AH1926" i="16"/>
  <c r="AI1926" i="16"/>
  <c r="AJ1926" i="16"/>
  <c r="AK1926" i="16"/>
  <c r="AL1926" i="16"/>
  <c r="AG1927" i="16"/>
  <c r="AH1927" i="16"/>
  <c r="AI1927" i="16"/>
  <c r="AJ1927" i="16"/>
  <c r="AK1927" i="16"/>
  <c r="AL1927" i="16"/>
  <c r="AG1928" i="16"/>
  <c r="AH1928" i="16"/>
  <c r="AI1928" i="16"/>
  <c r="AJ1928" i="16"/>
  <c r="AK1928" i="16"/>
  <c r="AL1928" i="16"/>
  <c r="AG1929" i="16"/>
  <c r="AH1929" i="16"/>
  <c r="AI1929" i="16"/>
  <c r="AJ1929" i="16"/>
  <c r="AK1929" i="16"/>
  <c r="AL1929" i="16"/>
  <c r="AG1930" i="16"/>
  <c r="AH1930" i="16"/>
  <c r="AI1930" i="16"/>
  <c r="AJ1930" i="16"/>
  <c r="AK1930" i="16"/>
  <c r="AL1930" i="16"/>
  <c r="AG1931" i="16"/>
  <c r="AH1931" i="16"/>
  <c r="AI1931" i="16"/>
  <c r="AJ1931" i="16"/>
  <c r="AK1931" i="16"/>
  <c r="AL1931" i="16"/>
  <c r="AG1932" i="16"/>
  <c r="AH1932" i="16"/>
  <c r="AI1932" i="16"/>
  <c r="AJ1932" i="16"/>
  <c r="AK1932" i="16"/>
  <c r="AL1932" i="16"/>
  <c r="AG1933" i="16"/>
  <c r="AH1933" i="16"/>
  <c r="AI1933" i="16"/>
  <c r="AJ1933" i="16"/>
  <c r="AK1933" i="16"/>
  <c r="AL1933" i="16"/>
  <c r="AG1934" i="16"/>
  <c r="AH1934" i="16"/>
  <c r="AI1934" i="16"/>
  <c r="AJ1934" i="16"/>
  <c r="AK1934" i="16"/>
  <c r="AL1934" i="16"/>
  <c r="AG1935" i="16"/>
  <c r="AH1935" i="16"/>
  <c r="AI1935" i="16"/>
  <c r="AJ1935" i="16"/>
  <c r="AK1935" i="16"/>
  <c r="AL1935" i="16"/>
  <c r="AG1936" i="16"/>
  <c r="AH1936" i="16"/>
  <c r="AI1936" i="16"/>
  <c r="AJ1936" i="16"/>
  <c r="AK1936" i="16"/>
  <c r="AL1936" i="16"/>
  <c r="AG1937" i="16"/>
  <c r="AH1937" i="16"/>
  <c r="AI1937" i="16"/>
  <c r="AJ1937" i="16"/>
  <c r="AK1937" i="16"/>
  <c r="AL1937" i="16"/>
  <c r="AG1938" i="16"/>
  <c r="AH1938" i="16"/>
  <c r="AI1938" i="16"/>
  <c r="AJ1938" i="16"/>
  <c r="AK1938" i="16"/>
  <c r="AL1938" i="16"/>
  <c r="AG1939" i="16"/>
  <c r="AH1939" i="16"/>
  <c r="AI1939" i="16"/>
  <c r="AJ1939" i="16"/>
  <c r="AK1939" i="16"/>
  <c r="AL1939" i="16"/>
  <c r="AG1940" i="16"/>
  <c r="AH1940" i="16"/>
  <c r="AI1940" i="16"/>
  <c r="AJ1940" i="16"/>
  <c r="AK1940" i="16"/>
  <c r="AL1940" i="16"/>
  <c r="AG1941" i="16"/>
  <c r="AH1941" i="16"/>
  <c r="AI1941" i="16"/>
  <c r="AJ1941" i="16"/>
  <c r="AK1941" i="16"/>
  <c r="AL1941" i="16"/>
  <c r="AG1942" i="16"/>
  <c r="AH1942" i="16"/>
  <c r="AI1942" i="16"/>
  <c r="AJ1942" i="16"/>
  <c r="AK1942" i="16"/>
  <c r="AL1942" i="16"/>
  <c r="AG1943" i="16"/>
  <c r="AH1943" i="16"/>
  <c r="AI1943" i="16"/>
  <c r="AJ1943" i="16"/>
  <c r="AK1943" i="16"/>
  <c r="AL1943" i="16"/>
  <c r="AG1944" i="16"/>
  <c r="AH1944" i="16"/>
  <c r="AI1944" i="16"/>
  <c r="AJ1944" i="16"/>
  <c r="AK1944" i="16"/>
  <c r="AL1944" i="16"/>
  <c r="AG1945" i="16"/>
  <c r="AH1945" i="16"/>
  <c r="AI1945" i="16"/>
  <c r="AJ1945" i="16"/>
  <c r="AK1945" i="16"/>
  <c r="AL1945" i="16"/>
  <c r="AG1946" i="16"/>
  <c r="AH1946" i="16"/>
  <c r="AI1946" i="16"/>
  <c r="AJ1946" i="16"/>
  <c r="AK1946" i="16"/>
  <c r="AL1946" i="16"/>
  <c r="AG1947" i="16"/>
  <c r="AH1947" i="16"/>
  <c r="AI1947" i="16"/>
  <c r="AJ1947" i="16"/>
  <c r="AK1947" i="16"/>
  <c r="AL1947" i="16"/>
  <c r="AG1948" i="16"/>
  <c r="AH1948" i="16"/>
  <c r="AI1948" i="16"/>
  <c r="AJ1948" i="16"/>
  <c r="AK1948" i="16"/>
  <c r="AL1948" i="16"/>
  <c r="AG1949" i="16"/>
  <c r="AH1949" i="16"/>
  <c r="AI1949" i="16"/>
  <c r="AJ1949" i="16"/>
  <c r="AK1949" i="16"/>
  <c r="AL1949" i="16"/>
  <c r="AG1950" i="16"/>
  <c r="AH1950" i="16"/>
  <c r="AI1950" i="16"/>
  <c r="AJ1950" i="16"/>
  <c r="AK1950" i="16"/>
  <c r="AL1950" i="16"/>
  <c r="AG1951" i="16"/>
  <c r="AH1951" i="16"/>
  <c r="AI1951" i="16"/>
  <c r="AJ1951" i="16"/>
  <c r="AK1951" i="16"/>
  <c r="AL1951" i="16"/>
  <c r="AG1952" i="16"/>
  <c r="AH1952" i="16"/>
  <c r="AI1952" i="16"/>
  <c r="AJ1952" i="16"/>
  <c r="AK1952" i="16"/>
  <c r="AL1952" i="16"/>
  <c r="AG1953" i="16"/>
  <c r="AH1953" i="16"/>
  <c r="AI1953" i="16"/>
  <c r="AJ1953" i="16"/>
  <c r="AK1953" i="16"/>
  <c r="AL1953" i="16"/>
  <c r="AG1954" i="16"/>
  <c r="AH1954" i="16"/>
  <c r="AI1954" i="16"/>
  <c r="AJ1954" i="16"/>
  <c r="AK1954" i="16"/>
  <c r="AL1954" i="16"/>
  <c r="AG1955" i="16"/>
  <c r="AH1955" i="16"/>
  <c r="AI1955" i="16"/>
  <c r="AJ1955" i="16"/>
  <c r="AK1955" i="16"/>
  <c r="AL1955" i="16"/>
  <c r="AG1956" i="16"/>
  <c r="AH1956" i="16"/>
  <c r="AI1956" i="16"/>
  <c r="AJ1956" i="16"/>
  <c r="AK1956" i="16"/>
  <c r="AL1956" i="16"/>
  <c r="AG1957" i="16"/>
  <c r="AH1957" i="16"/>
  <c r="AI1957" i="16"/>
  <c r="AJ1957" i="16"/>
  <c r="AK1957" i="16"/>
  <c r="AL1957" i="16"/>
  <c r="AG1958" i="16"/>
  <c r="AH1958" i="16"/>
  <c r="AI1958" i="16"/>
  <c r="AJ1958" i="16"/>
  <c r="AK1958" i="16"/>
  <c r="AL1958" i="16"/>
  <c r="AG1959" i="16"/>
  <c r="AH1959" i="16"/>
  <c r="AI1959" i="16"/>
  <c r="AJ1959" i="16"/>
  <c r="AK1959" i="16"/>
  <c r="AL1959" i="16"/>
  <c r="AG1960" i="16"/>
  <c r="AH1960" i="16"/>
  <c r="AI1960" i="16"/>
  <c r="AJ1960" i="16"/>
  <c r="AK1960" i="16"/>
  <c r="AL1960" i="16"/>
  <c r="AG1961" i="16"/>
  <c r="AH1961" i="16"/>
  <c r="AI1961" i="16"/>
  <c r="AJ1961" i="16"/>
  <c r="AK1961" i="16"/>
  <c r="AL1961" i="16"/>
  <c r="AG1962" i="16"/>
  <c r="AH1962" i="16"/>
  <c r="AI1962" i="16"/>
  <c r="AJ1962" i="16"/>
  <c r="AK1962" i="16"/>
  <c r="AL1962" i="16"/>
  <c r="AG1963" i="16"/>
  <c r="AH1963" i="16"/>
  <c r="AI1963" i="16"/>
  <c r="AJ1963" i="16"/>
  <c r="AK1963" i="16"/>
  <c r="AL1963" i="16"/>
  <c r="AG1964" i="16"/>
  <c r="AH1964" i="16"/>
  <c r="AI1964" i="16"/>
  <c r="AJ1964" i="16"/>
  <c r="AK1964" i="16"/>
  <c r="AL1964" i="16"/>
  <c r="AG1965" i="16"/>
  <c r="AH1965" i="16"/>
  <c r="AI1965" i="16"/>
  <c r="AJ1965" i="16"/>
  <c r="AK1965" i="16"/>
  <c r="AL1965" i="16"/>
  <c r="AG1966" i="16"/>
  <c r="AH1966" i="16"/>
  <c r="AI1966" i="16"/>
  <c r="AJ1966" i="16"/>
  <c r="AK1966" i="16"/>
  <c r="AL1966" i="16"/>
  <c r="AG1967" i="16"/>
  <c r="AH1967" i="16"/>
  <c r="AI1967" i="16"/>
  <c r="AJ1967" i="16"/>
  <c r="AK1967" i="16"/>
  <c r="AL1967" i="16"/>
  <c r="AG1968" i="16"/>
  <c r="AH1968" i="16"/>
  <c r="AI1968" i="16"/>
  <c r="AJ1968" i="16"/>
  <c r="AK1968" i="16"/>
  <c r="AL1968" i="16"/>
  <c r="AG1969" i="16"/>
  <c r="AH1969" i="16"/>
  <c r="AI1969" i="16"/>
  <c r="AJ1969" i="16"/>
  <c r="AK1969" i="16"/>
  <c r="AL1969" i="16"/>
  <c r="AG1970" i="16"/>
  <c r="AH1970" i="16"/>
  <c r="AI1970" i="16"/>
  <c r="AJ1970" i="16"/>
  <c r="AK1970" i="16"/>
  <c r="AL1970" i="16"/>
  <c r="AG1971" i="16"/>
  <c r="AH1971" i="16"/>
  <c r="AI1971" i="16"/>
  <c r="AJ1971" i="16"/>
  <c r="AK1971" i="16"/>
  <c r="AL1971" i="16"/>
  <c r="AG1972" i="16"/>
  <c r="AH1972" i="16"/>
  <c r="AI1972" i="16"/>
  <c r="AJ1972" i="16"/>
  <c r="AK1972" i="16"/>
  <c r="AL1972" i="16"/>
  <c r="AG1973" i="16"/>
  <c r="AH1973" i="16"/>
  <c r="AI1973" i="16"/>
  <c r="AJ1973" i="16"/>
  <c r="AK1973" i="16"/>
  <c r="AL1973" i="16"/>
  <c r="AG1974" i="16"/>
  <c r="AH1974" i="16"/>
  <c r="AI1974" i="16"/>
  <c r="AJ1974" i="16"/>
  <c r="AK1974" i="16"/>
  <c r="AL1974" i="16"/>
  <c r="AG1975" i="16"/>
  <c r="AH1975" i="16"/>
  <c r="AI1975" i="16"/>
  <c r="AJ1975" i="16"/>
  <c r="AK1975" i="16"/>
  <c r="AL1975" i="16"/>
  <c r="AG1976" i="16"/>
  <c r="AH1976" i="16"/>
  <c r="AI1976" i="16"/>
  <c r="AJ1976" i="16"/>
  <c r="AK1976" i="16"/>
  <c r="AL1976" i="16"/>
  <c r="AG1977" i="16"/>
  <c r="AH1977" i="16"/>
  <c r="AI1977" i="16"/>
  <c r="AJ1977" i="16"/>
  <c r="AK1977" i="16"/>
  <c r="AL1977" i="16"/>
  <c r="AG1978" i="16"/>
  <c r="AH1978" i="16"/>
  <c r="AI1978" i="16"/>
  <c r="AJ1978" i="16"/>
  <c r="AK1978" i="16"/>
  <c r="AL1978" i="16"/>
  <c r="AG1979" i="16"/>
  <c r="AH1979" i="16"/>
  <c r="AI1979" i="16"/>
  <c r="AJ1979" i="16"/>
  <c r="AK1979" i="16"/>
  <c r="AL1979" i="16"/>
  <c r="AG1980" i="16"/>
  <c r="AH1980" i="16"/>
  <c r="AI1980" i="16"/>
  <c r="AJ1980" i="16"/>
  <c r="AK1980" i="16"/>
  <c r="AL1980" i="16"/>
  <c r="AG1981" i="16"/>
  <c r="AH1981" i="16"/>
  <c r="AI1981" i="16"/>
  <c r="AJ1981" i="16"/>
  <c r="AK1981" i="16"/>
  <c r="AL1981" i="16"/>
  <c r="AG1982" i="16"/>
  <c r="AH1982" i="16"/>
  <c r="AI1982" i="16"/>
  <c r="AJ1982" i="16"/>
  <c r="AK1982" i="16"/>
  <c r="AL1982" i="16"/>
  <c r="AG1983" i="16"/>
  <c r="AH1983" i="16"/>
  <c r="AI1983" i="16"/>
  <c r="AJ1983" i="16"/>
  <c r="AK1983" i="16"/>
  <c r="AL1983" i="16"/>
  <c r="AG1984" i="16"/>
  <c r="AH1984" i="16"/>
  <c r="AI1984" i="16"/>
  <c r="AJ1984" i="16"/>
  <c r="AK1984" i="16"/>
  <c r="AL1984" i="16"/>
  <c r="AG1985" i="16"/>
  <c r="AH1985" i="16"/>
  <c r="AI1985" i="16"/>
  <c r="AJ1985" i="16"/>
  <c r="AK1985" i="16"/>
  <c r="AL1985" i="16"/>
  <c r="AG1986" i="16"/>
  <c r="AH1986" i="16"/>
  <c r="AI1986" i="16"/>
  <c r="AJ1986" i="16"/>
  <c r="AK1986" i="16"/>
  <c r="AL1986" i="16"/>
  <c r="AG1987" i="16"/>
  <c r="AH1987" i="16"/>
  <c r="AI1987" i="16"/>
  <c r="AJ1987" i="16"/>
  <c r="AK1987" i="16"/>
  <c r="AL1987" i="16"/>
  <c r="AG1988" i="16"/>
  <c r="AH1988" i="16"/>
  <c r="AI1988" i="16"/>
  <c r="AJ1988" i="16"/>
  <c r="AK1988" i="16"/>
  <c r="AL1988" i="16"/>
  <c r="AG1989" i="16"/>
  <c r="AH1989" i="16"/>
  <c r="AI1989" i="16"/>
  <c r="AJ1989" i="16"/>
  <c r="AK1989" i="16"/>
  <c r="AL1989" i="16"/>
  <c r="AG1990" i="16"/>
  <c r="AH1990" i="16"/>
  <c r="AI1990" i="16"/>
  <c r="AJ1990" i="16"/>
  <c r="AK1990" i="16"/>
  <c r="AL1990" i="16"/>
  <c r="AG1991" i="16"/>
  <c r="AH1991" i="16"/>
  <c r="AI1991" i="16"/>
  <c r="AJ1991" i="16"/>
  <c r="AK1991" i="16"/>
  <c r="AL1991" i="16"/>
  <c r="AG1992" i="16"/>
  <c r="AH1992" i="16"/>
  <c r="AI1992" i="16"/>
  <c r="AJ1992" i="16"/>
  <c r="AK1992" i="16"/>
  <c r="AL1992" i="16"/>
  <c r="AG1993" i="16"/>
  <c r="AH1993" i="16"/>
  <c r="AI1993" i="16"/>
  <c r="AJ1993" i="16"/>
  <c r="AK1993" i="16"/>
  <c r="AL1993" i="16"/>
  <c r="AG1994" i="16"/>
  <c r="AH1994" i="16"/>
  <c r="AI1994" i="16"/>
  <c r="AJ1994" i="16"/>
  <c r="AK1994" i="16"/>
  <c r="AL1994" i="16"/>
  <c r="AG1995" i="16"/>
  <c r="AH1995" i="16"/>
  <c r="AI1995" i="16"/>
  <c r="AJ1995" i="16"/>
  <c r="AK1995" i="16"/>
  <c r="AL1995" i="16"/>
  <c r="AG1996" i="16"/>
  <c r="AH1996" i="16"/>
  <c r="AI1996" i="16"/>
  <c r="AJ1996" i="16"/>
  <c r="AK1996" i="16"/>
  <c r="AL1996" i="16"/>
  <c r="AG1997" i="16"/>
  <c r="AH1997" i="16"/>
  <c r="AI1997" i="16"/>
  <c r="AJ1997" i="16"/>
  <c r="AK1997" i="16"/>
  <c r="AL1997" i="16"/>
  <c r="AG1998" i="16"/>
  <c r="AH1998" i="16"/>
  <c r="AI1998" i="16"/>
  <c r="AJ1998" i="16"/>
  <c r="AK1998" i="16"/>
  <c r="AL1998" i="16"/>
  <c r="AG1999" i="16"/>
  <c r="AH1999" i="16"/>
  <c r="AI1999" i="16"/>
  <c r="AJ1999" i="16"/>
  <c r="AK1999" i="16"/>
  <c r="AL1999" i="16"/>
  <c r="AG2000" i="16"/>
  <c r="AH2000" i="16"/>
  <c r="AI2000" i="16"/>
  <c r="AJ2000" i="16"/>
  <c r="AK2000" i="16"/>
  <c r="AL2000" i="16"/>
  <c r="AG2001" i="16"/>
  <c r="AH2001" i="16"/>
  <c r="AI2001" i="16"/>
  <c r="AJ2001" i="16"/>
  <c r="AK2001" i="16"/>
  <c r="AL2001" i="16"/>
  <c r="AG2002" i="16"/>
  <c r="AH2002" i="16"/>
  <c r="AI2002" i="16"/>
  <c r="AJ2002" i="16"/>
  <c r="AK2002" i="16"/>
  <c r="AL2002" i="16"/>
  <c r="AG2003" i="16"/>
  <c r="AH2003" i="16"/>
  <c r="AI2003" i="16"/>
  <c r="AJ2003" i="16"/>
  <c r="AK2003" i="16"/>
  <c r="AL2003" i="16"/>
  <c r="AG2004" i="16"/>
  <c r="AH2004" i="16"/>
  <c r="AI2004" i="16"/>
  <c r="AJ2004" i="16"/>
  <c r="AK2004" i="16"/>
  <c r="AL2004" i="16"/>
  <c r="AG2005" i="16"/>
  <c r="AH2005" i="16"/>
  <c r="AI2005" i="16"/>
  <c r="AJ2005" i="16"/>
  <c r="AK2005" i="16"/>
  <c r="AL2005" i="16"/>
  <c r="AG2006" i="16"/>
  <c r="AH2006" i="16"/>
  <c r="AI2006" i="16"/>
  <c r="AJ2006" i="16"/>
  <c r="AK2006" i="16"/>
  <c r="AL2006" i="16"/>
  <c r="AG2007" i="16"/>
  <c r="AH2007" i="16"/>
  <c r="AI2007" i="16"/>
  <c r="AJ2007" i="16"/>
  <c r="AK2007" i="16"/>
  <c r="AL2007" i="16"/>
  <c r="AG2008" i="16"/>
  <c r="AH2008" i="16"/>
  <c r="AI2008" i="16"/>
  <c r="AJ2008" i="16"/>
  <c r="AK2008" i="16"/>
  <c r="AL2008" i="16"/>
  <c r="AG2009" i="16"/>
  <c r="AH2009" i="16"/>
  <c r="AI2009" i="16"/>
  <c r="AJ2009" i="16"/>
  <c r="AK2009" i="16"/>
  <c r="AL2009" i="16"/>
  <c r="AG2010" i="16"/>
  <c r="AH2010" i="16"/>
  <c r="AI2010" i="16"/>
  <c r="AJ2010" i="16"/>
  <c r="AK2010" i="16"/>
  <c r="AL2010" i="16"/>
  <c r="AG2011" i="16"/>
  <c r="AH2011" i="16"/>
  <c r="AI2011" i="16"/>
  <c r="AJ2011" i="16"/>
  <c r="AK2011" i="16"/>
  <c r="AL2011" i="16"/>
  <c r="R1872" i="16"/>
  <c r="S1872" i="16"/>
  <c r="T1872" i="16"/>
  <c r="U1872" i="16"/>
  <c r="V1872" i="16"/>
  <c r="W1872" i="16"/>
  <c r="R1873" i="16"/>
  <c r="S1873" i="16"/>
  <c r="T1873" i="16"/>
  <c r="U1873" i="16"/>
  <c r="V1873" i="16"/>
  <c r="W1873" i="16"/>
  <c r="R1874" i="16"/>
  <c r="S1874" i="16"/>
  <c r="T1874" i="16"/>
  <c r="U1874" i="16"/>
  <c r="V1874" i="16"/>
  <c r="W1874" i="16"/>
  <c r="R1875" i="16"/>
  <c r="S1875" i="16"/>
  <c r="T1875" i="16"/>
  <c r="U1875" i="16"/>
  <c r="V1875" i="16"/>
  <c r="W1875" i="16"/>
  <c r="R1876" i="16"/>
  <c r="S1876" i="16"/>
  <c r="T1876" i="16"/>
  <c r="U1876" i="16"/>
  <c r="V1876" i="16"/>
  <c r="W1876" i="16"/>
  <c r="R1877" i="16"/>
  <c r="S1877" i="16"/>
  <c r="T1877" i="16"/>
  <c r="U1877" i="16"/>
  <c r="V1877" i="16"/>
  <c r="W1877" i="16"/>
  <c r="R1878" i="16"/>
  <c r="S1878" i="16"/>
  <c r="T1878" i="16"/>
  <c r="U1878" i="16"/>
  <c r="V1878" i="16"/>
  <c r="W1878" i="16"/>
  <c r="R1879" i="16"/>
  <c r="S1879" i="16"/>
  <c r="T1879" i="16"/>
  <c r="U1879" i="16"/>
  <c r="V1879" i="16"/>
  <c r="W1879" i="16"/>
  <c r="R1880" i="16"/>
  <c r="S1880" i="16"/>
  <c r="T1880" i="16"/>
  <c r="U1880" i="16"/>
  <c r="V1880" i="16"/>
  <c r="W1880" i="16"/>
  <c r="R1881" i="16"/>
  <c r="S1881" i="16"/>
  <c r="T1881" i="16"/>
  <c r="U1881" i="16"/>
  <c r="V1881" i="16"/>
  <c r="W1881" i="16"/>
  <c r="R1882" i="16"/>
  <c r="S1882" i="16"/>
  <c r="T1882" i="16"/>
  <c r="U1882" i="16"/>
  <c r="V1882" i="16"/>
  <c r="W1882" i="16"/>
  <c r="R1883" i="16"/>
  <c r="S1883" i="16"/>
  <c r="T1883" i="16"/>
  <c r="U1883" i="16"/>
  <c r="V1883" i="16"/>
  <c r="W1883" i="16"/>
  <c r="R1884" i="16"/>
  <c r="S1884" i="16"/>
  <c r="T1884" i="16"/>
  <c r="U1884" i="16"/>
  <c r="V1884" i="16"/>
  <c r="W1884" i="16"/>
  <c r="R1885" i="16"/>
  <c r="S1885" i="16"/>
  <c r="T1885" i="16"/>
  <c r="U1885" i="16"/>
  <c r="V1885" i="16"/>
  <c r="W1885" i="16"/>
  <c r="R1886" i="16"/>
  <c r="S1886" i="16"/>
  <c r="T1886" i="16"/>
  <c r="U1886" i="16"/>
  <c r="V1886" i="16"/>
  <c r="W1886" i="16"/>
  <c r="R1887" i="16"/>
  <c r="S1887" i="16"/>
  <c r="T1887" i="16"/>
  <c r="U1887" i="16"/>
  <c r="V1887" i="16"/>
  <c r="W1887" i="16"/>
  <c r="R1888" i="16"/>
  <c r="S1888" i="16"/>
  <c r="T1888" i="16"/>
  <c r="U1888" i="16"/>
  <c r="V1888" i="16"/>
  <c r="W1888" i="16"/>
  <c r="R1889" i="16"/>
  <c r="S1889" i="16"/>
  <c r="T1889" i="16"/>
  <c r="U1889" i="16"/>
  <c r="V1889" i="16"/>
  <c r="W1889" i="16"/>
  <c r="R1890" i="16"/>
  <c r="S1890" i="16"/>
  <c r="T1890" i="16"/>
  <c r="U1890" i="16"/>
  <c r="V1890" i="16"/>
  <c r="W1890" i="16"/>
  <c r="R1891" i="16"/>
  <c r="S1891" i="16"/>
  <c r="T1891" i="16"/>
  <c r="U1891" i="16"/>
  <c r="V1891" i="16"/>
  <c r="W1891" i="16"/>
  <c r="R1892" i="16"/>
  <c r="S1892" i="16"/>
  <c r="T1892" i="16"/>
  <c r="U1892" i="16"/>
  <c r="V1892" i="16"/>
  <c r="W1892" i="16"/>
  <c r="R1893" i="16"/>
  <c r="S1893" i="16"/>
  <c r="T1893" i="16"/>
  <c r="U1893" i="16"/>
  <c r="V1893" i="16"/>
  <c r="W1893" i="16"/>
  <c r="R1894" i="16"/>
  <c r="S1894" i="16"/>
  <c r="T1894" i="16"/>
  <c r="U1894" i="16"/>
  <c r="V1894" i="16"/>
  <c r="W1894" i="16"/>
  <c r="R1895" i="16"/>
  <c r="S1895" i="16"/>
  <c r="T1895" i="16"/>
  <c r="U1895" i="16"/>
  <c r="V1895" i="16"/>
  <c r="W1895" i="16"/>
  <c r="R1896" i="16"/>
  <c r="S1896" i="16"/>
  <c r="T1896" i="16"/>
  <c r="U1896" i="16"/>
  <c r="V1896" i="16"/>
  <c r="W1896" i="16"/>
  <c r="R1897" i="16"/>
  <c r="S1897" i="16"/>
  <c r="T1897" i="16"/>
  <c r="U1897" i="16"/>
  <c r="V1897" i="16"/>
  <c r="W1897" i="16"/>
  <c r="R1898" i="16"/>
  <c r="S1898" i="16"/>
  <c r="T1898" i="16"/>
  <c r="U1898" i="16"/>
  <c r="V1898" i="16"/>
  <c r="W1898" i="16"/>
  <c r="R1899" i="16"/>
  <c r="S1899" i="16"/>
  <c r="T1899" i="16"/>
  <c r="U1899" i="16"/>
  <c r="V1899" i="16"/>
  <c r="W1899" i="16"/>
  <c r="R1900" i="16"/>
  <c r="S1900" i="16"/>
  <c r="T1900" i="16"/>
  <c r="U1900" i="16"/>
  <c r="V1900" i="16"/>
  <c r="W1900" i="16"/>
  <c r="R1901" i="16"/>
  <c r="S1901" i="16"/>
  <c r="T1901" i="16"/>
  <c r="U1901" i="16"/>
  <c r="V1901" i="16"/>
  <c r="W1901" i="16"/>
  <c r="R1902" i="16"/>
  <c r="S1902" i="16"/>
  <c r="T1902" i="16"/>
  <c r="U1902" i="16"/>
  <c r="V1902" i="16"/>
  <c r="W1902" i="16"/>
  <c r="R1903" i="16"/>
  <c r="S1903" i="16"/>
  <c r="T1903" i="16"/>
  <c r="U1903" i="16"/>
  <c r="V1903" i="16"/>
  <c r="W1903" i="16"/>
  <c r="R1904" i="16"/>
  <c r="S1904" i="16"/>
  <c r="T1904" i="16"/>
  <c r="U1904" i="16"/>
  <c r="V1904" i="16"/>
  <c r="W1904" i="16"/>
  <c r="R1905" i="16"/>
  <c r="S1905" i="16"/>
  <c r="T1905" i="16"/>
  <c r="U1905" i="16"/>
  <c r="V1905" i="16"/>
  <c r="W1905" i="16"/>
  <c r="R1906" i="16"/>
  <c r="S1906" i="16"/>
  <c r="T1906" i="16"/>
  <c r="U1906" i="16"/>
  <c r="V1906" i="16"/>
  <c r="W1906" i="16"/>
  <c r="R1907" i="16"/>
  <c r="S1907" i="16"/>
  <c r="T1907" i="16"/>
  <c r="U1907" i="16"/>
  <c r="V1907" i="16"/>
  <c r="W1907" i="16"/>
  <c r="R1908" i="16"/>
  <c r="S1908" i="16"/>
  <c r="T1908" i="16"/>
  <c r="U1908" i="16"/>
  <c r="V1908" i="16"/>
  <c r="W1908" i="16"/>
  <c r="R1909" i="16"/>
  <c r="S1909" i="16"/>
  <c r="T1909" i="16"/>
  <c r="U1909" i="16"/>
  <c r="V1909" i="16"/>
  <c r="W1909" i="16"/>
  <c r="R1910" i="16"/>
  <c r="S1910" i="16"/>
  <c r="T1910" i="16"/>
  <c r="U1910" i="16"/>
  <c r="V1910" i="16"/>
  <c r="W1910" i="16"/>
  <c r="R1911" i="16"/>
  <c r="S1911" i="16"/>
  <c r="T1911" i="16"/>
  <c r="U1911" i="16"/>
  <c r="V1911" i="16"/>
  <c r="W1911" i="16"/>
  <c r="R1912" i="16"/>
  <c r="S1912" i="16"/>
  <c r="T1912" i="16"/>
  <c r="U1912" i="16"/>
  <c r="V1912" i="16"/>
  <c r="W1912" i="16"/>
  <c r="R1913" i="16"/>
  <c r="S1913" i="16"/>
  <c r="T1913" i="16"/>
  <c r="U1913" i="16"/>
  <c r="V1913" i="16"/>
  <c r="W1913" i="16"/>
  <c r="R1914" i="16"/>
  <c r="S1914" i="16"/>
  <c r="T1914" i="16"/>
  <c r="U1914" i="16"/>
  <c r="V1914" i="16"/>
  <c r="W1914" i="16"/>
  <c r="R1915" i="16"/>
  <c r="S1915" i="16"/>
  <c r="T1915" i="16"/>
  <c r="U1915" i="16"/>
  <c r="V1915" i="16"/>
  <c r="W1915" i="16"/>
  <c r="R1916" i="16"/>
  <c r="S1916" i="16"/>
  <c r="T1916" i="16"/>
  <c r="U1916" i="16"/>
  <c r="V1916" i="16"/>
  <c r="W1916" i="16"/>
  <c r="R1917" i="16"/>
  <c r="S1917" i="16"/>
  <c r="T1917" i="16"/>
  <c r="U1917" i="16"/>
  <c r="V1917" i="16"/>
  <c r="W1917" i="16"/>
  <c r="R1918" i="16"/>
  <c r="S1918" i="16"/>
  <c r="T1918" i="16"/>
  <c r="U1918" i="16"/>
  <c r="V1918" i="16"/>
  <c r="W1918" i="16"/>
  <c r="R1919" i="16"/>
  <c r="S1919" i="16"/>
  <c r="T1919" i="16"/>
  <c r="U1919" i="16"/>
  <c r="V1919" i="16"/>
  <c r="W1919" i="16"/>
  <c r="R1920" i="16"/>
  <c r="S1920" i="16"/>
  <c r="T1920" i="16"/>
  <c r="U1920" i="16"/>
  <c r="V1920" i="16"/>
  <c r="W1920" i="16"/>
  <c r="R1921" i="16"/>
  <c r="S1921" i="16"/>
  <c r="T1921" i="16"/>
  <c r="U1921" i="16"/>
  <c r="V1921" i="16"/>
  <c r="W1921" i="16"/>
  <c r="R1922" i="16"/>
  <c r="S1922" i="16"/>
  <c r="T1922" i="16"/>
  <c r="U1922" i="16"/>
  <c r="V1922" i="16"/>
  <c r="W1922" i="16"/>
  <c r="R1923" i="16"/>
  <c r="S1923" i="16"/>
  <c r="T1923" i="16"/>
  <c r="U1923" i="16"/>
  <c r="V1923" i="16"/>
  <c r="W1923" i="16"/>
  <c r="R1924" i="16"/>
  <c r="S1924" i="16"/>
  <c r="T1924" i="16"/>
  <c r="U1924" i="16"/>
  <c r="V1924" i="16"/>
  <c r="W1924" i="16"/>
  <c r="R1925" i="16"/>
  <c r="S1925" i="16"/>
  <c r="T1925" i="16"/>
  <c r="U1925" i="16"/>
  <c r="V1925" i="16"/>
  <c r="W1925" i="16"/>
  <c r="R1926" i="16"/>
  <c r="S1926" i="16"/>
  <c r="T1926" i="16"/>
  <c r="U1926" i="16"/>
  <c r="V1926" i="16"/>
  <c r="W1926" i="16"/>
  <c r="R1927" i="16"/>
  <c r="S1927" i="16"/>
  <c r="T1927" i="16"/>
  <c r="U1927" i="16"/>
  <c r="V1927" i="16"/>
  <c r="W1927" i="16"/>
  <c r="R1928" i="16"/>
  <c r="S1928" i="16"/>
  <c r="T1928" i="16"/>
  <c r="U1928" i="16"/>
  <c r="V1928" i="16"/>
  <c r="W1928" i="16"/>
  <c r="R1929" i="16"/>
  <c r="S1929" i="16"/>
  <c r="T1929" i="16"/>
  <c r="U1929" i="16"/>
  <c r="V1929" i="16"/>
  <c r="W1929" i="16"/>
  <c r="R1930" i="16"/>
  <c r="S1930" i="16"/>
  <c r="T1930" i="16"/>
  <c r="U1930" i="16"/>
  <c r="V1930" i="16"/>
  <c r="W1930" i="16"/>
  <c r="R1931" i="16"/>
  <c r="S1931" i="16"/>
  <c r="T1931" i="16"/>
  <c r="U1931" i="16"/>
  <c r="V1931" i="16"/>
  <c r="W1931" i="16"/>
  <c r="R1932" i="16"/>
  <c r="S1932" i="16"/>
  <c r="T1932" i="16"/>
  <c r="U1932" i="16"/>
  <c r="V1932" i="16"/>
  <c r="W1932" i="16"/>
  <c r="R1933" i="16"/>
  <c r="S1933" i="16"/>
  <c r="T1933" i="16"/>
  <c r="U1933" i="16"/>
  <c r="V1933" i="16"/>
  <c r="W1933" i="16"/>
  <c r="R1934" i="16"/>
  <c r="S1934" i="16"/>
  <c r="T1934" i="16"/>
  <c r="U1934" i="16"/>
  <c r="V1934" i="16"/>
  <c r="W1934" i="16"/>
  <c r="R1935" i="16"/>
  <c r="S1935" i="16"/>
  <c r="T1935" i="16"/>
  <c r="U1935" i="16"/>
  <c r="V1935" i="16"/>
  <c r="W1935" i="16"/>
  <c r="R1936" i="16"/>
  <c r="S1936" i="16"/>
  <c r="T1936" i="16"/>
  <c r="U1936" i="16"/>
  <c r="V1936" i="16"/>
  <c r="W1936" i="16"/>
  <c r="R1937" i="16"/>
  <c r="S1937" i="16"/>
  <c r="T1937" i="16"/>
  <c r="U1937" i="16"/>
  <c r="V1937" i="16"/>
  <c r="W1937" i="16"/>
  <c r="R1938" i="16"/>
  <c r="S1938" i="16"/>
  <c r="T1938" i="16"/>
  <c r="U1938" i="16"/>
  <c r="V1938" i="16"/>
  <c r="W1938" i="16"/>
  <c r="R1939" i="16"/>
  <c r="S1939" i="16"/>
  <c r="T1939" i="16"/>
  <c r="U1939" i="16"/>
  <c r="V1939" i="16"/>
  <c r="W1939" i="16"/>
  <c r="R1940" i="16"/>
  <c r="S1940" i="16"/>
  <c r="T1940" i="16"/>
  <c r="U1940" i="16"/>
  <c r="V1940" i="16"/>
  <c r="W1940" i="16"/>
  <c r="R1941" i="16"/>
  <c r="S1941" i="16"/>
  <c r="T1941" i="16"/>
  <c r="U1941" i="16"/>
  <c r="V1941" i="16"/>
  <c r="W1941" i="16"/>
  <c r="R1942" i="16"/>
  <c r="S1942" i="16"/>
  <c r="T1942" i="16"/>
  <c r="U1942" i="16"/>
  <c r="V1942" i="16"/>
  <c r="W1942" i="16"/>
  <c r="R1943" i="16"/>
  <c r="S1943" i="16"/>
  <c r="T1943" i="16"/>
  <c r="U1943" i="16"/>
  <c r="V1943" i="16"/>
  <c r="W1943" i="16"/>
  <c r="R1944" i="16"/>
  <c r="S1944" i="16"/>
  <c r="T1944" i="16"/>
  <c r="U1944" i="16"/>
  <c r="V1944" i="16"/>
  <c r="W1944" i="16"/>
  <c r="R1945" i="16"/>
  <c r="S1945" i="16"/>
  <c r="T1945" i="16"/>
  <c r="U1945" i="16"/>
  <c r="V1945" i="16"/>
  <c r="W1945" i="16"/>
  <c r="R1946" i="16"/>
  <c r="S1946" i="16"/>
  <c r="T1946" i="16"/>
  <c r="U1946" i="16"/>
  <c r="V1946" i="16"/>
  <c r="W1946" i="16"/>
  <c r="R1947" i="16"/>
  <c r="S1947" i="16"/>
  <c r="T1947" i="16"/>
  <c r="U1947" i="16"/>
  <c r="V1947" i="16"/>
  <c r="W1947" i="16"/>
  <c r="R1948" i="16"/>
  <c r="S1948" i="16"/>
  <c r="T1948" i="16"/>
  <c r="U1948" i="16"/>
  <c r="V1948" i="16"/>
  <c r="W1948" i="16"/>
  <c r="R1949" i="16"/>
  <c r="S1949" i="16"/>
  <c r="T1949" i="16"/>
  <c r="U1949" i="16"/>
  <c r="V1949" i="16"/>
  <c r="W1949" i="16"/>
  <c r="R1950" i="16"/>
  <c r="S1950" i="16"/>
  <c r="T1950" i="16"/>
  <c r="U1950" i="16"/>
  <c r="V1950" i="16"/>
  <c r="W1950" i="16"/>
  <c r="R1951" i="16"/>
  <c r="S1951" i="16"/>
  <c r="T1951" i="16"/>
  <c r="U1951" i="16"/>
  <c r="V1951" i="16"/>
  <c r="W1951" i="16"/>
  <c r="R1952" i="16"/>
  <c r="S1952" i="16"/>
  <c r="T1952" i="16"/>
  <c r="U1952" i="16"/>
  <c r="V1952" i="16"/>
  <c r="W1952" i="16"/>
  <c r="R1953" i="16"/>
  <c r="S1953" i="16"/>
  <c r="T1953" i="16"/>
  <c r="U1953" i="16"/>
  <c r="V1953" i="16"/>
  <c r="W1953" i="16"/>
  <c r="R1954" i="16"/>
  <c r="S1954" i="16"/>
  <c r="T1954" i="16"/>
  <c r="U1954" i="16"/>
  <c r="V1954" i="16"/>
  <c r="W1954" i="16"/>
  <c r="R1955" i="16"/>
  <c r="S1955" i="16"/>
  <c r="T1955" i="16"/>
  <c r="U1955" i="16"/>
  <c r="V1955" i="16"/>
  <c r="W1955" i="16"/>
  <c r="R1956" i="16"/>
  <c r="S1956" i="16"/>
  <c r="T1956" i="16"/>
  <c r="U1956" i="16"/>
  <c r="V1956" i="16"/>
  <c r="W1956" i="16"/>
  <c r="R1957" i="16"/>
  <c r="S1957" i="16"/>
  <c r="T1957" i="16"/>
  <c r="U1957" i="16"/>
  <c r="V1957" i="16"/>
  <c r="W1957" i="16"/>
  <c r="R1958" i="16"/>
  <c r="S1958" i="16"/>
  <c r="T1958" i="16"/>
  <c r="U1958" i="16"/>
  <c r="V1958" i="16"/>
  <c r="W1958" i="16"/>
  <c r="R1959" i="16"/>
  <c r="S1959" i="16"/>
  <c r="T1959" i="16"/>
  <c r="U1959" i="16"/>
  <c r="V1959" i="16"/>
  <c r="W1959" i="16"/>
  <c r="R1960" i="16"/>
  <c r="S1960" i="16"/>
  <c r="T1960" i="16"/>
  <c r="U1960" i="16"/>
  <c r="V1960" i="16"/>
  <c r="W1960" i="16"/>
  <c r="R1961" i="16"/>
  <c r="S1961" i="16"/>
  <c r="T1961" i="16"/>
  <c r="U1961" i="16"/>
  <c r="V1961" i="16"/>
  <c r="W1961" i="16"/>
  <c r="R1962" i="16"/>
  <c r="S1962" i="16"/>
  <c r="T1962" i="16"/>
  <c r="U1962" i="16"/>
  <c r="V1962" i="16"/>
  <c r="W1962" i="16"/>
  <c r="R1963" i="16"/>
  <c r="S1963" i="16"/>
  <c r="T1963" i="16"/>
  <c r="U1963" i="16"/>
  <c r="V1963" i="16"/>
  <c r="W1963" i="16"/>
  <c r="R1964" i="16"/>
  <c r="S1964" i="16"/>
  <c r="T1964" i="16"/>
  <c r="U1964" i="16"/>
  <c r="V1964" i="16"/>
  <c r="W1964" i="16"/>
  <c r="R1965" i="16"/>
  <c r="S1965" i="16"/>
  <c r="T1965" i="16"/>
  <c r="U1965" i="16"/>
  <c r="V1965" i="16"/>
  <c r="W1965" i="16"/>
  <c r="R1966" i="16"/>
  <c r="S1966" i="16"/>
  <c r="T1966" i="16"/>
  <c r="U1966" i="16"/>
  <c r="V1966" i="16"/>
  <c r="W1966" i="16"/>
  <c r="R1967" i="16"/>
  <c r="S1967" i="16"/>
  <c r="T1967" i="16"/>
  <c r="U1967" i="16"/>
  <c r="V1967" i="16"/>
  <c r="W1967" i="16"/>
  <c r="R1968" i="16"/>
  <c r="S1968" i="16"/>
  <c r="T1968" i="16"/>
  <c r="U1968" i="16"/>
  <c r="V1968" i="16"/>
  <c r="W1968" i="16"/>
  <c r="R1969" i="16"/>
  <c r="S1969" i="16"/>
  <c r="T1969" i="16"/>
  <c r="U1969" i="16"/>
  <c r="V1969" i="16"/>
  <c r="W1969" i="16"/>
  <c r="R1970" i="16"/>
  <c r="S1970" i="16"/>
  <c r="T1970" i="16"/>
  <c r="U1970" i="16"/>
  <c r="V1970" i="16"/>
  <c r="W1970" i="16"/>
  <c r="R1971" i="16"/>
  <c r="S1971" i="16"/>
  <c r="T1971" i="16"/>
  <c r="U1971" i="16"/>
  <c r="V1971" i="16"/>
  <c r="W1971" i="16"/>
  <c r="R1972" i="16"/>
  <c r="S1972" i="16"/>
  <c r="T1972" i="16"/>
  <c r="U1972" i="16"/>
  <c r="V1972" i="16"/>
  <c r="W1972" i="16"/>
  <c r="R1973" i="16"/>
  <c r="S1973" i="16"/>
  <c r="T1973" i="16"/>
  <c r="U1973" i="16"/>
  <c r="V1973" i="16"/>
  <c r="W1973" i="16"/>
  <c r="R1974" i="16"/>
  <c r="S1974" i="16"/>
  <c r="T1974" i="16"/>
  <c r="U1974" i="16"/>
  <c r="V1974" i="16"/>
  <c r="W1974" i="16"/>
  <c r="R1975" i="16"/>
  <c r="S1975" i="16"/>
  <c r="T1975" i="16"/>
  <c r="U1975" i="16"/>
  <c r="V1975" i="16"/>
  <c r="W1975" i="16"/>
  <c r="R1976" i="16"/>
  <c r="S1976" i="16"/>
  <c r="T1976" i="16"/>
  <c r="U1976" i="16"/>
  <c r="V1976" i="16"/>
  <c r="W1976" i="16"/>
  <c r="R1977" i="16"/>
  <c r="S1977" i="16"/>
  <c r="T1977" i="16"/>
  <c r="U1977" i="16"/>
  <c r="V1977" i="16"/>
  <c r="W1977" i="16"/>
  <c r="R1978" i="16"/>
  <c r="S1978" i="16"/>
  <c r="T1978" i="16"/>
  <c r="U1978" i="16"/>
  <c r="V1978" i="16"/>
  <c r="W1978" i="16"/>
  <c r="R1979" i="16"/>
  <c r="S1979" i="16"/>
  <c r="T1979" i="16"/>
  <c r="U1979" i="16"/>
  <c r="V1979" i="16"/>
  <c r="W1979" i="16"/>
  <c r="R1980" i="16"/>
  <c r="S1980" i="16"/>
  <c r="T1980" i="16"/>
  <c r="U1980" i="16"/>
  <c r="V1980" i="16"/>
  <c r="W1980" i="16"/>
  <c r="R1981" i="16"/>
  <c r="S1981" i="16"/>
  <c r="T1981" i="16"/>
  <c r="U1981" i="16"/>
  <c r="V1981" i="16"/>
  <c r="W1981" i="16"/>
  <c r="R1982" i="16"/>
  <c r="S1982" i="16"/>
  <c r="T1982" i="16"/>
  <c r="U1982" i="16"/>
  <c r="V1982" i="16"/>
  <c r="W1982" i="16"/>
  <c r="R1983" i="16"/>
  <c r="S1983" i="16"/>
  <c r="T1983" i="16"/>
  <c r="U1983" i="16"/>
  <c r="V1983" i="16"/>
  <c r="W1983" i="16"/>
  <c r="R1984" i="16"/>
  <c r="S1984" i="16"/>
  <c r="T1984" i="16"/>
  <c r="U1984" i="16"/>
  <c r="V1984" i="16"/>
  <c r="W1984" i="16"/>
  <c r="R1985" i="16"/>
  <c r="S1985" i="16"/>
  <c r="T1985" i="16"/>
  <c r="U1985" i="16"/>
  <c r="V1985" i="16"/>
  <c r="W1985" i="16"/>
  <c r="R1986" i="16"/>
  <c r="S1986" i="16"/>
  <c r="T1986" i="16"/>
  <c r="U1986" i="16"/>
  <c r="V1986" i="16"/>
  <c r="W1986" i="16"/>
  <c r="R1987" i="16"/>
  <c r="S1987" i="16"/>
  <c r="T1987" i="16"/>
  <c r="U1987" i="16"/>
  <c r="V1987" i="16"/>
  <c r="W1987" i="16"/>
  <c r="R1988" i="16"/>
  <c r="S1988" i="16"/>
  <c r="T1988" i="16"/>
  <c r="U1988" i="16"/>
  <c r="V1988" i="16"/>
  <c r="W1988" i="16"/>
  <c r="R1989" i="16"/>
  <c r="S1989" i="16"/>
  <c r="T1989" i="16"/>
  <c r="U1989" i="16"/>
  <c r="V1989" i="16"/>
  <c r="W1989" i="16"/>
  <c r="R1990" i="16"/>
  <c r="S1990" i="16"/>
  <c r="T1990" i="16"/>
  <c r="U1990" i="16"/>
  <c r="V1990" i="16"/>
  <c r="W1990" i="16"/>
  <c r="R1991" i="16"/>
  <c r="S1991" i="16"/>
  <c r="T1991" i="16"/>
  <c r="U1991" i="16"/>
  <c r="V1991" i="16"/>
  <c r="W1991" i="16"/>
  <c r="R1992" i="16"/>
  <c r="S1992" i="16"/>
  <c r="T1992" i="16"/>
  <c r="U1992" i="16"/>
  <c r="V1992" i="16"/>
  <c r="W1992" i="16"/>
  <c r="R1993" i="16"/>
  <c r="S1993" i="16"/>
  <c r="T1993" i="16"/>
  <c r="U1993" i="16"/>
  <c r="V1993" i="16"/>
  <c r="W1993" i="16"/>
  <c r="R1994" i="16"/>
  <c r="S1994" i="16"/>
  <c r="T1994" i="16"/>
  <c r="U1994" i="16"/>
  <c r="V1994" i="16"/>
  <c r="W1994" i="16"/>
  <c r="R1995" i="16"/>
  <c r="S1995" i="16"/>
  <c r="T1995" i="16"/>
  <c r="U1995" i="16"/>
  <c r="V1995" i="16"/>
  <c r="W1995" i="16"/>
  <c r="R1996" i="16"/>
  <c r="S1996" i="16"/>
  <c r="T1996" i="16"/>
  <c r="U1996" i="16"/>
  <c r="V1996" i="16"/>
  <c r="W1996" i="16"/>
  <c r="R1997" i="16"/>
  <c r="S1997" i="16"/>
  <c r="T1997" i="16"/>
  <c r="U1997" i="16"/>
  <c r="V1997" i="16"/>
  <c r="W1997" i="16"/>
  <c r="R1998" i="16"/>
  <c r="S1998" i="16"/>
  <c r="T1998" i="16"/>
  <c r="U1998" i="16"/>
  <c r="V1998" i="16"/>
  <c r="W1998" i="16"/>
  <c r="R1999" i="16"/>
  <c r="S1999" i="16"/>
  <c r="T1999" i="16"/>
  <c r="U1999" i="16"/>
  <c r="V1999" i="16"/>
  <c r="W1999" i="16"/>
  <c r="R2000" i="16"/>
  <c r="S2000" i="16"/>
  <c r="T2000" i="16"/>
  <c r="U2000" i="16"/>
  <c r="V2000" i="16"/>
  <c r="W2000" i="16"/>
  <c r="R2001" i="16"/>
  <c r="S2001" i="16"/>
  <c r="T2001" i="16"/>
  <c r="U2001" i="16"/>
  <c r="V2001" i="16"/>
  <c r="W2001" i="16"/>
  <c r="R2002" i="16"/>
  <c r="S2002" i="16"/>
  <c r="T2002" i="16"/>
  <c r="U2002" i="16"/>
  <c r="V2002" i="16"/>
  <c r="W2002" i="16"/>
  <c r="R2003" i="16"/>
  <c r="S2003" i="16"/>
  <c r="T2003" i="16"/>
  <c r="U2003" i="16"/>
  <c r="V2003" i="16"/>
  <c r="W2003" i="16"/>
  <c r="R2004" i="16"/>
  <c r="S2004" i="16"/>
  <c r="T2004" i="16"/>
  <c r="U2004" i="16"/>
  <c r="V2004" i="16"/>
  <c r="W2004" i="16"/>
  <c r="R2005" i="16"/>
  <c r="S2005" i="16"/>
  <c r="T2005" i="16"/>
  <c r="U2005" i="16"/>
  <c r="V2005" i="16"/>
  <c r="W2005" i="16"/>
  <c r="R2006" i="16"/>
  <c r="S2006" i="16"/>
  <c r="T2006" i="16"/>
  <c r="U2006" i="16"/>
  <c r="V2006" i="16"/>
  <c r="W2006" i="16"/>
  <c r="R2007" i="16"/>
  <c r="S2007" i="16"/>
  <c r="T2007" i="16"/>
  <c r="U2007" i="16"/>
  <c r="V2007" i="16"/>
  <c r="W2007" i="16"/>
  <c r="R2008" i="16"/>
  <c r="S2008" i="16"/>
  <c r="T2008" i="16"/>
  <c r="U2008" i="16"/>
  <c r="V2008" i="16"/>
  <c r="W2008" i="16"/>
  <c r="R2009" i="16"/>
  <c r="S2009" i="16"/>
  <c r="T2009" i="16"/>
  <c r="U2009" i="16"/>
  <c r="V2009" i="16"/>
  <c r="W2009" i="16"/>
  <c r="R2010" i="16"/>
  <c r="S2010" i="16"/>
  <c r="T2010" i="16"/>
  <c r="U2010" i="16"/>
  <c r="V2010" i="16"/>
  <c r="W2010" i="16"/>
  <c r="R2011" i="16"/>
  <c r="S2011" i="16"/>
  <c r="T2011" i="16"/>
  <c r="U2011" i="16"/>
  <c r="V2011" i="16"/>
  <c r="W2011" i="16"/>
  <c r="C1872" i="16"/>
  <c r="D1872" i="16"/>
  <c r="E1872" i="16"/>
  <c r="F1872" i="16"/>
  <c r="G1872" i="16"/>
  <c r="H1872" i="16"/>
  <c r="C1873" i="16"/>
  <c r="D1873" i="16"/>
  <c r="E1873" i="16"/>
  <c r="F1873" i="16"/>
  <c r="G1873" i="16"/>
  <c r="H1873" i="16"/>
  <c r="C1874" i="16"/>
  <c r="D1874" i="16"/>
  <c r="E1874" i="16"/>
  <c r="F1874" i="16"/>
  <c r="G1874" i="16"/>
  <c r="H1874" i="16"/>
  <c r="C1875" i="16"/>
  <c r="D1875" i="16"/>
  <c r="E1875" i="16"/>
  <c r="F1875" i="16"/>
  <c r="G1875" i="16"/>
  <c r="H1875" i="16"/>
  <c r="C1876" i="16"/>
  <c r="D1876" i="16"/>
  <c r="E1876" i="16"/>
  <c r="F1876" i="16"/>
  <c r="G1876" i="16"/>
  <c r="H1876" i="16"/>
  <c r="C1877" i="16"/>
  <c r="D1877" i="16"/>
  <c r="E1877" i="16"/>
  <c r="F1877" i="16"/>
  <c r="G1877" i="16"/>
  <c r="H1877" i="16"/>
  <c r="C1878" i="16"/>
  <c r="D1878" i="16"/>
  <c r="E1878" i="16"/>
  <c r="F1878" i="16"/>
  <c r="G1878" i="16"/>
  <c r="H1878" i="16"/>
  <c r="C1879" i="16"/>
  <c r="D1879" i="16"/>
  <c r="E1879" i="16"/>
  <c r="F1879" i="16"/>
  <c r="G1879" i="16"/>
  <c r="H1879" i="16"/>
  <c r="C1880" i="16"/>
  <c r="D1880" i="16"/>
  <c r="E1880" i="16"/>
  <c r="F1880" i="16"/>
  <c r="G1880" i="16"/>
  <c r="H1880" i="16"/>
  <c r="C1881" i="16"/>
  <c r="D1881" i="16"/>
  <c r="E1881" i="16"/>
  <c r="F1881" i="16"/>
  <c r="G1881" i="16"/>
  <c r="H1881" i="16"/>
  <c r="C1882" i="16"/>
  <c r="D1882" i="16"/>
  <c r="E1882" i="16"/>
  <c r="F1882" i="16"/>
  <c r="G1882" i="16"/>
  <c r="H1882" i="16"/>
  <c r="C1883" i="16"/>
  <c r="D1883" i="16"/>
  <c r="E1883" i="16"/>
  <c r="F1883" i="16"/>
  <c r="G1883" i="16"/>
  <c r="H1883" i="16"/>
  <c r="C1884" i="16"/>
  <c r="D1884" i="16"/>
  <c r="E1884" i="16"/>
  <c r="F1884" i="16"/>
  <c r="G1884" i="16"/>
  <c r="H1884" i="16"/>
  <c r="C1885" i="16"/>
  <c r="D1885" i="16"/>
  <c r="E1885" i="16"/>
  <c r="F1885" i="16"/>
  <c r="G1885" i="16"/>
  <c r="H1885" i="16"/>
  <c r="C1886" i="16"/>
  <c r="D1886" i="16"/>
  <c r="E1886" i="16"/>
  <c r="F1886" i="16"/>
  <c r="G1886" i="16"/>
  <c r="H1886" i="16"/>
  <c r="C1887" i="16"/>
  <c r="D1887" i="16"/>
  <c r="E1887" i="16"/>
  <c r="F1887" i="16"/>
  <c r="G1887" i="16"/>
  <c r="H1887" i="16"/>
  <c r="C1888" i="16"/>
  <c r="D1888" i="16"/>
  <c r="E1888" i="16"/>
  <c r="F1888" i="16"/>
  <c r="G1888" i="16"/>
  <c r="H1888" i="16"/>
  <c r="C1889" i="16"/>
  <c r="D1889" i="16"/>
  <c r="E1889" i="16"/>
  <c r="F1889" i="16"/>
  <c r="G1889" i="16"/>
  <c r="H1889" i="16"/>
  <c r="C1890" i="16"/>
  <c r="D1890" i="16"/>
  <c r="E1890" i="16"/>
  <c r="F1890" i="16"/>
  <c r="G1890" i="16"/>
  <c r="H1890" i="16"/>
  <c r="C1891" i="16"/>
  <c r="D1891" i="16"/>
  <c r="E1891" i="16"/>
  <c r="F1891" i="16"/>
  <c r="G1891" i="16"/>
  <c r="H1891" i="16"/>
  <c r="C1892" i="16"/>
  <c r="D1892" i="16"/>
  <c r="E1892" i="16"/>
  <c r="F1892" i="16"/>
  <c r="G1892" i="16"/>
  <c r="H1892" i="16"/>
  <c r="C1893" i="16"/>
  <c r="D1893" i="16"/>
  <c r="E1893" i="16"/>
  <c r="F1893" i="16"/>
  <c r="G1893" i="16"/>
  <c r="H1893" i="16"/>
  <c r="C1894" i="16"/>
  <c r="D1894" i="16"/>
  <c r="E1894" i="16"/>
  <c r="F1894" i="16"/>
  <c r="G1894" i="16"/>
  <c r="H1894" i="16"/>
  <c r="C1895" i="16"/>
  <c r="D1895" i="16"/>
  <c r="E1895" i="16"/>
  <c r="F1895" i="16"/>
  <c r="G1895" i="16"/>
  <c r="H1895" i="16"/>
  <c r="C1896" i="16"/>
  <c r="D1896" i="16"/>
  <c r="E1896" i="16"/>
  <c r="F1896" i="16"/>
  <c r="G1896" i="16"/>
  <c r="H1896" i="16"/>
  <c r="C1897" i="16"/>
  <c r="D1897" i="16"/>
  <c r="E1897" i="16"/>
  <c r="F1897" i="16"/>
  <c r="G1897" i="16"/>
  <c r="H1897" i="16"/>
  <c r="C1898" i="16"/>
  <c r="D1898" i="16"/>
  <c r="E1898" i="16"/>
  <c r="F1898" i="16"/>
  <c r="G1898" i="16"/>
  <c r="H1898" i="16"/>
  <c r="C1899" i="16"/>
  <c r="D1899" i="16"/>
  <c r="E1899" i="16"/>
  <c r="F1899" i="16"/>
  <c r="G1899" i="16"/>
  <c r="H1899" i="16"/>
  <c r="C1900" i="16"/>
  <c r="D1900" i="16"/>
  <c r="E1900" i="16"/>
  <c r="F1900" i="16"/>
  <c r="G1900" i="16"/>
  <c r="H1900" i="16"/>
  <c r="C1901" i="16"/>
  <c r="D1901" i="16"/>
  <c r="E1901" i="16"/>
  <c r="F1901" i="16"/>
  <c r="G1901" i="16"/>
  <c r="H1901" i="16"/>
  <c r="C1902" i="16"/>
  <c r="D1902" i="16"/>
  <c r="E1902" i="16"/>
  <c r="F1902" i="16"/>
  <c r="G1902" i="16"/>
  <c r="H1902" i="16"/>
  <c r="C1903" i="16"/>
  <c r="D1903" i="16"/>
  <c r="E1903" i="16"/>
  <c r="F1903" i="16"/>
  <c r="G1903" i="16"/>
  <c r="H1903" i="16"/>
  <c r="C1904" i="16"/>
  <c r="D1904" i="16"/>
  <c r="E1904" i="16"/>
  <c r="F1904" i="16"/>
  <c r="G1904" i="16"/>
  <c r="H1904" i="16"/>
  <c r="C1905" i="16"/>
  <c r="D1905" i="16"/>
  <c r="E1905" i="16"/>
  <c r="F1905" i="16"/>
  <c r="G1905" i="16"/>
  <c r="H1905" i="16"/>
  <c r="C1906" i="16"/>
  <c r="D1906" i="16"/>
  <c r="E1906" i="16"/>
  <c r="F1906" i="16"/>
  <c r="G1906" i="16"/>
  <c r="H1906" i="16"/>
  <c r="C1907" i="16"/>
  <c r="D1907" i="16"/>
  <c r="E1907" i="16"/>
  <c r="F1907" i="16"/>
  <c r="G1907" i="16"/>
  <c r="H1907" i="16"/>
  <c r="C1908" i="16"/>
  <c r="D1908" i="16"/>
  <c r="E1908" i="16"/>
  <c r="F1908" i="16"/>
  <c r="G1908" i="16"/>
  <c r="H1908" i="16"/>
  <c r="C1909" i="16"/>
  <c r="D1909" i="16"/>
  <c r="E1909" i="16"/>
  <c r="F1909" i="16"/>
  <c r="G1909" i="16"/>
  <c r="H1909" i="16"/>
  <c r="C1910" i="16"/>
  <c r="D1910" i="16"/>
  <c r="E1910" i="16"/>
  <c r="F1910" i="16"/>
  <c r="G1910" i="16"/>
  <c r="H1910" i="16"/>
  <c r="C1911" i="16"/>
  <c r="D1911" i="16"/>
  <c r="E1911" i="16"/>
  <c r="F1911" i="16"/>
  <c r="G1911" i="16"/>
  <c r="H1911" i="16"/>
  <c r="C1912" i="16"/>
  <c r="D1912" i="16"/>
  <c r="E1912" i="16"/>
  <c r="F1912" i="16"/>
  <c r="G1912" i="16"/>
  <c r="H1912" i="16"/>
  <c r="C1913" i="16"/>
  <c r="D1913" i="16"/>
  <c r="E1913" i="16"/>
  <c r="F1913" i="16"/>
  <c r="G1913" i="16"/>
  <c r="H1913" i="16"/>
  <c r="C1914" i="16"/>
  <c r="D1914" i="16"/>
  <c r="E1914" i="16"/>
  <c r="F1914" i="16"/>
  <c r="G1914" i="16"/>
  <c r="H1914" i="16"/>
  <c r="C1915" i="16"/>
  <c r="D1915" i="16"/>
  <c r="E1915" i="16"/>
  <c r="F1915" i="16"/>
  <c r="G1915" i="16"/>
  <c r="H1915" i="16"/>
  <c r="C1916" i="16"/>
  <c r="D1916" i="16"/>
  <c r="E1916" i="16"/>
  <c r="F1916" i="16"/>
  <c r="G1916" i="16"/>
  <c r="H1916" i="16"/>
  <c r="C1917" i="16"/>
  <c r="D1917" i="16"/>
  <c r="E1917" i="16"/>
  <c r="F1917" i="16"/>
  <c r="G1917" i="16"/>
  <c r="H1917" i="16"/>
  <c r="C1918" i="16"/>
  <c r="D1918" i="16"/>
  <c r="E1918" i="16"/>
  <c r="F1918" i="16"/>
  <c r="G1918" i="16"/>
  <c r="H1918" i="16"/>
  <c r="C1919" i="16"/>
  <c r="D1919" i="16"/>
  <c r="E1919" i="16"/>
  <c r="F1919" i="16"/>
  <c r="G1919" i="16"/>
  <c r="H1919" i="16"/>
  <c r="C1920" i="16"/>
  <c r="D1920" i="16"/>
  <c r="E1920" i="16"/>
  <c r="F1920" i="16"/>
  <c r="G1920" i="16"/>
  <c r="H1920" i="16"/>
  <c r="C1921" i="16"/>
  <c r="D1921" i="16"/>
  <c r="E1921" i="16"/>
  <c r="F1921" i="16"/>
  <c r="G1921" i="16"/>
  <c r="H1921" i="16"/>
  <c r="C1922" i="16"/>
  <c r="D1922" i="16"/>
  <c r="E1922" i="16"/>
  <c r="F1922" i="16"/>
  <c r="G1922" i="16"/>
  <c r="H1922" i="16"/>
  <c r="C1923" i="16"/>
  <c r="D1923" i="16"/>
  <c r="E1923" i="16"/>
  <c r="F1923" i="16"/>
  <c r="G1923" i="16"/>
  <c r="H1923" i="16"/>
  <c r="C1924" i="16"/>
  <c r="D1924" i="16"/>
  <c r="E1924" i="16"/>
  <c r="F1924" i="16"/>
  <c r="G1924" i="16"/>
  <c r="H1924" i="16"/>
  <c r="C1925" i="16"/>
  <c r="D1925" i="16"/>
  <c r="E1925" i="16"/>
  <c r="F1925" i="16"/>
  <c r="G1925" i="16"/>
  <c r="H1925" i="16"/>
  <c r="C1926" i="16"/>
  <c r="D1926" i="16"/>
  <c r="E1926" i="16"/>
  <c r="F1926" i="16"/>
  <c r="G1926" i="16"/>
  <c r="H1926" i="16"/>
  <c r="C1927" i="16"/>
  <c r="D1927" i="16"/>
  <c r="E1927" i="16"/>
  <c r="F1927" i="16"/>
  <c r="G1927" i="16"/>
  <c r="H1927" i="16"/>
  <c r="C1928" i="16"/>
  <c r="D1928" i="16"/>
  <c r="E1928" i="16"/>
  <c r="F1928" i="16"/>
  <c r="G1928" i="16"/>
  <c r="H1928" i="16"/>
  <c r="C1929" i="16"/>
  <c r="D1929" i="16"/>
  <c r="E1929" i="16"/>
  <c r="F1929" i="16"/>
  <c r="G1929" i="16"/>
  <c r="H1929" i="16"/>
  <c r="C1930" i="16"/>
  <c r="D1930" i="16"/>
  <c r="E1930" i="16"/>
  <c r="F1930" i="16"/>
  <c r="G1930" i="16"/>
  <c r="H1930" i="16"/>
  <c r="C1931" i="16"/>
  <c r="D1931" i="16"/>
  <c r="E1931" i="16"/>
  <c r="F1931" i="16"/>
  <c r="G1931" i="16"/>
  <c r="H1931" i="16"/>
  <c r="C1932" i="16"/>
  <c r="D1932" i="16"/>
  <c r="E1932" i="16"/>
  <c r="F1932" i="16"/>
  <c r="G1932" i="16"/>
  <c r="H1932" i="16"/>
  <c r="C1933" i="16"/>
  <c r="D1933" i="16"/>
  <c r="E1933" i="16"/>
  <c r="F1933" i="16"/>
  <c r="G1933" i="16"/>
  <c r="H1933" i="16"/>
  <c r="C1934" i="16"/>
  <c r="D1934" i="16"/>
  <c r="E1934" i="16"/>
  <c r="F1934" i="16"/>
  <c r="G1934" i="16"/>
  <c r="H1934" i="16"/>
  <c r="C1935" i="16"/>
  <c r="D1935" i="16"/>
  <c r="E1935" i="16"/>
  <c r="F1935" i="16"/>
  <c r="G1935" i="16"/>
  <c r="H1935" i="16"/>
  <c r="C1936" i="16"/>
  <c r="D1936" i="16"/>
  <c r="E1936" i="16"/>
  <c r="F1936" i="16"/>
  <c r="G1936" i="16"/>
  <c r="H1936" i="16"/>
  <c r="C1937" i="16"/>
  <c r="D1937" i="16"/>
  <c r="E1937" i="16"/>
  <c r="F1937" i="16"/>
  <c r="G1937" i="16"/>
  <c r="H1937" i="16"/>
  <c r="C1938" i="16"/>
  <c r="D1938" i="16"/>
  <c r="E1938" i="16"/>
  <c r="F1938" i="16"/>
  <c r="G1938" i="16"/>
  <c r="H1938" i="16"/>
  <c r="C1939" i="16"/>
  <c r="D1939" i="16"/>
  <c r="E1939" i="16"/>
  <c r="F1939" i="16"/>
  <c r="G1939" i="16"/>
  <c r="H1939" i="16"/>
  <c r="C1940" i="16"/>
  <c r="D1940" i="16"/>
  <c r="E1940" i="16"/>
  <c r="F1940" i="16"/>
  <c r="G1940" i="16"/>
  <c r="H1940" i="16"/>
  <c r="C1941" i="16"/>
  <c r="D1941" i="16"/>
  <c r="E1941" i="16"/>
  <c r="F1941" i="16"/>
  <c r="G1941" i="16"/>
  <c r="H1941" i="16"/>
  <c r="C1942" i="16"/>
  <c r="D1942" i="16"/>
  <c r="E1942" i="16"/>
  <c r="F1942" i="16"/>
  <c r="G1942" i="16"/>
  <c r="H1942" i="16"/>
  <c r="C1943" i="16"/>
  <c r="D1943" i="16"/>
  <c r="E1943" i="16"/>
  <c r="F1943" i="16"/>
  <c r="G1943" i="16"/>
  <c r="H1943" i="16"/>
  <c r="C1944" i="16"/>
  <c r="D1944" i="16"/>
  <c r="E1944" i="16"/>
  <c r="F1944" i="16"/>
  <c r="G1944" i="16"/>
  <c r="H1944" i="16"/>
  <c r="C1945" i="16"/>
  <c r="D1945" i="16"/>
  <c r="E1945" i="16"/>
  <c r="F1945" i="16"/>
  <c r="G1945" i="16"/>
  <c r="H1945" i="16"/>
  <c r="C1946" i="16"/>
  <c r="D1946" i="16"/>
  <c r="E1946" i="16"/>
  <c r="F1946" i="16"/>
  <c r="G1946" i="16"/>
  <c r="H1946" i="16"/>
  <c r="C1947" i="16"/>
  <c r="D1947" i="16"/>
  <c r="E1947" i="16"/>
  <c r="F1947" i="16"/>
  <c r="G1947" i="16"/>
  <c r="H1947" i="16"/>
  <c r="C1948" i="16"/>
  <c r="D1948" i="16"/>
  <c r="E1948" i="16"/>
  <c r="F1948" i="16"/>
  <c r="G1948" i="16"/>
  <c r="H1948" i="16"/>
  <c r="C1949" i="16"/>
  <c r="D1949" i="16"/>
  <c r="E1949" i="16"/>
  <c r="F1949" i="16"/>
  <c r="G1949" i="16"/>
  <c r="H1949" i="16"/>
  <c r="C1950" i="16"/>
  <c r="D1950" i="16"/>
  <c r="E1950" i="16"/>
  <c r="F1950" i="16"/>
  <c r="G1950" i="16"/>
  <c r="H1950" i="16"/>
  <c r="C1951" i="16"/>
  <c r="D1951" i="16"/>
  <c r="E1951" i="16"/>
  <c r="F1951" i="16"/>
  <c r="G1951" i="16"/>
  <c r="H1951" i="16"/>
  <c r="C1952" i="16"/>
  <c r="D1952" i="16"/>
  <c r="E1952" i="16"/>
  <c r="F1952" i="16"/>
  <c r="G1952" i="16"/>
  <c r="H1952" i="16"/>
  <c r="C1953" i="16"/>
  <c r="D1953" i="16"/>
  <c r="E1953" i="16"/>
  <c r="F1953" i="16"/>
  <c r="G1953" i="16"/>
  <c r="H1953" i="16"/>
  <c r="C1954" i="16"/>
  <c r="D1954" i="16"/>
  <c r="E1954" i="16"/>
  <c r="F1954" i="16"/>
  <c r="G1954" i="16"/>
  <c r="H1954" i="16"/>
  <c r="C1955" i="16"/>
  <c r="D1955" i="16"/>
  <c r="E1955" i="16"/>
  <c r="F1955" i="16"/>
  <c r="G1955" i="16"/>
  <c r="H1955" i="16"/>
  <c r="C1956" i="16"/>
  <c r="D1956" i="16"/>
  <c r="E1956" i="16"/>
  <c r="F1956" i="16"/>
  <c r="G1956" i="16"/>
  <c r="H1956" i="16"/>
  <c r="C1957" i="16"/>
  <c r="D1957" i="16"/>
  <c r="E1957" i="16"/>
  <c r="F1957" i="16"/>
  <c r="G1957" i="16"/>
  <c r="H1957" i="16"/>
  <c r="C1958" i="16"/>
  <c r="D1958" i="16"/>
  <c r="E1958" i="16"/>
  <c r="F1958" i="16"/>
  <c r="G1958" i="16"/>
  <c r="H1958" i="16"/>
  <c r="C1959" i="16"/>
  <c r="D1959" i="16"/>
  <c r="E1959" i="16"/>
  <c r="F1959" i="16"/>
  <c r="G1959" i="16"/>
  <c r="H1959" i="16"/>
  <c r="C1960" i="16"/>
  <c r="D1960" i="16"/>
  <c r="E1960" i="16"/>
  <c r="F1960" i="16"/>
  <c r="G1960" i="16"/>
  <c r="H1960" i="16"/>
  <c r="C1961" i="16"/>
  <c r="D1961" i="16"/>
  <c r="E1961" i="16"/>
  <c r="F1961" i="16"/>
  <c r="G1961" i="16"/>
  <c r="H1961" i="16"/>
  <c r="C1962" i="16"/>
  <c r="D1962" i="16"/>
  <c r="E1962" i="16"/>
  <c r="F1962" i="16"/>
  <c r="G1962" i="16"/>
  <c r="H1962" i="16"/>
  <c r="C1963" i="16"/>
  <c r="D1963" i="16"/>
  <c r="E1963" i="16"/>
  <c r="F1963" i="16"/>
  <c r="G1963" i="16"/>
  <c r="H1963" i="16"/>
  <c r="C1964" i="16"/>
  <c r="D1964" i="16"/>
  <c r="E1964" i="16"/>
  <c r="F1964" i="16"/>
  <c r="G1964" i="16"/>
  <c r="H1964" i="16"/>
  <c r="C1965" i="16"/>
  <c r="D1965" i="16"/>
  <c r="E1965" i="16"/>
  <c r="F1965" i="16"/>
  <c r="G1965" i="16"/>
  <c r="H1965" i="16"/>
  <c r="C1966" i="16"/>
  <c r="D1966" i="16"/>
  <c r="E1966" i="16"/>
  <c r="F1966" i="16"/>
  <c r="G1966" i="16"/>
  <c r="H1966" i="16"/>
  <c r="C1967" i="16"/>
  <c r="D1967" i="16"/>
  <c r="E1967" i="16"/>
  <c r="F1967" i="16"/>
  <c r="G1967" i="16"/>
  <c r="H1967" i="16"/>
  <c r="C1968" i="16"/>
  <c r="D1968" i="16"/>
  <c r="E1968" i="16"/>
  <c r="F1968" i="16"/>
  <c r="G1968" i="16"/>
  <c r="H1968" i="16"/>
  <c r="C1969" i="16"/>
  <c r="D1969" i="16"/>
  <c r="E1969" i="16"/>
  <c r="F1969" i="16"/>
  <c r="G1969" i="16"/>
  <c r="H1969" i="16"/>
  <c r="C1970" i="16"/>
  <c r="D1970" i="16"/>
  <c r="E1970" i="16"/>
  <c r="F1970" i="16"/>
  <c r="G1970" i="16"/>
  <c r="H1970" i="16"/>
  <c r="C1971" i="16"/>
  <c r="D1971" i="16"/>
  <c r="E1971" i="16"/>
  <c r="F1971" i="16"/>
  <c r="G1971" i="16"/>
  <c r="H1971" i="16"/>
  <c r="C1972" i="16"/>
  <c r="D1972" i="16"/>
  <c r="E1972" i="16"/>
  <c r="F1972" i="16"/>
  <c r="G1972" i="16"/>
  <c r="H1972" i="16"/>
  <c r="C1973" i="16"/>
  <c r="D1973" i="16"/>
  <c r="E1973" i="16"/>
  <c r="F1973" i="16"/>
  <c r="G1973" i="16"/>
  <c r="H1973" i="16"/>
  <c r="C1974" i="16"/>
  <c r="D1974" i="16"/>
  <c r="E1974" i="16"/>
  <c r="F1974" i="16"/>
  <c r="G1974" i="16"/>
  <c r="H1974" i="16"/>
  <c r="C1975" i="16"/>
  <c r="D1975" i="16"/>
  <c r="E1975" i="16"/>
  <c r="F1975" i="16"/>
  <c r="G1975" i="16"/>
  <c r="H1975" i="16"/>
  <c r="C1976" i="16"/>
  <c r="D1976" i="16"/>
  <c r="E1976" i="16"/>
  <c r="F1976" i="16"/>
  <c r="G1976" i="16"/>
  <c r="H1976" i="16"/>
  <c r="C1977" i="16"/>
  <c r="D1977" i="16"/>
  <c r="E1977" i="16"/>
  <c r="F1977" i="16"/>
  <c r="G1977" i="16"/>
  <c r="H1977" i="16"/>
  <c r="C1978" i="16"/>
  <c r="D1978" i="16"/>
  <c r="E1978" i="16"/>
  <c r="F1978" i="16"/>
  <c r="G1978" i="16"/>
  <c r="H1978" i="16"/>
  <c r="C1979" i="16"/>
  <c r="D1979" i="16"/>
  <c r="E1979" i="16"/>
  <c r="F1979" i="16"/>
  <c r="G1979" i="16"/>
  <c r="H1979" i="16"/>
  <c r="C1980" i="16"/>
  <c r="D1980" i="16"/>
  <c r="E1980" i="16"/>
  <c r="F1980" i="16"/>
  <c r="G1980" i="16"/>
  <c r="H1980" i="16"/>
  <c r="C1981" i="16"/>
  <c r="D1981" i="16"/>
  <c r="E1981" i="16"/>
  <c r="F1981" i="16"/>
  <c r="G1981" i="16"/>
  <c r="H1981" i="16"/>
  <c r="C1982" i="16"/>
  <c r="D1982" i="16"/>
  <c r="E1982" i="16"/>
  <c r="F1982" i="16"/>
  <c r="G1982" i="16"/>
  <c r="H1982" i="16"/>
  <c r="C1983" i="16"/>
  <c r="D1983" i="16"/>
  <c r="E1983" i="16"/>
  <c r="F1983" i="16"/>
  <c r="G1983" i="16"/>
  <c r="H1983" i="16"/>
  <c r="C1984" i="16"/>
  <c r="D1984" i="16"/>
  <c r="E1984" i="16"/>
  <c r="F1984" i="16"/>
  <c r="G1984" i="16"/>
  <c r="H1984" i="16"/>
  <c r="C1985" i="16"/>
  <c r="D1985" i="16"/>
  <c r="E1985" i="16"/>
  <c r="F1985" i="16"/>
  <c r="G1985" i="16"/>
  <c r="H1985" i="16"/>
  <c r="C1986" i="16"/>
  <c r="D1986" i="16"/>
  <c r="E1986" i="16"/>
  <c r="F1986" i="16"/>
  <c r="G1986" i="16"/>
  <c r="H1986" i="16"/>
  <c r="C1987" i="16"/>
  <c r="D1987" i="16"/>
  <c r="E1987" i="16"/>
  <c r="F1987" i="16"/>
  <c r="G1987" i="16"/>
  <c r="H1987" i="16"/>
  <c r="C1988" i="16"/>
  <c r="D1988" i="16"/>
  <c r="E1988" i="16"/>
  <c r="F1988" i="16"/>
  <c r="G1988" i="16"/>
  <c r="H1988" i="16"/>
  <c r="C1989" i="16"/>
  <c r="D1989" i="16"/>
  <c r="E1989" i="16"/>
  <c r="F1989" i="16"/>
  <c r="G1989" i="16"/>
  <c r="H1989" i="16"/>
  <c r="C1990" i="16"/>
  <c r="D1990" i="16"/>
  <c r="E1990" i="16"/>
  <c r="F1990" i="16"/>
  <c r="G1990" i="16"/>
  <c r="H1990" i="16"/>
  <c r="C1991" i="16"/>
  <c r="D1991" i="16"/>
  <c r="E1991" i="16"/>
  <c r="F1991" i="16"/>
  <c r="G1991" i="16"/>
  <c r="H1991" i="16"/>
  <c r="C1992" i="16"/>
  <c r="D1992" i="16"/>
  <c r="E1992" i="16"/>
  <c r="F1992" i="16"/>
  <c r="G1992" i="16"/>
  <c r="H1992" i="16"/>
  <c r="C1993" i="16"/>
  <c r="D1993" i="16"/>
  <c r="E1993" i="16"/>
  <c r="F1993" i="16"/>
  <c r="G1993" i="16"/>
  <c r="H1993" i="16"/>
  <c r="C1994" i="16"/>
  <c r="D1994" i="16"/>
  <c r="E1994" i="16"/>
  <c r="F1994" i="16"/>
  <c r="G1994" i="16"/>
  <c r="H1994" i="16"/>
  <c r="C1995" i="16"/>
  <c r="D1995" i="16"/>
  <c r="E1995" i="16"/>
  <c r="F1995" i="16"/>
  <c r="G1995" i="16"/>
  <c r="H1995" i="16"/>
  <c r="C1996" i="16"/>
  <c r="D1996" i="16"/>
  <c r="E1996" i="16"/>
  <c r="F1996" i="16"/>
  <c r="G1996" i="16"/>
  <c r="H1996" i="16"/>
  <c r="C1997" i="16"/>
  <c r="D1997" i="16"/>
  <c r="E1997" i="16"/>
  <c r="F1997" i="16"/>
  <c r="G1997" i="16"/>
  <c r="H1997" i="16"/>
  <c r="C1998" i="16"/>
  <c r="D1998" i="16"/>
  <c r="E1998" i="16"/>
  <c r="F1998" i="16"/>
  <c r="G1998" i="16"/>
  <c r="H1998" i="16"/>
  <c r="C1999" i="16"/>
  <c r="D1999" i="16"/>
  <c r="E1999" i="16"/>
  <c r="F1999" i="16"/>
  <c r="G1999" i="16"/>
  <c r="H1999" i="16"/>
  <c r="C2000" i="16"/>
  <c r="D2000" i="16"/>
  <c r="E2000" i="16"/>
  <c r="F2000" i="16"/>
  <c r="G2000" i="16"/>
  <c r="H2000" i="16"/>
  <c r="C2001" i="16"/>
  <c r="D2001" i="16"/>
  <c r="E2001" i="16"/>
  <c r="F2001" i="16"/>
  <c r="G2001" i="16"/>
  <c r="H2001" i="16"/>
  <c r="C2002" i="16"/>
  <c r="D2002" i="16"/>
  <c r="E2002" i="16"/>
  <c r="F2002" i="16"/>
  <c r="G2002" i="16"/>
  <c r="H2002" i="16"/>
  <c r="C2003" i="16"/>
  <c r="D2003" i="16"/>
  <c r="E2003" i="16"/>
  <c r="F2003" i="16"/>
  <c r="G2003" i="16"/>
  <c r="H2003" i="16"/>
  <c r="C2004" i="16"/>
  <c r="D2004" i="16"/>
  <c r="E2004" i="16"/>
  <c r="F2004" i="16"/>
  <c r="G2004" i="16"/>
  <c r="H2004" i="16"/>
  <c r="C2005" i="16"/>
  <c r="D2005" i="16"/>
  <c r="E2005" i="16"/>
  <c r="F2005" i="16"/>
  <c r="G2005" i="16"/>
  <c r="H2005" i="16"/>
  <c r="C2006" i="16"/>
  <c r="D2006" i="16"/>
  <c r="E2006" i="16"/>
  <c r="F2006" i="16"/>
  <c r="G2006" i="16"/>
  <c r="H2006" i="16"/>
  <c r="C2007" i="16"/>
  <c r="D2007" i="16"/>
  <c r="E2007" i="16"/>
  <c r="F2007" i="16"/>
  <c r="G2007" i="16"/>
  <c r="H2007" i="16"/>
  <c r="C2008" i="16"/>
  <c r="D2008" i="16"/>
  <c r="E2008" i="16"/>
  <c r="F2008" i="16"/>
  <c r="G2008" i="16"/>
  <c r="H2008" i="16"/>
  <c r="C2009" i="16"/>
  <c r="D2009" i="16"/>
  <c r="E2009" i="16"/>
  <c r="F2009" i="16"/>
  <c r="G2009" i="16"/>
  <c r="H2009" i="16"/>
  <c r="C2010" i="16"/>
  <c r="D2010" i="16"/>
  <c r="E2010" i="16"/>
  <c r="F2010" i="16"/>
  <c r="G2010" i="16"/>
  <c r="H2010" i="16"/>
  <c r="C2011" i="16"/>
  <c r="D2011" i="16"/>
  <c r="E2011" i="16"/>
  <c r="F2011" i="16"/>
  <c r="G2011" i="16"/>
  <c r="H2011" i="16"/>
  <c r="AH1871" i="16"/>
  <c r="AI1871" i="16"/>
  <c r="AJ1871" i="16"/>
  <c r="AK1871" i="16"/>
  <c r="AL1871" i="16"/>
  <c r="S1871" i="16"/>
  <c r="T1871" i="16"/>
  <c r="U1871" i="16"/>
  <c r="V1871" i="16"/>
  <c r="W1871" i="16"/>
  <c r="D1871" i="16"/>
  <c r="E1871" i="16"/>
  <c r="F1871" i="16"/>
  <c r="G1871" i="16"/>
  <c r="H1871" i="16"/>
  <c r="AG1871" i="16"/>
  <c r="R1871" i="16"/>
  <c r="C1871" i="16"/>
  <c r="AG1729" i="16"/>
  <c r="AH1729" i="16"/>
  <c r="AI1729" i="16"/>
  <c r="AJ1729" i="16"/>
  <c r="AK1729" i="16"/>
  <c r="AL1729" i="16"/>
  <c r="AG1730" i="16"/>
  <c r="AH1730" i="16"/>
  <c r="AI1730" i="16"/>
  <c r="AJ1730" i="16"/>
  <c r="AK1730" i="16"/>
  <c r="AL1730" i="16"/>
  <c r="AG1731" i="16"/>
  <c r="AH1731" i="16"/>
  <c r="AI1731" i="16"/>
  <c r="AJ1731" i="16"/>
  <c r="AK1731" i="16"/>
  <c r="AL1731" i="16"/>
  <c r="AG1732" i="16"/>
  <c r="AH1732" i="16"/>
  <c r="AI1732" i="16"/>
  <c r="AJ1732" i="16"/>
  <c r="AK1732" i="16"/>
  <c r="AL1732" i="16"/>
  <c r="AG1733" i="16"/>
  <c r="AH1733" i="16"/>
  <c r="AI1733" i="16"/>
  <c r="AJ1733" i="16"/>
  <c r="AK1733" i="16"/>
  <c r="AL1733" i="16"/>
  <c r="AG1734" i="16"/>
  <c r="AH1734" i="16"/>
  <c r="AI1734" i="16"/>
  <c r="AJ1734" i="16"/>
  <c r="AK1734" i="16"/>
  <c r="AL1734" i="16"/>
  <c r="AG1735" i="16"/>
  <c r="AH1735" i="16"/>
  <c r="AI1735" i="16"/>
  <c r="AJ1735" i="16"/>
  <c r="AK1735" i="16"/>
  <c r="AL1735" i="16"/>
  <c r="AG1736" i="16"/>
  <c r="AH1736" i="16"/>
  <c r="AI1736" i="16"/>
  <c r="AJ1736" i="16"/>
  <c r="AK1736" i="16"/>
  <c r="AL1736" i="16"/>
  <c r="AG1737" i="16"/>
  <c r="AH1737" i="16"/>
  <c r="AI1737" i="16"/>
  <c r="AJ1737" i="16"/>
  <c r="AK1737" i="16"/>
  <c r="AL1737" i="16"/>
  <c r="AG1738" i="16"/>
  <c r="AH1738" i="16"/>
  <c r="AI1738" i="16"/>
  <c r="AJ1738" i="16"/>
  <c r="AK1738" i="16"/>
  <c r="AL1738" i="16"/>
  <c r="AG1739" i="16"/>
  <c r="AH1739" i="16"/>
  <c r="AI1739" i="16"/>
  <c r="AJ1739" i="16"/>
  <c r="AK1739" i="16"/>
  <c r="AL1739" i="16"/>
  <c r="AG1740" i="16"/>
  <c r="AH1740" i="16"/>
  <c r="AI1740" i="16"/>
  <c r="AJ1740" i="16"/>
  <c r="AK1740" i="16"/>
  <c r="AL1740" i="16"/>
  <c r="AG1741" i="16"/>
  <c r="AH1741" i="16"/>
  <c r="AI1741" i="16"/>
  <c r="AJ1741" i="16"/>
  <c r="AK1741" i="16"/>
  <c r="AL1741" i="16"/>
  <c r="AG1742" i="16"/>
  <c r="AH1742" i="16"/>
  <c r="AI1742" i="16"/>
  <c r="AJ1742" i="16"/>
  <c r="AK1742" i="16"/>
  <c r="AL1742" i="16"/>
  <c r="AG1743" i="16"/>
  <c r="AH1743" i="16"/>
  <c r="AI1743" i="16"/>
  <c r="AJ1743" i="16"/>
  <c r="AK1743" i="16"/>
  <c r="AL1743" i="16"/>
  <c r="AG1744" i="16"/>
  <c r="AH1744" i="16"/>
  <c r="AI1744" i="16"/>
  <c r="AJ1744" i="16"/>
  <c r="AK1744" i="16"/>
  <c r="AL1744" i="16"/>
  <c r="AG1745" i="16"/>
  <c r="AH1745" i="16"/>
  <c r="AI1745" i="16"/>
  <c r="AJ1745" i="16"/>
  <c r="AK1745" i="16"/>
  <c r="AL1745" i="16"/>
  <c r="AG1746" i="16"/>
  <c r="AH1746" i="16"/>
  <c r="AI1746" i="16"/>
  <c r="AJ1746" i="16"/>
  <c r="AK1746" i="16"/>
  <c r="AL1746" i="16"/>
  <c r="AG1747" i="16"/>
  <c r="AH1747" i="16"/>
  <c r="AI1747" i="16"/>
  <c r="AJ1747" i="16"/>
  <c r="AK1747" i="16"/>
  <c r="AL1747" i="16"/>
  <c r="AG1748" i="16"/>
  <c r="AH1748" i="16"/>
  <c r="AI1748" i="16"/>
  <c r="AJ1748" i="16"/>
  <c r="AK1748" i="16"/>
  <c r="AL1748" i="16"/>
  <c r="AG1749" i="16"/>
  <c r="AH1749" i="16"/>
  <c r="AI1749" i="16"/>
  <c r="AJ1749" i="16"/>
  <c r="AK1749" i="16"/>
  <c r="AL1749" i="16"/>
  <c r="AG1750" i="16"/>
  <c r="AH1750" i="16"/>
  <c r="AI1750" i="16"/>
  <c r="AJ1750" i="16"/>
  <c r="AK1750" i="16"/>
  <c r="AL1750" i="16"/>
  <c r="AG1751" i="16"/>
  <c r="AH1751" i="16"/>
  <c r="AI1751" i="16"/>
  <c r="AJ1751" i="16"/>
  <c r="AK1751" i="16"/>
  <c r="AL1751" i="16"/>
  <c r="AG1752" i="16"/>
  <c r="AH1752" i="16"/>
  <c r="AI1752" i="16"/>
  <c r="AJ1752" i="16"/>
  <c r="AK1752" i="16"/>
  <c r="AL1752" i="16"/>
  <c r="AG1753" i="16"/>
  <c r="AH1753" i="16"/>
  <c r="AI1753" i="16"/>
  <c r="AJ1753" i="16"/>
  <c r="AK1753" i="16"/>
  <c r="AL1753" i="16"/>
  <c r="AG1754" i="16"/>
  <c r="AH1754" i="16"/>
  <c r="AI1754" i="16"/>
  <c r="AJ1754" i="16"/>
  <c r="AK1754" i="16"/>
  <c r="AL1754" i="16"/>
  <c r="AG1755" i="16"/>
  <c r="AH1755" i="16"/>
  <c r="AI1755" i="16"/>
  <c r="AJ1755" i="16"/>
  <c r="AK1755" i="16"/>
  <c r="AL1755" i="16"/>
  <c r="AG1756" i="16"/>
  <c r="AH1756" i="16"/>
  <c r="AI1756" i="16"/>
  <c r="AJ1756" i="16"/>
  <c r="AK1756" i="16"/>
  <c r="AL1756" i="16"/>
  <c r="AG1757" i="16"/>
  <c r="AH1757" i="16"/>
  <c r="AI1757" i="16"/>
  <c r="AJ1757" i="16"/>
  <c r="AK1757" i="16"/>
  <c r="AL1757" i="16"/>
  <c r="AG1758" i="16"/>
  <c r="AH1758" i="16"/>
  <c r="AI1758" i="16"/>
  <c r="AJ1758" i="16"/>
  <c r="AK1758" i="16"/>
  <c r="AL1758" i="16"/>
  <c r="AG1759" i="16"/>
  <c r="AH1759" i="16"/>
  <c r="AI1759" i="16"/>
  <c r="AJ1759" i="16"/>
  <c r="AK1759" i="16"/>
  <c r="AL1759" i="16"/>
  <c r="AG1760" i="16"/>
  <c r="AH1760" i="16"/>
  <c r="AI1760" i="16"/>
  <c r="AJ1760" i="16"/>
  <c r="AK1760" i="16"/>
  <c r="AL1760" i="16"/>
  <c r="AG1761" i="16"/>
  <c r="AH1761" i="16"/>
  <c r="AI1761" i="16"/>
  <c r="AJ1761" i="16"/>
  <c r="AK1761" i="16"/>
  <c r="AL1761" i="16"/>
  <c r="AG1762" i="16"/>
  <c r="AH1762" i="16"/>
  <c r="AI1762" i="16"/>
  <c r="AJ1762" i="16"/>
  <c r="AK1762" i="16"/>
  <c r="AL1762" i="16"/>
  <c r="AG1763" i="16"/>
  <c r="AH1763" i="16"/>
  <c r="AI1763" i="16"/>
  <c r="AJ1763" i="16"/>
  <c r="AK1763" i="16"/>
  <c r="AL1763" i="16"/>
  <c r="AG1764" i="16"/>
  <c r="AH1764" i="16"/>
  <c r="AI1764" i="16"/>
  <c r="AJ1764" i="16"/>
  <c r="AK1764" i="16"/>
  <c r="AL1764" i="16"/>
  <c r="AG1765" i="16"/>
  <c r="AH1765" i="16"/>
  <c r="AI1765" i="16"/>
  <c r="AJ1765" i="16"/>
  <c r="AK1765" i="16"/>
  <c r="AL1765" i="16"/>
  <c r="AG1766" i="16"/>
  <c r="AH1766" i="16"/>
  <c r="AI1766" i="16"/>
  <c r="AJ1766" i="16"/>
  <c r="AK1766" i="16"/>
  <c r="AL1766" i="16"/>
  <c r="AG1767" i="16"/>
  <c r="AH1767" i="16"/>
  <c r="AI1767" i="16"/>
  <c r="AJ1767" i="16"/>
  <c r="AK1767" i="16"/>
  <c r="AL1767" i="16"/>
  <c r="AG1768" i="16"/>
  <c r="AH1768" i="16"/>
  <c r="AI1768" i="16"/>
  <c r="AJ1768" i="16"/>
  <c r="AK1768" i="16"/>
  <c r="AL1768" i="16"/>
  <c r="AG1769" i="16"/>
  <c r="AH1769" i="16"/>
  <c r="AI1769" i="16"/>
  <c r="AJ1769" i="16"/>
  <c r="AK1769" i="16"/>
  <c r="AL1769" i="16"/>
  <c r="AG1770" i="16"/>
  <c r="AH1770" i="16"/>
  <c r="AI1770" i="16"/>
  <c r="AJ1770" i="16"/>
  <c r="AK1770" i="16"/>
  <c r="AL1770" i="16"/>
  <c r="AG1771" i="16"/>
  <c r="AH1771" i="16"/>
  <c r="AI1771" i="16"/>
  <c r="AJ1771" i="16"/>
  <c r="AK1771" i="16"/>
  <c r="AL1771" i="16"/>
  <c r="AG1772" i="16"/>
  <c r="AH1772" i="16"/>
  <c r="AI1772" i="16"/>
  <c r="AJ1772" i="16"/>
  <c r="AK1772" i="16"/>
  <c r="AL1772" i="16"/>
  <c r="AG1773" i="16"/>
  <c r="AH1773" i="16"/>
  <c r="AI1773" i="16"/>
  <c r="AJ1773" i="16"/>
  <c r="AK1773" i="16"/>
  <c r="AL1773" i="16"/>
  <c r="AG1774" i="16"/>
  <c r="AH1774" i="16"/>
  <c r="AI1774" i="16"/>
  <c r="AJ1774" i="16"/>
  <c r="AK1774" i="16"/>
  <c r="AL1774" i="16"/>
  <c r="AG1775" i="16"/>
  <c r="AH1775" i="16"/>
  <c r="AI1775" i="16"/>
  <c r="AJ1775" i="16"/>
  <c r="AK1775" i="16"/>
  <c r="AL1775" i="16"/>
  <c r="AG1776" i="16"/>
  <c r="AH1776" i="16"/>
  <c r="AI1776" i="16"/>
  <c r="AJ1776" i="16"/>
  <c r="AK1776" i="16"/>
  <c r="AL1776" i="16"/>
  <c r="AG1777" i="16"/>
  <c r="AH1777" i="16"/>
  <c r="AI1777" i="16"/>
  <c r="AJ1777" i="16"/>
  <c r="AK1777" i="16"/>
  <c r="AL1777" i="16"/>
  <c r="AG1778" i="16"/>
  <c r="AH1778" i="16"/>
  <c r="AI1778" i="16"/>
  <c r="AJ1778" i="16"/>
  <c r="AK1778" i="16"/>
  <c r="AL1778" i="16"/>
  <c r="AG1779" i="16"/>
  <c r="AH1779" i="16"/>
  <c r="AI1779" i="16"/>
  <c r="AJ1779" i="16"/>
  <c r="AK1779" i="16"/>
  <c r="AL1779" i="16"/>
  <c r="AG1780" i="16"/>
  <c r="AH1780" i="16"/>
  <c r="AI1780" i="16"/>
  <c r="AJ1780" i="16"/>
  <c r="AK1780" i="16"/>
  <c r="AL1780" i="16"/>
  <c r="AG1781" i="16"/>
  <c r="AH1781" i="16"/>
  <c r="AI1781" i="16"/>
  <c r="AJ1781" i="16"/>
  <c r="AK1781" i="16"/>
  <c r="AL1781" i="16"/>
  <c r="AG1782" i="16"/>
  <c r="AH1782" i="16"/>
  <c r="AI1782" i="16"/>
  <c r="AJ1782" i="16"/>
  <c r="AK1782" i="16"/>
  <c r="AL1782" i="16"/>
  <c r="AG1783" i="16"/>
  <c r="AH1783" i="16"/>
  <c r="AI1783" i="16"/>
  <c r="AJ1783" i="16"/>
  <c r="AK1783" i="16"/>
  <c r="AL1783" i="16"/>
  <c r="AG1784" i="16"/>
  <c r="AH1784" i="16"/>
  <c r="AI1784" i="16"/>
  <c r="AJ1784" i="16"/>
  <c r="AK1784" i="16"/>
  <c r="AL1784" i="16"/>
  <c r="AG1785" i="16"/>
  <c r="AH1785" i="16"/>
  <c r="AI1785" i="16"/>
  <c r="AJ1785" i="16"/>
  <c r="AK1785" i="16"/>
  <c r="AL1785" i="16"/>
  <c r="AG1786" i="16"/>
  <c r="AH1786" i="16"/>
  <c r="AI1786" i="16"/>
  <c r="AJ1786" i="16"/>
  <c r="AK1786" i="16"/>
  <c r="AL1786" i="16"/>
  <c r="AG1787" i="16"/>
  <c r="AH1787" i="16"/>
  <c r="AI1787" i="16"/>
  <c r="AJ1787" i="16"/>
  <c r="AK1787" i="16"/>
  <c r="AL1787" i="16"/>
  <c r="AG1788" i="16"/>
  <c r="AH1788" i="16"/>
  <c r="AI1788" i="16"/>
  <c r="AJ1788" i="16"/>
  <c r="AK1788" i="16"/>
  <c r="AL1788" i="16"/>
  <c r="AG1789" i="16"/>
  <c r="AH1789" i="16"/>
  <c r="AI1789" i="16"/>
  <c r="AJ1789" i="16"/>
  <c r="AK1789" i="16"/>
  <c r="AL1789" i="16"/>
  <c r="AG1790" i="16"/>
  <c r="AH1790" i="16"/>
  <c r="AI1790" i="16"/>
  <c r="AJ1790" i="16"/>
  <c r="AK1790" i="16"/>
  <c r="AL1790" i="16"/>
  <c r="AG1791" i="16"/>
  <c r="AH1791" i="16"/>
  <c r="AI1791" i="16"/>
  <c r="AJ1791" i="16"/>
  <c r="AK1791" i="16"/>
  <c r="AL1791" i="16"/>
  <c r="AG1792" i="16"/>
  <c r="AH1792" i="16"/>
  <c r="AI1792" i="16"/>
  <c r="AJ1792" i="16"/>
  <c r="AK1792" i="16"/>
  <c r="AL1792" i="16"/>
  <c r="AG1793" i="16"/>
  <c r="AH1793" i="16"/>
  <c r="AI1793" i="16"/>
  <c r="AJ1793" i="16"/>
  <c r="AK1793" i="16"/>
  <c r="AL1793" i="16"/>
  <c r="AG1794" i="16"/>
  <c r="AH1794" i="16"/>
  <c r="AI1794" i="16"/>
  <c r="AJ1794" i="16"/>
  <c r="AK1794" i="16"/>
  <c r="AL1794" i="16"/>
  <c r="AG1795" i="16"/>
  <c r="AH1795" i="16"/>
  <c r="AI1795" i="16"/>
  <c r="AJ1795" i="16"/>
  <c r="AK1795" i="16"/>
  <c r="AL1795" i="16"/>
  <c r="AG1796" i="16"/>
  <c r="AH1796" i="16"/>
  <c r="AI1796" i="16"/>
  <c r="AJ1796" i="16"/>
  <c r="AK1796" i="16"/>
  <c r="AL1796" i="16"/>
  <c r="AG1797" i="16"/>
  <c r="AH1797" i="16"/>
  <c r="AI1797" i="16"/>
  <c r="AJ1797" i="16"/>
  <c r="AK1797" i="16"/>
  <c r="AL1797" i="16"/>
  <c r="AG1798" i="16"/>
  <c r="AH1798" i="16"/>
  <c r="AI1798" i="16"/>
  <c r="AJ1798" i="16"/>
  <c r="AK1798" i="16"/>
  <c r="AL1798" i="16"/>
  <c r="AG1799" i="16"/>
  <c r="AH1799" i="16"/>
  <c r="AI1799" i="16"/>
  <c r="AJ1799" i="16"/>
  <c r="AK1799" i="16"/>
  <c r="AL1799" i="16"/>
  <c r="AG1800" i="16"/>
  <c r="AH1800" i="16"/>
  <c r="AI1800" i="16"/>
  <c r="AJ1800" i="16"/>
  <c r="AK1800" i="16"/>
  <c r="AL1800" i="16"/>
  <c r="AG1801" i="16"/>
  <c r="AH1801" i="16"/>
  <c r="AI1801" i="16"/>
  <c r="AJ1801" i="16"/>
  <c r="AK1801" i="16"/>
  <c r="AL1801" i="16"/>
  <c r="AG1802" i="16"/>
  <c r="AH1802" i="16"/>
  <c r="AI1802" i="16"/>
  <c r="AJ1802" i="16"/>
  <c r="AK1802" i="16"/>
  <c r="AL1802" i="16"/>
  <c r="AG1803" i="16"/>
  <c r="AH1803" i="16"/>
  <c r="AI1803" i="16"/>
  <c r="AJ1803" i="16"/>
  <c r="AK1803" i="16"/>
  <c r="AL1803" i="16"/>
  <c r="AG1804" i="16"/>
  <c r="AH1804" i="16"/>
  <c r="AI1804" i="16"/>
  <c r="AJ1804" i="16"/>
  <c r="AK1804" i="16"/>
  <c r="AL1804" i="16"/>
  <c r="AG1805" i="16"/>
  <c r="AH1805" i="16"/>
  <c r="AI1805" i="16"/>
  <c r="AJ1805" i="16"/>
  <c r="AK1805" i="16"/>
  <c r="AL1805" i="16"/>
  <c r="AG1806" i="16"/>
  <c r="AH1806" i="16"/>
  <c r="AI1806" i="16"/>
  <c r="AJ1806" i="16"/>
  <c r="AK1806" i="16"/>
  <c r="AL1806" i="16"/>
  <c r="AG1807" i="16"/>
  <c r="AH1807" i="16"/>
  <c r="AI1807" i="16"/>
  <c r="AJ1807" i="16"/>
  <c r="AK1807" i="16"/>
  <c r="AL1807" i="16"/>
  <c r="AG1808" i="16"/>
  <c r="AH1808" i="16"/>
  <c r="AI1808" i="16"/>
  <c r="AJ1808" i="16"/>
  <c r="AK1808" i="16"/>
  <c r="AL1808" i="16"/>
  <c r="AG1809" i="16"/>
  <c r="AH1809" i="16"/>
  <c r="AI1809" i="16"/>
  <c r="AJ1809" i="16"/>
  <c r="AK1809" i="16"/>
  <c r="AL1809" i="16"/>
  <c r="AG1810" i="16"/>
  <c r="AH1810" i="16"/>
  <c r="AI1810" i="16"/>
  <c r="AJ1810" i="16"/>
  <c r="AK1810" i="16"/>
  <c r="AL1810" i="16"/>
  <c r="AG1811" i="16"/>
  <c r="AH1811" i="16"/>
  <c r="AI1811" i="16"/>
  <c r="AJ1811" i="16"/>
  <c r="AK1811" i="16"/>
  <c r="AL1811" i="16"/>
  <c r="AG1812" i="16"/>
  <c r="AH1812" i="16"/>
  <c r="AI1812" i="16"/>
  <c r="AJ1812" i="16"/>
  <c r="AK1812" i="16"/>
  <c r="AL1812" i="16"/>
  <c r="AG1813" i="16"/>
  <c r="AH1813" i="16"/>
  <c r="AI1813" i="16"/>
  <c r="AJ1813" i="16"/>
  <c r="AK1813" i="16"/>
  <c r="AL1813" i="16"/>
  <c r="AG1814" i="16"/>
  <c r="AH1814" i="16"/>
  <c r="AI1814" i="16"/>
  <c r="AJ1814" i="16"/>
  <c r="AK1814" i="16"/>
  <c r="AL1814" i="16"/>
  <c r="AG1815" i="16"/>
  <c r="AH1815" i="16"/>
  <c r="AI1815" i="16"/>
  <c r="AJ1815" i="16"/>
  <c r="AK1815" i="16"/>
  <c r="AL1815" i="16"/>
  <c r="AG1816" i="16"/>
  <c r="AH1816" i="16"/>
  <c r="AI1816" i="16"/>
  <c r="AJ1816" i="16"/>
  <c r="AK1816" i="16"/>
  <c r="AL1816" i="16"/>
  <c r="AG1817" i="16"/>
  <c r="AH1817" i="16"/>
  <c r="AI1817" i="16"/>
  <c r="AJ1817" i="16"/>
  <c r="AK1817" i="16"/>
  <c r="AL1817" i="16"/>
  <c r="AG1818" i="16"/>
  <c r="AH1818" i="16"/>
  <c r="AI1818" i="16"/>
  <c r="AJ1818" i="16"/>
  <c r="AK1818" i="16"/>
  <c r="AL1818" i="16"/>
  <c r="AG1819" i="16"/>
  <c r="AH1819" i="16"/>
  <c r="AI1819" i="16"/>
  <c r="AJ1819" i="16"/>
  <c r="AK1819" i="16"/>
  <c r="AL1819" i="16"/>
  <c r="AG1820" i="16"/>
  <c r="AH1820" i="16"/>
  <c r="AI1820" i="16"/>
  <c r="AJ1820" i="16"/>
  <c r="AK1820" i="16"/>
  <c r="AL1820" i="16"/>
  <c r="AG1821" i="16"/>
  <c r="AH1821" i="16"/>
  <c r="AI1821" i="16"/>
  <c r="AJ1821" i="16"/>
  <c r="AK1821" i="16"/>
  <c r="AL1821" i="16"/>
  <c r="AG1822" i="16"/>
  <c r="AH1822" i="16"/>
  <c r="AI1822" i="16"/>
  <c r="AJ1822" i="16"/>
  <c r="AK1822" i="16"/>
  <c r="AL1822" i="16"/>
  <c r="AG1823" i="16"/>
  <c r="AH1823" i="16"/>
  <c r="AI1823" i="16"/>
  <c r="AJ1823" i="16"/>
  <c r="AK1823" i="16"/>
  <c r="AL1823" i="16"/>
  <c r="AG1824" i="16"/>
  <c r="AH1824" i="16"/>
  <c r="AI1824" i="16"/>
  <c r="AJ1824" i="16"/>
  <c r="AK1824" i="16"/>
  <c r="AL1824" i="16"/>
  <c r="AG1825" i="16"/>
  <c r="AH1825" i="16"/>
  <c r="AI1825" i="16"/>
  <c r="AJ1825" i="16"/>
  <c r="AK1825" i="16"/>
  <c r="AL1825" i="16"/>
  <c r="AG1826" i="16"/>
  <c r="AH1826" i="16"/>
  <c r="AI1826" i="16"/>
  <c r="AJ1826" i="16"/>
  <c r="AK1826" i="16"/>
  <c r="AL1826" i="16"/>
  <c r="AG1827" i="16"/>
  <c r="AH1827" i="16"/>
  <c r="AI1827" i="16"/>
  <c r="AJ1827" i="16"/>
  <c r="AK1827" i="16"/>
  <c r="AL1827" i="16"/>
  <c r="AG1828" i="16"/>
  <c r="AH1828" i="16"/>
  <c r="AI1828" i="16"/>
  <c r="AJ1828" i="16"/>
  <c r="AK1828" i="16"/>
  <c r="AL1828" i="16"/>
  <c r="AG1829" i="16"/>
  <c r="AH1829" i="16"/>
  <c r="AI1829" i="16"/>
  <c r="AJ1829" i="16"/>
  <c r="AK1829" i="16"/>
  <c r="AL1829" i="16"/>
  <c r="AG1830" i="16"/>
  <c r="AH1830" i="16"/>
  <c r="AI1830" i="16"/>
  <c r="AJ1830" i="16"/>
  <c r="AK1830" i="16"/>
  <c r="AL1830" i="16"/>
  <c r="AG1831" i="16"/>
  <c r="AH1831" i="16"/>
  <c r="AI1831" i="16"/>
  <c r="AJ1831" i="16"/>
  <c r="AK1831" i="16"/>
  <c r="AL1831" i="16"/>
  <c r="AG1832" i="16"/>
  <c r="AH1832" i="16"/>
  <c r="AI1832" i="16"/>
  <c r="AJ1832" i="16"/>
  <c r="AK1832" i="16"/>
  <c r="AL1832" i="16"/>
  <c r="AG1833" i="16"/>
  <c r="AH1833" i="16"/>
  <c r="AI1833" i="16"/>
  <c r="AJ1833" i="16"/>
  <c r="AK1833" i="16"/>
  <c r="AL1833" i="16"/>
  <c r="AG1834" i="16"/>
  <c r="AH1834" i="16"/>
  <c r="AI1834" i="16"/>
  <c r="AJ1834" i="16"/>
  <c r="AK1834" i="16"/>
  <c r="AL1834" i="16"/>
  <c r="AG1835" i="16"/>
  <c r="AH1835" i="16"/>
  <c r="AI1835" i="16"/>
  <c r="AJ1835" i="16"/>
  <c r="AK1835" i="16"/>
  <c r="AL1835" i="16"/>
  <c r="AG1836" i="16"/>
  <c r="AH1836" i="16"/>
  <c r="AI1836" i="16"/>
  <c r="AJ1836" i="16"/>
  <c r="AK1836" i="16"/>
  <c r="AL1836" i="16"/>
  <c r="AG1837" i="16"/>
  <c r="AH1837" i="16"/>
  <c r="AI1837" i="16"/>
  <c r="AJ1837" i="16"/>
  <c r="AK1837" i="16"/>
  <c r="AL1837" i="16"/>
  <c r="AG1838" i="16"/>
  <c r="AH1838" i="16"/>
  <c r="AI1838" i="16"/>
  <c r="AJ1838" i="16"/>
  <c r="AK1838" i="16"/>
  <c r="AL1838" i="16"/>
  <c r="AG1839" i="16"/>
  <c r="AH1839" i="16"/>
  <c r="AI1839" i="16"/>
  <c r="AJ1839" i="16"/>
  <c r="AK1839" i="16"/>
  <c r="AL1839" i="16"/>
  <c r="AG1840" i="16"/>
  <c r="AH1840" i="16"/>
  <c r="AI1840" i="16"/>
  <c r="AJ1840" i="16"/>
  <c r="AK1840" i="16"/>
  <c r="AL1840" i="16"/>
  <c r="AG1841" i="16"/>
  <c r="AH1841" i="16"/>
  <c r="AI1841" i="16"/>
  <c r="AJ1841" i="16"/>
  <c r="AK1841" i="16"/>
  <c r="AL1841" i="16"/>
  <c r="AG1842" i="16"/>
  <c r="AH1842" i="16"/>
  <c r="AI1842" i="16"/>
  <c r="AJ1842" i="16"/>
  <c r="AK1842" i="16"/>
  <c r="AL1842" i="16"/>
  <c r="AG1843" i="16"/>
  <c r="AH1843" i="16"/>
  <c r="AI1843" i="16"/>
  <c r="AJ1843" i="16"/>
  <c r="AK1843" i="16"/>
  <c r="AL1843" i="16"/>
  <c r="AG1844" i="16"/>
  <c r="AH1844" i="16"/>
  <c r="AI1844" i="16"/>
  <c r="AJ1844" i="16"/>
  <c r="AK1844" i="16"/>
  <c r="AL1844" i="16"/>
  <c r="AG1845" i="16"/>
  <c r="AH1845" i="16"/>
  <c r="AI1845" i="16"/>
  <c r="AJ1845" i="16"/>
  <c r="AK1845" i="16"/>
  <c r="AL1845" i="16"/>
  <c r="AG1846" i="16"/>
  <c r="AH1846" i="16"/>
  <c r="AI1846" i="16"/>
  <c r="AJ1846" i="16"/>
  <c r="AK1846" i="16"/>
  <c r="AL1846" i="16"/>
  <c r="AG1847" i="16"/>
  <c r="AH1847" i="16"/>
  <c r="AI1847" i="16"/>
  <c r="AJ1847" i="16"/>
  <c r="AK1847" i="16"/>
  <c r="AL1847" i="16"/>
  <c r="AG1848" i="16"/>
  <c r="AH1848" i="16"/>
  <c r="AI1848" i="16"/>
  <c r="AJ1848" i="16"/>
  <c r="AK1848" i="16"/>
  <c r="AL1848" i="16"/>
  <c r="AG1849" i="16"/>
  <c r="AH1849" i="16"/>
  <c r="AI1849" i="16"/>
  <c r="AJ1849" i="16"/>
  <c r="AK1849" i="16"/>
  <c r="AL1849" i="16"/>
  <c r="AG1850" i="16"/>
  <c r="AH1850" i="16"/>
  <c r="AI1850" i="16"/>
  <c r="AJ1850" i="16"/>
  <c r="AK1850" i="16"/>
  <c r="AL1850" i="16"/>
  <c r="AG1851" i="16"/>
  <c r="AH1851" i="16"/>
  <c r="AI1851" i="16"/>
  <c r="AJ1851" i="16"/>
  <c r="AK1851" i="16"/>
  <c r="AL1851" i="16"/>
  <c r="AG1852" i="16"/>
  <c r="AH1852" i="16"/>
  <c r="AI1852" i="16"/>
  <c r="AJ1852" i="16"/>
  <c r="AK1852" i="16"/>
  <c r="AL1852" i="16"/>
  <c r="AG1853" i="16"/>
  <c r="AH1853" i="16"/>
  <c r="AI1853" i="16"/>
  <c r="AJ1853" i="16"/>
  <c r="AK1853" i="16"/>
  <c r="AL1853" i="16"/>
  <c r="AG1854" i="16"/>
  <c r="AH1854" i="16"/>
  <c r="AI1854" i="16"/>
  <c r="AJ1854" i="16"/>
  <c r="AK1854" i="16"/>
  <c r="AL1854" i="16"/>
  <c r="AG1855" i="16"/>
  <c r="AH1855" i="16"/>
  <c r="AI1855" i="16"/>
  <c r="AJ1855" i="16"/>
  <c r="AK1855" i="16"/>
  <c r="AL1855" i="16"/>
  <c r="AG1856" i="16"/>
  <c r="AH1856" i="16"/>
  <c r="AI1856" i="16"/>
  <c r="AJ1856" i="16"/>
  <c r="AK1856" i="16"/>
  <c r="AL1856" i="16"/>
  <c r="AG1857" i="16"/>
  <c r="AH1857" i="16"/>
  <c r="AI1857" i="16"/>
  <c r="AJ1857" i="16"/>
  <c r="AK1857" i="16"/>
  <c r="AL1857" i="16"/>
  <c r="AG1858" i="16"/>
  <c r="AH1858" i="16"/>
  <c r="AI1858" i="16"/>
  <c r="AJ1858" i="16"/>
  <c r="AK1858" i="16"/>
  <c r="AL1858" i="16"/>
  <c r="AG1859" i="16"/>
  <c r="AH1859" i="16"/>
  <c r="AI1859" i="16"/>
  <c r="AJ1859" i="16"/>
  <c r="AK1859" i="16"/>
  <c r="AL1859" i="16"/>
  <c r="AG1860" i="16"/>
  <c r="AH1860" i="16"/>
  <c r="AI1860" i="16"/>
  <c r="AJ1860" i="16"/>
  <c r="AK1860" i="16"/>
  <c r="AL1860" i="16"/>
  <c r="AG1861" i="16"/>
  <c r="AH1861" i="16"/>
  <c r="AI1861" i="16"/>
  <c r="AJ1861" i="16"/>
  <c r="AK1861" i="16"/>
  <c r="AL1861" i="16"/>
  <c r="AG1862" i="16"/>
  <c r="AH1862" i="16"/>
  <c r="AI1862" i="16"/>
  <c r="AJ1862" i="16"/>
  <c r="AK1862" i="16"/>
  <c r="AL1862" i="16"/>
  <c r="AG1863" i="16"/>
  <c r="AH1863" i="16"/>
  <c r="AI1863" i="16"/>
  <c r="AJ1863" i="16"/>
  <c r="AK1863" i="16"/>
  <c r="AL1863" i="16"/>
  <c r="AG1864" i="16"/>
  <c r="AH1864" i="16"/>
  <c r="AI1864" i="16"/>
  <c r="AJ1864" i="16"/>
  <c r="AK1864" i="16"/>
  <c r="AL1864" i="16"/>
  <c r="AG1865" i="16"/>
  <c r="AH1865" i="16"/>
  <c r="AI1865" i="16"/>
  <c r="AJ1865" i="16"/>
  <c r="AK1865" i="16"/>
  <c r="AL1865" i="16"/>
  <c r="AG1866" i="16"/>
  <c r="AH1866" i="16"/>
  <c r="AI1866" i="16"/>
  <c r="AJ1866" i="16"/>
  <c r="AK1866" i="16"/>
  <c r="AL1866" i="16"/>
  <c r="AG1867" i="16"/>
  <c r="AH1867" i="16"/>
  <c r="AI1867" i="16"/>
  <c r="AJ1867" i="16"/>
  <c r="AK1867" i="16"/>
  <c r="AL1867" i="16"/>
  <c r="AG1868" i="16"/>
  <c r="AH1868" i="16"/>
  <c r="AI1868" i="16"/>
  <c r="AJ1868" i="16"/>
  <c r="AK1868" i="16"/>
  <c r="AL1868" i="16"/>
  <c r="R1729" i="16"/>
  <c r="S1729" i="16"/>
  <c r="T1729" i="16"/>
  <c r="U1729" i="16"/>
  <c r="V1729" i="16"/>
  <c r="W1729" i="16"/>
  <c r="R1730" i="16"/>
  <c r="S1730" i="16"/>
  <c r="T1730" i="16"/>
  <c r="U1730" i="16"/>
  <c r="V1730" i="16"/>
  <c r="W1730" i="16"/>
  <c r="R1731" i="16"/>
  <c r="S1731" i="16"/>
  <c r="T1731" i="16"/>
  <c r="U1731" i="16"/>
  <c r="V1731" i="16"/>
  <c r="W1731" i="16"/>
  <c r="R1732" i="16"/>
  <c r="S1732" i="16"/>
  <c r="T1732" i="16"/>
  <c r="U1732" i="16"/>
  <c r="V1732" i="16"/>
  <c r="W1732" i="16"/>
  <c r="R1733" i="16"/>
  <c r="S1733" i="16"/>
  <c r="T1733" i="16"/>
  <c r="U1733" i="16"/>
  <c r="V1733" i="16"/>
  <c r="W1733" i="16"/>
  <c r="R1734" i="16"/>
  <c r="S1734" i="16"/>
  <c r="T1734" i="16"/>
  <c r="U1734" i="16"/>
  <c r="V1734" i="16"/>
  <c r="W1734" i="16"/>
  <c r="R1735" i="16"/>
  <c r="S1735" i="16"/>
  <c r="T1735" i="16"/>
  <c r="U1735" i="16"/>
  <c r="V1735" i="16"/>
  <c r="W1735" i="16"/>
  <c r="R1736" i="16"/>
  <c r="S1736" i="16"/>
  <c r="T1736" i="16"/>
  <c r="U1736" i="16"/>
  <c r="V1736" i="16"/>
  <c r="W1736" i="16"/>
  <c r="R1737" i="16"/>
  <c r="S1737" i="16"/>
  <c r="T1737" i="16"/>
  <c r="U1737" i="16"/>
  <c r="V1737" i="16"/>
  <c r="W1737" i="16"/>
  <c r="R1738" i="16"/>
  <c r="S1738" i="16"/>
  <c r="T1738" i="16"/>
  <c r="U1738" i="16"/>
  <c r="V1738" i="16"/>
  <c r="W1738" i="16"/>
  <c r="R1739" i="16"/>
  <c r="S1739" i="16"/>
  <c r="T1739" i="16"/>
  <c r="U1739" i="16"/>
  <c r="V1739" i="16"/>
  <c r="W1739" i="16"/>
  <c r="R1740" i="16"/>
  <c r="S1740" i="16"/>
  <c r="T1740" i="16"/>
  <c r="U1740" i="16"/>
  <c r="V1740" i="16"/>
  <c r="W1740" i="16"/>
  <c r="R1741" i="16"/>
  <c r="S1741" i="16"/>
  <c r="T1741" i="16"/>
  <c r="U1741" i="16"/>
  <c r="V1741" i="16"/>
  <c r="W1741" i="16"/>
  <c r="R1742" i="16"/>
  <c r="S1742" i="16"/>
  <c r="T1742" i="16"/>
  <c r="U1742" i="16"/>
  <c r="V1742" i="16"/>
  <c r="W1742" i="16"/>
  <c r="R1743" i="16"/>
  <c r="S1743" i="16"/>
  <c r="T1743" i="16"/>
  <c r="U1743" i="16"/>
  <c r="V1743" i="16"/>
  <c r="W1743" i="16"/>
  <c r="R1744" i="16"/>
  <c r="S1744" i="16"/>
  <c r="T1744" i="16"/>
  <c r="U1744" i="16"/>
  <c r="V1744" i="16"/>
  <c r="W1744" i="16"/>
  <c r="R1745" i="16"/>
  <c r="S1745" i="16"/>
  <c r="T1745" i="16"/>
  <c r="U1745" i="16"/>
  <c r="V1745" i="16"/>
  <c r="W1745" i="16"/>
  <c r="R1746" i="16"/>
  <c r="S1746" i="16"/>
  <c r="T1746" i="16"/>
  <c r="U1746" i="16"/>
  <c r="V1746" i="16"/>
  <c r="W1746" i="16"/>
  <c r="R1747" i="16"/>
  <c r="S1747" i="16"/>
  <c r="T1747" i="16"/>
  <c r="U1747" i="16"/>
  <c r="V1747" i="16"/>
  <c r="W1747" i="16"/>
  <c r="R1748" i="16"/>
  <c r="S1748" i="16"/>
  <c r="T1748" i="16"/>
  <c r="U1748" i="16"/>
  <c r="V1748" i="16"/>
  <c r="W1748" i="16"/>
  <c r="R1749" i="16"/>
  <c r="S1749" i="16"/>
  <c r="T1749" i="16"/>
  <c r="U1749" i="16"/>
  <c r="V1749" i="16"/>
  <c r="W1749" i="16"/>
  <c r="R1750" i="16"/>
  <c r="S1750" i="16"/>
  <c r="T1750" i="16"/>
  <c r="U1750" i="16"/>
  <c r="V1750" i="16"/>
  <c r="W1750" i="16"/>
  <c r="R1751" i="16"/>
  <c r="S1751" i="16"/>
  <c r="T1751" i="16"/>
  <c r="U1751" i="16"/>
  <c r="V1751" i="16"/>
  <c r="W1751" i="16"/>
  <c r="R1752" i="16"/>
  <c r="S1752" i="16"/>
  <c r="T1752" i="16"/>
  <c r="U1752" i="16"/>
  <c r="V1752" i="16"/>
  <c r="W1752" i="16"/>
  <c r="R1753" i="16"/>
  <c r="S1753" i="16"/>
  <c r="T1753" i="16"/>
  <c r="U1753" i="16"/>
  <c r="V1753" i="16"/>
  <c r="W1753" i="16"/>
  <c r="R1754" i="16"/>
  <c r="S1754" i="16"/>
  <c r="T1754" i="16"/>
  <c r="U1754" i="16"/>
  <c r="V1754" i="16"/>
  <c r="W1754" i="16"/>
  <c r="R1755" i="16"/>
  <c r="S1755" i="16"/>
  <c r="T1755" i="16"/>
  <c r="U1755" i="16"/>
  <c r="V1755" i="16"/>
  <c r="W1755" i="16"/>
  <c r="R1756" i="16"/>
  <c r="S1756" i="16"/>
  <c r="T1756" i="16"/>
  <c r="U1756" i="16"/>
  <c r="V1756" i="16"/>
  <c r="W1756" i="16"/>
  <c r="R1757" i="16"/>
  <c r="S1757" i="16"/>
  <c r="T1757" i="16"/>
  <c r="U1757" i="16"/>
  <c r="V1757" i="16"/>
  <c r="W1757" i="16"/>
  <c r="R1758" i="16"/>
  <c r="S1758" i="16"/>
  <c r="T1758" i="16"/>
  <c r="U1758" i="16"/>
  <c r="V1758" i="16"/>
  <c r="W1758" i="16"/>
  <c r="R1759" i="16"/>
  <c r="S1759" i="16"/>
  <c r="T1759" i="16"/>
  <c r="U1759" i="16"/>
  <c r="V1759" i="16"/>
  <c r="W1759" i="16"/>
  <c r="R1760" i="16"/>
  <c r="S1760" i="16"/>
  <c r="T1760" i="16"/>
  <c r="U1760" i="16"/>
  <c r="V1760" i="16"/>
  <c r="W1760" i="16"/>
  <c r="R1761" i="16"/>
  <c r="S1761" i="16"/>
  <c r="T1761" i="16"/>
  <c r="U1761" i="16"/>
  <c r="V1761" i="16"/>
  <c r="W1761" i="16"/>
  <c r="R1762" i="16"/>
  <c r="S1762" i="16"/>
  <c r="T1762" i="16"/>
  <c r="U1762" i="16"/>
  <c r="V1762" i="16"/>
  <c r="W1762" i="16"/>
  <c r="R1763" i="16"/>
  <c r="S1763" i="16"/>
  <c r="T1763" i="16"/>
  <c r="U1763" i="16"/>
  <c r="V1763" i="16"/>
  <c r="W1763" i="16"/>
  <c r="R1764" i="16"/>
  <c r="S1764" i="16"/>
  <c r="T1764" i="16"/>
  <c r="U1764" i="16"/>
  <c r="V1764" i="16"/>
  <c r="W1764" i="16"/>
  <c r="R1765" i="16"/>
  <c r="S1765" i="16"/>
  <c r="T1765" i="16"/>
  <c r="U1765" i="16"/>
  <c r="V1765" i="16"/>
  <c r="W1765" i="16"/>
  <c r="R1766" i="16"/>
  <c r="S1766" i="16"/>
  <c r="T1766" i="16"/>
  <c r="U1766" i="16"/>
  <c r="V1766" i="16"/>
  <c r="W1766" i="16"/>
  <c r="R1767" i="16"/>
  <c r="S1767" i="16"/>
  <c r="T1767" i="16"/>
  <c r="U1767" i="16"/>
  <c r="V1767" i="16"/>
  <c r="W1767" i="16"/>
  <c r="R1768" i="16"/>
  <c r="S1768" i="16"/>
  <c r="T1768" i="16"/>
  <c r="U1768" i="16"/>
  <c r="V1768" i="16"/>
  <c r="W1768" i="16"/>
  <c r="R1769" i="16"/>
  <c r="S1769" i="16"/>
  <c r="T1769" i="16"/>
  <c r="U1769" i="16"/>
  <c r="V1769" i="16"/>
  <c r="W1769" i="16"/>
  <c r="R1770" i="16"/>
  <c r="S1770" i="16"/>
  <c r="T1770" i="16"/>
  <c r="U1770" i="16"/>
  <c r="V1770" i="16"/>
  <c r="W1770" i="16"/>
  <c r="R1771" i="16"/>
  <c r="S1771" i="16"/>
  <c r="T1771" i="16"/>
  <c r="U1771" i="16"/>
  <c r="V1771" i="16"/>
  <c r="W1771" i="16"/>
  <c r="R1772" i="16"/>
  <c r="S1772" i="16"/>
  <c r="T1772" i="16"/>
  <c r="U1772" i="16"/>
  <c r="V1772" i="16"/>
  <c r="W1772" i="16"/>
  <c r="R1773" i="16"/>
  <c r="S1773" i="16"/>
  <c r="T1773" i="16"/>
  <c r="U1773" i="16"/>
  <c r="V1773" i="16"/>
  <c r="W1773" i="16"/>
  <c r="R1774" i="16"/>
  <c r="S1774" i="16"/>
  <c r="T1774" i="16"/>
  <c r="U1774" i="16"/>
  <c r="V1774" i="16"/>
  <c r="W1774" i="16"/>
  <c r="R1775" i="16"/>
  <c r="S1775" i="16"/>
  <c r="T1775" i="16"/>
  <c r="U1775" i="16"/>
  <c r="V1775" i="16"/>
  <c r="W1775" i="16"/>
  <c r="R1776" i="16"/>
  <c r="S1776" i="16"/>
  <c r="T1776" i="16"/>
  <c r="U1776" i="16"/>
  <c r="V1776" i="16"/>
  <c r="W1776" i="16"/>
  <c r="R1777" i="16"/>
  <c r="S1777" i="16"/>
  <c r="T1777" i="16"/>
  <c r="U1777" i="16"/>
  <c r="V1777" i="16"/>
  <c r="W1777" i="16"/>
  <c r="R1778" i="16"/>
  <c r="S1778" i="16"/>
  <c r="T1778" i="16"/>
  <c r="U1778" i="16"/>
  <c r="V1778" i="16"/>
  <c r="W1778" i="16"/>
  <c r="R1779" i="16"/>
  <c r="S1779" i="16"/>
  <c r="T1779" i="16"/>
  <c r="U1779" i="16"/>
  <c r="V1779" i="16"/>
  <c r="W1779" i="16"/>
  <c r="R1780" i="16"/>
  <c r="S1780" i="16"/>
  <c r="T1780" i="16"/>
  <c r="U1780" i="16"/>
  <c r="V1780" i="16"/>
  <c r="W1780" i="16"/>
  <c r="R1781" i="16"/>
  <c r="S1781" i="16"/>
  <c r="T1781" i="16"/>
  <c r="U1781" i="16"/>
  <c r="V1781" i="16"/>
  <c r="W1781" i="16"/>
  <c r="R1782" i="16"/>
  <c r="S1782" i="16"/>
  <c r="T1782" i="16"/>
  <c r="U1782" i="16"/>
  <c r="V1782" i="16"/>
  <c r="W1782" i="16"/>
  <c r="R1783" i="16"/>
  <c r="S1783" i="16"/>
  <c r="T1783" i="16"/>
  <c r="U1783" i="16"/>
  <c r="V1783" i="16"/>
  <c r="W1783" i="16"/>
  <c r="R1784" i="16"/>
  <c r="S1784" i="16"/>
  <c r="T1784" i="16"/>
  <c r="U1784" i="16"/>
  <c r="V1784" i="16"/>
  <c r="W1784" i="16"/>
  <c r="R1785" i="16"/>
  <c r="S1785" i="16"/>
  <c r="T1785" i="16"/>
  <c r="U1785" i="16"/>
  <c r="V1785" i="16"/>
  <c r="W1785" i="16"/>
  <c r="R1786" i="16"/>
  <c r="S1786" i="16"/>
  <c r="T1786" i="16"/>
  <c r="U1786" i="16"/>
  <c r="V1786" i="16"/>
  <c r="W1786" i="16"/>
  <c r="R1787" i="16"/>
  <c r="S1787" i="16"/>
  <c r="T1787" i="16"/>
  <c r="U1787" i="16"/>
  <c r="V1787" i="16"/>
  <c r="W1787" i="16"/>
  <c r="R1788" i="16"/>
  <c r="S1788" i="16"/>
  <c r="T1788" i="16"/>
  <c r="U1788" i="16"/>
  <c r="V1788" i="16"/>
  <c r="W1788" i="16"/>
  <c r="R1789" i="16"/>
  <c r="S1789" i="16"/>
  <c r="T1789" i="16"/>
  <c r="U1789" i="16"/>
  <c r="V1789" i="16"/>
  <c r="W1789" i="16"/>
  <c r="R1790" i="16"/>
  <c r="S1790" i="16"/>
  <c r="T1790" i="16"/>
  <c r="U1790" i="16"/>
  <c r="V1790" i="16"/>
  <c r="W1790" i="16"/>
  <c r="R1791" i="16"/>
  <c r="S1791" i="16"/>
  <c r="T1791" i="16"/>
  <c r="U1791" i="16"/>
  <c r="V1791" i="16"/>
  <c r="W1791" i="16"/>
  <c r="R1792" i="16"/>
  <c r="S1792" i="16"/>
  <c r="T1792" i="16"/>
  <c r="U1792" i="16"/>
  <c r="V1792" i="16"/>
  <c r="W1792" i="16"/>
  <c r="R1793" i="16"/>
  <c r="S1793" i="16"/>
  <c r="T1793" i="16"/>
  <c r="U1793" i="16"/>
  <c r="V1793" i="16"/>
  <c r="W1793" i="16"/>
  <c r="R1794" i="16"/>
  <c r="S1794" i="16"/>
  <c r="T1794" i="16"/>
  <c r="U1794" i="16"/>
  <c r="V1794" i="16"/>
  <c r="W1794" i="16"/>
  <c r="R1795" i="16"/>
  <c r="S1795" i="16"/>
  <c r="T1795" i="16"/>
  <c r="U1795" i="16"/>
  <c r="V1795" i="16"/>
  <c r="W1795" i="16"/>
  <c r="R1796" i="16"/>
  <c r="S1796" i="16"/>
  <c r="T1796" i="16"/>
  <c r="U1796" i="16"/>
  <c r="V1796" i="16"/>
  <c r="W1796" i="16"/>
  <c r="R1797" i="16"/>
  <c r="S1797" i="16"/>
  <c r="T1797" i="16"/>
  <c r="U1797" i="16"/>
  <c r="V1797" i="16"/>
  <c r="W1797" i="16"/>
  <c r="R1798" i="16"/>
  <c r="S1798" i="16"/>
  <c r="T1798" i="16"/>
  <c r="U1798" i="16"/>
  <c r="V1798" i="16"/>
  <c r="W1798" i="16"/>
  <c r="R1799" i="16"/>
  <c r="S1799" i="16"/>
  <c r="T1799" i="16"/>
  <c r="U1799" i="16"/>
  <c r="V1799" i="16"/>
  <c r="W1799" i="16"/>
  <c r="R1800" i="16"/>
  <c r="S1800" i="16"/>
  <c r="T1800" i="16"/>
  <c r="U1800" i="16"/>
  <c r="V1800" i="16"/>
  <c r="W1800" i="16"/>
  <c r="R1801" i="16"/>
  <c r="S1801" i="16"/>
  <c r="T1801" i="16"/>
  <c r="U1801" i="16"/>
  <c r="V1801" i="16"/>
  <c r="W1801" i="16"/>
  <c r="R1802" i="16"/>
  <c r="S1802" i="16"/>
  <c r="T1802" i="16"/>
  <c r="U1802" i="16"/>
  <c r="V1802" i="16"/>
  <c r="W1802" i="16"/>
  <c r="R1803" i="16"/>
  <c r="S1803" i="16"/>
  <c r="T1803" i="16"/>
  <c r="U1803" i="16"/>
  <c r="V1803" i="16"/>
  <c r="W1803" i="16"/>
  <c r="R1804" i="16"/>
  <c r="S1804" i="16"/>
  <c r="T1804" i="16"/>
  <c r="U1804" i="16"/>
  <c r="V1804" i="16"/>
  <c r="W1804" i="16"/>
  <c r="R1805" i="16"/>
  <c r="S1805" i="16"/>
  <c r="T1805" i="16"/>
  <c r="U1805" i="16"/>
  <c r="V1805" i="16"/>
  <c r="W1805" i="16"/>
  <c r="R1806" i="16"/>
  <c r="S1806" i="16"/>
  <c r="T1806" i="16"/>
  <c r="U1806" i="16"/>
  <c r="V1806" i="16"/>
  <c r="W1806" i="16"/>
  <c r="R1807" i="16"/>
  <c r="S1807" i="16"/>
  <c r="T1807" i="16"/>
  <c r="U1807" i="16"/>
  <c r="V1807" i="16"/>
  <c r="W1807" i="16"/>
  <c r="R1808" i="16"/>
  <c r="S1808" i="16"/>
  <c r="T1808" i="16"/>
  <c r="U1808" i="16"/>
  <c r="V1808" i="16"/>
  <c r="W1808" i="16"/>
  <c r="R1809" i="16"/>
  <c r="S1809" i="16"/>
  <c r="T1809" i="16"/>
  <c r="U1809" i="16"/>
  <c r="V1809" i="16"/>
  <c r="W1809" i="16"/>
  <c r="R1810" i="16"/>
  <c r="S1810" i="16"/>
  <c r="T1810" i="16"/>
  <c r="U1810" i="16"/>
  <c r="V1810" i="16"/>
  <c r="W1810" i="16"/>
  <c r="R1811" i="16"/>
  <c r="S1811" i="16"/>
  <c r="T1811" i="16"/>
  <c r="U1811" i="16"/>
  <c r="V1811" i="16"/>
  <c r="W1811" i="16"/>
  <c r="R1812" i="16"/>
  <c r="S1812" i="16"/>
  <c r="T1812" i="16"/>
  <c r="U1812" i="16"/>
  <c r="V1812" i="16"/>
  <c r="W1812" i="16"/>
  <c r="R1813" i="16"/>
  <c r="S1813" i="16"/>
  <c r="T1813" i="16"/>
  <c r="U1813" i="16"/>
  <c r="V1813" i="16"/>
  <c r="W1813" i="16"/>
  <c r="R1814" i="16"/>
  <c r="S1814" i="16"/>
  <c r="T1814" i="16"/>
  <c r="U1814" i="16"/>
  <c r="V1814" i="16"/>
  <c r="W1814" i="16"/>
  <c r="R1815" i="16"/>
  <c r="S1815" i="16"/>
  <c r="T1815" i="16"/>
  <c r="U1815" i="16"/>
  <c r="V1815" i="16"/>
  <c r="W1815" i="16"/>
  <c r="R1816" i="16"/>
  <c r="S1816" i="16"/>
  <c r="T1816" i="16"/>
  <c r="U1816" i="16"/>
  <c r="V1816" i="16"/>
  <c r="W1816" i="16"/>
  <c r="R1817" i="16"/>
  <c r="S1817" i="16"/>
  <c r="T1817" i="16"/>
  <c r="U1817" i="16"/>
  <c r="V1817" i="16"/>
  <c r="W1817" i="16"/>
  <c r="R1818" i="16"/>
  <c r="S1818" i="16"/>
  <c r="T1818" i="16"/>
  <c r="U1818" i="16"/>
  <c r="V1818" i="16"/>
  <c r="W1818" i="16"/>
  <c r="R1819" i="16"/>
  <c r="S1819" i="16"/>
  <c r="T1819" i="16"/>
  <c r="U1819" i="16"/>
  <c r="V1819" i="16"/>
  <c r="W1819" i="16"/>
  <c r="R1820" i="16"/>
  <c r="S1820" i="16"/>
  <c r="T1820" i="16"/>
  <c r="U1820" i="16"/>
  <c r="V1820" i="16"/>
  <c r="W1820" i="16"/>
  <c r="R1821" i="16"/>
  <c r="S1821" i="16"/>
  <c r="T1821" i="16"/>
  <c r="U1821" i="16"/>
  <c r="V1821" i="16"/>
  <c r="W1821" i="16"/>
  <c r="R1822" i="16"/>
  <c r="S1822" i="16"/>
  <c r="T1822" i="16"/>
  <c r="U1822" i="16"/>
  <c r="V1822" i="16"/>
  <c r="W1822" i="16"/>
  <c r="R1823" i="16"/>
  <c r="S1823" i="16"/>
  <c r="T1823" i="16"/>
  <c r="U1823" i="16"/>
  <c r="V1823" i="16"/>
  <c r="W1823" i="16"/>
  <c r="R1824" i="16"/>
  <c r="S1824" i="16"/>
  <c r="T1824" i="16"/>
  <c r="U1824" i="16"/>
  <c r="V1824" i="16"/>
  <c r="W1824" i="16"/>
  <c r="R1825" i="16"/>
  <c r="S1825" i="16"/>
  <c r="T1825" i="16"/>
  <c r="U1825" i="16"/>
  <c r="V1825" i="16"/>
  <c r="W1825" i="16"/>
  <c r="R1826" i="16"/>
  <c r="S1826" i="16"/>
  <c r="T1826" i="16"/>
  <c r="U1826" i="16"/>
  <c r="V1826" i="16"/>
  <c r="W1826" i="16"/>
  <c r="R1827" i="16"/>
  <c r="S1827" i="16"/>
  <c r="T1827" i="16"/>
  <c r="U1827" i="16"/>
  <c r="V1827" i="16"/>
  <c r="W1827" i="16"/>
  <c r="R1828" i="16"/>
  <c r="S1828" i="16"/>
  <c r="T1828" i="16"/>
  <c r="U1828" i="16"/>
  <c r="V1828" i="16"/>
  <c r="W1828" i="16"/>
  <c r="R1829" i="16"/>
  <c r="S1829" i="16"/>
  <c r="T1829" i="16"/>
  <c r="U1829" i="16"/>
  <c r="V1829" i="16"/>
  <c r="W1829" i="16"/>
  <c r="R1830" i="16"/>
  <c r="S1830" i="16"/>
  <c r="T1830" i="16"/>
  <c r="U1830" i="16"/>
  <c r="V1830" i="16"/>
  <c r="W1830" i="16"/>
  <c r="R1831" i="16"/>
  <c r="S1831" i="16"/>
  <c r="T1831" i="16"/>
  <c r="U1831" i="16"/>
  <c r="V1831" i="16"/>
  <c r="W1831" i="16"/>
  <c r="R1832" i="16"/>
  <c r="S1832" i="16"/>
  <c r="T1832" i="16"/>
  <c r="U1832" i="16"/>
  <c r="V1832" i="16"/>
  <c r="W1832" i="16"/>
  <c r="R1833" i="16"/>
  <c r="S1833" i="16"/>
  <c r="T1833" i="16"/>
  <c r="U1833" i="16"/>
  <c r="V1833" i="16"/>
  <c r="W1833" i="16"/>
  <c r="R1834" i="16"/>
  <c r="S1834" i="16"/>
  <c r="T1834" i="16"/>
  <c r="U1834" i="16"/>
  <c r="V1834" i="16"/>
  <c r="W1834" i="16"/>
  <c r="R1835" i="16"/>
  <c r="S1835" i="16"/>
  <c r="T1835" i="16"/>
  <c r="U1835" i="16"/>
  <c r="V1835" i="16"/>
  <c r="W1835" i="16"/>
  <c r="R1836" i="16"/>
  <c r="S1836" i="16"/>
  <c r="T1836" i="16"/>
  <c r="U1836" i="16"/>
  <c r="V1836" i="16"/>
  <c r="W1836" i="16"/>
  <c r="R1837" i="16"/>
  <c r="S1837" i="16"/>
  <c r="T1837" i="16"/>
  <c r="U1837" i="16"/>
  <c r="V1837" i="16"/>
  <c r="W1837" i="16"/>
  <c r="R1838" i="16"/>
  <c r="S1838" i="16"/>
  <c r="T1838" i="16"/>
  <c r="U1838" i="16"/>
  <c r="V1838" i="16"/>
  <c r="W1838" i="16"/>
  <c r="R1839" i="16"/>
  <c r="S1839" i="16"/>
  <c r="T1839" i="16"/>
  <c r="U1839" i="16"/>
  <c r="V1839" i="16"/>
  <c r="W1839" i="16"/>
  <c r="R1840" i="16"/>
  <c r="S1840" i="16"/>
  <c r="T1840" i="16"/>
  <c r="U1840" i="16"/>
  <c r="V1840" i="16"/>
  <c r="W1840" i="16"/>
  <c r="R1841" i="16"/>
  <c r="S1841" i="16"/>
  <c r="T1841" i="16"/>
  <c r="U1841" i="16"/>
  <c r="V1841" i="16"/>
  <c r="W1841" i="16"/>
  <c r="R1842" i="16"/>
  <c r="S1842" i="16"/>
  <c r="T1842" i="16"/>
  <c r="U1842" i="16"/>
  <c r="V1842" i="16"/>
  <c r="W1842" i="16"/>
  <c r="R1843" i="16"/>
  <c r="S1843" i="16"/>
  <c r="T1843" i="16"/>
  <c r="U1843" i="16"/>
  <c r="V1843" i="16"/>
  <c r="W1843" i="16"/>
  <c r="R1844" i="16"/>
  <c r="S1844" i="16"/>
  <c r="T1844" i="16"/>
  <c r="U1844" i="16"/>
  <c r="V1844" i="16"/>
  <c r="W1844" i="16"/>
  <c r="R1845" i="16"/>
  <c r="S1845" i="16"/>
  <c r="T1845" i="16"/>
  <c r="U1845" i="16"/>
  <c r="V1845" i="16"/>
  <c r="W1845" i="16"/>
  <c r="R1846" i="16"/>
  <c r="S1846" i="16"/>
  <c r="T1846" i="16"/>
  <c r="U1846" i="16"/>
  <c r="V1846" i="16"/>
  <c r="W1846" i="16"/>
  <c r="R1847" i="16"/>
  <c r="S1847" i="16"/>
  <c r="T1847" i="16"/>
  <c r="U1847" i="16"/>
  <c r="V1847" i="16"/>
  <c r="W1847" i="16"/>
  <c r="R1848" i="16"/>
  <c r="S1848" i="16"/>
  <c r="T1848" i="16"/>
  <c r="U1848" i="16"/>
  <c r="V1848" i="16"/>
  <c r="W1848" i="16"/>
  <c r="R1849" i="16"/>
  <c r="S1849" i="16"/>
  <c r="T1849" i="16"/>
  <c r="U1849" i="16"/>
  <c r="V1849" i="16"/>
  <c r="W1849" i="16"/>
  <c r="R1850" i="16"/>
  <c r="S1850" i="16"/>
  <c r="T1850" i="16"/>
  <c r="U1850" i="16"/>
  <c r="V1850" i="16"/>
  <c r="W1850" i="16"/>
  <c r="R1851" i="16"/>
  <c r="S1851" i="16"/>
  <c r="T1851" i="16"/>
  <c r="U1851" i="16"/>
  <c r="V1851" i="16"/>
  <c r="W1851" i="16"/>
  <c r="R1852" i="16"/>
  <c r="S1852" i="16"/>
  <c r="T1852" i="16"/>
  <c r="U1852" i="16"/>
  <c r="V1852" i="16"/>
  <c r="W1852" i="16"/>
  <c r="R1853" i="16"/>
  <c r="S1853" i="16"/>
  <c r="T1853" i="16"/>
  <c r="U1853" i="16"/>
  <c r="V1853" i="16"/>
  <c r="W1853" i="16"/>
  <c r="R1854" i="16"/>
  <c r="S1854" i="16"/>
  <c r="T1854" i="16"/>
  <c r="U1854" i="16"/>
  <c r="V1854" i="16"/>
  <c r="W1854" i="16"/>
  <c r="R1855" i="16"/>
  <c r="S1855" i="16"/>
  <c r="T1855" i="16"/>
  <c r="U1855" i="16"/>
  <c r="V1855" i="16"/>
  <c r="W1855" i="16"/>
  <c r="R1856" i="16"/>
  <c r="S1856" i="16"/>
  <c r="T1856" i="16"/>
  <c r="U1856" i="16"/>
  <c r="V1856" i="16"/>
  <c r="W1856" i="16"/>
  <c r="R1857" i="16"/>
  <c r="S1857" i="16"/>
  <c r="T1857" i="16"/>
  <c r="U1857" i="16"/>
  <c r="V1857" i="16"/>
  <c r="W1857" i="16"/>
  <c r="R1858" i="16"/>
  <c r="S1858" i="16"/>
  <c r="T1858" i="16"/>
  <c r="U1858" i="16"/>
  <c r="V1858" i="16"/>
  <c r="W1858" i="16"/>
  <c r="R1859" i="16"/>
  <c r="S1859" i="16"/>
  <c r="T1859" i="16"/>
  <c r="U1859" i="16"/>
  <c r="V1859" i="16"/>
  <c r="W1859" i="16"/>
  <c r="R1860" i="16"/>
  <c r="S1860" i="16"/>
  <c r="T1860" i="16"/>
  <c r="U1860" i="16"/>
  <c r="V1860" i="16"/>
  <c r="W1860" i="16"/>
  <c r="R1861" i="16"/>
  <c r="S1861" i="16"/>
  <c r="T1861" i="16"/>
  <c r="U1861" i="16"/>
  <c r="V1861" i="16"/>
  <c r="W1861" i="16"/>
  <c r="R1862" i="16"/>
  <c r="S1862" i="16"/>
  <c r="T1862" i="16"/>
  <c r="U1862" i="16"/>
  <c r="V1862" i="16"/>
  <c r="W1862" i="16"/>
  <c r="R1863" i="16"/>
  <c r="S1863" i="16"/>
  <c r="T1863" i="16"/>
  <c r="U1863" i="16"/>
  <c r="V1863" i="16"/>
  <c r="W1863" i="16"/>
  <c r="R1864" i="16"/>
  <c r="S1864" i="16"/>
  <c r="T1864" i="16"/>
  <c r="U1864" i="16"/>
  <c r="V1864" i="16"/>
  <c r="W1864" i="16"/>
  <c r="R1865" i="16"/>
  <c r="S1865" i="16"/>
  <c r="T1865" i="16"/>
  <c r="U1865" i="16"/>
  <c r="V1865" i="16"/>
  <c r="W1865" i="16"/>
  <c r="R1866" i="16"/>
  <c r="S1866" i="16"/>
  <c r="T1866" i="16"/>
  <c r="U1866" i="16"/>
  <c r="V1866" i="16"/>
  <c r="W1866" i="16"/>
  <c r="R1867" i="16"/>
  <c r="S1867" i="16"/>
  <c r="T1867" i="16"/>
  <c r="U1867" i="16"/>
  <c r="V1867" i="16"/>
  <c r="W1867" i="16"/>
  <c r="R1868" i="16"/>
  <c r="S1868" i="16"/>
  <c r="T1868" i="16"/>
  <c r="U1868" i="16"/>
  <c r="V1868" i="16"/>
  <c r="W1868" i="16"/>
  <c r="S1728" i="16"/>
  <c r="T1728" i="16"/>
  <c r="U1728" i="16"/>
  <c r="V1728" i="16"/>
  <c r="W1728" i="16"/>
  <c r="AH1728" i="16"/>
  <c r="AI1728" i="16"/>
  <c r="AJ1728" i="16"/>
  <c r="AK1728" i="16"/>
  <c r="AL1728" i="16"/>
  <c r="AG1728" i="16"/>
  <c r="C1729" i="16"/>
  <c r="D1729" i="16"/>
  <c r="E1729" i="16"/>
  <c r="F1729" i="16"/>
  <c r="G1729" i="16"/>
  <c r="H1729" i="16"/>
  <c r="C1730" i="16"/>
  <c r="D1730" i="16"/>
  <c r="E1730" i="16"/>
  <c r="F1730" i="16"/>
  <c r="G1730" i="16"/>
  <c r="H1730" i="16"/>
  <c r="C1731" i="16"/>
  <c r="D1731" i="16"/>
  <c r="E1731" i="16"/>
  <c r="F1731" i="16"/>
  <c r="G1731" i="16"/>
  <c r="H1731" i="16"/>
  <c r="C1732" i="16"/>
  <c r="D1732" i="16"/>
  <c r="E1732" i="16"/>
  <c r="F1732" i="16"/>
  <c r="G1732" i="16"/>
  <c r="H1732" i="16"/>
  <c r="C1733" i="16"/>
  <c r="D1733" i="16"/>
  <c r="E1733" i="16"/>
  <c r="F1733" i="16"/>
  <c r="G1733" i="16"/>
  <c r="H1733" i="16"/>
  <c r="C1734" i="16"/>
  <c r="D1734" i="16"/>
  <c r="E1734" i="16"/>
  <c r="F1734" i="16"/>
  <c r="G1734" i="16"/>
  <c r="H1734" i="16"/>
  <c r="C1735" i="16"/>
  <c r="D1735" i="16"/>
  <c r="E1735" i="16"/>
  <c r="F1735" i="16"/>
  <c r="G1735" i="16"/>
  <c r="H1735" i="16"/>
  <c r="C1736" i="16"/>
  <c r="D1736" i="16"/>
  <c r="E1736" i="16"/>
  <c r="F1736" i="16"/>
  <c r="G1736" i="16"/>
  <c r="H1736" i="16"/>
  <c r="C1737" i="16"/>
  <c r="D1737" i="16"/>
  <c r="E1737" i="16"/>
  <c r="F1737" i="16"/>
  <c r="G1737" i="16"/>
  <c r="H1737" i="16"/>
  <c r="C1738" i="16"/>
  <c r="D1738" i="16"/>
  <c r="E1738" i="16"/>
  <c r="F1738" i="16"/>
  <c r="G1738" i="16"/>
  <c r="H1738" i="16"/>
  <c r="C1739" i="16"/>
  <c r="D1739" i="16"/>
  <c r="E1739" i="16"/>
  <c r="F1739" i="16"/>
  <c r="G1739" i="16"/>
  <c r="H1739" i="16"/>
  <c r="C1740" i="16"/>
  <c r="D1740" i="16"/>
  <c r="E1740" i="16"/>
  <c r="F1740" i="16"/>
  <c r="G1740" i="16"/>
  <c r="H1740" i="16"/>
  <c r="C1741" i="16"/>
  <c r="D1741" i="16"/>
  <c r="E1741" i="16"/>
  <c r="F1741" i="16"/>
  <c r="G1741" i="16"/>
  <c r="H1741" i="16"/>
  <c r="C1742" i="16"/>
  <c r="D1742" i="16"/>
  <c r="E1742" i="16"/>
  <c r="F1742" i="16"/>
  <c r="G1742" i="16"/>
  <c r="H1742" i="16"/>
  <c r="C1743" i="16"/>
  <c r="D1743" i="16"/>
  <c r="E1743" i="16"/>
  <c r="F1743" i="16"/>
  <c r="G1743" i="16"/>
  <c r="H1743" i="16"/>
  <c r="C1744" i="16"/>
  <c r="D1744" i="16"/>
  <c r="E1744" i="16"/>
  <c r="F1744" i="16"/>
  <c r="G1744" i="16"/>
  <c r="H1744" i="16"/>
  <c r="C1745" i="16"/>
  <c r="D1745" i="16"/>
  <c r="E1745" i="16"/>
  <c r="F1745" i="16"/>
  <c r="G1745" i="16"/>
  <c r="H1745" i="16"/>
  <c r="C1746" i="16"/>
  <c r="D1746" i="16"/>
  <c r="E1746" i="16"/>
  <c r="F1746" i="16"/>
  <c r="G1746" i="16"/>
  <c r="H1746" i="16"/>
  <c r="C1747" i="16"/>
  <c r="D1747" i="16"/>
  <c r="E1747" i="16"/>
  <c r="F1747" i="16"/>
  <c r="G1747" i="16"/>
  <c r="H1747" i="16"/>
  <c r="C1748" i="16"/>
  <c r="D1748" i="16"/>
  <c r="E1748" i="16"/>
  <c r="F1748" i="16"/>
  <c r="G1748" i="16"/>
  <c r="H1748" i="16"/>
  <c r="C1749" i="16"/>
  <c r="D1749" i="16"/>
  <c r="E1749" i="16"/>
  <c r="F1749" i="16"/>
  <c r="G1749" i="16"/>
  <c r="H1749" i="16"/>
  <c r="C1750" i="16"/>
  <c r="D1750" i="16"/>
  <c r="E1750" i="16"/>
  <c r="F1750" i="16"/>
  <c r="G1750" i="16"/>
  <c r="H1750" i="16"/>
  <c r="C1751" i="16"/>
  <c r="D1751" i="16"/>
  <c r="E1751" i="16"/>
  <c r="F1751" i="16"/>
  <c r="G1751" i="16"/>
  <c r="H1751" i="16"/>
  <c r="C1752" i="16"/>
  <c r="D1752" i="16"/>
  <c r="E1752" i="16"/>
  <c r="F1752" i="16"/>
  <c r="G1752" i="16"/>
  <c r="H1752" i="16"/>
  <c r="C1753" i="16"/>
  <c r="D1753" i="16"/>
  <c r="E1753" i="16"/>
  <c r="F1753" i="16"/>
  <c r="G1753" i="16"/>
  <c r="H1753" i="16"/>
  <c r="C1754" i="16"/>
  <c r="D1754" i="16"/>
  <c r="E1754" i="16"/>
  <c r="F1754" i="16"/>
  <c r="G1754" i="16"/>
  <c r="H1754" i="16"/>
  <c r="C1755" i="16"/>
  <c r="D1755" i="16"/>
  <c r="E1755" i="16"/>
  <c r="F1755" i="16"/>
  <c r="G1755" i="16"/>
  <c r="H1755" i="16"/>
  <c r="C1756" i="16"/>
  <c r="D1756" i="16"/>
  <c r="E1756" i="16"/>
  <c r="F1756" i="16"/>
  <c r="G1756" i="16"/>
  <c r="H1756" i="16"/>
  <c r="C1757" i="16"/>
  <c r="D1757" i="16"/>
  <c r="E1757" i="16"/>
  <c r="F1757" i="16"/>
  <c r="G1757" i="16"/>
  <c r="H1757" i="16"/>
  <c r="C1758" i="16"/>
  <c r="D1758" i="16"/>
  <c r="E1758" i="16"/>
  <c r="F1758" i="16"/>
  <c r="G1758" i="16"/>
  <c r="H1758" i="16"/>
  <c r="C1759" i="16"/>
  <c r="D1759" i="16"/>
  <c r="E1759" i="16"/>
  <c r="F1759" i="16"/>
  <c r="G1759" i="16"/>
  <c r="H1759" i="16"/>
  <c r="C1760" i="16"/>
  <c r="D1760" i="16"/>
  <c r="E1760" i="16"/>
  <c r="F1760" i="16"/>
  <c r="G1760" i="16"/>
  <c r="H1760" i="16"/>
  <c r="C1761" i="16"/>
  <c r="D1761" i="16"/>
  <c r="E1761" i="16"/>
  <c r="F1761" i="16"/>
  <c r="G1761" i="16"/>
  <c r="H1761" i="16"/>
  <c r="C1762" i="16"/>
  <c r="D1762" i="16"/>
  <c r="E1762" i="16"/>
  <c r="F1762" i="16"/>
  <c r="G1762" i="16"/>
  <c r="H1762" i="16"/>
  <c r="C1763" i="16"/>
  <c r="D1763" i="16"/>
  <c r="E1763" i="16"/>
  <c r="F1763" i="16"/>
  <c r="G1763" i="16"/>
  <c r="H1763" i="16"/>
  <c r="C1764" i="16"/>
  <c r="D1764" i="16"/>
  <c r="E1764" i="16"/>
  <c r="F1764" i="16"/>
  <c r="G1764" i="16"/>
  <c r="H1764" i="16"/>
  <c r="C1765" i="16"/>
  <c r="D1765" i="16"/>
  <c r="E1765" i="16"/>
  <c r="F1765" i="16"/>
  <c r="G1765" i="16"/>
  <c r="H1765" i="16"/>
  <c r="C1766" i="16"/>
  <c r="D1766" i="16"/>
  <c r="E1766" i="16"/>
  <c r="F1766" i="16"/>
  <c r="G1766" i="16"/>
  <c r="H1766" i="16"/>
  <c r="C1767" i="16"/>
  <c r="D1767" i="16"/>
  <c r="E1767" i="16"/>
  <c r="F1767" i="16"/>
  <c r="G1767" i="16"/>
  <c r="H1767" i="16"/>
  <c r="C1768" i="16"/>
  <c r="D1768" i="16"/>
  <c r="E1768" i="16"/>
  <c r="F1768" i="16"/>
  <c r="G1768" i="16"/>
  <c r="H1768" i="16"/>
  <c r="C1769" i="16"/>
  <c r="D1769" i="16"/>
  <c r="E1769" i="16"/>
  <c r="F1769" i="16"/>
  <c r="G1769" i="16"/>
  <c r="H1769" i="16"/>
  <c r="C1770" i="16"/>
  <c r="D1770" i="16"/>
  <c r="E1770" i="16"/>
  <c r="F1770" i="16"/>
  <c r="G1770" i="16"/>
  <c r="H1770" i="16"/>
  <c r="C1771" i="16"/>
  <c r="D1771" i="16"/>
  <c r="E1771" i="16"/>
  <c r="F1771" i="16"/>
  <c r="G1771" i="16"/>
  <c r="H1771" i="16"/>
  <c r="C1772" i="16"/>
  <c r="D1772" i="16"/>
  <c r="E1772" i="16"/>
  <c r="F1772" i="16"/>
  <c r="G1772" i="16"/>
  <c r="H1772" i="16"/>
  <c r="C1773" i="16"/>
  <c r="D1773" i="16"/>
  <c r="E1773" i="16"/>
  <c r="F1773" i="16"/>
  <c r="G1773" i="16"/>
  <c r="H1773" i="16"/>
  <c r="C1774" i="16"/>
  <c r="D1774" i="16"/>
  <c r="E1774" i="16"/>
  <c r="F1774" i="16"/>
  <c r="G1774" i="16"/>
  <c r="H1774" i="16"/>
  <c r="C1775" i="16"/>
  <c r="D1775" i="16"/>
  <c r="E1775" i="16"/>
  <c r="F1775" i="16"/>
  <c r="G1775" i="16"/>
  <c r="H1775" i="16"/>
  <c r="C1776" i="16"/>
  <c r="D1776" i="16"/>
  <c r="E1776" i="16"/>
  <c r="F1776" i="16"/>
  <c r="G1776" i="16"/>
  <c r="H1776" i="16"/>
  <c r="C1777" i="16"/>
  <c r="D1777" i="16"/>
  <c r="E1777" i="16"/>
  <c r="F1777" i="16"/>
  <c r="G1777" i="16"/>
  <c r="H1777" i="16"/>
  <c r="C1778" i="16"/>
  <c r="D1778" i="16"/>
  <c r="E1778" i="16"/>
  <c r="F1778" i="16"/>
  <c r="G1778" i="16"/>
  <c r="H1778" i="16"/>
  <c r="C1779" i="16"/>
  <c r="D1779" i="16"/>
  <c r="E1779" i="16"/>
  <c r="F1779" i="16"/>
  <c r="G1779" i="16"/>
  <c r="H1779" i="16"/>
  <c r="C1780" i="16"/>
  <c r="D1780" i="16"/>
  <c r="E1780" i="16"/>
  <c r="F1780" i="16"/>
  <c r="G1780" i="16"/>
  <c r="H1780" i="16"/>
  <c r="C1781" i="16"/>
  <c r="D1781" i="16"/>
  <c r="E1781" i="16"/>
  <c r="F1781" i="16"/>
  <c r="G1781" i="16"/>
  <c r="H1781" i="16"/>
  <c r="C1782" i="16"/>
  <c r="D1782" i="16"/>
  <c r="E1782" i="16"/>
  <c r="F1782" i="16"/>
  <c r="G1782" i="16"/>
  <c r="H1782" i="16"/>
  <c r="C1783" i="16"/>
  <c r="D1783" i="16"/>
  <c r="E1783" i="16"/>
  <c r="F1783" i="16"/>
  <c r="G1783" i="16"/>
  <c r="H1783" i="16"/>
  <c r="C1784" i="16"/>
  <c r="D1784" i="16"/>
  <c r="E1784" i="16"/>
  <c r="F1784" i="16"/>
  <c r="G1784" i="16"/>
  <c r="H1784" i="16"/>
  <c r="C1785" i="16"/>
  <c r="D1785" i="16"/>
  <c r="E1785" i="16"/>
  <c r="F1785" i="16"/>
  <c r="G1785" i="16"/>
  <c r="H1785" i="16"/>
  <c r="C1786" i="16"/>
  <c r="D1786" i="16"/>
  <c r="E1786" i="16"/>
  <c r="F1786" i="16"/>
  <c r="G1786" i="16"/>
  <c r="H1786" i="16"/>
  <c r="C1787" i="16"/>
  <c r="D1787" i="16"/>
  <c r="E1787" i="16"/>
  <c r="F1787" i="16"/>
  <c r="G1787" i="16"/>
  <c r="H1787" i="16"/>
  <c r="C1788" i="16"/>
  <c r="D1788" i="16"/>
  <c r="E1788" i="16"/>
  <c r="F1788" i="16"/>
  <c r="G1788" i="16"/>
  <c r="H1788" i="16"/>
  <c r="C1789" i="16"/>
  <c r="D1789" i="16"/>
  <c r="E1789" i="16"/>
  <c r="F1789" i="16"/>
  <c r="G1789" i="16"/>
  <c r="H1789" i="16"/>
  <c r="C1790" i="16"/>
  <c r="D1790" i="16"/>
  <c r="E1790" i="16"/>
  <c r="F1790" i="16"/>
  <c r="G1790" i="16"/>
  <c r="H1790" i="16"/>
  <c r="C1791" i="16"/>
  <c r="D1791" i="16"/>
  <c r="E1791" i="16"/>
  <c r="F1791" i="16"/>
  <c r="G1791" i="16"/>
  <c r="H1791" i="16"/>
  <c r="C1792" i="16"/>
  <c r="D1792" i="16"/>
  <c r="E1792" i="16"/>
  <c r="F1792" i="16"/>
  <c r="G1792" i="16"/>
  <c r="H1792" i="16"/>
  <c r="C1793" i="16"/>
  <c r="D1793" i="16"/>
  <c r="E1793" i="16"/>
  <c r="F1793" i="16"/>
  <c r="G1793" i="16"/>
  <c r="H1793" i="16"/>
  <c r="C1794" i="16"/>
  <c r="D1794" i="16"/>
  <c r="E1794" i="16"/>
  <c r="F1794" i="16"/>
  <c r="G1794" i="16"/>
  <c r="H1794" i="16"/>
  <c r="C1795" i="16"/>
  <c r="D1795" i="16"/>
  <c r="E1795" i="16"/>
  <c r="F1795" i="16"/>
  <c r="G1795" i="16"/>
  <c r="H1795" i="16"/>
  <c r="C1796" i="16"/>
  <c r="D1796" i="16"/>
  <c r="E1796" i="16"/>
  <c r="F1796" i="16"/>
  <c r="G1796" i="16"/>
  <c r="H1796" i="16"/>
  <c r="C1797" i="16"/>
  <c r="D1797" i="16"/>
  <c r="E1797" i="16"/>
  <c r="F1797" i="16"/>
  <c r="G1797" i="16"/>
  <c r="H1797" i="16"/>
  <c r="C1798" i="16"/>
  <c r="D1798" i="16"/>
  <c r="E1798" i="16"/>
  <c r="F1798" i="16"/>
  <c r="G1798" i="16"/>
  <c r="H1798" i="16"/>
  <c r="C1799" i="16"/>
  <c r="D1799" i="16"/>
  <c r="E1799" i="16"/>
  <c r="F1799" i="16"/>
  <c r="G1799" i="16"/>
  <c r="H1799" i="16"/>
  <c r="C1800" i="16"/>
  <c r="D1800" i="16"/>
  <c r="E1800" i="16"/>
  <c r="F1800" i="16"/>
  <c r="G1800" i="16"/>
  <c r="H1800" i="16"/>
  <c r="C1801" i="16"/>
  <c r="D1801" i="16"/>
  <c r="E1801" i="16"/>
  <c r="F1801" i="16"/>
  <c r="G1801" i="16"/>
  <c r="H1801" i="16"/>
  <c r="C1802" i="16"/>
  <c r="D1802" i="16"/>
  <c r="E1802" i="16"/>
  <c r="F1802" i="16"/>
  <c r="G1802" i="16"/>
  <c r="H1802" i="16"/>
  <c r="C1803" i="16"/>
  <c r="D1803" i="16"/>
  <c r="E1803" i="16"/>
  <c r="F1803" i="16"/>
  <c r="G1803" i="16"/>
  <c r="H1803" i="16"/>
  <c r="C1804" i="16"/>
  <c r="D1804" i="16"/>
  <c r="E1804" i="16"/>
  <c r="F1804" i="16"/>
  <c r="G1804" i="16"/>
  <c r="H1804" i="16"/>
  <c r="C1805" i="16"/>
  <c r="D1805" i="16"/>
  <c r="E1805" i="16"/>
  <c r="F1805" i="16"/>
  <c r="G1805" i="16"/>
  <c r="H1805" i="16"/>
  <c r="C1806" i="16"/>
  <c r="D1806" i="16"/>
  <c r="E1806" i="16"/>
  <c r="F1806" i="16"/>
  <c r="G1806" i="16"/>
  <c r="H1806" i="16"/>
  <c r="C1807" i="16"/>
  <c r="D1807" i="16"/>
  <c r="E1807" i="16"/>
  <c r="F1807" i="16"/>
  <c r="G1807" i="16"/>
  <c r="H1807" i="16"/>
  <c r="C1808" i="16"/>
  <c r="D1808" i="16"/>
  <c r="E1808" i="16"/>
  <c r="F1808" i="16"/>
  <c r="G1808" i="16"/>
  <c r="H1808" i="16"/>
  <c r="C1809" i="16"/>
  <c r="D1809" i="16"/>
  <c r="E1809" i="16"/>
  <c r="F1809" i="16"/>
  <c r="G1809" i="16"/>
  <c r="H1809" i="16"/>
  <c r="C1810" i="16"/>
  <c r="D1810" i="16"/>
  <c r="E1810" i="16"/>
  <c r="F1810" i="16"/>
  <c r="G1810" i="16"/>
  <c r="H1810" i="16"/>
  <c r="C1811" i="16"/>
  <c r="D1811" i="16"/>
  <c r="E1811" i="16"/>
  <c r="F1811" i="16"/>
  <c r="G1811" i="16"/>
  <c r="H1811" i="16"/>
  <c r="C1812" i="16"/>
  <c r="D1812" i="16"/>
  <c r="E1812" i="16"/>
  <c r="F1812" i="16"/>
  <c r="G1812" i="16"/>
  <c r="H1812" i="16"/>
  <c r="C1813" i="16"/>
  <c r="D1813" i="16"/>
  <c r="E1813" i="16"/>
  <c r="F1813" i="16"/>
  <c r="G1813" i="16"/>
  <c r="H1813" i="16"/>
  <c r="C1814" i="16"/>
  <c r="D1814" i="16"/>
  <c r="E1814" i="16"/>
  <c r="F1814" i="16"/>
  <c r="G1814" i="16"/>
  <c r="H1814" i="16"/>
  <c r="C1815" i="16"/>
  <c r="D1815" i="16"/>
  <c r="E1815" i="16"/>
  <c r="F1815" i="16"/>
  <c r="G1815" i="16"/>
  <c r="H1815" i="16"/>
  <c r="C1816" i="16"/>
  <c r="D1816" i="16"/>
  <c r="E1816" i="16"/>
  <c r="F1816" i="16"/>
  <c r="G1816" i="16"/>
  <c r="H1816" i="16"/>
  <c r="C1817" i="16"/>
  <c r="D1817" i="16"/>
  <c r="E1817" i="16"/>
  <c r="F1817" i="16"/>
  <c r="G1817" i="16"/>
  <c r="H1817" i="16"/>
  <c r="C1818" i="16"/>
  <c r="D1818" i="16"/>
  <c r="E1818" i="16"/>
  <c r="F1818" i="16"/>
  <c r="G1818" i="16"/>
  <c r="H1818" i="16"/>
  <c r="C1819" i="16"/>
  <c r="D1819" i="16"/>
  <c r="E1819" i="16"/>
  <c r="F1819" i="16"/>
  <c r="G1819" i="16"/>
  <c r="H1819" i="16"/>
  <c r="C1820" i="16"/>
  <c r="D1820" i="16"/>
  <c r="E1820" i="16"/>
  <c r="F1820" i="16"/>
  <c r="G1820" i="16"/>
  <c r="H1820" i="16"/>
  <c r="C1821" i="16"/>
  <c r="D1821" i="16"/>
  <c r="E1821" i="16"/>
  <c r="F1821" i="16"/>
  <c r="G1821" i="16"/>
  <c r="H1821" i="16"/>
  <c r="C1822" i="16"/>
  <c r="D1822" i="16"/>
  <c r="E1822" i="16"/>
  <c r="F1822" i="16"/>
  <c r="G1822" i="16"/>
  <c r="H1822" i="16"/>
  <c r="C1823" i="16"/>
  <c r="D1823" i="16"/>
  <c r="E1823" i="16"/>
  <c r="F1823" i="16"/>
  <c r="G1823" i="16"/>
  <c r="H1823" i="16"/>
  <c r="C1824" i="16"/>
  <c r="D1824" i="16"/>
  <c r="E1824" i="16"/>
  <c r="F1824" i="16"/>
  <c r="G1824" i="16"/>
  <c r="H1824" i="16"/>
  <c r="C1825" i="16"/>
  <c r="D1825" i="16"/>
  <c r="E1825" i="16"/>
  <c r="F1825" i="16"/>
  <c r="G1825" i="16"/>
  <c r="H1825" i="16"/>
  <c r="C1826" i="16"/>
  <c r="D1826" i="16"/>
  <c r="E1826" i="16"/>
  <c r="F1826" i="16"/>
  <c r="G1826" i="16"/>
  <c r="H1826" i="16"/>
  <c r="C1827" i="16"/>
  <c r="D1827" i="16"/>
  <c r="E1827" i="16"/>
  <c r="F1827" i="16"/>
  <c r="G1827" i="16"/>
  <c r="H1827" i="16"/>
  <c r="C1828" i="16"/>
  <c r="D1828" i="16"/>
  <c r="E1828" i="16"/>
  <c r="F1828" i="16"/>
  <c r="G1828" i="16"/>
  <c r="H1828" i="16"/>
  <c r="C1829" i="16"/>
  <c r="D1829" i="16"/>
  <c r="E1829" i="16"/>
  <c r="F1829" i="16"/>
  <c r="G1829" i="16"/>
  <c r="H1829" i="16"/>
  <c r="C1830" i="16"/>
  <c r="D1830" i="16"/>
  <c r="E1830" i="16"/>
  <c r="F1830" i="16"/>
  <c r="G1830" i="16"/>
  <c r="H1830" i="16"/>
  <c r="C1831" i="16"/>
  <c r="D1831" i="16"/>
  <c r="E1831" i="16"/>
  <c r="F1831" i="16"/>
  <c r="G1831" i="16"/>
  <c r="H1831" i="16"/>
  <c r="C1832" i="16"/>
  <c r="D1832" i="16"/>
  <c r="E1832" i="16"/>
  <c r="F1832" i="16"/>
  <c r="G1832" i="16"/>
  <c r="H1832" i="16"/>
  <c r="C1833" i="16"/>
  <c r="D1833" i="16"/>
  <c r="E1833" i="16"/>
  <c r="F1833" i="16"/>
  <c r="G1833" i="16"/>
  <c r="H1833" i="16"/>
  <c r="C1834" i="16"/>
  <c r="D1834" i="16"/>
  <c r="E1834" i="16"/>
  <c r="F1834" i="16"/>
  <c r="G1834" i="16"/>
  <c r="H1834" i="16"/>
  <c r="C1835" i="16"/>
  <c r="D1835" i="16"/>
  <c r="E1835" i="16"/>
  <c r="F1835" i="16"/>
  <c r="G1835" i="16"/>
  <c r="H1835" i="16"/>
  <c r="C1836" i="16"/>
  <c r="D1836" i="16"/>
  <c r="E1836" i="16"/>
  <c r="F1836" i="16"/>
  <c r="G1836" i="16"/>
  <c r="H1836" i="16"/>
  <c r="C1837" i="16"/>
  <c r="D1837" i="16"/>
  <c r="E1837" i="16"/>
  <c r="F1837" i="16"/>
  <c r="G1837" i="16"/>
  <c r="H1837" i="16"/>
  <c r="C1838" i="16"/>
  <c r="D1838" i="16"/>
  <c r="E1838" i="16"/>
  <c r="F1838" i="16"/>
  <c r="G1838" i="16"/>
  <c r="H1838" i="16"/>
  <c r="C1839" i="16"/>
  <c r="D1839" i="16"/>
  <c r="E1839" i="16"/>
  <c r="F1839" i="16"/>
  <c r="G1839" i="16"/>
  <c r="H1839" i="16"/>
  <c r="C1840" i="16"/>
  <c r="D1840" i="16"/>
  <c r="E1840" i="16"/>
  <c r="F1840" i="16"/>
  <c r="G1840" i="16"/>
  <c r="H1840" i="16"/>
  <c r="C1841" i="16"/>
  <c r="D1841" i="16"/>
  <c r="E1841" i="16"/>
  <c r="F1841" i="16"/>
  <c r="G1841" i="16"/>
  <c r="H1841" i="16"/>
  <c r="C1842" i="16"/>
  <c r="D1842" i="16"/>
  <c r="E1842" i="16"/>
  <c r="F1842" i="16"/>
  <c r="G1842" i="16"/>
  <c r="H1842" i="16"/>
  <c r="C1843" i="16"/>
  <c r="D1843" i="16"/>
  <c r="E1843" i="16"/>
  <c r="F1843" i="16"/>
  <c r="G1843" i="16"/>
  <c r="H1843" i="16"/>
  <c r="C1844" i="16"/>
  <c r="D1844" i="16"/>
  <c r="E1844" i="16"/>
  <c r="F1844" i="16"/>
  <c r="G1844" i="16"/>
  <c r="H1844" i="16"/>
  <c r="C1845" i="16"/>
  <c r="D1845" i="16"/>
  <c r="E1845" i="16"/>
  <c r="F1845" i="16"/>
  <c r="G1845" i="16"/>
  <c r="H1845" i="16"/>
  <c r="C1846" i="16"/>
  <c r="D1846" i="16"/>
  <c r="E1846" i="16"/>
  <c r="F1846" i="16"/>
  <c r="G1846" i="16"/>
  <c r="H1846" i="16"/>
  <c r="C1847" i="16"/>
  <c r="D1847" i="16"/>
  <c r="E1847" i="16"/>
  <c r="F1847" i="16"/>
  <c r="G1847" i="16"/>
  <c r="H1847" i="16"/>
  <c r="C1848" i="16"/>
  <c r="D1848" i="16"/>
  <c r="E1848" i="16"/>
  <c r="F1848" i="16"/>
  <c r="G1848" i="16"/>
  <c r="H1848" i="16"/>
  <c r="C1849" i="16"/>
  <c r="D1849" i="16"/>
  <c r="E1849" i="16"/>
  <c r="F1849" i="16"/>
  <c r="G1849" i="16"/>
  <c r="H1849" i="16"/>
  <c r="C1850" i="16"/>
  <c r="D1850" i="16"/>
  <c r="E1850" i="16"/>
  <c r="F1850" i="16"/>
  <c r="G1850" i="16"/>
  <c r="H1850" i="16"/>
  <c r="C1851" i="16"/>
  <c r="D1851" i="16"/>
  <c r="E1851" i="16"/>
  <c r="F1851" i="16"/>
  <c r="G1851" i="16"/>
  <c r="H1851" i="16"/>
  <c r="C1852" i="16"/>
  <c r="D1852" i="16"/>
  <c r="E1852" i="16"/>
  <c r="F1852" i="16"/>
  <c r="G1852" i="16"/>
  <c r="H1852" i="16"/>
  <c r="C1853" i="16"/>
  <c r="D1853" i="16"/>
  <c r="E1853" i="16"/>
  <c r="F1853" i="16"/>
  <c r="G1853" i="16"/>
  <c r="H1853" i="16"/>
  <c r="C1854" i="16"/>
  <c r="D1854" i="16"/>
  <c r="E1854" i="16"/>
  <c r="F1854" i="16"/>
  <c r="G1854" i="16"/>
  <c r="H1854" i="16"/>
  <c r="C1855" i="16"/>
  <c r="D1855" i="16"/>
  <c r="E1855" i="16"/>
  <c r="F1855" i="16"/>
  <c r="G1855" i="16"/>
  <c r="H1855" i="16"/>
  <c r="C1856" i="16"/>
  <c r="D1856" i="16"/>
  <c r="E1856" i="16"/>
  <c r="F1856" i="16"/>
  <c r="G1856" i="16"/>
  <c r="H1856" i="16"/>
  <c r="C1857" i="16"/>
  <c r="D1857" i="16"/>
  <c r="E1857" i="16"/>
  <c r="F1857" i="16"/>
  <c r="G1857" i="16"/>
  <c r="H1857" i="16"/>
  <c r="C1858" i="16"/>
  <c r="D1858" i="16"/>
  <c r="E1858" i="16"/>
  <c r="F1858" i="16"/>
  <c r="G1858" i="16"/>
  <c r="H1858" i="16"/>
  <c r="C1859" i="16"/>
  <c r="D1859" i="16"/>
  <c r="E1859" i="16"/>
  <c r="F1859" i="16"/>
  <c r="G1859" i="16"/>
  <c r="H1859" i="16"/>
  <c r="C1860" i="16"/>
  <c r="D1860" i="16"/>
  <c r="E1860" i="16"/>
  <c r="F1860" i="16"/>
  <c r="G1860" i="16"/>
  <c r="H1860" i="16"/>
  <c r="C1861" i="16"/>
  <c r="D1861" i="16"/>
  <c r="E1861" i="16"/>
  <c r="F1861" i="16"/>
  <c r="G1861" i="16"/>
  <c r="H1861" i="16"/>
  <c r="C1862" i="16"/>
  <c r="D1862" i="16"/>
  <c r="E1862" i="16"/>
  <c r="F1862" i="16"/>
  <c r="G1862" i="16"/>
  <c r="H1862" i="16"/>
  <c r="C1863" i="16"/>
  <c r="D1863" i="16"/>
  <c r="E1863" i="16"/>
  <c r="F1863" i="16"/>
  <c r="G1863" i="16"/>
  <c r="H1863" i="16"/>
  <c r="C1864" i="16"/>
  <c r="D1864" i="16"/>
  <c r="E1864" i="16"/>
  <c r="F1864" i="16"/>
  <c r="G1864" i="16"/>
  <c r="H1864" i="16"/>
  <c r="C1865" i="16"/>
  <c r="D1865" i="16"/>
  <c r="E1865" i="16"/>
  <c r="F1865" i="16"/>
  <c r="G1865" i="16"/>
  <c r="H1865" i="16"/>
  <c r="C1866" i="16"/>
  <c r="D1866" i="16"/>
  <c r="E1866" i="16"/>
  <c r="F1866" i="16"/>
  <c r="G1866" i="16"/>
  <c r="H1866" i="16"/>
  <c r="C1867" i="16"/>
  <c r="D1867" i="16"/>
  <c r="E1867" i="16"/>
  <c r="F1867" i="16"/>
  <c r="G1867" i="16"/>
  <c r="H1867" i="16"/>
  <c r="C1868" i="16"/>
  <c r="D1868" i="16"/>
  <c r="E1868" i="16"/>
  <c r="F1868" i="16"/>
  <c r="G1868" i="16"/>
  <c r="H1868" i="16"/>
  <c r="R1728" i="16"/>
  <c r="D1728" i="16"/>
  <c r="E1728" i="16"/>
  <c r="F1728" i="16"/>
  <c r="G1728" i="16"/>
  <c r="H1728" i="16"/>
  <c r="C1728" i="16"/>
  <c r="C867" i="16"/>
  <c r="AF2011" i="16"/>
  <c r="Q2011" i="16"/>
  <c r="AF2010" i="16"/>
  <c r="Q2010" i="16"/>
  <c r="AF2009" i="16"/>
  <c r="Q2009" i="16"/>
  <c r="AF2008" i="16"/>
  <c r="Q2008" i="16"/>
  <c r="AF2007" i="16"/>
  <c r="Q2007" i="16"/>
  <c r="AF2006" i="16"/>
  <c r="Q2006" i="16"/>
  <c r="AF2005" i="16"/>
  <c r="Q2005" i="16"/>
  <c r="AF2004" i="16"/>
  <c r="Q2004" i="16"/>
  <c r="AF2003" i="16"/>
  <c r="Q2003" i="16"/>
  <c r="AF2002" i="16"/>
  <c r="Q2002" i="16"/>
  <c r="AF2001" i="16"/>
  <c r="Q2001" i="16"/>
  <c r="AF2000" i="16"/>
  <c r="Q2000" i="16"/>
  <c r="AF1999" i="16"/>
  <c r="Q1999" i="16"/>
  <c r="AF1998" i="16"/>
  <c r="Q1998" i="16"/>
  <c r="AF1997" i="16"/>
  <c r="Q1997" i="16"/>
  <c r="AF1996" i="16"/>
  <c r="Q1996" i="16"/>
  <c r="AF1995" i="16"/>
  <c r="Q1995" i="16"/>
  <c r="AF1994" i="16"/>
  <c r="Q1994" i="16"/>
  <c r="AF1993" i="16"/>
  <c r="Q1993" i="16"/>
  <c r="AF1992" i="16"/>
  <c r="Q1992" i="16"/>
  <c r="AF1991" i="16"/>
  <c r="Q1991" i="16"/>
  <c r="AF1990" i="16"/>
  <c r="Q1990" i="16"/>
  <c r="AF1989" i="16"/>
  <c r="Q1989" i="16"/>
  <c r="AF1988" i="16"/>
  <c r="Q1988" i="16"/>
  <c r="AF1987" i="16"/>
  <c r="Q1987" i="16"/>
  <c r="AF1986" i="16"/>
  <c r="Q1986" i="16"/>
  <c r="AF1985" i="16"/>
  <c r="Q1985" i="16"/>
  <c r="AF1984" i="16"/>
  <c r="Q1984" i="16"/>
  <c r="AF1983" i="16"/>
  <c r="Q1983" i="16"/>
  <c r="AF1982" i="16"/>
  <c r="Q1982" i="16"/>
  <c r="AF1981" i="16"/>
  <c r="Q1981" i="16"/>
  <c r="AF1980" i="16"/>
  <c r="Q1980" i="16"/>
  <c r="AF1979" i="16"/>
  <c r="Q1979" i="16"/>
  <c r="AF1978" i="16"/>
  <c r="Q1978" i="16"/>
  <c r="AF1977" i="16"/>
  <c r="Q1977" i="16"/>
  <c r="AF1976" i="16"/>
  <c r="Q1976" i="16"/>
  <c r="AF1975" i="16"/>
  <c r="Q1975" i="16"/>
  <c r="AF1974" i="16"/>
  <c r="Q1974" i="16"/>
  <c r="AF1973" i="16"/>
  <c r="Q1973" i="16"/>
  <c r="AF1972" i="16"/>
  <c r="Q1972" i="16"/>
  <c r="AF1971" i="16"/>
  <c r="Q1971" i="16"/>
  <c r="AF1970" i="16"/>
  <c r="Q1970" i="16"/>
  <c r="AF1969" i="16"/>
  <c r="Q1969" i="16"/>
  <c r="AF1968" i="16"/>
  <c r="Q1968" i="16"/>
  <c r="AF1967" i="16"/>
  <c r="Q1967" i="16"/>
  <c r="AF1966" i="16"/>
  <c r="Q1966" i="16"/>
  <c r="AF1965" i="16"/>
  <c r="Q1965" i="16"/>
  <c r="AF1964" i="16"/>
  <c r="Q1964" i="16"/>
  <c r="AF1963" i="16"/>
  <c r="Q1963" i="16"/>
  <c r="AF1962" i="16"/>
  <c r="Q1962" i="16"/>
  <c r="AF1961" i="16"/>
  <c r="Q1961" i="16"/>
  <c r="AF1960" i="16"/>
  <c r="Q1960" i="16"/>
  <c r="AF1959" i="16"/>
  <c r="Q1959" i="16"/>
  <c r="AF1958" i="16"/>
  <c r="Q1958" i="16"/>
  <c r="AF1957" i="16"/>
  <c r="Q1957" i="16"/>
  <c r="AF1956" i="16"/>
  <c r="Q1956" i="16"/>
  <c r="AF1955" i="16"/>
  <c r="Q1955" i="16"/>
  <c r="AF1954" i="16"/>
  <c r="Q1954" i="16"/>
  <c r="AF1953" i="16"/>
  <c r="Q1953" i="16"/>
  <c r="AF1952" i="16"/>
  <c r="Q1952" i="16"/>
  <c r="AF1951" i="16"/>
  <c r="Q1951" i="16"/>
  <c r="AF1950" i="16"/>
  <c r="Q1950" i="16"/>
  <c r="AF1949" i="16"/>
  <c r="Q1949" i="16"/>
  <c r="AF1948" i="16"/>
  <c r="Q1948" i="16"/>
  <c r="AF1947" i="16"/>
  <c r="Q1947" i="16"/>
  <c r="AF1946" i="16"/>
  <c r="Q1946" i="16"/>
  <c r="AF1945" i="16"/>
  <c r="Q1945" i="16"/>
  <c r="AF1944" i="16"/>
  <c r="Q1944" i="16"/>
  <c r="AF1943" i="16"/>
  <c r="Q1943" i="16"/>
  <c r="AF1942" i="16"/>
  <c r="Q1942" i="16"/>
  <c r="AF1941" i="16"/>
  <c r="Q1941" i="16"/>
  <c r="AF1940" i="16"/>
  <c r="Q1940" i="16"/>
  <c r="AF1939" i="16"/>
  <c r="Q1939" i="16"/>
  <c r="AF1938" i="16"/>
  <c r="Q1938" i="16"/>
  <c r="AF1937" i="16"/>
  <c r="Q1937" i="16"/>
  <c r="AF1936" i="16"/>
  <c r="Q1936" i="16"/>
  <c r="AF1935" i="16"/>
  <c r="Q1935" i="16"/>
  <c r="AF1934" i="16"/>
  <c r="Q1934" i="16"/>
  <c r="AF1933" i="16"/>
  <c r="Q1933" i="16"/>
  <c r="AF1932" i="16"/>
  <c r="Q1932" i="16"/>
  <c r="AF1931" i="16"/>
  <c r="Q1931" i="16"/>
  <c r="AF1930" i="16"/>
  <c r="Q1930" i="16"/>
  <c r="AF1929" i="16"/>
  <c r="Q1929" i="16"/>
  <c r="AF1928" i="16"/>
  <c r="Q1928" i="16"/>
  <c r="AF1927" i="16"/>
  <c r="Q1927" i="16"/>
  <c r="AF1926" i="16"/>
  <c r="Q1926" i="16"/>
  <c r="AF1925" i="16"/>
  <c r="Q1925" i="16"/>
  <c r="AF1924" i="16"/>
  <c r="Q1924" i="16"/>
  <c r="AF1923" i="16"/>
  <c r="Q1923" i="16"/>
  <c r="AF1922" i="16"/>
  <c r="Q1922" i="16"/>
  <c r="AF1921" i="16"/>
  <c r="Q1921" i="16"/>
  <c r="AF1920" i="16"/>
  <c r="Q1920" i="16"/>
  <c r="AF1919" i="16"/>
  <c r="Q1919" i="16"/>
  <c r="AF1918" i="16"/>
  <c r="Q1918" i="16"/>
  <c r="AF1917" i="16"/>
  <c r="Q1917" i="16"/>
  <c r="AF1916" i="16"/>
  <c r="Q1916" i="16"/>
  <c r="AF1915" i="16"/>
  <c r="Q1915" i="16"/>
  <c r="AF1914" i="16"/>
  <c r="Q1914" i="16"/>
  <c r="AF1913" i="16"/>
  <c r="Q1913" i="16"/>
  <c r="AF1912" i="16"/>
  <c r="Q1912" i="16"/>
  <c r="AF1911" i="16"/>
  <c r="Q1911" i="16"/>
  <c r="AF1910" i="16"/>
  <c r="Q1910" i="16"/>
  <c r="AF1909" i="16"/>
  <c r="Q1909" i="16"/>
  <c r="AF1908" i="16"/>
  <c r="Q1908" i="16"/>
  <c r="AF1907" i="16"/>
  <c r="Q1907" i="16"/>
  <c r="AF1906" i="16"/>
  <c r="Q1906" i="16"/>
  <c r="AF1905" i="16"/>
  <c r="Q1905" i="16"/>
  <c r="AF1904" i="16"/>
  <c r="Q1904" i="16"/>
  <c r="AF1903" i="16"/>
  <c r="Q1903" i="16"/>
  <c r="AF1902" i="16"/>
  <c r="Q1902" i="16"/>
  <c r="AF1901" i="16"/>
  <c r="Q1901" i="16"/>
  <c r="AF1900" i="16"/>
  <c r="Q1900" i="16"/>
  <c r="AF1899" i="16"/>
  <c r="Q1899" i="16"/>
  <c r="AF1898" i="16"/>
  <c r="Q1898" i="16"/>
  <c r="AF1897" i="16"/>
  <c r="Q1897" i="16"/>
  <c r="AF1896" i="16"/>
  <c r="Q1896" i="16"/>
  <c r="AF1895" i="16"/>
  <c r="Q1895" i="16"/>
  <c r="AF1894" i="16"/>
  <c r="Q1894" i="16"/>
  <c r="AF1893" i="16"/>
  <c r="Q1893" i="16"/>
  <c r="AF1892" i="16"/>
  <c r="Q1892" i="16"/>
  <c r="AF1891" i="16"/>
  <c r="Q1891" i="16"/>
  <c r="AF1890" i="16"/>
  <c r="Q1890" i="16"/>
  <c r="AF1889" i="16"/>
  <c r="Q1889" i="16"/>
  <c r="AF1888" i="16"/>
  <c r="Q1888" i="16"/>
  <c r="AF1887" i="16"/>
  <c r="Q1887" i="16"/>
  <c r="AF1886" i="16"/>
  <c r="Q1886" i="16"/>
  <c r="AF1885" i="16"/>
  <c r="Q1885" i="16"/>
  <c r="AF1884" i="16"/>
  <c r="Q1884" i="16"/>
  <c r="AF1883" i="16"/>
  <c r="Q1883" i="16"/>
  <c r="AF1882" i="16"/>
  <c r="Q1882" i="16"/>
  <c r="AF1881" i="16"/>
  <c r="Q1881" i="16"/>
  <c r="AF1880" i="16"/>
  <c r="Q1880" i="16"/>
  <c r="AF1879" i="16"/>
  <c r="Q1879" i="16"/>
  <c r="AF1878" i="16"/>
  <c r="Q1878" i="16"/>
  <c r="AF1877" i="16"/>
  <c r="Q1877" i="16"/>
  <c r="AF1876" i="16"/>
  <c r="Q1876" i="16"/>
  <c r="AF1875" i="16"/>
  <c r="Q1875" i="16"/>
  <c r="AF1874" i="16"/>
  <c r="Q1874" i="16"/>
  <c r="AF1873" i="16"/>
  <c r="Q1873" i="16"/>
  <c r="AF1872" i="16"/>
  <c r="Q1872" i="16"/>
  <c r="AF1871" i="16"/>
  <c r="Q1871" i="16"/>
  <c r="AF1868" i="16"/>
  <c r="Q1868" i="16"/>
  <c r="AF1867" i="16"/>
  <c r="Q1867" i="16"/>
  <c r="AF1866" i="16"/>
  <c r="Q1866" i="16"/>
  <c r="AF1865" i="16"/>
  <c r="Q1865" i="16"/>
  <c r="AF1864" i="16"/>
  <c r="Q1864" i="16"/>
  <c r="AF1863" i="16"/>
  <c r="Q1863" i="16"/>
  <c r="AF1862" i="16"/>
  <c r="Q1862" i="16"/>
  <c r="AF1861" i="16"/>
  <c r="Q1861" i="16"/>
  <c r="AF1860" i="16"/>
  <c r="Q1860" i="16"/>
  <c r="AF1859" i="16"/>
  <c r="Q1859" i="16"/>
  <c r="AF1858" i="16"/>
  <c r="Q1858" i="16"/>
  <c r="AF1857" i="16"/>
  <c r="Q1857" i="16"/>
  <c r="AF1856" i="16"/>
  <c r="Q1856" i="16"/>
  <c r="AF1855" i="16"/>
  <c r="Q1855" i="16"/>
  <c r="AF1854" i="16"/>
  <c r="Q1854" i="16"/>
  <c r="AF1853" i="16"/>
  <c r="Q1853" i="16"/>
  <c r="AF1852" i="16"/>
  <c r="Q1852" i="16"/>
  <c r="AF1851" i="16"/>
  <c r="Q1851" i="16"/>
  <c r="AF1850" i="16"/>
  <c r="Q1850" i="16"/>
  <c r="AF1849" i="16"/>
  <c r="Q1849" i="16"/>
  <c r="AF1848" i="16"/>
  <c r="Q1848" i="16"/>
  <c r="AF1847" i="16"/>
  <c r="Q1847" i="16"/>
  <c r="AF1846" i="16"/>
  <c r="Q1846" i="16"/>
  <c r="AF1845" i="16"/>
  <c r="Q1845" i="16"/>
  <c r="AF1844" i="16"/>
  <c r="Q1844" i="16"/>
  <c r="AF1843" i="16"/>
  <c r="Q1843" i="16"/>
  <c r="AF1842" i="16"/>
  <c r="Q1842" i="16"/>
  <c r="AF1841" i="16"/>
  <c r="Q1841" i="16"/>
  <c r="AF1840" i="16"/>
  <c r="Q1840" i="16"/>
  <c r="AF1839" i="16"/>
  <c r="Q1839" i="16"/>
  <c r="AF1838" i="16"/>
  <c r="Q1838" i="16"/>
  <c r="AF1837" i="16"/>
  <c r="Q1837" i="16"/>
  <c r="AF1836" i="16"/>
  <c r="Q1836" i="16"/>
  <c r="AF1835" i="16"/>
  <c r="Q1835" i="16"/>
  <c r="AF1834" i="16"/>
  <c r="Q1834" i="16"/>
  <c r="AF1833" i="16"/>
  <c r="Q1833" i="16"/>
  <c r="AF1832" i="16"/>
  <c r="Q1832" i="16"/>
  <c r="AF1831" i="16"/>
  <c r="Q1831" i="16"/>
  <c r="AF1830" i="16"/>
  <c r="Q1830" i="16"/>
  <c r="AF1829" i="16"/>
  <c r="Q1829" i="16"/>
  <c r="AF1828" i="16"/>
  <c r="Q1828" i="16"/>
  <c r="AF1827" i="16"/>
  <c r="Q1827" i="16"/>
  <c r="AF1826" i="16"/>
  <c r="Q1826" i="16"/>
  <c r="AF1825" i="16"/>
  <c r="Q1825" i="16"/>
  <c r="AF1824" i="16"/>
  <c r="Q1824" i="16"/>
  <c r="AF1823" i="16"/>
  <c r="Q1823" i="16"/>
  <c r="AF1822" i="16"/>
  <c r="Q1822" i="16"/>
  <c r="AF1821" i="16"/>
  <c r="Q1821" i="16"/>
  <c r="AF1820" i="16"/>
  <c r="Q1820" i="16"/>
  <c r="AF1819" i="16"/>
  <c r="Q1819" i="16"/>
  <c r="AF1818" i="16"/>
  <c r="Q1818" i="16"/>
  <c r="AF1817" i="16"/>
  <c r="Q1817" i="16"/>
  <c r="AF1816" i="16"/>
  <c r="Q1816" i="16"/>
  <c r="AF1815" i="16"/>
  <c r="Q1815" i="16"/>
  <c r="AF1814" i="16"/>
  <c r="Q1814" i="16"/>
  <c r="AF1813" i="16"/>
  <c r="Q1813" i="16"/>
  <c r="AF1812" i="16"/>
  <c r="Q1812" i="16"/>
  <c r="AF1811" i="16"/>
  <c r="Q1811" i="16"/>
  <c r="AF1810" i="16"/>
  <c r="Q1810" i="16"/>
  <c r="AF1809" i="16"/>
  <c r="Q1809" i="16"/>
  <c r="AF1808" i="16"/>
  <c r="Q1808" i="16"/>
  <c r="AF1807" i="16"/>
  <c r="Q1807" i="16"/>
  <c r="AF1806" i="16"/>
  <c r="Q1806" i="16"/>
  <c r="AF1805" i="16"/>
  <c r="Q1805" i="16"/>
  <c r="AF1804" i="16"/>
  <c r="Q1804" i="16"/>
  <c r="AF1803" i="16"/>
  <c r="Q1803" i="16"/>
  <c r="AF1802" i="16"/>
  <c r="Q1802" i="16"/>
  <c r="AF1801" i="16"/>
  <c r="Q1801" i="16"/>
  <c r="AF1800" i="16"/>
  <c r="Q1800" i="16"/>
  <c r="AF1799" i="16"/>
  <c r="Q1799" i="16"/>
  <c r="AF1798" i="16"/>
  <c r="Q1798" i="16"/>
  <c r="AF1797" i="16"/>
  <c r="Q1797" i="16"/>
  <c r="AF1796" i="16"/>
  <c r="Q1796" i="16"/>
  <c r="AF1795" i="16"/>
  <c r="Q1795" i="16"/>
  <c r="AF1794" i="16"/>
  <c r="Q1794" i="16"/>
  <c r="AF1793" i="16"/>
  <c r="Q1793" i="16"/>
  <c r="AF1792" i="16"/>
  <c r="Q1792" i="16"/>
  <c r="AF1791" i="16"/>
  <c r="Q1791" i="16"/>
  <c r="AF1790" i="16"/>
  <c r="Q1790" i="16"/>
  <c r="AF1789" i="16"/>
  <c r="Q1789" i="16"/>
  <c r="AF1788" i="16"/>
  <c r="Q1788" i="16"/>
  <c r="AF1787" i="16"/>
  <c r="Q1787" i="16"/>
  <c r="AF1786" i="16"/>
  <c r="Q1786" i="16"/>
  <c r="AF1785" i="16"/>
  <c r="Q1785" i="16"/>
  <c r="AF1784" i="16"/>
  <c r="Q1784" i="16"/>
  <c r="AF1783" i="16"/>
  <c r="Q1783" i="16"/>
  <c r="AF1782" i="16"/>
  <c r="Q1782" i="16"/>
  <c r="AF1781" i="16"/>
  <c r="Q1781" i="16"/>
  <c r="AF1780" i="16"/>
  <c r="Q1780" i="16"/>
  <c r="AF1779" i="16"/>
  <c r="Q1779" i="16"/>
  <c r="AF1778" i="16"/>
  <c r="Q1778" i="16"/>
  <c r="AF1777" i="16"/>
  <c r="Q1777" i="16"/>
  <c r="AF1776" i="16"/>
  <c r="Q1776" i="16"/>
  <c r="AF1775" i="16"/>
  <c r="Q1775" i="16"/>
  <c r="AF1774" i="16"/>
  <c r="Q1774" i="16"/>
  <c r="AF1773" i="16"/>
  <c r="Q1773" i="16"/>
  <c r="AF1772" i="16"/>
  <c r="Q1772" i="16"/>
  <c r="AF1771" i="16"/>
  <c r="Q1771" i="16"/>
  <c r="AF1770" i="16"/>
  <c r="Q1770" i="16"/>
  <c r="AF1769" i="16"/>
  <c r="Q1769" i="16"/>
  <c r="AF1768" i="16"/>
  <c r="Q1768" i="16"/>
  <c r="AF1767" i="16"/>
  <c r="Q1767" i="16"/>
  <c r="AF1766" i="16"/>
  <c r="Q1766" i="16"/>
  <c r="AF1765" i="16"/>
  <c r="Q1765" i="16"/>
  <c r="AF1764" i="16"/>
  <c r="Q1764" i="16"/>
  <c r="AF1763" i="16"/>
  <c r="Q1763" i="16"/>
  <c r="AF1762" i="16"/>
  <c r="Q1762" i="16"/>
  <c r="AF1761" i="16"/>
  <c r="Q1761" i="16"/>
  <c r="AF1760" i="16"/>
  <c r="Q1760" i="16"/>
  <c r="AF1759" i="16"/>
  <c r="Q1759" i="16"/>
  <c r="AF1758" i="16"/>
  <c r="Q1758" i="16"/>
  <c r="AF1757" i="16"/>
  <c r="Q1757" i="16"/>
  <c r="AF1756" i="16"/>
  <c r="Q1756" i="16"/>
  <c r="AF1755" i="16"/>
  <c r="Q1755" i="16"/>
  <c r="AF1754" i="16"/>
  <c r="Q1754" i="16"/>
  <c r="AF1753" i="16"/>
  <c r="Q1753" i="16"/>
  <c r="AF1752" i="16"/>
  <c r="Q1752" i="16"/>
  <c r="AF1751" i="16"/>
  <c r="Q1751" i="16"/>
  <c r="AF1750" i="16"/>
  <c r="Q1750" i="16"/>
  <c r="AF1749" i="16"/>
  <c r="Q1749" i="16"/>
  <c r="AF1748" i="16"/>
  <c r="Q1748" i="16"/>
  <c r="AF1747" i="16"/>
  <c r="Q1747" i="16"/>
  <c r="AF1746" i="16"/>
  <c r="Q1746" i="16"/>
  <c r="AF1745" i="16"/>
  <c r="Q1745" i="16"/>
  <c r="AF1744" i="16"/>
  <c r="Q1744" i="16"/>
  <c r="AF1743" i="16"/>
  <c r="Q1743" i="16"/>
  <c r="AF1742" i="16"/>
  <c r="Q1742" i="16"/>
  <c r="AF1741" i="16"/>
  <c r="Q1741" i="16"/>
  <c r="AF1740" i="16"/>
  <c r="Q1740" i="16"/>
  <c r="AF1739" i="16"/>
  <c r="Q1739" i="16"/>
  <c r="AF1738" i="16"/>
  <c r="Q1738" i="16"/>
  <c r="AF1737" i="16"/>
  <c r="Q1737" i="16"/>
  <c r="AF1736" i="16"/>
  <c r="Q1736" i="16"/>
  <c r="AF1735" i="16"/>
  <c r="Q1735" i="16"/>
  <c r="AF1734" i="16"/>
  <c r="Q1734" i="16"/>
  <c r="AF1733" i="16"/>
  <c r="Q1733" i="16"/>
  <c r="AF1732" i="16"/>
  <c r="Q1732" i="16"/>
  <c r="AF1731" i="16"/>
  <c r="Q1731" i="16"/>
  <c r="AF1730" i="16"/>
  <c r="Q1730" i="16"/>
  <c r="AF1729" i="16"/>
  <c r="Q1729" i="16"/>
  <c r="AF1728" i="16"/>
  <c r="Q1728" i="16"/>
  <c r="B1725" i="16"/>
  <c r="K2531" i="16" s="1"/>
  <c r="B2583" i="16"/>
  <c r="B2582" i="16"/>
  <c r="B2581" i="16"/>
  <c r="B2580" i="16"/>
  <c r="B2579" i="16"/>
  <c r="B2578" i="16"/>
  <c r="B2577" i="16"/>
  <c r="B2576" i="16"/>
  <c r="B2575" i="16"/>
  <c r="B2574" i="16"/>
  <c r="B2573" i="16"/>
  <c r="B2572" i="16"/>
  <c r="B2571" i="16"/>
  <c r="B2570" i="16"/>
  <c r="B2569" i="16"/>
  <c r="B2568" i="16"/>
  <c r="B2567" i="16"/>
  <c r="B2566" i="16"/>
  <c r="B2565" i="16"/>
  <c r="B2564" i="16"/>
  <c r="B2563" i="16"/>
  <c r="B2562" i="16"/>
  <c r="B2561" i="16"/>
  <c r="B2560" i="16"/>
  <c r="B2559" i="16"/>
  <c r="B2558" i="16"/>
  <c r="B2557" i="16"/>
  <c r="B2556" i="16"/>
  <c r="B2555" i="16"/>
  <c r="B2554" i="16"/>
  <c r="B2553" i="16"/>
  <c r="B2552" i="16"/>
  <c r="B2551" i="16"/>
  <c r="B2550" i="16"/>
  <c r="B2549" i="16"/>
  <c r="B2548" i="16"/>
  <c r="B2547" i="16"/>
  <c r="B2546" i="16"/>
  <c r="B2545" i="16"/>
  <c r="B2544" i="16"/>
  <c r="B2543" i="16"/>
  <c r="B2542" i="16"/>
  <c r="B2541" i="16"/>
  <c r="B2540" i="16"/>
  <c r="B2539" i="16"/>
  <c r="B2538" i="16"/>
  <c r="B2537" i="16"/>
  <c r="B2536" i="16"/>
  <c r="B2535" i="16"/>
  <c r="B2534" i="16"/>
  <c r="B2533" i="16"/>
  <c r="B2532" i="16"/>
  <c r="B2531" i="16"/>
  <c r="B2530" i="16"/>
  <c r="B2529" i="16"/>
  <c r="B2528" i="16"/>
  <c r="B2527" i="16"/>
  <c r="B2526" i="16"/>
  <c r="B2525" i="16"/>
  <c r="B2524" i="16"/>
  <c r="B2523" i="16"/>
  <c r="B2522" i="16"/>
  <c r="B2521" i="16"/>
  <c r="B2520" i="16"/>
  <c r="B2519" i="16"/>
  <c r="B2518" i="16"/>
  <c r="B2517" i="16"/>
  <c r="B2516" i="16"/>
  <c r="B2515" i="16"/>
  <c r="B2514" i="16"/>
  <c r="B2513" i="16"/>
  <c r="B2512" i="16"/>
  <c r="B2511" i="16"/>
  <c r="B2510" i="16"/>
  <c r="B2509" i="16"/>
  <c r="B2508" i="16"/>
  <c r="B2507" i="16"/>
  <c r="B2506" i="16"/>
  <c r="B2505" i="16"/>
  <c r="B2504" i="16"/>
  <c r="B2503" i="16"/>
  <c r="B2502" i="16"/>
  <c r="B2501" i="16"/>
  <c r="B2500" i="16"/>
  <c r="B2499" i="16"/>
  <c r="B2498" i="16"/>
  <c r="B2497" i="16"/>
  <c r="B2496" i="16"/>
  <c r="B2495" i="16"/>
  <c r="B2494" i="16"/>
  <c r="B2493" i="16"/>
  <c r="B2492" i="16"/>
  <c r="B2491" i="16"/>
  <c r="B2490" i="16"/>
  <c r="B2489" i="16"/>
  <c r="B2488" i="16"/>
  <c r="B2487" i="16"/>
  <c r="B2486" i="16"/>
  <c r="B2485" i="16"/>
  <c r="B2484" i="16"/>
  <c r="B2483" i="16"/>
  <c r="B2482" i="16"/>
  <c r="B2481" i="16"/>
  <c r="B2480" i="16"/>
  <c r="B2479" i="16"/>
  <c r="B2478" i="16"/>
  <c r="B2477" i="16"/>
  <c r="B2476" i="16"/>
  <c r="B2475" i="16"/>
  <c r="B2474" i="16"/>
  <c r="B2473" i="16"/>
  <c r="B2472" i="16"/>
  <c r="B2471" i="16"/>
  <c r="B2470" i="16"/>
  <c r="B2469" i="16"/>
  <c r="B2468" i="16"/>
  <c r="B2467" i="16"/>
  <c r="B2466" i="16"/>
  <c r="B2465" i="16"/>
  <c r="B2464" i="16"/>
  <c r="B2463" i="16"/>
  <c r="B2462" i="16"/>
  <c r="B2461" i="16"/>
  <c r="B2460" i="16"/>
  <c r="B2459" i="16"/>
  <c r="B2458" i="16"/>
  <c r="B2457" i="16"/>
  <c r="B2456" i="16"/>
  <c r="B2455" i="16"/>
  <c r="B2454" i="16"/>
  <c r="B2453" i="16"/>
  <c r="B2452" i="16"/>
  <c r="B2451" i="16"/>
  <c r="B2450" i="16"/>
  <c r="B2449" i="16"/>
  <c r="B2448" i="16"/>
  <c r="B2447" i="16"/>
  <c r="B2446" i="16"/>
  <c r="B2445" i="16"/>
  <c r="B2444" i="16"/>
  <c r="B2443" i="16"/>
  <c r="B2440" i="16"/>
  <c r="B2439" i="16"/>
  <c r="B2438" i="16"/>
  <c r="B2437" i="16"/>
  <c r="B2436" i="16"/>
  <c r="B2435" i="16"/>
  <c r="B2434" i="16"/>
  <c r="B2433" i="16"/>
  <c r="B2432" i="16"/>
  <c r="B2431" i="16"/>
  <c r="B2430" i="16"/>
  <c r="B2429" i="16"/>
  <c r="B2428" i="16"/>
  <c r="B2427" i="16"/>
  <c r="B2426" i="16"/>
  <c r="B2425" i="16"/>
  <c r="B2424" i="16"/>
  <c r="B2423" i="16"/>
  <c r="B2422" i="16"/>
  <c r="B2421" i="16"/>
  <c r="B2420" i="16"/>
  <c r="B2419" i="16"/>
  <c r="B2418" i="16"/>
  <c r="B2417" i="16"/>
  <c r="B2416" i="16"/>
  <c r="B2415" i="16"/>
  <c r="B2414" i="16"/>
  <c r="B2413" i="16"/>
  <c r="B2412" i="16"/>
  <c r="B2411" i="16"/>
  <c r="B2410" i="16"/>
  <c r="B2409" i="16"/>
  <c r="B2408" i="16"/>
  <c r="B2407" i="16"/>
  <c r="B2406" i="16"/>
  <c r="B2405" i="16"/>
  <c r="B2404" i="16"/>
  <c r="B2403" i="16"/>
  <c r="B2402" i="16"/>
  <c r="B2401" i="16"/>
  <c r="B2400" i="16"/>
  <c r="B2399" i="16"/>
  <c r="B2398" i="16"/>
  <c r="B2397" i="16"/>
  <c r="B2396" i="16"/>
  <c r="B2395" i="16"/>
  <c r="B2394" i="16"/>
  <c r="B2393" i="16"/>
  <c r="B2392" i="16"/>
  <c r="B2391" i="16"/>
  <c r="B2390" i="16"/>
  <c r="B2389" i="16"/>
  <c r="B2388" i="16"/>
  <c r="B2387" i="16"/>
  <c r="B2386" i="16"/>
  <c r="B2385" i="16"/>
  <c r="B2384" i="16"/>
  <c r="B2383" i="16"/>
  <c r="B2382" i="16"/>
  <c r="B2381" i="16"/>
  <c r="B2380" i="16"/>
  <c r="B2379" i="16"/>
  <c r="B2378" i="16"/>
  <c r="B2377" i="16"/>
  <c r="B2376" i="16"/>
  <c r="B2375" i="16"/>
  <c r="B2374" i="16"/>
  <c r="B2373" i="16"/>
  <c r="B2372" i="16"/>
  <c r="B2371" i="16"/>
  <c r="B2370" i="16"/>
  <c r="B2369" i="16"/>
  <c r="B2368" i="16"/>
  <c r="B2367" i="16"/>
  <c r="B2366" i="16"/>
  <c r="B2365" i="16"/>
  <c r="B2364" i="16"/>
  <c r="B2363" i="16"/>
  <c r="B2362" i="16"/>
  <c r="B2361" i="16"/>
  <c r="B2360" i="16"/>
  <c r="B2359" i="16"/>
  <c r="B2358" i="16"/>
  <c r="B2357" i="16"/>
  <c r="B2356" i="16"/>
  <c r="B2355" i="16"/>
  <c r="B2354" i="16"/>
  <c r="B2353" i="16"/>
  <c r="B2352" i="16"/>
  <c r="B2351" i="16"/>
  <c r="B2350" i="16"/>
  <c r="B2349" i="16"/>
  <c r="B2348" i="16"/>
  <c r="B2347" i="16"/>
  <c r="B2346" i="16"/>
  <c r="B2345" i="16"/>
  <c r="B2344" i="16"/>
  <c r="B2343" i="16"/>
  <c r="B2342" i="16"/>
  <c r="B2341" i="16"/>
  <c r="B2340" i="16"/>
  <c r="B2339" i="16"/>
  <c r="B2338" i="16"/>
  <c r="B2337" i="16"/>
  <c r="B2336" i="16"/>
  <c r="B2335" i="16"/>
  <c r="B2334" i="16"/>
  <c r="B2333" i="16"/>
  <c r="B2332" i="16"/>
  <c r="B2331" i="16"/>
  <c r="B2330" i="16"/>
  <c r="B2329" i="16"/>
  <c r="B2328" i="16"/>
  <c r="B2327" i="16"/>
  <c r="B2326" i="16"/>
  <c r="B2325" i="16"/>
  <c r="B2324" i="16"/>
  <c r="B2323" i="16"/>
  <c r="B2322" i="16"/>
  <c r="B2321" i="16"/>
  <c r="B2320" i="16"/>
  <c r="B2319" i="16"/>
  <c r="B2318" i="16"/>
  <c r="B2317" i="16"/>
  <c r="B2316" i="16"/>
  <c r="B2315" i="16"/>
  <c r="B2314" i="16"/>
  <c r="B2313" i="16"/>
  <c r="B2312" i="16"/>
  <c r="B2311" i="16"/>
  <c r="B2310" i="16"/>
  <c r="B2309" i="16"/>
  <c r="B2308" i="16"/>
  <c r="B2307" i="16"/>
  <c r="B2306" i="16"/>
  <c r="B2305" i="16"/>
  <c r="B2304" i="16"/>
  <c r="B2303" i="16"/>
  <c r="B2302" i="16"/>
  <c r="B2301" i="16"/>
  <c r="B2300" i="16"/>
  <c r="B2297" i="16"/>
  <c r="B2296" i="16"/>
  <c r="B2295" i="16"/>
  <c r="B2294" i="16"/>
  <c r="B2293" i="16"/>
  <c r="B2292" i="16"/>
  <c r="B2291" i="16"/>
  <c r="B2290" i="16"/>
  <c r="B2289" i="16"/>
  <c r="B2288" i="16"/>
  <c r="B2287" i="16"/>
  <c r="B2286" i="16"/>
  <c r="B2285" i="16"/>
  <c r="B2284" i="16"/>
  <c r="B2283" i="16"/>
  <c r="B2282" i="16"/>
  <c r="B2281" i="16"/>
  <c r="B2280" i="16"/>
  <c r="B2279" i="16"/>
  <c r="B2278" i="16"/>
  <c r="B2277" i="16"/>
  <c r="B2276" i="16"/>
  <c r="B2275" i="16"/>
  <c r="B2274" i="16"/>
  <c r="B2273" i="16"/>
  <c r="B2272" i="16"/>
  <c r="B2271" i="16"/>
  <c r="B2270" i="16"/>
  <c r="B2269" i="16"/>
  <c r="B2268" i="16"/>
  <c r="B2267" i="16"/>
  <c r="B2266" i="16"/>
  <c r="B2265" i="16"/>
  <c r="B2264" i="16"/>
  <c r="B2263" i="16"/>
  <c r="B2262" i="16"/>
  <c r="B2261" i="16"/>
  <c r="B2260" i="16"/>
  <c r="B2259" i="16"/>
  <c r="B2258" i="16"/>
  <c r="B2257" i="16"/>
  <c r="B2256" i="16"/>
  <c r="B2255" i="16"/>
  <c r="B2254" i="16"/>
  <c r="B2253" i="16"/>
  <c r="B2252" i="16"/>
  <c r="B2251" i="16"/>
  <c r="B2250" i="16"/>
  <c r="B2249" i="16"/>
  <c r="B2248" i="16"/>
  <c r="B2247" i="16"/>
  <c r="B2246" i="16"/>
  <c r="B2245" i="16"/>
  <c r="B2244" i="16"/>
  <c r="B2243" i="16"/>
  <c r="B2242" i="16"/>
  <c r="B2241" i="16"/>
  <c r="B2240" i="16"/>
  <c r="B2239" i="16"/>
  <c r="B2238" i="16"/>
  <c r="B2237" i="16"/>
  <c r="B2236" i="16"/>
  <c r="B2235" i="16"/>
  <c r="B2234" i="16"/>
  <c r="B2233" i="16"/>
  <c r="B2232" i="16"/>
  <c r="B2231" i="16"/>
  <c r="B2230" i="16"/>
  <c r="B2229" i="16"/>
  <c r="B2228" i="16"/>
  <c r="B2227" i="16"/>
  <c r="B2226" i="16"/>
  <c r="B2225" i="16"/>
  <c r="B2224" i="16"/>
  <c r="B2223" i="16"/>
  <c r="B2222" i="16"/>
  <c r="B2221" i="16"/>
  <c r="B2220" i="16"/>
  <c r="B2219" i="16"/>
  <c r="B2218" i="16"/>
  <c r="B2217" i="16"/>
  <c r="B2216" i="16"/>
  <c r="B2215" i="16"/>
  <c r="B2214" i="16"/>
  <c r="B2213" i="16"/>
  <c r="B2212" i="16"/>
  <c r="B2211" i="16"/>
  <c r="B2210" i="16"/>
  <c r="B2209" i="16"/>
  <c r="B2208" i="16"/>
  <c r="B2207" i="16"/>
  <c r="B2206" i="16"/>
  <c r="B2205" i="16"/>
  <c r="B2204" i="16"/>
  <c r="B2203" i="16"/>
  <c r="B2202" i="16"/>
  <c r="B2201" i="16"/>
  <c r="B2200" i="16"/>
  <c r="B2199" i="16"/>
  <c r="B2198" i="16"/>
  <c r="B2197" i="16"/>
  <c r="B2196" i="16"/>
  <c r="B2195" i="16"/>
  <c r="B2194" i="16"/>
  <c r="B2193" i="16"/>
  <c r="B2192" i="16"/>
  <c r="B2191" i="16"/>
  <c r="B2190" i="16"/>
  <c r="B2189" i="16"/>
  <c r="B2188" i="16"/>
  <c r="B2187" i="16"/>
  <c r="B2186" i="16"/>
  <c r="B2185" i="16"/>
  <c r="B2184" i="16"/>
  <c r="B2183" i="16"/>
  <c r="B2182" i="16"/>
  <c r="B2181" i="16"/>
  <c r="B2180" i="16"/>
  <c r="B2179" i="16"/>
  <c r="B2178" i="16"/>
  <c r="B2177" i="16"/>
  <c r="B2176" i="16"/>
  <c r="B2175" i="16"/>
  <c r="B2174" i="16"/>
  <c r="B2173" i="16"/>
  <c r="B2172" i="16"/>
  <c r="B2171" i="16"/>
  <c r="B2170" i="16"/>
  <c r="B2169" i="16"/>
  <c r="B2168" i="16"/>
  <c r="B2167" i="16"/>
  <c r="B2166" i="16"/>
  <c r="B2165" i="16"/>
  <c r="B2164" i="16"/>
  <c r="B2163" i="16"/>
  <c r="B2162" i="16"/>
  <c r="B2161" i="16"/>
  <c r="B2160" i="16"/>
  <c r="B2159" i="16"/>
  <c r="B2158" i="16"/>
  <c r="B2157" i="16"/>
  <c r="B2154" i="16"/>
  <c r="B2153" i="16"/>
  <c r="B2152" i="16"/>
  <c r="B2151" i="16"/>
  <c r="B2150" i="16"/>
  <c r="B2149" i="16"/>
  <c r="B2148" i="16"/>
  <c r="B2147" i="16"/>
  <c r="B2146" i="16"/>
  <c r="B2145" i="16"/>
  <c r="B2144" i="16"/>
  <c r="B2143" i="16"/>
  <c r="B2142" i="16"/>
  <c r="B2141" i="16"/>
  <c r="B2140" i="16"/>
  <c r="B2139" i="16"/>
  <c r="B2138" i="16"/>
  <c r="B2137" i="16"/>
  <c r="B2136" i="16"/>
  <c r="B2135" i="16"/>
  <c r="B2134" i="16"/>
  <c r="B2133" i="16"/>
  <c r="B2132" i="16"/>
  <c r="B2131" i="16"/>
  <c r="B2130" i="16"/>
  <c r="B2129" i="16"/>
  <c r="B2128" i="16"/>
  <c r="B2127" i="16"/>
  <c r="B2126" i="16"/>
  <c r="B2125" i="16"/>
  <c r="B2124" i="16"/>
  <c r="B2123" i="16"/>
  <c r="B2122" i="16"/>
  <c r="B2121" i="16"/>
  <c r="B2120" i="16"/>
  <c r="B2119" i="16"/>
  <c r="B2118" i="16"/>
  <c r="B2117" i="16"/>
  <c r="B2116" i="16"/>
  <c r="B2115" i="16"/>
  <c r="B2114" i="16"/>
  <c r="B2113" i="16"/>
  <c r="B2112" i="16"/>
  <c r="B2111" i="16"/>
  <c r="B2110" i="16"/>
  <c r="B2109" i="16"/>
  <c r="B2108" i="16"/>
  <c r="B2107" i="16"/>
  <c r="B2106" i="16"/>
  <c r="B2105" i="16"/>
  <c r="B2104" i="16"/>
  <c r="B2103" i="16"/>
  <c r="B2102" i="16"/>
  <c r="B2101" i="16"/>
  <c r="B2100" i="16"/>
  <c r="B2099" i="16"/>
  <c r="B2098" i="16"/>
  <c r="B2097" i="16"/>
  <c r="B2096" i="16"/>
  <c r="B2095" i="16"/>
  <c r="B2094" i="16"/>
  <c r="B2093" i="16"/>
  <c r="B2092" i="16"/>
  <c r="B2091" i="16"/>
  <c r="B2090" i="16"/>
  <c r="B2089" i="16"/>
  <c r="B2088" i="16"/>
  <c r="B2087" i="16"/>
  <c r="B2086" i="16"/>
  <c r="B2085" i="16"/>
  <c r="B2084" i="16"/>
  <c r="B2083" i="16"/>
  <c r="B2082" i="16"/>
  <c r="B2081" i="16"/>
  <c r="B2080" i="16"/>
  <c r="B2079" i="16"/>
  <c r="B2078" i="16"/>
  <c r="B2077" i="16"/>
  <c r="B2076" i="16"/>
  <c r="B2075" i="16"/>
  <c r="B2074" i="16"/>
  <c r="B2073" i="16"/>
  <c r="B2072" i="16"/>
  <c r="B2071" i="16"/>
  <c r="B2070" i="16"/>
  <c r="B2069" i="16"/>
  <c r="B2068" i="16"/>
  <c r="B2067" i="16"/>
  <c r="B2066" i="16"/>
  <c r="B2065" i="16"/>
  <c r="B2064" i="16"/>
  <c r="B2063" i="16"/>
  <c r="B2062" i="16"/>
  <c r="B2061" i="16"/>
  <c r="B2060" i="16"/>
  <c r="B2059" i="16"/>
  <c r="B2058" i="16"/>
  <c r="B2057" i="16"/>
  <c r="B2056" i="16"/>
  <c r="B2055" i="16"/>
  <c r="B2054" i="16"/>
  <c r="B2053" i="16"/>
  <c r="B2052" i="16"/>
  <c r="B2051" i="16"/>
  <c r="B2050" i="16"/>
  <c r="B2049" i="16"/>
  <c r="B2048" i="16"/>
  <c r="B2047" i="16"/>
  <c r="B2046" i="16"/>
  <c r="B2045" i="16"/>
  <c r="B2044" i="16"/>
  <c r="B2043" i="16"/>
  <c r="B2042" i="16"/>
  <c r="B2041" i="16"/>
  <c r="B2040" i="16"/>
  <c r="B2039" i="16"/>
  <c r="B2038" i="16"/>
  <c r="B2037" i="16"/>
  <c r="B2036" i="16"/>
  <c r="B2035" i="16"/>
  <c r="B2034" i="16"/>
  <c r="B2033" i="16"/>
  <c r="B2032" i="16"/>
  <c r="B2031" i="16"/>
  <c r="B2030" i="16"/>
  <c r="B2029" i="16"/>
  <c r="B2028" i="16"/>
  <c r="B2027" i="16"/>
  <c r="B2026" i="16"/>
  <c r="B2025" i="16"/>
  <c r="B2024" i="16"/>
  <c r="B2023" i="16"/>
  <c r="B2022" i="16"/>
  <c r="B2021" i="16"/>
  <c r="B2020" i="16"/>
  <c r="B2019" i="16"/>
  <c r="B2018" i="16"/>
  <c r="B2017" i="16"/>
  <c r="B2016" i="16"/>
  <c r="B2015" i="16"/>
  <c r="B2014" i="16"/>
  <c r="B2011" i="16"/>
  <c r="B2010" i="16"/>
  <c r="B2009" i="16"/>
  <c r="B2008" i="16"/>
  <c r="B2007" i="16"/>
  <c r="B2006" i="16"/>
  <c r="B2005" i="16"/>
  <c r="B2004" i="16"/>
  <c r="B2003" i="16"/>
  <c r="B2002" i="16"/>
  <c r="B2001" i="16"/>
  <c r="B2000" i="16"/>
  <c r="B1999" i="16"/>
  <c r="B1998" i="16"/>
  <c r="B1997" i="16"/>
  <c r="B1996" i="16"/>
  <c r="B1995" i="16"/>
  <c r="B1994" i="16"/>
  <c r="B1993" i="16"/>
  <c r="B1992" i="16"/>
  <c r="B1991" i="16"/>
  <c r="B1990" i="16"/>
  <c r="B1989" i="16"/>
  <c r="B1988" i="16"/>
  <c r="B1987" i="16"/>
  <c r="B1986" i="16"/>
  <c r="B1985" i="16"/>
  <c r="B1984" i="16"/>
  <c r="B1983" i="16"/>
  <c r="B1982" i="16"/>
  <c r="B1981" i="16"/>
  <c r="B1980" i="16"/>
  <c r="B1979" i="16"/>
  <c r="B1978" i="16"/>
  <c r="B1977" i="16"/>
  <c r="B1976" i="16"/>
  <c r="B1975" i="16"/>
  <c r="B1974" i="16"/>
  <c r="B1973" i="16"/>
  <c r="B1972" i="16"/>
  <c r="B1971" i="16"/>
  <c r="B1970" i="16"/>
  <c r="B1969" i="16"/>
  <c r="B1968" i="16"/>
  <c r="B1967" i="16"/>
  <c r="B1966" i="16"/>
  <c r="B1965" i="16"/>
  <c r="B1964" i="16"/>
  <c r="B1963" i="16"/>
  <c r="B1962" i="16"/>
  <c r="B1961" i="16"/>
  <c r="B1960" i="16"/>
  <c r="B1959" i="16"/>
  <c r="B1958" i="16"/>
  <c r="B1957" i="16"/>
  <c r="B1956" i="16"/>
  <c r="B1955" i="16"/>
  <c r="B1954" i="16"/>
  <c r="B1953" i="16"/>
  <c r="B1952" i="16"/>
  <c r="B1951" i="16"/>
  <c r="B1950" i="16"/>
  <c r="B1949" i="16"/>
  <c r="B1948" i="16"/>
  <c r="B1947" i="16"/>
  <c r="B1946" i="16"/>
  <c r="B1945" i="16"/>
  <c r="B1944" i="16"/>
  <c r="B1943" i="16"/>
  <c r="B1942" i="16"/>
  <c r="B1941" i="16"/>
  <c r="B1940" i="16"/>
  <c r="B1939" i="16"/>
  <c r="B1938" i="16"/>
  <c r="B1937" i="16"/>
  <c r="B1936" i="16"/>
  <c r="B1935" i="16"/>
  <c r="B1934" i="16"/>
  <c r="B1933" i="16"/>
  <c r="B1932" i="16"/>
  <c r="B1931" i="16"/>
  <c r="B1930" i="16"/>
  <c r="B1929" i="16"/>
  <c r="B1928" i="16"/>
  <c r="B1927" i="16"/>
  <c r="B1926" i="16"/>
  <c r="B1925" i="16"/>
  <c r="B1924" i="16"/>
  <c r="B1923" i="16"/>
  <c r="B1922" i="16"/>
  <c r="B1921" i="16"/>
  <c r="B1920" i="16"/>
  <c r="B1919" i="16"/>
  <c r="B1918" i="16"/>
  <c r="B1917" i="16"/>
  <c r="B1916" i="16"/>
  <c r="B1915" i="16"/>
  <c r="B1914" i="16"/>
  <c r="B1913" i="16"/>
  <c r="B1912" i="16"/>
  <c r="B1911" i="16"/>
  <c r="B1910" i="16"/>
  <c r="B1909" i="16"/>
  <c r="B1908" i="16"/>
  <c r="B1907" i="16"/>
  <c r="B1906" i="16"/>
  <c r="B1905" i="16"/>
  <c r="B1904" i="16"/>
  <c r="B1903" i="16"/>
  <c r="B1902" i="16"/>
  <c r="B1901" i="16"/>
  <c r="B1900" i="16"/>
  <c r="B1899" i="16"/>
  <c r="B1898" i="16"/>
  <c r="B1897" i="16"/>
  <c r="B1896" i="16"/>
  <c r="B1895" i="16"/>
  <c r="B1894" i="16"/>
  <c r="B1893" i="16"/>
  <c r="B1892" i="16"/>
  <c r="B1891" i="16"/>
  <c r="B1890" i="16"/>
  <c r="B1889" i="16"/>
  <c r="B1888" i="16"/>
  <c r="B1887" i="16"/>
  <c r="B1886" i="16"/>
  <c r="B1885" i="16"/>
  <c r="B1884" i="16"/>
  <c r="B1883" i="16"/>
  <c r="B1882" i="16"/>
  <c r="B1881" i="16"/>
  <c r="B1880" i="16"/>
  <c r="B1879" i="16"/>
  <c r="B1878" i="16"/>
  <c r="B1877" i="16"/>
  <c r="B1876" i="16"/>
  <c r="B1875" i="16"/>
  <c r="B1874" i="16"/>
  <c r="B1873" i="16"/>
  <c r="B1872" i="16"/>
  <c r="B1871" i="16"/>
  <c r="B1868" i="16"/>
  <c r="B1867" i="16"/>
  <c r="B1866" i="16"/>
  <c r="B1865" i="16"/>
  <c r="B1864" i="16"/>
  <c r="B1863" i="16"/>
  <c r="B1862" i="16"/>
  <c r="B1861" i="16"/>
  <c r="B1860" i="16"/>
  <c r="B1859" i="16"/>
  <c r="B1858" i="16"/>
  <c r="B1857" i="16"/>
  <c r="B1856" i="16"/>
  <c r="B1855" i="16"/>
  <c r="B1854" i="16"/>
  <c r="B1853" i="16"/>
  <c r="B1852" i="16"/>
  <c r="B1851" i="16"/>
  <c r="B1850" i="16"/>
  <c r="B1849" i="16"/>
  <c r="B1848" i="16"/>
  <c r="B1847" i="16"/>
  <c r="B1846" i="16"/>
  <c r="B1845" i="16"/>
  <c r="B1844" i="16"/>
  <c r="B1843" i="16"/>
  <c r="B1842" i="16"/>
  <c r="B1841" i="16"/>
  <c r="B1840" i="16"/>
  <c r="B1839" i="16"/>
  <c r="B1838" i="16"/>
  <c r="B1837" i="16"/>
  <c r="B1836" i="16"/>
  <c r="B1835" i="16"/>
  <c r="B1834" i="16"/>
  <c r="B1833" i="16"/>
  <c r="B1832" i="16"/>
  <c r="B1831" i="16"/>
  <c r="B1830" i="16"/>
  <c r="B1829" i="16"/>
  <c r="B1828" i="16"/>
  <c r="B1827" i="16"/>
  <c r="B1826" i="16"/>
  <c r="B1825" i="16"/>
  <c r="B1824" i="16"/>
  <c r="B1823" i="16"/>
  <c r="B1822" i="16"/>
  <c r="B1821" i="16"/>
  <c r="B1820" i="16"/>
  <c r="B1819" i="16"/>
  <c r="B1818" i="16"/>
  <c r="B1817" i="16"/>
  <c r="B1816" i="16"/>
  <c r="B1815" i="16"/>
  <c r="B1814" i="16"/>
  <c r="B1813" i="16"/>
  <c r="B1812" i="16"/>
  <c r="B1811" i="16"/>
  <c r="B1810" i="16"/>
  <c r="B1809" i="16"/>
  <c r="B1808" i="16"/>
  <c r="B1807" i="16"/>
  <c r="B1806" i="16"/>
  <c r="B1805" i="16"/>
  <c r="B1804" i="16"/>
  <c r="B1803" i="16"/>
  <c r="B1802" i="16"/>
  <c r="B1801" i="16"/>
  <c r="B1800" i="16"/>
  <c r="B1799" i="16"/>
  <c r="B1798" i="16"/>
  <c r="B1797" i="16"/>
  <c r="B1796" i="16"/>
  <c r="B1795" i="16"/>
  <c r="B1794" i="16"/>
  <c r="B1793" i="16"/>
  <c r="B1792" i="16"/>
  <c r="B1791" i="16"/>
  <c r="B1790" i="16"/>
  <c r="B1789" i="16"/>
  <c r="B1788" i="16"/>
  <c r="B1787" i="16"/>
  <c r="B1786" i="16"/>
  <c r="B1785" i="16"/>
  <c r="B1784" i="16"/>
  <c r="B1783" i="16"/>
  <c r="B1782" i="16"/>
  <c r="B1781" i="16"/>
  <c r="B1780" i="16"/>
  <c r="B1779" i="16"/>
  <c r="B1778" i="16"/>
  <c r="B1777" i="16"/>
  <c r="B1776" i="16"/>
  <c r="B1775" i="16"/>
  <c r="B1774" i="16"/>
  <c r="B1773" i="16"/>
  <c r="B1772" i="16"/>
  <c r="B1771" i="16"/>
  <c r="B1770" i="16"/>
  <c r="B1769" i="16"/>
  <c r="B1768" i="16"/>
  <c r="B1767" i="16"/>
  <c r="B1766" i="16"/>
  <c r="B1765" i="16"/>
  <c r="B1764" i="16"/>
  <c r="B1763" i="16"/>
  <c r="B1762" i="16"/>
  <c r="B1761" i="16"/>
  <c r="B1760" i="16"/>
  <c r="B1759" i="16"/>
  <c r="B1758" i="16"/>
  <c r="B1757" i="16"/>
  <c r="B1756" i="16"/>
  <c r="B1755" i="16"/>
  <c r="B1754" i="16"/>
  <c r="B1753" i="16"/>
  <c r="B1752" i="16"/>
  <c r="B1751" i="16"/>
  <c r="B1750" i="16"/>
  <c r="B1749" i="16"/>
  <c r="B1748" i="16"/>
  <c r="B1747" i="16"/>
  <c r="B1746" i="16"/>
  <c r="B1745" i="16"/>
  <c r="B1744" i="16"/>
  <c r="B1743" i="16"/>
  <c r="B1742" i="16"/>
  <c r="B1741" i="16"/>
  <c r="B1740" i="16"/>
  <c r="B1739" i="16"/>
  <c r="B1738" i="16"/>
  <c r="B1737" i="16"/>
  <c r="B1736" i="16"/>
  <c r="B1735" i="16"/>
  <c r="B1734" i="16"/>
  <c r="B1733" i="16"/>
  <c r="B1732" i="16"/>
  <c r="B1731" i="16"/>
  <c r="B1730" i="16"/>
  <c r="B1729" i="16"/>
  <c r="B1728" i="16"/>
  <c r="AF1725" i="16"/>
  <c r="AQ2536" i="16" s="1"/>
  <c r="Q1725" i="16"/>
  <c r="AA2498" i="16" s="1"/>
  <c r="EC291" i="14" a="1"/>
  <c r="EC291" i="14" s="1"/>
  <c r="ED291" i="14" a="1"/>
  <c r="ED291" i="14" s="1"/>
  <c r="EE291" i="14" a="1"/>
  <c r="EE291" i="14" s="1"/>
  <c r="EF291" i="14" a="1"/>
  <c r="EF291" i="14" s="1"/>
  <c r="EG291" i="14" a="1"/>
  <c r="EG291" i="14" s="1"/>
  <c r="DV291" i="14" a="1"/>
  <c r="DV291" i="14" s="1"/>
  <c r="DW291" i="14" a="1"/>
  <c r="DW291" i="14" s="1"/>
  <c r="DX291" i="14" a="1"/>
  <c r="DX291" i="14" s="1"/>
  <c r="DY291" i="14" a="1"/>
  <c r="DY291" i="14" s="1"/>
  <c r="DZ291" i="14" a="1"/>
  <c r="DZ291" i="14" s="1"/>
  <c r="DO291" i="14" a="1"/>
  <c r="DO291" i="14" s="1"/>
  <c r="DP291" i="14" a="1"/>
  <c r="DP291" i="14" s="1"/>
  <c r="DQ291" i="14" a="1"/>
  <c r="DQ291" i="14" s="1"/>
  <c r="DR291" i="14" a="1"/>
  <c r="DR291" i="14" s="1"/>
  <c r="DS291" i="14" a="1"/>
  <c r="DS291" i="14" s="1"/>
  <c r="DN291" i="14" a="1"/>
  <c r="DN291" i="14" s="1"/>
  <c r="EB291" i="14" a="1"/>
  <c r="EB291" i="14" s="1"/>
  <c r="DU291" i="14" a="1"/>
  <c r="DU291" i="14" s="1"/>
  <c r="DF291" i="14" a="1"/>
  <c r="DF291" i="14" s="1"/>
  <c r="DG291" i="14" a="1"/>
  <c r="DG291" i="14" s="1"/>
  <c r="DH291" i="14" a="1"/>
  <c r="DH291" i="14" s="1"/>
  <c r="DI291" i="14" a="1"/>
  <c r="DI291" i="14" s="1"/>
  <c r="DJ291" i="14" a="1"/>
  <c r="DJ291" i="14" s="1"/>
  <c r="CY291" i="14" a="1"/>
  <c r="CY291" i="14" s="1"/>
  <c r="CZ291" i="14" a="1"/>
  <c r="CZ291" i="14" s="1"/>
  <c r="DA291" i="14" a="1"/>
  <c r="DA291" i="14" s="1"/>
  <c r="DB291" i="14" a="1"/>
  <c r="DB291" i="14" s="1"/>
  <c r="DC291" i="14" a="1"/>
  <c r="DC291" i="14" s="1"/>
  <c r="CR291" i="14" a="1"/>
  <c r="CR291" i="14" s="1"/>
  <c r="CS291" i="14" a="1"/>
  <c r="CS291" i="14" s="1"/>
  <c r="CT291" i="14" a="1"/>
  <c r="CT291" i="14" s="1"/>
  <c r="CU291" i="14" a="1"/>
  <c r="CU291" i="14" s="1"/>
  <c r="CV291" i="14" a="1"/>
  <c r="CV291" i="14" s="1"/>
  <c r="DE291" i="14" a="1"/>
  <c r="DE291" i="14" s="1"/>
  <c r="CX291" i="14" a="1"/>
  <c r="CX291" i="14" s="1"/>
  <c r="CQ291" i="14" a="1"/>
  <c r="CQ291" i="14" s="1"/>
  <c r="CI291" i="14" a="1"/>
  <c r="CI291" i="14" s="1"/>
  <c r="CJ291" i="14" a="1"/>
  <c r="CJ291" i="14" s="1"/>
  <c r="CK291" i="14" a="1"/>
  <c r="CK291" i="14" s="1"/>
  <c r="CL291" i="14" a="1"/>
  <c r="CL291" i="14" s="1"/>
  <c r="CM291" i="14" a="1"/>
  <c r="CM291" i="14" s="1"/>
  <c r="CB291" i="14" a="1"/>
  <c r="CB291" i="14" s="1"/>
  <c r="CC291" i="14" a="1"/>
  <c r="CC291" i="14" s="1"/>
  <c r="CD291" i="14" a="1"/>
  <c r="CD291" i="14" s="1"/>
  <c r="CE291" i="14" a="1"/>
  <c r="CE291" i="14" s="1"/>
  <c r="CF291" i="14" a="1"/>
  <c r="CF291" i="14" s="1"/>
  <c r="BU291" i="14" a="1"/>
  <c r="BU291" i="14" s="1"/>
  <c r="BV291" i="14" a="1"/>
  <c r="BV291" i="14" s="1"/>
  <c r="BW291" i="14" a="1"/>
  <c r="BW291" i="14" s="1"/>
  <c r="BX291" i="14" a="1"/>
  <c r="BX291" i="14" s="1"/>
  <c r="BY291" i="14" a="1"/>
  <c r="BY291" i="14" s="1"/>
  <c r="CH291" i="14" a="1"/>
  <c r="CH291" i="14" s="1"/>
  <c r="CA291" i="14" a="1"/>
  <c r="CA291" i="14" s="1"/>
  <c r="BT291" i="14" a="1"/>
  <c r="BT291" i="14" s="1"/>
  <c r="BL291" i="14" a="1"/>
  <c r="BL291" i="14" s="1"/>
  <c r="BM291" i="14" a="1"/>
  <c r="BM291" i="14" s="1"/>
  <c r="BN291" i="14" a="1"/>
  <c r="BN291" i="14" s="1"/>
  <c r="BO291" i="14" a="1"/>
  <c r="BO291" i="14" s="1"/>
  <c r="BP291" i="14" a="1"/>
  <c r="BP291" i="14" s="1"/>
  <c r="BE291" i="14" a="1"/>
  <c r="BE291" i="14" s="1"/>
  <c r="BF291" i="14" a="1"/>
  <c r="BF291" i="14" s="1"/>
  <c r="BG291" i="14" a="1"/>
  <c r="BG291" i="14" s="1"/>
  <c r="BH291" i="14" a="1"/>
  <c r="BH291" i="14" s="1"/>
  <c r="BI291" i="14" a="1"/>
  <c r="BI291" i="14" s="1"/>
  <c r="AX291" i="14" a="1"/>
  <c r="AX291" i="14" s="1"/>
  <c r="AY291" i="14" a="1"/>
  <c r="AY291" i="14" s="1"/>
  <c r="AZ291" i="14" a="1"/>
  <c r="AZ291" i="14" s="1"/>
  <c r="BA291" i="14" a="1"/>
  <c r="BA291" i="14" s="1"/>
  <c r="BB291" i="14" a="1"/>
  <c r="BB291" i="14" s="1"/>
  <c r="AW291" i="14" a="1"/>
  <c r="AW291" i="14" s="1"/>
  <c r="BK291" i="14" a="1"/>
  <c r="BK291" i="14" s="1"/>
  <c r="BD291" i="14" a="1"/>
  <c r="BD291" i="14" s="1"/>
  <c r="AO291" i="14" a="1"/>
  <c r="AO291" i="14" s="1"/>
  <c r="AP291" i="14" a="1"/>
  <c r="AP291" i="14" s="1"/>
  <c r="AQ291" i="14" a="1"/>
  <c r="AQ291" i="14" s="1"/>
  <c r="AR291" i="14" a="1"/>
  <c r="AR291" i="14" s="1"/>
  <c r="AS291" i="14" a="1"/>
  <c r="AS291" i="14" s="1"/>
  <c r="AN291" i="14" a="1"/>
  <c r="AN291" i="14" s="1"/>
  <c r="AH291" i="14" a="1"/>
  <c r="AH291" i="14" s="1"/>
  <c r="AI291" i="14" a="1"/>
  <c r="AI291" i="14" s="1"/>
  <c r="AJ291" i="14" a="1"/>
  <c r="AJ291" i="14" s="1"/>
  <c r="AK291" i="14" a="1"/>
  <c r="AK291" i="14" s="1"/>
  <c r="AL291" i="14" a="1"/>
  <c r="AL291" i="14" s="1"/>
  <c r="AG291" i="14" a="1"/>
  <c r="AG291" i="14" s="1"/>
  <c r="AA291" i="14" a="1"/>
  <c r="AA291" i="14" s="1"/>
  <c r="AB291" i="14" a="1"/>
  <c r="AB291" i="14" s="1"/>
  <c r="AC291" i="14" a="1"/>
  <c r="AC291" i="14" s="1"/>
  <c r="AD291" i="14" a="1"/>
  <c r="AD291" i="14" s="1"/>
  <c r="AE291" i="14" a="1"/>
  <c r="AE291" i="14" s="1"/>
  <c r="H10" i="17" l="1"/>
  <c r="E23" i="17"/>
  <c r="AR2190" i="16"/>
  <c r="AO2231" i="16"/>
  <c r="AO1779" i="16"/>
  <c r="AS2207" i="16"/>
  <c r="AP2218" i="16"/>
  <c r="AO2384" i="16"/>
  <c r="AS2284" i="16"/>
  <c r="AR2296" i="16"/>
  <c r="AS2260" i="16"/>
  <c r="L1793" i="16"/>
  <c r="AA1833" i="16"/>
  <c r="AR2157" i="16"/>
  <c r="AC2297" i="16"/>
  <c r="AR2295" i="16"/>
  <c r="Y2294" i="16"/>
  <c r="AC2290" i="16"/>
  <c r="L2287" i="16"/>
  <c r="AC2283" i="16"/>
  <c r="AS2279" i="16"/>
  <c r="N2278" i="16"/>
  <c r="AC2274" i="16"/>
  <c r="AP2269" i="16"/>
  <c r="AD2264" i="16"/>
  <c r="AR2262" i="16"/>
  <c r="L2262" i="16"/>
  <c r="N2248" i="16"/>
  <c r="AB2246" i="16"/>
  <c r="AR2229" i="16"/>
  <c r="AR2222" i="16"/>
  <c r="AA2219" i="16"/>
  <c r="AA2208" i="16"/>
  <c r="AD2194" i="16"/>
  <c r="AA2185" i="16"/>
  <c r="AC2182" i="16"/>
  <c r="M2174" i="16"/>
  <c r="K2171" i="16"/>
  <c r="AP2159" i="16"/>
  <c r="AB2279" i="16"/>
  <c r="AA2337" i="16"/>
  <c r="J1772" i="16"/>
  <c r="AC1797" i="16"/>
  <c r="AN2297" i="16"/>
  <c r="L2296" i="16"/>
  <c r="Y2287" i="16"/>
  <c r="AN2283" i="16"/>
  <c r="M2283" i="16"/>
  <c r="AR2281" i="16"/>
  <c r="Y2278" i="16"/>
  <c r="O2273" i="16"/>
  <c r="AB2271" i="16"/>
  <c r="AP2264" i="16"/>
  <c r="J2263" i="16"/>
  <c r="Z2260" i="16"/>
  <c r="AA2251" i="16"/>
  <c r="AC2248" i="16"/>
  <c r="AP2246" i="16"/>
  <c r="L2230" i="16"/>
  <c r="AQ2219" i="16"/>
  <c r="AO2216" i="16"/>
  <c r="AQ2208" i="16"/>
  <c r="AO2194" i="16"/>
  <c r="Z2186" i="16"/>
  <c r="AN2185" i="16"/>
  <c r="AN2182" i="16"/>
  <c r="AR2179" i="16"/>
  <c r="M2160" i="16"/>
  <c r="K2507" i="16"/>
  <c r="N1750" i="16"/>
  <c r="Y1752" i="16"/>
  <c r="AA2157" i="16"/>
  <c r="AB2294" i="16"/>
  <c r="AS2292" i="16"/>
  <c r="O2291" i="16"/>
  <c r="AD2289" i="16"/>
  <c r="AR2285" i="16"/>
  <c r="M2282" i="16"/>
  <c r="AP2276" i="16"/>
  <c r="O2275" i="16"/>
  <c r="Z2273" i="16"/>
  <c r="AN2271" i="16"/>
  <c r="M2265" i="16"/>
  <c r="AS2254" i="16"/>
  <c r="N2253" i="16"/>
  <c r="AN2248" i="16"/>
  <c r="AP2247" i="16"/>
  <c r="AN2238" i="16"/>
  <c r="AQ2234" i="16"/>
  <c r="Y2230" i="16"/>
  <c r="AQ2227" i="16"/>
  <c r="J2220" i="16"/>
  <c r="M2209" i="16"/>
  <c r="AA2202" i="16"/>
  <c r="Y2160" i="16"/>
  <c r="AD2424" i="16"/>
  <c r="Y2324" i="16"/>
  <c r="AC2322" i="16"/>
  <c r="AP2572" i="16"/>
  <c r="J1862" i="16"/>
  <c r="L1729" i="16"/>
  <c r="AQ1854" i="16"/>
  <c r="AP2294" i="16"/>
  <c r="L2293" i="16"/>
  <c r="Z2291" i="16"/>
  <c r="AQ2290" i="16"/>
  <c r="AP2289" i="16"/>
  <c r="M2286" i="16"/>
  <c r="O2284" i="16"/>
  <c r="Z2282" i="16"/>
  <c r="K2277" i="16"/>
  <c r="Z2275" i="16"/>
  <c r="AQ2274" i="16"/>
  <c r="AN2273" i="16"/>
  <c r="AS2266" i="16"/>
  <c r="AS2256" i="16"/>
  <c r="K2255" i="16"/>
  <c r="Y2253" i="16"/>
  <c r="K2246" i="16"/>
  <c r="M2243" i="16"/>
  <c r="AP2241" i="16"/>
  <c r="AD2235" i="16"/>
  <c r="AO2230" i="16"/>
  <c r="K2228" i="16"/>
  <c r="Y2220" i="16"/>
  <c r="AA2209" i="16"/>
  <c r="AR2164" i="16"/>
  <c r="L2415" i="16"/>
  <c r="L2281" i="16"/>
  <c r="O2269" i="16"/>
  <c r="Z2256" i="16"/>
  <c r="AC2199" i="16"/>
  <c r="M2188" i="16"/>
  <c r="N2355" i="16"/>
  <c r="AA1856" i="16"/>
  <c r="AN2288" i="16"/>
  <c r="L2261" i="16"/>
  <c r="Z2259" i="16"/>
  <c r="AC2234" i="16"/>
  <c r="N2219" i="16"/>
  <c r="K2207" i="16"/>
  <c r="M2169" i="16"/>
  <c r="Y2429" i="16"/>
  <c r="L1851" i="16"/>
  <c r="AQ1841" i="16"/>
  <c r="Y2288" i="16"/>
  <c r="O2272" i="16"/>
  <c r="L2267" i="16"/>
  <c r="M2257" i="16"/>
  <c r="Y2255" i="16"/>
  <c r="AS2243" i="16"/>
  <c r="N2242" i="16"/>
  <c r="AS2238" i="16"/>
  <c r="AQ2235" i="16"/>
  <c r="L2231" i="16"/>
  <c r="AB2228" i="16"/>
  <c r="AD2226" i="16"/>
  <c r="AR2220" i="16"/>
  <c r="N2218" i="16"/>
  <c r="AN2209" i="16"/>
  <c r="AP2165" i="16"/>
  <c r="AO2439" i="16"/>
  <c r="AP2371" i="16"/>
  <c r="J1830" i="16"/>
  <c r="AC2288" i="16"/>
  <c r="Y2264" i="16"/>
  <c r="O2259" i="16"/>
  <c r="AB2244" i="16"/>
  <c r="Y2239" i="16"/>
  <c r="L2229" i="16"/>
  <c r="O2191" i="16"/>
  <c r="AD2176" i="16"/>
  <c r="N1814" i="16"/>
  <c r="L2285" i="16"/>
  <c r="Z2269" i="16"/>
  <c r="AN2244" i="16"/>
  <c r="AB2237" i="16"/>
  <c r="N2233" i="16"/>
  <c r="AD2229" i="16"/>
  <c r="K2208" i="16"/>
  <c r="AA2191" i="16"/>
  <c r="Z2188" i="16"/>
  <c r="AR2173" i="16"/>
  <c r="J2163" i="16"/>
  <c r="AS2316" i="16"/>
  <c r="N1840" i="16"/>
  <c r="AQ1802" i="16"/>
  <c r="K2294" i="16"/>
  <c r="O2290" i="16"/>
  <c r="AD2286" i="16"/>
  <c r="AS2280" i="16"/>
  <c r="Z2276" i="16"/>
  <c r="AC2270" i="16"/>
  <c r="AA2267" i="16"/>
  <c r="Y2257" i="16"/>
  <c r="AS2253" i="16"/>
  <c r="L2250" i="16"/>
  <c r="L2244" i="16"/>
  <c r="Y2242" i="16"/>
  <c r="K2239" i="16"/>
  <c r="J2236" i="16"/>
  <c r="Y2231" i="16"/>
  <c r="AR2228" i="16"/>
  <c r="AQ2226" i="16"/>
  <c r="J2221" i="16"/>
  <c r="AD2218" i="16"/>
  <c r="J2210" i="16"/>
  <c r="AQ2201" i="16"/>
  <c r="J2440" i="16"/>
  <c r="M2558" i="16"/>
  <c r="O1861" i="16"/>
  <c r="K1851" i="16"/>
  <c r="M1840" i="16"/>
  <c r="O1829" i="16"/>
  <c r="M1813" i="16"/>
  <c r="K1792" i="16"/>
  <c r="O1770" i="16"/>
  <c r="M1749" i="16"/>
  <c r="Z1856" i="16"/>
  <c r="Z1833" i="16"/>
  <c r="Z1797" i="16"/>
  <c r="AD1751" i="16"/>
  <c r="AO1841" i="16"/>
  <c r="AR1777" i="16"/>
  <c r="Z2157" i="16"/>
  <c r="AQ2157" i="16"/>
  <c r="AS2297" i="16"/>
  <c r="Z2297" i="16"/>
  <c r="O2297" i="16"/>
  <c r="AQ2296" i="16"/>
  <c r="AC2296" i="16"/>
  <c r="J2296" i="16"/>
  <c r="AQ2295" i="16"/>
  <c r="AD2295" i="16"/>
  <c r="AA2295" i="16"/>
  <c r="N2295" i="16"/>
  <c r="AO2294" i="16"/>
  <c r="AA2294" i="16"/>
  <c r="N2294" i="16"/>
  <c r="K2293" i="16"/>
  <c r="AP2292" i="16"/>
  <c r="Z2292" i="16"/>
  <c r="Y2291" i="16"/>
  <c r="L2291" i="16"/>
  <c r="AN2289" i="16"/>
  <c r="AC2289" i="16"/>
  <c r="AB2288" i="16"/>
  <c r="N2288" i="16"/>
  <c r="K2288" i="16"/>
  <c r="AP2287" i="16"/>
  <c r="K2287" i="16"/>
  <c r="AS2286" i="16"/>
  <c r="AC2286" i="16"/>
  <c r="J2286" i="16"/>
  <c r="AQ2285" i="16"/>
  <c r="AB2285" i="16"/>
  <c r="K2285" i="16"/>
  <c r="AP2284" i="16"/>
  <c r="AS2283" i="16"/>
  <c r="AB2283" i="16"/>
  <c r="AD2282" i="16"/>
  <c r="J2282" i="16"/>
  <c r="AQ2281" i="16"/>
  <c r="AB2281" i="16"/>
  <c r="K2281" i="16"/>
  <c r="AP2280" i="16"/>
  <c r="Z2280" i="16"/>
  <c r="Z2279" i="16"/>
  <c r="O2279" i="16"/>
  <c r="AQ2278" i="16"/>
  <c r="AD2278" i="16"/>
  <c r="M2278" i="16"/>
  <c r="AR2277" i="16"/>
  <c r="AO2277" i="16"/>
  <c r="AB2277" i="16"/>
  <c r="AO2276" i="16"/>
  <c r="AD2276" i="16"/>
  <c r="Y2276" i="16"/>
  <c r="Y2275" i="16"/>
  <c r="L2275" i="16"/>
  <c r="AS2273" i="16"/>
  <c r="Y2273" i="16"/>
  <c r="N2273" i="16"/>
  <c r="Z2271" i="16"/>
  <c r="O2271" i="16"/>
  <c r="AS2269" i="16"/>
  <c r="Y2269" i="16"/>
  <c r="N2269" i="16"/>
  <c r="J2269" i="16"/>
  <c r="Y2267" i="16"/>
  <c r="J2267" i="16"/>
  <c r="AR2266" i="16"/>
  <c r="AN2266" i="16"/>
  <c r="L2266" i="16"/>
  <c r="K2265" i="16"/>
  <c r="AN2264" i="16"/>
  <c r="AC2264" i="16"/>
  <c r="N2264" i="16"/>
  <c r="AP2263" i="16"/>
  <c r="AP2262" i="16"/>
  <c r="AB2262" i="16"/>
  <c r="K2262" i="16"/>
  <c r="K2261" i="16"/>
  <c r="AP2260" i="16"/>
  <c r="AD2260" i="16"/>
  <c r="Y2259" i="16"/>
  <c r="L2259" i="16"/>
  <c r="AR2258" i="16"/>
  <c r="AN2258" i="16"/>
  <c r="L2257" i="16"/>
  <c r="AO2256" i="16"/>
  <c r="AD2256" i="16"/>
  <c r="Y2256" i="16"/>
  <c r="J2255" i="16"/>
  <c r="AR2254" i="16"/>
  <c r="L2254" i="16"/>
  <c r="L2253" i="16"/>
  <c r="AS2252" i="16"/>
  <c r="Z2252" i="16"/>
  <c r="Z2251" i="16"/>
  <c r="O2251" i="16"/>
  <c r="K2250" i="16"/>
  <c r="AB2248" i="16"/>
  <c r="L2248" i="16"/>
  <c r="AO2247" i="16"/>
  <c r="N2247" i="16"/>
  <c r="AO2246" i="16"/>
  <c r="AA2246" i="16"/>
  <c r="O2246" i="16"/>
  <c r="AB2245" i="16"/>
  <c r="J2244" i="16"/>
  <c r="AR2243" i="16"/>
  <c r="AD2243" i="16"/>
  <c r="AO2241" i="16"/>
  <c r="AD2241" i="16"/>
  <c r="J2239" i="16"/>
  <c r="AR2238" i="16"/>
  <c r="AA2238" i="16"/>
  <c r="N2238" i="16"/>
  <c r="AO2237" i="16"/>
  <c r="AA2237" i="16"/>
  <c r="AR2236" i="16"/>
  <c r="AC2236" i="16"/>
  <c r="O2236" i="16"/>
  <c r="AN2235" i="16"/>
  <c r="AC2235" i="16"/>
  <c r="AP2232" i="16"/>
  <c r="J2230" i="16"/>
  <c r="AO2229" i="16"/>
  <c r="Z2229" i="16"/>
  <c r="J2229" i="16"/>
  <c r="AP2228" i="16"/>
  <c r="AA2228" i="16"/>
  <c r="AO2227" i="16"/>
  <c r="AD2227" i="16"/>
  <c r="M2227" i="16"/>
  <c r="AO2226" i="16"/>
  <c r="AB2226" i="16"/>
  <c r="O2226" i="16"/>
  <c r="L2224" i="16"/>
  <c r="AN2219" i="16"/>
  <c r="Y2219" i="16"/>
  <c r="L2219" i="16"/>
  <c r="AO2218" i="16"/>
  <c r="Y2218" i="16"/>
  <c r="L2218" i="16"/>
  <c r="AR2217" i="16"/>
  <c r="AD2217" i="16"/>
  <c r="M2217" i="16"/>
  <c r="AS2216" i="16"/>
  <c r="AA2214" i="16"/>
  <c r="AC2211" i="16"/>
  <c r="AR2210" i="16"/>
  <c r="Z2209" i="16"/>
  <c r="L2209" i="16"/>
  <c r="AD2208" i="16"/>
  <c r="J2208" i="16"/>
  <c r="AR2207" i="16"/>
  <c r="AD2207" i="16"/>
  <c r="O2207" i="16"/>
  <c r="O2206" i="16"/>
  <c r="AN2204" i="16"/>
  <c r="K2203" i="16"/>
  <c r="N2197" i="16"/>
  <c r="AN2194" i="16"/>
  <c r="AC2194" i="16"/>
  <c r="AN2191" i="16"/>
  <c r="Z2191" i="16"/>
  <c r="AD2188" i="16"/>
  <c r="AQ2187" i="16"/>
  <c r="J2180" i="16"/>
  <c r="AQ2179" i="16"/>
  <c r="AC2179" i="16"/>
  <c r="M2177" i="16"/>
  <c r="J2174" i="16"/>
  <c r="AQ2173" i="16"/>
  <c r="L2169" i="16"/>
  <c r="AO2165" i="16"/>
  <c r="J2165" i="16"/>
  <c r="AQ2164" i="16"/>
  <c r="L2164" i="16"/>
  <c r="N2163" i="16"/>
  <c r="AD2160" i="16"/>
  <c r="Y2158" i="16"/>
  <c r="AP2440" i="16"/>
  <c r="AD2440" i="16"/>
  <c r="AO2437" i="16"/>
  <c r="AD2437" i="16"/>
  <c r="AN2429" i="16"/>
  <c r="AQ2424" i="16"/>
  <c r="Z2415" i="16"/>
  <c r="AS2413" i="16"/>
  <c r="K2326" i="16"/>
  <c r="AO2307" i="16"/>
  <c r="J2577" i="16"/>
  <c r="AC2575" i="16"/>
  <c r="AS2569" i="16"/>
  <c r="L2568" i="16"/>
  <c r="AR2559" i="16"/>
  <c r="L1859" i="16"/>
  <c r="N1848" i="16"/>
  <c r="J1838" i="16"/>
  <c r="L1827" i="16"/>
  <c r="L1809" i="16"/>
  <c r="J1788" i="16"/>
  <c r="N1766" i="16"/>
  <c r="L1745" i="16"/>
  <c r="Y1851" i="16"/>
  <c r="AD1824" i="16"/>
  <c r="Z1786" i="16"/>
  <c r="AA1739" i="16"/>
  <c r="AQ1828" i="16"/>
  <c r="AS1738" i="16"/>
  <c r="J2157" i="16"/>
  <c r="AP2157" i="16"/>
  <c r="Y2297" i="16"/>
  <c r="N2297" i="16"/>
  <c r="J2297" i="16"/>
  <c r="O2296" i="16"/>
  <c r="AN2295" i="16"/>
  <c r="AC2295" i="16"/>
  <c r="M2295" i="16"/>
  <c r="Z2294" i="16"/>
  <c r="M2294" i="16"/>
  <c r="AR2293" i="16"/>
  <c r="AO2293" i="16"/>
  <c r="AB2293" i="16"/>
  <c r="AO2292" i="16"/>
  <c r="AD2292" i="16"/>
  <c r="Y2292" i="16"/>
  <c r="AP2291" i="16"/>
  <c r="K2291" i="16"/>
  <c r="AS2290" i="16"/>
  <c r="AS2289" i="16"/>
  <c r="Z2289" i="16"/>
  <c r="O2289" i="16"/>
  <c r="AR2288" i="16"/>
  <c r="AA2288" i="16"/>
  <c r="M2288" i="16"/>
  <c r="AO2287" i="16"/>
  <c r="J2287" i="16"/>
  <c r="AR2286" i="16"/>
  <c r="AP2285" i="16"/>
  <c r="AA2285" i="16"/>
  <c r="AO2284" i="16"/>
  <c r="AD2284" i="16"/>
  <c r="Z2284" i="16"/>
  <c r="Z2283" i="16"/>
  <c r="O2283" i="16"/>
  <c r="AQ2282" i="16"/>
  <c r="AC2282" i="16"/>
  <c r="O2282" i="16"/>
  <c r="AP2281" i="16"/>
  <c r="AA2281" i="16"/>
  <c r="AO2280" i="16"/>
  <c r="AD2280" i="16"/>
  <c r="Y2280" i="16"/>
  <c r="Y2279" i="16"/>
  <c r="L2279" i="16"/>
  <c r="AC2278" i="16"/>
  <c r="J2278" i="16"/>
  <c r="AQ2277" i="16"/>
  <c r="AA2277" i="16"/>
  <c r="AN2276" i="16"/>
  <c r="AB2276" i="16"/>
  <c r="N2276" i="16"/>
  <c r="K2276" i="16"/>
  <c r="AP2275" i="16"/>
  <c r="K2275" i="16"/>
  <c r="AS2274" i="16"/>
  <c r="L2273" i="16"/>
  <c r="AS2272" i="16"/>
  <c r="Z2272" i="16"/>
  <c r="Y2271" i="16"/>
  <c r="L2271" i="16"/>
  <c r="AS2270" i="16"/>
  <c r="M2269" i="16"/>
  <c r="AP2268" i="16"/>
  <c r="Z2268" i="16"/>
  <c r="AQ2266" i="16"/>
  <c r="AA2266" i="16"/>
  <c r="K2266" i="16"/>
  <c r="AB2265" i="16"/>
  <c r="AB2264" i="16"/>
  <c r="L2264" i="16"/>
  <c r="AO2263" i="16"/>
  <c r="N2263" i="16"/>
  <c r="AO2262" i="16"/>
  <c r="AA2262" i="16"/>
  <c r="O2262" i="16"/>
  <c r="AB2261" i="16"/>
  <c r="AO2260" i="16"/>
  <c r="AB2260" i="16"/>
  <c r="N2260" i="16"/>
  <c r="AP2259" i="16"/>
  <c r="J2259" i="16"/>
  <c r="AQ2258" i="16"/>
  <c r="AB2258" i="16"/>
  <c r="K2258" i="16"/>
  <c r="AN2256" i="16"/>
  <c r="AC2256" i="16"/>
  <c r="N2256" i="16"/>
  <c r="AP2255" i="16"/>
  <c r="AP2254" i="16"/>
  <c r="AB2254" i="16"/>
  <c r="K2254" i="16"/>
  <c r="K2253" i="16"/>
  <c r="AP2252" i="16"/>
  <c r="AD2252" i="16"/>
  <c r="Y2251" i="16"/>
  <c r="L2251" i="16"/>
  <c r="AR2250" i="16"/>
  <c r="AN2250" i="16"/>
  <c r="Y2250" i="16"/>
  <c r="AA2249" i="16"/>
  <c r="K2248" i="16"/>
  <c r="AS2247" i="16"/>
  <c r="M2247" i="16"/>
  <c r="Z2246" i="16"/>
  <c r="M2246" i="16"/>
  <c r="AR2245" i="16"/>
  <c r="AA2245" i="16"/>
  <c r="AR2244" i="16"/>
  <c r="AC2244" i="16"/>
  <c r="O2244" i="16"/>
  <c r="AQ2243" i="16"/>
  <c r="AB2243" i="16"/>
  <c r="AC2242" i="16"/>
  <c r="AN2241" i="16"/>
  <c r="AC2241" i="16"/>
  <c r="N2241" i="16"/>
  <c r="J2241" i="16"/>
  <c r="Z2240" i="16"/>
  <c r="AP2239" i="16"/>
  <c r="AO2238" i="16"/>
  <c r="Z2238" i="16"/>
  <c r="M2238" i="16"/>
  <c r="AR2237" i="16"/>
  <c r="AQ2236" i="16"/>
  <c r="Z2235" i="16"/>
  <c r="O2235" i="16"/>
  <c r="AB2233" i="16"/>
  <c r="AO2232" i="16"/>
  <c r="M2232" i="16"/>
  <c r="AC2231" i="16"/>
  <c r="AR2230" i="16"/>
  <c r="AD2228" i="16"/>
  <c r="AN2227" i="16"/>
  <c r="AA2227" i="16"/>
  <c r="AS2226" i="16"/>
  <c r="Y2226" i="16"/>
  <c r="N2226" i="16"/>
  <c r="AS2225" i="16"/>
  <c r="AD2225" i="16"/>
  <c r="Y2225" i="16"/>
  <c r="AN2224" i="16"/>
  <c r="J2218" i="16"/>
  <c r="AO2217" i="16"/>
  <c r="AA2217" i="16"/>
  <c r="K2217" i="16"/>
  <c r="AQ2216" i="16"/>
  <c r="AC2216" i="16"/>
  <c r="AP2213" i="16"/>
  <c r="AO2212" i="16"/>
  <c r="L2212" i="16"/>
  <c r="O2209" i="16"/>
  <c r="AO2207" i="16"/>
  <c r="Z2207" i="16"/>
  <c r="M2207" i="16"/>
  <c r="AQ2206" i="16"/>
  <c r="AB2206" i="16"/>
  <c r="M2206" i="16"/>
  <c r="Y2205" i="16"/>
  <c r="AS2204" i="16"/>
  <c r="AB2204" i="16"/>
  <c r="O2204" i="16"/>
  <c r="AR2203" i="16"/>
  <c r="L2200" i="16"/>
  <c r="AP2199" i="16"/>
  <c r="AA2198" i="16"/>
  <c r="L2198" i="16"/>
  <c r="AB2197" i="16"/>
  <c r="AC2195" i="16"/>
  <c r="AA2192" i="16"/>
  <c r="O2192" i="16"/>
  <c r="AA2189" i="16"/>
  <c r="M2189" i="16"/>
  <c r="AP2186" i="16"/>
  <c r="AD2186" i="16"/>
  <c r="AB2179" i="16"/>
  <c r="Y2177" i="16"/>
  <c r="L2177" i="16"/>
  <c r="J2175" i="16"/>
  <c r="AB2173" i="16"/>
  <c r="M2172" i="16"/>
  <c r="AR2171" i="16"/>
  <c r="N2168" i="16"/>
  <c r="AQ2167" i="16"/>
  <c r="Y2163" i="16"/>
  <c r="M2163" i="16"/>
  <c r="AA2159" i="16"/>
  <c r="AC2158" i="16"/>
  <c r="M2158" i="16"/>
  <c r="AD2300" i="16"/>
  <c r="AO2440" i="16"/>
  <c r="AN2437" i="16"/>
  <c r="AA2437" i="16"/>
  <c r="N2435" i="16"/>
  <c r="N2430" i="16"/>
  <c r="AO2397" i="16"/>
  <c r="Y2374" i="16"/>
  <c r="AR2373" i="16"/>
  <c r="L2363" i="16"/>
  <c r="AN2342" i="16"/>
  <c r="L2327" i="16"/>
  <c r="L2310" i="16"/>
  <c r="Z2577" i="16"/>
  <c r="K2570" i="16"/>
  <c r="Y2568" i="16"/>
  <c r="J1728" i="16"/>
  <c r="K1859" i="16"/>
  <c r="M1848" i="16"/>
  <c r="O1837" i="16"/>
  <c r="K1827" i="16"/>
  <c r="K1808" i="16"/>
  <c r="O1786" i="16"/>
  <c r="M1765" i="16"/>
  <c r="K1744" i="16"/>
  <c r="AD1850" i="16"/>
  <c r="AB1824" i="16"/>
  <c r="AD1785" i="16"/>
  <c r="Z1739" i="16"/>
  <c r="AN1828" i="16"/>
  <c r="AO1736" i="16"/>
  <c r="AR2085" i="16"/>
  <c r="O2157" i="16"/>
  <c r="AO2157" i="16"/>
  <c r="L2297" i="16"/>
  <c r="AS2296" i="16"/>
  <c r="AS2295" i="16"/>
  <c r="AB2295" i="16"/>
  <c r="AD2294" i="16"/>
  <c r="J2294" i="16"/>
  <c r="AQ2293" i="16"/>
  <c r="AA2293" i="16"/>
  <c r="AN2292" i="16"/>
  <c r="AB2292" i="16"/>
  <c r="N2292" i="16"/>
  <c r="K2292" i="16"/>
  <c r="AO2291" i="16"/>
  <c r="J2291" i="16"/>
  <c r="AR2290" i="16"/>
  <c r="AN2290" i="16"/>
  <c r="L2290" i="16"/>
  <c r="Y2289" i="16"/>
  <c r="N2289" i="16"/>
  <c r="AQ2288" i="16"/>
  <c r="L2288" i="16"/>
  <c r="AR2287" i="16"/>
  <c r="AQ2286" i="16"/>
  <c r="AN2286" i="16"/>
  <c r="AO2285" i="16"/>
  <c r="AD2285" i="16"/>
  <c r="AN2284" i="16"/>
  <c r="AC2284" i="16"/>
  <c r="Y2284" i="16"/>
  <c r="Y2283" i="16"/>
  <c r="L2283" i="16"/>
  <c r="AO2281" i="16"/>
  <c r="AD2281" i="16"/>
  <c r="AN2280" i="16"/>
  <c r="AB2280" i="16"/>
  <c r="N2280" i="16"/>
  <c r="K2280" i="16"/>
  <c r="AP2279" i="16"/>
  <c r="K2279" i="16"/>
  <c r="AS2278" i="16"/>
  <c r="AP2277" i="16"/>
  <c r="AD2277" i="16"/>
  <c r="M2277" i="16"/>
  <c r="AA2276" i="16"/>
  <c r="M2276" i="16"/>
  <c r="AO2275" i="16"/>
  <c r="J2275" i="16"/>
  <c r="AR2274" i="16"/>
  <c r="AN2274" i="16"/>
  <c r="L2274" i="16"/>
  <c r="K2273" i="16"/>
  <c r="AP2272" i="16"/>
  <c r="AD2272" i="16"/>
  <c r="J2271" i="16"/>
  <c r="AR2270" i="16"/>
  <c r="L2270" i="16"/>
  <c r="K2269" i="16"/>
  <c r="AO2268" i="16"/>
  <c r="AD2268" i="16"/>
  <c r="Y2268" i="16"/>
  <c r="AP2267" i="16"/>
  <c r="AC2267" i="16"/>
  <c r="AO2266" i="16"/>
  <c r="Z2266" i="16"/>
  <c r="O2266" i="16"/>
  <c r="AA2265" i="16"/>
  <c r="K2264" i="16"/>
  <c r="AS2263" i="16"/>
  <c r="M2263" i="16"/>
  <c r="Z2262" i="16"/>
  <c r="M2262" i="16"/>
  <c r="AR2261" i="16"/>
  <c r="AA2261" i="16"/>
  <c r="AA2260" i="16"/>
  <c r="M2260" i="16"/>
  <c r="AP2258" i="16"/>
  <c r="Z2258" i="16"/>
  <c r="O2258" i="16"/>
  <c r="AB2256" i="16"/>
  <c r="L2256" i="16"/>
  <c r="AO2255" i="16"/>
  <c r="N2255" i="16"/>
  <c r="AO2254" i="16"/>
  <c r="AA2254" i="16"/>
  <c r="O2254" i="16"/>
  <c r="AB2253" i="16"/>
  <c r="AO2252" i="16"/>
  <c r="AB2252" i="16"/>
  <c r="N2252" i="16"/>
  <c r="AP2251" i="16"/>
  <c r="J2251" i="16"/>
  <c r="AP2250" i="16"/>
  <c r="AB2250" i="16"/>
  <c r="N2250" i="16"/>
  <c r="AQ2249" i="16"/>
  <c r="AQ2248" i="16"/>
  <c r="J2248" i="16"/>
  <c r="AR2247" i="16"/>
  <c r="AC2247" i="16"/>
  <c r="AD2246" i="16"/>
  <c r="J2246" i="16"/>
  <c r="AQ2245" i="16"/>
  <c r="AQ2244" i="16"/>
  <c r="AA2243" i="16"/>
  <c r="O2243" i="16"/>
  <c r="Y2241" i="16"/>
  <c r="L2241" i="16"/>
  <c r="AS2240" i="16"/>
  <c r="K2240" i="16"/>
  <c r="AO2239" i="16"/>
  <c r="N2239" i="16"/>
  <c r="AD2238" i="16"/>
  <c r="J2238" i="16"/>
  <c r="AQ2237" i="16"/>
  <c r="AC2237" i="16"/>
  <c r="Y2235" i="16"/>
  <c r="L2235" i="16"/>
  <c r="AS2234" i="16"/>
  <c r="K2234" i="16"/>
  <c r="K2233" i="16"/>
  <c r="AB2231" i="16"/>
  <c r="AC2229" i="16"/>
  <c r="N2229" i="16"/>
  <c r="M2228" i="16"/>
  <c r="AR2226" i="16"/>
  <c r="K2226" i="16"/>
  <c r="AO2225" i="16"/>
  <c r="AB2225" i="16"/>
  <c r="M2225" i="16"/>
  <c r="AR2224" i="16"/>
  <c r="AB2224" i="16"/>
  <c r="AP2221" i="16"/>
  <c r="AC2219" i="16"/>
  <c r="AR2218" i="16"/>
  <c r="O2217" i="16"/>
  <c r="AP2216" i="16"/>
  <c r="AB2216" i="16"/>
  <c r="N2216" i="16"/>
  <c r="AR2215" i="16"/>
  <c r="J2215" i="16"/>
  <c r="AA2210" i="16"/>
  <c r="AQ2209" i="16"/>
  <c r="L2207" i="16"/>
  <c r="AP2206" i="16"/>
  <c r="K2206" i="16"/>
  <c r="AS2205" i="16"/>
  <c r="AB2205" i="16"/>
  <c r="L2205" i="16"/>
  <c r="AP2204" i="16"/>
  <c r="AA2204" i="16"/>
  <c r="J2204" i="16"/>
  <c r="AP2203" i="16"/>
  <c r="AA2203" i="16"/>
  <c r="O2203" i="16"/>
  <c r="AP2202" i="16"/>
  <c r="AC2202" i="16"/>
  <c r="N2202" i="16"/>
  <c r="AO2196" i="16"/>
  <c r="AN2195" i="16"/>
  <c r="AA2195" i="16"/>
  <c r="Z2192" i="16"/>
  <c r="Z2189" i="16"/>
  <c r="L2189" i="16"/>
  <c r="L2187" i="16"/>
  <c r="AN2186" i="16"/>
  <c r="AC2186" i="16"/>
  <c r="K2184" i="16"/>
  <c r="AS2183" i="16"/>
  <c r="L2178" i="16"/>
  <c r="AS2177" i="16"/>
  <c r="M2175" i="16"/>
  <c r="AS2174" i="16"/>
  <c r="AC2174" i="16"/>
  <c r="AA2173" i="16"/>
  <c r="AB2172" i="16"/>
  <c r="J2172" i="16"/>
  <c r="AQ2171" i="16"/>
  <c r="Z2168" i="16"/>
  <c r="M2168" i="16"/>
  <c r="AP2167" i="16"/>
  <c r="AD2165" i="16"/>
  <c r="Z2159" i="16"/>
  <c r="AN2158" i="16"/>
  <c r="AB2158" i="16"/>
  <c r="M2300" i="16"/>
  <c r="AC2300" i="16"/>
  <c r="AB2438" i="16"/>
  <c r="AA2430" i="16"/>
  <c r="AC2405" i="16"/>
  <c r="AD2379" i="16"/>
  <c r="AD2362" i="16"/>
  <c r="AO2341" i="16"/>
  <c r="AQ2340" i="16"/>
  <c r="AS2339" i="16"/>
  <c r="AC2327" i="16"/>
  <c r="Y2313" i="16"/>
  <c r="L1867" i="16"/>
  <c r="N1856" i="16"/>
  <c r="J1846" i="16"/>
  <c r="L1835" i="16"/>
  <c r="N1824" i="16"/>
  <c r="J1804" i="16"/>
  <c r="N1782" i="16"/>
  <c r="L1761" i="16"/>
  <c r="J1740" i="16"/>
  <c r="Y1867" i="16"/>
  <c r="AC1845" i="16"/>
  <c r="AA1816" i="16"/>
  <c r="AC1774" i="16"/>
  <c r="AR1867" i="16"/>
  <c r="AR1815" i="16"/>
  <c r="Y2157" i="16"/>
  <c r="N2157" i="16"/>
  <c r="AR2297" i="16"/>
  <c r="K2297" i="16"/>
  <c r="AP2296" i="16"/>
  <c r="Z2296" i="16"/>
  <c r="Z2295" i="16"/>
  <c r="O2295" i="16"/>
  <c r="AQ2294" i="16"/>
  <c r="AC2294" i="16"/>
  <c r="O2294" i="16"/>
  <c r="AP2293" i="16"/>
  <c r="AD2293" i="16"/>
  <c r="M2293" i="16"/>
  <c r="AA2292" i="16"/>
  <c r="M2292" i="16"/>
  <c r="AN2291" i="16"/>
  <c r="AP2290" i="16"/>
  <c r="AB2290" i="16"/>
  <c r="Y2290" i="16"/>
  <c r="K2290" i="16"/>
  <c r="M2289" i="16"/>
  <c r="J2289" i="16"/>
  <c r="J2288" i="16"/>
  <c r="AQ2287" i="16"/>
  <c r="AD2287" i="16"/>
  <c r="AA2287" i="16"/>
  <c r="N2287" i="16"/>
  <c r="AP2286" i="16"/>
  <c r="AB2286" i="16"/>
  <c r="AN2285" i="16"/>
  <c r="AC2285" i="16"/>
  <c r="AB2284" i="16"/>
  <c r="N2284" i="16"/>
  <c r="K2284" i="16"/>
  <c r="AP2283" i="16"/>
  <c r="K2283" i="16"/>
  <c r="AS2282" i="16"/>
  <c r="AN2281" i="16"/>
  <c r="AC2281" i="16"/>
  <c r="AA2280" i="16"/>
  <c r="M2280" i="16"/>
  <c r="AO2279" i="16"/>
  <c r="J2279" i="16"/>
  <c r="AR2278" i="16"/>
  <c r="AN2278" i="16"/>
  <c r="AN2277" i="16"/>
  <c r="AC2277" i="16"/>
  <c r="AR2276" i="16"/>
  <c r="L2276" i="16"/>
  <c r="AR2275" i="16"/>
  <c r="AP2274" i="16"/>
  <c r="AB2274" i="16"/>
  <c r="Y2274" i="16"/>
  <c r="AB2273" i="16"/>
  <c r="AO2272" i="16"/>
  <c r="AB2272" i="16"/>
  <c r="N2272" i="16"/>
  <c r="AP2271" i="16"/>
  <c r="AP2270" i="16"/>
  <c r="AB2270" i="16"/>
  <c r="K2270" i="16"/>
  <c r="AB2269" i="16"/>
  <c r="AN2268" i="16"/>
  <c r="AC2268" i="16"/>
  <c r="M2268" i="16"/>
  <c r="AO2267" i="16"/>
  <c r="M2267" i="16"/>
  <c r="Y2266" i="16"/>
  <c r="N2266" i="16"/>
  <c r="AQ2265" i="16"/>
  <c r="AQ2264" i="16"/>
  <c r="J2264" i="16"/>
  <c r="AR2263" i="16"/>
  <c r="AC2263" i="16"/>
  <c r="AD2262" i="16"/>
  <c r="J2262" i="16"/>
  <c r="AQ2261" i="16"/>
  <c r="AR2260" i="16"/>
  <c r="L2260" i="16"/>
  <c r="AR2259" i="16"/>
  <c r="N2259" i="16"/>
  <c r="Y2258" i="16"/>
  <c r="N2258" i="16"/>
  <c r="AR2257" i="16"/>
  <c r="AA2257" i="16"/>
  <c r="K2256" i="16"/>
  <c r="AS2255" i="16"/>
  <c r="M2255" i="16"/>
  <c r="Z2254" i="16"/>
  <c r="M2254" i="16"/>
  <c r="AR2253" i="16"/>
  <c r="AA2253" i="16"/>
  <c r="AA2252" i="16"/>
  <c r="M2252" i="16"/>
  <c r="AO2250" i="16"/>
  <c r="AA2250" i="16"/>
  <c r="AX2250" i="16" s="1"/>
  <c r="J2250" i="16"/>
  <c r="AP2249" i="16"/>
  <c r="AD2249" i="16"/>
  <c r="AN2247" i="16"/>
  <c r="AB2247" i="16"/>
  <c r="AC2246" i="16"/>
  <c r="AP2245" i="16"/>
  <c r="AC2245" i="16"/>
  <c r="Z2243" i="16"/>
  <c r="K2243" i="16"/>
  <c r="AS2242" i="16"/>
  <c r="K2241" i="16"/>
  <c r="AP2240" i="16"/>
  <c r="AB2240" i="16"/>
  <c r="N2240" i="16"/>
  <c r="M2239" i="16"/>
  <c r="AN2237" i="16"/>
  <c r="Z2237" i="16"/>
  <c r="O2237" i="16"/>
  <c r="J2237" i="16"/>
  <c r="Z2236" i="16"/>
  <c r="K2235" i="16"/>
  <c r="AP2234" i="16"/>
  <c r="AB2234" i="16"/>
  <c r="Y2234" i="16"/>
  <c r="AO2233" i="16"/>
  <c r="AB2232" i="16"/>
  <c r="AA2230" i="16"/>
  <c r="L2228" i="16"/>
  <c r="AA2225" i="16"/>
  <c r="J2225" i="16"/>
  <c r="AP2224" i="16"/>
  <c r="Z2224" i="16"/>
  <c r="O2224" i="16"/>
  <c r="AS2223" i="16"/>
  <c r="J2223" i="16"/>
  <c r="L2220" i="16"/>
  <c r="AB2219" i="16"/>
  <c r="N2217" i="16"/>
  <c r="Y2216" i="16"/>
  <c r="J2216" i="16"/>
  <c r="AP2215" i="16"/>
  <c r="AD2215" i="16"/>
  <c r="N2215" i="16"/>
  <c r="AP2214" i="16"/>
  <c r="AC2214" i="16"/>
  <c r="O2214" i="16"/>
  <c r="Y2213" i="16"/>
  <c r="AS2212" i="16"/>
  <c r="AC2212" i="16"/>
  <c r="K2211" i="16"/>
  <c r="M2208" i="16"/>
  <c r="AC2207" i="16"/>
  <c r="AS2206" i="16"/>
  <c r="J2206" i="16"/>
  <c r="AR2205" i="16"/>
  <c r="Z2205" i="16"/>
  <c r="O2205" i="16"/>
  <c r="AN2203" i="16"/>
  <c r="Z2203" i="16"/>
  <c r="L2203" i="16"/>
  <c r="AN2202" i="16"/>
  <c r="Y2202" i="16"/>
  <c r="M2202" i="16"/>
  <c r="AR2201" i="16"/>
  <c r="AC2201" i="16"/>
  <c r="AC2200" i="16"/>
  <c r="J2199" i="16"/>
  <c r="AN2196" i="16"/>
  <c r="O2196" i="16"/>
  <c r="AS2195" i="16"/>
  <c r="N2190" i="16"/>
  <c r="O2187" i="16"/>
  <c r="M2186" i="16"/>
  <c r="J2184" i="16"/>
  <c r="AR2183" i="16"/>
  <c r="L2181" i="16"/>
  <c r="AR2180" i="16"/>
  <c r="K2178" i="16"/>
  <c r="Z2175" i="16"/>
  <c r="L2175" i="16"/>
  <c r="AO2172" i="16"/>
  <c r="AD2172" i="16"/>
  <c r="AB2171" i="16"/>
  <c r="AO2168" i="16"/>
  <c r="AD2168" i="16"/>
  <c r="AS2163" i="16"/>
  <c r="AP2162" i="16"/>
  <c r="AR2161" i="16"/>
  <c r="AC2161" i="16"/>
  <c r="L2300" i="16"/>
  <c r="AP2438" i="16"/>
  <c r="AA2438" i="16"/>
  <c r="M2436" i="16"/>
  <c r="AS2435" i="16"/>
  <c r="L2427" i="16"/>
  <c r="AR2426" i="16"/>
  <c r="N2423" i="16"/>
  <c r="Y2417" i="16"/>
  <c r="AR2408" i="16"/>
  <c r="N2407" i="16"/>
  <c r="K2390" i="16"/>
  <c r="O2381" i="16"/>
  <c r="AQ2301" i="16"/>
  <c r="K1867" i="16"/>
  <c r="M1856" i="16"/>
  <c r="O1845" i="16"/>
  <c r="K1835" i="16"/>
  <c r="K1824" i="16"/>
  <c r="O1802" i="16"/>
  <c r="M1781" i="16"/>
  <c r="K1760" i="16"/>
  <c r="O1738" i="16"/>
  <c r="AD1866" i="16"/>
  <c r="AB1845" i="16"/>
  <c r="Y1816" i="16"/>
  <c r="AB1774" i="16"/>
  <c r="AN1867" i="16"/>
  <c r="AO1815" i="16"/>
  <c r="L2001" i="16"/>
  <c r="L1993" i="16"/>
  <c r="M1986" i="16"/>
  <c r="M1985" i="16"/>
  <c r="N1984" i="16"/>
  <c r="N1983" i="16"/>
  <c r="AN2157" i="16"/>
  <c r="M2157" i="16"/>
  <c r="AD2157" i="16"/>
  <c r="AQ2297" i="16"/>
  <c r="AB2297" i="16"/>
  <c r="AO2296" i="16"/>
  <c r="AD2296" i="16"/>
  <c r="Y2296" i="16"/>
  <c r="Y2295" i="16"/>
  <c r="L2295" i="16"/>
  <c r="AN2293" i="16"/>
  <c r="AC2293" i="16"/>
  <c r="AR2292" i="16"/>
  <c r="L2292" i="16"/>
  <c r="AR2291" i="16"/>
  <c r="AD2291" i="16"/>
  <c r="AA2291" i="16"/>
  <c r="N2291" i="16"/>
  <c r="AO2290" i="16"/>
  <c r="AA2290" i="16"/>
  <c r="N2290" i="16"/>
  <c r="L2289" i="16"/>
  <c r="AS2288" i="16"/>
  <c r="O2288" i="16"/>
  <c r="AN2287" i="16"/>
  <c r="AC2287" i="16"/>
  <c r="M2287" i="16"/>
  <c r="AO2286" i="16"/>
  <c r="AA2286" i="16"/>
  <c r="L2286" i="16"/>
  <c r="AS2285" i="16"/>
  <c r="Z2285" i="16"/>
  <c r="O2285" i="16"/>
  <c r="AR2284" i="16"/>
  <c r="AA2284" i="16"/>
  <c r="M2284" i="16"/>
  <c r="AO2283" i="16"/>
  <c r="J2283" i="16"/>
  <c r="AR2282" i="16"/>
  <c r="AN2282" i="16"/>
  <c r="L2282" i="16"/>
  <c r="AS2281" i="16"/>
  <c r="Z2281" i="16"/>
  <c r="O2281" i="16"/>
  <c r="AR2280" i="16"/>
  <c r="L2280" i="16"/>
  <c r="AR2279" i="16"/>
  <c r="AP2278" i="16"/>
  <c r="AB2278" i="16"/>
  <c r="AS2277" i="16"/>
  <c r="Z2277" i="16"/>
  <c r="O2277" i="16"/>
  <c r="AQ2276" i="16"/>
  <c r="AC2276" i="16"/>
  <c r="J2276" i="16"/>
  <c r="AQ2275" i="16"/>
  <c r="AD2275" i="16"/>
  <c r="AA2275" i="16"/>
  <c r="N2275" i="16"/>
  <c r="AO2274" i="16"/>
  <c r="AA2274" i="16"/>
  <c r="N2274" i="16"/>
  <c r="AO2273" i="16"/>
  <c r="AA2273" i="16"/>
  <c r="AA2272" i="16"/>
  <c r="M2272" i="16"/>
  <c r="N2271" i="16"/>
  <c r="AO2270" i="16"/>
  <c r="AA2270" i="16"/>
  <c r="O2270" i="16"/>
  <c r="AO2269" i="16"/>
  <c r="AA2269" i="16"/>
  <c r="AA2268" i="16"/>
  <c r="L2268" i="16"/>
  <c r="AS2267" i="16"/>
  <c r="J2266" i="16"/>
  <c r="AP2265" i="16"/>
  <c r="AD2265" i="16"/>
  <c r="AN2263" i="16"/>
  <c r="AB2263" i="16"/>
  <c r="AC2262" i="16"/>
  <c r="AP2261" i="16"/>
  <c r="AC2261" i="16"/>
  <c r="AQ2260" i="16"/>
  <c r="J2260" i="16"/>
  <c r="AQ2259" i="16"/>
  <c r="AD2259" i="16"/>
  <c r="AD2258" i="16"/>
  <c r="M2258" i="16"/>
  <c r="AP2257" i="16"/>
  <c r="AQ2256" i="16"/>
  <c r="J2256" i="16"/>
  <c r="AR2255" i="16"/>
  <c r="AC2255" i="16"/>
  <c r="AD2254" i="16"/>
  <c r="J2254" i="16"/>
  <c r="AQ2253" i="16"/>
  <c r="AR2252" i="16"/>
  <c r="L2252" i="16"/>
  <c r="AR2251" i="16"/>
  <c r="N2251" i="16"/>
  <c r="AD2250" i="16"/>
  <c r="O2250" i="16"/>
  <c r="AN2249" i="16"/>
  <c r="AC2249" i="16"/>
  <c r="N2249" i="16"/>
  <c r="J2249" i="16"/>
  <c r="AA2247" i="16"/>
  <c r="L2247" i="16"/>
  <c r="AN2245" i="16"/>
  <c r="Z2245" i="16"/>
  <c r="O2245" i="16"/>
  <c r="J2245" i="16"/>
  <c r="Z2244" i="16"/>
  <c r="J2243" i="16"/>
  <c r="AR2242" i="16"/>
  <c r="AN2242" i="16"/>
  <c r="K2242" i="16"/>
  <c r="AN2240" i="16"/>
  <c r="AA2240" i="16"/>
  <c r="M2240" i="16"/>
  <c r="AR2239" i="16"/>
  <c r="AC2239" i="16"/>
  <c r="AS2237" i="16"/>
  <c r="Y2237" i="16"/>
  <c r="N2237" i="16"/>
  <c r="AP2236" i="16"/>
  <c r="Y2236" i="16"/>
  <c r="K2236" i="16"/>
  <c r="AP2235" i="16"/>
  <c r="AO2234" i="16"/>
  <c r="AA2234" i="16"/>
  <c r="N2234" i="16"/>
  <c r="AR2233" i="16"/>
  <c r="AQ2232" i="16"/>
  <c r="AA2232" i="16"/>
  <c r="O2232" i="16"/>
  <c r="Z2230" i="16"/>
  <c r="AP2229" i="16"/>
  <c r="AB2227" i="16"/>
  <c r="Y2224" i="16"/>
  <c r="N2224" i="16"/>
  <c r="AP2223" i="16"/>
  <c r="AA2223" i="16"/>
  <c r="N2223" i="16"/>
  <c r="AQ2222" i="16"/>
  <c r="AC2222" i="16"/>
  <c r="N2222" i="16"/>
  <c r="AO2220" i="16"/>
  <c r="AA2218" i="16"/>
  <c r="AO2215" i="16"/>
  <c r="Y2215" i="16"/>
  <c r="L2215" i="16"/>
  <c r="AN2214" i="16"/>
  <c r="AB2214" i="16"/>
  <c r="L2214" i="16"/>
  <c r="AR2213" i="16"/>
  <c r="AC2213" i="16"/>
  <c r="K2213" i="16"/>
  <c r="AQ2212" i="16"/>
  <c r="AA2212" i="16"/>
  <c r="O2212" i="16"/>
  <c r="AR2211" i="16"/>
  <c r="Z2208" i="16"/>
  <c r="N2205" i="16"/>
  <c r="J2202" i="16"/>
  <c r="AN2201" i="16"/>
  <c r="AA2201" i="16"/>
  <c r="M2201" i="16"/>
  <c r="AQ2200" i="16"/>
  <c r="AA2200" i="16"/>
  <c r="N2200" i="16"/>
  <c r="AS2199" i="16"/>
  <c r="AD2199" i="16"/>
  <c r="O2199" i="16"/>
  <c r="AP2198" i="16"/>
  <c r="AC2198" i="16"/>
  <c r="O2198" i="16"/>
  <c r="AS2197" i="16"/>
  <c r="AD2197" i="16"/>
  <c r="J2197" i="16"/>
  <c r="AA2196" i="16"/>
  <c r="K2191" i="16"/>
  <c r="Y2190" i="16"/>
  <c r="M2190" i="16"/>
  <c r="J2185" i="16"/>
  <c r="AB2183" i="16"/>
  <c r="Z2182" i="16"/>
  <c r="K2181" i="16"/>
  <c r="AQ2178" i="16"/>
  <c r="AA2171" i="16"/>
  <c r="AA2167" i="16"/>
  <c r="AB2166" i="16"/>
  <c r="M2166" i="16"/>
  <c r="AR2163" i="16"/>
  <c r="J2162" i="16"/>
  <c r="AQ2161" i="16"/>
  <c r="AB2161" i="16"/>
  <c r="AN2300" i="16"/>
  <c r="AA2440" i="16"/>
  <c r="M2438" i="16"/>
  <c r="AB2436" i="16"/>
  <c r="K2436" i="16"/>
  <c r="AA2434" i="16"/>
  <c r="O2434" i="16"/>
  <c r="AS2433" i="16"/>
  <c r="Z2427" i="16"/>
  <c r="J2427" i="16"/>
  <c r="AS2420" i="16"/>
  <c r="AN2417" i="16"/>
  <c r="J2409" i="16"/>
  <c r="Y2407" i="16"/>
  <c r="O2344" i="16"/>
  <c r="K2335" i="16"/>
  <c r="J2319" i="16"/>
  <c r="AP2303" i="16"/>
  <c r="AD2536" i="16"/>
  <c r="AS2530" i="16"/>
  <c r="L2157" i="16"/>
  <c r="AC2157" i="16"/>
  <c r="AP2297" i="16"/>
  <c r="AA2297" i="16"/>
  <c r="AN2296" i="16"/>
  <c r="AB2296" i="16"/>
  <c r="N2296" i="16"/>
  <c r="K2296" i="16"/>
  <c r="AP2295" i="16"/>
  <c r="K2295" i="16"/>
  <c r="AS2294" i="16"/>
  <c r="AS2293" i="16"/>
  <c r="Z2293" i="16"/>
  <c r="O2293" i="16"/>
  <c r="AQ2292" i="16"/>
  <c r="AC2292" i="16"/>
  <c r="J2292" i="16"/>
  <c r="AQ2291" i="16"/>
  <c r="AC2291" i="16"/>
  <c r="M2291" i="16"/>
  <c r="Z2290" i="16"/>
  <c r="M2290" i="16"/>
  <c r="AR2289" i="16"/>
  <c r="AO2289" i="16"/>
  <c r="AB2289" i="16"/>
  <c r="K2289" i="16"/>
  <c r="AP2288" i="16"/>
  <c r="AS2287" i="16"/>
  <c r="AB2287" i="16"/>
  <c r="Z2286" i="16"/>
  <c r="O2286" i="16"/>
  <c r="K2286" i="16"/>
  <c r="Y2285" i="16"/>
  <c r="N2285" i="16"/>
  <c r="AQ2284" i="16"/>
  <c r="L2284" i="16"/>
  <c r="AR2283" i="16"/>
  <c r="AP2282" i="16"/>
  <c r="AB2282" i="16"/>
  <c r="Y2282" i="16"/>
  <c r="K2282" i="16"/>
  <c r="Y2281" i="16"/>
  <c r="N2281" i="16"/>
  <c r="AQ2280" i="16"/>
  <c r="AC2280" i="16"/>
  <c r="J2280" i="16"/>
  <c r="AQ2279" i="16"/>
  <c r="AD2279" i="16"/>
  <c r="AA2279" i="16"/>
  <c r="N2279" i="16"/>
  <c r="AO2278" i="16"/>
  <c r="AA2278" i="16"/>
  <c r="L2278" i="16"/>
  <c r="Y2277" i="16"/>
  <c r="N2277" i="16"/>
  <c r="J2277" i="16"/>
  <c r="O2276" i="16"/>
  <c r="AN2275" i="16"/>
  <c r="AC2275" i="16"/>
  <c r="M2275" i="16"/>
  <c r="Z2274" i="16"/>
  <c r="M2274" i="16"/>
  <c r="AR2273" i="16"/>
  <c r="AR2272" i="16"/>
  <c r="L2272" i="16"/>
  <c r="AR2271" i="16"/>
  <c r="M2271" i="16"/>
  <c r="Z2270" i="16"/>
  <c r="M2270" i="16"/>
  <c r="AR2269" i="16"/>
  <c r="AR2268" i="16"/>
  <c r="K2268" i="16"/>
  <c r="AQ2267" i="16"/>
  <c r="AD2267" i="16"/>
  <c r="K2267" i="16"/>
  <c r="AC2266" i="16"/>
  <c r="AO2265" i="16"/>
  <c r="Z2265" i="16"/>
  <c r="O2265" i="16"/>
  <c r="AO2264" i="16"/>
  <c r="AA2263" i="16"/>
  <c r="L2263" i="16"/>
  <c r="AN2261" i="16"/>
  <c r="Z2261" i="16"/>
  <c r="O2261" i="16"/>
  <c r="O2260" i="16"/>
  <c r="AN2259" i="16"/>
  <c r="AC2259" i="16"/>
  <c r="AO2257" i="16"/>
  <c r="AD2257" i="16"/>
  <c r="AN2255" i="16"/>
  <c r="AB2255" i="16"/>
  <c r="AC2254" i="16"/>
  <c r="AP2253" i="16"/>
  <c r="AC2253" i="16"/>
  <c r="AQ2252" i="16"/>
  <c r="J2252" i="16"/>
  <c r="AQ2251" i="16"/>
  <c r="AD2251" i="16"/>
  <c r="AC2250" i="16"/>
  <c r="Y2249" i="16"/>
  <c r="M2249" i="16"/>
  <c r="AS2248" i="16"/>
  <c r="Z2248" i="16"/>
  <c r="Y2247" i="16"/>
  <c r="K2247" i="16"/>
  <c r="AS2246" i="16"/>
  <c r="AS2245" i="16"/>
  <c r="Y2245" i="16"/>
  <c r="N2245" i="16"/>
  <c r="AP2244" i="16"/>
  <c r="Y2244" i="16"/>
  <c r="K2244" i="16"/>
  <c r="AQ2242" i="16"/>
  <c r="AA2242" i="16"/>
  <c r="J2242" i="16"/>
  <c r="L2240" i="16"/>
  <c r="AN2239" i="16"/>
  <c r="AB2239" i="16"/>
  <c r="K2237" i="16"/>
  <c r="AO2236" i="16"/>
  <c r="AD2236" i="16"/>
  <c r="N2236" i="16"/>
  <c r="N2235" i="16"/>
  <c r="Z2234" i="16"/>
  <c r="M2234" i="16"/>
  <c r="AP2233" i="16"/>
  <c r="AD2233" i="16"/>
  <c r="J2233" i="16"/>
  <c r="AS2232" i="16"/>
  <c r="Z2232" i="16"/>
  <c r="K2232" i="16"/>
  <c r="AS2231" i="16"/>
  <c r="J2231" i="16"/>
  <c r="N2225" i="16"/>
  <c r="AN2223" i="16"/>
  <c r="Y2223" i="16"/>
  <c r="M2223" i="16"/>
  <c r="AN2222" i="16"/>
  <c r="Y2222" i="16"/>
  <c r="L2222" i="16"/>
  <c r="AS2221" i="16"/>
  <c r="AC2221" i="16"/>
  <c r="M2221" i="16"/>
  <c r="AN2220" i="16"/>
  <c r="Z2218" i="16"/>
  <c r="AP2217" i="16"/>
  <c r="AS2214" i="16"/>
  <c r="J2214" i="16"/>
  <c r="AN2213" i="16"/>
  <c r="AB2213" i="16"/>
  <c r="O2213" i="16"/>
  <c r="Z2212" i="16"/>
  <c r="J2212" i="16"/>
  <c r="AP2211" i="16"/>
  <c r="AA2211" i="16"/>
  <c r="O2211" i="16"/>
  <c r="AP2210" i="16"/>
  <c r="AC2210" i="16"/>
  <c r="N2210" i="16"/>
  <c r="AA2206" i="16"/>
  <c r="AC2203" i="16"/>
  <c r="AR2202" i="16"/>
  <c r="Z2201" i="16"/>
  <c r="L2201" i="16"/>
  <c r="Y2200" i="16"/>
  <c r="K2200" i="16"/>
  <c r="AO2199" i="16"/>
  <c r="Z2199" i="16"/>
  <c r="L2199" i="16"/>
  <c r="AO2198" i="16"/>
  <c r="AB2198" i="16"/>
  <c r="K2198" i="16"/>
  <c r="AO2197" i="16"/>
  <c r="AA2197" i="16"/>
  <c r="M2197" i="16"/>
  <c r="AS2196" i="16"/>
  <c r="AD2196" i="16"/>
  <c r="Z2194" i="16"/>
  <c r="AO2193" i="16"/>
  <c r="AD2193" i="16"/>
  <c r="L2192" i="16"/>
  <c r="AQ2189" i="16"/>
  <c r="AC2187" i="16"/>
  <c r="Y2185" i="16"/>
  <c r="AR2184" i="16"/>
  <c r="AR2181" i="16"/>
  <c r="AA2180" i="16"/>
  <c r="L2179" i="16"/>
  <c r="AP2178" i="16"/>
  <c r="N2176" i="16"/>
  <c r="AB2170" i="16"/>
  <c r="M2170" i="16"/>
  <c r="AR2169" i="16"/>
  <c r="AC2169" i="16"/>
  <c r="Z2167" i="16"/>
  <c r="AN2166" i="16"/>
  <c r="AA2166" i="16"/>
  <c r="L2166" i="16"/>
  <c r="O2162" i="16"/>
  <c r="Z2440" i="16"/>
  <c r="O2439" i="16"/>
  <c r="L2438" i="16"/>
  <c r="Z2434" i="16"/>
  <c r="K2434" i="16"/>
  <c r="AQ2433" i="16"/>
  <c r="AO2423" i="16"/>
  <c r="N2418" i="16"/>
  <c r="M2369" i="16"/>
  <c r="AB2367" i="16"/>
  <c r="AP2365" i="16"/>
  <c r="AP2359" i="16"/>
  <c r="AC2353" i="16"/>
  <c r="Y2347" i="16"/>
  <c r="K2336" i="16"/>
  <c r="AA2319" i="16"/>
  <c r="AO2546" i="16"/>
  <c r="AA1736" i="16"/>
  <c r="Y2444" i="16"/>
  <c r="AB2445" i="16"/>
  <c r="Z2447" i="16"/>
  <c r="AB2448" i="16"/>
  <c r="AB2449" i="16"/>
  <c r="AB2452" i="16"/>
  <c r="Z2455" i="16"/>
  <c r="Z2456" i="16"/>
  <c r="AA2457" i="16"/>
  <c r="AA2458" i="16"/>
  <c r="Y2464" i="16"/>
  <c r="AA2465" i="16"/>
  <c r="AA2466" i="16"/>
  <c r="AC2467" i="16"/>
  <c r="AD2468" i="16"/>
  <c r="Z2471" i="16"/>
  <c r="AA2473" i="16"/>
  <c r="AA2474" i="16"/>
  <c r="Z2476" i="16"/>
  <c r="AD2477" i="16"/>
  <c r="Z2479" i="16"/>
  <c r="AB2444" i="16"/>
  <c r="AC2447" i="16"/>
  <c r="AD2448" i="16"/>
  <c r="AA2451" i="16"/>
  <c r="AD2452" i="16"/>
  <c r="Z2454" i="16"/>
  <c r="AB2455" i="16"/>
  <c r="AC2456" i="16"/>
  <c r="AD2457" i="16"/>
  <c r="AD2458" i="16"/>
  <c r="Y2460" i="16"/>
  <c r="Y2461" i="16"/>
  <c r="Z2462" i="16"/>
  <c r="AA2463" i="16"/>
  <c r="AB2464" i="16"/>
  <c r="AD2465" i="16"/>
  <c r="AD2466" i="16"/>
  <c r="Y2470" i="16"/>
  <c r="AC2471" i="16"/>
  <c r="AD2473" i="16"/>
  <c r="Z2475" i="16"/>
  <c r="AC2476" i="16"/>
  <c r="AB2479" i="16"/>
  <c r="AC2444" i="16"/>
  <c r="AB2451" i="16"/>
  <c r="AA2454" i="16"/>
  <c r="AC2455" i="16"/>
  <c r="AD2456" i="16"/>
  <c r="Z2460" i="16"/>
  <c r="AA2461" i="16"/>
  <c r="AA2462" i="16"/>
  <c r="AB2463" i="16"/>
  <c r="AC2464" i="16"/>
  <c r="Y2469" i="16"/>
  <c r="Z2470" i="16"/>
  <c r="AA2475" i="16"/>
  <c r="AD2476" i="16"/>
  <c r="AC2479" i="16"/>
  <c r="AD2444" i="16"/>
  <c r="Y2446" i="16"/>
  <c r="Y2450" i="16"/>
  <c r="AA2453" i="16"/>
  <c r="AC2454" i="16"/>
  <c r="Z2459" i="16"/>
  <c r="AB2460" i="16"/>
  <c r="AB2461" i="16"/>
  <c r="AC2462" i="16"/>
  <c r="AC2463" i="16"/>
  <c r="AD2464" i="16"/>
  <c r="Y2468" i="16"/>
  <c r="AA2469" i="16"/>
  <c r="AA2470" i="16"/>
  <c r="Z2472" i="16"/>
  <c r="AC2475" i="16"/>
  <c r="Y2478" i="16"/>
  <c r="AA2446" i="16"/>
  <c r="Z2450" i="16"/>
  <c r="AB2453" i="16"/>
  <c r="AD2454" i="16"/>
  <c r="AA2459" i="16"/>
  <c r="AC2460" i="16"/>
  <c r="AD2461" i="16"/>
  <c r="AD2462" i="16"/>
  <c r="Z2468" i="16"/>
  <c r="AB2469" i="16"/>
  <c r="AC2470" i="16"/>
  <c r="AB2472" i="16"/>
  <c r="AA2478" i="16"/>
  <c r="AD2446" i="16"/>
  <c r="Y2448" i="16"/>
  <c r="Y2449" i="16"/>
  <c r="AC2450" i="16"/>
  <c r="Y2452" i="16"/>
  <c r="AD2453" i="16"/>
  <c r="Y2458" i="16"/>
  <c r="AC2459" i="16"/>
  <c r="AD2460" i="16"/>
  <c r="Y2466" i="16"/>
  <c r="Z2467" i="16"/>
  <c r="AB2468" i="16"/>
  <c r="AD2469" i="16"/>
  <c r="AC2472" i="16"/>
  <c r="Y2474" i="16"/>
  <c r="Y2477" i="16"/>
  <c r="AC2478" i="16"/>
  <c r="Y2445" i="16"/>
  <c r="AC2448" i="16"/>
  <c r="Z2451" i="16"/>
  <c r="Y2456" i="16"/>
  <c r="AC2468" i="16"/>
  <c r="AA2471" i="16"/>
  <c r="Y2473" i="16"/>
  <c r="AB2476" i="16"/>
  <c r="Z2483" i="16"/>
  <c r="Y2485" i="16"/>
  <c r="AD2488" i="16"/>
  <c r="AA2490" i="16"/>
  <c r="AC2491" i="16"/>
  <c r="AD2494" i="16"/>
  <c r="Z2496" i="16"/>
  <c r="AB2497" i="16"/>
  <c r="Y2501" i="16"/>
  <c r="AB2504" i="16"/>
  <c r="AD2505" i="16"/>
  <c r="Y2507" i="16"/>
  <c r="Y2509" i="16"/>
  <c r="AD2512" i="16"/>
  <c r="AA2514" i="16"/>
  <c r="AB2516" i="16"/>
  <c r="AC2517" i="16"/>
  <c r="AA2447" i="16"/>
  <c r="AD2450" i="16"/>
  <c r="Z2464" i="16"/>
  <c r="AA2467" i="16"/>
  <c r="AB2480" i="16"/>
  <c r="Z2482" i="16"/>
  <c r="AC2483" i="16"/>
  <c r="Z2484" i="16"/>
  <c r="AD2485" i="16"/>
  <c r="Z2487" i="16"/>
  <c r="Y2489" i="16"/>
  <c r="AB2496" i="16"/>
  <c r="AB2499" i="16"/>
  <c r="AD2501" i="16"/>
  <c r="AB2503" i="16"/>
  <c r="Y2506" i="16"/>
  <c r="AC2507" i="16"/>
  <c r="Z2508" i="16"/>
  <c r="AD2509" i="16"/>
  <c r="Y2513" i="16"/>
  <c r="AA2519" i="16"/>
  <c r="Z2458" i="16"/>
  <c r="AC2480" i="16"/>
  <c r="AA2482" i="16"/>
  <c r="AA2484" i="16"/>
  <c r="AB2487" i="16"/>
  <c r="AB2489" i="16"/>
  <c r="Z2492" i="16"/>
  <c r="Y2493" i="16"/>
  <c r="AC2496" i="16"/>
  <c r="Y2498" i="16"/>
  <c r="AC2499" i="16"/>
  <c r="Z2500" i="16"/>
  <c r="AC2503" i="16"/>
  <c r="Z2506" i="16"/>
  <c r="AD2508" i="16"/>
  <c r="Z2511" i="16"/>
  <c r="AB2513" i="16"/>
  <c r="AA2515" i="16"/>
  <c r="Y2518" i="16"/>
  <c r="AB2519" i="16"/>
  <c r="Z2444" i="16"/>
  <c r="Z2452" i="16"/>
  <c r="AA2455" i="16"/>
  <c r="AC2458" i="16"/>
  <c r="Z2466" i="16"/>
  <c r="AD2472" i="16"/>
  <c r="AA2477" i="16"/>
  <c r="AD2480" i="16"/>
  <c r="Y2481" i="16"/>
  <c r="AD2482" i="16"/>
  <c r="AB2484" i="16"/>
  <c r="Y2486" i="16"/>
  <c r="AC2487" i="16"/>
  <c r="AC2489" i="16"/>
  <c r="Y2491" i="16"/>
  <c r="AA2492" i="16"/>
  <c r="AB2493" i="16"/>
  <c r="Z2495" i="16"/>
  <c r="AD2496" i="16"/>
  <c r="Z2498" i="16"/>
  <c r="AB2500" i="16"/>
  <c r="Y2502" i="16"/>
  <c r="AA2506" i="16"/>
  <c r="Y2510" i="16"/>
  <c r="AA2511" i="16"/>
  <c r="AD2513" i="16"/>
  <c r="AD2449" i="16"/>
  <c r="Y2454" i="16"/>
  <c r="AB2457" i="16"/>
  <c r="Y2465" i="16"/>
  <c r="Z2474" i="16"/>
  <c r="AA2479" i="16"/>
  <c r="AB2481" i="16"/>
  <c r="AD2484" i="16"/>
  <c r="AA2486" i="16"/>
  <c r="AB2488" i="16"/>
  <c r="AA2491" i="16"/>
  <c r="AD2492" i="16"/>
  <c r="Z2494" i="16"/>
  <c r="AB2495" i="16"/>
  <c r="AD2498" i="16"/>
  <c r="AD2500" i="16"/>
  <c r="AA2502" i="16"/>
  <c r="Z2504" i="16"/>
  <c r="Y2505" i="16"/>
  <c r="AA2510" i="16"/>
  <c r="AC2511" i="16"/>
  <c r="AA2512" i="16"/>
  <c r="Y2514" i="16"/>
  <c r="Y2517" i="16"/>
  <c r="AB2518" i="16"/>
  <c r="AB2521" i="16"/>
  <c r="AA2449" i="16"/>
  <c r="AC2466" i="16"/>
  <c r="AB2473" i="16"/>
  <c r="AC2488" i="16"/>
  <c r="AD2493" i="16"/>
  <c r="AB2501" i="16"/>
  <c r="AB2522" i="16"/>
  <c r="AD2524" i="16"/>
  <c r="AB2526" i="16"/>
  <c r="Y2530" i="16"/>
  <c r="Y2532" i="16"/>
  <c r="Z2533" i="16"/>
  <c r="AA2534" i="16"/>
  <c r="AB2535" i="16"/>
  <c r="AA2537" i="16"/>
  <c r="AD2538" i="16"/>
  <c r="Z2540" i="16"/>
  <c r="Y2542" i="16"/>
  <c r="AD2544" i="16"/>
  <c r="AC2548" i="16"/>
  <c r="AB2549" i="16"/>
  <c r="AD2550" i="16"/>
  <c r="Y2552" i="16"/>
  <c r="AC2556" i="16"/>
  <c r="AB2558" i="16"/>
  <c r="AC2560" i="16"/>
  <c r="AD2562" i="16"/>
  <c r="Z2564" i="16"/>
  <c r="AB2567" i="16"/>
  <c r="AB2569" i="16"/>
  <c r="AC2572" i="16"/>
  <c r="AD2574" i="16"/>
  <c r="AA2577" i="16"/>
  <c r="AD2578" i="16"/>
  <c r="AC2581" i="16"/>
  <c r="Y2582" i="16"/>
  <c r="AD2583" i="16"/>
  <c r="Z2443" i="16"/>
  <c r="AB2301" i="16"/>
  <c r="Z2304" i="16"/>
  <c r="AD2305" i="16"/>
  <c r="Y2306" i="16"/>
  <c r="AB2307" i="16"/>
  <c r="Y2311" i="16"/>
  <c r="AC2312" i="16"/>
  <c r="AB2313" i="16"/>
  <c r="Z2317" i="16"/>
  <c r="AD2318" i="16"/>
  <c r="AD2319" i="16"/>
  <c r="Y2322" i="16"/>
  <c r="AA2324" i="16"/>
  <c r="AD2327" i="16"/>
  <c r="AC2328" i="16"/>
  <c r="Y2331" i="16"/>
  <c r="AB2332" i="16"/>
  <c r="Y2333" i="16"/>
  <c r="AA2334" i="16"/>
  <c r="AB2456" i="16"/>
  <c r="Y2483" i="16"/>
  <c r="AB2492" i="16"/>
  <c r="Y2497" i="16"/>
  <c r="AC2500" i="16"/>
  <c r="AB2505" i="16"/>
  <c r="AB2509" i="16"/>
  <c r="Z2512" i="16"/>
  <c r="Z2518" i="16"/>
  <c r="AC2519" i="16"/>
  <c r="Z2520" i="16"/>
  <c r="AA2523" i="16"/>
  <c r="AC2526" i="16"/>
  <c r="Y2529" i="16"/>
  <c r="Z2530" i="16"/>
  <c r="AA2531" i="16"/>
  <c r="Z2532" i="16"/>
  <c r="AA2533" i="16"/>
  <c r="AB2534" i="16"/>
  <c r="AC2535" i="16"/>
  <c r="AC2540" i="16"/>
  <c r="Z2542" i="16"/>
  <c r="AA2543" i="16"/>
  <c r="Y2462" i="16"/>
  <c r="Y2476" i="16"/>
  <c r="AB2483" i="16"/>
  <c r="Y2487" i="16"/>
  <c r="Z2491" i="16"/>
  <c r="AD2497" i="16"/>
  <c r="AA2504" i="16"/>
  <c r="AC2512" i="16"/>
  <c r="AA2518" i="16"/>
  <c r="AD2519" i="16"/>
  <c r="AC2520" i="16"/>
  <c r="AB2523" i="16"/>
  <c r="Y2525" i="16"/>
  <c r="AD2526" i="16"/>
  <c r="Z2529" i="16"/>
  <c r="AA2530" i="16"/>
  <c r="AB2531" i="16"/>
  <c r="AC2532" i="16"/>
  <c r="AB2533" i="16"/>
  <c r="AC2534" i="16"/>
  <c r="AD2535" i="16"/>
  <c r="AA2539" i="16"/>
  <c r="AD2540" i="16"/>
  <c r="AA2542" i="16"/>
  <c r="AB2543" i="16"/>
  <c r="AC2452" i="16"/>
  <c r="Z2486" i="16"/>
  <c r="AB2491" i="16"/>
  <c r="AA2496" i="16"/>
  <c r="AD2504" i="16"/>
  <c r="AB2515" i="16"/>
  <c r="Z2516" i="16"/>
  <c r="AB2517" i="16"/>
  <c r="AD2518" i="16"/>
  <c r="AD2520" i="16"/>
  <c r="AC2523" i="16"/>
  <c r="Z2525" i="16"/>
  <c r="Y2528" i="16"/>
  <c r="AA2529" i="16"/>
  <c r="AB2530" i="16"/>
  <c r="AC2531" i="16"/>
  <c r="AD2532" i="16"/>
  <c r="AD2534" i="16"/>
  <c r="Y2538" i="16"/>
  <c r="AB2539" i="16"/>
  <c r="Z2541" i="16"/>
  <c r="AB2542" i="16"/>
  <c r="AC2543" i="16"/>
  <c r="Y2545" i="16"/>
  <c r="AA2546" i="16"/>
  <c r="AC2547" i="16"/>
  <c r="Y2550" i="16"/>
  <c r="AB2551" i="16"/>
  <c r="AD2552" i="16"/>
  <c r="Z2554" i="16"/>
  <c r="AB2555" i="16"/>
  <c r="AB2557" i="16"/>
  <c r="AB2561" i="16"/>
  <c r="AB2563" i="16"/>
  <c r="AB2566" i="16"/>
  <c r="Z2568" i="16"/>
  <c r="Y2570" i="16"/>
  <c r="AD2571" i="16"/>
  <c r="AA2573" i="16"/>
  <c r="Y2576" i="16"/>
  <c r="AA2579" i="16"/>
  <c r="AA2580" i="16"/>
  <c r="AC2443" i="16"/>
  <c r="AD2302" i="16"/>
  <c r="AD2304" i="16"/>
  <c r="AB2308" i="16"/>
  <c r="Y2309" i="16"/>
  <c r="Y2310" i="16"/>
  <c r="AC2311" i="16"/>
  <c r="Y2314" i="16"/>
  <c r="Y2315" i="16"/>
  <c r="AC2316" i="16"/>
  <c r="AB2320" i="16"/>
  <c r="AC2321" i="16"/>
  <c r="Y2323" i="16"/>
  <c r="AA2326" i="16"/>
  <c r="Y2327" i="16"/>
  <c r="AA2330" i="16"/>
  <c r="AD2333" i="16"/>
  <c r="AA2336" i="16"/>
  <c r="AC2337" i="16"/>
  <c r="Y2341" i="16"/>
  <c r="AC2343" i="16"/>
  <c r="AA2344" i="16"/>
  <c r="AC2348" i="16"/>
  <c r="Z2351" i="16"/>
  <c r="AB2352" i="16"/>
  <c r="Z2355" i="16"/>
  <c r="AC2356" i="16"/>
  <c r="AD2445" i="16"/>
  <c r="Z2448" i="16"/>
  <c r="Y2457" i="16"/>
  <c r="AB2465" i="16"/>
  <c r="AC2474" i="16"/>
  <c r="AD2486" i="16"/>
  <c r="Z2490" i="16"/>
  <c r="AA2495" i="16"/>
  <c r="AA2503" i="16"/>
  <c r="AB2511" i="16"/>
  <c r="AC2515" i="16"/>
  <c r="AD2516" i="16"/>
  <c r="AD2517" i="16"/>
  <c r="Y2521" i="16"/>
  <c r="AD2523" i="16"/>
  <c r="AA2525" i="16"/>
  <c r="AA2527" i="16"/>
  <c r="Z2528" i="16"/>
  <c r="AB2529" i="16"/>
  <c r="AC2530" i="16"/>
  <c r="AD2531" i="16"/>
  <c r="Y2536" i="16"/>
  <c r="Z2538" i="16"/>
  <c r="AD2539" i="16"/>
  <c r="AA2541" i="16"/>
  <c r="AC2542" i="16"/>
  <c r="AA2545" i="16"/>
  <c r="AC2546" i="16"/>
  <c r="AD2547" i="16"/>
  <c r="Z2550" i="16"/>
  <c r="AD2551" i="16"/>
  <c r="AA2554" i="16"/>
  <c r="AD2555" i="16"/>
  <c r="AA2559" i="16"/>
  <c r="Y2562" i="16"/>
  <c r="AD2563" i="16"/>
  <c r="Z2565" i="16"/>
  <c r="AC2566" i="16"/>
  <c r="AC2568" i="16"/>
  <c r="Z2570" i="16"/>
  <c r="AB2573" i="16"/>
  <c r="Z2576" i="16"/>
  <c r="Y2578" i="16"/>
  <c r="AB2579" i="16"/>
  <c r="AC2580" i="16"/>
  <c r="AD2443" i="16"/>
  <c r="AC2308" i="16"/>
  <c r="Z2309" i="16"/>
  <c r="AA2310" i="16"/>
  <c r="Z2314" i="16"/>
  <c r="Z2315" i="16"/>
  <c r="AD2316" i="16"/>
  <c r="Y2318" i="16"/>
  <c r="AD2320" i="16"/>
  <c r="AD2321" i="16"/>
  <c r="Z2323" i="16"/>
  <c r="Y2325" i="16"/>
  <c r="AB2326" i="16"/>
  <c r="Z2327" i="16"/>
  <c r="Y2329" i="16"/>
  <c r="AD2330" i="16"/>
  <c r="AA2481" i="16"/>
  <c r="AD2490" i="16"/>
  <c r="AC2495" i="16"/>
  <c r="Z2502" i="16"/>
  <c r="Z2514" i="16"/>
  <c r="Z2521" i="16"/>
  <c r="Y2522" i="16"/>
  <c r="AB2527" i="16"/>
  <c r="AC2528" i="16"/>
  <c r="AD2530" i="16"/>
  <c r="Z2536" i="16"/>
  <c r="AA2538" i="16"/>
  <c r="AB2541" i="16"/>
  <c r="AD2542" i="16"/>
  <c r="Y2544" i="16"/>
  <c r="AB2545" i="16"/>
  <c r="AD2546" i="16"/>
  <c r="Y2549" i="16"/>
  <c r="AA2550" i="16"/>
  <c r="AC2554" i="16"/>
  <c r="AB2559" i="16"/>
  <c r="Z2562" i="16"/>
  <c r="AA2565" i="16"/>
  <c r="AD2566" i="16"/>
  <c r="AD2568" i="16"/>
  <c r="AB2570" i="16"/>
  <c r="Y2574" i="16"/>
  <c r="AC2576" i="16"/>
  <c r="Z2578" i="16"/>
  <c r="AD2580" i="16"/>
  <c r="Y2583" i="16"/>
  <c r="Y2303" i="16"/>
  <c r="Y2307" i="16"/>
  <c r="AD2308" i="16"/>
  <c r="AB2309" i="16"/>
  <c r="AD2310" i="16"/>
  <c r="AA2314" i="16"/>
  <c r="AA2315" i="16"/>
  <c r="Z2318" i="16"/>
  <c r="Y2319" i="16"/>
  <c r="AA2323" i="16"/>
  <c r="AC2325" i="16"/>
  <c r="AD2326" i="16"/>
  <c r="AA2327" i="16"/>
  <c r="Z2328" i="16"/>
  <c r="Z2329" i="16"/>
  <c r="Y2335" i="16"/>
  <c r="AD2336" i="16"/>
  <c r="AD2506" i="16"/>
  <c r="AD2510" i="16"/>
  <c r="Z2522" i="16"/>
  <c r="AD2527" i="16"/>
  <c r="Y2533" i="16"/>
  <c r="Y2560" i="16"/>
  <c r="AA2567" i="16"/>
  <c r="AB2571" i="16"/>
  <c r="AD2572" i="16"/>
  <c r="AD2576" i="16"/>
  <c r="AB2577" i="16"/>
  <c r="AB2581" i="16"/>
  <c r="AB2303" i="16"/>
  <c r="AC2304" i="16"/>
  <c r="AA2316" i="16"/>
  <c r="AC2317" i="16"/>
  <c r="AC2319" i="16"/>
  <c r="AA2320" i="16"/>
  <c r="AB2328" i="16"/>
  <c r="AC2329" i="16"/>
  <c r="AC2336" i="16"/>
  <c r="AB2339" i="16"/>
  <c r="Y2343" i="16"/>
  <c r="AB2344" i="16"/>
  <c r="Y2346" i="16"/>
  <c r="AC2347" i="16"/>
  <c r="AB2351" i="16"/>
  <c r="AA2354" i="16"/>
  <c r="AD2356" i="16"/>
  <c r="Y2357" i="16"/>
  <c r="AC2358" i="16"/>
  <c r="AB2360" i="16"/>
  <c r="Y2362" i="16"/>
  <c r="AC2363" i="16"/>
  <c r="Y2366" i="16"/>
  <c r="AC2367" i="16"/>
  <c r="Y2369" i="16"/>
  <c r="Y2371" i="16"/>
  <c r="Y2372" i="16"/>
  <c r="AA2373" i="16"/>
  <c r="Y2379" i="16"/>
  <c r="AC2381" i="16"/>
  <c r="AA2382" i="16"/>
  <c r="Y2387" i="16"/>
  <c r="AD2390" i="16"/>
  <c r="Z2392" i="16"/>
  <c r="Z2394" i="16"/>
  <c r="AD2396" i="16"/>
  <c r="AA2404" i="16"/>
  <c r="Y2406" i="16"/>
  <c r="AA2407" i="16"/>
  <c r="AB2411" i="16"/>
  <c r="Z2412" i="16"/>
  <c r="AB2413" i="16"/>
  <c r="Z2414" i="16"/>
  <c r="AA2415" i="16"/>
  <c r="AB2416" i="16"/>
  <c r="AD2417" i="16"/>
  <c r="AB2418" i="16"/>
  <c r="Y2425" i="16"/>
  <c r="Y2426" i="16"/>
  <c r="AA2427" i="16"/>
  <c r="Y2428" i="16"/>
  <c r="AD2429" i="16"/>
  <c r="AB2430" i="16"/>
  <c r="AD2431" i="16"/>
  <c r="AA2522" i="16"/>
  <c r="Y2524" i="16"/>
  <c r="AB2538" i="16"/>
  <c r="Z2560" i="16"/>
  <c r="AA2561" i="16"/>
  <c r="AB2565" i="16"/>
  <c r="Y2566" i="16"/>
  <c r="Z2574" i="16"/>
  <c r="AA2575" i="16"/>
  <c r="Y2321" i="16"/>
  <c r="AB2322" i="16"/>
  <c r="AD2328" i="16"/>
  <c r="AD2329" i="16"/>
  <c r="Z2330" i="16"/>
  <c r="Z2331" i="16"/>
  <c r="Z2332" i="16"/>
  <c r="AC2339" i="16"/>
  <c r="AA2340" i="16"/>
  <c r="Z2343" i="16"/>
  <c r="AD2344" i="16"/>
  <c r="Z2346" i="16"/>
  <c r="Y2350" i="16"/>
  <c r="AC2351" i="16"/>
  <c r="Y2353" i="16"/>
  <c r="AC2354" i="16"/>
  <c r="AA2355" i="16"/>
  <c r="AA2357" i="16"/>
  <c r="AC2360" i="16"/>
  <c r="Z2362" i="16"/>
  <c r="Z2366" i="16"/>
  <c r="AC2369" i="16"/>
  <c r="Z2371" i="16"/>
  <c r="AB2372" i="16"/>
  <c r="AC2373" i="16"/>
  <c r="AB2379" i="16"/>
  <c r="Z2380" i="16"/>
  <c r="AD2382" i="16"/>
  <c r="AB2387" i="16"/>
  <c r="AA2392" i="16"/>
  <c r="AA2394" i="16"/>
  <c r="Y2399" i="16"/>
  <c r="Y2401" i="16"/>
  <c r="AC2404" i="16"/>
  <c r="Z2406" i="16"/>
  <c r="AB2407" i="16"/>
  <c r="Y2409" i="16"/>
  <c r="AC2411" i="16"/>
  <c r="AA2412" i="16"/>
  <c r="AC2413" i="16"/>
  <c r="AA2414" i="16"/>
  <c r="AB2415" i="16"/>
  <c r="AC2416" i="16"/>
  <c r="AC2418" i="16"/>
  <c r="Z2423" i="16"/>
  <c r="Z2425" i="16"/>
  <c r="Z2426" i="16"/>
  <c r="AB2427" i="16"/>
  <c r="AB2428" i="16"/>
  <c r="AC2430" i="16"/>
  <c r="Z2488" i="16"/>
  <c r="AC2524" i="16"/>
  <c r="AC2538" i="16"/>
  <c r="Y2558" i="16"/>
  <c r="AD2560" i="16"/>
  <c r="Y2564" i="16"/>
  <c r="Z2566" i="16"/>
  <c r="AC2574" i="16"/>
  <c r="AB2575" i="16"/>
  <c r="Z2580" i="16"/>
  <c r="AA2443" i="16"/>
  <c r="AC2301" i="16"/>
  <c r="Z2302" i="16"/>
  <c r="Z2321" i="16"/>
  <c r="AD2322" i="16"/>
  <c r="AC2331" i="16"/>
  <c r="AA2332" i="16"/>
  <c r="AB2340" i="16"/>
  <c r="AB2343" i="16"/>
  <c r="AA2346" i="16"/>
  <c r="AA2348" i="16"/>
  <c r="Z2350" i="16"/>
  <c r="AA2353" i="16"/>
  <c r="AB2355" i="16"/>
  <c r="AD2357" i="16"/>
  <c r="Z2359" i="16"/>
  <c r="AD2360" i="16"/>
  <c r="AA2362" i="16"/>
  <c r="AA2366" i="16"/>
  <c r="AA2368" i="16"/>
  <c r="AD2369" i="16"/>
  <c r="Z2370" i="16"/>
  <c r="AA2371" i="16"/>
  <c r="AC2372" i="16"/>
  <c r="AD2373" i="16"/>
  <c r="Y2377" i="16"/>
  <c r="AC2379" i="16"/>
  <c r="AA2380" i="16"/>
  <c r="Y2385" i="16"/>
  <c r="AC2387" i="16"/>
  <c r="Y2389" i="16"/>
  <c r="AD2392" i="16"/>
  <c r="AD2394" i="16"/>
  <c r="AB2399" i="16"/>
  <c r="Z2400" i="16"/>
  <c r="AB2401" i="16"/>
  <c r="AD2404" i="16"/>
  <c r="AA2406" i="16"/>
  <c r="AC2407" i="16"/>
  <c r="AB2409" i="16"/>
  <c r="Z2410" i="16"/>
  <c r="AC2412" i="16"/>
  <c r="AD2414" i="16"/>
  <c r="AC2415" i="16"/>
  <c r="AD2416" i="16"/>
  <c r="Y2421" i="16"/>
  <c r="Y2422" i="16"/>
  <c r="AA2423" i="16"/>
  <c r="Y2424" i="16"/>
  <c r="AA2425" i="16"/>
  <c r="AA2426" i="16"/>
  <c r="AC2427" i="16"/>
  <c r="AC2428" i="16"/>
  <c r="AB2485" i="16"/>
  <c r="Y2526" i="16"/>
  <c r="AA2535" i="16"/>
  <c r="Y2540" i="16"/>
  <c r="Y2556" i="16"/>
  <c r="Z2557" i="16"/>
  <c r="Z2558" i="16"/>
  <c r="AC2564" i="16"/>
  <c r="AB2443" i="16"/>
  <c r="AD2301" i="16"/>
  <c r="AC2332" i="16"/>
  <c r="Y2334" i="16"/>
  <c r="AB2337" i="16"/>
  <c r="Y2338" i="16"/>
  <c r="AD2340" i="16"/>
  <c r="Y2345" i="16"/>
  <c r="AC2346" i="16"/>
  <c r="AB2348" i="16"/>
  <c r="AA2350" i="16"/>
  <c r="AD2353" i="16"/>
  <c r="AC2355" i="16"/>
  <c r="AA2359" i="16"/>
  <c r="Y2361" i="16"/>
  <c r="Y2364" i="16"/>
  <c r="Y2365" i="16"/>
  <c r="AB2368" i="16"/>
  <c r="AA2370" i="16"/>
  <c r="AB2371" i="16"/>
  <c r="AD2372" i="16"/>
  <c r="Y2375" i="16"/>
  <c r="AB2377" i="16"/>
  <c r="Z2378" i="16"/>
  <c r="AD2380" i="16"/>
  <c r="AB2385" i="16"/>
  <c r="Z2386" i="16"/>
  <c r="Z2388" i="16"/>
  <c r="AB2389" i="16"/>
  <c r="Y2397" i="16"/>
  <c r="AC2399" i="16"/>
  <c r="AA2400" i="16"/>
  <c r="AC2401" i="16"/>
  <c r="Y2403" i="16"/>
  <c r="AD2406" i="16"/>
  <c r="Z2408" i="16"/>
  <c r="AC2409" i="16"/>
  <c r="AA2410" i="16"/>
  <c r="AD2412" i="16"/>
  <c r="Z2421" i="16"/>
  <c r="Z2422" i="16"/>
  <c r="AB2423" i="16"/>
  <c r="AB2424" i="16"/>
  <c r="AD2425" i="16"/>
  <c r="AB2426" i="16"/>
  <c r="AD2427" i="16"/>
  <c r="AD2428" i="16"/>
  <c r="Y2433" i="16"/>
  <c r="Y2434" i="16"/>
  <c r="AA2435" i="16"/>
  <c r="Y2436" i="16"/>
  <c r="Z2463" i="16"/>
  <c r="AD2481" i="16"/>
  <c r="AC2484" i="16"/>
  <c r="Z2526" i="16"/>
  <c r="Y2546" i="16"/>
  <c r="Z2549" i="16"/>
  <c r="Z2552" i="16"/>
  <c r="Z2553" i="16"/>
  <c r="AD2556" i="16"/>
  <c r="AA2557" i="16"/>
  <c r="AC2558" i="16"/>
  <c r="AD2564" i="16"/>
  <c r="Z2307" i="16"/>
  <c r="Z2312" i="16"/>
  <c r="AD2332" i="16"/>
  <c r="AB2333" i="16"/>
  <c r="Z2334" i="16"/>
  <c r="Z2335" i="16"/>
  <c r="AD2337" i="16"/>
  <c r="AA2338" i="16"/>
  <c r="AC2341" i="16"/>
  <c r="AA2345" i="16"/>
  <c r="AD2348" i="16"/>
  <c r="Y2352" i="16"/>
  <c r="AB2359" i="16"/>
  <c r="AA2361" i="16"/>
  <c r="AA2364" i="16"/>
  <c r="AA2365" i="16"/>
  <c r="Y2367" i="16"/>
  <c r="AC2368" i="16"/>
  <c r="AC2370" i="16"/>
  <c r="AC2371" i="16"/>
  <c r="Z2375" i="16"/>
  <c r="Y2376" i="16"/>
  <c r="AC2377" i="16"/>
  <c r="AA2378" i="16"/>
  <c r="Y2383" i="16"/>
  <c r="AC2385" i="16"/>
  <c r="AA2386" i="16"/>
  <c r="AA2388" i="16"/>
  <c r="AC2389" i="16"/>
  <c r="Y2391" i="16"/>
  <c r="AB2397" i="16"/>
  <c r="Z2398" i="16"/>
  <c r="AC2400" i="16"/>
  <c r="Y2402" i="16"/>
  <c r="AA2403" i="16"/>
  <c r="AA2408" i="16"/>
  <c r="AD2410" i="16"/>
  <c r="Z2419" i="16"/>
  <c r="Y2420" i="16"/>
  <c r="AA2421" i="16"/>
  <c r="AA2422" i="16"/>
  <c r="AC2423" i="16"/>
  <c r="AC2424" i="16"/>
  <c r="AC2426" i="16"/>
  <c r="Z2431" i="16"/>
  <c r="AA2494" i="16"/>
  <c r="Z2499" i="16"/>
  <c r="AD2514" i="16"/>
  <c r="AD2528" i="16"/>
  <c r="Y2534" i="16"/>
  <c r="Z2537" i="16"/>
  <c r="Z2544" i="16"/>
  <c r="Z2546" i="16"/>
  <c r="Z2548" i="16"/>
  <c r="AA2549" i="16"/>
  <c r="AB2550" i="16"/>
  <c r="AA2551" i="16"/>
  <c r="AC2552" i="16"/>
  <c r="AA2553" i="16"/>
  <c r="Y2554" i="16"/>
  <c r="AD2558" i="16"/>
  <c r="AB2562" i="16"/>
  <c r="AA2563" i="16"/>
  <c r="Z2569" i="16"/>
  <c r="AA2583" i="16"/>
  <c r="Z2306" i="16"/>
  <c r="AA2307" i="16"/>
  <c r="AA2308" i="16"/>
  <c r="AC2309" i="16"/>
  <c r="Z2311" i="16"/>
  <c r="AA2312" i="16"/>
  <c r="Z2313" i="16"/>
  <c r="AD2314" i="16"/>
  <c r="Z2324" i="16"/>
  <c r="AD2325" i="16"/>
  <c r="Y2326" i="16"/>
  <c r="AC2333" i="16"/>
  <c r="AD2334" i="16"/>
  <c r="AA2335" i="16"/>
  <c r="AD2338" i="16"/>
  <c r="AD2341" i="16"/>
  <c r="Z2342" i="16"/>
  <c r="AC2345" i="16"/>
  <c r="Z2347" i="16"/>
  <c r="Y2349" i="16"/>
  <c r="AA2352" i="16"/>
  <c r="Y2358" i="16"/>
  <c r="AD2361" i="16"/>
  <c r="Y2363" i="16"/>
  <c r="AB2364" i="16"/>
  <c r="AC2365" i="16"/>
  <c r="Z2367" i="16"/>
  <c r="AD2368" i="16"/>
  <c r="Z2374" i="16"/>
  <c r="AB2375" i="16"/>
  <c r="AA2376" i="16"/>
  <c r="AD2378" i="16"/>
  <c r="AB2383" i="16"/>
  <c r="Z2384" i="16"/>
  <c r="AD2386" i="16"/>
  <c r="AC2388" i="16"/>
  <c r="Y2390" i="16"/>
  <c r="AA2391" i="16"/>
  <c r="Y2393" i="16"/>
  <c r="Y2395" i="16"/>
  <c r="AC2397" i="16"/>
  <c r="AA2398" i="16"/>
  <c r="AD2400" i="16"/>
  <c r="Z2402" i="16"/>
  <c r="AB2403" i="16"/>
  <c r="Y2405" i="16"/>
  <c r="AC2408" i="16"/>
  <c r="AD2502" i="16"/>
  <c r="Z2534" i="16"/>
  <c r="AC2536" i="16"/>
  <c r="AC2544" i="16"/>
  <c r="AA2547" i="16"/>
  <c r="AD2548" i="16"/>
  <c r="AC2550" i="16"/>
  <c r="AD2554" i="16"/>
  <c r="AA2555" i="16"/>
  <c r="AC2562" i="16"/>
  <c r="AA2569" i="16"/>
  <c r="AC2570" i="16"/>
  <c r="Y2572" i="16"/>
  <c r="AB2578" i="16"/>
  <c r="Z2582" i="16"/>
  <c r="AB2583" i="16"/>
  <c r="AB2305" i="16"/>
  <c r="AD2306" i="16"/>
  <c r="AD2309" i="16"/>
  <c r="AA2311" i="16"/>
  <c r="AD2312" i="16"/>
  <c r="AC2313" i="16"/>
  <c r="AB2315" i="16"/>
  <c r="AA2318" i="16"/>
  <c r="AB2324" i="16"/>
  <c r="Z2326" i="16"/>
  <c r="AB2327" i="16"/>
  <c r="AB2335" i="16"/>
  <c r="Y2339" i="16"/>
  <c r="AA2342" i="16"/>
  <c r="AD2345" i="16"/>
  <c r="AA2347" i="16"/>
  <c r="AA2349" i="16"/>
  <c r="Y2351" i="16"/>
  <c r="AD2352" i="16"/>
  <c r="Y2354" i="16"/>
  <c r="Y2356" i="16"/>
  <c r="Z2358" i="16"/>
  <c r="Y2360" i="16"/>
  <c r="Z2363" i="16"/>
  <c r="AC2364" i="16"/>
  <c r="AD2365" i="16"/>
  <c r="AA2367" i="16"/>
  <c r="AA2374" i="16"/>
  <c r="AC2375" i="16"/>
  <c r="AB2376" i="16"/>
  <c r="Y2381" i="16"/>
  <c r="AC2383" i="16"/>
  <c r="AA2384" i="16"/>
  <c r="AD2388" i="16"/>
  <c r="Z2390" i="16"/>
  <c r="AB2391" i="16"/>
  <c r="AB2393" i="16"/>
  <c r="AB2395" i="16"/>
  <c r="Z2396" i="16"/>
  <c r="AD2398" i="16"/>
  <c r="AA2402" i="16"/>
  <c r="AC2403" i="16"/>
  <c r="AB2405" i="16"/>
  <c r="AD2408" i="16"/>
  <c r="Z2417" i="16"/>
  <c r="Z2418" i="16"/>
  <c r="AC2419" i="16"/>
  <c r="AC2420" i="16"/>
  <c r="AC2422" i="16"/>
  <c r="Z2429" i="16"/>
  <c r="Z2430" i="16"/>
  <c r="AB2431" i="16"/>
  <c r="AB2432" i="16"/>
  <c r="AC2527" i="16"/>
  <c r="AD2582" i="16"/>
  <c r="AC2305" i="16"/>
  <c r="AB2318" i="16"/>
  <c r="AA2358" i="16"/>
  <c r="AB2363" i="16"/>
  <c r="AD2375" i="16"/>
  <c r="AA2390" i="16"/>
  <c r="Y2394" i="16"/>
  <c r="AA2396" i="16"/>
  <c r="AD2420" i="16"/>
  <c r="Y2432" i="16"/>
  <c r="AC2434" i="16"/>
  <c r="Z2435" i="16"/>
  <c r="AD2436" i="16"/>
  <c r="AA2160" i="16"/>
  <c r="AA2162" i="16"/>
  <c r="AD2163" i="16"/>
  <c r="Z2165" i="16"/>
  <c r="AA2174" i="16"/>
  <c r="AD2175" i="16"/>
  <c r="AA2176" i="16"/>
  <c r="AB2177" i="16"/>
  <c r="Y2178" i="16"/>
  <c r="Y2179" i="16"/>
  <c r="Z2181" i="16"/>
  <c r="Y2184" i="16"/>
  <c r="AA2187" i="16"/>
  <c r="AB2188" i="16"/>
  <c r="AC2189" i="16"/>
  <c r="AC2190" i="16"/>
  <c r="AC2192" i="16"/>
  <c r="AD2489" i="16"/>
  <c r="AA2571" i="16"/>
  <c r="AC2315" i="16"/>
  <c r="AA2351" i="16"/>
  <c r="AB2356" i="16"/>
  <c r="Y2373" i="16"/>
  <c r="Z2382" i="16"/>
  <c r="Y2411" i="16"/>
  <c r="AA2419" i="16"/>
  <c r="AB2422" i="16"/>
  <c r="AA2431" i="16"/>
  <c r="AC2432" i="16"/>
  <c r="Z2433" i="16"/>
  <c r="AB2435" i="16"/>
  <c r="Z2439" i="16"/>
  <c r="Y2300" i="16"/>
  <c r="AB2162" i="16"/>
  <c r="AA2165" i="16"/>
  <c r="Y2171" i="16"/>
  <c r="Y2173" i="16"/>
  <c r="AB2174" i="16"/>
  <c r="AB2176" i="16"/>
  <c r="AC2177" i="16"/>
  <c r="AA2178" i="16"/>
  <c r="Z2179" i="16"/>
  <c r="Y2180" i="16"/>
  <c r="AA2181" i="16"/>
  <c r="Z2183" i="16"/>
  <c r="Z2184" i="16"/>
  <c r="AD2187" i="16"/>
  <c r="AC2188" i="16"/>
  <c r="AD2189" i="16"/>
  <c r="AD2190" i="16"/>
  <c r="Y2196" i="16"/>
  <c r="AA2199" i="16"/>
  <c r="AB2200" i="16"/>
  <c r="AD2201" i="16"/>
  <c r="AD2202" i="16"/>
  <c r="AA2205" i="16"/>
  <c r="Y2206" i="16"/>
  <c r="AA2207" i="16"/>
  <c r="AB2208" i="16"/>
  <c r="AD2209" i="16"/>
  <c r="AD2210" i="16"/>
  <c r="Z2217" i="16"/>
  <c r="Z2219" i="16"/>
  <c r="Z2220" i="16"/>
  <c r="AB2221" i="16"/>
  <c r="AB2222" i="16"/>
  <c r="AD2223" i="16"/>
  <c r="AC2224" i="16"/>
  <c r="Z2231" i="16"/>
  <c r="AC2578" i="16"/>
  <c r="AA2328" i="16"/>
  <c r="AD2349" i="16"/>
  <c r="AD2402" i="16"/>
  <c r="Z2404" i="16"/>
  <c r="Y2416" i="16"/>
  <c r="AD2419" i="16"/>
  <c r="AC2431" i="16"/>
  <c r="AD2432" i="16"/>
  <c r="AA2433" i="16"/>
  <c r="AC2435" i="16"/>
  <c r="AA2439" i="16"/>
  <c r="Y2440" i="16"/>
  <c r="Z2300" i="16"/>
  <c r="Y2159" i="16"/>
  <c r="AC2162" i="16"/>
  <c r="Y2164" i="16"/>
  <c r="AB2165" i="16"/>
  <c r="Y2167" i="16"/>
  <c r="Y2169" i="16"/>
  <c r="AC2171" i="16"/>
  <c r="Z2173" i="16"/>
  <c r="AD2174" i="16"/>
  <c r="AC2176" i="16"/>
  <c r="AD2177" i="16"/>
  <c r="AB2178" i="16"/>
  <c r="AA2179" i="16"/>
  <c r="AB2180" i="16"/>
  <c r="AB2181" i="16"/>
  <c r="Y2182" i="16"/>
  <c r="AA2183" i="16"/>
  <c r="AB2184" i="16"/>
  <c r="Z2193" i="16"/>
  <c r="Z2510" i="16"/>
  <c r="AA2304" i="16"/>
  <c r="AB2317" i="16"/>
  <c r="AC2324" i="16"/>
  <c r="Z2354" i="16"/>
  <c r="AC2393" i="16"/>
  <c r="AC2395" i="16"/>
  <c r="AD2433" i="16"/>
  <c r="AD2435" i="16"/>
  <c r="Y2437" i="16"/>
  <c r="Y2438" i="16"/>
  <c r="AB2439" i="16"/>
  <c r="AB2440" i="16"/>
  <c r="AA2300" i="16"/>
  <c r="AC2159" i="16"/>
  <c r="Y2161" i="16"/>
  <c r="AD2162" i="16"/>
  <c r="Z2164" i="16"/>
  <c r="AC2165" i="16"/>
  <c r="AC2167" i="16"/>
  <c r="Z2169" i="16"/>
  <c r="AD2171" i="16"/>
  <c r="AC2173" i="16"/>
  <c r="AC2178" i="16"/>
  <c r="AD2179" i="16"/>
  <c r="AC2180" i="16"/>
  <c r="AC2181" i="16"/>
  <c r="AA2182" i="16"/>
  <c r="AD2183" i="16"/>
  <c r="AC2184" i="16"/>
  <c r="Y2186" i="16"/>
  <c r="AA2193" i="16"/>
  <c r="Y2194" i="16"/>
  <c r="Y2195" i="16"/>
  <c r="AB2196" i="16"/>
  <c r="AC2205" i="16"/>
  <c r="AC2206" i="16"/>
  <c r="Z2213" i="16"/>
  <c r="Z2215" i="16"/>
  <c r="Z2216" i="16"/>
  <c r="AB2217" i="16"/>
  <c r="AB2218" i="16"/>
  <c r="AD2219" i="16"/>
  <c r="AB2220" i="16"/>
  <c r="AD2221" i="16"/>
  <c r="AD2222" i="16"/>
  <c r="Y2227" i="16"/>
  <c r="Y2228" i="16"/>
  <c r="AA2229" i="16"/>
  <c r="AB2230" i="16"/>
  <c r="AD2231" i="16"/>
  <c r="AC2232" i="16"/>
  <c r="Y2233" i="16"/>
  <c r="AA2236" i="16"/>
  <c r="AD2237" i="16"/>
  <c r="Z2239" i="16"/>
  <c r="AD2240" i="16"/>
  <c r="Y2243" i="16"/>
  <c r="AA2244" i="16"/>
  <c r="AD2245" i="16"/>
  <c r="AD2247" i="16"/>
  <c r="Z2250" i="16"/>
  <c r="AB2251" i="16"/>
  <c r="AC2252" i="16"/>
  <c r="AD2253" i="16"/>
  <c r="AD2255" i="16"/>
  <c r="Y2262" i="16"/>
  <c r="Z2263" i="16"/>
  <c r="AA2264" i="16"/>
  <c r="AC2265" i="16"/>
  <c r="AB2266" i="16"/>
  <c r="Y2270" i="16"/>
  <c r="AA2271" i="16"/>
  <c r="AC2272" i="16"/>
  <c r="AD2273" i="16"/>
  <c r="AB2507" i="16"/>
  <c r="AD2570" i="16"/>
  <c r="AB2347" i="16"/>
  <c r="AD2364" i="16"/>
  <c r="AC2374" i="16"/>
  <c r="AC2376" i="16"/>
  <c r="AB2381" i="16"/>
  <c r="AC2391" i="16"/>
  <c r="Y2418" i="16"/>
  <c r="AD2421" i="16"/>
  <c r="Y2430" i="16"/>
  <c r="Z2437" i="16"/>
  <c r="Z2438" i="16"/>
  <c r="AC2439" i="16"/>
  <c r="AC2440" i="16"/>
  <c r="AB2300" i="16"/>
  <c r="AA2158" i="16"/>
  <c r="AD2159" i="16"/>
  <c r="Z2161" i="16"/>
  <c r="AA2164" i="16"/>
  <c r="AD2167" i="16"/>
  <c r="AA2169" i="16"/>
  <c r="AD2173" i="16"/>
  <c r="AD2178" i="16"/>
  <c r="AD2181" i="16"/>
  <c r="AB2182" i="16"/>
  <c r="Z2185" i="16"/>
  <c r="AB2186" i="16"/>
  <c r="Y2191" i="16"/>
  <c r="Y2192" i="16"/>
  <c r="AB2193" i="16"/>
  <c r="AB2194" i="16"/>
  <c r="Z2195" i="16"/>
  <c r="AC2196" i="16"/>
  <c r="Y2198" i="16"/>
  <c r="Y2203" i="16"/>
  <c r="Y2204" i="16"/>
  <c r="AD2205" i="16"/>
  <c r="AD2206" i="16"/>
  <c r="Y2211" i="16"/>
  <c r="Y2212" i="16"/>
  <c r="AA2213" i="16"/>
  <c r="Y2214" i="16"/>
  <c r="AA2215" i="16"/>
  <c r="AA2216" i="16"/>
  <c r="AC2217" i="16"/>
  <c r="AC2218" i="16"/>
  <c r="AC2220" i="16"/>
  <c r="Z2225" i="16"/>
  <c r="Z2227" i="16"/>
  <c r="Z2228" i="16"/>
  <c r="AB2229" i="16"/>
  <c r="AC2230" i="16"/>
  <c r="Z2233" i="16"/>
  <c r="AB2547" i="16"/>
  <c r="Y2579" i="16"/>
  <c r="AA2303" i="16"/>
  <c r="Z2339" i="16"/>
  <c r="AA2360" i="16"/>
  <c r="Y2413" i="16"/>
  <c r="AA2417" i="16"/>
  <c r="AB2420" i="16"/>
  <c r="AD2423" i="16"/>
  <c r="AA2429" i="16"/>
  <c r="AB2434" i="16"/>
  <c r="AC2436" i="16"/>
  <c r="AC2438" i="16"/>
  <c r="AD2158" i="16"/>
  <c r="Z2160" i="16"/>
  <c r="AC2163" i="16"/>
  <c r="Y2165" i="16"/>
  <c r="AD2166" i="16"/>
  <c r="AA2168" i="16"/>
  <c r="AD2170" i="16"/>
  <c r="AC2172" i="16"/>
  <c r="Y2174" i="16"/>
  <c r="AA2175" i="16"/>
  <c r="Z2176" i="16"/>
  <c r="Z2177" i="16"/>
  <c r="Y2181" i="16"/>
  <c r="AD2185" i="16"/>
  <c r="Z2187" i="16"/>
  <c r="AA2188" i="16"/>
  <c r="AB2189" i="16"/>
  <c r="AB2190" i="16"/>
  <c r="AD2191" i="16"/>
  <c r="AB2192" i="16"/>
  <c r="AD2195" i="16"/>
  <c r="AC2197" i="16"/>
  <c r="Y2199" i="16"/>
  <c r="Z2200" i="16"/>
  <c r="AB2201" i="16"/>
  <c r="AB2202" i="16"/>
  <c r="AD2203" i="16"/>
  <c r="AC2204" i="16"/>
  <c r="Y2207" i="16"/>
  <c r="Y2208" i="16"/>
  <c r="AB2209" i="16"/>
  <c r="AB2210" i="16"/>
  <c r="AD2211" i="16"/>
  <c r="AB2212" i="16"/>
  <c r="AD2213" i="16"/>
  <c r="AD2214" i="16"/>
  <c r="Z2221" i="16"/>
  <c r="Z2223" i="16"/>
  <c r="AA2224" i="16"/>
  <c r="AC2225" i="16"/>
  <c r="AC2226" i="16"/>
  <c r="AC2228" i="16"/>
  <c r="Y2232" i="16"/>
  <c r="AB2235" i="16"/>
  <c r="AB2238" i="16"/>
  <c r="AD2239" i="16"/>
  <c r="Z2241" i="16"/>
  <c r="AB2242" i="16"/>
  <c r="AC2243" i="16"/>
  <c r="Y2246" i="16"/>
  <c r="Z2247" i="16"/>
  <c r="AA2248" i="16"/>
  <c r="Z2249" i="16"/>
  <c r="Y2254" i="16"/>
  <c r="Z2255" i="16"/>
  <c r="AA2256" i="16"/>
  <c r="Z2257" i="16"/>
  <c r="AA2258" i="16"/>
  <c r="AB2259" i="16"/>
  <c r="AC2260" i="16"/>
  <c r="AD2261" i="16"/>
  <c r="AD2263" i="16"/>
  <c r="Z2267" i="16"/>
  <c r="AB2268" i="16"/>
  <c r="AC2269" i="16"/>
  <c r="L1733" i="16"/>
  <c r="M2444" i="16"/>
  <c r="O2445" i="16"/>
  <c r="M2447" i="16"/>
  <c r="J2451" i="16"/>
  <c r="L2454" i="16"/>
  <c r="M2455" i="16"/>
  <c r="O2456" i="16"/>
  <c r="O2457" i="16"/>
  <c r="K2460" i="16"/>
  <c r="L2461" i="16"/>
  <c r="L2462" i="16"/>
  <c r="K2463" i="16"/>
  <c r="M2464" i="16"/>
  <c r="O2465" i="16"/>
  <c r="J2469" i="16"/>
  <c r="K2470" i="16"/>
  <c r="M2471" i="16"/>
  <c r="O2473" i="16"/>
  <c r="O2476" i="16"/>
  <c r="K2479" i="16"/>
  <c r="K2446" i="16"/>
  <c r="K2450" i="16"/>
  <c r="N2451" i="16"/>
  <c r="J2453" i="16"/>
  <c r="O2454" i="16"/>
  <c r="M2460" i="16"/>
  <c r="N2461" i="16"/>
  <c r="O2462" i="16"/>
  <c r="N2463" i="16"/>
  <c r="K2468" i="16"/>
  <c r="M2469" i="16"/>
  <c r="N2470" i="16"/>
  <c r="J2472" i="16"/>
  <c r="M2475" i="16"/>
  <c r="K2478" i="16"/>
  <c r="L2446" i="16"/>
  <c r="J2448" i="16"/>
  <c r="J2449" i="16"/>
  <c r="L2450" i="16"/>
  <c r="L2453" i="16"/>
  <c r="K2459" i="16"/>
  <c r="O2460" i="16"/>
  <c r="O2461" i="16"/>
  <c r="L2468" i="16"/>
  <c r="N2469" i="16"/>
  <c r="O2470" i="16"/>
  <c r="K2472" i="16"/>
  <c r="N2475" i="16"/>
  <c r="J2477" i="16"/>
  <c r="L2478" i="16"/>
  <c r="J2445" i="16"/>
  <c r="N2446" i="16"/>
  <c r="K2448" i="16"/>
  <c r="L2449" i="16"/>
  <c r="N2450" i="16"/>
  <c r="J2452" i="16"/>
  <c r="M2453" i="16"/>
  <c r="J2456" i="16"/>
  <c r="J2457" i="16"/>
  <c r="K2458" i="16"/>
  <c r="M2459" i="16"/>
  <c r="J2465" i="16"/>
  <c r="K2466" i="16"/>
  <c r="J2467" i="16"/>
  <c r="M2468" i="16"/>
  <c r="O2469" i="16"/>
  <c r="L2472" i="16"/>
  <c r="K2474" i="16"/>
  <c r="J2476" i="16"/>
  <c r="L2477" i="16"/>
  <c r="N2478" i="16"/>
  <c r="J2444" i="16"/>
  <c r="L2445" i="16"/>
  <c r="O2446" i="16"/>
  <c r="L2448" i="16"/>
  <c r="M2449" i="16"/>
  <c r="O2450" i="16"/>
  <c r="K2452" i="16"/>
  <c r="N2453" i="16"/>
  <c r="K2456" i="16"/>
  <c r="L2457" i="16"/>
  <c r="L2458" i="16"/>
  <c r="N2459" i="16"/>
  <c r="J2464" i="16"/>
  <c r="L2465" i="16"/>
  <c r="L2466" i="16"/>
  <c r="K2467" i="16"/>
  <c r="O2468" i="16"/>
  <c r="M2472" i="16"/>
  <c r="L2473" i="16"/>
  <c r="L2474" i="16"/>
  <c r="K2476" i="16"/>
  <c r="M2477" i="16"/>
  <c r="O2478" i="16"/>
  <c r="K2444" i="16"/>
  <c r="M2445" i="16"/>
  <c r="M2448" i="16"/>
  <c r="N2449" i="16"/>
  <c r="L2452" i="16"/>
  <c r="L2456" i="16"/>
  <c r="M2457" i="16"/>
  <c r="N2458" i="16"/>
  <c r="K2464" i="16"/>
  <c r="M2465" i="16"/>
  <c r="N2466" i="16"/>
  <c r="M2467" i="16"/>
  <c r="J2471" i="16"/>
  <c r="M2473" i="16"/>
  <c r="N2474" i="16"/>
  <c r="L2476" i="16"/>
  <c r="N2477" i="16"/>
  <c r="O2448" i="16"/>
  <c r="N2462" i="16"/>
  <c r="K2471" i="16"/>
  <c r="M2476" i="16"/>
  <c r="K2480" i="16"/>
  <c r="L2482" i="16"/>
  <c r="N2483" i="16"/>
  <c r="N2485" i="16"/>
  <c r="J2487" i="16"/>
  <c r="J2489" i="16"/>
  <c r="O2490" i="16"/>
  <c r="K2493" i="16"/>
  <c r="L2496" i="16"/>
  <c r="O2497" i="16"/>
  <c r="J2499" i="16"/>
  <c r="N2501" i="16"/>
  <c r="J2503" i="16"/>
  <c r="N2507" i="16"/>
  <c r="N2509" i="16"/>
  <c r="J2513" i="16"/>
  <c r="M2516" i="16"/>
  <c r="J2519" i="16"/>
  <c r="N2520" i="16"/>
  <c r="K2447" i="16"/>
  <c r="J2461" i="16"/>
  <c r="L2464" i="16"/>
  <c r="M2480" i="16"/>
  <c r="L2481" i="16"/>
  <c r="N2482" i="16"/>
  <c r="L2484" i="16"/>
  <c r="L2486" i="16"/>
  <c r="N2487" i="16"/>
  <c r="N2489" i="16"/>
  <c r="J2491" i="16"/>
  <c r="K2492" i="16"/>
  <c r="M2493" i="16"/>
  <c r="M2498" i="16"/>
  <c r="N2499" i="16"/>
  <c r="K2500" i="16"/>
  <c r="L2502" i="16"/>
  <c r="N2503" i="16"/>
  <c r="J2505" i="16"/>
  <c r="M2506" i="16"/>
  <c r="L2508" i="16"/>
  <c r="J2511" i="16"/>
  <c r="N2513" i="16"/>
  <c r="J2515" i="16"/>
  <c r="J2517" i="16"/>
  <c r="J2518" i="16"/>
  <c r="L2519" i="16"/>
  <c r="N2447" i="16"/>
  <c r="M2461" i="16"/>
  <c r="O2464" i="16"/>
  <c r="N2467" i="16"/>
  <c r="O2480" i="16"/>
  <c r="M2481" i="16"/>
  <c r="O2482" i="16"/>
  <c r="M2484" i="16"/>
  <c r="M2486" i="16"/>
  <c r="O2489" i="16"/>
  <c r="K2491" i="16"/>
  <c r="L2492" i="16"/>
  <c r="N2493" i="16"/>
  <c r="J2495" i="16"/>
  <c r="N2498" i="16"/>
  <c r="L2500" i="16"/>
  <c r="M2502" i="16"/>
  <c r="K2505" i="16"/>
  <c r="N2506" i="16"/>
  <c r="M2508" i="16"/>
  <c r="L2510" i="16"/>
  <c r="K2511" i="16"/>
  <c r="O2513" i="16"/>
  <c r="K2515" i="16"/>
  <c r="K2517" i="16"/>
  <c r="L2518" i="16"/>
  <c r="N2519" i="16"/>
  <c r="M2521" i="16"/>
  <c r="L2444" i="16"/>
  <c r="J2455" i="16"/>
  <c r="O2458" i="16"/>
  <c r="L2470" i="16"/>
  <c r="N2481" i="16"/>
  <c r="N2486" i="16"/>
  <c r="J2488" i="16"/>
  <c r="N2491" i="16"/>
  <c r="M2492" i="16"/>
  <c r="O2493" i="16"/>
  <c r="K2495" i="16"/>
  <c r="J2497" i="16"/>
  <c r="O2498" i="16"/>
  <c r="M2500" i="16"/>
  <c r="N2502" i="16"/>
  <c r="J2504" i="16"/>
  <c r="L2505" i="16"/>
  <c r="J2509" i="16"/>
  <c r="M2510" i="16"/>
  <c r="N2511" i="16"/>
  <c r="L2514" i="16"/>
  <c r="O2449" i="16"/>
  <c r="K2454" i="16"/>
  <c r="N2457" i="16"/>
  <c r="L2460" i="16"/>
  <c r="M2463" i="16"/>
  <c r="J2479" i="16"/>
  <c r="J2483" i="16"/>
  <c r="J2485" i="16"/>
  <c r="M2488" i="16"/>
  <c r="L2490" i="16"/>
  <c r="L2494" i="16"/>
  <c r="M2497" i="16"/>
  <c r="J2501" i="16"/>
  <c r="L2504" i="16"/>
  <c r="N2505" i="16"/>
  <c r="L2509" i="16"/>
  <c r="M2512" i="16"/>
  <c r="N2514" i="16"/>
  <c r="K2516" i="16"/>
  <c r="N2517" i="16"/>
  <c r="L2520" i="16"/>
  <c r="J2468" i="16"/>
  <c r="J2484" i="16"/>
  <c r="L2488" i="16"/>
  <c r="J2493" i="16"/>
  <c r="L2498" i="16"/>
  <c r="L2501" i="16"/>
  <c r="L2506" i="16"/>
  <c r="K2509" i="16"/>
  <c r="J2523" i="16"/>
  <c r="K2528" i="16"/>
  <c r="J2529" i="16"/>
  <c r="L2530" i="16"/>
  <c r="L2531" i="16"/>
  <c r="N2532" i="16"/>
  <c r="O2533" i="16"/>
  <c r="N2535" i="16"/>
  <c r="N2537" i="16"/>
  <c r="J2539" i="16"/>
  <c r="O2540" i="16"/>
  <c r="L2542" i="16"/>
  <c r="L2543" i="16"/>
  <c r="K2546" i="16"/>
  <c r="L2547" i="16"/>
  <c r="O2548" i="16"/>
  <c r="J2551" i="16"/>
  <c r="N2552" i="16"/>
  <c r="J2554" i="16"/>
  <c r="K2555" i="16"/>
  <c r="O2556" i="16"/>
  <c r="J2563" i="16"/>
  <c r="O2564" i="16"/>
  <c r="K2566" i="16"/>
  <c r="N2567" i="16"/>
  <c r="K2568" i="16"/>
  <c r="L2571" i="16"/>
  <c r="J2575" i="16"/>
  <c r="N2577" i="16"/>
  <c r="N2581" i="16"/>
  <c r="M2582" i="16"/>
  <c r="N2443" i="16"/>
  <c r="M2301" i="16"/>
  <c r="K2304" i="16"/>
  <c r="M2306" i="16"/>
  <c r="K2309" i="16"/>
  <c r="N2311" i="16"/>
  <c r="O2313" i="16"/>
  <c r="L2316" i="16"/>
  <c r="N2317" i="16"/>
  <c r="M2321" i="16"/>
  <c r="N2322" i="16"/>
  <c r="M2324" i="16"/>
  <c r="M2326" i="16"/>
  <c r="J2327" i="16"/>
  <c r="L2330" i="16"/>
  <c r="N2331" i="16"/>
  <c r="N2333" i="16"/>
  <c r="M2451" i="16"/>
  <c r="O2466" i="16"/>
  <c r="N2473" i="16"/>
  <c r="K2475" i="16"/>
  <c r="L2493" i="16"/>
  <c r="L2497" i="16"/>
  <c r="O2501" i="16"/>
  <c r="M2505" i="16"/>
  <c r="M2509" i="16"/>
  <c r="L2513" i="16"/>
  <c r="K2520" i="16"/>
  <c r="K2523" i="16"/>
  <c r="M2525" i="16"/>
  <c r="L2528" i="16"/>
  <c r="M2529" i="16"/>
  <c r="O2530" i="16"/>
  <c r="M2531" i="16"/>
  <c r="O2532" i="16"/>
  <c r="J2538" i="16"/>
  <c r="L2539" i="16"/>
  <c r="O2542" i="16"/>
  <c r="M2543" i="16"/>
  <c r="O2444" i="16"/>
  <c r="M2456" i="16"/>
  <c r="J2480" i="16"/>
  <c r="K2483" i="16"/>
  <c r="J2492" i="16"/>
  <c r="N2497" i="16"/>
  <c r="K2504" i="16"/>
  <c r="O2505" i="16"/>
  <c r="O2509" i="16"/>
  <c r="L2512" i="16"/>
  <c r="L2517" i="16"/>
  <c r="O2518" i="16"/>
  <c r="K2519" i="16"/>
  <c r="M2520" i="16"/>
  <c r="L2523" i="16"/>
  <c r="N2525" i="16"/>
  <c r="J2527" i="16"/>
  <c r="M2528" i="16"/>
  <c r="N2529" i="16"/>
  <c r="N2531" i="16"/>
  <c r="K2536" i="16"/>
  <c r="K2538" i="16"/>
  <c r="M2539" i="16"/>
  <c r="N2543" i="16"/>
  <c r="N2454" i="16"/>
  <c r="K2462" i="16"/>
  <c r="N2471" i="16"/>
  <c r="L2480" i="16"/>
  <c r="K2487" i="16"/>
  <c r="O2491" i="16"/>
  <c r="J2496" i="16"/>
  <c r="M2504" i="16"/>
  <c r="M2517" i="16"/>
  <c r="J2521" i="16"/>
  <c r="K2524" i="16"/>
  <c r="O2525" i="16"/>
  <c r="L2527" i="16"/>
  <c r="N2528" i="16"/>
  <c r="L2536" i="16"/>
  <c r="L2538" i="16"/>
  <c r="N2539" i="16"/>
  <c r="M2541" i="16"/>
  <c r="K2544" i="16"/>
  <c r="N2545" i="16"/>
  <c r="J2549" i="16"/>
  <c r="L2550" i="16"/>
  <c r="N2551" i="16"/>
  <c r="O2554" i="16"/>
  <c r="N2555" i="16"/>
  <c r="L2559" i="16"/>
  <c r="N2561" i="16"/>
  <c r="K2562" i="16"/>
  <c r="N2563" i="16"/>
  <c r="J2565" i="16"/>
  <c r="O2568" i="16"/>
  <c r="L2570" i="16"/>
  <c r="M2573" i="16"/>
  <c r="L2576" i="16"/>
  <c r="K2578" i="16"/>
  <c r="O2579" i="16"/>
  <c r="L2580" i="16"/>
  <c r="J2583" i="16"/>
  <c r="N2302" i="16"/>
  <c r="J2305" i="16"/>
  <c r="L2308" i="16"/>
  <c r="N2309" i="16"/>
  <c r="N2310" i="16"/>
  <c r="J2313" i="16"/>
  <c r="N2314" i="16"/>
  <c r="N2315" i="16"/>
  <c r="L2318" i="16"/>
  <c r="K2319" i="16"/>
  <c r="N2320" i="16"/>
  <c r="N2323" i="16"/>
  <c r="L2325" i="16"/>
  <c r="N2327" i="16"/>
  <c r="K2328" i="16"/>
  <c r="M2329" i="16"/>
  <c r="O2330" i="16"/>
  <c r="J2332" i="16"/>
  <c r="M2336" i="16"/>
  <c r="O2337" i="16"/>
  <c r="J2339" i="16"/>
  <c r="N2341" i="16"/>
  <c r="L2344" i="16"/>
  <c r="K2347" i="16"/>
  <c r="M2350" i="16"/>
  <c r="O2351" i="16"/>
  <c r="K2355" i="16"/>
  <c r="O2452" i="16"/>
  <c r="L2469" i="16"/>
  <c r="O2486" i="16"/>
  <c r="M2496" i="16"/>
  <c r="K2508" i="16"/>
  <c r="N2515" i="16"/>
  <c r="L2516" i="16"/>
  <c r="O2517" i="16"/>
  <c r="N2521" i="16"/>
  <c r="L2524" i="16"/>
  <c r="M2527" i="16"/>
  <c r="O2528" i="16"/>
  <c r="J2534" i="16"/>
  <c r="J2535" i="16"/>
  <c r="M2536" i="16"/>
  <c r="O2538" i="16"/>
  <c r="N2541" i="16"/>
  <c r="L2544" i="16"/>
  <c r="O2545" i="16"/>
  <c r="M2549" i="16"/>
  <c r="O2550" i="16"/>
  <c r="K2556" i="16"/>
  <c r="J2558" i="16"/>
  <c r="M2559" i="16"/>
  <c r="L2562" i="16"/>
  <c r="K2564" i="16"/>
  <c r="M2565" i="16"/>
  <c r="O2570" i="16"/>
  <c r="K2572" i="16"/>
  <c r="N2573" i="16"/>
  <c r="K2574" i="16"/>
  <c r="O2576" i="16"/>
  <c r="L2578" i="16"/>
  <c r="L2583" i="16"/>
  <c r="J2443" i="16"/>
  <c r="L2303" i="16"/>
  <c r="K2305" i="16"/>
  <c r="J2307" i="16"/>
  <c r="O2309" i="16"/>
  <c r="O2310" i="16"/>
  <c r="K2312" i="16"/>
  <c r="K2313" i="16"/>
  <c r="O2314" i="16"/>
  <c r="O2315" i="16"/>
  <c r="M2318" i="16"/>
  <c r="L2319" i="16"/>
  <c r="O2323" i="16"/>
  <c r="M2325" i="16"/>
  <c r="O2327" i="16"/>
  <c r="L2328" i="16"/>
  <c r="N2329" i="16"/>
  <c r="K2332" i="16"/>
  <c r="J2333" i="16"/>
  <c r="L2334" i="16"/>
  <c r="N2445" i="16"/>
  <c r="N2465" i="16"/>
  <c r="O2474" i="16"/>
  <c r="M2479" i="16"/>
  <c r="M2482" i="16"/>
  <c r="N2490" i="16"/>
  <c r="N2495" i="16"/>
  <c r="K2503" i="16"/>
  <c r="M2514" i="16"/>
  <c r="O2521" i="16"/>
  <c r="J2522" i="16"/>
  <c r="M2524" i="16"/>
  <c r="J2526" i="16"/>
  <c r="N2527" i="16"/>
  <c r="K2532" i="16"/>
  <c r="J2533" i="16"/>
  <c r="K2534" i="16"/>
  <c r="K2535" i="16"/>
  <c r="O2536" i="16"/>
  <c r="K2540" i="16"/>
  <c r="M2544" i="16"/>
  <c r="K2548" i="16"/>
  <c r="N2549" i="16"/>
  <c r="K2552" i="16"/>
  <c r="M2553" i="16"/>
  <c r="L2556" i="16"/>
  <c r="K2558" i="16"/>
  <c r="N2559" i="16"/>
  <c r="K2560" i="16"/>
  <c r="O2562" i="16"/>
  <c r="L2564" i="16"/>
  <c r="N2565" i="16"/>
  <c r="J2567" i="16"/>
  <c r="J2569" i="16"/>
  <c r="L2572" i="16"/>
  <c r="L2574" i="16"/>
  <c r="O2578" i="16"/>
  <c r="J2581" i="16"/>
  <c r="N2583" i="16"/>
  <c r="K2443" i="16"/>
  <c r="J2301" i="16"/>
  <c r="N2303" i="16"/>
  <c r="L2305" i="16"/>
  <c r="N2307" i="16"/>
  <c r="L2312" i="16"/>
  <c r="L2313" i="16"/>
  <c r="J2317" i="16"/>
  <c r="O2318" i="16"/>
  <c r="N2319" i="16"/>
  <c r="J2322" i="16"/>
  <c r="O2325" i="16"/>
  <c r="M2328" i="16"/>
  <c r="O2329" i="16"/>
  <c r="L2332" i="16"/>
  <c r="K2333" i="16"/>
  <c r="M2334" i="16"/>
  <c r="N2335" i="16"/>
  <c r="M2338" i="16"/>
  <c r="O2339" i="16"/>
  <c r="L2489" i="16"/>
  <c r="O2507" i="16"/>
  <c r="N2510" i="16"/>
  <c r="J2530" i="16"/>
  <c r="M2533" i="16"/>
  <c r="L2560" i="16"/>
  <c r="J2566" i="16"/>
  <c r="L2567" i="16"/>
  <c r="N2568" i="16"/>
  <c r="N2571" i="16"/>
  <c r="M2577" i="16"/>
  <c r="N2579" i="16"/>
  <c r="K2581" i="16"/>
  <c r="O2303" i="16"/>
  <c r="L2304" i="16"/>
  <c r="M2310" i="16"/>
  <c r="N2316" i="16"/>
  <c r="O2317" i="16"/>
  <c r="O2319" i="16"/>
  <c r="K2320" i="16"/>
  <c r="L2321" i="16"/>
  <c r="L2322" i="16"/>
  <c r="N2328" i="16"/>
  <c r="K2329" i="16"/>
  <c r="K2331" i="16"/>
  <c r="L2336" i="16"/>
  <c r="J2337" i="16"/>
  <c r="J2340" i="16"/>
  <c r="K2343" i="16"/>
  <c r="J2344" i="16"/>
  <c r="N2346" i="16"/>
  <c r="J2348" i="16"/>
  <c r="K2350" i="16"/>
  <c r="M2353" i="16"/>
  <c r="N2357" i="16"/>
  <c r="N2362" i="16"/>
  <c r="J2364" i="16"/>
  <c r="K2365" i="16"/>
  <c r="N2366" i="16"/>
  <c r="J2368" i="16"/>
  <c r="N2369" i="16"/>
  <c r="M2371" i="16"/>
  <c r="M2372" i="16"/>
  <c r="O2373" i="16"/>
  <c r="J2375" i="16"/>
  <c r="J2376" i="16"/>
  <c r="K2377" i="16"/>
  <c r="N2379" i="16"/>
  <c r="M2382" i="16"/>
  <c r="J2385" i="16"/>
  <c r="N2387" i="16"/>
  <c r="K2389" i="16"/>
  <c r="L2392" i="16"/>
  <c r="O2394" i="16"/>
  <c r="K2399" i="16"/>
  <c r="M2401" i="16"/>
  <c r="M2404" i="16"/>
  <c r="M2406" i="16"/>
  <c r="O2407" i="16"/>
  <c r="K2409" i="16"/>
  <c r="O2411" i="16"/>
  <c r="L2412" i="16"/>
  <c r="O2413" i="16"/>
  <c r="L2414" i="16"/>
  <c r="M2415" i="16"/>
  <c r="O2416" i="16"/>
  <c r="J2420" i="16"/>
  <c r="L2421" i="16"/>
  <c r="J2422" i="16"/>
  <c r="K2423" i="16"/>
  <c r="L2424" i="16"/>
  <c r="N2425" i="16"/>
  <c r="N2426" i="16"/>
  <c r="M2427" i="16"/>
  <c r="N2428" i="16"/>
  <c r="O2522" i="16"/>
  <c r="N2524" i="16"/>
  <c r="K2530" i="16"/>
  <c r="N2533" i="16"/>
  <c r="O2560" i="16"/>
  <c r="J2561" i="16"/>
  <c r="L2566" i="16"/>
  <c r="M2567" i="16"/>
  <c r="M2575" i="16"/>
  <c r="K2576" i="16"/>
  <c r="M2581" i="16"/>
  <c r="K2301" i="16"/>
  <c r="M2320" i="16"/>
  <c r="N2321" i="16"/>
  <c r="M2322" i="16"/>
  <c r="L2329" i="16"/>
  <c r="M2330" i="16"/>
  <c r="L2331" i="16"/>
  <c r="M2332" i="16"/>
  <c r="K2337" i="16"/>
  <c r="L2340" i="16"/>
  <c r="O2343" i="16"/>
  <c r="M2344" i="16"/>
  <c r="K2345" i="16"/>
  <c r="O2346" i="16"/>
  <c r="K2348" i="16"/>
  <c r="N2350" i="16"/>
  <c r="N2353" i="16"/>
  <c r="J2355" i="16"/>
  <c r="O2357" i="16"/>
  <c r="J2359" i="16"/>
  <c r="K2361" i="16"/>
  <c r="O2362" i="16"/>
  <c r="K2364" i="16"/>
  <c r="L2365" i="16"/>
  <c r="O2366" i="16"/>
  <c r="K2368" i="16"/>
  <c r="O2369" i="16"/>
  <c r="O2371" i="16"/>
  <c r="O2372" i="16"/>
  <c r="K2375" i="16"/>
  <c r="K2376" i="16"/>
  <c r="L2377" i="16"/>
  <c r="O2379" i="16"/>
  <c r="L2380" i="16"/>
  <c r="K2385" i="16"/>
  <c r="O2387" i="16"/>
  <c r="M2389" i="16"/>
  <c r="M2392" i="16"/>
  <c r="J2397" i="16"/>
  <c r="N2399" i="16"/>
  <c r="N2401" i="16"/>
  <c r="J2403" i="16"/>
  <c r="O2406" i="16"/>
  <c r="N2409" i="16"/>
  <c r="M2412" i="16"/>
  <c r="M2414" i="16"/>
  <c r="K2420" i="16"/>
  <c r="M2421" i="16"/>
  <c r="K2422" i="16"/>
  <c r="L2423" i="16"/>
  <c r="M2424" i="16"/>
  <c r="O2425" i="16"/>
  <c r="O2426" i="16"/>
  <c r="O2428" i="16"/>
  <c r="J2432" i="16"/>
  <c r="L2433" i="16"/>
  <c r="J2434" i="16"/>
  <c r="K2435" i="16"/>
  <c r="L2436" i="16"/>
  <c r="O2524" i="16"/>
  <c r="J2543" i="16"/>
  <c r="L2558" i="16"/>
  <c r="M2561" i="16"/>
  <c r="M2564" i="16"/>
  <c r="O2566" i="16"/>
  <c r="O2574" i="16"/>
  <c r="N2575" i="16"/>
  <c r="L2301" i="16"/>
  <c r="L2302" i="16"/>
  <c r="O2321" i="16"/>
  <c r="O2322" i="16"/>
  <c r="N2330" i="16"/>
  <c r="O2331" i="16"/>
  <c r="N2332" i="16"/>
  <c r="L2337" i="16"/>
  <c r="L2338" i="16"/>
  <c r="M2340" i="16"/>
  <c r="L2345" i="16"/>
  <c r="L2348" i="16"/>
  <c r="O2350" i="16"/>
  <c r="J2352" i="16"/>
  <c r="O2353" i="16"/>
  <c r="M2355" i="16"/>
  <c r="M2359" i="16"/>
  <c r="L2361" i="16"/>
  <c r="L2364" i="16"/>
  <c r="M2365" i="16"/>
  <c r="L2368" i="16"/>
  <c r="M2370" i="16"/>
  <c r="L2375" i="16"/>
  <c r="L2376" i="16"/>
  <c r="N2377" i="16"/>
  <c r="M2380" i="16"/>
  <c r="J2383" i="16"/>
  <c r="N2385" i="16"/>
  <c r="K2388" i="16"/>
  <c r="N2389" i="16"/>
  <c r="J2391" i="16"/>
  <c r="K2397" i="16"/>
  <c r="O2399" i="16"/>
  <c r="L2400" i="16"/>
  <c r="O2401" i="16"/>
  <c r="K2403" i="16"/>
  <c r="K2408" i="16"/>
  <c r="O2409" i="16"/>
  <c r="L2410" i="16"/>
  <c r="J2419" i="16"/>
  <c r="L2420" i="16"/>
  <c r="N2421" i="16"/>
  <c r="N2422" i="16"/>
  <c r="M2423" i="16"/>
  <c r="N2424" i="16"/>
  <c r="J2431" i="16"/>
  <c r="K2432" i="16"/>
  <c r="N2455" i="16"/>
  <c r="O2477" i="16"/>
  <c r="L2485" i="16"/>
  <c r="K2526" i="16"/>
  <c r="L2532" i="16"/>
  <c r="L2535" i="16"/>
  <c r="L2540" i="16"/>
  <c r="K2543" i="16"/>
  <c r="J2546" i="16"/>
  <c r="L2552" i="16"/>
  <c r="M2556" i="16"/>
  <c r="M2557" i="16"/>
  <c r="O2558" i="16"/>
  <c r="N2564" i="16"/>
  <c r="N2301" i="16"/>
  <c r="M2302" i="16"/>
  <c r="L2333" i="16"/>
  <c r="N2334" i="16"/>
  <c r="M2337" i="16"/>
  <c r="N2338" i="16"/>
  <c r="K2341" i="16"/>
  <c r="N2345" i="16"/>
  <c r="M2348" i="16"/>
  <c r="L2349" i="16"/>
  <c r="L2352" i="16"/>
  <c r="J2356" i="16"/>
  <c r="O2359" i="16"/>
  <c r="J2360" i="16"/>
  <c r="M2361" i="16"/>
  <c r="J2363" i="16"/>
  <c r="M2364" i="16"/>
  <c r="N2365" i="16"/>
  <c r="J2367" i="16"/>
  <c r="M2368" i="16"/>
  <c r="N2370" i="16"/>
  <c r="M2375" i="16"/>
  <c r="M2376" i="16"/>
  <c r="O2377" i="16"/>
  <c r="L2378" i="16"/>
  <c r="K2383" i="16"/>
  <c r="O2385" i="16"/>
  <c r="L2386" i="16"/>
  <c r="L2388" i="16"/>
  <c r="O2389" i="16"/>
  <c r="K2391" i="16"/>
  <c r="J2393" i="16"/>
  <c r="J2395" i="16"/>
  <c r="N2397" i="16"/>
  <c r="M2400" i="16"/>
  <c r="L2402" i="16"/>
  <c r="N2403" i="16"/>
  <c r="J2405" i="16"/>
  <c r="L2408" i="16"/>
  <c r="M2410" i="16"/>
  <c r="J2416" i="16"/>
  <c r="L2417" i="16"/>
  <c r="J2418" i="16"/>
  <c r="K2419" i="16"/>
  <c r="M2420" i="16"/>
  <c r="O2421" i="16"/>
  <c r="O2422" i="16"/>
  <c r="O2424" i="16"/>
  <c r="L2429" i="16"/>
  <c r="J2430" i="16"/>
  <c r="K2431" i="16"/>
  <c r="L2432" i="16"/>
  <c r="N2433" i="16"/>
  <c r="N2434" i="16"/>
  <c r="M2435" i="16"/>
  <c r="N2436" i="16"/>
  <c r="O2485" i="16"/>
  <c r="O2526" i="16"/>
  <c r="M2532" i="16"/>
  <c r="M2535" i="16"/>
  <c r="N2540" i="16"/>
  <c r="J2542" i="16"/>
  <c r="L2546" i="16"/>
  <c r="J2547" i="16"/>
  <c r="M2552" i="16"/>
  <c r="N2553" i="16"/>
  <c r="N2556" i="16"/>
  <c r="N2557" i="16"/>
  <c r="J2559" i="16"/>
  <c r="L2443" i="16"/>
  <c r="J2309" i="16"/>
  <c r="M2312" i="16"/>
  <c r="J2326" i="16"/>
  <c r="M2333" i="16"/>
  <c r="O2334" i="16"/>
  <c r="J2335" i="16"/>
  <c r="N2337" i="16"/>
  <c r="O2338" i="16"/>
  <c r="L2341" i="16"/>
  <c r="O2345" i="16"/>
  <c r="J2347" i="16"/>
  <c r="M2349" i="16"/>
  <c r="M2352" i="16"/>
  <c r="K2354" i="16"/>
  <c r="K2356" i="16"/>
  <c r="K2358" i="16"/>
  <c r="K2360" i="16"/>
  <c r="N2361" i="16"/>
  <c r="K2363" i="16"/>
  <c r="O2364" i="16"/>
  <c r="O2365" i="16"/>
  <c r="K2367" i="16"/>
  <c r="K2373" i="16"/>
  <c r="K2374" i="16"/>
  <c r="O2375" i="16"/>
  <c r="N2376" i="16"/>
  <c r="M2378" i="16"/>
  <c r="J2381" i="16"/>
  <c r="N2383" i="16"/>
  <c r="M2386" i="16"/>
  <c r="M2388" i="16"/>
  <c r="L2390" i="16"/>
  <c r="N2391" i="16"/>
  <c r="K2393" i="16"/>
  <c r="K2395" i="16"/>
  <c r="O2397" i="16"/>
  <c r="L2398" i="16"/>
  <c r="M2402" i="16"/>
  <c r="O2403" i="16"/>
  <c r="K2405" i="16"/>
  <c r="M2408" i="16"/>
  <c r="J2413" i="16"/>
  <c r="K2416" i="16"/>
  <c r="M2417" i="16"/>
  <c r="K2418" i="16"/>
  <c r="L2419" i="16"/>
  <c r="N2420" i="16"/>
  <c r="J2428" i="16"/>
  <c r="M2429" i="16"/>
  <c r="K2430" i="16"/>
  <c r="L2431" i="16"/>
  <c r="J2463" i="16"/>
  <c r="O2481" i="16"/>
  <c r="L2534" i="16"/>
  <c r="K2542" i="16"/>
  <c r="J2545" i="16"/>
  <c r="O2546" i="16"/>
  <c r="K2547" i="16"/>
  <c r="L2548" i="16"/>
  <c r="O2549" i="16"/>
  <c r="J2550" i="16"/>
  <c r="L2551" i="16"/>
  <c r="O2552" i="16"/>
  <c r="O2553" i="16"/>
  <c r="K2554" i="16"/>
  <c r="J2555" i="16"/>
  <c r="L2563" i="16"/>
  <c r="M2569" i="16"/>
  <c r="M2443" i="16"/>
  <c r="L2306" i="16"/>
  <c r="O2307" i="16"/>
  <c r="J2308" i="16"/>
  <c r="L2309" i="16"/>
  <c r="K2311" i="16"/>
  <c r="N2312" i="16"/>
  <c r="M2313" i="16"/>
  <c r="L2314" i="16"/>
  <c r="J2324" i="16"/>
  <c r="N2326" i="16"/>
  <c r="O2333" i="16"/>
  <c r="O2335" i="16"/>
  <c r="O2341" i="16"/>
  <c r="M2342" i="16"/>
  <c r="M2347" i="16"/>
  <c r="N2349" i="16"/>
  <c r="J2351" i="16"/>
  <c r="O2352" i="16"/>
  <c r="M2354" i="16"/>
  <c r="L2356" i="16"/>
  <c r="N2358" i="16"/>
  <c r="L2360" i="16"/>
  <c r="M2363" i="16"/>
  <c r="O2367" i="16"/>
  <c r="K2369" i="16"/>
  <c r="J2372" i="16"/>
  <c r="L2373" i="16"/>
  <c r="M2374" i="16"/>
  <c r="O2376" i="16"/>
  <c r="K2381" i="16"/>
  <c r="O2383" i="16"/>
  <c r="L2384" i="16"/>
  <c r="M2390" i="16"/>
  <c r="O2391" i="16"/>
  <c r="N2393" i="16"/>
  <c r="N2395" i="16"/>
  <c r="M2398" i="16"/>
  <c r="O2402" i="16"/>
  <c r="N2405" i="16"/>
  <c r="J2407" i="16"/>
  <c r="J2411" i="16"/>
  <c r="K2413" i="16"/>
  <c r="J2415" i="16"/>
  <c r="J2460" i="16"/>
  <c r="N2494" i="16"/>
  <c r="K2499" i="16"/>
  <c r="O2514" i="16"/>
  <c r="J2531" i="16"/>
  <c r="O2534" i="16"/>
  <c r="M2537" i="16"/>
  <c r="O2544" i="16"/>
  <c r="M2545" i="16"/>
  <c r="M2547" i="16"/>
  <c r="M2548" i="16"/>
  <c r="K2550" i="16"/>
  <c r="M2551" i="16"/>
  <c r="L2554" i="16"/>
  <c r="L2555" i="16"/>
  <c r="M2563" i="16"/>
  <c r="N2569" i="16"/>
  <c r="J2570" i="16"/>
  <c r="J2571" i="16"/>
  <c r="N2572" i="16"/>
  <c r="L2582" i="16"/>
  <c r="O2583" i="16"/>
  <c r="O2443" i="16"/>
  <c r="M2305" i="16"/>
  <c r="O2306" i="16"/>
  <c r="K2308" i="16"/>
  <c r="M2309" i="16"/>
  <c r="O2311" i="16"/>
  <c r="N2313" i="16"/>
  <c r="M2314" i="16"/>
  <c r="J2315" i="16"/>
  <c r="K2316" i="16"/>
  <c r="K2317" i="16"/>
  <c r="K2324" i="16"/>
  <c r="K2325" i="16"/>
  <c r="O2326" i="16"/>
  <c r="K2327" i="16"/>
  <c r="N2342" i="16"/>
  <c r="O2347" i="16"/>
  <c r="O2349" i="16"/>
  <c r="K2351" i="16"/>
  <c r="K2353" i="16"/>
  <c r="N2354" i="16"/>
  <c r="M2356" i="16"/>
  <c r="L2357" i="16"/>
  <c r="O2358" i="16"/>
  <c r="M2360" i="16"/>
  <c r="O2363" i="16"/>
  <c r="L2369" i="16"/>
  <c r="J2371" i="16"/>
  <c r="K2372" i="16"/>
  <c r="M2373" i="16"/>
  <c r="N2374" i="16"/>
  <c r="J2379" i="16"/>
  <c r="N2381" i="16"/>
  <c r="M2384" i="16"/>
  <c r="J2387" i="16"/>
  <c r="O2390" i="16"/>
  <c r="O2393" i="16"/>
  <c r="L2394" i="16"/>
  <c r="O2395" i="16"/>
  <c r="L2396" i="16"/>
  <c r="J2401" i="16"/>
  <c r="K2404" i="16"/>
  <c r="O2405" i="16"/>
  <c r="K2407" i="16"/>
  <c r="K2411" i="16"/>
  <c r="M2413" i="16"/>
  <c r="K2415" i="16"/>
  <c r="M2416" i="16"/>
  <c r="O2417" i="16"/>
  <c r="O2418" i="16"/>
  <c r="J2424" i="16"/>
  <c r="L2425" i="16"/>
  <c r="J2426" i="16"/>
  <c r="K2427" i="16"/>
  <c r="L2428" i="16"/>
  <c r="O2429" i="16"/>
  <c r="O2430" i="16"/>
  <c r="O2432" i="16"/>
  <c r="N2547" i="16"/>
  <c r="J2579" i="16"/>
  <c r="K2339" i="16"/>
  <c r="O2360" i="16"/>
  <c r="K2379" i="16"/>
  <c r="N2413" i="16"/>
  <c r="O2420" i="16"/>
  <c r="J2423" i="16"/>
  <c r="M2432" i="16"/>
  <c r="J2435" i="16"/>
  <c r="K2439" i="16"/>
  <c r="L2440" i="16"/>
  <c r="O2300" i="16"/>
  <c r="L2159" i="16"/>
  <c r="L2162" i="16"/>
  <c r="O2165" i="16"/>
  <c r="L2167" i="16"/>
  <c r="M2171" i="16"/>
  <c r="L2173" i="16"/>
  <c r="O2174" i="16"/>
  <c r="N2178" i="16"/>
  <c r="N2179" i="16"/>
  <c r="M2180" i="16"/>
  <c r="O2181" i="16"/>
  <c r="L2182" i="16"/>
  <c r="M2183" i="16"/>
  <c r="N2184" i="16"/>
  <c r="J2186" i="16"/>
  <c r="N2187" i="16"/>
  <c r="K2194" i="16"/>
  <c r="K2195" i="16"/>
  <c r="K2196" i="16"/>
  <c r="O2502" i="16"/>
  <c r="O2582" i="16"/>
  <c r="N2305" i="16"/>
  <c r="J2318" i="16"/>
  <c r="L2353" i="16"/>
  <c r="K2387" i="16"/>
  <c r="M2394" i="16"/>
  <c r="M2396" i="16"/>
  <c r="K2401" i="16"/>
  <c r="K2426" i="16"/>
  <c r="N2432" i="16"/>
  <c r="M2433" i="16"/>
  <c r="L2435" i="16"/>
  <c r="L2437" i="16"/>
  <c r="J2438" i="16"/>
  <c r="L2439" i="16"/>
  <c r="M2440" i="16"/>
  <c r="M2159" i="16"/>
  <c r="M2162" i="16"/>
  <c r="M2164" i="16"/>
  <c r="M2167" i="16"/>
  <c r="J2169" i="16"/>
  <c r="N2171" i="16"/>
  <c r="M2173" i="16"/>
  <c r="O2178" i="16"/>
  <c r="O2179" i="16"/>
  <c r="N2180" i="16"/>
  <c r="M2182" i="16"/>
  <c r="N2183" i="16"/>
  <c r="O2184" i="16"/>
  <c r="K2186" i="16"/>
  <c r="K2193" i="16"/>
  <c r="L2194" i="16"/>
  <c r="L2195" i="16"/>
  <c r="N2196" i="16"/>
  <c r="J2198" i="16"/>
  <c r="M2205" i="16"/>
  <c r="N2206" i="16"/>
  <c r="J2213" i="16"/>
  <c r="K2214" i="16"/>
  <c r="M2215" i="16"/>
  <c r="K2216" i="16"/>
  <c r="L2217" i="16"/>
  <c r="M2218" i="16"/>
  <c r="O2219" i="16"/>
  <c r="O2220" i="16"/>
  <c r="O2222" i="16"/>
  <c r="J2226" i="16"/>
  <c r="L2227" i="16"/>
  <c r="J2228" i="16"/>
  <c r="K2229" i="16"/>
  <c r="M2230" i="16"/>
  <c r="O2231" i="16"/>
  <c r="M2555" i="16"/>
  <c r="M2571" i="16"/>
  <c r="K2315" i="16"/>
  <c r="M2351" i="16"/>
  <c r="O2356" i="16"/>
  <c r="N2373" i="16"/>
  <c r="J2377" i="16"/>
  <c r="L2382" i="16"/>
  <c r="K2392" i="16"/>
  <c r="N2411" i="16"/>
  <c r="L2416" i="16"/>
  <c r="M2419" i="16"/>
  <c r="M2431" i="16"/>
  <c r="O2433" i="16"/>
  <c r="M2437" i="16"/>
  <c r="K2438" i="16"/>
  <c r="M2439" i="16"/>
  <c r="N2440" i="16"/>
  <c r="J2158" i="16"/>
  <c r="N2159" i="16"/>
  <c r="J2161" i="16"/>
  <c r="N2164" i="16"/>
  <c r="N2167" i="16"/>
  <c r="K2169" i="16"/>
  <c r="O2171" i="16"/>
  <c r="O2173" i="16"/>
  <c r="O2180" i="16"/>
  <c r="N2182" i="16"/>
  <c r="O2183" i="16"/>
  <c r="L2186" i="16"/>
  <c r="J2190" i="16"/>
  <c r="L2191" i="16"/>
  <c r="J2192" i="16"/>
  <c r="L2193" i="16"/>
  <c r="M2194" i="16"/>
  <c r="M2195" i="16"/>
  <c r="J2578" i="16"/>
  <c r="J2328" i="16"/>
  <c r="J2343" i="16"/>
  <c r="M2346" i="16"/>
  <c r="J2399" i="16"/>
  <c r="L2404" i="16"/>
  <c r="L2406" i="16"/>
  <c r="N2416" i="16"/>
  <c r="K2428" i="16"/>
  <c r="N2437" i="16"/>
  <c r="N2438" i="16"/>
  <c r="O2440" i="16"/>
  <c r="K2158" i="16"/>
  <c r="O2159" i="16"/>
  <c r="K2161" i="16"/>
  <c r="K2163" i="16"/>
  <c r="O2164" i="16"/>
  <c r="J2166" i="16"/>
  <c r="O2167" i="16"/>
  <c r="O2169" i="16"/>
  <c r="J2176" i="16"/>
  <c r="J2177" i="16"/>
  <c r="O2182" i="16"/>
  <c r="N2186" i="16"/>
  <c r="J2188" i="16"/>
  <c r="J2189" i="16"/>
  <c r="K2190" i="16"/>
  <c r="M2191" i="16"/>
  <c r="K2192" i="16"/>
  <c r="M2193" i="16"/>
  <c r="N2194" i="16"/>
  <c r="N2195" i="16"/>
  <c r="M2198" i="16"/>
  <c r="J2201" i="16"/>
  <c r="K2202" i="16"/>
  <c r="M2203" i="16"/>
  <c r="K2204" i="16"/>
  <c r="J2209" i="16"/>
  <c r="K2210" i="16"/>
  <c r="M2211" i="16"/>
  <c r="K2212" i="16"/>
  <c r="L2213" i="16"/>
  <c r="M2214" i="16"/>
  <c r="O2215" i="16"/>
  <c r="O2216" i="16"/>
  <c r="O2218" i="16"/>
  <c r="K2225" i="16"/>
  <c r="L2226" i="16"/>
  <c r="N2227" i="16"/>
  <c r="N2228" i="16"/>
  <c r="M2229" i="16"/>
  <c r="O2230" i="16"/>
  <c r="L2233" i="16"/>
  <c r="J2235" i="16"/>
  <c r="M2236" i="16"/>
  <c r="O2239" i="16"/>
  <c r="M2242" i="16"/>
  <c r="L2243" i="16"/>
  <c r="M2244" i="16"/>
  <c r="K2249" i="16"/>
  <c r="M2250" i="16"/>
  <c r="K2257" i="16"/>
  <c r="J2258" i="16"/>
  <c r="K2259" i="16"/>
  <c r="K2260" i="16"/>
  <c r="M2261" i="16"/>
  <c r="N2262" i="16"/>
  <c r="O2263" i="16"/>
  <c r="M2264" i="16"/>
  <c r="J2268" i="16"/>
  <c r="L2269" i="16"/>
  <c r="N2270" i="16"/>
  <c r="J2573" i="16"/>
  <c r="M2317" i="16"/>
  <c r="O2354" i="16"/>
  <c r="K2371" i="16"/>
  <c r="M2425" i="16"/>
  <c r="M2428" i="16"/>
  <c r="J2436" i="16"/>
  <c r="O2437" i="16"/>
  <c r="O2438" i="16"/>
  <c r="K2300" i="16"/>
  <c r="L2158" i="16"/>
  <c r="O2161" i="16"/>
  <c r="L2163" i="16"/>
  <c r="K2166" i="16"/>
  <c r="K2175" i="16"/>
  <c r="K2176" i="16"/>
  <c r="K2177" i="16"/>
  <c r="J2178" i="16"/>
  <c r="J2181" i="16"/>
  <c r="L2185" i="16"/>
  <c r="O2186" i="16"/>
  <c r="K2188" i="16"/>
  <c r="K2189" i="16"/>
  <c r="L2190" i="16"/>
  <c r="N2191" i="16"/>
  <c r="N2192" i="16"/>
  <c r="O2194" i="16"/>
  <c r="O2195" i="16"/>
  <c r="K2197" i="16"/>
  <c r="N2198" i="16"/>
  <c r="J2200" i="16"/>
  <c r="K2201" i="16"/>
  <c r="L2202" i="16"/>
  <c r="N2203" i="16"/>
  <c r="N2204" i="16"/>
  <c r="K2209" i="16"/>
  <c r="L2210" i="16"/>
  <c r="N2211" i="16"/>
  <c r="N2212" i="16"/>
  <c r="M2213" i="16"/>
  <c r="N2214" i="16"/>
  <c r="J2222" i="16"/>
  <c r="L2223" i="16"/>
  <c r="J2224" i="16"/>
  <c r="L2225" i="16"/>
  <c r="M2226" i="16"/>
  <c r="O2227" i="16"/>
  <c r="O2228" i="16"/>
  <c r="M2233" i="16"/>
  <c r="O2572" i="16"/>
  <c r="M2316" i="16"/>
  <c r="M2357" i="16"/>
  <c r="M2362" i="16"/>
  <c r="L2372" i="16"/>
  <c r="J2389" i="16"/>
  <c r="N2417" i="16"/>
  <c r="N2429" i="16"/>
  <c r="O2436" i="16"/>
  <c r="J2439" i="16"/>
  <c r="K2440" i="16"/>
  <c r="N2300" i="16"/>
  <c r="K2159" i="16"/>
  <c r="O2160" i="16"/>
  <c r="K2162" i="16"/>
  <c r="O2163" i="16"/>
  <c r="K2165" i="16"/>
  <c r="K2167" i="16"/>
  <c r="O2168" i="16"/>
  <c r="L2171" i="16"/>
  <c r="N2172" i="16"/>
  <c r="K2173" i="16"/>
  <c r="N2174" i="16"/>
  <c r="N2175" i="16"/>
  <c r="O2176" i="16"/>
  <c r="O2177" i="16"/>
  <c r="M2178" i="16"/>
  <c r="M2179" i="16"/>
  <c r="K2180" i="16"/>
  <c r="M2181" i="16"/>
  <c r="K2182" i="16"/>
  <c r="L2183" i="16"/>
  <c r="M2184" i="16"/>
  <c r="M2187" i="16"/>
  <c r="O2188" i="16"/>
  <c r="O2190" i="16"/>
  <c r="J2194" i="16"/>
  <c r="J2196" i="16"/>
  <c r="M2199" i="16"/>
  <c r="O2200" i="16"/>
  <c r="O2202" i="16"/>
  <c r="K2205" i="16"/>
  <c r="L2206" i="16"/>
  <c r="N2207" i="16"/>
  <c r="N2208" i="16"/>
  <c r="O2210" i="16"/>
  <c r="J2217" i="16"/>
  <c r="K2218" i="16"/>
  <c r="M2219" i="16"/>
  <c r="K2220" i="16"/>
  <c r="L2221" i="16"/>
  <c r="M2222" i="16"/>
  <c r="O2223" i="16"/>
  <c r="K2230" i="16"/>
  <c r="M2231" i="16"/>
  <c r="N2232" i="16"/>
  <c r="J2234" i="16"/>
  <c r="L2237" i="16"/>
  <c r="J2240" i="16"/>
  <c r="O2241" i="16"/>
  <c r="L2245" i="16"/>
  <c r="N2246" i="16"/>
  <c r="O2247" i="16"/>
  <c r="M2248" i="16"/>
  <c r="O2249" i="16"/>
  <c r="K2251" i="16"/>
  <c r="K2252" i="16"/>
  <c r="M2253" i="16"/>
  <c r="N2254" i="16"/>
  <c r="O2255" i="16"/>
  <c r="M2256" i="16"/>
  <c r="O2257" i="16"/>
  <c r="L2265" i="16"/>
  <c r="M2266" i="16"/>
  <c r="O2267" i="16"/>
  <c r="N2268" i="16"/>
  <c r="K2272" i="16"/>
  <c r="M2273" i="16"/>
  <c r="N1864" i="16"/>
  <c r="J1854" i="16"/>
  <c r="L1843" i="16"/>
  <c r="N1832" i="16"/>
  <c r="J1820" i="16"/>
  <c r="N1798" i="16"/>
  <c r="L1777" i="16"/>
  <c r="J1756" i="16"/>
  <c r="N1734" i="16"/>
  <c r="AC1861" i="16"/>
  <c r="AA1840" i="16"/>
  <c r="AD1807" i="16"/>
  <c r="AB1763" i="16"/>
  <c r="K1989" i="16"/>
  <c r="J1987" i="16"/>
  <c r="J1986" i="16"/>
  <c r="J1985" i="16"/>
  <c r="M1984" i="16"/>
  <c r="O1983" i="16"/>
  <c r="AN1770" i="16"/>
  <c r="AN2445" i="16"/>
  <c r="AS2446" i="16"/>
  <c r="AN2449" i="16"/>
  <c r="AQ2450" i="16"/>
  <c r="AS2453" i="16"/>
  <c r="AS2454" i="16"/>
  <c r="AS2459" i="16"/>
  <c r="AR2460" i="16"/>
  <c r="AS2461" i="16"/>
  <c r="AS2462" i="16"/>
  <c r="AP2467" i="16"/>
  <c r="AQ2468" i="16"/>
  <c r="AQ2469" i="16"/>
  <c r="AP2474" i="16"/>
  <c r="AO2477" i="16"/>
  <c r="AS2478" i="16"/>
  <c r="AP2445" i="16"/>
  <c r="AP2447" i="16"/>
  <c r="AO2448" i="16"/>
  <c r="AP2449" i="16"/>
  <c r="AO2451" i="16"/>
  <c r="AQ2452" i="16"/>
  <c r="AO2455" i="16"/>
  <c r="AN2456" i="16"/>
  <c r="AO2457" i="16"/>
  <c r="AP2458" i="16"/>
  <c r="AO2465" i="16"/>
  <c r="AP2466" i="16"/>
  <c r="AS2467" i="16"/>
  <c r="AR2471" i="16"/>
  <c r="AO2473" i="16"/>
  <c r="AS2474" i="16"/>
  <c r="AN2476" i="16"/>
  <c r="AQ2477" i="16"/>
  <c r="AN2444" i="16"/>
  <c r="AQ2445" i="16"/>
  <c r="AR2447" i="16"/>
  <c r="AQ2448" i="16"/>
  <c r="AS2449" i="16"/>
  <c r="AP2451" i="16"/>
  <c r="AR2452" i="16"/>
  <c r="AP2455" i="16"/>
  <c r="AO2456" i="16"/>
  <c r="AP2457" i="16"/>
  <c r="AQ2458" i="16"/>
  <c r="AO2463" i="16"/>
  <c r="AN2464" i="16"/>
  <c r="AP2465" i="16"/>
  <c r="AQ2466" i="16"/>
  <c r="AS2471" i="16"/>
  <c r="AP2473" i="16"/>
  <c r="AO2475" i="16"/>
  <c r="AO2476" i="16"/>
  <c r="AS2477" i="16"/>
  <c r="AO2444" i="16"/>
  <c r="AS2447" i="16"/>
  <c r="AR2448" i="16"/>
  <c r="AR2451" i="16"/>
  <c r="AN2454" i="16"/>
  <c r="AR2455" i="16"/>
  <c r="AQ2456" i="16"/>
  <c r="AQ2457" i="16"/>
  <c r="AS2458" i="16"/>
  <c r="AN2461" i="16"/>
  <c r="AN2462" i="16"/>
  <c r="AP2463" i="16"/>
  <c r="AO2464" i="16"/>
  <c r="AQ2465" i="16"/>
  <c r="AR2466" i="16"/>
  <c r="AP2470" i="16"/>
  <c r="AQ2473" i="16"/>
  <c r="AR2475" i="16"/>
  <c r="AQ2476" i="16"/>
  <c r="AR2444" i="16"/>
  <c r="AN2446" i="16"/>
  <c r="AS2451" i="16"/>
  <c r="AN2453" i="16"/>
  <c r="AP2454" i="16"/>
  <c r="AS2455" i="16"/>
  <c r="AR2456" i="16"/>
  <c r="AS2457" i="16"/>
  <c r="AO2459" i="16"/>
  <c r="AN2460" i="16"/>
  <c r="AO2461" i="16"/>
  <c r="AP2462" i="16"/>
  <c r="AR2463" i="16"/>
  <c r="AR2464" i="16"/>
  <c r="AS2465" i="16"/>
  <c r="AS2466" i="16"/>
  <c r="AN2469" i="16"/>
  <c r="AQ2470" i="16"/>
  <c r="AS2473" i="16"/>
  <c r="AS2475" i="16"/>
  <c r="AP2478" i="16"/>
  <c r="AP2446" i="16"/>
  <c r="AN2450" i="16"/>
  <c r="AO2453" i="16"/>
  <c r="AQ2454" i="16"/>
  <c r="AP2459" i="16"/>
  <c r="AO2460" i="16"/>
  <c r="AP2461" i="16"/>
  <c r="AQ2462" i="16"/>
  <c r="AS2463" i="16"/>
  <c r="AO2469" i="16"/>
  <c r="AR2470" i="16"/>
  <c r="AO2472" i="16"/>
  <c r="AQ2478" i="16"/>
  <c r="AO2445" i="16"/>
  <c r="AQ2461" i="16"/>
  <c r="AR2468" i="16"/>
  <c r="AN2473" i="16"/>
  <c r="AS2479" i="16"/>
  <c r="AP2481" i="16"/>
  <c r="AR2486" i="16"/>
  <c r="AO2488" i="16"/>
  <c r="AN2490" i="16"/>
  <c r="AQ2491" i="16"/>
  <c r="AS2492" i="16"/>
  <c r="AO2494" i="16"/>
  <c r="AS2495" i="16"/>
  <c r="AN2497" i="16"/>
  <c r="AR2498" i="16"/>
  <c r="AR2502" i="16"/>
  <c r="AN2504" i="16"/>
  <c r="AO2505" i="16"/>
  <c r="AS2506" i="16"/>
  <c r="AP2510" i="16"/>
  <c r="AO2512" i="16"/>
  <c r="AN2514" i="16"/>
  <c r="AN2516" i="16"/>
  <c r="AO2517" i="16"/>
  <c r="AR2518" i="16"/>
  <c r="AR2450" i="16"/>
  <c r="AR2467" i="16"/>
  <c r="AR2483" i="16"/>
  <c r="AP2485" i="16"/>
  <c r="AR2490" i="16"/>
  <c r="AS2491" i="16"/>
  <c r="AQ2494" i="16"/>
  <c r="AQ2497" i="16"/>
  <c r="AP2499" i="16"/>
  <c r="AP2501" i="16"/>
  <c r="AP2503" i="16"/>
  <c r="AR2504" i="16"/>
  <c r="AQ2505" i="16"/>
  <c r="AQ2507" i="16"/>
  <c r="AN2508" i="16"/>
  <c r="AO2509" i="16"/>
  <c r="AR2510" i="16"/>
  <c r="AR2514" i="16"/>
  <c r="AR2516" i="16"/>
  <c r="AQ2517" i="16"/>
  <c r="AQ2446" i="16"/>
  <c r="AN2458" i="16"/>
  <c r="AQ2460" i="16"/>
  <c r="AN2477" i="16"/>
  <c r="AO2480" i="16"/>
  <c r="AN2482" i="16"/>
  <c r="AQ2485" i="16"/>
  <c r="AP2487" i="16"/>
  <c r="AS2490" i="16"/>
  <c r="AR2494" i="16"/>
  <c r="AN2496" i="16"/>
  <c r="AR2499" i="16"/>
  <c r="AQ2501" i="16"/>
  <c r="AQ2503" i="16"/>
  <c r="AS2504" i="16"/>
  <c r="AO2508" i="16"/>
  <c r="AP2509" i="16"/>
  <c r="AS2510" i="16"/>
  <c r="AN2513" i="16"/>
  <c r="AS2514" i="16"/>
  <c r="AS2516" i="16"/>
  <c r="AR2517" i="16"/>
  <c r="AR2520" i="16"/>
  <c r="AN2452" i="16"/>
  <c r="AN2466" i="16"/>
  <c r="AP2469" i="16"/>
  <c r="AP2477" i="16"/>
  <c r="AP2482" i="16"/>
  <c r="AQ2487" i="16"/>
  <c r="AN2489" i="16"/>
  <c r="AN2493" i="16"/>
  <c r="AS2494" i="16"/>
  <c r="AO2496" i="16"/>
  <c r="AR2503" i="16"/>
  <c r="AN2506" i="16"/>
  <c r="AR2508" i="16"/>
  <c r="AQ2509" i="16"/>
  <c r="AP2513" i="16"/>
  <c r="AR2459" i="16"/>
  <c r="AR2462" i="16"/>
  <c r="AN2465" i="16"/>
  <c r="AQ2474" i="16"/>
  <c r="AP2479" i="16"/>
  <c r="AN2481" i="16"/>
  <c r="AR2482" i="16"/>
  <c r="AO2484" i="16"/>
  <c r="AN2486" i="16"/>
  <c r="AP2489" i="16"/>
  <c r="AO2492" i="16"/>
  <c r="AP2493" i="16"/>
  <c r="AP2495" i="16"/>
  <c r="AP2498" i="16"/>
  <c r="AO2500" i="16"/>
  <c r="AN2502" i="16"/>
  <c r="AP2506" i="16"/>
  <c r="AN2510" i="16"/>
  <c r="AS2511" i="16"/>
  <c r="AR2515" i="16"/>
  <c r="AN2518" i="16"/>
  <c r="AS2519" i="16"/>
  <c r="AP2521" i="16"/>
  <c r="AR2454" i="16"/>
  <c r="AO2471" i="16"/>
  <c r="AR2488" i="16"/>
  <c r="AN2492" i="16"/>
  <c r="AQ2493" i="16"/>
  <c r="AS2498" i="16"/>
  <c r="AN2500" i="16"/>
  <c r="AN2505" i="16"/>
  <c r="AN2509" i="16"/>
  <c r="AR2522" i="16"/>
  <c r="AO2524" i="16"/>
  <c r="AP2527" i="16"/>
  <c r="AQ2528" i="16"/>
  <c r="AR2536" i="16"/>
  <c r="AP2537" i="16"/>
  <c r="AQ2538" i="16"/>
  <c r="AO2544" i="16"/>
  <c r="AS2545" i="16"/>
  <c r="AN2548" i="16"/>
  <c r="AP2549" i="16"/>
  <c r="AQ2550" i="16"/>
  <c r="AR2553" i="16"/>
  <c r="AS2554" i="16"/>
  <c r="AN2556" i="16"/>
  <c r="AN2560" i="16"/>
  <c r="AQ2562" i="16"/>
  <c r="AS2565" i="16"/>
  <c r="AP2567" i="16"/>
  <c r="AP2569" i="16"/>
  <c r="AR2570" i="16"/>
  <c r="AN2572" i="16"/>
  <c r="AQ2574" i="16"/>
  <c r="AO2577" i="16"/>
  <c r="AO2578" i="16"/>
  <c r="AP2581" i="16"/>
  <c r="AP2583" i="16"/>
  <c r="AR2303" i="16"/>
  <c r="AP2305" i="16"/>
  <c r="AQ2307" i="16"/>
  <c r="AS2308" i="16"/>
  <c r="AP2309" i="16"/>
  <c r="AS2310" i="16"/>
  <c r="AN2312" i="16"/>
  <c r="AO2313" i="16"/>
  <c r="AQ2314" i="16"/>
  <c r="AS2315" i="16"/>
  <c r="AO2318" i="16"/>
  <c r="AP2319" i="16"/>
  <c r="AQ2325" i="16"/>
  <c r="AR2326" i="16"/>
  <c r="AP2327" i="16"/>
  <c r="AO2328" i="16"/>
  <c r="AQ2329" i="16"/>
  <c r="AN2334" i="16"/>
  <c r="AO2467" i="16"/>
  <c r="AS2469" i="16"/>
  <c r="AP2483" i="16"/>
  <c r="AR2487" i="16"/>
  <c r="AR2492" i="16"/>
  <c r="AP2497" i="16"/>
  <c r="AR2500" i="16"/>
  <c r="AP2505" i="16"/>
  <c r="AS2508" i="16"/>
  <c r="AN2512" i="16"/>
  <c r="AN2519" i="16"/>
  <c r="AS2522" i="16"/>
  <c r="AP2524" i="16"/>
  <c r="AN2526" i="16"/>
  <c r="AS2527" i="16"/>
  <c r="AR2528" i="16"/>
  <c r="AO2533" i="16"/>
  <c r="AO2535" i="16"/>
  <c r="AR2537" i="16"/>
  <c r="AR2538" i="16"/>
  <c r="AN2540" i="16"/>
  <c r="AP2450" i="16"/>
  <c r="AO2479" i="16"/>
  <c r="AQ2482" i="16"/>
  <c r="AP2491" i="16"/>
  <c r="AR2496" i="16"/>
  <c r="AO2504" i="16"/>
  <c r="AR2512" i="16"/>
  <c r="AQ2518" i="16"/>
  <c r="AP2519" i="16"/>
  <c r="AN2520" i="16"/>
  <c r="AQ2524" i="16"/>
  <c r="AQ2526" i="16"/>
  <c r="AN2532" i="16"/>
  <c r="AP2533" i="16"/>
  <c r="AN2534" i="16"/>
  <c r="AP2535" i="16"/>
  <c r="AS2537" i="16"/>
  <c r="AP2540" i="16"/>
  <c r="AO2543" i="16"/>
  <c r="AR2544" i="16"/>
  <c r="AN2448" i="16"/>
  <c r="AN2457" i="16"/>
  <c r="AR2479" i="16"/>
  <c r="AS2482" i="16"/>
  <c r="AP2486" i="16"/>
  <c r="AR2491" i="16"/>
  <c r="AS2503" i="16"/>
  <c r="AP2511" i="16"/>
  <c r="AP2515" i="16"/>
  <c r="AO2516" i="16"/>
  <c r="AP2517" i="16"/>
  <c r="AS2518" i="16"/>
  <c r="AO2520" i="16"/>
  <c r="AN2523" i="16"/>
  <c r="AO2525" i="16"/>
  <c r="AR2526" i="16"/>
  <c r="AO2529" i="16"/>
  <c r="AN2531" i="16"/>
  <c r="AO2532" i="16"/>
  <c r="AQ2533" i="16"/>
  <c r="AQ2534" i="16"/>
  <c r="AS2535" i="16"/>
  <c r="AN2539" i="16"/>
  <c r="AQ2540" i="16"/>
  <c r="AP2543" i="16"/>
  <c r="AN2547" i="16"/>
  <c r="AQ2548" i="16"/>
  <c r="AN2551" i="16"/>
  <c r="AO2552" i="16"/>
  <c r="AN2555" i="16"/>
  <c r="AP2557" i="16"/>
  <c r="AR2558" i="16"/>
  <c r="AP2561" i="16"/>
  <c r="AN2563" i="16"/>
  <c r="AQ2564" i="16"/>
  <c r="AO2571" i="16"/>
  <c r="AR2572" i="16"/>
  <c r="AO2573" i="16"/>
  <c r="AS2575" i="16"/>
  <c r="AS2577" i="16"/>
  <c r="AP2579" i="16"/>
  <c r="AQ2582" i="16"/>
  <c r="AO2443" i="16"/>
  <c r="AO2302" i="16"/>
  <c r="AR2304" i="16"/>
  <c r="AP2306" i="16"/>
  <c r="AQ2311" i="16"/>
  <c r="AR2312" i="16"/>
  <c r="AN2316" i="16"/>
  <c r="AR2317" i="16"/>
  <c r="AS2318" i="16"/>
  <c r="AN2320" i="16"/>
  <c r="AN2321" i="16"/>
  <c r="AP2322" i="16"/>
  <c r="AS2324" i="16"/>
  <c r="AS2327" i="16"/>
  <c r="AN2330" i="16"/>
  <c r="AR2331" i="16"/>
  <c r="AP2332" i="16"/>
  <c r="AO2333" i="16"/>
  <c r="AQ2334" i="16"/>
  <c r="AN2337" i="16"/>
  <c r="AR2338" i="16"/>
  <c r="AR2343" i="16"/>
  <c r="AP2345" i="16"/>
  <c r="AS2346" i="16"/>
  <c r="AN2348" i="16"/>
  <c r="AS2349" i="16"/>
  <c r="AN2352" i="16"/>
  <c r="AP2353" i="16"/>
  <c r="AS2354" i="16"/>
  <c r="AN2356" i="16"/>
  <c r="AP2453" i="16"/>
  <c r="AS2470" i="16"/>
  <c r="AS2486" i="16"/>
  <c r="AP2490" i="16"/>
  <c r="AR2495" i="16"/>
  <c r="AQ2515" i="16"/>
  <c r="AP2520" i="16"/>
  <c r="AO2521" i="16"/>
  <c r="AS2523" i="16"/>
  <c r="AP2525" i="16"/>
  <c r="AP2529" i="16"/>
  <c r="AN2530" i="16"/>
  <c r="AO2531" i="16"/>
  <c r="AP2532" i="16"/>
  <c r="AR2533" i="16"/>
  <c r="AR2534" i="16"/>
  <c r="AO2539" i="16"/>
  <c r="AR2540" i="16"/>
  <c r="AO2541" i="16"/>
  <c r="AN2542" i="16"/>
  <c r="AS2543" i="16"/>
  <c r="AO2545" i="16"/>
  <c r="AN2546" i="16"/>
  <c r="AO2547" i="16"/>
  <c r="AR2548" i="16"/>
  <c r="AO2551" i="16"/>
  <c r="AP2552" i="16"/>
  <c r="AO2555" i="16"/>
  <c r="AR2557" i="16"/>
  <c r="AO2559" i="16"/>
  <c r="AS2561" i="16"/>
  <c r="AP2563" i="16"/>
  <c r="AR2564" i="16"/>
  <c r="AN2566" i="16"/>
  <c r="AN2568" i="16"/>
  <c r="AP2571" i="16"/>
  <c r="AP2573" i="16"/>
  <c r="AQ2579" i="16"/>
  <c r="AN2580" i="16"/>
  <c r="AR2582" i="16"/>
  <c r="AP2443" i="16"/>
  <c r="AP2302" i="16"/>
  <c r="AS2304" i="16"/>
  <c r="AQ2306" i="16"/>
  <c r="AN2308" i="16"/>
  <c r="AN2310" i="16"/>
  <c r="AR2311" i="16"/>
  <c r="AS2312" i="16"/>
  <c r="AP2316" i="16"/>
  <c r="AO2320" i="16"/>
  <c r="AO2321" i="16"/>
  <c r="AQ2322" i="16"/>
  <c r="AP2323" i="16"/>
  <c r="AN2326" i="16"/>
  <c r="AO2330" i="16"/>
  <c r="AS2331" i="16"/>
  <c r="AR2332" i="16"/>
  <c r="AP2333" i="16"/>
  <c r="AR2334" i="16"/>
  <c r="AO2468" i="16"/>
  <c r="AO2481" i="16"/>
  <c r="AN2485" i="16"/>
  <c r="AO2489" i="16"/>
  <c r="AN2494" i="16"/>
  <c r="AP2502" i="16"/>
  <c r="AP2507" i="16"/>
  <c r="AP2514" i="16"/>
  <c r="AS2515" i="16"/>
  <c r="AQ2521" i="16"/>
  <c r="AR2525" i="16"/>
  <c r="AN2528" i="16"/>
  <c r="AQ2529" i="16"/>
  <c r="AQ2530" i="16"/>
  <c r="AP2531" i="16"/>
  <c r="AQ2532" i="16"/>
  <c r="AS2533" i="16"/>
  <c r="AS2534" i="16"/>
  <c r="AP2539" i="16"/>
  <c r="AP2541" i="16"/>
  <c r="AQ2542" i="16"/>
  <c r="AP2545" i="16"/>
  <c r="AQ2546" i="16"/>
  <c r="AP2547" i="16"/>
  <c r="AP2551" i="16"/>
  <c r="AQ2552" i="16"/>
  <c r="AN2554" i="16"/>
  <c r="AS2555" i="16"/>
  <c r="AS2557" i="16"/>
  <c r="AP2559" i="16"/>
  <c r="AS2563" i="16"/>
  <c r="AO2565" i="16"/>
  <c r="AQ2566" i="16"/>
  <c r="AQ2568" i="16"/>
  <c r="AS2571" i="16"/>
  <c r="AS2573" i="16"/>
  <c r="AN2576" i="16"/>
  <c r="AR2580" i="16"/>
  <c r="AQ2443" i="16"/>
  <c r="AR2302" i="16"/>
  <c r="AR2306" i="16"/>
  <c r="AO2308" i="16"/>
  <c r="AO2310" i="16"/>
  <c r="AS2311" i="16"/>
  <c r="AN2314" i="16"/>
  <c r="AR2316" i="16"/>
  <c r="AP2320" i="16"/>
  <c r="AP2321" i="16"/>
  <c r="AQ2323" i="16"/>
  <c r="AN2325" i="16"/>
  <c r="AO2326" i="16"/>
  <c r="AP2330" i="16"/>
  <c r="AS2332" i="16"/>
  <c r="AQ2333" i="16"/>
  <c r="AS2334" i="16"/>
  <c r="AO2336" i="16"/>
  <c r="AP2337" i="16"/>
  <c r="AO2447" i="16"/>
  <c r="AN2501" i="16"/>
  <c r="AQ2506" i="16"/>
  <c r="AQ2510" i="16"/>
  <c r="AQ2522" i="16"/>
  <c r="AO2527" i="16"/>
  <c r="AR2529" i="16"/>
  <c r="AO2561" i="16"/>
  <c r="AP2565" i="16"/>
  <c r="AS2567" i="16"/>
  <c r="AQ2572" i="16"/>
  <c r="AR2576" i="16"/>
  <c r="AR2577" i="16"/>
  <c r="AR2578" i="16"/>
  <c r="AR2443" i="16"/>
  <c r="AQ2303" i="16"/>
  <c r="AR2309" i="16"/>
  <c r="AP2317" i="16"/>
  <c r="AR2318" i="16"/>
  <c r="AQ2319" i="16"/>
  <c r="AS2320" i="16"/>
  <c r="AR2327" i="16"/>
  <c r="AP2328" i="16"/>
  <c r="AN2329" i="16"/>
  <c r="AR2330" i="16"/>
  <c r="AS2335" i="16"/>
  <c r="AR2336" i="16"/>
  <c r="AS2338" i="16"/>
  <c r="AQ2339" i="16"/>
  <c r="AS2342" i="16"/>
  <c r="AN2344" i="16"/>
  <c r="AS2345" i="16"/>
  <c r="AR2347" i="16"/>
  <c r="AP2349" i="16"/>
  <c r="AO2351" i="16"/>
  <c r="AP2354" i="16"/>
  <c r="AP2358" i="16"/>
  <c r="AS2361" i="16"/>
  <c r="AQ2363" i="16"/>
  <c r="AQ2364" i="16"/>
  <c r="AQ2365" i="16"/>
  <c r="AR2367" i="16"/>
  <c r="AR2374" i="16"/>
  <c r="AQ2375" i="16"/>
  <c r="AQ2376" i="16"/>
  <c r="AQ2381" i="16"/>
  <c r="AN2382" i="16"/>
  <c r="AR2384" i="16"/>
  <c r="AS2388" i="16"/>
  <c r="AO2390" i="16"/>
  <c r="AS2391" i="16"/>
  <c r="AO2396" i="16"/>
  <c r="AS2398" i="16"/>
  <c r="AQ2402" i="16"/>
  <c r="AQ2405" i="16"/>
  <c r="AS2408" i="16"/>
  <c r="AP2411" i="16"/>
  <c r="AP2413" i="16"/>
  <c r="AO2417" i="16"/>
  <c r="AP2418" i="16"/>
  <c r="AR2419" i="16"/>
  <c r="AP2420" i="16"/>
  <c r="AR2421" i="16"/>
  <c r="AS2422" i="16"/>
  <c r="AO2429" i="16"/>
  <c r="AP2430" i="16"/>
  <c r="AO2431" i="16"/>
  <c r="AN2488" i="16"/>
  <c r="AN2524" i="16"/>
  <c r="AS2529" i="16"/>
  <c r="AR2532" i="16"/>
  <c r="AN2538" i="16"/>
  <c r="AS2559" i="16"/>
  <c r="AQ2560" i="16"/>
  <c r="AR2565" i="16"/>
  <c r="AR2566" i="16"/>
  <c r="AN2574" i="16"/>
  <c r="AO2575" i="16"/>
  <c r="AS2580" i="16"/>
  <c r="AS2443" i="16"/>
  <c r="AN2302" i="16"/>
  <c r="AS2303" i="16"/>
  <c r="AS2319" i="16"/>
  <c r="AR2321" i="16"/>
  <c r="AN2322" i="16"/>
  <c r="AS2328" i="16"/>
  <c r="AP2329" i="16"/>
  <c r="AS2330" i="16"/>
  <c r="AP2331" i="16"/>
  <c r="AS2336" i="16"/>
  <c r="AR2339" i="16"/>
  <c r="AQ2343" i="16"/>
  <c r="AO2344" i="16"/>
  <c r="AS2347" i="16"/>
  <c r="AQ2349" i="16"/>
  <c r="AQ2351" i="16"/>
  <c r="AQ2354" i="16"/>
  <c r="AN2357" i="16"/>
  <c r="AR2358" i="16"/>
  <c r="AN2360" i="16"/>
  <c r="AO2362" i="16"/>
  <c r="AR2363" i="16"/>
  <c r="AS2364" i="16"/>
  <c r="AP2366" i="16"/>
  <c r="AS2367" i="16"/>
  <c r="AN2369" i="16"/>
  <c r="AN2373" i="16"/>
  <c r="AS2374" i="16"/>
  <c r="AR2375" i="16"/>
  <c r="AP2379" i="16"/>
  <c r="AO2382" i="16"/>
  <c r="AS2384" i="16"/>
  <c r="AP2387" i="16"/>
  <c r="AQ2390" i="16"/>
  <c r="AN2392" i="16"/>
  <c r="AN2394" i="16"/>
  <c r="AR2396" i="16"/>
  <c r="AR2402" i="16"/>
  <c r="AN2404" i="16"/>
  <c r="AP2407" i="16"/>
  <c r="AQ2411" i="16"/>
  <c r="AQ2413" i="16"/>
  <c r="AN2414" i="16"/>
  <c r="AN2415" i="16"/>
  <c r="AN2416" i="16"/>
  <c r="AP2417" i="16"/>
  <c r="AQ2418" i="16"/>
  <c r="AS2419" i="16"/>
  <c r="AQ2420" i="16"/>
  <c r="AS2421" i="16"/>
  <c r="AP2429" i="16"/>
  <c r="AQ2430" i="16"/>
  <c r="AR2431" i="16"/>
  <c r="AP2432" i="16"/>
  <c r="AR2433" i="16"/>
  <c r="AS2434" i="16"/>
  <c r="AO2449" i="16"/>
  <c r="AR2478" i="16"/>
  <c r="AR2521" i="16"/>
  <c r="AR2542" i="16"/>
  <c r="AR2560" i="16"/>
  <c r="AR2574" i="16"/>
  <c r="AP2575" i="16"/>
  <c r="AN2301" i="16"/>
  <c r="AO2322" i="16"/>
  <c r="AR2329" i="16"/>
  <c r="AQ2331" i="16"/>
  <c r="AN2340" i="16"/>
  <c r="AS2344" i="16"/>
  <c r="AO2346" i="16"/>
  <c r="AO2350" i="16"/>
  <c r="AR2351" i="16"/>
  <c r="AN2353" i="16"/>
  <c r="AR2354" i="16"/>
  <c r="AO2355" i="16"/>
  <c r="AO2357" i="16"/>
  <c r="AS2358" i="16"/>
  <c r="AS2360" i="16"/>
  <c r="AP2362" i="16"/>
  <c r="AQ2366" i="16"/>
  <c r="AP2369" i="16"/>
  <c r="AN2372" i="16"/>
  <c r="AO2373" i="16"/>
  <c r="AQ2379" i="16"/>
  <c r="AN2380" i="16"/>
  <c r="AR2382" i="16"/>
  <c r="AQ2387" i="16"/>
  <c r="AR2390" i="16"/>
  <c r="AO2392" i="16"/>
  <c r="AO2394" i="16"/>
  <c r="AS2396" i="16"/>
  <c r="AP2399" i="16"/>
  <c r="AO2401" i="16"/>
  <c r="AS2402" i="16"/>
  <c r="AO2404" i="16"/>
  <c r="AN2406" i="16"/>
  <c r="AQ2407" i="16"/>
  <c r="AP2409" i="16"/>
  <c r="AN2412" i="16"/>
  <c r="AO2414" i="16"/>
  <c r="AO2415" i="16"/>
  <c r="AO2416" i="16"/>
  <c r="AQ2417" i="16"/>
  <c r="AR2418" i="16"/>
  <c r="AN2425" i="16"/>
  <c r="AN2427" i="16"/>
  <c r="AO2428" i="16"/>
  <c r="AQ2429" i="16"/>
  <c r="AR2430" i="16"/>
  <c r="AS2431" i="16"/>
  <c r="AQ2432" i="16"/>
  <c r="AQ2481" i="16"/>
  <c r="AN2484" i="16"/>
  <c r="AS2542" i="16"/>
  <c r="AQ2545" i="16"/>
  <c r="AP2556" i="16"/>
  <c r="AO2557" i="16"/>
  <c r="AN2564" i="16"/>
  <c r="AP2301" i="16"/>
  <c r="AN2332" i="16"/>
  <c r="AO2337" i="16"/>
  <c r="AO2340" i="16"/>
  <c r="AP2346" i="16"/>
  <c r="AO2348" i="16"/>
  <c r="AP2350" i="16"/>
  <c r="AS2351" i="16"/>
  <c r="AO2353" i="16"/>
  <c r="AR2355" i="16"/>
  <c r="AP2357" i="16"/>
  <c r="AR2359" i="16"/>
  <c r="AR2362" i="16"/>
  <c r="AR2366" i="16"/>
  <c r="AQ2369" i="16"/>
  <c r="AO2370" i="16"/>
  <c r="AO2371" i="16"/>
  <c r="AO2372" i="16"/>
  <c r="AP2373" i="16"/>
  <c r="AP2377" i="16"/>
  <c r="AO2380" i="16"/>
  <c r="AS2382" i="16"/>
  <c r="AP2385" i="16"/>
  <c r="AS2387" i="16"/>
  <c r="AO2389" i="16"/>
  <c r="AS2390" i="16"/>
  <c r="AR2392" i="16"/>
  <c r="AR2394" i="16"/>
  <c r="AQ2399" i="16"/>
  <c r="AP2401" i="16"/>
  <c r="AR2404" i="16"/>
  <c r="AO2406" i="16"/>
  <c r="AS2407" i="16"/>
  <c r="AQ2409" i="16"/>
  <c r="AN2410" i="16"/>
  <c r="AO2412" i="16"/>
  <c r="AP2414" i="16"/>
  <c r="AR2415" i="16"/>
  <c r="AP2416" i="16"/>
  <c r="AR2417" i="16"/>
  <c r="AS2418" i="16"/>
  <c r="AO2425" i="16"/>
  <c r="AP2426" i="16"/>
  <c r="AO2427" i="16"/>
  <c r="AP2428" i="16"/>
  <c r="AR2429" i="16"/>
  <c r="AS2430" i="16"/>
  <c r="AR2484" i="16"/>
  <c r="AP2494" i="16"/>
  <c r="AS2525" i="16"/>
  <c r="AO2528" i="16"/>
  <c r="AS2531" i="16"/>
  <c r="AO2537" i="16"/>
  <c r="AS2539" i="16"/>
  <c r="AR2541" i="16"/>
  <c r="AR2545" i="16"/>
  <c r="AR2546" i="16"/>
  <c r="AO2549" i="16"/>
  <c r="AS2551" i="16"/>
  <c r="AN2552" i="16"/>
  <c r="AO2553" i="16"/>
  <c r="AQ2556" i="16"/>
  <c r="AN2558" i="16"/>
  <c r="AP2564" i="16"/>
  <c r="AP2307" i="16"/>
  <c r="AP2308" i="16"/>
  <c r="AO2314" i="16"/>
  <c r="AO2325" i="16"/>
  <c r="AO2332" i="16"/>
  <c r="AN2333" i="16"/>
  <c r="AO2334" i="16"/>
  <c r="AN2338" i="16"/>
  <c r="AS2340" i="16"/>
  <c r="AN2341" i="16"/>
  <c r="AQ2346" i="16"/>
  <c r="AS2348" i="16"/>
  <c r="AQ2350" i="16"/>
  <c r="AQ2353" i="16"/>
  <c r="AS2355" i="16"/>
  <c r="AQ2357" i="16"/>
  <c r="AS2359" i="16"/>
  <c r="AN2361" i="16"/>
  <c r="AS2362" i="16"/>
  <c r="AS2366" i="16"/>
  <c r="AN2368" i="16"/>
  <c r="AP2370" i="16"/>
  <c r="AQ2371" i="16"/>
  <c r="AQ2372" i="16"/>
  <c r="AQ2373" i="16"/>
  <c r="AQ2377" i="16"/>
  <c r="AN2378" i="16"/>
  <c r="AR2380" i="16"/>
  <c r="AQ2385" i="16"/>
  <c r="AN2386" i="16"/>
  <c r="AP2389" i="16"/>
  <c r="AS2392" i="16"/>
  <c r="AS2394" i="16"/>
  <c r="AP2397" i="16"/>
  <c r="AN2400" i="16"/>
  <c r="AQ2401" i="16"/>
  <c r="AS2404" i="16"/>
  <c r="AQ2406" i="16"/>
  <c r="AO2410" i="16"/>
  <c r="AR2412" i="16"/>
  <c r="AQ2414" i="16"/>
  <c r="AS2415" i="16"/>
  <c r="AQ2416" i="16"/>
  <c r="AS2417" i="16"/>
  <c r="AN2421" i="16"/>
  <c r="AN2423" i="16"/>
  <c r="AN2424" i="16"/>
  <c r="AP2425" i="16"/>
  <c r="AQ2426" i="16"/>
  <c r="AR2427" i="16"/>
  <c r="AQ2428" i="16"/>
  <c r="AS2429" i="16"/>
  <c r="AS2502" i="16"/>
  <c r="AP2528" i="16"/>
  <c r="AS2541" i="16"/>
  <c r="AN2544" i="16"/>
  <c r="AS2546" i="16"/>
  <c r="AO2548" i="16"/>
  <c r="AR2549" i="16"/>
  <c r="AN2550" i="16"/>
  <c r="AR2552" i="16"/>
  <c r="AP2553" i="16"/>
  <c r="AQ2554" i="16"/>
  <c r="AQ2558" i="16"/>
  <c r="AN2562" i="16"/>
  <c r="AO2569" i="16"/>
  <c r="AN2583" i="16"/>
  <c r="AN2306" i="16"/>
  <c r="AR2307" i="16"/>
  <c r="AR2308" i="16"/>
  <c r="AN2309" i="16"/>
  <c r="AP2310" i="16"/>
  <c r="AP2311" i="16"/>
  <c r="AO2312" i="16"/>
  <c r="AP2313" i="16"/>
  <c r="AP2314" i="16"/>
  <c r="AR2323" i="16"/>
  <c r="AP2325" i="16"/>
  <c r="AP2326" i="16"/>
  <c r="AP2334" i="16"/>
  <c r="AP2335" i="16"/>
  <c r="AO2338" i="16"/>
  <c r="AP2341" i="16"/>
  <c r="AO2342" i="16"/>
  <c r="AN2345" i="16"/>
  <c r="AR2346" i="16"/>
  <c r="AR2350" i="16"/>
  <c r="AO2352" i="16"/>
  <c r="AS2353" i="16"/>
  <c r="AS2357" i="16"/>
  <c r="AO2361" i="16"/>
  <c r="AN2365" i="16"/>
  <c r="AO2368" i="16"/>
  <c r="AQ2370" i="16"/>
  <c r="AR2371" i="16"/>
  <c r="AS2372" i="16"/>
  <c r="AS2373" i="16"/>
  <c r="AO2378" i="16"/>
  <c r="AS2380" i="16"/>
  <c r="AP2383" i="16"/>
  <c r="AO2386" i="16"/>
  <c r="AN2388" i="16"/>
  <c r="AQ2389" i="16"/>
  <c r="AQ2397" i="16"/>
  <c r="AN2398" i="16"/>
  <c r="AO2400" i="16"/>
  <c r="AP2403" i="16"/>
  <c r="AR2406" i="16"/>
  <c r="AN2408" i="16"/>
  <c r="AR2410" i="16"/>
  <c r="AS2412" i="16"/>
  <c r="AR2414" i="16"/>
  <c r="AQ2489" i="16"/>
  <c r="AN2498" i="16"/>
  <c r="AR2530" i="16"/>
  <c r="AN2536" i="16"/>
  <c r="AQ2544" i="16"/>
  <c r="AS2547" i="16"/>
  <c r="AP2548" i="16"/>
  <c r="AS2549" i="16"/>
  <c r="AR2550" i="16"/>
  <c r="AS2553" i="16"/>
  <c r="AR2554" i="16"/>
  <c r="AR2562" i="16"/>
  <c r="AR2568" i="16"/>
  <c r="AR2569" i="16"/>
  <c r="AN2570" i="16"/>
  <c r="AN2578" i="16"/>
  <c r="AN2582" i="16"/>
  <c r="AQ2583" i="16"/>
  <c r="AO2305" i="16"/>
  <c r="AO2306" i="16"/>
  <c r="AS2307" i="16"/>
  <c r="AO2309" i="16"/>
  <c r="AQ2310" i="16"/>
  <c r="AP2312" i="16"/>
  <c r="AR2313" i="16"/>
  <c r="AR2314" i="16"/>
  <c r="AP2315" i="16"/>
  <c r="AN2318" i="16"/>
  <c r="AS2323" i="16"/>
  <c r="AO2324" i="16"/>
  <c r="AQ2326" i="16"/>
  <c r="AN2327" i="16"/>
  <c r="AQ2335" i="16"/>
  <c r="AP2338" i="16"/>
  <c r="AQ2341" i="16"/>
  <c r="AP2342" i="16"/>
  <c r="AO2345" i="16"/>
  <c r="AN2349" i="16"/>
  <c r="AS2350" i="16"/>
  <c r="AQ2352" i="16"/>
  <c r="AP2361" i="16"/>
  <c r="AN2364" i="16"/>
  <c r="AO2365" i="16"/>
  <c r="AS2368" i="16"/>
  <c r="AR2370" i="16"/>
  <c r="AS2371" i="16"/>
  <c r="AO2374" i="16"/>
  <c r="AN2375" i="16"/>
  <c r="AO2376" i="16"/>
  <c r="AR2378" i="16"/>
  <c r="AQ2383" i="16"/>
  <c r="AN2384" i="16"/>
  <c r="AR2386" i="16"/>
  <c r="AO2388" i="16"/>
  <c r="AP2391" i="16"/>
  <c r="AP2393" i="16"/>
  <c r="AP2395" i="16"/>
  <c r="AO2398" i="16"/>
  <c r="AR2400" i="16"/>
  <c r="AN2402" i="16"/>
  <c r="AQ2403" i="16"/>
  <c r="AO2405" i="16"/>
  <c r="AS2406" i="16"/>
  <c r="AO2408" i="16"/>
  <c r="AS2410" i="16"/>
  <c r="AS2414" i="16"/>
  <c r="AN2419" i="16"/>
  <c r="AN2420" i="16"/>
  <c r="AP2421" i="16"/>
  <c r="AQ2422" i="16"/>
  <c r="AR2423" i="16"/>
  <c r="AP2424" i="16"/>
  <c r="AR2425" i="16"/>
  <c r="AS2426" i="16"/>
  <c r="AO2493" i="16"/>
  <c r="AN2571" i="16"/>
  <c r="AQ2315" i="16"/>
  <c r="AS2356" i="16"/>
  <c r="AQ2361" i="16"/>
  <c r="AR2388" i="16"/>
  <c r="AP2422" i="16"/>
  <c r="AQ2434" i="16"/>
  <c r="AO2436" i="16"/>
  <c r="AQ2437" i="16"/>
  <c r="AS2438" i="16"/>
  <c r="AS2300" i="16"/>
  <c r="AS2158" i="16"/>
  <c r="AP2160" i="16"/>
  <c r="AO2163" i="16"/>
  <c r="AS2166" i="16"/>
  <c r="AQ2168" i="16"/>
  <c r="AS2172" i="16"/>
  <c r="AO2175" i="16"/>
  <c r="AQ2182" i="16"/>
  <c r="AR2185" i="16"/>
  <c r="AN2187" i="16"/>
  <c r="AO2188" i="16"/>
  <c r="AN2189" i="16"/>
  <c r="AN2190" i="16"/>
  <c r="AP2191" i="16"/>
  <c r="AQ2192" i="16"/>
  <c r="AS2193" i="16"/>
  <c r="AQ2194" i="16"/>
  <c r="AR2195" i="16"/>
  <c r="AQ2513" i="16"/>
  <c r="AQ2578" i="16"/>
  <c r="AQ2338" i="16"/>
  <c r="AO2349" i="16"/>
  <c r="AS2378" i="16"/>
  <c r="AO2402" i="16"/>
  <c r="AO2419" i="16"/>
  <c r="AR2422" i="16"/>
  <c r="AQ2425" i="16"/>
  <c r="AN2431" i="16"/>
  <c r="AN2432" i="16"/>
  <c r="AR2434" i="16"/>
  <c r="AP2436" i="16"/>
  <c r="AR2437" i="16"/>
  <c r="AO2300" i="16"/>
  <c r="AQ2160" i="16"/>
  <c r="AP2163" i="16"/>
  <c r="AR2168" i="16"/>
  <c r="AN2174" i="16"/>
  <c r="AP2175" i="16"/>
  <c r="AP2176" i="16"/>
  <c r="AN2177" i="16"/>
  <c r="AS2185" i="16"/>
  <c r="AO2187" i="16"/>
  <c r="AP2188" i="16"/>
  <c r="AO2189" i="16"/>
  <c r="AO2190" i="16"/>
  <c r="AQ2191" i="16"/>
  <c r="AR2192" i="16"/>
  <c r="AS2194" i="16"/>
  <c r="AR2197" i="16"/>
  <c r="AN2199" i="16"/>
  <c r="AP2200" i="16"/>
  <c r="AO2201" i="16"/>
  <c r="AO2202" i="16"/>
  <c r="AQ2203" i="16"/>
  <c r="AN2207" i="16"/>
  <c r="AP2208" i="16"/>
  <c r="AO2209" i="16"/>
  <c r="AO2210" i="16"/>
  <c r="AQ2211" i="16"/>
  <c r="AR2212" i="16"/>
  <c r="AS2213" i="16"/>
  <c r="AQ2214" i="16"/>
  <c r="AS2215" i="16"/>
  <c r="AO2223" i="16"/>
  <c r="AQ2224" i="16"/>
  <c r="AR2225" i="16"/>
  <c r="AP2226" i="16"/>
  <c r="AR2227" i="16"/>
  <c r="AS2228" i="16"/>
  <c r="AO2510" i="16"/>
  <c r="AO2581" i="16"/>
  <c r="AS2583" i="16"/>
  <c r="AN2304" i="16"/>
  <c r="AO2317" i="16"/>
  <c r="AR2324" i="16"/>
  <c r="AS2352" i="16"/>
  <c r="AS2386" i="16"/>
  <c r="AQ2393" i="16"/>
  <c r="AQ2395" i="16"/>
  <c r="AS2400" i="16"/>
  <c r="AS2425" i="16"/>
  <c r="AO2432" i="16"/>
  <c r="AN2433" i="16"/>
  <c r="AN2435" i="16"/>
  <c r="AQ2436" i="16"/>
  <c r="AS2437" i="16"/>
  <c r="AP2300" i="16"/>
  <c r="AR2160" i="16"/>
  <c r="AN2162" i="16"/>
  <c r="AQ2163" i="16"/>
  <c r="AQ2165" i="16"/>
  <c r="AS2168" i="16"/>
  <c r="AN2171" i="16"/>
  <c r="AO2174" i="16"/>
  <c r="AQ2175" i="16"/>
  <c r="AQ2176" i="16"/>
  <c r="AO2177" i="16"/>
  <c r="AN2179" i="16"/>
  <c r="AO2180" i="16"/>
  <c r="AN2183" i="16"/>
  <c r="AO2184" i="16"/>
  <c r="AP2187" i="16"/>
  <c r="AQ2188" i="16"/>
  <c r="AR2189" i="16"/>
  <c r="AP2190" i="16"/>
  <c r="AR2191" i="16"/>
  <c r="AS2192" i="16"/>
  <c r="AQ2570" i="16"/>
  <c r="AS2314" i="16"/>
  <c r="AQ2347" i="16"/>
  <c r="AO2364" i="16"/>
  <c r="AP2374" i="16"/>
  <c r="AP2376" i="16"/>
  <c r="AP2381" i="16"/>
  <c r="AQ2391" i="16"/>
  <c r="AO2421" i="16"/>
  <c r="AO2433" i="16"/>
  <c r="AO2435" i="16"/>
  <c r="AQ2300" i="16"/>
  <c r="AN2159" i="16"/>
  <c r="AS2160" i="16"/>
  <c r="AO2162" i="16"/>
  <c r="AO2164" i="16"/>
  <c r="AR2165" i="16"/>
  <c r="AN2167" i="16"/>
  <c r="AO2171" i="16"/>
  <c r="AN2173" i="16"/>
  <c r="AP2174" i="16"/>
  <c r="AR2175" i="16"/>
  <c r="AR2176" i="16"/>
  <c r="AQ2177" i="16"/>
  <c r="AN2178" i="16"/>
  <c r="AO2179" i="16"/>
  <c r="AP2180" i="16"/>
  <c r="AN2181" i="16"/>
  <c r="AO2183" i="16"/>
  <c r="AP2184" i="16"/>
  <c r="AR2187" i="16"/>
  <c r="AR2188" i="16"/>
  <c r="AS2189" i="16"/>
  <c r="AQ2190" i="16"/>
  <c r="AS2191" i="16"/>
  <c r="AP2196" i="16"/>
  <c r="AQ2199" i="16"/>
  <c r="AR2200" i="16"/>
  <c r="AS2201" i="16"/>
  <c r="AQ2202" i="16"/>
  <c r="AS2203" i="16"/>
  <c r="AN2205" i="16"/>
  <c r="AN2206" i="16"/>
  <c r="AP2207" i="16"/>
  <c r="AR2208" i="16"/>
  <c r="AS2209" i="16"/>
  <c r="AQ2210" i="16"/>
  <c r="AS2211" i="16"/>
  <c r="AO2219" i="16"/>
  <c r="AP2220" i="16"/>
  <c r="AO2221" i="16"/>
  <c r="AO2222" i="16"/>
  <c r="AQ2223" i="16"/>
  <c r="AS2224" i="16"/>
  <c r="AP2231" i="16"/>
  <c r="AR2232" i="16"/>
  <c r="AR2234" i="16"/>
  <c r="AP2237" i="16"/>
  <c r="AO2240" i="16"/>
  <c r="AQ2241" i="16"/>
  <c r="AO2245" i="16"/>
  <c r="AQ2246" i="16"/>
  <c r="AQ2247" i="16"/>
  <c r="AP2248" i="16"/>
  <c r="AR2249" i="16"/>
  <c r="AN2252" i="16"/>
  <c r="AO2253" i="16"/>
  <c r="AQ2254" i="16"/>
  <c r="AQ2255" i="16"/>
  <c r="AP2256" i="16"/>
  <c r="AQ2257" i="16"/>
  <c r="AS2258" i="16"/>
  <c r="AS2259" i="16"/>
  <c r="AN2265" i="16"/>
  <c r="AP2266" i="16"/>
  <c r="AR2267" i="16"/>
  <c r="AS2268" i="16"/>
  <c r="AN2272" i="16"/>
  <c r="AP2273" i="16"/>
  <c r="AQ2498" i="16"/>
  <c r="AP2577" i="16"/>
  <c r="AN2319" i="16"/>
  <c r="AQ2327" i="16"/>
  <c r="AN2336" i="16"/>
  <c r="AR2342" i="16"/>
  <c r="AQ2345" i="16"/>
  <c r="AR2398" i="16"/>
  <c r="AS2403" i="16"/>
  <c r="AP2405" i="16"/>
  <c r="AQ2421" i="16"/>
  <c r="AO2424" i="16"/>
  <c r="AS2427" i="16"/>
  <c r="AP2433" i="16"/>
  <c r="AR2435" i="16"/>
  <c r="AN2439" i="16"/>
  <c r="AN2440" i="16"/>
  <c r="AR2300" i="16"/>
  <c r="AO2159" i="16"/>
  <c r="AS2162" i="16"/>
  <c r="AP2164" i="16"/>
  <c r="AS2165" i="16"/>
  <c r="AO2167" i="16"/>
  <c r="AP2171" i="16"/>
  <c r="AO2173" i="16"/>
  <c r="AQ2174" i="16"/>
  <c r="AS2175" i="16"/>
  <c r="AS2176" i="16"/>
  <c r="AR2177" i="16"/>
  <c r="AO2178" i="16"/>
  <c r="AP2179" i="16"/>
  <c r="AQ2180" i="16"/>
  <c r="AO2181" i="16"/>
  <c r="AP2183" i="16"/>
  <c r="AQ2184" i="16"/>
  <c r="AS2187" i="16"/>
  <c r="AS2188" i="16"/>
  <c r="AQ2196" i="16"/>
  <c r="AR2199" i="16"/>
  <c r="AS2200" i="16"/>
  <c r="AO2205" i="16"/>
  <c r="AO2206" i="16"/>
  <c r="AQ2207" i="16"/>
  <c r="AS2208" i="16"/>
  <c r="AN2215" i="16"/>
  <c r="AN2217" i="16"/>
  <c r="AN2218" i="16"/>
  <c r="AP2219" i="16"/>
  <c r="AQ2220" i="16"/>
  <c r="AR2221" i="16"/>
  <c r="AP2222" i="16"/>
  <c r="AR2223" i="16"/>
  <c r="AN2229" i="16"/>
  <c r="AN2230" i="16"/>
  <c r="AQ2231" i="16"/>
  <c r="AN2527" i="16"/>
  <c r="AO2567" i="16"/>
  <c r="AQ2576" i="16"/>
  <c r="AO2582" i="16"/>
  <c r="AQ2309" i="16"/>
  <c r="AQ2318" i="16"/>
  <c r="AR2320" i="16"/>
  <c r="AS2326" i="16"/>
  <c r="AR2335" i="16"/>
  <c r="AO2358" i="16"/>
  <c r="AO2363" i="16"/>
  <c r="AO2375" i="16"/>
  <c r="AN2390" i="16"/>
  <c r="AN2396" i="16"/>
  <c r="AO2420" i="16"/>
  <c r="AS2423" i="16"/>
  <c r="AP2434" i="16"/>
  <c r="AN2436" i="16"/>
  <c r="AP2437" i="16"/>
  <c r="AQ2438" i="16"/>
  <c r="AS2439" i="16"/>
  <c r="AQ2440" i="16"/>
  <c r="AO2158" i="16"/>
  <c r="AO2160" i="16"/>
  <c r="AS2161" i="16"/>
  <c r="AN2163" i="16"/>
  <c r="AS2164" i="16"/>
  <c r="AO2166" i="16"/>
  <c r="AP2168" i="16"/>
  <c r="AS2170" i="16"/>
  <c r="AP2172" i="16"/>
  <c r="AN2175" i="16"/>
  <c r="AS2178" i="16"/>
  <c r="AS2179" i="16"/>
  <c r="AS2181" i="16"/>
  <c r="AP2182" i="16"/>
  <c r="AO2185" i="16"/>
  <c r="AQ2186" i="16"/>
  <c r="AO2191" i="16"/>
  <c r="AP2192" i="16"/>
  <c r="AR2193" i="16"/>
  <c r="AP2194" i="16"/>
  <c r="AQ2195" i="16"/>
  <c r="AN2197" i="16"/>
  <c r="AQ2198" i="16"/>
  <c r="AO2203" i="16"/>
  <c r="AQ2204" i="16"/>
  <c r="AO2211" i="16"/>
  <c r="AP2212" i="16"/>
  <c r="AO2213" i="16"/>
  <c r="AO2214" i="16"/>
  <c r="AQ2215" i="16"/>
  <c r="AR2216" i="16"/>
  <c r="AS2217" i="16"/>
  <c r="AQ2218" i="16"/>
  <c r="AS2219" i="16"/>
  <c r="AN2225" i="16"/>
  <c r="AN2226" i="16"/>
  <c r="AP2227" i="16"/>
  <c r="AQ2228" i="16"/>
  <c r="AS2229" i="16"/>
  <c r="AQ2230" i="16"/>
  <c r="AQ2233" i="16"/>
  <c r="AS2236" i="16"/>
  <c r="AP2238" i="16"/>
  <c r="AQ2239" i="16"/>
  <c r="AP2242" i="16"/>
  <c r="AN2243" i="16"/>
  <c r="AS2244" i="16"/>
  <c r="AS2250" i="16"/>
  <c r="AS2251" i="16"/>
  <c r="AO2258" i="16"/>
  <c r="AN2260" i="16"/>
  <c r="AO2261" i="16"/>
  <c r="AQ2262" i="16"/>
  <c r="AQ2263" i="16"/>
  <c r="AS2264" i="16"/>
  <c r="AR2265" i="16"/>
  <c r="AN2269" i="16"/>
  <c r="AQ2270" i="16"/>
  <c r="AS2271" i="16"/>
  <c r="M1864" i="16"/>
  <c r="O1853" i="16"/>
  <c r="K1843" i="16"/>
  <c r="M1832" i="16"/>
  <c r="O1818" i="16"/>
  <c r="M1797" i="16"/>
  <c r="K1776" i="16"/>
  <c r="O1754" i="16"/>
  <c r="M1733" i="16"/>
  <c r="AB1861" i="16"/>
  <c r="Z1840" i="16"/>
  <c r="AB1807" i="16"/>
  <c r="Y1763" i="16"/>
  <c r="AP1854" i="16"/>
  <c r="AN1802" i="16"/>
  <c r="K2157" i="16"/>
  <c r="AB2157" i="16"/>
  <c r="AS2157" i="16"/>
  <c r="AO2297" i="16"/>
  <c r="AD2297" i="16"/>
  <c r="M2297" i="16"/>
  <c r="AA2296" i="16"/>
  <c r="M2296" i="16"/>
  <c r="AO2295" i="16"/>
  <c r="J2295" i="16"/>
  <c r="AR2294" i="16"/>
  <c r="AN2294" i="16"/>
  <c r="L2294" i="16"/>
  <c r="Y2293" i="16"/>
  <c r="N2293" i="16"/>
  <c r="J2293" i="16"/>
  <c r="O2292" i="16"/>
  <c r="AS2291" i="16"/>
  <c r="AB2291" i="16"/>
  <c r="AD2290" i="16"/>
  <c r="J2290" i="16"/>
  <c r="AQ2289" i="16"/>
  <c r="AA2289" i="16"/>
  <c r="AO2288" i="16"/>
  <c r="AD2288" i="16"/>
  <c r="Z2288" i="16"/>
  <c r="Z2287" i="16"/>
  <c r="O2287" i="16"/>
  <c r="Y2286" i="16"/>
  <c r="N2286" i="16"/>
  <c r="M2285" i="16"/>
  <c r="J2285" i="16"/>
  <c r="J2284" i="16"/>
  <c r="AQ2283" i="16"/>
  <c r="AD2283" i="16"/>
  <c r="AA2283" i="16"/>
  <c r="N2283" i="16"/>
  <c r="AO2282" i="16"/>
  <c r="AA2282" i="16"/>
  <c r="N2282" i="16"/>
  <c r="M2281" i="16"/>
  <c r="J2281" i="16"/>
  <c r="O2280" i="16"/>
  <c r="AN2279" i="16"/>
  <c r="AC2279" i="16"/>
  <c r="M2279" i="16"/>
  <c r="Z2278" i="16"/>
  <c r="O2278" i="16"/>
  <c r="K2278" i="16"/>
  <c r="L2277" i="16"/>
  <c r="AS2276" i="16"/>
  <c r="AS2275" i="16"/>
  <c r="AB2275" i="16"/>
  <c r="AD2274" i="16"/>
  <c r="J2274" i="16"/>
  <c r="AQ2273" i="16"/>
  <c r="AC2273" i="16"/>
  <c r="AQ2272" i="16"/>
  <c r="J2272" i="16"/>
  <c r="AQ2271" i="16"/>
  <c r="AD2271" i="16"/>
  <c r="AD2270" i="16"/>
  <c r="J2270" i="16"/>
  <c r="AQ2269" i="16"/>
  <c r="AD2269" i="16"/>
  <c r="AQ2268" i="16"/>
  <c r="O2268" i="16"/>
  <c r="AN2267" i="16"/>
  <c r="AB2267" i="16"/>
  <c r="AS2265" i="16"/>
  <c r="Y2265" i="16"/>
  <c r="N2265" i="16"/>
  <c r="J2265" i="16"/>
  <c r="Z2264" i="16"/>
  <c r="Y2263" i="16"/>
  <c r="K2263" i="16"/>
  <c r="AS2262" i="16"/>
  <c r="AS2261" i="16"/>
  <c r="Y2261" i="16"/>
  <c r="N2261" i="16"/>
  <c r="AA2259" i="16"/>
  <c r="AN2257" i="16"/>
  <c r="AC2257" i="16"/>
  <c r="N2257" i="16"/>
  <c r="J2257" i="16"/>
  <c r="AA2255" i="16"/>
  <c r="L2255" i="16"/>
  <c r="AN2253" i="16"/>
  <c r="Z2253" i="16"/>
  <c r="O2253" i="16"/>
  <c r="O2252" i="16"/>
  <c r="AN2251" i="16"/>
  <c r="AC2251" i="16"/>
  <c r="AQ2250" i="16"/>
  <c r="L2249" i="16"/>
  <c r="AO2248" i="16"/>
  <c r="AD2248" i="16"/>
  <c r="Y2248" i="16"/>
  <c r="J2247" i="16"/>
  <c r="AR2246" i="16"/>
  <c r="L2246" i="16"/>
  <c r="K2245" i="16"/>
  <c r="AO2244" i="16"/>
  <c r="AD2244" i="16"/>
  <c r="N2244" i="16"/>
  <c r="AO2243" i="16"/>
  <c r="AO2242" i="16"/>
  <c r="Z2242" i="16"/>
  <c r="O2242" i="16"/>
  <c r="AR2241" i="16"/>
  <c r="AA2241" i="16"/>
  <c r="M2241" i="16"/>
  <c r="AR2240" i="16"/>
  <c r="O2240" i="16"/>
  <c r="AS2239" i="16"/>
  <c r="AA2239" i="16"/>
  <c r="L2239" i="16"/>
  <c r="L2238" i="16"/>
  <c r="AN2236" i="16"/>
  <c r="AB2236" i="16"/>
  <c r="L2236" i="16"/>
  <c r="AR2235" i="16"/>
  <c r="AA2235" i="16"/>
  <c r="M2235" i="16"/>
  <c r="O2234" i="16"/>
  <c r="AN2233" i="16"/>
  <c r="AC2233" i="16"/>
  <c r="O2233" i="16"/>
  <c r="AD2232" i="16"/>
  <c r="J2232" i="16"/>
  <c r="AR2231" i="16"/>
  <c r="AA2231" i="16"/>
  <c r="N2231" i="16"/>
  <c r="AP2230" i="16"/>
  <c r="AD2230" i="16"/>
  <c r="N2230" i="16"/>
  <c r="AN2228" i="16"/>
  <c r="AS2227" i="16"/>
  <c r="Z2226" i="16"/>
  <c r="K2222" i="16"/>
  <c r="AN2221" i="16"/>
  <c r="AA2221" i="16"/>
  <c r="K2221" i="16"/>
  <c r="AS2220" i="16"/>
  <c r="AA2220" i="16"/>
  <c r="N2220" i="16"/>
  <c r="AR2219" i="16"/>
  <c r="J2219" i="16"/>
  <c r="M2216" i="16"/>
  <c r="AC2215" i="16"/>
  <c r="AN2211" i="16"/>
  <c r="Z2211" i="16"/>
  <c r="L2211" i="16"/>
  <c r="AN2210" i="16"/>
  <c r="Y2210" i="16"/>
  <c r="M2210" i="16"/>
  <c r="AR2209" i="16"/>
  <c r="AC2209" i="16"/>
  <c r="AC2208" i="16"/>
  <c r="O2208" i="16"/>
  <c r="AQ2205" i="16"/>
  <c r="L2204" i="16"/>
  <c r="O2201" i="16"/>
  <c r="AD2200" i="16"/>
  <c r="Z2197" i="16"/>
  <c r="L2197" i="16"/>
  <c r="AN2193" i="16"/>
  <c r="AC2193" i="16"/>
  <c r="N2188" i="16"/>
  <c r="AB2185" i="16"/>
  <c r="M2185" i="16"/>
  <c r="AO2182" i="16"/>
  <c r="AD2182" i="16"/>
  <c r="J2182" i="16"/>
  <c r="AQ2181" i="16"/>
  <c r="AP2177" i="16"/>
  <c r="Y2176" i="16"/>
  <c r="M2176" i="16"/>
  <c r="N2173" i="16"/>
  <c r="AO2170" i="16"/>
  <c r="AA2170" i="16"/>
  <c r="J2170" i="16"/>
  <c r="AQ2169" i="16"/>
  <c r="AB2169" i="16"/>
  <c r="AN2164" i="16"/>
  <c r="L2161" i="16"/>
  <c r="N2160" i="16"/>
  <c r="AQ2159" i="16"/>
  <c r="AR2439" i="16"/>
  <c r="AD2439" i="16"/>
  <c r="N2439" i="16"/>
  <c r="AS2436" i="16"/>
  <c r="AB2433" i="16"/>
  <c r="K2424" i="16"/>
  <c r="AA2418" i="16"/>
  <c r="O2412" i="16"/>
  <c r="AN2403" i="16"/>
  <c r="AD2384" i="16"/>
  <c r="AS2370" i="16"/>
  <c r="AQ2367" i="16"/>
  <c r="M2366" i="16"/>
  <c r="Z2336" i="16"/>
  <c r="K2321" i="16"/>
  <c r="Z2316" i="16"/>
  <c r="Z2572" i="16"/>
  <c r="J2548" i="16"/>
  <c r="AO2506" i="16"/>
  <c r="K2274" i="16"/>
  <c r="J2273" i="16"/>
  <c r="AO2271" i="16"/>
  <c r="AC2271" i="16"/>
  <c r="AN2270" i="16"/>
  <c r="AD2266" i="16"/>
  <c r="O2264" i="16"/>
  <c r="AN2262" i="16"/>
  <c r="Y2260" i="16"/>
  <c r="M2259" i="16"/>
  <c r="L2258" i="16"/>
  <c r="AS2257" i="16"/>
  <c r="AR2256" i="16"/>
  <c r="J2253" i="16"/>
  <c r="AO2251" i="16"/>
  <c r="AS2249" i="16"/>
  <c r="AR2248" i="16"/>
  <c r="N2243" i="16"/>
  <c r="L2242" i="16"/>
  <c r="AS2241" i="16"/>
  <c r="AQ2240" i="16"/>
  <c r="AC2240" i="16"/>
  <c r="Y2238" i="16"/>
  <c r="K2238" i="16"/>
  <c r="AS2235" i="16"/>
  <c r="AD2234" i="16"/>
  <c r="AA2233" i="16"/>
  <c r="O2229" i="16"/>
  <c r="K2224" i="16"/>
  <c r="K2223" i="16"/>
  <c r="AQ2221" i="16"/>
  <c r="AD2220" i="16"/>
  <c r="AN2216" i="16"/>
  <c r="AB2215" i="16"/>
  <c r="Z2214" i="16"/>
  <c r="N2213" i="16"/>
  <c r="M2212" i="16"/>
  <c r="AS2210" i="16"/>
  <c r="Y2209" i="16"/>
  <c r="J2207" i="16"/>
  <c r="AP2205" i="16"/>
  <c r="Z2204" i="16"/>
  <c r="M2204" i="16"/>
  <c r="AS2202" i="16"/>
  <c r="Y2201" i="16"/>
  <c r="AN2198" i="16"/>
  <c r="Z2198" i="16"/>
  <c r="Y2197" i="16"/>
  <c r="AA2194" i="16"/>
  <c r="N2193" i="16"/>
  <c r="M2192" i="16"/>
  <c r="AS2190" i="16"/>
  <c r="Y2189" i="16"/>
  <c r="L2188" i="16"/>
  <c r="AA2186" i="16"/>
  <c r="K2185" i="16"/>
  <c r="AD2184" i="16"/>
  <c r="AQ2183" i="16"/>
  <c r="AC2183" i="16"/>
  <c r="AP2181" i="16"/>
  <c r="L2176" i="16"/>
  <c r="AR2174" i="16"/>
  <c r="AP2173" i="16"/>
  <c r="Y2170" i="16"/>
  <c r="AN2169" i="16"/>
  <c r="N2169" i="16"/>
  <c r="J2168" i="16"/>
  <c r="AB2167" i="16"/>
  <c r="Y2166" i="16"/>
  <c r="AB2164" i="16"/>
  <c r="AQ2162" i="16"/>
  <c r="AN2161" i="16"/>
  <c r="AA2161" i="16"/>
  <c r="M2161" i="16"/>
  <c r="J2160" i="16"/>
  <c r="AB2159" i="16"/>
  <c r="Z2158" i="16"/>
  <c r="AQ2435" i="16"/>
  <c r="O2435" i="16"/>
  <c r="AR2432" i="16"/>
  <c r="AD2426" i="16"/>
  <c r="AR2416" i="16"/>
  <c r="AQ2412" i="16"/>
  <c r="AS2411" i="16"/>
  <c r="Z2391" i="16"/>
  <c r="AD2387" i="16"/>
  <c r="Z2383" i="16"/>
  <c r="AC2380" i="16"/>
  <c r="Z2376" i="16"/>
  <c r="Z2352" i="16"/>
  <c r="Z2341" i="16"/>
  <c r="J2306" i="16"/>
  <c r="AB2580" i="16"/>
  <c r="K2580" i="16"/>
  <c r="O2539" i="16"/>
  <c r="AQ2535" i="16"/>
  <c r="AD2533" i="16"/>
  <c r="AB2520" i="16"/>
  <c r="M2519" i="16"/>
  <c r="Z2517" i="16"/>
  <c r="AQ2504" i="16"/>
  <c r="AN2468" i="16"/>
  <c r="N2468" i="16"/>
  <c r="AS2233" i="16"/>
  <c r="AN2232" i="16"/>
  <c r="AN2231" i="16"/>
  <c r="Y2229" i="16"/>
  <c r="K2227" i="16"/>
  <c r="AQ2225" i="16"/>
  <c r="AD2224" i="16"/>
  <c r="AC2223" i="16"/>
  <c r="AA2222" i="16"/>
  <c r="O2221" i="16"/>
  <c r="L2216" i="16"/>
  <c r="AR2214" i="16"/>
  <c r="J2211" i="16"/>
  <c r="AP2209" i="16"/>
  <c r="AO2208" i="16"/>
  <c r="AB2207" i="16"/>
  <c r="Z2206" i="16"/>
  <c r="AR2204" i="16"/>
  <c r="J2203" i="16"/>
  <c r="AP2201" i="16"/>
  <c r="AO2200" i="16"/>
  <c r="AB2199" i="16"/>
  <c r="N2199" i="16"/>
  <c r="AS2198" i="16"/>
  <c r="AQ2197" i="16"/>
  <c r="Z2196" i="16"/>
  <c r="M2196" i="16"/>
  <c r="Y2193" i="16"/>
  <c r="J2191" i="16"/>
  <c r="AP2189" i="16"/>
  <c r="AB2187" i="16"/>
  <c r="AS2186" i="16"/>
  <c r="AN2184" i="16"/>
  <c r="AA2184" i="16"/>
  <c r="AS2182" i="16"/>
  <c r="AN2180" i="16"/>
  <c r="Z2180" i="16"/>
  <c r="AO2176" i="16"/>
  <c r="AC2175" i="16"/>
  <c r="AR2172" i="16"/>
  <c r="O2172" i="16"/>
  <c r="Z2171" i="16"/>
  <c r="AR2170" i="16"/>
  <c r="O2170" i="16"/>
  <c r="AS2169" i="16"/>
  <c r="AC2168" i="16"/>
  <c r="AR2166" i="16"/>
  <c r="AN2165" i="16"/>
  <c r="N2165" i="16"/>
  <c r="K2164" i="16"/>
  <c r="N2162" i="16"/>
  <c r="AC2160" i="16"/>
  <c r="AR2158" i="16"/>
  <c r="AR2438" i="16"/>
  <c r="K2437" i="16"/>
  <c r="AD2434" i="16"/>
  <c r="K2433" i="16"/>
  <c r="AR2387" i="16"/>
  <c r="AN2383" i="16"/>
  <c r="AQ2380" i="16"/>
  <c r="AA2375" i="16"/>
  <c r="AB2370" i="16"/>
  <c r="L2367" i="16"/>
  <c r="AR2360" i="16"/>
  <c r="N2359" i="16"/>
  <c r="AC2350" i="16"/>
  <c r="O2304" i="16"/>
  <c r="M2574" i="16"/>
  <c r="Y2548" i="16"/>
  <c r="AO2486" i="16"/>
  <c r="O2274" i="16"/>
  <c r="Y2272" i="16"/>
  <c r="K2271" i="16"/>
  <c r="N2267" i="16"/>
  <c r="AR2264" i="16"/>
  <c r="J2261" i="16"/>
  <c r="AO2259" i="16"/>
  <c r="AC2258" i="16"/>
  <c r="AB2257" i="16"/>
  <c r="O2256" i="16"/>
  <c r="BA2256" i="16" s="1"/>
  <c r="AN2254" i="16"/>
  <c r="Y2252" i="16"/>
  <c r="M2251" i="16"/>
  <c r="AO2249" i="16"/>
  <c r="AB2249" i="16"/>
  <c r="O2248" i="16"/>
  <c r="AN2246" i="16"/>
  <c r="M2245" i="16"/>
  <c r="AP2243" i="16"/>
  <c r="AD2242" i="16"/>
  <c r="AB2241" i="16"/>
  <c r="Y2240" i="16"/>
  <c r="AQ2238" i="16"/>
  <c r="AC2238" i="16"/>
  <c r="O2238" i="16"/>
  <c r="M2237" i="16"/>
  <c r="AO2235" i="16"/>
  <c r="AN2234" i="16"/>
  <c r="L2234" i="16"/>
  <c r="AS2230" i="16"/>
  <c r="J2227" i="16"/>
  <c r="AP2225" i="16"/>
  <c r="AO2224" i="16"/>
  <c r="AB2223" i="16"/>
  <c r="Z2222" i="16"/>
  <c r="N2221" i="16"/>
  <c r="M2220" i="16"/>
  <c r="AS2218" i="16"/>
  <c r="Y2217" i="16"/>
  <c r="K2215" i="16"/>
  <c r="AQ2213" i="16"/>
  <c r="AD2212" i="16"/>
  <c r="AN2208" i="16"/>
  <c r="AD2204" i="16"/>
  <c r="AN2200" i="16"/>
  <c r="AR2198" i="16"/>
  <c r="AD2198" i="16"/>
  <c r="AP2197" i="16"/>
  <c r="O2197" i="16"/>
  <c r="L2196" i="16"/>
  <c r="AX2196" i="16" s="1"/>
  <c r="AR2194" i="16"/>
  <c r="J2193" i="16"/>
  <c r="AD2192" i="16"/>
  <c r="AR2186" i="16"/>
  <c r="AQ2185" i="16"/>
  <c r="O2185" i="16"/>
  <c r="Y2183" i="16"/>
  <c r="AR2182" i="16"/>
  <c r="Z2178" i="16"/>
  <c r="AN2176" i="16"/>
  <c r="AB2175" i="16"/>
  <c r="O2175" i="16"/>
  <c r="AQ2172" i="16"/>
  <c r="AQ2170" i="16"/>
  <c r="AC2170" i="16"/>
  <c r="N2170" i="16"/>
  <c r="AB2168" i="16"/>
  <c r="AQ2166" i="16"/>
  <c r="AC2166" i="16"/>
  <c r="M2165" i="16"/>
  <c r="J2164" i="16"/>
  <c r="AB2163" i="16"/>
  <c r="Z2162" i="16"/>
  <c r="AB2160" i="16"/>
  <c r="AQ2158" i="16"/>
  <c r="AS2440" i="16"/>
  <c r="Y2439" i="16"/>
  <c r="Z2432" i="16"/>
  <c r="O2414" i="16"/>
  <c r="AB2410" i="16"/>
  <c r="L2405" i="16"/>
  <c r="K2398" i="16"/>
  <c r="M2391" i="16"/>
  <c r="M2383" i="16"/>
  <c r="AR2379" i="16"/>
  <c r="O2368" i="16"/>
  <c r="AD2366" i="16"/>
  <c r="O2340" i="16"/>
  <c r="AR2322" i="16"/>
  <c r="AN2313" i="16"/>
  <c r="J2311" i="16"/>
  <c r="Y2443" i="16"/>
  <c r="AD2581" i="16"/>
  <c r="AR2575" i="16"/>
  <c r="AC2565" i="16"/>
  <c r="L2565" i="16"/>
  <c r="AP2195" i="16"/>
  <c r="J2195" i="16"/>
  <c r="AV2195" i="16" s="1"/>
  <c r="AQ2193" i="16"/>
  <c r="AO2192" i="16"/>
  <c r="AC2191" i="16"/>
  <c r="AA2190" i="16"/>
  <c r="O2189" i="16"/>
  <c r="AN2188" i="16"/>
  <c r="AP2185" i="16"/>
  <c r="AC2185" i="16"/>
  <c r="N2185" i="16"/>
  <c r="K2183" i="16"/>
  <c r="N2181" i="16"/>
  <c r="L2180" i="16"/>
  <c r="AA2177" i="16"/>
  <c r="Z2174" i="16"/>
  <c r="AS2173" i="16"/>
  <c r="AA2172" i="16"/>
  <c r="AP2170" i="16"/>
  <c r="AS2167" i="16"/>
  <c r="AP2166" i="16"/>
  <c r="O2166" i="16"/>
  <c r="L2165" i="16"/>
  <c r="AA2163" i="16"/>
  <c r="Y2162" i="16"/>
  <c r="AD2161" i="16"/>
  <c r="AS2159" i="16"/>
  <c r="AP2158" i="16"/>
  <c r="AR2440" i="16"/>
  <c r="AD2438" i="16"/>
  <c r="AA2436" i="16"/>
  <c r="Y2435" i="16"/>
  <c r="M2434" i="16"/>
  <c r="AN2422" i="16"/>
  <c r="Z2420" i="16"/>
  <c r="AR2407" i="16"/>
  <c r="J2384" i="16"/>
  <c r="AD2371" i="16"/>
  <c r="AR2357" i="16"/>
  <c r="AP2348" i="16"/>
  <c r="J2342" i="16"/>
  <c r="AB2302" i="16"/>
  <c r="AO2563" i="16"/>
  <c r="AP2523" i="16"/>
  <c r="AB2459" i="16"/>
  <c r="M2458" i="16"/>
  <c r="L2232" i="16"/>
  <c r="K2231" i="16"/>
  <c r="AQ2229" i="16"/>
  <c r="AO2228" i="16"/>
  <c r="AC2227" i="16"/>
  <c r="AA2226" i="16"/>
  <c r="O2225" i="16"/>
  <c r="M2224" i="16"/>
  <c r="AS2222" i="16"/>
  <c r="Y2221" i="16"/>
  <c r="K2219" i="16"/>
  <c r="AQ2217" i="16"/>
  <c r="AD2216" i="16"/>
  <c r="AN2212" i="16"/>
  <c r="AB2211" i="16"/>
  <c r="Z2210" i="16"/>
  <c r="N2209" i="16"/>
  <c r="L2208" i="16"/>
  <c r="AR2206" i="16"/>
  <c r="J2205" i="16"/>
  <c r="AO2204" i="16"/>
  <c r="AB2203" i="16"/>
  <c r="Z2202" i="16"/>
  <c r="N2201" i="16"/>
  <c r="M2200" i="16"/>
  <c r="K2199" i="16"/>
  <c r="AR2196" i="16"/>
  <c r="AO2195" i="16"/>
  <c r="AP2193" i="16"/>
  <c r="AN2192" i="16"/>
  <c r="AB2191" i="16"/>
  <c r="Z2190" i="16"/>
  <c r="N2189" i="16"/>
  <c r="Y2187" i="16"/>
  <c r="K2187" i="16"/>
  <c r="AS2184" i="16"/>
  <c r="L2184" i="16"/>
  <c r="J2183" i="16"/>
  <c r="AS2180" i="16"/>
  <c r="K2179" i="16"/>
  <c r="AR2178" i="16"/>
  <c r="N2177" i="16"/>
  <c r="L2174" i="16"/>
  <c r="J2173" i="16"/>
  <c r="Z2172" i="16"/>
  <c r="L2172" i="16"/>
  <c r="AS2171" i="16"/>
  <c r="L2170" i="16"/>
  <c r="AP2169" i="16"/>
  <c r="AD2169" i="16"/>
  <c r="L2168" i="16"/>
  <c r="AR2167" i="16"/>
  <c r="J2167" i="16"/>
  <c r="N2166" i="16"/>
  <c r="AD2164" i="16"/>
  <c r="Z2163" i="16"/>
  <c r="AP2161" i="16"/>
  <c r="AN2160" i="16"/>
  <c r="L2160" i="16"/>
  <c r="AR2159" i="16"/>
  <c r="J2159" i="16"/>
  <c r="O2158" i="16"/>
  <c r="AQ2439" i="16"/>
  <c r="AO2438" i="16"/>
  <c r="AC2437" i="16"/>
  <c r="Z2436" i="16"/>
  <c r="AN2434" i="16"/>
  <c r="L2434" i="16"/>
  <c r="L2430" i="16"/>
  <c r="J2429" i="16"/>
  <c r="AQ2427" i="16"/>
  <c r="AB2421" i="16"/>
  <c r="L2418" i="16"/>
  <c r="J2417" i="16"/>
  <c r="AB2400" i="16"/>
  <c r="L2395" i="16"/>
  <c r="L2393" i="16"/>
  <c r="N2380" i="16"/>
  <c r="AR2369" i="16"/>
  <c r="AQ2355" i="16"/>
  <c r="O2348" i="16"/>
  <c r="AD2346" i="16"/>
  <c r="AD2343" i="16"/>
  <c r="AN2335" i="16"/>
  <c r="AN2323" i="16"/>
  <c r="Y2511" i="16"/>
  <c r="AP2460" i="16"/>
  <c r="AB2195" i="16"/>
  <c r="O2193" i="16"/>
  <c r="Y2188" i="16"/>
  <c r="J2187" i="16"/>
  <c r="AO2186" i="16"/>
  <c r="AD2180" i="16"/>
  <c r="J2179" i="16"/>
  <c r="Y2175" i="16"/>
  <c r="K2174" i="16"/>
  <c r="AN2172" i="16"/>
  <c r="Y2172" i="16"/>
  <c r="K2172" i="16"/>
  <c r="J2171" i="16"/>
  <c r="AN2170" i="16"/>
  <c r="Z2170" i="16"/>
  <c r="K2170" i="16"/>
  <c r="AO2169" i="16"/>
  <c r="AN2168" i="16"/>
  <c r="Y2168" i="16"/>
  <c r="K2168" i="16"/>
  <c r="Z2166" i="16"/>
  <c r="AC2164" i="16"/>
  <c r="AR2162" i="16"/>
  <c r="AO2161" i="16"/>
  <c r="N2161" i="16"/>
  <c r="K2160" i="16"/>
  <c r="N2158" i="16"/>
  <c r="J2300" i="16"/>
  <c r="AP2439" i="16"/>
  <c r="AN2438" i="16"/>
  <c r="AB2437" i="16"/>
  <c r="AN2426" i="16"/>
  <c r="AB2425" i="16"/>
  <c r="Z2424" i="16"/>
  <c r="M2422" i="16"/>
  <c r="AP2410" i="16"/>
  <c r="AA2397" i="16"/>
  <c r="Y2384" i="16"/>
  <c r="J2369" i="16"/>
  <c r="Y2342" i="16"/>
  <c r="AC2340" i="16"/>
  <c r="AN2569" i="16"/>
  <c r="AD2567" i="16"/>
  <c r="AC2493" i="16"/>
  <c r="AS2432" i="16"/>
  <c r="Y2431" i="16"/>
  <c r="K2429" i="16"/>
  <c r="AP2427" i="16"/>
  <c r="AO2426" i="16"/>
  <c r="AC2425" i="16"/>
  <c r="AA2424" i="16"/>
  <c r="O2423" i="16"/>
  <c r="Y2419" i="16"/>
  <c r="K2417" i="16"/>
  <c r="AQ2415" i="16"/>
  <c r="AD2415" i="16"/>
  <c r="AC2414" i="16"/>
  <c r="N2414" i="16"/>
  <c r="AR2413" i="16"/>
  <c r="AD2413" i="16"/>
  <c r="AP2412" i="16"/>
  <c r="N2412" i="16"/>
  <c r="AR2411" i="16"/>
  <c r="AD2411" i="16"/>
  <c r="AD2407" i="16"/>
  <c r="AP2406" i="16"/>
  <c r="AC2406" i="16"/>
  <c r="AQ2404" i="16"/>
  <c r="Z2403" i="16"/>
  <c r="M2403" i="16"/>
  <c r="K2402" i="16"/>
  <c r="Y2398" i="16"/>
  <c r="J2398" i="16"/>
  <c r="AN2397" i="16"/>
  <c r="Z2397" i="16"/>
  <c r="M2397" i="16"/>
  <c r="AQ2394" i="16"/>
  <c r="AQ2392" i="16"/>
  <c r="AC2392" i="16"/>
  <c r="O2392" i="16"/>
  <c r="L2391" i="16"/>
  <c r="J2390" i="16"/>
  <c r="AA2389" i="16"/>
  <c r="K2386" i="16"/>
  <c r="AO2385" i="16"/>
  <c r="AA2385" i="16"/>
  <c r="L2383" i="16"/>
  <c r="O2382" i="16"/>
  <c r="AS2381" i="16"/>
  <c r="AP2380" i="16"/>
  <c r="AB2380" i="16"/>
  <c r="K2378" i="16"/>
  <c r="AO2377" i="16"/>
  <c r="AA2377" i="16"/>
  <c r="N2375" i="16"/>
  <c r="J2374" i="16"/>
  <c r="J2373" i="16"/>
  <c r="AP2372" i="16"/>
  <c r="L2370" i="16"/>
  <c r="N2368" i="16"/>
  <c r="AC2366" i="16"/>
  <c r="Z2365" i="16"/>
  <c r="Z2364" i="16"/>
  <c r="N2364" i="16"/>
  <c r="AS2363" i="16"/>
  <c r="AQ2362" i="16"/>
  <c r="AC2362" i="16"/>
  <c r="Z2361" i="16"/>
  <c r="AQ2360" i="16"/>
  <c r="AO2359" i="16"/>
  <c r="J2358" i="16"/>
  <c r="AC2357" i="16"/>
  <c r="AP2355" i="16"/>
  <c r="J2354" i="16"/>
  <c r="AB2353" i="16"/>
  <c r="AB2350" i="16"/>
  <c r="K2349" i="16"/>
  <c r="N2348" i="16"/>
  <c r="Z2345" i="16"/>
  <c r="M2345" i="16"/>
  <c r="AR2344" i="16"/>
  <c r="AC2344" i="16"/>
  <c r="N2344" i="16"/>
  <c r="AP2340" i="16"/>
  <c r="N2340" i="16"/>
  <c r="Z2338" i="16"/>
  <c r="O2336" i="16"/>
  <c r="K2334" i="16"/>
  <c r="AB2330" i="16"/>
  <c r="AR2328" i="16"/>
  <c r="O2328" i="16"/>
  <c r="AD2323" i="16"/>
  <c r="AB2321" i="16"/>
  <c r="AD2317" i="16"/>
  <c r="J2312" i="16"/>
  <c r="AN2307" i="16"/>
  <c r="N2304" i="16"/>
  <c r="AQ2302" i="16"/>
  <c r="AA2302" i="16"/>
  <c r="AN2443" i="16"/>
  <c r="AS2581" i="16"/>
  <c r="AQ2580" i="16"/>
  <c r="AD2579" i="16"/>
  <c r="AD2577" i="16"/>
  <c r="M2576" i="16"/>
  <c r="AQ2575" i="16"/>
  <c r="AB2574" i="16"/>
  <c r="O2573" i="16"/>
  <c r="AS2572" i="16"/>
  <c r="K2565" i="16"/>
  <c r="AQ2559" i="16"/>
  <c r="Z2559" i="16"/>
  <c r="AA2558" i="16"/>
  <c r="Z2556" i="16"/>
  <c r="J2553" i="16"/>
  <c r="AN2549" i="16"/>
  <c r="AN2541" i="16"/>
  <c r="AO2523" i="16"/>
  <c r="O2523" i="16"/>
  <c r="AP2415" i="16"/>
  <c r="AB2414" i="16"/>
  <c r="AB2412" i="16"/>
  <c r="K2410" i="16"/>
  <c r="AO2409" i="16"/>
  <c r="AA2409" i="16"/>
  <c r="Y2408" i="16"/>
  <c r="AB2406" i="16"/>
  <c r="N2406" i="16"/>
  <c r="AS2405" i="16"/>
  <c r="AP2404" i="16"/>
  <c r="O2404" i="16"/>
  <c r="L2403" i="16"/>
  <c r="J2402" i="16"/>
  <c r="AA2401" i="16"/>
  <c r="K2400" i="16"/>
  <c r="AO2399" i="16"/>
  <c r="AA2399" i="16"/>
  <c r="L2397" i="16"/>
  <c r="O2396" i="16"/>
  <c r="AS2395" i="16"/>
  <c r="AP2394" i="16"/>
  <c r="AC2394" i="16"/>
  <c r="AS2393" i="16"/>
  <c r="AP2392" i="16"/>
  <c r="AB2392" i="16"/>
  <c r="N2392" i="16"/>
  <c r="AN2389" i="16"/>
  <c r="Z2389" i="16"/>
  <c r="Y2388" i="16"/>
  <c r="Y2386" i="16"/>
  <c r="J2386" i="16"/>
  <c r="AN2385" i="16"/>
  <c r="Z2385" i="16"/>
  <c r="M2385" i="16"/>
  <c r="AQ2382" i="16"/>
  <c r="AC2382" i="16"/>
  <c r="N2382" i="16"/>
  <c r="AR2381" i="16"/>
  <c r="AD2381" i="16"/>
  <c r="Y2378" i="16"/>
  <c r="J2378" i="16"/>
  <c r="AN2377" i="16"/>
  <c r="Z2377" i="16"/>
  <c r="AS2376" i="16"/>
  <c r="AS2375" i="16"/>
  <c r="AN2371" i="16"/>
  <c r="AN2370" i="16"/>
  <c r="K2370" i="16"/>
  <c r="AB2369" i="16"/>
  <c r="Z2368" i="16"/>
  <c r="AB2366" i="16"/>
  <c r="AB2362" i="16"/>
  <c r="AP2360" i="16"/>
  <c r="AN2359" i="16"/>
  <c r="L2359" i="16"/>
  <c r="AB2357" i="16"/>
  <c r="AR2356" i="16"/>
  <c r="L2355" i="16"/>
  <c r="AD2354" i="16"/>
  <c r="K2352" i="16"/>
  <c r="AD2351" i="16"/>
  <c r="J2349" i="16"/>
  <c r="AV2349" i="16" s="1"/>
  <c r="Z2348" i="16"/>
  <c r="AB2346" i="16"/>
  <c r="AQ2344" i="16"/>
  <c r="AP2343" i="16"/>
  <c r="N2343" i="16"/>
  <c r="N2339" i="16"/>
  <c r="K2338" i="16"/>
  <c r="Y2337" i="16"/>
  <c r="N2336" i="16"/>
  <c r="J2334" i="16"/>
  <c r="AB2329" i="16"/>
  <c r="AC2323" i="16"/>
  <c r="L2323" i="16"/>
  <c r="O2316" i="16"/>
  <c r="AD2315" i="16"/>
  <c r="AC2310" i="16"/>
  <c r="AS2305" i="16"/>
  <c r="O2305" i="16"/>
  <c r="M2303" i="16"/>
  <c r="AS2579" i="16"/>
  <c r="AS2578" i="16"/>
  <c r="AA2574" i="16"/>
  <c r="AD2573" i="16"/>
  <c r="AC2571" i="16"/>
  <c r="O2571" i="16"/>
  <c r="AQ2565" i="16"/>
  <c r="N2562" i="16"/>
  <c r="AQ2561" i="16"/>
  <c r="M2560" i="16"/>
  <c r="Y2559" i="16"/>
  <c r="J2556" i="16"/>
  <c r="J2552" i="16"/>
  <c r="AN2545" i="16"/>
  <c r="AQ2543" i="16"/>
  <c r="AO2542" i="16"/>
  <c r="J2540" i="16"/>
  <c r="O2537" i="16"/>
  <c r="J2532" i="16"/>
  <c r="N2523" i="16"/>
  <c r="AQ2520" i="16"/>
  <c r="M2518" i="16"/>
  <c r="AQ2508" i="16"/>
  <c r="O2499" i="16"/>
  <c r="AP2496" i="16"/>
  <c r="O2494" i="16"/>
  <c r="AC2492" i="16"/>
  <c r="Y2490" i="16"/>
  <c r="AR2480" i="16"/>
  <c r="AQ2431" i="16"/>
  <c r="AD2430" i="16"/>
  <c r="AN2428" i="16"/>
  <c r="AA2428" i="16"/>
  <c r="O2427" i="16"/>
  <c r="L2422" i="16"/>
  <c r="AR2420" i="16"/>
  <c r="AD2418" i="16"/>
  <c r="O2415" i="16"/>
  <c r="Y2410" i="16"/>
  <c r="J2410" i="16"/>
  <c r="AN2409" i="16"/>
  <c r="Z2409" i="16"/>
  <c r="M2409" i="16"/>
  <c r="J2408" i="16"/>
  <c r="AO2407" i="16"/>
  <c r="AR2405" i="16"/>
  <c r="AD2405" i="16"/>
  <c r="AB2404" i="16"/>
  <c r="N2404" i="16"/>
  <c r="AN2401" i="16"/>
  <c r="Z2401" i="16"/>
  <c r="Y2400" i="16"/>
  <c r="J2400" i="16"/>
  <c r="AN2399" i="16"/>
  <c r="Z2399" i="16"/>
  <c r="M2399" i="16"/>
  <c r="AQ2396" i="16"/>
  <c r="AC2396" i="16"/>
  <c r="N2396" i="16"/>
  <c r="AR2395" i="16"/>
  <c r="AD2395" i="16"/>
  <c r="AB2394" i="16"/>
  <c r="N2394" i="16"/>
  <c r="AR2393" i="16"/>
  <c r="AD2393" i="16"/>
  <c r="AR2391" i="16"/>
  <c r="J2388" i="16"/>
  <c r="AO2387" i="16"/>
  <c r="AA2387" i="16"/>
  <c r="L2385" i="16"/>
  <c r="O2384" i="16"/>
  <c r="AS2383" i="16"/>
  <c r="AP2382" i="16"/>
  <c r="AB2382" i="16"/>
  <c r="K2380" i="16"/>
  <c r="AO2379" i="16"/>
  <c r="AA2379" i="16"/>
  <c r="M2377" i="16"/>
  <c r="AR2376" i="16"/>
  <c r="AD2374" i="16"/>
  <c r="AB2373" i="16"/>
  <c r="AA2372" i="16"/>
  <c r="N2371" i="16"/>
  <c r="Y2370" i="16"/>
  <c r="J2370" i="16"/>
  <c r="AO2369" i="16"/>
  <c r="AA2369" i="16"/>
  <c r="Y2368" i="16"/>
  <c r="AO2366" i="16"/>
  <c r="AS2365" i="16"/>
  <c r="AR2364" i="16"/>
  <c r="AD2363" i="16"/>
  <c r="AO2360" i="16"/>
  <c r="Y2359" i="16"/>
  <c r="K2359" i="16"/>
  <c r="AQ2358" i="16"/>
  <c r="AD2358" i="16"/>
  <c r="AQ2356" i="16"/>
  <c r="AN2355" i="16"/>
  <c r="AP2351" i="16"/>
  <c r="AN2350" i="16"/>
  <c r="L2350" i="16"/>
  <c r="AR2349" i="16"/>
  <c r="AN2346" i="16"/>
  <c r="AP2344" i="16"/>
  <c r="AO2343" i="16"/>
  <c r="AA2343" i="16"/>
  <c r="M2343" i="16"/>
  <c r="AD2342" i="16"/>
  <c r="O2342" i="16"/>
  <c r="Z2340" i="16"/>
  <c r="AP2339" i="16"/>
  <c r="M2339" i="16"/>
  <c r="J2338" i="16"/>
  <c r="AQ2336" i="16"/>
  <c r="AB2336" i="16"/>
  <c r="AD2324" i="16"/>
  <c r="K2323" i="16"/>
  <c r="AB2319" i="16"/>
  <c r="M2319" i="16"/>
  <c r="AC2318" i="16"/>
  <c r="AQ2317" i="16"/>
  <c r="AB2316" i="16"/>
  <c r="AS2313" i="16"/>
  <c r="AD2313" i="16"/>
  <c r="AD2311" i="16"/>
  <c r="AQ2304" i="16"/>
  <c r="Y2301" i="16"/>
  <c r="AC2582" i="16"/>
  <c r="L2581" i="16"/>
  <c r="AO2580" i="16"/>
  <c r="AR2579" i="16"/>
  <c r="M2579" i="16"/>
  <c r="M2578" i="16"/>
  <c r="AA2576" i="16"/>
  <c r="AO2574" i="16"/>
  <c r="J2574" i="16"/>
  <c r="AC2573" i="16"/>
  <c r="AQ2571" i="16"/>
  <c r="N2570" i="16"/>
  <c r="AZ2570" i="16" s="1"/>
  <c r="AB2568" i="16"/>
  <c r="AO2566" i="16"/>
  <c r="J2564" i="16"/>
  <c r="O2563" i="16"/>
  <c r="AS2562" i="16"/>
  <c r="AA2560" i="16"/>
  <c r="O2555" i="16"/>
  <c r="O2551" i="16"/>
  <c r="AS2550" i="16"/>
  <c r="AS2548" i="16"/>
  <c r="AR2547" i="16"/>
  <c r="AD2545" i="16"/>
  <c r="AS2544" i="16"/>
  <c r="L2541" i="16"/>
  <c r="AD2537" i="16"/>
  <c r="AN2521" i="16"/>
  <c r="AC2518" i="16"/>
  <c r="AP2516" i="16"/>
  <c r="AA2487" i="16"/>
  <c r="N2484" i="16"/>
  <c r="AR2436" i="16"/>
  <c r="J2433" i="16"/>
  <c r="AP2431" i="16"/>
  <c r="AO2430" i="16"/>
  <c r="AC2429" i="16"/>
  <c r="Z2428" i="16"/>
  <c r="N2427" i="16"/>
  <c r="M2426" i="16"/>
  <c r="AS2424" i="16"/>
  <c r="Y2423" i="16"/>
  <c r="K2421" i="16"/>
  <c r="AQ2419" i="16"/>
  <c r="AO2418" i="16"/>
  <c r="AC2417" i="16"/>
  <c r="AA2416" i="16"/>
  <c r="N2415" i="16"/>
  <c r="K2414" i="16"/>
  <c r="AO2413" i="16"/>
  <c r="AA2413" i="16"/>
  <c r="K2412" i="16"/>
  <c r="AO2411" i="16"/>
  <c r="AA2411" i="16"/>
  <c r="L2409" i="16"/>
  <c r="AN2407" i="16"/>
  <c r="AR2403" i="16"/>
  <c r="L2399" i="16"/>
  <c r="O2398" i="16"/>
  <c r="AS2397" i="16"/>
  <c r="AP2396" i="16"/>
  <c r="AB2396" i="16"/>
  <c r="AD2391" i="16"/>
  <c r="AP2390" i="16"/>
  <c r="AC2390" i="16"/>
  <c r="L2389" i="16"/>
  <c r="AN2387" i="16"/>
  <c r="Z2387" i="16"/>
  <c r="M2387" i="16"/>
  <c r="AQ2384" i="16"/>
  <c r="AC2384" i="16"/>
  <c r="N2384" i="16"/>
  <c r="AR2383" i="16"/>
  <c r="AD2383" i="16"/>
  <c r="Y2380" i="16"/>
  <c r="J2380" i="16"/>
  <c r="AN2379" i="16"/>
  <c r="Z2379" i="16"/>
  <c r="M2379" i="16"/>
  <c r="AD2376" i="16"/>
  <c r="AQ2374" i="16"/>
  <c r="O2374" i="16"/>
  <c r="Z2372" i="16"/>
  <c r="N2372" i="16"/>
  <c r="Z2369" i="16"/>
  <c r="AP2367" i="16"/>
  <c r="AD2367" i="16"/>
  <c r="AN2366" i="16"/>
  <c r="L2366" i="16"/>
  <c r="AR2365" i="16"/>
  <c r="AP2363" i="16"/>
  <c r="AN2362" i="16"/>
  <c r="L2362" i="16"/>
  <c r="J2361" i="16"/>
  <c r="Z2357" i="16"/>
  <c r="AP2356" i="16"/>
  <c r="Y2355" i="16"/>
  <c r="AR2352" i="16"/>
  <c r="N2351" i="16"/>
  <c r="AC2349" i="16"/>
  <c r="AP2347" i="16"/>
  <c r="L2346" i="16"/>
  <c r="AR2345" i="16"/>
  <c r="J2345" i="16"/>
  <c r="Z2344" i="16"/>
  <c r="K2344" i="16"/>
  <c r="AN2343" i="16"/>
  <c r="Y2340" i="16"/>
  <c r="K2340" i="16"/>
  <c r="AO2339" i="16"/>
  <c r="L2339" i="16"/>
  <c r="AP2336" i="16"/>
  <c r="AD2335" i="16"/>
  <c r="AS2333" i="16"/>
  <c r="J2330" i="16"/>
  <c r="AO2329" i="16"/>
  <c r="AC2326" i="16"/>
  <c r="AQ2324" i="16"/>
  <c r="M2315" i="16"/>
  <c r="AC2314" i="16"/>
  <c r="AR2310" i="16"/>
  <c r="N2308" i="16"/>
  <c r="AC2306" i="16"/>
  <c r="AP2304" i="16"/>
  <c r="K2303" i="16"/>
  <c r="Z2581" i="16"/>
  <c r="O2580" i="16"/>
  <c r="L2577" i="16"/>
  <c r="AP2576" i="16"/>
  <c r="L2573" i="16"/>
  <c r="AX2573" i="16" s="1"/>
  <c r="M2572" i="16"/>
  <c r="M2570" i="16"/>
  <c r="AA2568" i="16"/>
  <c r="Z2567" i="16"/>
  <c r="Y2565" i="16"/>
  <c r="AN2559" i="16"/>
  <c r="O2559" i="16"/>
  <c r="AR2555" i="16"/>
  <c r="N2554" i="16"/>
  <c r="AS2552" i="16"/>
  <c r="N2550" i="16"/>
  <c r="AC2545" i="16"/>
  <c r="K2541" i="16"/>
  <c r="O2529" i="16"/>
  <c r="AB2525" i="16"/>
  <c r="AQ2519" i="16"/>
  <c r="AO2503" i="16"/>
  <c r="AC2497" i="16"/>
  <c r="K2486" i="16"/>
  <c r="AN2430" i="16"/>
  <c r="AB2429" i="16"/>
  <c r="L2426" i="16"/>
  <c r="AR2424" i="16"/>
  <c r="J2421" i="16"/>
  <c r="AP2419" i="16"/>
  <c r="AN2418" i="16"/>
  <c r="AB2417" i="16"/>
  <c r="Z2416" i="16"/>
  <c r="Y2414" i="16"/>
  <c r="J2414" i="16"/>
  <c r="AN2413" i="16"/>
  <c r="Z2413" i="16"/>
  <c r="Y2412" i="16"/>
  <c r="J2412" i="16"/>
  <c r="AN2411" i="16"/>
  <c r="Z2411" i="16"/>
  <c r="M2411" i="16"/>
  <c r="AQ2408" i="16"/>
  <c r="Z2407" i="16"/>
  <c r="M2407" i="16"/>
  <c r="K2406" i="16"/>
  <c r="AD2403" i="16"/>
  <c r="AP2402" i="16"/>
  <c r="AC2402" i="16"/>
  <c r="L2401" i="16"/>
  <c r="AQ2398" i="16"/>
  <c r="AC2398" i="16"/>
  <c r="N2398" i="16"/>
  <c r="AR2397" i="16"/>
  <c r="AD2397" i="16"/>
  <c r="Y2392" i="16"/>
  <c r="AB2390" i="16"/>
  <c r="N2390" i="16"/>
  <c r="AS2389" i="16"/>
  <c r="AQ2388" i="16"/>
  <c r="L2387" i="16"/>
  <c r="O2386" i="16"/>
  <c r="AS2385" i="16"/>
  <c r="AP2384" i="16"/>
  <c r="AB2384" i="16"/>
  <c r="K2382" i="16"/>
  <c r="AO2381" i="16"/>
  <c r="AA2381" i="16"/>
  <c r="L2379" i="16"/>
  <c r="O2378" i="16"/>
  <c r="AS2377" i="16"/>
  <c r="AP2375" i="16"/>
  <c r="AB2374" i="16"/>
  <c r="Z2373" i="16"/>
  <c r="L2371" i="16"/>
  <c r="AR2368" i="16"/>
  <c r="AO2367" i="16"/>
  <c r="K2366" i="16"/>
  <c r="J2365" i="16"/>
  <c r="AP2364" i="16"/>
  <c r="K2362" i="16"/>
  <c r="AR2361" i="16"/>
  <c r="AB2358" i="16"/>
  <c r="AO2356" i="16"/>
  <c r="AA2356" i="16"/>
  <c r="AN2354" i="16"/>
  <c r="AC2352" i="16"/>
  <c r="AN2351" i="16"/>
  <c r="J2350" i="16"/>
  <c r="AO2347" i="16"/>
  <c r="N2347" i="16"/>
  <c r="K2346" i="16"/>
  <c r="Y2344" i="16"/>
  <c r="AQ2342" i="16"/>
  <c r="AB2342" i="16"/>
  <c r="AR2341" i="16"/>
  <c r="AN2339" i="16"/>
  <c r="AA2339" i="16"/>
  <c r="AS2337" i="16"/>
  <c r="AN2328" i="16"/>
  <c r="AB2325" i="16"/>
  <c r="AO2319" i="16"/>
  <c r="L2317" i="16"/>
  <c r="AO2316" i="16"/>
  <c r="Z2310" i="16"/>
  <c r="M2308" i="16"/>
  <c r="M2307" i="16"/>
  <c r="AA2305" i="16"/>
  <c r="J2304" i="16"/>
  <c r="AO2303" i="16"/>
  <c r="J2303" i="16"/>
  <c r="Y2581" i="16"/>
  <c r="N2580" i="16"/>
  <c r="K2577" i="16"/>
  <c r="AR2573" i="16"/>
  <c r="AA2572" i="16"/>
  <c r="AP2570" i="16"/>
  <c r="AA2570" i="16"/>
  <c r="Y2567" i="16"/>
  <c r="AN2565" i="16"/>
  <c r="O2565" i="16"/>
  <c r="AR2563" i="16"/>
  <c r="J2560" i="16"/>
  <c r="AS2556" i="16"/>
  <c r="AB2554" i="16"/>
  <c r="AR2551" i="16"/>
  <c r="M2550" i="16"/>
  <c r="Z2527" i="16"/>
  <c r="AR2505" i="16"/>
  <c r="AO2495" i="16"/>
  <c r="J2437" i="16"/>
  <c r="AP2435" i="16"/>
  <c r="AO2434" i="16"/>
  <c r="AC2433" i="16"/>
  <c r="AA2432" i="16"/>
  <c r="O2431" i="16"/>
  <c r="AS2428" i="16"/>
  <c r="Y2427" i="16"/>
  <c r="K2425" i="16"/>
  <c r="AQ2423" i="16"/>
  <c r="AD2422" i="16"/>
  <c r="AB2419" i="16"/>
  <c r="O2419" i="16"/>
  <c r="Y2415" i="16"/>
  <c r="L2411" i="16"/>
  <c r="O2410" i="16"/>
  <c r="AS2409" i="16"/>
  <c r="AP2408" i="16"/>
  <c r="O2408" i="16"/>
  <c r="L2407" i="16"/>
  <c r="J2406" i="16"/>
  <c r="AA2405" i="16"/>
  <c r="Y2404" i="16"/>
  <c r="AB2402" i="16"/>
  <c r="N2402" i="16"/>
  <c r="AS2401" i="16"/>
  <c r="AQ2400" i="16"/>
  <c r="O2400" i="16"/>
  <c r="AS2399" i="16"/>
  <c r="AP2398" i="16"/>
  <c r="AB2398" i="16"/>
  <c r="K2396" i="16"/>
  <c r="AO2395" i="16"/>
  <c r="AA2395" i="16"/>
  <c r="K2394" i="16"/>
  <c r="AO2393" i="16"/>
  <c r="AA2393" i="16"/>
  <c r="J2392" i="16"/>
  <c r="AO2391" i="16"/>
  <c r="AR2389" i="16"/>
  <c r="AD2389" i="16"/>
  <c r="AP2388" i="16"/>
  <c r="O2388" i="16"/>
  <c r="BA2388" i="16" s="1"/>
  <c r="AQ2386" i="16"/>
  <c r="AC2386" i="16"/>
  <c r="N2386" i="16"/>
  <c r="AR2385" i="16"/>
  <c r="AD2385" i="16"/>
  <c r="Y2382" i="16"/>
  <c r="J2382" i="16"/>
  <c r="AN2381" i="16"/>
  <c r="Z2381" i="16"/>
  <c r="M2381" i="16"/>
  <c r="AQ2378" i="16"/>
  <c r="AC2378" i="16"/>
  <c r="N2378" i="16"/>
  <c r="AR2377" i="16"/>
  <c r="AD2377" i="16"/>
  <c r="AD2370" i="16"/>
  <c r="O2370" i="16"/>
  <c r="AQ2368" i="16"/>
  <c r="AN2367" i="16"/>
  <c r="N2367" i="16"/>
  <c r="J2366" i="16"/>
  <c r="AN2363" i="16"/>
  <c r="AA2363" i="16"/>
  <c r="N2363" i="16"/>
  <c r="J2362" i="16"/>
  <c r="AC2361" i="16"/>
  <c r="Z2360" i="16"/>
  <c r="N2360" i="16"/>
  <c r="AD2359" i="16"/>
  <c r="AN2358" i="16"/>
  <c r="M2358" i="16"/>
  <c r="K2357" i="16"/>
  <c r="Z2356" i="16"/>
  <c r="N2356" i="16"/>
  <c r="AP2352" i="16"/>
  <c r="L2351" i="16"/>
  <c r="AR2348" i="16"/>
  <c r="AN2347" i="16"/>
  <c r="J2346" i="16"/>
  <c r="L2342" i="16"/>
  <c r="AB2341" i="16"/>
  <c r="AC2338" i="16"/>
  <c r="AR2337" i="16"/>
  <c r="Y2336" i="16"/>
  <c r="M2335" i="16"/>
  <c r="Y2328" i="16"/>
  <c r="AO2327" i="16"/>
  <c r="L2324" i="16"/>
  <c r="Y2317" i="16"/>
  <c r="AO2315" i="16"/>
  <c r="AA2309" i="16"/>
  <c r="AQ2308" i="16"/>
  <c r="Z2305" i="16"/>
  <c r="Y2304" i="16"/>
  <c r="K2583" i="16"/>
  <c r="K2582" i="16"/>
  <c r="AN2581" i="16"/>
  <c r="AO2579" i="16"/>
  <c r="AN2577" i="16"/>
  <c r="Y2577" i="16"/>
  <c r="Z2573" i="16"/>
  <c r="K2571" i="16"/>
  <c r="AO2570" i="16"/>
  <c r="L2569" i="16"/>
  <c r="AO2568" i="16"/>
  <c r="J2568" i="16"/>
  <c r="AN2567" i="16"/>
  <c r="AC2559" i="16"/>
  <c r="AC2557" i="16"/>
  <c r="AR2556" i="16"/>
  <c r="AP2555" i="16"/>
  <c r="AP2554" i="16"/>
  <c r="L2549" i="16"/>
  <c r="AB2546" i="16"/>
  <c r="N2538" i="16"/>
  <c r="AP2534" i="16"/>
  <c r="AO2530" i="16"/>
  <c r="AA2528" i="16"/>
  <c r="Y2527" i="16"/>
  <c r="K2521" i="16"/>
  <c r="AO2515" i="16"/>
  <c r="AS2456" i="16"/>
  <c r="N2431" i="16"/>
  <c r="M2430" i="16"/>
  <c r="AR2428" i="16"/>
  <c r="J2425" i="16"/>
  <c r="AP2423" i="16"/>
  <c r="AO2422" i="16"/>
  <c r="AC2421" i="16"/>
  <c r="AA2420" i="16"/>
  <c r="N2419" i="16"/>
  <c r="M2418" i="16"/>
  <c r="AS2416" i="16"/>
  <c r="L2413" i="16"/>
  <c r="AQ2410" i="16"/>
  <c r="AC2410" i="16"/>
  <c r="N2410" i="16"/>
  <c r="AR2409" i="16"/>
  <c r="AD2409" i="16"/>
  <c r="AB2408" i="16"/>
  <c r="N2408" i="16"/>
  <c r="AN2405" i="16"/>
  <c r="Z2405" i="16"/>
  <c r="M2405" i="16"/>
  <c r="J2404" i="16"/>
  <c r="AO2403" i="16"/>
  <c r="AR2401" i="16"/>
  <c r="AD2401" i="16"/>
  <c r="AP2400" i="16"/>
  <c r="N2400" i="16"/>
  <c r="AR2399" i="16"/>
  <c r="AD2399" i="16"/>
  <c r="Y2396" i="16"/>
  <c r="J2396" i="16"/>
  <c r="AN2395" i="16"/>
  <c r="Z2395" i="16"/>
  <c r="M2395" i="16"/>
  <c r="J2394" i="16"/>
  <c r="AN2393" i="16"/>
  <c r="Z2393" i="16"/>
  <c r="M2393" i="16"/>
  <c r="AN2391" i="16"/>
  <c r="AB2388" i="16"/>
  <c r="N2388" i="16"/>
  <c r="AP2386" i="16"/>
  <c r="AB2386" i="16"/>
  <c r="K2384" i="16"/>
  <c r="AO2383" i="16"/>
  <c r="AA2383" i="16"/>
  <c r="L2381" i="16"/>
  <c r="O2380" i="16"/>
  <c r="AS2379" i="16"/>
  <c r="AP2378" i="16"/>
  <c r="AB2378" i="16"/>
  <c r="AN2376" i="16"/>
  <c r="AN2374" i="16"/>
  <c r="L2374" i="16"/>
  <c r="AR2372" i="16"/>
  <c r="AS2369" i="16"/>
  <c r="AP2368" i="16"/>
  <c r="M2367" i="16"/>
  <c r="AB2365" i="16"/>
  <c r="AB2361" i="16"/>
  <c r="O2361" i="16"/>
  <c r="AQ2359" i="16"/>
  <c r="AC2359" i="16"/>
  <c r="L2358" i="16"/>
  <c r="J2357" i="16"/>
  <c r="AD2355" i="16"/>
  <c r="O2355" i="16"/>
  <c r="L2354" i="16"/>
  <c r="AR2353" i="16"/>
  <c r="J2353" i="16"/>
  <c r="N2352" i="16"/>
  <c r="Z2349" i="16"/>
  <c r="AQ2348" i="16"/>
  <c r="L2347" i="16"/>
  <c r="AB2345" i="16"/>
  <c r="AS2343" i="16"/>
  <c r="K2342" i="16"/>
  <c r="AA2341" i="16"/>
  <c r="M2341" i="16"/>
  <c r="AR2340" i="16"/>
  <c r="AQ2337" i="16"/>
  <c r="AO2335" i="16"/>
  <c r="AQ2332" i="16"/>
  <c r="O2332" i="16"/>
  <c r="AD2331" i="16"/>
  <c r="Z2325" i="16"/>
  <c r="AO2323" i="16"/>
  <c r="AS2321" i="16"/>
  <c r="J2316" i="16"/>
  <c r="K2307" i="16"/>
  <c r="K2306" i="16"/>
  <c r="AN2305" i="16"/>
  <c r="AS2302" i="16"/>
  <c r="AR2301" i="16"/>
  <c r="AO2583" i="16"/>
  <c r="J2582" i="16"/>
  <c r="O2575" i="16"/>
  <c r="AS2574" i="16"/>
  <c r="N2574" i="16"/>
  <c r="J2572" i="16"/>
  <c r="AO2562" i="16"/>
  <c r="AD2561" i="16"/>
  <c r="AS2560" i="16"/>
  <c r="N2558" i="16"/>
  <c r="AQ2557" i="16"/>
  <c r="L2553" i="16"/>
  <c r="AO2550" i="16"/>
  <c r="K2549" i="16"/>
  <c r="Z2545" i="16"/>
  <c r="AS2538" i="16"/>
  <c r="M2538" i="16"/>
  <c r="AR2535" i="16"/>
  <c r="AC2529" i="16"/>
  <c r="AS2524" i="16"/>
  <c r="M2513" i="16"/>
  <c r="AR2509" i="16"/>
  <c r="O2472" i="16"/>
  <c r="Z2337" i="16"/>
  <c r="AB2331" i="16"/>
  <c r="AS2329" i="16"/>
  <c r="AQ2328" i="16"/>
  <c r="M2327" i="16"/>
  <c r="AP2324" i="16"/>
  <c r="O2324" i="16"/>
  <c r="J2323" i="16"/>
  <c r="AA2321" i="16"/>
  <c r="Z2320" i="16"/>
  <c r="L2320" i="16"/>
  <c r="AR2319" i="16"/>
  <c r="K2318" i="16"/>
  <c r="L2315" i="16"/>
  <c r="AQ2313" i="16"/>
  <c r="AQ2312" i="16"/>
  <c r="AO2311" i="16"/>
  <c r="AB2311" i="16"/>
  <c r="AS2309" i="16"/>
  <c r="Z2308" i="16"/>
  <c r="AB2306" i="16"/>
  <c r="N2306" i="16"/>
  <c r="AR2305" i="16"/>
  <c r="AO2304" i="16"/>
  <c r="AB2304" i="16"/>
  <c r="M2304" i="16"/>
  <c r="AR2583" i="16"/>
  <c r="AP2582" i="16"/>
  <c r="AB2582" i="16"/>
  <c r="N2582" i="16"/>
  <c r="AR2581" i="16"/>
  <c r="J2580" i="16"/>
  <c r="AN2579" i="16"/>
  <c r="Z2579" i="16"/>
  <c r="L2579" i="16"/>
  <c r="AQ2577" i="16"/>
  <c r="AC2577" i="16"/>
  <c r="O2577" i="16"/>
  <c r="AN2573" i="16"/>
  <c r="Y2573" i="16"/>
  <c r="K2573" i="16"/>
  <c r="AS2570" i="16"/>
  <c r="AD2569" i="16"/>
  <c r="M2568" i="16"/>
  <c r="AR2567" i="16"/>
  <c r="AC2567" i="16"/>
  <c r="AA2566" i="16"/>
  <c r="N2566" i="16"/>
  <c r="Z2563" i="16"/>
  <c r="J2562" i="16"/>
  <c r="Z2561" i="16"/>
  <c r="L2561" i="16"/>
  <c r="K2559" i="16"/>
  <c r="AP2558" i="16"/>
  <c r="L2557" i="16"/>
  <c r="Z2555" i="16"/>
  <c r="M2554" i="16"/>
  <c r="AD2553" i="16"/>
  <c r="AB2552" i="16"/>
  <c r="Z2551" i="16"/>
  <c r="O2547" i="16"/>
  <c r="N2546" i="16"/>
  <c r="L2545" i="16"/>
  <c r="J2544" i="16"/>
  <c r="O2543" i="16"/>
  <c r="Y2541" i="16"/>
  <c r="J2541" i="16"/>
  <c r="Z2539" i="16"/>
  <c r="AC2537" i="16"/>
  <c r="AS2536" i="16"/>
  <c r="AO2534" i="16"/>
  <c r="AC2533" i="16"/>
  <c r="AB2532" i="16"/>
  <c r="O2531" i="16"/>
  <c r="AN2529" i="16"/>
  <c r="K2527" i="16"/>
  <c r="AP2526" i="16"/>
  <c r="AN2525" i="16"/>
  <c r="L2525" i="16"/>
  <c r="AR2524" i="16"/>
  <c r="J2524" i="16"/>
  <c r="M2523" i="16"/>
  <c r="AO2518" i="16"/>
  <c r="K2518" i="16"/>
  <c r="Y2516" i="16"/>
  <c r="Y2515" i="16"/>
  <c r="AN2511" i="16"/>
  <c r="O2511" i="16"/>
  <c r="AD2507" i="16"/>
  <c r="AR2501" i="16"/>
  <c r="AA2500" i="16"/>
  <c r="AC2498" i="16"/>
  <c r="Z2480" i="16"/>
  <c r="AB2475" i="16"/>
  <c r="J2462" i="16"/>
  <c r="AC2334" i="16"/>
  <c r="AA2333" i="16"/>
  <c r="AO2331" i="16"/>
  <c r="AA2331" i="16"/>
  <c r="Y2330" i="16"/>
  <c r="AS2325" i="16"/>
  <c r="J2325" i="16"/>
  <c r="N2324" i="16"/>
  <c r="AA2322" i="16"/>
  <c r="Y2320" i="16"/>
  <c r="AA2317" i="16"/>
  <c r="AR2315" i="16"/>
  <c r="K2314" i="16"/>
  <c r="AN2311" i="16"/>
  <c r="M2311" i="16"/>
  <c r="K2310" i="16"/>
  <c r="Y2308" i="16"/>
  <c r="AD2307" i="16"/>
  <c r="AA2306" i="16"/>
  <c r="AQ2305" i="16"/>
  <c r="AD2303" i="16"/>
  <c r="Y2302" i="16"/>
  <c r="K2302" i="16"/>
  <c r="AO2301" i="16"/>
  <c r="AA2301" i="16"/>
  <c r="O2301" i="16"/>
  <c r="AA2582" i="16"/>
  <c r="AQ2581" i="16"/>
  <c r="O2581" i="16"/>
  <c r="Y2580" i="16"/>
  <c r="K2579" i="16"/>
  <c r="AS2576" i="16"/>
  <c r="J2576" i="16"/>
  <c r="Z2575" i="16"/>
  <c r="L2575" i="16"/>
  <c r="Z2571" i="16"/>
  <c r="AQ2569" i="16"/>
  <c r="AC2569" i="16"/>
  <c r="O2569" i="16"/>
  <c r="AQ2567" i="16"/>
  <c r="O2567" i="16"/>
  <c r="M2566" i="16"/>
  <c r="AO2564" i="16"/>
  <c r="AB2564" i="16"/>
  <c r="Y2563" i="16"/>
  <c r="AN2561" i="16"/>
  <c r="Y2561" i="16"/>
  <c r="K2561" i="16"/>
  <c r="AP2560" i="16"/>
  <c r="AO2558" i="16"/>
  <c r="AN2557" i="16"/>
  <c r="K2557" i="16"/>
  <c r="AB2556" i="16"/>
  <c r="Y2555" i="16"/>
  <c r="AC2553" i="16"/>
  <c r="AA2552" i="16"/>
  <c r="Y2551" i="16"/>
  <c r="AQ2549" i="16"/>
  <c r="AD2549" i="16"/>
  <c r="AB2548" i="16"/>
  <c r="Z2547" i="16"/>
  <c r="M2546" i="16"/>
  <c r="K2545" i="16"/>
  <c r="AN2543" i="16"/>
  <c r="Z2543" i="16"/>
  <c r="N2542" i="16"/>
  <c r="AO2540" i="16"/>
  <c r="AB2540" i="16"/>
  <c r="Y2539" i="16"/>
  <c r="AQ2537" i="16"/>
  <c r="AB2537" i="16"/>
  <c r="J2536" i="16"/>
  <c r="AA2532" i="16"/>
  <c r="Z2531" i="16"/>
  <c r="N2530" i="16"/>
  <c r="L2529" i="16"/>
  <c r="AS2528" i="16"/>
  <c r="AR2527" i="16"/>
  <c r="AO2526" i="16"/>
  <c r="K2525" i="16"/>
  <c r="Z2523" i="16"/>
  <c r="AO2519" i="16"/>
  <c r="Z2519" i="16"/>
  <c r="AR2513" i="16"/>
  <c r="J2512" i="16"/>
  <c r="AB2506" i="16"/>
  <c r="Z2505" i="16"/>
  <c r="O2503" i="16"/>
  <c r="AP2500" i="16"/>
  <c r="AS2499" i="16"/>
  <c r="M2499" i="16"/>
  <c r="K2497" i="16"/>
  <c r="AA2493" i="16"/>
  <c r="AP2492" i="16"/>
  <c r="AN2491" i="16"/>
  <c r="M2489" i="16"/>
  <c r="AS2481" i="16"/>
  <c r="AP2480" i="16"/>
  <c r="AN2479" i="16"/>
  <c r="AO2462" i="16"/>
  <c r="AR2458" i="16"/>
  <c r="AO2354" i="16"/>
  <c r="AB2354" i="16"/>
  <c r="Z2353" i="16"/>
  <c r="AD2350" i="16"/>
  <c r="AB2349" i="16"/>
  <c r="Y2348" i="16"/>
  <c r="AD2347" i="16"/>
  <c r="L2343" i="16"/>
  <c r="AC2342" i="16"/>
  <c r="AS2341" i="16"/>
  <c r="J2341" i="16"/>
  <c r="AV2341" i="16" s="1"/>
  <c r="AD2339" i="16"/>
  <c r="AB2338" i="16"/>
  <c r="J2336" i="16"/>
  <c r="AC2335" i="16"/>
  <c r="AB2334" i="16"/>
  <c r="Z2333" i="16"/>
  <c r="AN2331" i="16"/>
  <c r="M2331" i="16"/>
  <c r="K2330" i="16"/>
  <c r="J2329" i="16"/>
  <c r="L2326" i="16"/>
  <c r="AR2325" i="16"/>
  <c r="AN2324" i="16"/>
  <c r="Z2322" i="16"/>
  <c r="J2320" i="16"/>
  <c r="AP2318" i="16"/>
  <c r="AN2317" i="16"/>
  <c r="Y2316" i="16"/>
  <c r="J2314" i="16"/>
  <c r="AA2313" i="16"/>
  <c r="AB2312" i="16"/>
  <c r="O2312" i="16"/>
  <c r="L2311" i="16"/>
  <c r="J2310" i="16"/>
  <c r="AC2307" i="16"/>
  <c r="AC2303" i="16"/>
  <c r="J2302" i="16"/>
  <c r="Z2301" i="16"/>
  <c r="AC2583" i="16"/>
  <c r="AA2581" i="16"/>
  <c r="AP2578" i="16"/>
  <c r="AN2575" i="16"/>
  <c r="Y2575" i="16"/>
  <c r="K2575" i="16"/>
  <c r="AP2574" i="16"/>
  <c r="AO2572" i="16"/>
  <c r="AB2572" i="16"/>
  <c r="Y2571" i="16"/>
  <c r="AS2568" i="16"/>
  <c r="AS2566" i="16"/>
  <c r="AD2565" i="16"/>
  <c r="AA2564" i="16"/>
  <c r="K2563" i="16"/>
  <c r="AP2562" i="16"/>
  <c r="AO2560" i="16"/>
  <c r="AB2560" i="16"/>
  <c r="N2560" i="16"/>
  <c r="AD2559" i="16"/>
  <c r="Y2557" i="16"/>
  <c r="J2557" i="16"/>
  <c r="AO2556" i="16"/>
  <c r="AA2556" i="16"/>
  <c r="AQ2553" i="16"/>
  <c r="AB2553" i="16"/>
  <c r="K2551" i="16"/>
  <c r="AP2550" i="16"/>
  <c r="AC2549" i="16"/>
  <c r="AA2548" i="16"/>
  <c r="N2548" i="16"/>
  <c r="Y2547" i="16"/>
  <c r="AP2544" i="16"/>
  <c r="Y2543" i="16"/>
  <c r="M2542" i="16"/>
  <c r="AA2540" i="16"/>
  <c r="K2539" i="16"/>
  <c r="AP2538" i="16"/>
  <c r="L2537" i="16"/>
  <c r="AN2535" i="16"/>
  <c r="O2535" i="16"/>
  <c r="AN2533" i="16"/>
  <c r="Y2531" i="16"/>
  <c r="M2530" i="16"/>
  <c r="K2529" i="16"/>
  <c r="AQ2527" i="16"/>
  <c r="N2526" i="16"/>
  <c r="J2525" i="16"/>
  <c r="AB2524" i="16"/>
  <c r="Y2523" i="16"/>
  <c r="AP2522" i="16"/>
  <c r="AC2522" i="16"/>
  <c r="N2522" i="16"/>
  <c r="AS2521" i="16"/>
  <c r="Y2520" i="16"/>
  <c r="J2520" i="16"/>
  <c r="Y2519" i="16"/>
  <c r="O2516" i="16"/>
  <c r="O2515" i="16"/>
  <c r="Z2513" i="16"/>
  <c r="Y2512" i="16"/>
  <c r="M2511" i="16"/>
  <c r="AB2510" i="16"/>
  <c r="AR2507" i="16"/>
  <c r="K2501" i="16"/>
  <c r="Y2500" i="16"/>
  <c r="Y2492" i="16"/>
  <c r="AA2488" i="16"/>
  <c r="K2488" i="16"/>
  <c r="AN2487" i="16"/>
  <c r="AR2485" i="16"/>
  <c r="AD2479" i="16"/>
  <c r="AP2464" i="16"/>
  <c r="M2450" i="16"/>
  <c r="AP2444" i="16"/>
  <c r="AB2544" i="16"/>
  <c r="AD2541" i="16"/>
  <c r="O2541" i="16"/>
  <c r="M2540" i="16"/>
  <c r="AO2538" i="16"/>
  <c r="K2537" i="16"/>
  <c r="AP2536" i="16"/>
  <c r="Z2535" i="16"/>
  <c r="N2534" i="16"/>
  <c r="J2528" i="16"/>
  <c r="AA2526" i="16"/>
  <c r="M2526" i="16"/>
  <c r="AA2524" i="16"/>
  <c r="AO2522" i="16"/>
  <c r="M2522" i="16"/>
  <c r="AC2521" i="16"/>
  <c r="AS2517" i="16"/>
  <c r="N2516" i="16"/>
  <c r="AQ2514" i="16"/>
  <c r="N2508" i="16"/>
  <c r="M2503" i="16"/>
  <c r="AB2502" i="16"/>
  <c r="O2500" i="16"/>
  <c r="AQ2499" i="16"/>
  <c r="AA2499" i="16"/>
  <c r="K2494" i="16"/>
  <c r="AC2490" i="16"/>
  <c r="O2487" i="16"/>
  <c r="AP2484" i="16"/>
  <c r="AN2480" i="16"/>
  <c r="AS2445" i="16"/>
  <c r="AA2544" i="16"/>
  <c r="N2544" i="16"/>
  <c r="AQ2541" i="16"/>
  <c r="AC2541" i="16"/>
  <c r="AR2539" i="16"/>
  <c r="AN2537" i="16"/>
  <c r="Y2537" i="16"/>
  <c r="J2537" i="16"/>
  <c r="AO2536" i="16"/>
  <c r="AB2536" i="16"/>
  <c r="Y2535" i="16"/>
  <c r="M2534" i="16"/>
  <c r="L2533" i="16"/>
  <c r="AS2532" i="16"/>
  <c r="AR2531" i="16"/>
  <c r="O2527" i="16"/>
  <c r="L2526" i="16"/>
  <c r="AD2525" i="16"/>
  <c r="Z2524" i="16"/>
  <c r="AR2523" i="16"/>
  <c r="AS2520" i="16"/>
  <c r="O2519" i="16"/>
  <c r="AC2516" i="16"/>
  <c r="M2515" i="16"/>
  <c r="J2510" i="16"/>
  <c r="K2502" i="16"/>
  <c r="N2496" i="16"/>
  <c r="L2495" i="16"/>
  <c r="AQ2490" i="16"/>
  <c r="Z2489" i="16"/>
  <c r="Y2488" i="16"/>
  <c r="K2485" i="16"/>
  <c r="O2483" i="16"/>
  <c r="AB2482" i="16"/>
  <c r="K2481" i="16"/>
  <c r="Z2477" i="16"/>
  <c r="AD2471" i="16"/>
  <c r="K2457" i="16"/>
  <c r="AB2450" i="16"/>
  <c r="L2335" i="16"/>
  <c r="AR2333" i="16"/>
  <c r="Y2332" i="16"/>
  <c r="J2331" i="16"/>
  <c r="AQ2330" i="16"/>
  <c r="AC2330" i="16"/>
  <c r="AA2329" i="16"/>
  <c r="AA2325" i="16"/>
  <c r="N2325" i="16"/>
  <c r="AB2323" i="16"/>
  <c r="M2323" i="16"/>
  <c r="AS2322" i="16"/>
  <c r="K2322" i="16"/>
  <c r="AQ2321" i="16"/>
  <c r="J2321" i="16"/>
  <c r="AQ2320" i="16"/>
  <c r="AC2320" i="16"/>
  <c r="O2320" i="16"/>
  <c r="Z2319" i="16"/>
  <c r="N2318" i="16"/>
  <c r="AS2317" i="16"/>
  <c r="AQ2316" i="16"/>
  <c r="AN2315" i="16"/>
  <c r="AB2314" i="16"/>
  <c r="Y2312" i="16"/>
  <c r="AB2310" i="16"/>
  <c r="O2308" i="16"/>
  <c r="L2307" i="16"/>
  <c r="AS2306" i="16"/>
  <c r="Y2305" i="16"/>
  <c r="AN2303" i="16"/>
  <c r="Z2303" i="16"/>
  <c r="AC2302" i="16"/>
  <c r="O2302" i="16"/>
  <c r="AS2301" i="16"/>
  <c r="Z2583" i="16"/>
  <c r="M2583" i="16"/>
  <c r="AS2582" i="16"/>
  <c r="AP2580" i="16"/>
  <c r="M2580" i="16"/>
  <c r="AC2579" i="16"/>
  <c r="AA2578" i="16"/>
  <c r="N2578" i="16"/>
  <c r="AO2576" i="16"/>
  <c r="AB2576" i="16"/>
  <c r="N2576" i="16"/>
  <c r="AD2575" i="16"/>
  <c r="AQ2573" i="16"/>
  <c r="AR2571" i="16"/>
  <c r="Y2569" i="16"/>
  <c r="K2569" i="16"/>
  <c r="AP2568" i="16"/>
  <c r="K2567" i="16"/>
  <c r="AP2566" i="16"/>
  <c r="AS2564" i="16"/>
  <c r="AQ2563" i="16"/>
  <c r="AC2563" i="16"/>
  <c r="AA2562" i="16"/>
  <c r="M2562" i="16"/>
  <c r="AR2561" i="16"/>
  <c r="AC2561" i="16"/>
  <c r="O2561" i="16"/>
  <c r="AS2558" i="16"/>
  <c r="AD2557" i="16"/>
  <c r="O2557" i="16"/>
  <c r="AQ2555" i="16"/>
  <c r="AC2555" i="16"/>
  <c r="AO2554" i="16"/>
  <c r="AN2553" i="16"/>
  <c r="Y2553" i="16"/>
  <c r="K2553" i="16"/>
  <c r="AQ2551" i="16"/>
  <c r="AC2551" i="16"/>
  <c r="AQ2547" i="16"/>
  <c r="AP2546" i="16"/>
  <c r="AR2543" i="16"/>
  <c r="AD2543" i="16"/>
  <c r="AP2542" i="16"/>
  <c r="AS2540" i="16"/>
  <c r="AQ2539" i="16"/>
  <c r="AC2539" i="16"/>
  <c r="AA2536" i="16"/>
  <c r="N2536" i="16"/>
  <c r="K2533" i="16"/>
  <c r="AQ2531" i="16"/>
  <c r="AP2530" i="16"/>
  <c r="AD2529" i="16"/>
  <c r="AB2528" i="16"/>
  <c r="AS2526" i="16"/>
  <c r="AQ2525" i="16"/>
  <c r="AC2525" i="16"/>
  <c r="AQ2523" i="16"/>
  <c r="K2522" i="16"/>
  <c r="AA2521" i="16"/>
  <c r="O2520" i="16"/>
  <c r="AQ2516" i="16"/>
  <c r="K2514" i="16"/>
  <c r="AB2508" i="16"/>
  <c r="J2507" i="16"/>
  <c r="AO2502" i="16"/>
  <c r="AO2499" i="16"/>
  <c r="AS2497" i="16"/>
  <c r="N2492" i="16"/>
  <c r="M2491" i="16"/>
  <c r="AY2491" i="16" s="1"/>
  <c r="K2490" i="16"/>
  <c r="M2487" i="16"/>
  <c r="AB2486" i="16"/>
  <c r="Z2481" i="16"/>
  <c r="N2480" i="16"/>
  <c r="AN2478" i="16"/>
  <c r="AD2447" i="16"/>
  <c r="AD2522" i="16"/>
  <c r="L2521" i="16"/>
  <c r="AN2515" i="16"/>
  <c r="Z2515" i="16"/>
  <c r="L2515" i="16"/>
  <c r="J2514" i="16"/>
  <c r="AO2513" i="16"/>
  <c r="AA2513" i="16"/>
  <c r="AS2512" i="16"/>
  <c r="L2511" i="16"/>
  <c r="K2510" i="16"/>
  <c r="AC2509" i="16"/>
  <c r="AP2508" i="16"/>
  <c r="AA2508" i="16"/>
  <c r="AS2505" i="16"/>
  <c r="AC2501" i="16"/>
  <c r="AR2497" i="16"/>
  <c r="O2496" i="16"/>
  <c r="Y2495" i="16"/>
  <c r="Z2493" i="16"/>
  <c r="L2491" i="16"/>
  <c r="AA2489" i="16"/>
  <c r="AS2488" i="16"/>
  <c r="AO2487" i="16"/>
  <c r="AC2485" i="16"/>
  <c r="AQ2483" i="16"/>
  <c r="AD2483" i="16"/>
  <c r="AO2482" i="16"/>
  <c r="AA2480" i="16"/>
  <c r="AB2478" i="16"/>
  <c r="AS2476" i="16"/>
  <c r="AP2475" i="16"/>
  <c r="AR2473" i="16"/>
  <c r="L2459" i="16"/>
  <c r="AC2451" i="16"/>
  <c r="N2448" i="16"/>
  <c r="AC2514" i="16"/>
  <c r="AQ2512" i="16"/>
  <c r="O2512" i="16"/>
  <c r="AA2509" i="16"/>
  <c r="Y2508" i="16"/>
  <c r="AO2507" i="16"/>
  <c r="AA2507" i="16"/>
  <c r="M2507" i="16"/>
  <c r="K2506" i="16"/>
  <c r="AC2505" i="16"/>
  <c r="AP2504" i="16"/>
  <c r="AC2504" i="16"/>
  <c r="AN2503" i="16"/>
  <c r="Z2503" i="16"/>
  <c r="L2503" i="16"/>
  <c r="J2502" i="16"/>
  <c r="AO2501" i="16"/>
  <c r="AA2501" i="16"/>
  <c r="AS2500" i="16"/>
  <c r="J2500" i="16"/>
  <c r="AN2499" i="16"/>
  <c r="L2499" i="16"/>
  <c r="K2498" i="16"/>
  <c r="AC2494" i="16"/>
  <c r="AB2490" i="16"/>
  <c r="AQ2488" i="16"/>
  <c r="L2487" i="16"/>
  <c r="J2486" i="16"/>
  <c r="AO2485" i="16"/>
  <c r="AA2485" i="16"/>
  <c r="AS2484" i="16"/>
  <c r="Y2484" i="16"/>
  <c r="K2484" i="16"/>
  <c r="AO2483" i="16"/>
  <c r="Y2482" i="16"/>
  <c r="AR2481" i="16"/>
  <c r="J2481" i="16"/>
  <c r="Y2480" i="16"/>
  <c r="N2479" i="16"/>
  <c r="Z2478" i="16"/>
  <c r="M2474" i="16"/>
  <c r="AO2470" i="16"/>
  <c r="AC2469" i="16"/>
  <c r="AR2465" i="16"/>
  <c r="Z2453" i="16"/>
  <c r="AQ2451" i="16"/>
  <c r="AO2450" i="16"/>
  <c r="J2447" i="16"/>
  <c r="M2446" i="16"/>
  <c r="K2445" i="16"/>
  <c r="AN2522" i="16"/>
  <c r="L2522" i="16"/>
  <c r="AD2521" i="16"/>
  <c r="AA2520" i="16"/>
  <c r="AA2516" i="16"/>
  <c r="AO2514" i="16"/>
  <c r="AB2514" i="16"/>
  <c r="K2513" i="16"/>
  <c r="AP2512" i="16"/>
  <c r="N2512" i="16"/>
  <c r="AR2511" i="16"/>
  <c r="Z2509" i="16"/>
  <c r="J2508" i="16"/>
  <c r="AN2507" i="16"/>
  <c r="Z2507" i="16"/>
  <c r="L2507" i="16"/>
  <c r="J2506" i="16"/>
  <c r="O2504" i="16"/>
  <c r="Y2503" i="16"/>
  <c r="AQ2502" i="16"/>
  <c r="Z2501" i="16"/>
  <c r="M2501" i="16"/>
  <c r="Y2499" i="16"/>
  <c r="J2498" i="16"/>
  <c r="AO2497" i="16"/>
  <c r="AA2497" i="16"/>
  <c r="AQ2495" i="16"/>
  <c r="AD2495" i="16"/>
  <c r="AB2494" i="16"/>
  <c r="M2494" i="16"/>
  <c r="AS2493" i="16"/>
  <c r="AD2491" i="16"/>
  <c r="AO2490" i="16"/>
  <c r="M2490" i="16"/>
  <c r="AS2489" i="16"/>
  <c r="K2489" i="16"/>
  <c r="AP2488" i="16"/>
  <c r="O2488" i="16"/>
  <c r="AQ2486" i="16"/>
  <c r="Z2485" i="16"/>
  <c r="M2485" i="16"/>
  <c r="AN2483" i="16"/>
  <c r="AA2483" i="16"/>
  <c r="M2483" i="16"/>
  <c r="K2482" i="16"/>
  <c r="AD2475" i="16"/>
  <c r="J2473" i="16"/>
  <c r="AN2467" i="16"/>
  <c r="AR2457" i="16"/>
  <c r="AD2455" i="16"/>
  <c r="AR2519" i="16"/>
  <c r="AP2518" i="16"/>
  <c r="AN2517" i="16"/>
  <c r="AA2517" i="16"/>
  <c r="AD2515" i="16"/>
  <c r="AS2513" i="16"/>
  <c r="AB2512" i="16"/>
  <c r="AQ2511" i="16"/>
  <c r="AD2511" i="16"/>
  <c r="AC2510" i="16"/>
  <c r="O2510" i="16"/>
  <c r="AR2506" i="16"/>
  <c r="AA2505" i="16"/>
  <c r="N2504" i="16"/>
  <c r="AC2502" i="16"/>
  <c r="AQ2500" i="16"/>
  <c r="Z2497" i="16"/>
  <c r="AS2496" i="16"/>
  <c r="Y2496" i="16"/>
  <c r="K2496" i="16"/>
  <c r="O2495" i="16"/>
  <c r="AR2493" i="16"/>
  <c r="AQ2492" i="16"/>
  <c r="AO2491" i="16"/>
  <c r="AR2489" i="16"/>
  <c r="N2488" i="16"/>
  <c r="AS2487" i="16"/>
  <c r="AC2486" i="16"/>
  <c r="AQ2484" i="16"/>
  <c r="L2483" i="16"/>
  <c r="J2482" i="16"/>
  <c r="AC2481" i="16"/>
  <c r="AS2480" i="16"/>
  <c r="AQ2479" i="16"/>
  <c r="AD2470" i="16"/>
  <c r="M2466" i="16"/>
  <c r="K2465" i="16"/>
  <c r="O2453" i="16"/>
  <c r="M2452" i="16"/>
  <c r="AB2446" i="16"/>
  <c r="N2518" i="16"/>
  <c r="J2516" i="16"/>
  <c r="AC2513" i="16"/>
  <c r="K2512" i="16"/>
  <c r="AO2511" i="16"/>
  <c r="AS2509" i="16"/>
  <c r="AC2508" i="16"/>
  <c r="O2508" i="16"/>
  <c r="AS2507" i="16"/>
  <c r="AC2506" i="16"/>
  <c r="O2506" i="16"/>
  <c r="Y2504" i="16"/>
  <c r="AD2503" i="16"/>
  <c r="AS2501" i="16"/>
  <c r="N2500" i="16"/>
  <c r="AD2499" i="16"/>
  <c r="AO2498" i="16"/>
  <c r="AB2498" i="16"/>
  <c r="AQ2496" i="16"/>
  <c r="AN2495" i="16"/>
  <c r="M2495" i="16"/>
  <c r="Y2494" i="16"/>
  <c r="J2494" i="16"/>
  <c r="O2492" i="16"/>
  <c r="J2490" i="16"/>
  <c r="AD2487" i="16"/>
  <c r="AS2485" i="16"/>
  <c r="O2484" i="16"/>
  <c r="AS2483" i="16"/>
  <c r="AC2482" i="16"/>
  <c r="AQ2480" i="16"/>
  <c r="M2478" i="16"/>
  <c r="AB2470" i="16"/>
  <c r="AN2459" i="16"/>
  <c r="AQ2455" i="16"/>
  <c r="AO2454" i="16"/>
  <c r="J2454" i="16"/>
  <c r="O2451" i="16"/>
  <c r="Z2449" i="16"/>
  <c r="Z2446" i="16"/>
  <c r="O2479" i="16"/>
  <c r="K2477" i="16"/>
  <c r="AP2476" i="16"/>
  <c r="AR2474" i="16"/>
  <c r="J2474" i="16"/>
  <c r="Y2472" i="16"/>
  <c r="AQ2471" i="16"/>
  <c r="AN2470" i="16"/>
  <c r="Z2469" i="16"/>
  <c r="AS2468" i="16"/>
  <c r="J2466" i="16"/>
  <c r="O2463" i="16"/>
  <c r="AB2462" i="16"/>
  <c r="AA2460" i="16"/>
  <c r="Y2459" i="16"/>
  <c r="J2458" i="16"/>
  <c r="AP2456" i="16"/>
  <c r="O2455" i="16"/>
  <c r="AB2454" i="16"/>
  <c r="Y2453" i="16"/>
  <c r="AR2449" i="16"/>
  <c r="K2449" i="16"/>
  <c r="AQ2447" i="16"/>
  <c r="O2447" i="16"/>
  <c r="AR2445" i="16"/>
  <c r="AR2477" i="16"/>
  <c r="AN2475" i="16"/>
  <c r="L2475" i="16"/>
  <c r="AD2474" i="16"/>
  <c r="AC2473" i="16"/>
  <c r="AS2472" i="16"/>
  <c r="AP2471" i="16"/>
  <c r="AB2471" i="16"/>
  <c r="O2471" i="16"/>
  <c r="M2470" i="16"/>
  <c r="AD2467" i="16"/>
  <c r="AC2465" i="16"/>
  <c r="AN2463" i="16"/>
  <c r="Z2461" i="16"/>
  <c r="N2460" i="16"/>
  <c r="J2459" i="16"/>
  <c r="AC2457" i="16"/>
  <c r="K2453" i="16"/>
  <c r="AP2452" i="16"/>
  <c r="AS2450" i="16"/>
  <c r="AQ2449" i="16"/>
  <c r="AP2448" i="16"/>
  <c r="AB2447" i="16"/>
  <c r="AC2445" i="16"/>
  <c r="J2478" i="16"/>
  <c r="AC2477" i="16"/>
  <c r="Y2475" i="16"/>
  <c r="AR2472" i="16"/>
  <c r="AQ2467" i="16"/>
  <c r="AO2466" i="16"/>
  <c r="AA2464" i="16"/>
  <c r="M2462" i="16"/>
  <c r="AS2460" i="16"/>
  <c r="AO2458" i="16"/>
  <c r="AN2455" i="16"/>
  <c r="M2454" i="16"/>
  <c r="AO2452" i="16"/>
  <c r="AN2451" i="16"/>
  <c r="L2451" i="16"/>
  <c r="J2450" i="16"/>
  <c r="AC2449" i="16"/>
  <c r="J2446" i="16"/>
  <c r="AA2444" i="16"/>
  <c r="L2479" i="16"/>
  <c r="AD2478" i="16"/>
  <c r="AB2477" i="16"/>
  <c r="AA2476" i="16"/>
  <c r="J2475" i="16"/>
  <c r="AO2474" i="16"/>
  <c r="AB2474" i="16"/>
  <c r="AQ2472" i="16"/>
  <c r="AN2471" i="16"/>
  <c r="AR2469" i="16"/>
  <c r="K2469" i="16"/>
  <c r="AP2468" i="16"/>
  <c r="AB2467" i="16"/>
  <c r="O2467" i="16"/>
  <c r="AB2466" i="16"/>
  <c r="N2464" i="16"/>
  <c r="Y2463" i="16"/>
  <c r="L2463" i="16"/>
  <c r="AD2459" i="16"/>
  <c r="AB2458" i="16"/>
  <c r="AA2456" i="16"/>
  <c r="L2455" i="16"/>
  <c r="AR2453" i="16"/>
  <c r="Y2451" i="16"/>
  <c r="K2451" i="16"/>
  <c r="AN2447" i="16"/>
  <c r="L2447" i="16"/>
  <c r="AR2446" i="16"/>
  <c r="AA2445" i="16"/>
  <c r="N2444" i="16"/>
  <c r="Y2479" i="16"/>
  <c r="N2476" i="16"/>
  <c r="AN2474" i="16"/>
  <c r="Z2473" i="16"/>
  <c r="AP2472" i="16"/>
  <c r="Y2471" i="16"/>
  <c r="L2471" i="16"/>
  <c r="J2470" i="16"/>
  <c r="Z2465" i="16"/>
  <c r="AS2464" i="16"/>
  <c r="AR2461" i="16"/>
  <c r="K2461" i="16"/>
  <c r="AQ2459" i="16"/>
  <c r="O2459" i="16"/>
  <c r="Z2457" i="16"/>
  <c r="N2456" i="16"/>
  <c r="Y2455" i="16"/>
  <c r="K2455" i="16"/>
  <c r="AQ2453" i="16"/>
  <c r="AC2453" i="16"/>
  <c r="AA2452" i="16"/>
  <c r="N2452" i="16"/>
  <c r="AA2448" i="16"/>
  <c r="Y2447" i="16"/>
  <c r="AC2446" i="16"/>
  <c r="Z2445" i="16"/>
  <c r="AS2444" i="16"/>
  <c r="AO2478" i="16"/>
  <c r="AR2476" i="16"/>
  <c r="AQ2475" i="16"/>
  <c r="O2475" i="16"/>
  <c r="K2473" i="16"/>
  <c r="AN2472" i="16"/>
  <c r="AA2472" i="16"/>
  <c r="N2472" i="16"/>
  <c r="AA2468" i="16"/>
  <c r="Y2467" i="16"/>
  <c r="L2467" i="16"/>
  <c r="AQ2464" i="16"/>
  <c r="AQ2463" i="16"/>
  <c r="AD2463" i="16"/>
  <c r="AC2461" i="16"/>
  <c r="AS2452" i="16"/>
  <c r="AD2451" i="16"/>
  <c r="AA2450" i="16"/>
  <c r="AS2448" i="16"/>
  <c r="AO2446" i="16"/>
  <c r="AQ2444" i="16"/>
  <c r="N1728" i="16"/>
  <c r="O1866" i="16"/>
  <c r="K1864" i="16"/>
  <c r="M1861" i="16"/>
  <c r="O1858" i="16"/>
  <c r="K1856" i="16"/>
  <c r="M1853" i="16"/>
  <c r="O1850" i="16"/>
  <c r="K1848" i="16"/>
  <c r="M1845" i="16"/>
  <c r="O1842" i="16"/>
  <c r="K1840" i="16"/>
  <c r="M1837" i="16"/>
  <c r="O1834" i="16"/>
  <c r="K1832" i="16"/>
  <c r="M1829" i="16"/>
  <c r="O1826" i="16"/>
  <c r="J1824" i="16"/>
  <c r="N1818" i="16"/>
  <c r="L1813" i="16"/>
  <c r="J1808" i="16"/>
  <c r="N1802" i="16"/>
  <c r="L1797" i="16"/>
  <c r="J1792" i="16"/>
  <c r="N1786" i="16"/>
  <c r="L1781" i="16"/>
  <c r="J1776" i="16"/>
  <c r="N1770" i="16"/>
  <c r="L1765" i="16"/>
  <c r="J1760" i="16"/>
  <c r="N1754" i="16"/>
  <c r="L1749" i="16"/>
  <c r="J1744" i="16"/>
  <c r="N1738" i="16"/>
  <c r="AC1865" i="16"/>
  <c r="AA1860" i="16"/>
  <c r="Y1855" i="16"/>
  <c r="AC1849" i="16"/>
  <c r="AA1844" i="16"/>
  <c r="Y1839" i="16"/>
  <c r="Z1831" i="16"/>
  <c r="AC1822" i="16"/>
  <c r="Z1814" i="16"/>
  <c r="AC1805" i="16"/>
  <c r="AC1794" i="16"/>
  <c r="Z1783" i="16"/>
  <c r="Y1772" i="16"/>
  <c r="AB1760" i="16"/>
  <c r="Z1749" i="16"/>
  <c r="AP1864" i="16"/>
  <c r="AO1851" i="16"/>
  <c r="AQ1838" i="16"/>
  <c r="AP1825" i="16"/>
  <c r="AO1812" i="16"/>
  <c r="AP1799" i="16"/>
  <c r="AP1771" i="16"/>
  <c r="Z2016" i="16"/>
  <c r="Z2018" i="16"/>
  <c r="AD2016" i="16"/>
  <c r="AA2018" i="16"/>
  <c r="AB2019" i="16"/>
  <c r="AB2018" i="16"/>
  <c r="AC2019" i="16"/>
  <c r="AC2024" i="16"/>
  <c r="AB2025" i="16"/>
  <c r="Z2026" i="16"/>
  <c r="AC2027" i="16"/>
  <c r="AA2029" i="16"/>
  <c r="AD2030" i="16"/>
  <c r="AA2035" i="16"/>
  <c r="AD2036" i="16"/>
  <c r="AA2039" i="16"/>
  <c r="AD2040" i="16"/>
  <c r="AC2046" i="16"/>
  <c r="Y2048" i="16"/>
  <c r="AB2015" i="16"/>
  <c r="AC2018" i="16"/>
  <c r="AD2019" i="16"/>
  <c r="Y2022" i="16"/>
  <c r="AD2024" i="16"/>
  <c r="AA2026" i="16"/>
  <c r="AB2029" i="16"/>
  <c r="Z2034" i="16"/>
  <c r="AB2035" i="16"/>
  <c r="AB2039" i="16"/>
  <c r="AB2043" i="16"/>
  <c r="AD2046" i="16"/>
  <c r="Z2048" i="16"/>
  <c r="AA2049" i="16"/>
  <c r="AC2015" i="16"/>
  <c r="Y2017" i="16"/>
  <c r="AD2018" i="16"/>
  <c r="AD2015" i="16"/>
  <c r="AB2017" i="16"/>
  <c r="Y2016" i="16"/>
  <c r="Y2018" i="16"/>
  <c r="Z2020" i="16"/>
  <c r="AA2021" i="16"/>
  <c r="AC2022" i="16"/>
  <c r="Y2025" i="16"/>
  <c r="AA2030" i="16"/>
  <c r="Z2032" i="16"/>
  <c r="AA2033" i="16"/>
  <c r="AD2034" i="16"/>
  <c r="Z2037" i="16"/>
  <c r="AC2038" i="16"/>
  <c r="Z2041" i="16"/>
  <c r="AC2042" i="16"/>
  <c r="Y2044" i="16"/>
  <c r="Z2046" i="16"/>
  <c r="AC2047" i="16"/>
  <c r="AD2022" i="16"/>
  <c r="AA2023" i="16"/>
  <c r="AD2032" i="16"/>
  <c r="Y2037" i="16"/>
  <c r="Z2040" i="16"/>
  <c r="Z2044" i="16"/>
  <c r="Z2050" i="16"/>
  <c r="AC2051" i="16"/>
  <c r="Y2053" i="16"/>
  <c r="AC2055" i="16"/>
  <c r="AB2057" i="16"/>
  <c r="AD2059" i="16"/>
  <c r="Z2060" i="16"/>
  <c r="AA2062" i="16"/>
  <c r="AD2064" i="16"/>
  <c r="AB2066" i="16"/>
  <c r="AD2068" i="16"/>
  <c r="AD2070" i="16"/>
  <c r="Y2020" i="16"/>
  <c r="AB2023" i="16"/>
  <c r="AB2026" i="16"/>
  <c r="Y2028" i="16"/>
  <c r="Y2033" i="16"/>
  <c r="AA2037" i="16"/>
  <c r="Y2041" i="16"/>
  <c r="AD2044" i="16"/>
  <c r="Y2045" i="16"/>
  <c r="AA2050" i="16"/>
  <c r="Z2053" i="16"/>
  <c r="AD2055" i="16"/>
  <c r="Z2056" i="16"/>
  <c r="AC2057" i="16"/>
  <c r="AA2058" i="16"/>
  <c r="AA2060" i="16"/>
  <c r="AB2062" i="16"/>
  <c r="AD2066" i="16"/>
  <c r="Z2021" i="16"/>
  <c r="Z2022" i="16"/>
  <c r="AA2025" i="16"/>
  <c r="AB2030" i="16"/>
  <c r="AA2031" i="16"/>
  <c r="AD2038" i="16"/>
  <c r="AD2039" i="16"/>
  <c r="AB2042" i="16"/>
  <c r="Z2049" i="16"/>
  <c r="AD2052" i="16"/>
  <c r="AD2054" i="16"/>
  <c r="Z2061" i="16"/>
  <c r="AC2063" i="16"/>
  <c r="Z2065" i="16"/>
  <c r="AC2067" i="16"/>
  <c r="AB2069" i="16"/>
  <c r="AA2019" i="16"/>
  <c r="Z2024" i="16"/>
  <c r="Z2025" i="16"/>
  <c r="Z2030" i="16"/>
  <c r="AB2041" i="16"/>
  <c r="Z2042" i="16"/>
  <c r="AC2043" i="16"/>
  <c r="Y2061" i="16"/>
  <c r="Z2069" i="16"/>
  <c r="AA2070" i="16"/>
  <c r="AB2073" i="16"/>
  <c r="AB2075" i="16"/>
  <c r="AB2077" i="16"/>
  <c r="AA2078" i="16"/>
  <c r="AC2079" i="16"/>
  <c r="Z2080" i="16"/>
  <c r="AD2082" i="16"/>
  <c r="AC2023" i="16"/>
  <c r="AC2030" i="16"/>
  <c r="AA2042" i="16"/>
  <c r="AD2043" i="16"/>
  <c r="AB2058" i="16"/>
  <c r="AB2061" i="16"/>
  <c r="Z2062" i="16"/>
  <c r="AC2069" i="16"/>
  <c r="Y2071" i="16"/>
  <c r="AC2073" i="16"/>
  <c r="Z2074" i="16"/>
  <c r="AC2075" i="16"/>
  <c r="AC2077" i="16"/>
  <c r="AB2078" i="16"/>
  <c r="AA2080" i="16"/>
  <c r="AD2020" i="16"/>
  <c r="Y2021" i="16"/>
  <c r="AD2026" i="16"/>
  <c r="AB2027" i="16"/>
  <c r="AB2033" i="16"/>
  <c r="AB2034" i="16"/>
  <c r="AC2035" i="16"/>
  <c r="AB2037" i="16"/>
  <c r="AA2038" i="16"/>
  <c r="AC2053" i="16"/>
  <c r="AA2054" i="16"/>
  <c r="Y2055" i="16"/>
  <c r="Z2057" i="16"/>
  <c r="AC2059" i="16"/>
  <c r="AB2065" i="16"/>
  <c r="AA2066" i="16"/>
  <c r="AB2067" i="16"/>
  <c r="Z2068" i="16"/>
  <c r="Z2072" i="16"/>
  <c r="AB2081" i="16"/>
  <c r="AB2021" i="16"/>
  <c r="AA2034" i="16"/>
  <c r="AB2038" i="16"/>
  <c r="AB2053" i="16"/>
  <c r="AD2056" i="16"/>
  <c r="AD2062" i="16"/>
  <c r="AC2065" i="16"/>
  <c r="AA2068" i="16"/>
  <c r="AD2071" i="16"/>
  <c r="AC2034" i="16"/>
  <c r="AB2047" i="16"/>
  <c r="AC2048" i="16"/>
  <c r="Y2049" i="16"/>
  <c r="AB2050" i="16"/>
  <c r="Y2052" i="16"/>
  <c r="AD2078" i="16"/>
  <c r="AC2020" i="16"/>
  <c r="AD2042" i="16"/>
  <c r="Z2045" i="16"/>
  <c r="AA2046" i="16"/>
  <c r="AD2047" i="16"/>
  <c r="AD2048" i="16"/>
  <c r="AB2049" i="16"/>
  <c r="AC2050" i="16"/>
  <c r="AB2051" i="16"/>
  <c r="Z2052" i="16"/>
  <c r="Y2067" i="16"/>
  <c r="Z2084" i="16"/>
  <c r="Z2086" i="16"/>
  <c r="AC2089" i="16"/>
  <c r="AA2092" i="16"/>
  <c r="AC2093" i="16"/>
  <c r="AA2096" i="16"/>
  <c r="AD2097" i="16"/>
  <c r="AD2098" i="16"/>
  <c r="AB2099" i="16"/>
  <c r="AB2105" i="16"/>
  <c r="Y2108" i="16"/>
  <c r="Z2110" i="16"/>
  <c r="AA2111" i="16"/>
  <c r="AD2116" i="16"/>
  <c r="AC2117" i="16"/>
  <c r="Y2122" i="16"/>
  <c r="AA2124" i="16"/>
  <c r="AD2125" i="16"/>
  <c r="Y2127" i="16"/>
  <c r="AD2130" i="16"/>
  <c r="Z2033" i="16"/>
  <c r="Y2040" i="16"/>
  <c r="AA2045" i="16"/>
  <c r="AB2046" i="16"/>
  <c r="AD2050" i="16"/>
  <c r="AD2058" i="16"/>
  <c r="Y2059" i="16"/>
  <c r="AC2061" i="16"/>
  <c r="AD2067" i="16"/>
  <c r="AA2074" i="16"/>
  <c r="Z2076" i="16"/>
  <c r="Y2079" i="16"/>
  <c r="AA2084" i="16"/>
  <c r="AC2086" i="16"/>
  <c r="Y2088" i="16"/>
  <c r="AD2089" i="16"/>
  <c r="AB2092" i="16"/>
  <c r="AD2093" i="16"/>
  <c r="AD2096" i="16"/>
  <c r="AC2099" i="16"/>
  <c r="AA2101" i="16"/>
  <c r="Y2104" i="16"/>
  <c r="AD2105" i="16"/>
  <c r="Z2108" i="16"/>
  <c r="Y2109" i="16"/>
  <c r="AA2110" i="16"/>
  <c r="AB2111" i="16"/>
  <c r="AB2121" i="16"/>
  <c r="Z2122" i="16"/>
  <c r="AD2124" i="16"/>
  <c r="AC2127" i="16"/>
  <c r="Z2128" i="16"/>
  <c r="AA2022" i="16"/>
  <c r="AC2026" i="16"/>
  <c r="Y2036" i="16"/>
  <c r="AC2039" i="16"/>
  <c r="AB2074" i="16"/>
  <c r="AA2076" i="16"/>
  <c r="AB2022" i="16"/>
  <c r="Y2024" i="16"/>
  <c r="Z2036" i="16"/>
  <c r="AD2074" i="16"/>
  <c r="Y2075" i="16"/>
  <c r="AD2076" i="16"/>
  <c r="Y2077" i="16"/>
  <c r="AD2028" i="16"/>
  <c r="AC2031" i="16"/>
  <c r="AC2032" i="16"/>
  <c r="Z2038" i="16"/>
  <c r="AA2056" i="16"/>
  <c r="Y2057" i="16"/>
  <c r="AD2063" i="16"/>
  <c r="AA2064" i="16"/>
  <c r="Y2065" i="16"/>
  <c r="Y2069" i="16"/>
  <c r="AC2071" i="16"/>
  <c r="AA2072" i="16"/>
  <c r="Z2082" i="16"/>
  <c r="AB2085" i="16"/>
  <c r="AA2087" i="16"/>
  <c r="AC2088" i="16"/>
  <c r="AC2090" i="16"/>
  <c r="Y2094" i="16"/>
  <c r="Y2095" i="16"/>
  <c r="Y2097" i="16"/>
  <c r="Y2098" i="16"/>
  <c r="AA2100" i="16"/>
  <c r="Y2102" i="16"/>
  <c r="AA2103" i="16"/>
  <c r="AC2104" i="16"/>
  <c r="AC2106" i="16"/>
  <c r="AC2107" i="16"/>
  <c r="AD2109" i="16"/>
  <c r="AA2112" i="16"/>
  <c r="Z2114" i="16"/>
  <c r="AB2115" i="16"/>
  <c r="Y2116" i="16"/>
  <c r="Y2117" i="16"/>
  <c r="AA2118" i="16"/>
  <c r="AA2119" i="16"/>
  <c r="AA2120" i="16"/>
  <c r="AA2123" i="16"/>
  <c r="Y2125" i="16"/>
  <c r="AD2128" i="16"/>
  <c r="AB2079" i="16"/>
  <c r="AA2082" i="16"/>
  <c r="AD2085" i="16"/>
  <c r="AA2088" i="16"/>
  <c r="AA2089" i="16"/>
  <c r="Z2090" i="16"/>
  <c r="Y2091" i="16"/>
  <c r="AB2093" i="16"/>
  <c r="Z2098" i="16"/>
  <c r="AD2101" i="16"/>
  <c r="AA2102" i="16"/>
  <c r="AA2107" i="16"/>
  <c r="AA2116" i="16"/>
  <c r="AC2119" i="16"/>
  <c r="Y2120" i="16"/>
  <c r="AA2130" i="16"/>
  <c r="AB2071" i="16"/>
  <c r="Z2088" i="16"/>
  <c r="Z2096" i="16"/>
  <c r="AD2100" i="16"/>
  <c r="AC2101" i="16"/>
  <c r="AB2103" i="16"/>
  <c r="Z2104" i="16"/>
  <c r="Z2111" i="16"/>
  <c r="Z2112" i="16"/>
  <c r="AB2119" i="16"/>
  <c r="AC2122" i="16"/>
  <c r="Y2123" i="16"/>
  <c r="AC2125" i="16"/>
  <c r="AD2126" i="16"/>
  <c r="AC2132" i="16"/>
  <c r="Y2135" i="16"/>
  <c r="AC2136" i="16"/>
  <c r="AA2139" i="16"/>
  <c r="Y2063" i="16"/>
  <c r="Z2087" i="16"/>
  <c r="AA2091" i="16"/>
  <c r="Y2092" i="16"/>
  <c r="AB2095" i="16"/>
  <c r="AC2097" i="16"/>
  <c r="AB2104" i="16"/>
  <c r="AA2105" i="16"/>
  <c r="AA2106" i="16"/>
  <c r="AB2107" i="16"/>
  <c r="AD2108" i="16"/>
  <c r="AD2112" i="16"/>
  <c r="AA2117" i="16"/>
  <c r="AB2129" i="16"/>
  <c r="Y2130" i="16"/>
  <c r="Y2133" i="16"/>
  <c r="AA2135" i="16"/>
  <c r="AD2092" i="16"/>
  <c r="AC2094" i="16"/>
  <c r="Z2099" i="16"/>
  <c r="AB2109" i="16"/>
  <c r="Y2110" i="16"/>
  <c r="AC2113" i="16"/>
  <c r="AA2114" i="16"/>
  <c r="AD2118" i="16"/>
  <c r="AA2128" i="16"/>
  <c r="Y2131" i="16"/>
  <c r="AA2134" i="16"/>
  <c r="Z2136" i="16"/>
  <c r="AB2137" i="16"/>
  <c r="Z2028" i="16"/>
  <c r="Y2073" i="16"/>
  <c r="AB2031" i="16"/>
  <c r="AA2041" i="16"/>
  <c r="Z2064" i="16"/>
  <c r="Y2081" i="16"/>
  <c r="AB2088" i="16"/>
  <c r="Z2095" i="16"/>
  <c r="AC2100" i="16"/>
  <c r="AA2104" i="16"/>
  <c r="AB2125" i="16"/>
  <c r="AC2131" i="16"/>
  <c r="AA2132" i="16"/>
  <c r="AC2133" i="16"/>
  <c r="AC2135" i="16"/>
  <c r="AB2136" i="16"/>
  <c r="Y2137" i="16"/>
  <c r="AB2139" i="16"/>
  <c r="AB2141" i="16"/>
  <c r="AC2144" i="16"/>
  <c r="AA2145" i="16"/>
  <c r="Z2146" i="16"/>
  <c r="Y2148" i="16"/>
  <c r="AD2154" i="16"/>
  <c r="AD2014" i="16"/>
  <c r="Z2077" i="16"/>
  <c r="AD2080" i="16"/>
  <c r="AC2081" i="16"/>
  <c r="Y2029" i="16"/>
  <c r="AD2035" i="16"/>
  <c r="AB2054" i="16"/>
  <c r="Y2083" i="16"/>
  <c r="AD2084" i="16"/>
  <c r="AC2085" i="16"/>
  <c r="AD2090" i="16"/>
  <c r="AB2097" i="16"/>
  <c r="Z2103" i="16"/>
  <c r="AC2110" i="16"/>
  <c r="AC2111" i="16"/>
  <c r="AD2121" i="16"/>
  <c r="Z2124" i="16"/>
  <c r="AC2128" i="16"/>
  <c r="AC2129" i="16"/>
  <c r="AD2137" i="16"/>
  <c r="AD2138" i="16"/>
  <c r="Z2140" i="16"/>
  <c r="AD2141" i="16"/>
  <c r="Y2142" i="16"/>
  <c r="AC2145" i="16"/>
  <c r="AC2146" i="16"/>
  <c r="Z2147" i="16"/>
  <c r="AA2148" i="16"/>
  <c r="Y2149" i="16"/>
  <c r="Y2151" i="16"/>
  <c r="AB2153" i="16"/>
  <c r="Y2032" i="16"/>
  <c r="AC2092" i="16"/>
  <c r="AB2101" i="16"/>
  <c r="Y2105" i="16"/>
  <c r="AC2109" i="16"/>
  <c r="AD2114" i="16"/>
  <c r="AC2115" i="16"/>
  <c r="Z2118" i="16"/>
  <c r="Z2119" i="16"/>
  <c r="AD2140" i="16"/>
  <c r="AD2142" i="16"/>
  <c r="AA2143" i="16"/>
  <c r="Z2144" i="16"/>
  <c r="AD2148" i="16"/>
  <c r="AA2150" i="16"/>
  <c r="Z2152" i="16"/>
  <c r="Z2154" i="16"/>
  <c r="AA2014" i="16"/>
  <c r="AC2083" i="16"/>
  <c r="AD2102" i="16"/>
  <c r="Y2114" i="16"/>
  <c r="AB2128" i="16"/>
  <c r="AB2131" i="16"/>
  <c r="Y2134" i="16"/>
  <c r="Z2135" i="16"/>
  <c r="Y2144" i="16"/>
  <c r="AA2146" i="16"/>
  <c r="AB2148" i="16"/>
  <c r="AC2014" i="16"/>
  <c r="AA2085" i="16"/>
  <c r="AD2104" i="16"/>
  <c r="AA2108" i="16"/>
  <c r="Z2116" i="16"/>
  <c r="AC2121" i="16"/>
  <c r="Z2130" i="16"/>
  <c r="AD2134" i="16"/>
  <c r="AB2135" i="16"/>
  <c r="AA2138" i="16"/>
  <c r="Z2142" i="16"/>
  <c r="AA2144" i="16"/>
  <c r="AD2146" i="16"/>
  <c r="AC2148" i="16"/>
  <c r="Z2150" i="16"/>
  <c r="Y2014" i="16"/>
  <c r="Y2090" i="16"/>
  <c r="Z2092" i="16"/>
  <c r="AA2099" i="16"/>
  <c r="AD2106" i="16"/>
  <c r="AB2123" i="16"/>
  <c r="AB2133" i="16"/>
  <c r="Y2139" i="16"/>
  <c r="AA2140" i="16"/>
  <c r="AA2142" i="16"/>
  <c r="AB2144" i="16"/>
  <c r="AB2149" i="16"/>
  <c r="AC2150" i="16"/>
  <c r="AD2094" i="16"/>
  <c r="Y2113" i="16"/>
  <c r="Z2139" i="16"/>
  <c r="AC2140" i="16"/>
  <c r="AC2141" i="16"/>
  <c r="AD2144" i="16"/>
  <c r="Y2147" i="16"/>
  <c r="AC2149" i="16"/>
  <c r="AD2150" i="16"/>
  <c r="AB2151" i="16"/>
  <c r="Y2152" i="16"/>
  <c r="AA2153" i="16"/>
  <c r="Y2154" i="16"/>
  <c r="AD1880" i="16"/>
  <c r="AA1881" i="16"/>
  <c r="AB1882" i="16"/>
  <c r="Z1883" i="16"/>
  <c r="AD1891" i="16"/>
  <c r="AA1892" i="16"/>
  <c r="Z1893" i="16"/>
  <c r="AD1904" i="16"/>
  <c r="AA1905" i="16"/>
  <c r="AA1906" i="16"/>
  <c r="Z1907" i="16"/>
  <c r="AD2110" i="16"/>
  <c r="AB2113" i="16"/>
  <c r="AC2137" i="16"/>
  <c r="AC2139" i="16"/>
  <c r="Y2143" i="16"/>
  <c r="AB2147" i="16"/>
  <c r="AC2151" i="16"/>
  <c r="AD2152" i="16"/>
  <c r="AC2153" i="16"/>
  <c r="AA2154" i="16"/>
  <c r="AD2086" i="16"/>
  <c r="AC2098" i="16"/>
  <c r="AC2103" i="16"/>
  <c r="Z2107" i="16"/>
  <c r="AC2112" i="16"/>
  <c r="AA2115" i="16"/>
  <c r="Z2120" i="16"/>
  <c r="Y2129" i="16"/>
  <c r="Z2132" i="16"/>
  <c r="Z2143" i="16"/>
  <c r="Y2145" i="16"/>
  <c r="AC2147" i="16"/>
  <c r="AC2154" i="16"/>
  <c r="AA2093" i="16"/>
  <c r="AA2109" i="16"/>
  <c r="Y2119" i="16"/>
  <c r="Z2126" i="16"/>
  <c r="AD2136" i="16"/>
  <c r="AC2143" i="16"/>
  <c r="AD2145" i="16"/>
  <c r="Y2146" i="16"/>
  <c r="Z2148" i="16"/>
  <c r="AB2014" i="16"/>
  <c r="AD1875" i="16"/>
  <c r="AA1876" i="16"/>
  <c r="Z1877" i="16"/>
  <c r="AD1885" i="16"/>
  <c r="AA1886" i="16"/>
  <c r="Z1887" i="16"/>
  <c r="AA1888" i="16"/>
  <c r="AD1897" i="16"/>
  <c r="AD1898" i="16"/>
  <c r="AA1899" i="16"/>
  <c r="Z1900" i="16"/>
  <c r="AD1909" i="16"/>
  <c r="AD1910" i="16"/>
  <c r="AA1911" i="16"/>
  <c r="AB1912" i="16"/>
  <c r="Z1913" i="16"/>
  <c r="Z2091" i="16"/>
  <c r="AD2122" i="16"/>
  <c r="AB2089" i="16"/>
  <c r="Y2126" i="16"/>
  <c r="AB2145" i="16"/>
  <c r="Z2100" i="16"/>
  <c r="AB2117" i="16"/>
  <c r="AD2132" i="16"/>
  <c r="AB2143" i="16"/>
  <c r="AA2136" i="16"/>
  <c r="AD1878" i="16"/>
  <c r="AA1879" i="16"/>
  <c r="AB1880" i="16"/>
  <c r="AD1884" i="16"/>
  <c r="AA1885" i="16"/>
  <c r="AD1886" i="16"/>
  <c r="AD1890" i="16"/>
  <c r="AA1891" i="16"/>
  <c r="AD1892" i="16"/>
  <c r="AD1893" i="16"/>
  <c r="AD1894" i="16"/>
  <c r="AA1895" i="16"/>
  <c r="AB1896" i="16"/>
  <c r="Z1897" i="16"/>
  <c r="AA1898" i="16"/>
  <c r="AD1899" i="16"/>
  <c r="AD1900" i="16"/>
  <c r="AA1901" i="16"/>
  <c r="AA1902" i="16"/>
  <c r="Z1903" i="16"/>
  <c r="AA1904" i="16"/>
  <c r="Z1905" i="16"/>
  <c r="AD1906" i="16"/>
  <c r="AD1907" i="16"/>
  <c r="AA1908" i="16"/>
  <c r="Z1909" i="16"/>
  <c r="AA1910" i="16"/>
  <c r="AD1915" i="16"/>
  <c r="AA1916" i="16"/>
  <c r="Z1917" i="16"/>
  <c r="AD1928" i="16"/>
  <c r="AA1929" i="16"/>
  <c r="AA1930" i="16"/>
  <c r="Z1931" i="16"/>
  <c r="AD1940" i="16"/>
  <c r="AA1941" i="16"/>
  <c r="AA1942" i="16"/>
  <c r="Z1943" i="16"/>
  <c r="AA1944" i="16"/>
  <c r="AD1953" i="16"/>
  <c r="AD1954" i="16"/>
  <c r="AA1955" i="16"/>
  <c r="Z1956" i="16"/>
  <c r="AA1887" i="16"/>
  <c r="AD1888" i="16"/>
  <c r="AA1889" i="16"/>
  <c r="AB1890" i="16"/>
  <c r="AD1925" i="16"/>
  <c r="AD1926" i="16"/>
  <c r="AA1927" i="16"/>
  <c r="AB1928" i="16"/>
  <c r="AD1929" i="16"/>
  <c r="AD1932" i="16"/>
  <c r="AA1933" i="16"/>
  <c r="AA1934" i="16"/>
  <c r="Z1935" i="16"/>
  <c r="AA1936" i="16"/>
  <c r="Z1886" i="16"/>
  <c r="AD1933" i="16"/>
  <c r="AD1934" i="16"/>
  <c r="AA1935" i="16"/>
  <c r="AB1936" i="16"/>
  <c r="Z1937" i="16"/>
  <c r="AB1944" i="16"/>
  <c r="Z1945" i="16"/>
  <c r="AA1882" i="16"/>
  <c r="AA1883" i="16"/>
  <c r="Z1884" i="16"/>
  <c r="Z1885" i="16"/>
  <c r="AA1896" i="16"/>
  <c r="AA1897" i="16"/>
  <c r="AD1905" i="16"/>
  <c r="AA1912" i="16"/>
  <c r="AA1913" i="16"/>
  <c r="AA1914" i="16"/>
  <c r="Z1915" i="16"/>
  <c r="Z1916" i="16"/>
  <c r="AA1917" i="16"/>
  <c r="AA1918" i="16"/>
  <c r="Z1919" i="16"/>
  <c r="AA1920" i="16"/>
  <c r="AD1936" i="16"/>
  <c r="AA1937" i="16"/>
  <c r="AA1938" i="16"/>
  <c r="Z1939" i="16"/>
  <c r="AA1943" i="16"/>
  <c r="AD1944" i="16"/>
  <c r="AA1945" i="16"/>
  <c r="AA1946" i="16"/>
  <c r="Z1947" i="16"/>
  <c r="AA1872" i="16"/>
  <c r="AA1880" i="16"/>
  <c r="AA1894" i="16"/>
  <c r="AA1903" i="16"/>
  <c r="AD1920" i="16"/>
  <c r="AA1921" i="16"/>
  <c r="AA1922" i="16"/>
  <c r="Z1923" i="16"/>
  <c r="AD1939" i="16"/>
  <c r="AA1940" i="16"/>
  <c r="AD1941" i="16"/>
  <c r="AD1872" i="16"/>
  <c r="AA1873" i="16"/>
  <c r="AD1874" i="16"/>
  <c r="AA1875" i="16"/>
  <c r="AD1876" i="16"/>
  <c r="AD1877" i="16"/>
  <c r="AA1878" i="16"/>
  <c r="Z1892" i="16"/>
  <c r="AA1900" i="16"/>
  <c r="AD1901" i="16"/>
  <c r="Z1908" i="16"/>
  <c r="AA1909" i="16"/>
  <c r="AD1923" i="16"/>
  <c r="AA1924" i="16"/>
  <c r="Z1925" i="16"/>
  <c r="AA1931" i="16"/>
  <c r="Z1932" i="16"/>
  <c r="AD1949" i="16"/>
  <c r="AD1950" i="16"/>
  <c r="AA1951" i="16"/>
  <c r="AB1952" i="16"/>
  <c r="Z1953" i="16"/>
  <c r="AA1954" i="16"/>
  <c r="AD1955" i="16"/>
  <c r="AD1956" i="16"/>
  <c r="AA1957" i="16"/>
  <c r="AA1958" i="16"/>
  <c r="AA1959" i="16"/>
  <c r="AA1960" i="16"/>
  <c r="AA1961" i="16"/>
  <c r="AA1962" i="16"/>
  <c r="AA1963" i="16"/>
  <c r="AA1964" i="16"/>
  <c r="AA1965" i="16"/>
  <c r="AA1966" i="16"/>
  <c r="AA1967" i="16"/>
  <c r="AA1968" i="16"/>
  <c r="AA1969" i="16"/>
  <c r="AA1970" i="16"/>
  <c r="AA1971" i="16"/>
  <c r="AA1972" i="16"/>
  <c r="AA1973" i="16"/>
  <c r="AA1974" i="16"/>
  <c r="AA1975" i="16"/>
  <c r="AA1976" i="16"/>
  <c r="AA1977" i="16"/>
  <c r="AA1978" i="16"/>
  <c r="AA1979" i="16"/>
  <c r="AA1980" i="16"/>
  <c r="AA1981" i="16"/>
  <c r="AA1982" i="16"/>
  <c r="AA1983" i="16"/>
  <c r="AA1984" i="16"/>
  <c r="AA1985" i="16"/>
  <c r="AA1986" i="16"/>
  <c r="AA1987" i="16"/>
  <c r="AA1988" i="16"/>
  <c r="AA1989" i="16"/>
  <c r="AA1990" i="16"/>
  <c r="AA1991" i="16"/>
  <c r="AA1992" i="16"/>
  <c r="AA1993" i="16"/>
  <c r="AA1994" i="16"/>
  <c r="AA1995" i="16"/>
  <c r="AA1996" i="16"/>
  <c r="AA1997" i="16"/>
  <c r="AA1998" i="16"/>
  <c r="AA1999" i="16"/>
  <c r="AA2000" i="16"/>
  <c r="AA2001" i="16"/>
  <c r="AA2002" i="16"/>
  <c r="AA2003" i="16"/>
  <c r="AA2004" i="16"/>
  <c r="AA2005" i="16"/>
  <c r="AA2006" i="16"/>
  <c r="AA2007" i="16"/>
  <c r="AA2008" i="16"/>
  <c r="AA2009" i="16"/>
  <c r="AA2010" i="16"/>
  <c r="AA2011" i="16"/>
  <c r="AC1871" i="16"/>
  <c r="Z1879" i="16"/>
  <c r="Z1891" i="16"/>
  <c r="AD1902" i="16"/>
  <c r="AA1907" i="16"/>
  <c r="AD1913" i="16"/>
  <c r="Z1921" i="16"/>
  <c r="AD1922" i="16"/>
  <c r="AD1931" i="16"/>
  <c r="AB1963" i="16"/>
  <c r="AB1971" i="16"/>
  <c r="AB1979" i="16"/>
  <c r="AB1987" i="16"/>
  <c r="AB1995" i="16"/>
  <c r="AB2003" i="16"/>
  <c r="AB2011" i="16"/>
  <c r="AA1877" i="16"/>
  <c r="AA1884" i="16"/>
  <c r="Z1889" i="16"/>
  <c r="Z1895" i="16"/>
  <c r="Z1911" i="16"/>
  <c r="AA1919" i="16"/>
  <c r="Z1929" i="16"/>
  <c r="AD1942" i="16"/>
  <c r="AA1952" i="16"/>
  <c r="AA1953" i="16"/>
  <c r="AB1961" i="16"/>
  <c r="AB1969" i="16"/>
  <c r="AB1977" i="16"/>
  <c r="AB1985" i="16"/>
  <c r="AB1993" i="16"/>
  <c r="AB2001" i="16"/>
  <c r="AB2009" i="16"/>
  <c r="Y1871" i="16"/>
  <c r="Z1876" i="16"/>
  <c r="AD1883" i="16"/>
  <c r="AB1888" i="16"/>
  <c r="AD1918" i="16"/>
  <c r="AA1928" i="16"/>
  <c r="Z1941" i="16"/>
  <c r="AA1947" i="16"/>
  <c r="Z1948" i="16"/>
  <c r="Z1951" i="16"/>
  <c r="AD1952" i="16"/>
  <c r="AB1960" i="16"/>
  <c r="AB1968" i="16"/>
  <c r="AB1976" i="16"/>
  <c r="AB1984" i="16"/>
  <c r="AB1992" i="16"/>
  <c r="AB2000" i="16"/>
  <c r="AB2008" i="16"/>
  <c r="Z1729" i="16"/>
  <c r="AB1730" i="16"/>
  <c r="AD1731" i="16"/>
  <c r="Z1733" i="16"/>
  <c r="AB1734" i="16"/>
  <c r="AD1735" i="16"/>
  <c r="Z1737" i="16"/>
  <c r="AB1738" i="16"/>
  <c r="AD1739" i="16"/>
  <c r="Z1741" i="16"/>
  <c r="AB1742" i="16"/>
  <c r="AD1743" i="16"/>
  <c r="Z1745" i="16"/>
  <c r="AB1746" i="16"/>
  <c r="AD1747" i="16"/>
  <c r="Z1875" i="16"/>
  <c r="AD1882" i="16"/>
  <c r="Z1899" i="16"/>
  <c r="AD1917" i="16"/>
  <c r="Z1927" i="16"/>
  <c r="Z1940" i="16"/>
  <c r="AD1946" i="16"/>
  <c r="AD1947" i="16"/>
  <c r="AA1948" i="16"/>
  <c r="Z1949" i="16"/>
  <c r="AA1950" i="16"/>
  <c r="AB1959" i="16"/>
  <c r="AB1967" i="16"/>
  <c r="AB1975" i="16"/>
  <c r="AB1983" i="16"/>
  <c r="AB1991" i="16"/>
  <c r="AB1999" i="16"/>
  <c r="AB2007" i="16"/>
  <c r="AA1874" i="16"/>
  <c r="Z1881" i="16"/>
  <c r="AA1893" i="16"/>
  <c r="AB1904" i="16"/>
  <c r="AD1916" i="16"/>
  <c r="AA1926" i="16"/>
  <c r="AA1939" i="16"/>
  <c r="AD1945" i="16"/>
  <c r="AD1948" i="16"/>
  <c r="AA1949" i="16"/>
  <c r="Z1957" i="16"/>
  <c r="AB1958" i="16"/>
  <c r="AB1966" i="16"/>
  <c r="AB1974" i="16"/>
  <c r="AB1982" i="16"/>
  <c r="AB1990" i="16"/>
  <c r="AB1998" i="16"/>
  <c r="AB2006" i="16"/>
  <c r="Z2014" i="16"/>
  <c r="AB1872" i="16"/>
  <c r="AD1908" i="16"/>
  <c r="AD1914" i="16"/>
  <c r="AA1923" i="16"/>
  <c r="AD1924" i="16"/>
  <c r="AA1932" i="16"/>
  <c r="AD1937" i="16"/>
  <c r="Z1955" i="16"/>
  <c r="AB1964" i="16"/>
  <c r="AB1972" i="16"/>
  <c r="AB1980" i="16"/>
  <c r="AB1988" i="16"/>
  <c r="AB1996" i="16"/>
  <c r="AB2004" i="16"/>
  <c r="AA1871" i="16"/>
  <c r="AA1915" i="16"/>
  <c r="AA1925" i="16"/>
  <c r="AB1978" i="16"/>
  <c r="AB2010" i="16"/>
  <c r="Z1924" i="16"/>
  <c r="AD1938" i="16"/>
  <c r="AB1973" i="16"/>
  <c r="AB2005" i="16"/>
  <c r="Z1901" i="16"/>
  <c r="Z1933" i="16"/>
  <c r="AB1986" i="16"/>
  <c r="Z1871" i="16"/>
  <c r="AA1730" i="16"/>
  <c r="Y1732" i="16"/>
  <c r="AB1733" i="16"/>
  <c r="Y1735" i="16"/>
  <c r="AB1736" i="16"/>
  <c r="Y1738" i="16"/>
  <c r="AB1739" i="16"/>
  <c r="Y1741" i="16"/>
  <c r="AC1742" i="16"/>
  <c r="Z1744" i="16"/>
  <c r="AC1745" i="16"/>
  <c r="Z1747" i="16"/>
  <c r="AC1748" i="16"/>
  <c r="Y1750" i="16"/>
  <c r="AA1751" i="16"/>
  <c r="AC1752" i="16"/>
  <c r="Y1754" i="16"/>
  <c r="AA1755" i="16"/>
  <c r="AC1756" i="16"/>
  <c r="Y1758" i="16"/>
  <c r="AA1759" i="16"/>
  <c r="AC1760" i="16"/>
  <c r="Y1762" i="16"/>
  <c r="AA1763" i="16"/>
  <c r="AC1764" i="16"/>
  <c r="Y1766" i="16"/>
  <c r="AA1767" i="16"/>
  <c r="AC1768" i="16"/>
  <c r="Y1770" i="16"/>
  <c r="AA1771" i="16"/>
  <c r="AC1772" i="16"/>
  <c r="Y1774" i="16"/>
  <c r="AA1775" i="16"/>
  <c r="AC1776" i="16"/>
  <c r="Y1778" i="16"/>
  <c r="AA1779" i="16"/>
  <c r="AC1780" i="16"/>
  <c r="Y1782" i="16"/>
  <c r="AA1783" i="16"/>
  <c r="AC1784" i="16"/>
  <c r="Y1786" i="16"/>
  <c r="AA1787" i="16"/>
  <c r="AC1788" i="16"/>
  <c r="Y1790" i="16"/>
  <c r="AA1791" i="16"/>
  <c r="AC1792" i="16"/>
  <c r="Y1794" i="16"/>
  <c r="AA1795" i="16"/>
  <c r="AC1796" i="16"/>
  <c r="Y1798" i="16"/>
  <c r="AA1799" i="16"/>
  <c r="AC1800" i="16"/>
  <c r="Y1802" i="16"/>
  <c r="AA1803" i="16"/>
  <c r="AC1804" i="16"/>
  <c r="Y1806" i="16"/>
  <c r="AA1807" i="16"/>
  <c r="AC1808" i="16"/>
  <c r="Y1810" i="16"/>
  <c r="AA1811" i="16"/>
  <c r="AC1812" i="16"/>
  <c r="Y1814" i="16"/>
  <c r="AA1815" i="16"/>
  <c r="AC1816" i="16"/>
  <c r="Y1818" i="16"/>
  <c r="AA1819" i="16"/>
  <c r="AC1820" i="16"/>
  <c r="Y1822" i="16"/>
  <c r="AA1823" i="16"/>
  <c r="AC1824" i="16"/>
  <c r="Y1826" i="16"/>
  <c r="AA1827" i="16"/>
  <c r="AC1828" i="16"/>
  <c r="Y1830" i="16"/>
  <c r="AA1831" i="16"/>
  <c r="AC1832" i="16"/>
  <c r="Y1834" i="16"/>
  <c r="AA1835" i="16"/>
  <c r="AC1836" i="16"/>
  <c r="Y1838" i="16"/>
  <c r="AD1896" i="16"/>
  <c r="AB1981" i="16"/>
  <c r="AB1871" i="16"/>
  <c r="AB1962" i="16"/>
  <c r="AB1994" i="16"/>
  <c r="AD1871" i="16"/>
  <c r="AA1729" i="16"/>
  <c r="AD1730" i="16"/>
  <c r="AA1732" i="16"/>
  <c r="AD1733" i="16"/>
  <c r="AA1735" i="16"/>
  <c r="AD1736" i="16"/>
  <c r="AA1738" i="16"/>
  <c r="Y1740" i="16"/>
  <c r="AB1741" i="16"/>
  <c r="Y1743" i="16"/>
  <c r="AB1744" i="16"/>
  <c r="Y1746" i="16"/>
  <c r="AB1747" i="16"/>
  <c r="Y1749" i="16"/>
  <c r="AA1750" i="16"/>
  <c r="AC1751" i="16"/>
  <c r="Y1753" i="16"/>
  <c r="AA1754" i="16"/>
  <c r="AC1755" i="16"/>
  <c r="Y1757" i="16"/>
  <c r="AA1758" i="16"/>
  <c r="AC1759" i="16"/>
  <c r="Y1761" i="16"/>
  <c r="AA1762" i="16"/>
  <c r="AC1763" i="16"/>
  <c r="Y1765" i="16"/>
  <c r="AA1766" i="16"/>
  <c r="AC1767" i="16"/>
  <c r="Y1769" i="16"/>
  <c r="AA1770" i="16"/>
  <c r="AC1771" i="16"/>
  <c r="Y1773" i="16"/>
  <c r="AA1774" i="16"/>
  <c r="AC1775" i="16"/>
  <c r="Y1777" i="16"/>
  <c r="AA1778" i="16"/>
  <c r="AC1779" i="16"/>
  <c r="Y1781" i="16"/>
  <c r="AA1782" i="16"/>
  <c r="AC1783" i="16"/>
  <c r="Y1785" i="16"/>
  <c r="AA1786" i="16"/>
  <c r="AC1787" i="16"/>
  <c r="Y1789" i="16"/>
  <c r="AA1790" i="16"/>
  <c r="AC1791" i="16"/>
  <c r="Y1793" i="16"/>
  <c r="AA1794" i="16"/>
  <c r="AC1795" i="16"/>
  <c r="Y1797" i="16"/>
  <c r="AA1798" i="16"/>
  <c r="AC1799" i="16"/>
  <c r="Y1801" i="16"/>
  <c r="AA1802" i="16"/>
  <c r="AC1803" i="16"/>
  <c r="Y1805" i="16"/>
  <c r="AA1806" i="16"/>
  <c r="AC1807" i="16"/>
  <c r="Y1809" i="16"/>
  <c r="AA1810" i="16"/>
  <c r="AC1811" i="16"/>
  <c r="Y1813" i="16"/>
  <c r="AA1814" i="16"/>
  <c r="AC1815" i="16"/>
  <c r="Y1817" i="16"/>
  <c r="AA1818" i="16"/>
  <c r="AC1819" i="16"/>
  <c r="Y1821" i="16"/>
  <c r="AA1822" i="16"/>
  <c r="AC1823" i="16"/>
  <c r="Y1825" i="16"/>
  <c r="AA1826" i="16"/>
  <c r="AC1827" i="16"/>
  <c r="Y1829" i="16"/>
  <c r="AA1830" i="16"/>
  <c r="AC1831" i="16"/>
  <c r="Y1833" i="16"/>
  <c r="AA1834" i="16"/>
  <c r="AC1835" i="16"/>
  <c r="Y1837" i="16"/>
  <c r="AA1838" i="16"/>
  <c r="AB1920" i="16"/>
  <c r="AD1930" i="16"/>
  <c r="AB1965" i="16"/>
  <c r="AB1997" i="16"/>
  <c r="AD1729" i="16"/>
  <c r="AA1731" i="16"/>
  <c r="AD1732" i="16"/>
  <c r="AA1734" i="16"/>
  <c r="Y1736" i="16"/>
  <c r="AB1737" i="16"/>
  <c r="Y1739" i="16"/>
  <c r="AB1740" i="16"/>
  <c r="Y1742" i="16"/>
  <c r="AB1743" i="16"/>
  <c r="Y1745" i="16"/>
  <c r="AC1746" i="16"/>
  <c r="Z1748" i="16"/>
  <c r="AB1749" i="16"/>
  <c r="AD1750" i="16"/>
  <c r="Z1752" i="16"/>
  <c r="AB1753" i="16"/>
  <c r="AD1754" i="16"/>
  <c r="Z1756" i="16"/>
  <c r="AB1757" i="16"/>
  <c r="AD1758" i="16"/>
  <c r="Z1760" i="16"/>
  <c r="AB1761" i="16"/>
  <c r="AD1762" i="16"/>
  <c r="Z1764" i="16"/>
  <c r="AB1765" i="16"/>
  <c r="AD1766" i="16"/>
  <c r="Z1768" i="16"/>
  <c r="AB1769" i="16"/>
  <c r="AD1770" i="16"/>
  <c r="Z1772" i="16"/>
  <c r="AB1773" i="16"/>
  <c r="AD1774" i="16"/>
  <c r="Z1776" i="16"/>
  <c r="AB1777" i="16"/>
  <c r="AD1778" i="16"/>
  <c r="Z1780" i="16"/>
  <c r="AB1781" i="16"/>
  <c r="AD1782" i="16"/>
  <c r="Z1784" i="16"/>
  <c r="AB1785" i="16"/>
  <c r="AD1786" i="16"/>
  <c r="Z1788" i="16"/>
  <c r="AB1789" i="16"/>
  <c r="AD1790" i="16"/>
  <c r="Z1792" i="16"/>
  <c r="AB1793" i="16"/>
  <c r="AD1794" i="16"/>
  <c r="Z1796" i="16"/>
  <c r="AB1797" i="16"/>
  <c r="AD1798" i="16"/>
  <c r="Z1800" i="16"/>
  <c r="AB1801" i="16"/>
  <c r="AD1802" i="16"/>
  <c r="Z1804" i="16"/>
  <c r="AB1805" i="16"/>
  <c r="AD1806" i="16"/>
  <c r="Z1808" i="16"/>
  <c r="AB1809" i="16"/>
  <c r="AD1810" i="16"/>
  <c r="Z1812" i="16"/>
  <c r="AB1813" i="16"/>
  <c r="AD1814" i="16"/>
  <c r="Z1816" i="16"/>
  <c r="AB1817" i="16"/>
  <c r="AD1818" i="16"/>
  <c r="Z1820" i="16"/>
  <c r="AB1821" i="16"/>
  <c r="AD1822" i="16"/>
  <c r="Z1824" i="16"/>
  <c r="AB1825" i="16"/>
  <c r="AD1826" i="16"/>
  <c r="Z1828" i="16"/>
  <c r="AB1829" i="16"/>
  <c r="AD1830" i="16"/>
  <c r="Z1832" i="16"/>
  <c r="AB1833" i="16"/>
  <c r="AD1834" i="16"/>
  <c r="AD1912" i="16"/>
  <c r="AB1970" i="16"/>
  <c r="Z1731" i="16"/>
  <c r="AC1733" i="16"/>
  <c r="Z1736" i="16"/>
  <c r="AC1738" i="16"/>
  <c r="AD1740" i="16"/>
  <c r="AA1743" i="16"/>
  <c r="AD1745" i="16"/>
  <c r="AA1748" i="16"/>
  <c r="AB1750" i="16"/>
  <c r="AB1752" i="16"/>
  <c r="AC1754" i="16"/>
  <c r="AD1756" i="16"/>
  <c r="Y1759" i="16"/>
  <c r="Z1761" i="16"/>
  <c r="Z1763" i="16"/>
  <c r="AA1765" i="16"/>
  <c r="AB1767" i="16"/>
  <c r="AC1769" i="16"/>
  <c r="AD1771" i="16"/>
  <c r="AD1773" i="16"/>
  <c r="Y1776" i="16"/>
  <c r="Z1778" i="16"/>
  <c r="AA1780" i="16"/>
  <c r="AB1782" i="16"/>
  <c r="AB1784" i="16"/>
  <c r="AC1786" i="16"/>
  <c r="AD1788" i="16"/>
  <c r="Y1791" i="16"/>
  <c r="Z1793" i="16"/>
  <c r="Z1795" i="16"/>
  <c r="AA1797" i="16"/>
  <c r="AB1799" i="16"/>
  <c r="AC1801" i="16"/>
  <c r="AD1803" i="16"/>
  <c r="AB1957" i="16"/>
  <c r="Z1878" i="16"/>
  <c r="AA1956" i="16"/>
  <c r="AB2002" i="16"/>
  <c r="Y1730" i="16"/>
  <c r="AB1732" i="16"/>
  <c r="AD1734" i="16"/>
  <c r="AA1737" i="16"/>
  <c r="AC1739" i="16"/>
  <c r="Z1742" i="16"/>
  <c r="AC1744" i="16"/>
  <c r="Y1747" i="16"/>
  <c r="AA1749" i="16"/>
  <c r="AB1751" i="16"/>
  <c r="AC1753" i="16"/>
  <c r="AD1755" i="16"/>
  <c r="AD1757" i="16"/>
  <c r="Y1760" i="16"/>
  <c r="Z1762" i="16"/>
  <c r="AA1764" i="16"/>
  <c r="AB1766" i="16"/>
  <c r="AB1768" i="16"/>
  <c r="AC1770" i="16"/>
  <c r="AD1772" i="16"/>
  <c r="Y1775" i="16"/>
  <c r="Z1777" i="16"/>
  <c r="Z1779" i="16"/>
  <c r="AA1781" i="16"/>
  <c r="AB1783" i="16"/>
  <c r="AC1785" i="16"/>
  <c r="AD1787" i="16"/>
  <c r="AD1789" i="16"/>
  <c r="Y1792" i="16"/>
  <c r="Z1794" i="16"/>
  <c r="AA1796" i="16"/>
  <c r="AB1798" i="16"/>
  <c r="AB1800" i="16"/>
  <c r="AC1802" i="16"/>
  <c r="AC1730" i="16"/>
  <c r="Y1734" i="16"/>
  <c r="Y1737" i="16"/>
  <c r="AA1740" i="16"/>
  <c r="AC1743" i="16"/>
  <c r="AD1746" i="16"/>
  <c r="AD1749" i="16"/>
  <c r="AD1752" i="16"/>
  <c r="AB1755" i="16"/>
  <c r="AB1758" i="16"/>
  <c r="AA1761" i="16"/>
  <c r="Y1764" i="16"/>
  <c r="Y1767" i="16"/>
  <c r="AD1769" i="16"/>
  <c r="AB1772" i="16"/>
  <c r="AB1775" i="16"/>
  <c r="AB1778" i="16"/>
  <c r="Z1781" i="16"/>
  <c r="Y1784" i="16"/>
  <c r="Y1787" i="16"/>
  <c r="AC1789" i="16"/>
  <c r="AB1792" i="16"/>
  <c r="AB1795" i="16"/>
  <c r="Z1798" i="16"/>
  <c r="Z1801" i="16"/>
  <c r="Y1804" i="16"/>
  <c r="Z1806" i="16"/>
  <c r="AA1808" i="16"/>
  <c r="AB1810" i="16"/>
  <c r="AB1812" i="16"/>
  <c r="AC1814" i="16"/>
  <c r="AD1816" i="16"/>
  <c r="Y1819" i="16"/>
  <c r="Z1821" i="16"/>
  <c r="Z1823" i="16"/>
  <c r="AA1825" i="16"/>
  <c r="AB1827" i="16"/>
  <c r="AC1829" i="16"/>
  <c r="AD1831" i="16"/>
  <c r="AD1833" i="16"/>
  <c r="Y1836" i="16"/>
  <c r="AC1837" i="16"/>
  <c r="AA1839" i="16"/>
  <c r="AC1840" i="16"/>
  <c r="Y1842" i="16"/>
  <c r="AA1843" i="16"/>
  <c r="AC1844" i="16"/>
  <c r="Y1846" i="16"/>
  <c r="AA1847" i="16"/>
  <c r="AC1848" i="16"/>
  <c r="Y1850" i="16"/>
  <c r="AA1851" i="16"/>
  <c r="AC1852" i="16"/>
  <c r="Y1854" i="16"/>
  <c r="AA1855" i="16"/>
  <c r="AC1856" i="16"/>
  <c r="Y1858" i="16"/>
  <c r="AA1859" i="16"/>
  <c r="AC1860" i="16"/>
  <c r="Y1862" i="16"/>
  <c r="AA1863" i="16"/>
  <c r="AC1864" i="16"/>
  <c r="Y1866" i="16"/>
  <c r="AA1867" i="16"/>
  <c r="AC1868" i="16"/>
  <c r="AA1890" i="16"/>
  <c r="Y1731" i="16"/>
  <c r="Z1734" i="16"/>
  <c r="AC1737" i="16"/>
  <c r="AC1740" i="16"/>
  <c r="Y1744" i="16"/>
  <c r="AA1747" i="16"/>
  <c r="Z1750" i="16"/>
  <c r="Z1753" i="16"/>
  <c r="Y1756" i="16"/>
  <c r="AC1758" i="16"/>
  <c r="AC1761" i="16"/>
  <c r="AB1764" i="16"/>
  <c r="Z1767" i="16"/>
  <c r="Z1770" i="16"/>
  <c r="Z1773" i="16"/>
  <c r="AD1775" i="16"/>
  <c r="AC1778" i="16"/>
  <c r="AC1781" i="16"/>
  <c r="AA1784" i="16"/>
  <c r="Z1787" i="16"/>
  <c r="Z1790" i="16"/>
  <c r="AD1792" i="16"/>
  <c r="AD1795" i="16"/>
  <c r="AC1798" i="16"/>
  <c r="AA1801" i="16"/>
  <c r="AA1804" i="16"/>
  <c r="AB1806" i="16"/>
  <c r="AB1808" i="16"/>
  <c r="AC1810" i="16"/>
  <c r="AD1812" i="16"/>
  <c r="Y1815" i="16"/>
  <c r="Z1817" i="16"/>
  <c r="Z1819" i="16"/>
  <c r="AA1821" i="16"/>
  <c r="AB1823" i="16"/>
  <c r="AC1825" i="16"/>
  <c r="AD1827" i="16"/>
  <c r="AD1829" i="16"/>
  <c r="Y1832" i="16"/>
  <c r="Z1834" i="16"/>
  <c r="Z1836" i="16"/>
  <c r="AD1837" i="16"/>
  <c r="AB1839" i="16"/>
  <c r="AD1840" i="16"/>
  <c r="Z1842" i="16"/>
  <c r="AB1843" i="16"/>
  <c r="AD1844" i="16"/>
  <c r="Z1846" i="16"/>
  <c r="AB1847" i="16"/>
  <c r="AD1848" i="16"/>
  <c r="Z1850" i="16"/>
  <c r="AB1851" i="16"/>
  <c r="AD1852" i="16"/>
  <c r="Z1854" i="16"/>
  <c r="AB1855" i="16"/>
  <c r="AD1856" i="16"/>
  <c r="Z1858" i="16"/>
  <c r="AB1859" i="16"/>
  <c r="AD1860" i="16"/>
  <c r="Z1862" i="16"/>
  <c r="AB1863" i="16"/>
  <c r="AD1864" i="16"/>
  <c r="Z1866" i="16"/>
  <c r="AB1867" i="16"/>
  <c r="AD1868" i="16"/>
  <c r="Z1873" i="16"/>
  <c r="AB1731" i="16"/>
  <c r="AC1734" i="16"/>
  <c r="AD1737" i="16"/>
  <c r="AA1741" i="16"/>
  <c r="AA1744" i="16"/>
  <c r="AC1747" i="16"/>
  <c r="AC1750" i="16"/>
  <c r="AA1753" i="16"/>
  <c r="AA1756" i="16"/>
  <c r="Z1759" i="16"/>
  <c r="AD1761" i="16"/>
  <c r="AD1764" i="16"/>
  <c r="AD1767" i="16"/>
  <c r="AB1770" i="16"/>
  <c r="AA1773" i="16"/>
  <c r="AA1776" i="16"/>
  <c r="Y1779" i="16"/>
  <c r="AD1781" i="16"/>
  <c r="AD1784" i="16"/>
  <c r="AB1787" i="16"/>
  <c r="AB1790" i="16"/>
  <c r="AA1793" i="16"/>
  <c r="Y1796" i="16"/>
  <c r="Y1799" i="16"/>
  <c r="AD1801" i="16"/>
  <c r="AB1804" i="16"/>
  <c r="AC1806" i="16"/>
  <c r="AD1808" i="16"/>
  <c r="Y1811" i="16"/>
  <c r="Z1813" i="16"/>
  <c r="Z1815" i="16"/>
  <c r="AA1817" i="16"/>
  <c r="AB1819" i="16"/>
  <c r="AC1821" i="16"/>
  <c r="AD1823" i="16"/>
  <c r="AD1825" i="16"/>
  <c r="Y1828" i="16"/>
  <c r="Z1830" i="16"/>
  <c r="AA1832" i="16"/>
  <c r="AB1834" i="16"/>
  <c r="AA1836" i="16"/>
  <c r="Z1838" i="16"/>
  <c r="AC1839" i="16"/>
  <c r="Y1841" i="16"/>
  <c r="AA1842" i="16"/>
  <c r="AC1843" i="16"/>
  <c r="Y1845" i="16"/>
  <c r="AA1846" i="16"/>
  <c r="AC1847" i="16"/>
  <c r="Y1849" i="16"/>
  <c r="AA1850" i="16"/>
  <c r="AC1851" i="16"/>
  <c r="Y1853" i="16"/>
  <c r="AA1854" i="16"/>
  <c r="AC1855" i="16"/>
  <c r="Y1857" i="16"/>
  <c r="AA1858" i="16"/>
  <c r="AC1859" i="16"/>
  <c r="Y1861" i="16"/>
  <c r="AA1862" i="16"/>
  <c r="AC1863" i="16"/>
  <c r="Y1865" i="16"/>
  <c r="AA1866" i="16"/>
  <c r="AC1867" i="16"/>
  <c r="Z1728" i="16"/>
  <c r="AC1731" i="16"/>
  <c r="Z1735" i="16"/>
  <c r="Z1738" i="16"/>
  <c r="AC1741" i="16"/>
  <c r="AD1744" i="16"/>
  <c r="Y1748" i="16"/>
  <c r="Y1751" i="16"/>
  <c r="AD1753" i="16"/>
  <c r="AB1756" i="16"/>
  <c r="AB1759" i="16"/>
  <c r="AB1762" i="16"/>
  <c r="Z1765" i="16"/>
  <c r="Y1768" i="16"/>
  <c r="Y1771" i="16"/>
  <c r="AC1773" i="16"/>
  <c r="AB1776" i="16"/>
  <c r="AB1779" i="16"/>
  <c r="Z1782" i="16"/>
  <c r="Z1785" i="16"/>
  <c r="Y1788" i="16"/>
  <c r="AC1790" i="16"/>
  <c r="AC1793" i="16"/>
  <c r="AB1796" i="16"/>
  <c r="Z1799" i="16"/>
  <c r="Z1802" i="16"/>
  <c r="AD1804" i="16"/>
  <c r="Y1807" i="16"/>
  <c r="Z1809" i="16"/>
  <c r="Z1811" i="16"/>
  <c r="AA1813" i="16"/>
  <c r="AB1815" i="16"/>
  <c r="AC1817" i="16"/>
  <c r="AD1819" i="16"/>
  <c r="AD1821" i="16"/>
  <c r="Y1824" i="16"/>
  <c r="Z1826" i="16"/>
  <c r="AA1828" i="16"/>
  <c r="AB1830" i="16"/>
  <c r="AB1832" i="16"/>
  <c r="AC1834" i="16"/>
  <c r="AB1836" i="16"/>
  <c r="AB1838" i="16"/>
  <c r="AD1839" i="16"/>
  <c r="Z1841" i="16"/>
  <c r="AB1842" i="16"/>
  <c r="AD1843" i="16"/>
  <c r="Z1845" i="16"/>
  <c r="AB1846" i="16"/>
  <c r="AD1847" i="16"/>
  <c r="Z1849" i="16"/>
  <c r="AB1850" i="16"/>
  <c r="AD1851" i="16"/>
  <c r="Z1853" i="16"/>
  <c r="AB1854" i="16"/>
  <c r="AD1855" i="16"/>
  <c r="Z1857" i="16"/>
  <c r="AB1858" i="16"/>
  <c r="AD1859" i="16"/>
  <c r="Z1861" i="16"/>
  <c r="AB1862" i="16"/>
  <c r="AD1863" i="16"/>
  <c r="Z1865" i="16"/>
  <c r="AB1866" i="16"/>
  <c r="AD1867" i="16"/>
  <c r="AA1728" i="16"/>
  <c r="AD1921" i="16"/>
  <c r="Y1729" i="16"/>
  <c r="Z1732" i="16"/>
  <c r="AB1735" i="16"/>
  <c r="AD1738" i="16"/>
  <c r="AD1741" i="16"/>
  <c r="AA1745" i="16"/>
  <c r="AB1748" i="16"/>
  <c r="Z1751" i="16"/>
  <c r="Z1754" i="16"/>
  <c r="Z1757" i="16"/>
  <c r="AD1759" i="16"/>
  <c r="AC1762" i="16"/>
  <c r="AC1765" i="16"/>
  <c r="AA1768" i="16"/>
  <c r="Z1771" i="16"/>
  <c r="Z1774" i="16"/>
  <c r="AD1776" i="16"/>
  <c r="AD1779" i="16"/>
  <c r="AC1782" i="16"/>
  <c r="AA1785" i="16"/>
  <c r="AA1788" i="16"/>
  <c r="Z1791" i="16"/>
  <c r="AD1793" i="16"/>
  <c r="AD1796" i="16"/>
  <c r="AD1799" i="16"/>
  <c r="AB1802" i="16"/>
  <c r="Z1805" i="16"/>
  <c r="Z1807" i="16"/>
  <c r="AA1809" i="16"/>
  <c r="AB1811" i="16"/>
  <c r="AC1813" i="16"/>
  <c r="AD1815" i="16"/>
  <c r="AD1817" i="16"/>
  <c r="Y1820" i="16"/>
  <c r="Z1822" i="16"/>
  <c r="AA1824" i="16"/>
  <c r="AB1826" i="16"/>
  <c r="AB1828" i="16"/>
  <c r="AC1830" i="16"/>
  <c r="AD1832" i="16"/>
  <c r="Y1835" i="16"/>
  <c r="AD1836" i="16"/>
  <c r="AC1838" i="16"/>
  <c r="Y1840" i="16"/>
  <c r="AA1841" i="16"/>
  <c r="AC1842" i="16"/>
  <c r="Y1844" i="16"/>
  <c r="AA1845" i="16"/>
  <c r="AC1846" i="16"/>
  <c r="Y1848" i="16"/>
  <c r="AA1849" i="16"/>
  <c r="AC1850" i="16"/>
  <c r="Y1852" i="16"/>
  <c r="AA1853" i="16"/>
  <c r="AC1854" i="16"/>
  <c r="Y1856" i="16"/>
  <c r="AA1857" i="16"/>
  <c r="AC1858" i="16"/>
  <c r="Y1860" i="16"/>
  <c r="AA1861" i="16"/>
  <c r="AC1862" i="16"/>
  <c r="Y1864" i="16"/>
  <c r="AA1865" i="16"/>
  <c r="AC1866" i="16"/>
  <c r="Y1868" i="16"/>
  <c r="AB1728" i="16"/>
  <c r="Z1730" i="16"/>
  <c r="AA1733" i="16"/>
  <c r="AC1736" i="16"/>
  <c r="Z1740" i="16"/>
  <c r="Z1743" i="16"/>
  <c r="AA1746" i="16"/>
  <c r="AC1749" i="16"/>
  <c r="AA1752" i="16"/>
  <c r="Z1755" i="16"/>
  <c r="Z1758" i="16"/>
  <c r="AD1760" i="16"/>
  <c r="AD1763" i="16"/>
  <c r="AC1766" i="16"/>
  <c r="AA1769" i="16"/>
  <c r="AA1772" i="16"/>
  <c r="Z1775" i="16"/>
  <c r="AD1777" i="16"/>
  <c r="AD1780" i="16"/>
  <c r="AD1783" i="16"/>
  <c r="AB1786" i="16"/>
  <c r="AA1789" i="16"/>
  <c r="AA1792" i="16"/>
  <c r="Y1795" i="16"/>
  <c r="AD1797" i="16"/>
  <c r="AD1800" i="16"/>
  <c r="AB1803" i="16"/>
  <c r="AD1805" i="16"/>
  <c r="Y1808" i="16"/>
  <c r="Z1810" i="16"/>
  <c r="AA1812" i="16"/>
  <c r="AB1814" i="16"/>
  <c r="AB1816" i="16"/>
  <c r="AC1818" i="16"/>
  <c r="AD1820" i="16"/>
  <c r="Y1823" i="16"/>
  <c r="Z1825" i="16"/>
  <c r="Z1827" i="16"/>
  <c r="AA1829" i="16"/>
  <c r="AB1831" i="16"/>
  <c r="AC1833" i="16"/>
  <c r="AD1835" i="16"/>
  <c r="AB1837" i="16"/>
  <c r="Z1839" i="16"/>
  <c r="AB1840" i="16"/>
  <c r="AD1841" i="16"/>
  <c r="Z1843" i="16"/>
  <c r="AB1844" i="16"/>
  <c r="AD1845" i="16"/>
  <c r="Z1847" i="16"/>
  <c r="AB1848" i="16"/>
  <c r="AD1849" i="16"/>
  <c r="Z1851" i="16"/>
  <c r="AB1852" i="16"/>
  <c r="AD1853" i="16"/>
  <c r="Z1855" i="16"/>
  <c r="AB1856" i="16"/>
  <c r="AD1857" i="16"/>
  <c r="Z1859" i="16"/>
  <c r="AB1860" i="16"/>
  <c r="AD1861" i="16"/>
  <c r="Z1863" i="16"/>
  <c r="AB1864" i="16"/>
  <c r="AD1865" i="16"/>
  <c r="Z1867" i="16"/>
  <c r="AB1868" i="16"/>
  <c r="Y1728" i="16"/>
  <c r="J2015" i="16"/>
  <c r="O2016" i="16"/>
  <c r="O2018" i="16"/>
  <c r="M2019" i="16"/>
  <c r="K2015" i="16"/>
  <c r="N2019" i="16"/>
  <c r="L2015" i="16"/>
  <c r="K2022" i="16"/>
  <c r="K2023" i="16"/>
  <c r="K2026" i="16"/>
  <c r="N2027" i="16"/>
  <c r="L2028" i="16"/>
  <c r="O2029" i="16"/>
  <c r="K2031" i="16"/>
  <c r="K2034" i="16"/>
  <c r="M2035" i="16"/>
  <c r="L2039" i="16"/>
  <c r="L2043" i="16"/>
  <c r="N2048" i="16"/>
  <c r="O2049" i="16"/>
  <c r="M2015" i="16"/>
  <c r="J2017" i="16"/>
  <c r="K2020" i="16"/>
  <c r="J2021" i="16"/>
  <c r="L2022" i="16"/>
  <c r="L2023" i="16"/>
  <c r="L2026" i="16"/>
  <c r="M2028" i="16"/>
  <c r="L2031" i="16"/>
  <c r="J2033" i="16"/>
  <c r="L2034" i="16"/>
  <c r="N2035" i="16"/>
  <c r="J2038" i="16"/>
  <c r="M2039" i="16"/>
  <c r="J2042" i="16"/>
  <c r="M2043" i="16"/>
  <c r="J2045" i="16"/>
  <c r="J2047" i="16"/>
  <c r="O2048" i="16"/>
  <c r="N2015" i="16"/>
  <c r="N2017" i="16"/>
  <c r="L2016" i="16"/>
  <c r="O2017" i="16"/>
  <c r="J2019" i="16"/>
  <c r="N2016" i="16"/>
  <c r="L2018" i="16"/>
  <c r="L2019" i="16"/>
  <c r="O2020" i="16"/>
  <c r="L2024" i="16"/>
  <c r="N2025" i="16"/>
  <c r="K2027" i="16"/>
  <c r="L2030" i="16"/>
  <c r="O2032" i="16"/>
  <c r="J2035" i="16"/>
  <c r="M2036" i="16"/>
  <c r="O2037" i="16"/>
  <c r="M2040" i="16"/>
  <c r="O2041" i="16"/>
  <c r="N2044" i="16"/>
  <c r="L2046" i="16"/>
  <c r="N2047" i="16"/>
  <c r="J2049" i="16"/>
  <c r="L2020" i="16"/>
  <c r="M2023" i="16"/>
  <c r="M2033" i="16"/>
  <c r="M2037" i="16"/>
  <c r="O2040" i="16"/>
  <c r="J2041" i="16"/>
  <c r="M2044" i="16"/>
  <c r="L2050" i="16"/>
  <c r="N2051" i="16"/>
  <c r="K2052" i="16"/>
  <c r="N2053" i="16"/>
  <c r="O2055" i="16"/>
  <c r="J2058" i="16"/>
  <c r="M2060" i="16"/>
  <c r="M2062" i="16"/>
  <c r="M2066" i="16"/>
  <c r="M2070" i="16"/>
  <c r="M2016" i="16"/>
  <c r="M2020" i="16"/>
  <c r="N2023" i="16"/>
  <c r="K2024" i="16"/>
  <c r="N2028" i="16"/>
  <c r="N2033" i="16"/>
  <c r="N2037" i="16"/>
  <c r="M2041" i="16"/>
  <c r="O2044" i="16"/>
  <c r="N2045" i="16"/>
  <c r="K2047" i="16"/>
  <c r="O2050" i="16"/>
  <c r="L2052" i="16"/>
  <c r="O2053" i="16"/>
  <c r="M2056" i="16"/>
  <c r="L2058" i="16"/>
  <c r="N2060" i="16"/>
  <c r="K2067" i="16"/>
  <c r="J2071" i="16"/>
  <c r="O2021" i="16"/>
  <c r="J2022" i="16"/>
  <c r="O2025" i="16"/>
  <c r="N2029" i="16"/>
  <c r="K2030" i="16"/>
  <c r="M2031" i="16"/>
  <c r="L2036" i="16"/>
  <c r="K2039" i="16"/>
  <c r="K2040" i="16"/>
  <c r="J2043" i="16"/>
  <c r="N2049" i="16"/>
  <c r="K2051" i="16"/>
  <c r="K2055" i="16"/>
  <c r="J2057" i="16"/>
  <c r="L2059" i="16"/>
  <c r="O2061" i="16"/>
  <c r="O2063" i="16"/>
  <c r="O2065" i="16"/>
  <c r="O2071" i="16"/>
  <c r="O2024" i="16"/>
  <c r="J2025" i="16"/>
  <c r="N2041" i="16"/>
  <c r="K2042" i="16"/>
  <c r="K2043" i="16"/>
  <c r="L2044" i="16"/>
  <c r="K2061" i="16"/>
  <c r="O2069" i="16"/>
  <c r="J2070" i="16"/>
  <c r="K2071" i="16"/>
  <c r="O2073" i="16"/>
  <c r="O2075" i="16"/>
  <c r="L2078" i="16"/>
  <c r="L2080" i="16"/>
  <c r="K2019" i="16"/>
  <c r="M2025" i="16"/>
  <c r="J2030" i="16"/>
  <c r="L2042" i="16"/>
  <c r="N2043" i="16"/>
  <c r="N2061" i="16"/>
  <c r="J2062" i="16"/>
  <c r="K2063" i="16"/>
  <c r="L2070" i="16"/>
  <c r="L2071" i="16"/>
  <c r="L2074" i="16"/>
  <c r="L2076" i="16"/>
  <c r="M2078" i="16"/>
  <c r="M2080" i="16"/>
  <c r="J2083" i="16"/>
  <c r="K2018" i="16"/>
  <c r="N2020" i="16"/>
  <c r="M2021" i="16"/>
  <c r="L2027" i="16"/>
  <c r="O2033" i="16"/>
  <c r="O2034" i="16"/>
  <c r="K2035" i="16"/>
  <c r="K2036" i="16"/>
  <c r="L2038" i="16"/>
  <c r="M2051" i="16"/>
  <c r="K2053" i="16"/>
  <c r="L2054" i="16"/>
  <c r="L2055" i="16"/>
  <c r="O2057" i="16"/>
  <c r="O2059" i="16"/>
  <c r="N2065" i="16"/>
  <c r="J2066" i="16"/>
  <c r="O2067" i="16"/>
  <c r="M2068" i="16"/>
  <c r="M2072" i="16"/>
  <c r="K2075" i="16"/>
  <c r="J2077" i="16"/>
  <c r="L2079" i="16"/>
  <c r="O2081" i="16"/>
  <c r="J2082" i="16"/>
  <c r="O2083" i="16"/>
  <c r="K2038" i="16"/>
  <c r="M2052" i="16"/>
  <c r="N2056" i="16"/>
  <c r="K2057" i="16"/>
  <c r="K2065" i="16"/>
  <c r="K2069" i="16"/>
  <c r="N2072" i="16"/>
  <c r="N2021" i="16"/>
  <c r="J2034" i="16"/>
  <c r="L2047" i="16"/>
  <c r="L2048" i="16"/>
  <c r="J2050" i="16"/>
  <c r="N2052" i="16"/>
  <c r="J2053" i="16"/>
  <c r="L2062" i="16"/>
  <c r="N2068" i="16"/>
  <c r="J2027" i="16"/>
  <c r="K2046" i="16"/>
  <c r="M2047" i="16"/>
  <c r="M2048" i="16"/>
  <c r="M2049" i="16"/>
  <c r="K2050" i="16"/>
  <c r="J2051" i="16"/>
  <c r="O2052" i="16"/>
  <c r="J2059" i="16"/>
  <c r="L2067" i="16"/>
  <c r="K2079" i="16"/>
  <c r="M2084" i="16"/>
  <c r="N2086" i="16"/>
  <c r="K2088" i="16"/>
  <c r="K2090" i="16"/>
  <c r="J2091" i="16"/>
  <c r="M2096" i="16"/>
  <c r="K2101" i="16"/>
  <c r="K2104" i="16"/>
  <c r="M2108" i="16"/>
  <c r="M2109" i="16"/>
  <c r="O2110" i="16"/>
  <c r="O2111" i="16"/>
  <c r="L2113" i="16"/>
  <c r="J2120" i="16"/>
  <c r="L2121" i="16"/>
  <c r="N2122" i="16"/>
  <c r="M2124" i="16"/>
  <c r="L2126" i="16"/>
  <c r="N2127" i="16"/>
  <c r="L2129" i="16"/>
  <c r="J2023" i="16"/>
  <c r="M2027" i="16"/>
  <c r="L2040" i="16"/>
  <c r="O2045" i="16"/>
  <c r="O2046" i="16"/>
  <c r="L2051" i="16"/>
  <c r="K2059" i="16"/>
  <c r="N2067" i="16"/>
  <c r="M2076" i="16"/>
  <c r="N2079" i="16"/>
  <c r="N2084" i="16"/>
  <c r="O2086" i="16"/>
  <c r="L2088" i="16"/>
  <c r="L2090" i="16"/>
  <c r="M2091" i="16"/>
  <c r="L2101" i="16"/>
  <c r="L2104" i="16"/>
  <c r="K2107" i="16"/>
  <c r="O2108" i="16"/>
  <c r="N2109" i="16"/>
  <c r="M2113" i="16"/>
  <c r="J2117" i="16"/>
  <c r="J2119" i="16"/>
  <c r="K2120" i="16"/>
  <c r="M2121" i="16"/>
  <c r="O2122" i="16"/>
  <c r="J2125" i="16"/>
  <c r="M2126" i="16"/>
  <c r="O2127" i="16"/>
  <c r="J2128" i="16"/>
  <c r="M2129" i="16"/>
  <c r="N2036" i="16"/>
  <c r="J2037" i="16"/>
  <c r="N2040" i="16"/>
  <c r="N2055" i="16"/>
  <c r="M2058" i="16"/>
  <c r="N2059" i="16"/>
  <c r="J2061" i="16"/>
  <c r="M2074" i="16"/>
  <c r="N2076" i="16"/>
  <c r="O2022" i="16"/>
  <c r="O2036" i="16"/>
  <c r="J2039" i="16"/>
  <c r="L2075" i="16"/>
  <c r="K2077" i="16"/>
  <c r="O2028" i="16"/>
  <c r="J2029" i="16"/>
  <c r="N2031" i="16"/>
  <c r="M2032" i="16"/>
  <c r="L2035" i="16"/>
  <c r="M2054" i="16"/>
  <c r="N2063" i="16"/>
  <c r="N2064" i="16"/>
  <c r="J2065" i="16"/>
  <c r="J2069" i="16"/>
  <c r="N2071" i="16"/>
  <c r="L2072" i="16"/>
  <c r="K2073" i="16"/>
  <c r="L2082" i="16"/>
  <c r="K2083" i="16"/>
  <c r="L2085" i="16"/>
  <c r="O2087" i="16"/>
  <c r="J2089" i="16"/>
  <c r="J2092" i="16"/>
  <c r="L2093" i="16"/>
  <c r="N2094" i="16"/>
  <c r="N2095" i="16"/>
  <c r="L2097" i="16"/>
  <c r="N2098" i="16"/>
  <c r="M2099" i="16"/>
  <c r="M2100" i="16"/>
  <c r="M2102" i="16"/>
  <c r="O2103" i="16"/>
  <c r="L2105" i="16"/>
  <c r="O2106" i="16"/>
  <c r="J2109" i="16"/>
  <c r="L2110" i="16"/>
  <c r="O2112" i="16"/>
  <c r="O2114" i="16"/>
  <c r="O2115" i="16"/>
  <c r="L2116" i="16"/>
  <c r="N2117" i="16"/>
  <c r="O2118" i="16"/>
  <c r="K2122" i="16"/>
  <c r="O2123" i="16"/>
  <c r="N2125" i="16"/>
  <c r="M2130" i="16"/>
  <c r="L2063" i="16"/>
  <c r="J2079" i="16"/>
  <c r="L2086" i="16"/>
  <c r="N2087" i="16"/>
  <c r="O2088" i="16"/>
  <c r="K2089" i="16"/>
  <c r="O2090" i="16"/>
  <c r="N2091" i="16"/>
  <c r="N2093" i="16"/>
  <c r="L2094" i="16"/>
  <c r="M2098" i="16"/>
  <c r="L2102" i="16"/>
  <c r="N2107" i="16"/>
  <c r="J2115" i="16"/>
  <c r="O2116" i="16"/>
  <c r="L2117" i="16"/>
  <c r="M2120" i="16"/>
  <c r="K2133" i="16"/>
  <c r="J2135" i="16"/>
  <c r="M2024" i="16"/>
  <c r="J2054" i="16"/>
  <c r="M2064" i="16"/>
  <c r="J2073" i="16"/>
  <c r="K2095" i="16"/>
  <c r="J2097" i="16"/>
  <c r="M2101" i="16"/>
  <c r="N2103" i="16"/>
  <c r="J2104" i="16"/>
  <c r="J2105" i="16"/>
  <c r="J2111" i="16"/>
  <c r="L2122" i="16"/>
  <c r="L2124" i="16"/>
  <c r="O2125" i="16"/>
  <c r="K2129" i="16"/>
  <c r="J2133" i="16"/>
  <c r="N2135" i="16"/>
  <c r="M2138" i="16"/>
  <c r="K2141" i="16"/>
  <c r="J2031" i="16"/>
  <c r="M2082" i="16"/>
  <c r="O2091" i="16"/>
  <c r="L2092" i="16"/>
  <c r="O2095" i="16"/>
  <c r="O2097" i="16"/>
  <c r="K2098" i="16"/>
  <c r="O2105" i="16"/>
  <c r="L2106" i="16"/>
  <c r="M2107" i="16"/>
  <c r="L2108" i="16"/>
  <c r="K2113" i="16"/>
  <c r="M2117" i="16"/>
  <c r="K2127" i="16"/>
  <c r="O2129" i="16"/>
  <c r="L2130" i="16"/>
  <c r="M2133" i="16"/>
  <c r="L2134" i="16"/>
  <c r="K2137" i="16"/>
  <c r="O2138" i="16"/>
  <c r="O2077" i="16"/>
  <c r="K2086" i="16"/>
  <c r="J2093" i="16"/>
  <c r="M2094" i="16"/>
  <c r="N2099" i="16"/>
  <c r="J2100" i="16"/>
  <c r="O2109" i="16"/>
  <c r="M2110" i="16"/>
  <c r="M2114" i="16"/>
  <c r="M2118" i="16"/>
  <c r="K2119" i="16"/>
  <c r="J2121" i="16"/>
  <c r="K2125" i="16"/>
  <c r="N2131" i="16"/>
  <c r="O2134" i="16"/>
  <c r="L2136" i="16"/>
  <c r="N2137" i="16"/>
  <c r="L2066" i="16"/>
  <c r="O2079" i="16"/>
  <c r="J2081" i="16"/>
  <c r="J2095" i="16"/>
  <c r="J2099" i="16"/>
  <c r="L2100" i="16"/>
  <c r="L2112" i="16"/>
  <c r="L2125" i="16"/>
  <c r="O2130" i="16"/>
  <c r="O2131" i="16"/>
  <c r="M2132" i="16"/>
  <c r="O2133" i="16"/>
  <c r="M2136" i="16"/>
  <c r="L2137" i="16"/>
  <c r="N2141" i="16"/>
  <c r="J2143" i="16"/>
  <c r="O2145" i="16"/>
  <c r="O2146" i="16"/>
  <c r="M2147" i="16"/>
  <c r="L2148" i="16"/>
  <c r="K2149" i="16"/>
  <c r="J2151" i="16"/>
  <c r="J2153" i="16"/>
  <c r="L2014" i="16"/>
  <c r="K2081" i="16"/>
  <c r="L2083" i="16"/>
  <c r="J2084" i="16"/>
  <c r="K2085" i="16"/>
  <c r="N2090" i="16"/>
  <c r="O2094" i="16"/>
  <c r="O2098" i="16"/>
  <c r="O2099" i="16"/>
  <c r="J2103" i="16"/>
  <c r="N2121" i="16"/>
  <c r="M2122" i="16"/>
  <c r="L2128" i="16"/>
  <c r="N2129" i="16"/>
  <c r="N2138" i="16"/>
  <c r="L2140" i="16"/>
  <c r="L2142" i="16"/>
  <c r="M2143" i="16"/>
  <c r="K2144" i="16"/>
  <c r="O2147" i="16"/>
  <c r="N2149" i="16"/>
  <c r="N2151" i="16"/>
  <c r="N2153" i="16"/>
  <c r="N2014" i="16"/>
  <c r="N2083" i="16"/>
  <c r="N2075" i="16"/>
  <c r="M2087" i="16"/>
  <c r="L2089" i="16"/>
  <c r="O2092" i="16"/>
  <c r="M2093" i="16"/>
  <c r="K2108" i="16"/>
  <c r="L2109" i="16"/>
  <c r="J2113" i="16"/>
  <c r="L2114" i="16"/>
  <c r="N2115" i="16"/>
  <c r="K2118" i="16"/>
  <c r="O2119" i="16"/>
  <c r="K2139" i="16"/>
  <c r="J2141" i="16"/>
  <c r="O2144" i="16"/>
  <c r="L2145" i="16"/>
  <c r="L2146" i="16"/>
  <c r="L2150" i="16"/>
  <c r="O2152" i="16"/>
  <c r="O2154" i="16"/>
  <c r="K2093" i="16"/>
  <c r="K2102" i="16"/>
  <c r="K2109" i="16"/>
  <c r="N2119" i="16"/>
  <c r="J2131" i="16"/>
  <c r="M2134" i="16"/>
  <c r="K2135" i="16"/>
  <c r="L2144" i="16"/>
  <c r="N2146" i="16"/>
  <c r="O2148" i="16"/>
  <c r="M2014" i="16"/>
  <c r="M2095" i="16"/>
  <c r="N2102" i="16"/>
  <c r="K2131" i="16"/>
  <c r="N2134" i="16"/>
  <c r="O2135" i="16"/>
  <c r="J2139" i="16"/>
  <c r="M2144" i="16"/>
  <c r="J2149" i="16"/>
  <c r="O2014" i="16"/>
  <c r="L2032" i="16"/>
  <c r="J2085" i="16"/>
  <c r="K2097" i="16"/>
  <c r="O2104" i="16"/>
  <c r="K2106" i="16"/>
  <c r="K2121" i="16"/>
  <c r="M2125" i="16"/>
  <c r="L2138" i="16"/>
  <c r="N2139" i="16"/>
  <c r="L2141" i="16"/>
  <c r="M2142" i="16"/>
  <c r="J2147" i="16"/>
  <c r="M2149" i="16"/>
  <c r="K2150" i="16"/>
  <c r="J2014" i="16"/>
  <c r="M2090" i="16"/>
  <c r="K2099" i="16"/>
  <c r="N2106" i="16"/>
  <c r="N2111" i="16"/>
  <c r="N2113" i="16"/>
  <c r="N2123" i="16"/>
  <c r="L2133" i="16"/>
  <c r="O2139" i="16"/>
  <c r="M2140" i="16"/>
  <c r="M2141" i="16"/>
  <c r="K2143" i="16"/>
  <c r="J2145" i="16"/>
  <c r="K2147" i="16"/>
  <c r="O2149" i="16"/>
  <c r="K2151" i="16"/>
  <c r="L2152" i="16"/>
  <c r="L2154" i="16"/>
  <c r="K2094" i="16"/>
  <c r="J2101" i="16"/>
  <c r="O2113" i="16"/>
  <c r="L2118" i="16"/>
  <c r="J2137" i="16"/>
  <c r="O2141" i="16"/>
  <c r="N2143" i="16"/>
  <c r="K2145" i="16"/>
  <c r="N2147" i="16"/>
  <c r="O2151" i="16"/>
  <c r="M2152" i="16"/>
  <c r="K2153" i="16"/>
  <c r="N2154" i="16"/>
  <c r="J2088" i="16"/>
  <c r="L2096" i="16"/>
  <c r="N2110" i="16"/>
  <c r="L2120" i="16"/>
  <c r="M2137" i="16"/>
  <c r="O2143" i="16"/>
  <c r="M2145" i="16"/>
  <c r="K2100" i="16"/>
  <c r="O2117" i="16"/>
  <c r="O2126" i="16"/>
  <c r="K2136" i="16"/>
  <c r="J2144" i="16"/>
  <c r="M2146" i="16"/>
  <c r="K2148" i="16"/>
  <c r="K2014" i="16"/>
  <c r="J2148" i="16"/>
  <c r="K2115" i="16"/>
  <c r="L2084" i="16"/>
  <c r="L2098" i="16"/>
  <c r="M2105" i="16"/>
  <c r="N2126" i="16"/>
  <c r="N2145" i="16"/>
  <c r="K2103" i="16"/>
  <c r="K2117" i="16"/>
  <c r="L2132" i="16"/>
  <c r="J2129" i="16"/>
  <c r="N1872" i="16"/>
  <c r="J1873" i="16"/>
  <c r="O1876" i="16"/>
  <c r="K1877" i="16"/>
  <c r="O1879" i="16"/>
  <c r="L1880" i="16"/>
  <c r="N1883" i="16"/>
  <c r="L1884" i="16"/>
  <c r="O1887" i="16"/>
  <c r="L1888" i="16"/>
  <c r="K1889" i="16"/>
  <c r="L1892" i="16"/>
  <c r="K1893" i="16"/>
  <c r="O1896" i="16"/>
  <c r="K1897" i="16"/>
  <c r="L1900" i="16"/>
  <c r="N1904" i="16"/>
  <c r="J1905" i="16"/>
  <c r="N1908" i="16"/>
  <c r="K1909" i="16"/>
  <c r="L1912" i="16"/>
  <c r="M1915" i="16"/>
  <c r="J1916" i="16"/>
  <c r="N1919" i="16"/>
  <c r="J1920" i="16"/>
  <c r="L1922" i="16"/>
  <c r="O1924" i="16"/>
  <c r="K1925" i="16"/>
  <c r="O1927" i="16"/>
  <c r="K1928" i="16"/>
  <c r="O1930" i="16"/>
  <c r="M1931" i="16"/>
  <c r="L1934" i="16"/>
  <c r="O1936" i="16"/>
  <c r="K1937" i="16"/>
  <c r="N1939" i="16"/>
  <c r="J1940" i="16"/>
  <c r="L1942" i="16"/>
  <c r="O1944" i="16"/>
  <c r="K1945" i="16"/>
  <c r="N1947" i="16"/>
  <c r="O2120" i="16"/>
  <c r="J2127" i="16"/>
  <c r="O1872" i="16"/>
  <c r="K1873" i="16"/>
  <c r="J1874" i="16"/>
  <c r="M1877" i="16"/>
  <c r="N1880" i="16"/>
  <c r="J1881" i="16"/>
  <c r="N1884" i="16"/>
  <c r="K1885" i="16"/>
  <c r="O1888" i="16"/>
  <c r="M1889" i="16"/>
  <c r="O1892" i="16"/>
  <c r="N1893" i="16"/>
  <c r="J1894" i="16"/>
  <c r="M1897" i="16"/>
  <c r="N1900" i="16"/>
  <c r="K1901" i="16"/>
  <c r="O1904" i="16"/>
  <c r="K1905" i="16"/>
  <c r="O1908" i="16"/>
  <c r="M1909" i="16"/>
  <c r="N1912" i="16"/>
  <c r="J1913" i="16"/>
  <c r="N1915" i="16"/>
  <c r="L1916" i="16"/>
  <c r="O1919" i="16"/>
  <c r="K1920" i="16"/>
  <c r="N1922" i="16"/>
  <c r="J1923" i="16"/>
  <c r="N1925" i="16"/>
  <c r="J1926" i="16"/>
  <c r="L1928" i="16"/>
  <c r="J1929" i="16"/>
  <c r="N1931" i="16"/>
  <c r="J1932" i="16"/>
  <c r="N1934" i="16"/>
  <c r="J1935" i="16"/>
  <c r="M1937" i="16"/>
  <c r="O1939" i="16"/>
  <c r="K1940" i="16"/>
  <c r="N1942" i="16"/>
  <c r="J1943" i="16"/>
  <c r="M1945" i="16"/>
  <c r="O1947" i="16"/>
  <c r="L1948" i="16"/>
  <c r="L1952" i="16"/>
  <c r="K1953" i="16"/>
  <c r="O1956" i="16"/>
  <c r="M1957" i="16"/>
  <c r="N1960" i="16"/>
  <c r="J1961" i="16"/>
  <c r="M1963" i="16"/>
  <c r="J1964" i="16"/>
  <c r="O1967" i="16"/>
  <c r="K1968" i="16"/>
  <c r="M1969" i="16"/>
  <c r="M1972" i="16"/>
  <c r="N1974" i="16"/>
  <c r="J1975" i="16"/>
  <c r="O1976" i="16"/>
  <c r="K1977" i="16"/>
  <c r="M1979" i="16"/>
  <c r="N1981" i="16"/>
  <c r="J1982" i="16"/>
  <c r="N1985" i="16"/>
  <c r="L1986" i="16"/>
  <c r="N1990" i="16"/>
  <c r="M1991" i="16"/>
  <c r="J1992" i="16"/>
  <c r="N1996" i="16"/>
  <c r="M1997" i="16"/>
  <c r="J1998" i="16"/>
  <c r="O2000" i="16"/>
  <c r="K2001" i="16"/>
  <c r="M2003" i="16"/>
  <c r="N2005" i="16"/>
  <c r="J2006" i="16"/>
  <c r="M2008" i="16"/>
  <c r="J2009" i="16"/>
  <c r="M2011" i="16"/>
  <c r="L1871" i="16"/>
  <c r="K2146" i="16"/>
  <c r="J1872" i="16"/>
  <c r="M1875" i="16"/>
  <c r="J1876" i="16"/>
  <c r="O1878" i="16"/>
  <c r="K1879" i="16"/>
  <c r="N1882" i="16"/>
  <c r="J1883" i="16"/>
  <c r="N1886" i="16"/>
  <c r="K1887" i="16"/>
  <c r="O1890" i="16"/>
  <c r="M1891" i="16"/>
  <c r="N1895" i="16"/>
  <c r="J1896" i="16"/>
  <c r="O1898" i="16"/>
  <c r="M1899" i="16"/>
  <c r="O1902" i="16"/>
  <c r="K1903" i="16"/>
  <c r="O1906" i="16"/>
  <c r="K1907" i="16"/>
  <c r="O1910" i="16"/>
  <c r="M1911" i="16"/>
  <c r="O1913" i="16"/>
  <c r="L1914" i="16"/>
  <c r="O1917" i="16"/>
  <c r="K1918" i="16"/>
  <c r="M1921" i="16"/>
  <c r="O1923" i="16"/>
  <c r="K1924" i="16"/>
  <c r="O1926" i="16"/>
  <c r="K1927" i="16"/>
  <c r="O1929" i="16"/>
  <c r="K1930" i="16"/>
  <c r="O1932" i="16"/>
  <c r="M1933" i="16"/>
  <c r="O1935" i="16"/>
  <c r="K1936" i="16"/>
  <c r="N1938" i="16"/>
  <c r="J1939" i="16"/>
  <c r="M1941" i="16"/>
  <c r="O1943" i="16"/>
  <c r="K1944" i="16"/>
  <c r="N1946" i="16"/>
  <c r="J1947" i="16"/>
  <c r="O1949" i="16"/>
  <c r="K1950" i="16"/>
  <c r="L1954" i="16"/>
  <c r="M1955" i="16"/>
  <c r="O1958" i="16"/>
  <c r="M1959" i="16"/>
  <c r="O1961" i="16"/>
  <c r="L1962" i="16"/>
  <c r="O1964" i="16"/>
  <c r="N1965" i="16"/>
  <c r="J1966" i="16"/>
  <c r="M1970" i="16"/>
  <c r="M1971" i="16"/>
  <c r="N1973" i="16"/>
  <c r="J1974" i="16"/>
  <c r="O1975" i="16"/>
  <c r="K1976" i="16"/>
  <c r="L1978" i="16"/>
  <c r="M1980" i="16"/>
  <c r="N1982" i="16"/>
  <c r="M1983" i="16"/>
  <c r="J1984" i="16"/>
  <c r="M1988" i="16"/>
  <c r="J1989" i="16"/>
  <c r="M1994" i="16"/>
  <c r="J1995" i="16"/>
  <c r="N1999" i="16"/>
  <c r="K2000" i="16"/>
  <c r="L2002" i="16"/>
  <c r="M2004" i="16"/>
  <c r="N2006" i="16"/>
  <c r="M2007" i="16"/>
  <c r="L2010" i="16"/>
  <c r="J1871" i="16"/>
  <c r="L1872" i="16"/>
  <c r="O1874" i="16"/>
  <c r="K1875" i="16"/>
  <c r="L1876" i="16"/>
  <c r="J1877" i="16"/>
  <c r="O1886" i="16"/>
  <c r="N1887" i="16"/>
  <c r="L1890" i="16"/>
  <c r="N1891" i="16"/>
  <c r="J1892" i="16"/>
  <c r="O1893" i="16"/>
  <c r="L1894" i="16"/>
  <c r="K1895" i="16"/>
  <c r="N1903" i="16"/>
  <c r="L1904" i="16"/>
  <c r="N1905" i="16"/>
  <c r="L1906" i="16"/>
  <c r="J1907" i="16"/>
  <c r="N1917" i="16"/>
  <c r="L1918" i="16"/>
  <c r="K1919" i="16"/>
  <c r="L1920" i="16"/>
  <c r="O1877" i="16"/>
  <c r="L1878" i="16"/>
  <c r="J1879" i="16"/>
  <c r="O1895" i="16"/>
  <c r="N1896" i="16"/>
  <c r="N1897" i="16"/>
  <c r="J1898" i="16"/>
  <c r="N1907" i="16"/>
  <c r="L1908" i="16"/>
  <c r="O1909" i="16"/>
  <c r="K1910" i="16"/>
  <c r="K1911" i="16"/>
  <c r="O1920" i="16"/>
  <c r="K1921" i="16"/>
  <c r="N1929" i="16"/>
  <c r="L1930" i="16"/>
  <c r="K1931" i="16"/>
  <c r="K1932" i="16"/>
  <c r="L1938" i="16"/>
  <c r="K1939" i="16"/>
  <c r="L1940" i="16"/>
  <c r="O1945" i="16"/>
  <c r="K1946" i="16"/>
  <c r="O1953" i="16"/>
  <c r="K1954" i="16"/>
  <c r="N1955" i="16"/>
  <c r="J1956" i="16"/>
  <c r="N1961" i="16"/>
  <c r="M1962" i="16"/>
  <c r="L1972" i="16"/>
  <c r="M1976" i="16"/>
  <c r="J1977" i="16"/>
  <c r="O1979" i="16"/>
  <c r="K1980" i="16"/>
  <c r="N1986" i="16"/>
  <c r="M1987" i="16"/>
  <c r="J1988" i="16"/>
  <c r="M2000" i="16"/>
  <c r="J2001" i="16"/>
  <c r="O2003" i="16"/>
  <c r="K2004" i="16"/>
  <c r="L2008" i="16"/>
  <c r="M2009" i="16"/>
  <c r="N1878" i="16"/>
  <c r="M1879" i="16"/>
  <c r="J1880" i="16"/>
  <c r="K1881" i="16"/>
  <c r="O1897" i="16"/>
  <c r="K1898" i="16"/>
  <c r="K1899" i="16"/>
  <c r="L1910" i="16"/>
  <c r="N1911" i="16"/>
  <c r="J1912" i="16"/>
  <c r="N1921" i="16"/>
  <c r="J1922" i="16"/>
  <c r="N1930" i="16"/>
  <c r="O1931" i="16"/>
  <c r="L1932" i="16"/>
  <c r="K1933" i="16"/>
  <c r="O1938" i="16"/>
  <c r="M1939" i="16"/>
  <c r="N1940" i="16"/>
  <c r="J1941" i="16"/>
  <c r="L1946" i="16"/>
  <c r="K1947" i="16"/>
  <c r="J1948" i="16"/>
  <c r="O1954" i="16"/>
  <c r="O1955" i="16"/>
  <c r="K1956" i="16"/>
  <c r="K1957" i="16"/>
  <c r="N1962" i="16"/>
  <c r="J1963" i="16"/>
  <c r="N1972" i="16"/>
  <c r="J1973" i="16"/>
  <c r="N1976" i="16"/>
  <c r="M1977" i="16"/>
  <c r="L1980" i="16"/>
  <c r="N1987" i="16"/>
  <c r="L1988" i="16"/>
  <c r="M1989" i="16"/>
  <c r="J1990" i="16"/>
  <c r="N2000" i="16"/>
  <c r="M2001" i="16"/>
  <c r="L2004" i="16"/>
  <c r="N2008" i="16"/>
  <c r="N2009" i="16"/>
  <c r="J2010" i="16"/>
  <c r="K1871" i="16"/>
  <c r="N1879" i="16"/>
  <c r="O1880" i="16"/>
  <c r="M1881" i="16"/>
  <c r="J1882" i="16"/>
  <c r="L1898" i="16"/>
  <c r="N1899" i="16"/>
  <c r="J1900" i="16"/>
  <c r="O1911" i="16"/>
  <c r="K1912" i="16"/>
  <c r="K1913" i="16"/>
  <c r="O1921" i="16"/>
  <c r="K1922" i="16"/>
  <c r="K1923" i="16"/>
  <c r="K1872" i="16"/>
  <c r="N1873" i="16"/>
  <c r="N1874" i="16"/>
  <c r="J1875" i="16"/>
  <c r="O1885" i="16"/>
  <c r="L1886" i="16"/>
  <c r="M1887" i="16"/>
  <c r="J1888" i="16"/>
  <c r="O1889" i="16"/>
  <c r="K1890" i="16"/>
  <c r="K1891" i="16"/>
  <c r="K1894" i="16"/>
  <c r="N1902" i="16"/>
  <c r="M1903" i="16"/>
  <c r="J1904" i="16"/>
  <c r="M1905" i="16"/>
  <c r="J1906" i="16"/>
  <c r="O1914" i="16"/>
  <c r="K1915" i="16"/>
  <c r="O1916" i="16"/>
  <c r="M1917" i="16"/>
  <c r="J1918" i="16"/>
  <c r="N1924" i="16"/>
  <c r="O1925" i="16"/>
  <c r="L1926" i="16"/>
  <c r="J1927" i="16"/>
  <c r="N1935" i="16"/>
  <c r="L1936" i="16"/>
  <c r="J1937" i="16"/>
  <c r="O1942" i="16"/>
  <c r="M1943" i="16"/>
  <c r="J1944" i="16"/>
  <c r="O1950" i="16"/>
  <c r="N1951" i="16"/>
  <c r="J1952" i="16"/>
  <c r="O1959" i="16"/>
  <c r="L1960" i="16"/>
  <c r="M1966" i="16"/>
  <c r="N1967" i="16"/>
  <c r="L1968" i="16"/>
  <c r="O1969" i="16"/>
  <c r="K1970" i="16"/>
  <c r="M1974" i="16"/>
  <c r="K1975" i="16"/>
  <c r="N1978" i="16"/>
  <c r="J1979" i="16"/>
  <c r="O1981" i="16"/>
  <c r="L1982" i="16"/>
  <c r="J1983" i="16"/>
  <c r="L1984" i="16"/>
  <c r="N1994" i="16"/>
  <c r="N1995" i="16"/>
  <c r="L1996" i="16"/>
  <c r="J1997" i="16"/>
  <c r="L1998" i="16"/>
  <c r="N2002" i="16"/>
  <c r="J2003" i="16"/>
  <c r="O2005" i="16"/>
  <c r="L2006" i="16"/>
  <c r="J2007" i="16"/>
  <c r="O2010" i="16"/>
  <c r="K2011" i="16"/>
  <c r="N1875" i="16"/>
  <c r="N1881" i="16"/>
  <c r="O1882" i="16"/>
  <c r="M1883" i="16"/>
  <c r="O1884" i="16"/>
  <c r="N1885" i="16"/>
  <c r="O1891" i="16"/>
  <c r="N1906" i="16"/>
  <c r="M1913" i="16"/>
  <c r="J1914" i="16"/>
  <c r="J1915" i="16"/>
  <c r="M1923" i="16"/>
  <c r="J1924" i="16"/>
  <c r="J1925" i="16"/>
  <c r="N1926" i="16"/>
  <c r="N1927" i="16"/>
  <c r="O1928" i="16"/>
  <c r="M1929" i="16"/>
  <c r="L1958" i="16"/>
  <c r="N1959" i="16"/>
  <c r="M1960" i="16"/>
  <c r="K1961" i="16"/>
  <c r="J1962" i="16"/>
  <c r="K1963" i="16"/>
  <c r="L1964" i="16"/>
  <c r="J1968" i="16"/>
  <c r="N1970" i="16"/>
  <c r="O1971" i="16"/>
  <c r="K1972" i="16"/>
  <c r="K1973" i="16"/>
  <c r="L1874" i="16"/>
  <c r="J1890" i="16"/>
  <c r="J1897" i="16"/>
  <c r="O1912" i="16"/>
  <c r="N1913" i="16"/>
  <c r="N1914" i="16"/>
  <c r="O1922" i="16"/>
  <c r="N1923" i="16"/>
  <c r="L1924" i="16"/>
  <c r="K1941" i="16"/>
  <c r="N1948" i="16"/>
  <c r="K1949" i="16"/>
  <c r="O1960" i="16"/>
  <c r="M1961" i="16"/>
  <c r="O1962" i="16"/>
  <c r="N1963" i="16"/>
  <c r="M1964" i="16"/>
  <c r="M1965" i="16"/>
  <c r="K1966" i="16"/>
  <c r="M1967" i="16"/>
  <c r="O1972" i="16"/>
  <c r="M1973" i="16"/>
  <c r="K1974" i="16"/>
  <c r="M1998" i="16"/>
  <c r="J1999" i="16"/>
  <c r="J2000" i="16"/>
  <c r="N2001" i="16"/>
  <c r="J2002" i="16"/>
  <c r="N1889" i="16"/>
  <c r="L1896" i="16"/>
  <c r="J1921" i="16"/>
  <c r="O1940" i="16"/>
  <c r="N1941" i="16"/>
  <c r="J1942" i="16"/>
  <c r="K1943" i="16"/>
  <c r="L1944" i="16"/>
  <c r="J1945" i="16"/>
  <c r="J1946" i="16"/>
  <c r="M1947" i="16"/>
  <c r="O1948" i="16"/>
  <c r="M1949" i="16"/>
  <c r="J1950" i="16"/>
  <c r="K1951" i="16"/>
  <c r="K1952" i="16"/>
  <c r="M1953" i="16"/>
  <c r="J1954" i="16"/>
  <c r="N1964" i="16"/>
  <c r="O1965" i="16"/>
  <c r="L1966" i="16"/>
  <c r="O1973" i="16"/>
  <c r="L1974" i="16"/>
  <c r="M1975" i="16"/>
  <c r="J1976" i="16"/>
  <c r="N1977" i="16"/>
  <c r="J1978" i="16"/>
  <c r="L1990" i="16"/>
  <c r="J1991" i="16"/>
  <c r="M1992" i="16"/>
  <c r="J1993" i="16"/>
  <c r="J1996" i="16"/>
  <c r="N1997" i="16"/>
  <c r="N1998" i="16"/>
  <c r="M1999" i="16"/>
  <c r="L2000" i="16"/>
  <c r="O2001" i="16"/>
  <c r="K2002" i="16"/>
  <c r="M1895" i="16"/>
  <c r="N1920" i="16"/>
  <c r="N1933" i="16"/>
  <c r="J1934" i="16"/>
  <c r="O1941" i="16"/>
  <c r="K1942" i="16"/>
  <c r="N1943" i="16"/>
  <c r="N1944" i="16"/>
  <c r="N1945" i="16"/>
  <c r="O1946" i="16"/>
  <c r="N1949" i="16"/>
  <c r="L1950" i="16"/>
  <c r="O1951" i="16"/>
  <c r="O1952" i="16"/>
  <c r="N1953" i="16"/>
  <c r="O1974" i="16"/>
  <c r="N1975" i="16"/>
  <c r="L1976" i="16"/>
  <c r="O1977" i="16"/>
  <c r="K1978" i="16"/>
  <c r="N1989" i="16"/>
  <c r="M1990" i="16"/>
  <c r="N1991" i="16"/>
  <c r="N1992" i="16"/>
  <c r="M1993" i="16"/>
  <c r="J1994" i="16"/>
  <c r="M1995" i="16"/>
  <c r="M1996" i="16"/>
  <c r="M2002" i="16"/>
  <c r="K2003" i="16"/>
  <c r="J2004" i="16"/>
  <c r="O1894" i="16"/>
  <c r="J1910" i="16"/>
  <c r="M1919" i="16"/>
  <c r="N1932" i="16"/>
  <c r="O1933" i="16"/>
  <c r="K1934" i="16"/>
  <c r="K1935" i="16"/>
  <c r="J1936" i="16"/>
  <c r="N1937" i="16"/>
  <c r="J1938" i="16"/>
  <c r="M1978" i="16"/>
  <c r="K1979" i="16"/>
  <c r="J1980" i="16"/>
  <c r="N1988" i="16"/>
  <c r="N1993" i="16"/>
  <c r="L1994" i="16"/>
  <c r="O2002" i="16"/>
  <c r="N2003" i="16"/>
  <c r="N2004" i="16"/>
  <c r="J2005" i="16"/>
  <c r="K2010" i="16"/>
  <c r="N1876" i="16"/>
  <c r="L1882" i="16"/>
  <c r="K1883" i="16"/>
  <c r="J1884" i="16"/>
  <c r="M1885" i="16"/>
  <c r="J1886" i="16"/>
  <c r="K1892" i="16"/>
  <c r="M1907" i="16"/>
  <c r="N1916" i="16"/>
  <c r="K1926" i="16"/>
  <c r="M1927" i="16"/>
  <c r="J1928" i="16"/>
  <c r="K1929" i="16"/>
  <c r="J1930" i="16"/>
  <c r="L1956" i="16"/>
  <c r="O1957" i="16"/>
  <c r="K1958" i="16"/>
  <c r="K1959" i="16"/>
  <c r="J1960" i="16"/>
  <c r="N1969" i="16"/>
  <c r="L1970" i="16"/>
  <c r="N1971" i="16"/>
  <c r="J1972" i="16"/>
  <c r="M1981" i="16"/>
  <c r="M1982" i="16"/>
  <c r="O2011" i="16"/>
  <c r="O1871" i="16"/>
  <c r="N1909" i="16"/>
  <c r="O1918" i="16"/>
  <c r="M1935" i="16"/>
  <c r="N1957" i="16"/>
  <c r="J1970" i="16"/>
  <c r="N1979" i="16"/>
  <c r="O1980" i="16"/>
  <c r="K1981" i="16"/>
  <c r="J1908" i="16"/>
  <c r="K1917" i="16"/>
  <c r="O1934" i="16"/>
  <c r="O1978" i="16"/>
  <c r="K1900" i="16"/>
  <c r="M1901" i="16"/>
  <c r="J1902" i="16"/>
  <c r="J1903" i="16"/>
  <c r="J1878" i="16"/>
  <c r="O2004" i="16"/>
  <c r="M2005" i="16"/>
  <c r="M2006" i="16"/>
  <c r="O2007" i="16"/>
  <c r="K2008" i="16"/>
  <c r="M1871" i="16"/>
  <c r="L1902" i="16"/>
  <c r="J1981" i="16"/>
  <c r="N2007" i="16"/>
  <c r="O1729" i="16"/>
  <c r="K1731" i="16"/>
  <c r="M1732" i="16"/>
  <c r="O1733" i="16"/>
  <c r="K1735" i="16"/>
  <c r="M1736" i="16"/>
  <c r="O1737" i="16"/>
  <c r="K1739" i="16"/>
  <c r="M1740" i="16"/>
  <c r="O1741" i="16"/>
  <c r="K1743" i="16"/>
  <c r="M1744" i="16"/>
  <c r="O1745" i="16"/>
  <c r="K1747" i="16"/>
  <c r="M1748" i="16"/>
  <c r="O1749" i="16"/>
  <c r="K1751" i="16"/>
  <c r="M1752" i="16"/>
  <c r="O1753" i="16"/>
  <c r="K1755" i="16"/>
  <c r="M1756" i="16"/>
  <c r="O1757" i="16"/>
  <c r="K1759" i="16"/>
  <c r="M1760" i="16"/>
  <c r="O1761" i="16"/>
  <c r="K1763" i="16"/>
  <c r="M1764" i="16"/>
  <c r="O1765" i="16"/>
  <c r="K1767" i="16"/>
  <c r="M1768" i="16"/>
  <c r="O1769" i="16"/>
  <c r="K1771" i="16"/>
  <c r="M1772" i="16"/>
  <c r="O1773" i="16"/>
  <c r="K1775" i="16"/>
  <c r="M1776" i="16"/>
  <c r="O1777" i="16"/>
  <c r="K1779" i="16"/>
  <c r="M1780" i="16"/>
  <c r="O1781" i="16"/>
  <c r="K1783" i="16"/>
  <c r="M1784" i="16"/>
  <c r="O1785" i="16"/>
  <c r="K1787" i="16"/>
  <c r="M1788" i="16"/>
  <c r="O1789" i="16"/>
  <c r="K1791" i="16"/>
  <c r="M1792" i="16"/>
  <c r="O1793" i="16"/>
  <c r="K1795" i="16"/>
  <c r="M1796" i="16"/>
  <c r="O1797" i="16"/>
  <c r="K1799" i="16"/>
  <c r="M1800" i="16"/>
  <c r="O1801" i="16"/>
  <c r="K1803" i="16"/>
  <c r="M1804" i="16"/>
  <c r="O1805" i="16"/>
  <c r="K1807" i="16"/>
  <c r="M1808" i="16"/>
  <c r="O1809" i="16"/>
  <c r="K1811" i="16"/>
  <c r="M1812" i="16"/>
  <c r="O1813" i="16"/>
  <c r="K1815" i="16"/>
  <c r="AW1815" i="16" s="1"/>
  <c r="M1816" i="16"/>
  <c r="O1817" i="16"/>
  <c r="K1819" i="16"/>
  <c r="M1820" i="16"/>
  <c r="O1821" i="16"/>
  <c r="K1823" i="16"/>
  <c r="M1824" i="16"/>
  <c r="N1901" i="16"/>
  <c r="N1980" i="16"/>
  <c r="K2006" i="16"/>
  <c r="J1730" i="16"/>
  <c r="L1731" i="16"/>
  <c r="N1732" i="16"/>
  <c r="J1734" i="16"/>
  <c r="L1735" i="16"/>
  <c r="N1736" i="16"/>
  <c r="J1738" i="16"/>
  <c r="L1739" i="16"/>
  <c r="N1740" i="16"/>
  <c r="J1742" i="16"/>
  <c r="L1743" i="16"/>
  <c r="N1744" i="16"/>
  <c r="J1746" i="16"/>
  <c r="L1747" i="16"/>
  <c r="N1748" i="16"/>
  <c r="J1750" i="16"/>
  <c r="L1751" i="16"/>
  <c r="N1752" i="16"/>
  <c r="J1754" i="16"/>
  <c r="L1755" i="16"/>
  <c r="N1756" i="16"/>
  <c r="J1758" i="16"/>
  <c r="L1759" i="16"/>
  <c r="N1760" i="16"/>
  <c r="J1762" i="16"/>
  <c r="L1763" i="16"/>
  <c r="N1764" i="16"/>
  <c r="J1766" i="16"/>
  <c r="L1767" i="16"/>
  <c r="N1768" i="16"/>
  <c r="J1770" i="16"/>
  <c r="L1771" i="16"/>
  <c r="N1772" i="16"/>
  <c r="J1774" i="16"/>
  <c r="L1775" i="16"/>
  <c r="N1776" i="16"/>
  <c r="J1778" i="16"/>
  <c r="L1779" i="16"/>
  <c r="N1780" i="16"/>
  <c r="J1782" i="16"/>
  <c r="L1783" i="16"/>
  <c r="N1784" i="16"/>
  <c r="J1786" i="16"/>
  <c r="L1787" i="16"/>
  <c r="N1788" i="16"/>
  <c r="J1790" i="16"/>
  <c r="L1791" i="16"/>
  <c r="N1792" i="16"/>
  <c r="J1794" i="16"/>
  <c r="L1795" i="16"/>
  <c r="N1796" i="16"/>
  <c r="J1798" i="16"/>
  <c r="L1799" i="16"/>
  <c r="N1800" i="16"/>
  <c r="J1802" i="16"/>
  <c r="L1803" i="16"/>
  <c r="N1804" i="16"/>
  <c r="J1806" i="16"/>
  <c r="L1807" i="16"/>
  <c r="N1808" i="16"/>
  <c r="J1810" i="16"/>
  <c r="L1811" i="16"/>
  <c r="N1812" i="16"/>
  <c r="J1814" i="16"/>
  <c r="L1815" i="16"/>
  <c r="N1816" i="16"/>
  <c r="J1818" i="16"/>
  <c r="L1819" i="16"/>
  <c r="N1820" i="16"/>
  <c r="J1822" i="16"/>
  <c r="L1823" i="16"/>
  <c r="O1900" i="16"/>
  <c r="K2005" i="16"/>
  <c r="K1730" i="16"/>
  <c r="M1731" i="16"/>
  <c r="O1732" i="16"/>
  <c r="K1734" i="16"/>
  <c r="M1735" i="16"/>
  <c r="O1736" i="16"/>
  <c r="K1738" i="16"/>
  <c r="M1739" i="16"/>
  <c r="O1740" i="16"/>
  <c r="K1742" i="16"/>
  <c r="M1743" i="16"/>
  <c r="O1744" i="16"/>
  <c r="K1746" i="16"/>
  <c r="M1747" i="16"/>
  <c r="O1748" i="16"/>
  <c r="K1750" i="16"/>
  <c r="M1751" i="16"/>
  <c r="O1752" i="16"/>
  <c r="K1754" i="16"/>
  <c r="M1755" i="16"/>
  <c r="O1756" i="16"/>
  <c r="K1758" i="16"/>
  <c r="M1759" i="16"/>
  <c r="O1760" i="16"/>
  <c r="K1762" i="16"/>
  <c r="M1763" i="16"/>
  <c r="O1764" i="16"/>
  <c r="K1766" i="16"/>
  <c r="M1767" i="16"/>
  <c r="O1768" i="16"/>
  <c r="K1770" i="16"/>
  <c r="M1771" i="16"/>
  <c r="O1772" i="16"/>
  <c r="K1774" i="16"/>
  <c r="M1775" i="16"/>
  <c r="O1776" i="16"/>
  <c r="K1778" i="16"/>
  <c r="M1779" i="16"/>
  <c r="O1780" i="16"/>
  <c r="K1782" i="16"/>
  <c r="M1783" i="16"/>
  <c r="O1784" i="16"/>
  <c r="K1786" i="16"/>
  <c r="M1787" i="16"/>
  <c r="O1788" i="16"/>
  <c r="K1790" i="16"/>
  <c r="M1791" i="16"/>
  <c r="O1792" i="16"/>
  <c r="K1794" i="16"/>
  <c r="M1795" i="16"/>
  <c r="O1796" i="16"/>
  <c r="K1798" i="16"/>
  <c r="M1799" i="16"/>
  <c r="O1800" i="16"/>
  <c r="K1802" i="16"/>
  <c r="M1803" i="16"/>
  <c r="O1804" i="16"/>
  <c r="K1806" i="16"/>
  <c r="M1807" i="16"/>
  <c r="O1808" i="16"/>
  <c r="K1810" i="16"/>
  <c r="M1811" i="16"/>
  <c r="O1812" i="16"/>
  <c r="K1814" i="16"/>
  <c r="M1815" i="16"/>
  <c r="O1816" i="16"/>
  <c r="K1818" i="16"/>
  <c r="M1819" i="16"/>
  <c r="O1820" i="16"/>
  <c r="K1822" i="16"/>
  <c r="M1823" i="16"/>
  <c r="O1824" i="16"/>
  <c r="K1826" i="16"/>
  <c r="M1827" i="16"/>
  <c r="O1828" i="16"/>
  <c r="K1830" i="16"/>
  <c r="M1831" i="16"/>
  <c r="O1832" i="16"/>
  <c r="K1834" i="16"/>
  <c r="M1835" i="16"/>
  <c r="O1836" i="16"/>
  <c r="K1838" i="16"/>
  <c r="M1839" i="16"/>
  <c r="O1840" i="16"/>
  <c r="K1842" i="16"/>
  <c r="M1843" i="16"/>
  <c r="O1844" i="16"/>
  <c r="K1846" i="16"/>
  <c r="M1847" i="16"/>
  <c r="O1848" i="16"/>
  <c r="K1850" i="16"/>
  <c r="M1851" i="16"/>
  <c r="O1852" i="16"/>
  <c r="K1854" i="16"/>
  <c r="M1855" i="16"/>
  <c r="O1856" i="16"/>
  <c r="K1858" i="16"/>
  <c r="M1859" i="16"/>
  <c r="O1860" i="16"/>
  <c r="K1862" i="16"/>
  <c r="M1863" i="16"/>
  <c r="O1864" i="16"/>
  <c r="K1866" i="16"/>
  <c r="M1867" i="16"/>
  <c r="O1868" i="16"/>
  <c r="O1899" i="16"/>
  <c r="K1938" i="16"/>
  <c r="J1729" i="16"/>
  <c r="L1730" i="16"/>
  <c r="N1731" i="16"/>
  <c r="J1733" i="16"/>
  <c r="L1734" i="16"/>
  <c r="N1735" i="16"/>
  <c r="J1737" i="16"/>
  <c r="L1738" i="16"/>
  <c r="N1739" i="16"/>
  <c r="J1741" i="16"/>
  <c r="L1742" i="16"/>
  <c r="N1743" i="16"/>
  <c r="J1745" i="16"/>
  <c r="L1746" i="16"/>
  <c r="N1747" i="16"/>
  <c r="J1749" i="16"/>
  <c r="L1750" i="16"/>
  <c r="N1751" i="16"/>
  <c r="J1753" i="16"/>
  <c r="L1754" i="16"/>
  <c r="N1755" i="16"/>
  <c r="J1757" i="16"/>
  <c r="L1758" i="16"/>
  <c r="N1759" i="16"/>
  <c r="J1761" i="16"/>
  <c r="L1762" i="16"/>
  <c r="N1763" i="16"/>
  <c r="J1765" i="16"/>
  <c r="L1766" i="16"/>
  <c r="N1767" i="16"/>
  <c r="J1769" i="16"/>
  <c r="L1770" i="16"/>
  <c r="N1771" i="16"/>
  <c r="J1773" i="16"/>
  <c r="L1774" i="16"/>
  <c r="N1775" i="16"/>
  <c r="J1777" i="16"/>
  <c r="L1778" i="16"/>
  <c r="N1779" i="16"/>
  <c r="J1781" i="16"/>
  <c r="L1782" i="16"/>
  <c r="N1783" i="16"/>
  <c r="J1785" i="16"/>
  <c r="L1786" i="16"/>
  <c r="N1787" i="16"/>
  <c r="J1789" i="16"/>
  <c r="L1790" i="16"/>
  <c r="N1791" i="16"/>
  <c r="J1793" i="16"/>
  <c r="L1794" i="16"/>
  <c r="N1795" i="16"/>
  <c r="J1797" i="16"/>
  <c r="L1798" i="16"/>
  <c r="N1799" i="16"/>
  <c r="J1801" i="16"/>
  <c r="L1802" i="16"/>
  <c r="N1803" i="16"/>
  <c r="J1805" i="16"/>
  <c r="L1806" i="16"/>
  <c r="N1807" i="16"/>
  <c r="J1809" i="16"/>
  <c r="L1810" i="16"/>
  <c r="N1811" i="16"/>
  <c r="J1813" i="16"/>
  <c r="L1814" i="16"/>
  <c r="N1815" i="16"/>
  <c r="AZ1815" i="16" s="1"/>
  <c r="J1817" i="16"/>
  <c r="L1818" i="16"/>
  <c r="N1819" i="16"/>
  <c r="J1821" i="16"/>
  <c r="L1822" i="16"/>
  <c r="N1823" i="16"/>
  <c r="J1825" i="16"/>
  <c r="L1826" i="16"/>
  <c r="N1827" i="16"/>
  <c r="J1829" i="16"/>
  <c r="L1830" i="16"/>
  <c r="N1831" i="16"/>
  <c r="J1833" i="16"/>
  <c r="L1834" i="16"/>
  <c r="N1835" i="16"/>
  <c r="J1837" i="16"/>
  <c r="L1838" i="16"/>
  <c r="N1839" i="16"/>
  <c r="J1841" i="16"/>
  <c r="L1842" i="16"/>
  <c r="N1843" i="16"/>
  <c r="J1845" i="16"/>
  <c r="L1846" i="16"/>
  <c r="N1847" i="16"/>
  <c r="J1849" i="16"/>
  <c r="L1850" i="16"/>
  <c r="N1851" i="16"/>
  <c r="J1853" i="16"/>
  <c r="L1854" i="16"/>
  <c r="N1855" i="16"/>
  <c r="J1857" i="16"/>
  <c r="L1858" i="16"/>
  <c r="N1859" i="16"/>
  <c r="J1861" i="16"/>
  <c r="L1862" i="16"/>
  <c r="N1863" i="16"/>
  <c r="J1865" i="16"/>
  <c r="L1866" i="16"/>
  <c r="N1867" i="16"/>
  <c r="K1728" i="16"/>
  <c r="O1937" i="16"/>
  <c r="J1958" i="16"/>
  <c r="K1729" i="16"/>
  <c r="M1730" i="16"/>
  <c r="O1731" i="16"/>
  <c r="K1733" i="16"/>
  <c r="M1734" i="16"/>
  <c r="O1735" i="16"/>
  <c r="K1737" i="16"/>
  <c r="M1738" i="16"/>
  <c r="O1739" i="16"/>
  <c r="K1741" i="16"/>
  <c r="M1742" i="16"/>
  <c r="O1743" i="16"/>
  <c r="K1745" i="16"/>
  <c r="M1746" i="16"/>
  <c r="O1747" i="16"/>
  <c r="K1749" i="16"/>
  <c r="M1750" i="16"/>
  <c r="O1751" i="16"/>
  <c r="K1753" i="16"/>
  <c r="M1754" i="16"/>
  <c r="O1755" i="16"/>
  <c r="K1757" i="16"/>
  <c r="M1758" i="16"/>
  <c r="O1759" i="16"/>
  <c r="K1761" i="16"/>
  <c r="M1762" i="16"/>
  <c r="O1763" i="16"/>
  <c r="K1765" i="16"/>
  <c r="M1766" i="16"/>
  <c r="O1767" i="16"/>
  <c r="K1769" i="16"/>
  <c r="M1770" i="16"/>
  <c r="O1771" i="16"/>
  <c r="K1773" i="16"/>
  <c r="M1774" i="16"/>
  <c r="O1775" i="16"/>
  <c r="K1777" i="16"/>
  <c r="M1778" i="16"/>
  <c r="O1779" i="16"/>
  <c r="K1781" i="16"/>
  <c r="M1782" i="16"/>
  <c r="O1783" i="16"/>
  <c r="K1785" i="16"/>
  <c r="M1786" i="16"/>
  <c r="O1787" i="16"/>
  <c r="K1789" i="16"/>
  <c r="M1790" i="16"/>
  <c r="O1791" i="16"/>
  <c r="K1793" i="16"/>
  <c r="M1794" i="16"/>
  <c r="O1795" i="16"/>
  <c r="K1797" i="16"/>
  <c r="M1798" i="16"/>
  <c r="O1799" i="16"/>
  <c r="K1801" i="16"/>
  <c r="M1802" i="16"/>
  <c r="O1803" i="16"/>
  <c r="K1805" i="16"/>
  <c r="M1806" i="16"/>
  <c r="O1807" i="16"/>
  <c r="K1809" i="16"/>
  <c r="M1810" i="16"/>
  <c r="O1811" i="16"/>
  <c r="K1813" i="16"/>
  <c r="M1814" i="16"/>
  <c r="O1815" i="16"/>
  <c r="K1817" i="16"/>
  <c r="M1818" i="16"/>
  <c r="O1819" i="16"/>
  <c r="K1821" i="16"/>
  <c r="M1822" i="16"/>
  <c r="O1823" i="16"/>
  <c r="K1825" i="16"/>
  <c r="M1826" i="16"/>
  <c r="O1827" i="16"/>
  <c r="K1829" i="16"/>
  <c r="M1830" i="16"/>
  <c r="O1831" i="16"/>
  <c r="K1833" i="16"/>
  <c r="M1834" i="16"/>
  <c r="O1835" i="16"/>
  <c r="K1837" i="16"/>
  <c r="M1838" i="16"/>
  <c r="O1839" i="16"/>
  <c r="K1841" i="16"/>
  <c r="M1842" i="16"/>
  <c r="O1843" i="16"/>
  <c r="K1845" i="16"/>
  <c r="M1846" i="16"/>
  <c r="O1847" i="16"/>
  <c r="K1849" i="16"/>
  <c r="M1850" i="16"/>
  <c r="O1851" i="16"/>
  <c r="K1853" i="16"/>
  <c r="M1854" i="16"/>
  <c r="O1855" i="16"/>
  <c r="K1857" i="16"/>
  <c r="M1858" i="16"/>
  <c r="O1859" i="16"/>
  <c r="K1861" i="16"/>
  <c r="M1862" i="16"/>
  <c r="O1863" i="16"/>
  <c r="K1865" i="16"/>
  <c r="M1866" i="16"/>
  <c r="O1867" i="16"/>
  <c r="L1728" i="16"/>
  <c r="K1982" i="16"/>
  <c r="J2008" i="16"/>
  <c r="N1871" i="16"/>
  <c r="N1729" i="16"/>
  <c r="J1731" i="16"/>
  <c r="L1732" i="16"/>
  <c r="N1733" i="16"/>
  <c r="J1735" i="16"/>
  <c r="L1736" i="16"/>
  <c r="N1737" i="16"/>
  <c r="J1739" i="16"/>
  <c r="L1740" i="16"/>
  <c r="N1741" i="16"/>
  <c r="J1743" i="16"/>
  <c r="L1744" i="16"/>
  <c r="N1745" i="16"/>
  <c r="J1747" i="16"/>
  <c r="L1748" i="16"/>
  <c r="N1749" i="16"/>
  <c r="J1751" i="16"/>
  <c r="L1752" i="16"/>
  <c r="N1753" i="16"/>
  <c r="J1755" i="16"/>
  <c r="L1756" i="16"/>
  <c r="N1757" i="16"/>
  <c r="J1759" i="16"/>
  <c r="L1760" i="16"/>
  <c r="N1761" i="16"/>
  <c r="J1763" i="16"/>
  <c r="L1764" i="16"/>
  <c r="N1765" i="16"/>
  <c r="J1767" i="16"/>
  <c r="L1768" i="16"/>
  <c r="N1769" i="16"/>
  <c r="J1771" i="16"/>
  <c r="L1772" i="16"/>
  <c r="N1773" i="16"/>
  <c r="J1775" i="16"/>
  <c r="L1776" i="16"/>
  <c r="N1777" i="16"/>
  <c r="J1779" i="16"/>
  <c r="L1780" i="16"/>
  <c r="N1781" i="16"/>
  <c r="J1783" i="16"/>
  <c r="L1784" i="16"/>
  <c r="N1785" i="16"/>
  <c r="J1787" i="16"/>
  <c r="L1788" i="16"/>
  <c r="N1789" i="16"/>
  <c r="J1791" i="16"/>
  <c r="L1792" i="16"/>
  <c r="N1793" i="16"/>
  <c r="J1795" i="16"/>
  <c r="L1796" i="16"/>
  <c r="N1797" i="16"/>
  <c r="J1799" i="16"/>
  <c r="L1800" i="16"/>
  <c r="N1801" i="16"/>
  <c r="J1803" i="16"/>
  <c r="L1804" i="16"/>
  <c r="N1805" i="16"/>
  <c r="J1807" i="16"/>
  <c r="L1808" i="16"/>
  <c r="N1809" i="16"/>
  <c r="J1811" i="16"/>
  <c r="L1812" i="16"/>
  <c r="N1813" i="16"/>
  <c r="J1815" i="16"/>
  <c r="L1816" i="16"/>
  <c r="N1817" i="16"/>
  <c r="J1819" i="16"/>
  <c r="L1820" i="16"/>
  <c r="N1821" i="16"/>
  <c r="J1823" i="16"/>
  <c r="L1824" i="16"/>
  <c r="N1825" i="16"/>
  <c r="J1827" i="16"/>
  <c r="L1828" i="16"/>
  <c r="N1829" i="16"/>
  <c r="J1831" i="16"/>
  <c r="L1832" i="16"/>
  <c r="N1833" i="16"/>
  <c r="J1835" i="16"/>
  <c r="L1836" i="16"/>
  <c r="N1837" i="16"/>
  <c r="J1839" i="16"/>
  <c r="L1840" i="16"/>
  <c r="N1841" i="16"/>
  <c r="J1843" i="16"/>
  <c r="L1844" i="16"/>
  <c r="N1845" i="16"/>
  <c r="J1847" i="16"/>
  <c r="L1848" i="16"/>
  <c r="N1849" i="16"/>
  <c r="J1851" i="16"/>
  <c r="L1852" i="16"/>
  <c r="N1853" i="16"/>
  <c r="J1855" i="16"/>
  <c r="L1856" i="16"/>
  <c r="N1857" i="16"/>
  <c r="J1859" i="16"/>
  <c r="L1860" i="16"/>
  <c r="N1861" i="16"/>
  <c r="J1863" i="16"/>
  <c r="L1864" i="16"/>
  <c r="N1865" i="16"/>
  <c r="J1867" i="16"/>
  <c r="L1868" i="16"/>
  <c r="O1728" i="16"/>
  <c r="M1728" i="16"/>
  <c r="N1866" i="16"/>
  <c r="J1864" i="16"/>
  <c r="L1861" i="16"/>
  <c r="N1858" i="16"/>
  <c r="J1856" i="16"/>
  <c r="L1853" i="16"/>
  <c r="N1850" i="16"/>
  <c r="J1848" i="16"/>
  <c r="L1845" i="16"/>
  <c r="N1842" i="16"/>
  <c r="J1840" i="16"/>
  <c r="L1837" i="16"/>
  <c r="N1834" i="16"/>
  <c r="J1832" i="16"/>
  <c r="L1829" i="16"/>
  <c r="N1826" i="16"/>
  <c r="O1822" i="16"/>
  <c r="M1817" i="16"/>
  <c r="K1812" i="16"/>
  <c r="O1806" i="16"/>
  <c r="M1801" i="16"/>
  <c r="K1796" i="16"/>
  <c r="O1790" i="16"/>
  <c r="M1785" i="16"/>
  <c r="K1780" i="16"/>
  <c r="O1774" i="16"/>
  <c r="M1769" i="16"/>
  <c r="K1764" i="16"/>
  <c r="O1758" i="16"/>
  <c r="M1753" i="16"/>
  <c r="K1748" i="16"/>
  <c r="O1742" i="16"/>
  <c r="M1737" i="16"/>
  <c r="K1732" i="16"/>
  <c r="AB1865" i="16"/>
  <c r="Z1860" i="16"/>
  <c r="AD1854" i="16"/>
  <c r="AB1849" i="16"/>
  <c r="Z1844" i="16"/>
  <c r="AD1838" i="16"/>
  <c r="Y1831" i="16"/>
  <c r="AB1822" i="16"/>
  <c r="AD1813" i="16"/>
  <c r="AA1805" i="16"/>
  <c r="AB1794" i="16"/>
  <c r="Y1783" i="16"/>
  <c r="AB1771" i="16"/>
  <c r="AA1760" i="16"/>
  <c r="AD1748" i="16"/>
  <c r="AC1735" i="16"/>
  <c r="AN1864" i="16"/>
  <c r="AS1850" i="16"/>
  <c r="AR1837" i="16"/>
  <c r="AN1825" i="16"/>
  <c r="AS1811" i="16"/>
  <c r="AS1798" i="16"/>
  <c r="N1936" i="16"/>
  <c r="J1933" i="16"/>
  <c r="AN2016" i="16"/>
  <c r="AO2016" i="16"/>
  <c r="AP2016" i="16"/>
  <c r="AN2019" i="16"/>
  <c r="AP2020" i="16"/>
  <c r="AR2021" i="16"/>
  <c r="AS2022" i="16"/>
  <c r="AN2024" i="16"/>
  <c r="AQ2025" i="16"/>
  <c r="AP2027" i="16"/>
  <c r="AO2029" i="16"/>
  <c r="AS2030" i="16"/>
  <c r="AP2032" i="16"/>
  <c r="AS2033" i="16"/>
  <c r="AO2036" i="16"/>
  <c r="AQ2037" i="16"/>
  <c r="AO2040" i="16"/>
  <c r="AQ2041" i="16"/>
  <c r="AP2044" i="16"/>
  <c r="AN2046" i="16"/>
  <c r="AQ2016" i="16"/>
  <c r="AN2018" i="16"/>
  <c r="AO2019" i="16"/>
  <c r="AQ2020" i="16"/>
  <c r="AO2024" i="16"/>
  <c r="AS2025" i="16"/>
  <c r="AS2027" i="16"/>
  <c r="AP2029" i="16"/>
  <c r="AQ2032" i="16"/>
  <c r="AP2036" i="16"/>
  <c r="AR2037" i="16"/>
  <c r="AP2040" i="16"/>
  <c r="AR2041" i="16"/>
  <c r="AQ2044" i="16"/>
  <c r="AR2046" i="16"/>
  <c r="AP2049" i="16"/>
  <c r="AN2015" i="16"/>
  <c r="AR2016" i="16"/>
  <c r="AO2017" i="16"/>
  <c r="AQ2018" i="16"/>
  <c r="AO2015" i="16"/>
  <c r="AP2017" i="16"/>
  <c r="AR2018" i="16"/>
  <c r="AS2017" i="16"/>
  <c r="AO2021" i="16"/>
  <c r="AN2022" i="16"/>
  <c r="AS2023" i="16"/>
  <c r="AS2026" i="16"/>
  <c r="AP2028" i="16"/>
  <c r="AP2033" i="16"/>
  <c r="AR2034" i="16"/>
  <c r="AN2038" i="16"/>
  <c r="AN2042" i="16"/>
  <c r="AS2045" i="16"/>
  <c r="AO2047" i="16"/>
  <c r="AQ2048" i="16"/>
  <c r="AQ2017" i="16"/>
  <c r="AR2022" i="16"/>
  <c r="AO2032" i="16"/>
  <c r="AR2036" i="16"/>
  <c r="AQ2040" i="16"/>
  <c r="AP2043" i="16"/>
  <c r="AN2044" i="16"/>
  <c r="AP2051" i="16"/>
  <c r="AN2055" i="16"/>
  <c r="AQ2057" i="16"/>
  <c r="AP2059" i="16"/>
  <c r="AO2060" i="16"/>
  <c r="AO2064" i="16"/>
  <c r="AN2066" i="16"/>
  <c r="AO2068" i="16"/>
  <c r="AP2019" i="16"/>
  <c r="AO2023" i="16"/>
  <c r="AR2032" i="16"/>
  <c r="AO2037" i="16"/>
  <c r="AR2040" i="16"/>
  <c r="AO2044" i="16"/>
  <c r="AS2051" i="16"/>
  <c r="AP2055" i="16"/>
  <c r="AR2057" i="16"/>
  <c r="AQ2059" i="16"/>
  <c r="AP2060" i="16"/>
  <c r="AN2062" i="16"/>
  <c r="AP2064" i="16"/>
  <c r="AO2066" i="16"/>
  <c r="AP2068" i="16"/>
  <c r="AR2070" i="16"/>
  <c r="AP2021" i="16"/>
  <c r="AR2028" i="16"/>
  <c r="AS2029" i="16"/>
  <c r="AR2030" i="16"/>
  <c r="AP2035" i="16"/>
  <c r="AS2038" i="16"/>
  <c r="AO2039" i="16"/>
  <c r="AR2042" i="16"/>
  <c r="AR2048" i="16"/>
  <c r="AQ2049" i="16"/>
  <c r="AS2050" i="16"/>
  <c r="AP2052" i="16"/>
  <c r="AO2054" i="16"/>
  <c r="AR2056" i="16"/>
  <c r="AN2063" i="16"/>
  <c r="AN2067" i="16"/>
  <c r="AP2069" i="16"/>
  <c r="AP2023" i="16"/>
  <c r="AQ2024" i="16"/>
  <c r="AP2041" i="16"/>
  <c r="AN2043" i="16"/>
  <c r="AS2060" i="16"/>
  <c r="AQ2069" i="16"/>
  <c r="AO2070" i="16"/>
  <c r="AP2073" i="16"/>
  <c r="AN2075" i="16"/>
  <c r="AP2077" i="16"/>
  <c r="AP2079" i="16"/>
  <c r="AO2082" i="16"/>
  <c r="AR2024" i="16"/>
  <c r="AQ2029" i="16"/>
  <c r="AN2040" i="16"/>
  <c r="AS2041" i="16"/>
  <c r="AS2042" i="16"/>
  <c r="AO2043" i="16"/>
  <c r="AN2058" i="16"/>
  <c r="AQ2061" i="16"/>
  <c r="AO2062" i="16"/>
  <c r="AR2069" i="16"/>
  <c r="AS2070" i="16"/>
  <c r="AQ2073" i="16"/>
  <c r="AP2075" i="16"/>
  <c r="AQ2077" i="16"/>
  <c r="AN2078" i="16"/>
  <c r="AQ2079" i="16"/>
  <c r="AO2080" i="16"/>
  <c r="AR2082" i="16"/>
  <c r="AO2020" i="16"/>
  <c r="AQ2021" i="16"/>
  <c r="AR2026" i="16"/>
  <c r="AR2033" i="16"/>
  <c r="AN2034" i="16"/>
  <c r="AN2035" i="16"/>
  <c r="AS2037" i="16"/>
  <c r="AR2038" i="16"/>
  <c r="AR2044" i="16"/>
  <c r="AS2052" i="16"/>
  <c r="AR2053" i="16"/>
  <c r="AN2054" i="16"/>
  <c r="AS2056" i="16"/>
  <c r="AQ2065" i="16"/>
  <c r="AP2067" i="16"/>
  <c r="AN2068" i="16"/>
  <c r="AQ2071" i="16"/>
  <c r="AO2072" i="16"/>
  <c r="AR2074" i="16"/>
  <c r="AR2076" i="16"/>
  <c r="AP2081" i="16"/>
  <c r="AO2027" i="16"/>
  <c r="AQ2028" i="16"/>
  <c r="AS2034" i="16"/>
  <c r="AO2056" i="16"/>
  <c r="AS2064" i="16"/>
  <c r="AS2068" i="16"/>
  <c r="AN2070" i="16"/>
  <c r="AP2071" i="16"/>
  <c r="AO2078" i="16"/>
  <c r="AN2020" i="16"/>
  <c r="AP2037" i="16"/>
  <c r="AP2047" i="16"/>
  <c r="AN2048" i="16"/>
  <c r="AR2049" i="16"/>
  <c r="AO2051" i="16"/>
  <c r="AO2052" i="16"/>
  <c r="AQ2055" i="16"/>
  <c r="AP2056" i="16"/>
  <c r="AR2078" i="16"/>
  <c r="AR2020" i="16"/>
  <c r="AQ2033" i="16"/>
  <c r="AP2045" i="16"/>
  <c r="AS2046" i="16"/>
  <c r="AS2047" i="16"/>
  <c r="AO2048" i="16"/>
  <c r="AS2049" i="16"/>
  <c r="AN2050" i="16"/>
  <c r="AR2052" i="16"/>
  <c r="AO2058" i="16"/>
  <c r="AN2059" i="16"/>
  <c r="AR2061" i="16"/>
  <c r="AQ2067" i="16"/>
  <c r="AS2078" i="16"/>
  <c r="AS2087" i="16"/>
  <c r="AN2089" i="16"/>
  <c r="AQ2090" i="16"/>
  <c r="AN2093" i="16"/>
  <c r="AP2094" i="16"/>
  <c r="AQ2095" i="16"/>
  <c r="AN2096" i="16"/>
  <c r="AO2097" i="16"/>
  <c r="AO2098" i="16"/>
  <c r="AP2099" i="16"/>
  <c r="AR2100" i="16"/>
  <c r="AP2102" i="16"/>
  <c r="AS2103" i="16"/>
  <c r="AN2105" i="16"/>
  <c r="AQ2106" i="16"/>
  <c r="AP2114" i="16"/>
  <c r="AO2116" i="16"/>
  <c r="AO2117" i="16"/>
  <c r="AQ2118" i="16"/>
  <c r="AR2119" i="16"/>
  <c r="AS2123" i="16"/>
  <c r="AO2124" i="16"/>
  <c r="AP2125" i="16"/>
  <c r="AP2127" i="16"/>
  <c r="AS2018" i="16"/>
  <c r="AN2026" i="16"/>
  <c r="AN2039" i="16"/>
  <c r="AQ2045" i="16"/>
  <c r="AP2048" i="16"/>
  <c r="AR2050" i="16"/>
  <c r="AS2058" i="16"/>
  <c r="AS2066" i="16"/>
  <c r="AN2079" i="16"/>
  <c r="AO2084" i="16"/>
  <c r="AN2086" i="16"/>
  <c r="AS2089" i="16"/>
  <c r="AR2090" i="16"/>
  <c r="AO2093" i="16"/>
  <c r="AQ2094" i="16"/>
  <c r="AO2096" i="16"/>
  <c r="AP2097" i="16"/>
  <c r="AP2098" i="16"/>
  <c r="AQ2099" i="16"/>
  <c r="AQ2102" i="16"/>
  <c r="AO2105" i="16"/>
  <c r="AR2106" i="16"/>
  <c r="AO2111" i="16"/>
  <c r="AQ2114" i="16"/>
  <c r="AR2116" i="16"/>
  <c r="AP2117" i="16"/>
  <c r="AR2118" i="16"/>
  <c r="AS2119" i="16"/>
  <c r="AR2124" i="16"/>
  <c r="AQ2125" i="16"/>
  <c r="AQ2127" i="16"/>
  <c r="AQ2130" i="16"/>
  <c r="AP2015" i="16"/>
  <c r="AQ2022" i="16"/>
  <c r="AP2024" i="16"/>
  <c r="AN2036" i="16"/>
  <c r="AP2039" i="16"/>
  <c r="AN2074" i="16"/>
  <c r="AQ2075" i="16"/>
  <c r="AN2076" i="16"/>
  <c r="AR2029" i="16"/>
  <c r="AO2035" i="16"/>
  <c r="AQ2036" i="16"/>
  <c r="AO2041" i="16"/>
  <c r="AS2054" i="16"/>
  <c r="AR2060" i="16"/>
  <c r="AR2073" i="16"/>
  <c r="AO2074" i="16"/>
  <c r="AO2076" i="16"/>
  <c r="AP2025" i="16"/>
  <c r="AO2028" i="16"/>
  <c r="AP2031" i="16"/>
  <c r="AQ2053" i="16"/>
  <c r="AN2056" i="16"/>
  <c r="AS2062" i="16"/>
  <c r="AQ2063" i="16"/>
  <c r="AR2064" i="16"/>
  <c r="AR2065" i="16"/>
  <c r="AR2068" i="16"/>
  <c r="AN2071" i="16"/>
  <c r="AS2072" i="16"/>
  <c r="AP2080" i="16"/>
  <c r="AN2082" i="16"/>
  <c r="AP2087" i="16"/>
  <c r="AR2088" i="16"/>
  <c r="AN2090" i="16"/>
  <c r="AQ2091" i="16"/>
  <c r="AR2104" i="16"/>
  <c r="AN2106" i="16"/>
  <c r="AP2107" i="16"/>
  <c r="AR2108" i="16"/>
  <c r="AP2109" i="16"/>
  <c r="AQ2110" i="16"/>
  <c r="AS2111" i="16"/>
  <c r="AO2115" i="16"/>
  <c r="AN2118" i="16"/>
  <c r="AO2120" i="16"/>
  <c r="AQ2121" i="16"/>
  <c r="AQ2122" i="16"/>
  <c r="AP2123" i="16"/>
  <c r="AQ2126" i="16"/>
  <c r="AO2128" i="16"/>
  <c r="AQ2129" i="16"/>
  <c r="AS2085" i="16"/>
  <c r="AR2086" i="16"/>
  <c r="AR2087" i="16"/>
  <c r="AQ2088" i="16"/>
  <c r="AO2090" i="16"/>
  <c r="AS2093" i="16"/>
  <c r="AN2098" i="16"/>
  <c r="AS2101" i="16"/>
  <c r="AN2102" i="16"/>
  <c r="AS2106" i="16"/>
  <c r="AO2107" i="16"/>
  <c r="AP2110" i="16"/>
  <c r="AR2114" i="16"/>
  <c r="AS2116" i="16"/>
  <c r="AP2119" i="16"/>
  <c r="AN2120" i="16"/>
  <c r="AO2130" i="16"/>
  <c r="AS2132" i="16"/>
  <c r="AQ2134" i="16"/>
  <c r="AO2031" i="16"/>
  <c r="AS2074" i="16"/>
  <c r="AS2088" i="16"/>
  <c r="AS2094" i="16"/>
  <c r="AR2096" i="16"/>
  <c r="AQ2100" i="16"/>
  <c r="AP2103" i="16"/>
  <c r="AR2110" i="16"/>
  <c r="AP2111" i="16"/>
  <c r="AP2121" i="16"/>
  <c r="AN2122" i="16"/>
  <c r="AQ2123" i="16"/>
  <c r="AO2126" i="16"/>
  <c r="AS2128" i="16"/>
  <c r="AN2132" i="16"/>
  <c r="AS2134" i="16"/>
  <c r="AN2136" i="16"/>
  <c r="AQ2137" i="16"/>
  <c r="AS2140" i="16"/>
  <c r="AQ2087" i="16"/>
  <c r="AP2091" i="16"/>
  <c r="AP2095" i="16"/>
  <c r="AQ2097" i="16"/>
  <c r="AQ2098" i="16"/>
  <c r="AS2105" i="16"/>
  <c r="AO2106" i="16"/>
  <c r="AS2107" i="16"/>
  <c r="AO2108" i="16"/>
  <c r="AR2111" i="16"/>
  <c r="AS2112" i="16"/>
  <c r="AN2116" i="16"/>
  <c r="AN2117" i="16"/>
  <c r="AP2122" i="16"/>
  <c r="AS2126" i="16"/>
  <c r="AO2129" i="16"/>
  <c r="AN2130" i="16"/>
  <c r="AS2136" i="16"/>
  <c r="AN2032" i="16"/>
  <c r="AP2084" i="16"/>
  <c r="AR2092" i="16"/>
  <c r="AP2093" i="16"/>
  <c r="AN2094" i="16"/>
  <c r="AR2099" i="16"/>
  <c r="AO2102" i="16"/>
  <c r="AO2109" i="16"/>
  <c r="AQ2113" i="16"/>
  <c r="AN2114" i="16"/>
  <c r="AP2118" i="16"/>
  <c r="AR2120" i="16"/>
  <c r="AN2134" i="16"/>
  <c r="AS2135" i="16"/>
  <c r="AN2064" i="16"/>
  <c r="AR2080" i="16"/>
  <c r="AQ2081" i="16"/>
  <c r="AO2094" i="16"/>
  <c r="AR2098" i="16"/>
  <c r="AS2099" i="16"/>
  <c r="AO2122" i="16"/>
  <c r="AQ2131" i="16"/>
  <c r="AR2132" i="16"/>
  <c r="AQ2135" i="16"/>
  <c r="AR2136" i="16"/>
  <c r="AP2139" i="16"/>
  <c r="AR2142" i="16"/>
  <c r="AQ2143" i="16"/>
  <c r="AN2144" i="16"/>
  <c r="AS2148" i="16"/>
  <c r="AR2150" i="16"/>
  <c r="AR2152" i="16"/>
  <c r="AQ2154" i="16"/>
  <c r="AQ1874" i="16"/>
  <c r="AS1875" i="16"/>
  <c r="AO1876" i="16"/>
  <c r="AQ1882" i="16"/>
  <c r="AR1883" i="16"/>
  <c r="AN1884" i="16"/>
  <c r="AQ1890" i="16"/>
  <c r="AR1891" i="16"/>
  <c r="AP1892" i="16"/>
  <c r="AQ1893" i="16"/>
  <c r="AN1894" i="16"/>
  <c r="AQ1904" i="16"/>
  <c r="AR1907" i="16"/>
  <c r="AP1908" i="16"/>
  <c r="AS1910" i="16"/>
  <c r="AO1911" i="16"/>
  <c r="AQ1914" i="16"/>
  <c r="AR1916" i="16"/>
  <c r="AO1917" i="16"/>
  <c r="AQ1920" i="16"/>
  <c r="AR1922" i="16"/>
  <c r="AN1923" i="16"/>
  <c r="AS1924" i="16"/>
  <c r="AO1925" i="16"/>
  <c r="AQ1927" i="16"/>
  <c r="AR1929" i="16"/>
  <c r="AN1930" i="16"/>
  <c r="AS1931" i="16"/>
  <c r="AP1932" i="16"/>
  <c r="AS1934" i="16"/>
  <c r="AR1935" i="16"/>
  <c r="AN1936" i="16"/>
  <c r="AS1938" i="16"/>
  <c r="AQ1939" i="16"/>
  <c r="AN1940" i="16"/>
  <c r="AR1942" i="16"/>
  <c r="AO1943" i="16"/>
  <c r="AQ1946" i="16"/>
  <c r="AN1947" i="16"/>
  <c r="AR1957" i="16"/>
  <c r="AP1958" i="16"/>
  <c r="AQ1961" i="16"/>
  <c r="AN1962" i="16"/>
  <c r="AR2072" i="16"/>
  <c r="AS2080" i="16"/>
  <c r="AP2083" i="16"/>
  <c r="AS2084" i="16"/>
  <c r="AO2087" i="16"/>
  <c r="AS2097" i="16"/>
  <c r="AR2102" i="16"/>
  <c r="AR2103" i="16"/>
  <c r="AP2106" i="16"/>
  <c r="AN2110" i="16"/>
  <c r="AS2120" i="16"/>
  <c r="AO2121" i="16"/>
  <c r="AR2128" i="16"/>
  <c r="AP2137" i="16"/>
  <c r="AO2138" i="16"/>
  <c r="AR2139" i="16"/>
  <c r="AO2141" i="16"/>
  <c r="AS2143" i="16"/>
  <c r="AQ2144" i="16"/>
  <c r="AN2145" i="16"/>
  <c r="AN2146" i="16"/>
  <c r="AO2153" i="16"/>
  <c r="AP2014" i="16"/>
  <c r="AQ1876" i="16"/>
  <c r="AS1877" i="16"/>
  <c r="AO1878" i="16"/>
  <c r="AP1884" i="16"/>
  <c r="AQ1885" i="16"/>
  <c r="AQ1894" i="16"/>
  <c r="AR1895" i="16"/>
  <c r="AP1896" i="16"/>
  <c r="AQ1897" i="16"/>
  <c r="AN1898" i="16"/>
  <c r="AS1904" i="16"/>
  <c r="AO1905" i="16"/>
  <c r="AR1908" i="16"/>
  <c r="AN1909" i="16"/>
  <c r="AR1911" i="16"/>
  <c r="AQ1912" i="16"/>
  <c r="AS1914" i="16"/>
  <c r="AO1915" i="16"/>
  <c r="AR1917" i="16"/>
  <c r="AQ1918" i="16"/>
  <c r="AS1920" i="16"/>
  <c r="AO1921" i="16"/>
  <c r="AQ1923" i="16"/>
  <c r="AR1925" i="16"/>
  <c r="AN1926" i="16"/>
  <c r="AS1927" i="16"/>
  <c r="AO1928" i="16"/>
  <c r="AP1930" i="16"/>
  <c r="AR1932" i="16"/>
  <c r="AQ1933" i="16"/>
  <c r="AP1936" i="16"/>
  <c r="AQ1937" i="16"/>
  <c r="AQ1940" i="16"/>
  <c r="AR1943" i="16"/>
  <c r="AP1944" i="16"/>
  <c r="AR1947" i="16"/>
  <c r="AP1948" i="16"/>
  <c r="AQ1949" i="16"/>
  <c r="AN1950" i="16"/>
  <c r="AR1958" i="16"/>
  <c r="AN1959" i="16"/>
  <c r="AQ1962" i="16"/>
  <c r="AP2063" i="16"/>
  <c r="AS2082" i="16"/>
  <c r="AN2028" i="16"/>
  <c r="AO2086" i="16"/>
  <c r="AO2091" i="16"/>
  <c r="AS2092" i="16"/>
  <c r="AS2108" i="16"/>
  <c r="AS2114" i="16"/>
  <c r="AQ2117" i="16"/>
  <c r="AS2118" i="16"/>
  <c r="AR2123" i="16"/>
  <c r="AS2138" i="16"/>
  <c r="AO2140" i="16"/>
  <c r="AO2142" i="16"/>
  <c r="AS2145" i="16"/>
  <c r="AQ2146" i="16"/>
  <c r="AQ2147" i="16"/>
  <c r="AO2148" i="16"/>
  <c r="AS2149" i="16"/>
  <c r="AN2152" i="16"/>
  <c r="AS2014" i="16"/>
  <c r="AP1872" i="16"/>
  <c r="AR1873" i="16"/>
  <c r="AN1874" i="16"/>
  <c r="AP1880" i="16"/>
  <c r="AR1881" i="16"/>
  <c r="AN1882" i="16"/>
  <c r="AP1886" i="16"/>
  <c r="AQ1887" i="16"/>
  <c r="AN1888" i="16"/>
  <c r="AQ1900" i="16"/>
  <c r="AR1901" i="16"/>
  <c r="AP1902" i="16"/>
  <c r="AO1903" i="16"/>
  <c r="AR1906" i="16"/>
  <c r="AN1907" i="16"/>
  <c r="AR1909" i="16"/>
  <c r="AP1910" i="16"/>
  <c r="AQ1913" i="16"/>
  <c r="AN1914" i="16"/>
  <c r="AS1915" i="16"/>
  <c r="AO1916" i="16"/>
  <c r="AQ1919" i="16"/>
  <c r="AN1920" i="16"/>
  <c r="AS1921" i="16"/>
  <c r="AO1922" i="16"/>
  <c r="AP1924" i="16"/>
  <c r="AQ1926" i="16"/>
  <c r="AR1928" i="16"/>
  <c r="AN1929" i="16"/>
  <c r="AS1930" i="16"/>
  <c r="AO1931" i="16"/>
  <c r="AP1934" i="16"/>
  <c r="AP1938" i="16"/>
  <c r="AQ1941" i="16"/>
  <c r="AN1942" i="16"/>
  <c r="AS1944" i="16"/>
  <c r="AO1945" i="16"/>
  <c r="AQ1952" i="16"/>
  <c r="AR1953" i="16"/>
  <c r="AP1954" i="16"/>
  <c r="AQ1955" i="16"/>
  <c r="AN1956" i="16"/>
  <c r="AR1959" i="16"/>
  <c r="AQ1960" i="16"/>
  <c r="AN2085" i="16"/>
  <c r="AN2108" i="16"/>
  <c r="AQ2111" i="16"/>
  <c r="AN2121" i="16"/>
  <c r="AR2130" i="16"/>
  <c r="AO2134" i="16"/>
  <c r="AP2135" i="16"/>
  <c r="AN2138" i="16"/>
  <c r="AR2143" i="16"/>
  <c r="AO2146" i="16"/>
  <c r="AN2148" i="16"/>
  <c r="AN2014" i="16"/>
  <c r="AN1876" i="16"/>
  <c r="AR1877" i="16"/>
  <c r="AP1878" i="16"/>
  <c r="AR1879" i="16"/>
  <c r="AN1880" i="16"/>
  <c r="AO1882" i="16"/>
  <c r="AQ1883" i="16"/>
  <c r="AO1884" i="16"/>
  <c r="AP2090" i="16"/>
  <c r="AQ2092" i="16"/>
  <c r="AN2101" i="16"/>
  <c r="AQ2108" i="16"/>
  <c r="AO2118" i="16"/>
  <c r="AS2121" i="16"/>
  <c r="AS2130" i="16"/>
  <c r="AO2133" i="16"/>
  <c r="AP2134" i="16"/>
  <c r="AP2138" i="16"/>
  <c r="AN2142" i="16"/>
  <c r="AP2146" i="16"/>
  <c r="AQ2148" i="16"/>
  <c r="AN1872" i="16"/>
  <c r="AO1874" i="16"/>
  <c r="AR1875" i="16"/>
  <c r="AP1876" i="16"/>
  <c r="AQ1878" i="16"/>
  <c r="AS1879" i="16"/>
  <c r="AR2094" i="16"/>
  <c r="AQ2096" i="16"/>
  <c r="AQ2138" i="16"/>
  <c r="AN2140" i="16"/>
  <c r="AN2141" i="16"/>
  <c r="AP2142" i="16"/>
  <c r="AO2144" i="16"/>
  <c r="AR2146" i="16"/>
  <c r="AR2148" i="16"/>
  <c r="AP2149" i="16"/>
  <c r="AN2150" i="16"/>
  <c r="AO1872" i="16"/>
  <c r="AS1873" i="16"/>
  <c r="AP1874" i="16"/>
  <c r="AQ1880" i="16"/>
  <c r="AQ1886" i="16"/>
  <c r="AN1902" i="16"/>
  <c r="AQ1903" i="16"/>
  <c r="AN1904" i="16"/>
  <c r="AR1913" i="16"/>
  <c r="AP1914" i="16"/>
  <c r="AN1915" i="16"/>
  <c r="AQ1922" i="16"/>
  <c r="AO1923" i="16"/>
  <c r="AR1927" i="16"/>
  <c r="AP1928" i="16"/>
  <c r="AR1934" i="16"/>
  <c r="AS1935" i="16"/>
  <c r="AQ1936" i="16"/>
  <c r="AS1937" i="16"/>
  <c r="AO1938" i="16"/>
  <c r="AQ1963" i="16"/>
  <c r="AN1964" i="16"/>
  <c r="AS1966" i="16"/>
  <c r="AQ1967" i="16"/>
  <c r="AN1968" i="16"/>
  <c r="AR1971" i="16"/>
  <c r="AN1972" i="16"/>
  <c r="AS1975" i="16"/>
  <c r="AO1976" i="16"/>
  <c r="AP1978" i="16"/>
  <c r="AR1980" i="16"/>
  <c r="AN1981" i="16"/>
  <c r="AR1983" i="16"/>
  <c r="AN1984" i="16"/>
  <c r="AS1985" i="16"/>
  <c r="AO1986" i="16"/>
  <c r="AR1988" i="16"/>
  <c r="AN1989" i="16"/>
  <c r="AQ1991" i="16"/>
  <c r="AR1993" i="16"/>
  <c r="AO1994" i="16"/>
  <c r="AS1996" i="16"/>
  <c r="AO1997" i="16"/>
  <c r="AP2000" i="16"/>
  <c r="AR2002" i="16"/>
  <c r="AN2003" i="16"/>
  <c r="AR2005" i="16"/>
  <c r="AP2006" i="16"/>
  <c r="AQ2008" i="16"/>
  <c r="AR2010" i="16"/>
  <c r="AN2011" i="16"/>
  <c r="AR2084" i="16"/>
  <c r="AS2096" i="16"/>
  <c r="AQ2105" i="16"/>
  <c r="AO2110" i="16"/>
  <c r="AP2113" i="16"/>
  <c r="AS2124" i="16"/>
  <c r="AR2127" i="16"/>
  <c r="AN2137" i="16"/>
  <c r="AQ2139" i="16"/>
  <c r="AR2140" i="16"/>
  <c r="AP2141" i="16"/>
  <c r="AQ2142" i="16"/>
  <c r="AR2144" i="16"/>
  <c r="AS2146" i="16"/>
  <c r="AQ2149" i="16"/>
  <c r="AO2150" i="16"/>
  <c r="AP2151" i="16"/>
  <c r="AO2152" i="16"/>
  <c r="AP2153" i="16"/>
  <c r="AQ1872" i="16"/>
  <c r="AP1898" i="16"/>
  <c r="AQ1899" i="16"/>
  <c r="AN1900" i="16"/>
  <c r="AQ1901" i="16"/>
  <c r="AQ1902" i="16"/>
  <c r="AR1903" i="16"/>
  <c r="AP1904" i="16"/>
  <c r="AN1905" i="16"/>
  <c r="AR1914" i="16"/>
  <c r="AQ1915" i="16"/>
  <c r="AN1916" i="16"/>
  <c r="AS1922" i="16"/>
  <c r="AR1923" i="16"/>
  <c r="AN1924" i="16"/>
  <c r="AQ1928" i="16"/>
  <c r="AO1929" i="16"/>
  <c r="AQ1938" i="16"/>
  <c r="AN1939" i="16"/>
  <c r="AP1940" i="16"/>
  <c r="AR1963" i="16"/>
  <c r="AP1964" i="16"/>
  <c r="AR1967" i="16"/>
  <c r="AQ1968" i="16"/>
  <c r="AN1969" i="16"/>
  <c r="AS1971" i="16"/>
  <c r="AO1972" i="16"/>
  <c r="AP1976" i="16"/>
  <c r="AQ1978" i="16"/>
  <c r="AS1980" i="16"/>
  <c r="AQ1981" i="16"/>
  <c r="AS1983" i="16"/>
  <c r="AO1984" i="16"/>
  <c r="AQ1986" i="16"/>
  <c r="AS1988" i="16"/>
  <c r="AO1989" i="16"/>
  <c r="AR1991" i="16"/>
  <c r="AN1992" i="16"/>
  <c r="AQ1994" i="16"/>
  <c r="AQ1997" i="16"/>
  <c r="AQ2000" i="16"/>
  <c r="AS2002" i="16"/>
  <c r="AO2003" i="16"/>
  <c r="AQ2006" i="16"/>
  <c r="AR2008" i="16"/>
  <c r="AN2009" i="16"/>
  <c r="AS2010" i="16"/>
  <c r="AO2011" i="16"/>
  <c r="AP2086" i="16"/>
  <c r="AS2098" i="16"/>
  <c r="AR2107" i="16"/>
  <c r="AS2110" i="16"/>
  <c r="AR2112" i="16"/>
  <c r="AP2115" i="16"/>
  <c r="AP2129" i="16"/>
  <c r="AS2139" i="16"/>
  <c r="AS2142" i="16"/>
  <c r="AS2144" i="16"/>
  <c r="AO2147" i="16"/>
  <c r="AS2150" i="16"/>
  <c r="AQ2151" i="16"/>
  <c r="AQ2152" i="16"/>
  <c r="AS2153" i="16"/>
  <c r="AN2154" i="16"/>
  <c r="AR2091" i="16"/>
  <c r="AN2100" i="16"/>
  <c r="AS2117" i="16"/>
  <c r="AP2147" i="16"/>
  <c r="AS2152" i="16"/>
  <c r="AO2014" i="16"/>
  <c r="AS2076" i="16"/>
  <c r="AQ2083" i="16"/>
  <c r="AN2097" i="16"/>
  <c r="AS2102" i="16"/>
  <c r="AO2114" i="16"/>
  <c r="AO2125" i="16"/>
  <c r="AR2126" i="16"/>
  <c r="AN2128" i="16"/>
  <c r="AP2131" i="16"/>
  <c r="AP2143" i="16"/>
  <c r="AP2145" i="16"/>
  <c r="AS2147" i="16"/>
  <c r="AR2014" i="16"/>
  <c r="AN1878" i="16"/>
  <c r="AN1892" i="16"/>
  <c r="AR1893" i="16"/>
  <c r="AS1908" i="16"/>
  <c r="AQ1909" i="16"/>
  <c r="AQ1910" i="16"/>
  <c r="AN1911" i="16"/>
  <c r="AN1912" i="16"/>
  <c r="AR1919" i="16"/>
  <c r="AP1920" i="16"/>
  <c r="AN1921" i="16"/>
  <c r="AS1925" i="16"/>
  <c r="AP1926" i="16"/>
  <c r="AR1931" i="16"/>
  <c r="AQ1932" i="16"/>
  <c r="AR1933" i="16"/>
  <c r="AN1934" i="16"/>
  <c r="AS1942" i="16"/>
  <c r="AR1944" i="16"/>
  <c r="AQ1945" i="16"/>
  <c r="AN1946" i="16"/>
  <c r="AN1948" i="16"/>
  <c r="AR1949" i="16"/>
  <c r="AQ1950" i="16"/>
  <c r="AR1951" i="16"/>
  <c r="AP1952" i="16"/>
  <c r="AS1960" i="16"/>
  <c r="AO1961" i="16"/>
  <c r="AP1962" i="16"/>
  <c r="AS1965" i="16"/>
  <c r="AP1966" i="16"/>
  <c r="AQ1970" i="16"/>
  <c r="AQ1974" i="16"/>
  <c r="AN1975" i="16"/>
  <c r="AQ1977" i="16"/>
  <c r="AS1979" i="16"/>
  <c r="AO1980" i="16"/>
  <c r="AR1982" i="16"/>
  <c r="AN1983" i="16"/>
  <c r="AS1984" i="16"/>
  <c r="AO1985" i="16"/>
  <c r="AS1987" i="16"/>
  <c r="AO1988" i="16"/>
  <c r="AQ1990" i="16"/>
  <c r="AR1992" i="16"/>
  <c r="AN1993" i="16"/>
  <c r="AS1995" i="16"/>
  <c r="AO1996" i="16"/>
  <c r="AS1998" i="16"/>
  <c r="AQ1999" i="16"/>
  <c r="AR2001" i="16"/>
  <c r="AN2002" i="16"/>
  <c r="AR2004" i="16"/>
  <c r="AN2005" i="16"/>
  <c r="AR2007" i="16"/>
  <c r="AN2008" i="16"/>
  <c r="AS2009" i="16"/>
  <c r="AO2010" i="16"/>
  <c r="AQ2109" i="16"/>
  <c r="AO2119" i="16"/>
  <c r="AS1883" i="16"/>
  <c r="AQ1895" i="16"/>
  <c r="AQ1896" i="16"/>
  <c r="AN1938" i="16"/>
  <c r="AR1939" i="16"/>
  <c r="AS1940" i="16"/>
  <c r="AO1941" i="16"/>
  <c r="AP1942" i="16"/>
  <c r="AQ1943" i="16"/>
  <c r="AQ1944" i="16"/>
  <c r="AR1945" i="16"/>
  <c r="AR1946" i="16"/>
  <c r="AQ1953" i="16"/>
  <c r="AQ1954" i="16"/>
  <c r="AR2147" i="16"/>
  <c r="AQ2014" i="16"/>
  <c r="AP1882" i="16"/>
  <c r="AP1894" i="16"/>
  <c r="AP1916" i="16"/>
  <c r="AN1918" i="16"/>
  <c r="AO1924" i="16"/>
  <c r="AR1937" i="16"/>
  <c r="AR1938" i="16"/>
  <c r="AR1941" i="16"/>
  <c r="AQ1942" i="16"/>
  <c r="AN1952" i="16"/>
  <c r="AS1964" i="16"/>
  <c r="AO2143" i="16"/>
  <c r="AQ1892" i="16"/>
  <c r="AP1900" i="16"/>
  <c r="AQ1905" i="16"/>
  <c r="AN1906" i="16"/>
  <c r="AN1910" i="16"/>
  <c r="AQ1911" i="16"/>
  <c r="AS1912" i="16"/>
  <c r="AO1913" i="16"/>
  <c r="AS1926" i="16"/>
  <c r="AO1927" i="16"/>
  <c r="AS1928" i="16"/>
  <c r="AS1929" i="16"/>
  <c r="AQ1930" i="16"/>
  <c r="AN1931" i="16"/>
  <c r="AN1932" i="16"/>
  <c r="AS1933" i="16"/>
  <c r="AQ1934" i="16"/>
  <c r="AP1888" i="16"/>
  <c r="AQ1889" i="16"/>
  <c r="AN1890" i="16"/>
  <c r="AQ1891" i="16"/>
  <c r="AR1899" i="16"/>
  <c r="AR1904" i="16"/>
  <c r="AR1905" i="16"/>
  <c r="AQ1906" i="16"/>
  <c r="AO1907" i="16"/>
  <c r="AN1908" i="16"/>
  <c r="AO1909" i="16"/>
  <c r="AR1910" i="16"/>
  <c r="AR1930" i="16"/>
  <c r="AQ1931" i="16"/>
  <c r="AS1932" i="16"/>
  <c r="AR1885" i="16"/>
  <c r="AN1886" i="16"/>
  <c r="AR1887" i="16"/>
  <c r="AQ1888" i="16"/>
  <c r="AR1889" i="16"/>
  <c r="AP1890" i="16"/>
  <c r="AQ1898" i="16"/>
  <c r="AS1906" i="16"/>
  <c r="AQ1907" i="16"/>
  <c r="AQ1908" i="16"/>
  <c r="AQ1948" i="16"/>
  <c r="AP1956" i="16"/>
  <c r="AO1957" i="16"/>
  <c r="AN1958" i="16"/>
  <c r="AR1976" i="16"/>
  <c r="AN1977" i="16"/>
  <c r="AQ1982" i="16"/>
  <c r="AO1983" i="16"/>
  <c r="AP1984" i="16"/>
  <c r="AR1990" i="16"/>
  <c r="AN1991" i="16"/>
  <c r="AS1997" i="16"/>
  <c r="AQ1998" i="16"/>
  <c r="AN1999" i="16"/>
  <c r="AS2004" i="16"/>
  <c r="AQ2005" i="16"/>
  <c r="AR2006" i="16"/>
  <c r="AN2007" i="16"/>
  <c r="AN1913" i="16"/>
  <c r="AO1930" i="16"/>
  <c r="AQ1935" i="16"/>
  <c r="AR1940" i="16"/>
  <c r="AS1881" i="16"/>
  <c r="AR1912" i="16"/>
  <c r="AQ1929" i="16"/>
  <c r="AO1934" i="16"/>
  <c r="AN1945" i="16"/>
  <c r="AQ1951" i="16"/>
  <c r="AQ1957" i="16"/>
  <c r="AS1958" i="16"/>
  <c r="AQ1959" i="16"/>
  <c r="AR1960" i="16"/>
  <c r="AR1961" i="16"/>
  <c r="AS1962" i="16"/>
  <c r="AO1963" i="16"/>
  <c r="AR1964" i="16"/>
  <c r="AR1965" i="16"/>
  <c r="AQ1966" i="16"/>
  <c r="AN1967" i="16"/>
  <c r="AR1969" i="16"/>
  <c r="AO1970" i="16"/>
  <c r="AS1978" i="16"/>
  <c r="AO1979" i="16"/>
  <c r="AN1980" i="16"/>
  <c r="AS1990" i="16"/>
  <c r="AS1991" i="16"/>
  <c r="AP1992" i="16"/>
  <c r="AQ2001" i="16"/>
  <c r="AO2002" i="16"/>
  <c r="AQ2003" i="16"/>
  <c r="AN2006" i="16"/>
  <c r="AO2007" i="16"/>
  <c r="AO1880" i="16"/>
  <c r="AO1886" i="16"/>
  <c r="AN1928" i="16"/>
  <c r="AN1944" i="16"/>
  <c r="AP1950" i="16"/>
  <c r="AQ1956" i="16"/>
  <c r="AR1966" i="16"/>
  <c r="AR1970" i="16"/>
  <c r="AN1971" i="16"/>
  <c r="AQ1972" i="16"/>
  <c r="AN1973" i="16"/>
  <c r="AR1979" i="16"/>
  <c r="AP1980" i="16"/>
  <c r="AR1981" i="16"/>
  <c r="AN1982" i="16"/>
  <c r="AQ1984" i="16"/>
  <c r="AN1985" i="16"/>
  <c r="AQ1992" i="16"/>
  <c r="AO1993" i="16"/>
  <c r="AN1994" i="16"/>
  <c r="AS2001" i="16"/>
  <c r="AQ2002" i="16"/>
  <c r="AR2003" i="16"/>
  <c r="AN2004" i="16"/>
  <c r="AO2005" i="16"/>
  <c r="AS2006" i="16"/>
  <c r="AQ2007" i="16"/>
  <c r="AO2008" i="16"/>
  <c r="AS1885" i="16"/>
  <c r="AQ1924" i="16"/>
  <c r="AN1925" i="16"/>
  <c r="AO1926" i="16"/>
  <c r="AN1927" i="16"/>
  <c r="AR1955" i="16"/>
  <c r="AS1970" i="16"/>
  <c r="AQ1971" i="16"/>
  <c r="AR1972" i="16"/>
  <c r="AQ1973" i="16"/>
  <c r="AN1974" i="16"/>
  <c r="AQ1980" i="16"/>
  <c r="AS1981" i="16"/>
  <c r="AO1982" i="16"/>
  <c r="AQ1983" i="16"/>
  <c r="AR1984" i="16"/>
  <c r="AQ1985" i="16"/>
  <c r="AN1986" i="16"/>
  <c r="AS1992" i="16"/>
  <c r="AQ1993" i="16"/>
  <c r="AR1994" i="16"/>
  <c r="AN1995" i="16"/>
  <c r="AS2003" i="16"/>
  <c r="AQ2004" i="16"/>
  <c r="AS2007" i="16"/>
  <c r="AP2008" i="16"/>
  <c r="AO2009" i="16"/>
  <c r="AN1871" i="16"/>
  <c r="AO1729" i="16"/>
  <c r="AQ1730" i="16"/>
  <c r="AS1731" i="16"/>
  <c r="AO1733" i="16"/>
  <c r="AQ1734" i="16"/>
  <c r="AS1735" i="16"/>
  <c r="AO1737" i="16"/>
  <c r="AQ1738" i="16"/>
  <c r="AS1739" i="16"/>
  <c r="AO1741" i="16"/>
  <c r="AQ1742" i="16"/>
  <c r="AO2095" i="16"/>
  <c r="AN2126" i="16"/>
  <c r="AQ1884" i="16"/>
  <c r="AR1918" i="16"/>
  <c r="AN1919" i="16"/>
  <c r="AO1920" i="16"/>
  <c r="AQ1921" i="16"/>
  <c r="AN1922" i="16"/>
  <c r="AS1923" i="16"/>
  <c r="AR1924" i="16"/>
  <c r="AQ1925" i="16"/>
  <c r="AR1926" i="16"/>
  <c r="AO2145" i="16"/>
  <c r="AQ1916" i="16"/>
  <c r="AQ1917" i="16"/>
  <c r="AS1918" i="16"/>
  <c r="AO1919" i="16"/>
  <c r="AR1920" i="16"/>
  <c r="AR1921" i="16"/>
  <c r="AP1922" i="16"/>
  <c r="AR1974" i="16"/>
  <c r="AR1975" i="16"/>
  <c r="AQ1976" i="16"/>
  <c r="AO1977" i="16"/>
  <c r="AS1986" i="16"/>
  <c r="AQ1987" i="16"/>
  <c r="AN1988" i="16"/>
  <c r="AR1995" i="16"/>
  <c r="AQ1996" i="16"/>
  <c r="AN1997" i="16"/>
  <c r="AN1998" i="16"/>
  <c r="AR1999" i="16"/>
  <c r="AN2000" i="16"/>
  <c r="AR2009" i="16"/>
  <c r="AP2010" i="16"/>
  <c r="AR2011" i="16"/>
  <c r="AN1896" i="16"/>
  <c r="AO1914" i="16"/>
  <c r="AO1936" i="16"/>
  <c r="AN1941" i="16"/>
  <c r="AQ1947" i="16"/>
  <c r="AO1969" i="16"/>
  <c r="AS1977" i="16"/>
  <c r="AO1978" i="16"/>
  <c r="AQ1988" i="16"/>
  <c r="AS1989" i="16"/>
  <c r="AO1990" i="16"/>
  <c r="AR2000" i="16"/>
  <c r="AN2001" i="16"/>
  <c r="AP1871" i="16"/>
  <c r="AS1729" i="16"/>
  <c r="AO1731" i="16"/>
  <c r="AQ1732" i="16"/>
  <c r="AS1733" i="16"/>
  <c r="AO1735" i="16"/>
  <c r="AQ1736" i="16"/>
  <c r="AS1737" i="16"/>
  <c r="AO1739" i="16"/>
  <c r="AQ1740" i="16"/>
  <c r="AS1741" i="16"/>
  <c r="AR1962" i="16"/>
  <c r="AQ1969" i="16"/>
  <c r="AQ1975" i="16"/>
  <c r="AS1976" i="16"/>
  <c r="AN1990" i="16"/>
  <c r="AO1991" i="16"/>
  <c r="AS1999" i="16"/>
  <c r="AS2000" i="16"/>
  <c r="AN2010" i="16"/>
  <c r="AS2011" i="16"/>
  <c r="AP1946" i="16"/>
  <c r="AN1960" i="16"/>
  <c r="AR1973" i="16"/>
  <c r="AN1987" i="16"/>
  <c r="AP1988" i="16"/>
  <c r="AN1996" i="16"/>
  <c r="AR1997" i="16"/>
  <c r="AS2008" i="16"/>
  <c r="AO1871" i="16"/>
  <c r="AP1729" i="16"/>
  <c r="AN1731" i="16"/>
  <c r="AS1732" i="16"/>
  <c r="AR1734" i="16"/>
  <c r="AP1736" i="16"/>
  <c r="AO1738" i="16"/>
  <c r="AN1740" i="16"/>
  <c r="AR1741" i="16"/>
  <c r="AP1743" i="16"/>
  <c r="AR1744" i="16"/>
  <c r="AN1746" i="16"/>
  <c r="AP1747" i="16"/>
  <c r="AR1748" i="16"/>
  <c r="AN1750" i="16"/>
  <c r="AP1751" i="16"/>
  <c r="AR1752" i="16"/>
  <c r="AN1754" i="16"/>
  <c r="AP1755" i="16"/>
  <c r="AR1756" i="16"/>
  <c r="AN1758" i="16"/>
  <c r="AP1759" i="16"/>
  <c r="AR1760" i="16"/>
  <c r="AN1762" i="16"/>
  <c r="AP1763" i="16"/>
  <c r="AN1954" i="16"/>
  <c r="AO1959" i="16"/>
  <c r="AR1986" i="16"/>
  <c r="AR1987" i="16"/>
  <c r="AO1995" i="16"/>
  <c r="AR1996" i="16"/>
  <c r="AQ1871" i="16"/>
  <c r="AQ1729" i="16"/>
  <c r="AP1731" i="16"/>
  <c r="AN1733" i="16"/>
  <c r="AS1734" i="16"/>
  <c r="AR1736" i="16"/>
  <c r="AP1738" i="16"/>
  <c r="AO1740" i="16"/>
  <c r="AN1742" i="16"/>
  <c r="AQ1743" i="16"/>
  <c r="AS1744" i="16"/>
  <c r="AO1746" i="16"/>
  <c r="AQ1747" i="16"/>
  <c r="AS1748" i="16"/>
  <c r="AO1750" i="16"/>
  <c r="AQ1751" i="16"/>
  <c r="AS1752" i="16"/>
  <c r="AO1754" i="16"/>
  <c r="AQ1755" i="16"/>
  <c r="AS1756" i="16"/>
  <c r="AO1758" i="16"/>
  <c r="AQ1759" i="16"/>
  <c r="AS1760" i="16"/>
  <c r="AO1762" i="16"/>
  <c r="AQ1763" i="16"/>
  <c r="AS1764" i="16"/>
  <c r="AO1766" i="16"/>
  <c r="AQ1767" i="16"/>
  <c r="AS1768" i="16"/>
  <c r="AO1770" i="16"/>
  <c r="AQ1771" i="16"/>
  <c r="AS1772" i="16"/>
  <c r="AO1774" i="16"/>
  <c r="AQ1775" i="16"/>
  <c r="AS1776" i="16"/>
  <c r="AO1778" i="16"/>
  <c r="AQ1779" i="16"/>
  <c r="AS1780" i="16"/>
  <c r="AO1782" i="16"/>
  <c r="AQ1783" i="16"/>
  <c r="AS1784" i="16"/>
  <c r="AO1786" i="16"/>
  <c r="AQ1787" i="16"/>
  <c r="AS1788" i="16"/>
  <c r="AO1790" i="16"/>
  <c r="AQ1791" i="16"/>
  <c r="AS1792" i="16"/>
  <c r="AO1794" i="16"/>
  <c r="AQ1795" i="16"/>
  <c r="AS1796" i="16"/>
  <c r="AO1798" i="16"/>
  <c r="AQ1799" i="16"/>
  <c r="AS1800" i="16"/>
  <c r="AO1802" i="16"/>
  <c r="AQ1803" i="16"/>
  <c r="AS1804" i="16"/>
  <c r="AO1806" i="16"/>
  <c r="AQ1807" i="16"/>
  <c r="AS1808" i="16"/>
  <c r="AO1810" i="16"/>
  <c r="AQ1811" i="16"/>
  <c r="AS1812" i="16"/>
  <c r="AO1814" i="16"/>
  <c r="AQ1815" i="16"/>
  <c r="AS1816" i="16"/>
  <c r="AO1818" i="16"/>
  <c r="AQ1819" i="16"/>
  <c r="AS1820" i="16"/>
  <c r="AO1822" i="16"/>
  <c r="AQ1823" i="16"/>
  <c r="AS1824" i="16"/>
  <c r="AO1826" i="16"/>
  <c r="AQ1827" i="16"/>
  <c r="AS1828" i="16"/>
  <c r="AO1830" i="16"/>
  <c r="AQ1831" i="16"/>
  <c r="AS1832" i="16"/>
  <c r="AO1834" i="16"/>
  <c r="AQ1835" i="16"/>
  <c r="AS1836" i="16"/>
  <c r="AO1838" i="16"/>
  <c r="AQ1839" i="16"/>
  <c r="AS1840" i="16"/>
  <c r="AO1842" i="16"/>
  <c r="AQ1843" i="16"/>
  <c r="AS1844" i="16"/>
  <c r="AO1846" i="16"/>
  <c r="AQ1847" i="16"/>
  <c r="AS1848" i="16"/>
  <c r="AO1850" i="16"/>
  <c r="AQ1851" i="16"/>
  <c r="AS1852" i="16"/>
  <c r="AO1854" i="16"/>
  <c r="AQ1855" i="16"/>
  <c r="AS1856" i="16"/>
  <c r="AO1858" i="16"/>
  <c r="AQ1859" i="16"/>
  <c r="AS1860" i="16"/>
  <c r="AO1862" i="16"/>
  <c r="AQ1863" i="16"/>
  <c r="AS1864" i="16"/>
  <c r="AO1866" i="16"/>
  <c r="AQ1867" i="16"/>
  <c r="AS1868" i="16"/>
  <c r="AQ1958" i="16"/>
  <c r="AN1966" i="16"/>
  <c r="AR1985" i="16"/>
  <c r="AS1994" i="16"/>
  <c r="AS1916" i="16"/>
  <c r="AQ1965" i="16"/>
  <c r="AN1963" i="16"/>
  <c r="AN1970" i="16"/>
  <c r="AN1976" i="16"/>
  <c r="AR1977" i="16"/>
  <c r="AR1978" i="16"/>
  <c r="AO1992" i="16"/>
  <c r="AO2000" i="16"/>
  <c r="AO2001" i="16"/>
  <c r="AP1730" i="16"/>
  <c r="AO1732" i="16"/>
  <c r="AN1734" i="16"/>
  <c r="AR1735" i="16"/>
  <c r="AQ1737" i="16"/>
  <c r="AP1739" i="16"/>
  <c r="AN1741" i="16"/>
  <c r="AS1742" i="16"/>
  <c r="AO1744" i="16"/>
  <c r="AQ1745" i="16"/>
  <c r="AS1746" i="16"/>
  <c r="AO1748" i="16"/>
  <c r="AQ1749" i="16"/>
  <c r="AS1750" i="16"/>
  <c r="AO1752" i="16"/>
  <c r="AQ1753" i="16"/>
  <c r="AS1754" i="16"/>
  <c r="AO1756" i="16"/>
  <c r="AQ1757" i="16"/>
  <c r="AS1758" i="16"/>
  <c r="AO1760" i="16"/>
  <c r="AQ1761" i="16"/>
  <c r="AS1762" i="16"/>
  <c r="AO1764" i="16"/>
  <c r="AQ1765" i="16"/>
  <c r="AR1897" i="16"/>
  <c r="AP1990" i="16"/>
  <c r="AR1871" i="16"/>
  <c r="AQ1731" i="16"/>
  <c r="AO1734" i="16"/>
  <c r="AN1737" i="16"/>
  <c r="AR1739" i="16"/>
  <c r="AR1742" i="16"/>
  <c r="AN1745" i="16"/>
  <c r="AN1747" i="16"/>
  <c r="AO1749" i="16"/>
  <c r="AO1751" i="16"/>
  <c r="AP1753" i="16"/>
  <c r="AR1755" i="16"/>
  <c r="AR1757" i="16"/>
  <c r="AS1759" i="16"/>
  <c r="AS1761" i="16"/>
  <c r="AN1764" i="16"/>
  <c r="AS1765" i="16"/>
  <c r="AP1767" i="16"/>
  <c r="AN1769" i="16"/>
  <c r="AQ1770" i="16"/>
  <c r="AN1772" i="16"/>
  <c r="AQ1773" i="16"/>
  <c r="AN1775" i="16"/>
  <c r="AQ1776" i="16"/>
  <c r="AN1778" i="16"/>
  <c r="AR1779" i="16"/>
  <c r="AO1781" i="16"/>
  <c r="AR1782" i="16"/>
  <c r="AO1784" i="16"/>
  <c r="AR1785" i="16"/>
  <c r="AO1787" i="16"/>
  <c r="AR1788" i="16"/>
  <c r="AP1790" i="16"/>
  <c r="AS1791" i="16"/>
  <c r="AP1793" i="16"/>
  <c r="AS1794" i="16"/>
  <c r="AP1796" i="16"/>
  <c r="AR1989" i="16"/>
  <c r="AR1998" i="16"/>
  <c r="AS1871" i="16"/>
  <c r="AR1731" i="16"/>
  <c r="AP1734" i="16"/>
  <c r="AP1737" i="16"/>
  <c r="AP1740" i="16"/>
  <c r="AN1743" i="16"/>
  <c r="AO1745" i="16"/>
  <c r="AO1747" i="16"/>
  <c r="AP1749" i="16"/>
  <c r="AR1751" i="16"/>
  <c r="AR1753" i="16"/>
  <c r="AS1755" i="16"/>
  <c r="AS1757" i="16"/>
  <c r="AN1760" i="16"/>
  <c r="AP1762" i="16"/>
  <c r="AP1764" i="16"/>
  <c r="AN1766" i="16"/>
  <c r="AR1767" i="16"/>
  <c r="AO1769" i="16"/>
  <c r="AR1770" i="16"/>
  <c r="AO1772" i="16"/>
  <c r="AR1773" i="16"/>
  <c r="AO1775" i="16"/>
  <c r="AR1776" i="16"/>
  <c r="AP1778" i="16"/>
  <c r="AS1779" i="16"/>
  <c r="AP1781" i="16"/>
  <c r="AS1782" i="16"/>
  <c r="AP1784" i="16"/>
  <c r="AS1785" i="16"/>
  <c r="AP1787" i="16"/>
  <c r="AN1789" i="16"/>
  <c r="AQ1790" i="16"/>
  <c r="AN1792" i="16"/>
  <c r="AQ1793" i="16"/>
  <c r="AN1795" i="16"/>
  <c r="AN1961" i="16"/>
  <c r="AN1729" i="16"/>
  <c r="AN1732" i="16"/>
  <c r="AN1735" i="16"/>
  <c r="AR1737" i="16"/>
  <c r="AR1740" i="16"/>
  <c r="AO1743" i="16"/>
  <c r="AP1745" i="16"/>
  <c r="AR1747" i="16"/>
  <c r="AR1749" i="16"/>
  <c r="AS1751" i="16"/>
  <c r="AS1753" i="16"/>
  <c r="AN1756" i="16"/>
  <c r="AP1758" i="16"/>
  <c r="AP1760" i="16"/>
  <c r="AQ1762" i="16"/>
  <c r="AQ1764" i="16"/>
  <c r="AP1766" i="16"/>
  <c r="AS1767" i="16"/>
  <c r="AP1769" i="16"/>
  <c r="AS1770" i="16"/>
  <c r="AP1772" i="16"/>
  <c r="AS1773" i="16"/>
  <c r="AP1775" i="16"/>
  <c r="AN1777" i="16"/>
  <c r="AQ1778" i="16"/>
  <c r="AN1780" i="16"/>
  <c r="AQ1781" i="16"/>
  <c r="AN1783" i="16"/>
  <c r="AQ1784" i="16"/>
  <c r="AN1786" i="16"/>
  <c r="AR1787" i="16"/>
  <c r="AO1789" i="16"/>
  <c r="AR1790" i="16"/>
  <c r="AO1792" i="16"/>
  <c r="AR1793" i="16"/>
  <c r="AO1795" i="16"/>
  <c r="AR1796" i="16"/>
  <c r="AP1798" i="16"/>
  <c r="AS1799" i="16"/>
  <c r="AP1801" i="16"/>
  <c r="AS1802" i="16"/>
  <c r="AP1804" i="16"/>
  <c r="AS1805" i="16"/>
  <c r="AP1807" i="16"/>
  <c r="AN1809" i="16"/>
  <c r="AQ1810" i="16"/>
  <c r="AN1812" i="16"/>
  <c r="AQ1813" i="16"/>
  <c r="AN1815" i="16"/>
  <c r="AQ1816" i="16"/>
  <c r="AN1818" i="16"/>
  <c r="AR1819" i="16"/>
  <c r="AO1821" i="16"/>
  <c r="AR1822" i="16"/>
  <c r="AO1824" i="16"/>
  <c r="AR1825" i="16"/>
  <c r="AO1827" i="16"/>
  <c r="AR1828" i="16"/>
  <c r="AP1830" i="16"/>
  <c r="AS1831" i="16"/>
  <c r="AP1833" i="16"/>
  <c r="AS1834" i="16"/>
  <c r="AP1836" i="16"/>
  <c r="AS1837" i="16"/>
  <c r="AP1839" i="16"/>
  <c r="AN1841" i="16"/>
  <c r="AQ1842" i="16"/>
  <c r="AN1844" i="16"/>
  <c r="AQ1845" i="16"/>
  <c r="AN1847" i="16"/>
  <c r="AQ1848" i="16"/>
  <c r="AN1850" i="16"/>
  <c r="AR1851" i="16"/>
  <c r="AO1853" i="16"/>
  <c r="AR1854" i="16"/>
  <c r="AO1856" i="16"/>
  <c r="AR1857" i="16"/>
  <c r="AO1859" i="16"/>
  <c r="AR1860" i="16"/>
  <c r="AP1862" i="16"/>
  <c r="AS1863" i="16"/>
  <c r="AP1865" i="16"/>
  <c r="AS1866" i="16"/>
  <c r="AP1868" i="16"/>
  <c r="AN1728" i="16"/>
  <c r="AP1974" i="16"/>
  <c r="AN1979" i="16"/>
  <c r="AQ2010" i="16"/>
  <c r="AR1729" i="16"/>
  <c r="AP1732" i="16"/>
  <c r="AP1735" i="16"/>
  <c r="AN1738" i="16"/>
  <c r="AS1740" i="16"/>
  <c r="AR1743" i="16"/>
  <c r="AR1745" i="16"/>
  <c r="AS1747" i="16"/>
  <c r="AS1749" i="16"/>
  <c r="AN1752" i="16"/>
  <c r="AP1754" i="16"/>
  <c r="AP1756" i="16"/>
  <c r="AQ1758" i="16"/>
  <c r="AQ1760" i="16"/>
  <c r="AR1762" i="16"/>
  <c r="AR1764" i="16"/>
  <c r="AQ1766" i="16"/>
  <c r="AN1768" i="16"/>
  <c r="AQ1769" i="16"/>
  <c r="AN1771" i="16"/>
  <c r="AQ1772" i="16"/>
  <c r="AN1774" i="16"/>
  <c r="AR1775" i="16"/>
  <c r="AO1777" i="16"/>
  <c r="AR1778" i="16"/>
  <c r="AO1780" i="16"/>
  <c r="AR1781" i="16"/>
  <c r="AO1783" i="16"/>
  <c r="AR1784" i="16"/>
  <c r="AP1786" i="16"/>
  <c r="AS1787" i="16"/>
  <c r="AP1789" i="16"/>
  <c r="AS1790" i="16"/>
  <c r="AP1792" i="16"/>
  <c r="AS1793" i="16"/>
  <c r="AP1795" i="16"/>
  <c r="AN1978" i="16"/>
  <c r="AQ2009" i="16"/>
  <c r="AN1730" i="16"/>
  <c r="AR1732" i="16"/>
  <c r="AQ1735" i="16"/>
  <c r="AR1738" i="16"/>
  <c r="AP1741" i="16"/>
  <c r="AS1743" i="16"/>
  <c r="AS1745" i="16"/>
  <c r="AN1748" i="16"/>
  <c r="AP1750" i="16"/>
  <c r="AP1752" i="16"/>
  <c r="AQ1754" i="16"/>
  <c r="AQ1756" i="16"/>
  <c r="AR1758" i="16"/>
  <c r="AN1761" i="16"/>
  <c r="AN1763" i="16"/>
  <c r="AN1765" i="16"/>
  <c r="AR1766" i="16"/>
  <c r="AO1768" i="16"/>
  <c r="AR1769" i="16"/>
  <c r="AO1771" i="16"/>
  <c r="AR1772" i="16"/>
  <c r="AP1774" i="16"/>
  <c r="AS1775" i="16"/>
  <c r="AP1777" i="16"/>
  <c r="AS1778" i="16"/>
  <c r="AP1780" i="16"/>
  <c r="AS1781" i="16"/>
  <c r="AP1783" i="16"/>
  <c r="AN1785" i="16"/>
  <c r="AQ1786" i="16"/>
  <c r="AN1788" i="16"/>
  <c r="AQ1789" i="16"/>
  <c r="AN1791" i="16"/>
  <c r="AQ1792" i="16"/>
  <c r="AN1794" i="16"/>
  <c r="AR1795" i="16"/>
  <c r="AO1797" i="16"/>
  <c r="AR1798" i="16"/>
  <c r="AO1800" i="16"/>
  <c r="AR1801" i="16"/>
  <c r="AO1803" i="16"/>
  <c r="AR1804" i="16"/>
  <c r="AP1806" i="16"/>
  <c r="AS1807" i="16"/>
  <c r="AP1809" i="16"/>
  <c r="AS1810" i="16"/>
  <c r="AP1812" i="16"/>
  <c r="AS1813" i="16"/>
  <c r="AP1815" i="16"/>
  <c r="AN1817" i="16"/>
  <c r="AQ1818" i="16"/>
  <c r="AN1820" i="16"/>
  <c r="AQ1821" i="16"/>
  <c r="AN1823" i="16"/>
  <c r="AQ1824" i="16"/>
  <c r="AN1826" i="16"/>
  <c r="AR1827" i="16"/>
  <c r="AO1829" i="16"/>
  <c r="AR1830" i="16"/>
  <c r="AO1832" i="16"/>
  <c r="AR1833" i="16"/>
  <c r="AO1835" i="16"/>
  <c r="AR1836" i="16"/>
  <c r="AP1838" i="16"/>
  <c r="AS1839" i="16"/>
  <c r="AP1841" i="16"/>
  <c r="AS1842" i="16"/>
  <c r="AP1844" i="16"/>
  <c r="AS1845" i="16"/>
  <c r="AP1847" i="16"/>
  <c r="AN1849" i="16"/>
  <c r="AQ1850" i="16"/>
  <c r="AN1852" i="16"/>
  <c r="AQ1853" i="16"/>
  <c r="AN1855" i="16"/>
  <c r="AQ1856" i="16"/>
  <c r="AN1858" i="16"/>
  <c r="AR1859" i="16"/>
  <c r="AO1861" i="16"/>
  <c r="AR1862" i="16"/>
  <c r="AO1864" i="16"/>
  <c r="AR1865" i="16"/>
  <c r="AO1867" i="16"/>
  <c r="AR1868" i="16"/>
  <c r="AS1730" i="16"/>
  <c r="AR1733" i="16"/>
  <c r="AS1736" i="16"/>
  <c r="AQ1739" i="16"/>
  <c r="AP1742" i="16"/>
  <c r="AQ1744" i="16"/>
  <c r="AR1746" i="16"/>
  <c r="AN1749" i="16"/>
  <c r="AN1751" i="16"/>
  <c r="AO1753" i="16"/>
  <c r="AO1755" i="16"/>
  <c r="AP1757" i="16"/>
  <c r="AR1759" i="16"/>
  <c r="AR1761" i="16"/>
  <c r="AS1763" i="16"/>
  <c r="AR1765" i="16"/>
  <c r="AO1767" i="16"/>
  <c r="AR1768" i="16"/>
  <c r="AP1770" i="16"/>
  <c r="AS1771" i="16"/>
  <c r="AP1773" i="16"/>
  <c r="AS1774" i="16"/>
  <c r="AP1776" i="16"/>
  <c r="AS1777" i="16"/>
  <c r="AP1779" i="16"/>
  <c r="AN1781" i="16"/>
  <c r="AQ1782" i="16"/>
  <c r="AN1784" i="16"/>
  <c r="AQ1785" i="16"/>
  <c r="AN1787" i="16"/>
  <c r="AQ1788" i="16"/>
  <c r="AN1790" i="16"/>
  <c r="AR1791" i="16"/>
  <c r="AO1793" i="16"/>
  <c r="AR1794" i="16"/>
  <c r="AO1796" i="16"/>
  <c r="AR1797" i="16"/>
  <c r="AO1799" i="16"/>
  <c r="AR1800" i="16"/>
  <c r="AP1802" i="16"/>
  <c r="AS1803" i="16"/>
  <c r="AP1805" i="16"/>
  <c r="AS1806" i="16"/>
  <c r="AP1808" i="16"/>
  <c r="AS1809" i="16"/>
  <c r="AP1811" i="16"/>
  <c r="AN1813" i="16"/>
  <c r="AQ1814" i="16"/>
  <c r="AN1816" i="16"/>
  <c r="AQ1817" i="16"/>
  <c r="AN1819" i="16"/>
  <c r="AQ1820" i="16"/>
  <c r="AN1822" i="16"/>
  <c r="AR1823" i="16"/>
  <c r="AO1825" i="16"/>
  <c r="AR1826" i="16"/>
  <c r="AO1828" i="16"/>
  <c r="AR1829" i="16"/>
  <c r="AO1831" i="16"/>
  <c r="AR1832" i="16"/>
  <c r="AP1834" i="16"/>
  <c r="AS1835" i="16"/>
  <c r="AP1837" i="16"/>
  <c r="AS1838" i="16"/>
  <c r="AP1840" i="16"/>
  <c r="AS1841" i="16"/>
  <c r="AP1843" i="16"/>
  <c r="AN1845" i="16"/>
  <c r="AQ1846" i="16"/>
  <c r="AN1848" i="16"/>
  <c r="AQ1849" i="16"/>
  <c r="AN1851" i="16"/>
  <c r="AQ1852" i="16"/>
  <c r="AN1854" i="16"/>
  <c r="AR1855" i="16"/>
  <c r="AO1857" i="16"/>
  <c r="AR1858" i="16"/>
  <c r="AO1860" i="16"/>
  <c r="AR1861" i="16"/>
  <c r="AO1863" i="16"/>
  <c r="AR1864" i="16"/>
  <c r="AP1866" i="16"/>
  <c r="AS1867" i="16"/>
  <c r="AQ1728" i="16"/>
  <c r="AS1982" i="16"/>
  <c r="AO1730" i="16"/>
  <c r="AQ1741" i="16"/>
  <c r="AQ1750" i="16"/>
  <c r="AN1759" i="16"/>
  <c r="AS1766" i="16"/>
  <c r="AN1773" i="16"/>
  <c r="AN1779" i="16"/>
  <c r="AO1785" i="16"/>
  <c r="AO1791" i="16"/>
  <c r="AQ1796" i="16"/>
  <c r="AN1799" i="16"/>
  <c r="AQ1801" i="16"/>
  <c r="AN1804" i="16"/>
  <c r="AQ1806" i="16"/>
  <c r="AR1808" i="16"/>
  <c r="AO1811" i="16"/>
  <c r="AR1813" i="16"/>
  <c r="AO1816" i="16"/>
  <c r="AR1818" i="16"/>
  <c r="AN1821" i="16"/>
  <c r="AP1823" i="16"/>
  <c r="AS1825" i="16"/>
  <c r="AP1828" i="16"/>
  <c r="AS1830" i="16"/>
  <c r="AO1833" i="16"/>
  <c r="AR1835" i="16"/>
  <c r="AN1838" i="16"/>
  <c r="AQ1840" i="16"/>
  <c r="AN1843" i="16"/>
  <c r="AP1845" i="16"/>
  <c r="AS1847" i="16"/>
  <c r="AP1850" i="16"/>
  <c r="AR1852" i="16"/>
  <c r="AO1855" i="16"/>
  <c r="AQ1857" i="16"/>
  <c r="AN1860" i="16"/>
  <c r="AQ1862" i="16"/>
  <c r="AN1865" i="16"/>
  <c r="AP1867" i="16"/>
  <c r="AS1728" i="16"/>
  <c r="AQ1964" i="16"/>
  <c r="AN1736" i="16"/>
  <c r="AP1746" i="16"/>
  <c r="AR1754" i="16"/>
  <c r="AO1763" i="16"/>
  <c r="AS1769" i="16"/>
  <c r="AN1776" i="16"/>
  <c r="AN1782" i="16"/>
  <c r="AO1788" i="16"/>
  <c r="AP1794" i="16"/>
  <c r="AS1797" i="16"/>
  <c r="AP1800" i="16"/>
  <c r="AR1802" i="16"/>
  <c r="AO1805" i="16"/>
  <c r="AR1807" i="16"/>
  <c r="AN1810" i="16"/>
  <c r="AQ1812" i="16"/>
  <c r="AS1814" i="16"/>
  <c r="AP1817" i="16"/>
  <c r="AS1819" i="16"/>
  <c r="AP1822" i="16"/>
  <c r="AR1824" i="16"/>
  <c r="AN1827" i="16"/>
  <c r="AQ1829" i="16"/>
  <c r="AN1832" i="16"/>
  <c r="AQ1834" i="16"/>
  <c r="AN1837" i="16"/>
  <c r="AO1839" i="16"/>
  <c r="AR1841" i="16"/>
  <c r="AO1844" i="16"/>
  <c r="AR1846" i="16"/>
  <c r="AO1849" i="16"/>
  <c r="AP1851" i="16"/>
  <c r="AS1853" i="16"/>
  <c r="AP1856" i="16"/>
  <c r="AS1858" i="16"/>
  <c r="AP1861" i="16"/>
  <c r="AR1863" i="16"/>
  <c r="AN1866" i="16"/>
  <c r="AQ1868" i="16"/>
  <c r="AO1742" i="16"/>
  <c r="AN1753" i="16"/>
  <c r="AO1765" i="16"/>
  <c r="AO1773" i="16"/>
  <c r="AR1780" i="16"/>
  <c r="AR1789" i="16"/>
  <c r="AN1797" i="16"/>
  <c r="AN1800" i="16"/>
  <c r="AP1803" i="16"/>
  <c r="AR1806" i="16"/>
  <c r="AR1809" i="16"/>
  <c r="AO1813" i="16"/>
  <c r="AP1816" i="16"/>
  <c r="AP1819" i="16"/>
  <c r="AS1822" i="16"/>
  <c r="AP1826" i="16"/>
  <c r="AP1829" i="16"/>
  <c r="AQ1832" i="16"/>
  <c r="AN1836" i="16"/>
  <c r="AN1839" i="16"/>
  <c r="AP1842" i="16"/>
  <c r="AR1845" i="16"/>
  <c r="AR1848" i="16"/>
  <c r="AO1852" i="16"/>
  <c r="AP1855" i="16"/>
  <c r="AQ1858" i="16"/>
  <c r="AS1861" i="16"/>
  <c r="AO1865" i="16"/>
  <c r="AO1868" i="16"/>
  <c r="AN1744" i="16"/>
  <c r="AN1755" i="16"/>
  <c r="AP1765" i="16"/>
  <c r="AQ1774" i="16"/>
  <c r="AP1782" i="16"/>
  <c r="AS1789" i="16"/>
  <c r="AP1797" i="16"/>
  <c r="AQ1800" i="16"/>
  <c r="AR1803" i="16"/>
  <c r="AN1807" i="16"/>
  <c r="AP1810" i="16"/>
  <c r="AP1813" i="16"/>
  <c r="AR1816" i="16"/>
  <c r="AO1820" i="16"/>
  <c r="AO1823" i="16"/>
  <c r="AQ1826" i="16"/>
  <c r="AS1829" i="16"/>
  <c r="AN1833" i="16"/>
  <c r="AO1836" i="16"/>
  <c r="AR1839" i="16"/>
  <c r="AR1842" i="16"/>
  <c r="AN1846" i="16"/>
  <c r="AP1849" i="16"/>
  <c r="AP1852" i="16"/>
  <c r="AS1855" i="16"/>
  <c r="AN1859" i="16"/>
  <c r="AN1862" i="16"/>
  <c r="AQ1865" i="16"/>
  <c r="AO1728" i="16"/>
  <c r="AR1730" i="16"/>
  <c r="AP1744" i="16"/>
  <c r="AN1757" i="16"/>
  <c r="AN1767" i="16"/>
  <c r="AR1774" i="16"/>
  <c r="AR1783" i="16"/>
  <c r="AP1791" i="16"/>
  <c r="AQ1797" i="16"/>
  <c r="AN1801" i="16"/>
  <c r="AO1804" i="16"/>
  <c r="AO1807" i="16"/>
  <c r="AR1810" i="16"/>
  <c r="AN1814" i="16"/>
  <c r="AO1817" i="16"/>
  <c r="AP1820" i="16"/>
  <c r="AS1823" i="16"/>
  <c r="AS1826" i="16"/>
  <c r="AN1830" i="16"/>
  <c r="AQ1833" i="16"/>
  <c r="AQ1836" i="16"/>
  <c r="AN1840" i="16"/>
  <c r="AO1843" i="16"/>
  <c r="AP1846" i="16"/>
  <c r="AR1849" i="16"/>
  <c r="AN1853" i="16"/>
  <c r="AN1856" i="16"/>
  <c r="AP1859" i="16"/>
  <c r="AS1862" i="16"/>
  <c r="AS1865" i="16"/>
  <c r="AP1728" i="16"/>
  <c r="AR1968" i="16"/>
  <c r="AP1733" i="16"/>
  <c r="AQ1746" i="16"/>
  <c r="AO1757" i="16"/>
  <c r="AP1768" i="16"/>
  <c r="AO1776" i="16"/>
  <c r="AS1783" i="16"/>
  <c r="AR1792" i="16"/>
  <c r="AN1798" i="16"/>
  <c r="AO1801" i="16"/>
  <c r="AQ1804" i="16"/>
  <c r="AN1808" i="16"/>
  <c r="AN1811" i="16"/>
  <c r="AP1814" i="16"/>
  <c r="AR1817" i="16"/>
  <c r="AR1820" i="16"/>
  <c r="AN1824" i="16"/>
  <c r="AP1827" i="16"/>
  <c r="AQ1830" i="16"/>
  <c r="AS1833" i="16"/>
  <c r="AO1837" i="16"/>
  <c r="AO1840" i="16"/>
  <c r="AR1843" i="16"/>
  <c r="AS1846" i="16"/>
  <c r="AS1849" i="16"/>
  <c r="AP1853" i="16"/>
  <c r="AR1856" i="16"/>
  <c r="AS1859" i="16"/>
  <c r="AN1863" i="16"/>
  <c r="AQ1866" i="16"/>
  <c r="AR1728" i="16"/>
  <c r="AR1915" i="16"/>
  <c r="AQ1733" i="16"/>
  <c r="AP1748" i="16"/>
  <c r="AO1759" i="16"/>
  <c r="AQ1768" i="16"/>
  <c r="AQ1777" i="16"/>
  <c r="AP1785" i="16"/>
  <c r="AN1793" i="16"/>
  <c r="AQ1798" i="16"/>
  <c r="AS1801" i="16"/>
  <c r="AN1805" i="16"/>
  <c r="AO1808" i="16"/>
  <c r="AR1811" i="16"/>
  <c r="AR1814" i="16"/>
  <c r="AS1817" i="16"/>
  <c r="AP1821" i="16"/>
  <c r="AP1824" i="16"/>
  <c r="AS1827" i="16"/>
  <c r="AN1831" i="16"/>
  <c r="AN1834" i="16"/>
  <c r="AQ1837" i="16"/>
  <c r="AR1840" i="16"/>
  <c r="AS1843" i="16"/>
  <c r="AO1847" i="16"/>
  <c r="AR1850" i="16"/>
  <c r="AR1853" i="16"/>
  <c r="AN1857" i="16"/>
  <c r="AP1860" i="16"/>
  <c r="AP1863" i="16"/>
  <c r="AR1866" i="16"/>
  <c r="AN1739" i="16"/>
  <c r="AQ1752" i="16"/>
  <c r="AR1763" i="16"/>
  <c r="AR1771" i="16"/>
  <c r="AQ1780" i="16"/>
  <c r="AP1788" i="16"/>
  <c r="AN1796" i="16"/>
  <c r="AR1799" i="16"/>
  <c r="AN1803" i="16"/>
  <c r="AN1806" i="16"/>
  <c r="AQ1809" i="16"/>
  <c r="AR1812" i="16"/>
  <c r="AS1815" i="16"/>
  <c r="AO1819" i="16"/>
  <c r="AQ1822" i="16"/>
  <c r="AQ1825" i="16"/>
  <c r="AN1829" i="16"/>
  <c r="AP1832" i="16"/>
  <c r="AP1835" i="16"/>
  <c r="AR1838" i="16"/>
  <c r="AN1842" i="16"/>
  <c r="AO1845" i="16"/>
  <c r="AP1848" i="16"/>
  <c r="AS1851" i="16"/>
  <c r="AS1854" i="16"/>
  <c r="AP1858" i="16"/>
  <c r="AQ1861" i="16"/>
  <c r="AQ1864" i="16"/>
  <c r="AN1868" i="16"/>
  <c r="N1868" i="16"/>
  <c r="J1866" i="16"/>
  <c r="L1863" i="16"/>
  <c r="N1860" i="16"/>
  <c r="J1858" i="16"/>
  <c r="L1855" i="16"/>
  <c r="N1852" i="16"/>
  <c r="J1850" i="16"/>
  <c r="L1847" i="16"/>
  <c r="N1844" i="16"/>
  <c r="J1842" i="16"/>
  <c r="L1839" i="16"/>
  <c r="N1836" i="16"/>
  <c r="J1834" i="16"/>
  <c r="L1831" i="16"/>
  <c r="N1828" i="16"/>
  <c r="J1826" i="16"/>
  <c r="N1822" i="16"/>
  <c r="L1817" i="16"/>
  <c r="J1812" i="16"/>
  <c r="N1806" i="16"/>
  <c r="L1801" i="16"/>
  <c r="J1796" i="16"/>
  <c r="N1790" i="16"/>
  <c r="L1785" i="16"/>
  <c r="J1780" i="16"/>
  <c r="N1774" i="16"/>
  <c r="L1769" i="16"/>
  <c r="J1764" i="16"/>
  <c r="N1758" i="16"/>
  <c r="L1753" i="16"/>
  <c r="J1748" i="16"/>
  <c r="N1742" i="16"/>
  <c r="L1737" i="16"/>
  <c r="J1732" i="16"/>
  <c r="AD1728" i="16"/>
  <c r="AA1864" i="16"/>
  <c r="Y1859" i="16"/>
  <c r="AC1853" i="16"/>
  <c r="AA1848" i="16"/>
  <c r="Y1843" i="16"/>
  <c r="AA1837" i="16"/>
  <c r="Z1829" i="16"/>
  <c r="AB1820" i="16"/>
  <c r="Y1812" i="16"/>
  <c r="Z1803" i="16"/>
  <c r="AD1791" i="16"/>
  <c r="AB1780" i="16"/>
  <c r="Z1769" i="16"/>
  <c r="AC1757" i="16"/>
  <c r="Z1746" i="16"/>
  <c r="Y1733" i="16"/>
  <c r="AN1861" i="16"/>
  <c r="AO1848" i="16"/>
  <c r="AN1835" i="16"/>
  <c r="AS1821" i="16"/>
  <c r="AO1809" i="16"/>
  <c r="AS1795" i="16"/>
  <c r="AP1761" i="16"/>
  <c r="N2011" i="16"/>
  <c r="N2010" i="16"/>
  <c r="O2009" i="16"/>
  <c r="M1868" i="16"/>
  <c r="O1865" i="16"/>
  <c r="K1863" i="16"/>
  <c r="M1860" i="16"/>
  <c r="O1857" i="16"/>
  <c r="K1855" i="16"/>
  <c r="M1852" i="16"/>
  <c r="O1849" i="16"/>
  <c r="K1847" i="16"/>
  <c r="M1844" i="16"/>
  <c r="O1841" i="16"/>
  <c r="K1839" i="16"/>
  <c r="M1836" i="16"/>
  <c r="O1833" i="16"/>
  <c r="K1831" i="16"/>
  <c r="M1828" i="16"/>
  <c r="O1825" i="16"/>
  <c r="M1821" i="16"/>
  <c r="K1816" i="16"/>
  <c r="O1810" i="16"/>
  <c r="M1805" i="16"/>
  <c r="K1800" i="16"/>
  <c r="O1794" i="16"/>
  <c r="M1789" i="16"/>
  <c r="K1784" i="16"/>
  <c r="O1778" i="16"/>
  <c r="M1773" i="16"/>
  <c r="K1768" i="16"/>
  <c r="O1762" i="16"/>
  <c r="M1757" i="16"/>
  <c r="K1752" i="16"/>
  <c r="O1746" i="16"/>
  <c r="M1741" i="16"/>
  <c r="K1736" i="16"/>
  <c r="O1730" i="16"/>
  <c r="AC1728" i="16"/>
  <c r="Z1864" i="16"/>
  <c r="AD1858" i="16"/>
  <c r="AB1853" i="16"/>
  <c r="Z1848" i="16"/>
  <c r="AD1842" i="16"/>
  <c r="Z1837" i="16"/>
  <c r="AD1828" i="16"/>
  <c r="AA1820" i="16"/>
  <c r="AD1811" i="16"/>
  <c r="Y1803" i="16"/>
  <c r="AB1791" i="16"/>
  <c r="Y1780" i="16"/>
  <c r="AD1768" i="16"/>
  <c r="AA1757" i="16"/>
  <c r="AB1745" i="16"/>
  <c r="AC1732" i="16"/>
  <c r="AQ1860" i="16"/>
  <c r="AR1847" i="16"/>
  <c r="AR1834" i="16"/>
  <c r="AR1821" i="16"/>
  <c r="AQ1808" i="16"/>
  <c r="AQ1794" i="16"/>
  <c r="AO1761" i="16"/>
  <c r="J2011" i="16"/>
  <c r="M2010" i="16"/>
  <c r="K1868" i="16"/>
  <c r="M1865" i="16"/>
  <c r="O1862" i="16"/>
  <c r="K1860" i="16"/>
  <c r="M1857" i="16"/>
  <c r="O1854" i="16"/>
  <c r="K1852" i="16"/>
  <c r="M1849" i="16"/>
  <c r="O1846" i="16"/>
  <c r="K1844" i="16"/>
  <c r="M1841" i="16"/>
  <c r="O1838" i="16"/>
  <c r="K1836" i="16"/>
  <c r="M1833" i="16"/>
  <c r="O1830" i="16"/>
  <c r="K1828" i="16"/>
  <c r="M1825" i="16"/>
  <c r="L1821" i="16"/>
  <c r="J1816" i="16"/>
  <c r="N1810" i="16"/>
  <c r="L1805" i="16"/>
  <c r="J1800" i="16"/>
  <c r="N1794" i="16"/>
  <c r="L1789" i="16"/>
  <c r="J1784" i="16"/>
  <c r="N1778" i="16"/>
  <c r="L1773" i="16"/>
  <c r="J1768" i="16"/>
  <c r="N1762" i="16"/>
  <c r="L1757" i="16"/>
  <c r="J1752" i="16"/>
  <c r="N1746" i="16"/>
  <c r="L1741" i="16"/>
  <c r="J1736" i="16"/>
  <c r="N1730" i="16"/>
  <c r="AA1868" i="16"/>
  <c r="Y1863" i="16"/>
  <c r="AC1857" i="16"/>
  <c r="AA1852" i="16"/>
  <c r="Y1847" i="16"/>
  <c r="AC1841" i="16"/>
  <c r="AB1835" i="16"/>
  <c r="Y1827" i="16"/>
  <c r="AB1818" i="16"/>
  <c r="AD1809" i="16"/>
  <c r="AA1800" i="16"/>
  <c r="Z1789" i="16"/>
  <c r="AC1777" i="16"/>
  <c r="Z1766" i="16"/>
  <c r="Y1755" i="16"/>
  <c r="AD1742" i="16"/>
  <c r="AC1729" i="16"/>
  <c r="AS1857" i="16"/>
  <c r="AR1844" i="16"/>
  <c r="AR1831" i="16"/>
  <c r="AS1818" i="16"/>
  <c r="AR1805" i="16"/>
  <c r="AS1786" i="16"/>
  <c r="AR1750" i="16"/>
  <c r="N1877" i="16"/>
  <c r="J1868" i="16"/>
  <c r="L1865" i="16"/>
  <c r="N1862" i="16"/>
  <c r="J1860" i="16"/>
  <c r="L1857" i="16"/>
  <c r="N1854" i="16"/>
  <c r="J1852" i="16"/>
  <c r="L1849" i="16"/>
  <c r="N1846" i="16"/>
  <c r="J1844" i="16"/>
  <c r="L1841" i="16"/>
  <c r="N1838" i="16"/>
  <c r="J1836" i="16"/>
  <c r="L1833" i="16"/>
  <c r="N1830" i="16"/>
  <c r="J1828" i="16"/>
  <c r="L1825" i="16"/>
  <c r="K1820" i="16"/>
  <c r="O1814" i="16"/>
  <c r="M1809" i="16"/>
  <c r="K1804" i="16"/>
  <c r="O1798" i="16"/>
  <c r="M1793" i="16"/>
  <c r="K1788" i="16"/>
  <c r="O1782" i="16"/>
  <c r="M1777" i="16"/>
  <c r="K1772" i="16"/>
  <c r="O1766" i="16"/>
  <c r="M1761" i="16"/>
  <c r="K1756" i="16"/>
  <c r="O1750" i="16"/>
  <c r="M1745" i="16"/>
  <c r="K1740" i="16"/>
  <c r="O1734" i="16"/>
  <c r="M1729" i="16"/>
  <c r="Z1868" i="16"/>
  <c r="AD1862" i="16"/>
  <c r="AB1857" i="16"/>
  <c r="Z1852" i="16"/>
  <c r="AD1846" i="16"/>
  <c r="AB1841" i="16"/>
  <c r="Z1835" i="16"/>
  <c r="AC1826" i="16"/>
  <c r="Z1818" i="16"/>
  <c r="AC1809" i="16"/>
  <c r="Y1800" i="16"/>
  <c r="AB1788" i="16"/>
  <c r="AA1777" i="16"/>
  <c r="AD1765" i="16"/>
  <c r="AB1754" i="16"/>
  <c r="AA1742" i="16"/>
  <c r="AB1729" i="16"/>
  <c r="AP1857" i="16"/>
  <c r="AQ1844" i="16"/>
  <c r="AP1831" i="16"/>
  <c r="AP1818" i="16"/>
  <c r="AQ1805" i="16"/>
  <c r="AR1786" i="16"/>
  <c r="AQ1748" i="16"/>
  <c r="O1982" i="16"/>
  <c r="AD1993" i="16"/>
  <c r="AB1989" i="16"/>
  <c r="L1921" i="16"/>
  <c r="N1892" i="16"/>
  <c r="K1994" i="16"/>
  <c r="L1977" i="16"/>
  <c r="L1965" i="16"/>
  <c r="L1897" i="16"/>
  <c r="Y1972" i="16"/>
  <c r="AC2011" i="16"/>
  <c r="L1949" i="16"/>
  <c r="L1945" i="16"/>
  <c r="K1880" i="16"/>
  <c r="AD1988" i="16"/>
  <c r="AO2006" i="16"/>
  <c r="L1999" i="16"/>
  <c r="L1991" i="16"/>
  <c r="N1968" i="16"/>
  <c r="Y1999" i="16"/>
  <c r="AC1951" i="16"/>
  <c r="Y1937" i="16"/>
  <c r="AB1885" i="16"/>
  <c r="K1995" i="16"/>
  <c r="Y2004" i="16"/>
  <c r="AD1961" i="16"/>
  <c r="AB1943" i="16"/>
  <c r="AD1903" i="16"/>
  <c r="N1956" i="16"/>
  <c r="Y1967" i="16"/>
  <c r="Z1918" i="16"/>
  <c r="AC1907" i="16"/>
  <c r="K1988" i="16"/>
  <c r="O1968" i="16"/>
  <c r="M1954" i="16"/>
  <c r="M1952" i="16"/>
  <c r="M1946" i="16"/>
  <c r="M1896" i="16"/>
  <c r="O1875" i="16"/>
  <c r="AD2001" i="16"/>
  <c r="Y1980" i="16"/>
  <c r="AD1969" i="16"/>
  <c r="AB1954" i="16"/>
  <c r="AB1946" i="16"/>
  <c r="AC1876" i="16"/>
  <c r="O2006" i="16"/>
  <c r="O1984" i="16"/>
  <c r="K1967" i="16"/>
  <c r="K1965" i="16"/>
  <c r="K1955" i="16"/>
  <c r="J1951" i="16"/>
  <c r="K1948" i="16"/>
  <c r="M1928" i="16"/>
  <c r="O1903" i="16"/>
  <c r="M1892" i="16"/>
  <c r="K1874" i="16"/>
  <c r="Y1991" i="16"/>
  <c r="AD1980" i="16"/>
  <c r="Y1959" i="16"/>
  <c r="Y1950" i="16"/>
  <c r="O1988" i="16"/>
  <c r="K1962" i="16"/>
  <c r="L1959" i="16"/>
  <c r="M1958" i="16"/>
  <c r="J1955" i="16"/>
  <c r="J1949" i="16"/>
  <c r="N1918" i="16"/>
  <c r="M1908" i="16"/>
  <c r="AC2003" i="16"/>
  <c r="Y1996" i="16"/>
  <c r="AD1985" i="16"/>
  <c r="Y1964" i="16"/>
  <c r="Y1910" i="16"/>
  <c r="AO1967" i="16"/>
  <c r="O1995" i="16"/>
  <c r="O1994" i="16"/>
  <c r="K1969" i="16"/>
  <c r="L1931" i="16"/>
  <c r="K1916" i="16"/>
  <c r="M1900" i="16"/>
  <c r="N1894" i="16"/>
  <c r="J1891" i="16"/>
  <c r="K1886" i="16"/>
  <c r="M1878" i="16"/>
  <c r="O1873" i="16"/>
  <c r="AC2008" i="16"/>
  <c r="AD2004" i="16"/>
  <c r="Y1983" i="16"/>
  <c r="AD1972" i="16"/>
  <c r="Y1955" i="16"/>
  <c r="AB1917" i="16"/>
  <c r="AP2004" i="16"/>
  <c r="O1997" i="16"/>
  <c r="L1987" i="16"/>
  <c r="L1985" i="16"/>
  <c r="L1981" i="16"/>
  <c r="J1969" i="16"/>
  <c r="M1938" i="16"/>
  <c r="M1910" i="16"/>
  <c r="L1909" i="16"/>
  <c r="O1905" i="16"/>
  <c r="AD2009" i="16"/>
  <c r="Y1988" i="16"/>
  <c r="AD1977" i="16"/>
  <c r="AC1928" i="16"/>
  <c r="AP1987" i="16"/>
  <c r="O2136" i="16"/>
  <c r="K2009" i="16"/>
  <c r="L2005" i="16"/>
  <c r="O1998" i="16"/>
  <c r="O1966" i="16"/>
  <c r="J1957" i="16"/>
  <c r="M1934" i="16"/>
  <c r="J1899" i="16"/>
  <c r="J1887" i="16"/>
  <c r="Y2007" i="16"/>
  <c r="AC2000" i="16"/>
  <c r="AD1996" i="16"/>
  <c r="Y1975" i="16"/>
  <c r="AD1964" i="16"/>
  <c r="Y1944" i="16"/>
  <c r="AC1888" i="16"/>
  <c r="Y1886" i="16"/>
  <c r="AP1965" i="16"/>
  <c r="O1999" i="16"/>
  <c r="K1992" i="16"/>
  <c r="K1991" i="16"/>
  <c r="O1986" i="16"/>
  <c r="O1985" i="16"/>
  <c r="L1973" i="16"/>
  <c r="J1965" i="16"/>
  <c r="K1964" i="16"/>
  <c r="L1963" i="16"/>
  <c r="J1959" i="16"/>
  <c r="L1957" i="16"/>
  <c r="M1956" i="16"/>
  <c r="L1941" i="16"/>
  <c r="M1932" i="16"/>
  <c r="O1907" i="16"/>
  <c r="J1901" i="16"/>
  <c r="M1898" i="16"/>
  <c r="J1885" i="16"/>
  <c r="K1882" i="16"/>
  <c r="AD2011" i="16"/>
  <c r="AC2010" i="16"/>
  <c r="Y2006" i="16"/>
  <c r="AD2003" i="16"/>
  <c r="AC2002" i="16"/>
  <c r="Y1998" i="16"/>
  <c r="AD1995" i="16"/>
  <c r="Y1990" i="16"/>
  <c r="AD1987" i="16"/>
  <c r="Y1982" i="16"/>
  <c r="AD1979" i="16"/>
  <c r="Y1974" i="16"/>
  <c r="AD1971" i="16"/>
  <c r="Y1966" i="16"/>
  <c r="AD1963" i="16"/>
  <c r="Y1958" i="16"/>
  <c r="Y1957" i="16"/>
  <c r="AC1954" i="16"/>
  <c r="AB1953" i="16"/>
  <c r="Z1946" i="16"/>
  <c r="Y1945" i="16"/>
  <c r="AC1943" i="16"/>
  <c r="AC1930" i="16"/>
  <c r="AB1919" i="16"/>
  <c r="AC1901" i="16"/>
  <c r="Y1893" i="16"/>
  <c r="AC1890" i="16"/>
  <c r="AB1884" i="16"/>
  <c r="Z1882" i="16"/>
  <c r="Y1881" i="16"/>
  <c r="AC1878" i="16"/>
  <c r="AP1981" i="16"/>
  <c r="AP1959" i="16"/>
  <c r="AN1953" i="16"/>
  <c r="AN1949" i="16"/>
  <c r="M1876" i="16"/>
  <c r="Y2008" i="16"/>
  <c r="AD2005" i="16"/>
  <c r="AC2004" i="16"/>
  <c r="Y2000" i="16"/>
  <c r="AD1997" i="16"/>
  <c r="Y1992" i="16"/>
  <c r="AD1989" i="16"/>
  <c r="Y1984" i="16"/>
  <c r="AD1981" i="16"/>
  <c r="Y1976" i="16"/>
  <c r="AD1973" i="16"/>
  <c r="Y1968" i="16"/>
  <c r="AD1965" i="16"/>
  <c r="Y1960" i="16"/>
  <c r="AC1955" i="16"/>
  <c r="Y1951" i="16"/>
  <c r="Y1948" i="16"/>
  <c r="AC1944" i="16"/>
  <c r="Y1941" i="16"/>
  <c r="AC1937" i="16"/>
  <c r="AB1931" i="16"/>
  <c r="AB1913" i="16"/>
  <c r="AB1897" i="16"/>
  <c r="AC1886" i="16"/>
  <c r="AP1982" i="16"/>
  <c r="AP1968" i="16"/>
  <c r="AR1952" i="16"/>
  <c r="AR1882" i="16"/>
  <c r="L1919" i="16"/>
  <c r="J1911" i="16"/>
  <c r="M1906" i="16"/>
  <c r="M1904" i="16"/>
  <c r="L1895" i="16"/>
  <c r="M1894" i="16"/>
  <c r="L1893" i="16"/>
  <c r="M1888" i="16"/>
  <c r="O1883" i="16"/>
  <c r="L1877" i="16"/>
  <c r="M1872" i="16"/>
  <c r="Y2009" i="16"/>
  <c r="AD2006" i="16"/>
  <c r="AC2005" i="16"/>
  <c r="Y2001" i="16"/>
  <c r="AD1998" i="16"/>
  <c r="Y1993" i="16"/>
  <c r="AD1990" i="16"/>
  <c r="Y1985" i="16"/>
  <c r="AD1982" i="16"/>
  <c r="Y1977" i="16"/>
  <c r="AD1974" i="16"/>
  <c r="Y1969" i="16"/>
  <c r="AD1966" i="16"/>
  <c r="Y1961" i="16"/>
  <c r="AD1958" i="16"/>
  <c r="AC1956" i="16"/>
  <c r="Y1952" i="16"/>
  <c r="Y1942" i="16"/>
  <c r="Z1936" i="16"/>
  <c r="AB1932" i="16"/>
  <c r="AC1924" i="16"/>
  <c r="Z1920" i="16"/>
  <c r="AB1914" i="16"/>
  <c r="Z1912" i="16"/>
  <c r="Y1911" i="16"/>
  <c r="AB1908" i="16"/>
  <c r="Y1906" i="16"/>
  <c r="AC1898" i="16"/>
  <c r="Y1895" i="16"/>
  <c r="AD1887" i="16"/>
  <c r="AP1991" i="16"/>
  <c r="AP1935" i="16"/>
  <c r="L2007" i="16"/>
  <c r="L2003" i="16"/>
  <c r="K1999" i="16"/>
  <c r="L1997" i="16"/>
  <c r="O1992" i="16"/>
  <c r="O1991" i="16"/>
  <c r="K1986" i="16"/>
  <c r="K1985" i="16"/>
  <c r="L1983" i="16"/>
  <c r="L1979" i="16"/>
  <c r="K1971" i="16"/>
  <c r="N1966" i="16"/>
  <c r="M1951" i="16"/>
  <c r="N1950" i="16"/>
  <c r="L1937" i="16"/>
  <c r="M1926" i="16"/>
  <c r="M1925" i="16"/>
  <c r="J1909" i="16"/>
  <c r="L1905" i="16"/>
  <c r="M1890" i="16"/>
  <c r="L1875" i="16"/>
  <c r="M1874" i="16"/>
  <c r="L1873" i="16"/>
  <c r="Y2010" i="16"/>
  <c r="AD2007" i="16"/>
  <c r="AC2006" i="16"/>
  <c r="Y2002" i="16"/>
  <c r="AD1999" i="16"/>
  <c r="Y1994" i="16"/>
  <c r="AD1991" i="16"/>
  <c r="Y1986" i="16"/>
  <c r="AD1983" i="16"/>
  <c r="Y1978" i="16"/>
  <c r="AD1975" i="16"/>
  <c r="Y1970" i="16"/>
  <c r="AD1967" i="16"/>
  <c r="Y1962" i="16"/>
  <c r="AD1959" i="16"/>
  <c r="AC1957" i="16"/>
  <c r="Y1954" i="16"/>
  <c r="AC1945" i="16"/>
  <c r="AB1938" i="16"/>
  <c r="AC1926" i="16"/>
  <c r="AB1925" i="16"/>
  <c r="Z1922" i="16"/>
  <c r="AB1915" i="16"/>
  <c r="AB1909" i="16"/>
  <c r="Y1901" i="16"/>
  <c r="AC1893" i="16"/>
  <c r="AO1999" i="16"/>
  <c r="AP1970" i="16"/>
  <c r="AP1963" i="16"/>
  <c r="L2011" i="16"/>
  <c r="K2007" i="16"/>
  <c r="K1998" i="16"/>
  <c r="K1997" i="16"/>
  <c r="O1989" i="16"/>
  <c r="K1984" i="16"/>
  <c r="K1983" i="16"/>
  <c r="J1971" i="16"/>
  <c r="L1967" i="16"/>
  <c r="O1963" i="16"/>
  <c r="N1958" i="16"/>
  <c r="J1953" i="16"/>
  <c r="L1951" i="16"/>
  <c r="M1942" i="16"/>
  <c r="L1925" i="16"/>
  <c r="L1917" i="16"/>
  <c r="L1915" i="16"/>
  <c r="M1902" i="16"/>
  <c r="J1893" i="16"/>
  <c r="L1889" i="16"/>
  <c r="K1888" i="16"/>
  <c r="M1884" i="16"/>
  <c r="Y2011" i="16"/>
  <c r="AD2008" i="16"/>
  <c r="AC2007" i="16"/>
  <c r="Y2003" i="16"/>
  <c r="AD2000" i="16"/>
  <c r="AC1999" i="16"/>
  <c r="Y1995" i="16"/>
  <c r="AD1992" i="16"/>
  <c r="Y1987" i="16"/>
  <c r="AD1984" i="16"/>
  <c r="Y1979" i="16"/>
  <c r="AD1976" i="16"/>
  <c r="Y1971" i="16"/>
  <c r="AD1968" i="16"/>
  <c r="Y1963" i="16"/>
  <c r="AD1960" i="16"/>
  <c r="AD1951" i="16"/>
  <c r="AC1950" i="16"/>
  <c r="AB1939" i="16"/>
  <c r="AD1935" i="16"/>
  <c r="AC1927" i="16"/>
  <c r="Y1921" i="16"/>
  <c r="AB1916" i="16"/>
  <c r="AC1910" i="16"/>
  <c r="AC1899" i="16"/>
  <c r="AB1887" i="16"/>
  <c r="Z1880" i="16"/>
  <c r="AS1967" i="16"/>
  <c r="AS1892" i="16"/>
  <c r="M1922" i="16"/>
  <c r="J1917" i="16"/>
  <c r="K1914" i="16"/>
  <c r="M1912" i="16"/>
  <c r="J1889" i="16"/>
  <c r="K1884" i="16"/>
  <c r="M1880" i="16"/>
  <c r="AD2010" i="16"/>
  <c r="AC2009" i="16"/>
  <c r="Y2005" i="16"/>
  <c r="AD2002" i="16"/>
  <c r="AC2001" i="16"/>
  <c r="Y1997" i="16"/>
  <c r="AD1994" i="16"/>
  <c r="Y1989" i="16"/>
  <c r="AD1986" i="16"/>
  <c r="Y1981" i="16"/>
  <c r="AD1978" i="16"/>
  <c r="Y1973" i="16"/>
  <c r="AD1970" i="16"/>
  <c r="Y1965" i="16"/>
  <c r="AD1962" i="16"/>
  <c r="Y1956" i="16"/>
  <c r="AC1953" i="16"/>
  <c r="AC1952" i="16"/>
  <c r="AB1947" i="16"/>
  <c r="Z1934" i="16"/>
  <c r="AC1929" i="16"/>
  <c r="Y1924" i="16"/>
  <c r="AB1918" i="16"/>
  <c r="AC1906" i="16"/>
  <c r="AB1900" i="16"/>
  <c r="Y1898" i="16"/>
  <c r="AC1889" i="16"/>
  <c r="AB1883" i="16"/>
  <c r="AC1877" i="16"/>
  <c r="AQ1995" i="16"/>
  <c r="AP1994" i="16"/>
  <c r="L2009" i="16"/>
  <c r="O2008" i="16"/>
  <c r="O1996" i="16"/>
  <c r="K1993" i="16"/>
  <c r="L1992" i="16"/>
  <c r="O1990" i="16"/>
  <c r="K1987" i="16"/>
  <c r="L1975" i="16"/>
  <c r="L1969" i="16"/>
  <c r="M1968" i="16"/>
  <c r="L1961" i="16"/>
  <c r="L1953" i="16"/>
  <c r="N1952" i="16"/>
  <c r="M1948" i="16"/>
  <c r="L1943" i="16"/>
  <c r="M1940" i="16"/>
  <c r="L1935" i="16"/>
  <c r="L1929" i="16"/>
  <c r="N1928" i="16"/>
  <c r="L1923" i="16"/>
  <c r="M1920" i="16"/>
  <c r="M1916" i="16"/>
  <c r="O1915" i="16"/>
  <c r="L1913" i="16"/>
  <c r="K1906" i="16"/>
  <c r="K1902" i="16"/>
  <c r="L1901" i="16"/>
  <c r="J1895" i="16"/>
  <c r="M1893" i="16"/>
  <c r="N1888" i="16"/>
  <c r="L1885" i="16"/>
  <c r="L1881" i="16"/>
  <c r="K1878" i="16"/>
  <c r="M1873" i="16"/>
  <c r="Y1949" i="16"/>
  <c r="AB1945" i="16"/>
  <c r="Z1942" i="16"/>
  <c r="AB1937" i="16"/>
  <c r="AC1936" i="16"/>
  <c r="AC1935" i="16"/>
  <c r="AC1934" i="16"/>
  <c r="AD1927" i="16"/>
  <c r="Y1923" i="16"/>
  <c r="Y1922" i="16"/>
  <c r="AB1906" i="16"/>
  <c r="Z1904" i="16"/>
  <c r="Y1894" i="16"/>
  <c r="AC1887" i="16"/>
  <c r="Y1872" i="16"/>
  <c r="AP1986" i="16"/>
  <c r="AS1968" i="16"/>
  <c r="AP1955" i="16"/>
  <c r="AO1954" i="16"/>
  <c r="AP1903" i="16"/>
  <c r="AR1900" i="16"/>
  <c r="AP2144" i="16"/>
  <c r="Y1947" i="16"/>
  <c r="Y1946" i="16"/>
  <c r="Z1944" i="16"/>
  <c r="Y1943" i="16"/>
  <c r="Y1939" i="16"/>
  <c r="Y1938" i="16"/>
  <c r="AB1933" i="16"/>
  <c r="AC1932" i="16"/>
  <c r="AC1931" i="16"/>
  <c r="AB1930" i="16"/>
  <c r="AB1929" i="16"/>
  <c r="AB1927" i="16"/>
  <c r="AB1926" i="16"/>
  <c r="AC1925" i="16"/>
  <c r="Y1920" i="16"/>
  <c r="Y1919" i="16"/>
  <c r="Y1918" i="16"/>
  <c r="Y1917" i="16"/>
  <c r="Y1916" i="16"/>
  <c r="AC1908" i="16"/>
  <c r="AB1907" i="16"/>
  <c r="Z1906" i="16"/>
  <c r="Y1905" i="16"/>
  <c r="AC1900" i="16"/>
  <c r="Z1898" i="16"/>
  <c r="Y1896" i="16"/>
  <c r="AC1892" i="16"/>
  <c r="AB1891" i="16"/>
  <c r="AB1889" i="16"/>
  <c r="AD1879" i="16"/>
  <c r="AD1873" i="16"/>
  <c r="AP2007" i="16"/>
  <c r="AO2004" i="16"/>
  <c r="AP2003" i="16"/>
  <c r="AO1981" i="16"/>
  <c r="AQ1979" i="16"/>
  <c r="AP1967" i="16"/>
  <c r="AS1953" i="16"/>
  <c r="AO1944" i="16"/>
  <c r="AR1888" i="16"/>
  <c r="AR2138" i="16"/>
  <c r="AP1913" i="16"/>
  <c r="AO1900" i="16"/>
  <c r="AO1895" i="16"/>
  <c r="AS1893" i="16"/>
  <c r="AC2095" i="16"/>
  <c r="K1996" i="16"/>
  <c r="L1995" i="16"/>
  <c r="O1993" i="16"/>
  <c r="K1990" i="16"/>
  <c r="L1989" i="16"/>
  <c r="O1987" i="16"/>
  <c r="L1971" i="16"/>
  <c r="O1970" i="16"/>
  <c r="J1967" i="16"/>
  <c r="K1960" i="16"/>
  <c r="L1955" i="16"/>
  <c r="N1954" i="16"/>
  <c r="M1950" i="16"/>
  <c r="L1947" i="16"/>
  <c r="M1944" i="16"/>
  <c r="L1939" i="16"/>
  <c r="M1936" i="16"/>
  <c r="J1931" i="16"/>
  <c r="M1930" i="16"/>
  <c r="M1924" i="16"/>
  <c r="M1918" i="16"/>
  <c r="M1914" i="16"/>
  <c r="K1908" i="16"/>
  <c r="K1904" i="16"/>
  <c r="L1887" i="16"/>
  <c r="L1883" i="16"/>
  <c r="AB1956" i="16"/>
  <c r="AB1955" i="16"/>
  <c r="AB1951" i="16"/>
  <c r="AB1950" i="16"/>
  <c r="AC1949" i="16"/>
  <c r="Y1936" i="16"/>
  <c r="Y1935" i="16"/>
  <c r="Y1934" i="16"/>
  <c r="Z1930" i="16"/>
  <c r="Z1928" i="16"/>
  <c r="Z1926" i="16"/>
  <c r="AB1924" i="16"/>
  <c r="AC1923" i="16"/>
  <c r="AC1922" i="16"/>
  <c r="AD1911" i="16"/>
  <c r="AB1902" i="16"/>
  <c r="AB1901" i="16"/>
  <c r="AC1894" i="16"/>
  <c r="AB1893" i="16"/>
  <c r="Z1888" i="16"/>
  <c r="Y1887" i="16"/>
  <c r="AD1881" i="16"/>
  <c r="AB1879" i="16"/>
  <c r="AB1878" i="16"/>
  <c r="AB1877" i="16"/>
  <c r="AB1875" i="16"/>
  <c r="AB1874" i="16"/>
  <c r="AB1873" i="16"/>
  <c r="AC1872" i="16"/>
  <c r="AP2001" i="16"/>
  <c r="AO1968" i="16"/>
  <c r="AO1966" i="16"/>
  <c r="AO1965" i="16"/>
  <c r="AO1964" i="16"/>
  <c r="AO1960" i="16"/>
  <c r="AP1947" i="16"/>
  <c r="AS1943" i="16"/>
  <c r="AP1941" i="16"/>
  <c r="AO1940" i="16"/>
  <c r="L1933" i="16"/>
  <c r="L1927" i="16"/>
  <c r="J1919" i="16"/>
  <c r="L1911" i="16"/>
  <c r="N1910" i="16"/>
  <c r="L1907" i="16"/>
  <c r="L1903" i="16"/>
  <c r="O1901" i="16"/>
  <c r="L1899" i="16"/>
  <c r="N1898" i="16"/>
  <c r="K1896" i="16"/>
  <c r="L1891" i="16"/>
  <c r="N1890" i="16"/>
  <c r="M1886" i="16"/>
  <c r="M1882" i="16"/>
  <c r="O1881" i="16"/>
  <c r="L1879" i="16"/>
  <c r="K1876" i="16"/>
  <c r="Z2011" i="16"/>
  <c r="Z2010" i="16"/>
  <c r="Z2009" i="16"/>
  <c r="Z2008" i="16"/>
  <c r="Z2007" i="16"/>
  <c r="Z2006" i="16"/>
  <c r="Z2005" i="16"/>
  <c r="Z2004" i="16"/>
  <c r="Z2003" i="16"/>
  <c r="Z2002" i="16"/>
  <c r="Z2001" i="16"/>
  <c r="Z2000" i="16"/>
  <c r="Z1999" i="16"/>
  <c r="Z1998" i="16"/>
  <c r="Z1997" i="16"/>
  <c r="Z1996" i="16"/>
  <c r="Z1995" i="16"/>
  <c r="Z1994" i="16"/>
  <c r="Z1993" i="16"/>
  <c r="Z1992" i="16"/>
  <c r="Z1991" i="16"/>
  <c r="Z1990" i="16"/>
  <c r="Z1989" i="16"/>
  <c r="Z1988" i="16"/>
  <c r="Z1987" i="16"/>
  <c r="Z1986" i="16"/>
  <c r="Z1985" i="16"/>
  <c r="Z1984" i="16"/>
  <c r="Z1983" i="16"/>
  <c r="Z1982" i="16"/>
  <c r="Z1981" i="16"/>
  <c r="Z1980" i="16"/>
  <c r="Z1979" i="16"/>
  <c r="Z1978" i="16"/>
  <c r="Z1977" i="16"/>
  <c r="Z1976" i="16"/>
  <c r="Z1975" i="16"/>
  <c r="Z1974" i="16"/>
  <c r="Z1973" i="16"/>
  <c r="Z1972" i="16"/>
  <c r="Z1971" i="16"/>
  <c r="Z1970" i="16"/>
  <c r="Z1969" i="16"/>
  <c r="Z1968" i="16"/>
  <c r="Z1967" i="16"/>
  <c r="Z1966" i="16"/>
  <c r="Z1965" i="16"/>
  <c r="Z1964" i="16"/>
  <c r="Z1963" i="16"/>
  <c r="Z1962" i="16"/>
  <c r="Z1961" i="16"/>
  <c r="Z1960" i="16"/>
  <c r="Z1959" i="16"/>
  <c r="Z1958" i="16"/>
  <c r="Z1954" i="16"/>
  <c r="AB1949" i="16"/>
  <c r="AC1948" i="16"/>
  <c r="AD1943" i="16"/>
  <c r="AC1942" i="16"/>
  <c r="AC1941" i="16"/>
  <c r="AC1940" i="16"/>
  <c r="Y1933" i="16"/>
  <c r="Y1930" i="16"/>
  <c r="Y1929" i="16"/>
  <c r="AC1911" i="16"/>
  <c r="Y1907" i="16"/>
  <c r="AB1903" i="16"/>
  <c r="Y1899" i="16"/>
  <c r="AC1895" i="16"/>
  <c r="AB1894" i="16"/>
  <c r="AC1881" i="16"/>
  <c r="AP1989" i="16"/>
  <c r="AS1974" i="16"/>
  <c r="AS1911" i="16"/>
  <c r="AP1897" i="16"/>
  <c r="AB1942" i="16"/>
  <c r="AB1941" i="16"/>
  <c r="AB1940" i="16"/>
  <c r="AC1939" i="16"/>
  <c r="AC1938" i="16"/>
  <c r="Y1932" i="16"/>
  <c r="Y1931" i="16"/>
  <c r="Y1925" i="16"/>
  <c r="AB1921" i="16"/>
  <c r="AC1920" i="16"/>
  <c r="AC1919" i="16"/>
  <c r="AC1918" i="16"/>
  <c r="AC1917" i="16"/>
  <c r="AC1916" i="16"/>
  <c r="AC1915" i="16"/>
  <c r="AC1914" i="16"/>
  <c r="AC1913" i="16"/>
  <c r="AC1912" i="16"/>
  <c r="Z1910" i="16"/>
  <c r="Y1908" i="16"/>
  <c r="AC1905" i="16"/>
  <c r="Z1902" i="16"/>
  <c r="Y1900" i="16"/>
  <c r="AC1896" i="16"/>
  <c r="AB1895" i="16"/>
  <c r="Y1892" i="16"/>
  <c r="AC1884" i="16"/>
  <c r="AC1883" i="16"/>
  <c r="AC1882" i="16"/>
  <c r="Z1874" i="16"/>
  <c r="AP2011" i="16"/>
  <c r="AS2005" i="16"/>
  <c r="AP1998" i="16"/>
  <c r="AP1997" i="16"/>
  <c r="AS1993" i="16"/>
  <c r="AP1977" i="16"/>
  <c r="AS1972" i="16"/>
  <c r="AO1953" i="16"/>
  <c r="AS1950" i="16"/>
  <c r="AR1890" i="16"/>
  <c r="AQ1875" i="16"/>
  <c r="AO1910" i="16"/>
  <c r="AO2137" i="16"/>
  <c r="AC1998" i="16"/>
  <c r="AC1997" i="16"/>
  <c r="AC1996" i="16"/>
  <c r="AC1995" i="16"/>
  <c r="AC1994" i="16"/>
  <c r="AC1993" i="16"/>
  <c r="AC1992" i="16"/>
  <c r="AC1991" i="16"/>
  <c r="AC1990" i="16"/>
  <c r="AC1989" i="16"/>
  <c r="AC1988" i="16"/>
  <c r="AC1987" i="16"/>
  <c r="AC1986" i="16"/>
  <c r="AC1985" i="16"/>
  <c r="AC1984" i="16"/>
  <c r="AC1983" i="16"/>
  <c r="AC1982" i="16"/>
  <c r="AC1981" i="16"/>
  <c r="AC1980" i="16"/>
  <c r="AC1979" i="16"/>
  <c r="AC1978" i="16"/>
  <c r="AC1977" i="16"/>
  <c r="AC1976" i="16"/>
  <c r="AC1975" i="16"/>
  <c r="AC1974" i="16"/>
  <c r="AC1973" i="16"/>
  <c r="AC1972" i="16"/>
  <c r="AC1971" i="16"/>
  <c r="AC1970" i="16"/>
  <c r="AC1969" i="16"/>
  <c r="AC1968" i="16"/>
  <c r="AC1967" i="16"/>
  <c r="AC1966" i="16"/>
  <c r="AC1965" i="16"/>
  <c r="AC1964" i="16"/>
  <c r="AC1963" i="16"/>
  <c r="AC1962" i="16"/>
  <c r="AC1961" i="16"/>
  <c r="AC1960" i="16"/>
  <c r="AC1959" i="16"/>
  <c r="AC1958" i="16"/>
  <c r="AD1957" i="16"/>
  <c r="Y1953" i="16"/>
  <c r="Z1952" i="16"/>
  <c r="Z1950" i="16"/>
  <c r="AB1948" i="16"/>
  <c r="AC1947" i="16"/>
  <c r="AC1946" i="16"/>
  <c r="Y1940" i="16"/>
  <c r="Z1938" i="16"/>
  <c r="AB1935" i="16"/>
  <c r="AB1934" i="16"/>
  <c r="AC1933" i="16"/>
  <c r="Y1928" i="16"/>
  <c r="Y1927" i="16"/>
  <c r="Y1926" i="16"/>
  <c r="AB1923" i="16"/>
  <c r="AB1922" i="16"/>
  <c r="AC1921" i="16"/>
  <c r="AD1919" i="16"/>
  <c r="Y1915" i="16"/>
  <c r="Y1914" i="16"/>
  <c r="Y1913" i="16"/>
  <c r="Y1912" i="16"/>
  <c r="Y1890" i="16"/>
  <c r="Y1889" i="16"/>
  <c r="Y1888" i="16"/>
  <c r="Y1884" i="16"/>
  <c r="Y1883" i="16"/>
  <c r="Y1882" i="16"/>
  <c r="Y1878" i="16"/>
  <c r="Y1877" i="16"/>
  <c r="Y1876" i="16"/>
  <c r="AP1995" i="16"/>
  <c r="AP1979" i="16"/>
  <c r="AO1974" i="16"/>
  <c r="AP1973" i="16"/>
  <c r="AP1972" i="16"/>
  <c r="AP1971" i="16"/>
  <c r="AS1959" i="16"/>
  <c r="AS1955" i="16"/>
  <c r="AS1954" i="16"/>
  <c r="AS1945" i="16"/>
  <c r="AN1933" i="16"/>
  <c r="AP1925" i="16"/>
  <c r="AP1923" i="16"/>
  <c r="AP1919" i="16"/>
  <c r="AP1917" i="16"/>
  <c r="AS1903" i="16"/>
  <c r="AO1901" i="16"/>
  <c r="AO2151" i="16"/>
  <c r="AO2139" i="16"/>
  <c r="AR2134" i="16"/>
  <c r="AS2125" i="16"/>
  <c r="AP2096" i="16"/>
  <c r="AO1951" i="16"/>
  <c r="AP1937" i="16"/>
  <c r="AN1901" i="16"/>
  <c r="AS1887" i="16"/>
  <c r="AR1884" i="16"/>
  <c r="AP1873" i="16"/>
  <c r="AA2149" i="16"/>
  <c r="AB2130" i="16"/>
  <c r="AO1952" i="16"/>
  <c r="AS1949" i="16"/>
  <c r="AR1948" i="16"/>
  <c r="AS1909" i="16"/>
  <c r="AS1907" i="16"/>
  <c r="AO1902" i="16"/>
  <c r="AO1894" i="16"/>
  <c r="AR1886" i="16"/>
  <c r="Z2153" i="16"/>
  <c r="K2152" i="16"/>
  <c r="Z2141" i="16"/>
  <c r="M2139" i="16"/>
  <c r="AA2133" i="16"/>
  <c r="J2094" i="16"/>
  <c r="AS1936" i="16"/>
  <c r="AS1917" i="16"/>
  <c r="AP1907" i="16"/>
  <c r="AN1903" i="16"/>
  <c r="AN1897" i="16"/>
  <c r="AR1880" i="16"/>
  <c r="AP1906" i="16"/>
  <c r="AO1904" i="16"/>
  <c r="AS1902" i="16"/>
  <c r="AO1899" i="16"/>
  <c r="K2154" i="16"/>
  <c r="AB2150" i="16"/>
  <c r="AB2142" i="16"/>
  <c r="AB2138" i="16"/>
  <c r="O2124" i="16"/>
  <c r="AC2102" i="16"/>
  <c r="Y1909" i="16"/>
  <c r="AB1905" i="16"/>
  <c r="AC1904" i="16"/>
  <c r="AC1903" i="16"/>
  <c r="AC1902" i="16"/>
  <c r="Y1897" i="16"/>
  <c r="Z1896" i="16"/>
  <c r="Z1894" i="16"/>
  <c r="AB1892" i="16"/>
  <c r="AC1891" i="16"/>
  <c r="AD1889" i="16"/>
  <c r="Y1885" i="16"/>
  <c r="AB1881" i="16"/>
  <c r="AC1880" i="16"/>
  <c r="AC1879" i="16"/>
  <c r="Y1875" i="16"/>
  <c r="Y1874" i="16"/>
  <c r="Y1873" i="16"/>
  <c r="Z1872" i="16"/>
  <c r="AQ2011" i="16"/>
  <c r="AP2009" i="16"/>
  <c r="AO1998" i="16"/>
  <c r="AQ1989" i="16"/>
  <c r="AO1987" i="16"/>
  <c r="AO1973" i="16"/>
  <c r="AP1969" i="16"/>
  <c r="AN1965" i="16"/>
  <c r="AS1963" i="16"/>
  <c r="AN1955" i="16"/>
  <c r="AS1947" i="16"/>
  <c r="AP1939" i="16"/>
  <c r="AR1936" i="16"/>
  <c r="AP1929" i="16"/>
  <c r="AO1918" i="16"/>
  <c r="AO1906" i="16"/>
  <c r="AP1899" i="16"/>
  <c r="AO1896" i="16"/>
  <c r="AN1895" i="16"/>
  <c r="AS1891" i="16"/>
  <c r="AS1888" i="16"/>
  <c r="AS1884" i="16"/>
  <c r="AS1882" i="16"/>
  <c r="AS1876" i="16"/>
  <c r="AR1874" i="16"/>
  <c r="AR1872" i="16"/>
  <c r="AP2152" i="16"/>
  <c r="AA2151" i="16"/>
  <c r="L2151" i="16"/>
  <c r="AQ2150" i="16"/>
  <c r="M2150" i="16"/>
  <c r="L2143" i="16"/>
  <c r="AQ2141" i="16"/>
  <c r="AA2141" i="16"/>
  <c r="AQ2140" i="16"/>
  <c r="AC2138" i="16"/>
  <c r="Z2137" i="16"/>
  <c r="AD2131" i="16"/>
  <c r="M2128" i="16"/>
  <c r="AC2116" i="16"/>
  <c r="L2111" i="16"/>
  <c r="Y2107" i="16"/>
  <c r="AS2104" i="16"/>
  <c r="Y2103" i="16"/>
  <c r="L2099" i="16"/>
  <c r="O2093" i="16"/>
  <c r="O2089" i="16"/>
  <c r="L2087" i="16"/>
  <c r="AS1894" i="16"/>
  <c r="AP1887" i="16"/>
  <c r="AP1881" i="16"/>
  <c r="AR1878" i="16"/>
  <c r="AQ1877" i="16"/>
  <c r="AP1875" i="16"/>
  <c r="AN2153" i="16"/>
  <c r="Y2153" i="16"/>
  <c r="AO2149" i="16"/>
  <c r="L2149" i="16"/>
  <c r="N2144" i="16"/>
  <c r="J2140" i="16"/>
  <c r="M2135" i="16"/>
  <c r="AB2134" i="16"/>
  <c r="AP2133" i="16"/>
  <c r="Z2123" i="16"/>
  <c r="J2123" i="16"/>
  <c r="Y2118" i="16"/>
  <c r="AS2109" i="16"/>
  <c r="L2095" i="16"/>
  <c r="AQ2085" i="16"/>
  <c r="AN2084" i="16"/>
  <c r="AR1894" i="16"/>
  <c r="AP1891" i="16"/>
  <c r="AP1885" i="16"/>
  <c r="AP1883" i="16"/>
  <c r="AP1879" i="16"/>
  <c r="AN1873" i="16"/>
  <c r="J2150" i="16"/>
  <c r="N2148" i="16"/>
  <c r="AB2146" i="16"/>
  <c r="J2142" i="16"/>
  <c r="Y2140" i="16"/>
  <c r="Z2138" i="16"/>
  <c r="J2138" i="16"/>
  <c r="AA2131" i="16"/>
  <c r="Z2121" i="16"/>
  <c r="AP2116" i="16"/>
  <c r="N2105" i="16"/>
  <c r="AD2103" i="16"/>
  <c r="AR2093" i="16"/>
  <c r="L2091" i="16"/>
  <c r="Z2085" i="16"/>
  <c r="Z1914" i="16"/>
  <c r="AB1911" i="16"/>
  <c r="AB1910" i="16"/>
  <c r="AC1909" i="16"/>
  <c r="Y1904" i="16"/>
  <c r="Y1903" i="16"/>
  <c r="Y1902" i="16"/>
  <c r="AB1899" i="16"/>
  <c r="AB1898" i="16"/>
  <c r="AC1897" i="16"/>
  <c r="AD1895" i="16"/>
  <c r="Y1891" i="16"/>
  <c r="Z1890" i="16"/>
  <c r="AB1886" i="16"/>
  <c r="AC1885" i="16"/>
  <c r="Y1880" i="16"/>
  <c r="Y1879" i="16"/>
  <c r="AB1876" i="16"/>
  <c r="AC1875" i="16"/>
  <c r="AC1874" i="16"/>
  <c r="AC1873" i="16"/>
  <c r="AP2005" i="16"/>
  <c r="AP2002" i="16"/>
  <c r="AP1993" i="16"/>
  <c r="AP1983" i="16"/>
  <c r="AP1975" i="16"/>
  <c r="AS1973" i="16"/>
  <c r="AO1971" i="16"/>
  <c r="AS1956" i="16"/>
  <c r="AP1949" i="16"/>
  <c r="AO1947" i="16"/>
  <c r="AN1937" i="16"/>
  <c r="AN1935" i="16"/>
  <c r="AP1933" i="16"/>
  <c r="AP1911" i="16"/>
  <c r="AS1897" i="16"/>
  <c r="AP1893" i="16"/>
  <c r="AO1890" i="16"/>
  <c r="AO1889" i="16"/>
  <c r="AN1887" i="16"/>
  <c r="AN1881" i="16"/>
  <c r="AO1879" i="16"/>
  <c r="AO1877" i="16"/>
  <c r="AN1875" i="16"/>
  <c r="AS2154" i="16"/>
  <c r="O2153" i="16"/>
  <c r="Y2150" i="16"/>
  <c r="M2148" i="16"/>
  <c r="AQ2145" i="16"/>
  <c r="Y2138" i="16"/>
  <c r="Z2134" i="16"/>
  <c r="M2127" i="16"/>
  <c r="AB2126" i="16"/>
  <c r="N2120" i="16"/>
  <c r="AQ2119" i="16"/>
  <c r="M2115" i="16"/>
  <c r="AC2105" i="16"/>
  <c r="M2103" i="16"/>
  <c r="AN2092" i="16"/>
  <c r="AB2091" i="16"/>
  <c r="AR2089" i="16"/>
  <c r="Y2087" i="16"/>
  <c r="AP1999" i="16"/>
  <c r="AP1996" i="16"/>
  <c r="AP1985" i="16"/>
  <c r="AO1975" i="16"/>
  <c r="AS1969" i="16"/>
  <c r="AO1962" i="16"/>
  <c r="AR1956" i="16"/>
  <c r="AP1951" i="16"/>
  <c r="AO1948" i="16"/>
  <c r="AO1946" i="16"/>
  <c r="AP1943" i="16"/>
  <c r="AS1939" i="16"/>
  <c r="AO1912" i="16"/>
  <c r="AP1909" i="16"/>
  <c r="AS1901" i="16"/>
  <c r="AS1898" i="16"/>
  <c r="AR1896" i="16"/>
  <c r="AO1893" i="16"/>
  <c r="AN1891" i="16"/>
  <c r="AN1885" i="16"/>
  <c r="AN1883" i="16"/>
  <c r="AN1877" i="16"/>
  <c r="AD2151" i="16"/>
  <c r="O2140" i="16"/>
  <c r="AP2136" i="16"/>
  <c r="AB2132" i="16"/>
  <c r="Y2128" i="16"/>
  <c r="K2124" i="16"/>
  <c r="K2112" i="16"/>
  <c r="Z2109" i="16"/>
  <c r="M2088" i="16"/>
  <c r="L2081" i="16"/>
  <c r="O2072" i="16"/>
  <c r="N2152" i="16"/>
  <c r="AR2151" i="16"/>
  <c r="O2150" i="16"/>
  <c r="AD2149" i="16"/>
  <c r="O2142" i="16"/>
  <c r="AR2137" i="16"/>
  <c r="AO2136" i="16"/>
  <c r="J2136" i="16"/>
  <c r="AD2133" i="16"/>
  <c r="AP2132" i="16"/>
  <c r="K2126" i="16"/>
  <c r="N2116" i="16"/>
  <c r="AQ2115" i="16"/>
  <c r="AQ2112" i="16"/>
  <c r="N2108" i="16"/>
  <c r="J2107" i="16"/>
  <c r="K2105" i="16"/>
  <c r="AP2100" i="16"/>
  <c r="AP2089" i="16"/>
  <c r="AS1874" i="16"/>
  <c r="AP2154" i="16"/>
  <c r="AB2154" i="16"/>
  <c r="AQ2153" i="16"/>
  <c r="L2153" i="16"/>
  <c r="AB2152" i="16"/>
  <c r="AR2149" i="16"/>
  <c r="J2146" i="16"/>
  <c r="AR2141" i="16"/>
  <c r="Y2136" i="16"/>
  <c r="AO2132" i="16"/>
  <c r="AC2123" i="16"/>
  <c r="Z2115" i="16"/>
  <c r="AN2109" i="16"/>
  <c r="AD2087" i="16"/>
  <c r="AS1961" i="16"/>
  <c r="AS1957" i="16"/>
  <c r="AN1951" i="16"/>
  <c r="AO1950" i="16"/>
  <c r="AO1949" i="16"/>
  <c r="AS1946" i="16"/>
  <c r="AO1937" i="16"/>
  <c r="AO1933" i="16"/>
  <c r="AP1921" i="16"/>
  <c r="AP1918" i="16"/>
  <c r="AP1915" i="16"/>
  <c r="AP1912" i="16"/>
  <c r="AP1905" i="16"/>
  <c r="AN1899" i="16"/>
  <c r="AO1898" i="16"/>
  <c r="AO1897" i="16"/>
  <c r="AP1895" i="16"/>
  <c r="AR1892" i="16"/>
  <c r="AS1890" i="16"/>
  <c r="AS1889" i="16"/>
  <c r="AO1885" i="16"/>
  <c r="AN1879" i="16"/>
  <c r="AP1877" i="16"/>
  <c r="AR1876" i="16"/>
  <c r="AR2154" i="16"/>
  <c r="J2154" i="16"/>
  <c r="M2153" i="16"/>
  <c r="J2152" i="16"/>
  <c r="AN2151" i="16"/>
  <c r="Z2151" i="16"/>
  <c r="M2151" i="16"/>
  <c r="AN2149" i="16"/>
  <c r="Z2149" i="16"/>
  <c r="AN2147" i="16"/>
  <c r="AA2147" i="16"/>
  <c r="K2140" i="16"/>
  <c r="AD2139" i="16"/>
  <c r="AR2135" i="16"/>
  <c r="AD2135" i="16"/>
  <c r="AR2133" i="16"/>
  <c r="N2133" i="16"/>
  <c r="N2132" i="16"/>
  <c r="AR2131" i="16"/>
  <c r="K2128" i="16"/>
  <c r="AN2127" i="16"/>
  <c r="AD2123" i="16"/>
  <c r="AQ2116" i="16"/>
  <c r="J2116" i="16"/>
  <c r="AS2113" i="16"/>
  <c r="J2110" i="16"/>
  <c r="J2106" i="16"/>
  <c r="AQ2104" i="16"/>
  <c r="O2101" i="16"/>
  <c r="AR2095" i="16"/>
  <c r="AA2090" i="16"/>
  <c r="J2074" i="16"/>
  <c r="K2045" i="16"/>
  <c r="AQ2042" i="16"/>
  <c r="K2025" i="16"/>
  <c r="AC2082" i="16"/>
  <c r="O2035" i="16"/>
  <c r="AP1961" i="16"/>
  <c r="AO1958" i="16"/>
  <c r="AP1957" i="16"/>
  <c r="AR1954" i="16"/>
  <c r="AS1952" i="16"/>
  <c r="AS1951" i="16"/>
  <c r="AN1943" i="16"/>
  <c r="AS1941" i="16"/>
  <c r="AO1939" i="16"/>
  <c r="AO1935" i="16"/>
  <c r="AO1932" i="16"/>
  <c r="AP1927" i="16"/>
  <c r="AS1919" i="16"/>
  <c r="AN1917" i="16"/>
  <c r="AS1913" i="16"/>
  <c r="AO1908" i="16"/>
  <c r="AR1902" i="16"/>
  <c r="AS1900" i="16"/>
  <c r="AS1899" i="16"/>
  <c r="AN1893" i="16"/>
  <c r="AO1892" i="16"/>
  <c r="AO1891" i="16"/>
  <c r="AP1889" i="16"/>
  <c r="AS1886" i="16"/>
  <c r="AO1883" i="16"/>
  <c r="AQ1881" i="16"/>
  <c r="AS1880" i="16"/>
  <c r="AO1875" i="16"/>
  <c r="AQ1873" i="16"/>
  <c r="AS1872" i="16"/>
  <c r="AO2154" i="16"/>
  <c r="AC2152" i="16"/>
  <c r="AS2151" i="16"/>
  <c r="AP2150" i="16"/>
  <c r="N2150" i="16"/>
  <c r="L2147" i="16"/>
  <c r="Z2145" i="16"/>
  <c r="AD2143" i="16"/>
  <c r="Y2141" i="16"/>
  <c r="AN2139" i="16"/>
  <c r="AO2135" i="16"/>
  <c r="L2135" i="16"/>
  <c r="K2132" i="16"/>
  <c r="AO2131" i="16"/>
  <c r="L2131" i="16"/>
  <c r="AP2130" i="16"/>
  <c r="AS2127" i="16"/>
  <c r="AP2126" i="16"/>
  <c r="AR2115" i="16"/>
  <c r="J2112" i="16"/>
  <c r="AR2109" i="16"/>
  <c r="AC2108" i="16"/>
  <c r="AR2105" i="16"/>
  <c r="AN2099" i="16"/>
  <c r="M2092" i="16"/>
  <c r="M2089" i="16"/>
  <c r="AO2088" i="16"/>
  <c r="AB2082" i="16"/>
  <c r="N2080" i="16"/>
  <c r="K2078" i="16"/>
  <c r="N2057" i="16"/>
  <c r="J2055" i="16"/>
  <c r="AP1960" i="16"/>
  <c r="AN1957" i="16"/>
  <c r="AO1956" i="16"/>
  <c r="AO1955" i="16"/>
  <c r="AP1953" i="16"/>
  <c r="AR1950" i="16"/>
  <c r="AS1948" i="16"/>
  <c r="AP1945" i="16"/>
  <c r="AO1942" i="16"/>
  <c r="AP1931" i="16"/>
  <c r="AS1905" i="16"/>
  <c r="AP1901" i="16"/>
  <c r="AR1898" i="16"/>
  <c r="AS1896" i="16"/>
  <c r="AS1895" i="16"/>
  <c r="AN1889" i="16"/>
  <c r="AO1888" i="16"/>
  <c r="AO1887" i="16"/>
  <c r="AO1881" i="16"/>
  <c r="AQ1879" i="16"/>
  <c r="AS1878" i="16"/>
  <c r="AO1873" i="16"/>
  <c r="M2154" i="16"/>
  <c r="AR2153" i="16"/>
  <c r="AD2153" i="16"/>
  <c r="AA2152" i="16"/>
  <c r="AP2148" i="16"/>
  <c r="AD2147" i="16"/>
  <c r="AR2145" i="16"/>
  <c r="AN2143" i="16"/>
  <c r="AC2142" i="16"/>
  <c r="N2142" i="16"/>
  <c r="AS2141" i="16"/>
  <c r="AP2140" i="16"/>
  <c r="N2140" i="16"/>
  <c r="J2134" i="16"/>
  <c r="AS2129" i="16"/>
  <c r="AN2107" i="16"/>
  <c r="M2106" i="16"/>
  <c r="AB2102" i="16"/>
  <c r="AP2101" i="16"/>
  <c r="K2087" i="16"/>
  <c r="Y2086" i="16"/>
  <c r="AC2084" i="16"/>
  <c r="AR2083" i="16"/>
  <c r="AQ2082" i="16"/>
  <c r="AO2079" i="16"/>
  <c r="AB2083" i="16"/>
  <c r="M2083" i="16"/>
  <c r="AQ2047" i="16"/>
  <c r="AS2071" i="16"/>
  <c r="Z2058" i="16"/>
  <c r="AS2137" i="16"/>
  <c r="AQ2136" i="16"/>
  <c r="AN2135" i="16"/>
  <c r="K2134" i="16"/>
  <c r="AN2133" i="16"/>
  <c r="Z2133" i="16"/>
  <c r="AQ2132" i="16"/>
  <c r="O2132" i="16"/>
  <c r="AS2131" i="16"/>
  <c r="K2130" i="16"/>
  <c r="AA2129" i="16"/>
  <c r="AA2127" i="16"/>
  <c r="L2127" i="16"/>
  <c r="AD2120" i="16"/>
  <c r="AD2119" i="16"/>
  <c r="J2118" i="16"/>
  <c r="AP2112" i="16"/>
  <c r="M2111" i="16"/>
  <c r="AP2108" i="16"/>
  <c r="Z2106" i="16"/>
  <c r="AP2105" i="16"/>
  <c r="M2104" i="16"/>
  <c r="AQ2103" i="16"/>
  <c r="O2102" i="16"/>
  <c r="AB2096" i="16"/>
  <c r="K2091" i="16"/>
  <c r="N2089" i="16"/>
  <c r="O2085" i="16"/>
  <c r="AN2080" i="16"/>
  <c r="O2080" i="16"/>
  <c r="K2076" i="16"/>
  <c r="M2050" i="16"/>
  <c r="Y2026" i="16"/>
  <c r="AS2021" i="16"/>
  <c r="K2138" i="16"/>
  <c r="N2136" i="16"/>
  <c r="AC2134" i="16"/>
  <c r="AS2133" i="16"/>
  <c r="AO2127" i="16"/>
  <c r="AA2126" i="16"/>
  <c r="AP2124" i="16"/>
  <c r="AN2123" i="16"/>
  <c r="J2122" i="16"/>
  <c r="M2119" i="16"/>
  <c r="AC2118" i="16"/>
  <c r="M2116" i="16"/>
  <c r="L2115" i="16"/>
  <c r="AC2114" i="16"/>
  <c r="Y2112" i="16"/>
  <c r="AN2111" i="16"/>
  <c r="AB2110" i="16"/>
  <c r="L2103" i="16"/>
  <c r="AO2101" i="16"/>
  <c r="Z2101" i="16"/>
  <c r="AB2094" i="16"/>
  <c r="AS2090" i="16"/>
  <c r="AN2088" i="16"/>
  <c r="M2086" i="16"/>
  <c r="AP2085" i="16"/>
  <c r="AQ2084" i="16"/>
  <c r="AA2083" i="16"/>
  <c r="AC2080" i="16"/>
  <c r="AD2072" i="16"/>
  <c r="AD2065" i="16"/>
  <c r="K2142" i="16"/>
  <c r="AB2140" i="16"/>
  <c r="L2139" i="16"/>
  <c r="AA2137" i="16"/>
  <c r="O2137" i="16"/>
  <c r="Y2132" i="16"/>
  <c r="J2132" i="16"/>
  <c r="AN2131" i="16"/>
  <c r="Z2131" i="16"/>
  <c r="M2131" i="16"/>
  <c r="AC2130" i="16"/>
  <c r="N2130" i="16"/>
  <c r="AD2127" i="16"/>
  <c r="J2126" i="16"/>
  <c r="AN2124" i="16"/>
  <c r="Y2121" i="16"/>
  <c r="AB2116" i="16"/>
  <c r="AN2115" i="16"/>
  <c r="Y2115" i="16"/>
  <c r="Y2100" i="16"/>
  <c r="AO2099" i="16"/>
  <c r="AB2098" i="16"/>
  <c r="O2096" i="16"/>
  <c r="AD2095" i="16"/>
  <c r="AO2089" i="16"/>
  <c r="AC2087" i="16"/>
  <c r="AQ2086" i="16"/>
  <c r="AA2086" i="16"/>
  <c r="N2082" i="16"/>
  <c r="AQ2080" i="16"/>
  <c r="J2080" i="16"/>
  <c r="AC2068" i="16"/>
  <c r="AP2050" i="16"/>
  <c r="AP2046" i="16"/>
  <c r="AQ2133" i="16"/>
  <c r="J2130" i="16"/>
  <c r="N2128" i="16"/>
  <c r="Z2127" i="16"/>
  <c r="AB2124" i="16"/>
  <c r="K2123" i="16"/>
  <c r="AA2122" i="16"/>
  <c r="AD2117" i="16"/>
  <c r="AS2115" i="16"/>
  <c r="AD2115" i="16"/>
  <c r="K2114" i="16"/>
  <c r="AO2113" i="16"/>
  <c r="AA2113" i="16"/>
  <c r="N2112" i="16"/>
  <c r="AD2111" i="16"/>
  <c r="Y2106" i="16"/>
  <c r="AN2104" i="16"/>
  <c r="Y2101" i="16"/>
  <c r="J2098" i="16"/>
  <c r="K2096" i="16"/>
  <c r="AP2092" i="16"/>
  <c r="N2092" i="16"/>
  <c r="AS2091" i="16"/>
  <c r="J2090" i="16"/>
  <c r="AN2087" i="16"/>
  <c r="Y2085" i="16"/>
  <c r="Y2084" i="16"/>
  <c r="O2082" i="16"/>
  <c r="AR2081" i="16"/>
  <c r="K2080" i="16"/>
  <c r="AD2069" i="16"/>
  <c r="AN2129" i="16"/>
  <c r="Z2129" i="16"/>
  <c r="AB2127" i="16"/>
  <c r="AR2125" i="16"/>
  <c r="AQ2124" i="16"/>
  <c r="AC2124" i="16"/>
  <c r="N2124" i="16"/>
  <c r="AB2122" i="16"/>
  <c r="AA2121" i="16"/>
  <c r="O2121" i="16"/>
  <c r="L2119" i="16"/>
  <c r="AR2117" i="16"/>
  <c r="J2114" i="16"/>
  <c r="AN2113" i="16"/>
  <c r="Z2113" i="16"/>
  <c r="AB2108" i="16"/>
  <c r="L2107" i="16"/>
  <c r="N2104" i="16"/>
  <c r="J2102" i="16"/>
  <c r="N2101" i="16"/>
  <c r="AS2100" i="16"/>
  <c r="AD2099" i="16"/>
  <c r="AR2097" i="16"/>
  <c r="AC2096" i="16"/>
  <c r="N2096" i="16"/>
  <c r="AS2095" i="16"/>
  <c r="AQ2093" i="16"/>
  <c r="AO2092" i="16"/>
  <c r="AN2091" i="16"/>
  <c r="AQ2089" i="16"/>
  <c r="N2088" i="16"/>
  <c r="J2087" i="16"/>
  <c r="AB2086" i="16"/>
  <c r="AB2084" i="16"/>
  <c r="O2084" i="16"/>
  <c r="AS2083" i="16"/>
  <c r="AD2083" i="16"/>
  <c r="AS2081" i="16"/>
  <c r="AD2081" i="16"/>
  <c r="AA2079" i="16"/>
  <c r="AC2078" i="16"/>
  <c r="AN2077" i="16"/>
  <c r="AO2075" i="16"/>
  <c r="J2075" i="16"/>
  <c r="K2074" i="16"/>
  <c r="AN2073" i="16"/>
  <c r="N2062" i="16"/>
  <c r="AQ2058" i="16"/>
  <c r="AR2055" i="16"/>
  <c r="AD2053" i="16"/>
  <c r="AA2040" i="16"/>
  <c r="Z2039" i="16"/>
  <c r="AC2025" i="16"/>
  <c r="L2025" i="16"/>
  <c r="AD2021" i="16"/>
  <c r="AQ2078" i="16"/>
  <c r="J2078" i="16"/>
  <c r="Y2076" i="16"/>
  <c r="J2076" i="16"/>
  <c r="Y2074" i="16"/>
  <c r="AD2073" i="16"/>
  <c r="AC2072" i="16"/>
  <c r="AQ2070" i="16"/>
  <c r="Z2070" i="16"/>
  <c r="AS2069" i="16"/>
  <c r="AB2068" i="16"/>
  <c r="Z2067" i="16"/>
  <c r="AR2062" i="16"/>
  <c r="AC2060" i="16"/>
  <c r="L2060" i="16"/>
  <c r="AO2059" i="16"/>
  <c r="Y2058" i="16"/>
  <c r="AS2057" i="16"/>
  <c r="AA2052" i="16"/>
  <c r="Z2051" i="16"/>
  <c r="AO2050" i="16"/>
  <c r="AA2048" i="16"/>
  <c r="Z2078" i="16"/>
  <c r="AS2077" i="16"/>
  <c r="AD2075" i="16"/>
  <c r="AS2073" i="16"/>
  <c r="N2073" i="16"/>
  <c r="AB2072" i="16"/>
  <c r="AP2070" i="16"/>
  <c r="M2069" i="16"/>
  <c r="AQ2068" i="16"/>
  <c r="N2066" i="16"/>
  <c r="AQ2062" i="16"/>
  <c r="K2060" i="16"/>
  <c r="AQ2056" i="16"/>
  <c r="AB2056" i="16"/>
  <c r="AO2055" i="16"/>
  <c r="K2044" i="16"/>
  <c r="L2041" i="16"/>
  <c r="AN2033" i="16"/>
  <c r="Y2030" i="16"/>
  <c r="Y2023" i="16"/>
  <c r="AR2129" i="16"/>
  <c r="AD2129" i="16"/>
  <c r="AQ2128" i="16"/>
  <c r="AN2125" i="16"/>
  <c r="AA2125" i="16"/>
  <c r="Y2124" i="16"/>
  <c r="J2124" i="16"/>
  <c r="M2123" i="16"/>
  <c r="AS2122" i="16"/>
  <c r="AQ2120" i="16"/>
  <c r="AC2120" i="16"/>
  <c r="AB2118" i="16"/>
  <c r="AB2114" i="16"/>
  <c r="N2114" i="16"/>
  <c r="AR2113" i="16"/>
  <c r="AD2113" i="16"/>
  <c r="AO2112" i="16"/>
  <c r="AB2112" i="16"/>
  <c r="M2112" i="16"/>
  <c r="Y2111" i="16"/>
  <c r="K2111" i="16"/>
  <c r="AQ2107" i="16"/>
  <c r="AD2107" i="16"/>
  <c r="AB2106" i="16"/>
  <c r="Z2105" i="16"/>
  <c r="AP2104" i="16"/>
  <c r="AO2103" i="16"/>
  <c r="AR2101" i="16"/>
  <c r="AO2100" i="16"/>
  <c r="AB2100" i="16"/>
  <c r="O2100" i="16"/>
  <c r="AA2098" i="16"/>
  <c r="AA2097" i="16"/>
  <c r="N2097" i="16"/>
  <c r="Y2096" i="16"/>
  <c r="J2096" i="16"/>
  <c r="AA2095" i="16"/>
  <c r="AA2094" i="16"/>
  <c r="Z2093" i="16"/>
  <c r="AD2091" i="16"/>
  <c r="Z2089" i="16"/>
  <c r="AB2087" i="16"/>
  <c r="AO2085" i="16"/>
  <c r="N2085" i="16"/>
  <c r="K2084" i="16"/>
  <c r="AW2084" i="16" s="1"/>
  <c r="AO2083" i="16"/>
  <c r="Z2083" i="16"/>
  <c r="AP2082" i="16"/>
  <c r="Z2081" i="16"/>
  <c r="Y2078" i="16"/>
  <c r="AR2077" i="16"/>
  <c r="N2077" i="16"/>
  <c r="AS2075" i="16"/>
  <c r="M2073" i="16"/>
  <c r="AQ2072" i="16"/>
  <c r="AA2069" i="16"/>
  <c r="L2069" i="16"/>
  <c r="L2065" i="16"/>
  <c r="AQ2064" i="16"/>
  <c r="AB2064" i="16"/>
  <c r="M2063" i="16"/>
  <c r="K2056" i="16"/>
  <c r="AR2054" i="16"/>
  <c r="Y2050" i="16"/>
  <c r="AN2049" i="16"/>
  <c r="AN2047" i="16"/>
  <c r="Y2047" i="16"/>
  <c r="N2039" i="16"/>
  <c r="AB2028" i="16"/>
  <c r="AP2128" i="16"/>
  <c r="O2128" i="16"/>
  <c r="AC2126" i="16"/>
  <c r="Z2125" i="16"/>
  <c r="AO2123" i="16"/>
  <c r="L2123" i="16"/>
  <c r="AR2122" i="16"/>
  <c r="AR2121" i="16"/>
  <c r="AP2120" i="16"/>
  <c r="AB2120" i="16"/>
  <c r="AN2119" i="16"/>
  <c r="N2118" i="16"/>
  <c r="Z2117" i="16"/>
  <c r="K2116" i="16"/>
  <c r="AN2112" i="16"/>
  <c r="K2110" i="16"/>
  <c r="J2108" i="16"/>
  <c r="O2107" i="16"/>
  <c r="AO2104" i="16"/>
  <c r="AN2103" i="16"/>
  <c r="Z2102" i="16"/>
  <c r="AQ2101" i="16"/>
  <c r="N2100" i="16"/>
  <c r="Y2099" i="16"/>
  <c r="Z2097" i="16"/>
  <c r="M2097" i="16"/>
  <c r="AN2095" i="16"/>
  <c r="Z2094" i="16"/>
  <c r="Y2093" i="16"/>
  <c r="K2092" i="16"/>
  <c r="AC2091" i="16"/>
  <c r="AB2090" i="16"/>
  <c r="Y2089" i="16"/>
  <c r="AP2088" i="16"/>
  <c r="AD2088" i="16"/>
  <c r="AS2086" i="16"/>
  <c r="J2086" i="16"/>
  <c r="M2085" i="16"/>
  <c r="AN2083" i="16"/>
  <c r="AN2081" i="16"/>
  <c r="Y2080" i="16"/>
  <c r="AS2079" i="16"/>
  <c r="O2078" i="16"/>
  <c r="M2077" i="16"/>
  <c r="AR2075" i="16"/>
  <c r="M2075" i="16"/>
  <c r="N2074" i="16"/>
  <c r="AA2073" i="16"/>
  <c r="L2073" i="16"/>
  <c r="K2072" i="16"/>
  <c r="AO2071" i="16"/>
  <c r="N2070" i="16"/>
  <c r="L2064" i="16"/>
  <c r="AD2061" i="16"/>
  <c r="J2052" i="16"/>
  <c r="AD2037" i="16"/>
  <c r="AC2036" i="16"/>
  <c r="Y2034" i="16"/>
  <c r="K2028" i="16"/>
  <c r="AO2025" i="16"/>
  <c r="AB2024" i="16"/>
  <c r="N2078" i="16"/>
  <c r="AA2077" i="16"/>
  <c r="AA2075" i="16"/>
  <c r="AC2074" i="16"/>
  <c r="Z2073" i="16"/>
  <c r="Y2072" i="16"/>
  <c r="J2072" i="16"/>
  <c r="Z2071" i="16"/>
  <c r="AS2067" i="16"/>
  <c r="AR2066" i="16"/>
  <c r="M2061" i="16"/>
  <c r="Y2060" i="16"/>
  <c r="AS2059" i="16"/>
  <c r="AC2058" i="16"/>
  <c r="AO2057" i="16"/>
  <c r="Y2056" i="16"/>
  <c r="M2055" i="16"/>
  <c r="AN2053" i="16"/>
  <c r="AD2051" i="16"/>
  <c r="O2051" i="16"/>
  <c r="Y2038" i="16"/>
  <c r="AC2037" i="16"/>
  <c r="AB2036" i="16"/>
  <c r="AD2027" i="16"/>
  <c r="AA2024" i="16"/>
  <c r="AN2021" i="16"/>
  <c r="Z2015" i="16"/>
  <c r="AO2077" i="16"/>
  <c r="AP2076" i="16"/>
  <c r="AB2076" i="16"/>
  <c r="Z2075" i="16"/>
  <c r="AP2074" i="16"/>
  <c r="AO2073" i="16"/>
  <c r="AN2072" i="16"/>
  <c r="AN2069" i="16"/>
  <c r="AR2067" i="16"/>
  <c r="J2063" i="16"/>
  <c r="L2061" i="16"/>
  <c r="O2060" i="16"/>
  <c r="AN2057" i="16"/>
  <c r="AS2055" i="16"/>
  <c r="AB2055" i="16"/>
  <c r="AB2040" i="16"/>
  <c r="L2037" i="16"/>
  <c r="AA2036" i="16"/>
  <c r="AD2025" i="16"/>
  <c r="K2017" i="16"/>
  <c r="AB2080" i="16"/>
  <c r="AR2079" i="16"/>
  <c r="AD2079" i="16"/>
  <c r="AP2078" i="16"/>
  <c r="AD2077" i="16"/>
  <c r="AA2071" i="16"/>
  <c r="M2071" i="16"/>
  <c r="AB2070" i="16"/>
  <c r="J2067" i="16"/>
  <c r="Z2063" i="16"/>
  <c r="AP2061" i="16"/>
  <c r="J2060" i="16"/>
  <c r="AP2058" i="16"/>
  <c r="K2058" i="16"/>
  <c r="J2056" i="16"/>
  <c r="AN2052" i="16"/>
  <c r="Y2046" i="16"/>
  <c r="J2046" i="16"/>
  <c r="AC2044" i="16"/>
  <c r="AQ2043" i="16"/>
  <c r="AC2041" i="16"/>
  <c r="Y2039" i="16"/>
  <c r="O2031" i="16"/>
  <c r="AQ2030" i="16"/>
  <c r="Z2029" i="16"/>
  <c r="J2028" i="16"/>
  <c r="O2026" i="16"/>
  <c r="N2024" i="16"/>
  <c r="AR2019" i="16"/>
  <c r="AO2018" i="16"/>
  <c r="N2081" i="16"/>
  <c r="Z2079" i="16"/>
  <c r="L2077" i="16"/>
  <c r="AP2072" i="16"/>
  <c r="AR2071" i="16"/>
  <c r="L2068" i="16"/>
  <c r="AP2065" i="16"/>
  <c r="AS2063" i="16"/>
  <c r="AN2060" i="16"/>
  <c r="AB2059" i="16"/>
  <c r="O2058" i="16"/>
  <c r="M2057" i="16"/>
  <c r="AA2055" i="16"/>
  <c r="M2053" i="16"/>
  <c r="AD2049" i="16"/>
  <c r="M2045" i="16"/>
  <c r="M2038" i="16"/>
  <c r="M2034" i="16"/>
  <c r="AD2029" i="16"/>
  <c r="AQ2027" i="16"/>
  <c r="AA2027" i="16"/>
  <c r="J2024" i="16"/>
  <c r="O2023" i="16"/>
  <c r="M2022" i="16"/>
  <c r="AN2017" i="16"/>
  <c r="Y2082" i="16"/>
  <c r="K2082" i="16"/>
  <c r="AO2081" i="16"/>
  <c r="AA2081" i="16"/>
  <c r="M2081" i="16"/>
  <c r="M2079" i="16"/>
  <c r="AQ2076" i="16"/>
  <c r="AC2076" i="16"/>
  <c r="O2076" i="16"/>
  <c r="AQ2074" i="16"/>
  <c r="O2074" i="16"/>
  <c r="AA2067" i="16"/>
  <c r="M2067" i="16"/>
  <c r="AP2066" i="16"/>
  <c r="Z2066" i="16"/>
  <c r="M2065" i="16"/>
  <c r="AC2064" i="16"/>
  <c r="AR2063" i="16"/>
  <c r="AD2060" i="16"/>
  <c r="AA2059" i="16"/>
  <c r="N2058" i="16"/>
  <c r="AP2057" i="16"/>
  <c r="AA2057" i="16"/>
  <c r="AC2056" i="16"/>
  <c r="Z2055" i="16"/>
  <c r="Z2054" i="16"/>
  <c r="AP2053" i="16"/>
  <c r="AA2053" i="16"/>
  <c r="L2053" i="16"/>
  <c r="AQ2051" i="16"/>
  <c r="AA2051" i="16"/>
  <c r="N2050" i="16"/>
  <c r="AB2045" i="16"/>
  <c r="AS2040" i="16"/>
  <c r="Z2035" i="16"/>
  <c r="AO2034" i="16"/>
  <c r="K2033" i="16"/>
  <c r="Y2031" i="16"/>
  <c r="O2030" i="16"/>
  <c r="Z2027" i="16"/>
  <c r="AP2026" i="16"/>
  <c r="K2021" i="16"/>
  <c r="AC2070" i="16"/>
  <c r="O2070" i="16"/>
  <c r="O2068" i="16"/>
  <c r="AQ2066" i="16"/>
  <c r="AC2066" i="16"/>
  <c r="O2066" i="16"/>
  <c r="AS2065" i="16"/>
  <c r="O2064" i="16"/>
  <c r="AP2062" i="16"/>
  <c r="AC2062" i="16"/>
  <c r="O2062" i="16"/>
  <c r="AS2061" i="16"/>
  <c r="AQ2060" i="16"/>
  <c r="AB2060" i="16"/>
  <c r="AR2059" i="16"/>
  <c r="AD2057" i="16"/>
  <c r="L2056" i="16"/>
  <c r="Y2054" i="16"/>
  <c r="K2054" i="16"/>
  <c r="AO2053" i="16"/>
  <c r="AR2051" i="16"/>
  <c r="Z2047" i="16"/>
  <c r="AO2046" i="16"/>
  <c r="AO2045" i="16"/>
  <c r="AB2044" i="16"/>
  <c r="Y2042" i="16"/>
  <c r="AC2040" i="16"/>
  <c r="AS2036" i="16"/>
  <c r="Y2035" i="16"/>
  <c r="AS2031" i="16"/>
  <c r="AN2029" i="16"/>
  <c r="AA2028" i="16"/>
  <c r="AO2026" i="16"/>
  <c r="J2026" i="16"/>
  <c r="Y2070" i="16"/>
  <c r="K2070" i="16"/>
  <c r="K2068" i="16"/>
  <c r="Y2066" i="16"/>
  <c r="K2066" i="16"/>
  <c r="AO2065" i="16"/>
  <c r="K2064" i="16"/>
  <c r="AB2063" i="16"/>
  <c r="Y2062" i="16"/>
  <c r="K2062" i="16"/>
  <c r="AO2061" i="16"/>
  <c r="Z2059" i="16"/>
  <c r="L2057" i="16"/>
  <c r="AQ2054" i="16"/>
  <c r="AC2054" i="16"/>
  <c r="O2054" i="16"/>
  <c r="AS2053" i="16"/>
  <c r="AQ2052" i="16"/>
  <c r="AC2052" i="16"/>
  <c r="AN2051" i="16"/>
  <c r="Y2051" i="16"/>
  <c r="Z2043" i="16"/>
  <c r="N2042" i="16"/>
  <c r="AQ2039" i="16"/>
  <c r="AQ2038" i="16"/>
  <c r="K2032" i="16"/>
  <c r="AP2030" i="16"/>
  <c r="M2029" i="16"/>
  <c r="AS2028" i="16"/>
  <c r="O2027" i="16"/>
  <c r="BA2027" i="16" s="1"/>
  <c r="N2026" i="16"/>
  <c r="AS2024" i="16"/>
  <c r="AO2069" i="16"/>
  <c r="N2069" i="16"/>
  <c r="Y2068" i="16"/>
  <c r="J2068" i="16"/>
  <c r="AO2067" i="16"/>
  <c r="AN2065" i="16"/>
  <c r="AA2065" i="16"/>
  <c r="Y2064" i="16"/>
  <c r="J2064" i="16"/>
  <c r="AO2063" i="16"/>
  <c r="AA2063" i="16"/>
  <c r="AN2061" i="16"/>
  <c r="AA2061" i="16"/>
  <c r="M2059" i="16"/>
  <c r="AR2058" i="16"/>
  <c r="O2056" i="16"/>
  <c r="AP2054" i="16"/>
  <c r="N2054" i="16"/>
  <c r="AB2052" i="16"/>
  <c r="AQ2050" i="16"/>
  <c r="AO2049" i="16"/>
  <c r="AR2047" i="16"/>
  <c r="N2046" i="16"/>
  <c r="Y2043" i="16"/>
  <c r="M2042" i="16"/>
  <c r="AD2041" i="16"/>
  <c r="N2038" i="16"/>
  <c r="AQ2035" i="16"/>
  <c r="AD2033" i="16"/>
  <c r="AO2030" i="16"/>
  <c r="L2029" i="16"/>
  <c r="AC2049" i="16"/>
  <c r="AB2048" i="16"/>
  <c r="AQ2046" i="16"/>
  <c r="AN2045" i="16"/>
  <c r="L2045" i="16"/>
  <c r="AS2044" i="16"/>
  <c r="J2044" i="16"/>
  <c r="AA2043" i="16"/>
  <c r="O2043" i="16"/>
  <c r="K2041" i="16"/>
  <c r="J2040" i="16"/>
  <c r="O2039" i="16"/>
  <c r="K2037" i="16"/>
  <c r="J2036" i="16"/>
  <c r="N2034" i="16"/>
  <c r="L2033" i="16"/>
  <c r="AS2032" i="16"/>
  <c r="J2032" i="16"/>
  <c r="AN2031" i="16"/>
  <c r="Z2031" i="16"/>
  <c r="AC2029" i="16"/>
  <c r="AR2027" i="16"/>
  <c r="M2026" i="16"/>
  <c r="AR2025" i="16"/>
  <c r="AN2023" i="16"/>
  <c r="Z2023" i="16"/>
  <c r="N2022" i="16"/>
  <c r="L2021" i="16"/>
  <c r="AS2020" i="16"/>
  <c r="AQ2019" i="16"/>
  <c r="AP2018" i="16"/>
  <c r="Z2017" i="16"/>
  <c r="L2017" i="16"/>
  <c r="AS2016" i="16"/>
  <c r="J2016" i="16"/>
  <c r="AA2015" i="16"/>
  <c r="O2015" i="16"/>
  <c r="J2020" i="16"/>
  <c r="AC2016" i="16"/>
  <c r="Y2015" i="16"/>
  <c r="O2019" i="16"/>
  <c r="N2018" i="16"/>
  <c r="AB2016" i="16"/>
  <c r="L2049" i="16"/>
  <c r="AS2048" i="16"/>
  <c r="K2048" i="16"/>
  <c r="M2046" i="16"/>
  <c r="AR2045" i="16"/>
  <c r="AD2045" i="16"/>
  <c r="AA2044" i="16"/>
  <c r="AS2043" i="16"/>
  <c r="AP2042" i="16"/>
  <c r="AS2039" i="16"/>
  <c r="AP2038" i="16"/>
  <c r="AS2035" i="16"/>
  <c r="AQ2034" i="16"/>
  <c r="AC2033" i="16"/>
  <c r="AB2032" i="16"/>
  <c r="N2032" i="16"/>
  <c r="AR2031" i="16"/>
  <c r="AD2031" i="16"/>
  <c r="AN2030" i="16"/>
  <c r="N2030" i="16"/>
  <c r="K2029" i="16"/>
  <c r="AN2027" i="16"/>
  <c r="Y2027" i="16"/>
  <c r="AN2025" i="16"/>
  <c r="AR2023" i="16"/>
  <c r="AD2023" i="16"/>
  <c r="AP2022" i="16"/>
  <c r="AC2021" i="16"/>
  <c r="AB2020" i="16"/>
  <c r="Z2019" i="16"/>
  <c r="M2018" i="16"/>
  <c r="AD2017" i="16"/>
  <c r="AA2016" i="16"/>
  <c r="AS2015" i="16"/>
  <c r="K2049" i="16"/>
  <c r="J2048" i="16"/>
  <c r="AA2047" i="16"/>
  <c r="O2047" i="16"/>
  <c r="AC2045" i="16"/>
  <c r="AR2043" i="16"/>
  <c r="AO2042" i="16"/>
  <c r="O2042" i="16"/>
  <c r="AN2041" i="16"/>
  <c r="AR2039" i="16"/>
  <c r="AO2038" i="16"/>
  <c r="O2038" i="16"/>
  <c r="AN2037" i="16"/>
  <c r="AR2035" i="16"/>
  <c r="AP2034" i="16"/>
  <c r="AO2033" i="16"/>
  <c r="AA2032" i="16"/>
  <c r="AQ2031" i="16"/>
  <c r="M2030" i="16"/>
  <c r="AC2028" i="16"/>
  <c r="AQ2026" i="16"/>
  <c r="AQ2023" i="16"/>
  <c r="AO2022" i="16"/>
  <c r="AA2020" i="16"/>
  <c r="Y2019" i="16"/>
  <c r="AR2017" i="16"/>
  <c r="AC2017" i="16"/>
  <c r="AR2015" i="16"/>
  <c r="AS2019" i="16"/>
  <c r="AQ2015" i="16"/>
  <c r="J2018" i="16"/>
  <c r="AA2017" i="16"/>
  <c r="M2017" i="16"/>
  <c r="K2016" i="16"/>
  <c r="Z291" i="14" a="1"/>
  <c r="Z291" i="14" s="1"/>
  <c r="DM431" i="14"/>
  <c r="DM430" i="14"/>
  <c r="DM429" i="14"/>
  <c r="DM428" i="14"/>
  <c r="DM427" i="14"/>
  <c r="DM426" i="14"/>
  <c r="DM425" i="14"/>
  <c r="DM424" i="14"/>
  <c r="DM423" i="14"/>
  <c r="DM422" i="14"/>
  <c r="DM421" i="14"/>
  <c r="DM420" i="14"/>
  <c r="DM419" i="14"/>
  <c r="DM418" i="14"/>
  <c r="DM417" i="14"/>
  <c r="DM416" i="14"/>
  <c r="DM415" i="14"/>
  <c r="DM414" i="14"/>
  <c r="DM413" i="14"/>
  <c r="DM412" i="14"/>
  <c r="DM411" i="14"/>
  <c r="DM410" i="14"/>
  <c r="DM409" i="14"/>
  <c r="DM408" i="14"/>
  <c r="DM407" i="14"/>
  <c r="DM406" i="14"/>
  <c r="DM405" i="14"/>
  <c r="DM404" i="14"/>
  <c r="DM403" i="14"/>
  <c r="DM402" i="14"/>
  <c r="DM401" i="14"/>
  <c r="DM400" i="14"/>
  <c r="DM399" i="14"/>
  <c r="DM398" i="14"/>
  <c r="DM397" i="14"/>
  <c r="DM396" i="14"/>
  <c r="DM395" i="14"/>
  <c r="DM394" i="14"/>
  <c r="DM393" i="14"/>
  <c r="DM392" i="14"/>
  <c r="DM391" i="14"/>
  <c r="DM390" i="14"/>
  <c r="DM389" i="14"/>
  <c r="DM388" i="14"/>
  <c r="DM387" i="14"/>
  <c r="DM386" i="14"/>
  <c r="DM385" i="14"/>
  <c r="DM384" i="14"/>
  <c r="DM383" i="14"/>
  <c r="DM382" i="14"/>
  <c r="DM381" i="14"/>
  <c r="DM380" i="14"/>
  <c r="DM379" i="14"/>
  <c r="DM378" i="14"/>
  <c r="DM377" i="14"/>
  <c r="DM376" i="14"/>
  <c r="DM375" i="14"/>
  <c r="DM374" i="14"/>
  <c r="DM373" i="14"/>
  <c r="DM372" i="14"/>
  <c r="DM371" i="14"/>
  <c r="DM370" i="14"/>
  <c r="DM369" i="14"/>
  <c r="DM368" i="14"/>
  <c r="DM367" i="14"/>
  <c r="DM366" i="14"/>
  <c r="DM365" i="14"/>
  <c r="DM364" i="14"/>
  <c r="DM363" i="14"/>
  <c r="DM362" i="14"/>
  <c r="DM361" i="14"/>
  <c r="DM360" i="14"/>
  <c r="DM359" i="14"/>
  <c r="DM358" i="14"/>
  <c r="DM357" i="14"/>
  <c r="DM356" i="14"/>
  <c r="DM355" i="14"/>
  <c r="DM354" i="14"/>
  <c r="DM353" i="14"/>
  <c r="DM352" i="14"/>
  <c r="DM351" i="14"/>
  <c r="DM350" i="14"/>
  <c r="DM349" i="14"/>
  <c r="DM348" i="14"/>
  <c r="DM347" i="14"/>
  <c r="DM346" i="14"/>
  <c r="DM345" i="14"/>
  <c r="DM344" i="14"/>
  <c r="DM343" i="14"/>
  <c r="DM342" i="14"/>
  <c r="DM341" i="14"/>
  <c r="DM340" i="14"/>
  <c r="DM339" i="14"/>
  <c r="DM338" i="14"/>
  <c r="DM337" i="14"/>
  <c r="DM336" i="14"/>
  <c r="DM335" i="14"/>
  <c r="DM334" i="14"/>
  <c r="DM333" i="14"/>
  <c r="DM332" i="14"/>
  <c r="DM331" i="14"/>
  <c r="DM330" i="14"/>
  <c r="DM329" i="14"/>
  <c r="DM328" i="14"/>
  <c r="DM327" i="14"/>
  <c r="DM326" i="14"/>
  <c r="DM325" i="14"/>
  <c r="DM324" i="14"/>
  <c r="DM323" i="14"/>
  <c r="DM322" i="14"/>
  <c r="DM321" i="14"/>
  <c r="DM320" i="14"/>
  <c r="DM319" i="14"/>
  <c r="DM318" i="14"/>
  <c r="DM317" i="14"/>
  <c r="DM316" i="14"/>
  <c r="DM315" i="14"/>
  <c r="DM314" i="14"/>
  <c r="DM313" i="14"/>
  <c r="DM312" i="14"/>
  <c r="DM311" i="14"/>
  <c r="DM310" i="14"/>
  <c r="DM309" i="14"/>
  <c r="DM308" i="14"/>
  <c r="DM307" i="14"/>
  <c r="DM306" i="14"/>
  <c r="DM305" i="14"/>
  <c r="DM304" i="14"/>
  <c r="DM303" i="14"/>
  <c r="DM302" i="14"/>
  <c r="DM301" i="14"/>
  <c r="DM300" i="14"/>
  <c r="DM299" i="14"/>
  <c r="DM298" i="14"/>
  <c r="DM297" i="14"/>
  <c r="DM296" i="14"/>
  <c r="DM295" i="14"/>
  <c r="DM294" i="14"/>
  <c r="DM293" i="14"/>
  <c r="DM292" i="14"/>
  <c r="DM291" i="14"/>
  <c r="CP431" i="14"/>
  <c r="CP430" i="14"/>
  <c r="CP429" i="14"/>
  <c r="CP428" i="14"/>
  <c r="CP427" i="14"/>
  <c r="CP426" i="14"/>
  <c r="CP425" i="14"/>
  <c r="CP424" i="14"/>
  <c r="CP423" i="14"/>
  <c r="CP422" i="14"/>
  <c r="CP421" i="14"/>
  <c r="CP420" i="14"/>
  <c r="CP419" i="14"/>
  <c r="CP418" i="14"/>
  <c r="CP417" i="14"/>
  <c r="CP416" i="14"/>
  <c r="CP415" i="14"/>
  <c r="CP414" i="14"/>
  <c r="CP413" i="14"/>
  <c r="CP412" i="14"/>
  <c r="CP411" i="14"/>
  <c r="CP410" i="14"/>
  <c r="CP409" i="14"/>
  <c r="CP408" i="14"/>
  <c r="CP407" i="14"/>
  <c r="CP406" i="14"/>
  <c r="CP405" i="14"/>
  <c r="CP404" i="14"/>
  <c r="CP403" i="14"/>
  <c r="CP402" i="14"/>
  <c r="CP401" i="14"/>
  <c r="CP400" i="14"/>
  <c r="CP399" i="14"/>
  <c r="CP398" i="14"/>
  <c r="CP397" i="14"/>
  <c r="CP396" i="14"/>
  <c r="CP395" i="14"/>
  <c r="CP394" i="14"/>
  <c r="CP393" i="14"/>
  <c r="CP392" i="14"/>
  <c r="CP391" i="14"/>
  <c r="CP390" i="14"/>
  <c r="CP389" i="14"/>
  <c r="CP388" i="14"/>
  <c r="CP387" i="14"/>
  <c r="CP386" i="14"/>
  <c r="CP385" i="14"/>
  <c r="CP384" i="14"/>
  <c r="CP383" i="14"/>
  <c r="CP382" i="14"/>
  <c r="CP381" i="14"/>
  <c r="CP380" i="14"/>
  <c r="CP379" i="14"/>
  <c r="CP378" i="14"/>
  <c r="CP377" i="14"/>
  <c r="CP376" i="14"/>
  <c r="CP375" i="14"/>
  <c r="CP374" i="14"/>
  <c r="CP373" i="14"/>
  <c r="CP372" i="14"/>
  <c r="CP371" i="14"/>
  <c r="CP370" i="14"/>
  <c r="CP369" i="14"/>
  <c r="CP368" i="14"/>
  <c r="CP367" i="14"/>
  <c r="CP366" i="14"/>
  <c r="CP365" i="14"/>
  <c r="CP364" i="14"/>
  <c r="CP363" i="14"/>
  <c r="CP362" i="14"/>
  <c r="CP361" i="14"/>
  <c r="CP360" i="14"/>
  <c r="CP359" i="14"/>
  <c r="CP358" i="14"/>
  <c r="CP357" i="14"/>
  <c r="CP356" i="14"/>
  <c r="CP355" i="14"/>
  <c r="CP354" i="14"/>
  <c r="CP353" i="14"/>
  <c r="CP352" i="14"/>
  <c r="CP351" i="14"/>
  <c r="CP350" i="14"/>
  <c r="CP349" i="14"/>
  <c r="CP348" i="14"/>
  <c r="CP347" i="14"/>
  <c r="CP346" i="14"/>
  <c r="CP345" i="14"/>
  <c r="CP344" i="14"/>
  <c r="CP343" i="14"/>
  <c r="CP342" i="14"/>
  <c r="CP341" i="14"/>
  <c r="CP340" i="14"/>
  <c r="CP339" i="14"/>
  <c r="CP338" i="14"/>
  <c r="CP337" i="14"/>
  <c r="CP336" i="14"/>
  <c r="CP335" i="14"/>
  <c r="CP334" i="14"/>
  <c r="CP333" i="14"/>
  <c r="CP332" i="14"/>
  <c r="CP331" i="14"/>
  <c r="CP330" i="14"/>
  <c r="CP329" i="14"/>
  <c r="CP328" i="14"/>
  <c r="CP327" i="14"/>
  <c r="CP326" i="14"/>
  <c r="CP325" i="14"/>
  <c r="CP324" i="14"/>
  <c r="CP323" i="14"/>
  <c r="CP322" i="14"/>
  <c r="CP321" i="14"/>
  <c r="CP320" i="14"/>
  <c r="CP319" i="14"/>
  <c r="CP318" i="14"/>
  <c r="CP317" i="14"/>
  <c r="CP316" i="14"/>
  <c r="CP315" i="14"/>
  <c r="CP314" i="14"/>
  <c r="CP313" i="14"/>
  <c r="CP312" i="14"/>
  <c r="CP311" i="14"/>
  <c r="CP310" i="14"/>
  <c r="CP309" i="14"/>
  <c r="CP308" i="14"/>
  <c r="CP307" i="14"/>
  <c r="CP306" i="14"/>
  <c r="CP305" i="14"/>
  <c r="CP304" i="14"/>
  <c r="CP303" i="14"/>
  <c r="CP302" i="14"/>
  <c r="CP301" i="14"/>
  <c r="CP300" i="14"/>
  <c r="CP299" i="14"/>
  <c r="CP298" i="14"/>
  <c r="CP297" i="14"/>
  <c r="CP296" i="14"/>
  <c r="CP295" i="14"/>
  <c r="CP294" i="14"/>
  <c r="CP293" i="14"/>
  <c r="CP292" i="14"/>
  <c r="CP291" i="14"/>
  <c r="BS431" i="14"/>
  <c r="BS430" i="14"/>
  <c r="BS429" i="14"/>
  <c r="BS428" i="14"/>
  <c r="BS427" i="14"/>
  <c r="BS426" i="14"/>
  <c r="BS425" i="14"/>
  <c r="BS424" i="14"/>
  <c r="BS423" i="14"/>
  <c r="BS422" i="14"/>
  <c r="BS421" i="14"/>
  <c r="BS420" i="14"/>
  <c r="BS419" i="14"/>
  <c r="BS418" i="14"/>
  <c r="BS417" i="14"/>
  <c r="BS416" i="14"/>
  <c r="BS415" i="14"/>
  <c r="BS414" i="14"/>
  <c r="BS413" i="14"/>
  <c r="BS412" i="14"/>
  <c r="BS411" i="14"/>
  <c r="BS410" i="14"/>
  <c r="BS409" i="14"/>
  <c r="BS408" i="14"/>
  <c r="BS407" i="14"/>
  <c r="BS406" i="14"/>
  <c r="BS405" i="14"/>
  <c r="BS404" i="14"/>
  <c r="BS403" i="14"/>
  <c r="BS402" i="14"/>
  <c r="BS401" i="14"/>
  <c r="BS400" i="14"/>
  <c r="BS399" i="14"/>
  <c r="BS398" i="14"/>
  <c r="BS397" i="14"/>
  <c r="BS396" i="14"/>
  <c r="BS395" i="14"/>
  <c r="BS394" i="14"/>
  <c r="BS393" i="14"/>
  <c r="BS392" i="14"/>
  <c r="BS391" i="14"/>
  <c r="BS390" i="14"/>
  <c r="BS389" i="14"/>
  <c r="BS388" i="14"/>
  <c r="BS387" i="14"/>
  <c r="BS386" i="14"/>
  <c r="BS385" i="14"/>
  <c r="BS384" i="14"/>
  <c r="BS383" i="14"/>
  <c r="BS382" i="14"/>
  <c r="BS381" i="14"/>
  <c r="BS380" i="14"/>
  <c r="BS379" i="14"/>
  <c r="BS378" i="14"/>
  <c r="BS377" i="14"/>
  <c r="BS376" i="14"/>
  <c r="BS375" i="14"/>
  <c r="BS374" i="14"/>
  <c r="BS373" i="14"/>
  <c r="BS372" i="14"/>
  <c r="BS371" i="14"/>
  <c r="BS370" i="14"/>
  <c r="BS369" i="14"/>
  <c r="BS368" i="14"/>
  <c r="BS367" i="14"/>
  <c r="BS366" i="14"/>
  <c r="BS365" i="14"/>
  <c r="BS364" i="14"/>
  <c r="BS363" i="14"/>
  <c r="BS362" i="14"/>
  <c r="BS361" i="14"/>
  <c r="BS360" i="14"/>
  <c r="BS359" i="14"/>
  <c r="BS358" i="14"/>
  <c r="BS357" i="14"/>
  <c r="BS356" i="14"/>
  <c r="BS355" i="14"/>
  <c r="BS354" i="14"/>
  <c r="BS353" i="14"/>
  <c r="BS352" i="14"/>
  <c r="BS351" i="14"/>
  <c r="BS350" i="14"/>
  <c r="BS349" i="14"/>
  <c r="BS348" i="14"/>
  <c r="BS347" i="14"/>
  <c r="BS346" i="14"/>
  <c r="BS345" i="14"/>
  <c r="BS344" i="14"/>
  <c r="BS343" i="14"/>
  <c r="BS342" i="14"/>
  <c r="BS341" i="14"/>
  <c r="BS340" i="14"/>
  <c r="BS339" i="14"/>
  <c r="BS338" i="14"/>
  <c r="BS337" i="14"/>
  <c r="BS336" i="14"/>
  <c r="BS335" i="14"/>
  <c r="BS334" i="14"/>
  <c r="BS333" i="14"/>
  <c r="BS332" i="14"/>
  <c r="BS331" i="14"/>
  <c r="BS330" i="14"/>
  <c r="BS329" i="14"/>
  <c r="BS328" i="14"/>
  <c r="BS327" i="14"/>
  <c r="BS326" i="14"/>
  <c r="BS325" i="14"/>
  <c r="BS324" i="14"/>
  <c r="BS323" i="14"/>
  <c r="BS322" i="14"/>
  <c r="BS321" i="14"/>
  <c r="BS320" i="14"/>
  <c r="BS319" i="14"/>
  <c r="BS318" i="14"/>
  <c r="BS317" i="14"/>
  <c r="BS316" i="14"/>
  <c r="BS315" i="14"/>
  <c r="BS314" i="14"/>
  <c r="BS313" i="14"/>
  <c r="BS312" i="14"/>
  <c r="BS311" i="14"/>
  <c r="BS310" i="14"/>
  <c r="BS309" i="14"/>
  <c r="BS308" i="14"/>
  <c r="BS307" i="14"/>
  <c r="BS306" i="14"/>
  <c r="BS305" i="14"/>
  <c r="BS304" i="14"/>
  <c r="BS303" i="14"/>
  <c r="BS302" i="14"/>
  <c r="BS301" i="14"/>
  <c r="BS300" i="14"/>
  <c r="BS299" i="14"/>
  <c r="BS298" i="14"/>
  <c r="BS297" i="14"/>
  <c r="BS296" i="14"/>
  <c r="BS295" i="14"/>
  <c r="BS294" i="14"/>
  <c r="BS293" i="14"/>
  <c r="BS292" i="14"/>
  <c r="BS291" i="14"/>
  <c r="AV431" i="14"/>
  <c r="AV430" i="14"/>
  <c r="AV429" i="14"/>
  <c r="AV428" i="14"/>
  <c r="AV427" i="14"/>
  <c r="AV426" i="14"/>
  <c r="AV425" i="14"/>
  <c r="AV424" i="14"/>
  <c r="AV423" i="14"/>
  <c r="AV422" i="14"/>
  <c r="AV421" i="14"/>
  <c r="AV420" i="14"/>
  <c r="AV419" i="14"/>
  <c r="AV418" i="14"/>
  <c r="AV417" i="14"/>
  <c r="AV416" i="14"/>
  <c r="AV415" i="14"/>
  <c r="AV414" i="14"/>
  <c r="AV413" i="14"/>
  <c r="AV412" i="14"/>
  <c r="AV411" i="14"/>
  <c r="AV410" i="14"/>
  <c r="AV409" i="14"/>
  <c r="AV408" i="14"/>
  <c r="AV407" i="14"/>
  <c r="AV406" i="14"/>
  <c r="AV405" i="14"/>
  <c r="AV404" i="14"/>
  <c r="AV403" i="14"/>
  <c r="AV402" i="14"/>
  <c r="AV401" i="14"/>
  <c r="AV400" i="14"/>
  <c r="AV399" i="14"/>
  <c r="AV398" i="14"/>
  <c r="AV397" i="14"/>
  <c r="AV396" i="14"/>
  <c r="AV395" i="14"/>
  <c r="AV394" i="14"/>
  <c r="AV393" i="14"/>
  <c r="AV392" i="14"/>
  <c r="AV391" i="14"/>
  <c r="AV390" i="14"/>
  <c r="AV389" i="14"/>
  <c r="AV388" i="14"/>
  <c r="AV387" i="14"/>
  <c r="AV386" i="14"/>
  <c r="AV385" i="14"/>
  <c r="AV384" i="14"/>
  <c r="AV383" i="14"/>
  <c r="AV382" i="14"/>
  <c r="AV381" i="14"/>
  <c r="AV380" i="14"/>
  <c r="AV379" i="14"/>
  <c r="AV378" i="14"/>
  <c r="AV377" i="14"/>
  <c r="AV376" i="14"/>
  <c r="AV375" i="14"/>
  <c r="AV374" i="14"/>
  <c r="AV373" i="14"/>
  <c r="AV372" i="14"/>
  <c r="AV371" i="14"/>
  <c r="AV370" i="14"/>
  <c r="AV369" i="14"/>
  <c r="AV368" i="14"/>
  <c r="AV367" i="14"/>
  <c r="AV366" i="14"/>
  <c r="AV365" i="14"/>
  <c r="AV364" i="14"/>
  <c r="AV363" i="14"/>
  <c r="AV362" i="14"/>
  <c r="AV361" i="14"/>
  <c r="AV360" i="14"/>
  <c r="AV359" i="14"/>
  <c r="AV358" i="14"/>
  <c r="AV357" i="14"/>
  <c r="AV356" i="14"/>
  <c r="AV355" i="14"/>
  <c r="AV354" i="14"/>
  <c r="AV353" i="14"/>
  <c r="AV352" i="14"/>
  <c r="AV351" i="14"/>
  <c r="AV350" i="14"/>
  <c r="AV349" i="14"/>
  <c r="AV348" i="14"/>
  <c r="AV347" i="14"/>
  <c r="AV346" i="14"/>
  <c r="AV345" i="14"/>
  <c r="AV344" i="14"/>
  <c r="AV343" i="14"/>
  <c r="AV342" i="14"/>
  <c r="AV341" i="14"/>
  <c r="AV340" i="14"/>
  <c r="AV339" i="14"/>
  <c r="AV338" i="14"/>
  <c r="AV337" i="14"/>
  <c r="AV336" i="14"/>
  <c r="AV335" i="14"/>
  <c r="AV334" i="14"/>
  <c r="AV333" i="14"/>
  <c r="AV332" i="14"/>
  <c r="AV331" i="14"/>
  <c r="AV330" i="14"/>
  <c r="AV329" i="14"/>
  <c r="AV328" i="14"/>
  <c r="AV327" i="14"/>
  <c r="AV326" i="14"/>
  <c r="AV325" i="14"/>
  <c r="AV324" i="14"/>
  <c r="AV323" i="14"/>
  <c r="AV322" i="14"/>
  <c r="AV321" i="14"/>
  <c r="AV320" i="14"/>
  <c r="AV319" i="14"/>
  <c r="AV318" i="14"/>
  <c r="AV317" i="14"/>
  <c r="AV316" i="14"/>
  <c r="AV315" i="14"/>
  <c r="AV314" i="14"/>
  <c r="AV313" i="14"/>
  <c r="AV312" i="14"/>
  <c r="AV311" i="14"/>
  <c r="AV310" i="14"/>
  <c r="AV309" i="14"/>
  <c r="AV308" i="14"/>
  <c r="AV307" i="14"/>
  <c r="AV306" i="14"/>
  <c r="AV305" i="14"/>
  <c r="AV304" i="14"/>
  <c r="AV303" i="14"/>
  <c r="AV302" i="14"/>
  <c r="AV301" i="14"/>
  <c r="AV300" i="14"/>
  <c r="AV299" i="14"/>
  <c r="AV298" i="14"/>
  <c r="AV297" i="14"/>
  <c r="AV296" i="14"/>
  <c r="AV295" i="14"/>
  <c r="AV294" i="14"/>
  <c r="AV293" i="14"/>
  <c r="AV292" i="14"/>
  <c r="AV291" i="14"/>
  <c r="Y431" i="14"/>
  <c r="Y430" i="14"/>
  <c r="Y429" i="14"/>
  <c r="Y428" i="14"/>
  <c r="Y427" i="14"/>
  <c r="Y426" i="14"/>
  <c r="Y425" i="14"/>
  <c r="Y424" i="14"/>
  <c r="Y423" i="14"/>
  <c r="Y422" i="14"/>
  <c r="Y421" i="14"/>
  <c r="Y420" i="14"/>
  <c r="Y419" i="14"/>
  <c r="Y418" i="14"/>
  <c r="Y417" i="14"/>
  <c r="Y416" i="14"/>
  <c r="Y415" i="14"/>
  <c r="Y414" i="14"/>
  <c r="Y413" i="14"/>
  <c r="Y412" i="14"/>
  <c r="Y411" i="14"/>
  <c r="Y410" i="14"/>
  <c r="Y409" i="14"/>
  <c r="Y408" i="14"/>
  <c r="Y407" i="14"/>
  <c r="Y406" i="14"/>
  <c r="Y405" i="14"/>
  <c r="Y404" i="14"/>
  <c r="Y403" i="14"/>
  <c r="Y402" i="14"/>
  <c r="Y401" i="14"/>
  <c r="Y400" i="14"/>
  <c r="Y399" i="14"/>
  <c r="Y398" i="14"/>
  <c r="Y397" i="14"/>
  <c r="Y396" i="14"/>
  <c r="Y395" i="14"/>
  <c r="Y394" i="14"/>
  <c r="Y393" i="14"/>
  <c r="Y392" i="14"/>
  <c r="Y391" i="14"/>
  <c r="Y390" i="14"/>
  <c r="Y389" i="14"/>
  <c r="Y388" i="14"/>
  <c r="Y387" i="14"/>
  <c r="Y386" i="14"/>
  <c r="Y385" i="14"/>
  <c r="Y384" i="14"/>
  <c r="Y383" i="14"/>
  <c r="Y382" i="14"/>
  <c r="Y381" i="14"/>
  <c r="Y380" i="14"/>
  <c r="Y379" i="14"/>
  <c r="Y378" i="14"/>
  <c r="Y377" i="14"/>
  <c r="Y376" i="14"/>
  <c r="Y375" i="14"/>
  <c r="Y374" i="14"/>
  <c r="Y373" i="14"/>
  <c r="Y372" i="14"/>
  <c r="Y371" i="14"/>
  <c r="Y370" i="14"/>
  <c r="Y369" i="14"/>
  <c r="Y368" i="14"/>
  <c r="Y367" i="14"/>
  <c r="Y366" i="14"/>
  <c r="Y365" i="14"/>
  <c r="Y364" i="14"/>
  <c r="Y363" i="14"/>
  <c r="Y362" i="14"/>
  <c r="Y361" i="14"/>
  <c r="Y360" i="14"/>
  <c r="Y359" i="14"/>
  <c r="Y358" i="14"/>
  <c r="Y357" i="14"/>
  <c r="Y356" i="14"/>
  <c r="Y355" i="14"/>
  <c r="Y354" i="14"/>
  <c r="Y353" i="14"/>
  <c r="Y352" i="14"/>
  <c r="Y351" i="14"/>
  <c r="Y350" i="14"/>
  <c r="Y349" i="14"/>
  <c r="Y348" i="14"/>
  <c r="Y347" i="14"/>
  <c r="Y346" i="14"/>
  <c r="Y345" i="14"/>
  <c r="Y344" i="14"/>
  <c r="Y343" i="14"/>
  <c r="Y342" i="14"/>
  <c r="Y341" i="14"/>
  <c r="Y340" i="14"/>
  <c r="Y339" i="14"/>
  <c r="Y338" i="14"/>
  <c r="Y337" i="14"/>
  <c r="Y336" i="14"/>
  <c r="Y335" i="14"/>
  <c r="Y334" i="14"/>
  <c r="Y333" i="14"/>
  <c r="Y332" i="14"/>
  <c r="Y331" i="14"/>
  <c r="Y330" i="14"/>
  <c r="Y329" i="14"/>
  <c r="Y328" i="14"/>
  <c r="Y327" i="14"/>
  <c r="Y326" i="14"/>
  <c r="Y325" i="14"/>
  <c r="Y324" i="14"/>
  <c r="Y323" i="14"/>
  <c r="Y322" i="14"/>
  <c r="Y321" i="14"/>
  <c r="Y320" i="14"/>
  <c r="Y319" i="14"/>
  <c r="Y318" i="14"/>
  <c r="Y317" i="14"/>
  <c r="Y316" i="14"/>
  <c r="Y315" i="14"/>
  <c r="Y314" i="14"/>
  <c r="Y313" i="14"/>
  <c r="Y312" i="14"/>
  <c r="Y311" i="14"/>
  <c r="Y310" i="14"/>
  <c r="Y309" i="14"/>
  <c r="Y308" i="14"/>
  <c r="Y307" i="14"/>
  <c r="Y306" i="14"/>
  <c r="Y305" i="14"/>
  <c r="Y304" i="14"/>
  <c r="Y303" i="14"/>
  <c r="Y302" i="14"/>
  <c r="Y301" i="14"/>
  <c r="Y300" i="14"/>
  <c r="Y299" i="14"/>
  <c r="Y298" i="14"/>
  <c r="Y297" i="14"/>
  <c r="Y296" i="14"/>
  <c r="Y295" i="14"/>
  <c r="Y294" i="14"/>
  <c r="Y293" i="14"/>
  <c r="Y292" i="14"/>
  <c r="Y291" i="14"/>
  <c r="R291" i="14" a="1"/>
  <c r="R291" i="14" s="1"/>
  <c r="S291" i="14" a="1"/>
  <c r="S291" i="14" s="1"/>
  <c r="T291" i="14" a="1"/>
  <c r="T291" i="14" s="1"/>
  <c r="U291" i="14" a="1"/>
  <c r="U291" i="14" s="1"/>
  <c r="V291" i="14" a="1"/>
  <c r="V291" i="14" s="1"/>
  <c r="Q291" i="14" a="1"/>
  <c r="Q291" i="14" s="1"/>
  <c r="K291" i="14" a="1"/>
  <c r="K291" i="14" s="1"/>
  <c r="L291" i="14" a="1"/>
  <c r="L291" i="14" s="1"/>
  <c r="M291" i="14" a="1"/>
  <c r="M291" i="14" s="1"/>
  <c r="N291" i="14" a="1"/>
  <c r="N291" i="14" s="1"/>
  <c r="O291" i="14" a="1"/>
  <c r="O291" i="14" s="1"/>
  <c r="J291" i="14" a="1"/>
  <c r="J291" i="14" s="1"/>
  <c r="D291" i="14" a="1"/>
  <c r="D291" i="14" s="1"/>
  <c r="E291" i="14" a="1"/>
  <c r="E291" i="14" s="1"/>
  <c r="F291" i="14" a="1"/>
  <c r="F291" i="14" s="1"/>
  <c r="G291" i="14" a="1"/>
  <c r="G291" i="14" s="1"/>
  <c r="H291" i="14" a="1"/>
  <c r="H291" i="14" s="1"/>
  <c r="C291" i="14" a="1"/>
  <c r="C291" i="14" s="1"/>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C1583" i="16"/>
  <c r="D1583" i="16"/>
  <c r="E1583" i="16"/>
  <c r="F1583" i="16"/>
  <c r="G1583" i="16"/>
  <c r="H1583" i="16"/>
  <c r="C1584" i="16"/>
  <c r="D1584" i="16"/>
  <c r="E1584" i="16"/>
  <c r="F1584" i="16"/>
  <c r="G1584" i="16"/>
  <c r="H1584" i="16"/>
  <c r="C1585" i="16"/>
  <c r="D1585" i="16"/>
  <c r="E1585" i="16"/>
  <c r="F1585" i="16"/>
  <c r="G1585" i="16"/>
  <c r="H1585" i="16"/>
  <c r="C1586" i="16"/>
  <c r="D1586" i="16"/>
  <c r="E1586" i="16"/>
  <c r="F1586" i="16"/>
  <c r="G1586" i="16"/>
  <c r="H1586" i="16"/>
  <c r="C1587" i="16"/>
  <c r="D1587" i="16"/>
  <c r="E1587" i="16"/>
  <c r="F1587" i="16"/>
  <c r="G1587" i="16"/>
  <c r="H1587" i="16"/>
  <c r="C1588" i="16"/>
  <c r="D1588" i="16"/>
  <c r="E1588" i="16"/>
  <c r="F1588" i="16"/>
  <c r="G1588" i="16"/>
  <c r="H1588" i="16"/>
  <c r="C1589" i="16"/>
  <c r="D1589" i="16"/>
  <c r="E1589" i="16"/>
  <c r="F1589" i="16"/>
  <c r="G1589" i="16"/>
  <c r="H1589" i="16"/>
  <c r="C1590" i="16"/>
  <c r="D1590" i="16"/>
  <c r="E1590" i="16"/>
  <c r="F1590" i="16"/>
  <c r="G1590" i="16"/>
  <c r="H1590" i="16"/>
  <c r="C1591" i="16"/>
  <c r="D1591" i="16"/>
  <c r="E1591" i="16"/>
  <c r="F1591" i="16"/>
  <c r="G1591" i="16"/>
  <c r="H1591" i="16"/>
  <c r="C1592" i="16"/>
  <c r="D1592" i="16"/>
  <c r="E1592" i="16"/>
  <c r="F1592" i="16"/>
  <c r="G1592" i="16"/>
  <c r="H1592" i="16"/>
  <c r="C1593" i="16"/>
  <c r="D1593" i="16"/>
  <c r="E1593" i="16"/>
  <c r="F1593" i="16"/>
  <c r="G1593" i="16"/>
  <c r="H1593" i="16"/>
  <c r="C1594" i="16"/>
  <c r="D1594" i="16"/>
  <c r="E1594" i="16"/>
  <c r="F1594" i="16"/>
  <c r="G1594" i="16"/>
  <c r="H1594" i="16"/>
  <c r="C1595" i="16"/>
  <c r="D1595" i="16"/>
  <c r="E1595" i="16"/>
  <c r="F1595" i="16"/>
  <c r="G1595" i="16"/>
  <c r="H1595" i="16"/>
  <c r="C1596" i="16"/>
  <c r="D1596" i="16"/>
  <c r="E1596" i="16"/>
  <c r="F1596" i="16"/>
  <c r="G1596" i="16"/>
  <c r="H1596" i="16"/>
  <c r="C1597" i="16"/>
  <c r="D1597" i="16"/>
  <c r="E1597" i="16"/>
  <c r="F1597" i="16"/>
  <c r="G1597" i="16"/>
  <c r="H1597" i="16"/>
  <c r="C1598" i="16"/>
  <c r="D1598" i="16"/>
  <c r="E1598" i="16"/>
  <c r="F1598" i="16"/>
  <c r="G1598" i="16"/>
  <c r="H1598" i="16"/>
  <c r="C1599" i="16"/>
  <c r="D1599" i="16"/>
  <c r="E1599" i="16"/>
  <c r="F1599" i="16"/>
  <c r="G1599" i="16"/>
  <c r="H1599" i="16"/>
  <c r="C1600" i="16"/>
  <c r="D1600" i="16"/>
  <c r="E1600" i="16"/>
  <c r="F1600" i="16"/>
  <c r="G1600" i="16"/>
  <c r="H1600" i="16"/>
  <c r="C1601" i="16"/>
  <c r="D1601" i="16"/>
  <c r="E1601" i="16"/>
  <c r="F1601" i="16"/>
  <c r="G1601" i="16"/>
  <c r="H1601" i="16"/>
  <c r="C1602" i="16"/>
  <c r="D1602" i="16"/>
  <c r="E1602" i="16"/>
  <c r="F1602" i="16"/>
  <c r="G1602" i="16"/>
  <c r="H1602" i="16"/>
  <c r="C1603" i="16"/>
  <c r="D1603" i="16"/>
  <c r="E1603" i="16"/>
  <c r="F1603" i="16"/>
  <c r="G1603" i="16"/>
  <c r="H1603" i="16"/>
  <c r="C1604" i="16"/>
  <c r="D1604" i="16"/>
  <c r="E1604" i="16"/>
  <c r="F1604" i="16"/>
  <c r="G1604" i="16"/>
  <c r="H1604" i="16"/>
  <c r="C1605" i="16"/>
  <c r="D1605" i="16"/>
  <c r="E1605" i="16"/>
  <c r="F1605" i="16"/>
  <c r="G1605" i="16"/>
  <c r="H1605" i="16"/>
  <c r="C1606" i="16"/>
  <c r="D1606" i="16"/>
  <c r="E1606" i="16"/>
  <c r="F1606" i="16"/>
  <c r="G1606" i="16"/>
  <c r="H1606" i="16"/>
  <c r="C1607" i="16"/>
  <c r="D1607" i="16"/>
  <c r="E1607" i="16"/>
  <c r="F1607" i="16"/>
  <c r="G1607" i="16"/>
  <c r="H1607" i="16"/>
  <c r="C1608" i="16"/>
  <c r="D1608" i="16"/>
  <c r="E1608" i="16"/>
  <c r="F1608" i="16"/>
  <c r="G1608" i="16"/>
  <c r="H1608" i="16"/>
  <c r="C1609" i="16"/>
  <c r="D1609" i="16"/>
  <c r="E1609" i="16"/>
  <c r="F1609" i="16"/>
  <c r="G1609" i="16"/>
  <c r="H1609" i="16"/>
  <c r="C1610" i="16"/>
  <c r="D1610" i="16"/>
  <c r="E1610" i="16"/>
  <c r="F1610" i="16"/>
  <c r="G1610" i="16"/>
  <c r="H1610" i="16"/>
  <c r="C1611" i="16"/>
  <c r="D1611" i="16"/>
  <c r="E1611" i="16"/>
  <c r="F1611" i="16"/>
  <c r="G1611" i="16"/>
  <c r="H1611" i="16"/>
  <c r="C1612" i="16"/>
  <c r="D1612" i="16"/>
  <c r="E1612" i="16"/>
  <c r="F1612" i="16"/>
  <c r="G1612" i="16"/>
  <c r="H1612" i="16"/>
  <c r="C1613" i="16"/>
  <c r="D1613" i="16"/>
  <c r="E1613" i="16"/>
  <c r="F1613" i="16"/>
  <c r="G1613" i="16"/>
  <c r="H1613" i="16"/>
  <c r="C1614" i="16"/>
  <c r="D1614" i="16"/>
  <c r="E1614" i="16"/>
  <c r="F1614" i="16"/>
  <c r="G1614" i="16"/>
  <c r="H1614" i="16"/>
  <c r="C1615" i="16"/>
  <c r="D1615" i="16"/>
  <c r="E1615" i="16"/>
  <c r="F1615" i="16"/>
  <c r="G1615" i="16"/>
  <c r="H1615" i="16"/>
  <c r="C1616" i="16"/>
  <c r="D1616" i="16"/>
  <c r="E1616" i="16"/>
  <c r="F1616" i="16"/>
  <c r="G1616" i="16"/>
  <c r="H1616" i="16"/>
  <c r="C1617" i="16"/>
  <c r="D1617" i="16"/>
  <c r="E1617" i="16"/>
  <c r="F1617" i="16"/>
  <c r="G1617" i="16"/>
  <c r="H1617" i="16"/>
  <c r="C1618" i="16"/>
  <c r="D1618" i="16"/>
  <c r="E1618" i="16"/>
  <c r="F1618" i="16"/>
  <c r="G1618" i="16"/>
  <c r="H1618" i="16"/>
  <c r="C1619" i="16"/>
  <c r="D1619" i="16"/>
  <c r="E1619" i="16"/>
  <c r="F1619" i="16"/>
  <c r="G1619" i="16"/>
  <c r="H1619" i="16"/>
  <c r="C1620" i="16"/>
  <c r="D1620" i="16"/>
  <c r="E1620" i="16"/>
  <c r="F1620" i="16"/>
  <c r="G1620" i="16"/>
  <c r="H1620" i="16"/>
  <c r="C1621" i="16"/>
  <c r="D1621" i="16"/>
  <c r="E1621" i="16"/>
  <c r="F1621" i="16"/>
  <c r="G1621" i="16"/>
  <c r="H1621" i="16"/>
  <c r="C1622" i="16"/>
  <c r="D1622" i="16"/>
  <c r="E1622" i="16"/>
  <c r="F1622" i="16"/>
  <c r="G1622" i="16"/>
  <c r="H1622" i="16"/>
  <c r="C1623" i="16"/>
  <c r="D1623" i="16"/>
  <c r="E1623" i="16"/>
  <c r="F1623" i="16"/>
  <c r="G1623" i="16"/>
  <c r="H1623" i="16"/>
  <c r="C1624" i="16"/>
  <c r="D1624" i="16"/>
  <c r="E1624" i="16"/>
  <c r="F1624" i="16"/>
  <c r="G1624" i="16"/>
  <c r="H1624" i="16"/>
  <c r="C1625" i="16"/>
  <c r="D1625" i="16"/>
  <c r="E1625" i="16"/>
  <c r="F1625" i="16"/>
  <c r="G1625" i="16"/>
  <c r="H1625" i="16"/>
  <c r="C1626" i="16"/>
  <c r="D1626" i="16"/>
  <c r="E1626" i="16"/>
  <c r="F1626" i="16"/>
  <c r="G1626" i="16"/>
  <c r="H1626" i="16"/>
  <c r="C1627" i="16"/>
  <c r="D1627" i="16"/>
  <c r="E1627" i="16"/>
  <c r="F1627" i="16"/>
  <c r="G1627" i="16"/>
  <c r="H1627" i="16"/>
  <c r="C1628" i="16"/>
  <c r="D1628" i="16"/>
  <c r="E1628" i="16"/>
  <c r="F1628" i="16"/>
  <c r="G1628" i="16"/>
  <c r="H1628" i="16"/>
  <c r="C1629" i="16"/>
  <c r="D1629" i="16"/>
  <c r="E1629" i="16"/>
  <c r="F1629" i="16"/>
  <c r="G1629" i="16"/>
  <c r="H1629" i="16"/>
  <c r="C1630" i="16"/>
  <c r="D1630" i="16"/>
  <c r="E1630" i="16"/>
  <c r="F1630" i="16"/>
  <c r="G1630" i="16"/>
  <c r="H1630" i="16"/>
  <c r="C1631" i="16"/>
  <c r="D1631" i="16"/>
  <c r="E1631" i="16"/>
  <c r="F1631" i="16"/>
  <c r="G1631" i="16"/>
  <c r="H1631" i="16"/>
  <c r="C1632" i="16"/>
  <c r="D1632" i="16"/>
  <c r="E1632" i="16"/>
  <c r="F1632" i="16"/>
  <c r="G1632" i="16"/>
  <c r="H1632" i="16"/>
  <c r="C1633" i="16"/>
  <c r="D1633" i="16"/>
  <c r="E1633" i="16"/>
  <c r="F1633" i="16"/>
  <c r="G1633" i="16"/>
  <c r="H1633" i="16"/>
  <c r="C1634" i="16"/>
  <c r="D1634" i="16"/>
  <c r="E1634" i="16"/>
  <c r="F1634" i="16"/>
  <c r="G1634" i="16"/>
  <c r="H1634" i="16"/>
  <c r="C1635" i="16"/>
  <c r="D1635" i="16"/>
  <c r="E1635" i="16"/>
  <c r="F1635" i="16"/>
  <c r="G1635" i="16"/>
  <c r="H1635" i="16"/>
  <c r="C1636" i="16"/>
  <c r="D1636" i="16"/>
  <c r="E1636" i="16"/>
  <c r="F1636" i="16"/>
  <c r="G1636" i="16"/>
  <c r="H1636" i="16"/>
  <c r="C1637" i="16"/>
  <c r="D1637" i="16"/>
  <c r="E1637" i="16"/>
  <c r="F1637" i="16"/>
  <c r="G1637" i="16"/>
  <c r="H1637" i="16"/>
  <c r="C1638" i="16"/>
  <c r="D1638" i="16"/>
  <c r="E1638" i="16"/>
  <c r="F1638" i="16"/>
  <c r="G1638" i="16"/>
  <c r="H1638" i="16"/>
  <c r="C1639" i="16"/>
  <c r="D1639" i="16"/>
  <c r="E1639" i="16"/>
  <c r="F1639" i="16"/>
  <c r="G1639" i="16"/>
  <c r="H1639" i="16"/>
  <c r="C1640" i="16"/>
  <c r="D1640" i="16"/>
  <c r="E1640" i="16"/>
  <c r="F1640" i="16"/>
  <c r="G1640" i="16"/>
  <c r="H1640" i="16"/>
  <c r="C1641" i="16"/>
  <c r="D1641" i="16"/>
  <c r="E1641" i="16"/>
  <c r="F1641" i="16"/>
  <c r="G1641" i="16"/>
  <c r="H1641" i="16"/>
  <c r="C1642" i="16"/>
  <c r="D1642" i="16"/>
  <c r="E1642" i="16"/>
  <c r="F1642" i="16"/>
  <c r="G1642" i="16"/>
  <c r="H1642" i="16"/>
  <c r="C1643" i="16"/>
  <c r="D1643" i="16"/>
  <c r="E1643" i="16"/>
  <c r="F1643" i="16"/>
  <c r="G1643" i="16"/>
  <c r="H1643" i="16"/>
  <c r="C1644" i="16"/>
  <c r="D1644" i="16"/>
  <c r="E1644" i="16"/>
  <c r="F1644" i="16"/>
  <c r="G1644" i="16"/>
  <c r="H1644" i="16"/>
  <c r="C1645" i="16"/>
  <c r="D1645" i="16"/>
  <c r="E1645" i="16"/>
  <c r="F1645" i="16"/>
  <c r="G1645" i="16"/>
  <c r="H1645" i="16"/>
  <c r="C1646" i="16"/>
  <c r="D1646" i="16"/>
  <c r="E1646" i="16"/>
  <c r="F1646" i="16"/>
  <c r="G1646" i="16"/>
  <c r="H1646" i="16"/>
  <c r="C1647" i="16"/>
  <c r="D1647" i="16"/>
  <c r="E1647" i="16"/>
  <c r="F1647" i="16"/>
  <c r="G1647" i="16"/>
  <c r="H1647" i="16"/>
  <c r="C1648" i="16"/>
  <c r="D1648" i="16"/>
  <c r="E1648" i="16"/>
  <c r="F1648" i="16"/>
  <c r="G1648" i="16"/>
  <c r="H1648" i="16"/>
  <c r="C1649" i="16"/>
  <c r="D1649" i="16"/>
  <c r="E1649" i="16"/>
  <c r="F1649" i="16"/>
  <c r="G1649" i="16"/>
  <c r="H1649" i="16"/>
  <c r="C1650" i="16"/>
  <c r="D1650" i="16"/>
  <c r="E1650" i="16"/>
  <c r="F1650" i="16"/>
  <c r="G1650" i="16"/>
  <c r="H1650" i="16"/>
  <c r="C1651" i="16"/>
  <c r="D1651" i="16"/>
  <c r="E1651" i="16"/>
  <c r="F1651" i="16"/>
  <c r="G1651" i="16"/>
  <c r="H1651" i="16"/>
  <c r="C1652" i="16"/>
  <c r="D1652" i="16"/>
  <c r="E1652" i="16"/>
  <c r="F1652" i="16"/>
  <c r="G1652" i="16"/>
  <c r="H1652" i="16"/>
  <c r="C1653" i="16"/>
  <c r="D1653" i="16"/>
  <c r="E1653" i="16"/>
  <c r="F1653" i="16"/>
  <c r="G1653" i="16"/>
  <c r="H1653" i="16"/>
  <c r="C1654" i="16"/>
  <c r="D1654" i="16"/>
  <c r="E1654" i="16"/>
  <c r="F1654" i="16"/>
  <c r="G1654" i="16"/>
  <c r="H1654" i="16"/>
  <c r="C1655" i="16"/>
  <c r="D1655" i="16"/>
  <c r="E1655" i="16"/>
  <c r="F1655" i="16"/>
  <c r="G1655" i="16"/>
  <c r="H1655" i="16"/>
  <c r="C1656" i="16"/>
  <c r="D1656" i="16"/>
  <c r="E1656" i="16"/>
  <c r="F1656" i="16"/>
  <c r="G1656" i="16"/>
  <c r="H1656" i="16"/>
  <c r="C1657" i="16"/>
  <c r="D1657" i="16"/>
  <c r="E1657" i="16"/>
  <c r="F1657" i="16"/>
  <c r="G1657" i="16"/>
  <c r="H1657" i="16"/>
  <c r="C1658" i="16"/>
  <c r="D1658" i="16"/>
  <c r="E1658" i="16"/>
  <c r="F1658" i="16"/>
  <c r="G1658" i="16"/>
  <c r="H1658" i="16"/>
  <c r="C1659" i="16"/>
  <c r="D1659" i="16"/>
  <c r="E1659" i="16"/>
  <c r="F1659" i="16"/>
  <c r="G1659" i="16"/>
  <c r="H1659" i="16"/>
  <c r="C1660" i="16"/>
  <c r="D1660" i="16"/>
  <c r="E1660" i="16"/>
  <c r="F1660" i="16"/>
  <c r="G1660" i="16"/>
  <c r="H1660" i="16"/>
  <c r="C1661" i="16"/>
  <c r="D1661" i="16"/>
  <c r="E1661" i="16"/>
  <c r="F1661" i="16"/>
  <c r="G1661" i="16"/>
  <c r="H1661" i="16"/>
  <c r="C1662" i="16"/>
  <c r="D1662" i="16"/>
  <c r="E1662" i="16"/>
  <c r="F1662" i="16"/>
  <c r="G1662" i="16"/>
  <c r="H1662" i="16"/>
  <c r="C1663" i="16"/>
  <c r="D1663" i="16"/>
  <c r="E1663" i="16"/>
  <c r="F1663" i="16"/>
  <c r="G1663" i="16"/>
  <c r="H1663" i="16"/>
  <c r="C1664" i="16"/>
  <c r="D1664" i="16"/>
  <c r="E1664" i="16"/>
  <c r="F1664" i="16"/>
  <c r="G1664" i="16"/>
  <c r="H1664" i="16"/>
  <c r="C1665" i="16"/>
  <c r="D1665" i="16"/>
  <c r="E1665" i="16"/>
  <c r="F1665" i="16"/>
  <c r="G1665" i="16"/>
  <c r="H1665" i="16"/>
  <c r="C1666" i="16"/>
  <c r="D1666" i="16"/>
  <c r="E1666" i="16"/>
  <c r="F1666" i="16"/>
  <c r="G1666" i="16"/>
  <c r="H1666" i="16"/>
  <c r="C1667" i="16"/>
  <c r="D1667" i="16"/>
  <c r="E1667" i="16"/>
  <c r="F1667" i="16"/>
  <c r="G1667" i="16"/>
  <c r="H1667" i="16"/>
  <c r="C1668" i="16"/>
  <c r="D1668" i="16"/>
  <c r="E1668" i="16"/>
  <c r="F1668" i="16"/>
  <c r="G1668" i="16"/>
  <c r="H1668" i="16"/>
  <c r="C1669" i="16"/>
  <c r="D1669" i="16"/>
  <c r="E1669" i="16"/>
  <c r="F1669" i="16"/>
  <c r="G1669" i="16"/>
  <c r="H1669" i="16"/>
  <c r="C1670" i="16"/>
  <c r="D1670" i="16"/>
  <c r="E1670" i="16"/>
  <c r="F1670" i="16"/>
  <c r="G1670" i="16"/>
  <c r="H1670" i="16"/>
  <c r="C1671" i="16"/>
  <c r="D1671" i="16"/>
  <c r="E1671" i="16"/>
  <c r="F1671" i="16"/>
  <c r="G1671" i="16"/>
  <c r="H1671" i="16"/>
  <c r="C1672" i="16"/>
  <c r="D1672" i="16"/>
  <c r="E1672" i="16"/>
  <c r="F1672" i="16"/>
  <c r="G1672" i="16"/>
  <c r="H1672" i="16"/>
  <c r="C1673" i="16"/>
  <c r="D1673" i="16"/>
  <c r="E1673" i="16"/>
  <c r="F1673" i="16"/>
  <c r="G1673" i="16"/>
  <c r="H1673" i="16"/>
  <c r="C1674" i="16"/>
  <c r="D1674" i="16"/>
  <c r="E1674" i="16"/>
  <c r="F1674" i="16"/>
  <c r="G1674" i="16"/>
  <c r="H1674" i="16"/>
  <c r="C1675" i="16"/>
  <c r="D1675" i="16"/>
  <c r="E1675" i="16"/>
  <c r="F1675" i="16"/>
  <c r="G1675" i="16"/>
  <c r="H1675" i="16"/>
  <c r="C1676" i="16"/>
  <c r="D1676" i="16"/>
  <c r="E1676" i="16"/>
  <c r="F1676" i="16"/>
  <c r="G1676" i="16"/>
  <c r="H1676" i="16"/>
  <c r="C1677" i="16"/>
  <c r="D1677" i="16"/>
  <c r="E1677" i="16"/>
  <c r="F1677" i="16"/>
  <c r="G1677" i="16"/>
  <c r="H1677" i="16"/>
  <c r="C1678" i="16"/>
  <c r="D1678" i="16"/>
  <c r="E1678" i="16"/>
  <c r="F1678" i="16"/>
  <c r="G1678" i="16"/>
  <c r="H1678" i="16"/>
  <c r="C1679" i="16"/>
  <c r="D1679" i="16"/>
  <c r="E1679" i="16"/>
  <c r="F1679" i="16"/>
  <c r="G1679" i="16"/>
  <c r="H1679" i="16"/>
  <c r="C1680" i="16"/>
  <c r="D1680" i="16"/>
  <c r="E1680" i="16"/>
  <c r="F1680" i="16"/>
  <c r="G1680" i="16"/>
  <c r="H1680" i="16"/>
  <c r="C1681" i="16"/>
  <c r="D1681" i="16"/>
  <c r="E1681" i="16"/>
  <c r="F1681" i="16"/>
  <c r="G1681" i="16"/>
  <c r="H1681" i="16"/>
  <c r="C1682" i="16"/>
  <c r="D1682" i="16"/>
  <c r="E1682" i="16"/>
  <c r="F1682" i="16"/>
  <c r="G1682" i="16"/>
  <c r="H1682" i="16"/>
  <c r="C1683" i="16"/>
  <c r="D1683" i="16"/>
  <c r="E1683" i="16"/>
  <c r="F1683" i="16"/>
  <c r="G1683" i="16"/>
  <c r="H1683" i="16"/>
  <c r="C1684" i="16"/>
  <c r="D1684" i="16"/>
  <c r="E1684" i="16"/>
  <c r="F1684" i="16"/>
  <c r="G1684" i="16"/>
  <c r="H1684" i="16"/>
  <c r="C1685" i="16"/>
  <c r="D1685" i="16"/>
  <c r="E1685" i="16"/>
  <c r="F1685" i="16"/>
  <c r="G1685" i="16"/>
  <c r="H1685" i="16"/>
  <c r="C1686" i="16"/>
  <c r="D1686" i="16"/>
  <c r="E1686" i="16"/>
  <c r="F1686" i="16"/>
  <c r="G1686" i="16"/>
  <c r="H1686" i="16"/>
  <c r="C1687" i="16"/>
  <c r="D1687" i="16"/>
  <c r="E1687" i="16"/>
  <c r="F1687" i="16"/>
  <c r="G1687" i="16"/>
  <c r="H1687" i="16"/>
  <c r="C1688" i="16"/>
  <c r="D1688" i="16"/>
  <c r="E1688" i="16"/>
  <c r="F1688" i="16"/>
  <c r="G1688" i="16"/>
  <c r="H1688" i="16"/>
  <c r="C1689" i="16"/>
  <c r="D1689" i="16"/>
  <c r="E1689" i="16"/>
  <c r="F1689" i="16"/>
  <c r="G1689" i="16"/>
  <c r="H1689" i="16"/>
  <c r="C1690" i="16"/>
  <c r="D1690" i="16"/>
  <c r="E1690" i="16"/>
  <c r="F1690" i="16"/>
  <c r="G1690" i="16"/>
  <c r="H1690" i="16"/>
  <c r="C1691" i="16"/>
  <c r="D1691" i="16"/>
  <c r="E1691" i="16"/>
  <c r="F1691" i="16"/>
  <c r="G1691" i="16"/>
  <c r="H1691" i="16"/>
  <c r="C1692" i="16"/>
  <c r="D1692" i="16"/>
  <c r="E1692" i="16"/>
  <c r="F1692" i="16"/>
  <c r="G1692" i="16"/>
  <c r="H1692" i="16"/>
  <c r="C1693" i="16"/>
  <c r="D1693" i="16"/>
  <c r="E1693" i="16"/>
  <c r="F1693" i="16"/>
  <c r="G1693" i="16"/>
  <c r="H1693" i="16"/>
  <c r="C1694" i="16"/>
  <c r="D1694" i="16"/>
  <c r="E1694" i="16"/>
  <c r="F1694" i="16"/>
  <c r="G1694" i="16"/>
  <c r="H1694" i="16"/>
  <c r="C1695" i="16"/>
  <c r="D1695" i="16"/>
  <c r="E1695" i="16"/>
  <c r="F1695" i="16"/>
  <c r="G1695" i="16"/>
  <c r="H1695" i="16"/>
  <c r="C1696" i="16"/>
  <c r="D1696" i="16"/>
  <c r="E1696" i="16"/>
  <c r="F1696" i="16"/>
  <c r="G1696" i="16"/>
  <c r="H1696" i="16"/>
  <c r="C1697" i="16"/>
  <c r="D1697" i="16"/>
  <c r="E1697" i="16"/>
  <c r="F1697" i="16"/>
  <c r="G1697" i="16"/>
  <c r="H1697" i="16"/>
  <c r="C1698" i="16"/>
  <c r="D1698" i="16"/>
  <c r="E1698" i="16"/>
  <c r="F1698" i="16"/>
  <c r="G1698" i="16"/>
  <c r="H1698" i="16"/>
  <c r="C1699" i="16"/>
  <c r="D1699" i="16"/>
  <c r="E1699" i="16"/>
  <c r="F1699" i="16"/>
  <c r="G1699" i="16"/>
  <c r="H1699" i="16"/>
  <c r="C1700" i="16"/>
  <c r="D1700" i="16"/>
  <c r="E1700" i="16"/>
  <c r="F1700" i="16"/>
  <c r="G1700" i="16"/>
  <c r="H1700" i="16"/>
  <c r="C1701" i="16"/>
  <c r="D1701" i="16"/>
  <c r="E1701" i="16"/>
  <c r="F1701" i="16"/>
  <c r="G1701" i="16"/>
  <c r="H1701" i="16"/>
  <c r="C1702" i="16"/>
  <c r="D1702" i="16"/>
  <c r="E1702" i="16"/>
  <c r="F1702" i="16"/>
  <c r="G1702" i="16"/>
  <c r="H1702" i="16"/>
  <c r="C1703" i="16"/>
  <c r="D1703" i="16"/>
  <c r="E1703" i="16"/>
  <c r="F1703" i="16"/>
  <c r="G1703" i="16"/>
  <c r="H1703" i="16"/>
  <c r="C1704" i="16"/>
  <c r="D1704" i="16"/>
  <c r="E1704" i="16"/>
  <c r="F1704" i="16"/>
  <c r="G1704" i="16"/>
  <c r="H1704" i="16"/>
  <c r="C1705" i="16"/>
  <c r="D1705" i="16"/>
  <c r="E1705" i="16"/>
  <c r="F1705" i="16"/>
  <c r="G1705" i="16"/>
  <c r="H1705" i="16"/>
  <c r="C1706" i="16"/>
  <c r="D1706" i="16"/>
  <c r="E1706" i="16"/>
  <c r="F1706" i="16"/>
  <c r="G1706" i="16"/>
  <c r="H1706" i="16"/>
  <c r="C1707" i="16"/>
  <c r="D1707" i="16"/>
  <c r="E1707" i="16"/>
  <c r="F1707" i="16"/>
  <c r="G1707" i="16"/>
  <c r="H1707" i="16"/>
  <c r="C1708" i="16"/>
  <c r="D1708" i="16"/>
  <c r="E1708" i="16"/>
  <c r="F1708" i="16"/>
  <c r="G1708" i="16"/>
  <c r="H1708" i="16"/>
  <c r="C1709" i="16"/>
  <c r="D1709" i="16"/>
  <c r="E1709" i="16"/>
  <c r="F1709" i="16"/>
  <c r="G1709" i="16"/>
  <c r="H1709" i="16"/>
  <c r="C1710" i="16"/>
  <c r="D1710" i="16"/>
  <c r="E1710" i="16"/>
  <c r="F1710" i="16"/>
  <c r="G1710" i="16"/>
  <c r="H1710" i="16"/>
  <c r="C1711" i="16"/>
  <c r="D1711" i="16"/>
  <c r="E1711" i="16"/>
  <c r="F1711" i="16"/>
  <c r="G1711" i="16"/>
  <c r="H1711" i="16"/>
  <c r="C1712" i="16"/>
  <c r="D1712" i="16"/>
  <c r="E1712" i="16"/>
  <c r="F1712" i="16"/>
  <c r="G1712" i="16"/>
  <c r="H1712" i="16"/>
  <c r="C1713" i="16"/>
  <c r="D1713" i="16"/>
  <c r="E1713" i="16"/>
  <c r="F1713" i="16"/>
  <c r="G1713" i="16"/>
  <c r="H1713" i="16"/>
  <c r="C1714" i="16"/>
  <c r="D1714" i="16"/>
  <c r="E1714" i="16"/>
  <c r="F1714" i="16"/>
  <c r="G1714" i="16"/>
  <c r="H1714" i="16"/>
  <c r="C1715" i="16"/>
  <c r="D1715" i="16"/>
  <c r="E1715" i="16"/>
  <c r="F1715" i="16"/>
  <c r="G1715" i="16"/>
  <c r="H1715" i="16"/>
  <c r="C1716" i="16"/>
  <c r="D1716" i="16"/>
  <c r="E1716" i="16"/>
  <c r="F1716" i="16"/>
  <c r="G1716" i="16"/>
  <c r="H1716" i="16"/>
  <c r="C1717" i="16"/>
  <c r="D1717" i="16"/>
  <c r="E1717" i="16"/>
  <c r="F1717" i="16"/>
  <c r="G1717" i="16"/>
  <c r="H1717" i="16"/>
  <c r="C1718" i="16"/>
  <c r="D1718" i="16"/>
  <c r="E1718" i="16"/>
  <c r="F1718" i="16"/>
  <c r="G1718" i="16"/>
  <c r="H1718" i="16"/>
  <c r="C1719" i="16"/>
  <c r="D1719" i="16"/>
  <c r="E1719" i="16"/>
  <c r="F1719" i="16"/>
  <c r="G1719" i="16"/>
  <c r="H1719" i="16"/>
  <c r="C1720" i="16"/>
  <c r="D1720" i="16"/>
  <c r="E1720" i="16"/>
  <c r="F1720" i="16"/>
  <c r="G1720" i="16"/>
  <c r="H1720" i="16"/>
  <c r="C1721" i="16"/>
  <c r="D1721" i="16"/>
  <c r="E1721" i="16"/>
  <c r="F1721" i="16"/>
  <c r="G1721" i="16"/>
  <c r="H1721" i="16"/>
  <c r="C1722" i="16"/>
  <c r="D1722" i="16"/>
  <c r="E1722" i="16"/>
  <c r="F1722" i="16"/>
  <c r="G1722" i="16"/>
  <c r="H1722" i="16"/>
  <c r="R1583" i="16"/>
  <c r="S1583" i="16"/>
  <c r="T1583" i="16"/>
  <c r="U1583" i="16"/>
  <c r="V1583" i="16"/>
  <c r="W1583" i="16"/>
  <c r="R1584" i="16"/>
  <c r="S1584" i="16"/>
  <c r="T1584" i="16"/>
  <c r="U1584" i="16"/>
  <c r="V1584" i="16"/>
  <c r="W1584" i="16"/>
  <c r="R1585" i="16"/>
  <c r="S1585" i="16"/>
  <c r="T1585" i="16"/>
  <c r="U1585" i="16"/>
  <c r="V1585" i="16"/>
  <c r="W1585" i="16"/>
  <c r="R1586" i="16"/>
  <c r="S1586" i="16"/>
  <c r="T1586" i="16"/>
  <c r="U1586" i="16"/>
  <c r="V1586" i="16"/>
  <c r="W1586" i="16"/>
  <c r="R1587" i="16"/>
  <c r="S1587" i="16"/>
  <c r="T1587" i="16"/>
  <c r="U1587" i="16"/>
  <c r="V1587" i="16"/>
  <c r="W1587" i="16"/>
  <c r="R1588" i="16"/>
  <c r="S1588" i="16"/>
  <c r="T1588" i="16"/>
  <c r="U1588" i="16"/>
  <c r="V1588" i="16"/>
  <c r="W1588" i="16"/>
  <c r="R1589" i="16"/>
  <c r="S1589" i="16"/>
  <c r="T1589" i="16"/>
  <c r="U1589" i="16"/>
  <c r="V1589" i="16"/>
  <c r="W1589" i="16"/>
  <c r="R1590" i="16"/>
  <c r="S1590" i="16"/>
  <c r="T1590" i="16"/>
  <c r="U1590" i="16"/>
  <c r="V1590" i="16"/>
  <c r="W1590" i="16"/>
  <c r="R1591" i="16"/>
  <c r="S1591" i="16"/>
  <c r="T1591" i="16"/>
  <c r="U1591" i="16"/>
  <c r="V1591" i="16"/>
  <c r="W1591" i="16"/>
  <c r="R1592" i="16"/>
  <c r="S1592" i="16"/>
  <c r="T1592" i="16"/>
  <c r="U1592" i="16"/>
  <c r="V1592" i="16"/>
  <c r="W1592" i="16"/>
  <c r="R1593" i="16"/>
  <c r="S1593" i="16"/>
  <c r="T1593" i="16"/>
  <c r="U1593" i="16"/>
  <c r="V1593" i="16"/>
  <c r="W1593" i="16"/>
  <c r="R1594" i="16"/>
  <c r="S1594" i="16"/>
  <c r="T1594" i="16"/>
  <c r="U1594" i="16"/>
  <c r="V1594" i="16"/>
  <c r="W1594" i="16"/>
  <c r="R1595" i="16"/>
  <c r="S1595" i="16"/>
  <c r="T1595" i="16"/>
  <c r="U1595" i="16"/>
  <c r="V1595" i="16"/>
  <c r="W1595" i="16"/>
  <c r="R1596" i="16"/>
  <c r="S1596" i="16"/>
  <c r="T1596" i="16"/>
  <c r="U1596" i="16"/>
  <c r="V1596" i="16"/>
  <c r="W1596" i="16"/>
  <c r="R1597" i="16"/>
  <c r="S1597" i="16"/>
  <c r="T1597" i="16"/>
  <c r="U1597" i="16"/>
  <c r="V1597" i="16"/>
  <c r="W1597" i="16"/>
  <c r="R1598" i="16"/>
  <c r="S1598" i="16"/>
  <c r="T1598" i="16"/>
  <c r="U1598" i="16"/>
  <c r="V1598" i="16"/>
  <c r="W1598" i="16"/>
  <c r="R1599" i="16"/>
  <c r="S1599" i="16"/>
  <c r="T1599" i="16"/>
  <c r="U1599" i="16"/>
  <c r="V1599" i="16"/>
  <c r="W1599" i="16"/>
  <c r="R1600" i="16"/>
  <c r="S1600" i="16"/>
  <c r="T1600" i="16"/>
  <c r="U1600" i="16"/>
  <c r="V1600" i="16"/>
  <c r="W1600" i="16"/>
  <c r="R1601" i="16"/>
  <c r="S1601" i="16"/>
  <c r="T1601" i="16"/>
  <c r="U1601" i="16"/>
  <c r="V1601" i="16"/>
  <c r="W1601" i="16"/>
  <c r="R1602" i="16"/>
  <c r="S1602" i="16"/>
  <c r="T1602" i="16"/>
  <c r="U1602" i="16"/>
  <c r="V1602" i="16"/>
  <c r="W1602" i="16"/>
  <c r="R1603" i="16"/>
  <c r="S1603" i="16"/>
  <c r="T1603" i="16"/>
  <c r="U1603" i="16"/>
  <c r="V1603" i="16"/>
  <c r="W1603" i="16"/>
  <c r="R1604" i="16"/>
  <c r="S1604" i="16"/>
  <c r="T1604" i="16"/>
  <c r="U1604" i="16"/>
  <c r="V1604" i="16"/>
  <c r="W1604" i="16"/>
  <c r="R1605" i="16"/>
  <c r="S1605" i="16"/>
  <c r="T1605" i="16"/>
  <c r="U1605" i="16"/>
  <c r="V1605" i="16"/>
  <c r="W1605" i="16"/>
  <c r="R1606" i="16"/>
  <c r="S1606" i="16"/>
  <c r="T1606" i="16"/>
  <c r="U1606" i="16"/>
  <c r="V1606" i="16"/>
  <c r="W1606" i="16"/>
  <c r="R1607" i="16"/>
  <c r="S1607" i="16"/>
  <c r="T1607" i="16"/>
  <c r="U1607" i="16"/>
  <c r="V1607" i="16"/>
  <c r="W1607" i="16"/>
  <c r="R1608" i="16"/>
  <c r="S1608" i="16"/>
  <c r="T1608" i="16"/>
  <c r="U1608" i="16"/>
  <c r="V1608" i="16"/>
  <c r="W1608" i="16"/>
  <c r="R1609" i="16"/>
  <c r="S1609" i="16"/>
  <c r="T1609" i="16"/>
  <c r="U1609" i="16"/>
  <c r="V1609" i="16"/>
  <c r="W1609" i="16"/>
  <c r="R1610" i="16"/>
  <c r="S1610" i="16"/>
  <c r="T1610" i="16"/>
  <c r="U1610" i="16"/>
  <c r="V1610" i="16"/>
  <c r="W1610" i="16"/>
  <c r="R1611" i="16"/>
  <c r="S1611" i="16"/>
  <c r="T1611" i="16"/>
  <c r="U1611" i="16"/>
  <c r="V1611" i="16"/>
  <c r="W1611" i="16"/>
  <c r="R1612" i="16"/>
  <c r="S1612" i="16"/>
  <c r="T1612" i="16"/>
  <c r="U1612" i="16"/>
  <c r="V1612" i="16"/>
  <c r="W1612" i="16"/>
  <c r="R1613" i="16"/>
  <c r="S1613" i="16"/>
  <c r="T1613" i="16"/>
  <c r="U1613" i="16"/>
  <c r="V1613" i="16"/>
  <c r="W1613" i="16"/>
  <c r="R1614" i="16"/>
  <c r="S1614" i="16"/>
  <c r="T1614" i="16"/>
  <c r="U1614" i="16"/>
  <c r="V1614" i="16"/>
  <c r="W1614" i="16"/>
  <c r="R1615" i="16"/>
  <c r="S1615" i="16"/>
  <c r="T1615" i="16"/>
  <c r="U1615" i="16"/>
  <c r="V1615" i="16"/>
  <c r="W1615" i="16"/>
  <c r="R1616" i="16"/>
  <c r="S1616" i="16"/>
  <c r="T1616" i="16"/>
  <c r="U1616" i="16"/>
  <c r="V1616" i="16"/>
  <c r="W1616" i="16"/>
  <c r="R1617" i="16"/>
  <c r="S1617" i="16"/>
  <c r="T1617" i="16"/>
  <c r="U1617" i="16"/>
  <c r="V1617" i="16"/>
  <c r="W1617" i="16"/>
  <c r="R1618" i="16"/>
  <c r="S1618" i="16"/>
  <c r="T1618" i="16"/>
  <c r="U1618" i="16"/>
  <c r="V1618" i="16"/>
  <c r="W1618" i="16"/>
  <c r="R1619" i="16"/>
  <c r="S1619" i="16"/>
  <c r="T1619" i="16"/>
  <c r="U1619" i="16"/>
  <c r="V1619" i="16"/>
  <c r="W1619" i="16"/>
  <c r="R1620" i="16"/>
  <c r="S1620" i="16"/>
  <c r="T1620" i="16"/>
  <c r="U1620" i="16"/>
  <c r="V1620" i="16"/>
  <c r="W1620" i="16"/>
  <c r="R1621" i="16"/>
  <c r="S1621" i="16"/>
  <c r="T1621" i="16"/>
  <c r="U1621" i="16"/>
  <c r="V1621" i="16"/>
  <c r="W1621" i="16"/>
  <c r="R1622" i="16"/>
  <c r="S1622" i="16"/>
  <c r="T1622" i="16"/>
  <c r="U1622" i="16"/>
  <c r="V1622" i="16"/>
  <c r="W1622" i="16"/>
  <c r="R1623" i="16"/>
  <c r="S1623" i="16"/>
  <c r="T1623" i="16"/>
  <c r="U1623" i="16"/>
  <c r="V1623" i="16"/>
  <c r="W1623" i="16"/>
  <c r="R1624" i="16"/>
  <c r="S1624" i="16"/>
  <c r="T1624" i="16"/>
  <c r="U1624" i="16"/>
  <c r="V1624" i="16"/>
  <c r="W1624" i="16"/>
  <c r="R1625" i="16"/>
  <c r="S1625" i="16"/>
  <c r="T1625" i="16"/>
  <c r="U1625" i="16"/>
  <c r="V1625" i="16"/>
  <c r="W1625" i="16"/>
  <c r="R1626" i="16"/>
  <c r="S1626" i="16"/>
  <c r="T1626" i="16"/>
  <c r="U1626" i="16"/>
  <c r="V1626" i="16"/>
  <c r="W1626" i="16"/>
  <c r="R1627" i="16"/>
  <c r="S1627" i="16"/>
  <c r="T1627" i="16"/>
  <c r="U1627" i="16"/>
  <c r="V1627" i="16"/>
  <c r="W1627" i="16"/>
  <c r="R1628" i="16"/>
  <c r="S1628" i="16"/>
  <c r="T1628" i="16"/>
  <c r="U1628" i="16"/>
  <c r="V1628" i="16"/>
  <c r="W1628" i="16"/>
  <c r="R1629" i="16"/>
  <c r="S1629" i="16"/>
  <c r="T1629" i="16"/>
  <c r="U1629" i="16"/>
  <c r="V1629" i="16"/>
  <c r="W1629" i="16"/>
  <c r="R1630" i="16"/>
  <c r="S1630" i="16"/>
  <c r="T1630" i="16"/>
  <c r="U1630" i="16"/>
  <c r="V1630" i="16"/>
  <c r="W1630" i="16"/>
  <c r="R1631" i="16"/>
  <c r="S1631" i="16"/>
  <c r="T1631" i="16"/>
  <c r="U1631" i="16"/>
  <c r="V1631" i="16"/>
  <c r="W1631" i="16"/>
  <c r="R1632" i="16"/>
  <c r="S1632" i="16"/>
  <c r="T1632" i="16"/>
  <c r="U1632" i="16"/>
  <c r="V1632" i="16"/>
  <c r="W1632" i="16"/>
  <c r="R1633" i="16"/>
  <c r="S1633" i="16"/>
  <c r="T1633" i="16"/>
  <c r="U1633" i="16"/>
  <c r="V1633" i="16"/>
  <c r="W1633" i="16"/>
  <c r="R1634" i="16"/>
  <c r="S1634" i="16"/>
  <c r="T1634" i="16"/>
  <c r="U1634" i="16"/>
  <c r="V1634" i="16"/>
  <c r="W1634" i="16"/>
  <c r="R1635" i="16"/>
  <c r="S1635" i="16"/>
  <c r="T1635" i="16"/>
  <c r="U1635" i="16"/>
  <c r="V1635" i="16"/>
  <c r="W1635" i="16"/>
  <c r="R1636" i="16"/>
  <c r="S1636" i="16"/>
  <c r="T1636" i="16"/>
  <c r="U1636" i="16"/>
  <c r="V1636" i="16"/>
  <c r="W1636" i="16"/>
  <c r="R1637" i="16"/>
  <c r="S1637" i="16"/>
  <c r="T1637" i="16"/>
  <c r="U1637" i="16"/>
  <c r="V1637" i="16"/>
  <c r="W1637" i="16"/>
  <c r="R1638" i="16"/>
  <c r="S1638" i="16"/>
  <c r="T1638" i="16"/>
  <c r="U1638" i="16"/>
  <c r="V1638" i="16"/>
  <c r="W1638" i="16"/>
  <c r="R1639" i="16"/>
  <c r="S1639" i="16"/>
  <c r="T1639" i="16"/>
  <c r="U1639" i="16"/>
  <c r="V1639" i="16"/>
  <c r="W1639" i="16"/>
  <c r="R1640" i="16"/>
  <c r="S1640" i="16"/>
  <c r="T1640" i="16"/>
  <c r="U1640" i="16"/>
  <c r="V1640" i="16"/>
  <c r="W1640" i="16"/>
  <c r="R1641" i="16"/>
  <c r="S1641" i="16"/>
  <c r="T1641" i="16"/>
  <c r="U1641" i="16"/>
  <c r="V1641" i="16"/>
  <c r="W1641" i="16"/>
  <c r="R1642" i="16"/>
  <c r="S1642" i="16"/>
  <c r="T1642" i="16"/>
  <c r="U1642" i="16"/>
  <c r="V1642" i="16"/>
  <c r="W1642" i="16"/>
  <c r="R1643" i="16"/>
  <c r="S1643" i="16"/>
  <c r="T1643" i="16"/>
  <c r="U1643" i="16"/>
  <c r="V1643" i="16"/>
  <c r="W1643" i="16"/>
  <c r="R1644" i="16"/>
  <c r="S1644" i="16"/>
  <c r="T1644" i="16"/>
  <c r="U1644" i="16"/>
  <c r="V1644" i="16"/>
  <c r="W1644" i="16"/>
  <c r="R1645" i="16"/>
  <c r="S1645" i="16"/>
  <c r="T1645" i="16"/>
  <c r="U1645" i="16"/>
  <c r="V1645" i="16"/>
  <c r="W1645" i="16"/>
  <c r="R1646" i="16"/>
  <c r="S1646" i="16"/>
  <c r="T1646" i="16"/>
  <c r="U1646" i="16"/>
  <c r="V1646" i="16"/>
  <c r="W1646" i="16"/>
  <c r="R1647" i="16"/>
  <c r="S1647" i="16"/>
  <c r="T1647" i="16"/>
  <c r="U1647" i="16"/>
  <c r="V1647" i="16"/>
  <c r="W1647" i="16"/>
  <c r="R1648" i="16"/>
  <c r="S1648" i="16"/>
  <c r="T1648" i="16"/>
  <c r="U1648" i="16"/>
  <c r="V1648" i="16"/>
  <c r="W1648" i="16"/>
  <c r="R1649" i="16"/>
  <c r="S1649" i="16"/>
  <c r="T1649" i="16"/>
  <c r="U1649" i="16"/>
  <c r="V1649" i="16"/>
  <c r="W1649" i="16"/>
  <c r="R1650" i="16"/>
  <c r="S1650" i="16"/>
  <c r="T1650" i="16"/>
  <c r="U1650" i="16"/>
  <c r="V1650" i="16"/>
  <c r="W1650" i="16"/>
  <c r="R1651" i="16"/>
  <c r="S1651" i="16"/>
  <c r="T1651" i="16"/>
  <c r="U1651" i="16"/>
  <c r="V1651" i="16"/>
  <c r="W1651" i="16"/>
  <c r="R1652" i="16"/>
  <c r="S1652" i="16"/>
  <c r="T1652" i="16"/>
  <c r="U1652" i="16"/>
  <c r="V1652" i="16"/>
  <c r="W1652" i="16"/>
  <c r="R1653" i="16"/>
  <c r="S1653" i="16"/>
  <c r="T1653" i="16"/>
  <c r="U1653" i="16"/>
  <c r="V1653" i="16"/>
  <c r="W1653" i="16"/>
  <c r="R1654" i="16"/>
  <c r="S1654" i="16"/>
  <c r="T1654" i="16"/>
  <c r="U1654" i="16"/>
  <c r="V1654" i="16"/>
  <c r="W1654" i="16"/>
  <c r="R1655" i="16"/>
  <c r="S1655" i="16"/>
  <c r="T1655" i="16"/>
  <c r="U1655" i="16"/>
  <c r="V1655" i="16"/>
  <c r="W1655" i="16"/>
  <c r="R1656" i="16"/>
  <c r="S1656" i="16"/>
  <c r="T1656" i="16"/>
  <c r="U1656" i="16"/>
  <c r="V1656" i="16"/>
  <c r="W1656" i="16"/>
  <c r="R1657" i="16"/>
  <c r="S1657" i="16"/>
  <c r="T1657" i="16"/>
  <c r="U1657" i="16"/>
  <c r="V1657" i="16"/>
  <c r="W1657" i="16"/>
  <c r="R1658" i="16"/>
  <c r="S1658" i="16"/>
  <c r="T1658" i="16"/>
  <c r="U1658" i="16"/>
  <c r="V1658" i="16"/>
  <c r="W1658" i="16"/>
  <c r="R1659" i="16"/>
  <c r="S1659" i="16"/>
  <c r="T1659" i="16"/>
  <c r="U1659" i="16"/>
  <c r="V1659" i="16"/>
  <c r="W1659" i="16"/>
  <c r="R1660" i="16"/>
  <c r="S1660" i="16"/>
  <c r="T1660" i="16"/>
  <c r="U1660" i="16"/>
  <c r="V1660" i="16"/>
  <c r="W1660" i="16"/>
  <c r="R1661" i="16"/>
  <c r="S1661" i="16"/>
  <c r="T1661" i="16"/>
  <c r="U1661" i="16"/>
  <c r="V1661" i="16"/>
  <c r="W1661" i="16"/>
  <c r="R1662" i="16"/>
  <c r="S1662" i="16"/>
  <c r="T1662" i="16"/>
  <c r="U1662" i="16"/>
  <c r="V1662" i="16"/>
  <c r="W1662" i="16"/>
  <c r="R1663" i="16"/>
  <c r="S1663" i="16"/>
  <c r="T1663" i="16"/>
  <c r="U1663" i="16"/>
  <c r="V1663" i="16"/>
  <c r="W1663" i="16"/>
  <c r="R1664" i="16"/>
  <c r="S1664" i="16"/>
  <c r="T1664" i="16"/>
  <c r="U1664" i="16"/>
  <c r="V1664" i="16"/>
  <c r="W1664" i="16"/>
  <c r="R1665" i="16"/>
  <c r="S1665" i="16"/>
  <c r="T1665" i="16"/>
  <c r="U1665" i="16"/>
  <c r="V1665" i="16"/>
  <c r="W1665" i="16"/>
  <c r="R1666" i="16"/>
  <c r="S1666" i="16"/>
  <c r="T1666" i="16"/>
  <c r="U1666" i="16"/>
  <c r="V1666" i="16"/>
  <c r="W1666" i="16"/>
  <c r="R1667" i="16"/>
  <c r="S1667" i="16"/>
  <c r="T1667" i="16"/>
  <c r="U1667" i="16"/>
  <c r="V1667" i="16"/>
  <c r="W1667" i="16"/>
  <c r="R1668" i="16"/>
  <c r="S1668" i="16"/>
  <c r="T1668" i="16"/>
  <c r="U1668" i="16"/>
  <c r="V1668" i="16"/>
  <c r="W1668" i="16"/>
  <c r="R1669" i="16"/>
  <c r="S1669" i="16"/>
  <c r="T1669" i="16"/>
  <c r="U1669" i="16"/>
  <c r="V1669" i="16"/>
  <c r="W1669" i="16"/>
  <c r="R1670" i="16"/>
  <c r="S1670" i="16"/>
  <c r="T1670" i="16"/>
  <c r="U1670" i="16"/>
  <c r="V1670" i="16"/>
  <c r="W1670" i="16"/>
  <c r="R1671" i="16"/>
  <c r="S1671" i="16"/>
  <c r="T1671" i="16"/>
  <c r="U1671" i="16"/>
  <c r="V1671" i="16"/>
  <c r="W1671" i="16"/>
  <c r="R1672" i="16"/>
  <c r="S1672" i="16"/>
  <c r="T1672" i="16"/>
  <c r="U1672" i="16"/>
  <c r="V1672" i="16"/>
  <c r="W1672" i="16"/>
  <c r="R1673" i="16"/>
  <c r="S1673" i="16"/>
  <c r="T1673" i="16"/>
  <c r="U1673" i="16"/>
  <c r="V1673" i="16"/>
  <c r="W1673" i="16"/>
  <c r="R1674" i="16"/>
  <c r="S1674" i="16"/>
  <c r="T1674" i="16"/>
  <c r="U1674" i="16"/>
  <c r="V1674" i="16"/>
  <c r="W1674" i="16"/>
  <c r="R1675" i="16"/>
  <c r="S1675" i="16"/>
  <c r="T1675" i="16"/>
  <c r="U1675" i="16"/>
  <c r="V1675" i="16"/>
  <c r="W1675" i="16"/>
  <c r="R1676" i="16"/>
  <c r="S1676" i="16"/>
  <c r="T1676" i="16"/>
  <c r="U1676" i="16"/>
  <c r="V1676" i="16"/>
  <c r="W1676" i="16"/>
  <c r="R1677" i="16"/>
  <c r="S1677" i="16"/>
  <c r="T1677" i="16"/>
  <c r="U1677" i="16"/>
  <c r="V1677" i="16"/>
  <c r="W1677" i="16"/>
  <c r="R1678" i="16"/>
  <c r="S1678" i="16"/>
  <c r="T1678" i="16"/>
  <c r="U1678" i="16"/>
  <c r="V1678" i="16"/>
  <c r="W1678" i="16"/>
  <c r="R1679" i="16"/>
  <c r="S1679" i="16"/>
  <c r="T1679" i="16"/>
  <c r="U1679" i="16"/>
  <c r="V1679" i="16"/>
  <c r="W1679" i="16"/>
  <c r="R1680" i="16"/>
  <c r="S1680" i="16"/>
  <c r="T1680" i="16"/>
  <c r="U1680" i="16"/>
  <c r="V1680" i="16"/>
  <c r="W1680" i="16"/>
  <c r="R1681" i="16"/>
  <c r="S1681" i="16"/>
  <c r="T1681" i="16"/>
  <c r="U1681" i="16"/>
  <c r="V1681" i="16"/>
  <c r="W1681" i="16"/>
  <c r="R1682" i="16"/>
  <c r="S1682" i="16"/>
  <c r="T1682" i="16"/>
  <c r="U1682" i="16"/>
  <c r="V1682" i="16"/>
  <c r="W1682" i="16"/>
  <c r="R1683" i="16"/>
  <c r="S1683" i="16"/>
  <c r="T1683" i="16"/>
  <c r="U1683" i="16"/>
  <c r="V1683" i="16"/>
  <c r="W1683" i="16"/>
  <c r="R1684" i="16"/>
  <c r="S1684" i="16"/>
  <c r="T1684" i="16"/>
  <c r="U1684" i="16"/>
  <c r="V1684" i="16"/>
  <c r="W1684" i="16"/>
  <c r="R1685" i="16"/>
  <c r="S1685" i="16"/>
  <c r="T1685" i="16"/>
  <c r="U1685" i="16"/>
  <c r="V1685" i="16"/>
  <c r="W1685" i="16"/>
  <c r="R1686" i="16"/>
  <c r="S1686" i="16"/>
  <c r="T1686" i="16"/>
  <c r="U1686" i="16"/>
  <c r="V1686" i="16"/>
  <c r="W1686" i="16"/>
  <c r="R1687" i="16"/>
  <c r="S1687" i="16"/>
  <c r="T1687" i="16"/>
  <c r="U1687" i="16"/>
  <c r="V1687" i="16"/>
  <c r="W1687" i="16"/>
  <c r="R1688" i="16"/>
  <c r="S1688" i="16"/>
  <c r="T1688" i="16"/>
  <c r="U1688" i="16"/>
  <c r="V1688" i="16"/>
  <c r="W1688" i="16"/>
  <c r="R1689" i="16"/>
  <c r="S1689" i="16"/>
  <c r="T1689" i="16"/>
  <c r="U1689" i="16"/>
  <c r="V1689" i="16"/>
  <c r="W1689" i="16"/>
  <c r="R1690" i="16"/>
  <c r="S1690" i="16"/>
  <c r="T1690" i="16"/>
  <c r="U1690" i="16"/>
  <c r="V1690" i="16"/>
  <c r="W1690" i="16"/>
  <c r="R1691" i="16"/>
  <c r="S1691" i="16"/>
  <c r="T1691" i="16"/>
  <c r="U1691" i="16"/>
  <c r="V1691" i="16"/>
  <c r="W1691" i="16"/>
  <c r="R1692" i="16"/>
  <c r="S1692" i="16"/>
  <c r="T1692" i="16"/>
  <c r="U1692" i="16"/>
  <c r="V1692" i="16"/>
  <c r="W1692" i="16"/>
  <c r="R1693" i="16"/>
  <c r="S1693" i="16"/>
  <c r="T1693" i="16"/>
  <c r="U1693" i="16"/>
  <c r="V1693" i="16"/>
  <c r="W1693" i="16"/>
  <c r="R1694" i="16"/>
  <c r="S1694" i="16"/>
  <c r="T1694" i="16"/>
  <c r="U1694" i="16"/>
  <c r="V1694" i="16"/>
  <c r="W1694" i="16"/>
  <c r="R1695" i="16"/>
  <c r="S1695" i="16"/>
  <c r="T1695" i="16"/>
  <c r="U1695" i="16"/>
  <c r="V1695" i="16"/>
  <c r="W1695" i="16"/>
  <c r="R1696" i="16"/>
  <c r="S1696" i="16"/>
  <c r="T1696" i="16"/>
  <c r="U1696" i="16"/>
  <c r="V1696" i="16"/>
  <c r="W1696" i="16"/>
  <c r="R1697" i="16"/>
  <c r="S1697" i="16"/>
  <c r="T1697" i="16"/>
  <c r="U1697" i="16"/>
  <c r="V1697" i="16"/>
  <c r="W1697" i="16"/>
  <c r="R1698" i="16"/>
  <c r="S1698" i="16"/>
  <c r="T1698" i="16"/>
  <c r="U1698" i="16"/>
  <c r="V1698" i="16"/>
  <c r="W1698" i="16"/>
  <c r="R1699" i="16"/>
  <c r="S1699" i="16"/>
  <c r="T1699" i="16"/>
  <c r="U1699" i="16"/>
  <c r="V1699" i="16"/>
  <c r="W1699" i="16"/>
  <c r="R1700" i="16"/>
  <c r="S1700" i="16"/>
  <c r="T1700" i="16"/>
  <c r="U1700" i="16"/>
  <c r="V1700" i="16"/>
  <c r="W1700" i="16"/>
  <c r="R1701" i="16"/>
  <c r="S1701" i="16"/>
  <c r="T1701" i="16"/>
  <c r="U1701" i="16"/>
  <c r="V1701" i="16"/>
  <c r="W1701" i="16"/>
  <c r="R1702" i="16"/>
  <c r="S1702" i="16"/>
  <c r="T1702" i="16"/>
  <c r="U1702" i="16"/>
  <c r="V1702" i="16"/>
  <c r="W1702" i="16"/>
  <c r="R1703" i="16"/>
  <c r="S1703" i="16"/>
  <c r="T1703" i="16"/>
  <c r="U1703" i="16"/>
  <c r="V1703" i="16"/>
  <c r="W1703" i="16"/>
  <c r="R1704" i="16"/>
  <c r="S1704" i="16"/>
  <c r="T1704" i="16"/>
  <c r="U1704" i="16"/>
  <c r="V1704" i="16"/>
  <c r="W1704" i="16"/>
  <c r="R1705" i="16"/>
  <c r="S1705" i="16"/>
  <c r="T1705" i="16"/>
  <c r="U1705" i="16"/>
  <c r="V1705" i="16"/>
  <c r="W1705" i="16"/>
  <c r="R1706" i="16"/>
  <c r="S1706" i="16"/>
  <c r="T1706" i="16"/>
  <c r="U1706" i="16"/>
  <c r="V1706" i="16"/>
  <c r="W1706" i="16"/>
  <c r="R1707" i="16"/>
  <c r="S1707" i="16"/>
  <c r="T1707" i="16"/>
  <c r="U1707" i="16"/>
  <c r="V1707" i="16"/>
  <c r="W1707" i="16"/>
  <c r="R1708" i="16"/>
  <c r="S1708" i="16"/>
  <c r="T1708" i="16"/>
  <c r="U1708" i="16"/>
  <c r="V1708" i="16"/>
  <c r="W1708" i="16"/>
  <c r="R1709" i="16"/>
  <c r="S1709" i="16"/>
  <c r="T1709" i="16"/>
  <c r="U1709" i="16"/>
  <c r="V1709" i="16"/>
  <c r="W1709" i="16"/>
  <c r="R1710" i="16"/>
  <c r="S1710" i="16"/>
  <c r="T1710" i="16"/>
  <c r="U1710" i="16"/>
  <c r="V1710" i="16"/>
  <c r="W1710" i="16"/>
  <c r="R1711" i="16"/>
  <c r="S1711" i="16"/>
  <c r="T1711" i="16"/>
  <c r="U1711" i="16"/>
  <c r="V1711" i="16"/>
  <c r="W1711" i="16"/>
  <c r="R1712" i="16"/>
  <c r="S1712" i="16"/>
  <c r="T1712" i="16"/>
  <c r="U1712" i="16"/>
  <c r="V1712" i="16"/>
  <c r="W1712" i="16"/>
  <c r="R1713" i="16"/>
  <c r="S1713" i="16"/>
  <c r="T1713" i="16"/>
  <c r="U1713" i="16"/>
  <c r="V1713" i="16"/>
  <c r="W1713" i="16"/>
  <c r="R1714" i="16"/>
  <c r="S1714" i="16"/>
  <c r="T1714" i="16"/>
  <c r="U1714" i="16"/>
  <c r="V1714" i="16"/>
  <c r="W1714" i="16"/>
  <c r="R1715" i="16"/>
  <c r="S1715" i="16"/>
  <c r="T1715" i="16"/>
  <c r="U1715" i="16"/>
  <c r="V1715" i="16"/>
  <c r="W1715" i="16"/>
  <c r="R1716" i="16"/>
  <c r="S1716" i="16"/>
  <c r="T1716" i="16"/>
  <c r="U1716" i="16"/>
  <c r="V1716" i="16"/>
  <c r="W1716" i="16"/>
  <c r="R1717" i="16"/>
  <c r="S1717" i="16"/>
  <c r="T1717" i="16"/>
  <c r="U1717" i="16"/>
  <c r="V1717" i="16"/>
  <c r="W1717" i="16"/>
  <c r="R1718" i="16"/>
  <c r="S1718" i="16"/>
  <c r="T1718" i="16"/>
  <c r="U1718" i="16"/>
  <c r="V1718" i="16"/>
  <c r="W1718" i="16"/>
  <c r="R1719" i="16"/>
  <c r="S1719" i="16"/>
  <c r="T1719" i="16"/>
  <c r="U1719" i="16"/>
  <c r="V1719" i="16"/>
  <c r="W1719" i="16"/>
  <c r="R1720" i="16"/>
  <c r="S1720" i="16"/>
  <c r="T1720" i="16"/>
  <c r="U1720" i="16"/>
  <c r="V1720" i="16"/>
  <c r="W1720" i="16"/>
  <c r="R1721" i="16"/>
  <c r="S1721" i="16"/>
  <c r="T1721" i="16"/>
  <c r="U1721" i="16"/>
  <c r="V1721" i="16"/>
  <c r="W1721" i="16"/>
  <c r="R1722" i="16"/>
  <c r="S1722" i="16"/>
  <c r="T1722" i="16"/>
  <c r="U1722" i="16"/>
  <c r="V1722" i="16"/>
  <c r="W1722" i="16"/>
  <c r="AG1583" i="16"/>
  <c r="AH1583" i="16"/>
  <c r="AI1583" i="16"/>
  <c r="AJ1583" i="16"/>
  <c r="AK1583" i="16"/>
  <c r="AL1583" i="16"/>
  <c r="AG1584" i="16"/>
  <c r="AH1584" i="16"/>
  <c r="AI1584" i="16"/>
  <c r="AJ1584" i="16"/>
  <c r="AK1584" i="16"/>
  <c r="AL1584" i="16"/>
  <c r="AG1585" i="16"/>
  <c r="AH1585" i="16"/>
  <c r="AI1585" i="16"/>
  <c r="AJ1585" i="16"/>
  <c r="AK1585" i="16"/>
  <c r="AL1585" i="16"/>
  <c r="AG1586" i="16"/>
  <c r="AH1586" i="16"/>
  <c r="AI1586" i="16"/>
  <c r="AJ1586" i="16"/>
  <c r="AK1586" i="16"/>
  <c r="AL1586" i="16"/>
  <c r="AG1587" i="16"/>
  <c r="AH1587" i="16"/>
  <c r="AI1587" i="16"/>
  <c r="AJ1587" i="16"/>
  <c r="AK1587" i="16"/>
  <c r="AL1587" i="16"/>
  <c r="AG1588" i="16"/>
  <c r="AH1588" i="16"/>
  <c r="AI1588" i="16"/>
  <c r="AJ1588" i="16"/>
  <c r="AK1588" i="16"/>
  <c r="AL1588" i="16"/>
  <c r="AG1589" i="16"/>
  <c r="AH1589" i="16"/>
  <c r="AI1589" i="16"/>
  <c r="AJ1589" i="16"/>
  <c r="AK1589" i="16"/>
  <c r="AL1589" i="16"/>
  <c r="AG1590" i="16"/>
  <c r="AH1590" i="16"/>
  <c r="AI1590" i="16"/>
  <c r="AJ1590" i="16"/>
  <c r="AK1590" i="16"/>
  <c r="AL1590" i="16"/>
  <c r="AG1591" i="16"/>
  <c r="AH1591" i="16"/>
  <c r="AI1591" i="16"/>
  <c r="AJ1591" i="16"/>
  <c r="AK1591" i="16"/>
  <c r="AL1591" i="16"/>
  <c r="AG1592" i="16"/>
  <c r="AH1592" i="16"/>
  <c r="AI1592" i="16"/>
  <c r="AJ1592" i="16"/>
  <c r="AK1592" i="16"/>
  <c r="AL1592" i="16"/>
  <c r="AG1593" i="16"/>
  <c r="AH1593" i="16"/>
  <c r="AI1593" i="16"/>
  <c r="AJ1593" i="16"/>
  <c r="AK1593" i="16"/>
  <c r="AL1593" i="16"/>
  <c r="AG1594" i="16"/>
  <c r="AH1594" i="16"/>
  <c r="AI1594" i="16"/>
  <c r="AJ1594" i="16"/>
  <c r="AK1594" i="16"/>
  <c r="AL1594" i="16"/>
  <c r="AG1595" i="16"/>
  <c r="AH1595" i="16"/>
  <c r="AI1595" i="16"/>
  <c r="AJ1595" i="16"/>
  <c r="AK1595" i="16"/>
  <c r="AL1595" i="16"/>
  <c r="AG1596" i="16"/>
  <c r="AH1596" i="16"/>
  <c r="AI1596" i="16"/>
  <c r="AJ1596" i="16"/>
  <c r="AK1596" i="16"/>
  <c r="AL1596" i="16"/>
  <c r="AG1597" i="16"/>
  <c r="AH1597" i="16"/>
  <c r="AI1597" i="16"/>
  <c r="AJ1597" i="16"/>
  <c r="AK1597" i="16"/>
  <c r="AL1597" i="16"/>
  <c r="AG1598" i="16"/>
  <c r="AH1598" i="16"/>
  <c r="AI1598" i="16"/>
  <c r="AJ1598" i="16"/>
  <c r="AK1598" i="16"/>
  <c r="AL1598" i="16"/>
  <c r="AG1599" i="16"/>
  <c r="AH1599" i="16"/>
  <c r="AI1599" i="16"/>
  <c r="AJ1599" i="16"/>
  <c r="AK1599" i="16"/>
  <c r="AL1599" i="16"/>
  <c r="AG1600" i="16"/>
  <c r="AH1600" i="16"/>
  <c r="AI1600" i="16"/>
  <c r="AJ1600" i="16"/>
  <c r="AK1600" i="16"/>
  <c r="AL1600" i="16"/>
  <c r="AG1601" i="16"/>
  <c r="AH1601" i="16"/>
  <c r="AI1601" i="16"/>
  <c r="AJ1601" i="16"/>
  <c r="AK1601" i="16"/>
  <c r="AL1601" i="16"/>
  <c r="AG1602" i="16"/>
  <c r="AH1602" i="16"/>
  <c r="AI1602" i="16"/>
  <c r="AJ1602" i="16"/>
  <c r="AK1602" i="16"/>
  <c r="AL1602" i="16"/>
  <c r="AG1603" i="16"/>
  <c r="AH1603" i="16"/>
  <c r="AI1603" i="16"/>
  <c r="AJ1603" i="16"/>
  <c r="AK1603" i="16"/>
  <c r="AL1603" i="16"/>
  <c r="AG1604" i="16"/>
  <c r="AH1604" i="16"/>
  <c r="AI1604" i="16"/>
  <c r="AJ1604" i="16"/>
  <c r="AK1604" i="16"/>
  <c r="AL1604" i="16"/>
  <c r="AG1605" i="16"/>
  <c r="AH1605" i="16"/>
  <c r="AI1605" i="16"/>
  <c r="AJ1605" i="16"/>
  <c r="AK1605" i="16"/>
  <c r="AL1605" i="16"/>
  <c r="AG1606" i="16"/>
  <c r="AH1606" i="16"/>
  <c r="AI1606" i="16"/>
  <c r="AJ1606" i="16"/>
  <c r="AK1606" i="16"/>
  <c r="AL1606" i="16"/>
  <c r="AG1607" i="16"/>
  <c r="AH1607" i="16"/>
  <c r="AI1607" i="16"/>
  <c r="AJ1607" i="16"/>
  <c r="AK1607" i="16"/>
  <c r="AL1607" i="16"/>
  <c r="AG1608" i="16"/>
  <c r="AH1608" i="16"/>
  <c r="AI1608" i="16"/>
  <c r="AJ1608" i="16"/>
  <c r="AK1608" i="16"/>
  <c r="AL1608" i="16"/>
  <c r="AG1609" i="16"/>
  <c r="AH1609" i="16"/>
  <c r="AI1609" i="16"/>
  <c r="AJ1609" i="16"/>
  <c r="AK1609" i="16"/>
  <c r="AL1609" i="16"/>
  <c r="AG1610" i="16"/>
  <c r="AH1610" i="16"/>
  <c r="AI1610" i="16"/>
  <c r="AJ1610" i="16"/>
  <c r="AK1610" i="16"/>
  <c r="AL1610" i="16"/>
  <c r="AG1611" i="16"/>
  <c r="AH1611" i="16"/>
  <c r="AI1611" i="16"/>
  <c r="AJ1611" i="16"/>
  <c r="AK1611" i="16"/>
  <c r="AL1611" i="16"/>
  <c r="AG1612" i="16"/>
  <c r="AH1612" i="16"/>
  <c r="AI1612" i="16"/>
  <c r="AJ1612" i="16"/>
  <c r="AK1612" i="16"/>
  <c r="AL1612" i="16"/>
  <c r="AG1613" i="16"/>
  <c r="AH1613" i="16"/>
  <c r="AI1613" i="16"/>
  <c r="AJ1613" i="16"/>
  <c r="AK1613" i="16"/>
  <c r="AL1613" i="16"/>
  <c r="AG1614" i="16"/>
  <c r="AH1614" i="16"/>
  <c r="AI1614" i="16"/>
  <c r="AJ1614" i="16"/>
  <c r="AK1614" i="16"/>
  <c r="AL1614" i="16"/>
  <c r="AG1615" i="16"/>
  <c r="AH1615" i="16"/>
  <c r="AI1615" i="16"/>
  <c r="AJ1615" i="16"/>
  <c r="AK1615" i="16"/>
  <c r="AL1615" i="16"/>
  <c r="AG1616" i="16"/>
  <c r="AH1616" i="16"/>
  <c r="AI1616" i="16"/>
  <c r="AJ1616" i="16"/>
  <c r="AK1616" i="16"/>
  <c r="AL1616" i="16"/>
  <c r="AG1617" i="16"/>
  <c r="AH1617" i="16"/>
  <c r="AI1617" i="16"/>
  <c r="AJ1617" i="16"/>
  <c r="AK1617" i="16"/>
  <c r="AL1617" i="16"/>
  <c r="AG1618" i="16"/>
  <c r="AH1618" i="16"/>
  <c r="AI1618" i="16"/>
  <c r="AJ1618" i="16"/>
  <c r="AK1618" i="16"/>
  <c r="AL1618" i="16"/>
  <c r="AG1619" i="16"/>
  <c r="AH1619" i="16"/>
  <c r="AI1619" i="16"/>
  <c r="AJ1619" i="16"/>
  <c r="AK1619" i="16"/>
  <c r="AL1619" i="16"/>
  <c r="AG1620" i="16"/>
  <c r="AH1620" i="16"/>
  <c r="AI1620" i="16"/>
  <c r="AJ1620" i="16"/>
  <c r="AK1620" i="16"/>
  <c r="AL1620" i="16"/>
  <c r="AG1621" i="16"/>
  <c r="AH1621" i="16"/>
  <c r="AI1621" i="16"/>
  <c r="AJ1621" i="16"/>
  <c r="AK1621" i="16"/>
  <c r="AL1621" i="16"/>
  <c r="AG1622" i="16"/>
  <c r="AH1622" i="16"/>
  <c r="AI1622" i="16"/>
  <c r="AJ1622" i="16"/>
  <c r="AK1622" i="16"/>
  <c r="AL1622" i="16"/>
  <c r="AG1623" i="16"/>
  <c r="AH1623" i="16"/>
  <c r="AI1623" i="16"/>
  <c r="AJ1623" i="16"/>
  <c r="AK1623" i="16"/>
  <c r="AL1623" i="16"/>
  <c r="AG1624" i="16"/>
  <c r="AH1624" i="16"/>
  <c r="AI1624" i="16"/>
  <c r="AJ1624" i="16"/>
  <c r="AK1624" i="16"/>
  <c r="AL1624" i="16"/>
  <c r="AG1625" i="16"/>
  <c r="AH1625" i="16"/>
  <c r="AI1625" i="16"/>
  <c r="AJ1625" i="16"/>
  <c r="AK1625" i="16"/>
  <c r="AL1625" i="16"/>
  <c r="AG1626" i="16"/>
  <c r="AH1626" i="16"/>
  <c r="AI1626" i="16"/>
  <c r="AJ1626" i="16"/>
  <c r="AK1626" i="16"/>
  <c r="AL1626" i="16"/>
  <c r="AG1627" i="16"/>
  <c r="AH1627" i="16"/>
  <c r="AI1627" i="16"/>
  <c r="AJ1627" i="16"/>
  <c r="AK1627" i="16"/>
  <c r="AL1627" i="16"/>
  <c r="AG1628" i="16"/>
  <c r="AH1628" i="16"/>
  <c r="AI1628" i="16"/>
  <c r="AJ1628" i="16"/>
  <c r="AK1628" i="16"/>
  <c r="AL1628" i="16"/>
  <c r="AG1629" i="16"/>
  <c r="AH1629" i="16"/>
  <c r="AI1629" i="16"/>
  <c r="AJ1629" i="16"/>
  <c r="AK1629" i="16"/>
  <c r="AL1629" i="16"/>
  <c r="AG1630" i="16"/>
  <c r="AH1630" i="16"/>
  <c r="AI1630" i="16"/>
  <c r="AJ1630" i="16"/>
  <c r="AK1630" i="16"/>
  <c r="AL1630" i="16"/>
  <c r="AG1631" i="16"/>
  <c r="AH1631" i="16"/>
  <c r="AI1631" i="16"/>
  <c r="AJ1631" i="16"/>
  <c r="AK1631" i="16"/>
  <c r="AL1631" i="16"/>
  <c r="AG1632" i="16"/>
  <c r="AH1632" i="16"/>
  <c r="AI1632" i="16"/>
  <c r="AJ1632" i="16"/>
  <c r="AK1632" i="16"/>
  <c r="AL1632" i="16"/>
  <c r="AG1633" i="16"/>
  <c r="AH1633" i="16"/>
  <c r="AI1633" i="16"/>
  <c r="AJ1633" i="16"/>
  <c r="AK1633" i="16"/>
  <c r="AL1633" i="16"/>
  <c r="AG1634" i="16"/>
  <c r="AH1634" i="16"/>
  <c r="AI1634" i="16"/>
  <c r="AJ1634" i="16"/>
  <c r="AK1634" i="16"/>
  <c r="AL1634" i="16"/>
  <c r="AG1635" i="16"/>
  <c r="AH1635" i="16"/>
  <c r="AI1635" i="16"/>
  <c r="AJ1635" i="16"/>
  <c r="AK1635" i="16"/>
  <c r="AL1635" i="16"/>
  <c r="AG1636" i="16"/>
  <c r="AH1636" i="16"/>
  <c r="AI1636" i="16"/>
  <c r="AJ1636" i="16"/>
  <c r="AK1636" i="16"/>
  <c r="AL1636" i="16"/>
  <c r="AG1637" i="16"/>
  <c r="AH1637" i="16"/>
  <c r="AI1637" i="16"/>
  <c r="AJ1637" i="16"/>
  <c r="AK1637" i="16"/>
  <c r="AL1637" i="16"/>
  <c r="AG1638" i="16"/>
  <c r="AH1638" i="16"/>
  <c r="AI1638" i="16"/>
  <c r="AJ1638" i="16"/>
  <c r="AK1638" i="16"/>
  <c r="AL1638" i="16"/>
  <c r="AG1639" i="16"/>
  <c r="AH1639" i="16"/>
  <c r="AI1639" i="16"/>
  <c r="AJ1639" i="16"/>
  <c r="AK1639" i="16"/>
  <c r="AL1639" i="16"/>
  <c r="AG1640" i="16"/>
  <c r="AH1640" i="16"/>
  <c r="AI1640" i="16"/>
  <c r="AJ1640" i="16"/>
  <c r="AK1640" i="16"/>
  <c r="AL1640" i="16"/>
  <c r="AG1641" i="16"/>
  <c r="AH1641" i="16"/>
  <c r="AI1641" i="16"/>
  <c r="AJ1641" i="16"/>
  <c r="AK1641" i="16"/>
  <c r="AL1641" i="16"/>
  <c r="AG1642" i="16"/>
  <c r="AH1642" i="16"/>
  <c r="AI1642" i="16"/>
  <c r="AJ1642" i="16"/>
  <c r="AK1642" i="16"/>
  <c r="AL1642" i="16"/>
  <c r="AG1643" i="16"/>
  <c r="AH1643" i="16"/>
  <c r="AI1643" i="16"/>
  <c r="AJ1643" i="16"/>
  <c r="AK1643" i="16"/>
  <c r="AL1643" i="16"/>
  <c r="AG1644" i="16"/>
  <c r="AH1644" i="16"/>
  <c r="AI1644" i="16"/>
  <c r="AJ1644" i="16"/>
  <c r="AK1644" i="16"/>
  <c r="AL1644" i="16"/>
  <c r="AG1645" i="16"/>
  <c r="AH1645" i="16"/>
  <c r="AI1645" i="16"/>
  <c r="AJ1645" i="16"/>
  <c r="AK1645" i="16"/>
  <c r="AL1645" i="16"/>
  <c r="AG1646" i="16"/>
  <c r="AH1646" i="16"/>
  <c r="AI1646" i="16"/>
  <c r="AJ1646" i="16"/>
  <c r="AK1646" i="16"/>
  <c r="AL1646" i="16"/>
  <c r="AG1647" i="16"/>
  <c r="AH1647" i="16"/>
  <c r="AI1647" i="16"/>
  <c r="AJ1647" i="16"/>
  <c r="AK1647" i="16"/>
  <c r="AL1647" i="16"/>
  <c r="AG1648" i="16"/>
  <c r="AH1648" i="16"/>
  <c r="AI1648" i="16"/>
  <c r="AJ1648" i="16"/>
  <c r="AK1648" i="16"/>
  <c r="AL1648" i="16"/>
  <c r="AG1649" i="16"/>
  <c r="AH1649" i="16"/>
  <c r="AI1649" i="16"/>
  <c r="AJ1649" i="16"/>
  <c r="AK1649" i="16"/>
  <c r="AL1649" i="16"/>
  <c r="AG1650" i="16"/>
  <c r="AH1650" i="16"/>
  <c r="AI1650" i="16"/>
  <c r="AJ1650" i="16"/>
  <c r="AK1650" i="16"/>
  <c r="AL1650" i="16"/>
  <c r="AG1651" i="16"/>
  <c r="AH1651" i="16"/>
  <c r="AI1651" i="16"/>
  <c r="AJ1651" i="16"/>
  <c r="AK1651" i="16"/>
  <c r="AL1651" i="16"/>
  <c r="AG1652" i="16"/>
  <c r="AH1652" i="16"/>
  <c r="AI1652" i="16"/>
  <c r="AJ1652" i="16"/>
  <c r="AK1652" i="16"/>
  <c r="AL1652" i="16"/>
  <c r="AG1653" i="16"/>
  <c r="AH1653" i="16"/>
  <c r="AI1653" i="16"/>
  <c r="AJ1653" i="16"/>
  <c r="AK1653" i="16"/>
  <c r="AL1653" i="16"/>
  <c r="AG1654" i="16"/>
  <c r="AH1654" i="16"/>
  <c r="AI1654" i="16"/>
  <c r="AJ1654" i="16"/>
  <c r="AK1654" i="16"/>
  <c r="AL1654" i="16"/>
  <c r="AG1655" i="16"/>
  <c r="AH1655" i="16"/>
  <c r="AI1655" i="16"/>
  <c r="AJ1655" i="16"/>
  <c r="AK1655" i="16"/>
  <c r="AL1655" i="16"/>
  <c r="AG1656" i="16"/>
  <c r="AH1656" i="16"/>
  <c r="AI1656" i="16"/>
  <c r="AJ1656" i="16"/>
  <c r="AK1656" i="16"/>
  <c r="AL1656" i="16"/>
  <c r="AG1657" i="16"/>
  <c r="AH1657" i="16"/>
  <c r="AI1657" i="16"/>
  <c r="AJ1657" i="16"/>
  <c r="AK1657" i="16"/>
  <c r="AL1657" i="16"/>
  <c r="AG1658" i="16"/>
  <c r="AH1658" i="16"/>
  <c r="AI1658" i="16"/>
  <c r="AJ1658" i="16"/>
  <c r="AK1658" i="16"/>
  <c r="AL1658" i="16"/>
  <c r="AG1659" i="16"/>
  <c r="AH1659" i="16"/>
  <c r="AI1659" i="16"/>
  <c r="AJ1659" i="16"/>
  <c r="AK1659" i="16"/>
  <c r="AL1659" i="16"/>
  <c r="AG1660" i="16"/>
  <c r="AH1660" i="16"/>
  <c r="AI1660" i="16"/>
  <c r="AJ1660" i="16"/>
  <c r="AK1660" i="16"/>
  <c r="AL1660" i="16"/>
  <c r="AG1661" i="16"/>
  <c r="AH1661" i="16"/>
  <c r="AI1661" i="16"/>
  <c r="AJ1661" i="16"/>
  <c r="AK1661" i="16"/>
  <c r="AL1661" i="16"/>
  <c r="AG1662" i="16"/>
  <c r="AH1662" i="16"/>
  <c r="AI1662" i="16"/>
  <c r="AJ1662" i="16"/>
  <c r="AK1662" i="16"/>
  <c r="AL1662" i="16"/>
  <c r="AG1663" i="16"/>
  <c r="AH1663" i="16"/>
  <c r="AI1663" i="16"/>
  <c r="AJ1663" i="16"/>
  <c r="AK1663" i="16"/>
  <c r="AL1663" i="16"/>
  <c r="AG1664" i="16"/>
  <c r="AH1664" i="16"/>
  <c r="AI1664" i="16"/>
  <c r="AJ1664" i="16"/>
  <c r="AK1664" i="16"/>
  <c r="AL1664" i="16"/>
  <c r="AG1665" i="16"/>
  <c r="AH1665" i="16"/>
  <c r="AI1665" i="16"/>
  <c r="AJ1665" i="16"/>
  <c r="AK1665" i="16"/>
  <c r="AL1665" i="16"/>
  <c r="AG1666" i="16"/>
  <c r="AH1666" i="16"/>
  <c r="AI1666" i="16"/>
  <c r="AJ1666" i="16"/>
  <c r="AK1666" i="16"/>
  <c r="AL1666" i="16"/>
  <c r="AG1667" i="16"/>
  <c r="AH1667" i="16"/>
  <c r="AI1667" i="16"/>
  <c r="AJ1667" i="16"/>
  <c r="AK1667" i="16"/>
  <c r="AL1667" i="16"/>
  <c r="AG1668" i="16"/>
  <c r="AH1668" i="16"/>
  <c r="AI1668" i="16"/>
  <c r="AJ1668" i="16"/>
  <c r="AK1668" i="16"/>
  <c r="AL1668" i="16"/>
  <c r="AG1669" i="16"/>
  <c r="AH1669" i="16"/>
  <c r="AI1669" i="16"/>
  <c r="AJ1669" i="16"/>
  <c r="AK1669" i="16"/>
  <c r="AL1669" i="16"/>
  <c r="AG1670" i="16"/>
  <c r="AH1670" i="16"/>
  <c r="AI1670" i="16"/>
  <c r="AJ1670" i="16"/>
  <c r="AK1670" i="16"/>
  <c r="AL1670" i="16"/>
  <c r="AG1671" i="16"/>
  <c r="AH1671" i="16"/>
  <c r="AI1671" i="16"/>
  <c r="AJ1671" i="16"/>
  <c r="AK1671" i="16"/>
  <c r="AL1671" i="16"/>
  <c r="AG1672" i="16"/>
  <c r="AH1672" i="16"/>
  <c r="AI1672" i="16"/>
  <c r="AJ1672" i="16"/>
  <c r="AK1672" i="16"/>
  <c r="AL1672" i="16"/>
  <c r="AG1673" i="16"/>
  <c r="AH1673" i="16"/>
  <c r="AI1673" i="16"/>
  <c r="AJ1673" i="16"/>
  <c r="AK1673" i="16"/>
  <c r="AL1673" i="16"/>
  <c r="AG1674" i="16"/>
  <c r="AH1674" i="16"/>
  <c r="AI1674" i="16"/>
  <c r="AJ1674" i="16"/>
  <c r="AK1674" i="16"/>
  <c r="AL1674" i="16"/>
  <c r="AG1675" i="16"/>
  <c r="AH1675" i="16"/>
  <c r="AI1675" i="16"/>
  <c r="AJ1675" i="16"/>
  <c r="AK1675" i="16"/>
  <c r="AL1675" i="16"/>
  <c r="AG1676" i="16"/>
  <c r="AH1676" i="16"/>
  <c r="AI1676" i="16"/>
  <c r="AJ1676" i="16"/>
  <c r="AK1676" i="16"/>
  <c r="AL1676" i="16"/>
  <c r="AG1677" i="16"/>
  <c r="AH1677" i="16"/>
  <c r="AI1677" i="16"/>
  <c r="AJ1677" i="16"/>
  <c r="AK1677" i="16"/>
  <c r="AL1677" i="16"/>
  <c r="AG1678" i="16"/>
  <c r="AH1678" i="16"/>
  <c r="AI1678" i="16"/>
  <c r="AJ1678" i="16"/>
  <c r="AK1678" i="16"/>
  <c r="AL1678" i="16"/>
  <c r="AG1679" i="16"/>
  <c r="AH1679" i="16"/>
  <c r="AI1679" i="16"/>
  <c r="AJ1679" i="16"/>
  <c r="AK1679" i="16"/>
  <c r="AL1679" i="16"/>
  <c r="AG1680" i="16"/>
  <c r="AH1680" i="16"/>
  <c r="AI1680" i="16"/>
  <c r="AJ1680" i="16"/>
  <c r="AK1680" i="16"/>
  <c r="AL1680" i="16"/>
  <c r="AG1681" i="16"/>
  <c r="AH1681" i="16"/>
  <c r="AI1681" i="16"/>
  <c r="AJ1681" i="16"/>
  <c r="AK1681" i="16"/>
  <c r="AL1681" i="16"/>
  <c r="AG1682" i="16"/>
  <c r="AH1682" i="16"/>
  <c r="AI1682" i="16"/>
  <c r="AJ1682" i="16"/>
  <c r="AK1682" i="16"/>
  <c r="AL1682" i="16"/>
  <c r="AG1683" i="16"/>
  <c r="AH1683" i="16"/>
  <c r="AI1683" i="16"/>
  <c r="AJ1683" i="16"/>
  <c r="AK1683" i="16"/>
  <c r="AL1683" i="16"/>
  <c r="AG1684" i="16"/>
  <c r="AH1684" i="16"/>
  <c r="AI1684" i="16"/>
  <c r="AJ1684" i="16"/>
  <c r="AK1684" i="16"/>
  <c r="AL1684" i="16"/>
  <c r="AG1685" i="16"/>
  <c r="AH1685" i="16"/>
  <c r="AI1685" i="16"/>
  <c r="AJ1685" i="16"/>
  <c r="AK1685" i="16"/>
  <c r="AL1685" i="16"/>
  <c r="AG1686" i="16"/>
  <c r="AH1686" i="16"/>
  <c r="AI1686" i="16"/>
  <c r="AJ1686" i="16"/>
  <c r="AK1686" i="16"/>
  <c r="AL1686" i="16"/>
  <c r="AG1687" i="16"/>
  <c r="AH1687" i="16"/>
  <c r="AI1687" i="16"/>
  <c r="AJ1687" i="16"/>
  <c r="AK1687" i="16"/>
  <c r="AL1687" i="16"/>
  <c r="AG1688" i="16"/>
  <c r="AH1688" i="16"/>
  <c r="AI1688" i="16"/>
  <c r="AJ1688" i="16"/>
  <c r="AK1688" i="16"/>
  <c r="AL1688" i="16"/>
  <c r="AG1689" i="16"/>
  <c r="AH1689" i="16"/>
  <c r="AI1689" i="16"/>
  <c r="AJ1689" i="16"/>
  <c r="AK1689" i="16"/>
  <c r="AL1689" i="16"/>
  <c r="AG1690" i="16"/>
  <c r="AH1690" i="16"/>
  <c r="AI1690" i="16"/>
  <c r="AJ1690" i="16"/>
  <c r="AK1690" i="16"/>
  <c r="AL1690" i="16"/>
  <c r="AG1691" i="16"/>
  <c r="AH1691" i="16"/>
  <c r="AI1691" i="16"/>
  <c r="AJ1691" i="16"/>
  <c r="AK1691" i="16"/>
  <c r="AL1691" i="16"/>
  <c r="AG1692" i="16"/>
  <c r="AH1692" i="16"/>
  <c r="AI1692" i="16"/>
  <c r="AJ1692" i="16"/>
  <c r="AK1692" i="16"/>
  <c r="AL1692" i="16"/>
  <c r="AG1693" i="16"/>
  <c r="AH1693" i="16"/>
  <c r="AI1693" i="16"/>
  <c r="AJ1693" i="16"/>
  <c r="AK1693" i="16"/>
  <c r="AL1693" i="16"/>
  <c r="AG1694" i="16"/>
  <c r="AH1694" i="16"/>
  <c r="AI1694" i="16"/>
  <c r="AJ1694" i="16"/>
  <c r="AK1694" i="16"/>
  <c r="AL1694" i="16"/>
  <c r="AG1695" i="16"/>
  <c r="AH1695" i="16"/>
  <c r="AI1695" i="16"/>
  <c r="AJ1695" i="16"/>
  <c r="AK1695" i="16"/>
  <c r="AL1695" i="16"/>
  <c r="AG1696" i="16"/>
  <c r="AH1696" i="16"/>
  <c r="AI1696" i="16"/>
  <c r="AJ1696" i="16"/>
  <c r="AK1696" i="16"/>
  <c r="AL1696" i="16"/>
  <c r="AG1697" i="16"/>
  <c r="AH1697" i="16"/>
  <c r="AI1697" i="16"/>
  <c r="AJ1697" i="16"/>
  <c r="AK1697" i="16"/>
  <c r="AL1697" i="16"/>
  <c r="AG1698" i="16"/>
  <c r="AH1698" i="16"/>
  <c r="AI1698" i="16"/>
  <c r="AJ1698" i="16"/>
  <c r="AK1698" i="16"/>
  <c r="AL1698" i="16"/>
  <c r="AG1699" i="16"/>
  <c r="AH1699" i="16"/>
  <c r="AI1699" i="16"/>
  <c r="AJ1699" i="16"/>
  <c r="AK1699" i="16"/>
  <c r="AL1699" i="16"/>
  <c r="AG1700" i="16"/>
  <c r="AH1700" i="16"/>
  <c r="AI1700" i="16"/>
  <c r="AJ1700" i="16"/>
  <c r="AK1700" i="16"/>
  <c r="AL1700" i="16"/>
  <c r="AG1701" i="16"/>
  <c r="AH1701" i="16"/>
  <c r="AI1701" i="16"/>
  <c r="AJ1701" i="16"/>
  <c r="AK1701" i="16"/>
  <c r="AL1701" i="16"/>
  <c r="AG1702" i="16"/>
  <c r="AH1702" i="16"/>
  <c r="AI1702" i="16"/>
  <c r="AJ1702" i="16"/>
  <c r="AK1702" i="16"/>
  <c r="AL1702" i="16"/>
  <c r="AG1703" i="16"/>
  <c r="AH1703" i="16"/>
  <c r="AI1703" i="16"/>
  <c r="AJ1703" i="16"/>
  <c r="AK1703" i="16"/>
  <c r="AL1703" i="16"/>
  <c r="AG1704" i="16"/>
  <c r="AH1704" i="16"/>
  <c r="AI1704" i="16"/>
  <c r="AJ1704" i="16"/>
  <c r="AK1704" i="16"/>
  <c r="AL1704" i="16"/>
  <c r="AG1705" i="16"/>
  <c r="AH1705" i="16"/>
  <c r="AI1705" i="16"/>
  <c r="AJ1705" i="16"/>
  <c r="AK1705" i="16"/>
  <c r="AL1705" i="16"/>
  <c r="AG1706" i="16"/>
  <c r="AH1706" i="16"/>
  <c r="AI1706" i="16"/>
  <c r="AJ1706" i="16"/>
  <c r="AK1706" i="16"/>
  <c r="AL1706" i="16"/>
  <c r="AG1707" i="16"/>
  <c r="AH1707" i="16"/>
  <c r="AI1707" i="16"/>
  <c r="AJ1707" i="16"/>
  <c r="AK1707" i="16"/>
  <c r="AL1707" i="16"/>
  <c r="AG1708" i="16"/>
  <c r="AH1708" i="16"/>
  <c r="AI1708" i="16"/>
  <c r="AJ1708" i="16"/>
  <c r="AK1708" i="16"/>
  <c r="AL1708" i="16"/>
  <c r="AG1709" i="16"/>
  <c r="AH1709" i="16"/>
  <c r="AI1709" i="16"/>
  <c r="AJ1709" i="16"/>
  <c r="AK1709" i="16"/>
  <c r="AL1709" i="16"/>
  <c r="AG1710" i="16"/>
  <c r="AH1710" i="16"/>
  <c r="AI1710" i="16"/>
  <c r="AJ1710" i="16"/>
  <c r="AK1710" i="16"/>
  <c r="AL1710" i="16"/>
  <c r="AG1711" i="16"/>
  <c r="AH1711" i="16"/>
  <c r="AI1711" i="16"/>
  <c r="AJ1711" i="16"/>
  <c r="AK1711" i="16"/>
  <c r="AL1711" i="16"/>
  <c r="AG1712" i="16"/>
  <c r="AH1712" i="16"/>
  <c r="AI1712" i="16"/>
  <c r="AJ1712" i="16"/>
  <c r="AK1712" i="16"/>
  <c r="AL1712" i="16"/>
  <c r="AG1713" i="16"/>
  <c r="AH1713" i="16"/>
  <c r="AI1713" i="16"/>
  <c r="AJ1713" i="16"/>
  <c r="AK1713" i="16"/>
  <c r="AL1713" i="16"/>
  <c r="AG1714" i="16"/>
  <c r="AH1714" i="16"/>
  <c r="AI1714" i="16"/>
  <c r="AJ1714" i="16"/>
  <c r="AK1714" i="16"/>
  <c r="AL1714" i="16"/>
  <c r="AG1715" i="16"/>
  <c r="AH1715" i="16"/>
  <c r="AI1715" i="16"/>
  <c r="AJ1715" i="16"/>
  <c r="AK1715" i="16"/>
  <c r="AL1715" i="16"/>
  <c r="AG1716" i="16"/>
  <c r="AH1716" i="16"/>
  <c r="AI1716" i="16"/>
  <c r="AJ1716" i="16"/>
  <c r="AK1716" i="16"/>
  <c r="AL1716" i="16"/>
  <c r="AG1717" i="16"/>
  <c r="AH1717" i="16"/>
  <c r="AI1717" i="16"/>
  <c r="AJ1717" i="16"/>
  <c r="AK1717" i="16"/>
  <c r="AL1717" i="16"/>
  <c r="AG1718" i="16"/>
  <c r="AH1718" i="16"/>
  <c r="AI1718" i="16"/>
  <c r="AJ1718" i="16"/>
  <c r="AK1718" i="16"/>
  <c r="AL1718" i="16"/>
  <c r="AG1719" i="16"/>
  <c r="AH1719" i="16"/>
  <c r="AI1719" i="16"/>
  <c r="AJ1719" i="16"/>
  <c r="AK1719" i="16"/>
  <c r="AL1719" i="16"/>
  <c r="AG1720" i="16"/>
  <c r="AH1720" i="16"/>
  <c r="AI1720" i="16"/>
  <c r="AJ1720" i="16"/>
  <c r="AK1720" i="16"/>
  <c r="AL1720" i="16"/>
  <c r="AG1721" i="16"/>
  <c r="AH1721" i="16"/>
  <c r="AI1721" i="16"/>
  <c r="AJ1721" i="16"/>
  <c r="AK1721" i="16"/>
  <c r="AL1721" i="16"/>
  <c r="AG1722" i="16"/>
  <c r="AH1722" i="16"/>
  <c r="AI1722" i="16"/>
  <c r="AJ1722" i="16"/>
  <c r="AK1722" i="16"/>
  <c r="AL1722" i="16"/>
  <c r="AH1582" i="16"/>
  <c r="AI1582" i="16"/>
  <c r="AJ1582" i="16"/>
  <c r="AK1582" i="16"/>
  <c r="AL1582" i="16"/>
  <c r="S1582" i="16"/>
  <c r="T1582" i="16"/>
  <c r="U1582" i="16"/>
  <c r="V1582" i="16"/>
  <c r="W1582" i="16"/>
  <c r="D1582" i="16"/>
  <c r="E1582" i="16"/>
  <c r="F1582" i="16"/>
  <c r="G1582" i="16"/>
  <c r="H1582" i="16"/>
  <c r="AG1582" i="16"/>
  <c r="R1582" i="16"/>
  <c r="C1582" i="16"/>
  <c r="C1440" i="16"/>
  <c r="D1440" i="16"/>
  <c r="E1440" i="16"/>
  <c r="F1440" i="16"/>
  <c r="G1440" i="16"/>
  <c r="H1440" i="16"/>
  <c r="C1441" i="16"/>
  <c r="D1441" i="16"/>
  <c r="E1441" i="16"/>
  <c r="F1441" i="16"/>
  <c r="G1441" i="16"/>
  <c r="H1441" i="16"/>
  <c r="C1442" i="16"/>
  <c r="D1442" i="16"/>
  <c r="E1442" i="16"/>
  <c r="F1442" i="16"/>
  <c r="G1442" i="16"/>
  <c r="H1442" i="16"/>
  <c r="C1443" i="16"/>
  <c r="D1443" i="16"/>
  <c r="E1443" i="16"/>
  <c r="F1443" i="16"/>
  <c r="G1443" i="16"/>
  <c r="H1443" i="16"/>
  <c r="C1444" i="16"/>
  <c r="D1444" i="16"/>
  <c r="E1444" i="16"/>
  <c r="F1444" i="16"/>
  <c r="G1444" i="16"/>
  <c r="H1444" i="16"/>
  <c r="C1445" i="16"/>
  <c r="D1445" i="16"/>
  <c r="E1445" i="16"/>
  <c r="F1445" i="16"/>
  <c r="G1445" i="16"/>
  <c r="H1445" i="16"/>
  <c r="C1446" i="16"/>
  <c r="D1446" i="16"/>
  <c r="E1446" i="16"/>
  <c r="F1446" i="16"/>
  <c r="G1446" i="16"/>
  <c r="H1446" i="16"/>
  <c r="C1447" i="16"/>
  <c r="D1447" i="16"/>
  <c r="E1447" i="16"/>
  <c r="F1447" i="16"/>
  <c r="G1447" i="16"/>
  <c r="H1447" i="16"/>
  <c r="C1448" i="16"/>
  <c r="D1448" i="16"/>
  <c r="E1448" i="16"/>
  <c r="F1448" i="16"/>
  <c r="G1448" i="16"/>
  <c r="H1448" i="16"/>
  <c r="C1449" i="16"/>
  <c r="D1449" i="16"/>
  <c r="E1449" i="16"/>
  <c r="F1449" i="16"/>
  <c r="G1449" i="16"/>
  <c r="H1449" i="16"/>
  <c r="C1450" i="16"/>
  <c r="D1450" i="16"/>
  <c r="E1450" i="16"/>
  <c r="F1450" i="16"/>
  <c r="G1450" i="16"/>
  <c r="H1450" i="16"/>
  <c r="C1451" i="16"/>
  <c r="D1451" i="16"/>
  <c r="E1451" i="16"/>
  <c r="F1451" i="16"/>
  <c r="G1451" i="16"/>
  <c r="H1451" i="16"/>
  <c r="C1452" i="16"/>
  <c r="D1452" i="16"/>
  <c r="E1452" i="16"/>
  <c r="F1452" i="16"/>
  <c r="G1452" i="16"/>
  <c r="H1452" i="16"/>
  <c r="C1453" i="16"/>
  <c r="D1453" i="16"/>
  <c r="E1453" i="16"/>
  <c r="F1453" i="16"/>
  <c r="G1453" i="16"/>
  <c r="H1453" i="16"/>
  <c r="C1454" i="16"/>
  <c r="D1454" i="16"/>
  <c r="E1454" i="16"/>
  <c r="F1454" i="16"/>
  <c r="G1454" i="16"/>
  <c r="H1454" i="16"/>
  <c r="C1455" i="16"/>
  <c r="D1455" i="16"/>
  <c r="E1455" i="16"/>
  <c r="F1455" i="16"/>
  <c r="G1455" i="16"/>
  <c r="H1455" i="16"/>
  <c r="C1456" i="16"/>
  <c r="D1456" i="16"/>
  <c r="E1456" i="16"/>
  <c r="F1456" i="16"/>
  <c r="G1456" i="16"/>
  <c r="H1456" i="16"/>
  <c r="C1457" i="16"/>
  <c r="D1457" i="16"/>
  <c r="E1457" i="16"/>
  <c r="F1457" i="16"/>
  <c r="G1457" i="16"/>
  <c r="H1457" i="16"/>
  <c r="C1458" i="16"/>
  <c r="D1458" i="16"/>
  <c r="E1458" i="16"/>
  <c r="F1458" i="16"/>
  <c r="G1458" i="16"/>
  <c r="H1458" i="16"/>
  <c r="C1459" i="16"/>
  <c r="D1459" i="16"/>
  <c r="E1459" i="16"/>
  <c r="F1459" i="16"/>
  <c r="G1459" i="16"/>
  <c r="H1459" i="16"/>
  <c r="C1460" i="16"/>
  <c r="D1460" i="16"/>
  <c r="E1460" i="16"/>
  <c r="F1460" i="16"/>
  <c r="G1460" i="16"/>
  <c r="H1460" i="16"/>
  <c r="C1461" i="16"/>
  <c r="D1461" i="16"/>
  <c r="E1461" i="16"/>
  <c r="F1461" i="16"/>
  <c r="G1461" i="16"/>
  <c r="H1461" i="16"/>
  <c r="C1462" i="16"/>
  <c r="D1462" i="16"/>
  <c r="E1462" i="16"/>
  <c r="F1462" i="16"/>
  <c r="G1462" i="16"/>
  <c r="H1462" i="16"/>
  <c r="C1463" i="16"/>
  <c r="D1463" i="16"/>
  <c r="E1463" i="16"/>
  <c r="F1463" i="16"/>
  <c r="G1463" i="16"/>
  <c r="H1463" i="16"/>
  <c r="C1464" i="16"/>
  <c r="D1464" i="16"/>
  <c r="E1464" i="16"/>
  <c r="F1464" i="16"/>
  <c r="G1464" i="16"/>
  <c r="H1464" i="16"/>
  <c r="C1465" i="16"/>
  <c r="D1465" i="16"/>
  <c r="E1465" i="16"/>
  <c r="F1465" i="16"/>
  <c r="G1465" i="16"/>
  <c r="H1465" i="16"/>
  <c r="C1466" i="16"/>
  <c r="D1466" i="16"/>
  <c r="E1466" i="16"/>
  <c r="F1466" i="16"/>
  <c r="G1466" i="16"/>
  <c r="H1466" i="16"/>
  <c r="C1467" i="16"/>
  <c r="D1467" i="16"/>
  <c r="E1467" i="16"/>
  <c r="F1467" i="16"/>
  <c r="G1467" i="16"/>
  <c r="H1467" i="16"/>
  <c r="C1468" i="16"/>
  <c r="D1468" i="16"/>
  <c r="E1468" i="16"/>
  <c r="F1468" i="16"/>
  <c r="G1468" i="16"/>
  <c r="H1468" i="16"/>
  <c r="C1469" i="16"/>
  <c r="D1469" i="16"/>
  <c r="E1469" i="16"/>
  <c r="F1469" i="16"/>
  <c r="G1469" i="16"/>
  <c r="H1469" i="16"/>
  <c r="C1470" i="16"/>
  <c r="D1470" i="16"/>
  <c r="E1470" i="16"/>
  <c r="F1470" i="16"/>
  <c r="G1470" i="16"/>
  <c r="H1470" i="16"/>
  <c r="C1471" i="16"/>
  <c r="D1471" i="16"/>
  <c r="E1471" i="16"/>
  <c r="F1471" i="16"/>
  <c r="G1471" i="16"/>
  <c r="H1471" i="16"/>
  <c r="C1472" i="16"/>
  <c r="D1472" i="16"/>
  <c r="E1472" i="16"/>
  <c r="F1472" i="16"/>
  <c r="G1472" i="16"/>
  <c r="H1472" i="16"/>
  <c r="C1473" i="16"/>
  <c r="D1473" i="16"/>
  <c r="E1473" i="16"/>
  <c r="F1473" i="16"/>
  <c r="G1473" i="16"/>
  <c r="H1473" i="16"/>
  <c r="C1474" i="16"/>
  <c r="D1474" i="16"/>
  <c r="E1474" i="16"/>
  <c r="F1474" i="16"/>
  <c r="G1474" i="16"/>
  <c r="H1474" i="16"/>
  <c r="C1475" i="16"/>
  <c r="D1475" i="16"/>
  <c r="E1475" i="16"/>
  <c r="F1475" i="16"/>
  <c r="G1475" i="16"/>
  <c r="H1475" i="16"/>
  <c r="C1476" i="16"/>
  <c r="D1476" i="16"/>
  <c r="E1476" i="16"/>
  <c r="F1476" i="16"/>
  <c r="G1476" i="16"/>
  <c r="H1476" i="16"/>
  <c r="C1477" i="16"/>
  <c r="D1477" i="16"/>
  <c r="E1477" i="16"/>
  <c r="F1477" i="16"/>
  <c r="G1477" i="16"/>
  <c r="H1477" i="16"/>
  <c r="C1478" i="16"/>
  <c r="D1478" i="16"/>
  <c r="E1478" i="16"/>
  <c r="F1478" i="16"/>
  <c r="G1478" i="16"/>
  <c r="H1478" i="16"/>
  <c r="C1479" i="16"/>
  <c r="D1479" i="16"/>
  <c r="E1479" i="16"/>
  <c r="F1479" i="16"/>
  <c r="G1479" i="16"/>
  <c r="H1479" i="16"/>
  <c r="C1480" i="16"/>
  <c r="D1480" i="16"/>
  <c r="E1480" i="16"/>
  <c r="F1480" i="16"/>
  <c r="G1480" i="16"/>
  <c r="H1480" i="16"/>
  <c r="C1481" i="16"/>
  <c r="D1481" i="16"/>
  <c r="E1481" i="16"/>
  <c r="F1481" i="16"/>
  <c r="G1481" i="16"/>
  <c r="H1481" i="16"/>
  <c r="C1482" i="16"/>
  <c r="D1482" i="16"/>
  <c r="E1482" i="16"/>
  <c r="F1482" i="16"/>
  <c r="G1482" i="16"/>
  <c r="H1482" i="16"/>
  <c r="C1483" i="16"/>
  <c r="D1483" i="16"/>
  <c r="E1483" i="16"/>
  <c r="F1483" i="16"/>
  <c r="G1483" i="16"/>
  <c r="H1483" i="16"/>
  <c r="C1484" i="16"/>
  <c r="D1484" i="16"/>
  <c r="E1484" i="16"/>
  <c r="F1484" i="16"/>
  <c r="G1484" i="16"/>
  <c r="H1484" i="16"/>
  <c r="C1485" i="16"/>
  <c r="D1485" i="16"/>
  <c r="E1485" i="16"/>
  <c r="F1485" i="16"/>
  <c r="G1485" i="16"/>
  <c r="H1485" i="16"/>
  <c r="C1486" i="16"/>
  <c r="D1486" i="16"/>
  <c r="E1486" i="16"/>
  <c r="F1486" i="16"/>
  <c r="G1486" i="16"/>
  <c r="H1486" i="16"/>
  <c r="C1487" i="16"/>
  <c r="D1487" i="16"/>
  <c r="E1487" i="16"/>
  <c r="F1487" i="16"/>
  <c r="G1487" i="16"/>
  <c r="H1487" i="16"/>
  <c r="C1488" i="16"/>
  <c r="D1488" i="16"/>
  <c r="E1488" i="16"/>
  <c r="F1488" i="16"/>
  <c r="G1488" i="16"/>
  <c r="H1488" i="16"/>
  <c r="C1489" i="16"/>
  <c r="D1489" i="16"/>
  <c r="E1489" i="16"/>
  <c r="F1489" i="16"/>
  <c r="G1489" i="16"/>
  <c r="H1489" i="16"/>
  <c r="C1490" i="16"/>
  <c r="D1490" i="16"/>
  <c r="E1490" i="16"/>
  <c r="F1490" i="16"/>
  <c r="G1490" i="16"/>
  <c r="H1490" i="16"/>
  <c r="C1491" i="16"/>
  <c r="D1491" i="16"/>
  <c r="E1491" i="16"/>
  <c r="F1491" i="16"/>
  <c r="G1491" i="16"/>
  <c r="H1491" i="16"/>
  <c r="C1492" i="16"/>
  <c r="D1492" i="16"/>
  <c r="E1492" i="16"/>
  <c r="F1492" i="16"/>
  <c r="G1492" i="16"/>
  <c r="H1492" i="16"/>
  <c r="C1493" i="16"/>
  <c r="D1493" i="16"/>
  <c r="E1493" i="16"/>
  <c r="F1493" i="16"/>
  <c r="G1493" i="16"/>
  <c r="H1493" i="16"/>
  <c r="C1494" i="16"/>
  <c r="D1494" i="16"/>
  <c r="E1494" i="16"/>
  <c r="F1494" i="16"/>
  <c r="G1494" i="16"/>
  <c r="H1494" i="16"/>
  <c r="C1495" i="16"/>
  <c r="D1495" i="16"/>
  <c r="E1495" i="16"/>
  <c r="F1495" i="16"/>
  <c r="G1495" i="16"/>
  <c r="H1495" i="16"/>
  <c r="C1496" i="16"/>
  <c r="D1496" i="16"/>
  <c r="E1496" i="16"/>
  <c r="F1496" i="16"/>
  <c r="G1496" i="16"/>
  <c r="H1496" i="16"/>
  <c r="C1497" i="16"/>
  <c r="D1497" i="16"/>
  <c r="E1497" i="16"/>
  <c r="F1497" i="16"/>
  <c r="G1497" i="16"/>
  <c r="H1497" i="16"/>
  <c r="C1498" i="16"/>
  <c r="D1498" i="16"/>
  <c r="E1498" i="16"/>
  <c r="F1498" i="16"/>
  <c r="G1498" i="16"/>
  <c r="H1498" i="16"/>
  <c r="C1499" i="16"/>
  <c r="D1499" i="16"/>
  <c r="E1499" i="16"/>
  <c r="F1499" i="16"/>
  <c r="G1499" i="16"/>
  <c r="H1499" i="16"/>
  <c r="C1500" i="16"/>
  <c r="D1500" i="16"/>
  <c r="E1500" i="16"/>
  <c r="F1500" i="16"/>
  <c r="G1500" i="16"/>
  <c r="H1500" i="16"/>
  <c r="C1501" i="16"/>
  <c r="D1501" i="16"/>
  <c r="E1501" i="16"/>
  <c r="F1501" i="16"/>
  <c r="G1501" i="16"/>
  <c r="H1501" i="16"/>
  <c r="C1502" i="16"/>
  <c r="D1502" i="16"/>
  <c r="E1502" i="16"/>
  <c r="F1502" i="16"/>
  <c r="G1502" i="16"/>
  <c r="H1502" i="16"/>
  <c r="C1503" i="16"/>
  <c r="D1503" i="16"/>
  <c r="E1503" i="16"/>
  <c r="F1503" i="16"/>
  <c r="G1503" i="16"/>
  <c r="H1503" i="16"/>
  <c r="C1504" i="16"/>
  <c r="D1504" i="16"/>
  <c r="E1504" i="16"/>
  <c r="F1504" i="16"/>
  <c r="G1504" i="16"/>
  <c r="H1504" i="16"/>
  <c r="C1505" i="16"/>
  <c r="D1505" i="16"/>
  <c r="E1505" i="16"/>
  <c r="F1505" i="16"/>
  <c r="G1505" i="16"/>
  <c r="H1505" i="16"/>
  <c r="C1506" i="16"/>
  <c r="D1506" i="16"/>
  <c r="E1506" i="16"/>
  <c r="F1506" i="16"/>
  <c r="G1506" i="16"/>
  <c r="H1506" i="16"/>
  <c r="C1507" i="16"/>
  <c r="D1507" i="16"/>
  <c r="E1507" i="16"/>
  <c r="F1507" i="16"/>
  <c r="G1507" i="16"/>
  <c r="H1507" i="16"/>
  <c r="C1508" i="16"/>
  <c r="D1508" i="16"/>
  <c r="E1508" i="16"/>
  <c r="F1508" i="16"/>
  <c r="G1508" i="16"/>
  <c r="H1508" i="16"/>
  <c r="C1509" i="16"/>
  <c r="D1509" i="16"/>
  <c r="E1509" i="16"/>
  <c r="F1509" i="16"/>
  <c r="G1509" i="16"/>
  <c r="H1509" i="16"/>
  <c r="C1510" i="16"/>
  <c r="D1510" i="16"/>
  <c r="E1510" i="16"/>
  <c r="F1510" i="16"/>
  <c r="G1510" i="16"/>
  <c r="H1510" i="16"/>
  <c r="C1511" i="16"/>
  <c r="D1511" i="16"/>
  <c r="E1511" i="16"/>
  <c r="F1511" i="16"/>
  <c r="G1511" i="16"/>
  <c r="H1511" i="16"/>
  <c r="C1512" i="16"/>
  <c r="D1512" i="16"/>
  <c r="E1512" i="16"/>
  <c r="F1512" i="16"/>
  <c r="G1512" i="16"/>
  <c r="H1512" i="16"/>
  <c r="C1513" i="16"/>
  <c r="D1513" i="16"/>
  <c r="E1513" i="16"/>
  <c r="F1513" i="16"/>
  <c r="G1513" i="16"/>
  <c r="H1513" i="16"/>
  <c r="C1514" i="16"/>
  <c r="D1514" i="16"/>
  <c r="E1514" i="16"/>
  <c r="F1514" i="16"/>
  <c r="G1514" i="16"/>
  <c r="H1514" i="16"/>
  <c r="C1515" i="16"/>
  <c r="D1515" i="16"/>
  <c r="E1515" i="16"/>
  <c r="F1515" i="16"/>
  <c r="G1515" i="16"/>
  <c r="H1515" i="16"/>
  <c r="C1516" i="16"/>
  <c r="D1516" i="16"/>
  <c r="E1516" i="16"/>
  <c r="F1516" i="16"/>
  <c r="G1516" i="16"/>
  <c r="H1516" i="16"/>
  <c r="C1517" i="16"/>
  <c r="D1517" i="16"/>
  <c r="E1517" i="16"/>
  <c r="F1517" i="16"/>
  <c r="G1517" i="16"/>
  <c r="H1517" i="16"/>
  <c r="C1518" i="16"/>
  <c r="D1518" i="16"/>
  <c r="E1518" i="16"/>
  <c r="F1518" i="16"/>
  <c r="G1518" i="16"/>
  <c r="H1518" i="16"/>
  <c r="C1519" i="16"/>
  <c r="D1519" i="16"/>
  <c r="E1519" i="16"/>
  <c r="F1519" i="16"/>
  <c r="G1519" i="16"/>
  <c r="H1519" i="16"/>
  <c r="C1520" i="16"/>
  <c r="D1520" i="16"/>
  <c r="E1520" i="16"/>
  <c r="F1520" i="16"/>
  <c r="G1520" i="16"/>
  <c r="H1520" i="16"/>
  <c r="C1521" i="16"/>
  <c r="D1521" i="16"/>
  <c r="E1521" i="16"/>
  <c r="F1521" i="16"/>
  <c r="G1521" i="16"/>
  <c r="H1521" i="16"/>
  <c r="C1522" i="16"/>
  <c r="D1522" i="16"/>
  <c r="E1522" i="16"/>
  <c r="F1522" i="16"/>
  <c r="G1522" i="16"/>
  <c r="H1522" i="16"/>
  <c r="C1523" i="16"/>
  <c r="D1523" i="16"/>
  <c r="E1523" i="16"/>
  <c r="F1523" i="16"/>
  <c r="G1523" i="16"/>
  <c r="H1523" i="16"/>
  <c r="C1524" i="16"/>
  <c r="D1524" i="16"/>
  <c r="E1524" i="16"/>
  <c r="F1524" i="16"/>
  <c r="G1524" i="16"/>
  <c r="H1524" i="16"/>
  <c r="C1525" i="16"/>
  <c r="D1525" i="16"/>
  <c r="E1525" i="16"/>
  <c r="F1525" i="16"/>
  <c r="G1525" i="16"/>
  <c r="H1525" i="16"/>
  <c r="C1526" i="16"/>
  <c r="D1526" i="16"/>
  <c r="E1526" i="16"/>
  <c r="F1526" i="16"/>
  <c r="G1526" i="16"/>
  <c r="H1526" i="16"/>
  <c r="C1527" i="16"/>
  <c r="D1527" i="16"/>
  <c r="E1527" i="16"/>
  <c r="F1527" i="16"/>
  <c r="G1527" i="16"/>
  <c r="H1527" i="16"/>
  <c r="C1528" i="16"/>
  <c r="D1528" i="16"/>
  <c r="E1528" i="16"/>
  <c r="F1528" i="16"/>
  <c r="G1528" i="16"/>
  <c r="H1528" i="16"/>
  <c r="C1529" i="16"/>
  <c r="D1529" i="16"/>
  <c r="E1529" i="16"/>
  <c r="F1529" i="16"/>
  <c r="G1529" i="16"/>
  <c r="H1529" i="16"/>
  <c r="C1530" i="16"/>
  <c r="D1530" i="16"/>
  <c r="E1530" i="16"/>
  <c r="F1530" i="16"/>
  <c r="G1530" i="16"/>
  <c r="H1530" i="16"/>
  <c r="C1531" i="16"/>
  <c r="D1531" i="16"/>
  <c r="E1531" i="16"/>
  <c r="F1531" i="16"/>
  <c r="G1531" i="16"/>
  <c r="H1531" i="16"/>
  <c r="C1532" i="16"/>
  <c r="D1532" i="16"/>
  <c r="E1532" i="16"/>
  <c r="F1532" i="16"/>
  <c r="G1532" i="16"/>
  <c r="H1532" i="16"/>
  <c r="C1533" i="16"/>
  <c r="D1533" i="16"/>
  <c r="E1533" i="16"/>
  <c r="F1533" i="16"/>
  <c r="G1533" i="16"/>
  <c r="H1533" i="16"/>
  <c r="C1534" i="16"/>
  <c r="D1534" i="16"/>
  <c r="E1534" i="16"/>
  <c r="F1534" i="16"/>
  <c r="G1534" i="16"/>
  <c r="H1534" i="16"/>
  <c r="C1535" i="16"/>
  <c r="D1535" i="16"/>
  <c r="E1535" i="16"/>
  <c r="F1535" i="16"/>
  <c r="G1535" i="16"/>
  <c r="H1535" i="16"/>
  <c r="C1536" i="16"/>
  <c r="D1536" i="16"/>
  <c r="E1536" i="16"/>
  <c r="F1536" i="16"/>
  <c r="G1536" i="16"/>
  <c r="H1536" i="16"/>
  <c r="C1537" i="16"/>
  <c r="D1537" i="16"/>
  <c r="E1537" i="16"/>
  <c r="F1537" i="16"/>
  <c r="G1537" i="16"/>
  <c r="H1537" i="16"/>
  <c r="C1538" i="16"/>
  <c r="D1538" i="16"/>
  <c r="E1538" i="16"/>
  <c r="F1538" i="16"/>
  <c r="G1538" i="16"/>
  <c r="H1538" i="16"/>
  <c r="C1539" i="16"/>
  <c r="D1539" i="16"/>
  <c r="E1539" i="16"/>
  <c r="F1539" i="16"/>
  <c r="G1539" i="16"/>
  <c r="H1539" i="16"/>
  <c r="C1540" i="16"/>
  <c r="D1540" i="16"/>
  <c r="E1540" i="16"/>
  <c r="F1540" i="16"/>
  <c r="G1540" i="16"/>
  <c r="H1540" i="16"/>
  <c r="C1541" i="16"/>
  <c r="D1541" i="16"/>
  <c r="E1541" i="16"/>
  <c r="F1541" i="16"/>
  <c r="G1541" i="16"/>
  <c r="H1541" i="16"/>
  <c r="C1542" i="16"/>
  <c r="D1542" i="16"/>
  <c r="E1542" i="16"/>
  <c r="F1542" i="16"/>
  <c r="G1542" i="16"/>
  <c r="H1542" i="16"/>
  <c r="C1543" i="16"/>
  <c r="D1543" i="16"/>
  <c r="E1543" i="16"/>
  <c r="F1543" i="16"/>
  <c r="G1543" i="16"/>
  <c r="H1543" i="16"/>
  <c r="C1544" i="16"/>
  <c r="D1544" i="16"/>
  <c r="E1544" i="16"/>
  <c r="F1544" i="16"/>
  <c r="G1544" i="16"/>
  <c r="H1544" i="16"/>
  <c r="C1545" i="16"/>
  <c r="D1545" i="16"/>
  <c r="E1545" i="16"/>
  <c r="F1545" i="16"/>
  <c r="G1545" i="16"/>
  <c r="H1545" i="16"/>
  <c r="C1546" i="16"/>
  <c r="D1546" i="16"/>
  <c r="E1546" i="16"/>
  <c r="F1546" i="16"/>
  <c r="G1546" i="16"/>
  <c r="H1546" i="16"/>
  <c r="C1547" i="16"/>
  <c r="D1547" i="16"/>
  <c r="E1547" i="16"/>
  <c r="F1547" i="16"/>
  <c r="G1547" i="16"/>
  <c r="H1547" i="16"/>
  <c r="C1548" i="16"/>
  <c r="D1548" i="16"/>
  <c r="E1548" i="16"/>
  <c r="F1548" i="16"/>
  <c r="G1548" i="16"/>
  <c r="H1548" i="16"/>
  <c r="C1549" i="16"/>
  <c r="D1549" i="16"/>
  <c r="E1549" i="16"/>
  <c r="F1549" i="16"/>
  <c r="G1549" i="16"/>
  <c r="H1549" i="16"/>
  <c r="C1550" i="16"/>
  <c r="D1550" i="16"/>
  <c r="E1550" i="16"/>
  <c r="F1550" i="16"/>
  <c r="G1550" i="16"/>
  <c r="H1550" i="16"/>
  <c r="C1551" i="16"/>
  <c r="D1551" i="16"/>
  <c r="E1551" i="16"/>
  <c r="F1551" i="16"/>
  <c r="G1551" i="16"/>
  <c r="H1551" i="16"/>
  <c r="C1552" i="16"/>
  <c r="D1552" i="16"/>
  <c r="E1552" i="16"/>
  <c r="F1552" i="16"/>
  <c r="G1552" i="16"/>
  <c r="H1552" i="16"/>
  <c r="C1553" i="16"/>
  <c r="D1553" i="16"/>
  <c r="E1553" i="16"/>
  <c r="F1553" i="16"/>
  <c r="G1553" i="16"/>
  <c r="H1553" i="16"/>
  <c r="C1554" i="16"/>
  <c r="D1554" i="16"/>
  <c r="E1554" i="16"/>
  <c r="F1554" i="16"/>
  <c r="G1554" i="16"/>
  <c r="H1554" i="16"/>
  <c r="C1555" i="16"/>
  <c r="D1555" i="16"/>
  <c r="E1555" i="16"/>
  <c r="F1555" i="16"/>
  <c r="G1555" i="16"/>
  <c r="H1555" i="16"/>
  <c r="C1556" i="16"/>
  <c r="D1556" i="16"/>
  <c r="E1556" i="16"/>
  <c r="F1556" i="16"/>
  <c r="G1556" i="16"/>
  <c r="H1556" i="16"/>
  <c r="C1557" i="16"/>
  <c r="D1557" i="16"/>
  <c r="E1557" i="16"/>
  <c r="F1557" i="16"/>
  <c r="G1557" i="16"/>
  <c r="H1557" i="16"/>
  <c r="C1558" i="16"/>
  <c r="D1558" i="16"/>
  <c r="E1558" i="16"/>
  <c r="F1558" i="16"/>
  <c r="G1558" i="16"/>
  <c r="H1558" i="16"/>
  <c r="C1559" i="16"/>
  <c r="D1559" i="16"/>
  <c r="E1559" i="16"/>
  <c r="F1559" i="16"/>
  <c r="G1559" i="16"/>
  <c r="H1559" i="16"/>
  <c r="C1560" i="16"/>
  <c r="D1560" i="16"/>
  <c r="E1560" i="16"/>
  <c r="F1560" i="16"/>
  <c r="G1560" i="16"/>
  <c r="H1560" i="16"/>
  <c r="C1561" i="16"/>
  <c r="D1561" i="16"/>
  <c r="E1561" i="16"/>
  <c r="F1561" i="16"/>
  <c r="G1561" i="16"/>
  <c r="H1561" i="16"/>
  <c r="C1562" i="16"/>
  <c r="D1562" i="16"/>
  <c r="E1562" i="16"/>
  <c r="F1562" i="16"/>
  <c r="G1562" i="16"/>
  <c r="H1562" i="16"/>
  <c r="C1563" i="16"/>
  <c r="D1563" i="16"/>
  <c r="E1563" i="16"/>
  <c r="F1563" i="16"/>
  <c r="G1563" i="16"/>
  <c r="H1563" i="16"/>
  <c r="C1564" i="16"/>
  <c r="D1564" i="16"/>
  <c r="E1564" i="16"/>
  <c r="F1564" i="16"/>
  <c r="G1564" i="16"/>
  <c r="H1564" i="16"/>
  <c r="C1565" i="16"/>
  <c r="D1565" i="16"/>
  <c r="E1565" i="16"/>
  <c r="F1565" i="16"/>
  <c r="G1565" i="16"/>
  <c r="H1565" i="16"/>
  <c r="C1566" i="16"/>
  <c r="D1566" i="16"/>
  <c r="E1566" i="16"/>
  <c r="F1566" i="16"/>
  <c r="G1566" i="16"/>
  <c r="H1566" i="16"/>
  <c r="C1567" i="16"/>
  <c r="D1567" i="16"/>
  <c r="E1567" i="16"/>
  <c r="F1567" i="16"/>
  <c r="G1567" i="16"/>
  <c r="H1567" i="16"/>
  <c r="C1568" i="16"/>
  <c r="D1568" i="16"/>
  <c r="E1568" i="16"/>
  <c r="F1568" i="16"/>
  <c r="G1568" i="16"/>
  <c r="H1568" i="16"/>
  <c r="C1569" i="16"/>
  <c r="D1569" i="16"/>
  <c r="E1569" i="16"/>
  <c r="F1569" i="16"/>
  <c r="G1569" i="16"/>
  <c r="H1569" i="16"/>
  <c r="C1570" i="16"/>
  <c r="D1570" i="16"/>
  <c r="E1570" i="16"/>
  <c r="F1570" i="16"/>
  <c r="G1570" i="16"/>
  <c r="H1570" i="16"/>
  <c r="C1571" i="16"/>
  <c r="D1571" i="16"/>
  <c r="E1571" i="16"/>
  <c r="F1571" i="16"/>
  <c r="G1571" i="16"/>
  <c r="H1571" i="16"/>
  <c r="C1572" i="16"/>
  <c r="D1572" i="16"/>
  <c r="E1572" i="16"/>
  <c r="F1572" i="16"/>
  <c r="G1572" i="16"/>
  <c r="H1572" i="16"/>
  <c r="C1573" i="16"/>
  <c r="D1573" i="16"/>
  <c r="E1573" i="16"/>
  <c r="F1573" i="16"/>
  <c r="G1573" i="16"/>
  <c r="H1573" i="16"/>
  <c r="C1574" i="16"/>
  <c r="D1574" i="16"/>
  <c r="E1574" i="16"/>
  <c r="F1574" i="16"/>
  <c r="G1574" i="16"/>
  <c r="H1574" i="16"/>
  <c r="C1575" i="16"/>
  <c r="D1575" i="16"/>
  <c r="E1575" i="16"/>
  <c r="F1575" i="16"/>
  <c r="G1575" i="16"/>
  <c r="H1575" i="16"/>
  <c r="C1576" i="16"/>
  <c r="D1576" i="16"/>
  <c r="E1576" i="16"/>
  <c r="F1576" i="16"/>
  <c r="G1576" i="16"/>
  <c r="H1576" i="16"/>
  <c r="C1577" i="16"/>
  <c r="D1577" i="16"/>
  <c r="E1577" i="16"/>
  <c r="F1577" i="16"/>
  <c r="G1577" i="16"/>
  <c r="H1577" i="16"/>
  <c r="C1578" i="16"/>
  <c r="D1578" i="16"/>
  <c r="E1578" i="16"/>
  <c r="F1578" i="16"/>
  <c r="G1578" i="16"/>
  <c r="H1578" i="16"/>
  <c r="C1579" i="16"/>
  <c r="D1579" i="16"/>
  <c r="E1579" i="16"/>
  <c r="F1579" i="16"/>
  <c r="G1579" i="16"/>
  <c r="H1579" i="16"/>
  <c r="R1440" i="16"/>
  <c r="S1440" i="16"/>
  <c r="T1440" i="16"/>
  <c r="U1440" i="16"/>
  <c r="V1440" i="16"/>
  <c r="W1440" i="16"/>
  <c r="R1441" i="16"/>
  <c r="S1441" i="16"/>
  <c r="T1441" i="16"/>
  <c r="U1441" i="16"/>
  <c r="V1441" i="16"/>
  <c r="W1441" i="16"/>
  <c r="R1442" i="16"/>
  <c r="S1442" i="16"/>
  <c r="T1442" i="16"/>
  <c r="U1442" i="16"/>
  <c r="V1442" i="16"/>
  <c r="W1442" i="16"/>
  <c r="R1443" i="16"/>
  <c r="S1443" i="16"/>
  <c r="T1443" i="16"/>
  <c r="U1443" i="16"/>
  <c r="V1443" i="16"/>
  <c r="W1443" i="16"/>
  <c r="R1444" i="16"/>
  <c r="S1444" i="16"/>
  <c r="T1444" i="16"/>
  <c r="U1444" i="16"/>
  <c r="V1444" i="16"/>
  <c r="W1444" i="16"/>
  <c r="R1445" i="16"/>
  <c r="S1445" i="16"/>
  <c r="T1445" i="16"/>
  <c r="U1445" i="16"/>
  <c r="V1445" i="16"/>
  <c r="W1445" i="16"/>
  <c r="R1446" i="16"/>
  <c r="S1446" i="16"/>
  <c r="T1446" i="16"/>
  <c r="U1446" i="16"/>
  <c r="V1446" i="16"/>
  <c r="W1446" i="16"/>
  <c r="R1447" i="16"/>
  <c r="S1447" i="16"/>
  <c r="T1447" i="16"/>
  <c r="U1447" i="16"/>
  <c r="V1447" i="16"/>
  <c r="W1447" i="16"/>
  <c r="R1448" i="16"/>
  <c r="S1448" i="16"/>
  <c r="T1448" i="16"/>
  <c r="U1448" i="16"/>
  <c r="V1448" i="16"/>
  <c r="W1448" i="16"/>
  <c r="R1449" i="16"/>
  <c r="S1449" i="16"/>
  <c r="T1449" i="16"/>
  <c r="U1449" i="16"/>
  <c r="V1449" i="16"/>
  <c r="W1449" i="16"/>
  <c r="R1450" i="16"/>
  <c r="S1450" i="16"/>
  <c r="T1450" i="16"/>
  <c r="U1450" i="16"/>
  <c r="V1450" i="16"/>
  <c r="W1450" i="16"/>
  <c r="R1451" i="16"/>
  <c r="S1451" i="16"/>
  <c r="T1451" i="16"/>
  <c r="U1451" i="16"/>
  <c r="V1451" i="16"/>
  <c r="W1451" i="16"/>
  <c r="R1452" i="16"/>
  <c r="S1452" i="16"/>
  <c r="T1452" i="16"/>
  <c r="U1452" i="16"/>
  <c r="V1452" i="16"/>
  <c r="W1452" i="16"/>
  <c r="R1453" i="16"/>
  <c r="S1453" i="16"/>
  <c r="T1453" i="16"/>
  <c r="U1453" i="16"/>
  <c r="V1453" i="16"/>
  <c r="W1453" i="16"/>
  <c r="R1454" i="16"/>
  <c r="S1454" i="16"/>
  <c r="T1454" i="16"/>
  <c r="U1454" i="16"/>
  <c r="V1454" i="16"/>
  <c r="W1454" i="16"/>
  <c r="R1455" i="16"/>
  <c r="S1455" i="16"/>
  <c r="T1455" i="16"/>
  <c r="U1455" i="16"/>
  <c r="V1455" i="16"/>
  <c r="W1455" i="16"/>
  <c r="R1456" i="16"/>
  <c r="S1456" i="16"/>
  <c r="T1456" i="16"/>
  <c r="U1456" i="16"/>
  <c r="V1456" i="16"/>
  <c r="W1456" i="16"/>
  <c r="R1457" i="16"/>
  <c r="S1457" i="16"/>
  <c r="T1457" i="16"/>
  <c r="U1457" i="16"/>
  <c r="V1457" i="16"/>
  <c r="W1457" i="16"/>
  <c r="R1458" i="16"/>
  <c r="S1458" i="16"/>
  <c r="T1458" i="16"/>
  <c r="U1458" i="16"/>
  <c r="V1458" i="16"/>
  <c r="W1458" i="16"/>
  <c r="R1459" i="16"/>
  <c r="S1459" i="16"/>
  <c r="T1459" i="16"/>
  <c r="U1459" i="16"/>
  <c r="V1459" i="16"/>
  <c r="W1459" i="16"/>
  <c r="R1460" i="16"/>
  <c r="S1460" i="16"/>
  <c r="T1460" i="16"/>
  <c r="U1460" i="16"/>
  <c r="V1460" i="16"/>
  <c r="W1460" i="16"/>
  <c r="R1461" i="16"/>
  <c r="S1461" i="16"/>
  <c r="T1461" i="16"/>
  <c r="U1461" i="16"/>
  <c r="V1461" i="16"/>
  <c r="W1461" i="16"/>
  <c r="R1462" i="16"/>
  <c r="S1462" i="16"/>
  <c r="T1462" i="16"/>
  <c r="U1462" i="16"/>
  <c r="V1462" i="16"/>
  <c r="W1462" i="16"/>
  <c r="R1463" i="16"/>
  <c r="S1463" i="16"/>
  <c r="T1463" i="16"/>
  <c r="U1463" i="16"/>
  <c r="V1463" i="16"/>
  <c r="W1463" i="16"/>
  <c r="R1464" i="16"/>
  <c r="S1464" i="16"/>
  <c r="T1464" i="16"/>
  <c r="U1464" i="16"/>
  <c r="V1464" i="16"/>
  <c r="W1464" i="16"/>
  <c r="R1465" i="16"/>
  <c r="S1465" i="16"/>
  <c r="T1465" i="16"/>
  <c r="U1465" i="16"/>
  <c r="V1465" i="16"/>
  <c r="W1465" i="16"/>
  <c r="R1466" i="16"/>
  <c r="S1466" i="16"/>
  <c r="T1466" i="16"/>
  <c r="U1466" i="16"/>
  <c r="V1466" i="16"/>
  <c r="W1466" i="16"/>
  <c r="R1467" i="16"/>
  <c r="S1467" i="16"/>
  <c r="T1467" i="16"/>
  <c r="U1467" i="16"/>
  <c r="V1467" i="16"/>
  <c r="W1467" i="16"/>
  <c r="R1468" i="16"/>
  <c r="S1468" i="16"/>
  <c r="T1468" i="16"/>
  <c r="U1468" i="16"/>
  <c r="V1468" i="16"/>
  <c r="W1468" i="16"/>
  <c r="R1469" i="16"/>
  <c r="S1469" i="16"/>
  <c r="T1469" i="16"/>
  <c r="U1469" i="16"/>
  <c r="V1469" i="16"/>
  <c r="W1469" i="16"/>
  <c r="R1470" i="16"/>
  <c r="S1470" i="16"/>
  <c r="T1470" i="16"/>
  <c r="U1470" i="16"/>
  <c r="V1470" i="16"/>
  <c r="W1470" i="16"/>
  <c r="R1471" i="16"/>
  <c r="S1471" i="16"/>
  <c r="T1471" i="16"/>
  <c r="U1471" i="16"/>
  <c r="V1471" i="16"/>
  <c r="W1471" i="16"/>
  <c r="R1472" i="16"/>
  <c r="S1472" i="16"/>
  <c r="T1472" i="16"/>
  <c r="U1472" i="16"/>
  <c r="V1472" i="16"/>
  <c r="W1472" i="16"/>
  <c r="R1473" i="16"/>
  <c r="S1473" i="16"/>
  <c r="T1473" i="16"/>
  <c r="U1473" i="16"/>
  <c r="V1473" i="16"/>
  <c r="W1473" i="16"/>
  <c r="R1474" i="16"/>
  <c r="S1474" i="16"/>
  <c r="T1474" i="16"/>
  <c r="U1474" i="16"/>
  <c r="V1474" i="16"/>
  <c r="W1474" i="16"/>
  <c r="R1475" i="16"/>
  <c r="S1475" i="16"/>
  <c r="T1475" i="16"/>
  <c r="U1475" i="16"/>
  <c r="V1475" i="16"/>
  <c r="W1475" i="16"/>
  <c r="R1476" i="16"/>
  <c r="S1476" i="16"/>
  <c r="T1476" i="16"/>
  <c r="U1476" i="16"/>
  <c r="V1476" i="16"/>
  <c r="W1476" i="16"/>
  <c r="R1477" i="16"/>
  <c r="S1477" i="16"/>
  <c r="T1477" i="16"/>
  <c r="U1477" i="16"/>
  <c r="V1477" i="16"/>
  <c r="W1477" i="16"/>
  <c r="R1478" i="16"/>
  <c r="S1478" i="16"/>
  <c r="T1478" i="16"/>
  <c r="U1478" i="16"/>
  <c r="V1478" i="16"/>
  <c r="W1478" i="16"/>
  <c r="R1479" i="16"/>
  <c r="S1479" i="16"/>
  <c r="T1479" i="16"/>
  <c r="U1479" i="16"/>
  <c r="V1479" i="16"/>
  <c r="W1479" i="16"/>
  <c r="R1480" i="16"/>
  <c r="S1480" i="16"/>
  <c r="T1480" i="16"/>
  <c r="U1480" i="16"/>
  <c r="V1480" i="16"/>
  <c r="W1480" i="16"/>
  <c r="R1481" i="16"/>
  <c r="S1481" i="16"/>
  <c r="T1481" i="16"/>
  <c r="U1481" i="16"/>
  <c r="V1481" i="16"/>
  <c r="W1481" i="16"/>
  <c r="R1482" i="16"/>
  <c r="S1482" i="16"/>
  <c r="T1482" i="16"/>
  <c r="U1482" i="16"/>
  <c r="V1482" i="16"/>
  <c r="W1482" i="16"/>
  <c r="R1483" i="16"/>
  <c r="S1483" i="16"/>
  <c r="T1483" i="16"/>
  <c r="U1483" i="16"/>
  <c r="V1483" i="16"/>
  <c r="W1483" i="16"/>
  <c r="R1484" i="16"/>
  <c r="S1484" i="16"/>
  <c r="T1484" i="16"/>
  <c r="U1484" i="16"/>
  <c r="V1484" i="16"/>
  <c r="W1484" i="16"/>
  <c r="R1485" i="16"/>
  <c r="S1485" i="16"/>
  <c r="T1485" i="16"/>
  <c r="U1485" i="16"/>
  <c r="V1485" i="16"/>
  <c r="W1485" i="16"/>
  <c r="R1486" i="16"/>
  <c r="S1486" i="16"/>
  <c r="T1486" i="16"/>
  <c r="U1486" i="16"/>
  <c r="V1486" i="16"/>
  <c r="W1486" i="16"/>
  <c r="R1487" i="16"/>
  <c r="S1487" i="16"/>
  <c r="T1487" i="16"/>
  <c r="U1487" i="16"/>
  <c r="V1487" i="16"/>
  <c r="W1487" i="16"/>
  <c r="R1488" i="16"/>
  <c r="S1488" i="16"/>
  <c r="T1488" i="16"/>
  <c r="U1488" i="16"/>
  <c r="V1488" i="16"/>
  <c r="W1488" i="16"/>
  <c r="R1489" i="16"/>
  <c r="S1489" i="16"/>
  <c r="T1489" i="16"/>
  <c r="U1489" i="16"/>
  <c r="V1489" i="16"/>
  <c r="W1489" i="16"/>
  <c r="R1490" i="16"/>
  <c r="S1490" i="16"/>
  <c r="T1490" i="16"/>
  <c r="U1490" i="16"/>
  <c r="V1490" i="16"/>
  <c r="W1490" i="16"/>
  <c r="R1491" i="16"/>
  <c r="S1491" i="16"/>
  <c r="T1491" i="16"/>
  <c r="U1491" i="16"/>
  <c r="V1491" i="16"/>
  <c r="W1491" i="16"/>
  <c r="R1492" i="16"/>
  <c r="S1492" i="16"/>
  <c r="T1492" i="16"/>
  <c r="U1492" i="16"/>
  <c r="V1492" i="16"/>
  <c r="W1492" i="16"/>
  <c r="R1493" i="16"/>
  <c r="S1493" i="16"/>
  <c r="T1493" i="16"/>
  <c r="U1493" i="16"/>
  <c r="V1493" i="16"/>
  <c r="W1493" i="16"/>
  <c r="R1494" i="16"/>
  <c r="S1494" i="16"/>
  <c r="T1494" i="16"/>
  <c r="U1494" i="16"/>
  <c r="V1494" i="16"/>
  <c r="W1494" i="16"/>
  <c r="R1495" i="16"/>
  <c r="S1495" i="16"/>
  <c r="T1495" i="16"/>
  <c r="U1495" i="16"/>
  <c r="V1495" i="16"/>
  <c r="W1495" i="16"/>
  <c r="R1496" i="16"/>
  <c r="S1496" i="16"/>
  <c r="T1496" i="16"/>
  <c r="U1496" i="16"/>
  <c r="V1496" i="16"/>
  <c r="W1496" i="16"/>
  <c r="R1497" i="16"/>
  <c r="S1497" i="16"/>
  <c r="T1497" i="16"/>
  <c r="U1497" i="16"/>
  <c r="V1497" i="16"/>
  <c r="W1497" i="16"/>
  <c r="R1498" i="16"/>
  <c r="S1498" i="16"/>
  <c r="T1498" i="16"/>
  <c r="U1498" i="16"/>
  <c r="V1498" i="16"/>
  <c r="W1498" i="16"/>
  <c r="R1499" i="16"/>
  <c r="S1499" i="16"/>
  <c r="T1499" i="16"/>
  <c r="U1499" i="16"/>
  <c r="V1499" i="16"/>
  <c r="W1499" i="16"/>
  <c r="R1500" i="16"/>
  <c r="S1500" i="16"/>
  <c r="T1500" i="16"/>
  <c r="U1500" i="16"/>
  <c r="V1500" i="16"/>
  <c r="W1500" i="16"/>
  <c r="R1501" i="16"/>
  <c r="S1501" i="16"/>
  <c r="T1501" i="16"/>
  <c r="U1501" i="16"/>
  <c r="V1501" i="16"/>
  <c r="W1501" i="16"/>
  <c r="R1502" i="16"/>
  <c r="S1502" i="16"/>
  <c r="T1502" i="16"/>
  <c r="U1502" i="16"/>
  <c r="V1502" i="16"/>
  <c r="W1502" i="16"/>
  <c r="R1503" i="16"/>
  <c r="S1503" i="16"/>
  <c r="T1503" i="16"/>
  <c r="U1503" i="16"/>
  <c r="V1503" i="16"/>
  <c r="W1503" i="16"/>
  <c r="R1504" i="16"/>
  <c r="S1504" i="16"/>
  <c r="T1504" i="16"/>
  <c r="U1504" i="16"/>
  <c r="V1504" i="16"/>
  <c r="W1504" i="16"/>
  <c r="R1505" i="16"/>
  <c r="S1505" i="16"/>
  <c r="T1505" i="16"/>
  <c r="U1505" i="16"/>
  <c r="V1505" i="16"/>
  <c r="W1505" i="16"/>
  <c r="R1506" i="16"/>
  <c r="S1506" i="16"/>
  <c r="T1506" i="16"/>
  <c r="U1506" i="16"/>
  <c r="V1506" i="16"/>
  <c r="W1506" i="16"/>
  <c r="R1507" i="16"/>
  <c r="S1507" i="16"/>
  <c r="T1507" i="16"/>
  <c r="U1507" i="16"/>
  <c r="V1507" i="16"/>
  <c r="W1507" i="16"/>
  <c r="R1508" i="16"/>
  <c r="S1508" i="16"/>
  <c r="T1508" i="16"/>
  <c r="U1508" i="16"/>
  <c r="V1508" i="16"/>
  <c r="W1508" i="16"/>
  <c r="R1509" i="16"/>
  <c r="S1509" i="16"/>
  <c r="T1509" i="16"/>
  <c r="U1509" i="16"/>
  <c r="V1509" i="16"/>
  <c r="W1509" i="16"/>
  <c r="R1510" i="16"/>
  <c r="S1510" i="16"/>
  <c r="T1510" i="16"/>
  <c r="U1510" i="16"/>
  <c r="V1510" i="16"/>
  <c r="W1510" i="16"/>
  <c r="R1511" i="16"/>
  <c r="S1511" i="16"/>
  <c r="T1511" i="16"/>
  <c r="U1511" i="16"/>
  <c r="V1511" i="16"/>
  <c r="W1511" i="16"/>
  <c r="R1512" i="16"/>
  <c r="S1512" i="16"/>
  <c r="T1512" i="16"/>
  <c r="U1512" i="16"/>
  <c r="V1512" i="16"/>
  <c r="W1512" i="16"/>
  <c r="R1513" i="16"/>
  <c r="S1513" i="16"/>
  <c r="T1513" i="16"/>
  <c r="U1513" i="16"/>
  <c r="V1513" i="16"/>
  <c r="W1513" i="16"/>
  <c r="R1514" i="16"/>
  <c r="S1514" i="16"/>
  <c r="T1514" i="16"/>
  <c r="U1514" i="16"/>
  <c r="V1514" i="16"/>
  <c r="W1514" i="16"/>
  <c r="R1515" i="16"/>
  <c r="S1515" i="16"/>
  <c r="T1515" i="16"/>
  <c r="U1515" i="16"/>
  <c r="V1515" i="16"/>
  <c r="W1515" i="16"/>
  <c r="R1516" i="16"/>
  <c r="S1516" i="16"/>
  <c r="T1516" i="16"/>
  <c r="U1516" i="16"/>
  <c r="V1516" i="16"/>
  <c r="W1516" i="16"/>
  <c r="R1517" i="16"/>
  <c r="S1517" i="16"/>
  <c r="T1517" i="16"/>
  <c r="U1517" i="16"/>
  <c r="V1517" i="16"/>
  <c r="W1517" i="16"/>
  <c r="R1518" i="16"/>
  <c r="S1518" i="16"/>
  <c r="T1518" i="16"/>
  <c r="U1518" i="16"/>
  <c r="V1518" i="16"/>
  <c r="W1518" i="16"/>
  <c r="R1519" i="16"/>
  <c r="S1519" i="16"/>
  <c r="T1519" i="16"/>
  <c r="U1519" i="16"/>
  <c r="V1519" i="16"/>
  <c r="W1519" i="16"/>
  <c r="R1520" i="16"/>
  <c r="S1520" i="16"/>
  <c r="T1520" i="16"/>
  <c r="U1520" i="16"/>
  <c r="V1520" i="16"/>
  <c r="W1520" i="16"/>
  <c r="R1521" i="16"/>
  <c r="S1521" i="16"/>
  <c r="T1521" i="16"/>
  <c r="U1521" i="16"/>
  <c r="V1521" i="16"/>
  <c r="W1521" i="16"/>
  <c r="R1522" i="16"/>
  <c r="S1522" i="16"/>
  <c r="T1522" i="16"/>
  <c r="U1522" i="16"/>
  <c r="V1522" i="16"/>
  <c r="W1522" i="16"/>
  <c r="R1523" i="16"/>
  <c r="S1523" i="16"/>
  <c r="T1523" i="16"/>
  <c r="U1523" i="16"/>
  <c r="V1523" i="16"/>
  <c r="W1523" i="16"/>
  <c r="R1524" i="16"/>
  <c r="S1524" i="16"/>
  <c r="T1524" i="16"/>
  <c r="U1524" i="16"/>
  <c r="V1524" i="16"/>
  <c r="W1524" i="16"/>
  <c r="R1525" i="16"/>
  <c r="S1525" i="16"/>
  <c r="T1525" i="16"/>
  <c r="U1525" i="16"/>
  <c r="V1525" i="16"/>
  <c r="W1525" i="16"/>
  <c r="R1526" i="16"/>
  <c r="S1526" i="16"/>
  <c r="T1526" i="16"/>
  <c r="U1526" i="16"/>
  <c r="V1526" i="16"/>
  <c r="W1526" i="16"/>
  <c r="R1527" i="16"/>
  <c r="S1527" i="16"/>
  <c r="T1527" i="16"/>
  <c r="U1527" i="16"/>
  <c r="V1527" i="16"/>
  <c r="W1527" i="16"/>
  <c r="R1528" i="16"/>
  <c r="S1528" i="16"/>
  <c r="T1528" i="16"/>
  <c r="U1528" i="16"/>
  <c r="V1528" i="16"/>
  <c r="W1528" i="16"/>
  <c r="R1529" i="16"/>
  <c r="S1529" i="16"/>
  <c r="T1529" i="16"/>
  <c r="U1529" i="16"/>
  <c r="V1529" i="16"/>
  <c r="W1529" i="16"/>
  <c r="R1530" i="16"/>
  <c r="S1530" i="16"/>
  <c r="T1530" i="16"/>
  <c r="U1530" i="16"/>
  <c r="V1530" i="16"/>
  <c r="W1530" i="16"/>
  <c r="R1531" i="16"/>
  <c r="S1531" i="16"/>
  <c r="T1531" i="16"/>
  <c r="U1531" i="16"/>
  <c r="V1531" i="16"/>
  <c r="W1531" i="16"/>
  <c r="R1532" i="16"/>
  <c r="S1532" i="16"/>
  <c r="T1532" i="16"/>
  <c r="U1532" i="16"/>
  <c r="V1532" i="16"/>
  <c r="W1532" i="16"/>
  <c r="R1533" i="16"/>
  <c r="S1533" i="16"/>
  <c r="T1533" i="16"/>
  <c r="U1533" i="16"/>
  <c r="V1533" i="16"/>
  <c r="W1533" i="16"/>
  <c r="R1534" i="16"/>
  <c r="S1534" i="16"/>
  <c r="T1534" i="16"/>
  <c r="U1534" i="16"/>
  <c r="V1534" i="16"/>
  <c r="W1534" i="16"/>
  <c r="R1535" i="16"/>
  <c r="S1535" i="16"/>
  <c r="T1535" i="16"/>
  <c r="U1535" i="16"/>
  <c r="V1535" i="16"/>
  <c r="W1535" i="16"/>
  <c r="R1536" i="16"/>
  <c r="S1536" i="16"/>
  <c r="T1536" i="16"/>
  <c r="U1536" i="16"/>
  <c r="V1536" i="16"/>
  <c r="W1536" i="16"/>
  <c r="R1537" i="16"/>
  <c r="S1537" i="16"/>
  <c r="T1537" i="16"/>
  <c r="U1537" i="16"/>
  <c r="V1537" i="16"/>
  <c r="W1537" i="16"/>
  <c r="R1538" i="16"/>
  <c r="S1538" i="16"/>
  <c r="T1538" i="16"/>
  <c r="U1538" i="16"/>
  <c r="V1538" i="16"/>
  <c r="W1538" i="16"/>
  <c r="R1539" i="16"/>
  <c r="S1539" i="16"/>
  <c r="T1539" i="16"/>
  <c r="U1539" i="16"/>
  <c r="V1539" i="16"/>
  <c r="W1539" i="16"/>
  <c r="R1540" i="16"/>
  <c r="S1540" i="16"/>
  <c r="T1540" i="16"/>
  <c r="U1540" i="16"/>
  <c r="V1540" i="16"/>
  <c r="W1540" i="16"/>
  <c r="R1541" i="16"/>
  <c r="S1541" i="16"/>
  <c r="T1541" i="16"/>
  <c r="U1541" i="16"/>
  <c r="V1541" i="16"/>
  <c r="W1541" i="16"/>
  <c r="R1542" i="16"/>
  <c r="S1542" i="16"/>
  <c r="T1542" i="16"/>
  <c r="U1542" i="16"/>
  <c r="V1542" i="16"/>
  <c r="W1542" i="16"/>
  <c r="R1543" i="16"/>
  <c r="S1543" i="16"/>
  <c r="T1543" i="16"/>
  <c r="U1543" i="16"/>
  <c r="V1543" i="16"/>
  <c r="W1543" i="16"/>
  <c r="R1544" i="16"/>
  <c r="S1544" i="16"/>
  <c r="T1544" i="16"/>
  <c r="U1544" i="16"/>
  <c r="V1544" i="16"/>
  <c r="W1544" i="16"/>
  <c r="R1545" i="16"/>
  <c r="S1545" i="16"/>
  <c r="T1545" i="16"/>
  <c r="U1545" i="16"/>
  <c r="V1545" i="16"/>
  <c r="W1545" i="16"/>
  <c r="R1546" i="16"/>
  <c r="S1546" i="16"/>
  <c r="T1546" i="16"/>
  <c r="U1546" i="16"/>
  <c r="V1546" i="16"/>
  <c r="W1546" i="16"/>
  <c r="R1547" i="16"/>
  <c r="S1547" i="16"/>
  <c r="T1547" i="16"/>
  <c r="U1547" i="16"/>
  <c r="V1547" i="16"/>
  <c r="W1547" i="16"/>
  <c r="R1548" i="16"/>
  <c r="S1548" i="16"/>
  <c r="T1548" i="16"/>
  <c r="U1548" i="16"/>
  <c r="V1548" i="16"/>
  <c r="W1548" i="16"/>
  <c r="R1549" i="16"/>
  <c r="S1549" i="16"/>
  <c r="T1549" i="16"/>
  <c r="U1549" i="16"/>
  <c r="V1549" i="16"/>
  <c r="W1549" i="16"/>
  <c r="R1550" i="16"/>
  <c r="S1550" i="16"/>
  <c r="T1550" i="16"/>
  <c r="U1550" i="16"/>
  <c r="V1550" i="16"/>
  <c r="W1550" i="16"/>
  <c r="R1551" i="16"/>
  <c r="S1551" i="16"/>
  <c r="T1551" i="16"/>
  <c r="U1551" i="16"/>
  <c r="V1551" i="16"/>
  <c r="W1551" i="16"/>
  <c r="R1552" i="16"/>
  <c r="S1552" i="16"/>
  <c r="T1552" i="16"/>
  <c r="U1552" i="16"/>
  <c r="V1552" i="16"/>
  <c r="W1552" i="16"/>
  <c r="R1553" i="16"/>
  <c r="S1553" i="16"/>
  <c r="T1553" i="16"/>
  <c r="U1553" i="16"/>
  <c r="V1553" i="16"/>
  <c r="W1553" i="16"/>
  <c r="R1554" i="16"/>
  <c r="S1554" i="16"/>
  <c r="T1554" i="16"/>
  <c r="U1554" i="16"/>
  <c r="V1554" i="16"/>
  <c r="W1554" i="16"/>
  <c r="R1555" i="16"/>
  <c r="S1555" i="16"/>
  <c r="T1555" i="16"/>
  <c r="U1555" i="16"/>
  <c r="V1555" i="16"/>
  <c r="W1555" i="16"/>
  <c r="R1556" i="16"/>
  <c r="S1556" i="16"/>
  <c r="T1556" i="16"/>
  <c r="U1556" i="16"/>
  <c r="V1556" i="16"/>
  <c r="W1556" i="16"/>
  <c r="R1557" i="16"/>
  <c r="S1557" i="16"/>
  <c r="T1557" i="16"/>
  <c r="U1557" i="16"/>
  <c r="V1557" i="16"/>
  <c r="W1557" i="16"/>
  <c r="R1558" i="16"/>
  <c r="S1558" i="16"/>
  <c r="T1558" i="16"/>
  <c r="U1558" i="16"/>
  <c r="V1558" i="16"/>
  <c r="W1558" i="16"/>
  <c r="R1559" i="16"/>
  <c r="S1559" i="16"/>
  <c r="T1559" i="16"/>
  <c r="U1559" i="16"/>
  <c r="V1559" i="16"/>
  <c r="W1559" i="16"/>
  <c r="R1560" i="16"/>
  <c r="S1560" i="16"/>
  <c r="T1560" i="16"/>
  <c r="U1560" i="16"/>
  <c r="V1560" i="16"/>
  <c r="W1560" i="16"/>
  <c r="R1561" i="16"/>
  <c r="S1561" i="16"/>
  <c r="T1561" i="16"/>
  <c r="U1561" i="16"/>
  <c r="V1561" i="16"/>
  <c r="W1561" i="16"/>
  <c r="R1562" i="16"/>
  <c r="S1562" i="16"/>
  <c r="T1562" i="16"/>
  <c r="U1562" i="16"/>
  <c r="V1562" i="16"/>
  <c r="W1562" i="16"/>
  <c r="R1563" i="16"/>
  <c r="S1563" i="16"/>
  <c r="T1563" i="16"/>
  <c r="U1563" i="16"/>
  <c r="V1563" i="16"/>
  <c r="W1563" i="16"/>
  <c r="R1564" i="16"/>
  <c r="S1564" i="16"/>
  <c r="T1564" i="16"/>
  <c r="U1564" i="16"/>
  <c r="V1564" i="16"/>
  <c r="W1564" i="16"/>
  <c r="R1565" i="16"/>
  <c r="S1565" i="16"/>
  <c r="T1565" i="16"/>
  <c r="U1565" i="16"/>
  <c r="V1565" i="16"/>
  <c r="W1565" i="16"/>
  <c r="R1566" i="16"/>
  <c r="S1566" i="16"/>
  <c r="T1566" i="16"/>
  <c r="U1566" i="16"/>
  <c r="V1566" i="16"/>
  <c r="W1566" i="16"/>
  <c r="R1567" i="16"/>
  <c r="S1567" i="16"/>
  <c r="T1567" i="16"/>
  <c r="U1567" i="16"/>
  <c r="V1567" i="16"/>
  <c r="W1567" i="16"/>
  <c r="R1568" i="16"/>
  <c r="S1568" i="16"/>
  <c r="T1568" i="16"/>
  <c r="U1568" i="16"/>
  <c r="V1568" i="16"/>
  <c r="W1568" i="16"/>
  <c r="R1569" i="16"/>
  <c r="S1569" i="16"/>
  <c r="T1569" i="16"/>
  <c r="U1569" i="16"/>
  <c r="V1569" i="16"/>
  <c r="W1569" i="16"/>
  <c r="R1570" i="16"/>
  <c r="S1570" i="16"/>
  <c r="T1570" i="16"/>
  <c r="U1570" i="16"/>
  <c r="V1570" i="16"/>
  <c r="W1570" i="16"/>
  <c r="R1571" i="16"/>
  <c r="S1571" i="16"/>
  <c r="T1571" i="16"/>
  <c r="U1571" i="16"/>
  <c r="V1571" i="16"/>
  <c r="W1571" i="16"/>
  <c r="R1572" i="16"/>
  <c r="S1572" i="16"/>
  <c r="T1572" i="16"/>
  <c r="U1572" i="16"/>
  <c r="V1572" i="16"/>
  <c r="W1572" i="16"/>
  <c r="R1573" i="16"/>
  <c r="S1573" i="16"/>
  <c r="T1573" i="16"/>
  <c r="U1573" i="16"/>
  <c r="V1573" i="16"/>
  <c r="W1573" i="16"/>
  <c r="R1574" i="16"/>
  <c r="S1574" i="16"/>
  <c r="T1574" i="16"/>
  <c r="U1574" i="16"/>
  <c r="V1574" i="16"/>
  <c r="W1574" i="16"/>
  <c r="R1575" i="16"/>
  <c r="S1575" i="16"/>
  <c r="T1575" i="16"/>
  <c r="U1575" i="16"/>
  <c r="V1575" i="16"/>
  <c r="W1575" i="16"/>
  <c r="R1576" i="16"/>
  <c r="S1576" i="16"/>
  <c r="T1576" i="16"/>
  <c r="U1576" i="16"/>
  <c r="V1576" i="16"/>
  <c r="W1576" i="16"/>
  <c r="R1577" i="16"/>
  <c r="S1577" i="16"/>
  <c r="T1577" i="16"/>
  <c r="U1577" i="16"/>
  <c r="V1577" i="16"/>
  <c r="W1577" i="16"/>
  <c r="R1578" i="16"/>
  <c r="S1578" i="16"/>
  <c r="T1578" i="16"/>
  <c r="U1578" i="16"/>
  <c r="V1578" i="16"/>
  <c r="W1578" i="16"/>
  <c r="R1579" i="16"/>
  <c r="S1579" i="16"/>
  <c r="T1579" i="16"/>
  <c r="U1579" i="16"/>
  <c r="V1579" i="16"/>
  <c r="W1579" i="16"/>
  <c r="AG1440" i="16"/>
  <c r="AH1440" i="16"/>
  <c r="AI1440" i="16"/>
  <c r="AJ1440" i="16"/>
  <c r="AK1440" i="16"/>
  <c r="AL1440" i="16"/>
  <c r="AG1441" i="16"/>
  <c r="AH1441" i="16"/>
  <c r="AI1441" i="16"/>
  <c r="AJ1441" i="16"/>
  <c r="AK1441" i="16"/>
  <c r="AL1441" i="16"/>
  <c r="AG1442" i="16"/>
  <c r="AH1442" i="16"/>
  <c r="AI1442" i="16"/>
  <c r="AJ1442" i="16"/>
  <c r="AK1442" i="16"/>
  <c r="AL1442" i="16"/>
  <c r="AG1443" i="16"/>
  <c r="AH1443" i="16"/>
  <c r="AI1443" i="16"/>
  <c r="AJ1443" i="16"/>
  <c r="AK1443" i="16"/>
  <c r="AL1443" i="16"/>
  <c r="AG1444" i="16"/>
  <c r="AH1444" i="16"/>
  <c r="AI1444" i="16"/>
  <c r="AJ1444" i="16"/>
  <c r="AK1444" i="16"/>
  <c r="AL1444" i="16"/>
  <c r="AG1445" i="16"/>
  <c r="AH1445" i="16"/>
  <c r="AI1445" i="16"/>
  <c r="AJ1445" i="16"/>
  <c r="AK1445" i="16"/>
  <c r="AL1445" i="16"/>
  <c r="AG1446" i="16"/>
  <c r="AH1446" i="16"/>
  <c r="AI1446" i="16"/>
  <c r="AJ1446" i="16"/>
  <c r="AK1446" i="16"/>
  <c r="AL1446" i="16"/>
  <c r="AG1447" i="16"/>
  <c r="AH1447" i="16"/>
  <c r="AI1447" i="16"/>
  <c r="AJ1447" i="16"/>
  <c r="AK1447" i="16"/>
  <c r="AL1447" i="16"/>
  <c r="AG1448" i="16"/>
  <c r="AH1448" i="16"/>
  <c r="AI1448" i="16"/>
  <c r="AJ1448" i="16"/>
  <c r="AK1448" i="16"/>
  <c r="AL1448" i="16"/>
  <c r="AG1449" i="16"/>
  <c r="AH1449" i="16"/>
  <c r="AI1449" i="16"/>
  <c r="AJ1449" i="16"/>
  <c r="AK1449" i="16"/>
  <c r="AL1449" i="16"/>
  <c r="AG1450" i="16"/>
  <c r="AH1450" i="16"/>
  <c r="AI1450" i="16"/>
  <c r="AJ1450" i="16"/>
  <c r="AK1450" i="16"/>
  <c r="AL1450" i="16"/>
  <c r="AG1451" i="16"/>
  <c r="AH1451" i="16"/>
  <c r="AI1451" i="16"/>
  <c r="AJ1451" i="16"/>
  <c r="AK1451" i="16"/>
  <c r="AL1451" i="16"/>
  <c r="AG1452" i="16"/>
  <c r="AH1452" i="16"/>
  <c r="AI1452" i="16"/>
  <c r="AJ1452" i="16"/>
  <c r="AK1452" i="16"/>
  <c r="AL1452" i="16"/>
  <c r="AG1453" i="16"/>
  <c r="AH1453" i="16"/>
  <c r="AI1453" i="16"/>
  <c r="AJ1453" i="16"/>
  <c r="AK1453" i="16"/>
  <c r="AL1453" i="16"/>
  <c r="AG1454" i="16"/>
  <c r="AH1454" i="16"/>
  <c r="AI1454" i="16"/>
  <c r="AJ1454" i="16"/>
  <c r="AK1454" i="16"/>
  <c r="AL1454" i="16"/>
  <c r="AG1455" i="16"/>
  <c r="AH1455" i="16"/>
  <c r="AI1455" i="16"/>
  <c r="AJ1455" i="16"/>
  <c r="AK1455" i="16"/>
  <c r="AL1455" i="16"/>
  <c r="AG1456" i="16"/>
  <c r="AH1456" i="16"/>
  <c r="AI1456" i="16"/>
  <c r="AJ1456" i="16"/>
  <c r="AK1456" i="16"/>
  <c r="AL1456" i="16"/>
  <c r="AG1457" i="16"/>
  <c r="AH1457" i="16"/>
  <c r="AI1457" i="16"/>
  <c r="AJ1457" i="16"/>
  <c r="AK1457" i="16"/>
  <c r="AL1457" i="16"/>
  <c r="AG1458" i="16"/>
  <c r="AH1458" i="16"/>
  <c r="AI1458" i="16"/>
  <c r="AJ1458" i="16"/>
  <c r="AK1458" i="16"/>
  <c r="AL1458" i="16"/>
  <c r="AG1459" i="16"/>
  <c r="AH1459" i="16"/>
  <c r="AI1459" i="16"/>
  <c r="AJ1459" i="16"/>
  <c r="AK1459" i="16"/>
  <c r="AL1459" i="16"/>
  <c r="AG1460" i="16"/>
  <c r="AH1460" i="16"/>
  <c r="AI1460" i="16"/>
  <c r="AJ1460" i="16"/>
  <c r="AK1460" i="16"/>
  <c r="AL1460" i="16"/>
  <c r="AG1461" i="16"/>
  <c r="AH1461" i="16"/>
  <c r="AI1461" i="16"/>
  <c r="AJ1461" i="16"/>
  <c r="AK1461" i="16"/>
  <c r="AL1461" i="16"/>
  <c r="AG1462" i="16"/>
  <c r="AH1462" i="16"/>
  <c r="AI1462" i="16"/>
  <c r="AJ1462" i="16"/>
  <c r="AK1462" i="16"/>
  <c r="AL1462" i="16"/>
  <c r="AG1463" i="16"/>
  <c r="AH1463" i="16"/>
  <c r="AI1463" i="16"/>
  <c r="AJ1463" i="16"/>
  <c r="AK1463" i="16"/>
  <c r="AL1463" i="16"/>
  <c r="AG1464" i="16"/>
  <c r="AH1464" i="16"/>
  <c r="AI1464" i="16"/>
  <c r="AJ1464" i="16"/>
  <c r="AK1464" i="16"/>
  <c r="AL1464" i="16"/>
  <c r="AG1465" i="16"/>
  <c r="AH1465" i="16"/>
  <c r="AI1465" i="16"/>
  <c r="AJ1465" i="16"/>
  <c r="AK1465" i="16"/>
  <c r="AL1465" i="16"/>
  <c r="AG1466" i="16"/>
  <c r="AH1466" i="16"/>
  <c r="AI1466" i="16"/>
  <c r="AJ1466" i="16"/>
  <c r="AK1466" i="16"/>
  <c r="AL1466" i="16"/>
  <c r="AG1467" i="16"/>
  <c r="AH1467" i="16"/>
  <c r="AI1467" i="16"/>
  <c r="AJ1467" i="16"/>
  <c r="AK1467" i="16"/>
  <c r="AL1467" i="16"/>
  <c r="AG1468" i="16"/>
  <c r="AH1468" i="16"/>
  <c r="AI1468" i="16"/>
  <c r="AJ1468" i="16"/>
  <c r="AK1468" i="16"/>
  <c r="AL1468" i="16"/>
  <c r="AG1469" i="16"/>
  <c r="AH1469" i="16"/>
  <c r="AI1469" i="16"/>
  <c r="AJ1469" i="16"/>
  <c r="AK1469" i="16"/>
  <c r="AL1469" i="16"/>
  <c r="AG1470" i="16"/>
  <c r="AH1470" i="16"/>
  <c r="AI1470" i="16"/>
  <c r="AJ1470" i="16"/>
  <c r="AK1470" i="16"/>
  <c r="AL1470" i="16"/>
  <c r="AG1471" i="16"/>
  <c r="AH1471" i="16"/>
  <c r="AI1471" i="16"/>
  <c r="AJ1471" i="16"/>
  <c r="AK1471" i="16"/>
  <c r="AL1471" i="16"/>
  <c r="AG1472" i="16"/>
  <c r="AH1472" i="16"/>
  <c r="AI1472" i="16"/>
  <c r="AJ1472" i="16"/>
  <c r="AK1472" i="16"/>
  <c r="AL1472" i="16"/>
  <c r="AG1473" i="16"/>
  <c r="AH1473" i="16"/>
  <c r="AI1473" i="16"/>
  <c r="AJ1473" i="16"/>
  <c r="AK1473" i="16"/>
  <c r="AL1473" i="16"/>
  <c r="AG1474" i="16"/>
  <c r="AH1474" i="16"/>
  <c r="AI1474" i="16"/>
  <c r="AJ1474" i="16"/>
  <c r="AK1474" i="16"/>
  <c r="AL1474" i="16"/>
  <c r="AG1475" i="16"/>
  <c r="AH1475" i="16"/>
  <c r="AI1475" i="16"/>
  <c r="AJ1475" i="16"/>
  <c r="AK1475" i="16"/>
  <c r="AL1475" i="16"/>
  <c r="AG1476" i="16"/>
  <c r="AH1476" i="16"/>
  <c r="AI1476" i="16"/>
  <c r="AJ1476" i="16"/>
  <c r="AK1476" i="16"/>
  <c r="AL1476" i="16"/>
  <c r="AG1477" i="16"/>
  <c r="AH1477" i="16"/>
  <c r="AI1477" i="16"/>
  <c r="AJ1477" i="16"/>
  <c r="AK1477" i="16"/>
  <c r="AL1477" i="16"/>
  <c r="AG1478" i="16"/>
  <c r="AH1478" i="16"/>
  <c r="AI1478" i="16"/>
  <c r="AJ1478" i="16"/>
  <c r="AK1478" i="16"/>
  <c r="AL1478" i="16"/>
  <c r="AG1479" i="16"/>
  <c r="AH1479" i="16"/>
  <c r="AI1479" i="16"/>
  <c r="AJ1479" i="16"/>
  <c r="AK1479" i="16"/>
  <c r="AL1479" i="16"/>
  <c r="AG1480" i="16"/>
  <c r="AH1480" i="16"/>
  <c r="AI1480" i="16"/>
  <c r="AJ1480" i="16"/>
  <c r="AK1480" i="16"/>
  <c r="AL1480" i="16"/>
  <c r="AG1481" i="16"/>
  <c r="AH1481" i="16"/>
  <c r="AI1481" i="16"/>
  <c r="AJ1481" i="16"/>
  <c r="AK1481" i="16"/>
  <c r="AL1481" i="16"/>
  <c r="AG1482" i="16"/>
  <c r="AH1482" i="16"/>
  <c r="AI1482" i="16"/>
  <c r="AJ1482" i="16"/>
  <c r="AK1482" i="16"/>
  <c r="AL1482" i="16"/>
  <c r="AG1483" i="16"/>
  <c r="AH1483" i="16"/>
  <c r="AI1483" i="16"/>
  <c r="AJ1483" i="16"/>
  <c r="AK1483" i="16"/>
  <c r="AL1483" i="16"/>
  <c r="AG1484" i="16"/>
  <c r="AH1484" i="16"/>
  <c r="AI1484" i="16"/>
  <c r="AJ1484" i="16"/>
  <c r="AK1484" i="16"/>
  <c r="AL1484" i="16"/>
  <c r="AG1485" i="16"/>
  <c r="AH1485" i="16"/>
  <c r="AI1485" i="16"/>
  <c r="AJ1485" i="16"/>
  <c r="AK1485" i="16"/>
  <c r="AL1485" i="16"/>
  <c r="AG1486" i="16"/>
  <c r="AH1486" i="16"/>
  <c r="AI1486" i="16"/>
  <c r="AJ1486" i="16"/>
  <c r="AK1486" i="16"/>
  <c r="AL1486" i="16"/>
  <c r="AG1487" i="16"/>
  <c r="AH1487" i="16"/>
  <c r="AI1487" i="16"/>
  <c r="AJ1487" i="16"/>
  <c r="AK1487" i="16"/>
  <c r="AL1487" i="16"/>
  <c r="AG1488" i="16"/>
  <c r="AH1488" i="16"/>
  <c r="AI1488" i="16"/>
  <c r="AJ1488" i="16"/>
  <c r="AK1488" i="16"/>
  <c r="AL1488" i="16"/>
  <c r="AG1489" i="16"/>
  <c r="AH1489" i="16"/>
  <c r="AI1489" i="16"/>
  <c r="AJ1489" i="16"/>
  <c r="AK1489" i="16"/>
  <c r="AL1489" i="16"/>
  <c r="AG1490" i="16"/>
  <c r="AH1490" i="16"/>
  <c r="AI1490" i="16"/>
  <c r="AJ1490" i="16"/>
  <c r="AK1490" i="16"/>
  <c r="AL1490" i="16"/>
  <c r="AG1491" i="16"/>
  <c r="AH1491" i="16"/>
  <c r="AI1491" i="16"/>
  <c r="AJ1491" i="16"/>
  <c r="AK1491" i="16"/>
  <c r="AL1491" i="16"/>
  <c r="AG1492" i="16"/>
  <c r="AH1492" i="16"/>
  <c r="AI1492" i="16"/>
  <c r="AJ1492" i="16"/>
  <c r="AK1492" i="16"/>
  <c r="AL1492" i="16"/>
  <c r="AG1493" i="16"/>
  <c r="AH1493" i="16"/>
  <c r="AI1493" i="16"/>
  <c r="AJ1493" i="16"/>
  <c r="AK1493" i="16"/>
  <c r="AL1493" i="16"/>
  <c r="AG1494" i="16"/>
  <c r="AH1494" i="16"/>
  <c r="AI1494" i="16"/>
  <c r="AJ1494" i="16"/>
  <c r="AK1494" i="16"/>
  <c r="AL1494" i="16"/>
  <c r="AG1495" i="16"/>
  <c r="AH1495" i="16"/>
  <c r="AI1495" i="16"/>
  <c r="AJ1495" i="16"/>
  <c r="AK1495" i="16"/>
  <c r="AL1495" i="16"/>
  <c r="AG1496" i="16"/>
  <c r="AH1496" i="16"/>
  <c r="AI1496" i="16"/>
  <c r="AJ1496" i="16"/>
  <c r="AK1496" i="16"/>
  <c r="AL1496" i="16"/>
  <c r="AG1497" i="16"/>
  <c r="AH1497" i="16"/>
  <c r="AI1497" i="16"/>
  <c r="AJ1497" i="16"/>
  <c r="AK1497" i="16"/>
  <c r="AL1497" i="16"/>
  <c r="AG1498" i="16"/>
  <c r="AH1498" i="16"/>
  <c r="AI1498" i="16"/>
  <c r="AJ1498" i="16"/>
  <c r="AK1498" i="16"/>
  <c r="AL1498" i="16"/>
  <c r="AG1499" i="16"/>
  <c r="AH1499" i="16"/>
  <c r="AI1499" i="16"/>
  <c r="AJ1499" i="16"/>
  <c r="AK1499" i="16"/>
  <c r="AL1499" i="16"/>
  <c r="AG1500" i="16"/>
  <c r="AH1500" i="16"/>
  <c r="AI1500" i="16"/>
  <c r="AJ1500" i="16"/>
  <c r="AK1500" i="16"/>
  <c r="AL1500" i="16"/>
  <c r="AG1501" i="16"/>
  <c r="AH1501" i="16"/>
  <c r="AI1501" i="16"/>
  <c r="AJ1501" i="16"/>
  <c r="AK1501" i="16"/>
  <c r="AL1501" i="16"/>
  <c r="AG1502" i="16"/>
  <c r="AH1502" i="16"/>
  <c r="AI1502" i="16"/>
  <c r="AJ1502" i="16"/>
  <c r="AK1502" i="16"/>
  <c r="AL1502" i="16"/>
  <c r="AG1503" i="16"/>
  <c r="AH1503" i="16"/>
  <c r="AI1503" i="16"/>
  <c r="AJ1503" i="16"/>
  <c r="AK1503" i="16"/>
  <c r="AL1503" i="16"/>
  <c r="AG1504" i="16"/>
  <c r="AH1504" i="16"/>
  <c r="AI1504" i="16"/>
  <c r="AJ1504" i="16"/>
  <c r="AK1504" i="16"/>
  <c r="AL1504" i="16"/>
  <c r="AG1505" i="16"/>
  <c r="AH1505" i="16"/>
  <c r="AI1505" i="16"/>
  <c r="AJ1505" i="16"/>
  <c r="AK1505" i="16"/>
  <c r="AL1505" i="16"/>
  <c r="AG1506" i="16"/>
  <c r="AH1506" i="16"/>
  <c r="AI1506" i="16"/>
  <c r="AJ1506" i="16"/>
  <c r="AK1506" i="16"/>
  <c r="AL1506" i="16"/>
  <c r="AG1507" i="16"/>
  <c r="AH1507" i="16"/>
  <c r="AI1507" i="16"/>
  <c r="AJ1507" i="16"/>
  <c r="AK1507" i="16"/>
  <c r="AL1507" i="16"/>
  <c r="AG1508" i="16"/>
  <c r="AH1508" i="16"/>
  <c r="AI1508" i="16"/>
  <c r="AJ1508" i="16"/>
  <c r="AK1508" i="16"/>
  <c r="AL1508" i="16"/>
  <c r="AG1509" i="16"/>
  <c r="AH1509" i="16"/>
  <c r="AI1509" i="16"/>
  <c r="AJ1509" i="16"/>
  <c r="AK1509" i="16"/>
  <c r="AL1509" i="16"/>
  <c r="AG1510" i="16"/>
  <c r="AH1510" i="16"/>
  <c r="AI1510" i="16"/>
  <c r="AJ1510" i="16"/>
  <c r="AK1510" i="16"/>
  <c r="AL1510" i="16"/>
  <c r="AG1511" i="16"/>
  <c r="AH1511" i="16"/>
  <c r="AI1511" i="16"/>
  <c r="AJ1511" i="16"/>
  <c r="AK1511" i="16"/>
  <c r="AL1511" i="16"/>
  <c r="AG1512" i="16"/>
  <c r="AH1512" i="16"/>
  <c r="AI1512" i="16"/>
  <c r="AJ1512" i="16"/>
  <c r="AK1512" i="16"/>
  <c r="AL1512" i="16"/>
  <c r="AG1513" i="16"/>
  <c r="AH1513" i="16"/>
  <c r="AI1513" i="16"/>
  <c r="AJ1513" i="16"/>
  <c r="AK1513" i="16"/>
  <c r="AL1513" i="16"/>
  <c r="AG1514" i="16"/>
  <c r="AH1514" i="16"/>
  <c r="AI1514" i="16"/>
  <c r="AJ1514" i="16"/>
  <c r="AK1514" i="16"/>
  <c r="AL1514" i="16"/>
  <c r="AG1515" i="16"/>
  <c r="AH1515" i="16"/>
  <c r="AI1515" i="16"/>
  <c r="AJ1515" i="16"/>
  <c r="AK1515" i="16"/>
  <c r="AL1515" i="16"/>
  <c r="AG1516" i="16"/>
  <c r="AH1516" i="16"/>
  <c r="AI1516" i="16"/>
  <c r="AJ1516" i="16"/>
  <c r="AK1516" i="16"/>
  <c r="AL1516" i="16"/>
  <c r="AG1517" i="16"/>
  <c r="AH1517" i="16"/>
  <c r="AI1517" i="16"/>
  <c r="AJ1517" i="16"/>
  <c r="AK1517" i="16"/>
  <c r="AL1517" i="16"/>
  <c r="AG1518" i="16"/>
  <c r="AH1518" i="16"/>
  <c r="AI1518" i="16"/>
  <c r="AJ1518" i="16"/>
  <c r="AK1518" i="16"/>
  <c r="AL1518" i="16"/>
  <c r="AG1519" i="16"/>
  <c r="AH1519" i="16"/>
  <c r="AI1519" i="16"/>
  <c r="AJ1519" i="16"/>
  <c r="AK1519" i="16"/>
  <c r="AL1519" i="16"/>
  <c r="AG1520" i="16"/>
  <c r="AH1520" i="16"/>
  <c r="AI1520" i="16"/>
  <c r="AJ1520" i="16"/>
  <c r="AK1520" i="16"/>
  <c r="AL1520" i="16"/>
  <c r="AG1521" i="16"/>
  <c r="AH1521" i="16"/>
  <c r="AI1521" i="16"/>
  <c r="AJ1521" i="16"/>
  <c r="AK1521" i="16"/>
  <c r="AL1521" i="16"/>
  <c r="AG1522" i="16"/>
  <c r="AH1522" i="16"/>
  <c r="AI1522" i="16"/>
  <c r="AJ1522" i="16"/>
  <c r="AK1522" i="16"/>
  <c r="AL1522" i="16"/>
  <c r="AG1523" i="16"/>
  <c r="AH1523" i="16"/>
  <c r="AI1523" i="16"/>
  <c r="AJ1523" i="16"/>
  <c r="AK1523" i="16"/>
  <c r="AL1523" i="16"/>
  <c r="AG1524" i="16"/>
  <c r="AH1524" i="16"/>
  <c r="AI1524" i="16"/>
  <c r="AJ1524" i="16"/>
  <c r="AK1524" i="16"/>
  <c r="AL1524" i="16"/>
  <c r="AG1525" i="16"/>
  <c r="AH1525" i="16"/>
  <c r="AI1525" i="16"/>
  <c r="AJ1525" i="16"/>
  <c r="AK1525" i="16"/>
  <c r="AL1525" i="16"/>
  <c r="AG1526" i="16"/>
  <c r="AH1526" i="16"/>
  <c r="AI1526" i="16"/>
  <c r="AJ1526" i="16"/>
  <c r="AK1526" i="16"/>
  <c r="AL1526" i="16"/>
  <c r="AG1527" i="16"/>
  <c r="AH1527" i="16"/>
  <c r="AI1527" i="16"/>
  <c r="AJ1527" i="16"/>
  <c r="AK1527" i="16"/>
  <c r="AL1527" i="16"/>
  <c r="AG1528" i="16"/>
  <c r="AH1528" i="16"/>
  <c r="AI1528" i="16"/>
  <c r="AJ1528" i="16"/>
  <c r="AK1528" i="16"/>
  <c r="AL1528" i="16"/>
  <c r="AG1529" i="16"/>
  <c r="AH1529" i="16"/>
  <c r="AI1529" i="16"/>
  <c r="AJ1529" i="16"/>
  <c r="AK1529" i="16"/>
  <c r="AL1529" i="16"/>
  <c r="AG1530" i="16"/>
  <c r="AH1530" i="16"/>
  <c r="AI1530" i="16"/>
  <c r="AJ1530" i="16"/>
  <c r="AK1530" i="16"/>
  <c r="AL1530" i="16"/>
  <c r="AG1531" i="16"/>
  <c r="AH1531" i="16"/>
  <c r="AI1531" i="16"/>
  <c r="AJ1531" i="16"/>
  <c r="AK1531" i="16"/>
  <c r="AL1531" i="16"/>
  <c r="AG1532" i="16"/>
  <c r="AH1532" i="16"/>
  <c r="AI1532" i="16"/>
  <c r="AJ1532" i="16"/>
  <c r="AK1532" i="16"/>
  <c r="AL1532" i="16"/>
  <c r="AG1533" i="16"/>
  <c r="AH1533" i="16"/>
  <c r="AI1533" i="16"/>
  <c r="AJ1533" i="16"/>
  <c r="AK1533" i="16"/>
  <c r="AL1533" i="16"/>
  <c r="AG1534" i="16"/>
  <c r="AH1534" i="16"/>
  <c r="AI1534" i="16"/>
  <c r="AJ1534" i="16"/>
  <c r="AK1534" i="16"/>
  <c r="AL1534" i="16"/>
  <c r="AG1535" i="16"/>
  <c r="AH1535" i="16"/>
  <c r="AI1535" i="16"/>
  <c r="AJ1535" i="16"/>
  <c r="AK1535" i="16"/>
  <c r="AL1535" i="16"/>
  <c r="AG1536" i="16"/>
  <c r="AH1536" i="16"/>
  <c r="AI1536" i="16"/>
  <c r="AJ1536" i="16"/>
  <c r="AK1536" i="16"/>
  <c r="AL1536" i="16"/>
  <c r="AG1537" i="16"/>
  <c r="AH1537" i="16"/>
  <c r="AI1537" i="16"/>
  <c r="AJ1537" i="16"/>
  <c r="AK1537" i="16"/>
  <c r="AL1537" i="16"/>
  <c r="AG1538" i="16"/>
  <c r="AH1538" i="16"/>
  <c r="AI1538" i="16"/>
  <c r="AJ1538" i="16"/>
  <c r="AK1538" i="16"/>
  <c r="AL1538" i="16"/>
  <c r="AG1539" i="16"/>
  <c r="AH1539" i="16"/>
  <c r="AI1539" i="16"/>
  <c r="AJ1539" i="16"/>
  <c r="AK1539" i="16"/>
  <c r="AL1539" i="16"/>
  <c r="AG1540" i="16"/>
  <c r="AH1540" i="16"/>
  <c r="AI1540" i="16"/>
  <c r="AJ1540" i="16"/>
  <c r="AK1540" i="16"/>
  <c r="AL1540" i="16"/>
  <c r="AG1541" i="16"/>
  <c r="AH1541" i="16"/>
  <c r="AI1541" i="16"/>
  <c r="AJ1541" i="16"/>
  <c r="AK1541" i="16"/>
  <c r="AL1541" i="16"/>
  <c r="AG1542" i="16"/>
  <c r="AH1542" i="16"/>
  <c r="AI1542" i="16"/>
  <c r="AJ1542" i="16"/>
  <c r="AK1542" i="16"/>
  <c r="AL1542" i="16"/>
  <c r="AG1543" i="16"/>
  <c r="AH1543" i="16"/>
  <c r="AI1543" i="16"/>
  <c r="AJ1543" i="16"/>
  <c r="AK1543" i="16"/>
  <c r="AL1543" i="16"/>
  <c r="AG1544" i="16"/>
  <c r="AH1544" i="16"/>
  <c r="AI1544" i="16"/>
  <c r="AJ1544" i="16"/>
  <c r="AK1544" i="16"/>
  <c r="AL1544" i="16"/>
  <c r="AG1545" i="16"/>
  <c r="AH1545" i="16"/>
  <c r="AI1545" i="16"/>
  <c r="AJ1545" i="16"/>
  <c r="AK1545" i="16"/>
  <c r="AL1545" i="16"/>
  <c r="AG1546" i="16"/>
  <c r="AH1546" i="16"/>
  <c r="AI1546" i="16"/>
  <c r="AJ1546" i="16"/>
  <c r="AK1546" i="16"/>
  <c r="AL1546" i="16"/>
  <c r="AG1547" i="16"/>
  <c r="AH1547" i="16"/>
  <c r="AI1547" i="16"/>
  <c r="AJ1547" i="16"/>
  <c r="AK1547" i="16"/>
  <c r="AL1547" i="16"/>
  <c r="AG1548" i="16"/>
  <c r="AH1548" i="16"/>
  <c r="AI1548" i="16"/>
  <c r="AJ1548" i="16"/>
  <c r="AK1548" i="16"/>
  <c r="AL1548" i="16"/>
  <c r="AG1549" i="16"/>
  <c r="AH1549" i="16"/>
  <c r="AI1549" i="16"/>
  <c r="AJ1549" i="16"/>
  <c r="AK1549" i="16"/>
  <c r="AL1549" i="16"/>
  <c r="AG1550" i="16"/>
  <c r="AH1550" i="16"/>
  <c r="AI1550" i="16"/>
  <c r="AJ1550" i="16"/>
  <c r="AK1550" i="16"/>
  <c r="AL1550" i="16"/>
  <c r="AG1551" i="16"/>
  <c r="AH1551" i="16"/>
  <c r="AI1551" i="16"/>
  <c r="AJ1551" i="16"/>
  <c r="AK1551" i="16"/>
  <c r="AL1551" i="16"/>
  <c r="AG1552" i="16"/>
  <c r="AH1552" i="16"/>
  <c r="AI1552" i="16"/>
  <c r="AJ1552" i="16"/>
  <c r="AK1552" i="16"/>
  <c r="AL1552" i="16"/>
  <c r="AG1553" i="16"/>
  <c r="AH1553" i="16"/>
  <c r="AI1553" i="16"/>
  <c r="AJ1553" i="16"/>
  <c r="AK1553" i="16"/>
  <c r="AL1553" i="16"/>
  <c r="AG1554" i="16"/>
  <c r="AH1554" i="16"/>
  <c r="AI1554" i="16"/>
  <c r="AJ1554" i="16"/>
  <c r="AK1554" i="16"/>
  <c r="AL1554" i="16"/>
  <c r="AG1555" i="16"/>
  <c r="AH1555" i="16"/>
  <c r="AI1555" i="16"/>
  <c r="AJ1555" i="16"/>
  <c r="AK1555" i="16"/>
  <c r="AL1555" i="16"/>
  <c r="AG1556" i="16"/>
  <c r="AH1556" i="16"/>
  <c r="AI1556" i="16"/>
  <c r="AJ1556" i="16"/>
  <c r="AK1556" i="16"/>
  <c r="AL1556" i="16"/>
  <c r="AG1557" i="16"/>
  <c r="AH1557" i="16"/>
  <c r="AI1557" i="16"/>
  <c r="AJ1557" i="16"/>
  <c r="AK1557" i="16"/>
  <c r="AL1557" i="16"/>
  <c r="AG1558" i="16"/>
  <c r="AH1558" i="16"/>
  <c r="AI1558" i="16"/>
  <c r="AJ1558" i="16"/>
  <c r="AK1558" i="16"/>
  <c r="AL1558" i="16"/>
  <c r="AG1559" i="16"/>
  <c r="AH1559" i="16"/>
  <c r="AI1559" i="16"/>
  <c r="AJ1559" i="16"/>
  <c r="AK1559" i="16"/>
  <c r="AL1559" i="16"/>
  <c r="AG1560" i="16"/>
  <c r="AH1560" i="16"/>
  <c r="AI1560" i="16"/>
  <c r="AJ1560" i="16"/>
  <c r="AK1560" i="16"/>
  <c r="AL1560" i="16"/>
  <c r="AG1561" i="16"/>
  <c r="AH1561" i="16"/>
  <c r="AI1561" i="16"/>
  <c r="AJ1561" i="16"/>
  <c r="AK1561" i="16"/>
  <c r="AL1561" i="16"/>
  <c r="AG1562" i="16"/>
  <c r="AH1562" i="16"/>
  <c r="AI1562" i="16"/>
  <c r="AJ1562" i="16"/>
  <c r="AK1562" i="16"/>
  <c r="AL1562" i="16"/>
  <c r="AG1563" i="16"/>
  <c r="AH1563" i="16"/>
  <c r="AI1563" i="16"/>
  <c r="AJ1563" i="16"/>
  <c r="AK1563" i="16"/>
  <c r="AL1563" i="16"/>
  <c r="AG1564" i="16"/>
  <c r="AH1564" i="16"/>
  <c r="AI1564" i="16"/>
  <c r="AJ1564" i="16"/>
  <c r="AK1564" i="16"/>
  <c r="AL1564" i="16"/>
  <c r="AG1565" i="16"/>
  <c r="AH1565" i="16"/>
  <c r="AI1565" i="16"/>
  <c r="AJ1565" i="16"/>
  <c r="AK1565" i="16"/>
  <c r="AL1565" i="16"/>
  <c r="AG1566" i="16"/>
  <c r="AH1566" i="16"/>
  <c r="AI1566" i="16"/>
  <c r="AJ1566" i="16"/>
  <c r="AK1566" i="16"/>
  <c r="AL1566" i="16"/>
  <c r="AG1567" i="16"/>
  <c r="AH1567" i="16"/>
  <c r="AI1567" i="16"/>
  <c r="AJ1567" i="16"/>
  <c r="AK1567" i="16"/>
  <c r="AL1567" i="16"/>
  <c r="AG1568" i="16"/>
  <c r="AH1568" i="16"/>
  <c r="AI1568" i="16"/>
  <c r="AJ1568" i="16"/>
  <c r="AK1568" i="16"/>
  <c r="AL1568" i="16"/>
  <c r="AG1569" i="16"/>
  <c r="AH1569" i="16"/>
  <c r="AI1569" i="16"/>
  <c r="AJ1569" i="16"/>
  <c r="AK1569" i="16"/>
  <c r="AL1569" i="16"/>
  <c r="AG1570" i="16"/>
  <c r="AH1570" i="16"/>
  <c r="AI1570" i="16"/>
  <c r="AJ1570" i="16"/>
  <c r="AK1570" i="16"/>
  <c r="AL1570" i="16"/>
  <c r="AG1571" i="16"/>
  <c r="AH1571" i="16"/>
  <c r="AI1571" i="16"/>
  <c r="AJ1571" i="16"/>
  <c r="AK1571" i="16"/>
  <c r="AL1571" i="16"/>
  <c r="AG1572" i="16"/>
  <c r="AH1572" i="16"/>
  <c r="AI1572" i="16"/>
  <c r="AJ1572" i="16"/>
  <c r="AK1572" i="16"/>
  <c r="AL1572" i="16"/>
  <c r="AG1573" i="16"/>
  <c r="AH1573" i="16"/>
  <c r="AI1573" i="16"/>
  <c r="AJ1573" i="16"/>
  <c r="AK1573" i="16"/>
  <c r="AL1573" i="16"/>
  <c r="AG1574" i="16"/>
  <c r="AH1574" i="16"/>
  <c r="AI1574" i="16"/>
  <c r="AJ1574" i="16"/>
  <c r="AK1574" i="16"/>
  <c r="AL1574" i="16"/>
  <c r="AG1575" i="16"/>
  <c r="AH1575" i="16"/>
  <c r="AI1575" i="16"/>
  <c r="AJ1575" i="16"/>
  <c r="AK1575" i="16"/>
  <c r="AL1575" i="16"/>
  <c r="AG1576" i="16"/>
  <c r="AH1576" i="16"/>
  <c r="AI1576" i="16"/>
  <c r="AJ1576" i="16"/>
  <c r="AK1576" i="16"/>
  <c r="AL1576" i="16"/>
  <c r="AG1577" i="16"/>
  <c r="AH1577" i="16"/>
  <c r="AI1577" i="16"/>
  <c r="AJ1577" i="16"/>
  <c r="AK1577" i="16"/>
  <c r="AL1577" i="16"/>
  <c r="AG1578" i="16"/>
  <c r="AH1578" i="16"/>
  <c r="AI1578" i="16"/>
  <c r="AJ1578" i="16"/>
  <c r="AK1578" i="16"/>
  <c r="AL1578" i="16"/>
  <c r="AG1579" i="16"/>
  <c r="AH1579" i="16"/>
  <c r="AI1579" i="16"/>
  <c r="AJ1579" i="16"/>
  <c r="AK1579" i="16"/>
  <c r="AL1579" i="16"/>
  <c r="AH1439" i="16"/>
  <c r="AI1439" i="16"/>
  <c r="AJ1439" i="16"/>
  <c r="AK1439" i="16"/>
  <c r="AL1439" i="16"/>
  <c r="S1439" i="16"/>
  <c r="T1439" i="16"/>
  <c r="U1439" i="16"/>
  <c r="V1439" i="16"/>
  <c r="W1439" i="16"/>
  <c r="D1439" i="16"/>
  <c r="E1439" i="16"/>
  <c r="F1439" i="16"/>
  <c r="G1439" i="16"/>
  <c r="H1439" i="16"/>
  <c r="AG1439" i="16"/>
  <c r="R1439" i="16"/>
  <c r="C1439" i="16"/>
  <c r="AG1297" i="16"/>
  <c r="AH1297" i="16"/>
  <c r="AI1297" i="16"/>
  <c r="AJ1297" i="16"/>
  <c r="AK1297" i="16"/>
  <c r="AL1297" i="16"/>
  <c r="AG1298" i="16"/>
  <c r="AH1298" i="16"/>
  <c r="AI1298" i="16"/>
  <c r="AJ1298" i="16"/>
  <c r="AK1298" i="16"/>
  <c r="AL1298" i="16"/>
  <c r="AG1299" i="16"/>
  <c r="AH1299" i="16"/>
  <c r="AI1299" i="16"/>
  <c r="AJ1299" i="16"/>
  <c r="AK1299" i="16"/>
  <c r="AL1299" i="16"/>
  <c r="AG1300" i="16"/>
  <c r="AH1300" i="16"/>
  <c r="AI1300" i="16"/>
  <c r="AJ1300" i="16"/>
  <c r="AK1300" i="16"/>
  <c r="AL1300" i="16"/>
  <c r="AG1301" i="16"/>
  <c r="AH1301" i="16"/>
  <c r="AI1301" i="16"/>
  <c r="AJ1301" i="16"/>
  <c r="AK1301" i="16"/>
  <c r="AL1301" i="16"/>
  <c r="AG1302" i="16"/>
  <c r="AH1302" i="16"/>
  <c r="AI1302" i="16"/>
  <c r="AJ1302" i="16"/>
  <c r="AK1302" i="16"/>
  <c r="AL1302" i="16"/>
  <c r="AG1303" i="16"/>
  <c r="AH1303" i="16"/>
  <c r="AI1303" i="16"/>
  <c r="AJ1303" i="16"/>
  <c r="AK1303" i="16"/>
  <c r="AL1303" i="16"/>
  <c r="AG1304" i="16"/>
  <c r="AH1304" i="16"/>
  <c r="AI1304" i="16"/>
  <c r="AJ1304" i="16"/>
  <c r="AK1304" i="16"/>
  <c r="AL1304" i="16"/>
  <c r="AG1305" i="16"/>
  <c r="AH1305" i="16"/>
  <c r="AI1305" i="16"/>
  <c r="AJ1305" i="16"/>
  <c r="AK1305" i="16"/>
  <c r="AL1305" i="16"/>
  <c r="AG1306" i="16"/>
  <c r="AH1306" i="16"/>
  <c r="AI1306" i="16"/>
  <c r="AJ1306" i="16"/>
  <c r="AK1306" i="16"/>
  <c r="AL1306" i="16"/>
  <c r="AG1307" i="16"/>
  <c r="AH1307" i="16"/>
  <c r="AI1307" i="16"/>
  <c r="AJ1307" i="16"/>
  <c r="AK1307" i="16"/>
  <c r="AL1307" i="16"/>
  <c r="AG1308" i="16"/>
  <c r="AH1308" i="16"/>
  <c r="AI1308" i="16"/>
  <c r="AJ1308" i="16"/>
  <c r="AK1308" i="16"/>
  <c r="AL1308" i="16"/>
  <c r="AG1309" i="16"/>
  <c r="AH1309" i="16"/>
  <c r="AI1309" i="16"/>
  <c r="AJ1309" i="16"/>
  <c r="AK1309" i="16"/>
  <c r="AL1309" i="16"/>
  <c r="AG1310" i="16"/>
  <c r="AH1310" i="16"/>
  <c r="AI1310" i="16"/>
  <c r="AJ1310" i="16"/>
  <c r="AK1310" i="16"/>
  <c r="AL1310" i="16"/>
  <c r="AG1311" i="16"/>
  <c r="AH1311" i="16"/>
  <c r="AI1311" i="16"/>
  <c r="AJ1311" i="16"/>
  <c r="AK1311" i="16"/>
  <c r="AL1311" i="16"/>
  <c r="AG1312" i="16"/>
  <c r="AH1312" i="16"/>
  <c r="AI1312" i="16"/>
  <c r="AJ1312" i="16"/>
  <c r="AK1312" i="16"/>
  <c r="AL1312" i="16"/>
  <c r="AG1313" i="16"/>
  <c r="AH1313" i="16"/>
  <c r="AI1313" i="16"/>
  <c r="AJ1313" i="16"/>
  <c r="AK1313" i="16"/>
  <c r="AL1313" i="16"/>
  <c r="AG1314" i="16"/>
  <c r="AH1314" i="16"/>
  <c r="AI1314" i="16"/>
  <c r="AJ1314" i="16"/>
  <c r="AK1314" i="16"/>
  <c r="AL1314" i="16"/>
  <c r="AG1315" i="16"/>
  <c r="AH1315" i="16"/>
  <c r="AI1315" i="16"/>
  <c r="AJ1315" i="16"/>
  <c r="AK1315" i="16"/>
  <c r="AL1315" i="16"/>
  <c r="AG1316" i="16"/>
  <c r="AH1316" i="16"/>
  <c r="AI1316" i="16"/>
  <c r="AJ1316" i="16"/>
  <c r="AK1316" i="16"/>
  <c r="AL1316" i="16"/>
  <c r="AG1317" i="16"/>
  <c r="AH1317" i="16"/>
  <c r="AI1317" i="16"/>
  <c r="AJ1317" i="16"/>
  <c r="AK1317" i="16"/>
  <c r="AL1317" i="16"/>
  <c r="AG1318" i="16"/>
  <c r="AH1318" i="16"/>
  <c r="AI1318" i="16"/>
  <c r="AJ1318" i="16"/>
  <c r="AK1318" i="16"/>
  <c r="AL1318" i="16"/>
  <c r="AG1319" i="16"/>
  <c r="AH1319" i="16"/>
  <c r="AI1319" i="16"/>
  <c r="AJ1319" i="16"/>
  <c r="AK1319" i="16"/>
  <c r="AL1319" i="16"/>
  <c r="AG1320" i="16"/>
  <c r="AH1320" i="16"/>
  <c r="AI1320" i="16"/>
  <c r="AJ1320" i="16"/>
  <c r="AK1320" i="16"/>
  <c r="AL1320" i="16"/>
  <c r="AG1321" i="16"/>
  <c r="AH1321" i="16"/>
  <c r="AI1321" i="16"/>
  <c r="AJ1321" i="16"/>
  <c r="AK1321" i="16"/>
  <c r="AL1321" i="16"/>
  <c r="AG1322" i="16"/>
  <c r="AH1322" i="16"/>
  <c r="AI1322" i="16"/>
  <c r="AJ1322" i="16"/>
  <c r="AK1322" i="16"/>
  <c r="AL1322" i="16"/>
  <c r="AG1323" i="16"/>
  <c r="AH1323" i="16"/>
  <c r="AI1323" i="16"/>
  <c r="AJ1323" i="16"/>
  <c r="AK1323" i="16"/>
  <c r="AL1323" i="16"/>
  <c r="AG1324" i="16"/>
  <c r="AH1324" i="16"/>
  <c r="AI1324" i="16"/>
  <c r="AJ1324" i="16"/>
  <c r="AK1324" i="16"/>
  <c r="AL1324" i="16"/>
  <c r="AG1325" i="16"/>
  <c r="AH1325" i="16"/>
  <c r="AI1325" i="16"/>
  <c r="AJ1325" i="16"/>
  <c r="AK1325" i="16"/>
  <c r="AL1325" i="16"/>
  <c r="AG1326" i="16"/>
  <c r="AH1326" i="16"/>
  <c r="AI1326" i="16"/>
  <c r="AJ1326" i="16"/>
  <c r="AK1326" i="16"/>
  <c r="AL1326" i="16"/>
  <c r="AG1327" i="16"/>
  <c r="AH1327" i="16"/>
  <c r="AI1327" i="16"/>
  <c r="AJ1327" i="16"/>
  <c r="AK1327" i="16"/>
  <c r="AL1327" i="16"/>
  <c r="AG1328" i="16"/>
  <c r="AH1328" i="16"/>
  <c r="AI1328" i="16"/>
  <c r="AJ1328" i="16"/>
  <c r="AK1328" i="16"/>
  <c r="AL1328" i="16"/>
  <c r="AG1329" i="16"/>
  <c r="AH1329" i="16"/>
  <c r="AI1329" i="16"/>
  <c r="AJ1329" i="16"/>
  <c r="AK1329" i="16"/>
  <c r="AL1329" i="16"/>
  <c r="AG1330" i="16"/>
  <c r="AH1330" i="16"/>
  <c r="AI1330" i="16"/>
  <c r="AJ1330" i="16"/>
  <c r="AK1330" i="16"/>
  <c r="AL1330" i="16"/>
  <c r="AG1331" i="16"/>
  <c r="AH1331" i="16"/>
  <c r="AI1331" i="16"/>
  <c r="AJ1331" i="16"/>
  <c r="AK1331" i="16"/>
  <c r="AL1331" i="16"/>
  <c r="AG1332" i="16"/>
  <c r="AH1332" i="16"/>
  <c r="AI1332" i="16"/>
  <c r="AJ1332" i="16"/>
  <c r="AK1332" i="16"/>
  <c r="AL1332" i="16"/>
  <c r="AG1333" i="16"/>
  <c r="AH1333" i="16"/>
  <c r="AI1333" i="16"/>
  <c r="AJ1333" i="16"/>
  <c r="AK1333" i="16"/>
  <c r="AL1333" i="16"/>
  <c r="AG1334" i="16"/>
  <c r="AH1334" i="16"/>
  <c r="AI1334" i="16"/>
  <c r="AJ1334" i="16"/>
  <c r="AK1334" i="16"/>
  <c r="AL1334" i="16"/>
  <c r="AG1335" i="16"/>
  <c r="AH1335" i="16"/>
  <c r="AI1335" i="16"/>
  <c r="AJ1335" i="16"/>
  <c r="AK1335" i="16"/>
  <c r="AL1335" i="16"/>
  <c r="AG1336" i="16"/>
  <c r="AH1336" i="16"/>
  <c r="AI1336" i="16"/>
  <c r="AJ1336" i="16"/>
  <c r="AK1336" i="16"/>
  <c r="AL1336" i="16"/>
  <c r="AG1337" i="16"/>
  <c r="AH1337" i="16"/>
  <c r="AI1337" i="16"/>
  <c r="AJ1337" i="16"/>
  <c r="AK1337" i="16"/>
  <c r="AL1337" i="16"/>
  <c r="AG1338" i="16"/>
  <c r="AH1338" i="16"/>
  <c r="AI1338" i="16"/>
  <c r="AJ1338" i="16"/>
  <c r="AK1338" i="16"/>
  <c r="AL1338" i="16"/>
  <c r="AG1339" i="16"/>
  <c r="AH1339" i="16"/>
  <c r="AI1339" i="16"/>
  <c r="AJ1339" i="16"/>
  <c r="AK1339" i="16"/>
  <c r="AL1339" i="16"/>
  <c r="AG1340" i="16"/>
  <c r="AH1340" i="16"/>
  <c r="AI1340" i="16"/>
  <c r="AJ1340" i="16"/>
  <c r="AK1340" i="16"/>
  <c r="AL1340" i="16"/>
  <c r="AG1341" i="16"/>
  <c r="AH1341" i="16"/>
  <c r="AI1341" i="16"/>
  <c r="AJ1341" i="16"/>
  <c r="AK1341" i="16"/>
  <c r="AL1341" i="16"/>
  <c r="AG1342" i="16"/>
  <c r="AH1342" i="16"/>
  <c r="AI1342" i="16"/>
  <c r="AJ1342" i="16"/>
  <c r="AK1342" i="16"/>
  <c r="AL1342" i="16"/>
  <c r="AG1343" i="16"/>
  <c r="AH1343" i="16"/>
  <c r="AI1343" i="16"/>
  <c r="AJ1343" i="16"/>
  <c r="AK1343" i="16"/>
  <c r="AL1343" i="16"/>
  <c r="AG1344" i="16"/>
  <c r="AH1344" i="16"/>
  <c r="AI1344" i="16"/>
  <c r="AJ1344" i="16"/>
  <c r="AK1344" i="16"/>
  <c r="AL1344" i="16"/>
  <c r="AG1345" i="16"/>
  <c r="AH1345" i="16"/>
  <c r="AI1345" i="16"/>
  <c r="AJ1345" i="16"/>
  <c r="AK1345" i="16"/>
  <c r="AL1345" i="16"/>
  <c r="AG1346" i="16"/>
  <c r="AH1346" i="16"/>
  <c r="AI1346" i="16"/>
  <c r="AJ1346" i="16"/>
  <c r="AK1346" i="16"/>
  <c r="AL1346" i="16"/>
  <c r="AG1347" i="16"/>
  <c r="AH1347" i="16"/>
  <c r="AI1347" i="16"/>
  <c r="AJ1347" i="16"/>
  <c r="AK1347" i="16"/>
  <c r="AL1347" i="16"/>
  <c r="AG1348" i="16"/>
  <c r="AH1348" i="16"/>
  <c r="AI1348" i="16"/>
  <c r="AJ1348" i="16"/>
  <c r="AK1348" i="16"/>
  <c r="AL1348" i="16"/>
  <c r="AG1349" i="16"/>
  <c r="AH1349" i="16"/>
  <c r="AI1349" i="16"/>
  <c r="AJ1349" i="16"/>
  <c r="AK1349" i="16"/>
  <c r="AL1349" i="16"/>
  <c r="AG1350" i="16"/>
  <c r="AH1350" i="16"/>
  <c r="AI1350" i="16"/>
  <c r="AJ1350" i="16"/>
  <c r="AK1350" i="16"/>
  <c r="AL1350" i="16"/>
  <c r="AG1351" i="16"/>
  <c r="AH1351" i="16"/>
  <c r="AI1351" i="16"/>
  <c r="AJ1351" i="16"/>
  <c r="AK1351" i="16"/>
  <c r="AL1351" i="16"/>
  <c r="AG1352" i="16"/>
  <c r="AH1352" i="16"/>
  <c r="AI1352" i="16"/>
  <c r="AJ1352" i="16"/>
  <c r="AK1352" i="16"/>
  <c r="AL1352" i="16"/>
  <c r="AG1353" i="16"/>
  <c r="AH1353" i="16"/>
  <c r="AI1353" i="16"/>
  <c r="AJ1353" i="16"/>
  <c r="AK1353" i="16"/>
  <c r="AL1353" i="16"/>
  <c r="AG1354" i="16"/>
  <c r="AH1354" i="16"/>
  <c r="AI1354" i="16"/>
  <c r="AJ1354" i="16"/>
  <c r="AK1354" i="16"/>
  <c r="AL1354" i="16"/>
  <c r="AG1355" i="16"/>
  <c r="AH1355" i="16"/>
  <c r="AI1355" i="16"/>
  <c r="AJ1355" i="16"/>
  <c r="AK1355" i="16"/>
  <c r="AL1355" i="16"/>
  <c r="AG1356" i="16"/>
  <c r="AH1356" i="16"/>
  <c r="AI1356" i="16"/>
  <c r="AJ1356" i="16"/>
  <c r="AK1356" i="16"/>
  <c r="AL1356" i="16"/>
  <c r="AG1357" i="16"/>
  <c r="AH1357" i="16"/>
  <c r="AI1357" i="16"/>
  <c r="AJ1357" i="16"/>
  <c r="AK1357" i="16"/>
  <c r="AL1357" i="16"/>
  <c r="AG1358" i="16"/>
  <c r="AH1358" i="16"/>
  <c r="AI1358" i="16"/>
  <c r="AJ1358" i="16"/>
  <c r="AK1358" i="16"/>
  <c r="AL1358" i="16"/>
  <c r="AG1359" i="16"/>
  <c r="AH1359" i="16"/>
  <c r="AI1359" i="16"/>
  <c r="AJ1359" i="16"/>
  <c r="AK1359" i="16"/>
  <c r="AL1359" i="16"/>
  <c r="AG1360" i="16"/>
  <c r="AH1360" i="16"/>
  <c r="AI1360" i="16"/>
  <c r="AJ1360" i="16"/>
  <c r="AK1360" i="16"/>
  <c r="AL1360" i="16"/>
  <c r="AG1361" i="16"/>
  <c r="AH1361" i="16"/>
  <c r="AI1361" i="16"/>
  <c r="AJ1361" i="16"/>
  <c r="AK1361" i="16"/>
  <c r="AL1361" i="16"/>
  <c r="AG1362" i="16"/>
  <c r="AH1362" i="16"/>
  <c r="AI1362" i="16"/>
  <c r="AJ1362" i="16"/>
  <c r="AK1362" i="16"/>
  <c r="AL1362" i="16"/>
  <c r="AG1363" i="16"/>
  <c r="AH1363" i="16"/>
  <c r="AI1363" i="16"/>
  <c r="AJ1363" i="16"/>
  <c r="AK1363" i="16"/>
  <c r="AL1363" i="16"/>
  <c r="AG1364" i="16"/>
  <c r="AH1364" i="16"/>
  <c r="AI1364" i="16"/>
  <c r="AJ1364" i="16"/>
  <c r="AK1364" i="16"/>
  <c r="AL1364" i="16"/>
  <c r="AG1365" i="16"/>
  <c r="AH1365" i="16"/>
  <c r="AI1365" i="16"/>
  <c r="AJ1365" i="16"/>
  <c r="AK1365" i="16"/>
  <c r="AL1365" i="16"/>
  <c r="AG1366" i="16"/>
  <c r="AH1366" i="16"/>
  <c r="AI1366" i="16"/>
  <c r="AJ1366" i="16"/>
  <c r="AK1366" i="16"/>
  <c r="AL1366" i="16"/>
  <c r="AG1367" i="16"/>
  <c r="AH1367" i="16"/>
  <c r="AI1367" i="16"/>
  <c r="AJ1367" i="16"/>
  <c r="AK1367" i="16"/>
  <c r="AL1367" i="16"/>
  <c r="AG1368" i="16"/>
  <c r="AH1368" i="16"/>
  <c r="AI1368" i="16"/>
  <c r="AJ1368" i="16"/>
  <c r="AK1368" i="16"/>
  <c r="AL1368" i="16"/>
  <c r="AG1369" i="16"/>
  <c r="AH1369" i="16"/>
  <c r="AI1369" i="16"/>
  <c r="AJ1369" i="16"/>
  <c r="AK1369" i="16"/>
  <c r="AL1369" i="16"/>
  <c r="AG1370" i="16"/>
  <c r="AH1370" i="16"/>
  <c r="AI1370" i="16"/>
  <c r="AJ1370" i="16"/>
  <c r="AK1370" i="16"/>
  <c r="AL1370" i="16"/>
  <c r="AG1371" i="16"/>
  <c r="AH1371" i="16"/>
  <c r="AI1371" i="16"/>
  <c r="AJ1371" i="16"/>
  <c r="AK1371" i="16"/>
  <c r="AL1371" i="16"/>
  <c r="AG1372" i="16"/>
  <c r="AH1372" i="16"/>
  <c r="AI1372" i="16"/>
  <c r="AJ1372" i="16"/>
  <c r="AK1372" i="16"/>
  <c r="AL1372" i="16"/>
  <c r="AG1373" i="16"/>
  <c r="AH1373" i="16"/>
  <c r="AI1373" i="16"/>
  <c r="AJ1373" i="16"/>
  <c r="AK1373" i="16"/>
  <c r="AL1373" i="16"/>
  <c r="AG1374" i="16"/>
  <c r="AH1374" i="16"/>
  <c r="AI1374" i="16"/>
  <c r="AJ1374" i="16"/>
  <c r="AK1374" i="16"/>
  <c r="AL1374" i="16"/>
  <c r="AG1375" i="16"/>
  <c r="AH1375" i="16"/>
  <c r="AI1375" i="16"/>
  <c r="AJ1375" i="16"/>
  <c r="AK1375" i="16"/>
  <c r="AL1375" i="16"/>
  <c r="AG1376" i="16"/>
  <c r="AH1376" i="16"/>
  <c r="AI1376" i="16"/>
  <c r="AJ1376" i="16"/>
  <c r="AK1376" i="16"/>
  <c r="AL1376" i="16"/>
  <c r="AG1377" i="16"/>
  <c r="AH1377" i="16"/>
  <c r="AI1377" i="16"/>
  <c r="AJ1377" i="16"/>
  <c r="AK1377" i="16"/>
  <c r="AL1377" i="16"/>
  <c r="AG1378" i="16"/>
  <c r="AH1378" i="16"/>
  <c r="AI1378" i="16"/>
  <c r="AJ1378" i="16"/>
  <c r="AK1378" i="16"/>
  <c r="AL1378" i="16"/>
  <c r="AG1379" i="16"/>
  <c r="AH1379" i="16"/>
  <c r="AI1379" i="16"/>
  <c r="AJ1379" i="16"/>
  <c r="AK1379" i="16"/>
  <c r="AL1379" i="16"/>
  <c r="AG1380" i="16"/>
  <c r="AH1380" i="16"/>
  <c r="AI1380" i="16"/>
  <c r="AJ1380" i="16"/>
  <c r="AK1380" i="16"/>
  <c r="AL1380" i="16"/>
  <c r="AG1381" i="16"/>
  <c r="AH1381" i="16"/>
  <c r="AI1381" i="16"/>
  <c r="AJ1381" i="16"/>
  <c r="AK1381" i="16"/>
  <c r="AL1381" i="16"/>
  <c r="AG1382" i="16"/>
  <c r="AH1382" i="16"/>
  <c r="AI1382" i="16"/>
  <c r="AJ1382" i="16"/>
  <c r="AK1382" i="16"/>
  <c r="AL1382" i="16"/>
  <c r="AG1383" i="16"/>
  <c r="AH1383" i="16"/>
  <c r="AI1383" i="16"/>
  <c r="AJ1383" i="16"/>
  <c r="AK1383" i="16"/>
  <c r="AL1383" i="16"/>
  <c r="AG1384" i="16"/>
  <c r="AH1384" i="16"/>
  <c r="AI1384" i="16"/>
  <c r="AJ1384" i="16"/>
  <c r="AK1384" i="16"/>
  <c r="AL1384" i="16"/>
  <c r="AG1385" i="16"/>
  <c r="AH1385" i="16"/>
  <c r="AI1385" i="16"/>
  <c r="AJ1385" i="16"/>
  <c r="AK1385" i="16"/>
  <c r="AL1385" i="16"/>
  <c r="AG1386" i="16"/>
  <c r="AH1386" i="16"/>
  <c r="AI1386" i="16"/>
  <c r="AJ1386" i="16"/>
  <c r="AK1386" i="16"/>
  <c r="AL1386" i="16"/>
  <c r="AG1387" i="16"/>
  <c r="AH1387" i="16"/>
  <c r="AI1387" i="16"/>
  <c r="AJ1387" i="16"/>
  <c r="AK1387" i="16"/>
  <c r="AL1387" i="16"/>
  <c r="AG1388" i="16"/>
  <c r="AH1388" i="16"/>
  <c r="AI1388" i="16"/>
  <c r="AJ1388" i="16"/>
  <c r="AK1388" i="16"/>
  <c r="AL1388" i="16"/>
  <c r="AG1389" i="16"/>
  <c r="AH1389" i="16"/>
  <c r="AI1389" i="16"/>
  <c r="AJ1389" i="16"/>
  <c r="AK1389" i="16"/>
  <c r="AL1389" i="16"/>
  <c r="AG1390" i="16"/>
  <c r="AH1390" i="16"/>
  <c r="AI1390" i="16"/>
  <c r="AJ1390" i="16"/>
  <c r="AK1390" i="16"/>
  <c r="AL1390" i="16"/>
  <c r="AG1391" i="16"/>
  <c r="AH1391" i="16"/>
  <c r="AI1391" i="16"/>
  <c r="AJ1391" i="16"/>
  <c r="AK1391" i="16"/>
  <c r="AL1391" i="16"/>
  <c r="AG1392" i="16"/>
  <c r="AH1392" i="16"/>
  <c r="AI1392" i="16"/>
  <c r="AJ1392" i="16"/>
  <c r="AK1392" i="16"/>
  <c r="AL1392" i="16"/>
  <c r="AG1393" i="16"/>
  <c r="AH1393" i="16"/>
  <c r="AI1393" i="16"/>
  <c r="AJ1393" i="16"/>
  <c r="AK1393" i="16"/>
  <c r="AL1393" i="16"/>
  <c r="AG1394" i="16"/>
  <c r="AH1394" i="16"/>
  <c r="AI1394" i="16"/>
  <c r="AJ1394" i="16"/>
  <c r="AK1394" i="16"/>
  <c r="AL1394" i="16"/>
  <c r="AG1395" i="16"/>
  <c r="AH1395" i="16"/>
  <c r="AI1395" i="16"/>
  <c r="AJ1395" i="16"/>
  <c r="AK1395" i="16"/>
  <c r="AL1395" i="16"/>
  <c r="AG1396" i="16"/>
  <c r="AH1396" i="16"/>
  <c r="AI1396" i="16"/>
  <c r="AJ1396" i="16"/>
  <c r="AK1396" i="16"/>
  <c r="AL1396" i="16"/>
  <c r="AG1397" i="16"/>
  <c r="AH1397" i="16"/>
  <c r="AI1397" i="16"/>
  <c r="AJ1397" i="16"/>
  <c r="AK1397" i="16"/>
  <c r="AL1397" i="16"/>
  <c r="AG1398" i="16"/>
  <c r="AH1398" i="16"/>
  <c r="AI1398" i="16"/>
  <c r="AJ1398" i="16"/>
  <c r="AK1398" i="16"/>
  <c r="AL1398" i="16"/>
  <c r="AG1399" i="16"/>
  <c r="AH1399" i="16"/>
  <c r="AI1399" i="16"/>
  <c r="AJ1399" i="16"/>
  <c r="AK1399" i="16"/>
  <c r="AL1399" i="16"/>
  <c r="AG1400" i="16"/>
  <c r="AH1400" i="16"/>
  <c r="AI1400" i="16"/>
  <c r="AJ1400" i="16"/>
  <c r="AK1400" i="16"/>
  <c r="AL1400" i="16"/>
  <c r="AG1401" i="16"/>
  <c r="AH1401" i="16"/>
  <c r="AI1401" i="16"/>
  <c r="AJ1401" i="16"/>
  <c r="AK1401" i="16"/>
  <c r="AL1401" i="16"/>
  <c r="AG1402" i="16"/>
  <c r="AH1402" i="16"/>
  <c r="AI1402" i="16"/>
  <c r="AJ1402" i="16"/>
  <c r="AK1402" i="16"/>
  <c r="AL1402" i="16"/>
  <c r="AG1403" i="16"/>
  <c r="AH1403" i="16"/>
  <c r="AI1403" i="16"/>
  <c r="AJ1403" i="16"/>
  <c r="AK1403" i="16"/>
  <c r="AL1403" i="16"/>
  <c r="AG1404" i="16"/>
  <c r="AH1404" i="16"/>
  <c r="AI1404" i="16"/>
  <c r="AJ1404" i="16"/>
  <c r="AK1404" i="16"/>
  <c r="AL1404" i="16"/>
  <c r="AG1405" i="16"/>
  <c r="AH1405" i="16"/>
  <c r="AI1405" i="16"/>
  <c r="AJ1405" i="16"/>
  <c r="AK1405" i="16"/>
  <c r="AL1405" i="16"/>
  <c r="AG1406" i="16"/>
  <c r="AH1406" i="16"/>
  <c r="AI1406" i="16"/>
  <c r="AJ1406" i="16"/>
  <c r="AK1406" i="16"/>
  <c r="AL1406" i="16"/>
  <c r="AG1407" i="16"/>
  <c r="AH1407" i="16"/>
  <c r="AI1407" i="16"/>
  <c r="AJ1407" i="16"/>
  <c r="AK1407" i="16"/>
  <c r="AL1407" i="16"/>
  <c r="AG1408" i="16"/>
  <c r="AH1408" i="16"/>
  <c r="AI1408" i="16"/>
  <c r="AJ1408" i="16"/>
  <c r="AK1408" i="16"/>
  <c r="AL1408" i="16"/>
  <c r="AG1409" i="16"/>
  <c r="AH1409" i="16"/>
  <c r="AI1409" i="16"/>
  <c r="AJ1409" i="16"/>
  <c r="AK1409" i="16"/>
  <c r="AL1409" i="16"/>
  <c r="AG1410" i="16"/>
  <c r="AH1410" i="16"/>
  <c r="AI1410" i="16"/>
  <c r="AJ1410" i="16"/>
  <c r="AK1410" i="16"/>
  <c r="AL1410" i="16"/>
  <c r="AG1411" i="16"/>
  <c r="AH1411" i="16"/>
  <c r="AI1411" i="16"/>
  <c r="AJ1411" i="16"/>
  <c r="AK1411" i="16"/>
  <c r="AL1411" i="16"/>
  <c r="AG1412" i="16"/>
  <c r="AH1412" i="16"/>
  <c r="AI1412" i="16"/>
  <c r="AJ1412" i="16"/>
  <c r="AK1412" i="16"/>
  <c r="AL1412" i="16"/>
  <c r="AG1413" i="16"/>
  <c r="AH1413" i="16"/>
  <c r="AI1413" i="16"/>
  <c r="AJ1413" i="16"/>
  <c r="AK1413" i="16"/>
  <c r="AL1413" i="16"/>
  <c r="AG1414" i="16"/>
  <c r="AH1414" i="16"/>
  <c r="AI1414" i="16"/>
  <c r="AJ1414" i="16"/>
  <c r="AK1414" i="16"/>
  <c r="AL1414" i="16"/>
  <c r="AG1415" i="16"/>
  <c r="AH1415" i="16"/>
  <c r="AI1415" i="16"/>
  <c r="AJ1415" i="16"/>
  <c r="AK1415" i="16"/>
  <c r="AL1415" i="16"/>
  <c r="AG1416" i="16"/>
  <c r="AH1416" i="16"/>
  <c r="AI1416" i="16"/>
  <c r="AJ1416" i="16"/>
  <c r="AK1416" i="16"/>
  <c r="AL1416" i="16"/>
  <c r="AG1417" i="16"/>
  <c r="AH1417" i="16"/>
  <c r="AI1417" i="16"/>
  <c r="AJ1417" i="16"/>
  <c r="AK1417" i="16"/>
  <c r="AL1417" i="16"/>
  <c r="AG1418" i="16"/>
  <c r="AH1418" i="16"/>
  <c r="AI1418" i="16"/>
  <c r="AJ1418" i="16"/>
  <c r="AK1418" i="16"/>
  <c r="AL1418" i="16"/>
  <c r="AG1419" i="16"/>
  <c r="AH1419" i="16"/>
  <c r="AI1419" i="16"/>
  <c r="AJ1419" i="16"/>
  <c r="AK1419" i="16"/>
  <c r="AL1419" i="16"/>
  <c r="AG1420" i="16"/>
  <c r="AH1420" i="16"/>
  <c r="AI1420" i="16"/>
  <c r="AJ1420" i="16"/>
  <c r="AK1420" i="16"/>
  <c r="AL1420" i="16"/>
  <c r="AG1421" i="16"/>
  <c r="AH1421" i="16"/>
  <c r="AI1421" i="16"/>
  <c r="AJ1421" i="16"/>
  <c r="AK1421" i="16"/>
  <c r="AL1421" i="16"/>
  <c r="AG1422" i="16"/>
  <c r="AH1422" i="16"/>
  <c r="AI1422" i="16"/>
  <c r="AJ1422" i="16"/>
  <c r="AK1422" i="16"/>
  <c r="AL1422" i="16"/>
  <c r="AG1423" i="16"/>
  <c r="AH1423" i="16"/>
  <c r="AI1423" i="16"/>
  <c r="AJ1423" i="16"/>
  <c r="AK1423" i="16"/>
  <c r="AL1423" i="16"/>
  <c r="AG1424" i="16"/>
  <c r="AH1424" i="16"/>
  <c r="AI1424" i="16"/>
  <c r="AJ1424" i="16"/>
  <c r="AK1424" i="16"/>
  <c r="AL1424" i="16"/>
  <c r="AG1425" i="16"/>
  <c r="AH1425" i="16"/>
  <c r="AI1425" i="16"/>
  <c r="AJ1425" i="16"/>
  <c r="AK1425" i="16"/>
  <c r="AL1425" i="16"/>
  <c r="AG1426" i="16"/>
  <c r="AH1426" i="16"/>
  <c r="AI1426" i="16"/>
  <c r="AJ1426" i="16"/>
  <c r="AK1426" i="16"/>
  <c r="AL1426" i="16"/>
  <c r="AG1427" i="16"/>
  <c r="AH1427" i="16"/>
  <c r="AI1427" i="16"/>
  <c r="AJ1427" i="16"/>
  <c r="AK1427" i="16"/>
  <c r="AL1427" i="16"/>
  <c r="AG1428" i="16"/>
  <c r="AH1428" i="16"/>
  <c r="AI1428" i="16"/>
  <c r="AJ1428" i="16"/>
  <c r="AK1428" i="16"/>
  <c r="AL1428" i="16"/>
  <c r="AG1429" i="16"/>
  <c r="AH1429" i="16"/>
  <c r="AI1429" i="16"/>
  <c r="AJ1429" i="16"/>
  <c r="AK1429" i="16"/>
  <c r="AL1429" i="16"/>
  <c r="AG1430" i="16"/>
  <c r="AH1430" i="16"/>
  <c r="AI1430" i="16"/>
  <c r="AJ1430" i="16"/>
  <c r="AK1430" i="16"/>
  <c r="AL1430" i="16"/>
  <c r="AG1431" i="16"/>
  <c r="AH1431" i="16"/>
  <c r="AI1431" i="16"/>
  <c r="AJ1431" i="16"/>
  <c r="AK1431" i="16"/>
  <c r="AL1431" i="16"/>
  <c r="AG1432" i="16"/>
  <c r="AH1432" i="16"/>
  <c r="AI1432" i="16"/>
  <c r="AJ1432" i="16"/>
  <c r="AK1432" i="16"/>
  <c r="AL1432" i="16"/>
  <c r="AG1433" i="16"/>
  <c r="AH1433" i="16"/>
  <c r="AI1433" i="16"/>
  <c r="AJ1433" i="16"/>
  <c r="AK1433" i="16"/>
  <c r="AL1433" i="16"/>
  <c r="AG1434" i="16"/>
  <c r="AH1434" i="16"/>
  <c r="AI1434" i="16"/>
  <c r="AJ1434" i="16"/>
  <c r="AK1434" i="16"/>
  <c r="AL1434" i="16"/>
  <c r="AG1435" i="16"/>
  <c r="AH1435" i="16"/>
  <c r="AI1435" i="16"/>
  <c r="AJ1435" i="16"/>
  <c r="AK1435" i="16"/>
  <c r="AL1435" i="16"/>
  <c r="AG1436" i="16"/>
  <c r="AH1436" i="16"/>
  <c r="AI1436" i="16"/>
  <c r="AJ1436" i="16"/>
  <c r="AK1436" i="16"/>
  <c r="AL1436" i="16"/>
  <c r="R1297" i="16"/>
  <c r="S1297" i="16"/>
  <c r="T1297" i="16"/>
  <c r="U1297" i="16"/>
  <c r="V1297" i="16"/>
  <c r="W1297" i="16"/>
  <c r="R1298" i="16"/>
  <c r="S1298" i="16"/>
  <c r="T1298" i="16"/>
  <c r="U1298" i="16"/>
  <c r="V1298" i="16"/>
  <c r="W1298" i="16"/>
  <c r="R1299" i="16"/>
  <c r="S1299" i="16"/>
  <c r="T1299" i="16"/>
  <c r="U1299" i="16"/>
  <c r="V1299" i="16"/>
  <c r="W1299" i="16"/>
  <c r="R1300" i="16"/>
  <c r="S1300" i="16"/>
  <c r="T1300" i="16"/>
  <c r="U1300" i="16"/>
  <c r="V1300" i="16"/>
  <c r="W1300" i="16"/>
  <c r="R1301" i="16"/>
  <c r="S1301" i="16"/>
  <c r="T1301" i="16"/>
  <c r="U1301" i="16"/>
  <c r="V1301" i="16"/>
  <c r="W1301" i="16"/>
  <c r="R1302" i="16"/>
  <c r="S1302" i="16"/>
  <c r="T1302" i="16"/>
  <c r="U1302" i="16"/>
  <c r="V1302" i="16"/>
  <c r="W1302" i="16"/>
  <c r="R1303" i="16"/>
  <c r="S1303" i="16"/>
  <c r="T1303" i="16"/>
  <c r="U1303" i="16"/>
  <c r="V1303" i="16"/>
  <c r="W1303" i="16"/>
  <c r="R1304" i="16"/>
  <c r="S1304" i="16"/>
  <c r="T1304" i="16"/>
  <c r="U1304" i="16"/>
  <c r="V1304" i="16"/>
  <c r="W1304" i="16"/>
  <c r="R1305" i="16"/>
  <c r="S1305" i="16"/>
  <c r="T1305" i="16"/>
  <c r="U1305" i="16"/>
  <c r="V1305" i="16"/>
  <c r="W1305" i="16"/>
  <c r="R1306" i="16"/>
  <c r="S1306" i="16"/>
  <c r="T1306" i="16"/>
  <c r="U1306" i="16"/>
  <c r="V1306" i="16"/>
  <c r="W1306" i="16"/>
  <c r="R1307" i="16"/>
  <c r="S1307" i="16"/>
  <c r="T1307" i="16"/>
  <c r="U1307" i="16"/>
  <c r="V1307" i="16"/>
  <c r="W1307" i="16"/>
  <c r="R1308" i="16"/>
  <c r="S1308" i="16"/>
  <c r="T1308" i="16"/>
  <c r="U1308" i="16"/>
  <c r="V1308" i="16"/>
  <c r="W1308" i="16"/>
  <c r="R1309" i="16"/>
  <c r="S1309" i="16"/>
  <c r="T1309" i="16"/>
  <c r="U1309" i="16"/>
  <c r="V1309" i="16"/>
  <c r="W1309" i="16"/>
  <c r="R1310" i="16"/>
  <c r="S1310" i="16"/>
  <c r="T1310" i="16"/>
  <c r="U1310" i="16"/>
  <c r="V1310" i="16"/>
  <c r="W1310" i="16"/>
  <c r="R1311" i="16"/>
  <c r="S1311" i="16"/>
  <c r="T1311" i="16"/>
  <c r="U1311" i="16"/>
  <c r="V1311" i="16"/>
  <c r="W1311" i="16"/>
  <c r="R1312" i="16"/>
  <c r="S1312" i="16"/>
  <c r="T1312" i="16"/>
  <c r="U1312" i="16"/>
  <c r="V1312" i="16"/>
  <c r="W1312" i="16"/>
  <c r="R1313" i="16"/>
  <c r="S1313" i="16"/>
  <c r="T1313" i="16"/>
  <c r="U1313" i="16"/>
  <c r="V1313" i="16"/>
  <c r="W1313" i="16"/>
  <c r="R1314" i="16"/>
  <c r="S1314" i="16"/>
  <c r="T1314" i="16"/>
  <c r="U1314" i="16"/>
  <c r="V1314" i="16"/>
  <c r="W1314" i="16"/>
  <c r="R1315" i="16"/>
  <c r="S1315" i="16"/>
  <c r="T1315" i="16"/>
  <c r="U1315" i="16"/>
  <c r="V1315" i="16"/>
  <c r="W1315" i="16"/>
  <c r="R1316" i="16"/>
  <c r="S1316" i="16"/>
  <c r="T1316" i="16"/>
  <c r="U1316" i="16"/>
  <c r="V1316" i="16"/>
  <c r="W1316" i="16"/>
  <c r="R1317" i="16"/>
  <c r="S1317" i="16"/>
  <c r="T1317" i="16"/>
  <c r="U1317" i="16"/>
  <c r="V1317" i="16"/>
  <c r="W1317" i="16"/>
  <c r="R1318" i="16"/>
  <c r="S1318" i="16"/>
  <c r="T1318" i="16"/>
  <c r="U1318" i="16"/>
  <c r="V1318" i="16"/>
  <c r="W1318" i="16"/>
  <c r="R1319" i="16"/>
  <c r="S1319" i="16"/>
  <c r="T1319" i="16"/>
  <c r="U1319" i="16"/>
  <c r="V1319" i="16"/>
  <c r="W1319" i="16"/>
  <c r="R1320" i="16"/>
  <c r="S1320" i="16"/>
  <c r="T1320" i="16"/>
  <c r="U1320" i="16"/>
  <c r="V1320" i="16"/>
  <c r="W1320" i="16"/>
  <c r="R1321" i="16"/>
  <c r="S1321" i="16"/>
  <c r="T1321" i="16"/>
  <c r="U1321" i="16"/>
  <c r="V1321" i="16"/>
  <c r="W1321" i="16"/>
  <c r="R1322" i="16"/>
  <c r="S1322" i="16"/>
  <c r="T1322" i="16"/>
  <c r="U1322" i="16"/>
  <c r="V1322" i="16"/>
  <c r="W1322" i="16"/>
  <c r="R1323" i="16"/>
  <c r="S1323" i="16"/>
  <c r="T1323" i="16"/>
  <c r="U1323" i="16"/>
  <c r="V1323" i="16"/>
  <c r="W1323" i="16"/>
  <c r="R1324" i="16"/>
  <c r="S1324" i="16"/>
  <c r="T1324" i="16"/>
  <c r="U1324" i="16"/>
  <c r="V1324" i="16"/>
  <c r="W1324" i="16"/>
  <c r="R1325" i="16"/>
  <c r="S1325" i="16"/>
  <c r="T1325" i="16"/>
  <c r="U1325" i="16"/>
  <c r="V1325" i="16"/>
  <c r="W1325" i="16"/>
  <c r="R1326" i="16"/>
  <c r="S1326" i="16"/>
  <c r="T1326" i="16"/>
  <c r="U1326" i="16"/>
  <c r="V1326" i="16"/>
  <c r="W1326" i="16"/>
  <c r="R1327" i="16"/>
  <c r="S1327" i="16"/>
  <c r="T1327" i="16"/>
  <c r="U1327" i="16"/>
  <c r="V1327" i="16"/>
  <c r="W1327" i="16"/>
  <c r="R1328" i="16"/>
  <c r="S1328" i="16"/>
  <c r="T1328" i="16"/>
  <c r="U1328" i="16"/>
  <c r="V1328" i="16"/>
  <c r="W1328" i="16"/>
  <c r="R1329" i="16"/>
  <c r="S1329" i="16"/>
  <c r="T1329" i="16"/>
  <c r="U1329" i="16"/>
  <c r="V1329" i="16"/>
  <c r="W1329" i="16"/>
  <c r="R1330" i="16"/>
  <c r="S1330" i="16"/>
  <c r="T1330" i="16"/>
  <c r="U1330" i="16"/>
  <c r="V1330" i="16"/>
  <c r="W1330" i="16"/>
  <c r="R1331" i="16"/>
  <c r="S1331" i="16"/>
  <c r="T1331" i="16"/>
  <c r="U1331" i="16"/>
  <c r="V1331" i="16"/>
  <c r="W1331" i="16"/>
  <c r="R1332" i="16"/>
  <c r="S1332" i="16"/>
  <c r="T1332" i="16"/>
  <c r="U1332" i="16"/>
  <c r="V1332" i="16"/>
  <c r="W1332" i="16"/>
  <c r="R1333" i="16"/>
  <c r="S1333" i="16"/>
  <c r="T1333" i="16"/>
  <c r="U1333" i="16"/>
  <c r="V1333" i="16"/>
  <c r="W1333" i="16"/>
  <c r="R1334" i="16"/>
  <c r="S1334" i="16"/>
  <c r="T1334" i="16"/>
  <c r="U1334" i="16"/>
  <c r="V1334" i="16"/>
  <c r="W1334" i="16"/>
  <c r="R1335" i="16"/>
  <c r="S1335" i="16"/>
  <c r="T1335" i="16"/>
  <c r="U1335" i="16"/>
  <c r="V1335" i="16"/>
  <c r="W1335" i="16"/>
  <c r="R1336" i="16"/>
  <c r="S1336" i="16"/>
  <c r="T1336" i="16"/>
  <c r="U1336" i="16"/>
  <c r="V1336" i="16"/>
  <c r="W1336" i="16"/>
  <c r="R1337" i="16"/>
  <c r="S1337" i="16"/>
  <c r="T1337" i="16"/>
  <c r="U1337" i="16"/>
  <c r="V1337" i="16"/>
  <c r="W1337" i="16"/>
  <c r="R1338" i="16"/>
  <c r="S1338" i="16"/>
  <c r="T1338" i="16"/>
  <c r="U1338" i="16"/>
  <c r="V1338" i="16"/>
  <c r="W1338" i="16"/>
  <c r="R1339" i="16"/>
  <c r="S1339" i="16"/>
  <c r="T1339" i="16"/>
  <c r="U1339" i="16"/>
  <c r="V1339" i="16"/>
  <c r="W1339" i="16"/>
  <c r="R1340" i="16"/>
  <c r="S1340" i="16"/>
  <c r="T1340" i="16"/>
  <c r="U1340" i="16"/>
  <c r="V1340" i="16"/>
  <c r="W1340" i="16"/>
  <c r="R1341" i="16"/>
  <c r="S1341" i="16"/>
  <c r="T1341" i="16"/>
  <c r="U1341" i="16"/>
  <c r="V1341" i="16"/>
  <c r="W1341" i="16"/>
  <c r="R1342" i="16"/>
  <c r="S1342" i="16"/>
  <c r="T1342" i="16"/>
  <c r="U1342" i="16"/>
  <c r="V1342" i="16"/>
  <c r="W1342" i="16"/>
  <c r="R1343" i="16"/>
  <c r="S1343" i="16"/>
  <c r="T1343" i="16"/>
  <c r="U1343" i="16"/>
  <c r="V1343" i="16"/>
  <c r="W1343" i="16"/>
  <c r="R1344" i="16"/>
  <c r="S1344" i="16"/>
  <c r="T1344" i="16"/>
  <c r="U1344" i="16"/>
  <c r="V1344" i="16"/>
  <c r="W1344" i="16"/>
  <c r="R1345" i="16"/>
  <c r="S1345" i="16"/>
  <c r="T1345" i="16"/>
  <c r="U1345" i="16"/>
  <c r="V1345" i="16"/>
  <c r="W1345" i="16"/>
  <c r="R1346" i="16"/>
  <c r="S1346" i="16"/>
  <c r="T1346" i="16"/>
  <c r="U1346" i="16"/>
  <c r="V1346" i="16"/>
  <c r="W1346" i="16"/>
  <c r="R1347" i="16"/>
  <c r="S1347" i="16"/>
  <c r="T1347" i="16"/>
  <c r="U1347" i="16"/>
  <c r="V1347" i="16"/>
  <c r="W1347" i="16"/>
  <c r="R1348" i="16"/>
  <c r="S1348" i="16"/>
  <c r="T1348" i="16"/>
  <c r="U1348" i="16"/>
  <c r="V1348" i="16"/>
  <c r="W1348" i="16"/>
  <c r="R1349" i="16"/>
  <c r="S1349" i="16"/>
  <c r="T1349" i="16"/>
  <c r="U1349" i="16"/>
  <c r="V1349" i="16"/>
  <c r="W1349" i="16"/>
  <c r="R1350" i="16"/>
  <c r="S1350" i="16"/>
  <c r="T1350" i="16"/>
  <c r="U1350" i="16"/>
  <c r="V1350" i="16"/>
  <c r="W1350" i="16"/>
  <c r="R1351" i="16"/>
  <c r="S1351" i="16"/>
  <c r="T1351" i="16"/>
  <c r="U1351" i="16"/>
  <c r="V1351" i="16"/>
  <c r="W1351" i="16"/>
  <c r="R1352" i="16"/>
  <c r="S1352" i="16"/>
  <c r="T1352" i="16"/>
  <c r="U1352" i="16"/>
  <c r="V1352" i="16"/>
  <c r="W1352" i="16"/>
  <c r="R1353" i="16"/>
  <c r="S1353" i="16"/>
  <c r="T1353" i="16"/>
  <c r="U1353" i="16"/>
  <c r="V1353" i="16"/>
  <c r="W1353" i="16"/>
  <c r="R1354" i="16"/>
  <c r="S1354" i="16"/>
  <c r="T1354" i="16"/>
  <c r="U1354" i="16"/>
  <c r="V1354" i="16"/>
  <c r="W1354" i="16"/>
  <c r="R1355" i="16"/>
  <c r="S1355" i="16"/>
  <c r="T1355" i="16"/>
  <c r="U1355" i="16"/>
  <c r="V1355" i="16"/>
  <c r="W1355" i="16"/>
  <c r="R1356" i="16"/>
  <c r="S1356" i="16"/>
  <c r="T1356" i="16"/>
  <c r="U1356" i="16"/>
  <c r="V1356" i="16"/>
  <c r="W1356" i="16"/>
  <c r="R1357" i="16"/>
  <c r="S1357" i="16"/>
  <c r="T1357" i="16"/>
  <c r="U1357" i="16"/>
  <c r="V1357" i="16"/>
  <c r="W1357" i="16"/>
  <c r="R1358" i="16"/>
  <c r="S1358" i="16"/>
  <c r="T1358" i="16"/>
  <c r="U1358" i="16"/>
  <c r="V1358" i="16"/>
  <c r="W1358" i="16"/>
  <c r="R1359" i="16"/>
  <c r="S1359" i="16"/>
  <c r="T1359" i="16"/>
  <c r="U1359" i="16"/>
  <c r="V1359" i="16"/>
  <c r="W1359" i="16"/>
  <c r="R1360" i="16"/>
  <c r="S1360" i="16"/>
  <c r="T1360" i="16"/>
  <c r="U1360" i="16"/>
  <c r="V1360" i="16"/>
  <c r="W1360" i="16"/>
  <c r="R1361" i="16"/>
  <c r="S1361" i="16"/>
  <c r="T1361" i="16"/>
  <c r="U1361" i="16"/>
  <c r="V1361" i="16"/>
  <c r="W1361" i="16"/>
  <c r="R1362" i="16"/>
  <c r="S1362" i="16"/>
  <c r="T1362" i="16"/>
  <c r="U1362" i="16"/>
  <c r="V1362" i="16"/>
  <c r="W1362" i="16"/>
  <c r="R1363" i="16"/>
  <c r="S1363" i="16"/>
  <c r="T1363" i="16"/>
  <c r="U1363" i="16"/>
  <c r="V1363" i="16"/>
  <c r="W1363" i="16"/>
  <c r="R1364" i="16"/>
  <c r="S1364" i="16"/>
  <c r="T1364" i="16"/>
  <c r="U1364" i="16"/>
  <c r="V1364" i="16"/>
  <c r="W1364" i="16"/>
  <c r="R1365" i="16"/>
  <c r="S1365" i="16"/>
  <c r="T1365" i="16"/>
  <c r="U1365" i="16"/>
  <c r="V1365" i="16"/>
  <c r="W1365" i="16"/>
  <c r="R1366" i="16"/>
  <c r="S1366" i="16"/>
  <c r="T1366" i="16"/>
  <c r="U1366" i="16"/>
  <c r="V1366" i="16"/>
  <c r="W1366" i="16"/>
  <c r="R1367" i="16"/>
  <c r="S1367" i="16"/>
  <c r="T1367" i="16"/>
  <c r="U1367" i="16"/>
  <c r="V1367" i="16"/>
  <c r="W1367" i="16"/>
  <c r="R1368" i="16"/>
  <c r="S1368" i="16"/>
  <c r="T1368" i="16"/>
  <c r="U1368" i="16"/>
  <c r="V1368" i="16"/>
  <c r="W1368" i="16"/>
  <c r="R1369" i="16"/>
  <c r="S1369" i="16"/>
  <c r="T1369" i="16"/>
  <c r="U1369" i="16"/>
  <c r="V1369" i="16"/>
  <c r="W1369" i="16"/>
  <c r="R1370" i="16"/>
  <c r="S1370" i="16"/>
  <c r="T1370" i="16"/>
  <c r="U1370" i="16"/>
  <c r="V1370" i="16"/>
  <c r="W1370" i="16"/>
  <c r="R1371" i="16"/>
  <c r="S1371" i="16"/>
  <c r="T1371" i="16"/>
  <c r="U1371" i="16"/>
  <c r="V1371" i="16"/>
  <c r="W1371" i="16"/>
  <c r="R1372" i="16"/>
  <c r="S1372" i="16"/>
  <c r="T1372" i="16"/>
  <c r="U1372" i="16"/>
  <c r="V1372" i="16"/>
  <c r="W1372" i="16"/>
  <c r="R1373" i="16"/>
  <c r="S1373" i="16"/>
  <c r="T1373" i="16"/>
  <c r="U1373" i="16"/>
  <c r="V1373" i="16"/>
  <c r="W1373" i="16"/>
  <c r="R1374" i="16"/>
  <c r="S1374" i="16"/>
  <c r="T1374" i="16"/>
  <c r="U1374" i="16"/>
  <c r="V1374" i="16"/>
  <c r="W1374" i="16"/>
  <c r="R1375" i="16"/>
  <c r="S1375" i="16"/>
  <c r="T1375" i="16"/>
  <c r="U1375" i="16"/>
  <c r="V1375" i="16"/>
  <c r="W1375" i="16"/>
  <c r="R1376" i="16"/>
  <c r="S1376" i="16"/>
  <c r="T1376" i="16"/>
  <c r="U1376" i="16"/>
  <c r="V1376" i="16"/>
  <c r="W1376" i="16"/>
  <c r="R1377" i="16"/>
  <c r="S1377" i="16"/>
  <c r="T1377" i="16"/>
  <c r="U1377" i="16"/>
  <c r="V1377" i="16"/>
  <c r="W1377" i="16"/>
  <c r="R1378" i="16"/>
  <c r="S1378" i="16"/>
  <c r="T1378" i="16"/>
  <c r="U1378" i="16"/>
  <c r="V1378" i="16"/>
  <c r="W1378" i="16"/>
  <c r="R1379" i="16"/>
  <c r="S1379" i="16"/>
  <c r="T1379" i="16"/>
  <c r="U1379" i="16"/>
  <c r="V1379" i="16"/>
  <c r="W1379" i="16"/>
  <c r="R1380" i="16"/>
  <c r="S1380" i="16"/>
  <c r="T1380" i="16"/>
  <c r="U1380" i="16"/>
  <c r="V1380" i="16"/>
  <c r="W1380" i="16"/>
  <c r="R1381" i="16"/>
  <c r="S1381" i="16"/>
  <c r="T1381" i="16"/>
  <c r="U1381" i="16"/>
  <c r="V1381" i="16"/>
  <c r="W1381" i="16"/>
  <c r="R1382" i="16"/>
  <c r="S1382" i="16"/>
  <c r="T1382" i="16"/>
  <c r="U1382" i="16"/>
  <c r="V1382" i="16"/>
  <c r="W1382" i="16"/>
  <c r="R1383" i="16"/>
  <c r="S1383" i="16"/>
  <c r="T1383" i="16"/>
  <c r="U1383" i="16"/>
  <c r="V1383" i="16"/>
  <c r="W1383" i="16"/>
  <c r="R1384" i="16"/>
  <c r="S1384" i="16"/>
  <c r="T1384" i="16"/>
  <c r="U1384" i="16"/>
  <c r="V1384" i="16"/>
  <c r="W1384" i="16"/>
  <c r="R1385" i="16"/>
  <c r="S1385" i="16"/>
  <c r="T1385" i="16"/>
  <c r="U1385" i="16"/>
  <c r="V1385" i="16"/>
  <c r="W1385" i="16"/>
  <c r="R1386" i="16"/>
  <c r="S1386" i="16"/>
  <c r="T1386" i="16"/>
  <c r="U1386" i="16"/>
  <c r="V1386" i="16"/>
  <c r="W1386" i="16"/>
  <c r="R1387" i="16"/>
  <c r="S1387" i="16"/>
  <c r="T1387" i="16"/>
  <c r="U1387" i="16"/>
  <c r="V1387" i="16"/>
  <c r="W1387" i="16"/>
  <c r="R1388" i="16"/>
  <c r="S1388" i="16"/>
  <c r="T1388" i="16"/>
  <c r="U1388" i="16"/>
  <c r="V1388" i="16"/>
  <c r="W1388" i="16"/>
  <c r="R1389" i="16"/>
  <c r="S1389" i="16"/>
  <c r="T1389" i="16"/>
  <c r="U1389" i="16"/>
  <c r="V1389" i="16"/>
  <c r="W1389" i="16"/>
  <c r="R1390" i="16"/>
  <c r="S1390" i="16"/>
  <c r="T1390" i="16"/>
  <c r="U1390" i="16"/>
  <c r="V1390" i="16"/>
  <c r="W1390" i="16"/>
  <c r="R1391" i="16"/>
  <c r="S1391" i="16"/>
  <c r="T1391" i="16"/>
  <c r="U1391" i="16"/>
  <c r="V1391" i="16"/>
  <c r="W1391" i="16"/>
  <c r="R1392" i="16"/>
  <c r="S1392" i="16"/>
  <c r="T1392" i="16"/>
  <c r="U1392" i="16"/>
  <c r="V1392" i="16"/>
  <c r="W1392" i="16"/>
  <c r="R1393" i="16"/>
  <c r="S1393" i="16"/>
  <c r="T1393" i="16"/>
  <c r="U1393" i="16"/>
  <c r="V1393" i="16"/>
  <c r="W1393" i="16"/>
  <c r="R1394" i="16"/>
  <c r="S1394" i="16"/>
  <c r="T1394" i="16"/>
  <c r="U1394" i="16"/>
  <c r="V1394" i="16"/>
  <c r="W1394" i="16"/>
  <c r="R1395" i="16"/>
  <c r="S1395" i="16"/>
  <c r="T1395" i="16"/>
  <c r="U1395" i="16"/>
  <c r="V1395" i="16"/>
  <c r="W1395" i="16"/>
  <c r="R1396" i="16"/>
  <c r="S1396" i="16"/>
  <c r="T1396" i="16"/>
  <c r="U1396" i="16"/>
  <c r="V1396" i="16"/>
  <c r="W1396" i="16"/>
  <c r="R1397" i="16"/>
  <c r="S1397" i="16"/>
  <c r="T1397" i="16"/>
  <c r="U1397" i="16"/>
  <c r="V1397" i="16"/>
  <c r="W1397" i="16"/>
  <c r="R1398" i="16"/>
  <c r="S1398" i="16"/>
  <c r="T1398" i="16"/>
  <c r="U1398" i="16"/>
  <c r="V1398" i="16"/>
  <c r="W1398" i="16"/>
  <c r="R1399" i="16"/>
  <c r="S1399" i="16"/>
  <c r="T1399" i="16"/>
  <c r="U1399" i="16"/>
  <c r="V1399" i="16"/>
  <c r="W1399" i="16"/>
  <c r="R1400" i="16"/>
  <c r="S1400" i="16"/>
  <c r="T1400" i="16"/>
  <c r="U1400" i="16"/>
  <c r="V1400" i="16"/>
  <c r="W1400" i="16"/>
  <c r="R1401" i="16"/>
  <c r="S1401" i="16"/>
  <c r="T1401" i="16"/>
  <c r="U1401" i="16"/>
  <c r="V1401" i="16"/>
  <c r="W1401" i="16"/>
  <c r="R1402" i="16"/>
  <c r="S1402" i="16"/>
  <c r="T1402" i="16"/>
  <c r="U1402" i="16"/>
  <c r="V1402" i="16"/>
  <c r="W1402" i="16"/>
  <c r="R1403" i="16"/>
  <c r="S1403" i="16"/>
  <c r="T1403" i="16"/>
  <c r="U1403" i="16"/>
  <c r="V1403" i="16"/>
  <c r="W1403" i="16"/>
  <c r="R1404" i="16"/>
  <c r="S1404" i="16"/>
  <c r="T1404" i="16"/>
  <c r="U1404" i="16"/>
  <c r="V1404" i="16"/>
  <c r="W1404" i="16"/>
  <c r="R1405" i="16"/>
  <c r="S1405" i="16"/>
  <c r="T1405" i="16"/>
  <c r="U1405" i="16"/>
  <c r="V1405" i="16"/>
  <c r="W1405" i="16"/>
  <c r="R1406" i="16"/>
  <c r="S1406" i="16"/>
  <c r="T1406" i="16"/>
  <c r="U1406" i="16"/>
  <c r="V1406" i="16"/>
  <c r="W1406" i="16"/>
  <c r="R1407" i="16"/>
  <c r="S1407" i="16"/>
  <c r="T1407" i="16"/>
  <c r="U1407" i="16"/>
  <c r="V1407" i="16"/>
  <c r="W1407" i="16"/>
  <c r="R1408" i="16"/>
  <c r="S1408" i="16"/>
  <c r="T1408" i="16"/>
  <c r="U1408" i="16"/>
  <c r="V1408" i="16"/>
  <c r="W1408" i="16"/>
  <c r="R1409" i="16"/>
  <c r="S1409" i="16"/>
  <c r="T1409" i="16"/>
  <c r="U1409" i="16"/>
  <c r="V1409" i="16"/>
  <c r="W1409" i="16"/>
  <c r="R1410" i="16"/>
  <c r="S1410" i="16"/>
  <c r="T1410" i="16"/>
  <c r="U1410" i="16"/>
  <c r="V1410" i="16"/>
  <c r="W1410" i="16"/>
  <c r="R1411" i="16"/>
  <c r="S1411" i="16"/>
  <c r="T1411" i="16"/>
  <c r="U1411" i="16"/>
  <c r="V1411" i="16"/>
  <c r="W1411" i="16"/>
  <c r="R1412" i="16"/>
  <c r="S1412" i="16"/>
  <c r="T1412" i="16"/>
  <c r="U1412" i="16"/>
  <c r="V1412" i="16"/>
  <c r="W1412" i="16"/>
  <c r="R1413" i="16"/>
  <c r="S1413" i="16"/>
  <c r="T1413" i="16"/>
  <c r="U1413" i="16"/>
  <c r="V1413" i="16"/>
  <c r="W1413" i="16"/>
  <c r="R1414" i="16"/>
  <c r="S1414" i="16"/>
  <c r="T1414" i="16"/>
  <c r="U1414" i="16"/>
  <c r="V1414" i="16"/>
  <c r="W1414" i="16"/>
  <c r="R1415" i="16"/>
  <c r="S1415" i="16"/>
  <c r="T1415" i="16"/>
  <c r="U1415" i="16"/>
  <c r="V1415" i="16"/>
  <c r="W1415" i="16"/>
  <c r="R1416" i="16"/>
  <c r="S1416" i="16"/>
  <c r="T1416" i="16"/>
  <c r="U1416" i="16"/>
  <c r="V1416" i="16"/>
  <c r="W1416" i="16"/>
  <c r="R1417" i="16"/>
  <c r="S1417" i="16"/>
  <c r="T1417" i="16"/>
  <c r="U1417" i="16"/>
  <c r="V1417" i="16"/>
  <c r="W1417" i="16"/>
  <c r="R1418" i="16"/>
  <c r="S1418" i="16"/>
  <c r="T1418" i="16"/>
  <c r="U1418" i="16"/>
  <c r="V1418" i="16"/>
  <c r="W1418" i="16"/>
  <c r="R1419" i="16"/>
  <c r="S1419" i="16"/>
  <c r="T1419" i="16"/>
  <c r="U1419" i="16"/>
  <c r="V1419" i="16"/>
  <c r="W1419" i="16"/>
  <c r="R1420" i="16"/>
  <c r="S1420" i="16"/>
  <c r="T1420" i="16"/>
  <c r="U1420" i="16"/>
  <c r="V1420" i="16"/>
  <c r="W1420" i="16"/>
  <c r="R1421" i="16"/>
  <c r="S1421" i="16"/>
  <c r="T1421" i="16"/>
  <c r="U1421" i="16"/>
  <c r="V1421" i="16"/>
  <c r="W1421" i="16"/>
  <c r="R1422" i="16"/>
  <c r="S1422" i="16"/>
  <c r="T1422" i="16"/>
  <c r="U1422" i="16"/>
  <c r="V1422" i="16"/>
  <c r="W1422" i="16"/>
  <c r="R1423" i="16"/>
  <c r="S1423" i="16"/>
  <c r="T1423" i="16"/>
  <c r="U1423" i="16"/>
  <c r="V1423" i="16"/>
  <c r="W1423" i="16"/>
  <c r="R1424" i="16"/>
  <c r="S1424" i="16"/>
  <c r="T1424" i="16"/>
  <c r="U1424" i="16"/>
  <c r="V1424" i="16"/>
  <c r="W1424" i="16"/>
  <c r="R1425" i="16"/>
  <c r="S1425" i="16"/>
  <c r="T1425" i="16"/>
  <c r="U1425" i="16"/>
  <c r="V1425" i="16"/>
  <c r="W1425" i="16"/>
  <c r="R1426" i="16"/>
  <c r="S1426" i="16"/>
  <c r="T1426" i="16"/>
  <c r="U1426" i="16"/>
  <c r="V1426" i="16"/>
  <c r="W1426" i="16"/>
  <c r="R1427" i="16"/>
  <c r="S1427" i="16"/>
  <c r="T1427" i="16"/>
  <c r="U1427" i="16"/>
  <c r="V1427" i="16"/>
  <c r="W1427" i="16"/>
  <c r="R1428" i="16"/>
  <c r="S1428" i="16"/>
  <c r="T1428" i="16"/>
  <c r="U1428" i="16"/>
  <c r="V1428" i="16"/>
  <c r="W1428" i="16"/>
  <c r="R1429" i="16"/>
  <c r="S1429" i="16"/>
  <c r="T1429" i="16"/>
  <c r="U1429" i="16"/>
  <c r="V1429" i="16"/>
  <c r="W1429" i="16"/>
  <c r="R1430" i="16"/>
  <c r="S1430" i="16"/>
  <c r="T1430" i="16"/>
  <c r="U1430" i="16"/>
  <c r="V1430" i="16"/>
  <c r="W1430" i="16"/>
  <c r="R1431" i="16"/>
  <c r="S1431" i="16"/>
  <c r="T1431" i="16"/>
  <c r="U1431" i="16"/>
  <c r="V1431" i="16"/>
  <c r="W1431" i="16"/>
  <c r="R1432" i="16"/>
  <c r="S1432" i="16"/>
  <c r="T1432" i="16"/>
  <c r="U1432" i="16"/>
  <c r="V1432" i="16"/>
  <c r="W1432" i="16"/>
  <c r="R1433" i="16"/>
  <c r="S1433" i="16"/>
  <c r="T1433" i="16"/>
  <c r="U1433" i="16"/>
  <c r="V1433" i="16"/>
  <c r="W1433" i="16"/>
  <c r="R1434" i="16"/>
  <c r="S1434" i="16"/>
  <c r="T1434" i="16"/>
  <c r="U1434" i="16"/>
  <c r="V1434" i="16"/>
  <c r="W1434" i="16"/>
  <c r="R1435" i="16"/>
  <c r="S1435" i="16"/>
  <c r="T1435" i="16"/>
  <c r="U1435" i="16"/>
  <c r="V1435" i="16"/>
  <c r="W1435" i="16"/>
  <c r="R1436" i="16"/>
  <c r="S1436" i="16"/>
  <c r="T1436" i="16"/>
  <c r="U1436" i="16"/>
  <c r="V1436" i="16"/>
  <c r="W1436" i="16"/>
  <c r="C1297" i="16"/>
  <c r="D1297" i="16"/>
  <c r="E1297" i="16"/>
  <c r="F1297" i="16"/>
  <c r="G1297" i="16"/>
  <c r="H1297" i="16"/>
  <c r="C1298" i="16"/>
  <c r="D1298" i="16"/>
  <c r="E1298" i="16"/>
  <c r="F1298" i="16"/>
  <c r="G1298" i="16"/>
  <c r="H1298" i="16"/>
  <c r="C1299" i="16"/>
  <c r="D1299" i="16"/>
  <c r="E1299" i="16"/>
  <c r="F1299" i="16"/>
  <c r="G1299" i="16"/>
  <c r="H1299" i="16"/>
  <c r="C1300" i="16"/>
  <c r="D1300" i="16"/>
  <c r="E1300" i="16"/>
  <c r="F1300" i="16"/>
  <c r="G1300" i="16"/>
  <c r="H1300" i="16"/>
  <c r="C1301" i="16"/>
  <c r="D1301" i="16"/>
  <c r="E1301" i="16"/>
  <c r="F1301" i="16"/>
  <c r="G1301" i="16"/>
  <c r="H1301" i="16"/>
  <c r="C1302" i="16"/>
  <c r="D1302" i="16"/>
  <c r="E1302" i="16"/>
  <c r="F1302" i="16"/>
  <c r="G1302" i="16"/>
  <c r="H1302" i="16"/>
  <c r="C1303" i="16"/>
  <c r="D1303" i="16"/>
  <c r="E1303" i="16"/>
  <c r="F1303" i="16"/>
  <c r="G1303" i="16"/>
  <c r="H1303" i="16"/>
  <c r="C1304" i="16"/>
  <c r="D1304" i="16"/>
  <c r="E1304" i="16"/>
  <c r="F1304" i="16"/>
  <c r="G1304" i="16"/>
  <c r="H1304" i="16"/>
  <c r="C1305" i="16"/>
  <c r="D1305" i="16"/>
  <c r="E1305" i="16"/>
  <c r="F1305" i="16"/>
  <c r="G1305" i="16"/>
  <c r="H1305" i="16"/>
  <c r="C1306" i="16"/>
  <c r="D1306" i="16"/>
  <c r="E1306" i="16"/>
  <c r="F1306" i="16"/>
  <c r="G1306" i="16"/>
  <c r="H1306" i="16"/>
  <c r="C1307" i="16"/>
  <c r="D1307" i="16"/>
  <c r="E1307" i="16"/>
  <c r="F1307" i="16"/>
  <c r="G1307" i="16"/>
  <c r="H1307" i="16"/>
  <c r="C1308" i="16"/>
  <c r="D1308" i="16"/>
  <c r="E1308" i="16"/>
  <c r="F1308" i="16"/>
  <c r="G1308" i="16"/>
  <c r="H1308" i="16"/>
  <c r="C1309" i="16"/>
  <c r="D1309" i="16"/>
  <c r="E1309" i="16"/>
  <c r="F1309" i="16"/>
  <c r="G1309" i="16"/>
  <c r="H1309" i="16"/>
  <c r="C1310" i="16"/>
  <c r="D1310" i="16"/>
  <c r="E1310" i="16"/>
  <c r="F1310" i="16"/>
  <c r="G1310" i="16"/>
  <c r="H1310" i="16"/>
  <c r="C1311" i="16"/>
  <c r="D1311" i="16"/>
  <c r="E1311" i="16"/>
  <c r="F1311" i="16"/>
  <c r="G1311" i="16"/>
  <c r="H1311" i="16"/>
  <c r="C1312" i="16"/>
  <c r="D1312" i="16"/>
  <c r="E1312" i="16"/>
  <c r="F1312" i="16"/>
  <c r="G1312" i="16"/>
  <c r="H1312" i="16"/>
  <c r="C1313" i="16"/>
  <c r="D1313" i="16"/>
  <c r="E1313" i="16"/>
  <c r="F1313" i="16"/>
  <c r="G1313" i="16"/>
  <c r="H1313" i="16"/>
  <c r="C1314" i="16"/>
  <c r="D1314" i="16"/>
  <c r="E1314" i="16"/>
  <c r="F1314" i="16"/>
  <c r="G1314" i="16"/>
  <c r="H1314" i="16"/>
  <c r="C1315" i="16"/>
  <c r="D1315" i="16"/>
  <c r="E1315" i="16"/>
  <c r="F1315" i="16"/>
  <c r="G1315" i="16"/>
  <c r="H1315" i="16"/>
  <c r="C1316" i="16"/>
  <c r="D1316" i="16"/>
  <c r="E1316" i="16"/>
  <c r="F1316" i="16"/>
  <c r="G1316" i="16"/>
  <c r="H1316" i="16"/>
  <c r="C1317" i="16"/>
  <c r="D1317" i="16"/>
  <c r="E1317" i="16"/>
  <c r="F1317" i="16"/>
  <c r="G1317" i="16"/>
  <c r="H1317" i="16"/>
  <c r="C1318" i="16"/>
  <c r="D1318" i="16"/>
  <c r="E1318" i="16"/>
  <c r="F1318" i="16"/>
  <c r="G1318" i="16"/>
  <c r="H1318" i="16"/>
  <c r="C1319" i="16"/>
  <c r="D1319" i="16"/>
  <c r="E1319" i="16"/>
  <c r="F1319" i="16"/>
  <c r="G1319" i="16"/>
  <c r="H1319" i="16"/>
  <c r="C1320" i="16"/>
  <c r="D1320" i="16"/>
  <c r="E1320" i="16"/>
  <c r="F1320" i="16"/>
  <c r="G1320" i="16"/>
  <c r="H1320" i="16"/>
  <c r="C1321" i="16"/>
  <c r="D1321" i="16"/>
  <c r="E1321" i="16"/>
  <c r="F1321" i="16"/>
  <c r="G1321" i="16"/>
  <c r="H1321" i="16"/>
  <c r="C1322" i="16"/>
  <c r="D1322" i="16"/>
  <c r="E1322" i="16"/>
  <c r="F1322" i="16"/>
  <c r="G1322" i="16"/>
  <c r="H1322" i="16"/>
  <c r="C1323" i="16"/>
  <c r="D1323" i="16"/>
  <c r="E1323" i="16"/>
  <c r="F1323" i="16"/>
  <c r="G1323" i="16"/>
  <c r="H1323" i="16"/>
  <c r="C1324" i="16"/>
  <c r="D1324" i="16"/>
  <c r="E1324" i="16"/>
  <c r="F1324" i="16"/>
  <c r="G1324" i="16"/>
  <c r="H1324" i="16"/>
  <c r="C1325" i="16"/>
  <c r="D1325" i="16"/>
  <c r="E1325" i="16"/>
  <c r="F1325" i="16"/>
  <c r="G1325" i="16"/>
  <c r="H1325" i="16"/>
  <c r="C1326" i="16"/>
  <c r="D1326" i="16"/>
  <c r="E1326" i="16"/>
  <c r="F1326" i="16"/>
  <c r="G1326" i="16"/>
  <c r="H1326" i="16"/>
  <c r="C1327" i="16"/>
  <c r="D1327" i="16"/>
  <c r="E1327" i="16"/>
  <c r="F1327" i="16"/>
  <c r="G1327" i="16"/>
  <c r="H1327" i="16"/>
  <c r="C1328" i="16"/>
  <c r="D1328" i="16"/>
  <c r="E1328" i="16"/>
  <c r="F1328" i="16"/>
  <c r="G1328" i="16"/>
  <c r="H1328" i="16"/>
  <c r="C1329" i="16"/>
  <c r="D1329" i="16"/>
  <c r="E1329" i="16"/>
  <c r="F1329" i="16"/>
  <c r="G1329" i="16"/>
  <c r="H1329" i="16"/>
  <c r="C1330" i="16"/>
  <c r="D1330" i="16"/>
  <c r="E1330" i="16"/>
  <c r="F1330" i="16"/>
  <c r="G1330" i="16"/>
  <c r="H1330" i="16"/>
  <c r="C1331" i="16"/>
  <c r="D1331" i="16"/>
  <c r="E1331" i="16"/>
  <c r="F1331" i="16"/>
  <c r="G1331" i="16"/>
  <c r="H1331" i="16"/>
  <c r="C1332" i="16"/>
  <c r="D1332" i="16"/>
  <c r="E1332" i="16"/>
  <c r="F1332" i="16"/>
  <c r="G1332" i="16"/>
  <c r="H1332" i="16"/>
  <c r="C1333" i="16"/>
  <c r="D1333" i="16"/>
  <c r="E1333" i="16"/>
  <c r="F1333" i="16"/>
  <c r="G1333" i="16"/>
  <c r="H1333" i="16"/>
  <c r="C1334" i="16"/>
  <c r="D1334" i="16"/>
  <c r="E1334" i="16"/>
  <c r="F1334" i="16"/>
  <c r="G1334" i="16"/>
  <c r="H1334" i="16"/>
  <c r="C1335" i="16"/>
  <c r="D1335" i="16"/>
  <c r="E1335" i="16"/>
  <c r="F1335" i="16"/>
  <c r="G1335" i="16"/>
  <c r="H1335" i="16"/>
  <c r="C1336" i="16"/>
  <c r="D1336" i="16"/>
  <c r="E1336" i="16"/>
  <c r="F1336" i="16"/>
  <c r="G1336" i="16"/>
  <c r="H1336" i="16"/>
  <c r="C1337" i="16"/>
  <c r="D1337" i="16"/>
  <c r="E1337" i="16"/>
  <c r="F1337" i="16"/>
  <c r="G1337" i="16"/>
  <c r="H1337" i="16"/>
  <c r="C1338" i="16"/>
  <c r="D1338" i="16"/>
  <c r="E1338" i="16"/>
  <c r="F1338" i="16"/>
  <c r="G1338" i="16"/>
  <c r="H1338" i="16"/>
  <c r="C1339" i="16"/>
  <c r="D1339" i="16"/>
  <c r="E1339" i="16"/>
  <c r="F1339" i="16"/>
  <c r="G1339" i="16"/>
  <c r="H1339" i="16"/>
  <c r="C1340" i="16"/>
  <c r="D1340" i="16"/>
  <c r="E1340" i="16"/>
  <c r="F1340" i="16"/>
  <c r="G1340" i="16"/>
  <c r="H1340" i="16"/>
  <c r="C1341" i="16"/>
  <c r="D1341" i="16"/>
  <c r="E1341" i="16"/>
  <c r="F1341" i="16"/>
  <c r="G1341" i="16"/>
  <c r="H1341" i="16"/>
  <c r="C1342" i="16"/>
  <c r="D1342" i="16"/>
  <c r="E1342" i="16"/>
  <c r="F1342" i="16"/>
  <c r="G1342" i="16"/>
  <c r="H1342" i="16"/>
  <c r="C1343" i="16"/>
  <c r="D1343" i="16"/>
  <c r="E1343" i="16"/>
  <c r="F1343" i="16"/>
  <c r="G1343" i="16"/>
  <c r="H1343" i="16"/>
  <c r="C1344" i="16"/>
  <c r="D1344" i="16"/>
  <c r="E1344" i="16"/>
  <c r="F1344" i="16"/>
  <c r="G1344" i="16"/>
  <c r="H1344" i="16"/>
  <c r="C1345" i="16"/>
  <c r="D1345" i="16"/>
  <c r="E1345" i="16"/>
  <c r="F1345" i="16"/>
  <c r="G1345" i="16"/>
  <c r="H1345" i="16"/>
  <c r="C1346" i="16"/>
  <c r="D1346" i="16"/>
  <c r="E1346" i="16"/>
  <c r="F1346" i="16"/>
  <c r="G1346" i="16"/>
  <c r="H1346" i="16"/>
  <c r="C1347" i="16"/>
  <c r="D1347" i="16"/>
  <c r="E1347" i="16"/>
  <c r="F1347" i="16"/>
  <c r="G1347" i="16"/>
  <c r="H1347" i="16"/>
  <c r="C1348" i="16"/>
  <c r="D1348" i="16"/>
  <c r="E1348" i="16"/>
  <c r="F1348" i="16"/>
  <c r="G1348" i="16"/>
  <c r="H1348" i="16"/>
  <c r="C1349" i="16"/>
  <c r="D1349" i="16"/>
  <c r="E1349" i="16"/>
  <c r="F1349" i="16"/>
  <c r="G1349" i="16"/>
  <c r="H1349" i="16"/>
  <c r="C1350" i="16"/>
  <c r="D1350" i="16"/>
  <c r="E1350" i="16"/>
  <c r="F1350" i="16"/>
  <c r="G1350" i="16"/>
  <c r="H1350" i="16"/>
  <c r="C1351" i="16"/>
  <c r="D1351" i="16"/>
  <c r="E1351" i="16"/>
  <c r="F1351" i="16"/>
  <c r="G1351" i="16"/>
  <c r="H1351" i="16"/>
  <c r="C1352" i="16"/>
  <c r="D1352" i="16"/>
  <c r="E1352" i="16"/>
  <c r="F1352" i="16"/>
  <c r="G1352" i="16"/>
  <c r="H1352" i="16"/>
  <c r="C1353" i="16"/>
  <c r="D1353" i="16"/>
  <c r="E1353" i="16"/>
  <c r="F1353" i="16"/>
  <c r="G1353" i="16"/>
  <c r="H1353" i="16"/>
  <c r="C1354" i="16"/>
  <c r="D1354" i="16"/>
  <c r="E1354" i="16"/>
  <c r="F1354" i="16"/>
  <c r="G1354" i="16"/>
  <c r="H1354" i="16"/>
  <c r="C1355" i="16"/>
  <c r="D1355" i="16"/>
  <c r="E1355" i="16"/>
  <c r="F1355" i="16"/>
  <c r="G1355" i="16"/>
  <c r="H1355" i="16"/>
  <c r="C1356" i="16"/>
  <c r="D1356" i="16"/>
  <c r="E1356" i="16"/>
  <c r="F1356" i="16"/>
  <c r="G1356" i="16"/>
  <c r="H1356" i="16"/>
  <c r="C1357" i="16"/>
  <c r="D1357" i="16"/>
  <c r="E1357" i="16"/>
  <c r="F1357" i="16"/>
  <c r="G1357" i="16"/>
  <c r="H1357" i="16"/>
  <c r="C1358" i="16"/>
  <c r="D1358" i="16"/>
  <c r="E1358" i="16"/>
  <c r="F1358" i="16"/>
  <c r="G1358" i="16"/>
  <c r="H1358" i="16"/>
  <c r="C1359" i="16"/>
  <c r="D1359" i="16"/>
  <c r="E1359" i="16"/>
  <c r="F1359" i="16"/>
  <c r="G1359" i="16"/>
  <c r="H1359" i="16"/>
  <c r="C1360" i="16"/>
  <c r="D1360" i="16"/>
  <c r="E1360" i="16"/>
  <c r="F1360" i="16"/>
  <c r="G1360" i="16"/>
  <c r="H1360" i="16"/>
  <c r="C1361" i="16"/>
  <c r="D1361" i="16"/>
  <c r="E1361" i="16"/>
  <c r="F1361" i="16"/>
  <c r="G1361" i="16"/>
  <c r="H1361" i="16"/>
  <c r="C1362" i="16"/>
  <c r="D1362" i="16"/>
  <c r="E1362" i="16"/>
  <c r="F1362" i="16"/>
  <c r="G1362" i="16"/>
  <c r="H1362" i="16"/>
  <c r="C1363" i="16"/>
  <c r="D1363" i="16"/>
  <c r="E1363" i="16"/>
  <c r="F1363" i="16"/>
  <c r="G1363" i="16"/>
  <c r="H1363" i="16"/>
  <c r="C1364" i="16"/>
  <c r="D1364" i="16"/>
  <c r="E1364" i="16"/>
  <c r="F1364" i="16"/>
  <c r="G1364" i="16"/>
  <c r="H1364" i="16"/>
  <c r="C1365" i="16"/>
  <c r="D1365" i="16"/>
  <c r="E1365" i="16"/>
  <c r="F1365" i="16"/>
  <c r="G1365" i="16"/>
  <c r="H1365" i="16"/>
  <c r="C1366" i="16"/>
  <c r="D1366" i="16"/>
  <c r="E1366" i="16"/>
  <c r="F1366" i="16"/>
  <c r="G1366" i="16"/>
  <c r="H1366" i="16"/>
  <c r="C1367" i="16"/>
  <c r="D1367" i="16"/>
  <c r="E1367" i="16"/>
  <c r="F1367" i="16"/>
  <c r="G1367" i="16"/>
  <c r="H1367" i="16"/>
  <c r="C1368" i="16"/>
  <c r="D1368" i="16"/>
  <c r="E1368" i="16"/>
  <c r="F1368" i="16"/>
  <c r="G1368" i="16"/>
  <c r="H1368" i="16"/>
  <c r="C1369" i="16"/>
  <c r="D1369" i="16"/>
  <c r="E1369" i="16"/>
  <c r="F1369" i="16"/>
  <c r="G1369" i="16"/>
  <c r="H1369" i="16"/>
  <c r="C1370" i="16"/>
  <c r="D1370" i="16"/>
  <c r="E1370" i="16"/>
  <c r="F1370" i="16"/>
  <c r="G1370" i="16"/>
  <c r="H1370" i="16"/>
  <c r="C1371" i="16"/>
  <c r="D1371" i="16"/>
  <c r="E1371" i="16"/>
  <c r="F1371" i="16"/>
  <c r="G1371" i="16"/>
  <c r="H1371" i="16"/>
  <c r="C1372" i="16"/>
  <c r="D1372" i="16"/>
  <c r="E1372" i="16"/>
  <c r="F1372" i="16"/>
  <c r="G1372" i="16"/>
  <c r="H1372" i="16"/>
  <c r="C1373" i="16"/>
  <c r="D1373" i="16"/>
  <c r="E1373" i="16"/>
  <c r="F1373" i="16"/>
  <c r="G1373" i="16"/>
  <c r="H1373" i="16"/>
  <c r="C1374" i="16"/>
  <c r="D1374" i="16"/>
  <c r="E1374" i="16"/>
  <c r="F1374" i="16"/>
  <c r="G1374" i="16"/>
  <c r="H1374" i="16"/>
  <c r="C1375" i="16"/>
  <c r="D1375" i="16"/>
  <c r="E1375" i="16"/>
  <c r="F1375" i="16"/>
  <c r="G1375" i="16"/>
  <c r="H1375" i="16"/>
  <c r="C1376" i="16"/>
  <c r="D1376" i="16"/>
  <c r="E1376" i="16"/>
  <c r="F1376" i="16"/>
  <c r="G1376" i="16"/>
  <c r="H1376" i="16"/>
  <c r="C1377" i="16"/>
  <c r="D1377" i="16"/>
  <c r="E1377" i="16"/>
  <c r="F1377" i="16"/>
  <c r="G1377" i="16"/>
  <c r="H1377" i="16"/>
  <c r="C1378" i="16"/>
  <c r="D1378" i="16"/>
  <c r="E1378" i="16"/>
  <c r="F1378" i="16"/>
  <c r="G1378" i="16"/>
  <c r="H1378" i="16"/>
  <c r="C1379" i="16"/>
  <c r="D1379" i="16"/>
  <c r="E1379" i="16"/>
  <c r="F1379" i="16"/>
  <c r="G1379" i="16"/>
  <c r="H1379" i="16"/>
  <c r="C1380" i="16"/>
  <c r="D1380" i="16"/>
  <c r="E1380" i="16"/>
  <c r="F1380" i="16"/>
  <c r="G1380" i="16"/>
  <c r="H1380" i="16"/>
  <c r="C1381" i="16"/>
  <c r="D1381" i="16"/>
  <c r="E1381" i="16"/>
  <c r="F1381" i="16"/>
  <c r="G1381" i="16"/>
  <c r="H1381" i="16"/>
  <c r="C1382" i="16"/>
  <c r="D1382" i="16"/>
  <c r="E1382" i="16"/>
  <c r="F1382" i="16"/>
  <c r="G1382" i="16"/>
  <c r="H1382" i="16"/>
  <c r="C1383" i="16"/>
  <c r="D1383" i="16"/>
  <c r="E1383" i="16"/>
  <c r="F1383" i="16"/>
  <c r="G1383" i="16"/>
  <c r="H1383" i="16"/>
  <c r="C1384" i="16"/>
  <c r="D1384" i="16"/>
  <c r="E1384" i="16"/>
  <c r="F1384" i="16"/>
  <c r="G1384" i="16"/>
  <c r="H1384" i="16"/>
  <c r="C1385" i="16"/>
  <c r="D1385" i="16"/>
  <c r="E1385" i="16"/>
  <c r="F1385" i="16"/>
  <c r="G1385" i="16"/>
  <c r="H1385" i="16"/>
  <c r="C1386" i="16"/>
  <c r="D1386" i="16"/>
  <c r="E1386" i="16"/>
  <c r="F1386" i="16"/>
  <c r="G1386" i="16"/>
  <c r="H1386" i="16"/>
  <c r="C1387" i="16"/>
  <c r="D1387" i="16"/>
  <c r="E1387" i="16"/>
  <c r="F1387" i="16"/>
  <c r="G1387" i="16"/>
  <c r="H1387" i="16"/>
  <c r="C1388" i="16"/>
  <c r="D1388" i="16"/>
  <c r="E1388" i="16"/>
  <c r="F1388" i="16"/>
  <c r="G1388" i="16"/>
  <c r="H1388" i="16"/>
  <c r="C1389" i="16"/>
  <c r="D1389" i="16"/>
  <c r="E1389" i="16"/>
  <c r="F1389" i="16"/>
  <c r="G1389" i="16"/>
  <c r="H1389" i="16"/>
  <c r="C1390" i="16"/>
  <c r="D1390" i="16"/>
  <c r="E1390" i="16"/>
  <c r="F1390" i="16"/>
  <c r="G1390" i="16"/>
  <c r="H1390" i="16"/>
  <c r="C1391" i="16"/>
  <c r="D1391" i="16"/>
  <c r="E1391" i="16"/>
  <c r="F1391" i="16"/>
  <c r="G1391" i="16"/>
  <c r="H1391" i="16"/>
  <c r="C1392" i="16"/>
  <c r="D1392" i="16"/>
  <c r="E1392" i="16"/>
  <c r="F1392" i="16"/>
  <c r="G1392" i="16"/>
  <c r="H1392" i="16"/>
  <c r="C1393" i="16"/>
  <c r="D1393" i="16"/>
  <c r="E1393" i="16"/>
  <c r="F1393" i="16"/>
  <c r="G1393" i="16"/>
  <c r="H1393" i="16"/>
  <c r="C1394" i="16"/>
  <c r="D1394" i="16"/>
  <c r="E1394" i="16"/>
  <c r="F1394" i="16"/>
  <c r="G1394" i="16"/>
  <c r="H1394" i="16"/>
  <c r="C1395" i="16"/>
  <c r="D1395" i="16"/>
  <c r="E1395" i="16"/>
  <c r="F1395" i="16"/>
  <c r="G1395" i="16"/>
  <c r="H1395" i="16"/>
  <c r="C1396" i="16"/>
  <c r="D1396" i="16"/>
  <c r="E1396" i="16"/>
  <c r="F1396" i="16"/>
  <c r="G1396" i="16"/>
  <c r="H1396" i="16"/>
  <c r="C1397" i="16"/>
  <c r="D1397" i="16"/>
  <c r="E1397" i="16"/>
  <c r="F1397" i="16"/>
  <c r="G1397" i="16"/>
  <c r="H1397" i="16"/>
  <c r="C1398" i="16"/>
  <c r="D1398" i="16"/>
  <c r="E1398" i="16"/>
  <c r="F1398" i="16"/>
  <c r="G1398" i="16"/>
  <c r="H1398" i="16"/>
  <c r="C1399" i="16"/>
  <c r="D1399" i="16"/>
  <c r="E1399" i="16"/>
  <c r="F1399" i="16"/>
  <c r="G1399" i="16"/>
  <c r="H1399" i="16"/>
  <c r="C1400" i="16"/>
  <c r="D1400" i="16"/>
  <c r="E1400" i="16"/>
  <c r="F1400" i="16"/>
  <c r="G1400" i="16"/>
  <c r="H1400" i="16"/>
  <c r="C1401" i="16"/>
  <c r="D1401" i="16"/>
  <c r="E1401" i="16"/>
  <c r="F1401" i="16"/>
  <c r="G1401" i="16"/>
  <c r="H1401" i="16"/>
  <c r="C1402" i="16"/>
  <c r="D1402" i="16"/>
  <c r="E1402" i="16"/>
  <c r="F1402" i="16"/>
  <c r="G1402" i="16"/>
  <c r="H1402" i="16"/>
  <c r="C1403" i="16"/>
  <c r="D1403" i="16"/>
  <c r="E1403" i="16"/>
  <c r="F1403" i="16"/>
  <c r="G1403" i="16"/>
  <c r="H1403" i="16"/>
  <c r="C1404" i="16"/>
  <c r="D1404" i="16"/>
  <c r="E1404" i="16"/>
  <c r="F1404" i="16"/>
  <c r="G1404" i="16"/>
  <c r="H1404" i="16"/>
  <c r="C1405" i="16"/>
  <c r="D1405" i="16"/>
  <c r="E1405" i="16"/>
  <c r="F1405" i="16"/>
  <c r="G1405" i="16"/>
  <c r="H1405" i="16"/>
  <c r="C1406" i="16"/>
  <c r="D1406" i="16"/>
  <c r="E1406" i="16"/>
  <c r="F1406" i="16"/>
  <c r="G1406" i="16"/>
  <c r="H1406" i="16"/>
  <c r="C1407" i="16"/>
  <c r="D1407" i="16"/>
  <c r="E1407" i="16"/>
  <c r="F1407" i="16"/>
  <c r="G1407" i="16"/>
  <c r="H1407" i="16"/>
  <c r="C1408" i="16"/>
  <c r="D1408" i="16"/>
  <c r="E1408" i="16"/>
  <c r="F1408" i="16"/>
  <c r="G1408" i="16"/>
  <c r="H1408" i="16"/>
  <c r="C1409" i="16"/>
  <c r="D1409" i="16"/>
  <c r="E1409" i="16"/>
  <c r="F1409" i="16"/>
  <c r="G1409" i="16"/>
  <c r="H1409" i="16"/>
  <c r="C1410" i="16"/>
  <c r="D1410" i="16"/>
  <c r="E1410" i="16"/>
  <c r="F1410" i="16"/>
  <c r="G1410" i="16"/>
  <c r="H1410" i="16"/>
  <c r="C1411" i="16"/>
  <c r="D1411" i="16"/>
  <c r="E1411" i="16"/>
  <c r="F1411" i="16"/>
  <c r="G1411" i="16"/>
  <c r="H1411" i="16"/>
  <c r="C1412" i="16"/>
  <c r="D1412" i="16"/>
  <c r="E1412" i="16"/>
  <c r="F1412" i="16"/>
  <c r="G1412" i="16"/>
  <c r="H1412" i="16"/>
  <c r="C1413" i="16"/>
  <c r="D1413" i="16"/>
  <c r="E1413" i="16"/>
  <c r="F1413" i="16"/>
  <c r="G1413" i="16"/>
  <c r="H1413" i="16"/>
  <c r="C1414" i="16"/>
  <c r="D1414" i="16"/>
  <c r="E1414" i="16"/>
  <c r="F1414" i="16"/>
  <c r="G1414" i="16"/>
  <c r="H1414" i="16"/>
  <c r="C1415" i="16"/>
  <c r="D1415" i="16"/>
  <c r="E1415" i="16"/>
  <c r="F1415" i="16"/>
  <c r="G1415" i="16"/>
  <c r="H1415" i="16"/>
  <c r="C1416" i="16"/>
  <c r="D1416" i="16"/>
  <c r="E1416" i="16"/>
  <c r="F1416" i="16"/>
  <c r="G1416" i="16"/>
  <c r="H1416" i="16"/>
  <c r="C1417" i="16"/>
  <c r="D1417" i="16"/>
  <c r="E1417" i="16"/>
  <c r="F1417" i="16"/>
  <c r="G1417" i="16"/>
  <c r="H1417" i="16"/>
  <c r="C1418" i="16"/>
  <c r="D1418" i="16"/>
  <c r="E1418" i="16"/>
  <c r="F1418" i="16"/>
  <c r="G1418" i="16"/>
  <c r="H1418" i="16"/>
  <c r="C1419" i="16"/>
  <c r="D1419" i="16"/>
  <c r="E1419" i="16"/>
  <c r="F1419" i="16"/>
  <c r="G1419" i="16"/>
  <c r="H1419" i="16"/>
  <c r="C1420" i="16"/>
  <c r="D1420" i="16"/>
  <c r="E1420" i="16"/>
  <c r="F1420" i="16"/>
  <c r="G1420" i="16"/>
  <c r="H1420" i="16"/>
  <c r="C1421" i="16"/>
  <c r="D1421" i="16"/>
  <c r="E1421" i="16"/>
  <c r="F1421" i="16"/>
  <c r="G1421" i="16"/>
  <c r="H1421" i="16"/>
  <c r="C1422" i="16"/>
  <c r="D1422" i="16"/>
  <c r="E1422" i="16"/>
  <c r="F1422" i="16"/>
  <c r="G1422" i="16"/>
  <c r="H1422" i="16"/>
  <c r="C1423" i="16"/>
  <c r="D1423" i="16"/>
  <c r="E1423" i="16"/>
  <c r="F1423" i="16"/>
  <c r="G1423" i="16"/>
  <c r="H1423" i="16"/>
  <c r="C1424" i="16"/>
  <c r="D1424" i="16"/>
  <c r="E1424" i="16"/>
  <c r="F1424" i="16"/>
  <c r="G1424" i="16"/>
  <c r="H1424" i="16"/>
  <c r="C1425" i="16"/>
  <c r="D1425" i="16"/>
  <c r="E1425" i="16"/>
  <c r="F1425" i="16"/>
  <c r="G1425" i="16"/>
  <c r="H1425" i="16"/>
  <c r="C1426" i="16"/>
  <c r="D1426" i="16"/>
  <c r="E1426" i="16"/>
  <c r="F1426" i="16"/>
  <c r="G1426" i="16"/>
  <c r="H1426" i="16"/>
  <c r="C1427" i="16"/>
  <c r="D1427" i="16"/>
  <c r="E1427" i="16"/>
  <c r="F1427" i="16"/>
  <c r="G1427" i="16"/>
  <c r="H1427" i="16"/>
  <c r="C1428" i="16"/>
  <c r="D1428" i="16"/>
  <c r="E1428" i="16"/>
  <c r="F1428" i="16"/>
  <c r="G1428" i="16"/>
  <c r="H1428" i="16"/>
  <c r="C1429" i="16"/>
  <c r="D1429" i="16"/>
  <c r="E1429" i="16"/>
  <c r="F1429" i="16"/>
  <c r="G1429" i="16"/>
  <c r="H1429" i="16"/>
  <c r="C1430" i="16"/>
  <c r="D1430" i="16"/>
  <c r="E1430" i="16"/>
  <c r="F1430" i="16"/>
  <c r="G1430" i="16"/>
  <c r="H1430" i="16"/>
  <c r="C1431" i="16"/>
  <c r="D1431" i="16"/>
  <c r="E1431" i="16"/>
  <c r="F1431" i="16"/>
  <c r="G1431" i="16"/>
  <c r="H1431" i="16"/>
  <c r="C1432" i="16"/>
  <c r="D1432" i="16"/>
  <c r="E1432" i="16"/>
  <c r="F1432" i="16"/>
  <c r="G1432" i="16"/>
  <c r="H1432" i="16"/>
  <c r="C1433" i="16"/>
  <c r="D1433" i="16"/>
  <c r="E1433" i="16"/>
  <c r="F1433" i="16"/>
  <c r="G1433" i="16"/>
  <c r="H1433" i="16"/>
  <c r="C1434" i="16"/>
  <c r="D1434" i="16"/>
  <c r="E1434" i="16"/>
  <c r="F1434" i="16"/>
  <c r="G1434" i="16"/>
  <c r="H1434" i="16"/>
  <c r="C1435" i="16"/>
  <c r="D1435" i="16"/>
  <c r="E1435" i="16"/>
  <c r="F1435" i="16"/>
  <c r="G1435" i="16"/>
  <c r="H1435" i="16"/>
  <c r="C1436" i="16"/>
  <c r="D1436" i="16"/>
  <c r="E1436" i="16"/>
  <c r="F1436" i="16"/>
  <c r="G1436" i="16"/>
  <c r="H1436" i="16"/>
  <c r="AH1296" i="16"/>
  <c r="AI1296" i="16"/>
  <c r="AJ1296" i="16"/>
  <c r="AK1296" i="16"/>
  <c r="AL1296" i="16"/>
  <c r="S1296" i="16"/>
  <c r="T1296" i="16"/>
  <c r="U1296" i="16"/>
  <c r="V1296" i="16"/>
  <c r="W1296" i="16"/>
  <c r="D1296" i="16"/>
  <c r="E1296" i="16"/>
  <c r="F1296" i="16"/>
  <c r="G1296" i="16"/>
  <c r="H1296" i="16"/>
  <c r="AG1296" i="16"/>
  <c r="R1296" i="16"/>
  <c r="C1296" i="16"/>
  <c r="AG1154" i="16"/>
  <c r="AH1154" i="16"/>
  <c r="AI1154" i="16"/>
  <c r="AJ1154" i="16"/>
  <c r="AK1154" i="16"/>
  <c r="AL1154" i="16"/>
  <c r="AG1155" i="16"/>
  <c r="AH1155" i="16"/>
  <c r="AI1155" i="16"/>
  <c r="AJ1155" i="16"/>
  <c r="AK1155" i="16"/>
  <c r="AL1155" i="16"/>
  <c r="AG1156" i="16"/>
  <c r="AH1156" i="16"/>
  <c r="AI1156" i="16"/>
  <c r="AJ1156" i="16"/>
  <c r="AK1156" i="16"/>
  <c r="AL1156" i="16"/>
  <c r="AG1157" i="16"/>
  <c r="AH1157" i="16"/>
  <c r="AI1157" i="16"/>
  <c r="AJ1157" i="16"/>
  <c r="AK1157" i="16"/>
  <c r="AL1157" i="16"/>
  <c r="AG1158" i="16"/>
  <c r="AH1158" i="16"/>
  <c r="AI1158" i="16"/>
  <c r="AJ1158" i="16"/>
  <c r="AK1158" i="16"/>
  <c r="AL1158" i="16"/>
  <c r="AG1159" i="16"/>
  <c r="AH1159" i="16"/>
  <c r="AI1159" i="16"/>
  <c r="AJ1159" i="16"/>
  <c r="AK1159" i="16"/>
  <c r="AL1159" i="16"/>
  <c r="AG1160" i="16"/>
  <c r="AH1160" i="16"/>
  <c r="AI1160" i="16"/>
  <c r="AJ1160" i="16"/>
  <c r="AK1160" i="16"/>
  <c r="AL1160" i="16"/>
  <c r="AG1161" i="16"/>
  <c r="AH1161" i="16"/>
  <c r="AI1161" i="16"/>
  <c r="AJ1161" i="16"/>
  <c r="AK1161" i="16"/>
  <c r="AL1161" i="16"/>
  <c r="AG1162" i="16"/>
  <c r="AH1162" i="16"/>
  <c r="AI1162" i="16"/>
  <c r="AJ1162" i="16"/>
  <c r="AK1162" i="16"/>
  <c r="AL1162" i="16"/>
  <c r="AG1163" i="16"/>
  <c r="AH1163" i="16"/>
  <c r="AI1163" i="16"/>
  <c r="AJ1163" i="16"/>
  <c r="AK1163" i="16"/>
  <c r="AL1163" i="16"/>
  <c r="AG1164" i="16"/>
  <c r="AH1164" i="16"/>
  <c r="AI1164" i="16"/>
  <c r="AJ1164" i="16"/>
  <c r="AK1164" i="16"/>
  <c r="AL1164" i="16"/>
  <c r="AG1165" i="16"/>
  <c r="AH1165" i="16"/>
  <c r="AI1165" i="16"/>
  <c r="AJ1165" i="16"/>
  <c r="AK1165" i="16"/>
  <c r="AL1165" i="16"/>
  <c r="AG1166" i="16"/>
  <c r="AH1166" i="16"/>
  <c r="AI1166" i="16"/>
  <c r="AJ1166" i="16"/>
  <c r="AK1166" i="16"/>
  <c r="AL1166" i="16"/>
  <c r="AG1167" i="16"/>
  <c r="AH1167" i="16"/>
  <c r="AI1167" i="16"/>
  <c r="AJ1167" i="16"/>
  <c r="AK1167" i="16"/>
  <c r="AL1167" i="16"/>
  <c r="AG1168" i="16"/>
  <c r="AH1168" i="16"/>
  <c r="AI1168" i="16"/>
  <c r="AJ1168" i="16"/>
  <c r="AK1168" i="16"/>
  <c r="AL1168" i="16"/>
  <c r="AG1169" i="16"/>
  <c r="AH1169" i="16"/>
  <c r="AI1169" i="16"/>
  <c r="AJ1169" i="16"/>
  <c r="AK1169" i="16"/>
  <c r="AL1169" i="16"/>
  <c r="AG1170" i="16"/>
  <c r="AH1170" i="16"/>
  <c r="AI1170" i="16"/>
  <c r="AJ1170" i="16"/>
  <c r="AK1170" i="16"/>
  <c r="AL1170" i="16"/>
  <c r="AG1171" i="16"/>
  <c r="AH1171" i="16"/>
  <c r="AI1171" i="16"/>
  <c r="AJ1171" i="16"/>
  <c r="AK1171" i="16"/>
  <c r="AL1171" i="16"/>
  <c r="AG1172" i="16"/>
  <c r="AH1172" i="16"/>
  <c r="AI1172" i="16"/>
  <c r="AJ1172" i="16"/>
  <c r="AK1172" i="16"/>
  <c r="AL1172" i="16"/>
  <c r="AG1173" i="16"/>
  <c r="AH1173" i="16"/>
  <c r="AI1173" i="16"/>
  <c r="AJ1173" i="16"/>
  <c r="AK1173" i="16"/>
  <c r="AL1173" i="16"/>
  <c r="AG1174" i="16"/>
  <c r="AH1174" i="16"/>
  <c r="AI1174" i="16"/>
  <c r="AJ1174" i="16"/>
  <c r="AK1174" i="16"/>
  <c r="AL1174" i="16"/>
  <c r="AG1175" i="16"/>
  <c r="AH1175" i="16"/>
  <c r="AI1175" i="16"/>
  <c r="AJ1175" i="16"/>
  <c r="AK1175" i="16"/>
  <c r="AL1175" i="16"/>
  <c r="AG1176" i="16"/>
  <c r="AH1176" i="16"/>
  <c r="AI1176" i="16"/>
  <c r="AJ1176" i="16"/>
  <c r="AK1176" i="16"/>
  <c r="AL1176" i="16"/>
  <c r="AG1177" i="16"/>
  <c r="AH1177" i="16"/>
  <c r="AI1177" i="16"/>
  <c r="AJ1177" i="16"/>
  <c r="AK1177" i="16"/>
  <c r="AL1177" i="16"/>
  <c r="AG1178" i="16"/>
  <c r="AH1178" i="16"/>
  <c r="AI1178" i="16"/>
  <c r="AJ1178" i="16"/>
  <c r="AK1178" i="16"/>
  <c r="AL1178" i="16"/>
  <c r="AG1179" i="16"/>
  <c r="AH1179" i="16"/>
  <c r="AI1179" i="16"/>
  <c r="AJ1179" i="16"/>
  <c r="AK1179" i="16"/>
  <c r="AL1179" i="16"/>
  <c r="AG1180" i="16"/>
  <c r="AH1180" i="16"/>
  <c r="AI1180" i="16"/>
  <c r="AJ1180" i="16"/>
  <c r="AK1180" i="16"/>
  <c r="AL1180" i="16"/>
  <c r="AG1181" i="16"/>
  <c r="AH1181" i="16"/>
  <c r="AI1181" i="16"/>
  <c r="AJ1181" i="16"/>
  <c r="AK1181" i="16"/>
  <c r="AL1181" i="16"/>
  <c r="AG1182" i="16"/>
  <c r="AH1182" i="16"/>
  <c r="AI1182" i="16"/>
  <c r="AJ1182" i="16"/>
  <c r="AK1182" i="16"/>
  <c r="AL1182" i="16"/>
  <c r="AG1183" i="16"/>
  <c r="AH1183" i="16"/>
  <c r="AI1183" i="16"/>
  <c r="AJ1183" i="16"/>
  <c r="AK1183" i="16"/>
  <c r="AL1183" i="16"/>
  <c r="AG1184" i="16"/>
  <c r="AH1184" i="16"/>
  <c r="AI1184" i="16"/>
  <c r="AJ1184" i="16"/>
  <c r="AK1184" i="16"/>
  <c r="AL1184" i="16"/>
  <c r="AG1185" i="16"/>
  <c r="AH1185" i="16"/>
  <c r="AI1185" i="16"/>
  <c r="AJ1185" i="16"/>
  <c r="AK1185" i="16"/>
  <c r="AL1185" i="16"/>
  <c r="AG1186" i="16"/>
  <c r="AH1186" i="16"/>
  <c r="AI1186" i="16"/>
  <c r="AJ1186" i="16"/>
  <c r="AK1186" i="16"/>
  <c r="AL1186" i="16"/>
  <c r="AG1187" i="16"/>
  <c r="AH1187" i="16"/>
  <c r="AI1187" i="16"/>
  <c r="AJ1187" i="16"/>
  <c r="AK1187" i="16"/>
  <c r="AL1187" i="16"/>
  <c r="AG1188" i="16"/>
  <c r="AH1188" i="16"/>
  <c r="AI1188" i="16"/>
  <c r="AJ1188" i="16"/>
  <c r="AK1188" i="16"/>
  <c r="AL1188" i="16"/>
  <c r="AG1189" i="16"/>
  <c r="AH1189" i="16"/>
  <c r="AI1189" i="16"/>
  <c r="AJ1189" i="16"/>
  <c r="AK1189" i="16"/>
  <c r="AL1189" i="16"/>
  <c r="AG1190" i="16"/>
  <c r="AH1190" i="16"/>
  <c r="AI1190" i="16"/>
  <c r="AJ1190" i="16"/>
  <c r="AK1190" i="16"/>
  <c r="AL1190" i="16"/>
  <c r="AG1191" i="16"/>
  <c r="AH1191" i="16"/>
  <c r="AI1191" i="16"/>
  <c r="AJ1191" i="16"/>
  <c r="AK1191" i="16"/>
  <c r="AL1191" i="16"/>
  <c r="AG1192" i="16"/>
  <c r="AH1192" i="16"/>
  <c r="AI1192" i="16"/>
  <c r="AJ1192" i="16"/>
  <c r="AK1192" i="16"/>
  <c r="AL1192" i="16"/>
  <c r="AG1193" i="16"/>
  <c r="AH1193" i="16"/>
  <c r="AI1193" i="16"/>
  <c r="AJ1193" i="16"/>
  <c r="AK1193" i="16"/>
  <c r="AL1193" i="16"/>
  <c r="AG1194" i="16"/>
  <c r="AH1194" i="16"/>
  <c r="AI1194" i="16"/>
  <c r="AJ1194" i="16"/>
  <c r="AK1194" i="16"/>
  <c r="AL1194" i="16"/>
  <c r="AG1195" i="16"/>
  <c r="AH1195" i="16"/>
  <c r="AI1195" i="16"/>
  <c r="AJ1195" i="16"/>
  <c r="AK1195" i="16"/>
  <c r="AL1195" i="16"/>
  <c r="AG1196" i="16"/>
  <c r="AH1196" i="16"/>
  <c r="AI1196" i="16"/>
  <c r="AJ1196" i="16"/>
  <c r="AK1196" i="16"/>
  <c r="AL1196" i="16"/>
  <c r="AG1197" i="16"/>
  <c r="AH1197" i="16"/>
  <c r="AI1197" i="16"/>
  <c r="AJ1197" i="16"/>
  <c r="AK1197" i="16"/>
  <c r="AL1197" i="16"/>
  <c r="AG1198" i="16"/>
  <c r="AH1198" i="16"/>
  <c r="AI1198" i="16"/>
  <c r="AJ1198" i="16"/>
  <c r="AK1198" i="16"/>
  <c r="AL1198" i="16"/>
  <c r="AG1199" i="16"/>
  <c r="AH1199" i="16"/>
  <c r="AI1199" i="16"/>
  <c r="AJ1199" i="16"/>
  <c r="AK1199" i="16"/>
  <c r="AL1199" i="16"/>
  <c r="AG1200" i="16"/>
  <c r="AH1200" i="16"/>
  <c r="AI1200" i="16"/>
  <c r="AJ1200" i="16"/>
  <c r="AK1200" i="16"/>
  <c r="AL1200" i="16"/>
  <c r="AG1201" i="16"/>
  <c r="AH1201" i="16"/>
  <c r="AI1201" i="16"/>
  <c r="AJ1201" i="16"/>
  <c r="AK1201" i="16"/>
  <c r="AL1201" i="16"/>
  <c r="AG1202" i="16"/>
  <c r="AH1202" i="16"/>
  <c r="AI1202" i="16"/>
  <c r="AJ1202" i="16"/>
  <c r="AK1202" i="16"/>
  <c r="AL1202" i="16"/>
  <c r="AG1203" i="16"/>
  <c r="AH1203" i="16"/>
  <c r="AI1203" i="16"/>
  <c r="AJ1203" i="16"/>
  <c r="AK1203" i="16"/>
  <c r="AL1203" i="16"/>
  <c r="AG1204" i="16"/>
  <c r="AH1204" i="16"/>
  <c r="AI1204" i="16"/>
  <c r="AJ1204" i="16"/>
  <c r="AK1204" i="16"/>
  <c r="AL1204" i="16"/>
  <c r="AG1205" i="16"/>
  <c r="AH1205" i="16"/>
  <c r="AI1205" i="16"/>
  <c r="AJ1205" i="16"/>
  <c r="AK1205" i="16"/>
  <c r="AL1205" i="16"/>
  <c r="AG1206" i="16"/>
  <c r="AH1206" i="16"/>
  <c r="AI1206" i="16"/>
  <c r="AJ1206" i="16"/>
  <c r="AK1206" i="16"/>
  <c r="AL1206" i="16"/>
  <c r="AG1207" i="16"/>
  <c r="AH1207" i="16"/>
  <c r="AI1207" i="16"/>
  <c r="AJ1207" i="16"/>
  <c r="AK1207" i="16"/>
  <c r="AL1207" i="16"/>
  <c r="AG1208" i="16"/>
  <c r="AH1208" i="16"/>
  <c r="AI1208" i="16"/>
  <c r="AJ1208" i="16"/>
  <c r="AK1208" i="16"/>
  <c r="AL1208" i="16"/>
  <c r="AG1209" i="16"/>
  <c r="AH1209" i="16"/>
  <c r="AI1209" i="16"/>
  <c r="AJ1209" i="16"/>
  <c r="AK1209" i="16"/>
  <c r="AL1209" i="16"/>
  <c r="AG1210" i="16"/>
  <c r="AH1210" i="16"/>
  <c r="AI1210" i="16"/>
  <c r="AJ1210" i="16"/>
  <c r="AK1210" i="16"/>
  <c r="AL1210" i="16"/>
  <c r="AG1211" i="16"/>
  <c r="AH1211" i="16"/>
  <c r="AI1211" i="16"/>
  <c r="AJ1211" i="16"/>
  <c r="AK1211" i="16"/>
  <c r="AL1211" i="16"/>
  <c r="AG1212" i="16"/>
  <c r="AH1212" i="16"/>
  <c r="AI1212" i="16"/>
  <c r="AJ1212" i="16"/>
  <c r="AK1212" i="16"/>
  <c r="AL1212" i="16"/>
  <c r="AG1213" i="16"/>
  <c r="AH1213" i="16"/>
  <c r="AI1213" i="16"/>
  <c r="AJ1213" i="16"/>
  <c r="AK1213" i="16"/>
  <c r="AL1213" i="16"/>
  <c r="AG1214" i="16"/>
  <c r="AH1214" i="16"/>
  <c r="AI1214" i="16"/>
  <c r="AJ1214" i="16"/>
  <c r="AK1214" i="16"/>
  <c r="AL1214" i="16"/>
  <c r="AG1215" i="16"/>
  <c r="AH1215" i="16"/>
  <c r="AI1215" i="16"/>
  <c r="AJ1215" i="16"/>
  <c r="AK1215" i="16"/>
  <c r="AL1215" i="16"/>
  <c r="AG1216" i="16"/>
  <c r="AH1216" i="16"/>
  <c r="AI1216" i="16"/>
  <c r="AJ1216" i="16"/>
  <c r="AK1216" i="16"/>
  <c r="AL1216" i="16"/>
  <c r="AG1217" i="16"/>
  <c r="AH1217" i="16"/>
  <c r="AI1217" i="16"/>
  <c r="AJ1217" i="16"/>
  <c r="AK1217" i="16"/>
  <c r="AL1217" i="16"/>
  <c r="AG1218" i="16"/>
  <c r="AH1218" i="16"/>
  <c r="AI1218" i="16"/>
  <c r="AJ1218" i="16"/>
  <c r="AK1218" i="16"/>
  <c r="AL1218" i="16"/>
  <c r="AG1219" i="16"/>
  <c r="AH1219" i="16"/>
  <c r="AI1219" i="16"/>
  <c r="AJ1219" i="16"/>
  <c r="AK1219" i="16"/>
  <c r="AL1219" i="16"/>
  <c r="AG1220" i="16"/>
  <c r="AH1220" i="16"/>
  <c r="AI1220" i="16"/>
  <c r="AJ1220" i="16"/>
  <c r="AK1220" i="16"/>
  <c r="AL1220" i="16"/>
  <c r="AG1221" i="16"/>
  <c r="AH1221" i="16"/>
  <c r="AI1221" i="16"/>
  <c r="AJ1221" i="16"/>
  <c r="AK1221" i="16"/>
  <c r="AL1221" i="16"/>
  <c r="AG1222" i="16"/>
  <c r="AH1222" i="16"/>
  <c r="AI1222" i="16"/>
  <c r="AJ1222" i="16"/>
  <c r="AK1222" i="16"/>
  <c r="AL1222" i="16"/>
  <c r="AG1223" i="16"/>
  <c r="AH1223" i="16"/>
  <c r="AI1223" i="16"/>
  <c r="AJ1223" i="16"/>
  <c r="AK1223" i="16"/>
  <c r="AL1223" i="16"/>
  <c r="AG1224" i="16"/>
  <c r="AH1224" i="16"/>
  <c r="AI1224" i="16"/>
  <c r="AJ1224" i="16"/>
  <c r="AK1224" i="16"/>
  <c r="AL1224" i="16"/>
  <c r="AG1225" i="16"/>
  <c r="AH1225" i="16"/>
  <c r="AI1225" i="16"/>
  <c r="AJ1225" i="16"/>
  <c r="AK1225" i="16"/>
  <c r="AL1225" i="16"/>
  <c r="AG1226" i="16"/>
  <c r="AH1226" i="16"/>
  <c r="AI1226" i="16"/>
  <c r="AJ1226" i="16"/>
  <c r="AK1226" i="16"/>
  <c r="AL1226" i="16"/>
  <c r="AG1227" i="16"/>
  <c r="AH1227" i="16"/>
  <c r="AI1227" i="16"/>
  <c r="AJ1227" i="16"/>
  <c r="AK1227" i="16"/>
  <c r="AL1227" i="16"/>
  <c r="AG1228" i="16"/>
  <c r="AH1228" i="16"/>
  <c r="AI1228" i="16"/>
  <c r="AJ1228" i="16"/>
  <c r="AK1228" i="16"/>
  <c r="AL1228" i="16"/>
  <c r="AG1229" i="16"/>
  <c r="AH1229" i="16"/>
  <c r="AI1229" i="16"/>
  <c r="AJ1229" i="16"/>
  <c r="AK1229" i="16"/>
  <c r="AL1229" i="16"/>
  <c r="AG1230" i="16"/>
  <c r="AH1230" i="16"/>
  <c r="AI1230" i="16"/>
  <c r="AJ1230" i="16"/>
  <c r="AK1230" i="16"/>
  <c r="AL1230" i="16"/>
  <c r="AG1231" i="16"/>
  <c r="AH1231" i="16"/>
  <c r="AI1231" i="16"/>
  <c r="AJ1231" i="16"/>
  <c r="AK1231" i="16"/>
  <c r="AL1231" i="16"/>
  <c r="AG1232" i="16"/>
  <c r="AH1232" i="16"/>
  <c r="AI1232" i="16"/>
  <c r="AJ1232" i="16"/>
  <c r="AK1232" i="16"/>
  <c r="AL1232" i="16"/>
  <c r="AG1233" i="16"/>
  <c r="AH1233" i="16"/>
  <c r="AI1233" i="16"/>
  <c r="AJ1233" i="16"/>
  <c r="AK1233" i="16"/>
  <c r="AL1233" i="16"/>
  <c r="AG1234" i="16"/>
  <c r="AH1234" i="16"/>
  <c r="AI1234" i="16"/>
  <c r="AJ1234" i="16"/>
  <c r="AK1234" i="16"/>
  <c r="AL1234" i="16"/>
  <c r="AG1235" i="16"/>
  <c r="AH1235" i="16"/>
  <c r="AI1235" i="16"/>
  <c r="AJ1235" i="16"/>
  <c r="AK1235" i="16"/>
  <c r="AL1235" i="16"/>
  <c r="AG1236" i="16"/>
  <c r="AH1236" i="16"/>
  <c r="AI1236" i="16"/>
  <c r="AJ1236" i="16"/>
  <c r="AK1236" i="16"/>
  <c r="AL1236" i="16"/>
  <c r="AG1237" i="16"/>
  <c r="AH1237" i="16"/>
  <c r="AI1237" i="16"/>
  <c r="AJ1237" i="16"/>
  <c r="AK1237" i="16"/>
  <c r="AL1237" i="16"/>
  <c r="AG1238" i="16"/>
  <c r="AH1238" i="16"/>
  <c r="AI1238" i="16"/>
  <c r="AJ1238" i="16"/>
  <c r="AK1238" i="16"/>
  <c r="AL1238" i="16"/>
  <c r="AG1239" i="16"/>
  <c r="AH1239" i="16"/>
  <c r="AI1239" i="16"/>
  <c r="AJ1239" i="16"/>
  <c r="AK1239" i="16"/>
  <c r="AL1239" i="16"/>
  <c r="AG1240" i="16"/>
  <c r="AH1240" i="16"/>
  <c r="AI1240" i="16"/>
  <c r="AJ1240" i="16"/>
  <c r="AK1240" i="16"/>
  <c r="AL1240" i="16"/>
  <c r="AG1241" i="16"/>
  <c r="AH1241" i="16"/>
  <c r="AI1241" i="16"/>
  <c r="AJ1241" i="16"/>
  <c r="AK1241" i="16"/>
  <c r="AL1241" i="16"/>
  <c r="AG1242" i="16"/>
  <c r="AH1242" i="16"/>
  <c r="AI1242" i="16"/>
  <c r="AJ1242" i="16"/>
  <c r="AK1242" i="16"/>
  <c r="AL1242" i="16"/>
  <c r="AG1243" i="16"/>
  <c r="AH1243" i="16"/>
  <c r="AI1243" i="16"/>
  <c r="AJ1243" i="16"/>
  <c r="AK1243" i="16"/>
  <c r="AL1243" i="16"/>
  <c r="AG1244" i="16"/>
  <c r="AH1244" i="16"/>
  <c r="AI1244" i="16"/>
  <c r="AJ1244" i="16"/>
  <c r="AK1244" i="16"/>
  <c r="AL1244" i="16"/>
  <c r="AG1245" i="16"/>
  <c r="AH1245" i="16"/>
  <c r="AI1245" i="16"/>
  <c r="AJ1245" i="16"/>
  <c r="AK1245" i="16"/>
  <c r="AL1245" i="16"/>
  <c r="AG1246" i="16"/>
  <c r="AH1246" i="16"/>
  <c r="AI1246" i="16"/>
  <c r="AJ1246" i="16"/>
  <c r="AK1246" i="16"/>
  <c r="AL1246" i="16"/>
  <c r="AG1247" i="16"/>
  <c r="AH1247" i="16"/>
  <c r="AI1247" i="16"/>
  <c r="AJ1247" i="16"/>
  <c r="AK1247" i="16"/>
  <c r="AL1247" i="16"/>
  <c r="AG1248" i="16"/>
  <c r="AH1248" i="16"/>
  <c r="AI1248" i="16"/>
  <c r="AJ1248" i="16"/>
  <c r="AK1248" i="16"/>
  <c r="AL1248" i="16"/>
  <c r="AG1249" i="16"/>
  <c r="AH1249" i="16"/>
  <c r="AI1249" i="16"/>
  <c r="AJ1249" i="16"/>
  <c r="AK1249" i="16"/>
  <c r="AL1249" i="16"/>
  <c r="AG1250" i="16"/>
  <c r="AH1250" i="16"/>
  <c r="AI1250" i="16"/>
  <c r="AJ1250" i="16"/>
  <c r="AK1250" i="16"/>
  <c r="AL1250" i="16"/>
  <c r="AG1251" i="16"/>
  <c r="AH1251" i="16"/>
  <c r="AI1251" i="16"/>
  <c r="AJ1251" i="16"/>
  <c r="AK1251" i="16"/>
  <c r="AL1251" i="16"/>
  <c r="AG1252" i="16"/>
  <c r="AH1252" i="16"/>
  <c r="AI1252" i="16"/>
  <c r="AJ1252" i="16"/>
  <c r="AK1252" i="16"/>
  <c r="AL1252" i="16"/>
  <c r="AG1253" i="16"/>
  <c r="AH1253" i="16"/>
  <c r="AI1253" i="16"/>
  <c r="AJ1253" i="16"/>
  <c r="AK1253" i="16"/>
  <c r="AL1253" i="16"/>
  <c r="AG1254" i="16"/>
  <c r="AH1254" i="16"/>
  <c r="AI1254" i="16"/>
  <c r="AJ1254" i="16"/>
  <c r="AK1254" i="16"/>
  <c r="AL1254" i="16"/>
  <c r="AG1255" i="16"/>
  <c r="AH1255" i="16"/>
  <c r="AI1255" i="16"/>
  <c r="AJ1255" i="16"/>
  <c r="AK1255" i="16"/>
  <c r="AL1255" i="16"/>
  <c r="AG1256" i="16"/>
  <c r="AH1256" i="16"/>
  <c r="AI1256" i="16"/>
  <c r="AJ1256" i="16"/>
  <c r="AK1256" i="16"/>
  <c r="AL1256" i="16"/>
  <c r="AG1257" i="16"/>
  <c r="AH1257" i="16"/>
  <c r="AI1257" i="16"/>
  <c r="AJ1257" i="16"/>
  <c r="AK1257" i="16"/>
  <c r="AL1257" i="16"/>
  <c r="AG1258" i="16"/>
  <c r="AH1258" i="16"/>
  <c r="AI1258" i="16"/>
  <c r="AJ1258" i="16"/>
  <c r="AK1258" i="16"/>
  <c r="AL1258" i="16"/>
  <c r="AG1259" i="16"/>
  <c r="AH1259" i="16"/>
  <c r="AI1259" i="16"/>
  <c r="AJ1259" i="16"/>
  <c r="AK1259" i="16"/>
  <c r="AL1259" i="16"/>
  <c r="AG1260" i="16"/>
  <c r="AH1260" i="16"/>
  <c r="AI1260" i="16"/>
  <c r="AJ1260" i="16"/>
  <c r="AK1260" i="16"/>
  <c r="AL1260" i="16"/>
  <c r="AG1261" i="16"/>
  <c r="AH1261" i="16"/>
  <c r="AI1261" i="16"/>
  <c r="AJ1261" i="16"/>
  <c r="AK1261" i="16"/>
  <c r="AL1261" i="16"/>
  <c r="AG1262" i="16"/>
  <c r="AH1262" i="16"/>
  <c r="AI1262" i="16"/>
  <c r="AJ1262" i="16"/>
  <c r="AK1262" i="16"/>
  <c r="AL1262" i="16"/>
  <c r="AG1263" i="16"/>
  <c r="AH1263" i="16"/>
  <c r="AI1263" i="16"/>
  <c r="AJ1263" i="16"/>
  <c r="AK1263" i="16"/>
  <c r="AL1263" i="16"/>
  <c r="AG1264" i="16"/>
  <c r="AH1264" i="16"/>
  <c r="AI1264" i="16"/>
  <c r="AJ1264" i="16"/>
  <c r="AK1264" i="16"/>
  <c r="AL1264" i="16"/>
  <c r="AG1265" i="16"/>
  <c r="AH1265" i="16"/>
  <c r="AI1265" i="16"/>
  <c r="AJ1265" i="16"/>
  <c r="AK1265" i="16"/>
  <c r="AL1265" i="16"/>
  <c r="AG1266" i="16"/>
  <c r="AH1266" i="16"/>
  <c r="AI1266" i="16"/>
  <c r="AJ1266" i="16"/>
  <c r="AK1266" i="16"/>
  <c r="AL1266" i="16"/>
  <c r="AG1267" i="16"/>
  <c r="AH1267" i="16"/>
  <c r="AI1267" i="16"/>
  <c r="AJ1267" i="16"/>
  <c r="AK1267" i="16"/>
  <c r="AL1267" i="16"/>
  <c r="AG1268" i="16"/>
  <c r="AH1268" i="16"/>
  <c r="AI1268" i="16"/>
  <c r="AJ1268" i="16"/>
  <c r="AK1268" i="16"/>
  <c r="AL1268" i="16"/>
  <c r="AG1269" i="16"/>
  <c r="AH1269" i="16"/>
  <c r="AI1269" i="16"/>
  <c r="AJ1269" i="16"/>
  <c r="AK1269" i="16"/>
  <c r="AL1269" i="16"/>
  <c r="AG1270" i="16"/>
  <c r="AH1270" i="16"/>
  <c r="AI1270" i="16"/>
  <c r="AJ1270" i="16"/>
  <c r="AK1270" i="16"/>
  <c r="AL1270" i="16"/>
  <c r="AG1271" i="16"/>
  <c r="AH1271" i="16"/>
  <c r="AI1271" i="16"/>
  <c r="AJ1271" i="16"/>
  <c r="AK1271" i="16"/>
  <c r="AL1271" i="16"/>
  <c r="AG1272" i="16"/>
  <c r="AH1272" i="16"/>
  <c r="AI1272" i="16"/>
  <c r="AJ1272" i="16"/>
  <c r="AK1272" i="16"/>
  <c r="AL1272" i="16"/>
  <c r="AG1273" i="16"/>
  <c r="AH1273" i="16"/>
  <c r="AI1273" i="16"/>
  <c r="AJ1273" i="16"/>
  <c r="AK1273" i="16"/>
  <c r="AL1273" i="16"/>
  <c r="AG1274" i="16"/>
  <c r="AH1274" i="16"/>
  <c r="AI1274" i="16"/>
  <c r="AJ1274" i="16"/>
  <c r="AK1274" i="16"/>
  <c r="AL1274" i="16"/>
  <c r="AG1275" i="16"/>
  <c r="AH1275" i="16"/>
  <c r="AI1275" i="16"/>
  <c r="AJ1275" i="16"/>
  <c r="AK1275" i="16"/>
  <c r="AL1275" i="16"/>
  <c r="AG1276" i="16"/>
  <c r="AH1276" i="16"/>
  <c r="AI1276" i="16"/>
  <c r="AJ1276" i="16"/>
  <c r="AK1276" i="16"/>
  <c r="AL1276" i="16"/>
  <c r="AG1277" i="16"/>
  <c r="AH1277" i="16"/>
  <c r="AI1277" i="16"/>
  <c r="AJ1277" i="16"/>
  <c r="AK1277" i="16"/>
  <c r="AL1277" i="16"/>
  <c r="AG1278" i="16"/>
  <c r="AH1278" i="16"/>
  <c r="AI1278" i="16"/>
  <c r="AJ1278" i="16"/>
  <c r="AK1278" i="16"/>
  <c r="AL1278" i="16"/>
  <c r="AG1279" i="16"/>
  <c r="AH1279" i="16"/>
  <c r="AI1279" i="16"/>
  <c r="AJ1279" i="16"/>
  <c r="AK1279" i="16"/>
  <c r="AL1279" i="16"/>
  <c r="AG1280" i="16"/>
  <c r="AH1280" i="16"/>
  <c r="AI1280" i="16"/>
  <c r="AJ1280" i="16"/>
  <c r="AK1280" i="16"/>
  <c r="AL1280" i="16"/>
  <c r="AG1281" i="16"/>
  <c r="AH1281" i="16"/>
  <c r="AI1281" i="16"/>
  <c r="AJ1281" i="16"/>
  <c r="AK1281" i="16"/>
  <c r="AL1281" i="16"/>
  <c r="AG1282" i="16"/>
  <c r="AH1282" i="16"/>
  <c r="AI1282" i="16"/>
  <c r="AJ1282" i="16"/>
  <c r="AK1282" i="16"/>
  <c r="AL1282" i="16"/>
  <c r="AG1283" i="16"/>
  <c r="AH1283" i="16"/>
  <c r="AI1283" i="16"/>
  <c r="AJ1283" i="16"/>
  <c r="AK1283" i="16"/>
  <c r="AL1283" i="16"/>
  <c r="AG1284" i="16"/>
  <c r="AH1284" i="16"/>
  <c r="AI1284" i="16"/>
  <c r="AJ1284" i="16"/>
  <c r="AK1284" i="16"/>
  <c r="AL1284" i="16"/>
  <c r="AG1285" i="16"/>
  <c r="AH1285" i="16"/>
  <c r="AI1285" i="16"/>
  <c r="AJ1285" i="16"/>
  <c r="AK1285" i="16"/>
  <c r="AL1285" i="16"/>
  <c r="AG1286" i="16"/>
  <c r="AH1286" i="16"/>
  <c r="AI1286" i="16"/>
  <c r="AJ1286" i="16"/>
  <c r="AK1286" i="16"/>
  <c r="AL1286" i="16"/>
  <c r="AG1287" i="16"/>
  <c r="AH1287" i="16"/>
  <c r="AI1287" i="16"/>
  <c r="AJ1287" i="16"/>
  <c r="AK1287" i="16"/>
  <c r="AL1287" i="16"/>
  <c r="AG1288" i="16"/>
  <c r="AH1288" i="16"/>
  <c r="AI1288" i="16"/>
  <c r="AJ1288" i="16"/>
  <c r="AK1288" i="16"/>
  <c r="AL1288" i="16"/>
  <c r="AG1289" i="16"/>
  <c r="AH1289" i="16"/>
  <c r="AI1289" i="16"/>
  <c r="AJ1289" i="16"/>
  <c r="AK1289" i="16"/>
  <c r="AL1289" i="16"/>
  <c r="AG1290" i="16"/>
  <c r="AH1290" i="16"/>
  <c r="AI1290" i="16"/>
  <c r="AJ1290" i="16"/>
  <c r="AK1290" i="16"/>
  <c r="AL1290" i="16"/>
  <c r="AG1291" i="16"/>
  <c r="AH1291" i="16"/>
  <c r="AI1291" i="16"/>
  <c r="AJ1291" i="16"/>
  <c r="AK1291" i="16"/>
  <c r="AL1291" i="16"/>
  <c r="AG1292" i="16"/>
  <c r="AH1292" i="16"/>
  <c r="AI1292" i="16"/>
  <c r="AJ1292" i="16"/>
  <c r="AK1292" i="16"/>
  <c r="AL1292" i="16"/>
  <c r="AG1293" i="16"/>
  <c r="AH1293" i="16"/>
  <c r="AI1293" i="16"/>
  <c r="AJ1293" i="16"/>
  <c r="AK1293" i="16"/>
  <c r="AL1293" i="16"/>
  <c r="AH1153" i="16"/>
  <c r="AI1153" i="16"/>
  <c r="AJ1153" i="16"/>
  <c r="AK1153" i="16"/>
  <c r="AL1153" i="16"/>
  <c r="R1154" i="16"/>
  <c r="S1154" i="16"/>
  <c r="T1154" i="16"/>
  <c r="U1154" i="16"/>
  <c r="V1154" i="16"/>
  <c r="W1154" i="16"/>
  <c r="R1155" i="16"/>
  <c r="S1155" i="16"/>
  <c r="T1155" i="16"/>
  <c r="U1155" i="16"/>
  <c r="V1155" i="16"/>
  <c r="W1155" i="16"/>
  <c r="R1156" i="16"/>
  <c r="S1156" i="16"/>
  <c r="T1156" i="16"/>
  <c r="U1156" i="16"/>
  <c r="V1156" i="16"/>
  <c r="W1156" i="16"/>
  <c r="R1157" i="16"/>
  <c r="S1157" i="16"/>
  <c r="T1157" i="16"/>
  <c r="U1157" i="16"/>
  <c r="V1157" i="16"/>
  <c r="W1157" i="16"/>
  <c r="R1158" i="16"/>
  <c r="S1158" i="16"/>
  <c r="T1158" i="16"/>
  <c r="U1158" i="16"/>
  <c r="V1158" i="16"/>
  <c r="W1158" i="16"/>
  <c r="R1159" i="16"/>
  <c r="S1159" i="16"/>
  <c r="T1159" i="16"/>
  <c r="U1159" i="16"/>
  <c r="V1159" i="16"/>
  <c r="W1159" i="16"/>
  <c r="R1160" i="16"/>
  <c r="S1160" i="16"/>
  <c r="T1160" i="16"/>
  <c r="U1160" i="16"/>
  <c r="V1160" i="16"/>
  <c r="W1160" i="16"/>
  <c r="R1161" i="16"/>
  <c r="S1161" i="16"/>
  <c r="T1161" i="16"/>
  <c r="U1161" i="16"/>
  <c r="V1161" i="16"/>
  <c r="W1161" i="16"/>
  <c r="R1162" i="16"/>
  <c r="S1162" i="16"/>
  <c r="T1162" i="16"/>
  <c r="U1162" i="16"/>
  <c r="V1162" i="16"/>
  <c r="W1162" i="16"/>
  <c r="R1163" i="16"/>
  <c r="S1163" i="16"/>
  <c r="T1163" i="16"/>
  <c r="U1163" i="16"/>
  <c r="V1163" i="16"/>
  <c r="W1163" i="16"/>
  <c r="R1164" i="16"/>
  <c r="S1164" i="16"/>
  <c r="T1164" i="16"/>
  <c r="U1164" i="16"/>
  <c r="V1164" i="16"/>
  <c r="W1164" i="16"/>
  <c r="R1165" i="16"/>
  <c r="S1165" i="16"/>
  <c r="T1165" i="16"/>
  <c r="U1165" i="16"/>
  <c r="V1165" i="16"/>
  <c r="W1165" i="16"/>
  <c r="R1166" i="16"/>
  <c r="S1166" i="16"/>
  <c r="T1166" i="16"/>
  <c r="U1166" i="16"/>
  <c r="V1166" i="16"/>
  <c r="W1166" i="16"/>
  <c r="R1167" i="16"/>
  <c r="S1167" i="16"/>
  <c r="T1167" i="16"/>
  <c r="U1167" i="16"/>
  <c r="V1167" i="16"/>
  <c r="W1167" i="16"/>
  <c r="R1168" i="16"/>
  <c r="S1168" i="16"/>
  <c r="T1168" i="16"/>
  <c r="U1168" i="16"/>
  <c r="V1168" i="16"/>
  <c r="W1168" i="16"/>
  <c r="R1169" i="16"/>
  <c r="S1169" i="16"/>
  <c r="T1169" i="16"/>
  <c r="U1169" i="16"/>
  <c r="V1169" i="16"/>
  <c r="W1169" i="16"/>
  <c r="R1170" i="16"/>
  <c r="S1170" i="16"/>
  <c r="T1170" i="16"/>
  <c r="U1170" i="16"/>
  <c r="V1170" i="16"/>
  <c r="W1170" i="16"/>
  <c r="R1171" i="16"/>
  <c r="S1171" i="16"/>
  <c r="T1171" i="16"/>
  <c r="U1171" i="16"/>
  <c r="V1171" i="16"/>
  <c r="W1171" i="16"/>
  <c r="R1172" i="16"/>
  <c r="S1172" i="16"/>
  <c r="T1172" i="16"/>
  <c r="U1172" i="16"/>
  <c r="V1172" i="16"/>
  <c r="W1172" i="16"/>
  <c r="R1173" i="16"/>
  <c r="S1173" i="16"/>
  <c r="T1173" i="16"/>
  <c r="U1173" i="16"/>
  <c r="V1173" i="16"/>
  <c r="W1173" i="16"/>
  <c r="R1174" i="16"/>
  <c r="S1174" i="16"/>
  <c r="T1174" i="16"/>
  <c r="U1174" i="16"/>
  <c r="V1174" i="16"/>
  <c r="W1174" i="16"/>
  <c r="R1175" i="16"/>
  <c r="S1175" i="16"/>
  <c r="T1175" i="16"/>
  <c r="U1175" i="16"/>
  <c r="V1175" i="16"/>
  <c r="W1175" i="16"/>
  <c r="R1176" i="16"/>
  <c r="S1176" i="16"/>
  <c r="T1176" i="16"/>
  <c r="U1176" i="16"/>
  <c r="V1176" i="16"/>
  <c r="W1176" i="16"/>
  <c r="R1177" i="16"/>
  <c r="S1177" i="16"/>
  <c r="T1177" i="16"/>
  <c r="U1177" i="16"/>
  <c r="V1177" i="16"/>
  <c r="W1177" i="16"/>
  <c r="R1178" i="16"/>
  <c r="S1178" i="16"/>
  <c r="T1178" i="16"/>
  <c r="U1178" i="16"/>
  <c r="V1178" i="16"/>
  <c r="W1178" i="16"/>
  <c r="R1179" i="16"/>
  <c r="S1179" i="16"/>
  <c r="T1179" i="16"/>
  <c r="U1179" i="16"/>
  <c r="V1179" i="16"/>
  <c r="W1179" i="16"/>
  <c r="R1180" i="16"/>
  <c r="S1180" i="16"/>
  <c r="T1180" i="16"/>
  <c r="U1180" i="16"/>
  <c r="V1180" i="16"/>
  <c r="W1180" i="16"/>
  <c r="R1181" i="16"/>
  <c r="S1181" i="16"/>
  <c r="T1181" i="16"/>
  <c r="U1181" i="16"/>
  <c r="V1181" i="16"/>
  <c r="W1181" i="16"/>
  <c r="R1182" i="16"/>
  <c r="S1182" i="16"/>
  <c r="T1182" i="16"/>
  <c r="U1182" i="16"/>
  <c r="V1182" i="16"/>
  <c r="W1182" i="16"/>
  <c r="R1183" i="16"/>
  <c r="S1183" i="16"/>
  <c r="T1183" i="16"/>
  <c r="U1183" i="16"/>
  <c r="V1183" i="16"/>
  <c r="W1183" i="16"/>
  <c r="R1184" i="16"/>
  <c r="S1184" i="16"/>
  <c r="T1184" i="16"/>
  <c r="U1184" i="16"/>
  <c r="V1184" i="16"/>
  <c r="W1184" i="16"/>
  <c r="R1185" i="16"/>
  <c r="S1185" i="16"/>
  <c r="T1185" i="16"/>
  <c r="U1185" i="16"/>
  <c r="V1185" i="16"/>
  <c r="W1185" i="16"/>
  <c r="R1186" i="16"/>
  <c r="S1186" i="16"/>
  <c r="T1186" i="16"/>
  <c r="U1186" i="16"/>
  <c r="V1186" i="16"/>
  <c r="W1186" i="16"/>
  <c r="R1187" i="16"/>
  <c r="S1187" i="16"/>
  <c r="T1187" i="16"/>
  <c r="U1187" i="16"/>
  <c r="V1187" i="16"/>
  <c r="W1187" i="16"/>
  <c r="R1188" i="16"/>
  <c r="S1188" i="16"/>
  <c r="T1188" i="16"/>
  <c r="U1188" i="16"/>
  <c r="V1188" i="16"/>
  <c r="W1188" i="16"/>
  <c r="R1189" i="16"/>
  <c r="S1189" i="16"/>
  <c r="T1189" i="16"/>
  <c r="U1189" i="16"/>
  <c r="V1189" i="16"/>
  <c r="W1189" i="16"/>
  <c r="R1190" i="16"/>
  <c r="S1190" i="16"/>
  <c r="T1190" i="16"/>
  <c r="U1190" i="16"/>
  <c r="V1190" i="16"/>
  <c r="W1190" i="16"/>
  <c r="R1191" i="16"/>
  <c r="S1191" i="16"/>
  <c r="T1191" i="16"/>
  <c r="U1191" i="16"/>
  <c r="V1191" i="16"/>
  <c r="W1191" i="16"/>
  <c r="R1192" i="16"/>
  <c r="S1192" i="16"/>
  <c r="T1192" i="16"/>
  <c r="U1192" i="16"/>
  <c r="V1192" i="16"/>
  <c r="W1192" i="16"/>
  <c r="R1193" i="16"/>
  <c r="S1193" i="16"/>
  <c r="T1193" i="16"/>
  <c r="U1193" i="16"/>
  <c r="V1193" i="16"/>
  <c r="W1193" i="16"/>
  <c r="R1194" i="16"/>
  <c r="S1194" i="16"/>
  <c r="T1194" i="16"/>
  <c r="U1194" i="16"/>
  <c r="V1194" i="16"/>
  <c r="W1194" i="16"/>
  <c r="R1195" i="16"/>
  <c r="S1195" i="16"/>
  <c r="T1195" i="16"/>
  <c r="U1195" i="16"/>
  <c r="V1195" i="16"/>
  <c r="W1195" i="16"/>
  <c r="R1196" i="16"/>
  <c r="S1196" i="16"/>
  <c r="T1196" i="16"/>
  <c r="U1196" i="16"/>
  <c r="V1196" i="16"/>
  <c r="W1196" i="16"/>
  <c r="R1197" i="16"/>
  <c r="S1197" i="16"/>
  <c r="T1197" i="16"/>
  <c r="U1197" i="16"/>
  <c r="V1197" i="16"/>
  <c r="W1197" i="16"/>
  <c r="R1198" i="16"/>
  <c r="S1198" i="16"/>
  <c r="T1198" i="16"/>
  <c r="U1198" i="16"/>
  <c r="V1198" i="16"/>
  <c r="W1198" i="16"/>
  <c r="R1199" i="16"/>
  <c r="S1199" i="16"/>
  <c r="T1199" i="16"/>
  <c r="U1199" i="16"/>
  <c r="V1199" i="16"/>
  <c r="W1199" i="16"/>
  <c r="R1200" i="16"/>
  <c r="S1200" i="16"/>
  <c r="T1200" i="16"/>
  <c r="U1200" i="16"/>
  <c r="V1200" i="16"/>
  <c r="W1200" i="16"/>
  <c r="R1201" i="16"/>
  <c r="S1201" i="16"/>
  <c r="T1201" i="16"/>
  <c r="U1201" i="16"/>
  <c r="V1201" i="16"/>
  <c r="W1201" i="16"/>
  <c r="R1202" i="16"/>
  <c r="S1202" i="16"/>
  <c r="T1202" i="16"/>
  <c r="U1202" i="16"/>
  <c r="V1202" i="16"/>
  <c r="W1202" i="16"/>
  <c r="R1203" i="16"/>
  <c r="S1203" i="16"/>
  <c r="T1203" i="16"/>
  <c r="U1203" i="16"/>
  <c r="V1203" i="16"/>
  <c r="W1203" i="16"/>
  <c r="R1204" i="16"/>
  <c r="S1204" i="16"/>
  <c r="T1204" i="16"/>
  <c r="U1204" i="16"/>
  <c r="V1204" i="16"/>
  <c r="W1204" i="16"/>
  <c r="R1205" i="16"/>
  <c r="S1205" i="16"/>
  <c r="T1205" i="16"/>
  <c r="U1205" i="16"/>
  <c r="V1205" i="16"/>
  <c r="W1205" i="16"/>
  <c r="R1206" i="16"/>
  <c r="S1206" i="16"/>
  <c r="T1206" i="16"/>
  <c r="U1206" i="16"/>
  <c r="V1206" i="16"/>
  <c r="W1206" i="16"/>
  <c r="R1207" i="16"/>
  <c r="S1207" i="16"/>
  <c r="T1207" i="16"/>
  <c r="U1207" i="16"/>
  <c r="V1207" i="16"/>
  <c r="W1207" i="16"/>
  <c r="R1208" i="16"/>
  <c r="S1208" i="16"/>
  <c r="T1208" i="16"/>
  <c r="U1208" i="16"/>
  <c r="V1208" i="16"/>
  <c r="W1208" i="16"/>
  <c r="R1209" i="16"/>
  <c r="S1209" i="16"/>
  <c r="T1209" i="16"/>
  <c r="U1209" i="16"/>
  <c r="V1209" i="16"/>
  <c r="W1209" i="16"/>
  <c r="R1210" i="16"/>
  <c r="S1210" i="16"/>
  <c r="T1210" i="16"/>
  <c r="U1210" i="16"/>
  <c r="V1210" i="16"/>
  <c r="W1210" i="16"/>
  <c r="R1211" i="16"/>
  <c r="S1211" i="16"/>
  <c r="T1211" i="16"/>
  <c r="U1211" i="16"/>
  <c r="V1211" i="16"/>
  <c r="W1211" i="16"/>
  <c r="R1212" i="16"/>
  <c r="S1212" i="16"/>
  <c r="T1212" i="16"/>
  <c r="U1212" i="16"/>
  <c r="V1212" i="16"/>
  <c r="W1212" i="16"/>
  <c r="R1213" i="16"/>
  <c r="S1213" i="16"/>
  <c r="T1213" i="16"/>
  <c r="U1213" i="16"/>
  <c r="V1213" i="16"/>
  <c r="W1213" i="16"/>
  <c r="R1214" i="16"/>
  <c r="S1214" i="16"/>
  <c r="T1214" i="16"/>
  <c r="U1214" i="16"/>
  <c r="V1214" i="16"/>
  <c r="W1214" i="16"/>
  <c r="R1215" i="16"/>
  <c r="S1215" i="16"/>
  <c r="T1215" i="16"/>
  <c r="U1215" i="16"/>
  <c r="V1215" i="16"/>
  <c r="W1215" i="16"/>
  <c r="R1216" i="16"/>
  <c r="S1216" i="16"/>
  <c r="T1216" i="16"/>
  <c r="U1216" i="16"/>
  <c r="V1216" i="16"/>
  <c r="W1216" i="16"/>
  <c r="R1217" i="16"/>
  <c r="S1217" i="16"/>
  <c r="T1217" i="16"/>
  <c r="U1217" i="16"/>
  <c r="V1217" i="16"/>
  <c r="W1217" i="16"/>
  <c r="R1218" i="16"/>
  <c r="S1218" i="16"/>
  <c r="T1218" i="16"/>
  <c r="U1218" i="16"/>
  <c r="V1218" i="16"/>
  <c r="W1218" i="16"/>
  <c r="R1219" i="16"/>
  <c r="S1219" i="16"/>
  <c r="T1219" i="16"/>
  <c r="U1219" i="16"/>
  <c r="V1219" i="16"/>
  <c r="W1219" i="16"/>
  <c r="R1220" i="16"/>
  <c r="S1220" i="16"/>
  <c r="T1220" i="16"/>
  <c r="U1220" i="16"/>
  <c r="V1220" i="16"/>
  <c r="W1220" i="16"/>
  <c r="R1221" i="16"/>
  <c r="S1221" i="16"/>
  <c r="T1221" i="16"/>
  <c r="U1221" i="16"/>
  <c r="V1221" i="16"/>
  <c r="W1221" i="16"/>
  <c r="R1222" i="16"/>
  <c r="S1222" i="16"/>
  <c r="T1222" i="16"/>
  <c r="U1222" i="16"/>
  <c r="V1222" i="16"/>
  <c r="W1222" i="16"/>
  <c r="R1223" i="16"/>
  <c r="S1223" i="16"/>
  <c r="T1223" i="16"/>
  <c r="U1223" i="16"/>
  <c r="V1223" i="16"/>
  <c r="W1223" i="16"/>
  <c r="R1224" i="16"/>
  <c r="S1224" i="16"/>
  <c r="T1224" i="16"/>
  <c r="U1224" i="16"/>
  <c r="V1224" i="16"/>
  <c r="W1224" i="16"/>
  <c r="R1225" i="16"/>
  <c r="S1225" i="16"/>
  <c r="T1225" i="16"/>
  <c r="U1225" i="16"/>
  <c r="V1225" i="16"/>
  <c r="W1225" i="16"/>
  <c r="R1226" i="16"/>
  <c r="S1226" i="16"/>
  <c r="T1226" i="16"/>
  <c r="U1226" i="16"/>
  <c r="V1226" i="16"/>
  <c r="W1226" i="16"/>
  <c r="R1227" i="16"/>
  <c r="S1227" i="16"/>
  <c r="T1227" i="16"/>
  <c r="U1227" i="16"/>
  <c r="V1227" i="16"/>
  <c r="W1227" i="16"/>
  <c r="R1228" i="16"/>
  <c r="S1228" i="16"/>
  <c r="T1228" i="16"/>
  <c r="U1228" i="16"/>
  <c r="V1228" i="16"/>
  <c r="W1228" i="16"/>
  <c r="R1229" i="16"/>
  <c r="S1229" i="16"/>
  <c r="T1229" i="16"/>
  <c r="U1229" i="16"/>
  <c r="V1229" i="16"/>
  <c r="W1229" i="16"/>
  <c r="R1230" i="16"/>
  <c r="S1230" i="16"/>
  <c r="T1230" i="16"/>
  <c r="U1230" i="16"/>
  <c r="V1230" i="16"/>
  <c r="W1230" i="16"/>
  <c r="R1231" i="16"/>
  <c r="S1231" i="16"/>
  <c r="T1231" i="16"/>
  <c r="U1231" i="16"/>
  <c r="V1231" i="16"/>
  <c r="W1231" i="16"/>
  <c r="R1232" i="16"/>
  <c r="S1232" i="16"/>
  <c r="T1232" i="16"/>
  <c r="U1232" i="16"/>
  <c r="V1232" i="16"/>
  <c r="W1232" i="16"/>
  <c r="R1233" i="16"/>
  <c r="S1233" i="16"/>
  <c r="T1233" i="16"/>
  <c r="U1233" i="16"/>
  <c r="V1233" i="16"/>
  <c r="W1233" i="16"/>
  <c r="R1234" i="16"/>
  <c r="S1234" i="16"/>
  <c r="T1234" i="16"/>
  <c r="U1234" i="16"/>
  <c r="V1234" i="16"/>
  <c r="W1234" i="16"/>
  <c r="R1235" i="16"/>
  <c r="S1235" i="16"/>
  <c r="T1235" i="16"/>
  <c r="U1235" i="16"/>
  <c r="V1235" i="16"/>
  <c r="W1235" i="16"/>
  <c r="R1236" i="16"/>
  <c r="S1236" i="16"/>
  <c r="T1236" i="16"/>
  <c r="U1236" i="16"/>
  <c r="V1236" i="16"/>
  <c r="W1236" i="16"/>
  <c r="R1237" i="16"/>
  <c r="S1237" i="16"/>
  <c r="T1237" i="16"/>
  <c r="U1237" i="16"/>
  <c r="V1237" i="16"/>
  <c r="W1237" i="16"/>
  <c r="R1238" i="16"/>
  <c r="S1238" i="16"/>
  <c r="T1238" i="16"/>
  <c r="U1238" i="16"/>
  <c r="V1238" i="16"/>
  <c r="W1238" i="16"/>
  <c r="R1239" i="16"/>
  <c r="S1239" i="16"/>
  <c r="T1239" i="16"/>
  <c r="U1239" i="16"/>
  <c r="V1239" i="16"/>
  <c r="W1239" i="16"/>
  <c r="R1240" i="16"/>
  <c r="S1240" i="16"/>
  <c r="T1240" i="16"/>
  <c r="U1240" i="16"/>
  <c r="V1240" i="16"/>
  <c r="W1240" i="16"/>
  <c r="R1241" i="16"/>
  <c r="S1241" i="16"/>
  <c r="T1241" i="16"/>
  <c r="U1241" i="16"/>
  <c r="V1241" i="16"/>
  <c r="W1241" i="16"/>
  <c r="R1242" i="16"/>
  <c r="S1242" i="16"/>
  <c r="T1242" i="16"/>
  <c r="U1242" i="16"/>
  <c r="V1242" i="16"/>
  <c r="W1242" i="16"/>
  <c r="R1243" i="16"/>
  <c r="S1243" i="16"/>
  <c r="T1243" i="16"/>
  <c r="U1243" i="16"/>
  <c r="V1243" i="16"/>
  <c r="W1243" i="16"/>
  <c r="R1244" i="16"/>
  <c r="S1244" i="16"/>
  <c r="T1244" i="16"/>
  <c r="U1244" i="16"/>
  <c r="V1244" i="16"/>
  <c r="W1244" i="16"/>
  <c r="R1245" i="16"/>
  <c r="S1245" i="16"/>
  <c r="T1245" i="16"/>
  <c r="U1245" i="16"/>
  <c r="V1245" i="16"/>
  <c r="W1245" i="16"/>
  <c r="R1246" i="16"/>
  <c r="S1246" i="16"/>
  <c r="T1246" i="16"/>
  <c r="U1246" i="16"/>
  <c r="V1246" i="16"/>
  <c r="W1246" i="16"/>
  <c r="R1247" i="16"/>
  <c r="S1247" i="16"/>
  <c r="T1247" i="16"/>
  <c r="U1247" i="16"/>
  <c r="V1247" i="16"/>
  <c r="W1247" i="16"/>
  <c r="R1248" i="16"/>
  <c r="S1248" i="16"/>
  <c r="T1248" i="16"/>
  <c r="U1248" i="16"/>
  <c r="V1248" i="16"/>
  <c r="W1248" i="16"/>
  <c r="R1249" i="16"/>
  <c r="S1249" i="16"/>
  <c r="T1249" i="16"/>
  <c r="U1249" i="16"/>
  <c r="V1249" i="16"/>
  <c r="W1249" i="16"/>
  <c r="R1250" i="16"/>
  <c r="S1250" i="16"/>
  <c r="T1250" i="16"/>
  <c r="U1250" i="16"/>
  <c r="V1250" i="16"/>
  <c r="W1250" i="16"/>
  <c r="R1251" i="16"/>
  <c r="S1251" i="16"/>
  <c r="T1251" i="16"/>
  <c r="U1251" i="16"/>
  <c r="V1251" i="16"/>
  <c r="W1251" i="16"/>
  <c r="R1252" i="16"/>
  <c r="S1252" i="16"/>
  <c r="T1252" i="16"/>
  <c r="U1252" i="16"/>
  <c r="V1252" i="16"/>
  <c r="W1252" i="16"/>
  <c r="R1253" i="16"/>
  <c r="S1253" i="16"/>
  <c r="T1253" i="16"/>
  <c r="U1253" i="16"/>
  <c r="V1253" i="16"/>
  <c r="W1253" i="16"/>
  <c r="R1254" i="16"/>
  <c r="S1254" i="16"/>
  <c r="T1254" i="16"/>
  <c r="U1254" i="16"/>
  <c r="V1254" i="16"/>
  <c r="W1254" i="16"/>
  <c r="R1255" i="16"/>
  <c r="S1255" i="16"/>
  <c r="T1255" i="16"/>
  <c r="U1255" i="16"/>
  <c r="V1255" i="16"/>
  <c r="W1255" i="16"/>
  <c r="R1256" i="16"/>
  <c r="S1256" i="16"/>
  <c r="T1256" i="16"/>
  <c r="U1256" i="16"/>
  <c r="V1256" i="16"/>
  <c r="W1256" i="16"/>
  <c r="R1257" i="16"/>
  <c r="S1257" i="16"/>
  <c r="T1257" i="16"/>
  <c r="U1257" i="16"/>
  <c r="V1257" i="16"/>
  <c r="W1257" i="16"/>
  <c r="R1258" i="16"/>
  <c r="S1258" i="16"/>
  <c r="T1258" i="16"/>
  <c r="U1258" i="16"/>
  <c r="V1258" i="16"/>
  <c r="W1258" i="16"/>
  <c r="R1259" i="16"/>
  <c r="S1259" i="16"/>
  <c r="T1259" i="16"/>
  <c r="U1259" i="16"/>
  <c r="V1259" i="16"/>
  <c r="W1259" i="16"/>
  <c r="R1260" i="16"/>
  <c r="S1260" i="16"/>
  <c r="T1260" i="16"/>
  <c r="U1260" i="16"/>
  <c r="V1260" i="16"/>
  <c r="W1260" i="16"/>
  <c r="R1261" i="16"/>
  <c r="S1261" i="16"/>
  <c r="T1261" i="16"/>
  <c r="U1261" i="16"/>
  <c r="V1261" i="16"/>
  <c r="W1261" i="16"/>
  <c r="R1262" i="16"/>
  <c r="S1262" i="16"/>
  <c r="T1262" i="16"/>
  <c r="U1262" i="16"/>
  <c r="V1262" i="16"/>
  <c r="W1262" i="16"/>
  <c r="R1263" i="16"/>
  <c r="S1263" i="16"/>
  <c r="T1263" i="16"/>
  <c r="U1263" i="16"/>
  <c r="V1263" i="16"/>
  <c r="W1263" i="16"/>
  <c r="R1264" i="16"/>
  <c r="S1264" i="16"/>
  <c r="T1264" i="16"/>
  <c r="U1264" i="16"/>
  <c r="V1264" i="16"/>
  <c r="W1264" i="16"/>
  <c r="R1265" i="16"/>
  <c r="S1265" i="16"/>
  <c r="T1265" i="16"/>
  <c r="U1265" i="16"/>
  <c r="V1265" i="16"/>
  <c r="W1265" i="16"/>
  <c r="R1266" i="16"/>
  <c r="S1266" i="16"/>
  <c r="T1266" i="16"/>
  <c r="U1266" i="16"/>
  <c r="V1266" i="16"/>
  <c r="W1266" i="16"/>
  <c r="R1267" i="16"/>
  <c r="S1267" i="16"/>
  <c r="T1267" i="16"/>
  <c r="U1267" i="16"/>
  <c r="V1267" i="16"/>
  <c r="W1267" i="16"/>
  <c r="R1268" i="16"/>
  <c r="S1268" i="16"/>
  <c r="T1268" i="16"/>
  <c r="U1268" i="16"/>
  <c r="V1268" i="16"/>
  <c r="W1268" i="16"/>
  <c r="R1269" i="16"/>
  <c r="S1269" i="16"/>
  <c r="T1269" i="16"/>
  <c r="U1269" i="16"/>
  <c r="V1269" i="16"/>
  <c r="W1269" i="16"/>
  <c r="R1270" i="16"/>
  <c r="S1270" i="16"/>
  <c r="T1270" i="16"/>
  <c r="U1270" i="16"/>
  <c r="V1270" i="16"/>
  <c r="W1270" i="16"/>
  <c r="R1271" i="16"/>
  <c r="S1271" i="16"/>
  <c r="T1271" i="16"/>
  <c r="U1271" i="16"/>
  <c r="V1271" i="16"/>
  <c r="W1271" i="16"/>
  <c r="R1272" i="16"/>
  <c r="S1272" i="16"/>
  <c r="T1272" i="16"/>
  <c r="U1272" i="16"/>
  <c r="V1272" i="16"/>
  <c r="W1272" i="16"/>
  <c r="R1273" i="16"/>
  <c r="S1273" i="16"/>
  <c r="T1273" i="16"/>
  <c r="U1273" i="16"/>
  <c r="V1273" i="16"/>
  <c r="W1273" i="16"/>
  <c r="R1274" i="16"/>
  <c r="S1274" i="16"/>
  <c r="T1274" i="16"/>
  <c r="U1274" i="16"/>
  <c r="V1274" i="16"/>
  <c r="W1274" i="16"/>
  <c r="R1275" i="16"/>
  <c r="S1275" i="16"/>
  <c r="T1275" i="16"/>
  <c r="U1275" i="16"/>
  <c r="V1275" i="16"/>
  <c r="W1275" i="16"/>
  <c r="R1276" i="16"/>
  <c r="S1276" i="16"/>
  <c r="T1276" i="16"/>
  <c r="U1276" i="16"/>
  <c r="V1276" i="16"/>
  <c r="W1276" i="16"/>
  <c r="R1277" i="16"/>
  <c r="S1277" i="16"/>
  <c r="T1277" i="16"/>
  <c r="U1277" i="16"/>
  <c r="V1277" i="16"/>
  <c r="W1277" i="16"/>
  <c r="R1278" i="16"/>
  <c r="S1278" i="16"/>
  <c r="T1278" i="16"/>
  <c r="U1278" i="16"/>
  <c r="V1278" i="16"/>
  <c r="W1278" i="16"/>
  <c r="R1279" i="16"/>
  <c r="S1279" i="16"/>
  <c r="T1279" i="16"/>
  <c r="U1279" i="16"/>
  <c r="V1279" i="16"/>
  <c r="W1279" i="16"/>
  <c r="R1280" i="16"/>
  <c r="S1280" i="16"/>
  <c r="T1280" i="16"/>
  <c r="U1280" i="16"/>
  <c r="V1280" i="16"/>
  <c r="W1280" i="16"/>
  <c r="R1281" i="16"/>
  <c r="S1281" i="16"/>
  <c r="T1281" i="16"/>
  <c r="U1281" i="16"/>
  <c r="V1281" i="16"/>
  <c r="W1281" i="16"/>
  <c r="R1282" i="16"/>
  <c r="S1282" i="16"/>
  <c r="T1282" i="16"/>
  <c r="U1282" i="16"/>
  <c r="V1282" i="16"/>
  <c r="W1282" i="16"/>
  <c r="R1283" i="16"/>
  <c r="S1283" i="16"/>
  <c r="T1283" i="16"/>
  <c r="U1283" i="16"/>
  <c r="V1283" i="16"/>
  <c r="W1283" i="16"/>
  <c r="R1284" i="16"/>
  <c r="S1284" i="16"/>
  <c r="T1284" i="16"/>
  <c r="U1284" i="16"/>
  <c r="V1284" i="16"/>
  <c r="W1284" i="16"/>
  <c r="R1285" i="16"/>
  <c r="S1285" i="16"/>
  <c r="T1285" i="16"/>
  <c r="U1285" i="16"/>
  <c r="V1285" i="16"/>
  <c r="W1285" i="16"/>
  <c r="R1286" i="16"/>
  <c r="S1286" i="16"/>
  <c r="T1286" i="16"/>
  <c r="U1286" i="16"/>
  <c r="V1286" i="16"/>
  <c r="W1286" i="16"/>
  <c r="R1287" i="16"/>
  <c r="S1287" i="16"/>
  <c r="T1287" i="16"/>
  <c r="U1287" i="16"/>
  <c r="V1287" i="16"/>
  <c r="W1287" i="16"/>
  <c r="R1288" i="16"/>
  <c r="S1288" i="16"/>
  <c r="T1288" i="16"/>
  <c r="U1288" i="16"/>
  <c r="V1288" i="16"/>
  <c r="W1288" i="16"/>
  <c r="R1289" i="16"/>
  <c r="S1289" i="16"/>
  <c r="T1289" i="16"/>
  <c r="U1289" i="16"/>
  <c r="V1289" i="16"/>
  <c r="W1289" i="16"/>
  <c r="R1290" i="16"/>
  <c r="S1290" i="16"/>
  <c r="T1290" i="16"/>
  <c r="U1290" i="16"/>
  <c r="V1290" i="16"/>
  <c r="W1290" i="16"/>
  <c r="R1291" i="16"/>
  <c r="S1291" i="16"/>
  <c r="T1291" i="16"/>
  <c r="U1291" i="16"/>
  <c r="V1291" i="16"/>
  <c r="W1291" i="16"/>
  <c r="R1292" i="16"/>
  <c r="S1292" i="16"/>
  <c r="T1292" i="16"/>
  <c r="U1292" i="16"/>
  <c r="V1292" i="16"/>
  <c r="W1292" i="16"/>
  <c r="R1293" i="16"/>
  <c r="S1293" i="16"/>
  <c r="T1293" i="16"/>
  <c r="U1293" i="16"/>
  <c r="V1293" i="16"/>
  <c r="W1293" i="16"/>
  <c r="S1153" i="16"/>
  <c r="T1153" i="16"/>
  <c r="U1153" i="16"/>
  <c r="V1153" i="16"/>
  <c r="W1153" i="16"/>
  <c r="C1154" i="16"/>
  <c r="D1154" i="16"/>
  <c r="E1154" i="16"/>
  <c r="F1154" i="16"/>
  <c r="G1154" i="16"/>
  <c r="H1154" i="16"/>
  <c r="C1155" i="16"/>
  <c r="D1155" i="16"/>
  <c r="E1155" i="16"/>
  <c r="F1155" i="16"/>
  <c r="G1155" i="16"/>
  <c r="H1155" i="16"/>
  <c r="C1156" i="16"/>
  <c r="D1156" i="16"/>
  <c r="E1156" i="16"/>
  <c r="F1156" i="16"/>
  <c r="G1156" i="16"/>
  <c r="H1156" i="16"/>
  <c r="C1157" i="16"/>
  <c r="D1157" i="16"/>
  <c r="E1157" i="16"/>
  <c r="F1157" i="16"/>
  <c r="G1157" i="16"/>
  <c r="H1157" i="16"/>
  <c r="C1158" i="16"/>
  <c r="D1158" i="16"/>
  <c r="E1158" i="16"/>
  <c r="F1158" i="16"/>
  <c r="G1158" i="16"/>
  <c r="H1158" i="16"/>
  <c r="C1159" i="16"/>
  <c r="D1159" i="16"/>
  <c r="E1159" i="16"/>
  <c r="F1159" i="16"/>
  <c r="G1159" i="16"/>
  <c r="H1159" i="16"/>
  <c r="C1160" i="16"/>
  <c r="D1160" i="16"/>
  <c r="E1160" i="16"/>
  <c r="F1160" i="16"/>
  <c r="G1160" i="16"/>
  <c r="H1160" i="16"/>
  <c r="C1161" i="16"/>
  <c r="D1161" i="16"/>
  <c r="E1161" i="16"/>
  <c r="F1161" i="16"/>
  <c r="G1161" i="16"/>
  <c r="H1161" i="16"/>
  <c r="C1162" i="16"/>
  <c r="D1162" i="16"/>
  <c r="E1162" i="16"/>
  <c r="F1162" i="16"/>
  <c r="G1162" i="16"/>
  <c r="H1162" i="16"/>
  <c r="C1163" i="16"/>
  <c r="D1163" i="16"/>
  <c r="E1163" i="16"/>
  <c r="F1163" i="16"/>
  <c r="G1163" i="16"/>
  <c r="H1163" i="16"/>
  <c r="C1164" i="16"/>
  <c r="D1164" i="16"/>
  <c r="E1164" i="16"/>
  <c r="F1164" i="16"/>
  <c r="G1164" i="16"/>
  <c r="H1164" i="16"/>
  <c r="C1165" i="16"/>
  <c r="D1165" i="16"/>
  <c r="E1165" i="16"/>
  <c r="F1165" i="16"/>
  <c r="G1165" i="16"/>
  <c r="H1165" i="16"/>
  <c r="C1166" i="16"/>
  <c r="D1166" i="16"/>
  <c r="E1166" i="16"/>
  <c r="F1166" i="16"/>
  <c r="G1166" i="16"/>
  <c r="H1166" i="16"/>
  <c r="C1167" i="16"/>
  <c r="D1167" i="16"/>
  <c r="E1167" i="16"/>
  <c r="F1167" i="16"/>
  <c r="G1167" i="16"/>
  <c r="H1167" i="16"/>
  <c r="C1168" i="16"/>
  <c r="D1168" i="16"/>
  <c r="E1168" i="16"/>
  <c r="F1168" i="16"/>
  <c r="G1168" i="16"/>
  <c r="H1168" i="16"/>
  <c r="C1169" i="16"/>
  <c r="D1169" i="16"/>
  <c r="E1169" i="16"/>
  <c r="F1169" i="16"/>
  <c r="G1169" i="16"/>
  <c r="H1169" i="16"/>
  <c r="C1170" i="16"/>
  <c r="D1170" i="16"/>
  <c r="E1170" i="16"/>
  <c r="F1170" i="16"/>
  <c r="G1170" i="16"/>
  <c r="H1170" i="16"/>
  <c r="C1171" i="16"/>
  <c r="D1171" i="16"/>
  <c r="E1171" i="16"/>
  <c r="F1171" i="16"/>
  <c r="G1171" i="16"/>
  <c r="H1171" i="16"/>
  <c r="C1172" i="16"/>
  <c r="D1172" i="16"/>
  <c r="E1172" i="16"/>
  <c r="F1172" i="16"/>
  <c r="G1172" i="16"/>
  <c r="H1172" i="16"/>
  <c r="C1173" i="16"/>
  <c r="D1173" i="16"/>
  <c r="E1173" i="16"/>
  <c r="F1173" i="16"/>
  <c r="G1173" i="16"/>
  <c r="H1173" i="16"/>
  <c r="C1174" i="16"/>
  <c r="D1174" i="16"/>
  <c r="E1174" i="16"/>
  <c r="F1174" i="16"/>
  <c r="G1174" i="16"/>
  <c r="H1174" i="16"/>
  <c r="C1175" i="16"/>
  <c r="D1175" i="16"/>
  <c r="E1175" i="16"/>
  <c r="F1175" i="16"/>
  <c r="G1175" i="16"/>
  <c r="H1175" i="16"/>
  <c r="C1176" i="16"/>
  <c r="D1176" i="16"/>
  <c r="E1176" i="16"/>
  <c r="F1176" i="16"/>
  <c r="G1176" i="16"/>
  <c r="H1176" i="16"/>
  <c r="C1177" i="16"/>
  <c r="D1177" i="16"/>
  <c r="E1177" i="16"/>
  <c r="F1177" i="16"/>
  <c r="G1177" i="16"/>
  <c r="H1177" i="16"/>
  <c r="C1178" i="16"/>
  <c r="D1178" i="16"/>
  <c r="E1178" i="16"/>
  <c r="F1178" i="16"/>
  <c r="G1178" i="16"/>
  <c r="H1178" i="16"/>
  <c r="C1179" i="16"/>
  <c r="D1179" i="16"/>
  <c r="E1179" i="16"/>
  <c r="F1179" i="16"/>
  <c r="G1179" i="16"/>
  <c r="H1179" i="16"/>
  <c r="C1180" i="16"/>
  <c r="D1180" i="16"/>
  <c r="E1180" i="16"/>
  <c r="F1180" i="16"/>
  <c r="G1180" i="16"/>
  <c r="H1180" i="16"/>
  <c r="C1181" i="16"/>
  <c r="D1181" i="16"/>
  <c r="E1181" i="16"/>
  <c r="F1181" i="16"/>
  <c r="G1181" i="16"/>
  <c r="H1181" i="16"/>
  <c r="C1182" i="16"/>
  <c r="D1182" i="16"/>
  <c r="E1182" i="16"/>
  <c r="F1182" i="16"/>
  <c r="G1182" i="16"/>
  <c r="H1182" i="16"/>
  <c r="C1183" i="16"/>
  <c r="D1183" i="16"/>
  <c r="E1183" i="16"/>
  <c r="F1183" i="16"/>
  <c r="G1183" i="16"/>
  <c r="H1183" i="16"/>
  <c r="C1184" i="16"/>
  <c r="D1184" i="16"/>
  <c r="E1184" i="16"/>
  <c r="F1184" i="16"/>
  <c r="G1184" i="16"/>
  <c r="H1184" i="16"/>
  <c r="C1185" i="16"/>
  <c r="D1185" i="16"/>
  <c r="E1185" i="16"/>
  <c r="F1185" i="16"/>
  <c r="G1185" i="16"/>
  <c r="H1185" i="16"/>
  <c r="C1186" i="16"/>
  <c r="D1186" i="16"/>
  <c r="E1186" i="16"/>
  <c r="F1186" i="16"/>
  <c r="G1186" i="16"/>
  <c r="H1186" i="16"/>
  <c r="C1187" i="16"/>
  <c r="D1187" i="16"/>
  <c r="E1187" i="16"/>
  <c r="F1187" i="16"/>
  <c r="G1187" i="16"/>
  <c r="H1187" i="16"/>
  <c r="C1188" i="16"/>
  <c r="D1188" i="16"/>
  <c r="E1188" i="16"/>
  <c r="F1188" i="16"/>
  <c r="G1188" i="16"/>
  <c r="H1188" i="16"/>
  <c r="C1189" i="16"/>
  <c r="D1189" i="16"/>
  <c r="E1189" i="16"/>
  <c r="F1189" i="16"/>
  <c r="G1189" i="16"/>
  <c r="H1189" i="16"/>
  <c r="C1190" i="16"/>
  <c r="D1190" i="16"/>
  <c r="E1190" i="16"/>
  <c r="F1190" i="16"/>
  <c r="G1190" i="16"/>
  <c r="H1190" i="16"/>
  <c r="C1191" i="16"/>
  <c r="D1191" i="16"/>
  <c r="E1191" i="16"/>
  <c r="F1191" i="16"/>
  <c r="G1191" i="16"/>
  <c r="H1191" i="16"/>
  <c r="C1192" i="16"/>
  <c r="D1192" i="16"/>
  <c r="E1192" i="16"/>
  <c r="F1192" i="16"/>
  <c r="G1192" i="16"/>
  <c r="H1192" i="16"/>
  <c r="C1193" i="16"/>
  <c r="D1193" i="16"/>
  <c r="E1193" i="16"/>
  <c r="F1193" i="16"/>
  <c r="G1193" i="16"/>
  <c r="H1193" i="16"/>
  <c r="C1194" i="16"/>
  <c r="D1194" i="16"/>
  <c r="E1194" i="16"/>
  <c r="F1194" i="16"/>
  <c r="G1194" i="16"/>
  <c r="H1194" i="16"/>
  <c r="C1195" i="16"/>
  <c r="D1195" i="16"/>
  <c r="E1195" i="16"/>
  <c r="F1195" i="16"/>
  <c r="G1195" i="16"/>
  <c r="H1195" i="16"/>
  <c r="C1196" i="16"/>
  <c r="D1196" i="16"/>
  <c r="E1196" i="16"/>
  <c r="F1196" i="16"/>
  <c r="G1196" i="16"/>
  <c r="H1196" i="16"/>
  <c r="C1197" i="16"/>
  <c r="D1197" i="16"/>
  <c r="E1197" i="16"/>
  <c r="F1197" i="16"/>
  <c r="G1197" i="16"/>
  <c r="H1197" i="16"/>
  <c r="C1198" i="16"/>
  <c r="D1198" i="16"/>
  <c r="E1198" i="16"/>
  <c r="F1198" i="16"/>
  <c r="G1198" i="16"/>
  <c r="H1198" i="16"/>
  <c r="C1199" i="16"/>
  <c r="D1199" i="16"/>
  <c r="E1199" i="16"/>
  <c r="F1199" i="16"/>
  <c r="G1199" i="16"/>
  <c r="H1199" i="16"/>
  <c r="C1200" i="16"/>
  <c r="D1200" i="16"/>
  <c r="E1200" i="16"/>
  <c r="F1200" i="16"/>
  <c r="G1200" i="16"/>
  <c r="H1200" i="16"/>
  <c r="C1201" i="16"/>
  <c r="D1201" i="16"/>
  <c r="E1201" i="16"/>
  <c r="F1201" i="16"/>
  <c r="G1201" i="16"/>
  <c r="H1201" i="16"/>
  <c r="C1202" i="16"/>
  <c r="D1202" i="16"/>
  <c r="E1202" i="16"/>
  <c r="F1202" i="16"/>
  <c r="G1202" i="16"/>
  <c r="H1202" i="16"/>
  <c r="C1203" i="16"/>
  <c r="D1203" i="16"/>
  <c r="E1203" i="16"/>
  <c r="F1203" i="16"/>
  <c r="G1203" i="16"/>
  <c r="H1203" i="16"/>
  <c r="C1204" i="16"/>
  <c r="D1204" i="16"/>
  <c r="E1204" i="16"/>
  <c r="F1204" i="16"/>
  <c r="G1204" i="16"/>
  <c r="H1204" i="16"/>
  <c r="C1205" i="16"/>
  <c r="D1205" i="16"/>
  <c r="E1205" i="16"/>
  <c r="F1205" i="16"/>
  <c r="G1205" i="16"/>
  <c r="H1205" i="16"/>
  <c r="C1206" i="16"/>
  <c r="D1206" i="16"/>
  <c r="E1206" i="16"/>
  <c r="F1206" i="16"/>
  <c r="G1206" i="16"/>
  <c r="H1206" i="16"/>
  <c r="C1207" i="16"/>
  <c r="D1207" i="16"/>
  <c r="E1207" i="16"/>
  <c r="F1207" i="16"/>
  <c r="G1207" i="16"/>
  <c r="H1207" i="16"/>
  <c r="C1208" i="16"/>
  <c r="D1208" i="16"/>
  <c r="E1208" i="16"/>
  <c r="F1208" i="16"/>
  <c r="G1208" i="16"/>
  <c r="H1208" i="16"/>
  <c r="C1209" i="16"/>
  <c r="D1209" i="16"/>
  <c r="E1209" i="16"/>
  <c r="F1209" i="16"/>
  <c r="G1209" i="16"/>
  <c r="H1209" i="16"/>
  <c r="C1210" i="16"/>
  <c r="D1210" i="16"/>
  <c r="E1210" i="16"/>
  <c r="F1210" i="16"/>
  <c r="G1210" i="16"/>
  <c r="H1210" i="16"/>
  <c r="C1211" i="16"/>
  <c r="D1211" i="16"/>
  <c r="E1211" i="16"/>
  <c r="F1211" i="16"/>
  <c r="G1211" i="16"/>
  <c r="H1211" i="16"/>
  <c r="C1212" i="16"/>
  <c r="D1212" i="16"/>
  <c r="E1212" i="16"/>
  <c r="F1212" i="16"/>
  <c r="G1212" i="16"/>
  <c r="H1212" i="16"/>
  <c r="C1213" i="16"/>
  <c r="D1213" i="16"/>
  <c r="E1213" i="16"/>
  <c r="F1213" i="16"/>
  <c r="G1213" i="16"/>
  <c r="H1213" i="16"/>
  <c r="C1214" i="16"/>
  <c r="D1214" i="16"/>
  <c r="E1214" i="16"/>
  <c r="F1214" i="16"/>
  <c r="G1214" i="16"/>
  <c r="H1214" i="16"/>
  <c r="C1215" i="16"/>
  <c r="D1215" i="16"/>
  <c r="E1215" i="16"/>
  <c r="F1215" i="16"/>
  <c r="G1215" i="16"/>
  <c r="H1215" i="16"/>
  <c r="C1216" i="16"/>
  <c r="D1216" i="16"/>
  <c r="E1216" i="16"/>
  <c r="F1216" i="16"/>
  <c r="G1216" i="16"/>
  <c r="H1216" i="16"/>
  <c r="C1217" i="16"/>
  <c r="D1217" i="16"/>
  <c r="E1217" i="16"/>
  <c r="F1217" i="16"/>
  <c r="G1217" i="16"/>
  <c r="H1217" i="16"/>
  <c r="C1218" i="16"/>
  <c r="D1218" i="16"/>
  <c r="E1218" i="16"/>
  <c r="F1218" i="16"/>
  <c r="G1218" i="16"/>
  <c r="H1218" i="16"/>
  <c r="C1219" i="16"/>
  <c r="D1219" i="16"/>
  <c r="E1219" i="16"/>
  <c r="F1219" i="16"/>
  <c r="G1219" i="16"/>
  <c r="H1219" i="16"/>
  <c r="C1220" i="16"/>
  <c r="D1220" i="16"/>
  <c r="E1220" i="16"/>
  <c r="F1220" i="16"/>
  <c r="G1220" i="16"/>
  <c r="H1220" i="16"/>
  <c r="C1221" i="16"/>
  <c r="D1221" i="16"/>
  <c r="E1221" i="16"/>
  <c r="F1221" i="16"/>
  <c r="G1221" i="16"/>
  <c r="H1221" i="16"/>
  <c r="C1222" i="16"/>
  <c r="D1222" i="16"/>
  <c r="E1222" i="16"/>
  <c r="F1222" i="16"/>
  <c r="G1222" i="16"/>
  <c r="H1222" i="16"/>
  <c r="C1223" i="16"/>
  <c r="D1223" i="16"/>
  <c r="E1223" i="16"/>
  <c r="F1223" i="16"/>
  <c r="G1223" i="16"/>
  <c r="H1223" i="16"/>
  <c r="C1224" i="16"/>
  <c r="D1224" i="16"/>
  <c r="E1224" i="16"/>
  <c r="F1224" i="16"/>
  <c r="G1224" i="16"/>
  <c r="H1224" i="16"/>
  <c r="C1225" i="16"/>
  <c r="D1225" i="16"/>
  <c r="E1225" i="16"/>
  <c r="F1225" i="16"/>
  <c r="G1225" i="16"/>
  <c r="H1225" i="16"/>
  <c r="C1226" i="16"/>
  <c r="D1226" i="16"/>
  <c r="E1226" i="16"/>
  <c r="F1226" i="16"/>
  <c r="G1226" i="16"/>
  <c r="H1226" i="16"/>
  <c r="C1227" i="16"/>
  <c r="D1227" i="16"/>
  <c r="E1227" i="16"/>
  <c r="F1227" i="16"/>
  <c r="G1227" i="16"/>
  <c r="H1227" i="16"/>
  <c r="C1228" i="16"/>
  <c r="D1228" i="16"/>
  <c r="E1228" i="16"/>
  <c r="F1228" i="16"/>
  <c r="G1228" i="16"/>
  <c r="H1228" i="16"/>
  <c r="C1229" i="16"/>
  <c r="D1229" i="16"/>
  <c r="E1229" i="16"/>
  <c r="F1229" i="16"/>
  <c r="G1229" i="16"/>
  <c r="H1229" i="16"/>
  <c r="C1230" i="16"/>
  <c r="D1230" i="16"/>
  <c r="E1230" i="16"/>
  <c r="F1230" i="16"/>
  <c r="G1230" i="16"/>
  <c r="H1230" i="16"/>
  <c r="C1231" i="16"/>
  <c r="D1231" i="16"/>
  <c r="E1231" i="16"/>
  <c r="F1231" i="16"/>
  <c r="G1231" i="16"/>
  <c r="H1231" i="16"/>
  <c r="C1232" i="16"/>
  <c r="D1232" i="16"/>
  <c r="E1232" i="16"/>
  <c r="F1232" i="16"/>
  <c r="G1232" i="16"/>
  <c r="H1232" i="16"/>
  <c r="C1233" i="16"/>
  <c r="D1233" i="16"/>
  <c r="E1233" i="16"/>
  <c r="F1233" i="16"/>
  <c r="G1233" i="16"/>
  <c r="H1233" i="16"/>
  <c r="C1234" i="16"/>
  <c r="D1234" i="16"/>
  <c r="E1234" i="16"/>
  <c r="F1234" i="16"/>
  <c r="G1234" i="16"/>
  <c r="H1234" i="16"/>
  <c r="C1235" i="16"/>
  <c r="D1235" i="16"/>
  <c r="E1235" i="16"/>
  <c r="F1235" i="16"/>
  <c r="G1235" i="16"/>
  <c r="H1235" i="16"/>
  <c r="C1236" i="16"/>
  <c r="D1236" i="16"/>
  <c r="E1236" i="16"/>
  <c r="F1236" i="16"/>
  <c r="G1236" i="16"/>
  <c r="H1236" i="16"/>
  <c r="C1237" i="16"/>
  <c r="D1237" i="16"/>
  <c r="E1237" i="16"/>
  <c r="F1237" i="16"/>
  <c r="G1237" i="16"/>
  <c r="H1237" i="16"/>
  <c r="C1238" i="16"/>
  <c r="D1238" i="16"/>
  <c r="E1238" i="16"/>
  <c r="F1238" i="16"/>
  <c r="G1238" i="16"/>
  <c r="H1238" i="16"/>
  <c r="C1239" i="16"/>
  <c r="D1239" i="16"/>
  <c r="E1239" i="16"/>
  <c r="F1239" i="16"/>
  <c r="G1239" i="16"/>
  <c r="H1239" i="16"/>
  <c r="C1240" i="16"/>
  <c r="D1240" i="16"/>
  <c r="E1240" i="16"/>
  <c r="F1240" i="16"/>
  <c r="G1240" i="16"/>
  <c r="H1240" i="16"/>
  <c r="C1241" i="16"/>
  <c r="D1241" i="16"/>
  <c r="E1241" i="16"/>
  <c r="F1241" i="16"/>
  <c r="G1241" i="16"/>
  <c r="H1241" i="16"/>
  <c r="C1242" i="16"/>
  <c r="D1242" i="16"/>
  <c r="E1242" i="16"/>
  <c r="F1242" i="16"/>
  <c r="G1242" i="16"/>
  <c r="H1242" i="16"/>
  <c r="C1243" i="16"/>
  <c r="D1243" i="16"/>
  <c r="E1243" i="16"/>
  <c r="F1243" i="16"/>
  <c r="G1243" i="16"/>
  <c r="H1243" i="16"/>
  <c r="C1244" i="16"/>
  <c r="D1244" i="16"/>
  <c r="E1244" i="16"/>
  <c r="F1244" i="16"/>
  <c r="G1244" i="16"/>
  <c r="H1244" i="16"/>
  <c r="C1245" i="16"/>
  <c r="D1245" i="16"/>
  <c r="E1245" i="16"/>
  <c r="F1245" i="16"/>
  <c r="G1245" i="16"/>
  <c r="H1245" i="16"/>
  <c r="C1246" i="16"/>
  <c r="D1246" i="16"/>
  <c r="E1246" i="16"/>
  <c r="F1246" i="16"/>
  <c r="G1246" i="16"/>
  <c r="H1246" i="16"/>
  <c r="C1247" i="16"/>
  <c r="D1247" i="16"/>
  <c r="E1247" i="16"/>
  <c r="F1247" i="16"/>
  <c r="G1247" i="16"/>
  <c r="H1247" i="16"/>
  <c r="C1248" i="16"/>
  <c r="D1248" i="16"/>
  <c r="E1248" i="16"/>
  <c r="F1248" i="16"/>
  <c r="G1248" i="16"/>
  <c r="H1248" i="16"/>
  <c r="C1249" i="16"/>
  <c r="D1249" i="16"/>
  <c r="E1249" i="16"/>
  <c r="F1249" i="16"/>
  <c r="G1249" i="16"/>
  <c r="H1249" i="16"/>
  <c r="C1250" i="16"/>
  <c r="D1250" i="16"/>
  <c r="E1250" i="16"/>
  <c r="F1250" i="16"/>
  <c r="G1250" i="16"/>
  <c r="H1250" i="16"/>
  <c r="C1251" i="16"/>
  <c r="D1251" i="16"/>
  <c r="E1251" i="16"/>
  <c r="F1251" i="16"/>
  <c r="G1251" i="16"/>
  <c r="H1251" i="16"/>
  <c r="C1252" i="16"/>
  <c r="D1252" i="16"/>
  <c r="E1252" i="16"/>
  <c r="F1252" i="16"/>
  <c r="G1252" i="16"/>
  <c r="H1252" i="16"/>
  <c r="C1253" i="16"/>
  <c r="D1253" i="16"/>
  <c r="E1253" i="16"/>
  <c r="F1253" i="16"/>
  <c r="G1253" i="16"/>
  <c r="H1253" i="16"/>
  <c r="C1254" i="16"/>
  <c r="D1254" i="16"/>
  <c r="E1254" i="16"/>
  <c r="F1254" i="16"/>
  <c r="G1254" i="16"/>
  <c r="H1254" i="16"/>
  <c r="C1255" i="16"/>
  <c r="D1255" i="16"/>
  <c r="E1255" i="16"/>
  <c r="F1255" i="16"/>
  <c r="G1255" i="16"/>
  <c r="H1255" i="16"/>
  <c r="C1256" i="16"/>
  <c r="D1256" i="16"/>
  <c r="E1256" i="16"/>
  <c r="F1256" i="16"/>
  <c r="G1256" i="16"/>
  <c r="H1256" i="16"/>
  <c r="C1257" i="16"/>
  <c r="D1257" i="16"/>
  <c r="E1257" i="16"/>
  <c r="F1257" i="16"/>
  <c r="G1257" i="16"/>
  <c r="H1257" i="16"/>
  <c r="C1258" i="16"/>
  <c r="D1258" i="16"/>
  <c r="E1258" i="16"/>
  <c r="F1258" i="16"/>
  <c r="G1258" i="16"/>
  <c r="H1258" i="16"/>
  <c r="C1259" i="16"/>
  <c r="D1259" i="16"/>
  <c r="E1259" i="16"/>
  <c r="F1259" i="16"/>
  <c r="G1259" i="16"/>
  <c r="H1259" i="16"/>
  <c r="C1260" i="16"/>
  <c r="D1260" i="16"/>
  <c r="E1260" i="16"/>
  <c r="F1260" i="16"/>
  <c r="G1260" i="16"/>
  <c r="H1260" i="16"/>
  <c r="C1261" i="16"/>
  <c r="D1261" i="16"/>
  <c r="E1261" i="16"/>
  <c r="F1261" i="16"/>
  <c r="G1261" i="16"/>
  <c r="H1261" i="16"/>
  <c r="C1262" i="16"/>
  <c r="D1262" i="16"/>
  <c r="E1262" i="16"/>
  <c r="F1262" i="16"/>
  <c r="G1262" i="16"/>
  <c r="H1262" i="16"/>
  <c r="C1263" i="16"/>
  <c r="D1263" i="16"/>
  <c r="E1263" i="16"/>
  <c r="F1263" i="16"/>
  <c r="G1263" i="16"/>
  <c r="H1263" i="16"/>
  <c r="C1264" i="16"/>
  <c r="D1264" i="16"/>
  <c r="E1264" i="16"/>
  <c r="F1264" i="16"/>
  <c r="G1264" i="16"/>
  <c r="H1264" i="16"/>
  <c r="C1265" i="16"/>
  <c r="D1265" i="16"/>
  <c r="E1265" i="16"/>
  <c r="F1265" i="16"/>
  <c r="G1265" i="16"/>
  <c r="H1265" i="16"/>
  <c r="C1266" i="16"/>
  <c r="D1266" i="16"/>
  <c r="E1266" i="16"/>
  <c r="F1266" i="16"/>
  <c r="G1266" i="16"/>
  <c r="H1266" i="16"/>
  <c r="C1267" i="16"/>
  <c r="D1267" i="16"/>
  <c r="E1267" i="16"/>
  <c r="F1267" i="16"/>
  <c r="G1267" i="16"/>
  <c r="H1267" i="16"/>
  <c r="C1268" i="16"/>
  <c r="D1268" i="16"/>
  <c r="E1268" i="16"/>
  <c r="F1268" i="16"/>
  <c r="G1268" i="16"/>
  <c r="H1268" i="16"/>
  <c r="C1269" i="16"/>
  <c r="D1269" i="16"/>
  <c r="E1269" i="16"/>
  <c r="F1269" i="16"/>
  <c r="G1269" i="16"/>
  <c r="H1269" i="16"/>
  <c r="C1270" i="16"/>
  <c r="D1270" i="16"/>
  <c r="E1270" i="16"/>
  <c r="F1270" i="16"/>
  <c r="G1270" i="16"/>
  <c r="H1270" i="16"/>
  <c r="C1271" i="16"/>
  <c r="D1271" i="16"/>
  <c r="E1271" i="16"/>
  <c r="F1271" i="16"/>
  <c r="G1271" i="16"/>
  <c r="H1271" i="16"/>
  <c r="C1272" i="16"/>
  <c r="D1272" i="16"/>
  <c r="E1272" i="16"/>
  <c r="F1272" i="16"/>
  <c r="G1272" i="16"/>
  <c r="H1272" i="16"/>
  <c r="C1273" i="16"/>
  <c r="D1273" i="16"/>
  <c r="E1273" i="16"/>
  <c r="F1273" i="16"/>
  <c r="G1273" i="16"/>
  <c r="H1273" i="16"/>
  <c r="C1274" i="16"/>
  <c r="D1274" i="16"/>
  <c r="E1274" i="16"/>
  <c r="F1274" i="16"/>
  <c r="G1274" i="16"/>
  <c r="H1274" i="16"/>
  <c r="C1275" i="16"/>
  <c r="D1275" i="16"/>
  <c r="E1275" i="16"/>
  <c r="F1275" i="16"/>
  <c r="G1275" i="16"/>
  <c r="H1275" i="16"/>
  <c r="C1276" i="16"/>
  <c r="D1276" i="16"/>
  <c r="E1276" i="16"/>
  <c r="F1276" i="16"/>
  <c r="G1276" i="16"/>
  <c r="H1276" i="16"/>
  <c r="C1277" i="16"/>
  <c r="D1277" i="16"/>
  <c r="E1277" i="16"/>
  <c r="F1277" i="16"/>
  <c r="G1277" i="16"/>
  <c r="H1277" i="16"/>
  <c r="C1278" i="16"/>
  <c r="D1278" i="16"/>
  <c r="E1278" i="16"/>
  <c r="F1278" i="16"/>
  <c r="G1278" i="16"/>
  <c r="H1278" i="16"/>
  <c r="C1279" i="16"/>
  <c r="D1279" i="16"/>
  <c r="E1279" i="16"/>
  <c r="F1279" i="16"/>
  <c r="G1279" i="16"/>
  <c r="H1279" i="16"/>
  <c r="C1280" i="16"/>
  <c r="D1280" i="16"/>
  <c r="E1280" i="16"/>
  <c r="F1280" i="16"/>
  <c r="G1280" i="16"/>
  <c r="H1280" i="16"/>
  <c r="C1281" i="16"/>
  <c r="D1281" i="16"/>
  <c r="E1281" i="16"/>
  <c r="F1281" i="16"/>
  <c r="G1281" i="16"/>
  <c r="H1281" i="16"/>
  <c r="C1282" i="16"/>
  <c r="D1282" i="16"/>
  <c r="E1282" i="16"/>
  <c r="F1282" i="16"/>
  <c r="G1282" i="16"/>
  <c r="H1282" i="16"/>
  <c r="C1283" i="16"/>
  <c r="D1283" i="16"/>
  <c r="E1283" i="16"/>
  <c r="F1283" i="16"/>
  <c r="G1283" i="16"/>
  <c r="H1283" i="16"/>
  <c r="C1284" i="16"/>
  <c r="D1284" i="16"/>
  <c r="E1284" i="16"/>
  <c r="F1284" i="16"/>
  <c r="G1284" i="16"/>
  <c r="H1284" i="16"/>
  <c r="C1285" i="16"/>
  <c r="D1285" i="16"/>
  <c r="E1285" i="16"/>
  <c r="F1285" i="16"/>
  <c r="G1285" i="16"/>
  <c r="H1285" i="16"/>
  <c r="C1286" i="16"/>
  <c r="D1286" i="16"/>
  <c r="E1286" i="16"/>
  <c r="F1286" i="16"/>
  <c r="G1286" i="16"/>
  <c r="H1286" i="16"/>
  <c r="C1287" i="16"/>
  <c r="D1287" i="16"/>
  <c r="E1287" i="16"/>
  <c r="F1287" i="16"/>
  <c r="G1287" i="16"/>
  <c r="H1287" i="16"/>
  <c r="C1288" i="16"/>
  <c r="D1288" i="16"/>
  <c r="E1288" i="16"/>
  <c r="F1288" i="16"/>
  <c r="G1288" i="16"/>
  <c r="H1288" i="16"/>
  <c r="C1289" i="16"/>
  <c r="D1289" i="16"/>
  <c r="E1289" i="16"/>
  <c r="F1289" i="16"/>
  <c r="G1289" i="16"/>
  <c r="H1289" i="16"/>
  <c r="C1290" i="16"/>
  <c r="D1290" i="16"/>
  <c r="E1290" i="16"/>
  <c r="F1290" i="16"/>
  <c r="G1290" i="16"/>
  <c r="H1290" i="16"/>
  <c r="C1291" i="16"/>
  <c r="D1291" i="16"/>
  <c r="E1291" i="16"/>
  <c r="F1291" i="16"/>
  <c r="G1291" i="16"/>
  <c r="H1291" i="16"/>
  <c r="C1292" i="16"/>
  <c r="D1292" i="16"/>
  <c r="E1292" i="16"/>
  <c r="F1292" i="16"/>
  <c r="G1292" i="16"/>
  <c r="H1292" i="16"/>
  <c r="C1293" i="16"/>
  <c r="D1293" i="16"/>
  <c r="E1293" i="16"/>
  <c r="F1293" i="16"/>
  <c r="G1293" i="16"/>
  <c r="H1293" i="16"/>
  <c r="D1153" i="16"/>
  <c r="E1153" i="16"/>
  <c r="F1153" i="16"/>
  <c r="G1153" i="16"/>
  <c r="H1153" i="16"/>
  <c r="AG1153" i="16"/>
  <c r="R1153" i="16"/>
  <c r="C1153" i="16"/>
  <c r="C1011" i="16"/>
  <c r="D1011" i="16"/>
  <c r="E1011" i="16"/>
  <c r="F1011" i="16"/>
  <c r="G1011" i="16"/>
  <c r="H1011" i="16"/>
  <c r="C1012" i="16"/>
  <c r="D1012" i="16"/>
  <c r="E1012" i="16"/>
  <c r="F1012" i="16"/>
  <c r="G1012" i="16"/>
  <c r="H1012" i="16"/>
  <c r="C1013" i="16"/>
  <c r="D1013" i="16"/>
  <c r="E1013" i="16"/>
  <c r="F1013" i="16"/>
  <c r="G1013" i="16"/>
  <c r="H1013" i="16"/>
  <c r="C1014" i="16"/>
  <c r="D1014" i="16"/>
  <c r="E1014" i="16"/>
  <c r="F1014" i="16"/>
  <c r="G1014" i="16"/>
  <c r="H1014" i="16"/>
  <c r="C1015" i="16"/>
  <c r="D1015" i="16"/>
  <c r="E1015" i="16"/>
  <c r="F1015" i="16"/>
  <c r="G1015" i="16"/>
  <c r="H1015" i="16"/>
  <c r="C1016" i="16"/>
  <c r="D1016" i="16"/>
  <c r="E1016" i="16"/>
  <c r="F1016" i="16"/>
  <c r="G1016" i="16"/>
  <c r="H1016" i="16"/>
  <c r="C1017" i="16"/>
  <c r="D1017" i="16"/>
  <c r="E1017" i="16"/>
  <c r="F1017" i="16"/>
  <c r="G1017" i="16"/>
  <c r="H1017" i="16"/>
  <c r="C1018" i="16"/>
  <c r="D1018" i="16"/>
  <c r="E1018" i="16"/>
  <c r="F1018" i="16"/>
  <c r="G1018" i="16"/>
  <c r="H1018" i="16"/>
  <c r="C1019" i="16"/>
  <c r="D1019" i="16"/>
  <c r="E1019" i="16"/>
  <c r="F1019" i="16"/>
  <c r="G1019" i="16"/>
  <c r="H1019" i="16"/>
  <c r="C1020" i="16"/>
  <c r="D1020" i="16"/>
  <c r="E1020" i="16"/>
  <c r="F1020" i="16"/>
  <c r="G1020" i="16"/>
  <c r="H1020" i="16"/>
  <c r="C1021" i="16"/>
  <c r="D1021" i="16"/>
  <c r="E1021" i="16"/>
  <c r="F1021" i="16"/>
  <c r="G1021" i="16"/>
  <c r="H1021" i="16"/>
  <c r="C1022" i="16"/>
  <c r="D1022" i="16"/>
  <c r="E1022" i="16"/>
  <c r="F1022" i="16"/>
  <c r="G1022" i="16"/>
  <c r="H1022" i="16"/>
  <c r="C1023" i="16"/>
  <c r="D1023" i="16"/>
  <c r="E1023" i="16"/>
  <c r="F1023" i="16"/>
  <c r="G1023" i="16"/>
  <c r="H1023" i="16"/>
  <c r="C1024" i="16"/>
  <c r="D1024" i="16"/>
  <c r="E1024" i="16"/>
  <c r="F1024" i="16"/>
  <c r="G1024" i="16"/>
  <c r="H1024" i="16"/>
  <c r="C1025" i="16"/>
  <c r="D1025" i="16"/>
  <c r="E1025" i="16"/>
  <c r="F1025" i="16"/>
  <c r="G1025" i="16"/>
  <c r="H1025" i="16"/>
  <c r="C1026" i="16"/>
  <c r="D1026" i="16"/>
  <c r="E1026" i="16"/>
  <c r="F1026" i="16"/>
  <c r="G1026" i="16"/>
  <c r="H1026" i="16"/>
  <c r="C1027" i="16"/>
  <c r="D1027" i="16"/>
  <c r="E1027" i="16"/>
  <c r="F1027" i="16"/>
  <c r="G1027" i="16"/>
  <c r="H1027" i="16"/>
  <c r="C1028" i="16"/>
  <c r="D1028" i="16"/>
  <c r="E1028" i="16"/>
  <c r="F1028" i="16"/>
  <c r="G1028" i="16"/>
  <c r="H1028" i="16"/>
  <c r="C1029" i="16"/>
  <c r="D1029" i="16"/>
  <c r="E1029" i="16"/>
  <c r="F1029" i="16"/>
  <c r="G1029" i="16"/>
  <c r="H1029" i="16"/>
  <c r="C1030" i="16"/>
  <c r="D1030" i="16"/>
  <c r="E1030" i="16"/>
  <c r="F1030" i="16"/>
  <c r="G1030" i="16"/>
  <c r="H1030" i="16"/>
  <c r="C1031" i="16"/>
  <c r="D1031" i="16"/>
  <c r="E1031" i="16"/>
  <c r="F1031" i="16"/>
  <c r="G1031" i="16"/>
  <c r="H1031" i="16"/>
  <c r="C1032" i="16"/>
  <c r="D1032" i="16"/>
  <c r="E1032" i="16"/>
  <c r="F1032" i="16"/>
  <c r="G1032" i="16"/>
  <c r="H1032" i="16"/>
  <c r="C1033" i="16"/>
  <c r="D1033" i="16"/>
  <c r="E1033" i="16"/>
  <c r="F1033" i="16"/>
  <c r="G1033" i="16"/>
  <c r="H1033" i="16"/>
  <c r="C1034" i="16"/>
  <c r="D1034" i="16"/>
  <c r="E1034" i="16"/>
  <c r="F1034" i="16"/>
  <c r="G1034" i="16"/>
  <c r="H1034" i="16"/>
  <c r="C1035" i="16"/>
  <c r="D1035" i="16"/>
  <c r="E1035" i="16"/>
  <c r="F1035" i="16"/>
  <c r="G1035" i="16"/>
  <c r="H1035" i="16"/>
  <c r="C1036" i="16"/>
  <c r="D1036" i="16"/>
  <c r="E1036" i="16"/>
  <c r="F1036" i="16"/>
  <c r="G1036" i="16"/>
  <c r="H1036" i="16"/>
  <c r="C1037" i="16"/>
  <c r="D1037" i="16"/>
  <c r="E1037" i="16"/>
  <c r="F1037" i="16"/>
  <c r="G1037" i="16"/>
  <c r="H1037" i="16"/>
  <c r="C1038" i="16"/>
  <c r="D1038" i="16"/>
  <c r="E1038" i="16"/>
  <c r="F1038" i="16"/>
  <c r="G1038" i="16"/>
  <c r="H1038" i="16"/>
  <c r="C1039" i="16"/>
  <c r="D1039" i="16"/>
  <c r="E1039" i="16"/>
  <c r="F1039" i="16"/>
  <c r="G1039" i="16"/>
  <c r="H1039" i="16"/>
  <c r="C1040" i="16"/>
  <c r="D1040" i="16"/>
  <c r="E1040" i="16"/>
  <c r="F1040" i="16"/>
  <c r="G1040" i="16"/>
  <c r="H1040" i="16"/>
  <c r="C1041" i="16"/>
  <c r="D1041" i="16"/>
  <c r="E1041" i="16"/>
  <c r="F1041" i="16"/>
  <c r="G1041" i="16"/>
  <c r="H1041" i="16"/>
  <c r="C1042" i="16"/>
  <c r="D1042" i="16"/>
  <c r="E1042" i="16"/>
  <c r="F1042" i="16"/>
  <c r="G1042" i="16"/>
  <c r="H1042" i="16"/>
  <c r="C1043" i="16"/>
  <c r="D1043" i="16"/>
  <c r="E1043" i="16"/>
  <c r="F1043" i="16"/>
  <c r="G1043" i="16"/>
  <c r="H1043" i="16"/>
  <c r="C1044" i="16"/>
  <c r="D1044" i="16"/>
  <c r="E1044" i="16"/>
  <c r="F1044" i="16"/>
  <c r="G1044" i="16"/>
  <c r="H1044" i="16"/>
  <c r="C1045" i="16"/>
  <c r="D1045" i="16"/>
  <c r="E1045" i="16"/>
  <c r="F1045" i="16"/>
  <c r="G1045" i="16"/>
  <c r="H1045" i="16"/>
  <c r="C1046" i="16"/>
  <c r="D1046" i="16"/>
  <c r="E1046" i="16"/>
  <c r="F1046" i="16"/>
  <c r="G1046" i="16"/>
  <c r="H1046" i="16"/>
  <c r="C1047" i="16"/>
  <c r="D1047" i="16"/>
  <c r="E1047" i="16"/>
  <c r="F1047" i="16"/>
  <c r="G1047" i="16"/>
  <c r="H1047" i="16"/>
  <c r="C1048" i="16"/>
  <c r="D1048" i="16"/>
  <c r="E1048" i="16"/>
  <c r="F1048" i="16"/>
  <c r="G1048" i="16"/>
  <c r="H1048" i="16"/>
  <c r="C1049" i="16"/>
  <c r="D1049" i="16"/>
  <c r="E1049" i="16"/>
  <c r="F1049" i="16"/>
  <c r="G1049" i="16"/>
  <c r="H1049" i="16"/>
  <c r="C1050" i="16"/>
  <c r="D1050" i="16"/>
  <c r="E1050" i="16"/>
  <c r="F1050" i="16"/>
  <c r="G1050" i="16"/>
  <c r="H1050" i="16"/>
  <c r="C1051" i="16"/>
  <c r="D1051" i="16"/>
  <c r="E1051" i="16"/>
  <c r="F1051" i="16"/>
  <c r="G1051" i="16"/>
  <c r="H1051" i="16"/>
  <c r="C1052" i="16"/>
  <c r="D1052" i="16"/>
  <c r="E1052" i="16"/>
  <c r="F1052" i="16"/>
  <c r="G1052" i="16"/>
  <c r="H1052" i="16"/>
  <c r="C1053" i="16"/>
  <c r="D1053" i="16"/>
  <c r="E1053" i="16"/>
  <c r="F1053" i="16"/>
  <c r="G1053" i="16"/>
  <c r="H1053" i="16"/>
  <c r="C1054" i="16"/>
  <c r="D1054" i="16"/>
  <c r="E1054" i="16"/>
  <c r="F1054" i="16"/>
  <c r="G1054" i="16"/>
  <c r="H1054" i="16"/>
  <c r="C1055" i="16"/>
  <c r="D1055" i="16"/>
  <c r="E1055" i="16"/>
  <c r="F1055" i="16"/>
  <c r="G1055" i="16"/>
  <c r="H1055" i="16"/>
  <c r="C1056" i="16"/>
  <c r="D1056" i="16"/>
  <c r="E1056" i="16"/>
  <c r="F1056" i="16"/>
  <c r="G1056" i="16"/>
  <c r="H1056" i="16"/>
  <c r="C1057" i="16"/>
  <c r="D1057" i="16"/>
  <c r="E1057" i="16"/>
  <c r="F1057" i="16"/>
  <c r="G1057" i="16"/>
  <c r="H1057" i="16"/>
  <c r="C1058" i="16"/>
  <c r="D1058" i="16"/>
  <c r="E1058" i="16"/>
  <c r="F1058" i="16"/>
  <c r="G1058" i="16"/>
  <c r="H1058" i="16"/>
  <c r="C1059" i="16"/>
  <c r="D1059" i="16"/>
  <c r="E1059" i="16"/>
  <c r="F1059" i="16"/>
  <c r="G1059" i="16"/>
  <c r="H1059" i="16"/>
  <c r="C1060" i="16"/>
  <c r="D1060" i="16"/>
  <c r="E1060" i="16"/>
  <c r="F1060" i="16"/>
  <c r="G1060" i="16"/>
  <c r="H1060" i="16"/>
  <c r="C1061" i="16"/>
  <c r="D1061" i="16"/>
  <c r="E1061" i="16"/>
  <c r="F1061" i="16"/>
  <c r="G1061" i="16"/>
  <c r="H1061" i="16"/>
  <c r="C1062" i="16"/>
  <c r="D1062" i="16"/>
  <c r="E1062" i="16"/>
  <c r="F1062" i="16"/>
  <c r="G1062" i="16"/>
  <c r="H1062" i="16"/>
  <c r="C1063" i="16"/>
  <c r="D1063" i="16"/>
  <c r="E1063" i="16"/>
  <c r="F1063" i="16"/>
  <c r="G1063" i="16"/>
  <c r="H1063" i="16"/>
  <c r="C1064" i="16"/>
  <c r="D1064" i="16"/>
  <c r="E1064" i="16"/>
  <c r="F1064" i="16"/>
  <c r="G1064" i="16"/>
  <c r="H1064" i="16"/>
  <c r="C1065" i="16"/>
  <c r="D1065" i="16"/>
  <c r="E1065" i="16"/>
  <c r="F1065" i="16"/>
  <c r="G1065" i="16"/>
  <c r="H1065" i="16"/>
  <c r="C1066" i="16"/>
  <c r="D1066" i="16"/>
  <c r="E1066" i="16"/>
  <c r="F1066" i="16"/>
  <c r="G1066" i="16"/>
  <c r="H1066" i="16"/>
  <c r="C1067" i="16"/>
  <c r="D1067" i="16"/>
  <c r="E1067" i="16"/>
  <c r="F1067" i="16"/>
  <c r="G1067" i="16"/>
  <c r="H1067" i="16"/>
  <c r="C1068" i="16"/>
  <c r="D1068" i="16"/>
  <c r="E1068" i="16"/>
  <c r="F1068" i="16"/>
  <c r="G1068" i="16"/>
  <c r="H1068" i="16"/>
  <c r="C1069" i="16"/>
  <c r="D1069" i="16"/>
  <c r="E1069" i="16"/>
  <c r="F1069" i="16"/>
  <c r="G1069" i="16"/>
  <c r="H1069" i="16"/>
  <c r="C1070" i="16"/>
  <c r="D1070" i="16"/>
  <c r="E1070" i="16"/>
  <c r="F1070" i="16"/>
  <c r="G1070" i="16"/>
  <c r="H1070" i="16"/>
  <c r="C1071" i="16"/>
  <c r="D1071" i="16"/>
  <c r="E1071" i="16"/>
  <c r="F1071" i="16"/>
  <c r="G1071" i="16"/>
  <c r="H1071" i="16"/>
  <c r="C1072" i="16"/>
  <c r="D1072" i="16"/>
  <c r="E1072" i="16"/>
  <c r="F1072" i="16"/>
  <c r="G1072" i="16"/>
  <c r="H1072" i="16"/>
  <c r="C1073" i="16"/>
  <c r="D1073" i="16"/>
  <c r="E1073" i="16"/>
  <c r="F1073" i="16"/>
  <c r="G1073" i="16"/>
  <c r="H1073" i="16"/>
  <c r="C1074" i="16"/>
  <c r="D1074" i="16"/>
  <c r="E1074" i="16"/>
  <c r="F1074" i="16"/>
  <c r="G1074" i="16"/>
  <c r="H1074" i="16"/>
  <c r="C1075" i="16"/>
  <c r="D1075" i="16"/>
  <c r="E1075" i="16"/>
  <c r="F1075" i="16"/>
  <c r="G1075" i="16"/>
  <c r="H1075" i="16"/>
  <c r="C1076" i="16"/>
  <c r="D1076" i="16"/>
  <c r="E1076" i="16"/>
  <c r="F1076" i="16"/>
  <c r="G1076" i="16"/>
  <c r="H1076" i="16"/>
  <c r="C1077" i="16"/>
  <c r="D1077" i="16"/>
  <c r="E1077" i="16"/>
  <c r="F1077" i="16"/>
  <c r="G1077" i="16"/>
  <c r="H1077" i="16"/>
  <c r="C1078" i="16"/>
  <c r="D1078" i="16"/>
  <c r="E1078" i="16"/>
  <c r="F1078" i="16"/>
  <c r="G1078" i="16"/>
  <c r="H1078" i="16"/>
  <c r="C1079" i="16"/>
  <c r="D1079" i="16"/>
  <c r="E1079" i="16"/>
  <c r="F1079" i="16"/>
  <c r="G1079" i="16"/>
  <c r="H1079" i="16"/>
  <c r="C1080" i="16"/>
  <c r="D1080" i="16"/>
  <c r="E1080" i="16"/>
  <c r="F1080" i="16"/>
  <c r="G1080" i="16"/>
  <c r="H1080" i="16"/>
  <c r="C1081" i="16"/>
  <c r="D1081" i="16"/>
  <c r="E1081" i="16"/>
  <c r="F1081" i="16"/>
  <c r="G1081" i="16"/>
  <c r="H1081" i="16"/>
  <c r="C1082" i="16"/>
  <c r="D1082" i="16"/>
  <c r="E1082" i="16"/>
  <c r="F1082" i="16"/>
  <c r="G1082" i="16"/>
  <c r="H1082" i="16"/>
  <c r="C1083" i="16"/>
  <c r="D1083" i="16"/>
  <c r="E1083" i="16"/>
  <c r="F1083" i="16"/>
  <c r="G1083" i="16"/>
  <c r="H1083" i="16"/>
  <c r="C1084" i="16"/>
  <c r="D1084" i="16"/>
  <c r="E1084" i="16"/>
  <c r="F1084" i="16"/>
  <c r="G1084" i="16"/>
  <c r="H1084" i="16"/>
  <c r="C1085" i="16"/>
  <c r="D1085" i="16"/>
  <c r="E1085" i="16"/>
  <c r="F1085" i="16"/>
  <c r="G1085" i="16"/>
  <c r="H1085" i="16"/>
  <c r="C1086" i="16"/>
  <c r="D1086" i="16"/>
  <c r="E1086" i="16"/>
  <c r="F1086" i="16"/>
  <c r="G1086" i="16"/>
  <c r="H1086" i="16"/>
  <c r="C1087" i="16"/>
  <c r="D1087" i="16"/>
  <c r="E1087" i="16"/>
  <c r="F1087" i="16"/>
  <c r="G1087" i="16"/>
  <c r="H1087" i="16"/>
  <c r="C1088" i="16"/>
  <c r="D1088" i="16"/>
  <c r="E1088" i="16"/>
  <c r="F1088" i="16"/>
  <c r="G1088" i="16"/>
  <c r="H1088" i="16"/>
  <c r="C1089" i="16"/>
  <c r="D1089" i="16"/>
  <c r="E1089" i="16"/>
  <c r="F1089" i="16"/>
  <c r="G1089" i="16"/>
  <c r="H1089" i="16"/>
  <c r="C1090" i="16"/>
  <c r="D1090" i="16"/>
  <c r="E1090" i="16"/>
  <c r="F1090" i="16"/>
  <c r="G1090" i="16"/>
  <c r="H1090" i="16"/>
  <c r="C1091" i="16"/>
  <c r="D1091" i="16"/>
  <c r="E1091" i="16"/>
  <c r="F1091" i="16"/>
  <c r="G1091" i="16"/>
  <c r="H1091" i="16"/>
  <c r="C1092" i="16"/>
  <c r="D1092" i="16"/>
  <c r="E1092" i="16"/>
  <c r="F1092" i="16"/>
  <c r="G1092" i="16"/>
  <c r="H1092" i="16"/>
  <c r="C1093" i="16"/>
  <c r="D1093" i="16"/>
  <c r="E1093" i="16"/>
  <c r="F1093" i="16"/>
  <c r="G1093" i="16"/>
  <c r="H1093" i="16"/>
  <c r="C1094" i="16"/>
  <c r="D1094" i="16"/>
  <c r="E1094" i="16"/>
  <c r="F1094" i="16"/>
  <c r="G1094" i="16"/>
  <c r="H1094" i="16"/>
  <c r="C1095" i="16"/>
  <c r="D1095" i="16"/>
  <c r="E1095" i="16"/>
  <c r="F1095" i="16"/>
  <c r="G1095" i="16"/>
  <c r="H1095" i="16"/>
  <c r="C1096" i="16"/>
  <c r="D1096" i="16"/>
  <c r="E1096" i="16"/>
  <c r="F1096" i="16"/>
  <c r="G1096" i="16"/>
  <c r="H1096" i="16"/>
  <c r="C1097" i="16"/>
  <c r="D1097" i="16"/>
  <c r="E1097" i="16"/>
  <c r="F1097" i="16"/>
  <c r="G1097" i="16"/>
  <c r="H1097" i="16"/>
  <c r="C1098" i="16"/>
  <c r="D1098" i="16"/>
  <c r="E1098" i="16"/>
  <c r="F1098" i="16"/>
  <c r="G1098" i="16"/>
  <c r="H1098" i="16"/>
  <c r="C1099" i="16"/>
  <c r="D1099" i="16"/>
  <c r="E1099" i="16"/>
  <c r="F1099" i="16"/>
  <c r="G1099" i="16"/>
  <c r="H1099" i="16"/>
  <c r="C1100" i="16"/>
  <c r="D1100" i="16"/>
  <c r="E1100" i="16"/>
  <c r="F1100" i="16"/>
  <c r="G1100" i="16"/>
  <c r="H1100" i="16"/>
  <c r="C1101" i="16"/>
  <c r="D1101" i="16"/>
  <c r="E1101" i="16"/>
  <c r="F1101" i="16"/>
  <c r="G1101" i="16"/>
  <c r="H1101" i="16"/>
  <c r="C1102" i="16"/>
  <c r="D1102" i="16"/>
  <c r="E1102" i="16"/>
  <c r="F1102" i="16"/>
  <c r="G1102" i="16"/>
  <c r="H1102" i="16"/>
  <c r="C1103" i="16"/>
  <c r="D1103" i="16"/>
  <c r="E1103" i="16"/>
  <c r="F1103" i="16"/>
  <c r="G1103" i="16"/>
  <c r="H1103" i="16"/>
  <c r="C1104" i="16"/>
  <c r="D1104" i="16"/>
  <c r="E1104" i="16"/>
  <c r="F1104" i="16"/>
  <c r="G1104" i="16"/>
  <c r="H1104" i="16"/>
  <c r="C1105" i="16"/>
  <c r="D1105" i="16"/>
  <c r="E1105" i="16"/>
  <c r="F1105" i="16"/>
  <c r="G1105" i="16"/>
  <c r="H1105" i="16"/>
  <c r="C1106" i="16"/>
  <c r="D1106" i="16"/>
  <c r="E1106" i="16"/>
  <c r="F1106" i="16"/>
  <c r="G1106" i="16"/>
  <c r="H1106" i="16"/>
  <c r="C1107" i="16"/>
  <c r="D1107" i="16"/>
  <c r="E1107" i="16"/>
  <c r="F1107" i="16"/>
  <c r="G1107" i="16"/>
  <c r="H1107" i="16"/>
  <c r="C1108" i="16"/>
  <c r="D1108" i="16"/>
  <c r="E1108" i="16"/>
  <c r="F1108" i="16"/>
  <c r="G1108" i="16"/>
  <c r="H1108" i="16"/>
  <c r="C1109" i="16"/>
  <c r="D1109" i="16"/>
  <c r="E1109" i="16"/>
  <c r="F1109" i="16"/>
  <c r="G1109" i="16"/>
  <c r="H1109" i="16"/>
  <c r="C1110" i="16"/>
  <c r="D1110" i="16"/>
  <c r="E1110" i="16"/>
  <c r="F1110" i="16"/>
  <c r="G1110" i="16"/>
  <c r="H1110" i="16"/>
  <c r="C1111" i="16"/>
  <c r="D1111" i="16"/>
  <c r="E1111" i="16"/>
  <c r="F1111" i="16"/>
  <c r="G1111" i="16"/>
  <c r="H1111" i="16"/>
  <c r="C1112" i="16"/>
  <c r="D1112" i="16"/>
  <c r="E1112" i="16"/>
  <c r="F1112" i="16"/>
  <c r="G1112" i="16"/>
  <c r="H1112" i="16"/>
  <c r="C1113" i="16"/>
  <c r="D1113" i="16"/>
  <c r="E1113" i="16"/>
  <c r="F1113" i="16"/>
  <c r="G1113" i="16"/>
  <c r="H1113" i="16"/>
  <c r="C1114" i="16"/>
  <c r="D1114" i="16"/>
  <c r="E1114" i="16"/>
  <c r="F1114" i="16"/>
  <c r="G1114" i="16"/>
  <c r="H1114" i="16"/>
  <c r="C1115" i="16"/>
  <c r="D1115" i="16"/>
  <c r="E1115" i="16"/>
  <c r="F1115" i="16"/>
  <c r="G1115" i="16"/>
  <c r="H1115" i="16"/>
  <c r="C1116" i="16"/>
  <c r="D1116" i="16"/>
  <c r="E1116" i="16"/>
  <c r="F1116" i="16"/>
  <c r="G1116" i="16"/>
  <c r="H1116" i="16"/>
  <c r="C1117" i="16"/>
  <c r="D1117" i="16"/>
  <c r="E1117" i="16"/>
  <c r="F1117" i="16"/>
  <c r="G1117" i="16"/>
  <c r="H1117" i="16"/>
  <c r="C1118" i="16"/>
  <c r="D1118" i="16"/>
  <c r="E1118" i="16"/>
  <c r="F1118" i="16"/>
  <c r="G1118" i="16"/>
  <c r="H1118" i="16"/>
  <c r="C1119" i="16"/>
  <c r="D1119" i="16"/>
  <c r="E1119" i="16"/>
  <c r="F1119" i="16"/>
  <c r="G1119" i="16"/>
  <c r="H1119" i="16"/>
  <c r="C1120" i="16"/>
  <c r="D1120" i="16"/>
  <c r="E1120" i="16"/>
  <c r="F1120" i="16"/>
  <c r="G1120" i="16"/>
  <c r="H1120" i="16"/>
  <c r="C1121" i="16"/>
  <c r="D1121" i="16"/>
  <c r="E1121" i="16"/>
  <c r="F1121" i="16"/>
  <c r="G1121" i="16"/>
  <c r="H1121" i="16"/>
  <c r="C1122" i="16"/>
  <c r="D1122" i="16"/>
  <c r="E1122" i="16"/>
  <c r="F1122" i="16"/>
  <c r="G1122" i="16"/>
  <c r="H1122" i="16"/>
  <c r="C1123" i="16"/>
  <c r="D1123" i="16"/>
  <c r="E1123" i="16"/>
  <c r="F1123" i="16"/>
  <c r="G1123" i="16"/>
  <c r="H1123" i="16"/>
  <c r="C1124" i="16"/>
  <c r="D1124" i="16"/>
  <c r="E1124" i="16"/>
  <c r="F1124" i="16"/>
  <c r="G1124" i="16"/>
  <c r="H1124" i="16"/>
  <c r="C1125" i="16"/>
  <c r="D1125" i="16"/>
  <c r="E1125" i="16"/>
  <c r="F1125" i="16"/>
  <c r="G1125" i="16"/>
  <c r="H1125" i="16"/>
  <c r="C1126" i="16"/>
  <c r="D1126" i="16"/>
  <c r="E1126" i="16"/>
  <c r="F1126" i="16"/>
  <c r="G1126" i="16"/>
  <c r="H1126" i="16"/>
  <c r="C1127" i="16"/>
  <c r="D1127" i="16"/>
  <c r="E1127" i="16"/>
  <c r="F1127" i="16"/>
  <c r="G1127" i="16"/>
  <c r="H1127" i="16"/>
  <c r="C1128" i="16"/>
  <c r="D1128" i="16"/>
  <c r="E1128" i="16"/>
  <c r="F1128" i="16"/>
  <c r="G1128" i="16"/>
  <c r="H1128" i="16"/>
  <c r="C1129" i="16"/>
  <c r="D1129" i="16"/>
  <c r="E1129" i="16"/>
  <c r="F1129" i="16"/>
  <c r="G1129" i="16"/>
  <c r="H1129" i="16"/>
  <c r="C1130" i="16"/>
  <c r="D1130" i="16"/>
  <c r="E1130" i="16"/>
  <c r="F1130" i="16"/>
  <c r="G1130" i="16"/>
  <c r="H1130" i="16"/>
  <c r="C1131" i="16"/>
  <c r="D1131" i="16"/>
  <c r="E1131" i="16"/>
  <c r="F1131" i="16"/>
  <c r="G1131" i="16"/>
  <c r="H1131" i="16"/>
  <c r="C1132" i="16"/>
  <c r="D1132" i="16"/>
  <c r="E1132" i="16"/>
  <c r="F1132" i="16"/>
  <c r="G1132" i="16"/>
  <c r="H1132" i="16"/>
  <c r="C1133" i="16"/>
  <c r="D1133" i="16"/>
  <c r="E1133" i="16"/>
  <c r="F1133" i="16"/>
  <c r="G1133" i="16"/>
  <c r="H1133" i="16"/>
  <c r="C1134" i="16"/>
  <c r="D1134" i="16"/>
  <c r="E1134" i="16"/>
  <c r="F1134" i="16"/>
  <c r="G1134" i="16"/>
  <c r="H1134" i="16"/>
  <c r="C1135" i="16"/>
  <c r="D1135" i="16"/>
  <c r="E1135" i="16"/>
  <c r="F1135" i="16"/>
  <c r="G1135" i="16"/>
  <c r="H1135" i="16"/>
  <c r="C1136" i="16"/>
  <c r="D1136" i="16"/>
  <c r="E1136" i="16"/>
  <c r="F1136" i="16"/>
  <c r="G1136" i="16"/>
  <c r="H1136" i="16"/>
  <c r="C1137" i="16"/>
  <c r="D1137" i="16"/>
  <c r="E1137" i="16"/>
  <c r="F1137" i="16"/>
  <c r="G1137" i="16"/>
  <c r="H1137" i="16"/>
  <c r="C1138" i="16"/>
  <c r="D1138" i="16"/>
  <c r="E1138" i="16"/>
  <c r="F1138" i="16"/>
  <c r="G1138" i="16"/>
  <c r="H1138" i="16"/>
  <c r="C1139" i="16"/>
  <c r="D1139" i="16"/>
  <c r="E1139" i="16"/>
  <c r="F1139" i="16"/>
  <c r="G1139" i="16"/>
  <c r="H1139" i="16"/>
  <c r="C1140" i="16"/>
  <c r="D1140" i="16"/>
  <c r="E1140" i="16"/>
  <c r="F1140" i="16"/>
  <c r="G1140" i="16"/>
  <c r="H1140" i="16"/>
  <c r="C1141" i="16"/>
  <c r="D1141" i="16"/>
  <c r="E1141" i="16"/>
  <c r="F1141" i="16"/>
  <c r="G1141" i="16"/>
  <c r="H1141" i="16"/>
  <c r="C1142" i="16"/>
  <c r="D1142" i="16"/>
  <c r="E1142" i="16"/>
  <c r="F1142" i="16"/>
  <c r="G1142" i="16"/>
  <c r="H1142" i="16"/>
  <c r="C1143" i="16"/>
  <c r="D1143" i="16"/>
  <c r="E1143" i="16"/>
  <c r="F1143" i="16"/>
  <c r="G1143" i="16"/>
  <c r="H1143" i="16"/>
  <c r="C1144" i="16"/>
  <c r="D1144" i="16"/>
  <c r="E1144" i="16"/>
  <c r="F1144" i="16"/>
  <c r="G1144" i="16"/>
  <c r="H1144" i="16"/>
  <c r="C1145" i="16"/>
  <c r="D1145" i="16"/>
  <c r="E1145" i="16"/>
  <c r="F1145" i="16"/>
  <c r="G1145" i="16"/>
  <c r="H1145" i="16"/>
  <c r="C1146" i="16"/>
  <c r="D1146" i="16"/>
  <c r="E1146" i="16"/>
  <c r="F1146" i="16"/>
  <c r="G1146" i="16"/>
  <c r="H1146" i="16"/>
  <c r="C1147" i="16"/>
  <c r="D1147" i="16"/>
  <c r="E1147" i="16"/>
  <c r="F1147" i="16"/>
  <c r="G1147" i="16"/>
  <c r="H1147" i="16"/>
  <c r="C1148" i="16"/>
  <c r="D1148" i="16"/>
  <c r="E1148" i="16"/>
  <c r="F1148" i="16"/>
  <c r="G1148" i="16"/>
  <c r="H1148" i="16"/>
  <c r="C1149" i="16"/>
  <c r="D1149" i="16"/>
  <c r="E1149" i="16"/>
  <c r="F1149" i="16"/>
  <c r="G1149" i="16"/>
  <c r="H1149" i="16"/>
  <c r="C1150" i="16"/>
  <c r="D1150" i="16"/>
  <c r="E1150" i="16"/>
  <c r="F1150" i="16"/>
  <c r="G1150" i="16"/>
  <c r="H1150" i="16"/>
  <c r="R1011" i="16"/>
  <c r="S1011" i="16"/>
  <c r="T1011" i="16"/>
  <c r="U1011" i="16"/>
  <c r="V1011" i="16"/>
  <c r="W1011" i="16"/>
  <c r="R1012" i="16"/>
  <c r="S1012" i="16"/>
  <c r="T1012" i="16"/>
  <c r="U1012" i="16"/>
  <c r="V1012" i="16"/>
  <c r="W1012" i="16"/>
  <c r="R1013" i="16"/>
  <c r="S1013" i="16"/>
  <c r="T1013" i="16"/>
  <c r="U1013" i="16"/>
  <c r="V1013" i="16"/>
  <c r="W1013" i="16"/>
  <c r="R1014" i="16"/>
  <c r="S1014" i="16"/>
  <c r="T1014" i="16"/>
  <c r="U1014" i="16"/>
  <c r="V1014" i="16"/>
  <c r="W1014" i="16"/>
  <c r="R1015" i="16"/>
  <c r="S1015" i="16"/>
  <c r="T1015" i="16"/>
  <c r="U1015" i="16"/>
  <c r="V1015" i="16"/>
  <c r="W1015" i="16"/>
  <c r="R1016" i="16"/>
  <c r="S1016" i="16"/>
  <c r="T1016" i="16"/>
  <c r="U1016" i="16"/>
  <c r="V1016" i="16"/>
  <c r="W1016" i="16"/>
  <c r="R1017" i="16"/>
  <c r="S1017" i="16"/>
  <c r="T1017" i="16"/>
  <c r="U1017" i="16"/>
  <c r="V1017" i="16"/>
  <c r="W1017" i="16"/>
  <c r="R1018" i="16"/>
  <c r="S1018" i="16"/>
  <c r="T1018" i="16"/>
  <c r="U1018" i="16"/>
  <c r="V1018" i="16"/>
  <c r="W1018" i="16"/>
  <c r="R1019" i="16"/>
  <c r="S1019" i="16"/>
  <c r="T1019" i="16"/>
  <c r="U1019" i="16"/>
  <c r="V1019" i="16"/>
  <c r="W1019" i="16"/>
  <c r="R1020" i="16"/>
  <c r="S1020" i="16"/>
  <c r="T1020" i="16"/>
  <c r="U1020" i="16"/>
  <c r="V1020" i="16"/>
  <c r="W1020" i="16"/>
  <c r="R1021" i="16"/>
  <c r="S1021" i="16"/>
  <c r="T1021" i="16"/>
  <c r="U1021" i="16"/>
  <c r="V1021" i="16"/>
  <c r="W1021" i="16"/>
  <c r="R1022" i="16"/>
  <c r="S1022" i="16"/>
  <c r="T1022" i="16"/>
  <c r="U1022" i="16"/>
  <c r="V1022" i="16"/>
  <c r="W1022" i="16"/>
  <c r="R1023" i="16"/>
  <c r="S1023" i="16"/>
  <c r="T1023" i="16"/>
  <c r="U1023" i="16"/>
  <c r="V1023" i="16"/>
  <c r="W1023" i="16"/>
  <c r="R1024" i="16"/>
  <c r="S1024" i="16"/>
  <c r="T1024" i="16"/>
  <c r="U1024" i="16"/>
  <c r="V1024" i="16"/>
  <c r="W1024" i="16"/>
  <c r="R1025" i="16"/>
  <c r="S1025" i="16"/>
  <c r="T1025" i="16"/>
  <c r="U1025" i="16"/>
  <c r="V1025" i="16"/>
  <c r="W1025" i="16"/>
  <c r="R1026" i="16"/>
  <c r="S1026" i="16"/>
  <c r="T1026" i="16"/>
  <c r="U1026" i="16"/>
  <c r="V1026" i="16"/>
  <c r="W1026" i="16"/>
  <c r="R1027" i="16"/>
  <c r="S1027" i="16"/>
  <c r="T1027" i="16"/>
  <c r="U1027" i="16"/>
  <c r="V1027" i="16"/>
  <c r="W1027" i="16"/>
  <c r="R1028" i="16"/>
  <c r="S1028" i="16"/>
  <c r="T1028" i="16"/>
  <c r="U1028" i="16"/>
  <c r="V1028" i="16"/>
  <c r="W1028" i="16"/>
  <c r="R1029" i="16"/>
  <c r="S1029" i="16"/>
  <c r="T1029" i="16"/>
  <c r="U1029" i="16"/>
  <c r="V1029" i="16"/>
  <c r="W1029" i="16"/>
  <c r="R1030" i="16"/>
  <c r="S1030" i="16"/>
  <c r="T1030" i="16"/>
  <c r="U1030" i="16"/>
  <c r="V1030" i="16"/>
  <c r="W1030" i="16"/>
  <c r="R1031" i="16"/>
  <c r="S1031" i="16"/>
  <c r="T1031" i="16"/>
  <c r="U1031" i="16"/>
  <c r="V1031" i="16"/>
  <c r="W1031" i="16"/>
  <c r="R1032" i="16"/>
  <c r="S1032" i="16"/>
  <c r="T1032" i="16"/>
  <c r="U1032" i="16"/>
  <c r="V1032" i="16"/>
  <c r="W1032" i="16"/>
  <c r="R1033" i="16"/>
  <c r="S1033" i="16"/>
  <c r="T1033" i="16"/>
  <c r="U1033" i="16"/>
  <c r="V1033" i="16"/>
  <c r="W1033" i="16"/>
  <c r="R1034" i="16"/>
  <c r="S1034" i="16"/>
  <c r="T1034" i="16"/>
  <c r="U1034" i="16"/>
  <c r="V1034" i="16"/>
  <c r="W1034" i="16"/>
  <c r="R1035" i="16"/>
  <c r="S1035" i="16"/>
  <c r="T1035" i="16"/>
  <c r="U1035" i="16"/>
  <c r="V1035" i="16"/>
  <c r="W1035" i="16"/>
  <c r="R1036" i="16"/>
  <c r="S1036" i="16"/>
  <c r="T1036" i="16"/>
  <c r="U1036" i="16"/>
  <c r="V1036" i="16"/>
  <c r="W1036" i="16"/>
  <c r="R1037" i="16"/>
  <c r="S1037" i="16"/>
  <c r="T1037" i="16"/>
  <c r="U1037" i="16"/>
  <c r="V1037" i="16"/>
  <c r="W1037" i="16"/>
  <c r="R1038" i="16"/>
  <c r="S1038" i="16"/>
  <c r="T1038" i="16"/>
  <c r="U1038" i="16"/>
  <c r="V1038" i="16"/>
  <c r="W1038" i="16"/>
  <c r="R1039" i="16"/>
  <c r="S1039" i="16"/>
  <c r="T1039" i="16"/>
  <c r="U1039" i="16"/>
  <c r="V1039" i="16"/>
  <c r="W1039" i="16"/>
  <c r="R1040" i="16"/>
  <c r="S1040" i="16"/>
  <c r="T1040" i="16"/>
  <c r="U1040" i="16"/>
  <c r="V1040" i="16"/>
  <c r="W1040" i="16"/>
  <c r="R1041" i="16"/>
  <c r="S1041" i="16"/>
  <c r="T1041" i="16"/>
  <c r="U1041" i="16"/>
  <c r="V1041" i="16"/>
  <c r="W1041" i="16"/>
  <c r="R1042" i="16"/>
  <c r="S1042" i="16"/>
  <c r="T1042" i="16"/>
  <c r="U1042" i="16"/>
  <c r="V1042" i="16"/>
  <c r="W1042" i="16"/>
  <c r="R1043" i="16"/>
  <c r="S1043" i="16"/>
  <c r="T1043" i="16"/>
  <c r="U1043" i="16"/>
  <c r="V1043" i="16"/>
  <c r="W1043" i="16"/>
  <c r="R1044" i="16"/>
  <c r="S1044" i="16"/>
  <c r="T1044" i="16"/>
  <c r="U1044" i="16"/>
  <c r="V1044" i="16"/>
  <c r="W1044" i="16"/>
  <c r="R1045" i="16"/>
  <c r="S1045" i="16"/>
  <c r="T1045" i="16"/>
  <c r="U1045" i="16"/>
  <c r="V1045" i="16"/>
  <c r="W1045" i="16"/>
  <c r="R1046" i="16"/>
  <c r="S1046" i="16"/>
  <c r="T1046" i="16"/>
  <c r="U1046" i="16"/>
  <c r="V1046" i="16"/>
  <c r="W1046" i="16"/>
  <c r="R1047" i="16"/>
  <c r="S1047" i="16"/>
  <c r="T1047" i="16"/>
  <c r="U1047" i="16"/>
  <c r="V1047" i="16"/>
  <c r="W1047" i="16"/>
  <c r="R1048" i="16"/>
  <c r="S1048" i="16"/>
  <c r="T1048" i="16"/>
  <c r="U1048" i="16"/>
  <c r="V1048" i="16"/>
  <c r="W1048" i="16"/>
  <c r="R1049" i="16"/>
  <c r="S1049" i="16"/>
  <c r="T1049" i="16"/>
  <c r="U1049" i="16"/>
  <c r="V1049" i="16"/>
  <c r="W1049" i="16"/>
  <c r="R1050" i="16"/>
  <c r="S1050" i="16"/>
  <c r="T1050" i="16"/>
  <c r="U1050" i="16"/>
  <c r="V1050" i="16"/>
  <c r="W1050" i="16"/>
  <c r="R1051" i="16"/>
  <c r="S1051" i="16"/>
  <c r="T1051" i="16"/>
  <c r="U1051" i="16"/>
  <c r="V1051" i="16"/>
  <c r="W1051" i="16"/>
  <c r="R1052" i="16"/>
  <c r="S1052" i="16"/>
  <c r="T1052" i="16"/>
  <c r="U1052" i="16"/>
  <c r="V1052" i="16"/>
  <c r="W1052" i="16"/>
  <c r="R1053" i="16"/>
  <c r="S1053" i="16"/>
  <c r="T1053" i="16"/>
  <c r="U1053" i="16"/>
  <c r="V1053" i="16"/>
  <c r="W1053" i="16"/>
  <c r="R1054" i="16"/>
  <c r="S1054" i="16"/>
  <c r="T1054" i="16"/>
  <c r="U1054" i="16"/>
  <c r="V1054" i="16"/>
  <c r="W1054" i="16"/>
  <c r="R1055" i="16"/>
  <c r="S1055" i="16"/>
  <c r="T1055" i="16"/>
  <c r="U1055" i="16"/>
  <c r="V1055" i="16"/>
  <c r="W1055" i="16"/>
  <c r="R1056" i="16"/>
  <c r="S1056" i="16"/>
  <c r="T1056" i="16"/>
  <c r="U1056" i="16"/>
  <c r="V1056" i="16"/>
  <c r="W1056" i="16"/>
  <c r="R1057" i="16"/>
  <c r="S1057" i="16"/>
  <c r="T1057" i="16"/>
  <c r="U1057" i="16"/>
  <c r="V1057" i="16"/>
  <c r="W1057" i="16"/>
  <c r="R1058" i="16"/>
  <c r="S1058" i="16"/>
  <c r="T1058" i="16"/>
  <c r="U1058" i="16"/>
  <c r="V1058" i="16"/>
  <c r="W1058" i="16"/>
  <c r="R1059" i="16"/>
  <c r="S1059" i="16"/>
  <c r="T1059" i="16"/>
  <c r="U1059" i="16"/>
  <c r="V1059" i="16"/>
  <c r="W1059" i="16"/>
  <c r="R1060" i="16"/>
  <c r="S1060" i="16"/>
  <c r="T1060" i="16"/>
  <c r="U1060" i="16"/>
  <c r="V1060" i="16"/>
  <c r="W1060" i="16"/>
  <c r="R1061" i="16"/>
  <c r="S1061" i="16"/>
  <c r="T1061" i="16"/>
  <c r="U1061" i="16"/>
  <c r="V1061" i="16"/>
  <c r="W1061" i="16"/>
  <c r="R1062" i="16"/>
  <c r="S1062" i="16"/>
  <c r="T1062" i="16"/>
  <c r="U1062" i="16"/>
  <c r="V1062" i="16"/>
  <c r="W1062" i="16"/>
  <c r="R1063" i="16"/>
  <c r="S1063" i="16"/>
  <c r="T1063" i="16"/>
  <c r="U1063" i="16"/>
  <c r="V1063" i="16"/>
  <c r="W1063" i="16"/>
  <c r="R1064" i="16"/>
  <c r="S1064" i="16"/>
  <c r="T1064" i="16"/>
  <c r="U1064" i="16"/>
  <c r="V1064" i="16"/>
  <c r="W1064" i="16"/>
  <c r="R1065" i="16"/>
  <c r="S1065" i="16"/>
  <c r="T1065" i="16"/>
  <c r="U1065" i="16"/>
  <c r="V1065" i="16"/>
  <c r="W1065" i="16"/>
  <c r="R1066" i="16"/>
  <c r="S1066" i="16"/>
  <c r="T1066" i="16"/>
  <c r="U1066" i="16"/>
  <c r="V1066" i="16"/>
  <c r="W1066" i="16"/>
  <c r="R1067" i="16"/>
  <c r="S1067" i="16"/>
  <c r="T1067" i="16"/>
  <c r="U1067" i="16"/>
  <c r="V1067" i="16"/>
  <c r="W1067" i="16"/>
  <c r="R1068" i="16"/>
  <c r="S1068" i="16"/>
  <c r="T1068" i="16"/>
  <c r="U1068" i="16"/>
  <c r="V1068" i="16"/>
  <c r="W1068" i="16"/>
  <c r="R1069" i="16"/>
  <c r="S1069" i="16"/>
  <c r="T1069" i="16"/>
  <c r="U1069" i="16"/>
  <c r="V1069" i="16"/>
  <c r="W1069" i="16"/>
  <c r="R1070" i="16"/>
  <c r="S1070" i="16"/>
  <c r="T1070" i="16"/>
  <c r="U1070" i="16"/>
  <c r="V1070" i="16"/>
  <c r="W1070" i="16"/>
  <c r="R1071" i="16"/>
  <c r="S1071" i="16"/>
  <c r="T1071" i="16"/>
  <c r="U1071" i="16"/>
  <c r="V1071" i="16"/>
  <c r="W1071" i="16"/>
  <c r="R1072" i="16"/>
  <c r="S1072" i="16"/>
  <c r="T1072" i="16"/>
  <c r="U1072" i="16"/>
  <c r="V1072" i="16"/>
  <c r="W1072" i="16"/>
  <c r="R1073" i="16"/>
  <c r="S1073" i="16"/>
  <c r="T1073" i="16"/>
  <c r="U1073" i="16"/>
  <c r="V1073" i="16"/>
  <c r="W1073" i="16"/>
  <c r="R1074" i="16"/>
  <c r="S1074" i="16"/>
  <c r="T1074" i="16"/>
  <c r="U1074" i="16"/>
  <c r="V1074" i="16"/>
  <c r="W1074" i="16"/>
  <c r="R1075" i="16"/>
  <c r="S1075" i="16"/>
  <c r="T1075" i="16"/>
  <c r="U1075" i="16"/>
  <c r="V1075" i="16"/>
  <c r="W1075" i="16"/>
  <c r="R1076" i="16"/>
  <c r="S1076" i="16"/>
  <c r="T1076" i="16"/>
  <c r="U1076" i="16"/>
  <c r="V1076" i="16"/>
  <c r="W1076" i="16"/>
  <c r="R1077" i="16"/>
  <c r="S1077" i="16"/>
  <c r="T1077" i="16"/>
  <c r="U1077" i="16"/>
  <c r="V1077" i="16"/>
  <c r="W1077" i="16"/>
  <c r="R1078" i="16"/>
  <c r="S1078" i="16"/>
  <c r="T1078" i="16"/>
  <c r="U1078" i="16"/>
  <c r="V1078" i="16"/>
  <c r="W1078" i="16"/>
  <c r="R1079" i="16"/>
  <c r="S1079" i="16"/>
  <c r="T1079" i="16"/>
  <c r="U1079" i="16"/>
  <c r="V1079" i="16"/>
  <c r="W1079" i="16"/>
  <c r="R1080" i="16"/>
  <c r="S1080" i="16"/>
  <c r="T1080" i="16"/>
  <c r="U1080" i="16"/>
  <c r="V1080" i="16"/>
  <c r="W1080" i="16"/>
  <c r="R1081" i="16"/>
  <c r="S1081" i="16"/>
  <c r="T1081" i="16"/>
  <c r="U1081" i="16"/>
  <c r="V1081" i="16"/>
  <c r="W1081" i="16"/>
  <c r="R1082" i="16"/>
  <c r="S1082" i="16"/>
  <c r="T1082" i="16"/>
  <c r="U1082" i="16"/>
  <c r="V1082" i="16"/>
  <c r="W1082" i="16"/>
  <c r="R1083" i="16"/>
  <c r="S1083" i="16"/>
  <c r="T1083" i="16"/>
  <c r="U1083" i="16"/>
  <c r="V1083" i="16"/>
  <c r="W1083" i="16"/>
  <c r="R1084" i="16"/>
  <c r="S1084" i="16"/>
  <c r="T1084" i="16"/>
  <c r="U1084" i="16"/>
  <c r="V1084" i="16"/>
  <c r="W1084" i="16"/>
  <c r="R1085" i="16"/>
  <c r="S1085" i="16"/>
  <c r="T1085" i="16"/>
  <c r="U1085" i="16"/>
  <c r="V1085" i="16"/>
  <c r="W1085" i="16"/>
  <c r="R1086" i="16"/>
  <c r="S1086" i="16"/>
  <c r="T1086" i="16"/>
  <c r="U1086" i="16"/>
  <c r="V1086" i="16"/>
  <c r="W1086" i="16"/>
  <c r="R1087" i="16"/>
  <c r="S1087" i="16"/>
  <c r="T1087" i="16"/>
  <c r="U1087" i="16"/>
  <c r="V1087" i="16"/>
  <c r="W1087" i="16"/>
  <c r="R1088" i="16"/>
  <c r="S1088" i="16"/>
  <c r="T1088" i="16"/>
  <c r="U1088" i="16"/>
  <c r="V1088" i="16"/>
  <c r="W1088" i="16"/>
  <c r="R1089" i="16"/>
  <c r="S1089" i="16"/>
  <c r="T1089" i="16"/>
  <c r="U1089" i="16"/>
  <c r="V1089" i="16"/>
  <c r="W1089" i="16"/>
  <c r="R1090" i="16"/>
  <c r="S1090" i="16"/>
  <c r="T1090" i="16"/>
  <c r="U1090" i="16"/>
  <c r="V1090" i="16"/>
  <c r="W1090" i="16"/>
  <c r="R1091" i="16"/>
  <c r="S1091" i="16"/>
  <c r="T1091" i="16"/>
  <c r="U1091" i="16"/>
  <c r="V1091" i="16"/>
  <c r="W1091" i="16"/>
  <c r="R1092" i="16"/>
  <c r="S1092" i="16"/>
  <c r="T1092" i="16"/>
  <c r="U1092" i="16"/>
  <c r="V1092" i="16"/>
  <c r="W1092" i="16"/>
  <c r="R1093" i="16"/>
  <c r="S1093" i="16"/>
  <c r="T1093" i="16"/>
  <c r="U1093" i="16"/>
  <c r="V1093" i="16"/>
  <c r="W1093" i="16"/>
  <c r="R1094" i="16"/>
  <c r="S1094" i="16"/>
  <c r="T1094" i="16"/>
  <c r="U1094" i="16"/>
  <c r="V1094" i="16"/>
  <c r="W1094" i="16"/>
  <c r="R1095" i="16"/>
  <c r="S1095" i="16"/>
  <c r="T1095" i="16"/>
  <c r="U1095" i="16"/>
  <c r="V1095" i="16"/>
  <c r="W1095" i="16"/>
  <c r="R1096" i="16"/>
  <c r="S1096" i="16"/>
  <c r="T1096" i="16"/>
  <c r="U1096" i="16"/>
  <c r="V1096" i="16"/>
  <c r="W1096" i="16"/>
  <c r="R1097" i="16"/>
  <c r="S1097" i="16"/>
  <c r="T1097" i="16"/>
  <c r="U1097" i="16"/>
  <c r="V1097" i="16"/>
  <c r="W1097" i="16"/>
  <c r="R1098" i="16"/>
  <c r="S1098" i="16"/>
  <c r="T1098" i="16"/>
  <c r="U1098" i="16"/>
  <c r="V1098" i="16"/>
  <c r="W1098" i="16"/>
  <c r="R1099" i="16"/>
  <c r="S1099" i="16"/>
  <c r="T1099" i="16"/>
  <c r="U1099" i="16"/>
  <c r="V1099" i="16"/>
  <c r="W1099" i="16"/>
  <c r="R1100" i="16"/>
  <c r="S1100" i="16"/>
  <c r="T1100" i="16"/>
  <c r="U1100" i="16"/>
  <c r="V1100" i="16"/>
  <c r="W1100" i="16"/>
  <c r="R1101" i="16"/>
  <c r="S1101" i="16"/>
  <c r="T1101" i="16"/>
  <c r="U1101" i="16"/>
  <c r="V1101" i="16"/>
  <c r="W1101" i="16"/>
  <c r="R1102" i="16"/>
  <c r="S1102" i="16"/>
  <c r="T1102" i="16"/>
  <c r="U1102" i="16"/>
  <c r="V1102" i="16"/>
  <c r="W1102" i="16"/>
  <c r="R1103" i="16"/>
  <c r="S1103" i="16"/>
  <c r="T1103" i="16"/>
  <c r="U1103" i="16"/>
  <c r="V1103" i="16"/>
  <c r="W1103" i="16"/>
  <c r="R1104" i="16"/>
  <c r="S1104" i="16"/>
  <c r="T1104" i="16"/>
  <c r="U1104" i="16"/>
  <c r="V1104" i="16"/>
  <c r="W1104" i="16"/>
  <c r="R1105" i="16"/>
  <c r="S1105" i="16"/>
  <c r="T1105" i="16"/>
  <c r="U1105" i="16"/>
  <c r="V1105" i="16"/>
  <c r="W1105" i="16"/>
  <c r="R1106" i="16"/>
  <c r="S1106" i="16"/>
  <c r="T1106" i="16"/>
  <c r="U1106" i="16"/>
  <c r="V1106" i="16"/>
  <c r="W1106" i="16"/>
  <c r="R1107" i="16"/>
  <c r="S1107" i="16"/>
  <c r="T1107" i="16"/>
  <c r="U1107" i="16"/>
  <c r="V1107" i="16"/>
  <c r="W1107" i="16"/>
  <c r="R1108" i="16"/>
  <c r="S1108" i="16"/>
  <c r="T1108" i="16"/>
  <c r="U1108" i="16"/>
  <c r="V1108" i="16"/>
  <c r="W1108" i="16"/>
  <c r="R1109" i="16"/>
  <c r="S1109" i="16"/>
  <c r="T1109" i="16"/>
  <c r="U1109" i="16"/>
  <c r="V1109" i="16"/>
  <c r="W1109" i="16"/>
  <c r="R1110" i="16"/>
  <c r="S1110" i="16"/>
  <c r="T1110" i="16"/>
  <c r="U1110" i="16"/>
  <c r="V1110" i="16"/>
  <c r="W1110" i="16"/>
  <c r="R1111" i="16"/>
  <c r="S1111" i="16"/>
  <c r="T1111" i="16"/>
  <c r="U1111" i="16"/>
  <c r="V1111" i="16"/>
  <c r="W1111" i="16"/>
  <c r="R1112" i="16"/>
  <c r="S1112" i="16"/>
  <c r="T1112" i="16"/>
  <c r="U1112" i="16"/>
  <c r="V1112" i="16"/>
  <c r="W1112" i="16"/>
  <c r="R1113" i="16"/>
  <c r="S1113" i="16"/>
  <c r="T1113" i="16"/>
  <c r="U1113" i="16"/>
  <c r="V1113" i="16"/>
  <c r="W1113" i="16"/>
  <c r="R1114" i="16"/>
  <c r="S1114" i="16"/>
  <c r="T1114" i="16"/>
  <c r="U1114" i="16"/>
  <c r="V1114" i="16"/>
  <c r="W1114" i="16"/>
  <c r="R1115" i="16"/>
  <c r="S1115" i="16"/>
  <c r="T1115" i="16"/>
  <c r="U1115" i="16"/>
  <c r="V1115" i="16"/>
  <c r="W1115" i="16"/>
  <c r="R1116" i="16"/>
  <c r="S1116" i="16"/>
  <c r="T1116" i="16"/>
  <c r="U1116" i="16"/>
  <c r="V1116" i="16"/>
  <c r="W1116" i="16"/>
  <c r="R1117" i="16"/>
  <c r="S1117" i="16"/>
  <c r="T1117" i="16"/>
  <c r="U1117" i="16"/>
  <c r="V1117" i="16"/>
  <c r="W1117" i="16"/>
  <c r="R1118" i="16"/>
  <c r="S1118" i="16"/>
  <c r="T1118" i="16"/>
  <c r="U1118" i="16"/>
  <c r="V1118" i="16"/>
  <c r="W1118" i="16"/>
  <c r="R1119" i="16"/>
  <c r="S1119" i="16"/>
  <c r="T1119" i="16"/>
  <c r="U1119" i="16"/>
  <c r="V1119" i="16"/>
  <c r="W1119" i="16"/>
  <c r="R1120" i="16"/>
  <c r="S1120" i="16"/>
  <c r="T1120" i="16"/>
  <c r="U1120" i="16"/>
  <c r="V1120" i="16"/>
  <c r="W1120" i="16"/>
  <c r="R1121" i="16"/>
  <c r="S1121" i="16"/>
  <c r="T1121" i="16"/>
  <c r="U1121" i="16"/>
  <c r="V1121" i="16"/>
  <c r="W1121" i="16"/>
  <c r="R1122" i="16"/>
  <c r="S1122" i="16"/>
  <c r="T1122" i="16"/>
  <c r="U1122" i="16"/>
  <c r="V1122" i="16"/>
  <c r="W1122" i="16"/>
  <c r="R1123" i="16"/>
  <c r="S1123" i="16"/>
  <c r="T1123" i="16"/>
  <c r="U1123" i="16"/>
  <c r="V1123" i="16"/>
  <c r="W1123" i="16"/>
  <c r="R1124" i="16"/>
  <c r="S1124" i="16"/>
  <c r="T1124" i="16"/>
  <c r="U1124" i="16"/>
  <c r="V1124" i="16"/>
  <c r="W1124" i="16"/>
  <c r="R1125" i="16"/>
  <c r="S1125" i="16"/>
  <c r="T1125" i="16"/>
  <c r="U1125" i="16"/>
  <c r="V1125" i="16"/>
  <c r="W1125" i="16"/>
  <c r="R1126" i="16"/>
  <c r="S1126" i="16"/>
  <c r="T1126" i="16"/>
  <c r="U1126" i="16"/>
  <c r="V1126" i="16"/>
  <c r="W1126" i="16"/>
  <c r="R1127" i="16"/>
  <c r="S1127" i="16"/>
  <c r="T1127" i="16"/>
  <c r="U1127" i="16"/>
  <c r="V1127" i="16"/>
  <c r="W1127" i="16"/>
  <c r="R1128" i="16"/>
  <c r="S1128" i="16"/>
  <c r="T1128" i="16"/>
  <c r="U1128" i="16"/>
  <c r="V1128" i="16"/>
  <c r="W1128" i="16"/>
  <c r="R1129" i="16"/>
  <c r="S1129" i="16"/>
  <c r="T1129" i="16"/>
  <c r="U1129" i="16"/>
  <c r="V1129" i="16"/>
  <c r="W1129" i="16"/>
  <c r="R1130" i="16"/>
  <c r="S1130" i="16"/>
  <c r="T1130" i="16"/>
  <c r="U1130" i="16"/>
  <c r="V1130" i="16"/>
  <c r="W1130" i="16"/>
  <c r="R1131" i="16"/>
  <c r="S1131" i="16"/>
  <c r="T1131" i="16"/>
  <c r="U1131" i="16"/>
  <c r="V1131" i="16"/>
  <c r="W1131" i="16"/>
  <c r="R1132" i="16"/>
  <c r="S1132" i="16"/>
  <c r="T1132" i="16"/>
  <c r="U1132" i="16"/>
  <c r="V1132" i="16"/>
  <c r="W1132" i="16"/>
  <c r="R1133" i="16"/>
  <c r="S1133" i="16"/>
  <c r="T1133" i="16"/>
  <c r="U1133" i="16"/>
  <c r="V1133" i="16"/>
  <c r="W1133" i="16"/>
  <c r="R1134" i="16"/>
  <c r="S1134" i="16"/>
  <c r="T1134" i="16"/>
  <c r="U1134" i="16"/>
  <c r="V1134" i="16"/>
  <c r="W1134" i="16"/>
  <c r="R1135" i="16"/>
  <c r="S1135" i="16"/>
  <c r="T1135" i="16"/>
  <c r="U1135" i="16"/>
  <c r="V1135" i="16"/>
  <c r="W1135" i="16"/>
  <c r="R1136" i="16"/>
  <c r="S1136" i="16"/>
  <c r="T1136" i="16"/>
  <c r="U1136" i="16"/>
  <c r="V1136" i="16"/>
  <c r="W1136" i="16"/>
  <c r="R1137" i="16"/>
  <c r="S1137" i="16"/>
  <c r="T1137" i="16"/>
  <c r="U1137" i="16"/>
  <c r="V1137" i="16"/>
  <c r="W1137" i="16"/>
  <c r="R1138" i="16"/>
  <c r="S1138" i="16"/>
  <c r="T1138" i="16"/>
  <c r="U1138" i="16"/>
  <c r="V1138" i="16"/>
  <c r="W1138" i="16"/>
  <c r="R1139" i="16"/>
  <c r="S1139" i="16"/>
  <c r="T1139" i="16"/>
  <c r="U1139" i="16"/>
  <c r="V1139" i="16"/>
  <c r="W1139" i="16"/>
  <c r="R1140" i="16"/>
  <c r="S1140" i="16"/>
  <c r="T1140" i="16"/>
  <c r="U1140" i="16"/>
  <c r="V1140" i="16"/>
  <c r="W1140" i="16"/>
  <c r="R1141" i="16"/>
  <c r="S1141" i="16"/>
  <c r="T1141" i="16"/>
  <c r="U1141" i="16"/>
  <c r="V1141" i="16"/>
  <c r="W1141" i="16"/>
  <c r="R1142" i="16"/>
  <c r="S1142" i="16"/>
  <c r="T1142" i="16"/>
  <c r="U1142" i="16"/>
  <c r="V1142" i="16"/>
  <c r="W1142" i="16"/>
  <c r="R1143" i="16"/>
  <c r="S1143" i="16"/>
  <c r="T1143" i="16"/>
  <c r="U1143" i="16"/>
  <c r="V1143" i="16"/>
  <c r="W1143" i="16"/>
  <c r="R1144" i="16"/>
  <c r="S1144" i="16"/>
  <c r="T1144" i="16"/>
  <c r="U1144" i="16"/>
  <c r="V1144" i="16"/>
  <c r="W1144" i="16"/>
  <c r="R1145" i="16"/>
  <c r="S1145" i="16"/>
  <c r="T1145" i="16"/>
  <c r="U1145" i="16"/>
  <c r="V1145" i="16"/>
  <c r="W1145" i="16"/>
  <c r="R1146" i="16"/>
  <c r="S1146" i="16"/>
  <c r="T1146" i="16"/>
  <c r="U1146" i="16"/>
  <c r="V1146" i="16"/>
  <c r="W1146" i="16"/>
  <c r="R1147" i="16"/>
  <c r="S1147" i="16"/>
  <c r="T1147" i="16"/>
  <c r="U1147" i="16"/>
  <c r="V1147" i="16"/>
  <c r="W1147" i="16"/>
  <c r="R1148" i="16"/>
  <c r="S1148" i="16"/>
  <c r="T1148" i="16"/>
  <c r="U1148" i="16"/>
  <c r="V1148" i="16"/>
  <c r="W1148" i="16"/>
  <c r="R1149" i="16"/>
  <c r="S1149" i="16"/>
  <c r="T1149" i="16"/>
  <c r="U1149" i="16"/>
  <c r="V1149" i="16"/>
  <c r="W1149" i="16"/>
  <c r="R1150" i="16"/>
  <c r="S1150" i="16"/>
  <c r="T1150" i="16"/>
  <c r="U1150" i="16"/>
  <c r="V1150" i="16"/>
  <c r="W1150" i="16"/>
  <c r="AG1011" i="16"/>
  <c r="AH1011" i="16"/>
  <c r="AI1011" i="16"/>
  <c r="AJ1011" i="16"/>
  <c r="AK1011" i="16"/>
  <c r="AL1011" i="16"/>
  <c r="AG1012" i="16"/>
  <c r="AH1012" i="16"/>
  <c r="AI1012" i="16"/>
  <c r="AJ1012" i="16"/>
  <c r="AK1012" i="16"/>
  <c r="AL1012" i="16"/>
  <c r="AG1013" i="16"/>
  <c r="AH1013" i="16"/>
  <c r="AI1013" i="16"/>
  <c r="AJ1013" i="16"/>
  <c r="AK1013" i="16"/>
  <c r="AL1013" i="16"/>
  <c r="AG1014" i="16"/>
  <c r="AH1014" i="16"/>
  <c r="AI1014" i="16"/>
  <c r="AJ1014" i="16"/>
  <c r="AK1014" i="16"/>
  <c r="AL1014" i="16"/>
  <c r="AG1015" i="16"/>
  <c r="AH1015" i="16"/>
  <c r="AI1015" i="16"/>
  <c r="AJ1015" i="16"/>
  <c r="AK1015" i="16"/>
  <c r="AL1015" i="16"/>
  <c r="AG1016" i="16"/>
  <c r="AH1016" i="16"/>
  <c r="AI1016" i="16"/>
  <c r="AJ1016" i="16"/>
  <c r="AK1016" i="16"/>
  <c r="AL1016" i="16"/>
  <c r="AG1017" i="16"/>
  <c r="AH1017" i="16"/>
  <c r="AI1017" i="16"/>
  <c r="AJ1017" i="16"/>
  <c r="AK1017" i="16"/>
  <c r="AL1017" i="16"/>
  <c r="AG1018" i="16"/>
  <c r="AH1018" i="16"/>
  <c r="AI1018" i="16"/>
  <c r="AJ1018" i="16"/>
  <c r="AK1018" i="16"/>
  <c r="AL1018" i="16"/>
  <c r="AG1019" i="16"/>
  <c r="AH1019" i="16"/>
  <c r="AI1019" i="16"/>
  <c r="AJ1019" i="16"/>
  <c r="AK1019" i="16"/>
  <c r="AL1019" i="16"/>
  <c r="AG1020" i="16"/>
  <c r="AH1020" i="16"/>
  <c r="AI1020" i="16"/>
  <c r="AJ1020" i="16"/>
  <c r="AK1020" i="16"/>
  <c r="AL1020" i="16"/>
  <c r="AG1021" i="16"/>
  <c r="AH1021" i="16"/>
  <c r="AI1021" i="16"/>
  <c r="AJ1021" i="16"/>
  <c r="AK1021" i="16"/>
  <c r="AL1021" i="16"/>
  <c r="AG1022" i="16"/>
  <c r="AH1022" i="16"/>
  <c r="AI1022" i="16"/>
  <c r="AJ1022" i="16"/>
  <c r="AK1022" i="16"/>
  <c r="AL1022" i="16"/>
  <c r="AG1023" i="16"/>
  <c r="AH1023" i="16"/>
  <c r="AI1023" i="16"/>
  <c r="AJ1023" i="16"/>
  <c r="AK1023" i="16"/>
  <c r="AL1023" i="16"/>
  <c r="AG1024" i="16"/>
  <c r="AH1024" i="16"/>
  <c r="AI1024" i="16"/>
  <c r="AJ1024" i="16"/>
  <c r="AK1024" i="16"/>
  <c r="AL1024" i="16"/>
  <c r="AG1025" i="16"/>
  <c r="AH1025" i="16"/>
  <c r="AI1025" i="16"/>
  <c r="AJ1025" i="16"/>
  <c r="AK1025" i="16"/>
  <c r="AL1025" i="16"/>
  <c r="AG1026" i="16"/>
  <c r="AH1026" i="16"/>
  <c r="AI1026" i="16"/>
  <c r="AJ1026" i="16"/>
  <c r="AK1026" i="16"/>
  <c r="AL1026" i="16"/>
  <c r="AG1027" i="16"/>
  <c r="AH1027" i="16"/>
  <c r="AI1027" i="16"/>
  <c r="AJ1027" i="16"/>
  <c r="AK1027" i="16"/>
  <c r="AL1027" i="16"/>
  <c r="AG1028" i="16"/>
  <c r="AH1028" i="16"/>
  <c r="AI1028" i="16"/>
  <c r="AJ1028" i="16"/>
  <c r="AK1028" i="16"/>
  <c r="AL1028" i="16"/>
  <c r="AG1029" i="16"/>
  <c r="AH1029" i="16"/>
  <c r="AI1029" i="16"/>
  <c r="AJ1029" i="16"/>
  <c r="AK1029" i="16"/>
  <c r="AL1029" i="16"/>
  <c r="AG1030" i="16"/>
  <c r="AH1030" i="16"/>
  <c r="AI1030" i="16"/>
  <c r="AJ1030" i="16"/>
  <c r="AK1030" i="16"/>
  <c r="AL1030" i="16"/>
  <c r="AG1031" i="16"/>
  <c r="AH1031" i="16"/>
  <c r="AI1031" i="16"/>
  <c r="AJ1031" i="16"/>
  <c r="AK1031" i="16"/>
  <c r="AL1031" i="16"/>
  <c r="AG1032" i="16"/>
  <c r="AH1032" i="16"/>
  <c r="AI1032" i="16"/>
  <c r="AJ1032" i="16"/>
  <c r="AK1032" i="16"/>
  <c r="AL1032" i="16"/>
  <c r="AG1033" i="16"/>
  <c r="AH1033" i="16"/>
  <c r="AI1033" i="16"/>
  <c r="AJ1033" i="16"/>
  <c r="AK1033" i="16"/>
  <c r="AL1033" i="16"/>
  <c r="AG1034" i="16"/>
  <c r="AH1034" i="16"/>
  <c r="AI1034" i="16"/>
  <c r="AJ1034" i="16"/>
  <c r="AK1034" i="16"/>
  <c r="AL1034" i="16"/>
  <c r="AG1035" i="16"/>
  <c r="AH1035" i="16"/>
  <c r="AI1035" i="16"/>
  <c r="AJ1035" i="16"/>
  <c r="AK1035" i="16"/>
  <c r="AL1035" i="16"/>
  <c r="AG1036" i="16"/>
  <c r="AH1036" i="16"/>
  <c r="AI1036" i="16"/>
  <c r="AJ1036" i="16"/>
  <c r="AK1036" i="16"/>
  <c r="AL1036" i="16"/>
  <c r="AG1037" i="16"/>
  <c r="AH1037" i="16"/>
  <c r="AI1037" i="16"/>
  <c r="AJ1037" i="16"/>
  <c r="AK1037" i="16"/>
  <c r="AL1037" i="16"/>
  <c r="AG1038" i="16"/>
  <c r="AH1038" i="16"/>
  <c r="AI1038" i="16"/>
  <c r="AJ1038" i="16"/>
  <c r="AK1038" i="16"/>
  <c r="AL1038" i="16"/>
  <c r="AG1039" i="16"/>
  <c r="AH1039" i="16"/>
  <c r="AI1039" i="16"/>
  <c r="AJ1039" i="16"/>
  <c r="AK1039" i="16"/>
  <c r="AL1039" i="16"/>
  <c r="AG1040" i="16"/>
  <c r="AH1040" i="16"/>
  <c r="AI1040" i="16"/>
  <c r="AJ1040" i="16"/>
  <c r="AK1040" i="16"/>
  <c r="AL1040" i="16"/>
  <c r="AG1041" i="16"/>
  <c r="AH1041" i="16"/>
  <c r="AI1041" i="16"/>
  <c r="AJ1041" i="16"/>
  <c r="AK1041" i="16"/>
  <c r="AL1041" i="16"/>
  <c r="AG1042" i="16"/>
  <c r="AH1042" i="16"/>
  <c r="AI1042" i="16"/>
  <c r="AJ1042" i="16"/>
  <c r="AK1042" i="16"/>
  <c r="AL1042" i="16"/>
  <c r="AG1043" i="16"/>
  <c r="AH1043" i="16"/>
  <c r="AI1043" i="16"/>
  <c r="AJ1043" i="16"/>
  <c r="AK1043" i="16"/>
  <c r="AL1043" i="16"/>
  <c r="AG1044" i="16"/>
  <c r="AH1044" i="16"/>
  <c r="AI1044" i="16"/>
  <c r="AJ1044" i="16"/>
  <c r="AK1044" i="16"/>
  <c r="AL1044" i="16"/>
  <c r="AG1045" i="16"/>
  <c r="AH1045" i="16"/>
  <c r="AI1045" i="16"/>
  <c r="AJ1045" i="16"/>
  <c r="AK1045" i="16"/>
  <c r="AL1045" i="16"/>
  <c r="AG1046" i="16"/>
  <c r="AH1046" i="16"/>
  <c r="AI1046" i="16"/>
  <c r="AJ1046" i="16"/>
  <c r="AK1046" i="16"/>
  <c r="AL1046" i="16"/>
  <c r="AG1047" i="16"/>
  <c r="AH1047" i="16"/>
  <c r="AI1047" i="16"/>
  <c r="AJ1047" i="16"/>
  <c r="AK1047" i="16"/>
  <c r="AL1047" i="16"/>
  <c r="AG1048" i="16"/>
  <c r="AH1048" i="16"/>
  <c r="AI1048" i="16"/>
  <c r="AJ1048" i="16"/>
  <c r="AK1048" i="16"/>
  <c r="AL1048" i="16"/>
  <c r="AG1049" i="16"/>
  <c r="AH1049" i="16"/>
  <c r="AI1049" i="16"/>
  <c r="AJ1049" i="16"/>
  <c r="AK1049" i="16"/>
  <c r="AL1049" i="16"/>
  <c r="AG1050" i="16"/>
  <c r="AH1050" i="16"/>
  <c r="AI1050" i="16"/>
  <c r="AJ1050" i="16"/>
  <c r="AK1050" i="16"/>
  <c r="AL1050" i="16"/>
  <c r="AG1051" i="16"/>
  <c r="AH1051" i="16"/>
  <c r="AI1051" i="16"/>
  <c r="AJ1051" i="16"/>
  <c r="AK1051" i="16"/>
  <c r="AL1051" i="16"/>
  <c r="AG1052" i="16"/>
  <c r="AH1052" i="16"/>
  <c r="AI1052" i="16"/>
  <c r="AJ1052" i="16"/>
  <c r="AK1052" i="16"/>
  <c r="AL1052" i="16"/>
  <c r="AG1053" i="16"/>
  <c r="AH1053" i="16"/>
  <c r="AI1053" i="16"/>
  <c r="AJ1053" i="16"/>
  <c r="AK1053" i="16"/>
  <c r="AL1053" i="16"/>
  <c r="AG1054" i="16"/>
  <c r="AH1054" i="16"/>
  <c r="AI1054" i="16"/>
  <c r="AJ1054" i="16"/>
  <c r="AK1054" i="16"/>
  <c r="AL1054" i="16"/>
  <c r="AG1055" i="16"/>
  <c r="AH1055" i="16"/>
  <c r="AI1055" i="16"/>
  <c r="AJ1055" i="16"/>
  <c r="AK1055" i="16"/>
  <c r="AL1055" i="16"/>
  <c r="AG1056" i="16"/>
  <c r="AH1056" i="16"/>
  <c r="AI1056" i="16"/>
  <c r="AJ1056" i="16"/>
  <c r="AK1056" i="16"/>
  <c r="AL1056" i="16"/>
  <c r="AG1057" i="16"/>
  <c r="AH1057" i="16"/>
  <c r="AI1057" i="16"/>
  <c r="AJ1057" i="16"/>
  <c r="AK1057" i="16"/>
  <c r="AL1057" i="16"/>
  <c r="AG1058" i="16"/>
  <c r="AH1058" i="16"/>
  <c r="AI1058" i="16"/>
  <c r="AJ1058" i="16"/>
  <c r="AK1058" i="16"/>
  <c r="AL1058" i="16"/>
  <c r="AG1059" i="16"/>
  <c r="AH1059" i="16"/>
  <c r="AI1059" i="16"/>
  <c r="AJ1059" i="16"/>
  <c r="AK1059" i="16"/>
  <c r="AL1059" i="16"/>
  <c r="AG1060" i="16"/>
  <c r="AH1060" i="16"/>
  <c r="AI1060" i="16"/>
  <c r="AJ1060" i="16"/>
  <c r="AK1060" i="16"/>
  <c r="AL1060" i="16"/>
  <c r="AG1061" i="16"/>
  <c r="AH1061" i="16"/>
  <c r="AI1061" i="16"/>
  <c r="AJ1061" i="16"/>
  <c r="AK1061" i="16"/>
  <c r="AL1061" i="16"/>
  <c r="AG1062" i="16"/>
  <c r="AH1062" i="16"/>
  <c r="AI1062" i="16"/>
  <c r="AJ1062" i="16"/>
  <c r="AK1062" i="16"/>
  <c r="AL1062" i="16"/>
  <c r="AG1063" i="16"/>
  <c r="AH1063" i="16"/>
  <c r="AI1063" i="16"/>
  <c r="AJ1063" i="16"/>
  <c r="AK1063" i="16"/>
  <c r="AL1063" i="16"/>
  <c r="AG1064" i="16"/>
  <c r="AH1064" i="16"/>
  <c r="AI1064" i="16"/>
  <c r="AJ1064" i="16"/>
  <c r="AK1064" i="16"/>
  <c r="AL1064" i="16"/>
  <c r="AG1065" i="16"/>
  <c r="AH1065" i="16"/>
  <c r="AI1065" i="16"/>
  <c r="AJ1065" i="16"/>
  <c r="AK1065" i="16"/>
  <c r="AL1065" i="16"/>
  <c r="AG1066" i="16"/>
  <c r="AH1066" i="16"/>
  <c r="AI1066" i="16"/>
  <c r="AJ1066" i="16"/>
  <c r="AK1066" i="16"/>
  <c r="AL1066" i="16"/>
  <c r="AG1067" i="16"/>
  <c r="AH1067" i="16"/>
  <c r="AI1067" i="16"/>
  <c r="AJ1067" i="16"/>
  <c r="AK1067" i="16"/>
  <c r="AL1067" i="16"/>
  <c r="AG1068" i="16"/>
  <c r="AH1068" i="16"/>
  <c r="AI1068" i="16"/>
  <c r="AJ1068" i="16"/>
  <c r="AK1068" i="16"/>
  <c r="AL1068" i="16"/>
  <c r="AG1069" i="16"/>
  <c r="AH1069" i="16"/>
  <c r="AI1069" i="16"/>
  <c r="AJ1069" i="16"/>
  <c r="AK1069" i="16"/>
  <c r="AL1069" i="16"/>
  <c r="AG1070" i="16"/>
  <c r="AH1070" i="16"/>
  <c r="AI1070" i="16"/>
  <c r="AJ1070" i="16"/>
  <c r="AK1070" i="16"/>
  <c r="AL1070" i="16"/>
  <c r="AG1071" i="16"/>
  <c r="AH1071" i="16"/>
  <c r="AI1071" i="16"/>
  <c r="AJ1071" i="16"/>
  <c r="AK1071" i="16"/>
  <c r="AL1071" i="16"/>
  <c r="AG1072" i="16"/>
  <c r="AH1072" i="16"/>
  <c r="AI1072" i="16"/>
  <c r="AJ1072" i="16"/>
  <c r="AK1072" i="16"/>
  <c r="AL1072" i="16"/>
  <c r="AG1073" i="16"/>
  <c r="AH1073" i="16"/>
  <c r="AI1073" i="16"/>
  <c r="AJ1073" i="16"/>
  <c r="AK1073" i="16"/>
  <c r="AL1073" i="16"/>
  <c r="AG1074" i="16"/>
  <c r="AH1074" i="16"/>
  <c r="AI1074" i="16"/>
  <c r="AJ1074" i="16"/>
  <c r="AK1074" i="16"/>
  <c r="AL1074" i="16"/>
  <c r="AG1075" i="16"/>
  <c r="AH1075" i="16"/>
  <c r="AI1075" i="16"/>
  <c r="AJ1075" i="16"/>
  <c r="AK1075" i="16"/>
  <c r="AL1075" i="16"/>
  <c r="AG1076" i="16"/>
  <c r="AH1076" i="16"/>
  <c r="AI1076" i="16"/>
  <c r="AJ1076" i="16"/>
  <c r="AK1076" i="16"/>
  <c r="AL1076" i="16"/>
  <c r="AG1077" i="16"/>
  <c r="AH1077" i="16"/>
  <c r="AI1077" i="16"/>
  <c r="AJ1077" i="16"/>
  <c r="AK1077" i="16"/>
  <c r="AL1077" i="16"/>
  <c r="AG1078" i="16"/>
  <c r="AH1078" i="16"/>
  <c r="AI1078" i="16"/>
  <c r="AJ1078" i="16"/>
  <c r="AK1078" i="16"/>
  <c r="AL1078" i="16"/>
  <c r="AG1079" i="16"/>
  <c r="AH1079" i="16"/>
  <c r="AI1079" i="16"/>
  <c r="AJ1079" i="16"/>
  <c r="AK1079" i="16"/>
  <c r="AL1079" i="16"/>
  <c r="AG1080" i="16"/>
  <c r="AH1080" i="16"/>
  <c r="AI1080" i="16"/>
  <c r="AJ1080" i="16"/>
  <c r="AK1080" i="16"/>
  <c r="AL1080" i="16"/>
  <c r="AG1081" i="16"/>
  <c r="AH1081" i="16"/>
  <c r="AI1081" i="16"/>
  <c r="AJ1081" i="16"/>
  <c r="AK1081" i="16"/>
  <c r="AL1081" i="16"/>
  <c r="AG1082" i="16"/>
  <c r="AH1082" i="16"/>
  <c r="AI1082" i="16"/>
  <c r="AJ1082" i="16"/>
  <c r="AK1082" i="16"/>
  <c r="AL1082" i="16"/>
  <c r="AG1083" i="16"/>
  <c r="AH1083" i="16"/>
  <c r="AI1083" i="16"/>
  <c r="AJ1083" i="16"/>
  <c r="AK1083" i="16"/>
  <c r="AL1083" i="16"/>
  <c r="AG1084" i="16"/>
  <c r="AH1084" i="16"/>
  <c r="AI1084" i="16"/>
  <c r="AJ1084" i="16"/>
  <c r="AK1084" i="16"/>
  <c r="AL1084" i="16"/>
  <c r="AG1085" i="16"/>
  <c r="AH1085" i="16"/>
  <c r="AI1085" i="16"/>
  <c r="AJ1085" i="16"/>
  <c r="AK1085" i="16"/>
  <c r="AL1085" i="16"/>
  <c r="AG1086" i="16"/>
  <c r="AH1086" i="16"/>
  <c r="AI1086" i="16"/>
  <c r="AJ1086" i="16"/>
  <c r="AK1086" i="16"/>
  <c r="AL1086" i="16"/>
  <c r="AG1087" i="16"/>
  <c r="AH1087" i="16"/>
  <c r="AI1087" i="16"/>
  <c r="AJ1087" i="16"/>
  <c r="AK1087" i="16"/>
  <c r="AL1087" i="16"/>
  <c r="AG1088" i="16"/>
  <c r="AH1088" i="16"/>
  <c r="AI1088" i="16"/>
  <c r="AJ1088" i="16"/>
  <c r="AK1088" i="16"/>
  <c r="AL1088" i="16"/>
  <c r="AG1089" i="16"/>
  <c r="AH1089" i="16"/>
  <c r="AI1089" i="16"/>
  <c r="AJ1089" i="16"/>
  <c r="AK1089" i="16"/>
  <c r="AL1089" i="16"/>
  <c r="AG1090" i="16"/>
  <c r="AH1090" i="16"/>
  <c r="AI1090" i="16"/>
  <c r="AJ1090" i="16"/>
  <c r="AK1090" i="16"/>
  <c r="AL1090" i="16"/>
  <c r="AG1091" i="16"/>
  <c r="AH1091" i="16"/>
  <c r="AI1091" i="16"/>
  <c r="AJ1091" i="16"/>
  <c r="AK1091" i="16"/>
  <c r="AL1091" i="16"/>
  <c r="AG1092" i="16"/>
  <c r="AH1092" i="16"/>
  <c r="AI1092" i="16"/>
  <c r="AJ1092" i="16"/>
  <c r="AK1092" i="16"/>
  <c r="AL1092" i="16"/>
  <c r="AG1093" i="16"/>
  <c r="AH1093" i="16"/>
  <c r="AI1093" i="16"/>
  <c r="AJ1093" i="16"/>
  <c r="AK1093" i="16"/>
  <c r="AL1093" i="16"/>
  <c r="AG1094" i="16"/>
  <c r="AH1094" i="16"/>
  <c r="AI1094" i="16"/>
  <c r="AJ1094" i="16"/>
  <c r="AK1094" i="16"/>
  <c r="AL1094" i="16"/>
  <c r="AG1095" i="16"/>
  <c r="AH1095" i="16"/>
  <c r="AI1095" i="16"/>
  <c r="AJ1095" i="16"/>
  <c r="AK1095" i="16"/>
  <c r="AL1095" i="16"/>
  <c r="AG1096" i="16"/>
  <c r="AH1096" i="16"/>
  <c r="AI1096" i="16"/>
  <c r="AJ1096" i="16"/>
  <c r="AK1096" i="16"/>
  <c r="AL1096" i="16"/>
  <c r="AG1097" i="16"/>
  <c r="AH1097" i="16"/>
  <c r="AI1097" i="16"/>
  <c r="AJ1097" i="16"/>
  <c r="AK1097" i="16"/>
  <c r="AL1097" i="16"/>
  <c r="AG1098" i="16"/>
  <c r="AH1098" i="16"/>
  <c r="AI1098" i="16"/>
  <c r="AJ1098" i="16"/>
  <c r="AK1098" i="16"/>
  <c r="AL1098" i="16"/>
  <c r="AG1099" i="16"/>
  <c r="AH1099" i="16"/>
  <c r="AI1099" i="16"/>
  <c r="AJ1099" i="16"/>
  <c r="AK1099" i="16"/>
  <c r="AL1099" i="16"/>
  <c r="AG1100" i="16"/>
  <c r="AH1100" i="16"/>
  <c r="AI1100" i="16"/>
  <c r="AJ1100" i="16"/>
  <c r="AK1100" i="16"/>
  <c r="AL1100" i="16"/>
  <c r="AG1101" i="16"/>
  <c r="AH1101" i="16"/>
  <c r="AI1101" i="16"/>
  <c r="AJ1101" i="16"/>
  <c r="AK1101" i="16"/>
  <c r="AL1101" i="16"/>
  <c r="AG1102" i="16"/>
  <c r="AH1102" i="16"/>
  <c r="AI1102" i="16"/>
  <c r="AJ1102" i="16"/>
  <c r="AK1102" i="16"/>
  <c r="AL1102" i="16"/>
  <c r="AG1103" i="16"/>
  <c r="AH1103" i="16"/>
  <c r="AI1103" i="16"/>
  <c r="AJ1103" i="16"/>
  <c r="AK1103" i="16"/>
  <c r="AL1103" i="16"/>
  <c r="AG1104" i="16"/>
  <c r="AH1104" i="16"/>
  <c r="AI1104" i="16"/>
  <c r="AJ1104" i="16"/>
  <c r="AK1104" i="16"/>
  <c r="AL1104" i="16"/>
  <c r="AG1105" i="16"/>
  <c r="AH1105" i="16"/>
  <c r="AI1105" i="16"/>
  <c r="AJ1105" i="16"/>
  <c r="AK1105" i="16"/>
  <c r="AL1105" i="16"/>
  <c r="AG1106" i="16"/>
  <c r="AH1106" i="16"/>
  <c r="AI1106" i="16"/>
  <c r="AJ1106" i="16"/>
  <c r="AK1106" i="16"/>
  <c r="AL1106" i="16"/>
  <c r="AG1107" i="16"/>
  <c r="AH1107" i="16"/>
  <c r="AI1107" i="16"/>
  <c r="AJ1107" i="16"/>
  <c r="AK1107" i="16"/>
  <c r="AL1107" i="16"/>
  <c r="AG1108" i="16"/>
  <c r="AH1108" i="16"/>
  <c r="AI1108" i="16"/>
  <c r="AJ1108" i="16"/>
  <c r="AK1108" i="16"/>
  <c r="AL1108" i="16"/>
  <c r="AG1109" i="16"/>
  <c r="AH1109" i="16"/>
  <c r="AI1109" i="16"/>
  <c r="AJ1109" i="16"/>
  <c r="AK1109" i="16"/>
  <c r="AL1109" i="16"/>
  <c r="AG1110" i="16"/>
  <c r="AH1110" i="16"/>
  <c r="AI1110" i="16"/>
  <c r="AJ1110" i="16"/>
  <c r="AK1110" i="16"/>
  <c r="AL1110" i="16"/>
  <c r="AG1111" i="16"/>
  <c r="AH1111" i="16"/>
  <c r="AI1111" i="16"/>
  <c r="AJ1111" i="16"/>
  <c r="AK1111" i="16"/>
  <c r="AL1111" i="16"/>
  <c r="AG1112" i="16"/>
  <c r="AH1112" i="16"/>
  <c r="AI1112" i="16"/>
  <c r="AJ1112" i="16"/>
  <c r="AK1112" i="16"/>
  <c r="AL1112" i="16"/>
  <c r="AG1113" i="16"/>
  <c r="AH1113" i="16"/>
  <c r="AI1113" i="16"/>
  <c r="AJ1113" i="16"/>
  <c r="AK1113" i="16"/>
  <c r="AL1113" i="16"/>
  <c r="AG1114" i="16"/>
  <c r="AH1114" i="16"/>
  <c r="AI1114" i="16"/>
  <c r="AJ1114" i="16"/>
  <c r="AK1114" i="16"/>
  <c r="AL1114" i="16"/>
  <c r="AG1115" i="16"/>
  <c r="AH1115" i="16"/>
  <c r="AI1115" i="16"/>
  <c r="AJ1115" i="16"/>
  <c r="AK1115" i="16"/>
  <c r="AL1115" i="16"/>
  <c r="AG1116" i="16"/>
  <c r="AH1116" i="16"/>
  <c r="AI1116" i="16"/>
  <c r="AJ1116" i="16"/>
  <c r="AK1116" i="16"/>
  <c r="AL1116" i="16"/>
  <c r="AG1117" i="16"/>
  <c r="AH1117" i="16"/>
  <c r="AI1117" i="16"/>
  <c r="AJ1117" i="16"/>
  <c r="AK1117" i="16"/>
  <c r="AL1117" i="16"/>
  <c r="AG1118" i="16"/>
  <c r="AH1118" i="16"/>
  <c r="AI1118" i="16"/>
  <c r="AJ1118" i="16"/>
  <c r="AK1118" i="16"/>
  <c r="AL1118" i="16"/>
  <c r="AG1119" i="16"/>
  <c r="AH1119" i="16"/>
  <c r="AI1119" i="16"/>
  <c r="AJ1119" i="16"/>
  <c r="AK1119" i="16"/>
  <c r="AL1119" i="16"/>
  <c r="AG1120" i="16"/>
  <c r="AH1120" i="16"/>
  <c r="AI1120" i="16"/>
  <c r="AJ1120" i="16"/>
  <c r="AK1120" i="16"/>
  <c r="AL1120" i="16"/>
  <c r="AG1121" i="16"/>
  <c r="AH1121" i="16"/>
  <c r="AI1121" i="16"/>
  <c r="AJ1121" i="16"/>
  <c r="AK1121" i="16"/>
  <c r="AL1121" i="16"/>
  <c r="AG1122" i="16"/>
  <c r="AH1122" i="16"/>
  <c r="AI1122" i="16"/>
  <c r="AJ1122" i="16"/>
  <c r="AK1122" i="16"/>
  <c r="AL1122" i="16"/>
  <c r="AG1123" i="16"/>
  <c r="AH1123" i="16"/>
  <c r="AI1123" i="16"/>
  <c r="AJ1123" i="16"/>
  <c r="AK1123" i="16"/>
  <c r="AL1123" i="16"/>
  <c r="AG1124" i="16"/>
  <c r="AH1124" i="16"/>
  <c r="AI1124" i="16"/>
  <c r="AJ1124" i="16"/>
  <c r="AK1124" i="16"/>
  <c r="AL1124" i="16"/>
  <c r="AG1125" i="16"/>
  <c r="AH1125" i="16"/>
  <c r="AI1125" i="16"/>
  <c r="AJ1125" i="16"/>
  <c r="AK1125" i="16"/>
  <c r="AL1125" i="16"/>
  <c r="AG1126" i="16"/>
  <c r="AH1126" i="16"/>
  <c r="AI1126" i="16"/>
  <c r="AJ1126" i="16"/>
  <c r="AK1126" i="16"/>
  <c r="AL1126" i="16"/>
  <c r="AG1127" i="16"/>
  <c r="AH1127" i="16"/>
  <c r="AI1127" i="16"/>
  <c r="AJ1127" i="16"/>
  <c r="AK1127" i="16"/>
  <c r="AL1127" i="16"/>
  <c r="AG1128" i="16"/>
  <c r="AH1128" i="16"/>
  <c r="AI1128" i="16"/>
  <c r="AJ1128" i="16"/>
  <c r="AK1128" i="16"/>
  <c r="AL1128" i="16"/>
  <c r="AG1129" i="16"/>
  <c r="AH1129" i="16"/>
  <c r="AI1129" i="16"/>
  <c r="AJ1129" i="16"/>
  <c r="AK1129" i="16"/>
  <c r="AL1129" i="16"/>
  <c r="AG1130" i="16"/>
  <c r="AH1130" i="16"/>
  <c r="AI1130" i="16"/>
  <c r="AJ1130" i="16"/>
  <c r="AK1130" i="16"/>
  <c r="AL1130" i="16"/>
  <c r="AG1131" i="16"/>
  <c r="AH1131" i="16"/>
  <c r="AI1131" i="16"/>
  <c r="AJ1131" i="16"/>
  <c r="AK1131" i="16"/>
  <c r="AL1131" i="16"/>
  <c r="AG1132" i="16"/>
  <c r="AH1132" i="16"/>
  <c r="AI1132" i="16"/>
  <c r="AJ1132" i="16"/>
  <c r="AK1132" i="16"/>
  <c r="AL1132" i="16"/>
  <c r="AG1133" i="16"/>
  <c r="AH1133" i="16"/>
  <c r="AI1133" i="16"/>
  <c r="AJ1133" i="16"/>
  <c r="AK1133" i="16"/>
  <c r="AL1133" i="16"/>
  <c r="AG1134" i="16"/>
  <c r="AH1134" i="16"/>
  <c r="AI1134" i="16"/>
  <c r="AJ1134" i="16"/>
  <c r="AK1134" i="16"/>
  <c r="AL1134" i="16"/>
  <c r="AG1135" i="16"/>
  <c r="AH1135" i="16"/>
  <c r="AI1135" i="16"/>
  <c r="AJ1135" i="16"/>
  <c r="AK1135" i="16"/>
  <c r="AL1135" i="16"/>
  <c r="AG1136" i="16"/>
  <c r="AH1136" i="16"/>
  <c r="AI1136" i="16"/>
  <c r="AJ1136" i="16"/>
  <c r="AK1136" i="16"/>
  <c r="AL1136" i="16"/>
  <c r="AG1137" i="16"/>
  <c r="AH1137" i="16"/>
  <c r="AI1137" i="16"/>
  <c r="AJ1137" i="16"/>
  <c r="AK1137" i="16"/>
  <c r="AL1137" i="16"/>
  <c r="AG1138" i="16"/>
  <c r="AH1138" i="16"/>
  <c r="AI1138" i="16"/>
  <c r="AJ1138" i="16"/>
  <c r="AK1138" i="16"/>
  <c r="AL1138" i="16"/>
  <c r="AG1139" i="16"/>
  <c r="AH1139" i="16"/>
  <c r="AI1139" i="16"/>
  <c r="AJ1139" i="16"/>
  <c r="AK1139" i="16"/>
  <c r="AL1139" i="16"/>
  <c r="AG1140" i="16"/>
  <c r="AH1140" i="16"/>
  <c r="AI1140" i="16"/>
  <c r="AJ1140" i="16"/>
  <c r="AK1140" i="16"/>
  <c r="AL1140" i="16"/>
  <c r="AG1141" i="16"/>
  <c r="AH1141" i="16"/>
  <c r="AI1141" i="16"/>
  <c r="AJ1141" i="16"/>
  <c r="AK1141" i="16"/>
  <c r="AL1141" i="16"/>
  <c r="AG1142" i="16"/>
  <c r="AH1142" i="16"/>
  <c r="AI1142" i="16"/>
  <c r="AJ1142" i="16"/>
  <c r="AK1142" i="16"/>
  <c r="AL1142" i="16"/>
  <c r="AG1143" i="16"/>
  <c r="AH1143" i="16"/>
  <c r="AI1143" i="16"/>
  <c r="AJ1143" i="16"/>
  <c r="AK1143" i="16"/>
  <c r="AL1143" i="16"/>
  <c r="AG1144" i="16"/>
  <c r="AH1144" i="16"/>
  <c r="AI1144" i="16"/>
  <c r="AJ1144" i="16"/>
  <c r="AK1144" i="16"/>
  <c r="AL1144" i="16"/>
  <c r="AG1145" i="16"/>
  <c r="AH1145" i="16"/>
  <c r="AI1145" i="16"/>
  <c r="AJ1145" i="16"/>
  <c r="AK1145" i="16"/>
  <c r="AL1145" i="16"/>
  <c r="AG1146" i="16"/>
  <c r="AH1146" i="16"/>
  <c r="AI1146" i="16"/>
  <c r="AJ1146" i="16"/>
  <c r="AK1146" i="16"/>
  <c r="AL1146" i="16"/>
  <c r="AG1147" i="16"/>
  <c r="AH1147" i="16"/>
  <c r="AI1147" i="16"/>
  <c r="AJ1147" i="16"/>
  <c r="AK1147" i="16"/>
  <c r="AL1147" i="16"/>
  <c r="AG1148" i="16"/>
  <c r="AH1148" i="16"/>
  <c r="AI1148" i="16"/>
  <c r="AJ1148" i="16"/>
  <c r="AK1148" i="16"/>
  <c r="AL1148" i="16"/>
  <c r="AG1149" i="16"/>
  <c r="AH1149" i="16"/>
  <c r="AI1149" i="16"/>
  <c r="AJ1149" i="16"/>
  <c r="AK1149" i="16"/>
  <c r="AL1149" i="16"/>
  <c r="AG1150" i="16"/>
  <c r="AH1150" i="16"/>
  <c r="AI1150" i="16"/>
  <c r="AJ1150" i="16"/>
  <c r="AK1150" i="16"/>
  <c r="AL1150" i="16"/>
  <c r="AH1010" i="16"/>
  <c r="AI1010" i="16"/>
  <c r="AJ1010" i="16"/>
  <c r="AK1010" i="16"/>
  <c r="AL1010" i="16"/>
  <c r="S1010" i="16"/>
  <c r="T1010" i="16"/>
  <c r="U1010" i="16"/>
  <c r="V1010" i="16"/>
  <c r="W1010" i="16"/>
  <c r="D1010" i="16"/>
  <c r="E1010" i="16"/>
  <c r="F1010" i="16"/>
  <c r="G1010" i="16"/>
  <c r="H1010" i="16"/>
  <c r="AG1010" i="16"/>
  <c r="R1010" i="16"/>
  <c r="C1010" i="16"/>
  <c r="AG868" i="16"/>
  <c r="AH868" i="16"/>
  <c r="AI868" i="16"/>
  <c r="AJ868" i="16"/>
  <c r="AK868" i="16"/>
  <c r="AL868" i="16"/>
  <c r="AG869" i="16"/>
  <c r="AH869" i="16"/>
  <c r="AI869" i="16"/>
  <c r="AJ869" i="16"/>
  <c r="AK869" i="16"/>
  <c r="AL869" i="16"/>
  <c r="AG870" i="16"/>
  <c r="AH870" i="16"/>
  <c r="AI870" i="16"/>
  <c r="AJ870" i="16"/>
  <c r="AK870" i="16"/>
  <c r="AL870" i="16"/>
  <c r="AG871" i="16"/>
  <c r="AH871" i="16"/>
  <c r="AI871" i="16"/>
  <c r="AJ871" i="16"/>
  <c r="AK871" i="16"/>
  <c r="AL871" i="16"/>
  <c r="AG872" i="16"/>
  <c r="AH872" i="16"/>
  <c r="AI872" i="16"/>
  <c r="AJ872" i="16"/>
  <c r="AK872" i="16"/>
  <c r="AL872" i="16"/>
  <c r="AG873" i="16"/>
  <c r="AH873" i="16"/>
  <c r="AI873" i="16"/>
  <c r="AJ873" i="16"/>
  <c r="AK873" i="16"/>
  <c r="AL873" i="16"/>
  <c r="AG874" i="16"/>
  <c r="AH874" i="16"/>
  <c r="AI874" i="16"/>
  <c r="AJ874" i="16"/>
  <c r="AK874" i="16"/>
  <c r="AL874" i="16"/>
  <c r="AG875" i="16"/>
  <c r="AH875" i="16"/>
  <c r="AI875" i="16"/>
  <c r="AJ875" i="16"/>
  <c r="AK875" i="16"/>
  <c r="AL875" i="16"/>
  <c r="AG876" i="16"/>
  <c r="AH876" i="16"/>
  <c r="AI876" i="16"/>
  <c r="AJ876" i="16"/>
  <c r="AK876" i="16"/>
  <c r="AL876" i="16"/>
  <c r="AG877" i="16"/>
  <c r="AH877" i="16"/>
  <c r="AI877" i="16"/>
  <c r="AJ877" i="16"/>
  <c r="AK877" i="16"/>
  <c r="AL877" i="16"/>
  <c r="AG878" i="16"/>
  <c r="AH878" i="16"/>
  <c r="AI878" i="16"/>
  <c r="AJ878" i="16"/>
  <c r="AK878" i="16"/>
  <c r="AL878" i="16"/>
  <c r="AG879" i="16"/>
  <c r="AH879" i="16"/>
  <c r="AI879" i="16"/>
  <c r="AJ879" i="16"/>
  <c r="AK879" i="16"/>
  <c r="AL879" i="16"/>
  <c r="AG880" i="16"/>
  <c r="AH880" i="16"/>
  <c r="AI880" i="16"/>
  <c r="AJ880" i="16"/>
  <c r="AK880" i="16"/>
  <c r="AL880" i="16"/>
  <c r="AG881" i="16"/>
  <c r="AH881" i="16"/>
  <c r="AI881" i="16"/>
  <c r="AJ881" i="16"/>
  <c r="AK881" i="16"/>
  <c r="AL881" i="16"/>
  <c r="AG882" i="16"/>
  <c r="AH882" i="16"/>
  <c r="AI882" i="16"/>
  <c r="AJ882" i="16"/>
  <c r="AK882" i="16"/>
  <c r="AL882" i="16"/>
  <c r="AG883" i="16"/>
  <c r="AH883" i="16"/>
  <c r="AI883" i="16"/>
  <c r="AJ883" i="16"/>
  <c r="AK883" i="16"/>
  <c r="AL883" i="16"/>
  <c r="AG884" i="16"/>
  <c r="AH884" i="16"/>
  <c r="AI884" i="16"/>
  <c r="AJ884" i="16"/>
  <c r="AK884" i="16"/>
  <c r="AL884" i="16"/>
  <c r="AG885" i="16"/>
  <c r="AH885" i="16"/>
  <c r="AI885" i="16"/>
  <c r="AJ885" i="16"/>
  <c r="AK885" i="16"/>
  <c r="AL885" i="16"/>
  <c r="AG886" i="16"/>
  <c r="AH886" i="16"/>
  <c r="AI886" i="16"/>
  <c r="AJ886" i="16"/>
  <c r="AK886" i="16"/>
  <c r="AL886" i="16"/>
  <c r="AG887" i="16"/>
  <c r="AH887" i="16"/>
  <c r="AI887" i="16"/>
  <c r="AJ887" i="16"/>
  <c r="AK887" i="16"/>
  <c r="AL887" i="16"/>
  <c r="AG888" i="16"/>
  <c r="AH888" i="16"/>
  <c r="AI888" i="16"/>
  <c r="AJ888" i="16"/>
  <c r="AK888" i="16"/>
  <c r="AL888" i="16"/>
  <c r="AG889" i="16"/>
  <c r="AH889" i="16"/>
  <c r="AI889" i="16"/>
  <c r="AJ889" i="16"/>
  <c r="AK889" i="16"/>
  <c r="AL889" i="16"/>
  <c r="AG890" i="16"/>
  <c r="AH890" i="16"/>
  <c r="AI890" i="16"/>
  <c r="AJ890" i="16"/>
  <c r="AK890" i="16"/>
  <c r="AL890" i="16"/>
  <c r="AG891" i="16"/>
  <c r="AH891" i="16"/>
  <c r="AI891" i="16"/>
  <c r="AJ891" i="16"/>
  <c r="AK891" i="16"/>
  <c r="AL891" i="16"/>
  <c r="AG892" i="16"/>
  <c r="AH892" i="16"/>
  <c r="AI892" i="16"/>
  <c r="AJ892" i="16"/>
  <c r="AK892" i="16"/>
  <c r="AL892" i="16"/>
  <c r="AG893" i="16"/>
  <c r="AH893" i="16"/>
  <c r="AI893" i="16"/>
  <c r="AJ893" i="16"/>
  <c r="AK893" i="16"/>
  <c r="AL893" i="16"/>
  <c r="AG894" i="16"/>
  <c r="AH894" i="16"/>
  <c r="AI894" i="16"/>
  <c r="AJ894" i="16"/>
  <c r="AK894" i="16"/>
  <c r="AL894" i="16"/>
  <c r="AG895" i="16"/>
  <c r="AH895" i="16"/>
  <c r="AI895" i="16"/>
  <c r="AJ895" i="16"/>
  <c r="AK895" i="16"/>
  <c r="AL895" i="16"/>
  <c r="AG896" i="16"/>
  <c r="AH896" i="16"/>
  <c r="AI896" i="16"/>
  <c r="AJ896" i="16"/>
  <c r="AK896" i="16"/>
  <c r="AL896" i="16"/>
  <c r="AG897" i="16"/>
  <c r="AH897" i="16"/>
  <c r="AI897" i="16"/>
  <c r="AJ897" i="16"/>
  <c r="AK897" i="16"/>
  <c r="AL897" i="16"/>
  <c r="AG898" i="16"/>
  <c r="AH898" i="16"/>
  <c r="AI898" i="16"/>
  <c r="AJ898" i="16"/>
  <c r="AK898" i="16"/>
  <c r="AL898" i="16"/>
  <c r="AG899" i="16"/>
  <c r="AH899" i="16"/>
  <c r="AI899" i="16"/>
  <c r="AJ899" i="16"/>
  <c r="AK899" i="16"/>
  <c r="AL899" i="16"/>
  <c r="AG900" i="16"/>
  <c r="AH900" i="16"/>
  <c r="AI900" i="16"/>
  <c r="AJ900" i="16"/>
  <c r="AK900" i="16"/>
  <c r="AL900" i="16"/>
  <c r="AG901" i="16"/>
  <c r="AH901" i="16"/>
  <c r="AI901" i="16"/>
  <c r="AJ901" i="16"/>
  <c r="AK901" i="16"/>
  <c r="AL901" i="16"/>
  <c r="AG902" i="16"/>
  <c r="AH902" i="16"/>
  <c r="AI902" i="16"/>
  <c r="AJ902" i="16"/>
  <c r="AK902" i="16"/>
  <c r="AL902" i="16"/>
  <c r="AG903" i="16"/>
  <c r="AH903" i="16"/>
  <c r="AI903" i="16"/>
  <c r="AJ903" i="16"/>
  <c r="AK903" i="16"/>
  <c r="AL903" i="16"/>
  <c r="AG904" i="16"/>
  <c r="AH904" i="16"/>
  <c r="AI904" i="16"/>
  <c r="AJ904" i="16"/>
  <c r="AK904" i="16"/>
  <c r="AL904" i="16"/>
  <c r="AG905" i="16"/>
  <c r="AH905" i="16"/>
  <c r="AI905" i="16"/>
  <c r="AJ905" i="16"/>
  <c r="AK905" i="16"/>
  <c r="AL905" i="16"/>
  <c r="AG906" i="16"/>
  <c r="AH906" i="16"/>
  <c r="AI906" i="16"/>
  <c r="AJ906" i="16"/>
  <c r="AK906" i="16"/>
  <c r="AL906" i="16"/>
  <c r="AG907" i="16"/>
  <c r="AH907" i="16"/>
  <c r="AI907" i="16"/>
  <c r="AJ907" i="16"/>
  <c r="AK907" i="16"/>
  <c r="AL907" i="16"/>
  <c r="AG908" i="16"/>
  <c r="AH908" i="16"/>
  <c r="AI908" i="16"/>
  <c r="AJ908" i="16"/>
  <c r="AK908" i="16"/>
  <c r="AL908" i="16"/>
  <c r="AG909" i="16"/>
  <c r="AH909" i="16"/>
  <c r="AI909" i="16"/>
  <c r="AJ909" i="16"/>
  <c r="AK909" i="16"/>
  <c r="AL909" i="16"/>
  <c r="AG910" i="16"/>
  <c r="AH910" i="16"/>
  <c r="AI910" i="16"/>
  <c r="AJ910" i="16"/>
  <c r="AK910" i="16"/>
  <c r="AL910" i="16"/>
  <c r="AG911" i="16"/>
  <c r="AH911" i="16"/>
  <c r="AI911" i="16"/>
  <c r="AJ911" i="16"/>
  <c r="AK911" i="16"/>
  <c r="AL911" i="16"/>
  <c r="AG912" i="16"/>
  <c r="AH912" i="16"/>
  <c r="AI912" i="16"/>
  <c r="AJ912" i="16"/>
  <c r="AK912" i="16"/>
  <c r="AL912" i="16"/>
  <c r="AG913" i="16"/>
  <c r="AH913" i="16"/>
  <c r="AI913" i="16"/>
  <c r="AJ913" i="16"/>
  <c r="AK913" i="16"/>
  <c r="AL913" i="16"/>
  <c r="AG914" i="16"/>
  <c r="AH914" i="16"/>
  <c r="AI914" i="16"/>
  <c r="AJ914" i="16"/>
  <c r="AK914" i="16"/>
  <c r="AL914" i="16"/>
  <c r="AG915" i="16"/>
  <c r="AH915" i="16"/>
  <c r="AI915" i="16"/>
  <c r="AJ915" i="16"/>
  <c r="AK915" i="16"/>
  <c r="AL915" i="16"/>
  <c r="AG916" i="16"/>
  <c r="AH916" i="16"/>
  <c r="AI916" i="16"/>
  <c r="AJ916" i="16"/>
  <c r="AK916" i="16"/>
  <c r="AL916" i="16"/>
  <c r="AG917" i="16"/>
  <c r="AH917" i="16"/>
  <c r="AI917" i="16"/>
  <c r="AJ917" i="16"/>
  <c r="AK917" i="16"/>
  <c r="AL917" i="16"/>
  <c r="AG918" i="16"/>
  <c r="AH918" i="16"/>
  <c r="AI918" i="16"/>
  <c r="AJ918" i="16"/>
  <c r="AK918" i="16"/>
  <c r="AL918" i="16"/>
  <c r="AG919" i="16"/>
  <c r="AH919" i="16"/>
  <c r="AI919" i="16"/>
  <c r="AJ919" i="16"/>
  <c r="AK919" i="16"/>
  <c r="AL919" i="16"/>
  <c r="AG920" i="16"/>
  <c r="AH920" i="16"/>
  <c r="AI920" i="16"/>
  <c r="AJ920" i="16"/>
  <c r="AK920" i="16"/>
  <c r="AL920" i="16"/>
  <c r="AG921" i="16"/>
  <c r="AH921" i="16"/>
  <c r="AI921" i="16"/>
  <c r="AJ921" i="16"/>
  <c r="AK921" i="16"/>
  <c r="AL921" i="16"/>
  <c r="AG922" i="16"/>
  <c r="AH922" i="16"/>
  <c r="AI922" i="16"/>
  <c r="AJ922" i="16"/>
  <c r="AK922" i="16"/>
  <c r="AL922" i="16"/>
  <c r="AG923" i="16"/>
  <c r="AH923" i="16"/>
  <c r="AI923" i="16"/>
  <c r="AJ923" i="16"/>
  <c r="AK923" i="16"/>
  <c r="AL923" i="16"/>
  <c r="AG924" i="16"/>
  <c r="AH924" i="16"/>
  <c r="AI924" i="16"/>
  <c r="AJ924" i="16"/>
  <c r="AK924" i="16"/>
  <c r="AL924" i="16"/>
  <c r="AG925" i="16"/>
  <c r="AH925" i="16"/>
  <c r="AI925" i="16"/>
  <c r="AJ925" i="16"/>
  <c r="AK925" i="16"/>
  <c r="AL925" i="16"/>
  <c r="AG926" i="16"/>
  <c r="AH926" i="16"/>
  <c r="AI926" i="16"/>
  <c r="AJ926" i="16"/>
  <c r="AK926" i="16"/>
  <c r="AL926" i="16"/>
  <c r="AG927" i="16"/>
  <c r="AH927" i="16"/>
  <c r="AI927" i="16"/>
  <c r="AJ927" i="16"/>
  <c r="AK927" i="16"/>
  <c r="AL927" i="16"/>
  <c r="AG928" i="16"/>
  <c r="AH928" i="16"/>
  <c r="AI928" i="16"/>
  <c r="AJ928" i="16"/>
  <c r="AK928" i="16"/>
  <c r="AL928" i="16"/>
  <c r="AG929" i="16"/>
  <c r="AH929" i="16"/>
  <c r="AI929" i="16"/>
  <c r="AJ929" i="16"/>
  <c r="AK929" i="16"/>
  <c r="AL929" i="16"/>
  <c r="AG930" i="16"/>
  <c r="AH930" i="16"/>
  <c r="AI930" i="16"/>
  <c r="AJ930" i="16"/>
  <c r="AK930" i="16"/>
  <c r="AL930" i="16"/>
  <c r="AG931" i="16"/>
  <c r="AH931" i="16"/>
  <c r="AI931" i="16"/>
  <c r="AJ931" i="16"/>
  <c r="AK931" i="16"/>
  <c r="AL931" i="16"/>
  <c r="AG932" i="16"/>
  <c r="AH932" i="16"/>
  <c r="AI932" i="16"/>
  <c r="AJ932" i="16"/>
  <c r="AK932" i="16"/>
  <c r="AL932" i="16"/>
  <c r="AG933" i="16"/>
  <c r="AH933" i="16"/>
  <c r="AI933" i="16"/>
  <c r="AJ933" i="16"/>
  <c r="AK933" i="16"/>
  <c r="AL933" i="16"/>
  <c r="AG934" i="16"/>
  <c r="AH934" i="16"/>
  <c r="AI934" i="16"/>
  <c r="AJ934" i="16"/>
  <c r="AK934" i="16"/>
  <c r="AL934" i="16"/>
  <c r="AG935" i="16"/>
  <c r="AH935" i="16"/>
  <c r="AI935" i="16"/>
  <c r="AJ935" i="16"/>
  <c r="AK935" i="16"/>
  <c r="AL935" i="16"/>
  <c r="AG936" i="16"/>
  <c r="AH936" i="16"/>
  <c r="AI936" i="16"/>
  <c r="AJ936" i="16"/>
  <c r="AK936" i="16"/>
  <c r="AL936" i="16"/>
  <c r="AG937" i="16"/>
  <c r="AH937" i="16"/>
  <c r="AI937" i="16"/>
  <c r="AJ937" i="16"/>
  <c r="AK937" i="16"/>
  <c r="AL937" i="16"/>
  <c r="AG938" i="16"/>
  <c r="AH938" i="16"/>
  <c r="AI938" i="16"/>
  <c r="AJ938" i="16"/>
  <c r="AK938" i="16"/>
  <c r="AL938" i="16"/>
  <c r="AG939" i="16"/>
  <c r="AH939" i="16"/>
  <c r="AI939" i="16"/>
  <c r="AJ939" i="16"/>
  <c r="AK939" i="16"/>
  <c r="AL939" i="16"/>
  <c r="AG940" i="16"/>
  <c r="AH940" i="16"/>
  <c r="AI940" i="16"/>
  <c r="AJ940" i="16"/>
  <c r="AK940" i="16"/>
  <c r="AL940" i="16"/>
  <c r="AG941" i="16"/>
  <c r="AH941" i="16"/>
  <c r="AI941" i="16"/>
  <c r="AJ941" i="16"/>
  <c r="AK941" i="16"/>
  <c r="AL941" i="16"/>
  <c r="AG942" i="16"/>
  <c r="AH942" i="16"/>
  <c r="AI942" i="16"/>
  <c r="AJ942" i="16"/>
  <c r="AK942" i="16"/>
  <c r="AL942" i="16"/>
  <c r="AG943" i="16"/>
  <c r="AH943" i="16"/>
  <c r="AI943" i="16"/>
  <c r="AJ943" i="16"/>
  <c r="AK943" i="16"/>
  <c r="AL943" i="16"/>
  <c r="AG944" i="16"/>
  <c r="AH944" i="16"/>
  <c r="AI944" i="16"/>
  <c r="AJ944" i="16"/>
  <c r="AK944" i="16"/>
  <c r="AL944" i="16"/>
  <c r="AG945" i="16"/>
  <c r="AH945" i="16"/>
  <c r="AI945" i="16"/>
  <c r="AJ945" i="16"/>
  <c r="AK945" i="16"/>
  <c r="AL945" i="16"/>
  <c r="AG946" i="16"/>
  <c r="AH946" i="16"/>
  <c r="AI946" i="16"/>
  <c r="AJ946" i="16"/>
  <c r="AK946" i="16"/>
  <c r="AL946" i="16"/>
  <c r="AG947" i="16"/>
  <c r="AH947" i="16"/>
  <c r="AI947" i="16"/>
  <c r="AJ947" i="16"/>
  <c r="AK947" i="16"/>
  <c r="AL947" i="16"/>
  <c r="AG948" i="16"/>
  <c r="AH948" i="16"/>
  <c r="AI948" i="16"/>
  <c r="AJ948" i="16"/>
  <c r="AK948" i="16"/>
  <c r="AL948" i="16"/>
  <c r="AG949" i="16"/>
  <c r="AH949" i="16"/>
  <c r="AI949" i="16"/>
  <c r="AJ949" i="16"/>
  <c r="AK949" i="16"/>
  <c r="AL949" i="16"/>
  <c r="AG950" i="16"/>
  <c r="AH950" i="16"/>
  <c r="AI950" i="16"/>
  <c r="AJ950" i="16"/>
  <c r="AK950" i="16"/>
  <c r="AL950" i="16"/>
  <c r="AG951" i="16"/>
  <c r="AH951" i="16"/>
  <c r="AI951" i="16"/>
  <c r="AJ951" i="16"/>
  <c r="AK951" i="16"/>
  <c r="AL951" i="16"/>
  <c r="AG952" i="16"/>
  <c r="AH952" i="16"/>
  <c r="AI952" i="16"/>
  <c r="AJ952" i="16"/>
  <c r="AK952" i="16"/>
  <c r="AL952" i="16"/>
  <c r="AG953" i="16"/>
  <c r="AH953" i="16"/>
  <c r="AI953" i="16"/>
  <c r="AJ953" i="16"/>
  <c r="AK953" i="16"/>
  <c r="AL953" i="16"/>
  <c r="AG954" i="16"/>
  <c r="AH954" i="16"/>
  <c r="AI954" i="16"/>
  <c r="AJ954" i="16"/>
  <c r="AK954" i="16"/>
  <c r="AL954" i="16"/>
  <c r="AG955" i="16"/>
  <c r="AH955" i="16"/>
  <c r="AI955" i="16"/>
  <c r="AJ955" i="16"/>
  <c r="AK955" i="16"/>
  <c r="AL955" i="16"/>
  <c r="AG956" i="16"/>
  <c r="AH956" i="16"/>
  <c r="AI956" i="16"/>
  <c r="AJ956" i="16"/>
  <c r="AK956" i="16"/>
  <c r="AL956" i="16"/>
  <c r="AG957" i="16"/>
  <c r="AH957" i="16"/>
  <c r="AI957" i="16"/>
  <c r="AJ957" i="16"/>
  <c r="AK957" i="16"/>
  <c r="AL957" i="16"/>
  <c r="AG958" i="16"/>
  <c r="AH958" i="16"/>
  <c r="AI958" i="16"/>
  <c r="AJ958" i="16"/>
  <c r="AK958" i="16"/>
  <c r="AL958" i="16"/>
  <c r="AG959" i="16"/>
  <c r="AH959" i="16"/>
  <c r="AI959" i="16"/>
  <c r="AJ959" i="16"/>
  <c r="AK959" i="16"/>
  <c r="AL959" i="16"/>
  <c r="AG960" i="16"/>
  <c r="AH960" i="16"/>
  <c r="AI960" i="16"/>
  <c r="AJ960" i="16"/>
  <c r="AK960" i="16"/>
  <c r="AL960" i="16"/>
  <c r="AG961" i="16"/>
  <c r="AH961" i="16"/>
  <c r="AI961" i="16"/>
  <c r="AJ961" i="16"/>
  <c r="AK961" i="16"/>
  <c r="AL961" i="16"/>
  <c r="AG962" i="16"/>
  <c r="AH962" i="16"/>
  <c r="AI962" i="16"/>
  <c r="AJ962" i="16"/>
  <c r="AK962" i="16"/>
  <c r="AL962" i="16"/>
  <c r="AG963" i="16"/>
  <c r="AH963" i="16"/>
  <c r="AI963" i="16"/>
  <c r="AJ963" i="16"/>
  <c r="AK963" i="16"/>
  <c r="AL963" i="16"/>
  <c r="AG964" i="16"/>
  <c r="AH964" i="16"/>
  <c r="AI964" i="16"/>
  <c r="AJ964" i="16"/>
  <c r="AK964" i="16"/>
  <c r="AL964" i="16"/>
  <c r="AG965" i="16"/>
  <c r="AH965" i="16"/>
  <c r="AI965" i="16"/>
  <c r="AJ965" i="16"/>
  <c r="AK965" i="16"/>
  <c r="AL965" i="16"/>
  <c r="AG966" i="16"/>
  <c r="AH966" i="16"/>
  <c r="AI966" i="16"/>
  <c r="AJ966" i="16"/>
  <c r="AK966" i="16"/>
  <c r="AL966" i="16"/>
  <c r="AG967" i="16"/>
  <c r="AH967" i="16"/>
  <c r="AI967" i="16"/>
  <c r="AJ967" i="16"/>
  <c r="AK967" i="16"/>
  <c r="AL967" i="16"/>
  <c r="AG968" i="16"/>
  <c r="AH968" i="16"/>
  <c r="AI968" i="16"/>
  <c r="AJ968" i="16"/>
  <c r="AK968" i="16"/>
  <c r="AL968" i="16"/>
  <c r="AG969" i="16"/>
  <c r="AH969" i="16"/>
  <c r="AI969" i="16"/>
  <c r="AJ969" i="16"/>
  <c r="AK969" i="16"/>
  <c r="AL969" i="16"/>
  <c r="AG970" i="16"/>
  <c r="AH970" i="16"/>
  <c r="AI970" i="16"/>
  <c r="AJ970" i="16"/>
  <c r="AK970" i="16"/>
  <c r="AL970" i="16"/>
  <c r="AG971" i="16"/>
  <c r="AH971" i="16"/>
  <c r="AI971" i="16"/>
  <c r="AJ971" i="16"/>
  <c r="AK971" i="16"/>
  <c r="AL971" i="16"/>
  <c r="AG972" i="16"/>
  <c r="AH972" i="16"/>
  <c r="AI972" i="16"/>
  <c r="AJ972" i="16"/>
  <c r="AK972" i="16"/>
  <c r="AL972" i="16"/>
  <c r="AG973" i="16"/>
  <c r="AH973" i="16"/>
  <c r="AI973" i="16"/>
  <c r="AJ973" i="16"/>
  <c r="AK973" i="16"/>
  <c r="AL973" i="16"/>
  <c r="AG974" i="16"/>
  <c r="AH974" i="16"/>
  <c r="AI974" i="16"/>
  <c r="AJ974" i="16"/>
  <c r="AK974" i="16"/>
  <c r="AL974" i="16"/>
  <c r="AG975" i="16"/>
  <c r="AH975" i="16"/>
  <c r="AI975" i="16"/>
  <c r="AJ975" i="16"/>
  <c r="AK975" i="16"/>
  <c r="AL975" i="16"/>
  <c r="AG976" i="16"/>
  <c r="AH976" i="16"/>
  <c r="AI976" i="16"/>
  <c r="AJ976" i="16"/>
  <c r="AK976" i="16"/>
  <c r="AL976" i="16"/>
  <c r="AG977" i="16"/>
  <c r="AH977" i="16"/>
  <c r="AI977" i="16"/>
  <c r="AJ977" i="16"/>
  <c r="AK977" i="16"/>
  <c r="AL977" i="16"/>
  <c r="AG978" i="16"/>
  <c r="AH978" i="16"/>
  <c r="AI978" i="16"/>
  <c r="AJ978" i="16"/>
  <c r="AK978" i="16"/>
  <c r="AL978" i="16"/>
  <c r="AG979" i="16"/>
  <c r="AH979" i="16"/>
  <c r="AI979" i="16"/>
  <c r="AJ979" i="16"/>
  <c r="AK979" i="16"/>
  <c r="AL979" i="16"/>
  <c r="AG980" i="16"/>
  <c r="AH980" i="16"/>
  <c r="AI980" i="16"/>
  <c r="AJ980" i="16"/>
  <c r="AK980" i="16"/>
  <c r="AL980" i="16"/>
  <c r="AG981" i="16"/>
  <c r="AH981" i="16"/>
  <c r="AI981" i="16"/>
  <c r="AJ981" i="16"/>
  <c r="AK981" i="16"/>
  <c r="AL981" i="16"/>
  <c r="AG982" i="16"/>
  <c r="AH982" i="16"/>
  <c r="AI982" i="16"/>
  <c r="AJ982" i="16"/>
  <c r="AK982" i="16"/>
  <c r="AL982" i="16"/>
  <c r="AG983" i="16"/>
  <c r="AH983" i="16"/>
  <c r="AI983" i="16"/>
  <c r="AJ983" i="16"/>
  <c r="AK983" i="16"/>
  <c r="AL983" i="16"/>
  <c r="AG984" i="16"/>
  <c r="AH984" i="16"/>
  <c r="AI984" i="16"/>
  <c r="AJ984" i="16"/>
  <c r="AK984" i="16"/>
  <c r="AL984" i="16"/>
  <c r="AG985" i="16"/>
  <c r="AH985" i="16"/>
  <c r="AI985" i="16"/>
  <c r="AJ985" i="16"/>
  <c r="AK985" i="16"/>
  <c r="AL985" i="16"/>
  <c r="AG986" i="16"/>
  <c r="AH986" i="16"/>
  <c r="AI986" i="16"/>
  <c r="AJ986" i="16"/>
  <c r="AK986" i="16"/>
  <c r="AL986" i="16"/>
  <c r="AG987" i="16"/>
  <c r="AH987" i="16"/>
  <c r="AI987" i="16"/>
  <c r="AJ987" i="16"/>
  <c r="AK987" i="16"/>
  <c r="AL987" i="16"/>
  <c r="AG988" i="16"/>
  <c r="AH988" i="16"/>
  <c r="AI988" i="16"/>
  <c r="AJ988" i="16"/>
  <c r="AK988" i="16"/>
  <c r="AL988" i="16"/>
  <c r="AG989" i="16"/>
  <c r="AH989" i="16"/>
  <c r="AI989" i="16"/>
  <c r="AJ989" i="16"/>
  <c r="AK989" i="16"/>
  <c r="AL989" i="16"/>
  <c r="AG990" i="16"/>
  <c r="AH990" i="16"/>
  <c r="AI990" i="16"/>
  <c r="AJ990" i="16"/>
  <c r="AK990" i="16"/>
  <c r="AL990" i="16"/>
  <c r="AG991" i="16"/>
  <c r="AH991" i="16"/>
  <c r="AI991" i="16"/>
  <c r="AJ991" i="16"/>
  <c r="AK991" i="16"/>
  <c r="AL991" i="16"/>
  <c r="AG992" i="16"/>
  <c r="AH992" i="16"/>
  <c r="AI992" i="16"/>
  <c r="AJ992" i="16"/>
  <c r="AK992" i="16"/>
  <c r="AL992" i="16"/>
  <c r="AG993" i="16"/>
  <c r="AH993" i="16"/>
  <c r="AI993" i="16"/>
  <c r="AJ993" i="16"/>
  <c r="AK993" i="16"/>
  <c r="AL993" i="16"/>
  <c r="AG994" i="16"/>
  <c r="AH994" i="16"/>
  <c r="AI994" i="16"/>
  <c r="AJ994" i="16"/>
  <c r="AK994" i="16"/>
  <c r="AL994" i="16"/>
  <c r="AG995" i="16"/>
  <c r="AH995" i="16"/>
  <c r="AI995" i="16"/>
  <c r="AJ995" i="16"/>
  <c r="AK995" i="16"/>
  <c r="AL995" i="16"/>
  <c r="AG996" i="16"/>
  <c r="AH996" i="16"/>
  <c r="AI996" i="16"/>
  <c r="AJ996" i="16"/>
  <c r="AK996" i="16"/>
  <c r="AL996" i="16"/>
  <c r="AG997" i="16"/>
  <c r="AH997" i="16"/>
  <c r="AI997" i="16"/>
  <c r="AJ997" i="16"/>
  <c r="AK997" i="16"/>
  <c r="AL997" i="16"/>
  <c r="AG998" i="16"/>
  <c r="AH998" i="16"/>
  <c r="AI998" i="16"/>
  <c r="AJ998" i="16"/>
  <c r="AK998" i="16"/>
  <c r="AL998" i="16"/>
  <c r="AG999" i="16"/>
  <c r="AH999" i="16"/>
  <c r="AI999" i="16"/>
  <c r="AJ999" i="16"/>
  <c r="AK999" i="16"/>
  <c r="AL999" i="16"/>
  <c r="AG1000" i="16"/>
  <c r="AH1000" i="16"/>
  <c r="AI1000" i="16"/>
  <c r="AJ1000" i="16"/>
  <c r="AK1000" i="16"/>
  <c r="AL1000" i="16"/>
  <c r="AG1001" i="16"/>
  <c r="AH1001" i="16"/>
  <c r="AI1001" i="16"/>
  <c r="AJ1001" i="16"/>
  <c r="AK1001" i="16"/>
  <c r="AL1001" i="16"/>
  <c r="AG1002" i="16"/>
  <c r="AH1002" i="16"/>
  <c r="AI1002" i="16"/>
  <c r="AJ1002" i="16"/>
  <c r="AK1002" i="16"/>
  <c r="AL1002" i="16"/>
  <c r="AG1003" i="16"/>
  <c r="AH1003" i="16"/>
  <c r="AI1003" i="16"/>
  <c r="AJ1003" i="16"/>
  <c r="AK1003" i="16"/>
  <c r="AL1003" i="16"/>
  <c r="AG1004" i="16"/>
  <c r="AH1004" i="16"/>
  <c r="AI1004" i="16"/>
  <c r="AJ1004" i="16"/>
  <c r="AK1004" i="16"/>
  <c r="AL1004" i="16"/>
  <c r="AG1005" i="16"/>
  <c r="AH1005" i="16"/>
  <c r="AI1005" i="16"/>
  <c r="AJ1005" i="16"/>
  <c r="AK1005" i="16"/>
  <c r="AL1005" i="16"/>
  <c r="AG1006" i="16"/>
  <c r="AH1006" i="16"/>
  <c r="AI1006" i="16"/>
  <c r="AJ1006" i="16"/>
  <c r="AK1006" i="16"/>
  <c r="AL1006" i="16"/>
  <c r="AG1007" i="16"/>
  <c r="AH1007" i="16"/>
  <c r="AI1007" i="16"/>
  <c r="AJ1007" i="16"/>
  <c r="AK1007" i="16"/>
  <c r="AL1007" i="16"/>
  <c r="AF864" i="16"/>
  <c r="AR1468" i="16" s="1"/>
  <c r="AH867" i="16"/>
  <c r="AI867" i="16"/>
  <c r="AJ867" i="16"/>
  <c r="AK867" i="16"/>
  <c r="AL867" i="16"/>
  <c r="AG867" i="16"/>
  <c r="R868" i="16"/>
  <c r="S868" i="16"/>
  <c r="T868" i="16"/>
  <c r="U868" i="16"/>
  <c r="V868" i="16"/>
  <c r="W868" i="16"/>
  <c r="R869" i="16"/>
  <c r="S869" i="16"/>
  <c r="T869" i="16"/>
  <c r="U869" i="16"/>
  <c r="V869" i="16"/>
  <c r="W869" i="16"/>
  <c r="R870" i="16"/>
  <c r="S870" i="16"/>
  <c r="T870" i="16"/>
  <c r="U870" i="16"/>
  <c r="V870" i="16"/>
  <c r="W870" i="16"/>
  <c r="R871" i="16"/>
  <c r="S871" i="16"/>
  <c r="T871" i="16"/>
  <c r="U871" i="16"/>
  <c r="V871" i="16"/>
  <c r="W871" i="16"/>
  <c r="R872" i="16"/>
  <c r="S872" i="16"/>
  <c r="T872" i="16"/>
  <c r="U872" i="16"/>
  <c r="V872" i="16"/>
  <c r="W872" i="16"/>
  <c r="R873" i="16"/>
  <c r="S873" i="16"/>
  <c r="T873" i="16"/>
  <c r="U873" i="16"/>
  <c r="V873" i="16"/>
  <c r="W873" i="16"/>
  <c r="R874" i="16"/>
  <c r="S874" i="16"/>
  <c r="T874" i="16"/>
  <c r="U874" i="16"/>
  <c r="V874" i="16"/>
  <c r="W874" i="16"/>
  <c r="R875" i="16"/>
  <c r="S875" i="16"/>
  <c r="T875" i="16"/>
  <c r="U875" i="16"/>
  <c r="V875" i="16"/>
  <c r="W875" i="16"/>
  <c r="R876" i="16"/>
  <c r="S876" i="16"/>
  <c r="T876" i="16"/>
  <c r="U876" i="16"/>
  <c r="V876" i="16"/>
  <c r="W876" i="16"/>
  <c r="R877" i="16"/>
  <c r="S877" i="16"/>
  <c r="T877" i="16"/>
  <c r="U877" i="16"/>
  <c r="V877" i="16"/>
  <c r="W877" i="16"/>
  <c r="R878" i="16"/>
  <c r="S878" i="16"/>
  <c r="T878" i="16"/>
  <c r="U878" i="16"/>
  <c r="V878" i="16"/>
  <c r="W878" i="16"/>
  <c r="R879" i="16"/>
  <c r="S879" i="16"/>
  <c r="T879" i="16"/>
  <c r="U879" i="16"/>
  <c r="V879" i="16"/>
  <c r="W879" i="16"/>
  <c r="R880" i="16"/>
  <c r="S880" i="16"/>
  <c r="T880" i="16"/>
  <c r="U880" i="16"/>
  <c r="V880" i="16"/>
  <c r="W880" i="16"/>
  <c r="R881" i="16"/>
  <c r="S881" i="16"/>
  <c r="T881" i="16"/>
  <c r="U881" i="16"/>
  <c r="V881" i="16"/>
  <c r="W881" i="16"/>
  <c r="R882" i="16"/>
  <c r="S882" i="16"/>
  <c r="T882" i="16"/>
  <c r="U882" i="16"/>
  <c r="V882" i="16"/>
  <c r="W882" i="16"/>
  <c r="R883" i="16"/>
  <c r="S883" i="16"/>
  <c r="T883" i="16"/>
  <c r="U883" i="16"/>
  <c r="V883" i="16"/>
  <c r="W883" i="16"/>
  <c r="R884" i="16"/>
  <c r="S884" i="16"/>
  <c r="T884" i="16"/>
  <c r="U884" i="16"/>
  <c r="V884" i="16"/>
  <c r="W884" i="16"/>
  <c r="R885" i="16"/>
  <c r="S885" i="16"/>
  <c r="T885" i="16"/>
  <c r="U885" i="16"/>
  <c r="V885" i="16"/>
  <c r="W885" i="16"/>
  <c r="R886" i="16"/>
  <c r="S886" i="16"/>
  <c r="T886" i="16"/>
  <c r="U886" i="16"/>
  <c r="V886" i="16"/>
  <c r="W886" i="16"/>
  <c r="R887" i="16"/>
  <c r="S887" i="16"/>
  <c r="T887" i="16"/>
  <c r="U887" i="16"/>
  <c r="V887" i="16"/>
  <c r="W887" i="16"/>
  <c r="R888" i="16"/>
  <c r="S888" i="16"/>
  <c r="T888" i="16"/>
  <c r="U888" i="16"/>
  <c r="V888" i="16"/>
  <c r="W888" i="16"/>
  <c r="R889" i="16"/>
  <c r="S889" i="16"/>
  <c r="T889" i="16"/>
  <c r="U889" i="16"/>
  <c r="V889" i="16"/>
  <c r="W889" i="16"/>
  <c r="R890" i="16"/>
  <c r="S890" i="16"/>
  <c r="T890" i="16"/>
  <c r="U890" i="16"/>
  <c r="V890" i="16"/>
  <c r="W890" i="16"/>
  <c r="R891" i="16"/>
  <c r="S891" i="16"/>
  <c r="T891" i="16"/>
  <c r="U891" i="16"/>
  <c r="V891" i="16"/>
  <c r="W891" i="16"/>
  <c r="R892" i="16"/>
  <c r="S892" i="16"/>
  <c r="T892" i="16"/>
  <c r="U892" i="16"/>
  <c r="V892" i="16"/>
  <c r="W892" i="16"/>
  <c r="R893" i="16"/>
  <c r="S893" i="16"/>
  <c r="T893" i="16"/>
  <c r="U893" i="16"/>
  <c r="V893" i="16"/>
  <c r="W893" i="16"/>
  <c r="R894" i="16"/>
  <c r="S894" i="16"/>
  <c r="T894" i="16"/>
  <c r="U894" i="16"/>
  <c r="V894" i="16"/>
  <c r="W894" i="16"/>
  <c r="R895" i="16"/>
  <c r="S895" i="16"/>
  <c r="T895" i="16"/>
  <c r="U895" i="16"/>
  <c r="V895" i="16"/>
  <c r="W895" i="16"/>
  <c r="R896" i="16"/>
  <c r="S896" i="16"/>
  <c r="T896" i="16"/>
  <c r="U896" i="16"/>
  <c r="V896" i="16"/>
  <c r="W896" i="16"/>
  <c r="R897" i="16"/>
  <c r="S897" i="16"/>
  <c r="T897" i="16"/>
  <c r="U897" i="16"/>
  <c r="V897" i="16"/>
  <c r="W897" i="16"/>
  <c r="R898" i="16"/>
  <c r="S898" i="16"/>
  <c r="T898" i="16"/>
  <c r="U898" i="16"/>
  <c r="V898" i="16"/>
  <c r="W898" i="16"/>
  <c r="R899" i="16"/>
  <c r="S899" i="16"/>
  <c r="T899" i="16"/>
  <c r="U899" i="16"/>
  <c r="V899" i="16"/>
  <c r="W899" i="16"/>
  <c r="R900" i="16"/>
  <c r="S900" i="16"/>
  <c r="T900" i="16"/>
  <c r="U900" i="16"/>
  <c r="V900" i="16"/>
  <c r="W900" i="16"/>
  <c r="R901" i="16"/>
  <c r="S901" i="16"/>
  <c r="T901" i="16"/>
  <c r="U901" i="16"/>
  <c r="V901" i="16"/>
  <c r="W901" i="16"/>
  <c r="R902" i="16"/>
  <c r="S902" i="16"/>
  <c r="T902" i="16"/>
  <c r="U902" i="16"/>
  <c r="V902" i="16"/>
  <c r="W902" i="16"/>
  <c r="R903" i="16"/>
  <c r="S903" i="16"/>
  <c r="T903" i="16"/>
  <c r="U903" i="16"/>
  <c r="V903" i="16"/>
  <c r="W903" i="16"/>
  <c r="R904" i="16"/>
  <c r="S904" i="16"/>
  <c r="T904" i="16"/>
  <c r="U904" i="16"/>
  <c r="V904" i="16"/>
  <c r="W904" i="16"/>
  <c r="R905" i="16"/>
  <c r="S905" i="16"/>
  <c r="T905" i="16"/>
  <c r="U905" i="16"/>
  <c r="V905" i="16"/>
  <c r="W905" i="16"/>
  <c r="R906" i="16"/>
  <c r="S906" i="16"/>
  <c r="T906" i="16"/>
  <c r="U906" i="16"/>
  <c r="V906" i="16"/>
  <c r="W906" i="16"/>
  <c r="R907" i="16"/>
  <c r="S907" i="16"/>
  <c r="T907" i="16"/>
  <c r="U907" i="16"/>
  <c r="V907" i="16"/>
  <c r="W907" i="16"/>
  <c r="R908" i="16"/>
  <c r="S908" i="16"/>
  <c r="T908" i="16"/>
  <c r="U908" i="16"/>
  <c r="V908" i="16"/>
  <c r="W908" i="16"/>
  <c r="R909" i="16"/>
  <c r="S909" i="16"/>
  <c r="T909" i="16"/>
  <c r="U909" i="16"/>
  <c r="V909" i="16"/>
  <c r="W909" i="16"/>
  <c r="R910" i="16"/>
  <c r="S910" i="16"/>
  <c r="T910" i="16"/>
  <c r="U910" i="16"/>
  <c r="V910" i="16"/>
  <c r="W910" i="16"/>
  <c r="R911" i="16"/>
  <c r="S911" i="16"/>
  <c r="T911" i="16"/>
  <c r="U911" i="16"/>
  <c r="V911" i="16"/>
  <c r="W911" i="16"/>
  <c r="R912" i="16"/>
  <c r="S912" i="16"/>
  <c r="T912" i="16"/>
  <c r="U912" i="16"/>
  <c r="V912" i="16"/>
  <c r="W912" i="16"/>
  <c r="R913" i="16"/>
  <c r="S913" i="16"/>
  <c r="T913" i="16"/>
  <c r="U913" i="16"/>
  <c r="V913" i="16"/>
  <c r="W913" i="16"/>
  <c r="R914" i="16"/>
  <c r="S914" i="16"/>
  <c r="T914" i="16"/>
  <c r="U914" i="16"/>
  <c r="V914" i="16"/>
  <c r="W914" i="16"/>
  <c r="R915" i="16"/>
  <c r="S915" i="16"/>
  <c r="T915" i="16"/>
  <c r="U915" i="16"/>
  <c r="V915" i="16"/>
  <c r="W915" i="16"/>
  <c r="R916" i="16"/>
  <c r="S916" i="16"/>
  <c r="T916" i="16"/>
  <c r="U916" i="16"/>
  <c r="V916" i="16"/>
  <c r="W916" i="16"/>
  <c r="R917" i="16"/>
  <c r="S917" i="16"/>
  <c r="T917" i="16"/>
  <c r="U917" i="16"/>
  <c r="V917" i="16"/>
  <c r="W917" i="16"/>
  <c r="R918" i="16"/>
  <c r="S918" i="16"/>
  <c r="T918" i="16"/>
  <c r="U918" i="16"/>
  <c r="V918" i="16"/>
  <c r="W918" i="16"/>
  <c r="R919" i="16"/>
  <c r="S919" i="16"/>
  <c r="T919" i="16"/>
  <c r="U919" i="16"/>
  <c r="V919" i="16"/>
  <c r="W919" i="16"/>
  <c r="R920" i="16"/>
  <c r="S920" i="16"/>
  <c r="T920" i="16"/>
  <c r="U920" i="16"/>
  <c r="V920" i="16"/>
  <c r="W920" i="16"/>
  <c r="R921" i="16"/>
  <c r="S921" i="16"/>
  <c r="T921" i="16"/>
  <c r="U921" i="16"/>
  <c r="V921" i="16"/>
  <c r="W921" i="16"/>
  <c r="R922" i="16"/>
  <c r="S922" i="16"/>
  <c r="T922" i="16"/>
  <c r="U922" i="16"/>
  <c r="V922" i="16"/>
  <c r="W922" i="16"/>
  <c r="R923" i="16"/>
  <c r="S923" i="16"/>
  <c r="T923" i="16"/>
  <c r="U923" i="16"/>
  <c r="V923" i="16"/>
  <c r="W923" i="16"/>
  <c r="R924" i="16"/>
  <c r="S924" i="16"/>
  <c r="T924" i="16"/>
  <c r="U924" i="16"/>
  <c r="V924" i="16"/>
  <c r="W924" i="16"/>
  <c r="R925" i="16"/>
  <c r="S925" i="16"/>
  <c r="T925" i="16"/>
  <c r="U925" i="16"/>
  <c r="V925" i="16"/>
  <c r="W925" i="16"/>
  <c r="R926" i="16"/>
  <c r="S926" i="16"/>
  <c r="T926" i="16"/>
  <c r="U926" i="16"/>
  <c r="V926" i="16"/>
  <c r="W926" i="16"/>
  <c r="R927" i="16"/>
  <c r="S927" i="16"/>
  <c r="T927" i="16"/>
  <c r="U927" i="16"/>
  <c r="V927" i="16"/>
  <c r="W927" i="16"/>
  <c r="R928" i="16"/>
  <c r="S928" i="16"/>
  <c r="T928" i="16"/>
  <c r="U928" i="16"/>
  <c r="V928" i="16"/>
  <c r="W928" i="16"/>
  <c r="R929" i="16"/>
  <c r="S929" i="16"/>
  <c r="T929" i="16"/>
  <c r="U929" i="16"/>
  <c r="V929" i="16"/>
  <c r="W929" i="16"/>
  <c r="R930" i="16"/>
  <c r="S930" i="16"/>
  <c r="T930" i="16"/>
  <c r="U930" i="16"/>
  <c r="V930" i="16"/>
  <c r="W930" i="16"/>
  <c r="R931" i="16"/>
  <c r="S931" i="16"/>
  <c r="T931" i="16"/>
  <c r="U931" i="16"/>
  <c r="V931" i="16"/>
  <c r="W931" i="16"/>
  <c r="R932" i="16"/>
  <c r="S932" i="16"/>
  <c r="T932" i="16"/>
  <c r="U932" i="16"/>
  <c r="V932" i="16"/>
  <c r="W932" i="16"/>
  <c r="R933" i="16"/>
  <c r="S933" i="16"/>
  <c r="T933" i="16"/>
  <c r="U933" i="16"/>
  <c r="V933" i="16"/>
  <c r="W933" i="16"/>
  <c r="R934" i="16"/>
  <c r="S934" i="16"/>
  <c r="T934" i="16"/>
  <c r="U934" i="16"/>
  <c r="V934" i="16"/>
  <c r="W934" i="16"/>
  <c r="R935" i="16"/>
  <c r="S935" i="16"/>
  <c r="T935" i="16"/>
  <c r="U935" i="16"/>
  <c r="V935" i="16"/>
  <c r="W935" i="16"/>
  <c r="R936" i="16"/>
  <c r="S936" i="16"/>
  <c r="T936" i="16"/>
  <c r="U936" i="16"/>
  <c r="V936" i="16"/>
  <c r="W936" i="16"/>
  <c r="R937" i="16"/>
  <c r="S937" i="16"/>
  <c r="T937" i="16"/>
  <c r="U937" i="16"/>
  <c r="V937" i="16"/>
  <c r="W937" i="16"/>
  <c r="R938" i="16"/>
  <c r="S938" i="16"/>
  <c r="T938" i="16"/>
  <c r="U938" i="16"/>
  <c r="V938" i="16"/>
  <c r="W938" i="16"/>
  <c r="R939" i="16"/>
  <c r="S939" i="16"/>
  <c r="T939" i="16"/>
  <c r="U939" i="16"/>
  <c r="V939" i="16"/>
  <c r="W939" i="16"/>
  <c r="R940" i="16"/>
  <c r="S940" i="16"/>
  <c r="T940" i="16"/>
  <c r="U940" i="16"/>
  <c r="V940" i="16"/>
  <c r="W940" i="16"/>
  <c r="R941" i="16"/>
  <c r="S941" i="16"/>
  <c r="T941" i="16"/>
  <c r="U941" i="16"/>
  <c r="V941" i="16"/>
  <c r="W941" i="16"/>
  <c r="R942" i="16"/>
  <c r="S942" i="16"/>
  <c r="T942" i="16"/>
  <c r="U942" i="16"/>
  <c r="V942" i="16"/>
  <c r="W942" i="16"/>
  <c r="R943" i="16"/>
  <c r="S943" i="16"/>
  <c r="T943" i="16"/>
  <c r="U943" i="16"/>
  <c r="V943" i="16"/>
  <c r="W943" i="16"/>
  <c r="R944" i="16"/>
  <c r="S944" i="16"/>
  <c r="T944" i="16"/>
  <c r="U944" i="16"/>
  <c r="V944" i="16"/>
  <c r="W944" i="16"/>
  <c r="R945" i="16"/>
  <c r="S945" i="16"/>
  <c r="T945" i="16"/>
  <c r="U945" i="16"/>
  <c r="V945" i="16"/>
  <c r="W945" i="16"/>
  <c r="R946" i="16"/>
  <c r="S946" i="16"/>
  <c r="T946" i="16"/>
  <c r="U946" i="16"/>
  <c r="V946" i="16"/>
  <c r="W946" i="16"/>
  <c r="R947" i="16"/>
  <c r="S947" i="16"/>
  <c r="T947" i="16"/>
  <c r="U947" i="16"/>
  <c r="V947" i="16"/>
  <c r="W947" i="16"/>
  <c r="R948" i="16"/>
  <c r="S948" i="16"/>
  <c r="T948" i="16"/>
  <c r="U948" i="16"/>
  <c r="V948" i="16"/>
  <c r="W948" i="16"/>
  <c r="R949" i="16"/>
  <c r="S949" i="16"/>
  <c r="T949" i="16"/>
  <c r="U949" i="16"/>
  <c r="V949" i="16"/>
  <c r="W949" i="16"/>
  <c r="R950" i="16"/>
  <c r="S950" i="16"/>
  <c r="T950" i="16"/>
  <c r="U950" i="16"/>
  <c r="V950" i="16"/>
  <c r="W950" i="16"/>
  <c r="R951" i="16"/>
  <c r="S951" i="16"/>
  <c r="T951" i="16"/>
  <c r="U951" i="16"/>
  <c r="V951" i="16"/>
  <c r="W951" i="16"/>
  <c r="R952" i="16"/>
  <c r="S952" i="16"/>
  <c r="T952" i="16"/>
  <c r="U952" i="16"/>
  <c r="V952" i="16"/>
  <c r="W952" i="16"/>
  <c r="R953" i="16"/>
  <c r="S953" i="16"/>
  <c r="T953" i="16"/>
  <c r="U953" i="16"/>
  <c r="V953" i="16"/>
  <c r="W953" i="16"/>
  <c r="R954" i="16"/>
  <c r="S954" i="16"/>
  <c r="T954" i="16"/>
  <c r="U954" i="16"/>
  <c r="V954" i="16"/>
  <c r="W954" i="16"/>
  <c r="R955" i="16"/>
  <c r="S955" i="16"/>
  <c r="T955" i="16"/>
  <c r="U955" i="16"/>
  <c r="V955" i="16"/>
  <c r="W955" i="16"/>
  <c r="R956" i="16"/>
  <c r="S956" i="16"/>
  <c r="T956" i="16"/>
  <c r="U956" i="16"/>
  <c r="V956" i="16"/>
  <c r="W956" i="16"/>
  <c r="R957" i="16"/>
  <c r="S957" i="16"/>
  <c r="T957" i="16"/>
  <c r="U957" i="16"/>
  <c r="V957" i="16"/>
  <c r="W957" i="16"/>
  <c r="R958" i="16"/>
  <c r="S958" i="16"/>
  <c r="T958" i="16"/>
  <c r="U958" i="16"/>
  <c r="V958" i="16"/>
  <c r="W958" i="16"/>
  <c r="R959" i="16"/>
  <c r="S959" i="16"/>
  <c r="T959" i="16"/>
  <c r="U959" i="16"/>
  <c r="V959" i="16"/>
  <c r="W959" i="16"/>
  <c r="R960" i="16"/>
  <c r="S960" i="16"/>
  <c r="T960" i="16"/>
  <c r="U960" i="16"/>
  <c r="V960" i="16"/>
  <c r="W960" i="16"/>
  <c r="R961" i="16"/>
  <c r="S961" i="16"/>
  <c r="T961" i="16"/>
  <c r="U961" i="16"/>
  <c r="V961" i="16"/>
  <c r="W961" i="16"/>
  <c r="R962" i="16"/>
  <c r="S962" i="16"/>
  <c r="T962" i="16"/>
  <c r="U962" i="16"/>
  <c r="V962" i="16"/>
  <c r="W962" i="16"/>
  <c r="R963" i="16"/>
  <c r="S963" i="16"/>
  <c r="T963" i="16"/>
  <c r="U963" i="16"/>
  <c r="V963" i="16"/>
  <c r="W963" i="16"/>
  <c r="R964" i="16"/>
  <c r="S964" i="16"/>
  <c r="T964" i="16"/>
  <c r="U964" i="16"/>
  <c r="V964" i="16"/>
  <c r="W964" i="16"/>
  <c r="R965" i="16"/>
  <c r="S965" i="16"/>
  <c r="T965" i="16"/>
  <c r="U965" i="16"/>
  <c r="V965" i="16"/>
  <c r="W965" i="16"/>
  <c r="R966" i="16"/>
  <c r="S966" i="16"/>
  <c r="T966" i="16"/>
  <c r="U966" i="16"/>
  <c r="V966" i="16"/>
  <c r="W966" i="16"/>
  <c r="R967" i="16"/>
  <c r="S967" i="16"/>
  <c r="T967" i="16"/>
  <c r="U967" i="16"/>
  <c r="V967" i="16"/>
  <c r="W967" i="16"/>
  <c r="R968" i="16"/>
  <c r="S968" i="16"/>
  <c r="T968" i="16"/>
  <c r="U968" i="16"/>
  <c r="V968" i="16"/>
  <c r="W968" i="16"/>
  <c r="R969" i="16"/>
  <c r="S969" i="16"/>
  <c r="T969" i="16"/>
  <c r="U969" i="16"/>
  <c r="V969" i="16"/>
  <c r="W969" i="16"/>
  <c r="R970" i="16"/>
  <c r="S970" i="16"/>
  <c r="T970" i="16"/>
  <c r="U970" i="16"/>
  <c r="V970" i="16"/>
  <c r="W970" i="16"/>
  <c r="R971" i="16"/>
  <c r="S971" i="16"/>
  <c r="T971" i="16"/>
  <c r="U971" i="16"/>
  <c r="V971" i="16"/>
  <c r="W971" i="16"/>
  <c r="R972" i="16"/>
  <c r="S972" i="16"/>
  <c r="T972" i="16"/>
  <c r="U972" i="16"/>
  <c r="V972" i="16"/>
  <c r="W972" i="16"/>
  <c r="R973" i="16"/>
  <c r="S973" i="16"/>
  <c r="T973" i="16"/>
  <c r="U973" i="16"/>
  <c r="V973" i="16"/>
  <c r="W973" i="16"/>
  <c r="R974" i="16"/>
  <c r="S974" i="16"/>
  <c r="T974" i="16"/>
  <c r="U974" i="16"/>
  <c r="V974" i="16"/>
  <c r="W974" i="16"/>
  <c r="R975" i="16"/>
  <c r="S975" i="16"/>
  <c r="T975" i="16"/>
  <c r="U975" i="16"/>
  <c r="V975" i="16"/>
  <c r="W975" i="16"/>
  <c r="R976" i="16"/>
  <c r="S976" i="16"/>
  <c r="T976" i="16"/>
  <c r="U976" i="16"/>
  <c r="V976" i="16"/>
  <c r="W976" i="16"/>
  <c r="R977" i="16"/>
  <c r="S977" i="16"/>
  <c r="T977" i="16"/>
  <c r="U977" i="16"/>
  <c r="V977" i="16"/>
  <c r="W977" i="16"/>
  <c r="R978" i="16"/>
  <c r="S978" i="16"/>
  <c r="T978" i="16"/>
  <c r="U978" i="16"/>
  <c r="V978" i="16"/>
  <c r="W978" i="16"/>
  <c r="R979" i="16"/>
  <c r="S979" i="16"/>
  <c r="T979" i="16"/>
  <c r="U979" i="16"/>
  <c r="V979" i="16"/>
  <c r="W979" i="16"/>
  <c r="R980" i="16"/>
  <c r="S980" i="16"/>
  <c r="T980" i="16"/>
  <c r="U980" i="16"/>
  <c r="V980" i="16"/>
  <c r="W980" i="16"/>
  <c r="R981" i="16"/>
  <c r="S981" i="16"/>
  <c r="T981" i="16"/>
  <c r="U981" i="16"/>
  <c r="V981" i="16"/>
  <c r="W981" i="16"/>
  <c r="R982" i="16"/>
  <c r="S982" i="16"/>
  <c r="T982" i="16"/>
  <c r="U982" i="16"/>
  <c r="V982" i="16"/>
  <c r="W982" i="16"/>
  <c r="R983" i="16"/>
  <c r="S983" i="16"/>
  <c r="T983" i="16"/>
  <c r="U983" i="16"/>
  <c r="V983" i="16"/>
  <c r="W983" i="16"/>
  <c r="R984" i="16"/>
  <c r="S984" i="16"/>
  <c r="T984" i="16"/>
  <c r="U984" i="16"/>
  <c r="V984" i="16"/>
  <c r="W984" i="16"/>
  <c r="R985" i="16"/>
  <c r="S985" i="16"/>
  <c r="T985" i="16"/>
  <c r="U985" i="16"/>
  <c r="V985" i="16"/>
  <c r="W985" i="16"/>
  <c r="R986" i="16"/>
  <c r="S986" i="16"/>
  <c r="T986" i="16"/>
  <c r="U986" i="16"/>
  <c r="V986" i="16"/>
  <c r="W986" i="16"/>
  <c r="R987" i="16"/>
  <c r="S987" i="16"/>
  <c r="T987" i="16"/>
  <c r="U987" i="16"/>
  <c r="V987" i="16"/>
  <c r="W987" i="16"/>
  <c r="R988" i="16"/>
  <c r="S988" i="16"/>
  <c r="T988" i="16"/>
  <c r="U988" i="16"/>
  <c r="V988" i="16"/>
  <c r="W988" i="16"/>
  <c r="R989" i="16"/>
  <c r="S989" i="16"/>
  <c r="T989" i="16"/>
  <c r="U989" i="16"/>
  <c r="V989" i="16"/>
  <c r="W989" i="16"/>
  <c r="R990" i="16"/>
  <c r="S990" i="16"/>
  <c r="T990" i="16"/>
  <c r="U990" i="16"/>
  <c r="V990" i="16"/>
  <c r="W990" i="16"/>
  <c r="R991" i="16"/>
  <c r="S991" i="16"/>
  <c r="T991" i="16"/>
  <c r="U991" i="16"/>
  <c r="V991" i="16"/>
  <c r="W991" i="16"/>
  <c r="R992" i="16"/>
  <c r="S992" i="16"/>
  <c r="T992" i="16"/>
  <c r="U992" i="16"/>
  <c r="V992" i="16"/>
  <c r="W992" i="16"/>
  <c r="R993" i="16"/>
  <c r="S993" i="16"/>
  <c r="T993" i="16"/>
  <c r="U993" i="16"/>
  <c r="V993" i="16"/>
  <c r="W993" i="16"/>
  <c r="R994" i="16"/>
  <c r="S994" i="16"/>
  <c r="T994" i="16"/>
  <c r="U994" i="16"/>
  <c r="V994" i="16"/>
  <c r="W994" i="16"/>
  <c r="R995" i="16"/>
  <c r="S995" i="16"/>
  <c r="T995" i="16"/>
  <c r="U995" i="16"/>
  <c r="V995" i="16"/>
  <c r="W995" i="16"/>
  <c r="R996" i="16"/>
  <c r="S996" i="16"/>
  <c r="T996" i="16"/>
  <c r="U996" i="16"/>
  <c r="V996" i="16"/>
  <c r="W996" i="16"/>
  <c r="R997" i="16"/>
  <c r="S997" i="16"/>
  <c r="T997" i="16"/>
  <c r="U997" i="16"/>
  <c r="V997" i="16"/>
  <c r="W997" i="16"/>
  <c r="R998" i="16"/>
  <c r="S998" i="16"/>
  <c r="T998" i="16"/>
  <c r="U998" i="16"/>
  <c r="V998" i="16"/>
  <c r="W998" i="16"/>
  <c r="R999" i="16"/>
  <c r="S999" i="16"/>
  <c r="T999" i="16"/>
  <c r="U999" i="16"/>
  <c r="V999" i="16"/>
  <c r="W999" i="16"/>
  <c r="R1000" i="16"/>
  <c r="S1000" i="16"/>
  <c r="T1000" i="16"/>
  <c r="U1000" i="16"/>
  <c r="V1000" i="16"/>
  <c r="W1000" i="16"/>
  <c r="R1001" i="16"/>
  <c r="S1001" i="16"/>
  <c r="T1001" i="16"/>
  <c r="U1001" i="16"/>
  <c r="V1001" i="16"/>
  <c r="W1001" i="16"/>
  <c r="R1002" i="16"/>
  <c r="S1002" i="16"/>
  <c r="T1002" i="16"/>
  <c r="U1002" i="16"/>
  <c r="V1002" i="16"/>
  <c r="W1002" i="16"/>
  <c r="R1003" i="16"/>
  <c r="S1003" i="16"/>
  <c r="T1003" i="16"/>
  <c r="U1003" i="16"/>
  <c r="V1003" i="16"/>
  <c r="W1003" i="16"/>
  <c r="R1004" i="16"/>
  <c r="S1004" i="16"/>
  <c r="T1004" i="16"/>
  <c r="U1004" i="16"/>
  <c r="V1004" i="16"/>
  <c r="W1004" i="16"/>
  <c r="R1005" i="16"/>
  <c r="S1005" i="16"/>
  <c r="T1005" i="16"/>
  <c r="U1005" i="16"/>
  <c r="V1005" i="16"/>
  <c r="W1005" i="16"/>
  <c r="R1006" i="16"/>
  <c r="S1006" i="16"/>
  <c r="T1006" i="16"/>
  <c r="U1006" i="16"/>
  <c r="V1006" i="16"/>
  <c r="W1006" i="16"/>
  <c r="R1007" i="16"/>
  <c r="S1007" i="16"/>
  <c r="T1007" i="16"/>
  <c r="U1007" i="16"/>
  <c r="V1007" i="16"/>
  <c r="W1007" i="16"/>
  <c r="Q864" i="16"/>
  <c r="S867" i="16"/>
  <c r="T867" i="16"/>
  <c r="U867" i="16"/>
  <c r="V867" i="16"/>
  <c r="W867" i="16"/>
  <c r="R867" i="16"/>
  <c r="C868" i="16"/>
  <c r="D868" i="16"/>
  <c r="E868" i="16"/>
  <c r="F868" i="16"/>
  <c r="G868" i="16"/>
  <c r="H868" i="16"/>
  <c r="C869" i="16"/>
  <c r="D869" i="16"/>
  <c r="E869" i="16"/>
  <c r="F869" i="16"/>
  <c r="G869" i="16"/>
  <c r="H869" i="16"/>
  <c r="C870" i="16"/>
  <c r="D870" i="16"/>
  <c r="E870" i="16"/>
  <c r="F870" i="16"/>
  <c r="G870" i="16"/>
  <c r="H870" i="16"/>
  <c r="C871" i="16"/>
  <c r="D871" i="16"/>
  <c r="E871" i="16"/>
  <c r="F871" i="16"/>
  <c r="G871" i="16"/>
  <c r="H871" i="16"/>
  <c r="C872" i="16"/>
  <c r="D872" i="16"/>
  <c r="E872" i="16"/>
  <c r="F872" i="16"/>
  <c r="G872" i="16"/>
  <c r="H872" i="16"/>
  <c r="C873" i="16"/>
  <c r="D873" i="16"/>
  <c r="E873" i="16"/>
  <c r="F873" i="16"/>
  <c r="G873" i="16"/>
  <c r="H873" i="16"/>
  <c r="C874" i="16"/>
  <c r="D874" i="16"/>
  <c r="E874" i="16"/>
  <c r="F874" i="16"/>
  <c r="G874" i="16"/>
  <c r="H874" i="16"/>
  <c r="C875" i="16"/>
  <c r="D875" i="16"/>
  <c r="E875" i="16"/>
  <c r="F875" i="16"/>
  <c r="G875" i="16"/>
  <c r="H875" i="16"/>
  <c r="C876" i="16"/>
  <c r="D876" i="16"/>
  <c r="E876" i="16"/>
  <c r="F876" i="16"/>
  <c r="G876" i="16"/>
  <c r="H876" i="16"/>
  <c r="C877" i="16"/>
  <c r="D877" i="16"/>
  <c r="E877" i="16"/>
  <c r="F877" i="16"/>
  <c r="G877" i="16"/>
  <c r="H877" i="16"/>
  <c r="C878" i="16"/>
  <c r="D878" i="16"/>
  <c r="E878" i="16"/>
  <c r="F878" i="16"/>
  <c r="G878" i="16"/>
  <c r="H878" i="16"/>
  <c r="C879" i="16"/>
  <c r="D879" i="16"/>
  <c r="E879" i="16"/>
  <c r="F879" i="16"/>
  <c r="G879" i="16"/>
  <c r="H879" i="16"/>
  <c r="C880" i="16"/>
  <c r="D880" i="16"/>
  <c r="E880" i="16"/>
  <c r="F880" i="16"/>
  <c r="G880" i="16"/>
  <c r="H880" i="16"/>
  <c r="C881" i="16"/>
  <c r="D881" i="16"/>
  <c r="E881" i="16"/>
  <c r="F881" i="16"/>
  <c r="G881" i="16"/>
  <c r="H881" i="16"/>
  <c r="C882" i="16"/>
  <c r="D882" i="16"/>
  <c r="E882" i="16"/>
  <c r="F882" i="16"/>
  <c r="G882" i="16"/>
  <c r="H882" i="16"/>
  <c r="C883" i="16"/>
  <c r="D883" i="16"/>
  <c r="E883" i="16"/>
  <c r="F883" i="16"/>
  <c r="G883" i="16"/>
  <c r="H883" i="16"/>
  <c r="C884" i="16"/>
  <c r="D884" i="16"/>
  <c r="E884" i="16"/>
  <c r="F884" i="16"/>
  <c r="G884" i="16"/>
  <c r="H884" i="16"/>
  <c r="C885" i="16"/>
  <c r="D885" i="16"/>
  <c r="E885" i="16"/>
  <c r="F885" i="16"/>
  <c r="G885" i="16"/>
  <c r="H885" i="16"/>
  <c r="C886" i="16"/>
  <c r="D886" i="16"/>
  <c r="E886" i="16"/>
  <c r="F886" i="16"/>
  <c r="G886" i="16"/>
  <c r="H886" i="16"/>
  <c r="C887" i="16"/>
  <c r="D887" i="16"/>
  <c r="E887" i="16"/>
  <c r="F887" i="16"/>
  <c r="G887" i="16"/>
  <c r="H887" i="16"/>
  <c r="C888" i="16"/>
  <c r="D888" i="16"/>
  <c r="E888" i="16"/>
  <c r="F888" i="16"/>
  <c r="G888" i="16"/>
  <c r="H888" i="16"/>
  <c r="C889" i="16"/>
  <c r="D889" i="16"/>
  <c r="E889" i="16"/>
  <c r="F889" i="16"/>
  <c r="G889" i="16"/>
  <c r="H889" i="16"/>
  <c r="C890" i="16"/>
  <c r="D890" i="16"/>
  <c r="E890" i="16"/>
  <c r="F890" i="16"/>
  <c r="G890" i="16"/>
  <c r="H890" i="16"/>
  <c r="C891" i="16"/>
  <c r="D891" i="16"/>
  <c r="E891" i="16"/>
  <c r="F891" i="16"/>
  <c r="G891" i="16"/>
  <c r="H891" i="16"/>
  <c r="C892" i="16"/>
  <c r="D892" i="16"/>
  <c r="E892" i="16"/>
  <c r="F892" i="16"/>
  <c r="G892" i="16"/>
  <c r="H892" i="16"/>
  <c r="C893" i="16"/>
  <c r="D893" i="16"/>
  <c r="E893" i="16"/>
  <c r="F893" i="16"/>
  <c r="G893" i="16"/>
  <c r="H893" i="16"/>
  <c r="C894" i="16"/>
  <c r="D894" i="16"/>
  <c r="E894" i="16"/>
  <c r="F894" i="16"/>
  <c r="G894" i="16"/>
  <c r="H894" i="16"/>
  <c r="C895" i="16"/>
  <c r="D895" i="16"/>
  <c r="E895" i="16"/>
  <c r="F895" i="16"/>
  <c r="G895" i="16"/>
  <c r="H895" i="16"/>
  <c r="C896" i="16"/>
  <c r="D896" i="16"/>
  <c r="E896" i="16"/>
  <c r="F896" i="16"/>
  <c r="G896" i="16"/>
  <c r="H896" i="16"/>
  <c r="C897" i="16"/>
  <c r="D897" i="16"/>
  <c r="E897" i="16"/>
  <c r="F897" i="16"/>
  <c r="G897" i="16"/>
  <c r="H897" i="16"/>
  <c r="C898" i="16"/>
  <c r="D898" i="16"/>
  <c r="E898" i="16"/>
  <c r="F898" i="16"/>
  <c r="G898" i="16"/>
  <c r="H898" i="16"/>
  <c r="C899" i="16"/>
  <c r="D899" i="16"/>
  <c r="E899" i="16"/>
  <c r="F899" i="16"/>
  <c r="G899" i="16"/>
  <c r="H899" i="16"/>
  <c r="C900" i="16"/>
  <c r="D900" i="16"/>
  <c r="E900" i="16"/>
  <c r="F900" i="16"/>
  <c r="G900" i="16"/>
  <c r="H900" i="16"/>
  <c r="C901" i="16"/>
  <c r="D901" i="16"/>
  <c r="E901" i="16"/>
  <c r="F901" i="16"/>
  <c r="G901" i="16"/>
  <c r="H901" i="16"/>
  <c r="C902" i="16"/>
  <c r="D902" i="16"/>
  <c r="E902" i="16"/>
  <c r="F902" i="16"/>
  <c r="G902" i="16"/>
  <c r="H902" i="16"/>
  <c r="C903" i="16"/>
  <c r="D903" i="16"/>
  <c r="E903" i="16"/>
  <c r="F903" i="16"/>
  <c r="G903" i="16"/>
  <c r="H903" i="16"/>
  <c r="C904" i="16"/>
  <c r="D904" i="16"/>
  <c r="E904" i="16"/>
  <c r="F904" i="16"/>
  <c r="G904" i="16"/>
  <c r="H904" i="16"/>
  <c r="C905" i="16"/>
  <c r="D905" i="16"/>
  <c r="E905" i="16"/>
  <c r="F905" i="16"/>
  <c r="G905" i="16"/>
  <c r="H905" i="16"/>
  <c r="C906" i="16"/>
  <c r="D906" i="16"/>
  <c r="E906" i="16"/>
  <c r="F906" i="16"/>
  <c r="G906" i="16"/>
  <c r="H906" i="16"/>
  <c r="C907" i="16"/>
  <c r="D907" i="16"/>
  <c r="E907" i="16"/>
  <c r="F907" i="16"/>
  <c r="G907" i="16"/>
  <c r="H907" i="16"/>
  <c r="C908" i="16"/>
  <c r="D908" i="16"/>
  <c r="E908" i="16"/>
  <c r="F908" i="16"/>
  <c r="G908" i="16"/>
  <c r="H908" i="16"/>
  <c r="C909" i="16"/>
  <c r="D909" i="16"/>
  <c r="E909" i="16"/>
  <c r="F909" i="16"/>
  <c r="G909" i="16"/>
  <c r="H909" i="16"/>
  <c r="C910" i="16"/>
  <c r="D910" i="16"/>
  <c r="E910" i="16"/>
  <c r="F910" i="16"/>
  <c r="G910" i="16"/>
  <c r="H910" i="16"/>
  <c r="C911" i="16"/>
  <c r="D911" i="16"/>
  <c r="E911" i="16"/>
  <c r="F911" i="16"/>
  <c r="G911" i="16"/>
  <c r="H911" i="16"/>
  <c r="C912" i="16"/>
  <c r="D912" i="16"/>
  <c r="E912" i="16"/>
  <c r="F912" i="16"/>
  <c r="G912" i="16"/>
  <c r="H912" i="16"/>
  <c r="C913" i="16"/>
  <c r="D913" i="16"/>
  <c r="E913" i="16"/>
  <c r="F913" i="16"/>
  <c r="G913" i="16"/>
  <c r="H913" i="16"/>
  <c r="C914" i="16"/>
  <c r="D914" i="16"/>
  <c r="E914" i="16"/>
  <c r="F914" i="16"/>
  <c r="G914" i="16"/>
  <c r="H914" i="16"/>
  <c r="C915" i="16"/>
  <c r="D915" i="16"/>
  <c r="E915" i="16"/>
  <c r="F915" i="16"/>
  <c r="G915" i="16"/>
  <c r="H915" i="16"/>
  <c r="C916" i="16"/>
  <c r="D916" i="16"/>
  <c r="E916" i="16"/>
  <c r="F916" i="16"/>
  <c r="G916" i="16"/>
  <c r="H916" i="16"/>
  <c r="C917" i="16"/>
  <c r="D917" i="16"/>
  <c r="E917" i="16"/>
  <c r="F917" i="16"/>
  <c r="G917" i="16"/>
  <c r="H917" i="16"/>
  <c r="C918" i="16"/>
  <c r="D918" i="16"/>
  <c r="E918" i="16"/>
  <c r="F918" i="16"/>
  <c r="G918" i="16"/>
  <c r="H918" i="16"/>
  <c r="C919" i="16"/>
  <c r="D919" i="16"/>
  <c r="E919" i="16"/>
  <c r="F919" i="16"/>
  <c r="G919" i="16"/>
  <c r="H919" i="16"/>
  <c r="C920" i="16"/>
  <c r="D920" i="16"/>
  <c r="E920" i="16"/>
  <c r="F920" i="16"/>
  <c r="G920" i="16"/>
  <c r="H920" i="16"/>
  <c r="C921" i="16"/>
  <c r="D921" i="16"/>
  <c r="E921" i="16"/>
  <c r="F921" i="16"/>
  <c r="G921" i="16"/>
  <c r="H921" i="16"/>
  <c r="C922" i="16"/>
  <c r="D922" i="16"/>
  <c r="E922" i="16"/>
  <c r="F922" i="16"/>
  <c r="G922" i="16"/>
  <c r="H922" i="16"/>
  <c r="C923" i="16"/>
  <c r="D923" i="16"/>
  <c r="E923" i="16"/>
  <c r="F923" i="16"/>
  <c r="G923" i="16"/>
  <c r="H923" i="16"/>
  <c r="C924" i="16"/>
  <c r="D924" i="16"/>
  <c r="E924" i="16"/>
  <c r="F924" i="16"/>
  <c r="G924" i="16"/>
  <c r="H924" i="16"/>
  <c r="C925" i="16"/>
  <c r="D925" i="16"/>
  <c r="E925" i="16"/>
  <c r="F925" i="16"/>
  <c r="G925" i="16"/>
  <c r="H925" i="16"/>
  <c r="C926" i="16"/>
  <c r="D926" i="16"/>
  <c r="E926" i="16"/>
  <c r="F926" i="16"/>
  <c r="G926" i="16"/>
  <c r="H926" i="16"/>
  <c r="C927" i="16"/>
  <c r="D927" i="16"/>
  <c r="E927" i="16"/>
  <c r="F927" i="16"/>
  <c r="G927" i="16"/>
  <c r="H927" i="16"/>
  <c r="C928" i="16"/>
  <c r="D928" i="16"/>
  <c r="E928" i="16"/>
  <c r="F928" i="16"/>
  <c r="G928" i="16"/>
  <c r="H928" i="16"/>
  <c r="C929" i="16"/>
  <c r="D929" i="16"/>
  <c r="E929" i="16"/>
  <c r="F929" i="16"/>
  <c r="G929" i="16"/>
  <c r="H929" i="16"/>
  <c r="C930" i="16"/>
  <c r="D930" i="16"/>
  <c r="E930" i="16"/>
  <c r="F930" i="16"/>
  <c r="G930" i="16"/>
  <c r="H930" i="16"/>
  <c r="C931" i="16"/>
  <c r="D931" i="16"/>
  <c r="E931" i="16"/>
  <c r="F931" i="16"/>
  <c r="G931" i="16"/>
  <c r="H931" i="16"/>
  <c r="C932" i="16"/>
  <c r="D932" i="16"/>
  <c r="E932" i="16"/>
  <c r="F932" i="16"/>
  <c r="G932" i="16"/>
  <c r="H932" i="16"/>
  <c r="C933" i="16"/>
  <c r="D933" i="16"/>
  <c r="E933" i="16"/>
  <c r="F933" i="16"/>
  <c r="G933" i="16"/>
  <c r="H933" i="16"/>
  <c r="C934" i="16"/>
  <c r="D934" i="16"/>
  <c r="E934" i="16"/>
  <c r="F934" i="16"/>
  <c r="G934" i="16"/>
  <c r="H934" i="16"/>
  <c r="C935" i="16"/>
  <c r="D935" i="16"/>
  <c r="E935" i="16"/>
  <c r="F935" i="16"/>
  <c r="G935" i="16"/>
  <c r="H935" i="16"/>
  <c r="C936" i="16"/>
  <c r="D936" i="16"/>
  <c r="E936" i="16"/>
  <c r="F936" i="16"/>
  <c r="G936" i="16"/>
  <c r="H936" i="16"/>
  <c r="C937" i="16"/>
  <c r="D937" i="16"/>
  <c r="E937" i="16"/>
  <c r="F937" i="16"/>
  <c r="G937" i="16"/>
  <c r="H937" i="16"/>
  <c r="C938" i="16"/>
  <c r="D938" i="16"/>
  <c r="E938" i="16"/>
  <c r="F938" i="16"/>
  <c r="G938" i="16"/>
  <c r="H938" i="16"/>
  <c r="C939" i="16"/>
  <c r="D939" i="16"/>
  <c r="E939" i="16"/>
  <c r="F939" i="16"/>
  <c r="G939" i="16"/>
  <c r="H939" i="16"/>
  <c r="C940" i="16"/>
  <c r="D940" i="16"/>
  <c r="E940" i="16"/>
  <c r="F940" i="16"/>
  <c r="G940" i="16"/>
  <c r="H940" i="16"/>
  <c r="C941" i="16"/>
  <c r="D941" i="16"/>
  <c r="E941" i="16"/>
  <c r="F941" i="16"/>
  <c r="G941" i="16"/>
  <c r="H941" i="16"/>
  <c r="C942" i="16"/>
  <c r="D942" i="16"/>
  <c r="E942" i="16"/>
  <c r="F942" i="16"/>
  <c r="G942" i="16"/>
  <c r="H942" i="16"/>
  <c r="C943" i="16"/>
  <c r="D943" i="16"/>
  <c r="E943" i="16"/>
  <c r="F943" i="16"/>
  <c r="G943" i="16"/>
  <c r="H943" i="16"/>
  <c r="C944" i="16"/>
  <c r="D944" i="16"/>
  <c r="E944" i="16"/>
  <c r="F944" i="16"/>
  <c r="G944" i="16"/>
  <c r="H944" i="16"/>
  <c r="C945" i="16"/>
  <c r="D945" i="16"/>
  <c r="E945" i="16"/>
  <c r="F945" i="16"/>
  <c r="G945" i="16"/>
  <c r="H945" i="16"/>
  <c r="C946" i="16"/>
  <c r="D946" i="16"/>
  <c r="E946" i="16"/>
  <c r="F946" i="16"/>
  <c r="G946" i="16"/>
  <c r="H946" i="16"/>
  <c r="C947" i="16"/>
  <c r="D947" i="16"/>
  <c r="E947" i="16"/>
  <c r="F947" i="16"/>
  <c r="G947" i="16"/>
  <c r="H947" i="16"/>
  <c r="C948" i="16"/>
  <c r="D948" i="16"/>
  <c r="E948" i="16"/>
  <c r="F948" i="16"/>
  <c r="G948" i="16"/>
  <c r="H948" i="16"/>
  <c r="C949" i="16"/>
  <c r="D949" i="16"/>
  <c r="E949" i="16"/>
  <c r="F949" i="16"/>
  <c r="G949" i="16"/>
  <c r="H949" i="16"/>
  <c r="C950" i="16"/>
  <c r="D950" i="16"/>
  <c r="E950" i="16"/>
  <c r="F950" i="16"/>
  <c r="G950" i="16"/>
  <c r="H950" i="16"/>
  <c r="C951" i="16"/>
  <c r="D951" i="16"/>
  <c r="E951" i="16"/>
  <c r="F951" i="16"/>
  <c r="G951" i="16"/>
  <c r="H951" i="16"/>
  <c r="C952" i="16"/>
  <c r="D952" i="16"/>
  <c r="E952" i="16"/>
  <c r="F952" i="16"/>
  <c r="G952" i="16"/>
  <c r="H952" i="16"/>
  <c r="C953" i="16"/>
  <c r="D953" i="16"/>
  <c r="E953" i="16"/>
  <c r="F953" i="16"/>
  <c r="G953" i="16"/>
  <c r="H953" i="16"/>
  <c r="C954" i="16"/>
  <c r="D954" i="16"/>
  <c r="E954" i="16"/>
  <c r="F954" i="16"/>
  <c r="G954" i="16"/>
  <c r="H954" i="16"/>
  <c r="C955" i="16"/>
  <c r="D955" i="16"/>
  <c r="E955" i="16"/>
  <c r="F955" i="16"/>
  <c r="G955" i="16"/>
  <c r="H955" i="16"/>
  <c r="C956" i="16"/>
  <c r="D956" i="16"/>
  <c r="E956" i="16"/>
  <c r="F956" i="16"/>
  <c r="G956" i="16"/>
  <c r="H956" i="16"/>
  <c r="C957" i="16"/>
  <c r="D957" i="16"/>
  <c r="E957" i="16"/>
  <c r="F957" i="16"/>
  <c r="G957" i="16"/>
  <c r="H957" i="16"/>
  <c r="C958" i="16"/>
  <c r="D958" i="16"/>
  <c r="E958" i="16"/>
  <c r="F958" i="16"/>
  <c r="G958" i="16"/>
  <c r="H958" i="16"/>
  <c r="C959" i="16"/>
  <c r="D959" i="16"/>
  <c r="E959" i="16"/>
  <c r="F959" i="16"/>
  <c r="G959" i="16"/>
  <c r="H959" i="16"/>
  <c r="C960" i="16"/>
  <c r="D960" i="16"/>
  <c r="E960" i="16"/>
  <c r="F960" i="16"/>
  <c r="G960" i="16"/>
  <c r="H960" i="16"/>
  <c r="C961" i="16"/>
  <c r="D961" i="16"/>
  <c r="E961" i="16"/>
  <c r="F961" i="16"/>
  <c r="G961" i="16"/>
  <c r="H961" i="16"/>
  <c r="C962" i="16"/>
  <c r="D962" i="16"/>
  <c r="E962" i="16"/>
  <c r="F962" i="16"/>
  <c r="G962" i="16"/>
  <c r="H962" i="16"/>
  <c r="C963" i="16"/>
  <c r="D963" i="16"/>
  <c r="E963" i="16"/>
  <c r="F963" i="16"/>
  <c r="G963" i="16"/>
  <c r="H963" i="16"/>
  <c r="C964" i="16"/>
  <c r="D964" i="16"/>
  <c r="E964" i="16"/>
  <c r="F964" i="16"/>
  <c r="G964" i="16"/>
  <c r="H964" i="16"/>
  <c r="C965" i="16"/>
  <c r="D965" i="16"/>
  <c r="E965" i="16"/>
  <c r="F965" i="16"/>
  <c r="G965" i="16"/>
  <c r="H965" i="16"/>
  <c r="C966" i="16"/>
  <c r="D966" i="16"/>
  <c r="E966" i="16"/>
  <c r="F966" i="16"/>
  <c r="G966" i="16"/>
  <c r="H966" i="16"/>
  <c r="C967" i="16"/>
  <c r="D967" i="16"/>
  <c r="E967" i="16"/>
  <c r="F967" i="16"/>
  <c r="G967" i="16"/>
  <c r="H967" i="16"/>
  <c r="C968" i="16"/>
  <c r="D968" i="16"/>
  <c r="E968" i="16"/>
  <c r="F968" i="16"/>
  <c r="G968" i="16"/>
  <c r="H968" i="16"/>
  <c r="C969" i="16"/>
  <c r="D969" i="16"/>
  <c r="E969" i="16"/>
  <c r="F969" i="16"/>
  <c r="G969" i="16"/>
  <c r="H969" i="16"/>
  <c r="C970" i="16"/>
  <c r="D970" i="16"/>
  <c r="E970" i="16"/>
  <c r="F970" i="16"/>
  <c r="G970" i="16"/>
  <c r="H970" i="16"/>
  <c r="C971" i="16"/>
  <c r="D971" i="16"/>
  <c r="E971" i="16"/>
  <c r="F971" i="16"/>
  <c r="G971" i="16"/>
  <c r="H971" i="16"/>
  <c r="C972" i="16"/>
  <c r="D972" i="16"/>
  <c r="E972" i="16"/>
  <c r="F972" i="16"/>
  <c r="G972" i="16"/>
  <c r="H972" i="16"/>
  <c r="C973" i="16"/>
  <c r="D973" i="16"/>
  <c r="E973" i="16"/>
  <c r="F973" i="16"/>
  <c r="G973" i="16"/>
  <c r="H973" i="16"/>
  <c r="C974" i="16"/>
  <c r="D974" i="16"/>
  <c r="E974" i="16"/>
  <c r="F974" i="16"/>
  <c r="G974" i="16"/>
  <c r="H974" i="16"/>
  <c r="C975" i="16"/>
  <c r="D975" i="16"/>
  <c r="E975" i="16"/>
  <c r="F975" i="16"/>
  <c r="G975" i="16"/>
  <c r="H975" i="16"/>
  <c r="C976" i="16"/>
  <c r="D976" i="16"/>
  <c r="E976" i="16"/>
  <c r="F976" i="16"/>
  <c r="G976" i="16"/>
  <c r="H976" i="16"/>
  <c r="C977" i="16"/>
  <c r="D977" i="16"/>
  <c r="E977" i="16"/>
  <c r="F977" i="16"/>
  <c r="G977" i="16"/>
  <c r="H977" i="16"/>
  <c r="C978" i="16"/>
  <c r="D978" i="16"/>
  <c r="E978" i="16"/>
  <c r="F978" i="16"/>
  <c r="G978" i="16"/>
  <c r="H978" i="16"/>
  <c r="C979" i="16"/>
  <c r="D979" i="16"/>
  <c r="E979" i="16"/>
  <c r="F979" i="16"/>
  <c r="G979" i="16"/>
  <c r="H979" i="16"/>
  <c r="C980" i="16"/>
  <c r="D980" i="16"/>
  <c r="E980" i="16"/>
  <c r="F980" i="16"/>
  <c r="G980" i="16"/>
  <c r="H980" i="16"/>
  <c r="C981" i="16"/>
  <c r="D981" i="16"/>
  <c r="E981" i="16"/>
  <c r="F981" i="16"/>
  <c r="G981" i="16"/>
  <c r="H981" i="16"/>
  <c r="C982" i="16"/>
  <c r="D982" i="16"/>
  <c r="E982" i="16"/>
  <c r="F982" i="16"/>
  <c r="G982" i="16"/>
  <c r="H982" i="16"/>
  <c r="C983" i="16"/>
  <c r="D983" i="16"/>
  <c r="E983" i="16"/>
  <c r="F983" i="16"/>
  <c r="G983" i="16"/>
  <c r="H983" i="16"/>
  <c r="C984" i="16"/>
  <c r="D984" i="16"/>
  <c r="E984" i="16"/>
  <c r="F984" i="16"/>
  <c r="G984" i="16"/>
  <c r="H984" i="16"/>
  <c r="C985" i="16"/>
  <c r="D985" i="16"/>
  <c r="E985" i="16"/>
  <c r="F985" i="16"/>
  <c r="G985" i="16"/>
  <c r="H985" i="16"/>
  <c r="C986" i="16"/>
  <c r="D986" i="16"/>
  <c r="E986" i="16"/>
  <c r="F986" i="16"/>
  <c r="G986" i="16"/>
  <c r="H986" i="16"/>
  <c r="C987" i="16"/>
  <c r="D987" i="16"/>
  <c r="E987" i="16"/>
  <c r="F987" i="16"/>
  <c r="G987" i="16"/>
  <c r="H987" i="16"/>
  <c r="C988" i="16"/>
  <c r="D988" i="16"/>
  <c r="E988" i="16"/>
  <c r="F988" i="16"/>
  <c r="G988" i="16"/>
  <c r="H988" i="16"/>
  <c r="C989" i="16"/>
  <c r="D989" i="16"/>
  <c r="E989" i="16"/>
  <c r="F989" i="16"/>
  <c r="G989" i="16"/>
  <c r="H989" i="16"/>
  <c r="C990" i="16"/>
  <c r="D990" i="16"/>
  <c r="E990" i="16"/>
  <c r="F990" i="16"/>
  <c r="G990" i="16"/>
  <c r="H990" i="16"/>
  <c r="C991" i="16"/>
  <c r="D991" i="16"/>
  <c r="E991" i="16"/>
  <c r="F991" i="16"/>
  <c r="G991" i="16"/>
  <c r="H991" i="16"/>
  <c r="C992" i="16"/>
  <c r="D992" i="16"/>
  <c r="E992" i="16"/>
  <c r="F992" i="16"/>
  <c r="G992" i="16"/>
  <c r="H992" i="16"/>
  <c r="C993" i="16"/>
  <c r="D993" i="16"/>
  <c r="E993" i="16"/>
  <c r="F993" i="16"/>
  <c r="G993" i="16"/>
  <c r="H993" i="16"/>
  <c r="C994" i="16"/>
  <c r="D994" i="16"/>
  <c r="E994" i="16"/>
  <c r="F994" i="16"/>
  <c r="G994" i="16"/>
  <c r="H994" i="16"/>
  <c r="C995" i="16"/>
  <c r="D995" i="16"/>
  <c r="E995" i="16"/>
  <c r="F995" i="16"/>
  <c r="G995" i="16"/>
  <c r="H995" i="16"/>
  <c r="C996" i="16"/>
  <c r="D996" i="16"/>
  <c r="E996" i="16"/>
  <c r="F996" i="16"/>
  <c r="G996" i="16"/>
  <c r="H996" i="16"/>
  <c r="C997" i="16"/>
  <c r="D997" i="16"/>
  <c r="E997" i="16"/>
  <c r="F997" i="16"/>
  <c r="G997" i="16"/>
  <c r="H997" i="16"/>
  <c r="C998" i="16"/>
  <c r="D998" i="16"/>
  <c r="E998" i="16"/>
  <c r="F998" i="16"/>
  <c r="G998" i="16"/>
  <c r="H998" i="16"/>
  <c r="C999" i="16"/>
  <c r="D999" i="16"/>
  <c r="E999" i="16"/>
  <c r="F999" i="16"/>
  <c r="G999" i="16"/>
  <c r="H999" i="16"/>
  <c r="C1000" i="16"/>
  <c r="D1000" i="16"/>
  <c r="E1000" i="16"/>
  <c r="F1000" i="16"/>
  <c r="G1000" i="16"/>
  <c r="H1000" i="16"/>
  <c r="C1001" i="16"/>
  <c r="D1001" i="16"/>
  <c r="E1001" i="16"/>
  <c r="F1001" i="16"/>
  <c r="G1001" i="16"/>
  <c r="H1001" i="16"/>
  <c r="C1002" i="16"/>
  <c r="D1002" i="16"/>
  <c r="E1002" i="16"/>
  <c r="F1002" i="16"/>
  <c r="G1002" i="16"/>
  <c r="H1002" i="16"/>
  <c r="C1003" i="16"/>
  <c r="D1003" i="16"/>
  <c r="E1003" i="16"/>
  <c r="F1003" i="16"/>
  <c r="G1003" i="16"/>
  <c r="H1003" i="16"/>
  <c r="C1004" i="16"/>
  <c r="D1004" i="16"/>
  <c r="E1004" i="16"/>
  <c r="F1004" i="16"/>
  <c r="G1004" i="16"/>
  <c r="H1004" i="16"/>
  <c r="C1005" i="16"/>
  <c r="D1005" i="16"/>
  <c r="E1005" i="16"/>
  <c r="F1005" i="16"/>
  <c r="G1005" i="16"/>
  <c r="H1005" i="16"/>
  <c r="C1006" i="16"/>
  <c r="D1006" i="16"/>
  <c r="E1006" i="16"/>
  <c r="F1006" i="16"/>
  <c r="G1006" i="16"/>
  <c r="H1006" i="16"/>
  <c r="C1007" i="16"/>
  <c r="D1007" i="16"/>
  <c r="E1007" i="16"/>
  <c r="F1007" i="16"/>
  <c r="G1007" i="16"/>
  <c r="H1007" i="16"/>
  <c r="B864" i="16"/>
  <c r="K1180" i="16" s="1"/>
  <c r="D867" i="16"/>
  <c r="E867" i="16"/>
  <c r="F867" i="16"/>
  <c r="G867" i="16"/>
  <c r="H867" i="16"/>
  <c r="AF1722" i="16"/>
  <c r="AF1721" i="16"/>
  <c r="AF1720" i="16"/>
  <c r="AF1719" i="16"/>
  <c r="AF1718" i="16"/>
  <c r="AF1717" i="16"/>
  <c r="AF1716" i="16"/>
  <c r="AF1715" i="16"/>
  <c r="AF1714" i="16"/>
  <c r="AF1713" i="16"/>
  <c r="AF1712" i="16"/>
  <c r="AF1711" i="16"/>
  <c r="AF1710" i="16"/>
  <c r="AF1709" i="16"/>
  <c r="AF1708" i="16"/>
  <c r="AF1707" i="16"/>
  <c r="AF1706" i="16"/>
  <c r="AF1705" i="16"/>
  <c r="AF1704" i="16"/>
  <c r="AF1703" i="16"/>
  <c r="AF1702" i="16"/>
  <c r="AF1701" i="16"/>
  <c r="AF1700" i="16"/>
  <c r="AF1699" i="16"/>
  <c r="AF1698" i="16"/>
  <c r="AF1697" i="16"/>
  <c r="AF1696" i="16"/>
  <c r="AF1695" i="16"/>
  <c r="AF1694" i="16"/>
  <c r="AF1693" i="16"/>
  <c r="AF1692" i="16"/>
  <c r="AF1691" i="16"/>
  <c r="AF1690" i="16"/>
  <c r="AF1689" i="16"/>
  <c r="AF1688" i="16"/>
  <c r="AF1687" i="16"/>
  <c r="AF1686" i="16"/>
  <c r="AF1685" i="16"/>
  <c r="AF1684" i="16"/>
  <c r="AF1683" i="16"/>
  <c r="AF1682" i="16"/>
  <c r="AF1681" i="16"/>
  <c r="AF1680" i="16"/>
  <c r="AF1679" i="16"/>
  <c r="AF1678" i="16"/>
  <c r="AF1677" i="16"/>
  <c r="AF1676" i="16"/>
  <c r="AF1675" i="16"/>
  <c r="AF1674" i="16"/>
  <c r="AF1673" i="16"/>
  <c r="AF1672" i="16"/>
  <c r="AF1671" i="16"/>
  <c r="AF1670" i="16"/>
  <c r="AF1669" i="16"/>
  <c r="AF1668" i="16"/>
  <c r="AF1667" i="16"/>
  <c r="AF1666" i="16"/>
  <c r="AF1665" i="16"/>
  <c r="AF1664" i="16"/>
  <c r="AF1663" i="16"/>
  <c r="AF1662" i="16"/>
  <c r="AF1661" i="16"/>
  <c r="AF1660" i="16"/>
  <c r="AF1659" i="16"/>
  <c r="AF1658" i="16"/>
  <c r="AF1657" i="16"/>
  <c r="AF1656" i="16"/>
  <c r="AF1655" i="16"/>
  <c r="AF1654" i="16"/>
  <c r="AF1653" i="16"/>
  <c r="AF1652" i="16"/>
  <c r="AF1651" i="16"/>
  <c r="AF1650" i="16"/>
  <c r="AF1649" i="16"/>
  <c r="AF1648" i="16"/>
  <c r="AF1647" i="16"/>
  <c r="AF1646" i="16"/>
  <c r="AF1645" i="16"/>
  <c r="AF1644" i="16"/>
  <c r="AF1643" i="16"/>
  <c r="AF1642" i="16"/>
  <c r="AF1641" i="16"/>
  <c r="AF1640" i="16"/>
  <c r="AF1639" i="16"/>
  <c r="AF1638" i="16"/>
  <c r="AF1637" i="16"/>
  <c r="AF1636" i="16"/>
  <c r="AF1635" i="16"/>
  <c r="AF1634" i="16"/>
  <c r="AF1633" i="16"/>
  <c r="AF1632" i="16"/>
  <c r="AF1631" i="16"/>
  <c r="AF1630" i="16"/>
  <c r="AF1629" i="16"/>
  <c r="AF1628" i="16"/>
  <c r="AF1627" i="16"/>
  <c r="AF1626" i="16"/>
  <c r="AF1625" i="16"/>
  <c r="AF1624" i="16"/>
  <c r="AF1623" i="16"/>
  <c r="AF1622" i="16"/>
  <c r="AF1621" i="16"/>
  <c r="AF1620" i="16"/>
  <c r="AF1619" i="16"/>
  <c r="AF1618" i="16"/>
  <c r="AF1617" i="16"/>
  <c r="AF1616" i="16"/>
  <c r="AF1615" i="16"/>
  <c r="AF1614" i="16"/>
  <c r="AF1613" i="16"/>
  <c r="AF1612" i="16"/>
  <c r="AF1611" i="16"/>
  <c r="AF1610" i="16"/>
  <c r="AF1609" i="16"/>
  <c r="AF1608" i="16"/>
  <c r="AF1607" i="16"/>
  <c r="AF1606" i="16"/>
  <c r="AF1605" i="16"/>
  <c r="AF1604" i="16"/>
  <c r="AF1603" i="16"/>
  <c r="AF1602" i="16"/>
  <c r="AF1601" i="16"/>
  <c r="AF1600" i="16"/>
  <c r="AF1599" i="16"/>
  <c r="AF1598" i="16"/>
  <c r="AF1597" i="16"/>
  <c r="AF1596" i="16"/>
  <c r="AF1595" i="16"/>
  <c r="AF1594" i="16"/>
  <c r="AF1593" i="16"/>
  <c r="AF1592" i="16"/>
  <c r="AF1591" i="16"/>
  <c r="AF1590" i="16"/>
  <c r="AF1589" i="16"/>
  <c r="AF1588" i="16"/>
  <c r="AF1587" i="16"/>
  <c r="AF1586" i="16"/>
  <c r="AF1585" i="16"/>
  <c r="AF1584" i="16"/>
  <c r="AF1583" i="16"/>
  <c r="AF1582" i="16"/>
  <c r="Q1722" i="16"/>
  <c r="Q1721" i="16"/>
  <c r="Q1720" i="16"/>
  <c r="Q1719" i="16"/>
  <c r="Q1718" i="16"/>
  <c r="Q1717" i="16"/>
  <c r="Q1716" i="16"/>
  <c r="Q1715" i="16"/>
  <c r="Q1714" i="16"/>
  <c r="Q1713" i="16"/>
  <c r="Q1712" i="16"/>
  <c r="Q1711" i="16"/>
  <c r="Q1710" i="16"/>
  <c r="Q1709" i="16"/>
  <c r="Q1708" i="16"/>
  <c r="Q1707" i="16"/>
  <c r="Q1706" i="16"/>
  <c r="Q1705" i="16"/>
  <c r="Q1704" i="16"/>
  <c r="Q1703" i="16"/>
  <c r="Q1702" i="16"/>
  <c r="Q1701" i="16"/>
  <c r="Q1700" i="16"/>
  <c r="Q1699" i="16"/>
  <c r="Q1698" i="16"/>
  <c r="Q1697" i="16"/>
  <c r="Q1696" i="16"/>
  <c r="Q1695" i="16"/>
  <c r="Q1694" i="16"/>
  <c r="Q1693" i="16"/>
  <c r="Q1692" i="16"/>
  <c r="Q1691" i="16"/>
  <c r="Q1690" i="16"/>
  <c r="Q1689" i="16"/>
  <c r="Q1688" i="16"/>
  <c r="Q1687" i="16"/>
  <c r="Q1686" i="16"/>
  <c r="Q1685" i="16"/>
  <c r="Q1684" i="16"/>
  <c r="Q1683" i="16"/>
  <c r="Q1682" i="16"/>
  <c r="Q1681" i="16"/>
  <c r="Q1680" i="16"/>
  <c r="Q1679" i="16"/>
  <c r="Q1678" i="16"/>
  <c r="Q1677" i="16"/>
  <c r="Q1676" i="16"/>
  <c r="Q1675" i="16"/>
  <c r="Q1674" i="16"/>
  <c r="Q1673" i="16"/>
  <c r="Q1672" i="16"/>
  <c r="Q1671" i="16"/>
  <c r="Q1670" i="16"/>
  <c r="Q1669" i="16"/>
  <c r="Q1668" i="16"/>
  <c r="Q1667" i="16"/>
  <c r="Q1666" i="16"/>
  <c r="Q1665" i="16"/>
  <c r="Q1664" i="16"/>
  <c r="Q1663" i="16"/>
  <c r="Q1662" i="16"/>
  <c r="Q1661" i="16"/>
  <c r="Q1660" i="16"/>
  <c r="Q1659" i="16"/>
  <c r="Q1658" i="16"/>
  <c r="Q1657" i="16"/>
  <c r="Q1656" i="16"/>
  <c r="Q1655" i="16"/>
  <c r="Q1654" i="16"/>
  <c r="Q1653" i="16"/>
  <c r="Q1652" i="16"/>
  <c r="Q1651" i="16"/>
  <c r="Q1650" i="16"/>
  <c r="Q1649" i="16"/>
  <c r="Q1648" i="16"/>
  <c r="Q1647" i="16"/>
  <c r="Q1646" i="16"/>
  <c r="Q1645" i="16"/>
  <c r="Q1644" i="16"/>
  <c r="Q1643" i="16"/>
  <c r="Q1642" i="16"/>
  <c r="Q1641" i="16"/>
  <c r="Q1640" i="16"/>
  <c r="Q1639" i="16"/>
  <c r="Q1638" i="16"/>
  <c r="Q1637" i="16"/>
  <c r="Q1636" i="16"/>
  <c r="Q1635" i="16"/>
  <c r="Q1634" i="16"/>
  <c r="Q1633" i="16"/>
  <c r="Q1632" i="16"/>
  <c r="Q1631" i="16"/>
  <c r="Q1630" i="16"/>
  <c r="Q1629" i="16"/>
  <c r="Q1628" i="16"/>
  <c r="Q1627" i="16"/>
  <c r="Q1626" i="16"/>
  <c r="Q1625" i="16"/>
  <c r="Q1624" i="16"/>
  <c r="Q1623" i="16"/>
  <c r="Q1622" i="16"/>
  <c r="Q1621" i="16"/>
  <c r="Q1620" i="16"/>
  <c r="Q1619" i="16"/>
  <c r="Q1618" i="16"/>
  <c r="Q1617" i="16"/>
  <c r="Q1616" i="16"/>
  <c r="Q1615" i="16"/>
  <c r="Q1614" i="16"/>
  <c r="Q1613" i="16"/>
  <c r="Q1612" i="16"/>
  <c r="Q1611" i="16"/>
  <c r="Q1610" i="16"/>
  <c r="Q1609" i="16"/>
  <c r="Q1608" i="16"/>
  <c r="Q1607" i="16"/>
  <c r="Q1606" i="16"/>
  <c r="Q1605" i="16"/>
  <c r="Q1604" i="16"/>
  <c r="Q1603" i="16"/>
  <c r="Q1602" i="16"/>
  <c r="Q1601" i="16"/>
  <c r="Q1600" i="16"/>
  <c r="Q1599" i="16"/>
  <c r="Q1598" i="16"/>
  <c r="Q1597" i="16"/>
  <c r="Q1596" i="16"/>
  <c r="Q1595" i="16"/>
  <c r="Q1594" i="16"/>
  <c r="Q1593" i="16"/>
  <c r="Q1592" i="16"/>
  <c r="Q1591" i="16"/>
  <c r="Q1590" i="16"/>
  <c r="Q1589" i="16"/>
  <c r="Q1588" i="16"/>
  <c r="Q1587" i="16"/>
  <c r="Q1586" i="16"/>
  <c r="Q1585" i="16"/>
  <c r="Q1584" i="16"/>
  <c r="Q1583" i="16"/>
  <c r="Q1582" i="16"/>
  <c r="B1582" i="16"/>
  <c r="B1722" i="16"/>
  <c r="B1721" i="16"/>
  <c r="B1720" i="16"/>
  <c r="B1719" i="16"/>
  <c r="B1718" i="16"/>
  <c r="B1717" i="16"/>
  <c r="B1716" i="16"/>
  <c r="B1715" i="16"/>
  <c r="B1714" i="16"/>
  <c r="B1713" i="16"/>
  <c r="B1712" i="16"/>
  <c r="B1711" i="16"/>
  <c r="B1710" i="16"/>
  <c r="B1709" i="16"/>
  <c r="B1708" i="16"/>
  <c r="B1707" i="16"/>
  <c r="B1706" i="16"/>
  <c r="B1705" i="16"/>
  <c r="B1704" i="16"/>
  <c r="B1703" i="16"/>
  <c r="B1702" i="16"/>
  <c r="B1701" i="16"/>
  <c r="B1700" i="16"/>
  <c r="B1699" i="16"/>
  <c r="B1698" i="16"/>
  <c r="B1697" i="16"/>
  <c r="B1696" i="16"/>
  <c r="B1695" i="16"/>
  <c r="B1694" i="16"/>
  <c r="B1693" i="16"/>
  <c r="B1692" i="16"/>
  <c r="B1691" i="16"/>
  <c r="B1690" i="16"/>
  <c r="B1689" i="16"/>
  <c r="B1688" i="16"/>
  <c r="B1687" i="16"/>
  <c r="B1686" i="16"/>
  <c r="B1685" i="16"/>
  <c r="B1684" i="16"/>
  <c r="B1683" i="16"/>
  <c r="B1682" i="16"/>
  <c r="B1681" i="16"/>
  <c r="B1680" i="16"/>
  <c r="B1679" i="16"/>
  <c r="B1678" i="16"/>
  <c r="B1677" i="16"/>
  <c r="B1676" i="16"/>
  <c r="B1675" i="16"/>
  <c r="B1674" i="16"/>
  <c r="B1673" i="16"/>
  <c r="B1672" i="16"/>
  <c r="B1671" i="16"/>
  <c r="B1670" i="16"/>
  <c r="B1669" i="16"/>
  <c r="B1668" i="16"/>
  <c r="B1667" i="16"/>
  <c r="B1666" i="16"/>
  <c r="B1665" i="16"/>
  <c r="B1664" i="16"/>
  <c r="B1663" i="16"/>
  <c r="B1662" i="16"/>
  <c r="B1661" i="16"/>
  <c r="B1660" i="16"/>
  <c r="B1659" i="16"/>
  <c r="B1658" i="16"/>
  <c r="B1657" i="16"/>
  <c r="B1656" i="16"/>
  <c r="B1655" i="16"/>
  <c r="B1654" i="16"/>
  <c r="B1653" i="16"/>
  <c r="B1652" i="16"/>
  <c r="B1651" i="16"/>
  <c r="B1650" i="16"/>
  <c r="B1649" i="16"/>
  <c r="B1648" i="16"/>
  <c r="B1647" i="16"/>
  <c r="B1646" i="16"/>
  <c r="B1645" i="16"/>
  <c r="B1644" i="16"/>
  <c r="B1643" i="16"/>
  <c r="B1642" i="16"/>
  <c r="B1641" i="16"/>
  <c r="B1640" i="16"/>
  <c r="B1639" i="16"/>
  <c r="B1638" i="16"/>
  <c r="B1637" i="16"/>
  <c r="B1636" i="16"/>
  <c r="B1635" i="16"/>
  <c r="B1634" i="16"/>
  <c r="B1633" i="16"/>
  <c r="B1632" i="16"/>
  <c r="B1631" i="16"/>
  <c r="B1630" i="16"/>
  <c r="B1629" i="16"/>
  <c r="B1628" i="16"/>
  <c r="B1627" i="16"/>
  <c r="B1626" i="16"/>
  <c r="B1625" i="16"/>
  <c r="B1624" i="16"/>
  <c r="B1623" i="16"/>
  <c r="B1622" i="16"/>
  <c r="B1621" i="16"/>
  <c r="B1620" i="16"/>
  <c r="B1619" i="16"/>
  <c r="B1618" i="16"/>
  <c r="B1617" i="16"/>
  <c r="B1616" i="16"/>
  <c r="B1615" i="16"/>
  <c r="B1614" i="16"/>
  <c r="B1613" i="16"/>
  <c r="B1612" i="16"/>
  <c r="B1611" i="16"/>
  <c r="B1610" i="16"/>
  <c r="B1609" i="16"/>
  <c r="B1608" i="16"/>
  <c r="B1607" i="16"/>
  <c r="B1606" i="16"/>
  <c r="B1605" i="16"/>
  <c r="B1604" i="16"/>
  <c r="B1603" i="16"/>
  <c r="B1602" i="16"/>
  <c r="B1601" i="16"/>
  <c r="B1600" i="16"/>
  <c r="B1599" i="16"/>
  <c r="B1598" i="16"/>
  <c r="B1597" i="16"/>
  <c r="B1596" i="16"/>
  <c r="B1595" i="16"/>
  <c r="B1594" i="16"/>
  <c r="B1593" i="16"/>
  <c r="B1592" i="16"/>
  <c r="B1591" i="16"/>
  <c r="B1590" i="16"/>
  <c r="B1589" i="16"/>
  <c r="B1588" i="16"/>
  <c r="B1587" i="16"/>
  <c r="B1586" i="16"/>
  <c r="B1585" i="16"/>
  <c r="B1584" i="16"/>
  <c r="B1583" i="16"/>
  <c r="AF1579" i="16"/>
  <c r="AF1578" i="16"/>
  <c r="AF1577" i="16"/>
  <c r="AF1576" i="16"/>
  <c r="AF1575" i="16"/>
  <c r="AF1574" i="16"/>
  <c r="AF1573" i="16"/>
  <c r="AF1572" i="16"/>
  <c r="AF1571" i="16"/>
  <c r="AF1570" i="16"/>
  <c r="AF1569" i="16"/>
  <c r="AF1568" i="16"/>
  <c r="AF1567" i="16"/>
  <c r="AF1566" i="16"/>
  <c r="AF1565" i="16"/>
  <c r="AF1564" i="16"/>
  <c r="AF1563" i="16"/>
  <c r="AF1562" i="16"/>
  <c r="AF1561" i="16"/>
  <c r="AF1560" i="16"/>
  <c r="AF1559" i="16"/>
  <c r="AF1558" i="16"/>
  <c r="AF1557" i="16"/>
  <c r="AF1556" i="16"/>
  <c r="AF1555" i="16"/>
  <c r="AF1554" i="16"/>
  <c r="AF1553" i="16"/>
  <c r="AF1552" i="16"/>
  <c r="AF1551" i="16"/>
  <c r="AF1550" i="16"/>
  <c r="AF1549" i="16"/>
  <c r="AF1548" i="16"/>
  <c r="AF1547" i="16"/>
  <c r="AF1546" i="16"/>
  <c r="AF1545" i="16"/>
  <c r="AF1544" i="16"/>
  <c r="AF1543" i="16"/>
  <c r="AF1542" i="16"/>
  <c r="AF1541" i="16"/>
  <c r="AF1540" i="16"/>
  <c r="AF1539" i="16"/>
  <c r="AF1538" i="16"/>
  <c r="AF1537" i="16"/>
  <c r="AF1536" i="16"/>
  <c r="AF1535" i="16"/>
  <c r="AF1534" i="16"/>
  <c r="AF1533" i="16"/>
  <c r="AF1532" i="16"/>
  <c r="AF1531" i="16"/>
  <c r="AF1530" i="16"/>
  <c r="AF1529" i="16"/>
  <c r="AF1528" i="16"/>
  <c r="AF1527" i="16"/>
  <c r="AF1526" i="16"/>
  <c r="AF1525" i="16"/>
  <c r="AF1524" i="16"/>
  <c r="AF1523" i="16"/>
  <c r="AF1522" i="16"/>
  <c r="AF1521" i="16"/>
  <c r="AF1520" i="16"/>
  <c r="AF1519" i="16"/>
  <c r="AF1518" i="16"/>
  <c r="AF1517" i="16"/>
  <c r="AF1516" i="16"/>
  <c r="AF1515" i="16"/>
  <c r="AF1514" i="16"/>
  <c r="AF1513" i="16"/>
  <c r="AF1512" i="16"/>
  <c r="AF1511" i="16"/>
  <c r="AF1510" i="16"/>
  <c r="AF1509" i="16"/>
  <c r="AF1508" i="16"/>
  <c r="AF1507" i="16"/>
  <c r="AF1506" i="16"/>
  <c r="AF1505" i="16"/>
  <c r="AF1504" i="16"/>
  <c r="AF1503" i="16"/>
  <c r="AF1502" i="16"/>
  <c r="AF1501" i="16"/>
  <c r="AF1500" i="16"/>
  <c r="AF1499" i="16"/>
  <c r="AF1498" i="16"/>
  <c r="AF1497" i="16"/>
  <c r="AF1496" i="16"/>
  <c r="AF1495" i="16"/>
  <c r="AF1494" i="16"/>
  <c r="AF1493" i="16"/>
  <c r="AF1492" i="16"/>
  <c r="AF1491" i="16"/>
  <c r="AF1490" i="16"/>
  <c r="AF1489" i="16"/>
  <c r="AF1488" i="16"/>
  <c r="AF1487" i="16"/>
  <c r="AF1486" i="16"/>
  <c r="AF1485" i="16"/>
  <c r="AF1484" i="16"/>
  <c r="AF1483" i="16"/>
  <c r="AF1482" i="16"/>
  <c r="AF1481" i="16"/>
  <c r="AF1480" i="16"/>
  <c r="AF1479" i="16"/>
  <c r="AF1478" i="16"/>
  <c r="AF1477" i="16"/>
  <c r="AF1476" i="16"/>
  <c r="AF1475" i="16"/>
  <c r="AF1474" i="16"/>
  <c r="AF1473" i="16"/>
  <c r="AF1472" i="16"/>
  <c r="AF1471" i="16"/>
  <c r="AF1470" i="16"/>
  <c r="AF1469" i="16"/>
  <c r="AF1468" i="16"/>
  <c r="AF1467" i="16"/>
  <c r="AF1466" i="16"/>
  <c r="AF1465" i="16"/>
  <c r="AF1464" i="16"/>
  <c r="AF1463" i="16"/>
  <c r="AF1462" i="16"/>
  <c r="AF1461" i="16"/>
  <c r="AF1460" i="16"/>
  <c r="AF1459" i="16"/>
  <c r="AF1458" i="16"/>
  <c r="AF1457" i="16"/>
  <c r="AF1456" i="16"/>
  <c r="AF1455" i="16"/>
  <c r="AF1454" i="16"/>
  <c r="AF1453" i="16"/>
  <c r="AF1452" i="16"/>
  <c r="AF1451" i="16"/>
  <c r="AF1450" i="16"/>
  <c r="AF1449" i="16"/>
  <c r="AF1448" i="16"/>
  <c r="AF1447" i="16"/>
  <c r="AF1446" i="16"/>
  <c r="AF1445" i="16"/>
  <c r="AF1444" i="16"/>
  <c r="AF1443" i="16"/>
  <c r="AF1442" i="16"/>
  <c r="AF1441" i="16"/>
  <c r="AF1440" i="16"/>
  <c r="AF1439" i="16"/>
  <c r="Q1579" i="16"/>
  <c r="Q1578" i="16"/>
  <c r="Q1577" i="16"/>
  <c r="Q1576" i="16"/>
  <c r="Q1575" i="16"/>
  <c r="Q1574" i="16"/>
  <c r="Q1573" i="16"/>
  <c r="Q1572" i="16"/>
  <c r="Q1571" i="16"/>
  <c r="Q1570" i="16"/>
  <c r="Q1569" i="16"/>
  <c r="Q1568" i="16"/>
  <c r="Q1567" i="16"/>
  <c r="Q1566" i="16"/>
  <c r="Q1565" i="16"/>
  <c r="Q1564" i="16"/>
  <c r="Q1563" i="16"/>
  <c r="Q1562" i="16"/>
  <c r="Q1561" i="16"/>
  <c r="Q1560" i="16"/>
  <c r="Q1559" i="16"/>
  <c r="Q1558" i="16"/>
  <c r="Q1557" i="16"/>
  <c r="Q1556" i="16"/>
  <c r="Q1555" i="16"/>
  <c r="Q1554" i="16"/>
  <c r="Q1553" i="16"/>
  <c r="Q1552" i="16"/>
  <c r="Q1551" i="16"/>
  <c r="Q1550" i="16"/>
  <c r="Q1549" i="16"/>
  <c r="Q1548" i="16"/>
  <c r="Q1547" i="16"/>
  <c r="Q1546" i="16"/>
  <c r="Q1545" i="16"/>
  <c r="Q1544" i="16"/>
  <c r="Q1543" i="16"/>
  <c r="Q1542" i="16"/>
  <c r="Q1541" i="16"/>
  <c r="Q1540" i="16"/>
  <c r="Q1539" i="16"/>
  <c r="Q1538" i="16"/>
  <c r="Q1537" i="16"/>
  <c r="Q1536" i="16"/>
  <c r="Q1535" i="16"/>
  <c r="Q1534" i="16"/>
  <c r="Q1533" i="16"/>
  <c r="Q1532" i="16"/>
  <c r="Q1531" i="16"/>
  <c r="Q1530" i="16"/>
  <c r="Q1529" i="16"/>
  <c r="Q1528" i="16"/>
  <c r="Q1527" i="16"/>
  <c r="Q1526" i="16"/>
  <c r="Q1525" i="16"/>
  <c r="Q1524" i="16"/>
  <c r="Q1523" i="16"/>
  <c r="Q1522" i="16"/>
  <c r="Q1521" i="16"/>
  <c r="Q1520" i="16"/>
  <c r="Q1519" i="16"/>
  <c r="Q1518" i="16"/>
  <c r="Q1517" i="16"/>
  <c r="Q1516" i="16"/>
  <c r="Q1515" i="16"/>
  <c r="Q1514" i="16"/>
  <c r="Q1513" i="16"/>
  <c r="Q1512" i="16"/>
  <c r="Q1511" i="16"/>
  <c r="Q1510" i="16"/>
  <c r="Q1509" i="16"/>
  <c r="Q1508" i="16"/>
  <c r="Q1507" i="16"/>
  <c r="Q1506" i="16"/>
  <c r="Q1505" i="16"/>
  <c r="Q1504" i="16"/>
  <c r="Q1503" i="16"/>
  <c r="Q1502" i="16"/>
  <c r="Q1501" i="16"/>
  <c r="Q1500" i="16"/>
  <c r="Q1499" i="16"/>
  <c r="Q1498" i="16"/>
  <c r="Q1497" i="16"/>
  <c r="Q1496" i="16"/>
  <c r="Q1495" i="16"/>
  <c r="Q1494" i="16"/>
  <c r="Q1493" i="16"/>
  <c r="Q1492" i="16"/>
  <c r="Q1491" i="16"/>
  <c r="Q1490" i="16"/>
  <c r="Q1489" i="16"/>
  <c r="Q1488" i="16"/>
  <c r="Q1487" i="16"/>
  <c r="Q1486" i="16"/>
  <c r="Q1485" i="16"/>
  <c r="Q1484" i="16"/>
  <c r="Q1483" i="16"/>
  <c r="Q1482" i="16"/>
  <c r="Q1481" i="16"/>
  <c r="Q1480" i="16"/>
  <c r="Q1479" i="16"/>
  <c r="Q1478" i="16"/>
  <c r="Q1477" i="16"/>
  <c r="Q1476" i="16"/>
  <c r="Q1475" i="16"/>
  <c r="Q1474" i="16"/>
  <c r="Q1473" i="16"/>
  <c r="Q1472" i="16"/>
  <c r="Q1471" i="16"/>
  <c r="Q1470" i="16"/>
  <c r="Q1469" i="16"/>
  <c r="Q1468" i="16"/>
  <c r="Q1467" i="16"/>
  <c r="Q1466" i="16"/>
  <c r="Q1465" i="16"/>
  <c r="Q1464" i="16"/>
  <c r="Q1463" i="16"/>
  <c r="Q1462" i="16"/>
  <c r="Q1461" i="16"/>
  <c r="Q1460" i="16"/>
  <c r="Q1459" i="16"/>
  <c r="Q1458" i="16"/>
  <c r="Q1457" i="16"/>
  <c r="Q1456" i="16"/>
  <c r="Q1455" i="16"/>
  <c r="Q1454" i="16"/>
  <c r="Q1453" i="16"/>
  <c r="Q1452" i="16"/>
  <c r="Q1451" i="16"/>
  <c r="Q1450" i="16"/>
  <c r="Q1449" i="16"/>
  <c r="Q1448" i="16"/>
  <c r="Q1447" i="16"/>
  <c r="Q1446" i="16"/>
  <c r="Q1445" i="16"/>
  <c r="Q1444" i="16"/>
  <c r="Q1443" i="16"/>
  <c r="Q1442" i="16"/>
  <c r="Q1441" i="16"/>
  <c r="Q1440" i="16"/>
  <c r="Q1439" i="16"/>
  <c r="B1439" i="16"/>
  <c r="B1579" i="16"/>
  <c r="B1578" i="16"/>
  <c r="B1577" i="16"/>
  <c r="B1576" i="16"/>
  <c r="B1575" i="16"/>
  <c r="B1574" i="16"/>
  <c r="B1573" i="16"/>
  <c r="B1572" i="16"/>
  <c r="B1571" i="16"/>
  <c r="B1570" i="16"/>
  <c r="B1569" i="16"/>
  <c r="B1568" i="16"/>
  <c r="B1567" i="16"/>
  <c r="B1566" i="16"/>
  <c r="B1565" i="16"/>
  <c r="B1564" i="16"/>
  <c r="B1563" i="16"/>
  <c r="B1562" i="16"/>
  <c r="B1561" i="16"/>
  <c r="B1560" i="16"/>
  <c r="B1559" i="16"/>
  <c r="B1558" i="16"/>
  <c r="B1557" i="16"/>
  <c r="B1556" i="16"/>
  <c r="B1555" i="16"/>
  <c r="B1554" i="16"/>
  <c r="B1553" i="16"/>
  <c r="B1552" i="16"/>
  <c r="B1551" i="16"/>
  <c r="B1550" i="16"/>
  <c r="B1549" i="16"/>
  <c r="B1548" i="16"/>
  <c r="B1547" i="16"/>
  <c r="B1546" i="16"/>
  <c r="B1545" i="16"/>
  <c r="B1544" i="16"/>
  <c r="B1543" i="16"/>
  <c r="B1542" i="16"/>
  <c r="B1541" i="16"/>
  <c r="B1540" i="16"/>
  <c r="B1539" i="16"/>
  <c r="B1538" i="16"/>
  <c r="B1537" i="16"/>
  <c r="B1536" i="16"/>
  <c r="B1535" i="16"/>
  <c r="B1534" i="16"/>
  <c r="B1533" i="16"/>
  <c r="B1532" i="16"/>
  <c r="B1531" i="16"/>
  <c r="B1530" i="16"/>
  <c r="B1529" i="16"/>
  <c r="B1528" i="16"/>
  <c r="B1527" i="16"/>
  <c r="B1526" i="16"/>
  <c r="B1525" i="16"/>
  <c r="B1524" i="16"/>
  <c r="B1523" i="16"/>
  <c r="B1522" i="16"/>
  <c r="B1521" i="16"/>
  <c r="B1520" i="16"/>
  <c r="B1519" i="16"/>
  <c r="B1518" i="16"/>
  <c r="B1517" i="16"/>
  <c r="B1516" i="16"/>
  <c r="B1515" i="16"/>
  <c r="B1514" i="16"/>
  <c r="B1513" i="16"/>
  <c r="B1512" i="16"/>
  <c r="B1511" i="16"/>
  <c r="B1510" i="16"/>
  <c r="B1509" i="16"/>
  <c r="B1508" i="16"/>
  <c r="B1507" i="16"/>
  <c r="B1506" i="16"/>
  <c r="B1505" i="16"/>
  <c r="B1504" i="16"/>
  <c r="B1503" i="16"/>
  <c r="B1502" i="16"/>
  <c r="B1501" i="16"/>
  <c r="B1500" i="16"/>
  <c r="B1499" i="16"/>
  <c r="B1498" i="16"/>
  <c r="B1497" i="16"/>
  <c r="B1496" i="16"/>
  <c r="B1495" i="16"/>
  <c r="B1494" i="16"/>
  <c r="B1493" i="16"/>
  <c r="B1492" i="16"/>
  <c r="B1491" i="16"/>
  <c r="B1490" i="16"/>
  <c r="B1489" i="16"/>
  <c r="B1488" i="16"/>
  <c r="B1487" i="16"/>
  <c r="B1486" i="16"/>
  <c r="B1485" i="16"/>
  <c r="B1484" i="16"/>
  <c r="B1483" i="16"/>
  <c r="B1482" i="16"/>
  <c r="B1481" i="16"/>
  <c r="B1480" i="16"/>
  <c r="B1479" i="16"/>
  <c r="B1478" i="16"/>
  <c r="B1477" i="16"/>
  <c r="B1476" i="16"/>
  <c r="B1475" i="16"/>
  <c r="B1474" i="16"/>
  <c r="B1473" i="16"/>
  <c r="B1472" i="16"/>
  <c r="B1471" i="16"/>
  <c r="B1470" i="16"/>
  <c r="B1469" i="16"/>
  <c r="B1468" i="16"/>
  <c r="B1467" i="16"/>
  <c r="B1466" i="16"/>
  <c r="B1465" i="16"/>
  <c r="B1464" i="16"/>
  <c r="B1463" i="16"/>
  <c r="B1462" i="16"/>
  <c r="B1461" i="16"/>
  <c r="B1460" i="16"/>
  <c r="B1459" i="16"/>
  <c r="B1458" i="16"/>
  <c r="B1457" i="16"/>
  <c r="B1456" i="16"/>
  <c r="B1455" i="16"/>
  <c r="B1454" i="16"/>
  <c r="B1453" i="16"/>
  <c r="B1452" i="16"/>
  <c r="B1451" i="16"/>
  <c r="B1450" i="16"/>
  <c r="B1449" i="16"/>
  <c r="B1448" i="16"/>
  <c r="B1447" i="16"/>
  <c r="B1446" i="16"/>
  <c r="B1445" i="16"/>
  <c r="B1444" i="16"/>
  <c r="B1443" i="16"/>
  <c r="B1442" i="16"/>
  <c r="B1441" i="16"/>
  <c r="B1440" i="16"/>
  <c r="AF1436" i="16"/>
  <c r="AF1435" i="16"/>
  <c r="AF1434" i="16"/>
  <c r="AF1433" i="16"/>
  <c r="AF1432" i="16"/>
  <c r="AF1431" i="16"/>
  <c r="AF1430" i="16"/>
  <c r="AF1429" i="16"/>
  <c r="AF1428" i="16"/>
  <c r="AF1427" i="16"/>
  <c r="AF1426" i="16"/>
  <c r="AF1425" i="16"/>
  <c r="AF1424" i="16"/>
  <c r="AF1423" i="16"/>
  <c r="AF1422" i="16"/>
  <c r="AF1421" i="16"/>
  <c r="AF1420" i="16"/>
  <c r="AF1419" i="16"/>
  <c r="AF1418" i="16"/>
  <c r="AF1417" i="16"/>
  <c r="AF1416" i="16"/>
  <c r="AF1415" i="16"/>
  <c r="AF1414" i="16"/>
  <c r="AF1413" i="16"/>
  <c r="AF1412" i="16"/>
  <c r="AF1411" i="16"/>
  <c r="AF1410" i="16"/>
  <c r="AF1409" i="16"/>
  <c r="AF1408" i="16"/>
  <c r="AF1407" i="16"/>
  <c r="AF1406" i="16"/>
  <c r="AF1405" i="16"/>
  <c r="AF1404" i="16"/>
  <c r="AF1403" i="16"/>
  <c r="AF1402" i="16"/>
  <c r="AF1401" i="16"/>
  <c r="AF1400" i="16"/>
  <c r="AF1399" i="16"/>
  <c r="AF1398" i="16"/>
  <c r="AF1397" i="16"/>
  <c r="AF1396" i="16"/>
  <c r="AF1395" i="16"/>
  <c r="AF1394" i="16"/>
  <c r="AF1393" i="16"/>
  <c r="AF1392" i="16"/>
  <c r="AF1391" i="16"/>
  <c r="AF1390" i="16"/>
  <c r="AF1389" i="16"/>
  <c r="AF1388" i="16"/>
  <c r="AF1387" i="16"/>
  <c r="AF1386" i="16"/>
  <c r="AF1385" i="16"/>
  <c r="AF1384" i="16"/>
  <c r="AF1383" i="16"/>
  <c r="AF1382" i="16"/>
  <c r="AF1381" i="16"/>
  <c r="AF1380" i="16"/>
  <c r="AF1379" i="16"/>
  <c r="AF1378" i="16"/>
  <c r="AF1377" i="16"/>
  <c r="AF1376" i="16"/>
  <c r="AF1375" i="16"/>
  <c r="AF1374" i="16"/>
  <c r="AF1373" i="16"/>
  <c r="AF1372" i="16"/>
  <c r="AF1371" i="16"/>
  <c r="AF1370" i="16"/>
  <c r="AF1369" i="16"/>
  <c r="AF1368" i="16"/>
  <c r="AF1367" i="16"/>
  <c r="AF1366" i="16"/>
  <c r="AF1365" i="16"/>
  <c r="AF1364" i="16"/>
  <c r="AF1363" i="16"/>
  <c r="AF1362" i="16"/>
  <c r="AF1361" i="16"/>
  <c r="AF1360" i="16"/>
  <c r="AF1359" i="16"/>
  <c r="AF1358" i="16"/>
  <c r="AF1357" i="16"/>
  <c r="AF1356" i="16"/>
  <c r="AF1355" i="16"/>
  <c r="AF1354" i="16"/>
  <c r="AF1353" i="16"/>
  <c r="AF1352" i="16"/>
  <c r="AF1351" i="16"/>
  <c r="AF1350" i="16"/>
  <c r="AF1349" i="16"/>
  <c r="AF1348" i="16"/>
  <c r="AF1347" i="16"/>
  <c r="AF1346" i="16"/>
  <c r="AF1345" i="16"/>
  <c r="AF1344" i="16"/>
  <c r="AF1343" i="16"/>
  <c r="AF1342" i="16"/>
  <c r="AF1341" i="16"/>
  <c r="AF1340" i="16"/>
  <c r="AF1339" i="16"/>
  <c r="AF1338" i="16"/>
  <c r="AF1337" i="16"/>
  <c r="AF1336" i="16"/>
  <c r="AF1335" i="16"/>
  <c r="AF1334" i="16"/>
  <c r="AF1333" i="16"/>
  <c r="AF1332" i="16"/>
  <c r="AF1331" i="16"/>
  <c r="AF1330" i="16"/>
  <c r="AF1329" i="16"/>
  <c r="AF1328" i="16"/>
  <c r="AF1327" i="16"/>
  <c r="AF1326" i="16"/>
  <c r="AF1325" i="16"/>
  <c r="AF1324" i="16"/>
  <c r="AF1323" i="16"/>
  <c r="AF1322" i="16"/>
  <c r="AF1321" i="16"/>
  <c r="AF1320" i="16"/>
  <c r="AF1319" i="16"/>
  <c r="AF1318" i="16"/>
  <c r="AF1317" i="16"/>
  <c r="AF1316" i="16"/>
  <c r="AF1315" i="16"/>
  <c r="AF1314" i="16"/>
  <c r="AF1313" i="16"/>
  <c r="AF1312" i="16"/>
  <c r="AF1311" i="16"/>
  <c r="AF1310" i="16"/>
  <c r="AF1309" i="16"/>
  <c r="AF1308" i="16"/>
  <c r="AF1307" i="16"/>
  <c r="AF1306" i="16"/>
  <c r="AF1305" i="16"/>
  <c r="AF1304" i="16"/>
  <c r="AF1303" i="16"/>
  <c r="AF1302" i="16"/>
  <c r="AF1301" i="16"/>
  <c r="AF1300" i="16"/>
  <c r="AF1299" i="16"/>
  <c r="AF1298" i="16"/>
  <c r="AF1297" i="16"/>
  <c r="AF1296" i="16"/>
  <c r="Q1436" i="16"/>
  <c r="Q1435" i="16"/>
  <c r="Q1434" i="16"/>
  <c r="Q1433" i="16"/>
  <c r="Q1432" i="16"/>
  <c r="Q1431" i="16"/>
  <c r="Q1430" i="16"/>
  <c r="Q1429" i="16"/>
  <c r="Q1428" i="16"/>
  <c r="Q1427" i="16"/>
  <c r="Q1426" i="16"/>
  <c r="Q1425" i="16"/>
  <c r="Q1424" i="16"/>
  <c r="Q1423" i="16"/>
  <c r="Q1422" i="16"/>
  <c r="Q1421" i="16"/>
  <c r="Q1420" i="16"/>
  <c r="Q1419" i="16"/>
  <c r="Q1418" i="16"/>
  <c r="Q1417" i="16"/>
  <c r="Q1416" i="16"/>
  <c r="Q1415" i="16"/>
  <c r="Q1414" i="16"/>
  <c r="Q1413" i="16"/>
  <c r="Q1412" i="16"/>
  <c r="Q1411" i="16"/>
  <c r="Q1410" i="16"/>
  <c r="Q1409" i="16"/>
  <c r="Q1408" i="16"/>
  <c r="Q1407" i="16"/>
  <c r="Q1406" i="16"/>
  <c r="Q1405" i="16"/>
  <c r="Q1404" i="16"/>
  <c r="Q1403" i="16"/>
  <c r="Q1402" i="16"/>
  <c r="Q1401" i="16"/>
  <c r="Q1400" i="16"/>
  <c r="Q1399" i="16"/>
  <c r="Q1398" i="16"/>
  <c r="Q1397" i="16"/>
  <c r="Q1396" i="16"/>
  <c r="Q1395" i="16"/>
  <c r="Q1394" i="16"/>
  <c r="Q1393" i="16"/>
  <c r="Q1392" i="16"/>
  <c r="Q1391" i="16"/>
  <c r="Q1390" i="16"/>
  <c r="Q1389" i="16"/>
  <c r="Q1388" i="16"/>
  <c r="Q1387" i="16"/>
  <c r="Q1386" i="16"/>
  <c r="Q1385" i="16"/>
  <c r="Q1384" i="16"/>
  <c r="Q1383" i="16"/>
  <c r="Q1382" i="16"/>
  <c r="Q1381" i="16"/>
  <c r="Q1380" i="16"/>
  <c r="Q1379" i="16"/>
  <c r="Q1378" i="16"/>
  <c r="Q1377" i="16"/>
  <c r="Q1376" i="16"/>
  <c r="Q1375" i="16"/>
  <c r="Q1374" i="16"/>
  <c r="Q1373" i="16"/>
  <c r="Q1372" i="16"/>
  <c r="Q1371" i="16"/>
  <c r="Q1370" i="16"/>
  <c r="Q1369" i="16"/>
  <c r="Q1368" i="16"/>
  <c r="Q1367" i="16"/>
  <c r="Q1366" i="16"/>
  <c r="Q1365" i="16"/>
  <c r="Q1364" i="16"/>
  <c r="Q1363" i="16"/>
  <c r="Q1362" i="16"/>
  <c r="Q1361" i="16"/>
  <c r="Q1360" i="16"/>
  <c r="Q1359" i="16"/>
  <c r="Q1358" i="16"/>
  <c r="Q1357" i="16"/>
  <c r="Q1356" i="16"/>
  <c r="Q1355" i="16"/>
  <c r="Q1354" i="16"/>
  <c r="Q1353" i="16"/>
  <c r="Q1352" i="16"/>
  <c r="Q1351" i="16"/>
  <c r="Q1350" i="16"/>
  <c r="Q1349" i="16"/>
  <c r="Q1348" i="16"/>
  <c r="Q1347" i="16"/>
  <c r="Q1346" i="16"/>
  <c r="Q1345" i="16"/>
  <c r="Q1344" i="16"/>
  <c r="Q1343" i="16"/>
  <c r="Q1342" i="16"/>
  <c r="Q1341" i="16"/>
  <c r="Q1340" i="16"/>
  <c r="Q1339" i="16"/>
  <c r="Q1338" i="16"/>
  <c r="Q1337" i="16"/>
  <c r="Q1336" i="16"/>
  <c r="Q1335" i="16"/>
  <c r="Q1334" i="16"/>
  <c r="Q1333" i="16"/>
  <c r="Q1332" i="16"/>
  <c r="Q1331" i="16"/>
  <c r="Q1330" i="16"/>
  <c r="Q1329" i="16"/>
  <c r="Q1328" i="16"/>
  <c r="Q1327" i="16"/>
  <c r="Q1326" i="16"/>
  <c r="Q1325" i="16"/>
  <c r="Q1324" i="16"/>
  <c r="Q1323" i="16"/>
  <c r="Q1322" i="16"/>
  <c r="Q1321" i="16"/>
  <c r="Q1320" i="16"/>
  <c r="Q1319" i="16"/>
  <c r="Q1318" i="16"/>
  <c r="Q1317" i="16"/>
  <c r="Q1316" i="16"/>
  <c r="Q1315" i="16"/>
  <c r="Q1314" i="16"/>
  <c r="Q1313" i="16"/>
  <c r="Q1312" i="16"/>
  <c r="Q1311" i="16"/>
  <c r="Q1310" i="16"/>
  <c r="Q1309" i="16"/>
  <c r="Q1308" i="16"/>
  <c r="Q1307" i="16"/>
  <c r="Q1306" i="16"/>
  <c r="Q1305" i="16"/>
  <c r="Q1304" i="16"/>
  <c r="Q1303" i="16"/>
  <c r="Q1302" i="16"/>
  <c r="Q1301" i="16"/>
  <c r="Q1300" i="16"/>
  <c r="Q1299" i="16"/>
  <c r="Q1298" i="16"/>
  <c r="Q1297" i="16"/>
  <c r="Q1296" i="16"/>
  <c r="B1296" i="16"/>
  <c r="B1436" i="16"/>
  <c r="B1435" i="16"/>
  <c r="B1434" i="16"/>
  <c r="B1433" i="16"/>
  <c r="B1432" i="16"/>
  <c r="B1431" i="16"/>
  <c r="B1430" i="16"/>
  <c r="B1429" i="16"/>
  <c r="B1428" i="16"/>
  <c r="B1427" i="16"/>
  <c r="B1426" i="16"/>
  <c r="B1425" i="16"/>
  <c r="B1424" i="16"/>
  <c r="B1423" i="16"/>
  <c r="B1422" i="16"/>
  <c r="B1421" i="16"/>
  <c r="B1420" i="16"/>
  <c r="B1419" i="16"/>
  <c r="B1418" i="16"/>
  <c r="B1417" i="16"/>
  <c r="B1416" i="16"/>
  <c r="B1415" i="16"/>
  <c r="B1414" i="16"/>
  <c r="B1413" i="16"/>
  <c r="B1412" i="16"/>
  <c r="B1411" i="16"/>
  <c r="B1410" i="16"/>
  <c r="B1409" i="16"/>
  <c r="B1408" i="16"/>
  <c r="B1407" i="16"/>
  <c r="B1406" i="16"/>
  <c r="B1405" i="16"/>
  <c r="B1404" i="16"/>
  <c r="B1403" i="16"/>
  <c r="B1402" i="16"/>
  <c r="B1401" i="16"/>
  <c r="B1400" i="16"/>
  <c r="B1399" i="16"/>
  <c r="B1398" i="16"/>
  <c r="B1397" i="16"/>
  <c r="B1396" i="16"/>
  <c r="B1395" i="16"/>
  <c r="B1394" i="16"/>
  <c r="B1393" i="16"/>
  <c r="B1392" i="16"/>
  <c r="B1391" i="16"/>
  <c r="B1390" i="16"/>
  <c r="B1389" i="16"/>
  <c r="B1388" i="16"/>
  <c r="B1387" i="16"/>
  <c r="B1386" i="16"/>
  <c r="B1385" i="16"/>
  <c r="B1384" i="16"/>
  <c r="B1383" i="16"/>
  <c r="B1382" i="16"/>
  <c r="B1381" i="16"/>
  <c r="B1380" i="16"/>
  <c r="B1379" i="16"/>
  <c r="B1378" i="16"/>
  <c r="B1377" i="16"/>
  <c r="B1376" i="16"/>
  <c r="B1375" i="16"/>
  <c r="B1374" i="16"/>
  <c r="B1373" i="16"/>
  <c r="B1372" i="16"/>
  <c r="B1371" i="16"/>
  <c r="B1370" i="16"/>
  <c r="B1369" i="16"/>
  <c r="B1368" i="16"/>
  <c r="B1367" i="16"/>
  <c r="B1366" i="16"/>
  <c r="B1365" i="16"/>
  <c r="B1364" i="16"/>
  <c r="B1363" i="16"/>
  <c r="B1362" i="16"/>
  <c r="B1361" i="16"/>
  <c r="B1360" i="16"/>
  <c r="B1359" i="16"/>
  <c r="B1358" i="16"/>
  <c r="B1357" i="16"/>
  <c r="B1356" i="16"/>
  <c r="B1355" i="16"/>
  <c r="B1354" i="16"/>
  <c r="B1353" i="16"/>
  <c r="B1352" i="16"/>
  <c r="B1351" i="16"/>
  <c r="B1350" i="16"/>
  <c r="B1349" i="16"/>
  <c r="B1348" i="16"/>
  <c r="B1347" i="16"/>
  <c r="B1346" i="16"/>
  <c r="B1345" i="16"/>
  <c r="B1344" i="16"/>
  <c r="B1343" i="16"/>
  <c r="B1342" i="16"/>
  <c r="B1341" i="16"/>
  <c r="B1340" i="16"/>
  <c r="B1339" i="16"/>
  <c r="B1338" i="16"/>
  <c r="B1337" i="16"/>
  <c r="B1336" i="16"/>
  <c r="B1335" i="16"/>
  <c r="B1334" i="16"/>
  <c r="B1333" i="16"/>
  <c r="B1332" i="16"/>
  <c r="B1331" i="16"/>
  <c r="B1330" i="16"/>
  <c r="B1329" i="16"/>
  <c r="B1328" i="16"/>
  <c r="B1327" i="16"/>
  <c r="B1326" i="16"/>
  <c r="B1325" i="16"/>
  <c r="B1324" i="16"/>
  <c r="B1323" i="16"/>
  <c r="B1322" i="16"/>
  <c r="B1321" i="16"/>
  <c r="B1320" i="16"/>
  <c r="B1319" i="16"/>
  <c r="B1318" i="16"/>
  <c r="B1317" i="16"/>
  <c r="B1316" i="16"/>
  <c r="B1315" i="16"/>
  <c r="B1314" i="16"/>
  <c r="B1313" i="16"/>
  <c r="B1312" i="16"/>
  <c r="B1311" i="16"/>
  <c r="B1310" i="16"/>
  <c r="B1309" i="16"/>
  <c r="B1308" i="16"/>
  <c r="B1307" i="16"/>
  <c r="B1306" i="16"/>
  <c r="B1305" i="16"/>
  <c r="B1304" i="16"/>
  <c r="B1303" i="16"/>
  <c r="B1302" i="16"/>
  <c r="B1301" i="16"/>
  <c r="B1300" i="16"/>
  <c r="B1299" i="16"/>
  <c r="B1298" i="16"/>
  <c r="B1297" i="16"/>
  <c r="AF1293" i="16"/>
  <c r="AF1292" i="16"/>
  <c r="AF1291" i="16"/>
  <c r="AF1290" i="16"/>
  <c r="AF1289" i="16"/>
  <c r="AF1288" i="16"/>
  <c r="AF1287" i="16"/>
  <c r="AF1286" i="16"/>
  <c r="AF1285" i="16"/>
  <c r="AF1284" i="16"/>
  <c r="AF1283" i="16"/>
  <c r="AF1282" i="16"/>
  <c r="AF1281" i="16"/>
  <c r="AF1280" i="16"/>
  <c r="AF1279" i="16"/>
  <c r="AF1278" i="16"/>
  <c r="AF1277" i="16"/>
  <c r="AF1276" i="16"/>
  <c r="AF1275" i="16"/>
  <c r="AF1274" i="16"/>
  <c r="AF1273" i="16"/>
  <c r="AF1272" i="16"/>
  <c r="AF1271" i="16"/>
  <c r="AF1270" i="16"/>
  <c r="AF1269" i="16"/>
  <c r="AF1268" i="16"/>
  <c r="AF1267" i="16"/>
  <c r="AF1266" i="16"/>
  <c r="AF1265" i="16"/>
  <c r="AF1264" i="16"/>
  <c r="AF1263" i="16"/>
  <c r="AF1262" i="16"/>
  <c r="AF1261" i="16"/>
  <c r="AF1260" i="16"/>
  <c r="AF1259" i="16"/>
  <c r="AF1258" i="16"/>
  <c r="AF1257" i="16"/>
  <c r="AF1256" i="16"/>
  <c r="AF1255" i="16"/>
  <c r="AF1254" i="16"/>
  <c r="AF1253" i="16"/>
  <c r="AF1252" i="16"/>
  <c r="AF1251" i="16"/>
  <c r="AF1250" i="16"/>
  <c r="AF1249" i="16"/>
  <c r="AF1248" i="16"/>
  <c r="AF1247" i="16"/>
  <c r="AF1246" i="16"/>
  <c r="AF1245" i="16"/>
  <c r="AF1244" i="16"/>
  <c r="AF1243" i="16"/>
  <c r="AF1242" i="16"/>
  <c r="AF1241" i="16"/>
  <c r="AF1240" i="16"/>
  <c r="AF1239" i="16"/>
  <c r="AF1238" i="16"/>
  <c r="AF1237" i="16"/>
  <c r="AF1236" i="16"/>
  <c r="AF1235" i="16"/>
  <c r="AF1234" i="16"/>
  <c r="AF1233" i="16"/>
  <c r="AF1232" i="16"/>
  <c r="AF1231" i="16"/>
  <c r="AF1230" i="16"/>
  <c r="AF1229" i="16"/>
  <c r="AF1228" i="16"/>
  <c r="AF1227" i="16"/>
  <c r="AF1226" i="16"/>
  <c r="AF1225" i="16"/>
  <c r="AF1224" i="16"/>
  <c r="AF1223" i="16"/>
  <c r="AF1222" i="16"/>
  <c r="AF1221" i="16"/>
  <c r="AF1220" i="16"/>
  <c r="AF1219" i="16"/>
  <c r="AF1218" i="16"/>
  <c r="AF1217" i="16"/>
  <c r="AF1216" i="16"/>
  <c r="AF1215" i="16"/>
  <c r="AF1214" i="16"/>
  <c r="AF1213" i="16"/>
  <c r="AF1212" i="16"/>
  <c r="AF1211" i="16"/>
  <c r="AF1210" i="16"/>
  <c r="AF1209" i="16"/>
  <c r="AF1208" i="16"/>
  <c r="AF1207" i="16"/>
  <c r="AF1206" i="16"/>
  <c r="AF1205" i="16"/>
  <c r="AF1204" i="16"/>
  <c r="AF1203" i="16"/>
  <c r="AF1202" i="16"/>
  <c r="AF1201" i="16"/>
  <c r="AF1200" i="16"/>
  <c r="AF1199" i="16"/>
  <c r="AF1198" i="16"/>
  <c r="AF1197" i="16"/>
  <c r="AF1196" i="16"/>
  <c r="AF1195" i="16"/>
  <c r="AF1194" i="16"/>
  <c r="AF1193" i="16"/>
  <c r="AF1192" i="16"/>
  <c r="AF1191" i="16"/>
  <c r="AF1190" i="16"/>
  <c r="AF1189" i="16"/>
  <c r="AF1188" i="16"/>
  <c r="AF1187" i="16"/>
  <c r="AF1186" i="16"/>
  <c r="AF1185" i="16"/>
  <c r="AF1184" i="16"/>
  <c r="AF1183" i="16"/>
  <c r="AF1182" i="16"/>
  <c r="AF1181" i="16"/>
  <c r="AF1180" i="16"/>
  <c r="AF1179" i="16"/>
  <c r="AF1178" i="16"/>
  <c r="AF1177" i="16"/>
  <c r="AF1176" i="16"/>
  <c r="AF1175" i="16"/>
  <c r="AF1174" i="16"/>
  <c r="AF1173" i="16"/>
  <c r="AF1172" i="16"/>
  <c r="AF1171" i="16"/>
  <c r="AF1170" i="16"/>
  <c r="AF1169" i="16"/>
  <c r="AF1168" i="16"/>
  <c r="AF1167" i="16"/>
  <c r="AF1166" i="16"/>
  <c r="AF1165" i="16"/>
  <c r="AF1164" i="16"/>
  <c r="AF1163" i="16"/>
  <c r="AF1162" i="16"/>
  <c r="AF1161" i="16"/>
  <c r="AF1160" i="16"/>
  <c r="AF1159" i="16"/>
  <c r="AF1158" i="16"/>
  <c r="AF1157" i="16"/>
  <c r="AF1156" i="16"/>
  <c r="AF1155" i="16"/>
  <c r="AF1154" i="16"/>
  <c r="AF1153" i="16"/>
  <c r="Q1293" i="16"/>
  <c r="Q1292" i="16"/>
  <c r="Q1291" i="16"/>
  <c r="Q1290" i="16"/>
  <c r="Q1289" i="16"/>
  <c r="Q1288" i="16"/>
  <c r="Q1287" i="16"/>
  <c r="Q1286" i="16"/>
  <c r="Q1285" i="16"/>
  <c r="Q1284" i="16"/>
  <c r="Q1283" i="16"/>
  <c r="Q1282" i="16"/>
  <c r="Q1281" i="16"/>
  <c r="Q1280" i="16"/>
  <c r="Q1279" i="16"/>
  <c r="Q1278" i="16"/>
  <c r="Q1277" i="16"/>
  <c r="Q1276" i="16"/>
  <c r="Q1275" i="16"/>
  <c r="Q1274" i="16"/>
  <c r="Q1273" i="16"/>
  <c r="Q1272" i="16"/>
  <c r="Q1271" i="16"/>
  <c r="Q1270" i="16"/>
  <c r="Q1269" i="16"/>
  <c r="Q1268" i="16"/>
  <c r="Q1267" i="16"/>
  <c r="Q1266" i="16"/>
  <c r="Q1265" i="16"/>
  <c r="Q1264" i="16"/>
  <c r="Q1263" i="16"/>
  <c r="Q1262" i="16"/>
  <c r="Q1261" i="16"/>
  <c r="Q1260" i="16"/>
  <c r="Q1259" i="16"/>
  <c r="Q1258" i="16"/>
  <c r="Q1257" i="16"/>
  <c r="Q1256" i="16"/>
  <c r="Q1255" i="16"/>
  <c r="Q1254" i="16"/>
  <c r="Q1253" i="16"/>
  <c r="Q1252" i="16"/>
  <c r="Q1251" i="16"/>
  <c r="Q1250" i="16"/>
  <c r="Q1249" i="16"/>
  <c r="Q1248" i="16"/>
  <c r="Q1247" i="16"/>
  <c r="Q1246" i="16"/>
  <c r="Q1245" i="16"/>
  <c r="Q1244" i="16"/>
  <c r="Q1243" i="16"/>
  <c r="Q1242" i="16"/>
  <c r="Q1241" i="16"/>
  <c r="Q1240" i="16"/>
  <c r="Q1239" i="16"/>
  <c r="Q1238" i="16"/>
  <c r="Q1237" i="16"/>
  <c r="Q1236" i="16"/>
  <c r="Q1235" i="16"/>
  <c r="Q1234" i="16"/>
  <c r="Q1233" i="16"/>
  <c r="Q1232" i="16"/>
  <c r="Q1231" i="16"/>
  <c r="Q1230" i="16"/>
  <c r="Q1229" i="16"/>
  <c r="Q1228" i="16"/>
  <c r="Q1227" i="16"/>
  <c r="Q1226" i="16"/>
  <c r="Q1225" i="16"/>
  <c r="Q1224" i="16"/>
  <c r="Q1223" i="16"/>
  <c r="Q1222" i="16"/>
  <c r="Q1221" i="16"/>
  <c r="Q1220" i="16"/>
  <c r="Q1219" i="16"/>
  <c r="Q1218" i="16"/>
  <c r="Q1217" i="16"/>
  <c r="Q1216" i="16"/>
  <c r="Q1215" i="16"/>
  <c r="Q1214" i="16"/>
  <c r="Q1213" i="16"/>
  <c r="Q1212" i="16"/>
  <c r="Q1211" i="16"/>
  <c r="Q1210" i="16"/>
  <c r="Q1209" i="16"/>
  <c r="Q1208" i="16"/>
  <c r="Q1207" i="16"/>
  <c r="Q1206" i="16"/>
  <c r="Q1205" i="16"/>
  <c r="Q1204" i="16"/>
  <c r="Q1203" i="16"/>
  <c r="Q1202" i="16"/>
  <c r="Q1201" i="16"/>
  <c r="Q1200" i="16"/>
  <c r="Q1199" i="16"/>
  <c r="Q1198" i="16"/>
  <c r="Q1197" i="16"/>
  <c r="Q1196" i="16"/>
  <c r="Q1195" i="16"/>
  <c r="Q1194" i="16"/>
  <c r="Q1193" i="16"/>
  <c r="Q1192" i="16"/>
  <c r="Q1191" i="16"/>
  <c r="Q1190" i="16"/>
  <c r="Q1189" i="16"/>
  <c r="Q1188" i="16"/>
  <c r="Q1187" i="16"/>
  <c r="Q1186" i="16"/>
  <c r="Q1185" i="16"/>
  <c r="Q1184" i="16"/>
  <c r="Q1183" i="16"/>
  <c r="Q1182" i="16"/>
  <c r="Q1181" i="16"/>
  <c r="Q1180" i="16"/>
  <c r="Q1179" i="16"/>
  <c r="Q1178" i="16"/>
  <c r="Q1177" i="16"/>
  <c r="Q1176" i="16"/>
  <c r="Q1175" i="16"/>
  <c r="Q1174" i="16"/>
  <c r="Q1173" i="16"/>
  <c r="Q1172" i="16"/>
  <c r="Q1171" i="16"/>
  <c r="Q1170" i="16"/>
  <c r="Q1169" i="16"/>
  <c r="Q1168" i="16"/>
  <c r="Q1167" i="16"/>
  <c r="Q1166" i="16"/>
  <c r="Q1165" i="16"/>
  <c r="Q1164" i="16"/>
  <c r="Q1163" i="16"/>
  <c r="Q1162" i="16"/>
  <c r="Q1161" i="16"/>
  <c r="Q1160" i="16"/>
  <c r="Q1159" i="16"/>
  <c r="Q1158" i="16"/>
  <c r="Q1157" i="16"/>
  <c r="Q1156" i="16"/>
  <c r="Q1155" i="16"/>
  <c r="Q1154" i="16"/>
  <c r="Q1153" i="16"/>
  <c r="B1153" i="16"/>
  <c r="B1293" i="16"/>
  <c r="B1292" i="16"/>
  <c r="B1291" i="16"/>
  <c r="B1290" i="16"/>
  <c r="B1289" i="16"/>
  <c r="B1288" i="16"/>
  <c r="B1287" i="16"/>
  <c r="B1286" i="16"/>
  <c r="B1285" i="16"/>
  <c r="B1284" i="16"/>
  <c r="B1283" i="16"/>
  <c r="B1282" i="16"/>
  <c r="B1281" i="16"/>
  <c r="B1280" i="16"/>
  <c r="B1279" i="16"/>
  <c r="B1278" i="16"/>
  <c r="B1277" i="16"/>
  <c r="B1276" i="16"/>
  <c r="B1275" i="16"/>
  <c r="B1274" i="16"/>
  <c r="B1273" i="16"/>
  <c r="B1272" i="16"/>
  <c r="B1271" i="16"/>
  <c r="B1270" i="16"/>
  <c r="B1269" i="16"/>
  <c r="B1268" i="16"/>
  <c r="B1267" i="16"/>
  <c r="B1266" i="16"/>
  <c r="B1265" i="16"/>
  <c r="B1264" i="16"/>
  <c r="B1263" i="16"/>
  <c r="B1262" i="16"/>
  <c r="B1261" i="16"/>
  <c r="B1260" i="16"/>
  <c r="B1259" i="16"/>
  <c r="B1258" i="16"/>
  <c r="B1257" i="16"/>
  <c r="B1256" i="16"/>
  <c r="B1255" i="16"/>
  <c r="B1254" i="16"/>
  <c r="B1253" i="16"/>
  <c r="B1252" i="16"/>
  <c r="B1251" i="16"/>
  <c r="B1250" i="16"/>
  <c r="B1249" i="16"/>
  <c r="B1248" i="16"/>
  <c r="B1247" i="16"/>
  <c r="B1246" i="16"/>
  <c r="B1245" i="16"/>
  <c r="B1244" i="16"/>
  <c r="B1243" i="16"/>
  <c r="B1242" i="16"/>
  <c r="B1241" i="16"/>
  <c r="B1240" i="16"/>
  <c r="B1239" i="16"/>
  <c r="B1238" i="16"/>
  <c r="B1237" i="16"/>
  <c r="B1236" i="16"/>
  <c r="B1235" i="16"/>
  <c r="B1234" i="16"/>
  <c r="B1233" i="16"/>
  <c r="B1232" i="16"/>
  <c r="B1231" i="16"/>
  <c r="B1230" i="16"/>
  <c r="B1229" i="16"/>
  <c r="B1228" i="16"/>
  <c r="B1227" i="16"/>
  <c r="B1226" i="16"/>
  <c r="B1225" i="16"/>
  <c r="B1224" i="16"/>
  <c r="B1223" i="16"/>
  <c r="B1222" i="16"/>
  <c r="B1221" i="16"/>
  <c r="B1220" i="16"/>
  <c r="B1219" i="16"/>
  <c r="B1218" i="16"/>
  <c r="B1217" i="16"/>
  <c r="B1216" i="16"/>
  <c r="B1215" i="16"/>
  <c r="B1214" i="16"/>
  <c r="B1213" i="16"/>
  <c r="B1212" i="16"/>
  <c r="B1211" i="16"/>
  <c r="B1210" i="16"/>
  <c r="B1209" i="16"/>
  <c r="B1208" i="16"/>
  <c r="B1207" i="16"/>
  <c r="B1206" i="16"/>
  <c r="B1205" i="16"/>
  <c r="B1204" i="16"/>
  <c r="B1203" i="16"/>
  <c r="B1202" i="16"/>
  <c r="B1201" i="16"/>
  <c r="B1200" i="16"/>
  <c r="B1199" i="16"/>
  <c r="B1198" i="16"/>
  <c r="B1197" i="16"/>
  <c r="B1196" i="16"/>
  <c r="B1195" i="16"/>
  <c r="B1194" i="16"/>
  <c r="B1193" i="16"/>
  <c r="B1192" i="16"/>
  <c r="B1191" i="16"/>
  <c r="B1190" i="16"/>
  <c r="B1189" i="16"/>
  <c r="B1188" i="16"/>
  <c r="B1187" i="16"/>
  <c r="B1186" i="16"/>
  <c r="B1185" i="16"/>
  <c r="B1184" i="16"/>
  <c r="B1183" i="16"/>
  <c r="B1182" i="16"/>
  <c r="B1181" i="16"/>
  <c r="B1180" i="16"/>
  <c r="B1179" i="16"/>
  <c r="B1178" i="16"/>
  <c r="B1177" i="16"/>
  <c r="B1176" i="16"/>
  <c r="B1175" i="16"/>
  <c r="B1174" i="16"/>
  <c r="B1173" i="16"/>
  <c r="B1172" i="16"/>
  <c r="B1171" i="16"/>
  <c r="B1170" i="16"/>
  <c r="B1169" i="16"/>
  <c r="B1168" i="16"/>
  <c r="B1167" i="16"/>
  <c r="B1166" i="16"/>
  <c r="B1165" i="16"/>
  <c r="B1164" i="16"/>
  <c r="B1163" i="16"/>
  <c r="B1162" i="16"/>
  <c r="B1161" i="16"/>
  <c r="B1160" i="16"/>
  <c r="B1159" i="16"/>
  <c r="B1158" i="16"/>
  <c r="B1157" i="16"/>
  <c r="B1156" i="16"/>
  <c r="B1155" i="16"/>
  <c r="B1154" i="16"/>
  <c r="AF1150" i="16"/>
  <c r="AF1149" i="16"/>
  <c r="AF1148" i="16"/>
  <c r="AF1147" i="16"/>
  <c r="AF1146" i="16"/>
  <c r="AF1145" i="16"/>
  <c r="AF1144" i="16"/>
  <c r="AF1143" i="16"/>
  <c r="AF1142" i="16"/>
  <c r="AF1141" i="16"/>
  <c r="AF1140" i="16"/>
  <c r="AF1139" i="16"/>
  <c r="AF1138" i="16"/>
  <c r="AF1137" i="16"/>
  <c r="AF1136" i="16"/>
  <c r="AF1135" i="16"/>
  <c r="AF1134" i="16"/>
  <c r="AF1133" i="16"/>
  <c r="AF1132" i="16"/>
  <c r="AF1131" i="16"/>
  <c r="AF1130" i="16"/>
  <c r="AF1129" i="16"/>
  <c r="AF1128" i="16"/>
  <c r="AF1127" i="16"/>
  <c r="AF1126" i="16"/>
  <c r="AF1125" i="16"/>
  <c r="AF1124" i="16"/>
  <c r="AF1123" i="16"/>
  <c r="AF1122" i="16"/>
  <c r="AF1121" i="16"/>
  <c r="AF1120" i="16"/>
  <c r="AF1119" i="16"/>
  <c r="AF1118" i="16"/>
  <c r="AF1117" i="16"/>
  <c r="AF1116" i="16"/>
  <c r="AF1115" i="16"/>
  <c r="AF1114" i="16"/>
  <c r="AF1113" i="16"/>
  <c r="AF1112" i="16"/>
  <c r="AF1111" i="16"/>
  <c r="AF1110" i="16"/>
  <c r="AF1109" i="16"/>
  <c r="AF1108" i="16"/>
  <c r="AF1107" i="16"/>
  <c r="AF1106" i="16"/>
  <c r="AF1105" i="16"/>
  <c r="AF1104" i="16"/>
  <c r="AF1103" i="16"/>
  <c r="AF1102" i="16"/>
  <c r="AF1101" i="16"/>
  <c r="AF1100" i="16"/>
  <c r="AF1099" i="16"/>
  <c r="AF1098" i="16"/>
  <c r="AF1097" i="16"/>
  <c r="AF1096" i="16"/>
  <c r="AF1095" i="16"/>
  <c r="AF1094" i="16"/>
  <c r="AF1093" i="16"/>
  <c r="AF1092" i="16"/>
  <c r="AF1091" i="16"/>
  <c r="AF1090" i="16"/>
  <c r="AF1089" i="16"/>
  <c r="AF1088" i="16"/>
  <c r="AF1087" i="16"/>
  <c r="AF1086" i="16"/>
  <c r="AF1085" i="16"/>
  <c r="AF1084" i="16"/>
  <c r="AF1083" i="16"/>
  <c r="AF1082" i="16"/>
  <c r="AF1081" i="16"/>
  <c r="AF1080" i="16"/>
  <c r="AF1079" i="16"/>
  <c r="AF1078" i="16"/>
  <c r="AF1077" i="16"/>
  <c r="AF1076" i="16"/>
  <c r="AF1075" i="16"/>
  <c r="AF1074" i="16"/>
  <c r="AF1073" i="16"/>
  <c r="AF1072" i="16"/>
  <c r="AF1071" i="16"/>
  <c r="AF1070" i="16"/>
  <c r="AF1069" i="16"/>
  <c r="AF1068" i="16"/>
  <c r="AF1067" i="16"/>
  <c r="AF1066" i="16"/>
  <c r="AF1065" i="16"/>
  <c r="AF1064" i="16"/>
  <c r="AF1063" i="16"/>
  <c r="AF1062" i="16"/>
  <c r="AF1061" i="16"/>
  <c r="AF1060" i="16"/>
  <c r="AF1059" i="16"/>
  <c r="AF1058" i="16"/>
  <c r="AF1057" i="16"/>
  <c r="AF1056" i="16"/>
  <c r="AF1055" i="16"/>
  <c r="AF1054" i="16"/>
  <c r="AF1053" i="16"/>
  <c r="AF1052" i="16"/>
  <c r="AF1051" i="16"/>
  <c r="AF1050" i="16"/>
  <c r="AF1049" i="16"/>
  <c r="AF1048" i="16"/>
  <c r="AF1047" i="16"/>
  <c r="AF1046" i="16"/>
  <c r="AF1045" i="16"/>
  <c r="AF1044" i="16"/>
  <c r="AF1043" i="16"/>
  <c r="AF1042" i="16"/>
  <c r="AF1041" i="16"/>
  <c r="AF1040" i="16"/>
  <c r="AF1039" i="16"/>
  <c r="AF1038" i="16"/>
  <c r="AF1037" i="16"/>
  <c r="AF1036" i="16"/>
  <c r="AF1035" i="16"/>
  <c r="AF1034" i="16"/>
  <c r="AF1033" i="16"/>
  <c r="AF1032" i="16"/>
  <c r="AF1031" i="16"/>
  <c r="AF1030" i="16"/>
  <c r="AF1029" i="16"/>
  <c r="AF1028" i="16"/>
  <c r="AF1027" i="16"/>
  <c r="AF1026" i="16"/>
  <c r="AF1025" i="16"/>
  <c r="AF1024" i="16"/>
  <c r="AF1023" i="16"/>
  <c r="AF1022" i="16"/>
  <c r="AF1021" i="16"/>
  <c r="AF1020" i="16"/>
  <c r="AF1019" i="16"/>
  <c r="AF1018" i="16"/>
  <c r="AF1017" i="16"/>
  <c r="AF1016" i="16"/>
  <c r="AF1015" i="16"/>
  <c r="AF1014" i="16"/>
  <c r="AF1013" i="16"/>
  <c r="AF1012" i="16"/>
  <c r="AF1011" i="16"/>
  <c r="AF1010" i="16"/>
  <c r="Q1150" i="16"/>
  <c r="Q1149" i="16"/>
  <c r="Q1148" i="16"/>
  <c r="Q1147" i="16"/>
  <c r="Q1146" i="16"/>
  <c r="Q1145" i="16"/>
  <c r="Q1144" i="16"/>
  <c r="Q1143" i="16"/>
  <c r="Q1142" i="16"/>
  <c r="Q1141" i="16"/>
  <c r="Q1140" i="16"/>
  <c r="Q1139" i="16"/>
  <c r="Q1138" i="16"/>
  <c r="Q1137" i="16"/>
  <c r="Q1136" i="16"/>
  <c r="Q1135" i="16"/>
  <c r="Q1134" i="16"/>
  <c r="Q1133" i="16"/>
  <c r="Q1132" i="16"/>
  <c r="Q1131" i="16"/>
  <c r="Q1130" i="16"/>
  <c r="Q1129" i="16"/>
  <c r="Q1128" i="16"/>
  <c r="Q1127" i="16"/>
  <c r="Q1126" i="16"/>
  <c r="Q1125" i="16"/>
  <c r="Q1124" i="16"/>
  <c r="Q1123" i="16"/>
  <c r="Q1122" i="16"/>
  <c r="Q1121" i="16"/>
  <c r="Q1120" i="16"/>
  <c r="Q1119" i="16"/>
  <c r="Q1118" i="16"/>
  <c r="Q1117" i="16"/>
  <c r="Q1116" i="16"/>
  <c r="Q1115" i="16"/>
  <c r="Q1114" i="16"/>
  <c r="Q1113" i="16"/>
  <c r="Q1112" i="16"/>
  <c r="Q1111" i="16"/>
  <c r="Q1110" i="16"/>
  <c r="Q1109" i="16"/>
  <c r="Q1108" i="16"/>
  <c r="Q1107" i="16"/>
  <c r="Q1106" i="16"/>
  <c r="Q1105" i="16"/>
  <c r="Q1104" i="16"/>
  <c r="Q1103" i="16"/>
  <c r="Q1102" i="16"/>
  <c r="Q1101" i="16"/>
  <c r="Q1100" i="16"/>
  <c r="Q1099" i="16"/>
  <c r="Q1098" i="16"/>
  <c r="Q1097" i="16"/>
  <c r="Q1096" i="16"/>
  <c r="Q1095" i="16"/>
  <c r="Q1094" i="16"/>
  <c r="Q1093" i="16"/>
  <c r="Q1092" i="16"/>
  <c r="Q1091" i="16"/>
  <c r="Q1090" i="16"/>
  <c r="Q1089" i="16"/>
  <c r="Q1088" i="16"/>
  <c r="Q1087" i="16"/>
  <c r="Q1086" i="16"/>
  <c r="Q1085" i="16"/>
  <c r="Q1084" i="16"/>
  <c r="Q1083" i="16"/>
  <c r="Q1082" i="16"/>
  <c r="Q1081" i="16"/>
  <c r="Q1080" i="16"/>
  <c r="Q1079" i="16"/>
  <c r="Q1078" i="16"/>
  <c r="Q1077" i="16"/>
  <c r="Q1076" i="16"/>
  <c r="Q1075" i="16"/>
  <c r="Q1074" i="16"/>
  <c r="Q1073" i="16"/>
  <c r="Q1072" i="16"/>
  <c r="Q1071" i="16"/>
  <c r="Q1070" i="16"/>
  <c r="Q1069" i="16"/>
  <c r="Q1068" i="16"/>
  <c r="Q1067" i="16"/>
  <c r="Q1066" i="16"/>
  <c r="Q1065" i="16"/>
  <c r="Q1064" i="16"/>
  <c r="Q1063" i="16"/>
  <c r="Q1062" i="16"/>
  <c r="Q1061" i="16"/>
  <c r="Q1060" i="16"/>
  <c r="Q1059" i="16"/>
  <c r="Q1058" i="16"/>
  <c r="Q1057" i="16"/>
  <c r="Q1056" i="16"/>
  <c r="Q1055" i="16"/>
  <c r="Q1054" i="16"/>
  <c r="Q1053" i="16"/>
  <c r="Q1052" i="16"/>
  <c r="Q1051" i="16"/>
  <c r="Q1050" i="16"/>
  <c r="Q1049" i="16"/>
  <c r="Q1048" i="16"/>
  <c r="Q1047" i="16"/>
  <c r="Q1046" i="16"/>
  <c r="Q1045" i="16"/>
  <c r="Q1044" i="16"/>
  <c r="Q1043" i="16"/>
  <c r="Q1042" i="16"/>
  <c r="Q1041" i="16"/>
  <c r="Q1040" i="16"/>
  <c r="Q1039" i="16"/>
  <c r="Q1038" i="16"/>
  <c r="Q1037" i="16"/>
  <c r="Q1036" i="16"/>
  <c r="Q1035" i="16"/>
  <c r="Q1034" i="16"/>
  <c r="Q1033" i="16"/>
  <c r="Q1032" i="16"/>
  <c r="Q1031" i="16"/>
  <c r="Q1030" i="16"/>
  <c r="Q1029" i="16"/>
  <c r="Q1028" i="16"/>
  <c r="Q1027" i="16"/>
  <c r="Q1026" i="16"/>
  <c r="Q1025" i="16"/>
  <c r="Q1024" i="16"/>
  <c r="Q1023" i="16"/>
  <c r="Q1022" i="16"/>
  <c r="Q1021" i="16"/>
  <c r="Q1020" i="16"/>
  <c r="Q1019" i="16"/>
  <c r="Q1018" i="16"/>
  <c r="Q1017" i="16"/>
  <c r="Q1016" i="16"/>
  <c r="Q1015" i="16"/>
  <c r="Q1014" i="16"/>
  <c r="Q1013" i="16"/>
  <c r="Q1012" i="16"/>
  <c r="Q1011" i="16"/>
  <c r="Q1010" i="16"/>
  <c r="B1010" i="16"/>
  <c r="B1150" i="16"/>
  <c r="B1149" i="16"/>
  <c r="B1148" i="16"/>
  <c r="B1147" i="16"/>
  <c r="B1146" i="16"/>
  <c r="B1145" i="16"/>
  <c r="B1144" i="16"/>
  <c r="B1143" i="16"/>
  <c r="B1142" i="16"/>
  <c r="B1141" i="16"/>
  <c r="B1140" i="16"/>
  <c r="B1139" i="16"/>
  <c r="B1138" i="16"/>
  <c r="B1137" i="16"/>
  <c r="B1136" i="16"/>
  <c r="B1135" i="16"/>
  <c r="B1134" i="16"/>
  <c r="B1133" i="16"/>
  <c r="B1132" i="16"/>
  <c r="B1131" i="16"/>
  <c r="B1130" i="16"/>
  <c r="B1129" i="16"/>
  <c r="B1128" i="16"/>
  <c r="B1127" i="16"/>
  <c r="B1126" i="16"/>
  <c r="B1125" i="16"/>
  <c r="B1124" i="16"/>
  <c r="B1123" i="16"/>
  <c r="B1122" i="16"/>
  <c r="B1121" i="16"/>
  <c r="B1120" i="16"/>
  <c r="B1119" i="16"/>
  <c r="B1118" i="16"/>
  <c r="B1117" i="16"/>
  <c r="B1116" i="16"/>
  <c r="B1115" i="16"/>
  <c r="B1114" i="16"/>
  <c r="B1113" i="16"/>
  <c r="B1112" i="16"/>
  <c r="B1111" i="16"/>
  <c r="B1110" i="16"/>
  <c r="B1109" i="16"/>
  <c r="B1108" i="16"/>
  <c r="B1107" i="16"/>
  <c r="B1106" i="16"/>
  <c r="B1105" i="16"/>
  <c r="B1104" i="16"/>
  <c r="B1103" i="16"/>
  <c r="B1102" i="16"/>
  <c r="B1101" i="16"/>
  <c r="B1100" i="16"/>
  <c r="B1099" i="16"/>
  <c r="B1098" i="16"/>
  <c r="B1097" i="16"/>
  <c r="B1096" i="16"/>
  <c r="B1095" i="16"/>
  <c r="B1094" i="16"/>
  <c r="B1093" i="16"/>
  <c r="B1092" i="16"/>
  <c r="B1091" i="16"/>
  <c r="B1090" i="16"/>
  <c r="B1089" i="16"/>
  <c r="B1088" i="16"/>
  <c r="B1087" i="16"/>
  <c r="B1086" i="16"/>
  <c r="B1085" i="16"/>
  <c r="B1084" i="16"/>
  <c r="B1083" i="16"/>
  <c r="B1082" i="16"/>
  <c r="B1081" i="16"/>
  <c r="B1080" i="16"/>
  <c r="B1079" i="16"/>
  <c r="B1078" i="16"/>
  <c r="B1077" i="16"/>
  <c r="B1076" i="16"/>
  <c r="B1075" i="16"/>
  <c r="B1074" i="16"/>
  <c r="B1073" i="16"/>
  <c r="B1072" i="16"/>
  <c r="B1071" i="16"/>
  <c r="B1070" i="16"/>
  <c r="B1069" i="16"/>
  <c r="B1068" i="16"/>
  <c r="B1067" i="16"/>
  <c r="B1066" i="16"/>
  <c r="B1065" i="16"/>
  <c r="B1064" i="16"/>
  <c r="B1063" i="16"/>
  <c r="B1062" i="16"/>
  <c r="B1061" i="16"/>
  <c r="B1060" i="16"/>
  <c r="B1059" i="16"/>
  <c r="B1058" i="16"/>
  <c r="B1057" i="16"/>
  <c r="B1056" i="16"/>
  <c r="B1055" i="16"/>
  <c r="B1054" i="16"/>
  <c r="B1053" i="16"/>
  <c r="B1052" i="16"/>
  <c r="B1051" i="16"/>
  <c r="B1050" i="16"/>
  <c r="B1049" i="16"/>
  <c r="B1048" i="16"/>
  <c r="B1047" i="16"/>
  <c r="B1046" i="16"/>
  <c r="B1045" i="16"/>
  <c r="B1044" i="16"/>
  <c r="B1043" i="16"/>
  <c r="B1042" i="16"/>
  <c r="B1041" i="16"/>
  <c r="B1040" i="16"/>
  <c r="B1039" i="16"/>
  <c r="B1038" i="16"/>
  <c r="B1037" i="16"/>
  <c r="B1036" i="16"/>
  <c r="B1035" i="16"/>
  <c r="B1034" i="16"/>
  <c r="B1033" i="16"/>
  <c r="B1032" i="16"/>
  <c r="B1031" i="16"/>
  <c r="B1030" i="16"/>
  <c r="B1029" i="16"/>
  <c r="B1028" i="16"/>
  <c r="B1027" i="16"/>
  <c r="B1026" i="16"/>
  <c r="B1025" i="16"/>
  <c r="B1024" i="16"/>
  <c r="B1023" i="16"/>
  <c r="B1022" i="16"/>
  <c r="B1021" i="16"/>
  <c r="B1020" i="16"/>
  <c r="B1019" i="16"/>
  <c r="B1018" i="16"/>
  <c r="B1017" i="16"/>
  <c r="B1016" i="16"/>
  <c r="B1015" i="16"/>
  <c r="B1014" i="16"/>
  <c r="B1013" i="16"/>
  <c r="B1012" i="16"/>
  <c r="B1011" i="16"/>
  <c r="AF721" i="16"/>
  <c r="AF861" i="16"/>
  <c r="AF860" i="16"/>
  <c r="AF859" i="16"/>
  <c r="AF858" i="16"/>
  <c r="AF857" i="16"/>
  <c r="AF856" i="16"/>
  <c r="AF855" i="16"/>
  <c r="AF854" i="16"/>
  <c r="AF853" i="16"/>
  <c r="AF852" i="16"/>
  <c r="AF851" i="16"/>
  <c r="AF850" i="16"/>
  <c r="AF849" i="16"/>
  <c r="AF848" i="16"/>
  <c r="AF847" i="16"/>
  <c r="AF846" i="16"/>
  <c r="AF845" i="16"/>
  <c r="AF844" i="16"/>
  <c r="AF843" i="16"/>
  <c r="AF842" i="16"/>
  <c r="AF841" i="16"/>
  <c r="AF840" i="16"/>
  <c r="AF839" i="16"/>
  <c r="AF838" i="16"/>
  <c r="AF837" i="16"/>
  <c r="AF836" i="16"/>
  <c r="AF835" i="16"/>
  <c r="AF834" i="16"/>
  <c r="AF833" i="16"/>
  <c r="AF832" i="16"/>
  <c r="AF831" i="16"/>
  <c r="AF830" i="16"/>
  <c r="AF829" i="16"/>
  <c r="AF828" i="16"/>
  <c r="AF827" i="16"/>
  <c r="AF826" i="16"/>
  <c r="AF825" i="16"/>
  <c r="AF824" i="16"/>
  <c r="AF823" i="16"/>
  <c r="AF822" i="16"/>
  <c r="AF821" i="16"/>
  <c r="AF820" i="16"/>
  <c r="AF819" i="16"/>
  <c r="AF818" i="16"/>
  <c r="AF817" i="16"/>
  <c r="AF816" i="16"/>
  <c r="AF815" i="16"/>
  <c r="AF814" i="16"/>
  <c r="AF813" i="16"/>
  <c r="AF812" i="16"/>
  <c r="AF811" i="16"/>
  <c r="AF810" i="16"/>
  <c r="AF809" i="16"/>
  <c r="AF808" i="16"/>
  <c r="AF807" i="16"/>
  <c r="AF806" i="16"/>
  <c r="AF805" i="16"/>
  <c r="AF804" i="16"/>
  <c r="AF803" i="16"/>
  <c r="AF802" i="16"/>
  <c r="AF801" i="16"/>
  <c r="AF800" i="16"/>
  <c r="AF799" i="16"/>
  <c r="AF798" i="16"/>
  <c r="AF797" i="16"/>
  <c r="AF796" i="16"/>
  <c r="AF795" i="16"/>
  <c r="AF794" i="16"/>
  <c r="AF793" i="16"/>
  <c r="AF792" i="16"/>
  <c r="AF791" i="16"/>
  <c r="AF790" i="16"/>
  <c r="AF789" i="16"/>
  <c r="AF788" i="16"/>
  <c r="AF787" i="16"/>
  <c r="AF786" i="16"/>
  <c r="AF785" i="16"/>
  <c r="AF784" i="16"/>
  <c r="AF783" i="16"/>
  <c r="AF782" i="16"/>
  <c r="AF781" i="16"/>
  <c r="AF780" i="16"/>
  <c r="AF779" i="16"/>
  <c r="AF778" i="16"/>
  <c r="AF777" i="16"/>
  <c r="AF776" i="16"/>
  <c r="AF775" i="16"/>
  <c r="AF774" i="16"/>
  <c r="AF773" i="16"/>
  <c r="AF772" i="16"/>
  <c r="AF771" i="16"/>
  <c r="AF770" i="16"/>
  <c r="AF769" i="16"/>
  <c r="AF768" i="16"/>
  <c r="AF767" i="16"/>
  <c r="AF766" i="16"/>
  <c r="AF765" i="16"/>
  <c r="AF764" i="16"/>
  <c r="AF763" i="16"/>
  <c r="AF762" i="16"/>
  <c r="AF761" i="16"/>
  <c r="AF760" i="16"/>
  <c r="AF759" i="16"/>
  <c r="AF758" i="16"/>
  <c r="AF757" i="16"/>
  <c r="AF756" i="16"/>
  <c r="AF755" i="16"/>
  <c r="AF754" i="16"/>
  <c r="AF753" i="16"/>
  <c r="AF752" i="16"/>
  <c r="AF751" i="16"/>
  <c r="AF750" i="16"/>
  <c r="AF749" i="16"/>
  <c r="AF748" i="16"/>
  <c r="AF747" i="16"/>
  <c r="AF746" i="16"/>
  <c r="AF745" i="16"/>
  <c r="AF744" i="16"/>
  <c r="AF743" i="16"/>
  <c r="AF742" i="16"/>
  <c r="AF741" i="16"/>
  <c r="AF740" i="16"/>
  <c r="AF739" i="16"/>
  <c r="AF738" i="16"/>
  <c r="AF737" i="16"/>
  <c r="AF736" i="16"/>
  <c r="AF735" i="16"/>
  <c r="AF734" i="16"/>
  <c r="AF733" i="16"/>
  <c r="AF732" i="16"/>
  <c r="AF731" i="16"/>
  <c r="AF730" i="16"/>
  <c r="AF729" i="16"/>
  <c r="AF728" i="16"/>
  <c r="AF727" i="16"/>
  <c r="AF726" i="16"/>
  <c r="AF725" i="16"/>
  <c r="AF724" i="16"/>
  <c r="AF723" i="16"/>
  <c r="AF722" i="16"/>
  <c r="AF579" i="16"/>
  <c r="AF578" i="16"/>
  <c r="AF718" i="16"/>
  <c r="AF717" i="16"/>
  <c r="AF716" i="16"/>
  <c r="AF715" i="16"/>
  <c r="AF714" i="16"/>
  <c r="AF713" i="16"/>
  <c r="AF712" i="16"/>
  <c r="AF711" i="16"/>
  <c r="AF710" i="16"/>
  <c r="AF709" i="16"/>
  <c r="AF708" i="16"/>
  <c r="AF707" i="16"/>
  <c r="AF706" i="16"/>
  <c r="AF705" i="16"/>
  <c r="AF704" i="16"/>
  <c r="AF703" i="16"/>
  <c r="AF702" i="16"/>
  <c r="AF701" i="16"/>
  <c r="AF700" i="16"/>
  <c r="AF699" i="16"/>
  <c r="AF698" i="16"/>
  <c r="AF697" i="16"/>
  <c r="AF696" i="16"/>
  <c r="AF695" i="16"/>
  <c r="AF694" i="16"/>
  <c r="AF693" i="16"/>
  <c r="AF692" i="16"/>
  <c r="AF691" i="16"/>
  <c r="AF690" i="16"/>
  <c r="AF689" i="16"/>
  <c r="AF688" i="16"/>
  <c r="AF687" i="16"/>
  <c r="AF686" i="16"/>
  <c r="AF685" i="16"/>
  <c r="AF684" i="16"/>
  <c r="AF683" i="16"/>
  <c r="AF682" i="16"/>
  <c r="AF681" i="16"/>
  <c r="AF680" i="16"/>
  <c r="AF679" i="16"/>
  <c r="AF678" i="16"/>
  <c r="AF677" i="16"/>
  <c r="AF676" i="16"/>
  <c r="AF675" i="16"/>
  <c r="AF674" i="16"/>
  <c r="AF673" i="16"/>
  <c r="AF672" i="16"/>
  <c r="AF671" i="16"/>
  <c r="AF670" i="16"/>
  <c r="AF669" i="16"/>
  <c r="AF668" i="16"/>
  <c r="AF667" i="16"/>
  <c r="AF666" i="16"/>
  <c r="AF665" i="16"/>
  <c r="AF664" i="16"/>
  <c r="AF663" i="16"/>
  <c r="AF662" i="16"/>
  <c r="AF661" i="16"/>
  <c r="AF660" i="16"/>
  <c r="AF659" i="16"/>
  <c r="AF658" i="16"/>
  <c r="AF657" i="16"/>
  <c r="AF656" i="16"/>
  <c r="AF655" i="16"/>
  <c r="AF654" i="16"/>
  <c r="AF653" i="16"/>
  <c r="AF652" i="16"/>
  <c r="AF651" i="16"/>
  <c r="AF650" i="16"/>
  <c r="AF649" i="16"/>
  <c r="AF648" i="16"/>
  <c r="AF647" i="16"/>
  <c r="AF646" i="16"/>
  <c r="AF645" i="16"/>
  <c r="AF644" i="16"/>
  <c r="AF643" i="16"/>
  <c r="AF642" i="16"/>
  <c r="AF641" i="16"/>
  <c r="AF640" i="16"/>
  <c r="AF639" i="16"/>
  <c r="AF638" i="16"/>
  <c r="AF637" i="16"/>
  <c r="AF636" i="16"/>
  <c r="AF635" i="16"/>
  <c r="AF634" i="16"/>
  <c r="AF633" i="16"/>
  <c r="AF632" i="16"/>
  <c r="AF631" i="16"/>
  <c r="AF630" i="16"/>
  <c r="AF629" i="16"/>
  <c r="AF628" i="16"/>
  <c r="AF627" i="16"/>
  <c r="AF626" i="16"/>
  <c r="AF625" i="16"/>
  <c r="AF624" i="16"/>
  <c r="AF623" i="16"/>
  <c r="AF622" i="16"/>
  <c r="AF621" i="16"/>
  <c r="AF620" i="16"/>
  <c r="AF619" i="16"/>
  <c r="AF618" i="16"/>
  <c r="AF617" i="16"/>
  <c r="AF616" i="16"/>
  <c r="AF615" i="16"/>
  <c r="AF614" i="16"/>
  <c r="AF613" i="16"/>
  <c r="AF612" i="16"/>
  <c r="AF611" i="16"/>
  <c r="AF610" i="16"/>
  <c r="AF609" i="16"/>
  <c r="AF608" i="16"/>
  <c r="AF607" i="16"/>
  <c r="AF606" i="16"/>
  <c r="AF605" i="16"/>
  <c r="AF604" i="16"/>
  <c r="AF603" i="16"/>
  <c r="AF602" i="16"/>
  <c r="AF601" i="16"/>
  <c r="AF600" i="16"/>
  <c r="AF599" i="16"/>
  <c r="AF598" i="16"/>
  <c r="AF597" i="16"/>
  <c r="AF596" i="16"/>
  <c r="AF595" i="16"/>
  <c r="AF594" i="16"/>
  <c r="AF593" i="16"/>
  <c r="AF592" i="16"/>
  <c r="AF591" i="16"/>
  <c r="AF590" i="16"/>
  <c r="AF589" i="16"/>
  <c r="AF588" i="16"/>
  <c r="AF587" i="16"/>
  <c r="AF586" i="16"/>
  <c r="AF585" i="16"/>
  <c r="AF584" i="16"/>
  <c r="AF583" i="16"/>
  <c r="AF582" i="16"/>
  <c r="AF581" i="16"/>
  <c r="AF580" i="16"/>
  <c r="AF436" i="16"/>
  <c r="AF435" i="16"/>
  <c r="AF575" i="16"/>
  <c r="AF574" i="16"/>
  <c r="AF573" i="16"/>
  <c r="AF572" i="16"/>
  <c r="AF571" i="16"/>
  <c r="AF570" i="16"/>
  <c r="AF569" i="16"/>
  <c r="AF568" i="16"/>
  <c r="AF567" i="16"/>
  <c r="AF566" i="16"/>
  <c r="AF565" i="16"/>
  <c r="AF564" i="16"/>
  <c r="AF563" i="16"/>
  <c r="AF562" i="16"/>
  <c r="AF561" i="16"/>
  <c r="AF560" i="16"/>
  <c r="AF559" i="16"/>
  <c r="AF558" i="16"/>
  <c r="AF557" i="16"/>
  <c r="AF556" i="16"/>
  <c r="AF555" i="16"/>
  <c r="AF554" i="16"/>
  <c r="AF553" i="16"/>
  <c r="AF552" i="16"/>
  <c r="AF551" i="16"/>
  <c r="AF550" i="16"/>
  <c r="AF549" i="16"/>
  <c r="AF548" i="16"/>
  <c r="AF547" i="16"/>
  <c r="AF546" i="16"/>
  <c r="AF545" i="16"/>
  <c r="AF544" i="16"/>
  <c r="AF543" i="16"/>
  <c r="AF542" i="16"/>
  <c r="AF541" i="16"/>
  <c r="AF540" i="16"/>
  <c r="AF539" i="16"/>
  <c r="AF538" i="16"/>
  <c r="AF537" i="16"/>
  <c r="AF536" i="16"/>
  <c r="AF535" i="16"/>
  <c r="AF534" i="16"/>
  <c r="AF533" i="16"/>
  <c r="AF532" i="16"/>
  <c r="AF531" i="16"/>
  <c r="AF530" i="16"/>
  <c r="AF529" i="16"/>
  <c r="AF528" i="16"/>
  <c r="AF527" i="16"/>
  <c r="AF526" i="16"/>
  <c r="AF525" i="16"/>
  <c r="AF524" i="16"/>
  <c r="AF523" i="16"/>
  <c r="AF522" i="16"/>
  <c r="AF521" i="16"/>
  <c r="AF520" i="16"/>
  <c r="AF519" i="16"/>
  <c r="AF518" i="16"/>
  <c r="AF517" i="16"/>
  <c r="AF516" i="16"/>
  <c r="AF515" i="16"/>
  <c r="AF514" i="16"/>
  <c r="AF513" i="16"/>
  <c r="AF512" i="16"/>
  <c r="AF511" i="16"/>
  <c r="AF510" i="16"/>
  <c r="AF509" i="16"/>
  <c r="AF508" i="16"/>
  <c r="AF507" i="16"/>
  <c r="AF506" i="16"/>
  <c r="AF505" i="16"/>
  <c r="AF504" i="16"/>
  <c r="AF503" i="16"/>
  <c r="AF502" i="16"/>
  <c r="AF501" i="16"/>
  <c r="AF500" i="16"/>
  <c r="AF499" i="16"/>
  <c r="AF498" i="16"/>
  <c r="AF497" i="16"/>
  <c r="AF496" i="16"/>
  <c r="AF495" i="16"/>
  <c r="AF494" i="16"/>
  <c r="AF493" i="16"/>
  <c r="AF492" i="16"/>
  <c r="AF491" i="16"/>
  <c r="AF490" i="16"/>
  <c r="AF489" i="16"/>
  <c r="AF488" i="16"/>
  <c r="AF487" i="16"/>
  <c r="AF486" i="16"/>
  <c r="AF485" i="16"/>
  <c r="AF484" i="16"/>
  <c r="AF483" i="16"/>
  <c r="AF482" i="16"/>
  <c r="AF481" i="16"/>
  <c r="AF480" i="16"/>
  <c r="AF479" i="16"/>
  <c r="AF478" i="16"/>
  <c r="AF477" i="16"/>
  <c r="AF476" i="16"/>
  <c r="AF475" i="16"/>
  <c r="AF474" i="16"/>
  <c r="AF473" i="16"/>
  <c r="AF472" i="16"/>
  <c r="AF471" i="16"/>
  <c r="AF470" i="16"/>
  <c r="AF469" i="16"/>
  <c r="AF468" i="16"/>
  <c r="AF467" i="16"/>
  <c r="AF466" i="16"/>
  <c r="AF465" i="16"/>
  <c r="AF464" i="16"/>
  <c r="AF463" i="16"/>
  <c r="AF462" i="16"/>
  <c r="AF461" i="16"/>
  <c r="AF460" i="16"/>
  <c r="AF459" i="16"/>
  <c r="AF458" i="16"/>
  <c r="AF457" i="16"/>
  <c r="AF456" i="16"/>
  <c r="AF455" i="16"/>
  <c r="AF454" i="16"/>
  <c r="AF453" i="16"/>
  <c r="AF452" i="16"/>
  <c r="AF451" i="16"/>
  <c r="AF450" i="16"/>
  <c r="AF449" i="16"/>
  <c r="AF448" i="16"/>
  <c r="AF447" i="16"/>
  <c r="AF446" i="16"/>
  <c r="AF445" i="16"/>
  <c r="AF444" i="16"/>
  <c r="AF443" i="16"/>
  <c r="AF442" i="16"/>
  <c r="AF441" i="16"/>
  <c r="AF440" i="16"/>
  <c r="AF439" i="16"/>
  <c r="AF438" i="16"/>
  <c r="AF437" i="16"/>
  <c r="AF292" i="16"/>
  <c r="AF432" i="16"/>
  <c r="AF431" i="16"/>
  <c r="AF430" i="16"/>
  <c r="AF429" i="16"/>
  <c r="AF428" i="16"/>
  <c r="AF427" i="16"/>
  <c r="AF426" i="16"/>
  <c r="AF425" i="16"/>
  <c r="AF424" i="16"/>
  <c r="AF423" i="16"/>
  <c r="AF422" i="16"/>
  <c r="AF421" i="16"/>
  <c r="AF420" i="16"/>
  <c r="AF419" i="16"/>
  <c r="AF418" i="16"/>
  <c r="AF417" i="16"/>
  <c r="AF416" i="16"/>
  <c r="AF415" i="16"/>
  <c r="AF414" i="16"/>
  <c r="AF413" i="16"/>
  <c r="AF412" i="16"/>
  <c r="AF411" i="16"/>
  <c r="AF410" i="16"/>
  <c r="AF409" i="16"/>
  <c r="AF408" i="16"/>
  <c r="AF407" i="16"/>
  <c r="AF406" i="16"/>
  <c r="AF405" i="16"/>
  <c r="AF404" i="16"/>
  <c r="AF403" i="16"/>
  <c r="AF402" i="16"/>
  <c r="AF401" i="16"/>
  <c r="AF400" i="16"/>
  <c r="AF399" i="16"/>
  <c r="AF398" i="16"/>
  <c r="AF397" i="16"/>
  <c r="AF396" i="16"/>
  <c r="AF395" i="16"/>
  <c r="AF394" i="16"/>
  <c r="AF393" i="16"/>
  <c r="AF392" i="16"/>
  <c r="AF391" i="16"/>
  <c r="AF390" i="16"/>
  <c r="AF389" i="16"/>
  <c r="AF388" i="16"/>
  <c r="AF387" i="16"/>
  <c r="AF386" i="16"/>
  <c r="AF385" i="16"/>
  <c r="AF384" i="16"/>
  <c r="AF383" i="16"/>
  <c r="AF382" i="16"/>
  <c r="AF381" i="16"/>
  <c r="AF380" i="16"/>
  <c r="AF379" i="16"/>
  <c r="AF378" i="16"/>
  <c r="AF377" i="16"/>
  <c r="AF376" i="16"/>
  <c r="AF375" i="16"/>
  <c r="AF374" i="16"/>
  <c r="AF373" i="16"/>
  <c r="AF372" i="16"/>
  <c r="AF371" i="16"/>
  <c r="AF370" i="16"/>
  <c r="AF369" i="16"/>
  <c r="AF368" i="16"/>
  <c r="AF367" i="16"/>
  <c r="AF366" i="16"/>
  <c r="AF365" i="16"/>
  <c r="AF364" i="16"/>
  <c r="AF363" i="16"/>
  <c r="AF362" i="16"/>
  <c r="AF361" i="16"/>
  <c r="AF360" i="16"/>
  <c r="AF359" i="16"/>
  <c r="AF358" i="16"/>
  <c r="AF357" i="16"/>
  <c r="AF356" i="16"/>
  <c r="AF355" i="16"/>
  <c r="AF354" i="16"/>
  <c r="AF353" i="16"/>
  <c r="AF352" i="16"/>
  <c r="AF351" i="16"/>
  <c r="AF350" i="16"/>
  <c r="AF349" i="16"/>
  <c r="AF348" i="16"/>
  <c r="AF347" i="16"/>
  <c r="AF346" i="16"/>
  <c r="AF345" i="16"/>
  <c r="AF344" i="16"/>
  <c r="AF343" i="16"/>
  <c r="AF342" i="16"/>
  <c r="AF341" i="16"/>
  <c r="AF340" i="16"/>
  <c r="AF339" i="16"/>
  <c r="AF338" i="16"/>
  <c r="AF337" i="16"/>
  <c r="AF336" i="16"/>
  <c r="AF335" i="16"/>
  <c r="AF334" i="16"/>
  <c r="AF333" i="16"/>
  <c r="AF332" i="16"/>
  <c r="AF331" i="16"/>
  <c r="AF330" i="16"/>
  <c r="AF329" i="16"/>
  <c r="AF328" i="16"/>
  <c r="AF327" i="16"/>
  <c r="AF326" i="16"/>
  <c r="AF325" i="16"/>
  <c r="AF324" i="16"/>
  <c r="AF323" i="16"/>
  <c r="AF322" i="16"/>
  <c r="AF321" i="16"/>
  <c r="AF320" i="16"/>
  <c r="AF319" i="16"/>
  <c r="AF318" i="16"/>
  <c r="AF317" i="16"/>
  <c r="AF316" i="16"/>
  <c r="AF315" i="16"/>
  <c r="AF314" i="16"/>
  <c r="AF313" i="16"/>
  <c r="AF312" i="16"/>
  <c r="AF311" i="16"/>
  <c r="AF310" i="16"/>
  <c r="AF309" i="16"/>
  <c r="AF308" i="16"/>
  <c r="AF307" i="16"/>
  <c r="AF306" i="16"/>
  <c r="AF305" i="16"/>
  <c r="AF304" i="16"/>
  <c r="AF303" i="16"/>
  <c r="AF302" i="16"/>
  <c r="AF301" i="16"/>
  <c r="AF300" i="16"/>
  <c r="AF299" i="16"/>
  <c r="AF298" i="16"/>
  <c r="AF297" i="16"/>
  <c r="AF296" i="16"/>
  <c r="AF295" i="16"/>
  <c r="AF294" i="16"/>
  <c r="AF293" i="16"/>
  <c r="AF149" i="16"/>
  <c r="AF289" i="16"/>
  <c r="AF288" i="16"/>
  <c r="AF287" i="16"/>
  <c r="AF286" i="16"/>
  <c r="AF285" i="16"/>
  <c r="AF284" i="16"/>
  <c r="AF283" i="16"/>
  <c r="AF282" i="16"/>
  <c r="AF281" i="16"/>
  <c r="AF280" i="16"/>
  <c r="AF279" i="16"/>
  <c r="AF278" i="16"/>
  <c r="AF277" i="16"/>
  <c r="AF276" i="16"/>
  <c r="AF275" i="16"/>
  <c r="AF274" i="16"/>
  <c r="AF273" i="16"/>
  <c r="AF272" i="16"/>
  <c r="AF271" i="16"/>
  <c r="AF270" i="16"/>
  <c r="AF269" i="16"/>
  <c r="AF268" i="16"/>
  <c r="AF267" i="16"/>
  <c r="AF266" i="16"/>
  <c r="AF265" i="16"/>
  <c r="AF264" i="16"/>
  <c r="AF263" i="16"/>
  <c r="AF262" i="16"/>
  <c r="AF261" i="16"/>
  <c r="AF260" i="16"/>
  <c r="AF259" i="16"/>
  <c r="AF258" i="16"/>
  <c r="AF257" i="16"/>
  <c r="AF256" i="16"/>
  <c r="AF255" i="16"/>
  <c r="AF254" i="16"/>
  <c r="AF253" i="16"/>
  <c r="AF252" i="16"/>
  <c r="AF251" i="16"/>
  <c r="AF250" i="16"/>
  <c r="AF249" i="16"/>
  <c r="AF248" i="16"/>
  <c r="AF247" i="16"/>
  <c r="AF246" i="16"/>
  <c r="AF245" i="16"/>
  <c r="AF244" i="16"/>
  <c r="AF243" i="16"/>
  <c r="AF242" i="16"/>
  <c r="AF241" i="16"/>
  <c r="AF240" i="16"/>
  <c r="AF239" i="16"/>
  <c r="AF238" i="16"/>
  <c r="AF237" i="16"/>
  <c r="AF236" i="16"/>
  <c r="AF235" i="16"/>
  <c r="AF234" i="16"/>
  <c r="AF233" i="16"/>
  <c r="AF232" i="16"/>
  <c r="AF231" i="16"/>
  <c r="AF230" i="16"/>
  <c r="AF229" i="16"/>
  <c r="AF228" i="16"/>
  <c r="AF227" i="16"/>
  <c r="AF226" i="16"/>
  <c r="AF225" i="16"/>
  <c r="AF224" i="16"/>
  <c r="AF223" i="16"/>
  <c r="AF222" i="16"/>
  <c r="AF221" i="16"/>
  <c r="AF220" i="16"/>
  <c r="AF219" i="16"/>
  <c r="AF218" i="16"/>
  <c r="AF217" i="16"/>
  <c r="AF216" i="16"/>
  <c r="AF215" i="16"/>
  <c r="AF214" i="16"/>
  <c r="AF213" i="16"/>
  <c r="AF212" i="16"/>
  <c r="AF211" i="16"/>
  <c r="AF210" i="16"/>
  <c r="AF209" i="16"/>
  <c r="AF208" i="16"/>
  <c r="AF207" i="16"/>
  <c r="AF206" i="16"/>
  <c r="AF205" i="16"/>
  <c r="AF204" i="16"/>
  <c r="AF203" i="16"/>
  <c r="AF202" i="16"/>
  <c r="AF201" i="16"/>
  <c r="AF200" i="16"/>
  <c r="AF199" i="16"/>
  <c r="AF198" i="16"/>
  <c r="AF197" i="16"/>
  <c r="AF196" i="16"/>
  <c r="AF195" i="16"/>
  <c r="AF194" i="16"/>
  <c r="AF193" i="16"/>
  <c r="AF192" i="16"/>
  <c r="AF191" i="16"/>
  <c r="AF190" i="16"/>
  <c r="AF189" i="16"/>
  <c r="AF188" i="16"/>
  <c r="AF187" i="16"/>
  <c r="AF186" i="16"/>
  <c r="AF185" i="16"/>
  <c r="AF184" i="16"/>
  <c r="AF183" i="16"/>
  <c r="AF182" i="16"/>
  <c r="AF181" i="16"/>
  <c r="AF180" i="16"/>
  <c r="AF179" i="16"/>
  <c r="AF178" i="16"/>
  <c r="AF177" i="16"/>
  <c r="AF176" i="16"/>
  <c r="AF175" i="16"/>
  <c r="AF174" i="16"/>
  <c r="AF173" i="16"/>
  <c r="AF172" i="16"/>
  <c r="AF171" i="16"/>
  <c r="AF170" i="16"/>
  <c r="AF169" i="16"/>
  <c r="AF168" i="16"/>
  <c r="AF167" i="16"/>
  <c r="AF166" i="16"/>
  <c r="AF165" i="16"/>
  <c r="AF164" i="16"/>
  <c r="AF163" i="16"/>
  <c r="AF162" i="16"/>
  <c r="AF161" i="16"/>
  <c r="AF160" i="16"/>
  <c r="AF159" i="16"/>
  <c r="AF158" i="16"/>
  <c r="AF157" i="16"/>
  <c r="AF156" i="16"/>
  <c r="AF155" i="16"/>
  <c r="AF154" i="16"/>
  <c r="AF153" i="16"/>
  <c r="AF152" i="16"/>
  <c r="AF151" i="16"/>
  <c r="AF150" i="16"/>
  <c r="AF1007" i="16"/>
  <c r="AF1006" i="16"/>
  <c r="AF1005" i="16"/>
  <c r="AF1004" i="16"/>
  <c r="AF1003" i="16"/>
  <c r="AF1002" i="16"/>
  <c r="AF1001" i="16"/>
  <c r="AF1000" i="16"/>
  <c r="AF999" i="16"/>
  <c r="AF998" i="16"/>
  <c r="AF997" i="16"/>
  <c r="AF996" i="16"/>
  <c r="AF995" i="16"/>
  <c r="AF994" i="16"/>
  <c r="AF993" i="16"/>
  <c r="AF992" i="16"/>
  <c r="AF991" i="16"/>
  <c r="AF990" i="16"/>
  <c r="AF989" i="16"/>
  <c r="AF988" i="16"/>
  <c r="AF987" i="16"/>
  <c r="AF986" i="16"/>
  <c r="AF985" i="16"/>
  <c r="AF984" i="16"/>
  <c r="AF983" i="16"/>
  <c r="AF982" i="16"/>
  <c r="AF981" i="16"/>
  <c r="AF980" i="16"/>
  <c r="AF979" i="16"/>
  <c r="AF978" i="16"/>
  <c r="AF977" i="16"/>
  <c r="AF976" i="16"/>
  <c r="AF975" i="16"/>
  <c r="AF974" i="16"/>
  <c r="AF973" i="16"/>
  <c r="AF972" i="16"/>
  <c r="AF971" i="16"/>
  <c r="AF970" i="16"/>
  <c r="AF969" i="16"/>
  <c r="AF968" i="16"/>
  <c r="AF967" i="16"/>
  <c r="AF966" i="16"/>
  <c r="AF965" i="16"/>
  <c r="AF964" i="16"/>
  <c r="AF963" i="16"/>
  <c r="AF962" i="16"/>
  <c r="AF961" i="16"/>
  <c r="AF960" i="16"/>
  <c r="AF959" i="16"/>
  <c r="AF958" i="16"/>
  <c r="AF957" i="16"/>
  <c r="AF956" i="16"/>
  <c r="AF955" i="16"/>
  <c r="AF954" i="16"/>
  <c r="AF953" i="16"/>
  <c r="AF952" i="16"/>
  <c r="AF951" i="16"/>
  <c r="AF950" i="16"/>
  <c r="AF949" i="16"/>
  <c r="AF948" i="16"/>
  <c r="AF947" i="16"/>
  <c r="AF946" i="16"/>
  <c r="AF945" i="16"/>
  <c r="AF944" i="16"/>
  <c r="AF943" i="16"/>
  <c r="AF942" i="16"/>
  <c r="AF941" i="16"/>
  <c r="AF940" i="16"/>
  <c r="AF939" i="16"/>
  <c r="AF938" i="16"/>
  <c r="AF937" i="16"/>
  <c r="AF936" i="16"/>
  <c r="AF935" i="16"/>
  <c r="AF934" i="16"/>
  <c r="AF933" i="16"/>
  <c r="AF932" i="16"/>
  <c r="AF931" i="16"/>
  <c r="AF930" i="16"/>
  <c r="AF929" i="16"/>
  <c r="AF928" i="16"/>
  <c r="AF927" i="16"/>
  <c r="AF926" i="16"/>
  <c r="AF925" i="16"/>
  <c r="AF924" i="16"/>
  <c r="AF923" i="16"/>
  <c r="AF922" i="16"/>
  <c r="AF921" i="16"/>
  <c r="AF920" i="16"/>
  <c r="AF919" i="16"/>
  <c r="AF918" i="16"/>
  <c r="AF917" i="16"/>
  <c r="AF916" i="16"/>
  <c r="AF915" i="16"/>
  <c r="AF914" i="16"/>
  <c r="AF913" i="16"/>
  <c r="AF912" i="16"/>
  <c r="AF911" i="16"/>
  <c r="AF910" i="16"/>
  <c r="AF909" i="16"/>
  <c r="AF908" i="16"/>
  <c r="AF907" i="16"/>
  <c r="AF906" i="16"/>
  <c r="AF905" i="16"/>
  <c r="AF904" i="16"/>
  <c r="AF903" i="16"/>
  <c r="AF902" i="16"/>
  <c r="AF901" i="16"/>
  <c r="AF900" i="16"/>
  <c r="AF899" i="16"/>
  <c r="AF898" i="16"/>
  <c r="AF897" i="16"/>
  <c r="AF896" i="16"/>
  <c r="AF895" i="16"/>
  <c r="AF894" i="16"/>
  <c r="AF893" i="16"/>
  <c r="AF892" i="16"/>
  <c r="AF891" i="16"/>
  <c r="AF890" i="16"/>
  <c r="AF889" i="16"/>
  <c r="AF888" i="16"/>
  <c r="AF887" i="16"/>
  <c r="AF886" i="16"/>
  <c r="AF885" i="16"/>
  <c r="AF884" i="16"/>
  <c r="AF883" i="16"/>
  <c r="AF882" i="16"/>
  <c r="AF881" i="16"/>
  <c r="AF880" i="16"/>
  <c r="AF879" i="16"/>
  <c r="AF878" i="16"/>
  <c r="AF877" i="16"/>
  <c r="AF876" i="16"/>
  <c r="AF875" i="16"/>
  <c r="AF874" i="16"/>
  <c r="AF873" i="16"/>
  <c r="AF872" i="16"/>
  <c r="AF871" i="16"/>
  <c r="AF870" i="16"/>
  <c r="AF869" i="16"/>
  <c r="AF868" i="16"/>
  <c r="AF867" i="16"/>
  <c r="Q1007" i="16"/>
  <c r="Q1006" i="16"/>
  <c r="Q1005" i="16"/>
  <c r="Q1004" i="16"/>
  <c r="Q1003" i="16"/>
  <c r="Q1002" i="16"/>
  <c r="Q1001" i="16"/>
  <c r="Q1000" i="16"/>
  <c r="Q999" i="16"/>
  <c r="Q998" i="16"/>
  <c r="Q997" i="16"/>
  <c r="Q996" i="16"/>
  <c r="Q995" i="16"/>
  <c r="Q994" i="16"/>
  <c r="Q993" i="16"/>
  <c r="Q992" i="16"/>
  <c r="Q991" i="16"/>
  <c r="Q990" i="16"/>
  <c r="Q989" i="16"/>
  <c r="Q988" i="16"/>
  <c r="Q987" i="16"/>
  <c r="Q986" i="16"/>
  <c r="Q985" i="16"/>
  <c r="Q984" i="16"/>
  <c r="Q983" i="16"/>
  <c r="Q982" i="16"/>
  <c r="Q981" i="16"/>
  <c r="Q980" i="16"/>
  <c r="Q979" i="16"/>
  <c r="Q978" i="16"/>
  <c r="Q977" i="16"/>
  <c r="Q976" i="16"/>
  <c r="Q975" i="16"/>
  <c r="Q974" i="16"/>
  <c r="Q973" i="16"/>
  <c r="Q972" i="16"/>
  <c r="Q971" i="16"/>
  <c r="Q970" i="16"/>
  <c r="Q969" i="16"/>
  <c r="Q968" i="16"/>
  <c r="Q967" i="16"/>
  <c r="Q966" i="16"/>
  <c r="Q965" i="16"/>
  <c r="Q964" i="16"/>
  <c r="Q963" i="16"/>
  <c r="Q962" i="16"/>
  <c r="Q961" i="16"/>
  <c r="Q960" i="16"/>
  <c r="Q959" i="16"/>
  <c r="Q958" i="16"/>
  <c r="Q957" i="16"/>
  <c r="Q956" i="16"/>
  <c r="Q955" i="16"/>
  <c r="Q954" i="16"/>
  <c r="Q953" i="16"/>
  <c r="Q952" i="16"/>
  <c r="Q951" i="16"/>
  <c r="Q950" i="16"/>
  <c r="Q949" i="16"/>
  <c r="Q948" i="16"/>
  <c r="Q947" i="16"/>
  <c r="Q946" i="16"/>
  <c r="Q945" i="16"/>
  <c r="Q944" i="16"/>
  <c r="Q943" i="16"/>
  <c r="Q942" i="16"/>
  <c r="Q941" i="16"/>
  <c r="Q940" i="16"/>
  <c r="Q939" i="16"/>
  <c r="Q938" i="16"/>
  <c r="Q937" i="16"/>
  <c r="Q936" i="16"/>
  <c r="Q935" i="16"/>
  <c r="Q934" i="16"/>
  <c r="Q933" i="16"/>
  <c r="Q932" i="16"/>
  <c r="Q931" i="16"/>
  <c r="Q930" i="16"/>
  <c r="Q929" i="16"/>
  <c r="Q928" i="16"/>
  <c r="Q927" i="16"/>
  <c r="Q926" i="16"/>
  <c r="Q925" i="16"/>
  <c r="Q924" i="16"/>
  <c r="Q923" i="16"/>
  <c r="Q922" i="16"/>
  <c r="Q921" i="16"/>
  <c r="Q920" i="16"/>
  <c r="Q919" i="16"/>
  <c r="Q918" i="16"/>
  <c r="Q917" i="16"/>
  <c r="Q916" i="16"/>
  <c r="Q915" i="16"/>
  <c r="Q914" i="16"/>
  <c r="Q913" i="16"/>
  <c r="Q912" i="16"/>
  <c r="Q911" i="16"/>
  <c r="Q910" i="16"/>
  <c r="Q909" i="16"/>
  <c r="Q908" i="16"/>
  <c r="Q907" i="16"/>
  <c r="Q906" i="16"/>
  <c r="Q905" i="16"/>
  <c r="Q904" i="16"/>
  <c r="Q903" i="16"/>
  <c r="Q902" i="16"/>
  <c r="Q901" i="16"/>
  <c r="Q900" i="16"/>
  <c r="Q899" i="16"/>
  <c r="Q898" i="16"/>
  <c r="Q897" i="16"/>
  <c r="Q896" i="16"/>
  <c r="Q895" i="16"/>
  <c r="Q894" i="16"/>
  <c r="Q893" i="16"/>
  <c r="Q892" i="16"/>
  <c r="Q891" i="16"/>
  <c r="Q890" i="16"/>
  <c r="Q889" i="16"/>
  <c r="Q888" i="16"/>
  <c r="Q887" i="16"/>
  <c r="Q886" i="16"/>
  <c r="Q885" i="16"/>
  <c r="Q884" i="16"/>
  <c r="Q883" i="16"/>
  <c r="Q882" i="16"/>
  <c r="Q881" i="16"/>
  <c r="Q880" i="16"/>
  <c r="Q879" i="16"/>
  <c r="Q878" i="16"/>
  <c r="Q877" i="16"/>
  <c r="Q876" i="16"/>
  <c r="Q875" i="16"/>
  <c r="Q874" i="16"/>
  <c r="Q873" i="16"/>
  <c r="Q872" i="16"/>
  <c r="Q871" i="16"/>
  <c r="Q870" i="16"/>
  <c r="Q869" i="16"/>
  <c r="Q868" i="16"/>
  <c r="Q867" i="16"/>
  <c r="B869" i="16"/>
  <c r="B1007" i="16"/>
  <c r="B1006" i="16"/>
  <c r="B1005" i="16"/>
  <c r="B1004" i="16"/>
  <c r="B1003" i="16"/>
  <c r="B1002" i="16"/>
  <c r="B1001" i="16"/>
  <c r="B1000" i="16"/>
  <c r="B999" i="16"/>
  <c r="B998" i="16"/>
  <c r="B997" i="16"/>
  <c r="B996" i="16"/>
  <c r="B995" i="16"/>
  <c r="B994" i="16"/>
  <c r="B993" i="16"/>
  <c r="B992" i="16"/>
  <c r="B991" i="16"/>
  <c r="B990" i="16"/>
  <c r="B989" i="16"/>
  <c r="B988" i="16"/>
  <c r="B987" i="16"/>
  <c r="B986" i="16"/>
  <c r="B985" i="16"/>
  <c r="B984" i="16"/>
  <c r="B983" i="16"/>
  <c r="B982" i="16"/>
  <c r="B981" i="16"/>
  <c r="B980" i="16"/>
  <c r="B979" i="16"/>
  <c r="B978" i="16"/>
  <c r="B977" i="16"/>
  <c r="B976" i="16"/>
  <c r="B975" i="16"/>
  <c r="B974" i="16"/>
  <c r="B973" i="16"/>
  <c r="B972" i="16"/>
  <c r="B971" i="16"/>
  <c r="B970" i="16"/>
  <c r="B969" i="16"/>
  <c r="B968" i="16"/>
  <c r="B967" i="16"/>
  <c r="B966" i="16"/>
  <c r="B965" i="16"/>
  <c r="B964" i="16"/>
  <c r="B963" i="16"/>
  <c r="B962" i="16"/>
  <c r="B961" i="16"/>
  <c r="B960" i="16"/>
  <c r="B959" i="16"/>
  <c r="B958" i="16"/>
  <c r="B957" i="16"/>
  <c r="B956" i="16"/>
  <c r="B955" i="16"/>
  <c r="B954" i="16"/>
  <c r="B953" i="16"/>
  <c r="B952" i="16"/>
  <c r="B951" i="16"/>
  <c r="B950" i="16"/>
  <c r="B949" i="16"/>
  <c r="B948" i="16"/>
  <c r="B947" i="16"/>
  <c r="B946" i="16"/>
  <c r="B945" i="16"/>
  <c r="B944" i="16"/>
  <c r="B943" i="16"/>
  <c r="B942" i="16"/>
  <c r="B941" i="16"/>
  <c r="B940" i="16"/>
  <c r="B939" i="16"/>
  <c r="B938" i="16"/>
  <c r="B937" i="16"/>
  <c r="B936" i="16"/>
  <c r="B935" i="16"/>
  <c r="B934" i="16"/>
  <c r="B933" i="16"/>
  <c r="B932" i="16"/>
  <c r="B931" i="16"/>
  <c r="B930" i="16"/>
  <c r="B929" i="16"/>
  <c r="B928" i="16"/>
  <c r="B927" i="16"/>
  <c r="B926" i="16"/>
  <c r="B925" i="16"/>
  <c r="B924" i="16"/>
  <c r="B923" i="16"/>
  <c r="B922" i="16"/>
  <c r="B921" i="16"/>
  <c r="B920" i="16"/>
  <c r="B919" i="16"/>
  <c r="B918" i="16"/>
  <c r="B917" i="16"/>
  <c r="B916" i="16"/>
  <c r="B915" i="16"/>
  <c r="B914" i="16"/>
  <c r="B913" i="16"/>
  <c r="B912" i="16"/>
  <c r="B911" i="16"/>
  <c r="B910" i="16"/>
  <c r="B909" i="16"/>
  <c r="B908" i="16"/>
  <c r="B907" i="16"/>
  <c r="B906" i="16"/>
  <c r="B905" i="16"/>
  <c r="B904" i="16"/>
  <c r="B903" i="16"/>
  <c r="B902" i="16"/>
  <c r="B901" i="16"/>
  <c r="B900" i="16"/>
  <c r="B899" i="16"/>
  <c r="B898" i="16"/>
  <c r="B897" i="16"/>
  <c r="B896" i="16"/>
  <c r="B895" i="16"/>
  <c r="B894" i="16"/>
  <c r="B893" i="16"/>
  <c r="B892" i="16"/>
  <c r="B891" i="16"/>
  <c r="B890" i="16"/>
  <c r="B889" i="16"/>
  <c r="B888" i="16"/>
  <c r="B887" i="16"/>
  <c r="B886" i="16"/>
  <c r="B885" i="16"/>
  <c r="B884" i="16"/>
  <c r="B883" i="16"/>
  <c r="B882" i="16"/>
  <c r="B881" i="16"/>
  <c r="B880" i="16"/>
  <c r="B879" i="16"/>
  <c r="B878" i="16"/>
  <c r="B877" i="16"/>
  <c r="B876" i="16"/>
  <c r="B875" i="16"/>
  <c r="B874" i="16"/>
  <c r="B873" i="16"/>
  <c r="B872" i="16"/>
  <c r="B871" i="16"/>
  <c r="B870" i="16"/>
  <c r="B868" i="16"/>
  <c r="B867" i="16"/>
  <c r="EC147" i="14" a="1"/>
  <c r="EC147" i="14" s="1"/>
  <c r="ED147" i="14" a="1"/>
  <c r="ED147" i="14" s="1"/>
  <c r="EE147" i="14" a="1"/>
  <c r="EE147" i="14" s="1"/>
  <c r="EF147" i="14" a="1"/>
  <c r="EF147" i="14" s="1"/>
  <c r="EG147" i="14" a="1"/>
  <c r="EG147" i="14" s="1"/>
  <c r="EB147" i="14" a="1"/>
  <c r="EB147" i="14" s="1"/>
  <c r="DV147" i="14" a="1"/>
  <c r="DV147" i="14" s="1"/>
  <c r="DW147" i="14" a="1"/>
  <c r="DW147" i="14" s="1"/>
  <c r="DX147" i="14" a="1"/>
  <c r="DX147" i="14" s="1"/>
  <c r="DY147" i="14" a="1"/>
  <c r="DY147" i="14" s="1"/>
  <c r="DZ147" i="14" a="1"/>
  <c r="DZ147" i="14" s="1"/>
  <c r="DU147" i="14" a="1"/>
  <c r="DU147" i="14" s="1"/>
  <c r="DO147" i="14" a="1"/>
  <c r="DO147" i="14" s="1"/>
  <c r="DP147" i="14" a="1"/>
  <c r="DP147" i="14" s="1"/>
  <c r="DQ147" i="14" a="1"/>
  <c r="DQ147" i="14" s="1"/>
  <c r="DR147" i="14" a="1"/>
  <c r="DR147" i="14" s="1"/>
  <c r="DS147" i="14" a="1"/>
  <c r="DS147" i="14" s="1"/>
  <c r="DN147" i="14" a="1"/>
  <c r="DN147" i="14" s="1"/>
  <c r="DF147" i="14" a="1"/>
  <c r="DF147" i="14" s="1"/>
  <c r="DG147" i="14" a="1"/>
  <c r="DG147" i="14" s="1"/>
  <c r="DH147" i="14" a="1"/>
  <c r="DH147" i="14" s="1"/>
  <c r="DI147" i="14" a="1"/>
  <c r="DI147" i="14" s="1"/>
  <c r="DJ147" i="14" a="1"/>
  <c r="DJ147" i="14" s="1"/>
  <c r="DE147" i="14" a="1"/>
  <c r="DE147" i="14" s="1"/>
  <c r="CY147" i="14" a="1"/>
  <c r="CY147" i="14" s="1"/>
  <c r="CZ147" i="14" a="1"/>
  <c r="CZ147" i="14" s="1"/>
  <c r="DA147" i="14" a="1"/>
  <c r="DA147" i="14" s="1"/>
  <c r="DB147" i="14" a="1"/>
  <c r="DB147" i="14" s="1"/>
  <c r="DC147" i="14" a="1"/>
  <c r="DC147" i="14" s="1"/>
  <c r="CX147" i="14" a="1"/>
  <c r="CX147" i="14" s="1"/>
  <c r="CR147" i="14" a="1"/>
  <c r="CR147" i="14" s="1"/>
  <c r="CS147" i="14" a="1"/>
  <c r="CS147" i="14" s="1"/>
  <c r="CT147" i="14" a="1"/>
  <c r="CT147" i="14" s="1"/>
  <c r="CU147" i="14" a="1"/>
  <c r="CU147" i="14" s="1"/>
  <c r="CV147" i="14" a="1"/>
  <c r="CV147" i="14" s="1"/>
  <c r="CQ147" i="14" a="1"/>
  <c r="CQ147" i="14" s="1"/>
  <c r="CI147" i="14" a="1"/>
  <c r="CI147" i="14" s="1"/>
  <c r="CJ147" i="14" a="1"/>
  <c r="CJ147" i="14" s="1"/>
  <c r="CK147" i="14" a="1"/>
  <c r="CK147" i="14" s="1"/>
  <c r="CL147" i="14" a="1"/>
  <c r="CL147" i="14" s="1"/>
  <c r="CM147" i="14" a="1"/>
  <c r="CM147" i="14" s="1"/>
  <c r="CH147" i="14" a="1"/>
  <c r="CH147" i="14" s="1"/>
  <c r="CB147" i="14" a="1"/>
  <c r="CB147" i="14" s="1"/>
  <c r="CC147" i="14" a="1"/>
  <c r="CC147" i="14" s="1"/>
  <c r="CD147" i="14" a="1"/>
  <c r="CD147" i="14" s="1"/>
  <c r="CE147" i="14" a="1"/>
  <c r="CE147" i="14" s="1"/>
  <c r="CF147" i="14" a="1"/>
  <c r="CF147" i="14" s="1"/>
  <c r="CA147" i="14" a="1"/>
  <c r="CA147" i="14" s="1"/>
  <c r="BU147" i="14" a="1"/>
  <c r="BU147" i="14" s="1"/>
  <c r="BV147" i="14" a="1"/>
  <c r="BV147" i="14" s="1"/>
  <c r="BW147" i="14" a="1"/>
  <c r="BW147" i="14" s="1"/>
  <c r="BX147" i="14" a="1"/>
  <c r="BX147" i="14" s="1"/>
  <c r="BY147" i="14" a="1"/>
  <c r="BY147" i="14" s="1"/>
  <c r="BT147" i="14" a="1"/>
  <c r="BT147" i="14" s="1"/>
  <c r="BL147" i="14" a="1"/>
  <c r="BL147" i="14" s="1"/>
  <c r="BM147" i="14" a="1"/>
  <c r="BM147" i="14" s="1"/>
  <c r="BN147" i="14" a="1"/>
  <c r="BN147" i="14" s="1"/>
  <c r="BO147" i="14" a="1"/>
  <c r="BO147" i="14" s="1"/>
  <c r="BP147" i="14" a="1"/>
  <c r="BP147" i="14" s="1"/>
  <c r="BK147" i="14" a="1"/>
  <c r="BK147" i="14" s="1"/>
  <c r="BE147" i="14" a="1"/>
  <c r="BE147" i="14" s="1"/>
  <c r="BF147" i="14" a="1"/>
  <c r="BF147" i="14" s="1"/>
  <c r="BG147" i="14" a="1"/>
  <c r="BG147" i="14" s="1"/>
  <c r="BH147" i="14" a="1"/>
  <c r="BH147" i="14" s="1"/>
  <c r="BI147" i="14" a="1"/>
  <c r="BI147" i="14" s="1"/>
  <c r="BD147" i="14" a="1"/>
  <c r="BD147" i="14" s="1"/>
  <c r="AX147" i="14" a="1"/>
  <c r="AX147" i="14" s="1"/>
  <c r="AY147" i="14" a="1"/>
  <c r="AY147" i="14" s="1"/>
  <c r="AZ147" i="14" a="1"/>
  <c r="AZ147" i="14" s="1"/>
  <c r="BA147" i="14" a="1"/>
  <c r="BA147" i="14" s="1"/>
  <c r="BB147" i="14" a="1"/>
  <c r="BB147" i="14" s="1"/>
  <c r="AW147" i="14" a="1"/>
  <c r="AW147" i="14" s="1"/>
  <c r="AO147" i="14" a="1"/>
  <c r="AO147" i="14" s="1"/>
  <c r="AP147" i="14" a="1"/>
  <c r="AP147" i="14" s="1"/>
  <c r="AQ147" i="14" a="1"/>
  <c r="AQ147" i="14" s="1"/>
  <c r="AR147" i="14" a="1"/>
  <c r="AR147" i="14" s="1"/>
  <c r="AS147" i="14" a="1"/>
  <c r="AS147" i="14" s="1"/>
  <c r="AN147" i="14" a="1"/>
  <c r="AN147" i="14" s="1"/>
  <c r="AH147" i="14" a="1"/>
  <c r="AH147" i="14" s="1"/>
  <c r="AI147" i="14" a="1"/>
  <c r="AI147" i="14" s="1"/>
  <c r="AJ147" i="14" a="1"/>
  <c r="AJ147" i="14" s="1"/>
  <c r="AK147" i="14" a="1"/>
  <c r="AK147" i="14" s="1"/>
  <c r="AL147" i="14" a="1"/>
  <c r="AL147" i="14" s="1"/>
  <c r="AG147" i="14" a="1"/>
  <c r="AG147" i="14" s="1"/>
  <c r="AA147" i="14" a="1"/>
  <c r="AA147" i="14" s="1"/>
  <c r="AB147" i="14" a="1"/>
  <c r="AB147" i="14" s="1"/>
  <c r="AC147" i="14" a="1"/>
  <c r="AC147" i="14" s="1"/>
  <c r="AD147" i="14" a="1"/>
  <c r="AD147" i="14" s="1"/>
  <c r="AE147" i="14" a="1"/>
  <c r="AE147" i="14" s="1"/>
  <c r="Z147" i="14" a="1"/>
  <c r="Z147" i="14" s="1"/>
  <c r="R147" i="14" a="1"/>
  <c r="R147" i="14" s="1"/>
  <c r="S147" i="14" a="1"/>
  <c r="S147" i="14" s="1"/>
  <c r="T147" i="14" a="1"/>
  <c r="T147" i="14" s="1"/>
  <c r="U147" i="14" a="1"/>
  <c r="U147" i="14" s="1"/>
  <c r="V147" i="14" a="1"/>
  <c r="V147" i="14" s="1"/>
  <c r="Q147" i="14" a="1"/>
  <c r="Q147" i="14" s="1"/>
  <c r="K147" i="14" a="1"/>
  <c r="K147" i="14" s="1"/>
  <c r="L147" i="14" a="1"/>
  <c r="L147" i="14" s="1"/>
  <c r="M147" i="14" a="1"/>
  <c r="M147" i="14" s="1"/>
  <c r="N147" i="14" a="1"/>
  <c r="N147" i="14" s="1"/>
  <c r="O147" i="14" a="1"/>
  <c r="O147" i="14" s="1"/>
  <c r="J147" i="14" a="1"/>
  <c r="J147" i="14" s="1"/>
  <c r="D147" i="14" a="1"/>
  <c r="D147" i="14" s="1"/>
  <c r="E147" i="14" a="1"/>
  <c r="E147" i="14" s="1"/>
  <c r="F147" i="14" a="1"/>
  <c r="F147" i="14" s="1"/>
  <c r="G147" i="14" a="1"/>
  <c r="G147" i="14" s="1"/>
  <c r="H147" i="14" a="1"/>
  <c r="H147" i="14" s="1"/>
  <c r="C147" i="14" a="1"/>
  <c r="C147" i="14" s="1"/>
  <c r="DM287" i="14"/>
  <c r="CP287" i="14"/>
  <c r="BS287" i="14"/>
  <c r="AV287" i="14"/>
  <c r="Y287" i="14"/>
  <c r="B287" i="14"/>
  <c r="DM286" i="14"/>
  <c r="CP286" i="14"/>
  <c r="BS286" i="14"/>
  <c r="AV286" i="14"/>
  <c r="Y286" i="14"/>
  <c r="B286" i="14"/>
  <c r="DM285" i="14"/>
  <c r="CP285" i="14"/>
  <c r="BS285" i="14"/>
  <c r="AV285" i="14"/>
  <c r="Y285" i="14"/>
  <c r="B285" i="14"/>
  <c r="DM284" i="14"/>
  <c r="CP284" i="14"/>
  <c r="BS284" i="14"/>
  <c r="AV284" i="14"/>
  <c r="Y284" i="14"/>
  <c r="B284" i="14"/>
  <c r="DM283" i="14"/>
  <c r="CP283" i="14"/>
  <c r="BS283" i="14"/>
  <c r="AV283" i="14"/>
  <c r="Y283" i="14"/>
  <c r="B283" i="14"/>
  <c r="DM282" i="14"/>
  <c r="CP282" i="14"/>
  <c r="BS282" i="14"/>
  <c r="AV282" i="14"/>
  <c r="Y282" i="14"/>
  <c r="B282" i="14"/>
  <c r="DM281" i="14"/>
  <c r="CP281" i="14"/>
  <c r="BS281" i="14"/>
  <c r="AV281" i="14"/>
  <c r="Y281" i="14"/>
  <c r="B281" i="14"/>
  <c r="DM280" i="14"/>
  <c r="CP280" i="14"/>
  <c r="BS280" i="14"/>
  <c r="AV280" i="14"/>
  <c r="Y280" i="14"/>
  <c r="B280" i="14"/>
  <c r="DM279" i="14"/>
  <c r="CP279" i="14"/>
  <c r="BS279" i="14"/>
  <c r="AV279" i="14"/>
  <c r="Y279" i="14"/>
  <c r="B279" i="14"/>
  <c r="DM278" i="14"/>
  <c r="CP278" i="14"/>
  <c r="BS278" i="14"/>
  <c r="AV278" i="14"/>
  <c r="Y278" i="14"/>
  <c r="B278" i="14"/>
  <c r="DM277" i="14"/>
  <c r="CP277" i="14"/>
  <c r="BS277" i="14"/>
  <c r="AV277" i="14"/>
  <c r="Y277" i="14"/>
  <c r="B277" i="14"/>
  <c r="DM276" i="14"/>
  <c r="CP276" i="14"/>
  <c r="BS276" i="14"/>
  <c r="AV276" i="14"/>
  <c r="Y276" i="14"/>
  <c r="B276" i="14"/>
  <c r="DM275" i="14"/>
  <c r="CP275" i="14"/>
  <c r="BS275" i="14"/>
  <c r="AV275" i="14"/>
  <c r="Y275" i="14"/>
  <c r="B275" i="14"/>
  <c r="DM274" i="14"/>
  <c r="CP274" i="14"/>
  <c r="BS274" i="14"/>
  <c r="AV274" i="14"/>
  <c r="Y274" i="14"/>
  <c r="B274" i="14"/>
  <c r="DM273" i="14"/>
  <c r="CP273" i="14"/>
  <c r="BS273" i="14"/>
  <c r="AV273" i="14"/>
  <c r="Y273" i="14"/>
  <c r="B273" i="14"/>
  <c r="DM272" i="14"/>
  <c r="CP272" i="14"/>
  <c r="BS272" i="14"/>
  <c r="AV272" i="14"/>
  <c r="Y272" i="14"/>
  <c r="B272" i="14"/>
  <c r="DM271" i="14"/>
  <c r="CP271" i="14"/>
  <c r="BS271" i="14"/>
  <c r="AV271" i="14"/>
  <c r="Y271" i="14"/>
  <c r="B271" i="14"/>
  <c r="DM270" i="14"/>
  <c r="CP270" i="14"/>
  <c r="BS270" i="14"/>
  <c r="AV270" i="14"/>
  <c r="Y270" i="14"/>
  <c r="B270" i="14"/>
  <c r="DM269" i="14"/>
  <c r="CP269" i="14"/>
  <c r="BS269" i="14"/>
  <c r="AV269" i="14"/>
  <c r="Y269" i="14"/>
  <c r="B269" i="14"/>
  <c r="DM268" i="14"/>
  <c r="CP268" i="14"/>
  <c r="BS268" i="14"/>
  <c r="AV268" i="14"/>
  <c r="Y268" i="14"/>
  <c r="B268" i="14"/>
  <c r="DM267" i="14"/>
  <c r="CP267" i="14"/>
  <c r="BS267" i="14"/>
  <c r="AV267" i="14"/>
  <c r="Y267" i="14"/>
  <c r="B267" i="14"/>
  <c r="DM266" i="14"/>
  <c r="CP266" i="14"/>
  <c r="BS266" i="14"/>
  <c r="AV266" i="14"/>
  <c r="Y266" i="14"/>
  <c r="B266" i="14"/>
  <c r="DM265" i="14"/>
  <c r="CP265" i="14"/>
  <c r="BS265" i="14"/>
  <c r="AV265" i="14"/>
  <c r="Y265" i="14"/>
  <c r="B265" i="14"/>
  <c r="DM264" i="14"/>
  <c r="CP264" i="14"/>
  <c r="BS264" i="14"/>
  <c r="AV264" i="14"/>
  <c r="Y264" i="14"/>
  <c r="B264" i="14"/>
  <c r="DM263" i="14"/>
  <c r="CP263" i="14"/>
  <c r="BS263" i="14"/>
  <c r="AV263" i="14"/>
  <c r="Y263" i="14"/>
  <c r="B263" i="14"/>
  <c r="DM262" i="14"/>
  <c r="CP262" i="14"/>
  <c r="BS262" i="14"/>
  <c r="AV262" i="14"/>
  <c r="Y262" i="14"/>
  <c r="B262" i="14"/>
  <c r="DM261" i="14"/>
  <c r="CP261" i="14"/>
  <c r="BS261" i="14"/>
  <c r="AV261" i="14"/>
  <c r="Y261" i="14"/>
  <c r="B261" i="14"/>
  <c r="DM260" i="14"/>
  <c r="CP260" i="14"/>
  <c r="BS260" i="14"/>
  <c r="AV260" i="14"/>
  <c r="Y260" i="14"/>
  <c r="B260" i="14"/>
  <c r="DM259" i="14"/>
  <c r="CP259" i="14"/>
  <c r="BS259" i="14"/>
  <c r="AV259" i="14"/>
  <c r="Y259" i="14"/>
  <c r="B259" i="14"/>
  <c r="DM258" i="14"/>
  <c r="CP258" i="14"/>
  <c r="BS258" i="14"/>
  <c r="AV258" i="14"/>
  <c r="Y258" i="14"/>
  <c r="B258" i="14"/>
  <c r="DM257" i="14"/>
  <c r="CP257" i="14"/>
  <c r="BS257" i="14"/>
  <c r="AV257" i="14"/>
  <c r="Y257" i="14"/>
  <c r="B257" i="14"/>
  <c r="DM256" i="14"/>
  <c r="CP256" i="14"/>
  <c r="BS256" i="14"/>
  <c r="AV256" i="14"/>
  <c r="Y256" i="14"/>
  <c r="B256" i="14"/>
  <c r="DM255" i="14"/>
  <c r="CP255" i="14"/>
  <c r="BS255" i="14"/>
  <c r="AV255" i="14"/>
  <c r="Y255" i="14"/>
  <c r="B255" i="14"/>
  <c r="DM254" i="14"/>
  <c r="CP254" i="14"/>
  <c r="BS254" i="14"/>
  <c r="AV254" i="14"/>
  <c r="Y254" i="14"/>
  <c r="B254" i="14"/>
  <c r="DM253" i="14"/>
  <c r="CP253" i="14"/>
  <c r="BS253" i="14"/>
  <c r="AV253" i="14"/>
  <c r="Y253" i="14"/>
  <c r="B253" i="14"/>
  <c r="DM252" i="14"/>
  <c r="CP252" i="14"/>
  <c r="BS252" i="14"/>
  <c r="AV252" i="14"/>
  <c r="Y252" i="14"/>
  <c r="B252" i="14"/>
  <c r="DM251" i="14"/>
  <c r="CP251" i="14"/>
  <c r="BS251" i="14"/>
  <c r="AV251" i="14"/>
  <c r="Y251" i="14"/>
  <c r="B251" i="14"/>
  <c r="DM250" i="14"/>
  <c r="CP250" i="14"/>
  <c r="BS250" i="14"/>
  <c r="AV250" i="14"/>
  <c r="Y250" i="14"/>
  <c r="B250" i="14"/>
  <c r="DM249" i="14"/>
  <c r="CP249" i="14"/>
  <c r="BS249" i="14"/>
  <c r="AV249" i="14"/>
  <c r="Y249" i="14"/>
  <c r="B249" i="14"/>
  <c r="DM248" i="14"/>
  <c r="CP248" i="14"/>
  <c r="BS248" i="14"/>
  <c r="AV248" i="14"/>
  <c r="Y248" i="14"/>
  <c r="B248" i="14"/>
  <c r="DM247" i="14"/>
  <c r="CP247" i="14"/>
  <c r="BS247" i="14"/>
  <c r="AV247" i="14"/>
  <c r="Y247" i="14"/>
  <c r="B247" i="14"/>
  <c r="DM246" i="14"/>
  <c r="CP246" i="14"/>
  <c r="BS246" i="14"/>
  <c r="AV246" i="14"/>
  <c r="Y246" i="14"/>
  <c r="B246" i="14"/>
  <c r="DM245" i="14"/>
  <c r="CP245" i="14"/>
  <c r="BS245" i="14"/>
  <c r="AV245" i="14"/>
  <c r="Y245" i="14"/>
  <c r="B245" i="14"/>
  <c r="DM244" i="14"/>
  <c r="CP244" i="14"/>
  <c r="BS244" i="14"/>
  <c r="AV244" i="14"/>
  <c r="Y244" i="14"/>
  <c r="B244" i="14"/>
  <c r="DM243" i="14"/>
  <c r="CP243" i="14"/>
  <c r="BS243" i="14"/>
  <c r="AV243" i="14"/>
  <c r="Y243" i="14"/>
  <c r="B243" i="14"/>
  <c r="DM242" i="14"/>
  <c r="CP242" i="14"/>
  <c r="BS242" i="14"/>
  <c r="AV242" i="14"/>
  <c r="Y242" i="14"/>
  <c r="B242" i="14"/>
  <c r="DM241" i="14"/>
  <c r="CP241" i="14"/>
  <c r="BS241" i="14"/>
  <c r="AV241" i="14"/>
  <c r="Y241" i="14"/>
  <c r="B241" i="14"/>
  <c r="DM240" i="14"/>
  <c r="CP240" i="14"/>
  <c r="BS240" i="14"/>
  <c r="AV240" i="14"/>
  <c r="Y240" i="14"/>
  <c r="B240" i="14"/>
  <c r="DM239" i="14"/>
  <c r="CP239" i="14"/>
  <c r="BS239" i="14"/>
  <c r="AV239" i="14"/>
  <c r="Y239" i="14"/>
  <c r="B239" i="14"/>
  <c r="DM238" i="14"/>
  <c r="CP238" i="14"/>
  <c r="BS238" i="14"/>
  <c r="AV238" i="14"/>
  <c r="Y238" i="14"/>
  <c r="B238" i="14"/>
  <c r="DM237" i="14"/>
  <c r="CP237" i="14"/>
  <c r="BS237" i="14"/>
  <c r="AV237" i="14"/>
  <c r="Y237" i="14"/>
  <c r="B237" i="14"/>
  <c r="DM236" i="14"/>
  <c r="CP236" i="14"/>
  <c r="BS236" i="14"/>
  <c r="AV236" i="14"/>
  <c r="Y236" i="14"/>
  <c r="B236" i="14"/>
  <c r="DM235" i="14"/>
  <c r="CP235" i="14"/>
  <c r="BS235" i="14"/>
  <c r="AV235" i="14"/>
  <c r="Y235" i="14"/>
  <c r="B235" i="14"/>
  <c r="DM234" i="14"/>
  <c r="CP234" i="14"/>
  <c r="BS234" i="14"/>
  <c r="AV234" i="14"/>
  <c r="Y234" i="14"/>
  <c r="B234" i="14"/>
  <c r="DM233" i="14"/>
  <c r="CP233" i="14"/>
  <c r="BS233" i="14"/>
  <c r="AV233" i="14"/>
  <c r="Y233" i="14"/>
  <c r="B233" i="14"/>
  <c r="DM232" i="14"/>
  <c r="CP232" i="14"/>
  <c r="BS232" i="14"/>
  <c r="AV232" i="14"/>
  <c r="Y232" i="14"/>
  <c r="B232" i="14"/>
  <c r="DM231" i="14"/>
  <c r="CP231" i="14"/>
  <c r="BS231" i="14"/>
  <c r="AV231" i="14"/>
  <c r="Y231" i="14"/>
  <c r="B231" i="14"/>
  <c r="DM230" i="14"/>
  <c r="CP230" i="14"/>
  <c r="BS230" i="14"/>
  <c r="AV230" i="14"/>
  <c r="Y230" i="14"/>
  <c r="B230" i="14"/>
  <c r="DM229" i="14"/>
  <c r="CP229" i="14"/>
  <c r="BS229" i="14"/>
  <c r="AV229" i="14"/>
  <c r="Y229" i="14"/>
  <c r="B229" i="14"/>
  <c r="DM228" i="14"/>
  <c r="CP228" i="14"/>
  <c r="BS228" i="14"/>
  <c r="AV228" i="14"/>
  <c r="Y228" i="14"/>
  <c r="B228" i="14"/>
  <c r="DM227" i="14"/>
  <c r="CP227" i="14"/>
  <c r="BS227" i="14"/>
  <c r="AV227" i="14"/>
  <c r="Y227" i="14"/>
  <c r="B227" i="14"/>
  <c r="DM226" i="14"/>
  <c r="CP226" i="14"/>
  <c r="BS226" i="14"/>
  <c r="AV226" i="14"/>
  <c r="Y226" i="14"/>
  <c r="B226" i="14"/>
  <c r="DM225" i="14"/>
  <c r="CP225" i="14"/>
  <c r="BS225" i="14"/>
  <c r="AV225" i="14"/>
  <c r="Y225" i="14"/>
  <c r="B225" i="14"/>
  <c r="DM224" i="14"/>
  <c r="CP224" i="14"/>
  <c r="BS224" i="14"/>
  <c r="AV224" i="14"/>
  <c r="Y224" i="14"/>
  <c r="B224" i="14"/>
  <c r="DM223" i="14"/>
  <c r="CP223" i="14"/>
  <c r="BS223" i="14"/>
  <c r="AV223" i="14"/>
  <c r="Y223" i="14"/>
  <c r="B223" i="14"/>
  <c r="DM222" i="14"/>
  <c r="CP222" i="14"/>
  <c r="BS222" i="14"/>
  <c r="AV222" i="14"/>
  <c r="Y222" i="14"/>
  <c r="B222" i="14"/>
  <c r="DM221" i="14"/>
  <c r="CP221" i="14"/>
  <c r="BS221" i="14"/>
  <c r="AV221" i="14"/>
  <c r="Y221" i="14"/>
  <c r="B221" i="14"/>
  <c r="DM220" i="14"/>
  <c r="CP220" i="14"/>
  <c r="BS220" i="14"/>
  <c r="AV220" i="14"/>
  <c r="Y220" i="14"/>
  <c r="B220" i="14"/>
  <c r="DM219" i="14"/>
  <c r="CP219" i="14"/>
  <c r="BS219" i="14"/>
  <c r="AV219" i="14"/>
  <c r="Y219" i="14"/>
  <c r="B219" i="14"/>
  <c r="DM218" i="14"/>
  <c r="CP218" i="14"/>
  <c r="BS218" i="14"/>
  <c r="AV218" i="14"/>
  <c r="Y218" i="14"/>
  <c r="B218" i="14"/>
  <c r="DM217" i="14"/>
  <c r="CP217" i="14"/>
  <c r="BS217" i="14"/>
  <c r="AV217" i="14"/>
  <c r="Y217" i="14"/>
  <c r="B217" i="14"/>
  <c r="DM216" i="14"/>
  <c r="CP216" i="14"/>
  <c r="BS216" i="14"/>
  <c r="AV216" i="14"/>
  <c r="Y216" i="14"/>
  <c r="B216" i="14"/>
  <c r="DM215" i="14"/>
  <c r="CP215" i="14"/>
  <c r="BS215" i="14"/>
  <c r="AV215" i="14"/>
  <c r="Y215" i="14"/>
  <c r="B215" i="14"/>
  <c r="DM214" i="14"/>
  <c r="CP214" i="14"/>
  <c r="BS214" i="14"/>
  <c r="AV214" i="14"/>
  <c r="Y214" i="14"/>
  <c r="B214" i="14"/>
  <c r="DM213" i="14"/>
  <c r="CP213" i="14"/>
  <c r="BS213" i="14"/>
  <c r="AV213" i="14"/>
  <c r="Y213" i="14"/>
  <c r="B213" i="14"/>
  <c r="DM212" i="14"/>
  <c r="CP212" i="14"/>
  <c r="BS212" i="14"/>
  <c r="AV212" i="14"/>
  <c r="Y212" i="14"/>
  <c r="B212" i="14"/>
  <c r="DM211" i="14"/>
  <c r="CP211" i="14"/>
  <c r="BS211" i="14"/>
  <c r="AV211" i="14"/>
  <c r="Y211" i="14"/>
  <c r="B211" i="14"/>
  <c r="DM210" i="14"/>
  <c r="CP210" i="14"/>
  <c r="BS210" i="14"/>
  <c r="AV210" i="14"/>
  <c r="Y210" i="14"/>
  <c r="B210" i="14"/>
  <c r="DM209" i="14"/>
  <c r="CP209" i="14"/>
  <c r="BS209" i="14"/>
  <c r="AV209" i="14"/>
  <c r="Y209" i="14"/>
  <c r="B209" i="14"/>
  <c r="DM208" i="14"/>
  <c r="CP208" i="14"/>
  <c r="BS208" i="14"/>
  <c r="AV208" i="14"/>
  <c r="Y208" i="14"/>
  <c r="B208" i="14"/>
  <c r="DM207" i="14"/>
  <c r="CP207" i="14"/>
  <c r="BS207" i="14"/>
  <c r="AV207" i="14"/>
  <c r="Y207" i="14"/>
  <c r="B207" i="14"/>
  <c r="DM206" i="14"/>
  <c r="CP206" i="14"/>
  <c r="BS206" i="14"/>
  <c r="AV206" i="14"/>
  <c r="Y206" i="14"/>
  <c r="B206" i="14"/>
  <c r="DM205" i="14"/>
  <c r="CP205" i="14"/>
  <c r="BS205" i="14"/>
  <c r="AV205" i="14"/>
  <c r="Y205" i="14"/>
  <c r="B205" i="14"/>
  <c r="DM204" i="14"/>
  <c r="CP204" i="14"/>
  <c r="BS204" i="14"/>
  <c r="AV204" i="14"/>
  <c r="Y204" i="14"/>
  <c r="B204" i="14"/>
  <c r="DM203" i="14"/>
  <c r="CP203" i="14"/>
  <c r="BS203" i="14"/>
  <c r="AV203" i="14"/>
  <c r="Y203" i="14"/>
  <c r="B203" i="14"/>
  <c r="DM202" i="14"/>
  <c r="CP202" i="14"/>
  <c r="BS202" i="14"/>
  <c r="AV202" i="14"/>
  <c r="Y202" i="14"/>
  <c r="B202" i="14"/>
  <c r="DM201" i="14"/>
  <c r="CP201" i="14"/>
  <c r="BS201" i="14"/>
  <c r="AV201" i="14"/>
  <c r="Y201" i="14"/>
  <c r="B201" i="14"/>
  <c r="DM200" i="14"/>
  <c r="CP200" i="14"/>
  <c r="BS200" i="14"/>
  <c r="AV200" i="14"/>
  <c r="Y200" i="14"/>
  <c r="B200" i="14"/>
  <c r="DM199" i="14"/>
  <c r="CP199" i="14"/>
  <c r="BS199" i="14"/>
  <c r="AV199" i="14"/>
  <c r="Y199" i="14"/>
  <c r="B199" i="14"/>
  <c r="DM198" i="14"/>
  <c r="CP198" i="14"/>
  <c r="BS198" i="14"/>
  <c r="AV198" i="14"/>
  <c r="Y198" i="14"/>
  <c r="B198" i="14"/>
  <c r="DM197" i="14"/>
  <c r="CP197" i="14"/>
  <c r="BS197" i="14"/>
  <c r="AV197" i="14"/>
  <c r="Y197" i="14"/>
  <c r="B197" i="14"/>
  <c r="DM196" i="14"/>
  <c r="CP196" i="14"/>
  <c r="BS196" i="14"/>
  <c r="AV196" i="14"/>
  <c r="Y196" i="14"/>
  <c r="B196" i="14"/>
  <c r="DM195" i="14"/>
  <c r="CP195" i="14"/>
  <c r="BS195" i="14"/>
  <c r="AV195" i="14"/>
  <c r="Y195" i="14"/>
  <c r="B195" i="14"/>
  <c r="DM194" i="14"/>
  <c r="CP194" i="14"/>
  <c r="BS194" i="14"/>
  <c r="AV194" i="14"/>
  <c r="Y194" i="14"/>
  <c r="B194" i="14"/>
  <c r="DM193" i="14"/>
  <c r="CP193" i="14"/>
  <c r="BS193" i="14"/>
  <c r="AV193" i="14"/>
  <c r="Y193" i="14"/>
  <c r="B193" i="14"/>
  <c r="DM192" i="14"/>
  <c r="CP192" i="14"/>
  <c r="BS192" i="14"/>
  <c r="AV192" i="14"/>
  <c r="Y192" i="14"/>
  <c r="B192" i="14"/>
  <c r="DM191" i="14"/>
  <c r="CP191" i="14"/>
  <c r="BS191" i="14"/>
  <c r="AV191" i="14"/>
  <c r="Y191" i="14"/>
  <c r="B191" i="14"/>
  <c r="DM190" i="14"/>
  <c r="CP190" i="14"/>
  <c r="BS190" i="14"/>
  <c r="AV190" i="14"/>
  <c r="Y190" i="14"/>
  <c r="B190" i="14"/>
  <c r="DM189" i="14"/>
  <c r="CP189" i="14"/>
  <c r="BS189" i="14"/>
  <c r="AV189" i="14"/>
  <c r="Y189" i="14"/>
  <c r="B189" i="14"/>
  <c r="DM188" i="14"/>
  <c r="CP188" i="14"/>
  <c r="BS188" i="14"/>
  <c r="AV188" i="14"/>
  <c r="Y188" i="14"/>
  <c r="B188" i="14"/>
  <c r="DM187" i="14"/>
  <c r="CP187" i="14"/>
  <c r="BS187" i="14"/>
  <c r="AV187" i="14"/>
  <c r="Y187" i="14"/>
  <c r="B187" i="14"/>
  <c r="DM186" i="14"/>
  <c r="CP186" i="14"/>
  <c r="BS186" i="14"/>
  <c r="AV186" i="14"/>
  <c r="Y186" i="14"/>
  <c r="B186" i="14"/>
  <c r="DM185" i="14"/>
  <c r="CP185" i="14"/>
  <c r="BS185" i="14"/>
  <c r="AV185" i="14"/>
  <c r="Y185" i="14"/>
  <c r="B185" i="14"/>
  <c r="DM184" i="14"/>
  <c r="CP184" i="14"/>
  <c r="BS184" i="14"/>
  <c r="AV184" i="14"/>
  <c r="Y184" i="14"/>
  <c r="B184" i="14"/>
  <c r="DM183" i="14"/>
  <c r="CP183" i="14"/>
  <c r="BS183" i="14"/>
  <c r="AV183" i="14"/>
  <c r="Y183" i="14"/>
  <c r="B183" i="14"/>
  <c r="DM182" i="14"/>
  <c r="CP182" i="14"/>
  <c r="BS182" i="14"/>
  <c r="AV182" i="14"/>
  <c r="Y182" i="14"/>
  <c r="B182" i="14"/>
  <c r="DM181" i="14"/>
  <c r="CP181" i="14"/>
  <c r="BS181" i="14"/>
  <c r="AV181" i="14"/>
  <c r="Y181" i="14"/>
  <c r="B181" i="14"/>
  <c r="DM180" i="14"/>
  <c r="CP180" i="14"/>
  <c r="BS180" i="14"/>
  <c r="AV180" i="14"/>
  <c r="Y180" i="14"/>
  <c r="B180" i="14"/>
  <c r="DM179" i="14"/>
  <c r="CP179" i="14"/>
  <c r="BS179" i="14"/>
  <c r="AV179" i="14"/>
  <c r="Y179" i="14"/>
  <c r="B179" i="14"/>
  <c r="DM178" i="14"/>
  <c r="CP178" i="14"/>
  <c r="BS178" i="14"/>
  <c r="AV178" i="14"/>
  <c r="Y178" i="14"/>
  <c r="B178" i="14"/>
  <c r="DM177" i="14"/>
  <c r="CP177" i="14"/>
  <c r="BS177" i="14"/>
  <c r="AV177" i="14"/>
  <c r="Y177" i="14"/>
  <c r="B177" i="14"/>
  <c r="DM176" i="14"/>
  <c r="CP176" i="14"/>
  <c r="BS176" i="14"/>
  <c r="AV176" i="14"/>
  <c r="Y176" i="14"/>
  <c r="B176" i="14"/>
  <c r="DM175" i="14"/>
  <c r="CP175" i="14"/>
  <c r="BS175" i="14"/>
  <c r="AV175" i="14"/>
  <c r="Y175" i="14"/>
  <c r="B175" i="14"/>
  <c r="DM174" i="14"/>
  <c r="CP174" i="14"/>
  <c r="BS174" i="14"/>
  <c r="AV174" i="14"/>
  <c r="Y174" i="14"/>
  <c r="B174" i="14"/>
  <c r="DM173" i="14"/>
  <c r="CP173" i="14"/>
  <c r="BS173" i="14"/>
  <c r="AV173" i="14"/>
  <c r="Y173" i="14"/>
  <c r="B173" i="14"/>
  <c r="DM172" i="14"/>
  <c r="CP172" i="14"/>
  <c r="BS172" i="14"/>
  <c r="AV172" i="14"/>
  <c r="Y172" i="14"/>
  <c r="B172" i="14"/>
  <c r="DM171" i="14"/>
  <c r="CP171" i="14"/>
  <c r="BS171" i="14"/>
  <c r="AV171" i="14"/>
  <c r="Y171" i="14"/>
  <c r="B171" i="14"/>
  <c r="DM170" i="14"/>
  <c r="CP170" i="14"/>
  <c r="BS170" i="14"/>
  <c r="AV170" i="14"/>
  <c r="Y170" i="14"/>
  <c r="B170" i="14"/>
  <c r="DM169" i="14"/>
  <c r="CP169" i="14"/>
  <c r="BS169" i="14"/>
  <c r="AV169" i="14"/>
  <c r="Y169" i="14"/>
  <c r="B169" i="14"/>
  <c r="DM168" i="14"/>
  <c r="CP168" i="14"/>
  <c r="BS168" i="14"/>
  <c r="AV168" i="14"/>
  <c r="Y168" i="14"/>
  <c r="B168" i="14"/>
  <c r="DM167" i="14"/>
  <c r="CP167" i="14"/>
  <c r="BS167" i="14"/>
  <c r="AV167" i="14"/>
  <c r="Y167" i="14"/>
  <c r="B167" i="14"/>
  <c r="DM166" i="14"/>
  <c r="CP166" i="14"/>
  <c r="BS166" i="14"/>
  <c r="AV166" i="14"/>
  <c r="Y166" i="14"/>
  <c r="B166" i="14"/>
  <c r="DM165" i="14"/>
  <c r="CP165" i="14"/>
  <c r="BS165" i="14"/>
  <c r="AV165" i="14"/>
  <c r="Y165" i="14"/>
  <c r="B165" i="14"/>
  <c r="DM164" i="14"/>
  <c r="CP164" i="14"/>
  <c r="BS164" i="14"/>
  <c r="AV164" i="14"/>
  <c r="Y164" i="14"/>
  <c r="B164" i="14"/>
  <c r="DM163" i="14"/>
  <c r="CP163" i="14"/>
  <c r="BS163" i="14"/>
  <c r="AV163" i="14"/>
  <c r="Y163" i="14"/>
  <c r="B163" i="14"/>
  <c r="DM162" i="14"/>
  <c r="CP162" i="14"/>
  <c r="BS162" i="14"/>
  <c r="AV162" i="14"/>
  <c r="Y162" i="14"/>
  <c r="B162" i="14"/>
  <c r="DM161" i="14"/>
  <c r="CP161" i="14"/>
  <c r="BS161" i="14"/>
  <c r="AV161" i="14"/>
  <c r="Y161" i="14"/>
  <c r="B161" i="14"/>
  <c r="DM160" i="14"/>
  <c r="CP160" i="14"/>
  <c r="BS160" i="14"/>
  <c r="AV160" i="14"/>
  <c r="Y160" i="14"/>
  <c r="B160" i="14"/>
  <c r="DM159" i="14"/>
  <c r="CP159" i="14"/>
  <c r="BS159" i="14"/>
  <c r="AV159" i="14"/>
  <c r="Y159" i="14"/>
  <c r="B159" i="14"/>
  <c r="DM158" i="14"/>
  <c r="CP158" i="14"/>
  <c r="BS158" i="14"/>
  <c r="AV158" i="14"/>
  <c r="Y158" i="14"/>
  <c r="B158" i="14"/>
  <c r="DM157" i="14"/>
  <c r="CP157" i="14"/>
  <c r="BS157" i="14"/>
  <c r="AV157" i="14"/>
  <c r="Y157" i="14"/>
  <c r="B157" i="14"/>
  <c r="DM156" i="14"/>
  <c r="CP156" i="14"/>
  <c r="BS156" i="14"/>
  <c r="AV156" i="14"/>
  <c r="Y156" i="14"/>
  <c r="B156" i="14"/>
  <c r="DM155" i="14"/>
  <c r="CP155" i="14"/>
  <c r="BS155" i="14"/>
  <c r="AV155" i="14"/>
  <c r="Y155" i="14"/>
  <c r="B155" i="14"/>
  <c r="DM154" i="14"/>
  <c r="CP154" i="14"/>
  <c r="BS154" i="14"/>
  <c r="AV154" i="14"/>
  <c r="Y154" i="14"/>
  <c r="B154" i="14"/>
  <c r="DM153" i="14"/>
  <c r="CP153" i="14"/>
  <c r="BS153" i="14"/>
  <c r="AV153" i="14"/>
  <c r="Y153" i="14"/>
  <c r="B153" i="14"/>
  <c r="DM152" i="14"/>
  <c r="CP152" i="14"/>
  <c r="BS152" i="14"/>
  <c r="AV152" i="14"/>
  <c r="Y152" i="14"/>
  <c r="B152" i="14"/>
  <c r="DM151" i="14"/>
  <c r="CP151" i="14"/>
  <c r="BS151" i="14"/>
  <c r="AV151" i="14"/>
  <c r="Y151" i="14"/>
  <c r="B151" i="14"/>
  <c r="DM150" i="14"/>
  <c r="CP150" i="14"/>
  <c r="BS150" i="14"/>
  <c r="AV150" i="14"/>
  <c r="Y150" i="14"/>
  <c r="B150" i="14"/>
  <c r="DM149" i="14"/>
  <c r="CP149" i="14"/>
  <c r="BS149" i="14"/>
  <c r="AV149" i="14"/>
  <c r="Y149" i="14"/>
  <c r="B149" i="14"/>
  <c r="DM148" i="14"/>
  <c r="CP148" i="14"/>
  <c r="BS148" i="14"/>
  <c r="AV148" i="14"/>
  <c r="Y148" i="14"/>
  <c r="B148" i="14"/>
  <c r="DM147" i="14"/>
  <c r="CP147" i="14"/>
  <c r="BS147" i="14"/>
  <c r="AV147" i="14"/>
  <c r="Y147" i="14"/>
  <c r="B147" i="14"/>
  <c r="AG722" i="16"/>
  <c r="AH722" i="16"/>
  <c r="AI722" i="16"/>
  <c r="AJ722" i="16"/>
  <c r="AK722" i="16"/>
  <c r="AL722" i="16"/>
  <c r="AG723" i="16"/>
  <c r="AH723" i="16"/>
  <c r="AI723" i="16"/>
  <c r="AJ723" i="16"/>
  <c r="AK723" i="16"/>
  <c r="AL723" i="16"/>
  <c r="AG724" i="16"/>
  <c r="AH724" i="16"/>
  <c r="AI724" i="16"/>
  <c r="AJ724" i="16"/>
  <c r="AK724" i="16"/>
  <c r="AL724" i="16"/>
  <c r="AG725" i="16"/>
  <c r="AH725" i="16"/>
  <c r="AI725" i="16"/>
  <c r="AJ725" i="16"/>
  <c r="AK725" i="16"/>
  <c r="AL725" i="16"/>
  <c r="AG726" i="16"/>
  <c r="AH726" i="16"/>
  <c r="AI726" i="16"/>
  <c r="AJ726" i="16"/>
  <c r="AK726" i="16"/>
  <c r="AL726" i="16"/>
  <c r="AG727" i="16"/>
  <c r="AH727" i="16"/>
  <c r="AI727" i="16"/>
  <c r="AJ727" i="16"/>
  <c r="AK727" i="16"/>
  <c r="AL727" i="16"/>
  <c r="AG728" i="16"/>
  <c r="AH728" i="16"/>
  <c r="AI728" i="16"/>
  <c r="AJ728" i="16"/>
  <c r="AK728" i="16"/>
  <c r="AL728" i="16"/>
  <c r="AG729" i="16"/>
  <c r="AH729" i="16"/>
  <c r="AI729" i="16"/>
  <c r="AJ729" i="16"/>
  <c r="AK729" i="16"/>
  <c r="AL729" i="16"/>
  <c r="AG730" i="16"/>
  <c r="AH730" i="16"/>
  <c r="AI730" i="16"/>
  <c r="AJ730" i="16"/>
  <c r="AK730" i="16"/>
  <c r="AL730" i="16"/>
  <c r="AG731" i="16"/>
  <c r="AH731" i="16"/>
  <c r="AI731" i="16"/>
  <c r="AJ731" i="16"/>
  <c r="AK731" i="16"/>
  <c r="AL731" i="16"/>
  <c r="AG732" i="16"/>
  <c r="AH732" i="16"/>
  <c r="AI732" i="16"/>
  <c r="AJ732" i="16"/>
  <c r="AK732" i="16"/>
  <c r="AL732" i="16"/>
  <c r="AG733" i="16"/>
  <c r="AH733" i="16"/>
  <c r="AI733" i="16"/>
  <c r="AJ733" i="16"/>
  <c r="AK733" i="16"/>
  <c r="AL733" i="16"/>
  <c r="AG734" i="16"/>
  <c r="AH734" i="16"/>
  <c r="AI734" i="16"/>
  <c r="AJ734" i="16"/>
  <c r="AK734" i="16"/>
  <c r="AL734" i="16"/>
  <c r="AG735" i="16"/>
  <c r="AH735" i="16"/>
  <c r="AI735" i="16"/>
  <c r="AJ735" i="16"/>
  <c r="AK735" i="16"/>
  <c r="AL735" i="16"/>
  <c r="AG736" i="16"/>
  <c r="AH736" i="16"/>
  <c r="AI736" i="16"/>
  <c r="AJ736" i="16"/>
  <c r="AK736" i="16"/>
  <c r="AL736" i="16"/>
  <c r="AG737" i="16"/>
  <c r="AH737" i="16"/>
  <c r="AI737" i="16"/>
  <c r="AJ737" i="16"/>
  <c r="AK737" i="16"/>
  <c r="AL737" i="16"/>
  <c r="AG738" i="16"/>
  <c r="AH738" i="16"/>
  <c r="AI738" i="16"/>
  <c r="AJ738" i="16"/>
  <c r="AK738" i="16"/>
  <c r="AL738" i="16"/>
  <c r="AG739" i="16"/>
  <c r="AH739" i="16"/>
  <c r="AI739" i="16"/>
  <c r="AJ739" i="16"/>
  <c r="AK739" i="16"/>
  <c r="AL739" i="16"/>
  <c r="AG740" i="16"/>
  <c r="AH740" i="16"/>
  <c r="AI740" i="16"/>
  <c r="AJ740" i="16"/>
  <c r="AK740" i="16"/>
  <c r="AL740" i="16"/>
  <c r="AG741" i="16"/>
  <c r="AH741" i="16"/>
  <c r="AI741" i="16"/>
  <c r="AJ741" i="16"/>
  <c r="AK741" i="16"/>
  <c r="AL741" i="16"/>
  <c r="AG742" i="16"/>
  <c r="AH742" i="16"/>
  <c r="AI742" i="16"/>
  <c r="AJ742" i="16"/>
  <c r="AK742" i="16"/>
  <c r="AL742" i="16"/>
  <c r="AG743" i="16"/>
  <c r="AH743" i="16"/>
  <c r="AI743" i="16"/>
  <c r="AJ743" i="16"/>
  <c r="AK743" i="16"/>
  <c r="AL743" i="16"/>
  <c r="AG744" i="16"/>
  <c r="AH744" i="16"/>
  <c r="AI744" i="16"/>
  <c r="AJ744" i="16"/>
  <c r="AK744" i="16"/>
  <c r="AL744" i="16"/>
  <c r="AG745" i="16"/>
  <c r="AH745" i="16"/>
  <c r="AI745" i="16"/>
  <c r="AJ745" i="16"/>
  <c r="AK745" i="16"/>
  <c r="AL745" i="16"/>
  <c r="AG746" i="16"/>
  <c r="AH746" i="16"/>
  <c r="AI746" i="16"/>
  <c r="AJ746" i="16"/>
  <c r="AK746" i="16"/>
  <c r="AL746" i="16"/>
  <c r="AG747" i="16"/>
  <c r="AH747" i="16"/>
  <c r="AI747" i="16"/>
  <c r="AJ747" i="16"/>
  <c r="AK747" i="16"/>
  <c r="AL747" i="16"/>
  <c r="AG748" i="16"/>
  <c r="AH748" i="16"/>
  <c r="AI748" i="16"/>
  <c r="AJ748" i="16"/>
  <c r="AK748" i="16"/>
  <c r="AL748" i="16"/>
  <c r="AG749" i="16"/>
  <c r="AH749" i="16"/>
  <c r="AI749" i="16"/>
  <c r="AJ749" i="16"/>
  <c r="AK749" i="16"/>
  <c r="AL749" i="16"/>
  <c r="AG750" i="16"/>
  <c r="AH750" i="16"/>
  <c r="AI750" i="16"/>
  <c r="AJ750" i="16"/>
  <c r="AK750" i="16"/>
  <c r="AL750" i="16"/>
  <c r="AG751" i="16"/>
  <c r="AH751" i="16"/>
  <c r="AI751" i="16"/>
  <c r="AJ751" i="16"/>
  <c r="AK751" i="16"/>
  <c r="AL751" i="16"/>
  <c r="AG752" i="16"/>
  <c r="AH752" i="16"/>
  <c r="AI752" i="16"/>
  <c r="AJ752" i="16"/>
  <c r="AK752" i="16"/>
  <c r="AL752" i="16"/>
  <c r="AG753" i="16"/>
  <c r="AH753" i="16"/>
  <c r="AI753" i="16"/>
  <c r="AJ753" i="16"/>
  <c r="AK753" i="16"/>
  <c r="AL753" i="16"/>
  <c r="AG754" i="16"/>
  <c r="AH754" i="16"/>
  <c r="AI754" i="16"/>
  <c r="AJ754" i="16"/>
  <c r="AK754" i="16"/>
  <c r="AL754" i="16"/>
  <c r="AG755" i="16"/>
  <c r="AH755" i="16"/>
  <c r="AI755" i="16"/>
  <c r="AJ755" i="16"/>
  <c r="AK755" i="16"/>
  <c r="AL755" i="16"/>
  <c r="AG756" i="16"/>
  <c r="AH756" i="16"/>
  <c r="AI756" i="16"/>
  <c r="AJ756" i="16"/>
  <c r="AK756" i="16"/>
  <c r="AL756" i="16"/>
  <c r="AG757" i="16"/>
  <c r="AH757" i="16"/>
  <c r="AI757" i="16"/>
  <c r="AJ757" i="16"/>
  <c r="AK757" i="16"/>
  <c r="AL757" i="16"/>
  <c r="AG758" i="16"/>
  <c r="AH758" i="16"/>
  <c r="AI758" i="16"/>
  <c r="AJ758" i="16"/>
  <c r="AK758" i="16"/>
  <c r="AL758" i="16"/>
  <c r="AG759" i="16"/>
  <c r="AH759" i="16"/>
  <c r="AI759" i="16"/>
  <c r="AJ759" i="16"/>
  <c r="AK759" i="16"/>
  <c r="AL759" i="16"/>
  <c r="AG760" i="16"/>
  <c r="AH760" i="16"/>
  <c r="AI760" i="16"/>
  <c r="AJ760" i="16"/>
  <c r="AK760" i="16"/>
  <c r="AL760" i="16"/>
  <c r="AG761" i="16"/>
  <c r="AH761" i="16"/>
  <c r="AI761" i="16"/>
  <c r="AJ761" i="16"/>
  <c r="AK761" i="16"/>
  <c r="AL761" i="16"/>
  <c r="AG762" i="16"/>
  <c r="AH762" i="16"/>
  <c r="AI762" i="16"/>
  <c r="AJ762" i="16"/>
  <c r="AK762" i="16"/>
  <c r="AL762" i="16"/>
  <c r="AG763" i="16"/>
  <c r="AH763" i="16"/>
  <c r="AI763" i="16"/>
  <c r="AJ763" i="16"/>
  <c r="AK763" i="16"/>
  <c r="AL763" i="16"/>
  <c r="AG764" i="16"/>
  <c r="AH764" i="16"/>
  <c r="AI764" i="16"/>
  <c r="AJ764" i="16"/>
  <c r="AK764" i="16"/>
  <c r="AL764" i="16"/>
  <c r="AG765" i="16"/>
  <c r="AH765" i="16"/>
  <c r="AI765" i="16"/>
  <c r="AJ765" i="16"/>
  <c r="AK765" i="16"/>
  <c r="AL765" i="16"/>
  <c r="AG766" i="16"/>
  <c r="AH766" i="16"/>
  <c r="AI766" i="16"/>
  <c r="AJ766" i="16"/>
  <c r="AK766" i="16"/>
  <c r="AL766" i="16"/>
  <c r="AG767" i="16"/>
  <c r="AH767" i="16"/>
  <c r="AI767" i="16"/>
  <c r="AJ767" i="16"/>
  <c r="AK767" i="16"/>
  <c r="AL767" i="16"/>
  <c r="AG768" i="16"/>
  <c r="AH768" i="16"/>
  <c r="AI768" i="16"/>
  <c r="AJ768" i="16"/>
  <c r="AK768" i="16"/>
  <c r="AL768" i="16"/>
  <c r="AG769" i="16"/>
  <c r="AH769" i="16"/>
  <c r="AI769" i="16"/>
  <c r="AJ769" i="16"/>
  <c r="AK769" i="16"/>
  <c r="AL769" i="16"/>
  <c r="AG770" i="16"/>
  <c r="AH770" i="16"/>
  <c r="AI770" i="16"/>
  <c r="AJ770" i="16"/>
  <c r="AK770" i="16"/>
  <c r="AL770" i="16"/>
  <c r="AG771" i="16"/>
  <c r="AH771" i="16"/>
  <c r="AI771" i="16"/>
  <c r="AJ771" i="16"/>
  <c r="AK771" i="16"/>
  <c r="AL771" i="16"/>
  <c r="AG772" i="16"/>
  <c r="AH772" i="16"/>
  <c r="AI772" i="16"/>
  <c r="AJ772" i="16"/>
  <c r="AK772" i="16"/>
  <c r="AL772" i="16"/>
  <c r="AG773" i="16"/>
  <c r="AH773" i="16"/>
  <c r="AI773" i="16"/>
  <c r="AJ773" i="16"/>
  <c r="AK773" i="16"/>
  <c r="AL773" i="16"/>
  <c r="AG774" i="16"/>
  <c r="AH774" i="16"/>
  <c r="AI774" i="16"/>
  <c r="AJ774" i="16"/>
  <c r="AK774" i="16"/>
  <c r="AL774" i="16"/>
  <c r="AG775" i="16"/>
  <c r="AH775" i="16"/>
  <c r="AI775" i="16"/>
  <c r="AJ775" i="16"/>
  <c r="AK775" i="16"/>
  <c r="AL775" i="16"/>
  <c r="AG776" i="16"/>
  <c r="AH776" i="16"/>
  <c r="AI776" i="16"/>
  <c r="AJ776" i="16"/>
  <c r="AK776" i="16"/>
  <c r="AL776" i="16"/>
  <c r="AG777" i="16"/>
  <c r="AH777" i="16"/>
  <c r="AI777" i="16"/>
  <c r="AJ777" i="16"/>
  <c r="AK777" i="16"/>
  <c r="AL777" i="16"/>
  <c r="AG778" i="16"/>
  <c r="AH778" i="16"/>
  <c r="AI778" i="16"/>
  <c r="AJ778" i="16"/>
  <c r="AK778" i="16"/>
  <c r="AL778" i="16"/>
  <c r="AG779" i="16"/>
  <c r="AH779" i="16"/>
  <c r="AI779" i="16"/>
  <c r="AJ779" i="16"/>
  <c r="AK779" i="16"/>
  <c r="AL779" i="16"/>
  <c r="AG780" i="16"/>
  <c r="AH780" i="16"/>
  <c r="AI780" i="16"/>
  <c r="AJ780" i="16"/>
  <c r="AK780" i="16"/>
  <c r="AL780" i="16"/>
  <c r="AG781" i="16"/>
  <c r="AH781" i="16"/>
  <c r="AI781" i="16"/>
  <c r="AJ781" i="16"/>
  <c r="AK781" i="16"/>
  <c r="AL781" i="16"/>
  <c r="AG782" i="16"/>
  <c r="AH782" i="16"/>
  <c r="AI782" i="16"/>
  <c r="AJ782" i="16"/>
  <c r="AK782" i="16"/>
  <c r="AL782" i="16"/>
  <c r="AG783" i="16"/>
  <c r="AH783" i="16"/>
  <c r="AI783" i="16"/>
  <c r="AJ783" i="16"/>
  <c r="AK783" i="16"/>
  <c r="AL783" i="16"/>
  <c r="AG784" i="16"/>
  <c r="AH784" i="16"/>
  <c r="AI784" i="16"/>
  <c r="AJ784" i="16"/>
  <c r="AK784" i="16"/>
  <c r="AL784" i="16"/>
  <c r="AG785" i="16"/>
  <c r="AH785" i="16"/>
  <c r="AI785" i="16"/>
  <c r="AJ785" i="16"/>
  <c r="AK785" i="16"/>
  <c r="AL785" i="16"/>
  <c r="AG786" i="16"/>
  <c r="AH786" i="16"/>
  <c r="AI786" i="16"/>
  <c r="AJ786" i="16"/>
  <c r="AK786" i="16"/>
  <c r="AL786" i="16"/>
  <c r="AG787" i="16"/>
  <c r="AH787" i="16"/>
  <c r="AI787" i="16"/>
  <c r="AJ787" i="16"/>
  <c r="AK787" i="16"/>
  <c r="AL787" i="16"/>
  <c r="AG788" i="16"/>
  <c r="AH788" i="16"/>
  <c r="AI788" i="16"/>
  <c r="AJ788" i="16"/>
  <c r="AK788" i="16"/>
  <c r="AL788" i="16"/>
  <c r="AG789" i="16"/>
  <c r="AH789" i="16"/>
  <c r="AI789" i="16"/>
  <c r="AJ789" i="16"/>
  <c r="AK789" i="16"/>
  <c r="AL789" i="16"/>
  <c r="AG790" i="16"/>
  <c r="AH790" i="16"/>
  <c r="AI790" i="16"/>
  <c r="AJ790" i="16"/>
  <c r="AK790" i="16"/>
  <c r="AL790" i="16"/>
  <c r="AG791" i="16"/>
  <c r="AH791" i="16"/>
  <c r="AI791" i="16"/>
  <c r="AJ791" i="16"/>
  <c r="AK791" i="16"/>
  <c r="AL791" i="16"/>
  <c r="AG792" i="16"/>
  <c r="AH792" i="16"/>
  <c r="AI792" i="16"/>
  <c r="AJ792" i="16"/>
  <c r="AK792" i="16"/>
  <c r="AL792" i="16"/>
  <c r="AG793" i="16"/>
  <c r="AH793" i="16"/>
  <c r="AI793" i="16"/>
  <c r="AJ793" i="16"/>
  <c r="AK793" i="16"/>
  <c r="AL793" i="16"/>
  <c r="AG794" i="16"/>
  <c r="AH794" i="16"/>
  <c r="AI794" i="16"/>
  <c r="AJ794" i="16"/>
  <c r="AK794" i="16"/>
  <c r="AL794" i="16"/>
  <c r="AG795" i="16"/>
  <c r="AH795" i="16"/>
  <c r="AI795" i="16"/>
  <c r="AJ795" i="16"/>
  <c r="AK795" i="16"/>
  <c r="AL795" i="16"/>
  <c r="AG796" i="16"/>
  <c r="AH796" i="16"/>
  <c r="AI796" i="16"/>
  <c r="AJ796" i="16"/>
  <c r="AK796" i="16"/>
  <c r="AL796" i="16"/>
  <c r="AG797" i="16"/>
  <c r="AH797" i="16"/>
  <c r="AI797" i="16"/>
  <c r="AJ797" i="16"/>
  <c r="AK797" i="16"/>
  <c r="AL797" i="16"/>
  <c r="AG798" i="16"/>
  <c r="AH798" i="16"/>
  <c r="AI798" i="16"/>
  <c r="AJ798" i="16"/>
  <c r="AK798" i="16"/>
  <c r="AL798" i="16"/>
  <c r="AG799" i="16"/>
  <c r="AH799" i="16"/>
  <c r="AI799" i="16"/>
  <c r="AJ799" i="16"/>
  <c r="AK799" i="16"/>
  <c r="AL799" i="16"/>
  <c r="AG800" i="16"/>
  <c r="AH800" i="16"/>
  <c r="AI800" i="16"/>
  <c r="AJ800" i="16"/>
  <c r="AK800" i="16"/>
  <c r="AL800" i="16"/>
  <c r="AG801" i="16"/>
  <c r="AH801" i="16"/>
  <c r="AI801" i="16"/>
  <c r="AJ801" i="16"/>
  <c r="AK801" i="16"/>
  <c r="AL801" i="16"/>
  <c r="AG802" i="16"/>
  <c r="AH802" i="16"/>
  <c r="AI802" i="16"/>
  <c r="AJ802" i="16"/>
  <c r="AK802" i="16"/>
  <c r="AL802" i="16"/>
  <c r="AG803" i="16"/>
  <c r="AH803" i="16"/>
  <c r="AI803" i="16"/>
  <c r="AJ803" i="16"/>
  <c r="AK803" i="16"/>
  <c r="AL803" i="16"/>
  <c r="AG804" i="16"/>
  <c r="AH804" i="16"/>
  <c r="AI804" i="16"/>
  <c r="AJ804" i="16"/>
  <c r="AK804" i="16"/>
  <c r="AL804" i="16"/>
  <c r="AG805" i="16"/>
  <c r="AH805" i="16"/>
  <c r="AI805" i="16"/>
  <c r="AJ805" i="16"/>
  <c r="AK805" i="16"/>
  <c r="AL805" i="16"/>
  <c r="AG806" i="16"/>
  <c r="AH806" i="16"/>
  <c r="AI806" i="16"/>
  <c r="AJ806" i="16"/>
  <c r="AK806" i="16"/>
  <c r="AL806" i="16"/>
  <c r="AG807" i="16"/>
  <c r="AH807" i="16"/>
  <c r="AI807" i="16"/>
  <c r="AJ807" i="16"/>
  <c r="AK807" i="16"/>
  <c r="AL807" i="16"/>
  <c r="AG808" i="16"/>
  <c r="AH808" i="16"/>
  <c r="AI808" i="16"/>
  <c r="AJ808" i="16"/>
  <c r="AK808" i="16"/>
  <c r="AL808" i="16"/>
  <c r="AG809" i="16"/>
  <c r="AH809" i="16"/>
  <c r="AI809" i="16"/>
  <c r="AJ809" i="16"/>
  <c r="AK809" i="16"/>
  <c r="AL809" i="16"/>
  <c r="AG810" i="16"/>
  <c r="AH810" i="16"/>
  <c r="AI810" i="16"/>
  <c r="AJ810" i="16"/>
  <c r="AK810" i="16"/>
  <c r="AL810" i="16"/>
  <c r="AG811" i="16"/>
  <c r="AH811" i="16"/>
  <c r="AI811" i="16"/>
  <c r="AJ811" i="16"/>
  <c r="AK811" i="16"/>
  <c r="AL811" i="16"/>
  <c r="AG812" i="16"/>
  <c r="AH812" i="16"/>
  <c r="AI812" i="16"/>
  <c r="AJ812" i="16"/>
  <c r="AK812" i="16"/>
  <c r="AL812" i="16"/>
  <c r="AG813" i="16"/>
  <c r="AH813" i="16"/>
  <c r="AI813" i="16"/>
  <c r="AJ813" i="16"/>
  <c r="AK813" i="16"/>
  <c r="AL813" i="16"/>
  <c r="AG814" i="16"/>
  <c r="AH814" i="16"/>
  <c r="AI814" i="16"/>
  <c r="AJ814" i="16"/>
  <c r="AK814" i="16"/>
  <c r="AL814" i="16"/>
  <c r="AG815" i="16"/>
  <c r="AH815" i="16"/>
  <c r="AI815" i="16"/>
  <c r="AJ815" i="16"/>
  <c r="AK815" i="16"/>
  <c r="AL815" i="16"/>
  <c r="AG816" i="16"/>
  <c r="AH816" i="16"/>
  <c r="AI816" i="16"/>
  <c r="AJ816" i="16"/>
  <c r="AK816" i="16"/>
  <c r="AL816" i="16"/>
  <c r="AG817" i="16"/>
  <c r="AH817" i="16"/>
  <c r="AI817" i="16"/>
  <c r="AJ817" i="16"/>
  <c r="AK817" i="16"/>
  <c r="AL817" i="16"/>
  <c r="AG818" i="16"/>
  <c r="AH818" i="16"/>
  <c r="AI818" i="16"/>
  <c r="AJ818" i="16"/>
  <c r="AK818" i="16"/>
  <c r="AL818" i="16"/>
  <c r="AG819" i="16"/>
  <c r="AH819" i="16"/>
  <c r="AI819" i="16"/>
  <c r="AJ819" i="16"/>
  <c r="AK819" i="16"/>
  <c r="AL819" i="16"/>
  <c r="AG820" i="16"/>
  <c r="AH820" i="16"/>
  <c r="AI820" i="16"/>
  <c r="AJ820" i="16"/>
  <c r="AK820" i="16"/>
  <c r="AL820" i="16"/>
  <c r="AG821" i="16"/>
  <c r="AH821" i="16"/>
  <c r="AI821" i="16"/>
  <c r="AJ821" i="16"/>
  <c r="AK821" i="16"/>
  <c r="AL821" i="16"/>
  <c r="AG822" i="16"/>
  <c r="AH822" i="16"/>
  <c r="AI822" i="16"/>
  <c r="AJ822" i="16"/>
  <c r="AK822" i="16"/>
  <c r="AL822" i="16"/>
  <c r="AG823" i="16"/>
  <c r="AH823" i="16"/>
  <c r="AI823" i="16"/>
  <c r="AJ823" i="16"/>
  <c r="AK823" i="16"/>
  <c r="AL823" i="16"/>
  <c r="AG824" i="16"/>
  <c r="AH824" i="16"/>
  <c r="AI824" i="16"/>
  <c r="AJ824" i="16"/>
  <c r="AK824" i="16"/>
  <c r="AL824" i="16"/>
  <c r="AG825" i="16"/>
  <c r="AH825" i="16"/>
  <c r="AI825" i="16"/>
  <c r="AJ825" i="16"/>
  <c r="AK825" i="16"/>
  <c r="AL825" i="16"/>
  <c r="AG826" i="16"/>
  <c r="AH826" i="16"/>
  <c r="AI826" i="16"/>
  <c r="AJ826" i="16"/>
  <c r="AK826" i="16"/>
  <c r="AL826" i="16"/>
  <c r="AG827" i="16"/>
  <c r="AH827" i="16"/>
  <c r="AI827" i="16"/>
  <c r="AJ827" i="16"/>
  <c r="AK827" i="16"/>
  <c r="AL827" i="16"/>
  <c r="AG828" i="16"/>
  <c r="AH828" i="16"/>
  <c r="AI828" i="16"/>
  <c r="AJ828" i="16"/>
  <c r="AK828" i="16"/>
  <c r="AL828" i="16"/>
  <c r="AG829" i="16"/>
  <c r="AH829" i="16"/>
  <c r="AI829" i="16"/>
  <c r="AJ829" i="16"/>
  <c r="AK829" i="16"/>
  <c r="AL829" i="16"/>
  <c r="AG830" i="16"/>
  <c r="AH830" i="16"/>
  <c r="AI830" i="16"/>
  <c r="AJ830" i="16"/>
  <c r="AK830" i="16"/>
  <c r="AL830" i="16"/>
  <c r="AG831" i="16"/>
  <c r="AH831" i="16"/>
  <c r="AI831" i="16"/>
  <c r="AJ831" i="16"/>
  <c r="AK831" i="16"/>
  <c r="AL831" i="16"/>
  <c r="AG832" i="16"/>
  <c r="AH832" i="16"/>
  <c r="AI832" i="16"/>
  <c r="AJ832" i="16"/>
  <c r="AK832" i="16"/>
  <c r="AL832" i="16"/>
  <c r="AG833" i="16"/>
  <c r="AH833" i="16"/>
  <c r="AI833" i="16"/>
  <c r="AJ833" i="16"/>
  <c r="AK833" i="16"/>
  <c r="AL833" i="16"/>
  <c r="AG834" i="16"/>
  <c r="AH834" i="16"/>
  <c r="AI834" i="16"/>
  <c r="AJ834" i="16"/>
  <c r="AK834" i="16"/>
  <c r="AL834" i="16"/>
  <c r="AG835" i="16"/>
  <c r="AH835" i="16"/>
  <c r="AI835" i="16"/>
  <c r="AJ835" i="16"/>
  <c r="AK835" i="16"/>
  <c r="AL835" i="16"/>
  <c r="AG836" i="16"/>
  <c r="AH836" i="16"/>
  <c r="AI836" i="16"/>
  <c r="AJ836" i="16"/>
  <c r="AK836" i="16"/>
  <c r="AL836" i="16"/>
  <c r="AG837" i="16"/>
  <c r="AH837" i="16"/>
  <c r="AI837" i="16"/>
  <c r="AJ837" i="16"/>
  <c r="AK837" i="16"/>
  <c r="AL837" i="16"/>
  <c r="AG838" i="16"/>
  <c r="AH838" i="16"/>
  <c r="AI838" i="16"/>
  <c r="AJ838" i="16"/>
  <c r="AK838" i="16"/>
  <c r="AL838" i="16"/>
  <c r="AG839" i="16"/>
  <c r="AH839" i="16"/>
  <c r="AI839" i="16"/>
  <c r="AJ839" i="16"/>
  <c r="AK839" i="16"/>
  <c r="AL839" i="16"/>
  <c r="AG840" i="16"/>
  <c r="AH840" i="16"/>
  <c r="AI840" i="16"/>
  <c r="AJ840" i="16"/>
  <c r="AK840" i="16"/>
  <c r="AL840" i="16"/>
  <c r="AG841" i="16"/>
  <c r="AH841" i="16"/>
  <c r="AI841" i="16"/>
  <c r="AJ841" i="16"/>
  <c r="AK841" i="16"/>
  <c r="AL841" i="16"/>
  <c r="AG842" i="16"/>
  <c r="AH842" i="16"/>
  <c r="AI842" i="16"/>
  <c r="AJ842" i="16"/>
  <c r="AK842" i="16"/>
  <c r="AL842" i="16"/>
  <c r="AG843" i="16"/>
  <c r="AH843" i="16"/>
  <c r="AI843" i="16"/>
  <c r="AJ843" i="16"/>
  <c r="AK843" i="16"/>
  <c r="AL843" i="16"/>
  <c r="AG844" i="16"/>
  <c r="AH844" i="16"/>
  <c r="AI844" i="16"/>
  <c r="AJ844" i="16"/>
  <c r="AK844" i="16"/>
  <c r="AL844" i="16"/>
  <c r="AG845" i="16"/>
  <c r="AH845" i="16"/>
  <c r="AI845" i="16"/>
  <c r="AJ845" i="16"/>
  <c r="AK845" i="16"/>
  <c r="AL845" i="16"/>
  <c r="AG846" i="16"/>
  <c r="AH846" i="16"/>
  <c r="AI846" i="16"/>
  <c r="AJ846" i="16"/>
  <c r="AK846" i="16"/>
  <c r="AL846" i="16"/>
  <c r="AG847" i="16"/>
  <c r="AH847" i="16"/>
  <c r="AI847" i="16"/>
  <c r="AJ847" i="16"/>
  <c r="AK847" i="16"/>
  <c r="AL847" i="16"/>
  <c r="AG848" i="16"/>
  <c r="AH848" i="16"/>
  <c r="AI848" i="16"/>
  <c r="AJ848" i="16"/>
  <c r="AK848" i="16"/>
  <c r="AL848" i="16"/>
  <c r="AG849" i="16"/>
  <c r="AH849" i="16"/>
  <c r="AI849" i="16"/>
  <c r="AJ849" i="16"/>
  <c r="AK849" i="16"/>
  <c r="AL849" i="16"/>
  <c r="AG850" i="16"/>
  <c r="AH850" i="16"/>
  <c r="AI850" i="16"/>
  <c r="AJ850" i="16"/>
  <c r="AK850" i="16"/>
  <c r="AL850" i="16"/>
  <c r="AG851" i="16"/>
  <c r="AH851" i="16"/>
  <c r="AI851" i="16"/>
  <c r="AJ851" i="16"/>
  <c r="AK851" i="16"/>
  <c r="AL851" i="16"/>
  <c r="AG852" i="16"/>
  <c r="AH852" i="16"/>
  <c r="AI852" i="16"/>
  <c r="AJ852" i="16"/>
  <c r="AK852" i="16"/>
  <c r="AL852" i="16"/>
  <c r="AG853" i="16"/>
  <c r="AH853" i="16"/>
  <c r="AI853" i="16"/>
  <c r="AJ853" i="16"/>
  <c r="AK853" i="16"/>
  <c r="AL853" i="16"/>
  <c r="AG854" i="16"/>
  <c r="AH854" i="16"/>
  <c r="AI854" i="16"/>
  <c r="AJ854" i="16"/>
  <c r="AK854" i="16"/>
  <c r="AL854" i="16"/>
  <c r="AG855" i="16"/>
  <c r="AH855" i="16"/>
  <c r="AI855" i="16"/>
  <c r="AJ855" i="16"/>
  <c r="AK855" i="16"/>
  <c r="AL855" i="16"/>
  <c r="AG856" i="16"/>
  <c r="AH856" i="16"/>
  <c r="AI856" i="16"/>
  <c r="AJ856" i="16"/>
  <c r="AK856" i="16"/>
  <c r="AL856" i="16"/>
  <c r="AG857" i="16"/>
  <c r="AH857" i="16"/>
  <c r="AI857" i="16"/>
  <c r="AJ857" i="16"/>
  <c r="AK857" i="16"/>
  <c r="AL857" i="16"/>
  <c r="AG858" i="16"/>
  <c r="AH858" i="16"/>
  <c r="AI858" i="16"/>
  <c r="AJ858" i="16"/>
  <c r="AK858" i="16"/>
  <c r="AL858" i="16"/>
  <c r="AG859" i="16"/>
  <c r="AH859" i="16"/>
  <c r="AI859" i="16"/>
  <c r="AJ859" i="16"/>
  <c r="AK859" i="16"/>
  <c r="AL859" i="16"/>
  <c r="AG860" i="16"/>
  <c r="AH860" i="16"/>
  <c r="AI860" i="16"/>
  <c r="AJ860" i="16"/>
  <c r="AK860" i="16"/>
  <c r="AL860" i="16"/>
  <c r="AG861" i="16"/>
  <c r="AH861" i="16"/>
  <c r="AI861" i="16"/>
  <c r="AJ861" i="16"/>
  <c r="AK861" i="16"/>
  <c r="AL861" i="16"/>
  <c r="AG579" i="16"/>
  <c r="AH579" i="16"/>
  <c r="AI579" i="16"/>
  <c r="AJ579" i="16"/>
  <c r="AK579" i="16"/>
  <c r="AL579" i="16"/>
  <c r="AG580" i="16"/>
  <c r="AH580" i="16"/>
  <c r="AI580" i="16"/>
  <c r="AJ580" i="16"/>
  <c r="AK580" i="16"/>
  <c r="AL580" i="16"/>
  <c r="AG581" i="16"/>
  <c r="AH581" i="16"/>
  <c r="AI581" i="16"/>
  <c r="AJ581" i="16"/>
  <c r="AK581" i="16"/>
  <c r="AL581" i="16"/>
  <c r="AG582" i="16"/>
  <c r="AH582" i="16"/>
  <c r="AI582" i="16"/>
  <c r="AJ582" i="16"/>
  <c r="AK582" i="16"/>
  <c r="AL582" i="16"/>
  <c r="AG583" i="16"/>
  <c r="AH583" i="16"/>
  <c r="AI583" i="16"/>
  <c r="AJ583" i="16"/>
  <c r="AK583" i="16"/>
  <c r="AL583" i="16"/>
  <c r="AG584" i="16"/>
  <c r="AH584" i="16"/>
  <c r="AI584" i="16"/>
  <c r="AJ584" i="16"/>
  <c r="AK584" i="16"/>
  <c r="AL584" i="16"/>
  <c r="AG585" i="16"/>
  <c r="AH585" i="16"/>
  <c r="AI585" i="16"/>
  <c r="AJ585" i="16"/>
  <c r="AK585" i="16"/>
  <c r="AL585" i="16"/>
  <c r="AG586" i="16"/>
  <c r="AH586" i="16"/>
  <c r="AI586" i="16"/>
  <c r="AJ586" i="16"/>
  <c r="AK586" i="16"/>
  <c r="AL586" i="16"/>
  <c r="AG587" i="16"/>
  <c r="AH587" i="16"/>
  <c r="AI587" i="16"/>
  <c r="AJ587" i="16"/>
  <c r="AK587" i="16"/>
  <c r="AL587" i="16"/>
  <c r="AG588" i="16"/>
  <c r="AH588" i="16"/>
  <c r="AI588" i="16"/>
  <c r="AJ588" i="16"/>
  <c r="AK588" i="16"/>
  <c r="AL588" i="16"/>
  <c r="AG589" i="16"/>
  <c r="AH589" i="16"/>
  <c r="AI589" i="16"/>
  <c r="AJ589" i="16"/>
  <c r="AK589" i="16"/>
  <c r="AL589" i="16"/>
  <c r="AG590" i="16"/>
  <c r="AH590" i="16"/>
  <c r="AI590" i="16"/>
  <c r="AJ590" i="16"/>
  <c r="AK590" i="16"/>
  <c r="AL590" i="16"/>
  <c r="AG591" i="16"/>
  <c r="AH591" i="16"/>
  <c r="AI591" i="16"/>
  <c r="AJ591" i="16"/>
  <c r="AK591" i="16"/>
  <c r="AL591" i="16"/>
  <c r="AG592" i="16"/>
  <c r="AH592" i="16"/>
  <c r="AI592" i="16"/>
  <c r="AJ592" i="16"/>
  <c r="AK592" i="16"/>
  <c r="AL592" i="16"/>
  <c r="AG593" i="16"/>
  <c r="AH593" i="16"/>
  <c r="AI593" i="16"/>
  <c r="AJ593" i="16"/>
  <c r="AK593" i="16"/>
  <c r="AL593" i="16"/>
  <c r="AG594" i="16"/>
  <c r="AH594" i="16"/>
  <c r="AI594" i="16"/>
  <c r="AJ594" i="16"/>
  <c r="AK594" i="16"/>
  <c r="AL594" i="16"/>
  <c r="AG595" i="16"/>
  <c r="AH595" i="16"/>
  <c r="AI595" i="16"/>
  <c r="AJ595" i="16"/>
  <c r="AK595" i="16"/>
  <c r="AL595" i="16"/>
  <c r="AG596" i="16"/>
  <c r="AH596" i="16"/>
  <c r="AI596" i="16"/>
  <c r="AJ596" i="16"/>
  <c r="AK596" i="16"/>
  <c r="AL596" i="16"/>
  <c r="AG597" i="16"/>
  <c r="AH597" i="16"/>
  <c r="AI597" i="16"/>
  <c r="AJ597" i="16"/>
  <c r="AK597" i="16"/>
  <c r="AL597" i="16"/>
  <c r="AG598" i="16"/>
  <c r="AH598" i="16"/>
  <c r="AI598" i="16"/>
  <c r="AJ598" i="16"/>
  <c r="AK598" i="16"/>
  <c r="AL598" i="16"/>
  <c r="AG599" i="16"/>
  <c r="AH599" i="16"/>
  <c r="AI599" i="16"/>
  <c r="AJ599" i="16"/>
  <c r="AK599" i="16"/>
  <c r="AL599" i="16"/>
  <c r="AG600" i="16"/>
  <c r="AH600" i="16"/>
  <c r="AI600" i="16"/>
  <c r="AJ600" i="16"/>
  <c r="AK600" i="16"/>
  <c r="AL600" i="16"/>
  <c r="AG601" i="16"/>
  <c r="AH601" i="16"/>
  <c r="AI601" i="16"/>
  <c r="AJ601" i="16"/>
  <c r="AK601" i="16"/>
  <c r="AL601" i="16"/>
  <c r="AG602" i="16"/>
  <c r="AH602" i="16"/>
  <c r="AI602" i="16"/>
  <c r="AJ602" i="16"/>
  <c r="AK602" i="16"/>
  <c r="AL602" i="16"/>
  <c r="AG603" i="16"/>
  <c r="AH603" i="16"/>
  <c r="AI603" i="16"/>
  <c r="AJ603" i="16"/>
  <c r="AK603" i="16"/>
  <c r="AL603" i="16"/>
  <c r="AG604" i="16"/>
  <c r="AH604" i="16"/>
  <c r="AI604" i="16"/>
  <c r="AJ604" i="16"/>
  <c r="AK604" i="16"/>
  <c r="AL604" i="16"/>
  <c r="AG605" i="16"/>
  <c r="AH605" i="16"/>
  <c r="AI605" i="16"/>
  <c r="AJ605" i="16"/>
  <c r="AK605" i="16"/>
  <c r="AL605" i="16"/>
  <c r="AG606" i="16"/>
  <c r="AH606" i="16"/>
  <c r="AI606" i="16"/>
  <c r="AJ606" i="16"/>
  <c r="AK606" i="16"/>
  <c r="AL606" i="16"/>
  <c r="AG607" i="16"/>
  <c r="AH607" i="16"/>
  <c r="AI607" i="16"/>
  <c r="AJ607" i="16"/>
  <c r="AK607" i="16"/>
  <c r="AL607" i="16"/>
  <c r="AG608" i="16"/>
  <c r="AH608" i="16"/>
  <c r="AI608" i="16"/>
  <c r="AJ608" i="16"/>
  <c r="AK608" i="16"/>
  <c r="AL608" i="16"/>
  <c r="AG609" i="16"/>
  <c r="AH609" i="16"/>
  <c r="AI609" i="16"/>
  <c r="AJ609" i="16"/>
  <c r="AK609" i="16"/>
  <c r="AL609" i="16"/>
  <c r="AG610" i="16"/>
  <c r="AH610" i="16"/>
  <c r="AI610" i="16"/>
  <c r="AJ610" i="16"/>
  <c r="AK610" i="16"/>
  <c r="AL610" i="16"/>
  <c r="AG611" i="16"/>
  <c r="AH611" i="16"/>
  <c r="AI611" i="16"/>
  <c r="AJ611" i="16"/>
  <c r="AK611" i="16"/>
  <c r="AL611" i="16"/>
  <c r="AG612" i="16"/>
  <c r="AH612" i="16"/>
  <c r="AI612" i="16"/>
  <c r="AJ612" i="16"/>
  <c r="AK612" i="16"/>
  <c r="AL612" i="16"/>
  <c r="AG613" i="16"/>
  <c r="AH613" i="16"/>
  <c r="AI613" i="16"/>
  <c r="AJ613" i="16"/>
  <c r="AK613" i="16"/>
  <c r="AL613" i="16"/>
  <c r="AG614" i="16"/>
  <c r="AH614" i="16"/>
  <c r="AI614" i="16"/>
  <c r="AJ614" i="16"/>
  <c r="AK614" i="16"/>
  <c r="AL614" i="16"/>
  <c r="AG615" i="16"/>
  <c r="AH615" i="16"/>
  <c r="AI615" i="16"/>
  <c r="AJ615" i="16"/>
  <c r="AK615" i="16"/>
  <c r="AL615" i="16"/>
  <c r="AG616" i="16"/>
  <c r="AH616" i="16"/>
  <c r="AI616" i="16"/>
  <c r="AJ616" i="16"/>
  <c r="AK616" i="16"/>
  <c r="AL616" i="16"/>
  <c r="AG617" i="16"/>
  <c r="AH617" i="16"/>
  <c r="AI617" i="16"/>
  <c r="AJ617" i="16"/>
  <c r="AK617" i="16"/>
  <c r="AL617" i="16"/>
  <c r="AG618" i="16"/>
  <c r="AH618" i="16"/>
  <c r="AI618" i="16"/>
  <c r="AJ618" i="16"/>
  <c r="AK618" i="16"/>
  <c r="AL618" i="16"/>
  <c r="AG619" i="16"/>
  <c r="AH619" i="16"/>
  <c r="AI619" i="16"/>
  <c r="AJ619" i="16"/>
  <c r="AK619" i="16"/>
  <c r="AL619" i="16"/>
  <c r="AG620" i="16"/>
  <c r="AH620" i="16"/>
  <c r="AI620" i="16"/>
  <c r="AJ620" i="16"/>
  <c r="AK620" i="16"/>
  <c r="AL620" i="16"/>
  <c r="AG621" i="16"/>
  <c r="AH621" i="16"/>
  <c r="AI621" i="16"/>
  <c r="AJ621" i="16"/>
  <c r="AK621" i="16"/>
  <c r="AL621" i="16"/>
  <c r="AG622" i="16"/>
  <c r="AH622" i="16"/>
  <c r="AI622" i="16"/>
  <c r="AJ622" i="16"/>
  <c r="AK622" i="16"/>
  <c r="AL622" i="16"/>
  <c r="AG623" i="16"/>
  <c r="AH623" i="16"/>
  <c r="AI623" i="16"/>
  <c r="AJ623" i="16"/>
  <c r="AK623" i="16"/>
  <c r="AL623" i="16"/>
  <c r="AG624" i="16"/>
  <c r="AH624" i="16"/>
  <c r="AI624" i="16"/>
  <c r="AJ624" i="16"/>
  <c r="AK624" i="16"/>
  <c r="AL624" i="16"/>
  <c r="AG625" i="16"/>
  <c r="AH625" i="16"/>
  <c r="AI625" i="16"/>
  <c r="AJ625" i="16"/>
  <c r="AK625" i="16"/>
  <c r="AL625" i="16"/>
  <c r="AG626" i="16"/>
  <c r="AH626" i="16"/>
  <c r="AI626" i="16"/>
  <c r="AJ626" i="16"/>
  <c r="AK626" i="16"/>
  <c r="AL626" i="16"/>
  <c r="AG627" i="16"/>
  <c r="AH627" i="16"/>
  <c r="AI627" i="16"/>
  <c r="AJ627" i="16"/>
  <c r="AK627" i="16"/>
  <c r="AL627" i="16"/>
  <c r="AG628" i="16"/>
  <c r="AH628" i="16"/>
  <c r="AI628" i="16"/>
  <c r="AJ628" i="16"/>
  <c r="AK628" i="16"/>
  <c r="AL628" i="16"/>
  <c r="AG629" i="16"/>
  <c r="AH629" i="16"/>
  <c r="AI629" i="16"/>
  <c r="AJ629" i="16"/>
  <c r="AK629" i="16"/>
  <c r="AL629" i="16"/>
  <c r="AG630" i="16"/>
  <c r="AH630" i="16"/>
  <c r="AI630" i="16"/>
  <c r="AJ630" i="16"/>
  <c r="AK630" i="16"/>
  <c r="AL630" i="16"/>
  <c r="AG631" i="16"/>
  <c r="AH631" i="16"/>
  <c r="AI631" i="16"/>
  <c r="AJ631" i="16"/>
  <c r="AK631" i="16"/>
  <c r="AL631" i="16"/>
  <c r="AG632" i="16"/>
  <c r="AH632" i="16"/>
  <c r="AI632" i="16"/>
  <c r="AJ632" i="16"/>
  <c r="AK632" i="16"/>
  <c r="AL632" i="16"/>
  <c r="AG633" i="16"/>
  <c r="AH633" i="16"/>
  <c r="AI633" i="16"/>
  <c r="AJ633" i="16"/>
  <c r="AK633" i="16"/>
  <c r="AL633" i="16"/>
  <c r="AG634" i="16"/>
  <c r="AH634" i="16"/>
  <c r="AI634" i="16"/>
  <c r="AJ634" i="16"/>
  <c r="AK634" i="16"/>
  <c r="AL634" i="16"/>
  <c r="AG635" i="16"/>
  <c r="AH635" i="16"/>
  <c r="AI635" i="16"/>
  <c r="AJ635" i="16"/>
  <c r="AK635" i="16"/>
  <c r="AL635" i="16"/>
  <c r="AG636" i="16"/>
  <c r="AH636" i="16"/>
  <c r="AI636" i="16"/>
  <c r="AJ636" i="16"/>
  <c r="AK636" i="16"/>
  <c r="AL636" i="16"/>
  <c r="AG637" i="16"/>
  <c r="AH637" i="16"/>
  <c r="AI637" i="16"/>
  <c r="AJ637" i="16"/>
  <c r="AK637" i="16"/>
  <c r="AL637" i="16"/>
  <c r="AG638" i="16"/>
  <c r="AH638" i="16"/>
  <c r="AI638" i="16"/>
  <c r="AJ638" i="16"/>
  <c r="AK638" i="16"/>
  <c r="AL638" i="16"/>
  <c r="AG639" i="16"/>
  <c r="AH639" i="16"/>
  <c r="AI639" i="16"/>
  <c r="AJ639" i="16"/>
  <c r="AK639" i="16"/>
  <c r="AL639" i="16"/>
  <c r="AG640" i="16"/>
  <c r="AH640" i="16"/>
  <c r="AI640" i="16"/>
  <c r="AJ640" i="16"/>
  <c r="AK640" i="16"/>
  <c r="AL640" i="16"/>
  <c r="AG641" i="16"/>
  <c r="AH641" i="16"/>
  <c r="AI641" i="16"/>
  <c r="AJ641" i="16"/>
  <c r="AK641" i="16"/>
  <c r="AL641" i="16"/>
  <c r="AG642" i="16"/>
  <c r="AH642" i="16"/>
  <c r="AI642" i="16"/>
  <c r="AJ642" i="16"/>
  <c r="AK642" i="16"/>
  <c r="AL642" i="16"/>
  <c r="AG643" i="16"/>
  <c r="AH643" i="16"/>
  <c r="AI643" i="16"/>
  <c r="AJ643" i="16"/>
  <c r="AK643" i="16"/>
  <c r="AL643" i="16"/>
  <c r="AG644" i="16"/>
  <c r="AH644" i="16"/>
  <c r="AI644" i="16"/>
  <c r="AJ644" i="16"/>
  <c r="AK644" i="16"/>
  <c r="AL644" i="16"/>
  <c r="AG645" i="16"/>
  <c r="AH645" i="16"/>
  <c r="AI645" i="16"/>
  <c r="AJ645" i="16"/>
  <c r="AK645" i="16"/>
  <c r="AL645" i="16"/>
  <c r="AG646" i="16"/>
  <c r="AH646" i="16"/>
  <c r="AI646" i="16"/>
  <c r="AJ646" i="16"/>
  <c r="AK646" i="16"/>
  <c r="AL646" i="16"/>
  <c r="AG647" i="16"/>
  <c r="AH647" i="16"/>
  <c r="AI647" i="16"/>
  <c r="AJ647" i="16"/>
  <c r="AK647" i="16"/>
  <c r="AL647" i="16"/>
  <c r="AG648" i="16"/>
  <c r="AH648" i="16"/>
  <c r="AI648" i="16"/>
  <c r="AJ648" i="16"/>
  <c r="AK648" i="16"/>
  <c r="AL648" i="16"/>
  <c r="AG649" i="16"/>
  <c r="AH649" i="16"/>
  <c r="AI649" i="16"/>
  <c r="AJ649" i="16"/>
  <c r="AK649" i="16"/>
  <c r="AL649" i="16"/>
  <c r="AG650" i="16"/>
  <c r="AH650" i="16"/>
  <c r="AI650" i="16"/>
  <c r="AJ650" i="16"/>
  <c r="AK650" i="16"/>
  <c r="AL650" i="16"/>
  <c r="AG651" i="16"/>
  <c r="AH651" i="16"/>
  <c r="AI651" i="16"/>
  <c r="AJ651" i="16"/>
  <c r="AK651" i="16"/>
  <c r="AL651" i="16"/>
  <c r="AG652" i="16"/>
  <c r="AH652" i="16"/>
  <c r="AI652" i="16"/>
  <c r="AJ652" i="16"/>
  <c r="AK652" i="16"/>
  <c r="AL652" i="16"/>
  <c r="AG653" i="16"/>
  <c r="AH653" i="16"/>
  <c r="AI653" i="16"/>
  <c r="AJ653" i="16"/>
  <c r="AK653" i="16"/>
  <c r="AL653" i="16"/>
  <c r="AG654" i="16"/>
  <c r="AH654" i="16"/>
  <c r="AI654" i="16"/>
  <c r="AJ654" i="16"/>
  <c r="AK654" i="16"/>
  <c r="AL654" i="16"/>
  <c r="AG655" i="16"/>
  <c r="AH655" i="16"/>
  <c r="AI655" i="16"/>
  <c r="AJ655" i="16"/>
  <c r="AK655" i="16"/>
  <c r="AL655" i="16"/>
  <c r="AG656" i="16"/>
  <c r="AH656" i="16"/>
  <c r="AI656" i="16"/>
  <c r="AJ656" i="16"/>
  <c r="AK656" i="16"/>
  <c r="AL656" i="16"/>
  <c r="AG657" i="16"/>
  <c r="AH657" i="16"/>
  <c r="AI657" i="16"/>
  <c r="AJ657" i="16"/>
  <c r="AK657" i="16"/>
  <c r="AL657" i="16"/>
  <c r="AG658" i="16"/>
  <c r="AH658" i="16"/>
  <c r="AI658" i="16"/>
  <c r="AJ658" i="16"/>
  <c r="AK658" i="16"/>
  <c r="AL658" i="16"/>
  <c r="AG659" i="16"/>
  <c r="AH659" i="16"/>
  <c r="AI659" i="16"/>
  <c r="AJ659" i="16"/>
  <c r="AK659" i="16"/>
  <c r="AL659" i="16"/>
  <c r="AG660" i="16"/>
  <c r="AH660" i="16"/>
  <c r="AI660" i="16"/>
  <c r="AJ660" i="16"/>
  <c r="AK660" i="16"/>
  <c r="AL660" i="16"/>
  <c r="AG661" i="16"/>
  <c r="AH661" i="16"/>
  <c r="AI661" i="16"/>
  <c r="AJ661" i="16"/>
  <c r="AK661" i="16"/>
  <c r="AL661" i="16"/>
  <c r="AG662" i="16"/>
  <c r="AH662" i="16"/>
  <c r="AI662" i="16"/>
  <c r="AJ662" i="16"/>
  <c r="AK662" i="16"/>
  <c r="AL662" i="16"/>
  <c r="AG663" i="16"/>
  <c r="AH663" i="16"/>
  <c r="AI663" i="16"/>
  <c r="AJ663" i="16"/>
  <c r="AK663" i="16"/>
  <c r="AL663" i="16"/>
  <c r="AG664" i="16"/>
  <c r="AH664" i="16"/>
  <c r="AI664" i="16"/>
  <c r="AJ664" i="16"/>
  <c r="AK664" i="16"/>
  <c r="AL664" i="16"/>
  <c r="AG665" i="16"/>
  <c r="AH665" i="16"/>
  <c r="AI665" i="16"/>
  <c r="AJ665" i="16"/>
  <c r="AK665" i="16"/>
  <c r="AL665" i="16"/>
  <c r="AG666" i="16"/>
  <c r="AH666" i="16"/>
  <c r="AI666" i="16"/>
  <c r="AJ666" i="16"/>
  <c r="AK666" i="16"/>
  <c r="AL666" i="16"/>
  <c r="AG667" i="16"/>
  <c r="AH667" i="16"/>
  <c r="AI667" i="16"/>
  <c r="AJ667" i="16"/>
  <c r="AK667" i="16"/>
  <c r="AL667" i="16"/>
  <c r="AG668" i="16"/>
  <c r="AH668" i="16"/>
  <c r="AI668" i="16"/>
  <c r="AJ668" i="16"/>
  <c r="AK668" i="16"/>
  <c r="AL668" i="16"/>
  <c r="AG669" i="16"/>
  <c r="AH669" i="16"/>
  <c r="AI669" i="16"/>
  <c r="AJ669" i="16"/>
  <c r="AK669" i="16"/>
  <c r="AL669" i="16"/>
  <c r="AG670" i="16"/>
  <c r="AH670" i="16"/>
  <c r="AI670" i="16"/>
  <c r="AJ670" i="16"/>
  <c r="AK670" i="16"/>
  <c r="AL670" i="16"/>
  <c r="AG671" i="16"/>
  <c r="AH671" i="16"/>
  <c r="AI671" i="16"/>
  <c r="AJ671" i="16"/>
  <c r="AK671" i="16"/>
  <c r="AL671" i="16"/>
  <c r="AG672" i="16"/>
  <c r="AH672" i="16"/>
  <c r="AI672" i="16"/>
  <c r="AJ672" i="16"/>
  <c r="AK672" i="16"/>
  <c r="AL672" i="16"/>
  <c r="AG673" i="16"/>
  <c r="AH673" i="16"/>
  <c r="AI673" i="16"/>
  <c r="AJ673" i="16"/>
  <c r="AK673" i="16"/>
  <c r="AL673" i="16"/>
  <c r="AG674" i="16"/>
  <c r="AH674" i="16"/>
  <c r="AI674" i="16"/>
  <c r="AJ674" i="16"/>
  <c r="AK674" i="16"/>
  <c r="AL674" i="16"/>
  <c r="AG675" i="16"/>
  <c r="AH675" i="16"/>
  <c r="AI675" i="16"/>
  <c r="AJ675" i="16"/>
  <c r="AK675" i="16"/>
  <c r="AL675" i="16"/>
  <c r="AG676" i="16"/>
  <c r="AH676" i="16"/>
  <c r="AI676" i="16"/>
  <c r="AJ676" i="16"/>
  <c r="AK676" i="16"/>
  <c r="AL676" i="16"/>
  <c r="AG677" i="16"/>
  <c r="AH677" i="16"/>
  <c r="AI677" i="16"/>
  <c r="AJ677" i="16"/>
  <c r="AK677" i="16"/>
  <c r="AL677" i="16"/>
  <c r="AG678" i="16"/>
  <c r="AH678" i="16"/>
  <c r="AI678" i="16"/>
  <c r="AJ678" i="16"/>
  <c r="AK678" i="16"/>
  <c r="AL678" i="16"/>
  <c r="AG679" i="16"/>
  <c r="AH679" i="16"/>
  <c r="AI679" i="16"/>
  <c r="AJ679" i="16"/>
  <c r="AK679" i="16"/>
  <c r="AL679" i="16"/>
  <c r="AG680" i="16"/>
  <c r="AH680" i="16"/>
  <c r="AI680" i="16"/>
  <c r="AJ680" i="16"/>
  <c r="AK680" i="16"/>
  <c r="AL680" i="16"/>
  <c r="AG681" i="16"/>
  <c r="AH681" i="16"/>
  <c r="AI681" i="16"/>
  <c r="AJ681" i="16"/>
  <c r="AK681" i="16"/>
  <c r="AL681" i="16"/>
  <c r="AG682" i="16"/>
  <c r="AH682" i="16"/>
  <c r="AI682" i="16"/>
  <c r="AJ682" i="16"/>
  <c r="AK682" i="16"/>
  <c r="AL682" i="16"/>
  <c r="AG683" i="16"/>
  <c r="AH683" i="16"/>
  <c r="AI683" i="16"/>
  <c r="AJ683" i="16"/>
  <c r="AK683" i="16"/>
  <c r="AL683" i="16"/>
  <c r="AG684" i="16"/>
  <c r="AH684" i="16"/>
  <c r="AI684" i="16"/>
  <c r="AJ684" i="16"/>
  <c r="AK684" i="16"/>
  <c r="AL684" i="16"/>
  <c r="AG685" i="16"/>
  <c r="AH685" i="16"/>
  <c r="AI685" i="16"/>
  <c r="AJ685" i="16"/>
  <c r="AK685" i="16"/>
  <c r="AL685" i="16"/>
  <c r="AG686" i="16"/>
  <c r="AH686" i="16"/>
  <c r="AI686" i="16"/>
  <c r="AJ686" i="16"/>
  <c r="AK686" i="16"/>
  <c r="AL686" i="16"/>
  <c r="AG687" i="16"/>
  <c r="AH687" i="16"/>
  <c r="AI687" i="16"/>
  <c r="AJ687" i="16"/>
  <c r="AK687" i="16"/>
  <c r="AL687" i="16"/>
  <c r="AG688" i="16"/>
  <c r="AH688" i="16"/>
  <c r="AI688" i="16"/>
  <c r="AJ688" i="16"/>
  <c r="AK688" i="16"/>
  <c r="AL688" i="16"/>
  <c r="AG689" i="16"/>
  <c r="AH689" i="16"/>
  <c r="AI689" i="16"/>
  <c r="AJ689" i="16"/>
  <c r="AK689" i="16"/>
  <c r="AL689" i="16"/>
  <c r="AG690" i="16"/>
  <c r="AH690" i="16"/>
  <c r="AI690" i="16"/>
  <c r="AJ690" i="16"/>
  <c r="AK690" i="16"/>
  <c r="AL690" i="16"/>
  <c r="AG691" i="16"/>
  <c r="AH691" i="16"/>
  <c r="AI691" i="16"/>
  <c r="AJ691" i="16"/>
  <c r="AK691" i="16"/>
  <c r="AL691" i="16"/>
  <c r="AG692" i="16"/>
  <c r="AH692" i="16"/>
  <c r="AI692" i="16"/>
  <c r="AJ692" i="16"/>
  <c r="AK692" i="16"/>
  <c r="AL692" i="16"/>
  <c r="AG693" i="16"/>
  <c r="AH693" i="16"/>
  <c r="AI693" i="16"/>
  <c r="AJ693" i="16"/>
  <c r="AK693" i="16"/>
  <c r="AL693" i="16"/>
  <c r="AG694" i="16"/>
  <c r="AH694" i="16"/>
  <c r="AI694" i="16"/>
  <c r="AJ694" i="16"/>
  <c r="AK694" i="16"/>
  <c r="AL694" i="16"/>
  <c r="AG695" i="16"/>
  <c r="AH695" i="16"/>
  <c r="AI695" i="16"/>
  <c r="AJ695" i="16"/>
  <c r="AK695" i="16"/>
  <c r="AL695" i="16"/>
  <c r="AG696" i="16"/>
  <c r="AH696" i="16"/>
  <c r="AI696" i="16"/>
  <c r="AJ696" i="16"/>
  <c r="AK696" i="16"/>
  <c r="AL696" i="16"/>
  <c r="AG697" i="16"/>
  <c r="AH697" i="16"/>
  <c r="AI697" i="16"/>
  <c r="AJ697" i="16"/>
  <c r="AK697" i="16"/>
  <c r="AL697" i="16"/>
  <c r="AG698" i="16"/>
  <c r="AH698" i="16"/>
  <c r="AI698" i="16"/>
  <c r="AJ698" i="16"/>
  <c r="AK698" i="16"/>
  <c r="AL698" i="16"/>
  <c r="AG699" i="16"/>
  <c r="AH699" i="16"/>
  <c r="AI699" i="16"/>
  <c r="AJ699" i="16"/>
  <c r="AK699" i="16"/>
  <c r="AL699" i="16"/>
  <c r="AG700" i="16"/>
  <c r="AH700" i="16"/>
  <c r="AI700" i="16"/>
  <c r="AJ700" i="16"/>
  <c r="AK700" i="16"/>
  <c r="AL700" i="16"/>
  <c r="AG701" i="16"/>
  <c r="AH701" i="16"/>
  <c r="AI701" i="16"/>
  <c r="AJ701" i="16"/>
  <c r="AK701" i="16"/>
  <c r="AL701" i="16"/>
  <c r="AG702" i="16"/>
  <c r="AH702" i="16"/>
  <c r="AI702" i="16"/>
  <c r="AJ702" i="16"/>
  <c r="AK702" i="16"/>
  <c r="AL702" i="16"/>
  <c r="AG703" i="16"/>
  <c r="AH703" i="16"/>
  <c r="AI703" i="16"/>
  <c r="AJ703" i="16"/>
  <c r="AK703" i="16"/>
  <c r="AL703" i="16"/>
  <c r="AG704" i="16"/>
  <c r="AH704" i="16"/>
  <c r="AI704" i="16"/>
  <c r="AJ704" i="16"/>
  <c r="AK704" i="16"/>
  <c r="AL704" i="16"/>
  <c r="AG705" i="16"/>
  <c r="AH705" i="16"/>
  <c r="AI705" i="16"/>
  <c r="AJ705" i="16"/>
  <c r="AK705" i="16"/>
  <c r="AL705" i="16"/>
  <c r="AG706" i="16"/>
  <c r="AH706" i="16"/>
  <c r="AI706" i="16"/>
  <c r="AJ706" i="16"/>
  <c r="AK706" i="16"/>
  <c r="AL706" i="16"/>
  <c r="AG707" i="16"/>
  <c r="AH707" i="16"/>
  <c r="AI707" i="16"/>
  <c r="AJ707" i="16"/>
  <c r="AK707" i="16"/>
  <c r="AL707" i="16"/>
  <c r="AG708" i="16"/>
  <c r="AH708" i="16"/>
  <c r="AI708" i="16"/>
  <c r="AJ708" i="16"/>
  <c r="AK708" i="16"/>
  <c r="AL708" i="16"/>
  <c r="AG709" i="16"/>
  <c r="AH709" i="16"/>
  <c r="AI709" i="16"/>
  <c r="AJ709" i="16"/>
  <c r="AK709" i="16"/>
  <c r="AL709" i="16"/>
  <c r="AG710" i="16"/>
  <c r="AH710" i="16"/>
  <c r="AI710" i="16"/>
  <c r="AJ710" i="16"/>
  <c r="AK710" i="16"/>
  <c r="AL710" i="16"/>
  <c r="AG711" i="16"/>
  <c r="AH711" i="16"/>
  <c r="AI711" i="16"/>
  <c r="AJ711" i="16"/>
  <c r="AK711" i="16"/>
  <c r="AL711" i="16"/>
  <c r="AG712" i="16"/>
  <c r="AH712" i="16"/>
  <c r="AI712" i="16"/>
  <c r="AJ712" i="16"/>
  <c r="AK712" i="16"/>
  <c r="AL712" i="16"/>
  <c r="AG713" i="16"/>
  <c r="AH713" i="16"/>
  <c r="AI713" i="16"/>
  <c r="AJ713" i="16"/>
  <c r="AK713" i="16"/>
  <c r="AL713" i="16"/>
  <c r="AG714" i="16"/>
  <c r="AH714" i="16"/>
  <c r="AI714" i="16"/>
  <c r="AJ714" i="16"/>
  <c r="AK714" i="16"/>
  <c r="AL714" i="16"/>
  <c r="AG715" i="16"/>
  <c r="AH715" i="16"/>
  <c r="AI715" i="16"/>
  <c r="AJ715" i="16"/>
  <c r="AK715" i="16"/>
  <c r="AL715" i="16"/>
  <c r="AG716" i="16"/>
  <c r="AH716" i="16"/>
  <c r="AI716" i="16"/>
  <c r="AJ716" i="16"/>
  <c r="AK716" i="16"/>
  <c r="AL716" i="16"/>
  <c r="AG717" i="16"/>
  <c r="AH717" i="16"/>
  <c r="AI717" i="16"/>
  <c r="AJ717" i="16"/>
  <c r="AK717" i="16"/>
  <c r="AL717" i="16"/>
  <c r="AG718" i="16"/>
  <c r="AH718" i="16"/>
  <c r="AI718" i="16"/>
  <c r="AJ718" i="16"/>
  <c r="AK718" i="16"/>
  <c r="AL718" i="16"/>
  <c r="AH578" i="16"/>
  <c r="AI578" i="16"/>
  <c r="AJ578" i="16"/>
  <c r="AK578" i="16"/>
  <c r="AL578" i="16"/>
  <c r="AG436" i="16"/>
  <c r="AH436" i="16"/>
  <c r="AI436" i="16"/>
  <c r="AJ436" i="16"/>
  <c r="AK436" i="16"/>
  <c r="AL436" i="16"/>
  <c r="AG437" i="16"/>
  <c r="AH437" i="16"/>
  <c r="AI437" i="16"/>
  <c r="AJ437" i="16"/>
  <c r="AK437" i="16"/>
  <c r="AL437" i="16"/>
  <c r="AG438" i="16"/>
  <c r="AH438" i="16"/>
  <c r="AI438" i="16"/>
  <c r="AJ438" i="16"/>
  <c r="AK438" i="16"/>
  <c r="AL438" i="16"/>
  <c r="AG439" i="16"/>
  <c r="AH439" i="16"/>
  <c r="AI439" i="16"/>
  <c r="AJ439" i="16"/>
  <c r="AK439" i="16"/>
  <c r="AL439" i="16"/>
  <c r="AG440" i="16"/>
  <c r="AH440" i="16"/>
  <c r="AI440" i="16"/>
  <c r="AJ440" i="16"/>
  <c r="AK440" i="16"/>
  <c r="AL440" i="16"/>
  <c r="AG441" i="16"/>
  <c r="AH441" i="16"/>
  <c r="AI441" i="16"/>
  <c r="AJ441" i="16"/>
  <c r="AK441" i="16"/>
  <c r="AL441" i="16"/>
  <c r="AG442" i="16"/>
  <c r="AH442" i="16"/>
  <c r="AI442" i="16"/>
  <c r="AJ442" i="16"/>
  <c r="AK442" i="16"/>
  <c r="AL442" i="16"/>
  <c r="AG443" i="16"/>
  <c r="AH443" i="16"/>
  <c r="AI443" i="16"/>
  <c r="AJ443" i="16"/>
  <c r="AK443" i="16"/>
  <c r="AL443" i="16"/>
  <c r="AG444" i="16"/>
  <c r="AH444" i="16"/>
  <c r="AI444" i="16"/>
  <c r="AJ444" i="16"/>
  <c r="AK444" i="16"/>
  <c r="AL444" i="16"/>
  <c r="AG445" i="16"/>
  <c r="AH445" i="16"/>
  <c r="AI445" i="16"/>
  <c r="AJ445" i="16"/>
  <c r="AK445" i="16"/>
  <c r="AL445" i="16"/>
  <c r="AG446" i="16"/>
  <c r="AH446" i="16"/>
  <c r="AI446" i="16"/>
  <c r="AJ446" i="16"/>
  <c r="AK446" i="16"/>
  <c r="AL446" i="16"/>
  <c r="AG447" i="16"/>
  <c r="AH447" i="16"/>
  <c r="AI447" i="16"/>
  <c r="AJ447" i="16"/>
  <c r="AK447" i="16"/>
  <c r="AL447" i="16"/>
  <c r="AG448" i="16"/>
  <c r="AH448" i="16"/>
  <c r="AI448" i="16"/>
  <c r="AJ448" i="16"/>
  <c r="AK448" i="16"/>
  <c r="AL448" i="16"/>
  <c r="AG449" i="16"/>
  <c r="AH449" i="16"/>
  <c r="AI449" i="16"/>
  <c r="AJ449" i="16"/>
  <c r="AK449" i="16"/>
  <c r="AL449" i="16"/>
  <c r="AG450" i="16"/>
  <c r="AH450" i="16"/>
  <c r="AI450" i="16"/>
  <c r="AJ450" i="16"/>
  <c r="AK450" i="16"/>
  <c r="AL450" i="16"/>
  <c r="AG451" i="16"/>
  <c r="AH451" i="16"/>
  <c r="AI451" i="16"/>
  <c r="AJ451" i="16"/>
  <c r="AK451" i="16"/>
  <c r="AL451" i="16"/>
  <c r="AG452" i="16"/>
  <c r="AH452" i="16"/>
  <c r="AI452" i="16"/>
  <c r="AJ452" i="16"/>
  <c r="AK452" i="16"/>
  <c r="AL452" i="16"/>
  <c r="AG453" i="16"/>
  <c r="AH453" i="16"/>
  <c r="AI453" i="16"/>
  <c r="AJ453" i="16"/>
  <c r="AK453" i="16"/>
  <c r="AL453" i="16"/>
  <c r="AG454" i="16"/>
  <c r="AH454" i="16"/>
  <c r="AI454" i="16"/>
  <c r="AJ454" i="16"/>
  <c r="AK454" i="16"/>
  <c r="AL454" i="16"/>
  <c r="AG455" i="16"/>
  <c r="AH455" i="16"/>
  <c r="AI455" i="16"/>
  <c r="AJ455" i="16"/>
  <c r="AK455" i="16"/>
  <c r="AL455" i="16"/>
  <c r="AG456" i="16"/>
  <c r="AH456" i="16"/>
  <c r="AI456" i="16"/>
  <c r="AJ456" i="16"/>
  <c r="AK456" i="16"/>
  <c r="AL456" i="16"/>
  <c r="AG457" i="16"/>
  <c r="AH457" i="16"/>
  <c r="AI457" i="16"/>
  <c r="AJ457" i="16"/>
  <c r="AK457" i="16"/>
  <c r="AL457" i="16"/>
  <c r="AG458" i="16"/>
  <c r="AH458" i="16"/>
  <c r="AI458" i="16"/>
  <c r="AJ458" i="16"/>
  <c r="AK458" i="16"/>
  <c r="AL458" i="16"/>
  <c r="AG459" i="16"/>
  <c r="AH459" i="16"/>
  <c r="AI459" i="16"/>
  <c r="AJ459" i="16"/>
  <c r="AK459" i="16"/>
  <c r="AL459" i="16"/>
  <c r="AG460" i="16"/>
  <c r="AH460" i="16"/>
  <c r="AI460" i="16"/>
  <c r="AJ460" i="16"/>
  <c r="AK460" i="16"/>
  <c r="AL460" i="16"/>
  <c r="AG461" i="16"/>
  <c r="AH461" i="16"/>
  <c r="AI461" i="16"/>
  <c r="AJ461" i="16"/>
  <c r="AK461" i="16"/>
  <c r="AL461" i="16"/>
  <c r="AG462" i="16"/>
  <c r="AH462" i="16"/>
  <c r="AI462" i="16"/>
  <c r="AJ462" i="16"/>
  <c r="AK462" i="16"/>
  <c r="AL462" i="16"/>
  <c r="AG463" i="16"/>
  <c r="AH463" i="16"/>
  <c r="AI463" i="16"/>
  <c r="AJ463" i="16"/>
  <c r="AK463" i="16"/>
  <c r="AL463" i="16"/>
  <c r="AG464" i="16"/>
  <c r="AH464" i="16"/>
  <c r="AI464" i="16"/>
  <c r="AJ464" i="16"/>
  <c r="AK464" i="16"/>
  <c r="AL464" i="16"/>
  <c r="AG465" i="16"/>
  <c r="AH465" i="16"/>
  <c r="AI465" i="16"/>
  <c r="AJ465" i="16"/>
  <c r="AK465" i="16"/>
  <c r="AL465" i="16"/>
  <c r="AG466" i="16"/>
  <c r="AH466" i="16"/>
  <c r="AI466" i="16"/>
  <c r="AJ466" i="16"/>
  <c r="AK466" i="16"/>
  <c r="AL466" i="16"/>
  <c r="AG467" i="16"/>
  <c r="AH467" i="16"/>
  <c r="AI467" i="16"/>
  <c r="AJ467" i="16"/>
  <c r="AK467" i="16"/>
  <c r="AL467" i="16"/>
  <c r="AG468" i="16"/>
  <c r="AH468" i="16"/>
  <c r="AI468" i="16"/>
  <c r="AJ468" i="16"/>
  <c r="AK468" i="16"/>
  <c r="AL468" i="16"/>
  <c r="AG469" i="16"/>
  <c r="AH469" i="16"/>
  <c r="AI469" i="16"/>
  <c r="AJ469" i="16"/>
  <c r="AK469" i="16"/>
  <c r="AL469" i="16"/>
  <c r="AG470" i="16"/>
  <c r="AH470" i="16"/>
  <c r="AI470" i="16"/>
  <c r="AJ470" i="16"/>
  <c r="AK470" i="16"/>
  <c r="AL470" i="16"/>
  <c r="AG471" i="16"/>
  <c r="AH471" i="16"/>
  <c r="AI471" i="16"/>
  <c r="AJ471" i="16"/>
  <c r="AK471" i="16"/>
  <c r="AL471" i="16"/>
  <c r="AG472" i="16"/>
  <c r="AH472" i="16"/>
  <c r="AI472" i="16"/>
  <c r="AJ472" i="16"/>
  <c r="AK472" i="16"/>
  <c r="AL472" i="16"/>
  <c r="AG473" i="16"/>
  <c r="AH473" i="16"/>
  <c r="AI473" i="16"/>
  <c r="AJ473" i="16"/>
  <c r="AK473" i="16"/>
  <c r="AL473" i="16"/>
  <c r="AG474" i="16"/>
  <c r="AH474" i="16"/>
  <c r="AI474" i="16"/>
  <c r="AJ474" i="16"/>
  <c r="AK474" i="16"/>
  <c r="AL474" i="16"/>
  <c r="AG475" i="16"/>
  <c r="AH475" i="16"/>
  <c r="AI475" i="16"/>
  <c r="AJ475" i="16"/>
  <c r="AK475" i="16"/>
  <c r="AL475" i="16"/>
  <c r="AG476" i="16"/>
  <c r="AH476" i="16"/>
  <c r="AI476" i="16"/>
  <c r="AJ476" i="16"/>
  <c r="AK476" i="16"/>
  <c r="AL476" i="16"/>
  <c r="AG477" i="16"/>
  <c r="AH477" i="16"/>
  <c r="AI477" i="16"/>
  <c r="AJ477" i="16"/>
  <c r="AK477" i="16"/>
  <c r="AL477" i="16"/>
  <c r="AG478" i="16"/>
  <c r="AH478" i="16"/>
  <c r="AI478" i="16"/>
  <c r="AJ478" i="16"/>
  <c r="AK478" i="16"/>
  <c r="AL478" i="16"/>
  <c r="AG479" i="16"/>
  <c r="AH479" i="16"/>
  <c r="AI479" i="16"/>
  <c r="AJ479" i="16"/>
  <c r="AK479" i="16"/>
  <c r="AL479" i="16"/>
  <c r="AG480" i="16"/>
  <c r="AH480" i="16"/>
  <c r="AI480" i="16"/>
  <c r="AJ480" i="16"/>
  <c r="AK480" i="16"/>
  <c r="AL480" i="16"/>
  <c r="AG481" i="16"/>
  <c r="AH481" i="16"/>
  <c r="AI481" i="16"/>
  <c r="AJ481" i="16"/>
  <c r="AK481" i="16"/>
  <c r="AL481" i="16"/>
  <c r="AG482" i="16"/>
  <c r="AH482" i="16"/>
  <c r="AI482" i="16"/>
  <c r="AJ482" i="16"/>
  <c r="AK482" i="16"/>
  <c r="AL482" i="16"/>
  <c r="AG483" i="16"/>
  <c r="AH483" i="16"/>
  <c r="AI483" i="16"/>
  <c r="AJ483" i="16"/>
  <c r="AK483" i="16"/>
  <c r="AL483" i="16"/>
  <c r="AG484" i="16"/>
  <c r="AH484" i="16"/>
  <c r="AI484" i="16"/>
  <c r="AJ484" i="16"/>
  <c r="AK484" i="16"/>
  <c r="AL484" i="16"/>
  <c r="AG485" i="16"/>
  <c r="AH485" i="16"/>
  <c r="AI485" i="16"/>
  <c r="AJ485" i="16"/>
  <c r="AK485" i="16"/>
  <c r="AL485" i="16"/>
  <c r="AG486" i="16"/>
  <c r="AH486" i="16"/>
  <c r="AI486" i="16"/>
  <c r="AJ486" i="16"/>
  <c r="AK486" i="16"/>
  <c r="AL486" i="16"/>
  <c r="AG487" i="16"/>
  <c r="AH487" i="16"/>
  <c r="AI487" i="16"/>
  <c r="AJ487" i="16"/>
  <c r="AK487" i="16"/>
  <c r="AL487" i="16"/>
  <c r="AG488" i="16"/>
  <c r="AH488" i="16"/>
  <c r="AI488" i="16"/>
  <c r="AJ488" i="16"/>
  <c r="AK488" i="16"/>
  <c r="AL488" i="16"/>
  <c r="AG489" i="16"/>
  <c r="AH489" i="16"/>
  <c r="AI489" i="16"/>
  <c r="AJ489" i="16"/>
  <c r="AK489" i="16"/>
  <c r="AL489" i="16"/>
  <c r="AG490" i="16"/>
  <c r="AH490" i="16"/>
  <c r="AI490" i="16"/>
  <c r="AJ490" i="16"/>
  <c r="AK490" i="16"/>
  <c r="AL490" i="16"/>
  <c r="AG491" i="16"/>
  <c r="AH491" i="16"/>
  <c r="AI491" i="16"/>
  <c r="AJ491" i="16"/>
  <c r="AK491" i="16"/>
  <c r="AL491" i="16"/>
  <c r="AG492" i="16"/>
  <c r="AH492" i="16"/>
  <c r="AI492" i="16"/>
  <c r="AJ492" i="16"/>
  <c r="AK492" i="16"/>
  <c r="AL492" i="16"/>
  <c r="AG493" i="16"/>
  <c r="AH493" i="16"/>
  <c r="AI493" i="16"/>
  <c r="AJ493" i="16"/>
  <c r="AK493" i="16"/>
  <c r="AL493" i="16"/>
  <c r="AG494" i="16"/>
  <c r="AH494" i="16"/>
  <c r="AI494" i="16"/>
  <c r="AJ494" i="16"/>
  <c r="AK494" i="16"/>
  <c r="AL494" i="16"/>
  <c r="AG495" i="16"/>
  <c r="AH495" i="16"/>
  <c r="AI495" i="16"/>
  <c r="AJ495" i="16"/>
  <c r="AK495" i="16"/>
  <c r="AL495" i="16"/>
  <c r="AG496" i="16"/>
  <c r="AH496" i="16"/>
  <c r="AI496" i="16"/>
  <c r="AJ496" i="16"/>
  <c r="AK496" i="16"/>
  <c r="AL496" i="16"/>
  <c r="AG497" i="16"/>
  <c r="AH497" i="16"/>
  <c r="AI497" i="16"/>
  <c r="AJ497" i="16"/>
  <c r="AK497" i="16"/>
  <c r="AL497" i="16"/>
  <c r="AG498" i="16"/>
  <c r="AH498" i="16"/>
  <c r="AI498" i="16"/>
  <c r="AJ498" i="16"/>
  <c r="AK498" i="16"/>
  <c r="AL498" i="16"/>
  <c r="AG499" i="16"/>
  <c r="AH499" i="16"/>
  <c r="AI499" i="16"/>
  <c r="AJ499" i="16"/>
  <c r="AK499" i="16"/>
  <c r="AL499" i="16"/>
  <c r="AG500" i="16"/>
  <c r="AH500" i="16"/>
  <c r="AI500" i="16"/>
  <c r="AJ500" i="16"/>
  <c r="AK500" i="16"/>
  <c r="AL500" i="16"/>
  <c r="AG501" i="16"/>
  <c r="AH501" i="16"/>
  <c r="AI501" i="16"/>
  <c r="AJ501" i="16"/>
  <c r="AK501" i="16"/>
  <c r="AL501" i="16"/>
  <c r="AG502" i="16"/>
  <c r="AH502" i="16"/>
  <c r="AI502" i="16"/>
  <c r="AJ502" i="16"/>
  <c r="AK502" i="16"/>
  <c r="AL502" i="16"/>
  <c r="AG503" i="16"/>
  <c r="AH503" i="16"/>
  <c r="AI503" i="16"/>
  <c r="AJ503" i="16"/>
  <c r="AK503" i="16"/>
  <c r="AL503" i="16"/>
  <c r="AG504" i="16"/>
  <c r="AH504" i="16"/>
  <c r="AI504" i="16"/>
  <c r="AJ504" i="16"/>
  <c r="AK504" i="16"/>
  <c r="AL504" i="16"/>
  <c r="AG505" i="16"/>
  <c r="AH505" i="16"/>
  <c r="AI505" i="16"/>
  <c r="AJ505" i="16"/>
  <c r="AK505" i="16"/>
  <c r="AL505" i="16"/>
  <c r="AG506" i="16"/>
  <c r="AH506" i="16"/>
  <c r="AI506" i="16"/>
  <c r="AJ506" i="16"/>
  <c r="AK506" i="16"/>
  <c r="AL506" i="16"/>
  <c r="AG507" i="16"/>
  <c r="AH507" i="16"/>
  <c r="AI507" i="16"/>
  <c r="AJ507" i="16"/>
  <c r="AK507" i="16"/>
  <c r="AL507" i="16"/>
  <c r="AG508" i="16"/>
  <c r="AH508" i="16"/>
  <c r="AI508" i="16"/>
  <c r="AJ508" i="16"/>
  <c r="AK508" i="16"/>
  <c r="AL508" i="16"/>
  <c r="AG509" i="16"/>
  <c r="AH509" i="16"/>
  <c r="AI509" i="16"/>
  <c r="AJ509" i="16"/>
  <c r="AK509" i="16"/>
  <c r="AL509" i="16"/>
  <c r="AG510" i="16"/>
  <c r="AH510" i="16"/>
  <c r="AI510" i="16"/>
  <c r="AJ510" i="16"/>
  <c r="AK510" i="16"/>
  <c r="AL510" i="16"/>
  <c r="AG511" i="16"/>
  <c r="AH511" i="16"/>
  <c r="AI511" i="16"/>
  <c r="AJ511" i="16"/>
  <c r="AK511" i="16"/>
  <c r="AL511" i="16"/>
  <c r="AG512" i="16"/>
  <c r="AH512" i="16"/>
  <c r="AI512" i="16"/>
  <c r="AJ512" i="16"/>
  <c r="AK512" i="16"/>
  <c r="AL512" i="16"/>
  <c r="AG513" i="16"/>
  <c r="AH513" i="16"/>
  <c r="AI513" i="16"/>
  <c r="AJ513" i="16"/>
  <c r="AK513" i="16"/>
  <c r="AL513" i="16"/>
  <c r="AG514" i="16"/>
  <c r="AH514" i="16"/>
  <c r="AI514" i="16"/>
  <c r="AJ514" i="16"/>
  <c r="AK514" i="16"/>
  <c r="AL514" i="16"/>
  <c r="AG515" i="16"/>
  <c r="AH515" i="16"/>
  <c r="AI515" i="16"/>
  <c r="AJ515" i="16"/>
  <c r="AK515" i="16"/>
  <c r="AL515" i="16"/>
  <c r="AG516" i="16"/>
  <c r="AH516" i="16"/>
  <c r="AI516" i="16"/>
  <c r="AJ516" i="16"/>
  <c r="AK516" i="16"/>
  <c r="AL516" i="16"/>
  <c r="AG517" i="16"/>
  <c r="AH517" i="16"/>
  <c r="AI517" i="16"/>
  <c r="AJ517" i="16"/>
  <c r="AK517" i="16"/>
  <c r="AL517" i="16"/>
  <c r="AG518" i="16"/>
  <c r="AH518" i="16"/>
  <c r="AI518" i="16"/>
  <c r="AJ518" i="16"/>
  <c r="AK518" i="16"/>
  <c r="AL518" i="16"/>
  <c r="AG519" i="16"/>
  <c r="AH519" i="16"/>
  <c r="AI519" i="16"/>
  <c r="AJ519" i="16"/>
  <c r="AK519" i="16"/>
  <c r="AL519" i="16"/>
  <c r="AG520" i="16"/>
  <c r="AH520" i="16"/>
  <c r="AI520" i="16"/>
  <c r="AJ520" i="16"/>
  <c r="AK520" i="16"/>
  <c r="AL520" i="16"/>
  <c r="AG521" i="16"/>
  <c r="AH521" i="16"/>
  <c r="AI521" i="16"/>
  <c r="AJ521" i="16"/>
  <c r="AK521" i="16"/>
  <c r="AL521" i="16"/>
  <c r="AG522" i="16"/>
  <c r="AH522" i="16"/>
  <c r="AI522" i="16"/>
  <c r="AJ522" i="16"/>
  <c r="AK522" i="16"/>
  <c r="AL522" i="16"/>
  <c r="AG523" i="16"/>
  <c r="AH523" i="16"/>
  <c r="AI523" i="16"/>
  <c r="AJ523" i="16"/>
  <c r="AK523" i="16"/>
  <c r="AL523" i="16"/>
  <c r="AG524" i="16"/>
  <c r="AH524" i="16"/>
  <c r="AI524" i="16"/>
  <c r="AJ524" i="16"/>
  <c r="AK524" i="16"/>
  <c r="AL524" i="16"/>
  <c r="AG525" i="16"/>
  <c r="AH525" i="16"/>
  <c r="AI525" i="16"/>
  <c r="AJ525" i="16"/>
  <c r="AK525" i="16"/>
  <c r="AL525" i="16"/>
  <c r="AG526" i="16"/>
  <c r="AH526" i="16"/>
  <c r="AI526" i="16"/>
  <c r="AJ526" i="16"/>
  <c r="AK526" i="16"/>
  <c r="AL526" i="16"/>
  <c r="AG527" i="16"/>
  <c r="AH527" i="16"/>
  <c r="AI527" i="16"/>
  <c r="AJ527" i="16"/>
  <c r="AK527" i="16"/>
  <c r="AL527" i="16"/>
  <c r="AG528" i="16"/>
  <c r="AH528" i="16"/>
  <c r="AI528" i="16"/>
  <c r="AJ528" i="16"/>
  <c r="AK528" i="16"/>
  <c r="AL528" i="16"/>
  <c r="AG529" i="16"/>
  <c r="AH529" i="16"/>
  <c r="AI529" i="16"/>
  <c r="AJ529" i="16"/>
  <c r="AK529" i="16"/>
  <c r="AL529" i="16"/>
  <c r="AG530" i="16"/>
  <c r="AH530" i="16"/>
  <c r="AI530" i="16"/>
  <c r="AJ530" i="16"/>
  <c r="AK530" i="16"/>
  <c r="AL530" i="16"/>
  <c r="AG531" i="16"/>
  <c r="AH531" i="16"/>
  <c r="AI531" i="16"/>
  <c r="AJ531" i="16"/>
  <c r="AK531" i="16"/>
  <c r="AL531" i="16"/>
  <c r="AG532" i="16"/>
  <c r="AH532" i="16"/>
  <c r="AI532" i="16"/>
  <c r="AJ532" i="16"/>
  <c r="AK532" i="16"/>
  <c r="AL532" i="16"/>
  <c r="AG533" i="16"/>
  <c r="AH533" i="16"/>
  <c r="AI533" i="16"/>
  <c r="AJ533" i="16"/>
  <c r="AK533" i="16"/>
  <c r="AL533" i="16"/>
  <c r="AG534" i="16"/>
  <c r="AH534" i="16"/>
  <c r="AI534" i="16"/>
  <c r="AJ534" i="16"/>
  <c r="AK534" i="16"/>
  <c r="AL534" i="16"/>
  <c r="AG535" i="16"/>
  <c r="AH535" i="16"/>
  <c r="AI535" i="16"/>
  <c r="AJ535" i="16"/>
  <c r="AK535" i="16"/>
  <c r="AL535" i="16"/>
  <c r="AG536" i="16"/>
  <c r="AH536" i="16"/>
  <c r="AI536" i="16"/>
  <c r="AJ536" i="16"/>
  <c r="AK536" i="16"/>
  <c r="AL536" i="16"/>
  <c r="AG537" i="16"/>
  <c r="AH537" i="16"/>
  <c r="AI537" i="16"/>
  <c r="AJ537" i="16"/>
  <c r="AK537" i="16"/>
  <c r="AL537" i="16"/>
  <c r="AG538" i="16"/>
  <c r="AH538" i="16"/>
  <c r="AI538" i="16"/>
  <c r="AJ538" i="16"/>
  <c r="AK538" i="16"/>
  <c r="AL538" i="16"/>
  <c r="AG539" i="16"/>
  <c r="AH539" i="16"/>
  <c r="AI539" i="16"/>
  <c r="AJ539" i="16"/>
  <c r="AK539" i="16"/>
  <c r="AL539" i="16"/>
  <c r="AG540" i="16"/>
  <c r="AH540" i="16"/>
  <c r="AI540" i="16"/>
  <c r="AJ540" i="16"/>
  <c r="AK540" i="16"/>
  <c r="AL540" i="16"/>
  <c r="AG541" i="16"/>
  <c r="AH541" i="16"/>
  <c r="AI541" i="16"/>
  <c r="AJ541" i="16"/>
  <c r="AK541" i="16"/>
  <c r="AL541" i="16"/>
  <c r="AG542" i="16"/>
  <c r="AH542" i="16"/>
  <c r="AI542" i="16"/>
  <c r="AJ542" i="16"/>
  <c r="AK542" i="16"/>
  <c r="AL542" i="16"/>
  <c r="AG543" i="16"/>
  <c r="AH543" i="16"/>
  <c r="AI543" i="16"/>
  <c r="AJ543" i="16"/>
  <c r="AK543" i="16"/>
  <c r="AL543" i="16"/>
  <c r="AG544" i="16"/>
  <c r="AH544" i="16"/>
  <c r="AI544" i="16"/>
  <c r="AJ544" i="16"/>
  <c r="AK544" i="16"/>
  <c r="AL544" i="16"/>
  <c r="AG545" i="16"/>
  <c r="AH545" i="16"/>
  <c r="AI545" i="16"/>
  <c r="AJ545" i="16"/>
  <c r="AK545" i="16"/>
  <c r="AL545" i="16"/>
  <c r="AG546" i="16"/>
  <c r="AH546" i="16"/>
  <c r="AI546" i="16"/>
  <c r="AJ546" i="16"/>
  <c r="AK546" i="16"/>
  <c r="AL546" i="16"/>
  <c r="AG547" i="16"/>
  <c r="AH547" i="16"/>
  <c r="AI547" i="16"/>
  <c r="AJ547" i="16"/>
  <c r="AK547" i="16"/>
  <c r="AL547" i="16"/>
  <c r="AG548" i="16"/>
  <c r="AH548" i="16"/>
  <c r="AI548" i="16"/>
  <c r="AJ548" i="16"/>
  <c r="AK548" i="16"/>
  <c r="AL548" i="16"/>
  <c r="AG549" i="16"/>
  <c r="AH549" i="16"/>
  <c r="AI549" i="16"/>
  <c r="AJ549" i="16"/>
  <c r="AK549" i="16"/>
  <c r="AL549" i="16"/>
  <c r="AG550" i="16"/>
  <c r="AH550" i="16"/>
  <c r="AI550" i="16"/>
  <c r="AJ550" i="16"/>
  <c r="AK550" i="16"/>
  <c r="AL550" i="16"/>
  <c r="AG551" i="16"/>
  <c r="AH551" i="16"/>
  <c r="AI551" i="16"/>
  <c r="AJ551" i="16"/>
  <c r="AK551" i="16"/>
  <c r="AL551" i="16"/>
  <c r="AG552" i="16"/>
  <c r="AH552" i="16"/>
  <c r="AI552" i="16"/>
  <c r="AJ552" i="16"/>
  <c r="AK552" i="16"/>
  <c r="AL552" i="16"/>
  <c r="AG553" i="16"/>
  <c r="AH553" i="16"/>
  <c r="AI553" i="16"/>
  <c r="AJ553" i="16"/>
  <c r="AK553" i="16"/>
  <c r="AL553" i="16"/>
  <c r="AG554" i="16"/>
  <c r="AH554" i="16"/>
  <c r="AI554" i="16"/>
  <c r="AJ554" i="16"/>
  <c r="AK554" i="16"/>
  <c r="AL554" i="16"/>
  <c r="AG555" i="16"/>
  <c r="AH555" i="16"/>
  <c r="AI555" i="16"/>
  <c r="AJ555" i="16"/>
  <c r="AK555" i="16"/>
  <c r="AL555" i="16"/>
  <c r="AG556" i="16"/>
  <c r="AH556" i="16"/>
  <c r="AI556" i="16"/>
  <c r="AJ556" i="16"/>
  <c r="AK556" i="16"/>
  <c r="AL556" i="16"/>
  <c r="AG557" i="16"/>
  <c r="AH557" i="16"/>
  <c r="AI557" i="16"/>
  <c r="AJ557" i="16"/>
  <c r="AK557" i="16"/>
  <c r="AL557" i="16"/>
  <c r="AG558" i="16"/>
  <c r="AH558" i="16"/>
  <c r="AI558" i="16"/>
  <c r="AJ558" i="16"/>
  <c r="AK558" i="16"/>
  <c r="AL558" i="16"/>
  <c r="AG559" i="16"/>
  <c r="AH559" i="16"/>
  <c r="AI559" i="16"/>
  <c r="AJ559" i="16"/>
  <c r="AK559" i="16"/>
  <c r="AL559" i="16"/>
  <c r="AG560" i="16"/>
  <c r="AH560" i="16"/>
  <c r="AI560" i="16"/>
  <c r="AJ560" i="16"/>
  <c r="AK560" i="16"/>
  <c r="AL560" i="16"/>
  <c r="AG561" i="16"/>
  <c r="AH561" i="16"/>
  <c r="AI561" i="16"/>
  <c r="AJ561" i="16"/>
  <c r="AK561" i="16"/>
  <c r="AL561" i="16"/>
  <c r="AG562" i="16"/>
  <c r="AH562" i="16"/>
  <c r="AI562" i="16"/>
  <c r="AJ562" i="16"/>
  <c r="AK562" i="16"/>
  <c r="AL562" i="16"/>
  <c r="AG563" i="16"/>
  <c r="AH563" i="16"/>
  <c r="AI563" i="16"/>
  <c r="AJ563" i="16"/>
  <c r="AK563" i="16"/>
  <c r="AL563" i="16"/>
  <c r="AG564" i="16"/>
  <c r="AH564" i="16"/>
  <c r="AI564" i="16"/>
  <c r="AJ564" i="16"/>
  <c r="AK564" i="16"/>
  <c r="AL564" i="16"/>
  <c r="AG565" i="16"/>
  <c r="AH565" i="16"/>
  <c r="AI565" i="16"/>
  <c r="AJ565" i="16"/>
  <c r="AK565" i="16"/>
  <c r="AL565" i="16"/>
  <c r="AG566" i="16"/>
  <c r="AH566" i="16"/>
  <c r="AI566" i="16"/>
  <c r="AJ566" i="16"/>
  <c r="AK566" i="16"/>
  <c r="AL566" i="16"/>
  <c r="AG567" i="16"/>
  <c r="AH567" i="16"/>
  <c r="AI567" i="16"/>
  <c r="AJ567" i="16"/>
  <c r="AK567" i="16"/>
  <c r="AL567" i="16"/>
  <c r="AG568" i="16"/>
  <c r="AH568" i="16"/>
  <c r="AI568" i="16"/>
  <c r="AJ568" i="16"/>
  <c r="AK568" i="16"/>
  <c r="AL568" i="16"/>
  <c r="AG569" i="16"/>
  <c r="AH569" i="16"/>
  <c r="AI569" i="16"/>
  <c r="AJ569" i="16"/>
  <c r="AK569" i="16"/>
  <c r="AL569" i="16"/>
  <c r="AG570" i="16"/>
  <c r="AH570" i="16"/>
  <c r="AI570" i="16"/>
  <c r="AJ570" i="16"/>
  <c r="AK570" i="16"/>
  <c r="AL570" i="16"/>
  <c r="AG571" i="16"/>
  <c r="AH571" i="16"/>
  <c r="AI571" i="16"/>
  <c r="AJ571" i="16"/>
  <c r="AK571" i="16"/>
  <c r="AL571" i="16"/>
  <c r="AG572" i="16"/>
  <c r="AH572" i="16"/>
  <c r="AI572" i="16"/>
  <c r="AJ572" i="16"/>
  <c r="AK572" i="16"/>
  <c r="AL572" i="16"/>
  <c r="AG573" i="16"/>
  <c r="AH573" i="16"/>
  <c r="AI573" i="16"/>
  <c r="AJ573" i="16"/>
  <c r="AK573" i="16"/>
  <c r="AL573" i="16"/>
  <c r="AG574" i="16"/>
  <c r="AH574" i="16"/>
  <c r="AI574" i="16"/>
  <c r="AJ574" i="16"/>
  <c r="AK574" i="16"/>
  <c r="AL574" i="16"/>
  <c r="AG575" i="16"/>
  <c r="AH575" i="16"/>
  <c r="AI575" i="16"/>
  <c r="AJ575" i="16"/>
  <c r="AK575" i="16"/>
  <c r="AL575" i="16"/>
  <c r="AH435" i="16"/>
  <c r="AI435" i="16"/>
  <c r="AJ435" i="16"/>
  <c r="AK435" i="16"/>
  <c r="AL435" i="16"/>
  <c r="AG293" i="16"/>
  <c r="AH293" i="16"/>
  <c r="AI293" i="16"/>
  <c r="AJ293" i="16"/>
  <c r="AK293" i="16"/>
  <c r="AL293" i="16"/>
  <c r="AG294" i="16"/>
  <c r="AH294" i="16"/>
  <c r="AI294" i="16"/>
  <c r="AJ294" i="16"/>
  <c r="AK294" i="16"/>
  <c r="AL294" i="16"/>
  <c r="AG295" i="16"/>
  <c r="AH295" i="16"/>
  <c r="AI295" i="16"/>
  <c r="AJ295" i="16"/>
  <c r="AK295" i="16"/>
  <c r="AL295" i="16"/>
  <c r="AG296" i="16"/>
  <c r="AH296" i="16"/>
  <c r="AI296" i="16"/>
  <c r="AJ296" i="16"/>
  <c r="AK296" i="16"/>
  <c r="AL296" i="16"/>
  <c r="AG297" i="16"/>
  <c r="AH297" i="16"/>
  <c r="AI297" i="16"/>
  <c r="AJ297" i="16"/>
  <c r="AK297" i="16"/>
  <c r="AL297" i="16"/>
  <c r="AG298" i="16"/>
  <c r="AH298" i="16"/>
  <c r="AI298" i="16"/>
  <c r="AJ298" i="16"/>
  <c r="AK298" i="16"/>
  <c r="AL298" i="16"/>
  <c r="AG299" i="16"/>
  <c r="AH299" i="16"/>
  <c r="AI299" i="16"/>
  <c r="AJ299" i="16"/>
  <c r="AK299" i="16"/>
  <c r="AL299" i="16"/>
  <c r="AG300" i="16"/>
  <c r="AH300" i="16"/>
  <c r="AI300" i="16"/>
  <c r="AJ300" i="16"/>
  <c r="AK300" i="16"/>
  <c r="AL300" i="16"/>
  <c r="AG301" i="16"/>
  <c r="AH301" i="16"/>
  <c r="AI301" i="16"/>
  <c r="AJ301" i="16"/>
  <c r="AK301" i="16"/>
  <c r="AL301" i="16"/>
  <c r="AG302" i="16"/>
  <c r="AH302" i="16"/>
  <c r="AI302" i="16"/>
  <c r="AJ302" i="16"/>
  <c r="AK302" i="16"/>
  <c r="AL302" i="16"/>
  <c r="AG303" i="16"/>
  <c r="AH303" i="16"/>
  <c r="AI303" i="16"/>
  <c r="AJ303" i="16"/>
  <c r="AK303" i="16"/>
  <c r="AL303" i="16"/>
  <c r="AG304" i="16"/>
  <c r="AH304" i="16"/>
  <c r="AI304" i="16"/>
  <c r="AJ304" i="16"/>
  <c r="AK304" i="16"/>
  <c r="AL304" i="16"/>
  <c r="AG305" i="16"/>
  <c r="AH305" i="16"/>
  <c r="AI305" i="16"/>
  <c r="AJ305" i="16"/>
  <c r="AK305" i="16"/>
  <c r="AL305" i="16"/>
  <c r="AG306" i="16"/>
  <c r="AH306" i="16"/>
  <c r="AI306" i="16"/>
  <c r="AJ306" i="16"/>
  <c r="AK306" i="16"/>
  <c r="AL306" i="16"/>
  <c r="AG307" i="16"/>
  <c r="AH307" i="16"/>
  <c r="AI307" i="16"/>
  <c r="AJ307" i="16"/>
  <c r="AK307" i="16"/>
  <c r="AL307" i="16"/>
  <c r="AG308" i="16"/>
  <c r="AH308" i="16"/>
  <c r="AI308" i="16"/>
  <c r="AJ308" i="16"/>
  <c r="AK308" i="16"/>
  <c r="AL308" i="16"/>
  <c r="AG309" i="16"/>
  <c r="AH309" i="16"/>
  <c r="AI309" i="16"/>
  <c r="AJ309" i="16"/>
  <c r="AK309" i="16"/>
  <c r="AL309" i="16"/>
  <c r="AG310" i="16"/>
  <c r="AH310" i="16"/>
  <c r="AI310" i="16"/>
  <c r="AJ310" i="16"/>
  <c r="AK310" i="16"/>
  <c r="AL310" i="16"/>
  <c r="AG311" i="16"/>
  <c r="AH311" i="16"/>
  <c r="AI311" i="16"/>
  <c r="AJ311" i="16"/>
  <c r="AK311" i="16"/>
  <c r="AL311" i="16"/>
  <c r="AG312" i="16"/>
  <c r="AH312" i="16"/>
  <c r="AI312" i="16"/>
  <c r="AJ312" i="16"/>
  <c r="AK312" i="16"/>
  <c r="AL312" i="16"/>
  <c r="AG313" i="16"/>
  <c r="AH313" i="16"/>
  <c r="AI313" i="16"/>
  <c r="AJ313" i="16"/>
  <c r="AK313" i="16"/>
  <c r="AL313" i="16"/>
  <c r="AG314" i="16"/>
  <c r="AH314" i="16"/>
  <c r="AI314" i="16"/>
  <c r="AJ314" i="16"/>
  <c r="AK314" i="16"/>
  <c r="AL314" i="16"/>
  <c r="AG315" i="16"/>
  <c r="AH315" i="16"/>
  <c r="AI315" i="16"/>
  <c r="AJ315" i="16"/>
  <c r="AK315" i="16"/>
  <c r="AL315" i="16"/>
  <c r="AG316" i="16"/>
  <c r="AH316" i="16"/>
  <c r="AI316" i="16"/>
  <c r="AJ316" i="16"/>
  <c r="AK316" i="16"/>
  <c r="AL316" i="16"/>
  <c r="AG317" i="16"/>
  <c r="AH317" i="16"/>
  <c r="AI317" i="16"/>
  <c r="AJ317" i="16"/>
  <c r="AK317" i="16"/>
  <c r="AL317" i="16"/>
  <c r="AG318" i="16"/>
  <c r="AH318" i="16"/>
  <c r="AI318" i="16"/>
  <c r="AJ318" i="16"/>
  <c r="AK318" i="16"/>
  <c r="AL318" i="16"/>
  <c r="AG319" i="16"/>
  <c r="AH319" i="16"/>
  <c r="AI319" i="16"/>
  <c r="AJ319" i="16"/>
  <c r="AK319" i="16"/>
  <c r="AL319" i="16"/>
  <c r="AG320" i="16"/>
  <c r="AH320" i="16"/>
  <c r="AI320" i="16"/>
  <c r="AJ320" i="16"/>
  <c r="AK320" i="16"/>
  <c r="AL320" i="16"/>
  <c r="AG321" i="16"/>
  <c r="AH321" i="16"/>
  <c r="AI321" i="16"/>
  <c r="AJ321" i="16"/>
  <c r="AK321" i="16"/>
  <c r="AL321" i="16"/>
  <c r="AG322" i="16"/>
  <c r="AH322" i="16"/>
  <c r="AI322" i="16"/>
  <c r="AJ322" i="16"/>
  <c r="AK322" i="16"/>
  <c r="AL322" i="16"/>
  <c r="AG323" i="16"/>
  <c r="AH323" i="16"/>
  <c r="AI323" i="16"/>
  <c r="AJ323" i="16"/>
  <c r="AK323" i="16"/>
  <c r="AL323" i="16"/>
  <c r="AG324" i="16"/>
  <c r="AH324" i="16"/>
  <c r="AI324" i="16"/>
  <c r="AJ324" i="16"/>
  <c r="AK324" i="16"/>
  <c r="AL324" i="16"/>
  <c r="AG325" i="16"/>
  <c r="AH325" i="16"/>
  <c r="AI325" i="16"/>
  <c r="AJ325" i="16"/>
  <c r="AK325" i="16"/>
  <c r="AL325" i="16"/>
  <c r="AG326" i="16"/>
  <c r="AH326" i="16"/>
  <c r="AI326" i="16"/>
  <c r="AJ326" i="16"/>
  <c r="AK326" i="16"/>
  <c r="AL326" i="16"/>
  <c r="AG327" i="16"/>
  <c r="AH327" i="16"/>
  <c r="AI327" i="16"/>
  <c r="AJ327" i="16"/>
  <c r="AK327" i="16"/>
  <c r="AL327" i="16"/>
  <c r="AG328" i="16"/>
  <c r="AH328" i="16"/>
  <c r="AI328" i="16"/>
  <c r="AJ328" i="16"/>
  <c r="AK328" i="16"/>
  <c r="AL328" i="16"/>
  <c r="AG329" i="16"/>
  <c r="AH329" i="16"/>
  <c r="AI329" i="16"/>
  <c r="AJ329" i="16"/>
  <c r="AK329" i="16"/>
  <c r="AL329" i="16"/>
  <c r="AG330" i="16"/>
  <c r="AH330" i="16"/>
  <c r="AI330" i="16"/>
  <c r="AJ330" i="16"/>
  <c r="AK330" i="16"/>
  <c r="AL330" i="16"/>
  <c r="AG331" i="16"/>
  <c r="AH331" i="16"/>
  <c r="AI331" i="16"/>
  <c r="AJ331" i="16"/>
  <c r="AK331" i="16"/>
  <c r="AL331" i="16"/>
  <c r="AG332" i="16"/>
  <c r="AH332" i="16"/>
  <c r="AI332" i="16"/>
  <c r="AJ332" i="16"/>
  <c r="AK332" i="16"/>
  <c r="AL332" i="16"/>
  <c r="AG333" i="16"/>
  <c r="AH333" i="16"/>
  <c r="AI333" i="16"/>
  <c r="AJ333" i="16"/>
  <c r="AK333" i="16"/>
  <c r="AL333" i="16"/>
  <c r="AG334" i="16"/>
  <c r="AH334" i="16"/>
  <c r="AI334" i="16"/>
  <c r="AJ334" i="16"/>
  <c r="AK334" i="16"/>
  <c r="AL334" i="16"/>
  <c r="AG335" i="16"/>
  <c r="AH335" i="16"/>
  <c r="AI335" i="16"/>
  <c r="AJ335" i="16"/>
  <c r="AK335" i="16"/>
  <c r="AL335" i="16"/>
  <c r="AG336" i="16"/>
  <c r="AH336" i="16"/>
  <c r="AI336" i="16"/>
  <c r="AJ336" i="16"/>
  <c r="AK336" i="16"/>
  <c r="AL336" i="16"/>
  <c r="AG337" i="16"/>
  <c r="AH337" i="16"/>
  <c r="AI337" i="16"/>
  <c r="AJ337" i="16"/>
  <c r="AK337" i="16"/>
  <c r="AL337" i="16"/>
  <c r="AG338" i="16"/>
  <c r="AH338" i="16"/>
  <c r="AI338" i="16"/>
  <c r="AJ338" i="16"/>
  <c r="AK338" i="16"/>
  <c r="AL338" i="16"/>
  <c r="AG339" i="16"/>
  <c r="AH339" i="16"/>
  <c r="AI339" i="16"/>
  <c r="AJ339" i="16"/>
  <c r="AK339" i="16"/>
  <c r="AL339" i="16"/>
  <c r="AG340" i="16"/>
  <c r="AH340" i="16"/>
  <c r="AI340" i="16"/>
  <c r="AJ340" i="16"/>
  <c r="AK340" i="16"/>
  <c r="AL340" i="16"/>
  <c r="AG341" i="16"/>
  <c r="AH341" i="16"/>
  <c r="AI341" i="16"/>
  <c r="AJ341" i="16"/>
  <c r="AK341" i="16"/>
  <c r="AL341" i="16"/>
  <c r="AG342" i="16"/>
  <c r="AH342" i="16"/>
  <c r="AI342" i="16"/>
  <c r="AJ342" i="16"/>
  <c r="AK342" i="16"/>
  <c r="AL342" i="16"/>
  <c r="AG343" i="16"/>
  <c r="AH343" i="16"/>
  <c r="AI343" i="16"/>
  <c r="AJ343" i="16"/>
  <c r="AK343" i="16"/>
  <c r="AL343" i="16"/>
  <c r="AG344" i="16"/>
  <c r="AH344" i="16"/>
  <c r="AI344" i="16"/>
  <c r="AJ344" i="16"/>
  <c r="AK344" i="16"/>
  <c r="AL344" i="16"/>
  <c r="AG345" i="16"/>
  <c r="AH345" i="16"/>
  <c r="AI345" i="16"/>
  <c r="AJ345" i="16"/>
  <c r="AK345" i="16"/>
  <c r="AL345" i="16"/>
  <c r="AG346" i="16"/>
  <c r="AH346" i="16"/>
  <c r="AI346" i="16"/>
  <c r="AJ346" i="16"/>
  <c r="AK346" i="16"/>
  <c r="AL346" i="16"/>
  <c r="AG347" i="16"/>
  <c r="AH347" i="16"/>
  <c r="AI347" i="16"/>
  <c r="AJ347" i="16"/>
  <c r="AK347" i="16"/>
  <c r="AL347" i="16"/>
  <c r="AG348" i="16"/>
  <c r="AH348" i="16"/>
  <c r="AI348" i="16"/>
  <c r="AJ348" i="16"/>
  <c r="AK348" i="16"/>
  <c r="AL348" i="16"/>
  <c r="AG349" i="16"/>
  <c r="AH349" i="16"/>
  <c r="AI349" i="16"/>
  <c r="AJ349" i="16"/>
  <c r="AK349" i="16"/>
  <c r="AL349" i="16"/>
  <c r="AG350" i="16"/>
  <c r="AH350" i="16"/>
  <c r="AI350" i="16"/>
  <c r="AJ350" i="16"/>
  <c r="AK350" i="16"/>
  <c r="AL350" i="16"/>
  <c r="AG351" i="16"/>
  <c r="AH351" i="16"/>
  <c r="AI351" i="16"/>
  <c r="AJ351" i="16"/>
  <c r="AK351" i="16"/>
  <c r="AL351" i="16"/>
  <c r="AG352" i="16"/>
  <c r="AH352" i="16"/>
  <c r="AI352" i="16"/>
  <c r="AJ352" i="16"/>
  <c r="AK352" i="16"/>
  <c r="AL352" i="16"/>
  <c r="AG353" i="16"/>
  <c r="AH353" i="16"/>
  <c r="AI353" i="16"/>
  <c r="AJ353" i="16"/>
  <c r="AK353" i="16"/>
  <c r="AL353" i="16"/>
  <c r="AG354" i="16"/>
  <c r="AH354" i="16"/>
  <c r="AI354" i="16"/>
  <c r="AJ354" i="16"/>
  <c r="AK354" i="16"/>
  <c r="AL354" i="16"/>
  <c r="AG355" i="16"/>
  <c r="AH355" i="16"/>
  <c r="AI355" i="16"/>
  <c r="AJ355" i="16"/>
  <c r="AK355" i="16"/>
  <c r="AL355" i="16"/>
  <c r="AG356" i="16"/>
  <c r="AH356" i="16"/>
  <c r="AI356" i="16"/>
  <c r="AJ356" i="16"/>
  <c r="AK356" i="16"/>
  <c r="AL356" i="16"/>
  <c r="AG357" i="16"/>
  <c r="AH357" i="16"/>
  <c r="AI357" i="16"/>
  <c r="AJ357" i="16"/>
  <c r="AK357" i="16"/>
  <c r="AL357" i="16"/>
  <c r="AG358" i="16"/>
  <c r="AH358" i="16"/>
  <c r="AI358" i="16"/>
  <c r="AJ358" i="16"/>
  <c r="AK358" i="16"/>
  <c r="AL358" i="16"/>
  <c r="AG359" i="16"/>
  <c r="AH359" i="16"/>
  <c r="AI359" i="16"/>
  <c r="AJ359" i="16"/>
  <c r="AK359" i="16"/>
  <c r="AL359" i="16"/>
  <c r="AG360" i="16"/>
  <c r="AH360" i="16"/>
  <c r="AI360" i="16"/>
  <c r="AJ360" i="16"/>
  <c r="AK360" i="16"/>
  <c r="AL360" i="16"/>
  <c r="AG361" i="16"/>
  <c r="AH361" i="16"/>
  <c r="AI361" i="16"/>
  <c r="AJ361" i="16"/>
  <c r="AK361" i="16"/>
  <c r="AL361" i="16"/>
  <c r="AG362" i="16"/>
  <c r="AH362" i="16"/>
  <c r="AI362" i="16"/>
  <c r="AJ362" i="16"/>
  <c r="AK362" i="16"/>
  <c r="AL362" i="16"/>
  <c r="AG363" i="16"/>
  <c r="AH363" i="16"/>
  <c r="AI363" i="16"/>
  <c r="AJ363" i="16"/>
  <c r="AK363" i="16"/>
  <c r="AL363" i="16"/>
  <c r="AG364" i="16"/>
  <c r="AH364" i="16"/>
  <c r="AI364" i="16"/>
  <c r="AJ364" i="16"/>
  <c r="AK364" i="16"/>
  <c r="AL364" i="16"/>
  <c r="AG365" i="16"/>
  <c r="AH365" i="16"/>
  <c r="AI365" i="16"/>
  <c r="AJ365" i="16"/>
  <c r="AK365" i="16"/>
  <c r="AL365" i="16"/>
  <c r="AG366" i="16"/>
  <c r="AH366" i="16"/>
  <c r="AI366" i="16"/>
  <c r="AJ366" i="16"/>
  <c r="AK366" i="16"/>
  <c r="AL366" i="16"/>
  <c r="AG367" i="16"/>
  <c r="AH367" i="16"/>
  <c r="AI367" i="16"/>
  <c r="AJ367" i="16"/>
  <c r="AK367" i="16"/>
  <c r="AL367" i="16"/>
  <c r="AG368" i="16"/>
  <c r="AH368" i="16"/>
  <c r="AI368" i="16"/>
  <c r="AJ368" i="16"/>
  <c r="AK368" i="16"/>
  <c r="AL368" i="16"/>
  <c r="AG369" i="16"/>
  <c r="AH369" i="16"/>
  <c r="AI369" i="16"/>
  <c r="AJ369" i="16"/>
  <c r="AK369" i="16"/>
  <c r="AL369" i="16"/>
  <c r="AG370" i="16"/>
  <c r="AH370" i="16"/>
  <c r="AI370" i="16"/>
  <c r="AJ370" i="16"/>
  <c r="AK370" i="16"/>
  <c r="AL370" i="16"/>
  <c r="AG371" i="16"/>
  <c r="AH371" i="16"/>
  <c r="AI371" i="16"/>
  <c r="AJ371" i="16"/>
  <c r="AK371" i="16"/>
  <c r="AL371" i="16"/>
  <c r="AG372" i="16"/>
  <c r="AH372" i="16"/>
  <c r="AI372" i="16"/>
  <c r="AJ372" i="16"/>
  <c r="AK372" i="16"/>
  <c r="AL372" i="16"/>
  <c r="AG373" i="16"/>
  <c r="AH373" i="16"/>
  <c r="AI373" i="16"/>
  <c r="AJ373" i="16"/>
  <c r="AK373" i="16"/>
  <c r="AL373" i="16"/>
  <c r="AG374" i="16"/>
  <c r="AH374" i="16"/>
  <c r="AI374" i="16"/>
  <c r="AJ374" i="16"/>
  <c r="AK374" i="16"/>
  <c r="AL374" i="16"/>
  <c r="AG375" i="16"/>
  <c r="AH375" i="16"/>
  <c r="AI375" i="16"/>
  <c r="AJ375" i="16"/>
  <c r="AK375" i="16"/>
  <c r="AL375" i="16"/>
  <c r="AG376" i="16"/>
  <c r="AH376" i="16"/>
  <c r="AI376" i="16"/>
  <c r="AJ376" i="16"/>
  <c r="AK376" i="16"/>
  <c r="AL376" i="16"/>
  <c r="AG377" i="16"/>
  <c r="AH377" i="16"/>
  <c r="AI377" i="16"/>
  <c r="AJ377" i="16"/>
  <c r="AK377" i="16"/>
  <c r="AL377" i="16"/>
  <c r="AG378" i="16"/>
  <c r="AH378" i="16"/>
  <c r="AI378" i="16"/>
  <c r="AJ378" i="16"/>
  <c r="AK378" i="16"/>
  <c r="AL378" i="16"/>
  <c r="AG379" i="16"/>
  <c r="AH379" i="16"/>
  <c r="AI379" i="16"/>
  <c r="AJ379" i="16"/>
  <c r="AK379" i="16"/>
  <c r="AL379" i="16"/>
  <c r="AG380" i="16"/>
  <c r="AH380" i="16"/>
  <c r="AI380" i="16"/>
  <c r="AJ380" i="16"/>
  <c r="AK380" i="16"/>
  <c r="AL380" i="16"/>
  <c r="AG381" i="16"/>
  <c r="AH381" i="16"/>
  <c r="AI381" i="16"/>
  <c r="AJ381" i="16"/>
  <c r="AK381" i="16"/>
  <c r="AL381" i="16"/>
  <c r="AG382" i="16"/>
  <c r="AH382" i="16"/>
  <c r="AI382" i="16"/>
  <c r="AJ382" i="16"/>
  <c r="AK382" i="16"/>
  <c r="AL382" i="16"/>
  <c r="AG383" i="16"/>
  <c r="AH383" i="16"/>
  <c r="AI383" i="16"/>
  <c r="AJ383" i="16"/>
  <c r="AK383" i="16"/>
  <c r="AL383" i="16"/>
  <c r="AG384" i="16"/>
  <c r="AH384" i="16"/>
  <c r="AI384" i="16"/>
  <c r="AJ384" i="16"/>
  <c r="AK384" i="16"/>
  <c r="AL384" i="16"/>
  <c r="AG385" i="16"/>
  <c r="AH385" i="16"/>
  <c r="AI385" i="16"/>
  <c r="AJ385" i="16"/>
  <c r="AK385" i="16"/>
  <c r="AL385" i="16"/>
  <c r="AG386" i="16"/>
  <c r="AH386" i="16"/>
  <c r="AI386" i="16"/>
  <c r="AJ386" i="16"/>
  <c r="AK386" i="16"/>
  <c r="AL386" i="16"/>
  <c r="AG387" i="16"/>
  <c r="AH387" i="16"/>
  <c r="AI387" i="16"/>
  <c r="AJ387" i="16"/>
  <c r="AK387" i="16"/>
  <c r="AL387" i="16"/>
  <c r="AG388" i="16"/>
  <c r="AH388" i="16"/>
  <c r="AI388" i="16"/>
  <c r="AJ388" i="16"/>
  <c r="AK388" i="16"/>
  <c r="AL388" i="16"/>
  <c r="AG389" i="16"/>
  <c r="AH389" i="16"/>
  <c r="AI389" i="16"/>
  <c r="AJ389" i="16"/>
  <c r="AK389" i="16"/>
  <c r="AL389" i="16"/>
  <c r="AG390" i="16"/>
  <c r="AH390" i="16"/>
  <c r="AI390" i="16"/>
  <c r="AJ390" i="16"/>
  <c r="AK390" i="16"/>
  <c r="AL390" i="16"/>
  <c r="AG391" i="16"/>
  <c r="AH391" i="16"/>
  <c r="AI391" i="16"/>
  <c r="AJ391" i="16"/>
  <c r="AK391" i="16"/>
  <c r="AL391" i="16"/>
  <c r="AG392" i="16"/>
  <c r="AH392" i="16"/>
  <c r="AI392" i="16"/>
  <c r="AJ392" i="16"/>
  <c r="AK392" i="16"/>
  <c r="AL392" i="16"/>
  <c r="AG393" i="16"/>
  <c r="AH393" i="16"/>
  <c r="AI393" i="16"/>
  <c r="AJ393" i="16"/>
  <c r="AK393" i="16"/>
  <c r="AL393" i="16"/>
  <c r="AG394" i="16"/>
  <c r="AH394" i="16"/>
  <c r="AI394" i="16"/>
  <c r="AJ394" i="16"/>
  <c r="AK394" i="16"/>
  <c r="AL394" i="16"/>
  <c r="AG395" i="16"/>
  <c r="AH395" i="16"/>
  <c r="AI395" i="16"/>
  <c r="AJ395" i="16"/>
  <c r="AK395" i="16"/>
  <c r="AL395" i="16"/>
  <c r="AG396" i="16"/>
  <c r="AH396" i="16"/>
  <c r="AI396" i="16"/>
  <c r="AJ396" i="16"/>
  <c r="AK396" i="16"/>
  <c r="AL396" i="16"/>
  <c r="AG397" i="16"/>
  <c r="AH397" i="16"/>
  <c r="AI397" i="16"/>
  <c r="AJ397" i="16"/>
  <c r="AK397" i="16"/>
  <c r="AL397" i="16"/>
  <c r="AG398" i="16"/>
  <c r="AH398" i="16"/>
  <c r="AI398" i="16"/>
  <c r="AJ398" i="16"/>
  <c r="AK398" i="16"/>
  <c r="AL398" i="16"/>
  <c r="AG399" i="16"/>
  <c r="AH399" i="16"/>
  <c r="AI399" i="16"/>
  <c r="AJ399" i="16"/>
  <c r="AK399" i="16"/>
  <c r="AL399" i="16"/>
  <c r="AG400" i="16"/>
  <c r="AH400" i="16"/>
  <c r="AI400" i="16"/>
  <c r="AJ400" i="16"/>
  <c r="AK400" i="16"/>
  <c r="AL400" i="16"/>
  <c r="AG401" i="16"/>
  <c r="AH401" i="16"/>
  <c r="AI401" i="16"/>
  <c r="AJ401" i="16"/>
  <c r="AK401" i="16"/>
  <c r="AL401" i="16"/>
  <c r="AG402" i="16"/>
  <c r="AH402" i="16"/>
  <c r="AI402" i="16"/>
  <c r="AJ402" i="16"/>
  <c r="AK402" i="16"/>
  <c r="AL402" i="16"/>
  <c r="AG403" i="16"/>
  <c r="AH403" i="16"/>
  <c r="AI403" i="16"/>
  <c r="AJ403" i="16"/>
  <c r="AK403" i="16"/>
  <c r="AL403" i="16"/>
  <c r="AG404" i="16"/>
  <c r="AH404" i="16"/>
  <c r="AI404" i="16"/>
  <c r="AJ404" i="16"/>
  <c r="AK404" i="16"/>
  <c r="AL404" i="16"/>
  <c r="AG405" i="16"/>
  <c r="AH405" i="16"/>
  <c r="AI405" i="16"/>
  <c r="AJ405" i="16"/>
  <c r="AK405" i="16"/>
  <c r="AL405" i="16"/>
  <c r="AG406" i="16"/>
  <c r="AH406" i="16"/>
  <c r="AI406" i="16"/>
  <c r="AJ406" i="16"/>
  <c r="AK406" i="16"/>
  <c r="AL406" i="16"/>
  <c r="AG407" i="16"/>
  <c r="AH407" i="16"/>
  <c r="AI407" i="16"/>
  <c r="AJ407" i="16"/>
  <c r="AK407" i="16"/>
  <c r="AL407" i="16"/>
  <c r="AG408" i="16"/>
  <c r="AH408" i="16"/>
  <c r="AI408" i="16"/>
  <c r="AJ408" i="16"/>
  <c r="AK408" i="16"/>
  <c r="AL408" i="16"/>
  <c r="AG409" i="16"/>
  <c r="AH409" i="16"/>
  <c r="AI409" i="16"/>
  <c r="AJ409" i="16"/>
  <c r="AK409" i="16"/>
  <c r="AL409" i="16"/>
  <c r="AG410" i="16"/>
  <c r="AH410" i="16"/>
  <c r="AI410" i="16"/>
  <c r="AJ410" i="16"/>
  <c r="AK410" i="16"/>
  <c r="AL410" i="16"/>
  <c r="AG411" i="16"/>
  <c r="AH411" i="16"/>
  <c r="AI411" i="16"/>
  <c r="AJ411" i="16"/>
  <c r="AK411" i="16"/>
  <c r="AL411" i="16"/>
  <c r="AG412" i="16"/>
  <c r="AH412" i="16"/>
  <c r="AI412" i="16"/>
  <c r="AJ412" i="16"/>
  <c r="AK412" i="16"/>
  <c r="AL412" i="16"/>
  <c r="AG413" i="16"/>
  <c r="AH413" i="16"/>
  <c r="AI413" i="16"/>
  <c r="AJ413" i="16"/>
  <c r="AK413" i="16"/>
  <c r="AL413" i="16"/>
  <c r="AG414" i="16"/>
  <c r="AH414" i="16"/>
  <c r="AI414" i="16"/>
  <c r="AJ414" i="16"/>
  <c r="AK414" i="16"/>
  <c r="AL414" i="16"/>
  <c r="AG415" i="16"/>
  <c r="AH415" i="16"/>
  <c r="AI415" i="16"/>
  <c r="AJ415" i="16"/>
  <c r="AK415" i="16"/>
  <c r="AL415" i="16"/>
  <c r="AG416" i="16"/>
  <c r="AH416" i="16"/>
  <c r="AI416" i="16"/>
  <c r="AJ416" i="16"/>
  <c r="AK416" i="16"/>
  <c r="AL416" i="16"/>
  <c r="AG417" i="16"/>
  <c r="AH417" i="16"/>
  <c r="AI417" i="16"/>
  <c r="AJ417" i="16"/>
  <c r="AK417" i="16"/>
  <c r="AL417" i="16"/>
  <c r="AG418" i="16"/>
  <c r="AH418" i="16"/>
  <c r="AI418" i="16"/>
  <c r="AJ418" i="16"/>
  <c r="AK418" i="16"/>
  <c r="AL418" i="16"/>
  <c r="AG419" i="16"/>
  <c r="AH419" i="16"/>
  <c r="AI419" i="16"/>
  <c r="AJ419" i="16"/>
  <c r="AK419" i="16"/>
  <c r="AL419" i="16"/>
  <c r="AG420" i="16"/>
  <c r="AH420" i="16"/>
  <c r="AI420" i="16"/>
  <c r="AJ420" i="16"/>
  <c r="AK420" i="16"/>
  <c r="AL420" i="16"/>
  <c r="AG421" i="16"/>
  <c r="AH421" i="16"/>
  <c r="AI421" i="16"/>
  <c r="AJ421" i="16"/>
  <c r="AK421" i="16"/>
  <c r="AL421" i="16"/>
  <c r="AG422" i="16"/>
  <c r="AH422" i="16"/>
  <c r="AI422" i="16"/>
  <c r="AJ422" i="16"/>
  <c r="AK422" i="16"/>
  <c r="AL422" i="16"/>
  <c r="AG423" i="16"/>
  <c r="AH423" i="16"/>
  <c r="AI423" i="16"/>
  <c r="AJ423" i="16"/>
  <c r="AK423" i="16"/>
  <c r="AL423" i="16"/>
  <c r="AG424" i="16"/>
  <c r="AH424" i="16"/>
  <c r="AI424" i="16"/>
  <c r="AJ424" i="16"/>
  <c r="AK424" i="16"/>
  <c r="AL424" i="16"/>
  <c r="AG425" i="16"/>
  <c r="AH425" i="16"/>
  <c r="AI425" i="16"/>
  <c r="AJ425" i="16"/>
  <c r="AK425" i="16"/>
  <c r="AL425" i="16"/>
  <c r="AG426" i="16"/>
  <c r="AH426" i="16"/>
  <c r="AI426" i="16"/>
  <c r="AJ426" i="16"/>
  <c r="AK426" i="16"/>
  <c r="AL426" i="16"/>
  <c r="AG427" i="16"/>
  <c r="AH427" i="16"/>
  <c r="AI427" i="16"/>
  <c r="AJ427" i="16"/>
  <c r="AK427" i="16"/>
  <c r="AL427" i="16"/>
  <c r="AG428" i="16"/>
  <c r="AH428" i="16"/>
  <c r="AI428" i="16"/>
  <c r="AJ428" i="16"/>
  <c r="AK428" i="16"/>
  <c r="AL428" i="16"/>
  <c r="AG429" i="16"/>
  <c r="AH429" i="16"/>
  <c r="AI429" i="16"/>
  <c r="AJ429" i="16"/>
  <c r="AK429" i="16"/>
  <c r="AL429" i="16"/>
  <c r="AG430" i="16"/>
  <c r="AH430" i="16"/>
  <c r="AI430" i="16"/>
  <c r="AJ430" i="16"/>
  <c r="AK430" i="16"/>
  <c r="AL430" i="16"/>
  <c r="AG431" i="16"/>
  <c r="AH431" i="16"/>
  <c r="AI431" i="16"/>
  <c r="AJ431" i="16"/>
  <c r="AK431" i="16"/>
  <c r="AL431" i="16"/>
  <c r="AG432" i="16"/>
  <c r="AH432" i="16"/>
  <c r="AI432" i="16"/>
  <c r="AJ432" i="16"/>
  <c r="AK432" i="16"/>
  <c r="AL432" i="16"/>
  <c r="AH292" i="16"/>
  <c r="AI292" i="16"/>
  <c r="AJ292" i="16"/>
  <c r="AK292" i="16"/>
  <c r="AL292" i="16"/>
  <c r="AG150" i="16"/>
  <c r="AH150" i="16"/>
  <c r="AI150" i="16"/>
  <c r="AJ150" i="16"/>
  <c r="AK150" i="16"/>
  <c r="AL150" i="16"/>
  <c r="AG151" i="16"/>
  <c r="AH151" i="16"/>
  <c r="AI151" i="16"/>
  <c r="AJ151" i="16"/>
  <c r="AK151" i="16"/>
  <c r="AL151" i="16"/>
  <c r="AG152" i="16"/>
  <c r="AH152" i="16"/>
  <c r="AI152" i="16"/>
  <c r="AJ152" i="16"/>
  <c r="AK152" i="16"/>
  <c r="AL152" i="16"/>
  <c r="AG153" i="16"/>
  <c r="AH153" i="16"/>
  <c r="AI153" i="16"/>
  <c r="AJ153" i="16"/>
  <c r="AK153" i="16"/>
  <c r="AL153" i="16"/>
  <c r="AG154" i="16"/>
  <c r="AH154" i="16"/>
  <c r="AI154" i="16"/>
  <c r="AJ154" i="16"/>
  <c r="AK154" i="16"/>
  <c r="AL154" i="16"/>
  <c r="AG155" i="16"/>
  <c r="AH155" i="16"/>
  <c r="AI155" i="16"/>
  <c r="AJ155" i="16"/>
  <c r="AK155" i="16"/>
  <c r="AL155" i="16"/>
  <c r="AG156" i="16"/>
  <c r="AH156" i="16"/>
  <c r="AI156" i="16"/>
  <c r="AJ156" i="16"/>
  <c r="AK156" i="16"/>
  <c r="AL156" i="16"/>
  <c r="AG157" i="16"/>
  <c r="AH157" i="16"/>
  <c r="AI157" i="16"/>
  <c r="AJ157" i="16"/>
  <c r="AK157" i="16"/>
  <c r="AL157" i="16"/>
  <c r="AG158" i="16"/>
  <c r="AH158" i="16"/>
  <c r="AI158" i="16"/>
  <c r="AJ158" i="16"/>
  <c r="AK158" i="16"/>
  <c r="AL158" i="16"/>
  <c r="AG159" i="16"/>
  <c r="AH159" i="16"/>
  <c r="AI159" i="16"/>
  <c r="AJ159" i="16"/>
  <c r="AK159" i="16"/>
  <c r="AL159" i="16"/>
  <c r="AG160" i="16"/>
  <c r="AH160" i="16"/>
  <c r="AI160" i="16"/>
  <c r="AJ160" i="16"/>
  <c r="AK160" i="16"/>
  <c r="AL160" i="16"/>
  <c r="AG161" i="16"/>
  <c r="AH161" i="16"/>
  <c r="AI161" i="16"/>
  <c r="AJ161" i="16"/>
  <c r="AK161" i="16"/>
  <c r="AL161" i="16"/>
  <c r="AG162" i="16"/>
  <c r="AH162" i="16"/>
  <c r="AI162" i="16"/>
  <c r="AJ162" i="16"/>
  <c r="AK162" i="16"/>
  <c r="AL162" i="16"/>
  <c r="AG163" i="16"/>
  <c r="AH163" i="16"/>
  <c r="AI163" i="16"/>
  <c r="AJ163" i="16"/>
  <c r="AK163" i="16"/>
  <c r="AL163" i="16"/>
  <c r="AG164" i="16"/>
  <c r="AH164" i="16"/>
  <c r="AI164" i="16"/>
  <c r="AJ164" i="16"/>
  <c r="AK164" i="16"/>
  <c r="AL164" i="16"/>
  <c r="AG165" i="16"/>
  <c r="AH165" i="16"/>
  <c r="AI165" i="16"/>
  <c r="AJ165" i="16"/>
  <c r="AK165" i="16"/>
  <c r="AL165" i="16"/>
  <c r="AG166" i="16"/>
  <c r="AH166" i="16"/>
  <c r="AI166" i="16"/>
  <c r="AJ166" i="16"/>
  <c r="AK166" i="16"/>
  <c r="AL166" i="16"/>
  <c r="AG167" i="16"/>
  <c r="AH167" i="16"/>
  <c r="AI167" i="16"/>
  <c r="AJ167" i="16"/>
  <c r="AK167" i="16"/>
  <c r="AL167" i="16"/>
  <c r="AG168" i="16"/>
  <c r="AH168" i="16"/>
  <c r="AI168" i="16"/>
  <c r="AJ168" i="16"/>
  <c r="AK168" i="16"/>
  <c r="AL168" i="16"/>
  <c r="AG169" i="16"/>
  <c r="AH169" i="16"/>
  <c r="AI169" i="16"/>
  <c r="AJ169" i="16"/>
  <c r="AK169" i="16"/>
  <c r="AL169" i="16"/>
  <c r="AG170" i="16"/>
  <c r="AH170" i="16"/>
  <c r="AI170" i="16"/>
  <c r="AJ170" i="16"/>
  <c r="AK170" i="16"/>
  <c r="AL170" i="16"/>
  <c r="AG171" i="16"/>
  <c r="AH171" i="16"/>
  <c r="AI171" i="16"/>
  <c r="AJ171" i="16"/>
  <c r="AK171" i="16"/>
  <c r="AL171" i="16"/>
  <c r="AG172" i="16"/>
  <c r="AH172" i="16"/>
  <c r="AI172" i="16"/>
  <c r="AJ172" i="16"/>
  <c r="AK172" i="16"/>
  <c r="AL172" i="16"/>
  <c r="AG173" i="16"/>
  <c r="AH173" i="16"/>
  <c r="AI173" i="16"/>
  <c r="AJ173" i="16"/>
  <c r="AK173" i="16"/>
  <c r="AL173" i="16"/>
  <c r="AG174" i="16"/>
  <c r="AH174" i="16"/>
  <c r="AI174" i="16"/>
  <c r="AJ174" i="16"/>
  <c r="AK174" i="16"/>
  <c r="AL174" i="16"/>
  <c r="AG175" i="16"/>
  <c r="AH175" i="16"/>
  <c r="AI175" i="16"/>
  <c r="AJ175" i="16"/>
  <c r="AK175" i="16"/>
  <c r="AL175" i="16"/>
  <c r="AG176" i="16"/>
  <c r="AH176" i="16"/>
  <c r="AI176" i="16"/>
  <c r="AJ176" i="16"/>
  <c r="AK176" i="16"/>
  <c r="AL176" i="16"/>
  <c r="AG177" i="16"/>
  <c r="AH177" i="16"/>
  <c r="AI177" i="16"/>
  <c r="AJ177" i="16"/>
  <c r="AK177" i="16"/>
  <c r="AL177" i="16"/>
  <c r="AG178" i="16"/>
  <c r="AH178" i="16"/>
  <c r="AI178" i="16"/>
  <c r="AJ178" i="16"/>
  <c r="AK178" i="16"/>
  <c r="AL178" i="16"/>
  <c r="AG179" i="16"/>
  <c r="AH179" i="16"/>
  <c r="AI179" i="16"/>
  <c r="AJ179" i="16"/>
  <c r="AK179" i="16"/>
  <c r="AL179" i="16"/>
  <c r="AG180" i="16"/>
  <c r="AH180" i="16"/>
  <c r="AI180" i="16"/>
  <c r="AJ180" i="16"/>
  <c r="AK180" i="16"/>
  <c r="AL180" i="16"/>
  <c r="AG181" i="16"/>
  <c r="AH181" i="16"/>
  <c r="AI181" i="16"/>
  <c r="AJ181" i="16"/>
  <c r="AK181" i="16"/>
  <c r="AL181" i="16"/>
  <c r="AG182" i="16"/>
  <c r="AH182" i="16"/>
  <c r="AI182" i="16"/>
  <c r="AJ182" i="16"/>
  <c r="AK182" i="16"/>
  <c r="AL182" i="16"/>
  <c r="AG183" i="16"/>
  <c r="AH183" i="16"/>
  <c r="AI183" i="16"/>
  <c r="AJ183" i="16"/>
  <c r="AK183" i="16"/>
  <c r="AL183" i="16"/>
  <c r="AG184" i="16"/>
  <c r="AH184" i="16"/>
  <c r="AI184" i="16"/>
  <c r="AJ184" i="16"/>
  <c r="AK184" i="16"/>
  <c r="AL184" i="16"/>
  <c r="AG185" i="16"/>
  <c r="AH185" i="16"/>
  <c r="AI185" i="16"/>
  <c r="AJ185" i="16"/>
  <c r="AK185" i="16"/>
  <c r="AL185" i="16"/>
  <c r="AG186" i="16"/>
  <c r="AH186" i="16"/>
  <c r="AI186" i="16"/>
  <c r="AJ186" i="16"/>
  <c r="AK186" i="16"/>
  <c r="AL186" i="16"/>
  <c r="AG187" i="16"/>
  <c r="AH187" i="16"/>
  <c r="AI187" i="16"/>
  <c r="AJ187" i="16"/>
  <c r="AK187" i="16"/>
  <c r="AL187" i="16"/>
  <c r="AG188" i="16"/>
  <c r="AH188" i="16"/>
  <c r="AI188" i="16"/>
  <c r="AJ188" i="16"/>
  <c r="AK188" i="16"/>
  <c r="AL188" i="16"/>
  <c r="AG189" i="16"/>
  <c r="AH189" i="16"/>
  <c r="AI189" i="16"/>
  <c r="AJ189" i="16"/>
  <c r="AK189" i="16"/>
  <c r="AL189" i="16"/>
  <c r="AG190" i="16"/>
  <c r="AH190" i="16"/>
  <c r="AI190" i="16"/>
  <c r="AJ190" i="16"/>
  <c r="AK190" i="16"/>
  <c r="AL190" i="16"/>
  <c r="AG191" i="16"/>
  <c r="AH191" i="16"/>
  <c r="AI191" i="16"/>
  <c r="AJ191" i="16"/>
  <c r="AK191" i="16"/>
  <c r="AL191" i="16"/>
  <c r="AG192" i="16"/>
  <c r="AH192" i="16"/>
  <c r="AI192" i="16"/>
  <c r="AJ192" i="16"/>
  <c r="AK192" i="16"/>
  <c r="AL192" i="16"/>
  <c r="AG193" i="16"/>
  <c r="AH193" i="16"/>
  <c r="AI193" i="16"/>
  <c r="AJ193" i="16"/>
  <c r="AK193" i="16"/>
  <c r="AL193" i="16"/>
  <c r="AG194" i="16"/>
  <c r="AH194" i="16"/>
  <c r="AI194" i="16"/>
  <c r="AJ194" i="16"/>
  <c r="AK194" i="16"/>
  <c r="AL194" i="16"/>
  <c r="AG195" i="16"/>
  <c r="AH195" i="16"/>
  <c r="AI195" i="16"/>
  <c r="AJ195" i="16"/>
  <c r="AK195" i="16"/>
  <c r="AL195" i="16"/>
  <c r="AG196" i="16"/>
  <c r="AH196" i="16"/>
  <c r="AI196" i="16"/>
  <c r="AJ196" i="16"/>
  <c r="AK196" i="16"/>
  <c r="AL196" i="16"/>
  <c r="AG197" i="16"/>
  <c r="AH197" i="16"/>
  <c r="AI197" i="16"/>
  <c r="AJ197" i="16"/>
  <c r="AK197" i="16"/>
  <c r="AL197" i="16"/>
  <c r="AG198" i="16"/>
  <c r="AH198" i="16"/>
  <c r="AI198" i="16"/>
  <c r="AJ198" i="16"/>
  <c r="AK198" i="16"/>
  <c r="AL198" i="16"/>
  <c r="AG199" i="16"/>
  <c r="AH199" i="16"/>
  <c r="AI199" i="16"/>
  <c r="AJ199" i="16"/>
  <c r="AK199" i="16"/>
  <c r="AL199" i="16"/>
  <c r="AG200" i="16"/>
  <c r="AH200" i="16"/>
  <c r="AI200" i="16"/>
  <c r="AJ200" i="16"/>
  <c r="AK200" i="16"/>
  <c r="AL200" i="16"/>
  <c r="AG201" i="16"/>
  <c r="AH201" i="16"/>
  <c r="AI201" i="16"/>
  <c r="AJ201" i="16"/>
  <c r="AK201" i="16"/>
  <c r="AL201" i="16"/>
  <c r="AG202" i="16"/>
  <c r="AH202" i="16"/>
  <c r="AI202" i="16"/>
  <c r="AJ202" i="16"/>
  <c r="AK202" i="16"/>
  <c r="AL202" i="16"/>
  <c r="AG203" i="16"/>
  <c r="AH203" i="16"/>
  <c r="AI203" i="16"/>
  <c r="AJ203" i="16"/>
  <c r="AK203" i="16"/>
  <c r="AL203" i="16"/>
  <c r="AG204" i="16"/>
  <c r="AH204" i="16"/>
  <c r="AI204" i="16"/>
  <c r="AJ204" i="16"/>
  <c r="AK204" i="16"/>
  <c r="AL204" i="16"/>
  <c r="AG205" i="16"/>
  <c r="AH205" i="16"/>
  <c r="AI205" i="16"/>
  <c r="AJ205" i="16"/>
  <c r="AK205" i="16"/>
  <c r="AL205" i="16"/>
  <c r="AG206" i="16"/>
  <c r="AH206" i="16"/>
  <c r="AI206" i="16"/>
  <c r="AJ206" i="16"/>
  <c r="AK206" i="16"/>
  <c r="AL206" i="16"/>
  <c r="AG207" i="16"/>
  <c r="AH207" i="16"/>
  <c r="AI207" i="16"/>
  <c r="AJ207" i="16"/>
  <c r="AK207" i="16"/>
  <c r="AL207" i="16"/>
  <c r="AG208" i="16"/>
  <c r="AH208" i="16"/>
  <c r="AI208" i="16"/>
  <c r="AJ208" i="16"/>
  <c r="AK208" i="16"/>
  <c r="AL208" i="16"/>
  <c r="AG209" i="16"/>
  <c r="AH209" i="16"/>
  <c r="AI209" i="16"/>
  <c r="AJ209" i="16"/>
  <c r="AK209" i="16"/>
  <c r="AL209" i="16"/>
  <c r="AG210" i="16"/>
  <c r="AH210" i="16"/>
  <c r="AI210" i="16"/>
  <c r="AJ210" i="16"/>
  <c r="AK210" i="16"/>
  <c r="AL210" i="16"/>
  <c r="AG211" i="16"/>
  <c r="AH211" i="16"/>
  <c r="AI211" i="16"/>
  <c r="AJ211" i="16"/>
  <c r="AK211" i="16"/>
  <c r="AL211" i="16"/>
  <c r="AG212" i="16"/>
  <c r="AH212" i="16"/>
  <c r="AI212" i="16"/>
  <c r="AJ212" i="16"/>
  <c r="AK212" i="16"/>
  <c r="AL212" i="16"/>
  <c r="AG213" i="16"/>
  <c r="AH213" i="16"/>
  <c r="AI213" i="16"/>
  <c r="AJ213" i="16"/>
  <c r="AK213" i="16"/>
  <c r="AL213" i="16"/>
  <c r="AG214" i="16"/>
  <c r="AH214" i="16"/>
  <c r="AI214" i="16"/>
  <c r="AJ214" i="16"/>
  <c r="AK214" i="16"/>
  <c r="AL214" i="16"/>
  <c r="AG215" i="16"/>
  <c r="AH215" i="16"/>
  <c r="AI215" i="16"/>
  <c r="AJ215" i="16"/>
  <c r="AK215" i="16"/>
  <c r="AL215" i="16"/>
  <c r="AG216" i="16"/>
  <c r="AH216" i="16"/>
  <c r="AI216" i="16"/>
  <c r="AJ216" i="16"/>
  <c r="AK216" i="16"/>
  <c r="AL216" i="16"/>
  <c r="AG217" i="16"/>
  <c r="AH217" i="16"/>
  <c r="AI217" i="16"/>
  <c r="AJ217" i="16"/>
  <c r="AK217" i="16"/>
  <c r="AL217" i="16"/>
  <c r="AG218" i="16"/>
  <c r="AH218" i="16"/>
  <c r="AI218" i="16"/>
  <c r="AJ218" i="16"/>
  <c r="AK218" i="16"/>
  <c r="AL218" i="16"/>
  <c r="AG219" i="16"/>
  <c r="AH219" i="16"/>
  <c r="AI219" i="16"/>
  <c r="AJ219" i="16"/>
  <c r="AK219" i="16"/>
  <c r="AL219" i="16"/>
  <c r="AG220" i="16"/>
  <c r="AH220" i="16"/>
  <c r="AI220" i="16"/>
  <c r="AJ220" i="16"/>
  <c r="AK220" i="16"/>
  <c r="AL220" i="16"/>
  <c r="AG221" i="16"/>
  <c r="AH221" i="16"/>
  <c r="AI221" i="16"/>
  <c r="AJ221" i="16"/>
  <c r="AK221" i="16"/>
  <c r="AL221" i="16"/>
  <c r="AG222" i="16"/>
  <c r="AH222" i="16"/>
  <c r="AI222" i="16"/>
  <c r="AJ222" i="16"/>
  <c r="AK222" i="16"/>
  <c r="AL222" i="16"/>
  <c r="AG223" i="16"/>
  <c r="AH223" i="16"/>
  <c r="AI223" i="16"/>
  <c r="AJ223" i="16"/>
  <c r="AK223" i="16"/>
  <c r="AL223" i="16"/>
  <c r="AG224" i="16"/>
  <c r="AH224" i="16"/>
  <c r="AI224" i="16"/>
  <c r="AJ224" i="16"/>
  <c r="AK224" i="16"/>
  <c r="AL224" i="16"/>
  <c r="AG225" i="16"/>
  <c r="AH225" i="16"/>
  <c r="AI225" i="16"/>
  <c r="AJ225" i="16"/>
  <c r="AK225" i="16"/>
  <c r="AL225" i="16"/>
  <c r="AG226" i="16"/>
  <c r="AH226" i="16"/>
  <c r="AI226" i="16"/>
  <c r="AJ226" i="16"/>
  <c r="AK226" i="16"/>
  <c r="AL226" i="16"/>
  <c r="AG227" i="16"/>
  <c r="AH227" i="16"/>
  <c r="AI227" i="16"/>
  <c r="AJ227" i="16"/>
  <c r="AK227" i="16"/>
  <c r="AL227" i="16"/>
  <c r="AG228" i="16"/>
  <c r="AH228" i="16"/>
  <c r="AI228" i="16"/>
  <c r="AJ228" i="16"/>
  <c r="AK228" i="16"/>
  <c r="AL228" i="16"/>
  <c r="AG229" i="16"/>
  <c r="AH229" i="16"/>
  <c r="AI229" i="16"/>
  <c r="AJ229" i="16"/>
  <c r="AK229" i="16"/>
  <c r="AL229" i="16"/>
  <c r="AG230" i="16"/>
  <c r="AH230" i="16"/>
  <c r="AI230" i="16"/>
  <c r="AJ230" i="16"/>
  <c r="AK230" i="16"/>
  <c r="AL230" i="16"/>
  <c r="AG231" i="16"/>
  <c r="AH231" i="16"/>
  <c r="AI231" i="16"/>
  <c r="AJ231" i="16"/>
  <c r="AK231" i="16"/>
  <c r="AL231" i="16"/>
  <c r="AG232" i="16"/>
  <c r="AH232" i="16"/>
  <c r="AI232" i="16"/>
  <c r="AJ232" i="16"/>
  <c r="AK232" i="16"/>
  <c r="AL232" i="16"/>
  <c r="AG233" i="16"/>
  <c r="AH233" i="16"/>
  <c r="AI233" i="16"/>
  <c r="AJ233" i="16"/>
  <c r="AK233" i="16"/>
  <c r="AL233" i="16"/>
  <c r="AG234" i="16"/>
  <c r="AH234" i="16"/>
  <c r="AI234" i="16"/>
  <c r="AJ234" i="16"/>
  <c r="AK234" i="16"/>
  <c r="AL234" i="16"/>
  <c r="AG235" i="16"/>
  <c r="AH235" i="16"/>
  <c r="AI235" i="16"/>
  <c r="AJ235" i="16"/>
  <c r="AK235" i="16"/>
  <c r="AL235" i="16"/>
  <c r="AG236" i="16"/>
  <c r="AH236" i="16"/>
  <c r="AI236" i="16"/>
  <c r="AJ236" i="16"/>
  <c r="AK236" i="16"/>
  <c r="AL236" i="16"/>
  <c r="AG237" i="16"/>
  <c r="AH237" i="16"/>
  <c r="AI237" i="16"/>
  <c r="AJ237" i="16"/>
  <c r="AK237" i="16"/>
  <c r="AL237" i="16"/>
  <c r="AG238" i="16"/>
  <c r="AH238" i="16"/>
  <c r="AI238" i="16"/>
  <c r="AJ238" i="16"/>
  <c r="AK238" i="16"/>
  <c r="AL238" i="16"/>
  <c r="AG239" i="16"/>
  <c r="AH239" i="16"/>
  <c r="AI239" i="16"/>
  <c r="AJ239" i="16"/>
  <c r="AK239" i="16"/>
  <c r="AL239" i="16"/>
  <c r="AG240" i="16"/>
  <c r="AH240" i="16"/>
  <c r="AI240" i="16"/>
  <c r="AJ240" i="16"/>
  <c r="AK240" i="16"/>
  <c r="AL240" i="16"/>
  <c r="AG241" i="16"/>
  <c r="AH241" i="16"/>
  <c r="AI241" i="16"/>
  <c r="AJ241" i="16"/>
  <c r="AK241" i="16"/>
  <c r="AL241" i="16"/>
  <c r="AG242" i="16"/>
  <c r="AH242" i="16"/>
  <c r="AI242" i="16"/>
  <c r="AJ242" i="16"/>
  <c r="AK242" i="16"/>
  <c r="AL242" i="16"/>
  <c r="AG243" i="16"/>
  <c r="AH243" i="16"/>
  <c r="AI243" i="16"/>
  <c r="AJ243" i="16"/>
  <c r="AK243" i="16"/>
  <c r="AL243" i="16"/>
  <c r="AG244" i="16"/>
  <c r="AH244" i="16"/>
  <c r="AI244" i="16"/>
  <c r="AJ244" i="16"/>
  <c r="AK244" i="16"/>
  <c r="AL244" i="16"/>
  <c r="AG245" i="16"/>
  <c r="AH245" i="16"/>
  <c r="AI245" i="16"/>
  <c r="AJ245" i="16"/>
  <c r="AK245" i="16"/>
  <c r="AL245" i="16"/>
  <c r="AG246" i="16"/>
  <c r="AH246" i="16"/>
  <c r="AI246" i="16"/>
  <c r="AJ246" i="16"/>
  <c r="AK246" i="16"/>
  <c r="AL246" i="16"/>
  <c r="AG247" i="16"/>
  <c r="AH247" i="16"/>
  <c r="AI247" i="16"/>
  <c r="AJ247" i="16"/>
  <c r="AK247" i="16"/>
  <c r="AL247" i="16"/>
  <c r="AG248" i="16"/>
  <c r="AH248" i="16"/>
  <c r="AI248" i="16"/>
  <c r="AJ248" i="16"/>
  <c r="AK248" i="16"/>
  <c r="AL248" i="16"/>
  <c r="AG249" i="16"/>
  <c r="AH249" i="16"/>
  <c r="AI249" i="16"/>
  <c r="AJ249" i="16"/>
  <c r="AK249" i="16"/>
  <c r="AL249" i="16"/>
  <c r="AG250" i="16"/>
  <c r="AH250" i="16"/>
  <c r="AI250" i="16"/>
  <c r="AJ250" i="16"/>
  <c r="AK250" i="16"/>
  <c r="AL250" i="16"/>
  <c r="AG251" i="16"/>
  <c r="AH251" i="16"/>
  <c r="AI251" i="16"/>
  <c r="AJ251" i="16"/>
  <c r="AK251" i="16"/>
  <c r="AL251" i="16"/>
  <c r="AG252" i="16"/>
  <c r="AH252" i="16"/>
  <c r="AI252" i="16"/>
  <c r="AJ252" i="16"/>
  <c r="AK252" i="16"/>
  <c r="AL252" i="16"/>
  <c r="AG253" i="16"/>
  <c r="AH253" i="16"/>
  <c r="AI253" i="16"/>
  <c r="AJ253" i="16"/>
  <c r="AK253" i="16"/>
  <c r="AL253" i="16"/>
  <c r="AG254" i="16"/>
  <c r="AH254" i="16"/>
  <c r="AI254" i="16"/>
  <c r="AJ254" i="16"/>
  <c r="AK254" i="16"/>
  <c r="AL254" i="16"/>
  <c r="AG255" i="16"/>
  <c r="AH255" i="16"/>
  <c r="AI255" i="16"/>
  <c r="AJ255" i="16"/>
  <c r="AK255" i="16"/>
  <c r="AL255" i="16"/>
  <c r="AG256" i="16"/>
  <c r="AH256" i="16"/>
  <c r="AI256" i="16"/>
  <c r="AJ256" i="16"/>
  <c r="AK256" i="16"/>
  <c r="AL256" i="16"/>
  <c r="AG257" i="16"/>
  <c r="AH257" i="16"/>
  <c r="AI257" i="16"/>
  <c r="AJ257" i="16"/>
  <c r="AK257" i="16"/>
  <c r="AL257" i="16"/>
  <c r="AG258" i="16"/>
  <c r="AH258" i="16"/>
  <c r="AI258" i="16"/>
  <c r="AJ258" i="16"/>
  <c r="AK258" i="16"/>
  <c r="AL258" i="16"/>
  <c r="AG259" i="16"/>
  <c r="AH259" i="16"/>
  <c r="AI259" i="16"/>
  <c r="AJ259" i="16"/>
  <c r="AK259" i="16"/>
  <c r="AL259" i="16"/>
  <c r="AG260" i="16"/>
  <c r="AH260" i="16"/>
  <c r="AI260" i="16"/>
  <c r="AJ260" i="16"/>
  <c r="AK260" i="16"/>
  <c r="AL260" i="16"/>
  <c r="AG261" i="16"/>
  <c r="AH261" i="16"/>
  <c r="AI261" i="16"/>
  <c r="AJ261" i="16"/>
  <c r="AK261" i="16"/>
  <c r="AL261" i="16"/>
  <c r="AG262" i="16"/>
  <c r="AH262" i="16"/>
  <c r="AI262" i="16"/>
  <c r="AJ262" i="16"/>
  <c r="AK262" i="16"/>
  <c r="AL262" i="16"/>
  <c r="AG263" i="16"/>
  <c r="AH263" i="16"/>
  <c r="AI263" i="16"/>
  <c r="AJ263" i="16"/>
  <c r="AK263" i="16"/>
  <c r="AL263" i="16"/>
  <c r="AG264" i="16"/>
  <c r="AH264" i="16"/>
  <c r="AI264" i="16"/>
  <c r="AJ264" i="16"/>
  <c r="AK264" i="16"/>
  <c r="AL264" i="16"/>
  <c r="AG265" i="16"/>
  <c r="AH265" i="16"/>
  <c r="AI265" i="16"/>
  <c r="AJ265" i="16"/>
  <c r="AK265" i="16"/>
  <c r="AL265" i="16"/>
  <c r="AG266" i="16"/>
  <c r="AH266" i="16"/>
  <c r="AI266" i="16"/>
  <c r="AJ266" i="16"/>
  <c r="AK266" i="16"/>
  <c r="AL266" i="16"/>
  <c r="AG267" i="16"/>
  <c r="AH267" i="16"/>
  <c r="AI267" i="16"/>
  <c r="AJ267" i="16"/>
  <c r="AK267" i="16"/>
  <c r="AL267" i="16"/>
  <c r="AG268" i="16"/>
  <c r="AH268" i="16"/>
  <c r="AI268" i="16"/>
  <c r="AJ268" i="16"/>
  <c r="AK268" i="16"/>
  <c r="AL268" i="16"/>
  <c r="AG269" i="16"/>
  <c r="AH269" i="16"/>
  <c r="AI269" i="16"/>
  <c r="AJ269" i="16"/>
  <c r="AK269" i="16"/>
  <c r="AL269" i="16"/>
  <c r="AG270" i="16"/>
  <c r="AH270" i="16"/>
  <c r="AI270" i="16"/>
  <c r="AJ270" i="16"/>
  <c r="AK270" i="16"/>
  <c r="AL270" i="16"/>
  <c r="AG271" i="16"/>
  <c r="AH271" i="16"/>
  <c r="AI271" i="16"/>
  <c r="AJ271" i="16"/>
  <c r="AK271" i="16"/>
  <c r="AL271" i="16"/>
  <c r="AG272" i="16"/>
  <c r="AH272" i="16"/>
  <c r="AI272" i="16"/>
  <c r="AJ272" i="16"/>
  <c r="AK272" i="16"/>
  <c r="AL272" i="16"/>
  <c r="AG273" i="16"/>
  <c r="AH273" i="16"/>
  <c r="AI273" i="16"/>
  <c r="AJ273" i="16"/>
  <c r="AK273" i="16"/>
  <c r="AL273" i="16"/>
  <c r="AG274" i="16"/>
  <c r="AH274" i="16"/>
  <c r="AI274" i="16"/>
  <c r="AJ274" i="16"/>
  <c r="AK274" i="16"/>
  <c r="AL274" i="16"/>
  <c r="AG275" i="16"/>
  <c r="AH275" i="16"/>
  <c r="AI275" i="16"/>
  <c r="AJ275" i="16"/>
  <c r="AK275" i="16"/>
  <c r="AL275" i="16"/>
  <c r="AG276" i="16"/>
  <c r="AH276" i="16"/>
  <c r="AI276" i="16"/>
  <c r="AJ276" i="16"/>
  <c r="AK276" i="16"/>
  <c r="AL276" i="16"/>
  <c r="AG277" i="16"/>
  <c r="AH277" i="16"/>
  <c r="AI277" i="16"/>
  <c r="AJ277" i="16"/>
  <c r="AK277" i="16"/>
  <c r="AL277" i="16"/>
  <c r="AG278" i="16"/>
  <c r="AH278" i="16"/>
  <c r="AI278" i="16"/>
  <c r="AJ278" i="16"/>
  <c r="AK278" i="16"/>
  <c r="AL278" i="16"/>
  <c r="AG279" i="16"/>
  <c r="AH279" i="16"/>
  <c r="AI279" i="16"/>
  <c r="AJ279" i="16"/>
  <c r="AK279" i="16"/>
  <c r="AL279" i="16"/>
  <c r="AG280" i="16"/>
  <c r="AH280" i="16"/>
  <c r="AI280" i="16"/>
  <c r="AJ280" i="16"/>
  <c r="AK280" i="16"/>
  <c r="AL280" i="16"/>
  <c r="AG281" i="16"/>
  <c r="AH281" i="16"/>
  <c r="AI281" i="16"/>
  <c r="AJ281" i="16"/>
  <c r="AK281" i="16"/>
  <c r="AL281" i="16"/>
  <c r="AG282" i="16"/>
  <c r="AH282" i="16"/>
  <c r="AI282" i="16"/>
  <c r="AJ282" i="16"/>
  <c r="AK282" i="16"/>
  <c r="AL282" i="16"/>
  <c r="AG283" i="16"/>
  <c r="AH283" i="16"/>
  <c r="AI283" i="16"/>
  <c r="AJ283" i="16"/>
  <c r="AK283" i="16"/>
  <c r="AL283" i="16"/>
  <c r="AG284" i="16"/>
  <c r="AH284" i="16"/>
  <c r="AI284" i="16"/>
  <c r="AJ284" i="16"/>
  <c r="AK284" i="16"/>
  <c r="AL284" i="16"/>
  <c r="AG285" i="16"/>
  <c r="AH285" i="16"/>
  <c r="AI285" i="16"/>
  <c r="AJ285" i="16"/>
  <c r="AK285" i="16"/>
  <c r="AL285" i="16"/>
  <c r="AG286" i="16"/>
  <c r="AH286" i="16"/>
  <c r="AI286" i="16"/>
  <c r="AJ286" i="16"/>
  <c r="AK286" i="16"/>
  <c r="AL286" i="16"/>
  <c r="AG287" i="16"/>
  <c r="AH287" i="16"/>
  <c r="AI287" i="16"/>
  <c r="AJ287" i="16"/>
  <c r="AK287" i="16"/>
  <c r="AL287" i="16"/>
  <c r="AG288" i="16"/>
  <c r="AH288" i="16"/>
  <c r="AI288" i="16"/>
  <c r="AJ288" i="16"/>
  <c r="AK288" i="16"/>
  <c r="AL288" i="16"/>
  <c r="AG289" i="16"/>
  <c r="AH289" i="16"/>
  <c r="AI289" i="16"/>
  <c r="AJ289" i="16"/>
  <c r="AK289" i="16"/>
  <c r="AL289" i="16"/>
  <c r="AH149" i="16"/>
  <c r="AI149" i="16"/>
  <c r="AJ149" i="16"/>
  <c r="AK149" i="16"/>
  <c r="AL149" i="16"/>
  <c r="AG7" i="16"/>
  <c r="AH7" i="16"/>
  <c r="AI7" i="16"/>
  <c r="AJ7" i="16"/>
  <c r="AK7" i="16"/>
  <c r="AL7" i="16"/>
  <c r="AG8" i="16"/>
  <c r="AH8" i="16"/>
  <c r="AI8" i="16"/>
  <c r="AJ8" i="16"/>
  <c r="AK8" i="16"/>
  <c r="AL8" i="16"/>
  <c r="AG9" i="16"/>
  <c r="AH9" i="16"/>
  <c r="AI9" i="16"/>
  <c r="AJ9" i="16"/>
  <c r="AK9" i="16"/>
  <c r="AL9" i="16"/>
  <c r="AG10" i="16"/>
  <c r="AH10" i="16"/>
  <c r="AI10" i="16"/>
  <c r="AJ10" i="16"/>
  <c r="AK10" i="16"/>
  <c r="AL10" i="16"/>
  <c r="AG11" i="16"/>
  <c r="AH11" i="16"/>
  <c r="AI11" i="16"/>
  <c r="AJ11" i="16"/>
  <c r="AK11" i="16"/>
  <c r="AL11" i="16"/>
  <c r="AG12" i="16"/>
  <c r="AH12" i="16"/>
  <c r="AI12" i="16"/>
  <c r="AJ12" i="16"/>
  <c r="AK12" i="16"/>
  <c r="AL12" i="16"/>
  <c r="AG13" i="16"/>
  <c r="AH13" i="16"/>
  <c r="AI13" i="16"/>
  <c r="AJ13" i="16"/>
  <c r="AK13" i="16"/>
  <c r="AL13" i="16"/>
  <c r="AG14" i="16"/>
  <c r="AH14" i="16"/>
  <c r="AI14" i="16"/>
  <c r="AJ14" i="16"/>
  <c r="AK14" i="16"/>
  <c r="AL14" i="16"/>
  <c r="AG15" i="16"/>
  <c r="AH15" i="16"/>
  <c r="AI15" i="16"/>
  <c r="AJ15" i="16"/>
  <c r="AK15" i="16"/>
  <c r="AL15" i="16"/>
  <c r="AG16" i="16"/>
  <c r="AH16" i="16"/>
  <c r="AI16" i="16"/>
  <c r="AJ16" i="16"/>
  <c r="AK16" i="16"/>
  <c r="AL16" i="16"/>
  <c r="AG17" i="16"/>
  <c r="AH17" i="16"/>
  <c r="AI17" i="16"/>
  <c r="AJ17" i="16"/>
  <c r="AK17" i="16"/>
  <c r="AL17" i="16"/>
  <c r="AG18" i="16"/>
  <c r="AH18" i="16"/>
  <c r="AI18" i="16"/>
  <c r="AJ18" i="16"/>
  <c r="AK18" i="16"/>
  <c r="AL18" i="16"/>
  <c r="AG19" i="16"/>
  <c r="AH19" i="16"/>
  <c r="AI19" i="16"/>
  <c r="AJ19" i="16"/>
  <c r="AK19" i="16"/>
  <c r="AL19" i="16"/>
  <c r="AG20" i="16"/>
  <c r="AH20" i="16"/>
  <c r="AI20" i="16"/>
  <c r="AJ20" i="16"/>
  <c r="AK20" i="16"/>
  <c r="AL20" i="16"/>
  <c r="AG21" i="16"/>
  <c r="AH21" i="16"/>
  <c r="AI21" i="16"/>
  <c r="AJ21" i="16"/>
  <c r="AK21" i="16"/>
  <c r="AL21" i="16"/>
  <c r="AG22" i="16"/>
  <c r="AH22" i="16"/>
  <c r="AI22" i="16"/>
  <c r="AJ22" i="16"/>
  <c r="AK22" i="16"/>
  <c r="AL22" i="16"/>
  <c r="AG23" i="16"/>
  <c r="AH23" i="16"/>
  <c r="AI23" i="16"/>
  <c r="AJ23" i="16"/>
  <c r="AK23" i="16"/>
  <c r="AL23" i="16"/>
  <c r="AG24" i="16"/>
  <c r="AH24" i="16"/>
  <c r="AI24" i="16"/>
  <c r="AJ24" i="16"/>
  <c r="AK24" i="16"/>
  <c r="AL24" i="16"/>
  <c r="AG25" i="16"/>
  <c r="AH25" i="16"/>
  <c r="AI25" i="16"/>
  <c r="AJ25" i="16"/>
  <c r="AK25" i="16"/>
  <c r="AL25" i="16"/>
  <c r="AG26" i="16"/>
  <c r="AH26" i="16"/>
  <c r="AI26" i="16"/>
  <c r="AJ26" i="16"/>
  <c r="AK26" i="16"/>
  <c r="AL26" i="16"/>
  <c r="AG27" i="16"/>
  <c r="AH27" i="16"/>
  <c r="AI27" i="16"/>
  <c r="AJ27" i="16"/>
  <c r="AK27" i="16"/>
  <c r="AL27" i="16"/>
  <c r="AG28" i="16"/>
  <c r="AH28" i="16"/>
  <c r="AI28" i="16"/>
  <c r="AJ28" i="16"/>
  <c r="AK28" i="16"/>
  <c r="AL28" i="16"/>
  <c r="AG29" i="16"/>
  <c r="AH29" i="16"/>
  <c r="AI29" i="16"/>
  <c r="AJ29" i="16"/>
  <c r="AK29" i="16"/>
  <c r="AL29" i="16"/>
  <c r="AG30" i="16"/>
  <c r="AH30" i="16"/>
  <c r="AI30" i="16"/>
  <c r="AJ30" i="16"/>
  <c r="AK30" i="16"/>
  <c r="AL30" i="16"/>
  <c r="AG31" i="16"/>
  <c r="AH31" i="16"/>
  <c r="AI31" i="16"/>
  <c r="AJ31" i="16"/>
  <c r="AK31" i="16"/>
  <c r="AL31" i="16"/>
  <c r="AG32" i="16"/>
  <c r="AH32" i="16"/>
  <c r="AI32" i="16"/>
  <c r="AJ32" i="16"/>
  <c r="AK32" i="16"/>
  <c r="AL32" i="16"/>
  <c r="AG33" i="16"/>
  <c r="AH33" i="16"/>
  <c r="AI33" i="16"/>
  <c r="AJ33" i="16"/>
  <c r="AK33" i="16"/>
  <c r="AL33" i="16"/>
  <c r="AG34" i="16"/>
  <c r="AH34" i="16"/>
  <c r="AI34" i="16"/>
  <c r="AJ34" i="16"/>
  <c r="AK34" i="16"/>
  <c r="AL34" i="16"/>
  <c r="AG35" i="16"/>
  <c r="AH35" i="16"/>
  <c r="AI35" i="16"/>
  <c r="AJ35" i="16"/>
  <c r="AK35" i="16"/>
  <c r="AL35" i="16"/>
  <c r="AG36" i="16"/>
  <c r="AH36" i="16"/>
  <c r="AI36" i="16"/>
  <c r="AJ36" i="16"/>
  <c r="AK36" i="16"/>
  <c r="AL36" i="16"/>
  <c r="AG37" i="16"/>
  <c r="AH37" i="16"/>
  <c r="AI37" i="16"/>
  <c r="AJ37" i="16"/>
  <c r="AK37" i="16"/>
  <c r="AL37" i="16"/>
  <c r="AG38" i="16"/>
  <c r="AH38" i="16"/>
  <c r="AI38" i="16"/>
  <c r="AJ38" i="16"/>
  <c r="AK38" i="16"/>
  <c r="AL38" i="16"/>
  <c r="AG39" i="16"/>
  <c r="AH39" i="16"/>
  <c r="AI39" i="16"/>
  <c r="AJ39" i="16"/>
  <c r="AK39" i="16"/>
  <c r="AL39" i="16"/>
  <c r="AG40" i="16"/>
  <c r="AH40" i="16"/>
  <c r="AI40" i="16"/>
  <c r="AJ40" i="16"/>
  <c r="AK40" i="16"/>
  <c r="AL40" i="16"/>
  <c r="AG41" i="16"/>
  <c r="AH41" i="16"/>
  <c r="AI41" i="16"/>
  <c r="AJ41" i="16"/>
  <c r="AK41" i="16"/>
  <c r="AL41" i="16"/>
  <c r="AG42" i="16"/>
  <c r="AH42" i="16"/>
  <c r="AI42" i="16"/>
  <c r="AJ42" i="16"/>
  <c r="AK42" i="16"/>
  <c r="AL42" i="16"/>
  <c r="AG43" i="16"/>
  <c r="AH43" i="16"/>
  <c r="AI43" i="16"/>
  <c r="AJ43" i="16"/>
  <c r="AK43" i="16"/>
  <c r="AL43" i="16"/>
  <c r="AG44" i="16"/>
  <c r="AH44" i="16"/>
  <c r="AI44" i="16"/>
  <c r="AJ44" i="16"/>
  <c r="AK44" i="16"/>
  <c r="AL44" i="16"/>
  <c r="AG45" i="16"/>
  <c r="AH45" i="16"/>
  <c r="AI45" i="16"/>
  <c r="AJ45" i="16"/>
  <c r="AK45" i="16"/>
  <c r="AL45" i="16"/>
  <c r="AG46" i="16"/>
  <c r="AH46" i="16"/>
  <c r="AI46" i="16"/>
  <c r="AJ46" i="16"/>
  <c r="AK46" i="16"/>
  <c r="AL46" i="16"/>
  <c r="AG47" i="16"/>
  <c r="AH47" i="16"/>
  <c r="AI47" i="16"/>
  <c r="AJ47" i="16"/>
  <c r="AK47" i="16"/>
  <c r="AL47" i="16"/>
  <c r="AG48" i="16"/>
  <c r="AH48" i="16"/>
  <c r="AI48" i="16"/>
  <c r="AJ48" i="16"/>
  <c r="AK48" i="16"/>
  <c r="AL48" i="16"/>
  <c r="AG49" i="16"/>
  <c r="AH49" i="16"/>
  <c r="AI49" i="16"/>
  <c r="AJ49" i="16"/>
  <c r="AK49" i="16"/>
  <c r="AL49" i="16"/>
  <c r="AG50" i="16"/>
  <c r="AH50" i="16"/>
  <c r="AI50" i="16"/>
  <c r="AJ50" i="16"/>
  <c r="AK50" i="16"/>
  <c r="AL50" i="16"/>
  <c r="AG51" i="16"/>
  <c r="AH51" i="16"/>
  <c r="AI51" i="16"/>
  <c r="AJ51" i="16"/>
  <c r="AK51" i="16"/>
  <c r="AL51" i="16"/>
  <c r="AG52" i="16"/>
  <c r="AH52" i="16"/>
  <c r="AI52" i="16"/>
  <c r="AJ52" i="16"/>
  <c r="AK52" i="16"/>
  <c r="AL52" i="16"/>
  <c r="AG53" i="16"/>
  <c r="AH53" i="16"/>
  <c r="AI53" i="16"/>
  <c r="AJ53" i="16"/>
  <c r="AK53" i="16"/>
  <c r="AL53" i="16"/>
  <c r="AG54" i="16"/>
  <c r="AH54" i="16"/>
  <c r="AI54" i="16"/>
  <c r="AJ54" i="16"/>
  <c r="AK54" i="16"/>
  <c r="AL54" i="16"/>
  <c r="AG55" i="16"/>
  <c r="AH55" i="16"/>
  <c r="AI55" i="16"/>
  <c r="AJ55" i="16"/>
  <c r="AK55" i="16"/>
  <c r="AL55" i="16"/>
  <c r="AG56" i="16"/>
  <c r="AH56" i="16"/>
  <c r="AI56" i="16"/>
  <c r="AJ56" i="16"/>
  <c r="AK56" i="16"/>
  <c r="AL56" i="16"/>
  <c r="AG57" i="16"/>
  <c r="AH57" i="16"/>
  <c r="AI57" i="16"/>
  <c r="AJ57" i="16"/>
  <c r="AK57" i="16"/>
  <c r="AL57" i="16"/>
  <c r="AG58" i="16"/>
  <c r="AH58" i="16"/>
  <c r="AI58" i="16"/>
  <c r="AJ58" i="16"/>
  <c r="AK58" i="16"/>
  <c r="AL58" i="16"/>
  <c r="AG59" i="16"/>
  <c r="AH59" i="16"/>
  <c r="AI59" i="16"/>
  <c r="AJ59" i="16"/>
  <c r="AK59" i="16"/>
  <c r="AL59" i="16"/>
  <c r="AG60" i="16"/>
  <c r="AH60" i="16"/>
  <c r="AI60" i="16"/>
  <c r="AJ60" i="16"/>
  <c r="AK60" i="16"/>
  <c r="AL60" i="16"/>
  <c r="AG61" i="16"/>
  <c r="AH61" i="16"/>
  <c r="AI61" i="16"/>
  <c r="AJ61" i="16"/>
  <c r="AK61" i="16"/>
  <c r="AL61" i="16"/>
  <c r="AG62" i="16"/>
  <c r="AH62" i="16"/>
  <c r="AI62" i="16"/>
  <c r="AJ62" i="16"/>
  <c r="AK62" i="16"/>
  <c r="AL62" i="16"/>
  <c r="AG63" i="16"/>
  <c r="AH63" i="16"/>
  <c r="AI63" i="16"/>
  <c r="AJ63" i="16"/>
  <c r="AK63" i="16"/>
  <c r="AL63" i="16"/>
  <c r="AG64" i="16"/>
  <c r="AH64" i="16"/>
  <c r="AI64" i="16"/>
  <c r="AJ64" i="16"/>
  <c r="AK64" i="16"/>
  <c r="AL64" i="16"/>
  <c r="AG65" i="16"/>
  <c r="AH65" i="16"/>
  <c r="AI65" i="16"/>
  <c r="AJ65" i="16"/>
  <c r="AK65" i="16"/>
  <c r="AL65" i="16"/>
  <c r="AG66" i="16"/>
  <c r="AH66" i="16"/>
  <c r="AI66" i="16"/>
  <c r="AJ66" i="16"/>
  <c r="AK66" i="16"/>
  <c r="AL66" i="16"/>
  <c r="AG67" i="16"/>
  <c r="AH67" i="16"/>
  <c r="AI67" i="16"/>
  <c r="AJ67" i="16"/>
  <c r="AK67" i="16"/>
  <c r="AL67" i="16"/>
  <c r="AG68" i="16"/>
  <c r="AH68" i="16"/>
  <c r="AI68" i="16"/>
  <c r="AJ68" i="16"/>
  <c r="AK68" i="16"/>
  <c r="AL68" i="16"/>
  <c r="AG69" i="16"/>
  <c r="AH69" i="16"/>
  <c r="AI69" i="16"/>
  <c r="AJ69" i="16"/>
  <c r="AK69" i="16"/>
  <c r="AL69" i="16"/>
  <c r="AG70" i="16"/>
  <c r="AH70" i="16"/>
  <c r="AI70" i="16"/>
  <c r="AJ70" i="16"/>
  <c r="AK70" i="16"/>
  <c r="AL70" i="16"/>
  <c r="AG71" i="16"/>
  <c r="AH71" i="16"/>
  <c r="AI71" i="16"/>
  <c r="AJ71" i="16"/>
  <c r="AK71" i="16"/>
  <c r="AL71" i="16"/>
  <c r="AG72" i="16"/>
  <c r="AH72" i="16"/>
  <c r="AI72" i="16"/>
  <c r="AJ72" i="16"/>
  <c r="AK72" i="16"/>
  <c r="AL72" i="16"/>
  <c r="AG73" i="16"/>
  <c r="AH73" i="16"/>
  <c r="AI73" i="16"/>
  <c r="AJ73" i="16"/>
  <c r="AK73" i="16"/>
  <c r="AL73" i="16"/>
  <c r="AG74" i="16"/>
  <c r="AH74" i="16"/>
  <c r="AI74" i="16"/>
  <c r="AJ74" i="16"/>
  <c r="AK74" i="16"/>
  <c r="AL74" i="16"/>
  <c r="AG75" i="16"/>
  <c r="AH75" i="16"/>
  <c r="AI75" i="16"/>
  <c r="AJ75" i="16"/>
  <c r="AK75" i="16"/>
  <c r="AL75" i="16"/>
  <c r="AG76" i="16"/>
  <c r="AH76" i="16"/>
  <c r="AI76" i="16"/>
  <c r="AJ76" i="16"/>
  <c r="AK76" i="16"/>
  <c r="AL76" i="16"/>
  <c r="AG77" i="16"/>
  <c r="AH77" i="16"/>
  <c r="AI77" i="16"/>
  <c r="AJ77" i="16"/>
  <c r="AK77" i="16"/>
  <c r="AL77" i="16"/>
  <c r="AG78" i="16"/>
  <c r="AH78" i="16"/>
  <c r="AI78" i="16"/>
  <c r="AJ78" i="16"/>
  <c r="AK78" i="16"/>
  <c r="AL78" i="16"/>
  <c r="AG79" i="16"/>
  <c r="AH79" i="16"/>
  <c r="AI79" i="16"/>
  <c r="AJ79" i="16"/>
  <c r="AK79" i="16"/>
  <c r="AL79" i="16"/>
  <c r="AG80" i="16"/>
  <c r="AH80" i="16"/>
  <c r="AI80" i="16"/>
  <c r="AJ80" i="16"/>
  <c r="AK80" i="16"/>
  <c r="AL80" i="16"/>
  <c r="AG81" i="16"/>
  <c r="AH81" i="16"/>
  <c r="AI81" i="16"/>
  <c r="AJ81" i="16"/>
  <c r="AK81" i="16"/>
  <c r="AL81" i="16"/>
  <c r="AG82" i="16"/>
  <c r="AH82" i="16"/>
  <c r="AI82" i="16"/>
  <c r="AJ82" i="16"/>
  <c r="AK82" i="16"/>
  <c r="AL82" i="16"/>
  <c r="AG83" i="16"/>
  <c r="AH83" i="16"/>
  <c r="AI83" i="16"/>
  <c r="AJ83" i="16"/>
  <c r="AK83" i="16"/>
  <c r="AL83" i="16"/>
  <c r="AG84" i="16"/>
  <c r="AH84" i="16"/>
  <c r="AI84" i="16"/>
  <c r="AJ84" i="16"/>
  <c r="AK84" i="16"/>
  <c r="AL84" i="16"/>
  <c r="AG85" i="16"/>
  <c r="AH85" i="16"/>
  <c r="AI85" i="16"/>
  <c r="AJ85" i="16"/>
  <c r="AK85" i="16"/>
  <c r="AL85" i="16"/>
  <c r="AG86" i="16"/>
  <c r="AH86" i="16"/>
  <c r="AI86" i="16"/>
  <c r="AJ86" i="16"/>
  <c r="AK86" i="16"/>
  <c r="AL86" i="16"/>
  <c r="AG87" i="16"/>
  <c r="AH87" i="16"/>
  <c r="AI87" i="16"/>
  <c r="AJ87" i="16"/>
  <c r="AK87" i="16"/>
  <c r="AL87" i="16"/>
  <c r="AG88" i="16"/>
  <c r="AH88" i="16"/>
  <c r="AI88" i="16"/>
  <c r="AJ88" i="16"/>
  <c r="AK88" i="16"/>
  <c r="AL88" i="16"/>
  <c r="AG89" i="16"/>
  <c r="AH89" i="16"/>
  <c r="AI89" i="16"/>
  <c r="AJ89" i="16"/>
  <c r="AK89" i="16"/>
  <c r="AL89" i="16"/>
  <c r="AG90" i="16"/>
  <c r="AH90" i="16"/>
  <c r="AI90" i="16"/>
  <c r="AJ90" i="16"/>
  <c r="AK90" i="16"/>
  <c r="AL90" i="16"/>
  <c r="AG91" i="16"/>
  <c r="AH91" i="16"/>
  <c r="AI91" i="16"/>
  <c r="AJ91" i="16"/>
  <c r="AK91" i="16"/>
  <c r="AL91" i="16"/>
  <c r="AG92" i="16"/>
  <c r="AH92" i="16"/>
  <c r="AI92" i="16"/>
  <c r="AJ92" i="16"/>
  <c r="AK92" i="16"/>
  <c r="AL92" i="16"/>
  <c r="AG93" i="16"/>
  <c r="AH93" i="16"/>
  <c r="AI93" i="16"/>
  <c r="AJ93" i="16"/>
  <c r="AK93" i="16"/>
  <c r="AL93" i="16"/>
  <c r="AG94" i="16"/>
  <c r="AH94" i="16"/>
  <c r="AI94" i="16"/>
  <c r="AJ94" i="16"/>
  <c r="AK94" i="16"/>
  <c r="AL94" i="16"/>
  <c r="AG95" i="16"/>
  <c r="AH95" i="16"/>
  <c r="AI95" i="16"/>
  <c r="AJ95" i="16"/>
  <c r="AK95" i="16"/>
  <c r="AL95" i="16"/>
  <c r="AG96" i="16"/>
  <c r="AH96" i="16"/>
  <c r="AI96" i="16"/>
  <c r="AJ96" i="16"/>
  <c r="AK96" i="16"/>
  <c r="AL96" i="16"/>
  <c r="AG97" i="16"/>
  <c r="AH97" i="16"/>
  <c r="AI97" i="16"/>
  <c r="AJ97" i="16"/>
  <c r="AK97" i="16"/>
  <c r="AL97" i="16"/>
  <c r="AG98" i="16"/>
  <c r="AH98" i="16"/>
  <c r="AI98" i="16"/>
  <c r="AJ98" i="16"/>
  <c r="AK98" i="16"/>
  <c r="AL98" i="16"/>
  <c r="AG99" i="16"/>
  <c r="AH99" i="16"/>
  <c r="AI99" i="16"/>
  <c r="AJ99" i="16"/>
  <c r="AK99" i="16"/>
  <c r="AL99" i="16"/>
  <c r="AG100" i="16"/>
  <c r="AH100" i="16"/>
  <c r="AI100" i="16"/>
  <c r="AJ100" i="16"/>
  <c r="AK100" i="16"/>
  <c r="AL100" i="16"/>
  <c r="AG101" i="16"/>
  <c r="AH101" i="16"/>
  <c r="AI101" i="16"/>
  <c r="AJ101" i="16"/>
  <c r="AK101" i="16"/>
  <c r="AL101" i="16"/>
  <c r="AG102" i="16"/>
  <c r="AH102" i="16"/>
  <c r="AI102" i="16"/>
  <c r="AJ102" i="16"/>
  <c r="AK102" i="16"/>
  <c r="AL102" i="16"/>
  <c r="AG103" i="16"/>
  <c r="AH103" i="16"/>
  <c r="AI103" i="16"/>
  <c r="AJ103" i="16"/>
  <c r="AK103" i="16"/>
  <c r="AL103" i="16"/>
  <c r="AG104" i="16"/>
  <c r="AH104" i="16"/>
  <c r="AI104" i="16"/>
  <c r="AJ104" i="16"/>
  <c r="AK104" i="16"/>
  <c r="AL104" i="16"/>
  <c r="AG105" i="16"/>
  <c r="AH105" i="16"/>
  <c r="AI105" i="16"/>
  <c r="AJ105" i="16"/>
  <c r="AK105" i="16"/>
  <c r="AL105" i="16"/>
  <c r="AG106" i="16"/>
  <c r="AH106" i="16"/>
  <c r="AI106" i="16"/>
  <c r="AJ106" i="16"/>
  <c r="AK106" i="16"/>
  <c r="AL106" i="16"/>
  <c r="AG107" i="16"/>
  <c r="AH107" i="16"/>
  <c r="AI107" i="16"/>
  <c r="AJ107" i="16"/>
  <c r="AK107" i="16"/>
  <c r="AL107" i="16"/>
  <c r="AG108" i="16"/>
  <c r="AH108" i="16"/>
  <c r="AI108" i="16"/>
  <c r="AJ108" i="16"/>
  <c r="AK108" i="16"/>
  <c r="AL108" i="16"/>
  <c r="AG109" i="16"/>
  <c r="AH109" i="16"/>
  <c r="AI109" i="16"/>
  <c r="AJ109" i="16"/>
  <c r="AK109" i="16"/>
  <c r="AL109" i="16"/>
  <c r="AG110" i="16"/>
  <c r="AH110" i="16"/>
  <c r="AI110" i="16"/>
  <c r="AJ110" i="16"/>
  <c r="AK110" i="16"/>
  <c r="AL110" i="16"/>
  <c r="AG111" i="16"/>
  <c r="AH111" i="16"/>
  <c r="AI111" i="16"/>
  <c r="AJ111" i="16"/>
  <c r="AK111" i="16"/>
  <c r="AL111" i="16"/>
  <c r="AG112" i="16"/>
  <c r="AH112" i="16"/>
  <c r="AI112" i="16"/>
  <c r="AJ112" i="16"/>
  <c r="AK112" i="16"/>
  <c r="AL112" i="16"/>
  <c r="AG113" i="16"/>
  <c r="AH113" i="16"/>
  <c r="AI113" i="16"/>
  <c r="AJ113" i="16"/>
  <c r="AK113" i="16"/>
  <c r="AL113" i="16"/>
  <c r="AG114" i="16"/>
  <c r="AH114" i="16"/>
  <c r="AI114" i="16"/>
  <c r="AJ114" i="16"/>
  <c r="AK114" i="16"/>
  <c r="AL114" i="16"/>
  <c r="AG115" i="16"/>
  <c r="AH115" i="16"/>
  <c r="AI115" i="16"/>
  <c r="AJ115" i="16"/>
  <c r="AK115" i="16"/>
  <c r="AL115" i="16"/>
  <c r="AG116" i="16"/>
  <c r="AH116" i="16"/>
  <c r="AI116" i="16"/>
  <c r="AJ116" i="16"/>
  <c r="AK116" i="16"/>
  <c r="AL116" i="16"/>
  <c r="AG117" i="16"/>
  <c r="AH117" i="16"/>
  <c r="AI117" i="16"/>
  <c r="AJ117" i="16"/>
  <c r="AK117" i="16"/>
  <c r="AL117" i="16"/>
  <c r="AG118" i="16"/>
  <c r="AH118" i="16"/>
  <c r="AI118" i="16"/>
  <c r="AJ118" i="16"/>
  <c r="AK118" i="16"/>
  <c r="AL118" i="16"/>
  <c r="AG119" i="16"/>
  <c r="AH119" i="16"/>
  <c r="AI119" i="16"/>
  <c r="AJ119" i="16"/>
  <c r="AK119" i="16"/>
  <c r="AL119" i="16"/>
  <c r="AG120" i="16"/>
  <c r="AH120" i="16"/>
  <c r="AI120" i="16"/>
  <c r="AJ120" i="16"/>
  <c r="AK120" i="16"/>
  <c r="AL120" i="16"/>
  <c r="AG121" i="16"/>
  <c r="AH121" i="16"/>
  <c r="AI121" i="16"/>
  <c r="AJ121" i="16"/>
  <c r="AK121" i="16"/>
  <c r="AL121" i="16"/>
  <c r="AG122" i="16"/>
  <c r="AH122" i="16"/>
  <c r="AI122" i="16"/>
  <c r="AJ122" i="16"/>
  <c r="AK122" i="16"/>
  <c r="AL122" i="16"/>
  <c r="AG123" i="16"/>
  <c r="AH123" i="16"/>
  <c r="AI123" i="16"/>
  <c r="AJ123" i="16"/>
  <c r="AK123" i="16"/>
  <c r="AL123" i="16"/>
  <c r="AG124" i="16"/>
  <c r="AH124" i="16"/>
  <c r="AI124" i="16"/>
  <c r="AJ124" i="16"/>
  <c r="AK124" i="16"/>
  <c r="AL124" i="16"/>
  <c r="AG125" i="16"/>
  <c r="AH125" i="16"/>
  <c r="AI125" i="16"/>
  <c r="AJ125" i="16"/>
  <c r="AK125" i="16"/>
  <c r="AL125" i="16"/>
  <c r="AG126" i="16"/>
  <c r="AH126" i="16"/>
  <c r="AI126" i="16"/>
  <c r="AJ126" i="16"/>
  <c r="AK126" i="16"/>
  <c r="AL126" i="16"/>
  <c r="AG127" i="16"/>
  <c r="AH127" i="16"/>
  <c r="AI127" i="16"/>
  <c r="AJ127" i="16"/>
  <c r="AK127" i="16"/>
  <c r="AL127" i="16"/>
  <c r="AG128" i="16"/>
  <c r="AH128" i="16"/>
  <c r="AI128" i="16"/>
  <c r="AJ128" i="16"/>
  <c r="AK128" i="16"/>
  <c r="AL128" i="16"/>
  <c r="AG129" i="16"/>
  <c r="AH129" i="16"/>
  <c r="AI129" i="16"/>
  <c r="AJ129" i="16"/>
  <c r="AK129" i="16"/>
  <c r="AL129" i="16"/>
  <c r="AG130" i="16"/>
  <c r="AH130" i="16"/>
  <c r="AI130" i="16"/>
  <c r="AJ130" i="16"/>
  <c r="AK130" i="16"/>
  <c r="AL130" i="16"/>
  <c r="AG131" i="16"/>
  <c r="AH131" i="16"/>
  <c r="AI131" i="16"/>
  <c r="AJ131" i="16"/>
  <c r="AK131" i="16"/>
  <c r="AL131" i="16"/>
  <c r="AG132" i="16"/>
  <c r="AH132" i="16"/>
  <c r="AI132" i="16"/>
  <c r="AJ132" i="16"/>
  <c r="AK132" i="16"/>
  <c r="AL132" i="16"/>
  <c r="AG133" i="16"/>
  <c r="AH133" i="16"/>
  <c r="AI133" i="16"/>
  <c r="AJ133" i="16"/>
  <c r="AK133" i="16"/>
  <c r="AL133" i="16"/>
  <c r="AG134" i="16"/>
  <c r="AH134" i="16"/>
  <c r="AI134" i="16"/>
  <c r="AJ134" i="16"/>
  <c r="AK134" i="16"/>
  <c r="AL134" i="16"/>
  <c r="AG135" i="16"/>
  <c r="AH135" i="16"/>
  <c r="AI135" i="16"/>
  <c r="AJ135" i="16"/>
  <c r="AK135" i="16"/>
  <c r="AL135" i="16"/>
  <c r="AG136" i="16"/>
  <c r="AH136" i="16"/>
  <c r="AI136" i="16"/>
  <c r="AJ136" i="16"/>
  <c r="AK136" i="16"/>
  <c r="AL136" i="16"/>
  <c r="AG137" i="16"/>
  <c r="AH137" i="16"/>
  <c r="AI137" i="16"/>
  <c r="AJ137" i="16"/>
  <c r="AK137" i="16"/>
  <c r="AL137" i="16"/>
  <c r="AG138" i="16"/>
  <c r="AH138" i="16"/>
  <c r="AI138" i="16"/>
  <c r="AJ138" i="16"/>
  <c r="AK138" i="16"/>
  <c r="AL138" i="16"/>
  <c r="AG139" i="16"/>
  <c r="AH139" i="16"/>
  <c r="AI139" i="16"/>
  <c r="AJ139" i="16"/>
  <c r="AK139" i="16"/>
  <c r="AL139" i="16"/>
  <c r="AG140" i="16"/>
  <c r="AH140" i="16"/>
  <c r="AI140" i="16"/>
  <c r="AJ140" i="16"/>
  <c r="AK140" i="16"/>
  <c r="AL140" i="16"/>
  <c r="AG141" i="16"/>
  <c r="AH141" i="16"/>
  <c r="AI141" i="16"/>
  <c r="AJ141" i="16"/>
  <c r="AK141" i="16"/>
  <c r="AL141" i="16"/>
  <c r="AG142" i="16"/>
  <c r="AH142" i="16"/>
  <c r="AI142" i="16"/>
  <c r="AJ142" i="16"/>
  <c r="AK142" i="16"/>
  <c r="AL142" i="16"/>
  <c r="AG143" i="16"/>
  <c r="AH143" i="16"/>
  <c r="AI143" i="16"/>
  <c r="AJ143" i="16"/>
  <c r="AK143" i="16"/>
  <c r="AL143" i="16"/>
  <c r="AG144" i="16"/>
  <c r="AH144" i="16"/>
  <c r="AI144" i="16"/>
  <c r="AJ144" i="16"/>
  <c r="AK144" i="16"/>
  <c r="AL144" i="16"/>
  <c r="AG145" i="16"/>
  <c r="AH145" i="16"/>
  <c r="AI145" i="16"/>
  <c r="AJ145" i="16"/>
  <c r="AK145" i="16"/>
  <c r="AL145" i="16"/>
  <c r="AG146" i="16"/>
  <c r="AH146" i="16"/>
  <c r="AI146" i="16"/>
  <c r="AJ146" i="16"/>
  <c r="AK146" i="16"/>
  <c r="AL146" i="16"/>
  <c r="AH6" i="16"/>
  <c r="AI6" i="16"/>
  <c r="AJ6" i="16"/>
  <c r="AK6" i="16"/>
  <c r="AL6" i="16"/>
  <c r="AH721" i="16"/>
  <c r="AI721" i="16"/>
  <c r="AJ721" i="16"/>
  <c r="AK721" i="16"/>
  <c r="AL721" i="16"/>
  <c r="AG721" i="16"/>
  <c r="AG578" i="16"/>
  <c r="AG435" i="16"/>
  <c r="AG292" i="16"/>
  <c r="AG149" i="16"/>
  <c r="AG6" i="16"/>
  <c r="AF7" i="16"/>
  <c r="AF8" i="16"/>
  <c r="AF9" i="16"/>
  <c r="AF10" i="16"/>
  <c r="AF11" i="16"/>
  <c r="AF12" i="16"/>
  <c r="AF13" i="16"/>
  <c r="AF14" i="16"/>
  <c r="AF15" i="16"/>
  <c r="AF16" i="16"/>
  <c r="AF17" i="16"/>
  <c r="AF18" i="16"/>
  <c r="AF19" i="16"/>
  <c r="AF20" i="16"/>
  <c r="AF21" i="16"/>
  <c r="AF22" i="16"/>
  <c r="AF23" i="16"/>
  <c r="AF24" i="16"/>
  <c r="AF25" i="16"/>
  <c r="AF26" i="16"/>
  <c r="AF27" i="16"/>
  <c r="AF28" i="16"/>
  <c r="AF29" i="16"/>
  <c r="AF30" i="16"/>
  <c r="AF31" i="16"/>
  <c r="AF32" i="16"/>
  <c r="AF33" i="16"/>
  <c r="AF34" i="16"/>
  <c r="AF35" i="16"/>
  <c r="AF36" i="16"/>
  <c r="AF37" i="16"/>
  <c r="AF38" i="16"/>
  <c r="AF39" i="16"/>
  <c r="AF40" i="16"/>
  <c r="AF41" i="16"/>
  <c r="AF42" i="16"/>
  <c r="AF43" i="16"/>
  <c r="AF44" i="16"/>
  <c r="AF45" i="16"/>
  <c r="AF46" i="16"/>
  <c r="AF47" i="16"/>
  <c r="AF48" i="16"/>
  <c r="AF49" i="16"/>
  <c r="AF50" i="16"/>
  <c r="AF51" i="16"/>
  <c r="AF52" i="16"/>
  <c r="AF53" i="16"/>
  <c r="AF54" i="16"/>
  <c r="AF55" i="16"/>
  <c r="AF56" i="16"/>
  <c r="AF57" i="16"/>
  <c r="AF58" i="16"/>
  <c r="AF59" i="16"/>
  <c r="AF60" i="16"/>
  <c r="AF61" i="16"/>
  <c r="AF62" i="16"/>
  <c r="AF63" i="16"/>
  <c r="AF64" i="16"/>
  <c r="AF65" i="16"/>
  <c r="AF66" i="16"/>
  <c r="AF67" i="16"/>
  <c r="AF68" i="16"/>
  <c r="AF69" i="16"/>
  <c r="AF70" i="16"/>
  <c r="AF71" i="16"/>
  <c r="AF72" i="16"/>
  <c r="AF73" i="16"/>
  <c r="AF74" i="16"/>
  <c r="AF75" i="16"/>
  <c r="AF76" i="16"/>
  <c r="AF77" i="16"/>
  <c r="AF78" i="16"/>
  <c r="AF79" i="16"/>
  <c r="AF80" i="16"/>
  <c r="AF81" i="16"/>
  <c r="AF82" i="16"/>
  <c r="AF83" i="16"/>
  <c r="AF84" i="16"/>
  <c r="AF85" i="16"/>
  <c r="AF86" i="16"/>
  <c r="AF87" i="16"/>
  <c r="AF88" i="16"/>
  <c r="AF89" i="16"/>
  <c r="AF90" i="16"/>
  <c r="AF91" i="16"/>
  <c r="AF92" i="16"/>
  <c r="AF93" i="16"/>
  <c r="AF94" i="16"/>
  <c r="AF95" i="16"/>
  <c r="AF96" i="16"/>
  <c r="AF97" i="16"/>
  <c r="AF98" i="16"/>
  <c r="AF99" i="16"/>
  <c r="AF100" i="16"/>
  <c r="AF101" i="16"/>
  <c r="AF102" i="16"/>
  <c r="AF103" i="16"/>
  <c r="AF104" i="16"/>
  <c r="AF105" i="16"/>
  <c r="AF106" i="16"/>
  <c r="AF107" i="16"/>
  <c r="AF108" i="16"/>
  <c r="AF109" i="16"/>
  <c r="AF110" i="16"/>
  <c r="AF111" i="16"/>
  <c r="AF112" i="16"/>
  <c r="AF113" i="16"/>
  <c r="AF114" i="16"/>
  <c r="AF115" i="16"/>
  <c r="AF116" i="16"/>
  <c r="AF117" i="16"/>
  <c r="AF118" i="16"/>
  <c r="AF119" i="16"/>
  <c r="AF120" i="16"/>
  <c r="AF121" i="16"/>
  <c r="AF122" i="16"/>
  <c r="AF123" i="16"/>
  <c r="AF124" i="16"/>
  <c r="AF125" i="16"/>
  <c r="AF126" i="16"/>
  <c r="AF127" i="16"/>
  <c r="AF128" i="16"/>
  <c r="AF129" i="16"/>
  <c r="AF130" i="16"/>
  <c r="AF131" i="16"/>
  <c r="AF132" i="16"/>
  <c r="AF133" i="16"/>
  <c r="AF134" i="16"/>
  <c r="AF135" i="16"/>
  <c r="AF136" i="16"/>
  <c r="AF137" i="16"/>
  <c r="AF138" i="16"/>
  <c r="AF139" i="16"/>
  <c r="AF140" i="16"/>
  <c r="AF141" i="16"/>
  <c r="AF142" i="16"/>
  <c r="AF143" i="16"/>
  <c r="AF144" i="16"/>
  <c r="AF145" i="16"/>
  <c r="AF146" i="16"/>
  <c r="AF6" i="16"/>
  <c r="AF3" i="16"/>
  <c r="AS435" i="16" s="1"/>
  <c r="R722" i="16"/>
  <c r="S722" i="16"/>
  <c r="T722" i="16"/>
  <c r="U722" i="16"/>
  <c r="V722" i="16"/>
  <c r="W722" i="16"/>
  <c r="R723" i="16"/>
  <c r="S723" i="16"/>
  <c r="T723" i="16"/>
  <c r="U723" i="16"/>
  <c r="V723" i="16"/>
  <c r="W723" i="16"/>
  <c r="R724" i="16"/>
  <c r="S724" i="16"/>
  <c r="T724" i="16"/>
  <c r="U724" i="16"/>
  <c r="V724" i="16"/>
  <c r="W724" i="16"/>
  <c r="R725" i="16"/>
  <c r="S725" i="16"/>
  <c r="T725" i="16"/>
  <c r="U725" i="16"/>
  <c r="V725" i="16"/>
  <c r="W725" i="16"/>
  <c r="R726" i="16"/>
  <c r="S726" i="16"/>
  <c r="T726" i="16"/>
  <c r="U726" i="16"/>
  <c r="V726" i="16"/>
  <c r="W726" i="16"/>
  <c r="R727" i="16"/>
  <c r="S727" i="16"/>
  <c r="T727" i="16"/>
  <c r="U727" i="16"/>
  <c r="V727" i="16"/>
  <c r="W727" i="16"/>
  <c r="R728" i="16"/>
  <c r="S728" i="16"/>
  <c r="T728" i="16"/>
  <c r="U728" i="16"/>
  <c r="V728" i="16"/>
  <c r="W728" i="16"/>
  <c r="R729" i="16"/>
  <c r="S729" i="16"/>
  <c r="T729" i="16"/>
  <c r="U729" i="16"/>
  <c r="V729" i="16"/>
  <c r="W729" i="16"/>
  <c r="R730" i="16"/>
  <c r="S730" i="16"/>
  <c r="T730" i="16"/>
  <c r="U730" i="16"/>
  <c r="V730" i="16"/>
  <c r="W730" i="16"/>
  <c r="R731" i="16"/>
  <c r="S731" i="16"/>
  <c r="T731" i="16"/>
  <c r="U731" i="16"/>
  <c r="V731" i="16"/>
  <c r="W731" i="16"/>
  <c r="R732" i="16"/>
  <c r="S732" i="16"/>
  <c r="T732" i="16"/>
  <c r="U732" i="16"/>
  <c r="V732" i="16"/>
  <c r="W732" i="16"/>
  <c r="R733" i="16"/>
  <c r="S733" i="16"/>
  <c r="T733" i="16"/>
  <c r="U733" i="16"/>
  <c r="V733" i="16"/>
  <c r="W733" i="16"/>
  <c r="R734" i="16"/>
  <c r="S734" i="16"/>
  <c r="T734" i="16"/>
  <c r="U734" i="16"/>
  <c r="V734" i="16"/>
  <c r="W734" i="16"/>
  <c r="R735" i="16"/>
  <c r="S735" i="16"/>
  <c r="T735" i="16"/>
  <c r="U735" i="16"/>
  <c r="V735" i="16"/>
  <c r="W735" i="16"/>
  <c r="R736" i="16"/>
  <c r="S736" i="16"/>
  <c r="T736" i="16"/>
  <c r="U736" i="16"/>
  <c r="V736" i="16"/>
  <c r="W736" i="16"/>
  <c r="R737" i="16"/>
  <c r="S737" i="16"/>
  <c r="T737" i="16"/>
  <c r="U737" i="16"/>
  <c r="V737" i="16"/>
  <c r="W737" i="16"/>
  <c r="R738" i="16"/>
  <c r="S738" i="16"/>
  <c r="T738" i="16"/>
  <c r="U738" i="16"/>
  <c r="V738" i="16"/>
  <c r="W738" i="16"/>
  <c r="R739" i="16"/>
  <c r="S739" i="16"/>
  <c r="T739" i="16"/>
  <c r="U739" i="16"/>
  <c r="V739" i="16"/>
  <c r="W739" i="16"/>
  <c r="R740" i="16"/>
  <c r="S740" i="16"/>
  <c r="T740" i="16"/>
  <c r="U740" i="16"/>
  <c r="V740" i="16"/>
  <c r="W740" i="16"/>
  <c r="R741" i="16"/>
  <c r="S741" i="16"/>
  <c r="T741" i="16"/>
  <c r="U741" i="16"/>
  <c r="V741" i="16"/>
  <c r="W741" i="16"/>
  <c r="R742" i="16"/>
  <c r="S742" i="16"/>
  <c r="T742" i="16"/>
  <c r="U742" i="16"/>
  <c r="V742" i="16"/>
  <c r="W742" i="16"/>
  <c r="R743" i="16"/>
  <c r="S743" i="16"/>
  <c r="T743" i="16"/>
  <c r="U743" i="16"/>
  <c r="V743" i="16"/>
  <c r="W743" i="16"/>
  <c r="R744" i="16"/>
  <c r="S744" i="16"/>
  <c r="T744" i="16"/>
  <c r="U744" i="16"/>
  <c r="V744" i="16"/>
  <c r="W744" i="16"/>
  <c r="R745" i="16"/>
  <c r="S745" i="16"/>
  <c r="T745" i="16"/>
  <c r="U745" i="16"/>
  <c r="V745" i="16"/>
  <c r="W745" i="16"/>
  <c r="R746" i="16"/>
  <c r="S746" i="16"/>
  <c r="T746" i="16"/>
  <c r="U746" i="16"/>
  <c r="V746" i="16"/>
  <c r="W746" i="16"/>
  <c r="R747" i="16"/>
  <c r="S747" i="16"/>
  <c r="T747" i="16"/>
  <c r="U747" i="16"/>
  <c r="V747" i="16"/>
  <c r="W747" i="16"/>
  <c r="R748" i="16"/>
  <c r="S748" i="16"/>
  <c r="T748" i="16"/>
  <c r="U748" i="16"/>
  <c r="V748" i="16"/>
  <c r="W748" i="16"/>
  <c r="R749" i="16"/>
  <c r="S749" i="16"/>
  <c r="T749" i="16"/>
  <c r="U749" i="16"/>
  <c r="V749" i="16"/>
  <c r="W749" i="16"/>
  <c r="R750" i="16"/>
  <c r="S750" i="16"/>
  <c r="T750" i="16"/>
  <c r="U750" i="16"/>
  <c r="V750" i="16"/>
  <c r="W750" i="16"/>
  <c r="R751" i="16"/>
  <c r="S751" i="16"/>
  <c r="T751" i="16"/>
  <c r="U751" i="16"/>
  <c r="V751" i="16"/>
  <c r="W751" i="16"/>
  <c r="R752" i="16"/>
  <c r="S752" i="16"/>
  <c r="T752" i="16"/>
  <c r="U752" i="16"/>
  <c r="V752" i="16"/>
  <c r="W752" i="16"/>
  <c r="R753" i="16"/>
  <c r="S753" i="16"/>
  <c r="T753" i="16"/>
  <c r="U753" i="16"/>
  <c r="V753" i="16"/>
  <c r="W753" i="16"/>
  <c r="R754" i="16"/>
  <c r="S754" i="16"/>
  <c r="T754" i="16"/>
  <c r="U754" i="16"/>
  <c r="V754" i="16"/>
  <c r="W754" i="16"/>
  <c r="R755" i="16"/>
  <c r="S755" i="16"/>
  <c r="T755" i="16"/>
  <c r="U755" i="16"/>
  <c r="V755" i="16"/>
  <c r="W755" i="16"/>
  <c r="R756" i="16"/>
  <c r="S756" i="16"/>
  <c r="T756" i="16"/>
  <c r="U756" i="16"/>
  <c r="V756" i="16"/>
  <c r="W756" i="16"/>
  <c r="R757" i="16"/>
  <c r="S757" i="16"/>
  <c r="T757" i="16"/>
  <c r="U757" i="16"/>
  <c r="V757" i="16"/>
  <c r="W757" i="16"/>
  <c r="R758" i="16"/>
  <c r="S758" i="16"/>
  <c r="T758" i="16"/>
  <c r="U758" i="16"/>
  <c r="V758" i="16"/>
  <c r="W758" i="16"/>
  <c r="R759" i="16"/>
  <c r="S759" i="16"/>
  <c r="T759" i="16"/>
  <c r="U759" i="16"/>
  <c r="V759" i="16"/>
  <c r="W759" i="16"/>
  <c r="R760" i="16"/>
  <c r="S760" i="16"/>
  <c r="T760" i="16"/>
  <c r="U760" i="16"/>
  <c r="V760" i="16"/>
  <c r="W760" i="16"/>
  <c r="R761" i="16"/>
  <c r="S761" i="16"/>
  <c r="T761" i="16"/>
  <c r="U761" i="16"/>
  <c r="V761" i="16"/>
  <c r="W761" i="16"/>
  <c r="R762" i="16"/>
  <c r="S762" i="16"/>
  <c r="T762" i="16"/>
  <c r="U762" i="16"/>
  <c r="V762" i="16"/>
  <c r="W762" i="16"/>
  <c r="R763" i="16"/>
  <c r="S763" i="16"/>
  <c r="T763" i="16"/>
  <c r="U763" i="16"/>
  <c r="V763" i="16"/>
  <c r="W763" i="16"/>
  <c r="R764" i="16"/>
  <c r="S764" i="16"/>
  <c r="T764" i="16"/>
  <c r="U764" i="16"/>
  <c r="V764" i="16"/>
  <c r="W764" i="16"/>
  <c r="R765" i="16"/>
  <c r="S765" i="16"/>
  <c r="T765" i="16"/>
  <c r="U765" i="16"/>
  <c r="V765" i="16"/>
  <c r="W765" i="16"/>
  <c r="R766" i="16"/>
  <c r="S766" i="16"/>
  <c r="T766" i="16"/>
  <c r="U766" i="16"/>
  <c r="V766" i="16"/>
  <c r="W766" i="16"/>
  <c r="R767" i="16"/>
  <c r="S767" i="16"/>
  <c r="T767" i="16"/>
  <c r="U767" i="16"/>
  <c r="V767" i="16"/>
  <c r="W767" i="16"/>
  <c r="R768" i="16"/>
  <c r="S768" i="16"/>
  <c r="T768" i="16"/>
  <c r="U768" i="16"/>
  <c r="V768" i="16"/>
  <c r="W768" i="16"/>
  <c r="R769" i="16"/>
  <c r="S769" i="16"/>
  <c r="T769" i="16"/>
  <c r="U769" i="16"/>
  <c r="V769" i="16"/>
  <c r="W769" i="16"/>
  <c r="R770" i="16"/>
  <c r="S770" i="16"/>
  <c r="T770" i="16"/>
  <c r="U770" i="16"/>
  <c r="V770" i="16"/>
  <c r="W770" i="16"/>
  <c r="R771" i="16"/>
  <c r="S771" i="16"/>
  <c r="T771" i="16"/>
  <c r="U771" i="16"/>
  <c r="V771" i="16"/>
  <c r="W771" i="16"/>
  <c r="R772" i="16"/>
  <c r="S772" i="16"/>
  <c r="T772" i="16"/>
  <c r="U772" i="16"/>
  <c r="V772" i="16"/>
  <c r="W772" i="16"/>
  <c r="R773" i="16"/>
  <c r="S773" i="16"/>
  <c r="T773" i="16"/>
  <c r="U773" i="16"/>
  <c r="V773" i="16"/>
  <c r="W773" i="16"/>
  <c r="R774" i="16"/>
  <c r="S774" i="16"/>
  <c r="T774" i="16"/>
  <c r="U774" i="16"/>
  <c r="V774" i="16"/>
  <c r="W774" i="16"/>
  <c r="R775" i="16"/>
  <c r="S775" i="16"/>
  <c r="T775" i="16"/>
  <c r="U775" i="16"/>
  <c r="V775" i="16"/>
  <c r="W775" i="16"/>
  <c r="R776" i="16"/>
  <c r="S776" i="16"/>
  <c r="T776" i="16"/>
  <c r="U776" i="16"/>
  <c r="V776" i="16"/>
  <c r="W776" i="16"/>
  <c r="R777" i="16"/>
  <c r="S777" i="16"/>
  <c r="T777" i="16"/>
  <c r="U777" i="16"/>
  <c r="V777" i="16"/>
  <c r="W777" i="16"/>
  <c r="R778" i="16"/>
  <c r="S778" i="16"/>
  <c r="T778" i="16"/>
  <c r="U778" i="16"/>
  <c r="V778" i="16"/>
  <c r="W778" i="16"/>
  <c r="R779" i="16"/>
  <c r="S779" i="16"/>
  <c r="T779" i="16"/>
  <c r="U779" i="16"/>
  <c r="V779" i="16"/>
  <c r="W779" i="16"/>
  <c r="R780" i="16"/>
  <c r="S780" i="16"/>
  <c r="T780" i="16"/>
  <c r="U780" i="16"/>
  <c r="V780" i="16"/>
  <c r="W780" i="16"/>
  <c r="R781" i="16"/>
  <c r="S781" i="16"/>
  <c r="T781" i="16"/>
  <c r="U781" i="16"/>
  <c r="V781" i="16"/>
  <c r="W781" i="16"/>
  <c r="R782" i="16"/>
  <c r="S782" i="16"/>
  <c r="T782" i="16"/>
  <c r="U782" i="16"/>
  <c r="V782" i="16"/>
  <c r="W782" i="16"/>
  <c r="R783" i="16"/>
  <c r="S783" i="16"/>
  <c r="T783" i="16"/>
  <c r="U783" i="16"/>
  <c r="V783" i="16"/>
  <c r="W783" i="16"/>
  <c r="R784" i="16"/>
  <c r="S784" i="16"/>
  <c r="T784" i="16"/>
  <c r="U784" i="16"/>
  <c r="V784" i="16"/>
  <c r="W784" i="16"/>
  <c r="R785" i="16"/>
  <c r="S785" i="16"/>
  <c r="T785" i="16"/>
  <c r="U785" i="16"/>
  <c r="V785" i="16"/>
  <c r="W785" i="16"/>
  <c r="R786" i="16"/>
  <c r="S786" i="16"/>
  <c r="T786" i="16"/>
  <c r="U786" i="16"/>
  <c r="V786" i="16"/>
  <c r="W786" i="16"/>
  <c r="R787" i="16"/>
  <c r="S787" i="16"/>
  <c r="T787" i="16"/>
  <c r="U787" i="16"/>
  <c r="V787" i="16"/>
  <c r="W787" i="16"/>
  <c r="R788" i="16"/>
  <c r="S788" i="16"/>
  <c r="T788" i="16"/>
  <c r="U788" i="16"/>
  <c r="V788" i="16"/>
  <c r="W788" i="16"/>
  <c r="R789" i="16"/>
  <c r="S789" i="16"/>
  <c r="T789" i="16"/>
  <c r="U789" i="16"/>
  <c r="V789" i="16"/>
  <c r="W789" i="16"/>
  <c r="R790" i="16"/>
  <c r="S790" i="16"/>
  <c r="T790" i="16"/>
  <c r="U790" i="16"/>
  <c r="V790" i="16"/>
  <c r="W790" i="16"/>
  <c r="R791" i="16"/>
  <c r="S791" i="16"/>
  <c r="T791" i="16"/>
  <c r="U791" i="16"/>
  <c r="V791" i="16"/>
  <c r="W791" i="16"/>
  <c r="R792" i="16"/>
  <c r="S792" i="16"/>
  <c r="T792" i="16"/>
  <c r="U792" i="16"/>
  <c r="V792" i="16"/>
  <c r="W792" i="16"/>
  <c r="R793" i="16"/>
  <c r="S793" i="16"/>
  <c r="T793" i="16"/>
  <c r="U793" i="16"/>
  <c r="V793" i="16"/>
  <c r="W793" i="16"/>
  <c r="R794" i="16"/>
  <c r="S794" i="16"/>
  <c r="T794" i="16"/>
  <c r="U794" i="16"/>
  <c r="V794" i="16"/>
  <c r="W794" i="16"/>
  <c r="R795" i="16"/>
  <c r="S795" i="16"/>
  <c r="T795" i="16"/>
  <c r="U795" i="16"/>
  <c r="V795" i="16"/>
  <c r="W795" i="16"/>
  <c r="R796" i="16"/>
  <c r="S796" i="16"/>
  <c r="T796" i="16"/>
  <c r="U796" i="16"/>
  <c r="V796" i="16"/>
  <c r="W796" i="16"/>
  <c r="R797" i="16"/>
  <c r="S797" i="16"/>
  <c r="T797" i="16"/>
  <c r="U797" i="16"/>
  <c r="V797" i="16"/>
  <c r="W797" i="16"/>
  <c r="R798" i="16"/>
  <c r="S798" i="16"/>
  <c r="T798" i="16"/>
  <c r="U798" i="16"/>
  <c r="V798" i="16"/>
  <c r="W798" i="16"/>
  <c r="R799" i="16"/>
  <c r="S799" i="16"/>
  <c r="T799" i="16"/>
  <c r="U799" i="16"/>
  <c r="V799" i="16"/>
  <c r="W799" i="16"/>
  <c r="R800" i="16"/>
  <c r="S800" i="16"/>
  <c r="T800" i="16"/>
  <c r="U800" i="16"/>
  <c r="V800" i="16"/>
  <c r="W800" i="16"/>
  <c r="R801" i="16"/>
  <c r="S801" i="16"/>
  <c r="T801" i="16"/>
  <c r="U801" i="16"/>
  <c r="V801" i="16"/>
  <c r="W801" i="16"/>
  <c r="R802" i="16"/>
  <c r="S802" i="16"/>
  <c r="T802" i="16"/>
  <c r="U802" i="16"/>
  <c r="V802" i="16"/>
  <c r="W802" i="16"/>
  <c r="R803" i="16"/>
  <c r="S803" i="16"/>
  <c r="T803" i="16"/>
  <c r="U803" i="16"/>
  <c r="V803" i="16"/>
  <c r="W803" i="16"/>
  <c r="R804" i="16"/>
  <c r="S804" i="16"/>
  <c r="T804" i="16"/>
  <c r="U804" i="16"/>
  <c r="V804" i="16"/>
  <c r="W804" i="16"/>
  <c r="R805" i="16"/>
  <c r="S805" i="16"/>
  <c r="T805" i="16"/>
  <c r="U805" i="16"/>
  <c r="V805" i="16"/>
  <c r="W805" i="16"/>
  <c r="R806" i="16"/>
  <c r="S806" i="16"/>
  <c r="T806" i="16"/>
  <c r="U806" i="16"/>
  <c r="V806" i="16"/>
  <c r="W806" i="16"/>
  <c r="R807" i="16"/>
  <c r="S807" i="16"/>
  <c r="T807" i="16"/>
  <c r="U807" i="16"/>
  <c r="V807" i="16"/>
  <c r="W807" i="16"/>
  <c r="R808" i="16"/>
  <c r="S808" i="16"/>
  <c r="T808" i="16"/>
  <c r="U808" i="16"/>
  <c r="V808" i="16"/>
  <c r="W808" i="16"/>
  <c r="R809" i="16"/>
  <c r="S809" i="16"/>
  <c r="T809" i="16"/>
  <c r="U809" i="16"/>
  <c r="V809" i="16"/>
  <c r="W809" i="16"/>
  <c r="R810" i="16"/>
  <c r="S810" i="16"/>
  <c r="T810" i="16"/>
  <c r="U810" i="16"/>
  <c r="V810" i="16"/>
  <c r="W810" i="16"/>
  <c r="R811" i="16"/>
  <c r="S811" i="16"/>
  <c r="T811" i="16"/>
  <c r="U811" i="16"/>
  <c r="V811" i="16"/>
  <c r="W811" i="16"/>
  <c r="R812" i="16"/>
  <c r="S812" i="16"/>
  <c r="T812" i="16"/>
  <c r="U812" i="16"/>
  <c r="V812" i="16"/>
  <c r="W812" i="16"/>
  <c r="R813" i="16"/>
  <c r="S813" i="16"/>
  <c r="T813" i="16"/>
  <c r="U813" i="16"/>
  <c r="V813" i="16"/>
  <c r="W813" i="16"/>
  <c r="R814" i="16"/>
  <c r="S814" i="16"/>
  <c r="T814" i="16"/>
  <c r="U814" i="16"/>
  <c r="V814" i="16"/>
  <c r="W814" i="16"/>
  <c r="R815" i="16"/>
  <c r="S815" i="16"/>
  <c r="T815" i="16"/>
  <c r="U815" i="16"/>
  <c r="V815" i="16"/>
  <c r="W815" i="16"/>
  <c r="R816" i="16"/>
  <c r="S816" i="16"/>
  <c r="T816" i="16"/>
  <c r="U816" i="16"/>
  <c r="V816" i="16"/>
  <c r="W816" i="16"/>
  <c r="R817" i="16"/>
  <c r="S817" i="16"/>
  <c r="T817" i="16"/>
  <c r="U817" i="16"/>
  <c r="V817" i="16"/>
  <c r="W817" i="16"/>
  <c r="R818" i="16"/>
  <c r="S818" i="16"/>
  <c r="T818" i="16"/>
  <c r="U818" i="16"/>
  <c r="V818" i="16"/>
  <c r="W818" i="16"/>
  <c r="R819" i="16"/>
  <c r="S819" i="16"/>
  <c r="T819" i="16"/>
  <c r="U819" i="16"/>
  <c r="V819" i="16"/>
  <c r="W819" i="16"/>
  <c r="R820" i="16"/>
  <c r="S820" i="16"/>
  <c r="T820" i="16"/>
  <c r="U820" i="16"/>
  <c r="V820" i="16"/>
  <c r="W820" i="16"/>
  <c r="R821" i="16"/>
  <c r="S821" i="16"/>
  <c r="T821" i="16"/>
  <c r="U821" i="16"/>
  <c r="V821" i="16"/>
  <c r="W821" i="16"/>
  <c r="R822" i="16"/>
  <c r="S822" i="16"/>
  <c r="T822" i="16"/>
  <c r="U822" i="16"/>
  <c r="V822" i="16"/>
  <c r="W822" i="16"/>
  <c r="R823" i="16"/>
  <c r="S823" i="16"/>
  <c r="T823" i="16"/>
  <c r="U823" i="16"/>
  <c r="V823" i="16"/>
  <c r="W823" i="16"/>
  <c r="R824" i="16"/>
  <c r="S824" i="16"/>
  <c r="T824" i="16"/>
  <c r="U824" i="16"/>
  <c r="V824" i="16"/>
  <c r="W824" i="16"/>
  <c r="R825" i="16"/>
  <c r="S825" i="16"/>
  <c r="T825" i="16"/>
  <c r="U825" i="16"/>
  <c r="V825" i="16"/>
  <c r="W825" i="16"/>
  <c r="R826" i="16"/>
  <c r="S826" i="16"/>
  <c r="T826" i="16"/>
  <c r="U826" i="16"/>
  <c r="V826" i="16"/>
  <c r="W826" i="16"/>
  <c r="R827" i="16"/>
  <c r="S827" i="16"/>
  <c r="T827" i="16"/>
  <c r="U827" i="16"/>
  <c r="V827" i="16"/>
  <c r="W827" i="16"/>
  <c r="R828" i="16"/>
  <c r="S828" i="16"/>
  <c r="T828" i="16"/>
  <c r="U828" i="16"/>
  <c r="V828" i="16"/>
  <c r="W828" i="16"/>
  <c r="R829" i="16"/>
  <c r="S829" i="16"/>
  <c r="T829" i="16"/>
  <c r="U829" i="16"/>
  <c r="V829" i="16"/>
  <c r="W829" i="16"/>
  <c r="R830" i="16"/>
  <c r="S830" i="16"/>
  <c r="T830" i="16"/>
  <c r="U830" i="16"/>
  <c r="V830" i="16"/>
  <c r="W830" i="16"/>
  <c r="R831" i="16"/>
  <c r="S831" i="16"/>
  <c r="T831" i="16"/>
  <c r="U831" i="16"/>
  <c r="V831" i="16"/>
  <c r="W831" i="16"/>
  <c r="R832" i="16"/>
  <c r="S832" i="16"/>
  <c r="T832" i="16"/>
  <c r="U832" i="16"/>
  <c r="V832" i="16"/>
  <c r="W832" i="16"/>
  <c r="R833" i="16"/>
  <c r="S833" i="16"/>
  <c r="T833" i="16"/>
  <c r="U833" i="16"/>
  <c r="V833" i="16"/>
  <c r="W833" i="16"/>
  <c r="R834" i="16"/>
  <c r="S834" i="16"/>
  <c r="T834" i="16"/>
  <c r="U834" i="16"/>
  <c r="V834" i="16"/>
  <c r="W834" i="16"/>
  <c r="R835" i="16"/>
  <c r="S835" i="16"/>
  <c r="T835" i="16"/>
  <c r="U835" i="16"/>
  <c r="V835" i="16"/>
  <c r="W835" i="16"/>
  <c r="R836" i="16"/>
  <c r="S836" i="16"/>
  <c r="T836" i="16"/>
  <c r="U836" i="16"/>
  <c r="V836" i="16"/>
  <c r="W836" i="16"/>
  <c r="R837" i="16"/>
  <c r="S837" i="16"/>
  <c r="T837" i="16"/>
  <c r="U837" i="16"/>
  <c r="V837" i="16"/>
  <c r="W837" i="16"/>
  <c r="R838" i="16"/>
  <c r="S838" i="16"/>
  <c r="T838" i="16"/>
  <c r="U838" i="16"/>
  <c r="V838" i="16"/>
  <c r="W838" i="16"/>
  <c r="R839" i="16"/>
  <c r="S839" i="16"/>
  <c r="T839" i="16"/>
  <c r="U839" i="16"/>
  <c r="V839" i="16"/>
  <c r="W839" i="16"/>
  <c r="R840" i="16"/>
  <c r="S840" i="16"/>
  <c r="T840" i="16"/>
  <c r="U840" i="16"/>
  <c r="V840" i="16"/>
  <c r="W840" i="16"/>
  <c r="R841" i="16"/>
  <c r="S841" i="16"/>
  <c r="T841" i="16"/>
  <c r="U841" i="16"/>
  <c r="V841" i="16"/>
  <c r="W841" i="16"/>
  <c r="R842" i="16"/>
  <c r="S842" i="16"/>
  <c r="T842" i="16"/>
  <c r="U842" i="16"/>
  <c r="V842" i="16"/>
  <c r="W842" i="16"/>
  <c r="R843" i="16"/>
  <c r="S843" i="16"/>
  <c r="T843" i="16"/>
  <c r="U843" i="16"/>
  <c r="V843" i="16"/>
  <c r="W843" i="16"/>
  <c r="R844" i="16"/>
  <c r="S844" i="16"/>
  <c r="T844" i="16"/>
  <c r="U844" i="16"/>
  <c r="V844" i="16"/>
  <c r="W844" i="16"/>
  <c r="R845" i="16"/>
  <c r="S845" i="16"/>
  <c r="T845" i="16"/>
  <c r="U845" i="16"/>
  <c r="V845" i="16"/>
  <c r="W845" i="16"/>
  <c r="R846" i="16"/>
  <c r="S846" i="16"/>
  <c r="T846" i="16"/>
  <c r="U846" i="16"/>
  <c r="V846" i="16"/>
  <c r="W846" i="16"/>
  <c r="R847" i="16"/>
  <c r="S847" i="16"/>
  <c r="T847" i="16"/>
  <c r="U847" i="16"/>
  <c r="V847" i="16"/>
  <c r="W847" i="16"/>
  <c r="R848" i="16"/>
  <c r="S848" i="16"/>
  <c r="T848" i="16"/>
  <c r="U848" i="16"/>
  <c r="V848" i="16"/>
  <c r="W848" i="16"/>
  <c r="R849" i="16"/>
  <c r="S849" i="16"/>
  <c r="T849" i="16"/>
  <c r="U849" i="16"/>
  <c r="V849" i="16"/>
  <c r="W849" i="16"/>
  <c r="R850" i="16"/>
  <c r="S850" i="16"/>
  <c r="T850" i="16"/>
  <c r="U850" i="16"/>
  <c r="V850" i="16"/>
  <c r="W850" i="16"/>
  <c r="R851" i="16"/>
  <c r="S851" i="16"/>
  <c r="T851" i="16"/>
  <c r="U851" i="16"/>
  <c r="V851" i="16"/>
  <c r="W851" i="16"/>
  <c r="R852" i="16"/>
  <c r="S852" i="16"/>
  <c r="T852" i="16"/>
  <c r="U852" i="16"/>
  <c r="V852" i="16"/>
  <c r="W852" i="16"/>
  <c r="R853" i="16"/>
  <c r="S853" i="16"/>
  <c r="T853" i="16"/>
  <c r="U853" i="16"/>
  <c r="V853" i="16"/>
  <c r="W853" i="16"/>
  <c r="R854" i="16"/>
  <c r="S854" i="16"/>
  <c r="T854" i="16"/>
  <c r="U854" i="16"/>
  <c r="V854" i="16"/>
  <c r="W854" i="16"/>
  <c r="R855" i="16"/>
  <c r="S855" i="16"/>
  <c r="T855" i="16"/>
  <c r="U855" i="16"/>
  <c r="V855" i="16"/>
  <c r="W855" i="16"/>
  <c r="R856" i="16"/>
  <c r="S856" i="16"/>
  <c r="T856" i="16"/>
  <c r="U856" i="16"/>
  <c r="V856" i="16"/>
  <c r="W856" i="16"/>
  <c r="R857" i="16"/>
  <c r="S857" i="16"/>
  <c r="T857" i="16"/>
  <c r="U857" i="16"/>
  <c r="V857" i="16"/>
  <c r="W857" i="16"/>
  <c r="R858" i="16"/>
  <c r="S858" i="16"/>
  <c r="T858" i="16"/>
  <c r="U858" i="16"/>
  <c r="V858" i="16"/>
  <c r="W858" i="16"/>
  <c r="R859" i="16"/>
  <c r="S859" i="16"/>
  <c r="T859" i="16"/>
  <c r="U859" i="16"/>
  <c r="V859" i="16"/>
  <c r="W859" i="16"/>
  <c r="R860" i="16"/>
  <c r="S860" i="16"/>
  <c r="T860" i="16"/>
  <c r="U860" i="16"/>
  <c r="V860" i="16"/>
  <c r="W860" i="16"/>
  <c r="R861" i="16"/>
  <c r="S861" i="16"/>
  <c r="T861" i="16"/>
  <c r="U861" i="16"/>
  <c r="V861" i="16"/>
  <c r="W861" i="16"/>
  <c r="S721" i="16"/>
  <c r="T721" i="16"/>
  <c r="U721" i="16"/>
  <c r="V721" i="16"/>
  <c r="W721" i="16"/>
  <c r="R721" i="16"/>
  <c r="R579" i="16"/>
  <c r="S579" i="16"/>
  <c r="T579" i="16"/>
  <c r="U579" i="16"/>
  <c r="V579" i="16"/>
  <c r="W579" i="16"/>
  <c r="R580" i="16"/>
  <c r="S580" i="16"/>
  <c r="T580" i="16"/>
  <c r="U580" i="16"/>
  <c r="V580" i="16"/>
  <c r="W580" i="16"/>
  <c r="R581" i="16"/>
  <c r="S581" i="16"/>
  <c r="T581" i="16"/>
  <c r="U581" i="16"/>
  <c r="V581" i="16"/>
  <c r="W581" i="16"/>
  <c r="R582" i="16"/>
  <c r="S582" i="16"/>
  <c r="T582" i="16"/>
  <c r="U582" i="16"/>
  <c r="V582" i="16"/>
  <c r="W582" i="16"/>
  <c r="R583" i="16"/>
  <c r="S583" i="16"/>
  <c r="T583" i="16"/>
  <c r="U583" i="16"/>
  <c r="V583" i="16"/>
  <c r="W583" i="16"/>
  <c r="R584" i="16"/>
  <c r="S584" i="16"/>
  <c r="T584" i="16"/>
  <c r="U584" i="16"/>
  <c r="V584" i="16"/>
  <c r="W584" i="16"/>
  <c r="R585" i="16"/>
  <c r="S585" i="16"/>
  <c r="T585" i="16"/>
  <c r="U585" i="16"/>
  <c r="V585" i="16"/>
  <c r="W585" i="16"/>
  <c r="R586" i="16"/>
  <c r="S586" i="16"/>
  <c r="T586" i="16"/>
  <c r="U586" i="16"/>
  <c r="V586" i="16"/>
  <c r="W586" i="16"/>
  <c r="R587" i="16"/>
  <c r="S587" i="16"/>
  <c r="T587" i="16"/>
  <c r="U587" i="16"/>
  <c r="V587" i="16"/>
  <c r="W587" i="16"/>
  <c r="R588" i="16"/>
  <c r="S588" i="16"/>
  <c r="T588" i="16"/>
  <c r="U588" i="16"/>
  <c r="V588" i="16"/>
  <c r="W588" i="16"/>
  <c r="R589" i="16"/>
  <c r="S589" i="16"/>
  <c r="T589" i="16"/>
  <c r="U589" i="16"/>
  <c r="V589" i="16"/>
  <c r="W589" i="16"/>
  <c r="R590" i="16"/>
  <c r="S590" i="16"/>
  <c r="T590" i="16"/>
  <c r="U590" i="16"/>
  <c r="V590" i="16"/>
  <c r="W590" i="16"/>
  <c r="R591" i="16"/>
  <c r="S591" i="16"/>
  <c r="T591" i="16"/>
  <c r="U591" i="16"/>
  <c r="V591" i="16"/>
  <c r="W591" i="16"/>
  <c r="R592" i="16"/>
  <c r="S592" i="16"/>
  <c r="T592" i="16"/>
  <c r="U592" i="16"/>
  <c r="V592" i="16"/>
  <c r="W592" i="16"/>
  <c r="R593" i="16"/>
  <c r="S593" i="16"/>
  <c r="T593" i="16"/>
  <c r="U593" i="16"/>
  <c r="V593" i="16"/>
  <c r="W593" i="16"/>
  <c r="R594" i="16"/>
  <c r="S594" i="16"/>
  <c r="T594" i="16"/>
  <c r="U594" i="16"/>
  <c r="V594" i="16"/>
  <c r="W594" i="16"/>
  <c r="R595" i="16"/>
  <c r="S595" i="16"/>
  <c r="T595" i="16"/>
  <c r="U595" i="16"/>
  <c r="V595" i="16"/>
  <c r="W595" i="16"/>
  <c r="R596" i="16"/>
  <c r="S596" i="16"/>
  <c r="T596" i="16"/>
  <c r="U596" i="16"/>
  <c r="V596" i="16"/>
  <c r="W596" i="16"/>
  <c r="R597" i="16"/>
  <c r="S597" i="16"/>
  <c r="T597" i="16"/>
  <c r="U597" i="16"/>
  <c r="V597" i="16"/>
  <c r="W597" i="16"/>
  <c r="R598" i="16"/>
  <c r="S598" i="16"/>
  <c r="T598" i="16"/>
  <c r="U598" i="16"/>
  <c r="V598" i="16"/>
  <c r="W598" i="16"/>
  <c r="R599" i="16"/>
  <c r="S599" i="16"/>
  <c r="T599" i="16"/>
  <c r="U599" i="16"/>
  <c r="V599" i="16"/>
  <c r="W599" i="16"/>
  <c r="R600" i="16"/>
  <c r="S600" i="16"/>
  <c r="T600" i="16"/>
  <c r="U600" i="16"/>
  <c r="V600" i="16"/>
  <c r="W600" i="16"/>
  <c r="R601" i="16"/>
  <c r="S601" i="16"/>
  <c r="T601" i="16"/>
  <c r="U601" i="16"/>
  <c r="V601" i="16"/>
  <c r="W601" i="16"/>
  <c r="R602" i="16"/>
  <c r="S602" i="16"/>
  <c r="T602" i="16"/>
  <c r="U602" i="16"/>
  <c r="V602" i="16"/>
  <c r="W602" i="16"/>
  <c r="R603" i="16"/>
  <c r="S603" i="16"/>
  <c r="T603" i="16"/>
  <c r="U603" i="16"/>
  <c r="V603" i="16"/>
  <c r="W603" i="16"/>
  <c r="R604" i="16"/>
  <c r="S604" i="16"/>
  <c r="T604" i="16"/>
  <c r="U604" i="16"/>
  <c r="V604" i="16"/>
  <c r="W604" i="16"/>
  <c r="R605" i="16"/>
  <c r="S605" i="16"/>
  <c r="T605" i="16"/>
  <c r="U605" i="16"/>
  <c r="V605" i="16"/>
  <c r="W605" i="16"/>
  <c r="R606" i="16"/>
  <c r="S606" i="16"/>
  <c r="T606" i="16"/>
  <c r="U606" i="16"/>
  <c r="V606" i="16"/>
  <c r="W606" i="16"/>
  <c r="R607" i="16"/>
  <c r="S607" i="16"/>
  <c r="T607" i="16"/>
  <c r="U607" i="16"/>
  <c r="V607" i="16"/>
  <c r="W607" i="16"/>
  <c r="R608" i="16"/>
  <c r="S608" i="16"/>
  <c r="T608" i="16"/>
  <c r="U608" i="16"/>
  <c r="V608" i="16"/>
  <c r="W608" i="16"/>
  <c r="R609" i="16"/>
  <c r="S609" i="16"/>
  <c r="T609" i="16"/>
  <c r="U609" i="16"/>
  <c r="V609" i="16"/>
  <c r="W609" i="16"/>
  <c r="R610" i="16"/>
  <c r="S610" i="16"/>
  <c r="T610" i="16"/>
  <c r="U610" i="16"/>
  <c r="V610" i="16"/>
  <c r="W610" i="16"/>
  <c r="R611" i="16"/>
  <c r="S611" i="16"/>
  <c r="T611" i="16"/>
  <c r="U611" i="16"/>
  <c r="V611" i="16"/>
  <c r="W611" i="16"/>
  <c r="R612" i="16"/>
  <c r="S612" i="16"/>
  <c r="T612" i="16"/>
  <c r="U612" i="16"/>
  <c r="V612" i="16"/>
  <c r="W612" i="16"/>
  <c r="R613" i="16"/>
  <c r="S613" i="16"/>
  <c r="T613" i="16"/>
  <c r="U613" i="16"/>
  <c r="V613" i="16"/>
  <c r="W613" i="16"/>
  <c r="R614" i="16"/>
  <c r="S614" i="16"/>
  <c r="T614" i="16"/>
  <c r="U614" i="16"/>
  <c r="V614" i="16"/>
  <c r="W614" i="16"/>
  <c r="R615" i="16"/>
  <c r="S615" i="16"/>
  <c r="T615" i="16"/>
  <c r="U615" i="16"/>
  <c r="V615" i="16"/>
  <c r="W615" i="16"/>
  <c r="R616" i="16"/>
  <c r="S616" i="16"/>
  <c r="T616" i="16"/>
  <c r="U616" i="16"/>
  <c r="V616" i="16"/>
  <c r="W616" i="16"/>
  <c r="R617" i="16"/>
  <c r="S617" i="16"/>
  <c r="T617" i="16"/>
  <c r="U617" i="16"/>
  <c r="V617" i="16"/>
  <c r="W617" i="16"/>
  <c r="R618" i="16"/>
  <c r="S618" i="16"/>
  <c r="T618" i="16"/>
  <c r="U618" i="16"/>
  <c r="V618" i="16"/>
  <c r="W618" i="16"/>
  <c r="R619" i="16"/>
  <c r="S619" i="16"/>
  <c r="T619" i="16"/>
  <c r="U619" i="16"/>
  <c r="V619" i="16"/>
  <c r="W619" i="16"/>
  <c r="R620" i="16"/>
  <c r="S620" i="16"/>
  <c r="T620" i="16"/>
  <c r="U620" i="16"/>
  <c r="V620" i="16"/>
  <c r="W620" i="16"/>
  <c r="R621" i="16"/>
  <c r="S621" i="16"/>
  <c r="T621" i="16"/>
  <c r="U621" i="16"/>
  <c r="V621" i="16"/>
  <c r="W621" i="16"/>
  <c r="R622" i="16"/>
  <c r="S622" i="16"/>
  <c r="T622" i="16"/>
  <c r="U622" i="16"/>
  <c r="V622" i="16"/>
  <c r="W622" i="16"/>
  <c r="R623" i="16"/>
  <c r="S623" i="16"/>
  <c r="T623" i="16"/>
  <c r="U623" i="16"/>
  <c r="V623" i="16"/>
  <c r="W623" i="16"/>
  <c r="R624" i="16"/>
  <c r="S624" i="16"/>
  <c r="T624" i="16"/>
  <c r="U624" i="16"/>
  <c r="V624" i="16"/>
  <c r="W624" i="16"/>
  <c r="R625" i="16"/>
  <c r="S625" i="16"/>
  <c r="T625" i="16"/>
  <c r="U625" i="16"/>
  <c r="V625" i="16"/>
  <c r="W625" i="16"/>
  <c r="R626" i="16"/>
  <c r="S626" i="16"/>
  <c r="T626" i="16"/>
  <c r="U626" i="16"/>
  <c r="V626" i="16"/>
  <c r="W626" i="16"/>
  <c r="R627" i="16"/>
  <c r="S627" i="16"/>
  <c r="T627" i="16"/>
  <c r="U627" i="16"/>
  <c r="V627" i="16"/>
  <c r="W627" i="16"/>
  <c r="R628" i="16"/>
  <c r="S628" i="16"/>
  <c r="T628" i="16"/>
  <c r="U628" i="16"/>
  <c r="V628" i="16"/>
  <c r="W628" i="16"/>
  <c r="R629" i="16"/>
  <c r="S629" i="16"/>
  <c r="T629" i="16"/>
  <c r="U629" i="16"/>
  <c r="V629" i="16"/>
  <c r="W629" i="16"/>
  <c r="R630" i="16"/>
  <c r="S630" i="16"/>
  <c r="T630" i="16"/>
  <c r="U630" i="16"/>
  <c r="V630" i="16"/>
  <c r="W630" i="16"/>
  <c r="R631" i="16"/>
  <c r="S631" i="16"/>
  <c r="T631" i="16"/>
  <c r="U631" i="16"/>
  <c r="V631" i="16"/>
  <c r="W631" i="16"/>
  <c r="R632" i="16"/>
  <c r="S632" i="16"/>
  <c r="T632" i="16"/>
  <c r="U632" i="16"/>
  <c r="V632" i="16"/>
  <c r="W632" i="16"/>
  <c r="R633" i="16"/>
  <c r="S633" i="16"/>
  <c r="T633" i="16"/>
  <c r="U633" i="16"/>
  <c r="V633" i="16"/>
  <c r="W633" i="16"/>
  <c r="R634" i="16"/>
  <c r="S634" i="16"/>
  <c r="T634" i="16"/>
  <c r="U634" i="16"/>
  <c r="V634" i="16"/>
  <c r="W634" i="16"/>
  <c r="R635" i="16"/>
  <c r="S635" i="16"/>
  <c r="T635" i="16"/>
  <c r="U635" i="16"/>
  <c r="V635" i="16"/>
  <c r="W635" i="16"/>
  <c r="R636" i="16"/>
  <c r="S636" i="16"/>
  <c r="T636" i="16"/>
  <c r="U636" i="16"/>
  <c r="V636" i="16"/>
  <c r="W636" i="16"/>
  <c r="R637" i="16"/>
  <c r="S637" i="16"/>
  <c r="T637" i="16"/>
  <c r="U637" i="16"/>
  <c r="V637" i="16"/>
  <c r="W637" i="16"/>
  <c r="R638" i="16"/>
  <c r="S638" i="16"/>
  <c r="T638" i="16"/>
  <c r="U638" i="16"/>
  <c r="V638" i="16"/>
  <c r="W638" i="16"/>
  <c r="R639" i="16"/>
  <c r="S639" i="16"/>
  <c r="T639" i="16"/>
  <c r="U639" i="16"/>
  <c r="V639" i="16"/>
  <c r="W639" i="16"/>
  <c r="R640" i="16"/>
  <c r="S640" i="16"/>
  <c r="T640" i="16"/>
  <c r="U640" i="16"/>
  <c r="V640" i="16"/>
  <c r="W640" i="16"/>
  <c r="R641" i="16"/>
  <c r="S641" i="16"/>
  <c r="T641" i="16"/>
  <c r="U641" i="16"/>
  <c r="V641" i="16"/>
  <c r="W641" i="16"/>
  <c r="R642" i="16"/>
  <c r="S642" i="16"/>
  <c r="T642" i="16"/>
  <c r="U642" i="16"/>
  <c r="V642" i="16"/>
  <c r="W642" i="16"/>
  <c r="R643" i="16"/>
  <c r="S643" i="16"/>
  <c r="T643" i="16"/>
  <c r="U643" i="16"/>
  <c r="V643" i="16"/>
  <c r="W643" i="16"/>
  <c r="R644" i="16"/>
  <c r="S644" i="16"/>
  <c r="T644" i="16"/>
  <c r="U644" i="16"/>
  <c r="V644" i="16"/>
  <c r="W644" i="16"/>
  <c r="R645" i="16"/>
  <c r="S645" i="16"/>
  <c r="T645" i="16"/>
  <c r="U645" i="16"/>
  <c r="V645" i="16"/>
  <c r="W645" i="16"/>
  <c r="R646" i="16"/>
  <c r="S646" i="16"/>
  <c r="T646" i="16"/>
  <c r="U646" i="16"/>
  <c r="V646" i="16"/>
  <c r="W646" i="16"/>
  <c r="R647" i="16"/>
  <c r="S647" i="16"/>
  <c r="T647" i="16"/>
  <c r="U647" i="16"/>
  <c r="V647" i="16"/>
  <c r="W647" i="16"/>
  <c r="R648" i="16"/>
  <c r="S648" i="16"/>
  <c r="T648" i="16"/>
  <c r="U648" i="16"/>
  <c r="V648" i="16"/>
  <c r="W648" i="16"/>
  <c r="R649" i="16"/>
  <c r="S649" i="16"/>
  <c r="T649" i="16"/>
  <c r="U649" i="16"/>
  <c r="V649" i="16"/>
  <c r="W649" i="16"/>
  <c r="R650" i="16"/>
  <c r="S650" i="16"/>
  <c r="T650" i="16"/>
  <c r="U650" i="16"/>
  <c r="V650" i="16"/>
  <c r="W650" i="16"/>
  <c r="R651" i="16"/>
  <c r="S651" i="16"/>
  <c r="T651" i="16"/>
  <c r="U651" i="16"/>
  <c r="V651" i="16"/>
  <c r="W651" i="16"/>
  <c r="R652" i="16"/>
  <c r="S652" i="16"/>
  <c r="T652" i="16"/>
  <c r="U652" i="16"/>
  <c r="V652" i="16"/>
  <c r="W652" i="16"/>
  <c r="R653" i="16"/>
  <c r="S653" i="16"/>
  <c r="T653" i="16"/>
  <c r="U653" i="16"/>
  <c r="V653" i="16"/>
  <c r="W653" i="16"/>
  <c r="R654" i="16"/>
  <c r="S654" i="16"/>
  <c r="T654" i="16"/>
  <c r="U654" i="16"/>
  <c r="V654" i="16"/>
  <c r="W654" i="16"/>
  <c r="R655" i="16"/>
  <c r="S655" i="16"/>
  <c r="T655" i="16"/>
  <c r="U655" i="16"/>
  <c r="V655" i="16"/>
  <c r="W655" i="16"/>
  <c r="R656" i="16"/>
  <c r="S656" i="16"/>
  <c r="T656" i="16"/>
  <c r="U656" i="16"/>
  <c r="V656" i="16"/>
  <c r="W656" i="16"/>
  <c r="R657" i="16"/>
  <c r="S657" i="16"/>
  <c r="T657" i="16"/>
  <c r="U657" i="16"/>
  <c r="V657" i="16"/>
  <c r="W657" i="16"/>
  <c r="R658" i="16"/>
  <c r="S658" i="16"/>
  <c r="T658" i="16"/>
  <c r="U658" i="16"/>
  <c r="V658" i="16"/>
  <c r="W658" i="16"/>
  <c r="R659" i="16"/>
  <c r="S659" i="16"/>
  <c r="T659" i="16"/>
  <c r="U659" i="16"/>
  <c r="V659" i="16"/>
  <c r="W659" i="16"/>
  <c r="R660" i="16"/>
  <c r="S660" i="16"/>
  <c r="T660" i="16"/>
  <c r="U660" i="16"/>
  <c r="V660" i="16"/>
  <c r="W660" i="16"/>
  <c r="R661" i="16"/>
  <c r="S661" i="16"/>
  <c r="T661" i="16"/>
  <c r="U661" i="16"/>
  <c r="V661" i="16"/>
  <c r="W661" i="16"/>
  <c r="R662" i="16"/>
  <c r="S662" i="16"/>
  <c r="T662" i="16"/>
  <c r="U662" i="16"/>
  <c r="V662" i="16"/>
  <c r="W662" i="16"/>
  <c r="R663" i="16"/>
  <c r="S663" i="16"/>
  <c r="T663" i="16"/>
  <c r="U663" i="16"/>
  <c r="V663" i="16"/>
  <c r="W663" i="16"/>
  <c r="R664" i="16"/>
  <c r="S664" i="16"/>
  <c r="T664" i="16"/>
  <c r="U664" i="16"/>
  <c r="V664" i="16"/>
  <c r="W664" i="16"/>
  <c r="R665" i="16"/>
  <c r="S665" i="16"/>
  <c r="T665" i="16"/>
  <c r="U665" i="16"/>
  <c r="V665" i="16"/>
  <c r="W665" i="16"/>
  <c r="R666" i="16"/>
  <c r="S666" i="16"/>
  <c r="T666" i="16"/>
  <c r="U666" i="16"/>
  <c r="V666" i="16"/>
  <c r="W666" i="16"/>
  <c r="R667" i="16"/>
  <c r="S667" i="16"/>
  <c r="T667" i="16"/>
  <c r="U667" i="16"/>
  <c r="V667" i="16"/>
  <c r="W667" i="16"/>
  <c r="R668" i="16"/>
  <c r="S668" i="16"/>
  <c r="T668" i="16"/>
  <c r="U668" i="16"/>
  <c r="V668" i="16"/>
  <c r="W668" i="16"/>
  <c r="R669" i="16"/>
  <c r="S669" i="16"/>
  <c r="T669" i="16"/>
  <c r="U669" i="16"/>
  <c r="V669" i="16"/>
  <c r="W669" i="16"/>
  <c r="R670" i="16"/>
  <c r="S670" i="16"/>
  <c r="T670" i="16"/>
  <c r="U670" i="16"/>
  <c r="V670" i="16"/>
  <c r="W670" i="16"/>
  <c r="R671" i="16"/>
  <c r="S671" i="16"/>
  <c r="T671" i="16"/>
  <c r="U671" i="16"/>
  <c r="V671" i="16"/>
  <c r="W671" i="16"/>
  <c r="R672" i="16"/>
  <c r="S672" i="16"/>
  <c r="T672" i="16"/>
  <c r="U672" i="16"/>
  <c r="V672" i="16"/>
  <c r="W672" i="16"/>
  <c r="R673" i="16"/>
  <c r="S673" i="16"/>
  <c r="T673" i="16"/>
  <c r="U673" i="16"/>
  <c r="V673" i="16"/>
  <c r="W673" i="16"/>
  <c r="R674" i="16"/>
  <c r="S674" i="16"/>
  <c r="T674" i="16"/>
  <c r="U674" i="16"/>
  <c r="V674" i="16"/>
  <c r="W674" i="16"/>
  <c r="R675" i="16"/>
  <c r="S675" i="16"/>
  <c r="T675" i="16"/>
  <c r="U675" i="16"/>
  <c r="V675" i="16"/>
  <c r="W675" i="16"/>
  <c r="R676" i="16"/>
  <c r="S676" i="16"/>
  <c r="T676" i="16"/>
  <c r="U676" i="16"/>
  <c r="V676" i="16"/>
  <c r="W676" i="16"/>
  <c r="R677" i="16"/>
  <c r="S677" i="16"/>
  <c r="T677" i="16"/>
  <c r="U677" i="16"/>
  <c r="V677" i="16"/>
  <c r="W677" i="16"/>
  <c r="R678" i="16"/>
  <c r="S678" i="16"/>
  <c r="T678" i="16"/>
  <c r="U678" i="16"/>
  <c r="V678" i="16"/>
  <c r="W678" i="16"/>
  <c r="R679" i="16"/>
  <c r="S679" i="16"/>
  <c r="T679" i="16"/>
  <c r="U679" i="16"/>
  <c r="V679" i="16"/>
  <c r="W679" i="16"/>
  <c r="R680" i="16"/>
  <c r="S680" i="16"/>
  <c r="T680" i="16"/>
  <c r="U680" i="16"/>
  <c r="V680" i="16"/>
  <c r="W680" i="16"/>
  <c r="R681" i="16"/>
  <c r="S681" i="16"/>
  <c r="T681" i="16"/>
  <c r="U681" i="16"/>
  <c r="V681" i="16"/>
  <c r="W681" i="16"/>
  <c r="R682" i="16"/>
  <c r="S682" i="16"/>
  <c r="T682" i="16"/>
  <c r="U682" i="16"/>
  <c r="V682" i="16"/>
  <c r="W682" i="16"/>
  <c r="R683" i="16"/>
  <c r="S683" i="16"/>
  <c r="T683" i="16"/>
  <c r="U683" i="16"/>
  <c r="V683" i="16"/>
  <c r="W683" i="16"/>
  <c r="R684" i="16"/>
  <c r="S684" i="16"/>
  <c r="T684" i="16"/>
  <c r="U684" i="16"/>
  <c r="V684" i="16"/>
  <c r="W684" i="16"/>
  <c r="R685" i="16"/>
  <c r="S685" i="16"/>
  <c r="T685" i="16"/>
  <c r="U685" i="16"/>
  <c r="V685" i="16"/>
  <c r="W685" i="16"/>
  <c r="R686" i="16"/>
  <c r="S686" i="16"/>
  <c r="T686" i="16"/>
  <c r="U686" i="16"/>
  <c r="V686" i="16"/>
  <c r="W686" i="16"/>
  <c r="R687" i="16"/>
  <c r="S687" i="16"/>
  <c r="T687" i="16"/>
  <c r="U687" i="16"/>
  <c r="V687" i="16"/>
  <c r="W687" i="16"/>
  <c r="R688" i="16"/>
  <c r="S688" i="16"/>
  <c r="T688" i="16"/>
  <c r="U688" i="16"/>
  <c r="V688" i="16"/>
  <c r="W688" i="16"/>
  <c r="R689" i="16"/>
  <c r="S689" i="16"/>
  <c r="T689" i="16"/>
  <c r="U689" i="16"/>
  <c r="V689" i="16"/>
  <c r="W689" i="16"/>
  <c r="R690" i="16"/>
  <c r="S690" i="16"/>
  <c r="T690" i="16"/>
  <c r="U690" i="16"/>
  <c r="V690" i="16"/>
  <c r="W690" i="16"/>
  <c r="R691" i="16"/>
  <c r="S691" i="16"/>
  <c r="T691" i="16"/>
  <c r="U691" i="16"/>
  <c r="V691" i="16"/>
  <c r="W691" i="16"/>
  <c r="R692" i="16"/>
  <c r="S692" i="16"/>
  <c r="T692" i="16"/>
  <c r="U692" i="16"/>
  <c r="V692" i="16"/>
  <c r="W692" i="16"/>
  <c r="R693" i="16"/>
  <c r="S693" i="16"/>
  <c r="T693" i="16"/>
  <c r="U693" i="16"/>
  <c r="V693" i="16"/>
  <c r="W693" i="16"/>
  <c r="R694" i="16"/>
  <c r="S694" i="16"/>
  <c r="T694" i="16"/>
  <c r="U694" i="16"/>
  <c r="V694" i="16"/>
  <c r="W694" i="16"/>
  <c r="R695" i="16"/>
  <c r="S695" i="16"/>
  <c r="T695" i="16"/>
  <c r="U695" i="16"/>
  <c r="V695" i="16"/>
  <c r="W695" i="16"/>
  <c r="R696" i="16"/>
  <c r="S696" i="16"/>
  <c r="T696" i="16"/>
  <c r="U696" i="16"/>
  <c r="V696" i="16"/>
  <c r="W696" i="16"/>
  <c r="R697" i="16"/>
  <c r="S697" i="16"/>
  <c r="T697" i="16"/>
  <c r="U697" i="16"/>
  <c r="V697" i="16"/>
  <c r="W697" i="16"/>
  <c r="R698" i="16"/>
  <c r="S698" i="16"/>
  <c r="T698" i="16"/>
  <c r="U698" i="16"/>
  <c r="V698" i="16"/>
  <c r="W698" i="16"/>
  <c r="R699" i="16"/>
  <c r="S699" i="16"/>
  <c r="T699" i="16"/>
  <c r="U699" i="16"/>
  <c r="V699" i="16"/>
  <c r="W699" i="16"/>
  <c r="R700" i="16"/>
  <c r="S700" i="16"/>
  <c r="T700" i="16"/>
  <c r="U700" i="16"/>
  <c r="V700" i="16"/>
  <c r="W700" i="16"/>
  <c r="R701" i="16"/>
  <c r="S701" i="16"/>
  <c r="T701" i="16"/>
  <c r="U701" i="16"/>
  <c r="V701" i="16"/>
  <c r="W701" i="16"/>
  <c r="R702" i="16"/>
  <c r="S702" i="16"/>
  <c r="T702" i="16"/>
  <c r="U702" i="16"/>
  <c r="V702" i="16"/>
  <c r="W702" i="16"/>
  <c r="R703" i="16"/>
  <c r="S703" i="16"/>
  <c r="T703" i="16"/>
  <c r="U703" i="16"/>
  <c r="V703" i="16"/>
  <c r="W703" i="16"/>
  <c r="R704" i="16"/>
  <c r="S704" i="16"/>
  <c r="T704" i="16"/>
  <c r="U704" i="16"/>
  <c r="V704" i="16"/>
  <c r="W704" i="16"/>
  <c r="R705" i="16"/>
  <c r="S705" i="16"/>
  <c r="T705" i="16"/>
  <c r="U705" i="16"/>
  <c r="V705" i="16"/>
  <c r="W705" i="16"/>
  <c r="R706" i="16"/>
  <c r="S706" i="16"/>
  <c r="T706" i="16"/>
  <c r="U706" i="16"/>
  <c r="V706" i="16"/>
  <c r="W706" i="16"/>
  <c r="R707" i="16"/>
  <c r="S707" i="16"/>
  <c r="T707" i="16"/>
  <c r="U707" i="16"/>
  <c r="V707" i="16"/>
  <c r="W707" i="16"/>
  <c r="R708" i="16"/>
  <c r="S708" i="16"/>
  <c r="T708" i="16"/>
  <c r="U708" i="16"/>
  <c r="V708" i="16"/>
  <c r="W708" i="16"/>
  <c r="R709" i="16"/>
  <c r="S709" i="16"/>
  <c r="T709" i="16"/>
  <c r="U709" i="16"/>
  <c r="V709" i="16"/>
  <c r="W709" i="16"/>
  <c r="R710" i="16"/>
  <c r="S710" i="16"/>
  <c r="T710" i="16"/>
  <c r="U710" i="16"/>
  <c r="V710" i="16"/>
  <c r="W710" i="16"/>
  <c r="R711" i="16"/>
  <c r="S711" i="16"/>
  <c r="T711" i="16"/>
  <c r="U711" i="16"/>
  <c r="V711" i="16"/>
  <c r="W711" i="16"/>
  <c r="R712" i="16"/>
  <c r="S712" i="16"/>
  <c r="T712" i="16"/>
  <c r="U712" i="16"/>
  <c r="V712" i="16"/>
  <c r="W712" i="16"/>
  <c r="R713" i="16"/>
  <c r="S713" i="16"/>
  <c r="T713" i="16"/>
  <c r="U713" i="16"/>
  <c r="V713" i="16"/>
  <c r="W713" i="16"/>
  <c r="R714" i="16"/>
  <c r="S714" i="16"/>
  <c r="T714" i="16"/>
  <c r="U714" i="16"/>
  <c r="V714" i="16"/>
  <c r="W714" i="16"/>
  <c r="R715" i="16"/>
  <c r="S715" i="16"/>
  <c r="T715" i="16"/>
  <c r="U715" i="16"/>
  <c r="V715" i="16"/>
  <c r="W715" i="16"/>
  <c r="R716" i="16"/>
  <c r="S716" i="16"/>
  <c r="T716" i="16"/>
  <c r="U716" i="16"/>
  <c r="V716" i="16"/>
  <c r="W716" i="16"/>
  <c r="R717" i="16"/>
  <c r="S717" i="16"/>
  <c r="T717" i="16"/>
  <c r="U717" i="16"/>
  <c r="V717" i="16"/>
  <c r="W717" i="16"/>
  <c r="R718" i="16"/>
  <c r="S718" i="16"/>
  <c r="T718" i="16"/>
  <c r="U718" i="16"/>
  <c r="V718" i="16"/>
  <c r="W718" i="16"/>
  <c r="S578" i="16"/>
  <c r="T578" i="16"/>
  <c r="U578" i="16"/>
  <c r="V578" i="16"/>
  <c r="W578" i="16"/>
  <c r="R578" i="16"/>
  <c r="R436" i="16"/>
  <c r="S436" i="16"/>
  <c r="T436" i="16"/>
  <c r="U436" i="16"/>
  <c r="V436" i="16"/>
  <c r="W436" i="16"/>
  <c r="R437" i="16"/>
  <c r="S437" i="16"/>
  <c r="T437" i="16"/>
  <c r="U437" i="16"/>
  <c r="V437" i="16"/>
  <c r="W437" i="16"/>
  <c r="R438" i="16"/>
  <c r="S438" i="16"/>
  <c r="T438" i="16"/>
  <c r="U438" i="16"/>
  <c r="V438" i="16"/>
  <c r="W438" i="16"/>
  <c r="R439" i="16"/>
  <c r="S439" i="16"/>
  <c r="T439" i="16"/>
  <c r="U439" i="16"/>
  <c r="V439" i="16"/>
  <c r="W439" i="16"/>
  <c r="R440" i="16"/>
  <c r="S440" i="16"/>
  <c r="T440" i="16"/>
  <c r="U440" i="16"/>
  <c r="V440" i="16"/>
  <c r="W440" i="16"/>
  <c r="R441" i="16"/>
  <c r="S441" i="16"/>
  <c r="T441" i="16"/>
  <c r="U441" i="16"/>
  <c r="V441" i="16"/>
  <c r="W441" i="16"/>
  <c r="R442" i="16"/>
  <c r="S442" i="16"/>
  <c r="T442" i="16"/>
  <c r="U442" i="16"/>
  <c r="V442" i="16"/>
  <c r="W442" i="16"/>
  <c r="R443" i="16"/>
  <c r="S443" i="16"/>
  <c r="T443" i="16"/>
  <c r="U443" i="16"/>
  <c r="V443" i="16"/>
  <c r="W443" i="16"/>
  <c r="R444" i="16"/>
  <c r="S444" i="16"/>
  <c r="T444" i="16"/>
  <c r="U444" i="16"/>
  <c r="V444" i="16"/>
  <c r="W444" i="16"/>
  <c r="R445" i="16"/>
  <c r="S445" i="16"/>
  <c r="T445" i="16"/>
  <c r="U445" i="16"/>
  <c r="V445" i="16"/>
  <c r="W445" i="16"/>
  <c r="R446" i="16"/>
  <c r="S446" i="16"/>
  <c r="T446" i="16"/>
  <c r="U446" i="16"/>
  <c r="V446" i="16"/>
  <c r="W446" i="16"/>
  <c r="R447" i="16"/>
  <c r="S447" i="16"/>
  <c r="T447" i="16"/>
  <c r="U447" i="16"/>
  <c r="V447" i="16"/>
  <c r="W447" i="16"/>
  <c r="R448" i="16"/>
  <c r="S448" i="16"/>
  <c r="T448" i="16"/>
  <c r="U448" i="16"/>
  <c r="V448" i="16"/>
  <c r="W448" i="16"/>
  <c r="R449" i="16"/>
  <c r="S449" i="16"/>
  <c r="T449" i="16"/>
  <c r="U449" i="16"/>
  <c r="V449" i="16"/>
  <c r="W449" i="16"/>
  <c r="R450" i="16"/>
  <c r="S450" i="16"/>
  <c r="T450" i="16"/>
  <c r="U450" i="16"/>
  <c r="V450" i="16"/>
  <c r="W450" i="16"/>
  <c r="R451" i="16"/>
  <c r="S451" i="16"/>
  <c r="T451" i="16"/>
  <c r="U451" i="16"/>
  <c r="V451" i="16"/>
  <c r="W451" i="16"/>
  <c r="R452" i="16"/>
  <c r="S452" i="16"/>
  <c r="T452" i="16"/>
  <c r="U452" i="16"/>
  <c r="V452" i="16"/>
  <c r="W452" i="16"/>
  <c r="R453" i="16"/>
  <c r="S453" i="16"/>
  <c r="T453" i="16"/>
  <c r="U453" i="16"/>
  <c r="V453" i="16"/>
  <c r="W453" i="16"/>
  <c r="R454" i="16"/>
  <c r="S454" i="16"/>
  <c r="T454" i="16"/>
  <c r="U454" i="16"/>
  <c r="V454" i="16"/>
  <c r="W454" i="16"/>
  <c r="R455" i="16"/>
  <c r="S455" i="16"/>
  <c r="T455" i="16"/>
  <c r="U455" i="16"/>
  <c r="V455" i="16"/>
  <c r="W455" i="16"/>
  <c r="R456" i="16"/>
  <c r="S456" i="16"/>
  <c r="T456" i="16"/>
  <c r="U456" i="16"/>
  <c r="V456" i="16"/>
  <c r="W456" i="16"/>
  <c r="R457" i="16"/>
  <c r="S457" i="16"/>
  <c r="T457" i="16"/>
  <c r="U457" i="16"/>
  <c r="V457" i="16"/>
  <c r="W457" i="16"/>
  <c r="R458" i="16"/>
  <c r="S458" i="16"/>
  <c r="T458" i="16"/>
  <c r="U458" i="16"/>
  <c r="V458" i="16"/>
  <c r="W458" i="16"/>
  <c r="R459" i="16"/>
  <c r="S459" i="16"/>
  <c r="T459" i="16"/>
  <c r="U459" i="16"/>
  <c r="V459" i="16"/>
  <c r="W459" i="16"/>
  <c r="R460" i="16"/>
  <c r="S460" i="16"/>
  <c r="T460" i="16"/>
  <c r="U460" i="16"/>
  <c r="V460" i="16"/>
  <c r="W460" i="16"/>
  <c r="R461" i="16"/>
  <c r="S461" i="16"/>
  <c r="T461" i="16"/>
  <c r="U461" i="16"/>
  <c r="V461" i="16"/>
  <c r="W461" i="16"/>
  <c r="R462" i="16"/>
  <c r="S462" i="16"/>
  <c r="T462" i="16"/>
  <c r="U462" i="16"/>
  <c r="V462" i="16"/>
  <c r="W462" i="16"/>
  <c r="R463" i="16"/>
  <c r="S463" i="16"/>
  <c r="T463" i="16"/>
  <c r="U463" i="16"/>
  <c r="V463" i="16"/>
  <c r="W463" i="16"/>
  <c r="R464" i="16"/>
  <c r="S464" i="16"/>
  <c r="T464" i="16"/>
  <c r="U464" i="16"/>
  <c r="V464" i="16"/>
  <c r="W464" i="16"/>
  <c r="R465" i="16"/>
  <c r="S465" i="16"/>
  <c r="T465" i="16"/>
  <c r="U465" i="16"/>
  <c r="V465" i="16"/>
  <c r="W465" i="16"/>
  <c r="R466" i="16"/>
  <c r="S466" i="16"/>
  <c r="T466" i="16"/>
  <c r="U466" i="16"/>
  <c r="V466" i="16"/>
  <c r="W466" i="16"/>
  <c r="R467" i="16"/>
  <c r="S467" i="16"/>
  <c r="T467" i="16"/>
  <c r="U467" i="16"/>
  <c r="V467" i="16"/>
  <c r="W467" i="16"/>
  <c r="R468" i="16"/>
  <c r="S468" i="16"/>
  <c r="T468" i="16"/>
  <c r="U468" i="16"/>
  <c r="V468" i="16"/>
  <c r="W468" i="16"/>
  <c r="R469" i="16"/>
  <c r="S469" i="16"/>
  <c r="T469" i="16"/>
  <c r="U469" i="16"/>
  <c r="V469" i="16"/>
  <c r="W469" i="16"/>
  <c r="R470" i="16"/>
  <c r="S470" i="16"/>
  <c r="T470" i="16"/>
  <c r="U470" i="16"/>
  <c r="V470" i="16"/>
  <c r="W470" i="16"/>
  <c r="R471" i="16"/>
  <c r="S471" i="16"/>
  <c r="T471" i="16"/>
  <c r="U471" i="16"/>
  <c r="V471" i="16"/>
  <c r="W471" i="16"/>
  <c r="R472" i="16"/>
  <c r="S472" i="16"/>
  <c r="T472" i="16"/>
  <c r="U472" i="16"/>
  <c r="V472" i="16"/>
  <c r="W472" i="16"/>
  <c r="R473" i="16"/>
  <c r="S473" i="16"/>
  <c r="T473" i="16"/>
  <c r="U473" i="16"/>
  <c r="V473" i="16"/>
  <c r="W473" i="16"/>
  <c r="R474" i="16"/>
  <c r="S474" i="16"/>
  <c r="T474" i="16"/>
  <c r="U474" i="16"/>
  <c r="V474" i="16"/>
  <c r="W474" i="16"/>
  <c r="R475" i="16"/>
  <c r="S475" i="16"/>
  <c r="T475" i="16"/>
  <c r="U475" i="16"/>
  <c r="V475" i="16"/>
  <c r="W475" i="16"/>
  <c r="R476" i="16"/>
  <c r="S476" i="16"/>
  <c r="T476" i="16"/>
  <c r="U476" i="16"/>
  <c r="V476" i="16"/>
  <c r="W476" i="16"/>
  <c r="R477" i="16"/>
  <c r="S477" i="16"/>
  <c r="T477" i="16"/>
  <c r="U477" i="16"/>
  <c r="V477" i="16"/>
  <c r="W477" i="16"/>
  <c r="R478" i="16"/>
  <c r="S478" i="16"/>
  <c r="T478" i="16"/>
  <c r="U478" i="16"/>
  <c r="V478" i="16"/>
  <c r="W478" i="16"/>
  <c r="R479" i="16"/>
  <c r="S479" i="16"/>
  <c r="T479" i="16"/>
  <c r="U479" i="16"/>
  <c r="V479" i="16"/>
  <c r="W479" i="16"/>
  <c r="R480" i="16"/>
  <c r="S480" i="16"/>
  <c r="T480" i="16"/>
  <c r="U480" i="16"/>
  <c r="V480" i="16"/>
  <c r="W480" i="16"/>
  <c r="R481" i="16"/>
  <c r="S481" i="16"/>
  <c r="T481" i="16"/>
  <c r="U481" i="16"/>
  <c r="V481" i="16"/>
  <c r="W481" i="16"/>
  <c r="R482" i="16"/>
  <c r="S482" i="16"/>
  <c r="T482" i="16"/>
  <c r="U482" i="16"/>
  <c r="V482" i="16"/>
  <c r="W482" i="16"/>
  <c r="R483" i="16"/>
  <c r="S483" i="16"/>
  <c r="T483" i="16"/>
  <c r="U483" i="16"/>
  <c r="V483" i="16"/>
  <c r="W483" i="16"/>
  <c r="R484" i="16"/>
  <c r="S484" i="16"/>
  <c r="T484" i="16"/>
  <c r="U484" i="16"/>
  <c r="V484" i="16"/>
  <c r="W484" i="16"/>
  <c r="R485" i="16"/>
  <c r="S485" i="16"/>
  <c r="T485" i="16"/>
  <c r="U485" i="16"/>
  <c r="V485" i="16"/>
  <c r="W485" i="16"/>
  <c r="R486" i="16"/>
  <c r="S486" i="16"/>
  <c r="T486" i="16"/>
  <c r="U486" i="16"/>
  <c r="V486" i="16"/>
  <c r="W486" i="16"/>
  <c r="R487" i="16"/>
  <c r="S487" i="16"/>
  <c r="T487" i="16"/>
  <c r="U487" i="16"/>
  <c r="V487" i="16"/>
  <c r="W487" i="16"/>
  <c r="R488" i="16"/>
  <c r="S488" i="16"/>
  <c r="T488" i="16"/>
  <c r="U488" i="16"/>
  <c r="V488" i="16"/>
  <c r="W488" i="16"/>
  <c r="R489" i="16"/>
  <c r="S489" i="16"/>
  <c r="T489" i="16"/>
  <c r="U489" i="16"/>
  <c r="V489" i="16"/>
  <c r="W489" i="16"/>
  <c r="R490" i="16"/>
  <c r="S490" i="16"/>
  <c r="T490" i="16"/>
  <c r="U490" i="16"/>
  <c r="V490" i="16"/>
  <c r="W490" i="16"/>
  <c r="R491" i="16"/>
  <c r="S491" i="16"/>
  <c r="T491" i="16"/>
  <c r="U491" i="16"/>
  <c r="V491" i="16"/>
  <c r="W491" i="16"/>
  <c r="R492" i="16"/>
  <c r="S492" i="16"/>
  <c r="T492" i="16"/>
  <c r="U492" i="16"/>
  <c r="V492" i="16"/>
  <c r="W492" i="16"/>
  <c r="R493" i="16"/>
  <c r="S493" i="16"/>
  <c r="T493" i="16"/>
  <c r="U493" i="16"/>
  <c r="V493" i="16"/>
  <c r="W493" i="16"/>
  <c r="R494" i="16"/>
  <c r="S494" i="16"/>
  <c r="T494" i="16"/>
  <c r="U494" i="16"/>
  <c r="V494" i="16"/>
  <c r="W494" i="16"/>
  <c r="R495" i="16"/>
  <c r="S495" i="16"/>
  <c r="T495" i="16"/>
  <c r="U495" i="16"/>
  <c r="V495" i="16"/>
  <c r="W495" i="16"/>
  <c r="R496" i="16"/>
  <c r="S496" i="16"/>
  <c r="T496" i="16"/>
  <c r="U496" i="16"/>
  <c r="V496" i="16"/>
  <c r="W496" i="16"/>
  <c r="R497" i="16"/>
  <c r="S497" i="16"/>
  <c r="T497" i="16"/>
  <c r="U497" i="16"/>
  <c r="V497" i="16"/>
  <c r="W497" i="16"/>
  <c r="R498" i="16"/>
  <c r="S498" i="16"/>
  <c r="T498" i="16"/>
  <c r="U498" i="16"/>
  <c r="V498" i="16"/>
  <c r="W498" i="16"/>
  <c r="R499" i="16"/>
  <c r="S499" i="16"/>
  <c r="T499" i="16"/>
  <c r="U499" i="16"/>
  <c r="V499" i="16"/>
  <c r="W499" i="16"/>
  <c r="R500" i="16"/>
  <c r="S500" i="16"/>
  <c r="T500" i="16"/>
  <c r="U500" i="16"/>
  <c r="V500" i="16"/>
  <c r="W500" i="16"/>
  <c r="R501" i="16"/>
  <c r="S501" i="16"/>
  <c r="T501" i="16"/>
  <c r="U501" i="16"/>
  <c r="V501" i="16"/>
  <c r="W501" i="16"/>
  <c r="R502" i="16"/>
  <c r="S502" i="16"/>
  <c r="T502" i="16"/>
  <c r="U502" i="16"/>
  <c r="V502" i="16"/>
  <c r="W502" i="16"/>
  <c r="R503" i="16"/>
  <c r="S503" i="16"/>
  <c r="T503" i="16"/>
  <c r="U503" i="16"/>
  <c r="V503" i="16"/>
  <c r="W503" i="16"/>
  <c r="R504" i="16"/>
  <c r="S504" i="16"/>
  <c r="T504" i="16"/>
  <c r="U504" i="16"/>
  <c r="V504" i="16"/>
  <c r="W504" i="16"/>
  <c r="R505" i="16"/>
  <c r="S505" i="16"/>
  <c r="T505" i="16"/>
  <c r="U505" i="16"/>
  <c r="V505" i="16"/>
  <c r="W505" i="16"/>
  <c r="R506" i="16"/>
  <c r="S506" i="16"/>
  <c r="T506" i="16"/>
  <c r="U506" i="16"/>
  <c r="V506" i="16"/>
  <c r="W506" i="16"/>
  <c r="R507" i="16"/>
  <c r="S507" i="16"/>
  <c r="T507" i="16"/>
  <c r="U507" i="16"/>
  <c r="V507" i="16"/>
  <c r="W507" i="16"/>
  <c r="R508" i="16"/>
  <c r="S508" i="16"/>
  <c r="T508" i="16"/>
  <c r="U508" i="16"/>
  <c r="V508" i="16"/>
  <c r="W508" i="16"/>
  <c r="R509" i="16"/>
  <c r="S509" i="16"/>
  <c r="T509" i="16"/>
  <c r="U509" i="16"/>
  <c r="V509" i="16"/>
  <c r="W509" i="16"/>
  <c r="R510" i="16"/>
  <c r="S510" i="16"/>
  <c r="T510" i="16"/>
  <c r="U510" i="16"/>
  <c r="V510" i="16"/>
  <c r="W510" i="16"/>
  <c r="R511" i="16"/>
  <c r="S511" i="16"/>
  <c r="T511" i="16"/>
  <c r="U511" i="16"/>
  <c r="V511" i="16"/>
  <c r="W511" i="16"/>
  <c r="R512" i="16"/>
  <c r="S512" i="16"/>
  <c r="T512" i="16"/>
  <c r="U512" i="16"/>
  <c r="V512" i="16"/>
  <c r="W512" i="16"/>
  <c r="R513" i="16"/>
  <c r="S513" i="16"/>
  <c r="T513" i="16"/>
  <c r="U513" i="16"/>
  <c r="V513" i="16"/>
  <c r="W513" i="16"/>
  <c r="R514" i="16"/>
  <c r="S514" i="16"/>
  <c r="T514" i="16"/>
  <c r="U514" i="16"/>
  <c r="V514" i="16"/>
  <c r="W514" i="16"/>
  <c r="R515" i="16"/>
  <c r="S515" i="16"/>
  <c r="T515" i="16"/>
  <c r="U515" i="16"/>
  <c r="V515" i="16"/>
  <c r="W515" i="16"/>
  <c r="R516" i="16"/>
  <c r="S516" i="16"/>
  <c r="T516" i="16"/>
  <c r="U516" i="16"/>
  <c r="V516" i="16"/>
  <c r="W516" i="16"/>
  <c r="R517" i="16"/>
  <c r="S517" i="16"/>
  <c r="T517" i="16"/>
  <c r="U517" i="16"/>
  <c r="V517" i="16"/>
  <c r="W517" i="16"/>
  <c r="R518" i="16"/>
  <c r="S518" i="16"/>
  <c r="T518" i="16"/>
  <c r="U518" i="16"/>
  <c r="V518" i="16"/>
  <c r="W518" i="16"/>
  <c r="R519" i="16"/>
  <c r="S519" i="16"/>
  <c r="T519" i="16"/>
  <c r="U519" i="16"/>
  <c r="V519" i="16"/>
  <c r="W519" i="16"/>
  <c r="R520" i="16"/>
  <c r="S520" i="16"/>
  <c r="T520" i="16"/>
  <c r="U520" i="16"/>
  <c r="V520" i="16"/>
  <c r="W520" i="16"/>
  <c r="R521" i="16"/>
  <c r="S521" i="16"/>
  <c r="T521" i="16"/>
  <c r="U521" i="16"/>
  <c r="V521" i="16"/>
  <c r="W521" i="16"/>
  <c r="R522" i="16"/>
  <c r="S522" i="16"/>
  <c r="T522" i="16"/>
  <c r="U522" i="16"/>
  <c r="V522" i="16"/>
  <c r="W522" i="16"/>
  <c r="R523" i="16"/>
  <c r="S523" i="16"/>
  <c r="T523" i="16"/>
  <c r="U523" i="16"/>
  <c r="V523" i="16"/>
  <c r="W523" i="16"/>
  <c r="R524" i="16"/>
  <c r="S524" i="16"/>
  <c r="T524" i="16"/>
  <c r="U524" i="16"/>
  <c r="V524" i="16"/>
  <c r="W524" i="16"/>
  <c r="R525" i="16"/>
  <c r="S525" i="16"/>
  <c r="T525" i="16"/>
  <c r="U525" i="16"/>
  <c r="V525" i="16"/>
  <c r="W525" i="16"/>
  <c r="R526" i="16"/>
  <c r="S526" i="16"/>
  <c r="T526" i="16"/>
  <c r="U526" i="16"/>
  <c r="V526" i="16"/>
  <c r="W526" i="16"/>
  <c r="R527" i="16"/>
  <c r="S527" i="16"/>
  <c r="T527" i="16"/>
  <c r="U527" i="16"/>
  <c r="V527" i="16"/>
  <c r="W527" i="16"/>
  <c r="R528" i="16"/>
  <c r="S528" i="16"/>
  <c r="T528" i="16"/>
  <c r="U528" i="16"/>
  <c r="V528" i="16"/>
  <c r="W528" i="16"/>
  <c r="R529" i="16"/>
  <c r="S529" i="16"/>
  <c r="T529" i="16"/>
  <c r="U529" i="16"/>
  <c r="V529" i="16"/>
  <c r="W529" i="16"/>
  <c r="R530" i="16"/>
  <c r="S530" i="16"/>
  <c r="T530" i="16"/>
  <c r="U530" i="16"/>
  <c r="V530" i="16"/>
  <c r="W530" i="16"/>
  <c r="R531" i="16"/>
  <c r="S531" i="16"/>
  <c r="T531" i="16"/>
  <c r="U531" i="16"/>
  <c r="V531" i="16"/>
  <c r="W531" i="16"/>
  <c r="R532" i="16"/>
  <c r="S532" i="16"/>
  <c r="T532" i="16"/>
  <c r="U532" i="16"/>
  <c r="V532" i="16"/>
  <c r="W532" i="16"/>
  <c r="R533" i="16"/>
  <c r="S533" i="16"/>
  <c r="T533" i="16"/>
  <c r="U533" i="16"/>
  <c r="V533" i="16"/>
  <c r="W533" i="16"/>
  <c r="R534" i="16"/>
  <c r="S534" i="16"/>
  <c r="T534" i="16"/>
  <c r="U534" i="16"/>
  <c r="V534" i="16"/>
  <c r="W534" i="16"/>
  <c r="R535" i="16"/>
  <c r="S535" i="16"/>
  <c r="T535" i="16"/>
  <c r="U535" i="16"/>
  <c r="V535" i="16"/>
  <c r="W535" i="16"/>
  <c r="R536" i="16"/>
  <c r="S536" i="16"/>
  <c r="T536" i="16"/>
  <c r="U536" i="16"/>
  <c r="V536" i="16"/>
  <c r="W536" i="16"/>
  <c r="R537" i="16"/>
  <c r="S537" i="16"/>
  <c r="T537" i="16"/>
  <c r="U537" i="16"/>
  <c r="V537" i="16"/>
  <c r="W537" i="16"/>
  <c r="R538" i="16"/>
  <c r="S538" i="16"/>
  <c r="T538" i="16"/>
  <c r="U538" i="16"/>
  <c r="V538" i="16"/>
  <c r="W538" i="16"/>
  <c r="R539" i="16"/>
  <c r="S539" i="16"/>
  <c r="T539" i="16"/>
  <c r="U539" i="16"/>
  <c r="V539" i="16"/>
  <c r="W539" i="16"/>
  <c r="R540" i="16"/>
  <c r="S540" i="16"/>
  <c r="T540" i="16"/>
  <c r="U540" i="16"/>
  <c r="V540" i="16"/>
  <c r="W540" i="16"/>
  <c r="R541" i="16"/>
  <c r="S541" i="16"/>
  <c r="T541" i="16"/>
  <c r="U541" i="16"/>
  <c r="V541" i="16"/>
  <c r="W541" i="16"/>
  <c r="R542" i="16"/>
  <c r="S542" i="16"/>
  <c r="T542" i="16"/>
  <c r="U542" i="16"/>
  <c r="V542" i="16"/>
  <c r="W542" i="16"/>
  <c r="R543" i="16"/>
  <c r="S543" i="16"/>
  <c r="T543" i="16"/>
  <c r="U543" i="16"/>
  <c r="V543" i="16"/>
  <c r="W543" i="16"/>
  <c r="R544" i="16"/>
  <c r="S544" i="16"/>
  <c r="T544" i="16"/>
  <c r="U544" i="16"/>
  <c r="V544" i="16"/>
  <c r="W544" i="16"/>
  <c r="R545" i="16"/>
  <c r="S545" i="16"/>
  <c r="T545" i="16"/>
  <c r="U545" i="16"/>
  <c r="V545" i="16"/>
  <c r="W545" i="16"/>
  <c r="R546" i="16"/>
  <c r="S546" i="16"/>
  <c r="T546" i="16"/>
  <c r="U546" i="16"/>
  <c r="V546" i="16"/>
  <c r="W546" i="16"/>
  <c r="R547" i="16"/>
  <c r="S547" i="16"/>
  <c r="T547" i="16"/>
  <c r="U547" i="16"/>
  <c r="V547" i="16"/>
  <c r="W547" i="16"/>
  <c r="R548" i="16"/>
  <c r="S548" i="16"/>
  <c r="T548" i="16"/>
  <c r="U548" i="16"/>
  <c r="V548" i="16"/>
  <c r="W548" i="16"/>
  <c r="R549" i="16"/>
  <c r="S549" i="16"/>
  <c r="T549" i="16"/>
  <c r="U549" i="16"/>
  <c r="V549" i="16"/>
  <c r="W549" i="16"/>
  <c r="R550" i="16"/>
  <c r="S550" i="16"/>
  <c r="T550" i="16"/>
  <c r="U550" i="16"/>
  <c r="V550" i="16"/>
  <c r="W550" i="16"/>
  <c r="R551" i="16"/>
  <c r="S551" i="16"/>
  <c r="T551" i="16"/>
  <c r="U551" i="16"/>
  <c r="V551" i="16"/>
  <c r="W551" i="16"/>
  <c r="R552" i="16"/>
  <c r="S552" i="16"/>
  <c r="T552" i="16"/>
  <c r="U552" i="16"/>
  <c r="V552" i="16"/>
  <c r="W552" i="16"/>
  <c r="R553" i="16"/>
  <c r="S553" i="16"/>
  <c r="T553" i="16"/>
  <c r="U553" i="16"/>
  <c r="V553" i="16"/>
  <c r="W553" i="16"/>
  <c r="R554" i="16"/>
  <c r="S554" i="16"/>
  <c r="T554" i="16"/>
  <c r="U554" i="16"/>
  <c r="V554" i="16"/>
  <c r="W554" i="16"/>
  <c r="R555" i="16"/>
  <c r="S555" i="16"/>
  <c r="T555" i="16"/>
  <c r="U555" i="16"/>
  <c r="V555" i="16"/>
  <c r="W555" i="16"/>
  <c r="R556" i="16"/>
  <c r="S556" i="16"/>
  <c r="T556" i="16"/>
  <c r="U556" i="16"/>
  <c r="V556" i="16"/>
  <c r="W556" i="16"/>
  <c r="R557" i="16"/>
  <c r="S557" i="16"/>
  <c r="T557" i="16"/>
  <c r="U557" i="16"/>
  <c r="V557" i="16"/>
  <c r="W557" i="16"/>
  <c r="R558" i="16"/>
  <c r="S558" i="16"/>
  <c r="T558" i="16"/>
  <c r="U558" i="16"/>
  <c r="V558" i="16"/>
  <c r="W558" i="16"/>
  <c r="R559" i="16"/>
  <c r="S559" i="16"/>
  <c r="T559" i="16"/>
  <c r="U559" i="16"/>
  <c r="V559" i="16"/>
  <c r="W559" i="16"/>
  <c r="R560" i="16"/>
  <c r="S560" i="16"/>
  <c r="T560" i="16"/>
  <c r="U560" i="16"/>
  <c r="V560" i="16"/>
  <c r="W560" i="16"/>
  <c r="R561" i="16"/>
  <c r="S561" i="16"/>
  <c r="T561" i="16"/>
  <c r="U561" i="16"/>
  <c r="V561" i="16"/>
  <c r="W561" i="16"/>
  <c r="R562" i="16"/>
  <c r="S562" i="16"/>
  <c r="T562" i="16"/>
  <c r="U562" i="16"/>
  <c r="V562" i="16"/>
  <c r="W562" i="16"/>
  <c r="R563" i="16"/>
  <c r="S563" i="16"/>
  <c r="T563" i="16"/>
  <c r="U563" i="16"/>
  <c r="V563" i="16"/>
  <c r="W563" i="16"/>
  <c r="R564" i="16"/>
  <c r="S564" i="16"/>
  <c r="T564" i="16"/>
  <c r="U564" i="16"/>
  <c r="V564" i="16"/>
  <c r="W564" i="16"/>
  <c r="R565" i="16"/>
  <c r="S565" i="16"/>
  <c r="T565" i="16"/>
  <c r="U565" i="16"/>
  <c r="V565" i="16"/>
  <c r="W565" i="16"/>
  <c r="R566" i="16"/>
  <c r="S566" i="16"/>
  <c r="T566" i="16"/>
  <c r="U566" i="16"/>
  <c r="V566" i="16"/>
  <c r="W566" i="16"/>
  <c r="R567" i="16"/>
  <c r="S567" i="16"/>
  <c r="T567" i="16"/>
  <c r="U567" i="16"/>
  <c r="V567" i="16"/>
  <c r="W567" i="16"/>
  <c r="R568" i="16"/>
  <c r="S568" i="16"/>
  <c r="T568" i="16"/>
  <c r="U568" i="16"/>
  <c r="V568" i="16"/>
  <c r="W568" i="16"/>
  <c r="R569" i="16"/>
  <c r="S569" i="16"/>
  <c r="T569" i="16"/>
  <c r="U569" i="16"/>
  <c r="V569" i="16"/>
  <c r="W569" i="16"/>
  <c r="R570" i="16"/>
  <c r="S570" i="16"/>
  <c r="T570" i="16"/>
  <c r="U570" i="16"/>
  <c r="V570" i="16"/>
  <c r="W570" i="16"/>
  <c r="R571" i="16"/>
  <c r="S571" i="16"/>
  <c r="T571" i="16"/>
  <c r="U571" i="16"/>
  <c r="V571" i="16"/>
  <c r="W571" i="16"/>
  <c r="R572" i="16"/>
  <c r="S572" i="16"/>
  <c r="T572" i="16"/>
  <c r="U572" i="16"/>
  <c r="V572" i="16"/>
  <c r="W572" i="16"/>
  <c r="R573" i="16"/>
  <c r="S573" i="16"/>
  <c r="T573" i="16"/>
  <c r="U573" i="16"/>
  <c r="V573" i="16"/>
  <c r="W573" i="16"/>
  <c r="R574" i="16"/>
  <c r="S574" i="16"/>
  <c r="T574" i="16"/>
  <c r="U574" i="16"/>
  <c r="V574" i="16"/>
  <c r="W574" i="16"/>
  <c r="R575" i="16"/>
  <c r="S575" i="16"/>
  <c r="T575" i="16"/>
  <c r="U575" i="16"/>
  <c r="V575" i="16"/>
  <c r="W575" i="16"/>
  <c r="S435" i="16"/>
  <c r="T435" i="16"/>
  <c r="U435" i="16"/>
  <c r="V435" i="16"/>
  <c r="W435" i="16"/>
  <c r="R435" i="16"/>
  <c r="R293" i="16"/>
  <c r="S293" i="16"/>
  <c r="T293" i="16"/>
  <c r="U293" i="16"/>
  <c r="V293" i="16"/>
  <c r="W293" i="16"/>
  <c r="R294" i="16"/>
  <c r="S294" i="16"/>
  <c r="T294" i="16"/>
  <c r="U294" i="16"/>
  <c r="V294" i="16"/>
  <c r="W294" i="16"/>
  <c r="R295" i="16"/>
  <c r="S295" i="16"/>
  <c r="T295" i="16"/>
  <c r="U295" i="16"/>
  <c r="V295" i="16"/>
  <c r="W295" i="16"/>
  <c r="R296" i="16"/>
  <c r="S296" i="16"/>
  <c r="T296" i="16"/>
  <c r="U296" i="16"/>
  <c r="V296" i="16"/>
  <c r="W296" i="16"/>
  <c r="R297" i="16"/>
  <c r="S297" i="16"/>
  <c r="T297" i="16"/>
  <c r="U297" i="16"/>
  <c r="V297" i="16"/>
  <c r="W297" i="16"/>
  <c r="R298" i="16"/>
  <c r="S298" i="16"/>
  <c r="T298" i="16"/>
  <c r="U298" i="16"/>
  <c r="V298" i="16"/>
  <c r="W298" i="16"/>
  <c r="R299" i="16"/>
  <c r="S299" i="16"/>
  <c r="T299" i="16"/>
  <c r="U299" i="16"/>
  <c r="V299" i="16"/>
  <c r="W299" i="16"/>
  <c r="R300" i="16"/>
  <c r="S300" i="16"/>
  <c r="T300" i="16"/>
  <c r="U300" i="16"/>
  <c r="V300" i="16"/>
  <c r="W300" i="16"/>
  <c r="R301" i="16"/>
  <c r="S301" i="16"/>
  <c r="T301" i="16"/>
  <c r="U301" i="16"/>
  <c r="V301" i="16"/>
  <c r="W301" i="16"/>
  <c r="R302" i="16"/>
  <c r="S302" i="16"/>
  <c r="T302" i="16"/>
  <c r="U302" i="16"/>
  <c r="V302" i="16"/>
  <c r="W302" i="16"/>
  <c r="R303" i="16"/>
  <c r="S303" i="16"/>
  <c r="T303" i="16"/>
  <c r="U303" i="16"/>
  <c r="V303" i="16"/>
  <c r="W303" i="16"/>
  <c r="R304" i="16"/>
  <c r="S304" i="16"/>
  <c r="T304" i="16"/>
  <c r="U304" i="16"/>
  <c r="V304" i="16"/>
  <c r="W304" i="16"/>
  <c r="R305" i="16"/>
  <c r="S305" i="16"/>
  <c r="T305" i="16"/>
  <c r="U305" i="16"/>
  <c r="V305" i="16"/>
  <c r="W305" i="16"/>
  <c r="R306" i="16"/>
  <c r="S306" i="16"/>
  <c r="T306" i="16"/>
  <c r="U306" i="16"/>
  <c r="V306" i="16"/>
  <c r="W306" i="16"/>
  <c r="R307" i="16"/>
  <c r="S307" i="16"/>
  <c r="T307" i="16"/>
  <c r="U307" i="16"/>
  <c r="V307" i="16"/>
  <c r="W307" i="16"/>
  <c r="R308" i="16"/>
  <c r="S308" i="16"/>
  <c r="T308" i="16"/>
  <c r="U308" i="16"/>
  <c r="V308" i="16"/>
  <c r="W308" i="16"/>
  <c r="R309" i="16"/>
  <c r="S309" i="16"/>
  <c r="T309" i="16"/>
  <c r="U309" i="16"/>
  <c r="V309" i="16"/>
  <c r="W309" i="16"/>
  <c r="R310" i="16"/>
  <c r="S310" i="16"/>
  <c r="T310" i="16"/>
  <c r="U310" i="16"/>
  <c r="V310" i="16"/>
  <c r="W310" i="16"/>
  <c r="R311" i="16"/>
  <c r="S311" i="16"/>
  <c r="T311" i="16"/>
  <c r="U311" i="16"/>
  <c r="V311" i="16"/>
  <c r="W311" i="16"/>
  <c r="R312" i="16"/>
  <c r="S312" i="16"/>
  <c r="T312" i="16"/>
  <c r="U312" i="16"/>
  <c r="V312" i="16"/>
  <c r="W312" i="16"/>
  <c r="R313" i="16"/>
  <c r="S313" i="16"/>
  <c r="T313" i="16"/>
  <c r="U313" i="16"/>
  <c r="V313" i="16"/>
  <c r="W313" i="16"/>
  <c r="R314" i="16"/>
  <c r="S314" i="16"/>
  <c r="T314" i="16"/>
  <c r="U314" i="16"/>
  <c r="V314" i="16"/>
  <c r="W314" i="16"/>
  <c r="R315" i="16"/>
  <c r="S315" i="16"/>
  <c r="T315" i="16"/>
  <c r="U315" i="16"/>
  <c r="V315" i="16"/>
  <c r="W315" i="16"/>
  <c r="R316" i="16"/>
  <c r="S316" i="16"/>
  <c r="T316" i="16"/>
  <c r="U316" i="16"/>
  <c r="V316" i="16"/>
  <c r="W316" i="16"/>
  <c r="R317" i="16"/>
  <c r="S317" i="16"/>
  <c r="T317" i="16"/>
  <c r="U317" i="16"/>
  <c r="V317" i="16"/>
  <c r="W317" i="16"/>
  <c r="R318" i="16"/>
  <c r="S318" i="16"/>
  <c r="T318" i="16"/>
  <c r="U318" i="16"/>
  <c r="V318" i="16"/>
  <c r="W318" i="16"/>
  <c r="R319" i="16"/>
  <c r="S319" i="16"/>
  <c r="T319" i="16"/>
  <c r="U319" i="16"/>
  <c r="V319" i="16"/>
  <c r="W319" i="16"/>
  <c r="R320" i="16"/>
  <c r="S320" i="16"/>
  <c r="T320" i="16"/>
  <c r="U320" i="16"/>
  <c r="V320" i="16"/>
  <c r="W320" i="16"/>
  <c r="R321" i="16"/>
  <c r="S321" i="16"/>
  <c r="T321" i="16"/>
  <c r="U321" i="16"/>
  <c r="V321" i="16"/>
  <c r="W321" i="16"/>
  <c r="R322" i="16"/>
  <c r="S322" i="16"/>
  <c r="T322" i="16"/>
  <c r="U322" i="16"/>
  <c r="V322" i="16"/>
  <c r="W322" i="16"/>
  <c r="R323" i="16"/>
  <c r="S323" i="16"/>
  <c r="T323" i="16"/>
  <c r="U323" i="16"/>
  <c r="V323" i="16"/>
  <c r="W323" i="16"/>
  <c r="R324" i="16"/>
  <c r="S324" i="16"/>
  <c r="T324" i="16"/>
  <c r="U324" i="16"/>
  <c r="V324" i="16"/>
  <c r="W324" i="16"/>
  <c r="R325" i="16"/>
  <c r="S325" i="16"/>
  <c r="T325" i="16"/>
  <c r="U325" i="16"/>
  <c r="V325" i="16"/>
  <c r="W325" i="16"/>
  <c r="R326" i="16"/>
  <c r="S326" i="16"/>
  <c r="T326" i="16"/>
  <c r="U326" i="16"/>
  <c r="V326" i="16"/>
  <c r="W326" i="16"/>
  <c r="R327" i="16"/>
  <c r="S327" i="16"/>
  <c r="T327" i="16"/>
  <c r="U327" i="16"/>
  <c r="V327" i="16"/>
  <c r="W327" i="16"/>
  <c r="R328" i="16"/>
  <c r="S328" i="16"/>
  <c r="T328" i="16"/>
  <c r="U328" i="16"/>
  <c r="V328" i="16"/>
  <c r="W328" i="16"/>
  <c r="R329" i="16"/>
  <c r="S329" i="16"/>
  <c r="T329" i="16"/>
  <c r="U329" i="16"/>
  <c r="V329" i="16"/>
  <c r="W329" i="16"/>
  <c r="R330" i="16"/>
  <c r="S330" i="16"/>
  <c r="T330" i="16"/>
  <c r="U330" i="16"/>
  <c r="V330" i="16"/>
  <c r="W330" i="16"/>
  <c r="R331" i="16"/>
  <c r="S331" i="16"/>
  <c r="T331" i="16"/>
  <c r="U331" i="16"/>
  <c r="V331" i="16"/>
  <c r="W331" i="16"/>
  <c r="R332" i="16"/>
  <c r="S332" i="16"/>
  <c r="T332" i="16"/>
  <c r="U332" i="16"/>
  <c r="V332" i="16"/>
  <c r="W332" i="16"/>
  <c r="R333" i="16"/>
  <c r="S333" i="16"/>
  <c r="T333" i="16"/>
  <c r="U333" i="16"/>
  <c r="V333" i="16"/>
  <c r="W333" i="16"/>
  <c r="R334" i="16"/>
  <c r="S334" i="16"/>
  <c r="T334" i="16"/>
  <c r="U334" i="16"/>
  <c r="V334" i="16"/>
  <c r="W334" i="16"/>
  <c r="R335" i="16"/>
  <c r="S335" i="16"/>
  <c r="T335" i="16"/>
  <c r="U335" i="16"/>
  <c r="V335" i="16"/>
  <c r="W335" i="16"/>
  <c r="R336" i="16"/>
  <c r="S336" i="16"/>
  <c r="T336" i="16"/>
  <c r="U336" i="16"/>
  <c r="V336" i="16"/>
  <c r="W336" i="16"/>
  <c r="R337" i="16"/>
  <c r="S337" i="16"/>
  <c r="T337" i="16"/>
  <c r="U337" i="16"/>
  <c r="V337" i="16"/>
  <c r="W337" i="16"/>
  <c r="R338" i="16"/>
  <c r="S338" i="16"/>
  <c r="T338" i="16"/>
  <c r="U338" i="16"/>
  <c r="V338" i="16"/>
  <c r="W338" i="16"/>
  <c r="R339" i="16"/>
  <c r="S339" i="16"/>
  <c r="T339" i="16"/>
  <c r="U339" i="16"/>
  <c r="V339" i="16"/>
  <c r="W339" i="16"/>
  <c r="R340" i="16"/>
  <c r="S340" i="16"/>
  <c r="T340" i="16"/>
  <c r="U340" i="16"/>
  <c r="V340" i="16"/>
  <c r="W340" i="16"/>
  <c r="R341" i="16"/>
  <c r="S341" i="16"/>
  <c r="T341" i="16"/>
  <c r="U341" i="16"/>
  <c r="V341" i="16"/>
  <c r="W341" i="16"/>
  <c r="R342" i="16"/>
  <c r="S342" i="16"/>
  <c r="T342" i="16"/>
  <c r="U342" i="16"/>
  <c r="V342" i="16"/>
  <c r="W342" i="16"/>
  <c r="R343" i="16"/>
  <c r="S343" i="16"/>
  <c r="T343" i="16"/>
  <c r="U343" i="16"/>
  <c r="V343" i="16"/>
  <c r="W343" i="16"/>
  <c r="R344" i="16"/>
  <c r="S344" i="16"/>
  <c r="T344" i="16"/>
  <c r="U344" i="16"/>
  <c r="V344" i="16"/>
  <c r="W344" i="16"/>
  <c r="R345" i="16"/>
  <c r="S345" i="16"/>
  <c r="T345" i="16"/>
  <c r="U345" i="16"/>
  <c r="V345" i="16"/>
  <c r="W345" i="16"/>
  <c r="R346" i="16"/>
  <c r="S346" i="16"/>
  <c r="T346" i="16"/>
  <c r="U346" i="16"/>
  <c r="V346" i="16"/>
  <c r="W346" i="16"/>
  <c r="R347" i="16"/>
  <c r="S347" i="16"/>
  <c r="T347" i="16"/>
  <c r="U347" i="16"/>
  <c r="V347" i="16"/>
  <c r="W347" i="16"/>
  <c r="R348" i="16"/>
  <c r="S348" i="16"/>
  <c r="T348" i="16"/>
  <c r="U348" i="16"/>
  <c r="V348" i="16"/>
  <c r="W348" i="16"/>
  <c r="R349" i="16"/>
  <c r="S349" i="16"/>
  <c r="T349" i="16"/>
  <c r="U349" i="16"/>
  <c r="V349" i="16"/>
  <c r="W349" i="16"/>
  <c r="R350" i="16"/>
  <c r="S350" i="16"/>
  <c r="T350" i="16"/>
  <c r="U350" i="16"/>
  <c r="V350" i="16"/>
  <c r="W350" i="16"/>
  <c r="R351" i="16"/>
  <c r="S351" i="16"/>
  <c r="T351" i="16"/>
  <c r="U351" i="16"/>
  <c r="V351" i="16"/>
  <c r="W351" i="16"/>
  <c r="R352" i="16"/>
  <c r="S352" i="16"/>
  <c r="T352" i="16"/>
  <c r="U352" i="16"/>
  <c r="V352" i="16"/>
  <c r="W352" i="16"/>
  <c r="R353" i="16"/>
  <c r="S353" i="16"/>
  <c r="T353" i="16"/>
  <c r="U353" i="16"/>
  <c r="V353" i="16"/>
  <c r="W353" i="16"/>
  <c r="R354" i="16"/>
  <c r="S354" i="16"/>
  <c r="T354" i="16"/>
  <c r="U354" i="16"/>
  <c r="V354" i="16"/>
  <c r="W354" i="16"/>
  <c r="R355" i="16"/>
  <c r="S355" i="16"/>
  <c r="T355" i="16"/>
  <c r="U355" i="16"/>
  <c r="V355" i="16"/>
  <c r="W355" i="16"/>
  <c r="R356" i="16"/>
  <c r="S356" i="16"/>
  <c r="T356" i="16"/>
  <c r="U356" i="16"/>
  <c r="V356" i="16"/>
  <c r="W356" i="16"/>
  <c r="R357" i="16"/>
  <c r="S357" i="16"/>
  <c r="T357" i="16"/>
  <c r="U357" i="16"/>
  <c r="V357" i="16"/>
  <c r="W357" i="16"/>
  <c r="R358" i="16"/>
  <c r="S358" i="16"/>
  <c r="T358" i="16"/>
  <c r="U358" i="16"/>
  <c r="V358" i="16"/>
  <c r="W358" i="16"/>
  <c r="R359" i="16"/>
  <c r="S359" i="16"/>
  <c r="T359" i="16"/>
  <c r="U359" i="16"/>
  <c r="V359" i="16"/>
  <c r="W359" i="16"/>
  <c r="R360" i="16"/>
  <c r="S360" i="16"/>
  <c r="T360" i="16"/>
  <c r="U360" i="16"/>
  <c r="V360" i="16"/>
  <c r="W360" i="16"/>
  <c r="R361" i="16"/>
  <c r="S361" i="16"/>
  <c r="T361" i="16"/>
  <c r="U361" i="16"/>
  <c r="V361" i="16"/>
  <c r="W361" i="16"/>
  <c r="R362" i="16"/>
  <c r="S362" i="16"/>
  <c r="T362" i="16"/>
  <c r="U362" i="16"/>
  <c r="V362" i="16"/>
  <c r="W362" i="16"/>
  <c r="R363" i="16"/>
  <c r="S363" i="16"/>
  <c r="T363" i="16"/>
  <c r="U363" i="16"/>
  <c r="V363" i="16"/>
  <c r="W363" i="16"/>
  <c r="R364" i="16"/>
  <c r="S364" i="16"/>
  <c r="T364" i="16"/>
  <c r="U364" i="16"/>
  <c r="V364" i="16"/>
  <c r="W364" i="16"/>
  <c r="R365" i="16"/>
  <c r="S365" i="16"/>
  <c r="T365" i="16"/>
  <c r="U365" i="16"/>
  <c r="V365" i="16"/>
  <c r="W365" i="16"/>
  <c r="R366" i="16"/>
  <c r="S366" i="16"/>
  <c r="T366" i="16"/>
  <c r="U366" i="16"/>
  <c r="V366" i="16"/>
  <c r="W366" i="16"/>
  <c r="R367" i="16"/>
  <c r="S367" i="16"/>
  <c r="T367" i="16"/>
  <c r="U367" i="16"/>
  <c r="V367" i="16"/>
  <c r="W367" i="16"/>
  <c r="R368" i="16"/>
  <c r="S368" i="16"/>
  <c r="T368" i="16"/>
  <c r="U368" i="16"/>
  <c r="V368" i="16"/>
  <c r="W368" i="16"/>
  <c r="R369" i="16"/>
  <c r="S369" i="16"/>
  <c r="T369" i="16"/>
  <c r="U369" i="16"/>
  <c r="V369" i="16"/>
  <c r="W369" i="16"/>
  <c r="R370" i="16"/>
  <c r="S370" i="16"/>
  <c r="T370" i="16"/>
  <c r="U370" i="16"/>
  <c r="V370" i="16"/>
  <c r="W370" i="16"/>
  <c r="R371" i="16"/>
  <c r="S371" i="16"/>
  <c r="T371" i="16"/>
  <c r="U371" i="16"/>
  <c r="V371" i="16"/>
  <c r="W371" i="16"/>
  <c r="R372" i="16"/>
  <c r="S372" i="16"/>
  <c r="T372" i="16"/>
  <c r="U372" i="16"/>
  <c r="V372" i="16"/>
  <c r="W372" i="16"/>
  <c r="R373" i="16"/>
  <c r="S373" i="16"/>
  <c r="T373" i="16"/>
  <c r="U373" i="16"/>
  <c r="V373" i="16"/>
  <c r="W373" i="16"/>
  <c r="R374" i="16"/>
  <c r="S374" i="16"/>
  <c r="T374" i="16"/>
  <c r="U374" i="16"/>
  <c r="V374" i="16"/>
  <c r="W374" i="16"/>
  <c r="R375" i="16"/>
  <c r="S375" i="16"/>
  <c r="T375" i="16"/>
  <c r="U375" i="16"/>
  <c r="V375" i="16"/>
  <c r="W375" i="16"/>
  <c r="R376" i="16"/>
  <c r="S376" i="16"/>
  <c r="T376" i="16"/>
  <c r="U376" i="16"/>
  <c r="V376" i="16"/>
  <c r="W376" i="16"/>
  <c r="R377" i="16"/>
  <c r="S377" i="16"/>
  <c r="T377" i="16"/>
  <c r="U377" i="16"/>
  <c r="V377" i="16"/>
  <c r="W377" i="16"/>
  <c r="R378" i="16"/>
  <c r="S378" i="16"/>
  <c r="T378" i="16"/>
  <c r="U378" i="16"/>
  <c r="V378" i="16"/>
  <c r="W378" i="16"/>
  <c r="R379" i="16"/>
  <c r="S379" i="16"/>
  <c r="T379" i="16"/>
  <c r="U379" i="16"/>
  <c r="V379" i="16"/>
  <c r="W379" i="16"/>
  <c r="R380" i="16"/>
  <c r="S380" i="16"/>
  <c r="T380" i="16"/>
  <c r="U380" i="16"/>
  <c r="V380" i="16"/>
  <c r="W380" i="16"/>
  <c r="R381" i="16"/>
  <c r="S381" i="16"/>
  <c r="T381" i="16"/>
  <c r="U381" i="16"/>
  <c r="V381" i="16"/>
  <c r="W381" i="16"/>
  <c r="R382" i="16"/>
  <c r="S382" i="16"/>
  <c r="T382" i="16"/>
  <c r="U382" i="16"/>
  <c r="V382" i="16"/>
  <c r="W382" i="16"/>
  <c r="R383" i="16"/>
  <c r="S383" i="16"/>
  <c r="T383" i="16"/>
  <c r="U383" i="16"/>
  <c r="V383" i="16"/>
  <c r="W383" i="16"/>
  <c r="R384" i="16"/>
  <c r="S384" i="16"/>
  <c r="T384" i="16"/>
  <c r="U384" i="16"/>
  <c r="V384" i="16"/>
  <c r="W384" i="16"/>
  <c r="R385" i="16"/>
  <c r="S385" i="16"/>
  <c r="T385" i="16"/>
  <c r="U385" i="16"/>
  <c r="V385" i="16"/>
  <c r="W385" i="16"/>
  <c r="R386" i="16"/>
  <c r="S386" i="16"/>
  <c r="T386" i="16"/>
  <c r="U386" i="16"/>
  <c r="V386" i="16"/>
  <c r="W386" i="16"/>
  <c r="R387" i="16"/>
  <c r="S387" i="16"/>
  <c r="T387" i="16"/>
  <c r="U387" i="16"/>
  <c r="V387" i="16"/>
  <c r="W387" i="16"/>
  <c r="R388" i="16"/>
  <c r="S388" i="16"/>
  <c r="T388" i="16"/>
  <c r="U388" i="16"/>
  <c r="V388" i="16"/>
  <c r="W388" i="16"/>
  <c r="R389" i="16"/>
  <c r="S389" i="16"/>
  <c r="T389" i="16"/>
  <c r="U389" i="16"/>
  <c r="V389" i="16"/>
  <c r="W389" i="16"/>
  <c r="R390" i="16"/>
  <c r="S390" i="16"/>
  <c r="T390" i="16"/>
  <c r="U390" i="16"/>
  <c r="V390" i="16"/>
  <c r="W390" i="16"/>
  <c r="R391" i="16"/>
  <c r="S391" i="16"/>
  <c r="T391" i="16"/>
  <c r="U391" i="16"/>
  <c r="V391" i="16"/>
  <c r="W391" i="16"/>
  <c r="R392" i="16"/>
  <c r="S392" i="16"/>
  <c r="T392" i="16"/>
  <c r="U392" i="16"/>
  <c r="V392" i="16"/>
  <c r="W392" i="16"/>
  <c r="R393" i="16"/>
  <c r="S393" i="16"/>
  <c r="T393" i="16"/>
  <c r="U393" i="16"/>
  <c r="V393" i="16"/>
  <c r="W393" i="16"/>
  <c r="R394" i="16"/>
  <c r="S394" i="16"/>
  <c r="T394" i="16"/>
  <c r="U394" i="16"/>
  <c r="V394" i="16"/>
  <c r="W394" i="16"/>
  <c r="R395" i="16"/>
  <c r="S395" i="16"/>
  <c r="T395" i="16"/>
  <c r="U395" i="16"/>
  <c r="V395" i="16"/>
  <c r="W395" i="16"/>
  <c r="R396" i="16"/>
  <c r="S396" i="16"/>
  <c r="T396" i="16"/>
  <c r="U396" i="16"/>
  <c r="V396" i="16"/>
  <c r="W396" i="16"/>
  <c r="R397" i="16"/>
  <c r="S397" i="16"/>
  <c r="T397" i="16"/>
  <c r="U397" i="16"/>
  <c r="V397" i="16"/>
  <c r="W397" i="16"/>
  <c r="R398" i="16"/>
  <c r="S398" i="16"/>
  <c r="T398" i="16"/>
  <c r="U398" i="16"/>
  <c r="V398" i="16"/>
  <c r="W398" i="16"/>
  <c r="R399" i="16"/>
  <c r="S399" i="16"/>
  <c r="T399" i="16"/>
  <c r="U399" i="16"/>
  <c r="V399" i="16"/>
  <c r="W399" i="16"/>
  <c r="R400" i="16"/>
  <c r="S400" i="16"/>
  <c r="T400" i="16"/>
  <c r="U400" i="16"/>
  <c r="V400" i="16"/>
  <c r="W400" i="16"/>
  <c r="R401" i="16"/>
  <c r="S401" i="16"/>
  <c r="T401" i="16"/>
  <c r="U401" i="16"/>
  <c r="V401" i="16"/>
  <c r="W401" i="16"/>
  <c r="R402" i="16"/>
  <c r="S402" i="16"/>
  <c r="T402" i="16"/>
  <c r="U402" i="16"/>
  <c r="V402" i="16"/>
  <c r="W402" i="16"/>
  <c r="R403" i="16"/>
  <c r="S403" i="16"/>
  <c r="T403" i="16"/>
  <c r="U403" i="16"/>
  <c r="V403" i="16"/>
  <c r="W403" i="16"/>
  <c r="R404" i="16"/>
  <c r="S404" i="16"/>
  <c r="T404" i="16"/>
  <c r="U404" i="16"/>
  <c r="V404" i="16"/>
  <c r="W404" i="16"/>
  <c r="R405" i="16"/>
  <c r="S405" i="16"/>
  <c r="T405" i="16"/>
  <c r="U405" i="16"/>
  <c r="V405" i="16"/>
  <c r="W405" i="16"/>
  <c r="R406" i="16"/>
  <c r="S406" i="16"/>
  <c r="T406" i="16"/>
  <c r="U406" i="16"/>
  <c r="V406" i="16"/>
  <c r="W406" i="16"/>
  <c r="R407" i="16"/>
  <c r="S407" i="16"/>
  <c r="T407" i="16"/>
  <c r="U407" i="16"/>
  <c r="V407" i="16"/>
  <c r="W407" i="16"/>
  <c r="R408" i="16"/>
  <c r="S408" i="16"/>
  <c r="T408" i="16"/>
  <c r="U408" i="16"/>
  <c r="V408" i="16"/>
  <c r="W408" i="16"/>
  <c r="R409" i="16"/>
  <c r="S409" i="16"/>
  <c r="T409" i="16"/>
  <c r="U409" i="16"/>
  <c r="V409" i="16"/>
  <c r="W409" i="16"/>
  <c r="R410" i="16"/>
  <c r="S410" i="16"/>
  <c r="T410" i="16"/>
  <c r="U410" i="16"/>
  <c r="V410" i="16"/>
  <c r="W410" i="16"/>
  <c r="R411" i="16"/>
  <c r="S411" i="16"/>
  <c r="T411" i="16"/>
  <c r="U411" i="16"/>
  <c r="V411" i="16"/>
  <c r="W411" i="16"/>
  <c r="R412" i="16"/>
  <c r="S412" i="16"/>
  <c r="T412" i="16"/>
  <c r="U412" i="16"/>
  <c r="V412" i="16"/>
  <c r="W412" i="16"/>
  <c r="R413" i="16"/>
  <c r="S413" i="16"/>
  <c r="T413" i="16"/>
  <c r="U413" i="16"/>
  <c r="V413" i="16"/>
  <c r="W413" i="16"/>
  <c r="R414" i="16"/>
  <c r="S414" i="16"/>
  <c r="T414" i="16"/>
  <c r="U414" i="16"/>
  <c r="V414" i="16"/>
  <c r="W414" i="16"/>
  <c r="R415" i="16"/>
  <c r="S415" i="16"/>
  <c r="T415" i="16"/>
  <c r="U415" i="16"/>
  <c r="V415" i="16"/>
  <c r="W415" i="16"/>
  <c r="R416" i="16"/>
  <c r="S416" i="16"/>
  <c r="T416" i="16"/>
  <c r="U416" i="16"/>
  <c r="V416" i="16"/>
  <c r="W416" i="16"/>
  <c r="R417" i="16"/>
  <c r="S417" i="16"/>
  <c r="T417" i="16"/>
  <c r="U417" i="16"/>
  <c r="V417" i="16"/>
  <c r="W417" i="16"/>
  <c r="R418" i="16"/>
  <c r="S418" i="16"/>
  <c r="T418" i="16"/>
  <c r="U418" i="16"/>
  <c r="V418" i="16"/>
  <c r="W418" i="16"/>
  <c r="R419" i="16"/>
  <c r="S419" i="16"/>
  <c r="T419" i="16"/>
  <c r="U419" i="16"/>
  <c r="V419" i="16"/>
  <c r="W419" i="16"/>
  <c r="R420" i="16"/>
  <c r="S420" i="16"/>
  <c r="T420" i="16"/>
  <c r="U420" i="16"/>
  <c r="V420" i="16"/>
  <c r="W420" i="16"/>
  <c r="R421" i="16"/>
  <c r="S421" i="16"/>
  <c r="T421" i="16"/>
  <c r="U421" i="16"/>
  <c r="V421" i="16"/>
  <c r="W421" i="16"/>
  <c r="R422" i="16"/>
  <c r="S422" i="16"/>
  <c r="T422" i="16"/>
  <c r="U422" i="16"/>
  <c r="V422" i="16"/>
  <c r="W422" i="16"/>
  <c r="R423" i="16"/>
  <c r="S423" i="16"/>
  <c r="T423" i="16"/>
  <c r="U423" i="16"/>
  <c r="V423" i="16"/>
  <c r="W423" i="16"/>
  <c r="R424" i="16"/>
  <c r="S424" i="16"/>
  <c r="T424" i="16"/>
  <c r="U424" i="16"/>
  <c r="V424" i="16"/>
  <c r="W424" i="16"/>
  <c r="R425" i="16"/>
  <c r="S425" i="16"/>
  <c r="T425" i="16"/>
  <c r="U425" i="16"/>
  <c r="V425" i="16"/>
  <c r="W425" i="16"/>
  <c r="R426" i="16"/>
  <c r="S426" i="16"/>
  <c r="T426" i="16"/>
  <c r="U426" i="16"/>
  <c r="V426" i="16"/>
  <c r="W426" i="16"/>
  <c r="R427" i="16"/>
  <c r="S427" i="16"/>
  <c r="T427" i="16"/>
  <c r="U427" i="16"/>
  <c r="V427" i="16"/>
  <c r="W427" i="16"/>
  <c r="R428" i="16"/>
  <c r="S428" i="16"/>
  <c r="T428" i="16"/>
  <c r="U428" i="16"/>
  <c r="V428" i="16"/>
  <c r="W428" i="16"/>
  <c r="R429" i="16"/>
  <c r="S429" i="16"/>
  <c r="T429" i="16"/>
  <c r="U429" i="16"/>
  <c r="V429" i="16"/>
  <c r="W429" i="16"/>
  <c r="R430" i="16"/>
  <c r="S430" i="16"/>
  <c r="T430" i="16"/>
  <c r="U430" i="16"/>
  <c r="V430" i="16"/>
  <c r="W430" i="16"/>
  <c r="R431" i="16"/>
  <c r="S431" i="16"/>
  <c r="T431" i="16"/>
  <c r="U431" i="16"/>
  <c r="V431" i="16"/>
  <c r="W431" i="16"/>
  <c r="R432" i="16"/>
  <c r="S432" i="16"/>
  <c r="T432" i="16"/>
  <c r="U432" i="16"/>
  <c r="V432" i="16"/>
  <c r="W432" i="16"/>
  <c r="S292" i="16"/>
  <c r="T292" i="16"/>
  <c r="U292" i="16"/>
  <c r="V292" i="16"/>
  <c r="W292" i="16"/>
  <c r="R292" i="16"/>
  <c r="AI3" i="14" a="1"/>
  <c r="AI3" i="14" s="1"/>
  <c r="T149" i="16" s="1"/>
  <c r="AJ3" i="14" a="1"/>
  <c r="AJ3" i="14" s="1"/>
  <c r="U149" i="16" s="1"/>
  <c r="AK3" i="14" a="1"/>
  <c r="AK3" i="14" s="1"/>
  <c r="V149" i="16" s="1"/>
  <c r="AL3" i="14" a="1"/>
  <c r="AL3" i="14" s="1"/>
  <c r="W149" i="16" s="1"/>
  <c r="AH3" i="14" a="1"/>
  <c r="AH3" i="14" s="1"/>
  <c r="S149" i="16" s="1"/>
  <c r="R150" i="16"/>
  <c r="S150" i="16"/>
  <c r="T150" i="16"/>
  <c r="U150" i="16"/>
  <c r="V150" i="16"/>
  <c r="W150" i="16"/>
  <c r="R151" i="16"/>
  <c r="S151" i="16"/>
  <c r="T151" i="16"/>
  <c r="U151" i="16"/>
  <c r="V151" i="16"/>
  <c r="W151" i="16"/>
  <c r="R152" i="16"/>
  <c r="S152" i="16"/>
  <c r="T152" i="16"/>
  <c r="U152" i="16"/>
  <c r="V152" i="16"/>
  <c r="W152" i="16"/>
  <c r="R153" i="16"/>
  <c r="S153" i="16"/>
  <c r="T153" i="16"/>
  <c r="U153" i="16"/>
  <c r="V153" i="16"/>
  <c r="W153" i="16"/>
  <c r="R154" i="16"/>
  <c r="S154" i="16"/>
  <c r="T154" i="16"/>
  <c r="U154" i="16"/>
  <c r="V154" i="16"/>
  <c r="W154" i="16"/>
  <c r="R155" i="16"/>
  <c r="S155" i="16"/>
  <c r="T155" i="16"/>
  <c r="U155" i="16"/>
  <c r="V155" i="16"/>
  <c r="W155" i="16"/>
  <c r="R156" i="16"/>
  <c r="S156" i="16"/>
  <c r="T156" i="16"/>
  <c r="U156" i="16"/>
  <c r="V156" i="16"/>
  <c r="W156" i="16"/>
  <c r="R157" i="16"/>
  <c r="S157" i="16"/>
  <c r="T157" i="16"/>
  <c r="U157" i="16"/>
  <c r="V157" i="16"/>
  <c r="W157" i="16"/>
  <c r="R158" i="16"/>
  <c r="S158" i="16"/>
  <c r="T158" i="16"/>
  <c r="U158" i="16"/>
  <c r="V158" i="16"/>
  <c r="W158" i="16"/>
  <c r="R159" i="16"/>
  <c r="S159" i="16"/>
  <c r="T159" i="16"/>
  <c r="U159" i="16"/>
  <c r="V159" i="16"/>
  <c r="W159" i="16"/>
  <c r="R160" i="16"/>
  <c r="S160" i="16"/>
  <c r="T160" i="16"/>
  <c r="U160" i="16"/>
  <c r="V160" i="16"/>
  <c r="W160" i="16"/>
  <c r="R161" i="16"/>
  <c r="S161" i="16"/>
  <c r="T161" i="16"/>
  <c r="U161" i="16"/>
  <c r="V161" i="16"/>
  <c r="W161" i="16"/>
  <c r="R162" i="16"/>
  <c r="S162" i="16"/>
  <c r="T162" i="16"/>
  <c r="U162" i="16"/>
  <c r="V162" i="16"/>
  <c r="W162" i="16"/>
  <c r="R163" i="16"/>
  <c r="S163" i="16"/>
  <c r="T163" i="16"/>
  <c r="U163" i="16"/>
  <c r="V163" i="16"/>
  <c r="W163" i="16"/>
  <c r="R164" i="16"/>
  <c r="S164" i="16"/>
  <c r="T164" i="16"/>
  <c r="U164" i="16"/>
  <c r="V164" i="16"/>
  <c r="W164" i="16"/>
  <c r="R165" i="16"/>
  <c r="S165" i="16"/>
  <c r="T165" i="16"/>
  <c r="U165" i="16"/>
  <c r="V165" i="16"/>
  <c r="W165" i="16"/>
  <c r="R166" i="16"/>
  <c r="S166" i="16"/>
  <c r="T166" i="16"/>
  <c r="U166" i="16"/>
  <c r="V166" i="16"/>
  <c r="W166" i="16"/>
  <c r="R167" i="16"/>
  <c r="S167" i="16"/>
  <c r="T167" i="16"/>
  <c r="U167" i="16"/>
  <c r="V167" i="16"/>
  <c r="W167" i="16"/>
  <c r="R168" i="16"/>
  <c r="S168" i="16"/>
  <c r="T168" i="16"/>
  <c r="U168" i="16"/>
  <c r="V168" i="16"/>
  <c r="W168" i="16"/>
  <c r="R169" i="16"/>
  <c r="S169" i="16"/>
  <c r="T169" i="16"/>
  <c r="U169" i="16"/>
  <c r="V169" i="16"/>
  <c r="W169" i="16"/>
  <c r="R170" i="16"/>
  <c r="S170" i="16"/>
  <c r="T170" i="16"/>
  <c r="U170" i="16"/>
  <c r="V170" i="16"/>
  <c r="W170" i="16"/>
  <c r="R171" i="16"/>
  <c r="S171" i="16"/>
  <c r="T171" i="16"/>
  <c r="U171" i="16"/>
  <c r="V171" i="16"/>
  <c r="W171" i="16"/>
  <c r="R172" i="16"/>
  <c r="S172" i="16"/>
  <c r="T172" i="16"/>
  <c r="U172" i="16"/>
  <c r="V172" i="16"/>
  <c r="W172" i="16"/>
  <c r="R173" i="16"/>
  <c r="S173" i="16"/>
  <c r="T173" i="16"/>
  <c r="U173" i="16"/>
  <c r="V173" i="16"/>
  <c r="W173" i="16"/>
  <c r="R174" i="16"/>
  <c r="S174" i="16"/>
  <c r="T174" i="16"/>
  <c r="U174" i="16"/>
  <c r="V174" i="16"/>
  <c r="W174" i="16"/>
  <c r="R175" i="16"/>
  <c r="S175" i="16"/>
  <c r="T175" i="16"/>
  <c r="U175" i="16"/>
  <c r="V175" i="16"/>
  <c r="W175" i="16"/>
  <c r="R176" i="16"/>
  <c r="S176" i="16"/>
  <c r="T176" i="16"/>
  <c r="U176" i="16"/>
  <c r="V176" i="16"/>
  <c r="W176" i="16"/>
  <c r="R177" i="16"/>
  <c r="S177" i="16"/>
  <c r="T177" i="16"/>
  <c r="U177" i="16"/>
  <c r="V177" i="16"/>
  <c r="W177" i="16"/>
  <c r="R178" i="16"/>
  <c r="S178" i="16"/>
  <c r="T178" i="16"/>
  <c r="U178" i="16"/>
  <c r="V178" i="16"/>
  <c r="W178" i="16"/>
  <c r="R179" i="16"/>
  <c r="S179" i="16"/>
  <c r="T179" i="16"/>
  <c r="U179" i="16"/>
  <c r="V179" i="16"/>
  <c r="W179" i="16"/>
  <c r="R180" i="16"/>
  <c r="S180" i="16"/>
  <c r="T180" i="16"/>
  <c r="U180" i="16"/>
  <c r="V180" i="16"/>
  <c r="W180" i="16"/>
  <c r="R181" i="16"/>
  <c r="S181" i="16"/>
  <c r="T181" i="16"/>
  <c r="U181" i="16"/>
  <c r="V181" i="16"/>
  <c r="W181" i="16"/>
  <c r="R182" i="16"/>
  <c r="S182" i="16"/>
  <c r="T182" i="16"/>
  <c r="U182" i="16"/>
  <c r="V182" i="16"/>
  <c r="W182" i="16"/>
  <c r="R183" i="16"/>
  <c r="S183" i="16"/>
  <c r="T183" i="16"/>
  <c r="U183" i="16"/>
  <c r="V183" i="16"/>
  <c r="W183" i="16"/>
  <c r="R184" i="16"/>
  <c r="S184" i="16"/>
  <c r="T184" i="16"/>
  <c r="U184" i="16"/>
  <c r="V184" i="16"/>
  <c r="W184" i="16"/>
  <c r="R185" i="16"/>
  <c r="S185" i="16"/>
  <c r="T185" i="16"/>
  <c r="U185" i="16"/>
  <c r="V185" i="16"/>
  <c r="W185" i="16"/>
  <c r="R186" i="16"/>
  <c r="S186" i="16"/>
  <c r="T186" i="16"/>
  <c r="U186" i="16"/>
  <c r="V186" i="16"/>
  <c r="W186" i="16"/>
  <c r="R187" i="16"/>
  <c r="S187" i="16"/>
  <c r="T187" i="16"/>
  <c r="U187" i="16"/>
  <c r="V187" i="16"/>
  <c r="W187" i="16"/>
  <c r="R188" i="16"/>
  <c r="S188" i="16"/>
  <c r="T188" i="16"/>
  <c r="U188" i="16"/>
  <c r="V188" i="16"/>
  <c r="W188" i="16"/>
  <c r="R189" i="16"/>
  <c r="S189" i="16"/>
  <c r="T189" i="16"/>
  <c r="U189" i="16"/>
  <c r="V189" i="16"/>
  <c r="W189" i="16"/>
  <c r="R190" i="16"/>
  <c r="S190" i="16"/>
  <c r="T190" i="16"/>
  <c r="U190" i="16"/>
  <c r="V190" i="16"/>
  <c r="W190" i="16"/>
  <c r="R191" i="16"/>
  <c r="S191" i="16"/>
  <c r="T191" i="16"/>
  <c r="U191" i="16"/>
  <c r="V191" i="16"/>
  <c r="W191" i="16"/>
  <c r="R192" i="16"/>
  <c r="S192" i="16"/>
  <c r="T192" i="16"/>
  <c r="U192" i="16"/>
  <c r="V192" i="16"/>
  <c r="W192" i="16"/>
  <c r="R193" i="16"/>
  <c r="S193" i="16"/>
  <c r="T193" i="16"/>
  <c r="U193" i="16"/>
  <c r="V193" i="16"/>
  <c r="W193" i="16"/>
  <c r="R194" i="16"/>
  <c r="S194" i="16"/>
  <c r="T194" i="16"/>
  <c r="U194" i="16"/>
  <c r="V194" i="16"/>
  <c r="W194" i="16"/>
  <c r="R195" i="16"/>
  <c r="S195" i="16"/>
  <c r="T195" i="16"/>
  <c r="U195" i="16"/>
  <c r="V195" i="16"/>
  <c r="W195" i="16"/>
  <c r="R196" i="16"/>
  <c r="S196" i="16"/>
  <c r="T196" i="16"/>
  <c r="U196" i="16"/>
  <c r="V196" i="16"/>
  <c r="W196" i="16"/>
  <c r="R197" i="16"/>
  <c r="S197" i="16"/>
  <c r="T197" i="16"/>
  <c r="U197" i="16"/>
  <c r="V197" i="16"/>
  <c r="W197" i="16"/>
  <c r="R198" i="16"/>
  <c r="S198" i="16"/>
  <c r="T198" i="16"/>
  <c r="U198" i="16"/>
  <c r="V198" i="16"/>
  <c r="W198" i="16"/>
  <c r="R199" i="16"/>
  <c r="S199" i="16"/>
  <c r="T199" i="16"/>
  <c r="U199" i="16"/>
  <c r="V199" i="16"/>
  <c r="W199" i="16"/>
  <c r="R200" i="16"/>
  <c r="S200" i="16"/>
  <c r="T200" i="16"/>
  <c r="U200" i="16"/>
  <c r="V200" i="16"/>
  <c r="W200" i="16"/>
  <c r="R201" i="16"/>
  <c r="S201" i="16"/>
  <c r="T201" i="16"/>
  <c r="U201" i="16"/>
  <c r="V201" i="16"/>
  <c r="W201" i="16"/>
  <c r="R202" i="16"/>
  <c r="S202" i="16"/>
  <c r="T202" i="16"/>
  <c r="U202" i="16"/>
  <c r="V202" i="16"/>
  <c r="W202" i="16"/>
  <c r="R203" i="16"/>
  <c r="S203" i="16"/>
  <c r="T203" i="16"/>
  <c r="U203" i="16"/>
  <c r="V203" i="16"/>
  <c r="W203" i="16"/>
  <c r="R204" i="16"/>
  <c r="S204" i="16"/>
  <c r="T204" i="16"/>
  <c r="U204" i="16"/>
  <c r="V204" i="16"/>
  <c r="W204" i="16"/>
  <c r="R205" i="16"/>
  <c r="S205" i="16"/>
  <c r="T205" i="16"/>
  <c r="U205" i="16"/>
  <c r="V205" i="16"/>
  <c r="W205" i="16"/>
  <c r="R206" i="16"/>
  <c r="S206" i="16"/>
  <c r="T206" i="16"/>
  <c r="U206" i="16"/>
  <c r="V206" i="16"/>
  <c r="W206" i="16"/>
  <c r="R207" i="16"/>
  <c r="S207" i="16"/>
  <c r="T207" i="16"/>
  <c r="U207" i="16"/>
  <c r="V207" i="16"/>
  <c r="W207" i="16"/>
  <c r="R208" i="16"/>
  <c r="S208" i="16"/>
  <c r="T208" i="16"/>
  <c r="U208" i="16"/>
  <c r="V208" i="16"/>
  <c r="W208" i="16"/>
  <c r="R209" i="16"/>
  <c r="S209" i="16"/>
  <c r="T209" i="16"/>
  <c r="U209" i="16"/>
  <c r="V209" i="16"/>
  <c r="W209" i="16"/>
  <c r="R210" i="16"/>
  <c r="S210" i="16"/>
  <c r="T210" i="16"/>
  <c r="U210" i="16"/>
  <c r="V210" i="16"/>
  <c r="W210" i="16"/>
  <c r="R211" i="16"/>
  <c r="S211" i="16"/>
  <c r="T211" i="16"/>
  <c r="U211" i="16"/>
  <c r="V211" i="16"/>
  <c r="W211" i="16"/>
  <c r="R212" i="16"/>
  <c r="S212" i="16"/>
  <c r="T212" i="16"/>
  <c r="U212" i="16"/>
  <c r="V212" i="16"/>
  <c r="W212" i="16"/>
  <c r="R213" i="16"/>
  <c r="S213" i="16"/>
  <c r="T213" i="16"/>
  <c r="U213" i="16"/>
  <c r="V213" i="16"/>
  <c r="W213" i="16"/>
  <c r="R214" i="16"/>
  <c r="S214" i="16"/>
  <c r="T214" i="16"/>
  <c r="U214" i="16"/>
  <c r="V214" i="16"/>
  <c r="W214" i="16"/>
  <c r="R215" i="16"/>
  <c r="S215" i="16"/>
  <c r="T215" i="16"/>
  <c r="U215" i="16"/>
  <c r="V215" i="16"/>
  <c r="W215" i="16"/>
  <c r="R216" i="16"/>
  <c r="S216" i="16"/>
  <c r="T216" i="16"/>
  <c r="U216" i="16"/>
  <c r="V216" i="16"/>
  <c r="W216" i="16"/>
  <c r="R217" i="16"/>
  <c r="S217" i="16"/>
  <c r="T217" i="16"/>
  <c r="U217" i="16"/>
  <c r="V217" i="16"/>
  <c r="W217" i="16"/>
  <c r="R218" i="16"/>
  <c r="S218" i="16"/>
  <c r="T218" i="16"/>
  <c r="U218" i="16"/>
  <c r="V218" i="16"/>
  <c r="W218" i="16"/>
  <c r="R219" i="16"/>
  <c r="S219" i="16"/>
  <c r="T219" i="16"/>
  <c r="U219" i="16"/>
  <c r="V219" i="16"/>
  <c r="W219" i="16"/>
  <c r="R220" i="16"/>
  <c r="S220" i="16"/>
  <c r="T220" i="16"/>
  <c r="U220" i="16"/>
  <c r="V220" i="16"/>
  <c r="W220" i="16"/>
  <c r="R221" i="16"/>
  <c r="S221" i="16"/>
  <c r="T221" i="16"/>
  <c r="U221" i="16"/>
  <c r="V221" i="16"/>
  <c r="W221" i="16"/>
  <c r="R222" i="16"/>
  <c r="S222" i="16"/>
  <c r="T222" i="16"/>
  <c r="U222" i="16"/>
  <c r="V222" i="16"/>
  <c r="W222" i="16"/>
  <c r="R223" i="16"/>
  <c r="S223" i="16"/>
  <c r="T223" i="16"/>
  <c r="U223" i="16"/>
  <c r="V223" i="16"/>
  <c r="W223" i="16"/>
  <c r="R224" i="16"/>
  <c r="S224" i="16"/>
  <c r="T224" i="16"/>
  <c r="U224" i="16"/>
  <c r="V224" i="16"/>
  <c r="W224" i="16"/>
  <c r="R225" i="16"/>
  <c r="S225" i="16"/>
  <c r="T225" i="16"/>
  <c r="U225" i="16"/>
  <c r="V225" i="16"/>
  <c r="W225" i="16"/>
  <c r="R226" i="16"/>
  <c r="S226" i="16"/>
  <c r="T226" i="16"/>
  <c r="U226" i="16"/>
  <c r="V226" i="16"/>
  <c r="W226" i="16"/>
  <c r="R227" i="16"/>
  <c r="S227" i="16"/>
  <c r="T227" i="16"/>
  <c r="U227" i="16"/>
  <c r="V227" i="16"/>
  <c r="W227" i="16"/>
  <c r="R228" i="16"/>
  <c r="S228" i="16"/>
  <c r="T228" i="16"/>
  <c r="U228" i="16"/>
  <c r="V228" i="16"/>
  <c r="W228" i="16"/>
  <c r="R229" i="16"/>
  <c r="S229" i="16"/>
  <c r="T229" i="16"/>
  <c r="U229" i="16"/>
  <c r="V229" i="16"/>
  <c r="W229" i="16"/>
  <c r="R230" i="16"/>
  <c r="S230" i="16"/>
  <c r="T230" i="16"/>
  <c r="U230" i="16"/>
  <c r="V230" i="16"/>
  <c r="W230" i="16"/>
  <c r="R231" i="16"/>
  <c r="S231" i="16"/>
  <c r="T231" i="16"/>
  <c r="U231" i="16"/>
  <c r="V231" i="16"/>
  <c r="W231" i="16"/>
  <c r="R232" i="16"/>
  <c r="S232" i="16"/>
  <c r="T232" i="16"/>
  <c r="U232" i="16"/>
  <c r="V232" i="16"/>
  <c r="W232" i="16"/>
  <c r="R233" i="16"/>
  <c r="S233" i="16"/>
  <c r="T233" i="16"/>
  <c r="U233" i="16"/>
  <c r="V233" i="16"/>
  <c r="W233" i="16"/>
  <c r="R234" i="16"/>
  <c r="S234" i="16"/>
  <c r="T234" i="16"/>
  <c r="U234" i="16"/>
  <c r="V234" i="16"/>
  <c r="W234" i="16"/>
  <c r="R235" i="16"/>
  <c r="S235" i="16"/>
  <c r="T235" i="16"/>
  <c r="U235" i="16"/>
  <c r="V235" i="16"/>
  <c r="W235" i="16"/>
  <c r="R236" i="16"/>
  <c r="S236" i="16"/>
  <c r="T236" i="16"/>
  <c r="U236" i="16"/>
  <c r="V236" i="16"/>
  <c r="W236" i="16"/>
  <c r="R237" i="16"/>
  <c r="S237" i="16"/>
  <c r="T237" i="16"/>
  <c r="U237" i="16"/>
  <c r="V237" i="16"/>
  <c r="W237" i="16"/>
  <c r="R238" i="16"/>
  <c r="S238" i="16"/>
  <c r="T238" i="16"/>
  <c r="U238" i="16"/>
  <c r="V238" i="16"/>
  <c r="W238" i="16"/>
  <c r="R239" i="16"/>
  <c r="S239" i="16"/>
  <c r="T239" i="16"/>
  <c r="U239" i="16"/>
  <c r="V239" i="16"/>
  <c r="W239" i="16"/>
  <c r="R240" i="16"/>
  <c r="S240" i="16"/>
  <c r="T240" i="16"/>
  <c r="U240" i="16"/>
  <c r="V240" i="16"/>
  <c r="W240" i="16"/>
  <c r="R241" i="16"/>
  <c r="S241" i="16"/>
  <c r="T241" i="16"/>
  <c r="U241" i="16"/>
  <c r="V241" i="16"/>
  <c r="W241" i="16"/>
  <c r="R242" i="16"/>
  <c r="S242" i="16"/>
  <c r="T242" i="16"/>
  <c r="U242" i="16"/>
  <c r="V242" i="16"/>
  <c r="W242" i="16"/>
  <c r="R243" i="16"/>
  <c r="S243" i="16"/>
  <c r="T243" i="16"/>
  <c r="U243" i="16"/>
  <c r="V243" i="16"/>
  <c r="W243" i="16"/>
  <c r="R244" i="16"/>
  <c r="S244" i="16"/>
  <c r="T244" i="16"/>
  <c r="U244" i="16"/>
  <c r="V244" i="16"/>
  <c r="W244" i="16"/>
  <c r="R245" i="16"/>
  <c r="S245" i="16"/>
  <c r="T245" i="16"/>
  <c r="U245" i="16"/>
  <c r="V245" i="16"/>
  <c r="W245" i="16"/>
  <c r="R246" i="16"/>
  <c r="S246" i="16"/>
  <c r="T246" i="16"/>
  <c r="U246" i="16"/>
  <c r="V246" i="16"/>
  <c r="W246" i="16"/>
  <c r="R247" i="16"/>
  <c r="S247" i="16"/>
  <c r="T247" i="16"/>
  <c r="U247" i="16"/>
  <c r="V247" i="16"/>
  <c r="W247" i="16"/>
  <c r="R248" i="16"/>
  <c r="S248" i="16"/>
  <c r="T248" i="16"/>
  <c r="U248" i="16"/>
  <c r="V248" i="16"/>
  <c r="W248" i="16"/>
  <c r="R249" i="16"/>
  <c r="S249" i="16"/>
  <c r="T249" i="16"/>
  <c r="U249" i="16"/>
  <c r="V249" i="16"/>
  <c r="W249" i="16"/>
  <c r="R250" i="16"/>
  <c r="S250" i="16"/>
  <c r="T250" i="16"/>
  <c r="U250" i="16"/>
  <c r="V250" i="16"/>
  <c r="W250" i="16"/>
  <c r="R251" i="16"/>
  <c r="S251" i="16"/>
  <c r="T251" i="16"/>
  <c r="U251" i="16"/>
  <c r="V251" i="16"/>
  <c r="W251" i="16"/>
  <c r="R252" i="16"/>
  <c r="S252" i="16"/>
  <c r="T252" i="16"/>
  <c r="U252" i="16"/>
  <c r="V252" i="16"/>
  <c r="W252" i="16"/>
  <c r="R253" i="16"/>
  <c r="S253" i="16"/>
  <c r="T253" i="16"/>
  <c r="U253" i="16"/>
  <c r="V253" i="16"/>
  <c r="W253" i="16"/>
  <c r="R254" i="16"/>
  <c r="S254" i="16"/>
  <c r="T254" i="16"/>
  <c r="U254" i="16"/>
  <c r="V254" i="16"/>
  <c r="W254" i="16"/>
  <c r="R255" i="16"/>
  <c r="S255" i="16"/>
  <c r="T255" i="16"/>
  <c r="U255" i="16"/>
  <c r="V255" i="16"/>
  <c r="W255" i="16"/>
  <c r="R256" i="16"/>
  <c r="S256" i="16"/>
  <c r="T256" i="16"/>
  <c r="U256" i="16"/>
  <c r="V256" i="16"/>
  <c r="W256" i="16"/>
  <c r="R257" i="16"/>
  <c r="S257" i="16"/>
  <c r="T257" i="16"/>
  <c r="U257" i="16"/>
  <c r="V257" i="16"/>
  <c r="W257" i="16"/>
  <c r="R258" i="16"/>
  <c r="S258" i="16"/>
  <c r="T258" i="16"/>
  <c r="U258" i="16"/>
  <c r="V258" i="16"/>
  <c r="W258" i="16"/>
  <c r="R259" i="16"/>
  <c r="S259" i="16"/>
  <c r="T259" i="16"/>
  <c r="U259" i="16"/>
  <c r="V259" i="16"/>
  <c r="W259" i="16"/>
  <c r="R260" i="16"/>
  <c r="S260" i="16"/>
  <c r="T260" i="16"/>
  <c r="U260" i="16"/>
  <c r="V260" i="16"/>
  <c r="W260" i="16"/>
  <c r="R261" i="16"/>
  <c r="S261" i="16"/>
  <c r="T261" i="16"/>
  <c r="U261" i="16"/>
  <c r="V261" i="16"/>
  <c r="W261" i="16"/>
  <c r="R262" i="16"/>
  <c r="S262" i="16"/>
  <c r="T262" i="16"/>
  <c r="U262" i="16"/>
  <c r="V262" i="16"/>
  <c r="W262" i="16"/>
  <c r="R263" i="16"/>
  <c r="S263" i="16"/>
  <c r="T263" i="16"/>
  <c r="U263" i="16"/>
  <c r="V263" i="16"/>
  <c r="W263" i="16"/>
  <c r="R264" i="16"/>
  <c r="S264" i="16"/>
  <c r="T264" i="16"/>
  <c r="U264" i="16"/>
  <c r="V264" i="16"/>
  <c r="W264" i="16"/>
  <c r="R265" i="16"/>
  <c r="S265" i="16"/>
  <c r="T265" i="16"/>
  <c r="U265" i="16"/>
  <c r="V265" i="16"/>
  <c r="W265" i="16"/>
  <c r="R266" i="16"/>
  <c r="S266" i="16"/>
  <c r="T266" i="16"/>
  <c r="U266" i="16"/>
  <c r="V266" i="16"/>
  <c r="W266" i="16"/>
  <c r="R267" i="16"/>
  <c r="S267" i="16"/>
  <c r="T267" i="16"/>
  <c r="U267" i="16"/>
  <c r="V267" i="16"/>
  <c r="W267" i="16"/>
  <c r="R268" i="16"/>
  <c r="S268" i="16"/>
  <c r="T268" i="16"/>
  <c r="U268" i="16"/>
  <c r="V268" i="16"/>
  <c r="W268" i="16"/>
  <c r="R269" i="16"/>
  <c r="S269" i="16"/>
  <c r="T269" i="16"/>
  <c r="U269" i="16"/>
  <c r="V269" i="16"/>
  <c r="W269" i="16"/>
  <c r="R270" i="16"/>
  <c r="S270" i="16"/>
  <c r="T270" i="16"/>
  <c r="U270" i="16"/>
  <c r="V270" i="16"/>
  <c r="W270" i="16"/>
  <c r="R271" i="16"/>
  <c r="S271" i="16"/>
  <c r="T271" i="16"/>
  <c r="U271" i="16"/>
  <c r="V271" i="16"/>
  <c r="W271" i="16"/>
  <c r="R272" i="16"/>
  <c r="S272" i="16"/>
  <c r="T272" i="16"/>
  <c r="U272" i="16"/>
  <c r="V272" i="16"/>
  <c r="W272" i="16"/>
  <c r="R273" i="16"/>
  <c r="S273" i="16"/>
  <c r="T273" i="16"/>
  <c r="U273" i="16"/>
  <c r="V273" i="16"/>
  <c r="W273" i="16"/>
  <c r="R274" i="16"/>
  <c r="S274" i="16"/>
  <c r="T274" i="16"/>
  <c r="U274" i="16"/>
  <c r="V274" i="16"/>
  <c r="W274" i="16"/>
  <c r="R275" i="16"/>
  <c r="S275" i="16"/>
  <c r="T275" i="16"/>
  <c r="U275" i="16"/>
  <c r="V275" i="16"/>
  <c r="W275" i="16"/>
  <c r="R276" i="16"/>
  <c r="S276" i="16"/>
  <c r="T276" i="16"/>
  <c r="U276" i="16"/>
  <c r="V276" i="16"/>
  <c r="W276" i="16"/>
  <c r="R277" i="16"/>
  <c r="S277" i="16"/>
  <c r="T277" i="16"/>
  <c r="U277" i="16"/>
  <c r="V277" i="16"/>
  <c r="W277" i="16"/>
  <c r="R278" i="16"/>
  <c r="S278" i="16"/>
  <c r="T278" i="16"/>
  <c r="U278" i="16"/>
  <c r="V278" i="16"/>
  <c r="W278" i="16"/>
  <c r="R279" i="16"/>
  <c r="S279" i="16"/>
  <c r="T279" i="16"/>
  <c r="U279" i="16"/>
  <c r="V279" i="16"/>
  <c r="W279" i="16"/>
  <c r="R280" i="16"/>
  <c r="S280" i="16"/>
  <c r="T280" i="16"/>
  <c r="U280" i="16"/>
  <c r="V280" i="16"/>
  <c r="W280" i="16"/>
  <c r="R281" i="16"/>
  <c r="S281" i="16"/>
  <c r="T281" i="16"/>
  <c r="U281" i="16"/>
  <c r="V281" i="16"/>
  <c r="W281" i="16"/>
  <c r="R282" i="16"/>
  <c r="S282" i="16"/>
  <c r="T282" i="16"/>
  <c r="U282" i="16"/>
  <c r="V282" i="16"/>
  <c r="W282" i="16"/>
  <c r="R283" i="16"/>
  <c r="S283" i="16"/>
  <c r="T283" i="16"/>
  <c r="U283" i="16"/>
  <c r="V283" i="16"/>
  <c r="W283" i="16"/>
  <c r="R284" i="16"/>
  <c r="S284" i="16"/>
  <c r="T284" i="16"/>
  <c r="U284" i="16"/>
  <c r="V284" i="16"/>
  <c r="W284" i="16"/>
  <c r="R285" i="16"/>
  <c r="S285" i="16"/>
  <c r="T285" i="16"/>
  <c r="U285" i="16"/>
  <c r="V285" i="16"/>
  <c r="W285" i="16"/>
  <c r="R286" i="16"/>
  <c r="S286" i="16"/>
  <c r="T286" i="16"/>
  <c r="U286" i="16"/>
  <c r="V286" i="16"/>
  <c r="W286" i="16"/>
  <c r="R287" i="16"/>
  <c r="S287" i="16"/>
  <c r="T287" i="16"/>
  <c r="U287" i="16"/>
  <c r="V287" i="16"/>
  <c r="W287" i="16"/>
  <c r="R288" i="16"/>
  <c r="S288" i="16"/>
  <c r="T288" i="16"/>
  <c r="U288" i="16"/>
  <c r="V288" i="16"/>
  <c r="W288" i="16"/>
  <c r="R289" i="16"/>
  <c r="S289" i="16"/>
  <c r="T289" i="16"/>
  <c r="U289" i="16"/>
  <c r="V289" i="16"/>
  <c r="W289" i="16"/>
  <c r="R149" i="16"/>
  <c r="R7" i="16"/>
  <c r="S7" i="16"/>
  <c r="T7" i="16"/>
  <c r="U7" i="16"/>
  <c r="V7" i="16"/>
  <c r="W7" i="16"/>
  <c r="R8" i="16"/>
  <c r="S8" i="16"/>
  <c r="T8" i="16"/>
  <c r="U8" i="16"/>
  <c r="V8" i="16"/>
  <c r="W8" i="16"/>
  <c r="R9" i="16"/>
  <c r="S9" i="16"/>
  <c r="T9" i="16"/>
  <c r="U9" i="16"/>
  <c r="V9" i="16"/>
  <c r="W9" i="16"/>
  <c r="R10" i="16"/>
  <c r="S10" i="16"/>
  <c r="T10" i="16"/>
  <c r="U10" i="16"/>
  <c r="V10" i="16"/>
  <c r="W10" i="16"/>
  <c r="R11" i="16"/>
  <c r="S11" i="16"/>
  <c r="T11" i="16"/>
  <c r="U11" i="16"/>
  <c r="V11" i="16"/>
  <c r="W11" i="16"/>
  <c r="R12" i="16"/>
  <c r="S12" i="16"/>
  <c r="T12" i="16"/>
  <c r="U12" i="16"/>
  <c r="V12" i="16"/>
  <c r="W12" i="16"/>
  <c r="R13" i="16"/>
  <c r="S13" i="16"/>
  <c r="T13" i="16"/>
  <c r="U13" i="16"/>
  <c r="V13" i="16"/>
  <c r="W13" i="16"/>
  <c r="R14" i="16"/>
  <c r="S14" i="16"/>
  <c r="T14" i="16"/>
  <c r="U14" i="16"/>
  <c r="V14" i="16"/>
  <c r="W14" i="16"/>
  <c r="R15" i="16"/>
  <c r="S15" i="16"/>
  <c r="T15" i="16"/>
  <c r="U15" i="16"/>
  <c r="V15" i="16"/>
  <c r="W15" i="16"/>
  <c r="R16" i="16"/>
  <c r="S16" i="16"/>
  <c r="T16" i="16"/>
  <c r="U16" i="16"/>
  <c r="V16" i="16"/>
  <c r="W16" i="16"/>
  <c r="R17" i="16"/>
  <c r="S17" i="16"/>
  <c r="T17" i="16"/>
  <c r="U17" i="16"/>
  <c r="V17" i="16"/>
  <c r="W17" i="16"/>
  <c r="R18" i="16"/>
  <c r="S18" i="16"/>
  <c r="T18" i="16"/>
  <c r="U18" i="16"/>
  <c r="V18" i="16"/>
  <c r="W18" i="16"/>
  <c r="R19" i="16"/>
  <c r="S19" i="16"/>
  <c r="T19" i="16"/>
  <c r="U19" i="16"/>
  <c r="V19" i="16"/>
  <c r="W19" i="16"/>
  <c r="R20" i="16"/>
  <c r="S20" i="16"/>
  <c r="T20" i="16"/>
  <c r="U20" i="16"/>
  <c r="V20" i="16"/>
  <c r="W20" i="16"/>
  <c r="R21" i="16"/>
  <c r="S21" i="16"/>
  <c r="T21" i="16"/>
  <c r="U21" i="16"/>
  <c r="V21" i="16"/>
  <c r="W21" i="16"/>
  <c r="R22" i="16"/>
  <c r="S22" i="16"/>
  <c r="T22" i="16"/>
  <c r="U22" i="16"/>
  <c r="V22" i="16"/>
  <c r="W22" i="16"/>
  <c r="R23" i="16"/>
  <c r="S23" i="16"/>
  <c r="T23" i="16"/>
  <c r="U23" i="16"/>
  <c r="V23" i="16"/>
  <c r="W23" i="16"/>
  <c r="R24" i="16"/>
  <c r="S24" i="16"/>
  <c r="T24" i="16"/>
  <c r="U24" i="16"/>
  <c r="V24" i="16"/>
  <c r="W24" i="16"/>
  <c r="R25" i="16"/>
  <c r="S25" i="16"/>
  <c r="T25" i="16"/>
  <c r="U25" i="16"/>
  <c r="V25" i="16"/>
  <c r="W25" i="16"/>
  <c r="R26" i="16"/>
  <c r="S26" i="16"/>
  <c r="T26" i="16"/>
  <c r="U26" i="16"/>
  <c r="V26" i="16"/>
  <c r="W26" i="16"/>
  <c r="R27" i="16"/>
  <c r="S27" i="16"/>
  <c r="T27" i="16"/>
  <c r="U27" i="16"/>
  <c r="V27" i="16"/>
  <c r="W27" i="16"/>
  <c r="R28" i="16"/>
  <c r="S28" i="16"/>
  <c r="T28" i="16"/>
  <c r="U28" i="16"/>
  <c r="V28" i="16"/>
  <c r="W28" i="16"/>
  <c r="R29" i="16"/>
  <c r="S29" i="16"/>
  <c r="T29" i="16"/>
  <c r="U29" i="16"/>
  <c r="V29" i="16"/>
  <c r="W29" i="16"/>
  <c r="R30" i="16"/>
  <c r="S30" i="16"/>
  <c r="T30" i="16"/>
  <c r="U30" i="16"/>
  <c r="V30" i="16"/>
  <c r="W30" i="16"/>
  <c r="R31" i="16"/>
  <c r="S31" i="16"/>
  <c r="T31" i="16"/>
  <c r="U31" i="16"/>
  <c r="V31" i="16"/>
  <c r="W31" i="16"/>
  <c r="R32" i="16"/>
  <c r="S32" i="16"/>
  <c r="T32" i="16"/>
  <c r="U32" i="16"/>
  <c r="V32" i="16"/>
  <c r="W32" i="16"/>
  <c r="R33" i="16"/>
  <c r="S33" i="16"/>
  <c r="T33" i="16"/>
  <c r="U33" i="16"/>
  <c r="V33" i="16"/>
  <c r="W33" i="16"/>
  <c r="R34" i="16"/>
  <c r="S34" i="16"/>
  <c r="T34" i="16"/>
  <c r="U34" i="16"/>
  <c r="V34" i="16"/>
  <c r="W34" i="16"/>
  <c r="R35" i="16"/>
  <c r="S35" i="16"/>
  <c r="T35" i="16"/>
  <c r="U35" i="16"/>
  <c r="V35" i="16"/>
  <c r="W35" i="16"/>
  <c r="R36" i="16"/>
  <c r="S36" i="16"/>
  <c r="T36" i="16"/>
  <c r="U36" i="16"/>
  <c r="V36" i="16"/>
  <c r="W36" i="16"/>
  <c r="R37" i="16"/>
  <c r="S37" i="16"/>
  <c r="T37" i="16"/>
  <c r="U37" i="16"/>
  <c r="V37" i="16"/>
  <c r="W37" i="16"/>
  <c r="R38" i="16"/>
  <c r="S38" i="16"/>
  <c r="T38" i="16"/>
  <c r="U38" i="16"/>
  <c r="V38" i="16"/>
  <c r="W38" i="16"/>
  <c r="R39" i="16"/>
  <c r="S39" i="16"/>
  <c r="T39" i="16"/>
  <c r="U39" i="16"/>
  <c r="V39" i="16"/>
  <c r="W39" i="16"/>
  <c r="R40" i="16"/>
  <c r="S40" i="16"/>
  <c r="T40" i="16"/>
  <c r="U40" i="16"/>
  <c r="V40" i="16"/>
  <c r="W40" i="16"/>
  <c r="R41" i="16"/>
  <c r="S41" i="16"/>
  <c r="T41" i="16"/>
  <c r="U41" i="16"/>
  <c r="V41" i="16"/>
  <c r="W41" i="16"/>
  <c r="R42" i="16"/>
  <c r="S42" i="16"/>
  <c r="T42" i="16"/>
  <c r="U42" i="16"/>
  <c r="V42" i="16"/>
  <c r="W42" i="16"/>
  <c r="R43" i="16"/>
  <c r="S43" i="16"/>
  <c r="T43" i="16"/>
  <c r="U43" i="16"/>
  <c r="V43" i="16"/>
  <c r="W43" i="16"/>
  <c r="R44" i="16"/>
  <c r="S44" i="16"/>
  <c r="T44" i="16"/>
  <c r="U44" i="16"/>
  <c r="V44" i="16"/>
  <c r="W44" i="16"/>
  <c r="R45" i="16"/>
  <c r="S45" i="16"/>
  <c r="T45" i="16"/>
  <c r="U45" i="16"/>
  <c r="V45" i="16"/>
  <c r="W45" i="16"/>
  <c r="R46" i="16"/>
  <c r="S46" i="16"/>
  <c r="T46" i="16"/>
  <c r="U46" i="16"/>
  <c r="V46" i="16"/>
  <c r="W46" i="16"/>
  <c r="R47" i="16"/>
  <c r="S47" i="16"/>
  <c r="T47" i="16"/>
  <c r="U47" i="16"/>
  <c r="V47" i="16"/>
  <c r="W47" i="16"/>
  <c r="R48" i="16"/>
  <c r="S48" i="16"/>
  <c r="T48" i="16"/>
  <c r="U48" i="16"/>
  <c r="V48" i="16"/>
  <c r="W48" i="16"/>
  <c r="R49" i="16"/>
  <c r="S49" i="16"/>
  <c r="T49" i="16"/>
  <c r="U49" i="16"/>
  <c r="V49" i="16"/>
  <c r="W49" i="16"/>
  <c r="R50" i="16"/>
  <c r="S50" i="16"/>
  <c r="T50" i="16"/>
  <c r="U50" i="16"/>
  <c r="V50" i="16"/>
  <c r="W50" i="16"/>
  <c r="R51" i="16"/>
  <c r="S51" i="16"/>
  <c r="T51" i="16"/>
  <c r="U51" i="16"/>
  <c r="V51" i="16"/>
  <c r="W51" i="16"/>
  <c r="R52" i="16"/>
  <c r="S52" i="16"/>
  <c r="T52" i="16"/>
  <c r="U52" i="16"/>
  <c r="V52" i="16"/>
  <c r="W52" i="16"/>
  <c r="R53" i="16"/>
  <c r="S53" i="16"/>
  <c r="T53" i="16"/>
  <c r="U53" i="16"/>
  <c r="V53" i="16"/>
  <c r="W53" i="16"/>
  <c r="R54" i="16"/>
  <c r="S54" i="16"/>
  <c r="T54" i="16"/>
  <c r="U54" i="16"/>
  <c r="V54" i="16"/>
  <c r="W54" i="16"/>
  <c r="R55" i="16"/>
  <c r="S55" i="16"/>
  <c r="T55" i="16"/>
  <c r="U55" i="16"/>
  <c r="V55" i="16"/>
  <c r="W55" i="16"/>
  <c r="R56" i="16"/>
  <c r="S56" i="16"/>
  <c r="T56" i="16"/>
  <c r="U56" i="16"/>
  <c r="V56" i="16"/>
  <c r="W56" i="16"/>
  <c r="R57" i="16"/>
  <c r="S57" i="16"/>
  <c r="T57" i="16"/>
  <c r="U57" i="16"/>
  <c r="V57" i="16"/>
  <c r="W57" i="16"/>
  <c r="R58" i="16"/>
  <c r="S58" i="16"/>
  <c r="T58" i="16"/>
  <c r="U58" i="16"/>
  <c r="V58" i="16"/>
  <c r="W58" i="16"/>
  <c r="R59" i="16"/>
  <c r="S59" i="16"/>
  <c r="T59" i="16"/>
  <c r="U59" i="16"/>
  <c r="V59" i="16"/>
  <c r="W59" i="16"/>
  <c r="R60" i="16"/>
  <c r="S60" i="16"/>
  <c r="T60" i="16"/>
  <c r="U60" i="16"/>
  <c r="V60" i="16"/>
  <c r="W60" i="16"/>
  <c r="R61" i="16"/>
  <c r="S61" i="16"/>
  <c r="T61" i="16"/>
  <c r="U61" i="16"/>
  <c r="V61" i="16"/>
  <c r="W61" i="16"/>
  <c r="R62" i="16"/>
  <c r="S62" i="16"/>
  <c r="T62" i="16"/>
  <c r="U62" i="16"/>
  <c r="V62" i="16"/>
  <c r="W62" i="16"/>
  <c r="R63" i="16"/>
  <c r="S63" i="16"/>
  <c r="T63" i="16"/>
  <c r="U63" i="16"/>
  <c r="V63" i="16"/>
  <c r="W63" i="16"/>
  <c r="R64" i="16"/>
  <c r="S64" i="16"/>
  <c r="T64" i="16"/>
  <c r="U64" i="16"/>
  <c r="V64" i="16"/>
  <c r="W64" i="16"/>
  <c r="R65" i="16"/>
  <c r="S65" i="16"/>
  <c r="T65" i="16"/>
  <c r="U65" i="16"/>
  <c r="V65" i="16"/>
  <c r="W65" i="16"/>
  <c r="R66" i="16"/>
  <c r="S66" i="16"/>
  <c r="T66" i="16"/>
  <c r="U66" i="16"/>
  <c r="V66" i="16"/>
  <c r="W66" i="16"/>
  <c r="R67" i="16"/>
  <c r="S67" i="16"/>
  <c r="T67" i="16"/>
  <c r="U67" i="16"/>
  <c r="V67" i="16"/>
  <c r="W67" i="16"/>
  <c r="R68" i="16"/>
  <c r="S68" i="16"/>
  <c r="T68" i="16"/>
  <c r="U68" i="16"/>
  <c r="V68" i="16"/>
  <c r="W68" i="16"/>
  <c r="R69" i="16"/>
  <c r="S69" i="16"/>
  <c r="T69" i="16"/>
  <c r="U69" i="16"/>
  <c r="V69" i="16"/>
  <c r="W69" i="16"/>
  <c r="R70" i="16"/>
  <c r="S70" i="16"/>
  <c r="T70" i="16"/>
  <c r="U70" i="16"/>
  <c r="V70" i="16"/>
  <c r="W70" i="16"/>
  <c r="R71" i="16"/>
  <c r="S71" i="16"/>
  <c r="T71" i="16"/>
  <c r="U71" i="16"/>
  <c r="V71" i="16"/>
  <c r="W71" i="16"/>
  <c r="R72" i="16"/>
  <c r="S72" i="16"/>
  <c r="T72" i="16"/>
  <c r="U72" i="16"/>
  <c r="V72" i="16"/>
  <c r="W72" i="16"/>
  <c r="R73" i="16"/>
  <c r="S73" i="16"/>
  <c r="T73" i="16"/>
  <c r="U73" i="16"/>
  <c r="V73" i="16"/>
  <c r="W73" i="16"/>
  <c r="R74" i="16"/>
  <c r="S74" i="16"/>
  <c r="T74" i="16"/>
  <c r="U74" i="16"/>
  <c r="V74" i="16"/>
  <c r="W74" i="16"/>
  <c r="R75" i="16"/>
  <c r="S75" i="16"/>
  <c r="T75" i="16"/>
  <c r="U75" i="16"/>
  <c r="V75" i="16"/>
  <c r="W75" i="16"/>
  <c r="R76" i="16"/>
  <c r="S76" i="16"/>
  <c r="T76" i="16"/>
  <c r="U76" i="16"/>
  <c r="V76" i="16"/>
  <c r="W76" i="16"/>
  <c r="R77" i="16"/>
  <c r="S77" i="16"/>
  <c r="T77" i="16"/>
  <c r="U77" i="16"/>
  <c r="V77" i="16"/>
  <c r="W77" i="16"/>
  <c r="R78" i="16"/>
  <c r="S78" i="16"/>
  <c r="T78" i="16"/>
  <c r="U78" i="16"/>
  <c r="V78" i="16"/>
  <c r="W78" i="16"/>
  <c r="R79" i="16"/>
  <c r="S79" i="16"/>
  <c r="T79" i="16"/>
  <c r="U79" i="16"/>
  <c r="V79" i="16"/>
  <c r="W79" i="16"/>
  <c r="R80" i="16"/>
  <c r="S80" i="16"/>
  <c r="T80" i="16"/>
  <c r="U80" i="16"/>
  <c r="V80" i="16"/>
  <c r="W80" i="16"/>
  <c r="R81" i="16"/>
  <c r="S81" i="16"/>
  <c r="T81" i="16"/>
  <c r="U81" i="16"/>
  <c r="V81" i="16"/>
  <c r="W81" i="16"/>
  <c r="R82" i="16"/>
  <c r="S82" i="16"/>
  <c r="T82" i="16"/>
  <c r="U82" i="16"/>
  <c r="V82" i="16"/>
  <c r="W82" i="16"/>
  <c r="R83" i="16"/>
  <c r="S83" i="16"/>
  <c r="T83" i="16"/>
  <c r="U83" i="16"/>
  <c r="V83" i="16"/>
  <c r="W83" i="16"/>
  <c r="R84" i="16"/>
  <c r="S84" i="16"/>
  <c r="T84" i="16"/>
  <c r="U84" i="16"/>
  <c r="V84" i="16"/>
  <c r="W84" i="16"/>
  <c r="R85" i="16"/>
  <c r="S85" i="16"/>
  <c r="T85" i="16"/>
  <c r="U85" i="16"/>
  <c r="V85" i="16"/>
  <c r="W85" i="16"/>
  <c r="R86" i="16"/>
  <c r="S86" i="16"/>
  <c r="T86" i="16"/>
  <c r="U86" i="16"/>
  <c r="V86" i="16"/>
  <c r="W86" i="16"/>
  <c r="R87" i="16"/>
  <c r="S87" i="16"/>
  <c r="T87" i="16"/>
  <c r="U87" i="16"/>
  <c r="V87" i="16"/>
  <c r="W87" i="16"/>
  <c r="R88" i="16"/>
  <c r="S88" i="16"/>
  <c r="T88" i="16"/>
  <c r="U88" i="16"/>
  <c r="V88" i="16"/>
  <c r="W88" i="16"/>
  <c r="R89" i="16"/>
  <c r="S89" i="16"/>
  <c r="T89" i="16"/>
  <c r="U89" i="16"/>
  <c r="V89" i="16"/>
  <c r="W89" i="16"/>
  <c r="R90" i="16"/>
  <c r="S90" i="16"/>
  <c r="T90" i="16"/>
  <c r="U90" i="16"/>
  <c r="V90" i="16"/>
  <c r="W90" i="16"/>
  <c r="R91" i="16"/>
  <c r="S91" i="16"/>
  <c r="T91" i="16"/>
  <c r="U91" i="16"/>
  <c r="V91" i="16"/>
  <c r="W91" i="16"/>
  <c r="R92" i="16"/>
  <c r="S92" i="16"/>
  <c r="T92" i="16"/>
  <c r="U92" i="16"/>
  <c r="V92" i="16"/>
  <c r="W92" i="16"/>
  <c r="R93" i="16"/>
  <c r="S93" i="16"/>
  <c r="T93" i="16"/>
  <c r="U93" i="16"/>
  <c r="V93" i="16"/>
  <c r="W93" i="16"/>
  <c r="R94" i="16"/>
  <c r="S94" i="16"/>
  <c r="T94" i="16"/>
  <c r="U94" i="16"/>
  <c r="V94" i="16"/>
  <c r="W94" i="16"/>
  <c r="R95" i="16"/>
  <c r="S95" i="16"/>
  <c r="T95" i="16"/>
  <c r="U95" i="16"/>
  <c r="V95" i="16"/>
  <c r="W95" i="16"/>
  <c r="R96" i="16"/>
  <c r="S96" i="16"/>
  <c r="T96" i="16"/>
  <c r="U96" i="16"/>
  <c r="V96" i="16"/>
  <c r="W96" i="16"/>
  <c r="R97" i="16"/>
  <c r="S97" i="16"/>
  <c r="T97" i="16"/>
  <c r="U97" i="16"/>
  <c r="V97" i="16"/>
  <c r="W97" i="16"/>
  <c r="R98" i="16"/>
  <c r="S98" i="16"/>
  <c r="T98" i="16"/>
  <c r="U98" i="16"/>
  <c r="V98" i="16"/>
  <c r="W98" i="16"/>
  <c r="R99" i="16"/>
  <c r="S99" i="16"/>
  <c r="T99" i="16"/>
  <c r="U99" i="16"/>
  <c r="V99" i="16"/>
  <c r="W99" i="16"/>
  <c r="R100" i="16"/>
  <c r="S100" i="16"/>
  <c r="T100" i="16"/>
  <c r="U100" i="16"/>
  <c r="V100" i="16"/>
  <c r="W100" i="16"/>
  <c r="R101" i="16"/>
  <c r="S101" i="16"/>
  <c r="T101" i="16"/>
  <c r="U101" i="16"/>
  <c r="V101" i="16"/>
  <c r="W101" i="16"/>
  <c r="R102" i="16"/>
  <c r="S102" i="16"/>
  <c r="T102" i="16"/>
  <c r="U102" i="16"/>
  <c r="V102" i="16"/>
  <c r="W102" i="16"/>
  <c r="R103" i="16"/>
  <c r="S103" i="16"/>
  <c r="T103" i="16"/>
  <c r="U103" i="16"/>
  <c r="V103" i="16"/>
  <c r="W103" i="16"/>
  <c r="R104" i="16"/>
  <c r="S104" i="16"/>
  <c r="T104" i="16"/>
  <c r="U104" i="16"/>
  <c r="V104" i="16"/>
  <c r="W104" i="16"/>
  <c r="R105" i="16"/>
  <c r="S105" i="16"/>
  <c r="T105" i="16"/>
  <c r="U105" i="16"/>
  <c r="V105" i="16"/>
  <c r="W105" i="16"/>
  <c r="R106" i="16"/>
  <c r="S106" i="16"/>
  <c r="T106" i="16"/>
  <c r="U106" i="16"/>
  <c r="V106" i="16"/>
  <c r="W106" i="16"/>
  <c r="R107" i="16"/>
  <c r="S107" i="16"/>
  <c r="T107" i="16"/>
  <c r="U107" i="16"/>
  <c r="V107" i="16"/>
  <c r="W107" i="16"/>
  <c r="R108" i="16"/>
  <c r="S108" i="16"/>
  <c r="T108" i="16"/>
  <c r="U108" i="16"/>
  <c r="V108" i="16"/>
  <c r="W108" i="16"/>
  <c r="R109" i="16"/>
  <c r="S109" i="16"/>
  <c r="T109" i="16"/>
  <c r="U109" i="16"/>
  <c r="V109" i="16"/>
  <c r="W109" i="16"/>
  <c r="R110" i="16"/>
  <c r="S110" i="16"/>
  <c r="T110" i="16"/>
  <c r="U110" i="16"/>
  <c r="V110" i="16"/>
  <c r="W110" i="16"/>
  <c r="R111" i="16"/>
  <c r="S111" i="16"/>
  <c r="T111" i="16"/>
  <c r="U111" i="16"/>
  <c r="V111" i="16"/>
  <c r="W111" i="16"/>
  <c r="R112" i="16"/>
  <c r="S112" i="16"/>
  <c r="T112" i="16"/>
  <c r="U112" i="16"/>
  <c r="V112" i="16"/>
  <c r="W112" i="16"/>
  <c r="R113" i="16"/>
  <c r="S113" i="16"/>
  <c r="T113" i="16"/>
  <c r="U113" i="16"/>
  <c r="V113" i="16"/>
  <c r="W113" i="16"/>
  <c r="R114" i="16"/>
  <c r="S114" i="16"/>
  <c r="T114" i="16"/>
  <c r="U114" i="16"/>
  <c r="V114" i="16"/>
  <c r="W114" i="16"/>
  <c r="R115" i="16"/>
  <c r="S115" i="16"/>
  <c r="T115" i="16"/>
  <c r="U115" i="16"/>
  <c r="V115" i="16"/>
  <c r="W115" i="16"/>
  <c r="R116" i="16"/>
  <c r="S116" i="16"/>
  <c r="T116" i="16"/>
  <c r="U116" i="16"/>
  <c r="V116" i="16"/>
  <c r="W116" i="16"/>
  <c r="R117" i="16"/>
  <c r="S117" i="16"/>
  <c r="T117" i="16"/>
  <c r="U117" i="16"/>
  <c r="V117" i="16"/>
  <c r="W117" i="16"/>
  <c r="R118" i="16"/>
  <c r="S118" i="16"/>
  <c r="T118" i="16"/>
  <c r="U118" i="16"/>
  <c r="V118" i="16"/>
  <c r="W118" i="16"/>
  <c r="R119" i="16"/>
  <c r="S119" i="16"/>
  <c r="T119" i="16"/>
  <c r="U119" i="16"/>
  <c r="V119" i="16"/>
  <c r="W119" i="16"/>
  <c r="R120" i="16"/>
  <c r="S120" i="16"/>
  <c r="T120" i="16"/>
  <c r="U120" i="16"/>
  <c r="V120" i="16"/>
  <c r="W120" i="16"/>
  <c r="R121" i="16"/>
  <c r="S121" i="16"/>
  <c r="T121" i="16"/>
  <c r="U121" i="16"/>
  <c r="V121" i="16"/>
  <c r="W121" i="16"/>
  <c r="R122" i="16"/>
  <c r="S122" i="16"/>
  <c r="T122" i="16"/>
  <c r="U122" i="16"/>
  <c r="V122" i="16"/>
  <c r="W122" i="16"/>
  <c r="R123" i="16"/>
  <c r="S123" i="16"/>
  <c r="T123" i="16"/>
  <c r="U123" i="16"/>
  <c r="V123" i="16"/>
  <c r="W123" i="16"/>
  <c r="R124" i="16"/>
  <c r="S124" i="16"/>
  <c r="T124" i="16"/>
  <c r="U124" i="16"/>
  <c r="V124" i="16"/>
  <c r="W124" i="16"/>
  <c r="R125" i="16"/>
  <c r="S125" i="16"/>
  <c r="T125" i="16"/>
  <c r="U125" i="16"/>
  <c r="V125" i="16"/>
  <c r="W125" i="16"/>
  <c r="R126" i="16"/>
  <c r="S126" i="16"/>
  <c r="T126" i="16"/>
  <c r="U126" i="16"/>
  <c r="V126" i="16"/>
  <c r="W126" i="16"/>
  <c r="R127" i="16"/>
  <c r="S127" i="16"/>
  <c r="T127" i="16"/>
  <c r="U127" i="16"/>
  <c r="V127" i="16"/>
  <c r="W127" i="16"/>
  <c r="R128" i="16"/>
  <c r="S128" i="16"/>
  <c r="T128" i="16"/>
  <c r="U128" i="16"/>
  <c r="V128" i="16"/>
  <c r="W128" i="16"/>
  <c r="R129" i="16"/>
  <c r="S129" i="16"/>
  <c r="T129" i="16"/>
  <c r="U129" i="16"/>
  <c r="V129" i="16"/>
  <c r="W129" i="16"/>
  <c r="R130" i="16"/>
  <c r="S130" i="16"/>
  <c r="T130" i="16"/>
  <c r="U130" i="16"/>
  <c r="V130" i="16"/>
  <c r="W130" i="16"/>
  <c r="R131" i="16"/>
  <c r="S131" i="16"/>
  <c r="T131" i="16"/>
  <c r="U131" i="16"/>
  <c r="V131" i="16"/>
  <c r="W131" i="16"/>
  <c r="R132" i="16"/>
  <c r="S132" i="16"/>
  <c r="T132" i="16"/>
  <c r="U132" i="16"/>
  <c r="V132" i="16"/>
  <c r="W132" i="16"/>
  <c r="R133" i="16"/>
  <c r="S133" i="16"/>
  <c r="T133" i="16"/>
  <c r="U133" i="16"/>
  <c r="V133" i="16"/>
  <c r="W133" i="16"/>
  <c r="R134" i="16"/>
  <c r="S134" i="16"/>
  <c r="T134" i="16"/>
  <c r="U134" i="16"/>
  <c r="V134" i="16"/>
  <c r="W134" i="16"/>
  <c r="R135" i="16"/>
  <c r="S135" i="16"/>
  <c r="T135" i="16"/>
  <c r="U135" i="16"/>
  <c r="V135" i="16"/>
  <c r="W135" i="16"/>
  <c r="R136" i="16"/>
  <c r="S136" i="16"/>
  <c r="T136" i="16"/>
  <c r="U136" i="16"/>
  <c r="V136" i="16"/>
  <c r="W136" i="16"/>
  <c r="R137" i="16"/>
  <c r="S137" i="16"/>
  <c r="T137" i="16"/>
  <c r="U137" i="16"/>
  <c r="V137" i="16"/>
  <c r="W137" i="16"/>
  <c r="R138" i="16"/>
  <c r="S138" i="16"/>
  <c r="T138" i="16"/>
  <c r="U138" i="16"/>
  <c r="V138" i="16"/>
  <c r="W138" i="16"/>
  <c r="R139" i="16"/>
  <c r="S139" i="16"/>
  <c r="T139" i="16"/>
  <c r="U139" i="16"/>
  <c r="V139" i="16"/>
  <c r="W139" i="16"/>
  <c r="R140" i="16"/>
  <c r="S140" i="16"/>
  <c r="T140" i="16"/>
  <c r="U140" i="16"/>
  <c r="V140" i="16"/>
  <c r="W140" i="16"/>
  <c r="R141" i="16"/>
  <c r="S141" i="16"/>
  <c r="T141" i="16"/>
  <c r="U141" i="16"/>
  <c r="V141" i="16"/>
  <c r="W141" i="16"/>
  <c r="R142" i="16"/>
  <c r="S142" i="16"/>
  <c r="T142" i="16"/>
  <c r="U142" i="16"/>
  <c r="V142" i="16"/>
  <c r="W142" i="16"/>
  <c r="R143" i="16"/>
  <c r="S143" i="16"/>
  <c r="T143" i="16"/>
  <c r="U143" i="16"/>
  <c r="V143" i="16"/>
  <c r="W143" i="16"/>
  <c r="R144" i="16"/>
  <c r="S144" i="16"/>
  <c r="T144" i="16"/>
  <c r="U144" i="16"/>
  <c r="V144" i="16"/>
  <c r="W144" i="16"/>
  <c r="R145" i="16"/>
  <c r="S145" i="16"/>
  <c r="T145" i="16"/>
  <c r="U145" i="16"/>
  <c r="V145" i="16"/>
  <c r="W145" i="16"/>
  <c r="R146" i="16"/>
  <c r="S146" i="16"/>
  <c r="T146" i="16"/>
  <c r="U146" i="16"/>
  <c r="V146" i="16"/>
  <c r="W146" i="16"/>
  <c r="S6" i="16"/>
  <c r="T6" i="16"/>
  <c r="U6" i="16"/>
  <c r="V6" i="16"/>
  <c r="W6" i="16"/>
  <c r="R6" i="16"/>
  <c r="Q722" i="16"/>
  <c r="Q723" i="16"/>
  <c r="Q724" i="16"/>
  <c r="Q725" i="16"/>
  <c r="Q726" i="16"/>
  <c r="Q727" i="16"/>
  <c r="Q728" i="16"/>
  <c r="Q729" i="16"/>
  <c r="Q730" i="16"/>
  <c r="Q731" i="16"/>
  <c r="Q732" i="16"/>
  <c r="Q733" i="16"/>
  <c r="Q734" i="16"/>
  <c r="Q735" i="16"/>
  <c r="Q736" i="16"/>
  <c r="Q737" i="16"/>
  <c r="Q738" i="16"/>
  <c r="Q739" i="16"/>
  <c r="Q740" i="16"/>
  <c r="Q741" i="16"/>
  <c r="Q742" i="16"/>
  <c r="Q743" i="16"/>
  <c r="Q744" i="16"/>
  <c r="Q745" i="16"/>
  <c r="Q746" i="16"/>
  <c r="Q747" i="16"/>
  <c r="Q748" i="16"/>
  <c r="Q749" i="16"/>
  <c r="Q750" i="16"/>
  <c r="Q751" i="16"/>
  <c r="Q752" i="16"/>
  <c r="Q753" i="16"/>
  <c r="Q754" i="16"/>
  <c r="Q755" i="16"/>
  <c r="Q756" i="16"/>
  <c r="Q757" i="16"/>
  <c r="Q758" i="16"/>
  <c r="Q759" i="16"/>
  <c r="Q760" i="16"/>
  <c r="Q761" i="16"/>
  <c r="Q762" i="16"/>
  <c r="Q763" i="16"/>
  <c r="Q764" i="16"/>
  <c r="Q765" i="16"/>
  <c r="Q766" i="16"/>
  <c r="Q767" i="16"/>
  <c r="Q768" i="16"/>
  <c r="Q769" i="16"/>
  <c r="Q770" i="16"/>
  <c r="Q771" i="16"/>
  <c r="Q772" i="16"/>
  <c r="Q773" i="16"/>
  <c r="Q774" i="16"/>
  <c r="Q775" i="16"/>
  <c r="Q776" i="16"/>
  <c r="Q777" i="16"/>
  <c r="Q778" i="16"/>
  <c r="Q779" i="16"/>
  <c r="Q780" i="16"/>
  <c r="Q781" i="16"/>
  <c r="Q782" i="16"/>
  <c r="Q783" i="16"/>
  <c r="Q784" i="16"/>
  <c r="Q785" i="16"/>
  <c r="Q786" i="16"/>
  <c r="Q787" i="16"/>
  <c r="Q788" i="16"/>
  <c r="Q789" i="16"/>
  <c r="Q790" i="16"/>
  <c r="Q791" i="16"/>
  <c r="Q792" i="16"/>
  <c r="Q793" i="16"/>
  <c r="Q794" i="16"/>
  <c r="Q795" i="16"/>
  <c r="Q796" i="16"/>
  <c r="Q797" i="16"/>
  <c r="Q798" i="16"/>
  <c r="Q799" i="16"/>
  <c r="Q800" i="16"/>
  <c r="Q801" i="16"/>
  <c r="Q802" i="16"/>
  <c r="Q803" i="16"/>
  <c r="Q804" i="16"/>
  <c r="Q805" i="16"/>
  <c r="Q806" i="16"/>
  <c r="Q807" i="16"/>
  <c r="Q808" i="16"/>
  <c r="Q809" i="16"/>
  <c r="Q810" i="16"/>
  <c r="Q811" i="16"/>
  <c r="Q812" i="16"/>
  <c r="Q813" i="16"/>
  <c r="Q814" i="16"/>
  <c r="Q815" i="16"/>
  <c r="Q816" i="16"/>
  <c r="Q817" i="16"/>
  <c r="Q818" i="16"/>
  <c r="Q819" i="16"/>
  <c r="Q820" i="16"/>
  <c r="Q821" i="16"/>
  <c r="Q822" i="16"/>
  <c r="Q823" i="16"/>
  <c r="Q824" i="16"/>
  <c r="Q825" i="16"/>
  <c r="Q826" i="16"/>
  <c r="Q827" i="16"/>
  <c r="Q828" i="16"/>
  <c r="Q829" i="16"/>
  <c r="Q830" i="16"/>
  <c r="Q831" i="16"/>
  <c r="Q832" i="16"/>
  <c r="Q833" i="16"/>
  <c r="Q834" i="16"/>
  <c r="Q835" i="16"/>
  <c r="Q836" i="16"/>
  <c r="Q837" i="16"/>
  <c r="Q838" i="16"/>
  <c r="Q839" i="16"/>
  <c r="Q840" i="16"/>
  <c r="Q841" i="16"/>
  <c r="Q842" i="16"/>
  <c r="Q843" i="16"/>
  <c r="Q844" i="16"/>
  <c r="Q845" i="16"/>
  <c r="Q846" i="16"/>
  <c r="Q847" i="16"/>
  <c r="Q848" i="16"/>
  <c r="Q849" i="16"/>
  <c r="Q850" i="16"/>
  <c r="Q851" i="16"/>
  <c r="Q852" i="16"/>
  <c r="Q853" i="16"/>
  <c r="Q854" i="16"/>
  <c r="Q855" i="16"/>
  <c r="Q856" i="16"/>
  <c r="Q857" i="16"/>
  <c r="Q858" i="16"/>
  <c r="Q859" i="16"/>
  <c r="Q860" i="16"/>
  <c r="Q861" i="16"/>
  <c r="Q721" i="16"/>
  <c r="Q579" i="16"/>
  <c r="Q580" i="16"/>
  <c r="Q581" i="16"/>
  <c r="Q582" i="16"/>
  <c r="Q583" i="16"/>
  <c r="Q584" i="16"/>
  <c r="Q585" i="16"/>
  <c r="Q586" i="16"/>
  <c r="Q587" i="16"/>
  <c r="Q588" i="16"/>
  <c r="Q589" i="16"/>
  <c r="Q590" i="16"/>
  <c r="Q591" i="16"/>
  <c r="Q592" i="16"/>
  <c r="Q593" i="16"/>
  <c r="Q594" i="16"/>
  <c r="Q595" i="16"/>
  <c r="Q596" i="16"/>
  <c r="Q597" i="16"/>
  <c r="Q598" i="16"/>
  <c r="Q599" i="16"/>
  <c r="Q600" i="16"/>
  <c r="Q601" i="16"/>
  <c r="Q602" i="16"/>
  <c r="Q603" i="16"/>
  <c r="Q604" i="16"/>
  <c r="Q605" i="16"/>
  <c r="Q606" i="16"/>
  <c r="Q607" i="16"/>
  <c r="Q608" i="16"/>
  <c r="Q609" i="16"/>
  <c r="Q610" i="16"/>
  <c r="Q611" i="16"/>
  <c r="Q612" i="16"/>
  <c r="Q613" i="16"/>
  <c r="Q614" i="16"/>
  <c r="Q615" i="16"/>
  <c r="Q616" i="16"/>
  <c r="Q617" i="16"/>
  <c r="Q618" i="16"/>
  <c r="Q619" i="16"/>
  <c r="Q620" i="16"/>
  <c r="Q621" i="16"/>
  <c r="Q622" i="16"/>
  <c r="Q623" i="16"/>
  <c r="Q624" i="16"/>
  <c r="Q625" i="16"/>
  <c r="Q626" i="16"/>
  <c r="Q627" i="16"/>
  <c r="Q628" i="16"/>
  <c r="Q629" i="16"/>
  <c r="Q630" i="16"/>
  <c r="Q631" i="16"/>
  <c r="Q632" i="16"/>
  <c r="Q633" i="16"/>
  <c r="Q634" i="16"/>
  <c r="Q635" i="16"/>
  <c r="Q636" i="16"/>
  <c r="Q637" i="16"/>
  <c r="Q638" i="16"/>
  <c r="Q639" i="16"/>
  <c r="Q640" i="16"/>
  <c r="Q641" i="16"/>
  <c r="Q642" i="16"/>
  <c r="Q643" i="16"/>
  <c r="Q644" i="16"/>
  <c r="Q645" i="16"/>
  <c r="Q646" i="16"/>
  <c r="Q647" i="16"/>
  <c r="Q648" i="16"/>
  <c r="Q649" i="16"/>
  <c r="Q650" i="16"/>
  <c r="Q651" i="16"/>
  <c r="Q652" i="16"/>
  <c r="Q653" i="16"/>
  <c r="Q654" i="16"/>
  <c r="Q655" i="16"/>
  <c r="Q656" i="16"/>
  <c r="Q657" i="16"/>
  <c r="Q658" i="16"/>
  <c r="Q659" i="16"/>
  <c r="Q660" i="16"/>
  <c r="Q661" i="16"/>
  <c r="Q662" i="16"/>
  <c r="Q663" i="16"/>
  <c r="Q664" i="16"/>
  <c r="Q665" i="16"/>
  <c r="Q666" i="16"/>
  <c r="Q667" i="16"/>
  <c r="Q668" i="16"/>
  <c r="Q669" i="16"/>
  <c r="Q670" i="16"/>
  <c r="Q671" i="16"/>
  <c r="Q672" i="16"/>
  <c r="Q673" i="16"/>
  <c r="Q674" i="16"/>
  <c r="Q675" i="16"/>
  <c r="Q676" i="16"/>
  <c r="Q677" i="16"/>
  <c r="Q678" i="16"/>
  <c r="Q679" i="16"/>
  <c r="Q680" i="16"/>
  <c r="Q681" i="16"/>
  <c r="Q682" i="16"/>
  <c r="Q683" i="16"/>
  <c r="Q684" i="16"/>
  <c r="Q685" i="16"/>
  <c r="Q686" i="16"/>
  <c r="Q687" i="16"/>
  <c r="Q688" i="16"/>
  <c r="Q689" i="16"/>
  <c r="Q690" i="16"/>
  <c r="Q691" i="16"/>
  <c r="Q692" i="16"/>
  <c r="Q693" i="16"/>
  <c r="Q694" i="16"/>
  <c r="Q695" i="16"/>
  <c r="Q696" i="16"/>
  <c r="Q697" i="16"/>
  <c r="Q698" i="16"/>
  <c r="Q699" i="16"/>
  <c r="Q700" i="16"/>
  <c r="Q701" i="16"/>
  <c r="Q702" i="16"/>
  <c r="Q703" i="16"/>
  <c r="Q704" i="16"/>
  <c r="Q705" i="16"/>
  <c r="Q706" i="16"/>
  <c r="Q707" i="16"/>
  <c r="Q708" i="16"/>
  <c r="Q709" i="16"/>
  <c r="Q710" i="16"/>
  <c r="Q711" i="16"/>
  <c r="Q712" i="16"/>
  <c r="Q713" i="16"/>
  <c r="Q714" i="16"/>
  <c r="Q715" i="16"/>
  <c r="Q716" i="16"/>
  <c r="Q717" i="16"/>
  <c r="Q718" i="16"/>
  <c r="Q578" i="16"/>
  <c r="Q436" i="16"/>
  <c r="Q437" i="16"/>
  <c r="Q438" i="16"/>
  <c r="Q439" i="16"/>
  <c r="Q440" i="16"/>
  <c r="Q441" i="16"/>
  <c r="Q442" i="16"/>
  <c r="Q443" i="16"/>
  <c r="Q444" i="16"/>
  <c r="Q445" i="16"/>
  <c r="Q446" i="16"/>
  <c r="Q447" i="16"/>
  <c r="Q448" i="16"/>
  <c r="Q449" i="16"/>
  <c r="Q450" i="16"/>
  <c r="Q451" i="16"/>
  <c r="Q452" i="16"/>
  <c r="Q453" i="16"/>
  <c r="Q454" i="16"/>
  <c r="Q455" i="16"/>
  <c r="Q456" i="16"/>
  <c r="Q457" i="16"/>
  <c r="Q458" i="16"/>
  <c r="Q459" i="16"/>
  <c r="Q460" i="16"/>
  <c r="Q461" i="16"/>
  <c r="Q462" i="16"/>
  <c r="Q463" i="16"/>
  <c r="Q464" i="16"/>
  <c r="Q465" i="16"/>
  <c r="Q466" i="16"/>
  <c r="Q467" i="16"/>
  <c r="Q468" i="16"/>
  <c r="Q469" i="16"/>
  <c r="Q470" i="16"/>
  <c r="Q471" i="16"/>
  <c r="Q472" i="16"/>
  <c r="Q473" i="16"/>
  <c r="Q474" i="16"/>
  <c r="Q475" i="16"/>
  <c r="Q476" i="16"/>
  <c r="Q477" i="16"/>
  <c r="Q478" i="16"/>
  <c r="Q479" i="16"/>
  <c r="Q480" i="16"/>
  <c r="Q481" i="16"/>
  <c r="Q482" i="16"/>
  <c r="Q483" i="16"/>
  <c r="Q484" i="16"/>
  <c r="Q485" i="16"/>
  <c r="Q486" i="16"/>
  <c r="Q487" i="16"/>
  <c r="Q488" i="16"/>
  <c r="Q489" i="16"/>
  <c r="Q490" i="16"/>
  <c r="Q491" i="16"/>
  <c r="Q492" i="16"/>
  <c r="Q493" i="16"/>
  <c r="Q494" i="16"/>
  <c r="Q495" i="16"/>
  <c r="Q496" i="16"/>
  <c r="Q497" i="16"/>
  <c r="Q498" i="16"/>
  <c r="Q499" i="16"/>
  <c r="Q500" i="16"/>
  <c r="Q501" i="16"/>
  <c r="Q502" i="16"/>
  <c r="Q503" i="16"/>
  <c r="Q504" i="16"/>
  <c r="Q505" i="16"/>
  <c r="Q506" i="16"/>
  <c r="Q507" i="16"/>
  <c r="Q508" i="16"/>
  <c r="Q509" i="16"/>
  <c r="Q510" i="16"/>
  <c r="Q511" i="16"/>
  <c r="Q512" i="16"/>
  <c r="Q513" i="16"/>
  <c r="Q514" i="16"/>
  <c r="Q515" i="16"/>
  <c r="Q516" i="16"/>
  <c r="Q517" i="16"/>
  <c r="Q518" i="16"/>
  <c r="Q519" i="16"/>
  <c r="Q520" i="16"/>
  <c r="Q521" i="16"/>
  <c r="Q522" i="16"/>
  <c r="Q523" i="16"/>
  <c r="Q524" i="16"/>
  <c r="Q525" i="16"/>
  <c r="Q526" i="16"/>
  <c r="Q527" i="16"/>
  <c r="Q528" i="16"/>
  <c r="Q529" i="16"/>
  <c r="Q530" i="16"/>
  <c r="Q531" i="16"/>
  <c r="Q532" i="16"/>
  <c r="Q533" i="16"/>
  <c r="Q534" i="16"/>
  <c r="Q535" i="16"/>
  <c r="Q536" i="16"/>
  <c r="Q537" i="16"/>
  <c r="Q538" i="16"/>
  <c r="Q539" i="16"/>
  <c r="Q540" i="16"/>
  <c r="Q541" i="16"/>
  <c r="Q542" i="16"/>
  <c r="Q543" i="16"/>
  <c r="Q544" i="16"/>
  <c r="Q545" i="16"/>
  <c r="Q546" i="16"/>
  <c r="Q547" i="16"/>
  <c r="Q548" i="16"/>
  <c r="Q549" i="16"/>
  <c r="Q550" i="16"/>
  <c r="Q551" i="16"/>
  <c r="Q552" i="16"/>
  <c r="Q553" i="16"/>
  <c r="Q554" i="16"/>
  <c r="Q555" i="16"/>
  <c r="Q556" i="16"/>
  <c r="Q557" i="16"/>
  <c r="Q558" i="16"/>
  <c r="Q559" i="16"/>
  <c r="Q560" i="16"/>
  <c r="Q561" i="16"/>
  <c r="Q562" i="16"/>
  <c r="Q563" i="16"/>
  <c r="Q564" i="16"/>
  <c r="Q565" i="16"/>
  <c r="Q566" i="16"/>
  <c r="Q567" i="16"/>
  <c r="Q568" i="16"/>
  <c r="Q569" i="16"/>
  <c r="Q570" i="16"/>
  <c r="Q571" i="16"/>
  <c r="Q572" i="16"/>
  <c r="Q573" i="16"/>
  <c r="Q574" i="16"/>
  <c r="Q575" i="16"/>
  <c r="Q435"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Q370" i="16"/>
  <c r="Q371" i="16"/>
  <c r="Q372" i="16"/>
  <c r="Q373" i="16"/>
  <c r="Q374" i="16"/>
  <c r="Q375" i="16"/>
  <c r="Q376" i="16"/>
  <c r="Q377" i="16"/>
  <c r="Q378" i="16"/>
  <c r="Q379" i="16"/>
  <c r="Q380" i="16"/>
  <c r="Q381" i="16"/>
  <c r="Q382" i="16"/>
  <c r="Q383" i="16"/>
  <c r="Q384" i="16"/>
  <c r="Q385" i="16"/>
  <c r="Q386" i="16"/>
  <c r="Q387" i="16"/>
  <c r="Q388" i="16"/>
  <c r="Q389" i="16"/>
  <c r="Q390" i="16"/>
  <c r="Q391" i="16"/>
  <c r="Q392" i="16"/>
  <c r="Q393" i="16"/>
  <c r="Q394" i="16"/>
  <c r="Q395" i="16"/>
  <c r="Q396" i="16"/>
  <c r="Q397" i="16"/>
  <c r="Q398" i="16"/>
  <c r="Q399" i="16"/>
  <c r="Q400" i="16"/>
  <c r="Q401" i="16"/>
  <c r="Q402" i="16"/>
  <c r="Q403" i="16"/>
  <c r="Q404" i="16"/>
  <c r="Q405" i="16"/>
  <c r="Q406" i="16"/>
  <c r="Q407" i="16"/>
  <c r="Q408" i="16"/>
  <c r="Q409" i="16"/>
  <c r="Q410" i="16"/>
  <c r="Q411" i="16"/>
  <c r="Q412" i="16"/>
  <c r="Q413" i="16"/>
  <c r="Q414" i="16"/>
  <c r="Q415" i="16"/>
  <c r="Q416" i="16"/>
  <c r="Q417" i="16"/>
  <c r="Q418" i="16"/>
  <c r="Q419" i="16"/>
  <c r="Q420" i="16"/>
  <c r="Q421" i="16"/>
  <c r="Q422" i="16"/>
  <c r="Q423" i="16"/>
  <c r="Q424" i="16"/>
  <c r="Q425" i="16"/>
  <c r="Q426" i="16"/>
  <c r="Q427" i="16"/>
  <c r="Q428" i="16"/>
  <c r="Q429" i="16"/>
  <c r="Q430" i="16"/>
  <c r="Q431" i="16"/>
  <c r="Q432" i="16"/>
  <c r="Q292"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149" i="16"/>
  <c r="Q7" i="16"/>
  <c r="Q8" i="16"/>
  <c r="Q9" i="16"/>
  <c r="Q10"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6" i="16"/>
  <c r="Q3" i="16"/>
  <c r="C722" i="16"/>
  <c r="D722" i="16"/>
  <c r="E722" i="16"/>
  <c r="F722" i="16"/>
  <c r="G722" i="16"/>
  <c r="H722" i="16"/>
  <c r="C723" i="16"/>
  <c r="D723" i="16"/>
  <c r="E723" i="16"/>
  <c r="F723" i="16"/>
  <c r="G723" i="16"/>
  <c r="H723" i="16"/>
  <c r="C724" i="16"/>
  <c r="D724" i="16"/>
  <c r="E724" i="16"/>
  <c r="F724" i="16"/>
  <c r="G724" i="16"/>
  <c r="H724" i="16"/>
  <c r="C725" i="16"/>
  <c r="D725" i="16"/>
  <c r="E725" i="16"/>
  <c r="F725" i="16"/>
  <c r="G725" i="16"/>
  <c r="H725" i="16"/>
  <c r="C726" i="16"/>
  <c r="D726" i="16"/>
  <c r="E726" i="16"/>
  <c r="F726" i="16"/>
  <c r="G726" i="16"/>
  <c r="H726" i="16"/>
  <c r="C727" i="16"/>
  <c r="D727" i="16"/>
  <c r="E727" i="16"/>
  <c r="F727" i="16"/>
  <c r="G727" i="16"/>
  <c r="H727" i="16"/>
  <c r="C728" i="16"/>
  <c r="D728" i="16"/>
  <c r="E728" i="16"/>
  <c r="F728" i="16"/>
  <c r="G728" i="16"/>
  <c r="H728" i="16"/>
  <c r="C729" i="16"/>
  <c r="D729" i="16"/>
  <c r="E729" i="16"/>
  <c r="F729" i="16"/>
  <c r="G729" i="16"/>
  <c r="H729" i="16"/>
  <c r="C730" i="16"/>
  <c r="D730" i="16"/>
  <c r="E730" i="16"/>
  <c r="F730" i="16"/>
  <c r="G730" i="16"/>
  <c r="H730" i="16"/>
  <c r="C731" i="16"/>
  <c r="D731" i="16"/>
  <c r="E731" i="16"/>
  <c r="F731" i="16"/>
  <c r="G731" i="16"/>
  <c r="H731" i="16"/>
  <c r="C732" i="16"/>
  <c r="D732" i="16"/>
  <c r="E732" i="16"/>
  <c r="F732" i="16"/>
  <c r="G732" i="16"/>
  <c r="H732" i="16"/>
  <c r="C733" i="16"/>
  <c r="D733" i="16"/>
  <c r="E733" i="16"/>
  <c r="F733" i="16"/>
  <c r="G733" i="16"/>
  <c r="H733" i="16"/>
  <c r="C734" i="16"/>
  <c r="D734" i="16"/>
  <c r="E734" i="16"/>
  <c r="F734" i="16"/>
  <c r="G734" i="16"/>
  <c r="H734" i="16"/>
  <c r="C735" i="16"/>
  <c r="D735" i="16"/>
  <c r="E735" i="16"/>
  <c r="F735" i="16"/>
  <c r="G735" i="16"/>
  <c r="H735" i="16"/>
  <c r="C736" i="16"/>
  <c r="D736" i="16"/>
  <c r="E736" i="16"/>
  <c r="F736" i="16"/>
  <c r="G736" i="16"/>
  <c r="H736" i="16"/>
  <c r="C737" i="16"/>
  <c r="D737" i="16"/>
  <c r="E737" i="16"/>
  <c r="F737" i="16"/>
  <c r="G737" i="16"/>
  <c r="H737" i="16"/>
  <c r="C738" i="16"/>
  <c r="D738" i="16"/>
  <c r="E738" i="16"/>
  <c r="F738" i="16"/>
  <c r="G738" i="16"/>
  <c r="H738" i="16"/>
  <c r="C739" i="16"/>
  <c r="D739" i="16"/>
  <c r="E739" i="16"/>
  <c r="F739" i="16"/>
  <c r="G739" i="16"/>
  <c r="H739" i="16"/>
  <c r="C740" i="16"/>
  <c r="D740" i="16"/>
  <c r="E740" i="16"/>
  <c r="F740" i="16"/>
  <c r="G740" i="16"/>
  <c r="H740" i="16"/>
  <c r="C741" i="16"/>
  <c r="D741" i="16"/>
  <c r="E741" i="16"/>
  <c r="F741" i="16"/>
  <c r="G741" i="16"/>
  <c r="H741" i="16"/>
  <c r="C742" i="16"/>
  <c r="D742" i="16"/>
  <c r="E742" i="16"/>
  <c r="F742" i="16"/>
  <c r="G742" i="16"/>
  <c r="H742" i="16"/>
  <c r="C743" i="16"/>
  <c r="D743" i="16"/>
  <c r="E743" i="16"/>
  <c r="F743" i="16"/>
  <c r="G743" i="16"/>
  <c r="H743" i="16"/>
  <c r="C744" i="16"/>
  <c r="D744" i="16"/>
  <c r="E744" i="16"/>
  <c r="F744" i="16"/>
  <c r="G744" i="16"/>
  <c r="H744" i="16"/>
  <c r="C745" i="16"/>
  <c r="D745" i="16"/>
  <c r="E745" i="16"/>
  <c r="F745" i="16"/>
  <c r="G745" i="16"/>
  <c r="H745" i="16"/>
  <c r="C746" i="16"/>
  <c r="D746" i="16"/>
  <c r="E746" i="16"/>
  <c r="F746" i="16"/>
  <c r="G746" i="16"/>
  <c r="H746" i="16"/>
  <c r="C747" i="16"/>
  <c r="D747" i="16"/>
  <c r="E747" i="16"/>
  <c r="F747" i="16"/>
  <c r="G747" i="16"/>
  <c r="H747" i="16"/>
  <c r="C748" i="16"/>
  <c r="D748" i="16"/>
  <c r="E748" i="16"/>
  <c r="F748" i="16"/>
  <c r="G748" i="16"/>
  <c r="H748" i="16"/>
  <c r="C749" i="16"/>
  <c r="D749" i="16"/>
  <c r="E749" i="16"/>
  <c r="F749" i="16"/>
  <c r="G749" i="16"/>
  <c r="H749" i="16"/>
  <c r="C750" i="16"/>
  <c r="D750" i="16"/>
  <c r="E750" i="16"/>
  <c r="F750" i="16"/>
  <c r="G750" i="16"/>
  <c r="H750" i="16"/>
  <c r="C751" i="16"/>
  <c r="D751" i="16"/>
  <c r="E751" i="16"/>
  <c r="F751" i="16"/>
  <c r="G751" i="16"/>
  <c r="H751" i="16"/>
  <c r="C752" i="16"/>
  <c r="D752" i="16"/>
  <c r="E752" i="16"/>
  <c r="F752" i="16"/>
  <c r="G752" i="16"/>
  <c r="H752" i="16"/>
  <c r="C753" i="16"/>
  <c r="D753" i="16"/>
  <c r="E753" i="16"/>
  <c r="F753" i="16"/>
  <c r="G753" i="16"/>
  <c r="H753" i="16"/>
  <c r="C754" i="16"/>
  <c r="D754" i="16"/>
  <c r="E754" i="16"/>
  <c r="F754" i="16"/>
  <c r="G754" i="16"/>
  <c r="H754" i="16"/>
  <c r="C755" i="16"/>
  <c r="D755" i="16"/>
  <c r="E755" i="16"/>
  <c r="F755" i="16"/>
  <c r="G755" i="16"/>
  <c r="H755" i="16"/>
  <c r="C756" i="16"/>
  <c r="D756" i="16"/>
  <c r="E756" i="16"/>
  <c r="F756" i="16"/>
  <c r="G756" i="16"/>
  <c r="H756" i="16"/>
  <c r="C757" i="16"/>
  <c r="D757" i="16"/>
  <c r="E757" i="16"/>
  <c r="F757" i="16"/>
  <c r="G757" i="16"/>
  <c r="H757" i="16"/>
  <c r="C758" i="16"/>
  <c r="D758" i="16"/>
  <c r="E758" i="16"/>
  <c r="F758" i="16"/>
  <c r="G758" i="16"/>
  <c r="H758" i="16"/>
  <c r="C759" i="16"/>
  <c r="D759" i="16"/>
  <c r="E759" i="16"/>
  <c r="F759" i="16"/>
  <c r="G759" i="16"/>
  <c r="H759" i="16"/>
  <c r="C760" i="16"/>
  <c r="D760" i="16"/>
  <c r="E760" i="16"/>
  <c r="F760" i="16"/>
  <c r="G760" i="16"/>
  <c r="H760" i="16"/>
  <c r="C761" i="16"/>
  <c r="D761" i="16"/>
  <c r="E761" i="16"/>
  <c r="F761" i="16"/>
  <c r="G761" i="16"/>
  <c r="H761" i="16"/>
  <c r="C762" i="16"/>
  <c r="D762" i="16"/>
  <c r="E762" i="16"/>
  <c r="F762" i="16"/>
  <c r="G762" i="16"/>
  <c r="H762" i="16"/>
  <c r="C763" i="16"/>
  <c r="D763" i="16"/>
  <c r="E763" i="16"/>
  <c r="F763" i="16"/>
  <c r="G763" i="16"/>
  <c r="H763" i="16"/>
  <c r="C764" i="16"/>
  <c r="D764" i="16"/>
  <c r="E764" i="16"/>
  <c r="F764" i="16"/>
  <c r="G764" i="16"/>
  <c r="H764" i="16"/>
  <c r="C765" i="16"/>
  <c r="D765" i="16"/>
  <c r="E765" i="16"/>
  <c r="F765" i="16"/>
  <c r="G765" i="16"/>
  <c r="H765" i="16"/>
  <c r="C766" i="16"/>
  <c r="D766" i="16"/>
  <c r="E766" i="16"/>
  <c r="F766" i="16"/>
  <c r="G766" i="16"/>
  <c r="H766" i="16"/>
  <c r="C767" i="16"/>
  <c r="D767" i="16"/>
  <c r="E767" i="16"/>
  <c r="F767" i="16"/>
  <c r="G767" i="16"/>
  <c r="H767" i="16"/>
  <c r="C768" i="16"/>
  <c r="D768" i="16"/>
  <c r="E768" i="16"/>
  <c r="F768" i="16"/>
  <c r="G768" i="16"/>
  <c r="H768" i="16"/>
  <c r="C769" i="16"/>
  <c r="D769" i="16"/>
  <c r="E769" i="16"/>
  <c r="F769" i="16"/>
  <c r="G769" i="16"/>
  <c r="H769" i="16"/>
  <c r="C770" i="16"/>
  <c r="D770" i="16"/>
  <c r="E770" i="16"/>
  <c r="F770" i="16"/>
  <c r="G770" i="16"/>
  <c r="H770" i="16"/>
  <c r="C771" i="16"/>
  <c r="D771" i="16"/>
  <c r="E771" i="16"/>
  <c r="F771" i="16"/>
  <c r="G771" i="16"/>
  <c r="H771" i="16"/>
  <c r="C772" i="16"/>
  <c r="D772" i="16"/>
  <c r="E772" i="16"/>
  <c r="F772" i="16"/>
  <c r="G772" i="16"/>
  <c r="H772" i="16"/>
  <c r="C773" i="16"/>
  <c r="D773" i="16"/>
  <c r="E773" i="16"/>
  <c r="F773" i="16"/>
  <c r="G773" i="16"/>
  <c r="H773" i="16"/>
  <c r="C774" i="16"/>
  <c r="D774" i="16"/>
  <c r="E774" i="16"/>
  <c r="F774" i="16"/>
  <c r="G774" i="16"/>
  <c r="H774" i="16"/>
  <c r="C775" i="16"/>
  <c r="D775" i="16"/>
  <c r="E775" i="16"/>
  <c r="F775" i="16"/>
  <c r="G775" i="16"/>
  <c r="H775" i="16"/>
  <c r="C776" i="16"/>
  <c r="D776" i="16"/>
  <c r="E776" i="16"/>
  <c r="F776" i="16"/>
  <c r="G776" i="16"/>
  <c r="H776" i="16"/>
  <c r="C777" i="16"/>
  <c r="D777" i="16"/>
  <c r="E777" i="16"/>
  <c r="F777" i="16"/>
  <c r="G777" i="16"/>
  <c r="H777" i="16"/>
  <c r="C778" i="16"/>
  <c r="D778" i="16"/>
  <c r="E778" i="16"/>
  <c r="F778" i="16"/>
  <c r="G778" i="16"/>
  <c r="H778" i="16"/>
  <c r="C779" i="16"/>
  <c r="D779" i="16"/>
  <c r="E779" i="16"/>
  <c r="F779" i="16"/>
  <c r="G779" i="16"/>
  <c r="H779" i="16"/>
  <c r="C780" i="16"/>
  <c r="D780" i="16"/>
  <c r="E780" i="16"/>
  <c r="F780" i="16"/>
  <c r="G780" i="16"/>
  <c r="H780" i="16"/>
  <c r="C781" i="16"/>
  <c r="D781" i="16"/>
  <c r="E781" i="16"/>
  <c r="F781" i="16"/>
  <c r="G781" i="16"/>
  <c r="H781" i="16"/>
  <c r="C782" i="16"/>
  <c r="D782" i="16"/>
  <c r="E782" i="16"/>
  <c r="F782" i="16"/>
  <c r="G782" i="16"/>
  <c r="H782" i="16"/>
  <c r="C783" i="16"/>
  <c r="D783" i="16"/>
  <c r="E783" i="16"/>
  <c r="F783" i="16"/>
  <c r="G783" i="16"/>
  <c r="H783" i="16"/>
  <c r="C784" i="16"/>
  <c r="D784" i="16"/>
  <c r="E784" i="16"/>
  <c r="F784" i="16"/>
  <c r="G784" i="16"/>
  <c r="H784" i="16"/>
  <c r="C785" i="16"/>
  <c r="D785" i="16"/>
  <c r="E785" i="16"/>
  <c r="F785" i="16"/>
  <c r="G785" i="16"/>
  <c r="H785" i="16"/>
  <c r="C786" i="16"/>
  <c r="D786" i="16"/>
  <c r="E786" i="16"/>
  <c r="F786" i="16"/>
  <c r="G786" i="16"/>
  <c r="H786" i="16"/>
  <c r="C787" i="16"/>
  <c r="D787" i="16"/>
  <c r="E787" i="16"/>
  <c r="F787" i="16"/>
  <c r="G787" i="16"/>
  <c r="H787" i="16"/>
  <c r="C788" i="16"/>
  <c r="D788" i="16"/>
  <c r="E788" i="16"/>
  <c r="F788" i="16"/>
  <c r="G788" i="16"/>
  <c r="H788" i="16"/>
  <c r="C789" i="16"/>
  <c r="D789" i="16"/>
  <c r="E789" i="16"/>
  <c r="F789" i="16"/>
  <c r="G789" i="16"/>
  <c r="H789" i="16"/>
  <c r="C790" i="16"/>
  <c r="D790" i="16"/>
  <c r="E790" i="16"/>
  <c r="F790" i="16"/>
  <c r="G790" i="16"/>
  <c r="H790" i="16"/>
  <c r="C791" i="16"/>
  <c r="D791" i="16"/>
  <c r="E791" i="16"/>
  <c r="F791" i="16"/>
  <c r="G791" i="16"/>
  <c r="H791" i="16"/>
  <c r="C792" i="16"/>
  <c r="D792" i="16"/>
  <c r="E792" i="16"/>
  <c r="F792" i="16"/>
  <c r="G792" i="16"/>
  <c r="H792" i="16"/>
  <c r="C793" i="16"/>
  <c r="D793" i="16"/>
  <c r="E793" i="16"/>
  <c r="F793" i="16"/>
  <c r="G793" i="16"/>
  <c r="H793" i="16"/>
  <c r="C794" i="16"/>
  <c r="D794" i="16"/>
  <c r="E794" i="16"/>
  <c r="F794" i="16"/>
  <c r="G794" i="16"/>
  <c r="H794" i="16"/>
  <c r="C795" i="16"/>
  <c r="D795" i="16"/>
  <c r="E795" i="16"/>
  <c r="F795" i="16"/>
  <c r="G795" i="16"/>
  <c r="H795" i="16"/>
  <c r="C796" i="16"/>
  <c r="D796" i="16"/>
  <c r="E796" i="16"/>
  <c r="F796" i="16"/>
  <c r="G796" i="16"/>
  <c r="H796" i="16"/>
  <c r="C797" i="16"/>
  <c r="D797" i="16"/>
  <c r="E797" i="16"/>
  <c r="F797" i="16"/>
  <c r="G797" i="16"/>
  <c r="H797" i="16"/>
  <c r="C798" i="16"/>
  <c r="D798" i="16"/>
  <c r="E798" i="16"/>
  <c r="F798" i="16"/>
  <c r="G798" i="16"/>
  <c r="H798" i="16"/>
  <c r="C799" i="16"/>
  <c r="D799" i="16"/>
  <c r="E799" i="16"/>
  <c r="F799" i="16"/>
  <c r="G799" i="16"/>
  <c r="H799" i="16"/>
  <c r="C800" i="16"/>
  <c r="D800" i="16"/>
  <c r="E800" i="16"/>
  <c r="F800" i="16"/>
  <c r="G800" i="16"/>
  <c r="H800" i="16"/>
  <c r="C801" i="16"/>
  <c r="D801" i="16"/>
  <c r="E801" i="16"/>
  <c r="F801" i="16"/>
  <c r="G801" i="16"/>
  <c r="H801" i="16"/>
  <c r="C802" i="16"/>
  <c r="D802" i="16"/>
  <c r="E802" i="16"/>
  <c r="F802" i="16"/>
  <c r="G802" i="16"/>
  <c r="H802" i="16"/>
  <c r="C803" i="16"/>
  <c r="D803" i="16"/>
  <c r="E803" i="16"/>
  <c r="F803" i="16"/>
  <c r="G803" i="16"/>
  <c r="H803" i="16"/>
  <c r="C804" i="16"/>
  <c r="D804" i="16"/>
  <c r="E804" i="16"/>
  <c r="F804" i="16"/>
  <c r="G804" i="16"/>
  <c r="H804" i="16"/>
  <c r="C805" i="16"/>
  <c r="D805" i="16"/>
  <c r="E805" i="16"/>
  <c r="F805" i="16"/>
  <c r="G805" i="16"/>
  <c r="H805" i="16"/>
  <c r="C806" i="16"/>
  <c r="D806" i="16"/>
  <c r="E806" i="16"/>
  <c r="F806" i="16"/>
  <c r="G806" i="16"/>
  <c r="H806" i="16"/>
  <c r="C807" i="16"/>
  <c r="D807" i="16"/>
  <c r="E807" i="16"/>
  <c r="F807" i="16"/>
  <c r="G807" i="16"/>
  <c r="H807" i="16"/>
  <c r="C808" i="16"/>
  <c r="D808" i="16"/>
  <c r="E808" i="16"/>
  <c r="F808" i="16"/>
  <c r="G808" i="16"/>
  <c r="H808" i="16"/>
  <c r="C809" i="16"/>
  <c r="D809" i="16"/>
  <c r="E809" i="16"/>
  <c r="F809" i="16"/>
  <c r="G809" i="16"/>
  <c r="H809" i="16"/>
  <c r="C810" i="16"/>
  <c r="D810" i="16"/>
  <c r="E810" i="16"/>
  <c r="F810" i="16"/>
  <c r="G810" i="16"/>
  <c r="H810" i="16"/>
  <c r="C811" i="16"/>
  <c r="D811" i="16"/>
  <c r="E811" i="16"/>
  <c r="F811" i="16"/>
  <c r="G811" i="16"/>
  <c r="H811" i="16"/>
  <c r="C812" i="16"/>
  <c r="D812" i="16"/>
  <c r="E812" i="16"/>
  <c r="F812" i="16"/>
  <c r="G812" i="16"/>
  <c r="H812" i="16"/>
  <c r="C813" i="16"/>
  <c r="D813" i="16"/>
  <c r="E813" i="16"/>
  <c r="F813" i="16"/>
  <c r="G813" i="16"/>
  <c r="H813" i="16"/>
  <c r="C814" i="16"/>
  <c r="D814" i="16"/>
  <c r="E814" i="16"/>
  <c r="F814" i="16"/>
  <c r="G814" i="16"/>
  <c r="H814" i="16"/>
  <c r="C815" i="16"/>
  <c r="D815" i="16"/>
  <c r="E815" i="16"/>
  <c r="F815" i="16"/>
  <c r="G815" i="16"/>
  <c r="H815" i="16"/>
  <c r="C816" i="16"/>
  <c r="D816" i="16"/>
  <c r="E816" i="16"/>
  <c r="F816" i="16"/>
  <c r="G816" i="16"/>
  <c r="H816" i="16"/>
  <c r="C817" i="16"/>
  <c r="D817" i="16"/>
  <c r="E817" i="16"/>
  <c r="F817" i="16"/>
  <c r="G817" i="16"/>
  <c r="H817" i="16"/>
  <c r="C818" i="16"/>
  <c r="D818" i="16"/>
  <c r="E818" i="16"/>
  <c r="F818" i="16"/>
  <c r="G818" i="16"/>
  <c r="H818" i="16"/>
  <c r="C819" i="16"/>
  <c r="D819" i="16"/>
  <c r="E819" i="16"/>
  <c r="F819" i="16"/>
  <c r="G819" i="16"/>
  <c r="H819" i="16"/>
  <c r="C820" i="16"/>
  <c r="D820" i="16"/>
  <c r="E820" i="16"/>
  <c r="F820" i="16"/>
  <c r="G820" i="16"/>
  <c r="H820" i="16"/>
  <c r="C821" i="16"/>
  <c r="D821" i="16"/>
  <c r="E821" i="16"/>
  <c r="F821" i="16"/>
  <c r="G821" i="16"/>
  <c r="H821" i="16"/>
  <c r="C822" i="16"/>
  <c r="D822" i="16"/>
  <c r="E822" i="16"/>
  <c r="F822" i="16"/>
  <c r="G822" i="16"/>
  <c r="H822" i="16"/>
  <c r="C823" i="16"/>
  <c r="D823" i="16"/>
  <c r="E823" i="16"/>
  <c r="F823" i="16"/>
  <c r="G823" i="16"/>
  <c r="H823" i="16"/>
  <c r="C824" i="16"/>
  <c r="D824" i="16"/>
  <c r="E824" i="16"/>
  <c r="F824" i="16"/>
  <c r="G824" i="16"/>
  <c r="H824" i="16"/>
  <c r="C825" i="16"/>
  <c r="D825" i="16"/>
  <c r="E825" i="16"/>
  <c r="F825" i="16"/>
  <c r="G825" i="16"/>
  <c r="H825" i="16"/>
  <c r="C826" i="16"/>
  <c r="D826" i="16"/>
  <c r="E826" i="16"/>
  <c r="F826" i="16"/>
  <c r="G826" i="16"/>
  <c r="H826" i="16"/>
  <c r="C827" i="16"/>
  <c r="D827" i="16"/>
  <c r="E827" i="16"/>
  <c r="F827" i="16"/>
  <c r="G827" i="16"/>
  <c r="H827" i="16"/>
  <c r="C828" i="16"/>
  <c r="D828" i="16"/>
  <c r="E828" i="16"/>
  <c r="F828" i="16"/>
  <c r="G828" i="16"/>
  <c r="H828" i="16"/>
  <c r="C829" i="16"/>
  <c r="D829" i="16"/>
  <c r="E829" i="16"/>
  <c r="F829" i="16"/>
  <c r="G829" i="16"/>
  <c r="H829" i="16"/>
  <c r="C830" i="16"/>
  <c r="D830" i="16"/>
  <c r="E830" i="16"/>
  <c r="F830" i="16"/>
  <c r="G830" i="16"/>
  <c r="H830" i="16"/>
  <c r="C831" i="16"/>
  <c r="D831" i="16"/>
  <c r="E831" i="16"/>
  <c r="F831" i="16"/>
  <c r="G831" i="16"/>
  <c r="H831" i="16"/>
  <c r="C832" i="16"/>
  <c r="D832" i="16"/>
  <c r="E832" i="16"/>
  <c r="F832" i="16"/>
  <c r="G832" i="16"/>
  <c r="H832" i="16"/>
  <c r="C833" i="16"/>
  <c r="D833" i="16"/>
  <c r="E833" i="16"/>
  <c r="F833" i="16"/>
  <c r="G833" i="16"/>
  <c r="H833" i="16"/>
  <c r="C834" i="16"/>
  <c r="D834" i="16"/>
  <c r="E834" i="16"/>
  <c r="F834" i="16"/>
  <c r="G834" i="16"/>
  <c r="H834" i="16"/>
  <c r="C835" i="16"/>
  <c r="D835" i="16"/>
  <c r="E835" i="16"/>
  <c r="F835" i="16"/>
  <c r="G835" i="16"/>
  <c r="H835" i="16"/>
  <c r="C836" i="16"/>
  <c r="D836" i="16"/>
  <c r="E836" i="16"/>
  <c r="F836" i="16"/>
  <c r="G836" i="16"/>
  <c r="H836" i="16"/>
  <c r="C837" i="16"/>
  <c r="D837" i="16"/>
  <c r="E837" i="16"/>
  <c r="F837" i="16"/>
  <c r="G837" i="16"/>
  <c r="H837" i="16"/>
  <c r="C838" i="16"/>
  <c r="D838" i="16"/>
  <c r="E838" i="16"/>
  <c r="F838" i="16"/>
  <c r="G838" i="16"/>
  <c r="H838" i="16"/>
  <c r="C839" i="16"/>
  <c r="D839" i="16"/>
  <c r="E839" i="16"/>
  <c r="F839" i="16"/>
  <c r="G839" i="16"/>
  <c r="H839" i="16"/>
  <c r="C840" i="16"/>
  <c r="D840" i="16"/>
  <c r="E840" i="16"/>
  <c r="F840" i="16"/>
  <c r="G840" i="16"/>
  <c r="H840" i="16"/>
  <c r="C841" i="16"/>
  <c r="D841" i="16"/>
  <c r="E841" i="16"/>
  <c r="F841" i="16"/>
  <c r="G841" i="16"/>
  <c r="H841" i="16"/>
  <c r="C842" i="16"/>
  <c r="D842" i="16"/>
  <c r="E842" i="16"/>
  <c r="F842" i="16"/>
  <c r="G842" i="16"/>
  <c r="H842" i="16"/>
  <c r="C843" i="16"/>
  <c r="D843" i="16"/>
  <c r="E843" i="16"/>
  <c r="F843" i="16"/>
  <c r="G843" i="16"/>
  <c r="H843" i="16"/>
  <c r="C844" i="16"/>
  <c r="D844" i="16"/>
  <c r="E844" i="16"/>
  <c r="F844" i="16"/>
  <c r="G844" i="16"/>
  <c r="H844" i="16"/>
  <c r="C845" i="16"/>
  <c r="D845" i="16"/>
  <c r="E845" i="16"/>
  <c r="F845" i="16"/>
  <c r="G845" i="16"/>
  <c r="H845" i="16"/>
  <c r="C846" i="16"/>
  <c r="D846" i="16"/>
  <c r="E846" i="16"/>
  <c r="F846" i="16"/>
  <c r="G846" i="16"/>
  <c r="H846" i="16"/>
  <c r="C847" i="16"/>
  <c r="D847" i="16"/>
  <c r="E847" i="16"/>
  <c r="F847" i="16"/>
  <c r="G847" i="16"/>
  <c r="H847" i="16"/>
  <c r="C848" i="16"/>
  <c r="D848" i="16"/>
  <c r="E848" i="16"/>
  <c r="F848" i="16"/>
  <c r="G848" i="16"/>
  <c r="H848" i="16"/>
  <c r="C849" i="16"/>
  <c r="D849" i="16"/>
  <c r="E849" i="16"/>
  <c r="F849" i="16"/>
  <c r="G849" i="16"/>
  <c r="H849" i="16"/>
  <c r="C850" i="16"/>
  <c r="D850" i="16"/>
  <c r="E850" i="16"/>
  <c r="F850" i="16"/>
  <c r="G850" i="16"/>
  <c r="H850" i="16"/>
  <c r="C851" i="16"/>
  <c r="D851" i="16"/>
  <c r="E851" i="16"/>
  <c r="F851" i="16"/>
  <c r="G851" i="16"/>
  <c r="H851" i="16"/>
  <c r="C852" i="16"/>
  <c r="D852" i="16"/>
  <c r="E852" i="16"/>
  <c r="F852" i="16"/>
  <c r="G852" i="16"/>
  <c r="H852" i="16"/>
  <c r="C853" i="16"/>
  <c r="D853" i="16"/>
  <c r="E853" i="16"/>
  <c r="F853" i="16"/>
  <c r="G853" i="16"/>
  <c r="H853" i="16"/>
  <c r="C854" i="16"/>
  <c r="D854" i="16"/>
  <c r="E854" i="16"/>
  <c r="F854" i="16"/>
  <c r="G854" i="16"/>
  <c r="H854" i="16"/>
  <c r="C855" i="16"/>
  <c r="D855" i="16"/>
  <c r="E855" i="16"/>
  <c r="F855" i="16"/>
  <c r="G855" i="16"/>
  <c r="H855" i="16"/>
  <c r="C856" i="16"/>
  <c r="D856" i="16"/>
  <c r="E856" i="16"/>
  <c r="F856" i="16"/>
  <c r="G856" i="16"/>
  <c r="H856" i="16"/>
  <c r="C857" i="16"/>
  <c r="D857" i="16"/>
  <c r="E857" i="16"/>
  <c r="F857" i="16"/>
  <c r="G857" i="16"/>
  <c r="H857" i="16"/>
  <c r="C858" i="16"/>
  <c r="D858" i="16"/>
  <c r="E858" i="16"/>
  <c r="F858" i="16"/>
  <c r="G858" i="16"/>
  <c r="H858" i="16"/>
  <c r="C859" i="16"/>
  <c r="D859" i="16"/>
  <c r="E859" i="16"/>
  <c r="F859" i="16"/>
  <c r="G859" i="16"/>
  <c r="H859" i="16"/>
  <c r="C860" i="16"/>
  <c r="D860" i="16"/>
  <c r="E860" i="16"/>
  <c r="F860" i="16"/>
  <c r="G860" i="16"/>
  <c r="H860" i="16"/>
  <c r="C861" i="16"/>
  <c r="D861" i="16"/>
  <c r="E861" i="16"/>
  <c r="F861" i="16"/>
  <c r="G861" i="16"/>
  <c r="H861" i="16"/>
  <c r="B860" i="16"/>
  <c r="B861" i="16"/>
  <c r="B851" i="16"/>
  <c r="B852" i="16"/>
  <c r="B853" i="16"/>
  <c r="B854" i="16"/>
  <c r="B855" i="16"/>
  <c r="B856" i="16"/>
  <c r="B857" i="16"/>
  <c r="B858" i="16"/>
  <c r="B859" i="16"/>
  <c r="B830" i="16"/>
  <c r="B831" i="16"/>
  <c r="B832" i="16"/>
  <c r="B833" i="16"/>
  <c r="B834" i="16"/>
  <c r="B835" i="16"/>
  <c r="B836" i="16"/>
  <c r="B837" i="16"/>
  <c r="B838" i="16"/>
  <c r="B839" i="16"/>
  <c r="B840" i="16"/>
  <c r="B841" i="16"/>
  <c r="B842" i="16"/>
  <c r="B843" i="16"/>
  <c r="B844" i="16"/>
  <c r="B845" i="16"/>
  <c r="B846" i="16"/>
  <c r="B847" i="16"/>
  <c r="B848" i="16"/>
  <c r="B849" i="16"/>
  <c r="B850" i="16"/>
  <c r="B722" i="16"/>
  <c r="B723" i="16"/>
  <c r="B724" i="16"/>
  <c r="B725" i="16"/>
  <c r="B726" i="16"/>
  <c r="B727" i="16"/>
  <c r="B728" i="16"/>
  <c r="B729" i="16"/>
  <c r="B730" i="16"/>
  <c r="B731" i="16"/>
  <c r="B732" i="16"/>
  <c r="B733" i="16"/>
  <c r="B734" i="16"/>
  <c r="B735" i="16"/>
  <c r="B736" i="16"/>
  <c r="B737" i="16"/>
  <c r="B738" i="16"/>
  <c r="B739" i="16"/>
  <c r="B740" i="16"/>
  <c r="B741" i="16"/>
  <c r="B742" i="16"/>
  <c r="B743" i="16"/>
  <c r="B744" i="16"/>
  <c r="B745" i="16"/>
  <c r="B746" i="16"/>
  <c r="B747" i="16"/>
  <c r="B748" i="16"/>
  <c r="B749" i="16"/>
  <c r="B750" i="16"/>
  <c r="B751" i="16"/>
  <c r="B752" i="16"/>
  <c r="B753" i="16"/>
  <c r="B754" i="16"/>
  <c r="B755" i="16"/>
  <c r="B756" i="16"/>
  <c r="B757" i="16"/>
  <c r="B758" i="16"/>
  <c r="B759" i="16"/>
  <c r="B760" i="16"/>
  <c r="B761" i="16"/>
  <c r="B762" i="16"/>
  <c r="B763" i="16"/>
  <c r="B764" i="16"/>
  <c r="B765" i="16"/>
  <c r="B766" i="16"/>
  <c r="B767" i="16"/>
  <c r="B768" i="16"/>
  <c r="B769" i="16"/>
  <c r="B770" i="16"/>
  <c r="B771" i="16"/>
  <c r="B772" i="16"/>
  <c r="B773" i="16"/>
  <c r="B774" i="16"/>
  <c r="B775" i="16"/>
  <c r="B776" i="16"/>
  <c r="B777" i="16"/>
  <c r="B778" i="16"/>
  <c r="B779" i="16"/>
  <c r="B780" i="16"/>
  <c r="B781" i="16"/>
  <c r="B782" i="16"/>
  <c r="B783" i="16"/>
  <c r="B784" i="16"/>
  <c r="B785" i="16"/>
  <c r="B786" i="16"/>
  <c r="B787" i="16"/>
  <c r="B788" i="16"/>
  <c r="B789" i="16"/>
  <c r="B790" i="16"/>
  <c r="B791" i="16"/>
  <c r="B792" i="16"/>
  <c r="B793" i="16"/>
  <c r="B794" i="16"/>
  <c r="B795" i="16"/>
  <c r="B796" i="16"/>
  <c r="B797" i="16"/>
  <c r="B798" i="16"/>
  <c r="B799" i="16"/>
  <c r="B800" i="16"/>
  <c r="B801" i="16"/>
  <c r="B802" i="16"/>
  <c r="B803" i="16"/>
  <c r="B804" i="16"/>
  <c r="B805" i="16"/>
  <c r="B806" i="16"/>
  <c r="B807" i="16"/>
  <c r="B808" i="16"/>
  <c r="B809" i="16"/>
  <c r="B810" i="16"/>
  <c r="B811" i="16"/>
  <c r="B812" i="16"/>
  <c r="B813" i="16"/>
  <c r="B814" i="16"/>
  <c r="B815" i="16"/>
  <c r="B816" i="16"/>
  <c r="B817" i="16"/>
  <c r="B818" i="16"/>
  <c r="B819" i="16"/>
  <c r="B820" i="16"/>
  <c r="B821" i="16"/>
  <c r="B822" i="16"/>
  <c r="B823" i="16"/>
  <c r="B824" i="16"/>
  <c r="B825" i="16"/>
  <c r="B826" i="16"/>
  <c r="B827" i="16"/>
  <c r="B828" i="16"/>
  <c r="B829" i="16"/>
  <c r="D721" i="16"/>
  <c r="E721" i="16"/>
  <c r="F721" i="16"/>
  <c r="G721" i="16"/>
  <c r="H721" i="16"/>
  <c r="C721" i="16"/>
  <c r="B721" i="16"/>
  <c r="C579" i="16"/>
  <c r="D579" i="16"/>
  <c r="E579" i="16"/>
  <c r="F579" i="16"/>
  <c r="G579" i="16"/>
  <c r="H579" i="16"/>
  <c r="C580" i="16"/>
  <c r="D580" i="16"/>
  <c r="E580" i="16"/>
  <c r="F580" i="16"/>
  <c r="G580" i="16"/>
  <c r="H580" i="16"/>
  <c r="C581" i="16"/>
  <c r="D581" i="16"/>
  <c r="E581" i="16"/>
  <c r="F581" i="16"/>
  <c r="G581" i="16"/>
  <c r="H581" i="16"/>
  <c r="C582" i="16"/>
  <c r="D582" i="16"/>
  <c r="E582" i="16"/>
  <c r="F582" i="16"/>
  <c r="G582" i="16"/>
  <c r="H582" i="16"/>
  <c r="C583" i="16"/>
  <c r="D583" i="16"/>
  <c r="E583" i="16"/>
  <c r="F583" i="16"/>
  <c r="G583" i="16"/>
  <c r="H583" i="16"/>
  <c r="C584" i="16"/>
  <c r="D584" i="16"/>
  <c r="E584" i="16"/>
  <c r="F584" i="16"/>
  <c r="G584" i="16"/>
  <c r="H584" i="16"/>
  <c r="C585" i="16"/>
  <c r="D585" i="16"/>
  <c r="E585" i="16"/>
  <c r="F585" i="16"/>
  <c r="G585" i="16"/>
  <c r="H585" i="16"/>
  <c r="C586" i="16"/>
  <c r="D586" i="16"/>
  <c r="E586" i="16"/>
  <c r="F586" i="16"/>
  <c r="G586" i="16"/>
  <c r="H586" i="16"/>
  <c r="C587" i="16"/>
  <c r="D587" i="16"/>
  <c r="E587" i="16"/>
  <c r="F587" i="16"/>
  <c r="G587" i="16"/>
  <c r="H587" i="16"/>
  <c r="C588" i="16"/>
  <c r="D588" i="16"/>
  <c r="E588" i="16"/>
  <c r="F588" i="16"/>
  <c r="G588" i="16"/>
  <c r="H588" i="16"/>
  <c r="C589" i="16"/>
  <c r="D589" i="16"/>
  <c r="E589" i="16"/>
  <c r="F589" i="16"/>
  <c r="G589" i="16"/>
  <c r="H589" i="16"/>
  <c r="C590" i="16"/>
  <c r="D590" i="16"/>
  <c r="E590" i="16"/>
  <c r="F590" i="16"/>
  <c r="G590" i="16"/>
  <c r="H590" i="16"/>
  <c r="C591" i="16"/>
  <c r="D591" i="16"/>
  <c r="E591" i="16"/>
  <c r="F591" i="16"/>
  <c r="G591" i="16"/>
  <c r="H591" i="16"/>
  <c r="C592" i="16"/>
  <c r="D592" i="16"/>
  <c r="E592" i="16"/>
  <c r="F592" i="16"/>
  <c r="G592" i="16"/>
  <c r="H592" i="16"/>
  <c r="C593" i="16"/>
  <c r="D593" i="16"/>
  <c r="E593" i="16"/>
  <c r="F593" i="16"/>
  <c r="G593" i="16"/>
  <c r="H593" i="16"/>
  <c r="C594" i="16"/>
  <c r="D594" i="16"/>
  <c r="E594" i="16"/>
  <c r="F594" i="16"/>
  <c r="G594" i="16"/>
  <c r="H594" i="16"/>
  <c r="C595" i="16"/>
  <c r="D595" i="16"/>
  <c r="E595" i="16"/>
  <c r="F595" i="16"/>
  <c r="G595" i="16"/>
  <c r="H595" i="16"/>
  <c r="C596" i="16"/>
  <c r="D596" i="16"/>
  <c r="E596" i="16"/>
  <c r="F596" i="16"/>
  <c r="G596" i="16"/>
  <c r="H596" i="16"/>
  <c r="C597" i="16"/>
  <c r="D597" i="16"/>
  <c r="E597" i="16"/>
  <c r="F597" i="16"/>
  <c r="G597" i="16"/>
  <c r="H597" i="16"/>
  <c r="C598" i="16"/>
  <c r="D598" i="16"/>
  <c r="E598" i="16"/>
  <c r="F598" i="16"/>
  <c r="G598" i="16"/>
  <c r="H598" i="16"/>
  <c r="C599" i="16"/>
  <c r="D599" i="16"/>
  <c r="E599" i="16"/>
  <c r="F599" i="16"/>
  <c r="G599" i="16"/>
  <c r="H599" i="16"/>
  <c r="C600" i="16"/>
  <c r="D600" i="16"/>
  <c r="E600" i="16"/>
  <c r="F600" i="16"/>
  <c r="G600" i="16"/>
  <c r="H600" i="16"/>
  <c r="C601" i="16"/>
  <c r="D601" i="16"/>
  <c r="E601" i="16"/>
  <c r="F601" i="16"/>
  <c r="G601" i="16"/>
  <c r="H601" i="16"/>
  <c r="C602" i="16"/>
  <c r="D602" i="16"/>
  <c r="E602" i="16"/>
  <c r="F602" i="16"/>
  <c r="G602" i="16"/>
  <c r="H602" i="16"/>
  <c r="C603" i="16"/>
  <c r="D603" i="16"/>
  <c r="E603" i="16"/>
  <c r="F603" i="16"/>
  <c r="G603" i="16"/>
  <c r="H603" i="16"/>
  <c r="C604" i="16"/>
  <c r="D604" i="16"/>
  <c r="E604" i="16"/>
  <c r="F604" i="16"/>
  <c r="G604" i="16"/>
  <c r="H604" i="16"/>
  <c r="C605" i="16"/>
  <c r="D605" i="16"/>
  <c r="E605" i="16"/>
  <c r="F605" i="16"/>
  <c r="G605" i="16"/>
  <c r="H605" i="16"/>
  <c r="C606" i="16"/>
  <c r="D606" i="16"/>
  <c r="E606" i="16"/>
  <c r="F606" i="16"/>
  <c r="G606" i="16"/>
  <c r="H606" i="16"/>
  <c r="C607" i="16"/>
  <c r="D607" i="16"/>
  <c r="E607" i="16"/>
  <c r="F607" i="16"/>
  <c r="G607" i="16"/>
  <c r="H607" i="16"/>
  <c r="C608" i="16"/>
  <c r="D608" i="16"/>
  <c r="E608" i="16"/>
  <c r="F608" i="16"/>
  <c r="G608" i="16"/>
  <c r="H608" i="16"/>
  <c r="C609" i="16"/>
  <c r="D609" i="16"/>
  <c r="E609" i="16"/>
  <c r="F609" i="16"/>
  <c r="G609" i="16"/>
  <c r="H609" i="16"/>
  <c r="C610" i="16"/>
  <c r="D610" i="16"/>
  <c r="E610" i="16"/>
  <c r="F610" i="16"/>
  <c r="G610" i="16"/>
  <c r="H610" i="16"/>
  <c r="C611" i="16"/>
  <c r="D611" i="16"/>
  <c r="E611" i="16"/>
  <c r="F611" i="16"/>
  <c r="G611" i="16"/>
  <c r="H611" i="16"/>
  <c r="C612" i="16"/>
  <c r="D612" i="16"/>
  <c r="E612" i="16"/>
  <c r="F612" i="16"/>
  <c r="G612" i="16"/>
  <c r="H612" i="16"/>
  <c r="C613" i="16"/>
  <c r="D613" i="16"/>
  <c r="E613" i="16"/>
  <c r="F613" i="16"/>
  <c r="G613" i="16"/>
  <c r="H613" i="16"/>
  <c r="C614" i="16"/>
  <c r="D614" i="16"/>
  <c r="E614" i="16"/>
  <c r="F614" i="16"/>
  <c r="G614" i="16"/>
  <c r="H614" i="16"/>
  <c r="C615" i="16"/>
  <c r="D615" i="16"/>
  <c r="E615" i="16"/>
  <c r="F615" i="16"/>
  <c r="G615" i="16"/>
  <c r="H615" i="16"/>
  <c r="C616" i="16"/>
  <c r="D616" i="16"/>
  <c r="E616" i="16"/>
  <c r="F616" i="16"/>
  <c r="G616" i="16"/>
  <c r="H616" i="16"/>
  <c r="C617" i="16"/>
  <c r="D617" i="16"/>
  <c r="E617" i="16"/>
  <c r="F617" i="16"/>
  <c r="G617" i="16"/>
  <c r="H617" i="16"/>
  <c r="C618" i="16"/>
  <c r="D618" i="16"/>
  <c r="E618" i="16"/>
  <c r="F618" i="16"/>
  <c r="G618" i="16"/>
  <c r="H618" i="16"/>
  <c r="C619" i="16"/>
  <c r="D619" i="16"/>
  <c r="E619" i="16"/>
  <c r="F619" i="16"/>
  <c r="G619" i="16"/>
  <c r="H619" i="16"/>
  <c r="C620" i="16"/>
  <c r="D620" i="16"/>
  <c r="E620" i="16"/>
  <c r="F620" i="16"/>
  <c r="G620" i="16"/>
  <c r="H620" i="16"/>
  <c r="C621" i="16"/>
  <c r="D621" i="16"/>
  <c r="E621" i="16"/>
  <c r="F621" i="16"/>
  <c r="G621" i="16"/>
  <c r="H621" i="16"/>
  <c r="C622" i="16"/>
  <c r="D622" i="16"/>
  <c r="E622" i="16"/>
  <c r="F622" i="16"/>
  <c r="G622" i="16"/>
  <c r="H622" i="16"/>
  <c r="C623" i="16"/>
  <c r="D623" i="16"/>
  <c r="E623" i="16"/>
  <c r="F623" i="16"/>
  <c r="G623" i="16"/>
  <c r="H623" i="16"/>
  <c r="C624" i="16"/>
  <c r="D624" i="16"/>
  <c r="E624" i="16"/>
  <c r="F624" i="16"/>
  <c r="G624" i="16"/>
  <c r="H624" i="16"/>
  <c r="C625" i="16"/>
  <c r="D625" i="16"/>
  <c r="E625" i="16"/>
  <c r="F625" i="16"/>
  <c r="G625" i="16"/>
  <c r="H625" i="16"/>
  <c r="C626" i="16"/>
  <c r="D626" i="16"/>
  <c r="E626" i="16"/>
  <c r="F626" i="16"/>
  <c r="G626" i="16"/>
  <c r="H626" i="16"/>
  <c r="C627" i="16"/>
  <c r="D627" i="16"/>
  <c r="E627" i="16"/>
  <c r="F627" i="16"/>
  <c r="G627" i="16"/>
  <c r="H627" i="16"/>
  <c r="C628" i="16"/>
  <c r="D628" i="16"/>
  <c r="E628" i="16"/>
  <c r="F628" i="16"/>
  <c r="G628" i="16"/>
  <c r="H628" i="16"/>
  <c r="C629" i="16"/>
  <c r="D629" i="16"/>
  <c r="E629" i="16"/>
  <c r="F629" i="16"/>
  <c r="G629" i="16"/>
  <c r="H629" i="16"/>
  <c r="C630" i="16"/>
  <c r="D630" i="16"/>
  <c r="E630" i="16"/>
  <c r="F630" i="16"/>
  <c r="G630" i="16"/>
  <c r="H630" i="16"/>
  <c r="C631" i="16"/>
  <c r="D631" i="16"/>
  <c r="E631" i="16"/>
  <c r="F631" i="16"/>
  <c r="G631" i="16"/>
  <c r="H631" i="16"/>
  <c r="C632" i="16"/>
  <c r="D632" i="16"/>
  <c r="E632" i="16"/>
  <c r="F632" i="16"/>
  <c r="G632" i="16"/>
  <c r="H632" i="16"/>
  <c r="C633" i="16"/>
  <c r="D633" i="16"/>
  <c r="E633" i="16"/>
  <c r="F633" i="16"/>
  <c r="G633" i="16"/>
  <c r="H633" i="16"/>
  <c r="C634" i="16"/>
  <c r="D634" i="16"/>
  <c r="E634" i="16"/>
  <c r="F634" i="16"/>
  <c r="G634" i="16"/>
  <c r="H634" i="16"/>
  <c r="C635" i="16"/>
  <c r="D635" i="16"/>
  <c r="E635" i="16"/>
  <c r="F635" i="16"/>
  <c r="G635" i="16"/>
  <c r="H635" i="16"/>
  <c r="C636" i="16"/>
  <c r="D636" i="16"/>
  <c r="E636" i="16"/>
  <c r="F636" i="16"/>
  <c r="G636" i="16"/>
  <c r="H636" i="16"/>
  <c r="C637" i="16"/>
  <c r="D637" i="16"/>
  <c r="E637" i="16"/>
  <c r="F637" i="16"/>
  <c r="G637" i="16"/>
  <c r="H637" i="16"/>
  <c r="C638" i="16"/>
  <c r="D638" i="16"/>
  <c r="E638" i="16"/>
  <c r="F638" i="16"/>
  <c r="G638" i="16"/>
  <c r="H638" i="16"/>
  <c r="C639" i="16"/>
  <c r="D639" i="16"/>
  <c r="E639" i="16"/>
  <c r="F639" i="16"/>
  <c r="G639" i="16"/>
  <c r="H639" i="16"/>
  <c r="C640" i="16"/>
  <c r="D640" i="16"/>
  <c r="E640" i="16"/>
  <c r="F640" i="16"/>
  <c r="G640" i="16"/>
  <c r="H640" i="16"/>
  <c r="C641" i="16"/>
  <c r="D641" i="16"/>
  <c r="E641" i="16"/>
  <c r="F641" i="16"/>
  <c r="G641" i="16"/>
  <c r="H641" i="16"/>
  <c r="C642" i="16"/>
  <c r="D642" i="16"/>
  <c r="E642" i="16"/>
  <c r="F642" i="16"/>
  <c r="G642" i="16"/>
  <c r="H642" i="16"/>
  <c r="C643" i="16"/>
  <c r="D643" i="16"/>
  <c r="E643" i="16"/>
  <c r="F643" i="16"/>
  <c r="G643" i="16"/>
  <c r="H643" i="16"/>
  <c r="C644" i="16"/>
  <c r="D644" i="16"/>
  <c r="E644" i="16"/>
  <c r="F644" i="16"/>
  <c r="G644" i="16"/>
  <c r="H644" i="16"/>
  <c r="C645" i="16"/>
  <c r="D645" i="16"/>
  <c r="E645" i="16"/>
  <c r="F645" i="16"/>
  <c r="G645" i="16"/>
  <c r="H645" i="16"/>
  <c r="C646" i="16"/>
  <c r="D646" i="16"/>
  <c r="E646" i="16"/>
  <c r="F646" i="16"/>
  <c r="G646" i="16"/>
  <c r="H646" i="16"/>
  <c r="C647" i="16"/>
  <c r="D647" i="16"/>
  <c r="E647" i="16"/>
  <c r="F647" i="16"/>
  <c r="G647" i="16"/>
  <c r="H647" i="16"/>
  <c r="C648" i="16"/>
  <c r="D648" i="16"/>
  <c r="E648" i="16"/>
  <c r="F648" i="16"/>
  <c r="G648" i="16"/>
  <c r="H648" i="16"/>
  <c r="C649" i="16"/>
  <c r="D649" i="16"/>
  <c r="E649" i="16"/>
  <c r="F649" i="16"/>
  <c r="G649" i="16"/>
  <c r="H649" i="16"/>
  <c r="C650" i="16"/>
  <c r="D650" i="16"/>
  <c r="E650" i="16"/>
  <c r="F650" i="16"/>
  <c r="G650" i="16"/>
  <c r="H650" i="16"/>
  <c r="C651" i="16"/>
  <c r="D651" i="16"/>
  <c r="E651" i="16"/>
  <c r="F651" i="16"/>
  <c r="G651" i="16"/>
  <c r="H651" i="16"/>
  <c r="C652" i="16"/>
  <c r="D652" i="16"/>
  <c r="E652" i="16"/>
  <c r="F652" i="16"/>
  <c r="G652" i="16"/>
  <c r="H652" i="16"/>
  <c r="C653" i="16"/>
  <c r="D653" i="16"/>
  <c r="E653" i="16"/>
  <c r="F653" i="16"/>
  <c r="G653" i="16"/>
  <c r="H653" i="16"/>
  <c r="C654" i="16"/>
  <c r="D654" i="16"/>
  <c r="E654" i="16"/>
  <c r="F654" i="16"/>
  <c r="G654" i="16"/>
  <c r="H654" i="16"/>
  <c r="C655" i="16"/>
  <c r="D655" i="16"/>
  <c r="E655" i="16"/>
  <c r="F655" i="16"/>
  <c r="G655" i="16"/>
  <c r="H655" i="16"/>
  <c r="C656" i="16"/>
  <c r="D656" i="16"/>
  <c r="E656" i="16"/>
  <c r="F656" i="16"/>
  <c r="G656" i="16"/>
  <c r="H656" i="16"/>
  <c r="C657" i="16"/>
  <c r="D657" i="16"/>
  <c r="E657" i="16"/>
  <c r="F657" i="16"/>
  <c r="G657" i="16"/>
  <c r="H657" i="16"/>
  <c r="C658" i="16"/>
  <c r="D658" i="16"/>
  <c r="E658" i="16"/>
  <c r="F658" i="16"/>
  <c r="G658" i="16"/>
  <c r="H658" i="16"/>
  <c r="C659" i="16"/>
  <c r="D659" i="16"/>
  <c r="E659" i="16"/>
  <c r="F659" i="16"/>
  <c r="G659" i="16"/>
  <c r="H659" i="16"/>
  <c r="C660" i="16"/>
  <c r="D660" i="16"/>
  <c r="E660" i="16"/>
  <c r="F660" i="16"/>
  <c r="G660" i="16"/>
  <c r="H660" i="16"/>
  <c r="C661" i="16"/>
  <c r="D661" i="16"/>
  <c r="E661" i="16"/>
  <c r="F661" i="16"/>
  <c r="G661" i="16"/>
  <c r="H661" i="16"/>
  <c r="C662" i="16"/>
  <c r="D662" i="16"/>
  <c r="E662" i="16"/>
  <c r="F662" i="16"/>
  <c r="G662" i="16"/>
  <c r="H662" i="16"/>
  <c r="C663" i="16"/>
  <c r="D663" i="16"/>
  <c r="E663" i="16"/>
  <c r="F663" i="16"/>
  <c r="G663" i="16"/>
  <c r="H663" i="16"/>
  <c r="C664" i="16"/>
  <c r="D664" i="16"/>
  <c r="E664" i="16"/>
  <c r="F664" i="16"/>
  <c r="G664" i="16"/>
  <c r="H664" i="16"/>
  <c r="C665" i="16"/>
  <c r="D665" i="16"/>
  <c r="E665" i="16"/>
  <c r="F665" i="16"/>
  <c r="G665" i="16"/>
  <c r="H665" i="16"/>
  <c r="C666" i="16"/>
  <c r="D666" i="16"/>
  <c r="E666" i="16"/>
  <c r="F666" i="16"/>
  <c r="G666" i="16"/>
  <c r="H666" i="16"/>
  <c r="C667" i="16"/>
  <c r="D667" i="16"/>
  <c r="E667" i="16"/>
  <c r="F667" i="16"/>
  <c r="G667" i="16"/>
  <c r="H667" i="16"/>
  <c r="C668" i="16"/>
  <c r="D668" i="16"/>
  <c r="E668" i="16"/>
  <c r="F668" i="16"/>
  <c r="G668" i="16"/>
  <c r="H668" i="16"/>
  <c r="C669" i="16"/>
  <c r="D669" i="16"/>
  <c r="E669" i="16"/>
  <c r="F669" i="16"/>
  <c r="G669" i="16"/>
  <c r="H669" i="16"/>
  <c r="C670" i="16"/>
  <c r="D670" i="16"/>
  <c r="E670" i="16"/>
  <c r="F670" i="16"/>
  <c r="G670" i="16"/>
  <c r="H670" i="16"/>
  <c r="C671" i="16"/>
  <c r="D671" i="16"/>
  <c r="E671" i="16"/>
  <c r="F671" i="16"/>
  <c r="G671" i="16"/>
  <c r="H671" i="16"/>
  <c r="C672" i="16"/>
  <c r="D672" i="16"/>
  <c r="E672" i="16"/>
  <c r="F672" i="16"/>
  <c r="G672" i="16"/>
  <c r="H672" i="16"/>
  <c r="C673" i="16"/>
  <c r="D673" i="16"/>
  <c r="E673" i="16"/>
  <c r="F673" i="16"/>
  <c r="G673" i="16"/>
  <c r="H673" i="16"/>
  <c r="C674" i="16"/>
  <c r="D674" i="16"/>
  <c r="E674" i="16"/>
  <c r="F674" i="16"/>
  <c r="G674" i="16"/>
  <c r="H674" i="16"/>
  <c r="C675" i="16"/>
  <c r="D675" i="16"/>
  <c r="E675" i="16"/>
  <c r="F675" i="16"/>
  <c r="G675" i="16"/>
  <c r="H675" i="16"/>
  <c r="C676" i="16"/>
  <c r="D676" i="16"/>
  <c r="E676" i="16"/>
  <c r="F676" i="16"/>
  <c r="G676" i="16"/>
  <c r="H676" i="16"/>
  <c r="C677" i="16"/>
  <c r="D677" i="16"/>
  <c r="E677" i="16"/>
  <c r="F677" i="16"/>
  <c r="G677" i="16"/>
  <c r="H677" i="16"/>
  <c r="C678" i="16"/>
  <c r="D678" i="16"/>
  <c r="E678" i="16"/>
  <c r="F678" i="16"/>
  <c r="G678" i="16"/>
  <c r="H678" i="16"/>
  <c r="C679" i="16"/>
  <c r="D679" i="16"/>
  <c r="E679" i="16"/>
  <c r="F679" i="16"/>
  <c r="G679" i="16"/>
  <c r="H679" i="16"/>
  <c r="C680" i="16"/>
  <c r="D680" i="16"/>
  <c r="E680" i="16"/>
  <c r="F680" i="16"/>
  <c r="G680" i="16"/>
  <c r="H680" i="16"/>
  <c r="C681" i="16"/>
  <c r="D681" i="16"/>
  <c r="E681" i="16"/>
  <c r="F681" i="16"/>
  <c r="G681" i="16"/>
  <c r="H681" i="16"/>
  <c r="C682" i="16"/>
  <c r="D682" i="16"/>
  <c r="E682" i="16"/>
  <c r="F682" i="16"/>
  <c r="G682" i="16"/>
  <c r="H682" i="16"/>
  <c r="C683" i="16"/>
  <c r="D683" i="16"/>
  <c r="E683" i="16"/>
  <c r="F683" i="16"/>
  <c r="G683" i="16"/>
  <c r="H683" i="16"/>
  <c r="C684" i="16"/>
  <c r="D684" i="16"/>
  <c r="E684" i="16"/>
  <c r="F684" i="16"/>
  <c r="G684" i="16"/>
  <c r="H684" i="16"/>
  <c r="C685" i="16"/>
  <c r="D685" i="16"/>
  <c r="E685" i="16"/>
  <c r="F685" i="16"/>
  <c r="G685" i="16"/>
  <c r="H685" i="16"/>
  <c r="C686" i="16"/>
  <c r="D686" i="16"/>
  <c r="E686" i="16"/>
  <c r="F686" i="16"/>
  <c r="G686" i="16"/>
  <c r="H686" i="16"/>
  <c r="C687" i="16"/>
  <c r="D687" i="16"/>
  <c r="E687" i="16"/>
  <c r="F687" i="16"/>
  <c r="G687" i="16"/>
  <c r="H687" i="16"/>
  <c r="C688" i="16"/>
  <c r="D688" i="16"/>
  <c r="E688" i="16"/>
  <c r="F688" i="16"/>
  <c r="G688" i="16"/>
  <c r="H688" i="16"/>
  <c r="C689" i="16"/>
  <c r="D689" i="16"/>
  <c r="E689" i="16"/>
  <c r="F689" i="16"/>
  <c r="G689" i="16"/>
  <c r="H689" i="16"/>
  <c r="C690" i="16"/>
  <c r="D690" i="16"/>
  <c r="E690" i="16"/>
  <c r="F690" i="16"/>
  <c r="G690" i="16"/>
  <c r="H690" i="16"/>
  <c r="C691" i="16"/>
  <c r="D691" i="16"/>
  <c r="E691" i="16"/>
  <c r="F691" i="16"/>
  <c r="G691" i="16"/>
  <c r="H691" i="16"/>
  <c r="C692" i="16"/>
  <c r="D692" i="16"/>
  <c r="E692" i="16"/>
  <c r="F692" i="16"/>
  <c r="G692" i="16"/>
  <c r="H692" i="16"/>
  <c r="C693" i="16"/>
  <c r="D693" i="16"/>
  <c r="E693" i="16"/>
  <c r="F693" i="16"/>
  <c r="G693" i="16"/>
  <c r="H693" i="16"/>
  <c r="C694" i="16"/>
  <c r="D694" i="16"/>
  <c r="E694" i="16"/>
  <c r="F694" i="16"/>
  <c r="G694" i="16"/>
  <c r="H694" i="16"/>
  <c r="C695" i="16"/>
  <c r="D695" i="16"/>
  <c r="E695" i="16"/>
  <c r="F695" i="16"/>
  <c r="G695" i="16"/>
  <c r="H695" i="16"/>
  <c r="C696" i="16"/>
  <c r="D696" i="16"/>
  <c r="E696" i="16"/>
  <c r="F696" i="16"/>
  <c r="G696" i="16"/>
  <c r="H696" i="16"/>
  <c r="C697" i="16"/>
  <c r="D697" i="16"/>
  <c r="E697" i="16"/>
  <c r="F697" i="16"/>
  <c r="G697" i="16"/>
  <c r="H697" i="16"/>
  <c r="C698" i="16"/>
  <c r="D698" i="16"/>
  <c r="E698" i="16"/>
  <c r="F698" i="16"/>
  <c r="G698" i="16"/>
  <c r="H698" i="16"/>
  <c r="C699" i="16"/>
  <c r="D699" i="16"/>
  <c r="E699" i="16"/>
  <c r="F699" i="16"/>
  <c r="G699" i="16"/>
  <c r="H699" i="16"/>
  <c r="C700" i="16"/>
  <c r="D700" i="16"/>
  <c r="E700" i="16"/>
  <c r="F700" i="16"/>
  <c r="G700" i="16"/>
  <c r="H700" i="16"/>
  <c r="C701" i="16"/>
  <c r="D701" i="16"/>
  <c r="E701" i="16"/>
  <c r="F701" i="16"/>
  <c r="G701" i="16"/>
  <c r="H701" i="16"/>
  <c r="C702" i="16"/>
  <c r="D702" i="16"/>
  <c r="E702" i="16"/>
  <c r="F702" i="16"/>
  <c r="G702" i="16"/>
  <c r="H702" i="16"/>
  <c r="C703" i="16"/>
  <c r="D703" i="16"/>
  <c r="E703" i="16"/>
  <c r="F703" i="16"/>
  <c r="G703" i="16"/>
  <c r="H703" i="16"/>
  <c r="C704" i="16"/>
  <c r="D704" i="16"/>
  <c r="E704" i="16"/>
  <c r="F704" i="16"/>
  <c r="G704" i="16"/>
  <c r="H704" i="16"/>
  <c r="C705" i="16"/>
  <c r="D705" i="16"/>
  <c r="E705" i="16"/>
  <c r="F705" i="16"/>
  <c r="G705" i="16"/>
  <c r="H705" i="16"/>
  <c r="C706" i="16"/>
  <c r="D706" i="16"/>
  <c r="E706" i="16"/>
  <c r="F706" i="16"/>
  <c r="G706" i="16"/>
  <c r="H706" i="16"/>
  <c r="C707" i="16"/>
  <c r="D707" i="16"/>
  <c r="E707" i="16"/>
  <c r="F707" i="16"/>
  <c r="G707" i="16"/>
  <c r="H707" i="16"/>
  <c r="C708" i="16"/>
  <c r="D708" i="16"/>
  <c r="E708" i="16"/>
  <c r="F708" i="16"/>
  <c r="G708" i="16"/>
  <c r="H708" i="16"/>
  <c r="C709" i="16"/>
  <c r="D709" i="16"/>
  <c r="E709" i="16"/>
  <c r="F709" i="16"/>
  <c r="G709" i="16"/>
  <c r="H709" i="16"/>
  <c r="C710" i="16"/>
  <c r="D710" i="16"/>
  <c r="E710" i="16"/>
  <c r="F710" i="16"/>
  <c r="G710" i="16"/>
  <c r="H710" i="16"/>
  <c r="C711" i="16"/>
  <c r="D711" i="16"/>
  <c r="E711" i="16"/>
  <c r="F711" i="16"/>
  <c r="G711" i="16"/>
  <c r="H711" i="16"/>
  <c r="C712" i="16"/>
  <c r="D712" i="16"/>
  <c r="E712" i="16"/>
  <c r="F712" i="16"/>
  <c r="G712" i="16"/>
  <c r="H712" i="16"/>
  <c r="C713" i="16"/>
  <c r="D713" i="16"/>
  <c r="E713" i="16"/>
  <c r="F713" i="16"/>
  <c r="G713" i="16"/>
  <c r="H713" i="16"/>
  <c r="C714" i="16"/>
  <c r="D714" i="16"/>
  <c r="E714" i="16"/>
  <c r="F714" i="16"/>
  <c r="G714" i="16"/>
  <c r="H714" i="16"/>
  <c r="C715" i="16"/>
  <c r="D715" i="16"/>
  <c r="E715" i="16"/>
  <c r="F715" i="16"/>
  <c r="G715" i="16"/>
  <c r="H715" i="16"/>
  <c r="C716" i="16"/>
  <c r="D716" i="16"/>
  <c r="E716" i="16"/>
  <c r="F716" i="16"/>
  <c r="G716" i="16"/>
  <c r="H716" i="16"/>
  <c r="C717" i="16"/>
  <c r="D717" i="16"/>
  <c r="E717" i="16"/>
  <c r="F717" i="16"/>
  <c r="G717" i="16"/>
  <c r="H717" i="16"/>
  <c r="C718" i="16"/>
  <c r="D718" i="16"/>
  <c r="E718" i="16"/>
  <c r="F718" i="16"/>
  <c r="G718" i="16"/>
  <c r="H718" i="16"/>
  <c r="B702" i="16"/>
  <c r="B703" i="16"/>
  <c r="B704" i="16"/>
  <c r="B705" i="16"/>
  <c r="B706" i="16"/>
  <c r="B707" i="16"/>
  <c r="B708" i="16"/>
  <c r="B709" i="16"/>
  <c r="B710" i="16"/>
  <c r="B711" i="16"/>
  <c r="B712" i="16"/>
  <c r="B713" i="16"/>
  <c r="B714" i="16"/>
  <c r="B715" i="16"/>
  <c r="B716" i="16"/>
  <c r="B717" i="16"/>
  <c r="B718" i="16"/>
  <c r="B633" i="16"/>
  <c r="B634" i="16"/>
  <c r="B635" i="16"/>
  <c r="B636" i="16"/>
  <c r="B637" i="16"/>
  <c r="B638" i="16"/>
  <c r="B639" i="16"/>
  <c r="B640" i="16"/>
  <c r="B641" i="16"/>
  <c r="B642" i="16"/>
  <c r="B643" i="16"/>
  <c r="B644" i="16"/>
  <c r="B645" i="16"/>
  <c r="B646" i="16"/>
  <c r="B647" i="16"/>
  <c r="B648" i="16"/>
  <c r="B649" i="16"/>
  <c r="B650" i="16"/>
  <c r="B651" i="16"/>
  <c r="B652" i="16"/>
  <c r="B653" i="16"/>
  <c r="B654" i="16"/>
  <c r="B655" i="16"/>
  <c r="B656" i="16"/>
  <c r="B657" i="16"/>
  <c r="B658" i="16"/>
  <c r="B659" i="16"/>
  <c r="B660" i="16"/>
  <c r="B661" i="16"/>
  <c r="B662" i="16"/>
  <c r="B663" i="16"/>
  <c r="B664" i="16"/>
  <c r="B665" i="16"/>
  <c r="B666" i="16"/>
  <c r="B667" i="16"/>
  <c r="B668" i="16"/>
  <c r="B669" i="16"/>
  <c r="B670" i="16"/>
  <c r="B671" i="16"/>
  <c r="B672" i="16"/>
  <c r="B673" i="16"/>
  <c r="B674" i="16"/>
  <c r="B675" i="16"/>
  <c r="B676" i="16"/>
  <c r="B677" i="16"/>
  <c r="B678" i="16"/>
  <c r="B679" i="16"/>
  <c r="B680" i="16"/>
  <c r="B681" i="16"/>
  <c r="B682" i="16"/>
  <c r="B683" i="16"/>
  <c r="B684" i="16"/>
  <c r="B685" i="16"/>
  <c r="B686" i="16"/>
  <c r="B687" i="16"/>
  <c r="B688" i="16"/>
  <c r="B689" i="16"/>
  <c r="B690" i="16"/>
  <c r="B691" i="16"/>
  <c r="B692" i="16"/>
  <c r="B693" i="16"/>
  <c r="B694" i="16"/>
  <c r="B695" i="16"/>
  <c r="B696" i="16"/>
  <c r="B697" i="16"/>
  <c r="B698" i="16"/>
  <c r="B699" i="16"/>
  <c r="B700" i="16"/>
  <c r="B701" i="16"/>
  <c r="B579" i="16"/>
  <c r="B580" i="16"/>
  <c r="B581" i="16"/>
  <c r="B582" i="16"/>
  <c r="B583" i="16"/>
  <c r="B584" i="16"/>
  <c r="B585" i="16"/>
  <c r="B586" i="16"/>
  <c r="B587" i="16"/>
  <c r="B588" i="16"/>
  <c r="B589" i="16"/>
  <c r="B590" i="16"/>
  <c r="B591" i="16"/>
  <c r="B592" i="16"/>
  <c r="B593" i="16"/>
  <c r="B594" i="16"/>
  <c r="B595" i="16"/>
  <c r="B596" i="16"/>
  <c r="B597" i="16"/>
  <c r="B598" i="16"/>
  <c r="B599" i="16"/>
  <c r="B600" i="16"/>
  <c r="B601" i="16"/>
  <c r="B602" i="16"/>
  <c r="B603" i="16"/>
  <c r="B604" i="16"/>
  <c r="B605" i="16"/>
  <c r="B606" i="16"/>
  <c r="B607" i="16"/>
  <c r="B608" i="16"/>
  <c r="B609" i="16"/>
  <c r="B610" i="16"/>
  <c r="B611" i="16"/>
  <c r="B612" i="16"/>
  <c r="B613" i="16"/>
  <c r="B614" i="16"/>
  <c r="B615" i="16"/>
  <c r="B616" i="16"/>
  <c r="B617" i="16"/>
  <c r="B618" i="16"/>
  <c r="B619" i="16"/>
  <c r="B620" i="16"/>
  <c r="B621" i="16"/>
  <c r="B622" i="16"/>
  <c r="B623" i="16"/>
  <c r="B624" i="16"/>
  <c r="B625" i="16"/>
  <c r="B626" i="16"/>
  <c r="B627" i="16"/>
  <c r="B628" i="16"/>
  <c r="B629" i="16"/>
  <c r="B630" i="16"/>
  <c r="B631" i="16"/>
  <c r="B632" i="16"/>
  <c r="D578" i="16"/>
  <c r="E578" i="16"/>
  <c r="F578" i="16"/>
  <c r="G578" i="16"/>
  <c r="H578" i="16"/>
  <c r="C578" i="16"/>
  <c r="B578" i="16"/>
  <c r="C436" i="16"/>
  <c r="D436" i="16"/>
  <c r="E436" i="16"/>
  <c r="F436" i="16"/>
  <c r="G436" i="16"/>
  <c r="H436" i="16"/>
  <c r="C437" i="16"/>
  <c r="D437" i="16"/>
  <c r="E437" i="16"/>
  <c r="F437" i="16"/>
  <c r="G437" i="16"/>
  <c r="H437" i="16"/>
  <c r="C438" i="16"/>
  <c r="D438" i="16"/>
  <c r="E438" i="16"/>
  <c r="F438" i="16"/>
  <c r="G438" i="16"/>
  <c r="H438" i="16"/>
  <c r="C439" i="16"/>
  <c r="D439" i="16"/>
  <c r="E439" i="16"/>
  <c r="F439" i="16"/>
  <c r="G439" i="16"/>
  <c r="H439" i="16"/>
  <c r="C440" i="16"/>
  <c r="D440" i="16"/>
  <c r="E440" i="16"/>
  <c r="F440" i="16"/>
  <c r="G440" i="16"/>
  <c r="H440" i="16"/>
  <c r="C441" i="16"/>
  <c r="D441" i="16"/>
  <c r="E441" i="16"/>
  <c r="F441" i="16"/>
  <c r="G441" i="16"/>
  <c r="H441" i="16"/>
  <c r="C442" i="16"/>
  <c r="D442" i="16"/>
  <c r="E442" i="16"/>
  <c r="F442" i="16"/>
  <c r="G442" i="16"/>
  <c r="H442" i="16"/>
  <c r="C443" i="16"/>
  <c r="D443" i="16"/>
  <c r="E443" i="16"/>
  <c r="F443" i="16"/>
  <c r="G443" i="16"/>
  <c r="H443" i="16"/>
  <c r="C444" i="16"/>
  <c r="D444" i="16"/>
  <c r="E444" i="16"/>
  <c r="F444" i="16"/>
  <c r="G444" i="16"/>
  <c r="H444" i="16"/>
  <c r="C445" i="16"/>
  <c r="D445" i="16"/>
  <c r="E445" i="16"/>
  <c r="F445" i="16"/>
  <c r="G445" i="16"/>
  <c r="H445" i="16"/>
  <c r="C446" i="16"/>
  <c r="D446" i="16"/>
  <c r="E446" i="16"/>
  <c r="F446" i="16"/>
  <c r="G446" i="16"/>
  <c r="H446" i="16"/>
  <c r="C447" i="16"/>
  <c r="D447" i="16"/>
  <c r="E447" i="16"/>
  <c r="F447" i="16"/>
  <c r="G447" i="16"/>
  <c r="H447" i="16"/>
  <c r="C448" i="16"/>
  <c r="D448" i="16"/>
  <c r="E448" i="16"/>
  <c r="F448" i="16"/>
  <c r="G448" i="16"/>
  <c r="H448" i="16"/>
  <c r="C449" i="16"/>
  <c r="D449" i="16"/>
  <c r="E449" i="16"/>
  <c r="F449" i="16"/>
  <c r="G449" i="16"/>
  <c r="H449" i="16"/>
  <c r="C450" i="16"/>
  <c r="D450" i="16"/>
  <c r="E450" i="16"/>
  <c r="F450" i="16"/>
  <c r="G450" i="16"/>
  <c r="H450" i="16"/>
  <c r="C451" i="16"/>
  <c r="D451" i="16"/>
  <c r="E451" i="16"/>
  <c r="F451" i="16"/>
  <c r="G451" i="16"/>
  <c r="H451" i="16"/>
  <c r="C452" i="16"/>
  <c r="D452" i="16"/>
  <c r="E452" i="16"/>
  <c r="F452" i="16"/>
  <c r="G452" i="16"/>
  <c r="H452" i="16"/>
  <c r="C453" i="16"/>
  <c r="D453" i="16"/>
  <c r="E453" i="16"/>
  <c r="F453" i="16"/>
  <c r="G453" i="16"/>
  <c r="H453" i="16"/>
  <c r="C454" i="16"/>
  <c r="D454" i="16"/>
  <c r="E454" i="16"/>
  <c r="F454" i="16"/>
  <c r="G454" i="16"/>
  <c r="H454" i="16"/>
  <c r="C455" i="16"/>
  <c r="D455" i="16"/>
  <c r="E455" i="16"/>
  <c r="F455" i="16"/>
  <c r="G455" i="16"/>
  <c r="H455" i="16"/>
  <c r="C456" i="16"/>
  <c r="D456" i="16"/>
  <c r="E456" i="16"/>
  <c r="F456" i="16"/>
  <c r="G456" i="16"/>
  <c r="H456" i="16"/>
  <c r="C457" i="16"/>
  <c r="D457" i="16"/>
  <c r="E457" i="16"/>
  <c r="F457" i="16"/>
  <c r="G457" i="16"/>
  <c r="H457" i="16"/>
  <c r="C458" i="16"/>
  <c r="D458" i="16"/>
  <c r="E458" i="16"/>
  <c r="F458" i="16"/>
  <c r="G458" i="16"/>
  <c r="H458" i="16"/>
  <c r="C459" i="16"/>
  <c r="D459" i="16"/>
  <c r="E459" i="16"/>
  <c r="F459" i="16"/>
  <c r="G459" i="16"/>
  <c r="H459" i="16"/>
  <c r="C460" i="16"/>
  <c r="D460" i="16"/>
  <c r="E460" i="16"/>
  <c r="F460" i="16"/>
  <c r="G460" i="16"/>
  <c r="H460" i="16"/>
  <c r="C461" i="16"/>
  <c r="D461" i="16"/>
  <c r="E461" i="16"/>
  <c r="F461" i="16"/>
  <c r="G461" i="16"/>
  <c r="H461" i="16"/>
  <c r="C462" i="16"/>
  <c r="D462" i="16"/>
  <c r="E462" i="16"/>
  <c r="F462" i="16"/>
  <c r="G462" i="16"/>
  <c r="H462" i="16"/>
  <c r="C463" i="16"/>
  <c r="D463" i="16"/>
  <c r="E463" i="16"/>
  <c r="F463" i="16"/>
  <c r="G463" i="16"/>
  <c r="H463" i="16"/>
  <c r="C464" i="16"/>
  <c r="D464" i="16"/>
  <c r="E464" i="16"/>
  <c r="F464" i="16"/>
  <c r="G464" i="16"/>
  <c r="H464" i="16"/>
  <c r="C465" i="16"/>
  <c r="D465" i="16"/>
  <c r="E465" i="16"/>
  <c r="F465" i="16"/>
  <c r="G465" i="16"/>
  <c r="H465" i="16"/>
  <c r="C466" i="16"/>
  <c r="D466" i="16"/>
  <c r="E466" i="16"/>
  <c r="F466" i="16"/>
  <c r="G466" i="16"/>
  <c r="H466" i="16"/>
  <c r="C467" i="16"/>
  <c r="D467" i="16"/>
  <c r="E467" i="16"/>
  <c r="F467" i="16"/>
  <c r="G467" i="16"/>
  <c r="H467" i="16"/>
  <c r="C468" i="16"/>
  <c r="D468" i="16"/>
  <c r="E468" i="16"/>
  <c r="F468" i="16"/>
  <c r="G468" i="16"/>
  <c r="H468" i="16"/>
  <c r="C469" i="16"/>
  <c r="D469" i="16"/>
  <c r="E469" i="16"/>
  <c r="F469" i="16"/>
  <c r="G469" i="16"/>
  <c r="H469" i="16"/>
  <c r="C470" i="16"/>
  <c r="D470" i="16"/>
  <c r="E470" i="16"/>
  <c r="F470" i="16"/>
  <c r="G470" i="16"/>
  <c r="H470" i="16"/>
  <c r="C471" i="16"/>
  <c r="D471" i="16"/>
  <c r="E471" i="16"/>
  <c r="F471" i="16"/>
  <c r="G471" i="16"/>
  <c r="H471" i="16"/>
  <c r="C472" i="16"/>
  <c r="D472" i="16"/>
  <c r="E472" i="16"/>
  <c r="F472" i="16"/>
  <c r="G472" i="16"/>
  <c r="H472" i="16"/>
  <c r="C473" i="16"/>
  <c r="D473" i="16"/>
  <c r="E473" i="16"/>
  <c r="F473" i="16"/>
  <c r="G473" i="16"/>
  <c r="H473" i="16"/>
  <c r="C474" i="16"/>
  <c r="D474" i="16"/>
  <c r="E474" i="16"/>
  <c r="F474" i="16"/>
  <c r="G474" i="16"/>
  <c r="H474" i="16"/>
  <c r="C475" i="16"/>
  <c r="D475" i="16"/>
  <c r="E475" i="16"/>
  <c r="F475" i="16"/>
  <c r="G475" i="16"/>
  <c r="H475" i="16"/>
  <c r="C476" i="16"/>
  <c r="D476" i="16"/>
  <c r="E476" i="16"/>
  <c r="F476" i="16"/>
  <c r="G476" i="16"/>
  <c r="H476" i="16"/>
  <c r="C477" i="16"/>
  <c r="D477" i="16"/>
  <c r="E477" i="16"/>
  <c r="F477" i="16"/>
  <c r="G477" i="16"/>
  <c r="H477" i="16"/>
  <c r="C478" i="16"/>
  <c r="D478" i="16"/>
  <c r="E478" i="16"/>
  <c r="F478" i="16"/>
  <c r="G478" i="16"/>
  <c r="H478" i="16"/>
  <c r="C479" i="16"/>
  <c r="D479" i="16"/>
  <c r="E479" i="16"/>
  <c r="F479" i="16"/>
  <c r="G479" i="16"/>
  <c r="H479" i="16"/>
  <c r="C480" i="16"/>
  <c r="D480" i="16"/>
  <c r="E480" i="16"/>
  <c r="F480" i="16"/>
  <c r="G480" i="16"/>
  <c r="H480" i="16"/>
  <c r="C481" i="16"/>
  <c r="D481" i="16"/>
  <c r="E481" i="16"/>
  <c r="F481" i="16"/>
  <c r="G481" i="16"/>
  <c r="H481" i="16"/>
  <c r="C482" i="16"/>
  <c r="D482" i="16"/>
  <c r="E482" i="16"/>
  <c r="F482" i="16"/>
  <c r="G482" i="16"/>
  <c r="H482" i="16"/>
  <c r="C483" i="16"/>
  <c r="D483" i="16"/>
  <c r="E483" i="16"/>
  <c r="F483" i="16"/>
  <c r="G483" i="16"/>
  <c r="H483" i="16"/>
  <c r="C484" i="16"/>
  <c r="D484" i="16"/>
  <c r="E484" i="16"/>
  <c r="F484" i="16"/>
  <c r="G484" i="16"/>
  <c r="H484" i="16"/>
  <c r="C485" i="16"/>
  <c r="D485" i="16"/>
  <c r="E485" i="16"/>
  <c r="F485" i="16"/>
  <c r="G485" i="16"/>
  <c r="H485" i="16"/>
  <c r="C486" i="16"/>
  <c r="D486" i="16"/>
  <c r="E486" i="16"/>
  <c r="F486" i="16"/>
  <c r="G486" i="16"/>
  <c r="H486" i="16"/>
  <c r="C487" i="16"/>
  <c r="D487" i="16"/>
  <c r="E487" i="16"/>
  <c r="F487" i="16"/>
  <c r="G487" i="16"/>
  <c r="H487" i="16"/>
  <c r="C488" i="16"/>
  <c r="D488" i="16"/>
  <c r="E488" i="16"/>
  <c r="F488" i="16"/>
  <c r="G488" i="16"/>
  <c r="H488" i="16"/>
  <c r="C489" i="16"/>
  <c r="D489" i="16"/>
  <c r="E489" i="16"/>
  <c r="F489" i="16"/>
  <c r="G489" i="16"/>
  <c r="H489" i="16"/>
  <c r="C490" i="16"/>
  <c r="D490" i="16"/>
  <c r="E490" i="16"/>
  <c r="F490" i="16"/>
  <c r="G490" i="16"/>
  <c r="H490" i="16"/>
  <c r="C491" i="16"/>
  <c r="D491" i="16"/>
  <c r="E491" i="16"/>
  <c r="F491" i="16"/>
  <c r="G491" i="16"/>
  <c r="H491" i="16"/>
  <c r="C492" i="16"/>
  <c r="D492" i="16"/>
  <c r="E492" i="16"/>
  <c r="F492" i="16"/>
  <c r="G492" i="16"/>
  <c r="H492" i="16"/>
  <c r="C493" i="16"/>
  <c r="D493" i="16"/>
  <c r="E493" i="16"/>
  <c r="F493" i="16"/>
  <c r="G493" i="16"/>
  <c r="H493" i="16"/>
  <c r="C494" i="16"/>
  <c r="D494" i="16"/>
  <c r="E494" i="16"/>
  <c r="F494" i="16"/>
  <c r="G494" i="16"/>
  <c r="H494" i="16"/>
  <c r="C495" i="16"/>
  <c r="D495" i="16"/>
  <c r="E495" i="16"/>
  <c r="F495" i="16"/>
  <c r="G495" i="16"/>
  <c r="H495" i="16"/>
  <c r="C496" i="16"/>
  <c r="D496" i="16"/>
  <c r="E496" i="16"/>
  <c r="F496" i="16"/>
  <c r="G496" i="16"/>
  <c r="H496" i="16"/>
  <c r="C497" i="16"/>
  <c r="D497" i="16"/>
  <c r="E497" i="16"/>
  <c r="F497" i="16"/>
  <c r="G497" i="16"/>
  <c r="H497" i="16"/>
  <c r="C498" i="16"/>
  <c r="D498" i="16"/>
  <c r="E498" i="16"/>
  <c r="F498" i="16"/>
  <c r="G498" i="16"/>
  <c r="H498" i="16"/>
  <c r="C499" i="16"/>
  <c r="D499" i="16"/>
  <c r="E499" i="16"/>
  <c r="F499" i="16"/>
  <c r="G499" i="16"/>
  <c r="H499" i="16"/>
  <c r="C500" i="16"/>
  <c r="D500" i="16"/>
  <c r="E500" i="16"/>
  <c r="F500" i="16"/>
  <c r="G500" i="16"/>
  <c r="H500" i="16"/>
  <c r="C501" i="16"/>
  <c r="D501" i="16"/>
  <c r="E501" i="16"/>
  <c r="F501" i="16"/>
  <c r="G501" i="16"/>
  <c r="H501" i="16"/>
  <c r="C502" i="16"/>
  <c r="D502" i="16"/>
  <c r="E502" i="16"/>
  <c r="F502" i="16"/>
  <c r="G502" i="16"/>
  <c r="H502" i="16"/>
  <c r="C503" i="16"/>
  <c r="D503" i="16"/>
  <c r="E503" i="16"/>
  <c r="F503" i="16"/>
  <c r="G503" i="16"/>
  <c r="H503" i="16"/>
  <c r="C504" i="16"/>
  <c r="D504" i="16"/>
  <c r="E504" i="16"/>
  <c r="F504" i="16"/>
  <c r="G504" i="16"/>
  <c r="H504" i="16"/>
  <c r="C505" i="16"/>
  <c r="D505" i="16"/>
  <c r="E505" i="16"/>
  <c r="F505" i="16"/>
  <c r="G505" i="16"/>
  <c r="H505" i="16"/>
  <c r="C506" i="16"/>
  <c r="D506" i="16"/>
  <c r="E506" i="16"/>
  <c r="F506" i="16"/>
  <c r="G506" i="16"/>
  <c r="H506" i="16"/>
  <c r="C507" i="16"/>
  <c r="D507" i="16"/>
  <c r="E507" i="16"/>
  <c r="F507" i="16"/>
  <c r="G507" i="16"/>
  <c r="H507" i="16"/>
  <c r="C508" i="16"/>
  <c r="D508" i="16"/>
  <c r="E508" i="16"/>
  <c r="F508" i="16"/>
  <c r="G508" i="16"/>
  <c r="H508" i="16"/>
  <c r="C509" i="16"/>
  <c r="D509" i="16"/>
  <c r="E509" i="16"/>
  <c r="F509" i="16"/>
  <c r="G509" i="16"/>
  <c r="H509" i="16"/>
  <c r="C510" i="16"/>
  <c r="D510" i="16"/>
  <c r="E510" i="16"/>
  <c r="F510" i="16"/>
  <c r="G510" i="16"/>
  <c r="H510" i="16"/>
  <c r="C511" i="16"/>
  <c r="D511" i="16"/>
  <c r="E511" i="16"/>
  <c r="F511" i="16"/>
  <c r="G511" i="16"/>
  <c r="H511" i="16"/>
  <c r="C512" i="16"/>
  <c r="D512" i="16"/>
  <c r="E512" i="16"/>
  <c r="F512" i="16"/>
  <c r="G512" i="16"/>
  <c r="H512" i="16"/>
  <c r="C513" i="16"/>
  <c r="D513" i="16"/>
  <c r="E513" i="16"/>
  <c r="F513" i="16"/>
  <c r="G513" i="16"/>
  <c r="H513" i="16"/>
  <c r="C514" i="16"/>
  <c r="D514" i="16"/>
  <c r="E514" i="16"/>
  <c r="F514" i="16"/>
  <c r="G514" i="16"/>
  <c r="H514" i="16"/>
  <c r="C515" i="16"/>
  <c r="D515" i="16"/>
  <c r="E515" i="16"/>
  <c r="F515" i="16"/>
  <c r="G515" i="16"/>
  <c r="H515" i="16"/>
  <c r="C516" i="16"/>
  <c r="D516" i="16"/>
  <c r="E516" i="16"/>
  <c r="F516" i="16"/>
  <c r="G516" i="16"/>
  <c r="H516" i="16"/>
  <c r="C517" i="16"/>
  <c r="D517" i="16"/>
  <c r="E517" i="16"/>
  <c r="F517" i="16"/>
  <c r="G517" i="16"/>
  <c r="H517" i="16"/>
  <c r="C518" i="16"/>
  <c r="D518" i="16"/>
  <c r="E518" i="16"/>
  <c r="F518" i="16"/>
  <c r="G518" i="16"/>
  <c r="H518" i="16"/>
  <c r="C519" i="16"/>
  <c r="D519" i="16"/>
  <c r="E519" i="16"/>
  <c r="F519" i="16"/>
  <c r="G519" i="16"/>
  <c r="H519" i="16"/>
  <c r="C520" i="16"/>
  <c r="D520" i="16"/>
  <c r="E520" i="16"/>
  <c r="F520" i="16"/>
  <c r="G520" i="16"/>
  <c r="H520" i="16"/>
  <c r="C521" i="16"/>
  <c r="D521" i="16"/>
  <c r="E521" i="16"/>
  <c r="F521" i="16"/>
  <c r="G521" i="16"/>
  <c r="H521" i="16"/>
  <c r="C522" i="16"/>
  <c r="D522" i="16"/>
  <c r="E522" i="16"/>
  <c r="F522" i="16"/>
  <c r="G522" i="16"/>
  <c r="H522" i="16"/>
  <c r="C523" i="16"/>
  <c r="D523" i="16"/>
  <c r="E523" i="16"/>
  <c r="F523" i="16"/>
  <c r="G523" i="16"/>
  <c r="H523" i="16"/>
  <c r="C524" i="16"/>
  <c r="D524" i="16"/>
  <c r="E524" i="16"/>
  <c r="F524" i="16"/>
  <c r="G524" i="16"/>
  <c r="H524" i="16"/>
  <c r="C525" i="16"/>
  <c r="D525" i="16"/>
  <c r="E525" i="16"/>
  <c r="F525" i="16"/>
  <c r="G525" i="16"/>
  <c r="H525" i="16"/>
  <c r="C526" i="16"/>
  <c r="D526" i="16"/>
  <c r="E526" i="16"/>
  <c r="F526" i="16"/>
  <c r="G526" i="16"/>
  <c r="H526" i="16"/>
  <c r="C527" i="16"/>
  <c r="D527" i="16"/>
  <c r="E527" i="16"/>
  <c r="F527" i="16"/>
  <c r="G527" i="16"/>
  <c r="H527" i="16"/>
  <c r="C528" i="16"/>
  <c r="D528" i="16"/>
  <c r="E528" i="16"/>
  <c r="F528" i="16"/>
  <c r="G528" i="16"/>
  <c r="H528" i="16"/>
  <c r="C529" i="16"/>
  <c r="D529" i="16"/>
  <c r="E529" i="16"/>
  <c r="F529" i="16"/>
  <c r="G529" i="16"/>
  <c r="H529" i="16"/>
  <c r="C530" i="16"/>
  <c r="D530" i="16"/>
  <c r="E530" i="16"/>
  <c r="F530" i="16"/>
  <c r="G530" i="16"/>
  <c r="H530" i="16"/>
  <c r="C531" i="16"/>
  <c r="D531" i="16"/>
  <c r="E531" i="16"/>
  <c r="F531" i="16"/>
  <c r="G531" i="16"/>
  <c r="H531" i="16"/>
  <c r="C532" i="16"/>
  <c r="D532" i="16"/>
  <c r="E532" i="16"/>
  <c r="F532" i="16"/>
  <c r="G532" i="16"/>
  <c r="H532" i="16"/>
  <c r="C533" i="16"/>
  <c r="D533" i="16"/>
  <c r="E533" i="16"/>
  <c r="F533" i="16"/>
  <c r="G533" i="16"/>
  <c r="H533" i="16"/>
  <c r="C534" i="16"/>
  <c r="D534" i="16"/>
  <c r="E534" i="16"/>
  <c r="F534" i="16"/>
  <c r="G534" i="16"/>
  <c r="H534" i="16"/>
  <c r="C535" i="16"/>
  <c r="D535" i="16"/>
  <c r="E535" i="16"/>
  <c r="F535" i="16"/>
  <c r="G535" i="16"/>
  <c r="H535" i="16"/>
  <c r="C536" i="16"/>
  <c r="D536" i="16"/>
  <c r="E536" i="16"/>
  <c r="F536" i="16"/>
  <c r="G536" i="16"/>
  <c r="H536" i="16"/>
  <c r="C537" i="16"/>
  <c r="D537" i="16"/>
  <c r="E537" i="16"/>
  <c r="F537" i="16"/>
  <c r="G537" i="16"/>
  <c r="H537" i="16"/>
  <c r="C538" i="16"/>
  <c r="D538" i="16"/>
  <c r="E538" i="16"/>
  <c r="F538" i="16"/>
  <c r="G538" i="16"/>
  <c r="H538" i="16"/>
  <c r="C539" i="16"/>
  <c r="D539" i="16"/>
  <c r="E539" i="16"/>
  <c r="F539" i="16"/>
  <c r="G539" i="16"/>
  <c r="H539" i="16"/>
  <c r="C540" i="16"/>
  <c r="D540" i="16"/>
  <c r="E540" i="16"/>
  <c r="F540" i="16"/>
  <c r="G540" i="16"/>
  <c r="H540" i="16"/>
  <c r="C541" i="16"/>
  <c r="D541" i="16"/>
  <c r="E541" i="16"/>
  <c r="F541" i="16"/>
  <c r="G541" i="16"/>
  <c r="H541" i="16"/>
  <c r="C542" i="16"/>
  <c r="D542" i="16"/>
  <c r="E542" i="16"/>
  <c r="F542" i="16"/>
  <c r="G542" i="16"/>
  <c r="H542" i="16"/>
  <c r="C543" i="16"/>
  <c r="D543" i="16"/>
  <c r="E543" i="16"/>
  <c r="F543" i="16"/>
  <c r="G543" i="16"/>
  <c r="H543" i="16"/>
  <c r="C544" i="16"/>
  <c r="D544" i="16"/>
  <c r="E544" i="16"/>
  <c r="F544" i="16"/>
  <c r="G544" i="16"/>
  <c r="H544" i="16"/>
  <c r="C545" i="16"/>
  <c r="D545" i="16"/>
  <c r="E545" i="16"/>
  <c r="F545" i="16"/>
  <c r="G545" i="16"/>
  <c r="H545" i="16"/>
  <c r="C546" i="16"/>
  <c r="D546" i="16"/>
  <c r="E546" i="16"/>
  <c r="F546" i="16"/>
  <c r="G546" i="16"/>
  <c r="H546" i="16"/>
  <c r="C547" i="16"/>
  <c r="D547" i="16"/>
  <c r="E547" i="16"/>
  <c r="F547" i="16"/>
  <c r="G547" i="16"/>
  <c r="H547" i="16"/>
  <c r="C548" i="16"/>
  <c r="D548" i="16"/>
  <c r="E548" i="16"/>
  <c r="F548" i="16"/>
  <c r="G548" i="16"/>
  <c r="H548" i="16"/>
  <c r="C549" i="16"/>
  <c r="D549" i="16"/>
  <c r="E549" i="16"/>
  <c r="F549" i="16"/>
  <c r="G549" i="16"/>
  <c r="H549" i="16"/>
  <c r="C550" i="16"/>
  <c r="D550" i="16"/>
  <c r="E550" i="16"/>
  <c r="F550" i="16"/>
  <c r="G550" i="16"/>
  <c r="H550" i="16"/>
  <c r="C551" i="16"/>
  <c r="D551" i="16"/>
  <c r="E551" i="16"/>
  <c r="F551" i="16"/>
  <c r="G551" i="16"/>
  <c r="H551" i="16"/>
  <c r="C552" i="16"/>
  <c r="D552" i="16"/>
  <c r="E552" i="16"/>
  <c r="F552" i="16"/>
  <c r="G552" i="16"/>
  <c r="H552" i="16"/>
  <c r="C553" i="16"/>
  <c r="D553" i="16"/>
  <c r="E553" i="16"/>
  <c r="F553" i="16"/>
  <c r="G553" i="16"/>
  <c r="H553" i="16"/>
  <c r="C554" i="16"/>
  <c r="D554" i="16"/>
  <c r="E554" i="16"/>
  <c r="F554" i="16"/>
  <c r="G554" i="16"/>
  <c r="H554" i="16"/>
  <c r="C555" i="16"/>
  <c r="D555" i="16"/>
  <c r="E555" i="16"/>
  <c r="F555" i="16"/>
  <c r="G555" i="16"/>
  <c r="H555" i="16"/>
  <c r="C556" i="16"/>
  <c r="D556" i="16"/>
  <c r="E556" i="16"/>
  <c r="F556" i="16"/>
  <c r="G556" i="16"/>
  <c r="H556" i="16"/>
  <c r="C557" i="16"/>
  <c r="D557" i="16"/>
  <c r="E557" i="16"/>
  <c r="F557" i="16"/>
  <c r="G557" i="16"/>
  <c r="H557" i="16"/>
  <c r="C558" i="16"/>
  <c r="D558" i="16"/>
  <c r="E558" i="16"/>
  <c r="F558" i="16"/>
  <c r="G558" i="16"/>
  <c r="H558" i="16"/>
  <c r="C559" i="16"/>
  <c r="D559" i="16"/>
  <c r="E559" i="16"/>
  <c r="F559" i="16"/>
  <c r="G559" i="16"/>
  <c r="H559" i="16"/>
  <c r="C560" i="16"/>
  <c r="D560" i="16"/>
  <c r="E560" i="16"/>
  <c r="F560" i="16"/>
  <c r="G560" i="16"/>
  <c r="H560" i="16"/>
  <c r="C561" i="16"/>
  <c r="D561" i="16"/>
  <c r="E561" i="16"/>
  <c r="F561" i="16"/>
  <c r="G561" i="16"/>
  <c r="H561" i="16"/>
  <c r="C562" i="16"/>
  <c r="D562" i="16"/>
  <c r="E562" i="16"/>
  <c r="F562" i="16"/>
  <c r="G562" i="16"/>
  <c r="H562" i="16"/>
  <c r="C563" i="16"/>
  <c r="D563" i="16"/>
  <c r="E563" i="16"/>
  <c r="F563" i="16"/>
  <c r="G563" i="16"/>
  <c r="H563" i="16"/>
  <c r="C564" i="16"/>
  <c r="D564" i="16"/>
  <c r="E564" i="16"/>
  <c r="F564" i="16"/>
  <c r="G564" i="16"/>
  <c r="H564" i="16"/>
  <c r="C565" i="16"/>
  <c r="D565" i="16"/>
  <c r="E565" i="16"/>
  <c r="F565" i="16"/>
  <c r="G565" i="16"/>
  <c r="H565" i="16"/>
  <c r="C566" i="16"/>
  <c r="D566" i="16"/>
  <c r="E566" i="16"/>
  <c r="F566" i="16"/>
  <c r="G566" i="16"/>
  <c r="H566" i="16"/>
  <c r="C567" i="16"/>
  <c r="D567" i="16"/>
  <c r="E567" i="16"/>
  <c r="F567" i="16"/>
  <c r="G567" i="16"/>
  <c r="H567" i="16"/>
  <c r="C568" i="16"/>
  <c r="D568" i="16"/>
  <c r="E568" i="16"/>
  <c r="F568" i="16"/>
  <c r="G568" i="16"/>
  <c r="H568" i="16"/>
  <c r="C569" i="16"/>
  <c r="D569" i="16"/>
  <c r="E569" i="16"/>
  <c r="F569" i="16"/>
  <c r="G569" i="16"/>
  <c r="H569" i="16"/>
  <c r="C570" i="16"/>
  <c r="D570" i="16"/>
  <c r="E570" i="16"/>
  <c r="F570" i="16"/>
  <c r="G570" i="16"/>
  <c r="H570" i="16"/>
  <c r="C571" i="16"/>
  <c r="D571" i="16"/>
  <c r="E571" i="16"/>
  <c r="F571" i="16"/>
  <c r="G571" i="16"/>
  <c r="H571" i="16"/>
  <c r="C572" i="16"/>
  <c r="D572" i="16"/>
  <c r="E572" i="16"/>
  <c r="F572" i="16"/>
  <c r="G572" i="16"/>
  <c r="H572" i="16"/>
  <c r="C573" i="16"/>
  <c r="D573" i="16"/>
  <c r="E573" i="16"/>
  <c r="F573" i="16"/>
  <c r="G573" i="16"/>
  <c r="H573" i="16"/>
  <c r="C574" i="16"/>
  <c r="D574" i="16"/>
  <c r="E574" i="16"/>
  <c r="F574" i="16"/>
  <c r="G574" i="16"/>
  <c r="H574" i="16"/>
  <c r="C575" i="16"/>
  <c r="D575" i="16"/>
  <c r="E575" i="16"/>
  <c r="F575" i="16"/>
  <c r="G575" i="16"/>
  <c r="H575" i="16"/>
  <c r="B436" i="16"/>
  <c r="B437" i="16"/>
  <c r="B438" i="16"/>
  <c r="B439" i="16"/>
  <c r="B440" i="16"/>
  <c r="B441" i="16"/>
  <c r="B442" i="16"/>
  <c r="B443" i="16"/>
  <c r="B444" i="16"/>
  <c r="B445" i="16"/>
  <c r="B446" i="16"/>
  <c r="B447" i="16"/>
  <c r="B448" i="16"/>
  <c r="B449" i="16"/>
  <c r="B450" i="16"/>
  <c r="B451" i="16"/>
  <c r="B452" i="16"/>
  <c r="B453" i="16"/>
  <c r="B454" i="16"/>
  <c r="B455" i="16"/>
  <c r="B456" i="16"/>
  <c r="B457" i="16"/>
  <c r="B458" i="16"/>
  <c r="B459" i="16"/>
  <c r="B460" i="16"/>
  <c r="B461" i="16"/>
  <c r="B462" i="16"/>
  <c r="B463" i="16"/>
  <c r="B464" i="16"/>
  <c r="B465" i="16"/>
  <c r="B466" i="16"/>
  <c r="B467" i="16"/>
  <c r="B468" i="16"/>
  <c r="B469" i="16"/>
  <c r="B470" i="16"/>
  <c r="B471" i="16"/>
  <c r="B472" i="16"/>
  <c r="B473" i="16"/>
  <c r="B474" i="16"/>
  <c r="B475" i="16"/>
  <c r="B476" i="16"/>
  <c r="B477" i="16"/>
  <c r="B478" i="16"/>
  <c r="B479" i="16"/>
  <c r="B480" i="16"/>
  <c r="B481" i="16"/>
  <c r="B482" i="16"/>
  <c r="B483" i="16"/>
  <c r="B484" i="16"/>
  <c r="B485" i="16"/>
  <c r="B486" i="16"/>
  <c r="B487" i="16"/>
  <c r="B488" i="16"/>
  <c r="B489" i="16"/>
  <c r="B490" i="16"/>
  <c r="B491" i="16"/>
  <c r="B492" i="16"/>
  <c r="B493" i="16"/>
  <c r="B494" i="16"/>
  <c r="B495" i="16"/>
  <c r="B496" i="16"/>
  <c r="B497" i="16"/>
  <c r="B498" i="16"/>
  <c r="B499" i="16"/>
  <c r="B500" i="16"/>
  <c r="B501" i="16"/>
  <c r="B502" i="16"/>
  <c r="B503" i="16"/>
  <c r="B504" i="16"/>
  <c r="B505" i="16"/>
  <c r="B506" i="16"/>
  <c r="B507" i="16"/>
  <c r="B508" i="16"/>
  <c r="B509" i="16"/>
  <c r="B510" i="16"/>
  <c r="B511" i="16"/>
  <c r="B512" i="16"/>
  <c r="B513" i="16"/>
  <c r="B514" i="16"/>
  <c r="B515" i="16"/>
  <c r="B516" i="16"/>
  <c r="B517" i="16"/>
  <c r="B518" i="16"/>
  <c r="B519" i="16"/>
  <c r="B520" i="16"/>
  <c r="B521" i="16"/>
  <c r="B522" i="16"/>
  <c r="B523" i="16"/>
  <c r="B524" i="16"/>
  <c r="B525" i="16"/>
  <c r="B526" i="16"/>
  <c r="B527" i="16"/>
  <c r="B528" i="16"/>
  <c r="B529" i="16"/>
  <c r="B530" i="16"/>
  <c r="B531" i="16"/>
  <c r="B532" i="16"/>
  <c r="B533" i="16"/>
  <c r="B534" i="16"/>
  <c r="B535" i="16"/>
  <c r="B536" i="16"/>
  <c r="B537" i="16"/>
  <c r="B538" i="16"/>
  <c r="B539" i="16"/>
  <c r="B540" i="16"/>
  <c r="B541" i="16"/>
  <c r="B542" i="16"/>
  <c r="B543" i="16"/>
  <c r="B544" i="16"/>
  <c r="B545" i="16"/>
  <c r="B546" i="16"/>
  <c r="B547" i="16"/>
  <c r="B548" i="16"/>
  <c r="B549" i="16"/>
  <c r="B550" i="16"/>
  <c r="B551" i="16"/>
  <c r="B552" i="16"/>
  <c r="B553" i="16"/>
  <c r="B554" i="16"/>
  <c r="B555" i="16"/>
  <c r="B556" i="16"/>
  <c r="B557" i="16"/>
  <c r="B558" i="16"/>
  <c r="B559" i="16"/>
  <c r="B560" i="16"/>
  <c r="B561" i="16"/>
  <c r="B562" i="16"/>
  <c r="B563" i="16"/>
  <c r="B564" i="16"/>
  <c r="B565" i="16"/>
  <c r="B566" i="16"/>
  <c r="B567" i="16"/>
  <c r="B568" i="16"/>
  <c r="B569" i="16"/>
  <c r="B570" i="16"/>
  <c r="B571" i="16"/>
  <c r="B572" i="16"/>
  <c r="B573" i="16"/>
  <c r="B574" i="16"/>
  <c r="B575" i="16"/>
  <c r="D435" i="16"/>
  <c r="E435" i="16"/>
  <c r="F435" i="16"/>
  <c r="G435" i="16"/>
  <c r="H435" i="16"/>
  <c r="C435" i="16"/>
  <c r="B435" i="16"/>
  <c r="C293" i="16"/>
  <c r="D293" i="16"/>
  <c r="E293" i="16"/>
  <c r="F293" i="16"/>
  <c r="G293" i="16"/>
  <c r="H293" i="16"/>
  <c r="C294" i="16"/>
  <c r="D294" i="16"/>
  <c r="E294" i="16"/>
  <c r="F294" i="16"/>
  <c r="G294" i="16"/>
  <c r="H294" i="16"/>
  <c r="C295" i="16"/>
  <c r="D295" i="16"/>
  <c r="E295" i="16"/>
  <c r="F295" i="16"/>
  <c r="G295" i="16"/>
  <c r="H295" i="16"/>
  <c r="C296" i="16"/>
  <c r="D296" i="16"/>
  <c r="E296" i="16"/>
  <c r="F296" i="16"/>
  <c r="G296" i="16"/>
  <c r="H296" i="16"/>
  <c r="C297" i="16"/>
  <c r="D297" i="16"/>
  <c r="E297" i="16"/>
  <c r="F297" i="16"/>
  <c r="G297" i="16"/>
  <c r="H297" i="16"/>
  <c r="C298" i="16"/>
  <c r="D298" i="16"/>
  <c r="E298" i="16"/>
  <c r="F298" i="16"/>
  <c r="G298" i="16"/>
  <c r="H298" i="16"/>
  <c r="C299" i="16"/>
  <c r="D299" i="16"/>
  <c r="E299" i="16"/>
  <c r="F299" i="16"/>
  <c r="G299" i="16"/>
  <c r="H299" i="16"/>
  <c r="C300" i="16"/>
  <c r="D300" i="16"/>
  <c r="E300" i="16"/>
  <c r="F300" i="16"/>
  <c r="G300" i="16"/>
  <c r="H300" i="16"/>
  <c r="C301" i="16"/>
  <c r="D301" i="16"/>
  <c r="E301" i="16"/>
  <c r="F301" i="16"/>
  <c r="G301" i="16"/>
  <c r="H301" i="16"/>
  <c r="C302" i="16"/>
  <c r="D302" i="16"/>
  <c r="E302" i="16"/>
  <c r="F302" i="16"/>
  <c r="G302" i="16"/>
  <c r="H302" i="16"/>
  <c r="C303" i="16"/>
  <c r="D303" i="16"/>
  <c r="E303" i="16"/>
  <c r="F303" i="16"/>
  <c r="G303" i="16"/>
  <c r="H303" i="16"/>
  <c r="C304" i="16"/>
  <c r="D304" i="16"/>
  <c r="E304" i="16"/>
  <c r="F304" i="16"/>
  <c r="G304" i="16"/>
  <c r="H304" i="16"/>
  <c r="C305" i="16"/>
  <c r="D305" i="16"/>
  <c r="E305" i="16"/>
  <c r="F305" i="16"/>
  <c r="G305" i="16"/>
  <c r="H305" i="16"/>
  <c r="C306" i="16"/>
  <c r="D306" i="16"/>
  <c r="E306" i="16"/>
  <c r="F306" i="16"/>
  <c r="G306" i="16"/>
  <c r="H306" i="16"/>
  <c r="C307" i="16"/>
  <c r="D307" i="16"/>
  <c r="E307" i="16"/>
  <c r="F307" i="16"/>
  <c r="G307" i="16"/>
  <c r="H307" i="16"/>
  <c r="C308" i="16"/>
  <c r="D308" i="16"/>
  <c r="E308" i="16"/>
  <c r="F308" i="16"/>
  <c r="G308" i="16"/>
  <c r="H308" i="16"/>
  <c r="C309" i="16"/>
  <c r="D309" i="16"/>
  <c r="E309" i="16"/>
  <c r="F309" i="16"/>
  <c r="G309" i="16"/>
  <c r="H309" i="16"/>
  <c r="C310" i="16"/>
  <c r="D310" i="16"/>
  <c r="E310" i="16"/>
  <c r="F310" i="16"/>
  <c r="G310" i="16"/>
  <c r="H310" i="16"/>
  <c r="C311" i="16"/>
  <c r="D311" i="16"/>
  <c r="E311" i="16"/>
  <c r="F311" i="16"/>
  <c r="G311" i="16"/>
  <c r="H311" i="16"/>
  <c r="C312" i="16"/>
  <c r="D312" i="16"/>
  <c r="E312" i="16"/>
  <c r="F312" i="16"/>
  <c r="G312" i="16"/>
  <c r="H312" i="16"/>
  <c r="C313" i="16"/>
  <c r="D313" i="16"/>
  <c r="E313" i="16"/>
  <c r="F313" i="16"/>
  <c r="G313" i="16"/>
  <c r="H313" i="16"/>
  <c r="C314" i="16"/>
  <c r="D314" i="16"/>
  <c r="E314" i="16"/>
  <c r="F314" i="16"/>
  <c r="G314" i="16"/>
  <c r="H314" i="16"/>
  <c r="C315" i="16"/>
  <c r="D315" i="16"/>
  <c r="E315" i="16"/>
  <c r="F315" i="16"/>
  <c r="G315" i="16"/>
  <c r="H315" i="16"/>
  <c r="C316" i="16"/>
  <c r="D316" i="16"/>
  <c r="E316" i="16"/>
  <c r="F316" i="16"/>
  <c r="G316" i="16"/>
  <c r="H316" i="16"/>
  <c r="C317" i="16"/>
  <c r="D317" i="16"/>
  <c r="E317" i="16"/>
  <c r="F317" i="16"/>
  <c r="G317" i="16"/>
  <c r="H317" i="16"/>
  <c r="C318" i="16"/>
  <c r="D318" i="16"/>
  <c r="E318" i="16"/>
  <c r="F318" i="16"/>
  <c r="G318" i="16"/>
  <c r="H318" i="16"/>
  <c r="C319" i="16"/>
  <c r="D319" i="16"/>
  <c r="E319" i="16"/>
  <c r="F319" i="16"/>
  <c r="G319" i="16"/>
  <c r="H319" i="16"/>
  <c r="C320" i="16"/>
  <c r="D320" i="16"/>
  <c r="E320" i="16"/>
  <c r="F320" i="16"/>
  <c r="G320" i="16"/>
  <c r="H320" i="16"/>
  <c r="C321" i="16"/>
  <c r="D321" i="16"/>
  <c r="E321" i="16"/>
  <c r="F321" i="16"/>
  <c r="G321" i="16"/>
  <c r="H321" i="16"/>
  <c r="C322" i="16"/>
  <c r="D322" i="16"/>
  <c r="E322" i="16"/>
  <c r="F322" i="16"/>
  <c r="G322" i="16"/>
  <c r="H322" i="16"/>
  <c r="C323" i="16"/>
  <c r="D323" i="16"/>
  <c r="E323" i="16"/>
  <c r="F323" i="16"/>
  <c r="G323" i="16"/>
  <c r="H323" i="16"/>
  <c r="C324" i="16"/>
  <c r="D324" i="16"/>
  <c r="E324" i="16"/>
  <c r="F324" i="16"/>
  <c r="G324" i="16"/>
  <c r="H324" i="16"/>
  <c r="C325" i="16"/>
  <c r="D325" i="16"/>
  <c r="E325" i="16"/>
  <c r="F325" i="16"/>
  <c r="G325" i="16"/>
  <c r="H325" i="16"/>
  <c r="C326" i="16"/>
  <c r="D326" i="16"/>
  <c r="E326" i="16"/>
  <c r="F326" i="16"/>
  <c r="G326" i="16"/>
  <c r="H326" i="16"/>
  <c r="C327" i="16"/>
  <c r="D327" i="16"/>
  <c r="E327" i="16"/>
  <c r="F327" i="16"/>
  <c r="G327" i="16"/>
  <c r="H327" i="16"/>
  <c r="C328" i="16"/>
  <c r="D328" i="16"/>
  <c r="E328" i="16"/>
  <c r="F328" i="16"/>
  <c r="G328" i="16"/>
  <c r="H328" i="16"/>
  <c r="C329" i="16"/>
  <c r="D329" i="16"/>
  <c r="E329" i="16"/>
  <c r="F329" i="16"/>
  <c r="G329" i="16"/>
  <c r="H329" i="16"/>
  <c r="C330" i="16"/>
  <c r="D330" i="16"/>
  <c r="E330" i="16"/>
  <c r="F330" i="16"/>
  <c r="G330" i="16"/>
  <c r="H330" i="16"/>
  <c r="C331" i="16"/>
  <c r="D331" i="16"/>
  <c r="E331" i="16"/>
  <c r="F331" i="16"/>
  <c r="G331" i="16"/>
  <c r="H331" i="16"/>
  <c r="C332" i="16"/>
  <c r="D332" i="16"/>
  <c r="E332" i="16"/>
  <c r="F332" i="16"/>
  <c r="G332" i="16"/>
  <c r="H332" i="16"/>
  <c r="C333" i="16"/>
  <c r="D333" i="16"/>
  <c r="E333" i="16"/>
  <c r="F333" i="16"/>
  <c r="G333" i="16"/>
  <c r="H333" i="16"/>
  <c r="C334" i="16"/>
  <c r="D334" i="16"/>
  <c r="E334" i="16"/>
  <c r="F334" i="16"/>
  <c r="G334" i="16"/>
  <c r="H334" i="16"/>
  <c r="C335" i="16"/>
  <c r="D335" i="16"/>
  <c r="E335" i="16"/>
  <c r="F335" i="16"/>
  <c r="G335" i="16"/>
  <c r="H335" i="16"/>
  <c r="C336" i="16"/>
  <c r="D336" i="16"/>
  <c r="E336" i="16"/>
  <c r="F336" i="16"/>
  <c r="G336" i="16"/>
  <c r="H336" i="16"/>
  <c r="C337" i="16"/>
  <c r="D337" i="16"/>
  <c r="E337" i="16"/>
  <c r="F337" i="16"/>
  <c r="G337" i="16"/>
  <c r="H337" i="16"/>
  <c r="C338" i="16"/>
  <c r="D338" i="16"/>
  <c r="E338" i="16"/>
  <c r="F338" i="16"/>
  <c r="G338" i="16"/>
  <c r="H338" i="16"/>
  <c r="C339" i="16"/>
  <c r="D339" i="16"/>
  <c r="E339" i="16"/>
  <c r="F339" i="16"/>
  <c r="G339" i="16"/>
  <c r="H339" i="16"/>
  <c r="C340" i="16"/>
  <c r="D340" i="16"/>
  <c r="E340" i="16"/>
  <c r="F340" i="16"/>
  <c r="G340" i="16"/>
  <c r="H340" i="16"/>
  <c r="C341" i="16"/>
  <c r="D341" i="16"/>
  <c r="E341" i="16"/>
  <c r="F341" i="16"/>
  <c r="G341" i="16"/>
  <c r="H341" i="16"/>
  <c r="C342" i="16"/>
  <c r="D342" i="16"/>
  <c r="E342" i="16"/>
  <c r="F342" i="16"/>
  <c r="G342" i="16"/>
  <c r="H342" i="16"/>
  <c r="C343" i="16"/>
  <c r="D343" i="16"/>
  <c r="E343" i="16"/>
  <c r="F343" i="16"/>
  <c r="G343" i="16"/>
  <c r="H343" i="16"/>
  <c r="C344" i="16"/>
  <c r="D344" i="16"/>
  <c r="E344" i="16"/>
  <c r="F344" i="16"/>
  <c r="G344" i="16"/>
  <c r="H344" i="16"/>
  <c r="C345" i="16"/>
  <c r="D345" i="16"/>
  <c r="E345" i="16"/>
  <c r="F345" i="16"/>
  <c r="G345" i="16"/>
  <c r="H345" i="16"/>
  <c r="C346" i="16"/>
  <c r="D346" i="16"/>
  <c r="E346" i="16"/>
  <c r="F346" i="16"/>
  <c r="G346" i="16"/>
  <c r="H346" i="16"/>
  <c r="C347" i="16"/>
  <c r="D347" i="16"/>
  <c r="E347" i="16"/>
  <c r="F347" i="16"/>
  <c r="G347" i="16"/>
  <c r="H347" i="16"/>
  <c r="C348" i="16"/>
  <c r="D348" i="16"/>
  <c r="E348" i="16"/>
  <c r="F348" i="16"/>
  <c r="G348" i="16"/>
  <c r="H348" i="16"/>
  <c r="C349" i="16"/>
  <c r="D349" i="16"/>
  <c r="E349" i="16"/>
  <c r="F349" i="16"/>
  <c r="G349" i="16"/>
  <c r="H349" i="16"/>
  <c r="C350" i="16"/>
  <c r="D350" i="16"/>
  <c r="E350" i="16"/>
  <c r="F350" i="16"/>
  <c r="G350" i="16"/>
  <c r="H350" i="16"/>
  <c r="C351" i="16"/>
  <c r="D351" i="16"/>
  <c r="E351" i="16"/>
  <c r="F351" i="16"/>
  <c r="G351" i="16"/>
  <c r="H351" i="16"/>
  <c r="C352" i="16"/>
  <c r="D352" i="16"/>
  <c r="E352" i="16"/>
  <c r="F352" i="16"/>
  <c r="G352" i="16"/>
  <c r="H352" i="16"/>
  <c r="C353" i="16"/>
  <c r="D353" i="16"/>
  <c r="E353" i="16"/>
  <c r="F353" i="16"/>
  <c r="G353" i="16"/>
  <c r="H353" i="16"/>
  <c r="C354" i="16"/>
  <c r="D354" i="16"/>
  <c r="E354" i="16"/>
  <c r="F354" i="16"/>
  <c r="G354" i="16"/>
  <c r="H354" i="16"/>
  <c r="C355" i="16"/>
  <c r="D355" i="16"/>
  <c r="E355" i="16"/>
  <c r="F355" i="16"/>
  <c r="G355" i="16"/>
  <c r="H355" i="16"/>
  <c r="C356" i="16"/>
  <c r="D356" i="16"/>
  <c r="E356" i="16"/>
  <c r="F356" i="16"/>
  <c r="G356" i="16"/>
  <c r="H356" i="16"/>
  <c r="C357" i="16"/>
  <c r="D357" i="16"/>
  <c r="E357" i="16"/>
  <c r="F357" i="16"/>
  <c r="G357" i="16"/>
  <c r="H357" i="16"/>
  <c r="C358" i="16"/>
  <c r="D358" i="16"/>
  <c r="E358" i="16"/>
  <c r="F358" i="16"/>
  <c r="G358" i="16"/>
  <c r="H358" i="16"/>
  <c r="C359" i="16"/>
  <c r="D359" i="16"/>
  <c r="E359" i="16"/>
  <c r="F359" i="16"/>
  <c r="G359" i="16"/>
  <c r="H359" i="16"/>
  <c r="C360" i="16"/>
  <c r="D360" i="16"/>
  <c r="E360" i="16"/>
  <c r="F360" i="16"/>
  <c r="G360" i="16"/>
  <c r="H360" i="16"/>
  <c r="C361" i="16"/>
  <c r="D361" i="16"/>
  <c r="E361" i="16"/>
  <c r="F361" i="16"/>
  <c r="G361" i="16"/>
  <c r="H361" i="16"/>
  <c r="C362" i="16"/>
  <c r="D362" i="16"/>
  <c r="E362" i="16"/>
  <c r="F362" i="16"/>
  <c r="G362" i="16"/>
  <c r="H362" i="16"/>
  <c r="C363" i="16"/>
  <c r="D363" i="16"/>
  <c r="E363" i="16"/>
  <c r="F363" i="16"/>
  <c r="G363" i="16"/>
  <c r="H363" i="16"/>
  <c r="C364" i="16"/>
  <c r="D364" i="16"/>
  <c r="E364" i="16"/>
  <c r="F364" i="16"/>
  <c r="G364" i="16"/>
  <c r="H364" i="16"/>
  <c r="C365" i="16"/>
  <c r="D365" i="16"/>
  <c r="E365" i="16"/>
  <c r="F365" i="16"/>
  <c r="G365" i="16"/>
  <c r="H365" i="16"/>
  <c r="C366" i="16"/>
  <c r="D366" i="16"/>
  <c r="E366" i="16"/>
  <c r="F366" i="16"/>
  <c r="G366" i="16"/>
  <c r="H366" i="16"/>
  <c r="C367" i="16"/>
  <c r="D367" i="16"/>
  <c r="E367" i="16"/>
  <c r="F367" i="16"/>
  <c r="G367" i="16"/>
  <c r="H367" i="16"/>
  <c r="C368" i="16"/>
  <c r="D368" i="16"/>
  <c r="E368" i="16"/>
  <c r="F368" i="16"/>
  <c r="G368" i="16"/>
  <c r="H368" i="16"/>
  <c r="C369" i="16"/>
  <c r="D369" i="16"/>
  <c r="E369" i="16"/>
  <c r="F369" i="16"/>
  <c r="G369" i="16"/>
  <c r="H369" i="16"/>
  <c r="C370" i="16"/>
  <c r="D370" i="16"/>
  <c r="E370" i="16"/>
  <c r="F370" i="16"/>
  <c r="G370" i="16"/>
  <c r="H370" i="16"/>
  <c r="C371" i="16"/>
  <c r="D371" i="16"/>
  <c r="E371" i="16"/>
  <c r="F371" i="16"/>
  <c r="G371" i="16"/>
  <c r="H371" i="16"/>
  <c r="C372" i="16"/>
  <c r="D372" i="16"/>
  <c r="E372" i="16"/>
  <c r="F372" i="16"/>
  <c r="G372" i="16"/>
  <c r="H372" i="16"/>
  <c r="C373" i="16"/>
  <c r="D373" i="16"/>
  <c r="E373" i="16"/>
  <c r="F373" i="16"/>
  <c r="G373" i="16"/>
  <c r="H373" i="16"/>
  <c r="C374" i="16"/>
  <c r="D374" i="16"/>
  <c r="E374" i="16"/>
  <c r="F374" i="16"/>
  <c r="G374" i="16"/>
  <c r="H374" i="16"/>
  <c r="C375" i="16"/>
  <c r="D375" i="16"/>
  <c r="E375" i="16"/>
  <c r="F375" i="16"/>
  <c r="G375" i="16"/>
  <c r="H375" i="16"/>
  <c r="C376" i="16"/>
  <c r="D376" i="16"/>
  <c r="E376" i="16"/>
  <c r="F376" i="16"/>
  <c r="G376" i="16"/>
  <c r="H376" i="16"/>
  <c r="C377" i="16"/>
  <c r="D377" i="16"/>
  <c r="E377" i="16"/>
  <c r="F377" i="16"/>
  <c r="G377" i="16"/>
  <c r="H377" i="16"/>
  <c r="C378" i="16"/>
  <c r="D378" i="16"/>
  <c r="E378" i="16"/>
  <c r="F378" i="16"/>
  <c r="G378" i="16"/>
  <c r="H378" i="16"/>
  <c r="C379" i="16"/>
  <c r="D379" i="16"/>
  <c r="E379" i="16"/>
  <c r="F379" i="16"/>
  <c r="G379" i="16"/>
  <c r="H379" i="16"/>
  <c r="C380" i="16"/>
  <c r="D380" i="16"/>
  <c r="E380" i="16"/>
  <c r="F380" i="16"/>
  <c r="G380" i="16"/>
  <c r="H380" i="16"/>
  <c r="C381" i="16"/>
  <c r="D381" i="16"/>
  <c r="E381" i="16"/>
  <c r="F381" i="16"/>
  <c r="G381" i="16"/>
  <c r="H381" i="16"/>
  <c r="C382" i="16"/>
  <c r="D382" i="16"/>
  <c r="E382" i="16"/>
  <c r="F382" i="16"/>
  <c r="G382" i="16"/>
  <c r="H382" i="16"/>
  <c r="C383" i="16"/>
  <c r="D383" i="16"/>
  <c r="E383" i="16"/>
  <c r="F383" i="16"/>
  <c r="G383" i="16"/>
  <c r="H383" i="16"/>
  <c r="C384" i="16"/>
  <c r="D384" i="16"/>
  <c r="E384" i="16"/>
  <c r="F384" i="16"/>
  <c r="G384" i="16"/>
  <c r="H384" i="16"/>
  <c r="C385" i="16"/>
  <c r="D385" i="16"/>
  <c r="E385" i="16"/>
  <c r="F385" i="16"/>
  <c r="G385" i="16"/>
  <c r="H385" i="16"/>
  <c r="C386" i="16"/>
  <c r="D386" i="16"/>
  <c r="E386" i="16"/>
  <c r="F386" i="16"/>
  <c r="G386" i="16"/>
  <c r="H386" i="16"/>
  <c r="C387" i="16"/>
  <c r="D387" i="16"/>
  <c r="E387" i="16"/>
  <c r="F387" i="16"/>
  <c r="G387" i="16"/>
  <c r="H387" i="16"/>
  <c r="C388" i="16"/>
  <c r="D388" i="16"/>
  <c r="E388" i="16"/>
  <c r="F388" i="16"/>
  <c r="G388" i="16"/>
  <c r="H388" i="16"/>
  <c r="C389" i="16"/>
  <c r="D389" i="16"/>
  <c r="E389" i="16"/>
  <c r="F389" i="16"/>
  <c r="G389" i="16"/>
  <c r="H389" i="16"/>
  <c r="C390" i="16"/>
  <c r="D390" i="16"/>
  <c r="E390" i="16"/>
  <c r="F390" i="16"/>
  <c r="G390" i="16"/>
  <c r="H390" i="16"/>
  <c r="C391" i="16"/>
  <c r="D391" i="16"/>
  <c r="E391" i="16"/>
  <c r="F391" i="16"/>
  <c r="G391" i="16"/>
  <c r="H391" i="16"/>
  <c r="C392" i="16"/>
  <c r="D392" i="16"/>
  <c r="E392" i="16"/>
  <c r="F392" i="16"/>
  <c r="G392" i="16"/>
  <c r="H392" i="16"/>
  <c r="C393" i="16"/>
  <c r="D393" i="16"/>
  <c r="E393" i="16"/>
  <c r="F393" i="16"/>
  <c r="G393" i="16"/>
  <c r="H393" i="16"/>
  <c r="C394" i="16"/>
  <c r="D394" i="16"/>
  <c r="E394" i="16"/>
  <c r="F394" i="16"/>
  <c r="G394" i="16"/>
  <c r="H394" i="16"/>
  <c r="C395" i="16"/>
  <c r="D395" i="16"/>
  <c r="E395" i="16"/>
  <c r="F395" i="16"/>
  <c r="G395" i="16"/>
  <c r="H395" i="16"/>
  <c r="C396" i="16"/>
  <c r="D396" i="16"/>
  <c r="E396" i="16"/>
  <c r="F396" i="16"/>
  <c r="G396" i="16"/>
  <c r="H396" i="16"/>
  <c r="C397" i="16"/>
  <c r="D397" i="16"/>
  <c r="E397" i="16"/>
  <c r="F397" i="16"/>
  <c r="G397" i="16"/>
  <c r="H397" i="16"/>
  <c r="C398" i="16"/>
  <c r="D398" i="16"/>
  <c r="E398" i="16"/>
  <c r="F398" i="16"/>
  <c r="G398" i="16"/>
  <c r="H398" i="16"/>
  <c r="C399" i="16"/>
  <c r="D399" i="16"/>
  <c r="E399" i="16"/>
  <c r="F399" i="16"/>
  <c r="G399" i="16"/>
  <c r="H399" i="16"/>
  <c r="C400" i="16"/>
  <c r="D400" i="16"/>
  <c r="E400" i="16"/>
  <c r="F400" i="16"/>
  <c r="G400" i="16"/>
  <c r="H400" i="16"/>
  <c r="C401" i="16"/>
  <c r="D401" i="16"/>
  <c r="E401" i="16"/>
  <c r="F401" i="16"/>
  <c r="G401" i="16"/>
  <c r="H401" i="16"/>
  <c r="C402" i="16"/>
  <c r="D402" i="16"/>
  <c r="E402" i="16"/>
  <c r="F402" i="16"/>
  <c r="G402" i="16"/>
  <c r="H402" i="16"/>
  <c r="C403" i="16"/>
  <c r="D403" i="16"/>
  <c r="E403" i="16"/>
  <c r="F403" i="16"/>
  <c r="G403" i="16"/>
  <c r="H403" i="16"/>
  <c r="C404" i="16"/>
  <c r="D404" i="16"/>
  <c r="E404" i="16"/>
  <c r="F404" i="16"/>
  <c r="G404" i="16"/>
  <c r="H404" i="16"/>
  <c r="C405" i="16"/>
  <c r="D405" i="16"/>
  <c r="E405" i="16"/>
  <c r="F405" i="16"/>
  <c r="G405" i="16"/>
  <c r="H405" i="16"/>
  <c r="C406" i="16"/>
  <c r="D406" i="16"/>
  <c r="E406" i="16"/>
  <c r="F406" i="16"/>
  <c r="G406" i="16"/>
  <c r="H406" i="16"/>
  <c r="C407" i="16"/>
  <c r="D407" i="16"/>
  <c r="E407" i="16"/>
  <c r="F407" i="16"/>
  <c r="G407" i="16"/>
  <c r="H407" i="16"/>
  <c r="C408" i="16"/>
  <c r="D408" i="16"/>
  <c r="E408" i="16"/>
  <c r="F408" i="16"/>
  <c r="G408" i="16"/>
  <c r="H408" i="16"/>
  <c r="C409" i="16"/>
  <c r="D409" i="16"/>
  <c r="E409" i="16"/>
  <c r="F409" i="16"/>
  <c r="G409" i="16"/>
  <c r="H409" i="16"/>
  <c r="C410" i="16"/>
  <c r="D410" i="16"/>
  <c r="E410" i="16"/>
  <c r="F410" i="16"/>
  <c r="G410" i="16"/>
  <c r="H410" i="16"/>
  <c r="C411" i="16"/>
  <c r="D411" i="16"/>
  <c r="E411" i="16"/>
  <c r="F411" i="16"/>
  <c r="G411" i="16"/>
  <c r="H411" i="16"/>
  <c r="C412" i="16"/>
  <c r="D412" i="16"/>
  <c r="E412" i="16"/>
  <c r="F412" i="16"/>
  <c r="G412" i="16"/>
  <c r="H412" i="16"/>
  <c r="C413" i="16"/>
  <c r="D413" i="16"/>
  <c r="E413" i="16"/>
  <c r="F413" i="16"/>
  <c r="G413" i="16"/>
  <c r="H413" i="16"/>
  <c r="C414" i="16"/>
  <c r="D414" i="16"/>
  <c r="E414" i="16"/>
  <c r="F414" i="16"/>
  <c r="G414" i="16"/>
  <c r="H414" i="16"/>
  <c r="C415" i="16"/>
  <c r="D415" i="16"/>
  <c r="E415" i="16"/>
  <c r="F415" i="16"/>
  <c r="G415" i="16"/>
  <c r="H415" i="16"/>
  <c r="C416" i="16"/>
  <c r="D416" i="16"/>
  <c r="E416" i="16"/>
  <c r="F416" i="16"/>
  <c r="G416" i="16"/>
  <c r="H416" i="16"/>
  <c r="C417" i="16"/>
  <c r="D417" i="16"/>
  <c r="E417" i="16"/>
  <c r="F417" i="16"/>
  <c r="G417" i="16"/>
  <c r="H417" i="16"/>
  <c r="C418" i="16"/>
  <c r="D418" i="16"/>
  <c r="E418" i="16"/>
  <c r="F418" i="16"/>
  <c r="G418" i="16"/>
  <c r="H418" i="16"/>
  <c r="C419" i="16"/>
  <c r="D419" i="16"/>
  <c r="E419" i="16"/>
  <c r="F419" i="16"/>
  <c r="G419" i="16"/>
  <c r="H419" i="16"/>
  <c r="C420" i="16"/>
  <c r="D420" i="16"/>
  <c r="E420" i="16"/>
  <c r="F420" i="16"/>
  <c r="G420" i="16"/>
  <c r="H420" i="16"/>
  <c r="C421" i="16"/>
  <c r="D421" i="16"/>
  <c r="E421" i="16"/>
  <c r="F421" i="16"/>
  <c r="G421" i="16"/>
  <c r="H421" i="16"/>
  <c r="C422" i="16"/>
  <c r="D422" i="16"/>
  <c r="E422" i="16"/>
  <c r="F422" i="16"/>
  <c r="G422" i="16"/>
  <c r="H422" i="16"/>
  <c r="C423" i="16"/>
  <c r="D423" i="16"/>
  <c r="E423" i="16"/>
  <c r="F423" i="16"/>
  <c r="G423" i="16"/>
  <c r="H423" i="16"/>
  <c r="C424" i="16"/>
  <c r="D424" i="16"/>
  <c r="E424" i="16"/>
  <c r="F424" i="16"/>
  <c r="G424" i="16"/>
  <c r="H424" i="16"/>
  <c r="C425" i="16"/>
  <c r="D425" i="16"/>
  <c r="E425" i="16"/>
  <c r="F425" i="16"/>
  <c r="G425" i="16"/>
  <c r="H425" i="16"/>
  <c r="C426" i="16"/>
  <c r="D426" i="16"/>
  <c r="E426" i="16"/>
  <c r="F426" i="16"/>
  <c r="G426" i="16"/>
  <c r="H426" i="16"/>
  <c r="C427" i="16"/>
  <c r="D427" i="16"/>
  <c r="E427" i="16"/>
  <c r="F427" i="16"/>
  <c r="G427" i="16"/>
  <c r="H427" i="16"/>
  <c r="C428" i="16"/>
  <c r="D428" i="16"/>
  <c r="E428" i="16"/>
  <c r="F428" i="16"/>
  <c r="G428" i="16"/>
  <c r="H428" i="16"/>
  <c r="C429" i="16"/>
  <c r="D429" i="16"/>
  <c r="E429" i="16"/>
  <c r="F429" i="16"/>
  <c r="G429" i="16"/>
  <c r="H429" i="16"/>
  <c r="C430" i="16"/>
  <c r="D430" i="16"/>
  <c r="E430" i="16"/>
  <c r="F430" i="16"/>
  <c r="G430" i="16"/>
  <c r="H430" i="16"/>
  <c r="C431" i="16"/>
  <c r="D431" i="16"/>
  <c r="E431" i="16"/>
  <c r="F431" i="16"/>
  <c r="G431" i="16"/>
  <c r="H431" i="16"/>
  <c r="C432" i="16"/>
  <c r="D432" i="16"/>
  <c r="E432" i="16"/>
  <c r="F432" i="16"/>
  <c r="G432" i="16"/>
  <c r="H432" i="16"/>
  <c r="D292" i="16"/>
  <c r="E292" i="16"/>
  <c r="F292" i="16"/>
  <c r="G292" i="16"/>
  <c r="H292" i="16"/>
  <c r="C292" i="16"/>
  <c r="B293" i="16"/>
  <c r="B294" i="16"/>
  <c r="B295" i="16"/>
  <c r="B296" i="16"/>
  <c r="B297" i="16"/>
  <c r="B298" i="16"/>
  <c r="B299" i="16"/>
  <c r="B300" i="16"/>
  <c r="B301" i="16"/>
  <c r="B302" i="16"/>
  <c r="B303" i="16"/>
  <c r="B304" i="16"/>
  <c r="B305" i="16"/>
  <c r="B306" i="16"/>
  <c r="B307" i="16"/>
  <c r="B308" i="16"/>
  <c r="B309" i="16"/>
  <c r="B310" i="16"/>
  <c r="B311" i="16"/>
  <c r="B312" i="16"/>
  <c r="B313" i="16"/>
  <c r="B314" i="16"/>
  <c r="B315" i="16"/>
  <c r="B316" i="16"/>
  <c r="B317" i="16"/>
  <c r="B318" i="16"/>
  <c r="B319" i="16"/>
  <c r="B320" i="16"/>
  <c r="B321" i="16"/>
  <c r="B322" i="16"/>
  <c r="B323" i="16"/>
  <c r="B324" i="16"/>
  <c r="B325" i="16"/>
  <c r="B326" i="16"/>
  <c r="B327" i="16"/>
  <c r="B328" i="16"/>
  <c r="B329" i="16"/>
  <c r="B330" i="16"/>
  <c r="B331" i="16"/>
  <c r="B332" i="16"/>
  <c r="B333" i="16"/>
  <c r="B334" i="16"/>
  <c r="B335" i="16"/>
  <c r="B336" i="16"/>
  <c r="B337" i="16"/>
  <c r="B338" i="16"/>
  <c r="B339" i="16"/>
  <c r="B340" i="16"/>
  <c r="B341" i="16"/>
  <c r="B342" i="16"/>
  <c r="B343" i="16"/>
  <c r="B344" i="16"/>
  <c r="B345" i="16"/>
  <c r="B346" i="16"/>
  <c r="B347" i="16"/>
  <c r="B348" i="16"/>
  <c r="B349" i="16"/>
  <c r="B350" i="16"/>
  <c r="B351" i="16"/>
  <c r="B352" i="16"/>
  <c r="B353" i="16"/>
  <c r="B354" i="16"/>
  <c r="B355" i="16"/>
  <c r="B356" i="16"/>
  <c r="B357" i="16"/>
  <c r="B358" i="16"/>
  <c r="B359" i="16"/>
  <c r="B360" i="16"/>
  <c r="B361" i="16"/>
  <c r="B362" i="16"/>
  <c r="B363" i="16"/>
  <c r="B364" i="16"/>
  <c r="B365" i="16"/>
  <c r="B366" i="16"/>
  <c r="B367" i="16"/>
  <c r="B368" i="16"/>
  <c r="B369" i="16"/>
  <c r="B370" i="16"/>
  <c r="B371" i="16"/>
  <c r="B372" i="16"/>
  <c r="B373" i="16"/>
  <c r="B374" i="16"/>
  <c r="B375" i="16"/>
  <c r="B376" i="16"/>
  <c r="B377" i="16"/>
  <c r="B378" i="16"/>
  <c r="B379" i="16"/>
  <c r="B380" i="16"/>
  <c r="B381" i="16"/>
  <c r="B382" i="16"/>
  <c r="B383" i="16"/>
  <c r="B384" i="16"/>
  <c r="B385" i="16"/>
  <c r="B386" i="16"/>
  <c r="B387" i="16"/>
  <c r="B388" i="16"/>
  <c r="B389" i="16"/>
  <c r="B390" i="16"/>
  <c r="B391" i="16"/>
  <c r="B392" i="16"/>
  <c r="B393" i="16"/>
  <c r="B394" i="16"/>
  <c r="B395" i="16"/>
  <c r="B396" i="16"/>
  <c r="B397" i="16"/>
  <c r="B398" i="16"/>
  <c r="B399" i="16"/>
  <c r="B400" i="16"/>
  <c r="B401" i="16"/>
  <c r="B402" i="16"/>
  <c r="B403" i="16"/>
  <c r="B404" i="16"/>
  <c r="B405" i="16"/>
  <c r="B406" i="16"/>
  <c r="B407" i="16"/>
  <c r="B408" i="16"/>
  <c r="B409" i="16"/>
  <c r="B410" i="16"/>
  <c r="B411" i="16"/>
  <c r="B412" i="16"/>
  <c r="B413" i="16"/>
  <c r="B414" i="16"/>
  <c r="B415" i="16"/>
  <c r="B416" i="16"/>
  <c r="B417" i="16"/>
  <c r="B418" i="16"/>
  <c r="B419" i="16"/>
  <c r="B420" i="16"/>
  <c r="B421" i="16"/>
  <c r="B422" i="16"/>
  <c r="B423" i="16"/>
  <c r="B424" i="16"/>
  <c r="B425" i="16"/>
  <c r="B426" i="16"/>
  <c r="B427" i="16"/>
  <c r="B428" i="16"/>
  <c r="B429" i="16"/>
  <c r="B430" i="16"/>
  <c r="B431" i="16"/>
  <c r="B432" i="16"/>
  <c r="B292" i="16"/>
  <c r="C150" i="16"/>
  <c r="D150" i="16"/>
  <c r="E150" i="16"/>
  <c r="F150" i="16"/>
  <c r="G150" i="16"/>
  <c r="H150" i="16"/>
  <c r="C151" i="16"/>
  <c r="D151" i="16"/>
  <c r="E151" i="16"/>
  <c r="F151" i="16"/>
  <c r="G151" i="16"/>
  <c r="H151" i="16"/>
  <c r="C152" i="16"/>
  <c r="D152" i="16"/>
  <c r="E152" i="16"/>
  <c r="F152" i="16"/>
  <c r="G152" i="16"/>
  <c r="H152" i="16"/>
  <c r="C153" i="16"/>
  <c r="D153" i="16"/>
  <c r="E153" i="16"/>
  <c r="F153" i="16"/>
  <c r="G153" i="16"/>
  <c r="H153" i="16"/>
  <c r="C154" i="16"/>
  <c r="D154" i="16"/>
  <c r="E154" i="16"/>
  <c r="F154" i="16"/>
  <c r="G154" i="16"/>
  <c r="H154" i="16"/>
  <c r="C155" i="16"/>
  <c r="D155" i="16"/>
  <c r="E155" i="16"/>
  <c r="F155" i="16"/>
  <c r="G155" i="16"/>
  <c r="H155" i="16"/>
  <c r="C156" i="16"/>
  <c r="D156" i="16"/>
  <c r="E156" i="16"/>
  <c r="F156" i="16"/>
  <c r="G156" i="16"/>
  <c r="H156" i="16"/>
  <c r="C157" i="16"/>
  <c r="D157" i="16"/>
  <c r="E157" i="16"/>
  <c r="F157" i="16"/>
  <c r="G157" i="16"/>
  <c r="H157" i="16"/>
  <c r="C158" i="16"/>
  <c r="D158" i="16"/>
  <c r="E158" i="16"/>
  <c r="F158" i="16"/>
  <c r="G158" i="16"/>
  <c r="H158" i="16"/>
  <c r="C159" i="16"/>
  <c r="D159" i="16"/>
  <c r="E159" i="16"/>
  <c r="F159" i="16"/>
  <c r="G159" i="16"/>
  <c r="H159" i="16"/>
  <c r="C160" i="16"/>
  <c r="D160" i="16"/>
  <c r="E160" i="16"/>
  <c r="F160" i="16"/>
  <c r="G160" i="16"/>
  <c r="H160" i="16"/>
  <c r="C161" i="16"/>
  <c r="D161" i="16"/>
  <c r="E161" i="16"/>
  <c r="F161" i="16"/>
  <c r="G161" i="16"/>
  <c r="H161" i="16"/>
  <c r="C162" i="16"/>
  <c r="D162" i="16"/>
  <c r="E162" i="16"/>
  <c r="F162" i="16"/>
  <c r="G162" i="16"/>
  <c r="H162" i="16"/>
  <c r="C163" i="16"/>
  <c r="D163" i="16"/>
  <c r="E163" i="16"/>
  <c r="F163" i="16"/>
  <c r="G163" i="16"/>
  <c r="H163" i="16"/>
  <c r="C164" i="16"/>
  <c r="D164" i="16"/>
  <c r="E164" i="16"/>
  <c r="F164" i="16"/>
  <c r="G164" i="16"/>
  <c r="H164" i="16"/>
  <c r="C165" i="16"/>
  <c r="D165" i="16"/>
  <c r="E165" i="16"/>
  <c r="F165" i="16"/>
  <c r="G165" i="16"/>
  <c r="H165" i="16"/>
  <c r="C166" i="16"/>
  <c r="D166" i="16"/>
  <c r="E166" i="16"/>
  <c r="F166" i="16"/>
  <c r="G166" i="16"/>
  <c r="H166" i="16"/>
  <c r="C167" i="16"/>
  <c r="D167" i="16"/>
  <c r="E167" i="16"/>
  <c r="F167" i="16"/>
  <c r="G167" i="16"/>
  <c r="H167" i="16"/>
  <c r="C168" i="16"/>
  <c r="D168" i="16"/>
  <c r="E168" i="16"/>
  <c r="F168" i="16"/>
  <c r="G168" i="16"/>
  <c r="H168" i="16"/>
  <c r="C169" i="16"/>
  <c r="D169" i="16"/>
  <c r="E169" i="16"/>
  <c r="F169" i="16"/>
  <c r="G169" i="16"/>
  <c r="H169" i="16"/>
  <c r="C170" i="16"/>
  <c r="D170" i="16"/>
  <c r="E170" i="16"/>
  <c r="F170" i="16"/>
  <c r="G170" i="16"/>
  <c r="H170" i="16"/>
  <c r="C171" i="16"/>
  <c r="D171" i="16"/>
  <c r="E171" i="16"/>
  <c r="F171" i="16"/>
  <c r="G171" i="16"/>
  <c r="H171" i="16"/>
  <c r="C172" i="16"/>
  <c r="D172" i="16"/>
  <c r="E172" i="16"/>
  <c r="F172" i="16"/>
  <c r="G172" i="16"/>
  <c r="H172" i="16"/>
  <c r="C173" i="16"/>
  <c r="D173" i="16"/>
  <c r="E173" i="16"/>
  <c r="F173" i="16"/>
  <c r="G173" i="16"/>
  <c r="H173" i="16"/>
  <c r="C174" i="16"/>
  <c r="D174" i="16"/>
  <c r="E174" i="16"/>
  <c r="F174" i="16"/>
  <c r="G174" i="16"/>
  <c r="H174" i="16"/>
  <c r="C175" i="16"/>
  <c r="D175" i="16"/>
  <c r="E175" i="16"/>
  <c r="F175" i="16"/>
  <c r="G175" i="16"/>
  <c r="H175" i="16"/>
  <c r="C176" i="16"/>
  <c r="D176" i="16"/>
  <c r="E176" i="16"/>
  <c r="F176" i="16"/>
  <c r="G176" i="16"/>
  <c r="H176" i="16"/>
  <c r="C177" i="16"/>
  <c r="D177" i="16"/>
  <c r="E177" i="16"/>
  <c r="F177" i="16"/>
  <c r="G177" i="16"/>
  <c r="H177" i="16"/>
  <c r="C178" i="16"/>
  <c r="D178" i="16"/>
  <c r="E178" i="16"/>
  <c r="F178" i="16"/>
  <c r="G178" i="16"/>
  <c r="H178" i="16"/>
  <c r="C179" i="16"/>
  <c r="D179" i="16"/>
  <c r="E179" i="16"/>
  <c r="F179" i="16"/>
  <c r="G179" i="16"/>
  <c r="H179" i="16"/>
  <c r="C180" i="16"/>
  <c r="D180" i="16"/>
  <c r="E180" i="16"/>
  <c r="F180" i="16"/>
  <c r="G180" i="16"/>
  <c r="H180" i="16"/>
  <c r="C181" i="16"/>
  <c r="D181" i="16"/>
  <c r="E181" i="16"/>
  <c r="F181" i="16"/>
  <c r="G181" i="16"/>
  <c r="H181" i="16"/>
  <c r="C182" i="16"/>
  <c r="D182" i="16"/>
  <c r="E182" i="16"/>
  <c r="F182" i="16"/>
  <c r="G182" i="16"/>
  <c r="H182" i="16"/>
  <c r="C183" i="16"/>
  <c r="D183" i="16"/>
  <c r="E183" i="16"/>
  <c r="F183" i="16"/>
  <c r="G183" i="16"/>
  <c r="H183" i="16"/>
  <c r="C184" i="16"/>
  <c r="D184" i="16"/>
  <c r="E184" i="16"/>
  <c r="F184" i="16"/>
  <c r="G184" i="16"/>
  <c r="H184" i="16"/>
  <c r="C185" i="16"/>
  <c r="D185" i="16"/>
  <c r="E185" i="16"/>
  <c r="F185" i="16"/>
  <c r="G185" i="16"/>
  <c r="H185" i="16"/>
  <c r="C186" i="16"/>
  <c r="D186" i="16"/>
  <c r="E186" i="16"/>
  <c r="F186" i="16"/>
  <c r="G186" i="16"/>
  <c r="H186" i="16"/>
  <c r="C187" i="16"/>
  <c r="D187" i="16"/>
  <c r="E187" i="16"/>
  <c r="F187" i="16"/>
  <c r="G187" i="16"/>
  <c r="H187" i="16"/>
  <c r="C188" i="16"/>
  <c r="D188" i="16"/>
  <c r="E188" i="16"/>
  <c r="F188" i="16"/>
  <c r="G188" i="16"/>
  <c r="H188" i="16"/>
  <c r="C189" i="16"/>
  <c r="D189" i="16"/>
  <c r="E189" i="16"/>
  <c r="F189" i="16"/>
  <c r="G189" i="16"/>
  <c r="H189" i="16"/>
  <c r="C190" i="16"/>
  <c r="D190" i="16"/>
  <c r="E190" i="16"/>
  <c r="F190" i="16"/>
  <c r="G190" i="16"/>
  <c r="H190" i="16"/>
  <c r="C191" i="16"/>
  <c r="D191" i="16"/>
  <c r="E191" i="16"/>
  <c r="F191" i="16"/>
  <c r="G191" i="16"/>
  <c r="H191" i="16"/>
  <c r="C192" i="16"/>
  <c r="D192" i="16"/>
  <c r="E192" i="16"/>
  <c r="F192" i="16"/>
  <c r="G192" i="16"/>
  <c r="H192" i="16"/>
  <c r="C193" i="16"/>
  <c r="D193" i="16"/>
  <c r="E193" i="16"/>
  <c r="F193" i="16"/>
  <c r="G193" i="16"/>
  <c r="H193" i="16"/>
  <c r="C194" i="16"/>
  <c r="D194" i="16"/>
  <c r="E194" i="16"/>
  <c r="F194" i="16"/>
  <c r="G194" i="16"/>
  <c r="H194" i="16"/>
  <c r="C195" i="16"/>
  <c r="D195" i="16"/>
  <c r="E195" i="16"/>
  <c r="F195" i="16"/>
  <c r="G195" i="16"/>
  <c r="H195" i="16"/>
  <c r="C196" i="16"/>
  <c r="D196" i="16"/>
  <c r="E196" i="16"/>
  <c r="F196" i="16"/>
  <c r="G196" i="16"/>
  <c r="H196" i="16"/>
  <c r="C197" i="16"/>
  <c r="D197" i="16"/>
  <c r="E197" i="16"/>
  <c r="F197" i="16"/>
  <c r="G197" i="16"/>
  <c r="H197" i="16"/>
  <c r="C198" i="16"/>
  <c r="D198" i="16"/>
  <c r="E198" i="16"/>
  <c r="F198" i="16"/>
  <c r="G198" i="16"/>
  <c r="H198" i="16"/>
  <c r="C199" i="16"/>
  <c r="D199" i="16"/>
  <c r="E199" i="16"/>
  <c r="F199" i="16"/>
  <c r="G199" i="16"/>
  <c r="H199" i="16"/>
  <c r="C200" i="16"/>
  <c r="D200" i="16"/>
  <c r="E200" i="16"/>
  <c r="F200" i="16"/>
  <c r="G200" i="16"/>
  <c r="H200" i="16"/>
  <c r="C201" i="16"/>
  <c r="D201" i="16"/>
  <c r="E201" i="16"/>
  <c r="F201" i="16"/>
  <c r="G201" i="16"/>
  <c r="H201" i="16"/>
  <c r="C202" i="16"/>
  <c r="D202" i="16"/>
  <c r="E202" i="16"/>
  <c r="F202" i="16"/>
  <c r="G202" i="16"/>
  <c r="H202" i="16"/>
  <c r="C203" i="16"/>
  <c r="D203" i="16"/>
  <c r="E203" i="16"/>
  <c r="F203" i="16"/>
  <c r="G203" i="16"/>
  <c r="H203" i="16"/>
  <c r="C204" i="16"/>
  <c r="D204" i="16"/>
  <c r="E204" i="16"/>
  <c r="F204" i="16"/>
  <c r="G204" i="16"/>
  <c r="H204" i="16"/>
  <c r="C205" i="16"/>
  <c r="D205" i="16"/>
  <c r="E205" i="16"/>
  <c r="F205" i="16"/>
  <c r="G205" i="16"/>
  <c r="H205" i="16"/>
  <c r="C206" i="16"/>
  <c r="D206" i="16"/>
  <c r="E206" i="16"/>
  <c r="F206" i="16"/>
  <c r="G206" i="16"/>
  <c r="H206" i="16"/>
  <c r="C207" i="16"/>
  <c r="D207" i="16"/>
  <c r="E207" i="16"/>
  <c r="F207" i="16"/>
  <c r="G207" i="16"/>
  <c r="H207" i="16"/>
  <c r="C208" i="16"/>
  <c r="D208" i="16"/>
  <c r="E208" i="16"/>
  <c r="F208" i="16"/>
  <c r="G208" i="16"/>
  <c r="H208" i="16"/>
  <c r="C209" i="16"/>
  <c r="D209" i="16"/>
  <c r="E209" i="16"/>
  <c r="F209" i="16"/>
  <c r="G209" i="16"/>
  <c r="H209" i="16"/>
  <c r="C210" i="16"/>
  <c r="D210" i="16"/>
  <c r="E210" i="16"/>
  <c r="F210" i="16"/>
  <c r="G210" i="16"/>
  <c r="H210" i="16"/>
  <c r="C211" i="16"/>
  <c r="D211" i="16"/>
  <c r="E211" i="16"/>
  <c r="F211" i="16"/>
  <c r="G211" i="16"/>
  <c r="H211" i="16"/>
  <c r="C212" i="16"/>
  <c r="D212" i="16"/>
  <c r="E212" i="16"/>
  <c r="F212" i="16"/>
  <c r="G212" i="16"/>
  <c r="H212" i="16"/>
  <c r="C213" i="16"/>
  <c r="D213" i="16"/>
  <c r="E213" i="16"/>
  <c r="F213" i="16"/>
  <c r="G213" i="16"/>
  <c r="H213" i="16"/>
  <c r="C214" i="16"/>
  <c r="D214" i="16"/>
  <c r="E214" i="16"/>
  <c r="F214" i="16"/>
  <c r="G214" i="16"/>
  <c r="H214" i="16"/>
  <c r="C215" i="16"/>
  <c r="D215" i="16"/>
  <c r="E215" i="16"/>
  <c r="F215" i="16"/>
  <c r="G215" i="16"/>
  <c r="H215" i="16"/>
  <c r="C216" i="16"/>
  <c r="D216" i="16"/>
  <c r="E216" i="16"/>
  <c r="F216" i="16"/>
  <c r="G216" i="16"/>
  <c r="H216" i="16"/>
  <c r="C217" i="16"/>
  <c r="D217" i="16"/>
  <c r="E217" i="16"/>
  <c r="F217" i="16"/>
  <c r="G217" i="16"/>
  <c r="H217" i="16"/>
  <c r="C218" i="16"/>
  <c r="D218" i="16"/>
  <c r="E218" i="16"/>
  <c r="F218" i="16"/>
  <c r="G218" i="16"/>
  <c r="H218" i="16"/>
  <c r="C219" i="16"/>
  <c r="D219" i="16"/>
  <c r="E219" i="16"/>
  <c r="F219" i="16"/>
  <c r="G219" i="16"/>
  <c r="H219" i="16"/>
  <c r="C220" i="16"/>
  <c r="D220" i="16"/>
  <c r="E220" i="16"/>
  <c r="F220" i="16"/>
  <c r="G220" i="16"/>
  <c r="H220" i="16"/>
  <c r="C221" i="16"/>
  <c r="D221" i="16"/>
  <c r="E221" i="16"/>
  <c r="F221" i="16"/>
  <c r="G221" i="16"/>
  <c r="H221" i="16"/>
  <c r="C222" i="16"/>
  <c r="D222" i="16"/>
  <c r="E222" i="16"/>
  <c r="F222" i="16"/>
  <c r="G222" i="16"/>
  <c r="H222" i="16"/>
  <c r="C223" i="16"/>
  <c r="D223" i="16"/>
  <c r="E223" i="16"/>
  <c r="F223" i="16"/>
  <c r="G223" i="16"/>
  <c r="H223" i="16"/>
  <c r="C224" i="16"/>
  <c r="D224" i="16"/>
  <c r="E224" i="16"/>
  <c r="F224" i="16"/>
  <c r="G224" i="16"/>
  <c r="H224" i="16"/>
  <c r="C225" i="16"/>
  <c r="D225" i="16"/>
  <c r="E225" i="16"/>
  <c r="F225" i="16"/>
  <c r="G225" i="16"/>
  <c r="H225" i="16"/>
  <c r="C226" i="16"/>
  <c r="D226" i="16"/>
  <c r="E226" i="16"/>
  <c r="F226" i="16"/>
  <c r="G226" i="16"/>
  <c r="H226" i="16"/>
  <c r="C227" i="16"/>
  <c r="D227" i="16"/>
  <c r="E227" i="16"/>
  <c r="F227" i="16"/>
  <c r="G227" i="16"/>
  <c r="H227" i="16"/>
  <c r="C228" i="16"/>
  <c r="D228" i="16"/>
  <c r="E228" i="16"/>
  <c r="F228" i="16"/>
  <c r="G228" i="16"/>
  <c r="H228" i="16"/>
  <c r="C229" i="16"/>
  <c r="D229" i="16"/>
  <c r="E229" i="16"/>
  <c r="F229" i="16"/>
  <c r="G229" i="16"/>
  <c r="H229" i="16"/>
  <c r="C230" i="16"/>
  <c r="D230" i="16"/>
  <c r="E230" i="16"/>
  <c r="F230" i="16"/>
  <c r="G230" i="16"/>
  <c r="H230" i="16"/>
  <c r="C231" i="16"/>
  <c r="D231" i="16"/>
  <c r="E231" i="16"/>
  <c r="F231" i="16"/>
  <c r="G231" i="16"/>
  <c r="H231" i="16"/>
  <c r="C232" i="16"/>
  <c r="D232" i="16"/>
  <c r="E232" i="16"/>
  <c r="F232" i="16"/>
  <c r="G232" i="16"/>
  <c r="H232" i="16"/>
  <c r="C233" i="16"/>
  <c r="D233" i="16"/>
  <c r="E233" i="16"/>
  <c r="F233" i="16"/>
  <c r="G233" i="16"/>
  <c r="H233" i="16"/>
  <c r="C234" i="16"/>
  <c r="D234" i="16"/>
  <c r="E234" i="16"/>
  <c r="F234" i="16"/>
  <c r="G234" i="16"/>
  <c r="H234" i="16"/>
  <c r="C235" i="16"/>
  <c r="D235" i="16"/>
  <c r="E235" i="16"/>
  <c r="F235" i="16"/>
  <c r="G235" i="16"/>
  <c r="H235" i="16"/>
  <c r="C236" i="16"/>
  <c r="D236" i="16"/>
  <c r="E236" i="16"/>
  <c r="F236" i="16"/>
  <c r="G236" i="16"/>
  <c r="H236" i="16"/>
  <c r="C237" i="16"/>
  <c r="D237" i="16"/>
  <c r="E237" i="16"/>
  <c r="F237" i="16"/>
  <c r="G237" i="16"/>
  <c r="H237" i="16"/>
  <c r="C238" i="16"/>
  <c r="D238" i="16"/>
  <c r="E238" i="16"/>
  <c r="F238" i="16"/>
  <c r="G238" i="16"/>
  <c r="H238" i="16"/>
  <c r="C239" i="16"/>
  <c r="D239" i="16"/>
  <c r="E239" i="16"/>
  <c r="F239" i="16"/>
  <c r="G239" i="16"/>
  <c r="H239" i="16"/>
  <c r="C240" i="16"/>
  <c r="D240" i="16"/>
  <c r="E240" i="16"/>
  <c r="F240" i="16"/>
  <c r="G240" i="16"/>
  <c r="H240" i="16"/>
  <c r="C241" i="16"/>
  <c r="D241" i="16"/>
  <c r="E241" i="16"/>
  <c r="F241" i="16"/>
  <c r="G241" i="16"/>
  <c r="H241" i="16"/>
  <c r="C242" i="16"/>
  <c r="D242" i="16"/>
  <c r="E242" i="16"/>
  <c r="F242" i="16"/>
  <c r="G242" i="16"/>
  <c r="H242" i="16"/>
  <c r="C243" i="16"/>
  <c r="D243" i="16"/>
  <c r="E243" i="16"/>
  <c r="F243" i="16"/>
  <c r="G243" i="16"/>
  <c r="H243" i="16"/>
  <c r="C244" i="16"/>
  <c r="D244" i="16"/>
  <c r="E244" i="16"/>
  <c r="F244" i="16"/>
  <c r="G244" i="16"/>
  <c r="H244" i="16"/>
  <c r="C245" i="16"/>
  <c r="D245" i="16"/>
  <c r="E245" i="16"/>
  <c r="F245" i="16"/>
  <c r="G245" i="16"/>
  <c r="H245" i="16"/>
  <c r="C246" i="16"/>
  <c r="D246" i="16"/>
  <c r="E246" i="16"/>
  <c r="F246" i="16"/>
  <c r="G246" i="16"/>
  <c r="H246" i="16"/>
  <c r="C247" i="16"/>
  <c r="D247" i="16"/>
  <c r="E247" i="16"/>
  <c r="F247" i="16"/>
  <c r="G247" i="16"/>
  <c r="H247" i="16"/>
  <c r="C248" i="16"/>
  <c r="D248" i="16"/>
  <c r="E248" i="16"/>
  <c r="F248" i="16"/>
  <c r="G248" i="16"/>
  <c r="H248" i="16"/>
  <c r="C249" i="16"/>
  <c r="D249" i="16"/>
  <c r="E249" i="16"/>
  <c r="F249" i="16"/>
  <c r="G249" i="16"/>
  <c r="H249" i="16"/>
  <c r="C250" i="16"/>
  <c r="D250" i="16"/>
  <c r="E250" i="16"/>
  <c r="F250" i="16"/>
  <c r="G250" i="16"/>
  <c r="H250" i="16"/>
  <c r="C251" i="16"/>
  <c r="D251" i="16"/>
  <c r="E251" i="16"/>
  <c r="F251" i="16"/>
  <c r="G251" i="16"/>
  <c r="H251" i="16"/>
  <c r="C252" i="16"/>
  <c r="D252" i="16"/>
  <c r="E252" i="16"/>
  <c r="F252" i="16"/>
  <c r="G252" i="16"/>
  <c r="H252" i="16"/>
  <c r="C253" i="16"/>
  <c r="D253" i="16"/>
  <c r="E253" i="16"/>
  <c r="F253" i="16"/>
  <c r="G253" i="16"/>
  <c r="H253" i="16"/>
  <c r="C254" i="16"/>
  <c r="D254" i="16"/>
  <c r="E254" i="16"/>
  <c r="F254" i="16"/>
  <c r="G254" i="16"/>
  <c r="H254" i="16"/>
  <c r="C255" i="16"/>
  <c r="D255" i="16"/>
  <c r="E255" i="16"/>
  <c r="F255" i="16"/>
  <c r="G255" i="16"/>
  <c r="H255" i="16"/>
  <c r="C256" i="16"/>
  <c r="D256" i="16"/>
  <c r="E256" i="16"/>
  <c r="F256" i="16"/>
  <c r="G256" i="16"/>
  <c r="H256" i="16"/>
  <c r="C257" i="16"/>
  <c r="D257" i="16"/>
  <c r="E257" i="16"/>
  <c r="F257" i="16"/>
  <c r="G257" i="16"/>
  <c r="H257" i="16"/>
  <c r="C258" i="16"/>
  <c r="D258" i="16"/>
  <c r="E258" i="16"/>
  <c r="F258" i="16"/>
  <c r="G258" i="16"/>
  <c r="H258" i="16"/>
  <c r="C259" i="16"/>
  <c r="D259" i="16"/>
  <c r="E259" i="16"/>
  <c r="F259" i="16"/>
  <c r="G259" i="16"/>
  <c r="H259" i="16"/>
  <c r="C260" i="16"/>
  <c r="D260" i="16"/>
  <c r="E260" i="16"/>
  <c r="F260" i="16"/>
  <c r="G260" i="16"/>
  <c r="H260" i="16"/>
  <c r="C261" i="16"/>
  <c r="D261" i="16"/>
  <c r="E261" i="16"/>
  <c r="F261" i="16"/>
  <c r="G261" i="16"/>
  <c r="H261" i="16"/>
  <c r="C262" i="16"/>
  <c r="D262" i="16"/>
  <c r="E262" i="16"/>
  <c r="F262" i="16"/>
  <c r="G262" i="16"/>
  <c r="H262" i="16"/>
  <c r="C263" i="16"/>
  <c r="D263" i="16"/>
  <c r="E263" i="16"/>
  <c r="F263" i="16"/>
  <c r="G263" i="16"/>
  <c r="H263" i="16"/>
  <c r="C264" i="16"/>
  <c r="D264" i="16"/>
  <c r="E264" i="16"/>
  <c r="F264" i="16"/>
  <c r="G264" i="16"/>
  <c r="H264" i="16"/>
  <c r="C265" i="16"/>
  <c r="D265" i="16"/>
  <c r="E265" i="16"/>
  <c r="F265" i="16"/>
  <c r="G265" i="16"/>
  <c r="H265" i="16"/>
  <c r="C266" i="16"/>
  <c r="D266" i="16"/>
  <c r="E266" i="16"/>
  <c r="F266" i="16"/>
  <c r="G266" i="16"/>
  <c r="H266" i="16"/>
  <c r="C267" i="16"/>
  <c r="D267" i="16"/>
  <c r="E267" i="16"/>
  <c r="F267" i="16"/>
  <c r="G267" i="16"/>
  <c r="H267" i="16"/>
  <c r="C268" i="16"/>
  <c r="D268" i="16"/>
  <c r="E268" i="16"/>
  <c r="F268" i="16"/>
  <c r="G268" i="16"/>
  <c r="H268" i="16"/>
  <c r="C269" i="16"/>
  <c r="D269" i="16"/>
  <c r="E269" i="16"/>
  <c r="F269" i="16"/>
  <c r="G269" i="16"/>
  <c r="H269" i="16"/>
  <c r="C270" i="16"/>
  <c r="D270" i="16"/>
  <c r="E270" i="16"/>
  <c r="F270" i="16"/>
  <c r="G270" i="16"/>
  <c r="H270" i="16"/>
  <c r="C271" i="16"/>
  <c r="D271" i="16"/>
  <c r="E271" i="16"/>
  <c r="F271" i="16"/>
  <c r="G271" i="16"/>
  <c r="H271" i="16"/>
  <c r="C272" i="16"/>
  <c r="D272" i="16"/>
  <c r="E272" i="16"/>
  <c r="F272" i="16"/>
  <c r="G272" i="16"/>
  <c r="H272" i="16"/>
  <c r="C273" i="16"/>
  <c r="D273" i="16"/>
  <c r="E273" i="16"/>
  <c r="F273" i="16"/>
  <c r="G273" i="16"/>
  <c r="H273" i="16"/>
  <c r="C274" i="16"/>
  <c r="D274" i="16"/>
  <c r="E274" i="16"/>
  <c r="F274" i="16"/>
  <c r="G274" i="16"/>
  <c r="H274" i="16"/>
  <c r="C275" i="16"/>
  <c r="D275" i="16"/>
  <c r="E275" i="16"/>
  <c r="F275" i="16"/>
  <c r="G275" i="16"/>
  <c r="H275" i="16"/>
  <c r="C276" i="16"/>
  <c r="D276" i="16"/>
  <c r="E276" i="16"/>
  <c r="F276" i="16"/>
  <c r="G276" i="16"/>
  <c r="H276" i="16"/>
  <c r="C277" i="16"/>
  <c r="D277" i="16"/>
  <c r="E277" i="16"/>
  <c r="F277" i="16"/>
  <c r="G277" i="16"/>
  <c r="H277" i="16"/>
  <c r="C278" i="16"/>
  <c r="D278" i="16"/>
  <c r="E278" i="16"/>
  <c r="F278" i="16"/>
  <c r="G278" i="16"/>
  <c r="H278" i="16"/>
  <c r="C279" i="16"/>
  <c r="D279" i="16"/>
  <c r="E279" i="16"/>
  <c r="F279" i="16"/>
  <c r="G279" i="16"/>
  <c r="H279" i="16"/>
  <c r="C280" i="16"/>
  <c r="D280" i="16"/>
  <c r="E280" i="16"/>
  <c r="F280" i="16"/>
  <c r="G280" i="16"/>
  <c r="H280" i="16"/>
  <c r="C281" i="16"/>
  <c r="D281" i="16"/>
  <c r="E281" i="16"/>
  <c r="F281" i="16"/>
  <c r="G281" i="16"/>
  <c r="H281" i="16"/>
  <c r="C282" i="16"/>
  <c r="D282" i="16"/>
  <c r="E282" i="16"/>
  <c r="F282" i="16"/>
  <c r="G282" i="16"/>
  <c r="H282" i="16"/>
  <c r="C283" i="16"/>
  <c r="D283" i="16"/>
  <c r="E283" i="16"/>
  <c r="F283" i="16"/>
  <c r="G283" i="16"/>
  <c r="H283" i="16"/>
  <c r="C284" i="16"/>
  <c r="D284" i="16"/>
  <c r="E284" i="16"/>
  <c r="F284" i="16"/>
  <c r="G284" i="16"/>
  <c r="H284" i="16"/>
  <c r="C285" i="16"/>
  <c r="D285" i="16"/>
  <c r="E285" i="16"/>
  <c r="F285" i="16"/>
  <c r="G285" i="16"/>
  <c r="H285" i="16"/>
  <c r="C286" i="16"/>
  <c r="D286" i="16"/>
  <c r="E286" i="16"/>
  <c r="F286" i="16"/>
  <c r="G286" i="16"/>
  <c r="H286" i="16"/>
  <c r="C287" i="16"/>
  <c r="D287" i="16"/>
  <c r="E287" i="16"/>
  <c r="F287" i="16"/>
  <c r="G287" i="16"/>
  <c r="H287" i="16"/>
  <c r="C288" i="16"/>
  <c r="D288" i="16"/>
  <c r="E288" i="16"/>
  <c r="F288" i="16"/>
  <c r="G288" i="16"/>
  <c r="H288" i="16"/>
  <c r="C289" i="16"/>
  <c r="D289" i="16"/>
  <c r="E289" i="16"/>
  <c r="F289" i="16"/>
  <c r="G289" i="16"/>
  <c r="H289" i="16"/>
  <c r="D149" i="16"/>
  <c r="E149" i="16"/>
  <c r="F149" i="16"/>
  <c r="G149" i="16"/>
  <c r="H149" i="16"/>
  <c r="C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218" i="16"/>
  <c r="B219" i="16"/>
  <c r="B220" i="16"/>
  <c r="B221" i="16"/>
  <c r="B222" i="16"/>
  <c r="B223" i="16"/>
  <c r="B224" i="16"/>
  <c r="B225" i="16"/>
  <c r="B226" i="16"/>
  <c r="B227" i="16"/>
  <c r="B228" i="16"/>
  <c r="B229" i="16"/>
  <c r="B230" i="16"/>
  <c r="B231" i="16"/>
  <c r="B232" i="16"/>
  <c r="B233" i="16"/>
  <c r="B234" i="16"/>
  <c r="B235" i="16"/>
  <c r="B236" i="16"/>
  <c r="B237" i="16"/>
  <c r="B238" i="16"/>
  <c r="B239" i="16"/>
  <c r="B240" i="16"/>
  <c r="B241" i="16"/>
  <c r="B242" i="16"/>
  <c r="B243" i="16"/>
  <c r="B244" i="16"/>
  <c r="B245" i="16"/>
  <c r="B246" i="16"/>
  <c r="B247" i="16"/>
  <c r="B248" i="16"/>
  <c r="B249" i="16"/>
  <c r="B250" i="16"/>
  <c r="B251" i="16"/>
  <c r="B252" i="16"/>
  <c r="B253" i="16"/>
  <c r="B254" i="16"/>
  <c r="B255" i="16"/>
  <c r="B256" i="16"/>
  <c r="B257" i="16"/>
  <c r="B258" i="16"/>
  <c r="B259" i="16"/>
  <c r="B260" i="16"/>
  <c r="B261" i="16"/>
  <c r="B262" i="16"/>
  <c r="B263" i="16"/>
  <c r="B264" i="16"/>
  <c r="B265" i="16"/>
  <c r="B266" i="16"/>
  <c r="B267" i="16"/>
  <c r="B268" i="16"/>
  <c r="B269" i="16"/>
  <c r="B270" i="16"/>
  <c r="B271" i="16"/>
  <c r="B272" i="16"/>
  <c r="B273" i="16"/>
  <c r="B274" i="16"/>
  <c r="B275" i="16"/>
  <c r="B276" i="16"/>
  <c r="B277" i="16"/>
  <c r="B278" i="16"/>
  <c r="B279" i="16"/>
  <c r="B280" i="16"/>
  <c r="B281" i="16"/>
  <c r="B282" i="16"/>
  <c r="B283" i="16"/>
  <c r="B284" i="16"/>
  <c r="B285" i="16"/>
  <c r="B286" i="16"/>
  <c r="B287" i="16"/>
  <c r="B288" i="16"/>
  <c r="B289" i="16"/>
  <c r="B149" i="16"/>
  <c r="B3" i="16"/>
  <c r="C7" i="16"/>
  <c r="D7" i="16"/>
  <c r="E7" i="16"/>
  <c r="F7" i="16"/>
  <c r="G7" i="16"/>
  <c r="H7" i="16"/>
  <c r="C8" i="16"/>
  <c r="D8" i="16"/>
  <c r="E8" i="16"/>
  <c r="F8" i="16"/>
  <c r="G8" i="16"/>
  <c r="H8" i="16"/>
  <c r="C9" i="16"/>
  <c r="D9" i="16"/>
  <c r="E9" i="16"/>
  <c r="F9" i="16"/>
  <c r="G9" i="16"/>
  <c r="H9" i="16"/>
  <c r="C10" i="16"/>
  <c r="D10" i="16"/>
  <c r="E10" i="16"/>
  <c r="F10" i="16"/>
  <c r="G10" i="16"/>
  <c r="H10" i="16"/>
  <c r="C11" i="16"/>
  <c r="D11" i="16"/>
  <c r="E11" i="16"/>
  <c r="F11" i="16"/>
  <c r="G11" i="16"/>
  <c r="H11" i="16"/>
  <c r="C12" i="16"/>
  <c r="D12" i="16"/>
  <c r="E12" i="16"/>
  <c r="F12" i="16"/>
  <c r="G12" i="16"/>
  <c r="H12" i="16"/>
  <c r="C13" i="16"/>
  <c r="D13" i="16"/>
  <c r="E13" i="16"/>
  <c r="F13" i="16"/>
  <c r="G13" i="16"/>
  <c r="H13" i="16"/>
  <c r="C14" i="16"/>
  <c r="D14" i="16"/>
  <c r="E14" i="16"/>
  <c r="F14" i="16"/>
  <c r="G14" i="16"/>
  <c r="H14" i="16"/>
  <c r="C15" i="16"/>
  <c r="D15" i="16"/>
  <c r="E15" i="16"/>
  <c r="F15" i="16"/>
  <c r="G15" i="16"/>
  <c r="H15" i="16"/>
  <c r="C16" i="16"/>
  <c r="D16" i="16"/>
  <c r="E16" i="16"/>
  <c r="F16" i="16"/>
  <c r="G16" i="16"/>
  <c r="H16" i="16"/>
  <c r="C17" i="16"/>
  <c r="D17" i="16"/>
  <c r="E17" i="16"/>
  <c r="F17" i="16"/>
  <c r="G17" i="16"/>
  <c r="H17" i="16"/>
  <c r="C18" i="16"/>
  <c r="D18" i="16"/>
  <c r="E18" i="16"/>
  <c r="F18" i="16"/>
  <c r="G18" i="16"/>
  <c r="H18" i="16"/>
  <c r="C19" i="16"/>
  <c r="D19" i="16"/>
  <c r="E19" i="16"/>
  <c r="F19" i="16"/>
  <c r="G19" i="16"/>
  <c r="H19" i="16"/>
  <c r="C20" i="16"/>
  <c r="D20" i="16"/>
  <c r="E20" i="16"/>
  <c r="F20" i="16"/>
  <c r="G20" i="16"/>
  <c r="H20" i="16"/>
  <c r="C21" i="16"/>
  <c r="D21" i="16"/>
  <c r="E21" i="16"/>
  <c r="F21" i="16"/>
  <c r="G21" i="16"/>
  <c r="H21" i="16"/>
  <c r="C22" i="16"/>
  <c r="D22" i="16"/>
  <c r="E22" i="16"/>
  <c r="F22" i="16"/>
  <c r="G22" i="16"/>
  <c r="H22" i="16"/>
  <c r="C23" i="16"/>
  <c r="D23" i="16"/>
  <c r="E23" i="16"/>
  <c r="F23" i="16"/>
  <c r="G23" i="16"/>
  <c r="H23" i="16"/>
  <c r="C24" i="16"/>
  <c r="D24" i="16"/>
  <c r="E24" i="16"/>
  <c r="F24" i="16"/>
  <c r="G24" i="16"/>
  <c r="H24" i="16"/>
  <c r="C25" i="16"/>
  <c r="D25" i="16"/>
  <c r="E25" i="16"/>
  <c r="F25" i="16"/>
  <c r="G25" i="16"/>
  <c r="H25" i="16"/>
  <c r="C26" i="16"/>
  <c r="D26" i="16"/>
  <c r="E26" i="16"/>
  <c r="F26" i="16"/>
  <c r="G26" i="16"/>
  <c r="H26" i="16"/>
  <c r="C27" i="16"/>
  <c r="D27" i="16"/>
  <c r="E27" i="16"/>
  <c r="F27" i="16"/>
  <c r="G27" i="16"/>
  <c r="H27" i="16"/>
  <c r="C28" i="16"/>
  <c r="D28" i="16"/>
  <c r="E28" i="16"/>
  <c r="F28" i="16"/>
  <c r="G28" i="16"/>
  <c r="H28" i="16"/>
  <c r="C29" i="16"/>
  <c r="D29" i="16"/>
  <c r="E29" i="16"/>
  <c r="F29" i="16"/>
  <c r="G29" i="16"/>
  <c r="H29" i="16"/>
  <c r="C30" i="16"/>
  <c r="D30" i="16"/>
  <c r="E30" i="16"/>
  <c r="F30" i="16"/>
  <c r="G30" i="16"/>
  <c r="H30" i="16"/>
  <c r="C31" i="16"/>
  <c r="D31" i="16"/>
  <c r="E31" i="16"/>
  <c r="F31" i="16"/>
  <c r="G31" i="16"/>
  <c r="H31" i="16"/>
  <c r="C32" i="16"/>
  <c r="D32" i="16"/>
  <c r="E32" i="16"/>
  <c r="F32" i="16"/>
  <c r="G32" i="16"/>
  <c r="H32" i="16"/>
  <c r="C33" i="16"/>
  <c r="D33" i="16"/>
  <c r="E33" i="16"/>
  <c r="F33" i="16"/>
  <c r="G33" i="16"/>
  <c r="H33" i="16"/>
  <c r="C34" i="16"/>
  <c r="D34" i="16"/>
  <c r="E34" i="16"/>
  <c r="F34" i="16"/>
  <c r="G34" i="16"/>
  <c r="H34" i="16"/>
  <c r="C35" i="16"/>
  <c r="D35" i="16"/>
  <c r="E35" i="16"/>
  <c r="F35" i="16"/>
  <c r="G35" i="16"/>
  <c r="H35" i="16"/>
  <c r="C36" i="16"/>
  <c r="D36" i="16"/>
  <c r="E36" i="16"/>
  <c r="F36" i="16"/>
  <c r="G36" i="16"/>
  <c r="H36" i="16"/>
  <c r="C37" i="16"/>
  <c r="D37" i="16"/>
  <c r="E37" i="16"/>
  <c r="F37" i="16"/>
  <c r="G37" i="16"/>
  <c r="H37" i="16"/>
  <c r="C38" i="16"/>
  <c r="D38" i="16"/>
  <c r="E38" i="16"/>
  <c r="F38" i="16"/>
  <c r="G38" i="16"/>
  <c r="H38" i="16"/>
  <c r="C39" i="16"/>
  <c r="D39" i="16"/>
  <c r="E39" i="16"/>
  <c r="F39" i="16"/>
  <c r="G39" i="16"/>
  <c r="H39" i="16"/>
  <c r="C40" i="16"/>
  <c r="D40" i="16"/>
  <c r="E40" i="16"/>
  <c r="F40" i="16"/>
  <c r="G40" i="16"/>
  <c r="H40" i="16"/>
  <c r="C41" i="16"/>
  <c r="D41" i="16"/>
  <c r="E41" i="16"/>
  <c r="F41" i="16"/>
  <c r="G41" i="16"/>
  <c r="H41" i="16"/>
  <c r="C42" i="16"/>
  <c r="D42" i="16"/>
  <c r="E42" i="16"/>
  <c r="F42" i="16"/>
  <c r="G42" i="16"/>
  <c r="H42" i="16"/>
  <c r="C43" i="16"/>
  <c r="D43" i="16"/>
  <c r="E43" i="16"/>
  <c r="F43" i="16"/>
  <c r="G43" i="16"/>
  <c r="H43" i="16"/>
  <c r="C44" i="16"/>
  <c r="D44" i="16"/>
  <c r="E44" i="16"/>
  <c r="F44" i="16"/>
  <c r="G44" i="16"/>
  <c r="H44" i="16"/>
  <c r="C45" i="16"/>
  <c r="D45" i="16"/>
  <c r="E45" i="16"/>
  <c r="F45" i="16"/>
  <c r="G45" i="16"/>
  <c r="H45" i="16"/>
  <c r="C46" i="16"/>
  <c r="D46" i="16"/>
  <c r="E46" i="16"/>
  <c r="F46" i="16"/>
  <c r="G46" i="16"/>
  <c r="H46" i="16"/>
  <c r="C47" i="16"/>
  <c r="D47" i="16"/>
  <c r="E47" i="16"/>
  <c r="F47" i="16"/>
  <c r="G47" i="16"/>
  <c r="H47" i="16"/>
  <c r="C48" i="16"/>
  <c r="D48" i="16"/>
  <c r="E48" i="16"/>
  <c r="F48" i="16"/>
  <c r="G48" i="16"/>
  <c r="H48" i="16"/>
  <c r="C49" i="16"/>
  <c r="D49" i="16"/>
  <c r="E49" i="16"/>
  <c r="F49" i="16"/>
  <c r="G49" i="16"/>
  <c r="H49" i="16"/>
  <c r="C50" i="16"/>
  <c r="D50" i="16"/>
  <c r="E50" i="16"/>
  <c r="F50" i="16"/>
  <c r="G50" i="16"/>
  <c r="H50" i="16"/>
  <c r="C51" i="16"/>
  <c r="D51" i="16"/>
  <c r="E51" i="16"/>
  <c r="F51" i="16"/>
  <c r="G51" i="16"/>
  <c r="H51" i="16"/>
  <c r="C52" i="16"/>
  <c r="D52" i="16"/>
  <c r="E52" i="16"/>
  <c r="F52" i="16"/>
  <c r="G52" i="16"/>
  <c r="H52" i="16"/>
  <c r="C53" i="16"/>
  <c r="D53" i="16"/>
  <c r="E53" i="16"/>
  <c r="F53" i="16"/>
  <c r="G53" i="16"/>
  <c r="H53" i="16"/>
  <c r="C54" i="16"/>
  <c r="D54" i="16"/>
  <c r="E54" i="16"/>
  <c r="F54" i="16"/>
  <c r="G54" i="16"/>
  <c r="H54" i="16"/>
  <c r="C55" i="16"/>
  <c r="D55" i="16"/>
  <c r="E55" i="16"/>
  <c r="F55" i="16"/>
  <c r="G55" i="16"/>
  <c r="H55" i="16"/>
  <c r="C56" i="16"/>
  <c r="D56" i="16"/>
  <c r="E56" i="16"/>
  <c r="F56" i="16"/>
  <c r="G56" i="16"/>
  <c r="H56" i="16"/>
  <c r="C57" i="16"/>
  <c r="D57" i="16"/>
  <c r="E57" i="16"/>
  <c r="F57" i="16"/>
  <c r="G57" i="16"/>
  <c r="H57" i="16"/>
  <c r="C58" i="16"/>
  <c r="D58" i="16"/>
  <c r="E58" i="16"/>
  <c r="F58" i="16"/>
  <c r="G58" i="16"/>
  <c r="H58" i="16"/>
  <c r="C59" i="16"/>
  <c r="D59" i="16"/>
  <c r="E59" i="16"/>
  <c r="F59" i="16"/>
  <c r="G59" i="16"/>
  <c r="H59" i="16"/>
  <c r="C60" i="16"/>
  <c r="D60" i="16"/>
  <c r="E60" i="16"/>
  <c r="F60" i="16"/>
  <c r="G60" i="16"/>
  <c r="H60" i="16"/>
  <c r="C61" i="16"/>
  <c r="D61" i="16"/>
  <c r="E61" i="16"/>
  <c r="F61" i="16"/>
  <c r="G61" i="16"/>
  <c r="H61" i="16"/>
  <c r="C62" i="16"/>
  <c r="D62" i="16"/>
  <c r="E62" i="16"/>
  <c r="F62" i="16"/>
  <c r="G62" i="16"/>
  <c r="H62" i="16"/>
  <c r="C63" i="16"/>
  <c r="D63" i="16"/>
  <c r="E63" i="16"/>
  <c r="F63" i="16"/>
  <c r="G63" i="16"/>
  <c r="H63" i="16"/>
  <c r="C64" i="16"/>
  <c r="D64" i="16"/>
  <c r="E64" i="16"/>
  <c r="F64" i="16"/>
  <c r="G64" i="16"/>
  <c r="H64" i="16"/>
  <c r="C65" i="16"/>
  <c r="D65" i="16"/>
  <c r="E65" i="16"/>
  <c r="F65" i="16"/>
  <c r="G65" i="16"/>
  <c r="H65" i="16"/>
  <c r="C66" i="16"/>
  <c r="D66" i="16"/>
  <c r="E66" i="16"/>
  <c r="F66" i="16"/>
  <c r="G66" i="16"/>
  <c r="H66" i="16"/>
  <c r="C67" i="16"/>
  <c r="D67" i="16"/>
  <c r="E67" i="16"/>
  <c r="F67" i="16"/>
  <c r="G67" i="16"/>
  <c r="H67" i="16"/>
  <c r="C68" i="16"/>
  <c r="D68" i="16"/>
  <c r="E68" i="16"/>
  <c r="F68" i="16"/>
  <c r="G68" i="16"/>
  <c r="H68" i="16"/>
  <c r="C69" i="16"/>
  <c r="D69" i="16"/>
  <c r="E69" i="16"/>
  <c r="F69" i="16"/>
  <c r="G69" i="16"/>
  <c r="H69" i="16"/>
  <c r="C70" i="16"/>
  <c r="D70" i="16"/>
  <c r="E70" i="16"/>
  <c r="F70" i="16"/>
  <c r="G70" i="16"/>
  <c r="H70" i="16"/>
  <c r="C71" i="16"/>
  <c r="D71" i="16"/>
  <c r="E71" i="16"/>
  <c r="F71" i="16"/>
  <c r="G71" i="16"/>
  <c r="H71" i="16"/>
  <c r="C72" i="16"/>
  <c r="D72" i="16"/>
  <c r="E72" i="16"/>
  <c r="F72" i="16"/>
  <c r="G72" i="16"/>
  <c r="H72" i="16"/>
  <c r="C73" i="16"/>
  <c r="D73" i="16"/>
  <c r="E73" i="16"/>
  <c r="F73" i="16"/>
  <c r="G73" i="16"/>
  <c r="H73" i="16"/>
  <c r="C74" i="16"/>
  <c r="D74" i="16"/>
  <c r="E74" i="16"/>
  <c r="F74" i="16"/>
  <c r="G74" i="16"/>
  <c r="H74" i="16"/>
  <c r="C75" i="16"/>
  <c r="D75" i="16"/>
  <c r="E75" i="16"/>
  <c r="F75" i="16"/>
  <c r="G75" i="16"/>
  <c r="H75" i="16"/>
  <c r="C76" i="16"/>
  <c r="D76" i="16"/>
  <c r="E76" i="16"/>
  <c r="F76" i="16"/>
  <c r="G76" i="16"/>
  <c r="H76" i="16"/>
  <c r="C77" i="16"/>
  <c r="D77" i="16"/>
  <c r="E77" i="16"/>
  <c r="F77" i="16"/>
  <c r="G77" i="16"/>
  <c r="H77" i="16"/>
  <c r="C78" i="16"/>
  <c r="D78" i="16"/>
  <c r="E78" i="16"/>
  <c r="F78" i="16"/>
  <c r="G78" i="16"/>
  <c r="H78" i="16"/>
  <c r="C79" i="16"/>
  <c r="D79" i="16"/>
  <c r="E79" i="16"/>
  <c r="F79" i="16"/>
  <c r="G79" i="16"/>
  <c r="H79" i="16"/>
  <c r="C80" i="16"/>
  <c r="D80" i="16"/>
  <c r="E80" i="16"/>
  <c r="F80" i="16"/>
  <c r="G80" i="16"/>
  <c r="H80" i="16"/>
  <c r="C81" i="16"/>
  <c r="D81" i="16"/>
  <c r="E81" i="16"/>
  <c r="F81" i="16"/>
  <c r="G81" i="16"/>
  <c r="H81" i="16"/>
  <c r="C82" i="16"/>
  <c r="D82" i="16"/>
  <c r="E82" i="16"/>
  <c r="F82" i="16"/>
  <c r="G82" i="16"/>
  <c r="H82" i="16"/>
  <c r="C83" i="16"/>
  <c r="D83" i="16"/>
  <c r="E83" i="16"/>
  <c r="F83" i="16"/>
  <c r="G83" i="16"/>
  <c r="H83" i="16"/>
  <c r="C84" i="16"/>
  <c r="D84" i="16"/>
  <c r="E84" i="16"/>
  <c r="F84" i="16"/>
  <c r="G84" i="16"/>
  <c r="H84" i="16"/>
  <c r="C85" i="16"/>
  <c r="D85" i="16"/>
  <c r="E85" i="16"/>
  <c r="F85" i="16"/>
  <c r="G85" i="16"/>
  <c r="H85" i="16"/>
  <c r="C86" i="16"/>
  <c r="D86" i="16"/>
  <c r="E86" i="16"/>
  <c r="F86" i="16"/>
  <c r="G86" i="16"/>
  <c r="H86" i="16"/>
  <c r="C87" i="16"/>
  <c r="D87" i="16"/>
  <c r="E87" i="16"/>
  <c r="F87" i="16"/>
  <c r="G87" i="16"/>
  <c r="H87" i="16"/>
  <c r="C88" i="16"/>
  <c r="D88" i="16"/>
  <c r="E88" i="16"/>
  <c r="F88" i="16"/>
  <c r="G88" i="16"/>
  <c r="H88" i="16"/>
  <c r="C89" i="16"/>
  <c r="D89" i="16"/>
  <c r="E89" i="16"/>
  <c r="F89" i="16"/>
  <c r="G89" i="16"/>
  <c r="H89" i="16"/>
  <c r="C90" i="16"/>
  <c r="D90" i="16"/>
  <c r="E90" i="16"/>
  <c r="F90" i="16"/>
  <c r="G90" i="16"/>
  <c r="H90" i="16"/>
  <c r="C91" i="16"/>
  <c r="D91" i="16"/>
  <c r="E91" i="16"/>
  <c r="F91" i="16"/>
  <c r="G91" i="16"/>
  <c r="H91" i="16"/>
  <c r="C92" i="16"/>
  <c r="D92" i="16"/>
  <c r="E92" i="16"/>
  <c r="F92" i="16"/>
  <c r="G92" i="16"/>
  <c r="H92" i="16"/>
  <c r="C93" i="16"/>
  <c r="D93" i="16"/>
  <c r="E93" i="16"/>
  <c r="F93" i="16"/>
  <c r="G93" i="16"/>
  <c r="H93" i="16"/>
  <c r="C94" i="16"/>
  <c r="D94" i="16"/>
  <c r="E94" i="16"/>
  <c r="F94" i="16"/>
  <c r="G94" i="16"/>
  <c r="H94" i="16"/>
  <c r="C95" i="16"/>
  <c r="D95" i="16"/>
  <c r="E95" i="16"/>
  <c r="F95" i="16"/>
  <c r="G95" i="16"/>
  <c r="H95" i="16"/>
  <c r="C96" i="16"/>
  <c r="D96" i="16"/>
  <c r="E96" i="16"/>
  <c r="F96" i="16"/>
  <c r="G96" i="16"/>
  <c r="H96" i="16"/>
  <c r="C97" i="16"/>
  <c r="D97" i="16"/>
  <c r="E97" i="16"/>
  <c r="F97" i="16"/>
  <c r="G97" i="16"/>
  <c r="H97" i="16"/>
  <c r="C98" i="16"/>
  <c r="D98" i="16"/>
  <c r="E98" i="16"/>
  <c r="F98" i="16"/>
  <c r="G98" i="16"/>
  <c r="H98" i="16"/>
  <c r="C99" i="16"/>
  <c r="D99" i="16"/>
  <c r="E99" i="16"/>
  <c r="F99" i="16"/>
  <c r="G99" i="16"/>
  <c r="H99" i="16"/>
  <c r="C100" i="16"/>
  <c r="D100" i="16"/>
  <c r="E100" i="16"/>
  <c r="F100" i="16"/>
  <c r="G100" i="16"/>
  <c r="H100" i="16"/>
  <c r="C101" i="16"/>
  <c r="D101" i="16"/>
  <c r="E101" i="16"/>
  <c r="F101" i="16"/>
  <c r="G101" i="16"/>
  <c r="H101" i="16"/>
  <c r="C102" i="16"/>
  <c r="D102" i="16"/>
  <c r="E102" i="16"/>
  <c r="F102" i="16"/>
  <c r="G102" i="16"/>
  <c r="H102" i="16"/>
  <c r="C103" i="16"/>
  <c r="D103" i="16"/>
  <c r="E103" i="16"/>
  <c r="F103" i="16"/>
  <c r="G103" i="16"/>
  <c r="H103" i="16"/>
  <c r="C104" i="16"/>
  <c r="D104" i="16"/>
  <c r="E104" i="16"/>
  <c r="F104" i="16"/>
  <c r="G104" i="16"/>
  <c r="H104" i="16"/>
  <c r="C105" i="16"/>
  <c r="D105" i="16"/>
  <c r="E105" i="16"/>
  <c r="F105" i="16"/>
  <c r="G105" i="16"/>
  <c r="H105" i="16"/>
  <c r="C106" i="16"/>
  <c r="D106" i="16"/>
  <c r="E106" i="16"/>
  <c r="F106" i="16"/>
  <c r="G106" i="16"/>
  <c r="H106" i="16"/>
  <c r="C107" i="16"/>
  <c r="D107" i="16"/>
  <c r="E107" i="16"/>
  <c r="F107" i="16"/>
  <c r="G107" i="16"/>
  <c r="H107" i="16"/>
  <c r="C108" i="16"/>
  <c r="D108" i="16"/>
  <c r="E108" i="16"/>
  <c r="F108" i="16"/>
  <c r="G108" i="16"/>
  <c r="H108" i="16"/>
  <c r="C109" i="16"/>
  <c r="D109" i="16"/>
  <c r="E109" i="16"/>
  <c r="F109" i="16"/>
  <c r="G109" i="16"/>
  <c r="H109" i="16"/>
  <c r="C110" i="16"/>
  <c r="D110" i="16"/>
  <c r="E110" i="16"/>
  <c r="F110" i="16"/>
  <c r="G110" i="16"/>
  <c r="H110" i="16"/>
  <c r="C111" i="16"/>
  <c r="D111" i="16"/>
  <c r="E111" i="16"/>
  <c r="F111" i="16"/>
  <c r="G111" i="16"/>
  <c r="H111" i="16"/>
  <c r="C112" i="16"/>
  <c r="D112" i="16"/>
  <c r="E112" i="16"/>
  <c r="F112" i="16"/>
  <c r="G112" i="16"/>
  <c r="H112" i="16"/>
  <c r="C113" i="16"/>
  <c r="D113" i="16"/>
  <c r="E113" i="16"/>
  <c r="F113" i="16"/>
  <c r="G113" i="16"/>
  <c r="H113" i="16"/>
  <c r="C114" i="16"/>
  <c r="D114" i="16"/>
  <c r="E114" i="16"/>
  <c r="F114" i="16"/>
  <c r="G114" i="16"/>
  <c r="H114" i="16"/>
  <c r="C115" i="16"/>
  <c r="D115" i="16"/>
  <c r="E115" i="16"/>
  <c r="F115" i="16"/>
  <c r="G115" i="16"/>
  <c r="H115" i="16"/>
  <c r="C116" i="16"/>
  <c r="D116" i="16"/>
  <c r="E116" i="16"/>
  <c r="F116" i="16"/>
  <c r="G116" i="16"/>
  <c r="H116" i="16"/>
  <c r="C117" i="16"/>
  <c r="D117" i="16"/>
  <c r="E117" i="16"/>
  <c r="F117" i="16"/>
  <c r="G117" i="16"/>
  <c r="H117" i="16"/>
  <c r="C118" i="16"/>
  <c r="D118" i="16"/>
  <c r="E118" i="16"/>
  <c r="F118" i="16"/>
  <c r="G118" i="16"/>
  <c r="H118" i="16"/>
  <c r="C119" i="16"/>
  <c r="D119" i="16"/>
  <c r="E119" i="16"/>
  <c r="F119" i="16"/>
  <c r="G119" i="16"/>
  <c r="H119" i="16"/>
  <c r="C120" i="16"/>
  <c r="D120" i="16"/>
  <c r="E120" i="16"/>
  <c r="F120" i="16"/>
  <c r="G120" i="16"/>
  <c r="H120" i="16"/>
  <c r="C121" i="16"/>
  <c r="D121" i="16"/>
  <c r="E121" i="16"/>
  <c r="F121" i="16"/>
  <c r="G121" i="16"/>
  <c r="H121" i="16"/>
  <c r="C122" i="16"/>
  <c r="D122" i="16"/>
  <c r="E122" i="16"/>
  <c r="F122" i="16"/>
  <c r="G122" i="16"/>
  <c r="H122" i="16"/>
  <c r="C123" i="16"/>
  <c r="D123" i="16"/>
  <c r="E123" i="16"/>
  <c r="F123" i="16"/>
  <c r="G123" i="16"/>
  <c r="H123" i="16"/>
  <c r="C124" i="16"/>
  <c r="D124" i="16"/>
  <c r="E124" i="16"/>
  <c r="F124" i="16"/>
  <c r="G124" i="16"/>
  <c r="H124" i="16"/>
  <c r="C125" i="16"/>
  <c r="D125" i="16"/>
  <c r="E125" i="16"/>
  <c r="F125" i="16"/>
  <c r="G125" i="16"/>
  <c r="H125" i="16"/>
  <c r="C126" i="16"/>
  <c r="D126" i="16"/>
  <c r="E126" i="16"/>
  <c r="F126" i="16"/>
  <c r="G126" i="16"/>
  <c r="H126" i="16"/>
  <c r="C127" i="16"/>
  <c r="D127" i="16"/>
  <c r="E127" i="16"/>
  <c r="F127" i="16"/>
  <c r="G127" i="16"/>
  <c r="H127" i="16"/>
  <c r="C128" i="16"/>
  <c r="D128" i="16"/>
  <c r="E128" i="16"/>
  <c r="F128" i="16"/>
  <c r="G128" i="16"/>
  <c r="H128" i="16"/>
  <c r="C129" i="16"/>
  <c r="D129" i="16"/>
  <c r="E129" i="16"/>
  <c r="F129" i="16"/>
  <c r="G129" i="16"/>
  <c r="H129" i="16"/>
  <c r="C130" i="16"/>
  <c r="D130" i="16"/>
  <c r="E130" i="16"/>
  <c r="F130" i="16"/>
  <c r="G130" i="16"/>
  <c r="H130" i="16"/>
  <c r="C131" i="16"/>
  <c r="D131" i="16"/>
  <c r="E131" i="16"/>
  <c r="F131" i="16"/>
  <c r="G131" i="16"/>
  <c r="H131" i="16"/>
  <c r="C132" i="16"/>
  <c r="D132" i="16"/>
  <c r="E132" i="16"/>
  <c r="F132" i="16"/>
  <c r="G132" i="16"/>
  <c r="H132" i="16"/>
  <c r="C133" i="16"/>
  <c r="D133" i="16"/>
  <c r="E133" i="16"/>
  <c r="F133" i="16"/>
  <c r="G133" i="16"/>
  <c r="H133" i="16"/>
  <c r="C134" i="16"/>
  <c r="D134" i="16"/>
  <c r="E134" i="16"/>
  <c r="F134" i="16"/>
  <c r="G134" i="16"/>
  <c r="H134" i="16"/>
  <c r="C135" i="16"/>
  <c r="D135" i="16"/>
  <c r="E135" i="16"/>
  <c r="F135" i="16"/>
  <c r="G135" i="16"/>
  <c r="H135" i="16"/>
  <c r="C136" i="16"/>
  <c r="D136" i="16"/>
  <c r="E136" i="16"/>
  <c r="F136" i="16"/>
  <c r="G136" i="16"/>
  <c r="H136" i="16"/>
  <c r="C137" i="16"/>
  <c r="D137" i="16"/>
  <c r="E137" i="16"/>
  <c r="F137" i="16"/>
  <c r="G137" i="16"/>
  <c r="H137" i="16"/>
  <c r="C138" i="16"/>
  <c r="D138" i="16"/>
  <c r="E138" i="16"/>
  <c r="F138" i="16"/>
  <c r="G138" i="16"/>
  <c r="H138" i="16"/>
  <c r="C139" i="16"/>
  <c r="D139" i="16"/>
  <c r="E139" i="16"/>
  <c r="F139" i="16"/>
  <c r="G139" i="16"/>
  <c r="H139" i="16"/>
  <c r="C140" i="16"/>
  <c r="D140" i="16"/>
  <c r="E140" i="16"/>
  <c r="F140" i="16"/>
  <c r="G140" i="16"/>
  <c r="H140" i="16"/>
  <c r="C141" i="16"/>
  <c r="D141" i="16"/>
  <c r="E141" i="16"/>
  <c r="F141" i="16"/>
  <c r="G141" i="16"/>
  <c r="H141" i="16"/>
  <c r="C142" i="16"/>
  <c r="D142" i="16"/>
  <c r="E142" i="16"/>
  <c r="F142" i="16"/>
  <c r="G142" i="16"/>
  <c r="H142" i="16"/>
  <c r="C143" i="16"/>
  <c r="D143" i="16"/>
  <c r="E143" i="16"/>
  <c r="F143" i="16"/>
  <c r="G143" i="16"/>
  <c r="H143" i="16"/>
  <c r="C144" i="16"/>
  <c r="D144" i="16"/>
  <c r="E144" i="16"/>
  <c r="F144" i="16"/>
  <c r="G144" i="16"/>
  <c r="H144" i="16"/>
  <c r="C145" i="16"/>
  <c r="D145" i="16"/>
  <c r="E145" i="16"/>
  <c r="F145" i="16"/>
  <c r="G145" i="16"/>
  <c r="H145" i="16"/>
  <c r="C146" i="16"/>
  <c r="D146" i="16"/>
  <c r="E146" i="16"/>
  <c r="F146" i="16"/>
  <c r="G146" i="16"/>
  <c r="H146" i="16"/>
  <c r="D6" i="16"/>
  <c r="E6" i="16"/>
  <c r="F6" i="16"/>
  <c r="G6" i="16"/>
  <c r="H6" i="16"/>
  <c r="C6"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 i="16"/>
  <c r="EC3" i="14" a="1"/>
  <c r="EC3" i="14" s="1"/>
  <c r="ED3" i="14" a="1"/>
  <c r="ED3" i="14" s="1"/>
  <c r="EE3" i="14" a="1"/>
  <c r="EE3" i="14" s="1"/>
  <c r="EF3" i="14" a="1"/>
  <c r="EF3" i="14" s="1"/>
  <c r="EG3" i="14" a="1"/>
  <c r="EG3" i="14" s="1"/>
  <c r="EB3" i="14" a="1"/>
  <c r="EB3" i="14" s="1"/>
  <c r="DV3" i="14" a="1"/>
  <c r="DV3" i="14" s="1"/>
  <c r="DW3" i="14" a="1"/>
  <c r="DW3" i="14" s="1"/>
  <c r="DX3" i="14" a="1"/>
  <c r="DX3" i="14" s="1"/>
  <c r="DY3" i="14" a="1"/>
  <c r="DY3" i="14" s="1"/>
  <c r="DZ3" i="14" a="1"/>
  <c r="DZ3" i="14" s="1"/>
  <c r="DU3" i="14" a="1"/>
  <c r="DU3" i="14" s="1"/>
  <c r="DO3" i="14" a="1"/>
  <c r="DO3" i="14" s="1"/>
  <c r="DP3" i="14" a="1"/>
  <c r="DP3" i="14" s="1"/>
  <c r="DQ3" i="14" a="1"/>
  <c r="DQ3" i="14" s="1"/>
  <c r="DR3" i="14" a="1"/>
  <c r="DR3" i="14" s="1"/>
  <c r="DS3" i="14" a="1"/>
  <c r="DS3" i="14" s="1"/>
  <c r="DN3" i="14" a="1"/>
  <c r="DN3" i="14" s="1"/>
  <c r="DM143" i="14"/>
  <c r="DM142" i="14"/>
  <c r="DM141" i="14"/>
  <c r="DM140" i="14"/>
  <c r="DM139" i="14"/>
  <c r="DM138" i="14"/>
  <c r="DM137" i="14"/>
  <c r="DM136" i="14"/>
  <c r="DM135" i="14"/>
  <c r="DM134" i="14"/>
  <c r="DM133" i="14"/>
  <c r="DM132" i="14"/>
  <c r="DM131" i="14"/>
  <c r="DM130" i="14"/>
  <c r="DM129" i="14"/>
  <c r="DM128" i="14"/>
  <c r="DM127" i="14"/>
  <c r="DM126" i="14"/>
  <c r="DM125" i="14"/>
  <c r="DM124" i="14"/>
  <c r="DM123" i="14"/>
  <c r="DM122" i="14"/>
  <c r="DM121" i="14"/>
  <c r="DM120" i="14"/>
  <c r="DM119" i="14"/>
  <c r="DM118" i="14"/>
  <c r="DM117" i="14"/>
  <c r="DM116" i="14"/>
  <c r="DM115" i="14"/>
  <c r="DM114" i="14"/>
  <c r="DM113" i="14"/>
  <c r="DM112" i="14"/>
  <c r="DM111" i="14"/>
  <c r="DM110" i="14"/>
  <c r="DM109" i="14"/>
  <c r="DM108" i="14"/>
  <c r="DM107" i="14"/>
  <c r="DM106" i="14"/>
  <c r="DM105" i="14"/>
  <c r="DM104" i="14"/>
  <c r="DM103" i="14"/>
  <c r="DM102" i="14"/>
  <c r="DM101" i="14"/>
  <c r="DM100" i="14"/>
  <c r="DM99" i="14"/>
  <c r="DM98" i="14"/>
  <c r="DM97" i="14"/>
  <c r="DM96" i="14"/>
  <c r="DM95" i="14"/>
  <c r="DM94" i="14"/>
  <c r="DM93" i="14"/>
  <c r="DM92" i="14"/>
  <c r="DM91" i="14"/>
  <c r="DM90" i="14"/>
  <c r="DM89" i="14"/>
  <c r="DM88" i="14"/>
  <c r="DM87" i="14"/>
  <c r="DM86" i="14"/>
  <c r="DM85" i="14"/>
  <c r="DM84" i="14"/>
  <c r="DM83" i="14"/>
  <c r="DM82" i="14"/>
  <c r="DM81" i="14"/>
  <c r="DM80" i="14"/>
  <c r="DM79" i="14"/>
  <c r="DM78" i="14"/>
  <c r="DM77" i="14"/>
  <c r="DM76" i="14"/>
  <c r="DM75" i="14"/>
  <c r="DM74" i="14"/>
  <c r="DM73" i="14"/>
  <c r="DM72" i="14"/>
  <c r="DM71" i="14"/>
  <c r="DM70" i="14"/>
  <c r="DM69" i="14"/>
  <c r="DM68" i="14"/>
  <c r="DM67" i="14"/>
  <c r="DM66" i="14"/>
  <c r="DM65" i="14"/>
  <c r="DM64" i="14"/>
  <c r="DM63" i="14"/>
  <c r="DM62" i="14"/>
  <c r="DM61" i="14"/>
  <c r="DM60" i="14"/>
  <c r="DM59" i="14"/>
  <c r="DM58" i="14"/>
  <c r="DM57" i="14"/>
  <c r="DM56" i="14"/>
  <c r="DM55" i="14"/>
  <c r="DM54" i="14"/>
  <c r="DM53" i="14"/>
  <c r="DM52" i="14"/>
  <c r="DM51" i="14"/>
  <c r="DM50" i="14"/>
  <c r="DM49" i="14"/>
  <c r="DM48" i="14"/>
  <c r="DM47" i="14"/>
  <c r="DM46" i="14"/>
  <c r="DM45" i="14"/>
  <c r="DM44" i="14"/>
  <c r="DM43" i="14"/>
  <c r="DM42" i="14"/>
  <c r="DM41" i="14"/>
  <c r="DM40" i="14"/>
  <c r="DM39" i="14"/>
  <c r="DM38" i="14"/>
  <c r="DM37" i="14"/>
  <c r="DM36" i="14"/>
  <c r="DM35" i="14"/>
  <c r="DM34" i="14"/>
  <c r="DM33" i="14"/>
  <c r="DM32" i="14"/>
  <c r="DM31" i="14"/>
  <c r="DM30" i="14"/>
  <c r="DM29" i="14"/>
  <c r="DM28" i="14"/>
  <c r="DM27" i="14"/>
  <c r="DM26" i="14"/>
  <c r="DM25" i="14"/>
  <c r="DM24" i="14"/>
  <c r="DM23" i="14"/>
  <c r="DM22" i="14"/>
  <c r="DM21" i="14"/>
  <c r="DM20" i="14"/>
  <c r="DM19" i="14"/>
  <c r="DM18" i="14"/>
  <c r="DM17" i="14"/>
  <c r="DM16" i="14"/>
  <c r="DM15" i="14"/>
  <c r="DM14" i="14"/>
  <c r="DM13" i="14"/>
  <c r="DM12" i="14"/>
  <c r="DM11" i="14"/>
  <c r="DM10" i="14"/>
  <c r="DM9" i="14"/>
  <c r="DM8" i="14"/>
  <c r="DM7" i="14"/>
  <c r="DM6" i="14"/>
  <c r="DM5" i="14"/>
  <c r="DM4" i="14"/>
  <c r="DM3" i="14"/>
  <c r="DF3" i="14" a="1"/>
  <c r="DF3" i="14" s="1"/>
  <c r="DG3" i="14" a="1"/>
  <c r="DG3" i="14" s="1"/>
  <c r="DH3" i="14" a="1"/>
  <c r="DH3" i="14" s="1"/>
  <c r="DI3" i="14" a="1"/>
  <c r="DI3" i="14" s="1"/>
  <c r="DJ3" i="14" a="1"/>
  <c r="DJ3" i="14" s="1"/>
  <c r="DE3" i="14" a="1"/>
  <c r="DE3" i="14" s="1"/>
  <c r="CY3" i="14" a="1"/>
  <c r="CY3" i="14" s="1"/>
  <c r="CZ3" i="14" a="1"/>
  <c r="CZ3" i="14" s="1"/>
  <c r="DA3" i="14" a="1"/>
  <c r="DA3" i="14" s="1"/>
  <c r="DB3" i="14" a="1"/>
  <c r="DB3" i="14" s="1"/>
  <c r="DC3" i="14" a="1"/>
  <c r="DC3" i="14" s="1"/>
  <c r="CX3" i="14" a="1"/>
  <c r="CX3" i="14" s="1"/>
  <c r="CR3" i="14" a="1"/>
  <c r="CR3" i="14" s="1"/>
  <c r="CS3" i="14" a="1"/>
  <c r="CS3" i="14" s="1"/>
  <c r="CT3" i="14" a="1"/>
  <c r="CT3" i="14" s="1"/>
  <c r="CU3" i="14" a="1"/>
  <c r="CU3" i="14" s="1"/>
  <c r="CV3" i="14" a="1"/>
  <c r="CV3" i="14" s="1"/>
  <c r="CQ3" i="14" a="1"/>
  <c r="CQ3" i="14" s="1"/>
  <c r="CP143" i="14"/>
  <c r="CP142" i="14"/>
  <c r="CP141" i="14"/>
  <c r="CP140" i="14"/>
  <c r="CP139" i="14"/>
  <c r="CP138" i="14"/>
  <c r="CP137" i="14"/>
  <c r="CP136" i="14"/>
  <c r="CP135" i="14"/>
  <c r="CP134" i="14"/>
  <c r="CP133" i="14"/>
  <c r="CP132" i="14"/>
  <c r="CP131" i="14"/>
  <c r="CP130" i="14"/>
  <c r="CP129" i="14"/>
  <c r="CP128" i="14"/>
  <c r="CP127" i="14"/>
  <c r="CP126" i="14"/>
  <c r="CP125" i="14"/>
  <c r="CP124" i="14"/>
  <c r="CP123" i="14"/>
  <c r="CP122" i="14"/>
  <c r="CP121" i="14"/>
  <c r="CP120" i="14"/>
  <c r="CP119" i="14"/>
  <c r="CP118" i="14"/>
  <c r="CP117" i="14"/>
  <c r="CP116" i="14"/>
  <c r="CP115" i="14"/>
  <c r="CP114" i="14"/>
  <c r="CP113" i="14"/>
  <c r="CP112" i="14"/>
  <c r="CP111" i="14"/>
  <c r="CP110" i="14"/>
  <c r="CP109" i="14"/>
  <c r="CP108" i="14"/>
  <c r="CP107" i="14"/>
  <c r="CP106" i="14"/>
  <c r="CP105" i="14"/>
  <c r="CP104" i="14"/>
  <c r="CP103" i="14"/>
  <c r="CP102" i="14"/>
  <c r="CP101" i="14"/>
  <c r="CP100" i="14"/>
  <c r="CP99" i="14"/>
  <c r="CP98" i="14"/>
  <c r="CP97" i="14"/>
  <c r="CP96" i="14"/>
  <c r="CP95" i="14"/>
  <c r="CP94" i="14"/>
  <c r="CP93" i="14"/>
  <c r="CP92" i="14"/>
  <c r="CP91" i="14"/>
  <c r="CP90" i="14"/>
  <c r="CP89" i="14"/>
  <c r="CP88" i="14"/>
  <c r="CP87" i="14"/>
  <c r="CP86" i="14"/>
  <c r="CP85" i="14"/>
  <c r="CP84" i="14"/>
  <c r="CP83" i="14"/>
  <c r="CP82" i="14"/>
  <c r="CP81" i="14"/>
  <c r="CP80" i="14"/>
  <c r="CP79" i="14"/>
  <c r="CP78" i="14"/>
  <c r="CP77" i="14"/>
  <c r="CP76" i="14"/>
  <c r="CP75" i="14"/>
  <c r="CP74" i="14"/>
  <c r="CP73" i="14"/>
  <c r="CP72" i="14"/>
  <c r="CP71" i="14"/>
  <c r="CP70" i="14"/>
  <c r="CP69" i="14"/>
  <c r="CP68" i="14"/>
  <c r="CP67" i="14"/>
  <c r="CP66" i="14"/>
  <c r="CP65" i="14"/>
  <c r="CP64" i="14"/>
  <c r="CP63" i="14"/>
  <c r="CP62" i="14"/>
  <c r="CP61" i="14"/>
  <c r="CP60" i="14"/>
  <c r="CP59" i="14"/>
  <c r="CP58" i="14"/>
  <c r="CP57" i="14"/>
  <c r="CP56" i="14"/>
  <c r="CP55" i="14"/>
  <c r="CP54" i="14"/>
  <c r="CP53" i="14"/>
  <c r="CP52" i="14"/>
  <c r="CP51" i="14"/>
  <c r="CP50" i="14"/>
  <c r="CP49" i="14"/>
  <c r="CP48" i="14"/>
  <c r="CP47" i="14"/>
  <c r="CP46" i="14"/>
  <c r="CP45" i="14"/>
  <c r="CP44" i="14"/>
  <c r="CP43" i="14"/>
  <c r="CP42" i="14"/>
  <c r="CP41" i="14"/>
  <c r="CP40" i="14"/>
  <c r="CP39" i="14"/>
  <c r="CP38" i="14"/>
  <c r="CP37" i="14"/>
  <c r="CP36" i="14"/>
  <c r="CP35" i="14"/>
  <c r="CP34" i="14"/>
  <c r="CP33" i="14"/>
  <c r="CP32" i="14"/>
  <c r="CP31" i="14"/>
  <c r="CP30" i="14"/>
  <c r="CP29" i="14"/>
  <c r="CP28" i="14"/>
  <c r="CP27" i="14"/>
  <c r="CP26" i="14"/>
  <c r="CP25" i="14"/>
  <c r="CP24" i="14"/>
  <c r="CP23" i="14"/>
  <c r="CP22" i="14"/>
  <c r="CP21" i="14"/>
  <c r="CP20" i="14"/>
  <c r="CP19" i="14"/>
  <c r="CP18" i="14"/>
  <c r="CP17" i="14"/>
  <c r="CP16" i="14"/>
  <c r="CP15" i="14"/>
  <c r="CP14" i="14"/>
  <c r="CP13" i="14"/>
  <c r="CP12" i="14"/>
  <c r="CP11" i="14"/>
  <c r="CP10" i="14"/>
  <c r="CP9" i="14"/>
  <c r="CP8" i="14"/>
  <c r="CP7" i="14"/>
  <c r="CP6" i="14"/>
  <c r="CP5" i="14"/>
  <c r="CP4" i="14"/>
  <c r="CP3" i="14"/>
  <c r="CI3" i="14" a="1"/>
  <c r="CI3" i="14" s="1"/>
  <c r="CJ3" i="14" a="1"/>
  <c r="CJ3" i="14" s="1"/>
  <c r="CK3" i="14" a="1"/>
  <c r="CK3" i="14" s="1"/>
  <c r="CL3" i="14" a="1"/>
  <c r="CL3" i="14" s="1"/>
  <c r="CM3" i="14" a="1"/>
  <c r="CM3" i="14" s="1"/>
  <c r="CH3" i="14" a="1"/>
  <c r="CH3" i="14" s="1"/>
  <c r="CB3" i="14" a="1"/>
  <c r="CB3" i="14" s="1"/>
  <c r="CC3" i="14" a="1"/>
  <c r="CC3" i="14" s="1"/>
  <c r="CD3" i="14" a="1"/>
  <c r="CD3" i="14" s="1"/>
  <c r="CE3" i="14" a="1"/>
  <c r="CE3" i="14" s="1"/>
  <c r="CF3" i="14" a="1"/>
  <c r="CF3" i="14" s="1"/>
  <c r="CA3" i="14" a="1"/>
  <c r="CA3" i="14" s="1"/>
  <c r="BU3" i="14" a="1"/>
  <c r="BU3" i="14" s="1"/>
  <c r="BV3" i="14" a="1"/>
  <c r="BV3" i="14" s="1"/>
  <c r="BW3" i="14" a="1"/>
  <c r="BW3" i="14" s="1"/>
  <c r="BX3" i="14" a="1"/>
  <c r="BX3" i="14" s="1"/>
  <c r="BY3" i="14" a="1"/>
  <c r="BY3" i="14" s="1"/>
  <c r="BT3" i="14" a="1"/>
  <c r="BT3" i="14" s="1"/>
  <c r="BS143" i="14"/>
  <c r="BS142" i="14"/>
  <c r="BS141" i="14"/>
  <c r="BS140" i="14"/>
  <c r="BS139" i="14"/>
  <c r="BS138" i="14"/>
  <c r="BS137" i="14"/>
  <c r="BS136" i="14"/>
  <c r="BS135" i="14"/>
  <c r="BS134" i="14"/>
  <c r="BS133" i="14"/>
  <c r="BS132" i="14"/>
  <c r="BS131" i="14"/>
  <c r="BS130" i="14"/>
  <c r="BS129" i="14"/>
  <c r="BS128" i="14"/>
  <c r="BS127" i="14"/>
  <c r="BS126" i="14"/>
  <c r="BS125" i="14"/>
  <c r="BS124" i="14"/>
  <c r="BS123" i="14"/>
  <c r="BS122" i="14"/>
  <c r="BS121" i="14"/>
  <c r="BS120" i="14"/>
  <c r="BS119" i="14"/>
  <c r="BS118" i="14"/>
  <c r="BS117" i="14"/>
  <c r="BS116" i="14"/>
  <c r="BS115" i="14"/>
  <c r="BS114" i="14"/>
  <c r="BS113" i="14"/>
  <c r="BS112" i="14"/>
  <c r="BS111" i="14"/>
  <c r="BS110" i="14"/>
  <c r="BS109" i="14"/>
  <c r="BS108" i="14"/>
  <c r="BS107" i="14"/>
  <c r="BS106" i="14"/>
  <c r="BS105" i="14"/>
  <c r="BS104" i="14"/>
  <c r="BS103" i="14"/>
  <c r="BS102" i="14"/>
  <c r="BS101" i="14"/>
  <c r="BS100" i="14"/>
  <c r="BS99" i="14"/>
  <c r="BS98" i="14"/>
  <c r="BS97" i="14"/>
  <c r="BS96" i="14"/>
  <c r="BS95" i="14"/>
  <c r="BS94" i="14"/>
  <c r="BS93" i="14"/>
  <c r="BS92" i="14"/>
  <c r="BS91" i="14"/>
  <c r="BS90" i="14"/>
  <c r="BS89" i="14"/>
  <c r="BS88" i="14"/>
  <c r="BS87" i="14"/>
  <c r="BS86" i="14"/>
  <c r="BS85" i="14"/>
  <c r="BS84" i="14"/>
  <c r="BS83" i="14"/>
  <c r="BS82" i="14"/>
  <c r="BS81" i="14"/>
  <c r="BS80" i="14"/>
  <c r="BS79" i="14"/>
  <c r="BS78" i="14"/>
  <c r="BS77" i="14"/>
  <c r="BS76" i="14"/>
  <c r="BS75" i="14"/>
  <c r="BS74" i="14"/>
  <c r="BS73" i="14"/>
  <c r="BS72" i="14"/>
  <c r="BS71" i="14"/>
  <c r="BS70" i="14"/>
  <c r="BS69" i="14"/>
  <c r="BS68" i="14"/>
  <c r="BS67" i="14"/>
  <c r="BS66" i="14"/>
  <c r="BS65" i="14"/>
  <c r="BS64" i="14"/>
  <c r="BS63" i="14"/>
  <c r="BS62" i="14"/>
  <c r="BS61" i="14"/>
  <c r="BS60" i="14"/>
  <c r="BS59" i="14"/>
  <c r="BS58" i="14"/>
  <c r="BS57" i="14"/>
  <c r="BS56" i="14"/>
  <c r="BS55" i="14"/>
  <c r="BS54" i="14"/>
  <c r="BS53" i="14"/>
  <c r="BS52" i="14"/>
  <c r="BS51" i="14"/>
  <c r="BS50" i="14"/>
  <c r="BS49" i="14"/>
  <c r="BS48" i="14"/>
  <c r="BS47" i="14"/>
  <c r="BS46" i="14"/>
  <c r="BS45" i="14"/>
  <c r="BS44" i="14"/>
  <c r="BS43" i="14"/>
  <c r="BS42" i="14"/>
  <c r="BS41" i="14"/>
  <c r="BS40" i="14"/>
  <c r="BS39" i="14"/>
  <c r="BS38" i="14"/>
  <c r="BS37" i="14"/>
  <c r="BS36" i="14"/>
  <c r="BS35" i="14"/>
  <c r="BS34" i="14"/>
  <c r="BS33" i="14"/>
  <c r="BS32" i="14"/>
  <c r="BS31" i="14"/>
  <c r="BS30" i="14"/>
  <c r="BS29" i="14"/>
  <c r="BS28" i="14"/>
  <c r="BS27" i="14"/>
  <c r="BS26" i="14"/>
  <c r="BS25" i="14"/>
  <c r="BS24" i="14"/>
  <c r="BS23" i="14"/>
  <c r="BS22" i="14"/>
  <c r="BS21" i="14"/>
  <c r="BS20" i="14"/>
  <c r="BS19" i="14"/>
  <c r="BS18" i="14"/>
  <c r="BS17" i="14"/>
  <c r="BS16" i="14"/>
  <c r="BS15" i="14"/>
  <c r="BS14" i="14"/>
  <c r="BS13" i="14"/>
  <c r="BS12" i="14"/>
  <c r="BS11" i="14"/>
  <c r="BS10" i="14"/>
  <c r="BS9" i="14"/>
  <c r="BS8" i="14"/>
  <c r="BS7" i="14"/>
  <c r="BS6" i="14"/>
  <c r="BS5" i="14"/>
  <c r="BS4" i="14"/>
  <c r="BS3" i="14"/>
  <c r="BL3" i="14" a="1"/>
  <c r="BL3" i="14" s="1"/>
  <c r="BM3" i="14" a="1"/>
  <c r="BM3" i="14" s="1"/>
  <c r="BN3" i="14" a="1"/>
  <c r="BN3" i="14" s="1"/>
  <c r="BO3" i="14" a="1"/>
  <c r="BO3" i="14" s="1"/>
  <c r="BP3" i="14" a="1"/>
  <c r="BP3" i="14" s="1"/>
  <c r="BK3" i="14" a="1"/>
  <c r="BK3" i="14" s="1"/>
  <c r="BE3" i="14" a="1"/>
  <c r="BE3" i="14" s="1"/>
  <c r="BF3" i="14" a="1"/>
  <c r="BF3" i="14" s="1"/>
  <c r="BG3" i="14" a="1"/>
  <c r="BG3" i="14" s="1"/>
  <c r="BH3" i="14" a="1"/>
  <c r="BH3" i="14" s="1"/>
  <c r="BI3" i="14" a="1"/>
  <c r="BI3" i="14" s="1"/>
  <c r="BD3" i="14" a="1"/>
  <c r="BD3" i="14" s="1"/>
  <c r="AX3" i="14" a="1"/>
  <c r="AX3" i="14" s="1"/>
  <c r="AY3" i="14" a="1"/>
  <c r="AY3" i="14" s="1"/>
  <c r="AZ3" i="14" a="1"/>
  <c r="AZ3" i="14" s="1"/>
  <c r="BA3" i="14" a="1"/>
  <c r="BA3" i="14" s="1"/>
  <c r="BB3" i="14" a="1"/>
  <c r="BB3" i="14" s="1"/>
  <c r="AW3" i="14" a="1"/>
  <c r="AW3" i="14" s="1"/>
  <c r="AV143" i="14"/>
  <c r="AV142" i="14"/>
  <c r="AV141" i="14"/>
  <c r="AV140" i="14"/>
  <c r="AV139" i="14"/>
  <c r="AV138" i="14"/>
  <c r="AV137" i="14"/>
  <c r="AV136" i="14"/>
  <c r="AV135" i="14"/>
  <c r="AV134" i="14"/>
  <c r="AV133" i="14"/>
  <c r="AV132" i="14"/>
  <c r="AV131" i="14"/>
  <c r="AV130" i="14"/>
  <c r="AV129" i="14"/>
  <c r="AV128" i="14"/>
  <c r="AV127" i="14"/>
  <c r="AV126" i="14"/>
  <c r="AV125" i="14"/>
  <c r="AV124" i="14"/>
  <c r="AV123" i="14"/>
  <c r="AV122" i="14"/>
  <c r="AV121" i="14"/>
  <c r="AV120" i="14"/>
  <c r="AV119" i="14"/>
  <c r="AV118" i="14"/>
  <c r="AV117" i="14"/>
  <c r="AV116" i="14"/>
  <c r="AV115" i="14"/>
  <c r="AV114" i="14"/>
  <c r="AV113" i="14"/>
  <c r="AV112" i="14"/>
  <c r="AV111" i="14"/>
  <c r="AV110" i="14"/>
  <c r="AV109" i="14"/>
  <c r="AV108" i="14"/>
  <c r="AV107" i="14"/>
  <c r="AV106" i="14"/>
  <c r="AV105" i="14"/>
  <c r="AV104" i="14"/>
  <c r="AV103" i="14"/>
  <c r="AV102" i="14"/>
  <c r="AV101" i="14"/>
  <c r="AV100" i="14"/>
  <c r="AV99" i="14"/>
  <c r="AV98" i="14"/>
  <c r="AV97" i="14"/>
  <c r="AV96" i="14"/>
  <c r="AV95" i="14"/>
  <c r="AV94" i="14"/>
  <c r="AV93" i="14"/>
  <c r="AV92" i="14"/>
  <c r="AV91" i="14"/>
  <c r="AV90" i="14"/>
  <c r="AV89" i="14"/>
  <c r="AV88" i="14"/>
  <c r="AV87" i="14"/>
  <c r="AV86" i="14"/>
  <c r="AV85" i="14"/>
  <c r="AV84" i="14"/>
  <c r="AV83" i="14"/>
  <c r="AV82" i="14"/>
  <c r="AV81" i="14"/>
  <c r="AV80" i="14"/>
  <c r="AV79" i="14"/>
  <c r="AV78" i="14"/>
  <c r="AV77" i="14"/>
  <c r="AV76" i="14"/>
  <c r="AV75" i="14"/>
  <c r="AV74" i="14"/>
  <c r="AV73" i="14"/>
  <c r="AV72" i="14"/>
  <c r="AV71" i="14"/>
  <c r="AV70" i="14"/>
  <c r="AV69" i="14"/>
  <c r="AV68" i="14"/>
  <c r="AV67" i="14"/>
  <c r="AV66" i="14"/>
  <c r="AV65" i="14"/>
  <c r="AV64" i="14"/>
  <c r="AV63" i="14"/>
  <c r="AV62" i="14"/>
  <c r="AV61" i="14"/>
  <c r="AV60" i="14"/>
  <c r="AV59" i="14"/>
  <c r="AV58" i="14"/>
  <c r="AV57" i="14"/>
  <c r="AV56" i="14"/>
  <c r="AV55" i="14"/>
  <c r="AV54" i="14"/>
  <c r="AV53" i="14"/>
  <c r="AV52" i="14"/>
  <c r="AV51" i="14"/>
  <c r="AV50" i="14"/>
  <c r="AV49" i="14"/>
  <c r="AV48" i="14"/>
  <c r="AV47" i="14"/>
  <c r="AV46" i="14"/>
  <c r="AV45" i="14"/>
  <c r="AV44" i="14"/>
  <c r="AV43" i="14"/>
  <c r="AV42" i="14"/>
  <c r="AV41" i="14"/>
  <c r="AV40" i="14"/>
  <c r="AV39" i="14"/>
  <c r="AV38" i="14"/>
  <c r="AV37" i="14"/>
  <c r="AV36" i="14"/>
  <c r="AV35" i="14"/>
  <c r="AV34" i="14"/>
  <c r="AV33" i="14"/>
  <c r="AV32" i="14"/>
  <c r="AV31" i="14"/>
  <c r="AV30" i="14"/>
  <c r="AV29" i="14"/>
  <c r="AV28" i="14"/>
  <c r="AV27" i="14"/>
  <c r="AV26" i="14"/>
  <c r="AV25" i="14"/>
  <c r="AV24" i="14"/>
  <c r="AV23" i="14"/>
  <c r="AV22" i="14"/>
  <c r="AV21" i="14"/>
  <c r="AV20" i="14"/>
  <c r="AV19" i="14"/>
  <c r="AV18" i="14"/>
  <c r="AV17" i="14"/>
  <c r="AV16" i="14"/>
  <c r="AV15" i="14"/>
  <c r="AV14" i="14"/>
  <c r="AV13" i="14"/>
  <c r="AV12" i="14"/>
  <c r="AV11" i="14"/>
  <c r="AV10" i="14"/>
  <c r="AV9" i="14"/>
  <c r="AV8" i="14"/>
  <c r="AV7" i="14"/>
  <c r="AV6" i="14"/>
  <c r="AV5" i="14"/>
  <c r="AV4" i="14"/>
  <c r="AV3" i="14"/>
  <c r="AO3" i="14" a="1"/>
  <c r="AO3" i="14" s="1"/>
  <c r="AP3" i="14" a="1"/>
  <c r="AP3" i="14" s="1"/>
  <c r="AQ3" i="14" a="1"/>
  <c r="AQ3" i="14" s="1"/>
  <c r="AR3" i="14" a="1"/>
  <c r="AR3" i="14" s="1"/>
  <c r="AS3" i="14" a="1"/>
  <c r="AS3" i="14" s="1"/>
  <c r="AN3" i="14" a="1"/>
  <c r="AN3" i="14" s="1"/>
  <c r="R3" i="14" a="1"/>
  <c r="R3" i="14" s="1"/>
  <c r="S3" i="14" a="1"/>
  <c r="S3" i="14" s="1"/>
  <c r="T3" i="14" a="1"/>
  <c r="T3" i="14" s="1"/>
  <c r="U3" i="14" a="1"/>
  <c r="U3" i="14" s="1"/>
  <c r="V3" i="14" a="1"/>
  <c r="V3" i="14" s="1"/>
  <c r="Q3" i="14" a="1"/>
  <c r="Q3" i="14" s="1"/>
  <c r="K3" i="14" a="1"/>
  <c r="K3" i="14" s="1"/>
  <c r="L3" i="14" a="1"/>
  <c r="L3" i="14" s="1"/>
  <c r="M3" i="14" a="1"/>
  <c r="M3" i="14" s="1"/>
  <c r="N3" i="14" a="1"/>
  <c r="N3" i="14" s="1"/>
  <c r="O3" i="14" a="1"/>
  <c r="O3" i="14" s="1"/>
  <c r="J3" i="14" a="1"/>
  <c r="J3" i="14" s="1"/>
  <c r="H3" i="14" a="1"/>
  <c r="H3" i="14" s="1"/>
  <c r="G3" i="14" a="1"/>
  <c r="G3" i="14" s="1"/>
  <c r="F3" i="14" a="1"/>
  <c r="F3" i="14" s="1"/>
  <c r="E3" i="14" a="1"/>
  <c r="E3" i="14" s="1"/>
  <c r="D3" i="14" a="1"/>
  <c r="D3" i="14" s="1"/>
  <c r="C3" i="14" a="1"/>
  <c r="C3" i="14" s="1"/>
  <c r="AG3" i="14" a="1"/>
  <c r="AG3" i="14" s="1"/>
  <c r="AA3" i="14" a="1"/>
  <c r="AA3" i="14" s="1"/>
  <c r="AB3" i="14" a="1"/>
  <c r="AB3" i="14" s="1"/>
  <c r="AC3" i="14" a="1"/>
  <c r="AC3" i="14" s="1"/>
  <c r="AD3" i="14" a="1"/>
  <c r="AD3" i="14" s="1"/>
  <c r="AE3" i="14" a="1"/>
  <c r="AE3" i="14" s="1"/>
  <c r="Z3" i="14" a="1"/>
  <c r="Z3" i="14" s="1"/>
  <c r="Y143" i="14"/>
  <c r="Y142" i="14"/>
  <c r="Y141" i="14"/>
  <c r="Y140" i="14"/>
  <c r="Y139" i="14"/>
  <c r="Y138" i="14"/>
  <c r="Y137" i="14"/>
  <c r="Y136" i="14"/>
  <c r="Y135" i="14"/>
  <c r="Y134" i="14"/>
  <c r="Y133" i="14"/>
  <c r="Y132" i="14"/>
  <c r="Y131" i="14"/>
  <c r="Y130" i="14"/>
  <c r="Y129" i="14"/>
  <c r="Y128" i="14"/>
  <c r="Y127" i="14"/>
  <c r="Y126" i="14"/>
  <c r="Y125" i="14"/>
  <c r="Y124" i="14"/>
  <c r="Y123" i="14"/>
  <c r="Y122" i="14"/>
  <c r="Y121" i="14"/>
  <c r="Y120" i="14"/>
  <c r="Y119" i="14"/>
  <c r="Y118" i="14"/>
  <c r="Y117" i="14"/>
  <c r="Y116" i="14"/>
  <c r="Y115" i="14"/>
  <c r="Y114" i="14"/>
  <c r="Y113" i="14"/>
  <c r="Y112" i="14"/>
  <c r="Y111" i="14"/>
  <c r="Y110" i="14"/>
  <c r="Y109" i="14"/>
  <c r="Y108" i="14"/>
  <c r="Y107" i="14"/>
  <c r="Y106" i="14"/>
  <c r="Y105" i="14"/>
  <c r="Y104" i="14"/>
  <c r="Y103" i="14"/>
  <c r="Y102" i="14"/>
  <c r="Y101" i="14"/>
  <c r="Y100" i="14"/>
  <c r="Y99" i="14"/>
  <c r="Y98" i="14"/>
  <c r="Y97" i="14"/>
  <c r="Y96" i="14"/>
  <c r="Y95" i="14"/>
  <c r="Y94" i="14"/>
  <c r="Y93" i="14"/>
  <c r="Y92" i="14"/>
  <c r="Y91" i="14"/>
  <c r="Y90" i="14"/>
  <c r="Y89" i="14"/>
  <c r="Y88" i="14"/>
  <c r="Y87" i="14"/>
  <c r="Y86" i="14"/>
  <c r="Y85" i="14"/>
  <c r="Y84" i="14"/>
  <c r="Y83" i="14"/>
  <c r="Y82" i="14"/>
  <c r="Y81" i="14"/>
  <c r="Y80" i="14"/>
  <c r="Y79" i="14"/>
  <c r="Y78" i="14"/>
  <c r="Y77" i="14"/>
  <c r="Y76" i="14"/>
  <c r="Y75" i="14"/>
  <c r="Y74" i="14"/>
  <c r="Y73" i="14"/>
  <c r="Y72" i="14"/>
  <c r="Y71" i="14"/>
  <c r="Y70" i="14"/>
  <c r="Y69" i="14"/>
  <c r="Y68" i="14"/>
  <c r="Y67" i="14"/>
  <c r="Y66" i="14"/>
  <c r="Y65" i="14"/>
  <c r="Y64" i="14"/>
  <c r="Y63" i="14"/>
  <c r="Y62" i="14"/>
  <c r="Y61" i="14"/>
  <c r="Y60" i="14"/>
  <c r="Y59" i="14"/>
  <c r="Y58" i="14"/>
  <c r="Y57" i="14"/>
  <c r="Y56" i="14"/>
  <c r="Y55" i="14"/>
  <c r="Y54" i="14"/>
  <c r="Y53" i="14"/>
  <c r="Y52" i="14"/>
  <c r="Y51" i="14"/>
  <c r="Y50" i="14"/>
  <c r="Y49" i="14"/>
  <c r="Y48" i="14"/>
  <c r="Y47" i="14"/>
  <c r="Y46" i="14"/>
  <c r="Y45" i="14"/>
  <c r="Y44" i="14"/>
  <c r="Y43" i="14"/>
  <c r="Y42" i="14"/>
  <c r="Y41" i="14"/>
  <c r="Y40" i="14"/>
  <c r="Y39" i="14"/>
  <c r="Y38" i="14"/>
  <c r="Y37" i="14"/>
  <c r="Y36" i="14"/>
  <c r="Y35" i="14"/>
  <c r="Y34" i="14"/>
  <c r="Y33" i="14"/>
  <c r="Y32" i="14"/>
  <c r="Y31" i="14"/>
  <c r="Y30" i="14"/>
  <c r="Y29" i="14"/>
  <c r="Y28" i="14"/>
  <c r="Y27" i="14"/>
  <c r="Y26" i="14"/>
  <c r="Y25" i="14"/>
  <c r="Y24" i="14"/>
  <c r="Y23" i="14"/>
  <c r="Y22" i="14"/>
  <c r="Y21" i="14"/>
  <c r="Y20" i="14"/>
  <c r="Y19" i="14"/>
  <c r="Y18" i="14"/>
  <c r="Y17" i="14"/>
  <c r="Y16" i="14"/>
  <c r="Y15" i="14"/>
  <c r="Y14" i="14"/>
  <c r="Y13" i="14"/>
  <c r="Y12" i="14"/>
  <c r="Y11" i="14"/>
  <c r="Y10" i="14"/>
  <c r="Y9" i="14"/>
  <c r="Y8" i="14"/>
  <c r="Y7" i="14"/>
  <c r="Y6" i="14"/>
  <c r="Y5" i="14"/>
  <c r="Y4" i="14"/>
  <c r="Y3" i="14"/>
  <c r="B4" i="14"/>
  <c r="B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3" i="14"/>
  <c r="Y108" i="16" l="1"/>
  <c r="AY2266" i="16"/>
  <c r="BA2163" i="16"/>
  <c r="AX2049" i="16"/>
  <c r="BA2030" i="16"/>
  <c r="BA2042" i="16"/>
  <c r="AX2045" i="16"/>
  <c r="AW2577" i="16"/>
  <c r="AY2296" i="16"/>
  <c r="AV2158" i="16"/>
  <c r="Y1305" i="16"/>
  <c r="AZ2243" i="16"/>
  <c r="AY2077" i="16"/>
  <c r="BA2158" i="16"/>
  <c r="AV2285" i="16"/>
  <c r="BA2447" i="16"/>
  <c r="BA2508" i="16"/>
  <c r="AW2238" i="16"/>
  <c r="AV2173" i="16"/>
  <c r="AZ2211" i="16"/>
  <c r="AW2257" i="16"/>
  <c r="AV2040" i="16"/>
  <c r="AZ2472" i="16"/>
  <c r="AW2231" i="16"/>
  <c r="BA2267" i="16"/>
  <c r="BA2074" i="16"/>
  <c r="AX2123" i="16"/>
  <c r="AY2088" i="16"/>
  <c r="AZ1790" i="16"/>
  <c r="BH1790" i="16" s="1"/>
  <c r="BP1790" i="16" s="1"/>
  <c r="AX2503" i="16"/>
  <c r="AY2219" i="16"/>
  <c r="BG2219" i="16" s="1"/>
  <c r="BO2219" i="16" s="1"/>
  <c r="AZ2456" i="16"/>
  <c r="AV2020" i="16"/>
  <c r="AV2122" i="16"/>
  <c r="AV2110" i="16"/>
  <c r="BA2093" i="16"/>
  <c r="AV1852" i="16"/>
  <c r="BA2066" i="16"/>
  <c r="AV2090" i="16"/>
  <c r="AW2091" i="16"/>
  <c r="AX2099" i="16"/>
  <c r="AY2173" i="16"/>
  <c r="AV2018" i="16"/>
  <c r="AY2022" i="16"/>
  <c r="AV2063" i="16"/>
  <c r="AZ2150" i="16"/>
  <c r="AY1872" i="16"/>
  <c r="AZ2530" i="16"/>
  <c r="AZ2286" i="16"/>
  <c r="AX2245" i="16"/>
  <c r="AY2226" i="16"/>
  <c r="AV2186" i="16"/>
  <c r="AW1736" i="16"/>
  <c r="AW2165" i="16"/>
  <c r="AW2307" i="16"/>
  <c r="BA2225" i="16"/>
  <c r="AV2284" i="16"/>
  <c r="AX2202" i="16"/>
  <c r="AY2029" i="16"/>
  <c r="AY2065" i="16"/>
  <c r="AY2123" i="16"/>
  <c r="AY2131" i="16"/>
  <c r="BA2150" i="16"/>
  <c r="AX1821" i="16"/>
  <c r="AX1729" i="16"/>
  <c r="AZ2165" i="16"/>
  <c r="AX2021" i="16"/>
  <c r="AZ2038" i="16"/>
  <c r="BA2107" i="16"/>
  <c r="BA2128" i="16"/>
  <c r="AW1800" i="16"/>
  <c r="AW2421" i="16"/>
  <c r="AW2378" i="16"/>
  <c r="AZ2024" i="16"/>
  <c r="AW2076" i="16"/>
  <c r="AW1839" i="16"/>
  <c r="BA2494" i="16"/>
  <c r="AZ2046" i="16"/>
  <c r="AX2056" i="16"/>
  <c r="BF2056" i="16" s="1"/>
  <c r="BN2056" i="16" s="1"/>
  <c r="AW2116" i="16"/>
  <c r="AV2142" i="16"/>
  <c r="AX2087" i="16"/>
  <c r="AW2302" i="16"/>
  <c r="AX1903" i="16"/>
  <c r="AY2256" i="16"/>
  <c r="AY2264" i="16"/>
  <c r="AV2227" i="16"/>
  <c r="AY2244" i="16"/>
  <c r="AY2283" i="16"/>
  <c r="AZ2373" i="16"/>
  <c r="AW2212" i="16"/>
  <c r="AY2285" i="16"/>
  <c r="BA2078" i="16"/>
  <c r="AX2358" i="16"/>
  <c r="AZ2431" i="16"/>
  <c r="AW1878" i="16"/>
  <c r="AY2578" i="16"/>
  <c r="AY2518" i="16"/>
  <c r="AZ2242" i="16"/>
  <c r="AW2294" i="16"/>
  <c r="AX2269" i="16"/>
  <c r="AW2225" i="16"/>
  <c r="AX2285" i="16"/>
  <c r="AX2157" i="16"/>
  <c r="BA2124" i="16"/>
  <c r="AX2447" i="16"/>
  <c r="AZ2548" i="16"/>
  <c r="AX2326" i="16"/>
  <c r="AY2538" i="16"/>
  <c r="AV2365" i="16"/>
  <c r="AW2412" i="16"/>
  <c r="AV2402" i="16"/>
  <c r="BA2435" i="16"/>
  <c r="AY2297" i="16"/>
  <c r="AV2194" i="16"/>
  <c r="AZ2218" i="16"/>
  <c r="BA2453" i="16"/>
  <c r="AY2566" i="16"/>
  <c r="AV2524" i="16"/>
  <c r="AZ2351" i="16"/>
  <c r="AX2168" i="16"/>
  <c r="AY2434" i="16"/>
  <c r="AX2210" i="16"/>
  <c r="AX2068" i="16"/>
  <c r="AW2529" i="16"/>
  <c r="AX2389" i="16"/>
  <c r="AX2323" i="16"/>
  <c r="BA2185" i="16"/>
  <c r="AY2212" i="16"/>
  <c r="AW2252" i="16"/>
  <c r="AW2239" i="16"/>
  <c r="AX2232" i="16"/>
  <c r="AV2264" i="16"/>
  <c r="AW2064" i="16"/>
  <c r="AY2075" i="16"/>
  <c r="AW2092" i="16"/>
  <c r="AY2092" i="16"/>
  <c r="AY2487" i="16"/>
  <c r="BG2487" i="16" s="1"/>
  <c r="BO2487" i="16" s="1"/>
  <c r="BA2320" i="16"/>
  <c r="AV2510" i="16"/>
  <c r="AW2425" i="16"/>
  <c r="AY2426" i="16"/>
  <c r="AY2224" i="16"/>
  <c r="BA2291" i="16"/>
  <c r="AZ1867" i="16"/>
  <c r="BH1867" i="16" s="1"/>
  <c r="BP1867" i="16" s="1"/>
  <c r="AZ2488" i="16"/>
  <c r="AY2522" i="16"/>
  <c r="AY2282" i="16"/>
  <c r="BA2286" i="16"/>
  <c r="AZ2069" i="16"/>
  <c r="AW2062" i="16"/>
  <c r="AY2079" i="16"/>
  <c r="AX2037" i="16"/>
  <c r="AZ2114" i="16"/>
  <c r="AZ2088" i="16"/>
  <c r="AW2080" i="16"/>
  <c r="AV2134" i="16"/>
  <c r="BA1766" i="16"/>
  <c r="BA2197" i="16"/>
  <c r="AW2437" i="16"/>
  <c r="AX2294" i="16"/>
  <c r="AW2194" i="16"/>
  <c r="AZ2236" i="16"/>
  <c r="BA2038" i="16"/>
  <c r="AY2069" i="16"/>
  <c r="BA2140" i="16"/>
  <c r="AW1820" i="16"/>
  <c r="AY2530" i="16"/>
  <c r="AW2549" i="16"/>
  <c r="AZ2404" i="16"/>
  <c r="AV2191" i="16"/>
  <c r="AZ2173" i="16"/>
  <c r="BA2280" i="16"/>
  <c r="AV2098" i="16"/>
  <c r="AZ2082" i="16"/>
  <c r="AY2303" i="16"/>
  <c r="AZ2161" i="16"/>
  <c r="AZ2201" i="16"/>
  <c r="BH2201" i="16" s="1"/>
  <c r="BP2201" i="16" s="1"/>
  <c r="AX2204" i="16"/>
  <c r="AV2281" i="16"/>
  <c r="AZ2228" i="16"/>
  <c r="AZ2184" i="16"/>
  <c r="AZ2034" i="16"/>
  <c r="AW2082" i="16"/>
  <c r="AX2064" i="16"/>
  <c r="AV2130" i="16"/>
  <c r="AY1882" i="16"/>
  <c r="AW1788" i="16"/>
  <c r="AZ1852" i="16"/>
  <c r="AV1867" i="16"/>
  <c r="AX2335" i="16"/>
  <c r="AY2367" i="16"/>
  <c r="AW2541" i="16"/>
  <c r="AZ2427" i="16"/>
  <c r="AV2564" i="16"/>
  <c r="AW2370" i="16"/>
  <c r="AX2234" i="16"/>
  <c r="AY2251" i="16"/>
  <c r="AZ2193" i="16"/>
  <c r="AZ2244" i="16"/>
  <c r="AY2281" i="16"/>
  <c r="AW2218" i="16"/>
  <c r="AW2260" i="16"/>
  <c r="AW2216" i="16"/>
  <c r="AY2209" i="16"/>
  <c r="AW2048" i="16"/>
  <c r="BA2076" i="16"/>
  <c r="BI2076" i="16" s="1"/>
  <c r="BQ2076" i="16" s="1"/>
  <c r="AZ2132" i="16"/>
  <c r="AZ2148" i="16"/>
  <c r="AY1920" i="16"/>
  <c r="AX1773" i="16"/>
  <c r="AY1828" i="16"/>
  <c r="AZ2230" i="16"/>
  <c r="AW2256" i="16"/>
  <c r="AY2265" i="16"/>
  <c r="AW1756" i="16"/>
  <c r="BA1798" i="16"/>
  <c r="AW1812" i="16"/>
  <c r="AW1779" i="16"/>
  <c r="AV2321" i="16"/>
  <c r="BA2380" i="16"/>
  <c r="AY2534" i="16"/>
  <c r="AW2531" i="16"/>
  <c r="AZ2554" i="16"/>
  <c r="AW1916" i="16"/>
  <c r="AZ2448" i="16"/>
  <c r="AW1740" i="16"/>
  <c r="AY1821" i="16"/>
  <c r="AW2453" i="16"/>
  <c r="BA2302" i="16"/>
  <c r="AV2325" i="16"/>
  <c r="AZ2400" i="16"/>
  <c r="AV2425" i="16"/>
  <c r="AW2179" i="16"/>
  <c r="BA2175" i="16"/>
  <c r="AX1849" i="16"/>
  <c r="AY2411" i="16"/>
  <c r="AY2258" i="16"/>
  <c r="AW2138" i="16"/>
  <c r="AZ1758" i="16"/>
  <c r="AW2314" i="16"/>
  <c r="BE2314" i="16" s="1"/>
  <c r="BM2314" i="16" s="1"/>
  <c r="AX2411" i="16"/>
  <c r="AW2429" i="16"/>
  <c r="AY2383" i="16"/>
  <c r="AW2072" i="16"/>
  <c r="AV2506" i="16"/>
  <c r="AZ2576" i="16"/>
  <c r="AY2526" i="16"/>
  <c r="AX2537" i="16"/>
  <c r="AV2314" i="16"/>
  <c r="BA2531" i="16"/>
  <c r="AY2343" i="16"/>
  <c r="AZ2254" i="16"/>
  <c r="AY2340" i="16"/>
  <c r="AW2498" i="16"/>
  <c r="AW2246" i="16"/>
  <c r="AX2203" i="16"/>
  <c r="AV2016" i="16"/>
  <c r="AW2056" i="16"/>
  <c r="AZ2144" i="16"/>
  <c r="AX2463" i="16"/>
  <c r="AZ2542" i="16"/>
  <c r="AY2393" i="16"/>
  <c r="AV2300" i="16"/>
  <c r="AX2174" i="16"/>
  <c r="BA2238" i="16"/>
  <c r="AX2246" i="16"/>
  <c r="AZ2283" i="16"/>
  <c r="AV2290" i="16"/>
  <c r="AZ2179" i="16"/>
  <c r="AX2229" i="16"/>
  <c r="AW2110" i="16"/>
  <c r="AX2025" i="16"/>
  <c r="AW2533" i="16"/>
  <c r="AZ2566" i="16"/>
  <c r="AV2323" i="16"/>
  <c r="AZ2343" i="16"/>
  <c r="AW2410" i="16"/>
  <c r="AW2215" i="16"/>
  <c r="AW2263" i="16"/>
  <c r="BA2195" i="16"/>
  <c r="BI2195" i="16" s="1"/>
  <c r="BQ2195" i="16" s="1"/>
  <c r="BA2231" i="16"/>
  <c r="BA2054" i="16"/>
  <c r="AV2114" i="16"/>
  <c r="AY1773" i="16"/>
  <c r="AZ2534" i="16"/>
  <c r="AV2572" i="16"/>
  <c r="AX2354" i="16"/>
  <c r="AV2540" i="16"/>
  <c r="BA2193" i="16"/>
  <c r="AX2418" i="16"/>
  <c r="BA2189" i="16"/>
  <c r="AV2263" i="16"/>
  <c r="AX2223" i="16"/>
  <c r="AZ2026" i="16"/>
  <c r="AW2128" i="16"/>
  <c r="AV1868" i="16"/>
  <c r="AV2466" i="16"/>
  <c r="AZ2479" i="16"/>
  <c r="AY2542" i="16"/>
  <c r="AV2394" i="16"/>
  <c r="AY2307" i="16"/>
  <c r="AZ2415" i="16"/>
  <c r="BA2166" i="16"/>
  <c r="AY2204" i="16"/>
  <c r="AZ2220" i="16"/>
  <c r="AZ2030" i="16"/>
  <c r="AX2119" i="16"/>
  <c r="AW1784" i="16"/>
  <c r="AX1799" i="16"/>
  <c r="AV2470" i="16"/>
  <c r="BA2455" i="16"/>
  <c r="AY2483" i="16"/>
  <c r="AX2511" i="16"/>
  <c r="AZ2325" i="16"/>
  <c r="BA2312" i="16"/>
  <c r="BA2547" i="16"/>
  <c r="AX2347" i="16"/>
  <c r="AW2396" i="16"/>
  <c r="BA2410" i="16"/>
  <c r="AX2401" i="16"/>
  <c r="AY2379" i="16"/>
  <c r="AW2334" i="16"/>
  <c r="AY2196" i="16"/>
  <c r="AV2273" i="16"/>
  <c r="AX2236" i="16"/>
  <c r="BA2269" i="16"/>
  <c r="AW2423" i="16"/>
  <c r="AW2546" i="16"/>
  <c r="AV2288" i="16"/>
  <c r="AV2154" i="16"/>
  <c r="AV1816" i="16"/>
  <c r="AZ2518" i="16"/>
  <c r="AY2580" i="16"/>
  <c r="AY2430" i="16"/>
  <c r="AZ2580" i="16"/>
  <c r="AZ2375" i="16"/>
  <c r="AW2402" i="16"/>
  <c r="AW2274" i="16"/>
  <c r="AZ2282" i="16"/>
  <c r="AW2070" i="16"/>
  <c r="AV2108" i="16"/>
  <c r="AY2073" i="16"/>
  <c r="BA2102" i="16"/>
  <c r="AX2135" i="16"/>
  <c r="AY2148" i="16"/>
  <c r="AY1836" i="16"/>
  <c r="AW2461" i="16"/>
  <c r="AW2449" i="16"/>
  <c r="AV2498" i="16"/>
  <c r="AZ2480" i="16"/>
  <c r="AV2329" i="16"/>
  <c r="AX2374" i="16"/>
  <c r="AV2362" i="16"/>
  <c r="BA2400" i="16"/>
  <c r="BA2378" i="16"/>
  <c r="BA2555" i="16"/>
  <c r="AW2380" i="16"/>
  <c r="AV2388" i="16"/>
  <c r="AY2409" i="16"/>
  <c r="BA2316" i="16"/>
  <c r="AW2386" i="16"/>
  <c r="BA2274" i="16"/>
  <c r="AY2179" i="16"/>
  <c r="AX2438" i="16"/>
  <c r="AY2018" i="16"/>
  <c r="AV2032" i="16"/>
  <c r="AW2041" i="16"/>
  <c r="AY2081" i="16"/>
  <c r="AV2024" i="16"/>
  <c r="AX2153" i="16"/>
  <c r="AX1935" i="16"/>
  <c r="AZ1794" i="16"/>
  <c r="AX2479" i="16"/>
  <c r="AV2454" i="16"/>
  <c r="AX2491" i="16"/>
  <c r="AX2515" i="16"/>
  <c r="AZ2496" i="16"/>
  <c r="AW2488" i="16"/>
  <c r="AW2330" i="16"/>
  <c r="BA2567" i="16"/>
  <c r="AV2576" i="16"/>
  <c r="AW2342" i="16"/>
  <c r="BE2342" i="16" s="1"/>
  <c r="BM2342" i="16" s="1"/>
  <c r="AW2521" i="16"/>
  <c r="AX2569" i="16"/>
  <c r="AX2342" i="16"/>
  <c r="AW2394" i="16"/>
  <c r="BA2408" i="16"/>
  <c r="AX2387" i="16"/>
  <c r="AY2407" i="16"/>
  <c r="AV2421" i="16"/>
  <c r="AX2541" i="16"/>
  <c r="BA2396" i="16"/>
  <c r="BA2404" i="16"/>
  <c r="AX2370" i="16"/>
  <c r="AZ2158" i="16"/>
  <c r="AX2208" i="16"/>
  <c r="AX2565" i="16"/>
  <c r="AY2235" i="16"/>
  <c r="AZ2257" i="16"/>
  <c r="BA2287" i="16"/>
  <c r="AX2206" i="16"/>
  <c r="AY2178" i="16"/>
  <c r="AW2440" i="16"/>
  <c r="AV2224" i="16"/>
  <c r="AX2214" i="16"/>
  <c r="AV2256" i="16"/>
  <c r="AX2293" i="16"/>
  <c r="AV2026" i="16"/>
  <c r="BA2026" i="16"/>
  <c r="AZ2085" i="16"/>
  <c r="AW2044" i="16"/>
  <c r="BA2082" i="16"/>
  <c r="BA2080" i="16"/>
  <c r="AW2087" i="16"/>
  <c r="AX1865" i="16"/>
  <c r="AW1863" i="16"/>
  <c r="AZ1742" i="16"/>
  <c r="AW2512" i="16"/>
  <c r="AW2496" i="16"/>
  <c r="AY2507" i="16"/>
  <c r="AZ2536" i="16"/>
  <c r="AZ2544" i="16"/>
  <c r="AV2310" i="16"/>
  <c r="AY2331" i="16"/>
  <c r="BG2331" i="16" s="1"/>
  <c r="BO2331" i="16" s="1"/>
  <c r="AV2536" i="16"/>
  <c r="AV2462" i="16"/>
  <c r="AX2545" i="16"/>
  <c r="AX2557" i="16"/>
  <c r="BA2332" i="16"/>
  <c r="AW2384" i="16"/>
  <c r="AW2414" i="16"/>
  <c r="AY2339" i="16"/>
  <c r="AY2385" i="16"/>
  <c r="AZ2189" i="16"/>
  <c r="AZ2213" i="16"/>
  <c r="AV2247" i="16"/>
  <c r="BA2252" i="16"/>
  <c r="AX2252" i="16"/>
  <c r="AX2029" i="16"/>
  <c r="AW2114" i="16"/>
  <c r="AZ2128" i="16"/>
  <c r="BA2137" i="16"/>
  <c r="AV2152" i="16"/>
  <c r="AX2143" i="16"/>
  <c r="AX1825" i="16"/>
  <c r="AV2446" i="16"/>
  <c r="AY2470" i="16"/>
  <c r="BA2510" i="16"/>
  <c r="AV2508" i="16"/>
  <c r="AW2510" i="16"/>
  <c r="AZ2560" i="16"/>
  <c r="AX2311" i="16"/>
  <c r="AW2545" i="16"/>
  <c r="BA2569" i="16"/>
  <c r="AW2579" i="16"/>
  <c r="AY2311" i="16"/>
  <c r="AZ2546" i="16"/>
  <c r="AZ2306" i="16"/>
  <c r="AX2315" i="16"/>
  <c r="AY2513" i="16"/>
  <c r="AW2306" i="16"/>
  <c r="AX2413" i="16"/>
  <c r="AV2437" i="16"/>
  <c r="AX2371" i="16"/>
  <c r="AX2577" i="16"/>
  <c r="AV2345" i="16"/>
  <c r="AY2399" i="16"/>
  <c r="AZ2562" i="16"/>
  <c r="AZ2304" i="16"/>
  <c r="AV2373" i="16"/>
  <c r="AW2174" i="16"/>
  <c r="AX2170" i="16"/>
  <c r="AX2180" i="16"/>
  <c r="BA2368" i="16"/>
  <c r="AY2165" i="16"/>
  <c r="AV2261" i="16"/>
  <c r="AY2192" i="16"/>
  <c r="AX2242" i="16"/>
  <c r="AY2176" i="16"/>
  <c r="BA2253" i="16"/>
  <c r="AX2277" i="16"/>
  <c r="AX2265" i="16"/>
  <c r="AV2222" i="16"/>
  <c r="AY2261" i="16"/>
  <c r="BA2433" i="16"/>
  <c r="AX2217" i="16"/>
  <c r="AZ2180" i="16"/>
  <c r="AW2439" i="16"/>
  <c r="BE2439" i="16" s="1"/>
  <c r="BM2439" i="16" s="1"/>
  <c r="AW2268" i="16"/>
  <c r="AW2280" i="16"/>
  <c r="AV2048" i="16"/>
  <c r="BA2064" i="16"/>
  <c r="AW2021" i="16"/>
  <c r="BA2058" i="16"/>
  <c r="BI2058" i="16" s="1"/>
  <c r="BQ2058" i="16" s="1"/>
  <c r="AV2102" i="16"/>
  <c r="AY2119" i="16"/>
  <c r="AZ2136" i="16"/>
  <c r="BA2085" i="16"/>
  <c r="BA2142" i="16"/>
  <c r="BA2089" i="16"/>
  <c r="AZ1810" i="16"/>
  <c r="AY1741" i="16"/>
  <c r="BA1825" i="16"/>
  <c r="AZ2444" i="16"/>
  <c r="AX2455" i="16"/>
  <c r="AV2516" i="16"/>
  <c r="AW2489" i="16"/>
  <c r="AX2459" i="16"/>
  <c r="AY2515" i="16"/>
  <c r="BA2527" i="16"/>
  <c r="BA2516" i="16"/>
  <c r="AW2559" i="16"/>
  <c r="AW2318" i="16"/>
  <c r="AY2327" i="16"/>
  <c r="AX2553" i="16"/>
  <c r="AY2395" i="16"/>
  <c r="AZ2408" i="16"/>
  <c r="AY2335" i="16"/>
  <c r="AW2382" i="16"/>
  <c r="BA2580" i="16"/>
  <c r="AY2315" i="16"/>
  <c r="AW2359" i="16"/>
  <c r="AV2334" i="16"/>
  <c r="BA2382" i="16"/>
  <c r="BA2392" i="16"/>
  <c r="AZ2181" i="16"/>
  <c r="AX2216" i="16"/>
  <c r="AY2161" i="16"/>
  <c r="AZ2169" i="16"/>
  <c r="AY2259" i="16"/>
  <c r="AX2211" i="16"/>
  <c r="BA2292" i="16"/>
  <c r="AW2157" i="16"/>
  <c r="AY2248" i="16"/>
  <c r="BA2183" i="16"/>
  <c r="AY2171" i="16"/>
  <c r="BG2171" i="16" s="1"/>
  <c r="BO2171" i="16" s="1"/>
  <c r="AW2255" i="16"/>
  <c r="AZ2277" i="16"/>
  <c r="AZ2296" i="16"/>
  <c r="AX2262" i="16"/>
  <c r="AW2049" i="16"/>
  <c r="AV2036" i="16"/>
  <c r="AW2066" i="16"/>
  <c r="AZ2104" i="16"/>
  <c r="BA2121" i="16"/>
  <c r="AZ2057" i="16"/>
  <c r="AX2131" i="16"/>
  <c r="AY1944" i="16"/>
  <c r="AY1952" i="16"/>
  <c r="BA1750" i="16"/>
  <c r="BA1746" i="16"/>
  <c r="BA2479" i="16"/>
  <c r="AV2490" i="16"/>
  <c r="AW2537" i="16"/>
  <c r="AX2561" i="16"/>
  <c r="AY2568" i="16"/>
  <c r="AV2357" i="16"/>
  <c r="AZ2367" i="16"/>
  <c r="AV2350" i="16"/>
  <c r="AW2362" i="16"/>
  <c r="AX2346" i="16"/>
  <c r="AX2350" i="16"/>
  <c r="AX2385" i="16"/>
  <c r="BA2571" i="16"/>
  <c r="AZ2336" i="16"/>
  <c r="AV2429" i="16"/>
  <c r="AW2183" i="16"/>
  <c r="AZ2261" i="16"/>
  <c r="BA2278" i="16"/>
  <c r="AZ2270" i="16"/>
  <c r="BA2260" i="16"/>
  <c r="AW2060" i="16"/>
  <c r="AY2111" i="16"/>
  <c r="AW2130" i="16"/>
  <c r="AV2146" i="16"/>
  <c r="AV2094" i="16"/>
  <c r="AW1886" i="16"/>
  <c r="AX1833" i="16"/>
  <c r="AZ1854" i="16"/>
  <c r="AW1844" i="16"/>
  <c r="AW1831" i="16"/>
  <c r="AZ1836" i="16"/>
  <c r="AY1838" i="16"/>
  <c r="BG1838" i="16" s="1"/>
  <c r="BO1838" i="16" s="1"/>
  <c r="AX2467" i="16"/>
  <c r="AZ2452" i="16"/>
  <c r="AX2451" i="16"/>
  <c r="AZ2460" i="16"/>
  <c r="AV2458" i="16"/>
  <c r="AW2553" i="16"/>
  <c r="BA2519" i="16"/>
  <c r="AX2579" i="16"/>
  <c r="AV2392" i="16"/>
  <c r="AY2579" i="16"/>
  <c r="AV2167" i="16"/>
  <c r="AZ2233" i="16"/>
  <c r="AV2274" i="16"/>
  <c r="AX2296" i="16"/>
  <c r="BF2296" i="16" s="1"/>
  <c r="BN2296" i="16" s="1"/>
  <c r="BA2273" i="16"/>
  <c r="AV2556" i="16"/>
  <c r="BD2556" i="16" s="1"/>
  <c r="BL2556" i="16" s="1"/>
  <c r="AV2268" i="16"/>
  <c r="AV2235" i="16"/>
  <c r="AV2213" i="16"/>
  <c r="AZ2171" i="16"/>
  <c r="AX2162" i="16"/>
  <c r="AZ2237" i="16"/>
  <c r="AX2228" i="16"/>
  <c r="AW2032" i="16"/>
  <c r="AV2118" i="16"/>
  <c r="AY2139" i="16"/>
  <c r="BA2008" i="16"/>
  <c r="AZ1838" i="16"/>
  <c r="AV1860" i="16"/>
  <c r="AZ1746" i="16"/>
  <c r="AX1789" i="16"/>
  <c r="AW1828" i="16"/>
  <c r="AY1849" i="16"/>
  <c r="AY2010" i="16"/>
  <c r="BA1762" i="16"/>
  <c r="AZ2504" i="16"/>
  <c r="AY2554" i="16"/>
  <c r="BA2386" i="16"/>
  <c r="AZ2371" i="16"/>
  <c r="AZ2396" i="16"/>
  <c r="AV2532" i="16"/>
  <c r="AX2403" i="16"/>
  <c r="BA2423" i="16"/>
  <c r="AW2219" i="16"/>
  <c r="BE2219" i="16" s="1"/>
  <c r="BM2219" i="16" s="1"/>
  <c r="AY2257" i="16"/>
  <c r="AW2223" i="16"/>
  <c r="AX2239" i="16"/>
  <c r="AZ2281" i="16"/>
  <c r="BA2290" i="16"/>
  <c r="BA2263" i="16"/>
  <c r="AY2301" i="16"/>
  <c r="AZ2285" i="16"/>
  <c r="AV2266" i="16"/>
  <c r="AX2440" i="16"/>
  <c r="BA2506" i="16"/>
  <c r="AW2551" i="16"/>
  <c r="AZ2574" i="16"/>
  <c r="AZ2402" i="16"/>
  <c r="AV2560" i="16"/>
  <c r="AZ2347" i="16"/>
  <c r="AX2426" i="16"/>
  <c r="AZ2484" i="16"/>
  <c r="BA2563" i="16"/>
  <c r="AX2391" i="16"/>
  <c r="BA2170" i="16"/>
  <c r="AX2258" i="16"/>
  <c r="BA2240" i="16"/>
  <c r="AV2295" i="16"/>
  <c r="AZ2203" i="16"/>
  <c r="AX2213" i="16"/>
  <c r="AW2229" i="16"/>
  <c r="AV2277" i="16"/>
  <c r="AW2286" i="16"/>
  <c r="BA2272" i="16"/>
  <c r="AZ2118" i="16"/>
  <c r="AZ2073" i="16"/>
  <c r="AZ2089" i="16"/>
  <c r="AY2154" i="16"/>
  <c r="AZ2116" i="16"/>
  <c r="AZ1952" i="16"/>
  <c r="AZ1830" i="16"/>
  <c r="BA1849" i="16"/>
  <c r="AX1801" i="16"/>
  <c r="AX1855" i="16"/>
  <c r="AX2167" i="16"/>
  <c r="AW2037" i="16"/>
  <c r="AY1904" i="16"/>
  <c r="AV1736" i="16"/>
  <c r="AZ1778" i="16"/>
  <c r="AY1865" i="16"/>
  <c r="AW1752" i="16"/>
  <c r="BA1794" i="16"/>
  <c r="AY1852" i="16"/>
  <c r="AW2486" i="16"/>
  <c r="AW2433" i="16"/>
  <c r="AX2240" i="16"/>
  <c r="AV2276" i="16"/>
  <c r="AW2207" i="16"/>
  <c r="BA2370" i="16"/>
  <c r="BA2573" i="16"/>
  <c r="AX2263" i="16"/>
  <c r="AZ2222" i="16"/>
  <c r="AX1785" i="16"/>
  <c r="AW2424" i="16"/>
  <c r="AX2161" i="16"/>
  <c r="AV2185" i="16"/>
  <c r="AZ2291" i="16"/>
  <c r="AX2295" i="16"/>
  <c r="AW2278" i="16"/>
  <c r="BA2285" i="16"/>
  <c r="AX2471" i="16"/>
  <c r="BF2471" i="16" s="1"/>
  <c r="BN2471" i="16" s="1"/>
  <c r="AV2386" i="16"/>
  <c r="BD2386" i="16" s="1"/>
  <c r="BL2386" i="16" s="1"/>
  <c r="AY2169" i="16"/>
  <c r="AV2068" i="16"/>
  <c r="AZ2081" i="16"/>
  <c r="AX2147" i="16"/>
  <c r="AZ2133" i="16"/>
  <c r="AX2151" i="16"/>
  <c r="AX1953" i="16"/>
  <c r="AX1951" i="16"/>
  <c r="AY1925" i="16"/>
  <c r="AX1983" i="16"/>
  <c r="AX2007" i="16"/>
  <c r="BA1907" i="16"/>
  <c r="AZ1918" i="16"/>
  <c r="AZ1806" i="16"/>
  <c r="AW1804" i="16"/>
  <c r="AX1741" i="16"/>
  <c r="BA1833" i="16"/>
  <c r="AX1769" i="16"/>
  <c r="AY2243" i="16"/>
  <c r="BA2284" i="16"/>
  <c r="AV2255" i="16"/>
  <c r="AV2557" i="16"/>
  <c r="AX2247" i="16"/>
  <c r="AY2446" i="16"/>
  <c r="AY2206" i="16"/>
  <c r="BA1730" i="16"/>
  <c r="AZ2476" i="16"/>
  <c r="AX2475" i="16"/>
  <c r="AW2561" i="16"/>
  <c r="BA2324" i="16"/>
  <c r="AV2211" i="16"/>
  <c r="BA2268" i="16"/>
  <c r="AW2284" i="16"/>
  <c r="AV2271" i="16"/>
  <c r="AW2276" i="16"/>
  <c r="BA2515" i="16"/>
  <c r="AW2571" i="16"/>
  <c r="BA2529" i="16"/>
  <c r="AY2574" i="16"/>
  <c r="AY2519" i="16"/>
  <c r="AV2160" i="16"/>
  <c r="AV2168" i="16"/>
  <c r="AV2232" i="16"/>
  <c r="AY2184" i="16"/>
  <c r="AV2178" i="16"/>
  <c r="AW2300" i="16"/>
  <c r="AZ2312" i="16"/>
  <c r="AX2563" i="16"/>
  <c r="AV2416" i="16"/>
  <c r="AY2364" i="16"/>
  <c r="AY2517" i="16"/>
  <c r="AY2497" i="16"/>
  <c r="AX2466" i="16"/>
  <c r="AX2449" i="16"/>
  <c r="AY2026" i="16"/>
  <c r="BA2060" i="16"/>
  <c r="AW2518" i="16"/>
  <c r="BA2207" i="16"/>
  <c r="AX2267" i="16"/>
  <c r="AY2038" i="16"/>
  <c r="AV2078" i="16"/>
  <c r="AW2078" i="16"/>
  <c r="AW2045" i="16"/>
  <c r="AY2103" i="16"/>
  <c r="AV1965" i="16"/>
  <c r="AZ1968" i="16"/>
  <c r="AW1888" i="16"/>
  <c r="AZ2054" i="16"/>
  <c r="AV2064" i="16"/>
  <c r="BA2068" i="16"/>
  <c r="AY2053" i="16"/>
  <c r="AO1375" i="16"/>
  <c r="AY2017" i="16"/>
  <c r="AX2057" i="16"/>
  <c r="AY2034" i="16"/>
  <c r="AW2017" i="16"/>
  <c r="AY2097" i="16"/>
  <c r="BA2100" i="16"/>
  <c r="AV2116" i="16"/>
  <c r="AV2140" i="16"/>
  <c r="AY1918" i="16"/>
  <c r="AV1864" i="16"/>
  <c r="BA2023" i="16"/>
  <c r="BA2051" i="16"/>
  <c r="AX2073" i="16"/>
  <c r="AZ2066" i="16"/>
  <c r="AZ2062" i="16"/>
  <c r="AZ2124" i="16"/>
  <c r="AW2123" i="16"/>
  <c r="AY2050" i="16"/>
  <c r="BA2132" i="16"/>
  <c r="AV2112" i="16"/>
  <c r="AZ2152" i="16"/>
  <c r="AY2115" i="16"/>
  <c r="AV2138" i="16"/>
  <c r="AW1896" i="16"/>
  <c r="AV1919" i="16"/>
  <c r="AY1924" i="16"/>
  <c r="AZ1954" i="16"/>
  <c r="AW1990" i="16"/>
  <c r="AY1968" i="16"/>
  <c r="AV1893" i="16"/>
  <c r="AX1873" i="16"/>
  <c r="AX1937" i="16"/>
  <c r="AW1986" i="16"/>
  <c r="AV1911" i="16"/>
  <c r="AX1941" i="16"/>
  <c r="AY1934" i="16"/>
  <c r="AV1969" i="16"/>
  <c r="AV1955" i="16"/>
  <c r="AW1965" i="16"/>
  <c r="BE1965" i="16" s="1"/>
  <c r="BM1965" i="16" s="1"/>
  <c r="AW1988" i="16"/>
  <c r="AX1999" i="16"/>
  <c r="AX1897" i="16"/>
  <c r="AY1805" i="16"/>
  <c r="BA1857" i="16"/>
  <c r="AV1732" i="16"/>
  <c r="AZ1774" i="16"/>
  <c r="AX1817" i="16"/>
  <c r="AV1842" i="16"/>
  <c r="AX1863" i="16"/>
  <c r="AZ1936" i="16"/>
  <c r="AY1737" i="16"/>
  <c r="AW1780" i="16"/>
  <c r="BA1822" i="16"/>
  <c r="AX1845" i="16"/>
  <c r="AZ1861" i="16"/>
  <c r="AV1851" i="16"/>
  <c r="AX1840" i="16"/>
  <c r="AX1808" i="16"/>
  <c r="AV1787" i="16"/>
  <c r="AX1776" i="16"/>
  <c r="AZ1765" i="16"/>
  <c r="AV1755" i="16"/>
  <c r="BA1867" i="16"/>
  <c r="BI1867" i="16" s="1"/>
  <c r="BQ1867" i="16" s="1"/>
  <c r="AW1857" i="16"/>
  <c r="BA1835" i="16"/>
  <c r="AW1825" i="16"/>
  <c r="AY1814" i="16"/>
  <c r="BA1803" i="16"/>
  <c r="AY1782" i="16"/>
  <c r="BA1771" i="16"/>
  <c r="AW1761" i="16"/>
  <c r="AY1750" i="16"/>
  <c r="AX1862" i="16"/>
  <c r="AZ1851" i="16"/>
  <c r="AV1841" i="16"/>
  <c r="AX1830" i="16"/>
  <c r="AV1809" i="16"/>
  <c r="AX1798" i="16"/>
  <c r="AV1777" i="16"/>
  <c r="AX1766" i="16"/>
  <c r="BF1766" i="16" s="1"/>
  <c r="BN1766" i="16" s="1"/>
  <c r="AZ1755" i="16"/>
  <c r="AV1745" i="16"/>
  <c r="AX1734" i="16"/>
  <c r="AY1867" i="16"/>
  <c r="BA1856" i="16"/>
  <c r="AW1846" i="16"/>
  <c r="AY1835" i="16"/>
  <c r="BA1824" i="16"/>
  <c r="AW1814" i="16"/>
  <c r="AY1803" i="16"/>
  <c r="BA1792" i="16"/>
  <c r="AW1782" i="16"/>
  <c r="AY1771" i="16"/>
  <c r="BA1760" i="16"/>
  <c r="AY1739" i="16"/>
  <c r="AV2132" i="16"/>
  <c r="BA1883" i="16"/>
  <c r="AV1752" i="16"/>
  <c r="AY2055" i="16"/>
  <c r="AV2075" i="16"/>
  <c r="AZ2101" i="16"/>
  <c r="AX1887" i="16"/>
  <c r="AW1996" i="16"/>
  <c r="AX1885" i="16"/>
  <c r="BF1885" i="16" s="1"/>
  <c r="BN1885" i="16" s="1"/>
  <c r="BA1915" i="16"/>
  <c r="BI1915" i="16" s="1"/>
  <c r="BQ1915" i="16" s="1"/>
  <c r="AX1943" i="16"/>
  <c r="AZ1966" i="16"/>
  <c r="AX1987" i="16"/>
  <c r="AX1931" i="16"/>
  <c r="AW1994" i="16"/>
  <c r="AZ1828" i="16"/>
  <c r="AZ1857" i="16"/>
  <c r="AX1804" i="16"/>
  <c r="AZ1793" i="16"/>
  <c r="AX1772" i="16"/>
  <c r="AV1751" i="16"/>
  <c r="AW1853" i="16"/>
  <c r="AX2103" i="16"/>
  <c r="AV2055" i="16"/>
  <c r="AY2153" i="16"/>
  <c r="AY2128" i="16"/>
  <c r="AX1939" i="16"/>
  <c r="AZ1888" i="16"/>
  <c r="AX1905" i="16"/>
  <c r="AY1894" i="16"/>
  <c r="AX1963" i="16"/>
  <c r="BA1999" i="16"/>
  <c r="AX2005" i="16"/>
  <c r="BA1905" i="16"/>
  <c r="BA1997" i="16"/>
  <c r="BA1988" i="16"/>
  <c r="AY1928" i="16"/>
  <c r="AZ1956" i="16"/>
  <c r="AY1745" i="16"/>
  <c r="AV1768" i="16"/>
  <c r="BA1838" i="16"/>
  <c r="BI1838" i="16" s="1"/>
  <c r="BQ1838" i="16" s="1"/>
  <c r="AV1796" i="16"/>
  <c r="BA1758" i="16"/>
  <c r="AY1801" i="16"/>
  <c r="AV1856" i="16"/>
  <c r="AX1856" i="16"/>
  <c r="AZ1845" i="16"/>
  <c r="AV1803" i="16"/>
  <c r="AX1792" i="16"/>
  <c r="AZ1781" i="16"/>
  <c r="AZ1749" i="16"/>
  <c r="AV2072" i="16"/>
  <c r="AZ2070" i="16"/>
  <c r="AX2069" i="16"/>
  <c r="AX2139" i="16"/>
  <c r="AY2106" i="16"/>
  <c r="AY1886" i="16"/>
  <c r="AX1907" i="16"/>
  <c r="AW1908" i="16"/>
  <c r="AX1971" i="16"/>
  <c r="AY1893" i="16"/>
  <c r="AX1992" i="16"/>
  <c r="AW1914" i="16"/>
  <c r="AY1884" i="16"/>
  <c r="AX1979" i="16"/>
  <c r="AX2003" i="16"/>
  <c r="AX1895" i="16"/>
  <c r="AV1901" i="16"/>
  <c r="AW1964" i="16"/>
  <c r="AW2009" i="16"/>
  <c r="AX1909" i="16"/>
  <c r="AY1878" i="16"/>
  <c r="BA1994" i="16"/>
  <c r="AW1948" i="16"/>
  <c r="AX1949" i="16"/>
  <c r="AX1921" i="16"/>
  <c r="AY1793" i="16"/>
  <c r="AZ1730" i="16"/>
  <c r="AY1841" i="16"/>
  <c r="BA1862" i="16"/>
  <c r="AY1789" i="16"/>
  <c r="BA2009" i="16"/>
  <c r="AV1834" i="16"/>
  <c r="AW1764" i="16"/>
  <c r="BA1806" i="16"/>
  <c r="AX1837" i="16"/>
  <c r="AZ1865" i="16"/>
  <c r="AV1855" i="16"/>
  <c r="AX1844" i="16"/>
  <c r="AZ1833" i="16"/>
  <c r="AV1823" i="16"/>
  <c r="AX1812" i="16"/>
  <c r="AZ1801" i="16"/>
  <c r="AX1780" i="16"/>
  <c r="AZ1769" i="16"/>
  <c r="AV1759" i="16"/>
  <c r="AX1748" i="16"/>
  <c r="AZ1737" i="16"/>
  <c r="AW1861" i="16"/>
  <c r="AY1850" i="16"/>
  <c r="AW1829" i="16"/>
  <c r="AY1818" i="16"/>
  <c r="BA1807" i="16"/>
  <c r="AW1797" i="16"/>
  <c r="AY1786" i="16"/>
  <c r="BA1775" i="16"/>
  <c r="AW1765" i="16"/>
  <c r="AY1754" i="16"/>
  <c r="BA1743" i="16"/>
  <c r="AX1866" i="16"/>
  <c r="AZ1855" i="16"/>
  <c r="AV1845" i="16"/>
  <c r="AZ1823" i="16"/>
  <c r="AV1813" i="16"/>
  <c r="AX1802" i="16"/>
  <c r="AZ1791" i="16"/>
  <c r="AV1781" i="16"/>
  <c r="AZ1804" i="16"/>
  <c r="AV1794" i="16"/>
  <c r="AX1783" i="16"/>
  <c r="AZ1772" i="16"/>
  <c r="BH1772" i="16" s="1"/>
  <c r="BP1772" i="16" s="1"/>
  <c r="AZ1740" i="16"/>
  <c r="AW1819" i="16"/>
  <c r="AY1808" i="16"/>
  <c r="AW1787" i="16"/>
  <c r="BA1765" i="16"/>
  <c r="AW1755" i="16"/>
  <c r="AY1744" i="16"/>
  <c r="AY1982" i="16"/>
  <c r="AZ1876" i="16"/>
  <c r="AY2002" i="16"/>
  <c r="AZ1989" i="16"/>
  <c r="BA1951" i="16"/>
  <c r="BA1941" i="16"/>
  <c r="AV1978" i="16"/>
  <c r="AV1921" i="16"/>
  <c r="AW1974" i="16"/>
  <c r="BA1962" i="16"/>
  <c r="AW1972" i="16"/>
  <c r="AY1960" i="16"/>
  <c r="AV1924" i="16"/>
  <c r="AY1974" i="16"/>
  <c r="AV1952" i="16"/>
  <c r="AW1915" i="16"/>
  <c r="BE1915" i="16" s="1"/>
  <c r="BM1915" i="16" s="1"/>
  <c r="AW1891" i="16"/>
  <c r="AZ1874" i="16"/>
  <c r="BA1911" i="16"/>
  <c r="AW1871" i="16"/>
  <c r="AY1989" i="16"/>
  <c r="AV1963" i="16"/>
  <c r="AX1946" i="16"/>
  <c r="AZ1930" i="16"/>
  <c r="BA1897" i="16"/>
  <c r="BA2003" i="16"/>
  <c r="BA1953" i="16"/>
  <c r="AX1930" i="16"/>
  <c r="AZ1907" i="16"/>
  <c r="AZ1903" i="16"/>
  <c r="BA1886" i="16"/>
  <c r="AY2007" i="16"/>
  <c r="AV1989" i="16"/>
  <c r="AX1962" i="16"/>
  <c r="BA1935" i="16"/>
  <c r="AY1891" i="16"/>
  <c r="AV2006" i="16"/>
  <c r="AW1977" i="16"/>
  <c r="AV1964" i="16"/>
  <c r="AY1842" i="16"/>
  <c r="AW1821" i="16"/>
  <c r="AY1746" i="16"/>
  <c r="AZ1847" i="16"/>
  <c r="AV1837" i="16"/>
  <c r="AV1773" i="16"/>
  <c r="AX1762" i="16"/>
  <c r="AZ1751" i="16"/>
  <c r="AX1730" i="16"/>
  <c r="AV1790" i="16"/>
  <c r="AX1779" i="16"/>
  <c r="AY1804" i="16"/>
  <c r="BA1793" i="16"/>
  <c r="AY1772" i="16"/>
  <c r="BG1772" i="16" s="1"/>
  <c r="BO1772" i="16" s="1"/>
  <c r="BA1761" i="16"/>
  <c r="BA1934" i="16"/>
  <c r="AY1975" i="16"/>
  <c r="AX1944" i="16"/>
  <c r="AV1968" i="16"/>
  <c r="AZ1881" i="16"/>
  <c r="AV1739" i="16"/>
  <c r="AZ1871" i="16"/>
  <c r="AY1830" i="16"/>
  <c r="BA1819" i="16"/>
  <c r="AW1745" i="16"/>
  <c r="AV1825" i="16"/>
  <c r="AX1814" i="16"/>
  <c r="AZ1803" i="16"/>
  <c r="AV1778" i="16"/>
  <c r="AX1735" i="16"/>
  <c r="AY1824" i="16"/>
  <c r="AW1771" i="16"/>
  <c r="AW1929" i="16"/>
  <c r="AY1993" i="16"/>
  <c r="AV1993" i="16"/>
  <c r="AW1943" i="16"/>
  <c r="BA1955" i="16"/>
  <c r="AW1939" i="16"/>
  <c r="AW1911" i="16"/>
  <c r="AV1907" i="16"/>
  <c r="AZ1982" i="16"/>
  <c r="AY1970" i="16"/>
  <c r="AY1972" i="16"/>
  <c r="AX1770" i="16"/>
  <c r="AV1749" i="16"/>
  <c r="AX1738" i="16"/>
  <c r="AW1938" i="16"/>
  <c r="BA1860" i="16"/>
  <c r="AW1850" i="16"/>
  <c r="AY1839" i="16"/>
  <c r="BA1828" i="16"/>
  <c r="AW1818" i="16"/>
  <c r="AY1807" i="16"/>
  <c r="BA1796" i="16"/>
  <c r="AW1786" i="16"/>
  <c r="AY1775" i="16"/>
  <c r="BA1764" i="16"/>
  <c r="AW1754" i="16"/>
  <c r="AY1743" i="16"/>
  <c r="BA1732" i="16"/>
  <c r="AX1819" i="16"/>
  <c r="AZ1808" i="16"/>
  <c r="AV1798" i="16"/>
  <c r="AX1787" i="16"/>
  <c r="AZ1776" i="16"/>
  <c r="AV1766" i="16"/>
  <c r="BD1766" i="16" s="1"/>
  <c r="BL1766" i="16" s="1"/>
  <c r="AV1734" i="16"/>
  <c r="AW1823" i="16"/>
  <c r="AY1812" i="16"/>
  <c r="BA1801" i="16"/>
  <c r="AW1791" i="16"/>
  <c r="AY1780" i="16"/>
  <c r="BA1769" i="16"/>
  <c r="AW1759" i="16"/>
  <c r="AY1748" i="16"/>
  <c r="AV1981" i="16"/>
  <c r="AV1878" i="16"/>
  <c r="AV1908" i="16"/>
  <c r="AZ1909" i="16"/>
  <c r="BH1909" i="16" s="1"/>
  <c r="BP1909" i="16" s="1"/>
  <c r="AV1884" i="16"/>
  <c r="BA1894" i="16"/>
  <c r="AZ1992" i="16"/>
  <c r="BA1974" i="16"/>
  <c r="AZ1944" i="16"/>
  <c r="AW2002" i="16"/>
  <c r="AY1992" i="16"/>
  <c r="AY1965" i="16"/>
  <c r="AW1941" i="16"/>
  <c r="AV1890" i="16"/>
  <c r="AW1963" i="16"/>
  <c r="AZ1927" i="16"/>
  <c r="AZ1906" i="16"/>
  <c r="AW2011" i="16"/>
  <c r="AV1997" i="16"/>
  <c r="AY1966" i="16"/>
  <c r="AV1918" i="16"/>
  <c r="AY1903" i="16"/>
  <c r="AX1886" i="16"/>
  <c r="BA1921" i="16"/>
  <c r="AY1881" i="16"/>
  <c r="AZ1976" i="16"/>
  <c r="BA1954" i="16"/>
  <c r="AW1933" i="16"/>
  <c r="BE1933" i="16" s="1"/>
  <c r="BM1933" i="16" s="1"/>
  <c r="AY2009" i="16"/>
  <c r="AZ1986" i="16"/>
  <c r="AV1956" i="16"/>
  <c r="AW1910" i="16"/>
  <c r="AV1879" i="16"/>
  <c r="AX1906" i="16"/>
  <c r="AZ1891" i="16"/>
  <c r="AZ1999" i="16"/>
  <c r="AY1980" i="16"/>
  <c r="AV1966" i="16"/>
  <c r="AX1954" i="16"/>
  <c r="BA1913" i="16"/>
  <c r="BI1913" i="16" s="1"/>
  <c r="BQ1913" i="16" s="1"/>
  <c r="BA1898" i="16"/>
  <c r="AZ1882" i="16"/>
  <c r="AY2011" i="16"/>
  <c r="AV1998" i="16"/>
  <c r="AV1982" i="16"/>
  <c r="AY1969" i="16"/>
  <c r="BA1956" i="16"/>
  <c r="AW1940" i="16"/>
  <c r="AX1928" i="16"/>
  <c r="AZ1900" i="16"/>
  <c r="AZ1884" i="16"/>
  <c r="BA2120" i="16"/>
  <c r="AX1922" i="16"/>
  <c r="AX2568" i="16"/>
  <c r="AZ2163" i="16"/>
  <c r="AW2513" i="16"/>
  <c r="AW2366" i="16"/>
  <c r="BA2191" i="16"/>
  <c r="AY2558" i="16"/>
  <c r="AZ2318" i="16"/>
  <c r="BA2472" i="16"/>
  <c r="AW2344" i="16"/>
  <c r="BE2344" i="16" s="1"/>
  <c r="BM2344" i="16" s="1"/>
  <c r="AZ2177" i="16"/>
  <c r="AV2221" i="16"/>
  <c r="AX2176" i="16"/>
  <c r="AX2397" i="16"/>
  <c r="AV2390" i="16"/>
  <c r="BA2348" i="16"/>
  <c r="AZ2209" i="16"/>
  <c r="AV2306" i="16"/>
  <c r="BA2229" i="16"/>
  <c r="AW2220" i="16"/>
  <c r="BA1904" i="16"/>
  <c r="AW1925" i="16"/>
  <c r="AW2148" i="16"/>
  <c r="AW2118" i="16"/>
  <c r="AY2147" i="16"/>
  <c r="AY2113" i="16"/>
  <c r="BA2034" i="16"/>
  <c r="AW2482" i="16"/>
  <c r="AV2320" i="16"/>
  <c r="AZ2582" i="16"/>
  <c r="BA2499" i="16"/>
  <c r="AY2576" i="16"/>
  <c r="AY2458" i="16"/>
  <c r="AV2234" i="16"/>
  <c r="BA2202" i="16"/>
  <c r="BA2176" i="16"/>
  <c r="BA2436" i="16"/>
  <c r="BA2572" i="16"/>
  <c r="AZ2192" i="16"/>
  <c r="AY2317" i="16"/>
  <c r="AX2243" i="16"/>
  <c r="AV2201" i="16"/>
  <c r="BD2201" i="16" s="1"/>
  <c r="BL2201" i="16" s="1"/>
  <c r="AV2189" i="16"/>
  <c r="AV2166" i="16"/>
  <c r="AZ2437" i="16"/>
  <c r="AX2186" i="16"/>
  <c r="AZ2164" i="16"/>
  <c r="AZ2196" i="16"/>
  <c r="AY2162" i="16"/>
  <c r="AZ2432" i="16"/>
  <c r="AZ2305" i="16"/>
  <c r="AX2173" i="16"/>
  <c r="AW2339" i="16"/>
  <c r="AW2411" i="16"/>
  <c r="BA2393" i="16"/>
  <c r="AW2372" i="16"/>
  <c r="AZ2354" i="16"/>
  <c r="AW2325" i="16"/>
  <c r="AY2309" i="16"/>
  <c r="AW2499" i="16"/>
  <c r="AX2360" i="16"/>
  <c r="AY2342" i="16"/>
  <c r="AX2548" i="16"/>
  <c r="AX2431" i="16"/>
  <c r="AW2363" i="16"/>
  <c r="AV2326" i="16"/>
  <c r="AY2552" i="16"/>
  <c r="AX2429" i="16"/>
  <c r="AV2395" i="16"/>
  <c r="AY2348" i="16"/>
  <c r="AZ2301" i="16"/>
  <c r="AX2540" i="16"/>
  <c r="AV2431" i="16"/>
  <c r="AY2370" i="16"/>
  <c r="AV2352" i="16"/>
  <c r="BA2331" i="16"/>
  <c r="BI2331" i="16" s="1"/>
  <c r="BQ2331" i="16" s="1"/>
  <c r="BA2566" i="16"/>
  <c r="AV2434" i="16"/>
  <c r="AW2422" i="16"/>
  <c r="AZ2401" i="16"/>
  <c r="BA2379" i="16"/>
  <c r="BA2366" i="16"/>
  <c r="AZ2353" i="16"/>
  <c r="AW2337" i="16"/>
  <c r="AW2301" i="16"/>
  <c r="AZ2533" i="16"/>
  <c r="BA2413" i="16"/>
  <c r="AW2377" i="16"/>
  <c r="AZ2366" i="16"/>
  <c r="AZ2346" i="16"/>
  <c r="AZ2328" i="16"/>
  <c r="AX2304" i="16"/>
  <c r="AY2338" i="16"/>
  <c r="AV2322" i="16"/>
  <c r="AZ2303" i="16"/>
  <c r="AX2556" i="16"/>
  <c r="BA2521" i="16"/>
  <c r="AZ2465" i="16"/>
  <c r="BA2576" i="16"/>
  <c r="AY2559" i="16"/>
  <c r="BA2538" i="16"/>
  <c r="BA2517" i="16"/>
  <c r="AW2355" i="16"/>
  <c r="AY2336" i="16"/>
  <c r="AX2308" i="16"/>
  <c r="AY2573" i="16"/>
  <c r="AZ2555" i="16"/>
  <c r="BA2509" i="16"/>
  <c r="BA2444" i="16"/>
  <c r="AY2529" i="16"/>
  <c r="BA2501" i="16"/>
  <c r="AX2316" i="16"/>
  <c r="BA2564" i="16"/>
  <c r="BA2533" i="16"/>
  <c r="AX2505" i="16"/>
  <c r="AY2492" i="16"/>
  <c r="AZ2493" i="16"/>
  <c r="BA2480" i="16"/>
  <c r="AW2500" i="16"/>
  <c r="AX2486" i="16"/>
  <c r="AV2499" i="16"/>
  <c r="AZ2458" i="16"/>
  <c r="BA2478" i="16"/>
  <c r="AW2452" i="16"/>
  <c r="AX2477" i="16"/>
  <c r="AV2465" i="16"/>
  <c r="AV2449" i="16"/>
  <c r="AW2228" i="16"/>
  <c r="AZ2418" i="16"/>
  <c r="BA2162" i="16"/>
  <c r="AY2197" i="16"/>
  <c r="BA2213" i="16"/>
  <c r="AY2221" i="16"/>
  <c r="AW2296" i="16"/>
  <c r="BA2198" i="16"/>
  <c r="BA2212" i="16"/>
  <c r="AV1929" i="16"/>
  <c r="AW1901" i="16"/>
  <c r="AW1885" i="16"/>
  <c r="BE1885" i="16" s="1"/>
  <c r="BM1885" i="16" s="1"/>
  <c r="AV2127" i="16"/>
  <c r="AW1889" i="16"/>
  <c r="AW2143" i="16"/>
  <c r="AX2141" i="16"/>
  <c r="BA2146" i="16"/>
  <c r="AW2098" i="16"/>
  <c r="AZ2107" i="16"/>
  <c r="AX2019" i="16"/>
  <c r="AX1793" i="16"/>
  <c r="AV1792" i="16"/>
  <c r="AW2473" i="16"/>
  <c r="BA2467" i="16"/>
  <c r="AV2478" i="16"/>
  <c r="BA2471" i="16"/>
  <c r="AW2477" i="16"/>
  <c r="AX2499" i="16"/>
  <c r="AW2507" i="16"/>
  <c r="AX2521" i="16"/>
  <c r="AW2490" i="16"/>
  <c r="AW2514" i="16"/>
  <c r="BA2557" i="16"/>
  <c r="AW2485" i="16"/>
  <c r="BE2485" i="16" s="1"/>
  <c r="BM2485" i="16" s="1"/>
  <c r="AV2537" i="16"/>
  <c r="BD2537" i="16" s="1"/>
  <c r="BL2537" i="16" s="1"/>
  <c r="BA2500" i="16"/>
  <c r="AY2450" i="16"/>
  <c r="AY2546" i="16"/>
  <c r="AV2366" i="16"/>
  <c r="AZ2378" i="16"/>
  <c r="AY2308" i="16"/>
  <c r="AZ2390" i="16"/>
  <c r="AX2409" i="16"/>
  <c r="BA2384" i="16"/>
  <c r="AZ2394" i="16"/>
  <c r="BA2305" i="16"/>
  <c r="AZ2406" i="16"/>
  <c r="AY2345" i="16"/>
  <c r="AZ2364" i="16"/>
  <c r="AV2374" i="16"/>
  <c r="AW2170" i="16"/>
  <c r="AV2384" i="16"/>
  <c r="AY2220" i="16"/>
  <c r="BA2304" i="16"/>
  <c r="AZ2162" i="16"/>
  <c r="AY2366" i="16"/>
  <c r="AZ2188" i="16"/>
  <c r="AV2265" i="16"/>
  <c r="AY2160" i="16"/>
  <c r="BA2257" i="16"/>
  <c r="AZ2232" i="16"/>
  <c r="AX2183" i="16"/>
  <c r="AZ2175" i="16"/>
  <c r="AZ2429" i="16"/>
  <c r="AY2233" i="16"/>
  <c r="AW2177" i="16"/>
  <c r="AV2573" i="16"/>
  <c r="AY2242" i="16"/>
  <c r="AZ2227" i="16"/>
  <c r="AY2198" i="16"/>
  <c r="AV2188" i="16"/>
  <c r="AW2428" i="16"/>
  <c r="AV2161" i="16"/>
  <c r="AY2431" i="16"/>
  <c r="BA2356" i="16"/>
  <c r="AX2195" i="16"/>
  <c r="BF2195" i="16" s="1"/>
  <c r="BN2195" i="16" s="1"/>
  <c r="AY2159" i="16"/>
  <c r="BA2582" i="16"/>
  <c r="AV2435" i="16"/>
  <c r="AV2579" i="16"/>
  <c r="AW2407" i="16"/>
  <c r="BA2390" i="16"/>
  <c r="AV2371" i="16"/>
  <c r="AW2324" i="16"/>
  <c r="AW2308" i="16"/>
  <c r="AV2570" i="16"/>
  <c r="AZ2494" i="16"/>
  <c r="AZ2358" i="16"/>
  <c r="AW2311" i="16"/>
  <c r="AW2547" i="16"/>
  <c r="AW2430" i="16"/>
  <c r="AV2413" i="16"/>
  <c r="BD2413" i="16" s="1"/>
  <c r="BL2413" i="16" s="1"/>
  <c r="AW2393" i="16"/>
  <c r="BA2345" i="16"/>
  <c r="AV1905" i="16"/>
  <c r="AV1873" i="16"/>
  <c r="AY2105" i="16"/>
  <c r="AV2144" i="16"/>
  <c r="AX2120" i="16"/>
  <c r="AZ2147" i="16"/>
  <c r="AY2141" i="16"/>
  <c r="AW2099" i="16"/>
  <c r="AZ2139" i="16"/>
  <c r="AV2131" i="16"/>
  <c r="AX2146" i="16"/>
  <c r="AX2114" i="16"/>
  <c r="AZ2075" i="16"/>
  <c r="AY2143" i="16"/>
  <c r="BA2145" i="16"/>
  <c r="BA2130" i="16"/>
  <c r="AX2066" i="16"/>
  <c r="AY2118" i="16"/>
  <c r="AW2086" i="16"/>
  <c r="AW2127" i="16"/>
  <c r="BA2097" i="16"/>
  <c r="AZ2135" i="16"/>
  <c r="AX2102" i="16"/>
  <c r="BA2118" i="16"/>
  <c r="BA2106" i="16"/>
  <c r="AZ2095" i="16"/>
  <c r="AX2082" i="16"/>
  <c r="AY2054" i="16"/>
  <c r="AV2039" i="16"/>
  <c r="AZ2055" i="16"/>
  <c r="AV2125" i="16"/>
  <c r="BA2108" i="16"/>
  <c r="AZ2084" i="16"/>
  <c r="AX2040" i="16"/>
  <c r="AX2121" i="16"/>
  <c r="AW2101" i="16"/>
  <c r="AX2067" i="16"/>
  <c r="AX2047" i="16"/>
  <c r="AY2052" i="16"/>
  <c r="BG2052" i="16" s="1"/>
  <c r="BO2052" i="16" s="1"/>
  <c r="AY2072" i="16"/>
  <c r="AX2054" i="16"/>
  <c r="AX2074" i="16"/>
  <c r="BA2024" i="16"/>
  <c r="AZ2029" i="16"/>
  <c r="AZ2037" i="16"/>
  <c r="AY2066" i="16"/>
  <c r="AX2050" i="16"/>
  <c r="AV2035" i="16"/>
  <c r="AX2018" i="16"/>
  <c r="AV2047" i="16"/>
  <c r="AV2033" i="16"/>
  <c r="AV2017" i="16"/>
  <c r="AW2031" i="16"/>
  <c r="AZ2019" i="16"/>
  <c r="AV1772" i="16"/>
  <c r="BD1772" i="16" s="1"/>
  <c r="BL1772" i="16" s="1"/>
  <c r="BA2475" i="16"/>
  <c r="AX2343" i="16"/>
  <c r="AV2512" i="16"/>
  <c r="BA2575" i="16"/>
  <c r="AV2316" i="16"/>
  <c r="AX2351" i="16"/>
  <c r="AZ2360" i="16"/>
  <c r="BA2565" i="16"/>
  <c r="BA2336" i="16"/>
  <c r="AX2383" i="16"/>
  <c r="AV2369" i="16"/>
  <c r="AZ2380" i="16"/>
  <c r="AX2172" i="16"/>
  <c r="AV2183" i="16"/>
  <c r="AZ2267" i="16"/>
  <c r="AW2171" i="16"/>
  <c r="BE2171" i="16" s="1"/>
  <c r="BM2171" i="16" s="1"/>
  <c r="BA2208" i="16"/>
  <c r="AV2293" i="16"/>
  <c r="BA2502" i="16"/>
  <c r="AW2351" i="16"/>
  <c r="AY2545" i="16"/>
  <c r="AV2460" i="16"/>
  <c r="AV2236" i="16"/>
  <c r="AZ2492" i="16"/>
  <c r="BA2520" i="16"/>
  <c r="AV2520" i="16"/>
  <c r="AV2541" i="16"/>
  <c r="AZ2386" i="16"/>
  <c r="AV2400" i="16"/>
  <c r="AV2552" i="16"/>
  <c r="AY2403" i="16"/>
  <c r="AW2417" i="16"/>
  <c r="AX2430" i="16"/>
  <c r="AZ2185" i="16"/>
  <c r="AV2207" i="16"/>
  <c r="AW2221" i="16"/>
  <c r="AX2255" i="16"/>
  <c r="BA2255" i="16"/>
  <c r="AW2193" i="16"/>
  <c r="AY2286" i="16"/>
  <c r="AZ2248" i="16"/>
  <c r="AZ2290" i="16"/>
  <c r="AZ2250" i="16"/>
  <c r="AX2281" i="16"/>
  <c r="AZ2426" i="16"/>
  <c r="AY2174" i="16"/>
  <c r="AY2188" i="16"/>
  <c r="AW2208" i="16"/>
  <c r="AZ2219" i="16"/>
  <c r="AZ2278" i="16"/>
  <c r="BA2289" i="16"/>
  <c r="AV2220" i="16"/>
  <c r="AV2292" i="16"/>
  <c r="AW2277" i="16"/>
  <c r="AZ2266" i="16"/>
  <c r="AY2293" i="16"/>
  <c r="AY2277" i="16"/>
  <c r="AX2218" i="16"/>
  <c r="AY2312" i="16"/>
  <c r="AZ2436" i="16"/>
  <c r="BA2424" i="16"/>
  <c r="AY2410" i="16"/>
  <c r="AV2393" i="16"/>
  <c r="BA2377" i="16"/>
  <c r="AZ2564" i="16"/>
  <c r="AX2535" i="16"/>
  <c r="AZ2424" i="16"/>
  <c r="AW2388" i="16"/>
  <c r="AX2368" i="16"/>
  <c r="BA2350" i="16"/>
  <c r="AZ2330" i="16"/>
  <c r="AX2433" i="16"/>
  <c r="AZ2399" i="16"/>
  <c r="AX2377" i="16"/>
  <c r="AX2365" i="16"/>
  <c r="AZ2350" i="16"/>
  <c r="AY2581" i="16"/>
  <c r="AX2412" i="16"/>
  <c r="AV2376" i="16"/>
  <c r="AW2365" i="16"/>
  <c r="AX2322" i="16"/>
  <c r="BA2303" i="16"/>
  <c r="AX2560" i="16"/>
  <c r="AZ2319" i="16"/>
  <c r="AV2567" i="16"/>
  <c r="AW2534" i="16"/>
  <c r="AY2514" i="16"/>
  <c r="AZ2445" i="16"/>
  <c r="BA2323" i="16"/>
  <c r="BA2309" i="16"/>
  <c r="AV2558" i="16"/>
  <c r="AY2536" i="16"/>
  <c r="AV2332" i="16"/>
  <c r="AW2319" i="16"/>
  <c r="AV2305" i="16"/>
  <c r="AX2570" i="16"/>
  <c r="BA2554" i="16"/>
  <c r="AX2538" i="16"/>
  <c r="AY2504" i="16"/>
  <c r="AZ2543" i="16"/>
  <c r="AZ2525" i="16"/>
  <c r="BA2505" i="16"/>
  <c r="BI2505" i="16" s="1"/>
  <c r="BQ2505" i="16" s="1"/>
  <c r="AX2497" i="16"/>
  <c r="AX2330" i="16"/>
  <c r="BA2313" i="16"/>
  <c r="AZ2581" i="16"/>
  <c r="AV2504" i="16"/>
  <c r="AZ2491" i="16"/>
  <c r="AY2521" i="16"/>
  <c r="AZ2499" i="16"/>
  <c r="AX2484" i="16"/>
  <c r="BA2497" i="16"/>
  <c r="AX2482" i="16"/>
  <c r="BF2482" i="16" s="1"/>
  <c r="BN2482" i="16" s="1"/>
  <c r="AZ2474" i="16"/>
  <c r="AY2477" i="16"/>
  <c r="AX2465" i="16"/>
  <c r="BA2450" i="16"/>
  <c r="AV2476" i="16"/>
  <c r="AW2448" i="16"/>
  <c r="AZ2469" i="16"/>
  <c r="BH2469" i="16" s="1"/>
  <c r="BP2469" i="16" s="1"/>
  <c r="AV2448" i="16"/>
  <c r="AW2446" i="16"/>
  <c r="AY2464" i="16"/>
  <c r="BA2265" i="16"/>
  <c r="AY2438" i="16"/>
  <c r="AY2190" i="16"/>
  <c r="AY2201" i="16"/>
  <c r="BG2201" i="16" s="1"/>
  <c r="BO2201" i="16" s="1"/>
  <c r="AX2215" i="16"/>
  <c r="AZ2223" i="16"/>
  <c r="AW2236" i="16"/>
  <c r="AY2240" i="16"/>
  <c r="AV2245" i="16"/>
  <c r="BA2275" i="16"/>
  <c r="AX2282" i="16"/>
  <c r="AX2230" i="16"/>
  <c r="BA2203" i="16"/>
  <c r="AZ2216" i="16"/>
  <c r="AZ2255" i="16"/>
  <c r="AZ2430" i="16"/>
  <c r="AY2207" i="16"/>
  <c r="AY2238" i="16"/>
  <c r="BA2283" i="16"/>
  <c r="AV2440" i="16"/>
  <c r="AZ2355" i="16"/>
  <c r="AX2300" i="16"/>
  <c r="AV2184" i="16"/>
  <c r="AW2211" i="16"/>
  <c r="BA2237" i="16"/>
  <c r="AZ2258" i="16"/>
  <c r="AY2267" i="16"/>
  <c r="AV2279" i="16"/>
  <c r="AX2261" i="16"/>
  <c r="AX2278" i="16"/>
  <c r="BA2259" i="16"/>
  <c r="AZ2423" i="16"/>
  <c r="AY2186" i="16"/>
  <c r="BA2205" i="16"/>
  <c r="BA2224" i="16"/>
  <c r="AY2254" i="16"/>
  <c r="AX2287" i="16"/>
  <c r="BA2294" i="16"/>
  <c r="AW1984" i="16"/>
  <c r="AY1908" i="16"/>
  <c r="AV1791" i="16"/>
  <c r="AX1834" i="16"/>
  <c r="AZ1744" i="16"/>
  <c r="AZ1969" i="16"/>
  <c r="AZ1937" i="16"/>
  <c r="BA1973" i="16"/>
  <c r="AV1942" i="16"/>
  <c r="AX1872" i="16"/>
  <c r="AW1927" i="16"/>
  <c r="BA1936" i="16"/>
  <c r="AZ2102" i="16"/>
  <c r="AV2103" i="16"/>
  <c r="AV2104" i="16"/>
  <c r="BA2015" i="16"/>
  <c r="AZ2050" i="16"/>
  <c r="BA2031" i="16"/>
  <c r="AV2056" i="16"/>
  <c r="AY2071" i="16"/>
  <c r="AX2061" i="16"/>
  <c r="AW2028" i="16"/>
  <c r="BE2028" i="16" s="1"/>
  <c r="BM2028" i="16" s="1"/>
  <c r="AZ2096" i="16"/>
  <c r="AX2107" i="16"/>
  <c r="AY2086" i="16"/>
  <c r="AW2126" i="16"/>
  <c r="AW2124" i="16"/>
  <c r="AV2150" i="16"/>
  <c r="AY2135" i="16"/>
  <c r="AZ1890" i="16"/>
  <c r="AZ1910" i="16"/>
  <c r="AY1914" i="16"/>
  <c r="AX1947" i="16"/>
  <c r="BA1987" i="16"/>
  <c r="AV1895" i="16"/>
  <c r="AX1923" i="16"/>
  <c r="AW1993" i="16"/>
  <c r="AV1917" i="16"/>
  <c r="BA1989" i="16"/>
  <c r="AY1876" i="16"/>
  <c r="AV1887" i="16"/>
  <c r="BA2136" i="16"/>
  <c r="AY1910" i="16"/>
  <c r="BA1995" i="16"/>
  <c r="AV1951" i="16"/>
  <c r="AY1954" i="16"/>
  <c r="AZ2010" i="16"/>
  <c r="BH2010" i="16" s="1"/>
  <c r="BP2010" i="16" s="1"/>
  <c r="AV1764" i="16"/>
  <c r="AV1858" i="16"/>
  <c r="AY1769" i="16"/>
  <c r="AV1840" i="16"/>
  <c r="AX1861" i="16"/>
  <c r="AX1864" i="16"/>
  <c r="AZ1853" i="16"/>
  <c r="AV1843" i="16"/>
  <c r="AX1832" i="16"/>
  <c r="AZ1821" i="16"/>
  <c r="AV1811" i="16"/>
  <c r="AX1800" i="16"/>
  <c r="AZ1789" i="16"/>
  <c r="AV1779" i="16"/>
  <c r="AX1768" i="16"/>
  <c r="AZ1757" i="16"/>
  <c r="BH1757" i="16" s="1"/>
  <c r="BP1757" i="16" s="1"/>
  <c r="AV1747" i="16"/>
  <c r="AX1736" i="16"/>
  <c r="AW1982" i="16"/>
  <c r="BA1859" i="16"/>
  <c r="AW1849" i="16"/>
  <c r="BA1827" i="16"/>
  <c r="AW1817" i="16"/>
  <c r="AY1806" i="16"/>
  <c r="BA1795" i="16"/>
  <c r="AW1785" i="16"/>
  <c r="AY1774" i="16"/>
  <c r="BA1763" i="16"/>
  <c r="AW1753" i="16"/>
  <c r="AY1742" i="16"/>
  <c r="BG1742" i="16" s="1"/>
  <c r="BO1742" i="16" s="1"/>
  <c r="BA1731" i="16"/>
  <c r="AV1865" i="16"/>
  <c r="AX1854" i="16"/>
  <c r="AZ1843" i="16"/>
  <c r="AV1833" i="16"/>
  <c r="AX1822" i="16"/>
  <c r="AZ1811" i="16"/>
  <c r="AV1801" i="16"/>
  <c r="AX1790" i="16"/>
  <c r="BF1790" i="16" s="1"/>
  <c r="BN1790" i="16" s="1"/>
  <c r="AZ1779" i="16"/>
  <c r="AV1769" i="16"/>
  <c r="AX1758" i="16"/>
  <c r="AZ1747" i="16"/>
  <c r="AV1737" i="16"/>
  <c r="BA1899" i="16"/>
  <c r="BI1899" i="16" s="1"/>
  <c r="BQ1899" i="16" s="1"/>
  <c r="AY1859" i="16"/>
  <c r="BA1848" i="16"/>
  <c r="AW1838" i="16"/>
  <c r="AY1827" i="16"/>
  <c r="BA1816" i="16"/>
  <c r="AW1806" i="16"/>
  <c r="AY1795" i="16"/>
  <c r="BA1784" i="16"/>
  <c r="AW1774" i="16"/>
  <c r="AY1763" i="16"/>
  <c r="BA1752" i="16"/>
  <c r="AW1742" i="16"/>
  <c r="AY1731" i="16"/>
  <c r="AV1818" i="16"/>
  <c r="AX1807" i="16"/>
  <c r="AZ1796" i="16"/>
  <c r="AV1786" i="16"/>
  <c r="AX1775" i="16"/>
  <c r="AZ1764" i="16"/>
  <c r="AV1754" i="16"/>
  <c r="AX1743" i="16"/>
  <c r="AZ1732" i="16"/>
  <c r="BA1821" i="16"/>
  <c r="AW1811" i="16"/>
  <c r="AY1800" i="16"/>
  <c r="BA1789" i="16"/>
  <c r="AY1768" i="16"/>
  <c r="BA1757" i="16"/>
  <c r="AW1747" i="16"/>
  <c r="AY1736" i="16"/>
  <c r="AX1902" i="16"/>
  <c r="BF1902" i="16" s="1"/>
  <c r="BN1902" i="16" s="1"/>
  <c r="AV1903" i="16"/>
  <c r="AW1981" i="16"/>
  <c r="BA1871" i="16"/>
  <c r="AV1960" i="16"/>
  <c r="AY1927" i="16"/>
  <c r="AW1883" i="16"/>
  <c r="AX1994" i="16"/>
  <c r="AV1936" i="16"/>
  <c r="AV2004" i="16"/>
  <c r="AZ1991" i="16"/>
  <c r="AZ1953" i="16"/>
  <c r="AZ1943" i="16"/>
  <c r="BA2001" i="16"/>
  <c r="AV1991" i="16"/>
  <c r="AX1966" i="16"/>
  <c r="AY1949" i="16"/>
  <c r="AZ1941" i="16"/>
  <c r="AV1999" i="16"/>
  <c r="AY1964" i="16"/>
  <c r="AX1924" i="16"/>
  <c r="AX1874" i="16"/>
  <c r="AV1962" i="16"/>
  <c r="AZ1926" i="16"/>
  <c r="BA1891" i="16"/>
  <c r="BA2010" i="16"/>
  <c r="AX1996" i="16"/>
  <c r="AZ1978" i="16"/>
  <c r="AX1960" i="16"/>
  <c r="AV1937" i="16"/>
  <c r="AY1917" i="16"/>
  <c r="AZ1902" i="16"/>
  <c r="BA1885" i="16"/>
  <c r="AW1913" i="16"/>
  <c r="BE1913" i="16" s="1"/>
  <c r="BM1913" i="16" s="1"/>
  <c r="BA1880" i="16"/>
  <c r="AZ2000" i="16"/>
  <c r="AV1973" i="16"/>
  <c r="AV1948" i="16"/>
  <c r="AX1932" i="16"/>
  <c r="AW1899" i="16"/>
  <c r="BE1899" i="16" s="1"/>
  <c r="BM1899" i="16" s="1"/>
  <c r="AX2008" i="16"/>
  <c r="AW1980" i="16"/>
  <c r="AZ1955" i="16"/>
  <c r="AW1932" i="16"/>
  <c r="BA1909" i="16"/>
  <c r="BI1909" i="16" s="1"/>
  <c r="BQ1909" i="16" s="1"/>
  <c r="AX1878" i="16"/>
  <c r="AZ1905" i="16"/>
  <c r="AX1890" i="16"/>
  <c r="AV1871" i="16"/>
  <c r="AV1995" i="16"/>
  <c r="AX1978" i="16"/>
  <c r="AZ1965" i="16"/>
  <c r="AW1950" i="16"/>
  <c r="AZ1938" i="16"/>
  <c r="BA1926" i="16"/>
  <c r="AY1911" i="16"/>
  <c r="AV1896" i="16"/>
  <c r="AW1879" i="16"/>
  <c r="AV2009" i="16"/>
  <c r="AY1997" i="16"/>
  <c r="AZ1981" i="16"/>
  <c r="AW1968" i="16"/>
  <c r="AW1953" i="16"/>
  <c r="BA1939" i="16"/>
  <c r="AV1926" i="16"/>
  <c r="AV1913" i="16"/>
  <c r="BD1913" i="16" s="1"/>
  <c r="BL1913" i="16" s="1"/>
  <c r="AY1897" i="16"/>
  <c r="AV1881" i="16"/>
  <c r="AZ1947" i="16"/>
  <c r="AX1934" i="16"/>
  <c r="AV1920" i="16"/>
  <c r="AZ1904" i="16"/>
  <c r="BA1887" i="16"/>
  <c r="AZ1872" i="16"/>
  <c r="AX2098" i="16"/>
  <c r="AW2136" i="16"/>
  <c r="AZ2110" i="16"/>
  <c r="AW2145" i="16"/>
  <c r="AX2154" i="16"/>
  <c r="AY2140" i="16"/>
  <c r="AY2090" i="16"/>
  <c r="AX2138" i="16"/>
  <c r="BA2014" i="16"/>
  <c r="AY2095" i="16"/>
  <c r="AZ2119" i="16"/>
  <c r="AX2145" i="16"/>
  <c r="AV2113" i="16"/>
  <c r="AZ2083" i="16"/>
  <c r="AX2142" i="16"/>
  <c r="BA2099" i="16"/>
  <c r="AX2014" i="16"/>
  <c r="AV2143" i="16"/>
  <c r="AX2125" i="16"/>
  <c r="AZ2137" i="16"/>
  <c r="AY2114" i="16"/>
  <c r="BA2077" i="16"/>
  <c r="AY2117" i="16"/>
  <c r="AX2244" i="16"/>
  <c r="AX2415" i="16"/>
  <c r="AW2112" i="16"/>
  <c r="AY1942" i="16"/>
  <c r="AV1909" i="16"/>
  <c r="BD1909" i="16" s="1"/>
  <c r="BL1909" i="16" s="1"/>
  <c r="AZ1858" i="16"/>
  <c r="AV2008" i="16"/>
  <c r="BA1839" i="16"/>
  <c r="AW1733" i="16"/>
  <c r="AZ1759" i="16"/>
  <c r="AX1755" i="16"/>
  <c r="BA1737" i="16"/>
  <c r="AV1928" i="16"/>
  <c r="BA2002" i="16"/>
  <c r="AV1950" i="16"/>
  <c r="AV2000" i="16"/>
  <c r="AV1979" i="16"/>
  <c r="BA1942" i="16"/>
  <c r="AY2001" i="16"/>
  <c r="AX1910" i="16"/>
  <c r="AX1938" i="16"/>
  <c r="AV1939" i="16"/>
  <c r="AZ1915" i="16"/>
  <c r="BH1915" i="16" s="1"/>
  <c r="BP1915" i="16" s="1"/>
  <c r="AX1888" i="16"/>
  <c r="AW2094" i="16"/>
  <c r="AX2032" i="16"/>
  <c r="AW2081" i="16"/>
  <c r="AY2024" i="16"/>
  <c r="AZ2087" i="16"/>
  <c r="AW2046" i="16"/>
  <c r="AX2027" i="16"/>
  <c r="AV2030" i="16"/>
  <c r="AV2070" i="16"/>
  <c r="AW2051" i="16"/>
  <c r="AY2056" i="16"/>
  <c r="AV2049" i="16"/>
  <c r="BA2039" i="16"/>
  <c r="AW2068" i="16"/>
  <c r="AY2045" i="16"/>
  <c r="AW2058" i="16"/>
  <c r="BE2058" i="16" s="1"/>
  <c r="BM2058" i="16" s="1"/>
  <c r="AV2124" i="16"/>
  <c r="AV2087" i="16"/>
  <c r="AW2142" i="16"/>
  <c r="AZ2080" i="16"/>
  <c r="AW2132" i="16"/>
  <c r="AV2074" i="16"/>
  <c r="AX2095" i="16"/>
  <c r="AX1891" i="16"/>
  <c r="AX1911" i="16"/>
  <c r="AY1950" i="16"/>
  <c r="AX1989" i="16"/>
  <c r="AX1901" i="16"/>
  <c r="AZ1928" i="16"/>
  <c r="AX1961" i="16"/>
  <c r="BA1996" i="16"/>
  <c r="AY1922" i="16"/>
  <c r="AX1889" i="16"/>
  <c r="AV1953" i="16"/>
  <c r="AW1997" i="16"/>
  <c r="AY1926" i="16"/>
  <c r="AW1985" i="16"/>
  <c r="AY1906" i="16"/>
  <c r="AY1932" i="16"/>
  <c r="AX1973" i="16"/>
  <c r="AV1899" i="16"/>
  <c r="BD1899" i="16" s="1"/>
  <c r="BL1899" i="16" s="1"/>
  <c r="AY1938" i="16"/>
  <c r="AV1891" i="16"/>
  <c r="AV1949" i="16"/>
  <c r="AW1955" i="16"/>
  <c r="BA1968" i="16"/>
  <c r="AX1991" i="16"/>
  <c r="AY1761" i="16"/>
  <c r="AV1836" i="16"/>
  <c r="AX1857" i="16"/>
  <c r="AV1784" i="16"/>
  <c r="AY1825" i="16"/>
  <c r="BA1846" i="16"/>
  <c r="AW1868" i="16"/>
  <c r="AY1757" i="16"/>
  <c r="AW1855" i="16"/>
  <c r="AZ2011" i="16"/>
  <c r="AV1812" i="16"/>
  <c r="AX1839" i="16"/>
  <c r="AZ1860" i="16"/>
  <c r="AV1933" i="16"/>
  <c r="AW1732" i="16"/>
  <c r="BA1774" i="16"/>
  <c r="AY1817" i="16"/>
  <c r="AZ1842" i="16"/>
  <c r="AV1863" i="16"/>
  <c r="AX1852" i="16"/>
  <c r="AZ1841" i="16"/>
  <c r="AV1831" i="16"/>
  <c r="AX1820" i="16"/>
  <c r="AZ1809" i="16"/>
  <c r="AV1799" i="16"/>
  <c r="AX1788" i="16"/>
  <c r="AZ1777" i="16"/>
  <c r="AV1767" i="16"/>
  <c r="BD1767" i="16" s="1"/>
  <c r="BL1767" i="16" s="1"/>
  <c r="AX1756" i="16"/>
  <c r="AZ1745" i="16"/>
  <c r="AV1735" i="16"/>
  <c r="AX1728" i="16"/>
  <c r="AY1858" i="16"/>
  <c r="BA1847" i="16"/>
  <c r="AW1837" i="16"/>
  <c r="AY1826" i="16"/>
  <c r="BA1815" i="16"/>
  <c r="AW1805" i="16"/>
  <c r="AY1794" i="16"/>
  <c r="BA1783" i="16"/>
  <c r="AW1773" i="16"/>
  <c r="AY1762" i="16"/>
  <c r="BA1751" i="16"/>
  <c r="AW1741" i="16"/>
  <c r="AY1730" i="16"/>
  <c r="AZ1863" i="16"/>
  <c r="AV1853" i="16"/>
  <c r="AX1842" i="16"/>
  <c r="AZ1831" i="16"/>
  <c r="AV1821" i="16"/>
  <c r="AX1810" i="16"/>
  <c r="AZ1799" i="16"/>
  <c r="AV1789" i="16"/>
  <c r="AX1778" i="16"/>
  <c r="AZ1767" i="16"/>
  <c r="AV1757" i="16"/>
  <c r="AX1746" i="16"/>
  <c r="AZ1735" i="16"/>
  <c r="BA1868" i="16"/>
  <c r="AW1858" i="16"/>
  <c r="AY1847" i="16"/>
  <c r="BA1836" i="16"/>
  <c r="AW1826" i="16"/>
  <c r="AY1815" i="16"/>
  <c r="BA1804" i="16"/>
  <c r="AW1794" i="16"/>
  <c r="AY1783" i="16"/>
  <c r="BA1772" i="16"/>
  <c r="BI1772" i="16" s="1"/>
  <c r="BQ1772" i="16" s="1"/>
  <c r="AW1762" i="16"/>
  <c r="AY1751" i="16"/>
  <c r="BA1740" i="16"/>
  <c r="AW1730" i="16"/>
  <c r="AZ1816" i="16"/>
  <c r="AV1806" i="16"/>
  <c r="AX1795" i="16"/>
  <c r="AZ1784" i="16"/>
  <c r="AV1774" i="16"/>
  <c r="AX1763" i="16"/>
  <c r="AZ1752" i="16"/>
  <c r="AV1742" i="16"/>
  <c r="AX1731" i="16"/>
  <c r="AY1820" i="16"/>
  <c r="BA1809" i="16"/>
  <c r="AW1799" i="16"/>
  <c r="AY1788" i="16"/>
  <c r="BA1777" i="16"/>
  <c r="AW1767" i="16"/>
  <c r="AY1756" i="16"/>
  <c r="BA1745" i="16"/>
  <c r="AW1735" i="16"/>
  <c r="AY1871" i="16"/>
  <c r="AV1902" i="16"/>
  <c r="BA1980" i="16"/>
  <c r="BA2011" i="16"/>
  <c r="AW1959" i="16"/>
  <c r="AW1926" i="16"/>
  <c r="AX1882" i="16"/>
  <c r="AZ1993" i="16"/>
  <c r="AW1935" i="16"/>
  <c r="AW2003" i="16"/>
  <c r="AY1990" i="16"/>
  <c r="BA1952" i="16"/>
  <c r="AW1942" i="16"/>
  <c r="AX2000" i="16"/>
  <c r="AX1990" i="16"/>
  <c r="BA1965" i="16"/>
  <c r="BA1948" i="16"/>
  <c r="BA1940" i="16"/>
  <c r="AY1998" i="16"/>
  <c r="AZ1963" i="16"/>
  <c r="AZ1923" i="16"/>
  <c r="AW1973" i="16"/>
  <c r="AW1961" i="16"/>
  <c r="AV1925" i="16"/>
  <c r="AZ1885" i="16"/>
  <c r="BH1885" i="16" s="1"/>
  <c r="BP1885" i="16" s="1"/>
  <c r="AV2007" i="16"/>
  <c r="AZ1995" i="16"/>
  <c r="AW1975" i="16"/>
  <c r="BA1959" i="16"/>
  <c r="AX1936" i="16"/>
  <c r="BA1916" i="16"/>
  <c r="AW1894" i="16"/>
  <c r="AV1875" i="16"/>
  <c r="AW1912" i="16"/>
  <c r="AZ1879" i="16"/>
  <c r="AV1990" i="16"/>
  <c r="AZ1972" i="16"/>
  <c r="AW1947" i="16"/>
  <c r="BA1931" i="16"/>
  <c r="AW1898" i="16"/>
  <c r="AW2004" i="16"/>
  <c r="BA1979" i="16"/>
  <c r="AW1954" i="16"/>
  <c r="AW1931" i="16"/>
  <c r="AX1908" i="16"/>
  <c r="BA1877" i="16"/>
  <c r="AX1904" i="16"/>
  <c r="AZ1887" i="16"/>
  <c r="AX2010" i="16"/>
  <c r="BF2010" i="16" s="1"/>
  <c r="BN2010" i="16" s="1"/>
  <c r="AY1994" i="16"/>
  <c r="AW1976" i="16"/>
  <c r="BA1964" i="16"/>
  <c r="BA1949" i="16"/>
  <c r="AW1936" i="16"/>
  <c r="AW1924" i="16"/>
  <c r="BA1910" i="16"/>
  <c r="AZ1895" i="16"/>
  <c r="BA1878" i="16"/>
  <c r="AY2008" i="16"/>
  <c r="AZ1996" i="16"/>
  <c r="AZ1814" i="16"/>
  <c r="AV1830" i="16"/>
  <c r="AX2274" i="16"/>
  <c r="BA1837" i="16"/>
  <c r="AV2175" i="16"/>
  <c r="BA2192" i="16"/>
  <c r="AV2287" i="16"/>
  <c r="AZ2297" i="16"/>
  <c r="AZ1848" i="16"/>
  <c r="BI2445" i="16"/>
  <c r="BQ2445" i="16" s="1"/>
  <c r="BE2447" i="16"/>
  <c r="BM2447" i="16" s="1"/>
  <c r="BG2448" i="16"/>
  <c r="BO2448" i="16" s="1"/>
  <c r="BI2449" i="16"/>
  <c r="BQ2449" i="16" s="1"/>
  <c r="BE2451" i="16"/>
  <c r="BM2451" i="16" s="1"/>
  <c r="BG2452" i="16"/>
  <c r="BO2452" i="16" s="1"/>
  <c r="BI2453" i="16"/>
  <c r="BQ2453" i="16" s="1"/>
  <c r="BE2455" i="16"/>
  <c r="BM2455" i="16" s="1"/>
  <c r="BG2456" i="16"/>
  <c r="BO2456" i="16" s="1"/>
  <c r="BE2459" i="16"/>
  <c r="BM2459" i="16" s="1"/>
  <c r="BI2461" i="16"/>
  <c r="BQ2461" i="16" s="1"/>
  <c r="BE2463" i="16"/>
  <c r="BM2463" i="16" s="1"/>
  <c r="BG2464" i="16"/>
  <c r="BO2464" i="16" s="1"/>
  <c r="BI2465" i="16"/>
  <c r="BQ2465" i="16" s="1"/>
  <c r="BE2467" i="16"/>
  <c r="BM2467" i="16" s="1"/>
  <c r="BG2468" i="16"/>
  <c r="BO2468" i="16" s="1"/>
  <c r="BI2473" i="16"/>
  <c r="BQ2473" i="16" s="1"/>
  <c r="BE2475" i="16"/>
  <c r="BM2475" i="16" s="1"/>
  <c r="BG2476" i="16"/>
  <c r="BO2476" i="16" s="1"/>
  <c r="BI2477" i="16"/>
  <c r="BQ2477" i="16" s="1"/>
  <c r="BE2479" i="16"/>
  <c r="BM2479" i="16" s="1"/>
  <c r="BG2480" i="16"/>
  <c r="BO2480" i="16" s="1"/>
  <c r="BE2483" i="16"/>
  <c r="BM2483" i="16" s="1"/>
  <c r="BG2484" i="16"/>
  <c r="BO2484" i="16" s="1"/>
  <c r="BG2488" i="16"/>
  <c r="BO2488" i="16" s="1"/>
  <c r="BI2489" i="16"/>
  <c r="BQ2489" i="16" s="1"/>
  <c r="BI2444" i="16"/>
  <c r="BQ2444" i="16" s="1"/>
  <c r="BE2446" i="16"/>
  <c r="BM2446" i="16" s="1"/>
  <c r="BG2447" i="16"/>
  <c r="BO2447" i="16" s="1"/>
  <c r="BI2448" i="16"/>
  <c r="BQ2448" i="16" s="1"/>
  <c r="BE2450" i="16"/>
  <c r="BM2450" i="16" s="1"/>
  <c r="BG2451" i="16"/>
  <c r="BO2451" i="16" s="1"/>
  <c r="BI2452" i="16"/>
  <c r="BQ2452" i="16" s="1"/>
  <c r="BE2454" i="16"/>
  <c r="BM2454" i="16" s="1"/>
  <c r="BG2455" i="16"/>
  <c r="BO2455" i="16" s="1"/>
  <c r="BI2456" i="16"/>
  <c r="BQ2456" i="16" s="1"/>
  <c r="BE2458" i="16"/>
  <c r="BM2458" i="16" s="1"/>
  <c r="BG2459" i="16"/>
  <c r="BO2459" i="16" s="1"/>
  <c r="BE2462" i="16"/>
  <c r="BM2462" i="16" s="1"/>
  <c r="BG2463" i="16"/>
  <c r="BO2463" i="16" s="1"/>
  <c r="BI2464" i="16"/>
  <c r="BQ2464" i="16" s="1"/>
  <c r="BE2466" i="16"/>
  <c r="BM2466" i="16" s="1"/>
  <c r="BG2467" i="16"/>
  <c r="BO2467" i="16" s="1"/>
  <c r="BI2468" i="16"/>
  <c r="BQ2468" i="16" s="1"/>
  <c r="BE2470" i="16"/>
  <c r="BM2470" i="16" s="1"/>
  <c r="BI2472" i="16"/>
  <c r="BQ2472" i="16" s="1"/>
  <c r="BG2475" i="16"/>
  <c r="BO2475" i="16" s="1"/>
  <c r="BI2476" i="16"/>
  <c r="BQ2476" i="16" s="1"/>
  <c r="BE2478" i="16"/>
  <c r="BM2478" i="16" s="1"/>
  <c r="BG2479" i="16"/>
  <c r="BO2479" i="16" s="1"/>
  <c r="BI2480" i="16"/>
  <c r="BQ2480" i="16" s="1"/>
  <c r="BE2482" i="16"/>
  <c r="BM2482" i="16" s="1"/>
  <c r="BG2483" i="16"/>
  <c r="BO2483" i="16" s="1"/>
  <c r="BI2484" i="16"/>
  <c r="BQ2484" i="16" s="1"/>
  <c r="BE2486" i="16"/>
  <c r="BM2486" i="16" s="1"/>
  <c r="BI2488" i="16"/>
  <c r="BQ2488" i="16" s="1"/>
  <c r="BE2445" i="16"/>
  <c r="BM2445" i="16" s="1"/>
  <c r="BG2446" i="16"/>
  <c r="BO2446" i="16" s="1"/>
  <c r="BI2447" i="16"/>
  <c r="BQ2447" i="16" s="1"/>
  <c r="BE2449" i="16"/>
  <c r="BM2449" i="16" s="1"/>
  <c r="BG2450" i="16"/>
  <c r="BO2450" i="16" s="1"/>
  <c r="BI2451" i="16"/>
  <c r="BQ2451" i="16" s="1"/>
  <c r="BE2453" i="16"/>
  <c r="BM2453" i="16" s="1"/>
  <c r="BG2454" i="16"/>
  <c r="BO2454" i="16" s="1"/>
  <c r="BI2455" i="16"/>
  <c r="BQ2455" i="16" s="1"/>
  <c r="BG2458" i="16"/>
  <c r="BO2458" i="16" s="1"/>
  <c r="BI2459" i="16"/>
  <c r="BQ2459" i="16" s="1"/>
  <c r="BE2461" i="16"/>
  <c r="BM2461" i="16" s="1"/>
  <c r="BG2462" i="16"/>
  <c r="BO2462" i="16" s="1"/>
  <c r="BI2463" i="16"/>
  <c r="BQ2463" i="16" s="1"/>
  <c r="BE2465" i="16"/>
  <c r="BM2465" i="16" s="1"/>
  <c r="BG2466" i="16"/>
  <c r="BO2466" i="16" s="1"/>
  <c r="BI2467" i="16"/>
  <c r="BQ2467" i="16" s="1"/>
  <c r="BG2470" i="16"/>
  <c r="BO2470" i="16" s="1"/>
  <c r="BI2471" i="16"/>
  <c r="BQ2471" i="16" s="1"/>
  <c r="BE2473" i="16"/>
  <c r="BM2473" i="16" s="1"/>
  <c r="BI2475" i="16"/>
  <c r="BQ2475" i="16" s="1"/>
  <c r="BE2477" i="16"/>
  <c r="BM2477" i="16" s="1"/>
  <c r="BG2478" i="16"/>
  <c r="BO2478" i="16" s="1"/>
  <c r="BI2479" i="16"/>
  <c r="BQ2479" i="16" s="1"/>
  <c r="BI2483" i="16"/>
  <c r="BQ2483" i="16" s="1"/>
  <c r="BG2486" i="16"/>
  <c r="BO2486" i="16" s="1"/>
  <c r="BE2489" i="16"/>
  <c r="BM2489" i="16" s="1"/>
  <c r="BG2490" i="16"/>
  <c r="BO2490" i="16" s="1"/>
  <c r="BD2446" i="16"/>
  <c r="BL2446" i="16" s="1"/>
  <c r="BE2448" i="16"/>
  <c r="BM2448" i="16" s="1"/>
  <c r="BF2450" i="16"/>
  <c r="BN2450" i="16" s="1"/>
  <c r="BF2452" i="16"/>
  <c r="BN2452" i="16" s="1"/>
  <c r="BH2454" i="16"/>
  <c r="BP2454" i="16" s="1"/>
  <c r="BH2456" i="16"/>
  <c r="BP2456" i="16" s="1"/>
  <c r="BI2458" i="16"/>
  <c r="BQ2458" i="16" s="1"/>
  <c r="BD2461" i="16"/>
  <c r="BL2461" i="16" s="1"/>
  <c r="BD2463" i="16"/>
  <c r="BL2463" i="16" s="1"/>
  <c r="BF2465" i="16"/>
  <c r="BN2465" i="16" s="1"/>
  <c r="BF2467" i="16"/>
  <c r="BN2467" i="16" s="1"/>
  <c r="BH2473" i="16"/>
  <c r="BP2473" i="16" s="1"/>
  <c r="BH2446" i="16"/>
  <c r="BP2446" i="16" s="1"/>
  <c r="BH2448" i="16"/>
  <c r="BP2448" i="16" s="1"/>
  <c r="BI2450" i="16"/>
  <c r="BQ2450" i="16" s="1"/>
  <c r="BD2453" i="16"/>
  <c r="BL2453" i="16" s="1"/>
  <c r="BD2455" i="16"/>
  <c r="BL2455" i="16" s="1"/>
  <c r="BF2459" i="16"/>
  <c r="BN2459" i="16" s="1"/>
  <c r="BG2461" i="16"/>
  <c r="BO2461" i="16" s="1"/>
  <c r="BH2463" i="16"/>
  <c r="BP2463" i="16" s="1"/>
  <c r="BH2465" i="16"/>
  <c r="BP2465" i="16" s="1"/>
  <c r="BD2468" i="16"/>
  <c r="BL2468" i="16" s="1"/>
  <c r="BD2470" i="16"/>
  <c r="BL2470" i="16" s="1"/>
  <c r="BF2476" i="16"/>
  <c r="BN2476" i="16" s="1"/>
  <c r="BH2478" i="16"/>
  <c r="BP2478" i="16" s="1"/>
  <c r="BH2480" i="16"/>
  <c r="BP2480" i="16" s="1"/>
  <c r="BF2489" i="16"/>
  <c r="BN2489" i="16" s="1"/>
  <c r="BD2491" i="16"/>
  <c r="BL2491" i="16" s="1"/>
  <c r="BF2492" i="16"/>
  <c r="BN2492" i="16" s="1"/>
  <c r="BH2493" i="16"/>
  <c r="BP2493" i="16" s="1"/>
  <c r="BD2495" i="16"/>
  <c r="BL2495" i="16" s="1"/>
  <c r="BF2496" i="16"/>
  <c r="BN2496" i="16" s="1"/>
  <c r="BH2497" i="16"/>
  <c r="BP2497" i="16" s="1"/>
  <c r="BD2499" i="16"/>
  <c r="BL2499" i="16" s="1"/>
  <c r="BF2500" i="16"/>
  <c r="BN2500" i="16" s="1"/>
  <c r="BH2501" i="16"/>
  <c r="BP2501" i="16" s="1"/>
  <c r="BD2503" i="16"/>
  <c r="BL2503" i="16" s="1"/>
  <c r="BF2504" i="16"/>
  <c r="BN2504" i="16" s="1"/>
  <c r="BD2507" i="16"/>
  <c r="BL2507" i="16" s="1"/>
  <c r="BF2508" i="16"/>
  <c r="BN2508" i="16" s="1"/>
  <c r="BH2509" i="16"/>
  <c r="BP2509" i="16" s="1"/>
  <c r="BF2512" i="16"/>
  <c r="BN2512" i="16" s="1"/>
  <c r="BH2513" i="16"/>
  <c r="BP2513" i="16" s="1"/>
  <c r="BD2515" i="16"/>
  <c r="BL2515" i="16" s="1"/>
  <c r="BF2516" i="16"/>
  <c r="BN2516" i="16" s="1"/>
  <c r="BH2517" i="16"/>
  <c r="BP2517" i="16" s="1"/>
  <c r="BD2519" i="16"/>
  <c r="BL2519" i="16" s="1"/>
  <c r="BF2520" i="16"/>
  <c r="BN2520" i="16" s="1"/>
  <c r="BH2521" i="16"/>
  <c r="BP2521" i="16" s="1"/>
  <c r="BF2524" i="16"/>
  <c r="BN2524" i="16" s="1"/>
  <c r="BH2525" i="16"/>
  <c r="BP2525" i="16" s="1"/>
  <c r="BD2527" i="16"/>
  <c r="BL2527" i="16" s="1"/>
  <c r="BF2528" i="16"/>
  <c r="BN2528" i="16" s="1"/>
  <c r="BH2529" i="16"/>
  <c r="BP2529" i="16" s="1"/>
  <c r="BD2531" i="16"/>
  <c r="BL2531" i="16" s="1"/>
  <c r="BF2532" i="16"/>
  <c r="BN2532" i="16" s="1"/>
  <c r="BH2533" i="16"/>
  <c r="BP2533" i="16" s="1"/>
  <c r="BD2535" i="16"/>
  <c r="BL2535" i="16" s="1"/>
  <c r="BF2536" i="16"/>
  <c r="BN2536" i="16" s="1"/>
  <c r="BD2539" i="16"/>
  <c r="BL2539" i="16" s="1"/>
  <c r="BF2540" i="16"/>
  <c r="BN2540" i="16" s="1"/>
  <c r="BH2541" i="16"/>
  <c r="BP2541" i="16" s="1"/>
  <c r="BD2543" i="16"/>
  <c r="BL2543" i="16" s="1"/>
  <c r="BF2544" i="16"/>
  <c r="BN2544" i="16" s="1"/>
  <c r="BH2545" i="16"/>
  <c r="BP2545" i="16" s="1"/>
  <c r="BD2547" i="16"/>
  <c r="BL2547" i="16" s="1"/>
  <c r="BF2548" i="16"/>
  <c r="BN2548" i="16" s="1"/>
  <c r="BH2549" i="16"/>
  <c r="BP2549" i="16" s="1"/>
  <c r="BE2444" i="16"/>
  <c r="BM2444" i="16" s="1"/>
  <c r="BD2447" i="16"/>
  <c r="BL2447" i="16" s="1"/>
  <c r="BH2449" i="16"/>
  <c r="BP2449" i="16" s="1"/>
  <c r="BH2452" i="16"/>
  <c r="BP2452" i="16" s="1"/>
  <c r="BH2455" i="16"/>
  <c r="BP2455" i="16" s="1"/>
  <c r="BF2458" i="16"/>
  <c r="BN2458" i="16" s="1"/>
  <c r="BF2461" i="16"/>
  <c r="BN2461" i="16" s="1"/>
  <c r="BE2464" i="16"/>
  <c r="BM2464" i="16" s="1"/>
  <c r="BI2466" i="16"/>
  <c r="BQ2466" i="16" s="1"/>
  <c r="BH2472" i="16"/>
  <c r="BP2472" i="16" s="1"/>
  <c r="BF2475" i="16"/>
  <c r="BN2475" i="16" s="1"/>
  <c r="BH2477" i="16"/>
  <c r="BP2477" i="16" s="1"/>
  <c r="BE2480" i="16"/>
  <c r="BM2480" i="16" s="1"/>
  <c r="BD2490" i="16"/>
  <c r="BL2490" i="16" s="1"/>
  <c r="BH2491" i="16"/>
  <c r="BP2491" i="16" s="1"/>
  <c r="BE2493" i="16"/>
  <c r="BM2493" i="16" s="1"/>
  <c r="BH2494" i="16"/>
  <c r="BP2494" i="16" s="1"/>
  <c r="BE2496" i="16"/>
  <c r="BM2496" i="16" s="1"/>
  <c r="BI2497" i="16"/>
  <c r="BQ2497" i="16" s="1"/>
  <c r="BF2499" i="16"/>
  <c r="BN2499" i="16" s="1"/>
  <c r="BI2500" i="16"/>
  <c r="BQ2500" i="16" s="1"/>
  <c r="BF2502" i="16"/>
  <c r="BN2502" i="16" s="1"/>
  <c r="BI2503" i="16"/>
  <c r="BQ2503" i="16" s="1"/>
  <c r="BF2505" i="16"/>
  <c r="BN2505" i="16" s="1"/>
  <c r="BI2506" i="16"/>
  <c r="BQ2506" i="16" s="1"/>
  <c r="BG2508" i="16"/>
  <c r="BO2508" i="16" s="1"/>
  <c r="BD2510" i="16"/>
  <c r="BL2510" i="16" s="1"/>
  <c r="BD2513" i="16"/>
  <c r="BL2513" i="16" s="1"/>
  <c r="BG2514" i="16"/>
  <c r="BO2514" i="16" s="1"/>
  <c r="BD2516" i="16"/>
  <c r="BL2516" i="16" s="1"/>
  <c r="BG2517" i="16"/>
  <c r="BO2517" i="16" s="1"/>
  <c r="BE2519" i="16"/>
  <c r="BM2519" i="16" s="1"/>
  <c r="BH2520" i="16"/>
  <c r="BP2520" i="16" s="1"/>
  <c r="BE2522" i="16"/>
  <c r="BM2522" i="16" s="1"/>
  <c r="BE2525" i="16"/>
  <c r="BM2525" i="16" s="1"/>
  <c r="BH2526" i="16"/>
  <c r="BP2526" i="16" s="1"/>
  <c r="BE2528" i="16"/>
  <c r="BM2528" i="16" s="1"/>
  <c r="BI2529" i="16"/>
  <c r="BQ2529" i="16" s="1"/>
  <c r="BF2531" i="16"/>
  <c r="BN2531" i="16" s="1"/>
  <c r="BI2532" i="16"/>
  <c r="BQ2532" i="16" s="1"/>
  <c r="BF2534" i="16"/>
  <c r="BN2534" i="16" s="1"/>
  <c r="BI2535" i="16"/>
  <c r="BQ2535" i="16" s="1"/>
  <c r="BF2537" i="16"/>
  <c r="BN2537" i="16" s="1"/>
  <c r="BI2538" i="16"/>
  <c r="BQ2538" i="16" s="1"/>
  <c r="BG2540" i="16"/>
  <c r="BO2540" i="16" s="1"/>
  <c r="BD2542" i="16"/>
  <c r="BL2542" i="16" s="1"/>
  <c r="BG2543" i="16"/>
  <c r="BO2543" i="16" s="1"/>
  <c r="BD2545" i="16"/>
  <c r="BL2545" i="16" s="1"/>
  <c r="BG2546" i="16"/>
  <c r="BO2546" i="16" s="1"/>
  <c r="BD2548" i="16"/>
  <c r="BL2548" i="16" s="1"/>
  <c r="BG2549" i="16"/>
  <c r="BO2549" i="16" s="1"/>
  <c r="BD2551" i="16"/>
  <c r="BL2551" i="16" s="1"/>
  <c r="BD2555" i="16"/>
  <c r="BL2555" i="16" s="1"/>
  <c r="BF2556" i="16"/>
  <c r="BN2556" i="16" s="1"/>
  <c r="BH2557" i="16"/>
  <c r="BP2557" i="16" s="1"/>
  <c r="BD2559" i="16"/>
  <c r="BL2559" i="16" s="1"/>
  <c r="BF2560" i="16"/>
  <c r="BN2560" i="16" s="1"/>
  <c r="BH2561" i="16"/>
  <c r="BP2561" i="16" s="1"/>
  <c r="BD2563" i="16"/>
  <c r="BL2563" i="16" s="1"/>
  <c r="BF2564" i="16"/>
  <c r="BN2564" i="16" s="1"/>
  <c r="BH2565" i="16"/>
  <c r="BP2565" i="16" s="1"/>
  <c r="BD2567" i="16"/>
  <c r="BL2567" i="16" s="1"/>
  <c r="BF2568" i="16"/>
  <c r="BN2568" i="16" s="1"/>
  <c r="BH2569" i="16"/>
  <c r="BP2569" i="16" s="1"/>
  <c r="BD2571" i="16"/>
  <c r="BL2571" i="16" s="1"/>
  <c r="BF2572" i="16"/>
  <c r="BN2572" i="16" s="1"/>
  <c r="BH2573" i="16"/>
  <c r="BP2573" i="16" s="1"/>
  <c r="BD2575" i="16"/>
  <c r="BL2575" i="16" s="1"/>
  <c r="BF2576" i="16"/>
  <c r="BN2576" i="16" s="1"/>
  <c r="BH2577" i="16"/>
  <c r="BP2577" i="16" s="1"/>
  <c r="BD2579" i="16"/>
  <c r="BL2579" i="16" s="1"/>
  <c r="BF2580" i="16"/>
  <c r="BN2580" i="16" s="1"/>
  <c r="BH2581" i="16"/>
  <c r="BP2581" i="16" s="1"/>
  <c r="BI2443" i="16"/>
  <c r="BQ2443" i="16" s="1"/>
  <c r="BH2302" i="16"/>
  <c r="BP2302" i="16" s="1"/>
  <c r="BD2304" i="16"/>
  <c r="BL2304" i="16" s="1"/>
  <c r="BF2305" i="16"/>
  <c r="BN2305" i="16" s="1"/>
  <c r="BH2306" i="16"/>
  <c r="BP2306" i="16" s="1"/>
  <c r="BD2308" i="16"/>
  <c r="BL2308" i="16" s="1"/>
  <c r="BF2309" i="16"/>
  <c r="BN2309" i="16" s="1"/>
  <c r="BH2310" i="16"/>
  <c r="BP2310" i="16" s="1"/>
  <c r="BD2312" i="16"/>
  <c r="BL2312" i="16" s="1"/>
  <c r="BF2313" i="16"/>
  <c r="BN2313" i="16" s="1"/>
  <c r="BD2316" i="16"/>
  <c r="BL2316" i="16" s="1"/>
  <c r="BH2318" i="16"/>
  <c r="BP2318" i="16" s="1"/>
  <c r="BD2320" i="16"/>
  <c r="BL2320" i="16" s="1"/>
  <c r="BF2321" i="16"/>
  <c r="BN2321" i="16" s="1"/>
  <c r="BH2322" i="16"/>
  <c r="BP2322" i="16" s="1"/>
  <c r="BD2324" i="16"/>
  <c r="BL2324" i="16" s="1"/>
  <c r="BF2325" i="16"/>
  <c r="BN2325" i="16" s="1"/>
  <c r="BH2330" i="16"/>
  <c r="BP2330" i="16" s="1"/>
  <c r="BD2332" i="16"/>
  <c r="BL2332" i="16" s="1"/>
  <c r="BF2333" i="16"/>
  <c r="BN2333" i="16" s="1"/>
  <c r="BH2334" i="16"/>
  <c r="BP2334" i="16" s="1"/>
  <c r="BD2336" i="16"/>
  <c r="BL2336" i="16" s="1"/>
  <c r="BF2337" i="16"/>
  <c r="BN2337" i="16" s="1"/>
  <c r="BD2340" i="16"/>
  <c r="BL2340" i="16" s="1"/>
  <c r="BF2341" i="16"/>
  <c r="BN2341" i="16" s="1"/>
  <c r="BF2345" i="16"/>
  <c r="BN2345" i="16" s="1"/>
  <c r="BH2346" i="16"/>
  <c r="BP2346" i="16" s="1"/>
  <c r="BD2348" i="16"/>
  <c r="BL2348" i="16" s="1"/>
  <c r="BF2349" i="16"/>
  <c r="BN2349" i="16" s="1"/>
  <c r="BH2350" i="16"/>
  <c r="BP2350" i="16" s="1"/>
  <c r="BD2352" i="16"/>
  <c r="BL2352" i="16" s="1"/>
  <c r="BF2353" i="16"/>
  <c r="BN2353" i="16" s="1"/>
  <c r="BH2354" i="16"/>
  <c r="BP2354" i="16" s="1"/>
  <c r="BD2356" i="16"/>
  <c r="BL2356" i="16" s="1"/>
  <c r="BF2357" i="16"/>
  <c r="BN2357" i="16" s="1"/>
  <c r="BH2358" i="16"/>
  <c r="BP2358" i="16" s="1"/>
  <c r="BD2360" i="16"/>
  <c r="BL2360" i="16" s="1"/>
  <c r="BF2361" i="16"/>
  <c r="BN2361" i="16" s="1"/>
  <c r="BD2364" i="16"/>
  <c r="BL2364" i="16" s="1"/>
  <c r="BF2365" i="16"/>
  <c r="BN2365" i="16" s="1"/>
  <c r="BH2366" i="16"/>
  <c r="BP2366" i="16" s="1"/>
  <c r="BF2369" i="16"/>
  <c r="BN2369" i="16" s="1"/>
  <c r="BH2370" i="16"/>
  <c r="BP2370" i="16" s="1"/>
  <c r="BD2372" i="16"/>
  <c r="BL2372" i="16" s="1"/>
  <c r="BF2373" i="16"/>
  <c r="BN2373" i="16" s="1"/>
  <c r="BH2374" i="16"/>
  <c r="BP2374" i="16" s="1"/>
  <c r="BD2376" i="16"/>
  <c r="BL2376" i="16" s="1"/>
  <c r="BF2377" i="16"/>
  <c r="BN2377" i="16" s="1"/>
  <c r="BH2378" i="16"/>
  <c r="BP2378" i="16" s="1"/>
  <c r="BF2381" i="16"/>
  <c r="BN2381" i="16" s="1"/>
  <c r="BH2382" i="16"/>
  <c r="BP2382" i="16" s="1"/>
  <c r="BD2384" i="16"/>
  <c r="BL2384" i="16" s="1"/>
  <c r="BF2385" i="16"/>
  <c r="BN2385" i="16" s="1"/>
  <c r="BH2386" i="16"/>
  <c r="BP2386" i="16" s="1"/>
  <c r="BD2388" i="16"/>
  <c r="BL2388" i="16" s="1"/>
  <c r="BF2389" i="16"/>
  <c r="BN2389" i="16" s="1"/>
  <c r="BH2390" i="16"/>
  <c r="BP2390" i="16" s="1"/>
  <c r="BD2392" i="16"/>
  <c r="BL2392" i="16" s="1"/>
  <c r="BF2393" i="16"/>
  <c r="BN2393" i="16" s="1"/>
  <c r="BH2394" i="16"/>
  <c r="BP2394" i="16" s="1"/>
  <c r="BD2396" i="16"/>
  <c r="BL2396" i="16" s="1"/>
  <c r="BF2397" i="16"/>
  <c r="BN2397" i="16" s="1"/>
  <c r="BH2398" i="16"/>
  <c r="BP2398" i="16" s="1"/>
  <c r="BD2400" i="16"/>
  <c r="BL2400" i="16" s="1"/>
  <c r="BF2401" i="16"/>
  <c r="BN2401" i="16" s="1"/>
  <c r="BH2402" i="16"/>
  <c r="BP2402" i="16" s="1"/>
  <c r="BD2404" i="16"/>
  <c r="BL2404" i="16" s="1"/>
  <c r="BF2405" i="16"/>
  <c r="BN2405" i="16" s="1"/>
  <c r="BH2406" i="16"/>
  <c r="BP2406" i="16" s="1"/>
  <c r="BD2408" i="16"/>
  <c r="BL2408" i="16" s="1"/>
  <c r="BF2409" i="16"/>
  <c r="BN2409" i="16" s="1"/>
  <c r="BD2445" i="16"/>
  <c r="BL2445" i="16" s="1"/>
  <c r="BH2447" i="16"/>
  <c r="BP2447" i="16" s="1"/>
  <c r="BH2450" i="16"/>
  <c r="BP2450" i="16" s="1"/>
  <c r="BG2453" i="16"/>
  <c r="BO2453" i="16" s="1"/>
  <c r="BE2456" i="16"/>
  <c r="BM2456" i="16" s="1"/>
  <c r="BD2459" i="16"/>
  <c r="BL2459" i="16" s="1"/>
  <c r="BD2462" i="16"/>
  <c r="BL2462" i="16" s="1"/>
  <c r="BH2464" i="16"/>
  <c r="BP2464" i="16" s="1"/>
  <c r="BH2467" i="16"/>
  <c r="BP2467" i="16" s="1"/>
  <c r="BH2470" i="16"/>
  <c r="BP2470" i="16" s="1"/>
  <c r="BF2473" i="16"/>
  <c r="BN2473" i="16" s="1"/>
  <c r="BD2476" i="16"/>
  <c r="BL2476" i="16" s="1"/>
  <c r="BF2478" i="16"/>
  <c r="BN2478" i="16" s="1"/>
  <c r="BF2483" i="16"/>
  <c r="BN2483" i="16" s="1"/>
  <c r="BE2488" i="16"/>
  <c r="BM2488" i="16" s="1"/>
  <c r="BF2490" i="16"/>
  <c r="BN2490" i="16" s="1"/>
  <c r="BD2492" i="16"/>
  <c r="BL2492" i="16" s="1"/>
  <c r="BG2493" i="16"/>
  <c r="BO2493" i="16" s="1"/>
  <c r="BE2495" i="16"/>
  <c r="BM2495" i="16" s="1"/>
  <c r="BH2496" i="16"/>
  <c r="BP2496" i="16" s="1"/>
  <c r="BE2498" i="16"/>
  <c r="BM2498" i="16" s="1"/>
  <c r="BH2499" i="16"/>
  <c r="BP2499" i="16" s="1"/>
  <c r="BE2501" i="16"/>
  <c r="BM2501" i="16" s="1"/>
  <c r="BH2502" i="16"/>
  <c r="BP2502" i="16" s="1"/>
  <c r="BE2504" i="16"/>
  <c r="BM2504" i="16" s="1"/>
  <c r="BF2507" i="16"/>
  <c r="BN2507" i="16" s="1"/>
  <c r="BI2508" i="16"/>
  <c r="BQ2508" i="16" s="1"/>
  <c r="BF2510" i="16"/>
  <c r="BN2510" i="16" s="1"/>
  <c r="BF2513" i="16"/>
  <c r="BN2513" i="16" s="1"/>
  <c r="BI2514" i="16"/>
  <c r="BQ2514" i="16" s="1"/>
  <c r="BG2516" i="16"/>
  <c r="BO2516" i="16" s="1"/>
  <c r="BD2518" i="16"/>
  <c r="BL2518" i="16" s="1"/>
  <c r="BG2519" i="16"/>
  <c r="BO2519" i="16" s="1"/>
  <c r="BD2521" i="16"/>
  <c r="BL2521" i="16" s="1"/>
  <c r="BG2522" i="16"/>
  <c r="BO2522" i="16" s="1"/>
  <c r="BD2524" i="16"/>
  <c r="BL2524" i="16" s="1"/>
  <c r="BG2525" i="16"/>
  <c r="BO2525" i="16" s="1"/>
  <c r="BE2527" i="16"/>
  <c r="BM2527" i="16" s="1"/>
  <c r="BH2528" i="16"/>
  <c r="BP2528" i="16" s="1"/>
  <c r="BE2530" i="16"/>
  <c r="BM2530" i="16" s="1"/>
  <c r="BH2531" i="16"/>
  <c r="BP2531" i="16" s="1"/>
  <c r="BE2533" i="16"/>
  <c r="BM2533" i="16" s="1"/>
  <c r="BH2534" i="16"/>
  <c r="BP2534" i="16" s="1"/>
  <c r="BE2536" i="16"/>
  <c r="BM2536" i="16" s="1"/>
  <c r="BF2539" i="16"/>
  <c r="BN2539" i="16" s="1"/>
  <c r="BI2540" i="16"/>
  <c r="BQ2540" i="16" s="1"/>
  <c r="BF2542" i="16"/>
  <c r="BN2542" i="16" s="1"/>
  <c r="BI2543" i="16"/>
  <c r="BQ2543" i="16" s="1"/>
  <c r="BF2545" i="16"/>
  <c r="BN2545" i="16" s="1"/>
  <c r="BI2546" i="16"/>
  <c r="BQ2546" i="16" s="1"/>
  <c r="BG2548" i="16"/>
  <c r="BO2548" i="16" s="1"/>
  <c r="BD2550" i="16"/>
  <c r="BL2550" i="16" s="1"/>
  <c r="BF2551" i="16"/>
  <c r="BN2551" i="16" s="1"/>
  <c r="BD2554" i="16"/>
  <c r="BL2554" i="16" s="1"/>
  <c r="BF2555" i="16"/>
  <c r="BN2555" i="16" s="1"/>
  <c r="BD2558" i="16"/>
  <c r="BL2558" i="16" s="1"/>
  <c r="BF2559" i="16"/>
  <c r="BN2559" i="16" s="1"/>
  <c r="BH2560" i="16"/>
  <c r="BP2560" i="16" s="1"/>
  <c r="BD2562" i="16"/>
  <c r="BL2562" i="16" s="1"/>
  <c r="BF2563" i="16"/>
  <c r="BN2563" i="16" s="1"/>
  <c r="BH2564" i="16"/>
  <c r="BP2564" i="16" s="1"/>
  <c r="BD2566" i="16"/>
  <c r="BL2566" i="16" s="1"/>
  <c r="BF2567" i="16"/>
  <c r="BN2567" i="16" s="1"/>
  <c r="BH2568" i="16"/>
  <c r="BP2568" i="16" s="1"/>
  <c r="BD2570" i="16"/>
  <c r="BL2570" i="16" s="1"/>
  <c r="BF2571" i="16"/>
  <c r="BN2571" i="16" s="1"/>
  <c r="BH2572" i="16"/>
  <c r="BP2572" i="16" s="1"/>
  <c r="BD2574" i="16"/>
  <c r="BL2574" i="16" s="1"/>
  <c r="BF2575" i="16"/>
  <c r="BN2575" i="16" s="1"/>
  <c r="BH2576" i="16"/>
  <c r="BP2576" i="16" s="1"/>
  <c r="BD2578" i="16"/>
  <c r="BL2578" i="16" s="1"/>
  <c r="BF2579" i="16"/>
  <c r="BN2579" i="16" s="1"/>
  <c r="BH2580" i="16"/>
  <c r="BP2580" i="16" s="1"/>
  <c r="BG2443" i="16"/>
  <c r="BO2443" i="16" s="1"/>
  <c r="BH2301" i="16"/>
  <c r="BP2301" i="16" s="1"/>
  <c r="BD2303" i="16"/>
  <c r="BL2303" i="16" s="1"/>
  <c r="BF2304" i="16"/>
  <c r="BN2304" i="16" s="1"/>
  <c r="BH2305" i="16"/>
  <c r="BP2305" i="16" s="1"/>
  <c r="BD2307" i="16"/>
  <c r="BL2307" i="16" s="1"/>
  <c r="BF2308" i="16"/>
  <c r="BN2308" i="16" s="1"/>
  <c r="BH2309" i="16"/>
  <c r="BP2309" i="16" s="1"/>
  <c r="BD2311" i="16"/>
  <c r="BL2311" i="16" s="1"/>
  <c r="BF2312" i="16"/>
  <c r="BN2312" i="16" s="1"/>
  <c r="BH2313" i="16"/>
  <c r="BP2313" i="16" s="1"/>
  <c r="BD2315" i="16"/>
  <c r="BL2315" i="16" s="1"/>
  <c r="BF2316" i="16"/>
  <c r="BN2316" i="16" s="1"/>
  <c r="BD2319" i="16"/>
  <c r="BL2319" i="16" s="1"/>
  <c r="BF2320" i="16"/>
  <c r="BN2320" i="16" s="1"/>
  <c r="BH2321" i="16"/>
  <c r="BP2321" i="16" s="1"/>
  <c r="BD2323" i="16"/>
  <c r="BL2323" i="16" s="1"/>
  <c r="BF2324" i="16"/>
  <c r="BN2324" i="16" s="1"/>
  <c r="BH2325" i="16"/>
  <c r="BP2325" i="16" s="1"/>
  <c r="BD2327" i="16"/>
  <c r="BL2327" i="16" s="1"/>
  <c r="BF2332" i="16"/>
  <c r="BN2332" i="16" s="1"/>
  <c r="BH2333" i="16"/>
  <c r="BP2333" i="16" s="1"/>
  <c r="BD2335" i="16"/>
  <c r="BL2335" i="16" s="1"/>
  <c r="BF2336" i="16"/>
  <c r="BN2336" i="16" s="1"/>
  <c r="BH2337" i="16"/>
  <c r="BP2337" i="16" s="1"/>
  <c r="BF2340" i="16"/>
  <c r="BN2340" i="16" s="1"/>
  <c r="BH2341" i="16"/>
  <c r="BP2341" i="16" s="1"/>
  <c r="BD2343" i="16"/>
  <c r="BL2343" i="16" s="1"/>
  <c r="BH2345" i="16"/>
  <c r="BP2345" i="16" s="1"/>
  <c r="BD2347" i="16"/>
  <c r="BL2347" i="16" s="1"/>
  <c r="BF2348" i="16"/>
  <c r="BN2348" i="16" s="1"/>
  <c r="BH2349" i="16"/>
  <c r="BP2349" i="16" s="1"/>
  <c r="BD2351" i="16"/>
  <c r="BL2351" i="16" s="1"/>
  <c r="BF2352" i="16"/>
  <c r="BN2352" i="16" s="1"/>
  <c r="BH2353" i="16"/>
  <c r="BP2353" i="16" s="1"/>
  <c r="BD2355" i="16"/>
  <c r="BL2355" i="16" s="1"/>
  <c r="BF2356" i="16"/>
  <c r="BN2356" i="16" s="1"/>
  <c r="BH2357" i="16"/>
  <c r="BP2357" i="16" s="1"/>
  <c r="BD2359" i="16"/>
  <c r="BL2359" i="16" s="1"/>
  <c r="BF2360" i="16"/>
  <c r="BN2360" i="16" s="1"/>
  <c r="BH2361" i="16"/>
  <c r="BP2361" i="16" s="1"/>
  <c r="BD2363" i="16"/>
  <c r="BL2363" i="16" s="1"/>
  <c r="BF2364" i="16"/>
  <c r="BN2364" i="16" s="1"/>
  <c r="BH2365" i="16"/>
  <c r="BP2365" i="16" s="1"/>
  <c r="BD2367" i="16"/>
  <c r="BL2367" i="16" s="1"/>
  <c r="BF2368" i="16"/>
  <c r="BN2368" i="16" s="1"/>
  <c r="BH2369" i="16"/>
  <c r="BP2369" i="16" s="1"/>
  <c r="BD2371" i="16"/>
  <c r="BL2371" i="16" s="1"/>
  <c r="BF2372" i="16"/>
  <c r="BN2372" i="16" s="1"/>
  <c r="BH2373" i="16"/>
  <c r="BP2373" i="16" s="1"/>
  <c r="BD2375" i="16"/>
  <c r="BL2375" i="16" s="1"/>
  <c r="BF2376" i="16"/>
  <c r="BN2376" i="16" s="1"/>
  <c r="BH2377" i="16"/>
  <c r="BP2377" i="16" s="1"/>
  <c r="BD2379" i="16"/>
  <c r="BL2379" i="16" s="1"/>
  <c r="BH2381" i="16"/>
  <c r="BP2381" i="16" s="1"/>
  <c r="BD2383" i="16"/>
  <c r="BL2383" i="16" s="1"/>
  <c r="BF2384" i="16"/>
  <c r="BN2384" i="16" s="1"/>
  <c r="BH2385" i="16"/>
  <c r="BP2385" i="16" s="1"/>
  <c r="BD2387" i="16"/>
  <c r="BL2387" i="16" s="1"/>
  <c r="BF2388" i="16"/>
  <c r="BN2388" i="16" s="1"/>
  <c r="BH2389" i="16"/>
  <c r="BP2389" i="16" s="1"/>
  <c r="BD2391" i="16"/>
  <c r="BL2391" i="16" s="1"/>
  <c r="BF2392" i="16"/>
  <c r="BN2392" i="16" s="1"/>
  <c r="BH2393" i="16"/>
  <c r="BP2393" i="16" s="1"/>
  <c r="BD2395" i="16"/>
  <c r="BL2395" i="16" s="1"/>
  <c r="BF2396" i="16"/>
  <c r="BN2396" i="16" s="1"/>
  <c r="BH2397" i="16"/>
  <c r="BP2397" i="16" s="1"/>
  <c r="BD2399" i="16"/>
  <c r="BL2399" i="16" s="1"/>
  <c r="BF2400" i="16"/>
  <c r="BN2400" i="16" s="1"/>
  <c r="BH2401" i="16"/>
  <c r="BP2401" i="16" s="1"/>
  <c r="BD2403" i="16"/>
  <c r="BL2403" i="16" s="1"/>
  <c r="BF2404" i="16"/>
  <c r="BN2404" i="16" s="1"/>
  <c r="BH2405" i="16"/>
  <c r="BP2405" i="16" s="1"/>
  <c r="BD2407" i="16"/>
  <c r="BL2407" i="16" s="1"/>
  <c r="BF2408" i="16"/>
  <c r="BN2408" i="16" s="1"/>
  <c r="BD2411" i="16"/>
  <c r="BL2411" i="16" s="1"/>
  <c r="BH2445" i="16"/>
  <c r="BP2445" i="16" s="1"/>
  <c r="BD2449" i="16"/>
  <c r="BL2449" i="16" s="1"/>
  <c r="BH2451" i="16"/>
  <c r="BP2451" i="16" s="1"/>
  <c r="BF2454" i="16"/>
  <c r="BN2454" i="16" s="1"/>
  <c r="BI2462" i="16"/>
  <c r="BQ2462" i="16" s="1"/>
  <c r="BD2466" i="16"/>
  <c r="BL2466" i="16" s="1"/>
  <c r="BH2468" i="16"/>
  <c r="BP2468" i="16" s="1"/>
  <c r="BH2474" i="16"/>
  <c r="BP2474" i="16" s="1"/>
  <c r="BD2477" i="16"/>
  <c r="BL2477" i="16" s="1"/>
  <c r="BF2479" i="16"/>
  <c r="BN2479" i="16" s="1"/>
  <c r="BE2484" i="16"/>
  <c r="BM2484" i="16" s="1"/>
  <c r="BH2486" i="16"/>
  <c r="BP2486" i="16" s="1"/>
  <c r="BD2489" i="16"/>
  <c r="BL2489" i="16" s="1"/>
  <c r="BE2491" i="16"/>
  <c r="BM2491" i="16" s="1"/>
  <c r="BH2492" i="16"/>
  <c r="BP2492" i="16" s="1"/>
  <c r="BE2494" i="16"/>
  <c r="BM2494" i="16" s="1"/>
  <c r="BH2495" i="16"/>
  <c r="BP2495" i="16" s="1"/>
  <c r="BE2497" i="16"/>
  <c r="BM2497" i="16" s="1"/>
  <c r="BH2498" i="16"/>
  <c r="BP2498" i="16" s="1"/>
  <c r="BE2500" i="16"/>
  <c r="BM2500" i="16" s="1"/>
  <c r="BI2501" i="16"/>
  <c r="BQ2501" i="16" s="1"/>
  <c r="BF2503" i="16"/>
  <c r="BN2503" i="16" s="1"/>
  <c r="BI2504" i="16"/>
  <c r="BQ2504" i="16" s="1"/>
  <c r="BF2506" i="16"/>
  <c r="BN2506" i="16" s="1"/>
  <c r="BI2507" i="16"/>
  <c r="BQ2507" i="16" s="1"/>
  <c r="BF2509" i="16"/>
  <c r="BN2509" i="16" s="1"/>
  <c r="BI2510" i="16"/>
  <c r="BQ2510" i="16" s="1"/>
  <c r="BG2512" i="16"/>
  <c r="BO2512" i="16" s="1"/>
  <c r="BD2514" i="16"/>
  <c r="BL2514" i="16" s="1"/>
  <c r="BG2515" i="16"/>
  <c r="BO2515" i="16" s="1"/>
  <c r="BD2517" i="16"/>
  <c r="BL2517" i="16" s="1"/>
  <c r="BG2518" i="16"/>
  <c r="BO2518" i="16" s="1"/>
  <c r="BD2520" i="16"/>
  <c r="BL2520" i="16" s="1"/>
  <c r="BG2521" i="16"/>
  <c r="BO2521" i="16" s="1"/>
  <c r="BH2524" i="16"/>
  <c r="BP2524" i="16" s="1"/>
  <c r="BE2526" i="16"/>
  <c r="BM2526" i="16" s="1"/>
  <c r="BH2527" i="16"/>
  <c r="BP2527" i="16" s="1"/>
  <c r="BE2529" i="16"/>
  <c r="BM2529" i="16" s="1"/>
  <c r="BH2530" i="16"/>
  <c r="BP2530" i="16" s="1"/>
  <c r="BE2532" i="16"/>
  <c r="BM2532" i="16" s="1"/>
  <c r="BI2533" i="16"/>
  <c r="BQ2533" i="16" s="1"/>
  <c r="BF2535" i="16"/>
  <c r="BN2535" i="16" s="1"/>
  <c r="BI2536" i="16"/>
  <c r="BQ2536" i="16" s="1"/>
  <c r="BF2538" i="16"/>
  <c r="BN2538" i="16" s="1"/>
  <c r="BI2539" i="16"/>
  <c r="BQ2539" i="16" s="1"/>
  <c r="BF2541" i="16"/>
  <c r="BN2541" i="16" s="1"/>
  <c r="BI2542" i="16"/>
  <c r="BQ2542" i="16" s="1"/>
  <c r="BG2544" i="16"/>
  <c r="BO2544" i="16" s="1"/>
  <c r="BD2546" i="16"/>
  <c r="BL2546" i="16" s="1"/>
  <c r="BG2547" i="16"/>
  <c r="BO2547" i="16" s="1"/>
  <c r="BD2549" i="16"/>
  <c r="BL2549" i="16" s="1"/>
  <c r="BG2550" i="16"/>
  <c r="BO2550" i="16" s="1"/>
  <c r="BI2551" i="16"/>
  <c r="BQ2551" i="16" s="1"/>
  <c r="BE2553" i="16"/>
  <c r="BM2553" i="16" s="1"/>
  <c r="BG2554" i="16"/>
  <c r="BO2554" i="16" s="1"/>
  <c r="BI2555" i="16"/>
  <c r="BQ2555" i="16" s="1"/>
  <c r="BE2557" i="16"/>
  <c r="BM2557" i="16" s="1"/>
  <c r="BG2558" i="16"/>
  <c r="BO2558" i="16" s="1"/>
  <c r="BI2559" i="16"/>
  <c r="BQ2559" i="16" s="1"/>
  <c r="BE2561" i="16"/>
  <c r="BM2561" i="16" s="1"/>
  <c r="BG2562" i="16"/>
  <c r="BO2562" i="16" s="1"/>
  <c r="BI2563" i="16"/>
  <c r="BQ2563" i="16" s="1"/>
  <c r="BE2565" i="16"/>
  <c r="BM2565" i="16" s="1"/>
  <c r="BG2566" i="16"/>
  <c r="BO2566" i="16" s="1"/>
  <c r="BI2567" i="16"/>
  <c r="BQ2567" i="16" s="1"/>
  <c r="BE2569" i="16"/>
  <c r="BM2569" i="16" s="1"/>
  <c r="BG2570" i="16"/>
  <c r="BO2570" i="16" s="1"/>
  <c r="BI2571" i="16"/>
  <c r="BQ2571" i="16" s="1"/>
  <c r="BE2573" i="16"/>
  <c r="BM2573" i="16" s="1"/>
  <c r="BG2574" i="16"/>
  <c r="BO2574" i="16" s="1"/>
  <c r="BI2575" i="16"/>
  <c r="BQ2575" i="16" s="1"/>
  <c r="BE2577" i="16"/>
  <c r="BM2577" i="16" s="1"/>
  <c r="BG2578" i="16"/>
  <c r="BO2578" i="16" s="1"/>
  <c r="BI2579" i="16"/>
  <c r="BQ2579" i="16" s="1"/>
  <c r="BD2448" i="16"/>
  <c r="BL2448" i="16" s="1"/>
  <c r="BE2452" i="16"/>
  <c r="BM2452" i="16" s="1"/>
  <c r="BH2461" i="16"/>
  <c r="BP2461" i="16" s="1"/>
  <c r="BF2466" i="16"/>
  <c r="BN2466" i="16" s="1"/>
  <c r="BI2470" i="16"/>
  <c r="BQ2470" i="16" s="1"/>
  <c r="BD2475" i="16"/>
  <c r="BL2475" i="16" s="1"/>
  <c r="BD2479" i="16"/>
  <c r="BL2479" i="16" s="1"/>
  <c r="BD2483" i="16"/>
  <c r="BL2483" i="16" s="1"/>
  <c r="BI2486" i="16"/>
  <c r="BQ2486" i="16" s="1"/>
  <c r="BH2490" i="16"/>
  <c r="BP2490" i="16" s="1"/>
  <c r="BD2493" i="16"/>
  <c r="BL2493" i="16" s="1"/>
  <c r="BG2495" i="16"/>
  <c r="BO2495" i="16" s="1"/>
  <c r="BD2498" i="16"/>
  <c r="BL2498" i="16" s="1"/>
  <c r="BG2500" i="16"/>
  <c r="BO2500" i="16" s="1"/>
  <c r="BI2502" i="16"/>
  <c r="BQ2502" i="16" s="1"/>
  <c r="BH2507" i="16"/>
  <c r="BP2507" i="16" s="1"/>
  <c r="BE2510" i="16"/>
  <c r="BM2510" i="16" s="1"/>
  <c r="BH2512" i="16"/>
  <c r="BP2512" i="16" s="1"/>
  <c r="BE2515" i="16"/>
  <c r="BM2515" i="16" s="1"/>
  <c r="BF2517" i="16"/>
  <c r="BN2517" i="16" s="1"/>
  <c r="BI2519" i="16"/>
  <c r="BQ2519" i="16" s="1"/>
  <c r="BF2522" i="16"/>
  <c r="BN2522" i="16" s="1"/>
  <c r="BI2524" i="16"/>
  <c r="BQ2524" i="16" s="1"/>
  <c r="BF2527" i="16"/>
  <c r="BN2527" i="16" s="1"/>
  <c r="BG2529" i="16"/>
  <c r="BO2529" i="16" s="1"/>
  <c r="BD2532" i="16"/>
  <c r="BL2532" i="16" s="1"/>
  <c r="BG2534" i="16"/>
  <c r="BO2534" i="16" s="1"/>
  <c r="BG2539" i="16"/>
  <c r="BO2539" i="16" s="1"/>
  <c r="BI2541" i="16"/>
  <c r="BQ2541" i="16" s="1"/>
  <c r="BE2544" i="16"/>
  <c r="BM2544" i="16" s="1"/>
  <c r="BH2546" i="16"/>
  <c r="BP2546" i="16" s="1"/>
  <c r="BE2549" i="16"/>
  <c r="BM2549" i="16" s="1"/>
  <c r="BG2551" i="16"/>
  <c r="BO2551" i="16" s="1"/>
  <c r="BH2555" i="16"/>
  <c r="BP2555" i="16" s="1"/>
  <c r="BI2557" i="16"/>
  <c r="BQ2557" i="16" s="1"/>
  <c r="BD2560" i="16"/>
  <c r="BL2560" i="16" s="1"/>
  <c r="BE2562" i="16"/>
  <c r="BM2562" i="16" s="1"/>
  <c r="BE2564" i="16"/>
  <c r="BM2564" i="16" s="1"/>
  <c r="BF2566" i="16"/>
  <c r="BN2566" i="16" s="1"/>
  <c r="BG2568" i="16"/>
  <c r="BO2568" i="16" s="1"/>
  <c r="BH2570" i="16"/>
  <c r="BP2570" i="16" s="1"/>
  <c r="BI2572" i="16"/>
  <c r="BQ2572" i="16" s="1"/>
  <c r="BI2574" i="16"/>
  <c r="BQ2574" i="16" s="1"/>
  <c r="BD2577" i="16"/>
  <c r="BL2577" i="16" s="1"/>
  <c r="BE2579" i="16"/>
  <c r="BM2579" i="16" s="1"/>
  <c r="BE2581" i="16"/>
  <c r="BM2581" i="16" s="1"/>
  <c r="BI2582" i="16"/>
  <c r="BQ2582" i="16" s="1"/>
  <c r="BG2303" i="16"/>
  <c r="BO2303" i="16" s="1"/>
  <c r="BE2305" i="16"/>
  <c r="BM2305" i="16" s="1"/>
  <c r="BE2307" i="16"/>
  <c r="BM2307" i="16" s="1"/>
  <c r="BI2308" i="16"/>
  <c r="BQ2308" i="16" s="1"/>
  <c r="BG2310" i="16"/>
  <c r="BO2310" i="16" s="1"/>
  <c r="BG2312" i="16"/>
  <c r="BO2312" i="16" s="1"/>
  <c r="BI2315" i="16"/>
  <c r="BQ2315" i="16" s="1"/>
  <c r="BG2319" i="16"/>
  <c r="BO2319" i="16" s="1"/>
  <c r="BE2321" i="16"/>
  <c r="BM2321" i="16" s="1"/>
  <c r="BE2323" i="16"/>
  <c r="BM2323" i="16" s="1"/>
  <c r="BI2324" i="16"/>
  <c r="BQ2324" i="16" s="1"/>
  <c r="BE2330" i="16"/>
  <c r="BM2330" i="16" s="1"/>
  <c r="BI2333" i="16"/>
  <c r="BQ2333" i="16" s="1"/>
  <c r="BG2335" i="16"/>
  <c r="BO2335" i="16" s="1"/>
  <c r="BE2337" i="16"/>
  <c r="BM2337" i="16" s="1"/>
  <c r="BE2339" i="16"/>
  <c r="BM2339" i="16" s="1"/>
  <c r="BI2340" i="16"/>
  <c r="BQ2340" i="16" s="1"/>
  <c r="BG2342" i="16"/>
  <c r="BO2342" i="16" s="1"/>
  <c r="BE2346" i="16"/>
  <c r="BM2346" i="16" s="1"/>
  <c r="BI2347" i="16"/>
  <c r="BQ2347" i="16" s="1"/>
  <c r="BI2349" i="16"/>
  <c r="BQ2349" i="16" s="1"/>
  <c r="BG2351" i="16"/>
  <c r="BO2351" i="16" s="1"/>
  <c r="BE2353" i="16"/>
  <c r="BM2353" i="16" s="1"/>
  <c r="BE2355" i="16"/>
  <c r="BM2355" i="16" s="1"/>
  <c r="BF2448" i="16"/>
  <c r="BN2448" i="16" s="1"/>
  <c r="BF2453" i="16"/>
  <c r="BN2453" i="16" s="1"/>
  <c r="BF2462" i="16"/>
  <c r="BN2462" i="16" s="1"/>
  <c r="BH2466" i="16"/>
  <c r="BP2466" i="16" s="1"/>
  <c r="BH2475" i="16"/>
  <c r="BP2475" i="16" s="1"/>
  <c r="BH2479" i="16"/>
  <c r="BP2479" i="16" s="1"/>
  <c r="BH2483" i="16"/>
  <c r="BP2483" i="16" s="1"/>
  <c r="BI2490" i="16"/>
  <c r="BQ2490" i="16" s="1"/>
  <c r="BF2493" i="16"/>
  <c r="BN2493" i="16" s="1"/>
  <c r="BI2495" i="16"/>
  <c r="BQ2495" i="16" s="1"/>
  <c r="BF2498" i="16"/>
  <c r="BN2498" i="16" s="1"/>
  <c r="BH2500" i="16"/>
  <c r="BP2500" i="16" s="1"/>
  <c r="BE2503" i="16"/>
  <c r="BM2503" i="16" s="1"/>
  <c r="BD2508" i="16"/>
  <c r="BL2508" i="16" s="1"/>
  <c r="BG2510" i="16"/>
  <c r="BO2510" i="16" s="1"/>
  <c r="BI2512" i="16"/>
  <c r="BQ2512" i="16" s="1"/>
  <c r="BF2515" i="16"/>
  <c r="BN2515" i="16" s="1"/>
  <c r="BI2517" i="16"/>
  <c r="BQ2517" i="16" s="1"/>
  <c r="BE2520" i="16"/>
  <c r="BM2520" i="16" s="1"/>
  <c r="BH2522" i="16"/>
  <c r="BP2522" i="16" s="1"/>
  <c r="BD2525" i="16"/>
  <c r="BL2525" i="16" s="1"/>
  <c r="BG2527" i="16"/>
  <c r="BO2527" i="16" s="1"/>
  <c r="BD2530" i="16"/>
  <c r="BL2530" i="16" s="1"/>
  <c r="BG2532" i="16"/>
  <c r="BO2532" i="16" s="1"/>
  <c r="BI2534" i="16"/>
  <c r="BQ2534" i="16" s="1"/>
  <c r="BE2537" i="16"/>
  <c r="BM2537" i="16" s="1"/>
  <c r="BH2539" i="16"/>
  <c r="BP2539" i="16" s="1"/>
  <c r="BE2542" i="16"/>
  <c r="BM2542" i="16" s="1"/>
  <c r="BH2544" i="16"/>
  <c r="BP2544" i="16" s="1"/>
  <c r="BE2547" i="16"/>
  <c r="BM2547" i="16" s="1"/>
  <c r="BF2549" i="16"/>
  <c r="BN2549" i="16" s="1"/>
  <c r="BH2551" i="16"/>
  <c r="BP2551" i="16" s="1"/>
  <c r="BE2558" i="16"/>
  <c r="BM2558" i="16" s="1"/>
  <c r="BF2562" i="16"/>
  <c r="BN2562" i="16" s="1"/>
  <c r="BG2564" i="16"/>
  <c r="BO2564" i="16" s="1"/>
  <c r="BH2566" i="16"/>
  <c r="BP2566" i="16" s="1"/>
  <c r="BI2568" i="16"/>
  <c r="BQ2568" i="16" s="1"/>
  <c r="BI2570" i="16"/>
  <c r="BQ2570" i="16" s="1"/>
  <c r="BD2573" i="16"/>
  <c r="BL2573" i="16" s="1"/>
  <c r="BE2575" i="16"/>
  <c r="BM2575" i="16" s="1"/>
  <c r="BF2577" i="16"/>
  <c r="BN2577" i="16" s="1"/>
  <c r="BG2579" i="16"/>
  <c r="BO2579" i="16" s="1"/>
  <c r="BF2581" i="16"/>
  <c r="BN2581" i="16" s="1"/>
  <c r="BH2443" i="16"/>
  <c r="BP2443" i="16" s="1"/>
  <c r="BD2302" i="16"/>
  <c r="BL2302" i="16" s="1"/>
  <c r="BH2303" i="16"/>
  <c r="BP2303" i="16" s="1"/>
  <c r="BG2305" i="16"/>
  <c r="BO2305" i="16" s="1"/>
  <c r="BF2307" i="16"/>
  <c r="BN2307" i="16" s="1"/>
  <c r="BD2309" i="16"/>
  <c r="BL2309" i="16" s="1"/>
  <c r="BI2310" i="16"/>
  <c r="BQ2310" i="16" s="1"/>
  <c r="BH2312" i="16"/>
  <c r="BP2312" i="16" s="1"/>
  <c r="BE2316" i="16"/>
  <c r="BM2316" i="16" s="1"/>
  <c r="BD2318" i="16"/>
  <c r="BL2318" i="16" s="1"/>
  <c r="BH2319" i="16"/>
  <c r="BP2319" i="16" s="1"/>
  <c r="BG2321" i="16"/>
  <c r="BO2321" i="16" s="1"/>
  <c r="BF2323" i="16"/>
  <c r="BN2323" i="16" s="1"/>
  <c r="BD2325" i="16"/>
  <c r="BL2325" i="16" s="1"/>
  <c r="BH2328" i="16"/>
  <c r="BP2328" i="16" s="1"/>
  <c r="BF2330" i="16"/>
  <c r="BN2330" i="16" s="1"/>
  <c r="BE2332" i="16"/>
  <c r="BM2332" i="16" s="1"/>
  <c r="BD2334" i="16"/>
  <c r="BL2334" i="16" s="1"/>
  <c r="BH2335" i="16"/>
  <c r="BP2335" i="16" s="1"/>
  <c r="BG2337" i="16"/>
  <c r="BO2337" i="16" s="1"/>
  <c r="BD2341" i="16"/>
  <c r="BL2341" i="16" s="1"/>
  <c r="BF2346" i="16"/>
  <c r="BN2346" i="16" s="1"/>
  <c r="BE2348" i="16"/>
  <c r="BM2348" i="16" s="1"/>
  <c r="BD2350" i="16"/>
  <c r="BL2350" i="16" s="1"/>
  <c r="BH2351" i="16"/>
  <c r="BP2351" i="16" s="1"/>
  <c r="BG2353" i="16"/>
  <c r="BO2353" i="16" s="1"/>
  <c r="BF2355" i="16"/>
  <c r="BN2355" i="16" s="1"/>
  <c r="BD2357" i="16"/>
  <c r="BL2357" i="16" s="1"/>
  <c r="BI2358" i="16"/>
  <c r="BQ2358" i="16" s="1"/>
  <c r="BH2360" i="16"/>
  <c r="BP2360" i="16" s="1"/>
  <c r="BE2364" i="16"/>
  <c r="BM2364" i="16" s="1"/>
  <c r="BD2366" i="16"/>
  <c r="BL2366" i="16" s="1"/>
  <c r="BH2367" i="16"/>
  <c r="BP2367" i="16" s="1"/>
  <c r="BH2444" i="16"/>
  <c r="BP2444" i="16" s="1"/>
  <c r="BF2449" i="16"/>
  <c r="BN2449" i="16" s="1"/>
  <c r="BH2453" i="16"/>
  <c r="BP2453" i="16" s="1"/>
  <c r="BD2458" i="16"/>
  <c r="BL2458" i="16" s="1"/>
  <c r="BH2462" i="16"/>
  <c r="BP2462" i="16" s="1"/>
  <c r="BD2467" i="16"/>
  <c r="BL2467" i="16" s="1"/>
  <c r="BE2476" i="16"/>
  <c r="BM2476" i="16" s="1"/>
  <c r="BD2480" i="16"/>
  <c r="BL2480" i="16" s="1"/>
  <c r="BD2484" i="16"/>
  <c r="BL2484" i="16" s="1"/>
  <c r="BD2488" i="16"/>
  <c r="BL2488" i="16" s="1"/>
  <c r="BF2491" i="16"/>
  <c r="BN2491" i="16" s="1"/>
  <c r="BI2493" i="16"/>
  <c r="BQ2493" i="16" s="1"/>
  <c r="BD2496" i="16"/>
  <c r="BL2496" i="16" s="1"/>
  <c r="BG2498" i="16"/>
  <c r="BO2498" i="16" s="1"/>
  <c r="BD2501" i="16"/>
  <c r="BL2501" i="16" s="1"/>
  <c r="BG2503" i="16"/>
  <c r="BO2503" i="16" s="1"/>
  <c r="BD2506" i="16"/>
  <c r="BL2506" i="16" s="1"/>
  <c r="BE2508" i="16"/>
  <c r="BM2508" i="16" s="1"/>
  <c r="BH2510" i="16"/>
  <c r="BP2510" i="16" s="1"/>
  <c r="BE2513" i="16"/>
  <c r="BM2513" i="16" s="1"/>
  <c r="BH2515" i="16"/>
  <c r="BP2515" i="16" s="1"/>
  <c r="BE2518" i="16"/>
  <c r="BM2518" i="16" s="1"/>
  <c r="BG2520" i="16"/>
  <c r="BO2520" i="16" s="1"/>
  <c r="BI2522" i="16"/>
  <c r="BQ2522" i="16" s="1"/>
  <c r="BF2525" i="16"/>
  <c r="BN2525" i="16" s="1"/>
  <c r="BI2527" i="16"/>
  <c r="BQ2527" i="16" s="1"/>
  <c r="BF2530" i="16"/>
  <c r="BN2530" i="16" s="1"/>
  <c r="BH2532" i="16"/>
  <c r="BP2532" i="16" s="1"/>
  <c r="BE2535" i="16"/>
  <c r="BM2535" i="16" s="1"/>
  <c r="BD2540" i="16"/>
  <c r="BL2540" i="16" s="1"/>
  <c r="BG2542" i="16"/>
  <c r="BO2542" i="16" s="1"/>
  <c r="BI2544" i="16"/>
  <c r="BQ2544" i="16" s="1"/>
  <c r="BF2547" i="16"/>
  <c r="BN2547" i="16" s="1"/>
  <c r="BI2549" i="16"/>
  <c r="BQ2549" i="16" s="1"/>
  <c r="BD2552" i="16"/>
  <c r="BL2552" i="16" s="1"/>
  <c r="BE2554" i="16"/>
  <c r="BM2554" i="16" s="1"/>
  <c r="BF2445" i="16"/>
  <c r="BN2445" i="16" s="1"/>
  <c r="BG2449" i="16"/>
  <c r="BO2449" i="16" s="1"/>
  <c r="BD2454" i="16"/>
  <c r="BL2454" i="16" s="1"/>
  <c r="BH2458" i="16"/>
  <c r="BP2458" i="16" s="1"/>
  <c r="BF2463" i="16"/>
  <c r="BN2463" i="16" s="1"/>
  <c r="BE2468" i="16"/>
  <c r="BM2468" i="16" s="1"/>
  <c r="BH2476" i="16"/>
  <c r="BP2476" i="16" s="1"/>
  <c r="BF2480" i="16"/>
  <c r="BN2480" i="16" s="1"/>
  <c r="BF2484" i="16"/>
  <c r="BN2484" i="16" s="1"/>
  <c r="BF2488" i="16"/>
  <c r="BN2488" i="16" s="1"/>
  <c r="BG2491" i="16"/>
  <c r="BO2491" i="16" s="1"/>
  <c r="BD2494" i="16"/>
  <c r="BL2494" i="16" s="1"/>
  <c r="BG2496" i="16"/>
  <c r="BO2496" i="16" s="1"/>
  <c r="BI2498" i="16"/>
  <c r="BQ2498" i="16" s="1"/>
  <c r="BF2501" i="16"/>
  <c r="BN2501" i="16" s="1"/>
  <c r="BH2503" i="16"/>
  <c r="BP2503" i="16" s="1"/>
  <c r="BE2506" i="16"/>
  <c r="BM2506" i="16" s="1"/>
  <c r="BH2508" i="16"/>
  <c r="BP2508" i="16" s="1"/>
  <c r="BG2513" i="16"/>
  <c r="BO2513" i="16" s="1"/>
  <c r="BI2515" i="16"/>
  <c r="BQ2515" i="16" s="1"/>
  <c r="BF2518" i="16"/>
  <c r="BN2518" i="16" s="1"/>
  <c r="BI2520" i="16"/>
  <c r="BQ2520" i="16" s="1"/>
  <c r="BI2525" i="16"/>
  <c r="BQ2525" i="16" s="1"/>
  <c r="BD2528" i="16"/>
  <c r="BL2528" i="16" s="1"/>
  <c r="BG2530" i="16"/>
  <c r="BO2530" i="16" s="1"/>
  <c r="BD2533" i="16"/>
  <c r="BL2533" i="16" s="1"/>
  <c r="BG2535" i="16"/>
  <c r="BO2535" i="16" s="1"/>
  <c r="BD2538" i="16"/>
  <c r="BL2538" i="16" s="1"/>
  <c r="BE2540" i="16"/>
  <c r="BM2540" i="16" s="1"/>
  <c r="BH2542" i="16"/>
  <c r="BP2542" i="16" s="1"/>
  <c r="BE2545" i="16"/>
  <c r="BM2545" i="16" s="1"/>
  <c r="BH2547" i="16"/>
  <c r="BP2547" i="16" s="1"/>
  <c r="BE2550" i="16"/>
  <c r="BM2550" i="16" s="1"/>
  <c r="BF2554" i="16"/>
  <c r="BN2554" i="16" s="1"/>
  <c r="BH2558" i="16"/>
  <c r="BP2558" i="16" s="1"/>
  <c r="BI2562" i="16"/>
  <c r="BQ2562" i="16" s="1"/>
  <c r="BD2565" i="16"/>
  <c r="BL2565" i="16" s="1"/>
  <c r="BE2567" i="16"/>
  <c r="BM2567" i="16" s="1"/>
  <c r="BF2569" i="16"/>
  <c r="BN2569" i="16" s="1"/>
  <c r="BG2571" i="16"/>
  <c r="BO2571" i="16" s="1"/>
  <c r="BG2573" i="16"/>
  <c r="BO2573" i="16" s="1"/>
  <c r="BH2575" i="16"/>
  <c r="BP2575" i="16" s="1"/>
  <c r="BI2577" i="16"/>
  <c r="BQ2577" i="16" s="1"/>
  <c r="BD2580" i="16"/>
  <c r="BL2580" i="16" s="1"/>
  <c r="BI2581" i="16"/>
  <c r="BQ2581" i="16" s="1"/>
  <c r="BE2443" i="16"/>
  <c r="BM2443" i="16" s="1"/>
  <c r="BF2302" i="16"/>
  <c r="BN2302" i="16" s="1"/>
  <c r="BE2304" i="16"/>
  <c r="BM2304" i="16" s="1"/>
  <c r="BD2306" i="16"/>
  <c r="BL2306" i="16" s="1"/>
  <c r="BH2307" i="16"/>
  <c r="BP2307" i="16" s="1"/>
  <c r="BG2309" i="16"/>
  <c r="BO2309" i="16" s="1"/>
  <c r="BF2446" i="16"/>
  <c r="BN2446" i="16" s="1"/>
  <c r="BD2451" i="16"/>
  <c r="BL2451" i="16" s="1"/>
  <c r="BF2455" i="16"/>
  <c r="BN2455" i="16" s="1"/>
  <c r="BD2460" i="16"/>
  <c r="BL2460" i="16" s="1"/>
  <c r="BF2464" i="16"/>
  <c r="BN2464" i="16" s="1"/>
  <c r="BG2473" i="16"/>
  <c r="BO2473" i="16" s="1"/>
  <c r="BG2477" i="16"/>
  <c r="BO2477" i="16" s="1"/>
  <c r="BG2489" i="16"/>
  <c r="BO2489" i="16" s="1"/>
  <c r="BE2492" i="16"/>
  <c r="BM2492" i="16" s="1"/>
  <c r="BG2494" i="16"/>
  <c r="BO2494" i="16" s="1"/>
  <c r="BD2497" i="16"/>
  <c r="BL2497" i="16" s="1"/>
  <c r="BG2499" i="16"/>
  <c r="BO2499" i="16" s="1"/>
  <c r="BD2502" i="16"/>
  <c r="BL2502" i="16" s="1"/>
  <c r="BG2504" i="16"/>
  <c r="BO2504" i="16" s="1"/>
  <c r="BH2506" i="16"/>
  <c r="BP2506" i="16" s="1"/>
  <c r="BE2509" i="16"/>
  <c r="BM2509" i="16" s="1"/>
  <c r="BE2514" i="16"/>
  <c r="BM2514" i="16" s="1"/>
  <c r="BH2516" i="16"/>
  <c r="BP2516" i="16" s="1"/>
  <c r="BI2518" i="16"/>
  <c r="BQ2518" i="16" s="1"/>
  <c r="BF2521" i="16"/>
  <c r="BN2521" i="16" s="1"/>
  <c r="BF2526" i="16"/>
  <c r="BN2526" i="16" s="1"/>
  <c r="BI2528" i="16"/>
  <c r="BQ2528" i="16" s="1"/>
  <c r="BE2531" i="16"/>
  <c r="BM2531" i="16" s="1"/>
  <c r="BG2533" i="16"/>
  <c r="BO2533" i="16" s="1"/>
  <c r="BD2536" i="16"/>
  <c r="BL2536" i="16" s="1"/>
  <c r="BG2538" i="16"/>
  <c r="BO2538" i="16" s="1"/>
  <c r="BD2541" i="16"/>
  <c r="BL2541" i="16" s="1"/>
  <c r="BF2543" i="16"/>
  <c r="BN2543" i="16" s="1"/>
  <c r="BI2545" i="16"/>
  <c r="BQ2545" i="16" s="1"/>
  <c r="BE2548" i="16"/>
  <c r="BM2548" i="16" s="1"/>
  <c r="BH2550" i="16"/>
  <c r="BP2550" i="16" s="1"/>
  <c r="BI2554" i="16"/>
  <c r="BQ2554" i="16" s="1"/>
  <c r="BD2557" i="16"/>
  <c r="BL2557" i="16" s="1"/>
  <c r="BE2559" i="16"/>
  <c r="BM2559" i="16" s="1"/>
  <c r="BF2561" i="16"/>
  <c r="BN2561" i="16" s="1"/>
  <c r="BG2563" i="16"/>
  <c r="BO2563" i="16" s="1"/>
  <c r="BG2565" i="16"/>
  <c r="BO2565" i="16" s="1"/>
  <c r="BH2567" i="16"/>
  <c r="BP2567" i="16" s="1"/>
  <c r="BI2569" i="16"/>
  <c r="BQ2569" i="16" s="1"/>
  <c r="BD2572" i="16"/>
  <c r="BL2572" i="16" s="1"/>
  <c r="BE2574" i="16"/>
  <c r="BM2574" i="16" s="1"/>
  <c r="BE2576" i="16"/>
  <c r="BM2576" i="16" s="1"/>
  <c r="BF2578" i="16"/>
  <c r="BN2578" i="16" s="1"/>
  <c r="BG2580" i="16"/>
  <c r="BO2580" i="16" s="1"/>
  <c r="BF2582" i="16"/>
  <c r="BN2582" i="16" s="1"/>
  <c r="BD2301" i="16"/>
  <c r="BL2301" i="16" s="1"/>
  <c r="BI2302" i="16"/>
  <c r="BQ2302" i="16" s="1"/>
  <c r="BH2304" i="16"/>
  <c r="BP2304" i="16" s="1"/>
  <c r="BF2306" i="16"/>
  <c r="BN2306" i="16" s="1"/>
  <c r="BE2308" i="16"/>
  <c r="BM2308" i="16" s="1"/>
  <c r="BD2310" i="16"/>
  <c r="BL2310" i="16" s="1"/>
  <c r="BH2311" i="16"/>
  <c r="BP2311" i="16" s="1"/>
  <c r="BG2313" i="16"/>
  <c r="BO2313" i="16" s="1"/>
  <c r="BF2315" i="16"/>
  <c r="BN2315" i="16" s="1"/>
  <c r="BI2318" i="16"/>
  <c r="BQ2318" i="16" s="1"/>
  <c r="BH2320" i="16"/>
  <c r="BP2320" i="16" s="1"/>
  <c r="BF2322" i="16"/>
  <c r="BN2322" i="16" s="1"/>
  <c r="BE2324" i="16"/>
  <c r="BM2324" i="16" s="1"/>
  <c r="BD2326" i="16"/>
  <c r="BL2326" i="16" s="1"/>
  <c r="BH2327" i="16"/>
  <c r="BP2327" i="16" s="1"/>
  <c r="BD2333" i="16"/>
  <c r="BL2333" i="16" s="1"/>
  <c r="BI2334" i="16"/>
  <c r="BQ2334" i="16" s="1"/>
  <c r="BH2336" i="16"/>
  <c r="BP2336" i="16" s="1"/>
  <c r="BG2445" i="16"/>
  <c r="BO2445" i="16" s="1"/>
  <c r="BF2456" i="16"/>
  <c r="BN2456" i="16" s="1"/>
  <c r="BE2490" i="16"/>
  <c r="BM2490" i="16" s="1"/>
  <c r="BF2497" i="16"/>
  <c r="BN2497" i="16" s="1"/>
  <c r="BD2504" i="16"/>
  <c r="BL2504" i="16" s="1"/>
  <c r="BI2509" i="16"/>
  <c r="BQ2509" i="16" s="1"/>
  <c r="BI2516" i="16"/>
  <c r="BQ2516" i="16" s="1"/>
  <c r="BF2529" i="16"/>
  <c r="BN2529" i="16" s="1"/>
  <c r="BG2536" i="16"/>
  <c r="BO2536" i="16" s="1"/>
  <c r="BE2543" i="16"/>
  <c r="BM2543" i="16" s="1"/>
  <c r="BI2548" i="16"/>
  <c r="BQ2548" i="16" s="1"/>
  <c r="BE2555" i="16"/>
  <c r="BM2555" i="16" s="1"/>
  <c r="BG2559" i="16"/>
  <c r="BO2559" i="16" s="1"/>
  <c r="BH2563" i="16"/>
  <c r="BP2563" i="16" s="1"/>
  <c r="BD2568" i="16"/>
  <c r="BL2568" i="16" s="1"/>
  <c r="BE2572" i="16"/>
  <c r="BM2572" i="16" s="1"/>
  <c r="BG2576" i="16"/>
  <c r="BO2576" i="16" s="1"/>
  <c r="BI2580" i="16"/>
  <c r="BQ2580" i="16" s="1"/>
  <c r="BE2301" i="16"/>
  <c r="BM2301" i="16" s="1"/>
  <c r="BI2304" i="16"/>
  <c r="BQ2304" i="16" s="1"/>
  <c r="BG2308" i="16"/>
  <c r="BO2308" i="16" s="1"/>
  <c r="BG2311" i="16"/>
  <c r="BO2311" i="16" s="1"/>
  <c r="BE2320" i="16"/>
  <c r="BM2320" i="16" s="1"/>
  <c r="BI2322" i="16"/>
  <c r="BQ2322" i="16" s="1"/>
  <c r="BI2325" i="16"/>
  <c r="BQ2325" i="16" s="1"/>
  <c r="BF2334" i="16"/>
  <c r="BN2334" i="16" s="1"/>
  <c r="BD2337" i="16"/>
  <c r="BL2337" i="16" s="1"/>
  <c r="BI2346" i="16"/>
  <c r="BQ2346" i="16" s="1"/>
  <c r="BD2349" i="16"/>
  <c r="BL2349" i="16" s="1"/>
  <c r="BF2351" i="16"/>
  <c r="BN2351" i="16" s="1"/>
  <c r="BD2354" i="16"/>
  <c r="BL2354" i="16" s="1"/>
  <c r="BE2356" i="16"/>
  <c r="BM2356" i="16" s="1"/>
  <c r="BE2358" i="16"/>
  <c r="BM2358" i="16" s="1"/>
  <c r="BE2360" i="16"/>
  <c r="BM2360" i="16" s="1"/>
  <c r="BE2362" i="16"/>
  <c r="BM2362" i="16" s="1"/>
  <c r="BG2364" i="16"/>
  <c r="BO2364" i="16" s="1"/>
  <c r="BF2366" i="16"/>
  <c r="BN2366" i="16" s="1"/>
  <c r="BE2370" i="16"/>
  <c r="BM2370" i="16" s="1"/>
  <c r="BI2371" i="16"/>
  <c r="BQ2371" i="16" s="1"/>
  <c r="BI2373" i="16"/>
  <c r="BQ2373" i="16" s="1"/>
  <c r="BG2375" i="16"/>
  <c r="BO2375" i="16" s="1"/>
  <c r="BE2377" i="16"/>
  <c r="BM2377" i="16" s="1"/>
  <c r="BE2379" i="16"/>
  <c r="BM2379" i="16" s="1"/>
  <c r="BI2380" i="16"/>
  <c r="BQ2380" i="16" s="1"/>
  <c r="BG2382" i="16"/>
  <c r="BO2382" i="16" s="1"/>
  <c r="BG2384" i="16"/>
  <c r="BO2384" i="16" s="1"/>
  <c r="BE2386" i="16"/>
  <c r="BM2386" i="16" s="1"/>
  <c r="BI2387" i="16"/>
  <c r="BQ2387" i="16" s="1"/>
  <c r="BI2389" i="16"/>
  <c r="BQ2389" i="16" s="1"/>
  <c r="BG2391" i="16"/>
  <c r="BO2391" i="16" s="1"/>
  <c r="BE2393" i="16"/>
  <c r="BM2393" i="16" s="1"/>
  <c r="BE2395" i="16"/>
  <c r="BM2395" i="16" s="1"/>
  <c r="BI2396" i="16"/>
  <c r="BQ2396" i="16" s="1"/>
  <c r="BG2398" i="16"/>
  <c r="BO2398" i="16" s="1"/>
  <c r="BG2400" i="16"/>
  <c r="BO2400" i="16" s="1"/>
  <c r="BE2402" i="16"/>
  <c r="BM2402" i="16" s="1"/>
  <c r="BI2403" i="16"/>
  <c r="BQ2403" i="16" s="1"/>
  <c r="BI2405" i="16"/>
  <c r="BQ2405" i="16" s="1"/>
  <c r="BG2407" i="16"/>
  <c r="BO2407" i="16" s="1"/>
  <c r="BE2411" i="16"/>
  <c r="BM2411" i="16" s="1"/>
  <c r="BG2412" i="16"/>
  <c r="BO2412" i="16" s="1"/>
  <c r="BI2413" i="16"/>
  <c r="BQ2413" i="16" s="1"/>
  <c r="BE2415" i="16"/>
  <c r="BM2415" i="16" s="1"/>
  <c r="BG2416" i="16"/>
  <c r="BO2416" i="16" s="1"/>
  <c r="BE2419" i="16"/>
  <c r="BM2419" i="16" s="1"/>
  <c r="BG2420" i="16"/>
  <c r="BO2420" i="16" s="1"/>
  <c r="BI2421" i="16"/>
  <c r="BQ2421" i="16" s="1"/>
  <c r="BE2423" i="16"/>
  <c r="BM2423" i="16" s="1"/>
  <c r="BG2424" i="16"/>
  <c r="BO2424" i="16" s="1"/>
  <c r="BI2425" i="16"/>
  <c r="BQ2425" i="16" s="1"/>
  <c r="BI2446" i="16"/>
  <c r="BQ2446" i="16" s="1"/>
  <c r="BH2459" i="16"/>
  <c r="BP2459" i="16" s="1"/>
  <c r="BF2470" i="16"/>
  <c r="BN2470" i="16" s="1"/>
  <c r="BI2491" i="16"/>
  <c r="BQ2491" i="16" s="1"/>
  <c r="BG2497" i="16"/>
  <c r="BO2497" i="16" s="1"/>
  <c r="BH2504" i="16"/>
  <c r="BP2504" i="16" s="1"/>
  <c r="BF2511" i="16"/>
  <c r="BN2511" i="16" s="1"/>
  <c r="BE2517" i="16"/>
  <c r="BM2517" i="16" s="1"/>
  <c r="BE2524" i="16"/>
  <c r="BM2524" i="16" s="1"/>
  <c r="BI2530" i="16"/>
  <c r="BQ2530" i="16" s="1"/>
  <c r="BH2536" i="16"/>
  <c r="BP2536" i="16" s="1"/>
  <c r="BH2543" i="16"/>
  <c r="BP2543" i="16" s="1"/>
  <c r="BF2550" i="16"/>
  <c r="BN2550" i="16" s="1"/>
  <c r="BG2555" i="16"/>
  <c r="BO2555" i="16" s="1"/>
  <c r="BH2559" i="16"/>
  <c r="BP2559" i="16" s="1"/>
  <c r="BD2564" i="16"/>
  <c r="BL2564" i="16" s="1"/>
  <c r="BE2568" i="16"/>
  <c r="BM2568" i="16" s="1"/>
  <c r="BG2572" i="16"/>
  <c r="BO2572" i="16" s="1"/>
  <c r="BI2576" i="16"/>
  <c r="BQ2576" i="16" s="1"/>
  <c r="BD2581" i="16"/>
  <c r="BL2581" i="16" s="1"/>
  <c r="BG2301" i="16"/>
  <c r="BO2301" i="16" s="1"/>
  <c r="BD2305" i="16"/>
  <c r="BL2305" i="16" s="1"/>
  <c r="BH2308" i="16"/>
  <c r="BP2308" i="16" s="1"/>
  <c r="BI2311" i="16"/>
  <c r="BQ2311" i="16" s="1"/>
  <c r="BG2317" i="16"/>
  <c r="BO2317" i="16" s="1"/>
  <c r="BG2320" i="16"/>
  <c r="BO2320" i="16" s="1"/>
  <c r="BG2323" i="16"/>
  <c r="BO2323" i="16" s="1"/>
  <c r="BD2329" i="16"/>
  <c r="BL2329" i="16" s="1"/>
  <c r="BG2334" i="16"/>
  <c r="BO2334" i="16" s="1"/>
  <c r="BI2337" i="16"/>
  <c r="BQ2337" i="16" s="1"/>
  <c r="BE2347" i="16"/>
  <c r="BM2347" i="16" s="1"/>
  <c r="BE2349" i="16"/>
  <c r="BM2349" i="16" s="1"/>
  <c r="BI2351" i="16"/>
  <c r="BQ2351" i="16" s="1"/>
  <c r="BE2354" i="16"/>
  <c r="BM2354" i="16" s="1"/>
  <c r="BG2356" i="16"/>
  <c r="BO2356" i="16" s="1"/>
  <c r="BF2358" i="16"/>
  <c r="BN2358" i="16" s="1"/>
  <c r="BG2360" i="16"/>
  <c r="BO2360" i="16" s="1"/>
  <c r="BH2364" i="16"/>
  <c r="BP2364" i="16" s="1"/>
  <c r="BG2366" i="16"/>
  <c r="BO2366" i="16" s="1"/>
  <c r="BF2370" i="16"/>
  <c r="BN2370" i="16" s="1"/>
  <c r="BE2372" i="16"/>
  <c r="BM2372" i="16" s="1"/>
  <c r="BD2374" i="16"/>
  <c r="BL2374" i="16" s="1"/>
  <c r="BH2375" i="16"/>
  <c r="BP2375" i="16" s="1"/>
  <c r="BG2377" i="16"/>
  <c r="BO2377" i="16" s="1"/>
  <c r="BF2379" i="16"/>
  <c r="BN2379" i="16" s="1"/>
  <c r="BD2381" i="16"/>
  <c r="BL2381" i="16" s="1"/>
  <c r="BI2382" i="16"/>
  <c r="BQ2382" i="16" s="1"/>
  <c r="BH2384" i="16"/>
  <c r="BP2384" i="16" s="1"/>
  <c r="BE2388" i="16"/>
  <c r="BM2388" i="16" s="1"/>
  <c r="BD2390" i="16"/>
  <c r="BL2390" i="16" s="1"/>
  <c r="BH2391" i="16"/>
  <c r="BP2391" i="16" s="1"/>
  <c r="BG2393" i="16"/>
  <c r="BO2393" i="16" s="1"/>
  <c r="BF2395" i="16"/>
  <c r="BN2395" i="16" s="1"/>
  <c r="BD2397" i="16"/>
  <c r="BL2397" i="16" s="1"/>
  <c r="BI2398" i="16"/>
  <c r="BQ2398" i="16" s="1"/>
  <c r="BH2400" i="16"/>
  <c r="BP2400" i="16" s="1"/>
  <c r="BF2402" i="16"/>
  <c r="BN2402" i="16" s="1"/>
  <c r="BE2404" i="16"/>
  <c r="BM2404" i="16" s="1"/>
  <c r="BD2406" i="16"/>
  <c r="BL2406" i="16" s="1"/>
  <c r="BH2407" i="16"/>
  <c r="BP2407" i="16" s="1"/>
  <c r="BG2409" i="16"/>
  <c r="BO2409" i="16" s="1"/>
  <c r="BF2411" i="16"/>
  <c r="BN2411" i="16" s="1"/>
  <c r="BH2412" i="16"/>
  <c r="BP2412" i="16" s="1"/>
  <c r="BD2414" i="16"/>
  <c r="BL2414" i="16" s="1"/>
  <c r="BF2415" i="16"/>
  <c r="BN2415" i="16" s="1"/>
  <c r="BH2416" i="16"/>
  <c r="BP2416" i="16" s="1"/>
  <c r="BD2418" i="16"/>
  <c r="BL2418" i="16" s="1"/>
  <c r="BF2419" i="16"/>
  <c r="BN2419" i="16" s="1"/>
  <c r="BH2420" i="16"/>
  <c r="BP2420" i="16" s="1"/>
  <c r="BD2422" i="16"/>
  <c r="BL2422" i="16" s="1"/>
  <c r="BF2423" i="16"/>
  <c r="BN2423" i="16" s="1"/>
  <c r="BH2424" i="16"/>
  <c r="BP2424" i="16" s="1"/>
  <c r="BD2426" i="16"/>
  <c r="BL2426" i="16" s="1"/>
  <c r="BF2447" i="16"/>
  <c r="BN2447" i="16" s="1"/>
  <c r="BD2473" i="16"/>
  <c r="BL2473" i="16" s="1"/>
  <c r="BG2492" i="16"/>
  <c r="BO2492" i="16" s="1"/>
  <c r="BE2499" i="16"/>
  <c r="BM2499" i="16" s="1"/>
  <c r="BD2512" i="16"/>
  <c r="BL2512" i="16" s="1"/>
  <c r="BH2518" i="16"/>
  <c r="BP2518" i="16" s="1"/>
  <c r="BG2524" i="16"/>
  <c r="BO2524" i="16" s="1"/>
  <c r="BG2531" i="16"/>
  <c r="BO2531" i="16" s="1"/>
  <c r="BE2538" i="16"/>
  <c r="BM2538" i="16" s="1"/>
  <c r="BD2544" i="16"/>
  <c r="BL2544" i="16" s="1"/>
  <c r="BI2550" i="16"/>
  <c r="BQ2550" i="16" s="1"/>
  <c r="BI2564" i="16"/>
  <c r="BQ2564" i="16" s="1"/>
  <c r="BD2569" i="16"/>
  <c r="BL2569" i="16" s="1"/>
  <c r="BF2573" i="16"/>
  <c r="BN2573" i="16" s="1"/>
  <c r="BG2577" i="16"/>
  <c r="BO2577" i="16" s="1"/>
  <c r="BG2581" i="16"/>
  <c r="BO2581" i="16" s="1"/>
  <c r="BE2302" i="16"/>
  <c r="BM2302" i="16" s="1"/>
  <c r="BI2305" i="16"/>
  <c r="BQ2305" i="16" s="1"/>
  <c r="BE2309" i="16"/>
  <c r="BM2309" i="16" s="1"/>
  <c r="BE2312" i="16"/>
  <c r="BM2312" i="16" s="1"/>
  <c r="BE2315" i="16"/>
  <c r="BM2315" i="16" s="1"/>
  <c r="BE2318" i="16"/>
  <c r="BM2318" i="16" s="1"/>
  <c r="BI2320" i="16"/>
  <c r="BQ2320" i="16" s="1"/>
  <c r="BH2323" i="16"/>
  <c r="BP2323" i="16" s="1"/>
  <c r="BF2326" i="16"/>
  <c r="BN2326" i="16" s="1"/>
  <c r="BG2332" i="16"/>
  <c r="BO2332" i="16" s="1"/>
  <c r="BE2335" i="16"/>
  <c r="BM2335" i="16" s="1"/>
  <c r="BE2340" i="16"/>
  <c r="BM2340" i="16" s="1"/>
  <c r="BF2342" i="16"/>
  <c r="BN2342" i="16" s="1"/>
  <c r="BD2345" i="16"/>
  <c r="BL2345" i="16" s="1"/>
  <c r="BF2347" i="16"/>
  <c r="BN2347" i="16" s="1"/>
  <c r="BG2349" i="16"/>
  <c r="BO2349" i="16" s="1"/>
  <c r="BE2352" i="16"/>
  <c r="BM2352" i="16" s="1"/>
  <c r="BF2354" i="16"/>
  <c r="BN2354" i="16" s="1"/>
  <c r="BH2356" i="16"/>
  <c r="BP2356" i="16" s="1"/>
  <c r="BG2358" i="16"/>
  <c r="BO2358" i="16" s="1"/>
  <c r="BI2360" i="16"/>
  <c r="BQ2360" i="16" s="1"/>
  <c r="BI2364" i="16"/>
  <c r="BQ2364" i="16" s="1"/>
  <c r="BI2366" i="16"/>
  <c r="BQ2366" i="16" s="1"/>
  <c r="BI2368" i="16"/>
  <c r="BQ2368" i="16" s="1"/>
  <c r="BG2370" i="16"/>
  <c r="BO2370" i="16" s="1"/>
  <c r="BG2372" i="16"/>
  <c r="BO2372" i="16" s="1"/>
  <c r="BE2374" i="16"/>
  <c r="BM2374" i="16" s="1"/>
  <c r="BI2375" i="16"/>
  <c r="BQ2375" i="16" s="1"/>
  <c r="BI2377" i="16"/>
  <c r="BQ2377" i="16" s="1"/>
  <c r="BG2379" i="16"/>
  <c r="BO2379" i="16" s="1"/>
  <c r="BE2381" i="16"/>
  <c r="BM2381" i="16" s="1"/>
  <c r="BE2383" i="16"/>
  <c r="BM2383" i="16" s="1"/>
  <c r="BI2384" i="16"/>
  <c r="BQ2384" i="16" s="1"/>
  <c r="BG2388" i="16"/>
  <c r="BO2388" i="16" s="1"/>
  <c r="BE2390" i="16"/>
  <c r="BM2390" i="16" s="1"/>
  <c r="BI2391" i="16"/>
  <c r="BQ2391" i="16" s="1"/>
  <c r="BI2393" i="16"/>
  <c r="BQ2393" i="16" s="1"/>
  <c r="BG2395" i="16"/>
  <c r="BO2395" i="16" s="1"/>
  <c r="BE2397" i="16"/>
  <c r="BM2397" i="16" s="1"/>
  <c r="BE2399" i="16"/>
  <c r="BM2399" i="16" s="1"/>
  <c r="BI2400" i="16"/>
  <c r="BQ2400" i="16" s="1"/>
  <c r="BG2402" i="16"/>
  <c r="BO2402" i="16" s="1"/>
  <c r="BG2404" i="16"/>
  <c r="BO2404" i="16" s="1"/>
  <c r="BE2406" i="16"/>
  <c r="BM2406" i="16" s="1"/>
  <c r="BI2407" i="16"/>
  <c r="BQ2407" i="16" s="1"/>
  <c r="BG2411" i="16"/>
  <c r="BO2411" i="16" s="1"/>
  <c r="BI2412" i="16"/>
  <c r="BQ2412" i="16" s="1"/>
  <c r="BE2414" i="16"/>
  <c r="BM2414" i="16" s="1"/>
  <c r="BG2415" i="16"/>
  <c r="BO2415" i="16" s="1"/>
  <c r="BI2416" i="16"/>
  <c r="BQ2416" i="16" s="1"/>
  <c r="BE2418" i="16"/>
  <c r="BM2418" i="16" s="1"/>
  <c r="BG2419" i="16"/>
  <c r="BO2419" i="16" s="1"/>
  <c r="BI2420" i="16"/>
  <c r="BQ2420" i="16" s="1"/>
  <c r="BE2422" i="16"/>
  <c r="BM2422" i="16" s="1"/>
  <c r="BG2423" i="16"/>
  <c r="BO2423" i="16" s="1"/>
  <c r="BI2424" i="16"/>
  <c r="BQ2424" i="16" s="1"/>
  <c r="BE2426" i="16"/>
  <c r="BM2426" i="16" s="1"/>
  <c r="BG2427" i="16"/>
  <c r="BO2427" i="16" s="1"/>
  <c r="BI2428" i="16"/>
  <c r="BQ2428" i="16" s="1"/>
  <c r="BD2450" i="16"/>
  <c r="BL2450" i="16" s="1"/>
  <c r="BH2460" i="16"/>
  <c r="BP2460" i="16" s="1"/>
  <c r="BH2484" i="16"/>
  <c r="BP2484" i="16" s="1"/>
  <c r="BI2492" i="16"/>
  <c r="BQ2492" i="16" s="1"/>
  <c r="BI2499" i="16"/>
  <c r="BQ2499" i="16" s="1"/>
  <c r="BG2506" i="16"/>
  <c r="BO2506" i="16" s="1"/>
  <c r="BE2512" i="16"/>
  <c r="BM2512" i="16" s="1"/>
  <c r="BF2519" i="16"/>
  <c r="BN2519" i="16" s="1"/>
  <c r="BD2526" i="16"/>
  <c r="BL2526" i="16" s="1"/>
  <c r="BI2531" i="16"/>
  <c r="BQ2531" i="16" s="1"/>
  <c r="BH2538" i="16"/>
  <c r="BP2538" i="16" s="1"/>
  <c r="BG2545" i="16"/>
  <c r="BO2545" i="16" s="1"/>
  <c r="BE2551" i="16"/>
  <c r="BM2551" i="16" s="1"/>
  <c r="BD2561" i="16"/>
  <c r="BL2561" i="16" s="1"/>
  <c r="BF2565" i="16"/>
  <c r="BN2565" i="16" s="1"/>
  <c r="BG2569" i="16"/>
  <c r="BO2569" i="16" s="1"/>
  <c r="BI2573" i="16"/>
  <c r="BQ2573" i="16" s="1"/>
  <c r="BE2578" i="16"/>
  <c r="BM2578" i="16" s="1"/>
  <c r="BG2302" i="16"/>
  <c r="BO2302" i="16" s="1"/>
  <c r="BE2306" i="16"/>
  <c r="BM2306" i="16" s="1"/>
  <c r="BI2309" i="16"/>
  <c r="BQ2309" i="16" s="1"/>
  <c r="BI2312" i="16"/>
  <c r="BQ2312" i="16" s="1"/>
  <c r="BG2315" i="16"/>
  <c r="BO2315" i="16" s="1"/>
  <c r="BF2318" i="16"/>
  <c r="BN2318" i="16" s="1"/>
  <c r="BD2321" i="16"/>
  <c r="BL2321" i="16" s="1"/>
  <c r="BI2323" i="16"/>
  <c r="BQ2323" i="16" s="1"/>
  <c r="BE2327" i="16"/>
  <c r="BM2327" i="16" s="1"/>
  <c r="BH2332" i="16"/>
  <c r="BP2332" i="16" s="1"/>
  <c r="BF2335" i="16"/>
  <c r="BN2335" i="16" s="1"/>
  <c r="BG2340" i="16"/>
  <c r="BO2340" i="16" s="1"/>
  <c r="BE2343" i="16"/>
  <c r="BM2343" i="16" s="1"/>
  <c r="BE2345" i="16"/>
  <c r="BM2345" i="16" s="1"/>
  <c r="BG2347" i="16"/>
  <c r="BO2347" i="16" s="1"/>
  <c r="BE2350" i="16"/>
  <c r="BM2350" i="16" s="1"/>
  <c r="BG2352" i="16"/>
  <c r="BO2352" i="16" s="1"/>
  <c r="BG2354" i="16"/>
  <c r="BO2354" i="16" s="1"/>
  <c r="BI2356" i="16"/>
  <c r="BQ2356" i="16" s="1"/>
  <c r="BE2359" i="16"/>
  <c r="BM2359" i="16" s="1"/>
  <c r="BD2361" i="16"/>
  <c r="BL2361" i="16" s="1"/>
  <c r="BE2363" i="16"/>
  <c r="BM2363" i="16" s="1"/>
  <c r="BD2365" i="16"/>
  <c r="BL2365" i="16" s="1"/>
  <c r="BE2367" i="16"/>
  <c r="BM2367" i="16" s="1"/>
  <c r="BD2369" i="16"/>
  <c r="BL2369" i="16" s="1"/>
  <c r="BI2370" i="16"/>
  <c r="BQ2370" i="16" s="1"/>
  <c r="BH2372" i="16"/>
  <c r="BP2372" i="16" s="1"/>
  <c r="BF2374" i="16"/>
  <c r="BN2374" i="16" s="1"/>
  <c r="BE2376" i="16"/>
  <c r="BM2376" i="16" s="1"/>
  <c r="BD2378" i="16"/>
  <c r="BL2378" i="16" s="1"/>
  <c r="BH2379" i="16"/>
  <c r="BP2379" i="16" s="1"/>
  <c r="BG2381" i="16"/>
  <c r="BO2381" i="16" s="1"/>
  <c r="BF2383" i="16"/>
  <c r="BN2383" i="16" s="1"/>
  <c r="BD2385" i="16"/>
  <c r="BL2385" i="16" s="1"/>
  <c r="BI2386" i="16"/>
  <c r="BQ2386" i="16" s="1"/>
  <c r="BH2388" i="16"/>
  <c r="BP2388" i="16" s="1"/>
  <c r="BF2390" i="16"/>
  <c r="BN2390" i="16" s="1"/>
  <c r="BE2392" i="16"/>
  <c r="BM2392" i="16" s="1"/>
  <c r="BD2394" i="16"/>
  <c r="BL2394" i="16" s="1"/>
  <c r="BH2395" i="16"/>
  <c r="BP2395" i="16" s="1"/>
  <c r="BG2397" i="16"/>
  <c r="BO2397" i="16" s="1"/>
  <c r="BF2399" i="16"/>
  <c r="BN2399" i="16" s="1"/>
  <c r="BD2401" i="16"/>
  <c r="BL2401" i="16" s="1"/>
  <c r="BI2402" i="16"/>
  <c r="BQ2402" i="16" s="1"/>
  <c r="BH2404" i="16"/>
  <c r="BP2404" i="16" s="1"/>
  <c r="BF2406" i="16"/>
  <c r="BN2406" i="16" s="1"/>
  <c r="BE2408" i="16"/>
  <c r="BM2408" i="16" s="1"/>
  <c r="BD2452" i="16"/>
  <c r="BL2452" i="16" s="1"/>
  <c r="BD2465" i="16"/>
  <c r="BL2465" i="16" s="1"/>
  <c r="BF2477" i="16"/>
  <c r="BN2477" i="16" s="1"/>
  <c r="BF2486" i="16"/>
  <c r="BN2486" i="16" s="1"/>
  <c r="BI2494" i="16"/>
  <c r="BQ2494" i="16" s="1"/>
  <c r="BG2501" i="16"/>
  <c r="BO2501" i="16" s="1"/>
  <c r="BG2507" i="16"/>
  <c r="BO2507" i="16" s="1"/>
  <c r="BF2514" i="16"/>
  <c r="BN2514" i="16" s="1"/>
  <c r="BE2521" i="16"/>
  <c r="BM2521" i="16" s="1"/>
  <c r="BI2526" i="16"/>
  <c r="BQ2526" i="16" s="1"/>
  <c r="BD2534" i="16"/>
  <c r="BL2534" i="16" s="1"/>
  <c r="BH2540" i="16"/>
  <c r="BP2540" i="16" s="1"/>
  <c r="BF2546" i="16"/>
  <c r="BN2546" i="16" s="1"/>
  <c r="BG2557" i="16"/>
  <c r="BO2557" i="16" s="1"/>
  <c r="BI2561" i="16"/>
  <c r="BQ2561" i="16" s="1"/>
  <c r="BE2566" i="16"/>
  <c r="BM2566" i="16" s="1"/>
  <c r="BF2570" i="16"/>
  <c r="BN2570" i="16" s="1"/>
  <c r="BH2574" i="16"/>
  <c r="BP2574" i="16" s="1"/>
  <c r="BI2578" i="16"/>
  <c r="BQ2578" i="16" s="1"/>
  <c r="BH2582" i="16"/>
  <c r="BP2582" i="16" s="1"/>
  <c r="BF2303" i="16"/>
  <c r="BN2303" i="16" s="1"/>
  <c r="BI2306" i="16"/>
  <c r="BQ2306" i="16" s="1"/>
  <c r="BF2310" i="16"/>
  <c r="BN2310" i="16" s="1"/>
  <c r="BE2313" i="16"/>
  <c r="BM2313" i="16" s="1"/>
  <c r="BG2316" i="16"/>
  <c r="BO2316" i="16" s="1"/>
  <c r="BE2319" i="16"/>
  <c r="BM2319" i="16" s="1"/>
  <c r="BD2322" i="16"/>
  <c r="BL2322" i="16" s="1"/>
  <c r="BH2324" i="16"/>
  <c r="BP2324" i="16" s="1"/>
  <c r="BG2327" i="16"/>
  <c r="BO2327" i="16" s="1"/>
  <c r="BG2330" i="16"/>
  <c r="BO2330" i="16" s="1"/>
  <c r="BE2333" i="16"/>
  <c r="BM2333" i="16" s="1"/>
  <c r="BE2336" i="16"/>
  <c r="BM2336" i="16" s="1"/>
  <c r="BG2338" i="16"/>
  <c r="BO2338" i="16" s="1"/>
  <c r="BE2341" i="16"/>
  <c r="BM2341" i="16" s="1"/>
  <c r="BG2343" i="16"/>
  <c r="BO2343" i="16" s="1"/>
  <c r="BI2345" i="16"/>
  <c r="BQ2345" i="16" s="1"/>
  <c r="BG2348" i="16"/>
  <c r="BO2348" i="16" s="1"/>
  <c r="BG2350" i="16"/>
  <c r="BO2350" i="16" s="1"/>
  <c r="BI2352" i="16"/>
  <c r="BQ2352" i="16" s="1"/>
  <c r="BG2355" i="16"/>
  <c r="BO2355" i="16" s="1"/>
  <c r="BG2357" i="16"/>
  <c r="BO2357" i="16" s="1"/>
  <c r="BG2359" i="16"/>
  <c r="BO2359" i="16" s="1"/>
  <c r="BG2361" i="16"/>
  <c r="BO2361" i="16" s="1"/>
  <c r="BG2363" i="16"/>
  <c r="BO2363" i="16" s="1"/>
  <c r="BG2365" i="16"/>
  <c r="BO2365" i="16" s="1"/>
  <c r="BG2367" i="16"/>
  <c r="BO2367" i="16" s="1"/>
  <c r="BG2369" i="16"/>
  <c r="BO2369" i="16" s="1"/>
  <c r="BF2371" i="16"/>
  <c r="BN2371" i="16" s="1"/>
  <c r="BD2373" i="16"/>
  <c r="BL2373" i="16" s="1"/>
  <c r="BI2374" i="16"/>
  <c r="BQ2374" i="16" s="1"/>
  <c r="BH2376" i="16"/>
  <c r="BP2376" i="16" s="1"/>
  <c r="BF2378" i="16"/>
  <c r="BN2378" i="16" s="1"/>
  <c r="BE2380" i="16"/>
  <c r="BM2380" i="16" s="1"/>
  <c r="BD2382" i="16"/>
  <c r="BL2382" i="16" s="1"/>
  <c r="BH2383" i="16"/>
  <c r="BP2383" i="16" s="1"/>
  <c r="BG2385" i="16"/>
  <c r="BO2385" i="16" s="1"/>
  <c r="BF2387" i="16"/>
  <c r="BN2387" i="16" s="1"/>
  <c r="BD2389" i="16"/>
  <c r="BL2389" i="16" s="1"/>
  <c r="BI2390" i="16"/>
  <c r="BQ2390" i="16" s="1"/>
  <c r="BH2392" i="16"/>
  <c r="BP2392" i="16" s="1"/>
  <c r="BE2396" i="16"/>
  <c r="BM2396" i="16" s="1"/>
  <c r="BD2398" i="16"/>
  <c r="BL2398" i="16" s="1"/>
  <c r="BH2399" i="16"/>
  <c r="BP2399" i="16" s="1"/>
  <c r="BG2401" i="16"/>
  <c r="BO2401" i="16" s="1"/>
  <c r="BF2403" i="16"/>
  <c r="BN2403" i="16" s="1"/>
  <c r="BD2405" i="16"/>
  <c r="BL2405" i="16" s="1"/>
  <c r="BI2406" i="16"/>
  <c r="BQ2406" i="16" s="1"/>
  <c r="BH2408" i="16"/>
  <c r="BP2408" i="16" s="1"/>
  <c r="BD2412" i="16"/>
  <c r="BL2412" i="16" s="1"/>
  <c r="BF2413" i="16"/>
  <c r="BN2413" i="16" s="1"/>
  <c r="BH2414" i="16"/>
  <c r="BP2414" i="16" s="1"/>
  <c r="BD2416" i="16"/>
  <c r="BL2416" i="16" s="1"/>
  <c r="BH2418" i="16"/>
  <c r="BP2418" i="16" s="1"/>
  <c r="BD2420" i="16"/>
  <c r="BL2420" i="16" s="1"/>
  <c r="BF2421" i="16"/>
  <c r="BN2421" i="16" s="1"/>
  <c r="BH2422" i="16"/>
  <c r="BP2422" i="16" s="1"/>
  <c r="BD2424" i="16"/>
  <c r="BL2424" i="16" s="1"/>
  <c r="BF2425" i="16"/>
  <c r="BN2425" i="16" s="1"/>
  <c r="BH2426" i="16"/>
  <c r="BP2426" i="16" s="1"/>
  <c r="BD2428" i="16"/>
  <c r="BL2428" i="16" s="1"/>
  <c r="BF2429" i="16"/>
  <c r="BN2429" i="16" s="1"/>
  <c r="BD2456" i="16"/>
  <c r="BL2456" i="16" s="1"/>
  <c r="BH2488" i="16"/>
  <c r="BP2488" i="16" s="1"/>
  <c r="BE2507" i="16"/>
  <c r="BM2507" i="16" s="1"/>
  <c r="BD2522" i="16"/>
  <c r="BL2522" i="16" s="1"/>
  <c r="BE2541" i="16"/>
  <c r="BM2541" i="16" s="1"/>
  <c r="BF2557" i="16"/>
  <c r="BN2557" i="16" s="1"/>
  <c r="BG2567" i="16"/>
  <c r="BO2567" i="16" s="1"/>
  <c r="BH2579" i="16"/>
  <c r="BP2579" i="16" s="1"/>
  <c r="BG2306" i="16"/>
  <c r="BO2306" i="16" s="1"/>
  <c r="BD2314" i="16"/>
  <c r="BL2314" i="16" s="1"/>
  <c r="BE2322" i="16"/>
  <c r="BM2322" i="16" s="1"/>
  <c r="BD2330" i="16"/>
  <c r="BL2330" i="16" s="1"/>
  <c r="BI2336" i="16"/>
  <c r="BQ2336" i="16" s="1"/>
  <c r="BH2343" i="16"/>
  <c r="BP2343" i="16" s="1"/>
  <c r="BF2350" i="16"/>
  <c r="BN2350" i="16" s="1"/>
  <c r="BI2355" i="16"/>
  <c r="BQ2355" i="16" s="1"/>
  <c r="BI2361" i="16"/>
  <c r="BQ2361" i="16" s="1"/>
  <c r="BF2367" i="16"/>
  <c r="BN2367" i="16" s="1"/>
  <c r="BH2371" i="16"/>
  <c r="BP2371" i="16" s="1"/>
  <c r="BI2376" i="16"/>
  <c r="BQ2376" i="16" s="1"/>
  <c r="BI2381" i="16"/>
  <c r="BQ2381" i="16" s="1"/>
  <c r="BE2391" i="16"/>
  <c r="BM2391" i="16" s="1"/>
  <c r="BI2395" i="16"/>
  <c r="BQ2395" i="16" s="1"/>
  <c r="BE2400" i="16"/>
  <c r="BM2400" i="16" s="1"/>
  <c r="BE2405" i="16"/>
  <c r="BM2405" i="16" s="1"/>
  <c r="BE2410" i="16"/>
  <c r="BM2410" i="16" s="1"/>
  <c r="BI2415" i="16"/>
  <c r="BQ2415" i="16" s="1"/>
  <c r="BG2418" i="16"/>
  <c r="BO2418" i="16" s="1"/>
  <c r="BE2421" i="16"/>
  <c r="BM2421" i="16" s="1"/>
  <c r="BI2423" i="16"/>
  <c r="BQ2423" i="16" s="1"/>
  <c r="BG2426" i="16"/>
  <c r="BO2426" i="16" s="1"/>
  <c r="BF2428" i="16"/>
  <c r="BN2428" i="16" s="1"/>
  <c r="BD2430" i="16"/>
  <c r="BL2430" i="16" s="1"/>
  <c r="BF2431" i="16"/>
  <c r="BN2431" i="16" s="1"/>
  <c r="BH2432" i="16"/>
  <c r="BP2432" i="16" s="1"/>
  <c r="BD2434" i="16"/>
  <c r="BL2434" i="16" s="1"/>
  <c r="BF2435" i="16"/>
  <c r="BN2435" i="16" s="1"/>
  <c r="BH2436" i="16"/>
  <c r="BP2436" i="16" s="1"/>
  <c r="BD2438" i="16"/>
  <c r="BL2438" i="16" s="1"/>
  <c r="BF2439" i="16"/>
  <c r="BN2439" i="16" s="1"/>
  <c r="BD2158" i="16"/>
  <c r="BL2158" i="16" s="1"/>
  <c r="BF2159" i="16"/>
  <c r="BN2159" i="16" s="1"/>
  <c r="BH2160" i="16"/>
  <c r="BP2160" i="16" s="1"/>
  <c r="BD2162" i="16"/>
  <c r="BL2162" i="16" s="1"/>
  <c r="BF2163" i="16"/>
  <c r="BN2163" i="16" s="1"/>
  <c r="BH2164" i="16"/>
  <c r="BP2164" i="16" s="1"/>
  <c r="BD2166" i="16"/>
  <c r="BL2166" i="16" s="1"/>
  <c r="BF2167" i="16"/>
  <c r="BN2167" i="16" s="1"/>
  <c r="BH2168" i="16"/>
  <c r="BP2168" i="16" s="1"/>
  <c r="BD2170" i="16"/>
  <c r="BL2170" i="16" s="1"/>
  <c r="BH2172" i="16"/>
  <c r="BP2172" i="16" s="1"/>
  <c r="BF2175" i="16"/>
  <c r="BN2175" i="16" s="1"/>
  <c r="BH2176" i="16"/>
  <c r="BP2176" i="16" s="1"/>
  <c r="BD2178" i="16"/>
  <c r="BL2178" i="16" s="1"/>
  <c r="BF2179" i="16"/>
  <c r="BN2179" i="16" s="1"/>
  <c r="BH2180" i="16"/>
  <c r="BP2180" i="16" s="1"/>
  <c r="BD2182" i="16"/>
  <c r="BL2182" i="16" s="1"/>
  <c r="BF2183" i="16"/>
  <c r="BN2183" i="16" s="1"/>
  <c r="BH2184" i="16"/>
  <c r="BP2184" i="16" s="1"/>
  <c r="BD2186" i="16"/>
  <c r="BL2186" i="16" s="1"/>
  <c r="BF2187" i="16"/>
  <c r="BN2187" i="16" s="1"/>
  <c r="BH2188" i="16"/>
  <c r="BP2188" i="16" s="1"/>
  <c r="BD2190" i="16"/>
  <c r="BL2190" i="16" s="1"/>
  <c r="BF2191" i="16"/>
  <c r="BN2191" i="16" s="1"/>
  <c r="BH2192" i="16"/>
  <c r="BP2192" i="16" s="1"/>
  <c r="BD2194" i="16"/>
  <c r="BL2194" i="16" s="1"/>
  <c r="BH2196" i="16"/>
  <c r="BP2196" i="16" s="1"/>
  <c r="BD2198" i="16"/>
  <c r="BL2198" i="16" s="1"/>
  <c r="BH2200" i="16"/>
  <c r="BP2200" i="16" s="1"/>
  <c r="BD2202" i="16"/>
  <c r="BL2202" i="16" s="1"/>
  <c r="BF2203" i="16"/>
  <c r="BN2203" i="16" s="1"/>
  <c r="BH2204" i="16"/>
  <c r="BP2204" i="16" s="1"/>
  <c r="BD2206" i="16"/>
  <c r="BL2206" i="16" s="1"/>
  <c r="BF2207" i="16"/>
  <c r="BN2207" i="16" s="1"/>
  <c r="BH2208" i="16"/>
  <c r="BP2208" i="16" s="1"/>
  <c r="BD2210" i="16"/>
  <c r="BL2210" i="16" s="1"/>
  <c r="BF2211" i="16"/>
  <c r="BN2211" i="16" s="1"/>
  <c r="BH2212" i="16"/>
  <c r="BP2212" i="16" s="1"/>
  <c r="BD2214" i="16"/>
  <c r="BL2214" i="16" s="1"/>
  <c r="BF2215" i="16"/>
  <c r="BN2215" i="16" s="1"/>
  <c r="BH2216" i="16"/>
  <c r="BP2216" i="16" s="1"/>
  <c r="BD2218" i="16"/>
  <c r="BL2218" i="16" s="1"/>
  <c r="BH2220" i="16"/>
  <c r="BP2220" i="16" s="1"/>
  <c r="BD2222" i="16"/>
  <c r="BL2222" i="16" s="1"/>
  <c r="BF2223" i="16"/>
  <c r="BN2223" i="16" s="1"/>
  <c r="BH2224" i="16"/>
  <c r="BP2224" i="16" s="1"/>
  <c r="BD2226" i="16"/>
  <c r="BL2226" i="16" s="1"/>
  <c r="BF2227" i="16"/>
  <c r="BN2227" i="16" s="1"/>
  <c r="BH2228" i="16"/>
  <c r="BP2228" i="16" s="1"/>
  <c r="BD2230" i="16"/>
  <c r="BL2230" i="16" s="1"/>
  <c r="BF2231" i="16"/>
  <c r="BN2231" i="16" s="1"/>
  <c r="BH2232" i="16"/>
  <c r="BP2232" i="16" s="1"/>
  <c r="BD2234" i="16"/>
  <c r="BL2234" i="16" s="1"/>
  <c r="BF2235" i="16"/>
  <c r="BN2235" i="16" s="1"/>
  <c r="BH2236" i="16"/>
  <c r="BP2236" i="16" s="1"/>
  <c r="BD2238" i="16"/>
  <c r="BL2238" i="16" s="1"/>
  <c r="BF2239" i="16"/>
  <c r="BN2239" i="16" s="1"/>
  <c r="BH2240" i="16"/>
  <c r="BP2240" i="16" s="1"/>
  <c r="BD2242" i="16"/>
  <c r="BL2242" i="16" s="1"/>
  <c r="BF2243" i="16"/>
  <c r="BN2243" i="16" s="1"/>
  <c r="BH2244" i="16"/>
  <c r="BP2244" i="16" s="1"/>
  <c r="BD2246" i="16"/>
  <c r="BL2246" i="16" s="1"/>
  <c r="BF2247" i="16"/>
  <c r="BN2247" i="16" s="1"/>
  <c r="BH2248" i="16"/>
  <c r="BP2248" i="16" s="1"/>
  <c r="BD2250" i="16"/>
  <c r="BL2250" i="16" s="1"/>
  <c r="BH2252" i="16"/>
  <c r="BP2252" i="16" s="1"/>
  <c r="BD2254" i="16"/>
  <c r="BL2254" i="16" s="1"/>
  <c r="BF2255" i="16"/>
  <c r="BN2255" i="16" s="1"/>
  <c r="BH2256" i="16"/>
  <c r="BP2256" i="16" s="1"/>
  <c r="BD2258" i="16"/>
  <c r="BL2258" i="16" s="1"/>
  <c r="BF2259" i="16"/>
  <c r="BN2259" i="16" s="1"/>
  <c r="BH2260" i="16"/>
  <c r="BP2260" i="16" s="1"/>
  <c r="BD2262" i="16"/>
  <c r="BL2262" i="16" s="1"/>
  <c r="BF2263" i="16"/>
  <c r="BN2263" i="16" s="1"/>
  <c r="BH2264" i="16"/>
  <c r="BP2264" i="16" s="1"/>
  <c r="BD2266" i="16"/>
  <c r="BL2266" i="16" s="1"/>
  <c r="BF2267" i="16"/>
  <c r="BN2267" i="16" s="1"/>
  <c r="BH2268" i="16"/>
  <c r="BP2268" i="16" s="1"/>
  <c r="BF2271" i="16"/>
  <c r="BN2271" i="16" s="1"/>
  <c r="BH2272" i="16"/>
  <c r="BP2272" i="16" s="1"/>
  <c r="BD2274" i="16"/>
  <c r="BL2274" i="16" s="1"/>
  <c r="BF2275" i="16"/>
  <c r="BN2275" i="16" s="1"/>
  <c r="BH2276" i="16"/>
  <c r="BP2276" i="16" s="1"/>
  <c r="BD2278" i="16"/>
  <c r="BL2278" i="16" s="1"/>
  <c r="BF2279" i="16"/>
  <c r="BN2279" i="16" s="1"/>
  <c r="BH2280" i="16"/>
  <c r="BP2280" i="16" s="1"/>
  <c r="BD2282" i="16"/>
  <c r="BL2282" i="16" s="1"/>
  <c r="BF2283" i="16"/>
  <c r="BN2283" i="16" s="1"/>
  <c r="BH2284" i="16"/>
  <c r="BP2284" i="16" s="1"/>
  <c r="BD2286" i="16"/>
  <c r="BL2286" i="16" s="1"/>
  <c r="BF2287" i="16"/>
  <c r="BN2287" i="16" s="1"/>
  <c r="BH2288" i="16"/>
  <c r="BP2288" i="16" s="1"/>
  <c r="BD2290" i="16"/>
  <c r="BL2290" i="16" s="1"/>
  <c r="BF2291" i="16"/>
  <c r="BN2291" i="16" s="1"/>
  <c r="BH2292" i="16"/>
  <c r="BP2292" i="16" s="1"/>
  <c r="BD2294" i="16"/>
  <c r="BL2294" i="16" s="1"/>
  <c r="BF2295" i="16"/>
  <c r="BN2295" i="16" s="1"/>
  <c r="BH2296" i="16"/>
  <c r="BP2296" i="16" s="1"/>
  <c r="BI2157" i="16"/>
  <c r="BQ2157" i="16" s="1"/>
  <c r="BH2016" i="16"/>
  <c r="BP2016" i="16" s="1"/>
  <c r="BD2018" i="16"/>
  <c r="BL2018" i="16" s="1"/>
  <c r="BF2019" i="16"/>
  <c r="BN2019" i="16" s="1"/>
  <c r="BH2020" i="16"/>
  <c r="BP2020" i="16" s="1"/>
  <c r="BD2022" i="16"/>
  <c r="BL2022" i="16" s="1"/>
  <c r="BF2023" i="16"/>
  <c r="BN2023" i="16" s="1"/>
  <c r="BH2024" i="16"/>
  <c r="BP2024" i="16" s="1"/>
  <c r="BD2026" i="16"/>
  <c r="BL2026" i="16" s="1"/>
  <c r="BF2027" i="16"/>
  <c r="BN2027" i="16" s="1"/>
  <c r="BD2030" i="16"/>
  <c r="BL2030" i="16" s="1"/>
  <c r="BH2032" i="16"/>
  <c r="BP2032" i="16" s="1"/>
  <c r="BD2034" i="16"/>
  <c r="BL2034" i="16" s="1"/>
  <c r="BF2035" i="16"/>
  <c r="BN2035" i="16" s="1"/>
  <c r="BH2036" i="16"/>
  <c r="BP2036" i="16" s="1"/>
  <c r="BD2038" i="16"/>
  <c r="BL2038" i="16" s="1"/>
  <c r="BF2039" i="16"/>
  <c r="BN2039" i="16" s="1"/>
  <c r="BD2464" i="16"/>
  <c r="BL2464" i="16" s="1"/>
  <c r="BH2489" i="16"/>
  <c r="BP2489" i="16" s="1"/>
  <c r="BD2509" i="16"/>
  <c r="BL2509" i="16" s="1"/>
  <c r="BG2526" i="16"/>
  <c r="BO2526" i="16" s="1"/>
  <c r="BG2541" i="16"/>
  <c r="BO2541" i="16" s="1"/>
  <c r="BF2558" i="16"/>
  <c r="BN2558" i="16" s="1"/>
  <c r="BE2570" i="16"/>
  <c r="BM2570" i="16" s="1"/>
  <c r="BE2580" i="16"/>
  <c r="BM2580" i="16" s="1"/>
  <c r="BG2307" i="16"/>
  <c r="BO2307" i="16" s="1"/>
  <c r="BH2315" i="16"/>
  <c r="BP2315" i="16" s="1"/>
  <c r="BG2322" i="16"/>
  <c r="BO2322" i="16" s="1"/>
  <c r="BI2330" i="16"/>
  <c r="BQ2330" i="16" s="1"/>
  <c r="BI2343" i="16"/>
  <c r="BQ2343" i="16" s="1"/>
  <c r="BI2350" i="16"/>
  <c r="BQ2350" i="16" s="1"/>
  <c r="BE2357" i="16"/>
  <c r="BM2357" i="16" s="1"/>
  <c r="BD2362" i="16"/>
  <c r="BL2362" i="16" s="1"/>
  <c r="BI2367" i="16"/>
  <c r="BQ2367" i="16" s="1"/>
  <c r="BI2372" i="16"/>
  <c r="BQ2372" i="16" s="1"/>
  <c r="BD2377" i="16"/>
  <c r="BL2377" i="16" s="1"/>
  <c r="BE2382" i="16"/>
  <c r="BM2382" i="16" s="1"/>
  <c r="BE2387" i="16"/>
  <c r="BM2387" i="16" s="1"/>
  <c r="BF2391" i="16"/>
  <c r="BN2391" i="16" s="1"/>
  <c r="BG2396" i="16"/>
  <c r="BO2396" i="16" s="1"/>
  <c r="BE2401" i="16"/>
  <c r="BM2401" i="16" s="1"/>
  <c r="BG2405" i="16"/>
  <c r="BO2405" i="16" s="1"/>
  <c r="BG2410" i="16"/>
  <c r="BO2410" i="16" s="1"/>
  <c r="BE2416" i="16"/>
  <c r="BM2416" i="16" s="1"/>
  <c r="BI2418" i="16"/>
  <c r="BQ2418" i="16" s="1"/>
  <c r="BG2421" i="16"/>
  <c r="BO2421" i="16" s="1"/>
  <c r="BE2424" i="16"/>
  <c r="BM2424" i="16" s="1"/>
  <c r="BI2426" i="16"/>
  <c r="BQ2426" i="16" s="1"/>
  <c r="BG2428" i="16"/>
  <c r="BO2428" i="16" s="1"/>
  <c r="BE2430" i="16"/>
  <c r="BM2430" i="16" s="1"/>
  <c r="BG2431" i="16"/>
  <c r="BO2431" i="16" s="1"/>
  <c r="BI2432" i="16"/>
  <c r="BQ2432" i="16" s="1"/>
  <c r="BE2434" i="16"/>
  <c r="BM2434" i="16" s="1"/>
  <c r="BG2435" i="16"/>
  <c r="BO2435" i="16" s="1"/>
  <c r="BI2436" i="16"/>
  <c r="BQ2436" i="16" s="1"/>
  <c r="BE2438" i="16"/>
  <c r="BM2438" i="16" s="1"/>
  <c r="BG2439" i="16"/>
  <c r="BO2439" i="16" s="1"/>
  <c r="BG2159" i="16"/>
  <c r="BO2159" i="16" s="1"/>
  <c r="BI2160" i="16"/>
  <c r="BQ2160" i="16" s="1"/>
  <c r="BE2162" i="16"/>
  <c r="BM2162" i="16" s="1"/>
  <c r="BG2163" i="16"/>
  <c r="BO2163" i="16" s="1"/>
  <c r="BI2164" i="16"/>
  <c r="BQ2164" i="16" s="1"/>
  <c r="BE2166" i="16"/>
  <c r="BM2166" i="16" s="1"/>
  <c r="BG2167" i="16"/>
  <c r="BO2167" i="16" s="1"/>
  <c r="BI2168" i="16"/>
  <c r="BQ2168" i="16" s="1"/>
  <c r="BE2170" i="16"/>
  <c r="BM2170" i="16" s="1"/>
  <c r="BI2172" i="16"/>
  <c r="BQ2172" i="16" s="1"/>
  <c r="BE2174" i="16"/>
  <c r="BM2174" i="16" s="1"/>
  <c r="BG2175" i="16"/>
  <c r="BO2175" i="16" s="1"/>
  <c r="BI2176" i="16"/>
  <c r="BQ2176" i="16" s="1"/>
  <c r="BE2178" i="16"/>
  <c r="BM2178" i="16" s="1"/>
  <c r="BG2179" i="16"/>
  <c r="BO2179" i="16" s="1"/>
  <c r="BI2180" i="16"/>
  <c r="BQ2180" i="16" s="1"/>
  <c r="BE2182" i="16"/>
  <c r="BM2182" i="16" s="1"/>
  <c r="BI2184" i="16"/>
  <c r="BQ2184" i="16" s="1"/>
  <c r="BG2187" i="16"/>
  <c r="BO2187" i="16" s="1"/>
  <c r="BE2190" i="16"/>
  <c r="BM2190" i="16" s="1"/>
  <c r="BG2191" i="16"/>
  <c r="BO2191" i="16" s="1"/>
  <c r="BI2192" i="16"/>
  <c r="BQ2192" i="16" s="1"/>
  <c r="BE2194" i="16"/>
  <c r="BM2194" i="16" s="1"/>
  <c r="BE2198" i="16"/>
  <c r="BM2198" i="16" s="1"/>
  <c r="BI2200" i="16"/>
  <c r="BQ2200" i="16" s="1"/>
  <c r="BE2202" i="16"/>
  <c r="BM2202" i="16" s="1"/>
  <c r="BG2203" i="16"/>
  <c r="BO2203" i="16" s="1"/>
  <c r="BI2204" i="16"/>
  <c r="BQ2204" i="16" s="1"/>
  <c r="BE2206" i="16"/>
  <c r="BM2206" i="16" s="1"/>
  <c r="BG2207" i="16"/>
  <c r="BO2207" i="16" s="1"/>
  <c r="BI2208" i="16"/>
  <c r="BQ2208" i="16" s="1"/>
  <c r="BE2210" i="16"/>
  <c r="BM2210" i="16" s="1"/>
  <c r="BG2211" i="16"/>
  <c r="BO2211" i="16" s="1"/>
  <c r="BI2212" i="16"/>
  <c r="BQ2212" i="16" s="1"/>
  <c r="BE2214" i="16"/>
  <c r="BM2214" i="16" s="1"/>
  <c r="BG2215" i="16"/>
  <c r="BO2215" i="16" s="1"/>
  <c r="BI2216" i="16"/>
  <c r="BQ2216" i="16" s="1"/>
  <c r="BE2218" i="16"/>
  <c r="BM2218" i="16" s="1"/>
  <c r="BI2220" i="16"/>
  <c r="BQ2220" i="16" s="1"/>
  <c r="BE2222" i="16"/>
  <c r="BM2222" i="16" s="1"/>
  <c r="BG2223" i="16"/>
  <c r="BO2223" i="16" s="1"/>
  <c r="BI2224" i="16"/>
  <c r="BQ2224" i="16" s="1"/>
  <c r="BE2226" i="16"/>
  <c r="BM2226" i="16" s="1"/>
  <c r="BG2227" i="16"/>
  <c r="BO2227" i="16" s="1"/>
  <c r="BI2228" i="16"/>
  <c r="BQ2228" i="16" s="1"/>
  <c r="BE2230" i="16"/>
  <c r="BM2230" i="16" s="1"/>
  <c r="BG2231" i="16"/>
  <c r="BO2231" i="16" s="1"/>
  <c r="BI2232" i="16"/>
  <c r="BQ2232" i="16" s="1"/>
  <c r="BE2234" i="16"/>
  <c r="BM2234" i="16" s="1"/>
  <c r="BG2235" i="16"/>
  <c r="BO2235" i="16" s="1"/>
  <c r="BI2236" i="16"/>
  <c r="BQ2236" i="16" s="1"/>
  <c r="BE2238" i="16"/>
  <c r="BM2238" i="16" s="1"/>
  <c r="BG2239" i="16"/>
  <c r="BO2239" i="16" s="1"/>
  <c r="BI2240" i="16"/>
  <c r="BQ2240" i="16" s="1"/>
  <c r="BE2242" i="16"/>
  <c r="BM2242" i="16" s="1"/>
  <c r="BG2243" i="16"/>
  <c r="BO2243" i="16" s="1"/>
  <c r="BI2244" i="16"/>
  <c r="BQ2244" i="16" s="1"/>
  <c r="BE2246" i="16"/>
  <c r="BM2246" i="16" s="1"/>
  <c r="BG2247" i="16"/>
  <c r="BO2247" i="16" s="1"/>
  <c r="BI2248" i="16"/>
  <c r="BQ2248" i="16" s="1"/>
  <c r="BE2250" i="16"/>
  <c r="BM2250" i="16" s="1"/>
  <c r="BG2251" i="16"/>
  <c r="BO2251" i="16" s="1"/>
  <c r="BI2252" i="16"/>
  <c r="BQ2252" i="16" s="1"/>
  <c r="BE2254" i="16"/>
  <c r="BM2254" i="16" s="1"/>
  <c r="BG2255" i="16"/>
  <c r="BO2255" i="16" s="1"/>
  <c r="BI2256" i="16"/>
  <c r="BQ2256" i="16" s="1"/>
  <c r="BE2258" i="16"/>
  <c r="BM2258" i="16" s="1"/>
  <c r="BG2259" i="16"/>
  <c r="BO2259" i="16" s="1"/>
  <c r="BI2260" i="16"/>
  <c r="BQ2260" i="16" s="1"/>
  <c r="BE2262" i="16"/>
  <c r="BM2262" i="16" s="1"/>
  <c r="BG2263" i="16"/>
  <c r="BO2263" i="16" s="1"/>
  <c r="BI2264" i="16"/>
  <c r="BQ2264" i="16" s="1"/>
  <c r="BG2267" i="16"/>
  <c r="BO2267" i="16" s="1"/>
  <c r="BI2268" i="16"/>
  <c r="BQ2268" i="16" s="1"/>
  <c r="BG2271" i="16"/>
  <c r="BO2271" i="16" s="1"/>
  <c r="BI2272" i="16"/>
  <c r="BQ2272" i="16" s="1"/>
  <c r="BE2274" i="16"/>
  <c r="BM2274" i="16" s="1"/>
  <c r="BG2275" i="16"/>
  <c r="BO2275" i="16" s="1"/>
  <c r="BI2276" i="16"/>
  <c r="BQ2276" i="16" s="1"/>
  <c r="BE2278" i="16"/>
  <c r="BM2278" i="16" s="1"/>
  <c r="BG2279" i="16"/>
  <c r="BO2279" i="16" s="1"/>
  <c r="BI2280" i="16"/>
  <c r="BQ2280" i="16" s="1"/>
  <c r="BE2282" i="16"/>
  <c r="BM2282" i="16" s="1"/>
  <c r="BG2283" i="16"/>
  <c r="BO2283" i="16" s="1"/>
  <c r="BI2284" i="16"/>
  <c r="BQ2284" i="16" s="1"/>
  <c r="BE2286" i="16"/>
  <c r="BM2286" i="16" s="1"/>
  <c r="BG2287" i="16"/>
  <c r="BO2287" i="16" s="1"/>
  <c r="BI2288" i="16"/>
  <c r="BQ2288" i="16" s="1"/>
  <c r="BE2290" i="16"/>
  <c r="BM2290" i="16" s="1"/>
  <c r="BG2291" i="16"/>
  <c r="BO2291" i="16" s="1"/>
  <c r="BI2292" i="16"/>
  <c r="BQ2292" i="16" s="1"/>
  <c r="BE2294" i="16"/>
  <c r="BM2294" i="16" s="1"/>
  <c r="BG2295" i="16"/>
  <c r="BO2295" i="16" s="1"/>
  <c r="BH2157" i="16"/>
  <c r="BP2157" i="16" s="1"/>
  <c r="BI2016" i="16"/>
  <c r="BQ2016" i="16" s="1"/>
  <c r="BE2018" i="16"/>
  <c r="BM2018" i="16" s="1"/>
  <c r="BG2019" i="16"/>
  <c r="BO2019" i="16" s="1"/>
  <c r="BI2020" i="16"/>
  <c r="BQ2020" i="16" s="1"/>
  <c r="BE2022" i="16"/>
  <c r="BM2022" i="16" s="1"/>
  <c r="BG2023" i="16"/>
  <c r="BO2023" i="16" s="1"/>
  <c r="BI2024" i="16"/>
  <c r="BQ2024" i="16" s="1"/>
  <c r="BE2026" i="16"/>
  <c r="BM2026" i="16" s="1"/>
  <c r="BG2027" i="16"/>
  <c r="BO2027" i="16" s="1"/>
  <c r="BE2030" i="16"/>
  <c r="BM2030" i="16" s="1"/>
  <c r="BI2032" i="16"/>
  <c r="BQ2032" i="16" s="1"/>
  <c r="BE2034" i="16"/>
  <c r="BM2034" i="16" s="1"/>
  <c r="BG2035" i="16"/>
  <c r="BO2035" i="16" s="1"/>
  <c r="BI2036" i="16"/>
  <c r="BQ2036" i="16" s="1"/>
  <c r="BE2038" i="16"/>
  <c r="BM2038" i="16" s="1"/>
  <c r="BG2039" i="16"/>
  <c r="BO2039" i="16" s="1"/>
  <c r="BF2468" i="16"/>
  <c r="BN2468" i="16" s="1"/>
  <c r="BF2495" i="16"/>
  <c r="BN2495" i="16" s="1"/>
  <c r="BI2513" i="16"/>
  <c r="BQ2513" i="16" s="1"/>
  <c r="BI2547" i="16"/>
  <c r="BQ2547" i="16" s="1"/>
  <c r="BG2561" i="16"/>
  <c r="BO2561" i="16" s="1"/>
  <c r="BH2571" i="16"/>
  <c r="BP2571" i="16" s="1"/>
  <c r="BF2443" i="16"/>
  <c r="BN2443" i="16" s="1"/>
  <c r="BE2310" i="16"/>
  <c r="BM2310" i="16" s="1"/>
  <c r="BI2316" i="16"/>
  <c r="BQ2316" i="16" s="1"/>
  <c r="BE2325" i="16"/>
  <c r="BM2325" i="16" s="1"/>
  <c r="BI2332" i="16"/>
  <c r="BQ2332" i="16" s="1"/>
  <c r="BG2339" i="16"/>
  <c r="BO2339" i="16" s="1"/>
  <c r="BD2346" i="16"/>
  <c r="BL2346" i="16" s="1"/>
  <c r="BH2352" i="16"/>
  <c r="BP2352" i="16" s="1"/>
  <c r="BD2358" i="16"/>
  <c r="BL2358" i="16" s="1"/>
  <c r="BH2363" i="16"/>
  <c r="BP2363" i="16" s="1"/>
  <c r="BE2369" i="16"/>
  <c r="BM2369" i="16" s="1"/>
  <c r="BG2373" i="16"/>
  <c r="BO2373" i="16" s="1"/>
  <c r="BG2378" i="16"/>
  <c r="BO2378" i="16" s="1"/>
  <c r="BG2383" i="16"/>
  <c r="BO2383" i="16" s="1"/>
  <c r="BH2387" i="16"/>
  <c r="BP2387" i="16" s="1"/>
  <c r="BI2392" i="16"/>
  <c r="BQ2392" i="16" s="1"/>
  <c r="BI2397" i="16"/>
  <c r="BQ2397" i="16" s="1"/>
  <c r="BD2402" i="16"/>
  <c r="BL2402" i="16" s="1"/>
  <c r="BE2407" i="16"/>
  <c r="BM2407" i="16" s="1"/>
  <c r="BH2411" i="16"/>
  <c r="BP2411" i="16" s="1"/>
  <c r="BF2414" i="16"/>
  <c r="BN2414" i="16" s="1"/>
  <c r="BH2419" i="16"/>
  <c r="BP2419" i="16" s="1"/>
  <c r="BF2422" i="16"/>
  <c r="BN2422" i="16" s="1"/>
  <c r="BD2425" i="16"/>
  <c r="BL2425" i="16" s="1"/>
  <c r="BE2427" i="16"/>
  <c r="BM2427" i="16" s="1"/>
  <c r="BD2429" i="16"/>
  <c r="BL2429" i="16" s="1"/>
  <c r="BG2430" i="16"/>
  <c r="BO2430" i="16" s="1"/>
  <c r="BI2431" i="16"/>
  <c r="BQ2431" i="16" s="1"/>
  <c r="BE2433" i="16"/>
  <c r="BM2433" i="16" s="1"/>
  <c r="BG2434" i="16"/>
  <c r="BO2434" i="16" s="1"/>
  <c r="BI2435" i="16"/>
  <c r="BQ2435" i="16" s="1"/>
  <c r="BE2437" i="16"/>
  <c r="BM2437" i="16" s="1"/>
  <c r="BG2438" i="16"/>
  <c r="BO2438" i="16" s="1"/>
  <c r="BH2300" i="16"/>
  <c r="BP2300" i="16" s="1"/>
  <c r="BI2159" i="16"/>
  <c r="BQ2159" i="16" s="1"/>
  <c r="BE2161" i="16"/>
  <c r="BM2161" i="16" s="1"/>
  <c r="BG2162" i="16"/>
  <c r="BO2162" i="16" s="1"/>
  <c r="BI2163" i="16"/>
  <c r="BQ2163" i="16" s="1"/>
  <c r="BE2165" i="16"/>
  <c r="BM2165" i="16" s="1"/>
  <c r="BG2166" i="16"/>
  <c r="BO2166" i="16" s="1"/>
  <c r="BI2167" i="16"/>
  <c r="BQ2167" i="16" s="1"/>
  <c r="BE2169" i="16"/>
  <c r="BM2169" i="16" s="1"/>
  <c r="BG2170" i="16"/>
  <c r="BO2170" i="16" s="1"/>
  <c r="BE2173" i="16"/>
  <c r="BM2173" i="16" s="1"/>
  <c r="BG2174" i="16"/>
  <c r="BO2174" i="16" s="1"/>
  <c r="BI2175" i="16"/>
  <c r="BQ2175" i="16" s="1"/>
  <c r="BE2177" i="16"/>
  <c r="BM2177" i="16" s="1"/>
  <c r="BG2178" i="16"/>
  <c r="BO2178" i="16" s="1"/>
  <c r="BI2179" i="16"/>
  <c r="BQ2179" i="16" s="1"/>
  <c r="BE2181" i="16"/>
  <c r="BM2181" i="16" s="1"/>
  <c r="BG2182" i="16"/>
  <c r="BO2182" i="16" s="1"/>
  <c r="BI2183" i="16"/>
  <c r="BQ2183" i="16" s="1"/>
  <c r="BG2186" i="16"/>
  <c r="BO2186" i="16" s="1"/>
  <c r="BI2187" i="16"/>
  <c r="BQ2187" i="16" s="1"/>
  <c r="BE2189" i="16"/>
  <c r="BM2189" i="16" s="1"/>
  <c r="BG2190" i="16"/>
  <c r="BO2190" i="16" s="1"/>
  <c r="BI2191" i="16"/>
  <c r="BQ2191" i="16" s="1"/>
  <c r="BE2193" i="16"/>
  <c r="BM2193" i="16" s="1"/>
  <c r="BG2194" i="16"/>
  <c r="BO2194" i="16" s="1"/>
  <c r="BE2197" i="16"/>
  <c r="BM2197" i="16" s="1"/>
  <c r="BG2198" i="16"/>
  <c r="BO2198" i="16" s="1"/>
  <c r="BG2202" i="16"/>
  <c r="BO2202" i="16" s="1"/>
  <c r="BI2203" i="16"/>
  <c r="BQ2203" i="16" s="1"/>
  <c r="BE2205" i="16"/>
  <c r="BM2205" i="16" s="1"/>
  <c r="BG2206" i="16"/>
  <c r="BO2206" i="16" s="1"/>
  <c r="BI2207" i="16"/>
  <c r="BQ2207" i="16" s="1"/>
  <c r="BE2209" i="16"/>
  <c r="BM2209" i="16" s="1"/>
  <c r="BG2210" i="16"/>
  <c r="BO2210" i="16" s="1"/>
  <c r="BI2211" i="16"/>
  <c r="BQ2211" i="16" s="1"/>
  <c r="BE2213" i="16"/>
  <c r="BM2213" i="16" s="1"/>
  <c r="BG2214" i="16"/>
  <c r="BO2214" i="16" s="1"/>
  <c r="BI2215" i="16"/>
  <c r="BQ2215" i="16" s="1"/>
  <c r="BE2217" i="16"/>
  <c r="BM2217" i="16" s="1"/>
  <c r="BG2218" i="16"/>
  <c r="BO2218" i="16" s="1"/>
  <c r="BE2221" i="16"/>
  <c r="BM2221" i="16" s="1"/>
  <c r="BG2222" i="16"/>
  <c r="BO2222" i="16" s="1"/>
  <c r="BI2223" i="16"/>
  <c r="BQ2223" i="16" s="1"/>
  <c r="BE2225" i="16"/>
  <c r="BM2225" i="16" s="1"/>
  <c r="BG2226" i="16"/>
  <c r="BO2226" i="16" s="1"/>
  <c r="BI2227" i="16"/>
  <c r="BQ2227" i="16" s="1"/>
  <c r="BE2229" i="16"/>
  <c r="BM2229" i="16" s="1"/>
  <c r="BG2230" i="16"/>
  <c r="BO2230" i="16" s="1"/>
  <c r="BI2231" i="16"/>
  <c r="BQ2231" i="16" s="1"/>
  <c r="BE2233" i="16"/>
  <c r="BM2233" i="16" s="1"/>
  <c r="BG2234" i="16"/>
  <c r="BO2234" i="16" s="1"/>
  <c r="BI2235" i="16"/>
  <c r="BQ2235" i="16" s="1"/>
  <c r="BG2238" i="16"/>
  <c r="BO2238" i="16" s="1"/>
  <c r="BI2239" i="16"/>
  <c r="BQ2239" i="16" s="1"/>
  <c r="BE2241" i="16"/>
  <c r="BM2241" i="16" s="1"/>
  <c r="BG2242" i="16"/>
  <c r="BO2242" i="16" s="1"/>
  <c r="BE2245" i="16"/>
  <c r="BM2245" i="16" s="1"/>
  <c r="BG2246" i="16"/>
  <c r="BO2246" i="16" s="1"/>
  <c r="BI2247" i="16"/>
  <c r="BQ2247" i="16" s="1"/>
  <c r="BE2249" i="16"/>
  <c r="BM2249" i="16" s="1"/>
  <c r="BG2250" i="16"/>
  <c r="BO2250" i="16" s="1"/>
  <c r="BE2253" i="16"/>
  <c r="BM2253" i="16" s="1"/>
  <c r="BG2254" i="16"/>
  <c r="BO2254" i="16" s="1"/>
  <c r="BI2255" i="16"/>
  <c r="BQ2255" i="16" s="1"/>
  <c r="BE2257" i="16"/>
  <c r="BM2257" i="16" s="1"/>
  <c r="BG2258" i="16"/>
  <c r="BO2258" i="16" s="1"/>
  <c r="BI2259" i="16"/>
  <c r="BQ2259" i="16" s="1"/>
  <c r="BE2261" i="16"/>
  <c r="BM2261" i="16" s="1"/>
  <c r="BG2262" i="16"/>
  <c r="BO2262" i="16" s="1"/>
  <c r="BI2263" i="16"/>
  <c r="BQ2263" i="16" s="1"/>
  <c r="BE2265" i="16"/>
  <c r="BM2265" i="16" s="1"/>
  <c r="BG2266" i="16"/>
  <c r="BO2266" i="16" s="1"/>
  <c r="BI2267" i="16"/>
  <c r="BQ2267" i="16" s="1"/>
  <c r="BE2269" i="16"/>
  <c r="BM2269" i="16" s="1"/>
  <c r="BI2271" i="16"/>
  <c r="BQ2271" i="16" s="1"/>
  <c r="BE2273" i="16"/>
  <c r="BM2273" i="16" s="1"/>
  <c r="BI2275" i="16"/>
  <c r="BQ2275" i="16" s="1"/>
  <c r="BE2277" i="16"/>
  <c r="BM2277" i="16" s="1"/>
  <c r="BG2278" i="16"/>
  <c r="BO2278" i="16" s="1"/>
  <c r="BI2279" i="16"/>
  <c r="BQ2279" i="16" s="1"/>
  <c r="BE2281" i="16"/>
  <c r="BM2281" i="16" s="1"/>
  <c r="BG2282" i="16"/>
  <c r="BO2282" i="16" s="1"/>
  <c r="BI2283" i="16"/>
  <c r="BQ2283" i="16" s="1"/>
  <c r="BE2285" i="16"/>
  <c r="BM2285" i="16" s="1"/>
  <c r="BG2286" i="16"/>
  <c r="BO2286" i="16" s="1"/>
  <c r="BI2287" i="16"/>
  <c r="BQ2287" i="16" s="1"/>
  <c r="BE2289" i="16"/>
  <c r="BM2289" i="16" s="1"/>
  <c r="BG2290" i="16"/>
  <c r="BO2290" i="16" s="1"/>
  <c r="BI2291" i="16"/>
  <c r="BQ2291" i="16" s="1"/>
  <c r="BE2293" i="16"/>
  <c r="BM2293" i="16" s="1"/>
  <c r="BG2294" i="16"/>
  <c r="BO2294" i="16" s="1"/>
  <c r="BI2295" i="16"/>
  <c r="BQ2295" i="16" s="1"/>
  <c r="BF2157" i="16"/>
  <c r="BN2157" i="16" s="1"/>
  <c r="BI2015" i="16"/>
  <c r="BQ2015" i="16" s="1"/>
  <c r="BE2017" i="16"/>
  <c r="BM2017" i="16" s="1"/>
  <c r="BG2018" i="16"/>
  <c r="BO2018" i="16" s="1"/>
  <c r="BI2019" i="16"/>
  <c r="BQ2019" i="16" s="1"/>
  <c r="BE2021" i="16"/>
  <c r="BM2021" i="16" s="1"/>
  <c r="BG2022" i="16"/>
  <c r="BO2022" i="16" s="1"/>
  <c r="BI2023" i="16"/>
  <c r="BQ2023" i="16" s="1"/>
  <c r="BE2025" i="16"/>
  <c r="BM2025" i="16" s="1"/>
  <c r="BG2026" i="16"/>
  <c r="BO2026" i="16" s="1"/>
  <c r="BI2027" i="16"/>
  <c r="BQ2027" i="16" s="1"/>
  <c r="BE2029" i="16"/>
  <c r="BM2029" i="16" s="1"/>
  <c r="BG2030" i="16"/>
  <c r="BO2030" i="16" s="1"/>
  <c r="BI2031" i="16"/>
  <c r="BQ2031" i="16" s="1"/>
  <c r="BE2033" i="16"/>
  <c r="BM2033" i="16" s="1"/>
  <c r="BG2034" i="16"/>
  <c r="BO2034" i="16" s="1"/>
  <c r="BI2035" i="16"/>
  <c r="BQ2035" i="16" s="1"/>
  <c r="BE2037" i="16"/>
  <c r="BM2037" i="16" s="1"/>
  <c r="BG2038" i="16"/>
  <c r="BO2038" i="16" s="1"/>
  <c r="BI2039" i="16"/>
  <c r="BQ2039" i="16" s="1"/>
  <c r="BE2041" i="16"/>
  <c r="BM2041" i="16" s="1"/>
  <c r="BG2465" i="16"/>
  <c r="BO2465" i="16" s="1"/>
  <c r="BE2502" i="16"/>
  <c r="BM2502" i="16" s="1"/>
  <c r="BF2533" i="16"/>
  <c r="BN2533" i="16" s="1"/>
  <c r="BH2554" i="16"/>
  <c r="BP2554" i="16" s="1"/>
  <c r="BG2575" i="16"/>
  <c r="BO2575" i="16" s="1"/>
  <c r="BI2307" i="16"/>
  <c r="BQ2307" i="16" s="1"/>
  <c r="BI2319" i="16"/>
  <c r="BQ2319" i="16" s="1"/>
  <c r="BG2333" i="16"/>
  <c r="BO2333" i="16" s="1"/>
  <c r="BF2343" i="16"/>
  <c r="BN2343" i="16" s="1"/>
  <c r="BI2353" i="16"/>
  <c r="BQ2353" i="16" s="1"/>
  <c r="BF2363" i="16"/>
  <c r="BN2363" i="16" s="1"/>
  <c r="BE2371" i="16"/>
  <c r="BM2371" i="16" s="1"/>
  <c r="BI2378" i="16"/>
  <c r="BQ2378" i="16" s="1"/>
  <c r="BI2385" i="16"/>
  <c r="BQ2385" i="16" s="1"/>
  <c r="BE2394" i="16"/>
  <c r="BM2394" i="16" s="1"/>
  <c r="BI2401" i="16"/>
  <c r="BQ2401" i="16" s="1"/>
  <c r="BI2408" i="16"/>
  <c r="BQ2408" i="16" s="1"/>
  <c r="BG2414" i="16"/>
  <c r="BO2414" i="16" s="1"/>
  <c r="BF2418" i="16"/>
  <c r="BN2418" i="16" s="1"/>
  <c r="BI2422" i="16"/>
  <c r="BQ2422" i="16" s="1"/>
  <c r="BD2427" i="16"/>
  <c r="BL2427" i="16" s="1"/>
  <c r="BH2429" i="16"/>
  <c r="BP2429" i="16" s="1"/>
  <c r="BD2432" i="16"/>
  <c r="BL2432" i="16" s="1"/>
  <c r="BI2433" i="16"/>
  <c r="BQ2433" i="16" s="1"/>
  <c r="BE2436" i="16"/>
  <c r="BM2436" i="16" s="1"/>
  <c r="BF2438" i="16"/>
  <c r="BN2438" i="16" s="1"/>
  <c r="BF2440" i="16"/>
  <c r="BN2440" i="16" s="1"/>
  <c r="BH2158" i="16"/>
  <c r="BP2158" i="16" s="1"/>
  <c r="BG2160" i="16"/>
  <c r="BO2160" i="16" s="1"/>
  <c r="BI2162" i="16"/>
  <c r="BQ2162" i="16" s="1"/>
  <c r="BD2165" i="16"/>
  <c r="BL2165" i="16" s="1"/>
  <c r="BD2167" i="16"/>
  <c r="BL2167" i="16" s="1"/>
  <c r="BF2169" i="16"/>
  <c r="BN2169" i="16" s="1"/>
  <c r="BG2173" i="16"/>
  <c r="BO2173" i="16" s="1"/>
  <c r="BH2175" i="16"/>
  <c r="BP2175" i="16" s="1"/>
  <c r="BH2177" i="16"/>
  <c r="BP2177" i="16" s="1"/>
  <c r="BD2180" i="16"/>
  <c r="BL2180" i="16" s="1"/>
  <c r="BI2181" i="16"/>
  <c r="BQ2181" i="16" s="1"/>
  <c r="BE2184" i="16"/>
  <c r="BM2184" i="16" s="1"/>
  <c r="BF2186" i="16"/>
  <c r="BN2186" i="16" s="1"/>
  <c r="BH2190" i="16"/>
  <c r="BP2190" i="16" s="1"/>
  <c r="BG2192" i="16"/>
  <c r="BO2192" i="16" s="1"/>
  <c r="BI2194" i="16"/>
  <c r="BQ2194" i="16" s="1"/>
  <c r="BD2197" i="16"/>
  <c r="BL2197" i="16" s="1"/>
  <c r="BE2203" i="16"/>
  <c r="BM2203" i="16" s="1"/>
  <c r="BG2205" i="16"/>
  <c r="BO2205" i="16" s="1"/>
  <c r="BH2207" i="16"/>
  <c r="BP2207" i="16" s="1"/>
  <c r="BH2209" i="16"/>
  <c r="BP2209" i="16" s="1"/>
  <c r="BD2212" i="16"/>
  <c r="BL2212" i="16" s="1"/>
  <c r="BI2213" i="16"/>
  <c r="BQ2213" i="16" s="1"/>
  <c r="BE2216" i="16"/>
  <c r="BM2216" i="16" s="1"/>
  <c r="BF2218" i="16"/>
  <c r="BN2218" i="16" s="1"/>
  <c r="BF2220" i="16"/>
  <c r="BN2220" i="16" s="1"/>
  <c r="BH2222" i="16"/>
  <c r="BP2222" i="16" s="1"/>
  <c r="BG2224" i="16"/>
  <c r="BO2224" i="16" s="1"/>
  <c r="BI2226" i="16"/>
  <c r="BQ2226" i="16" s="1"/>
  <c r="BD2229" i="16"/>
  <c r="BL2229" i="16" s="1"/>
  <c r="BD2231" i="16"/>
  <c r="BL2231" i="16" s="1"/>
  <c r="BF2233" i="16"/>
  <c r="BN2233" i="16" s="1"/>
  <c r="BE2235" i="16"/>
  <c r="BM2235" i="16" s="1"/>
  <c r="BH2239" i="16"/>
  <c r="BP2239" i="16" s="1"/>
  <c r="BG2502" i="16"/>
  <c r="BO2502" i="16" s="1"/>
  <c r="BE2534" i="16"/>
  <c r="BM2534" i="16" s="1"/>
  <c r="BI2558" i="16"/>
  <c r="BQ2558" i="16" s="1"/>
  <c r="BD2576" i="16"/>
  <c r="BL2576" i="16" s="1"/>
  <c r="BE2311" i="16"/>
  <c r="BM2311" i="16" s="1"/>
  <c r="BI2321" i="16"/>
  <c r="BQ2321" i="16" s="1"/>
  <c r="BE2334" i="16"/>
  <c r="BM2334" i="16" s="1"/>
  <c r="BG2345" i="16"/>
  <c r="BO2345" i="16" s="1"/>
  <c r="BI2354" i="16"/>
  <c r="BQ2354" i="16" s="1"/>
  <c r="BI2363" i="16"/>
  <c r="BQ2363" i="16" s="1"/>
  <c r="BG2371" i="16"/>
  <c r="BO2371" i="16" s="1"/>
  <c r="BI2379" i="16"/>
  <c r="BQ2379" i="16" s="1"/>
  <c r="BG2387" i="16"/>
  <c r="BO2387" i="16" s="1"/>
  <c r="BE2403" i="16"/>
  <c r="BM2403" i="16" s="1"/>
  <c r="BI2414" i="16"/>
  <c r="BQ2414" i="16" s="1"/>
  <c r="BD2419" i="16"/>
  <c r="BL2419" i="16" s="1"/>
  <c r="BD2423" i="16"/>
  <c r="BL2423" i="16" s="1"/>
  <c r="BF2427" i="16"/>
  <c r="BN2427" i="16" s="1"/>
  <c r="BI2429" i="16"/>
  <c r="BQ2429" i="16" s="1"/>
  <c r="BE2432" i="16"/>
  <c r="BM2432" i="16" s="1"/>
  <c r="BF2434" i="16"/>
  <c r="BN2434" i="16" s="1"/>
  <c r="BF2436" i="16"/>
  <c r="BN2436" i="16" s="1"/>
  <c r="BH2438" i="16"/>
  <c r="BP2438" i="16" s="1"/>
  <c r="BI2158" i="16"/>
  <c r="BQ2158" i="16" s="1"/>
  <c r="BD2161" i="16"/>
  <c r="BL2161" i="16" s="1"/>
  <c r="BD2163" i="16"/>
  <c r="BL2163" i="16" s="1"/>
  <c r="BF2165" i="16"/>
  <c r="BN2165" i="16" s="1"/>
  <c r="BE2167" i="16"/>
  <c r="BM2167" i="16" s="1"/>
  <c r="BG2169" i="16"/>
  <c r="BO2169" i="16" s="1"/>
  <c r="BH2171" i="16"/>
  <c r="BP2171" i="16" s="1"/>
  <c r="BH2173" i="16"/>
  <c r="BP2173" i="16" s="1"/>
  <c r="BD2176" i="16"/>
  <c r="BL2176" i="16" s="1"/>
  <c r="BI2177" i="16"/>
  <c r="BQ2177" i="16" s="1"/>
  <c r="BE2180" i="16"/>
  <c r="BM2180" i="16" s="1"/>
  <c r="BF2182" i="16"/>
  <c r="BN2182" i="16" s="1"/>
  <c r="BF2184" i="16"/>
  <c r="BN2184" i="16" s="1"/>
  <c r="BG2188" i="16"/>
  <c r="BO2188" i="16" s="1"/>
  <c r="BI2190" i="16"/>
  <c r="BQ2190" i="16" s="1"/>
  <c r="BD2193" i="16"/>
  <c r="BL2193" i="16" s="1"/>
  <c r="BD2195" i="16"/>
  <c r="BL2195" i="16" s="1"/>
  <c r="BF2197" i="16"/>
  <c r="BN2197" i="16" s="1"/>
  <c r="BH2203" i="16"/>
  <c r="BP2203" i="16" s="1"/>
  <c r="BH2205" i="16"/>
  <c r="BP2205" i="16" s="1"/>
  <c r="BD2208" i="16"/>
  <c r="BL2208" i="16" s="1"/>
  <c r="BI2209" i="16"/>
  <c r="BQ2209" i="16" s="1"/>
  <c r="BE2212" i="16"/>
  <c r="BM2212" i="16" s="1"/>
  <c r="BF2214" i="16"/>
  <c r="BN2214" i="16" s="1"/>
  <c r="BF2216" i="16"/>
  <c r="BN2216" i="16" s="1"/>
  <c r="BH2218" i="16"/>
  <c r="BP2218" i="16" s="1"/>
  <c r="BG2220" i="16"/>
  <c r="BO2220" i="16" s="1"/>
  <c r="BI2222" i="16"/>
  <c r="BQ2222" i="16" s="1"/>
  <c r="BD2227" i="16"/>
  <c r="BL2227" i="16" s="1"/>
  <c r="BF2229" i="16"/>
  <c r="BN2229" i="16" s="1"/>
  <c r="BE2231" i="16"/>
  <c r="BM2231" i="16" s="1"/>
  <c r="BG2233" i="16"/>
  <c r="BO2233" i="16" s="1"/>
  <c r="BH2235" i="16"/>
  <c r="BP2235" i="16" s="1"/>
  <c r="BH2237" i="16"/>
  <c r="BP2237" i="16" s="1"/>
  <c r="BD2240" i="16"/>
  <c r="BL2240" i="16" s="1"/>
  <c r="BI2241" i="16"/>
  <c r="BQ2241" i="16" s="1"/>
  <c r="BE2244" i="16"/>
  <c r="BM2244" i="16" s="1"/>
  <c r="BF2246" i="16"/>
  <c r="BN2246" i="16" s="1"/>
  <c r="BF2248" i="16"/>
  <c r="BN2248" i="16" s="1"/>
  <c r="BH2250" i="16"/>
  <c r="BP2250" i="16" s="1"/>
  <c r="BG2252" i="16"/>
  <c r="BO2252" i="16" s="1"/>
  <c r="BI2254" i="16"/>
  <c r="BQ2254" i="16" s="1"/>
  <c r="BD2257" i="16"/>
  <c r="BL2257" i="16" s="1"/>
  <c r="BD2259" i="16"/>
  <c r="BL2259" i="16" s="1"/>
  <c r="BF2261" i="16"/>
  <c r="BN2261" i="16" s="1"/>
  <c r="BE2263" i="16"/>
  <c r="BM2263" i="16" s="1"/>
  <c r="BG2265" i="16"/>
  <c r="BO2265" i="16" s="1"/>
  <c r="BH2267" i="16"/>
  <c r="BP2267" i="16" s="1"/>
  <c r="BH2269" i="16"/>
  <c r="BP2269" i="16" s="1"/>
  <c r="BD2272" i="16"/>
  <c r="BL2272" i="16" s="1"/>
  <c r="BI2273" i="16"/>
  <c r="BQ2273" i="16" s="1"/>
  <c r="BE2276" i="16"/>
  <c r="BM2276" i="16" s="1"/>
  <c r="BF2278" i="16"/>
  <c r="BN2278" i="16" s="1"/>
  <c r="BF2280" i="16"/>
  <c r="BN2280" i="16" s="1"/>
  <c r="BH2282" i="16"/>
  <c r="BP2282" i="16" s="1"/>
  <c r="BG2284" i="16"/>
  <c r="BO2284" i="16" s="1"/>
  <c r="BI2286" i="16"/>
  <c r="BQ2286" i="16" s="1"/>
  <c r="BD2289" i="16"/>
  <c r="BL2289" i="16" s="1"/>
  <c r="BD2291" i="16"/>
  <c r="BL2291" i="16" s="1"/>
  <c r="BF2293" i="16"/>
  <c r="BN2293" i="16" s="1"/>
  <c r="BE2295" i="16"/>
  <c r="BM2295" i="16" s="1"/>
  <c r="BG2297" i="16"/>
  <c r="BO2297" i="16" s="1"/>
  <c r="BH2017" i="16"/>
  <c r="BP2017" i="16" s="1"/>
  <c r="BD2020" i="16"/>
  <c r="BL2020" i="16" s="1"/>
  <c r="BI2021" i="16"/>
  <c r="BQ2021" i="16" s="1"/>
  <c r="BE2024" i="16"/>
  <c r="BM2024" i="16" s="1"/>
  <c r="BF2026" i="16"/>
  <c r="BN2026" i="16" s="1"/>
  <c r="BH2030" i="16"/>
  <c r="BP2030" i="16" s="1"/>
  <c r="BG2032" i="16"/>
  <c r="BO2032" i="16" s="1"/>
  <c r="BI2034" i="16"/>
  <c r="BQ2034" i="16" s="1"/>
  <c r="BD2037" i="16"/>
  <c r="BL2037" i="16" s="1"/>
  <c r="BD2039" i="16"/>
  <c r="BL2039" i="16" s="1"/>
  <c r="BF2041" i="16"/>
  <c r="BN2041" i="16" s="1"/>
  <c r="BG2044" i="16"/>
  <c r="BO2044" i="16" s="1"/>
  <c r="BE2047" i="16"/>
  <c r="BM2047" i="16" s="1"/>
  <c r="BG2048" i="16"/>
  <c r="BO2048" i="16" s="1"/>
  <c r="BI2049" i="16"/>
  <c r="BQ2049" i="16" s="1"/>
  <c r="BE2051" i="16"/>
  <c r="BM2051" i="16" s="1"/>
  <c r="BE2055" i="16"/>
  <c r="BM2055" i="16" s="1"/>
  <c r="BG2056" i="16"/>
  <c r="BO2056" i="16" s="1"/>
  <c r="BI2057" i="16"/>
  <c r="BQ2057" i="16" s="1"/>
  <c r="BE2059" i="16"/>
  <c r="BM2059" i="16" s="1"/>
  <c r="BG2060" i="16"/>
  <c r="BO2060" i="16" s="1"/>
  <c r="BI2061" i="16"/>
  <c r="BQ2061" i="16" s="1"/>
  <c r="BE2063" i="16"/>
  <c r="BM2063" i="16" s="1"/>
  <c r="BG2064" i="16"/>
  <c r="BO2064" i="16" s="1"/>
  <c r="BI2065" i="16"/>
  <c r="BQ2065" i="16" s="1"/>
  <c r="BE2067" i="16"/>
  <c r="BM2067" i="16" s="1"/>
  <c r="BG2068" i="16"/>
  <c r="BO2068" i="16" s="1"/>
  <c r="BI2069" i="16"/>
  <c r="BQ2069" i="16" s="1"/>
  <c r="BE2071" i="16"/>
  <c r="BM2071" i="16" s="1"/>
  <c r="BG2072" i="16"/>
  <c r="BO2072" i="16" s="1"/>
  <c r="BI2073" i="16"/>
  <c r="BQ2073" i="16" s="1"/>
  <c r="BE2075" i="16"/>
  <c r="BM2075" i="16" s="1"/>
  <c r="BI2077" i="16"/>
  <c r="BQ2077" i="16" s="1"/>
  <c r="BE2079" i="16"/>
  <c r="BM2079" i="16" s="1"/>
  <c r="BG2080" i="16"/>
  <c r="BO2080" i="16" s="1"/>
  <c r="BI2081" i="16"/>
  <c r="BQ2081" i="16" s="1"/>
  <c r="BE2083" i="16"/>
  <c r="BM2083" i="16" s="1"/>
  <c r="BG2084" i="16"/>
  <c r="BO2084" i="16" s="1"/>
  <c r="BI2085" i="16"/>
  <c r="BQ2085" i="16" s="1"/>
  <c r="BE2087" i="16"/>
  <c r="BM2087" i="16" s="1"/>
  <c r="BG2088" i="16"/>
  <c r="BO2088" i="16" s="1"/>
  <c r="BI2089" i="16"/>
  <c r="BQ2089" i="16" s="1"/>
  <c r="BE2091" i="16"/>
  <c r="BM2091" i="16" s="1"/>
  <c r="BG2092" i="16"/>
  <c r="BO2092" i="16" s="1"/>
  <c r="BI2093" i="16"/>
  <c r="BQ2093" i="16" s="1"/>
  <c r="BE2095" i="16"/>
  <c r="BM2095" i="16" s="1"/>
  <c r="BG2096" i="16"/>
  <c r="BO2096" i="16" s="1"/>
  <c r="BI2097" i="16"/>
  <c r="BQ2097" i="16" s="1"/>
  <c r="BE2099" i="16"/>
  <c r="BM2099" i="16" s="1"/>
  <c r="BI2101" i="16"/>
  <c r="BQ2101" i="16" s="1"/>
  <c r="BE2103" i="16"/>
  <c r="BM2103" i="16" s="1"/>
  <c r="BG2104" i="16"/>
  <c r="BO2104" i="16" s="1"/>
  <c r="BI2105" i="16"/>
  <c r="BQ2105" i="16" s="1"/>
  <c r="BE2107" i="16"/>
  <c r="BM2107" i="16" s="1"/>
  <c r="BI2109" i="16"/>
  <c r="BQ2109" i="16" s="1"/>
  <c r="BE2111" i="16"/>
  <c r="BM2111" i="16" s="1"/>
  <c r="BG2112" i="16"/>
  <c r="BO2112" i="16" s="1"/>
  <c r="BI2113" i="16"/>
  <c r="BQ2113" i="16" s="1"/>
  <c r="BE2115" i="16"/>
  <c r="BM2115" i="16" s="1"/>
  <c r="BG2116" i="16"/>
  <c r="BO2116" i="16" s="1"/>
  <c r="BI2117" i="16"/>
  <c r="BQ2117" i="16" s="1"/>
  <c r="BE2119" i="16"/>
  <c r="BM2119" i="16" s="1"/>
  <c r="BG2120" i="16"/>
  <c r="BO2120" i="16" s="1"/>
  <c r="BI2121" i="16"/>
  <c r="BQ2121" i="16" s="1"/>
  <c r="BI2478" i="16"/>
  <c r="BQ2478" i="16" s="1"/>
  <c r="BH2514" i="16"/>
  <c r="BP2514" i="16" s="1"/>
  <c r="BE2539" i="16"/>
  <c r="BM2539" i="16" s="1"/>
  <c r="BE2563" i="16"/>
  <c r="BM2563" i="16" s="1"/>
  <c r="BD2313" i="16"/>
  <c r="BL2313" i="16" s="1"/>
  <c r="BG2325" i="16"/>
  <c r="BO2325" i="16" s="1"/>
  <c r="BG2336" i="16"/>
  <c r="BO2336" i="16" s="1"/>
  <c r="BH2347" i="16"/>
  <c r="BP2347" i="16" s="1"/>
  <c r="BI2357" i="16"/>
  <c r="BQ2357" i="16" s="1"/>
  <c r="BI2365" i="16"/>
  <c r="BQ2365" i="16" s="1"/>
  <c r="BG2374" i="16"/>
  <c r="BO2374" i="16" s="1"/>
  <c r="BH2380" i="16"/>
  <c r="BP2380" i="16" s="1"/>
  <c r="BE2389" i="16"/>
  <c r="BM2389" i="16" s="1"/>
  <c r="BH2396" i="16"/>
  <c r="BP2396" i="16" s="1"/>
  <c r="BH2403" i="16"/>
  <c r="BP2403" i="16" s="1"/>
  <c r="BI2411" i="16"/>
  <c r="BQ2411" i="16" s="1"/>
  <c r="BH2415" i="16"/>
  <c r="BP2415" i="16" s="1"/>
  <c r="BE2420" i="16"/>
  <c r="BM2420" i="16" s="1"/>
  <c r="BF2424" i="16"/>
  <c r="BN2424" i="16" s="1"/>
  <c r="BI2427" i="16"/>
  <c r="BQ2427" i="16" s="1"/>
  <c r="BH2430" i="16"/>
  <c r="BP2430" i="16" s="1"/>
  <c r="BG2432" i="16"/>
  <c r="BO2432" i="16" s="1"/>
  <c r="BI2434" i="16"/>
  <c r="BQ2434" i="16" s="1"/>
  <c r="BD2437" i="16"/>
  <c r="BL2437" i="16" s="1"/>
  <c r="BD2439" i="16"/>
  <c r="BL2439" i="16" s="1"/>
  <c r="BG2300" i="16"/>
  <c r="BO2300" i="16" s="1"/>
  <c r="BE2159" i="16"/>
  <c r="BM2159" i="16" s="1"/>
  <c r="BG2161" i="16"/>
  <c r="BO2161" i="16" s="1"/>
  <c r="BH2163" i="16"/>
  <c r="BP2163" i="16" s="1"/>
  <c r="BH2165" i="16"/>
  <c r="BP2165" i="16" s="1"/>
  <c r="BD2168" i="16"/>
  <c r="BL2168" i="16" s="1"/>
  <c r="BI2169" i="16"/>
  <c r="BQ2169" i="16" s="1"/>
  <c r="BE2172" i="16"/>
  <c r="BM2172" i="16" s="1"/>
  <c r="BF2174" i="16"/>
  <c r="BN2174" i="16" s="1"/>
  <c r="BF2176" i="16"/>
  <c r="BN2176" i="16" s="1"/>
  <c r="BH2178" i="16"/>
  <c r="BP2178" i="16" s="1"/>
  <c r="BG2180" i="16"/>
  <c r="BO2180" i="16" s="1"/>
  <c r="BI2182" i="16"/>
  <c r="BQ2182" i="16" s="1"/>
  <c r="BD2185" i="16"/>
  <c r="BL2185" i="16" s="1"/>
  <c r="BD2187" i="16"/>
  <c r="BL2187" i="16" s="1"/>
  <c r="BF2189" i="16"/>
  <c r="BN2189" i="16" s="1"/>
  <c r="BE2191" i="16"/>
  <c r="BM2191" i="16" s="1"/>
  <c r="BG2193" i="16"/>
  <c r="BO2193" i="16" s="1"/>
  <c r="BH2197" i="16"/>
  <c r="BP2197" i="16" s="1"/>
  <c r="BD2200" i="16"/>
  <c r="BL2200" i="16" s="1"/>
  <c r="BE2204" i="16"/>
  <c r="BM2204" i="16" s="1"/>
  <c r="BF2206" i="16"/>
  <c r="BN2206" i="16" s="1"/>
  <c r="BF2208" i="16"/>
  <c r="BN2208" i="16" s="1"/>
  <c r="BH2210" i="16"/>
  <c r="BP2210" i="16" s="1"/>
  <c r="BG2212" i="16"/>
  <c r="BO2212" i="16" s="1"/>
  <c r="BI2214" i="16"/>
  <c r="BQ2214" i="16" s="1"/>
  <c r="BD2217" i="16"/>
  <c r="BL2217" i="16" s="1"/>
  <c r="BF2221" i="16"/>
  <c r="BN2221" i="16" s="1"/>
  <c r="BE2223" i="16"/>
  <c r="BM2223" i="16" s="1"/>
  <c r="BH2227" i="16"/>
  <c r="BP2227" i="16" s="1"/>
  <c r="BH2229" i="16"/>
  <c r="BP2229" i="16" s="1"/>
  <c r="BD2232" i="16"/>
  <c r="BL2232" i="16" s="1"/>
  <c r="BI2233" i="16"/>
  <c r="BQ2233" i="16" s="1"/>
  <c r="BE2236" i="16"/>
  <c r="BM2236" i="16" s="1"/>
  <c r="BF2238" i="16"/>
  <c r="BN2238" i="16" s="1"/>
  <c r="BF2240" i="16"/>
  <c r="BN2240" i="16" s="1"/>
  <c r="BH2242" i="16"/>
  <c r="BP2242" i="16" s="1"/>
  <c r="BG2244" i="16"/>
  <c r="BO2244" i="16" s="1"/>
  <c r="BI2246" i="16"/>
  <c r="BQ2246" i="16" s="1"/>
  <c r="BD2249" i="16"/>
  <c r="BL2249" i="16" s="1"/>
  <c r="BF2253" i="16"/>
  <c r="BN2253" i="16" s="1"/>
  <c r="BE2255" i="16"/>
  <c r="BM2255" i="16" s="1"/>
  <c r="BG2257" i="16"/>
  <c r="BO2257" i="16" s="1"/>
  <c r="BH2259" i="16"/>
  <c r="BP2259" i="16" s="1"/>
  <c r="BH2261" i="16"/>
  <c r="BP2261" i="16" s="1"/>
  <c r="BD2264" i="16"/>
  <c r="BL2264" i="16" s="1"/>
  <c r="BI2265" i="16"/>
  <c r="BQ2265" i="16" s="1"/>
  <c r="BE2268" i="16"/>
  <c r="BM2268" i="16" s="1"/>
  <c r="BF2272" i="16"/>
  <c r="BN2272" i="16" s="1"/>
  <c r="BG2276" i="16"/>
  <c r="BO2276" i="16" s="1"/>
  <c r="BI2278" i="16"/>
  <c r="BQ2278" i="16" s="1"/>
  <c r="BD2281" i="16"/>
  <c r="BL2281" i="16" s="1"/>
  <c r="BD2283" i="16"/>
  <c r="BL2283" i="16" s="1"/>
  <c r="BF2285" i="16"/>
  <c r="BN2285" i="16" s="1"/>
  <c r="BE2287" i="16"/>
  <c r="BM2287" i="16" s="1"/>
  <c r="BG2289" i="16"/>
  <c r="BO2289" i="16" s="1"/>
  <c r="BH2291" i="16"/>
  <c r="BP2291" i="16" s="1"/>
  <c r="BH2293" i="16"/>
  <c r="BP2293" i="16" s="1"/>
  <c r="BD2296" i="16"/>
  <c r="BL2296" i="16" s="1"/>
  <c r="BE2016" i="16"/>
  <c r="BM2016" i="16" s="1"/>
  <c r="BF2018" i="16"/>
  <c r="BN2018" i="16" s="1"/>
  <c r="BF2020" i="16"/>
  <c r="BN2020" i="16" s="1"/>
  <c r="BH2022" i="16"/>
  <c r="BP2022" i="16" s="1"/>
  <c r="BG2024" i="16"/>
  <c r="BO2024" i="16" s="1"/>
  <c r="BI2026" i="16"/>
  <c r="BQ2026" i="16" s="1"/>
  <c r="BD2029" i="16"/>
  <c r="BL2029" i="16" s="1"/>
  <c r="BF2033" i="16"/>
  <c r="BN2033" i="16" s="1"/>
  <c r="BE2035" i="16"/>
  <c r="BM2035" i="16" s="1"/>
  <c r="BG2037" i="16"/>
  <c r="BO2037" i="16" s="1"/>
  <c r="BH2039" i="16"/>
  <c r="BP2039" i="16" s="1"/>
  <c r="BH2041" i="16"/>
  <c r="BP2041" i="16" s="1"/>
  <c r="BG2043" i="16"/>
  <c r="BO2043" i="16" s="1"/>
  <c r="BI2044" i="16"/>
  <c r="BQ2044" i="16" s="1"/>
  <c r="BE2046" i="16"/>
  <c r="BM2046" i="16" s="1"/>
  <c r="BG2047" i="16"/>
  <c r="BO2047" i="16" s="1"/>
  <c r="BI2048" i="16"/>
  <c r="BQ2048" i="16" s="1"/>
  <c r="BE2050" i="16"/>
  <c r="BM2050" i="16" s="1"/>
  <c r="BG2051" i="16"/>
  <c r="BO2051" i="16" s="1"/>
  <c r="BE2054" i="16"/>
  <c r="BM2054" i="16" s="1"/>
  <c r="BG2055" i="16"/>
  <c r="BO2055" i="16" s="1"/>
  <c r="BG2059" i="16"/>
  <c r="BO2059" i="16" s="1"/>
  <c r="BI2060" i="16"/>
  <c r="BQ2060" i="16" s="1"/>
  <c r="BE2062" i="16"/>
  <c r="BM2062" i="16" s="1"/>
  <c r="BG2063" i="16"/>
  <c r="BO2063" i="16" s="1"/>
  <c r="BI2064" i="16"/>
  <c r="BQ2064" i="16" s="1"/>
  <c r="BE2066" i="16"/>
  <c r="BM2066" i="16" s="1"/>
  <c r="BG2067" i="16"/>
  <c r="BO2067" i="16" s="1"/>
  <c r="BI2068" i="16"/>
  <c r="BQ2068" i="16" s="1"/>
  <c r="BE2070" i="16"/>
  <c r="BM2070" i="16" s="1"/>
  <c r="BG2071" i="16"/>
  <c r="BO2071" i="16" s="1"/>
  <c r="BI2072" i="16"/>
  <c r="BQ2072" i="16" s="1"/>
  <c r="BE2074" i="16"/>
  <c r="BM2074" i="16" s="1"/>
  <c r="BG2075" i="16"/>
  <c r="BO2075" i="16" s="1"/>
  <c r="BE2078" i="16"/>
  <c r="BM2078" i="16" s="1"/>
  <c r="BG2079" i="16"/>
  <c r="BO2079" i="16" s="1"/>
  <c r="BI2080" i="16"/>
  <c r="BQ2080" i="16" s="1"/>
  <c r="BE2082" i="16"/>
  <c r="BM2082" i="16" s="1"/>
  <c r="BG2083" i="16"/>
  <c r="BO2083" i="16" s="1"/>
  <c r="BI2084" i="16"/>
  <c r="BQ2084" i="16" s="1"/>
  <c r="BE2086" i="16"/>
  <c r="BM2086" i="16" s="1"/>
  <c r="BG2087" i="16"/>
  <c r="BO2087" i="16" s="1"/>
  <c r="BI2088" i="16"/>
  <c r="BQ2088" i="16" s="1"/>
  <c r="BE2090" i="16"/>
  <c r="BM2090" i="16" s="1"/>
  <c r="BG2091" i="16"/>
  <c r="BO2091" i="16" s="1"/>
  <c r="BI2092" i="16"/>
  <c r="BQ2092" i="16" s="1"/>
  <c r="BE2094" i="16"/>
  <c r="BM2094" i="16" s="1"/>
  <c r="BG2095" i="16"/>
  <c r="BO2095" i="16" s="1"/>
  <c r="BI2096" i="16"/>
  <c r="BQ2096" i="16" s="1"/>
  <c r="BE2098" i="16"/>
  <c r="BM2098" i="16" s="1"/>
  <c r="BG2099" i="16"/>
  <c r="BO2099" i="16" s="1"/>
  <c r="BI2100" i="16"/>
  <c r="BQ2100" i="16" s="1"/>
  <c r="BE2102" i="16"/>
  <c r="BM2102" i="16" s="1"/>
  <c r="BG2103" i="16"/>
  <c r="BO2103" i="16" s="1"/>
  <c r="BI2104" i="16"/>
  <c r="BQ2104" i="16" s="1"/>
  <c r="BE2106" i="16"/>
  <c r="BM2106" i="16" s="1"/>
  <c r="BG2107" i="16"/>
  <c r="BO2107" i="16" s="1"/>
  <c r="BI2108" i="16"/>
  <c r="BQ2108" i="16" s="1"/>
  <c r="BE2110" i="16"/>
  <c r="BM2110" i="16" s="1"/>
  <c r="BG2111" i="16"/>
  <c r="BO2111" i="16" s="1"/>
  <c r="BI2112" i="16"/>
  <c r="BQ2112" i="16" s="1"/>
  <c r="BE2114" i="16"/>
  <c r="BM2114" i="16" s="1"/>
  <c r="BG2115" i="16"/>
  <c r="BO2115" i="16" s="1"/>
  <c r="BI2116" i="16"/>
  <c r="BQ2116" i="16" s="1"/>
  <c r="BE2118" i="16"/>
  <c r="BM2118" i="16" s="1"/>
  <c r="BG2119" i="16"/>
  <c r="BO2119" i="16" s="1"/>
  <c r="BI2120" i="16"/>
  <c r="BQ2120" i="16" s="1"/>
  <c r="BF2494" i="16"/>
  <c r="BN2494" i="16" s="1"/>
  <c r="BH2519" i="16"/>
  <c r="BP2519" i="16" s="1"/>
  <c r="BH2548" i="16"/>
  <c r="BP2548" i="16" s="1"/>
  <c r="BI2566" i="16"/>
  <c r="BQ2566" i="16" s="1"/>
  <c r="BE2303" i="16"/>
  <c r="BM2303" i="16" s="1"/>
  <c r="BH2316" i="16"/>
  <c r="BP2316" i="16" s="1"/>
  <c r="BI2327" i="16"/>
  <c r="BQ2327" i="16" s="1"/>
  <c r="BH2340" i="16"/>
  <c r="BP2340" i="16" s="1"/>
  <c r="BF2451" i="16"/>
  <c r="BN2451" i="16" s="1"/>
  <c r="BI2496" i="16"/>
  <c r="BQ2496" i="16" s="1"/>
  <c r="BI2521" i="16"/>
  <c r="BQ2521" i="16" s="1"/>
  <c r="BG2552" i="16"/>
  <c r="BO2552" i="16" s="1"/>
  <c r="BE2571" i="16"/>
  <c r="BM2571" i="16" s="1"/>
  <c r="BI2303" i="16"/>
  <c r="BQ2303" i="16" s="1"/>
  <c r="BG2318" i="16"/>
  <c r="BO2318" i="16" s="1"/>
  <c r="BG2341" i="16"/>
  <c r="BO2341" i="16" s="1"/>
  <c r="BE2351" i="16"/>
  <c r="BM2351" i="16" s="1"/>
  <c r="BI2359" i="16"/>
  <c r="BQ2359" i="16" s="1"/>
  <c r="BI2369" i="16"/>
  <c r="BQ2369" i="16" s="1"/>
  <c r="BG2376" i="16"/>
  <c r="BO2376" i="16" s="1"/>
  <c r="BE2384" i="16"/>
  <c r="BM2384" i="16" s="1"/>
  <c r="BG2392" i="16"/>
  <c r="BO2392" i="16" s="1"/>
  <c r="BG2399" i="16"/>
  <c r="BO2399" i="16" s="1"/>
  <c r="BF2407" i="16"/>
  <c r="BN2407" i="16" s="1"/>
  <c r="BH2421" i="16"/>
  <c r="BP2421" i="16" s="1"/>
  <c r="BH2425" i="16"/>
  <c r="BP2425" i="16" s="1"/>
  <c r="BE2429" i="16"/>
  <c r="BM2429" i="16" s="1"/>
  <c r="BE2431" i="16"/>
  <c r="BM2431" i="16" s="1"/>
  <c r="BG2433" i="16"/>
  <c r="BO2433" i="16" s="1"/>
  <c r="BH2435" i="16"/>
  <c r="BP2435" i="16" s="1"/>
  <c r="BH2437" i="16"/>
  <c r="BP2437" i="16" s="1"/>
  <c r="BD2440" i="16"/>
  <c r="BL2440" i="16" s="1"/>
  <c r="BD2300" i="16"/>
  <c r="BL2300" i="16" s="1"/>
  <c r="BE2160" i="16"/>
  <c r="BM2160" i="16" s="1"/>
  <c r="BF2162" i="16"/>
  <c r="BN2162" i="16" s="1"/>
  <c r="BF2164" i="16"/>
  <c r="BN2164" i="16" s="1"/>
  <c r="BH2166" i="16"/>
  <c r="BP2166" i="16" s="1"/>
  <c r="BG2168" i="16"/>
  <c r="BO2168" i="16" s="1"/>
  <c r="BI2170" i="16"/>
  <c r="BQ2170" i="16" s="1"/>
  <c r="BD2173" i="16"/>
  <c r="BL2173" i="16" s="1"/>
  <c r="BD2175" i="16"/>
  <c r="BL2175" i="16" s="1"/>
  <c r="BF2177" i="16"/>
  <c r="BN2177" i="16" s="1"/>
  <c r="BE2179" i="16"/>
  <c r="BM2179" i="16" s="1"/>
  <c r="BG2181" i="16"/>
  <c r="BO2181" i="16" s="1"/>
  <c r="BH2185" i="16"/>
  <c r="BP2185" i="16" s="1"/>
  <c r="BD2188" i="16"/>
  <c r="BL2188" i="16" s="1"/>
  <c r="BI2189" i="16"/>
  <c r="BQ2189" i="16" s="1"/>
  <c r="BE2192" i="16"/>
  <c r="BM2192" i="16" s="1"/>
  <c r="BF2194" i="16"/>
  <c r="BN2194" i="16" s="1"/>
  <c r="BF2196" i="16"/>
  <c r="BN2196" i="16" s="1"/>
  <c r="BH2198" i="16"/>
  <c r="BP2198" i="16" s="1"/>
  <c r="BG2200" i="16"/>
  <c r="BO2200" i="16" s="1"/>
  <c r="BI2202" i="16"/>
  <c r="BQ2202" i="16" s="1"/>
  <c r="BD2205" i="16"/>
  <c r="BL2205" i="16" s="1"/>
  <c r="BD2207" i="16"/>
  <c r="BL2207" i="16" s="1"/>
  <c r="BF2209" i="16"/>
  <c r="BN2209" i="16" s="1"/>
  <c r="BE2211" i="16"/>
  <c r="BM2211" i="16" s="1"/>
  <c r="BG2213" i="16"/>
  <c r="BO2213" i="16" s="1"/>
  <c r="BH2215" i="16"/>
  <c r="BP2215" i="16" s="1"/>
  <c r="BH2217" i="16"/>
  <c r="BP2217" i="16" s="1"/>
  <c r="BD2220" i="16"/>
  <c r="BL2220" i="16" s="1"/>
  <c r="BI2221" i="16"/>
  <c r="BQ2221" i="16" s="1"/>
  <c r="BE2224" i="16"/>
  <c r="BM2224" i="16" s="1"/>
  <c r="BF2226" i="16"/>
  <c r="BN2226" i="16" s="1"/>
  <c r="BF2228" i="16"/>
  <c r="BN2228" i="16" s="1"/>
  <c r="BH2230" i="16"/>
  <c r="BP2230" i="16" s="1"/>
  <c r="BG2232" i="16"/>
  <c r="BO2232" i="16" s="1"/>
  <c r="BI2234" i="16"/>
  <c r="BQ2234" i="16" s="1"/>
  <c r="BD2239" i="16"/>
  <c r="BL2239" i="16" s="1"/>
  <c r="BF2241" i="16"/>
  <c r="BN2241" i="16" s="1"/>
  <c r="BG2245" i="16"/>
  <c r="BO2245" i="16" s="1"/>
  <c r="BH2247" i="16"/>
  <c r="BP2247" i="16" s="1"/>
  <c r="BH2249" i="16"/>
  <c r="BP2249" i="16" s="1"/>
  <c r="BD2252" i="16"/>
  <c r="BL2252" i="16" s="1"/>
  <c r="BI2253" i="16"/>
  <c r="BQ2253" i="16" s="1"/>
  <c r="BE2256" i="16"/>
  <c r="BM2256" i="16" s="1"/>
  <c r="BF2258" i="16"/>
  <c r="BN2258" i="16" s="1"/>
  <c r="BF2260" i="16"/>
  <c r="BN2260" i="16" s="1"/>
  <c r="BH2262" i="16"/>
  <c r="BP2262" i="16" s="1"/>
  <c r="BG2264" i="16"/>
  <c r="BO2264" i="16" s="1"/>
  <c r="BD2269" i="16"/>
  <c r="BL2269" i="16" s="1"/>
  <c r="BD2271" i="16"/>
  <c r="BL2271" i="16" s="1"/>
  <c r="BF2273" i="16"/>
  <c r="BN2273" i="16" s="1"/>
  <c r="BE2275" i="16"/>
  <c r="BM2275" i="16" s="1"/>
  <c r="BG2277" i="16"/>
  <c r="BO2277" i="16" s="1"/>
  <c r="BH2279" i="16"/>
  <c r="BP2279" i="16" s="1"/>
  <c r="BH2281" i="16"/>
  <c r="BP2281" i="16" s="1"/>
  <c r="BD2284" i="16"/>
  <c r="BL2284" i="16" s="1"/>
  <c r="BI2285" i="16"/>
  <c r="BQ2285" i="16" s="1"/>
  <c r="BE2288" i="16"/>
  <c r="BM2288" i="16" s="1"/>
  <c r="BF2290" i="16"/>
  <c r="BN2290" i="16" s="1"/>
  <c r="BF2292" i="16"/>
  <c r="BN2292" i="16" s="1"/>
  <c r="BH2294" i="16"/>
  <c r="BP2294" i="16" s="1"/>
  <c r="BG2296" i="16"/>
  <c r="BO2296" i="16" s="1"/>
  <c r="BD2157" i="16"/>
  <c r="BL2157" i="16" s="1"/>
  <c r="BD2017" i="16"/>
  <c r="BL2017" i="16" s="1"/>
  <c r="BD2019" i="16"/>
  <c r="BL2019" i="16" s="1"/>
  <c r="BF2021" i="16"/>
  <c r="BN2021" i="16" s="1"/>
  <c r="BE2023" i="16"/>
  <c r="BM2023" i="16" s="1"/>
  <c r="BG2025" i="16"/>
  <c r="BO2025" i="16" s="1"/>
  <c r="BH2027" i="16"/>
  <c r="BP2027" i="16" s="1"/>
  <c r="BH2029" i="16"/>
  <c r="BP2029" i="16" s="1"/>
  <c r="BD2032" i="16"/>
  <c r="BL2032" i="16" s="1"/>
  <c r="BI2033" i="16"/>
  <c r="BQ2033" i="16" s="1"/>
  <c r="BE2036" i="16"/>
  <c r="BM2036" i="16" s="1"/>
  <c r="BF2038" i="16"/>
  <c r="BN2038" i="16" s="1"/>
  <c r="BF2040" i="16"/>
  <c r="BN2040" i="16" s="1"/>
  <c r="BD2044" i="16"/>
  <c r="BL2044" i="16" s="1"/>
  <c r="BF2045" i="16"/>
  <c r="BN2045" i="16" s="1"/>
  <c r="BH2046" i="16"/>
  <c r="BP2046" i="16" s="1"/>
  <c r="BD2048" i="16"/>
  <c r="BL2048" i="16" s="1"/>
  <c r="BF2049" i="16"/>
  <c r="BN2049" i="16" s="1"/>
  <c r="BH2050" i="16"/>
  <c r="BP2050" i="16" s="1"/>
  <c r="BH2054" i="16"/>
  <c r="BP2054" i="16" s="1"/>
  <c r="BD2056" i="16"/>
  <c r="BL2056" i="16" s="1"/>
  <c r="BF2057" i="16"/>
  <c r="BN2057" i="16" s="1"/>
  <c r="BD2060" i="16"/>
  <c r="BL2060" i="16" s="1"/>
  <c r="BF2061" i="16"/>
  <c r="BN2061" i="16" s="1"/>
  <c r="BH2062" i="16"/>
  <c r="BP2062" i="16" s="1"/>
  <c r="BD2064" i="16"/>
  <c r="BL2064" i="16" s="1"/>
  <c r="BF2065" i="16"/>
  <c r="BN2065" i="16" s="1"/>
  <c r="BH2066" i="16"/>
  <c r="BP2066" i="16" s="1"/>
  <c r="BD2068" i="16"/>
  <c r="BL2068" i="16" s="1"/>
  <c r="BF2069" i="16"/>
  <c r="BN2069" i="16" s="1"/>
  <c r="BH2070" i="16"/>
  <c r="BP2070" i="16" s="1"/>
  <c r="BD2072" i="16"/>
  <c r="BL2072" i="16" s="1"/>
  <c r="BF2073" i="16"/>
  <c r="BN2073" i="16" s="1"/>
  <c r="BH2074" i="16"/>
  <c r="BP2074" i="16" s="1"/>
  <c r="BF2077" i="16"/>
  <c r="BN2077" i="16" s="1"/>
  <c r="BH2078" i="16"/>
  <c r="BP2078" i="16" s="1"/>
  <c r="BD2080" i="16"/>
  <c r="BL2080" i="16" s="1"/>
  <c r="BF2081" i="16"/>
  <c r="BN2081" i="16" s="1"/>
  <c r="BH2082" i="16"/>
  <c r="BP2082" i="16" s="1"/>
  <c r="BD2084" i="16"/>
  <c r="BL2084" i="16" s="1"/>
  <c r="BF2085" i="16"/>
  <c r="BN2085" i="16" s="1"/>
  <c r="BH2086" i="16"/>
  <c r="BP2086" i="16" s="1"/>
  <c r="BD2088" i="16"/>
  <c r="BL2088" i="16" s="1"/>
  <c r="BF2089" i="16"/>
  <c r="BN2089" i="16" s="1"/>
  <c r="BH2090" i="16"/>
  <c r="BP2090" i="16" s="1"/>
  <c r="BD2092" i="16"/>
  <c r="BL2092" i="16" s="1"/>
  <c r="BF2093" i="16"/>
  <c r="BN2093" i="16" s="1"/>
  <c r="BD2096" i="16"/>
  <c r="BL2096" i="16" s="1"/>
  <c r="BF2097" i="16"/>
  <c r="BN2097" i="16" s="1"/>
  <c r="BH2098" i="16"/>
  <c r="BP2098" i="16" s="1"/>
  <c r="BF2101" i="16"/>
  <c r="BN2101" i="16" s="1"/>
  <c r="BH2102" i="16"/>
  <c r="BP2102" i="16" s="1"/>
  <c r="BD2104" i="16"/>
  <c r="BL2104" i="16" s="1"/>
  <c r="BF2105" i="16"/>
  <c r="BN2105" i="16" s="1"/>
  <c r="BH2106" i="16"/>
  <c r="BP2106" i="16" s="1"/>
  <c r="BD2108" i="16"/>
  <c r="BL2108" i="16" s="1"/>
  <c r="BF2109" i="16"/>
  <c r="BN2109" i="16" s="1"/>
  <c r="BH2110" i="16"/>
  <c r="BP2110" i="16" s="1"/>
  <c r="BD2112" i="16"/>
  <c r="BL2112" i="16" s="1"/>
  <c r="BF2113" i="16"/>
  <c r="BN2113" i="16" s="1"/>
  <c r="BH2114" i="16"/>
  <c r="BP2114" i="16" s="1"/>
  <c r="BD2116" i="16"/>
  <c r="BL2116" i="16" s="1"/>
  <c r="BF2117" i="16"/>
  <c r="BN2117" i="16" s="1"/>
  <c r="BH2118" i="16"/>
  <c r="BP2118" i="16" s="1"/>
  <c r="BD2120" i="16"/>
  <c r="BL2120" i="16" s="1"/>
  <c r="BF2121" i="16"/>
  <c r="BN2121" i="16" s="1"/>
  <c r="BH2122" i="16"/>
  <c r="BP2122" i="16" s="1"/>
  <c r="BD2124" i="16"/>
  <c r="BL2124" i="16" s="1"/>
  <c r="BF2125" i="16"/>
  <c r="BN2125" i="16" s="1"/>
  <c r="BH2126" i="16"/>
  <c r="BP2126" i="16" s="1"/>
  <c r="BD2486" i="16"/>
  <c r="BL2486" i="16" s="1"/>
  <c r="BH2562" i="16"/>
  <c r="BP2562" i="16" s="1"/>
  <c r="BF2319" i="16"/>
  <c r="BN2319" i="16" s="1"/>
  <c r="BH2348" i="16"/>
  <c r="BP2348" i="16" s="1"/>
  <c r="BE2366" i="16"/>
  <c r="BM2366" i="16" s="1"/>
  <c r="BF2382" i="16"/>
  <c r="BN2382" i="16" s="1"/>
  <c r="BE2398" i="16"/>
  <c r="BM2398" i="16" s="1"/>
  <c r="BE2412" i="16"/>
  <c r="BM2412" i="16" s="1"/>
  <c r="BF2420" i="16"/>
  <c r="BN2420" i="16" s="1"/>
  <c r="BE2428" i="16"/>
  <c r="BM2428" i="16" s="1"/>
  <c r="BD2433" i="16"/>
  <c r="BL2433" i="16" s="1"/>
  <c r="BF2437" i="16"/>
  <c r="BN2437" i="16" s="1"/>
  <c r="BF2300" i="16"/>
  <c r="BN2300" i="16" s="1"/>
  <c r="BH2161" i="16"/>
  <c r="BP2161" i="16" s="1"/>
  <c r="BI2165" i="16"/>
  <c r="BQ2165" i="16" s="1"/>
  <c r="BF2170" i="16"/>
  <c r="BN2170" i="16" s="1"/>
  <c r="BI2178" i="16"/>
  <c r="BQ2178" i="16" s="1"/>
  <c r="BD2183" i="16"/>
  <c r="BL2183" i="16" s="1"/>
  <c r="BE2187" i="16"/>
  <c r="BM2187" i="16" s="1"/>
  <c r="BH2191" i="16"/>
  <c r="BP2191" i="16" s="1"/>
  <c r="BE2200" i="16"/>
  <c r="BM2200" i="16" s="1"/>
  <c r="BF2204" i="16"/>
  <c r="BN2204" i="16" s="1"/>
  <c r="BG2208" i="16"/>
  <c r="BO2208" i="16" s="1"/>
  <c r="BD2213" i="16"/>
  <c r="BL2213" i="16" s="1"/>
  <c r="BF2217" i="16"/>
  <c r="BN2217" i="16" s="1"/>
  <c r="BG2221" i="16"/>
  <c r="BO2221" i="16" s="1"/>
  <c r="BI2229" i="16"/>
  <c r="BQ2229" i="16" s="1"/>
  <c r="BF2234" i="16"/>
  <c r="BN2234" i="16" s="1"/>
  <c r="BH2238" i="16"/>
  <c r="BP2238" i="16" s="1"/>
  <c r="BF2242" i="16"/>
  <c r="BN2242" i="16" s="1"/>
  <c r="BH2245" i="16"/>
  <c r="BP2245" i="16" s="1"/>
  <c r="BF2249" i="16"/>
  <c r="BN2249" i="16" s="1"/>
  <c r="BF2252" i="16"/>
  <c r="BN2252" i="16" s="1"/>
  <c r="BD2256" i="16"/>
  <c r="BL2256" i="16" s="1"/>
  <c r="BE2259" i="16"/>
  <c r="BM2259" i="16" s="1"/>
  <c r="BI2262" i="16"/>
  <c r="BQ2262" i="16" s="1"/>
  <c r="BG2269" i="16"/>
  <c r="BO2269" i="16" s="1"/>
  <c r="BD2273" i="16"/>
  <c r="BL2273" i="16" s="1"/>
  <c r="BF2276" i="16"/>
  <c r="BN2276" i="16" s="1"/>
  <c r="BD2280" i="16"/>
  <c r="BL2280" i="16" s="1"/>
  <c r="BE2283" i="16"/>
  <c r="BM2283" i="16" s="1"/>
  <c r="BH2286" i="16"/>
  <c r="BP2286" i="16" s="1"/>
  <c r="BI2289" i="16"/>
  <c r="BQ2289" i="16" s="1"/>
  <c r="BG2293" i="16"/>
  <c r="BO2293" i="16" s="1"/>
  <c r="BF2016" i="16"/>
  <c r="BN2016" i="16" s="1"/>
  <c r="BH2019" i="16"/>
  <c r="BP2019" i="16" s="1"/>
  <c r="BD2023" i="16"/>
  <c r="BL2023" i="16" s="1"/>
  <c r="BH2026" i="16"/>
  <c r="BP2026" i="16" s="1"/>
  <c r="BI2029" i="16"/>
  <c r="BQ2029" i="16" s="1"/>
  <c r="BG2033" i="16"/>
  <c r="BO2033" i="16" s="1"/>
  <c r="BG2036" i="16"/>
  <c r="BO2036" i="16" s="1"/>
  <c r="BF2043" i="16"/>
  <c r="BN2043" i="16" s="1"/>
  <c r="BG2045" i="16"/>
  <c r="BO2045" i="16" s="1"/>
  <c r="BH2047" i="16"/>
  <c r="BP2047" i="16" s="1"/>
  <c r="BH2049" i="16"/>
  <c r="BP2049" i="16" s="1"/>
  <c r="BI2051" i="16"/>
  <c r="BQ2051" i="16" s="1"/>
  <c r="BD2054" i="16"/>
  <c r="BL2054" i="16" s="1"/>
  <c r="BE2056" i="16"/>
  <c r="BM2056" i="16" s="1"/>
  <c r="BF2060" i="16"/>
  <c r="BN2060" i="16" s="1"/>
  <c r="BG2062" i="16"/>
  <c r="BO2062" i="16" s="1"/>
  <c r="BH2064" i="16"/>
  <c r="BP2064" i="16" s="1"/>
  <c r="BI2066" i="16"/>
  <c r="BQ2066" i="16" s="1"/>
  <c r="BD2069" i="16"/>
  <c r="BL2069" i="16" s="1"/>
  <c r="BD2071" i="16"/>
  <c r="BL2071" i="16" s="1"/>
  <c r="BE2073" i="16"/>
  <c r="BM2073" i="16" s="1"/>
  <c r="BF2075" i="16"/>
  <c r="BN2075" i="16" s="1"/>
  <c r="BG2077" i="16"/>
  <c r="BO2077" i="16" s="1"/>
  <c r="BH2079" i="16"/>
  <c r="BP2079" i="16" s="1"/>
  <c r="BH2081" i="16"/>
  <c r="BP2081" i="16" s="1"/>
  <c r="BI2083" i="16"/>
  <c r="BQ2083" i="16" s="1"/>
  <c r="BD2086" i="16"/>
  <c r="BL2086" i="16" s="1"/>
  <c r="BE2088" i="16"/>
  <c r="BM2088" i="16" s="1"/>
  <c r="BF2090" i="16"/>
  <c r="BN2090" i="16" s="1"/>
  <c r="BF2092" i="16"/>
  <c r="BN2092" i="16" s="1"/>
  <c r="BH2096" i="16"/>
  <c r="BP2096" i="16" s="1"/>
  <c r="BI2098" i="16"/>
  <c r="BQ2098" i="16" s="1"/>
  <c r="BD2101" i="16"/>
  <c r="BL2101" i="16" s="1"/>
  <c r="BD2103" i="16"/>
  <c r="BL2103" i="16" s="1"/>
  <c r="BE2105" i="16"/>
  <c r="BM2105" i="16" s="1"/>
  <c r="BF2107" i="16"/>
  <c r="BN2107" i="16" s="1"/>
  <c r="BG2109" i="16"/>
  <c r="BO2109" i="16" s="1"/>
  <c r="BH2111" i="16"/>
  <c r="BP2111" i="16" s="1"/>
  <c r="BH2113" i="16"/>
  <c r="BP2113" i="16" s="1"/>
  <c r="BI2115" i="16"/>
  <c r="BQ2115" i="16" s="1"/>
  <c r="BD2118" i="16"/>
  <c r="BL2118" i="16" s="1"/>
  <c r="BE2120" i="16"/>
  <c r="BM2120" i="16" s="1"/>
  <c r="BE2122" i="16"/>
  <c r="BM2122" i="16" s="1"/>
  <c r="BE2125" i="16"/>
  <c r="BM2125" i="16" s="1"/>
  <c r="BI2126" i="16"/>
  <c r="BQ2126" i="16" s="1"/>
  <c r="BE2128" i="16"/>
  <c r="BM2128" i="16" s="1"/>
  <c r="BG2129" i="16"/>
  <c r="BO2129" i="16" s="1"/>
  <c r="BI2130" i="16"/>
  <c r="BQ2130" i="16" s="1"/>
  <c r="BE2132" i="16"/>
  <c r="BM2132" i="16" s="1"/>
  <c r="BD2500" i="16"/>
  <c r="BL2500" i="16" s="1"/>
  <c r="BI2565" i="16"/>
  <c r="BQ2565" i="16" s="1"/>
  <c r="BG2324" i="16"/>
  <c r="BO2324" i="16" s="1"/>
  <c r="BI2348" i="16"/>
  <c r="BQ2348" i="16" s="1"/>
  <c r="BI2383" i="16"/>
  <c r="BQ2383" i="16" s="1"/>
  <c r="BF2398" i="16"/>
  <c r="BN2398" i="16" s="1"/>
  <c r="BF2412" i="16"/>
  <c r="BN2412" i="16" s="1"/>
  <c r="BD2421" i="16"/>
  <c r="BL2421" i="16" s="1"/>
  <c r="BH2428" i="16"/>
  <c r="BP2428" i="16" s="1"/>
  <c r="BF2433" i="16"/>
  <c r="BN2433" i="16" s="1"/>
  <c r="BG2437" i="16"/>
  <c r="BO2437" i="16" s="1"/>
  <c r="BE2300" i="16"/>
  <c r="BM2300" i="16" s="1"/>
  <c r="BI2161" i="16"/>
  <c r="BQ2161" i="16" s="1"/>
  <c r="BF2166" i="16"/>
  <c r="BN2166" i="16" s="1"/>
  <c r="BH2170" i="16"/>
  <c r="BP2170" i="16" s="1"/>
  <c r="BD2179" i="16"/>
  <c r="BL2179" i="16" s="1"/>
  <c r="BE2183" i="16"/>
  <c r="BM2183" i="16" s="1"/>
  <c r="BH2187" i="16"/>
  <c r="BP2187" i="16" s="1"/>
  <c r="BD2192" i="16"/>
  <c r="BL2192" i="16" s="1"/>
  <c r="BF2200" i="16"/>
  <c r="BN2200" i="16" s="1"/>
  <c r="BG2204" i="16"/>
  <c r="BO2204" i="16" s="1"/>
  <c r="BD2209" i="16"/>
  <c r="BL2209" i="16" s="1"/>
  <c r="BF2213" i="16"/>
  <c r="BN2213" i="16" s="1"/>
  <c r="BG2217" i="16"/>
  <c r="BO2217" i="16" s="1"/>
  <c r="BH2221" i="16"/>
  <c r="BP2221" i="16" s="1"/>
  <c r="BI2225" i="16"/>
  <c r="BQ2225" i="16" s="1"/>
  <c r="BF2230" i="16"/>
  <c r="BN2230" i="16" s="1"/>
  <c r="BH2234" i="16"/>
  <c r="BP2234" i="16" s="1"/>
  <c r="BI2238" i="16"/>
  <c r="BQ2238" i="16" s="1"/>
  <c r="BI2242" i="16"/>
  <c r="BQ2242" i="16" s="1"/>
  <c r="BI2245" i="16"/>
  <c r="BQ2245" i="16" s="1"/>
  <c r="BG2249" i="16"/>
  <c r="BO2249" i="16" s="1"/>
  <c r="BD2253" i="16"/>
  <c r="BL2253" i="16" s="1"/>
  <c r="BF2256" i="16"/>
  <c r="BN2256" i="16" s="1"/>
  <c r="BD2260" i="16"/>
  <c r="BL2260" i="16" s="1"/>
  <c r="BD2263" i="16"/>
  <c r="BL2263" i="16" s="1"/>
  <c r="BH2266" i="16"/>
  <c r="BP2266" i="16" s="1"/>
  <c r="BI2269" i="16"/>
  <c r="BQ2269" i="16" s="1"/>
  <c r="BG2273" i="16"/>
  <c r="BO2273" i="16" s="1"/>
  <c r="BD2277" i="16"/>
  <c r="BL2277" i="16" s="1"/>
  <c r="BE2280" i="16"/>
  <c r="BM2280" i="16" s="1"/>
  <c r="BH2283" i="16"/>
  <c r="BP2283" i="16" s="1"/>
  <c r="BD2287" i="16"/>
  <c r="BL2287" i="16" s="1"/>
  <c r="BH2290" i="16"/>
  <c r="BP2290" i="16" s="1"/>
  <c r="BI2293" i="16"/>
  <c r="BQ2293" i="16" s="1"/>
  <c r="BG2016" i="16"/>
  <c r="BO2016" i="16" s="1"/>
  <c r="BE2020" i="16"/>
  <c r="BM2020" i="16" s="1"/>
  <c r="BH2023" i="16"/>
  <c r="BP2023" i="16" s="1"/>
  <c r="BD2027" i="16"/>
  <c r="BL2027" i="16" s="1"/>
  <c r="BF2030" i="16"/>
  <c r="BN2030" i="16" s="1"/>
  <c r="BH2033" i="16"/>
  <c r="BP2033" i="16" s="1"/>
  <c r="BF2037" i="16"/>
  <c r="BN2037" i="16" s="1"/>
  <c r="BI2047" i="16"/>
  <c r="BQ2047" i="16" s="1"/>
  <c r="BD2050" i="16"/>
  <c r="BL2050" i="16" s="1"/>
  <c r="BF2054" i="16"/>
  <c r="BN2054" i="16" s="1"/>
  <c r="BH2060" i="16"/>
  <c r="BP2060" i="16" s="1"/>
  <c r="BI2062" i="16"/>
  <c r="BQ2062" i="16" s="1"/>
  <c r="BD2065" i="16"/>
  <c r="BL2065" i="16" s="1"/>
  <c r="BD2067" i="16"/>
  <c r="BL2067" i="16" s="1"/>
  <c r="BE2069" i="16"/>
  <c r="BM2069" i="16" s="1"/>
  <c r="BF2071" i="16"/>
  <c r="BN2071" i="16" s="1"/>
  <c r="BG2073" i="16"/>
  <c r="BO2073" i="16" s="1"/>
  <c r="BH2075" i="16"/>
  <c r="BP2075" i="16" s="1"/>
  <c r="BH2077" i="16"/>
  <c r="BP2077" i="16" s="1"/>
  <c r="BI2079" i="16"/>
  <c r="BQ2079" i="16" s="1"/>
  <c r="BE2084" i="16"/>
  <c r="BM2084" i="16" s="1"/>
  <c r="BF2086" i="16"/>
  <c r="BN2086" i="16" s="1"/>
  <c r="BF2088" i="16"/>
  <c r="BN2088" i="16" s="1"/>
  <c r="BG2090" i="16"/>
  <c r="BO2090" i="16" s="1"/>
  <c r="BH2092" i="16"/>
  <c r="BP2092" i="16" s="1"/>
  <c r="BD2097" i="16"/>
  <c r="BL2097" i="16" s="1"/>
  <c r="BD2099" i="16"/>
  <c r="BL2099" i="16" s="1"/>
  <c r="BE2101" i="16"/>
  <c r="BM2101" i="16" s="1"/>
  <c r="BF2103" i="16"/>
  <c r="BN2103" i="16" s="1"/>
  <c r="BG2105" i="16"/>
  <c r="BO2105" i="16" s="1"/>
  <c r="BH2107" i="16"/>
  <c r="BP2107" i="16" s="1"/>
  <c r="BH2109" i="16"/>
  <c r="BP2109" i="16" s="1"/>
  <c r="BI2111" i="16"/>
  <c r="BQ2111" i="16" s="1"/>
  <c r="BD2114" i="16"/>
  <c r="BL2114" i="16" s="1"/>
  <c r="BE2116" i="16"/>
  <c r="BM2116" i="16" s="1"/>
  <c r="BF2118" i="16"/>
  <c r="BN2118" i="16" s="1"/>
  <c r="BF2120" i="16"/>
  <c r="BN2120" i="16" s="1"/>
  <c r="BF2122" i="16"/>
  <c r="BN2122" i="16" s="1"/>
  <c r="BG2125" i="16"/>
  <c r="BO2125" i="16" s="1"/>
  <c r="BD2127" i="16"/>
  <c r="BL2127" i="16" s="1"/>
  <c r="BF2128" i="16"/>
  <c r="BN2128" i="16" s="1"/>
  <c r="BH2129" i="16"/>
  <c r="BP2129" i="16" s="1"/>
  <c r="BD2131" i="16"/>
  <c r="BL2131" i="16" s="1"/>
  <c r="BF2132" i="16"/>
  <c r="BN2132" i="16" s="1"/>
  <c r="BH2133" i="16"/>
  <c r="BP2133" i="16" s="1"/>
  <c r="BD2135" i="16"/>
  <c r="BL2135" i="16" s="1"/>
  <c r="BF2136" i="16"/>
  <c r="BN2136" i="16" s="1"/>
  <c r="BH2137" i="16"/>
  <c r="BP2137" i="16" s="1"/>
  <c r="BD2139" i="16"/>
  <c r="BL2139" i="16" s="1"/>
  <c r="BF2140" i="16"/>
  <c r="BN2140" i="16" s="1"/>
  <c r="BH2141" i="16"/>
  <c r="BP2141" i="16" s="1"/>
  <c r="BD2143" i="16"/>
  <c r="BL2143" i="16" s="1"/>
  <c r="BF2144" i="16"/>
  <c r="BN2144" i="16" s="1"/>
  <c r="BH2145" i="16"/>
  <c r="BP2145" i="16" s="1"/>
  <c r="BD2147" i="16"/>
  <c r="BL2147" i="16" s="1"/>
  <c r="BF2148" i="16"/>
  <c r="BN2148" i="16" s="1"/>
  <c r="BH2149" i="16"/>
  <c r="BP2149" i="16" s="1"/>
  <c r="BD2151" i="16"/>
  <c r="BL2151" i="16" s="1"/>
  <c r="BF2152" i="16"/>
  <c r="BN2152" i="16" s="1"/>
  <c r="BI2014" i="16"/>
  <c r="BQ2014" i="16" s="1"/>
  <c r="BF1872" i="16"/>
  <c r="BN1872" i="16" s="1"/>
  <c r="BH1873" i="16"/>
  <c r="BP1873" i="16" s="1"/>
  <c r="BD1875" i="16"/>
  <c r="BL1875" i="16" s="1"/>
  <c r="BF1876" i="16"/>
  <c r="BN1876" i="16" s="1"/>
  <c r="BH1877" i="16"/>
  <c r="BP1877" i="16" s="1"/>
  <c r="BD1879" i="16"/>
  <c r="BL1879" i="16" s="1"/>
  <c r="BF1880" i="16"/>
  <c r="BN1880" i="16" s="1"/>
  <c r="BH1881" i="16"/>
  <c r="BP1881" i="16" s="1"/>
  <c r="BD1883" i="16"/>
  <c r="BL1883" i="16" s="1"/>
  <c r="BF1884" i="16"/>
  <c r="BN1884" i="16" s="1"/>
  <c r="BD1887" i="16"/>
  <c r="BL1887" i="16" s="1"/>
  <c r="BF1888" i="16"/>
  <c r="BN1888" i="16" s="1"/>
  <c r="BH1889" i="16"/>
  <c r="BP1889" i="16" s="1"/>
  <c r="BD1891" i="16"/>
  <c r="BL1891" i="16" s="1"/>
  <c r="BF1892" i="16"/>
  <c r="BN1892" i="16" s="1"/>
  <c r="BH1893" i="16"/>
  <c r="BP1893" i="16" s="1"/>
  <c r="BD1895" i="16"/>
  <c r="BL1895" i="16" s="1"/>
  <c r="BF1896" i="16"/>
  <c r="BN1896" i="16" s="1"/>
  <c r="BH1901" i="16"/>
  <c r="BP1901" i="16" s="1"/>
  <c r="BD1903" i="16"/>
  <c r="BL1903" i="16" s="1"/>
  <c r="BF1904" i="16"/>
  <c r="BN1904" i="16" s="1"/>
  <c r="BH1905" i="16"/>
  <c r="BP1905" i="16" s="1"/>
  <c r="BD1907" i="16"/>
  <c r="BL1907" i="16" s="1"/>
  <c r="BF1908" i="16"/>
  <c r="BN1908" i="16" s="1"/>
  <c r="BD1911" i="16"/>
  <c r="BL1911" i="16" s="1"/>
  <c r="BF1912" i="16"/>
  <c r="BN1912" i="16" s="1"/>
  <c r="BF1916" i="16"/>
  <c r="BN1916" i="16" s="1"/>
  <c r="BH1917" i="16"/>
  <c r="BP1917" i="16" s="1"/>
  <c r="BD1919" i="16"/>
  <c r="BL1919" i="16" s="1"/>
  <c r="BF1920" i="16"/>
  <c r="BN1920" i="16" s="1"/>
  <c r="BH1921" i="16"/>
  <c r="BP1921" i="16" s="1"/>
  <c r="BD1923" i="16"/>
  <c r="BL1923" i="16" s="1"/>
  <c r="BF1924" i="16"/>
  <c r="BN1924" i="16" s="1"/>
  <c r="BH1925" i="16"/>
  <c r="BP1925" i="16" s="1"/>
  <c r="BD1927" i="16"/>
  <c r="BL1927" i="16" s="1"/>
  <c r="BF1928" i="16"/>
  <c r="BN1928" i="16" s="1"/>
  <c r="BH1929" i="16"/>
  <c r="BP1929" i="16" s="1"/>
  <c r="BD1931" i="16"/>
  <c r="BL1931" i="16" s="1"/>
  <c r="BF1932" i="16"/>
  <c r="BN1932" i="16" s="1"/>
  <c r="BD1935" i="16"/>
  <c r="BL1935" i="16" s="1"/>
  <c r="BF1936" i="16"/>
  <c r="BN1936" i="16" s="1"/>
  <c r="BH1937" i="16"/>
  <c r="BP1937" i="16" s="1"/>
  <c r="BD1939" i="16"/>
  <c r="BL1939" i="16" s="1"/>
  <c r="BF1940" i="16"/>
  <c r="BN1940" i="16" s="1"/>
  <c r="BG2509" i="16"/>
  <c r="BO2509" i="16" s="1"/>
  <c r="BF2574" i="16"/>
  <c r="BN2574" i="16" s="1"/>
  <c r="BF2327" i="16"/>
  <c r="BN2327" i="16" s="1"/>
  <c r="BD2353" i="16"/>
  <c r="BL2353" i="16" s="1"/>
  <c r="BD2370" i="16"/>
  <c r="BL2370" i="16" s="1"/>
  <c r="BE2385" i="16"/>
  <c r="BM2385" i="16" s="1"/>
  <c r="BI2399" i="16"/>
  <c r="BQ2399" i="16" s="1"/>
  <c r="BG2422" i="16"/>
  <c r="BO2422" i="16" s="1"/>
  <c r="BG2429" i="16"/>
  <c r="BO2429" i="16" s="1"/>
  <c r="BH2433" i="16"/>
  <c r="BP2433" i="16" s="1"/>
  <c r="BI2437" i="16"/>
  <c r="BQ2437" i="16" s="1"/>
  <c r="BH2162" i="16"/>
  <c r="BP2162" i="16" s="1"/>
  <c r="BI2166" i="16"/>
  <c r="BQ2166" i="16" s="1"/>
  <c r="BE2175" i="16"/>
  <c r="BM2175" i="16" s="1"/>
  <c r="BH2179" i="16"/>
  <c r="BP2179" i="16" s="1"/>
  <c r="BD2184" i="16"/>
  <c r="BL2184" i="16" s="1"/>
  <c r="BF2192" i="16"/>
  <c r="BN2192" i="16" s="1"/>
  <c r="BG2196" i="16"/>
  <c r="BO2196" i="16" s="1"/>
  <c r="BF2205" i="16"/>
  <c r="BN2205" i="16" s="1"/>
  <c r="BG2209" i="16"/>
  <c r="BO2209" i="16" s="1"/>
  <c r="BH2213" i="16"/>
  <c r="BP2213" i="16" s="1"/>
  <c r="BI2217" i="16"/>
  <c r="BQ2217" i="16" s="1"/>
  <c r="BF2222" i="16"/>
  <c r="BN2222" i="16" s="1"/>
  <c r="BH2226" i="16"/>
  <c r="BP2226" i="16" s="1"/>
  <c r="BI2230" i="16"/>
  <c r="BQ2230" i="16" s="1"/>
  <c r="BD2235" i="16"/>
  <c r="BL2235" i="16" s="1"/>
  <c r="BE2239" i="16"/>
  <c r="BM2239" i="16" s="1"/>
  <c r="BH2246" i="16"/>
  <c r="BP2246" i="16" s="1"/>
  <c r="BI2249" i="16"/>
  <c r="BQ2249" i="16" s="1"/>
  <c r="BG2253" i="16"/>
  <c r="BO2253" i="16" s="1"/>
  <c r="BG2256" i="16"/>
  <c r="BO2256" i="16" s="1"/>
  <c r="BE2260" i="16"/>
  <c r="BM2260" i="16" s="1"/>
  <c r="BH2263" i="16"/>
  <c r="BP2263" i="16" s="1"/>
  <c r="BH2270" i="16"/>
  <c r="BP2270" i="16" s="1"/>
  <c r="BH2273" i="16"/>
  <c r="BP2273" i="16" s="1"/>
  <c r="BF2277" i="16"/>
  <c r="BN2277" i="16" s="1"/>
  <c r="BG2280" i="16"/>
  <c r="BO2280" i="16" s="1"/>
  <c r="BE2284" i="16"/>
  <c r="BM2284" i="16" s="1"/>
  <c r="BH2287" i="16"/>
  <c r="BP2287" i="16" s="1"/>
  <c r="BI2290" i="16"/>
  <c r="BQ2290" i="16" s="1"/>
  <c r="BF2294" i="16"/>
  <c r="BN2294" i="16" s="1"/>
  <c r="BH2297" i="16"/>
  <c r="BP2297" i="16" s="1"/>
  <c r="BF2017" i="16"/>
  <c r="BN2017" i="16" s="1"/>
  <c r="BG2020" i="16"/>
  <c r="BO2020" i="16" s="1"/>
  <c r="BD2024" i="16"/>
  <c r="BL2024" i="16" s="1"/>
  <c r="BE2027" i="16"/>
  <c r="BM2027" i="16" s="1"/>
  <c r="BI2030" i="16"/>
  <c r="BQ2030" i="16" s="1"/>
  <c r="BF2034" i="16"/>
  <c r="BN2034" i="16" s="1"/>
  <c r="BH2037" i="16"/>
  <c r="BP2037" i="16" s="1"/>
  <c r="BD2041" i="16"/>
  <c r="BL2041" i="16" s="1"/>
  <c r="BI2043" i="16"/>
  <c r="BQ2043" i="16" s="1"/>
  <c r="BD2046" i="16"/>
  <c r="BL2046" i="16" s="1"/>
  <c r="BE2048" i="16"/>
  <c r="BM2048" i="16" s="1"/>
  <c r="BF2050" i="16"/>
  <c r="BN2050" i="16" s="1"/>
  <c r="BG2054" i="16"/>
  <c r="BO2054" i="16" s="1"/>
  <c r="BD2061" i="16"/>
  <c r="BL2061" i="16" s="1"/>
  <c r="BD2063" i="16"/>
  <c r="BL2063" i="16" s="1"/>
  <c r="BE2065" i="16"/>
  <c r="BM2065" i="16" s="1"/>
  <c r="BF2067" i="16"/>
  <c r="BN2067" i="16" s="1"/>
  <c r="BG2069" i="16"/>
  <c r="BO2069" i="16" s="1"/>
  <c r="BH2071" i="16"/>
  <c r="BP2071" i="16" s="1"/>
  <c r="BH2073" i="16"/>
  <c r="BP2073" i="16" s="1"/>
  <c r="BI2075" i="16"/>
  <c r="BQ2075" i="16" s="1"/>
  <c r="BD2078" i="16"/>
  <c r="BL2078" i="16" s="1"/>
  <c r="BE2080" i="16"/>
  <c r="BM2080" i="16" s="1"/>
  <c r="BF2082" i="16"/>
  <c r="BN2082" i="16" s="1"/>
  <c r="BF2084" i="16"/>
  <c r="BN2084" i="16" s="1"/>
  <c r="BG2086" i="16"/>
  <c r="BO2086" i="16" s="1"/>
  <c r="BH2088" i="16"/>
  <c r="BP2088" i="16" s="1"/>
  <c r="BI2090" i="16"/>
  <c r="BQ2090" i="16" s="1"/>
  <c r="BD2093" i="16"/>
  <c r="BL2093" i="16" s="1"/>
  <c r="BD2095" i="16"/>
  <c r="BL2095" i="16" s="1"/>
  <c r="BE2097" i="16"/>
  <c r="BM2097" i="16" s="1"/>
  <c r="BF2099" i="16"/>
  <c r="BN2099" i="16" s="1"/>
  <c r="BG2101" i="16"/>
  <c r="BO2101" i="16" s="1"/>
  <c r="BH2103" i="16"/>
  <c r="BP2103" i="16" s="1"/>
  <c r="BH2105" i="16"/>
  <c r="BP2105" i="16" s="1"/>
  <c r="BI2107" i="16"/>
  <c r="BQ2107" i="16" s="1"/>
  <c r="BD2110" i="16"/>
  <c r="BL2110" i="16" s="1"/>
  <c r="BE2112" i="16"/>
  <c r="BM2112" i="16" s="1"/>
  <c r="BF2114" i="16"/>
  <c r="BN2114" i="16" s="1"/>
  <c r="BF2116" i="16"/>
  <c r="BN2116" i="16" s="1"/>
  <c r="BG2118" i="16"/>
  <c r="BO2118" i="16" s="1"/>
  <c r="BH2120" i="16"/>
  <c r="BP2120" i="16" s="1"/>
  <c r="BG2122" i="16"/>
  <c r="BO2122" i="16" s="1"/>
  <c r="BE2124" i="16"/>
  <c r="BM2124" i="16" s="1"/>
  <c r="BH2125" i="16"/>
  <c r="BP2125" i="16" s="1"/>
  <c r="BE2127" i="16"/>
  <c r="BM2127" i="16" s="1"/>
  <c r="BG2128" i="16"/>
  <c r="BO2128" i="16" s="1"/>
  <c r="BI2129" i="16"/>
  <c r="BQ2129" i="16" s="1"/>
  <c r="BG2132" i="16"/>
  <c r="BO2132" i="16" s="1"/>
  <c r="BI2133" i="16"/>
  <c r="BQ2133" i="16" s="1"/>
  <c r="BE2135" i="16"/>
  <c r="BM2135" i="16" s="1"/>
  <c r="BG2136" i="16"/>
  <c r="BO2136" i="16" s="1"/>
  <c r="BI2137" i="16"/>
  <c r="BQ2137" i="16" s="1"/>
  <c r="BE2139" i="16"/>
  <c r="BM2139" i="16" s="1"/>
  <c r="BG2140" i="16"/>
  <c r="BO2140" i="16" s="1"/>
  <c r="BI2141" i="16"/>
  <c r="BQ2141" i="16" s="1"/>
  <c r="BE2143" i="16"/>
  <c r="BM2143" i="16" s="1"/>
  <c r="BG2144" i="16"/>
  <c r="BO2144" i="16" s="1"/>
  <c r="BI2145" i="16"/>
  <c r="BQ2145" i="16" s="1"/>
  <c r="BE2147" i="16"/>
  <c r="BM2147" i="16" s="1"/>
  <c r="BG2148" i="16"/>
  <c r="BO2148" i="16" s="1"/>
  <c r="BI2149" i="16"/>
  <c r="BQ2149" i="16" s="1"/>
  <c r="BE2151" i="16"/>
  <c r="BM2151" i="16" s="1"/>
  <c r="BG2152" i="16"/>
  <c r="BO2152" i="16" s="1"/>
  <c r="BH2014" i="16"/>
  <c r="BP2014" i="16" s="1"/>
  <c r="BG1872" i="16"/>
  <c r="BO1872" i="16" s="1"/>
  <c r="BI1873" i="16"/>
  <c r="BQ1873" i="16" s="1"/>
  <c r="BE1875" i="16"/>
  <c r="BM1875" i="16" s="1"/>
  <c r="BG1876" i="16"/>
  <c r="BO1876" i="16" s="1"/>
  <c r="BI1877" i="16"/>
  <c r="BQ1877" i="16" s="1"/>
  <c r="BE1879" i="16"/>
  <c r="BM1879" i="16" s="1"/>
  <c r="BG1880" i="16"/>
  <c r="BO1880" i="16" s="1"/>
  <c r="BI1881" i="16"/>
  <c r="BQ1881" i="16" s="1"/>
  <c r="BE1883" i="16"/>
  <c r="BM1883" i="16" s="1"/>
  <c r="BG1884" i="16"/>
  <c r="BO1884" i="16" s="1"/>
  <c r="BI1885" i="16"/>
  <c r="BQ1885" i="16" s="1"/>
  <c r="BE1887" i="16"/>
  <c r="BM1887" i="16" s="1"/>
  <c r="BI1889" i="16"/>
  <c r="BQ1889" i="16" s="1"/>
  <c r="BE1891" i="16"/>
  <c r="BM1891" i="16" s="1"/>
  <c r="BG1892" i="16"/>
  <c r="BO1892" i="16" s="1"/>
  <c r="BI1893" i="16"/>
  <c r="BQ1893" i="16" s="1"/>
  <c r="BE1895" i="16"/>
  <c r="BM1895" i="16" s="1"/>
  <c r="BG1896" i="16"/>
  <c r="BO1896" i="16" s="1"/>
  <c r="BI1897" i="16"/>
  <c r="BQ1897" i="16" s="1"/>
  <c r="BG1900" i="16"/>
  <c r="BO1900" i="16" s="1"/>
  <c r="BI1901" i="16"/>
  <c r="BQ1901" i="16" s="1"/>
  <c r="BE1903" i="16"/>
  <c r="BM1903" i="16" s="1"/>
  <c r="BG1904" i="16"/>
  <c r="BO1904" i="16" s="1"/>
  <c r="BI1905" i="16"/>
  <c r="BQ1905" i="16" s="1"/>
  <c r="BE1907" i="16"/>
  <c r="BM1907" i="16" s="1"/>
  <c r="BG1908" i="16"/>
  <c r="BO1908" i="16" s="1"/>
  <c r="BE1911" i="16"/>
  <c r="BM1911" i="16" s="1"/>
  <c r="BG1912" i="16"/>
  <c r="BO1912" i="16" s="1"/>
  <c r="BG1916" i="16"/>
  <c r="BO1916" i="16" s="1"/>
  <c r="BI1917" i="16"/>
  <c r="BQ1917" i="16" s="1"/>
  <c r="BE1919" i="16"/>
  <c r="BM1919" i="16" s="1"/>
  <c r="BG1920" i="16"/>
  <c r="BO1920" i="16" s="1"/>
  <c r="BI1921" i="16"/>
  <c r="BQ1921" i="16" s="1"/>
  <c r="BE1923" i="16"/>
  <c r="BM1923" i="16" s="1"/>
  <c r="BG1924" i="16"/>
  <c r="BO1924" i="16" s="1"/>
  <c r="BI1925" i="16"/>
  <c r="BQ1925" i="16" s="1"/>
  <c r="BE1927" i="16"/>
  <c r="BM1927" i="16" s="1"/>
  <c r="BG1928" i="16"/>
  <c r="BO1928" i="16" s="1"/>
  <c r="BI1929" i="16"/>
  <c r="BQ1929" i="16" s="1"/>
  <c r="BE1931" i="16"/>
  <c r="BM1931" i="16" s="1"/>
  <c r="BG1932" i="16"/>
  <c r="BO1932" i="16" s="1"/>
  <c r="BE1935" i="16"/>
  <c r="BM1935" i="16" s="1"/>
  <c r="BG1936" i="16"/>
  <c r="BO1936" i="16" s="1"/>
  <c r="BI1937" i="16"/>
  <c r="BQ1937" i="16" s="1"/>
  <c r="BE1939" i="16"/>
  <c r="BM1939" i="16" s="1"/>
  <c r="BE2516" i="16"/>
  <c r="BM2516" i="16" s="1"/>
  <c r="BH2578" i="16"/>
  <c r="BP2578" i="16" s="1"/>
  <c r="BH2355" i="16"/>
  <c r="BP2355" i="16" s="1"/>
  <c r="BE2373" i="16"/>
  <c r="BM2373" i="16" s="1"/>
  <c r="BI2388" i="16"/>
  <c r="BQ2388" i="16" s="1"/>
  <c r="BG2403" i="16"/>
  <c r="BO2403" i="16" s="1"/>
  <c r="BD2415" i="16"/>
  <c r="BL2415" i="16" s="1"/>
  <c r="BH2423" i="16"/>
  <c r="BP2423" i="16" s="1"/>
  <c r="BF2430" i="16"/>
  <c r="BN2430" i="16" s="1"/>
  <c r="BH2434" i="16"/>
  <c r="BP2434" i="16" s="1"/>
  <c r="BI2438" i="16"/>
  <c r="BQ2438" i="16" s="1"/>
  <c r="BD2159" i="16"/>
  <c r="BL2159" i="16" s="1"/>
  <c r="BE2163" i="16"/>
  <c r="BM2163" i="16" s="1"/>
  <c r="BH2167" i="16"/>
  <c r="BP2167" i="16" s="1"/>
  <c r="BD2172" i="16"/>
  <c r="BL2172" i="16" s="1"/>
  <c r="BE2176" i="16"/>
  <c r="BM2176" i="16" s="1"/>
  <c r="BF2180" i="16"/>
  <c r="BN2180" i="16" s="1"/>
  <c r="BG2184" i="16"/>
  <c r="BO2184" i="16" s="1"/>
  <c r="BD2189" i="16"/>
  <c r="BL2189" i="16" s="1"/>
  <c r="BF2193" i="16"/>
  <c r="BN2193" i="16" s="1"/>
  <c r="BG2197" i="16"/>
  <c r="BO2197" i="16" s="1"/>
  <c r="BI2205" i="16"/>
  <c r="BQ2205" i="16" s="1"/>
  <c r="BF2210" i="16"/>
  <c r="BN2210" i="16" s="1"/>
  <c r="BH2214" i="16"/>
  <c r="BP2214" i="16" s="1"/>
  <c r="BI2218" i="16"/>
  <c r="BQ2218" i="16" s="1"/>
  <c r="BD2223" i="16"/>
  <c r="BL2223" i="16" s="1"/>
  <c r="BE2227" i="16"/>
  <c r="BM2227" i="16" s="1"/>
  <c r="BH2231" i="16"/>
  <c r="BP2231" i="16" s="1"/>
  <c r="BD2236" i="16"/>
  <c r="BL2236" i="16" s="1"/>
  <c r="BE2240" i="16"/>
  <c r="BM2240" i="16" s="1"/>
  <c r="BH2243" i="16"/>
  <c r="BP2243" i="16" s="1"/>
  <c r="BD2247" i="16"/>
  <c r="BL2247" i="16" s="1"/>
  <c r="BF2250" i="16"/>
  <c r="BN2250" i="16" s="1"/>
  <c r="BH2253" i="16"/>
  <c r="BP2253" i="16" s="1"/>
  <c r="BF2257" i="16"/>
  <c r="BN2257" i="16" s="1"/>
  <c r="BG2260" i="16"/>
  <c r="BO2260" i="16" s="1"/>
  <c r="BE2264" i="16"/>
  <c r="BM2264" i="16" s="1"/>
  <c r="BF2274" i="16"/>
  <c r="BN2274" i="16" s="1"/>
  <c r="BH2277" i="16"/>
  <c r="BP2277" i="16" s="1"/>
  <c r="BF2281" i="16"/>
  <c r="BN2281" i="16" s="1"/>
  <c r="BF2284" i="16"/>
  <c r="BN2284" i="16" s="1"/>
  <c r="BD2288" i="16"/>
  <c r="BL2288" i="16" s="1"/>
  <c r="BE2291" i="16"/>
  <c r="BM2291" i="16" s="1"/>
  <c r="BI2294" i="16"/>
  <c r="BQ2294" i="16" s="1"/>
  <c r="BG2157" i="16"/>
  <c r="BO2157" i="16" s="1"/>
  <c r="BG2017" i="16"/>
  <c r="BO2017" i="16" s="1"/>
  <c r="BD2021" i="16"/>
  <c r="BL2021" i="16" s="1"/>
  <c r="BF2024" i="16"/>
  <c r="BN2024" i="16" s="1"/>
  <c r="BE2031" i="16"/>
  <c r="BM2031" i="16" s="1"/>
  <c r="BH2034" i="16"/>
  <c r="BP2034" i="16" s="1"/>
  <c r="BI2037" i="16"/>
  <c r="BQ2037" i="16" s="1"/>
  <c r="BG2041" i="16"/>
  <c r="BO2041" i="16" s="1"/>
  <c r="BE2044" i="16"/>
  <c r="BM2044" i="16" s="1"/>
  <c r="BF2046" i="16"/>
  <c r="BN2046" i="16" s="1"/>
  <c r="BF2048" i="16"/>
  <c r="BN2048" i="16" s="1"/>
  <c r="BG2050" i="16"/>
  <c r="BO2050" i="16" s="1"/>
  <c r="BI2054" i="16"/>
  <c r="BQ2054" i="16" s="1"/>
  <c r="BD2057" i="16"/>
  <c r="BL2057" i="16" s="1"/>
  <c r="BD2059" i="16"/>
  <c r="BL2059" i="16" s="1"/>
  <c r="BE2061" i="16"/>
  <c r="BM2061" i="16" s="1"/>
  <c r="BF2063" i="16"/>
  <c r="BN2063" i="16" s="1"/>
  <c r="BG2065" i="16"/>
  <c r="BO2065" i="16" s="1"/>
  <c r="BH2067" i="16"/>
  <c r="BP2067" i="16" s="1"/>
  <c r="BH2069" i="16"/>
  <c r="BP2069" i="16" s="1"/>
  <c r="BI2071" i="16"/>
  <c r="BQ2071" i="16" s="1"/>
  <c r="BD2074" i="16"/>
  <c r="BL2074" i="16" s="1"/>
  <c r="BE2076" i="16"/>
  <c r="BM2076" i="16" s="1"/>
  <c r="BF2078" i="16"/>
  <c r="BN2078" i="16" s="1"/>
  <c r="BF2080" i="16"/>
  <c r="BN2080" i="16" s="1"/>
  <c r="BH2084" i="16"/>
  <c r="BP2084" i="16" s="1"/>
  <c r="BI2086" i="16"/>
  <c r="BQ2086" i="16" s="1"/>
  <c r="BD2089" i="16"/>
  <c r="BL2089" i="16" s="1"/>
  <c r="BD2091" i="16"/>
  <c r="BL2091" i="16" s="1"/>
  <c r="BE2093" i="16"/>
  <c r="BM2093" i="16" s="1"/>
  <c r="BF2095" i="16"/>
  <c r="BN2095" i="16" s="1"/>
  <c r="BG2097" i="16"/>
  <c r="BO2097" i="16" s="1"/>
  <c r="BH2099" i="16"/>
  <c r="BP2099" i="16" s="1"/>
  <c r="BH2101" i="16"/>
  <c r="BP2101" i="16" s="1"/>
  <c r="BI2103" i="16"/>
  <c r="BQ2103" i="16" s="1"/>
  <c r="BD2106" i="16"/>
  <c r="BL2106" i="16" s="1"/>
  <c r="BE2108" i="16"/>
  <c r="BM2108" i="16" s="1"/>
  <c r="BF2110" i="16"/>
  <c r="BN2110" i="16" s="1"/>
  <c r="BF2112" i="16"/>
  <c r="BN2112" i="16" s="1"/>
  <c r="BG2114" i="16"/>
  <c r="BO2114" i="16" s="1"/>
  <c r="BH2116" i="16"/>
  <c r="BP2116" i="16" s="1"/>
  <c r="BI2118" i="16"/>
  <c r="BQ2118" i="16" s="1"/>
  <c r="BD2121" i="16"/>
  <c r="BL2121" i="16" s="1"/>
  <c r="BI2122" i="16"/>
  <c r="BQ2122" i="16" s="1"/>
  <c r="BI2125" i="16"/>
  <c r="BQ2125" i="16" s="1"/>
  <c r="BH2128" i="16"/>
  <c r="BP2128" i="16" s="1"/>
  <c r="BD2130" i="16"/>
  <c r="BL2130" i="16" s="1"/>
  <c r="BF2131" i="16"/>
  <c r="BN2131" i="16" s="1"/>
  <c r="BH2132" i="16"/>
  <c r="BP2132" i="16" s="1"/>
  <c r="BD2134" i="16"/>
  <c r="BL2134" i="16" s="1"/>
  <c r="BF2135" i="16"/>
  <c r="BN2135" i="16" s="1"/>
  <c r="BH2136" i="16"/>
  <c r="BP2136" i="16" s="1"/>
  <c r="BD2138" i="16"/>
  <c r="BL2138" i="16" s="1"/>
  <c r="BF2139" i="16"/>
  <c r="BN2139" i="16" s="1"/>
  <c r="BH2140" i="16"/>
  <c r="BP2140" i="16" s="1"/>
  <c r="BD2142" i="16"/>
  <c r="BL2142" i="16" s="1"/>
  <c r="BF2143" i="16"/>
  <c r="BN2143" i="16" s="1"/>
  <c r="BH2144" i="16"/>
  <c r="BP2144" i="16" s="1"/>
  <c r="BD2146" i="16"/>
  <c r="BL2146" i="16" s="1"/>
  <c r="BF2147" i="16"/>
  <c r="BN2147" i="16" s="1"/>
  <c r="BH2148" i="16"/>
  <c r="BP2148" i="16" s="1"/>
  <c r="BD2150" i="16"/>
  <c r="BL2150" i="16" s="1"/>
  <c r="BF2151" i="16"/>
  <c r="BN2151" i="16" s="1"/>
  <c r="BH2152" i="16"/>
  <c r="BP2152" i="16" s="1"/>
  <c r="BD2154" i="16"/>
  <c r="BL2154" i="16" s="1"/>
  <c r="BG2014" i="16"/>
  <c r="BO2014" i="16" s="1"/>
  <c r="BH1872" i="16"/>
  <c r="BP1872" i="16" s="1"/>
  <c r="BD1874" i="16"/>
  <c r="BL1874" i="16" s="1"/>
  <c r="BF1875" i="16"/>
  <c r="BN1875" i="16" s="1"/>
  <c r="BH1876" i="16"/>
  <c r="BP1876" i="16" s="1"/>
  <c r="BD1878" i="16"/>
  <c r="BL1878" i="16" s="1"/>
  <c r="BF1879" i="16"/>
  <c r="BN1879" i="16" s="1"/>
  <c r="BH1880" i="16"/>
  <c r="BP1880" i="16" s="1"/>
  <c r="BD1882" i="16"/>
  <c r="BL1882" i="16" s="1"/>
  <c r="BF1883" i="16"/>
  <c r="BN1883" i="16" s="1"/>
  <c r="BH1884" i="16"/>
  <c r="BP1884" i="16" s="1"/>
  <c r="BD1886" i="16"/>
  <c r="BL1886" i="16" s="1"/>
  <c r="BF1887" i="16"/>
  <c r="BN1887" i="16" s="1"/>
  <c r="BH1888" i="16"/>
  <c r="BP1888" i="16" s="1"/>
  <c r="BD1890" i="16"/>
  <c r="BL1890" i="16" s="1"/>
  <c r="BF1891" i="16"/>
  <c r="BN1891" i="16" s="1"/>
  <c r="BH1892" i="16"/>
  <c r="BP1892" i="16" s="1"/>
  <c r="BD1894" i="16"/>
  <c r="BL1894" i="16" s="1"/>
  <c r="BF1895" i="16"/>
  <c r="BN1895" i="16" s="1"/>
  <c r="BH1896" i="16"/>
  <c r="BP1896" i="16" s="1"/>
  <c r="BD1898" i="16"/>
  <c r="BL1898" i="16" s="1"/>
  <c r="BH1900" i="16"/>
  <c r="BP1900" i="16" s="1"/>
  <c r="BD1902" i="16"/>
  <c r="BL1902" i="16" s="1"/>
  <c r="BF1903" i="16"/>
  <c r="BN1903" i="16" s="1"/>
  <c r="BH1904" i="16"/>
  <c r="BP1904" i="16" s="1"/>
  <c r="BD1906" i="16"/>
  <c r="BL1906" i="16" s="1"/>
  <c r="BF1907" i="16"/>
  <c r="BN1907" i="16" s="1"/>
  <c r="BH1908" i="16"/>
  <c r="BP1908" i="16" s="1"/>
  <c r="BF1911" i="16"/>
  <c r="BN1911" i="16" s="1"/>
  <c r="BH1912" i="16"/>
  <c r="BP1912" i="16" s="1"/>
  <c r="BD1914" i="16"/>
  <c r="BL1914" i="16" s="1"/>
  <c r="BH1916" i="16"/>
  <c r="BP1916" i="16" s="1"/>
  <c r="BD1918" i="16"/>
  <c r="BL1918" i="16" s="1"/>
  <c r="BF1919" i="16"/>
  <c r="BN1919" i="16" s="1"/>
  <c r="BH1920" i="16"/>
  <c r="BP1920" i="16" s="1"/>
  <c r="BD1922" i="16"/>
  <c r="BL1922" i="16" s="1"/>
  <c r="BF1923" i="16"/>
  <c r="BN1923" i="16" s="1"/>
  <c r="BH1924" i="16"/>
  <c r="BP1924" i="16" s="1"/>
  <c r="BD1926" i="16"/>
  <c r="BL1926" i="16" s="1"/>
  <c r="BF1927" i="16"/>
  <c r="BN1927" i="16" s="1"/>
  <c r="BH1928" i="16"/>
  <c r="BP1928" i="16" s="1"/>
  <c r="BD1930" i="16"/>
  <c r="BL1930" i="16" s="1"/>
  <c r="BF1931" i="16"/>
  <c r="BN1931" i="16" s="1"/>
  <c r="BH1932" i="16"/>
  <c r="BP1932" i="16" s="1"/>
  <c r="BD1934" i="16"/>
  <c r="BL1934" i="16" s="1"/>
  <c r="BF1935" i="16"/>
  <c r="BN1935" i="16" s="1"/>
  <c r="BH1936" i="16"/>
  <c r="BP1936" i="16" s="1"/>
  <c r="BD1938" i="16"/>
  <c r="BL1938" i="16" s="1"/>
  <c r="BF1939" i="16"/>
  <c r="BN1939" i="16" s="1"/>
  <c r="BH1940" i="16"/>
  <c r="BP1940" i="16" s="1"/>
  <c r="BG2528" i="16"/>
  <c r="BO2528" i="16" s="1"/>
  <c r="BI2335" i="16"/>
  <c r="BQ2335" i="16" s="1"/>
  <c r="BE2375" i="16"/>
  <c r="BM2375" i="16" s="1"/>
  <c r="BI2404" i="16"/>
  <c r="BQ2404" i="16" s="1"/>
  <c r="BE2425" i="16"/>
  <c r="BM2425" i="16" s="1"/>
  <c r="BD2435" i="16"/>
  <c r="BL2435" i="16" s="1"/>
  <c r="BH2159" i="16"/>
  <c r="BP2159" i="16" s="1"/>
  <c r="BE2168" i="16"/>
  <c r="BM2168" i="16" s="1"/>
  <c r="BG2176" i="16"/>
  <c r="BO2176" i="16" s="1"/>
  <c r="BH2193" i="16"/>
  <c r="BP2193" i="16" s="1"/>
  <c r="BF2202" i="16"/>
  <c r="BN2202" i="16" s="1"/>
  <c r="BI2210" i="16"/>
  <c r="BQ2210" i="16" s="1"/>
  <c r="BD2228" i="16"/>
  <c r="BL2228" i="16" s="1"/>
  <c r="BF2236" i="16"/>
  <c r="BN2236" i="16" s="1"/>
  <c r="BD2244" i="16"/>
  <c r="BL2244" i="16" s="1"/>
  <c r="BI2250" i="16"/>
  <c r="BQ2250" i="16" s="1"/>
  <c r="BH2257" i="16"/>
  <c r="BP2257" i="16" s="1"/>
  <c r="BF2264" i="16"/>
  <c r="BN2264" i="16" s="1"/>
  <c r="BE2271" i="16"/>
  <c r="BM2271" i="16" s="1"/>
  <c r="BI2277" i="16"/>
  <c r="BQ2277" i="16" s="1"/>
  <c r="BD2285" i="16"/>
  <c r="BL2285" i="16" s="1"/>
  <c r="BD2292" i="16"/>
  <c r="BL2292" i="16" s="1"/>
  <c r="BE2157" i="16"/>
  <c r="BM2157" i="16" s="1"/>
  <c r="BG2021" i="16"/>
  <c r="BO2021" i="16" s="1"/>
  <c r="BD2035" i="16"/>
  <c r="BL2035" i="16" s="1"/>
  <c r="BI2041" i="16"/>
  <c r="BQ2041" i="16" s="1"/>
  <c r="BG2046" i="16"/>
  <c r="BO2046" i="16" s="1"/>
  <c r="BI2050" i="16"/>
  <c r="BQ2050" i="16" s="1"/>
  <c r="BD2055" i="16"/>
  <c r="BL2055" i="16" s="1"/>
  <c r="BF2059" i="16"/>
  <c r="BN2059" i="16" s="1"/>
  <c r="BH2063" i="16"/>
  <c r="BP2063" i="16" s="1"/>
  <c r="BI2067" i="16"/>
  <c r="BQ2067" i="16" s="1"/>
  <c r="BE2072" i="16"/>
  <c r="BM2072" i="16" s="1"/>
  <c r="BH2080" i="16"/>
  <c r="BP2080" i="16" s="1"/>
  <c r="BD2085" i="16"/>
  <c r="BL2085" i="16" s="1"/>
  <c r="BE2089" i="16"/>
  <c r="BM2089" i="16" s="1"/>
  <c r="BG2093" i="16"/>
  <c r="BO2093" i="16" s="1"/>
  <c r="BH2097" i="16"/>
  <c r="BP2097" i="16" s="1"/>
  <c r="BD2102" i="16"/>
  <c r="BL2102" i="16" s="1"/>
  <c r="BF2106" i="16"/>
  <c r="BN2106" i="16" s="1"/>
  <c r="BG2110" i="16"/>
  <c r="BO2110" i="16" s="1"/>
  <c r="BI2114" i="16"/>
  <c r="BQ2114" i="16" s="1"/>
  <c r="BD2119" i="16"/>
  <c r="BL2119" i="16" s="1"/>
  <c r="BE2546" i="16"/>
  <c r="BM2546" i="16" s="1"/>
  <c r="BI2341" i="16"/>
  <c r="BQ2341" i="16" s="1"/>
  <c r="BE2378" i="16"/>
  <c r="BM2378" i="16" s="1"/>
  <c r="BG2408" i="16"/>
  <c r="BO2408" i="16" s="1"/>
  <c r="BF2426" i="16"/>
  <c r="BN2426" i="16" s="1"/>
  <c r="BD2436" i="16"/>
  <c r="BL2436" i="16" s="1"/>
  <c r="BF2160" i="16"/>
  <c r="BN2160" i="16" s="1"/>
  <c r="BD2169" i="16"/>
  <c r="BL2169" i="16" s="1"/>
  <c r="BG2177" i="16"/>
  <c r="BO2177" i="16" s="1"/>
  <c r="BI2185" i="16"/>
  <c r="BQ2185" i="16" s="1"/>
  <c r="BH2194" i="16"/>
  <c r="BP2194" i="16" s="1"/>
  <c r="BD2203" i="16"/>
  <c r="BL2203" i="16" s="1"/>
  <c r="BH2211" i="16"/>
  <c r="BP2211" i="16" s="1"/>
  <c r="BE2220" i="16"/>
  <c r="BM2220" i="16" s="1"/>
  <c r="BG2228" i="16"/>
  <c r="BO2228" i="16" s="1"/>
  <c r="BD2245" i="16"/>
  <c r="BL2245" i="16" s="1"/>
  <c r="BH2251" i="16"/>
  <c r="BP2251" i="16" s="1"/>
  <c r="BH2258" i="16"/>
  <c r="BP2258" i="16" s="1"/>
  <c r="BF2265" i="16"/>
  <c r="BN2265" i="16" s="1"/>
  <c r="BE2272" i="16"/>
  <c r="BM2272" i="16" s="1"/>
  <c r="BD2279" i="16"/>
  <c r="BL2279" i="16" s="1"/>
  <c r="BH2285" i="16"/>
  <c r="BP2285" i="16" s="1"/>
  <c r="BG2292" i="16"/>
  <c r="BO2292" i="16" s="1"/>
  <c r="BF2022" i="16"/>
  <c r="BN2022" i="16" s="1"/>
  <c r="BF2029" i="16"/>
  <c r="BN2029" i="16" s="1"/>
  <c r="BD2036" i="16"/>
  <c r="BL2036" i="16" s="1"/>
  <c r="BI2042" i="16"/>
  <c r="BQ2042" i="16" s="1"/>
  <c r="BD2047" i="16"/>
  <c r="BL2047" i="16" s="1"/>
  <c r="BF2051" i="16"/>
  <c r="BN2051" i="16" s="1"/>
  <c r="BH2055" i="16"/>
  <c r="BP2055" i="16" s="1"/>
  <c r="BI2059" i="16"/>
  <c r="BQ2059" i="16" s="1"/>
  <c r="BE2064" i="16"/>
  <c r="BM2064" i="16" s="1"/>
  <c r="BF2068" i="16"/>
  <c r="BN2068" i="16" s="1"/>
  <c r="BH2072" i="16"/>
  <c r="BP2072" i="16" s="1"/>
  <c r="BD2077" i="16"/>
  <c r="BL2077" i="16" s="1"/>
  <c r="BE2081" i="16"/>
  <c r="BM2081" i="16" s="1"/>
  <c r="BG2085" i="16"/>
  <c r="BO2085" i="16" s="1"/>
  <c r="BH2089" i="16"/>
  <c r="BP2089" i="16" s="1"/>
  <c r="BD2094" i="16"/>
  <c r="BL2094" i="16" s="1"/>
  <c r="BF2098" i="16"/>
  <c r="BN2098" i="16" s="1"/>
  <c r="BG2102" i="16"/>
  <c r="BO2102" i="16" s="1"/>
  <c r="BI2106" i="16"/>
  <c r="BQ2106" i="16" s="1"/>
  <c r="BD2111" i="16"/>
  <c r="BL2111" i="16" s="1"/>
  <c r="BF2115" i="16"/>
  <c r="BN2115" i="16" s="1"/>
  <c r="BH2119" i="16"/>
  <c r="BP2119" i="16" s="1"/>
  <c r="BF2123" i="16"/>
  <c r="BN2123" i="16" s="1"/>
  <c r="BF2126" i="16"/>
  <c r="BN2126" i="16" s="1"/>
  <c r="BE2129" i="16"/>
  <c r="BM2129" i="16" s="1"/>
  <c r="BF2134" i="16"/>
  <c r="BN2134" i="16" s="1"/>
  <c r="BE2136" i="16"/>
  <c r="BM2136" i="16" s="1"/>
  <c r="BG2138" i="16"/>
  <c r="BO2138" i="16" s="1"/>
  <c r="BI2140" i="16"/>
  <c r="BQ2140" i="16" s="1"/>
  <c r="BH2142" i="16"/>
  <c r="BP2142" i="16" s="1"/>
  <c r="BD2145" i="16"/>
  <c r="BL2145" i="16" s="1"/>
  <c r="BI2146" i="16"/>
  <c r="BQ2146" i="16" s="1"/>
  <c r="BE2149" i="16"/>
  <c r="BM2149" i="16" s="1"/>
  <c r="BG2151" i="16"/>
  <c r="BO2151" i="16" s="1"/>
  <c r="BF2153" i="16"/>
  <c r="BN2153" i="16" s="1"/>
  <c r="BE2014" i="16"/>
  <c r="BM2014" i="16" s="1"/>
  <c r="BG1873" i="16"/>
  <c r="BO1873" i="16" s="1"/>
  <c r="BI1875" i="16"/>
  <c r="BQ1875" i="16" s="1"/>
  <c r="BE1878" i="16"/>
  <c r="BM1878" i="16" s="1"/>
  <c r="BD1880" i="16"/>
  <c r="BL1880" i="16" s="1"/>
  <c r="BF1882" i="16"/>
  <c r="BN1882" i="16" s="1"/>
  <c r="BE1884" i="16"/>
  <c r="BM1884" i="16" s="1"/>
  <c r="BG1886" i="16"/>
  <c r="BO1886" i="16" s="1"/>
  <c r="BH1890" i="16"/>
  <c r="BP1890" i="16" s="1"/>
  <c r="BD1893" i="16"/>
  <c r="BL1893" i="16" s="1"/>
  <c r="BI1894" i="16"/>
  <c r="BQ1894" i="16" s="1"/>
  <c r="BF1901" i="16"/>
  <c r="BN1901" i="16" s="1"/>
  <c r="BH1903" i="16"/>
  <c r="BP1903" i="16" s="1"/>
  <c r="BG1905" i="16"/>
  <c r="BO1905" i="16" s="1"/>
  <c r="BI1907" i="16"/>
  <c r="BQ1907" i="16" s="1"/>
  <c r="BE1910" i="16"/>
  <c r="BM1910" i="16" s="1"/>
  <c r="BD1912" i="16"/>
  <c r="BL1912" i="16" s="1"/>
  <c r="BF1914" i="16"/>
  <c r="BN1914" i="16" s="1"/>
  <c r="BE1916" i="16"/>
  <c r="BM1916" i="16" s="1"/>
  <c r="BG1918" i="16"/>
  <c r="BO1918" i="16" s="1"/>
  <c r="BI1920" i="16"/>
  <c r="BQ1920" i="16" s="1"/>
  <c r="BH1922" i="16"/>
  <c r="BP1922" i="16" s="1"/>
  <c r="BD1925" i="16"/>
  <c r="BL1925" i="16" s="1"/>
  <c r="BF2553" i="16"/>
  <c r="BN2553" i="16" s="1"/>
  <c r="BG2346" i="16"/>
  <c r="BO2346" i="16" s="1"/>
  <c r="BI2410" i="16"/>
  <c r="BQ2410" i="16" s="1"/>
  <c r="BH2427" i="16"/>
  <c r="BP2427" i="16" s="1"/>
  <c r="BG2436" i="16"/>
  <c r="BO2436" i="16" s="1"/>
  <c r="BF2161" i="16"/>
  <c r="BN2161" i="16" s="1"/>
  <c r="BH2169" i="16"/>
  <c r="BP2169" i="16" s="1"/>
  <c r="BF2178" i="16"/>
  <c r="BN2178" i="16" s="1"/>
  <c r="BD2204" i="16"/>
  <c r="BL2204" i="16" s="1"/>
  <c r="BF2212" i="16"/>
  <c r="BN2212" i="16" s="1"/>
  <c r="BG2304" i="16"/>
  <c r="BO2304" i="16" s="1"/>
  <c r="BH2359" i="16"/>
  <c r="BP2359" i="16" s="1"/>
  <c r="BG2390" i="16"/>
  <c r="BO2390" i="16" s="1"/>
  <c r="BE2417" i="16"/>
  <c r="BM2417" i="16" s="1"/>
  <c r="BD2431" i="16"/>
  <c r="BL2431" i="16" s="1"/>
  <c r="BE2164" i="16"/>
  <c r="BM2164" i="16" s="1"/>
  <c r="BG2172" i="16"/>
  <c r="BO2172" i="16" s="1"/>
  <c r="BF2181" i="16"/>
  <c r="BN2181" i="16" s="1"/>
  <c r="BH2189" i="16"/>
  <c r="BP2189" i="16" s="1"/>
  <c r="BF2198" i="16"/>
  <c r="BN2198" i="16" s="1"/>
  <c r="BI2206" i="16"/>
  <c r="BQ2206" i="16" s="1"/>
  <c r="BE2215" i="16"/>
  <c r="BM2215" i="16" s="1"/>
  <c r="BD2224" i="16"/>
  <c r="BL2224" i="16" s="1"/>
  <c r="BF2232" i="16"/>
  <c r="BN2232" i="16" s="1"/>
  <c r="BD2241" i="16"/>
  <c r="BL2241" i="16" s="1"/>
  <c r="BD2248" i="16"/>
  <c r="BL2248" i="16" s="1"/>
  <c r="BH2254" i="16"/>
  <c r="BP2254" i="16" s="1"/>
  <c r="BG2261" i="16"/>
  <c r="BO2261" i="16" s="1"/>
  <c r="BF2268" i="16"/>
  <c r="BN2268" i="16" s="1"/>
  <c r="BD2275" i="16"/>
  <c r="BL2275" i="16" s="1"/>
  <c r="BI2281" i="16"/>
  <c r="BQ2281" i="16" s="1"/>
  <c r="BG2288" i="16"/>
  <c r="BO2288" i="16" s="1"/>
  <c r="BH2295" i="16"/>
  <c r="BP2295" i="16" s="1"/>
  <c r="BH2018" i="16"/>
  <c r="BP2018" i="16" s="1"/>
  <c r="BF2025" i="16"/>
  <c r="BN2025" i="16" s="1"/>
  <c r="BE2032" i="16"/>
  <c r="BM2032" i="16" s="1"/>
  <c r="BI2038" i="16"/>
  <c r="BQ2038" i="16" s="1"/>
  <c r="BH2044" i="16"/>
  <c r="BP2044" i="16" s="1"/>
  <c r="BD2049" i="16"/>
  <c r="BL2049" i="16" s="1"/>
  <c r="BG2057" i="16"/>
  <c r="BO2057" i="16" s="1"/>
  <c r="BH2061" i="16"/>
  <c r="BP2061" i="16" s="1"/>
  <c r="BD2066" i="16"/>
  <c r="BL2066" i="16" s="1"/>
  <c r="BF2070" i="16"/>
  <c r="BN2070" i="16" s="1"/>
  <c r="BG2074" i="16"/>
  <c r="BO2074" i="16" s="1"/>
  <c r="BI2078" i="16"/>
  <c r="BQ2078" i="16" s="1"/>
  <c r="BD2083" i="16"/>
  <c r="BL2083" i="16" s="1"/>
  <c r="BF2087" i="16"/>
  <c r="BN2087" i="16" s="1"/>
  <c r="BH2091" i="16"/>
  <c r="BP2091" i="16" s="1"/>
  <c r="BI2095" i="16"/>
  <c r="BQ2095" i="16" s="1"/>
  <c r="BF2104" i="16"/>
  <c r="BN2104" i="16" s="1"/>
  <c r="BD2113" i="16"/>
  <c r="BL2113" i="16" s="1"/>
  <c r="BE2117" i="16"/>
  <c r="BM2117" i="16" s="1"/>
  <c r="BG2121" i="16"/>
  <c r="BO2121" i="16" s="1"/>
  <c r="BH2124" i="16"/>
  <c r="BP2124" i="16" s="1"/>
  <c r="BF2130" i="16"/>
  <c r="BN2130" i="16" s="1"/>
  <c r="BD2133" i="16"/>
  <c r="BL2133" i="16" s="1"/>
  <c r="BI2134" i="16"/>
  <c r="BQ2134" i="16" s="1"/>
  <c r="BE2137" i="16"/>
  <c r="BM2137" i="16" s="1"/>
  <c r="BG2139" i="16"/>
  <c r="BO2139" i="16" s="1"/>
  <c r="BF2141" i="16"/>
  <c r="BN2141" i="16" s="1"/>
  <c r="BH2143" i="16"/>
  <c r="BP2143" i="16" s="1"/>
  <c r="BG2145" i="16"/>
  <c r="BO2145" i="16" s="1"/>
  <c r="BI2147" i="16"/>
  <c r="BQ2147" i="16" s="1"/>
  <c r="BE2150" i="16"/>
  <c r="BM2150" i="16" s="1"/>
  <c r="BD2152" i="16"/>
  <c r="BL2152" i="16" s="1"/>
  <c r="BF2154" i="16"/>
  <c r="BN2154" i="16" s="1"/>
  <c r="BG1874" i="16"/>
  <c r="BO1874" i="16" s="1"/>
  <c r="BI1876" i="16"/>
  <c r="BQ1876" i="16" s="1"/>
  <c r="BH1878" i="16"/>
  <c r="BP1878" i="16" s="1"/>
  <c r="BD1881" i="16"/>
  <c r="BL1881" i="16" s="1"/>
  <c r="BI1882" i="16"/>
  <c r="BQ1882" i="16" s="1"/>
  <c r="BG1887" i="16"/>
  <c r="BO1887" i="16" s="1"/>
  <c r="BF1889" i="16"/>
  <c r="BN1889" i="16" s="1"/>
  <c r="BH1891" i="16"/>
  <c r="BP1891" i="16" s="1"/>
  <c r="BG1893" i="16"/>
  <c r="BO1893" i="16" s="1"/>
  <c r="BI1895" i="16"/>
  <c r="BQ1895" i="16" s="1"/>
  <c r="BE1898" i="16"/>
  <c r="BM1898" i="16" s="1"/>
  <c r="BE1904" i="16"/>
  <c r="BM1904" i="16" s="1"/>
  <c r="BG1906" i="16"/>
  <c r="BO1906" i="16" s="1"/>
  <c r="BI1908" i="16"/>
  <c r="BQ1908" i="16" s="1"/>
  <c r="BH1910" i="16"/>
  <c r="BP1910" i="16" s="1"/>
  <c r="BI1914" i="16"/>
  <c r="BQ1914" i="16" s="1"/>
  <c r="BE1917" i="16"/>
  <c r="BM1917" i="16" s="1"/>
  <c r="BG1919" i="16"/>
  <c r="BO1919" i="16" s="1"/>
  <c r="BF1921" i="16"/>
  <c r="BN1921" i="16" s="1"/>
  <c r="BH2535" i="16"/>
  <c r="BP2535" i="16" s="1"/>
  <c r="BF2375" i="16"/>
  <c r="BN2375" i="16" s="1"/>
  <c r="BG2425" i="16"/>
  <c r="BO2425" i="16" s="1"/>
  <c r="BD2160" i="16"/>
  <c r="BL2160" i="16" s="1"/>
  <c r="BD2177" i="16"/>
  <c r="BL2177" i="16" s="1"/>
  <c r="BI2193" i="16"/>
  <c r="BQ2193" i="16" s="1"/>
  <c r="BD2211" i="16"/>
  <c r="BL2211" i="16" s="1"/>
  <c r="BG2240" i="16"/>
  <c r="BO2240" i="16" s="1"/>
  <c r="BI2261" i="16"/>
  <c r="BQ2261" i="16" s="1"/>
  <c r="BG2272" i="16"/>
  <c r="BO2272" i="16" s="1"/>
  <c r="BI2282" i="16"/>
  <c r="BQ2282" i="16" s="1"/>
  <c r="BD2295" i="16"/>
  <c r="BL2295" i="16" s="1"/>
  <c r="BH2021" i="16"/>
  <c r="BP2021" i="16" s="1"/>
  <c r="BF2032" i="16"/>
  <c r="BN2032" i="16" s="1"/>
  <c r="BD2043" i="16"/>
  <c r="BL2043" i="16" s="1"/>
  <c r="BG2049" i="16"/>
  <c r="BO2049" i="16" s="1"/>
  <c r="BE2057" i="16"/>
  <c r="BM2057" i="16" s="1"/>
  <c r="BI2063" i="16"/>
  <c r="BQ2063" i="16" s="1"/>
  <c r="BG2070" i="16"/>
  <c r="BO2070" i="16" s="1"/>
  <c r="BE2077" i="16"/>
  <c r="BM2077" i="16" s="1"/>
  <c r="BH2083" i="16"/>
  <c r="BP2083" i="16" s="1"/>
  <c r="BF2091" i="16"/>
  <c r="BN2091" i="16" s="1"/>
  <c r="BD2098" i="16"/>
  <c r="BL2098" i="16" s="1"/>
  <c r="BH2104" i="16"/>
  <c r="BP2104" i="16" s="1"/>
  <c r="BF2111" i="16"/>
  <c r="BN2111" i="16" s="1"/>
  <c r="BH2117" i="16"/>
  <c r="BP2117" i="16" s="1"/>
  <c r="BD2128" i="16"/>
  <c r="BL2128" i="16" s="1"/>
  <c r="BH2134" i="16"/>
  <c r="BP2134" i="16" s="1"/>
  <c r="BG2137" i="16"/>
  <c r="BO2137" i="16" s="1"/>
  <c r="BE2140" i="16"/>
  <c r="BM2140" i="16" s="1"/>
  <c r="BG2143" i="16"/>
  <c r="BO2143" i="16" s="1"/>
  <c r="BF2146" i="16"/>
  <c r="BN2146" i="16" s="1"/>
  <c r="BD2149" i="16"/>
  <c r="BL2149" i="16" s="1"/>
  <c r="BI2151" i="16"/>
  <c r="BQ2151" i="16" s="1"/>
  <c r="BF1873" i="16"/>
  <c r="BN1873" i="16" s="1"/>
  <c r="BE1876" i="16"/>
  <c r="BM1876" i="16" s="1"/>
  <c r="BG1879" i="16"/>
  <c r="BO1879" i="16" s="1"/>
  <c r="BE1882" i="16"/>
  <c r="BM1882" i="16" s="1"/>
  <c r="BI1887" i="16"/>
  <c r="BQ1887" i="16" s="1"/>
  <c r="BG1890" i="16"/>
  <c r="BO1890" i="16" s="1"/>
  <c r="BF1893" i="16"/>
  <c r="BN1893" i="16" s="1"/>
  <c r="BE1896" i="16"/>
  <c r="BM1896" i="16" s="1"/>
  <c r="BI1898" i="16"/>
  <c r="BQ1898" i="16" s="1"/>
  <c r="BD1905" i="16"/>
  <c r="BL1905" i="16" s="1"/>
  <c r="BH1907" i="16"/>
  <c r="BP1907" i="16" s="1"/>
  <c r="BG1910" i="16"/>
  <c r="BO1910" i="16" s="1"/>
  <c r="BD1916" i="16"/>
  <c r="BL1916" i="16" s="1"/>
  <c r="BI1918" i="16"/>
  <c r="BQ1918" i="16" s="1"/>
  <c r="BE1922" i="16"/>
  <c r="BM1922" i="16" s="1"/>
  <c r="BE1924" i="16"/>
  <c r="BM1924" i="16" s="1"/>
  <c r="BH1926" i="16"/>
  <c r="BP1926" i="16" s="1"/>
  <c r="BD1929" i="16"/>
  <c r="BL1929" i="16" s="1"/>
  <c r="BI1930" i="16"/>
  <c r="BQ1930" i="16" s="1"/>
  <c r="BG1935" i="16"/>
  <c r="BO1935" i="16" s="1"/>
  <c r="BF1937" i="16"/>
  <c r="BN1937" i="16" s="1"/>
  <c r="BF1941" i="16"/>
  <c r="BN1941" i="16" s="1"/>
  <c r="BH1942" i="16"/>
  <c r="BP1942" i="16" s="1"/>
  <c r="BD1944" i="16"/>
  <c r="BL1944" i="16" s="1"/>
  <c r="BF1945" i="16"/>
  <c r="BN1945" i="16" s="1"/>
  <c r="BH1946" i="16"/>
  <c r="BP1946" i="16" s="1"/>
  <c r="BD1948" i="16"/>
  <c r="BL1948" i="16" s="1"/>
  <c r="BF1949" i="16"/>
  <c r="BN1949" i="16" s="1"/>
  <c r="BH1950" i="16"/>
  <c r="BP1950" i="16" s="1"/>
  <c r="BD1952" i="16"/>
  <c r="BL1952" i="16" s="1"/>
  <c r="BF1953" i="16"/>
  <c r="BN1953" i="16" s="1"/>
  <c r="BH1954" i="16"/>
  <c r="BP1954" i="16" s="1"/>
  <c r="BD1956" i="16"/>
  <c r="BL1956" i="16" s="1"/>
  <c r="BH1958" i="16"/>
  <c r="BP1958" i="16" s="1"/>
  <c r="BD1960" i="16"/>
  <c r="BL1960" i="16" s="1"/>
  <c r="BF1961" i="16"/>
  <c r="BN1961" i="16" s="1"/>
  <c r="BH1962" i="16"/>
  <c r="BP1962" i="16" s="1"/>
  <c r="BD1964" i="16"/>
  <c r="BL1964" i="16" s="1"/>
  <c r="BH1966" i="16"/>
  <c r="BP1966" i="16" s="1"/>
  <c r="BD1968" i="16"/>
  <c r="BL1968" i="16" s="1"/>
  <c r="BF1969" i="16"/>
  <c r="BN1969" i="16" s="1"/>
  <c r="BH1970" i="16"/>
  <c r="BP1970" i="16" s="1"/>
  <c r="BD1972" i="16"/>
  <c r="BL1972" i="16" s="1"/>
  <c r="BF1973" i="16"/>
  <c r="BN1973" i="16" s="1"/>
  <c r="BH1974" i="16"/>
  <c r="BP1974" i="16" s="1"/>
  <c r="BD1976" i="16"/>
  <c r="BL1976" i="16" s="1"/>
  <c r="BF1977" i="16"/>
  <c r="BN1977" i="16" s="1"/>
  <c r="BH1978" i="16"/>
  <c r="BP1978" i="16" s="1"/>
  <c r="BH1982" i="16"/>
  <c r="BP1982" i="16" s="1"/>
  <c r="BF1985" i="16"/>
  <c r="BN1985" i="16" s="1"/>
  <c r="BH1986" i="16"/>
  <c r="BP1986" i="16" s="1"/>
  <c r="BF1989" i="16"/>
  <c r="BN1989" i="16" s="1"/>
  <c r="BH1990" i="16"/>
  <c r="BP1990" i="16" s="1"/>
  <c r="BD1992" i="16"/>
  <c r="BL1992" i="16" s="1"/>
  <c r="BF1993" i="16"/>
  <c r="BN1993" i="16" s="1"/>
  <c r="BH1994" i="16"/>
  <c r="BP1994" i="16" s="1"/>
  <c r="BD1996" i="16"/>
  <c r="BL1996" i="16" s="1"/>
  <c r="BF1997" i="16"/>
  <c r="BN1997" i="16" s="1"/>
  <c r="BH1998" i="16"/>
  <c r="BP1998" i="16" s="1"/>
  <c r="BD2000" i="16"/>
  <c r="BL2000" i="16" s="1"/>
  <c r="BF2001" i="16"/>
  <c r="BN2001" i="16" s="1"/>
  <c r="BH2002" i="16"/>
  <c r="BP2002" i="16" s="1"/>
  <c r="BD2004" i="16"/>
  <c r="BL2004" i="16" s="1"/>
  <c r="BF2005" i="16"/>
  <c r="BN2005" i="16" s="1"/>
  <c r="BH2006" i="16"/>
  <c r="BP2006" i="16" s="1"/>
  <c r="BD2008" i="16"/>
  <c r="BL2008" i="16" s="1"/>
  <c r="BF2009" i="16"/>
  <c r="BN2009" i="16" s="1"/>
  <c r="BI1871" i="16"/>
  <c r="BQ1871" i="16" s="1"/>
  <c r="BF1729" i="16"/>
  <c r="BN1729" i="16" s="1"/>
  <c r="BH1730" i="16"/>
  <c r="BP1730" i="16" s="1"/>
  <c r="BD1732" i="16"/>
  <c r="BL1732" i="16" s="1"/>
  <c r="BF1733" i="16"/>
  <c r="BN1733" i="16" s="1"/>
  <c r="BH1734" i="16"/>
  <c r="BP1734" i="16" s="1"/>
  <c r="BD1736" i="16"/>
  <c r="BL1736" i="16" s="1"/>
  <c r="BF1737" i="16"/>
  <c r="BN1737" i="16" s="1"/>
  <c r="BH1738" i="16"/>
  <c r="BP1738" i="16" s="1"/>
  <c r="BD1740" i="16"/>
  <c r="BL1740" i="16" s="1"/>
  <c r="BF1741" i="16"/>
  <c r="BN1741" i="16" s="1"/>
  <c r="BH1742" i="16"/>
  <c r="BP1742" i="16" s="1"/>
  <c r="BD1744" i="16"/>
  <c r="BL1744" i="16" s="1"/>
  <c r="BH1746" i="16"/>
  <c r="BP1746" i="16" s="1"/>
  <c r="BD1748" i="16"/>
  <c r="BL1748" i="16" s="1"/>
  <c r="BF1749" i="16"/>
  <c r="BN1749" i="16" s="1"/>
  <c r="BH1750" i="16"/>
  <c r="BP1750" i="16" s="1"/>
  <c r="BD1752" i="16"/>
  <c r="BL1752" i="16" s="1"/>
  <c r="BF1753" i="16"/>
  <c r="BN1753" i="16" s="1"/>
  <c r="BF1757" i="16"/>
  <c r="BN1757" i="16" s="1"/>
  <c r="BH1758" i="16"/>
  <c r="BP1758" i="16" s="1"/>
  <c r="BD1760" i="16"/>
  <c r="BL1760" i="16" s="1"/>
  <c r="BF1761" i="16"/>
  <c r="BN1761" i="16" s="1"/>
  <c r="BH1762" i="16"/>
  <c r="BP1762" i="16" s="1"/>
  <c r="BD1764" i="16"/>
  <c r="BL1764" i="16" s="1"/>
  <c r="BF1765" i="16"/>
  <c r="BN1765" i="16" s="1"/>
  <c r="BD1768" i="16"/>
  <c r="BL1768" i="16" s="1"/>
  <c r="BF1769" i="16"/>
  <c r="BN1769" i="16" s="1"/>
  <c r="BF1773" i="16"/>
  <c r="BN1773" i="16" s="1"/>
  <c r="BH1774" i="16"/>
  <c r="BP1774" i="16" s="1"/>
  <c r="BD1776" i="16"/>
  <c r="BL1776" i="16" s="1"/>
  <c r="BF1777" i="16"/>
  <c r="BN1777" i="16" s="1"/>
  <c r="BH1778" i="16"/>
  <c r="BP1778" i="16" s="1"/>
  <c r="BD1780" i="16"/>
  <c r="BL1780" i="16" s="1"/>
  <c r="BF1781" i="16"/>
  <c r="BN1781" i="16" s="1"/>
  <c r="BH1782" i="16"/>
  <c r="BP1782" i="16" s="1"/>
  <c r="BD1784" i="16"/>
  <c r="BL1784" i="16" s="1"/>
  <c r="BF1785" i="16"/>
  <c r="BN1785" i="16" s="1"/>
  <c r="BH1786" i="16"/>
  <c r="BP1786" i="16" s="1"/>
  <c r="BD1788" i="16"/>
  <c r="BL1788" i="16" s="1"/>
  <c r="BF1789" i="16"/>
  <c r="BN1789" i="16" s="1"/>
  <c r="BD1792" i="16"/>
  <c r="BL1792" i="16" s="1"/>
  <c r="BF1793" i="16"/>
  <c r="BN1793" i="16" s="1"/>
  <c r="BH1794" i="16"/>
  <c r="BP1794" i="16" s="1"/>
  <c r="BD1796" i="16"/>
  <c r="BL1796" i="16" s="1"/>
  <c r="BF1797" i="16"/>
  <c r="BN1797" i="16" s="1"/>
  <c r="BD2443" i="16"/>
  <c r="BL2443" i="16" s="1"/>
  <c r="BG2389" i="16"/>
  <c r="BO2389" i="16" s="1"/>
  <c r="BI2430" i="16"/>
  <c r="BQ2430" i="16" s="1"/>
  <c r="BD2164" i="16"/>
  <c r="BL2164" i="16" s="1"/>
  <c r="BD2181" i="16"/>
  <c r="BL2181" i="16" s="1"/>
  <c r="BI2197" i="16"/>
  <c r="BQ2197" i="16" s="1"/>
  <c r="BD2215" i="16"/>
  <c r="BL2215" i="16" s="1"/>
  <c r="BE2228" i="16"/>
  <c r="BM2228" i="16" s="1"/>
  <c r="BG2241" i="16"/>
  <c r="BO2241" i="16" s="1"/>
  <c r="BE2252" i="16"/>
  <c r="BM2252" i="16" s="1"/>
  <c r="BF2262" i="16"/>
  <c r="BN2262" i="16" s="1"/>
  <c r="BI2274" i="16"/>
  <c r="BQ2274" i="16" s="1"/>
  <c r="BG2285" i="16"/>
  <c r="BO2285" i="16" s="1"/>
  <c r="BE2296" i="16"/>
  <c r="BM2296" i="16" s="1"/>
  <c r="BI2022" i="16"/>
  <c r="BQ2022" i="16" s="1"/>
  <c r="BD2033" i="16"/>
  <c r="BL2033" i="16" s="1"/>
  <c r="BF2044" i="16"/>
  <c r="BN2044" i="16" s="1"/>
  <c r="BD2051" i="16"/>
  <c r="BL2051" i="16" s="1"/>
  <c r="BH2057" i="16"/>
  <c r="BP2057" i="16" s="1"/>
  <c r="BF2064" i="16"/>
  <c r="BN2064" i="16" s="1"/>
  <c r="BI2070" i="16"/>
  <c r="BQ2070" i="16" s="1"/>
  <c r="BG2078" i="16"/>
  <c r="BO2078" i="16" s="1"/>
  <c r="BE2085" i="16"/>
  <c r="BM2085" i="16" s="1"/>
  <c r="BI2091" i="16"/>
  <c r="BQ2091" i="16" s="1"/>
  <c r="BG2098" i="16"/>
  <c r="BO2098" i="16" s="1"/>
  <c r="BD2105" i="16"/>
  <c r="BL2105" i="16" s="1"/>
  <c r="BH2112" i="16"/>
  <c r="BP2112" i="16" s="1"/>
  <c r="BF2119" i="16"/>
  <c r="BN2119" i="16" s="1"/>
  <c r="BI2124" i="16"/>
  <c r="BQ2124" i="16" s="1"/>
  <c r="BI2128" i="16"/>
  <c r="BQ2128" i="16" s="1"/>
  <c r="BD2132" i="16"/>
  <c r="BL2132" i="16" s="1"/>
  <c r="BG2135" i="16"/>
  <c r="BO2135" i="16" s="1"/>
  <c r="BE2138" i="16"/>
  <c r="BM2138" i="16" s="1"/>
  <c r="BD2141" i="16"/>
  <c r="BL2141" i="16" s="1"/>
  <c r="BI2143" i="16"/>
  <c r="BQ2143" i="16" s="1"/>
  <c r="BG2146" i="16"/>
  <c r="BO2146" i="16" s="1"/>
  <c r="BF2149" i="16"/>
  <c r="BN2149" i="16" s="1"/>
  <c r="BE2152" i="16"/>
  <c r="BM2152" i="16" s="1"/>
  <c r="BE1874" i="16"/>
  <c r="BM1874" i="16" s="1"/>
  <c r="BD1877" i="16"/>
  <c r="BL1877" i="16" s="1"/>
  <c r="BH1879" i="16"/>
  <c r="BP1879" i="16" s="1"/>
  <c r="BG1882" i="16"/>
  <c r="BO1882" i="16" s="1"/>
  <c r="BI1890" i="16"/>
  <c r="BQ1890" i="16" s="1"/>
  <c r="BE1894" i="16"/>
  <c r="BM1894" i="16" s="1"/>
  <c r="BI1896" i="16"/>
  <c r="BQ1896" i="16" s="1"/>
  <c r="BE1905" i="16"/>
  <c r="BM1905" i="16" s="1"/>
  <c r="BD1908" i="16"/>
  <c r="BL1908" i="16" s="1"/>
  <c r="BI1910" i="16"/>
  <c r="BQ1910" i="16" s="1"/>
  <c r="BI1916" i="16"/>
  <c r="BQ1916" i="16" s="1"/>
  <c r="BH1919" i="16"/>
  <c r="BP1919" i="16" s="1"/>
  <c r="BF1922" i="16"/>
  <c r="BN1922" i="16" s="1"/>
  <c r="BI1924" i="16"/>
  <c r="BQ1924" i="16" s="1"/>
  <c r="BI1926" i="16"/>
  <c r="BQ1926" i="16" s="1"/>
  <c r="BE1929" i="16"/>
  <c r="BM1929" i="16" s="1"/>
  <c r="BG1931" i="16"/>
  <c r="BO1931" i="16" s="1"/>
  <c r="BH1935" i="16"/>
  <c r="BP1935" i="16" s="1"/>
  <c r="BG1937" i="16"/>
  <c r="BO1937" i="16" s="1"/>
  <c r="BI1939" i="16"/>
  <c r="BQ1939" i="16" s="1"/>
  <c r="BG1941" i="16"/>
  <c r="BO1941" i="16" s="1"/>
  <c r="BI1942" i="16"/>
  <c r="BQ1942" i="16" s="1"/>
  <c r="BE1944" i="16"/>
  <c r="BM1944" i="16" s="1"/>
  <c r="BG1945" i="16"/>
  <c r="BO1945" i="16" s="1"/>
  <c r="BI1946" i="16"/>
  <c r="BQ1946" i="16" s="1"/>
  <c r="BE1948" i="16"/>
  <c r="BM1948" i="16" s="1"/>
  <c r="BG1949" i="16"/>
  <c r="BO1949" i="16" s="1"/>
  <c r="BI1950" i="16"/>
  <c r="BQ1950" i="16" s="1"/>
  <c r="BE1952" i="16"/>
  <c r="BM1952" i="16" s="1"/>
  <c r="BG1953" i="16"/>
  <c r="BO1953" i="16" s="1"/>
  <c r="BI1954" i="16"/>
  <c r="BQ1954" i="16" s="1"/>
  <c r="BE1956" i="16"/>
  <c r="BM1956" i="16" s="1"/>
  <c r="BI1958" i="16"/>
  <c r="BQ1958" i="16" s="1"/>
  <c r="BE1960" i="16"/>
  <c r="BM1960" i="16" s="1"/>
  <c r="BG1961" i="16"/>
  <c r="BO1961" i="16" s="1"/>
  <c r="BI1962" i="16"/>
  <c r="BQ1962" i="16" s="1"/>
  <c r="BE1964" i="16"/>
  <c r="BM1964" i="16" s="1"/>
  <c r="BG1965" i="16"/>
  <c r="BO1965" i="16" s="1"/>
  <c r="BI1966" i="16"/>
  <c r="BQ1966" i="16" s="1"/>
  <c r="BE1968" i="16"/>
  <c r="BM1968" i="16" s="1"/>
  <c r="BG1969" i="16"/>
  <c r="BO1969" i="16" s="1"/>
  <c r="BI1970" i="16"/>
  <c r="BQ1970" i="16" s="1"/>
  <c r="BE1972" i="16"/>
  <c r="BM1972" i="16" s="1"/>
  <c r="BG1973" i="16"/>
  <c r="BO1973" i="16" s="1"/>
  <c r="BI1974" i="16"/>
  <c r="BQ1974" i="16" s="1"/>
  <c r="BE1976" i="16"/>
  <c r="BM1976" i="16" s="1"/>
  <c r="BG1977" i="16"/>
  <c r="BO1977" i="16" s="1"/>
  <c r="BI1978" i="16"/>
  <c r="BQ1978" i="16" s="1"/>
  <c r="BE1980" i="16"/>
  <c r="BM1980" i="16" s="1"/>
  <c r="BI1982" i="16"/>
  <c r="BQ1982" i="16" s="1"/>
  <c r="BE1984" i="16"/>
  <c r="BM1984" i="16" s="1"/>
  <c r="BG1985" i="16"/>
  <c r="BO1985" i="16" s="1"/>
  <c r="BI1986" i="16"/>
  <c r="BQ1986" i="16" s="1"/>
  <c r="BE1988" i="16"/>
  <c r="BM1988" i="16" s="1"/>
  <c r="BG1989" i="16"/>
  <c r="BO1989" i="16" s="1"/>
  <c r="BI1990" i="16"/>
  <c r="BQ1990" i="16" s="1"/>
  <c r="BE1992" i="16"/>
  <c r="BM1992" i="16" s="1"/>
  <c r="BG1993" i="16"/>
  <c r="BO1993" i="16" s="1"/>
  <c r="BI1994" i="16"/>
  <c r="BQ1994" i="16" s="1"/>
  <c r="BE1996" i="16"/>
  <c r="BM1996" i="16" s="1"/>
  <c r="BG1997" i="16"/>
  <c r="BO1997" i="16" s="1"/>
  <c r="BI1998" i="16"/>
  <c r="BQ1998" i="16" s="1"/>
  <c r="BE2000" i="16"/>
  <c r="BM2000" i="16" s="1"/>
  <c r="BG2001" i="16"/>
  <c r="BO2001" i="16" s="1"/>
  <c r="BI2002" i="16"/>
  <c r="BQ2002" i="16" s="1"/>
  <c r="BE2004" i="16"/>
  <c r="BM2004" i="16" s="1"/>
  <c r="BG2005" i="16"/>
  <c r="BO2005" i="16" s="1"/>
  <c r="BI2006" i="16"/>
  <c r="BQ2006" i="16" s="1"/>
  <c r="BE2008" i="16"/>
  <c r="BM2008" i="16" s="1"/>
  <c r="BG2009" i="16"/>
  <c r="BO2009" i="16" s="1"/>
  <c r="BI2010" i="16"/>
  <c r="BQ2010" i="16" s="1"/>
  <c r="BH1871" i="16"/>
  <c r="BP1871" i="16" s="1"/>
  <c r="BI1730" i="16"/>
  <c r="BQ1730" i="16" s="1"/>
  <c r="BE1732" i="16"/>
  <c r="BM1732" i="16" s="1"/>
  <c r="BG1733" i="16"/>
  <c r="BO1733" i="16" s="1"/>
  <c r="BI1734" i="16"/>
  <c r="BQ1734" i="16" s="1"/>
  <c r="BE1736" i="16"/>
  <c r="BM1736" i="16" s="1"/>
  <c r="BG1737" i="16"/>
  <c r="BO1737" i="16" s="1"/>
  <c r="BI1738" i="16"/>
  <c r="BQ1738" i="16" s="1"/>
  <c r="BE1740" i="16"/>
  <c r="BM1740" i="16" s="1"/>
  <c r="BG1741" i="16"/>
  <c r="BO1741" i="16" s="1"/>
  <c r="BE1744" i="16"/>
  <c r="BM1744" i="16" s="1"/>
  <c r="BG1745" i="16"/>
  <c r="BO1745" i="16" s="1"/>
  <c r="BI1746" i="16"/>
  <c r="BQ1746" i="16" s="1"/>
  <c r="BE1748" i="16"/>
  <c r="BM1748" i="16" s="1"/>
  <c r="BG1749" i="16"/>
  <c r="BO1749" i="16" s="1"/>
  <c r="BI1750" i="16"/>
  <c r="BQ1750" i="16" s="1"/>
  <c r="BE1752" i="16"/>
  <c r="BM1752" i="16" s="1"/>
  <c r="BG1753" i="16"/>
  <c r="BO1753" i="16" s="1"/>
  <c r="BE1756" i="16"/>
  <c r="BM1756" i="16" s="1"/>
  <c r="BG1757" i="16"/>
  <c r="BO1757" i="16" s="1"/>
  <c r="BI1758" i="16"/>
  <c r="BQ1758" i="16" s="1"/>
  <c r="BE1760" i="16"/>
  <c r="BM1760" i="16" s="1"/>
  <c r="BG1761" i="16"/>
  <c r="BO1761" i="16" s="1"/>
  <c r="BI1762" i="16"/>
  <c r="BQ1762" i="16" s="1"/>
  <c r="BE1764" i="16"/>
  <c r="BM1764" i="16" s="1"/>
  <c r="BG1765" i="16"/>
  <c r="BO1765" i="16" s="1"/>
  <c r="BI1766" i="16"/>
  <c r="BQ1766" i="16" s="1"/>
  <c r="BE1768" i="16"/>
  <c r="BM1768" i="16" s="1"/>
  <c r="BG1769" i="16"/>
  <c r="BO1769" i="16" s="1"/>
  <c r="BG1773" i="16"/>
  <c r="BO1773" i="16" s="1"/>
  <c r="BI1774" i="16"/>
  <c r="BQ1774" i="16" s="1"/>
  <c r="BE1776" i="16"/>
  <c r="BM1776" i="16" s="1"/>
  <c r="BG1777" i="16"/>
  <c r="BO1777" i="16" s="1"/>
  <c r="BI1778" i="16"/>
  <c r="BQ1778" i="16" s="1"/>
  <c r="BE1780" i="16"/>
  <c r="BM1780" i="16" s="1"/>
  <c r="BG1781" i="16"/>
  <c r="BO1781" i="16" s="1"/>
  <c r="BI1782" i="16"/>
  <c r="BQ1782" i="16" s="1"/>
  <c r="BE1784" i="16"/>
  <c r="BM1784" i="16" s="1"/>
  <c r="BG1785" i="16"/>
  <c r="BO1785" i="16" s="1"/>
  <c r="BI1786" i="16"/>
  <c r="BQ1786" i="16" s="1"/>
  <c r="BE1788" i="16"/>
  <c r="BM1788" i="16" s="1"/>
  <c r="BG1789" i="16"/>
  <c r="BO1789" i="16" s="1"/>
  <c r="BE1792" i="16"/>
  <c r="BM1792" i="16" s="1"/>
  <c r="BG1793" i="16"/>
  <c r="BO1793" i="16" s="1"/>
  <c r="BI1794" i="16"/>
  <c r="BQ1794" i="16" s="1"/>
  <c r="BG1797" i="16"/>
  <c r="BO1797" i="16" s="1"/>
  <c r="BF2311" i="16"/>
  <c r="BN2311" i="16" s="1"/>
  <c r="BD2393" i="16"/>
  <c r="BL2393" i="16" s="1"/>
  <c r="BH2431" i="16"/>
  <c r="BP2431" i="16" s="1"/>
  <c r="BG2164" i="16"/>
  <c r="BO2164" i="16" s="1"/>
  <c r="BH2181" i="16"/>
  <c r="BP2181" i="16" s="1"/>
  <c r="BI2198" i="16"/>
  <c r="BQ2198" i="16" s="1"/>
  <c r="BD2216" i="16"/>
  <c r="BL2216" i="16" s="1"/>
  <c r="BG2229" i="16"/>
  <c r="BO2229" i="16" s="1"/>
  <c r="BH2241" i="16"/>
  <c r="BP2241" i="16" s="1"/>
  <c r="BF2254" i="16"/>
  <c r="BN2254" i="16" s="1"/>
  <c r="BD2265" i="16"/>
  <c r="BL2265" i="16" s="1"/>
  <c r="BH2275" i="16"/>
  <c r="BP2275" i="16" s="1"/>
  <c r="BF2286" i="16"/>
  <c r="BN2286" i="16" s="1"/>
  <c r="BD2025" i="16"/>
  <c r="BL2025" i="16" s="1"/>
  <c r="BH2035" i="16"/>
  <c r="BP2035" i="16" s="1"/>
  <c r="BH2051" i="16"/>
  <c r="BP2051" i="16" s="1"/>
  <c r="BH2065" i="16"/>
  <c r="BP2065" i="16" s="1"/>
  <c r="BF2072" i="16"/>
  <c r="BN2072" i="16" s="1"/>
  <c r="BD2079" i="16"/>
  <c r="BL2079" i="16" s="1"/>
  <c r="BH2085" i="16"/>
  <c r="BP2085" i="16" s="1"/>
  <c r="BE2092" i="16"/>
  <c r="BM2092" i="16" s="1"/>
  <c r="BI2099" i="16"/>
  <c r="BQ2099" i="16" s="1"/>
  <c r="BG2106" i="16"/>
  <c r="BO2106" i="16" s="1"/>
  <c r="BE2113" i="16"/>
  <c r="BM2113" i="16" s="1"/>
  <c r="BI2119" i="16"/>
  <c r="BQ2119" i="16" s="1"/>
  <c r="BD2125" i="16"/>
  <c r="BL2125" i="16" s="1"/>
  <c r="BD2129" i="16"/>
  <c r="BL2129" i="16" s="1"/>
  <c r="BI2132" i="16"/>
  <c r="BQ2132" i="16" s="1"/>
  <c r="BH2135" i="16"/>
  <c r="BP2135" i="16" s="1"/>
  <c r="BF2138" i="16"/>
  <c r="BN2138" i="16" s="1"/>
  <c r="BE2141" i="16"/>
  <c r="BM2141" i="16" s="1"/>
  <c r="BD2144" i="16"/>
  <c r="BL2144" i="16" s="1"/>
  <c r="BH2146" i="16"/>
  <c r="BP2146" i="16" s="1"/>
  <c r="BG2149" i="16"/>
  <c r="BO2149" i="16" s="1"/>
  <c r="BI2152" i="16"/>
  <c r="BQ2152" i="16" s="1"/>
  <c r="BF2014" i="16"/>
  <c r="BN2014" i="16" s="1"/>
  <c r="BF1874" i="16"/>
  <c r="BN1874" i="16" s="1"/>
  <c r="BE1877" i="16"/>
  <c r="BM1877" i="16" s="1"/>
  <c r="BI1879" i="16"/>
  <c r="BQ1879" i="16" s="1"/>
  <c r="BH1882" i="16"/>
  <c r="BP1882" i="16" s="1"/>
  <c r="BE1888" i="16"/>
  <c r="BM1888" i="16" s="1"/>
  <c r="BG1891" i="16"/>
  <c r="BO1891" i="16" s="1"/>
  <c r="BF1894" i="16"/>
  <c r="BN1894" i="16" s="1"/>
  <c r="BH1902" i="16"/>
  <c r="BP1902" i="16" s="1"/>
  <c r="BF1905" i="16"/>
  <c r="BN1905" i="16" s="1"/>
  <c r="BE1908" i="16"/>
  <c r="BM1908" i="16" s="1"/>
  <c r="BG1911" i="16"/>
  <c r="BO1911" i="16" s="1"/>
  <c r="BE1914" i="16"/>
  <c r="BM1914" i="16" s="1"/>
  <c r="BD1917" i="16"/>
  <c r="BL1917" i="16" s="1"/>
  <c r="BI1919" i="16"/>
  <c r="BQ1919" i="16" s="1"/>
  <c r="BG1922" i="16"/>
  <c r="BO1922" i="16" s="1"/>
  <c r="BE1925" i="16"/>
  <c r="BM1925" i="16" s="1"/>
  <c r="BG1927" i="16"/>
  <c r="BO1927" i="16" s="1"/>
  <c r="BF1929" i="16"/>
  <c r="BN1929" i="16" s="1"/>
  <c r="BH1931" i="16"/>
  <c r="BP1931" i="16" s="1"/>
  <c r="BI1935" i="16"/>
  <c r="BQ1935" i="16" s="1"/>
  <c r="BE1938" i="16"/>
  <c r="BM1938" i="16" s="1"/>
  <c r="BD1940" i="16"/>
  <c r="BL1940" i="16" s="1"/>
  <c r="BH1941" i="16"/>
  <c r="BP1941" i="16" s="1"/>
  <c r="BD1943" i="16"/>
  <c r="BL1943" i="16" s="1"/>
  <c r="BF1944" i="16"/>
  <c r="BN1944" i="16" s="1"/>
  <c r="BH1945" i="16"/>
  <c r="BP1945" i="16" s="1"/>
  <c r="BD1947" i="16"/>
  <c r="BL1947" i="16" s="1"/>
  <c r="BF1948" i="16"/>
  <c r="BN1948" i="16" s="1"/>
  <c r="BH1949" i="16"/>
  <c r="BP1949" i="16" s="1"/>
  <c r="BD1951" i="16"/>
  <c r="BL1951" i="16" s="1"/>
  <c r="BF1952" i="16"/>
  <c r="BN1952" i="16" s="1"/>
  <c r="BH1953" i="16"/>
  <c r="BP1953" i="16" s="1"/>
  <c r="BD1955" i="16"/>
  <c r="BL1955" i="16" s="1"/>
  <c r="BF1956" i="16"/>
  <c r="BN1956" i="16" s="1"/>
  <c r="BH1957" i="16"/>
  <c r="BP1957" i="16" s="1"/>
  <c r="BD1959" i="16"/>
  <c r="BL1959" i="16" s="1"/>
  <c r="BF1960" i="16"/>
  <c r="BN1960" i="16" s="1"/>
  <c r="BH1961" i="16"/>
  <c r="BP1961" i="16" s="1"/>
  <c r="BD1963" i="16"/>
  <c r="BL1963" i="16" s="1"/>
  <c r="BF1964" i="16"/>
  <c r="BN1964" i="16" s="1"/>
  <c r="BH1965" i="16"/>
  <c r="BP1965" i="16" s="1"/>
  <c r="BD1967" i="16"/>
  <c r="BL1967" i="16" s="1"/>
  <c r="BF1968" i="16"/>
  <c r="BN1968" i="16" s="1"/>
  <c r="BH1969" i="16"/>
  <c r="BP1969" i="16" s="1"/>
  <c r="BD1971" i="16"/>
  <c r="BL1971" i="16" s="1"/>
  <c r="BF1972" i="16"/>
  <c r="BN1972" i="16" s="1"/>
  <c r="BH1973" i="16"/>
  <c r="BP1973" i="16" s="1"/>
  <c r="BD1975" i="16"/>
  <c r="BL1975" i="16" s="1"/>
  <c r="BF1976" i="16"/>
  <c r="BN1976" i="16" s="1"/>
  <c r="BH1977" i="16"/>
  <c r="BP1977" i="16" s="1"/>
  <c r="BD1979" i="16"/>
  <c r="BL1979" i="16" s="1"/>
  <c r="BH1981" i="16"/>
  <c r="BP1981" i="16" s="1"/>
  <c r="BD1983" i="16"/>
  <c r="BL1983" i="16" s="1"/>
  <c r="BH1985" i="16"/>
  <c r="BP1985" i="16" s="1"/>
  <c r="BD1987" i="16"/>
  <c r="BL1987" i="16" s="1"/>
  <c r="BH1989" i="16"/>
  <c r="BP1989" i="16" s="1"/>
  <c r="BD1991" i="16"/>
  <c r="BL1991" i="16" s="1"/>
  <c r="BF1992" i="16"/>
  <c r="BN1992" i="16" s="1"/>
  <c r="BH1993" i="16"/>
  <c r="BP1993" i="16" s="1"/>
  <c r="BD1995" i="16"/>
  <c r="BL1995" i="16" s="1"/>
  <c r="BF1996" i="16"/>
  <c r="BN1996" i="16" s="1"/>
  <c r="BH1997" i="16"/>
  <c r="BP1997" i="16" s="1"/>
  <c r="BD1999" i="16"/>
  <c r="BL1999" i="16" s="1"/>
  <c r="BF2000" i="16"/>
  <c r="BN2000" i="16" s="1"/>
  <c r="BH2001" i="16"/>
  <c r="BP2001" i="16" s="1"/>
  <c r="BD2003" i="16"/>
  <c r="BL2003" i="16" s="1"/>
  <c r="BF2004" i="16"/>
  <c r="BN2004" i="16" s="1"/>
  <c r="BH2005" i="16"/>
  <c r="BP2005" i="16" s="1"/>
  <c r="BD2007" i="16"/>
  <c r="BL2007" i="16" s="1"/>
  <c r="BF2008" i="16"/>
  <c r="BN2008" i="16" s="1"/>
  <c r="BH2009" i="16"/>
  <c r="BP2009" i="16" s="1"/>
  <c r="BG1871" i="16"/>
  <c r="BO1871" i="16" s="1"/>
  <c r="BD1731" i="16"/>
  <c r="BL1731" i="16" s="1"/>
  <c r="BF1732" i="16"/>
  <c r="BN1732" i="16" s="1"/>
  <c r="BH1733" i="16"/>
  <c r="BP1733" i="16" s="1"/>
  <c r="BD1735" i="16"/>
  <c r="BL1735" i="16" s="1"/>
  <c r="BF1736" i="16"/>
  <c r="BN1736" i="16" s="1"/>
  <c r="BH1737" i="16"/>
  <c r="BP1737" i="16" s="1"/>
  <c r="BD1739" i="16"/>
  <c r="BL1739" i="16" s="1"/>
  <c r="BF1740" i="16"/>
  <c r="BN1740" i="16" s="1"/>
  <c r="BH1741" i="16"/>
  <c r="BP1741" i="16" s="1"/>
  <c r="BD1743" i="16"/>
  <c r="BL1743" i="16" s="1"/>
  <c r="BF1744" i="16"/>
  <c r="BN1744" i="16" s="1"/>
  <c r="BH1745" i="16"/>
  <c r="BP1745" i="16" s="1"/>
  <c r="BD1747" i="16"/>
  <c r="BL1747" i="16" s="1"/>
  <c r="BF1748" i="16"/>
  <c r="BN1748" i="16" s="1"/>
  <c r="BH1749" i="16"/>
  <c r="BP1749" i="16" s="1"/>
  <c r="BD1751" i="16"/>
  <c r="BL1751" i="16" s="1"/>
  <c r="BF1752" i="16"/>
  <c r="BN1752" i="16" s="1"/>
  <c r="BH1753" i="16"/>
  <c r="BP1753" i="16" s="1"/>
  <c r="BD1755" i="16"/>
  <c r="BL1755" i="16" s="1"/>
  <c r="BF1756" i="16"/>
  <c r="BN1756" i="16" s="1"/>
  <c r="BD1759" i="16"/>
  <c r="BL1759" i="16" s="1"/>
  <c r="BF1760" i="16"/>
  <c r="BN1760" i="16" s="1"/>
  <c r="BH1761" i="16"/>
  <c r="BP1761" i="16" s="1"/>
  <c r="BD1763" i="16"/>
  <c r="BL1763" i="16" s="1"/>
  <c r="BF1764" i="16"/>
  <c r="BN1764" i="16" s="1"/>
  <c r="BH1765" i="16"/>
  <c r="BP1765" i="16" s="1"/>
  <c r="BF1768" i="16"/>
  <c r="BN1768" i="16" s="1"/>
  <c r="BH1769" i="16"/>
  <c r="BP1769" i="16" s="1"/>
  <c r="BD1771" i="16"/>
  <c r="BL1771" i="16" s="1"/>
  <c r="BF1772" i="16"/>
  <c r="BN1772" i="16" s="1"/>
  <c r="BH1773" i="16"/>
  <c r="BP1773" i="16" s="1"/>
  <c r="BD1775" i="16"/>
  <c r="BL1775" i="16" s="1"/>
  <c r="BF1776" i="16"/>
  <c r="BN1776" i="16" s="1"/>
  <c r="BH1777" i="16"/>
  <c r="BP1777" i="16" s="1"/>
  <c r="BD1779" i="16"/>
  <c r="BL1779" i="16" s="1"/>
  <c r="BF1780" i="16"/>
  <c r="BN1780" i="16" s="1"/>
  <c r="BH1781" i="16"/>
  <c r="BP1781" i="16" s="1"/>
  <c r="BD1783" i="16"/>
  <c r="BL1783" i="16" s="1"/>
  <c r="BF1784" i="16"/>
  <c r="BN1784" i="16" s="1"/>
  <c r="BH1785" i="16"/>
  <c r="BP1785" i="16" s="1"/>
  <c r="BD1787" i="16"/>
  <c r="BL1787" i="16" s="1"/>
  <c r="BF1788" i="16"/>
  <c r="BN1788" i="16" s="1"/>
  <c r="BH1789" i="16"/>
  <c r="BP1789" i="16" s="1"/>
  <c r="BD1791" i="16"/>
  <c r="BL1791" i="16" s="1"/>
  <c r="BF1792" i="16"/>
  <c r="BN1792" i="16" s="1"/>
  <c r="BH1793" i="16"/>
  <c r="BP1793" i="16" s="1"/>
  <c r="BD1795" i="16"/>
  <c r="BL1795" i="16" s="1"/>
  <c r="BH1797" i="16"/>
  <c r="BP1797" i="16" s="1"/>
  <c r="BI2313" i="16"/>
  <c r="BQ2313" i="16" s="1"/>
  <c r="BF2432" i="16"/>
  <c r="BN2432" i="16" s="1"/>
  <c r="BG2165" i="16"/>
  <c r="BO2165" i="16" s="1"/>
  <c r="BH2182" i="16"/>
  <c r="BP2182" i="16" s="1"/>
  <c r="BG2216" i="16"/>
  <c r="BO2216" i="16" s="1"/>
  <c r="BE2232" i="16"/>
  <c r="BM2232" i="16" s="1"/>
  <c r="BF2244" i="16"/>
  <c r="BN2244" i="16" s="1"/>
  <c r="BD2255" i="16"/>
  <c r="BL2255" i="16" s="1"/>
  <c r="BH2265" i="16"/>
  <c r="BP2265" i="16" s="1"/>
  <c r="BD2276" i="16"/>
  <c r="BL2276" i="16" s="1"/>
  <c r="BF2288" i="16"/>
  <c r="BN2288" i="16" s="1"/>
  <c r="BH2025" i="16"/>
  <c r="BP2025" i="16" s="1"/>
  <c r="BF2036" i="16"/>
  <c r="BN2036" i="16" s="1"/>
  <c r="BE2045" i="16"/>
  <c r="BM2045" i="16" s="1"/>
  <c r="BH2059" i="16"/>
  <c r="BP2059" i="16" s="1"/>
  <c r="BF2066" i="16"/>
  <c r="BN2066" i="16" s="1"/>
  <c r="BD2073" i="16"/>
  <c r="BL2073" i="16" s="1"/>
  <c r="BF2079" i="16"/>
  <c r="BN2079" i="16" s="1"/>
  <c r="BD2087" i="16"/>
  <c r="BL2087" i="16" s="1"/>
  <c r="BH2093" i="16"/>
  <c r="BP2093" i="16" s="1"/>
  <c r="BD2107" i="16"/>
  <c r="BL2107" i="16" s="1"/>
  <c r="BG2113" i="16"/>
  <c r="BO2113" i="16" s="1"/>
  <c r="BE2121" i="16"/>
  <c r="BM2121" i="16" s="1"/>
  <c r="BD2126" i="16"/>
  <c r="BL2126" i="16" s="1"/>
  <c r="BF2129" i="16"/>
  <c r="BN2129" i="16" s="1"/>
  <c r="BE2133" i="16"/>
  <c r="BM2133" i="16" s="1"/>
  <c r="BI2135" i="16"/>
  <c r="BQ2135" i="16" s="1"/>
  <c r="BH2138" i="16"/>
  <c r="BP2138" i="16" s="1"/>
  <c r="BG2141" i="16"/>
  <c r="BO2141" i="16" s="1"/>
  <c r="BE2144" i="16"/>
  <c r="BM2144" i="16" s="1"/>
  <c r="BG2147" i="16"/>
  <c r="BO2147" i="16" s="1"/>
  <c r="BF2150" i="16"/>
  <c r="BN2150" i="16" s="1"/>
  <c r="BD2014" i="16"/>
  <c r="BL2014" i="16" s="1"/>
  <c r="BH1874" i="16"/>
  <c r="BP1874" i="16" s="1"/>
  <c r="BF1877" i="16"/>
  <c r="BN1877" i="16" s="1"/>
  <c r="BE1880" i="16"/>
  <c r="BM1880" i="16" s="1"/>
  <c r="BG1883" i="16"/>
  <c r="BO1883" i="16" s="1"/>
  <c r="BE1886" i="16"/>
  <c r="BM1886" i="16" s="1"/>
  <c r="BD1889" i="16"/>
  <c r="BL1889" i="16" s="1"/>
  <c r="BI1891" i="16"/>
  <c r="BQ1891" i="16" s="1"/>
  <c r="BG1894" i="16"/>
  <c r="BO1894" i="16" s="1"/>
  <c r="BF1897" i="16"/>
  <c r="BN1897" i="16" s="1"/>
  <c r="BE1906" i="16"/>
  <c r="BM1906" i="16" s="1"/>
  <c r="BH1911" i="16"/>
  <c r="BP1911" i="16" s="1"/>
  <c r="BG1914" i="16"/>
  <c r="BO1914" i="16" s="1"/>
  <c r="BF1917" i="16"/>
  <c r="BN1917" i="16" s="1"/>
  <c r="BD1920" i="16"/>
  <c r="BL1920" i="16" s="1"/>
  <c r="BI1922" i="16"/>
  <c r="BQ1922" i="16" s="1"/>
  <c r="BF1925" i="16"/>
  <c r="BN1925" i="16" s="1"/>
  <c r="BH1927" i="16"/>
  <c r="BP1927" i="16" s="1"/>
  <c r="BG1929" i="16"/>
  <c r="BO1929" i="16" s="1"/>
  <c r="BI1931" i="16"/>
  <c r="BQ1931" i="16" s="1"/>
  <c r="BE1934" i="16"/>
  <c r="BM1934" i="16" s="1"/>
  <c r="BD1936" i="16"/>
  <c r="BL1936" i="16" s="1"/>
  <c r="BF1938" i="16"/>
  <c r="BN1938" i="16" s="1"/>
  <c r="BE1940" i="16"/>
  <c r="BM1940" i="16" s="1"/>
  <c r="BI1941" i="16"/>
  <c r="BQ1941" i="16" s="1"/>
  <c r="BE1943" i="16"/>
  <c r="BM1943" i="16" s="1"/>
  <c r="BG1944" i="16"/>
  <c r="BO1944" i="16" s="1"/>
  <c r="BI1945" i="16"/>
  <c r="BQ1945" i="16" s="1"/>
  <c r="BE1947" i="16"/>
  <c r="BM1947" i="16" s="1"/>
  <c r="BG1948" i="16"/>
  <c r="BO1948" i="16" s="1"/>
  <c r="BI1949" i="16"/>
  <c r="BQ1949" i="16" s="1"/>
  <c r="BG1952" i="16"/>
  <c r="BO1952" i="16" s="1"/>
  <c r="BI1953" i="16"/>
  <c r="BQ1953" i="16" s="1"/>
  <c r="BE1955" i="16"/>
  <c r="BM1955" i="16" s="1"/>
  <c r="BG1956" i="16"/>
  <c r="BO1956" i="16" s="1"/>
  <c r="BE1959" i="16"/>
  <c r="BM1959" i="16" s="1"/>
  <c r="BG1960" i="16"/>
  <c r="BO1960" i="16" s="1"/>
  <c r="BI1961" i="16"/>
  <c r="BQ1961" i="16" s="1"/>
  <c r="BE1963" i="16"/>
  <c r="BM1963" i="16" s="1"/>
  <c r="BG1964" i="16"/>
  <c r="BO1964" i="16" s="1"/>
  <c r="BI1965" i="16"/>
  <c r="BQ1965" i="16" s="1"/>
  <c r="BE1967" i="16"/>
  <c r="BM1967" i="16" s="1"/>
  <c r="BG1968" i="16"/>
  <c r="BO1968" i="16" s="1"/>
  <c r="BI1969" i="16"/>
  <c r="BQ1969" i="16" s="1"/>
  <c r="BE1971" i="16"/>
  <c r="BM1971" i="16" s="1"/>
  <c r="BG1972" i="16"/>
  <c r="BO1972" i="16" s="1"/>
  <c r="BI1973" i="16"/>
  <c r="BQ1973" i="16" s="1"/>
  <c r="BE1975" i="16"/>
  <c r="BM1975" i="16" s="1"/>
  <c r="BG1976" i="16"/>
  <c r="BO1976" i="16" s="1"/>
  <c r="BI1977" i="16"/>
  <c r="BQ1977" i="16" s="1"/>
  <c r="BE1979" i="16"/>
  <c r="BM1979" i="16" s="1"/>
  <c r="BG1980" i="16"/>
  <c r="BO1980" i="16" s="1"/>
  <c r="BE1983" i="16"/>
  <c r="BM1983" i="16" s="1"/>
  <c r="BI1985" i="16"/>
  <c r="BQ1985" i="16" s="1"/>
  <c r="BE1987" i="16"/>
  <c r="BM1987" i="16" s="1"/>
  <c r="BI1989" i="16"/>
  <c r="BQ1989" i="16" s="1"/>
  <c r="BE1991" i="16"/>
  <c r="BM1991" i="16" s="1"/>
  <c r="BG1992" i="16"/>
  <c r="BO1992" i="16" s="1"/>
  <c r="BI1993" i="16"/>
  <c r="BQ1993" i="16" s="1"/>
  <c r="BE1995" i="16"/>
  <c r="BM1995" i="16" s="1"/>
  <c r="BG1996" i="16"/>
  <c r="BO1996" i="16" s="1"/>
  <c r="BI1997" i="16"/>
  <c r="BQ1997" i="16" s="1"/>
  <c r="BE1999" i="16"/>
  <c r="BM1999" i="16" s="1"/>
  <c r="BG2000" i="16"/>
  <c r="BO2000" i="16" s="1"/>
  <c r="BI2001" i="16"/>
  <c r="BQ2001" i="16" s="1"/>
  <c r="BE2003" i="16"/>
  <c r="BM2003" i="16" s="1"/>
  <c r="BG2004" i="16"/>
  <c r="BO2004" i="16" s="1"/>
  <c r="BI2005" i="16"/>
  <c r="BQ2005" i="16" s="1"/>
  <c r="BE2007" i="16"/>
  <c r="BM2007" i="16" s="1"/>
  <c r="BG2008" i="16"/>
  <c r="BO2008" i="16" s="1"/>
  <c r="BI2009" i="16"/>
  <c r="BQ2009" i="16" s="1"/>
  <c r="BE2011" i="16"/>
  <c r="BM2011" i="16" s="1"/>
  <c r="BF1871" i="16"/>
  <c r="BN1871" i="16" s="1"/>
  <c r="BE1731" i="16"/>
  <c r="BM1731" i="16" s="1"/>
  <c r="BG1732" i="16"/>
  <c r="BO1732" i="16" s="1"/>
  <c r="BI1733" i="16"/>
  <c r="BQ1733" i="16" s="1"/>
  <c r="BE1735" i="16"/>
  <c r="BM1735" i="16" s="1"/>
  <c r="BG1736" i="16"/>
  <c r="BO1736" i="16" s="1"/>
  <c r="BI1737" i="16"/>
  <c r="BQ1737" i="16" s="1"/>
  <c r="BE1739" i="16"/>
  <c r="BM1739" i="16" s="1"/>
  <c r="BG1740" i="16"/>
  <c r="BO1740" i="16" s="1"/>
  <c r="BI1741" i="16"/>
  <c r="BQ1741" i="16" s="1"/>
  <c r="BE1743" i="16"/>
  <c r="BM1743" i="16" s="1"/>
  <c r="BG1744" i="16"/>
  <c r="BO1744" i="16" s="1"/>
  <c r="BI1745" i="16"/>
  <c r="BQ1745" i="16" s="1"/>
  <c r="BE1747" i="16"/>
  <c r="BM1747" i="16" s="1"/>
  <c r="BG1748" i="16"/>
  <c r="BO1748" i="16" s="1"/>
  <c r="BI1749" i="16"/>
  <c r="BQ1749" i="16" s="1"/>
  <c r="BE1751" i="16"/>
  <c r="BM1751" i="16" s="1"/>
  <c r="BG1752" i="16"/>
  <c r="BO1752" i="16" s="1"/>
  <c r="BI1753" i="16"/>
  <c r="BQ1753" i="16" s="1"/>
  <c r="BE1755" i="16"/>
  <c r="BM1755" i="16" s="1"/>
  <c r="BG1756" i="16"/>
  <c r="BO1756" i="16" s="1"/>
  <c r="BI1757" i="16"/>
  <c r="BQ1757" i="16" s="1"/>
  <c r="BE1759" i="16"/>
  <c r="BM1759" i="16" s="1"/>
  <c r="BG1760" i="16"/>
  <c r="BO1760" i="16" s="1"/>
  <c r="BI1761" i="16"/>
  <c r="BQ1761" i="16" s="1"/>
  <c r="BE1763" i="16"/>
  <c r="BM1763" i="16" s="1"/>
  <c r="BG1764" i="16"/>
  <c r="BO1764" i="16" s="1"/>
  <c r="BI1765" i="16"/>
  <c r="BQ1765" i="16" s="1"/>
  <c r="BE1767" i="16"/>
  <c r="BM1767" i="16" s="1"/>
  <c r="BG1768" i="16"/>
  <c r="BO1768" i="16" s="1"/>
  <c r="BI1769" i="16"/>
  <c r="BQ1769" i="16" s="1"/>
  <c r="BE1771" i="16"/>
  <c r="BM1771" i="16" s="1"/>
  <c r="BI1773" i="16"/>
  <c r="BQ1773" i="16" s="1"/>
  <c r="BE1775" i="16"/>
  <c r="BM1775" i="16" s="1"/>
  <c r="BG1776" i="16"/>
  <c r="BO1776" i="16" s="1"/>
  <c r="BI1777" i="16"/>
  <c r="BQ1777" i="16" s="1"/>
  <c r="BE1779" i="16"/>
  <c r="BM1779" i="16" s="1"/>
  <c r="BG1780" i="16"/>
  <c r="BO1780" i="16" s="1"/>
  <c r="BI1781" i="16"/>
  <c r="BQ1781" i="16" s="1"/>
  <c r="BE1783" i="16"/>
  <c r="BM1783" i="16" s="1"/>
  <c r="BG1784" i="16"/>
  <c r="BO1784" i="16" s="1"/>
  <c r="BI1785" i="16"/>
  <c r="BQ1785" i="16" s="1"/>
  <c r="BE1787" i="16"/>
  <c r="BM1787" i="16" s="1"/>
  <c r="BG1788" i="16"/>
  <c r="BO1788" i="16" s="1"/>
  <c r="BI1789" i="16"/>
  <c r="BQ1789" i="16" s="1"/>
  <c r="BE1791" i="16"/>
  <c r="BM1791" i="16" s="1"/>
  <c r="BG1792" i="16"/>
  <c r="BO1792" i="16" s="1"/>
  <c r="BI1793" i="16"/>
  <c r="BQ1793" i="16" s="1"/>
  <c r="BE1795" i="16"/>
  <c r="BM1795" i="16" s="1"/>
  <c r="BI1797" i="16"/>
  <c r="BQ1797" i="16" s="1"/>
  <c r="BG2406" i="16"/>
  <c r="BO2406" i="16" s="1"/>
  <c r="BE2435" i="16"/>
  <c r="BM2435" i="16" s="1"/>
  <c r="BF2168" i="16"/>
  <c r="BN2168" i="16" s="1"/>
  <c r="BH2202" i="16"/>
  <c r="BP2202" i="16" s="1"/>
  <c r="BH2219" i="16"/>
  <c r="BP2219" i="16" s="1"/>
  <c r="BD2233" i="16"/>
  <c r="BL2233" i="16" s="1"/>
  <c r="BF2245" i="16"/>
  <c r="BN2245" i="16" s="1"/>
  <c r="BH2255" i="16"/>
  <c r="BP2255" i="16" s="1"/>
  <c r="BD2268" i="16"/>
  <c r="BL2268" i="16" s="1"/>
  <c r="BH2278" i="16"/>
  <c r="BP2278" i="16" s="1"/>
  <c r="BF2289" i="16"/>
  <c r="BN2289" i="16" s="1"/>
  <c r="BD2016" i="16"/>
  <c r="BL2016" i="16" s="1"/>
  <c r="BI2025" i="16"/>
  <c r="BQ2025" i="16" s="1"/>
  <c r="BH2038" i="16"/>
  <c r="BP2038" i="16" s="1"/>
  <c r="BI2046" i="16"/>
  <c r="BQ2046" i="16" s="1"/>
  <c r="BG2053" i="16"/>
  <c r="BO2053" i="16" s="1"/>
  <c r="BE2060" i="16"/>
  <c r="BM2060" i="16" s="1"/>
  <c r="BG2066" i="16"/>
  <c r="BO2066" i="16" s="1"/>
  <c r="BF2074" i="16"/>
  <c r="BN2074" i="16" s="1"/>
  <c r="BD2081" i="16"/>
  <c r="BL2081" i="16" s="1"/>
  <c r="BH2087" i="16"/>
  <c r="BP2087" i="16" s="1"/>
  <c r="BF2108" i="16"/>
  <c r="BN2108" i="16" s="1"/>
  <c r="BD2115" i="16"/>
  <c r="BL2115" i="16" s="1"/>
  <c r="BH2121" i="16"/>
  <c r="BP2121" i="16" s="1"/>
  <c r="BE2126" i="16"/>
  <c r="BM2126" i="16" s="1"/>
  <c r="BE2130" i="16"/>
  <c r="BM2130" i="16" s="1"/>
  <c r="BF2133" i="16"/>
  <c r="BN2133" i="16" s="1"/>
  <c r="BD2136" i="16"/>
  <c r="BL2136" i="16" s="1"/>
  <c r="BI2138" i="16"/>
  <c r="BQ2138" i="16" s="1"/>
  <c r="BE2142" i="16"/>
  <c r="BM2142" i="16" s="1"/>
  <c r="BI2144" i="16"/>
  <c r="BQ2144" i="16" s="1"/>
  <c r="BH2147" i="16"/>
  <c r="BP2147" i="16" s="1"/>
  <c r="BG2150" i="16"/>
  <c r="BO2150" i="16" s="1"/>
  <c r="BE2153" i="16"/>
  <c r="BM2153" i="16" s="1"/>
  <c r="BI1874" i="16"/>
  <c r="BQ1874" i="16" s="1"/>
  <c r="BG1877" i="16"/>
  <c r="BO1877" i="16" s="1"/>
  <c r="BI1880" i="16"/>
  <c r="BQ1880" i="16" s="1"/>
  <c r="BH1883" i="16"/>
  <c r="BP1883" i="16" s="1"/>
  <c r="BF1886" i="16"/>
  <c r="BN1886" i="16" s="1"/>
  <c r="BE1889" i="16"/>
  <c r="BM1889" i="16" s="1"/>
  <c r="BD1892" i="16"/>
  <c r="BL1892" i="16" s="1"/>
  <c r="BH1894" i="16"/>
  <c r="BP1894" i="16" s="1"/>
  <c r="BG1897" i="16"/>
  <c r="BO1897" i="16" s="1"/>
  <c r="BG1903" i="16"/>
  <c r="BO1903" i="16" s="1"/>
  <c r="BF1906" i="16"/>
  <c r="BN1906" i="16" s="1"/>
  <c r="BI1911" i="16"/>
  <c r="BQ1911" i="16" s="1"/>
  <c r="BH1914" i="16"/>
  <c r="BP1914" i="16" s="1"/>
  <c r="BG1917" i="16"/>
  <c r="BO1917" i="16" s="1"/>
  <c r="BE1920" i="16"/>
  <c r="BM1920" i="16" s="1"/>
  <c r="BF2359" i="16"/>
  <c r="BN2359" i="16" s="1"/>
  <c r="BF2416" i="16"/>
  <c r="BN2416" i="16" s="1"/>
  <c r="BF2172" i="16"/>
  <c r="BN2172" i="16" s="1"/>
  <c r="BG2189" i="16"/>
  <c r="BO2189" i="16" s="1"/>
  <c r="BH2206" i="16"/>
  <c r="BP2206" i="16" s="1"/>
  <c r="BD2221" i="16"/>
  <c r="BL2221" i="16" s="1"/>
  <c r="BH2233" i="16"/>
  <c r="BP2233" i="16" s="1"/>
  <c r="BE2247" i="16"/>
  <c r="BM2247" i="16" s="1"/>
  <c r="BI2257" i="16"/>
  <c r="BQ2257" i="16" s="1"/>
  <c r="BG2268" i="16"/>
  <c r="BO2268" i="16" s="1"/>
  <c r="BE2279" i="16"/>
  <c r="BM2279" i="16" s="1"/>
  <c r="BH2289" i="16"/>
  <c r="BP2289" i="16" s="1"/>
  <c r="BI2017" i="16"/>
  <c r="BQ2017" i="16" s="1"/>
  <c r="BE2039" i="16"/>
  <c r="BM2039" i="16" s="1"/>
  <c r="BF2047" i="16"/>
  <c r="BN2047" i="16" s="1"/>
  <c r="BG2061" i="16"/>
  <c r="BO2061" i="16" s="1"/>
  <c r="BE2068" i="16"/>
  <c r="BM2068" i="16" s="1"/>
  <c r="BI2074" i="16"/>
  <c r="BQ2074" i="16" s="1"/>
  <c r="BG2081" i="16"/>
  <c r="BO2081" i="16" s="1"/>
  <c r="BI2087" i="16"/>
  <c r="BQ2087" i="16" s="1"/>
  <c r="BH2095" i="16"/>
  <c r="BP2095" i="16" s="1"/>
  <c r="BF2102" i="16"/>
  <c r="BN2102" i="16" s="1"/>
  <c r="BD2109" i="16"/>
  <c r="BL2109" i="16" s="1"/>
  <c r="BH2115" i="16"/>
  <c r="BP2115" i="16" s="1"/>
  <c r="BD2122" i="16"/>
  <c r="BL2122" i="16" s="1"/>
  <c r="BG2126" i="16"/>
  <c r="BO2126" i="16" s="1"/>
  <c r="BG2130" i="16"/>
  <c r="BO2130" i="16" s="1"/>
  <c r="BG2133" i="16"/>
  <c r="BO2133" i="16" s="1"/>
  <c r="BI2136" i="16"/>
  <c r="BQ2136" i="16" s="1"/>
  <c r="BH2139" i="16"/>
  <c r="BP2139" i="16" s="1"/>
  <c r="BF2142" i="16"/>
  <c r="BN2142" i="16" s="1"/>
  <c r="BE2145" i="16"/>
  <c r="BM2145" i="16" s="1"/>
  <c r="BD2148" i="16"/>
  <c r="BL2148" i="16" s="1"/>
  <c r="BH2150" i="16"/>
  <c r="BP2150" i="16" s="1"/>
  <c r="BG2153" i="16"/>
  <c r="BO2153" i="16" s="1"/>
  <c r="BG1875" i="16"/>
  <c r="BO1875" i="16" s="1"/>
  <c r="BF1878" i="16"/>
  <c r="BN1878" i="16" s="1"/>
  <c r="BE1881" i="16"/>
  <c r="BM1881" i="16" s="1"/>
  <c r="BI1883" i="16"/>
  <c r="BQ1883" i="16" s="1"/>
  <c r="BH1886" i="16"/>
  <c r="BP1886" i="16" s="1"/>
  <c r="BG1889" i="16"/>
  <c r="BO1889" i="16" s="1"/>
  <c r="BE1892" i="16"/>
  <c r="BM1892" i="16" s="1"/>
  <c r="BG1895" i="16"/>
  <c r="BO1895" i="16" s="1"/>
  <c r="BF1898" i="16"/>
  <c r="BN1898" i="16" s="1"/>
  <c r="BD1901" i="16"/>
  <c r="BL1901" i="16" s="1"/>
  <c r="BI1903" i="16"/>
  <c r="BQ1903" i="16" s="1"/>
  <c r="BH1906" i="16"/>
  <c r="BP1906" i="16" s="1"/>
  <c r="BF1909" i="16"/>
  <c r="BN1909" i="16" s="1"/>
  <c r="BE1912" i="16"/>
  <c r="BM1912" i="16" s="1"/>
  <c r="BE1918" i="16"/>
  <c r="BM1918" i="16" s="1"/>
  <c r="BD1921" i="16"/>
  <c r="BL1921" i="16" s="1"/>
  <c r="BH1923" i="16"/>
  <c r="BP1923" i="16" s="1"/>
  <c r="BE1926" i="16"/>
  <c r="BM1926" i="16" s="1"/>
  <c r="BD1928" i="16"/>
  <c r="BL1928" i="16" s="1"/>
  <c r="BF1930" i="16"/>
  <c r="BN1930" i="16" s="1"/>
  <c r="BE1932" i="16"/>
  <c r="BM1932" i="16" s="1"/>
  <c r="BG1934" i="16"/>
  <c r="BO1934" i="16" s="1"/>
  <c r="BI1936" i="16"/>
  <c r="BQ1936" i="16" s="1"/>
  <c r="BH1938" i="16"/>
  <c r="BP1938" i="16" s="1"/>
  <c r="BI1940" i="16"/>
  <c r="BQ1940" i="16" s="1"/>
  <c r="BE1942" i="16"/>
  <c r="BM1942" i="16" s="1"/>
  <c r="BG1943" i="16"/>
  <c r="BO1943" i="16" s="1"/>
  <c r="BI1944" i="16"/>
  <c r="BQ1944" i="16" s="1"/>
  <c r="BE1946" i="16"/>
  <c r="BM1946" i="16" s="1"/>
  <c r="BG1947" i="16"/>
  <c r="BO1947" i="16" s="1"/>
  <c r="BI1948" i="16"/>
  <c r="BQ1948" i="16" s="1"/>
  <c r="BE1950" i="16"/>
  <c r="BM1950" i="16" s="1"/>
  <c r="BI1952" i="16"/>
  <c r="BQ1952" i="16" s="1"/>
  <c r="BE1954" i="16"/>
  <c r="BM1954" i="16" s="1"/>
  <c r="BG1955" i="16"/>
  <c r="BO1955" i="16" s="1"/>
  <c r="BI1956" i="16"/>
  <c r="BQ1956" i="16" s="1"/>
  <c r="BE1958" i="16"/>
  <c r="BM1958" i="16" s="1"/>
  <c r="BG1959" i="16"/>
  <c r="BO1959" i="16" s="1"/>
  <c r="BI1960" i="16"/>
  <c r="BQ1960" i="16" s="1"/>
  <c r="BE1962" i="16"/>
  <c r="BM1962" i="16" s="1"/>
  <c r="BG1963" i="16"/>
  <c r="BO1963" i="16" s="1"/>
  <c r="BI1964" i="16"/>
  <c r="BQ1964" i="16" s="1"/>
  <c r="BE1966" i="16"/>
  <c r="BM1966" i="16" s="1"/>
  <c r="BG1967" i="16"/>
  <c r="BO1967" i="16" s="1"/>
  <c r="BI1968" i="16"/>
  <c r="BQ1968" i="16" s="1"/>
  <c r="BE1970" i="16"/>
  <c r="BM1970" i="16" s="1"/>
  <c r="BG1971" i="16"/>
  <c r="BO1971" i="16" s="1"/>
  <c r="BI1972" i="16"/>
  <c r="BQ1972" i="16" s="1"/>
  <c r="BE1974" i="16"/>
  <c r="BM1974" i="16" s="1"/>
  <c r="BG1975" i="16"/>
  <c r="BO1975" i="16" s="1"/>
  <c r="BI1976" i="16"/>
  <c r="BQ1976" i="16" s="1"/>
  <c r="BE1978" i="16"/>
  <c r="BM1978" i="16" s="1"/>
  <c r="BG1979" i="16"/>
  <c r="BO1979" i="16" s="1"/>
  <c r="BI1980" i="16"/>
  <c r="BQ1980" i="16" s="1"/>
  <c r="BE1982" i="16"/>
  <c r="BM1982" i="16" s="1"/>
  <c r="BG1983" i="16"/>
  <c r="BO1983" i="16" s="1"/>
  <c r="BE1986" i="16"/>
  <c r="BM1986" i="16" s="1"/>
  <c r="BG1987" i="16"/>
  <c r="BO1987" i="16" s="1"/>
  <c r="BI1988" i="16"/>
  <c r="BQ1988" i="16" s="1"/>
  <c r="BE1990" i="16"/>
  <c r="BM1990" i="16" s="1"/>
  <c r="BG1991" i="16"/>
  <c r="BO1991" i="16" s="1"/>
  <c r="BI1992" i="16"/>
  <c r="BQ1992" i="16" s="1"/>
  <c r="BE1994" i="16"/>
  <c r="BM1994" i="16" s="1"/>
  <c r="BG1995" i="16"/>
  <c r="BO1995" i="16" s="1"/>
  <c r="BI1996" i="16"/>
  <c r="BQ1996" i="16" s="1"/>
  <c r="BE1998" i="16"/>
  <c r="BM1998" i="16" s="1"/>
  <c r="BG1999" i="16"/>
  <c r="BO1999" i="16" s="1"/>
  <c r="BI2000" i="16"/>
  <c r="BQ2000" i="16" s="1"/>
  <c r="BE2002" i="16"/>
  <c r="BM2002" i="16" s="1"/>
  <c r="BG2003" i="16"/>
  <c r="BO2003" i="16" s="1"/>
  <c r="BI2004" i="16"/>
  <c r="BQ2004" i="16" s="1"/>
  <c r="BE2006" i="16"/>
  <c r="BM2006" i="16" s="1"/>
  <c r="BG2007" i="16"/>
  <c r="BO2007" i="16" s="1"/>
  <c r="BI2008" i="16"/>
  <c r="BQ2008" i="16" s="1"/>
  <c r="BG2011" i="16"/>
  <c r="BO2011" i="16" s="1"/>
  <c r="BD1871" i="16"/>
  <c r="BL1871" i="16" s="1"/>
  <c r="BE1730" i="16"/>
  <c r="BM1730" i="16" s="1"/>
  <c r="BG1731" i="16"/>
  <c r="BO1731" i="16" s="1"/>
  <c r="BI1732" i="16"/>
  <c r="BQ1732" i="16" s="1"/>
  <c r="BE1734" i="16"/>
  <c r="BM1734" i="16" s="1"/>
  <c r="BG1735" i="16"/>
  <c r="BO1735" i="16" s="1"/>
  <c r="BI1736" i="16"/>
  <c r="BQ1736" i="16" s="1"/>
  <c r="BE1738" i="16"/>
  <c r="BM1738" i="16" s="1"/>
  <c r="BG1739" i="16"/>
  <c r="BO1739" i="16" s="1"/>
  <c r="BI1740" i="16"/>
  <c r="BQ1740" i="16" s="1"/>
  <c r="BE1742" i="16"/>
  <c r="BM1742" i="16" s="1"/>
  <c r="BG1743" i="16"/>
  <c r="BO1743" i="16" s="1"/>
  <c r="BI1744" i="16"/>
  <c r="BQ1744" i="16" s="1"/>
  <c r="BE1746" i="16"/>
  <c r="BM1746" i="16" s="1"/>
  <c r="BG1747" i="16"/>
  <c r="BO1747" i="16" s="1"/>
  <c r="BI1748" i="16"/>
  <c r="BQ1748" i="16" s="1"/>
  <c r="BE1750" i="16"/>
  <c r="BM1750" i="16" s="1"/>
  <c r="BG1751" i="16"/>
  <c r="BO1751" i="16" s="1"/>
  <c r="BI1752" i="16"/>
  <c r="BQ1752" i="16" s="1"/>
  <c r="BE1754" i="16"/>
  <c r="BM1754" i="16" s="1"/>
  <c r="BG1755" i="16"/>
  <c r="BO1755" i="16" s="1"/>
  <c r="BE1758" i="16"/>
  <c r="BM1758" i="16" s="1"/>
  <c r="BG1759" i="16"/>
  <c r="BO1759" i="16" s="1"/>
  <c r="BI1760" i="16"/>
  <c r="BQ1760" i="16" s="1"/>
  <c r="BE1762" i="16"/>
  <c r="BM1762" i="16" s="1"/>
  <c r="BG1763" i="16"/>
  <c r="BO1763" i="16" s="1"/>
  <c r="BI1764" i="16"/>
  <c r="BQ1764" i="16" s="1"/>
  <c r="BI1768" i="16"/>
  <c r="BQ1768" i="16" s="1"/>
  <c r="BG1771" i="16"/>
  <c r="BO1771" i="16" s="1"/>
  <c r="BE1774" i="16"/>
  <c r="BM1774" i="16" s="1"/>
  <c r="BG1775" i="16"/>
  <c r="BO1775" i="16" s="1"/>
  <c r="BI1776" i="16"/>
  <c r="BQ1776" i="16" s="1"/>
  <c r="BE1778" i="16"/>
  <c r="BM1778" i="16" s="1"/>
  <c r="BG1779" i="16"/>
  <c r="BO1779" i="16" s="1"/>
  <c r="BI1780" i="16"/>
  <c r="BQ1780" i="16" s="1"/>
  <c r="BE1782" i="16"/>
  <c r="BM1782" i="16" s="1"/>
  <c r="BG1783" i="16"/>
  <c r="BO1783" i="16" s="1"/>
  <c r="BI1784" i="16"/>
  <c r="BQ1784" i="16" s="1"/>
  <c r="BE1786" i="16"/>
  <c r="BM1786" i="16" s="1"/>
  <c r="BG1787" i="16"/>
  <c r="BO1787" i="16" s="1"/>
  <c r="BI1788" i="16"/>
  <c r="BQ1788" i="16" s="1"/>
  <c r="BG1791" i="16"/>
  <c r="BO1791" i="16" s="1"/>
  <c r="BI1792" i="16"/>
  <c r="BQ1792" i="16" s="1"/>
  <c r="BE1794" i="16"/>
  <c r="BM1794" i="16" s="1"/>
  <c r="BG1795" i="16"/>
  <c r="BO1795" i="16" s="1"/>
  <c r="BI1796" i="16"/>
  <c r="BQ1796" i="16" s="1"/>
  <c r="BI2419" i="16"/>
  <c r="BQ2419" i="16" s="1"/>
  <c r="BE2208" i="16"/>
  <c r="BM2208" i="16" s="1"/>
  <c r="BD2261" i="16"/>
  <c r="BL2261" i="16" s="1"/>
  <c r="BE2019" i="16"/>
  <c r="BM2019" i="16" s="1"/>
  <c r="BI2055" i="16"/>
  <c r="BQ2055" i="16" s="1"/>
  <c r="BF2083" i="16"/>
  <c r="BN2083" i="16" s="1"/>
  <c r="BI2110" i="16"/>
  <c r="BQ2110" i="16" s="1"/>
  <c r="BG2131" i="16"/>
  <c r="BO2131" i="16" s="1"/>
  <c r="BI2142" i="16"/>
  <c r="BQ2142" i="16" s="1"/>
  <c r="BG2154" i="16"/>
  <c r="BO2154" i="16" s="1"/>
  <c r="BG1881" i="16"/>
  <c r="BO1881" i="16" s="1"/>
  <c r="BE1893" i="16"/>
  <c r="BM1893" i="16" s="1"/>
  <c r="BI1904" i="16"/>
  <c r="BQ1904" i="16" s="1"/>
  <c r="BG1925" i="16"/>
  <c r="BO1925" i="16" s="1"/>
  <c r="BH1930" i="16"/>
  <c r="BP1930" i="16" s="1"/>
  <c r="BD1937" i="16"/>
  <c r="BL1937" i="16" s="1"/>
  <c r="BD1942" i="16"/>
  <c r="BL1942" i="16" s="1"/>
  <c r="BE1945" i="16"/>
  <c r="BM1945" i="16" s="1"/>
  <c r="BD1949" i="16"/>
  <c r="BL1949" i="16" s="1"/>
  <c r="BH1952" i="16"/>
  <c r="BP1952" i="16" s="1"/>
  <c r="BI1955" i="16"/>
  <c r="BQ1955" i="16" s="1"/>
  <c r="BH1959" i="16"/>
  <c r="BP1959" i="16" s="1"/>
  <c r="BF1963" i="16"/>
  <c r="BN1963" i="16" s="1"/>
  <c r="BG1966" i="16"/>
  <c r="BO1966" i="16" s="1"/>
  <c r="BF1970" i="16"/>
  <c r="BN1970" i="16" s="1"/>
  <c r="BD1974" i="16"/>
  <c r="BL1974" i="16" s="1"/>
  <c r="BE1977" i="16"/>
  <c r="BM1977" i="16" s="1"/>
  <c r="BD1981" i="16"/>
  <c r="BL1981" i="16" s="1"/>
  <c r="BI1987" i="16"/>
  <c r="BQ1987" i="16" s="1"/>
  <c r="BH1991" i="16"/>
  <c r="BP1991" i="16" s="1"/>
  <c r="BF1995" i="16"/>
  <c r="BN1995" i="16" s="1"/>
  <c r="BG1998" i="16"/>
  <c r="BO1998" i="16" s="1"/>
  <c r="BF2002" i="16"/>
  <c r="BN2002" i="16" s="1"/>
  <c r="BD2006" i="16"/>
  <c r="BL2006" i="16" s="1"/>
  <c r="BE2009" i="16"/>
  <c r="BM2009" i="16" s="1"/>
  <c r="BH1732" i="16"/>
  <c r="BP1732" i="16" s="1"/>
  <c r="BI1735" i="16"/>
  <c r="BQ1735" i="16" s="1"/>
  <c r="BH1739" i="16"/>
  <c r="BP1739" i="16" s="1"/>
  <c r="BF1743" i="16"/>
  <c r="BN1743" i="16" s="1"/>
  <c r="BG1746" i="16"/>
  <c r="BO1746" i="16" s="1"/>
  <c r="BF1750" i="16"/>
  <c r="BN1750" i="16" s="1"/>
  <c r="BD1754" i="16"/>
  <c r="BL1754" i="16" s="1"/>
  <c r="BD1761" i="16"/>
  <c r="BL1761" i="16" s="1"/>
  <c r="BH1764" i="16"/>
  <c r="BP1764" i="16" s="1"/>
  <c r="BH1771" i="16"/>
  <c r="BP1771" i="16" s="1"/>
  <c r="BF1775" i="16"/>
  <c r="BN1775" i="16" s="1"/>
  <c r="BG1778" i="16"/>
  <c r="BO1778" i="16" s="1"/>
  <c r="BF1782" i="16"/>
  <c r="BN1782" i="16" s="1"/>
  <c r="BD1786" i="16"/>
  <c r="BL1786" i="16" s="1"/>
  <c r="BE1789" i="16"/>
  <c r="BM1789" i="16" s="1"/>
  <c r="BD1793" i="16"/>
  <c r="BL1793" i="16" s="1"/>
  <c r="BH1796" i="16"/>
  <c r="BP1796" i="16" s="1"/>
  <c r="BI1798" i="16"/>
  <c r="BQ1798" i="16" s="1"/>
  <c r="BE1800" i="16"/>
  <c r="BM1800" i="16" s="1"/>
  <c r="BG1801" i="16"/>
  <c r="BO1801" i="16" s="1"/>
  <c r="BI1802" i="16"/>
  <c r="BQ1802" i="16" s="1"/>
  <c r="BE1804" i="16"/>
  <c r="BM1804" i="16" s="1"/>
  <c r="BG1805" i="16"/>
  <c r="BO1805" i="16" s="1"/>
  <c r="BI1806" i="16"/>
  <c r="BQ1806" i="16" s="1"/>
  <c r="BG1809" i="16"/>
  <c r="BO1809" i="16" s="1"/>
  <c r="BI1810" i="16"/>
  <c r="BQ1810" i="16" s="1"/>
  <c r="BE1812" i="16"/>
  <c r="BM1812" i="16" s="1"/>
  <c r="BG1813" i="16"/>
  <c r="BO1813" i="16" s="1"/>
  <c r="BE1816" i="16"/>
  <c r="BM1816" i="16" s="1"/>
  <c r="BG1817" i="16"/>
  <c r="BO1817" i="16" s="1"/>
  <c r="BI1818" i="16"/>
  <c r="BQ1818" i="16" s="1"/>
  <c r="BE1820" i="16"/>
  <c r="BM1820" i="16" s="1"/>
  <c r="BG1821" i="16"/>
  <c r="BO1821" i="16" s="1"/>
  <c r="BI1822" i="16"/>
  <c r="BQ1822" i="16" s="1"/>
  <c r="BE1824" i="16"/>
  <c r="BM1824" i="16" s="1"/>
  <c r="BG1825" i="16"/>
  <c r="BO1825" i="16" s="1"/>
  <c r="BI1826" i="16"/>
  <c r="BQ1826" i="16" s="1"/>
  <c r="BE1828" i="16"/>
  <c r="BM1828" i="16" s="1"/>
  <c r="BG1829" i="16"/>
  <c r="BO1829" i="16" s="1"/>
  <c r="BI1830" i="16"/>
  <c r="BQ1830" i="16" s="1"/>
  <c r="BE1832" i="16"/>
  <c r="BM1832" i="16" s="1"/>
  <c r="BG1833" i="16"/>
  <c r="BO1833" i="16" s="1"/>
  <c r="BI1834" i="16"/>
  <c r="BQ1834" i="16" s="1"/>
  <c r="BI2300" i="16"/>
  <c r="BQ2300" i="16" s="1"/>
  <c r="BF2224" i="16"/>
  <c r="BN2224" i="16" s="1"/>
  <c r="BH2271" i="16"/>
  <c r="BP2271" i="16" s="1"/>
  <c r="BF2062" i="16"/>
  <c r="BN2062" i="16" s="1"/>
  <c r="BD2090" i="16"/>
  <c r="BL2090" i="16" s="1"/>
  <c r="BG2117" i="16"/>
  <c r="BO2117" i="16" s="1"/>
  <c r="BG2134" i="16"/>
  <c r="BO2134" i="16" s="1"/>
  <c r="BE2146" i="16"/>
  <c r="BM2146" i="16" s="1"/>
  <c r="BE1873" i="16"/>
  <c r="BM1873" i="16" s="1"/>
  <c r="BI1884" i="16"/>
  <c r="BQ1884" i="16" s="1"/>
  <c r="BD1896" i="16"/>
  <c r="BL1896" i="16" s="1"/>
  <c r="BG1907" i="16"/>
  <c r="BO1907" i="16" s="1"/>
  <c r="BH1918" i="16"/>
  <c r="BP1918" i="16" s="1"/>
  <c r="BG1926" i="16"/>
  <c r="BO1926" i="16" s="1"/>
  <c r="BI1932" i="16"/>
  <c r="BQ1932" i="16" s="1"/>
  <c r="BG1938" i="16"/>
  <c r="BO1938" i="16" s="1"/>
  <c r="BG1942" i="16"/>
  <c r="BO1942" i="16" s="1"/>
  <c r="BF1946" i="16"/>
  <c r="BN1946" i="16" s="1"/>
  <c r="BD1950" i="16"/>
  <c r="BL1950" i="16" s="1"/>
  <c r="BE1953" i="16"/>
  <c r="BM1953" i="16" s="1"/>
  <c r="BH1960" i="16"/>
  <c r="BP1960" i="16" s="1"/>
  <c r="BI1963" i="16"/>
  <c r="BQ1963" i="16" s="1"/>
  <c r="BH1967" i="16"/>
  <c r="BP1967" i="16" s="1"/>
  <c r="BF1971" i="16"/>
  <c r="BN1971" i="16" s="1"/>
  <c r="BG1974" i="16"/>
  <c r="BO1974" i="16" s="1"/>
  <c r="BF1978" i="16"/>
  <c r="BN1978" i="16" s="1"/>
  <c r="BD1982" i="16"/>
  <c r="BL1982" i="16" s="1"/>
  <c r="BE1985" i="16"/>
  <c r="BM1985" i="16" s="1"/>
  <c r="BD1989" i="16"/>
  <c r="BL1989" i="16" s="1"/>
  <c r="BH1992" i="16"/>
  <c r="BP1992" i="16" s="1"/>
  <c r="BI1995" i="16"/>
  <c r="BQ1995" i="16" s="1"/>
  <c r="BH1999" i="16"/>
  <c r="BP1999" i="16" s="1"/>
  <c r="BF2003" i="16"/>
  <c r="BN2003" i="16" s="1"/>
  <c r="BG2006" i="16"/>
  <c r="BO2006" i="16" s="1"/>
  <c r="BD1730" i="16"/>
  <c r="BL1730" i="16" s="1"/>
  <c r="BE1733" i="16"/>
  <c r="BM1733" i="16" s="1"/>
  <c r="BD1737" i="16"/>
  <c r="BL1737" i="16" s="1"/>
  <c r="BH1740" i="16"/>
  <c r="BP1740" i="16" s="1"/>
  <c r="BI1743" i="16"/>
  <c r="BQ1743" i="16" s="1"/>
  <c r="BH1747" i="16"/>
  <c r="BP1747" i="16" s="1"/>
  <c r="BF1751" i="16"/>
  <c r="BN1751" i="16" s="1"/>
  <c r="BG1754" i="16"/>
  <c r="BO1754" i="16" s="1"/>
  <c r="BF1758" i="16"/>
  <c r="BN1758" i="16" s="1"/>
  <c r="BD1762" i="16"/>
  <c r="BL1762" i="16" s="1"/>
  <c r="BE1765" i="16"/>
  <c r="BM1765" i="16" s="1"/>
  <c r="BD1769" i="16"/>
  <c r="BL1769" i="16" s="1"/>
  <c r="BI1775" i="16"/>
  <c r="BQ1775" i="16" s="1"/>
  <c r="BH1779" i="16"/>
  <c r="BP1779" i="16" s="1"/>
  <c r="BF1783" i="16"/>
  <c r="BN1783" i="16" s="1"/>
  <c r="BG1786" i="16"/>
  <c r="BO1786" i="16" s="1"/>
  <c r="BD1794" i="16"/>
  <c r="BL1794" i="16" s="1"/>
  <c r="BE1797" i="16"/>
  <c r="BM1797" i="16" s="1"/>
  <c r="BE1799" i="16"/>
  <c r="BM1799" i="16" s="1"/>
  <c r="BD2478" i="16"/>
  <c r="BL2478" i="16" s="1"/>
  <c r="BI2173" i="16"/>
  <c r="BQ2173" i="16" s="1"/>
  <c r="BI2237" i="16"/>
  <c r="BQ2237" i="16" s="1"/>
  <c r="BF2282" i="16"/>
  <c r="BN2282" i="16" s="1"/>
  <c r="BD2070" i="16"/>
  <c r="BL2070" i="16" s="1"/>
  <c r="BF2096" i="16"/>
  <c r="BN2096" i="16" s="1"/>
  <c r="BG2123" i="16"/>
  <c r="BO2123" i="16" s="1"/>
  <c r="BF2137" i="16"/>
  <c r="BN2137" i="16" s="1"/>
  <c r="BI2148" i="16"/>
  <c r="BQ2148" i="16" s="1"/>
  <c r="BD1876" i="16"/>
  <c r="BL1876" i="16" s="1"/>
  <c r="BH1887" i="16"/>
  <c r="BP1887" i="16" s="1"/>
  <c r="BH1898" i="16"/>
  <c r="BP1898" i="16" s="1"/>
  <c r="BF1910" i="16"/>
  <c r="BN1910" i="16" s="1"/>
  <c r="BG1921" i="16"/>
  <c r="BO1921" i="16" s="1"/>
  <c r="BE1928" i="16"/>
  <c r="BM1928" i="16" s="1"/>
  <c r="BF1934" i="16"/>
  <c r="BN1934" i="16" s="1"/>
  <c r="BH1943" i="16"/>
  <c r="BP1943" i="16" s="1"/>
  <c r="BF1947" i="16"/>
  <c r="BN1947" i="16" s="1"/>
  <c r="BG1950" i="16"/>
  <c r="BO1950" i="16" s="1"/>
  <c r="BF1954" i="16"/>
  <c r="BN1954" i="16" s="1"/>
  <c r="BD1958" i="16"/>
  <c r="BL1958" i="16" s="1"/>
  <c r="BE1961" i="16"/>
  <c r="BM1961" i="16" s="1"/>
  <c r="BD1965" i="16"/>
  <c r="BL1965" i="16" s="1"/>
  <c r="BH1968" i="16"/>
  <c r="BP1968" i="16" s="1"/>
  <c r="BI1971" i="16"/>
  <c r="BQ1971" i="16" s="1"/>
  <c r="BH1975" i="16"/>
  <c r="BP1975" i="16" s="1"/>
  <c r="BF1979" i="16"/>
  <c r="BN1979" i="16" s="1"/>
  <c r="BG1982" i="16"/>
  <c r="BO1982" i="16" s="1"/>
  <c r="BF1986" i="16"/>
  <c r="BN1986" i="16" s="1"/>
  <c r="BD1990" i="16"/>
  <c r="BL1990" i="16" s="1"/>
  <c r="BE1993" i="16"/>
  <c r="BM1993" i="16" s="1"/>
  <c r="BD1997" i="16"/>
  <c r="BL1997" i="16" s="1"/>
  <c r="BH2000" i="16"/>
  <c r="BP2000" i="16" s="1"/>
  <c r="BI2003" i="16"/>
  <c r="BQ2003" i="16" s="1"/>
  <c r="BH2007" i="16"/>
  <c r="BP2007" i="16" s="1"/>
  <c r="BG1730" i="16"/>
  <c r="BO1730" i="16" s="1"/>
  <c r="BF1734" i="16"/>
  <c r="BN1734" i="16" s="1"/>
  <c r="BD1738" i="16"/>
  <c r="BL1738" i="16" s="1"/>
  <c r="BE1741" i="16"/>
  <c r="BM1741" i="16" s="1"/>
  <c r="BD1745" i="16"/>
  <c r="BL1745" i="16" s="1"/>
  <c r="BH1748" i="16"/>
  <c r="BP1748" i="16" s="1"/>
  <c r="BI1751" i="16"/>
  <c r="BQ1751" i="16" s="1"/>
  <c r="BH1755" i="16"/>
  <c r="BP1755" i="16" s="1"/>
  <c r="BG1762" i="16"/>
  <c r="BO1762" i="16" s="1"/>
  <c r="BE1773" i="16"/>
  <c r="BM1773" i="16" s="1"/>
  <c r="BD1777" i="16"/>
  <c r="BL1777" i="16" s="1"/>
  <c r="BH1780" i="16"/>
  <c r="BP1780" i="16" s="1"/>
  <c r="BI1783" i="16"/>
  <c r="BQ1783" i="16" s="1"/>
  <c r="BH1787" i="16"/>
  <c r="BP1787" i="16" s="1"/>
  <c r="BF1791" i="16"/>
  <c r="BN1791" i="16" s="1"/>
  <c r="BG1794" i="16"/>
  <c r="BO1794" i="16" s="1"/>
  <c r="BE1798" i="16"/>
  <c r="BM1798" i="16" s="1"/>
  <c r="BG1799" i="16"/>
  <c r="BO1799" i="16" s="1"/>
  <c r="BI1800" i="16"/>
  <c r="BQ1800" i="16" s="1"/>
  <c r="BE1802" i="16"/>
  <c r="BM1802" i="16" s="1"/>
  <c r="BG1803" i="16"/>
  <c r="BO1803" i="16" s="1"/>
  <c r="BI1804" i="16"/>
  <c r="BQ1804" i="16" s="1"/>
  <c r="BE1806" i="16"/>
  <c r="BM1806" i="16" s="1"/>
  <c r="BG1807" i="16"/>
  <c r="BO1807" i="16" s="1"/>
  <c r="BE1810" i="16"/>
  <c r="BM1810" i="16" s="1"/>
  <c r="BG1811" i="16"/>
  <c r="BO1811" i="16" s="1"/>
  <c r="BI1812" i="16"/>
  <c r="BQ1812" i="16" s="1"/>
  <c r="BE1814" i="16"/>
  <c r="BM1814" i="16" s="1"/>
  <c r="BG1815" i="16"/>
  <c r="BO1815" i="16" s="1"/>
  <c r="BI1816" i="16"/>
  <c r="BQ1816" i="16" s="1"/>
  <c r="BE1818" i="16"/>
  <c r="BM1818" i="16" s="1"/>
  <c r="BG1819" i="16"/>
  <c r="BO1819" i="16" s="1"/>
  <c r="BI1820" i="16"/>
  <c r="BQ1820" i="16" s="1"/>
  <c r="BG1823" i="16"/>
  <c r="BO1823" i="16" s="1"/>
  <c r="BI1824" i="16"/>
  <c r="BQ1824" i="16" s="1"/>
  <c r="BE1826" i="16"/>
  <c r="BM1826" i="16" s="1"/>
  <c r="BG1827" i="16"/>
  <c r="BO1827" i="16" s="1"/>
  <c r="BI1828" i="16"/>
  <c r="BQ1828" i="16" s="1"/>
  <c r="BE1830" i="16"/>
  <c r="BM1830" i="16" s="1"/>
  <c r="BG1831" i="16"/>
  <c r="BO1831" i="16" s="1"/>
  <c r="BI1832" i="16"/>
  <c r="BQ1832" i="16" s="1"/>
  <c r="BE1834" i="16"/>
  <c r="BM1834" i="16" s="1"/>
  <c r="BE2365" i="16"/>
  <c r="BM2365" i="16" s="1"/>
  <c r="BG2236" i="16"/>
  <c r="BO2236" i="16" s="1"/>
  <c r="BI2018" i="16"/>
  <c r="BQ2018" i="16" s="1"/>
  <c r="BD2075" i="16"/>
  <c r="BL2075" i="16" s="1"/>
  <c r="BD2117" i="16"/>
  <c r="BL2117" i="16" s="1"/>
  <c r="BD2140" i="16"/>
  <c r="BL2140" i="16" s="1"/>
  <c r="BH1875" i="16"/>
  <c r="BP1875" i="16" s="1"/>
  <c r="BI1892" i="16"/>
  <c r="BQ1892" i="16" s="1"/>
  <c r="BI1912" i="16"/>
  <c r="BQ1912" i="16" s="1"/>
  <c r="BF1926" i="16"/>
  <c r="BN1926" i="16" s="1"/>
  <c r="BI1934" i="16"/>
  <c r="BQ1934" i="16" s="1"/>
  <c r="BF1943" i="16"/>
  <c r="BN1943" i="16" s="1"/>
  <c r="BH1948" i="16"/>
  <c r="BP1948" i="16" s="1"/>
  <c r="BG1954" i="16"/>
  <c r="BO1954" i="16" s="1"/>
  <c r="BI1959" i="16"/>
  <c r="BQ1959" i="16" s="1"/>
  <c r="BD1966" i="16"/>
  <c r="BL1966" i="16" s="1"/>
  <c r="BH1971" i="16"/>
  <c r="BP1971" i="16" s="1"/>
  <c r="BD1977" i="16"/>
  <c r="BL1977" i="16" s="1"/>
  <c r="BF1983" i="16"/>
  <c r="BN1983" i="16" s="1"/>
  <c r="BF1994" i="16"/>
  <c r="BN1994" i="16" s="1"/>
  <c r="BI1999" i="16"/>
  <c r="BQ1999" i="16" s="1"/>
  <c r="BE2005" i="16"/>
  <c r="BM2005" i="16" s="1"/>
  <c r="BH2011" i="16"/>
  <c r="BP2011" i="16" s="1"/>
  <c r="BD1733" i="16"/>
  <c r="BL1733" i="16" s="1"/>
  <c r="BG1738" i="16"/>
  <c r="BO1738" i="16" s="1"/>
  <c r="BH1744" i="16"/>
  <c r="BP1744" i="16" s="1"/>
  <c r="BD1750" i="16"/>
  <c r="BL1750" i="16" s="1"/>
  <c r="BI1755" i="16"/>
  <c r="BQ1755" i="16" s="1"/>
  <c r="BE1761" i="16"/>
  <c r="BM1761" i="16" s="1"/>
  <c r="BD1773" i="16"/>
  <c r="BL1773" i="16" s="1"/>
  <c r="BF1778" i="16"/>
  <c r="BN1778" i="16" s="1"/>
  <c r="BH1784" i="16"/>
  <c r="BP1784" i="16" s="1"/>
  <c r="BD1790" i="16"/>
  <c r="BL1790" i="16" s="1"/>
  <c r="BH1795" i="16"/>
  <c r="BP1795" i="16" s="1"/>
  <c r="BF1799" i="16"/>
  <c r="BN1799" i="16" s="1"/>
  <c r="BE1801" i="16"/>
  <c r="BM1801" i="16" s="1"/>
  <c r="BD1803" i="16"/>
  <c r="BL1803" i="16" s="1"/>
  <c r="BH1804" i="16"/>
  <c r="BP1804" i="16" s="1"/>
  <c r="BG1806" i="16"/>
  <c r="BO1806" i="16" s="1"/>
  <c r="BF1808" i="16"/>
  <c r="BN1808" i="16" s="1"/>
  <c r="BD1810" i="16"/>
  <c r="BL1810" i="16" s="1"/>
  <c r="BI1811" i="16"/>
  <c r="BQ1811" i="16" s="1"/>
  <c r="BH1813" i="16"/>
  <c r="BP1813" i="16" s="1"/>
  <c r="BF1815" i="16"/>
  <c r="BN1815" i="16" s="1"/>
  <c r="BE1817" i="16"/>
  <c r="BM1817" i="16" s="1"/>
  <c r="BD1819" i="16"/>
  <c r="BL1819" i="16" s="1"/>
  <c r="BH1820" i="16"/>
  <c r="BP1820" i="16" s="1"/>
  <c r="BF1824" i="16"/>
  <c r="BN1824" i="16" s="1"/>
  <c r="BD1826" i="16"/>
  <c r="BL1826" i="16" s="1"/>
  <c r="BI1827" i="16"/>
  <c r="BQ1827" i="16" s="1"/>
  <c r="BH1829" i="16"/>
  <c r="BP1829" i="16" s="1"/>
  <c r="BF1831" i="16"/>
  <c r="BN1831" i="16" s="1"/>
  <c r="BE1833" i="16"/>
  <c r="BM1833" i="16" s="1"/>
  <c r="BD1835" i="16"/>
  <c r="BL1835" i="16" s="1"/>
  <c r="BF1836" i="16"/>
  <c r="BN1836" i="16" s="1"/>
  <c r="BD1839" i="16"/>
  <c r="BL1839" i="16" s="1"/>
  <c r="BF1840" i="16"/>
  <c r="BN1840" i="16" s="1"/>
  <c r="BH1841" i="16"/>
  <c r="BP1841" i="16" s="1"/>
  <c r="BD1843" i="16"/>
  <c r="BL1843" i="16" s="1"/>
  <c r="BF1844" i="16"/>
  <c r="BN1844" i="16" s="1"/>
  <c r="BH1845" i="16"/>
  <c r="BP1845" i="16" s="1"/>
  <c r="BD1847" i="16"/>
  <c r="BL1847" i="16" s="1"/>
  <c r="BF1848" i="16"/>
  <c r="BN1848" i="16" s="1"/>
  <c r="BH1849" i="16"/>
  <c r="BP1849" i="16" s="1"/>
  <c r="BD1851" i="16"/>
  <c r="BL1851" i="16" s="1"/>
  <c r="BF1852" i="16"/>
  <c r="BN1852" i="16" s="1"/>
  <c r="BH1853" i="16"/>
  <c r="BP1853" i="16" s="1"/>
  <c r="BD1855" i="16"/>
  <c r="BL1855" i="16" s="1"/>
  <c r="BF1856" i="16"/>
  <c r="BN1856" i="16" s="1"/>
  <c r="BH1857" i="16"/>
  <c r="BP1857" i="16" s="1"/>
  <c r="BD1859" i="16"/>
  <c r="BL1859" i="16" s="1"/>
  <c r="BF1860" i="16"/>
  <c r="BN1860" i="16" s="1"/>
  <c r="BH1861" i="16"/>
  <c r="BP1861" i="16" s="1"/>
  <c r="BD1863" i="16"/>
  <c r="BL1863" i="16" s="1"/>
  <c r="BF1864" i="16"/>
  <c r="BN1864" i="16" s="1"/>
  <c r="BH1865" i="16"/>
  <c r="BP1865" i="16" s="1"/>
  <c r="BD1867" i="16"/>
  <c r="BL1867" i="16" s="1"/>
  <c r="BE1728" i="16"/>
  <c r="BM1728" i="16" s="1"/>
  <c r="BE2248" i="16"/>
  <c r="BM2248" i="16" s="1"/>
  <c r="BG2029" i="16"/>
  <c r="BO2029" i="16" s="1"/>
  <c r="BE2123" i="16"/>
  <c r="BM2123" i="16" s="1"/>
  <c r="BG2142" i="16"/>
  <c r="BO2142" i="16" s="1"/>
  <c r="BG1878" i="16"/>
  <c r="BO1878" i="16" s="1"/>
  <c r="BH1895" i="16"/>
  <c r="BP1895" i="16" s="1"/>
  <c r="BI1927" i="16"/>
  <c r="BQ1927" i="16" s="1"/>
  <c r="BE1936" i="16"/>
  <c r="BM1936" i="16" s="1"/>
  <c r="BI1943" i="16"/>
  <c r="BQ1943" i="16" s="1"/>
  <c r="BE1949" i="16"/>
  <c r="BM1949" i="16" s="1"/>
  <c r="BF1955" i="16"/>
  <c r="BN1955" i="16" s="1"/>
  <c r="BD1961" i="16"/>
  <c r="BL1961" i="16" s="1"/>
  <c r="BF1966" i="16"/>
  <c r="BN1966" i="16" s="1"/>
  <c r="BH1972" i="16"/>
  <c r="BP1972" i="16" s="1"/>
  <c r="BD1978" i="16"/>
  <c r="BL1978" i="16" s="1"/>
  <c r="BH1983" i="16"/>
  <c r="BP1983" i="16" s="1"/>
  <c r="BE1989" i="16"/>
  <c r="BM1989" i="16" s="1"/>
  <c r="BG1994" i="16"/>
  <c r="BO1994" i="16" s="1"/>
  <c r="BD2001" i="16"/>
  <c r="BL2001" i="16" s="1"/>
  <c r="BF2006" i="16"/>
  <c r="BN2006" i="16" s="1"/>
  <c r="BI2011" i="16"/>
  <c r="BQ2011" i="16" s="1"/>
  <c r="BD1734" i="16"/>
  <c r="BL1734" i="16" s="1"/>
  <c r="BF1739" i="16"/>
  <c r="BN1739" i="16" s="1"/>
  <c r="BE1745" i="16"/>
  <c r="BM1745" i="16" s="1"/>
  <c r="BG1750" i="16"/>
  <c r="BO1750" i="16" s="1"/>
  <c r="BF1762" i="16"/>
  <c r="BN1762" i="16" s="1"/>
  <c r="BH1767" i="16"/>
  <c r="BP1767" i="16" s="1"/>
  <c r="BD1774" i="16"/>
  <c r="BL1774" i="16" s="1"/>
  <c r="BF1779" i="16"/>
  <c r="BN1779" i="16" s="1"/>
  <c r="BD1785" i="16"/>
  <c r="BL1785" i="16" s="1"/>
  <c r="BI1795" i="16"/>
  <c r="BQ1795" i="16" s="1"/>
  <c r="BH1799" i="16"/>
  <c r="BP1799" i="16" s="1"/>
  <c r="BF1801" i="16"/>
  <c r="BN1801" i="16" s="1"/>
  <c r="BE1803" i="16"/>
  <c r="BM1803" i="16" s="1"/>
  <c r="BD1805" i="16"/>
  <c r="BL1805" i="16" s="1"/>
  <c r="BH1806" i="16"/>
  <c r="BP1806" i="16" s="1"/>
  <c r="BG1808" i="16"/>
  <c r="BO1808" i="16" s="1"/>
  <c r="BF1810" i="16"/>
  <c r="BN1810" i="16" s="1"/>
  <c r="BD1812" i="16"/>
  <c r="BL1812" i="16" s="1"/>
  <c r="BI1813" i="16"/>
  <c r="BQ1813" i="16" s="1"/>
  <c r="BH1815" i="16"/>
  <c r="BP1815" i="16" s="1"/>
  <c r="BF1817" i="16"/>
  <c r="BN1817" i="16" s="1"/>
  <c r="BE1819" i="16"/>
  <c r="BM1819" i="16" s="1"/>
  <c r="BD1821" i="16"/>
  <c r="BL1821" i="16" s="1"/>
  <c r="BG1824" i="16"/>
  <c r="BO1824" i="16" s="1"/>
  <c r="BF1826" i="16"/>
  <c r="BN1826" i="16" s="1"/>
  <c r="BD1828" i="16"/>
  <c r="BL1828" i="16" s="1"/>
  <c r="BI1829" i="16"/>
  <c r="BQ1829" i="16" s="1"/>
  <c r="BH1831" i="16"/>
  <c r="BP1831" i="16" s="1"/>
  <c r="BF1833" i="16"/>
  <c r="BN1833" i="16" s="1"/>
  <c r="BE1835" i="16"/>
  <c r="BM1835" i="16" s="1"/>
  <c r="BG1836" i="16"/>
  <c r="BO1836" i="16" s="1"/>
  <c r="BI1837" i="16"/>
  <c r="BQ1837" i="16" s="1"/>
  <c r="BE1839" i="16"/>
  <c r="BM1839" i="16" s="1"/>
  <c r="BG1840" i="16"/>
  <c r="BO1840" i="16" s="1"/>
  <c r="BE1843" i="16"/>
  <c r="BM1843" i="16" s="1"/>
  <c r="BG1844" i="16"/>
  <c r="BO1844" i="16" s="1"/>
  <c r="BE1847" i="16"/>
  <c r="BM1847" i="16" s="1"/>
  <c r="BG1848" i="16"/>
  <c r="BO1848" i="16" s="1"/>
  <c r="BI1849" i="16"/>
  <c r="BQ1849" i="16" s="1"/>
  <c r="BE1851" i="16"/>
  <c r="BM1851" i="16" s="1"/>
  <c r="BG1852" i="16"/>
  <c r="BO1852" i="16" s="1"/>
  <c r="BI1853" i="16"/>
  <c r="BQ1853" i="16" s="1"/>
  <c r="BE1855" i="16"/>
  <c r="BM1855" i="16" s="1"/>
  <c r="BG1856" i="16"/>
  <c r="BO1856" i="16" s="1"/>
  <c r="BI1857" i="16"/>
  <c r="BQ1857" i="16" s="1"/>
  <c r="BE1859" i="16"/>
  <c r="BM1859" i="16" s="1"/>
  <c r="BG1860" i="16"/>
  <c r="BO1860" i="16" s="1"/>
  <c r="BI1861" i="16"/>
  <c r="BQ1861" i="16" s="1"/>
  <c r="BE1863" i="16"/>
  <c r="BM1863" i="16" s="1"/>
  <c r="BG1864" i="16"/>
  <c r="BO1864" i="16" s="1"/>
  <c r="BI1865" i="16"/>
  <c r="BQ1865" i="16" s="1"/>
  <c r="BD1728" i="16"/>
  <c r="BL1728" i="16" s="1"/>
  <c r="BE2440" i="16"/>
  <c r="BM2440" i="16" s="1"/>
  <c r="BG2248" i="16"/>
  <c r="BO2248" i="16" s="1"/>
  <c r="BD2040" i="16"/>
  <c r="BL2040" i="16" s="1"/>
  <c r="BI2082" i="16"/>
  <c r="BQ2082" i="16" s="1"/>
  <c r="BF2145" i="16"/>
  <c r="BN2145" i="16" s="1"/>
  <c r="BI1878" i="16"/>
  <c r="BQ1878" i="16" s="1"/>
  <c r="BG1898" i="16"/>
  <c r="BO1898" i="16" s="1"/>
  <c r="BI1928" i="16"/>
  <c r="BQ1928" i="16" s="1"/>
  <c r="BE1937" i="16"/>
  <c r="BM1937" i="16" s="1"/>
  <c r="BH1944" i="16"/>
  <c r="BP1944" i="16" s="1"/>
  <c r="BF1950" i="16"/>
  <c r="BN1950" i="16" s="1"/>
  <c r="BH1955" i="16"/>
  <c r="BP1955" i="16" s="1"/>
  <c r="BD1962" i="16"/>
  <c r="BL1962" i="16" s="1"/>
  <c r="BF1967" i="16"/>
  <c r="BN1967" i="16" s="1"/>
  <c r="BD1973" i="16"/>
  <c r="BL1973" i="16" s="1"/>
  <c r="BG1978" i="16"/>
  <c r="BO1978" i="16" s="1"/>
  <c r="BI1983" i="16"/>
  <c r="BQ1983" i="16" s="1"/>
  <c r="BF1990" i="16"/>
  <c r="BN1990" i="16" s="1"/>
  <c r="BH1995" i="16"/>
  <c r="BP1995" i="16" s="1"/>
  <c r="BE2001" i="16"/>
  <c r="BM2001" i="16" s="1"/>
  <c r="BF2007" i="16"/>
  <c r="BN2007" i="16" s="1"/>
  <c r="BE1871" i="16"/>
  <c r="BM1871" i="16" s="1"/>
  <c r="BG1734" i="16"/>
  <c r="BO1734" i="16" s="1"/>
  <c r="BI1739" i="16"/>
  <c r="BQ1739" i="16" s="1"/>
  <c r="BD1746" i="16"/>
  <c r="BL1746" i="16" s="1"/>
  <c r="BH1751" i="16"/>
  <c r="BP1751" i="16" s="1"/>
  <c r="BD1757" i="16"/>
  <c r="BL1757" i="16" s="1"/>
  <c r="BF1763" i="16"/>
  <c r="BN1763" i="16" s="1"/>
  <c r="BH1768" i="16"/>
  <c r="BP1768" i="16" s="1"/>
  <c r="BF1774" i="16"/>
  <c r="BN1774" i="16" s="1"/>
  <c r="BI1779" i="16"/>
  <c r="BQ1779" i="16" s="1"/>
  <c r="BE1785" i="16"/>
  <c r="BM1785" i="16" s="1"/>
  <c r="BH1791" i="16"/>
  <c r="BP1791" i="16" s="1"/>
  <c r="BD1797" i="16"/>
  <c r="BL1797" i="16" s="1"/>
  <c r="BI1799" i="16"/>
  <c r="BQ1799" i="16" s="1"/>
  <c r="BH1801" i="16"/>
  <c r="BP1801" i="16" s="1"/>
  <c r="BF1803" i="16"/>
  <c r="BN1803" i="16" s="1"/>
  <c r="BE1805" i="16"/>
  <c r="BM1805" i="16" s="1"/>
  <c r="BD1807" i="16"/>
  <c r="BL1807" i="16" s="1"/>
  <c r="BH1808" i="16"/>
  <c r="BP1808" i="16" s="1"/>
  <c r="BG1810" i="16"/>
  <c r="BO1810" i="16" s="1"/>
  <c r="BF1812" i="16"/>
  <c r="BN1812" i="16" s="1"/>
  <c r="BI1815" i="16"/>
  <c r="BQ1815" i="16" s="1"/>
  <c r="BH1817" i="16"/>
  <c r="BP1817" i="16" s="1"/>
  <c r="BF1819" i="16"/>
  <c r="BN1819" i="16" s="1"/>
  <c r="BE1821" i="16"/>
  <c r="BM1821" i="16" s="1"/>
  <c r="BD1823" i="16"/>
  <c r="BL1823" i="16" s="1"/>
  <c r="BH1824" i="16"/>
  <c r="BP1824" i="16" s="1"/>
  <c r="BG1826" i="16"/>
  <c r="BO1826" i="16" s="1"/>
  <c r="BF1828" i="16"/>
  <c r="BN1828" i="16" s="1"/>
  <c r="BD1830" i="16"/>
  <c r="BL1830" i="16" s="1"/>
  <c r="BI1831" i="16"/>
  <c r="BQ1831" i="16" s="1"/>
  <c r="BH1833" i="16"/>
  <c r="BP1833" i="16" s="1"/>
  <c r="BF1835" i="16"/>
  <c r="BN1835" i="16" s="1"/>
  <c r="BH1836" i="16"/>
  <c r="BP1836" i="16" s="1"/>
  <c r="BF1839" i="16"/>
  <c r="BN1839" i="16" s="1"/>
  <c r="BH1840" i="16"/>
  <c r="BP1840" i="16" s="1"/>
  <c r="BD1842" i="16"/>
  <c r="BL1842" i="16" s="1"/>
  <c r="BF1843" i="16"/>
  <c r="BN1843" i="16" s="1"/>
  <c r="BH1844" i="16"/>
  <c r="BP1844" i="16" s="1"/>
  <c r="BD1846" i="16"/>
  <c r="BL1846" i="16" s="1"/>
  <c r="BF1847" i="16"/>
  <c r="BN1847" i="16" s="1"/>
  <c r="BH1848" i="16"/>
  <c r="BP1848" i="16" s="1"/>
  <c r="BD1850" i="16"/>
  <c r="BL1850" i="16" s="1"/>
  <c r="BF1851" i="16"/>
  <c r="BN1851" i="16" s="1"/>
  <c r="BH1852" i="16"/>
  <c r="BP1852" i="16" s="1"/>
  <c r="BD1854" i="16"/>
  <c r="BL1854" i="16" s="1"/>
  <c r="BF1855" i="16"/>
  <c r="BN1855" i="16" s="1"/>
  <c r="BH1856" i="16"/>
  <c r="BP1856" i="16" s="1"/>
  <c r="BD1858" i="16"/>
  <c r="BL1858" i="16" s="1"/>
  <c r="BF1859" i="16"/>
  <c r="BN1859" i="16" s="1"/>
  <c r="BH1860" i="16"/>
  <c r="BP1860" i="16" s="1"/>
  <c r="BD1862" i="16"/>
  <c r="BL1862" i="16" s="1"/>
  <c r="BF1863" i="16"/>
  <c r="BN1863" i="16" s="1"/>
  <c r="BH1864" i="16"/>
  <c r="BP1864" i="16" s="1"/>
  <c r="BD1866" i="16"/>
  <c r="BL1866" i="16" s="1"/>
  <c r="BF2173" i="16"/>
  <c r="BN2173" i="16" s="1"/>
  <c r="BI2258" i="16"/>
  <c r="BQ2258" i="16" s="1"/>
  <c r="BH2048" i="16"/>
  <c r="BP2048" i="16" s="1"/>
  <c r="BG2089" i="16"/>
  <c r="BO2089" i="16" s="1"/>
  <c r="BE2148" i="16"/>
  <c r="BM2148" i="16" s="1"/>
  <c r="BF1881" i="16"/>
  <c r="BN1881" i="16" s="1"/>
  <c r="BE1901" i="16"/>
  <c r="BM1901" i="16" s="1"/>
  <c r="BF1918" i="16"/>
  <c r="BN1918" i="16" s="1"/>
  <c r="BE1930" i="16"/>
  <c r="BM1930" i="16" s="1"/>
  <c r="BI1938" i="16"/>
  <c r="BQ1938" i="16" s="1"/>
  <c r="BD1945" i="16"/>
  <c r="BL1945" i="16" s="1"/>
  <c r="BF1951" i="16"/>
  <c r="BN1951" i="16" s="1"/>
  <c r="BH1956" i="16"/>
  <c r="BP1956" i="16" s="1"/>
  <c r="BF1962" i="16"/>
  <c r="BN1962" i="16" s="1"/>
  <c r="BI1967" i="16"/>
  <c r="BQ1967" i="16" s="1"/>
  <c r="BE1973" i="16"/>
  <c r="BM1973" i="16" s="1"/>
  <c r="BH1979" i="16"/>
  <c r="BP1979" i="16" s="1"/>
  <c r="BD1985" i="16"/>
  <c r="BL1985" i="16" s="1"/>
  <c r="BG1990" i="16"/>
  <c r="BO1990" i="16" s="1"/>
  <c r="BH1996" i="16"/>
  <c r="BP1996" i="16" s="1"/>
  <c r="BD2002" i="16"/>
  <c r="BL2002" i="16" s="1"/>
  <c r="BI2007" i="16"/>
  <c r="BQ2007" i="16" s="1"/>
  <c r="BE1729" i="16"/>
  <c r="BM1729" i="16" s="1"/>
  <c r="BF1735" i="16"/>
  <c r="BN1735" i="16" s="1"/>
  <c r="BD1741" i="16"/>
  <c r="BL1741" i="16" s="1"/>
  <c r="BF1746" i="16"/>
  <c r="BN1746" i="16" s="1"/>
  <c r="BH1752" i="16"/>
  <c r="BP1752" i="16" s="1"/>
  <c r="BD1758" i="16"/>
  <c r="BL1758" i="16" s="1"/>
  <c r="BH1763" i="16"/>
  <c r="BP1763" i="16" s="1"/>
  <c r="BE1769" i="16"/>
  <c r="BM1769" i="16" s="1"/>
  <c r="BG1774" i="16"/>
  <c r="BO1774" i="16" s="1"/>
  <c r="BD1781" i="16"/>
  <c r="BL1781" i="16" s="1"/>
  <c r="BF1786" i="16"/>
  <c r="BN1786" i="16" s="1"/>
  <c r="BI1791" i="16"/>
  <c r="BQ1791" i="16" s="1"/>
  <c r="BD1798" i="16"/>
  <c r="BL1798" i="16" s="1"/>
  <c r="BD1800" i="16"/>
  <c r="BL1800" i="16" s="1"/>
  <c r="BI1801" i="16"/>
  <c r="BQ1801" i="16" s="1"/>
  <c r="BH1803" i="16"/>
  <c r="BP1803" i="16" s="1"/>
  <c r="BF1805" i="16"/>
  <c r="BN1805" i="16" s="1"/>
  <c r="BE1807" i="16"/>
  <c r="BM1807" i="16" s="1"/>
  <c r="BD1809" i="16"/>
  <c r="BL1809" i="16" s="1"/>
  <c r="BH1810" i="16"/>
  <c r="BP1810" i="16" s="1"/>
  <c r="BG1812" i="16"/>
  <c r="BO1812" i="16" s="1"/>
  <c r="BF1814" i="16"/>
  <c r="BN1814" i="16" s="1"/>
  <c r="BD1816" i="16"/>
  <c r="BL1816" i="16" s="1"/>
  <c r="BI1817" i="16"/>
  <c r="BQ1817" i="16" s="1"/>
  <c r="BH1819" i="16"/>
  <c r="BP1819" i="16" s="1"/>
  <c r="BF1821" i="16"/>
  <c r="BN1821" i="16" s="1"/>
  <c r="BE1823" i="16"/>
  <c r="BM1823" i="16" s="1"/>
  <c r="BD1825" i="16"/>
  <c r="BL1825" i="16" s="1"/>
  <c r="BH1826" i="16"/>
  <c r="BP1826" i="16" s="1"/>
  <c r="BG1828" i="16"/>
  <c r="BO1828" i="16" s="1"/>
  <c r="BF1830" i="16"/>
  <c r="BN1830" i="16" s="1"/>
  <c r="BD1832" i="16"/>
  <c r="BL1832" i="16" s="1"/>
  <c r="BI1833" i="16"/>
  <c r="BQ1833" i="16" s="1"/>
  <c r="BG1835" i="16"/>
  <c r="BO1835" i="16" s="1"/>
  <c r="BI1836" i="16"/>
  <c r="BQ1836" i="16" s="1"/>
  <c r="BE1838" i="16"/>
  <c r="BM1838" i="16" s="1"/>
  <c r="BG1839" i="16"/>
  <c r="BO1839" i="16" s="1"/>
  <c r="BI1840" i="16"/>
  <c r="BQ1840" i="16" s="1"/>
  <c r="BE1842" i="16"/>
  <c r="BM1842" i="16" s="1"/>
  <c r="BG1843" i="16"/>
  <c r="BO1843" i="16" s="1"/>
  <c r="BI1844" i="16"/>
  <c r="BQ1844" i="16" s="1"/>
  <c r="BE1846" i="16"/>
  <c r="BM1846" i="16" s="1"/>
  <c r="BG1847" i="16"/>
  <c r="BO1847" i="16" s="1"/>
  <c r="BI1848" i="16"/>
  <c r="BQ1848" i="16" s="1"/>
  <c r="BE1850" i="16"/>
  <c r="BM1850" i="16" s="1"/>
  <c r="BG1851" i="16"/>
  <c r="BO1851" i="16" s="1"/>
  <c r="BI1852" i="16"/>
  <c r="BQ1852" i="16" s="1"/>
  <c r="BE1854" i="16"/>
  <c r="BM1854" i="16" s="1"/>
  <c r="BG1855" i="16"/>
  <c r="BO1855" i="16" s="1"/>
  <c r="BI1856" i="16"/>
  <c r="BQ1856" i="16" s="1"/>
  <c r="BE1858" i="16"/>
  <c r="BM1858" i="16" s="1"/>
  <c r="BG1859" i="16"/>
  <c r="BO1859" i="16" s="1"/>
  <c r="BI1860" i="16"/>
  <c r="BQ1860" i="16" s="1"/>
  <c r="BE1862" i="16"/>
  <c r="BM1862" i="16" s="1"/>
  <c r="BG1863" i="16"/>
  <c r="BO1863" i="16" s="1"/>
  <c r="BI1864" i="16"/>
  <c r="BQ1864" i="16" s="1"/>
  <c r="BE1866" i="16"/>
  <c r="BM1866" i="16" s="1"/>
  <c r="BG1867" i="16"/>
  <c r="BO1867" i="16" s="1"/>
  <c r="BI1868" i="16"/>
  <c r="BQ1868" i="16" s="1"/>
  <c r="BF2190" i="16"/>
  <c r="BN2190" i="16" s="1"/>
  <c r="BF2269" i="16"/>
  <c r="BN2269" i="16" s="1"/>
  <c r="BE2049" i="16"/>
  <c r="BM2049" i="16" s="1"/>
  <c r="BE2096" i="16"/>
  <c r="BM2096" i="16" s="1"/>
  <c r="BH2130" i="16"/>
  <c r="BP2130" i="16" s="1"/>
  <c r="BI2150" i="16"/>
  <c r="BQ2150" i="16" s="1"/>
  <c r="BD1884" i="16"/>
  <c r="BL1884" i="16" s="1"/>
  <c r="BG1901" i="16"/>
  <c r="BO1901" i="16" s="1"/>
  <c r="BE1921" i="16"/>
  <c r="BM1921" i="16" s="1"/>
  <c r="BG1930" i="16"/>
  <c r="BO1930" i="16" s="1"/>
  <c r="BG1940" i="16"/>
  <c r="BO1940" i="16" s="1"/>
  <c r="BD1946" i="16"/>
  <c r="BL1946" i="16" s="1"/>
  <c r="BG1962" i="16"/>
  <c r="BO1962" i="16" s="1"/>
  <c r="BD1969" i="16"/>
  <c r="BL1969" i="16" s="1"/>
  <c r="BF1974" i="16"/>
  <c r="BN1974" i="16" s="1"/>
  <c r="BI1979" i="16"/>
  <c r="BQ1979" i="16" s="1"/>
  <c r="BD1986" i="16"/>
  <c r="BL1986" i="16" s="1"/>
  <c r="BF1991" i="16"/>
  <c r="BN1991" i="16" s="1"/>
  <c r="BE1997" i="16"/>
  <c r="BM1997" i="16" s="1"/>
  <c r="BG2002" i="16"/>
  <c r="BO2002" i="16" s="1"/>
  <c r="BH2008" i="16"/>
  <c r="BP2008" i="16" s="1"/>
  <c r="BF1730" i="16"/>
  <c r="BN1730" i="16" s="1"/>
  <c r="BH1735" i="16"/>
  <c r="BP1735" i="16" s="1"/>
  <c r="BD1742" i="16"/>
  <c r="BL1742" i="16" s="1"/>
  <c r="BF1747" i="16"/>
  <c r="BN1747" i="16" s="1"/>
  <c r="BD1753" i="16"/>
  <c r="BL1753" i="16" s="1"/>
  <c r="BG1758" i="16"/>
  <c r="BO1758" i="16" s="1"/>
  <c r="BI1763" i="16"/>
  <c r="BQ1763" i="16" s="1"/>
  <c r="BF1770" i="16"/>
  <c r="BN1770" i="16" s="1"/>
  <c r="BH1775" i="16"/>
  <c r="BP1775" i="16" s="1"/>
  <c r="BE1781" i="16"/>
  <c r="BM1781" i="16" s="1"/>
  <c r="BF1787" i="16"/>
  <c r="BN1787" i="16" s="1"/>
  <c r="BH1792" i="16"/>
  <c r="BP1792" i="16" s="1"/>
  <c r="BF1798" i="16"/>
  <c r="BN1798" i="16" s="1"/>
  <c r="BF1800" i="16"/>
  <c r="BN1800" i="16" s="1"/>
  <c r="BD1802" i="16"/>
  <c r="BL1802" i="16" s="1"/>
  <c r="BI1803" i="16"/>
  <c r="BQ1803" i="16" s="1"/>
  <c r="BH1805" i="16"/>
  <c r="BP1805" i="16" s="1"/>
  <c r="BF1807" i="16"/>
  <c r="BN1807" i="16" s="1"/>
  <c r="BE1809" i="16"/>
  <c r="BM1809" i="16" s="1"/>
  <c r="BD1811" i="16"/>
  <c r="BL1811" i="16" s="1"/>
  <c r="BH1812" i="16"/>
  <c r="BP1812" i="16" s="1"/>
  <c r="BG1814" i="16"/>
  <c r="BO1814" i="16" s="1"/>
  <c r="BF1816" i="16"/>
  <c r="BN1816" i="16" s="1"/>
  <c r="BD1818" i="16"/>
  <c r="BL1818" i="16" s="1"/>
  <c r="BI1819" i="16"/>
  <c r="BQ1819" i="16" s="1"/>
  <c r="BH1821" i="16"/>
  <c r="BP1821" i="16" s="1"/>
  <c r="BF1823" i="16"/>
  <c r="BN1823" i="16" s="1"/>
  <c r="BE1825" i="16"/>
  <c r="BM1825" i="16" s="1"/>
  <c r="BD1827" i="16"/>
  <c r="BL1827" i="16" s="1"/>
  <c r="BH1828" i="16"/>
  <c r="BP1828" i="16" s="1"/>
  <c r="BG1830" i="16"/>
  <c r="BO1830" i="16" s="1"/>
  <c r="BF1832" i="16"/>
  <c r="BN1832" i="16" s="1"/>
  <c r="BD1834" i="16"/>
  <c r="BL1834" i="16" s="1"/>
  <c r="BH1835" i="16"/>
  <c r="BP1835" i="16" s="1"/>
  <c r="BD1837" i="16"/>
  <c r="BL1837" i="16" s="1"/>
  <c r="BH1839" i="16"/>
  <c r="BP1839" i="16" s="1"/>
  <c r="BD1841" i="16"/>
  <c r="BL1841" i="16" s="1"/>
  <c r="BF1842" i="16"/>
  <c r="BN1842" i="16" s="1"/>
  <c r="BH1843" i="16"/>
  <c r="BP1843" i="16" s="1"/>
  <c r="BD1845" i="16"/>
  <c r="BL1845" i="16" s="1"/>
  <c r="BF1846" i="16"/>
  <c r="BN1846" i="16" s="1"/>
  <c r="BH1847" i="16"/>
  <c r="BP1847" i="16" s="1"/>
  <c r="BD1849" i="16"/>
  <c r="BL1849" i="16" s="1"/>
  <c r="BF1850" i="16"/>
  <c r="BN1850" i="16" s="1"/>
  <c r="BH1851" i="16"/>
  <c r="BP1851" i="16" s="1"/>
  <c r="BD1853" i="16"/>
  <c r="BL1853" i="16" s="1"/>
  <c r="BF1854" i="16"/>
  <c r="BN1854" i="16" s="1"/>
  <c r="BH1855" i="16"/>
  <c r="BP1855" i="16" s="1"/>
  <c r="BD1857" i="16"/>
  <c r="BL1857" i="16" s="1"/>
  <c r="BF1858" i="16"/>
  <c r="BN1858" i="16" s="1"/>
  <c r="BH1859" i="16"/>
  <c r="BP1859" i="16" s="1"/>
  <c r="BD1861" i="16"/>
  <c r="BL1861" i="16" s="1"/>
  <c r="BF1862" i="16"/>
  <c r="BN1862" i="16" s="1"/>
  <c r="BH1863" i="16"/>
  <c r="BP1863" i="16" s="1"/>
  <c r="BD1865" i="16"/>
  <c r="BL1865" i="16" s="1"/>
  <c r="BF1866" i="16"/>
  <c r="BN1866" i="16" s="1"/>
  <c r="BI1728" i="16"/>
  <c r="BQ1728" i="16" s="1"/>
  <c r="BD2191" i="16"/>
  <c r="BL2191" i="16" s="1"/>
  <c r="BG2281" i="16"/>
  <c r="BO2281" i="16" s="1"/>
  <c r="BF2055" i="16"/>
  <c r="BN2055" i="16" s="1"/>
  <c r="BI2102" i="16"/>
  <c r="BQ2102" i="16" s="1"/>
  <c r="BE2134" i="16"/>
  <c r="BM2134" i="16" s="1"/>
  <c r="BH2151" i="16"/>
  <c r="BP2151" i="16" s="1"/>
  <c r="BI1886" i="16"/>
  <c r="BQ1886" i="16" s="1"/>
  <c r="BD1904" i="16"/>
  <c r="BL1904" i="16" s="1"/>
  <c r="BG1923" i="16"/>
  <c r="BO1923" i="16" s="1"/>
  <c r="BD1932" i="16"/>
  <c r="BL1932" i="16" s="1"/>
  <c r="BD1941" i="16"/>
  <c r="BL1941" i="16" s="1"/>
  <c r="BG1946" i="16"/>
  <c r="BO1946" i="16" s="1"/>
  <c r="BI1951" i="16"/>
  <c r="BQ1951" i="16" s="1"/>
  <c r="BF1958" i="16"/>
  <c r="BN1958" i="16" s="1"/>
  <c r="BH1963" i="16"/>
  <c r="BP1963" i="16" s="1"/>
  <c r="BE1969" i="16"/>
  <c r="BM1969" i="16" s="1"/>
  <c r="BF1975" i="16"/>
  <c r="BN1975" i="16" s="1"/>
  <c r="BG1986" i="16"/>
  <c r="BO1986" i="16" s="1"/>
  <c r="BI1991" i="16"/>
  <c r="BQ1991" i="16" s="1"/>
  <c r="BD1998" i="16"/>
  <c r="BL1998" i="16" s="1"/>
  <c r="BH2003" i="16"/>
  <c r="BP2003" i="16" s="1"/>
  <c r="BD2009" i="16"/>
  <c r="BL2009" i="16" s="1"/>
  <c r="BF1731" i="16"/>
  <c r="BN1731" i="16" s="1"/>
  <c r="BH1736" i="16"/>
  <c r="BP1736" i="16" s="1"/>
  <c r="BI1747" i="16"/>
  <c r="BQ1747" i="16" s="1"/>
  <c r="BE1753" i="16"/>
  <c r="BM1753" i="16" s="1"/>
  <c r="BH1759" i="16"/>
  <c r="BP1759" i="16" s="1"/>
  <c r="BD1765" i="16"/>
  <c r="BL1765" i="16" s="1"/>
  <c r="BH1776" i="16"/>
  <c r="BP1776" i="16" s="1"/>
  <c r="BD1782" i="16"/>
  <c r="BL1782" i="16" s="1"/>
  <c r="BI1787" i="16"/>
  <c r="BQ1787" i="16" s="1"/>
  <c r="BE1793" i="16"/>
  <c r="BM1793" i="16" s="1"/>
  <c r="BG1798" i="16"/>
  <c r="BO1798" i="16" s="1"/>
  <c r="BG1800" i="16"/>
  <c r="BO1800" i="16" s="1"/>
  <c r="BF1802" i="16"/>
  <c r="BN1802" i="16" s="1"/>
  <c r="BD1804" i="16"/>
  <c r="BL1804" i="16" s="1"/>
  <c r="BI1805" i="16"/>
  <c r="BQ1805" i="16" s="1"/>
  <c r="BH1807" i="16"/>
  <c r="BP1807" i="16" s="1"/>
  <c r="BF1809" i="16"/>
  <c r="BN1809" i="16" s="1"/>
  <c r="BE1811" i="16"/>
  <c r="BM1811" i="16" s="1"/>
  <c r="BD1813" i="16"/>
  <c r="BL1813" i="16" s="1"/>
  <c r="BH1814" i="16"/>
  <c r="BP1814" i="16" s="1"/>
  <c r="BG1816" i="16"/>
  <c r="BO1816" i="16" s="1"/>
  <c r="BF1818" i="16"/>
  <c r="BN1818" i="16" s="1"/>
  <c r="BD1820" i="16"/>
  <c r="BL1820" i="16" s="1"/>
  <c r="BI1821" i="16"/>
  <c r="BQ1821" i="16" s="1"/>
  <c r="BH1823" i="16"/>
  <c r="BP1823" i="16" s="1"/>
  <c r="BF1825" i="16"/>
  <c r="BN1825" i="16" s="1"/>
  <c r="BE1827" i="16"/>
  <c r="BM1827" i="16" s="1"/>
  <c r="BD1829" i="16"/>
  <c r="BL1829" i="16" s="1"/>
  <c r="BH1830" i="16"/>
  <c r="BP1830" i="16" s="1"/>
  <c r="BG1832" i="16"/>
  <c r="BO1832" i="16" s="1"/>
  <c r="BF1834" i="16"/>
  <c r="BN1834" i="16" s="1"/>
  <c r="BI1835" i="16"/>
  <c r="BQ1835" i="16" s="1"/>
  <c r="BE1837" i="16"/>
  <c r="BM1837" i="16" s="1"/>
  <c r="BI1839" i="16"/>
  <c r="BQ1839" i="16" s="1"/>
  <c r="BG1842" i="16"/>
  <c r="BO1842" i="16" s="1"/>
  <c r="BI1843" i="16"/>
  <c r="BQ1843" i="16" s="1"/>
  <c r="BG1846" i="16"/>
  <c r="BO1846" i="16" s="1"/>
  <c r="BI1847" i="16"/>
  <c r="BQ1847" i="16" s="1"/>
  <c r="BE1849" i="16"/>
  <c r="BM1849" i="16" s="1"/>
  <c r="BG1850" i="16"/>
  <c r="BO1850" i="16" s="1"/>
  <c r="BI1851" i="16"/>
  <c r="BQ1851" i="16" s="1"/>
  <c r="BE1853" i="16"/>
  <c r="BM1853" i="16" s="1"/>
  <c r="BG1854" i="16"/>
  <c r="BO1854" i="16" s="1"/>
  <c r="BI1855" i="16"/>
  <c r="BQ1855" i="16" s="1"/>
  <c r="BE1857" i="16"/>
  <c r="BM1857" i="16" s="1"/>
  <c r="BG1858" i="16"/>
  <c r="BO1858" i="16" s="1"/>
  <c r="BI1859" i="16"/>
  <c r="BQ1859" i="16" s="1"/>
  <c r="BE1861" i="16"/>
  <c r="BM1861" i="16" s="1"/>
  <c r="BG1862" i="16"/>
  <c r="BO1862" i="16" s="1"/>
  <c r="BI1863" i="16"/>
  <c r="BQ1863" i="16" s="1"/>
  <c r="BE1865" i="16"/>
  <c r="BM1865" i="16" s="1"/>
  <c r="BG1866" i="16"/>
  <c r="BO1866" i="16" s="1"/>
  <c r="BH1728" i="16"/>
  <c r="BP1728" i="16" s="1"/>
  <c r="BE2207" i="16"/>
  <c r="BM2207" i="16" s="1"/>
  <c r="BD2137" i="16"/>
  <c r="BL2137" i="16" s="1"/>
  <c r="BI1923" i="16"/>
  <c r="BQ1923" i="16" s="1"/>
  <c r="BD1953" i="16"/>
  <c r="BL1953" i="16" s="1"/>
  <c r="BI1975" i="16"/>
  <c r="BQ1975" i="16" s="1"/>
  <c r="BF1998" i="16"/>
  <c r="BN1998" i="16" s="1"/>
  <c r="BE1737" i="16"/>
  <c r="BM1737" i="16" s="1"/>
  <c r="BG1782" i="16"/>
  <c r="BO1782" i="16" s="1"/>
  <c r="BH1800" i="16"/>
  <c r="BP1800" i="16" s="1"/>
  <c r="BI1807" i="16"/>
  <c r="BQ1807" i="16" s="1"/>
  <c r="BD1815" i="16"/>
  <c r="BL1815" i="16" s="1"/>
  <c r="BD1822" i="16"/>
  <c r="BL1822" i="16" s="1"/>
  <c r="BE1829" i="16"/>
  <c r="BM1829" i="16" s="1"/>
  <c r="BD1836" i="16"/>
  <c r="BL1836" i="16" s="1"/>
  <c r="BH1846" i="16"/>
  <c r="BP1846" i="16" s="1"/>
  <c r="BD1852" i="16"/>
  <c r="BL1852" i="16" s="1"/>
  <c r="BF1857" i="16"/>
  <c r="BN1857" i="16" s="1"/>
  <c r="BH1862" i="16"/>
  <c r="BP1862" i="16" s="1"/>
  <c r="BD1868" i="16"/>
  <c r="BL1868" i="16" s="1"/>
  <c r="BH2223" i="16"/>
  <c r="BP2223" i="16" s="1"/>
  <c r="BI2139" i="16"/>
  <c r="BQ2139" i="16" s="1"/>
  <c r="BD1924" i="16"/>
  <c r="BL1924" i="16" s="1"/>
  <c r="BD1954" i="16"/>
  <c r="BL1954" i="16" s="1"/>
  <c r="BH1976" i="16"/>
  <c r="BP1976" i="16" s="1"/>
  <c r="BF1999" i="16"/>
  <c r="BN1999" i="16" s="1"/>
  <c r="BF1738" i="16"/>
  <c r="BN1738" i="16" s="1"/>
  <c r="BH1760" i="16"/>
  <c r="BP1760" i="16" s="1"/>
  <c r="BH1783" i="16"/>
  <c r="BP1783" i="16" s="1"/>
  <c r="BD1801" i="16"/>
  <c r="BL1801" i="16" s="1"/>
  <c r="BE1815" i="16"/>
  <c r="BM1815" i="16" s="1"/>
  <c r="BF1822" i="16"/>
  <c r="BN1822" i="16" s="1"/>
  <c r="BF1829" i="16"/>
  <c r="BN1829" i="16" s="1"/>
  <c r="BE1836" i="16"/>
  <c r="BM1836" i="16" s="1"/>
  <c r="BG1841" i="16"/>
  <c r="BO1841" i="16" s="1"/>
  <c r="BI1846" i="16"/>
  <c r="BQ1846" i="16" s="1"/>
  <c r="BE1852" i="16"/>
  <c r="BM1852" i="16" s="1"/>
  <c r="BG1857" i="16"/>
  <c r="BO1857" i="16" s="1"/>
  <c r="BI1862" i="16"/>
  <c r="BQ1862" i="16" s="1"/>
  <c r="BE1868" i="16"/>
  <c r="BM1868" i="16" s="1"/>
  <c r="BE2292" i="16"/>
  <c r="BM2292" i="16" s="1"/>
  <c r="BD1933" i="16"/>
  <c r="BL1933" i="16" s="1"/>
  <c r="BG1958" i="16"/>
  <c r="BO1958" i="16" s="1"/>
  <c r="BE1981" i="16"/>
  <c r="BM1981" i="16" s="1"/>
  <c r="BH2004" i="16"/>
  <c r="BP2004" i="16" s="1"/>
  <c r="BH1788" i="16"/>
  <c r="BP1788" i="16" s="1"/>
  <c r="BG1802" i="16"/>
  <c r="BO1802" i="16" s="1"/>
  <c r="BH1809" i="16"/>
  <c r="BP1809" i="16" s="1"/>
  <c r="BH1816" i="16"/>
  <c r="BP1816" i="16" s="1"/>
  <c r="BI1823" i="16"/>
  <c r="BQ1823" i="16" s="1"/>
  <c r="BD1831" i="16"/>
  <c r="BL1831" i="16" s="1"/>
  <c r="BF1837" i="16"/>
  <c r="BN1837" i="16" s="1"/>
  <c r="BH1842" i="16"/>
  <c r="BP1842" i="16" s="1"/>
  <c r="BD1848" i="16"/>
  <c r="BL1848" i="16" s="1"/>
  <c r="BF1853" i="16"/>
  <c r="BN1853" i="16" s="1"/>
  <c r="BH1858" i="16"/>
  <c r="BP1858" i="16" s="1"/>
  <c r="BD1864" i="16"/>
  <c r="BL1864" i="16" s="1"/>
  <c r="BG1728" i="16"/>
  <c r="BO1728" i="16" s="1"/>
  <c r="BD2293" i="16"/>
  <c r="BL2293" i="16" s="1"/>
  <c r="BD1873" i="16"/>
  <c r="BL1873" i="16" s="1"/>
  <c r="BH1934" i="16"/>
  <c r="BP1934" i="16" s="1"/>
  <c r="BF1959" i="16"/>
  <c r="BN1959" i="16" s="1"/>
  <c r="BF1982" i="16"/>
  <c r="BN1982" i="16" s="1"/>
  <c r="BD2005" i="16"/>
  <c r="BL2005" i="16" s="1"/>
  <c r="BH1743" i="16"/>
  <c r="BP1743" i="16" s="1"/>
  <c r="BD1789" i="16"/>
  <c r="BL1789" i="16" s="1"/>
  <c r="BH1802" i="16"/>
  <c r="BP1802" i="16" s="1"/>
  <c r="BI1809" i="16"/>
  <c r="BQ1809" i="16" s="1"/>
  <c r="BD1817" i="16"/>
  <c r="BL1817" i="16" s="1"/>
  <c r="BD1824" i="16"/>
  <c r="BL1824" i="16" s="1"/>
  <c r="BE1831" i="16"/>
  <c r="BM1831" i="16" s="1"/>
  <c r="BI1842" i="16"/>
  <c r="BQ1842" i="16" s="1"/>
  <c r="BE1848" i="16"/>
  <c r="BM1848" i="16" s="1"/>
  <c r="BG1853" i="16"/>
  <c r="BO1853" i="16" s="1"/>
  <c r="BI1858" i="16"/>
  <c r="BQ1858" i="16" s="1"/>
  <c r="BE1864" i="16"/>
  <c r="BM1864" i="16" s="1"/>
  <c r="BF1728" i="16"/>
  <c r="BN1728" i="16" s="1"/>
  <c r="BD2062" i="16"/>
  <c r="BL2062" i="16" s="1"/>
  <c r="BE1890" i="16"/>
  <c r="BM1890" i="16" s="1"/>
  <c r="BE1941" i="16"/>
  <c r="BM1941" i="16" s="1"/>
  <c r="BH1964" i="16"/>
  <c r="BP1964" i="16" s="1"/>
  <c r="BF1987" i="16"/>
  <c r="BN1987" i="16" s="1"/>
  <c r="BD1749" i="16"/>
  <c r="BL1749" i="16" s="1"/>
  <c r="BF1771" i="16"/>
  <c r="BN1771" i="16" s="1"/>
  <c r="BF1794" i="16"/>
  <c r="BN1794" i="16" s="1"/>
  <c r="BF1804" i="16"/>
  <c r="BN1804" i="16" s="1"/>
  <c r="BF1811" i="16"/>
  <c r="BN1811" i="16" s="1"/>
  <c r="BG1818" i="16"/>
  <c r="BO1818" i="16" s="1"/>
  <c r="BH1825" i="16"/>
  <c r="BP1825" i="16" s="1"/>
  <c r="BH1832" i="16"/>
  <c r="BP1832" i="16" s="1"/>
  <c r="BH1838" i="16"/>
  <c r="BP1838" i="16" s="1"/>
  <c r="BD1844" i="16"/>
  <c r="BL1844" i="16" s="1"/>
  <c r="BF1849" i="16"/>
  <c r="BN1849" i="16" s="1"/>
  <c r="BH1854" i="16"/>
  <c r="BP1854" i="16" s="1"/>
  <c r="BD1860" i="16"/>
  <c r="BL1860" i="16" s="1"/>
  <c r="BF1865" i="16"/>
  <c r="BN1865" i="16" s="1"/>
  <c r="BH2068" i="16"/>
  <c r="BP2068" i="16" s="1"/>
  <c r="BF1890" i="16"/>
  <c r="BN1890" i="16" s="1"/>
  <c r="BF1942" i="16"/>
  <c r="BN1942" i="16" s="1"/>
  <c r="BH1987" i="16"/>
  <c r="BP1987" i="16" s="1"/>
  <c r="BG2010" i="16"/>
  <c r="BO2010" i="16" s="1"/>
  <c r="BE1749" i="16"/>
  <c r="BM1749" i="16" s="1"/>
  <c r="BI1771" i="16"/>
  <c r="BQ1771" i="16" s="1"/>
  <c r="BF1795" i="16"/>
  <c r="BN1795" i="16" s="1"/>
  <c r="BG1804" i="16"/>
  <c r="BO1804" i="16" s="1"/>
  <c r="BH1811" i="16"/>
  <c r="BP1811" i="16" s="1"/>
  <c r="BH1818" i="16"/>
  <c r="BP1818" i="16" s="1"/>
  <c r="BI1825" i="16"/>
  <c r="BQ1825" i="16" s="1"/>
  <c r="BD1833" i="16"/>
  <c r="BL1833" i="16" s="1"/>
  <c r="BE1844" i="16"/>
  <c r="BM1844" i="16" s="1"/>
  <c r="BG1849" i="16"/>
  <c r="BO1849" i="16" s="1"/>
  <c r="BI1854" i="16"/>
  <c r="BQ1854" i="16" s="1"/>
  <c r="BE1860" i="16"/>
  <c r="BM1860" i="16" s="1"/>
  <c r="BG1865" i="16"/>
  <c r="BO1865" i="16" s="1"/>
  <c r="BI2454" i="16"/>
  <c r="BQ2454" i="16" s="1"/>
  <c r="BE2104" i="16"/>
  <c r="BM2104" i="16" s="1"/>
  <c r="BI1906" i="16"/>
  <c r="BQ1906" i="16" s="1"/>
  <c r="BH1947" i="16"/>
  <c r="BP1947" i="16" s="1"/>
  <c r="BD1970" i="16"/>
  <c r="BL1970" i="16" s="1"/>
  <c r="BD1993" i="16"/>
  <c r="BL1993" i="16" s="1"/>
  <c r="BH1731" i="16"/>
  <c r="BP1731" i="16" s="1"/>
  <c r="BE1777" i="16"/>
  <c r="BM1777" i="16" s="1"/>
  <c r="BH1798" i="16"/>
  <c r="BP1798" i="16" s="1"/>
  <c r="BD1806" i="16"/>
  <c r="BL1806" i="16" s="1"/>
  <c r="BE1813" i="16"/>
  <c r="BM1813" i="16" s="1"/>
  <c r="BF1820" i="16"/>
  <c r="BN1820" i="16" s="1"/>
  <c r="BF1827" i="16"/>
  <c r="BN1827" i="16" s="1"/>
  <c r="BG1834" i="16"/>
  <c r="BO1834" i="16" s="1"/>
  <c r="BD1840" i="16"/>
  <c r="BL1840" i="16" s="1"/>
  <c r="BF1845" i="16"/>
  <c r="BN1845" i="16" s="1"/>
  <c r="BH1850" i="16"/>
  <c r="BP1850" i="16" s="1"/>
  <c r="BD1856" i="16"/>
  <c r="BL1856" i="16" s="1"/>
  <c r="BF1861" i="16"/>
  <c r="BN1861" i="16" s="1"/>
  <c r="BH1866" i="16"/>
  <c r="BP1866" i="16" s="1"/>
  <c r="BF1806" i="16"/>
  <c r="BN1806" i="16" s="1"/>
  <c r="BE1856" i="16"/>
  <c r="BM1856" i="16" s="1"/>
  <c r="BI1947" i="16"/>
  <c r="BQ1947" i="16" s="1"/>
  <c r="BF1813" i="16"/>
  <c r="BN1813" i="16" s="1"/>
  <c r="BG1861" i="16"/>
  <c r="BO1861" i="16" s="1"/>
  <c r="BG1970" i="16"/>
  <c r="BO1970" i="16" s="1"/>
  <c r="BG1820" i="16"/>
  <c r="BO1820" i="16" s="1"/>
  <c r="BI1866" i="16"/>
  <c r="BQ1866" i="16" s="1"/>
  <c r="BD1994" i="16"/>
  <c r="BL1994" i="16" s="1"/>
  <c r="BH1827" i="16"/>
  <c r="BP1827" i="16" s="1"/>
  <c r="BI1731" i="16"/>
  <c r="BQ1731" i="16" s="1"/>
  <c r="BH1834" i="16"/>
  <c r="BP1834" i="16" s="1"/>
  <c r="BF1755" i="16"/>
  <c r="BN1755" i="16" s="1"/>
  <c r="BE1840" i="16"/>
  <c r="BM1840" i="16" s="1"/>
  <c r="BE2361" i="16"/>
  <c r="BM2361" i="16" s="1"/>
  <c r="BD1778" i="16"/>
  <c r="BL1778" i="16" s="1"/>
  <c r="BI1850" i="16"/>
  <c r="BQ1850" i="16" s="1"/>
  <c r="BD1799" i="16"/>
  <c r="BL1799" i="16" s="1"/>
  <c r="BE2109" i="16"/>
  <c r="BM2109" i="16" s="1"/>
  <c r="AZ2112" i="16"/>
  <c r="AY1873" i="16"/>
  <c r="BA1985" i="16"/>
  <c r="BA1982" i="16"/>
  <c r="AZ1829" i="16"/>
  <c r="AX1744" i="16"/>
  <c r="AW1793" i="16"/>
  <c r="AW1729" i="16"/>
  <c r="AZ1787" i="16"/>
  <c r="AX1751" i="16"/>
  <c r="AW2008" i="16"/>
  <c r="AZ1979" i="16"/>
  <c r="AX2006" i="16"/>
  <c r="AV1977" i="16"/>
  <c r="BA1923" i="16"/>
  <c r="AZ2018" i="16"/>
  <c r="AY2042" i="16"/>
  <c r="BG2042" i="16" s="1"/>
  <c r="BO2042" i="16" s="1"/>
  <c r="AW2054" i="16"/>
  <c r="BA2062" i="16"/>
  <c r="AW2033" i="16"/>
  <c r="AX2053" i="16"/>
  <c r="BF2053" i="16" s="1"/>
  <c r="BN2053" i="16" s="1"/>
  <c r="AZ2058" i="16"/>
  <c r="BH2058" i="16" s="1"/>
  <c r="BP2058" i="16" s="1"/>
  <c r="AY2067" i="16"/>
  <c r="AV2060" i="16"/>
  <c r="AY2061" i="16"/>
  <c r="AY2063" i="16"/>
  <c r="AW2111" i="16"/>
  <c r="AX2041" i="16"/>
  <c r="AX2060" i="16"/>
  <c r="AV2080" i="16"/>
  <c r="BA2096" i="16"/>
  <c r="AX2115" i="16"/>
  <c r="AZ2140" i="16"/>
  <c r="AV2107" i="16"/>
  <c r="AV2136" i="16"/>
  <c r="BA2072" i="16"/>
  <c r="AX2091" i="16"/>
  <c r="AX2149" i="16"/>
  <c r="AW1876" i="16"/>
  <c r="AZ1898" i="16"/>
  <c r="AX1927" i="16"/>
  <c r="AY1930" i="16"/>
  <c r="AX1955" i="16"/>
  <c r="BA1993" i="16"/>
  <c r="AW1906" i="16"/>
  <c r="AX1969" i="16"/>
  <c r="AX2009" i="16"/>
  <c r="AY1880" i="16"/>
  <c r="AY1902" i="16"/>
  <c r="BG1902" i="16" s="1"/>
  <c r="BO1902" i="16" s="1"/>
  <c r="BA1963" i="16"/>
  <c r="AW2007" i="16"/>
  <c r="AY1874" i="16"/>
  <c r="AZ1950" i="16"/>
  <c r="BA1991" i="16"/>
  <c r="AX1919" i="16"/>
  <c r="AY1956" i="16"/>
  <c r="BA1986" i="16"/>
  <c r="AV1957" i="16"/>
  <c r="BD1957" i="16" s="1"/>
  <c r="BL1957" i="16" s="1"/>
  <c r="AX1981" i="16"/>
  <c r="BF1981" i="16" s="1"/>
  <c r="BN1981" i="16" s="1"/>
  <c r="AY1900" i="16"/>
  <c r="AY1958" i="16"/>
  <c r="AW1874" i="16"/>
  <c r="AW1967" i="16"/>
  <c r="AW1995" i="16"/>
  <c r="AX1965" i="16"/>
  <c r="BF1965" i="16" s="1"/>
  <c r="BN1965" i="16" s="1"/>
  <c r="AY1729" i="16"/>
  <c r="BG1729" i="16" s="1"/>
  <c r="BO1729" i="16" s="1"/>
  <c r="AW1772" i="16"/>
  <c r="BE1772" i="16" s="1"/>
  <c r="BM1772" i="16" s="1"/>
  <c r="BA1814" i="16"/>
  <c r="BI1814" i="16" s="1"/>
  <c r="BQ1814" i="16" s="1"/>
  <c r="AX1841" i="16"/>
  <c r="BF1841" i="16" s="1"/>
  <c r="BN1841" i="16" s="1"/>
  <c r="AZ1862" i="16"/>
  <c r="BA1830" i="16"/>
  <c r="AW1852" i="16"/>
  <c r="AV2011" i="16"/>
  <c r="BD2011" i="16" s="1"/>
  <c r="BL2011" i="16" s="1"/>
  <c r="AW1768" i="16"/>
  <c r="BA1810" i="16"/>
  <c r="AY1860" i="16"/>
  <c r="AX1737" i="16"/>
  <c r="AV1780" i="16"/>
  <c r="AZ1822" i="16"/>
  <c r="BH1822" i="16" s="1"/>
  <c r="BP1822" i="16" s="1"/>
  <c r="AZ1844" i="16"/>
  <c r="AV1866" i="16"/>
  <c r="BA1742" i="16"/>
  <c r="BI1742" i="16" s="1"/>
  <c r="BQ1742" i="16" s="1"/>
  <c r="AY1785" i="16"/>
  <c r="AZ1826" i="16"/>
  <c r="AV1848" i="16"/>
  <c r="AY1728" i="16"/>
  <c r="AX1860" i="16"/>
  <c r="AZ1849" i="16"/>
  <c r="AV1839" i="16"/>
  <c r="AX1828" i="16"/>
  <c r="AZ1817" i="16"/>
  <c r="AV1807" i="16"/>
  <c r="AX1796" i="16"/>
  <c r="BF1796" i="16" s="1"/>
  <c r="BN1796" i="16" s="1"/>
  <c r="AZ1785" i="16"/>
  <c r="AV1775" i="16"/>
  <c r="AX1764" i="16"/>
  <c r="AZ1753" i="16"/>
  <c r="AV1743" i="16"/>
  <c r="AX1732" i="16"/>
  <c r="AY1866" i="16"/>
  <c r="BA1855" i="16"/>
  <c r="AW1845" i="16"/>
  <c r="BE1845" i="16" s="1"/>
  <c r="BM1845" i="16" s="1"/>
  <c r="AY1834" i="16"/>
  <c r="BA1823" i="16"/>
  <c r="AW1813" i="16"/>
  <c r="AY1802" i="16"/>
  <c r="BA1791" i="16"/>
  <c r="AW1781" i="16"/>
  <c r="AY1770" i="16"/>
  <c r="BG1770" i="16" s="1"/>
  <c r="BO1770" i="16" s="1"/>
  <c r="BA1759" i="16"/>
  <c r="BI1759" i="16" s="1"/>
  <c r="BQ1759" i="16" s="1"/>
  <c r="AW1749" i="16"/>
  <c r="AY1738" i="16"/>
  <c r="AV1958" i="16"/>
  <c r="AV1861" i="16"/>
  <c r="AX1850" i="16"/>
  <c r="AZ1839" i="16"/>
  <c r="AV1829" i="16"/>
  <c r="AX1818" i="16"/>
  <c r="AZ1807" i="16"/>
  <c r="AV1797" i="16"/>
  <c r="AX1786" i="16"/>
  <c r="AZ1775" i="16"/>
  <c r="AV1765" i="16"/>
  <c r="AX1754" i="16"/>
  <c r="BF1754" i="16" s="1"/>
  <c r="BN1754" i="16" s="1"/>
  <c r="AZ1743" i="16"/>
  <c r="AV1733" i="16"/>
  <c r="AW1866" i="16"/>
  <c r="AY1855" i="16"/>
  <c r="BA1844" i="16"/>
  <c r="AW1834" i="16"/>
  <c r="AY1823" i="16"/>
  <c r="BA1812" i="16"/>
  <c r="AW1802" i="16"/>
  <c r="AY1791" i="16"/>
  <c r="BA1780" i="16"/>
  <c r="AW1770" i="16"/>
  <c r="BE1770" i="16" s="1"/>
  <c r="BM1770" i="16" s="1"/>
  <c r="AY1759" i="16"/>
  <c r="BA1748" i="16"/>
  <c r="AW1738" i="16"/>
  <c r="BA1900" i="16"/>
  <c r="BI1900" i="16" s="1"/>
  <c r="BQ1900" i="16" s="1"/>
  <c r="AV1814" i="16"/>
  <c r="BD1814" i="16" s="1"/>
  <c r="BL1814" i="16" s="1"/>
  <c r="AX1803" i="16"/>
  <c r="AZ1792" i="16"/>
  <c r="AV1782" i="16"/>
  <c r="AX1771" i="16"/>
  <c r="AZ1760" i="16"/>
  <c r="AV1750" i="16"/>
  <c r="AX1739" i="16"/>
  <c r="AW2006" i="16"/>
  <c r="BA1817" i="16"/>
  <c r="AW1807" i="16"/>
  <c r="AY1796" i="16"/>
  <c r="BG1796" i="16" s="1"/>
  <c r="BO1796" i="16" s="1"/>
  <c r="BA1785" i="16"/>
  <c r="AW1775" i="16"/>
  <c r="AY1764" i="16"/>
  <c r="BA1753" i="16"/>
  <c r="AW1743" i="16"/>
  <c r="AY1732" i="16"/>
  <c r="BA2007" i="16"/>
  <c r="AW1900" i="16"/>
  <c r="BE1900" i="16" s="1"/>
  <c r="BM1900" i="16" s="1"/>
  <c r="AV1970" i="16"/>
  <c r="AY1981" i="16"/>
  <c r="BG1981" i="16" s="1"/>
  <c r="BO1981" i="16" s="1"/>
  <c r="BA1957" i="16"/>
  <c r="BI1957" i="16" s="1"/>
  <c r="BQ1957" i="16" s="1"/>
  <c r="AY1907" i="16"/>
  <c r="AW2010" i="16"/>
  <c r="BE2010" i="16" s="1"/>
  <c r="BM2010" i="16" s="1"/>
  <c r="AV1980" i="16"/>
  <c r="BD1980" i="16" s="1"/>
  <c r="BL1980" i="16" s="1"/>
  <c r="BA1933" i="16"/>
  <c r="BI1933" i="16" s="1"/>
  <c r="BQ1933" i="16" s="1"/>
  <c r="AY1996" i="16"/>
  <c r="AW1978" i="16"/>
  <c r="AX1950" i="16"/>
  <c r="AV1934" i="16"/>
  <c r="AZ1998" i="16"/>
  <c r="AZ1977" i="16"/>
  <c r="AV1954" i="16"/>
  <c r="AV1946" i="16"/>
  <c r="AX1896" i="16"/>
  <c r="AY1973" i="16"/>
  <c r="AY1961" i="16"/>
  <c r="AZ1914" i="16"/>
  <c r="BA1971" i="16"/>
  <c r="AZ1959" i="16"/>
  <c r="AY1923" i="16"/>
  <c r="AY1883" i="16"/>
  <c r="BA2005" i="16"/>
  <c r="AX1984" i="16"/>
  <c r="BF1984" i="16" s="1"/>
  <c r="BN1984" i="16" s="1"/>
  <c r="AW1970" i="16"/>
  <c r="AZ1951" i="16"/>
  <c r="BH1951" i="16" s="1"/>
  <c r="BP1951" i="16" s="1"/>
  <c r="AV1927" i="16"/>
  <c r="BA1914" i="16"/>
  <c r="AW1890" i="16"/>
  <c r="AZ1873" i="16"/>
  <c r="AV1900" i="16"/>
  <c r="BD1900" i="16" s="1"/>
  <c r="BL1900" i="16" s="1"/>
  <c r="AV2010" i="16"/>
  <c r="BD2010" i="16" s="1"/>
  <c r="BL2010" i="16" s="1"/>
  <c r="AX1988" i="16"/>
  <c r="BF1988" i="16" s="1"/>
  <c r="BN1988" i="16" s="1"/>
  <c r="AZ1962" i="16"/>
  <c r="AV1941" i="16"/>
  <c r="AV1922" i="16"/>
  <c r="AW1881" i="16"/>
  <c r="AV2001" i="16"/>
  <c r="AY1976" i="16"/>
  <c r="AW1946" i="16"/>
  <c r="AZ1929" i="16"/>
  <c r="AV1898" i="16"/>
  <c r="AW1919" i="16"/>
  <c r="AW1895" i="16"/>
  <c r="AV1877" i="16"/>
  <c r="AZ2006" i="16"/>
  <c r="AY1988" i="16"/>
  <c r="BG1988" i="16" s="1"/>
  <c r="BO1988" i="16" s="1"/>
  <c r="AV1974" i="16"/>
  <c r="BA1961" i="16"/>
  <c r="AZ1946" i="16"/>
  <c r="AY1933" i="16"/>
  <c r="BG1933" i="16" s="1"/>
  <c r="BO1933" i="16" s="1"/>
  <c r="AY1921" i="16"/>
  <c r="BA1906" i="16"/>
  <c r="BA1890" i="16"/>
  <c r="AY1875" i="16"/>
  <c r="AZ2005" i="16"/>
  <c r="AY1991" i="16"/>
  <c r="BA1976" i="16"/>
  <c r="AY1963" i="16"/>
  <c r="AX2231" i="16"/>
  <c r="AW2243" i="16"/>
  <c r="BE2243" i="16" s="1"/>
  <c r="BM2243" i="16" s="1"/>
  <c r="AZ1856" i="16"/>
  <c r="AV2163" i="16"/>
  <c r="BA2047" i="16"/>
  <c r="BA2019" i="16"/>
  <c r="AX2017" i="16"/>
  <c r="BA2043" i="16"/>
  <c r="BA2056" i="16"/>
  <c r="BI2056" i="16" s="1"/>
  <c r="BQ2056" i="16" s="1"/>
  <c r="BA2070" i="16"/>
  <c r="AV2052" i="16"/>
  <c r="BD2052" i="16" s="1"/>
  <c r="BL2052" i="16" s="1"/>
  <c r="AZ2074" i="16"/>
  <c r="AZ2100" i="16"/>
  <c r="BH2100" i="16" s="1"/>
  <c r="BP2100" i="16" s="1"/>
  <c r="AZ2039" i="16"/>
  <c r="AZ2077" i="16"/>
  <c r="AV2096" i="16"/>
  <c r="AW2074" i="16"/>
  <c r="AW2096" i="16"/>
  <c r="AV2126" i="16"/>
  <c r="AY2116" i="16"/>
  <c r="AY2104" i="16"/>
  <c r="AY2089" i="16"/>
  <c r="BA2035" i="16"/>
  <c r="BA2101" i="16"/>
  <c r="AZ2108" i="16"/>
  <c r="BH2108" i="16" s="1"/>
  <c r="BP2108" i="16" s="1"/>
  <c r="AX2081" i="16"/>
  <c r="AZ2120" i="16"/>
  <c r="BA2153" i="16"/>
  <c r="BI2153" i="16" s="1"/>
  <c r="BQ2153" i="16" s="1"/>
  <c r="AV2123" i="16"/>
  <c r="BD2123" i="16" s="1"/>
  <c r="BL2123" i="16" s="1"/>
  <c r="AX2111" i="16"/>
  <c r="AW2152" i="16"/>
  <c r="AX1879" i="16"/>
  <c r="AX1899" i="16"/>
  <c r="BF1899" i="16" s="1"/>
  <c r="BN1899" i="16" s="1"/>
  <c r="AX1933" i="16"/>
  <c r="BF1933" i="16" s="1"/>
  <c r="BN1933" i="16" s="1"/>
  <c r="AX1883" i="16"/>
  <c r="AV1931" i="16"/>
  <c r="AW1960" i="16"/>
  <c r="AX1995" i="16"/>
  <c r="AX1881" i="16"/>
  <c r="AX1913" i="16"/>
  <c r="BF1913" i="16" s="1"/>
  <c r="BN1913" i="16" s="1"/>
  <c r="AY1940" i="16"/>
  <c r="AX1975" i="16"/>
  <c r="AW1884" i="16"/>
  <c r="AX1915" i="16"/>
  <c r="BF1915" i="16" s="1"/>
  <c r="BN1915" i="16" s="1"/>
  <c r="AX1967" i="16"/>
  <c r="AX2011" i="16"/>
  <c r="BF2011" i="16" s="1"/>
  <c r="BN2011" i="16" s="1"/>
  <c r="AX1875" i="16"/>
  <c r="AY1951" i="16"/>
  <c r="BG1951" i="16" s="1"/>
  <c r="BO1951" i="16" s="1"/>
  <c r="BA1992" i="16"/>
  <c r="AY1888" i="16"/>
  <c r="BG1888" i="16" s="1"/>
  <c r="BO1888" i="16" s="1"/>
  <c r="AW1882" i="16"/>
  <c r="AX1957" i="16"/>
  <c r="BF1957" i="16" s="1"/>
  <c r="BN1957" i="16" s="1"/>
  <c r="AW1991" i="16"/>
  <c r="BA1966" i="16"/>
  <c r="AX1985" i="16"/>
  <c r="AX1959" i="16"/>
  <c r="AY1892" i="16"/>
  <c r="BA1984" i="16"/>
  <c r="BI1984" i="16" s="1"/>
  <c r="BQ1984" i="16" s="1"/>
  <c r="BA1875" i="16"/>
  <c r="AX1977" i="16"/>
  <c r="BA1734" i="16"/>
  <c r="AY1777" i="16"/>
  <c r="AV1844" i="16"/>
  <c r="AX1757" i="16"/>
  <c r="AV1800" i="16"/>
  <c r="AY1833" i="16"/>
  <c r="BA1854" i="16"/>
  <c r="AW1816" i="16"/>
  <c r="BA1841" i="16"/>
  <c r="BI1841" i="16" s="1"/>
  <c r="BQ1841" i="16" s="1"/>
  <c r="AV1826" i="16"/>
  <c r="AX1847" i="16"/>
  <c r="AZ1868" i="16"/>
  <c r="BH1868" i="16" s="1"/>
  <c r="BP1868" i="16" s="1"/>
  <c r="AW1748" i="16"/>
  <c r="BA1790" i="16"/>
  <c r="BI1790" i="16" s="1"/>
  <c r="BQ1790" i="16" s="1"/>
  <c r="AX1829" i="16"/>
  <c r="AZ1850" i="16"/>
  <c r="BA1728" i="16"/>
  <c r="AV1859" i="16"/>
  <c r="AX1848" i="16"/>
  <c r="AZ1837" i="16"/>
  <c r="BH1837" i="16" s="1"/>
  <c r="BP1837" i="16" s="1"/>
  <c r="AV1827" i="16"/>
  <c r="AX1816" i="16"/>
  <c r="AZ1805" i="16"/>
  <c r="AV1795" i="16"/>
  <c r="AX1784" i="16"/>
  <c r="AZ1773" i="16"/>
  <c r="AV1763" i="16"/>
  <c r="AX1752" i="16"/>
  <c r="AZ1741" i="16"/>
  <c r="AV1731" i="16"/>
  <c r="AW1865" i="16"/>
  <c r="AY1854" i="16"/>
  <c r="BA1843" i="16"/>
  <c r="AW1833" i="16"/>
  <c r="AY1822" i="16"/>
  <c r="BG1822" i="16" s="1"/>
  <c r="BO1822" i="16" s="1"/>
  <c r="BA1811" i="16"/>
  <c r="AW1801" i="16"/>
  <c r="AY1790" i="16"/>
  <c r="BG1790" i="16" s="1"/>
  <c r="BO1790" i="16" s="1"/>
  <c r="BA1779" i="16"/>
  <c r="AW1769" i="16"/>
  <c r="AY1758" i="16"/>
  <c r="BA1747" i="16"/>
  <c r="AW1737" i="16"/>
  <c r="BA1937" i="16"/>
  <c r="AZ1859" i="16"/>
  <c r="AV1849" i="16"/>
  <c r="AX1838" i="16"/>
  <c r="BF1838" i="16" s="1"/>
  <c r="BN1838" i="16" s="1"/>
  <c r="AZ1827" i="16"/>
  <c r="AV1817" i="16"/>
  <c r="AX1806" i="16"/>
  <c r="AZ1795" i="16"/>
  <c r="AV1785" i="16"/>
  <c r="AX1774" i="16"/>
  <c r="AZ1763" i="16"/>
  <c r="AV1753" i="16"/>
  <c r="AX1742" i="16"/>
  <c r="BF1742" i="16" s="1"/>
  <c r="BN1742" i="16" s="1"/>
  <c r="AZ1731" i="16"/>
  <c r="BA1864" i="16"/>
  <c r="AW1854" i="16"/>
  <c r="AY1843" i="16"/>
  <c r="BA1832" i="16"/>
  <c r="AW1822" i="16"/>
  <c r="BE1822" i="16" s="1"/>
  <c r="BM1822" i="16" s="1"/>
  <c r="AY1811" i="16"/>
  <c r="BA1800" i="16"/>
  <c r="AW1790" i="16"/>
  <c r="BE1790" i="16" s="1"/>
  <c r="BM1790" i="16" s="1"/>
  <c r="AY1779" i="16"/>
  <c r="BA1768" i="16"/>
  <c r="AW1758" i="16"/>
  <c r="AY1747" i="16"/>
  <c r="BA1736" i="16"/>
  <c r="AX1823" i="16"/>
  <c r="AZ1812" i="16"/>
  <c r="AV1802" i="16"/>
  <c r="AX1791" i="16"/>
  <c r="AZ1780" i="16"/>
  <c r="AV1770" i="16"/>
  <c r="BD1770" i="16" s="1"/>
  <c r="BL1770" i="16" s="1"/>
  <c r="AX1759" i="16"/>
  <c r="BF1759" i="16" s="1"/>
  <c r="BN1759" i="16" s="1"/>
  <c r="AZ1748" i="16"/>
  <c r="AV1738" i="16"/>
  <c r="AZ1980" i="16"/>
  <c r="BH1980" i="16" s="1"/>
  <c r="BP1980" i="16" s="1"/>
  <c r="AY1816" i="16"/>
  <c r="BA1805" i="16"/>
  <c r="AW1795" i="16"/>
  <c r="AY1784" i="16"/>
  <c r="BA1773" i="16"/>
  <c r="AW1763" i="16"/>
  <c r="AY1752" i="16"/>
  <c r="BA1741" i="16"/>
  <c r="AW1731" i="16"/>
  <c r="AY2006" i="16"/>
  <c r="BA1978" i="16"/>
  <c r="AZ1957" i="16"/>
  <c r="AV1972" i="16"/>
  <c r="AX1956" i="16"/>
  <c r="AW1892" i="16"/>
  <c r="AV2005" i="16"/>
  <c r="AW1979" i="16"/>
  <c r="AZ1932" i="16"/>
  <c r="AY1995" i="16"/>
  <c r="BA1977" i="16"/>
  <c r="AZ1949" i="16"/>
  <c r="AZ1933" i="16"/>
  <c r="BH1933" i="16" s="1"/>
  <c r="BP1933" i="16" s="1"/>
  <c r="AZ1997" i="16"/>
  <c r="AV1976" i="16"/>
  <c r="AY1953" i="16"/>
  <c r="AV1945" i="16"/>
  <c r="AZ1889" i="16"/>
  <c r="BA1972" i="16"/>
  <c r="BA1960" i="16"/>
  <c r="AZ1913" i="16"/>
  <c r="BH1913" i="16" s="1"/>
  <c r="BP1913" i="16" s="1"/>
  <c r="AZ1970" i="16"/>
  <c r="AX1958" i="16"/>
  <c r="AV1915" i="16"/>
  <c r="BD1915" i="16" s="1"/>
  <c r="BL1915" i="16" s="1"/>
  <c r="BA1882" i="16"/>
  <c r="AV2003" i="16"/>
  <c r="AV1983" i="16"/>
  <c r="BA1969" i="16"/>
  <c r="BA1950" i="16"/>
  <c r="AX1926" i="16"/>
  <c r="AV1906" i="16"/>
  <c r="BA1889" i="16"/>
  <c r="AW1872" i="16"/>
  <c r="BE1872" i="16" s="1"/>
  <c r="BM1872" i="16" s="1"/>
  <c r="AZ1899" i="16"/>
  <c r="BH1899" i="16" s="1"/>
  <c r="BP1899" i="16" s="1"/>
  <c r="AZ2009" i="16"/>
  <c r="AZ1987" i="16"/>
  <c r="AW1957" i="16"/>
  <c r="BE1957" i="16" s="1"/>
  <c r="BM1957" i="16" s="1"/>
  <c r="AZ1940" i="16"/>
  <c r="AZ1921" i="16"/>
  <c r="AV1880" i="16"/>
  <c r="AY2000" i="16"/>
  <c r="AX1972" i="16"/>
  <c r="BA1945" i="16"/>
  <c r="AW1921" i="16"/>
  <c r="AZ1897" i="16"/>
  <c r="BH1897" i="16" s="1"/>
  <c r="BP1897" i="16" s="1"/>
  <c r="AX1918" i="16"/>
  <c r="AX1894" i="16"/>
  <c r="AX1876" i="16"/>
  <c r="AY2004" i="16"/>
  <c r="AV1984" i="16"/>
  <c r="BD1984" i="16" s="1"/>
  <c r="BL1984" i="16" s="1"/>
  <c r="AZ1973" i="16"/>
  <c r="AY1959" i="16"/>
  <c r="AW1944" i="16"/>
  <c r="BA1932" i="16"/>
  <c r="AW1918" i="16"/>
  <c r="AW1903" i="16"/>
  <c r="AW1887" i="16"/>
  <c r="AV1872" i="16"/>
  <c r="BD1872" i="16" s="1"/>
  <c r="BL1872" i="16" s="1"/>
  <c r="AY2003" i="16"/>
  <c r="AZ1990" i="16"/>
  <c r="AV1975" i="16"/>
  <c r="AV1961" i="16"/>
  <c r="AY1945" i="16"/>
  <c r="AV1932" i="16"/>
  <c r="AW1920" i="16"/>
  <c r="AW1905" i="16"/>
  <c r="AV1862" i="16"/>
  <c r="AX1851" i="16"/>
  <c r="AZ1840" i="16"/>
  <c r="AV2210" i="16"/>
  <c r="AY2177" i="16"/>
  <c r="AW2250" i="16"/>
  <c r="AZ2264" i="16"/>
  <c r="AY1749" i="16"/>
  <c r="AZ2092" i="16"/>
  <c r="AY2151" i="16"/>
  <c r="AZ1958" i="16"/>
  <c r="AX1877" i="16"/>
  <c r="AZ1894" i="16"/>
  <c r="AY1809" i="16"/>
  <c r="AZ1797" i="16"/>
  <c r="AZ1733" i="16"/>
  <c r="AY1846" i="16"/>
  <c r="AZ1819" i="16"/>
  <c r="AW1750" i="16"/>
  <c r="AX1815" i="16"/>
  <c r="AV1730" i="16"/>
  <c r="BA1797" i="16"/>
  <c r="BA1733" i="16"/>
  <c r="AZ1988" i="16"/>
  <c r="BH1988" i="16" s="1"/>
  <c r="BP1988" i="16" s="1"/>
  <c r="AZ1964" i="16"/>
  <c r="BA1922" i="16"/>
  <c r="BA1884" i="16"/>
  <c r="AV1876" i="16"/>
  <c r="AY2030" i="16"/>
  <c r="AW2029" i="16"/>
  <c r="AX2033" i="16"/>
  <c r="AZ2042" i="16"/>
  <c r="BH2042" i="16" s="1"/>
  <c r="BP2042" i="16" s="1"/>
  <c r="AY2057" i="16"/>
  <c r="AV2028" i="16"/>
  <c r="BD2028" i="16" s="1"/>
  <c r="BL2028" i="16" s="1"/>
  <c r="AV2046" i="16"/>
  <c r="AZ2078" i="16"/>
  <c r="AY2085" i="16"/>
  <c r="AY2112" i="16"/>
  <c r="AX2127" i="16"/>
  <c r="BF2127" i="16" s="1"/>
  <c r="BN2127" i="16" s="1"/>
  <c r="AY2083" i="16"/>
  <c r="AW2140" i="16"/>
  <c r="AW2154" i="16"/>
  <c r="BE2154" i="16" s="1"/>
  <c r="BM2154" i="16" s="1"/>
  <c r="BA1881" i="16"/>
  <c r="BA1901" i="16"/>
  <c r="AY1936" i="16"/>
  <c r="AV1967" i="16"/>
  <c r="AW1987" i="16"/>
  <c r="AV1889" i="16"/>
  <c r="AX1917" i="16"/>
  <c r="AV1971" i="16"/>
  <c r="AY1890" i="16"/>
  <c r="AX1997" i="16"/>
  <c r="AX1893" i="16"/>
  <c r="AV1885" i="16"/>
  <c r="BD1885" i="16" s="1"/>
  <c r="BL1885" i="16" s="1"/>
  <c r="AV1959" i="16"/>
  <c r="AW1992" i="16"/>
  <c r="BA1998" i="16"/>
  <c r="AW1962" i="16"/>
  <c r="BA1903" i="16"/>
  <c r="BA2006" i="16"/>
  <c r="AY1896" i="16"/>
  <c r="AW1880" i="16"/>
  <c r="BA1782" i="16"/>
  <c r="AZ1846" i="16"/>
  <c r="AZ1762" i="16"/>
  <c r="AX1805" i="16"/>
  <c r="AW1836" i="16"/>
  <c r="AY1857" i="16"/>
  <c r="BA1778" i="16"/>
  <c r="AY1844" i="16"/>
  <c r="BA1865" i="16"/>
  <c r="AV1748" i="16"/>
  <c r="AV1850" i="16"/>
  <c r="AY1753" i="16"/>
  <c r="AW1796" i="16"/>
  <c r="BE1796" i="16" s="1"/>
  <c r="BM1796" i="16" s="1"/>
  <c r="AV1832" i="16"/>
  <c r="AX1853" i="16"/>
  <c r="AX1868" i="16"/>
  <c r="BF1868" i="16" s="1"/>
  <c r="BN1868" i="16" s="1"/>
  <c r="AV1847" i="16"/>
  <c r="AX1836" i="16"/>
  <c r="AZ1825" i="16"/>
  <c r="AV1815" i="16"/>
  <c r="AV1783" i="16"/>
  <c r="AZ1761" i="16"/>
  <c r="AX1740" i="16"/>
  <c r="AZ1729" i="16"/>
  <c r="BH1729" i="16" s="1"/>
  <c r="BP1729" i="16" s="1"/>
  <c r="BA1863" i="16"/>
  <c r="BA1831" i="16"/>
  <c r="AY1810" i="16"/>
  <c r="BA1799" i="16"/>
  <c r="AW1789" i="16"/>
  <c r="AY1778" i="16"/>
  <c r="BA1767" i="16"/>
  <c r="BI1767" i="16" s="1"/>
  <c r="BQ1767" i="16" s="1"/>
  <c r="AW1757" i="16"/>
  <c r="BE1757" i="16" s="1"/>
  <c r="BM1757" i="16" s="1"/>
  <c r="BA1735" i="16"/>
  <c r="AW1728" i="16"/>
  <c r="AX1858" i="16"/>
  <c r="AX1826" i="16"/>
  <c r="AV1805" i="16"/>
  <c r="AX1794" i="16"/>
  <c r="AZ1783" i="16"/>
  <c r="AV1741" i="16"/>
  <c r="AY1863" i="16"/>
  <c r="BA1852" i="16"/>
  <c r="AW1842" i="16"/>
  <c r="AY1831" i="16"/>
  <c r="BA1820" i="16"/>
  <c r="AW1810" i="16"/>
  <c r="AY1799" i="16"/>
  <c r="BA1788" i="16"/>
  <c r="AW1778" i="16"/>
  <c r="AY1767" i="16"/>
  <c r="BG1767" i="16" s="1"/>
  <c r="BO1767" i="16" s="1"/>
  <c r="BA1756" i="16"/>
  <c r="BI1756" i="16" s="1"/>
  <c r="BQ1756" i="16" s="1"/>
  <c r="AW1746" i="16"/>
  <c r="AY1735" i="16"/>
  <c r="AV1822" i="16"/>
  <c r="AX1811" i="16"/>
  <c r="AZ1800" i="16"/>
  <c r="AZ1768" i="16"/>
  <c r="AV1758" i="16"/>
  <c r="AX1747" i="16"/>
  <c r="AZ1736" i="16"/>
  <c r="AZ1901" i="16"/>
  <c r="AW1783" i="16"/>
  <c r="AW1751" i="16"/>
  <c r="AY1740" i="16"/>
  <c r="BA1729" i="16"/>
  <c r="BI1729" i="16" s="1"/>
  <c r="BQ1729" i="16" s="1"/>
  <c r="AY2005" i="16"/>
  <c r="AY1935" i="16"/>
  <c r="AZ1971" i="16"/>
  <c r="AV1930" i="16"/>
  <c r="AV1886" i="16"/>
  <c r="AZ2004" i="16"/>
  <c r="AY1978" i="16"/>
  <c r="AY1919" i="16"/>
  <c r="AV1994" i="16"/>
  <c r="AX1976" i="16"/>
  <c r="BA1946" i="16"/>
  <c r="AZ1920" i="16"/>
  <c r="AV1996" i="16"/>
  <c r="AW1952" i="16"/>
  <c r="AV2002" i="16"/>
  <c r="AY1967" i="16"/>
  <c r="AW1949" i="16"/>
  <c r="BA1912" i="16"/>
  <c r="AY1929" i="16"/>
  <c r="AV1914" i="16"/>
  <c r="AZ2002" i="16"/>
  <c r="AX1982" i="16"/>
  <c r="AX1968" i="16"/>
  <c r="AV1944" i="16"/>
  <c r="BA1925" i="16"/>
  <c r="AY1905" i="16"/>
  <c r="AV1888" i="16"/>
  <c r="BD1888" i="16" s="1"/>
  <c r="BL1888" i="16" s="1"/>
  <c r="AW1923" i="16"/>
  <c r="AX1898" i="16"/>
  <c r="AZ2008" i="16"/>
  <c r="AX1980" i="16"/>
  <c r="BF1980" i="16" s="1"/>
  <c r="BN1980" i="16" s="1"/>
  <c r="AW1956" i="16"/>
  <c r="AY1939" i="16"/>
  <c r="BG1939" i="16" s="1"/>
  <c r="BO1939" i="16" s="1"/>
  <c r="AV1912" i="16"/>
  <c r="AY1879" i="16"/>
  <c r="AV1988" i="16"/>
  <c r="BD1988" i="16" s="1"/>
  <c r="BL1988" i="16" s="1"/>
  <c r="AY1962" i="16"/>
  <c r="AX1940" i="16"/>
  <c r="BA1920" i="16"/>
  <c r="AZ1896" i="16"/>
  <c r="AZ1917" i="16"/>
  <c r="BA1893" i="16"/>
  <c r="AW1875" i="16"/>
  <c r="AX2002" i="16"/>
  <c r="AY1983" i="16"/>
  <c r="AY1971" i="16"/>
  <c r="BA1958" i="16"/>
  <c r="BA1943" i="16"/>
  <c r="AW1930" i="16"/>
  <c r="BA1917" i="16"/>
  <c r="BA1902" i="16"/>
  <c r="BI1902" i="16" s="1"/>
  <c r="BQ1902" i="16" s="1"/>
  <c r="AZ1886" i="16"/>
  <c r="AW2146" i="16"/>
  <c r="AW2001" i="16"/>
  <c r="AX1986" i="16"/>
  <c r="AZ1974" i="16"/>
  <c r="AZ1960" i="16"/>
  <c r="AV1943" i="16"/>
  <c r="AZ1931" i="16"/>
  <c r="BA1919" i="16"/>
  <c r="BA1888" i="16"/>
  <c r="BI1888" i="16" s="1"/>
  <c r="BQ1888" i="16" s="1"/>
  <c r="BA1872" i="16"/>
  <c r="BI1872" i="16" s="1"/>
  <c r="BQ1872" i="16" s="1"/>
  <c r="AZ1939" i="16"/>
  <c r="BH1939" i="16" s="1"/>
  <c r="BP1939" i="16" s="1"/>
  <c r="AW1909" i="16"/>
  <c r="BE1909" i="16" s="1"/>
  <c r="BM1909" i="16" s="1"/>
  <c r="AX1892" i="16"/>
  <c r="AW1877" i="16"/>
  <c r="AZ2145" i="16"/>
  <c r="BA2143" i="16"/>
  <c r="AY2152" i="16"/>
  <c r="BA2113" i="16"/>
  <c r="AV2145" i="16"/>
  <c r="AZ2111" i="16"/>
  <c r="AY2142" i="16"/>
  <c r="AW2097" i="16"/>
  <c r="AZ2134" i="16"/>
  <c r="AW2135" i="16"/>
  <c r="BA2152" i="16"/>
  <c r="AX2089" i="16"/>
  <c r="BA2147" i="16"/>
  <c r="AY2122" i="16"/>
  <c r="AV2084" i="16"/>
  <c r="AY2132" i="16"/>
  <c r="AV2081" i="16"/>
  <c r="AV2121" i="16"/>
  <c r="AY2094" i="16"/>
  <c r="BG2094" i="16" s="1"/>
  <c r="BO2094" i="16" s="1"/>
  <c r="AX2130" i="16"/>
  <c r="BA2105" i="16"/>
  <c r="AW2141" i="16"/>
  <c r="AV2111" i="16"/>
  <c r="AY2064" i="16"/>
  <c r="AV2115" i="16"/>
  <c r="AW2089" i="16"/>
  <c r="BA2123" i="16"/>
  <c r="BI2123" i="16" s="1"/>
  <c r="BQ2123" i="16" s="1"/>
  <c r="AX2110" i="16"/>
  <c r="AZ2098" i="16"/>
  <c r="AX2085" i="16"/>
  <c r="AZ2064" i="16"/>
  <c r="AW2077" i="16"/>
  <c r="AZ2059" i="16"/>
  <c r="BA2127" i="16"/>
  <c r="BI2127" i="16" s="1"/>
  <c r="BQ2127" i="16" s="1"/>
  <c r="AX2088" i="16"/>
  <c r="BA2046" i="16"/>
  <c r="AY2124" i="16"/>
  <c r="BG2124" i="16" s="1"/>
  <c r="BO2124" i="16" s="1"/>
  <c r="AY2108" i="16"/>
  <c r="BG2108" i="16" s="1"/>
  <c r="BO2108" i="16" s="1"/>
  <c r="AY2084" i="16"/>
  <c r="AY2048" i="16"/>
  <c r="AV2050" i="16"/>
  <c r="AW2057" i="16"/>
  <c r="AV2077" i="16"/>
  <c r="BA2057" i="16"/>
  <c r="AY2078" i="16"/>
  <c r="AZ2043" i="16"/>
  <c r="BH2043" i="16" s="1"/>
  <c r="BP2043" i="16" s="1"/>
  <c r="BA2073" i="16"/>
  <c r="AZ2041" i="16"/>
  <c r="AV2057" i="16"/>
  <c r="AY2031" i="16"/>
  <c r="BG2031" i="16" s="1"/>
  <c r="BO2031" i="16" s="1"/>
  <c r="AZ2060" i="16"/>
  <c r="BA2044" i="16"/>
  <c r="AY2016" i="16"/>
  <c r="AW2052" i="16"/>
  <c r="BE2052" i="16" s="1"/>
  <c r="BM2052" i="16" s="1"/>
  <c r="AY2023" i="16"/>
  <c r="BA2037" i="16"/>
  <c r="BA2020" i="16"/>
  <c r="AZ2015" i="16"/>
  <c r="BH2015" i="16" s="1"/>
  <c r="BP2015" i="16" s="1"/>
  <c r="AZ2035" i="16"/>
  <c r="AV2021" i="16"/>
  <c r="AY2035" i="16"/>
  <c r="AW2022" i="16"/>
  <c r="AZ1750" i="16"/>
  <c r="AV1744" i="16"/>
  <c r="AZ1786" i="16"/>
  <c r="BA1826" i="16"/>
  <c r="AW1848" i="16"/>
  <c r="AZ1728" i="16"/>
  <c r="BA2483" i="16"/>
  <c r="AX2526" i="16"/>
  <c r="BA2577" i="16"/>
  <c r="BA2355" i="16"/>
  <c r="AV2414" i="16"/>
  <c r="AZ2384" i="16"/>
  <c r="AY2319" i="16"/>
  <c r="AV2410" i="16"/>
  <c r="BD2410" i="16" s="1"/>
  <c r="BL2410" i="16" s="1"/>
  <c r="AV2378" i="16"/>
  <c r="AV2398" i="16"/>
  <c r="AY1733" i="16"/>
  <c r="AY1864" i="16"/>
  <c r="BA1983" i="16"/>
  <c r="AX1843" i="16"/>
  <c r="BA2249" i="16"/>
  <c r="AV2328" i="16"/>
  <c r="BD2328" i="16" s="1"/>
  <c r="BL2328" i="16" s="1"/>
  <c r="AV2426" i="16"/>
  <c r="AV2571" i="16"/>
  <c r="AY2548" i="16"/>
  <c r="BA2402" i="16"/>
  <c r="AW2381" i="16"/>
  <c r="AW2416" i="16"/>
  <c r="AW2395" i="16"/>
  <c r="AY2378" i="16"/>
  <c r="AV2347" i="16"/>
  <c r="BA2485" i="16"/>
  <c r="BI2485" i="16" s="1"/>
  <c r="BQ2485" i="16" s="1"/>
  <c r="AX2378" i="16"/>
  <c r="BA2409" i="16"/>
  <c r="BI2409" i="16" s="1"/>
  <c r="BQ2409" i="16" s="1"/>
  <c r="AZ2389" i="16"/>
  <c r="AX2424" i="16"/>
  <c r="AW2399" i="16"/>
  <c r="AV2566" i="16"/>
  <c r="AV2569" i="16"/>
  <c r="AW2535" i="16"/>
  <c r="AY2325" i="16"/>
  <c r="BA2310" i="16"/>
  <c r="AZ2320" i="16"/>
  <c r="AZ2539" i="16"/>
  <c r="AZ2454" i="16"/>
  <c r="AV2527" i="16"/>
  <c r="AZ2331" i="16"/>
  <c r="BH2331" i="16" s="1"/>
  <c r="BP2331" i="16" s="1"/>
  <c r="AY2582" i="16"/>
  <c r="BG2582" i="16" s="1"/>
  <c r="BO2582" i="16" s="1"/>
  <c r="AX2547" i="16"/>
  <c r="AX2506" i="16"/>
  <c r="AZ2517" i="16"/>
  <c r="AX2460" i="16"/>
  <c r="BF2460" i="16" s="1"/>
  <c r="BN2460" i="16" s="1"/>
  <c r="AX2444" i="16"/>
  <c r="BF2444" i="16" s="1"/>
  <c r="BN2444" i="16" s="1"/>
  <c r="AX2510" i="16"/>
  <c r="AV2515" i="16"/>
  <c r="AZ2520" i="16"/>
  <c r="AZ2483" i="16"/>
  <c r="AX2476" i="16"/>
  <c r="BA2470" i="16"/>
  <c r="AW2468" i="16"/>
  <c r="AW2450" i="16"/>
  <c r="BA2465" i="16"/>
  <c r="AY2455" i="16"/>
  <c r="AZ2210" i="16"/>
  <c r="AW2237" i="16"/>
  <c r="BE2237" i="16" s="1"/>
  <c r="BM2237" i="16" s="1"/>
  <c r="AY2166" i="16"/>
  <c r="AZ2249" i="16"/>
  <c r="AX2268" i="16"/>
  <c r="AY2272" i="16"/>
  <c r="AY2157" i="16"/>
  <c r="AY1781" i="16"/>
  <c r="AZ2032" i="16"/>
  <c r="AZ2022" i="16"/>
  <c r="AW2105" i="16"/>
  <c r="AW1902" i="16"/>
  <c r="BE1902" i="16" s="1"/>
  <c r="BM1902" i="16" s="1"/>
  <c r="AX1929" i="16"/>
  <c r="AW1998" i="16"/>
  <c r="AZ1866" i="16"/>
  <c r="AV1819" i="16"/>
  <c r="BA1739" i="16"/>
  <c r="AW2005" i="16"/>
  <c r="AV1762" i="16"/>
  <c r="AY1776" i="16"/>
  <c r="AY1901" i="16"/>
  <c r="AW1958" i="16"/>
  <c r="AZ1916" i="16"/>
  <c r="AW1934" i="16"/>
  <c r="AY1999" i="16"/>
  <c r="AY1947" i="16"/>
  <c r="AZ1994" i="16"/>
  <c r="AZ1935" i="16"/>
  <c r="AX1920" i="16"/>
  <c r="BA1975" i="16"/>
  <c r="AV1947" i="16"/>
  <c r="AW1907" i="16"/>
  <c r="AV1992" i="16"/>
  <c r="AW2016" i="16"/>
  <c r="AY2046" i="16"/>
  <c r="AV2044" i="16"/>
  <c r="AY2059" i="16"/>
  <c r="AX2077" i="16"/>
  <c r="AV2067" i="16"/>
  <c r="AV2086" i="16"/>
  <c r="AX2065" i="16"/>
  <c r="AZ2097" i="16"/>
  <c r="AV2076" i="16"/>
  <c r="BD2076" i="16" s="1"/>
  <c r="BL2076" i="16" s="1"/>
  <c r="BA2084" i="16"/>
  <c r="AZ2130" i="16"/>
  <c r="AW2134" i="16"/>
  <c r="AZ2142" i="16"/>
  <c r="AW2025" i="16"/>
  <c r="AV2106" i="16"/>
  <c r="AY2127" i="16"/>
  <c r="BG2127" i="16" s="1"/>
  <c r="BO2127" i="16" s="1"/>
  <c r="AZ2105" i="16"/>
  <c r="AY2150" i="16"/>
  <c r="AW1904" i="16"/>
  <c r="BA1970" i="16"/>
  <c r="AY1916" i="16"/>
  <c r="AY1948" i="16"/>
  <c r="BA1990" i="16"/>
  <c r="AY1912" i="16"/>
  <c r="AX1925" i="16"/>
  <c r="AW1983" i="16"/>
  <c r="AW1971" i="16"/>
  <c r="AW1999" i="16"/>
  <c r="AY1898" i="16"/>
  <c r="BA1873" i="16"/>
  <c r="AW1969" i="16"/>
  <c r="AY1946" i="16"/>
  <c r="AX1945" i="16"/>
  <c r="AZ1892" i="16"/>
  <c r="AV1828" i="16"/>
  <c r="AZ1877" i="16"/>
  <c r="AW1860" i="16"/>
  <c r="AW1847" i="16"/>
  <c r="AY1868" i="16"/>
  <c r="BG1868" i="16" s="1"/>
  <c r="BO1868" i="16" s="1"/>
  <c r="AX1753" i="16"/>
  <c r="AX1831" i="16"/>
  <c r="AZ1834" i="16"/>
  <c r="AV1835" i="16"/>
  <c r="AX1824" i="16"/>
  <c r="AZ1813" i="16"/>
  <c r="AV1771" i="16"/>
  <c r="AX1760" i="16"/>
  <c r="AY1862" i="16"/>
  <c r="BA1851" i="16"/>
  <c r="AW1841" i="16"/>
  <c r="BE1841" i="16" s="1"/>
  <c r="BM1841" i="16" s="1"/>
  <c r="AW1809" i="16"/>
  <c r="AY1798" i="16"/>
  <c r="BA1787" i="16"/>
  <c r="AW1777" i="16"/>
  <c r="AY1766" i="16"/>
  <c r="BG1766" i="16" s="1"/>
  <c r="BO1766" i="16" s="1"/>
  <c r="BA1755" i="16"/>
  <c r="AY1734" i="16"/>
  <c r="AV1857" i="16"/>
  <c r="AX1846" i="16"/>
  <c r="AZ1835" i="16"/>
  <c r="AV1793" i="16"/>
  <c r="AX1782" i="16"/>
  <c r="AZ1771" i="16"/>
  <c r="AV1761" i="16"/>
  <c r="AX1750" i="16"/>
  <c r="AZ1739" i="16"/>
  <c r="AV1729" i="16"/>
  <c r="BD1729" i="16" s="1"/>
  <c r="BL1729" i="16" s="1"/>
  <c r="AW1862" i="16"/>
  <c r="AY1851" i="16"/>
  <c r="BA1840" i="16"/>
  <c r="AW1830" i="16"/>
  <c r="AY1819" i="16"/>
  <c r="BA1808" i="16"/>
  <c r="BI1808" i="16" s="1"/>
  <c r="BQ1808" i="16" s="1"/>
  <c r="AW1798" i="16"/>
  <c r="AY1787" i="16"/>
  <c r="BA1776" i="16"/>
  <c r="AW1766" i="16"/>
  <c r="BE1766" i="16" s="1"/>
  <c r="BM1766" i="16" s="1"/>
  <c r="AY1755" i="16"/>
  <c r="BA1744" i="16"/>
  <c r="AW1734" i="16"/>
  <c r="AZ1820" i="16"/>
  <c r="AV1810" i="16"/>
  <c r="AZ1788" i="16"/>
  <c r="AX1767" i="16"/>
  <c r="BF1767" i="16" s="1"/>
  <c r="BN1767" i="16" s="1"/>
  <c r="AZ1756" i="16"/>
  <c r="BH1756" i="16" s="1"/>
  <c r="BP1756" i="16" s="1"/>
  <c r="AV1746" i="16"/>
  <c r="BA1813" i="16"/>
  <c r="AW1803" i="16"/>
  <c r="AY1792" i="16"/>
  <c r="BA1781" i="16"/>
  <c r="AY1760" i="16"/>
  <c r="BA1749" i="16"/>
  <c r="AW1739" i="16"/>
  <c r="AZ2007" i="16"/>
  <c r="BA2004" i="16"/>
  <c r="AW1917" i="16"/>
  <c r="BA1918" i="16"/>
  <c r="AX1970" i="16"/>
  <c r="AY1885" i="16"/>
  <c r="BG1885" i="16" s="1"/>
  <c r="BO1885" i="16" s="1"/>
  <c r="AZ2003" i="16"/>
  <c r="AV1938" i="16"/>
  <c r="AV1910" i="16"/>
  <c r="BD1910" i="16" s="1"/>
  <c r="BL1910" i="16" s="1"/>
  <c r="AZ1975" i="16"/>
  <c r="AZ1945" i="16"/>
  <c r="AY1895" i="16"/>
  <c r="AX1974" i="16"/>
  <c r="AW1951" i="16"/>
  <c r="BE1951" i="16" s="1"/>
  <c r="BM1951" i="16" s="1"/>
  <c r="AZ2001" i="16"/>
  <c r="AW1966" i="16"/>
  <c r="AZ1948" i="16"/>
  <c r="AV1897" i="16"/>
  <c r="BD1897" i="16" s="1"/>
  <c r="BL1897" i="16" s="1"/>
  <c r="AX1964" i="16"/>
  <c r="BA1928" i="16"/>
  <c r="AY1913" i="16"/>
  <c r="BG1913" i="16" s="1"/>
  <c r="BO1913" i="16" s="1"/>
  <c r="AZ1875" i="16"/>
  <c r="AX1998" i="16"/>
  <c r="BA1981" i="16"/>
  <c r="BI1981" i="16" s="1"/>
  <c r="BQ1981" i="16" s="1"/>
  <c r="AZ1967" i="16"/>
  <c r="AY1943" i="16"/>
  <c r="AZ1924" i="16"/>
  <c r="AV1904" i="16"/>
  <c r="AY1887" i="16"/>
  <c r="AW1922" i="16"/>
  <c r="AV1882" i="16"/>
  <c r="AX2004" i="16"/>
  <c r="AY1977" i="16"/>
  <c r="BA1938" i="16"/>
  <c r="AZ1911" i="16"/>
  <c r="AZ1878" i="16"/>
  <c r="AY1987" i="16"/>
  <c r="AZ1961" i="16"/>
  <c r="BA1895" i="16"/>
  <c r="AV1892" i="16"/>
  <c r="BA1874" i="16"/>
  <c r="AW2000" i="16"/>
  <c r="AY1955" i="16"/>
  <c r="AY1941" i="16"/>
  <c r="BA1929" i="16"/>
  <c r="AX1914" i="16"/>
  <c r="AY1899" i="16"/>
  <c r="BG1899" i="16" s="1"/>
  <c r="BO1899" i="16" s="1"/>
  <c r="AV1883" i="16"/>
  <c r="AX1871" i="16"/>
  <c r="BA2000" i="16"/>
  <c r="AZ1985" i="16"/>
  <c r="AY1957" i="16"/>
  <c r="BG1957" i="16" s="1"/>
  <c r="BO1957" i="16" s="1"/>
  <c r="AZ1942" i="16"/>
  <c r="AX1916" i="16"/>
  <c r="AW1937" i="16"/>
  <c r="BA1924" i="16"/>
  <c r="AZ1908" i="16"/>
  <c r="BA1876" i="16"/>
  <c r="AZ2126" i="16"/>
  <c r="AY2146" i="16"/>
  <c r="AY2137" i="16"/>
  <c r="BA2151" i="16"/>
  <c r="AV2101" i="16"/>
  <c r="AZ2106" i="16"/>
  <c r="AV2085" i="16"/>
  <c r="AW2131" i="16"/>
  <c r="BE2131" i="16" s="1"/>
  <c r="BM2131" i="16" s="1"/>
  <c r="AY2134" i="16"/>
  <c r="AX2150" i="16"/>
  <c r="AZ2115" i="16"/>
  <c r="AY2087" i="16"/>
  <c r="AW2144" i="16"/>
  <c r="AZ2121" i="16"/>
  <c r="AX2083" i="16"/>
  <c r="BA2131" i="16"/>
  <c r="BI2131" i="16" s="1"/>
  <c r="BQ2131" i="16" s="1"/>
  <c r="BA2079" i="16"/>
  <c r="AW2119" i="16"/>
  <c r="AV2093" i="16"/>
  <c r="BA2129" i="16"/>
  <c r="AY2138" i="16"/>
  <c r="AV2105" i="16"/>
  <c r="AV2054" i="16"/>
  <c r="BA2088" i="16"/>
  <c r="AW2122" i="16"/>
  <c r="AV2109" i="16"/>
  <c r="AX2097" i="16"/>
  <c r="AW2083" i="16"/>
  <c r="AZ2063" i="16"/>
  <c r="AX2075" i="16"/>
  <c r="AY2058" i="16"/>
  <c r="BG2058" i="16" s="1"/>
  <c r="BO2058" i="16" s="1"/>
  <c r="AY2126" i="16"/>
  <c r="AZ2109" i="16"/>
  <c r="BA2086" i="16"/>
  <c r="BA2045" i="16"/>
  <c r="BI2045" i="16" s="1"/>
  <c r="BQ2045" i="16" s="1"/>
  <c r="AZ2122" i="16"/>
  <c r="AW2104" i="16"/>
  <c r="AW2079" i="16"/>
  <c r="AY2047" i="16"/>
  <c r="AX2048" i="16"/>
  <c r="AZ2056" i="16"/>
  <c r="BH2056" i="16" s="1"/>
  <c r="BP2056" i="16" s="1"/>
  <c r="AW2075" i="16"/>
  <c r="AX2055" i="16"/>
  <c r="BA2033" i="16"/>
  <c r="AX2076" i="16"/>
  <c r="BF2076" i="16" s="1"/>
  <c r="BN2076" i="16" s="1"/>
  <c r="AX2042" i="16"/>
  <c r="BF2042" i="16" s="1"/>
  <c r="BN2042" i="16" s="1"/>
  <c r="AW2071" i="16"/>
  <c r="AV2025" i="16"/>
  <c r="AW2055" i="16"/>
  <c r="AW2030" i="16"/>
  <c r="AX2058" i="16"/>
  <c r="BF2058" i="16" s="1"/>
  <c r="BN2058" i="16" s="1"/>
  <c r="AY2041" i="16"/>
  <c r="AY2070" i="16"/>
  <c r="AZ2051" i="16"/>
  <c r="AX2020" i="16"/>
  <c r="AY2036" i="16"/>
  <c r="BA2048" i="16"/>
  <c r="AX2034" i="16"/>
  <c r="AW2020" i="16"/>
  <c r="AW2034" i="16"/>
  <c r="AX2015" i="16"/>
  <c r="BF2015" i="16" s="1"/>
  <c r="BN2015" i="16" s="1"/>
  <c r="AX1749" i="16"/>
  <c r="AY1829" i="16"/>
  <c r="BA1850" i="16"/>
  <c r="BA2496" i="16"/>
  <c r="AX2339" i="16"/>
  <c r="BF2339" i="16" s="1"/>
  <c r="BN2339" i="16" s="1"/>
  <c r="AV2203" i="16"/>
  <c r="BA1754" i="16"/>
  <c r="BI1754" i="16" s="1"/>
  <c r="BQ1754" i="16" s="1"/>
  <c r="AY1984" i="16"/>
  <c r="BG1984" i="16" s="1"/>
  <c r="BO1984" i="16" s="1"/>
  <c r="AV1854" i="16"/>
  <c r="BA2200" i="16"/>
  <c r="AZ2214" i="16"/>
  <c r="AZ2191" i="16"/>
  <c r="BA2438" i="16"/>
  <c r="BA2164" i="16"/>
  <c r="AV2578" i="16"/>
  <c r="AV2228" i="16"/>
  <c r="BA2179" i="16"/>
  <c r="AW2426" i="16"/>
  <c r="AY2183" i="16"/>
  <c r="BG2183" i="16" s="1"/>
  <c r="BO2183" i="16" s="1"/>
  <c r="AX2425" i="16"/>
  <c r="AW2353" i="16"/>
  <c r="AY2547" i="16"/>
  <c r="AY2398" i="16"/>
  <c r="BA2376" i="16"/>
  <c r="BA2341" i="16"/>
  <c r="AV2555" i="16"/>
  <c r="AZ2376" i="16"/>
  <c r="AZ2361" i="16"/>
  <c r="AV2547" i="16"/>
  <c r="AV2363" i="16"/>
  <c r="AZ2345" i="16"/>
  <c r="AW2408" i="16"/>
  <c r="AY2564" i="16"/>
  <c r="AY2421" i="16"/>
  <c r="AY2332" i="16"/>
  <c r="AW2530" i="16"/>
  <c r="BA2394" i="16"/>
  <c r="BI2394" i="16" s="1"/>
  <c r="BQ2394" i="16" s="1"/>
  <c r="AV2344" i="16"/>
  <c r="BD2344" i="16" s="1"/>
  <c r="BL2344" i="16" s="1"/>
  <c r="AZ2335" i="16"/>
  <c r="AV2301" i="16"/>
  <c r="AY2553" i="16"/>
  <c r="BG2553" i="16" s="1"/>
  <c r="BO2553" i="16" s="1"/>
  <c r="AW2574" i="16"/>
  <c r="AX2516" i="16"/>
  <c r="BA2351" i="16"/>
  <c r="AY2543" i="16"/>
  <c r="AX2528" i="16"/>
  <c r="AV2563" i="16"/>
  <c r="AZ2532" i="16"/>
  <c r="AX2501" i="16"/>
  <c r="AW2516" i="16"/>
  <c r="AX2494" i="16"/>
  <c r="AZ2457" i="16"/>
  <c r="BH2457" i="16" s="1"/>
  <c r="BP2457" i="16" s="1"/>
  <c r="AY2508" i="16"/>
  <c r="AX2492" i="16"/>
  <c r="AZ2467" i="16"/>
  <c r="AZ2513" i="16"/>
  <c r="AV2519" i="16"/>
  <c r="AY2457" i="16"/>
  <c r="BG2457" i="16" s="1"/>
  <c r="BO2457" i="16" s="1"/>
  <c r="AY2459" i="16"/>
  <c r="AZ2463" i="16"/>
  <c r="AX2454" i="16"/>
  <c r="AW2336" i="16"/>
  <c r="AX2166" i="16"/>
  <c r="AZ2176" i="16"/>
  <c r="AW2200" i="16"/>
  <c r="AZ2225" i="16"/>
  <c r="BH2225" i="16" s="1"/>
  <c r="BP2225" i="16" s="1"/>
  <c r="AZ2253" i="16"/>
  <c r="BA2232" i="16"/>
  <c r="BA1802" i="16"/>
  <c r="AZ2287" i="16"/>
  <c r="AW2297" i="16"/>
  <c r="BE2297" i="16" s="1"/>
  <c r="BM2297" i="16" s="1"/>
  <c r="AV1846" i="16"/>
  <c r="AY2168" i="16"/>
  <c r="AY2175" i="16"/>
  <c r="AX2189" i="16"/>
  <c r="AZ2229" i="16"/>
  <c r="AX2241" i="16"/>
  <c r="AV2251" i="16"/>
  <c r="BD2251" i="16" s="1"/>
  <c r="BL2251" i="16" s="1"/>
  <c r="AY2260" i="16"/>
  <c r="AW2264" i="16"/>
  <c r="AW2273" i="16"/>
  <c r="AZ2289" i="16"/>
  <c r="AZ2292" i="16"/>
  <c r="AW1827" i="16"/>
  <c r="AW2570" i="16"/>
  <c r="AX2200" i="16"/>
  <c r="AW2254" i="16"/>
  <c r="BA2262" i="16"/>
  <c r="AW2266" i="16"/>
  <c r="BE2266" i="16" s="1"/>
  <c r="BM2266" i="16" s="1"/>
  <c r="AZ2276" i="16"/>
  <c r="AV2297" i="16"/>
  <c r="BD2297" i="16" s="1"/>
  <c r="BL2297" i="16" s="1"/>
  <c r="AV1838" i="16"/>
  <c r="BD1838" i="16" s="1"/>
  <c r="BL1838" i="16" s="1"/>
  <c r="AV2174" i="16"/>
  <c r="BD2174" i="16" s="1"/>
  <c r="BL2174" i="16" s="1"/>
  <c r="AX2219" i="16"/>
  <c r="BF2219" i="16" s="1"/>
  <c r="BN2219" i="16" s="1"/>
  <c r="AZ2238" i="16"/>
  <c r="AV2244" i="16"/>
  <c r="AX2259" i="16"/>
  <c r="AV2267" i="16"/>
  <c r="BD2267" i="16" s="1"/>
  <c r="BL2267" i="16" s="1"/>
  <c r="AZ2273" i="16"/>
  <c r="AW2287" i="16"/>
  <c r="BA1861" i="16"/>
  <c r="AZ1754" i="16"/>
  <c r="BH1754" i="16" s="1"/>
  <c r="BP1754" i="16" s="1"/>
  <c r="AX1797" i="16"/>
  <c r="AW1832" i="16"/>
  <c r="AY1853" i="16"/>
  <c r="AV2475" i="16"/>
  <c r="AV2450" i="16"/>
  <c r="AY2462" i="16"/>
  <c r="AV2459" i="16"/>
  <c r="AV2481" i="16"/>
  <c r="BD2481" i="16" s="1"/>
  <c r="BL2481" i="16" s="1"/>
  <c r="AW2501" i="16"/>
  <c r="BA2535" i="16"/>
  <c r="BA2581" i="16"/>
  <c r="AW2527" i="16"/>
  <c r="AZ2388" i="16"/>
  <c r="AY2418" i="16"/>
  <c r="AV2361" i="16"/>
  <c r="AW2323" i="16"/>
  <c r="BA2342" i="16"/>
  <c r="BI2342" i="16" s="1"/>
  <c r="BQ2342" i="16" s="1"/>
  <c r="AY2377" i="16"/>
  <c r="BA2415" i="16"/>
  <c r="AX2359" i="16"/>
  <c r="AW2400" i="16"/>
  <c r="BA2523" i="16"/>
  <c r="BI2523" i="16" s="1"/>
  <c r="BQ2523" i="16" s="1"/>
  <c r="AV2312" i="16"/>
  <c r="AV2358" i="16"/>
  <c r="AV2179" i="16"/>
  <c r="AZ2166" i="16"/>
  <c r="AV2193" i="16"/>
  <c r="AZ2221" i="16"/>
  <c r="AW2164" i="16"/>
  <c r="BA2221" i="16"/>
  <c r="BA2233" i="16"/>
  <c r="AY2241" i="16"/>
  <c r="AZ2265" i="16"/>
  <c r="AW1776" i="16"/>
  <c r="AV1985" i="16"/>
  <c r="AZ1734" i="16"/>
  <c r="AZ1864" i="16"/>
  <c r="BA2247" i="16"/>
  <c r="AY2231" i="16"/>
  <c r="AV2217" i="16"/>
  <c r="AY2199" i="16"/>
  <c r="BG2199" i="16" s="1"/>
  <c r="BO2199" i="16" s="1"/>
  <c r="AW2182" i="16"/>
  <c r="AZ2174" i="16"/>
  <c r="BH2174" i="16" s="1"/>
  <c r="BP2174" i="16" s="1"/>
  <c r="AW2162" i="16"/>
  <c r="AZ2417" i="16"/>
  <c r="BH2417" i="16" s="1"/>
  <c r="BP2417" i="16" s="1"/>
  <c r="BA2228" i="16"/>
  <c r="AY2213" i="16"/>
  <c r="AW2201" i="16"/>
  <c r="BE2201" i="16" s="1"/>
  <c r="BM2201" i="16" s="1"/>
  <c r="AX2190" i="16"/>
  <c r="AW2176" i="16"/>
  <c r="BA2437" i="16"/>
  <c r="AW2259" i="16"/>
  <c r="BA2239" i="16"/>
  <c r="AX2226" i="16"/>
  <c r="AY2211" i="16"/>
  <c r="AZ2195" i="16"/>
  <c r="BH2195" i="16" s="1"/>
  <c r="BP2195" i="16" s="1"/>
  <c r="AZ2186" i="16"/>
  <c r="BH2186" i="16" s="1"/>
  <c r="BP2186" i="16" s="1"/>
  <c r="AW2163" i="16"/>
  <c r="AZ2416" i="16"/>
  <c r="AY2195" i="16"/>
  <c r="BG2195" i="16" s="1"/>
  <c r="BO2195" i="16" s="1"/>
  <c r="AZ2182" i="16"/>
  <c r="AZ2159" i="16"/>
  <c r="AY2419" i="16"/>
  <c r="AY2351" i="16"/>
  <c r="AX2227" i="16"/>
  <c r="AY2215" i="16"/>
  <c r="AX2194" i="16"/>
  <c r="BA2178" i="16"/>
  <c r="AY2440" i="16"/>
  <c r="BG2440" i="16" s="1"/>
  <c r="BO2440" i="16" s="1"/>
  <c r="AW2401" i="16"/>
  <c r="AX2182" i="16"/>
  <c r="AY2432" i="16"/>
  <c r="AZ2547" i="16"/>
  <c r="AV2424" i="16"/>
  <c r="BA2405" i="16"/>
  <c r="AV2387" i="16"/>
  <c r="AX2369" i="16"/>
  <c r="AW2317" i="16"/>
  <c r="BE2317" i="16" s="1"/>
  <c r="BM2317" i="16" s="1"/>
  <c r="BA2306" i="16"/>
  <c r="AZ2569" i="16"/>
  <c r="AZ2395" i="16"/>
  <c r="AY2374" i="16"/>
  <c r="AX2356" i="16"/>
  <c r="BA2335" i="16"/>
  <c r="AX2309" i="16"/>
  <c r="AW2554" i="16"/>
  <c r="BA2546" i="16"/>
  <c r="AY2429" i="16"/>
  <c r="AY2408" i="16"/>
  <c r="AZ2391" i="16"/>
  <c r="BA2375" i="16"/>
  <c r="AW2360" i="16"/>
  <c r="AX2341" i="16"/>
  <c r="AV2309" i="16"/>
  <c r="AX2546" i="16"/>
  <c r="AY2435" i="16"/>
  <c r="BA2422" i="16"/>
  <c r="AX2408" i="16"/>
  <c r="AW2391" i="16"/>
  <c r="AY2376" i="16"/>
  <c r="AY2361" i="16"/>
  <c r="AW2341" i="16"/>
  <c r="BA2558" i="16"/>
  <c r="AX2532" i="16"/>
  <c r="AY2423" i="16"/>
  <c r="AW2403" i="16"/>
  <c r="AZ2385" i="16"/>
  <c r="AY2365" i="16"/>
  <c r="AX2348" i="16"/>
  <c r="BA2322" i="16"/>
  <c r="AY2561" i="16"/>
  <c r="AV2432" i="16"/>
  <c r="AW2420" i="16"/>
  <c r="AV2397" i="16"/>
  <c r="AW2376" i="16"/>
  <c r="AW2364" i="16"/>
  <c r="AW2348" i="16"/>
  <c r="AX2331" i="16"/>
  <c r="BF2331" i="16" s="1"/>
  <c r="BN2331" i="16" s="1"/>
  <c r="AW2576" i="16"/>
  <c r="AZ2524" i="16"/>
  <c r="AV2422" i="16"/>
  <c r="BA2411" i="16"/>
  <c r="AX2392" i="16"/>
  <c r="AV2375" i="16"/>
  <c r="AV2364" i="16"/>
  <c r="AW2343" i="16"/>
  <c r="AX2321" i="16"/>
  <c r="AW2581" i="16"/>
  <c r="AY2533" i="16"/>
  <c r="AY2334" i="16"/>
  <c r="BA2318" i="16"/>
  <c r="AW2443" i="16"/>
  <c r="AZ2565" i="16"/>
  <c r="AW2552" i="16"/>
  <c r="BE2552" i="16" s="1"/>
  <c r="BM2552" i="16" s="1"/>
  <c r="AV2533" i="16"/>
  <c r="AW2503" i="16"/>
  <c r="AX2334" i="16"/>
  <c r="AX2319" i="16"/>
  <c r="AV2307" i="16"/>
  <c r="AZ2573" i="16"/>
  <c r="AW2556" i="16"/>
  <c r="BE2556" i="16" s="1"/>
  <c r="BM2556" i="16" s="1"/>
  <c r="AV2535" i="16"/>
  <c r="AZ2515" i="16"/>
  <c r="AY2350" i="16"/>
  <c r="BA2330" i="16"/>
  <c r="AX2318" i="16"/>
  <c r="AZ2302" i="16"/>
  <c r="BA2568" i="16"/>
  <c r="AZ2551" i="16"/>
  <c r="AX2536" i="16"/>
  <c r="AV2496" i="16"/>
  <c r="AY2539" i="16"/>
  <c r="AX2523" i="16"/>
  <c r="BF2523" i="16" s="1"/>
  <c r="BN2523" i="16" s="1"/>
  <c r="AW2504" i="16"/>
  <c r="BA2542" i="16"/>
  <c r="AY2525" i="16"/>
  <c r="AX2493" i="16"/>
  <c r="AV2327" i="16"/>
  <c r="AZ2311" i="16"/>
  <c r="AZ2577" i="16"/>
  <c r="BA2556" i="16"/>
  <c r="BI2556" i="16" s="1"/>
  <c r="BQ2556" i="16" s="1"/>
  <c r="AX2543" i="16"/>
  <c r="AX2531" i="16"/>
  <c r="AX2498" i="16"/>
  <c r="AZ2514" i="16"/>
  <c r="AX2490" i="16"/>
  <c r="AW2454" i="16"/>
  <c r="AZ2502" i="16"/>
  <c r="AV2488" i="16"/>
  <c r="AZ2519" i="16"/>
  <c r="AZ2506" i="16"/>
  <c r="AW2491" i="16"/>
  <c r="BA2464" i="16"/>
  <c r="AV2511" i="16"/>
  <c r="BD2511" i="16" s="1"/>
  <c r="BL2511" i="16" s="1"/>
  <c r="AY2498" i="16"/>
  <c r="AZ2482" i="16"/>
  <c r="BH2482" i="16" s="1"/>
  <c r="BP2482" i="16" s="1"/>
  <c r="AY2516" i="16"/>
  <c r="AX2496" i="16"/>
  <c r="AW2480" i="16"/>
  <c r="AY2473" i="16"/>
  <c r="AX2456" i="16"/>
  <c r="AW2476" i="16"/>
  <c r="AV2464" i="16"/>
  <c r="AY2449" i="16"/>
  <c r="AW2474" i="16"/>
  <c r="BE2474" i="16" s="1"/>
  <c r="BM2474" i="16" s="1"/>
  <c r="AW2458" i="16"/>
  <c r="AZ2446" i="16"/>
  <c r="AX2468" i="16"/>
  <c r="AX2446" i="16"/>
  <c r="BA2462" i="16"/>
  <c r="AW2479" i="16"/>
  <c r="AW2463" i="16"/>
  <c r="AV2451" i="16"/>
  <c r="AX2192" i="16"/>
  <c r="AV2231" i="16"/>
  <c r="AY2234" i="16"/>
  <c r="AZ2245" i="16"/>
  <c r="AY2249" i="16"/>
  <c r="AY2274" i="16"/>
  <c r="BG2274" i="16" s="1"/>
  <c r="BO2274" i="16" s="1"/>
  <c r="AV2280" i="16"/>
  <c r="AY2290" i="16"/>
  <c r="BA2293" i="16"/>
  <c r="AV2427" i="16"/>
  <c r="BA2245" i="16"/>
  <c r="AV2254" i="16"/>
  <c r="BA2288" i="16"/>
  <c r="AZ1983" i="16"/>
  <c r="AW1824" i="16"/>
  <c r="AX2175" i="16"/>
  <c r="BA2187" i="16"/>
  <c r="AV2216" i="16"/>
  <c r="AV2250" i="16"/>
  <c r="AZ2259" i="16"/>
  <c r="AY2268" i="16"/>
  <c r="AZ2272" i="16"/>
  <c r="AX2276" i="16"/>
  <c r="AY2280" i="16"/>
  <c r="AZ2284" i="16"/>
  <c r="AZ2157" i="16"/>
  <c r="AV1740" i="16"/>
  <c r="AX1867" i="16"/>
  <c r="BF1867" i="16" s="1"/>
  <c r="BN1867" i="16" s="1"/>
  <c r="AY2300" i="16"/>
  <c r="AX2178" i="16"/>
  <c r="AW2206" i="16"/>
  <c r="AY2225" i="16"/>
  <c r="BG2225" i="16" s="1"/>
  <c r="BO2225" i="16" s="1"/>
  <c r="AV2238" i="16"/>
  <c r="BA2243" i="16"/>
  <c r="BI2243" i="16" s="1"/>
  <c r="BQ2243" i="16" s="1"/>
  <c r="AV2248" i="16"/>
  <c r="AZ2252" i="16"/>
  <c r="BA2266" i="16"/>
  <c r="BI2266" i="16" s="1"/>
  <c r="BQ2266" i="16" s="1"/>
  <c r="AW2269" i="16"/>
  <c r="AX2290" i="16"/>
  <c r="AX2297" i="16"/>
  <c r="BF2297" i="16" s="1"/>
  <c r="BN2297" i="16" s="1"/>
  <c r="AY1848" i="16"/>
  <c r="AX2310" i="16"/>
  <c r="AZ2435" i="16"/>
  <c r="AY2163" i="16"/>
  <c r="AX2177" i="16"/>
  <c r="BA2204" i="16"/>
  <c r="AW2217" i="16"/>
  <c r="AZ2226" i="16"/>
  <c r="AY2232" i="16"/>
  <c r="AY2246" i="16"/>
  <c r="AV2259" i="16"/>
  <c r="AW2291" i="16"/>
  <c r="AY2294" i="16"/>
  <c r="AX1859" i="16"/>
  <c r="AX2164" i="16"/>
  <c r="AV2208" i="16"/>
  <c r="AY2217" i="16"/>
  <c r="BA2246" i="16"/>
  <c r="BA2251" i="16"/>
  <c r="BI2251" i="16" s="1"/>
  <c r="BQ2251" i="16" s="1"/>
  <c r="AV2269" i="16"/>
  <c r="AW2281" i="16"/>
  <c r="AW2285" i="16"/>
  <c r="AW2288" i="16"/>
  <c r="BA1770" i="16"/>
  <c r="BI1770" i="16" s="1"/>
  <c r="BQ1770" i="16" s="1"/>
  <c r="BA2095" i="16"/>
  <c r="AV2133" i="16"/>
  <c r="AZ2103" i="16"/>
  <c r="AV2135" i="16"/>
  <c r="AY2098" i="16"/>
  <c r="AX2086" i="16"/>
  <c r="AZ2117" i="16"/>
  <c r="AX2105" i="16"/>
  <c r="AZ2094" i="16"/>
  <c r="BH2094" i="16" s="1"/>
  <c r="BP2094" i="16" s="1"/>
  <c r="AW2073" i="16"/>
  <c r="AX2035" i="16"/>
  <c r="BA2036" i="16"/>
  <c r="AZ2040" i="16"/>
  <c r="BH2040" i="16" s="1"/>
  <c r="BP2040" i="16" s="1"/>
  <c r="BA2122" i="16"/>
  <c r="AW2107" i="16"/>
  <c r="AZ2079" i="16"/>
  <c r="AY2027" i="16"/>
  <c r="AV2120" i="16"/>
  <c r="AY2096" i="16"/>
  <c r="AV2059" i="16"/>
  <c r="AV2027" i="16"/>
  <c r="AV2034" i="16"/>
  <c r="AW2038" i="16"/>
  <c r="AY2068" i="16"/>
  <c r="AW2053" i="16"/>
  <c r="BE2053" i="16" s="1"/>
  <c r="BM2053" i="16" s="1"/>
  <c r="AY2021" i="16"/>
  <c r="AX2071" i="16"/>
  <c r="AY2025" i="16"/>
  <c r="BA2069" i="16"/>
  <c r="BA2071" i="16"/>
  <c r="AZ2049" i="16"/>
  <c r="BA2025" i="16"/>
  <c r="BA2053" i="16"/>
  <c r="BI2053" i="16" s="1"/>
  <c r="BQ2053" i="16" s="1"/>
  <c r="AZ2033" i="16"/>
  <c r="AY2062" i="16"/>
  <c r="AY2044" i="16"/>
  <c r="AZ2047" i="16"/>
  <c r="BA2032" i="16"/>
  <c r="AZ2016" i="16"/>
  <c r="AV2045" i="16"/>
  <c r="BD2045" i="16" s="1"/>
  <c r="BL2045" i="16" s="1"/>
  <c r="AX2031" i="16"/>
  <c r="BF2031" i="16" s="1"/>
  <c r="BN2031" i="16" s="1"/>
  <c r="AY2015" i="16"/>
  <c r="BG2015" i="16" s="1"/>
  <c r="BO2015" i="16" s="1"/>
  <c r="BA2029" i="16"/>
  <c r="AW2015" i="16"/>
  <c r="BE2015" i="16" s="1"/>
  <c r="BM2015" i="16" s="1"/>
  <c r="AV1760" i="16"/>
  <c r="AZ1802" i="16"/>
  <c r="BA1834" i="16"/>
  <c r="AW1856" i="16"/>
  <c r="BA2459" i="16"/>
  <c r="AY2478" i="16"/>
  <c r="BA2492" i="16"/>
  <c r="AY2490" i="16"/>
  <c r="BA2504" i="16"/>
  <c r="AZ2512" i="16"/>
  <c r="AX2522" i="16"/>
  <c r="AV2486" i="16"/>
  <c r="AV2500" i="16"/>
  <c r="AW2457" i="16"/>
  <c r="BE2457" i="16" s="1"/>
  <c r="BM2457" i="16" s="1"/>
  <c r="AY2503" i="16"/>
  <c r="AV2525" i="16"/>
  <c r="AW2497" i="16"/>
  <c r="AX2529" i="16"/>
  <c r="AW2557" i="16"/>
  <c r="AX2320" i="16"/>
  <c r="AZ2558" i="16"/>
  <c r="AV2582" i="16"/>
  <c r="BD2582" i="16" s="1"/>
  <c r="BL2582" i="16" s="1"/>
  <c r="AZ2419" i="16"/>
  <c r="AZ2538" i="16"/>
  <c r="BA2431" i="16"/>
  <c r="AZ2550" i="16"/>
  <c r="AW2303" i="16"/>
  <c r="AW2340" i="16"/>
  <c r="AX2362" i="16"/>
  <c r="BF2362" i="16" s="1"/>
  <c r="BN2362" i="16" s="1"/>
  <c r="AY2387" i="16"/>
  <c r="AV2370" i="16"/>
  <c r="AW2565" i="16"/>
  <c r="AZ2348" i="16"/>
  <c r="AZ2412" i="16"/>
  <c r="AX2393" i="16"/>
  <c r="AV2159" i="16"/>
  <c r="AX2184" i="16"/>
  <c r="AV2311" i="16"/>
  <c r="AY2391" i="16"/>
  <c r="AW2271" i="16"/>
  <c r="AZ2359" i="16"/>
  <c r="BA2172" i="16"/>
  <c r="AW2185" i="16"/>
  <c r="BE2185" i="16" s="1"/>
  <c r="BM2185" i="16" s="1"/>
  <c r="AZ2439" i="16"/>
  <c r="BH2439" i="16" s="1"/>
  <c r="BP2439" i="16" s="1"/>
  <c r="AX2249" i="16"/>
  <c r="AV2270" i="16"/>
  <c r="BD2270" i="16" s="1"/>
  <c r="BL2270" i="16" s="1"/>
  <c r="AZ2293" i="16"/>
  <c r="AY1797" i="16"/>
  <c r="AV1986" i="16"/>
  <c r="AV1756" i="16"/>
  <c r="BD1756" i="16" s="1"/>
  <c r="BL1756" i="16" s="1"/>
  <c r="AY2273" i="16"/>
  <c r="AZ2246" i="16"/>
  <c r="AW2230" i="16"/>
  <c r="BA2210" i="16"/>
  <c r="AV2196" i="16"/>
  <c r="BD2196" i="16" s="1"/>
  <c r="BL2196" i="16" s="1"/>
  <c r="AY2181" i="16"/>
  <c r="AW2173" i="16"/>
  <c r="BA2160" i="16"/>
  <c r="AV2389" i="16"/>
  <c r="BA2227" i="16"/>
  <c r="AZ2212" i="16"/>
  <c r="AV2200" i="16"/>
  <c r="AW2189" i="16"/>
  <c r="AW2175" i="16"/>
  <c r="AV2436" i="16"/>
  <c r="AV2258" i="16"/>
  <c r="AY2236" i="16"/>
  <c r="AW2210" i="16"/>
  <c r="AZ2194" i="16"/>
  <c r="BA2182" i="16"/>
  <c r="AW2161" i="16"/>
  <c r="AX2406" i="16"/>
  <c r="AY2194" i="16"/>
  <c r="BA2180" i="16"/>
  <c r="AX2416" i="16"/>
  <c r="AW2315" i="16"/>
  <c r="AV2226" i="16"/>
  <c r="AW2214" i="16"/>
  <c r="AX2439" i="16"/>
  <c r="AY2396" i="16"/>
  <c r="AW2196" i="16"/>
  <c r="BE2196" i="16" s="1"/>
  <c r="BM2196" i="16" s="1"/>
  <c r="BA2181" i="16"/>
  <c r="BA2165" i="16"/>
  <c r="AV2423" i="16"/>
  <c r="BA2432" i="16"/>
  <c r="BA2418" i="16"/>
  <c r="AW2404" i="16"/>
  <c r="AY2384" i="16"/>
  <c r="BA2363" i="16"/>
  <c r="BA2349" i="16"/>
  <c r="AW2316" i="16"/>
  <c r="AY2305" i="16"/>
  <c r="AY2563" i="16"/>
  <c r="BA2544" i="16"/>
  <c r="AV2415" i="16"/>
  <c r="AZ2393" i="16"/>
  <c r="AX2373" i="16"/>
  <c r="AY2354" i="16"/>
  <c r="BA2333" i="16"/>
  <c r="AV2308" i="16"/>
  <c r="BA2553" i="16"/>
  <c r="BI2553" i="16" s="1"/>
  <c r="BQ2553" i="16" s="1"/>
  <c r="AV2545" i="16"/>
  <c r="AV2428" i="16"/>
  <c r="AW2405" i="16"/>
  <c r="AX2390" i="16"/>
  <c r="AW2374" i="16"/>
  <c r="AW2358" i="16"/>
  <c r="BA2338" i="16"/>
  <c r="BI2338" i="16" s="1"/>
  <c r="BQ2338" i="16" s="1"/>
  <c r="AX2443" i="16"/>
  <c r="AV2542" i="16"/>
  <c r="AZ2434" i="16"/>
  <c r="BA2421" i="16"/>
  <c r="AV2405" i="16"/>
  <c r="BA2389" i="16"/>
  <c r="AY2375" i="16"/>
  <c r="AV2360" i="16"/>
  <c r="AZ2338" i="16"/>
  <c r="BH2338" i="16" s="1"/>
  <c r="BP2338" i="16" s="1"/>
  <c r="AY2557" i="16"/>
  <c r="AW2526" i="16"/>
  <c r="AZ2422" i="16"/>
  <c r="BA2401" i="16"/>
  <c r="AV2383" i="16"/>
  <c r="AX2364" i="16"/>
  <c r="AX2345" i="16"/>
  <c r="BA2321" i="16"/>
  <c r="AX2558" i="16"/>
  <c r="BA2428" i="16"/>
  <c r="AY2414" i="16"/>
  <c r="AY2392" i="16"/>
  <c r="AW2375" i="16"/>
  <c r="BA2362" i="16"/>
  <c r="BI2362" i="16" s="1"/>
  <c r="BQ2362" i="16" s="1"/>
  <c r="BA2346" i="16"/>
  <c r="AY2330" i="16"/>
  <c r="AY2575" i="16"/>
  <c r="BA2522" i="16"/>
  <c r="AX2421" i="16"/>
  <c r="AW2409" i="16"/>
  <c r="BE2409" i="16" s="1"/>
  <c r="BM2409" i="16" s="1"/>
  <c r="AW2389" i="16"/>
  <c r="BA2373" i="16"/>
  <c r="AZ2362" i="16"/>
  <c r="BH2362" i="16" s="1"/>
  <c r="BP2362" i="16" s="1"/>
  <c r="AV2340" i="16"/>
  <c r="AW2320" i="16"/>
  <c r="AZ2579" i="16"/>
  <c r="AV2530" i="16"/>
  <c r="AW2333" i="16"/>
  <c r="AV2317" i="16"/>
  <c r="BD2317" i="16" s="1"/>
  <c r="BL2317" i="16" s="1"/>
  <c r="AZ2583" i="16"/>
  <c r="BH2583" i="16" s="1"/>
  <c r="BP2583" i="16" s="1"/>
  <c r="AX2564" i="16"/>
  <c r="AZ2549" i="16"/>
  <c r="AW2532" i="16"/>
  <c r="AZ2495" i="16"/>
  <c r="AV2333" i="16"/>
  <c r="AY2318" i="16"/>
  <c r="AW2305" i="16"/>
  <c r="AW2572" i="16"/>
  <c r="BA2550" i="16"/>
  <c r="AV2534" i="16"/>
  <c r="AW2508" i="16"/>
  <c r="AW2347" i="16"/>
  <c r="AY2329" i="16"/>
  <c r="BG2329" i="16" s="1"/>
  <c r="BO2329" i="16" s="1"/>
  <c r="AZ2315" i="16"/>
  <c r="AV2583" i="16"/>
  <c r="BD2583" i="16" s="1"/>
  <c r="BL2583" i="16" s="1"/>
  <c r="AV2565" i="16"/>
  <c r="AX2550" i="16"/>
  <c r="AZ2528" i="16"/>
  <c r="BA2491" i="16"/>
  <c r="AW2538" i="16"/>
  <c r="AY2520" i="16"/>
  <c r="AZ2497" i="16"/>
  <c r="AX2539" i="16"/>
  <c r="AW2523" i="16"/>
  <c r="BE2523" i="16" s="1"/>
  <c r="BM2523" i="16" s="1"/>
  <c r="AW2475" i="16"/>
  <c r="AY2326" i="16"/>
  <c r="BG2326" i="16" s="1"/>
  <c r="BO2326" i="16" s="1"/>
  <c r="AW2309" i="16"/>
  <c r="AV2575" i="16"/>
  <c r="AW2555" i="16"/>
  <c r="AX2542" i="16"/>
  <c r="AX2530" i="16"/>
  <c r="AV2493" i="16"/>
  <c r="AY2512" i="16"/>
  <c r="AY2488" i="16"/>
  <c r="BA2449" i="16"/>
  <c r="AY2500" i="16"/>
  <c r="AZ2486" i="16"/>
  <c r="AX2518" i="16"/>
  <c r="AW2505" i="16"/>
  <c r="BE2505" i="16" s="1"/>
  <c r="BM2505" i="16" s="1"/>
  <c r="BA2489" i="16"/>
  <c r="AY2461" i="16"/>
  <c r="AX2508" i="16"/>
  <c r="AY2493" i="16"/>
  <c r="AX2481" i="16"/>
  <c r="BF2481" i="16" s="1"/>
  <c r="BN2481" i="16" s="1"/>
  <c r="AV2513" i="16"/>
  <c r="AW2493" i="16"/>
  <c r="AY2476" i="16"/>
  <c r="AV2471" i="16"/>
  <c r="BD2471" i="16" s="1"/>
  <c r="BL2471" i="16" s="1"/>
  <c r="AX2452" i="16"/>
  <c r="AX2474" i="16"/>
  <c r="BF2474" i="16" s="1"/>
  <c r="BN2474" i="16" s="1"/>
  <c r="AZ2459" i="16"/>
  <c r="AX2448" i="16"/>
  <c r="AX2472" i="16"/>
  <c r="BF2472" i="16" s="1"/>
  <c r="BN2472" i="16" s="1"/>
  <c r="AV2457" i="16"/>
  <c r="BD2457" i="16" s="1"/>
  <c r="BL2457" i="16" s="1"/>
  <c r="AV2445" i="16"/>
  <c r="BA2461" i="16"/>
  <c r="AW2478" i="16"/>
  <c r="AZ2461" i="16"/>
  <c r="BA2476" i="16"/>
  <c r="AX2462" i="16"/>
  <c r="AY2447" i="16"/>
  <c r="AW2434" i="16"/>
  <c r="AX2179" i="16"/>
  <c r="AW2198" i="16"/>
  <c r="AX2201" i="16"/>
  <c r="BF2201" i="16" s="1"/>
  <c r="BN2201" i="16" s="1"/>
  <c r="BA2211" i="16"/>
  <c r="AV2214" i="16"/>
  <c r="AX2222" i="16"/>
  <c r="BA2261" i="16"/>
  <c r="AY2270" i="16"/>
  <c r="BG2270" i="16" s="1"/>
  <c r="BO2270" i="16" s="1"/>
  <c r="AV2319" i="16"/>
  <c r="AW2191" i="16"/>
  <c r="BA2199" i="16"/>
  <c r="BI2199" i="16" s="1"/>
  <c r="BQ2199" i="16" s="1"/>
  <c r="AW2213" i="16"/>
  <c r="BA2250" i="16"/>
  <c r="AZ1984" i="16"/>
  <c r="BH1984" i="16" s="1"/>
  <c r="BP1984" i="16" s="1"/>
  <c r="AW1835" i="16"/>
  <c r="AX2427" i="16"/>
  <c r="AZ2190" i="16"/>
  <c r="AY2202" i="16"/>
  <c r="AY2239" i="16"/>
  <c r="AY2255" i="16"/>
  <c r="AX1761" i="16"/>
  <c r="AV2172" i="16"/>
  <c r="AW2233" i="16"/>
  <c r="AX2256" i="16"/>
  <c r="AX2270" i="16"/>
  <c r="BF2270" i="16" s="1"/>
  <c r="BN2270" i="16" s="1"/>
  <c r="AW1859" i="16"/>
  <c r="AX2327" i="16"/>
  <c r="AX2251" i="16"/>
  <c r="BF2251" i="16" s="1"/>
  <c r="BN2251" i="16" s="1"/>
  <c r="AZ2263" i="16"/>
  <c r="AX2273" i="16"/>
  <c r="AY2288" i="16"/>
  <c r="AX1745" i="16"/>
  <c r="BF1745" i="16" s="1"/>
  <c r="BN1745" i="16" s="1"/>
  <c r="AZ2197" i="16"/>
  <c r="AX2224" i="16"/>
  <c r="BA2236" i="16"/>
  <c r="AV2239" i="16"/>
  <c r="AZ2269" i="16"/>
  <c r="AX2275" i="16"/>
  <c r="AY2278" i="16"/>
  <c r="AZ2288" i="16"/>
  <c r="AW2293" i="16"/>
  <c r="AV2296" i="16"/>
  <c r="AW1792" i="16"/>
  <c r="AY1979" i="16"/>
  <c r="BA1967" i="16"/>
  <c r="AX1952" i="16"/>
  <c r="AY1937" i="16"/>
  <c r="AZ1925" i="16"/>
  <c r="AZ1912" i="16"/>
  <c r="AV1894" i="16"/>
  <c r="AZ1880" i="16"/>
  <c r="AW1945" i="16"/>
  <c r="AY1931" i="16"/>
  <c r="AZ1919" i="16"/>
  <c r="AX1900" i="16"/>
  <c r="BF1900" i="16" s="1"/>
  <c r="BN1900" i="16" s="1"/>
  <c r="AX1884" i="16"/>
  <c r="AV2129" i="16"/>
  <c r="AX2084" i="16"/>
  <c r="BA2126" i="16"/>
  <c r="AX2096" i="16"/>
  <c r="AZ2143" i="16"/>
  <c r="AX2152" i="16"/>
  <c r="BA2139" i="16"/>
  <c r="AV2014" i="16"/>
  <c r="AY2125" i="16"/>
  <c r="AV2149" i="16"/>
  <c r="AY2014" i="16"/>
  <c r="AW2109" i="16"/>
  <c r="BA2144" i="16"/>
  <c r="AX2109" i="16"/>
  <c r="AZ2014" i="16"/>
  <c r="AX2140" i="16"/>
  <c r="BA2098" i="16"/>
  <c r="AV2153" i="16"/>
  <c r="BD2153" i="16" s="1"/>
  <c r="BL2153" i="16" s="1"/>
  <c r="AZ2141" i="16"/>
  <c r="AX2112" i="16"/>
  <c r="AX2136" i="16"/>
  <c r="AY2110" i="16"/>
  <c r="BA2138" i="16"/>
  <c r="AW2113" i="16"/>
  <c r="AX2092" i="16"/>
  <c r="AW2129" i="16"/>
  <c r="AY2101" i="16"/>
  <c r="AW2133" i="16"/>
  <c r="AX2094" i="16"/>
  <c r="BF2094" i="16" s="1"/>
  <c r="BN2094" i="16" s="1"/>
  <c r="AV2079" i="16"/>
  <c r="AX2116" i="16"/>
  <c r="BA2103" i="16"/>
  <c r="AX2093" i="16"/>
  <c r="AX2072" i="16"/>
  <c r="AY2032" i="16"/>
  <c r="BA2022" i="16"/>
  <c r="AV2037" i="16"/>
  <c r="AY2121" i="16"/>
  <c r="AX2104" i="16"/>
  <c r="AY2076" i="16"/>
  <c r="BG2076" i="16" s="1"/>
  <c r="BO2076" i="16" s="1"/>
  <c r="AV2023" i="16"/>
  <c r="AX2113" i="16"/>
  <c r="AV2091" i="16"/>
  <c r="BA2052" i="16"/>
  <c r="BI2052" i="16" s="1"/>
  <c r="BQ2052" i="16" s="1"/>
  <c r="AZ2068" i="16"/>
  <c r="AZ2021" i="16"/>
  <c r="BA2083" i="16"/>
  <c r="BA2067" i="16"/>
  <c r="AY2051" i="16"/>
  <c r="AZ2020" i="16"/>
  <c r="AX2070" i="16"/>
  <c r="AW2019" i="16"/>
  <c r="AW2061" i="16"/>
  <c r="BA2065" i="16"/>
  <c r="AV2043" i="16"/>
  <c r="AV2022" i="16"/>
  <c r="AX2052" i="16"/>
  <c r="BF2052" i="16" s="1"/>
  <c r="BN2052" i="16" s="1"/>
  <c r="AZ2028" i="16"/>
  <c r="BH2028" i="16" s="1"/>
  <c r="BP2028" i="16" s="1"/>
  <c r="AY2060" i="16"/>
  <c r="AV2041" i="16"/>
  <c r="AX2046" i="16"/>
  <c r="AX2030" i="16"/>
  <c r="AV2019" i="16"/>
  <c r="AY2043" i="16"/>
  <c r="AY2028" i="16"/>
  <c r="BG2028" i="16" s="1"/>
  <c r="BO2028" i="16" s="1"/>
  <c r="BA2049" i="16"/>
  <c r="AX2028" i="16"/>
  <c r="BF2028" i="16" s="1"/>
  <c r="BN2028" i="16" s="1"/>
  <c r="AY2019" i="16"/>
  <c r="AX1765" i="16"/>
  <c r="AV1808" i="16"/>
  <c r="BD1808" i="16" s="1"/>
  <c r="BL1808" i="16" s="1"/>
  <c r="AY1837" i="16"/>
  <c r="BG1837" i="16" s="1"/>
  <c r="BO1837" i="16" s="1"/>
  <c r="BA1858" i="16"/>
  <c r="AW2469" i="16"/>
  <c r="BE2469" i="16" s="1"/>
  <c r="BM2469" i="16" s="1"/>
  <c r="AV2494" i="16"/>
  <c r="AZ2500" i="16"/>
  <c r="AY2452" i="16"/>
  <c r="AV2482" i="16"/>
  <c r="BD2482" i="16" s="1"/>
  <c r="BL2482" i="16" s="1"/>
  <c r="AY2485" i="16"/>
  <c r="BG2485" i="16" s="1"/>
  <c r="BO2485" i="16" s="1"/>
  <c r="AX2487" i="16"/>
  <c r="BF2487" i="16" s="1"/>
  <c r="BN2487" i="16" s="1"/>
  <c r="BA2512" i="16"/>
  <c r="BA2561" i="16"/>
  <c r="AX2533" i="16"/>
  <c r="BA2487" i="16"/>
  <c r="BI2487" i="16" s="1"/>
  <c r="BQ2487" i="16" s="1"/>
  <c r="AZ2508" i="16"/>
  <c r="AY2540" i="16"/>
  <c r="AZ2526" i="16"/>
  <c r="AW2563" i="16"/>
  <c r="AV2302" i="16"/>
  <c r="AV2336" i="16"/>
  <c r="AY2499" i="16"/>
  <c r="AX2575" i="16"/>
  <c r="AY2523" i="16"/>
  <c r="BG2523" i="16" s="1"/>
  <c r="BO2523" i="16" s="1"/>
  <c r="AV2562" i="16"/>
  <c r="AY2304" i="16"/>
  <c r="AY2341" i="16"/>
  <c r="AZ2352" i="16"/>
  <c r="AX2381" i="16"/>
  <c r="AV2396" i="16"/>
  <c r="AV2568" i="16"/>
  <c r="AZ2356" i="16"/>
  <c r="AY2381" i="16"/>
  <c r="AV2406" i="16"/>
  <c r="BA2419" i="16"/>
  <c r="AY2550" i="16"/>
  <c r="AV2303" i="16"/>
  <c r="AX2317" i="16"/>
  <c r="BF2317" i="16" s="1"/>
  <c r="BN2317" i="16" s="1"/>
  <c r="AV2412" i="16"/>
  <c r="AY2570" i="16"/>
  <c r="AZ2372" i="16"/>
  <c r="AV2380" i="16"/>
  <c r="BD2380" i="16" s="1"/>
  <c r="BL2380" i="16" s="1"/>
  <c r="BA2551" i="16"/>
  <c r="AV2408" i="16"/>
  <c r="AZ2523" i="16"/>
  <c r="BH2523" i="16" s="1"/>
  <c r="BP2523" i="16" s="1"/>
  <c r="AW2338" i="16"/>
  <c r="BE2338" i="16" s="1"/>
  <c r="BM2338" i="16" s="1"/>
  <c r="AZ2382" i="16"/>
  <c r="AZ2340" i="16"/>
  <c r="AW2349" i="16"/>
  <c r="AV2171" i="16"/>
  <c r="BD2171" i="16" s="1"/>
  <c r="BL2171" i="16" s="1"/>
  <c r="AX2395" i="16"/>
  <c r="AX2434" i="16"/>
  <c r="AV2205" i="16"/>
  <c r="AW2398" i="16"/>
  <c r="AZ2170" i="16"/>
  <c r="AY2237" i="16"/>
  <c r="BG2237" i="16" s="1"/>
  <c r="BO2237" i="16" s="1"/>
  <c r="AY2245" i="16"/>
  <c r="AZ2468" i="16"/>
  <c r="BA2539" i="16"/>
  <c r="BA2264" i="16"/>
  <c r="AV2548" i="16"/>
  <c r="AV2170" i="16"/>
  <c r="AV2182" i="16"/>
  <c r="AX2197" i="16"/>
  <c r="AX2238" i="16"/>
  <c r="AW2245" i="16"/>
  <c r="AY2279" i="16"/>
  <c r="BA1818" i="16"/>
  <c r="AV1987" i="16"/>
  <c r="AX1777" i="16"/>
  <c r="AW2272" i="16"/>
  <c r="BA2223" i="16"/>
  <c r="AZ2208" i="16"/>
  <c r="AW2180" i="16"/>
  <c r="AZ2172" i="16"/>
  <c r="AW2159" i="16"/>
  <c r="AX2372" i="16"/>
  <c r="AZ2198" i="16"/>
  <c r="AW2188" i="16"/>
  <c r="BE2188" i="16" s="1"/>
  <c r="BM2188" i="16" s="1"/>
  <c r="AW2166" i="16"/>
  <c r="AY2428" i="16"/>
  <c r="BA2218" i="16"/>
  <c r="AV2209" i="16"/>
  <c r="AY2193" i="16"/>
  <c r="AV2177" i="16"/>
  <c r="BA2159" i="16"/>
  <c r="AX2404" i="16"/>
  <c r="AX2193" i="16"/>
  <c r="BA2173" i="16"/>
  <c r="AZ2440" i="16"/>
  <c r="BH2440" i="16" s="1"/>
  <c r="BP2440" i="16" s="1"/>
  <c r="AZ2411" i="16"/>
  <c r="AY2571" i="16"/>
  <c r="BA2222" i="16"/>
  <c r="AW2186" i="16"/>
  <c r="BE2186" i="16" s="1"/>
  <c r="BM2186" i="16" s="1"/>
  <c r="AV2438" i="16"/>
  <c r="AY2394" i="16"/>
  <c r="BG2394" i="16" s="1"/>
  <c r="BO2394" i="16" s="1"/>
  <c r="AW2195" i="16"/>
  <c r="BE2195" i="16" s="1"/>
  <c r="BM2195" i="16" s="1"/>
  <c r="AY2180" i="16"/>
  <c r="BA2420" i="16"/>
  <c r="BA2430" i="16"/>
  <c r="BA2417" i="16"/>
  <c r="BI2417" i="16" s="1"/>
  <c r="BQ2417" i="16" s="1"/>
  <c r="AV2401" i="16"/>
  <c r="AZ2381" i="16"/>
  <c r="AY2360" i="16"/>
  <c r="BA2347" i="16"/>
  <c r="AV2315" i="16"/>
  <c r="BA2443" i="16"/>
  <c r="AX2555" i="16"/>
  <c r="AY2537" i="16"/>
  <c r="BG2537" i="16" s="1"/>
  <c r="BO2537" i="16" s="1"/>
  <c r="AW2413" i="16"/>
  <c r="BE2413" i="16" s="1"/>
  <c r="BM2413" i="16" s="1"/>
  <c r="BA2391" i="16"/>
  <c r="AV2372" i="16"/>
  <c r="BA2352" i="16"/>
  <c r="AZ2326" i="16"/>
  <c r="BH2326" i="16" s="1"/>
  <c r="BP2326" i="16" s="1"/>
  <c r="BA2307" i="16"/>
  <c r="BA2552" i="16"/>
  <c r="BI2552" i="16" s="1"/>
  <c r="BQ2552" i="16" s="1"/>
  <c r="AW2542" i="16"/>
  <c r="AZ2420" i="16"/>
  <c r="BA2403" i="16"/>
  <c r="AY2388" i="16"/>
  <c r="AW2373" i="16"/>
  <c r="AW2356" i="16"/>
  <c r="AZ2337" i="16"/>
  <c r="AV2559" i="16"/>
  <c r="AZ2540" i="16"/>
  <c r="AZ2433" i="16"/>
  <c r="AY2420" i="16"/>
  <c r="AZ2403" i="16"/>
  <c r="AX2388" i="16"/>
  <c r="AZ2370" i="16"/>
  <c r="BA2359" i="16"/>
  <c r="AY2337" i="16"/>
  <c r="AY2556" i="16"/>
  <c r="BG2556" i="16" s="1"/>
  <c r="BO2556" i="16" s="1"/>
  <c r="AX2485" i="16"/>
  <c r="BF2485" i="16" s="1"/>
  <c r="BN2485" i="16" s="1"/>
  <c r="AZ2421" i="16"/>
  <c r="AX2400" i="16"/>
  <c r="AY2380" i="16"/>
  <c r="BG2380" i="16" s="1"/>
  <c r="BO2380" i="16" s="1"/>
  <c r="AX2361" i="16"/>
  <c r="AX2302" i="16"/>
  <c r="AV2543" i="16"/>
  <c r="BA2426" i="16"/>
  <c r="AY2412" i="16"/>
  <c r="AY2389" i="16"/>
  <c r="BA2372" i="16"/>
  <c r="AW2361" i="16"/>
  <c r="AW2345" i="16"/>
  <c r="AX2329" i="16"/>
  <c r="BF2329" i="16" s="1"/>
  <c r="BN2329" i="16" s="1"/>
  <c r="AY2567" i="16"/>
  <c r="AZ2428" i="16"/>
  <c r="AV2420" i="16"/>
  <c r="BA2407" i="16"/>
  <c r="AZ2387" i="16"/>
  <c r="AY2372" i="16"/>
  <c r="AZ2357" i="16"/>
  <c r="AV2337" i="16"/>
  <c r="BA2319" i="16"/>
  <c r="AY2577" i="16"/>
  <c r="AZ2510" i="16"/>
  <c r="AX2332" i="16"/>
  <c r="AX2313" i="16"/>
  <c r="AV2581" i="16"/>
  <c r="BA2562" i="16"/>
  <c r="AW2548" i="16"/>
  <c r="AZ2527" i="16"/>
  <c r="AZ2490" i="16"/>
  <c r="AW2332" i="16"/>
  <c r="BA2315" i="16"/>
  <c r="AX2303" i="16"/>
  <c r="BA2570" i="16"/>
  <c r="AY2549" i="16"/>
  <c r="BA2528" i="16"/>
  <c r="AY2496" i="16"/>
  <c r="AX2344" i="16"/>
  <c r="BF2344" i="16" s="1"/>
  <c r="BN2344" i="16" s="1"/>
  <c r="AW2328" i="16"/>
  <c r="BE2328" i="16" s="1"/>
  <c r="BM2328" i="16" s="1"/>
  <c r="AZ2314" i="16"/>
  <c r="BH2314" i="16" s="1"/>
  <c r="BP2314" i="16" s="1"/>
  <c r="AX2580" i="16"/>
  <c r="AZ2563" i="16"/>
  <c r="AV2549" i="16"/>
  <c r="AX2527" i="16"/>
  <c r="AW2487" i="16"/>
  <c r="BE2487" i="16" s="1"/>
  <c r="BM2487" i="16" s="1"/>
  <c r="AW2536" i="16"/>
  <c r="AW2519" i="16"/>
  <c r="AV2492" i="16"/>
  <c r="AV2538" i="16"/>
  <c r="AW2520" i="16"/>
  <c r="AZ2473" i="16"/>
  <c r="AY2324" i="16"/>
  <c r="AY2306" i="16"/>
  <c r="AX2571" i="16"/>
  <c r="AV2554" i="16"/>
  <c r="BA2540" i="16"/>
  <c r="AV2529" i="16"/>
  <c r="BD2529" i="16" s="1"/>
  <c r="BL2529" i="16" s="1"/>
  <c r="AX2488" i="16"/>
  <c r="AX2509" i="16"/>
  <c r="AV2485" i="16"/>
  <c r="BD2485" i="16" s="1"/>
  <c r="BL2485" i="16" s="1"/>
  <c r="AX2514" i="16"/>
  <c r="BA2498" i="16"/>
  <c r="AZ2481" i="16"/>
  <c r="BH2481" i="16" s="1"/>
  <c r="BP2481" i="16" s="1"/>
  <c r="AW2517" i="16"/>
  <c r="AY2502" i="16"/>
  <c r="AY2486" i="16"/>
  <c r="AZ2447" i="16"/>
  <c r="AY2506" i="16"/>
  <c r="AW2492" i="16"/>
  <c r="AY2480" i="16"/>
  <c r="AZ2509" i="16"/>
  <c r="BA2490" i="16"/>
  <c r="AW2471" i="16"/>
  <c r="BE2471" i="16" s="1"/>
  <c r="BM2471" i="16" s="1"/>
  <c r="AY2467" i="16"/>
  <c r="AZ2449" i="16"/>
  <c r="AX2473" i="16"/>
  <c r="AX2458" i="16"/>
  <c r="BA2446" i="16"/>
  <c r="BA2469" i="16"/>
  <c r="BI2469" i="16" s="1"/>
  <c r="BQ2469" i="16" s="1"/>
  <c r="AV2456" i="16"/>
  <c r="AX2478" i="16"/>
  <c r="BA2460" i="16"/>
  <c r="BI2460" i="16" s="1"/>
  <c r="BQ2460" i="16" s="1"/>
  <c r="AY2475" i="16"/>
  <c r="AY2460" i="16"/>
  <c r="BG2460" i="16" s="1"/>
  <c r="BO2460" i="16" s="1"/>
  <c r="BA2473" i="16"/>
  <c r="AX2461" i="16"/>
  <c r="BA2445" i="16"/>
  <c r="AW2232" i="16"/>
  <c r="AZ2235" i="16"/>
  <c r="AV2242" i="16"/>
  <c r="AY2275" i="16"/>
  <c r="AX2284" i="16"/>
  <c r="AY2291" i="16"/>
  <c r="AW2335" i="16"/>
  <c r="AV2202" i="16"/>
  <c r="AZ2224" i="16"/>
  <c r="AW2242" i="16"/>
  <c r="BA2270" i="16"/>
  <c r="BI2270" i="16" s="1"/>
  <c r="BQ2270" i="16" s="1"/>
  <c r="AZ2274" i="16"/>
  <c r="BH2274" i="16" s="1"/>
  <c r="BP2274" i="16" s="1"/>
  <c r="AX2280" i="16"/>
  <c r="AV2283" i="16"/>
  <c r="AX2286" i="16"/>
  <c r="AX2289" i="16"/>
  <c r="AX2292" i="16"/>
  <c r="AY1985" i="16"/>
  <c r="BA1845" i="16"/>
  <c r="BI1845" i="16" s="1"/>
  <c r="BQ1845" i="16" s="1"/>
  <c r="BA2381" i="16"/>
  <c r="AW2178" i="16"/>
  <c r="AV2206" i="16"/>
  <c r="BA2214" i="16"/>
  <c r="AZ2217" i="16"/>
  <c r="AV2225" i="16"/>
  <c r="BD2225" i="16" s="1"/>
  <c r="BL2225" i="16" s="1"/>
  <c r="AZ2240" i="16"/>
  <c r="AX2260" i="16"/>
  <c r="AY2292" i="16"/>
  <c r="BA2295" i="16"/>
  <c r="AZ1782" i="16"/>
  <c r="AW2184" i="16"/>
  <c r="AV2204" i="16"/>
  <c r="AX2207" i="16"/>
  <c r="BA2217" i="16"/>
  <c r="AW2234" i="16"/>
  <c r="AZ2239" i="16"/>
  <c r="AY2262" i="16"/>
  <c r="AV2275" i="16"/>
  <c r="AW2279" i="16"/>
  <c r="AX2283" i="16"/>
  <c r="BA2157" i="16"/>
  <c r="AW1744" i="16"/>
  <c r="AV1728" i="16"/>
  <c r="BA2209" i="16"/>
  <c r="AY2247" i="16"/>
  <c r="AZ2256" i="16"/>
  <c r="AZ2260" i="16"/>
  <c r="AY2295" i="16"/>
  <c r="AV2157" i="16"/>
  <c r="AZ1766" i="16"/>
  <c r="BH1766" i="16" s="1"/>
  <c r="BP1766" i="16" s="1"/>
  <c r="AV2577" i="16"/>
  <c r="AV2165" i="16"/>
  <c r="AV2180" i="16"/>
  <c r="AW2203" i="16"/>
  <c r="AX2209" i="16"/>
  <c r="BA2226" i="16"/>
  <c r="AV2229" i="16"/>
  <c r="AW2261" i="16"/>
  <c r="AW2265" i="16"/>
  <c r="AZ2294" i="16"/>
  <c r="AY1813" i="16"/>
  <c r="AX1948" i="16"/>
  <c r="AV1935" i="16"/>
  <c r="AV1923" i="16"/>
  <c r="AY1909" i="16"/>
  <c r="BG1909" i="16" s="1"/>
  <c r="BO1909" i="16" s="1"/>
  <c r="AZ1893" i="16"/>
  <c r="AY1877" i="16"/>
  <c r="BA1944" i="16"/>
  <c r="BA1930" i="16"/>
  <c r="AV1916" i="16"/>
  <c r="AW1897" i="16"/>
  <c r="BE1897" i="16" s="1"/>
  <c r="BM1897" i="16" s="1"/>
  <c r="AZ1883" i="16"/>
  <c r="AX2132" i="16"/>
  <c r="AW2115" i="16"/>
  <c r="BA2117" i="16"/>
  <c r="AV2088" i="16"/>
  <c r="BA2141" i="16"/>
  <c r="AW2151" i="16"/>
  <c r="AX2133" i="16"/>
  <c r="AW2150" i="16"/>
  <c r="AW2121" i="16"/>
  <c r="AY2144" i="16"/>
  <c r="BA2148" i="16"/>
  <c r="AW2102" i="16"/>
  <c r="AV2141" i="16"/>
  <c r="AW2108" i="16"/>
  <c r="AZ2153" i="16"/>
  <c r="BH2153" i="16" s="1"/>
  <c r="BP2153" i="16" s="1"/>
  <c r="AZ2138" i="16"/>
  <c r="BA2094" i="16"/>
  <c r="BI2094" i="16" s="1"/>
  <c r="BQ2094" i="16" s="1"/>
  <c r="AV2151" i="16"/>
  <c r="AX2137" i="16"/>
  <c r="AX2100" i="16"/>
  <c r="BF2100" i="16" s="1"/>
  <c r="BN2100" i="16" s="1"/>
  <c r="BA2134" i="16"/>
  <c r="BA2109" i="16"/>
  <c r="AW2137" i="16"/>
  <c r="AX2108" i="16"/>
  <c r="BA2091" i="16"/>
  <c r="BA2125" i="16"/>
  <c r="AV2097" i="16"/>
  <c r="AY2120" i="16"/>
  <c r="AZ2093" i="16"/>
  <c r="AX2063" i="16"/>
  <c r="BA2115" i="16"/>
  <c r="AY2102" i="16"/>
  <c r="AV2092" i="16"/>
  <c r="AZ2071" i="16"/>
  <c r="AZ2031" i="16"/>
  <c r="BH2031" i="16" s="1"/>
  <c r="BP2031" i="16" s="1"/>
  <c r="AZ2076" i="16"/>
  <c r="BH2076" i="16" s="1"/>
  <c r="BP2076" i="16" s="1"/>
  <c r="AZ2036" i="16"/>
  <c r="AW2120" i="16"/>
  <c r="AX2101" i="16"/>
  <c r="AZ2067" i="16"/>
  <c r="AX2129" i="16"/>
  <c r="BA2111" i="16"/>
  <c r="AW2090" i="16"/>
  <c r="AV2051" i="16"/>
  <c r="AX2062" i="16"/>
  <c r="AZ2072" i="16"/>
  <c r="AV2082" i="16"/>
  <c r="BD2082" i="16" s="1"/>
  <c r="BL2082" i="16" s="1"/>
  <c r="AV2066" i="16"/>
  <c r="AX2038" i="16"/>
  <c r="AW2018" i="16"/>
  <c r="AW2063" i="16"/>
  <c r="AX2080" i="16"/>
  <c r="AX2044" i="16"/>
  <c r="BA2063" i="16"/>
  <c r="AW2040" i="16"/>
  <c r="BE2040" i="16" s="1"/>
  <c r="BM2040" i="16" s="1"/>
  <c r="BA2021" i="16"/>
  <c r="BA2050" i="16"/>
  <c r="AW2024" i="16"/>
  <c r="AV2058" i="16"/>
  <c r="BD2058" i="16" s="1"/>
  <c r="BL2058" i="16" s="1"/>
  <c r="BA2040" i="16"/>
  <c r="BI2040" i="16" s="1"/>
  <c r="BQ2040" i="16" s="1"/>
  <c r="AZ2044" i="16"/>
  <c r="AW2027" i="16"/>
  <c r="BA2017" i="16"/>
  <c r="AV2042" i="16"/>
  <c r="BD2042" i="16" s="1"/>
  <c r="BL2042" i="16" s="1"/>
  <c r="AX2026" i="16"/>
  <c r="AZ2048" i="16"/>
  <c r="AZ2027" i="16"/>
  <c r="BA2018" i="16"/>
  <c r="AZ1770" i="16"/>
  <c r="BH1770" i="16" s="1"/>
  <c r="BP1770" i="16" s="1"/>
  <c r="AX1813" i="16"/>
  <c r="AW1840" i="16"/>
  <c r="AY1861" i="16"/>
  <c r="BA2451" i="16"/>
  <c r="AX2483" i="16"/>
  <c r="AX2507" i="16"/>
  <c r="AW2445" i="16"/>
  <c r="AV2514" i="16"/>
  <c r="AW2522" i="16"/>
  <c r="AW2567" i="16"/>
  <c r="AY2583" i="16"/>
  <c r="BG2583" i="16" s="1"/>
  <c r="BO2583" i="16" s="1"/>
  <c r="AW2322" i="16"/>
  <c r="AX2495" i="16"/>
  <c r="BA2541" i="16"/>
  <c r="AY2511" i="16"/>
  <c r="BG2511" i="16" s="1"/>
  <c r="BO2511" i="16" s="1"/>
  <c r="AW2575" i="16"/>
  <c r="BA2301" i="16"/>
  <c r="BI2301" i="16" s="1"/>
  <c r="BQ2301" i="16" s="1"/>
  <c r="BA2543" i="16"/>
  <c r="AW2573" i="16"/>
  <c r="AV2353" i="16"/>
  <c r="AV2404" i="16"/>
  <c r="AZ2410" i="16"/>
  <c r="BH2410" i="16" s="1"/>
  <c r="BP2410" i="16" s="1"/>
  <c r="AX2549" i="16"/>
  <c r="AX2407" i="16"/>
  <c r="AW2406" i="16"/>
  <c r="AY2572" i="16"/>
  <c r="AV2330" i="16"/>
  <c r="BA2398" i="16"/>
  <c r="AX2422" i="16"/>
  <c r="AZ2339" i="16"/>
  <c r="BH2339" i="16" s="1"/>
  <c r="BP2339" i="16" s="1"/>
  <c r="AW2352" i="16"/>
  <c r="AZ2368" i="16"/>
  <c r="BH2368" i="16" s="1"/>
  <c r="BP2368" i="16" s="1"/>
  <c r="AY2397" i="16"/>
  <c r="AW2168" i="16"/>
  <c r="AW2172" i="16"/>
  <c r="AV2187" i="16"/>
  <c r="AX2160" i="16"/>
  <c r="AW2187" i="16"/>
  <c r="AV2342" i="16"/>
  <c r="BD2342" i="16" s="1"/>
  <c r="BL2342" i="16" s="1"/>
  <c r="AX2405" i="16"/>
  <c r="AX2367" i="16"/>
  <c r="AZ2199" i="16"/>
  <c r="BH2199" i="16" s="1"/>
  <c r="BP2199" i="16" s="1"/>
  <c r="AW2580" i="16"/>
  <c r="AX2188" i="16"/>
  <c r="BF2188" i="16" s="1"/>
  <c r="BN2188" i="16" s="1"/>
  <c r="AV2253" i="16"/>
  <c r="AY2216" i="16"/>
  <c r="AZ2231" i="16"/>
  <c r="BA2234" i="16"/>
  <c r="BA2242" i="16"/>
  <c r="AV2257" i="16"/>
  <c r="AY1832" i="16"/>
  <c r="AW1989" i="16"/>
  <c r="AZ1798" i="16"/>
  <c r="AZ2268" i="16"/>
  <c r="AY2253" i="16"/>
  <c r="BA2241" i="16"/>
  <c r="AY2222" i="16"/>
  <c r="AZ2207" i="16"/>
  <c r="BA2190" i="16"/>
  <c r="AX2171" i="16"/>
  <c r="BF2171" i="16" s="1"/>
  <c r="BN2171" i="16" s="1"/>
  <c r="AZ2300" i="16"/>
  <c r="AY2362" i="16"/>
  <c r="BG2362" i="16" s="1"/>
  <c r="BO2362" i="16" s="1"/>
  <c r="AX2225" i="16"/>
  <c r="BF2225" i="16" s="1"/>
  <c r="BN2225" i="16" s="1"/>
  <c r="AW2197" i="16"/>
  <c r="BA2186" i="16"/>
  <c r="BI2186" i="16" s="1"/>
  <c r="BQ2186" i="16" s="1"/>
  <c r="AX2163" i="16"/>
  <c r="AY2425" i="16"/>
  <c r="AY2250" i="16"/>
  <c r="AX2233" i="16"/>
  <c r="BA2216" i="16"/>
  <c r="AW2204" i="16"/>
  <c r="AW2192" i="16"/>
  <c r="AV2176" i="16"/>
  <c r="AW2158" i="16"/>
  <c r="BE2158" i="16" s="1"/>
  <c r="BM2158" i="16" s="1"/>
  <c r="AV2399" i="16"/>
  <c r="AV2192" i="16"/>
  <c r="BA2171" i="16"/>
  <c r="BI2171" i="16" s="1"/>
  <c r="BQ2171" i="16" s="1"/>
  <c r="AY2439" i="16"/>
  <c r="AW2392" i="16"/>
  <c r="AY2555" i="16"/>
  <c r="BA2220" i="16"/>
  <c r="AZ2206" i="16"/>
  <c r="BA2184" i="16"/>
  <c r="AV2169" i="16"/>
  <c r="AX2437" i="16"/>
  <c r="AW2387" i="16"/>
  <c r="AX2159" i="16"/>
  <c r="AZ2413" i="16"/>
  <c r="BH2413" i="16" s="1"/>
  <c r="BP2413" i="16" s="1"/>
  <c r="BA2429" i="16"/>
  <c r="AY2416" i="16"/>
  <c r="AX2396" i="16"/>
  <c r="AV2379" i="16"/>
  <c r="BA2358" i="16"/>
  <c r="AZ2342" i="16"/>
  <c r="BH2342" i="16" s="1"/>
  <c r="BP2342" i="16" s="1"/>
  <c r="AY2314" i="16"/>
  <c r="BG2314" i="16" s="1"/>
  <c r="BO2314" i="16" s="1"/>
  <c r="BA2583" i="16"/>
  <c r="BI2583" i="16" s="1"/>
  <c r="BQ2583" i="16" s="1"/>
  <c r="AX2554" i="16"/>
  <c r="BA2534" i="16"/>
  <c r="AV2411" i="16"/>
  <c r="AY2390" i="16"/>
  <c r="AW2369" i="16"/>
  <c r="AV2351" i="16"/>
  <c r="AV2324" i="16"/>
  <c r="AX2306" i="16"/>
  <c r="AX2551" i="16"/>
  <c r="AX2534" i="16"/>
  <c r="AX2419" i="16"/>
  <c r="AY2402" i="16"/>
  <c r="AY2386" i="16"/>
  <c r="BG2386" i="16" s="1"/>
  <c r="BO2386" i="16" s="1"/>
  <c r="AW2367" i="16"/>
  <c r="AW2354" i="16"/>
  <c r="AV2335" i="16"/>
  <c r="AZ2557" i="16"/>
  <c r="AY2535" i="16"/>
  <c r="AX2432" i="16"/>
  <c r="AW2419" i="16"/>
  <c r="AX2402" i="16"/>
  <c r="AX2386" i="16"/>
  <c r="BF2386" i="16" s="1"/>
  <c r="BN2386" i="16" s="1"/>
  <c r="AY2368" i="16"/>
  <c r="BG2368" i="16" s="1"/>
  <c r="BO2368" i="16" s="1"/>
  <c r="AV2356" i="16"/>
  <c r="AZ2334" i="16"/>
  <c r="AX2552" i="16"/>
  <c r="BF2552" i="16" s="1"/>
  <c r="BN2552" i="16" s="1"/>
  <c r="BA2477" i="16"/>
  <c r="AX2420" i="16"/>
  <c r="BA2399" i="16"/>
  <c r="AZ2377" i="16"/>
  <c r="AY2359" i="16"/>
  <c r="AX2338" i="16"/>
  <c r="BF2338" i="16" s="1"/>
  <c r="BN2338" i="16" s="1"/>
  <c r="AX2301" i="16"/>
  <c r="BF2301" i="16" s="1"/>
  <c r="BN2301" i="16" s="1"/>
  <c r="BA2524" i="16"/>
  <c r="BA2425" i="16"/>
  <c r="AZ2409" i="16"/>
  <c r="BH2409" i="16" s="1"/>
  <c r="BP2409" i="16" s="1"/>
  <c r="BA2387" i="16"/>
  <c r="BA2371" i="16"/>
  <c r="AV2359" i="16"/>
  <c r="AY2344" i="16"/>
  <c r="BG2344" i="16" s="1"/>
  <c r="BO2344" i="16" s="1"/>
  <c r="AY2322" i="16"/>
  <c r="AX2566" i="16"/>
  <c r="AY2427" i="16"/>
  <c r="BA2416" i="16"/>
  <c r="AY2406" i="16"/>
  <c r="AV2385" i="16"/>
  <c r="AY2371" i="16"/>
  <c r="AY2353" i="16"/>
  <c r="AX2336" i="16"/>
  <c r="BA2317" i="16"/>
  <c r="BI2317" i="16" s="1"/>
  <c r="BQ2317" i="16" s="1"/>
  <c r="AZ2571" i="16"/>
  <c r="BA2507" i="16"/>
  <c r="BA2329" i="16"/>
  <c r="BI2329" i="16" s="1"/>
  <c r="BQ2329" i="16" s="1"/>
  <c r="AX2312" i="16"/>
  <c r="BA2578" i="16"/>
  <c r="AW2560" i="16"/>
  <c r="BE2560" i="16" s="1"/>
  <c r="BM2560" i="16" s="1"/>
  <c r="AY2544" i="16"/>
  <c r="AV2526" i="16"/>
  <c r="AY2482" i="16"/>
  <c r="BG2482" i="16" s="1"/>
  <c r="BO2482" i="16" s="1"/>
  <c r="AZ2329" i="16"/>
  <c r="BH2329" i="16" s="1"/>
  <c r="BP2329" i="16" s="1"/>
  <c r="BA2314" i="16"/>
  <c r="BI2314" i="16" s="1"/>
  <c r="BQ2314" i="16" s="1"/>
  <c r="AV2443" i="16"/>
  <c r="AY2565" i="16"/>
  <c r="BA2545" i="16"/>
  <c r="AY2527" i="16"/>
  <c r="BA2486" i="16"/>
  <c r="AZ2341" i="16"/>
  <c r="AZ2327" i="16"/>
  <c r="AV2313" i="16"/>
  <c r="BA2579" i="16"/>
  <c r="AW2562" i="16"/>
  <c r="AZ2545" i="16"/>
  <c r="BA2525" i="16"/>
  <c r="AX2480" i="16"/>
  <c r="AZ2531" i="16"/>
  <c r="BA2518" i="16"/>
  <c r="AW2483" i="16"/>
  <c r="BA2532" i="16"/>
  <c r="AX2513" i="16"/>
  <c r="BA2466" i="16"/>
  <c r="AZ2322" i="16"/>
  <c r="AW2304" i="16"/>
  <c r="AW2568" i="16"/>
  <c r="AZ2552" i="16"/>
  <c r="BH2552" i="16" s="1"/>
  <c r="BP2552" i="16" s="1"/>
  <c r="AV2539" i="16"/>
  <c r="AW2528" i="16"/>
  <c r="AV2484" i="16"/>
  <c r="AZ2505" i="16"/>
  <c r="BH2505" i="16" s="1"/>
  <c r="BP2505" i="16" s="1"/>
  <c r="AV2483" i="16"/>
  <c r="AZ2511" i="16"/>
  <c r="BH2511" i="16" s="1"/>
  <c r="BP2511" i="16" s="1"/>
  <c r="AV2497" i="16"/>
  <c r="AX2470" i="16"/>
  <c r="AW2515" i="16"/>
  <c r="AX2500" i="16"/>
  <c r="AY2484" i="16"/>
  <c r="AX2519" i="16"/>
  <c r="AV2505" i="16"/>
  <c r="BD2505" i="16" s="1"/>
  <c r="BL2505" i="16" s="1"/>
  <c r="AV2491" i="16"/>
  <c r="AX2464" i="16"/>
  <c r="AZ2507" i="16"/>
  <c r="AV2489" i="16"/>
  <c r="AZ2462" i="16"/>
  <c r="AZ2466" i="16"/>
  <c r="AY2448" i="16"/>
  <c r="AY2472" i="16"/>
  <c r="BG2472" i="16" s="1"/>
  <c r="BO2472" i="16" s="1"/>
  <c r="AX2457" i="16"/>
  <c r="BF2457" i="16" s="1"/>
  <c r="BN2457" i="16" s="1"/>
  <c r="AX2445" i="16"/>
  <c r="AY2468" i="16"/>
  <c r="AY2453" i="16"/>
  <c r="AV2477" i="16"/>
  <c r="AW2459" i="16"/>
  <c r="AV2472" i="16"/>
  <c r="BD2472" i="16" s="1"/>
  <c r="BL2472" i="16" s="1"/>
  <c r="BA2454" i="16"/>
  <c r="AY2471" i="16"/>
  <c r="BG2471" i="16" s="1"/>
  <c r="BO2471" i="16" s="1"/>
  <c r="AW2460" i="16"/>
  <c r="BE2460" i="16" s="1"/>
  <c r="BM2460" i="16" s="1"/>
  <c r="AY2444" i="16"/>
  <c r="BG2444" i="16" s="1"/>
  <c r="BO2444" i="16" s="1"/>
  <c r="AW2267" i="16"/>
  <c r="BE2267" i="16" s="1"/>
  <c r="BM2267" i="16" s="1"/>
  <c r="AY2271" i="16"/>
  <c r="BA2344" i="16"/>
  <c r="BI2344" i="16" s="1"/>
  <c r="BQ2344" i="16" s="1"/>
  <c r="BA2434" i="16"/>
  <c r="AW2181" i="16"/>
  <c r="AV2197" i="16"/>
  <c r="AZ2205" i="16"/>
  <c r="AZ2234" i="16"/>
  <c r="AZ2251" i="16"/>
  <c r="AV2260" i="16"/>
  <c r="AY1986" i="16"/>
  <c r="AY1856" i="16"/>
  <c r="AW2390" i="16"/>
  <c r="AY2436" i="16"/>
  <c r="BA2196" i="16"/>
  <c r="BI2196" i="16" s="1"/>
  <c r="BQ2196" i="16" s="1"/>
  <c r="AW2235" i="16"/>
  <c r="AY2252" i="16"/>
  <c r="AV2289" i="16"/>
  <c r="AV1804" i="16"/>
  <c r="AW2226" i="16"/>
  <c r="BA2258" i="16"/>
  <c r="AV2291" i="16"/>
  <c r="AV2294" i="16"/>
  <c r="AY1765" i="16"/>
  <c r="AX2363" i="16"/>
  <c r="AZ2168" i="16"/>
  <c r="AX2198" i="16"/>
  <c r="AX2212" i="16"/>
  <c r="AV2218" i="16"/>
  <c r="BA2235" i="16"/>
  <c r="BA2244" i="16"/>
  <c r="AX2264" i="16"/>
  <c r="AY2269" i="16"/>
  <c r="AW2275" i="16"/>
  <c r="AV2278" i="16"/>
  <c r="AV1788" i="16"/>
  <c r="AZ2247" i="16"/>
  <c r="AX2257" i="16"/>
  <c r="AW2262" i="16"/>
  <c r="AX2266" i="16"/>
  <c r="BF2266" i="16" s="1"/>
  <c r="BN2266" i="16" s="1"/>
  <c r="AV2282" i="16"/>
  <c r="AV2286" i="16"/>
  <c r="BA1829" i="16"/>
  <c r="BA1947" i="16"/>
  <c r="AZ1934" i="16"/>
  <c r="AZ1922" i="16"/>
  <c r="BA1908" i="16"/>
  <c r="BA1892" i="16"/>
  <c r="AV1874" i="16"/>
  <c r="AX1942" i="16"/>
  <c r="AW1928" i="16"/>
  <c r="AY1915" i="16"/>
  <c r="BG1915" i="16" s="1"/>
  <c r="BO1915" i="16" s="1"/>
  <c r="BA1896" i="16"/>
  <c r="AX1880" i="16"/>
  <c r="AW2117" i="16"/>
  <c r="AV2148" i="16"/>
  <c r="AW2100" i="16"/>
  <c r="BE2100" i="16" s="1"/>
  <c r="BM2100" i="16" s="1"/>
  <c r="AZ2154" i="16"/>
  <c r="BH2154" i="16" s="1"/>
  <c r="BP2154" i="16" s="1"/>
  <c r="AV2137" i="16"/>
  <c r="BA2149" i="16"/>
  <c r="AZ2123" i="16"/>
  <c r="BH2123" i="16" s="1"/>
  <c r="BP2123" i="16" s="1"/>
  <c r="AY2149" i="16"/>
  <c r="AW2106" i="16"/>
  <c r="AV2139" i="16"/>
  <c r="AZ2146" i="16"/>
  <c r="AW2093" i="16"/>
  <c r="AW2139" i="16"/>
  <c r="AY2093" i="16"/>
  <c r="AZ2151" i="16"/>
  <c r="AZ2129" i="16"/>
  <c r="AZ2090" i="16"/>
  <c r="AW2149" i="16"/>
  <c r="AY2136" i="16"/>
  <c r="AV2099" i="16"/>
  <c r="AZ2131" i="16"/>
  <c r="BH2131" i="16" s="1"/>
  <c r="BP2131" i="16" s="1"/>
  <c r="AV2100" i="16"/>
  <c r="BD2100" i="16" s="1"/>
  <c r="BL2100" i="16" s="1"/>
  <c r="AX2134" i="16"/>
  <c r="AY2107" i="16"/>
  <c r="AY2082" i="16"/>
  <c r="BG2082" i="16" s="1"/>
  <c r="BO2082" i="16" s="1"/>
  <c r="AX2124" i="16"/>
  <c r="BF2124" i="16" s="1"/>
  <c r="BN2124" i="16" s="1"/>
  <c r="AW2095" i="16"/>
  <c r="AX2117" i="16"/>
  <c r="AZ2091" i="16"/>
  <c r="AY2130" i="16"/>
  <c r="BA2114" i="16"/>
  <c r="AY2100" i="16"/>
  <c r="BG2100" i="16" s="1"/>
  <c r="BO2100" i="16" s="1"/>
  <c r="AV2089" i="16"/>
  <c r="AV2069" i="16"/>
  <c r="AV2029" i="16"/>
  <c r="AY2074" i="16"/>
  <c r="AY2129" i="16"/>
  <c r="AV2119" i="16"/>
  <c r="AY2091" i="16"/>
  <c r="AW2059" i="16"/>
  <c r="AZ2127" i="16"/>
  <c r="BH2127" i="16" s="1"/>
  <c r="BP2127" i="16" s="1"/>
  <c r="BA2110" i="16"/>
  <c r="AW2088" i="16"/>
  <c r="AW2050" i="16"/>
  <c r="AV2053" i="16"/>
  <c r="BD2053" i="16" s="1"/>
  <c r="BL2053" i="16" s="1"/>
  <c r="AW2069" i="16"/>
  <c r="BA2081" i="16"/>
  <c r="AZ2065" i="16"/>
  <c r="AW2036" i="16"/>
  <c r="AV2083" i="16"/>
  <c r="AV2062" i="16"/>
  <c r="AX2078" i="16"/>
  <c r="AW2043" i="16"/>
  <c r="BE2043" i="16" s="1"/>
  <c r="BM2043" i="16" s="1"/>
  <c r="BA2061" i="16"/>
  <c r="AW2039" i="16"/>
  <c r="AV2071" i="16"/>
  <c r="AW2047" i="16"/>
  <c r="AZ2023" i="16"/>
  <c r="BA2055" i="16"/>
  <c r="AY2037" i="16"/>
  <c r="BA2041" i="16"/>
  <c r="AZ2025" i="16"/>
  <c r="AX2016" i="16"/>
  <c r="AY2039" i="16"/>
  <c r="AX2023" i="16"/>
  <c r="AX2043" i="16"/>
  <c r="AW2026" i="16"/>
  <c r="BA2016" i="16"/>
  <c r="AV1776" i="16"/>
  <c r="AZ1818" i="16"/>
  <c r="BA1842" i="16"/>
  <c r="AW1864" i="16"/>
  <c r="AW2451" i="16"/>
  <c r="AY2454" i="16"/>
  <c r="AV2474" i="16"/>
  <c r="BD2474" i="16" s="1"/>
  <c r="BL2474" i="16" s="1"/>
  <c r="AY2495" i="16"/>
  <c r="AW2465" i="16"/>
  <c r="BA2495" i="16"/>
  <c r="AV2473" i="16"/>
  <c r="AY2474" i="16"/>
  <c r="BG2474" i="16" s="1"/>
  <c r="BO2474" i="16" s="1"/>
  <c r="AW2484" i="16"/>
  <c r="AW2506" i="16"/>
  <c r="AX2307" i="16"/>
  <c r="AV2331" i="16"/>
  <c r="BD2331" i="16" s="1"/>
  <c r="BL2331" i="16" s="1"/>
  <c r="AW2481" i="16"/>
  <c r="BE2481" i="16" s="1"/>
  <c r="BM2481" i="16" s="1"/>
  <c r="AW2494" i="16"/>
  <c r="AZ2516" i="16"/>
  <c r="AV2528" i="16"/>
  <c r="AZ2522" i="16"/>
  <c r="AW2539" i="16"/>
  <c r="BA2511" i="16"/>
  <c r="BI2511" i="16" s="1"/>
  <c r="BQ2511" i="16" s="1"/>
  <c r="AV2544" i="16"/>
  <c r="AV2580" i="16"/>
  <c r="BA2361" i="16"/>
  <c r="AY2405" i="16"/>
  <c r="AW2582" i="16"/>
  <c r="BE2582" i="16" s="1"/>
  <c r="BM2582" i="16" s="1"/>
  <c r="AX2324" i="16"/>
  <c r="AW2357" i="16"/>
  <c r="AZ2363" i="16"/>
  <c r="AV2304" i="16"/>
  <c r="AX2379" i="16"/>
  <c r="AZ2398" i="16"/>
  <c r="AZ2308" i="16"/>
  <c r="BA2374" i="16"/>
  <c r="AX2399" i="16"/>
  <c r="AV2433" i="16"/>
  <c r="AX2581" i="16"/>
  <c r="AV2338" i="16"/>
  <c r="BD2338" i="16" s="1"/>
  <c r="BL2338" i="16" s="1"/>
  <c r="BA2427" i="16"/>
  <c r="BA2537" i="16"/>
  <c r="BI2537" i="16" s="1"/>
  <c r="BQ2537" i="16" s="1"/>
  <c r="AY2560" i="16"/>
  <c r="BG2560" i="16" s="1"/>
  <c r="BO2560" i="16" s="1"/>
  <c r="AV2553" i="16"/>
  <c r="BD2553" i="16" s="1"/>
  <c r="BL2553" i="16" s="1"/>
  <c r="BA2328" i="16"/>
  <c r="BI2328" i="16" s="1"/>
  <c r="BQ2328" i="16" s="1"/>
  <c r="AZ2344" i="16"/>
  <c r="BH2344" i="16" s="1"/>
  <c r="BP2344" i="16" s="1"/>
  <c r="AY2422" i="16"/>
  <c r="AV2417" i="16"/>
  <c r="BD2417" i="16" s="1"/>
  <c r="BL2417" i="16" s="1"/>
  <c r="AW2199" i="16"/>
  <c r="BE2199" i="16" s="1"/>
  <c r="BM2199" i="16" s="1"/>
  <c r="BA2340" i="16"/>
  <c r="BA2248" i="16"/>
  <c r="AW2224" i="16"/>
  <c r="BA2412" i="16"/>
  <c r="AY2210" i="16"/>
  <c r="AV2219" i="16"/>
  <c r="BD2219" i="16" s="1"/>
  <c r="BL2219" i="16" s="1"/>
  <c r="AW2222" i="16"/>
  <c r="AW1843" i="16"/>
  <c r="AV1820" i="16"/>
  <c r="AV2240" i="16"/>
  <c r="AX2221" i="16"/>
  <c r="BA2188" i="16"/>
  <c r="BI2188" i="16" s="1"/>
  <c r="BQ2188" i="16" s="1"/>
  <c r="BA2168" i="16"/>
  <c r="AY2357" i="16"/>
  <c r="AW2209" i="16"/>
  <c r="AX2185" i="16"/>
  <c r="BF2185" i="16" s="1"/>
  <c r="BN2185" i="16" s="1"/>
  <c r="BA2161" i="16"/>
  <c r="AW2371" i="16"/>
  <c r="AW2249" i="16"/>
  <c r="BA2230" i="16"/>
  <c r="BA2215" i="16"/>
  <c r="AY2203" i="16"/>
  <c r="AY2191" i="16"/>
  <c r="BA2169" i="16"/>
  <c r="BA2440" i="16"/>
  <c r="BI2440" i="16" s="1"/>
  <c r="BQ2440" i="16" s="1"/>
  <c r="AY2346" i="16"/>
  <c r="AX2191" i="16"/>
  <c r="AW2169" i="16"/>
  <c r="AW2438" i="16"/>
  <c r="AX2382" i="16"/>
  <c r="BA2219" i="16"/>
  <c r="BI2219" i="16" s="1"/>
  <c r="BQ2219" i="16" s="1"/>
  <c r="AY2205" i="16"/>
  <c r="AZ2183" i="16"/>
  <c r="BH2183" i="16" s="1"/>
  <c r="BP2183" i="16" s="1"/>
  <c r="AY2167" i="16"/>
  <c r="AX2435" i="16"/>
  <c r="AX2353" i="16"/>
  <c r="AZ2187" i="16"/>
  <c r="AZ2178" i="16"/>
  <c r="BA2300" i="16"/>
  <c r="AW2379" i="16"/>
  <c r="AX2428" i="16"/>
  <c r="AW2415" i="16"/>
  <c r="BA2395" i="16"/>
  <c r="AZ2374" i="16"/>
  <c r="AX2357" i="16"/>
  <c r="AW2327" i="16"/>
  <c r="AZ2313" i="16"/>
  <c r="AX2582" i="16"/>
  <c r="AY2551" i="16"/>
  <c r="AV2531" i="16"/>
  <c r="AV2407" i="16"/>
  <c r="AX2384" i="16"/>
  <c r="BA2367" i="16"/>
  <c r="AZ2349" i="16"/>
  <c r="AX2314" i="16"/>
  <c r="BF2314" i="16" s="1"/>
  <c r="BN2314" i="16" s="1"/>
  <c r="AY2443" i="16"/>
  <c r="AV2550" i="16"/>
  <c r="BA2481" i="16"/>
  <c r="BI2481" i="16" s="1"/>
  <c r="BQ2481" i="16" s="1"/>
  <c r="AW2418" i="16"/>
  <c r="AX2398" i="16"/>
  <c r="AZ2383" i="16"/>
  <c r="BA2365" i="16"/>
  <c r="AY2352" i="16"/>
  <c r="BA2334" i="16"/>
  <c r="AZ2556" i="16"/>
  <c r="BH2556" i="16" s="1"/>
  <c r="BP2556" i="16" s="1"/>
  <c r="AY2532" i="16"/>
  <c r="AW2431" i="16"/>
  <c r="AV2418" i="16"/>
  <c r="AY2400" i="16"/>
  <c r="BA2385" i="16"/>
  <c r="AV2367" i="16"/>
  <c r="AX2352" i="16"/>
  <c r="AX2333" i="16"/>
  <c r="AV2546" i="16"/>
  <c r="AZ2455" i="16"/>
  <c r="AV2419" i="16"/>
  <c r="AW2397" i="16"/>
  <c r="AX2376" i="16"/>
  <c r="AY2355" i="16"/>
  <c r="AX2337" i="16"/>
  <c r="AZ2575" i="16"/>
  <c r="AX2436" i="16"/>
  <c r="AY2424" i="16"/>
  <c r="BA2406" i="16"/>
  <c r="AW2385" i="16"/>
  <c r="BA2369" i="16"/>
  <c r="BA2357" i="16"/>
  <c r="BA2343" i="16"/>
  <c r="AZ2321" i="16"/>
  <c r="AV2561" i="16"/>
  <c r="AY2415" i="16"/>
  <c r="AY2404" i="16"/>
  <c r="AY2382" i="16"/>
  <c r="AZ2369" i="16"/>
  <c r="AW2350" i="16"/>
  <c r="AW2331" i="16"/>
  <c r="BE2331" i="16" s="1"/>
  <c r="BM2331" i="16" s="1"/>
  <c r="AZ2316" i="16"/>
  <c r="AZ2568" i="16"/>
  <c r="AX2489" i="16"/>
  <c r="AY2328" i="16"/>
  <c r="BG2328" i="16" s="1"/>
  <c r="BO2328" i="16" s="1"/>
  <c r="AZ2307" i="16"/>
  <c r="AX2574" i="16"/>
  <c r="AZ2559" i="16"/>
  <c r="AW2540" i="16"/>
  <c r="AY2524" i="16"/>
  <c r="AY2479" i="16"/>
  <c r="AX2328" i="16"/>
  <c r="BF2328" i="16" s="1"/>
  <c r="BN2328" i="16" s="1"/>
  <c r="AW2313" i="16"/>
  <c r="AX2583" i="16"/>
  <c r="BF2583" i="16" s="1"/>
  <c r="BN2583" i="16" s="1"/>
  <c r="AW2564" i="16"/>
  <c r="AX2544" i="16"/>
  <c r="AX2524" i="16"/>
  <c r="AX2469" i="16"/>
  <c r="BF2469" i="16" s="1"/>
  <c r="BN2469" i="16" s="1"/>
  <c r="AV2339" i="16"/>
  <c r="BD2339" i="16" s="1"/>
  <c r="BL2339" i="16" s="1"/>
  <c r="AX2325" i="16"/>
  <c r="AZ2310" i="16"/>
  <c r="AW2578" i="16"/>
  <c r="AZ2561" i="16"/>
  <c r="AW2544" i="16"/>
  <c r="AW2524" i="16"/>
  <c r="AZ2471" i="16"/>
  <c r="BH2471" i="16" s="1"/>
  <c r="BP2471" i="16" s="1"/>
  <c r="AZ2529" i="16"/>
  <c r="AX2517" i="16"/>
  <c r="AV2480" i="16"/>
  <c r="AY2531" i="16"/>
  <c r="AY2509" i="16"/>
  <c r="AY2451" i="16"/>
  <c r="AY2321" i="16"/>
  <c r="AZ2567" i="16"/>
  <c r="AV2551" i="16"/>
  <c r="AZ2537" i="16"/>
  <c r="BH2537" i="16" s="1"/>
  <c r="BP2537" i="16" s="1"/>
  <c r="AV2523" i="16"/>
  <c r="BD2523" i="16" s="1"/>
  <c r="BL2523" i="16" s="1"/>
  <c r="AV2468" i="16"/>
  <c r="AX2504" i="16"/>
  <c r="AV2479" i="16"/>
  <c r="AY2510" i="16"/>
  <c r="AW2495" i="16"/>
  <c r="BA2458" i="16"/>
  <c r="BA2513" i="16"/>
  <c r="AZ2498" i="16"/>
  <c r="BA2482" i="16"/>
  <c r="BI2482" i="16" s="1"/>
  <c r="BQ2482" i="16" s="1"/>
  <c r="AV2518" i="16"/>
  <c r="AZ2503" i="16"/>
  <c r="AZ2489" i="16"/>
  <c r="AV2461" i="16"/>
  <c r="AV2503" i="16"/>
  <c r="AV2487" i="16"/>
  <c r="BD2487" i="16" s="1"/>
  <c r="BL2487" i="16" s="1"/>
  <c r="BA2448" i="16"/>
  <c r="AY2465" i="16"/>
  <c r="AY2445" i="16"/>
  <c r="BA2468" i="16"/>
  <c r="AW2456" i="16"/>
  <c r="AV2444" i="16"/>
  <c r="BD2444" i="16" s="1"/>
  <c r="BL2444" i="16" s="1"/>
  <c r="AV2467" i="16"/>
  <c r="AV2452" i="16"/>
  <c r="AZ2475" i="16"/>
  <c r="AX2453" i="16"/>
  <c r="AZ2470" i="16"/>
  <c r="AV2453" i="16"/>
  <c r="AW2470" i="16"/>
  <c r="BA2457" i="16"/>
  <c r="BI2457" i="16" s="1"/>
  <c r="BQ2457" i="16" s="1"/>
  <c r="AX1733" i="16"/>
  <c r="BA2439" i="16"/>
  <c r="BI2439" i="16" s="1"/>
  <c r="BQ2439" i="16" s="1"/>
  <c r="AX2199" i="16"/>
  <c r="BF2199" i="16" s="1"/>
  <c r="BN2199" i="16" s="1"/>
  <c r="AV2212" i="16"/>
  <c r="AY2223" i="16"/>
  <c r="AW2247" i="16"/>
  <c r="AZ2279" i="16"/>
  <c r="AW2289" i="16"/>
  <c r="AW2295" i="16"/>
  <c r="AV2162" i="16"/>
  <c r="AZ2200" i="16"/>
  <c r="BA2277" i="16"/>
  <c r="BA2281" i="16"/>
  <c r="AY2284" i="16"/>
  <c r="AX1993" i="16"/>
  <c r="BA1738" i="16"/>
  <c r="AW1867" i="16"/>
  <c r="BE1867" i="16" s="1"/>
  <c r="BM1867" i="16" s="1"/>
  <c r="AZ2407" i="16"/>
  <c r="AX2181" i="16"/>
  <c r="AX2220" i="16"/>
  <c r="AW2270" i="16"/>
  <c r="BE2270" i="16" s="1"/>
  <c r="BM2270" i="16" s="1"/>
  <c r="AY2289" i="16"/>
  <c r="AZ1824" i="16"/>
  <c r="AZ2202" i="16"/>
  <c r="AX2235" i="16"/>
  <c r="AW2240" i="16"/>
  <c r="AV2246" i="16"/>
  <c r="BA2254" i="16"/>
  <c r="AY2263" i="16"/>
  <c r="AY2276" i="16"/>
  <c r="AX2288" i="16"/>
  <c r="BA1786" i="16"/>
  <c r="AV2241" i="16"/>
  <c r="AW2248" i="16"/>
  <c r="BA2282" i="16"/>
  <c r="AX1809" i="16"/>
  <c r="AW2326" i="16"/>
  <c r="BE2326" i="16" s="1"/>
  <c r="BM2326" i="16" s="1"/>
  <c r="AX2169" i="16"/>
  <c r="BA2206" i="16"/>
  <c r="AX2253" i="16"/>
  <c r="BA2271" i="16"/>
  <c r="BA2279" i="16"/>
  <c r="BA2297" i="16"/>
  <c r="BI2297" i="16" s="1"/>
  <c r="BQ2297" i="16" s="1"/>
  <c r="AY1840" i="16"/>
  <c r="AY1889" i="16"/>
  <c r="AW1873" i="16"/>
  <c r="AV1940" i="16"/>
  <c r="BA1927" i="16"/>
  <c r="AX1912" i="16"/>
  <c r="AW1893" i="16"/>
  <c r="BA1879" i="16"/>
  <c r="AW2103" i="16"/>
  <c r="AW2014" i="16"/>
  <c r="AY2145" i="16"/>
  <c r="AW2153" i="16"/>
  <c r="AX2118" i="16"/>
  <c r="AW2147" i="16"/>
  <c r="AZ2113" i="16"/>
  <c r="AV2147" i="16"/>
  <c r="BA2104" i="16"/>
  <c r="BA2135" i="16"/>
  <c r="AX2144" i="16"/>
  <c r="BA2154" i="16"/>
  <c r="BI2154" i="16" s="1"/>
  <c r="BQ2154" i="16" s="1"/>
  <c r="BA2119" i="16"/>
  <c r="BA2092" i="16"/>
  <c r="AZ2149" i="16"/>
  <c r="AX2128" i="16"/>
  <c r="AW2085" i="16"/>
  <c r="AX2148" i="16"/>
  <c r="BA2133" i="16"/>
  <c r="AV2095" i="16"/>
  <c r="AW2125" i="16"/>
  <c r="AZ2099" i="16"/>
  <c r="AY2133" i="16"/>
  <c r="AX2106" i="16"/>
  <c r="AV2031" i="16"/>
  <c r="BD2031" i="16" s="1"/>
  <c r="BL2031" i="16" s="1"/>
  <c r="AX2122" i="16"/>
  <c r="AV2073" i="16"/>
  <c r="BA2116" i="16"/>
  <c r="BA2090" i="16"/>
  <c r="AZ2125" i="16"/>
  <c r="BA2112" i="16"/>
  <c r="AY2099" i="16"/>
  <c r="BA2087" i="16"/>
  <c r="AV2065" i="16"/>
  <c r="BA2028" i="16"/>
  <c r="BI2028" i="16" s="1"/>
  <c r="BQ2028" i="16" s="1"/>
  <c r="AV2061" i="16"/>
  <c r="AV2128" i="16"/>
  <c r="AV2117" i="16"/>
  <c r="AX2090" i="16"/>
  <c r="AX2051" i="16"/>
  <c r="AX2126" i="16"/>
  <c r="AY2109" i="16"/>
  <c r="AZ2086" i="16"/>
  <c r="AY2049" i="16"/>
  <c r="AZ2052" i="16"/>
  <c r="BH2052" i="16" s="1"/>
  <c r="BP2052" i="16" s="1"/>
  <c r="AW2065" i="16"/>
  <c r="AX2079" i="16"/>
  <c r="BA2059" i="16"/>
  <c r="AW2035" i="16"/>
  <c r="AY2080" i="16"/>
  <c r="AZ2061" i="16"/>
  <c r="BA2075" i="16"/>
  <c r="AW2042" i="16"/>
  <c r="BE2042" i="16" s="1"/>
  <c r="BM2042" i="16" s="1"/>
  <c r="AX2059" i="16"/>
  <c r="AX2036" i="16"/>
  <c r="AW2067" i="16"/>
  <c r="AZ2045" i="16"/>
  <c r="BH2045" i="16" s="1"/>
  <c r="BP2045" i="16" s="1"/>
  <c r="AY2020" i="16"/>
  <c r="AZ2053" i="16"/>
  <c r="BH2053" i="16" s="1"/>
  <c r="BP2053" i="16" s="1"/>
  <c r="AY2033" i="16"/>
  <c r="AY2040" i="16"/>
  <c r="BG2040" i="16" s="1"/>
  <c r="BO2040" i="16" s="1"/>
  <c r="AX2024" i="16"/>
  <c r="AZ2017" i="16"/>
  <c r="AV2038" i="16"/>
  <c r="AX2022" i="16"/>
  <c r="AX2039" i="16"/>
  <c r="AW2023" i="16"/>
  <c r="AV2015" i="16"/>
  <c r="BD2015" i="16" s="1"/>
  <c r="BL2015" i="16" s="1"/>
  <c r="AZ1738" i="16"/>
  <c r="AX1781" i="16"/>
  <c r="AV1824" i="16"/>
  <c r="AY1845" i="16"/>
  <c r="BG1845" i="16" s="1"/>
  <c r="BO1845" i="16" s="1"/>
  <c r="BA1866" i="16"/>
  <c r="AW2455" i="16"/>
  <c r="AZ2464" i="16"/>
  <c r="BA2463" i="16"/>
  <c r="BA2484" i="16"/>
  <c r="AY2466" i="16"/>
  <c r="BA2488" i="16"/>
  <c r="AY2494" i="16"/>
  <c r="AY2501" i="16"/>
  <c r="AV2447" i="16"/>
  <c r="AV2502" i="16"/>
  <c r="AV2507" i="16"/>
  <c r="AY2562" i="16"/>
  <c r="AW2569" i="16"/>
  <c r="AZ2578" i="16"/>
  <c r="BA2308" i="16"/>
  <c r="AY2323" i="16"/>
  <c r="AW2502" i="16"/>
  <c r="AY2489" i="16"/>
  <c r="BA2503" i="16"/>
  <c r="AW2525" i="16"/>
  <c r="AW2310" i="16"/>
  <c r="AZ2324" i="16"/>
  <c r="AX2525" i="16"/>
  <c r="AW2583" i="16"/>
  <c r="BE2583" i="16" s="1"/>
  <c r="BM2583" i="16" s="1"/>
  <c r="AV2346" i="16"/>
  <c r="AY2358" i="16"/>
  <c r="AV2382" i="16"/>
  <c r="AW2346" i="16"/>
  <c r="BA2559" i="16"/>
  <c r="AX2366" i="16"/>
  <c r="AV2574" i="16"/>
  <c r="AX2355" i="16"/>
  <c r="AZ2392" i="16"/>
  <c r="AV2354" i="16"/>
  <c r="AZ2414" i="16"/>
  <c r="AW2160" i="16"/>
  <c r="AY2200" i="16"/>
  <c r="AX2165" i="16"/>
  <c r="BA2414" i="16"/>
  <c r="AV2164" i="16"/>
  <c r="AW2227" i="16"/>
  <c r="AW2321" i="16"/>
  <c r="AZ2160" i="16"/>
  <c r="AY2185" i="16"/>
  <c r="BG2185" i="16" s="1"/>
  <c r="BO2185" i="16" s="1"/>
  <c r="BA2201" i="16"/>
  <c r="BI2201" i="16" s="1"/>
  <c r="BQ2201" i="16" s="1"/>
  <c r="AV2272" i="16"/>
  <c r="BA1853" i="16"/>
  <c r="AZ1832" i="16"/>
  <c r="AW2251" i="16"/>
  <c r="BE2251" i="16" s="1"/>
  <c r="BM2251" i="16" s="1"/>
  <c r="AX2237" i="16"/>
  <c r="BF2237" i="16" s="1"/>
  <c r="BN2237" i="16" s="1"/>
  <c r="AW2205" i="16"/>
  <c r="AY2187" i="16"/>
  <c r="BA2177" i="16"/>
  <c r="AW2167" i="16"/>
  <c r="AV2439" i="16"/>
  <c r="AY2316" i="16"/>
  <c r="AZ2204" i="16"/>
  <c r="BA2194" i="16"/>
  <c r="AV2181" i="16"/>
  <c r="AX2158" i="16"/>
  <c r="BF2158" i="16" s="1"/>
  <c r="BN2158" i="16" s="1"/>
  <c r="BA2354" i="16"/>
  <c r="AZ2262" i="16"/>
  <c r="AY2229" i="16"/>
  <c r="AY2214" i="16"/>
  <c r="AW2202" i="16"/>
  <c r="AW2190" i="16"/>
  <c r="BA2167" i="16"/>
  <c r="AZ2438" i="16"/>
  <c r="AV2343" i="16"/>
  <c r="AV2190" i="16"/>
  <c r="AZ2167" i="16"/>
  <c r="AY2437" i="16"/>
  <c r="AV2377" i="16"/>
  <c r="AY2230" i="16"/>
  <c r="AY2218" i="16"/>
  <c r="AV2198" i="16"/>
  <c r="AY2182" i="16"/>
  <c r="AY2164" i="16"/>
  <c r="AY2433" i="16"/>
  <c r="AV2318" i="16"/>
  <c r="BA2174" i="16"/>
  <c r="BI2174" i="16" s="1"/>
  <c r="BQ2174" i="16" s="1"/>
  <c r="BA2360" i="16"/>
  <c r="AW2427" i="16"/>
  <c r="AY2413" i="16"/>
  <c r="BG2413" i="16" s="1"/>
  <c r="BO2413" i="16" s="1"/>
  <c r="AX2394" i="16"/>
  <c r="BF2394" i="16" s="1"/>
  <c r="BN2394" i="16" s="1"/>
  <c r="AY2373" i="16"/>
  <c r="AY2356" i="16"/>
  <c r="BA2326" i="16"/>
  <c r="BI2326" i="16" s="1"/>
  <c r="BQ2326" i="16" s="1"/>
  <c r="BA2311" i="16"/>
  <c r="AZ2572" i="16"/>
  <c r="AW2550" i="16"/>
  <c r="BA2514" i="16"/>
  <c r="AZ2405" i="16"/>
  <c r="BA2383" i="16"/>
  <c r="AY2363" i="16"/>
  <c r="AY2347" i="16"/>
  <c r="AY2313" i="16"/>
  <c r="AY2569" i="16"/>
  <c r="BA2549" i="16"/>
  <c r="AV2463" i="16"/>
  <c r="AY2417" i="16"/>
  <c r="BG2417" i="16" s="1"/>
  <c r="BO2417" i="16" s="1"/>
  <c r="BA2397" i="16"/>
  <c r="AV2381" i="16"/>
  <c r="BA2364" i="16"/>
  <c r="AY2349" i="16"/>
  <c r="AY2333" i="16"/>
  <c r="AZ2553" i="16"/>
  <c r="BH2553" i="16" s="1"/>
  <c r="BP2553" i="16" s="1"/>
  <c r="BA2526" i="16"/>
  <c r="AV2430" i="16"/>
  <c r="AX2417" i="16"/>
  <c r="BF2417" i="16" s="1"/>
  <c r="BN2417" i="16" s="1"/>
  <c r="AZ2397" i="16"/>
  <c r="AW2383" i="16"/>
  <c r="AZ2365" i="16"/>
  <c r="AX2349" i="16"/>
  <c r="AY2302" i="16"/>
  <c r="AW2543" i="16"/>
  <c r="AW2432" i="16"/>
  <c r="AX2410" i="16"/>
  <c r="BF2410" i="16" s="1"/>
  <c r="BN2410" i="16" s="1"/>
  <c r="AV2391" i="16"/>
  <c r="AX2375" i="16"/>
  <c r="BA2353" i="16"/>
  <c r="AZ2332" i="16"/>
  <c r="BA2574" i="16"/>
  <c r="AW2435" i="16"/>
  <c r="AX2423" i="16"/>
  <c r="AV2403" i="16"/>
  <c r="AX2380" i="16"/>
  <c r="BF2380" i="16" s="1"/>
  <c r="BN2380" i="16" s="1"/>
  <c r="AW2368" i="16"/>
  <c r="BE2368" i="16" s="1"/>
  <c r="BM2368" i="16" s="1"/>
  <c r="AV2355" i="16"/>
  <c r="AX2340" i="16"/>
  <c r="AY2320" i="16"/>
  <c r="BA2560" i="16"/>
  <c r="BI2560" i="16" s="1"/>
  <c r="BQ2560" i="16" s="1"/>
  <c r="AZ2425" i="16"/>
  <c r="AX2414" i="16"/>
  <c r="AY2401" i="16"/>
  <c r="AZ2379" i="16"/>
  <c r="AV2368" i="16"/>
  <c r="BD2368" i="16" s="1"/>
  <c r="BL2368" i="16" s="1"/>
  <c r="AV2348" i="16"/>
  <c r="AW2329" i="16"/>
  <c r="BE2329" i="16" s="1"/>
  <c r="BM2329" i="16" s="1"/>
  <c r="AY2310" i="16"/>
  <c r="AX2567" i="16"/>
  <c r="BA2339" i="16"/>
  <c r="BI2339" i="16" s="1"/>
  <c r="BQ2339" i="16" s="1"/>
  <c r="BA2325" i="16"/>
  <c r="AX2305" i="16"/>
  <c r="AX2572" i="16"/>
  <c r="AW2558" i="16"/>
  <c r="BA2536" i="16"/>
  <c r="AV2522" i="16"/>
  <c r="BA2474" i="16"/>
  <c r="BI2474" i="16" s="1"/>
  <c r="BQ2474" i="16" s="1"/>
  <c r="BA2327" i="16"/>
  <c r="AW2312" i="16"/>
  <c r="AX2578" i="16"/>
  <c r="AX2562" i="16"/>
  <c r="AZ2541" i="16"/>
  <c r="AZ2521" i="16"/>
  <c r="BA2452" i="16"/>
  <c r="BA2337" i="16"/>
  <c r="AZ2323" i="16"/>
  <c r="AZ2309" i="16"/>
  <c r="AX2576" i="16"/>
  <c r="AX2559" i="16"/>
  <c r="AY2541" i="16"/>
  <c r="AV2521" i="16"/>
  <c r="AW2462" i="16"/>
  <c r="AY2528" i="16"/>
  <c r="AX2512" i="16"/>
  <c r="AY2456" i="16"/>
  <c r="BA2530" i="16"/>
  <c r="AY2505" i="16"/>
  <c r="BG2505" i="16" s="1"/>
  <c r="BO2505" i="16" s="1"/>
  <c r="AZ2333" i="16"/>
  <c r="AZ2317" i="16"/>
  <c r="BH2317" i="16" s="1"/>
  <c r="BP2317" i="16" s="1"/>
  <c r="AZ2443" i="16"/>
  <c r="AW2566" i="16"/>
  <c r="BA2548" i="16"/>
  <c r="AZ2535" i="16"/>
  <c r="AW2509" i="16"/>
  <c r="AX2520" i="16"/>
  <c r="AV2501" i="16"/>
  <c r="AY2463" i="16"/>
  <c r="AV2509" i="16"/>
  <c r="BA2493" i="16"/>
  <c r="AV2455" i="16"/>
  <c r="AW2511" i="16"/>
  <c r="BE2511" i="16" s="1"/>
  <c r="BM2511" i="16" s="1"/>
  <c r="AV2495" i="16"/>
  <c r="AY2481" i="16"/>
  <c r="BG2481" i="16" s="1"/>
  <c r="BO2481" i="16" s="1"/>
  <c r="AV2517" i="16"/>
  <c r="AX2502" i="16"/>
  <c r="AZ2487" i="16"/>
  <c r="BH2487" i="16" s="1"/>
  <c r="BP2487" i="16" s="1"/>
  <c r="AW2447" i="16"/>
  <c r="AZ2501" i="16"/>
  <c r="AZ2485" i="16"/>
  <c r="BH2485" i="16" s="1"/>
  <c r="BP2485" i="16" s="1"/>
  <c r="AZ2477" i="16"/>
  <c r="AW2464" i="16"/>
  <c r="AW2444" i="16"/>
  <c r="AW2467" i="16"/>
  <c r="AZ2453" i="16"/>
  <c r="AZ2478" i="16"/>
  <c r="AW2466" i="16"/>
  <c r="AZ2450" i="16"/>
  <c r="AW2472" i="16"/>
  <c r="BE2472" i="16" s="1"/>
  <c r="BM2472" i="16" s="1"/>
  <c r="AX2450" i="16"/>
  <c r="AY2469" i="16"/>
  <c r="BG2469" i="16" s="1"/>
  <c r="BO2469" i="16" s="1"/>
  <c r="AZ2451" i="16"/>
  <c r="AV2469" i="16"/>
  <c r="BD2469" i="16" s="1"/>
  <c r="BL2469" i="16" s="1"/>
  <c r="BA2456" i="16"/>
  <c r="AY2369" i="16"/>
  <c r="AY2170" i="16"/>
  <c r="AV2233" i="16"/>
  <c r="AW2244" i="16"/>
  <c r="AV2252" i="16"/>
  <c r="AX2272" i="16"/>
  <c r="BA2276" i="16"/>
  <c r="AW2282" i="16"/>
  <c r="AV2409" i="16"/>
  <c r="BD2409" i="16" s="1"/>
  <c r="BL2409" i="16" s="1"/>
  <c r="AW2436" i="16"/>
  <c r="AV2243" i="16"/>
  <c r="BD2243" i="16" s="1"/>
  <c r="BL2243" i="16" s="1"/>
  <c r="AV2249" i="16"/>
  <c r="AZ2271" i="16"/>
  <c r="AZ2275" i="16"/>
  <c r="AY2287" i="16"/>
  <c r="AX2001" i="16"/>
  <c r="AW1760" i="16"/>
  <c r="AV2199" i="16"/>
  <c r="BD2199" i="16" s="1"/>
  <c r="BL2199" i="16" s="1"/>
  <c r="AY2208" i="16"/>
  <c r="AZ2215" i="16"/>
  <c r="AV2223" i="16"/>
  <c r="AV2237" i="16"/>
  <c r="BD2237" i="16" s="1"/>
  <c r="BL2237" i="16" s="1"/>
  <c r="AW2241" i="16"/>
  <c r="AV2262" i="16"/>
  <c r="AW2283" i="16"/>
  <c r="AW2290" i="16"/>
  <c r="AX1835" i="16"/>
  <c r="AX2187" i="16"/>
  <c r="AX2205" i="16"/>
  <c r="AV2215" i="16"/>
  <c r="AY2228" i="16"/>
  <c r="AZ2280" i="16"/>
  <c r="AW2292" i="16"/>
  <c r="AW1808" i="16"/>
  <c r="BE1808" i="16" s="1"/>
  <c r="BM1808" i="16" s="1"/>
  <c r="AY2158" i="16"/>
  <c r="BG2158" i="16" s="1"/>
  <c r="BO2158" i="16" s="1"/>
  <c r="AY2172" i="16"/>
  <c r="AY2189" i="16"/>
  <c r="AZ2241" i="16"/>
  <c r="AW2253" i="16"/>
  <c r="AW2258" i="16"/>
  <c r="AX2271" i="16"/>
  <c r="AX2279" i="16"/>
  <c r="BA2296" i="16"/>
  <c r="BI2296" i="16" s="1"/>
  <c r="BQ2296" i="16" s="1"/>
  <c r="AX1827" i="16"/>
  <c r="AY2227" i="16"/>
  <c r="AV2230" i="16"/>
  <c r="AX2248" i="16"/>
  <c r="AX2254" i="16"/>
  <c r="AX2291" i="16"/>
  <c r="AZ2295" i="16"/>
  <c r="AW1851" i="16"/>
  <c r="AN1383" i="16"/>
  <c r="M1386" i="16"/>
  <c r="O1379" i="16"/>
  <c r="J1392" i="16"/>
  <c r="AP1338" i="16"/>
  <c r="AR1312" i="16"/>
  <c r="N1391" i="16"/>
  <c r="L1415" i="16"/>
  <c r="N1660" i="16"/>
  <c r="N1365" i="16"/>
  <c r="M1397" i="16"/>
  <c r="J1377" i="16"/>
  <c r="J1396" i="16"/>
  <c r="J1299" i="16"/>
  <c r="M1395" i="16"/>
  <c r="J1410" i="16"/>
  <c r="M1298" i="16"/>
  <c r="J1323" i="16"/>
  <c r="M1394" i="16"/>
  <c r="J1409" i="16"/>
  <c r="K1270" i="16"/>
  <c r="J1297" i="16"/>
  <c r="N1393" i="16"/>
  <c r="M1408" i="16"/>
  <c r="M1398" i="16"/>
  <c r="J1432" i="16"/>
  <c r="N1204" i="16"/>
  <c r="L1344" i="16"/>
  <c r="L1304" i="16"/>
  <c r="K1434" i="16"/>
  <c r="O1341" i="16"/>
  <c r="O1325" i="16"/>
  <c r="O1421" i="16"/>
  <c r="J1381" i="16"/>
  <c r="AO1421" i="16"/>
  <c r="AR1419" i="16"/>
  <c r="AP1353" i="16"/>
  <c r="AQ1130" i="16"/>
  <c r="AS1127" i="16"/>
  <c r="N1265" i="16"/>
  <c r="N1253" i="16"/>
  <c r="J1312" i="16"/>
  <c r="AB1348" i="16"/>
  <c r="AP1432" i="16"/>
  <c r="AO1401" i="16"/>
  <c r="AQ1398" i="16"/>
  <c r="AS1387" i="16"/>
  <c r="AO1360" i="16"/>
  <c r="AO1356" i="16"/>
  <c r="AN1354" i="16"/>
  <c r="AS1317" i="16"/>
  <c r="AQ1494" i="16"/>
  <c r="K1424" i="16"/>
  <c r="L1354" i="16"/>
  <c r="AS1433" i="16"/>
  <c r="L1217" i="16"/>
  <c r="O1332" i="16"/>
  <c r="AP1434" i="16"/>
  <c r="AR1428" i="16"/>
  <c r="O1431" i="16"/>
  <c r="K1413" i="16"/>
  <c r="J1358" i="16"/>
  <c r="J1334" i="16"/>
  <c r="K1314" i="16"/>
  <c r="K1302" i="16"/>
  <c r="AQ1368" i="16"/>
  <c r="AR1572" i="16"/>
  <c r="Y1153" i="16"/>
  <c r="M1258" i="16"/>
  <c r="N1436" i="16"/>
  <c r="O1432" i="16"/>
  <c r="M1422" i="16"/>
  <c r="N1411" i="16"/>
  <c r="O1410" i="16"/>
  <c r="O1408" i="16"/>
  <c r="K1405" i="16"/>
  <c r="K1402" i="16"/>
  <c r="J1399" i="16"/>
  <c r="L1398" i="16"/>
  <c r="O1396" i="16"/>
  <c r="J1394" i="16"/>
  <c r="M1388" i="16"/>
  <c r="K1385" i="16"/>
  <c r="K1383" i="16"/>
  <c r="L1372" i="16"/>
  <c r="L1369" i="16"/>
  <c r="N1368" i="16"/>
  <c r="N1367" i="16"/>
  <c r="M1366" i="16"/>
  <c r="O1365" i="16"/>
  <c r="L1360" i="16"/>
  <c r="O1357" i="16"/>
  <c r="J1350" i="16"/>
  <c r="O1348" i="16"/>
  <c r="N1341" i="16"/>
  <c r="M1333" i="16"/>
  <c r="L1330" i="16"/>
  <c r="L1311" i="16"/>
  <c r="J1302" i="16"/>
  <c r="O1300" i="16"/>
  <c r="O1299" i="16"/>
  <c r="Y1404" i="16"/>
  <c r="AC1304" i="16"/>
  <c r="AP1435" i="16"/>
  <c r="AO1434" i="16"/>
  <c r="AP1433" i="16"/>
  <c r="AR1430" i="16"/>
  <c r="AN1389" i="16"/>
  <c r="AN1369" i="16"/>
  <c r="AQ1540" i="16"/>
  <c r="AN1516" i="16"/>
  <c r="AN1495" i="16"/>
  <c r="L1281" i="16"/>
  <c r="O1207" i="16"/>
  <c r="O1433" i="16"/>
  <c r="M1425" i="16"/>
  <c r="N1424" i="16"/>
  <c r="J1423" i="16"/>
  <c r="L1417" i="16"/>
  <c r="K1416" i="16"/>
  <c r="L1412" i="16"/>
  <c r="N1400" i="16"/>
  <c r="O1399" i="16"/>
  <c r="O1398" i="16"/>
  <c r="M1390" i="16"/>
  <c r="N1381" i="16"/>
  <c r="K1372" i="16"/>
  <c r="J1369" i="16"/>
  <c r="M1368" i="16"/>
  <c r="J1367" i="16"/>
  <c r="K1360" i="16"/>
  <c r="N1357" i="16"/>
  <c r="M1349" i="16"/>
  <c r="L1346" i="16"/>
  <c r="K1340" i="16"/>
  <c r="L1337" i="16"/>
  <c r="N1336" i="16"/>
  <c r="M1335" i="16"/>
  <c r="N1334" i="16"/>
  <c r="O1333" i="16"/>
  <c r="K1330" i="16"/>
  <c r="M1327" i="16"/>
  <c r="K1316" i="16"/>
  <c r="L1313" i="16"/>
  <c r="O1312" i="16"/>
  <c r="L1306" i="16"/>
  <c r="K1301" i="16"/>
  <c r="AD1338" i="16"/>
  <c r="AP1436" i="16"/>
  <c r="AR1432" i="16"/>
  <c r="AN1427" i="16"/>
  <c r="AS1409" i="16"/>
  <c r="AR1408" i="16"/>
  <c r="AQ1370" i="16"/>
  <c r="AR1345" i="16"/>
  <c r="AN1342" i="16"/>
  <c r="AR1332" i="16"/>
  <c r="AR1546" i="16"/>
  <c r="AR1504" i="16"/>
  <c r="AP1454" i="16"/>
  <c r="M1285" i="16"/>
  <c r="K1282" i="16"/>
  <c r="O1277" i="16"/>
  <c r="L1208" i="16"/>
  <c r="N1183" i="16"/>
  <c r="J1435" i="16"/>
  <c r="L1431" i="16"/>
  <c r="K1429" i="16"/>
  <c r="J1426" i="16"/>
  <c r="J1425" i="16"/>
  <c r="M1424" i="16"/>
  <c r="M1414" i="16"/>
  <c r="N1413" i="16"/>
  <c r="L1407" i="16"/>
  <c r="L1404" i="16"/>
  <c r="N1403" i="16"/>
  <c r="N1402" i="16"/>
  <c r="M1401" i="16"/>
  <c r="O1400" i="16"/>
  <c r="K1389" i="16"/>
  <c r="K1387" i="16"/>
  <c r="K1384" i="16"/>
  <c r="O1383" i="16"/>
  <c r="K1382" i="16"/>
  <c r="K1373" i="16"/>
  <c r="O1370" i="16"/>
  <c r="K1364" i="16"/>
  <c r="K1361" i="16"/>
  <c r="K1356" i="16"/>
  <c r="L1353" i="16"/>
  <c r="N1352" i="16"/>
  <c r="M1351" i="16"/>
  <c r="N1350" i="16"/>
  <c r="O1349" i="16"/>
  <c r="K1346" i="16"/>
  <c r="M1343" i="16"/>
  <c r="M1338" i="16"/>
  <c r="J1337" i="16"/>
  <c r="M1336" i="16"/>
  <c r="L1335" i="16"/>
  <c r="K1331" i="16"/>
  <c r="N1328" i="16"/>
  <c r="O1314" i="16"/>
  <c r="K1313" i="16"/>
  <c r="L1303" i="16"/>
  <c r="O1302" i="16"/>
  <c r="AA1388" i="16"/>
  <c r="AC1355" i="16"/>
  <c r="AR1434" i="16"/>
  <c r="AR1420" i="16"/>
  <c r="AO1414" i="16"/>
  <c r="AQ1375" i="16"/>
  <c r="AN1366" i="16"/>
  <c r="AS1360" i="16"/>
  <c r="AR1346" i="16"/>
  <c r="AN1333" i="16"/>
  <c r="AN1323" i="16"/>
  <c r="AO1309" i="16"/>
  <c r="AN1547" i="16"/>
  <c r="AS1526" i="16"/>
  <c r="AP1511" i="16"/>
  <c r="AO1457" i="16"/>
  <c r="AN1455" i="16"/>
  <c r="AS1442" i="16"/>
  <c r="O1291" i="16"/>
  <c r="O1434" i="16"/>
  <c r="N1427" i="16"/>
  <c r="O1426" i="16"/>
  <c r="O1424" i="16"/>
  <c r="K1421" i="16"/>
  <c r="K1418" i="16"/>
  <c r="J1415" i="16"/>
  <c r="L1414" i="16"/>
  <c r="O1413" i="16"/>
  <c r="K1407" i="16"/>
  <c r="J1404" i="16"/>
  <c r="M1403" i="16"/>
  <c r="J1402" i="16"/>
  <c r="L1397" i="16"/>
  <c r="O1385" i="16"/>
  <c r="J1384" i="16"/>
  <c r="N1383" i="16"/>
  <c r="M1371" i="16"/>
  <c r="M1359" i="16"/>
  <c r="M1354" i="16"/>
  <c r="J1353" i="16"/>
  <c r="M1352" i="16"/>
  <c r="L1351" i="16"/>
  <c r="K1347" i="16"/>
  <c r="N1344" i="16"/>
  <c r="K1341" i="16"/>
  <c r="J1339" i="16"/>
  <c r="O1338" i="16"/>
  <c r="K1332" i="16"/>
  <c r="L1329" i="16"/>
  <c r="N1327" i="16"/>
  <c r="K1320" i="16"/>
  <c r="K1317" i="16"/>
  <c r="O1316" i="16"/>
  <c r="L1315" i="16"/>
  <c r="K1310" i="16"/>
  <c r="M1304" i="16"/>
  <c r="K1303" i="16"/>
  <c r="Z1372" i="16"/>
  <c r="Y1310" i="16"/>
  <c r="AR1436" i="16"/>
  <c r="AO1429" i="16"/>
  <c r="AP1415" i="16"/>
  <c r="AP1361" i="16"/>
  <c r="AS1323" i="16"/>
  <c r="AO1298" i="16"/>
  <c r="AQ1568" i="16"/>
  <c r="AQ1561" i="16"/>
  <c r="L1292" i="16"/>
  <c r="O1155" i="16"/>
  <c r="N1434" i="16"/>
  <c r="L1428" i="16"/>
  <c r="N1416" i="16"/>
  <c r="O1415" i="16"/>
  <c r="K1408" i="16"/>
  <c r="O1405" i="16"/>
  <c r="L1399" i="16"/>
  <c r="K1391" i="16"/>
  <c r="K1388" i="16"/>
  <c r="O1387" i="16"/>
  <c r="K1386" i="16"/>
  <c r="M1374" i="16"/>
  <c r="N1373" i="16"/>
  <c r="J1372" i="16"/>
  <c r="L1366" i="16"/>
  <c r="K1365" i="16"/>
  <c r="L1363" i="16"/>
  <c r="N1362" i="16"/>
  <c r="N1361" i="16"/>
  <c r="M1360" i="16"/>
  <c r="K1357" i="16"/>
  <c r="J1355" i="16"/>
  <c r="O1354" i="16"/>
  <c r="K1348" i="16"/>
  <c r="L1345" i="16"/>
  <c r="N1343" i="16"/>
  <c r="O1339" i="16"/>
  <c r="N1335" i="16"/>
  <c r="J1332" i="16"/>
  <c r="M1330" i="16"/>
  <c r="N1318" i="16"/>
  <c r="J1317" i="16"/>
  <c r="N1316" i="16"/>
  <c r="J1308" i="16"/>
  <c r="M1305" i="16"/>
  <c r="AC1431" i="16"/>
  <c r="AB1413" i="16"/>
  <c r="AB1327" i="16"/>
  <c r="AO1422" i="16"/>
  <c r="AN1416" i="16"/>
  <c r="AP1402" i="16"/>
  <c r="AP1364" i="16"/>
  <c r="AQ1315" i="16"/>
  <c r="AO1312" i="16"/>
  <c r="AR1305" i="16"/>
  <c r="AP1561" i="16"/>
  <c r="K1433" i="16"/>
  <c r="M1430" i="16"/>
  <c r="N1429" i="16"/>
  <c r="L1423" i="16"/>
  <c r="L1420" i="16"/>
  <c r="N1419" i="16"/>
  <c r="N1418" i="16"/>
  <c r="M1417" i="16"/>
  <c r="O1416" i="16"/>
  <c r="M1406" i="16"/>
  <c r="O1389" i="16"/>
  <c r="J1388" i="16"/>
  <c r="N1387" i="16"/>
  <c r="M1382" i="16"/>
  <c r="J1380" i="16"/>
  <c r="M1378" i="16"/>
  <c r="N1377" i="16"/>
  <c r="J1375" i="16"/>
  <c r="J1374" i="16"/>
  <c r="M1373" i="16"/>
  <c r="J1363" i="16"/>
  <c r="M1362" i="16"/>
  <c r="J1361" i="16"/>
  <c r="O1355" i="16"/>
  <c r="N1351" i="16"/>
  <c r="J1348" i="16"/>
  <c r="M1346" i="16"/>
  <c r="O1340" i="16"/>
  <c r="K1333" i="16"/>
  <c r="J1331" i="16"/>
  <c r="J1326" i="16"/>
  <c r="N1324" i="16"/>
  <c r="N1323" i="16"/>
  <c r="K1321" i="16"/>
  <c r="O1320" i="16"/>
  <c r="L1319" i="16"/>
  <c r="K1309" i="16"/>
  <c r="O1308" i="16"/>
  <c r="M1307" i="16"/>
  <c r="N1306" i="16"/>
  <c r="O1305" i="16"/>
  <c r="N1303" i="16"/>
  <c r="AA1415" i="16"/>
  <c r="AA1398" i="16"/>
  <c r="AO1433" i="16"/>
  <c r="AP1430" i="16"/>
  <c r="AS1429" i="16"/>
  <c r="AP1428" i="16"/>
  <c r="AP1423" i="16"/>
  <c r="AN1419" i="16"/>
  <c r="AS1417" i="16"/>
  <c r="AO1413" i="16"/>
  <c r="AQ1385" i="16"/>
  <c r="AP1329" i="16"/>
  <c r="AN1316" i="16"/>
  <c r="AO1308" i="16"/>
  <c r="AQ1306" i="16"/>
  <c r="AP1553" i="16"/>
  <c r="AQ1523" i="16"/>
  <c r="AP1467" i="16"/>
  <c r="AQ1147" i="16"/>
  <c r="AD1281" i="16"/>
  <c r="Y1241" i="16"/>
  <c r="M1436" i="16"/>
  <c r="M1431" i="16"/>
  <c r="L1430" i="16"/>
  <c r="O1429" i="16"/>
  <c r="K1423" i="16"/>
  <c r="J1420" i="16"/>
  <c r="M1419" i="16"/>
  <c r="J1418" i="16"/>
  <c r="M1409" i="16"/>
  <c r="N1408" i="16"/>
  <c r="J1407" i="16"/>
  <c r="L1401" i="16"/>
  <c r="K1400" i="16"/>
  <c r="N1396" i="16"/>
  <c r="N1395" i="16"/>
  <c r="N1394" i="16"/>
  <c r="K1392" i="16"/>
  <c r="O1391" i="16"/>
  <c r="K1390" i="16"/>
  <c r="M1384" i="16"/>
  <c r="J1379" i="16"/>
  <c r="J1378" i="16"/>
  <c r="M1377" i="16"/>
  <c r="N1376" i="16"/>
  <c r="O1375" i="16"/>
  <c r="O1373" i="16"/>
  <c r="K1370" i="16"/>
  <c r="K1367" i="16"/>
  <c r="O1364" i="16"/>
  <c r="O1356" i="16"/>
  <c r="K1349" i="16"/>
  <c r="J1347" i="16"/>
  <c r="J1342" i="16"/>
  <c r="L1338" i="16"/>
  <c r="L1328" i="16"/>
  <c r="J1325" i="16"/>
  <c r="M1324" i="16"/>
  <c r="M1323" i="16"/>
  <c r="N1322" i="16"/>
  <c r="J1321" i="16"/>
  <c r="N1320" i="16"/>
  <c r="K1312" i="16"/>
  <c r="J1309" i="16"/>
  <c r="N1308" i="16"/>
  <c r="J1307" i="16"/>
  <c r="N1305" i="16"/>
  <c r="J1300" i="16"/>
  <c r="N1298" i="16"/>
  <c r="M1297" i="16"/>
  <c r="AP1431" i="16"/>
  <c r="AO1430" i="16"/>
  <c r="AP1429" i="16"/>
  <c r="AN1424" i="16"/>
  <c r="AP1418" i="16"/>
  <c r="AP1386" i="16"/>
  <c r="AP1367" i="16"/>
  <c r="AQ1353" i="16"/>
  <c r="AO1332" i="16"/>
  <c r="AN1330" i="16"/>
  <c r="AS1571" i="16"/>
  <c r="O1500" i="16"/>
  <c r="AQ1681" i="16"/>
  <c r="AO1670" i="16"/>
  <c r="BG757" i="16"/>
  <c r="BO757" i="16" s="1"/>
  <c r="BI656" i="16"/>
  <c r="BQ656" i="16" s="1"/>
  <c r="BI470" i="16"/>
  <c r="BQ470" i="16" s="1"/>
  <c r="BH499" i="16"/>
  <c r="BP499" i="16" s="1"/>
  <c r="BF542" i="16"/>
  <c r="BN542" i="16" s="1"/>
  <c r="BG562" i="16"/>
  <c r="BO562" i="16" s="1"/>
  <c r="BI567" i="16"/>
  <c r="BQ567" i="16" s="1"/>
  <c r="BE573" i="16"/>
  <c r="BM573" i="16" s="1"/>
  <c r="BH83" i="16"/>
  <c r="BP83" i="16" s="1"/>
  <c r="BE678" i="16"/>
  <c r="BM678" i="16" s="1"/>
  <c r="BF478" i="16"/>
  <c r="BN478" i="16" s="1"/>
  <c r="BG501" i="16"/>
  <c r="BO501" i="16" s="1"/>
  <c r="BI522" i="16"/>
  <c r="BQ522" i="16" s="1"/>
  <c r="BD563" i="16"/>
  <c r="BL563" i="16" s="1"/>
  <c r="BF568" i="16"/>
  <c r="BN568" i="16" s="1"/>
  <c r="BH573" i="16"/>
  <c r="BP573" i="16" s="1"/>
  <c r="BE108" i="16"/>
  <c r="BM108" i="16" s="1"/>
  <c r="BH483" i="16"/>
  <c r="BP483" i="16" s="1"/>
  <c r="BD505" i="16"/>
  <c r="BL505" i="16" s="1"/>
  <c r="BF526" i="16"/>
  <c r="BN526" i="16" s="1"/>
  <c r="BI563" i="16"/>
  <c r="BQ563" i="16" s="1"/>
  <c r="BE569" i="16"/>
  <c r="BM569" i="16" s="1"/>
  <c r="BE768" i="16"/>
  <c r="BM768" i="16" s="1"/>
  <c r="BE710" i="16"/>
  <c r="BM710" i="16" s="1"/>
  <c r="BD489" i="16"/>
  <c r="BL489" i="16" s="1"/>
  <c r="BF510" i="16"/>
  <c r="BN510" i="16" s="1"/>
  <c r="BH531" i="16"/>
  <c r="BP531" i="16" s="1"/>
  <c r="BD553" i="16"/>
  <c r="BL553" i="16" s="1"/>
  <c r="BE565" i="16"/>
  <c r="BM565" i="16" s="1"/>
  <c r="BG570" i="16"/>
  <c r="BO570" i="16" s="1"/>
  <c r="BD91" i="16"/>
  <c r="BL91" i="16" s="1"/>
  <c r="BI810" i="16"/>
  <c r="BQ810" i="16" s="1"/>
  <c r="BI438" i="16"/>
  <c r="BQ438" i="16" s="1"/>
  <c r="BI490" i="16"/>
  <c r="BQ490" i="16" s="1"/>
  <c r="BE512" i="16"/>
  <c r="BM512" i="16" s="1"/>
  <c r="BG533" i="16"/>
  <c r="BO533" i="16" s="1"/>
  <c r="BI554" i="16"/>
  <c r="BQ554" i="16" s="1"/>
  <c r="BH565" i="16"/>
  <c r="BP565" i="16" s="1"/>
  <c r="BD571" i="16"/>
  <c r="BL571" i="16" s="1"/>
  <c r="BE157" i="16"/>
  <c r="BM157" i="16" s="1"/>
  <c r="BD143" i="16"/>
  <c r="BL143" i="16" s="1"/>
  <c r="BD567" i="16"/>
  <c r="BL567" i="16" s="1"/>
  <c r="BE528" i="16"/>
  <c r="BM528" i="16" s="1"/>
  <c r="BI144" i="16"/>
  <c r="BQ144" i="16" s="1"/>
  <c r="BG566" i="16"/>
  <c r="BO566" i="16" s="1"/>
  <c r="BG517" i="16"/>
  <c r="BO517" i="16" s="1"/>
  <c r="BG699" i="16"/>
  <c r="BO699" i="16" s="1"/>
  <c r="AB1425" i="16"/>
  <c r="AD1414" i="16"/>
  <c r="Y1410" i="16"/>
  <c r="AC1403" i="16"/>
  <c r="AD1387" i="16"/>
  <c r="AC1381" i="16"/>
  <c r="AA1371" i="16"/>
  <c r="AC1365" i="16"/>
  <c r="Y1362" i="16"/>
  <c r="AA1349" i="16"/>
  <c r="AA1321" i="16"/>
  <c r="AA1315" i="16"/>
  <c r="AC1309" i="16"/>
  <c r="Z1298" i="16"/>
  <c r="BE614" i="16"/>
  <c r="BM614" i="16" s="1"/>
  <c r="BF149" i="16"/>
  <c r="BN149" i="16" s="1"/>
  <c r="BI506" i="16"/>
  <c r="BQ506" i="16" s="1"/>
  <c r="BG853" i="16"/>
  <c r="BO853" i="16" s="1"/>
  <c r="Y1223" i="16"/>
  <c r="Y1199" i="16"/>
  <c r="Y1432" i="16"/>
  <c r="AB1430" i="16"/>
  <c r="AD1410" i="16"/>
  <c r="AD1405" i="16"/>
  <c r="AB1397" i="16"/>
  <c r="AB1392" i="16"/>
  <c r="Z1389" i="16"/>
  <c r="AA1383" i="16"/>
  <c r="AC1377" i="16"/>
  <c r="AA1367" i="16"/>
  <c r="AD1362" i="16"/>
  <c r="Y1356" i="16"/>
  <c r="Z1339" i="16"/>
  <c r="AB1337" i="16"/>
  <c r="Z1328" i="16"/>
  <c r="AB1326" i="16"/>
  <c r="AA1314" i="16"/>
  <c r="AD1514" i="16"/>
  <c r="BF564" i="16"/>
  <c r="BN564" i="16" s="1"/>
  <c r="BF333" i="16"/>
  <c r="BN333" i="16" s="1"/>
  <c r="BF558" i="16"/>
  <c r="BN558" i="16" s="1"/>
  <c r="BE496" i="16"/>
  <c r="BM496" i="16" s="1"/>
  <c r="AA1200" i="16"/>
  <c r="Z1583" i="16"/>
  <c r="AB1595" i="16"/>
  <c r="AD1596" i="16"/>
  <c r="AA1597" i="16"/>
  <c r="AA1598" i="16"/>
  <c r="Z1599" i="16"/>
  <c r="AD1609" i="16"/>
  <c r="AA1610" i="16"/>
  <c r="Z1611" i="16"/>
  <c r="AD1616" i="16"/>
  <c r="AA1617" i="16"/>
  <c r="AB1625" i="16"/>
  <c r="AA1626" i="16"/>
  <c r="Z1627" i="16"/>
  <c r="AD1631" i="16"/>
  <c r="AA1632" i="16"/>
  <c r="Z1633" i="16"/>
  <c r="AB1637" i="16"/>
  <c r="AA1638" i="16"/>
  <c r="Z1639" i="16"/>
  <c r="AB1645" i="16"/>
  <c r="AA1583" i="16"/>
  <c r="AA1584" i="16"/>
  <c r="Z1585" i="16"/>
  <c r="AB1597" i="16"/>
  <c r="AD1598" i="16"/>
  <c r="AA1599" i="16"/>
  <c r="AA1600" i="16"/>
  <c r="Z1601" i="16"/>
  <c r="AD1610" i="16"/>
  <c r="AA1611" i="16"/>
  <c r="AB1617" i="16"/>
  <c r="AA1618" i="16"/>
  <c r="Z1619" i="16"/>
  <c r="AD1625" i="16"/>
  <c r="AD1626" i="16"/>
  <c r="AA1627" i="16"/>
  <c r="AD1632" i="16"/>
  <c r="AA1633" i="16"/>
  <c r="AD1637" i="16"/>
  <c r="AD1638" i="16"/>
  <c r="AA1639" i="16"/>
  <c r="Z1640" i="16"/>
  <c r="AB1583" i="16"/>
  <c r="AD1584" i="16"/>
  <c r="AA1585" i="16"/>
  <c r="AA1586" i="16"/>
  <c r="Z1587" i="16"/>
  <c r="AB1599" i="16"/>
  <c r="AD1600" i="16"/>
  <c r="AA1601" i="16"/>
  <c r="AA1602" i="16"/>
  <c r="Z1603" i="16"/>
  <c r="AB1611" i="16"/>
  <c r="AA1612" i="16"/>
  <c r="Z1613" i="16"/>
  <c r="AD1617" i="16"/>
  <c r="AD1618" i="16"/>
  <c r="AA1619" i="16"/>
  <c r="AA1620" i="16"/>
  <c r="Z1621" i="16"/>
  <c r="AB1627" i="16"/>
  <c r="AA1628" i="16"/>
  <c r="Z1629" i="16"/>
  <c r="AB1633" i="16"/>
  <c r="Z1634" i="16"/>
  <c r="AB1639" i="16"/>
  <c r="AA1640" i="16"/>
  <c r="Z1641" i="16"/>
  <c r="AB1585" i="16"/>
  <c r="AD1586" i="16"/>
  <c r="AA1587" i="16"/>
  <c r="AA1588" i="16"/>
  <c r="Z1589" i="16"/>
  <c r="AB1601" i="16"/>
  <c r="AD1602" i="16"/>
  <c r="AA1603" i="16"/>
  <c r="AA1604" i="16"/>
  <c r="Z1605" i="16"/>
  <c r="AD1611" i="16"/>
  <c r="AD1612" i="16"/>
  <c r="AA1613" i="16"/>
  <c r="Z1614" i="16"/>
  <c r="AB1619" i="16"/>
  <c r="AD1620" i="16"/>
  <c r="AA1621" i="16"/>
  <c r="AA1622" i="16"/>
  <c r="Z1623" i="16"/>
  <c r="AD1627" i="16"/>
  <c r="AD1628" i="16"/>
  <c r="AA1629" i="16"/>
  <c r="AD1633" i="16"/>
  <c r="AA1634" i="16"/>
  <c r="Z1635" i="16"/>
  <c r="AD1640" i="16"/>
  <c r="AA1641" i="16"/>
  <c r="AB1587" i="16"/>
  <c r="AD1588" i="16"/>
  <c r="AA1589" i="16"/>
  <c r="AA1590" i="16"/>
  <c r="Z1591" i="16"/>
  <c r="AB1603" i="16"/>
  <c r="AD1604" i="16"/>
  <c r="AA1605" i="16"/>
  <c r="AA1606" i="16"/>
  <c r="Z1607" i="16"/>
  <c r="AB1613" i="16"/>
  <c r="AA1614" i="16"/>
  <c r="Z1615" i="16"/>
  <c r="AB1621" i="16"/>
  <c r="AD1622" i="16"/>
  <c r="AA1623" i="16"/>
  <c r="AB1629" i="16"/>
  <c r="Z1630" i="16"/>
  <c r="AD1634" i="16"/>
  <c r="AA1635" i="16"/>
  <c r="AB1641" i="16"/>
  <c r="Z1642" i="16"/>
  <c r="AA1607" i="16"/>
  <c r="AA1608" i="16"/>
  <c r="Z1609" i="16"/>
  <c r="AD1623" i="16"/>
  <c r="AA1624" i="16"/>
  <c r="Z1625" i="16"/>
  <c r="AD1641" i="16"/>
  <c r="AD1642" i="16"/>
  <c r="AA1643" i="16"/>
  <c r="AA1644" i="16"/>
  <c r="Z1645" i="16"/>
  <c r="AA1646" i="16"/>
  <c r="Z1647" i="16"/>
  <c r="AB1653" i="16"/>
  <c r="AD1654" i="16"/>
  <c r="AA1655" i="16"/>
  <c r="AA1656" i="16"/>
  <c r="Z1657" i="16"/>
  <c r="AD1722" i="16"/>
  <c r="AA1591" i="16"/>
  <c r="AA1592" i="16"/>
  <c r="Z1593" i="16"/>
  <c r="Z1597" i="16"/>
  <c r="AD1606" i="16"/>
  <c r="AB1607" i="16"/>
  <c r="AD1608" i="16"/>
  <c r="AA1609" i="16"/>
  <c r="Z1610" i="16"/>
  <c r="AA1615" i="16"/>
  <c r="AD1624" i="16"/>
  <c r="AA1625" i="16"/>
  <c r="AA1630" i="16"/>
  <c r="Z1631" i="16"/>
  <c r="AB1643" i="16"/>
  <c r="AD1644" i="16"/>
  <c r="AA1645" i="16"/>
  <c r="AD1646" i="16"/>
  <c r="AA1647" i="16"/>
  <c r="AB1655" i="16"/>
  <c r="AD1656" i="16"/>
  <c r="AA1657" i="16"/>
  <c r="AA1658" i="16"/>
  <c r="Z1659" i="16"/>
  <c r="AD1590" i="16"/>
  <c r="AB1591" i="16"/>
  <c r="AD1592" i="16"/>
  <c r="AA1593" i="16"/>
  <c r="AA1594" i="16"/>
  <c r="Z1595" i="16"/>
  <c r="AA1596" i="16"/>
  <c r="AB1605" i="16"/>
  <c r="AB1609" i="16"/>
  <c r="AD1614" i="16"/>
  <c r="AB1615" i="16"/>
  <c r="Z1616" i="16"/>
  <c r="Z1617" i="16"/>
  <c r="AD1629" i="16"/>
  <c r="AD1630" i="16"/>
  <c r="AA1631" i="16"/>
  <c r="Z1632" i="16"/>
  <c r="AB1647" i="16"/>
  <c r="Z1648" i="16"/>
  <c r="AB1657" i="16"/>
  <c r="AD1658" i="16"/>
  <c r="AA1659" i="16"/>
  <c r="AA1660" i="16"/>
  <c r="Z1661" i="16"/>
  <c r="AB1589" i="16"/>
  <c r="AB1593" i="16"/>
  <c r="AD1594" i="16"/>
  <c r="AA1595" i="16"/>
  <c r="AD1615" i="16"/>
  <c r="AA1616" i="16"/>
  <c r="AB1631" i="16"/>
  <c r="AD1647" i="16"/>
  <c r="AA1648" i="16"/>
  <c r="Z1649" i="16"/>
  <c r="AB1659" i="16"/>
  <c r="AD1660" i="16"/>
  <c r="AA1661" i="16"/>
  <c r="AA1662" i="16"/>
  <c r="Z1663" i="16"/>
  <c r="AB1635" i="16"/>
  <c r="Z1636" i="16"/>
  <c r="AB1649" i="16"/>
  <c r="AD1650" i="16"/>
  <c r="AA1651" i="16"/>
  <c r="AB1663" i="16"/>
  <c r="AD1664" i="16"/>
  <c r="AA1665" i="16"/>
  <c r="AA1666" i="16"/>
  <c r="Z1667" i="16"/>
  <c r="AA1650" i="16"/>
  <c r="AB1651" i="16"/>
  <c r="AA1652" i="16"/>
  <c r="Z1653" i="16"/>
  <c r="AA1654" i="16"/>
  <c r="Z1665" i="16"/>
  <c r="AD1666" i="16"/>
  <c r="AD1667" i="16"/>
  <c r="AB1668" i="16"/>
  <c r="AB1669" i="16"/>
  <c r="AB1670" i="16"/>
  <c r="AB1671" i="16"/>
  <c r="AB1672" i="16"/>
  <c r="AB1673" i="16"/>
  <c r="AB1674" i="16"/>
  <c r="AB1675" i="16"/>
  <c r="AB1676" i="16"/>
  <c r="AB1677" i="16"/>
  <c r="AB1678" i="16"/>
  <c r="AB1679" i="16"/>
  <c r="AB1680" i="16"/>
  <c r="AB1681" i="16"/>
  <c r="AB1682" i="16"/>
  <c r="AB1683" i="16"/>
  <c r="AB1684" i="16"/>
  <c r="AB1685" i="16"/>
  <c r="AB1686" i="16"/>
  <c r="AB1687" i="16"/>
  <c r="AB1688" i="16"/>
  <c r="AB1689" i="16"/>
  <c r="AB1690" i="16"/>
  <c r="AB1691" i="16"/>
  <c r="AB1692" i="16"/>
  <c r="AB1693" i="16"/>
  <c r="AB1694" i="16"/>
  <c r="AB1695" i="16"/>
  <c r="AB1696" i="16"/>
  <c r="AB1697" i="16"/>
  <c r="AB1698" i="16"/>
  <c r="AB1699" i="16"/>
  <c r="AB1700" i="16"/>
  <c r="AB1701" i="16"/>
  <c r="AB1702" i="16"/>
  <c r="AB1703" i="16"/>
  <c r="AB1704" i="16"/>
  <c r="AB1705" i="16"/>
  <c r="AB1706" i="16"/>
  <c r="AB1707" i="16"/>
  <c r="AB1708" i="16"/>
  <c r="AB1709" i="16"/>
  <c r="AB1710" i="16"/>
  <c r="AB1711" i="16"/>
  <c r="AB1712" i="16"/>
  <c r="AB1713" i="16"/>
  <c r="AB1714" i="16"/>
  <c r="AB1715" i="16"/>
  <c r="AB1716" i="16"/>
  <c r="AB1717" i="16"/>
  <c r="AB1718" i="16"/>
  <c r="AB1719" i="16"/>
  <c r="AB1720" i="16"/>
  <c r="AB1721" i="16"/>
  <c r="AB1722" i="16"/>
  <c r="AA1649" i="16"/>
  <c r="AD1651" i="16"/>
  <c r="AD1652" i="16"/>
  <c r="AA1653" i="16"/>
  <c r="AA1664" i="16"/>
  <c r="AB1665" i="16"/>
  <c r="Z1624" i="16"/>
  <c r="AD1648" i="16"/>
  <c r="AA1663" i="16"/>
  <c r="Z1582" i="16"/>
  <c r="AB1623" i="16"/>
  <c r="Z1643" i="16"/>
  <c r="AD1662" i="16"/>
  <c r="AA1582" i="16"/>
  <c r="AA1636" i="16"/>
  <c r="Z1637" i="16"/>
  <c r="AA1642" i="16"/>
  <c r="AB1661" i="16"/>
  <c r="AB1582" i="16"/>
  <c r="AD1635" i="16"/>
  <c r="AD1636" i="16"/>
  <c r="AA1637" i="16"/>
  <c r="AA1671" i="16"/>
  <c r="AA1679" i="16"/>
  <c r="AA1687" i="16"/>
  <c r="AA1695" i="16"/>
  <c r="AA1703" i="16"/>
  <c r="AA1711" i="16"/>
  <c r="AA1719" i="16"/>
  <c r="AA1442" i="16"/>
  <c r="AB1446" i="16"/>
  <c r="Y1447" i="16"/>
  <c r="AB1450" i="16"/>
  <c r="Y1451" i="16"/>
  <c r="AC1454" i="16"/>
  <c r="AC1455" i="16"/>
  <c r="Y1456" i="16"/>
  <c r="AC1458" i="16"/>
  <c r="AD1459" i="16"/>
  <c r="Z1460" i="16"/>
  <c r="AC1464" i="16"/>
  <c r="AC1465" i="16"/>
  <c r="Y1466" i="16"/>
  <c r="AA1470" i="16"/>
  <c r="AB1474" i="16"/>
  <c r="AC1475" i="16"/>
  <c r="Y1476" i="16"/>
  <c r="AC1478" i="16"/>
  <c r="AC1479" i="16"/>
  <c r="Z1651" i="16"/>
  <c r="AA1669" i="16"/>
  <c r="AA1677" i="16"/>
  <c r="AA1685" i="16"/>
  <c r="AA1693" i="16"/>
  <c r="AA1701" i="16"/>
  <c r="AA1709" i="16"/>
  <c r="AA1717" i="16"/>
  <c r="AC1582" i="16"/>
  <c r="Y1440" i="16"/>
  <c r="AC1442" i="16"/>
  <c r="AC1443" i="16"/>
  <c r="Y1444" i="16"/>
  <c r="AD1447" i="16"/>
  <c r="Z1448" i="16"/>
  <c r="AD1451" i="16"/>
  <c r="Z1452" i="16"/>
  <c r="AA1456" i="16"/>
  <c r="AB1460" i="16"/>
  <c r="AC1461" i="16"/>
  <c r="Y1462" i="16"/>
  <c r="AA1466" i="16"/>
  <c r="AC1470" i="16"/>
  <c r="AD1471" i="16"/>
  <c r="Z1472" i="16"/>
  <c r="AA1476" i="16"/>
  <c r="AA1480" i="16"/>
  <c r="Z1655" i="16"/>
  <c r="AA1668" i="16"/>
  <c r="AA1676" i="16"/>
  <c r="AA1684" i="16"/>
  <c r="AA1692" i="16"/>
  <c r="AA1700" i="16"/>
  <c r="AA1708" i="16"/>
  <c r="AA1716" i="16"/>
  <c r="AD1582" i="16"/>
  <c r="Z1440" i="16"/>
  <c r="AD1443" i="16"/>
  <c r="Z1444" i="16"/>
  <c r="AA1448" i="16"/>
  <c r="AA1452" i="16"/>
  <c r="AB1456" i="16"/>
  <c r="Y1457" i="16"/>
  <c r="AC1460" i="16"/>
  <c r="AD1461" i="16"/>
  <c r="Z1462" i="16"/>
  <c r="AB1466" i="16"/>
  <c r="Y1467" i="16"/>
  <c r="AA1472" i="16"/>
  <c r="AB1476" i="16"/>
  <c r="Y1477" i="16"/>
  <c r="AA1667" i="16"/>
  <c r="AA1675" i="16"/>
  <c r="AA1683" i="16"/>
  <c r="AA1691" i="16"/>
  <c r="AA1699" i="16"/>
  <c r="AA1707" i="16"/>
  <c r="AA1715" i="16"/>
  <c r="AA1440" i="16"/>
  <c r="AA1444" i="16"/>
  <c r="AB1448" i="16"/>
  <c r="Y1449" i="16"/>
  <c r="AB1452" i="16"/>
  <c r="AC1453" i="16"/>
  <c r="Y1454" i="16"/>
  <c r="AC1456" i="16"/>
  <c r="AC1457" i="16"/>
  <c r="Y1458" i="16"/>
  <c r="AA1462" i="16"/>
  <c r="AC1463" i="16"/>
  <c r="Y1464" i="16"/>
  <c r="AC1466" i="16"/>
  <c r="AC1467" i="16"/>
  <c r="Y1468" i="16"/>
  <c r="AB1472" i="16"/>
  <c r="Y1473" i="16"/>
  <c r="AC1476" i="16"/>
  <c r="AC1477" i="16"/>
  <c r="Y1478" i="16"/>
  <c r="AA1674" i="16"/>
  <c r="AA1682" i="16"/>
  <c r="AA1690" i="16"/>
  <c r="AA1698" i="16"/>
  <c r="AA1706" i="16"/>
  <c r="AA1714" i="16"/>
  <c r="AA1722" i="16"/>
  <c r="Y1582" i="16"/>
  <c r="AB1440" i="16"/>
  <c r="Y1441" i="16"/>
  <c r="AB1444" i="16"/>
  <c r="AC1445" i="16"/>
  <c r="Y1446" i="16"/>
  <c r="AC1448" i="16"/>
  <c r="AC1449" i="16"/>
  <c r="Y1450" i="16"/>
  <c r="AC1452" i="16"/>
  <c r="AD1453" i="16"/>
  <c r="Z1454" i="16"/>
  <c r="AD1457" i="16"/>
  <c r="Z1458" i="16"/>
  <c r="AB1462" i="16"/>
  <c r="AD1463" i="16"/>
  <c r="Z1464" i="16"/>
  <c r="AD1467" i="16"/>
  <c r="Z1468" i="16"/>
  <c r="AC1472" i="16"/>
  <c r="AC1473" i="16"/>
  <c r="Y1474" i="16"/>
  <c r="AD1477" i="16"/>
  <c r="Z1478" i="16"/>
  <c r="AA1672" i="16"/>
  <c r="AA1680" i="16"/>
  <c r="AA1688" i="16"/>
  <c r="AA1696" i="16"/>
  <c r="AA1704" i="16"/>
  <c r="AA1712" i="16"/>
  <c r="AA1720" i="16"/>
  <c r="AD1441" i="16"/>
  <c r="Z1442" i="16"/>
  <c r="AA1446" i="16"/>
  <c r="AA1450" i="16"/>
  <c r="AB1454" i="16"/>
  <c r="Y1455" i="16"/>
  <c r="AA1694" i="16"/>
  <c r="AC1441" i="16"/>
  <c r="AB1442" i="16"/>
  <c r="Y1452" i="16"/>
  <c r="AA1458" i="16"/>
  <c r="AC1459" i="16"/>
  <c r="AA1460" i="16"/>
  <c r="AB1470" i="16"/>
  <c r="AC1482" i="16"/>
  <c r="AC1483" i="16"/>
  <c r="Y1484" i="16"/>
  <c r="AC1486" i="16"/>
  <c r="AC1487" i="16"/>
  <c r="Y1488" i="16"/>
  <c r="AD1491" i="16"/>
  <c r="Z1492" i="16"/>
  <c r="AA1498" i="16"/>
  <c r="AA1504" i="16"/>
  <c r="AB1508" i="16"/>
  <c r="Y1509" i="16"/>
  <c r="AD1513" i="16"/>
  <c r="Z1514" i="16"/>
  <c r="AC1518" i="16"/>
  <c r="AC1519" i="16"/>
  <c r="Y1520" i="16"/>
  <c r="AD1523" i="16"/>
  <c r="Z1524" i="16"/>
  <c r="AD1528" i="16"/>
  <c r="AA1529" i="16"/>
  <c r="Z1530" i="16"/>
  <c r="AD1536" i="16"/>
  <c r="AA1537" i="16"/>
  <c r="Z1538" i="16"/>
  <c r="AD1544" i="16"/>
  <c r="AA1545" i="16"/>
  <c r="Z1546" i="16"/>
  <c r="AB1551" i="16"/>
  <c r="Z1552" i="16"/>
  <c r="AD1556" i="16"/>
  <c r="AA1557" i="16"/>
  <c r="AD1561" i="16"/>
  <c r="AA1562" i="16"/>
  <c r="Z1563" i="16"/>
  <c r="AB1567" i="16"/>
  <c r="Z1568" i="16"/>
  <c r="AD1572" i="16"/>
  <c r="AA1573" i="16"/>
  <c r="AD1577" i="16"/>
  <c r="AA1578" i="16"/>
  <c r="Z1579" i="16"/>
  <c r="AC1439" i="16"/>
  <c r="AA1689" i="16"/>
  <c r="AA1721" i="16"/>
  <c r="AC1440" i="16"/>
  <c r="Z1450" i="16"/>
  <c r="AC1451" i="16"/>
  <c r="AB1458" i="16"/>
  <c r="AA1464" i="16"/>
  <c r="Y1465" i="16"/>
  <c r="Z1466" i="16"/>
  <c r="AA1478" i="16"/>
  <c r="Y1479" i="16"/>
  <c r="Y1480" i="16"/>
  <c r="AD1483" i="16"/>
  <c r="Z1484" i="16"/>
  <c r="AD1487" i="16"/>
  <c r="Z1488" i="16"/>
  <c r="AA1492" i="16"/>
  <c r="AB1498" i="16"/>
  <c r="AC1499" i="16"/>
  <c r="Y1500" i="16"/>
  <c r="AB1504" i="16"/>
  <c r="Y1505" i="16"/>
  <c r="AC1508" i="16"/>
  <c r="AC1509" i="16"/>
  <c r="Y1510" i="16"/>
  <c r="AB1514" i="16"/>
  <c r="Y1515" i="16"/>
  <c r="AD1519" i="16"/>
  <c r="Z1520" i="16"/>
  <c r="AB1524" i="16"/>
  <c r="Y1525" i="16"/>
  <c r="AD1529" i="16"/>
  <c r="AA1530" i="16"/>
  <c r="Z1531" i="16"/>
  <c r="AD1537" i="16"/>
  <c r="AA1538" i="16"/>
  <c r="Z1539" i="16"/>
  <c r="AD1545" i="16"/>
  <c r="AA1546" i="16"/>
  <c r="Z1547" i="16"/>
  <c r="AD1551" i="16"/>
  <c r="AA1552" i="16"/>
  <c r="Z1553" i="16"/>
  <c r="AB1557" i="16"/>
  <c r="Z1558" i="16"/>
  <c r="AD1562" i="16"/>
  <c r="AA1563" i="16"/>
  <c r="AD1567" i="16"/>
  <c r="AA1568" i="16"/>
  <c r="Z1569" i="16"/>
  <c r="AB1573" i="16"/>
  <c r="Z1574" i="16"/>
  <c r="AD1578" i="16"/>
  <c r="AA1579" i="16"/>
  <c r="AD1439" i="16"/>
  <c r="AA1670" i="16"/>
  <c r="AA1702" i="16"/>
  <c r="AD1449" i="16"/>
  <c r="AC1450" i="16"/>
  <c r="AB1464" i="16"/>
  <c r="AD1465" i="16"/>
  <c r="AB1478" i="16"/>
  <c r="AD1479" i="16"/>
  <c r="Z1480" i="16"/>
  <c r="AA1484" i="16"/>
  <c r="AA1488" i="16"/>
  <c r="AB1492" i="16"/>
  <c r="AC1493" i="16"/>
  <c r="Y1494" i="16"/>
  <c r="AC1498" i="16"/>
  <c r="AD1499" i="16"/>
  <c r="Z1500" i="16"/>
  <c r="AC1504" i="16"/>
  <c r="AC1505" i="16"/>
  <c r="Y1506" i="16"/>
  <c r="AD1509" i="16"/>
  <c r="Z1510" i="16"/>
  <c r="AC1514" i="16"/>
  <c r="AC1515" i="16"/>
  <c r="Y1516" i="16"/>
  <c r="AB1520" i="16"/>
  <c r="Y1521" i="16"/>
  <c r="AC1524" i="16"/>
  <c r="Z1525" i="16"/>
  <c r="AD1530" i="16"/>
  <c r="AA1531" i="16"/>
  <c r="Z1532" i="16"/>
  <c r="AD1538" i="16"/>
  <c r="AA1539" i="16"/>
  <c r="Z1540" i="16"/>
  <c r="AD1546" i="16"/>
  <c r="AA1547" i="16"/>
  <c r="Z1548" i="16"/>
  <c r="AD1552" i="16"/>
  <c r="AA1553" i="16"/>
  <c r="AD1557" i="16"/>
  <c r="AA1558" i="16"/>
  <c r="Z1559" i="16"/>
  <c r="AB1563" i="16"/>
  <c r="Z1564" i="16"/>
  <c r="AD1568" i="16"/>
  <c r="AA1569" i="16"/>
  <c r="AD1573" i="16"/>
  <c r="AA1574" i="16"/>
  <c r="Z1575" i="16"/>
  <c r="AB1579" i="16"/>
  <c r="Y1439" i="16"/>
  <c r="AA1697" i="16"/>
  <c r="Y1448" i="16"/>
  <c r="Z1456" i="16"/>
  <c r="AB1480" i="16"/>
  <c r="Y1481" i="16"/>
  <c r="AB1484" i="16"/>
  <c r="Y1485" i="16"/>
  <c r="AB1488" i="16"/>
  <c r="Y1489" i="16"/>
  <c r="AC1492" i="16"/>
  <c r="AD1493" i="16"/>
  <c r="Z1494" i="16"/>
  <c r="AA1500" i="16"/>
  <c r="AC1501" i="16"/>
  <c r="Y1502" i="16"/>
  <c r="AD1505" i="16"/>
  <c r="Z1506" i="16"/>
  <c r="AB1510" i="16"/>
  <c r="Y1511" i="16"/>
  <c r="AD1515" i="16"/>
  <c r="Z1516" i="16"/>
  <c r="AC1520" i="16"/>
  <c r="AB1521" i="16"/>
  <c r="AA1525" i="16"/>
  <c r="AD1531" i="16"/>
  <c r="AA1532" i="16"/>
  <c r="Z1533" i="16"/>
  <c r="AD1539" i="16"/>
  <c r="AA1540" i="16"/>
  <c r="Z1541" i="16"/>
  <c r="AD1547" i="16"/>
  <c r="AA1548" i="16"/>
  <c r="Z1549" i="16"/>
  <c r="AB1553" i="16"/>
  <c r="Z1554" i="16"/>
  <c r="AD1558" i="16"/>
  <c r="AA1559" i="16"/>
  <c r="AD1563" i="16"/>
  <c r="AA1564" i="16"/>
  <c r="Z1565" i="16"/>
  <c r="AB1569" i="16"/>
  <c r="Z1570" i="16"/>
  <c r="AD1574" i="16"/>
  <c r="AA1575" i="16"/>
  <c r="AD1579" i="16"/>
  <c r="AA1678" i="16"/>
  <c r="AA1710" i="16"/>
  <c r="Z1446" i="16"/>
  <c r="AC1447" i="16"/>
  <c r="AD1455" i="16"/>
  <c r="Z1474" i="16"/>
  <c r="Z1476" i="16"/>
  <c r="AC1480" i="16"/>
  <c r="AC1481" i="16"/>
  <c r="Y1482" i="16"/>
  <c r="AC1484" i="16"/>
  <c r="AC1485" i="16"/>
  <c r="Y1486" i="16"/>
  <c r="AC1488" i="16"/>
  <c r="AC1489" i="16"/>
  <c r="Y1490" i="16"/>
  <c r="AA1494" i="16"/>
  <c r="AC1495" i="16"/>
  <c r="Y1496" i="16"/>
  <c r="AB1500" i="16"/>
  <c r="AD1501" i="16"/>
  <c r="Z1502" i="16"/>
  <c r="AA1506" i="16"/>
  <c r="AC1510" i="16"/>
  <c r="AC1511" i="16"/>
  <c r="Y1512" i="16"/>
  <c r="AB1516" i="16"/>
  <c r="Y1517" i="16"/>
  <c r="AC1521" i="16"/>
  <c r="Y1522" i="16"/>
  <c r="AC1525" i="16"/>
  <c r="Z1526" i="16"/>
  <c r="AD1532" i="16"/>
  <c r="AA1533" i="16"/>
  <c r="Z1534" i="16"/>
  <c r="AD1540" i="16"/>
  <c r="AA1541" i="16"/>
  <c r="Z1542" i="16"/>
  <c r="AD1548" i="16"/>
  <c r="AA1549" i="16"/>
  <c r="AD1553" i="16"/>
  <c r="AA1554" i="16"/>
  <c r="Z1555" i="16"/>
  <c r="AB1559" i="16"/>
  <c r="Z1560" i="16"/>
  <c r="AD1564" i="16"/>
  <c r="AA1565" i="16"/>
  <c r="AD1569" i="16"/>
  <c r="AA1570" i="16"/>
  <c r="Z1571" i="16"/>
  <c r="AB1575" i="16"/>
  <c r="Z1576" i="16"/>
  <c r="AA1673" i="16"/>
  <c r="AA1705" i="16"/>
  <c r="AD1445" i="16"/>
  <c r="AC1446" i="16"/>
  <c r="AA1454" i="16"/>
  <c r="AD1473" i="16"/>
  <c r="AA1474" i="16"/>
  <c r="AD1475" i="16"/>
  <c r="AD1481" i="16"/>
  <c r="Z1482" i="16"/>
  <c r="AD1485" i="16"/>
  <c r="Z1486" i="16"/>
  <c r="AD1489" i="16"/>
  <c r="Z1490" i="16"/>
  <c r="AB1494" i="16"/>
  <c r="AD1495" i="16"/>
  <c r="Z1496" i="16"/>
  <c r="Y1497" i="16"/>
  <c r="AB1502" i="16"/>
  <c r="Y1503" i="16"/>
  <c r="AB1506" i="16"/>
  <c r="Y1507" i="16"/>
  <c r="AD1511" i="16"/>
  <c r="Z1512" i="16"/>
  <c r="AC1516" i="16"/>
  <c r="AC1517" i="16"/>
  <c r="Y1518" i="16"/>
  <c r="AD1521" i="16"/>
  <c r="Z1522" i="16"/>
  <c r="AD1525" i="16"/>
  <c r="AA1526" i="16"/>
  <c r="Z1527" i="16"/>
  <c r="AD1533" i="16"/>
  <c r="AA1534" i="16"/>
  <c r="Z1535" i="16"/>
  <c r="AD1541" i="16"/>
  <c r="AA1542" i="16"/>
  <c r="Z1543" i="16"/>
  <c r="AB1549" i="16"/>
  <c r="Z1550" i="16"/>
  <c r="AD1554" i="16"/>
  <c r="AA1555" i="16"/>
  <c r="AD1559" i="16"/>
  <c r="AA1560" i="16"/>
  <c r="Z1561" i="16"/>
  <c r="AB1565" i="16"/>
  <c r="Z1566" i="16"/>
  <c r="AD1570" i="16"/>
  <c r="AA1571" i="16"/>
  <c r="AD1575" i="16"/>
  <c r="AA1576" i="16"/>
  <c r="Z1577" i="16"/>
  <c r="Z1439" i="16"/>
  <c r="AA1713" i="16"/>
  <c r="AC1444" i="16"/>
  <c r="AB1482" i="16"/>
  <c r="AD1517" i="16"/>
  <c r="AB1518" i="16"/>
  <c r="AA1566" i="16"/>
  <c r="Z1567" i="16"/>
  <c r="Y1443" i="16"/>
  <c r="Y1460" i="16"/>
  <c r="Y1472" i="16"/>
  <c r="AD1565" i="16"/>
  <c r="AD1566" i="16"/>
  <c r="AA1567" i="16"/>
  <c r="Y1442" i="16"/>
  <c r="AA1468" i="16"/>
  <c r="AC1469" i="16"/>
  <c r="Y1470" i="16"/>
  <c r="AC1471" i="16"/>
  <c r="AA1486" i="16"/>
  <c r="Y1487" i="16"/>
  <c r="AB1522" i="16"/>
  <c r="Y1523" i="16"/>
  <c r="Y1524" i="16"/>
  <c r="AA1543" i="16"/>
  <c r="Z1544" i="16"/>
  <c r="Z1545" i="16"/>
  <c r="AA1550" i="16"/>
  <c r="Z1551" i="16"/>
  <c r="AB1571" i="16"/>
  <c r="Z1572" i="16"/>
  <c r="Z1573" i="16"/>
  <c r="AB1468" i="16"/>
  <c r="AD1469" i="16"/>
  <c r="Z1470" i="16"/>
  <c r="AB1486" i="16"/>
  <c r="AC1507" i="16"/>
  <c r="Y1508" i="16"/>
  <c r="AC1522" i="16"/>
  <c r="AC1523" i="16"/>
  <c r="AD1542" i="16"/>
  <c r="AD1543" i="16"/>
  <c r="AA1544" i="16"/>
  <c r="AD1549" i="16"/>
  <c r="AD1550" i="16"/>
  <c r="AA1551" i="16"/>
  <c r="AD1571" i="16"/>
  <c r="AA1572" i="16"/>
  <c r="AA1686" i="16"/>
  <c r="AB1490" i="16"/>
  <c r="Y1491" i="16"/>
  <c r="Y1492" i="16"/>
  <c r="AC1497" i="16"/>
  <c r="Y1498" i="16"/>
  <c r="AB1512" i="16"/>
  <c r="Y1513" i="16"/>
  <c r="Y1514" i="16"/>
  <c r="AD1534" i="16"/>
  <c r="AD1535" i="16"/>
  <c r="AA1536" i="16"/>
  <c r="AD1555" i="16"/>
  <c r="AA1556" i="16"/>
  <c r="AD1576" i="16"/>
  <c r="AB1577" i="16"/>
  <c r="AA1681" i="16"/>
  <c r="AC1474" i="16"/>
  <c r="AC1490" i="16"/>
  <c r="AC1491" i="16"/>
  <c r="AB1496" i="16"/>
  <c r="AD1497" i="16"/>
  <c r="Z1498" i="16"/>
  <c r="AC1503" i="16"/>
  <c r="Y1504" i="16"/>
  <c r="AC1512" i="16"/>
  <c r="AC1513" i="16"/>
  <c r="AA1527" i="16"/>
  <c r="Z1528" i="16"/>
  <c r="Z1529" i="16"/>
  <c r="AA1561" i="16"/>
  <c r="Z1562" i="16"/>
  <c r="AA1439" i="16"/>
  <c r="AA1482" i="16"/>
  <c r="Z1504" i="16"/>
  <c r="Z1518" i="16"/>
  <c r="AA1528" i="16"/>
  <c r="AC1298" i="16"/>
  <c r="Y1299" i="16"/>
  <c r="AD1301" i="16"/>
  <c r="Z1302" i="16"/>
  <c r="AD1304" i="16"/>
  <c r="Z1305" i="16"/>
  <c r="AC1307" i="16"/>
  <c r="Y1308" i="16"/>
  <c r="AD1309" i="16"/>
  <c r="Z1310" i="16"/>
  <c r="AD1312" i="16"/>
  <c r="Z1313" i="16"/>
  <c r="AB1315" i="16"/>
  <c r="AD1317" i="16"/>
  <c r="Z1318" i="16"/>
  <c r="Y1319" i="16"/>
  <c r="AB1321" i="16"/>
  <c r="AD1324" i="16"/>
  <c r="AA1325" i="16"/>
  <c r="AD1327" i="16"/>
  <c r="AA1328" i="16"/>
  <c r="AA1331" i="16"/>
  <c r="Z1332" i="16"/>
  <c r="AA1335" i="16"/>
  <c r="Z1336" i="16"/>
  <c r="AA1339" i="16"/>
  <c r="Z1340" i="16"/>
  <c r="AD1342" i="16"/>
  <c r="AA1343" i="16"/>
  <c r="Z1344" i="16"/>
  <c r="AD1346" i="16"/>
  <c r="Z1347" i="16"/>
  <c r="AC1349" i="16"/>
  <c r="Y1350" i="16"/>
  <c r="AD1352" i="16"/>
  <c r="AA1353" i="16"/>
  <c r="AD1355" i="16"/>
  <c r="Z1356" i="16"/>
  <c r="AD1358" i="16"/>
  <c r="Z1359" i="16"/>
  <c r="AA1363" i="16"/>
  <c r="Z1364" i="16"/>
  <c r="AD1367" i="16"/>
  <c r="AA1368" i="16"/>
  <c r="AD1371" i="16"/>
  <c r="AA1372" i="16"/>
  <c r="AD1375" i="16"/>
  <c r="AA1376" i="16"/>
  <c r="AD1379" i="16"/>
  <c r="AA1380" i="16"/>
  <c r="AD1383" i="16"/>
  <c r="AA1384" i="16"/>
  <c r="AD1388" i="16"/>
  <c r="AA1389" i="16"/>
  <c r="Z1390" i="16"/>
  <c r="AA1395" i="16"/>
  <c r="Z1396" i="16"/>
  <c r="AC1398" i="16"/>
  <c r="Y1399" i="16"/>
  <c r="AA1401" i="16"/>
  <c r="AD1403" i="16"/>
  <c r="Z1404" i="16"/>
  <c r="AA1406" i="16"/>
  <c r="AC1411" i="16"/>
  <c r="Y1412" i="16"/>
  <c r="AC1415" i="16"/>
  <c r="Y1416" i="16"/>
  <c r="AC1419" i="16"/>
  <c r="Y1420" i="16"/>
  <c r="AA1423" i="16"/>
  <c r="AC1425" i="16"/>
  <c r="Y1426" i="16"/>
  <c r="AD1428" i="16"/>
  <c r="Z1429" i="16"/>
  <c r="AD1431" i="16"/>
  <c r="Z1432" i="16"/>
  <c r="AA1435" i="16"/>
  <c r="Z1508" i="16"/>
  <c r="AA1535" i="16"/>
  <c r="AB1439" i="16"/>
  <c r="AD1299" i="16"/>
  <c r="Z1306" i="16"/>
  <c r="AD1310" i="16"/>
  <c r="AC1313" i="16"/>
  <c r="AD1322" i="16"/>
  <c r="AA1329" i="16"/>
  <c r="Z1333" i="16"/>
  <c r="Z1337" i="16"/>
  <c r="AD1340" i="16"/>
  <c r="AD1344" i="16"/>
  <c r="AC1350" i="16"/>
  <c r="AA1354" i="16"/>
  <c r="AD1356" i="16"/>
  <c r="AC1360" i="16"/>
  <c r="Z1378" i="16"/>
  <c r="AA1381" i="16"/>
  <c r="AA1392" i="16"/>
  <c r="AD1404" i="16"/>
  <c r="Z1408" i="16"/>
  <c r="AD1412" i="16"/>
  <c r="AA1421" i="16"/>
  <c r="AD1426" i="16"/>
  <c r="AA1718" i="16"/>
  <c r="AD1503" i="16"/>
  <c r="AD1527" i="16"/>
  <c r="Z1537" i="16"/>
  <c r="AD1298" i="16"/>
  <c r="Z1299" i="16"/>
  <c r="AC1302" i="16"/>
  <c r="Y1303" i="16"/>
  <c r="AA1305" i="16"/>
  <c r="AD1307" i="16"/>
  <c r="Z1308" i="16"/>
  <c r="AA1310" i="16"/>
  <c r="AA1313" i="16"/>
  <c r="AC1315" i="16"/>
  <c r="Y1316" i="16"/>
  <c r="AD1318" i="16"/>
  <c r="Z1319" i="16"/>
  <c r="AC1321" i="16"/>
  <c r="Z1322" i="16"/>
  <c r="AB1325" i="16"/>
  <c r="AC1328" i="16"/>
  <c r="Y1329" i="16"/>
  <c r="AD1331" i="16"/>
  <c r="AA1332" i="16"/>
  <c r="AD1335" i="16"/>
  <c r="AA1336" i="16"/>
  <c r="AD1339" i="16"/>
  <c r="AA1340" i="16"/>
  <c r="AD1343" i="16"/>
  <c r="AA1344" i="16"/>
  <c r="AA1347" i="16"/>
  <c r="AD1349" i="16"/>
  <c r="Z1350" i="16"/>
  <c r="AC1353" i="16"/>
  <c r="Y1354" i="16"/>
  <c r="AA1356" i="16"/>
  <c r="AA1359" i="16"/>
  <c r="Z1360" i="16"/>
  <c r="AD1363" i="16"/>
  <c r="AC1364" i="16"/>
  <c r="Y1365" i="16"/>
  <c r="AC1368" i="16"/>
  <c r="Y1369" i="16"/>
  <c r="AC1372" i="16"/>
  <c r="Y1373" i="16"/>
  <c r="AC1376" i="16"/>
  <c r="Y1377" i="16"/>
  <c r="AC1380" i="16"/>
  <c r="Y1381" i="16"/>
  <c r="AC1384" i="16"/>
  <c r="Y1385" i="16"/>
  <c r="AD1389" i="16"/>
  <c r="AA1390" i="16"/>
  <c r="Z1391" i="16"/>
  <c r="AD1395" i="16"/>
  <c r="AA1396" i="16"/>
  <c r="AD1398" i="16"/>
  <c r="Z1399" i="16"/>
  <c r="AC1401" i="16"/>
  <c r="Y1402" i="16"/>
  <c r="AA1404" i="16"/>
  <c r="AC1406" i="16"/>
  <c r="Z1407" i="16"/>
  <c r="AD1411" i="16"/>
  <c r="Z1412" i="16"/>
  <c r="AD1415" i="16"/>
  <c r="Z1416" i="16"/>
  <c r="AD1419" i="16"/>
  <c r="Z1420" i="16"/>
  <c r="AC1423" i="16"/>
  <c r="Y1424" i="16"/>
  <c r="AD1425" i="16"/>
  <c r="Z1426" i="16"/>
  <c r="AA1429" i="16"/>
  <c r="AC1432" i="16"/>
  <c r="Y1433" i="16"/>
  <c r="AC1435" i="16"/>
  <c r="Y1436" i="16"/>
  <c r="AC1252" i="16"/>
  <c r="Y1270" i="16"/>
  <c r="Y1297" i="16"/>
  <c r="Z1300" i="16"/>
  <c r="AA1303" i="16"/>
  <c r="Y1309" i="16"/>
  <c r="Y1314" i="16"/>
  <c r="AC1316" i="16"/>
  <c r="AB1319" i="16"/>
  <c r="AA1323" i="16"/>
  <c r="AA1326" i="16"/>
  <c r="AD1332" i="16"/>
  <c r="Z1341" i="16"/>
  <c r="AD1347" i="16"/>
  <c r="Z1351" i="16"/>
  <c r="Y1361" i="16"/>
  <c r="Z1366" i="16"/>
  <c r="Z1370" i="16"/>
  <c r="AA1373" i="16"/>
  <c r="Z1386" i="16"/>
  <c r="AD1391" i="16"/>
  <c r="Z1397" i="16"/>
  <c r="Z1405" i="16"/>
  <c r="AC1407" i="16"/>
  <c r="AA1413" i="16"/>
  <c r="AD1416" i="16"/>
  <c r="AD1420" i="16"/>
  <c r="AA1424" i="16"/>
  <c r="Z1430" i="16"/>
  <c r="AA1433" i="16"/>
  <c r="AC1436" i="16"/>
  <c r="AC1502" i="16"/>
  <c r="AD1526" i="16"/>
  <c r="Z1536" i="16"/>
  <c r="AC1299" i="16"/>
  <c r="Y1300" i="16"/>
  <c r="AD1302" i="16"/>
  <c r="Z1303" i="16"/>
  <c r="AC1305" i="16"/>
  <c r="Y1306" i="16"/>
  <c r="AA1308" i="16"/>
  <c r="AC1310" i="16"/>
  <c r="Z1311" i="16"/>
  <c r="AB1313" i="16"/>
  <c r="AD1315" i="16"/>
  <c r="Z1316" i="16"/>
  <c r="AA1319" i="16"/>
  <c r="AD1321" i="16"/>
  <c r="AA1322" i="16"/>
  <c r="Z1323" i="16"/>
  <c r="AC1325" i="16"/>
  <c r="Z1326" i="16"/>
  <c r="AD1328" i="16"/>
  <c r="Z1329" i="16"/>
  <c r="AC1332" i="16"/>
  <c r="Y1333" i="16"/>
  <c r="AC1336" i="16"/>
  <c r="Y1337" i="16"/>
  <c r="AC1340" i="16"/>
  <c r="Y1341" i="16"/>
  <c r="AC1344" i="16"/>
  <c r="Y1345" i="16"/>
  <c r="AC1347" i="16"/>
  <c r="Y1348" i="16"/>
  <c r="AA1350" i="16"/>
  <c r="AD1353" i="16"/>
  <c r="Z1354" i="16"/>
  <c r="AC1356" i="16"/>
  <c r="Y1357" i="16"/>
  <c r="AD1359" i="16"/>
  <c r="AA1360" i="16"/>
  <c r="AD1364" i="16"/>
  <c r="Z1365" i="16"/>
  <c r="AD1368" i="16"/>
  <c r="Z1369" i="16"/>
  <c r="AD1372" i="16"/>
  <c r="Z1373" i="16"/>
  <c r="AD1376" i="16"/>
  <c r="Z1377" i="16"/>
  <c r="AD1380" i="16"/>
  <c r="Z1381" i="16"/>
  <c r="AD1384" i="16"/>
  <c r="Z1385" i="16"/>
  <c r="AD1390" i="16"/>
  <c r="AA1391" i="16"/>
  <c r="Z1392" i="16"/>
  <c r="AC1396" i="16"/>
  <c r="Y1397" i="16"/>
  <c r="AA1399" i="16"/>
  <c r="AD1401" i="16"/>
  <c r="Z1402" i="16"/>
  <c r="AC1404" i="16"/>
  <c r="Y1405" i="16"/>
  <c r="AD1406" i="16"/>
  <c r="AA1407" i="16"/>
  <c r="AA1412" i="16"/>
  <c r="Z1413" i="16"/>
  <c r="AA1416" i="16"/>
  <c r="Z1417" i="16"/>
  <c r="AA1420" i="16"/>
  <c r="Z1421" i="16"/>
  <c r="AD1423" i="16"/>
  <c r="Z1424" i="16"/>
  <c r="AC1426" i="16"/>
  <c r="Y1427" i="16"/>
  <c r="AC1429" i="16"/>
  <c r="Y1430" i="16"/>
  <c r="AD1432" i="16"/>
  <c r="Z1433" i="16"/>
  <c r="AD1435" i="16"/>
  <c r="Z1436" i="16"/>
  <c r="Y1269" i="16"/>
  <c r="AA1282" i="16"/>
  <c r="AD1305" i="16"/>
  <c r="AC1308" i="16"/>
  <c r="AA1311" i="16"/>
  <c r="Y1317" i="16"/>
  <c r="AD1325" i="16"/>
  <c r="AD1336" i="16"/>
  <c r="Z1345" i="16"/>
  <c r="Z1348" i="16"/>
  <c r="Z1357" i="16"/>
  <c r="AA1365" i="16"/>
  <c r="AA1369" i="16"/>
  <c r="Z1374" i="16"/>
  <c r="AA1377" i="16"/>
  <c r="Z1382" i="16"/>
  <c r="AA1385" i="16"/>
  <c r="Z1393" i="16"/>
  <c r="AD1396" i="16"/>
  <c r="AB1399" i="16"/>
  <c r="AA1402" i="16"/>
  <c r="AA1417" i="16"/>
  <c r="Z1427" i="16"/>
  <c r="AD1429" i="16"/>
  <c r="AD1507" i="16"/>
  <c r="Z1557" i="16"/>
  <c r="Z1297" i="16"/>
  <c r="AC1300" i="16"/>
  <c r="Y1301" i="16"/>
  <c r="AC1303" i="16"/>
  <c r="Y1304" i="16"/>
  <c r="AA1306" i="16"/>
  <c r="AD1308" i="16"/>
  <c r="Z1309" i="16"/>
  <c r="AB1311" i="16"/>
  <c r="AD1313" i="16"/>
  <c r="Z1314" i="16"/>
  <c r="AD1316" i="16"/>
  <c r="Z1317" i="16"/>
  <c r="AC1319" i="16"/>
  <c r="Y1320" i="16"/>
  <c r="AB1323" i="16"/>
  <c r="AC1326" i="16"/>
  <c r="Y1327" i="16"/>
  <c r="AB1329" i="16"/>
  <c r="Z1330" i="16"/>
  <c r="AA1333" i="16"/>
  <c r="Z1334" i="16"/>
  <c r="AA1337" i="16"/>
  <c r="Z1338" i="16"/>
  <c r="AA1341" i="16"/>
  <c r="AA1345" i="16"/>
  <c r="AA1348" i="16"/>
  <c r="AD1350" i="16"/>
  <c r="AA1351" i="16"/>
  <c r="AC1354" i="16"/>
  <c r="Y1355" i="16"/>
  <c r="AA1357" i="16"/>
  <c r="AD1360" i="16"/>
  <c r="Z1361" i="16"/>
  <c r="AD1365" i="16"/>
  <c r="AA1366" i="16"/>
  <c r="AD1369" i="16"/>
  <c r="AA1370" i="16"/>
  <c r="AD1373" i="16"/>
  <c r="AA1374" i="16"/>
  <c r="AD1377" i="16"/>
  <c r="AA1378" i="16"/>
  <c r="AD1381" i="16"/>
  <c r="AA1382" i="16"/>
  <c r="AD1385" i="16"/>
  <c r="AA1386" i="16"/>
  <c r="AD1392" i="16"/>
  <c r="AA1393" i="16"/>
  <c r="Z1394" i="16"/>
  <c r="AA1397" i="16"/>
  <c r="AC1399" i="16"/>
  <c r="Z1400" i="16"/>
  <c r="AC1402" i="16"/>
  <c r="Y1403" i="16"/>
  <c r="AA1405" i="16"/>
  <c r="AD1407" i="16"/>
  <c r="AA1408" i="16"/>
  <c r="Z1409" i="16"/>
  <c r="AC1413" i="16"/>
  <c r="Y1414" i="16"/>
  <c r="AC1417" i="16"/>
  <c r="Y1418" i="16"/>
  <c r="AC1421" i="16"/>
  <c r="Z1422" i="16"/>
  <c r="AC1424" i="16"/>
  <c r="Y1425" i="16"/>
  <c r="AA1427" i="16"/>
  <c r="AC1430" i="16"/>
  <c r="Y1431" i="16"/>
  <c r="AC1433" i="16"/>
  <c r="Y1434" i="16"/>
  <c r="AD1436" i="16"/>
  <c r="Z1197" i="16"/>
  <c r="AB1259" i="16"/>
  <c r="AB1555" i="16"/>
  <c r="AB1561" i="16"/>
  <c r="Z1578" i="16"/>
  <c r="Y1298" i="16"/>
  <c r="AA1304" i="16"/>
  <c r="Z1307" i="16"/>
  <c r="AD1311" i="16"/>
  <c r="AD1314" i="16"/>
  <c r="AB1317" i="16"/>
  <c r="AA1320" i="16"/>
  <c r="Z1324" i="16"/>
  <c r="AA1327" i="16"/>
  <c r="AC1330" i="16"/>
  <c r="Y1335" i="16"/>
  <c r="AC1338" i="16"/>
  <c r="AC1341" i="16"/>
  <c r="Z1346" i="16"/>
  <c r="Z1349" i="16"/>
  <c r="AD1351" i="16"/>
  <c r="AA1355" i="16"/>
  <c r="AC1357" i="16"/>
  <c r="AD1361" i="16"/>
  <c r="Y1363" i="16"/>
  <c r="Z1367" i="16"/>
  <c r="AD1370" i="16"/>
  <c r="Z1375" i="16"/>
  <c r="AD1378" i="16"/>
  <c r="AD1382" i="16"/>
  <c r="AA1387" i="16"/>
  <c r="AC1394" i="16"/>
  <c r="AD1397" i="16"/>
  <c r="Y1401" i="16"/>
  <c r="AC1405" i="16"/>
  <c r="AD1409" i="16"/>
  <c r="Z1411" i="16"/>
  <c r="AA1414" i="16"/>
  <c r="Z1419" i="16"/>
  <c r="Y1423" i="16"/>
  <c r="AD1427" i="16"/>
  <c r="Y1435" i="16"/>
  <c r="AC1506" i="16"/>
  <c r="Z1556" i="16"/>
  <c r="AA1297" i="16"/>
  <c r="AD1300" i="16"/>
  <c r="Z1301" i="16"/>
  <c r="AD1303" i="16"/>
  <c r="Z1304" i="16"/>
  <c r="AC1306" i="16"/>
  <c r="Y1307" i="16"/>
  <c r="AA1309" i="16"/>
  <c r="AC1311" i="16"/>
  <c r="Y1312" i="16"/>
  <c r="AC1314" i="16"/>
  <c r="Y1315" i="16"/>
  <c r="AA1317" i="16"/>
  <c r="AD1319" i="16"/>
  <c r="Z1320" i="16"/>
  <c r="AC1323" i="16"/>
  <c r="Y1324" i="16"/>
  <c r="AD1326" i="16"/>
  <c r="Z1327" i="16"/>
  <c r="AD1329" i="16"/>
  <c r="AA1330" i="16"/>
  <c r="AD1333" i="16"/>
  <c r="AA1334" i="16"/>
  <c r="AD1337" i="16"/>
  <c r="AA1338" i="16"/>
  <c r="AB1341" i="16"/>
  <c r="AC1345" i="16"/>
  <c r="Y1346" i="16"/>
  <c r="AC1348" i="16"/>
  <c r="Y1349" i="16"/>
  <c r="AC1351" i="16"/>
  <c r="Y1352" i="16"/>
  <c r="AD1354" i="16"/>
  <c r="Z1355" i="16"/>
  <c r="AB1357" i="16"/>
  <c r="AA1361" i="16"/>
  <c r="Z1362" i="16"/>
  <c r="AC1366" i="16"/>
  <c r="Y1367" i="16"/>
  <c r="AC1370" i="16"/>
  <c r="Y1371" i="16"/>
  <c r="AC1374" i="16"/>
  <c r="Y1375" i="16"/>
  <c r="AC1378" i="16"/>
  <c r="Y1379" i="16"/>
  <c r="AC1382" i="16"/>
  <c r="Y1383" i="16"/>
  <c r="AC1386" i="16"/>
  <c r="Z1387" i="16"/>
  <c r="AD1393" i="16"/>
  <c r="AA1394" i="16"/>
  <c r="AC1397" i="16"/>
  <c r="Y1398" i="16"/>
  <c r="AD1399" i="16"/>
  <c r="AA1400" i="16"/>
  <c r="AD1402" i="16"/>
  <c r="Z1403" i="16"/>
  <c r="AB1405" i="16"/>
  <c r="AD1408" i="16"/>
  <c r="AA1409" i="16"/>
  <c r="Z1410" i="16"/>
  <c r="AD1413" i="16"/>
  <c r="Z1414" i="16"/>
  <c r="AD1417" i="16"/>
  <c r="Z1418" i="16"/>
  <c r="AD1421" i="16"/>
  <c r="AA1422" i="16"/>
  <c r="AD1424" i="16"/>
  <c r="Z1425" i="16"/>
  <c r="AC1427" i="16"/>
  <c r="Y1428" i="16"/>
  <c r="AD1430" i="16"/>
  <c r="Z1431" i="16"/>
  <c r="AD1433" i="16"/>
  <c r="Z1434" i="16"/>
  <c r="AA1229" i="16"/>
  <c r="AC1297" i="16"/>
  <c r="AA1301" i="16"/>
  <c r="AD1306" i="16"/>
  <c r="AB1309" i="16"/>
  <c r="Z1312" i="16"/>
  <c r="Z1315" i="16"/>
  <c r="Z1321" i="16"/>
  <c r="AD1323" i="16"/>
  <c r="Y1331" i="16"/>
  <c r="AC1334" i="16"/>
  <c r="Y1339" i="16"/>
  <c r="AA1342" i="16"/>
  <c r="AD1345" i="16"/>
  <c r="AD1348" i="16"/>
  <c r="Z1352" i="16"/>
  <c r="AA1358" i="16"/>
  <c r="AC1362" i="16"/>
  <c r="AD1366" i="16"/>
  <c r="Z1371" i="16"/>
  <c r="AD1374" i="16"/>
  <c r="Z1379" i="16"/>
  <c r="Z1383" i="16"/>
  <c r="AD1386" i="16"/>
  <c r="Z1388" i="16"/>
  <c r="Y1395" i="16"/>
  <c r="Z1398" i="16"/>
  <c r="AC1400" i="16"/>
  <c r="AB1403" i="16"/>
  <c r="Y1406" i="16"/>
  <c r="AA1410" i="16"/>
  <c r="Z1415" i="16"/>
  <c r="AA1418" i="16"/>
  <c r="AC1422" i="16"/>
  <c r="AA1425" i="16"/>
  <c r="Z1428" i="16"/>
  <c r="AA1431" i="16"/>
  <c r="AC1434" i="16"/>
  <c r="AA1411" i="16"/>
  <c r="Z1406" i="16"/>
  <c r="AD1394" i="16"/>
  <c r="Z1384" i="16"/>
  <c r="Z1368" i="16"/>
  <c r="Z1363" i="16"/>
  <c r="AD1357" i="16"/>
  <c r="AD1334" i="16"/>
  <c r="AC1322" i="16"/>
  <c r="AC1317" i="16"/>
  <c r="Y1519" i="16"/>
  <c r="AB1449" i="16"/>
  <c r="BF572" i="16"/>
  <c r="BN572" i="16" s="1"/>
  <c r="BG549" i="16"/>
  <c r="BO549" i="16" s="1"/>
  <c r="BF494" i="16"/>
  <c r="BN494" i="16" s="1"/>
  <c r="AD1422" i="16"/>
  <c r="AD1400" i="16"/>
  <c r="Z1395" i="16"/>
  <c r="AA1379" i="16"/>
  <c r="AC1373" i="16"/>
  <c r="AC1358" i="16"/>
  <c r="AC1346" i="16"/>
  <c r="Z1335" i="16"/>
  <c r="AB1333" i="16"/>
  <c r="Y1318" i="16"/>
  <c r="AC1312" i="16"/>
  <c r="AD1560" i="16"/>
  <c r="Z1501" i="16"/>
  <c r="Z1485" i="16"/>
  <c r="Y1483" i="16"/>
  <c r="BI571" i="16"/>
  <c r="BQ571" i="16" s="1"/>
  <c r="BI538" i="16"/>
  <c r="BQ538" i="16" s="1"/>
  <c r="BG485" i="16"/>
  <c r="BO485" i="16" s="1"/>
  <c r="AB1268" i="16"/>
  <c r="AD1434" i="16"/>
  <c r="AC1428" i="16"/>
  <c r="Z1423" i="16"/>
  <c r="AB1421" i="16"/>
  <c r="Z1401" i="16"/>
  <c r="Z1380" i="16"/>
  <c r="Y1359" i="16"/>
  <c r="AA1352" i="16"/>
  <c r="Y1347" i="16"/>
  <c r="AB1345" i="16"/>
  <c r="AD1341" i="16"/>
  <c r="AD1330" i="16"/>
  <c r="AC1329" i="16"/>
  <c r="AA1324" i="16"/>
  <c r="Y1313" i="16"/>
  <c r="AA1307" i="16"/>
  <c r="AC1301" i="16"/>
  <c r="AA1577" i="16"/>
  <c r="BH569" i="16"/>
  <c r="BP569" i="16" s="1"/>
  <c r="BD537" i="16"/>
  <c r="BL537" i="16" s="1"/>
  <c r="BE460" i="16"/>
  <c r="BM460" i="16" s="1"/>
  <c r="Z1435" i="16"/>
  <c r="Y1429" i="16"/>
  <c r="AB1427" i="16"/>
  <c r="AD1418" i="16"/>
  <c r="Y1387" i="16"/>
  <c r="AC1385" i="16"/>
  <c r="AA1375" i="16"/>
  <c r="AC1369" i="16"/>
  <c r="Z1353" i="16"/>
  <c r="AC1342" i="16"/>
  <c r="Z1331" i="16"/>
  <c r="Z1325" i="16"/>
  <c r="AB1306" i="16"/>
  <c r="Y1302" i="16"/>
  <c r="AB1300" i="16"/>
  <c r="Y1534" i="16"/>
  <c r="AA1419" i="16"/>
  <c r="AB1417" i="16"/>
  <c r="AC1391" i="16"/>
  <c r="Z1376" i="16"/>
  <c r="Z1343" i="16"/>
  <c r="AD1320" i="16"/>
  <c r="AD1297" i="16"/>
  <c r="AB1436" i="16"/>
  <c r="AB1424" i="16"/>
  <c r="AC1420" i="16"/>
  <c r="AC1412" i="16"/>
  <c r="Y1409" i="16"/>
  <c r="AB1402" i="16"/>
  <c r="Y1394" i="16"/>
  <c r="AB1391" i="16"/>
  <c r="AB1381" i="16"/>
  <c r="AB1377" i="16"/>
  <c r="AB1369" i="16"/>
  <c r="AB1360" i="16"/>
  <c r="AB1354" i="16"/>
  <c r="Y1338" i="16"/>
  <c r="Y1330" i="16"/>
  <c r="AB1303" i="16"/>
  <c r="N1153" i="16"/>
  <c r="O1287" i="16"/>
  <c r="M1257" i="16"/>
  <c r="K1248" i="16"/>
  <c r="O1209" i="16"/>
  <c r="N1181" i="16"/>
  <c r="AD1280" i="16"/>
  <c r="Z1274" i="16"/>
  <c r="L1435" i="16"/>
  <c r="N1432" i="16"/>
  <c r="J1430" i="16"/>
  <c r="M1429" i="16"/>
  <c r="N1428" i="16"/>
  <c r="K1428" i="16"/>
  <c r="L1427" i="16"/>
  <c r="O1425" i="16"/>
  <c r="L1424" i="16"/>
  <c r="N1423" i="16"/>
  <c r="O1420" i="16"/>
  <c r="J1419" i="16"/>
  <c r="M1418" i="16"/>
  <c r="K1417" i="16"/>
  <c r="J1414" i="16"/>
  <c r="M1413" i="16"/>
  <c r="N1412" i="16"/>
  <c r="K1412" i="16"/>
  <c r="L1411" i="16"/>
  <c r="O1409" i="16"/>
  <c r="L1408" i="16"/>
  <c r="N1407" i="16"/>
  <c r="O1404" i="16"/>
  <c r="J1403" i="16"/>
  <c r="M1402" i="16"/>
  <c r="K1401" i="16"/>
  <c r="K1398" i="16"/>
  <c r="O1397" i="16"/>
  <c r="K1397" i="16"/>
  <c r="L1394" i="16"/>
  <c r="L1393" i="16"/>
  <c r="O1392" i="16"/>
  <c r="M1391" i="16"/>
  <c r="N1390" i="16"/>
  <c r="O1388" i="16"/>
  <c r="M1387" i="16"/>
  <c r="N1386" i="16"/>
  <c r="O1384" i="16"/>
  <c r="M1383" i="16"/>
  <c r="N1382" i="16"/>
  <c r="L1380" i="16"/>
  <c r="O1378" i="16"/>
  <c r="L1377" i="16"/>
  <c r="L1376" i="16"/>
  <c r="O1374" i="16"/>
  <c r="L1373" i="16"/>
  <c r="N1372" i="16"/>
  <c r="O1369" i="16"/>
  <c r="J1368" i="16"/>
  <c r="M1367" i="16"/>
  <c r="K1366" i="16"/>
  <c r="O1363" i="16"/>
  <c r="J1362" i="16"/>
  <c r="M1361" i="16"/>
  <c r="J1360" i="16"/>
  <c r="L1358" i="16"/>
  <c r="N1355" i="16"/>
  <c r="O1353" i="16"/>
  <c r="O1352" i="16"/>
  <c r="J1351" i="16"/>
  <c r="M1350" i="16"/>
  <c r="L1349" i="16"/>
  <c r="N1348" i="16"/>
  <c r="M1347" i="16"/>
  <c r="J1346" i="16"/>
  <c r="K1345" i="16"/>
  <c r="K1344" i="16"/>
  <c r="L1342" i="16"/>
  <c r="N1339" i="16"/>
  <c r="O1337" i="16"/>
  <c r="O1336" i="16"/>
  <c r="J1335" i="16"/>
  <c r="M1334" i="16"/>
  <c r="L1333" i="16"/>
  <c r="N1332" i="16"/>
  <c r="M1331" i="16"/>
  <c r="J1330" i="16"/>
  <c r="K1329" i="16"/>
  <c r="K1328" i="16"/>
  <c r="L1326" i="16"/>
  <c r="N1325" i="16"/>
  <c r="L1323" i="16"/>
  <c r="L1322" i="16"/>
  <c r="O1321" i="16"/>
  <c r="M1320" i="16"/>
  <c r="N1319" i="16"/>
  <c r="K1319" i="16"/>
  <c r="L1318" i="16"/>
  <c r="O1317" i="16"/>
  <c r="M1316" i="16"/>
  <c r="N1315" i="16"/>
  <c r="K1315" i="16"/>
  <c r="J1313" i="16"/>
  <c r="N1312" i="16"/>
  <c r="N1311" i="16"/>
  <c r="O1309" i="16"/>
  <c r="M1308" i="16"/>
  <c r="L1307" i="16"/>
  <c r="K1306" i="16"/>
  <c r="J1303" i="16"/>
  <c r="N1302" i="16"/>
  <c r="M1301" i="16"/>
  <c r="L1300" i="16"/>
  <c r="N1299" i="16"/>
  <c r="J1298" i="16"/>
  <c r="L1297" i="16"/>
  <c r="AA1436" i="16"/>
  <c r="AB1426" i="16"/>
  <c r="AB1420" i="16"/>
  <c r="AB1416" i="16"/>
  <c r="AB1412" i="16"/>
  <c r="Y1408" i="16"/>
  <c r="AB1396" i="16"/>
  <c r="Y1393" i="16"/>
  <c r="AB1390" i="16"/>
  <c r="AC1389" i="16"/>
  <c r="Y1386" i="16"/>
  <c r="Y1382" i="16"/>
  <c r="Y1378" i="16"/>
  <c r="Y1374" i="16"/>
  <c r="Y1370" i="16"/>
  <c r="Y1366" i="16"/>
  <c r="AB1364" i="16"/>
  <c r="AC1359" i="16"/>
  <c r="Y1351" i="16"/>
  <c r="AB1350" i="16"/>
  <c r="AB1344" i="16"/>
  <c r="AC1343" i="16"/>
  <c r="AB1340" i="16"/>
  <c r="AB1336" i="16"/>
  <c r="AB1332" i="16"/>
  <c r="AC1318" i="16"/>
  <c r="AA1316" i="16"/>
  <c r="AB1308" i="16"/>
  <c r="AB1299" i="16"/>
  <c r="AN1434" i="16"/>
  <c r="AR1433" i="16"/>
  <c r="AN1433" i="16"/>
  <c r="AN1430" i="16"/>
  <c r="AR1429" i="16"/>
  <c r="AN1429" i="16"/>
  <c r="AO1425" i="16"/>
  <c r="AN1423" i="16"/>
  <c r="AN1420" i="16"/>
  <c r="AP1419" i="16"/>
  <c r="AO1418" i="16"/>
  <c r="AR1416" i="16"/>
  <c r="AP1410" i="16"/>
  <c r="AS1394" i="16"/>
  <c r="AN1385" i="16"/>
  <c r="AS1383" i="16"/>
  <c r="AQ1382" i="16"/>
  <c r="AP1372" i="16"/>
  <c r="AQ1365" i="16"/>
  <c r="AN1360" i="16"/>
  <c r="AO1347" i="16"/>
  <c r="AO1339" i="16"/>
  <c r="AP1328" i="16"/>
  <c r="AQ1325" i="16"/>
  <c r="AP1319" i="16"/>
  <c r="AS1318" i="16"/>
  <c r="AO1301" i="16"/>
  <c r="AO1299" i="16"/>
  <c r="AS1298" i="16"/>
  <c r="O1439" i="16"/>
  <c r="AQ1576" i="16"/>
  <c r="AP1574" i="16"/>
  <c r="AR1569" i="16"/>
  <c r="AO1564" i="16"/>
  <c r="AS1563" i="16"/>
  <c r="AR1542" i="16"/>
  <c r="AR1505" i="16"/>
  <c r="AP1490" i="16"/>
  <c r="Y1571" i="16"/>
  <c r="AC1569" i="16"/>
  <c r="AD1492" i="16"/>
  <c r="Z1481" i="16"/>
  <c r="Z1477" i="16"/>
  <c r="J1575" i="16"/>
  <c r="K1445" i="16"/>
  <c r="AB1433" i="16"/>
  <c r="AA1430" i="16"/>
  <c r="Y1422" i="16"/>
  <c r="AC1416" i="16"/>
  <c r="AB1407" i="16"/>
  <c r="Y1400" i="16"/>
  <c r="AC1390" i="16"/>
  <c r="AB1385" i="16"/>
  <c r="AB1373" i="16"/>
  <c r="AB1365" i="16"/>
  <c r="Y1334" i="16"/>
  <c r="AB1322" i="16"/>
  <c r="AB1316" i="16"/>
  <c r="AA1300" i="16"/>
  <c r="AC1546" i="16"/>
  <c r="AO1059" i="16"/>
  <c r="AO1583" i="16"/>
  <c r="AR1586" i="16"/>
  <c r="AP1587" i="16"/>
  <c r="AR1590" i="16"/>
  <c r="AN1591" i="16"/>
  <c r="AQ1593" i="16"/>
  <c r="AN1594" i="16"/>
  <c r="AQ1597" i="16"/>
  <c r="AN1598" i="16"/>
  <c r="AS1600" i="16"/>
  <c r="AO1601" i="16"/>
  <c r="AR1603" i="16"/>
  <c r="AQ1604" i="16"/>
  <c r="AP1607" i="16"/>
  <c r="AR1610" i="16"/>
  <c r="AN1611" i="16"/>
  <c r="AS1614" i="16"/>
  <c r="AO1615" i="16"/>
  <c r="AR1618" i="16"/>
  <c r="AN1619" i="16"/>
  <c r="AQ1621" i="16"/>
  <c r="AQ1622" i="16"/>
  <c r="AP1625" i="16"/>
  <c r="AR1628" i="16"/>
  <c r="AN1629" i="16"/>
  <c r="AR1631" i="16"/>
  <c r="AQ1632" i="16"/>
  <c r="AQ1635" i="16"/>
  <c r="AN1636" i="16"/>
  <c r="AR1640" i="16"/>
  <c r="AP1641" i="16"/>
  <c r="AS1644" i="16"/>
  <c r="AO1645" i="16"/>
  <c r="AP1649" i="16"/>
  <c r="AS1652" i="16"/>
  <c r="AO1653" i="16"/>
  <c r="AR1655" i="16"/>
  <c r="AQ1656" i="16"/>
  <c r="AP1583" i="16"/>
  <c r="AQ1587" i="16"/>
  <c r="AN1588" i="16"/>
  <c r="AS1590" i="16"/>
  <c r="AO1591" i="16"/>
  <c r="AR1593" i="16"/>
  <c r="AQ1594" i="16"/>
  <c r="AR1597" i="16"/>
  <c r="AQ1598" i="16"/>
  <c r="AP1601" i="16"/>
  <c r="AR1604" i="16"/>
  <c r="AN1605" i="16"/>
  <c r="AQ1607" i="16"/>
  <c r="AN1608" i="16"/>
  <c r="AS1610" i="16"/>
  <c r="AO1611" i="16"/>
  <c r="AP1615" i="16"/>
  <c r="AS1618" i="16"/>
  <c r="AO1619" i="16"/>
  <c r="AR1621" i="16"/>
  <c r="AR1622" i="16"/>
  <c r="AN1623" i="16"/>
  <c r="AQ1625" i="16"/>
  <c r="AN1626" i="16"/>
  <c r="AS1628" i="16"/>
  <c r="AP1629" i="16"/>
  <c r="AR1632" i="16"/>
  <c r="AN1633" i="16"/>
  <c r="AR1635" i="16"/>
  <c r="AQ1636" i="16"/>
  <c r="AN1637" i="16"/>
  <c r="AQ1641" i="16"/>
  <c r="AN1642" i="16"/>
  <c r="AP1645" i="16"/>
  <c r="AQ1646" i="16"/>
  <c r="AQ1649" i="16"/>
  <c r="AN1650" i="16"/>
  <c r="AP1653" i="16"/>
  <c r="AR1656" i="16"/>
  <c r="AN1657" i="16"/>
  <c r="AQ1583" i="16"/>
  <c r="AN1584" i="16"/>
  <c r="AR1587" i="16"/>
  <c r="AQ1588" i="16"/>
  <c r="AP1591" i="16"/>
  <c r="AR1594" i="16"/>
  <c r="AN1595" i="16"/>
  <c r="AR1598" i="16"/>
  <c r="AN1599" i="16"/>
  <c r="AQ1601" i="16"/>
  <c r="AN1602" i="16"/>
  <c r="AS1604" i="16"/>
  <c r="AO1605" i="16"/>
  <c r="AR1607" i="16"/>
  <c r="AQ1608" i="16"/>
  <c r="AP1611" i="16"/>
  <c r="AQ1615" i="16"/>
  <c r="AQ1616" i="16"/>
  <c r="AP1619" i="16"/>
  <c r="AS1622" i="16"/>
  <c r="AO1623" i="16"/>
  <c r="AR1625" i="16"/>
  <c r="AQ1626" i="16"/>
  <c r="AQ1629" i="16"/>
  <c r="AN1630" i="16"/>
  <c r="AS1632" i="16"/>
  <c r="AO1633" i="16"/>
  <c r="AR1636" i="16"/>
  <c r="AP1637" i="16"/>
  <c r="AR1641" i="16"/>
  <c r="AQ1642" i="16"/>
  <c r="AQ1645" i="16"/>
  <c r="AR1646" i="16"/>
  <c r="AN1647" i="16"/>
  <c r="AR1649" i="16"/>
  <c r="AQ1650" i="16"/>
  <c r="AQ1653" i="16"/>
  <c r="AN1654" i="16"/>
  <c r="AS1656" i="16"/>
  <c r="AO1657" i="16"/>
  <c r="AR1583" i="16"/>
  <c r="AQ1584" i="16"/>
  <c r="AN1585" i="16"/>
  <c r="AR1588" i="16"/>
  <c r="AN1589" i="16"/>
  <c r="AQ1591" i="16"/>
  <c r="AN1592" i="16"/>
  <c r="AS1594" i="16"/>
  <c r="AO1595" i="16"/>
  <c r="AS1598" i="16"/>
  <c r="AO1599" i="16"/>
  <c r="AR1601" i="16"/>
  <c r="AQ1602" i="16"/>
  <c r="AP1605" i="16"/>
  <c r="AR1608" i="16"/>
  <c r="AN1609" i="16"/>
  <c r="AQ1611" i="16"/>
  <c r="AQ1612" i="16"/>
  <c r="AR1615" i="16"/>
  <c r="AR1616" i="16"/>
  <c r="AN1617" i="16"/>
  <c r="AQ1619" i="16"/>
  <c r="AN1620" i="16"/>
  <c r="AP1623" i="16"/>
  <c r="AR1626" i="16"/>
  <c r="AN1627" i="16"/>
  <c r="AR1629" i="16"/>
  <c r="AQ1630" i="16"/>
  <c r="AP1633" i="16"/>
  <c r="AQ1637" i="16"/>
  <c r="AN1638" i="16"/>
  <c r="AR1642" i="16"/>
  <c r="AN1643" i="16"/>
  <c r="AS1646" i="16"/>
  <c r="AO1647" i="16"/>
  <c r="AR1650" i="16"/>
  <c r="AN1651" i="16"/>
  <c r="AR1653" i="16"/>
  <c r="AQ1654" i="16"/>
  <c r="AP1657" i="16"/>
  <c r="AR1585" i="16"/>
  <c r="AQ1586" i="16"/>
  <c r="AR1589" i="16"/>
  <c r="AQ1590" i="16"/>
  <c r="AS1592" i="16"/>
  <c r="AO1593" i="16"/>
  <c r="AR1595" i="16"/>
  <c r="AR1596" i="16"/>
  <c r="AN1597" i="16"/>
  <c r="AR1599" i="16"/>
  <c r="AQ1600" i="16"/>
  <c r="AN1601" i="16"/>
  <c r="AS1602" i="16"/>
  <c r="AO1603" i="16"/>
  <c r="AQ1605" i="16"/>
  <c r="AN1606" i="16"/>
  <c r="AS1634" i="16"/>
  <c r="AP1635" i="16"/>
  <c r="AQ1655" i="16"/>
  <c r="AR1658" i="16"/>
  <c r="AN1659" i="16"/>
  <c r="AS1662" i="16"/>
  <c r="AO1663" i="16"/>
  <c r="AR1666" i="16"/>
  <c r="AN1667" i="16"/>
  <c r="AS1670" i="16"/>
  <c r="AP1671" i="16"/>
  <c r="AO1672" i="16"/>
  <c r="AS1678" i="16"/>
  <c r="AP1679" i="16"/>
  <c r="AO1680" i="16"/>
  <c r="AS1685" i="16"/>
  <c r="AO1686" i="16"/>
  <c r="AS1689" i="16"/>
  <c r="AO1690" i="16"/>
  <c r="AR1693" i="16"/>
  <c r="AN1694" i="16"/>
  <c r="AS1696" i="16"/>
  <c r="AP1697" i="16"/>
  <c r="AS1699" i="16"/>
  <c r="AO1700" i="16"/>
  <c r="AQ1703" i="16"/>
  <c r="AS1706" i="16"/>
  <c r="AP1707" i="16"/>
  <c r="AP1710" i="16"/>
  <c r="AO1711" i="16"/>
  <c r="AS1714" i="16"/>
  <c r="AP1715" i="16"/>
  <c r="AS1719" i="16"/>
  <c r="AP1720" i="16"/>
  <c r="AO1721" i="16"/>
  <c r="AR1582" i="16"/>
  <c r="AP1593" i="16"/>
  <c r="AS1596" i="16"/>
  <c r="AO1597" i="16"/>
  <c r="AR1600" i="16"/>
  <c r="AP1603" i="16"/>
  <c r="AN1604" i="16"/>
  <c r="AR1605" i="16"/>
  <c r="AQ1606" i="16"/>
  <c r="AO1609" i="16"/>
  <c r="AS1658" i="16"/>
  <c r="AO1659" i="16"/>
  <c r="AP1663" i="16"/>
  <c r="AN1664" i="16"/>
  <c r="AS1666" i="16"/>
  <c r="AO1667" i="16"/>
  <c r="AS1671" i="16"/>
  <c r="AP1672" i="16"/>
  <c r="AO1673" i="16"/>
  <c r="AS1679" i="16"/>
  <c r="AP1680" i="16"/>
  <c r="AO1681" i="16"/>
  <c r="AP1686" i="16"/>
  <c r="AO1687" i="16"/>
  <c r="AP1690" i="16"/>
  <c r="AO1691" i="16"/>
  <c r="AS1693" i="16"/>
  <c r="AO1694" i="16"/>
  <c r="AQ1697" i="16"/>
  <c r="AP1700" i="16"/>
  <c r="AO1701" i="16"/>
  <c r="AR1703" i="16"/>
  <c r="AN1704" i="16"/>
  <c r="AQ1707" i="16"/>
  <c r="AS1710" i="16"/>
  <c r="AP1711" i="16"/>
  <c r="AQ1715" i="16"/>
  <c r="AO1716" i="16"/>
  <c r="AS1720" i="16"/>
  <c r="AP1721" i="16"/>
  <c r="AS1582" i="16"/>
  <c r="AQ1603" i="16"/>
  <c r="AR1606" i="16"/>
  <c r="AN1607" i="16"/>
  <c r="AS1608" i="16"/>
  <c r="AP1609" i="16"/>
  <c r="AR1612" i="16"/>
  <c r="AN1613" i="16"/>
  <c r="AO1617" i="16"/>
  <c r="AP1659" i="16"/>
  <c r="AQ1663" i="16"/>
  <c r="AQ1664" i="16"/>
  <c r="AP1667" i="16"/>
  <c r="AS1672" i="16"/>
  <c r="AP1673" i="16"/>
  <c r="AO1674" i="16"/>
  <c r="AS1680" i="16"/>
  <c r="AP1681" i="16"/>
  <c r="AO1682" i="16"/>
  <c r="AS1686" i="16"/>
  <c r="AP1687" i="16"/>
  <c r="AS1690" i="16"/>
  <c r="AP1691" i="16"/>
  <c r="AP1694" i="16"/>
  <c r="AO1695" i="16"/>
  <c r="AR1697" i="16"/>
  <c r="AN1698" i="16"/>
  <c r="AS1700" i="16"/>
  <c r="AP1701" i="16"/>
  <c r="AS1703" i="16"/>
  <c r="AO1704" i="16"/>
  <c r="AR1707" i="16"/>
  <c r="AN1708" i="16"/>
  <c r="AQ1711" i="16"/>
  <c r="AS1715" i="16"/>
  <c r="AP1716" i="16"/>
  <c r="AO1717" i="16"/>
  <c r="AQ1721" i="16"/>
  <c r="AO1722" i="16"/>
  <c r="AS1606" i="16"/>
  <c r="AO1607" i="16"/>
  <c r="AQ1609" i="16"/>
  <c r="AN1610" i="16"/>
  <c r="AR1611" i="16"/>
  <c r="AS1612" i="16"/>
  <c r="AO1613" i="16"/>
  <c r="AS1616" i="16"/>
  <c r="AP1617" i="16"/>
  <c r="AQ1620" i="16"/>
  <c r="AQ1623" i="16"/>
  <c r="AN1624" i="16"/>
  <c r="AP1647" i="16"/>
  <c r="AQ1659" i="16"/>
  <c r="AQ1660" i="16"/>
  <c r="AR1664" i="16"/>
  <c r="AN1665" i="16"/>
  <c r="AQ1667" i="16"/>
  <c r="AN1668" i="16"/>
  <c r="AS1673" i="16"/>
  <c r="AP1674" i="16"/>
  <c r="AO1675" i="16"/>
  <c r="AS1681" i="16"/>
  <c r="AP1682" i="16"/>
  <c r="AO1683" i="16"/>
  <c r="AR1687" i="16"/>
  <c r="AN1688" i="16"/>
  <c r="AR1691" i="16"/>
  <c r="AN1692" i="16"/>
  <c r="AS1694" i="16"/>
  <c r="AP1695" i="16"/>
  <c r="AS1697" i="16"/>
  <c r="AO1698" i="16"/>
  <c r="AQ1701" i="16"/>
  <c r="AP1704" i="16"/>
  <c r="AO1705" i="16"/>
  <c r="AS1707" i="16"/>
  <c r="AO1708" i="16"/>
  <c r="AR1711" i="16"/>
  <c r="AO1712" i="16"/>
  <c r="AS1716" i="16"/>
  <c r="AP1717" i="16"/>
  <c r="AS1721" i="16"/>
  <c r="AP1722" i="16"/>
  <c r="AR1609" i="16"/>
  <c r="AQ1610" i="16"/>
  <c r="AP1613" i="16"/>
  <c r="AQ1614" i="16"/>
  <c r="AN1615" i="16"/>
  <c r="AQ1617" i="16"/>
  <c r="AN1618" i="16"/>
  <c r="AR1619" i="16"/>
  <c r="AR1620" i="16"/>
  <c r="AN1621" i="16"/>
  <c r="AR1623" i="16"/>
  <c r="AQ1624" i="16"/>
  <c r="AO1627" i="16"/>
  <c r="AR1630" i="16"/>
  <c r="AN1631" i="16"/>
  <c r="AQ1638" i="16"/>
  <c r="AN1639" i="16"/>
  <c r="AO1643" i="16"/>
  <c r="AQ1647" i="16"/>
  <c r="AN1648" i="16"/>
  <c r="AP1651" i="16"/>
  <c r="AR1659" i="16"/>
  <c r="AR1660" i="16"/>
  <c r="AN1661" i="16"/>
  <c r="AS1664" i="16"/>
  <c r="AO1665" i="16"/>
  <c r="AR1667" i="16"/>
  <c r="AO1668" i="16"/>
  <c r="AS1674" i="16"/>
  <c r="AP1675" i="16"/>
  <c r="AO1676" i="16"/>
  <c r="AS1682" i="16"/>
  <c r="AP1683" i="16"/>
  <c r="AO1684" i="16"/>
  <c r="AS1687" i="16"/>
  <c r="AO1688" i="16"/>
  <c r="AS1691" i="16"/>
  <c r="AO1692" i="16"/>
  <c r="AQ1695" i="16"/>
  <c r="AP1698" i="16"/>
  <c r="AO1699" i="16"/>
  <c r="AR1701" i="16"/>
  <c r="AN1702" i="16"/>
  <c r="AS1704" i="16"/>
  <c r="AP1705" i="16"/>
  <c r="AP1708" i="16"/>
  <c r="AO1709" i="16"/>
  <c r="AS1711" i="16"/>
  <c r="AP1712" i="16"/>
  <c r="AO1713" i="16"/>
  <c r="AQ1717" i="16"/>
  <c r="AO1718" i="16"/>
  <c r="AS1722" i="16"/>
  <c r="AN1582" i="16"/>
  <c r="AO1585" i="16"/>
  <c r="AO1589" i="16"/>
  <c r="AQ1613" i="16"/>
  <c r="AR1614" i="16"/>
  <c r="AR1617" i="16"/>
  <c r="AQ1618" i="16"/>
  <c r="AS1620" i="16"/>
  <c r="AO1621" i="16"/>
  <c r="AR1624" i="16"/>
  <c r="AN1625" i="16"/>
  <c r="AS1626" i="16"/>
  <c r="AP1627" i="16"/>
  <c r="AS1630" i="16"/>
  <c r="AO1631" i="16"/>
  <c r="AQ1633" i="16"/>
  <c r="AN1634" i="16"/>
  <c r="AR1637" i="16"/>
  <c r="AR1638" i="16"/>
  <c r="AP1639" i="16"/>
  <c r="AS1642" i="16"/>
  <c r="AP1643" i="16"/>
  <c r="AR1647" i="16"/>
  <c r="AQ1648" i="16"/>
  <c r="AN1649" i="16"/>
  <c r="AS1650" i="16"/>
  <c r="AQ1651" i="16"/>
  <c r="AN1652" i="16"/>
  <c r="AR1654" i="16"/>
  <c r="AN1655" i="16"/>
  <c r="AS1660" i="16"/>
  <c r="AO1661" i="16"/>
  <c r="AP1665" i="16"/>
  <c r="AP1668" i="16"/>
  <c r="AO1669" i="16"/>
  <c r="AS1675" i="16"/>
  <c r="AP1676" i="16"/>
  <c r="AO1677" i="16"/>
  <c r="AS1683" i="16"/>
  <c r="AP1684" i="16"/>
  <c r="AO1685" i="16"/>
  <c r="AP1688" i="16"/>
  <c r="AO1689" i="16"/>
  <c r="AP1692" i="16"/>
  <c r="AO1693" i="16"/>
  <c r="AR1695" i="16"/>
  <c r="AN1696" i="16"/>
  <c r="AS1698" i="16"/>
  <c r="AP1699" i="16"/>
  <c r="AS1701" i="16"/>
  <c r="AO1702" i="16"/>
  <c r="AQ1705" i="16"/>
  <c r="AS1708" i="16"/>
  <c r="AP1709" i="16"/>
  <c r="AS1712" i="16"/>
  <c r="AP1713" i="16"/>
  <c r="AS1717" i="16"/>
  <c r="AP1718" i="16"/>
  <c r="AO1719" i="16"/>
  <c r="AS1588" i="16"/>
  <c r="AQ1589" i="16"/>
  <c r="AO1625" i="16"/>
  <c r="AR1633" i="16"/>
  <c r="AR1634" i="16"/>
  <c r="AQ1639" i="16"/>
  <c r="AN1640" i="16"/>
  <c r="AN1641" i="16"/>
  <c r="AR1648" i="16"/>
  <c r="AQ1657" i="16"/>
  <c r="AN1658" i="16"/>
  <c r="AS1695" i="16"/>
  <c r="AP1696" i="16"/>
  <c r="AS1705" i="16"/>
  <c r="AP1706" i="16"/>
  <c r="AQ1713" i="16"/>
  <c r="AO1714" i="16"/>
  <c r="AO1715" i="16"/>
  <c r="AP1582" i="16"/>
  <c r="AP1585" i="16"/>
  <c r="AN1586" i="16"/>
  <c r="AP1595" i="16"/>
  <c r="AQ1596" i="16"/>
  <c r="AR1602" i="16"/>
  <c r="AQ1631" i="16"/>
  <c r="AS1654" i="16"/>
  <c r="AP1655" i="16"/>
  <c r="AR1665" i="16"/>
  <c r="AQ1666" i="16"/>
  <c r="AP1685" i="16"/>
  <c r="AN1686" i="16"/>
  <c r="AP1693" i="16"/>
  <c r="AS1702" i="16"/>
  <c r="AP1703" i="16"/>
  <c r="AP1719" i="16"/>
  <c r="AO1720" i="16"/>
  <c r="AR1584" i="16"/>
  <c r="AQ1585" i="16"/>
  <c r="AQ1595" i="16"/>
  <c r="AQ1652" i="16"/>
  <c r="AN1653" i="16"/>
  <c r="AS1684" i="16"/>
  <c r="AR1685" i="16"/>
  <c r="AS1692" i="16"/>
  <c r="AQ1693" i="16"/>
  <c r="AS1718" i="16"/>
  <c r="AQ1719" i="16"/>
  <c r="AN1583" i="16"/>
  <c r="AR1651" i="16"/>
  <c r="AR1652" i="16"/>
  <c r="AP1661" i="16"/>
  <c r="AQ1662" i="16"/>
  <c r="AN1663" i="16"/>
  <c r="AP1677" i="16"/>
  <c r="AO1678" i="16"/>
  <c r="AO1679" i="16"/>
  <c r="AQ1699" i="16"/>
  <c r="AN1700" i="16"/>
  <c r="AQ1709" i="16"/>
  <c r="AN1710" i="16"/>
  <c r="AQ1592" i="16"/>
  <c r="AN1593" i="16"/>
  <c r="AP1599" i="16"/>
  <c r="AN1600" i="16"/>
  <c r="AQ1627" i="16"/>
  <c r="AN1628" i="16"/>
  <c r="AQ1643" i="16"/>
  <c r="AQ1644" i="16"/>
  <c r="AN1645" i="16"/>
  <c r="AQ1661" i="16"/>
  <c r="AR1662" i="16"/>
  <c r="AS1676" i="16"/>
  <c r="AS1677" i="16"/>
  <c r="AP1678" i="16"/>
  <c r="AR1699" i="16"/>
  <c r="AS1709" i="16"/>
  <c r="AO1710" i="16"/>
  <c r="AP1589" i="16"/>
  <c r="AN1590" i="16"/>
  <c r="AQ1634" i="16"/>
  <c r="AN1635" i="16"/>
  <c r="AO1649" i="16"/>
  <c r="AS1668" i="16"/>
  <c r="AS1669" i="16"/>
  <c r="AP1670" i="16"/>
  <c r="AS1688" i="16"/>
  <c r="AR1689" i="16"/>
  <c r="AO1696" i="16"/>
  <c r="AO1697" i="16"/>
  <c r="AR1705" i="16"/>
  <c r="AO1706" i="16"/>
  <c r="AO1707" i="16"/>
  <c r="AO1582" i="16"/>
  <c r="AQ1640" i="16"/>
  <c r="AS1441" i="16"/>
  <c r="AO1442" i="16"/>
  <c r="AR1444" i="16"/>
  <c r="AQ1445" i="16"/>
  <c r="AP1448" i="16"/>
  <c r="AR1451" i="16"/>
  <c r="AN1452" i="16"/>
  <c r="AR1454" i="16"/>
  <c r="AQ1455" i="16"/>
  <c r="AQ1458" i="16"/>
  <c r="AN1459" i="16"/>
  <c r="AS1461" i="16"/>
  <c r="AO1462" i="16"/>
  <c r="AR1465" i="16"/>
  <c r="AN1466" i="16"/>
  <c r="AS1469" i="16"/>
  <c r="AO1470" i="16"/>
  <c r="AQ1474" i="16"/>
  <c r="AN1475" i="16"/>
  <c r="AS1477" i="16"/>
  <c r="AO1478" i="16"/>
  <c r="AR1480" i="16"/>
  <c r="AR1481" i="16"/>
  <c r="AN1482" i="16"/>
  <c r="AQ1484" i="16"/>
  <c r="AQ1485" i="16"/>
  <c r="AR1490" i="16"/>
  <c r="AR1491" i="16"/>
  <c r="AN1492" i="16"/>
  <c r="AR1495" i="16"/>
  <c r="AN1496" i="16"/>
  <c r="AQ1498" i="16"/>
  <c r="AN1499" i="16"/>
  <c r="AQ1502" i="16"/>
  <c r="AN1503" i="16"/>
  <c r="AS1505" i="16"/>
  <c r="AO1506" i="16"/>
  <c r="AR1508" i="16"/>
  <c r="AQ1509" i="16"/>
  <c r="AQ1512" i="16"/>
  <c r="AN1513" i="16"/>
  <c r="AP1516" i="16"/>
  <c r="AS1519" i="16"/>
  <c r="AO1520" i="16"/>
  <c r="AR1523" i="16"/>
  <c r="AN1524" i="16"/>
  <c r="AP1527" i="16"/>
  <c r="AP1531" i="16"/>
  <c r="AP1535" i="16"/>
  <c r="AP1539" i="16"/>
  <c r="AP1543" i="16"/>
  <c r="AP1547" i="16"/>
  <c r="AP1551" i="16"/>
  <c r="AR1553" i="16"/>
  <c r="AN1554" i="16"/>
  <c r="AR1556" i="16"/>
  <c r="AN1557" i="16"/>
  <c r="AP1559" i="16"/>
  <c r="AR1561" i="16"/>
  <c r="AN1562" i="16"/>
  <c r="AR1564" i="16"/>
  <c r="AN1565" i="16"/>
  <c r="AP1567" i="16"/>
  <c r="AS1569" i="16"/>
  <c r="AO1570" i="16"/>
  <c r="AS1572" i="16"/>
  <c r="AO1573" i="16"/>
  <c r="AQ1575" i="16"/>
  <c r="AS1577" i="16"/>
  <c r="AO1578" i="16"/>
  <c r="AP1439" i="16"/>
  <c r="AP1299" i="16"/>
  <c r="AP1303" i="16"/>
  <c r="AR1306" i="16"/>
  <c r="AN1307" i="16"/>
  <c r="AQ1309" i="16"/>
  <c r="AQ1310" i="16"/>
  <c r="AP1313" i="16"/>
  <c r="AR1316" i="16"/>
  <c r="AN1317" i="16"/>
  <c r="AQ1319" i="16"/>
  <c r="AN1320" i="16"/>
  <c r="AS1322" i="16"/>
  <c r="AO1323" i="16"/>
  <c r="AR1325" i="16"/>
  <c r="AR1326" i="16"/>
  <c r="AN1327" i="16"/>
  <c r="AR1329" i="16"/>
  <c r="AQ1330" i="16"/>
  <c r="AP1333" i="16"/>
  <c r="AR1336" i="16"/>
  <c r="AN1337" i="16"/>
  <c r="AQ1339" i="16"/>
  <c r="AN1340" i="16"/>
  <c r="AP1343" i="16"/>
  <c r="AP1347" i="16"/>
  <c r="AS1350" i="16"/>
  <c r="AO1351" i="16"/>
  <c r="AR1353" i="16"/>
  <c r="AQ1354" i="16"/>
  <c r="AP1357" i="16"/>
  <c r="AQ1361" i="16"/>
  <c r="AR1362" i="16"/>
  <c r="AN1363" i="16"/>
  <c r="AQ1369" i="16"/>
  <c r="AR1370" i="16"/>
  <c r="AO1371" i="16"/>
  <c r="AQ1379" i="16"/>
  <c r="AN1380" i="16"/>
  <c r="AS1391" i="16"/>
  <c r="AP1392" i="16"/>
  <c r="AQ1393" i="16"/>
  <c r="AO1394" i="16"/>
  <c r="AP1395" i="16"/>
  <c r="AQ1402" i="16"/>
  <c r="AQ1403" i="16"/>
  <c r="AQ1406" i="16"/>
  <c r="AQ1407" i="16"/>
  <c r="AQ1410" i="16"/>
  <c r="AQ1411" i="16"/>
  <c r="AQ1414" i="16"/>
  <c r="AQ1415" i="16"/>
  <c r="AQ1418" i="16"/>
  <c r="AQ1419" i="16"/>
  <c r="AQ1422" i="16"/>
  <c r="AQ1423" i="16"/>
  <c r="AQ1426" i="16"/>
  <c r="AQ1427" i="16"/>
  <c r="AQ1599" i="16"/>
  <c r="AR1639" i="16"/>
  <c r="AN1690" i="16"/>
  <c r="AO1703" i="16"/>
  <c r="AP1442" i="16"/>
  <c r="AR1445" i="16"/>
  <c r="AN1446" i="16"/>
  <c r="AQ1448" i="16"/>
  <c r="AN1449" i="16"/>
  <c r="AS1451" i="16"/>
  <c r="AO1452" i="16"/>
  <c r="AR1455" i="16"/>
  <c r="AN1456" i="16"/>
  <c r="AR1458" i="16"/>
  <c r="AQ1459" i="16"/>
  <c r="AQ1462" i="16"/>
  <c r="AN1463" i="16"/>
  <c r="AS1465" i="16"/>
  <c r="AO1466" i="16"/>
  <c r="AP1470" i="16"/>
  <c r="AQ1471" i="16"/>
  <c r="AR1474" i="16"/>
  <c r="AQ1475" i="16"/>
  <c r="AP1478" i="16"/>
  <c r="AS1481" i="16"/>
  <c r="AO1482" i="16"/>
  <c r="AR1484" i="16"/>
  <c r="AR1485" i="16"/>
  <c r="AN1486" i="16"/>
  <c r="AS1491" i="16"/>
  <c r="AO1492" i="16"/>
  <c r="AS1495" i="16"/>
  <c r="AO1496" i="16"/>
  <c r="AR1498" i="16"/>
  <c r="AQ1499" i="16"/>
  <c r="AR1502" i="16"/>
  <c r="AQ1503" i="16"/>
  <c r="AP1506" i="16"/>
  <c r="AR1509" i="16"/>
  <c r="AN1510" i="16"/>
  <c r="AR1512" i="16"/>
  <c r="AQ1513" i="16"/>
  <c r="AQ1516" i="16"/>
  <c r="AQ1517" i="16"/>
  <c r="AQ1520" i="16"/>
  <c r="AN1521" i="16"/>
  <c r="AS1523" i="16"/>
  <c r="AO1524" i="16"/>
  <c r="AQ1527" i="16"/>
  <c r="AN1528" i="16"/>
  <c r="AQ1531" i="16"/>
  <c r="AN1532" i="16"/>
  <c r="AQ1535" i="16"/>
  <c r="AN1536" i="16"/>
  <c r="AQ1539" i="16"/>
  <c r="AN1540" i="16"/>
  <c r="AQ1543" i="16"/>
  <c r="AN1544" i="16"/>
  <c r="AQ1547" i="16"/>
  <c r="AN1548" i="16"/>
  <c r="AQ1551" i="16"/>
  <c r="AS1553" i="16"/>
  <c r="AO1554" i="16"/>
  <c r="AS1556" i="16"/>
  <c r="AO1557" i="16"/>
  <c r="AQ1559" i="16"/>
  <c r="AS1561" i="16"/>
  <c r="AO1562" i="16"/>
  <c r="AS1564" i="16"/>
  <c r="AO1565" i="16"/>
  <c r="AQ1567" i="16"/>
  <c r="AR1570" i="16"/>
  <c r="AN1571" i="16"/>
  <c r="AP1573" i="16"/>
  <c r="AR1575" i="16"/>
  <c r="AN1576" i="16"/>
  <c r="AR1578" i="16"/>
  <c r="AN1579" i="16"/>
  <c r="AQ1439" i="16"/>
  <c r="AN1297" i="16"/>
  <c r="AQ1299" i="16"/>
  <c r="AN1300" i="16"/>
  <c r="AQ1303" i="16"/>
  <c r="AN1304" i="16"/>
  <c r="AS1306" i="16"/>
  <c r="AO1307" i="16"/>
  <c r="AR1309" i="16"/>
  <c r="AR1310" i="16"/>
  <c r="AN1311" i="16"/>
  <c r="AQ1313" i="16"/>
  <c r="AN1314" i="16"/>
  <c r="AS1316" i="16"/>
  <c r="AO1317" i="16"/>
  <c r="AR1319" i="16"/>
  <c r="AQ1320" i="16"/>
  <c r="AP1323" i="16"/>
  <c r="AS1326" i="16"/>
  <c r="AO1327" i="16"/>
  <c r="AR1330" i="16"/>
  <c r="AN1331" i="16"/>
  <c r="AQ1333" i="16"/>
  <c r="AN1334" i="16"/>
  <c r="AS1336" i="16"/>
  <c r="AO1337" i="16"/>
  <c r="AR1339" i="16"/>
  <c r="AQ1340" i="16"/>
  <c r="AQ1343" i="16"/>
  <c r="AN1344" i="16"/>
  <c r="AQ1347" i="16"/>
  <c r="AN1348" i="16"/>
  <c r="AP1351" i="16"/>
  <c r="AR1354" i="16"/>
  <c r="AN1355" i="16"/>
  <c r="AQ1357" i="16"/>
  <c r="AQ1358" i="16"/>
  <c r="AS1362" i="16"/>
  <c r="AO1363" i="16"/>
  <c r="AP1371" i="16"/>
  <c r="AR1379" i="16"/>
  <c r="AQ1380" i="16"/>
  <c r="AN1381" i="16"/>
  <c r="AS1393" i="16"/>
  <c r="AP1394" i="16"/>
  <c r="AQ1395" i="16"/>
  <c r="AO1396" i="16"/>
  <c r="AP1397" i="16"/>
  <c r="AR1403" i="16"/>
  <c r="AN1404" i="16"/>
  <c r="AR1407" i="16"/>
  <c r="AN1408" i="16"/>
  <c r="AR1411" i="16"/>
  <c r="AN1412" i="16"/>
  <c r="AN1603" i="16"/>
  <c r="AS1624" i="16"/>
  <c r="AR1644" i="16"/>
  <c r="AQ1658" i="16"/>
  <c r="AP1689" i="16"/>
  <c r="AP1702" i="16"/>
  <c r="AN1440" i="16"/>
  <c r="AQ1442" i="16"/>
  <c r="AN1443" i="16"/>
  <c r="AS1445" i="16"/>
  <c r="AO1446" i="16"/>
  <c r="AR1448" i="16"/>
  <c r="AQ1449" i="16"/>
  <c r="AP1452" i="16"/>
  <c r="AS1455" i="16"/>
  <c r="AO1456" i="16"/>
  <c r="AR1459" i="16"/>
  <c r="AN1460" i="16"/>
  <c r="AR1462" i="16"/>
  <c r="AQ1463" i="16"/>
  <c r="AP1466" i="16"/>
  <c r="AQ1470" i="16"/>
  <c r="AR1471" i="16"/>
  <c r="AN1472" i="16"/>
  <c r="AR1475" i="16"/>
  <c r="AN1476" i="16"/>
  <c r="AQ1478" i="16"/>
  <c r="AN1479" i="16"/>
  <c r="AP1482" i="16"/>
  <c r="AS1485" i="16"/>
  <c r="AP1486" i="16"/>
  <c r="AQ1487" i="16"/>
  <c r="AN1488" i="16"/>
  <c r="AP1492" i="16"/>
  <c r="AQ1493" i="16"/>
  <c r="AP1496" i="16"/>
  <c r="AR1499" i="16"/>
  <c r="AN1500" i="16"/>
  <c r="AR1503" i="16"/>
  <c r="AN1504" i="16"/>
  <c r="AQ1506" i="16"/>
  <c r="AN1507" i="16"/>
  <c r="AS1509" i="16"/>
  <c r="AO1510" i="16"/>
  <c r="AR1513" i="16"/>
  <c r="AN1514" i="16"/>
  <c r="AR1516" i="16"/>
  <c r="AR1517" i="16"/>
  <c r="AN1518" i="16"/>
  <c r="AR1520" i="16"/>
  <c r="AQ1521" i="16"/>
  <c r="AQ1524" i="16"/>
  <c r="AN1525" i="16"/>
  <c r="AR1527" i="16"/>
  <c r="AR1528" i="16"/>
  <c r="AN1529" i="16"/>
  <c r="AR1531" i="16"/>
  <c r="AR1532" i="16"/>
  <c r="AN1533" i="16"/>
  <c r="AR1535" i="16"/>
  <c r="AR1536" i="16"/>
  <c r="AN1537" i="16"/>
  <c r="AR1539" i="16"/>
  <c r="AR1540" i="16"/>
  <c r="AN1541" i="16"/>
  <c r="AR1543" i="16"/>
  <c r="AR1544" i="16"/>
  <c r="AN1545" i="16"/>
  <c r="AR1547" i="16"/>
  <c r="AR1548" i="16"/>
  <c r="AN1549" i="16"/>
  <c r="AR1551" i="16"/>
  <c r="AN1552" i="16"/>
  <c r="AR1554" i="16"/>
  <c r="AN1555" i="16"/>
  <c r="AP1557" i="16"/>
  <c r="AR1559" i="16"/>
  <c r="AN1560" i="16"/>
  <c r="AR1562" i="16"/>
  <c r="AN1563" i="16"/>
  <c r="AP1565" i="16"/>
  <c r="AR1567" i="16"/>
  <c r="AN1568" i="16"/>
  <c r="AS1570" i="16"/>
  <c r="AO1571" i="16"/>
  <c r="AQ1573" i="16"/>
  <c r="AS1575" i="16"/>
  <c r="AO1576" i="16"/>
  <c r="AS1578" i="16"/>
  <c r="AO1579" i="16"/>
  <c r="AR1439" i="16"/>
  <c r="AO1297" i="16"/>
  <c r="AR1299" i="16"/>
  <c r="AQ1300" i="16"/>
  <c r="AR1303" i="16"/>
  <c r="AQ1304" i="16"/>
  <c r="AP1307" i="16"/>
  <c r="AS1310" i="16"/>
  <c r="AO1311" i="16"/>
  <c r="AR1313" i="16"/>
  <c r="AQ1314" i="16"/>
  <c r="AP1317" i="16"/>
  <c r="AR1320" i="16"/>
  <c r="AN1321" i="16"/>
  <c r="AQ1323" i="16"/>
  <c r="AN1324" i="16"/>
  <c r="AP1327" i="16"/>
  <c r="AN1328" i="16"/>
  <c r="AS1330" i="16"/>
  <c r="AO1331" i="16"/>
  <c r="AR1333" i="16"/>
  <c r="AQ1334" i="16"/>
  <c r="AP1337" i="16"/>
  <c r="AR1340" i="16"/>
  <c r="AN1341" i="16"/>
  <c r="AR1343" i="16"/>
  <c r="AQ1344" i="16"/>
  <c r="AN1345" i="16"/>
  <c r="AR1347" i="16"/>
  <c r="AQ1348" i="16"/>
  <c r="AN1349" i="16"/>
  <c r="AQ1351" i="16"/>
  <c r="AN1352" i="16"/>
  <c r="AS1354" i="16"/>
  <c r="AO1355" i="16"/>
  <c r="AR1357" i="16"/>
  <c r="AR1358" i="16"/>
  <c r="AN1359" i="16"/>
  <c r="AP1363" i="16"/>
  <c r="AQ1364" i="16"/>
  <c r="AQ1371" i="16"/>
  <c r="AQ1372" i="16"/>
  <c r="AN1373" i="16"/>
  <c r="AR1380" i="16"/>
  <c r="AP1381" i="16"/>
  <c r="AS1395" i="16"/>
  <c r="AP1396" i="16"/>
  <c r="AQ1397" i="16"/>
  <c r="AO1398" i="16"/>
  <c r="AP1399" i="16"/>
  <c r="AS1403" i="16"/>
  <c r="AO1404" i="16"/>
  <c r="AS1407" i="16"/>
  <c r="AO1408" i="16"/>
  <c r="AS1411" i="16"/>
  <c r="AO1412" i="16"/>
  <c r="AS1415" i="16"/>
  <c r="AO1416" i="16"/>
  <c r="AS1419" i="16"/>
  <c r="AO1420" i="16"/>
  <c r="AS1423" i="16"/>
  <c r="AO1424" i="16"/>
  <c r="AS1427" i="16"/>
  <c r="AR1643" i="16"/>
  <c r="AR1657" i="16"/>
  <c r="AO1440" i="16"/>
  <c r="AR1442" i="16"/>
  <c r="AQ1443" i="16"/>
  <c r="AP1446" i="16"/>
  <c r="AR1449" i="16"/>
  <c r="AN1450" i="16"/>
  <c r="AQ1452" i="16"/>
  <c r="AQ1453" i="16"/>
  <c r="AQ1456" i="16"/>
  <c r="AN1457" i="16"/>
  <c r="AS1459" i="16"/>
  <c r="AO1460" i="16"/>
  <c r="AR1463" i="16"/>
  <c r="AN1464" i="16"/>
  <c r="AQ1466" i="16"/>
  <c r="AQ1467" i="16"/>
  <c r="AS1471" i="16"/>
  <c r="AO1472" i="16"/>
  <c r="AS1475" i="16"/>
  <c r="AO1476" i="16"/>
  <c r="AR1478" i="16"/>
  <c r="AQ1479" i="16"/>
  <c r="AQ1482" i="16"/>
  <c r="AN1483" i="16"/>
  <c r="AQ1486" i="16"/>
  <c r="AR1487" i="16"/>
  <c r="AP1488" i="16"/>
  <c r="AN1489" i="16"/>
  <c r="AQ1492" i="16"/>
  <c r="AR1493" i="16"/>
  <c r="AN1494" i="16"/>
  <c r="AQ1496" i="16"/>
  <c r="AN1497" i="16"/>
  <c r="AS1499" i="16"/>
  <c r="AO1500" i="16"/>
  <c r="AS1503" i="16"/>
  <c r="AO1504" i="16"/>
  <c r="AR1506" i="16"/>
  <c r="AQ1507" i="16"/>
  <c r="AQ1510" i="16"/>
  <c r="AN1511" i="16"/>
  <c r="AS1513" i="16"/>
  <c r="AO1514" i="16"/>
  <c r="AS1517" i="16"/>
  <c r="AO1518" i="16"/>
  <c r="AR1521" i="16"/>
  <c r="AN1522" i="16"/>
  <c r="AR1524" i="16"/>
  <c r="AO1525" i="16"/>
  <c r="AS1528" i="16"/>
  <c r="AO1529" i="16"/>
  <c r="AS1532" i="16"/>
  <c r="AO1533" i="16"/>
  <c r="AS1536" i="16"/>
  <c r="AO1537" i="16"/>
  <c r="AS1540" i="16"/>
  <c r="AO1541" i="16"/>
  <c r="AS1544" i="16"/>
  <c r="AO1545" i="16"/>
  <c r="AS1548" i="16"/>
  <c r="AO1549" i="16"/>
  <c r="AS1551" i="16"/>
  <c r="AO1552" i="16"/>
  <c r="AS1554" i="16"/>
  <c r="AO1555" i="16"/>
  <c r="AQ1557" i="16"/>
  <c r="AS1559" i="16"/>
  <c r="AO1560" i="16"/>
  <c r="AS1562" i="16"/>
  <c r="AO1563" i="16"/>
  <c r="AQ1565" i="16"/>
  <c r="AS1567" i="16"/>
  <c r="AO1568" i="16"/>
  <c r="AP1571" i="16"/>
  <c r="AR1573" i="16"/>
  <c r="AN1574" i="16"/>
  <c r="AR1576" i="16"/>
  <c r="AN1577" i="16"/>
  <c r="AP1579" i="16"/>
  <c r="AS1439" i="16"/>
  <c r="AP1297" i="16"/>
  <c r="AR1300" i="16"/>
  <c r="AN1301" i="16"/>
  <c r="AR1304" i="16"/>
  <c r="AN1305" i="16"/>
  <c r="AQ1307" i="16"/>
  <c r="AN1308" i="16"/>
  <c r="AP1311" i="16"/>
  <c r="AR1314" i="16"/>
  <c r="AN1315" i="16"/>
  <c r="AQ1317" i="16"/>
  <c r="AN1318" i="16"/>
  <c r="AS1320" i="16"/>
  <c r="AO1321" i="16"/>
  <c r="AR1323" i="16"/>
  <c r="AQ1324" i="16"/>
  <c r="AQ1327" i="16"/>
  <c r="AQ1328" i="16"/>
  <c r="AP1331" i="16"/>
  <c r="AR1334" i="16"/>
  <c r="AN1335" i="16"/>
  <c r="AQ1337" i="16"/>
  <c r="AN1338" i="16"/>
  <c r="AS1340" i="16"/>
  <c r="AO1341" i="16"/>
  <c r="AR1344" i="16"/>
  <c r="AO1345" i="16"/>
  <c r="AR1348" i="16"/>
  <c r="AO1349" i="16"/>
  <c r="AR1351" i="16"/>
  <c r="AQ1352" i="16"/>
  <c r="AP1355" i="16"/>
  <c r="AS1358" i="16"/>
  <c r="AO1359" i="16"/>
  <c r="AQ1363" i="16"/>
  <c r="AR1364" i="16"/>
  <c r="AN1365" i="16"/>
  <c r="AR1371" i="16"/>
  <c r="AR1372" i="16"/>
  <c r="AP1373" i="16"/>
  <c r="AQ1381" i="16"/>
  <c r="AN1382" i="16"/>
  <c r="AS1397" i="16"/>
  <c r="AP1398" i="16"/>
  <c r="AQ1399" i="16"/>
  <c r="AO1400" i="16"/>
  <c r="AP1404" i="16"/>
  <c r="AP1405" i="16"/>
  <c r="AP1408" i="16"/>
  <c r="AP1409" i="16"/>
  <c r="AP1412" i="16"/>
  <c r="AP1413" i="16"/>
  <c r="AP1416" i="16"/>
  <c r="AP1417" i="16"/>
  <c r="AP1420" i="16"/>
  <c r="AP1421" i="16"/>
  <c r="AP1424" i="16"/>
  <c r="AP1425" i="16"/>
  <c r="AQ1628" i="16"/>
  <c r="AN1656" i="16"/>
  <c r="AN1666" i="16"/>
  <c r="AP1440" i="16"/>
  <c r="AR1443" i="16"/>
  <c r="AN1444" i="16"/>
  <c r="AQ1446" i="16"/>
  <c r="AN1447" i="16"/>
  <c r="AS1449" i="16"/>
  <c r="AO1450" i="16"/>
  <c r="AR1452" i="16"/>
  <c r="AR1453" i="16"/>
  <c r="AN1454" i="16"/>
  <c r="AR1456" i="16"/>
  <c r="AQ1457" i="16"/>
  <c r="AP1460" i="16"/>
  <c r="AS1463" i="16"/>
  <c r="AO1464" i="16"/>
  <c r="AR1466" i="16"/>
  <c r="AR1467" i="16"/>
  <c r="AN1468" i="16"/>
  <c r="AP1472" i="16"/>
  <c r="AQ1473" i="16"/>
  <c r="AP1476" i="16"/>
  <c r="AR1479" i="16"/>
  <c r="AN1480" i="16"/>
  <c r="AR1482" i="16"/>
  <c r="AQ1483" i="16"/>
  <c r="AQ1488" i="16"/>
  <c r="AQ1489" i="16"/>
  <c r="AN1490" i="16"/>
  <c r="AS1493" i="16"/>
  <c r="AO1494" i="16"/>
  <c r="AR1496" i="16"/>
  <c r="AQ1497" i="16"/>
  <c r="AP1500" i="16"/>
  <c r="AP1504" i="16"/>
  <c r="AR1507" i="16"/>
  <c r="AN1508" i="16"/>
  <c r="AR1510" i="16"/>
  <c r="AQ1511" i="16"/>
  <c r="AP1514" i="16"/>
  <c r="AP1518" i="16"/>
  <c r="AS1521" i="16"/>
  <c r="AO1522" i="16"/>
  <c r="AP1525" i="16"/>
  <c r="AP1529" i="16"/>
  <c r="AP1533" i="16"/>
  <c r="AP1537" i="16"/>
  <c r="AP1541" i="16"/>
  <c r="AP1545" i="16"/>
  <c r="AP1549" i="16"/>
  <c r="AR1552" i="16"/>
  <c r="AN1553" i="16"/>
  <c r="AP1555" i="16"/>
  <c r="AR1557" i="16"/>
  <c r="AN1558" i="16"/>
  <c r="AR1560" i="16"/>
  <c r="AN1561" i="16"/>
  <c r="AP1563" i="16"/>
  <c r="AR1565" i="16"/>
  <c r="AN1566" i="16"/>
  <c r="AR1568" i="16"/>
  <c r="AN1569" i="16"/>
  <c r="AQ1571" i="16"/>
  <c r="AS1573" i="16"/>
  <c r="AO1574" i="16"/>
  <c r="AS1576" i="16"/>
  <c r="AO1577" i="16"/>
  <c r="AQ1579" i="16"/>
  <c r="AN1439" i="16"/>
  <c r="AQ1297" i="16"/>
  <c r="AN1298" i="16"/>
  <c r="AS1300" i="16"/>
  <c r="AP1301" i="16"/>
  <c r="AS1304" i="16"/>
  <c r="AO1305" i="16"/>
  <c r="AR1307" i="16"/>
  <c r="AQ1308" i="16"/>
  <c r="AQ1311" i="16"/>
  <c r="AN1312" i="16"/>
  <c r="AS1314" i="16"/>
  <c r="AO1315" i="16"/>
  <c r="AR1317" i="16"/>
  <c r="AQ1318" i="16"/>
  <c r="AP1321" i="16"/>
  <c r="AR1324" i="16"/>
  <c r="AN1325" i="16"/>
  <c r="AR1328" i="16"/>
  <c r="AN1329" i="16"/>
  <c r="AQ1331" i="16"/>
  <c r="AN1332" i="16"/>
  <c r="AS1334" i="16"/>
  <c r="AO1335" i="16"/>
  <c r="AR1337" i="16"/>
  <c r="AQ1338" i="16"/>
  <c r="AP1341" i="16"/>
  <c r="AP1345" i="16"/>
  <c r="AP1349" i="16"/>
  <c r="AR1352" i="16"/>
  <c r="AN1353" i="16"/>
  <c r="AQ1355" i="16"/>
  <c r="AN1356" i="16"/>
  <c r="AP1359" i="16"/>
  <c r="AQ1360" i="16"/>
  <c r="AS1364" i="16"/>
  <c r="AO1365" i="16"/>
  <c r="AQ1373" i="16"/>
  <c r="AQ1374" i="16"/>
  <c r="AN1375" i="16"/>
  <c r="AR1381" i="16"/>
  <c r="AO1382" i="16"/>
  <c r="AS1399" i="16"/>
  <c r="AP1400" i="16"/>
  <c r="AP1401" i="16"/>
  <c r="AQ1404" i="16"/>
  <c r="AQ1405" i="16"/>
  <c r="AQ1408" i="16"/>
  <c r="AQ1409" i="16"/>
  <c r="AQ1412" i="16"/>
  <c r="AQ1413" i="16"/>
  <c r="AQ1416" i="16"/>
  <c r="AQ1417" i="16"/>
  <c r="AQ1420" i="16"/>
  <c r="AQ1421" i="16"/>
  <c r="AQ1424" i="16"/>
  <c r="AQ1425" i="16"/>
  <c r="AR1627" i="16"/>
  <c r="AO1655" i="16"/>
  <c r="AQ1665" i="16"/>
  <c r="AO1671" i="16"/>
  <c r="AP1714" i="16"/>
  <c r="AQ1440" i="16"/>
  <c r="AN1441" i="16"/>
  <c r="AS1443" i="16"/>
  <c r="AO1444" i="16"/>
  <c r="AR1446" i="16"/>
  <c r="AQ1447" i="16"/>
  <c r="AP1450" i="16"/>
  <c r="AS1453" i="16"/>
  <c r="AO1454" i="16"/>
  <c r="AR1457" i="16"/>
  <c r="AN1458" i="16"/>
  <c r="AQ1460" i="16"/>
  <c r="AN1461" i="16"/>
  <c r="AP1464" i="16"/>
  <c r="AS1467" i="16"/>
  <c r="AP1468" i="16"/>
  <c r="AQ1472" i="16"/>
  <c r="AR1473" i="16"/>
  <c r="AN1474" i="16"/>
  <c r="AQ1476" i="16"/>
  <c r="AN1477" i="16"/>
  <c r="AS1479" i="16"/>
  <c r="AO1480" i="16"/>
  <c r="AR1483" i="16"/>
  <c r="AN1484" i="16"/>
  <c r="AR1489" i="16"/>
  <c r="AO1490" i="16"/>
  <c r="AP1494" i="16"/>
  <c r="AR1497" i="16"/>
  <c r="AN1498" i="16"/>
  <c r="AQ1500" i="16"/>
  <c r="AN1501" i="16"/>
  <c r="AQ1504" i="16"/>
  <c r="AN1505" i="16"/>
  <c r="AS1507" i="16"/>
  <c r="AO1508" i="16"/>
  <c r="AR1511" i="16"/>
  <c r="AN1512" i="16"/>
  <c r="AQ1514" i="16"/>
  <c r="AN1515" i="16"/>
  <c r="AQ1518" i="16"/>
  <c r="AN1519" i="16"/>
  <c r="AP1522" i="16"/>
  <c r="AQ1525" i="16"/>
  <c r="AN1526" i="16"/>
  <c r="AQ1529" i="16"/>
  <c r="AN1530" i="16"/>
  <c r="AQ1533" i="16"/>
  <c r="AN1534" i="16"/>
  <c r="AQ1537" i="16"/>
  <c r="AN1538" i="16"/>
  <c r="AQ1541" i="16"/>
  <c r="AN1542" i="16"/>
  <c r="AQ1545" i="16"/>
  <c r="AN1546" i="16"/>
  <c r="AQ1549" i="16"/>
  <c r="AN1550" i="16"/>
  <c r="AS1552" i="16"/>
  <c r="AO1553" i="16"/>
  <c r="AQ1555" i="16"/>
  <c r="AS1557" i="16"/>
  <c r="AO1558" i="16"/>
  <c r="AS1560" i="16"/>
  <c r="AO1561" i="16"/>
  <c r="AQ1563" i="16"/>
  <c r="AS1565" i="16"/>
  <c r="AO1566" i="16"/>
  <c r="AS1568" i="16"/>
  <c r="AO1569" i="16"/>
  <c r="AR1571" i="16"/>
  <c r="AN1572" i="16"/>
  <c r="AR1574" i="16"/>
  <c r="AN1575" i="16"/>
  <c r="AP1577" i="16"/>
  <c r="AR1579" i="16"/>
  <c r="AR1297" i="16"/>
  <c r="AQ1298" i="16"/>
  <c r="AQ1301" i="16"/>
  <c r="AN1302" i="16"/>
  <c r="AP1305" i="16"/>
  <c r="AR1308" i="16"/>
  <c r="AN1309" i="16"/>
  <c r="AR1311" i="16"/>
  <c r="AQ1312" i="16"/>
  <c r="AP1315" i="16"/>
  <c r="AR1318" i="16"/>
  <c r="AN1319" i="16"/>
  <c r="AQ1321" i="16"/>
  <c r="AN1322" i="16"/>
  <c r="AS1324" i="16"/>
  <c r="AO1325" i="16"/>
  <c r="AS1328" i="16"/>
  <c r="AO1329" i="16"/>
  <c r="AR1331" i="16"/>
  <c r="AQ1332" i="16"/>
  <c r="AP1335" i="16"/>
  <c r="AR1338" i="16"/>
  <c r="AN1339" i="16"/>
  <c r="AQ1341" i="16"/>
  <c r="AQ1342" i="16"/>
  <c r="AQ1345" i="16"/>
  <c r="AN1346" i="16"/>
  <c r="AQ1349" i="16"/>
  <c r="AN1350" i="16"/>
  <c r="AS1352" i="16"/>
  <c r="AO1353" i="16"/>
  <c r="AR1355" i="16"/>
  <c r="AQ1356" i="16"/>
  <c r="AQ1359" i="16"/>
  <c r="AR1360" i="16"/>
  <c r="AN1361" i="16"/>
  <c r="AP1365" i="16"/>
  <c r="AQ1366" i="16"/>
  <c r="AN1367" i="16"/>
  <c r="AR1373" i="16"/>
  <c r="AR1374" i="16"/>
  <c r="AP1375" i="16"/>
  <c r="AQ1376" i="16"/>
  <c r="AN1377" i="16"/>
  <c r="AP1382" i="16"/>
  <c r="AP1383" i="16"/>
  <c r="AP1385" i="16"/>
  <c r="AP1387" i="16"/>
  <c r="AP1389" i="16"/>
  <c r="AQ1400" i="16"/>
  <c r="AQ1401" i="16"/>
  <c r="AN1402" i="16"/>
  <c r="AR1405" i="16"/>
  <c r="AN1406" i="16"/>
  <c r="AR1409" i="16"/>
  <c r="AN1410" i="16"/>
  <c r="AR1413" i="16"/>
  <c r="AN1414" i="16"/>
  <c r="AR1417" i="16"/>
  <c r="AN1418" i="16"/>
  <c r="AR1421" i="16"/>
  <c r="AN1422" i="16"/>
  <c r="AR1425" i="16"/>
  <c r="AN1426" i="16"/>
  <c r="AP1669" i="16"/>
  <c r="AQ1441" i="16"/>
  <c r="AN1442" i="16"/>
  <c r="AQ1450" i="16"/>
  <c r="AN1451" i="16"/>
  <c r="AO1458" i="16"/>
  <c r="AO1474" i="16"/>
  <c r="AR1494" i="16"/>
  <c r="AQ1495" i="16"/>
  <c r="AS1511" i="16"/>
  <c r="AP1512" i="16"/>
  <c r="AR1530" i="16"/>
  <c r="AN1531" i="16"/>
  <c r="AR1541" i="16"/>
  <c r="AS1542" i="16"/>
  <c r="AO1543" i="16"/>
  <c r="AQ1553" i="16"/>
  <c r="AN1632" i="16"/>
  <c r="AQ1582" i="16"/>
  <c r="AR1440" i="16"/>
  <c r="AR1441" i="16"/>
  <c r="AR1450" i="16"/>
  <c r="AQ1451" i="16"/>
  <c r="AS1457" i="16"/>
  <c r="AP1458" i="16"/>
  <c r="AS1473" i="16"/>
  <c r="AP1474" i="16"/>
  <c r="AQ1501" i="16"/>
  <c r="AN1502" i="16"/>
  <c r="AQ1519" i="16"/>
  <c r="AN1520" i="16"/>
  <c r="AR1529" i="16"/>
  <c r="AS1530" i="16"/>
  <c r="AO1531" i="16"/>
  <c r="AR1550" i="16"/>
  <c r="AN1551" i="16"/>
  <c r="AP1631" i="16"/>
  <c r="AS1713" i="16"/>
  <c r="AR1447" i="16"/>
  <c r="AN1448" i="16"/>
  <c r="AQ1464" i="16"/>
  <c r="AN1465" i="16"/>
  <c r="AP1480" i="16"/>
  <c r="AQ1481" i="16"/>
  <c r="AR1500" i="16"/>
  <c r="AR1501" i="16"/>
  <c r="AO1502" i="16"/>
  <c r="AR1518" i="16"/>
  <c r="AR1519" i="16"/>
  <c r="AR1538" i="16"/>
  <c r="AN1539" i="16"/>
  <c r="AR1549" i="16"/>
  <c r="AS1550" i="16"/>
  <c r="AO1551" i="16"/>
  <c r="AS1447" i="16"/>
  <c r="AO1448" i="16"/>
  <c r="AR1464" i="16"/>
  <c r="AQ1465" i="16"/>
  <c r="AQ1480" i="16"/>
  <c r="AP1508" i="16"/>
  <c r="AN1509" i="16"/>
  <c r="AR1526" i="16"/>
  <c r="AN1527" i="16"/>
  <c r="AR1537" i="16"/>
  <c r="AS1538" i="16"/>
  <c r="AO1539" i="16"/>
  <c r="AR1558" i="16"/>
  <c r="AN1559" i="16"/>
  <c r="AP1621" i="16"/>
  <c r="AP1444" i="16"/>
  <c r="AN1445" i="16"/>
  <c r="AQ1454" i="16"/>
  <c r="AQ1461" i="16"/>
  <c r="AN1462" i="16"/>
  <c r="AQ1477" i="16"/>
  <c r="AN1478" i="16"/>
  <c r="AQ1490" i="16"/>
  <c r="AS1497" i="16"/>
  <c r="AP1498" i="16"/>
  <c r="AR1514" i="16"/>
  <c r="AR1515" i="16"/>
  <c r="AO1516" i="16"/>
  <c r="AR1534" i="16"/>
  <c r="AN1535" i="16"/>
  <c r="AR1545" i="16"/>
  <c r="AS1546" i="16"/>
  <c r="AO1547" i="16"/>
  <c r="AR1555" i="16"/>
  <c r="AN1556" i="16"/>
  <c r="AR1566" i="16"/>
  <c r="AN1567" i="16"/>
  <c r="AQ1577" i="16"/>
  <c r="AN1578" i="16"/>
  <c r="AO1439" i="16"/>
  <c r="AQ1302" i="16"/>
  <c r="AN1303" i="16"/>
  <c r="AS1312" i="16"/>
  <c r="AO1313" i="16"/>
  <c r="AR1321" i="16"/>
  <c r="AR1322" i="16"/>
  <c r="AQ1329" i="16"/>
  <c r="AS1338" i="16"/>
  <c r="AP1339" i="16"/>
  <c r="AR1356" i="16"/>
  <c r="AN1357" i="16"/>
  <c r="AN1587" i="16"/>
  <c r="AR1592" i="16"/>
  <c r="AQ1444" i="16"/>
  <c r="AR1460" i="16"/>
  <c r="AR1461" i="16"/>
  <c r="AQ1468" i="16"/>
  <c r="AQ1469" i="16"/>
  <c r="AN1470" i="16"/>
  <c r="AR1476" i="16"/>
  <c r="AR1477" i="16"/>
  <c r="AO1484" i="16"/>
  <c r="AQ1505" i="16"/>
  <c r="AN1506" i="16"/>
  <c r="AQ1522" i="16"/>
  <c r="AN1523" i="16"/>
  <c r="AR1533" i="16"/>
  <c r="AS1534" i="16"/>
  <c r="AO1535" i="16"/>
  <c r="AS1555" i="16"/>
  <c r="AO1556" i="16"/>
  <c r="AS1566" i="16"/>
  <c r="AO1567" i="16"/>
  <c r="AR1577" i="16"/>
  <c r="AR1301" i="16"/>
  <c r="AR1302" i="16"/>
  <c r="AO1303" i="16"/>
  <c r="AQ1346" i="16"/>
  <c r="AN1347" i="16"/>
  <c r="AS1356" i="16"/>
  <c r="AO1357" i="16"/>
  <c r="AP1393" i="16"/>
  <c r="AO1402" i="16"/>
  <c r="AP1403" i="16"/>
  <c r="AO1410" i="16"/>
  <c r="AP1411" i="16"/>
  <c r="AP877" i="16"/>
  <c r="L1288" i="16"/>
  <c r="O1276" i="16"/>
  <c r="N1266" i="16"/>
  <c r="L1210" i="16"/>
  <c r="M1182" i="16"/>
  <c r="L1175" i="16"/>
  <c r="L1163" i="16"/>
  <c r="AD1267" i="16"/>
  <c r="Z1244" i="16"/>
  <c r="K1436" i="16"/>
  <c r="K1435" i="16"/>
  <c r="L1433" i="16"/>
  <c r="O1430" i="16"/>
  <c r="J1429" i="16"/>
  <c r="M1428" i="16"/>
  <c r="K1427" i="16"/>
  <c r="J1424" i="16"/>
  <c r="M1423" i="16"/>
  <c r="N1422" i="16"/>
  <c r="K1422" i="16"/>
  <c r="L1421" i="16"/>
  <c r="O1419" i="16"/>
  <c r="L1418" i="16"/>
  <c r="N1417" i="16"/>
  <c r="O1414" i="16"/>
  <c r="J1413" i="16"/>
  <c r="M1412" i="16"/>
  <c r="K1411" i="16"/>
  <c r="J1408" i="16"/>
  <c r="AV1408" i="16" s="1"/>
  <c r="M1407" i="16"/>
  <c r="N1406" i="16"/>
  <c r="K1406" i="16"/>
  <c r="L1405" i="16"/>
  <c r="O1403" i="16"/>
  <c r="L1402" i="16"/>
  <c r="N1401" i="16"/>
  <c r="J1398" i="16"/>
  <c r="N1397" i="16"/>
  <c r="K1394" i="16"/>
  <c r="O1393" i="16"/>
  <c r="K1393" i="16"/>
  <c r="J1391" i="16"/>
  <c r="L1390" i="16"/>
  <c r="L1389" i="16"/>
  <c r="J1387" i="16"/>
  <c r="L1386" i="16"/>
  <c r="L1385" i="16"/>
  <c r="J1383" i="16"/>
  <c r="L1382" i="16"/>
  <c r="K1381" i="16"/>
  <c r="K1380" i="16"/>
  <c r="K1377" i="16"/>
  <c r="O1376" i="16"/>
  <c r="K1376" i="16"/>
  <c r="J1373" i="16"/>
  <c r="M1372" i="16"/>
  <c r="N1371" i="16"/>
  <c r="K1371" i="16"/>
  <c r="L1370" i="16"/>
  <c r="O1368" i="16"/>
  <c r="L1367" i="16"/>
  <c r="N1366" i="16"/>
  <c r="L1364" i="16"/>
  <c r="O1362" i="16"/>
  <c r="L1361" i="16"/>
  <c r="N1360" i="16"/>
  <c r="N1359" i="16"/>
  <c r="K1359" i="16"/>
  <c r="K1358" i="16"/>
  <c r="L1356" i="16"/>
  <c r="N1353" i="16"/>
  <c r="O1351" i="16"/>
  <c r="O1350" i="16"/>
  <c r="J1349" i="16"/>
  <c r="M1348" i="16"/>
  <c r="L1347" i="16"/>
  <c r="N1346" i="16"/>
  <c r="M1345" i="16"/>
  <c r="J1344" i="16"/>
  <c r="K1343" i="16"/>
  <c r="K1342" i="16"/>
  <c r="L1340" i="16"/>
  <c r="N1337" i="16"/>
  <c r="O1335" i="16"/>
  <c r="O1334" i="16"/>
  <c r="J1333" i="16"/>
  <c r="M1332" i="16"/>
  <c r="L1331" i="16"/>
  <c r="N1330" i="16"/>
  <c r="M1329" i="16"/>
  <c r="J1328" i="16"/>
  <c r="K1327" i="16"/>
  <c r="K1326" i="16"/>
  <c r="K1323" i="16"/>
  <c r="O1322" i="16"/>
  <c r="K1322" i="16"/>
  <c r="J1320" i="16"/>
  <c r="M1319" i="16"/>
  <c r="K1318" i="16"/>
  <c r="J1316" i="16"/>
  <c r="M1315" i="16"/>
  <c r="L1314" i="16"/>
  <c r="O1313" i="16"/>
  <c r="M1312" i="16"/>
  <c r="M1311" i="16"/>
  <c r="L1310" i="16"/>
  <c r="N1309" i="16"/>
  <c r="K1307" i="16"/>
  <c r="O1306" i="16"/>
  <c r="J1306" i="16"/>
  <c r="O1303" i="16"/>
  <c r="M1302" i="16"/>
  <c r="L1301" i="16"/>
  <c r="K1300" i="16"/>
  <c r="K1297" i="16"/>
  <c r="AB1432" i="16"/>
  <c r="AB1429" i="16"/>
  <c r="AA1426" i="16"/>
  <c r="Y1421" i="16"/>
  <c r="Y1417" i="16"/>
  <c r="Y1413" i="16"/>
  <c r="AB1404" i="16"/>
  <c r="AC1395" i="16"/>
  <c r="Y1392" i="16"/>
  <c r="AB1389" i="16"/>
  <c r="AC1388" i="16"/>
  <c r="AB1384" i="16"/>
  <c r="AB1380" i="16"/>
  <c r="AB1376" i="16"/>
  <c r="AB1372" i="16"/>
  <c r="AB1368" i="16"/>
  <c r="AA1364" i="16"/>
  <c r="AC1363" i="16"/>
  <c r="AB1359" i="16"/>
  <c r="AB1356" i="16"/>
  <c r="AB1353" i="16"/>
  <c r="AB1347" i="16"/>
  <c r="AB1343" i="16"/>
  <c r="AC1339" i="16"/>
  <c r="AC1335" i="16"/>
  <c r="AC1331" i="16"/>
  <c r="AB1328" i="16"/>
  <c r="Y1326" i="16"/>
  <c r="Y1323" i="16"/>
  <c r="AB1318" i="16"/>
  <c r="Y1311" i="16"/>
  <c r="AB1310" i="16"/>
  <c r="AB1305" i="16"/>
  <c r="AB1302" i="16"/>
  <c r="AA1299" i="16"/>
  <c r="AQ1436" i="16"/>
  <c r="AS1434" i="16"/>
  <c r="AQ1433" i="16"/>
  <c r="AQ1432" i="16"/>
  <c r="AS1430" i="16"/>
  <c r="AQ1429" i="16"/>
  <c r="AQ1428" i="16"/>
  <c r="AR1423" i="16"/>
  <c r="AP1422" i="16"/>
  <c r="AS1421" i="16"/>
  <c r="AR1394" i="16"/>
  <c r="AN1387" i="16"/>
  <c r="AS1385" i="16"/>
  <c r="AP1384" i="16"/>
  <c r="AQ1383" i="16"/>
  <c r="AN1376" i="16"/>
  <c r="AP1369" i="16"/>
  <c r="AR1368" i="16"/>
  <c r="AQ1367" i="16"/>
  <c r="AR1366" i="16"/>
  <c r="AO1333" i="16"/>
  <c r="AS1332" i="16"/>
  <c r="AQ1326" i="16"/>
  <c r="AP1325" i="16"/>
  <c r="AO1319" i="16"/>
  <c r="AN1299" i="16"/>
  <c r="AR1298" i="16"/>
  <c r="N1439" i="16"/>
  <c r="AN1570" i="16"/>
  <c r="AP1569" i="16"/>
  <c r="AN1564" i="16"/>
  <c r="AR1563" i="16"/>
  <c r="AP1560" i="16"/>
  <c r="AN1543" i="16"/>
  <c r="AR1525" i="16"/>
  <c r="AQ1515" i="16"/>
  <c r="AQ1491" i="16"/>
  <c r="AR1469" i="16"/>
  <c r="AC1539" i="16"/>
  <c r="AB1435" i="16"/>
  <c r="AB1419" i="16"/>
  <c r="AB1411" i="16"/>
  <c r="AB1406" i="16"/>
  <c r="Y1391" i="16"/>
  <c r="AB1388" i="16"/>
  <c r="Y1360" i="16"/>
  <c r="AC1352" i="16"/>
  <c r="AB1342" i="16"/>
  <c r="AB1339" i="16"/>
  <c r="AB1331" i="16"/>
  <c r="AC1324" i="16"/>
  <c r="Y1322" i="16"/>
  <c r="AA1302" i="16"/>
  <c r="AB1298" i="16"/>
  <c r="AC1574" i="16"/>
  <c r="K1158" i="16"/>
  <c r="O1584" i="16"/>
  <c r="K1585" i="16"/>
  <c r="N1587" i="16"/>
  <c r="M1588" i="16"/>
  <c r="L1591" i="16"/>
  <c r="L1595" i="16"/>
  <c r="L1599" i="16"/>
  <c r="L1603" i="16"/>
  <c r="N1606" i="16"/>
  <c r="J1607" i="16"/>
  <c r="N1609" i="16"/>
  <c r="N1610" i="16"/>
  <c r="J1611" i="16"/>
  <c r="L1615" i="16"/>
  <c r="O1618" i="16"/>
  <c r="K1619" i="16"/>
  <c r="N1621" i="16"/>
  <c r="M1622" i="16"/>
  <c r="L1625" i="16"/>
  <c r="M1629" i="16"/>
  <c r="J1630" i="16"/>
  <c r="L1633" i="16"/>
  <c r="L1637" i="16"/>
  <c r="J1638" i="16"/>
  <c r="M1641" i="16"/>
  <c r="J1642" i="16"/>
  <c r="M1645" i="16"/>
  <c r="J1646" i="16"/>
  <c r="M1649" i="16"/>
  <c r="J1650" i="16"/>
  <c r="L1655" i="16"/>
  <c r="N1659" i="16"/>
  <c r="L1585" i="16"/>
  <c r="N1588" i="16"/>
  <c r="J1589" i="16"/>
  <c r="M1591" i="16"/>
  <c r="J1592" i="16"/>
  <c r="M1595" i="16"/>
  <c r="J1596" i="16"/>
  <c r="M1599" i="16"/>
  <c r="M1600" i="16"/>
  <c r="M1603" i="16"/>
  <c r="J1604" i="16"/>
  <c r="O1606" i="16"/>
  <c r="K1607" i="16"/>
  <c r="O1610" i="16"/>
  <c r="K1611" i="16"/>
  <c r="M1615" i="16"/>
  <c r="J1616" i="16"/>
  <c r="L1619" i="16"/>
  <c r="N1622" i="16"/>
  <c r="J1623" i="16"/>
  <c r="M1625" i="16"/>
  <c r="J1626" i="16"/>
  <c r="N1629" i="16"/>
  <c r="M1630" i="16"/>
  <c r="M1633" i="16"/>
  <c r="J1634" i="16"/>
  <c r="M1637" i="16"/>
  <c r="N1638" i="16"/>
  <c r="J1639" i="16"/>
  <c r="N1641" i="16"/>
  <c r="M1642" i="16"/>
  <c r="N1645" i="16"/>
  <c r="N1646" i="16"/>
  <c r="J1647" i="16"/>
  <c r="N1649" i="16"/>
  <c r="N1650" i="16"/>
  <c r="J1651" i="16"/>
  <c r="M1655" i="16"/>
  <c r="N1656" i="16"/>
  <c r="J1657" i="16"/>
  <c r="K1583" i="16"/>
  <c r="N1585" i="16"/>
  <c r="M1586" i="16"/>
  <c r="L1589" i="16"/>
  <c r="O1592" i="16"/>
  <c r="K1593" i="16"/>
  <c r="O1596" i="16"/>
  <c r="K1597" i="16"/>
  <c r="O1600" i="16"/>
  <c r="K1601" i="16"/>
  <c r="N1604" i="16"/>
  <c r="J1605" i="16"/>
  <c r="M1607" i="16"/>
  <c r="M1608" i="16"/>
  <c r="M1611" i="16"/>
  <c r="J1612" i="16"/>
  <c r="O1616" i="16"/>
  <c r="K1617" i="16"/>
  <c r="N1619" i="16"/>
  <c r="M1620" i="16"/>
  <c r="L1623" i="16"/>
  <c r="O1626" i="16"/>
  <c r="K1627" i="16"/>
  <c r="O1630" i="16"/>
  <c r="K1631" i="16"/>
  <c r="O1634" i="16"/>
  <c r="K1635" i="16"/>
  <c r="L1639" i="16"/>
  <c r="O1642" i="16"/>
  <c r="K1643" i="16"/>
  <c r="L1647" i="16"/>
  <c r="L1651" i="16"/>
  <c r="N1652" i="16"/>
  <c r="J1653" i="16"/>
  <c r="L1657" i="16"/>
  <c r="M1658" i="16"/>
  <c r="L1583" i="16"/>
  <c r="N1586" i="16"/>
  <c r="J1587" i="16"/>
  <c r="M1589" i="16"/>
  <c r="J1590" i="16"/>
  <c r="L1593" i="16"/>
  <c r="L1597" i="16"/>
  <c r="L1601" i="16"/>
  <c r="O1604" i="16"/>
  <c r="K1605" i="16"/>
  <c r="N1607" i="16"/>
  <c r="N1608" i="16"/>
  <c r="J1609" i="16"/>
  <c r="N1611" i="16"/>
  <c r="N1612" i="16"/>
  <c r="J1613" i="16"/>
  <c r="L1617" i="16"/>
  <c r="N1620" i="16"/>
  <c r="J1621" i="16"/>
  <c r="M1623" i="16"/>
  <c r="J1624" i="16"/>
  <c r="L1627" i="16"/>
  <c r="L1631" i="16"/>
  <c r="L1635" i="16"/>
  <c r="J1636" i="16"/>
  <c r="M1639" i="16"/>
  <c r="J1640" i="16"/>
  <c r="L1643" i="16"/>
  <c r="M1647" i="16"/>
  <c r="J1648" i="16"/>
  <c r="M1651" i="16"/>
  <c r="O1652" i="16"/>
  <c r="K1653" i="16"/>
  <c r="M1657" i="16"/>
  <c r="N1658" i="16"/>
  <c r="J1659" i="16"/>
  <c r="M1583" i="16"/>
  <c r="J1584" i="16"/>
  <c r="O1598" i="16"/>
  <c r="K1599" i="16"/>
  <c r="N1600" i="16"/>
  <c r="M1601" i="16"/>
  <c r="M1602" i="16"/>
  <c r="K1609" i="16"/>
  <c r="L1611" i="16"/>
  <c r="N1613" i="16"/>
  <c r="O1614" i="16"/>
  <c r="K1615" i="16"/>
  <c r="N1616" i="16"/>
  <c r="M1617" i="16"/>
  <c r="J1618" i="16"/>
  <c r="N1633" i="16"/>
  <c r="O1636" i="16"/>
  <c r="K1637" i="16"/>
  <c r="L1641" i="16"/>
  <c r="N1643" i="16"/>
  <c r="O1644" i="16"/>
  <c r="K1645" i="16"/>
  <c r="O1646" i="16"/>
  <c r="N1647" i="16"/>
  <c r="O1648" i="16"/>
  <c r="K1649" i="16"/>
  <c r="O1650" i="16"/>
  <c r="M1661" i="16"/>
  <c r="J1662" i="16"/>
  <c r="L1665" i="16"/>
  <c r="O1668" i="16"/>
  <c r="K1669" i="16"/>
  <c r="N1673" i="16"/>
  <c r="N1674" i="16"/>
  <c r="J1675" i="16"/>
  <c r="M1679" i="16"/>
  <c r="J1680" i="16"/>
  <c r="O1684" i="16"/>
  <c r="K1685" i="16"/>
  <c r="N1689" i="16"/>
  <c r="N1690" i="16"/>
  <c r="J1691" i="16"/>
  <c r="M1695" i="16"/>
  <c r="J1696" i="16"/>
  <c r="O1700" i="16"/>
  <c r="K1701" i="16"/>
  <c r="N1705" i="16"/>
  <c r="N1706" i="16"/>
  <c r="J1707" i="16"/>
  <c r="M1711" i="16"/>
  <c r="J1712" i="16"/>
  <c r="O1716" i="16"/>
  <c r="K1717" i="16"/>
  <c r="N1721" i="16"/>
  <c r="N1722" i="16"/>
  <c r="N1583" i="16"/>
  <c r="M1584" i="16"/>
  <c r="J1585" i="16"/>
  <c r="J1586" i="16"/>
  <c r="K1587" i="16"/>
  <c r="N1599" i="16"/>
  <c r="N1601" i="16"/>
  <c r="N1602" i="16"/>
  <c r="J1603" i="16"/>
  <c r="L1605" i="16"/>
  <c r="O1608" i="16"/>
  <c r="L1609" i="16"/>
  <c r="J1610" i="16"/>
  <c r="N1615" i="16"/>
  <c r="N1617" i="16"/>
  <c r="M1618" i="16"/>
  <c r="J1619" i="16"/>
  <c r="J1620" i="16"/>
  <c r="K1621" i="16"/>
  <c r="L1645" i="16"/>
  <c r="L1649" i="16"/>
  <c r="N1661" i="16"/>
  <c r="N1662" i="16"/>
  <c r="J1663" i="16"/>
  <c r="M1665" i="16"/>
  <c r="J1666" i="16"/>
  <c r="M1669" i="16"/>
  <c r="J1670" i="16"/>
  <c r="O1674" i="16"/>
  <c r="K1675" i="16"/>
  <c r="N1679" i="16"/>
  <c r="N1680" i="16"/>
  <c r="J1681" i="16"/>
  <c r="M1685" i="16"/>
  <c r="J1686" i="16"/>
  <c r="O1690" i="16"/>
  <c r="K1691" i="16"/>
  <c r="N1695" i="16"/>
  <c r="N1696" i="16"/>
  <c r="J1697" i="16"/>
  <c r="M1701" i="16"/>
  <c r="J1702" i="16"/>
  <c r="O1706" i="16"/>
  <c r="K1707" i="16"/>
  <c r="N1711" i="16"/>
  <c r="N1712" i="16"/>
  <c r="J1713" i="16"/>
  <c r="M1717" i="16"/>
  <c r="J1718" i="16"/>
  <c r="O1722" i="16"/>
  <c r="N1584" i="16"/>
  <c r="M1585" i="16"/>
  <c r="O1586" i="16"/>
  <c r="L1587" i="16"/>
  <c r="J1588" i="16"/>
  <c r="K1589" i="16"/>
  <c r="M1590" i="16"/>
  <c r="O1602" i="16"/>
  <c r="K1603" i="16"/>
  <c r="M1604" i="16"/>
  <c r="M1605" i="16"/>
  <c r="J1606" i="16"/>
  <c r="L1607" i="16"/>
  <c r="M1609" i="16"/>
  <c r="N1618" i="16"/>
  <c r="M1619" i="16"/>
  <c r="O1620" i="16"/>
  <c r="L1621" i="16"/>
  <c r="J1622" i="16"/>
  <c r="K1623" i="16"/>
  <c r="M1624" i="16"/>
  <c r="O1662" i="16"/>
  <c r="K1663" i="16"/>
  <c r="N1665" i="16"/>
  <c r="M1666" i="16"/>
  <c r="N1669" i="16"/>
  <c r="N1670" i="16"/>
  <c r="J1671" i="16"/>
  <c r="M1675" i="16"/>
  <c r="J1676" i="16"/>
  <c r="O1680" i="16"/>
  <c r="K1681" i="16"/>
  <c r="N1685" i="16"/>
  <c r="N1686" i="16"/>
  <c r="J1687" i="16"/>
  <c r="M1691" i="16"/>
  <c r="J1692" i="16"/>
  <c r="O1696" i="16"/>
  <c r="K1697" i="16"/>
  <c r="N1701" i="16"/>
  <c r="N1702" i="16"/>
  <c r="J1703" i="16"/>
  <c r="M1707" i="16"/>
  <c r="J1708" i="16"/>
  <c r="O1712" i="16"/>
  <c r="K1713" i="16"/>
  <c r="N1717" i="16"/>
  <c r="N1718" i="16"/>
  <c r="J1719" i="16"/>
  <c r="M1587" i="16"/>
  <c r="O1588" i="16"/>
  <c r="N1589" i="16"/>
  <c r="N1590" i="16"/>
  <c r="J1591" i="16"/>
  <c r="J1593" i="16"/>
  <c r="N1603" i="16"/>
  <c r="N1605" i="16"/>
  <c r="M1606" i="16"/>
  <c r="M1621" i="16"/>
  <c r="O1622" i="16"/>
  <c r="N1623" i="16"/>
  <c r="N1624" i="16"/>
  <c r="J1625" i="16"/>
  <c r="J1627" i="16"/>
  <c r="K1659" i="16"/>
  <c r="L1663" i="16"/>
  <c r="N1666" i="16"/>
  <c r="J1667" i="16"/>
  <c r="O1670" i="16"/>
  <c r="K1671" i="16"/>
  <c r="N1675" i="16"/>
  <c r="N1676" i="16"/>
  <c r="J1677" i="16"/>
  <c r="M1681" i="16"/>
  <c r="J1682" i="16"/>
  <c r="O1686" i="16"/>
  <c r="K1687" i="16"/>
  <c r="N1691" i="16"/>
  <c r="N1692" i="16"/>
  <c r="J1693" i="16"/>
  <c r="M1697" i="16"/>
  <c r="J1698" i="16"/>
  <c r="O1702" i="16"/>
  <c r="K1703" i="16"/>
  <c r="N1707" i="16"/>
  <c r="N1708" i="16"/>
  <c r="J1709" i="16"/>
  <c r="M1713" i="16"/>
  <c r="J1714" i="16"/>
  <c r="O1718" i="16"/>
  <c r="K1719" i="16"/>
  <c r="O1590" i="16"/>
  <c r="K1591" i="16"/>
  <c r="N1592" i="16"/>
  <c r="M1593" i="16"/>
  <c r="J1594" i="16"/>
  <c r="O1624" i="16"/>
  <c r="K1625" i="16"/>
  <c r="N1626" i="16"/>
  <c r="M1627" i="16"/>
  <c r="N1628" i="16"/>
  <c r="J1629" i="16"/>
  <c r="J1631" i="16"/>
  <c r="L1653" i="16"/>
  <c r="O1658" i="16"/>
  <c r="L1659" i="16"/>
  <c r="J1660" i="16"/>
  <c r="M1663" i="16"/>
  <c r="J1664" i="16"/>
  <c r="O1666" i="16"/>
  <c r="K1667" i="16"/>
  <c r="M1671" i="16"/>
  <c r="J1672" i="16"/>
  <c r="O1676" i="16"/>
  <c r="K1677" i="16"/>
  <c r="N1681" i="16"/>
  <c r="N1682" i="16"/>
  <c r="J1683" i="16"/>
  <c r="M1687" i="16"/>
  <c r="J1688" i="16"/>
  <c r="O1692" i="16"/>
  <c r="K1693" i="16"/>
  <c r="N1697" i="16"/>
  <c r="N1698" i="16"/>
  <c r="J1699" i="16"/>
  <c r="M1703" i="16"/>
  <c r="J1704" i="16"/>
  <c r="O1708" i="16"/>
  <c r="K1709" i="16"/>
  <c r="N1713" i="16"/>
  <c r="N1714" i="16"/>
  <c r="J1715" i="16"/>
  <c r="M1719" i="16"/>
  <c r="J1720" i="16"/>
  <c r="J1601" i="16"/>
  <c r="O1638" i="16"/>
  <c r="N1639" i="16"/>
  <c r="O1640" i="16"/>
  <c r="K1641" i="16"/>
  <c r="J1649" i="16"/>
  <c r="L1661" i="16"/>
  <c r="N1672" i="16"/>
  <c r="J1673" i="16"/>
  <c r="K1683" i="16"/>
  <c r="O1710" i="16"/>
  <c r="K1711" i="16"/>
  <c r="N1719" i="16"/>
  <c r="O1720" i="16"/>
  <c r="K1721" i="16"/>
  <c r="J1722" i="16"/>
  <c r="J1615" i="16"/>
  <c r="M1631" i="16"/>
  <c r="M1632" i="16"/>
  <c r="J1635" i="16"/>
  <c r="M1636" i="16"/>
  <c r="J1637" i="16"/>
  <c r="N1648" i="16"/>
  <c r="N1671" i="16"/>
  <c r="O1672" i="16"/>
  <c r="K1673" i="16"/>
  <c r="J1674" i="16"/>
  <c r="O1682" i="16"/>
  <c r="M1683" i="16"/>
  <c r="J1684" i="16"/>
  <c r="J1685" i="16"/>
  <c r="M1693" i="16"/>
  <c r="J1694" i="16"/>
  <c r="M1721" i="16"/>
  <c r="N1594" i="16"/>
  <c r="J1595" i="16"/>
  <c r="J1597" i="16"/>
  <c r="K1613" i="16"/>
  <c r="N1614" i="16"/>
  <c r="K1629" i="16"/>
  <c r="N1630" i="16"/>
  <c r="N1631" i="16"/>
  <c r="N1632" i="16"/>
  <c r="J1633" i="16"/>
  <c r="N1634" i="16"/>
  <c r="N1635" i="16"/>
  <c r="N1636" i="16"/>
  <c r="K1647" i="16"/>
  <c r="M1653" i="16"/>
  <c r="N1654" i="16"/>
  <c r="J1655" i="16"/>
  <c r="K1657" i="16"/>
  <c r="M1673" i="16"/>
  <c r="N1683" i="16"/>
  <c r="N1684" i="16"/>
  <c r="N1693" i="16"/>
  <c r="N1694" i="16"/>
  <c r="J1695" i="16"/>
  <c r="N1704" i="16"/>
  <c r="J1705" i="16"/>
  <c r="K1715" i="16"/>
  <c r="N1593" i="16"/>
  <c r="O1594" i="16"/>
  <c r="K1595" i="16"/>
  <c r="N1596" i="16"/>
  <c r="M1597" i="16"/>
  <c r="J1598" i="16"/>
  <c r="J1599" i="16"/>
  <c r="O1612" i="16"/>
  <c r="M1613" i="16"/>
  <c r="O1628" i="16"/>
  <c r="L1629" i="16"/>
  <c r="O1632" i="16"/>
  <c r="K1633" i="16"/>
  <c r="N1653" i="16"/>
  <c r="O1654" i="16"/>
  <c r="K1655" i="16"/>
  <c r="O1656" i="16"/>
  <c r="L1667" i="16"/>
  <c r="O1694" i="16"/>
  <c r="K1695" i="16"/>
  <c r="N1703" i="16"/>
  <c r="O1704" i="16"/>
  <c r="K1705" i="16"/>
  <c r="J1706" i="16"/>
  <c r="O1714" i="16"/>
  <c r="M1715" i="16"/>
  <c r="J1716" i="16"/>
  <c r="J1717" i="16"/>
  <c r="J1583" i="16"/>
  <c r="J1645" i="16"/>
  <c r="K1651" i="16"/>
  <c r="N1663" i="16"/>
  <c r="N1664" i="16"/>
  <c r="J1665" i="16"/>
  <c r="N1667" i="16"/>
  <c r="M1668" i="16"/>
  <c r="N1677" i="16"/>
  <c r="N1678" i="16"/>
  <c r="J1679" i="16"/>
  <c r="N1688" i="16"/>
  <c r="J1689" i="16"/>
  <c r="K1699" i="16"/>
  <c r="N1591" i="16"/>
  <c r="J1617" i="16"/>
  <c r="L1582" i="16"/>
  <c r="K1440" i="16"/>
  <c r="N1595" i="16"/>
  <c r="N1625" i="16"/>
  <c r="M1582" i="16"/>
  <c r="L1440" i="16"/>
  <c r="M1664" i="16"/>
  <c r="K1665" i="16"/>
  <c r="N1582" i="16"/>
  <c r="M1440" i="16"/>
  <c r="J1643" i="16"/>
  <c r="N1644" i="16"/>
  <c r="O1664" i="16"/>
  <c r="O1582" i="16"/>
  <c r="N1440" i="16"/>
  <c r="N1642" i="16"/>
  <c r="M1643" i="16"/>
  <c r="K1689" i="16"/>
  <c r="J1690" i="16"/>
  <c r="M1699" i="16"/>
  <c r="J1700" i="16"/>
  <c r="J1701" i="16"/>
  <c r="O1440" i="16"/>
  <c r="N1598" i="16"/>
  <c r="J1641" i="16"/>
  <c r="J1669" i="16"/>
  <c r="J1678" i="16"/>
  <c r="K1679" i="16"/>
  <c r="O1688" i="16"/>
  <c r="M1689" i="16"/>
  <c r="O1698" i="16"/>
  <c r="N1699" i="16"/>
  <c r="N1700" i="16"/>
  <c r="M1705" i="16"/>
  <c r="N1687" i="16"/>
  <c r="N1441" i="16"/>
  <c r="J1442" i="16"/>
  <c r="M1446" i="16"/>
  <c r="O1447" i="16"/>
  <c r="K1448" i="16"/>
  <c r="N1451" i="16"/>
  <c r="J1452" i="16"/>
  <c r="M1454" i="16"/>
  <c r="N1455" i="16"/>
  <c r="J1456" i="16"/>
  <c r="N1460" i="16"/>
  <c r="J1461" i="16"/>
  <c r="O1462" i="16"/>
  <c r="L1463" i="16"/>
  <c r="M1466" i="16"/>
  <c r="J1467" i="16"/>
  <c r="M1470" i="16"/>
  <c r="O1471" i="16"/>
  <c r="L1472" i="16"/>
  <c r="M1474" i="16"/>
  <c r="N1476" i="16"/>
  <c r="K1477" i="16"/>
  <c r="L1480" i="16"/>
  <c r="L1481" i="16"/>
  <c r="O1483" i="16"/>
  <c r="K1484" i="16"/>
  <c r="M1486" i="16"/>
  <c r="O1488" i="16"/>
  <c r="K1489" i="16"/>
  <c r="O1491" i="16"/>
  <c r="L1492" i="16"/>
  <c r="N1494" i="16"/>
  <c r="L1495" i="16"/>
  <c r="O1499" i="16"/>
  <c r="L1500" i="16"/>
  <c r="N1503" i="16"/>
  <c r="J1504" i="16"/>
  <c r="M1506" i="16"/>
  <c r="J1507" i="16"/>
  <c r="O1509" i="16"/>
  <c r="K1510" i="16"/>
  <c r="N1512" i="16"/>
  <c r="L1513" i="16"/>
  <c r="N1516" i="16"/>
  <c r="N1517" i="16"/>
  <c r="J1518" i="16"/>
  <c r="M1522" i="16"/>
  <c r="N1523" i="16"/>
  <c r="J1524" i="16"/>
  <c r="M1526" i="16"/>
  <c r="J1527" i="16"/>
  <c r="O1529" i="16"/>
  <c r="K1530" i="16"/>
  <c r="L1534" i="16"/>
  <c r="L1535" i="16"/>
  <c r="N1538" i="16"/>
  <c r="L1539" i="16"/>
  <c r="M1542" i="16"/>
  <c r="J1543" i="16"/>
  <c r="N1545" i="16"/>
  <c r="J1546" i="16"/>
  <c r="M1550" i="16"/>
  <c r="N1551" i="16"/>
  <c r="K1552" i="16"/>
  <c r="O1562" i="16"/>
  <c r="K1563" i="16"/>
  <c r="K1564" i="16"/>
  <c r="N1568" i="16"/>
  <c r="J1569" i="16"/>
  <c r="O1573" i="16"/>
  <c r="L1574" i="16"/>
  <c r="O1578" i="16"/>
  <c r="K1579" i="16"/>
  <c r="M1677" i="16"/>
  <c r="L1442" i="16"/>
  <c r="M1448" i="16"/>
  <c r="O1449" i="16"/>
  <c r="K1450" i="16"/>
  <c r="L1452" i="16"/>
  <c r="L1456" i="16"/>
  <c r="J1457" i="16"/>
  <c r="L1461" i="16"/>
  <c r="O1463" i="16"/>
  <c r="K1464" i="16"/>
  <c r="N1467" i="16"/>
  <c r="J1468" i="16"/>
  <c r="N1472" i="16"/>
  <c r="J1473" i="16"/>
  <c r="O1474" i="16"/>
  <c r="K1475" i="16"/>
  <c r="N1477" i="16"/>
  <c r="J1478" i="16"/>
  <c r="O1481" i="16"/>
  <c r="K1482" i="16"/>
  <c r="M1484" i="16"/>
  <c r="J1485" i="16"/>
  <c r="O1486" i="16"/>
  <c r="K1487" i="16"/>
  <c r="N1489" i="16"/>
  <c r="K1490" i="16"/>
  <c r="N1492" i="16"/>
  <c r="J1493" i="16"/>
  <c r="O1495" i="16"/>
  <c r="L1496" i="16"/>
  <c r="N1500" i="16"/>
  <c r="L1501" i="16"/>
  <c r="L1504" i="16"/>
  <c r="N1507" i="16"/>
  <c r="J1508" i="16"/>
  <c r="M1510" i="16"/>
  <c r="J1511" i="16"/>
  <c r="O1513" i="16"/>
  <c r="K1514" i="16"/>
  <c r="L1518" i="16"/>
  <c r="L1519" i="16"/>
  <c r="L1524" i="16"/>
  <c r="M1527" i="16"/>
  <c r="M1530" i="16"/>
  <c r="M1531" i="16"/>
  <c r="N1535" i="16"/>
  <c r="J1536" i="16"/>
  <c r="O1539" i="16"/>
  <c r="K1540" i="16"/>
  <c r="M1543" i="16"/>
  <c r="L1546" i="16"/>
  <c r="L1547" i="16"/>
  <c r="O1552" i="16"/>
  <c r="O1553" i="16"/>
  <c r="L1554" i="16"/>
  <c r="K1555" i="16"/>
  <c r="K1556" i="16"/>
  <c r="N1564" i="16"/>
  <c r="J1565" i="16"/>
  <c r="O1569" i="16"/>
  <c r="L1570" i="16"/>
  <c r="O1574" i="16"/>
  <c r="K1575" i="16"/>
  <c r="K1576" i="16"/>
  <c r="M1579" i="16"/>
  <c r="N1627" i="16"/>
  <c r="N1640" i="16"/>
  <c r="J1668" i="16"/>
  <c r="M1442" i="16"/>
  <c r="L1450" i="16"/>
  <c r="M1452" i="16"/>
  <c r="M1456" i="16"/>
  <c r="N1457" i="16"/>
  <c r="K1458" i="16"/>
  <c r="N1461" i="16"/>
  <c r="J1462" i="16"/>
  <c r="L1464" i="16"/>
  <c r="O1467" i="16"/>
  <c r="K1468" i="16"/>
  <c r="O1472" i="16"/>
  <c r="K1473" i="16"/>
  <c r="L1475" i="16"/>
  <c r="O1477" i="16"/>
  <c r="K1478" i="16"/>
  <c r="L1482" i="16"/>
  <c r="O1484" i="16"/>
  <c r="K1485" i="16"/>
  <c r="L1487" i="16"/>
  <c r="J1488" i="16"/>
  <c r="O1489" i="16"/>
  <c r="L1490" i="16"/>
  <c r="O1492" i="16"/>
  <c r="L1493" i="16"/>
  <c r="M1496" i="16"/>
  <c r="J1497" i="16"/>
  <c r="N1501" i="16"/>
  <c r="J1502" i="16"/>
  <c r="M1504" i="16"/>
  <c r="J1505" i="16"/>
  <c r="O1507" i="16"/>
  <c r="K1508" i="16"/>
  <c r="N1510" i="16"/>
  <c r="L1511" i="16"/>
  <c r="M1514" i="16"/>
  <c r="L1515" i="16"/>
  <c r="M1518" i="16"/>
  <c r="N1519" i="16"/>
  <c r="K1520" i="16"/>
  <c r="M1524" i="16"/>
  <c r="J1525" i="16"/>
  <c r="N1527" i="16"/>
  <c r="J1528" i="16"/>
  <c r="N1531" i="16"/>
  <c r="J1532" i="16"/>
  <c r="O1535" i="16"/>
  <c r="K1536" i="16"/>
  <c r="J1537" i="16"/>
  <c r="M1540" i="16"/>
  <c r="J1541" i="16"/>
  <c r="N1543" i="16"/>
  <c r="J1544" i="16"/>
  <c r="M1546" i="16"/>
  <c r="N1547" i="16"/>
  <c r="J1548" i="16"/>
  <c r="O1554" i="16"/>
  <c r="O1555" i="16"/>
  <c r="L1556" i="16"/>
  <c r="K1557" i="16"/>
  <c r="K1558" i="16"/>
  <c r="O1564" i="16"/>
  <c r="K1565" i="16"/>
  <c r="K1566" i="16"/>
  <c r="N1570" i="16"/>
  <c r="J1571" i="16"/>
  <c r="O1575" i="16"/>
  <c r="L1576" i="16"/>
  <c r="O1579" i="16"/>
  <c r="K1639" i="16"/>
  <c r="M1667" i="16"/>
  <c r="K1582" i="16"/>
  <c r="N1442" i="16"/>
  <c r="L1443" i="16"/>
  <c r="M1450" i="16"/>
  <c r="N1452" i="16"/>
  <c r="L1453" i="16"/>
  <c r="O1457" i="16"/>
  <c r="L1458" i="16"/>
  <c r="O1461" i="16"/>
  <c r="K1462" i="16"/>
  <c r="M1464" i="16"/>
  <c r="J1465" i="16"/>
  <c r="L1468" i="16"/>
  <c r="L1473" i="16"/>
  <c r="N1475" i="16"/>
  <c r="J1476" i="16"/>
  <c r="L1478" i="16"/>
  <c r="M1482" i="16"/>
  <c r="L1485" i="16"/>
  <c r="O1487" i="16"/>
  <c r="K1488" i="16"/>
  <c r="M1490" i="16"/>
  <c r="N1493" i="16"/>
  <c r="J1494" i="16"/>
  <c r="N1496" i="16"/>
  <c r="L1497" i="16"/>
  <c r="K1498" i="16"/>
  <c r="O1501" i="16"/>
  <c r="K1502" i="16"/>
  <c r="N1504" i="16"/>
  <c r="L1505" i="16"/>
  <c r="L1508" i="16"/>
  <c r="N1511" i="16"/>
  <c r="J1512" i="16"/>
  <c r="N1514" i="16"/>
  <c r="N1515" i="16"/>
  <c r="J1516" i="16"/>
  <c r="O1519" i="16"/>
  <c r="L1520" i="16"/>
  <c r="L1521" i="16"/>
  <c r="N1524" i="16"/>
  <c r="L1525" i="16"/>
  <c r="O1527" i="16"/>
  <c r="K1528" i="16"/>
  <c r="O1531" i="16"/>
  <c r="K1532" i="16"/>
  <c r="M1536" i="16"/>
  <c r="L1537" i="16"/>
  <c r="N1540" i="16"/>
  <c r="L1541" i="16"/>
  <c r="O1543" i="16"/>
  <c r="K1544" i="16"/>
  <c r="O1547" i="16"/>
  <c r="K1548" i="16"/>
  <c r="O1556" i="16"/>
  <c r="O1557" i="16"/>
  <c r="L1558" i="16"/>
  <c r="K1559" i="16"/>
  <c r="K1560" i="16"/>
  <c r="O1565" i="16"/>
  <c r="L1566" i="16"/>
  <c r="O1570" i="16"/>
  <c r="K1571" i="16"/>
  <c r="K1572" i="16"/>
  <c r="N1576" i="16"/>
  <c r="J1577" i="16"/>
  <c r="M1709" i="16"/>
  <c r="J1710" i="16"/>
  <c r="J1711" i="16"/>
  <c r="N1716" i="16"/>
  <c r="J1721" i="16"/>
  <c r="O1442" i="16"/>
  <c r="N1443" i="16"/>
  <c r="K1444" i="16"/>
  <c r="N1450" i="16"/>
  <c r="J1451" i="16"/>
  <c r="O1452" i="16"/>
  <c r="N1453" i="16"/>
  <c r="J1454" i="16"/>
  <c r="M1458" i="16"/>
  <c r="J1459" i="16"/>
  <c r="K1460" i="16"/>
  <c r="L1462" i="16"/>
  <c r="N1464" i="16"/>
  <c r="N1465" i="16"/>
  <c r="J1466" i="16"/>
  <c r="M1468" i="16"/>
  <c r="L1469" i="16"/>
  <c r="N1473" i="16"/>
  <c r="J1474" i="16"/>
  <c r="O1475" i="16"/>
  <c r="K1476" i="16"/>
  <c r="M1478" i="16"/>
  <c r="L1479" i="16"/>
  <c r="N1482" i="16"/>
  <c r="J1483" i="16"/>
  <c r="N1485" i="16"/>
  <c r="J1486" i="16"/>
  <c r="L1488" i="16"/>
  <c r="N1490" i="16"/>
  <c r="J1491" i="16"/>
  <c r="O1493" i="16"/>
  <c r="K1494" i="16"/>
  <c r="O1497" i="16"/>
  <c r="L1498" i="16"/>
  <c r="L1502" i="16"/>
  <c r="N1505" i="16"/>
  <c r="J1506" i="16"/>
  <c r="M1508" i="16"/>
  <c r="J1509" i="16"/>
  <c r="O1511" i="16"/>
  <c r="K1512" i="16"/>
  <c r="O1515" i="16"/>
  <c r="K1516" i="16"/>
  <c r="M1520" i="16"/>
  <c r="N1521" i="16"/>
  <c r="J1522" i="16"/>
  <c r="N1525" i="16"/>
  <c r="J1526" i="16"/>
  <c r="L1528" i="16"/>
  <c r="L1532" i="16"/>
  <c r="L1533" i="16"/>
  <c r="N1537" i="16"/>
  <c r="J1538" i="16"/>
  <c r="M1541" i="16"/>
  <c r="L1544" i="16"/>
  <c r="L1548" i="16"/>
  <c r="L1549" i="16"/>
  <c r="O1558" i="16"/>
  <c r="O1559" i="16"/>
  <c r="L1560" i="16"/>
  <c r="K1561" i="16"/>
  <c r="K1562" i="16"/>
  <c r="N1566" i="16"/>
  <c r="J1567" i="16"/>
  <c r="O1571" i="16"/>
  <c r="L1572" i="16"/>
  <c r="O1576" i="16"/>
  <c r="K1577" i="16"/>
  <c r="K1578" i="16"/>
  <c r="M1659" i="16"/>
  <c r="O1660" i="16"/>
  <c r="K1661" i="16"/>
  <c r="J1440" i="16"/>
  <c r="K1441" i="16"/>
  <c r="M1444" i="16"/>
  <c r="O1445" i="16"/>
  <c r="L1446" i="16"/>
  <c r="L1447" i="16"/>
  <c r="J1448" i="16"/>
  <c r="L1451" i="16"/>
  <c r="L1454" i="16"/>
  <c r="L1455" i="16"/>
  <c r="M1460" i="16"/>
  <c r="N1462" i="16"/>
  <c r="J1463" i="16"/>
  <c r="L1466" i="16"/>
  <c r="O1469" i="16"/>
  <c r="L1470" i="16"/>
  <c r="L1471" i="16"/>
  <c r="K1472" i="16"/>
  <c r="L1474" i="16"/>
  <c r="M1476" i="16"/>
  <c r="O1479" i="16"/>
  <c r="K1480" i="16"/>
  <c r="N1483" i="16"/>
  <c r="J1484" i="16"/>
  <c r="L1486" i="16"/>
  <c r="N1488" i="16"/>
  <c r="J1489" i="16"/>
  <c r="L1491" i="16"/>
  <c r="K1492" i="16"/>
  <c r="M1494" i="16"/>
  <c r="J1495" i="16"/>
  <c r="N1498" i="16"/>
  <c r="L1499" i="16"/>
  <c r="K1500" i="16"/>
  <c r="N1502" i="16"/>
  <c r="L1503" i="16"/>
  <c r="L1506" i="16"/>
  <c r="N1509" i="16"/>
  <c r="J1510" i="16"/>
  <c r="M1512" i="16"/>
  <c r="J1513" i="16"/>
  <c r="M1516" i="16"/>
  <c r="L1517" i="16"/>
  <c r="L1522" i="16"/>
  <c r="L1523" i="16"/>
  <c r="L1526" i="16"/>
  <c r="N1528" i="16"/>
  <c r="N1529" i="16"/>
  <c r="J1530" i="16"/>
  <c r="O1533" i="16"/>
  <c r="K1534" i="16"/>
  <c r="M1538" i="16"/>
  <c r="J1539" i="16"/>
  <c r="O1541" i="16"/>
  <c r="K1542" i="16"/>
  <c r="N1544" i="16"/>
  <c r="M1545" i="16"/>
  <c r="N1549" i="16"/>
  <c r="L1550" i="16"/>
  <c r="K1551" i="16"/>
  <c r="N1562" i="16"/>
  <c r="J1563" i="16"/>
  <c r="O1567" i="16"/>
  <c r="L1568" i="16"/>
  <c r="O1572" i="16"/>
  <c r="K1573" i="16"/>
  <c r="K1574" i="16"/>
  <c r="N1578" i="16"/>
  <c r="J1579" i="16"/>
  <c r="N1655" i="16"/>
  <c r="N1709" i="16"/>
  <c r="O1465" i="16"/>
  <c r="N1466" i="16"/>
  <c r="O1473" i="16"/>
  <c r="N1474" i="16"/>
  <c r="O1485" i="16"/>
  <c r="N1486" i="16"/>
  <c r="M1500" i="16"/>
  <c r="L1510" i="16"/>
  <c r="L1516" i="16"/>
  <c r="K1522" i="16"/>
  <c r="L1531" i="16"/>
  <c r="N1539" i="16"/>
  <c r="M1548" i="16"/>
  <c r="O1566" i="16"/>
  <c r="N1574" i="16"/>
  <c r="J1439" i="16"/>
  <c r="K1456" i="16"/>
  <c r="J1464" i="16"/>
  <c r="M1472" i="16"/>
  <c r="L1484" i="16"/>
  <c r="J1499" i="16"/>
  <c r="L1509" i="16"/>
  <c r="O1521" i="16"/>
  <c r="L1530" i="16"/>
  <c r="K1538" i="16"/>
  <c r="J1573" i="16"/>
  <c r="K1446" i="16"/>
  <c r="O1455" i="16"/>
  <c r="N1463" i="16"/>
  <c r="J1482" i="16"/>
  <c r="L1483" i="16"/>
  <c r="M1492" i="16"/>
  <c r="M1498" i="16"/>
  <c r="N1508" i="16"/>
  <c r="L1529" i="16"/>
  <c r="O1537" i="16"/>
  <c r="K1554" i="16"/>
  <c r="N1572" i="16"/>
  <c r="L1579" i="16"/>
  <c r="N1597" i="16"/>
  <c r="L1445" i="16"/>
  <c r="K1454" i="16"/>
  <c r="M1462" i="16"/>
  <c r="J1480" i="16"/>
  <c r="N1481" i="16"/>
  <c r="O1482" i="16"/>
  <c r="K1491" i="16"/>
  <c r="K1506" i="16"/>
  <c r="L1507" i="16"/>
  <c r="J1514" i="16"/>
  <c r="M1528" i="16"/>
  <c r="L1545" i="16"/>
  <c r="K1546" i="16"/>
  <c r="K1553" i="16"/>
  <c r="L1564" i="16"/>
  <c r="L1578" i="16"/>
  <c r="K1439" i="16"/>
  <c r="L1444" i="16"/>
  <c r="O1453" i="16"/>
  <c r="L1460" i="16"/>
  <c r="K1461" i="16"/>
  <c r="K1470" i="16"/>
  <c r="N1479" i="16"/>
  <c r="M1480" i="16"/>
  <c r="O1490" i="16"/>
  <c r="O1505" i="16"/>
  <c r="N1506" i="16"/>
  <c r="N1513" i="16"/>
  <c r="K1526" i="16"/>
  <c r="L1527" i="16"/>
  <c r="M1544" i="16"/>
  <c r="O1545" i="16"/>
  <c r="L1552" i="16"/>
  <c r="O1563" i="16"/>
  <c r="O1577" i="16"/>
  <c r="L1439" i="16"/>
  <c r="O1678" i="16"/>
  <c r="N1720" i="16"/>
  <c r="O1443" i="16"/>
  <c r="J1450" i="16"/>
  <c r="K1451" i="16"/>
  <c r="K1452" i="16"/>
  <c r="O1459" i="16"/>
  <c r="O1460" i="16"/>
  <c r="N1469" i="16"/>
  <c r="O1478" i="16"/>
  <c r="L1489" i="16"/>
  <c r="K1496" i="16"/>
  <c r="J1503" i="16"/>
  <c r="K1504" i="16"/>
  <c r="L1512" i="16"/>
  <c r="O1525" i="16"/>
  <c r="N1526" i="16"/>
  <c r="J1534" i="16"/>
  <c r="M1535" i="16"/>
  <c r="J1542" i="16"/>
  <c r="L1543" i="16"/>
  <c r="O1551" i="16"/>
  <c r="L1562" i="16"/>
  <c r="K1570" i="16"/>
  <c r="M1439" i="16"/>
  <c r="L1476" i="16"/>
  <c r="L1477" i="16"/>
  <c r="K1518" i="16"/>
  <c r="N1542" i="16"/>
  <c r="N1715" i="16"/>
  <c r="J1441" i="16"/>
  <c r="K1442" i="16"/>
  <c r="J1475" i="16"/>
  <c r="O1476" i="16"/>
  <c r="N1495" i="16"/>
  <c r="O1517" i="16"/>
  <c r="N1541" i="16"/>
  <c r="N1710" i="16"/>
  <c r="J1582" i="16"/>
  <c r="O1441" i="16"/>
  <c r="K1474" i="16"/>
  <c r="L1494" i="16"/>
  <c r="J1540" i="16"/>
  <c r="J1550" i="16"/>
  <c r="K1568" i="16"/>
  <c r="K1569" i="16"/>
  <c r="J1661" i="16"/>
  <c r="O1451" i="16"/>
  <c r="M1549" i="16"/>
  <c r="K1567" i="16"/>
  <c r="O1568" i="16"/>
  <c r="N1449" i="16"/>
  <c r="N1468" i="16"/>
  <c r="M1488" i="16"/>
  <c r="M1502" i="16"/>
  <c r="M1534" i="16"/>
  <c r="L1448" i="16"/>
  <c r="N1458" i="16"/>
  <c r="L1467" i="16"/>
  <c r="J1487" i="16"/>
  <c r="J1501" i="16"/>
  <c r="K1524" i="16"/>
  <c r="N1533" i="16"/>
  <c r="O1561" i="16"/>
  <c r="AO1093" i="16"/>
  <c r="AR1080" i="16"/>
  <c r="AN1066" i="16"/>
  <c r="L1278" i="16"/>
  <c r="M1184" i="16"/>
  <c r="Z1284" i="16"/>
  <c r="AC1234" i="16"/>
  <c r="L1436" i="16"/>
  <c r="N1435" i="16"/>
  <c r="M1434" i="16"/>
  <c r="J1433" i="16"/>
  <c r="K1432" i="16"/>
  <c r="K1431" i="16"/>
  <c r="J1428" i="16"/>
  <c r="M1427" i="16"/>
  <c r="N1426" i="16"/>
  <c r="K1426" i="16"/>
  <c r="L1425" i="16"/>
  <c r="O1423" i="16"/>
  <c r="L1422" i="16"/>
  <c r="N1421" i="16"/>
  <c r="O1418" i="16"/>
  <c r="J1417" i="16"/>
  <c r="M1416" i="16"/>
  <c r="K1415" i="16"/>
  <c r="J1412" i="16"/>
  <c r="M1411" i="16"/>
  <c r="N1410" i="16"/>
  <c r="K1410" i="16"/>
  <c r="L1409" i="16"/>
  <c r="O1407" i="16"/>
  <c r="L1406" i="16"/>
  <c r="N1405" i="16"/>
  <c r="O1402" i="16"/>
  <c r="J1401" i="16"/>
  <c r="M1400" i="16"/>
  <c r="K1399" i="16"/>
  <c r="J1397" i="16"/>
  <c r="M1396" i="16"/>
  <c r="L1395" i="16"/>
  <c r="O1394" i="16"/>
  <c r="M1393" i="16"/>
  <c r="N1392" i="16"/>
  <c r="J1390" i="16"/>
  <c r="N1389" i="16"/>
  <c r="J1386" i="16"/>
  <c r="N1385" i="16"/>
  <c r="J1382" i="16"/>
  <c r="M1381" i="16"/>
  <c r="N1380" i="16"/>
  <c r="N1379" i="16"/>
  <c r="K1379" i="16"/>
  <c r="L1378" i="16"/>
  <c r="O1377" i="16"/>
  <c r="M1376" i="16"/>
  <c r="N1375" i="16"/>
  <c r="K1375" i="16"/>
  <c r="L1374" i="16"/>
  <c r="O1372" i="16"/>
  <c r="L1371" i="16"/>
  <c r="N1370" i="16"/>
  <c r="O1367" i="16"/>
  <c r="J1366" i="16"/>
  <c r="M1365" i="16"/>
  <c r="J1364" i="16"/>
  <c r="O1361" i="16"/>
  <c r="O1360" i="16"/>
  <c r="L1359" i="16"/>
  <c r="N1358" i="16"/>
  <c r="M1357" i="16"/>
  <c r="J1356" i="16"/>
  <c r="K1355" i="16"/>
  <c r="K1354" i="16"/>
  <c r="L1352" i="16"/>
  <c r="N1349" i="16"/>
  <c r="O1347" i="16"/>
  <c r="O1346" i="16"/>
  <c r="J1345" i="16"/>
  <c r="M1344" i="16"/>
  <c r="L1343" i="16"/>
  <c r="N1342" i="16"/>
  <c r="M1341" i="16"/>
  <c r="J1340" i="16"/>
  <c r="K1339" i="16"/>
  <c r="K1338" i="16"/>
  <c r="L1336" i="16"/>
  <c r="N1333" i="16"/>
  <c r="O1331" i="16"/>
  <c r="O1330" i="16"/>
  <c r="J1329" i="16"/>
  <c r="M1328" i="16"/>
  <c r="L1327" i="16"/>
  <c r="N1326" i="16"/>
  <c r="M1325" i="16"/>
  <c r="L1324" i="16"/>
  <c r="O1323" i="16"/>
  <c r="M1322" i="16"/>
  <c r="N1321" i="16"/>
  <c r="J1319" i="16"/>
  <c r="M1318" i="16"/>
  <c r="N1317" i="16"/>
  <c r="J1315" i="16"/>
  <c r="N1314" i="16"/>
  <c r="K1311" i="16"/>
  <c r="O1310" i="16"/>
  <c r="J1310" i="16"/>
  <c r="O1307" i="16"/>
  <c r="M1306" i="16"/>
  <c r="L1305" i="16"/>
  <c r="K1304" i="16"/>
  <c r="J1301" i="16"/>
  <c r="N1300" i="16"/>
  <c r="M1299" i="16"/>
  <c r="O1297" i="16"/>
  <c r="AB1428" i="16"/>
  <c r="AC1418" i="16"/>
  <c r="AC1414" i="16"/>
  <c r="AB1410" i="16"/>
  <c r="AC1409" i="16"/>
  <c r="AB1398" i="16"/>
  <c r="Y1396" i="16"/>
  <c r="Y1390" i="16"/>
  <c r="AB1387" i="16"/>
  <c r="AB1383" i="16"/>
  <c r="AB1379" i="16"/>
  <c r="AB1375" i="16"/>
  <c r="AB1371" i="16"/>
  <c r="AB1367" i="16"/>
  <c r="Y1364" i="16"/>
  <c r="AB1362" i="16"/>
  <c r="AB1352" i="16"/>
  <c r="AB1349" i="16"/>
  <c r="AB1346" i="16"/>
  <c r="Y1344" i="16"/>
  <c r="Y1340" i="16"/>
  <c r="Y1336" i="16"/>
  <c r="Y1332" i="16"/>
  <c r="AC1327" i="16"/>
  <c r="AB1324" i="16"/>
  <c r="AC1320" i="16"/>
  <c r="AB1312" i="16"/>
  <c r="AB1307" i="16"/>
  <c r="AA1298" i="16"/>
  <c r="AO1436" i="16"/>
  <c r="AS1435" i="16"/>
  <c r="AO1435" i="16"/>
  <c r="AO1432" i="16"/>
  <c r="AS1431" i="16"/>
  <c r="AO1431" i="16"/>
  <c r="AO1428" i="16"/>
  <c r="AR1427" i="16"/>
  <c r="AP1426" i="16"/>
  <c r="AS1425" i="16"/>
  <c r="AP1406" i="16"/>
  <c r="AS1405" i="16"/>
  <c r="AR1404" i="16"/>
  <c r="AN1401" i="16"/>
  <c r="AR1395" i="16"/>
  <c r="AQ1391" i="16"/>
  <c r="AP1390" i="16"/>
  <c r="AS1389" i="16"/>
  <c r="AP1388" i="16"/>
  <c r="AQ1387" i="16"/>
  <c r="AP1379" i="16"/>
  <c r="AR1378" i="16"/>
  <c r="AQ1377" i="16"/>
  <c r="AR1376" i="16"/>
  <c r="AN1371" i="16"/>
  <c r="AS1370" i="16"/>
  <c r="AQ1362" i="16"/>
  <c r="AO1361" i="16"/>
  <c r="AR1350" i="16"/>
  <c r="AR1349" i="16"/>
  <c r="AO1343" i="16"/>
  <c r="AS1342" i="16"/>
  <c r="AR1341" i="16"/>
  <c r="AO1338" i="16"/>
  <c r="AQ1336" i="16"/>
  <c r="AR1335" i="16"/>
  <c r="AS1327" i="16"/>
  <c r="AP1324" i="16"/>
  <c r="AN1313" i="16"/>
  <c r="AN1306" i="16"/>
  <c r="AQ1305" i="16"/>
  <c r="AS1579" i="16"/>
  <c r="AN1573" i="16"/>
  <c r="AO1572" i="16"/>
  <c r="AP1568" i="16"/>
  <c r="AS1558" i="16"/>
  <c r="AO1527" i="16"/>
  <c r="AS1478" i="16"/>
  <c r="AS1452" i="16"/>
  <c r="Y1550" i="16"/>
  <c r="O1560" i="16"/>
  <c r="O1523" i="16"/>
  <c r="K1486" i="16"/>
  <c r="AC1410" i="16"/>
  <c r="AB1401" i="16"/>
  <c r="AC1383" i="16"/>
  <c r="AC1379" i="16"/>
  <c r="AB1358" i="16"/>
  <c r="AB1335" i="16"/>
  <c r="AB1547" i="16"/>
  <c r="AO1021" i="16"/>
  <c r="N1284" i="16"/>
  <c r="K1279" i="16"/>
  <c r="M1259" i="16"/>
  <c r="M1224" i="16"/>
  <c r="J1199" i="16"/>
  <c r="O1185" i="16"/>
  <c r="AA1263" i="16"/>
  <c r="AC1202" i="16"/>
  <c r="J1436" i="16"/>
  <c r="M1435" i="16"/>
  <c r="L1434" i="16"/>
  <c r="N1433" i="16"/>
  <c r="M1432" i="16"/>
  <c r="J1431" i="16"/>
  <c r="O1428" i="16"/>
  <c r="J1427" i="16"/>
  <c r="M1426" i="16"/>
  <c r="K1425" i="16"/>
  <c r="J1422" i="16"/>
  <c r="M1421" i="16"/>
  <c r="N1420" i="16"/>
  <c r="K1420" i="16"/>
  <c r="L1419" i="16"/>
  <c r="O1417" i="16"/>
  <c r="L1416" i="16"/>
  <c r="N1415" i="16"/>
  <c r="O1412" i="16"/>
  <c r="J1411" i="16"/>
  <c r="M1410" i="16"/>
  <c r="K1409" i="16"/>
  <c r="J1406" i="16"/>
  <c r="M1405" i="16"/>
  <c r="N1404" i="16"/>
  <c r="K1404" i="16"/>
  <c r="L1403" i="16"/>
  <c r="O1401" i="16"/>
  <c r="L1400" i="16"/>
  <c r="N1399" i="16"/>
  <c r="L1396" i="16"/>
  <c r="K1395" i="16"/>
  <c r="J1393" i="16"/>
  <c r="M1392" i="16"/>
  <c r="O1390" i="16"/>
  <c r="M1389" i="16"/>
  <c r="N1388" i="16"/>
  <c r="O1386" i="16"/>
  <c r="M1385" i="16"/>
  <c r="N1384" i="16"/>
  <c r="O1382" i="16"/>
  <c r="L1381" i="16"/>
  <c r="M1380" i="16"/>
  <c r="M1379" i="16"/>
  <c r="K1378" i="16"/>
  <c r="J1376" i="16"/>
  <c r="M1375" i="16"/>
  <c r="K1374" i="16"/>
  <c r="J1371" i="16"/>
  <c r="M1370" i="16"/>
  <c r="N1369" i="16"/>
  <c r="K1369" i="16"/>
  <c r="L1368" i="16"/>
  <c r="O1366" i="16"/>
  <c r="L1365" i="16"/>
  <c r="N1364" i="16"/>
  <c r="N1363" i="16"/>
  <c r="K1363" i="16"/>
  <c r="L1362" i="16"/>
  <c r="J1359" i="16"/>
  <c r="M1358" i="16"/>
  <c r="L1357" i="16"/>
  <c r="N1356" i="16"/>
  <c r="M1355" i="16"/>
  <c r="J1354" i="16"/>
  <c r="K1353" i="16"/>
  <c r="K1352" i="16"/>
  <c r="L1350" i="16"/>
  <c r="N1347" i="16"/>
  <c r="O1345" i="16"/>
  <c r="O1344" i="16"/>
  <c r="J1343" i="16"/>
  <c r="M1342" i="16"/>
  <c r="L1341" i="16"/>
  <c r="N1340" i="16"/>
  <c r="M1339" i="16"/>
  <c r="J1338" i="16"/>
  <c r="K1337" i="16"/>
  <c r="K1336" i="16"/>
  <c r="L1334" i="16"/>
  <c r="N1331" i="16"/>
  <c r="O1329" i="16"/>
  <c r="O1328" i="16"/>
  <c r="J1327" i="16"/>
  <c r="M1326" i="16"/>
  <c r="L1325" i="16"/>
  <c r="K1324" i="16"/>
  <c r="J1322" i="16"/>
  <c r="M1321" i="16"/>
  <c r="O1319" i="16"/>
  <c r="J1318" i="16"/>
  <c r="M1317" i="16"/>
  <c r="O1315" i="16"/>
  <c r="M1314" i="16"/>
  <c r="N1313" i="16"/>
  <c r="J1311" i="16"/>
  <c r="N1310" i="16"/>
  <c r="M1309" i="16"/>
  <c r="L1308" i="16"/>
  <c r="N1307" i="16"/>
  <c r="K1305" i="16"/>
  <c r="O1304" i="16"/>
  <c r="J1304" i="16"/>
  <c r="O1301" i="16"/>
  <c r="M1300" i="16"/>
  <c r="L1299" i="16"/>
  <c r="L1298" i="16"/>
  <c r="N1297" i="16"/>
  <c r="AB1434" i="16"/>
  <c r="AB1431" i="16"/>
  <c r="AA1428" i="16"/>
  <c r="AB1422" i="16"/>
  <c r="AB1418" i="16"/>
  <c r="AB1414" i="16"/>
  <c r="AB1409" i="16"/>
  <c r="AC1408" i="16"/>
  <c r="AB1400" i="16"/>
  <c r="AB1394" i="16"/>
  <c r="AC1393" i="16"/>
  <c r="Y1389" i="16"/>
  <c r="Y1384" i="16"/>
  <c r="Y1380" i="16"/>
  <c r="Y1376" i="16"/>
  <c r="Y1372" i="16"/>
  <c r="Y1368" i="16"/>
  <c r="AA1362" i="16"/>
  <c r="AC1361" i="16"/>
  <c r="Z1358" i="16"/>
  <c r="AB1355" i="16"/>
  <c r="Y1353" i="16"/>
  <c r="AA1346" i="16"/>
  <c r="Y1343" i="16"/>
  <c r="Z1342" i="16"/>
  <c r="AB1338" i="16"/>
  <c r="AB1334" i="16"/>
  <c r="AB1330" i="16"/>
  <c r="Y1328" i="16"/>
  <c r="Y1325" i="16"/>
  <c r="AB1320" i="16"/>
  <c r="AA1312" i="16"/>
  <c r="AB1304" i="16"/>
  <c r="AB1301" i="16"/>
  <c r="AN1436" i="16"/>
  <c r="AR1435" i="16"/>
  <c r="AN1435" i="16"/>
  <c r="AN1432" i="16"/>
  <c r="AR1431" i="16"/>
  <c r="AN1431" i="16"/>
  <c r="AN1428" i="16"/>
  <c r="AP1427" i="16"/>
  <c r="AO1426" i="16"/>
  <c r="AR1424" i="16"/>
  <c r="AO1417" i="16"/>
  <c r="AO1409" i="16"/>
  <c r="AP1407" i="16"/>
  <c r="AO1406" i="16"/>
  <c r="AO1392" i="16"/>
  <c r="AP1391" i="16"/>
  <c r="AO1390" i="16"/>
  <c r="AQ1389" i="16"/>
  <c r="AN1379" i="16"/>
  <c r="AQ1378" i="16"/>
  <c r="AP1377" i="16"/>
  <c r="AS1371" i="16"/>
  <c r="AN1351" i="16"/>
  <c r="AQ1350" i="16"/>
  <c r="AN1343" i="16"/>
  <c r="AR1342" i="16"/>
  <c r="AN1336" i="16"/>
  <c r="AQ1335" i="16"/>
  <c r="AP1318" i="16"/>
  <c r="AS1307" i="16"/>
  <c r="AP1575" i="16"/>
  <c r="AS1574" i="16"/>
  <c r="AO1559" i="16"/>
  <c r="AO1512" i="16"/>
  <c r="AO1498" i="16"/>
  <c r="AS1483" i="16"/>
  <c r="AB1540" i="16"/>
  <c r="Z1463" i="16"/>
  <c r="M1532" i="16"/>
  <c r="K1505" i="16"/>
  <c r="O1503" i="16"/>
  <c r="K1466" i="16"/>
  <c r="AS1586" i="16"/>
  <c r="AA1432" i="16"/>
  <c r="AB1423" i="16"/>
  <c r="AB1415" i="16"/>
  <c r="Y1407" i="16"/>
  <c r="AB1395" i="16"/>
  <c r="AC1387" i="16"/>
  <c r="AC1375" i="16"/>
  <c r="AC1371" i="16"/>
  <c r="AC1367" i="16"/>
  <c r="AB1363" i="16"/>
  <c r="AA1318" i="16"/>
  <c r="Y1576" i="16"/>
  <c r="K1280" i="16"/>
  <c r="L1269" i="16"/>
  <c r="N1264" i="16"/>
  <c r="N1260" i="16"/>
  <c r="L1243" i="16"/>
  <c r="O1206" i="16"/>
  <c r="K1186" i="16"/>
  <c r="J1154" i="16"/>
  <c r="AR1272" i="16"/>
  <c r="O1436" i="16"/>
  <c r="O1435" i="16"/>
  <c r="J1434" i="16"/>
  <c r="M1433" i="16"/>
  <c r="L1432" i="16"/>
  <c r="N1431" i="16"/>
  <c r="N1430" i="16"/>
  <c r="K1430" i="16"/>
  <c r="L1429" i="16"/>
  <c r="O1427" i="16"/>
  <c r="L1426" i="16"/>
  <c r="N1425" i="16"/>
  <c r="O1422" i="16"/>
  <c r="J1421" i="16"/>
  <c r="M1420" i="16"/>
  <c r="K1419" i="16"/>
  <c r="J1416" i="16"/>
  <c r="M1415" i="16"/>
  <c r="N1414" i="16"/>
  <c r="K1414" i="16"/>
  <c r="L1413" i="16"/>
  <c r="O1411" i="16"/>
  <c r="L1410" i="16"/>
  <c r="N1409" i="16"/>
  <c r="O1406" i="16"/>
  <c r="J1405" i="16"/>
  <c r="M1404" i="16"/>
  <c r="K1403" i="16"/>
  <c r="J1400" i="16"/>
  <c r="M1399" i="16"/>
  <c r="N1398" i="16"/>
  <c r="K1396" i="16"/>
  <c r="O1395" i="16"/>
  <c r="J1395" i="16"/>
  <c r="L1392" i="16"/>
  <c r="L1391" i="16"/>
  <c r="J1389" i="16"/>
  <c r="L1388" i="16"/>
  <c r="L1387" i="16"/>
  <c r="J1385" i="16"/>
  <c r="L1384" i="16"/>
  <c r="L1383" i="16"/>
  <c r="O1381" i="16"/>
  <c r="O1380" i="16"/>
  <c r="L1379" i="16"/>
  <c r="N1378" i="16"/>
  <c r="L1375" i="16"/>
  <c r="N1374" i="16"/>
  <c r="O1371" i="16"/>
  <c r="J1370" i="16"/>
  <c r="M1369" i="16"/>
  <c r="K1368" i="16"/>
  <c r="J1365" i="16"/>
  <c r="M1364" i="16"/>
  <c r="M1363" i="16"/>
  <c r="K1362" i="16"/>
  <c r="O1359" i="16"/>
  <c r="O1358" i="16"/>
  <c r="J1357" i="16"/>
  <c r="M1356" i="16"/>
  <c r="L1355" i="16"/>
  <c r="N1354" i="16"/>
  <c r="M1353" i="16"/>
  <c r="J1352" i="16"/>
  <c r="K1351" i="16"/>
  <c r="K1350" i="16"/>
  <c r="L1348" i="16"/>
  <c r="N1345" i="16"/>
  <c r="O1343" i="16"/>
  <c r="O1342" i="16"/>
  <c r="J1341" i="16"/>
  <c r="M1340" i="16"/>
  <c r="L1339" i="16"/>
  <c r="N1338" i="16"/>
  <c r="M1337" i="16"/>
  <c r="J1336" i="16"/>
  <c r="K1335" i="16"/>
  <c r="K1334" i="16"/>
  <c r="L1332" i="16"/>
  <c r="N1329" i="16"/>
  <c r="O1327" i="16"/>
  <c r="O1326" i="16"/>
  <c r="K1325" i="16"/>
  <c r="O1324" i="16"/>
  <c r="J1324" i="16"/>
  <c r="L1321" i="16"/>
  <c r="L1320" i="16"/>
  <c r="O1318" i="16"/>
  <c r="L1317" i="16"/>
  <c r="L1316" i="16"/>
  <c r="J1314" i="16"/>
  <c r="M1313" i="16"/>
  <c r="L1312" i="16"/>
  <c r="O1311" i="16"/>
  <c r="M1310" i="16"/>
  <c r="L1309" i="16"/>
  <c r="K1308" i="16"/>
  <c r="J1305" i="16"/>
  <c r="N1304" i="16"/>
  <c r="M1303" i="16"/>
  <c r="L1302" i="16"/>
  <c r="N1301" i="16"/>
  <c r="K1299" i="16"/>
  <c r="O1298" i="16"/>
  <c r="K1298" i="16"/>
  <c r="AA1434" i="16"/>
  <c r="Y1419" i="16"/>
  <c r="Y1415" i="16"/>
  <c r="Y1411" i="16"/>
  <c r="AB1408" i="16"/>
  <c r="AA1403" i="16"/>
  <c r="AB1393" i="16"/>
  <c r="AC1392" i="16"/>
  <c r="Y1388" i="16"/>
  <c r="AB1386" i="16"/>
  <c r="AB1382" i="16"/>
  <c r="AB1378" i="16"/>
  <c r="AB1374" i="16"/>
  <c r="AB1370" i="16"/>
  <c r="AB1366" i="16"/>
  <c r="AB1361" i="16"/>
  <c r="Y1358" i="16"/>
  <c r="AB1351" i="16"/>
  <c r="Y1342" i="16"/>
  <c r="AC1337" i="16"/>
  <c r="AC1333" i="16"/>
  <c r="Y1321" i="16"/>
  <c r="AB1314" i="16"/>
  <c r="AB1297" i="16"/>
  <c r="AS1436" i="16"/>
  <c r="AQ1435" i="16"/>
  <c r="AQ1434" i="16"/>
  <c r="AS1432" i="16"/>
  <c r="AQ1431" i="16"/>
  <c r="AQ1430" i="16"/>
  <c r="AS1428" i="16"/>
  <c r="AS1426" i="16"/>
  <c r="AR1415" i="16"/>
  <c r="AP1414" i="16"/>
  <c r="AS1413" i="16"/>
  <c r="AR1412" i="16"/>
  <c r="AS1401" i="16"/>
  <c r="AR1396" i="16"/>
  <c r="AS1351" i="16"/>
  <c r="AQ1322" i="16"/>
  <c r="AO1318" i="16"/>
  <c r="AQ1316" i="16"/>
  <c r="AR1315" i="16"/>
  <c r="AP1309" i="16"/>
  <c r="AS1308" i="16"/>
  <c r="AO1575" i="16"/>
  <c r="AQ1544" i="16"/>
  <c r="AR1522" i="16"/>
  <c r="AQ1508" i="16"/>
  <c r="AP1484" i="16"/>
  <c r="AO1473" i="16"/>
  <c r="AS1462" i="16"/>
  <c r="Y1543" i="16"/>
  <c r="O1450" i="16"/>
  <c r="AR1591" i="16"/>
  <c r="AO1405" i="16"/>
  <c r="AQ1396" i="16"/>
  <c r="AS1392" i="16"/>
  <c r="AS1380" i="16"/>
  <c r="AO1374" i="16"/>
  <c r="AS1363" i="16"/>
  <c r="AP1352" i="16"/>
  <c r="AS1337" i="16"/>
  <c r="AR1327" i="16"/>
  <c r="AQ1552" i="16"/>
  <c r="AS1496" i="16"/>
  <c r="AP1487" i="16"/>
  <c r="Y1577" i="16"/>
  <c r="AB1574" i="16"/>
  <c r="AC1568" i="16"/>
  <c r="Y1555" i="16"/>
  <c r="AC1553" i="16"/>
  <c r="AB1539" i="16"/>
  <c r="Y1535" i="16"/>
  <c r="AB1532" i="16"/>
  <c r="AB1525" i="16"/>
  <c r="AA1516" i="16"/>
  <c r="M1559" i="16"/>
  <c r="K1545" i="16"/>
  <c r="O1510" i="16"/>
  <c r="AR1397" i="16"/>
  <c r="AN1374" i="16"/>
  <c r="AR1363" i="16"/>
  <c r="AP1308" i="16"/>
  <c r="AP1552" i="16"/>
  <c r="AQ1532" i="16"/>
  <c r="AS1524" i="16"/>
  <c r="AS1506" i="16"/>
  <c r="AP1493" i="16"/>
  <c r="AS1470" i="16"/>
  <c r="AP1457" i="16"/>
  <c r="AO1447" i="16"/>
  <c r="AC1547" i="16"/>
  <c r="Y1542" i="16"/>
  <c r="AD1520" i="16"/>
  <c r="AA1501" i="16"/>
  <c r="AD1484" i="16"/>
  <c r="AA1481" i="16"/>
  <c r="AA1477" i="16"/>
  <c r="O1448" i="16"/>
  <c r="AO1511" i="16"/>
  <c r="AP1483" i="16"/>
  <c r="AN1473" i="16"/>
  <c r="AO1467" i="16"/>
  <c r="AP1443" i="16"/>
  <c r="AC1563" i="16"/>
  <c r="AC1530" i="16"/>
  <c r="Z1517" i="16"/>
  <c r="AA1511" i="16"/>
  <c r="AB1505" i="16"/>
  <c r="AA1502" i="16"/>
  <c r="Z1495" i="16"/>
  <c r="AA1489" i="16"/>
  <c r="AA1457" i="16"/>
  <c r="L1565" i="16"/>
  <c r="J1551" i="16"/>
  <c r="N1548" i="16"/>
  <c r="AQ1536" i="16"/>
  <c r="AS1492" i="16"/>
  <c r="AP1489" i="16"/>
  <c r="AR1486" i="16"/>
  <c r="AO1483" i="16"/>
  <c r="AP1453" i="16"/>
  <c r="Y1566" i="16"/>
  <c r="AB1548" i="16"/>
  <c r="Z1511" i="16"/>
  <c r="AB1499" i="16"/>
  <c r="Y1495" i="16"/>
  <c r="Z1489" i="16"/>
  <c r="M1572" i="16"/>
  <c r="J1453" i="16"/>
  <c r="J1443" i="16"/>
  <c r="AQ1548" i="16"/>
  <c r="AP1507" i="16"/>
  <c r="AP1497" i="16"/>
  <c r="AR1492" i="16"/>
  <c r="AO1489" i="16"/>
  <c r="AO1468" i="16"/>
  <c r="AS1466" i="16"/>
  <c r="AO1453" i="16"/>
  <c r="AC1579" i="16"/>
  <c r="Y1560" i="16"/>
  <c r="AC1558" i="16"/>
  <c r="AC1538" i="16"/>
  <c r="AC1531" i="16"/>
  <c r="Y1526" i="16"/>
  <c r="AD1524" i="16"/>
  <c r="AB1515" i="16"/>
  <c r="AC1500" i="16"/>
  <c r="AB1493" i="16"/>
  <c r="K1497" i="16"/>
  <c r="AD1704" i="16"/>
  <c r="AQ1560" i="16"/>
  <c r="AQ1528" i="16"/>
  <c r="AS1520" i="16"/>
  <c r="AO1497" i="16"/>
  <c r="AS1482" i="16"/>
  <c r="AP1479" i="16"/>
  <c r="AB1564" i="16"/>
  <c r="Y1561" i="16"/>
  <c r="AB1558" i="16"/>
  <c r="AC1552" i="16"/>
  <c r="AB1531" i="16"/>
  <c r="Y1527" i="16"/>
  <c r="AA1521" i="16"/>
  <c r="AA1493" i="16"/>
  <c r="AD1488" i="16"/>
  <c r="AA1485" i="16"/>
  <c r="AD1460" i="16"/>
  <c r="M1554" i="16"/>
  <c r="M1521" i="16"/>
  <c r="N1456" i="16"/>
  <c r="AD1717" i="16"/>
  <c r="AN1425" i="16"/>
  <c r="AN1421" i="16"/>
  <c r="AN1417" i="16"/>
  <c r="AN1413" i="16"/>
  <c r="AN1409" i="16"/>
  <c r="AN1405" i="16"/>
  <c r="AN1400" i="16"/>
  <c r="AO1399" i="16"/>
  <c r="AQ1394" i="16"/>
  <c r="AR1393" i="16"/>
  <c r="AR1392" i="16"/>
  <c r="AS1390" i="16"/>
  <c r="AS1388" i="16"/>
  <c r="AS1386" i="16"/>
  <c r="AS1384" i="16"/>
  <c r="AS1379" i="16"/>
  <c r="AS1378" i="16"/>
  <c r="AO1373" i="16"/>
  <c r="AO1372" i="16"/>
  <c r="AS1369" i="16"/>
  <c r="AS1368" i="16"/>
  <c r="AO1364" i="16"/>
  <c r="AP1358" i="16"/>
  <c r="AS1357" i="16"/>
  <c r="AO1352" i="16"/>
  <c r="AP1348" i="16"/>
  <c r="AS1347" i="16"/>
  <c r="AP1344" i="16"/>
  <c r="AS1343" i="16"/>
  <c r="AP1334" i="16"/>
  <c r="AS1333" i="16"/>
  <c r="AO1328" i="16"/>
  <c r="AO1324" i="16"/>
  <c r="AP1314" i="16"/>
  <c r="AS1313" i="16"/>
  <c r="AP1304" i="16"/>
  <c r="AS1303" i="16"/>
  <c r="AP1300" i="16"/>
  <c r="AS1299" i="16"/>
  <c r="AP1576" i="16"/>
  <c r="AQ1562" i="16"/>
  <c r="AQ1554" i="16"/>
  <c r="AP1548" i="16"/>
  <c r="AS1547" i="16"/>
  <c r="AP1544" i="16"/>
  <c r="AS1543" i="16"/>
  <c r="AP1540" i="16"/>
  <c r="AS1539" i="16"/>
  <c r="AP1536" i="16"/>
  <c r="AS1535" i="16"/>
  <c r="AP1532" i="16"/>
  <c r="AS1531" i="16"/>
  <c r="AP1528" i="16"/>
  <c r="AS1527" i="16"/>
  <c r="AP1521" i="16"/>
  <c r="AP1517" i="16"/>
  <c r="AS1516" i="16"/>
  <c r="AP1510" i="16"/>
  <c r="AO1507" i="16"/>
  <c r="AS1502" i="16"/>
  <c r="AO1493" i="16"/>
  <c r="AO1488" i="16"/>
  <c r="AO1487" i="16"/>
  <c r="AO1479" i="16"/>
  <c r="AP1471" i="16"/>
  <c r="AR1470" i="16"/>
  <c r="AN1467" i="16"/>
  <c r="AP1463" i="16"/>
  <c r="AP1456" i="16"/>
  <c r="AN1453" i="16"/>
  <c r="AP1449" i="16"/>
  <c r="AS1448" i="16"/>
  <c r="AO1443" i="16"/>
  <c r="AC1578" i="16"/>
  <c r="AC1573" i="16"/>
  <c r="Y1570" i="16"/>
  <c r="AB1568" i="16"/>
  <c r="Y1565" i="16"/>
  <c r="AC1562" i="16"/>
  <c r="AC1557" i="16"/>
  <c r="Y1554" i="16"/>
  <c r="AB1552" i="16"/>
  <c r="Y1549" i="16"/>
  <c r="AB1546" i="16"/>
  <c r="AC1545" i="16"/>
  <c r="Y1541" i="16"/>
  <c r="AB1538" i="16"/>
  <c r="AC1537" i="16"/>
  <c r="Y1533" i="16"/>
  <c r="AB1530" i="16"/>
  <c r="AC1529" i="16"/>
  <c r="Z1521" i="16"/>
  <c r="AA1515" i="16"/>
  <c r="AA1510" i="16"/>
  <c r="AB1509" i="16"/>
  <c r="AD1508" i="16"/>
  <c r="AA1505" i="16"/>
  <c r="AD1504" i="16"/>
  <c r="Y1501" i="16"/>
  <c r="AA1499" i="16"/>
  <c r="AD1498" i="16"/>
  <c r="Z1493" i="16"/>
  <c r="Y1463" i="16"/>
  <c r="Z1457" i="16"/>
  <c r="AD1444" i="16"/>
  <c r="L1555" i="16"/>
  <c r="L1538" i="16"/>
  <c r="K1537" i="16"/>
  <c r="N1532" i="16"/>
  <c r="K1529" i="16"/>
  <c r="K1515" i="16"/>
  <c r="J1471" i="16"/>
  <c r="O1468" i="16"/>
  <c r="M1465" i="16"/>
  <c r="AQ1704" i="16"/>
  <c r="AQ1674" i="16"/>
  <c r="AD1709" i="16"/>
  <c r="Z1662" i="16"/>
  <c r="L1718" i="16"/>
  <c r="AS1422" i="16"/>
  <c r="AS1418" i="16"/>
  <c r="AS1414" i="16"/>
  <c r="AS1410" i="16"/>
  <c r="AS1406" i="16"/>
  <c r="AS1402" i="16"/>
  <c r="AN1399" i="16"/>
  <c r="AN1398" i="16"/>
  <c r="AO1397" i="16"/>
  <c r="AQ1392" i="16"/>
  <c r="AR1391" i="16"/>
  <c r="AR1390" i="16"/>
  <c r="AR1388" i="16"/>
  <c r="AR1386" i="16"/>
  <c r="AR1384" i="16"/>
  <c r="AO1381" i="16"/>
  <c r="AP1380" i="16"/>
  <c r="AS1377" i="16"/>
  <c r="AS1376" i="16"/>
  <c r="AN1372" i="16"/>
  <c r="AR1369" i="16"/>
  <c r="AS1367" i="16"/>
  <c r="AS1366" i="16"/>
  <c r="AN1364" i="16"/>
  <c r="AS1361" i="16"/>
  <c r="AO1358" i="16"/>
  <c r="AO1348" i="16"/>
  <c r="AS1346" i="16"/>
  <c r="AO1344" i="16"/>
  <c r="AP1340" i="16"/>
  <c r="AS1339" i="16"/>
  <c r="AO1334" i="16"/>
  <c r="AP1320" i="16"/>
  <c r="AS1319" i="16"/>
  <c r="AO1314" i="16"/>
  <c r="AP1310" i="16"/>
  <c r="AS1309" i="16"/>
  <c r="AO1304" i="16"/>
  <c r="AS1302" i="16"/>
  <c r="AO1300" i="16"/>
  <c r="AQ1578" i="16"/>
  <c r="AQ1570" i="16"/>
  <c r="AP1562" i="16"/>
  <c r="AP1554" i="16"/>
  <c r="AO1548" i="16"/>
  <c r="AO1544" i="16"/>
  <c r="AO1540" i="16"/>
  <c r="AO1536" i="16"/>
  <c r="AO1532" i="16"/>
  <c r="AO1528" i="16"/>
  <c r="AP1524" i="16"/>
  <c r="AO1521" i="16"/>
  <c r="AO1517" i="16"/>
  <c r="AS1515" i="16"/>
  <c r="AP1513" i="16"/>
  <c r="AS1512" i="16"/>
  <c r="AP1503" i="16"/>
  <c r="AS1501" i="16"/>
  <c r="AP1499" i="16"/>
  <c r="AS1498" i="16"/>
  <c r="AN1493" i="16"/>
  <c r="AN1487" i="16"/>
  <c r="AO1486" i="16"/>
  <c r="AP1485" i="16"/>
  <c r="AS1484" i="16"/>
  <c r="AP1475" i="16"/>
  <c r="AS1474" i="16"/>
  <c r="AO1471" i="16"/>
  <c r="AO1463" i="16"/>
  <c r="AP1459" i="16"/>
  <c r="AS1458" i="16"/>
  <c r="AO1449" i="16"/>
  <c r="AB1578" i="16"/>
  <c r="Y1575" i="16"/>
  <c r="AC1572" i="16"/>
  <c r="AC1567" i="16"/>
  <c r="Y1564" i="16"/>
  <c r="AB1562" i="16"/>
  <c r="Y1559" i="16"/>
  <c r="AC1556" i="16"/>
  <c r="AC1551" i="16"/>
  <c r="Y1548" i="16"/>
  <c r="AB1545" i="16"/>
  <c r="AC1544" i="16"/>
  <c r="Y1540" i="16"/>
  <c r="AB1537" i="16"/>
  <c r="AC1536" i="16"/>
  <c r="Y1532" i="16"/>
  <c r="AB1529" i="16"/>
  <c r="AC1528" i="16"/>
  <c r="AA1520" i="16"/>
  <c r="AB1519" i="16"/>
  <c r="AD1518" i="16"/>
  <c r="Z1515" i="16"/>
  <c r="AA1509" i="16"/>
  <c r="Z1505" i="16"/>
  <c r="Z1499" i="16"/>
  <c r="Y1493" i="16"/>
  <c r="AB1487" i="16"/>
  <c r="AB1483" i="16"/>
  <c r="AB1471" i="16"/>
  <c r="AA1467" i="16"/>
  <c r="AD1462" i="16"/>
  <c r="AB1461" i="16"/>
  <c r="AB1453" i="16"/>
  <c r="AB1443" i="16"/>
  <c r="AA1441" i="16"/>
  <c r="M1575" i="16"/>
  <c r="J1572" i="16"/>
  <c r="N1569" i="16"/>
  <c r="M1560" i="16"/>
  <c r="N1518" i="16"/>
  <c r="M1501" i="16"/>
  <c r="K1499" i="16"/>
  <c r="J1498" i="16"/>
  <c r="J1492" i="16"/>
  <c r="M1487" i="16"/>
  <c r="M1475" i="16"/>
  <c r="L1457" i="16"/>
  <c r="J1455" i="16"/>
  <c r="AN1677" i="16"/>
  <c r="AO1630" i="16"/>
  <c r="AD1696" i="16"/>
  <c r="Y1614" i="16"/>
  <c r="Y1590" i="16"/>
  <c r="AR1426" i="16"/>
  <c r="AR1422" i="16"/>
  <c r="AR1418" i="16"/>
  <c r="AR1414" i="16"/>
  <c r="AR1410" i="16"/>
  <c r="AR1406" i="16"/>
  <c r="AR1402" i="16"/>
  <c r="AN1397" i="16"/>
  <c r="AN1396" i="16"/>
  <c r="AO1395" i="16"/>
  <c r="AQ1390" i="16"/>
  <c r="AR1389" i="16"/>
  <c r="AQ1388" i="16"/>
  <c r="AR1387" i="16"/>
  <c r="AQ1386" i="16"/>
  <c r="AR1385" i="16"/>
  <c r="AQ1384" i="16"/>
  <c r="AR1383" i="16"/>
  <c r="AO1380" i="16"/>
  <c r="AR1377" i="16"/>
  <c r="AS1375" i="16"/>
  <c r="AS1374" i="16"/>
  <c r="AP1370" i="16"/>
  <c r="AR1367" i="16"/>
  <c r="AP1362" i="16"/>
  <c r="AR1361" i="16"/>
  <c r="AN1358" i="16"/>
  <c r="AP1354" i="16"/>
  <c r="AS1353" i="16"/>
  <c r="AO1340" i="16"/>
  <c r="AP1330" i="16"/>
  <c r="AS1329" i="16"/>
  <c r="AP1326" i="16"/>
  <c r="AS1325" i="16"/>
  <c r="AO1320" i="16"/>
  <c r="AO1310" i="16"/>
  <c r="AP1578" i="16"/>
  <c r="AP1570" i="16"/>
  <c r="AQ1564" i="16"/>
  <c r="AQ1556" i="16"/>
  <c r="AP1520" i="16"/>
  <c r="AN1517" i="16"/>
  <c r="AO1513" i="16"/>
  <c r="AP1509" i="16"/>
  <c r="AS1508" i="16"/>
  <c r="AO1503" i="16"/>
  <c r="AO1499" i="16"/>
  <c r="AP1491" i="16"/>
  <c r="AS1490" i="16"/>
  <c r="AO1485" i="16"/>
  <c r="AP1481" i="16"/>
  <c r="AS1480" i="16"/>
  <c r="AO1475" i="16"/>
  <c r="AN1471" i="16"/>
  <c r="AS1468" i="16"/>
  <c r="AP1462" i="16"/>
  <c r="AO1459" i="16"/>
  <c r="AP1455" i="16"/>
  <c r="AS1454" i="16"/>
  <c r="AP1445" i="16"/>
  <c r="AS1444" i="16"/>
  <c r="AC1577" i="16"/>
  <c r="Y1574" i="16"/>
  <c r="AB1572" i="16"/>
  <c r="Y1569" i="16"/>
  <c r="AC1566" i="16"/>
  <c r="AC1561" i="16"/>
  <c r="Y1558" i="16"/>
  <c r="AB1556" i="16"/>
  <c r="Y1553" i="16"/>
  <c r="AC1550" i="16"/>
  <c r="Y1547" i="16"/>
  <c r="AB1544" i="16"/>
  <c r="AC1543" i="16"/>
  <c r="Y1539" i="16"/>
  <c r="AB1536" i="16"/>
  <c r="AC1535" i="16"/>
  <c r="Y1531" i="16"/>
  <c r="AB1528" i="16"/>
  <c r="AC1527" i="16"/>
  <c r="AA1524" i="16"/>
  <c r="AB1523" i="16"/>
  <c r="AD1522" i="16"/>
  <c r="AA1519" i="16"/>
  <c r="AA1514" i="16"/>
  <c r="AB1513" i="16"/>
  <c r="AD1512" i="16"/>
  <c r="Z1509" i="16"/>
  <c r="Y1499" i="16"/>
  <c r="AD1496" i="16"/>
  <c r="AB1491" i="16"/>
  <c r="AD1490" i="16"/>
  <c r="AA1487" i="16"/>
  <c r="AD1486" i="16"/>
  <c r="AA1483" i="16"/>
  <c r="AD1482" i="16"/>
  <c r="AD1476" i="16"/>
  <c r="Z1467" i="16"/>
  <c r="AA1461" i="16"/>
  <c r="L1567" i="16"/>
  <c r="J1559" i="16"/>
  <c r="N1557" i="16"/>
  <c r="O1536" i="16"/>
  <c r="J1521" i="16"/>
  <c r="J1472" i="16"/>
  <c r="M1449" i="16"/>
  <c r="J1447" i="16"/>
  <c r="AQ1687" i="16"/>
  <c r="AD1701" i="16"/>
  <c r="AO1427" i="16"/>
  <c r="AO1423" i="16"/>
  <c r="AO1419" i="16"/>
  <c r="AO1415" i="16"/>
  <c r="AO1411" i="16"/>
  <c r="AO1407" i="16"/>
  <c r="AO1403" i="16"/>
  <c r="AR1401" i="16"/>
  <c r="AS1400" i="16"/>
  <c r="AN1395" i="16"/>
  <c r="AN1394" i="16"/>
  <c r="AO1393" i="16"/>
  <c r="AS1382" i="16"/>
  <c r="AP1378" i="16"/>
  <c r="AR1375" i="16"/>
  <c r="AO1370" i="16"/>
  <c r="AP1368" i="16"/>
  <c r="AS1365" i="16"/>
  <c r="AO1362" i="16"/>
  <c r="AO1354" i="16"/>
  <c r="AP1336" i="16"/>
  <c r="AS1335" i="16"/>
  <c r="AO1330" i="16"/>
  <c r="AO1326" i="16"/>
  <c r="AP1316" i="16"/>
  <c r="AS1315" i="16"/>
  <c r="AN1310" i="16"/>
  <c r="AP1306" i="16"/>
  <c r="AS1305" i="16"/>
  <c r="AS1301" i="16"/>
  <c r="AQ1572" i="16"/>
  <c r="AP1564" i="16"/>
  <c r="AP1556" i="16"/>
  <c r="AQ1550" i="16"/>
  <c r="AQ1546" i="16"/>
  <c r="AQ1542" i="16"/>
  <c r="AQ1538" i="16"/>
  <c r="AQ1534" i="16"/>
  <c r="AQ1530" i="16"/>
  <c r="AQ1526" i="16"/>
  <c r="AP1523" i="16"/>
  <c r="AS1522" i="16"/>
  <c r="AO1509" i="16"/>
  <c r="AP1502" i="16"/>
  <c r="AP1495" i="16"/>
  <c r="AS1494" i="16"/>
  <c r="AO1491" i="16"/>
  <c r="AS1489" i="16"/>
  <c r="AN1485" i="16"/>
  <c r="AO1481" i="16"/>
  <c r="AP1469" i="16"/>
  <c r="AP1465" i="16"/>
  <c r="AS1464" i="16"/>
  <c r="AO1455" i="16"/>
  <c r="AP1451" i="16"/>
  <c r="AS1450" i="16"/>
  <c r="AO1445" i="16"/>
  <c r="Y1579" i="16"/>
  <c r="AC1576" i="16"/>
  <c r="AC1571" i="16"/>
  <c r="Y1568" i="16"/>
  <c r="AB1566" i="16"/>
  <c r="Y1563" i="16"/>
  <c r="AC1560" i="16"/>
  <c r="AC1555" i="16"/>
  <c r="Y1552" i="16"/>
  <c r="AB1550" i="16"/>
  <c r="Y1546" i="16"/>
  <c r="AB1543" i="16"/>
  <c r="AC1542" i="16"/>
  <c r="Y1538" i="16"/>
  <c r="AB1535" i="16"/>
  <c r="AC1534" i="16"/>
  <c r="Y1530" i="16"/>
  <c r="AB1527" i="16"/>
  <c r="AC1526" i="16"/>
  <c r="AA1523" i="16"/>
  <c r="Z1519" i="16"/>
  <c r="AA1513" i="16"/>
  <c r="AA1508" i="16"/>
  <c r="AB1507" i="16"/>
  <c r="AB1503" i="16"/>
  <c r="AD1502" i="16"/>
  <c r="AB1497" i="16"/>
  <c r="AC1496" i="16"/>
  <c r="AA1491" i="16"/>
  <c r="Z1487" i="16"/>
  <c r="Z1483" i="16"/>
  <c r="AB1473" i="16"/>
  <c r="Y1459" i="16"/>
  <c r="AD1456" i="16"/>
  <c r="J1574" i="16"/>
  <c r="N1571" i="16"/>
  <c r="M1570" i="16"/>
  <c r="L1561" i="16"/>
  <c r="N1552" i="16"/>
  <c r="J1500" i="16"/>
  <c r="N1497" i="16"/>
  <c r="M1443" i="16"/>
  <c r="AN1699" i="16"/>
  <c r="AR1680" i="16"/>
  <c r="AO1660" i="16"/>
  <c r="AD1720" i="16"/>
  <c r="AD1688" i="16"/>
  <c r="AN1415" i="16"/>
  <c r="AN1411" i="16"/>
  <c r="AN1407" i="16"/>
  <c r="AN1403" i="16"/>
  <c r="AR1400" i="16"/>
  <c r="AS1398" i="16"/>
  <c r="AN1393" i="16"/>
  <c r="AN1392" i="16"/>
  <c r="AO1391" i="16"/>
  <c r="AO1388" i="16"/>
  <c r="AO1386" i="16"/>
  <c r="AO1384" i="16"/>
  <c r="AR1382" i="16"/>
  <c r="AO1379" i="16"/>
  <c r="AO1378" i="16"/>
  <c r="AP1376" i="16"/>
  <c r="AS1373" i="16"/>
  <c r="AS1372" i="16"/>
  <c r="AN1370" i="16"/>
  <c r="AO1369" i="16"/>
  <c r="AO1368" i="16"/>
  <c r="AP1366" i="16"/>
  <c r="AR1365" i="16"/>
  <c r="AN1362" i="16"/>
  <c r="AS1359" i="16"/>
  <c r="AP1350" i="16"/>
  <c r="AS1349" i="16"/>
  <c r="AP1346" i="16"/>
  <c r="AS1345" i="16"/>
  <c r="AP1342" i="16"/>
  <c r="AS1341" i="16"/>
  <c r="AO1336" i="16"/>
  <c r="AN1326" i="16"/>
  <c r="AP1322" i="16"/>
  <c r="AS1321" i="16"/>
  <c r="AO1316" i="16"/>
  <c r="AO1306" i="16"/>
  <c r="AP1302" i="16"/>
  <c r="AP1572" i="16"/>
  <c r="AQ1569" i="16"/>
  <c r="AQ1566" i="16"/>
  <c r="AQ1558" i="16"/>
  <c r="AP1550" i="16"/>
  <c r="AS1549" i="16"/>
  <c r="AP1546" i="16"/>
  <c r="AS1545" i="16"/>
  <c r="AP1542" i="16"/>
  <c r="AS1541" i="16"/>
  <c r="AP1538" i="16"/>
  <c r="AS1537" i="16"/>
  <c r="AP1534" i="16"/>
  <c r="AS1533" i="16"/>
  <c r="AP1530" i="16"/>
  <c r="AS1529" i="16"/>
  <c r="AP1526" i="16"/>
  <c r="AS1525" i="16"/>
  <c r="AO1523" i="16"/>
  <c r="AP1519" i="16"/>
  <c r="AS1518" i="16"/>
  <c r="AP1515" i="16"/>
  <c r="AS1514" i="16"/>
  <c r="AP1505" i="16"/>
  <c r="AS1504" i="16"/>
  <c r="AP1501" i="16"/>
  <c r="AS1500" i="16"/>
  <c r="AO1495" i="16"/>
  <c r="AN1491" i="16"/>
  <c r="AS1488" i="16"/>
  <c r="AS1487" i="16"/>
  <c r="AN1481" i="16"/>
  <c r="AP1477" i="16"/>
  <c r="AS1476" i="16"/>
  <c r="AS1472" i="16"/>
  <c r="AO1469" i="16"/>
  <c r="AO1465" i="16"/>
  <c r="AP1461" i="16"/>
  <c r="AS1460" i="16"/>
  <c r="AO1451" i="16"/>
  <c r="AP1441" i="16"/>
  <c r="AS1440" i="16"/>
  <c r="Y1578" i="16"/>
  <c r="AB1576" i="16"/>
  <c r="Y1573" i="16"/>
  <c r="AC1570" i="16"/>
  <c r="AC1565" i="16"/>
  <c r="Y1562" i="16"/>
  <c r="AB1560" i="16"/>
  <c r="Y1557" i="16"/>
  <c r="AC1554" i="16"/>
  <c r="AC1549" i="16"/>
  <c r="Y1545" i="16"/>
  <c r="AB1542" i="16"/>
  <c r="AC1541" i="16"/>
  <c r="Y1537" i="16"/>
  <c r="AB1534" i="16"/>
  <c r="AC1533" i="16"/>
  <c r="Y1529" i="16"/>
  <c r="AB1526" i="16"/>
  <c r="Z1523" i="16"/>
  <c r="AA1518" i="16"/>
  <c r="AB1517" i="16"/>
  <c r="AD1516" i="16"/>
  <c r="Z1513" i="16"/>
  <c r="AA1507" i="16"/>
  <c r="AD1506" i="16"/>
  <c r="AA1503" i="16"/>
  <c r="AA1497" i="16"/>
  <c r="AB1495" i="16"/>
  <c r="AD1494" i="16"/>
  <c r="Z1491" i="16"/>
  <c r="Z1469" i="16"/>
  <c r="Y1453" i="16"/>
  <c r="AA1445" i="16"/>
  <c r="M1577" i="16"/>
  <c r="J1560" i="16"/>
  <c r="N1558" i="16"/>
  <c r="K1550" i="16"/>
  <c r="N1546" i="16"/>
  <c r="K1541" i="16"/>
  <c r="J1523" i="16"/>
  <c r="N1520" i="16"/>
  <c r="J1517" i="16"/>
  <c r="O1508" i="16"/>
  <c r="L1459" i="16"/>
  <c r="M1453" i="16"/>
  <c r="AD1693" i="16"/>
  <c r="AS1424" i="16"/>
  <c r="AS1420" i="16"/>
  <c r="AS1416" i="16"/>
  <c r="AS1412" i="16"/>
  <c r="AS1408" i="16"/>
  <c r="AS1404" i="16"/>
  <c r="AR1399" i="16"/>
  <c r="AR1398" i="16"/>
  <c r="AS1396" i="16"/>
  <c r="AN1391" i="16"/>
  <c r="AN1390" i="16"/>
  <c r="AO1389" i="16"/>
  <c r="AN1388" i="16"/>
  <c r="AO1387" i="16"/>
  <c r="AN1386" i="16"/>
  <c r="AO1385" i="16"/>
  <c r="AN1384" i="16"/>
  <c r="AO1383" i="16"/>
  <c r="AS1381" i="16"/>
  <c r="AN1378" i="16"/>
  <c r="AO1377" i="16"/>
  <c r="AO1376" i="16"/>
  <c r="AP1374" i="16"/>
  <c r="AN1368" i="16"/>
  <c r="AO1367" i="16"/>
  <c r="AO1366" i="16"/>
  <c r="AP1360" i="16"/>
  <c r="AR1359" i="16"/>
  <c r="AP1356" i="16"/>
  <c r="AS1355" i="16"/>
  <c r="AO1350" i="16"/>
  <c r="AS1348" i="16"/>
  <c r="AO1346" i="16"/>
  <c r="AS1344" i="16"/>
  <c r="AO1342" i="16"/>
  <c r="AP1332" i="16"/>
  <c r="AS1331" i="16"/>
  <c r="AO1322" i="16"/>
  <c r="AP1312" i="16"/>
  <c r="AS1311" i="16"/>
  <c r="AO1302" i="16"/>
  <c r="AP1298" i="16"/>
  <c r="AS1297" i="16"/>
  <c r="AQ1574" i="16"/>
  <c r="AP1566" i="16"/>
  <c r="AP1558" i="16"/>
  <c r="AO1550" i="16"/>
  <c r="AO1546" i="16"/>
  <c r="AO1542" i="16"/>
  <c r="AO1538" i="16"/>
  <c r="AO1534" i="16"/>
  <c r="AO1530" i="16"/>
  <c r="AO1526" i="16"/>
  <c r="AO1519" i="16"/>
  <c r="AO1515" i="16"/>
  <c r="AS1510" i="16"/>
  <c r="AO1505" i="16"/>
  <c r="AO1501" i="16"/>
  <c r="AR1488" i="16"/>
  <c r="AS1486" i="16"/>
  <c r="AO1477" i="16"/>
  <c r="AP1473" i="16"/>
  <c r="AR1472" i="16"/>
  <c r="AN1469" i="16"/>
  <c r="AO1461" i="16"/>
  <c r="AS1456" i="16"/>
  <c r="AP1447" i="16"/>
  <c r="AS1446" i="16"/>
  <c r="AO1441" i="16"/>
  <c r="AC1575" i="16"/>
  <c r="Y1572" i="16"/>
  <c r="AB1570" i="16"/>
  <c r="Y1567" i="16"/>
  <c r="AC1564" i="16"/>
  <c r="AC1559" i="16"/>
  <c r="Y1556" i="16"/>
  <c r="AB1554" i="16"/>
  <c r="Y1551" i="16"/>
  <c r="AC1548" i="16"/>
  <c r="Y1544" i="16"/>
  <c r="AB1541" i="16"/>
  <c r="AC1540" i="16"/>
  <c r="Y1536" i="16"/>
  <c r="AB1533" i="16"/>
  <c r="AC1532" i="16"/>
  <c r="Y1528" i="16"/>
  <c r="AA1522" i="16"/>
  <c r="AA1517" i="16"/>
  <c r="AA1512" i="16"/>
  <c r="AB1511" i="16"/>
  <c r="AD1510" i="16"/>
  <c r="Z1507" i="16"/>
  <c r="Z1503" i="16"/>
  <c r="AB1501" i="16"/>
  <c r="AD1500" i="16"/>
  <c r="Z1497" i="16"/>
  <c r="AA1496" i="16"/>
  <c r="AA1495" i="16"/>
  <c r="AC1494" i="16"/>
  <c r="AA1490" i="16"/>
  <c r="AB1489" i="16"/>
  <c r="AB1485" i="16"/>
  <c r="AB1481" i="16"/>
  <c r="AD1480" i="16"/>
  <c r="Z1473" i="16"/>
  <c r="AD1466" i="16"/>
  <c r="AB1463" i="16"/>
  <c r="AD1440" i="16"/>
  <c r="M1553" i="16"/>
  <c r="L1536" i="16"/>
  <c r="O1530" i="16"/>
  <c r="K1525" i="16"/>
  <c r="K1503" i="16"/>
  <c r="AN1709" i="16"/>
  <c r="AR1673" i="16"/>
  <c r="AS1635" i="16"/>
  <c r="AD1712" i="16"/>
  <c r="Z1453" i="16"/>
  <c r="Z1449" i="16"/>
  <c r="Y1445" i="16"/>
  <c r="J1578" i="16"/>
  <c r="M1576" i="16"/>
  <c r="N1575" i="16"/>
  <c r="L1571" i="16"/>
  <c r="M1565" i="16"/>
  <c r="J1562" i="16"/>
  <c r="J1561" i="16"/>
  <c r="L1557" i="16"/>
  <c r="M1556" i="16"/>
  <c r="M1555" i="16"/>
  <c r="N1554" i="16"/>
  <c r="N1553" i="16"/>
  <c r="J1549" i="16"/>
  <c r="M1547" i="16"/>
  <c r="O1546" i="16"/>
  <c r="J1533" i="16"/>
  <c r="O1524" i="16"/>
  <c r="K1521" i="16"/>
  <c r="M1519" i="16"/>
  <c r="O1518" i="16"/>
  <c r="M1511" i="16"/>
  <c r="O1504" i="16"/>
  <c r="M1493" i="16"/>
  <c r="N1487" i="16"/>
  <c r="M1485" i="16"/>
  <c r="J1479" i="16"/>
  <c r="M1473" i="16"/>
  <c r="J1469" i="16"/>
  <c r="K1465" i="16"/>
  <c r="J1460" i="16"/>
  <c r="M1457" i="16"/>
  <c r="O1456" i="16"/>
  <c r="K1453" i="16"/>
  <c r="J1444" i="16"/>
  <c r="K1443" i="16"/>
  <c r="AR1721" i="16"/>
  <c r="AR1704" i="16"/>
  <c r="AR1681" i="16"/>
  <c r="AN1676" i="16"/>
  <c r="AS1659" i="16"/>
  <c r="AO1651" i="16"/>
  <c r="AD1719" i="16"/>
  <c r="AD1711" i="16"/>
  <c r="AD1703" i="16"/>
  <c r="AD1695" i="16"/>
  <c r="AD1687" i="16"/>
  <c r="AC1652" i="16"/>
  <c r="AB1475" i="16"/>
  <c r="AA1471" i="16"/>
  <c r="AD1470" i="16"/>
  <c r="Z1461" i="16"/>
  <c r="AB1451" i="16"/>
  <c r="AB1447" i="16"/>
  <c r="AA1443" i="16"/>
  <c r="AD1442" i="16"/>
  <c r="N1579" i="16"/>
  <c r="L1575" i="16"/>
  <c r="M1569" i="16"/>
  <c r="J1566" i="16"/>
  <c r="M1564" i="16"/>
  <c r="N1563" i="16"/>
  <c r="J1558" i="16"/>
  <c r="J1557" i="16"/>
  <c r="L1553" i="16"/>
  <c r="M1552" i="16"/>
  <c r="O1550" i="16"/>
  <c r="K1547" i="16"/>
  <c r="O1542" i="16"/>
  <c r="L1540" i="16"/>
  <c r="O1534" i="16"/>
  <c r="N1530" i="16"/>
  <c r="J1520" i="16"/>
  <c r="K1519" i="16"/>
  <c r="J1515" i="16"/>
  <c r="L1514" i="16"/>
  <c r="K1511" i="16"/>
  <c r="M1507" i="16"/>
  <c r="K1493" i="16"/>
  <c r="N1484" i="16"/>
  <c r="M1481" i="16"/>
  <c r="O1480" i="16"/>
  <c r="M1477" i="16"/>
  <c r="N1471" i="16"/>
  <c r="O1470" i="16"/>
  <c r="M1467" i="16"/>
  <c r="M1461" i="16"/>
  <c r="J1458" i="16"/>
  <c r="K1457" i="16"/>
  <c r="L1449" i="16"/>
  <c r="N1448" i="16"/>
  <c r="N1447" i="16"/>
  <c r="O1446" i="16"/>
  <c r="AN1718" i="16"/>
  <c r="AR1716" i="16"/>
  <c r="AN1684" i="16"/>
  <c r="AO1638" i="16"/>
  <c r="AS1636" i="16"/>
  <c r="AS1591" i="16"/>
  <c r="AD1721" i="16"/>
  <c r="AD1713" i="16"/>
  <c r="AD1705" i="16"/>
  <c r="AD1697" i="16"/>
  <c r="AD1689" i="16"/>
  <c r="AC1653" i="16"/>
  <c r="AB1648" i="16"/>
  <c r="AD1645" i="16"/>
  <c r="L1608" i="16"/>
  <c r="L1604" i="16"/>
  <c r="AB1479" i="16"/>
  <c r="AA1475" i="16"/>
  <c r="AD1474" i="16"/>
  <c r="Z1471" i="16"/>
  <c r="AB1465" i="16"/>
  <c r="Y1461" i="16"/>
  <c r="AB1459" i="16"/>
  <c r="AB1455" i="16"/>
  <c r="AA1451" i="16"/>
  <c r="AD1450" i="16"/>
  <c r="AA1447" i="16"/>
  <c r="AD1446" i="16"/>
  <c r="Z1443" i="16"/>
  <c r="J1576" i="16"/>
  <c r="M1574" i="16"/>
  <c r="N1573" i="16"/>
  <c r="L1569" i="16"/>
  <c r="M1563" i="16"/>
  <c r="J1556" i="16"/>
  <c r="J1555" i="16"/>
  <c r="M1551" i="16"/>
  <c r="N1550" i="16"/>
  <c r="O1549" i="16"/>
  <c r="J1547" i="16"/>
  <c r="M1539" i="16"/>
  <c r="O1538" i="16"/>
  <c r="N1534" i="16"/>
  <c r="K1531" i="16"/>
  <c r="O1526" i="16"/>
  <c r="M1523" i="16"/>
  <c r="O1522" i="16"/>
  <c r="J1519" i="16"/>
  <c r="M1517" i="16"/>
  <c r="M1513" i="16"/>
  <c r="O1506" i="16"/>
  <c r="K1501" i="16"/>
  <c r="N1499" i="16"/>
  <c r="M1495" i="16"/>
  <c r="J1490" i="16"/>
  <c r="M1489" i="16"/>
  <c r="N1480" i="16"/>
  <c r="M1471" i="16"/>
  <c r="N1470" i="16"/>
  <c r="O1466" i="16"/>
  <c r="M1463" i="16"/>
  <c r="M1455" i="16"/>
  <c r="O1454" i="16"/>
  <c r="K1449" i="16"/>
  <c r="M1447" i="16"/>
  <c r="N1446" i="16"/>
  <c r="N1445" i="16"/>
  <c r="O1444" i="16"/>
  <c r="AQ1722" i="16"/>
  <c r="AN1719" i="16"/>
  <c r="AQ1716" i="16"/>
  <c r="AN1693" i="16"/>
  <c r="AN1685" i="16"/>
  <c r="AQ1682" i="16"/>
  <c r="AO1624" i="16"/>
  <c r="AP1620" i="16"/>
  <c r="AP1616" i="16"/>
  <c r="AP1612" i="16"/>
  <c r="AP1608" i="16"/>
  <c r="AS1593" i="16"/>
  <c r="AD1714" i="16"/>
  <c r="AD1706" i="16"/>
  <c r="AD1698" i="16"/>
  <c r="AD1690" i="16"/>
  <c r="Y1635" i="16"/>
  <c r="AC1633" i="16"/>
  <c r="M1696" i="16"/>
  <c r="K1624" i="16"/>
  <c r="AA1479" i="16"/>
  <c r="AD1478" i="16"/>
  <c r="Z1475" i="16"/>
  <c r="Y1471" i="16"/>
  <c r="AB1469" i="16"/>
  <c r="AD1468" i="16"/>
  <c r="AA1465" i="16"/>
  <c r="AD1464" i="16"/>
  <c r="AA1459" i="16"/>
  <c r="AD1458" i="16"/>
  <c r="AA1455" i="16"/>
  <c r="AD1454" i="16"/>
  <c r="Z1451" i="16"/>
  <c r="Z1447" i="16"/>
  <c r="M1573" i="16"/>
  <c r="J1570" i="16"/>
  <c r="M1568" i="16"/>
  <c r="N1567" i="16"/>
  <c r="L1563" i="16"/>
  <c r="N1561" i="16"/>
  <c r="J1554" i="16"/>
  <c r="J1553" i="16"/>
  <c r="L1551" i="16"/>
  <c r="K1543" i="16"/>
  <c r="K1535" i="16"/>
  <c r="J1531" i="16"/>
  <c r="M1529" i="16"/>
  <c r="K1527" i="16"/>
  <c r="N1522" i="16"/>
  <c r="O1516" i="16"/>
  <c r="O1512" i="16"/>
  <c r="K1507" i="16"/>
  <c r="AW1507" i="16" s="1"/>
  <c r="M1503" i="16"/>
  <c r="M1499" i="16"/>
  <c r="O1498" i="16"/>
  <c r="J1496" i="16"/>
  <c r="O1494" i="16"/>
  <c r="N1491" i="16"/>
  <c r="K1481" i="16"/>
  <c r="K1467" i="16"/>
  <c r="N1459" i="16"/>
  <c r="N1454" i="16"/>
  <c r="J1449" i="16"/>
  <c r="M1445" i="16"/>
  <c r="N1444" i="16"/>
  <c r="M1441" i="16"/>
  <c r="AQ1708" i="16"/>
  <c r="AQ1698" i="16"/>
  <c r="AR1672" i="16"/>
  <c r="AS1663" i="16"/>
  <c r="AO1639" i="16"/>
  <c r="AO1620" i="16"/>
  <c r="AO1616" i="16"/>
  <c r="AS1601" i="16"/>
  <c r="AS1583" i="16"/>
  <c r="AD1715" i="16"/>
  <c r="AD1707" i="16"/>
  <c r="AD1699" i="16"/>
  <c r="AD1691" i="16"/>
  <c r="AB1658" i="16"/>
  <c r="Z1628" i="16"/>
  <c r="Z1479" i="16"/>
  <c r="Y1475" i="16"/>
  <c r="AA1469" i="16"/>
  <c r="AC1468" i="16"/>
  <c r="Z1465" i="16"/>
  <c r="Z1459" i="16"/>
  <c r="Z1455" i="16"/>
  <c r="AB1445" i="16"/>
  <c r="AB1441" i="16"/>
  <c r="M1578" i="16"/>
  <c r="N1577" i="16"/>
  <c r="L1573" i="16"/>
  <c r="M1567" i="16"/>
  <c r="J1564" i="16"/>
  <c r="M1562" i="16"/>
  <c r="M1561" i="16"/>
  <c r="N1560" i="16"/>
  <c r="N1559" i="16"/>
  <c r="J1552" i="16"/>
  <c r="O1548" i="16"/>
  <c r="O1544" i="16"/>
  <c r="L1542" i="16"/>
  <c r="K1539" i="16"/>
  <c r="J1535" i="16"/>
  <c r="M1533" i="16"/>
  <c r="O1532" i="16"/>
  <c r="O1528" i="16"/>
  <c r="K1523" i="16"/>
  <c r="O1520" i="16"/>
  <c r="K1517" i="16"/>
  <c r="K1513" i="16"/>
  <c r="M1509" i="16"/>
  <c r="O1502" i="16"/>
  <c r="K1495" i="16"/>
  <c r="M1491" i="16"/>
  <c r="M1483" i="16"/>
  <c r="J1481" i="16"/>
  <c r="M1479" i="16"/>
  <c r="J1477" i="16"/>
  <c r="K1471" i="16"/>
  <c r="M1469" i="16"/>
  <c r="K1463" i="16"/>
  <c r="M1459" i="16"/>
  <c r="O1458" i="16"/>
  <c r="K1455" i="16"/>
  <c r="M1451" i="16"/>
  <c r="K1447" i="16"/>
  <c r="L1441" i="16"/>
  <c r="AN1713" i="16"/>
  <c r="AQ1691" i="16"/>
  <c r="AP1660" i="16"/>
  <c r="AD1716" i="16"/>
  <c r="AD1708" i="16"/>
  <c r="AD1700" i="16"/>
  <c r="AD1692" i="16"/>
  <c r="Y1661" i="16"/>
  <c r="AC1659" i="16"/>
  <c r="AD1655" i="16"/>
  <c r="Y1636" i="16"/>
  <c r="AB1477" i="16"/>
  <c r="AA1473" i="16"/>
  <c r="AD1472" i="16"/>
  <c r="Y1469" i="16"/>
  <c r="AB1467" i="16"/>
  <c r="AA1463" i="16"/>
  <c r="AC1462" i="16"/>
  <c r="AB1457" i="16"/>
  <c r="AA1453" i="16"/>
  <c r="AD1452" i="16"/>
  <c r="AA1449" i="16"/>
  <c r="AD1448" i="16"/>
  <c r="Z1445" i="16"/>
  <c r="Z1441" i="16"/>
  <c r="L1577" i="16"/>
  <c r="M1571" i="16"/>
  <c r="J1568" i="16"/>
  <c r="M1566" i="16"/>
  <c r="N1565" i="16"/>
  <c r="L1559" i="16"/>
  <c r="M1558" i="16"/>
  <c r="M1557" i="16"/>
  <c r="N1556" i="16"/>
  <c r="N1555" i="16"/>
  <c r="K1549" i="16"/>
  <c r="J1545" i="16"/>
  <c r="O1540" i="16"/>
  <c r="M1537" i="16"/>
  <c r="N1536" i="16"/>
  <c r="K1533" i="16"/>
  <c r="J1529" i="16"/>
  <c r="M1525" i="16"/>
  <c r="M1515" i="16"/>
  <c r="O1514" i="16"/>
  <c r="K1509" i="16"/>
  <c r="M1505" i="16"/>
  <c r="M1497" i="16"/>
  <c r="O1496" i="16"/>
  <c r="K1483" i="16"/>
  <c r="K1479" i="16"/>
  <c r="N1478" i="16"/>
  <c r="J1470" i="16"/>
  <c r="K1469" i="16"/>
  <c r="L1465" i="16"/>
  <c r="O1464" i="16"/>
  <c r="K1459" i="16"/>
  <c r="J1446" i="16"/>
  <c r="J1445" i="16"/>
  <c r="AR1694" i="16"/>
  <c r="AN1689" i="16"/>
  <c r="AQ1673" i="16"/>
  <c r="AN1669" i="16"/>
  <c r="AS1667" i="16"/>
  <c r="AS1597" i="16"/>
  <c r="AS1587" i="16"/>
  <c r="AD1718" i="16"/>
  <c r="AD1710" i="16"/>
  <c r="AD1702" i="16"/>
  <c r="AD1694" i="16"/>
  <c r="AD1686" i="16"/>
  <c r="L1681" i="16"/>
  <c r="L1586" i="16"/>
  <c r="AR1720" i="16"/>
  <c r="AR1715" i="16"/>
  <c r="AN1712" i="16"/>
  <c r="AN1705" i="16"/>
  <c r="AR1700" i="16"/>
  <c r="AQ1694" i="16"/>
  <c r="AR1690" i="16"/>
  <c r="AR1686" i="16"/>
  <c r="AN1683" i="16"/>
  <c r="AQ1680" i="16"/>
  <c r="AR1679" i="16"/>
  <c r="AN1675" i="16"/>
  <c r="AQ1672" i="16"/>
  <c r="AR1671" i="16"/>
  <c r="AP1664" i="16"/>
  <c r="AR1663" i="16"/>
  <c r="AN1660" i="16"/>
  <c r="AS1653" i="16"/>
  <c r="AS1645" i="16"/>
  <c r="AS1641" i="16"/>
  <c r="AS1640" i="16"/>
  <c r="AS1629" i="16"/>
  <c r="AN1616" i="16"/>
  <c r="AO1612" i="16"/>
  <c r="AO1608" i="16"/>
  <c r="AC1722" i="16"/>
  <c r="AC1721" i="16"/>
  <c r="AC1720" i="16"/>
  <c r="AC1719" i="16"/>
  <c r="AC1718" i="16"/>
  <c r="AC1717" i="16"/>
  <c r="AC1716" i="16"/>
  <c r="AC1715" i="16"/>
  <c r="AC1714" i="16"/>
  <c r="AC1713" i="16"/>
  <c r="AC1712" i="16"/>
  <c r="AC1711" i="16"/>
  <c r="AC1710" i="16"/>
  <c r="AC1709" i="16"/>
  <c r="AC1708" i="16"/>
  <c r="AC1707" i="16"/>
  <c r="AC1706" i="16"/>
  <c r="AC1705" i="16"/>
  <c r="AC1704" i="16"/>
  <c r="AC1703" i="16"/>
  <c r="AC1702" i="16"/>
  <c r="AC1701" i="16"/>
  <c r="AC1700" i="16"/>
  <c r="AC1699" i="16"/>
  <c r="AC1698" i="16"/>
  <c r="AC1697" i="16"/>
  <c r="AC1696" i="16"/>
  <c r="AC1695" i="16"/>
  <c r="AC1694" i="16"/>
  <c r="AC1693" i="16"/>
  <c r="AC1692" i="16"/>
  <c r="AC1691" i="16"/>
  <c r="AC1690" i="16"/>
  <c r="AC1689" i="16"/>
  <c r="AC1688" i="16"/>
  <c r="AC1687" i="16"/>
  <c r="AC1686" i="16"/>
  <c r="AC1685" i="16"/>
  <c r="AC1684" i="16"/>
  <c r="AC1683" i="16"/>
  <c r="AC1682" i="16"/>
  <c r="AC1681" i="16"/>
  <c r="AC1680" i="16"/>
  <c r="AC1679" i="16"/>
  <c r="AC1678" i="16"/>
  <c r="AC1677" i="16"/>
  <c r="AC1676" i="16"/>
  <c r="AC1675" i="16"/>
  <c r="AC1674" i="16"/>
  <c r="AC1673" i="16"/>
  <c r="AC1672" i="16"/>
  <c r="AC1671" i="16"/>
  <c r="AC1670" i="16"/>
  <c r="AC1669" i="16"/>
  <c r="AC1668" i="16"/>
  <c r="Z1658" i="16"/>
  <c r="AB1654" i="16"/>
  <c r="AB1640" i="16"/>
  <c r="AC1626" i="16"/>
  <c r="AC1597" i="16"/>
  <c r="L1719" i="16"/>
  <c r="L1714" i="16"/>
  <c r="O1711" i="16"/>
  <c r="L1703" i="16"/>
  <c r="L1692" i="16"/>
  <c r="K1664" i="16"/>
  <c r="M1650" i="16"/>
  <c r="AN1722" i="16"/>
  <c r="AQ1720" i="16"/>
  <c r="AN1717" i="16"/>
  <c r="AR1714" i="16"/>
  <c r="AR1710" i="16"/>
  <c r="AR1706" i="16"/>
  <c r="AQ1700" i="16"/>
  <c r="AN1695" i="16"/>
  <c r="AQ1690" i="16"/>
  <c r="AQ1686" i="16"/>
  <c r="AN1682" i="16"/>
  <c r="AQ1679" i="16"/>
  <c r="AR1678" i="16"/>
  <c r="AN1674" i="16"/>
  <c r="AQ1671" i="16"/>
  <c r="AR1670" i="16"/>
  <c r="AO1664" i="16"/>
  <c r="AS1649" i="16"/>
  <c r="AR1645" i="16"/>
  <c r="AS1625" i="16"/>
  <c r="AN1612" i="16"/>
  <c r="AP1598" i="16"/>
  <c r="AP1594" i="16"/>
  <c r="Z1664" i="16"/>
  <c r="AC1656" i="16"/>
  <c r="Y1648" i="16"/>
  <c r="AC1646" i="16"/>
  <c r="AB1634" i="16"/>
  <c r="Z1604" i="16"/>
  <c r="K1714" i="16"/>
  <c r="L1708" i="16"/>
  <c r="K1692" i="16"/>
  <c r="L1686" i="16"/>
  <c r="O1679" i="16"/>
  <c r="K1658" i="16"/>
  <c r="AR1719" i="16"/>
  <c r="AN1716" i="16"/>
  <c r="AQ1714" i="16"/>
  <c r="AQ1710" i="16"/>
  <c r="AQ1706" i="16"/>
  <c r="AN1701" i="16"/>
  <c r="AR1696" i="16"/>
  <c r="AN1691" i="16"/>
  <c r="AN1687" i="16"/>
  <c r="AN1681" i="16"/>
  <c r="AQ1678" i="16"/>
  <c r="AR1677" i="16"/>
  <c r="AN1673" i="16"/>
  <c r="AQ1670" i="16"/>
  <c r="AR1669" i="16"/>
  <c r="AS1661" i="16"/>
  <c r="AS1648" i="16"/>
  <c r="AP1636" i="16"/>
  <c r="AS1621" i="16"/>
  <c r="AS1619" i="16"/>
  <c r="AS1615" i="16"/>
  <c r="AO1606" i="16"/>
  <c r="AP1602" i="16"/>
  <c r="Y1664" i="16"/>
  <c r="AB1660" i="16"/>
  <c r="AD1657" i="16"/>
  <c r="Z1650" i="16"/>
  <c r="AC1627" i="16"/>
  <c r="AC1618" i="16"/>
  <c r="AC1610" i="16"/>
  <c r="Y1604" i="16"/>
  <c r="AC1598" i="16"/>
  <c r="Y1588" i="16"/>
  <c r="L1697" i="16"/>
  <c r="K1682" i="16"/>
  <c r="M1662" i="16"/>
  <c r="O1611" i="16"/>
  <c r="AN1721" i="16"/>
  <c r="AR1718" i="16"/>
  <c r="AR1713" i="16"/>
  <c r="AN1711" i="16"/>
  <c r="AR1709" i="16"/>
  <c r="AR1702" i="16"/>
  <c r="AQ1696" i="16"/>
  <c r="AQ1689" i="16"/>
  <c r="AQ1685" i="16"/>
  <c r="AR1684" i="16"/>
  <c r="AN1680" i="16"/>
  <c r="AQ1677" i="16"/>
  <c r="AR1676" i="16"/>
  <c r="AN1672" i="16"/>
  <c r="AQ1669" i="16"/>
  <c r="AP1666" i="16"/>
  <c r="AS1665" i="16"/>
  <c r="AP1662" i="16"/>
  <c r="AR1661" i="16"/>
  <c r="AS1611" i="16"/>
  <c r="AO1602" i="16"/>
  <c r="AP1592" i="16"/>
  <c r="AP1588" i="16"/>
  <c r="AP1584" i="16"/>
  <c r="Y1666" i="16"/>
  <c r="Y1665" i="16"/>
  <c r="AC1657" i="16"/>
  <c r="Y1650" i="16"/>
  <c r="AC1647" i="16"/>
  <c r="AC1638" i="16"/>
  <c r="AB1618" i="16"/>
  <c r="AB1586" i="16"/>
  <c r="AD1583" i="16"/>
  <c r="M1712" i="16"/>
  <c r="O1691" i="16"/>
  <c r="AN1720" i="16"/>
  <c r="AQ1718" i="16"/>
  <c r="AN1715" i="16"/>
  <c r="AR1712" i="16"/>
  <c r="AN1707" i="16"/>
  <c r="AQ1702" i="16"/>
  <c r="AN1697" i="16"/>
  <c r="AR1692" i="16"/>
  <c r="AR1688" i="16"/>
  <c r="AQ1684" i="16"/>
  <c r="AR1683" i="16"/>
  <c r="AN1679" i="16"/>
  <c r="AQ1676" i="16"/>
  <c r="AR1675" i="16"/>
  <c r="AN1671" i="16"/>
  <c r="AR1668" i="16"/>
  <c r="AO1666" i="16"/>
  <c r="AO1662" i="16"/>
  <c r="AO1658" i="16"/>
  <c r="AP1654" i="16"/>
  <c r="AP1650" i="16"/>
  <c r="AP1646" i="16"/>
  <c r="AP1642" i="16"/>
  <c r="AP1626" i="16"/>
  <c r="AP1622" i="16"/>
  <c r="AS1607" i="16"/>
  <c r="AN1596" i="16"/>
  <c r="AO1592" i="16"/>
  <c r="AO1588" i="16"/>
  <c r="AO1584" i="16"/>
  <c r="Y1667" i="16"/>
  <c r="Y1651" i="16"/>
  <c r="AC1611" i="16"/>
  <c r="Y1605" i="16"/>
  <c r="AC1599" i="16"/>
  <c r="O1675" i="16"/>
  <c r="O1665" i="16"/>
  <c r="K1588" i="16"/>
  <c r="AR1722" i="16"/>
  <c r="AR1717" i="16"/>
  <c r="AN1714" i="16"/>
  <c r="AQ1712" i="16"/>
  <c r="AR1708" i="16"/>
  <c r="AN1706" i="16"/>
  <c r="AN1703" i="16"/>
  <c r="AR1698" i="16"/>
  <c r="AQ1692" i="16"/>
  <c r="AQ1688" i="16"/>
  <c r="AQ1683" i="16"/>
  <c r="AR1682" i="16"/>
  <c r="AN1678" i="16"/>
  <c r="AQ1675" i="16"/>
  <c r="AR1674" i="16"/>
  <c r="AN1670" i="16"/>
  <c r="AQ1668" i="16"/>
  <c r="AN1662" i="16"/>
  <c r="AO1654" i="16"/>
  <c r="AO1650" i="16"/>
  <c r="AO1646" i="16"/>
  <c r="AO1642" i="16"/>
  <c r="AP1638" i="16"/>
  <c r="AO1637" i="16"/>
  <c r="AO1634" i="16"/>
  <c r="AP1630" i="16"/>
  <c r="AO1626" i="16"/>
  <c r="Y1660" i="16"/>
  <c r="AC1658" i="16"/>
  <c r="Z1622" i="16"/>
  <c r="Z1606" i="16"/>
  <c r="Z1586" i="16"/>
  <c r="M1718" i="16"/>
  <c r="L1670" i="16"/>
  <c r="AD1685" i="16"/>
  <c r="AD1684" i="16"/>
  <c r="AD1683" i="16"/>
  <c r="AD1682" i="16"/>
  <c r="AD1681" i="16"/>
  <c r="AD1680" i="16"/>
  <c r="AD1679" i="16"/>
  <c r="AD1678" i="16"/>
  <c r="AD1677" i="16"/>
  <c r="AD1676" i="16"/>
  <c r="AD1675" i="16"/>
  <c r="AD1674" i="16"/>
  <c r="AD1673" i="16"/>
  <c r="AD1672" i="16"/>
  <c r="AD1671" i="16"/>
  <c r="AD1670" i="16"/>
  <c r="AD1669" i="16"/>
  <c r="AD1668" i="16"/>
  <c r="Y1663" i="16"/>
  <c r="Y1662" i="16"/>
  <c r="Z1660" i="16"/>
  <c r="AB1656" i="16"/>
  <c r="AC1655" i="16"/>
  <c r="AC1654" i="16"/>
  <c r="AD1653" i="16"/>
  <c r="Y1649" i="16"/>
  <c r="AB1626" i="16"/>
  <c r="AC1619" i="16"/>
  <c r="AB1602" i="16"/>
  <c r="AD1599" i="16"/>
  <c r="AB1598" i="16"/>
  <c r="Z1590" i="16"/>
  <c r="Y1589" i="16"/>
  <c r="AC1583" i="16"/>
  <c r="M1708" i="16"/>
  <c r="K1704" i="16"/>
  <c r="O1701" i="16"/>
  <c r="L1693" i="16"/>
  <c r="M1686" i="16"/>
  <c r="L1682" i="16"/>
  <c r="L1671" i="16"/>
  <c r="J1628" i="16"/>
  <c r="L1620" i="16"/>
  <c r="M1616" i="16"/>
  <c r="AP1656" i="16"/>
  <c r="AS1655" i="16"/>
  <c r="AN1646" i="16"/>
  <c r="AS1639" i="16"/>
  <c r="AO1636" i="16"/>
  <c r="AP1632" i="16"/>
  <c r="AS1631" i="16"/>
  <c r="AO1629" i="16"/>
  <c r="AO1622" i="16"/>
  <c r="AS1613" i="16"/>
  <c r="AP1604" i="16"/>
  <c r="AS1603" i="16"/>
  <c r="AO1598" i="16"/>
  <c r="AO1594" i="16"/>
  <c r="AC1667" i="16"/>
  <c r="AC1666" i="16"/>
  <c r="AD1665" i="16"/>
  <c r="Y1659" i="16"/>
  <c r="Y1658" i="16"/>
  <c r="Z1656" i="16"/>
  <c r="AB1652" i="16"/>
  <c r="AD1639" i="16"/>
  <c r="AB1638" i="16"/>
  <c r="Y1631" i="16"/>
  <c r="Y1630" i="16"/>
  <c r="Y1622" i="16"/>
  <c r="Y1615" i="16"/>
  <c r="AB1612" i="16"/>
  <c r="Y1606" i="16"/>
  <c r="Z1602" i="16"/>
  <c r="Y1593" i="16"/>
  <c r="Y1592" i="16"/>
  <c r="Y1591" i="16"/>
  <c r="AC1584" i="16"/>
  <c r="K1708" i="16"/>
  <c r="M1676" i="16"/>
  <c r="K1672" i="16"/>
  <c r="O1669" i="16"/>
  <c r="J1658" i="16"/>
  <c r="N1651" i="16"/>
  <c r="J1632" i="16"/>
  <c r="L1606" i="16"/>
  <c r="K1590" i="16"/>
  <c r="AO1656" i="16"/>
  <c r="AS1651" i="16"/>
  <c r="AP1644" i="16"/>
  <c r="AS1643" i="16"/>
  <c r="AO1641" i="16"/>
  <c r="AP1640" i="16"/>
  <c r="AS1638" i="16"/>
  <c r="AO1632" i="16"/>
  <c r="AP1628" i="16"/>
  <c r="AS1627" i="16"/>
  <c r="AN1622" i="16"/>
  <c r="AP1618" i="16"/>
  <c r="AS1617" i="16"/>
  <c r="AP1614" i="16"/>
  <c r="AR1613" i="16"/>
  <c r="AP1610" i="16"/>
  <c r="AS1609" i="16"/>
  <c r="AO1604" i="16"/>
  <c r="AP1597" i="16"/>
  <c r="AP1590" i="16"/>
  <c r="AS1589" i="16"/>
  <c r="AO1587" i="16"/>
  <c r="AP1586" i="16"/>
  <c r="AS1585" i="16"/>
  <c r="AB1667" i="16"/>
  <c r="AB1666" i="16"/>
  <c r="AC1665" i="16"/>
  <c r="AC1664" i="16"/>
  <c r="AD1663" i="16"/>
  <c r="Y1657" i="16"/>
  <c r="Y1656" i="16"/>
  <c r="Z1654" i="16"/>
  <c r="AC1651" i="16"/>
  <c r="AC1650" i="16"/>
  <c r="AD1649" i="16"/>
  <c r="AC1639" i="16"/>
  <c r="AB1620" i="16"/>
  <c r="Y1609" i="16"/>
  <c r="Y1608" i="16"/>
  <c r="Y1607" i="16"/>
  <c r="AC1600" i="16"/>
  <c r="AB1584" i="16"/>
  <c r="K1720" i="16"/>
  <c r="O1717" i="16"/>
  <c r="L1709" i="16"/>
  <c r="M1702" i="16"/>
  <c r="L1698" i="16"/>
  <c r="L1687" i="16"/>
  <c r="M1680" i="16"/>
  <c r="L1676" i="16"/>
  <c r="O1599" i="16"/>
  <c r="AP1652" i="16"/>
  <c r="AP1648" i="16"/>
  <c r="AS1647" i="16"/>
  <c r="AO1644" i="16"/>
  <c r="AO1640" i="16"/>
  <c r="AO1635" i="16"/>
  <c r="AO1628" i="16"/>
  <c r="AO1618" i="16"/>
  <c r="AO1614" i="16"/>
  <c r="AO1610" i="16"/>
  <c r="AP1600" i="16"/>
  <c r="AS1599" i="16"/>
  <c r="AP1596" i="16"/>
  <c r="AS1595" i="16"/>
  <c r="AO1590" i="16"/>
  <c r="AO1586" i="16"/>
  <c r="AS1584" i="16"/>
  <c r="Z1722" i="16"/>
  <c r="Z1721" i="16"/>
  <c r="Z1720" i="16"/>
  <c r="Z1719" i="16"/>
  <c r="Z1718" i="16"/>
  <c r="Z1717" i="16"/>
  <c r="Z1716" i="16"/>
  <c r="Z1715" i="16"/>
  <c r="Z1714" i="16"/>
  <c r="Z1713" i="16"/>
  <c r="Z1712" i="16"/>
  <c r="Z1711" i="16"/>
  <c r="Z1710" i="16"/>
  <c r="Z1709" i="16"/>
  <c r="Z1708" i="16"/>
  <c r="Z1707" i="16"/>
  <c r="Z1706" i="16"/>
  <c r="Z1705" i="16"/>
  <c r="Z1704" i="16"/>
  <c r="Z1703" i="16"/>
  <c r="Z1702" i="16"/>
  <c r="Z1701" i="16"/>
  <c r="Z1700" i="16"/>
  <c r="Z1699" i="16"/>
  <c r="Z1698" i="16"/>
  <c r="Z1697" i="16"/>
  <c r="Z1696" i="16"/>
  <c r="Z1695" i="16"/>
  <c r="Z1694" i="16"/>
  <c r="Z1693" i="16"/>
  <c r="Z1692" i="16"/>
  <c r="Z1691" i="16"/>
  <c r="Z1690" i="16"/>
  <c r="Z1689" i="16"/>
  <c r="Z1688" i="16"/>
  <c r="Z1687" i="16"/>
  <c r="Z1686" i="16"/>
  <c r="Z1685" i="16"/>
  <c r="Z1684" i="16"/>
  <c r="Z1683" i="16"/>
  <c r="Z1682" i="16"/>
  <c r="Z1681" i="16"/>
  <c r="Z1680" i="16"/>
  <c r="Z1679" i="16"/>
  <c r="Z1678" i="16"/>
  <c r="Z1677" i="16"/>
  <c r="Z1676" i="16"/>
  <c r="Z1675" i="16"/>
  <c r="Z1674" i="16"/>
  <c r="Z1673" i="16"/>
  <c r="Z1672" i="16"/>
  <c r="Z1671" i="16"/>
  <c r="Z1670" i="16"/>
  <c r="Z1669" i="16"/>
  <c r="Z1668" i="16"/>
  <c r="AB1664" i="16"/>
  <c r="AC1663" i="16"/>
  <c r="AC1662" i="16"/>
  <c r="AD1661" i="16"/>
  <c r="Y1655" i="16"/>
  <c r="Y1654" i="16"/>
  <c r="Z1652" i="16"/>
  <c r="AB1650" i="16"/>
  <c r="AC1649" i="16"/>
  <c r="Y1643" i="16"/>
  <c r="Y1642" i="16"/>
  <c r="AB1628" i="16"/>
  <c r="Y1624" i="16"/>
  <c r="Y1623" i="16"/>
  <c r="Z1612" i="16"/>
  <c r="AB1600" i="16"/>
  <c r="AD1595" i="16"/>
  <c r="AC1585" i="16"/>
  <c r="L1713" i="16"/>
  <c r="O1707" i="16"/>
  <c r="L1702" i="16"/>
  <c r="K1698" i="16"/>
  <c r="O1695" i="16"/>
  <c r="K1676" i="16"/>
  <c r="L1666" i="16"/>
  <c r="K1660" i="16"/>
  <c r="M1646" i="16"/>
  <c r="O1633" i="16"/>
  <c r="AP1658" i="16"/>
  <c r="AS1657" i="16"/>
  <c r="AO1652" i="16"/>
  <c r="AO1648" i="16"/>
  <c r="AN1644" i="16"/>
  <c r="AS1637" i="16"/>
  <c r="AP1634" i="16"/>
  <c r="AS1633" i="16"/>
  <c r="AP1624" i="16"/>
  <c r="AS1623" i="16"/>
  <c r="AN1614" i="16"/>
  <c r="AP1606" i="16"/>
  <c r="AS1605" i="16"/>
  <c r="AO1600" i="16"/>
  <c r="AO1596" i="16"/>
  <c r="Y1722" i="16"/>
  <c r="Y1721" i="16"/>
  <c r="Y1720" i="16"/>
  <c r="Y1719" i="16"/>
  <c r="Y1718" i="16"/>
  <c r="Y1717" i="16"/>
  <c r="Y1716" i="16"/>
  <c r="Y1715" i="16"/>
  <c r="Y1714" i="16"/>
  <c r="Y1713" i="16"/>
  <c r="Y1712" i="16"/>
  <c r="Y1711" i="16"/>
  <c r="Y1710" i="16"/>
  <c r="Y1709" i="16"/>
  <c r="Y1708" i="16"/>
  <c r="Y1707" i="16"/>
  <c r="Y1706" i="16"/>
  <c r="Y1705" i="16"/>
  <c r="Y1704" i="16"/>
  <c r="Y1703" i="16"/>
  <c r="Y1702" i="16"/>
  <c r="Y1701" i="16"/>
  <c r="Y1700" i="16"/>
  <c r="Y1699" i="16"/>
  <c r="Y1698" i="16"/>
  <c r="Y1697" i="16"/>
  <c r="Y1696" i="16"/>
  <c r="Y1695" i="16"/>
  <c r="Y1694" i="16"/>
  <c r="Y1693" i="16"/>
  <c r="Y1692" i="16"/>
  <c r="Y1691" i="16"/>
  <c r="Y1690" i="16"/>
  <c r="Y1689" i="16"/>
  <c r="Y1688" i="16"/>
  <c r="Y1687" i="16"/>
  <c r="Y1686" i="16"/>
  <c r="Y1685" i="16"/>
  <c r="Y1684" i="16"/>
  <c r="Y1683" i="16"/>
  <c r="Y1682" i="16"/>
  <c r="Y1681" i="16"/>
  <c r="Y1680" i="16"/>
  <c r="Y1679" i="16"/>
  <c r="Y1678" i="16"/>
  <c r="Y1677" i="16"/>
  <c r="Y1676" i="16"/>
  <c r="Y1675" i="16"/>
  <c r="Y1674" i="16"/>
  <c r="Y1673" i="16"/>
  <c r="Y1672" i="16"/>
  <c r="Y1671" i="16"/>
  <c r="Y1670" i="16"/>
  <c r="Y1669" i="16"/>
  <c r="Y1668" i="16"/>
  <c r="Z1666" i="16"/>
  <c r="AB1662" i="16"/>
  <c r="AC1661" i="16"/>
  <c r="AC1660" i="16"/>
  <c r="AD1659" i="16"/>
  <c r="Y1653" i="16"/>
  <c r="Y1652" i="16"/>
  <c r="AC1648" i="16"/>
  <c r="AC1640" i="16"/>
  <c r="AC1632" i="16"/>
  <c r="Z1620" i="16"/>
  <c r="AC1617" i="16"/>
  <c r="AC1601" i="16"/>
  <c r="AD1597" i="16"/>
  <c r="AC1596" i="16"/>
  <c r="Z1588" i="16"/>
  <c r="M1692" i="16"/>
  <c r="K1688" i="16"/>
  <c r="O1685" i="16"/>
  <c r="L1677" i="16"/>
  <c r="M1670" i="16"/>
  <c r="O1637" i="16"/>
  <c r="K1622" i="16"/>
  <c r="O1615" i="16"/>
  <c r="AB1646" i="16"/>
  <c r="AC1645" i="16"/>
  <c r="AC1644" i="16"/>
  <c r="AD1643" i="16"/>
  <c r="Y1641" i="16"/>
  <c r="AC1637" i="16"/>
  <c r="Y1634" i="16"/>
  <c r="AB1632" i="16"/>
  <c r="Y1629" i="16"/>
  <c r="Y1628" i="16"/>
  <c r="AC1625" i="16"/>
  <c r="Y1621" i="16"/>
  <c r="Y1620" i="16"/>
  <c r="Z1618" i="16"/>
  <c r="AC1616" i="16"/>
  <c r="Y1613" i="16"/>
  <c r="Y1612" i="16"/>
  <c r="AB1610" i="16"/>
  <c r="Y1603" i="16"/>
  <c r="Y1602" i="16"/>
  <c r="Z1600" i="16"/>
  <c r="AB1596" i="16"/>
  <c r="AC1595" i="16"/>
  <c r="AC1594" i="16"/>
  <c r="AD1593" i="16"/>
  <c r="Y1587" i="16"/>
  <c r="Y1586" i="16"/>
  <c r="Z1584" i="16"/>
  <c r="M1722" i="16"/>
  <c r="O1721" i="16"/>
  <c r="K1718" i="16"/>
  <c r="L1712" i="16"/>
  <c r="L1707" i="16"/>
  <c r="M1706" i="16"/>
  <c r="O1705" i="16"/>
  <c r="K1702" i="16"/>
  <c r="L1696" i="16"/>
  <c r="L1691" i="16"/>
  <c r="M1690" i="16"/>
  <c r="O1689" i="16"/>
  <c r="K1686" i="16"/>
  <c r="L1680" i="16"/>
  <c r="L1675" i="16"/>
  <c r="M1674" i="16"/>
  <c r="O1673" i="16"/>
  <c r="K1670" i="16"/>
  <c r="N1668" i="16"/>
  <c r="K1666" i="16"/>
  <c r="L1662" i="16"/>
  <c r="O1661" i="16"/>
  <c r="O1655" i="16"/>
  <c r="M1644" i="16"/>
  <c r="M1638" i="16"/>
  <c r="M1634" i="16"/>
  <c r="K1620" i="16"/>
  <c r="L1616" i="16"/>
  <c r="K1610" i="16"/>
  <c r="K1608" i="16"/>
  <c r="L1600" i="16"/>
  <c r="O1595" i="16"/>
  <c r="K1586" i="16"/>
  <c r="AB1644" i="16"/>
  <c r="AC1643" i="16"/>
  <c r="Y1640" i="16"/>
  <c r="Z1638" i="16"/>
  <c r="AC1636" i="16"/>
  <c r="AC1631" i="16"/>
  <c r="Z1626" i="16"/>
  <c r="AC1624" i="16"/>
  <c r="Y1619" i="16"/>
  <c r="Y1618" i="16"/>
  <c r="AB1616" i="16"/>
  <c r="AC1609" i="16"/>
  <c r="AC1608" i="16"/>
  <c r="AD1607" i="16"/>
  <c r="Y1601" i="16"/>
  <c r="Y1600" i="16"/>
  <c r="Z1598" i="16"/>
  <c r="AB1594" i="16"/>
  <c r="AC1593" i="16"/>
  <c r="AC1592" i="16"/>
  <c r="AD1591" i="16"/>
  <c r="Y1585" i="16"/>
  <c r="Y1584" i="16"/>
  <c r="L1722" i="16"/>
  <c r="L1717" i="16"/>
  <c r="M1716" i="16"/>
  <c r="O1715" i="16"/>
  <c r="K1712" i="16"/>
  <c r="L1706" i="16"/>
  <c r="L1701" i="16"/>
  <c r="M1700" i="16"/>
  <c r="O1699" i="16"/>
  <c r="K1696" i="16"/>
  <c r="L1690" i="16"/>
  <c r="L1685" i="16"/>
  <c r="M1684" i="16"/>
  <c r="O1683" i="16"/>
  <c r="K1680" i="16"/>
  <c r="L1674" i="16"/>
  <c r="L1669" i="16"/>
  <c r="K1662" i="16"/>
  <c r="N1657" i="16"/>
  <c r="M1656" i="16"/>
  <c r="O1653" i="16"/>
  <c r="M1635" i="16"/>
  <c r="L1634" i="16"/>
  <c r="L1614" i="16"/>
  <c r="L1612" i="16"/>
  <c r="J1608" i="16"/>
  <c r="M1598" i="16"/>
  <c r="M1596" i="16"/>
  <c r="Z1646" i="16"/>
  <c r="AC1642" i="16"/>
  <c r="Y1639" i="16"/>
  <c r="Y1638" i="16"/>
  <c r="AB1636" i="16"/>
  <c r="Y1633" i="16"/>
  <c r="AC1630" i="16"/>
  <c r="Y1627" i="16"/>
  <c r="Y1626" i="16"/>
  <c r="AB1624" i="16"/>
  <c r="AC1615" i="16"/>
  <c r="Y1611" i="16"/>
  <c r="AB1608" i="16"/>
  <c r="AC1607" i="16"/>
  <c r="AC1606" i="16"/>
  <c r="AD1605" i="16"/>
  <c r="Y1599" i="16"/>
  <c r="Y1598" i="16"/>
  <c r="Z1596" i="16"/>
  <c r="AB1592" i="16"/>
  <c r="AC1591" i="16"/>
  <c r="AC1590" i="16"/>
  <c r="AD1589" i="16"/>
  <c r="Y1583" i="16"/>
  <c r="K1722" i="16"/>
  <c r="L1716" i="16"/>
  <c r="L1711" i="16"/>
  <c r="M1710" i="16"/>
  <c r="O1709" i="16"/>
  <c r="K1706" i="16"/>
  <c r="L1700" i="16"/>
  <c r="L1695" i="16"/>
  <c r="M1694" i="16"/>
  <c r="O1693" i="16"/>
  <c r="K1690" i="16"/>
  <c r="L1684" i="16"/>
  <c r="L1679" i="16"/>
  <c r="M1678" i="16"/>
  <c r="O1677" i="16"/>
  <c r="K1674" i="16"/>
  <c r="L1668" i="16"/>
  <c r="O1667" i="16"/>
  <c r="L1656" i="16"/>
  <c r="L1652" i="16"/>
  <c r="K1648" i="16"/>
  <c r="O1625" i="16"/>
  <c r="K1612" i="16"/>
  <c r="J1602" i="16"/>
  <c r="L1596" i="16"/>
  <c r="O1591" i="16"/>
  <c r="Y1647" i="16"/>
  <c r="Y1646" i="16"/>
  <c r="Z1644" i="16"/>
  <c r="AB1642" i="16"/>
  <c r="AC1635" i="16"/>
  <c r="Y1632" i="16"/>
  <c r="AB1630" i="16"/>
  <c r="AC1623" i="16"/>
  <c r="AC1622" i="16"/>
  <c r="AD1621" i="16"/>
  <c r="Y1617" i="16"/>
  <c r="AC1614" i="16"/>
  <c r="AD1613" i="16"/>
  <c r="Y1610" i="16"/>
  <c r="AB1606" i="16"/>
  <c r="AC1605" i="16"/>
  <c r="AC1604" i="16"/>
  <c r="AD1603" i="16"/>
  <c r="Y1597" i="16"/>
  <c r="Y1596" i="16"/>
  <c r="Z1594" i="16"/>
  <c r="AB1590" i="16"/>
  <c r="AC1589" i="16"/>
  <c r="AC1588" i="16"/>
  <c r="AD1587" i="16"/>
  <c r="L1721" i="16"/>
  <c r="M1720" i="16"/>
  <c r="O1719" i="16"/>
  <c r="K1716" i="16"/>
  <c r="L1710" i="16"/>
  <c r="L1705" i="16"/>
  <c r="M1704" i="16"/>
  <c r="O1703" i="16"/>
  <c r="K1700" i="16"/>
  <c r="L1694" i="16"/>
  <c r="L1689" i="16"/>
  <c r="M1688" i="16"/>
  <c r="O1687" i="16"/>
  <c r="K1684" i="16"/>
  <c r="L1678" i="16"/>
  <c r="L1673" i="16"/>
  <c r="M1672" i="16"/>
  <c r="O1671" i="16"/>
  <c r="K1668" i="16"/>
  <c r="M1660" i="16"/>
  <c r="L1654" i="16"/>
  <c r="K1652" i="16"/>
  <c r="J1644" i="16"/>
  <c r="K1640" i="16"/>
  <c r="K1636" i="16"/>
  <c r="M1628" i="16"/>
  <c r="M1626" i="16"/>
  <c r="O1607" i="16"/>
  <c r="M1594" i="16"/>
  <c r="M1592" i="16"/>
  <c r="Y1645" i="16"/>
  <c r="Y1644" i="16"/>
  <c r="AC1641" i="16"/>
  <c r="Y1637" i="16"/>
  <c r="AC1634" i="16"/>
  <c r="AC1629" i="16"/>
  <c r="AC1628" i="16"/>
  <c r="Y1625" i="16"/>
  <c r="AB1622" i="16"/>
  <c r="AC1621" i="16"/>
  <c r="AC1620" i="16"/>
  <c r="AD1619" i="16"/>
  <c r="Y1616" i="16"/>
  <c r="AB1614" i="16"/>
  <c r="AC1613" i="16"/>
  <c r="AC1612" i="16"/>
  <c r="Z1608" i="16"/>
  <c r="AB1604" i="16"/>
  <c r="AC1603" i="16"/>
  <c r="AC1602" i="16"/>
  <c r="AD1601" i="16"/>
  <c r="Y1595" i="16"/>
  <c r="Y1594" i="16"/>
  <c r="Z1592" i="16"/>
  <c r="AB1588" i="16"/>
  <c r="AC1587" i="16"/>
  <c r="AC1586" i="16"/>
  <c r="AD1585" i="16"/>
  <c r="L1720" i="16"/>
  <c r="L1715" i="16"/>
  <c r="M1714" i="16"/>
  <c r="O1713" i="16"/>
  <c r="K1710" i="16"/>
  <c r="L1704" i="16"/>
  <c r="L1699" i="16"/>
  <c r="M1698" i="16"/>
  <c r="O1697" i="16"/>
  <c r="K1694" i="16"/>
  <c r="L1688" i="16"/>
  <c r="L1683" i="16"/>
  <c r="M1682" i="16"/>
  <c r="O1681" i="16"/>
  <c r="K1678" i="16"/>
  <c r="L1672" i="16"/>
  <c r="L1664" i="16"/>
  <c r="O1663" i="16"/>
  <c r="L1660" i="16"/>
  <c r="L1658" i="16"/>
  <c r="J1652" i="16"/>
  <c r="L1626" i="16"/>
  <c r="O1619" i="16"/>
  <c r="O1605" i="16"/>
  <c r="O1603" i="16"/>
  <c r="L1592" i="16"/>
  <c r="O1585" i="16"/>
  <c r="K1656" i="16"/>
  <c r="L1650" i="16"/>
  <c r="O1649" i="16"/>
  <c r="L1646" i="16"/>
  <c r="O1645" i="16"/>
  <c r="L1642" i="16"/>
  <c r="O1641" i="16"/>
  <c r="L1638" i="16"/>
  <c r="N1637" i="16"/>
  <c r="K1634" i="16"/>
  <c r="L1630" i="16"/>
  <c r="O1629" i="16"/>
  <c r="K1626" i="16"/>
  <c r="K1616" i="16"/>
  <c r="M1610" i="16"/>
  <c r="K1604" i="16"/>
  <c r="K1600" i="16"/>
  <c r="K1596" i="16"/>
  <c r="K1592" i="16"/>
  <c r="O1659" i="16"/>
  <c r="J1656" i="16"/>
  <c r="M1654" i="16"/>
  <c r="K1650" i="16"/>
  <c r="K1646" i="16"/>
  <c r="K1642" i="16"/>
  <c r="K1638" i="16"/>
  <c r="K1630" i="16"/>
  <c r="L1622" i="16"/>
  <c r="O1621" i="16"/>
  <c r="M1614" i="16"/>
  <c r="O1613" i="16"/>
  <c r="L1610" i="16"/>
  <c r="O1609" i="16"/>
  <c r="J1600" i="16"/>
  <c r="L1588" i="16"/>
  <c r="O1587" i="16"/>
  <c r="K1654" i="16"/>
  <c r="M1648" i="16"/>
  <c r="L1644" i="16"/>
  <c r="O1643" i="16"/>
  <c r="M1640" i="16"/>
  <c r="O1635" i="16"/>
  <c r="L1632" i="16"/>
  <c r="O1631" i="16"/>
  <c r="L1628" i="16"/>
  <c r="O1627" i="16"/>
  <c r="L1618" i="16"/>
  <c r="O1617" i="16"/>
  <c r="K1614" i="16"/>
  <c r="K1606" i="16"/>
  <c r="L1602" i="16"/>
  <c r="O1601" i="16"/>
  <c r="L1598" i="16"/>
  <c r="O1597" i="16"/>
  <c r="L1594" i="16"/>
  <c r="O1593" i="16"/>
  <c r="L1584" i="16"/>
  <c r="O1583" i="16"/>
  <c r="O1657" i="16"/>
  <c r="J1654" i="16"/>
  <c r="M1652" i="16"/>
  <c r="O1651" i="16"/>
  <c r="L1648" i="16"/>
  <c r="O1647" i="16"/>
  <c r="K1644" i="16"/>
  <c r="L1640" i="16"/>
  <c r="O1639" i="16"/>
  <c r="L1636" i="16"/>
  <c r="K1632" i="16"/>
  <c r="K1628" i="16"/>
  <c r="L1624" i="16"/>
  <c r="O1623" i="16"/>
  <c r="K1618" i="16"/>
  <c r="J1614" i="16"/>
  <c r="L1613" i="16"/>
  <c r="M1612" i="16"/>
  <c r="K1602" i="16"/>
  <c r="K1598" i="16"/>
  <c r="K1594" i="16"/>
  <c r="L1590" i="16"/>
  <c r="O1589" i="16"/>
  <c r="K1584" i="16"/>
  <c r="BD113" i="16"/>
  <c r="BL113" i="16" s="1"/>
  <c r="BF135" i="16"/>
  <c r="BN135" i="16" s="1"/>
  <c r="BF94" i="16"/>
  <c r="BN94" i="16" s="1"/>
  <c r="BD185" i="16"/>
  <c r="BL185" i="16" s="1"/>
  <c r="BF573" i="16"/>
  <c r="BN573" i="16" s="1"/>
  <c r="BD572" i="16"/>
  <c r="BL572" i="16" s="1"/>
  <c r="BH570" i="16"/>
  <c r="BP570" i="16" s="1"/>
  <c r="BF569" i="16"/>
  <c r="BN569" i="16" s="1"/>
  <c r="BD568" i="16"/>
  <c r="BL568" i="16" s="1"/>
  <c r="BH566" i="16"/>
  <c r="BP566" i="16" s="1"/>
  <c r="BF565" i="16"/>
  <c r="BN565" i="16" s="1"/>
  <c r="BD564" i="16"/>
  <c r="BL564" i="16" s="1"/>
  <c r="BH562" i="16"/>
  <c r="BP562" i="16" s="1"/>
  <c r="BI558" i="16"/>
  <c r="BQ558" i="16" s="1"/>
  <c r="BG553" i="16"/>
  <c r="BO553" i="16" s="1"/>
  <c r="BI542" i="16"/>
  <c r="BQ542" i="16" s="1"/>
  <c r="BG537" i="16"/>
  <c r="BO537" i="16" s="1"/>
  <c r="BE532" i="16"/>
  <c r="BM532" i="16" s="1"/>
  <c r="BI526" i="16"/>
  <c r="BQ526" i="16" s="1"/>
  <c r="BE516" i="16"/>
  <c r="BM516" i="16" s="1"/>
  <c r="BI510" i="16"/>
  <c r="BQ510" i="16" s="1"/>
  <c r="BG505" i="16"/>
  <c r="BO505" i="16" s="1"/>
  <c r="BE500" i="16"/>
  <c r="BM500" i="16" s="1"/>
  <c r="BI494" i="16"/>
  <c r="BQ494" i="16" s="1"/>
  <c r="BG489" i="16"/>
  <c r="BO489" i="16" s="1"/>
  <c r="BE484" i="16"/>
  <c r="BM484" i="16" s="1"/>
  <c r="BI478" i="16"/>
  <c r="BQ478" i="16" s="1"/>
  <c r="BE472" i="16"/>
  <c r="BM472" i="16" s="1"/>
  <c r="BI450" i="16"/>
  <c r="BQ450" i="16" s="1"/>
  <c r="BE440" i="16"/>
  <c r="BM440" i="16" s="1"/>
  <c r="BG711" i="16"/>
  <c r="BO711" i="16" s="1"/>
  <c r="BI700" i="16"/>
  <c r="BQ700" i="16" s="1"/>
  <c r="BG679" i="16"/>
  <c r="BO679" i="16" s="1"/>
  <c r="BE662" i="16"/>
  <c r="BM662" i="16" s="1"/>
  <c r="BG619" i="16"/>
  <c r="BO619" i="16" s="1"/>
  <c r="BI858" i="16"/>
  <c r="BQ858" i="16" s="1"/>
  <c r="BE816" i="16"/>
  <c r="BM816" i="16" s="1"/>
  <c r="BG773" i="16"/>
  <c r="BO773" i="16" s="1"/>
  <c r="BD75" i="16"/>
  <c r="BL75" i="16" s="1"/>
  <c r="BF126" i="16"/>
  <c r="BN126" i="16" s="1"/>
  <c r="BH65" i="16"/>
  <c r="BP65" i="16" s="1"/>
  <c r="BE269" i="16"/>
  <c r="BM269" i="16" s="1"/>
  <c r="BF219" i="16"/>
  <c r="BN219" i="16" s="1"/>
  <c r="BD573" i="16"/>
  <c r="BL573" i="16" s="1"/>
  <c r="BH571" i="16"/>
  <c r="BP571" i="16" s="1"/>
  <c r="BF570" i="16"/>
  <c r="BN570" i="16" s="1"/>
  <c r="BD569" i="16"/>
  <c r="BL569" i="16" s="1"/>
  <c r="BH567" i="16"/>
  <c r="BP567" i="16" s="1"/>
  <c r="BF566" i="16"/>
  <c r="BN566" i="16" s="1"/>
  <c r="BD565" i="16"/>
  <c r="BL565" i="16" s="1"/>
  <c r="BH563" i="16"/>
  <c r="BP563" i="16" s="1"/>
  <c r="BF562" i="16"/>
  <c r="BN562" i="16" s="1"/>
  <c r="BG557" i="16"/>
  <c r="BO557" i="16" s="1"/>
  <c r="BI546" i="16"/>
  <c r="BQ546" i="16" s="1"/>
  <c r="BG541" i="16"/>
  <c r="BO541" i="16" s="1"/>
  <c r="BE536" i="16"/>
  <c r="BM536" i="16" s="1"/>
  <c r="BI530" i="16"/>
  <c r="BQ530" i="16" s="1"/>
  <c r="BG525" i="16"/>
  <c r="BO525" i="16" s="1"/>
  <c r="BE520" i="16"/>
  <c r="BM520" i="16" s="1"/>
  <c r="BI514" i="16"/>
  <c r="BQ514" i="16" s="1"/>
  <c r="BG509" i="16"/>
  <c r="BO509" i="16" s="1"/>
  <c r="BE504" i="16"/>
  <c r="BM504" i="16" s="1"/>
  <c r="BI498" i="16"/>
  <c r="BQ498" i="16" s="1"/>
  <c r="BG493" i="16"/>
  <c r="BO493" i="16" s="1"/>
  <c r="BE488" i="16"/>
  <c r="BM488" i="16" s="1"/>
  <c r="BI482" i="16"/>
  <c r="BQ482" i="16" s="1"/>
  <c r="BG469" i="16"/>
  <c r="BO469" i="16" s="1"/>
  <c r="BI458" i="16"/>
  <c r="BQ458" i="16" s="1"/>
  <c r="BE448" i="16"/>
  <c r="BM448" i="16" s="1"/>
  <c r="BG437" i="16"/>
  <c r="BO437" i="16" s="1"/>
  <c r="BI708" i="16"/>
  <c r="BQ708" i="16" s="1"/>
  <c r="BE698" i="16"/>
  <c r="BM698" i="16" s="1"/>
  <c r="BI676" i="16"/>
  <c r="BQ676" i="16" s="1"/>
  <c r="BG651" i="16"/>
  <c r="BO651" i="16" s="1"/>
  <c r="BI608" i="16"/>
  <c r="BQ608" i="16" s="1"/>
  <c r="BE848" i="16"/>
  <c r="BM848" i="16" s="1"/>
  <c r="BG805" i="16"/>
  <c r="BO805" i="16" s="1"/>
  <c r="BI762" i="16"/>
  <c r="BQ762" i="16" s="1"/>
  <c r="BD61" i="16"/>
  <c r="BL61" i="16" s="1"/>
  <c r="BE122" i="16"/>
  <c r="BM122" i="16" s="1"/>
  <c r="BE245" i="16"/>
  <c r="BM245" i="16" s="1"/>
  <c r="BH202" i="16"/>
  <c r="BP202" i="16" s="1"/>
  <c r="BI572" i="16"/>
  <c r="BQ572" i="16" s="1"/>
  <c r="BG571" i="16"/>
  <c r="BO571" i="16" s="1"/>
  <c r="BE570" i="16"/>
  <c r="BM570" i="16" s="1"/>
  <c r="BI568" i="16"/>
  <c r="BQ568" i="16" s="1"/>
  <c r="BG567" i="16"/>
  <c r="BO567" i="16" s="1"/>
  <c r="BE566" i="16"/>
  <c r="BM566" i="16" s="1"/>
  <c r="BI564" i="16"/>
  <c r="BQ564" i="16" s="1"/>
  <c r="BG563" i="16"/>
  <c r="BO563" i="16" s="1"/>
  <c r="BD562" i="16"/>
  <c r="BL562" i="16" s="1"/>
  <c r="BD557" i="16"/>
  <c r="BL557" i="16" s="1"/>
  <c r="BH551" i="16"/>
  <c r="BP551" i="16" s="1"/>
  <c r="BF546" i="16"/>
  <c r="BN546" i="16" s="1"/>
  <c r="BD541" i="16"/>
  <c r="BL541" i="16" s="1"/>
  <c r="BH535" i="16"/>
  <c r="BP535" i="16" s="1"/>
  <c r="BF530" i="16"/>
  <c r="BN530" i="16" s="1"/>
  <c r="BD525" i="16"/>
  <c r="BL525" i="16" s="1"/>
  <c r="BH519" i="16"/>
  <c r="BP519" i="16" s="1"/>
  <c r="BF514" i="16"/>
  <c r="BN514" i="16" s="1"/>
  <c r="BD509" i="16"/>
  <c r="BL509" i="16" s="1"/>
  <c r="BF498" i="16"/>
  <c r="BN498" i="16" s="1"/>
  <c r="BD493" i="16"/>
  <c r="BL493" i="16" s="1"/>
  <c r="BH487" i="16"/>
  <c r="BP487" i="16" s="1"/>
  <c r="BF482" i="16"/>
  <c r="BN482" i="16" s="1"/>
  <c r="BE468" i="16"/>
  <c r="BM468" i="16" s="1"/>
  <c r="BG457" i="16"/>
  <c r="BO457" i="16" s="1"/>
  <c r="BI446" i="16"/>
  <c r="BQ446" i="16" s="1"/>
  <c r="BG707" i="16"/>
  <c r="BO707" i="16" s="1"/>
  <c r="BI696" i="16"/>
  <c r="BQ696" i="16" s="1"/>
  <c r="BE686" i="16"/>
  <c r="BM686" i="16" s="1"/>
  <c r="BG675" i="16"/>
  <c r="BO675" i="16" s="1"/>
  <c r="BG603" i="16"/>
  <c r="BO603" i="16" s="1"/>
  <c r="BI842" i="16"/>
  <c r="BQ842" i="16" s="1"/>
  <c r="BE800" i="16"/>
  <c r="BM800" i="16" s="1"/>
  <c r="BD312" i="16"/>
  <c r="BL312" i="16" s="1"/>
  <c r="BH1155" i="16"/>
  <c r="BP1155" i="16" s="1"/>
  <c r="BD1157" i="16"/>
  <c r="BL1157" i="16" s="1"/>
  <c r="BF1158" i="16"/>
  <c r="BN1158" i="16" s="1"/>
  <c r="BH1159" i="16"/>
  <c r="BP1159" i="16" s="1"/>
  <c r="BD1161" i="16"/>
  <c r="BL1161" i="16" s="1"/>
  <c r="BF1162" i="16"/>
  <c r="BN1162" i="16" s="1"/>
  <c r="BH1163" i="16"/>
  <c r="BP1163" i="16" s="1"/>
  <c r="BD1165" i="16"/>
  <c r="BL1165" i="16" s="1"/>
  <c r="BF1166" i="16"/>
  <c r="BN1166" i="16" s="1"/>
  <c r="BD1169" i="16"/>
  <c r="BL1169" i="16" s="1"/>
  <c r="BH1171" i="16"/>
  <c r="BP1171" i="16" s="1"/>
  <c r="BD1173" i="16"/>
  <c r="BL1173" i="16" s="1"/>
  <c r="BF1174" i="16"/>
  <c r="BN1174" i="16" s="1"/>
  <c r="BH1175" i="16"/>
  <c r="BP1175" i="16" s="1"/>
  <c r="BD1177" i="16"/>
  <c r="BL1177" i="16" s="1"/>
  <c r="BF1178" i="16"/>
  <c r="BN1178" i="16" s="1"/>
  <c r="BH1183" i="16"/>
  <c r="BP1183" i="16" s="1"/>
  <c r="BD1185" i="16"/>
  <c r="BL1185" i="16" s="1"/>
  <c r="BF1186" i="16"/>
  <c r="BN1186" i="16" s="1"/>
  <c r="BH1187" i="16"/>
  <c r="BP1187" i="16" s="1"/>
  <c r="BD1189" i="16"/>
  <c r="BL1189" i="16" s="1"/>
  <c r="BF1190" i="16"/>
  <c r="BN1190" i="16" s="1"/>
  <c r="BD1193" i="16"/>
  <c r="BL1193" i="16" s="1"/>
  <c r="BF1194" i="16"/>
  <c r="BN1194" i="16" s="1"/>
  <c r="BF1198" i="16"/>
  <c r="BN1198" i="16" s="1"/>
  <c r="BH1199" i="16"/>
  <c r="BP1199" i="16" s="1"/>
  <c r="BD1201" i="16"/>
  <c r="BL1201" i="16" s="1"/>
  <c r="BF1202" i="16"/>
  <c r="BN1202" i="16" s="1"/>
  <c r="BH1203" i="16"/>
  <c r="BP1203" i="16" s="1"/>
  <c r="BD1205" i="16"/>
  <c r="BL1205" i="16" s="1"/>
  <c r="BF1206" i="16"/>
  <c r="BN1206" i="16" s="1"/>
  <c r="BH1207" i="16"/>
  <c r="BP1207" i="16" s="1"/>
  <c r="BD1209" i="16"/>
  <c r="BL1209" i="16" s="1"/>
  <c r="BF1210" i="16"/>
  <c r="BN1210" i="16" s="1"/>
  <c r="BH1211" i="16"/>
  <c r="BP1211" i="16" s="1"/>
  <c r="BD1213" i="16"/>
  <c r="BL1213" i="16" s="1"/>
  <c r="BF1214" i="16"/>
  <c r="BN1214" i="16" s="1"/>
  <c r="BD1217" i="16"/>
  <c r="BL1217" i="16" s="1"/>
  <c r="BF1218" i="16"/>
  <c r="BN1218" i="16" s="1"/>
  <c r="BH1219" i="16"/>
  <c r="BP1219" i="16" s="1"/>
  <c r="BF1222" i="16"/>
  <c r="BN1222" i="16" s="1"/>
  <c r="BE1156" i="16"/>
  <c r="BM1156" i="16" s="1"/>
  <c r="BG1157" i="16"/>
  <c r="BO1157" i="16" s="1"/>
  <c r="BI1158" i="16"/>
  <c r="BQ1158" i="16" s="1"/>
  <c r="BE1160" i="16"/>
  <c r="BM1160" i="16" s="1"/>
  <c r="BG1161" i="16"/>
  <c r="BO1161" i="16" s="1"/>
  <c r="BI1162" i="16"/>
  <c r="BQ1162" i="16" s="1"/>
  <c r="BE1164" i="16"/>
  <c r="BM1164" i="16" s="1"/>
  <c r="BG1165" i="16"/>
  <c r="BO1165" i="16" s="1"/>
  <c r="BI1166" i="16"/>
  <c r="BQ1166" i="16" s="1"/>
  <c r="BE1168" i="16"/>
  <c r="BM1168" i="16" s="1"/>
  <c r="BG1169" i="16"/>
  <c r="BO1169" i="16" s="1"/>
  <c r="BE1172" i="16"/>
  <c r="BM1172" i="16" s="1"/>
  <c r="BG1173" i="16"/>
  <c r="BO1173" i="16" s="1"/>
  <c r="BI1174" i="16"/>
  <c r="BQ1174" i="16" s="1"/>
  <c r="BE1176" i="16"/>
  <c r="BM1176" i="16" s="1"/>
  <c r="BG1177" i="16"/>
  <c r="BO1177" i="16" s="1"/>
  <c r="BI1178" i="16"/>
  <c r="BQ1178" i="16" s="1"/>
  <c r="BE1180" i="16"/>
  <c r="BM1180" i="16" s="1"/>
  <c r="BG1185" i="16"/>
  <c r="BO1185" i="16" s="1"/>
  <c r="BI1186" i="16"/>
  <c r="BQ1186" i="16" s="1"/>
  <c r="BE1188" i="16"/>
  <c r="BM1188" i="16" s="1"/>
  <c r="BG1189" i="16"/>
  <c r="BO1189" i="16" s="1"/>
  <c r="BI1190" i="16"/>
  <c r="BQ1190" i="16" s="1"/>
  <c r="BG1193" i="16"/>
  <c r="BO1193" i="16" s="1"/>
  <c r="BI1194" i="16"/>
  <c r="BQ1194" i="16" s="1"/>
  <c r="BE1196" i="16"/>
  <c r="BM1196" i="16" s="1"/>
  <c r="BI1198" i="16"/>
  <c r="BQ1198" i="16" s="1"/>
  <c r="BE1200" i="16"/>
  <c r="BM1200" i="16" s="1"/>
  <c r="BG1201" i="16"/>
  <c r="BO1201" i="16" s="1"/>
  <c r="BI1202" i="16"/>
  <c r="BQ1202" i="16" s="1"/>
  <c r="BE1204" i="16"/>
  <c r="BM1204" i="16" s="1"/>
  <c r="BG1205" i="16"/>
  <c r="BO1205" i="16" s="1"/>
  <c r="BI1206" i="16"/>
  <c r="BQ1206" i="16" s="1"/>
  <c r="BE1208" i="16"/>
  <c r="BM1208" i="16" s="1"/>
  <c r="BG1209" i="16"/>
  <c r="BO1209" i="16" s="1"/>
  <c r="BI1210" i="16"/>
  <c r="BQ1210" i="16" s="1"/>
  <c r="BE1212" i="16"/>
  <c r="BM1212" i="16" s="1"/>
  <c r="BG1213" i="16"/>
  <c r="BO1213" i="16" s="1"/>
  <c r="BI1214" i="16"/>
  <c r="BQ1214" i="16" s="1"/>
  <c r="BE1216" i="16"/>
  <c r="BM1216" i="16" s="1"/>
  <c r="BG1217" i="16"/>
  <c r="BO1217" i="16" s="1"/>
  <c r="BI1218" i="16"/>
  <c r="BQ1218" i="16" s="1"/>
  <c r="BE1220" i="16"/>
  <c r="BM1220" i="16" s="1"/>
  <c r="BI1222" i="16"/>
  <c r="BQ1222" i="16" s="1"/>
  <c r="BE1224" i="16"/>
  <c r="BM1224" i="16" s="1"/>
  <c r="BG1225" i="16"/>
  <c r="BO1225" i="16" s="1"/>
  <c r="BI1226" i="16"/>
  <c r="BQ1226" i="16" s="1"/>
  <c r="BE1228" i="16"/>
  <c r="BM1228" i="16" s="1"/>
  <c r="BG1229" i="16"/>
  <c r="BO1229" i="16" s="1"/>
  <c r="BI1230" i="16"/>
  <c r="BQ1230" i="16" s="1"/>
  <c r="BE1232" i="16"/>
  <c r="BM1232" i="16" s="1"/>
  <c r="BI1234" i="16"/>
  <c r="BQ1234" i="16" s="1"/>
  <c r="BE1236" i="16"/>
  <c r="BM1236" i="16" s="1"/>
  <c r="BG1237" i="16"/>
  <c r="BO1237" i="16" s="1"/>
  <c r="BI1238" i="16"/>
  <c r="BQ1238" i="16" s="1"/>
  <c r="BE1240" i="16"/>
  <c r="BM1240" i="16" s="1"/>
  <c r="BG1241" i="16"/>
  <c r="BO1241" i="16" s="1"/>
  <c r="BI1242" i="16"/>
  <c r="BQ1242" i="16" s="1"/>
  <c r="BE1244" i="16"/>
  <c r="BM1244" i="16" s="1"/>
  <c r="BG1245" i="16"/>
  <c r="BO1245" i="16" s="1"/>
  <c r="BI1246" i="16"/>
  <c r="BQ1246" i="16" s="1"/>
  <c r="BE1248" i="16"/>
  <c r="BM1248" i="16" s="1"/>
  <c r="BG1249" i="16"/>
  <c r="BO1249" i="16" s="1"/>
  <c r="BI1250" i="16"/>
  <c r="BQ1250" i="16" s="1"/>
  <c r="BE1252" i="16"/>
  <c r="BM1252" i="16" s="1"/>
  <c r="BG1253" i="16"/>
  <c r="BO1253" i="16" s="1"/>
  <c r="BI1254" i="16"/>
  <c r="BQ1254" i="16" s="1"/>
  <c r="BE1256" i="16"/>
  <c r="BM1256" i="16" s="1"/>
  <c r="BG1257" i="16"/>
  <c r="BO1257" i="16" s="1"/>
  <c r="BI1258" i="16"/>
  <c r="BQ1258" i="16" s="1"/>
  <c r="BE1260" i="16"/>
  <c r="BM1260" i="16" s="1"/>
  <c r="BG1261" i="16"/>
  <c r="BO1261" i="16" s="1"/>
  <c r="BE1264" i="16"/>
  <c r="BM1264" i="16" s="1"/>
  <c r="BD1155" i="16"/>
  <c r="BL1155" i="16" s="1"/>
  <c r="BF1156" i="16"/>
  <c r="BN1156" i="16" s="1"/>
  <c r="BH1157" i="16"/>
  <c r="BP1157" i="16" s="1"/>
  <c r="BD1159" i="16"/>
  <c r="BL1159" i="16" s="1"/>
  <c r="BF1160" i="16"/>
  <c r="BN1160" i="16" s="1"/>
  <c r="BH1161" i="16"/>
  <c r="BP1161" i="16" s="1"/>
  <c r="BD1163" i="16"/>
  <c r="BL1163" i="16" s="1"/>
  <c r="BF1164" i="16"/>
  <c r="BN1164" i="16" s="1"/>
  <c r="BH1165" i="16"/>
  <c r="BP1165" i="16" s="1"/>
  <c r="BF1168" i="16"/>
  <c r="BN1168" i="16" s="1"/>
  <c r="BH1169" i="16"/>
  <c r="BP1169" i="16" s="1"/>
  <c r="BD1171" i="16"/>
  <c r="BL1171" i="16" s="1"/>
  <c r="BF1172" i="16"/>
  <c r="BN1172" i="16" s="1"/>
  <c r="BH1173" i="16"/>
  <c r="BP1173" i="16" s="1"/>
  <c r="BD1175" i="16"/>
  <c r="BL1175" i="16" s="1"/>
  <c r="BF1176" i="16"/>
  <c r="BN1176" i="16" s="1"/>
  <c r="BH1177" i="16"/>
  <c r="BP1177" i="16" s="1"/>
  <c r="BF1180" i="16"/>
  <c r="BN1180" i="16" s="1"/>
  <c r="BD1183" i="16"/>
  <c r="BL1183" i="16" s="1"/>
  <c r="BH1185" i="16"/>
  <c r="BP1185" i="16" s="1"/>
  <c r="BD1187" i="16"/>
  <c r="BL1187" i="16" s="1"/>
  <c r="BF1188" i="16"/>
  <c r="BN1188" i="16" s="1"/>
  <c r="BH1189" i="16"/>
  <c r="BP1189" i="16" s="1"/>
  <c r="BH1193" i="16"/>
  <c r="BP1193" i="16" s="1"/>
  <c r="BF1196" i="16"/>
  <c r="BN1196" i="16" s="1"/>
  <c r="BD1199" i="16"/>
  <c r="BL1199" i="16" s="1"/>
  <c r="BF1200" i="16"/>
  <c r="BN1200" i="16" s="1"/>
  <c r="BH1201" i="16"/>
  <c r="BP1201" i="16" s="1"/>
  <c r="BD1203" i="16"/>
  <c r="BL1203" i="16" s="1"/>
  <c r="BF1204" i="16"/>
  <c r="BN1204" i="16" s="1"/>
  <c r="BH1205" i="16"/>
  <c r="BP1205" i="16" s="1"/>
  <c r="BD1207" i="16"/>
  <c r="BL1207" i="16" s="1"/>
  <c r="BF1208" i="16"/>
  <c r="BN1208" i="16" s="1"/>
  <c r="BH1209" i="16"/>
  <c r="BP1209" i="16" s="1"/>
  <c r="BD1211" i="16"/>
  <c r="BL1211" i="16" s="1"/>
  <c r="BF1212" i="16"/>
  <c r="BN1212" i="16" s="1"/>
  <c r="BH1213" i="16"/>
  <c r="BP1213" i="16" s="1"/>
  <c r="BF1216" i="16"/>
  <c r="BN1216" i="16" s="1"/>
  <c r="BH1217" i="16"/>
  <c r="BP1217" i="16" s="1"/>
  <c r="BD1219" i="16"/>
  <c r="BL1219" i="16" s="1"/>
  <c r="BF1220" i="16"/>
  <c r="BN1220" i="16" s="1"/>
  <c r="BD1223" i="16"/>
  <c r="BL1223" i="16" s="1"/>
  <c r="BF1224" i="16"/>
  <c r="BN1224" i="16" s="1"/>
  <c r="BH1225" i="16"/>
  <c r="BP1225" i="16" s="1"/>
  <c r="BD1227" i="16"/>
  <c r="BL1227" i="16" s="1"/>
  <c r="BF1228" i="16"/>
  <c r="BN1228" i="16" s="1"/>
  <c r="BH1229" i="16"/>
  <c r="BP1229" i="16" s="1"/>
  <c r="BD1231" i="16"/>
  <c r="BL1231" i="16" s="1"/>
  <c r="BF1232" i="16"/>
  <c r="BN1232" i="16" s="1"/>
  <c r="BD1235" i="16"/>
  <c r="BL1235" i="16" s="1"/>
  <c r="BF1236" i="16"/>
  <c r="BN1236" i="16" s="1"/>
  <c r="BH1237" i="16"/>
  <c r="BP1237" i="16" s="1"/>
  <c r="BF1240" i="16"/>
  <c r="BN1240" i="16" s="1"/>
  <c r="BH1241" i="16"/>
  <c r="BP1241" i="16" s="1"/>
  <c r="BD1243" i="16"/>
  <c r="BL1243" i="16" s="1"/>
  <c r="BF1244" i="16"/>
  <c r="BN1244" i="16" s="1"/>
  <c r="BH1245" i="16"/>
  <c r="BP1245" i="16" s="1"/>
  <c r="BF1248" i="16"/>
  <c r="BN1248" i="16" s="1"/>
  <c r="BH1249" i="16"/>
  <c r="BP1249" i="16" s="1"/>
  <c r="BD1251" i="16"/>
  <c r="BL1251" i="16" s="1"/>
  <c r="BF1252" i="16"/>
  <c r="BN1252" i="16" s="1"/>
  <c r="BH1253" i="16"/>
  <c r="BP1253" i="16" s="1"/>
  <c r="BD1255" i="16"/>
  <c r="BL1255" i="16" s="1"/>
  <c r="BF1256" i="16"/>
  <c r="BN1256" i="16" s="1"/>
  <c r="BH1257" i="16"/>
  <c r="BP1257" i="16" s="1"/>
  <c r="BD1259" i="16"/>
  <c r="BL1259" i="16" s="1"/>
  <c r="BF1260" i="16"/>
  <c r="BN1260" i="16" s="1"/>
  <c r="BH1261" i="16"/>
  <c r="BP1261" i="16" s="1"/>
  <c r="BF1264" i="16"/>
  <c r="BN1264" i="16" s="1"/>
  <c r="BD1267" i="16"/>
  <c r="BL1267" i="16" s="1"/>
  <c r="BE1155" i="16"/>
  <c r="BM1155" i="16" s="1"/>
  <c r="BG1156" i="16"/>
  <c r="BO1156" i="16" s="1"/>
  <c r="BI1157" i="16"/>
  <c r="BQ1157" i="16" s="1"/>
  <c r="BE1159" i="16"/>
  <c r="BM1159" i="16" s="1"/>
  <c r="BG1160" i="16"/>
  <c r="BO1160" i="16" s="1"/>
  <c r="BI1161" i="16"/>
  <c r="BQ1161" i="16" s="1"/>
  <c r="BE1163" i="16"/>
  <c r="BM1163" i="16" s="1"/>
  <c r="BG1164" i="16"/>
  <c r="BO1164" i="16" s="1"/>
  <c r="BI1165" i="16"/>
  <c r="BQ1165" i="16" s="1"/>
  <c r="BG1168" i="16"/>
  <c r="BO1168" i="16" s="1"/>
  <c r="BI1169" i="16"/>
  <c r="BQ1169" i="16" s="1"/>
  <c r="BE1171" i="16"/>
  <c r="BM1171" i="16" s="1"/>
  <c r="BG1172" i="16"/>
  <c r="BO1172" i="16" s="1"/>
  <c r="BI1173" i="16"/>
  <c r="BQ1173" i="16" s="1"/>
  <c r="BE1175" i="16"/>
  <c r="BM1175" i="16" s="1"/>
  <c r="BG1176" i="16"/>
  <c r="BO1176" i="16" s="1"/>
  <c r="BI1177" i="16"/>
  <c r="BQ1177" i="16" s="1"/>
  <c r="BH1156" i="16"/>
  <c r="BP1156" i="16" s="1"/>
  <c r="BF1159" i="16"/>
  <c r="BN1159" i="16" s="1"/>
  <c r="BD1162" i="16"/>
  <c r="BL1162" i="16" s="1"/>
  <c r="BH1164" i="16"/>
  <c r="BP1164" i="16" s="1"/>
  <c r="BH1172" i="16"/>
  <c r="BP1172" i="16" s="1"/>
  <c r="BE1157" i="16"/>
  <c r="BM1157" i="16" s="1"/>
  <c r="BI1159" i="16"/>
  <c r="BQ1159" i="16" s="1"/>
  <c r="BG1162" i="16"/>
  <c r="BO1162" i="16" s="1"/>
  <c r="BE1165" i="16"/>
  <c r="BM1165" i="16" s="1"/>
  <c r="BE1173" i="16"/>
  <c r="BM1173" i="16" s="1"/>
  <c r="BI1175" i="16"/>
  <c r="BQ1175" i="16" s="1"/>
  <c r="BG1178" i="16"/>
  <c r="BO1178" i="16" s="1"/>
  <c r="BI1180" i="16"/>
  <c r="BQ1180" i="16" s="1"/>
  <c r="BE1183" i="16"/>
  <c r="BM1183" i="16" s="1"/>
  <c r="BE1185" i="16"/>
  <c r="BM1185" i="16" s="1"/>
  <c r="BF1187" i="16"/>
  <c r="BN1187" i="16" s="1"/>
  <c r="BF1189" i="16"/>
  <c r="BN1189" i="16" s="1"/>
  <c r="BI1193" i="16"/>
  <c r="BQ1193" i="16" s="1"/>
  <c r="BD1198" i="16"/>
  <c r="BL1198" i="16" s="1"/>
  <c r="BD1200" i="16"/>
  <c r="BL1200" i="16" s="1"/>
  <c r="BE1202" i="16"/>
  <c r="BM1202" i="16" s="1"/>
  <c r="BG1204" i="16"/>
  <c r="BO1204" i="16" s="1"/>
  <c r="BG1206" i="16"/>
  <c r="BO1206" i="16" s="1"/>
  <c r="BH1208" i="16"/>
  <c r="BP1208" i="16" s="1"/>
  <c r="BH1210" i="16"/>
  <c r="BP1210" i="16" s="1"/>
  <c r="BI1212" i="16"/>
  <c r="BQ1212" i="16" s="1"/>
  <c r="BE1217" i="16"/>
  <c r="BM1217" i="16" s="1"/>
  <c r="BF1219" i="16"/>
  <c r="BN1219" i="16" s="1"/>
  <c r="BG1223" i="16"/>
  <c r="BO1223" i="16" s="1"/>
  <c r="BE1225" i="16"/>
  <c r="BM1225" i="16" s="1"/>
  <c r="BE1227" i="16"/>
  <c r="BM1227" i="16" s="1"/>
  <c r="BI1228" i="16"/>
  <c r="BQ1228" i="16" s="1"/>
  <c r="BG1230" i="16"/>
  <c r="BO1230" i="16" s="1"/>
  <c r="BG1232" i="16"/>
  <c r="BO1232" i="16" s="1"/>
  <c r="BE1234" i="16"/>
  <c r="BM1234" i="16" s="1"/>
  <c r="BI1235" i="16"/>
  <c r="BQ1235" i="16" s="1"/>
  <c r="BI1237" i="16"/>
  <c r="BQ1237" i="16" s="1"/>
  <c r="BE1241" i="16"/>
  <c r="BM1241" i="16" s="1"/>
  <c r="BE1243" i="16"/>
  <c r="BM1243" i="16" s="1"/>
  <c r="BI1244" i="16"/>
  <c r="BQ1244" i="16" s="1"/>
  <c r="BG1246" i="16"/>
  <c r="BO1246" i="16" s="1"/>
  <c r="BG1248" i="16"/>
  <c r="BO1248" i="16" s="1"/>
  <c r="BE1250" i="16"/>
  <c r="BM1250" i="16" s="1"/>
  <c r="BI1251" i="16"/>
  <c r="BQ1251" i="16" s="1"/>
  <c r="BI1253" i="16"/>
  <c r="BQ1253" i="16" s="1"/>
  <c r="BG1255" i="16"/>
  <c r="BO1255" i="16" s="1"/>
  <c r="BE1257" i="16"/>
  <c r="BM1257" i="16" s="1"/>
  <c r="BE1259" i="16"/>
  <c r="BM1259" i="16" s="1"/>
  <c r="BI1260" i="16"/>
  <c r="BQ1260" i="16" s="1"/>
  <c r="BG1264" i="16"/>
  <c r="BO1264" i="16" s="1"/>
  <c r="BI1267" i="16"/>
  <c r="BQ1267" i="16" s="1"/>
  <c r="BE1269" i="16"/>
  <c r="BM1269" i="16" s="1"/>
  <c r="BI1271" i="16"/>
  <c r="BQ1271" i="16" s="1"/>
  <c r="BE1273" i="16"/>
  <c r="BM1273" i="16" s="1"/>
  <c r="BG1274" i="16"/>
  <c r="BO1274" i="16" s="1"/>
  <c r="BI1275" i="16"/>
  <c r="BQ1275" i="16" s="1"/>
  <c r="BE1277" i="16"/>
  <c r="BM1277" i="16" s="1"/>
  <c r="BI1279" i="16"/>
  <c r="BQ1279" i="16" s="1"/>
  <c r="BE1281" i="16"/>
  <c r="BM1281" i="16" s="1"/>
  <c r="BG1282" i="16"/>
  <c r="BO1282" i="16" s="1"/>
  <c r="BI1283" i="16"/>
  <c r="BQ1283" i="16" s="1"/>
  <c r="BE1285" i="16"/>
  <c r="BM1285" i="16" s="1"/>
  <c r="BG1286" i="16"/>
  <c r="BO1286" i="16" s="1"/>
  <c r="BI1287" i="16"/>
  <c r="BQ1287" i="16" s="1"/>
  <c r="BE1289" i="16"/>
  <c r="BM1289" i="16" s="1"/>
  <c r="BG1290" i="16"/>
  <c r="BO1290" i="16" s="1"/>
  <c r="BI1291" i="16"/>
  <c r="BQ1291" i="16" s="1"/>
  <c r="BI1298" i="16"/>
  <c r="BQ1298" i="16" s="1"/>
  <c r="BE1300" i="16"/>
  <c r="BM1300" i="16" s="1"/>
  <c r="BG1301" i="16"/>
  <c r="BO1301" i="16" s="1"/>
  <c r="BI1302" i="16"/>
  <c r="BQ1302" i="16" s="1"/>
  <c r="BE1304" i="16"/>
  <c r="BM1304" i="16" s="1"/>
  <c r="BG1305" i="16"/>
  <c r="BO1305" i="16" s="1"/>
  <c r="BI1306" i="16"/>
  <c r="BQ1306" i="16" s="1"/>
  <c r="BE1308" i="16"/>
  <c r="BM1308" i="16" s="1"/>
  <c r="BG1309" i="16"/>
  <c r="BO1309" i="16" s="1"/>
  <c r="BF1155" i="16"/>
  <c r="BN1155" i="16" s="1"/>
  <c r="BD1158" i="16"/>
  <c r="BL1158" i="16" s="1"/>
  <c r="BH1160" i="16"/>
  <c r="BP1160" i="16" s="1"/>
  <c r="BF1163" i="16"/>
  <c r="BN1163" i="16" s="1"/>
  <c r="BD1166" i="16"/>
  <c r="BL1166" i="16" s="1"/>
  <c r="BH1168" i="16"/>
  <c r="BP1168" i="16" s="1"/>
  <c r="BF1171" i="16"/>
  <c r="BN1171" i="16" s="1"/>
  <c r="BD1174" i="16"/>
  <c r="BL1174" i="16" s="1"/>
  <c r="BH1176" i="16"/>
  <c r="BP1176" i="16" s="1"/>
  <c r="BG1183" i="16"/>
  <c r="BO1183" i="16" s="1"/>
  <c r="BI1185" i="16"/>
  <c r="BQ1185" i="16" s="1"/>
  <c r="BI1187" i="16"/>
  <c r="BQ1187" i="16" s="1"/>
  <c r="BD1190" i="16"/>
  <c r="BL1190" i="16" s="1"/>
  <c r="BE1194" i="16"/>
  <c r="BM1194" i="16" s="1"/>
  <c r="BG1196" i="16"/>
  <c r="BO1196" i="16" s="1"/>
  <c r="BG1198" i="16"/>
  <c r="BO1198" i="16" s="1"/>
  <c r="BH1200" i="16"/>
  <c r="BP1200" i="16" s="1"/>
  <c r="BH1202" i="16"/>
  <c r="BP1202" i="16" s="1"/>
  <c r="BI1204" i="16"/>
  <c r="BQ1204" i="16" s="1"/>
  <c r="BE1207" i="16"/>
  <c r="BM1207" i="16" s="1"/>
  <c r="BE1209" i="16"/>
  <c r="BM1209" i="16" s="1"/>
  <c r="BF1211" i="16"/>
  <c r="BN1211" i="16" s="1"/>
  <c r="BF1213" i="16"/>
  <c r="BN1213" i="16" s="1"/>
  <c r="BI1217" i="16"/>
  <c r="BQ1217" i="16" s="1"/>
  <c r="BI1219" i="16"/>
  <c r="BQ1219" i="16" s="1"/>
  <c r="BD1222" i="16"/>
  <c r="BL1222" i="16" s="1"/>
  <c r="BI1223" i="16"/>
  <c r="BQ1223" i="16" s="1"/>
  <c r="BI1225" i="16"/>
  <c r="BQ1225" i="16" s="1"/>
  <c r="BG1227" i="16"/>
  <c r="BO1227" i="16" s="1"/>
  <c r="BE1229" i="16"/>
  <c r="BM1229" i="16" s="1"/>
  <c r="BE1231" i="16"/>
  <c r="BM1231" i="16" s="1"/>
  <c r="BI1232" i="16"/>
  <c r="BQ1232" i="16" s="1"/>
  <c r="BG1234" i="16"/>
  <c r="BO1234" i="16" s="1"/>
  <c r="BG1236" i="16"/>
  <c r="BO1236" i="16" s="1"/>
  <c r="BE1238" i="16"/>
  <c r="BM1238" i="16" s="1"/>
  <c r="BI1241" i="16"/>
  <c r="BQ1241" i="16" s="1"/>
  <c r="BG1243" i="16"/>
  <c r="BO1243" i="16" s="1"/>
  <c r="BE1245" i="16"/>
  <c r="BM1245" i="16" s="1"/>
  <c r="BI1248" i="16"/>
  <c r="BQ1248" i="16" s="1"/>
  <c r="BG1250" i="16"/>
  <c r="BO1250" i="16" s="1"/>
  <c r="BG1252" i="16"/>
  <c r="BO1252" i="16" s="1"/>
  <c r="BE1254" i="16"/>
  <c r="BM1254" i="16" s="1"/>
  <c r="BI1255" i="16"/>
  <c r="BQ1255" i="16" s="1"/>
  <c r="BI1257" i="16"/>
  <c r="BQ1257" i="16" s="1"/>
  <c r="BG1259" i="16"/>
  <c r="BO1259" i="16" s="1"/>
  <c r="BE1261" i="16"/>
  <c r="BM1261" i="16" s="1"/>
  <c r="BI1264" i="16"/>
  <c r="BQ1264" i="16" s="1"/>
  <c r="BE1268" i="16"/>
  <c r="BM1268" i="16" s="1"/>
  <c r="BG1269" i="16"/>
  <c r="BO1269" i="16" s="1"/>
  <c r="BE1272" i="16"/>
  <c r="BM1272" i="16" s="1"/>
  <c r="BG1273" i="16"/>
  <c r="BO1273" i="16" s="1"/>
  <c r="BI1274" i="16"/>
  <c r="BQ1274" i="16" s="1"/>
  <c r="BE1276" i="16"/>
  <c r="BM1276" i="16" s="1"/>
  <c r="BG1277" i="16"/>
  <c r="BO1277" i="16" s="1"/>
  <c r="BE1280" i="16"/>
  <c r="BM1280" i="16" s="1"/>
  <c r="BG1281" i="16"/>
  <c r="BO1281" i="16" s="1"/>
  <c r="BI1282" i="16"/>
  <c r="BQ1282" i="16" s="1"/>
  <c r="BE1284" i="16"/>
  <c r="BM1284" i="16" s="1"/>
  <c r="BG1155" i="16"/>
  <c r="BO1155" i="16" s="1"/>
  <c r="BE1158" i="16"/>
  <c r="BM1158" i="16" s="1"/>
  <c r="BI1160" i="16"/>
  <c r="BQ1160" i="16" s="1"/>
  <c r="BG1163" i="16"/>
  <c r="BO1163" i="16" s="1"/>
  <c r="BE1166" i="16"/>
  <c r="BM1166" i="16" s="1"/>
  <c r="BI1168" i="16"/>
  <c r="BQ1168" i="16" s="1"/>
  <c r="BG1171" i="16"/>
  <c r="BO1171" i="16" s="1"/>
  <c r="BE1174" i="16"/>
  <c r="BM1174" i="16" s="1"/>
  <c r="BI1155" i="16"/>
  <c r="BQ1155" i="16" s="1"/>
  <c r="BG1158" i="16"/>
  <c r="BO1158" i="16" s="1"/>
  <c r="BE1161" i="16"/>
  <c r="BM1161" i="16" s="1"/>
  <c r="BI1163" i="16"/>
  <c r="BQ1163" i="16" s="1"/>
  <c r="BG1166" i="16"/>
  <c r="BO1166" i="16" s="1"/>
  <c r="BE1169" i="16"/>
  <c r="BM1169" i="16" s="1"/>
  <c r="BI1171" i="16"/>
  <c r="BQ1171" i="16" s="1"/>
  <c r="BG1174" i="16"/>
  <c r="BO1174" i="16" s="1"/>
  <c r="BE1177" i="16"/>
  <c r="BM1177" i="16" s="1"/>
  <c r="BE1186" i="16"/>
  <c r="BM1186" i="16" s="1"/>
  <c r="BG1188" i="16"/>
  <c r="BO1188" i="16" s="1"/>
  <c r="BG1190" i="16"/>
  <c r="BO1190" i="16" s="1"/>
  <c r="BH1194" i="16"/>
  <c r="BP1194" i="16" s="1"/>
  <c r="BI1196" i="16"/>
  <c r="BQ1196" i="16" s="1"/>
  <c r="BE1199" i="16"/>
  <c r="BM1199" i="16" s="1"/>
  <c r="BE1201" i="16"/>
  <c r="BM1201" i="16" s="1"/>
  <c r="BF1203" i="16"/>
  <c r="BN1203" i="16" s="1"/>
  <c r="BF1205" i="16"/>
  <c r="BN1205" i="16" s="1"/>
  <c r="BG1207" i="16"/>
  <c r="BO1207" i="16" s="1"/>
  <c r="BI1209" i="16"/>
  <c r="BQ1209" i="16" s="1"/>
  <c r="BI1211" i="16"/>
  <c r="BQ1211" i="16" s="1"/>
  <c r="BD1214" i="16"/>
  <c r="BL1214" i="16" s="1"/>
  <c r="BD1216" i="16"/>
  <c r="BL1216" i="16" s="1"/>
  <c r="BE1218" i="16"/>
  <c r="BM1218" i="16" s="1"/>
  <c r="BG1220" i="16"/>
  <c r="BO1220" i="16" s="1"/>
  <c r="BG1222" i="16"/>
  <c r="BO1222" i="16" s="1"/>
  <c r="BG1224" i="16"/>
  <c r="BO1224" i="16" s="1"/>
  <c r="BE1226" i="16"/>
  <c r="BM1226" i="16" s="1"/>
  <c r="BI1227" i="16"/>
  <c r="BQ1227" i="16" s="1"/>
  <c r="BI1229" i="16"/>
  <c r="BQ1229" i="16" s="1"/>
  <c r="BG1231" i="16"/>
  <c r="BO1231" i="16" s="1"/>
  <c r="BE1235" i="16"/>
  <c r="BM1235" i="16" s="1"/>
  <c r="BI1236" i="16"/>
  <c r="BQ1236" i="16" s="1"/>
  <c r="BG1238" i="16"/>
  <c r="BO1238" i="16" s="1"/>
  <c r="BG1240" i="16"/>
  <c r="BO1240" i="16" s="1"/>
  <c r="BE1242" i="16"/>
  <c r="BM1242" i="16" s="1"/>
  <c r="BI1243" i="16"/>
  <c r="BQ1243" i="16" s="1"/>
  <c r="BI1245" i="16"/>
  <c r="BQ1245" i="16" s="1"/>
  <c r="BE1249" i="16"/>
  <c r="BM1249" i="16" s="1"/>
  <c r="BE1251" i="16"/>
  <c r="BM1251" i="16" s="1"/>
  <c r="BI1252" i="16"/>
  <c r="BQ1252" i="16" s="1"/>
  <c r="BG1254" i="16"/>
  <c r="BO1254" i="16" s="1"/>
  <c r="BG1256" i="16"/>
  <c r="BO1256" i="16" s="1"/>
  <c r="BE1258" i="16"/>
  <c r="BM1258" i="16" s="1"/>
  <c r="BI1259" i="16"/>
  <c r="BQ1259" i="16" s="1"/>
  <c r="BI1261" i="16"/>
  <c r="BQ1261" i="16" s="1"/>
  <c r="BE1267" i="16"/>
  <c r="BM1267" i="16" s="1"/>
  <c r="BG1268" i="16"/>
  <c r="BO1268" i="16" s="1"/>
  <c r="BI1269" i="16"/>
  <c r="BQ1269" i="16" s="1"/>
  <c r="BE1271" i="16"/>
  <c r="BM1271" i="16" s="1"/>
  <c r="BG1272" i="16"/>
  <c r="BO1272" i="16" s="1"/>
  <c r="BI1273" i="16"/>
  <c r="BQ1273" i="16" s="1"/>
  <c r="BE1275" i="16"/>
  <c r="BM1275" i="16" s="1"/>
  <c r="BG1276" i="16"/>
  <c r="BO1276" i="16" s="1"/>
  <c r="BI1277" i="16"/>
  <c r="BQ1277" i="16" s="1"/>
  <c r="BE1279" i="16"/>
  <c r="BM1279" i="16" s="1"/>
  <c r="BG1280" i="16"/>
  <c r="BO1280" i="16" s="1"/>
  <c r="BI1281" i="16"/>
  <c r="BQ1281" i="16" s="1"/>
  <c r="BE1283" i="16"/>
  <c r="BM1283" i="16" s="1"/>
  <c r="BG1284" i="16"/>
  <c r="BO1284" i="16" s="1"/>
  <c r="BI1285" i="16"/>
  <c r="BQ1285" i="16" s="1"/>
  <c r="BE1287" i="16"/>
  <c r="BM1287" i="16" s="1"/>
  <c r="BG1288" i="16"/>
  <c r="BO1288" i="16" s="1"/>
  <c r="BI1289" i="16"/>
  <c r="BQ1289" i="16" s="1"/>
  <c r="BE1291" i="16"/>
  <c r="BM1291" i="16" s="1"/>
  <c r="BE1298" i="16"/>
  <c r="BM1298" i="16" s="1"/>
  <c r="BG1299" i="16"/>
  <c r="BO1299" i="16" s="1"/>
  <c r="BI1300" i="16"/>
  <c r="BQ1300" i="16" s="1"/>
  <c r="BE1302" i="16"/>
  <c r="BM1302" i="16" s="1"/>
  <c r="BG1303" i="16"/>
  <c r="BO1303" i="16" s="1"/>
  <c r="BI1304" i="16"/>
  <c r="BQ1304" i="16" s="1"/>
  <c r="BE1306" i="16"/>
  <c r="BM1306" i="16" s="1"/>
  <c r="BG1307" i="16"/>
  <c r="BO1307" i="16" s="1"/>
  <c r="BI1308" i="16"/>
  <c r="BQ1308" i="16" s="1"/>
  <c r="BD1156" i="16"/>
  <c r="BL1156" i="16" s="1"/>
  <c r="BH1162" i="16"/>
  <c r="BP1162" i="16" s="1"/>
  <c r="BD1176" i="16"/>
  <c r="BL1176" i="16" s="1"/>
  <c r="BG1180" i="16"/>
  <c r="BO1180" i="16" s="1"/>
  <c r="BI1183" i="16"/>
  <c r="BQ1183" i="16" s="1"/>
  <c r="BE1187" i="16"/>
  <c r="BM1187" i="16" s="1"/>
  <c r="BH1190" i="16"/>
  <c r="BP1190" i="16" s="1"/>
  <c r="BD1194" i="16"/>
  <c r="BL1194" i="16" s="1"/>
  <c r="BI1200" i="16"/>
  <c r="BQ1200" i="16" s="1"/>
  <c r="BD1204" i="16"/>
  <c r="BL1204" i="16" s="1"/>
  <c r="BI1207" i="16"/>
  <c r="BQ1207" i="16" s="1"/>
  <c r="BE1211" i="16"/>
  <c r="BM1211" i="16" s="1"/>
  <c r="BG1214" i="16"/>
  <c r="BO1214" i="16" s="1"/>
  <c r="BD1218" i="16"/>
  <c r="BL1218" i="16" s="1"/>
  <c r="BH1224" i="16"/>
  <c r="BP1224" i="16" s="1"/>
  <c r="BF1227" i="16"/>
  <c r="BN1227" i="16" s="1"/>
  <c r="BE1230" i="16"/>
  <c r="BM1230" i="16" s="1"/>
  <c r="BH1235" i="16"/>
  <c r="BP1235" i="16" s="1"/>
  <c r="BH1238" i="16"/>
  <c r="BP1238" i="16" s="1"/>
  <c r="BF1241" i="16"/>
  <c r="BN1241" i="16" s="1"/>
  <c r="BG1244" i="16"/>
  <c r="BO1244" i="16" s="1"/>
  <c r="BD1250" i="16"/>
  <c r="BL1250" i="16" s="1"/>
  <c r="BD1253" i="16"/>
  <c r="BL1253" i="16" s="1"/>
  <c r="BH1255" i="16"/>
  <c r="BP1255" i="16" s="1"/>
  <c r="BG1258" i="16"/>
  <c r="BO1258" i="16" s="1"/>
  <c r="BF1261" i="16"/>
  <c r="BN1261" i="16" s="1"/>
  <c r="BD1264" i="16"/>
  <c r="BL1264" i="16" s="1"/>
  <c r="BF1267" i="16"/>
  <c r="BN1267" i="16" s="1"/>
  <c r="BF1269" i="16"/>
  <c r="BN1269" i="16" s="1"/>
  <c r="BG1271" i="16"/>
  <c r="BO1271" i="16" s="1"/>
  <c r="BH1273" i="16"/>
  <c r="BP1273" i="16" s="1"/>
  <c r="BH1275" i="16"/>
  <c r="BP1275" i="16" s="1"/>
  <c r="BD1280" i="16"/>
  <c r="BL1280" i="16" s="1"/>
  <c r="BE1282" i="16"/>
  <c r="BM1282" i="16" s="1"/>
  <c r="BF1284" i="16"/>
  <c r="BN1284" i="16" s="1"/>
  <c r="BE1286" i="16"/>
  <c r="BM1286" i="16" s="1"/>
  <c r="BD1288" i="16"/>
  <c r="BL1288" i="16" s="1"/>
  <c r="BH1289" i="16"/>
  <c r="BP1289" i="16" s="1"/>
  <c r="BG1291" i="16"/>
  <c r="BO1291" i="16" s="1"/>
  <c r="BD1298" i="16"/>
  <c r="BL1298" i="16" s="1"/>
  <c r="BI1299" i="16"/>
  <c r="BQ1299" i="16" s="1"/>
  <c r="BH1301" i="16"/>
  <c r="BP1301" i="16" s="1"/>
  <c r="BF1303" i="16"/>
  <c r="BN1303" i="16" s="1"/>
  <c r="BE1305" i="16"/>
  <c r="BM1305" i="16" s="1"/>
  <c r="BD1307" i="16"/>
  <c r="BL1307" i="16" s="1"/>
  <c r="BH1308" i="16"/>
  <c r="BP1308" i="16" s="1"/>
  <c r="BI1311" i="16"/>
  <c r="BQ1311" i="16" s="1"/>
  <c r="BG1314" i="16"/>
  <c r="BO1314" i="16" s="1"/>
  <c r="BI1315" i="16"/>
  <c r="BQ1315" i="16" s="1"/>
  <c r="BE1317" i="16"/>
  <c r="BM1317" i="16" s="1"/>
  <c r="BG1318" i="16"/>
  <c r="BO1318" i="16" s="1"/>
  <c r="BI1319" i="16"/>
  <c r="BQ1319" i="16" s="1"/>
  <c r="BE1321" i="16"/>
  <c r="BM1321" i="16" s="1"/>
  <c r="BI1323" i="16"/>
  <c r="BQ1323" i="16" s="1"/>
  <c r="BG1326" i="16"/>
  <c r="BO1326" i="16" s="1"/>
  <c r="BE1329" i="16"/>
  <c r="BM1329" i="16" s="1"/>
  <c r="BG1330" i="16"/>
  <c r="BO1330" i="16" s="1"/>
  <c r="BI1331" i="16"/>
  <c r="BQ1331" i="16" s="1"/>
  <c r="BE1333" i="16"/>
  <c r="BM1333" i="16" s="1"/>
  <c r="BE1337" i="16"/>
  <c r="BM1337" i="16" s="1"/>
  <c r="BI1339" i="16"/>
  <c r="BQ1339" i="16" s="1"/>
  <c r="BE1341" i="16"/>
  <c r="BM1341" i="16" s="1"/>
  <c r="BG1342" i="16"/>
  <c r="BO1342" i="16" s="1"/>
  <c r="BI1343" i="16"/>
  <c r="BQ1343" i="16" s="1"/>
  <c r="BE1345" i="16"/>
  <c r="BM1345" i="16" s="1"/>
  <c r="BG1346" i="16"/>
  <c r="BO1346" i="16" s="1"/>
  <c r="BI1347" i="16"/>
  <c r="BQ1347" i="16" s="1"/>
  <c r="BE1349" i="16"/>
  <c r="BM1349" i="16" s="1"/>
  <c r="BG1350" i="16"/>
  <c r="BO1350" i="16" s="1"/>
  <c r="BI1351" i="16"/>
  <c r="BQ1351" i="16" s="1"/>
  <c r="BF1157" i="16"/>
  <c r="BN1157" i="16" s="1"/>
  <c r="BI1164" i="16"/>
  <c r="BQ1164" i="16" s="1"/>
  <c r="BD1172" i="16"/>
  <c r="BL1172" i="16" s="1"/>
  <c r="BF1177" i="16"/>
  <c r="BN1177" i="16" s="1"/>
  <c r="BD1188" i="16"/>
  <c r="BL1188" i="16" s="1"/>
  <c r="BE1198" i="16"/>
  <c r="BM1198" i="16" s="1"/>
  <c r="BI1201" i="16"/>
  <c r="BQ1201" i="16" s="1"/>
  <c r="BE1205" i="16"/>
  <c r="BM1205" i="16" s="1"/>
  <c r="BG1208" i="16"/>
  <c r="BO1208" i="16" s="1"/>
  <c r="BD1212" i="16"/>
  <c r="BL1212" i="16" s="1"/>
  <c r="BH1218" i="16"/>
  <c r="BP1218" i="16" s="1"/>
  <c r="BE1222" i="16"/>
  <c r="BM1222" i="16" s="1"/>
  <c r="BD1225" i="16"/>
  <c r="BL1225" i="16" s="1"/>
  <c r="BD1228" i="16"/>
  <c r="BL1228" i="16" s="1"/>
  <c r="BH1230" i="16"/>
  <c r="BP1230" i="16" s="1"/>
  <c r="BH1236" i="16"/>
  <c r="BP1236" i="16" s="1"/>
  <c r="BF1242" i="16"/>
  <c r="BN1242" i="16" s="1"/>
  <c r="BD1245" i="16"/>
  <c r="BL1245" i="16" s="1"/>
  <c r="BH1250" i="16"/>
  <c r="BP1250" i="16" s="1"/>
  <c r="BF1253" i="16"/>
  <c r="BN1253" i="16" s="1"/>
  <c r="BH1256" i="16"/>
  <c r="BP1256" i="16" s="1"/>
  <c r="BF1259" i="16"/>
  <c r="BN1259" i="16" s="1"/>
  <c r="BH1267" i="16"/>
  <c r="BP1267" i="16" s="1"/>
  <c r="BD1272" i="16"/>
  <c r="BL1272" i="16" s="1"/>
  <c r="BE1274" i="16"/>
  <c r="BM1274" i="16" s="1"/>
  <c r="BF1276" i="16"/>
  <c r="BN1276" i="16" s="1"/>
  <c r="BH1280" i="16"/>
  <c r="BP1280" i="16" s="1"/>
  <c r="BH1282" i="16"/>
  <c r="BP1282" i="16" s="1"/>
  <c r="BI1284" i="16"/>
  <c r="BQ1284" i="16" s="1"/>
  <c r="BH1286" i="16"/>
  <c r="BP1286" i="16" s="1"/>
  <c r="BF1288" i="16"/>
  <c r="BN1288" i="16" s="1"/>
  <c r="BE1290" i="16"/>
  <c r="BM1290" i="16" s="1"/>
  <c r="BG1298" i="16"/>
  <c r="BO1298" i="16" s="1"/>
  <c r="BF1300" i="16"/>
  <c r="BN1300" i="16" s="1"/>
  <c r="BD1302" i="16"/>
  <c r="BL1302" i="16" s="1"/>
  <c r="BI1303" i="16"/>
  <c r="BQ1303" i="16" s="1"/>
  <c r="BH1305" i="16"/>
  <c r="BP1305" i="16" s="1"/>
  <c r="BF1307" i="16"/>
  <c r="BN1307" i="16" s="1"/>
  <c r="BE1309" i="16"/>
  <c r="BM1309" i="16" s="1"/>
  <c r="BE1312" i="16"/>
  <c r="BM1312" i="16" s="1"/>
  <c r="BI1314" i="16"/>
  <c r="BQ1314" i="16" s="1"/>
  <c r="BG1159" i="16"/>
  <c r="BO1159" i="16" s="1"/>
  <c r="BH1166" i="16"/>
  <c r="BP1166" i="16" s="1"/>
  <c r="BF1173" i="16"/>
  <c r="BN1173" i="16" s="1"/>
  <c r="BE1178" i="16"/>
  <c r="BM1178" i="16" s="1"/>
  <c r="BF1185" i="16"/>
  <c r="BN1185" i="16" s="1"/>
  <c r="BI1188" i="16"/>
  <c r="BQ1188" i="16" s="1"/>
  <c r="BF1199" i="16"/>
  <c r="BN1199" i="16" s="1"/>
  <c r="BG1202" i="16"/>
  <c r="BO1202" i="16" s="1"/>
  <c r="BD1206" i="16"/>
  <c r="BL1206" i="16" s="1"/>
  <c r="BF1209" i="16"/>
  <c r="BN1209" i="16" s="1"/>
  <c r="BH1212" i="16"/>
  <c r="BP1212" i="16" s="1"/>
  <c r="BG1216" i="16"/>
  <c r="BO1216" i="16" s="1"/>
  <c r="BG1219" i="16"/>
  <c r="BO1219" i="16" s="1"/>
  <c r="BE1223" i="16"/>
  <c r="BM1223" i="16" s="1"/>
  <c r="BD1226" i="16"/>
  <c r="BL1226" i="16" s="1"/>
  <c r="BH1228" i="16"/>
  <c r="BP1228" i="16" s="1"/>
  <c r="BH1231" i="16"/>
  <c r="BP1231" i="16" s="1"/>
  <c r="BF1234" i="16"/>
  <c r="BN1234" i="16" s="1"/>
  <c r="BE1237" i="16"/>
  <c r="BM1237" i="16" s="1"/>
  <c r="BD1240" i="16"/>
  <c r="BL1240" i="16" s="1"/>
  <c r="BH1242" i="16"/>
  <c r="BP1242" i="16" s="1"/>
  <c r="BD1246" i="16"/>
  <c r="BL1246" i="16" s="1"/>
  <c r="BH1248" i="16"/>
  <c r="BP1248" i="16" s="1"/>
  <c r="BG1251" i="16"/>
  <c r="BO1251" i="16" s="1"/>
  <c r="BF1254" i="16"/>
  <c r="BN1254" i="16" s="1"/>
  <c r="BD1257" i="16"/>
  <c r="BL1257" i="16" s="1"/>
  <c r="BD1260" i="16"/>
  <c r="BL1260" i="16" s="1"/>
  <c r="BF1268" i="16"/>
  <c r="BN1268" i="16" s="1"/>
  <c r="BH1272" i="16"/>
  <c r="BP1272" i="16" s="1"/>
  <c r="BH1274" i="16"/>
  <c r="BP1274" i="16" s="1"/>
  <c r="BI1276" i="16"/>
  <c r="BQ1276" i="16" s="1"/>
  <c r="BD1279" i="16"/>
  <c r="BL1279" i="16" s="1"/>
  <c r="BD1281" i="16"/>
  <c r="BL1281" i="16" s="1"/>
  <c r="BF1283" i="16"/>
  <c r="BN1283" i="16" s="1"/>
  <c r="BF1285" i="16"/>
  <c r="BN1285" i="16" s="1"/>
  <c r="BD1287" i="16"/>
  <c r="BL1287" i="16" s="1"/>
  <c r="BI1288" i="16"/>
  <c r="BQ1288" i="16" s="1"/>
  <c r="BH1290" i="16"/>
  <c r="BP1290" i="16" s="1"/>
  <c r="BD1299" i="16"/>
  <c r="BL1299" i="16" s="1"/>
  <c r="BH1300" i="16"/>
  <c r="BP1300" i="16" s="1"/>
  <c r="BG1302" i="16"/>
  <c r="BO1302" i="16" s="1"/>
  <c r="BF1304" i="16"/>
  <c r="BN1304" i="16" s="1"/>
  <c r="BD1306" i="16"/>
  <c r="BL1306" i="16" s="1"/>
  <c r="BI1307" i="16"/>
  <c r="BQ1307" i="16" s="1"/>
  <c r="BH1309" i="16"/>
  <c r="BP1309" i="16" s="1"/>
  <c r="BE1311" i="16"/>
  <c r="BM1311" i="16" s="1"/>
  <c r="BG1312" i="16"/>
  <c r="BO1312" i="16" s="1"/>
  <c r="BE1315" i="16"/>
  <c r="BM1315" i="16" s="1"/>
  <c r="BG1316" i="16"/>
  <c r="BO1316" i="16" s="1"/>
  <c r="BI1317" i="16"/>
  <c r="BQ1317" i="16" s="1"/>
  <c r="BE1319" i="16"/>
  <c r="BM1319" i="16" s="1"/>
  <c r="BG1320" i="16"/>
  <c r="BO1320" i="16" s="1"/>
  <c r="BI1321" i="16"/>
  <c r="BQ1321" i="16" s="1"/>
  <c r="BE1323" i="16"/>
  <c r="BM1323" i="16" s="1"/>
  <c r="BG1328" i="16"/>
  <c r="BO1328" i="16" s="1"/>
  <c r="BI1329" i="16"/>
  <c r="BQ1329" i="16" s="1"/>
  <c r="BE1331" i="16"/>
  <c r="BM1331" i="16" s="1"/>
  <c r="BG1332" i="16"/>
  <c r="BO1332" i="16" s="1"/>
  <c r="BI1333" i="16"/>
  <c r="BQ1333" i="16" s="1"/>
  <c r="BG1336" i="16"/>
  <c r="BO1336" i="16" s="1"/>
  <c r="BI1337" i="16"/>
  <c r="BQ1337" i="16" s="1"/>
  <c r="BE1339" i="16"/>
  <c r="BM1339" i="16" s="1"/>
  <c r="BI1341" i="16"/>
  <c r="BQ1341" i="16" s="1"/>
  <c r="BE1343" i="16"/>
  <c r="BM1343" i="16" s="1"/>
  <c r="BG1344" i="16"/>
  <c r="BO1344" i="16" s="1"/>
  <c r="BI1345" i="16"/>
  <c r="BQ1345" i="16" s="1"/>
  <c r="BE1347" i="16"/>
  <c r="BM1347" i="16" s="1"/>
  <c r="BG1348" i="16"/>
  <c r="BO1348" i="16" s="1"/>
  <c r="BI1349" i="16"/>
  <c r="BQ1349" i="16" s="1"/>
  <c r="BE1351" i="16"/>
  <c r="BM1351" i="16" s="1"/>
  <c r="BG1352" i="16"/>
  <c r="BO1352" i="16" s="1"/>
  <c r="BF1165" i="16"/>
  <c r="BN1165" i="16" s="1"/>
  <c r="BG1175" i="16"/>
  <c r="BO1175" i="16" s="1"/>
  <c r="BG1187" i="16"/>
  <c r="BO1187" i="16" s="1"/>
  <c r="BE1193" i="16"/>
  <c r="BM1193" i="16" s="1"/>
  <c r="BH1198" i="16"/>
  <c r="BP1198" i="16" s="1"/>
  <c r="BI1203" i="16"/>
  <c r="BQ1203" i="16" s="1"/>
  <c r="BD1210" i="16"/>
  <c r="BL1210" i="16" s="1"/>
  <c r="BH1214" i="16"/>
  <c r="BP1214" i="16" s="1"/>
  <c r="BH1220" i="16"/>
  <c r="BP1220" i="16" s="1"/>
  <c r="BF1225" i="16"/>
  <c r="BN1225" i="16" s="1"/>
  <c r="BD1230" i="16"/>
  <c r="BL1230" i="16" s="1"/>
  <c r="BH1234" i="16"/>
  <c r="BP1234" i="16" s="1"/>
  <c r="BI1176" i="16"/>
  <c r="BQ1176" i="16" s="1"/>
  <c r="BH1188" i="16"/>
  <c r="BP1188" i="16" s="1"/>
  <c r="BF1193" i="16"/>
  <c r="BN1193" i="16" s="1"/>
  <c r="BG1199" i="16"/>
  <c r="BO1199" i="16" s="1"/>
  <c r="BH1204" i="16"/>
  <c r="BP1204" i="16" s="1"/>
  <c r="BE1210" i="16"/>
  <c r="BM1210" i="16" s="1"/>
  <c r="BI1156" i="16"/>
  <c r="BQ1156" i="16" s="1"/>
  <c r="BD1168" i="16"/>
  <c r="BL1168" i="16" s="1"/>
  <c r="BD1178" i="16"/>
  <c r="BL1178" i="16" s="1"/>
  <c r="BF1183" i="16"/>
  <c r="BN1183" i="16" s="1"/>
  <c r="BE1189" i="16"/>
  <c r="BM1189" i="16" s="1"/>
  <c r="BG1194" i="16"/>
  <c r="BO1194" i="16" s="1"/>
  <c r="BI1199" i="16"/>
  <c r="BQ1199" i="16" s="1"/>
  <c r="BI1205" i="16"/>
  <c r="BQ1205" i="16" s="1"/>
  <c r="BG1210" i="16"/>
  <c r="BO1210" i="16" s="1"/>
  <c r="BH1216" i="16"/>
  <c r="BP1216" i="16" s="1"/>
  <c r="BG1226" i="16"/>
  <c r="BO1226" i="16" s="1"/>
  <c r="BF1231" i="16"/>
  <c r="BN1231" i="16" s="1"/>
  <c r="BG1235" i="16"/>
  <c r="BO1235" i="16" s="1"/>
  <c r="BH1240" i="16"/>
  <c r="BP1240" i="16" s="1"/>
  <c r="BH1244" i="16"/>
  <c r="BP1244" i="16" s="1"/>
  <c r="BF1249" i="16"/>
  <c r="BN1249" i="16" s="1"/>
  <c r="BD1254" i="16"/>
  <c r="BL1254" i="16" s="1"/>
  <c r="BF1258" i="16"/>
  <c r="BN1258" i="16" s="1"/>
  <c r="BG1267" i="16"/>
  <c r="BO1267" i="16" s="1"/>
  <c r="BD1271" i="16"/>
  <c r="BL1271" i="16" s="1"/>
  <c r="BF1274" i="16"/>
  <c r="BN1274" i="16" s="1"/>
  <c r="BH1277" i="16"/>
  <c r="BP1277" i="16" s="1"/>
  <c r="BF1281" i="16"/>
  <c r="BN1281" i="16" s="1"/>
  <c r="BH1284" i="16"/>
  <c r="BP1284" i="16" s="1"/>
  <c r="BG1287" i="16"/>
  <c r="BO1287" i="16" s="1"/>
  <c r="BF1290" i="16"/>
  <c r="BN1290" i="16" s="1"/>
  <c r="BE1299" i="16"/>
  <c r="BM1299" i="16" s="1"/>
  <c r="BI1301" i="16"/>
  <c r="BQ1301" i="16" s="1"/>
  <c r="BH1304" i="16"/>
  <c r="BP1304" i="16" s="1"/>
  <c r="BH1307" i="16"/>
  <c r="BP1307" i="16" s="1"/>
  <c r="BH1312" i="16"/>
  <c r="BP1312" i="16" s="1"/>
  <c r="BH1314" i="16"/>
  <c r="BP1314" i="16" s="1"/>
  <c r="BH1316" i="16"/>
  <c r="BP1316" i="16" s="1"/>
  <c r="BF1318" i="16"/>
  <c r="BN1318" i="16" s="1"/>
  <c r="BE1320" i="16"/>
  <c r="BM1320" i="16" s="1"/>
  <c r="BH1323" i="16"/>
  <c r="BP1323" i="16" s="1"/>
  <c r="BD1329" i="16"/>
  <c r="BL1329" i="16" s="1"/>
  <c r="BI1330" i="16"/>
  <c r="BQ1330" i="16" s="1"/>
  <c r="BH1332" i="16"/>
  <c r="BP1332" i="16" s="1"/>
  <c r="BE1336" i="16"/>
  <c r="BM1336" i="16" s="1"/>
  <c r="BH1339" i="16"/>
  <c r="BP1339" i="16" s="1"/>
  <c r="BG1341" i="16"/>
  <c r="BO1341" i="16" s="1"/>
  <c r="BF1343" i="16"/>
  <c r="BN1343" i="16" s="1"/>
  <c r="BD1345" i="16"/>
  <c r="BL1345" i="16" s="1"/>
  <c r="BI1346" i="16"/>
  <c r="BQ1346" i="16" s="1"/>
  <c r="BH1348" i="16"/>
  <c r="BP1348" i="16" s="1"/>
  <c r="BF1350" i="16"/>
  <c r="BN1350" i="16" s="1"/>
  <c r="BE1352" i="16"/>
  <c r="BM1352" i="16" s="1"/>
  <c r="BH1353" i="16"/>
  <c r="BP1353" i="16" s="1"/>
  <c r="BD1355" i="16"/>
  <c r="BL1355" i="16" s="1"/>
  <c r="BF1356" i="16"/>
  <c r="BN1356" i="16" s="1"/>
  <c r="BH1357" i="16"/>
  <c r="BP1357" i="16" s="1"/>
  <c r="BD1359" i="16"/>
  <c r="BL1359" i="16" s="1"/>
  <c r="BF1360" i="16"/>
  <c r="BN1360" i="16" s="1"/>
  <c r="BH1361" i="16"/>
  <c r="BP1361" i="16" s="1"/>
  <c r="BD1363" i="16"/>
  <c r="BL1363" i="16" s="1"/>
  <c r="BH1365" i="16"/>
  <c r="BP1365" i="16" s="1"/>
  <c r="BD1367" i="16"/>
  <c r="BL1367" i="16" s="1"/>
  <c r="BF1368" i="16"/>
  <c r="BN1368" i="16" s="1"/>
  <c r="BH1369" i="16"/>
  <c r="BP1369" i="16" s="1"/>
  <c r="BD1371" i="16"/>
  <c r="BL1371" i="16" s="1"/>
  <c r="BF1372" i="16"/>
  <c r="BN1372" i="16" s="1"/>
  <c r="BH1373" i="16"/>
  <c r="BP1373" i="16" s="1"/>
  <c r="BD1375" i="16"/>
  <c r="BL1375" i="16" s="1"/>
  <c r="BH1377" i="16"/>
  <c r="BP1377" i="16" s="1"/>
  <c r="BD1379" i="16"/>
  <c r="BL1379" i="16" s="1"/>
  <c r="BF1380" i="16"/>
  <c r="BN1380" i="16" s="1"/>
  <c r="BH1381" i="16"/>
  <c r="BP1381" i="16" s="1"/>
  <c r="BD1383" i="16"/>
  <c r="BL1383" i="16" s="1"/>
  <c r="BF1384" i="16"/>
  <c r="BN1384" i="16" s="1"/>
  <c r="BH1385" i="16"/>
  <c r="BP1385" i="16" s="1"/>
  <c r="BD1387" i="16"/>
  <c r="BL1387" i="16" s="1"/>
  <c r="BF1388" i="16"/>
  <c r="BN1388" i="16" s="1"/>
  <c r="BH1389" i="16"/>
  <c r="BP1389" i="16" s="1"/>
  <c r="BD1391" i="16"/>
  <c r="BL1391" i="16" s="1"/>
  <c r="BF1392" i="16"/>
  <c r="BN1392" i="16" s="1"/>
  <c r="BH1393" i="16"/>
  <c r="BP1393" i="16" s="1"/>
  <c r="BD1395" i="16"/>
  <c r="BL1395" i="16" s="1"/>
  <c r="BF1396" i="16"/>
  <c r="BN1396" i="16" s="1"/>
  <c r="BH1397" i="16"/>
  <c r="BP1397" i="16" s="1"/>
  <c r="BD1399" i="16"/>
  <c r="BL1399" i="16" s="1"/>
  <c r="BF1400" i="16"/>
  <c r="BN1400" i="16" s="1"/>
  <c r="BH1401" i="16"/>
  <c r="BP1401" i="16" s="1"/>
  <c r="BD1403" i="16"/>
  <c r="BL1403" i="16" s="1"/>
  <c r="BF1404" i="16"/>
  <c r="BN1404" i="16" s="1"/>
  <c r="BH1405" i="16"/>
  <c r="BP1405" i="16" s="1"/>
  <c r="BD1407" i="16"/>
  <c r="BL1407" i="16" s="1"/>
  <c r="BD1411" i="16"/>
  <c r="BL1411" i="16" s="1"/>
  <c r="BF1412" i="16"/>
  <c r="BN1412" i="16" s="1"/>
  <c r="BD1415" i="16"/>
  <c r="BL1415" i="16" s="1"/>
  <c r="BF1416" i="16"/>
  <c r="BN1416" i="16" s="1"/>
  <c r="BH1158" i="16"/>
  <c r="BP1158" i="16" s="1"/>
  <c r="BF1169" i="16"/>
  <c r="BN1169" i="16" s="1"/>
  <c r="BH1178" i="16"/>
  <c r="BP1178" i="16" s="1"/>
  <c r="BI1189" i="16"/>
  <c r="BQ1189" i="16" s="1"/>
  <c r="BG1200" i="16"/>
  <c r="BO1200" i="16" s="1"/>
  <c r="BE1206" i="16"/>
  <c r="BM1206" i="16" s="1"/>
  <c r="BG1211" i="16"/>
  <c r="BO1211" i="16" s="1"/>
  <c r="BI1216" i="16"/>
  <c r="BQ1216" i="16" s="1"/>
  <c r="BD1160" i="16"/>
  <c r="BL1160" i="16" s="1"/>
  <c r="BE1190" i="16"/>
  <c r="BM1190" i="16" s="1"/>
  <c r="BD1196" i="16"/>
  <c r="BL1196" i="16" s="1"/>
  <c r="BF1201" i="16"/>
  <c r="BN1201" i="16" s="1"/>
  <c r="BH1206" i="16"/>
  <c r="BP1206" i="16" s="1"/>
  <c r="BG1212" i="16"/>
  <c r="BO1212" i="16" s="1"/>
  <c r="BF1217" i="16"/>
  <c r="BN1217" i="16" s="1"/>
  <c r="BF1223" i="16"/>
  <c r="BN1223" i="16" s="1"/>
  <c r="BH1227" i="16"/>
  <c r="BP1227" i="16" s="1"/>
  <c r="BD1232" i="16"/>
  <c r="BL1232" i="16" s="1"/>
  <c r="BD1237" i="16"/>
  <c r="BL1237" i="16" s="1"/>
  <c r="BD1241" i="16"/>
  <c r="BL1241" i="16" s="1"/>
  <c r="BE1246" i="16"/>
  <c r="BM1246" i="16" s="1"/>
  <c r="BF1250" i="16"/>
  <c r="BN1250" i="16" s="1"/>
  <c r="BE1255" i="16"/>
  <c r="BM1255" i="16" s="1"/>
  <c r="BH1259" i="16"/>
  <c r="BP1259" i="16" s="1"/>
  <c r="BH1268" i="16"/>
  <c r="BP1268" i="16" s="1"/>
  <c r="BH1271" i="16"/>
  <c r="BP1271" i="16" s="1"/>
  <c r="BF1275" i="16"/>
  <c r="BN1275" i="16" s="1"/>
  <c r="BD1282" i="16"/>
  <c r="BL1282" i="16" s="1"/>
  <c r="BG1285" i="16"/>
  <c r="BO1285" i="16" s="1"/>
  <c r="BE1288" i="16"/>
  <c r="BM1288" i="16" s="1"/>
  <c r="BD1291" i="16"/>
  <c r="BL1291" i="16" s="1"/>
  <c r="BH1299" i="16"/>
  <c r="BP1299" i="16" s="1"/>
  <c r="BH1302" i="16"/>
  <c r="BP1302" i="16" s="1"/>
  <c r="BF1305" i="16"/>
  <c r="BN1305" i="16" s="1"/>
  <c r="BF1308" i="16"/>
  <c r="BN1308" i="16" s="1"/>
  <c r="BD1311" i="16"/>
  <c r="BL1311" i="16" s="1"/>
  <c r="BF1315" i="16"/>
  <c r="BN1315" i="16" s="1"/>
  <c r="BD1317" i="16"/>
  <c r="BL1317" i="16" s="1"/>
  <c r="BI1318" i="16"/>
  <c r="BQ1318" i="16" s="1"/>
  <c r="BH1320" i="16"/>
  <c r="BP1320" i="16" s="1"/>
  <c r="BD1326" i="16"/>
  <c r="BL1326" i="16" s="1"/>
  <c r="BG1329" i="16"/>
  <c r="BO1329" i="16" s="1"/>
  <c r="BF1331" i="16"/>
  <c r="BN1331" i="16" s="1"/>
  <c r="BD1333" i="16"/>
  <c r="BL1333" i="16" s="1"/>
  <c r="BH1336" i="16"/>
  <c r="BP1336" i="16" s="1"/>
  <c r="BD1342" i="16"/>
  <c r="BL1342" i="16" s="1"/>
  <c r="BH1343" i="16"/>
  <c r="BP1343" i="16" s="1"/>
  <c r="BG1345" i="16"/>
  <c r="BO1345" i="16" s="1"/>
  <c r="BF1347" i="16"/>
  <c r="BN1347" i="16" s="1"/>
  <c r="BD1349" i="16"/>
  <c r="BL1349" i="16" s="1"/>
  <c r="BI1350" i="16"/>
  <c r="BQ1350" i="16" s="1"/>
  <c r="BH1352" i="16"/>
  <c r="BP1352" i="16" s="1"/>
  <c r="BD1354" i="16"/>
  <c r="BL1354" i="16" s="1"/>
  <c r="BF1355" i="16"/>
  <c r="BN1355" i="16" s="1"/>
  <c r="BH1356" i="16"/>
  <c r="BP1356" i="16" s="1"/>
  <c r="BF1359" i="16"/>
  <c r="BN1359" i="16" s="1"/>
  <c r="BH1360" i="16"/>
  <c r="BP1360" i="16" s="1"/>
  <c r="BD1362" i="16"/>
  <c r="BL1362" i="16" s="1"/>
  <c r="BF1363" i="16"/>
  <c r="BN1363" i="16" s="1"/>
  <c r="BD1366" i="16"/>
  <c r="BL1366" i="16" s="1"/>
  <c r="BF1367" i="16"/>
  <c r="BN1367" i="16" s="1"/>
  <c r="BH1368" i="16"/>
  <c r="BP1368" i="16" s="1"/>
  <c r="BD1370" i="16"/>
  <c r="BL1370" i="16" s="1"/>
  <c r="BF1371" i="16"/>
  <c r="BN1371" i="16" s="1"/>
  <c r="BH1372" i="16"/>
  <c r="BP1372" i="16" s="1"/>
  <c r="BD1374" i="16"/>
  <c r="BL1374" i="16" s="1"/>
  <c r="BF1375" i="16"/>
  <c r="BN1375" i="16" s="1"/>
  <c r="BD1378" i="16"/>
  <c r="BL1378" i="16" s="1"/>
  <c r="BF1379" i="16"/>
  <c r="BN1379" i="16" s="1"/>
  <c r="BH1380" i="16"/>
  <c r="BP1380" i="16" s="1"/>
  <c r="BF1383" i="16"/>
  <c r="BN1383" i="16" s="1"/>
  <c r="BH1384" i="16"/>
  <c r="BP1384" i="16" s="1"/>
  <c r="BD1386" i="16"/>
  <c r="BL1386" i="16" s="1"/>
  <c r="BF1387" i="16"/>
  <c r="BN1387" i="16" s="1"/>
  <c r="BH1388" i="16"/>
  <c r="BP1388" i="16" s="1"/>
  <c r="BF1161" i="16"/>
  <c r="BN1161" i="16" s="1"/>
  <c r="BI1172" i="16"/>
  <c r="BQ1172" i="16" s="1"/>
  <c r="BD1180" i="16"/>
  <c r="BL1180" i="16" s="1"/>
  <c r="BD1186" i="16"/>
  <c r="BL1186" i="16" s="1"/>
  <c r="BH1196" i="16"/>
  <c r="BP1196" i="16" s="1"/>
  <c r="BD1202" i="16"/>
  <c r="BL1202" i="16" s="1"/>
  <c r="BF1207" i="16"/>
  <c r="BN1207" i="16" s="1"/>
  <c r="BE1213" i="16"/>
  <c r="BM1213" i="16" s="1"/>
  <c r="BG1218" i="16"/>
  <c r="BO1218" i="16" s="1"/>
  <c r="BH1223" i="16"/>
  <c r="BP1223" i="16" s="1"/>
  <c r="BG1228" i="16"/>
  <c r="BO1228" i="16" s="1"/>
  <c r="BH1232" i="16"/>
  <c r="BP1232" i="16" s="1"/>
  <c r="BF1237" i="16"/>
  <c r="BN1237" i="16" s="1"/>
  <c r="BE1162" i="16"/>
  <c r="BM1162" i="16" s="1"/>
  <c r="BH1174" i="16"/>
  <c r="BP1174" i="16" s="1"/>
  <c r="BH1180" i="16"/>
  <c r="BP1180" i="16" s="1"/>
  <c r="BG1186" i="16"/>
  <c r="BO1186" i="16" s="1"/>
  <c r="BE1203" i="16"/>
  <c r="BM1203" i="16" s="1"/>
  <c r="BD1208" i="16"/>
  <c r="BL1208" i="16" s="1"/>
  <c r="BI1213" i="16"/>
  <c r="BQ1213" i="16" s="1"/>
  <c r="BE1219" i="16"/>
  <c r="BM1219" i="16" s="1"/>
  <c r="BD1224" i="16"/>
  <c r="BL1224" i="16" s="1"/>
  <c r="BD1229" i="16"/>
  <c r="BL1229" i="16" s="1"/>
  <c r="BD1238" i="16"/>
  <c r="BL1238" i="16" s="1"/>
  <c r="BG1242" i="16"/>
  <c r="BO1242" i="16" s="1"/>
  <c r="BH1246" i="16"/>
  <c r="BP1246" i="16" s="1"/>
  <c r="BH1251" i="16"/>
  <c r="BP1251" i="16" s="1"/>
  <c r="BD1256" i="16"/>
  <c r="BL1256" i="16" s="1"/>
  <c r="BH1260" i="16"/>
  <c r="BP1260" i="16" s="1"/>
  <c r="BD1269" i="16"/>
  <c r="BL1269" i="16" s="1"/>
  <c r="BI1272" i="16"/>
  <c r="BQ1272" i="16" s="1"/>
  <c r="BD1276" i="16"/>
  <c r="BL1276" i="16" s="1"/>
  <c r="BG1279" i="16"/>
  <c r="BO1279" i="16" s="1"/>
  <c r="BD1283" i="16"/>
  <c r="BL1283" i="16" s="1"/>
  <c r="BD1286" i="16"/>
  <c r="BL1286" i="16" s="1"/>
  <c r="BD1289" i="16"/>
  <c r="BL1289" i="16" s="1"/>
  <c r="BH1291" i="16"/>
  <c r="BP1291" i="16" s="1"/>
  <c r="BG1300" i="16"/>
  <c r="BO1300" i="16" s="1"/>
  <c r="BE1303" i="16"/>
  <c r="BM1303" i="16" s="1"/>
  <c r="BF1306" i="16"/>
  <c r="BN1306" i="16" s="1"/>
  <c r="BD1309" i="16"/>
  <c r="BL1309" i="16" s="1"/>
  <c r="BG1311" i="16"/>
  <c r="BO1311" i="16" s="1"/>
  <c r="BH1315" i="16"/>
  <c r="BP1315" i="16" s="1"/>
  <c r="BG1317" i="16"/>
  <c r="BO1317" i="16" s="1"/>
  <c r="BF1319" i="16"/>
  <c r="BN1319" i="16" s="1"/>
  <c r="BD1321" i="16"/>
  <c r="BL1321" i="16" s="1"/>
  <c r="BF1326" i="16"/>
  <c r="BN1326" i="16" s="1"/>
  <c r="BE1328" i="16"/>
  <c r="BM1328" i="16" s="1"/>
  <c r="BD1330" i="16"/>
  <c r="BL1330" i="16" s="1"/>
  <c r="BH1331" i="16"/>
  <c r="BP1331" i="16" s="1"/>
  <c r="BG1333" i="16"/>
  <c r="BO1333" i="16" s="1"/>
  <c r="BD1337" i="16"/>
  <c r="BL1337" i="16" s="1"/>
  <c r="BF1342" i="16"/>
  <c r="BN1342" i="16" s="1"/>
  <c r="BE1344" i="16"/>
  <c r="BM1344" i="16" s="1"/>
  <c r="BD1346" i="16"/>
  <c r="BL1346" i="16" s="1"/>
  <c r="BH1347" i="16"/>
  <c r="BP1347" i="16" s="1"/>
  <c r="BG1349" i="16"/>
  <c r="BO1349" i="16" s="1"/>
  <c r="BF1351" i="16"/>
  <c r="BN1351" i="16" s="1"/>
  <c r="BD1353" i="16"/>
  <c r="BL1353" i="16" s="1"/>
  <c r="BF1354" i="16"/>
  <c r="BN1354" i="16" s="1"/>
  <c r="BH1355" i="16"/>
  <c r="BP1355" i="16" s="1"/>
  <c r="BD1357" i="16"/>
  <c r="BL1357" i="16" s="1"/>
  <c r="BH1359" i="16"/>
  <c r="BP1359" i="16" s="1"/>
  <c r="BD1361" i="16"/>
  <c r="BL1361" i="16" s="1"/>
  <c r="BF1362" i="16"/>
  <c r="BN1362" i="16" s="1"/>
  <c r="BH1363" i="16"/>
  <c r="BP1363" i="16" s="1"/>
  <c r="BD1365" i="16"/>
  <c r="BL1365" i="16" s="1"/>
  <c r="BF1366" i="16"/>
  <c r="BN1366" i="16" s="1"/>
  <c r="BH1367" i="16"/>
  <c r="BP1367" i="16" s="1"/>
  <c r="BD1369" i="16"/>
  <c r="BL1369" i="16" s="1"/>
  <c r="BF1370" i="16"/>
  <c r="BN1370" i="16" s="1"/>
  <c r="BH1371" i="16"/>
  <c r="BP1371" i="16" s="1"/>
  <c r="BD1373" i="16"/>
  <c r="BL1373" i="16" s="1"/>
  <c r="BF1374" i="16"/>
  <c r="BN1374" i="16" s="1"/>
  <c r="BH1375" i="16"/>
  <c r="BP1375" i="16" s="1"/>
  <c r="BD1377" i="16"/>
  <c r="BL1377" i="16" s="1"/>
  <c r="BF1378" i="16"/>
  <c r="BN1378" i="16" s="1"/>
  <c r="BH1379" i="16"/>
  <c r="BP1379" i="16" s="1"/>
  <c r="BD1381" i="16"/>
  <c r="BL1381" i="16" s="1"/>
  <c r="BH1383" i="16"/>
  <c r="BP1383" i="16" s="1"/>
  <c r="BD1385" i="16"/>
  <c r="BL1385" i="16" s="1"/>
  <c r="BF1386" i="16"/>
  <c r="BN1386" i="16" s="1"/>
  <c r="BH1387" i="16"/>
  <c r="BP1387" i="16" s="1"/>
  <c r="BD1389" i="16"/>
  <c r="BL1389" i="16" s="1"/>
  <c r="BH1391" i="16"/>
  <c r="BP1391" i="16" s="1"/>
  <c r="BD1393" i="16"/>
  <c r="BL1393" i="16" s="1"/>
  <c r="BF1394" i="16"/>
  <c r="BN1394" i="16" s="1"/>
  <c r="BH1395" i="16"/>
  <c r="BP1395" i="16" s="1"/>
  <c r="BD1397" i="16"/>
  <c r="BL1397" i="16" s="1"/>
  <c r="BF1398" i="16"/>
  <c r="BN1398" i="16" s="1"/>
  <c r="BH1399" i="16"/>
  <c r="BP1399" i="16" s="1"/>
  <c r="BD1401" i="16"/>
  <c r="BL1401" i="16" s="1"/>
  <c r="BF1402" i="16"/>
  <c r="BN1402" i="16" s="1"/>
  <c r="BH1403" i="16"/>
  <c r="BP1403" i="16" s="1"/>
  <c r="BH1407" i="16"/>
  <c r="BP1407" i="16" s="1"/>
  <c r="BF1410" i="16"/>
  <c r="BN1410" i="16" s="1"/>
  <c r="BH1411" i="16"/>
  <c r="BP1411" i="16" s="1"/>
  <c r="BF1414" i="16"/>
  <c r="BN1414" i="16" s="1"/>
  <c r="BH1415" i="16"/>
  <c r="BP1415" i="16" s="1"/>
  <c r="BH1186" i="16"/>
  <c r="BP1186" i="16" s="1"/>
  <c r="BH1222" i="16"/>
  <c r="BP1222" i="16" s="1"/>
  <c r="BF1235" i="16"/>
  <c r="BN1235" i="16" s="1"/>
  <c r="BD1244" i="16"/>
  <c r="BL1244" i="16" s="1"/>
  <c r="BD1252" i="16"/>
  <c r="BL1252" i="16" s="1"/>
  <c r="BH1258" i="16"/>
  <c r="BP1258" i="16" s="1"/>
  <c r="BF1272" i="16"/>
  <c r="BN1272" i="16" s="1"/>
  <c r="BF1277" i="16"/>
  <c r="BN1277" i="16" s="1"/>
  <c r="BG1283" i="16"/>
  <c r="BO1283" i="16" s="1"/>
  <c r="BH1287" i="16"/>
  <c r="BP1287" i="16" s="1"/>
  <c r="BD1300" i="16"/>
  <c r="BL1300" i="16" s="1"/>
  <c r="BG1304" i="16"/>
  <c r="BO1304" i="16" s="1"/>
  <c r="BF1309" i="16"/>
  <c r="BN1309" i="16" s="1"/>
  <c r="BI1312" i="16"/>
  <c r="BQ1312" i="16" s="1"/>
  <c r="BE1316" i="16"/>
  <c r="BM1316" i="16" s="1"/>
  <c r="BD1319" i="16"/>
  <c r="BL1319" i="16" s="1"/>
  <c r="BH1321" i="16"/>
  <c r="BP1321" i="16" s="1"/>
  <c r="BF1330" i="16"/>
  <c r="BN1330" i="16" s="1"/>
  <c r="BF1333" i="16"/>
  <c r="BN1333" i="16" s="1"/>
  <c r="BD1336" i="16"/>
  <c r="BL1336" i="16" s="1"/>
  <c r="BD1339" i="16"/>
  <c r="BL1339" i="16" s="1"/>
  <c r="BH1341" i="16"/>
  <c r="BP1341" i="16" s="1"/>
  <c r="BH1344" i="16"/>
  <c r="BP1344" i="16" s="1"/>
  <c r="BG1347" i="16"/>
  <c r="BO1347" i="16" s="1"/>
  <c r="BE1350" i="16"/>
  <c r="BM1350" i="16" s="1"/>
  <c r="BE1353" i="16"/>
  <c r="BM1353" i="16" s="1"/>
  <c r="BE1355" i="16"/>
  <c r="BM1355" i="16" s="1"/>
  <c r="BF1357" i="16"/>
  <c r="BN1357" i="16" s="1"/>
  <c r="BG1359" i="16"/>
  <c r="BO1359" i="16" s="1"/>
  <c r="BG1361" i="16"/>
  <c r="BO1361" i="16" s="1"/>
  <c r="BI1363" i="16"/>
  <c r="BQ1363" i="16" s="1"/>
  <c r="BI1365" i="16"/>
  <c r="BQ1365" i="16" s="1"/>
  <c r="BD1368" i="16"/>
  <c r="BL1368" i="16" s="1"/>
  <c r="BE1370" i="16"/>
  <c r="BM1370" i="16" s="1"/>
  <c r="BE1372" i="16"/>
  <c r="BM1372" i="16" s="1"/>
  <c r="BG1374" i="16"/>
  <c r="BO1374" i="16" s="1"/>
  <c r="BH1378" i="16"/>
  <c r="BP1378" i="16" s="1"/>
  <c r="BI1380" i="16"/>
  <c r="BQ1380" i="16" s="1"/>
  <c r="BE1385" i="16"/>
  <c r="BM1385" i="16" s="1"/>
  <c r="BE1387" i="16"/>
  <c r="BM1387" i="16" s="1"/>
  <c r="BF1389" i="16"/>
  <c r="BN1389" i="16" s="1"/>
  <c r="BF1391" i="16"/>
  <c r="BN1391" i="16" s="1"/>
  <c r="BE1393" i="16"/>
  <c r="BM1393" i="16" s="1"/>
  <c r="BI1394" i="16"/>
  <c r="BQ1394" i="16" s="1"/>
  <c r="BH1396" i="16"/>
  <c r="BP1396" i="16" s="1"/>
  <c r="BG1398" i="16"/>
  <c r="BO1398" i="16" s="1"/>
  <c r="BE1400" i="16"/>
  <c r="BM1400" i="16" s="1"/>
  <c r="BD1402" i="16"/>
  <c r="BL1402" i="16" s="1"/>
  <c r="BI1403" i="16"/>
  <c r="BQ1403" i="16" s="1"/>
  <c r="BF1407" i="16"/>
  <c r="BN1407" i="16" s="1"/>
  <c r="BI1410" i="16"/>
  <c r="BQ1410" i="16" s="1"/>
  <c r="BH1412" i="16"/>
  <c r="BP1412" i="16" s="1"/>
  <c r="BG1414" i="16"/>
  <c r="BO1414" i="16" s="1"/>
  <c r="BE1416" i="16"/>
  <c r="BM1416" i="16" s="1"/>
  <c r="BH1417" i="16"/>
  <c r="BP1417" i="16" s="1"/>
  <c r="BD1419" i="16"/>
  <c r="BL1419" i="16" s="1"/>
  <c r="BF1420" i="16"/>
  <c r="BN1420" i="16" s="1"/>
  <c r="BD1423" i="16"/>
  <c r="BL1423" i="16" s="1"/>
  <c r="BF1424" i="16"/>
  <c r="BN1424" i="16" s="1"/>
  <c r="BH1425" i="16"/>
  <c r="BP1425" i="16" s="1"/>
  <c r="BD1427" i="16"/>
  <c r="BL1427" i="16" s="1"/>
  <c r="BF1428" i="16"/>
  <c r="BN1428" i="16" s="1"/>
  <c r="BH1429" i="16"/>
  <c r="BP1429" i="16" s="1"/>
  <c r="BD1431" i="16"/>
  <c r="BL1431" i="16" s="1"/>
  <c r="BF1432" i="16"/>
  <c r="BN1432" i="16" s="1"/>
  <c r="BH1433" i="16"/>
  <c r="BP1433" i="16" s="1"/>
  <c r="BD1442" i="16"/>
  <c r="BL1442" i="16" s="1"/>
  <c r="BF1443" i="16"/>
  <c r="BN1443" i="16" s="1"/>
  <c r="BH1444" i="16"/>
  <c r="BP1444" i="16" s="1"/>
  <c r="BD1446" i="16"/>
  <c r="BL1446" i="16" s="1"/>
  <c r="BF1447" i="16"/>
  <c r="BN1447" i="16" s="1"/>
  <c r="BH1448" i="16"/>
  <c r="BP1448" i="16" s="1"/>
  <c r="BD1450" i="16"/>
  <c r="BL1450" i="16" s="1"/>
  <c r="BI1224" i="16"/>
  <c r="BQ1224" i="16" s="1"/>
  <c r="BD1236" i="16"/>
  <c r="BL1236" i="16" s="1"/>
  <c r="BF1245" i="16"/>
  <c r="BN1245" i="16" s="1"/>
  <c r="BH1252" i="16"/>
  <c r="BP1252" i="16" s="1"/>
  <c r="BG1260" i="16"/>
  <c r="BO1260" i="16" s="1"/>
  <c r="BD1273" i="16"/>
  <c r="BL1273" i="16" s="1"/>
  <c r="BH1283" i="16"/>
  <c r="BP1283" i="16" s="1"/>
  <c r="BH1288" i="16"/>
  <c r="BP1288" i="16" s="1"/>
  <c r="BD1301" i="16"/>
  <c r="BL1301" i="16" s="1"/>
  <c r="BD1305" i="16"/>
  <c r="BL1305" i="16" s="1"/>
  <c r="BI1309" i="16"/>
  <c r="BQ1309" i="16" s="1"/>
  <c r="BF1316" i="16"/>
  <c r="BN1316" i="16" s="1"/>
  <c r="BG1319" i="16"/>
  <c r="BO1319" i="16" s="1"/>
  <c r="BD1328" i="16"/>
  <c r="BL1328" i="16" s="1"/>
  <c r="BH1330" i="16"/>
  <c r="BP1330" i="16" s="1"/>
  <c r="BH1333" i="16"/>
  <c r="BP1333" i="16" s="1"/>
  <c r="BF1336" i="16"/>
  <c r="BN1336" i="16" s="1"/>
  <c r="BF1339" i="16"/>
  <c r="BN1339" i="16" s="1"/>
  <c r="BE1342" i="16"/>
  <c r="BM1342" i="16" s="1"/>
  <c r="BI1344" i="16"/>
  <c r="BQ1344" i="16" s="1"/>
  <c r="BD1348" i="16"/>
  <c r="BL1348" i="16" s="1"/>
  <c r="BH1350" i="16"/>
  <c r="BP1350" i="16" s="1"/>
  <c r="BF1353" i="16"/>
  <c r="BN1353" i="16" s="1"/>
  <c r="BG1355" i="16"/>
  <c r="BO1355" i="16" s="1"/>
  <c r="BG1357" i="16"/>
  <c r="BO1357" i="16" s="1"/>
  <c r="BI1359" i="16"/>
  <c r="BQ1359" i="16" s="1"/>
  <c r="BI1361" i="16"/>
  <c r="BQ1361" i="16" s="1"/>
  <c r="BE1366" i="16"/>
  <c r="BM1366" i="16" s="1"/>
  <c r="BE1368" i="16"/>
  <c r="BM1368" i="16" s="1"/>
  <c r="BG1370" i="16"/>
  <c r="BO1370" i="16" s="1"/>
  <c r="BG1372" i="16"/>
  <c r="BO1372" i="16" s="1"/>
  <c r="BH1374" i="16"/>
  <c r="BP1374" i="16" s="1"/>
  <c r="BI1378" i="16"/>
  <c r="BQ1378" i="16" s="1"/>
  <c r="BE1381" i="16"/>
  <c r="BM1381" i="16" s="1"/>
  <c r="BE1383" i="16"/>
  <c r="BM1383" i="16" s="1"/>
  <c r="BF1385" i="16"/>
  <c r="BN1385" i="16" s="1"/>
  <c r="BG1387" i="16"/>
  <c r="BO1387" i="16" s="1"/>
  <c r="BG1389" i="16"/>
  <c r="BO1389" i="16" s="1"/>
  <c r="BG1391" i="16"/>
  <c r="BO1391" i="16" s="1"/>
  <c r="BF1393" i="16"/>
  <c r="BN1393" i="16" s="1"/>
  <c r="BE1395" i="16"/>
  <c r="BM1395" i="16" s="1"/>
  <c r="BI1396" i="16"/>
  <c r="BQ1396" i="16" s="1"/>
  <c r="BH1398" i="16"/>
  <c r="BP1398" i="16" s="1"/>
  <c r="BG1400" i="16"/>
  <c r="BO1400" i="16" s="1"/>
  <c r="BE1402" i="16"/>
  <c r="BM1402" i="16" s="1"/>
  <c r="BD1404" i="16"/>
  <c r="BL1404" i="16" s="1"/>
  <c r="BI1405" i="16"/>
  <c r="BQ1405" i="16" s="1"/>
  <c r="BG1407" i="16"/>
  <c r="BO1407" i="16" s="1"/>
  <c r="BE1411" i="16"/>
  <c r="BM1411" i="16" s="1"/>
  <c r="BI1412" i="16"/>
  <c r="BQ1412" i="16" s="1"/>
  <c r="BH1414" i="16"/>
  <c r="BP1414" i="16" s="1"/>
  <c r="BG1416" i="16"/>
  <c r="BO1416" i="16" s="1"/>
  <c r="BI1417" i="16"/>
  <c r="BQ1417" i="16" s="1"/>
  <c r="BE1419" i="16"/>
  <c r="BM1419" i="16" s="1"/>
  <c r="BG1420" i="16"/>
  <c r="BO1420" i="16" s="1"/>
  <c r="BE1423" i="16"/>
  <c r="BM1423" i="16" s="1"/>
  <c r="BG1424" i="16"/>
  <c r="BO1424" i="16" s="1"/>
  <c r="BI1425" i="16"/>
  <c r="BQ1425" i="16" s="1"/>
  <c r="BE1427" i="16"/>
  <c r="BM1427" i="16" s="1"/>
  <c r="BG1428" i="16"/>
  <c r="BO1428" i="16" s="1"/>
  <c r="BI1429" i="16"/>
  <c r="BQ1429" i="16" s="1"/>
  <c r="BE1431" i="16"/>
  <c r="BM1431" i="16" s="1"/>
  <c r="BG1432" i="16"/>
  <c r="BO1432" i="16" s="1"/>
  <c r="BI1433" i="16"/>
  <c r="BQ1433" i="16" s="1"/>
  <c r="BI1208" i="16"/>
  <c r="BQ1208" i="16" s="1"/>
  <c r="BF1229" i="16"/>
  <c r="BN1229" i="16" s="1"/>
  <c r="BI1240" i="16"/>
  <c r="BQ1240" i="16" s="1"/>
  <c r="BD1248" i="16"/>
  <c r="BL1248" i="16" s="1"/>
  <c r="BF1255" i="16"/>
  <c r="BN1255" i="16" s="1"/>
  <c r="BH1269" i="16"/>
  <c r="BP1269" i="16" s="1"/>
  <c r="BD1275" i="16"/>
  <c r="BL1275" i="16" s="1"/>
  <c r="BF1280" i="16"/>
  <c r="BN1280" i="16" s="1"/>
  <c r="BH1285" i="16"/>
  <c r="BP1285" i="16" s="1"/>
  <c r="BD1290" i="16"/>
  <c r="BL1290" i="16" s="1"/>
  <c r="BF1302" i="16"/>
  <c r="BN1302" i="16" s="1"/>
  <c r="BH1306" i="16"/>
  <c r="BP1306" i="16" s="1"/>
  <c r="BF1311" i="16"/>
  <c r="BN1311" i="16" s="1"/>
  <c r="BF1314" i="16"/>
  <c r="BN1314" i="16" s="1"/>
  <c r="BH1317" i="16"/>
  <c r="BP1317" i="16" s="1"/>
  <c r="BF1320" i="16"/>
  <c r="BN1320" i="16" s="1"/>
  <c r="BF1323" i="16"/>
  <c r="BN1323" i="16" s="1"/>
  <c r="BE1326" i="16"/>
  <c r="BM1326" i="16" s="1"/>
  <c r="BI1328" i="16"/>
  <c r="BQ1328" i="16" s="1"/>
  <c r="BD1332" i="16"/>
  <c r="BL1332" i="16" s="1"/>
  <c r="BG1337" i="16"/>
  <c r="BO1337" i="16" s="1"/>
  <c r="BD1343" i="16"/>
  <c r="BL1343" i="16" s="1"/>
  <c r="BE1346" i="16"/>
  <c r="BM1346" i="16" s="1"/>
  <c r="BI1348" i="16"/>
  <c r="BQ1348" i="16" s="1"/>
  <c r="BH1351" i="16"/>
  <c r="BP1351" i="16" s="1"/>
  <c r="BE1354" i="16"/>
  <c r="BM1354" i="16" s="1"/>
  <c r="BE1356" i="16"/>
  <c r="BM1356" i="16" s="1"/>
  <c r="BG1360" i="16"/>
  <c r="BO1360" i="16" s="1"/>
  <c r="BH1362" i="16"/>
  <c r="BP1362" i="16" s="1"/>
  <c r="BI1366" i="16"/>
  <c r="BQ1366" i="16" s="1"/>
  <c r="BE1369" i="16"/>
  <c r="BM1369" i="16" s="1"/>
  <c r="BE1371" i="16"/>
  <c r="BM1371" i="16" s="1"/>
  <c r="BF1373" i="16"/>
  <c r="BN1373" i="16" s="1"/>
  <c r="BG1375" i="16"/>
  <c r="BO1375" i="16" s="1"/>
  <c r="BG1377" i="16"/>
  <c r="BO1377" i="16" s="1"/>
  <c r="BI1379" i="16"/>
  <c r="BQ1379" i="16" s="1"/>
  <c r="BI1381" i="16"/>
  <c r="BQ1381" i="16" s="1"/>
  <c r="BD1384" i="16"/>
  <c r="BL1384" i="16" s="1"/>
  <c r="BE1386" i="16"/>
  <c r="BM1386" i="16" s="1"/>
  <c r="BE1388" i="16"/>
  <c r="BM1388" i="16" s="1"/>
  <c r="BE1392" i="16"/>
  <c r="BM1392" i="16" s="1"/>
  <c r="BD1394" i="16"/>
  <c r="BL1394" i="16" s="1"/>
  <c r="BI1395" i="16"/>
  <c r="BQ1395" i="16" s="1"/>
  <c r="BG1397" i="16"/>
  <c r="BO1397" i="16" s="1"/>
  <c r="BF1399" i="16"/>
  <c r="BN1399" i="16" s="1"/>
  <c r="BE1401" i="16"/>
  <c r="BM1401" i="16" s="1"/>
  <c r="BI1402" i="16"/>
  <c r="BQ1402" i="16" s="1"/>
  <c r="BH1404" i="16"/>
  <c r="BP1404" i="16" s="1"/>
  <c r="BD1410" i="16"/>
  <c r="BL1410" i="16" s="1"/>
  <c r="BI1411" i="16"/>
  <c r="BQ1411" i="16" s="1"/>
  <c r="BF1415" i="16"/>
  <c r="BN1415" i="16" s="1"/>
  <c r="BD1417" i="16"/>
  <c r="BL1417" i="16" s="1"/>
  <c r="BF1418" i="16"/>
  <c r="BN1418" i="16" s="1"/>
  <c r="BH1419" i="16"/>
  <c r="BP1419" i="16" s="1"/>
  <c r="BF1422" i="16"/>
  <c r="BN1422" i="16" s="1"/>
  <c r="BH1423" i="16"/>
  <c r="BP1423" i="16" s="1"/>
  <c r="BD1425" i="16"/>
  <c r="BL1425" i="16" s="1"/>
  <c r="BF1426" i="16"/>
  <c r="BN1426" i="16" s="1"/>
  <c r="BH1427" i="16"/>
  <c r="BP1427" i="16" s="1"/>
  <c r="BD1429" i="16"/>
  <c r="BL1429" i="16" s="1"/>
  <c r="BF1430" i="16"/>
  <c r="BN1430" i="16" s="1"/>
  <c r="BH1431" i="16"/>
  <c r="BP1431" i="16" s="1"/>
  <c r="BD1433" i="16"/>
  <c r="BL1433" i="16" s="1"/>
  <c r="BF1434" i="16"/>
  <c r="BN1434" i="16" s="1"/>
  <c r="BF1441" i="16"/>
  <c r="BN1441" i="16" s="1"/>
  <c r="BH1442" i="16"/>
  <c r="BP1442" i="16" s="1"/>
  <c r="BD1444" i="16"/>
  <c r="BL1444" i="16" s="1"/>
  <c r="BF1445" i="16"/>
  <c r="BN1445" i="16" s="1"/>
  <c r="BH1446" i="16"/>
  <c r="BP1446" i="16" s="1"/>
  <c r="BD1448" i="16"/>
  <c r="BL1448" i="16" s="1"/>
  <c r="BF1449" i="16"/>
  <c r="BN1449" i="16" s="1"/>
  <c r="BH1450" i="16"/>
  <c r="BP1450" i="16" s="1"/>
  <c r="BI1231" i="16"/>
  <c r="BQ1231" i="16" s="1"/>
  <c r="BD1258" i="16"/>
  <c r="BL1258" i="16" s="1"/>
  <c r="BF1279" i="16"/>
  <c r="BN1279" i="16" s="1"/>
  <c r="BI1286" i="16"/>
  <c r="BQ1286" i="16" s="1"/>
  <c r="BD1304" i="16"/>
  <c r="BL1304" i="16" s="1"/>
  <c r="BH1311" i="16"/>
  <c r="BP1311" i="16" s="1"/>
  <c r="BI1316" i="16"/>
  <c r="BQ1316" i="16" s="1"/>
  <c r="BF1321" i="16"/>
  <c r="BN1321" i="16" s="1"/>
  <c r="BE1330" i="16"/>
  <c r="BM1330" i="16" s="1"/>
  <c r="BG1339" i="16"/>
  <c r="BO1339" i="16" s="1"/>
  <c r="BD1344" i="16"/>
  <c r="BL1344" i="16" s="1"/>
  <c r="BF1348" i="16"/>
  <c r="BN1348" i="16" s="1"/>
  <c r="BI1352" i="16"/>
  <c r="BQ1352" i="16" s="1"/>
  <c r="BG1356" i="16"/>
  <c r="BO1356" i="16" s="1"/>
  <c r="BD1360" i="16"/>
  <c r="BL1360" i="16" s="1"/>
  <c r="BE1363" i="16"/>
  <c r="BM1363" i="16" s="1"/>
  <c r="BH1366" i="16"/>
  <c r="BP1366" i="16" s="1"/>
  <c r="BI1369" i="16"/>
  <c r="BQ1369" i="16" s="1"/>
  <c r="BG1373" i="16"/>
  <c r="BO1373" i="16" s="1"/>
  <c r="BE1377" i="16"/>
  <c r="BM1377" i="16" s="1"/>
  <c r="BE1380" i="16"/>
  <c r="BM1380" i="16" s="1"/>
  <c r="BI1383" i="16"/>
  <c r="BQ1383" i="16" s="1"/>
  <c r="BI1386" i="16"/>
  <c r="BQ1386" i="16" s="1"/>
  <c r="BG1393" i="16"/>
  <c r="BO1393" i="16" s="1"/>
  <c r="BE1396" i="16"/>
  <c r="BM1396" i="16" s="1"/>
  <c r="BE1399" i="16"/>
  <c r="BM1399" i="16" s="1"/>
  <c r="BI1401" i="16"/>
  <c r="BQ1401" i="16" s="1"/>
  <c r="BI1404" i="16"/>
  <c r="BQ1404" i="16" s="1"/>
  <c r="BI1407" i="16"/>
  <c r="BQ1407" i="16" s="1"/>
  <c r="BG1410" i="16"/>
  <c r="BO1410" i="16" s="1"/>
  <c r="BD1416" i="16"/>
  <c r="BL1416" i="16" s="1"/>
  <c r="BG1418" i="16"/>
  <c r="BO1418" i="16" s="1"/>
  <c r="BH1420" i="16"/>
  <c r="BP1420" i="16" s="1"/>
  <c r="BH1422" i="16"/>
  <c r="BP1422" i="16" s="1"/>
  <c r="BI1424" i="16"/>
  <c r="BQ1424" i="16" s="1"/>
  <c r="BI1426" i="16"/>
  <c r="BQ1426" i="16" s="1"/>
  <c r="BE1429" i="16"/>
  <c r="BM1429" i="16" s="1"/>
  <c r="BF1431" i="16"/>
  <c r="BN1431" i="16" s="1"/>
  <c r="BF1433" i="16"/>
  <c r="BN1433" i="16" s="1"/>
  <c r="BE1442" i="16"/>
  <c r="BM1442" i="16" s="1"/>
  <c r="BI1443" i="16"/>
  <c r="BQ1443" i="16" s="1"/>
  <c r="BH1445" i="16"/>
  <c r="BP1445" i="16" s="1"/>
  <c r="BG1447" i="16"/>
  <c r="BO1447" i="16" s="1"/>
  <c r="BE1449" i="16"/>
  <c r="BM1449" i="16" s="1"/>
  <c r="BD1451" i="16"/>
  <c r="BL1451" i="16" s="1"/>
  <c r="BF1452" i="16"/>
  <c r="BN1452" i="16" s="1"/>
  <c r="BD1455" i="16"/>
  <c r="BL1455" i="16" s="1"/>
  <c r="BH1457" i="16"/>
  <c r="BP1457" i="16" s="1"/>
  <c r="BD1459" i="16"/>
  <c r="BL1459" i="16" s="1"/>
  <c r="BF1460" i="16"/>
  <c r="BN1460" i="16" s="1"/>
  <c r="BH1461" i="16"/>
  <c r="BP1461" i="16" s="1"/>
  <c r="BD1463" i="16"/>
  <c r="BL1463" i="16" s="1"/>
  <c r="BF1464" i="16"/>
  <c r="BN1464" i="16" s="1"/>
  <c r="BH1469" i="16"/>
  <c r="BP1469" i="16" s="1"/>
  <c r="BD1471" i="16"/>
  <c r="BL1471" i="16" s="1"/>
  <c r="BF1472" i="16"/>
  <c r="BN1472" i="16" s="1"/>
  <c r="BH1473" i="16"/>
  <c r="BP1473" i="16" s="1"/>
  <c r="BD1475" i="16"/>
  <c r="BL1475" i="16" s="1"/>
  <c r="BF1476" i="16"/>
  <c r="BN1476" i="16" s="1"/>
  <c r="BD1479" i="16"/>
  <c r="BL1479" i="16" s="1"/>
  <c r="BF1480" i="16"/>
  <c r="BN1480" i="16" s="1"/>
  <c r="BF1484" i="16"/>
  <c r="BN1484" i="16" s="1"/>
  <c r="BH1485" i="16"/>
  <c r="BP1485" i="16" s="1"/>
  <c r="BD1487" i="16"/>
  <c r="BL1487" i="16" s="1"/>
  <c r="BF1488" i="16"/>
  <c r="BN1488" i="16" s="1"/>
  <c r="BH1489" i="16"/>
  <c r="BP1489" i="16" s="1"/>
  <c r="BD1491" i="16"/>
  <c r="BL1491" i="16" s="1"/>
  <c r="BF1492" i="16"/>
  <c r="BN1492" i="16" s="1"/>
  <c r="BE1214" i="16"/>
  <c r="BM1214" i="16" s="1"/>
  <c r="BF1238" i="16"/>
  <c r="BN1238" i="16" s="1"/>
  <c r="BI1249" i="16"/>
  <c r="BQ1249" i="16" s="1"/>
  <c r="BF1271" i="16"/>
  <c r="BN1271" i="16" s="1"/>
  <c r="BI1280" i="16"/>
  <c r="BQ1280" i="16" s="1"/>
  <c r="BF1289" i="16"/>
  <c r="BN1289" i="16" s="1"/>
  <c r="BH1298" i="16"/>
  <c r="BP1298" i="16" s="1"/>
  <c r="BG1306" i="16"/>
  <c r="BO1306" i="16" s="1"/>
  <c r="BF1312" i="16"/>
  <c r="BN1312" i="16" s="1"/>
  <c r="BD1318" i="16"/>
  <c r="BL1318" i="16" s="1"/>
  <c r="BI1326" i="16"/>
  <c r="BQ1326" i="16" s="1"/>
  <c r="BG1331" i="16"/>
  <c r="BO1331" i="16" s="1"/>
  <c r="BF1345" i="16"/>
  <c r="BN1345" i="16" s="1"/>
  <c r="BH1349" i="16"/>
  <c r="BP1349" i="16" s="1"/>
  <c r="BI1353" i="16"/>
  <c r="BQ1353" i="16" s="1"/>
  <c r="BE1357" i="16"/>
  <c r="BM1357" i="16" s="1"/>
  <c r="BI1360" i="16"/>
  <c r="BQ1360" i="16" s="1"/>
  <c r="BG1367" i="16"/>
  <c r="BO1367" i="16" s="1"/>
  <c r="BI1370" i="16"/>
  <c r="BQ1370" i="16" s="1"/>
  <c r="BE1374" i="16"/>
  <c r="BM1374" i="16" s="1"/>
  <c r="BI1377" i="16"/>
  <c r="BQ1377" i="16" s="1"/>
  <c r="BF1381" i="16"/>
  <c r="BN1381" i="16" s="1"/>
  <c r="BG1384" i="16"/>
  <c r="BO1384" i="16" s="1"/>
  <c r="BD1388" i="16"/>
  <c r="BL1388" i="16" s="1"/>
  <c r="BE1391" i="16"/>
  <c r="BM1391" i="16" s="1"/>
  <c r="BE1394" i="16"/>
  <c r="BM1394" i="16" s="1"/>
  <c r="BE1397" i="16"/>
  <c r="BM1397" i="16" s="1"/>
  <c r="BI1399" i="16"/>
  <c r="BQ1399" i="16" s="1"/>
  <c r="BH1402" i="16"/>
  <c r="BP1402" i="16" s="1"/>
  <c r="BF1411" i="16"/>
  <c r="BN1411" i="16" s="1"/>
  <c r="BD1414" i="16"/>
  <c r="BL1414" i="16" s="1"/>
  <c r="BI1416" i="16"/>
  <c r="BQ1416" i="16" s="1"/>
  <c r="BI1418" i="16"/>
  <c r="BQ1418" i="16" s="1"/>
  <c r="BE1421" i="16"/>
  <c r="BM1421" i="16" s="1"/>
  <c r="BF1423" i="16"/>
  <c r="BN1423" i="16" s="1"/>
  <c r="BF1425" i="16"/>
  <c r="BN1425" i="16" s="1"/>
  <c r="BG1427" i="16"/>
  <c r="BO1427" i="16" s="1"/>
  <c r="BG1429" i="16"/>
  <c r="BO1429" i="16" s="1"/>
  <c r="BI1431" i="16"/>
  <c r="BQ1431" i="16" s="1"/>
  <c r="BD1434" i="16"/>
  <c r="BL1434" i="16" s="1"/>
  <c r="BG1442" i="16"/>
  <c r="BO1442" i="16" s="1"/>
  <c r="BF1444" i="16"/>
  <c r="BN1444" i="16" s="1"/>
  <c r="BE1446" i="16"/>
  <c r="BM1446" i="16" s="1"/>
  <c r="BI1447" i="16"/>
  <c r="BQ1447" i="16" s="1"/>
  <c r="BH1449" i="16"/>
  <c r="BP1449" i="16" s="1"/>
  <c r="BF1451" i="16"/>
  <c r="BN1451" i="16" s="1"/>
  <c r="BH1452" i="16"/>
  <c r="BP1452" i="16" s="1"/>
  <c r="BD1454" i="16"/>
  <c r="BL1454" i="16" s="1"/>
  <c r="BF1455" i="16"/>
  <c r="BN1455" i="16" s="1"/>
  <c r="BD1458" i="16"/>
  <c r="BL1458" i="16" s="1"/>
  <c r="BF1459" i="16"/>
  <c r="BN1459" i="16" s="1"/>
  <c r="BH1460" i="16"/>
  <c r="BP1460" i="16" s="1"/>
  <c r="BD1462" i="16"/>
  <c r="BL1462" i="16" s="1"/>
  <c r="BF1463" i="16"/>
  <c r="BN1463" i="16" s="1"/>
  <c r="BH1464" i="16"/>
  <c r="BP1464" i="16" s="1"/>
  <c r="BD1466" i="16"/>
  <c r="BL1466" i="16" s="1"/>
  <c r="BF1471" i="16"/>
  <c r="BN1471" i="16" s="1"/>
  <c r="BH1472" i="16"/>
  <c r="BP1472" i="16" s="1"/>
  <c r="BI1220" i="16"/>
  <c r="BQ1220" i="16" s="1"/>
  <c r="BD1242" i="16"/>
  <c r="BL1242" i="16" s="1"/>
  <c r="BE1253" i="16"/>
  <c r="BM1253" i="16" s="1"/>
  <c r="BH1264" i="16"/>
  <c r="BP1264" i="16" s="1"/>
  <c r="BD1274" i="16"/>
  <c r="BL1274" i="16" s="1"/>
  <c r="BF1282" i="16"/>
  <c r="BN1282" i="16" s="1"/>
  <c r="BI1290" i="16"/>
  <c r="BQ1290" i="16" s="1"/>
  <c r="BE1301" i="16"/>
  <c r="BM1301" i="16" s="1"/>
  <c r="BD1308" i="16"/>
  <c r="BL1308" i="16" s="1"/>
  <c r="BE1314" i="16"/>
  <c r="BM1314" i="16" s="1"/>
  <c r="BH1318" i="16"/>
  <c r="BP1318" i="16" s="1"/>
  <c r="BG1323" i="16"/>
  <c r="BO1323" i="16" s="1"/>
  <c r="BF1328" i="16"/>
  <c r="BN1328" i="16" s="1"/>
  <c r="BF1332" i="16"/>
  <c r="BN1332" i="16" s="1"/>
  <c r="BF1337" i="16"/>
  <c r="BN1337" i="16" s="1"/>
  <c r="BF1341" i="16"/>
  <c r="BN1341" i="16" s="1"/>
  <c r="BF1346" i="16"/>
  <c r="BN1346" i="16" s="1"/>
  <c r="BD1351" i="16"/>
  <c r="BL1351" i="16" s="1"/>
  <c r="BH1354" i="16"/>
  <c r="BP1354" i="16" s="1"/>
  <c r="BF1361" i="16"/>
  <c r="BN1361" i="16" s="1"/>
  <c r="BE1365" i="16"/>
  <c r="BM1365" i="16" s="1"/>
  <c r="BG1368" i="16"/>
  <c r="BO1368" i="16" s="1"/>
  <c r="BI1371" i="16"/>
  <c r="BQ1371" i="16" s="1"/>
  <c r="BE1375" i="16"/>
  <c r="BM1375" i="16" s="1"/>
  <c r="BG1378" i="16"/>
  <c r="BO1378" i="16" s="1"/>
  <c r="BG1385" i="16"/>
  <c r="BO1385" i="16" s="1"/>
  <c r="BI1388" i="16"/>
  <c r="BQ1388" i="16" s="1"/>
  <c r="BD1392" i="16"/>
  <c r="BL1392" i="16" s="1"/>
  <c r="BH1394" i="16"/>
  <c r="BP1394" i="16" s="1"/>
  <c r="BI1397" i="16"/>
  <c r="BQ1397" i="16" s="1"/>
  <c r="BH1400" i="16"/>
  <c r="BP1400" i="16" s="1"/>
  <c r="BF1403" i="16"/>
  <c r="BN1403" i="16" s="1"/>
  <c r="BD1412" i="16"/>
  <c r="BL1412" i="16" s="1"/>
  <c r="BI1414" i="16"/>
  <c r="BQ1414" i="16" s="1"/>
  <c r="BF1417" i="16"/>
  <c r="BN1417" i="16" s="1"/>
  <c r="BG1419" i="16"/>
  <c r="BO1419" i="16" s="1"/>
  <c r="BI1423" i="16"/>
  <c r="BQ1423" i="16" s="1"/>
  <c r="BD1426" i="16"/>
  <c r="BL1426" i="16" s="1"/>
  <c r="BD1428" i="16"/>
  <c r="BL1428" i="16" s="1"/>
  <c r="BE1430" i="16"/>
  <c r="BM1430" i="16" s="1"/>
  <c r="BE1432" i="16"/>
  <c r="BM1432" i="16" s="1"/>
  <c r="BG1434" i="16"/>
  <c r="BO1434" i="16" s="1"/>
  <c r="BE1441" i="16"/>
  <c r="BM1441" i="16" s="1"/>
  <c r="BD1443" i="16"/>
  <c r="BL1443" i="16" s="1"/>
  <c r="BI1444" i="16"/>
  <c r="BQ1444" i="16" s="1"/>
  <c r="BG1446" i="16"/>
  <c r="BO1446" i="16" s="1"/>
  <c r="BF1448" i="16"/>
  <c r="BN1448" i="16" s="1"/>
  <c r="BE1450" i="16"/>
  <c r="BM1450" i="16" s="1"/>
  <c r="BH1451" i="16"/>
  <c r="BP1451" i="16" s="1"/>
  <c r="BF1454" i="16"/>
  <c r="BN1454" i="16" s="1"/>
  <c r="BH1455" i="16"/>
  <c r="BP1455" i="16" s="1"/>
  <c r="BD1457" i="16"/>
  <c r="BL1457" i="16" s="1"/>
  <c r="BF1458" i="16"/>
  <c r="BN1458" i="16" s="1"/>
  <c r="BH1459" i="16"/>
  <c r="BP1459" i="16" s="1"/>
  <c r="BD1461" i="16"/>
  <c r="BL1461" i="16" s="1"/>
  <c r="BF1462" i="16"/>
  <c r="BN1462" i="16" s="1"/>
  <c r="BH1463" i="16"/>
  <c r="BP1463" i="16" s="1"/>
  <c r="BF1466" i="16"/>
  <c r="BN1466" i="16" s="1"/>
  <c r="BD1469" i="16"/>
  <c r="BL1469" i="16" s="1"/>
  <c r="BH1471" i="16"/>
  <c r="BP1471" i="16" s="1"/>
  <c r="BD1473" i="16"/>
  <c r="BL1473" i="16" s="1"/>
  <c r="BF1474" i="16"/>
  <c r="BN1474" i="16" s="1"/>
  <c r="BH1475" i="16"/>
  <c r="BP1475" i="16" s="1"/>
  <c r="BH1479" i="16"/>
  <c r="BP1479" i="16" s="1"/>
  <c r="BF1482" i="16"/>
  <c r="BN1482" i="16" s="1"/>
  <c r="BD1485" i="16"/>
  <c r="BL1485" i="16" s="1"/>
  <c r="BF1486" i="16"/>
  <c r="BN1486" i="16" s="1"/>
  <c r="BH1487" i="16"/>
  <c r="BP1487" i="16" s="1"/>
  <c r="BD1489" i="16"/>
  <c r="BL1489" i="16" s="1"/>
  <c r="BF1490" i="16"/>
  <c r="BN1490" i="16" s="1"/>
  <c r="BH1491" i="16"/>
  <c r="BP1491" i="16" s="1"/>
  <c r="BD1164" i="16"/>
  <c r="BL1164" i="16" s="1"/>
  <c r="BD1234" i="16"/>
  <c r="BL1234" i="16" s="1"/>
  <c r="BI1256" i="16"/>
  <c r="BQ1256" i="16" s="1"/>
  <c r="BF1273" i="16"/>
  <c r="BN1273" i="16" s="1"/>
  <c r="BF1286" i="16"/>
  <c r="BN1286" i="16" s="1"/>
  <c r="BF1301" i="16"/>
  <c r="BN1301" i="16" s="1"/>
  <c r="BD1312" i="16"/>
  <c r="BL1312" i="16" s="1"/>
  <c r="BD1320" i="16"/>
  <c r="BL1320" i="16" s="1"/>
  <c r="BH1342" i="16"/>
  <c r="BP1342" i="16" s="1"/>
  <c r="BF1349" i="16"/>
  <c r="BN1349" i="16" s="1"/>
  <c r="BI1355" i="16"/>
  <c r="BQ1355" i="16" s="1"/>
  <c r="BE1361" i="16"/>
  <c r="BM1361" i="16" s="1"/>
  <c r="BG1366" i="16"/>
  <c r="BO1366" i="16" s="1"/>
  <c r="BD1372" i="16"/>
  <c r="BL1372" i="16" s="1"/>
  <c r="BF1377" i="16"/>
  <c r="BN1377" i="16" s="1"/>
  <c r="BG1388" i="16"/>
  <c r="BO1388" i="16" s="1"/>
  <c r="BI1392" i="16"/>
  <c r="BQ1392" i="16" s="1"/>
  <c r="BD1398" i="16"/>
  <c r="BL1398" i="16" s="1"/>
  <c r="BG1402" i="16"/>
  <c r="BO1402" i="16" s="1"/>
  <c r="BG1411" i="16"/>
  <c r="BO1411" i="16" s="1"/>
  <c r="BI1415" i="16"/>
  <c r="BQ1415" i="16" s="1"/>
  <c r="BI1419" i="16"/>
  <c r="BQ1419" i="16" s="1"/>
  <c r="BI1422" i="16"/>
  <c r="BQ1422" i="16" s="1"/>
  <c r="BG1426" i="16"/>
  <c r="BO1426" i="16" s="1"/>
  <c r="BD1430" i="16"/>
  <c r="BL1430" i="16" s="1"/>
  <c r="BE1433" i="16"/>
  <c r="BM1433" i="16" s="1"/>
  <c r="BF1442" i="16"/>
  <c r="BN1442" i="16" s="1"/>
  <c r="BE1445" i="16"/>
  <c r="BM1445" i="16" s="1"/>
  <c r="BE1448" i="16"/>
  <c r="BM1448" i="16" s="1"/>
  <c r="BI1450" i="16"/>
  <c r="BQ1450" i="16" s="1"/>
  <c r="BE1455" i="16"/>
  <c r="BM1455" i="16" s="1"/>
  <c r="BF1457" i="16"/>
  <c r="BN1457" i="16" s="1"/>
  <c r="BG1459" i="16"/>
  <c r="BO1459" i="16" s="1"/>
  <c r="BG1461" i="16"/>
  <c r="BO1461" i="16" s="1"/>
  <c r="BI1463" i="16"/>
  <c r="BQ1463" i="16" s="1"/>
  <c r="BE1472" i="16"/>
  <c r="BM1472" i="16" s="1"/>
  <c r="BE1474" i="16"/>
  <c r="BM1474" i="16" s="1"/>
  <c r="BD1476" i="16"/>
  <c r="BL1476" i="16" s="1"/>
  <c r="BG1479" i="16"/>
  <c r="BO1479" i="16" s="1"/>
  <c r="BI1484" i="16"/>
  <c r="BQ1484" i="16" s="1"/>
  <c r="BH1486" i="16"/>
  <c r="BP1486" i="16" s="1"/>
  <c r="BG1488" i="16"/>
  <c r="BO1488" i="16" s="1"/>
  <c r="BE1490" i="16"/>
  <c r="BM1490" i="16" s="1"/>
  <c r="BD1492" i="16"/>
  <c r="BL1492" i="16" s="1"/>
  <c r="BG1493" i="16"/>
  <c r="BO1493" i="16" s="1"/>
  <c r="BI1494" i="16"/>
  <c r="BQ1494" i="16" s="1"/>
  <c r="BE1496" i="16"/>
  <c r="BM1496" i="16" s="1"/>
  <c r="BG1497" i="16"/>
  <c r="BO1497" i="16" s="1"/>
  <c r="BI1498" i="16"/>
  <c r="BQ1498" i="16" s="1"/>
  <c r="BF1175" i="16"/>
  <c r="BN1175" i="16" s="1"/>
  <c r="BF1257" i="16"/>
  <c r="BN1257" i="16" s="1"/>
  <c r="BG1275" i="16"/>
  <c r="BO1275" i="16" s="1"/>
  <c r="BF1287" i="16"/>
  <c r="BN1287" i="16" s="1"/>
  <c r="BD1303" i="16"/>
  <c r="BL1303" i="16" s="1"/>
  <c r="BD1314" i="16"/>
  <c r="BL1314" i="16" s="1"/>
  <c r="BI1320" i="16"/>
  <c r="BQ1320" i="16" s="1"/>
  <c r="BH1328" i="16"/>
  <c r="BP1328" i="16" s="1"/>
  <c r="BI1342" i="16"/>
  <c r="BQ1342" i="16" s="1"/>
  <c r="BD1350" i="16"/>
  <c r="BL1350" i="16" s="1"/>
  <c r="BD1356" i="16"/>
  <c r="BL1356" i="16" s="1"/>
  <c r="BE1362" i="16"/>
  <c r="BM1362" i="16" s="1"/>
  <c r="BE1367" i="16"/>
  <c r="BM1367" i="16" s="1"/>
  <c r="BI1372" i="16"/>
  <c r="BQ1372" i="16" s="1"/>
  <c r="BE1378" i="16"/>
  <c r="BM1378" i="16" s="1"/>
  <c r="BG1383" i="16"/>
  <c r="BO1383" i="16" s="1"/>
  <c r="BE1389" i="16"/>
  <c r="BM1389" i="16" s="1"/>
  <c r="BI1393" i="16"/>
  <c r="BQ1393" i="16" s="1"/>
  <c r="BE1398" i="16"/>
  <c r="BM1398" i="16" s="1"/>
  <c r="BE1403" i="16"/>
  <c r="BM1403" i="16" s="1"/>
  <c r="BE1407" i="16"/>
  <c r="BM1407" i="16" s="1"/>
  <c r="BE1412" i="16"/>
  <c r="BM1412" i="16" s="1"/>
  <c r="BH1416" i="16"/>
  <c r="BP1416" i="16" s="1"/>
  <c r="BD1420" i="16"/>
  <c r="BL1420" i="16" s="1"/>
  <c r="BG1423" i="16"/>
  <c r="BO1423" i="16" s="1"/>
  <c r="BH1426" i="16"/>
  <c r="BP1426" i="16" s="1"/>
  <c r="BG1430" i="16"/>
  <c r="BO1430" i="16" s="1"/>
  <c r="BG1433" i="16"/>
  <c r="BO1433" i="16" s="1"/>
  <c r="BI1442" i="16"/>
  <c r="BQ1442" i="16" s="1"/>
  <c r="BG1445" i="16"/>
  <c r="BO1445" i="16" s="1"/>
  <c r="BG1448" i="16"/>
  <c r="BO1448" i="16" s="1"/>
  <c r="BE1451" i="16"/>
  <c r="BM1451" i="16" s="1"/>
  <c r="BG1455" i="16"/>
  <c r="BO1455" i="16" s="1"/>
  <c r="BG1457" i="16"/>
  <c r="BO1457" i="16" s="1"/>
  <c r="BI1459" i="16"/>
  <c r="BQ1459" i="16" s="1"/>
  <c r="BI1461" i="16"/>
  <c r="BQ1461" i="16" s="1"/>
  <c r="BD1464" i="16"/>
  <c r="BL1464" i="16" s="1"/>
  <c r="BE1466" i="16"/>
  <c r="BM1466" i="16" s="1"/>
  <c r="BG1472" i="16"/>
  <c r="BO1472" i="16" s="1"/>
  <c r="BG1474" i="16"/>
  <c r="BO1474" i="16" s="1"/>
  <c r="BE1476" i="16"/>
  <c r="BM1476" i="16" s="1"/>
  <c r="BI1479" i="16"/>
  <c r="BQ1479" i="16" s="1"/>
  <c r="BE1485" i="16"/>
  <c r="BM1485" i="16" s="1"/>
  <c r="BI1486" i="16"/>
  <c r="BQ1486" i="16" s="1"/>
  <c r="BH1488" i="16"/>
  <c r="BP1488" i="16" s="1"/>
  <c r="BG1490" i="16"/>
  <c r="BO1490" i="16" s="1"/>
  <c r="BE1492" i="16"/>
  <c r="BM1492" i="16" s="1"/>
  <c r="BH1493" i="16"/>
  <c r="BP1493" i="16" s="1"/>
  <c r="BD1495" i="16"/>
  <c r="BL1495" i="16" s="1"/>
  <c r="BF1243" i="16"/>
  <c r="BN1243" i="16" s="1"/>
  <c r="BD1261" i="16"/>
  <c r="BL1261" i="16" s="1"/>
  <c r="BH1276" i="16"/>
  <c r="BP1276" i="16" s="1"/>
  <c r="BG1289" i="16"/>
  <c r="BO1289" i="16" s="1"/>
  <c r="BH1303" i="16"/>
  <c r="BP1303" i="16" s="1"/>
  <c r="BD1315" i="16"/>
  <c r="BL1315" i="16" s="1"/>
  <c r="BG1321" i="16"/>
  <c r="BO1321" i="16" s="1"/>
  <c r="BF1329" i="16"/>
  <c r="BN1329" i="16" s="1"/>
  <c r="BI1336" i="16"/>
  <c r="BQ1336" i="16" s="1"/>
  <c r="BG1343" i="16"/>
  <c r="BO1343" i="16" s="1"/>
  <c r="BG1351" i="16"/>
  <c r="BO1351" i="16" s="1"/>
  <c r="BI1356" i="16"/>
  <c r="BQ1356" i="16" s="1"/>
  <c r="BG1362" i="16"/>
  <c r="BO1362" i="16" s="1"/>
  <c r="BI1367" i="16"/>
  <c r="BQ1367" i="16" s="1"/>
  <c r="BE1373" i="16"/>
  <c r="BM1373" i="16" s="1"/>
  <c r="BE1379" i="16"/>
  <c r="BM1379" i="16" s="1"/>
  <c r="BE1384" i="16"/>
  <c r="BM1384" i="16" s="1"/>
  <c r="BI1389" i="16"/>
  <c r="BQ1389" i="16" s="1"/>
  <c r="BG1394" i="16"/>
  <c r="BO1394" i="16" s="1"/>
  <c r="BI1398" i="16"/>
  <c r="BQ1398" i="16" s="1"/>
  <c r="BG1403" i="16"/>
  <c r="BO1403" i="16" s="1"/>
  <c r="BD1408" i="16"/>
  <c r="BL1408" i="16" s="1"/>
  <c r="BG1412" i="16"/>
  <c r="BO1412" i="16" s="1"/>
  <c r="BE1417" i="16"/>
  <c r="BM1417" i="16" s="1"/>
  <c r="BE1420" i="16"/>
  <c r="BM1420" i="16" s="1"/>
  <c r="BD1424" i="16"/>
  <c r="BL1424" i="16" s="1"/>
  <c r="BF1427" i="16"/>
  <c r="BN1427" i="16" s="1"/>
  <c r="BH1430" i="16"/>
  <c r="BP1430" i="16" s="1"/>
  <c r="BE1434" i="16"/>
  <c r="BM1434" i="16" s="1"/>
  <c r="BE1443" i="16"/>
  <c r="BM1443" i="16" s="1"/>
  <c r="BI1445" i="16"/>
  <c r="BQ1445" i="16" s="1"/>
  <c r="BI1448" i="16"/>
  <c r="BQ1448" i="16" s="1"/>
  <c r="BG1451" i="16"/>
  <c r="BO1451" i="16" s="1"/>
  <c r="BI1455" i="16"/>
  <c r="BQ1455" i="16" s="1"/>
  <c r="BI1457" i="16"/>
  <c r="BQ1457" i="16" s="1"/>
  <c r="BD1460" i="16"/>
  <c r="BL1460" i="16" s="1"/>
  <c r="BE1462" i="16"/>
  <c r="BM1462" i="16" s="1"/>
  <c r="BE1464" i="16"/>
  <c r="BM1464" i="16" s="1"/>
  <c r="BG1466" i="16"/>
  <c r="BO1466" i="16" s="1"/>
  <c r="BI1472" i="16"/>
  <c r="BQ1472" i="16" s="1"/>
  <c r="BH1474" i="16"/>
  <c r="BP1474" i="16" s="1"/>
  <c r="BG1476" i="16"/>
  <c r="BO1476" i="16" s="1"/>
  <c r="BD1480" i="16"/>
  <c r="BL1480" i="16" s="1"/>
  <c r="BF1485" i="16"/>
  <c r="BN1485" i="16" s="1"/>
  <c r="BE1487" i="16"/>
  <c r="BM1487" i="16" s="1"/>
  <c r="BI1488" i="16"/>
  <c r="BQ1488" i="16" s="1"/>
  <c r="BH1490" i="16"/>
  <c r="BP1490" i="16" s="1"/>
  <c r="BG1492" i="16"/>
  <c r="BO1492" i="16" s="1"/>
  <c r="BI1493" i="16"/>
  <c r="BQ1493" i="16" s="1"/>
  <c r="BE1495" i="16"/>
  <c r="BM1495" i="16" s="1"/>
  <c r="BG1203" i="16"/>
  <c r="BO1203" i="16" s="1"/>
  <c r="BH1243" i="16"/>
  <c r="BP1243" i="16" s="1"/>
  <c r="BD1277" i="16"/>
  <c r="BL1277" i="16" s="1"/>
  <c r="BF1291" i="16"/>
  <c r="BN1291" i="16" s="1"/>
  <c r="BI1305" i="16"/>
  <c r="BQ1305" i="16" s="1"/>
  <c r="BG1315" i="16"/>
  <c r="BO1315" i="16" s="1"/>
  <c r="BD1323" i="16"/>
  <c r="BL1323" i="16" s="1"/>
  <c r="BH1329" i="16"/>
  <c r="BP1329" i="16" s="1"/>
  <c r="BH1337" i="16"/>
  <c r="BP1337" i="16" s="1"/>
  <c r="BF1344" i="16"/>
  <c r="BN1344" i="16" s="1"/>
  <c r="BD1352" i="16"/>
  <c r="BL1352" i="16" s="1"/>
  <c r="BI1357" i="16"/>
  <c r="BQ1357" i="16" s="1"/>
  <c r="BI1362" i="16"/>
  <c r="BQ1362" i="16" s="1"/>
  <c r="BI1368" i="16"/>
  <c r="BQ1368" i="16" s="1"/>
  <c r="BI1373" i="16"/>
  <c r="BQ1373" i="16" s="1"/>
  <c r="BG1379" i="16"/>
  <c r="BO1379" i="16" s="1"/>
  <c r="BI1384" i="16"/>
  <c r="BQ1384" i="16" s="1"/>
  <c r="BF1395" i="16"/>
  <c r="BN1395" i="16" s="1"/>
  <c r="BG1399" i="16"/>
  <c r="BO1399" i="16" s="1"/>
  <c r="BE1404" i="16"/>
  <c r="BM1404" i="16" s="1"/>
  <c r="BH1408" i="16"/>
  <c r="BP1408" i="16" s="1"/>
  <c r="BG1417" i="16"/>
  <c r="BO1417" i="16" s="1"/>
  <c r="BI1420" i="16"/>
  <c r="BQ1420" i="16" s="1"/>
  <c r="BE1424" i="16"/>
  <c r="BM1424" i="16" s="1"/>
  <c r="BI1427" i="16"/>
  <c r="BQ1427" i="16" s="1"/>
  <c r="BI1430" i="16"/>
  <c r="BQ1430" i="16" s="1"/>
  <c r="BH1434" i="16"/>
  <c r="BP1434" i="16" s="1"/>
  <c r="BG1443" i="16"/>
  <c r="BO1443" i="16" s="1"/>
  <c r="BF1446" i="16"/>
  <c r="BN1446" i="16" s="1"/>
  <c r="BD1449" i="16"/>
  <c r="BL1449" i="16" s="1"/>
  <c r="BI1451" i="16"/>
  <c r="BQ1451" i="16" s="1"/>
  <c r="BE1458" i="16"/>
  <c r="BM1458" i="16" s="1"/>
  <c r="BE1460" i="16"/>
  <c r="BM1460" i="16" s="1"/>
  <c r="BG1462" i="16"/>
  <c r="BO1462" i="16" s="1"/>
  <c r="BG1464" i="16"/>
  <c r="BO1464" i="16" s="1"/>
  <c r="BH1466" i="16"/>
  <c r="BP1466" i="16" s="1"/>
  <c r="BE1473" i="16"/>
  <c r="BM1473" i="16" s="1"/>
  <c r="BI1474" i="16"/>
  <c r="BQ1474" i="16" s="1"/>
  <c r="BH1476" i="16"/>
  <c r="BP1476" i="16" s="1"/>
  <c r="BE1480" i="16"/>
  <c r="BM1480" i="16" s="1"/>
  <c r="BD1482" i="16"/>
  <c r="BL1482" i="16" s="1"/>
  <c r="BG1485" i="16"/>
  <c r="BO1485" i="16" s="1"/>
  <c r="BF1487" i="16"/>
  <c r="BN1487" i="16" s="1"/>
  <c r="BE1489" i="16"/>
  <c r="BM1489" i="16" s="1"/>
  <c r="BI1490" i="16"/>
  <c r="BQ1490" i="16" s="1"/>
  <c r="BH1492" i="16"/>
  <c r="BP1492" i="16" s="1"/>
  <c r="BD1494" i="16"/>
  <c r="BL1494" i="16" s="1"/>
  <c r="BF1495" i="16"/>
  <c r="BN1495" i="16" s="1"/>
  <c r="BH1496" i="16"/>
  <c r="BP1496" i="16" s="1"/>
  <c r="BD1498" i="16"/>
  <c r="BL1498" i="16" s="1"/>
  <c r="BF1499" i="16"/>
  <c r="BN1499" i="16" s="1"/>
  <c r="BH1500" i="16"/>
  <c r="BP1500" i="16" s="1"/>
  <c r="BD1502" i="16"/>
  <c r="BL1502" i="16" s="1"/>
  <c r="BF1503" i="16"/>
  <c r="BN1503" i="16" s="1"/>
  <c r="BH1504" i="16"/>
  <c r="BP1504" i="16" s="1"/>
  <c r="BD1506" i="16"/>
  <c r="BL1506" i="16" s="1"/>
  <c r="BH1508" i="16"/>
  <c r="BP1508" i="16" s="1"/>
  <c r="BD1510" i="16"/>
  <c r="BL1510" i="16" s="1"/>
  <c r="BF1511" i="16"/>
  <c r="BN1511" i="16" s="1"/>
  <c r="BH1512" i="16"/>
  <c r="BP1512" i="16" s="1"/>
  <c r="BD1514" i="16"/>
  <c r="BL1514" i="16" s="1"/>
  <c r="BF1515" i="16"/>
  <c r="BN1515" i="16" s="1"/>
  <c r="BH1516" i="16"/>
  <c r="BP1516" i="16" s="1"/>
  <c r="BD1518" i="16"/>
  <c r="BL1518" i="16" s="1"/>
  <c r="BH1520" i="16"/>
  <c r="BP1520" i="16" s="1"/>
  <c r="BD1522" i="16"/>
  <c r="BL1522" i="16" s="1"/>
  <c r="BF1523" i="16"/>
  <c r="BN1523" i="16" s="1"/>
  <c r="BH1524" i="16"/>
  <c r="BP1524" i="16" s="1"/>
  <c r="BD1526" i="16"/>
  <c r="BL1526" i="16" s="1"/>
  <c r="BF1527" i="16"/>
  <c r="BN1527" i="16" s="1"/>
  <c r="BH1528" i="16"/>
  <c r="BP1528" i="16" s="1"/>
  <c r="BD1530" i="16"/>
  <c r="BL1530" i="16" s="1"/>
  <c r="BF1531" i="16"/>
  <c r="BN1531" i="16" s="1"/>
  <c r="BH1532" i="16"/>
  <c r="BP1532" i="16" s="1"/>
  <c r="BD1534" i="16"/>
  <c r="BL1534" i="16" s="1"/>
  <c r="BF1535" i="16"/>
  <c r="BN1535" i="16" s="1"/>
  <c r="BH1536" i="16"/>
  <c r="BP1536" i="16" s="1"/>
  <c r="BD1538" i="16"/>
  <c r="BL1538" i="16" s="1"/>
  <c r="BF1539" i="16"/>
  <c r="BN1539" i="16" s="1"/>
  <c r="BH1540" i="16"/>
  <c r="BP1540" i="16" s="1"/>
  <c r="BD1542" i="16"/>
  <c r="BL1542" i="16" s="1"/>
  <c r="BF1543" i="16"/>
  <c r="BN1543" i="16" s="1"/>
  <c r="BH1544" i="16"/>
  <c r="BP1544" i="16" s="1"/>
  <c r="BD1546" i="16"/>
  <c r="BL1546" i="16" s="1"/>
  <c r="BF1547" i="16"/>
  <c r="BN1547" i="16" s="1"/>
  <c r="BD1550" i="16"/>
  <c r="BL1550" i="16" s="1"/>
  <c r="BF1551" i="16"/>
  <c r="BN1551" i="16" s="1"/>
  <c r="BD1554" i="16"/>
  <c r="BL1554" i="16" s="1"/>
  <c r="BF1555" i="16"/>
  <c r="BN1555" i="16" s="1"/>
  <c r="BD1558" i="16"/>
  <c r="BL1558" i="16" s="1"/>
  <c r="BF1559" i="16"/>
  <c r="BN1559" i="16" s="1"/>
  <c r="BH1560" i="16"/>
  <c r="BP1560" i="16" s="1"/>
  <c r="BD1562" i="16"/>
  <c r="BL1562" i="16" s="1"/>
  <c r="BF1563" i="16"/>
  <c r="BN1563" i="16" s="1"/>
  <c r="BD1566" i="16"/>
  <c r="BL1566" i="16" s="1"/>
  <c r="BF1567" i="16"/>
  <c r="BN1567" i="16" s="1"/>
  <c r="BH1568" i="16"/>
  <c r="BP1568" i="16" s="1"/>
  <c r="BD1570" i="16"/>
  <c r="BL1570" i="16" s="1"/>
  <c r="BF1571" i="16"/>
  <c r="BN1571" i="16" s="1"/>
  <c r="BH1572" i="16"/>
  <c r="BP1572" i="16" s="1"/>
  <c r="BD1574" i="16"/>
  <c r="BL1574" i="16" s="1"/>
  <c r="BF1575" i="16"/>
  <c r="BN1575" i="16" s="1"/>
  <c r="BH1576" i="16"/>
  <c r="BP1576" i="16" s="1"/>
  <c r="BD1585" i="16"/>
  <c r="BL1585" i="16" s="1"/>
  <c r="BF1586" i="16"/>
  <c r="BN1586" i="16" s="1"/>
  <c r="BH1587" i="16"/>
  <c r="BP1587" i="16" s="1"/>
  <c r="BD1589" i="16"/>
  <c r="BL1589" i="16" s="1"/>
  <c r="BF1590" i="16"/>
  <c r="BN1590" i="16" s="1"/>
  <c r="BH1591" i="16"/>
  <c r="BP1591" i="16" s="1"/>
  <c r="BD1593" i="16"/>
  <c r="BL1593" i="16" s="1"/>
  <c r="BF1594" i="16"/>
  <c r="BN1594" i="16" s="1"/>
  <c r="BH1595" i="16"/>
  <c r="BP1595" i="16" s="1"/>
  <c r="BD1597" i="16"/>
  <c r="BL1597" i="16" s="1"/>
  <c r="BF1598" i="16"/>
  <c r="BN1598" i="16" s="1"/>
  <c r="BD1601" i="16"/>
  <c r="BL1601" i="16" s="1"/>
  <c r="BF1602" i="16"/>
  <c r="BN1602" i="16" s="1"/>
  <c r="BH1603" i="16"/>
  <c r="BP1603" i="16" s="1"/>
  <c r="BD1605" i="16"/>
  <c r="BL1605" i="16" s="1"/>
  <c r="BF1606" i="16"/>
  <c r="BN1606" i="16" s="1"/>
  <c r="BH1607" i="16"/>
  <c r="BP1607" i="16" s="1"/>
  <c r="BD1609" i="16"/>
  <c r="BL1609" i="16" s="1"/>
  <c r="BF1614" i="16"/>
  <c r="BN1614" i="16" s="1"/>
  <c r="BH1615" i="16"/>
  <c r="BP1615" i="16" s="1"/>
  <c r="BD1617" i="16"/>
  <c r="BL1617" i="16" s="1"/>
  <c r="BF1618" i="16"/>
  <c r="BN1618" i="16" s="1"/>
  <c r="BH1619" i="16"/>
  <c r="BP1619" i="16" s="1"/>
  <c r="BF1622" i="16"/>
  <c r="BN1622" i="16" s="1"/>
  <c r="BH1623" i="16"/>
  <c r="BP1623" i="16" s="1"/>
  <c r="BD1625" i="16"/>
  <c r="BL1625" i="16" s="1"/>
  <c r="BH1627" i="16"/>
  <c r="BP1627" i="16" s="1"/>
  <c r="BD1629" i="16"/>
  <c r="BL1629" i="16" s="1"/>
  <c r="BF1630" i="16"/>
  <c r="BN1630" i="16" s="1"/>
  <c r="BH1631" i="16"/>
  <c r="BP1631" i="16" s="1"/>
  <c r="BD1633" i="16"/>
  <c r="BL1633" i="16" s="1"/>
  <c r="BF1634" i="16"/>
  <c r="BN1634" i="16" s="1"/>
  <c r="BH1635" i="16"/>
  <c r="BP1635" i="16" s="1"/>
  <c r="BD1637" i="16"/>
  <c r="BL1637" i="16" s="1"/>
  <c r="BF1638" i="16"/>
  <c r="BN1638" i="16" s="1"/>
  <c r="BH1639" i="16"/>
  <c r="BP1639" i="16" s="1"/>
  <c r="BD1641" i="16"/>
  <c r="BL1641" i="16" s="1"/>
  <c r="BF1642" i="16"/>
  <c r="BN1642" i="16" s="1"/>
  <c r="BH1643" i="16"/>
  <c r="BP1643" i="16" s="1"/>
  <c r="BD1645" i="16"/>
  <c r="BL1645" i="16" s="1"/>
  <c r="BF1646" i="16"/>
  <c r="BN1646" i="16" s="1"/>
  <c r="BH1647" i="16"/>
  <c r="BP1647" i="16" s="1"/>
  <c r="BD1220" i="16"/>
  <c r="BL1220" i="16" s="1"/>
  <c r="BF1246" i="16"/>
  <c r="BN1246" i="16" s="1"/>
  <c r="BH1279" i="16"/>
  <c r="BP1279" i="16" s="1"/>
  <c r="BE1307" i="16"/>
  <c r="BM1307" i="16" s="1"/>
  <c r="BD1316" i="16"/>
  <c r="BL1316" i="16" s="1"/>
  <c r="BD1331" i="16"/>
  <c r="BL1331" i="16" s="1"/>
  <c r="BH1345" i="16"/>
  <c r="BP1345" i="16" s="1"/>
  <c r="BF1352" i="16"/>
  <c r="BN1352" i="16" s="1"/>
  <c r="BG1363" i="16"/>
  <c r="BO1363" i="16" s="1"/>
  <c r="BF1369" i="16"/>
  <c r="BN1369" i="16" s="1"/>
  <c r="BI1374" i="16"/>
  <c r="BQ1374" i="16" s="1"/>
  <c r="BD1380" i="16"/>
  <c r="BL1380" i="16" s="1"/>
  <c r="BI1385" i="16"/>
  <c r="BQ1385" i="16" s="1"/>
  <c r="BG1395" i="16"/>
  <c r="BO1395" i="16" s="1"/>
  <c r="BD1400" i="16"/>
  <c r="BL1400" i="16" s="1"/>
  <c r="BG1404" i="16"/>
  <c r="BO1404" i="16" s="1"/>
  <c r="BD1418" i="16"/>
  <c r="BL1418" i="16" s="1"/>
  <c r="BH1424" i="16"/>
  <c r="BP1424" i="16" s="1"/>
  <c r="BE1428" i="16"/>
  <c r="BM1428" i="16" s="1"/>
  <c r="BG1431" i="16"/>
  <c r="BO1431" i="16" s="1"/>
  <c r="BI1434" i="16"/>
  <c r="BQ1434" i="16" s="1"/>
  <c r="BD1441" i="16"/>
  <c r="BL1441" i="16" s="1"/>
  <c r="BH1443" i="16"/>
  <c r="BP1443" i="16" s="1"/>
  <c r="BI1446" i="16"/>
  <c r="BQ1446" i="16" s="1"/>
  <c r="BG1449" i="16"/>
  <c r="BO1449" i="16" s="1"/>
  <c r="BD1452" i="16"/>
  <c r="BL1452" i="16" s="1"/>
  <c r="BE1454" i="16"/>
  <c r="BM1454" i="16" s="1"/>
  <c r="BG1458" i="16"/>
  <c r="BO1458" i="16" s="1"/>
  <c r="BG1460" i="16"/>
  <c r="BO1460" i="16" s="1"/>
  <c r="BH1462" i="16"/>
  <c r="BP1462" i="16" s="1"/>
  <c r="BI1464" i="16"/>
  <c r="BQ1464" i="16" s="1"/>
  <c r="BI1466" i="16"/>
  <c r="BQ1466" i="16" s="1"/>
  <c r="BE1469" i="16"/>
  <c r="BM1469" i="16" s="1"/>
  <c r="BE1471" i="16"/>
  <c r="BM1471" i="16" s="1"/>
  <c r="BF1473" i="16"/>
  <c r="BN1473" i="16" s="1"/>
  <c r="BE1475" i="16"/>
  <c r="BM1475" i="16" s="1"/>
  <c r="BI1476" i="16"/>
  <c r="BQ1476" i="16" s="1"/>
  <c r="BG1480" i="16"/>
  <c r="BO1480" i="16" s="1"/>
  <c r="BE1482" i="16"/>
  <c r="BM1482" i="16" s="1"/>
  <c r="BD1484" i="16"/>
  <c r="BL1484" i="16" s="1"/>
  <c r="BI1485" i="16"/>
  <c r="BQ1485" i="16" s="1"/>
  <c r="BG1487" i="16"/>
  <c r="BO1487" i="16" s="1"/>
  <c r="BF1489" i="16"/>
  <c r="BN1489" i="16" s="1"/>
  <c r="BE1491" i="16"/>
  <c r="BM1491" i="16" s="1"/>
  <c r="BI1492" i="16"/>
  <c r="BQ1492" i="16" s="1"/>
  <c r="BE1494" i="16"/>
  <c r="BM1494" i="16" s="1"/>
  <c r="BG1495" i="16"/>
  <c r="BO1495" i="16" s="1"/>
  <c r="BI1496" i="16"/>
  <c r="BQ1496" i="16" s="1"/>
  <c r="BE1498" i="16"/>
  <c r="BM1498" i="16" s="1"/>
  <c r="BG1499" i="16"/>
  <c r="BO1499" i="16" s="1"/>
  <c r="BF1226" i="16"/>
  <c r="BN1226" i="16" s="1"/>
  <c r="BD1249" i="16"/>
  <c r="BL1249" i="16" s="1"/>
  <c r="BD1268" i="16"/>
  <c r="BL1268" i="16" s="1"/>
  <c r="BH1281" i="16"/>
  <c r="BP1281" i="16" s="1"/>
  <c r="BG1308" i="16"/>
  <c r="BO1308" i="16" s="1"/>
  <c r="BF1317" i="16"/>
  <c r="BN1317" i="16" s="1"/>
  <c r="BE1332" i="16"/>
  <c r="BM1332" i="16" s="1"/>
  <c r="BH1346" i="16"/>
  <c r="BP1346" i="16" s="1"/>
  <c r="BG1353" i="16"/>
  <c r="BO1353" i="16" s="1"/>
  <c r="BG1369" i="16"/>
  <c r="BO1369" i="16" s="1"/>
  <c r="BI1375" i="16"/>
  <c r="BQ1375" i="16" s="1"/>
  <c r="BG1380" i="16"/>
  <c r="BO1380" i="16" s="1"/>
  <c r="BG1386" i="16"/>
  <c r="BO1386" i="16" s="1"/>
  <c r="BI1391" i="16"/>
  <c r="BQ1391" i="16" s="1"/>
  <c r="BD1396" i="16"/>
  <c r="BL1396" i="16" s="1"/>
  <c r="BI1400" i="16"/>
  <c r="BQ1400" i="16" s="1"/>
  <c r="BE1414" i="16"/>
  <c r="BM1414" i="16" s="1"/>
  <c r="BE1418" i="16"/>
  <c r="BM1418" i="16" s="1"/>
  <c r="BD1422" i="16"/>
  <c r="BL1422" i="16" s="1"/>
  <c r="BE1425" i="16"/>
  <c r="BM1425" i="16" s="1"/>
  <c r="BH1428" i="16"/>
  <c r="BP1428" i="16" s="1"/>
  <c r="BD1432" i="16"/>
  <c r="BL1432" i="16" s="1"/>
  <c r="BG1441" i="16"/>
  <c r="BO1441" i="16" s="1"/>
  <c r="BE1444" i="16"/>
  <c r="BM1444" i="16" s="1"/>
  <c r="BD1447" i="16"/>
  <c r="BL1447" i="16" s="1"/>
  <c r="BI1449" i="16"/>
  <c r="BQ1449" i="16" s="1"/>
  <c r="BE1452" i="16"/>
  <c r="BM1452" i="16" s="1"/>
  <c r="BG1454" i="16"/>
  <c r="BO1454" i="16" s="1"/>
  <c r="BH1458" i="16"/>
  <c r="BP1458" i="16" s="1"/>
  <c r="BI1460" i="16"/>
  <c r="BQ1460" i="16" s="1"/>
  <c r="BI1462" i="16"/>
  <c r="BQ1462" i="16" s="1"/>
  <c r="BF1469" i="16"/>
  <c r="BN1469" i="16" s="1"/>
  <c r="BG1471" i="16"/>
  <c r="BO1471" i="16" s="1"/>
  <c r="BG1473" i="16"/>
  <c r="BO1473" i="16" s="1"/>
  <c r="BF1475" i="16"/>
  <c r="BN1475" i="16" s="1"/>
  <c r="BH1480" i="16"/>
  <c r="BP1480" i="16" s="1"/>
  <c r="BG1482" i="16"/>
  <c r="BO1482" i="16" s="1"/>
  <c r="BE1484" i="16"/>
  <c r="BM1484" i="16" s="1"/>
  <c r="BD1486" i="16"/>
  <c r="BL1486" i="16" s="1"/>
  <c r="BI1487" i="16"/>
  <c r="BQ1487" i="16" s="1"/>
  <c r="BG1489" i="16"/>
  <c r="BO1489" i="16" s="1"/>
  <c r="BF1491" i="16"/>
  <c r="BN1491" i="16" s="1"/>
  <c r="BD1493" i="16"/>
  <c r="BL1493" i="16" s="1"/>
  <c r="BF1494" i="16"/>
  <c r="BN1494" i="16" s="1"/>
  <c r="BH1495" i="16"/>
  <c r="BP1495" i="16" s="1"/>
  <c r="BD1497" i="16"/>
  <c r="BL1497" i="16" s="1"/>
  <c r="BF1498" i="16"/>
  <c r="BN1498" i="16" s="1"/>
  <c r="BH1499" i="16"/>
  <c r="BP1499" i="16" s="1"/>
  <c r="BF1502" i="16"/>
  <c r="BN1502" i="16" s="1"/>
  <c r="BH1503" i="16"/>
  <c r="BP1503" i="16" s="1"/>
  <c r="BD1505" i="16"/>
  <c r="BL1505" i="16" s="1"/>
  <c r="BF1506" i="16"/>
  <c r="BN1506" i="16" s="1"/>
  <c r="BD1509" i="16"/>
  <c r="BL1509" i="16" s="1"/>
  <c r="BF1510" i="16"/>
  <c r="BN1510" i="16" s="1"/>
  <c r="BH1511" i="16"/>
  <c r="BP1511" i="16" s="1"/>
  <c r="BD1513" i="16"/>
  <c r="BL1513" i="16" s="1"/>
  <c r="BF1514" i="16"/>
  <c r="BN1514" i="16" s="1"/>
  <c r="BH1515" i="16"/>
  <c r="BP1515" i="16" s="1"/>
  <c r="BD1517" i="16"/>
  <c r="BL1517" i="16" s="1"/>
  <c r="BF1518" i="16"/>
  <c r="BN1518" i="16" s="1"/>
  <c r="BD1521" i="16"/>
  <c r="BL1521" i="16" s="1"/>
  <c r="BF1522" i="16"/>
  <c r="BN1522" i="16" s="1"/>
  <c r="BH1523" i="16"/>
  <c r="BP1523" i="16" s="1"/>
  <c r="BF1526" i="16"/>
  <c r="BN1526" i="16" s="1"/>
  <c r="BH1527" i="16"/>
  <c r="BP1527" i="16" s="1"/>
  <c r="BD1529" i="16"/>
  <c r="BL1529" i="16" s="1"/>
  <c r="BF1530" i="16"/>
  <c r="BN1530" i="16" s="1"/>
  <c r="BH1531" i="16"/>
  <c r="BP1531" i="16" s="1"/>
  <c r="BF1534" i="16"/>
  <c r="BN1534" i="16" s="1"/>
  <c r="BH1535" i="16"/>
  <c r="BP1535" i="16" s="1"/>
  <c r="BD1537" i="16"/>
  <c r="BL1537" i="16" s="1"/>
  <c r="BF1538" i="16"/>
  <c r="BN1538" i="16" s="1"/>
  <c r="BH1539" i="16"/>
  <c r="BP1539" i="16" s="1"/>
  <c r="BD1541" i="16"/>
  <c r="BL1541" i="16" s="1"/>
  <c r="BF1542" i="16"/>
  <c r="BN1542" i="16" s="1"/>
  <c r="BH1543" i="16"/>
  <c r="BP1543" i="16" s="1"/>
  <c r="BD1545" i="16"/>
  <c r="BL1545" i="16" s="1"/>
  <c r="BF1546" i="16"/>
  <c r="BN1546" i="16" s="1"/>
  <c r="BH1547" i="16"/>
  <c r="BP1547" i="16" s="1"/>
  <c r="BF1550" i="16"/>
  <c r="BN1550" i="16" s="1"/>
  <c r="BD1553" i="16"/>
  <c r="BL1553" i="16" s="1"/>
  <c r="BF1554" i="16"/>
  <c r="BN1554" i="16" s="1"/>
  <c r="BH1555" i="16"/>
  <c r="BP1555" i="16" s="1"/>
  <c r="BD1557" i="16"/>
  <c r="BL1557" i="16" s="1"/>
  <c r="BF1558" i="16"/>
  <c r="BN1558" i="16" s="1"/>
  <c r="BH1559" i="16"/>
  <c r="BP1559" i="16" s="1"/>
  <c r="BD1561" i="16"/>
  <c r="BL1561" i="16" s="1"/>
  <c r="BF1562" i="16"/>
  <c r="BN1562" i="16" s="1"/>
  <c r="BH1563" i="16"/>
  <c r="BP1563" i="16" s="1"/>
  <c r="BD1565" i="16"/>
  <c r="BL1565" i="16" s="1"/>
  <c r="BF1566" i="16"/>
  <c r="BN1566" i="16" s="1"/>
  <c r="BH1567" i="16"/>
  <c r="BP1567" i="16" s="1"/>
  <c r="BD1569" i="16"/>
  <c r="BL1569" i="16" s="1"/>
  <c r="BF1570" i="16"/>
  <c r="BN1570" i="16" s="1"/>
  <c r="BH1571" i="16"/>
  <c r="BP1571" i="16" s="1"/>
  <c r="BD1573" i="16"/>
  <c r="BL1573" i="16" s="1"/>
  <c r="BF1574" i="16"/>
  <c r="BN1574" i="16" s="1"/>
  <c r="BH1575" i="16"/>
  <c r="BP1575" i="16" s="1"/>
  <c r="BD1577" i="16"/>
  <c r="BL1577" i="16" s="1"/>
  <c r="BD1584" i="16"/>
  <c r="BL1584" i="16" s="1"/>
  <c r="BF1585" i="16"/>
  <c r="BN1585" i="16" s="1"/>
  <c r="BH1586" i="16"/>
  <c r="BP1586" i="16" s="1"/>
  <c r="BD1588" i="16"/>
  <c r="BL1588" i="16" s="1"/>
  <c r="BF1589" i="16"/>
  <c r="BN1589" i="16" s="1"/>
  <c r="BH1590" i="16"/>
  <c r="BP1590" i="16" s="1"/>
  <c r="BD1592" i="16"/>
  <c r="BL1592" i="16" s="1"/>
  <c r="BF1593" i="16"/>
  <c r="BN1593" i="16" s="1"/>
  <c r="BH1594" i="16"/>
  <c r="BP1594" i="16" s="1"/>
  <c r="BF1597" i="16"/>
  <c r="BN1597" i="16" s="1"/>
  <c r="BH1598" i="16"/>
  <c r="BP1598" i="16" s="1"/>
  <c r="BD1600" i="16"/>
  <c r="BL1600" i="16" s="1"/>
  <c r="BF1601" i="16"/>
  <c r="BN1601" i="16" s="1"/>
  <c r="BH1602" i="16"/>
  <c r="BP1602" i="16" s="1"/>
  <c r="BD1604" i="16"/>
  <c r="BL1604" i="16" s="1"/>
  <c r="BF1605" i="16"/>
  <c r="BN1605" i="16" s="1"/>
  <c r="BH1606" i="16"/>
  <c r="BP1606" i="16" s="1"/>
  <c r="BF1609" i="16"/>
  <c r="BN1609" i="16" s="1"/>
  <c r="BD1612" i="16"/>
  <c r="BL1612" i="16" s="1"/>
  <c r="BH1614" i="16"/>
  <c r="BP1614" i="16" s="1"/>
  <c r="BD1616" i="16"/>
  <c r="BL1616" i="16" s="1"/>
  <c r="BF1617" i="16"/>
  <c r="BN1617" i="16" s="1"/>
  <c r="BH1618" i="16"/>
  <c r="BP1618" i="16" s="1"/>
  <c r="BH1622" i="16"/>
  <c r="BP1622" i="16" s="1"/>
  <c r="BF1625" i="16"/>
  <c r="BN1625" i="16" s="1"/>
  <c r="BD1628" i="16"/>
  <c r="BL1628" i="16" s="1"/>
  <c r="BF1629" i="16"/>
  <c r="BN1629" i="16" s="1"/>
  <c r="BH1630" i="16"/>
  <c r="BP1630" i="16" s="1"/>
  <c r="BF1230" i="16"/>
  <c r="BN1230" i="16" s="1"/>
  <c r="BH1254" i="16"/>
  <c r="BP1254" i="16" s="1"/>
  <c r="BD1285" i="16"/>
  <c r="BL1285" i="16" s="1"/>
  <c r="BF1299" i="16"/>
  <c r="BN1299" i="16" s="1"/>
  <c r="BH1319" i="16"/>
  <c r="BP1319" i="16" s="1"/>
  <c r="BH1326" i="16"/>
  <c r="BP1326" i="16" s="1"/>
  <c r="BD1341" i="16"/>
  <c r="BL1341" i="16" s="1"/>
  <c r="BE1348" i="16"/>
  <c r="BM1348" i="16" s="1"/>
  <c r="BI1354" i="16"/>
  <c r="BQ1354" i="16" s="1"/>
  <c r="BE1360" i="16"/>
  <c r="BM1360" i="16" s="1"/>
  <c r="BG1365" i="16"/>
  <c r="BO1365" i="16" s="1"/>
  <c r="BG1371" i="16"/>
  <c r="BO1371" i="16" s="1"/>
  <c r="BI1387" i="16"/>
  <c r="BQ1387" i="16" s="1"/>
  <c r="BH1392" i="16"/>
  <c r="BP1392" i="16" s="1"/>
  <c r="BF1397" i="16"/>
  <c r="BN1397" i="16" s="1"/>
  <c r="BG1401" i="16"/>
  <c r="BO1401" i="16" s="1"/>
  <c r="BH1410" i="16"/>
  <c r="BP1410" i="16" s="1"/>
  <c r="BG1415" i="16"/>
  <c r="BO1415" i="16" s="1"/>
  <c r="BF1419" i="16"/>
  <c r="BN1419" i="16" s="1"/>
  <c r="BG1422" i="16"/>
  <c r="BO1422" i="16" s="1"/>
  <c r="BE1426" i="16"/>
  <c r="BM1426" i="16" s="1"/>
  <c r="BF1429" i="16"/>
  <c r="BN1429" i="16" s="1"/>
  <c r="BI1432" i="16"/>
  <c r="BQ1432" i="16" s="1"/>
  <c r="BI1441" i="16"/>
  <c r="BQ1441" i="16" s="1"/>
  <c r="BD1445" i="16"/>
  <c r="BL1445" i="16" s="1"/>
  <c r="BH1447" i="16"/>
  <c r="BP1447" i="16" s="1"/>
  <c r="BG1450" i="16"/>
  <c r="BO1450" i="16" s="1"/>
  <c r="BI1452" i="16"/>
  <c r="BQ1452" i="16" s="1"/>
  <c r="BI1454" i="16"/>
  <c r="BQ1454" i="16" s="1"/>
  <c r="BE1457" i="16"/>
  <c r="BM1457" i="16" s="1"/>
  <c r="BE1459" i="16"/>
  <c r="BM1459" i="16" s="1"/>
  <c r="BF1461" i="16"/>
  <c r="BN1461" i="16" s="1"/>
  <c r="BG1463" i="16"/>
  <c r="BO1463" i="16" s="1"/>
  <c r="BI1469" i="16"/>
  <c r="BQ1469" i="16" s="1"/>
  <c r="BD1472" i="16"/>
  <c r="BL1472" i="16" s="1"/>
  <c r="BD1474" i="16"/>
  <c r="BL1474" i="16" s="1"/>
  <c r="BI1475" i="16"/>
  <c r="BQ1475" i="16" s="1"/>
  <c r="BF1479" i="16"/>
  <c r="BN1479" i="16" s="1"/>
  <c r="BI1482" i="16"/>
  <c r="BQ1482" i="16" s="1"/>
  <c r="BH1484" i="16"/>
  <c r="BP1484" i="16" s="1"/>
  <c r="BG1486" i="16"/>
  <c r="BO1486" i="16" s="1"/>
  <c r="BE1488" i="16"/>
  <c r="BM1488" i="16" s="1"/>
  <c r="BD1490" i="16"/>
  <c r="BL1490" i="16" s="1"/>
  <c r="BI1491" i="16"/>
  <c r="BQ1491" i="16" s="1"/>
  <c r="BF1493" i="16"/>
  <c r="BN1493" i="16" s="1"/>
  <c r="BH1494" i="16"/>
  <c r="BP1494" i="16" s="1"/>
  <c r="BD1496" i="16"/>
  <c r="BL1496" i="16" s="1"/>
  <c r="BF1497" i="16"/>
  <c r="BN1497" i="16" s="1"/>
  <c r="BH1498" i="16"/>
  <c r="BP1498" i="16" s="1"/>
  <c r="BD1500" i="16"/>
  <c r="BL1500" i="16" s="1"/>
  <c r="BH1502" i="16"/>
  <c r="BP1502" i="16" s="1"/>
  <c r="BD1504" i="16"/>
  <c r="BL1504" i="16" s="1"/>
  <c r="BF1505" i="16"/>
  <c r="BN1505" i="16" s="1"/>
  <c r="BH1506" i="16"/>
  <c r="BP1506" i="16" s="1"/>
  <c r="BD1508" i="16"/>
  <c r="BL1508" i="16" s="1"/>
  <c r="BF1509" i="16"/>
  <c r="BN1509" i="16" s="1"/>
  <c r="BH1510" i="16"/>
  <c r="BP1510" i="16" s="1"/>
  <c r="BD1512" i="16"/>
  <c r="BL1512" i="16" s="1"/>
  <c r="BF1513" i="16"/>
  <c r="BN1513" i="16" s="1"/>
  <c r="BH1514" i="16"/>
  <c r="BP1514" i="16" s="1"/>
  <c r="BD1516" i="16"/>
  <c r="BL1516" i="16" s="1"/>
  <c r="BF1517" i="16"/>
  <c r="BN1517" i="16" s="1"/>
  <c r="BH1518" i="16"/>
  <c r="BP1518" i="16" s="1"/>
  <c r="BD1520" i="16"/>
  <c r="BL1520" i="16" s="1"/>
  <c r="BF1521" i="16"/>
  <c r="BN1521" i="16" s="1"/>
  <c r="BH1522" i="16"/>
  <c r="BP1522" i="16" s="1"/>
  <c r="BD1524" i="16"/>
  <c r="BL1524" i="16" s="1"/>
  <c r="BH1526" i="16"/>
  <c r="BP1526" i="16" s="1"/>
  <c r="BD1528" i="16"/>
  <c r="BL1528" i="16" s="1"/>
  <c r="BF1529" i="16"/>
  <c r="BN1529" i="16" s="1"/>
  <c r="BH1530" i="16"/>
  <c r="BP1530" i="16" s="1"/>
  <c r="BD1532" i="16"/>
  <c r="BL1532" i="16" s="1"/>
  <c r="BH1534" i="16"/>
  <c r="BP1534" i="16" s="1"/>
  <c r="BD1536" i="16"/>
  <c r="BL1536" i="16" s="1"/>
  <c r="BF1537" i="16"/>
  <c r="BN1537" i="16" s="1"/>
  <c r="BH1538" i="16"/>
  <c r="BP1538" i="16" s="1"/>
  <c r="BD1540" i="16"/>
  <c r="BL1540" i="16" s="1"/>
  <c r="BF1541" i="16"/>
  <c r="BN1541" i="16" s="1"/>
  <c r="BH1542" i="16"/>
  <c r="BP1542" i="16" s="1"/>
  <c r="BD1544" i="16"/>
  <c r="BL1544" i="16" s="1"/>
  <c r="BF1545" i="16"/>
  <c r="BN1545" i="16" s="1"/>
  <c r="BH1546" i="16"/>
  <c r="BP1546" i="16" s="1"/>
  <c r="BH1550" i="16"/>
  <c r="BP1550" i="16" s="1"/>
  <c r="BF1553" i="16"/>
  <c r="BN1553" i="16" s="1"/>
  <c r="BH1554" i="16"/>
  <c r="BP1554" i="16" s="1"/>
  <c r="BF1557" i="16"/>
  <c r="BN1557" i="16" s="1"/>
  <c r="BH1558" i="16"/>
  <c r="BP1558" i="16" s="1"/>
  <c r="BD1560" i="16"/>
  <c r="BL1560" i="16" s="1"/>
  <c r="BF1561" i="16"/>
  <c r="BN1561" i="16" s="1"/>
  <c r="BH1562" i="16"/>
  <c r="BP1562" i="16" s="1"/>
  <c r="BF1565" i="16"/>
  <c r="BN1565" i="16" s="1"/>
  <c r="BH1566" i="16"/>
  <c r="BP1566" i="16" s="1"/>
  <c r="BD1568" i="16"/>
  <c r="BL1568" i="16" s="1"/>
  <c r="BF1569" i="16"/>
  <c r="BN1569" i="16" s="1"/>
  <c r="BH1570" i="16"/>
  <c r="BP1570" i="16" s="1"/>
  <c r="BD1572" i="16"/>
  <c r="BL1572" i="16" s="1"/>
  <c r="BF1573" i="16"/>
  <c r="BN1573" i="16" s="1"/>
  <c r="BH1574" i="16"/>
  <c r="BP1574" i="16" s="1"/>
  <c r="BD1576" i="16"/>
  <c r="BL1576" i="16" s="1"/>
  <c r="BF1577" i="16"/>
  <c r="BN1577" i="16" s="1"/>
  <c r="BF1584" i="16"/>
  <c r="BN1584" i="16" s="1"/>
  <c r="BH1585" i="16"/>
  <c r="BP1585" i="16" s="1"/>
  <c r="BD1587" i="16"/>
  <c r="BL1587" i="16" s="1"/>
  <c r="BF1588" i="16"/>
  <c r="BN1588" i="16" s="1"/>
  <c r="BH1589" i="16"/>
  <c r="BP1589" i="16" s="1"/>
  <c r="BD1591" i="16"/>
  <c r="BL1591" i="16" s="1"/>
  <c r="BF1592" i="16"/>
  <c r="BN1592" i="16" s="1"/>
  <c r="BH1593" i="16"/>
  <c r="BP1593" i="16" s="1"/>
  <c r="BD1595" i="16"/>
  <c r="BL1595" i="16" s="1"/>
  <c r="BH1597" i="16"/>
  <c r="BP1597" i="16" s="1"/>
  <c r="BF1600" i="16"/>
  <c r="BN1600" i="16" s="1"/>
  <c r="BH1601" i="16"/>
  <c r="BP1601" i="16" s="1"/>
  <c r="BD1603" i="16"/>
  <c r="BL1603" i="16" s="1"/>
  <c r="BF1604" i="16"/>
  <c r="BN1604" i="16" s="1"/>
  <c r="BH1605" i="16"/>
  <c r="BP1605" i="16" s="1"/>
  <c r="BD1607" i="16"/>
  <c r="BL1607" i="16" s="1"/>
  <c r="BH1609" i="16"/>
  <c r="BP1609" i="16" s="1"/>
  <c r="BF1612" i="16"/>
  <c r="BN1612" i="16" s="1"/>
  <c r="BD1615" i="16"/>
  <c r="BL1615" i="16" s="1"/>
  <c r="BF1616" i="16"/>
  <c r="BN1616" i="16" s="1"/>
  <c r="BH1617" i="16"/>
  <c r="BP1617" i="16" s="1"/>
  <c r="BD1619" i="16"/>
  <c r="BL1619" i="16" s="1"/>
  <c r="BD1623" i="16"/>
  <c r="BL1623" i="16" s="1"/>
  <c r="BH1625" i="16"/>
  <c r="BP1625" i="16" s="1"/>
  <c r="BD1627" i="16"/>
  <c r="BL1627" i="16" s="1"/>
  <c r="BF1628" i="16"/>
  <c r="BN1628" i="16" s="1"/>
  <c r="BH1629" i="16"/>
  <c r="BP1629" i="16" s="1"/>
  <c r="BD1631" i="16"/>
  <c r="BL1631" i="16" s="1"/>
  <c r="BF1632" i="16"/>
  <c r="BN1632" i="16" s="1"/>
  <c r="BH1633" i="16"/>
  <c r="BP1633" i="16" s="1"/>
  <c r="BD1635" i="16"/>
  <c r="BL1635" i="16" s="1"/>
  <c r="BF1636" i="16"/>
  <c r="BN1636" i="16" s="1"/>
  <c r="BH1637" i="16"/>
  <c r="BP1637" i="16" s="1"/>
  <c r="BD1639" i="16"/>
  <c r="BL1639" i="16" s="1"/>
  <c r="BF1640" i="16"/>
  <c r="BN1640" i="16" s="1"/>
  <c r="BH1641" i="16"/>
  <c r="BP1641" i="16" s="1"/>
  <c r="BD1643" i="16"/>
  <c r="BL1643" i="16" s="1"/>
  <c r="BH1645" i="16"/>
  <c r="BP1645" i="16" s="1"/>
  <c r="BD1647" i="16"/>
  <c r="BL1647" i="16" s="1"/>
  <c r="BF1648" i="16"/>
  <c r="BN1648" i="16" s="1"/>
  <c r="BH1226" i="16"/>
  <c r="BP1226" i="16" s="1"/>
  <c r="BI1332" i="16"/>
  <c r="BQ1332" i="16" s="1"/>
  <c r="BG1381" i="16"/>
  <c r="BO1381" i="16" s="1"/>
  <c r="BH1418" i="16"/>
  <c r="BP1418" i="16" s="1"/>
  <c r="BE1447" i="16"/>
  <c r="BM1447" i="16" s="1"/>
  <c r="BI1480" i="16"/>
  <c r="BQ1480" i="16" s="1"/>
  <c r="BG1494" i="16"/>
  <c r="BO1494" i="16" s="1"/>
  <c r="BD1499" i="16"/>
  <c r="BL1499" i="16" s="1"/>
  <c r="BG1503" i="16"/>
  <c r="BO1503" i="16" s="1"/>
  <c r="BH1505" i="16"/>
  <c r="BP1505" i="16" s="1"/>
  <c r="BI1509" i="16"/>
  <c r="BQ1509" i="16" s="1"/>
  <c r="BE1512" i="16"/>
  <c r="BM1512" i="16" s="1"/>
  <c r="BE1514" i="16"/>
  <c r="BM1514" i="16" s="1"/>
  <c r="BF1516" i="16"/>
  <c r="BN1516" i="16" s="1"/>
  <c r="BG1518" i="16"/>
  <c r="BO1518" i="16" s="1"/>
  <c r="BG1520" i="16"/>
  <c r="BO1520" i="16" s="1"/>
  <c r="BI1522" i="16"/>
  <c r="BQ1522" i="16" s="1"/>
  <c r="BI1524" i="16"/>
  <c r="BQ1524" i="16" s="1"/>
  <c r="BD1527" i="16"/>
  <c r="BL1527" i="16" s="1"/>
  <c r="BE1529" i="16"/>
  <c r="BM1529" i="16" s="1"/>
  <c r="BE1531" i="16"/>
  <c r="BM1531" i="16" s="1"/>
  <c r="BG1535" i="16"/>
  <c r="BO1535" i="16" s="1"/>
  <c r="BH1537" i="16"/>
  <c r="BP1537" i="16" s="1"/>
  <c r="BI1539" i="16"/>
  <c r="BQ1539" i="16" s="1"/>
  <c r="BI1541" i="16"/>
  <c r="BQ1541" i="16" s="1"/>
  <c r="BE1544" i="16"/>
  <c r="BM1544" i="16" s="1"/>
  <c r="BE1546" i="16"/>
  <c r="BM1546" i="16" s="1"/>
  <c r="BG1550" i="16"/>
  <c r="BO1550" i="16" s="1"/>
  <c r="BI1554" i="16"/>
  <c r="BQ1554" i="16" s="1"/>
  <c r="BD1559" i="16"/>
  <c r="BL1559" i="16" s="1"/>
  <c r="BE1561" i="16"/>
  <c r="BM1561" i="16" s="1"/>
  <c r="BE1563" i="16"/>
  <c r="BM1563" i="16" s="1"/>
  <c r="BG1565" i="16"/>
  <c r="BO1565" i="16" s="1"/>
  <c r="BG1567" i="16"/>
  <c r="BO1567" i="16" s="1"/>
  <c r="BH1569" i="16"/>
  <c r="BP1569" i="16" s="1"/>
  <c r="BI1571" i="16"/>
  <c r="BQ1571" i="16" s="1"/>
  <c r="BI1573" i="16"/>
  <c r="BQ1573" i="16" s="1"/>
  <c r="BE1576" i="16"/>
  <c r="BM1576" i="16" s="1"/>
  <c r="BG1585" i="16"/>
  <c r="BO1585" i="16" s="1"/>
  <c r="BG1587" i="16"/>
  <c r="BO1587" i="16" s="1"/>
  <c r="BI1589" i="16"/>
  <c r="BQ1589" i="16" s="1"/>
  <c r="BI1591" i="16"/>
  <c r="BQ1591" i="16" s="1"/>
  <c r="BD1594" i="16"/>
  <c r="BL1594" i="16" s="1"/>
  <c r="BE1598" i="16"/>
  <c r="BM1598" i="16" s="1"/>
  <c r="BG1600" i="16"/>
  <c r="BO1600" i="16" s="1"/>
  <c r="BG1602" i="16"/>
  <c r="BO1602" i="16" s="1"/>
  <c r="BH1604" i="16"/>
  <c r="BP1604" i="16" s="1"/>
  <c r="BI1606" i="16"/>
  <c r="BQ1606" i="16" s="1"/>
  <c r="BF1615" i="16"/>
  <c r="BN1615" i="16" s="1"/>
  <c r="BG1617" i="16"/>
  <c r="BO1617" i="16" s="1"/>
  <c r="BG1619" i="16"/>
  <c r="BO1619" i="16" s="1"/>
  <c r="BI1623" i="16"/>
  <c r="BQ1623" i="16" s="1"/>
  <c r="BE1628" i="16"/>
  <c r="BM1628" i="16" s="1"/>
  <c r="BE1630" i="16"/>
  <c r="BM1630" i="16" s="1"/>
  <c r="BE1632" i="16"/>
  <c r="BM1632" i="16" s="1"/>
  <c r="BD1634" i="16"/>
  <c r="BL1634" i="16" s="1"/>
  <c r="BI1635" i="16"/>
  <c r="BQ1635" i="16" s="1"/>
  <c r="BG1637" i="16"/>
  <c r="BO1637" i="16" s="1"/>
  <c r="BF1639" i="16"/>
  <c r="BN1639" i="16" s="1"/>
  <c r="BE1641" i="16"/>
  <c r="BM1641" i="16" s="1"/>
  <c r="BI1642" i="16"/>
  <c r="BQ1642" i="16" s="1"/>
  <c r="BG1646" i="16"/>
  <c r="BO1646" i="16" s="1"/>
  <c r="BE1648" i="16"/>
  <c r="BM1648" i="16" s="1"/>
  <c r="BH1649" i="16"/>
  <c r="BP1649" i="16" s="1"/>
  <c r="BD1651" i="16"/>
  <c r="BL1651" i="16" s="1"/>
  <c r="BF1652" i="16"/>
  <c r="BN1652" i="16" s="1"/>
  <c r="BH1653" i="16"/>
  <c r="BP1653" i="16" s="1"/>
  <c r="BD1655" i="16"/>
  <c r="BL1655" i="16" s="1"/>
  <c r="BF1656" i="16"/>
  <c r="BN1656" i="16" s="1"/>
  <c r="BF1251" i="16"/>
  <c r="BN1251" i="16" s="1"/>
  <c r="BH1386" i="16"/>
  <c r="BP1386" i="16" s="1"/>
  <c r="BE1422" i="16"/>
  <c r="BM1422" i="16" s="1"/>
  <c r="BF1450" i="16"/>
  <c r="BN1450" i="16" s="1"/>
  <c r="BH1482" i="16"/>
  <c r="BP1482" i="16" s="1"/>
  <c r="BI1495" i="16"/>
  <c r="BQ1495" i="16" s="1"/>
  <c r="BE1499" i="16"/>
  <c r="BM1499" i="16" s="1"/>
  <c r="BI1503" i="16"/>
  <c r="BQ1503" i="16" s="1"/>
  <c r="BI1505" i="16"/>
  <c r="BQ1505" i="16" s="1"/>
  <c r="BE1508" i="16"/>
  <c r="BM1508" i="16" s="1"/>
  <c r="BE1510" i="16"/>
  <c r="BM1510" i="16" s="1"/>
  <c r="BF1512" i="16"/>
  <c r="BN1512" i="16" s="1"/>
  <c r="BG1514" i="16"/>
  <c r="BO1514" i="16" s="1"/>
  <c r="BG1516" i="16"/>
  <c r="BO1516" i="16" s="1"/>
  <c r="BI1518" i="16"/>
  <c r="BQ1518" i="16" s="1"/>
  <c r="BI1520" i="16"/>
  <c r="BQ1520" i="16" s="1"/>
  <c r="BD1523" i="16"/>
  <c r="BL1523" i="16" s="1"/>
  <c r="BE1527" i="16"/>
  <c r="BM1527" i="16" s="1"/>
  <c r="BG1529" i="16"/>
  <c r="BO1529" i="16" s="1"/>
  <c r="BG1531" i="16"/>
  <c r="BO1531" i="16" s="1"/>
  <c r="BI1535" i="16"/>
  <c r="BQ1535" i="16" s="1"/>
  <c r="BI1537" i="16"/>
  <c r="BQ1537" i="16" s="1"/>
  <c r="BE1540" i="16"/>
  <c r="BM1540" i="16" s="1"/>
  <c r="BE1542" i="16"/>
  <c r="BM1542" i="16" s="1"/>
  <c r="BF1544" i="16"/>
  <c r="BN1544" i="16" s="1"/>
  <c r="BG1546" i="16"/>
  <c r="BO1546" i="16" s="1"/>
  <c r="BI1550" i="16"/>
  <c r="BQ1550" i="16" s="1"/>
  <c r="BD1555" i="16"/>
  <c r="BL1555" i="16" s="1"/>
  <c r="BE1557" i="16"/>
  <c r="BM1557" i="16" s="1"/>
  <c r="BE1559" i="16"/>
  <c r="BM1559" i="16" s="1"/>
  <c r="BG1561" i="16"/>
  <c r="BO1561" i="16" s="1"/>
  <c r="BG1563" i="16"/>
  <c r="BO1563" i="16" s="1"/>
  <c r="BH1565" i="16"/>
  <c r="BP1565" i="16" s="1"/>
  <c r="BI1567" i="16"/>
  <c r="BQ1567" i="16" s="1"/>
  <c r="BI1569" i="16"/>
  <c r="BQ1569" i="16" s="1"/>
  <c r="BE1572" i="16"/>
  <c r="BM1572" i="16" s="1"/>
  <c r="BE1574" i="16"/>
  <c r="BM1574" i="16" s="1"/>
  <c r="BF1576" i="16"/>
  <c r="BN1576" i="16" s="1"/>
  <c r="BI1585" i="16"/>
  <c r="BQ1585" i="16" s="1"/>
  <c r="BI1587" i="16"/>
  <c r="BQ1587" i="16" s="1"/>
  <c r="BD1590" i="16"/>
  <c r="BL1590" i="16" s="1"/>
  <c r="BE1592" i="16"/>
  <c r="BM1592" i="16" s="1"/>
  <c r="BE1594" i="16"/>
  <c r="BM1594" i="16" s="1"/>
  <c r="BG1598" i="16"/>
  <c r="BO1598" i="16" s="1"/>
  <c r="BH1600" i="16"/>
  <c r="BP1600" i="16" s="1"/>
  <c r="BI1602" i="16"/>
  <c r="BQ1602" i="16" s="1"/>
  <c r="BI1604" i="16"/>
  <c r="BQ1604" i="16" s="1"/>
  <c r="BE1607" i="16"/>
  <c r="BM1607" i="16" s="1"/>
  <c r="BE1609" i="16"/>
  <c r="BM1609" i="16" s="1"/>
  <c r="BG1615" i="16"/>
  <c r="BO1615" i="16" s="1"/>
  <c r="BI1617" i="16"/>
  <c r="BQ1617" i="16" s="1"/>
  <c r="BI1619" i="16"/>
  <c r="BQ1619" i="16" s="1"/>
  <c r="BD1622" i="16"/>
  <c r="BL1622" i="16" s="1"/>
  <c r="BG1628" i="16"/>
  <c r="BO1628" i="16" s="1"/>
  <c r="BG1630" i="16"/>
  <c r="BO1630" i="16" s="1"/>
  <c r="BG1632" i="16"/>
  <c r="BO1632" i="16" s="1"/>
  <c r="BE1634" i="16"/>
  <c r="BM1634" i="16" s="1"/>
  <c r="BD1636" i="16"/>
  <c r="BL1636" i="16" s="1"/>
  <c r="BI1637" i="16"/>
  <c r="BQ1637" i="16" s="1"/>
  <c r="BG1639" i="16"/>
  <c r="BO1639" i="16" s="1"/>
  <c r="BF1641" i="16"/>
  <c r="BN1641" i="16" s="1"/>
  <c r="BE1643" i="16"/>
  <c r="BM1643" i="16" s="1"/>
  <c r="BH1646" i="16"/>
  <c r="BP1646" i="16" s="1"/>
  <c r="BG1648" i="16"/>
  <c r="BO1648" i="16" s="1"/>
  <c r="BI1268" i="16"/>
  <c r="BQ1268" i="16" s="1"/>
  <c r="BD1347" i="16"/>
  <c r="BL1347" i="16" s="1"/>
  <c r="BG1392" i="16"/>
  <c r="BO1392" i="16" s="1"/>
  <c r="BG1425" i="16"/>
  <c r="BO1425" i="16" s="1"/>
  <c r="BG1452" i="16"/>
  <c r="BO1452" i="16" s="1"/>
  <c r="BG1469" i="16"/>
  <c r="BO1469" i="16" s="1"/>
  <c r="BG1484" i="16"/>
  <c r="BO1484" i="16" s="1"/>
  <c r="BF1496" i="16"/>
  <c r="BN1496" i="16" s="1"/>
  <c r="BI1499" i="16"/>
  <c r="BQ1499" i="16" s="1"/>
  <c r="BE1504" i="16"/>
  <c r="BM1504" i="16" s="1"/>
  <c r="BE1506" i="16"/>
  <c r="BM1506" i="16" s="1"/>
  <c r="BF1508" i="16"/>
  <c r="BN1508" i="16" s="1"/>
  <c r="BG1510" i="16"/>
  <c r="BO1510" i="16" s="1"/>
  <c r="BG1512" i="16"/>
  <c r="BO1512" i="16" s="1"/>
  <c r="BI1514" i="16"/>
  <c r="BQ1514" i="16" s="1"/>
  <c r="BI1516" i="16"/>
  <c r="BQ1516" i="16" s="1"/>
  <c r="BE1521" i="16"/>
  <c r="BM1521" i="16" s="1"/>
  <c r="BE1523" i="16"/>
  <c r="BM1523" i="16" s="1"/>
  <c r="BG1527" i="16"/>
  <c r="BO1527" i="16" s="1"/>
  <c r="BH1529" i="16"/>
  <c r="BP1529" i="16" s="1"/>
  <c r="BI1531" i="16"/>
  <c r="BQ1531" i="16" s="1"/>
  <c r="BE1536" i="16"/>
  <c r="BM1536" i="16" s="1"/>
  <c r="BE1538" i="16"/>
  <c r="BM1538" i="16" s="1"/>
  <c r="BF1540" i="16"/>
  <c r="BN1540" i="16" s="1"/>
  <c r="BG1542" i="16"/>
  <c r="BO1542" i="16" s="1"/>
  <c r="BG1544" i="16"/>
  <c r="BO1544" i="16" s="1"/>
  <c r="BI1546" i="16"/>
  <c r="BQ1546" i="16" s="1"/>
  <c r="BE1553" i="16"/>
  <c r="BM1553" i="16" s="1"/>
  <c r="BE1555" i="16"/>
  <c r="BM1555" i="16" s="1"/>
  <c r="BG1557" i="16"/>
  <c r="BO1557" i="16" s="1"/>
  <c r="BG1559" i="16"/>
  <c r="BO1559" i="16" s="1"/>
  <c r="BH1561" i="16"/>
  <c r="BP1561" i="16" s="1"/>
  <c r="BI1563" i="16"/>
  <c r="BQ1563" i="16" s="1"/>
  <c r="BI1565" i="16"/>
  <c r="BQ1565" i="16" s="1"/>
  <c r="BE1568" i="16"/>
  <c r="BM1568" i="16" s="1"/>
  <c r="BE1570" i="16"/>
  <c r="BM1570" i="16" s="1"/>
  <c r="BF1572" i="16"/>
  <c r="BN1572" i="16" s="1"/>
  <c r="BG1574" i="16"/>
  <c r="BO1574" i="16" s="1"/>
  <c r="BG1576" i="16"/>
  <c r="BO1576" i="16" s="1"/>
  <c r="BD1586" i="16"/>
  <c r="BL1586" i="16" s="1"/>
  <c r="BE1588" i="16"/>
  <c r="BM1588" i="16" s="1"/>
  <c r="BE1590" i="16"/>
  <c r="BM1590" i="16" s="1"/>
  <c r="BG1592" i="16"/>
  <c r="BO1592" i="16" s="1"/>
  <c r="BG1594" i="16"/>
  <c r="BO1594" i="16" s="1"/>
  <c r="BI1598" i="16"/>
  <c r="BQ1598" i="16" s="1"/>
  <c r="BI1600" i="16"/>
  <c r="BQ1600" i="16" s="1"/>
  <c r="BE1603" i="16"/>
  <c r="BM1603" i="16" s="1"/>
  <c r="BE1605" i="16"/>
  <c r="BM1605" i="16" s="1"/>
  <c r="BF1607" i="16"/>
  <c r="BN1607" i="16" s="1"/>
  <c r="BG1609" i="16"/>
  <c r="BO1609" i="16" s="1"/>
  <c r="BI1615" i="16"/>
  <c r="BQ1615" i="16" s="1"/>
  <c r="BD1618" i="16"/>
  <c r="BL1618" i="16" s="1"/>
  <c r="BE1622" i="16"/>
  <c r="BM1622" i="16" s="1"/>
  <c r="BH1628" i="16"/>
  <c r="BP1628" i="16" s="1"/>
  <c r="BI1630" i="16"/>
  <c r="BQ1630" i="16" s="1"/>
  <c r="BH1632" i="16"/>
  <c r="BP1632" i="16" s="1"/>
  <c r="BG1634" i="16"/>
  <c r="BO1634" i="16" s="1"/>
  <c r="BE1636" i="16"/>
  <c r="BM1636" i="16" s="1"/>
  <c r="BD1638" i="16"/>
  <c r="BL1638" i="16" s="1"/>
  <c r="BI1639" i="16"/>
  <c r="BQ1639" i="16" s="1"/>
  <c r="BG1641" i="16"/>
  <c r="BO1641" i="16" s="1"/>
  <c r="BF1643" i="16"/>
  <c r="BN1643" i="16" s="1"/>
  <c r="BE1645" i="16"/>
  <c r="BM1645" i="16" s="1"/>
  <c r="BI1646" i="16"/>
  <c r="BQ1646" i="16" s="1"/>
  <c r="BH1648" i="16"/>
  <c r="BP1648" i="16" s="1"/>
  <c r="BD1284" i="16"/>
  <c r="BL1284" i="16" s="1"/>
  <c r="BG1354" i="16"/>
  <c r="BO1354" i="16" s="1"/>
  <c r="BG1396" i="16"/>
  <c r="BO1396" i="16" s="1"/>
  <c r="BI1428" i="16"/>
  <c r="BQ1428" i="16" s="1"/>
  <c r="BH1454" i="16"/>
  <c r="BP1454" i="16" s="1"/>
  <c r="BI1471" i="16"/>
  <c r="BQ1471" i="16" s="1"/>
  <c r="BE1486" i="16"/>
  <c r="BM1486" i="16" s="1"/>
  <c r="BG1496" i="16"/>
  <c r="BO1496" i="16" s="1"/>
  <c r="BE1500" i="16"/>
  <c r="BM1500" i="16" s="1"/>
  <c r="BE1502" i="16"/>
  <c r="BM1502" i="16" s="1"/>
  <c r="BF1504" i="16"/>
  <c r="BN1504" i="16" s="1"/>
  <c r="BG1506" i="16"/>
  <c r="BO1506" i="16" s="1"/>
  <c r="BG1508" i="16"/>
  <c r="BO1508" i="16" s="1"/>
  <c r="BI1510" i="16"/>
  <c r="BQ1510" i="16" s="1"/>
  <c r="BI1512" i="16"/>
  <c r="BQ1512" i="16" s="1"/>
  <c r="BD1515" i="16"/>
  <c r="BL1515" i="16" s="1"/>
  <c r="BE1517" i="16"/>
  <c r="BM1517" i="16" s="1"/>
  <c r="BG1521" i="16"/>
  <c r="BO1521" i="16" s="1"/>
  <c r="BG1523" i="16"/>
  <c r="BO1523" i="16" s="1"/>
  <c r="BI1527" i="16"/>
  <c r="BQ1527" i="16" s="1"/>
  <c r="BI1529" i="16"/>
  <c r="BQ1529" i="16" s="1"/>
  <c r="BE1532" i="16"/>
  <c r="BM1532" i="16" s="1"/>
  <c r="BE1534" i="16"/>
  <c r="BM1534" i="16" s="1"/>
  <c r="BF1536" i="16"/>
  <c r="BN1536" i="16" s="1"/>
  <c r="BG1538" i="16"/>
  <c r="BO1538" i="16" s="1"/>
  <c r="BG1540" i="16"/>
  <c r="BO1540" i="16" s="1"/>
  <c r="BI1542" i="16"/>
  <c r="BQ1542" i="16" s="1"/>
  <c r="BI1544" i="16"/>
  <c r="BQ1544" i="16" s="1"/>
  <c r="BD1547" i="16"/>
  <c r="BL1547" i="16" s="1"/>
  <c r="BE1551" i="16"/>
  <c r="BM1551" i="16" s="1"/>
  <c r="BG1553" i="16"/>
  <c r="BO1553" i="16" s="1"/>
  <c r="BG1555" i="16"/>
  <c r="BO1555" i="16" s="1"/>
  <c r="BH1557" i="16"/>
  <c r="BP1557" i="16" s="1"/>
  <c r="BI1559" i="16"/>
  <c r="BQ1559" i="16" s="1"/>
  <c r="BI1561" i="16"/>
  <c r="BQ1561" i="16" s="1"/>
  <c r="BE1564" i="16"/>
  <c r="BM1564" i="16" s="1"/>
  <c r="BE1566" i="16"/>
  <c r="BM1566" i="16" s="1"/>
  <c r="BF1568" i="16"/>
  <c r="BN1568" i="16" s="1"/>
  <c r="BG1570" i="16"/>
  <c r="BO1570" i="16" s="1"/>
  <c r="BG1572" i="16"/>
  <c r="BO1572" i="16" s="1"/>
  <c r="BI1574" i="16"/>
  <c r="BQ1574" i="16" s="1"/>
  <c r="BI1576" i="16"/>
  <c r="BQ1576" i="16" s="1"/>
  <c r="BE1584" i="16"/>
  <c r="BM1584" i="16" s="1"/>
  <c r="BE1586" i="16"/>
  <c r="BM1586" i="16" s="1"/>
  <c r="BG1588" i="16"/>
  <c r="BO1588" i="16" s="1"/>
  <c r="BG1590" i="16"/>
  <c r="BO1590" i="16" s="1"/>
  <c r="BH1592" i="16"/>
  <c r="BP1592" i="16" s="1"/>
  <c r="BI1594" i="16"/>
  <c r="BQ1594" i="16" s="1"/>
  <c r="BE1601" i="16"/>
  <c r="BM1601" i="16" s="1"/>
  <c r="BF1603" i="16"/>
  <c r="BN1603" i="16" s="1"/>
  <c r="BG1605" i="16"/>
  <c r="BO1605" i="16" s="1"/>
  <c r="BG1607" i="16"/>
  <c r="BO1607" i="16" s="1"/>
  <c r="BI1609" i="16"/>
  <c r="BQ1609" i="16" s="1"/>
  <c r="BD1614" i="16"/>
  <c r="BL1614" i="16" s="1"/>
  <c r="BE1616" i="16"/>
  <c r="BM1616" i="16" s="1"/>
  <c r="BE1618" i="16"/>
  <c r="BM1618" i="16" s="1"/>
  <c r="BG1622" i="16"/>
  <c r="BO1622" i="16" s="1"/>
  <c r="BI1628" i="16"/>
  <c r="BQ1628" i="16" s="1"/>
  <c r="BE1631" i="16"/>
  <c r="BM1631" i="16" s="1"/>
  <c r="BI1632" i="16"/>
  <c r="BQ1632" i="16" s="1"/>
  <c r="BH1634" i="16"/>
  <c r="BP1634" i="16" s="1"/>
  <c r="BG1636" i="16"/>
  <c r="BO1636" i="16" s="1"/>
  <c r="BE1638" i="16"/>
  <c r="BM1638" i="16" s="1"/>
  <c r="BD1640" i="16"/>
  <c r="BL1640" i="16" s="1"/>
  <c r="BI1641" i="16"/>
  <c r="BQ1641" i="16" s="1"/>
  <c r="BG1643" i="16"/>
  <c r="BO1643" i="16" s="1"/>
  <c r="BF1645" i="16"/>
  <c r="BN1645" i="16" s="1"/>
  <c r="BE1647" i="16"/>
  <c r="BM1647" i="16" s="1"/>
  <c r="BI1648" i="16"/>
  <c r="BQ1648" i="16" s="1"/>
  <c r="BG1651" i="16"/>
  <c r="BO1651" i="16" s="1"/>
  <c r="BI1652" i="16"/>
  <c r="BQ1652" i="16" s="1"/>
  <c r="BE1654" i="16"/>
  <c r="BM1654" i="16" s="1"/>
  <c r="BG1655" i="16"/>
  <c r="BO1655" i="16" s="1"/>
  <c r="BI1656" i="16"/>
  <c r="BQ1656" i="16" s="1"/>
  <c r="BE1658" i="16"/>
  <c r="BM1658" i="16" s="1"/>
  <c r="BG1659" i="16"/>
  <c r="BO1659" i="16" s="1"/>
  <c r="BI1660" i="16"/>
  <c r="BQ1660" i="16" s="1"/>
  <c r="BG1663" i="16"/>
  <c r="BO1663" i="16" s="1"/>
  <c r="BI1664" i="16"/>
  <c r="BQ1664" i="16" s="1"/>
  <c r="BE1666" i="16"/>
  <c r="BM1666" i="16" s="1"/>
  <c r="BG1667" i="16"/>
  <c r="BO1667" i="16" s="1"/>
  <c r="BE1670" i="16"/>
  <c r="BM1670" i="16" s="1"/>
  <c r="BG1671" i="16"/>
  <c r="BO1671" i="16" s="1"/>
  <c r="BI1672" i="16"/>
  <c r="BQ1672" i="16" s="1"/>
  <c r="BE1674" i="16"/>
  <c r="BM1674" i="16" s="1"/>
  <c r="BG1675" i="16"/>
  <c r="BO1675" i="16" s="1"/>
  <c r="BE1678" i="16"/>
  <c r="BM1678" i="16" s="1"/>
  <c r="BG1679" i="16"/>
  <c r="BO1679" i="16" s="1"/>
  <c r="BI1680" i="16"/>
  <c r="BQ1680" i="16" s="1"/>
  <c r="BE1682" i="16"/>
  <c r="BM1682" i="16" s="1"/>
  <c r="BG1683" i="16"/>
  <c r="BO1683" i="16" s="1"/>
  <c r="BI1684" i="16"/>
  <c r="BQ1684" i="16" s="1"/>
  <c r="BE1686" i="16"/>
  <c r="BM1686" i="16" s="1"/>
  <c r="BG1687" i="16"/>
  <c r="BO1687" i="16" s="1"/>
  <c r="BI1688" i="16"/>
  <c r="BQ1688" i="16" s="1"/>
  <c r="BE1690" i="16"/>
  <c r="BM1690" i="16" s="1"/>
  <c r="BI1696" i="16"/>
  <c r="BQ1696" i="16" s="1"/>
  <c r="BE1698" i="16"/>
  <c r="BM1698" i="16" s="1"/>
  <c r="BI1700" i="16"/>
  <c r="BQ1700" i="16" s="1"/>
  <c r="BE1702" i="16"/>
  <c r="BM1702" i="16" s="1"/>
  <c r="BG1703" i="16"/>
  <c r="BO1703" i="16" s="1"/>
  <c r="BI1704" i="16"/>
  <c r="BQ1704" i="16" s="1"/>
  <c r="BE1706" i="16"/>
  <c r="BM1706" i="16" s="1"/>
  <c r="BI1708" i="16"/>
  <c r="BQ1708" i="16" s="1"/>
  <c r="BE1710" i="16"/>
  <c r="BM1710" i="16" s="1"/>
  <c r="BG1711" i="16"/>
  <c r="BO1711" i="16" s="1"/>
  <c r="BI1712" i="16"/>
  <c r="BQ1712" i="16" s="1"/>
  <c r="BE1714" i="16"/>
  <c r="BM1714" i="16" s="1"/>
  <c r="BG1715" i="16"/>
  <c r="BO1715" i="16" s="1"/>
  <c r="BI1716" i="16"/>
  <c r="BQ1716" i="16" s="1"/>
  <c r="BE1718" i="16"/>
  <c r="BM1718" i="16" s="1"/>
  <c r="BG1719" i="16"/>
  <c r="BO1719" i="16" s="1"/>
  <c r="BI1720" i="16"/>
  <c r="BQ1720" i="16" s="1"/>
  <c r="BF1582" i="16"/>
  <c r="BN1582" i="16" s="1"/>
  <c r="BD1439" i="16"/>
  <c r="BL1439" i="16" s="1"/>
  <c r="BH1153" i="16"/>
  <c r="BP1153" i="16" s="1"/>
  <c r="BI1012" i="16"/>
  <c r="BQ1012" i="16" s="1"/>
  <c r="BE1014" i="16"/>
  <c r="BM1014" i="16" s="1"/>
  <c r="BG1015" i="16"/>
  <c r="BO1015" i="16" s="1"/>
  <c r="BI1016" i="16"/>
  <c r="BQ1016" i="16" s="1"/>
  <c r="BE1018" i="16"/>
  <c r="BM1018" i="16" s="1"/>
  <c r="BG1019" i="16"/>
  <c r="BO1019" i="16" s="1"/>
  <c r="BI1020" i="16"/>
  <c r="BQ1020" i="16" s="1"/>
  <c r="BE1022" i="16"/>
  <c r="BM1022" i="16" s="1"/>
  <c r="BG1023" i="16"/>
  <c r="BO1023" i="16" s="1"/>
  <c r="BE1026" i="16"/>
  <c r="BM1026" i="16" s="1"/>
  <c r="BI1028" i="16"/>
  <c r="BQ1028" i="16" s="1"/>
  <c r="BE1030" i="16"/>
  <c r="BM1030" i="16" s="1"/>
  <c r="BG1031" i="16"/>
  <c r="BO1031" i="16" s="1"/>
  <c r="BI1032" i="16"/>
  <c r="BQ1032" i="16" s="1"/>
  <c r="BE1034" i="16"/>
  <c r="BM1034" i="16" s="1"/>
  <c r="BG1035" i="16"/>
  <c r="BO1035" i="16" s="1"/>
  <c r="BI1040" i="16"/>
  <c r="BQ1040" i="16" s="1"/>
  <c r="BE1042" i="16"/>
  <c r="BM1042" i="16" s="1"/>
  <c r="BG1043" i="16"/>
  <c r="BO1043" i="16" s="1"/>
  <c r="BI1044" i="16"/>
  <c r="BQ1044" i="16" s="1"/>
  <c r="BE1046" i="16"/>
  <c r="BM1046" i="16" s="1"/>
  <c r="BG1047" i="16"/>
  <c r="BO1047" i="16" s="1"/>
  <c r="BE1050" i="16"/>
  <c r="BM1050" i="16" s="1"/>
  <c r="BG1051" i="16"/>
  <c r="BO1051" i="16" s="1"/>
  <c r="BG1055" i="16"/>
  <c r="BO1055" i="16" s="1"/>
  <c r="BI1056" i="16"/>
  <c r="BQ1056" i="16" s="1"/>
  <c r="BE1058" i="16"/>
  <c r="BM1058" i="16" s="1"/>
  <c r="BG1059" i="16"/>
  <c r="BO1059" i="16" s="1"/>
  <c r="BI1060" i="16"/>
  <c r="BQ1060" i="16" s="1"/>
  <c r="BE1062" i="16"/>
  <c r="BM1062" i="16" s="1"/>
  <c r="BG1063" i="16"/>
  <c r="BO1063" i="16" s="1"/>
  <c r="BI1064" i="16"/>
  <c r="BQ1064" i="16" s="1"/>
  <c r="BE1066" i="16"/>
  <c r="BM1066" i="16" s="1"/>
  <c r="BG1067" i="16"/>
  <c r="BO1067" i="16" s="1"/>
  <c r="BI1068" i="16"/>
  <c r="BQ1068" i="16" s="1"/>
  <c r="BE1070" i="16"/>
  <c r="BM1070" i="16" s="1"/>
  <c r="BG1071" i="16"/>
  <c r="BO1071" i="16" s="1"/>
  <c r="BF1298" i="16"/>
  <c r="BN1298" i="16" s="1"/>
  <c r="BE1359" i="16"/>
  <c r="BM1359" i="16" s="1"/>
  <c r="BF1401" i="16"/>
  <c r="BN1401" i="16" s="1"/>
  <c r="BH1432" i="16"/>
  <c r="BP1432" i="16" s="1"/>
  <c r="BI1473" i="16"/>
  <c r="BQ1473" i="16" s="1"/>
  <c r="BD1488" i="16"/>
  <c r="BL1488" i="16" s="1"/>
  <c r="BE1497" i="16"/>
  <c r="BM1497" i="16" s="1"/>
  <c r="BF1500" i="16"/>
  <c r="BN1500" i="16" s="1"/>
  <c r="BG1502" i="16"/>
  <c r="BO1502" i="16" s="1"/>
  <c r="BG1504" i="16"/>
  <c r="BO1504" i="16" s="1"/>
  <c r="BI1506" i="16"/>
  <c r="BQ1506" i="16" s="1"/>
  <c r="BI1508" i="16"/>
  <c r="BQ1508" i="16" s="1"/>
  <c r="BD1511" i="16"/>
  <c r="BL1511" i="16" s="1"/>
  <c r="BE1513" i="16"/>
  <c r="BM1513" i="16" s="1"/>
  <c r="BE1515" i="16"/>
  <c r="BM1515" i="16" s="1"/>
  <c r="BG1517" i="16"/>
  <c r="BO1517" i="16" s="1"/>
  <c r="BH1521" i="16"/>
  <c r="BP1521" i="16" s="1"/>
  <c r="BI1523" i="16"/>
  <c r="BQ1523" i="16" s="1"/>
  <c r="BE1528" i="16"/>
  <c r="BM1528" i="16" s="1"/>
  <c r="BE1530" i="16"/>
  <c r="BM1530" i="16" s="1"/>
  <c r="BF1532" i="16"/>
  <c r="BN1532" i="16" s="1"/>
  <c r="BG1534" i="16"/>
  <c r="BO1534" i="16" s="1"/>
  <c r="BG1536" i="16"/>
  <c r="BO1536" i="16" s="1"/>
  <c r="BI1538" i="16"/>
  <c r="BQ1538" i="16" s="1"/>
  <c r="BI1540" i="16"/>
  <c r="BQ1540" i="16" s="1"/>
  <c r="BD1543" i="16"/>
  <c r="BL1543" i="16" s="1"/>
  <c r="BE1545" i="16"/>
  <c r="BM1545" i="16" s="1"/>
  <c r="BE1547" i="16"/>
  <c r="BM1547" i="16" s="1"/>
  <c r="BH1553" i="16"/>
  <c r="BP1553" i="16" s="1"/>
  <c r="BI1555" i="16"/>
  <c r="BQ1555" i="16" s="1"/>
  <c r="BI1557" i="16"/>
  <c r="BQ1557" i="16" s="1"/>
  <c r="BE1560" i="16"/>
  <c r="BM1560" i="16" s="1"/>
  <c r="BE1562" i="16"/>
  <c r="BM1562" i="16" s="1"/>
  <c r="BG1566" i="16"/>
  <c r="BO1566" i="16" s="1"/>
  <c r="BG1568" i="16"/>
  <c r="BO1568" i="16" s="1"/>
  <c r="BI1570" i="16"/>
  <c r="BQ1570" i="16" s="1"/>
  <c r="BI1572" i="16"/>
  <c r="BQ1572" i="16" s="1"/>
  <c r="BD1575" i="16"/>
  <c r="BL1575" i="16" s="1"/>
  <c r="BE1577" i="16"/>
  <c r="BM1577" i="16" s="1"/>
  <c r="BG1584" i="16"/>
  <c r="BO1584" i="16" s="1"/>
  <c r="BG1586" i="16"/>
  <c r="BO1586" i="16" s="1"/>
  <c r="BH1588" i="16"/>
  <c r="BP1588" i="16" s="1"/>
  <c r="BI1590" i="16"/>
  <c r="BQ1590" i="16" s="1"/>
  <c r="BI1592" i="16"/>
  <c r="BQ1592" i="16" s="1"/>
  <c r="BE1595" i="16"/>
  <c r="BM1595" i="16" s="1"/>
  <c r="BE1597" i="16"/>
  <c r="BM1597" i="16" s="1"/>
  <c r="BG1601" i="16"/>
  <c r="BO1601" i="16" s="1"/>
  <c r="BG1603" i="16"/>
  <c r="BO1603" i="16" s="1"/>
  <c r="BI1605" i="16"/>
  <c r="BQ1605" i="16" s="1"/>
  <c r="BI1607" i="16"/>
  <c r="BQ1607" i="16" s="1"/>
  <c r="BE1612" i="16"/>
  <c r="BM1612" i="16" s="1"/>
  <c r="BE1614" i="16"/>
  <c r="BM1614" i="16" s="1"/>
  <c r="BG1616" i="16"/>
  <c r="BO1616" i="16" s="1"/>
  <c r="BG1618" i="16"/>
  <c r="BO1618" i="16" s="1"/>
  <c r="BI1622" i="16"/>
  <c r="BQ1622" i="16" s="1"/>
  <c r="BE1627" i="16"/>
  <c r="BM1627" i="16" s="1"/>
  <c r="BE1629" i="16"/>
  <c r="BM1629" i="16" s="1"/>
  <c r="BF1631" i="16"/>
  <c r="BN1631" i="16" s="1"/>
  <c r="BE1633" i="16"/>
  <c r="BM1633" i="16" s="1"/>
  <c r="BI1634" i="16"/>
  <c r="BQ1634" i="16" s="1"/>
  <c r="BH1636" i="16"/>
  <c r="BP1636" i="16" s="1"/>
  <c r="BG1638" i="16"/>
  <c r="BO1638" i="16" s="1"/>
  <c r="BE1640" i="16"/>
  <c r="BM1640" i="16" s="1"/>
  <c r="BD1642" i="16"/>
  <c r="BL1642" i="16" s="1"/>
  <c r="BI1643" i="16"/>
  <c r="BQ1643" i="16" s="1"/>
  <c r="BG1645" i="16"/>
  <c r="BO1645" i="16" s="1"/>
  <c r="BF1647" i="16"/>
  <c r="BN1647" i="16" s="1"/>
  <c r="BD1649" i="16"/>
  <c r="BL1649" i="16" s="1"/>
  <c r="BH1651" i="16"/>
  <c r="BP1651" i="16" s="1"/>
  <c r="BD1653" i="16"/>
  <c r="BL1653" i="16" s="1"/>
  <c r="BF1654" i="16"/>
  <c r="BN1654" i="16" s="1"/>
  <c r="BH1655" i="16"/>
  <c r="BP1655" i="16" s="1"/>
  <c r="BF1365" i="16"/>
  <c r="BN1365" i="16" s="1"/>
  <c r="BI1458" i="16"/>
  <c r="BQ1458" i="16" s="1"/>
  <c r="BG1475" i="16"/>
  <c r="BO1475" i="16" s="1"/>
  <c r="BI1489" i="16"/>
  <c r="BQ1489" i="16" s="1"/>
  <c r="BH1497" i="16"/>
  <c r="BP1497" i="16" s="1"/>
  <c r="BG1500" i="16"/>
  <c r="BO1500" i="16" s="1"/>
  <c r="BI1502" i="16"/>
  <c r="BQ1502" i="16" s="1"/>
  <c r="BI1504" i="16"/>
  <c r="BQ1504" i="16" s="1"/>
  <c r="BE1509" i="16"/>
  <c r="BM1509" i="16" s="1"/>
  <c r="BE1511" i="16"/>
  <c r="BM1511" i="16" s="1"/>
  <c r="BG1513" i="16"/>
  <c r="BO1513" i="16" s="1"/>
  <c r="BG1515" i="16"/>
  <c r="BO1515" i="16" s="1"/>
  <c r="BH1517" i="16"/>
  <c r="BP1517" i="16" s="1"/>
  <c r="BI1521" i="16"/>
  <c r="BQ1521" i="16" s="1"/>
  <c r="BE1524" i="16"/>
  <c r="BM1524" i="16" s="1"/>
  <c r="BE1526" i="16"/>
  <c r="BM1526" i="16" s="1"/>
  <c r="BF1528" i="16"/>
  <c r="BN1528" i="16" s="1"/>
  <c r="BG1530" i="16"/>
  <c r="BO1530" i="16" s="1"/>
  <c r="BG1532" i="16"/>
  <c r="BO1532" i="16" s="1"/>
  <c r="BI1534" i="16"/>
  <c r="BQ1534" i="16" s="1"/>
  <c r="BI1536" i="16"/>
  <c r="BQ1536" i="16" s="1"/>
  <c r="BD1539" i="16"/>
  <c r="BL1539" i="16" s="1"/>
  <c r="BE1541" i="16"/>
  <c r="BM1541" i="16" s="1"/>
  <c r="BE1543" i="16"/>
  <c r="BM1543" i="16" s="1"/>
  <c r="BG1545" i="16"/>
  <c r="BO1545" i="16" s="1"/>
  <c r="BG1547" i="16"/>
  <c r="BO1547" i="16" s="1"/>
  <c r="BI1553" i="16"/>
  <c r="BQ1553" i="16" s="1"/>
  <c r="BE1558" i="16"/>
  <c r="BM1558" i="16" s="1"/>
  <c r="BF1560" i="16"/>
  <c r="BN1560" i="16" s="1"/>
  <c r="BG1562" i="16"/>
  <c r="BO1562" i="16" s="1"/>
  <c r="BI1566" i="16"/>
  <c r="BQ1566" i="16" s="1"/>
  <c r="BI1568" i="16"/>
  <c r="BQ1568" i="16" s="1"/>
  <c r="BD1571" i="16"/>
  <c r="BL1571" i="16" s="1"/>
  <c r="BE1573" i="16"/>
  <c r="BM1573" i="16" s="1"/>
  <c r="BE1575" i="16"/>
  <c r="BM1575" i="16" s="1"/>
  <c r="BG1577" i="16"/>
  <c r="BO1577" i="16" s="1"/>
  <c r="BH1584" i="16"/>
  <c r="BP1584" i="16" s="1"/>
  <c r="BI1586" i="16"/>
  <c r="BQ1586" i="16" s="1"/>
  <c r="BI1588" i="16"/>
  <c r="BQ1588" i="16" s="1"/>
  <c r="BE1591" i="16"/>
  <c r="BM1591" i="16" s="1"/>
  <c r="BE1593" i="16"/>
  <c r="BM1593" i="16" s="1"/>
  <c r="BF1595" i="16"/>
  <c r="BN1595" i="16" s="1"/>
  <c r="BG1597" i="16"/>
  <c r="BO1597" i="16" s="1"/>
  <c r="BI1601" i="16"/>
  <c r="BQ1601" i="16" s="1"/>
  <c r="BI1603" i="16"/>
  <c r="BQ1603" i="16" s="1"/>
  <c r="BD1606" i="16"/>
  <c r="BL1606" i="16" s="1"/>
  <c r="BG1612" i="16"/>
  <c r="BO1612" i="16" s="1"/>
  <c r="BG1614" i="16"/>
  <c r="BO1614" i="16" s="1"/>
  <c r="BH1616" i="16"/>
  <c r="BP1616" i="16" s="1"/>
  <c r="BI1618" i="16"/>
  <c r="BQ1618" i="16" s="1"/>
  <c r="BE1623" i="16"/>
  <c r="BM1623" i="16" s="1"/>
  <c r="BE1625" i="16"/>
  <c r="BM1625" i="16" s="1"/>
  <c r="BF1627" i="16"/>
  <c r="BN1627" i="16" s="1"/>
  <c r="BG1629" i="16"/>
  <c r="BO1629" i="16" s="1"/>
  <c r="BG1631" i="16"/>
  <c r="BO1631" i="16" s="1"/>
  <c r="BF1633" i="16"/>
  <c r="BN1633" i="16" s="1"/>
  <c r="BE1635" i="16"/>
  <c r="BM1635" i="16" s="1"/>
  <c r="BI1636" i="16"/>
  <c r="BQ1636" i="16" s="1"/>
  <c r="BH1638" i="16"/>
  <c r="BP1638" i="16" s="1"/>
  <c r="BG1640" i="16"/>
  <c r="BO1640" i="16" s="1"/>
  <c r="BE1642" i="16"/>
  <c r="BM1642" i="16" s="1"/>
  <c r="BI1645" i="16"/>
  <c r="BQ1645" i="16" s="1"/>
  <c r="BG1647" i="16"/>
  <c r="BO1647" i="16" s="1"/>
  <c r="BE1649" i="16"/>
  <c r="BM1649" i="16" s="1"/>
  <c r="BI1651" i="16"/>
  <c r="BQ1651" i="16" s="1"/>
  <c r="BE1653" i="16"/>
  <c r="BM1653" i="16" s="1"/>
  <c r="BG1654" i="16"/>
  <c r="BO1654" i="16" s="1"/>
  <c r="BI1655" i="16"/>
  <c r="BQ1655" i="16" s="1"/>
  <c r="BE1657" i="16"/>
  <c r="BM1657" i="16" s="1"/>
  <c r="BG1658" i="16"/>
  <c r="BO1658" i="16" s="1"/>
  <c r="BI1659" i="16"/>
  <c r="BQ1659" i="16" s="1"/>
  <c r="BE1661" i="16"/>
  <c r="BM1661" i="16" s="1"/>
  <c r="BI1663" i="16"/>
  <c r="BQ1663" i="16" s="1"/>
  <c r="BE1665" i="16"/>
  <c r="BM1665" i="16" s="1"/>
  <c r="BG1666" i="16"/>
  <c r="BO1666" i="16" s="1"/>
  <c r="BI1667" i="16"/>
  <c r="BQ1667" i="16" s="1"/>
  <c r="BE1669" i="16"/>
  <c r="BM1669" i="16" s="1"/>
  <c r="BG1670" i="16"/>
  <c r="BO1670" i="16" s="1"/>
  <c r="BI1671" i="16"/>
  <c r="BQ1671" i="16" s="1"/>
  <c r="BE1673" i="16"/>
  <c r="BM1673" i="16" s="1"/>
  <c r="BG1674" i="16"/>
  <c r="BO1674" i="16" s="1"/>
  <c r="BI1675" i="16"/>
  <c r="BQ1675" i="16" s="1"/>
  <c r="BE1677" i="16"/>
  <c r="BM1677" i="16" s="1"/>
  <c r="BG1678" i="16"/>
  <c r="BO1678" i="16" s="1"/>
  <c r="BI1679" i="16"/>
  <c r="BQ1679" i="16" s="1"/>
  <c r="BE1681" i="16"/>
  <c r="BM1681" i="16" s="1"/>
  <c r="BG1682" i="16"/>
  <c r="BO1682" i="16" s="1"/>
  <c r="BI1683" i="16"/>
  <c r="BQ1683" i="16" s="1"/>
  <c r="BE1685" i="16"/>
  <c r="BM1685" i="16" s="1"/>
  <c r="BG1686" i="16"/>
  <c r="BO1686" i="16" s="1"/>
  <c r="BI1687" i="16"/>
  <c r="BQ1687" i="16" s="1"/>
  <c r="BE1689" i="16"/>
  <c r="BM1689" i="16" s="1"/>
  <c r="BG1690" i="16"/>
  <c r="BO1690" i="16" s="1"/>
  <c r="BE1693" i="16"/>
  <c r="BM1693" i="16" s="1"/>
  <c r="BE1697" i="16"/>
  <c r="BM1697" i="16" s="1"/>
  <c r="BG1698" i="16"/>
  <c r="BO1698" i="16" s="1"/>
  <c r="BE1701" i="16"/>
  <c r="BM1701" i="16" s="1"/>
  <c r="BG1702" i="16"/>
  <c r="BO1702" i="16" s="1"/>
  <c r="BI1703" i="16"/>
  <c r="BQ1703" i="16" s="1"/>
  <c r="BE1705" i="16"/>
  <c r="BM1705" i="16" s="1"/>
  <c r="BG1706" i="16"/>
  <c r="BO1706" i="16" s="1"/>
  <c r="BE1709" i="16"/>
  <c r="BM1709" i="16" s="1"/>
  <c r="BG1710" i="16"/>
  <c r="BO1710" i="16" s="1"/>
  <c r="BI1711" i="16"/>
  <c r="BQ1711" i="16" s="1"/>
  <c r="BE1713" i="16"/>
  <c r="BM1713" i="16" s="1"/>
  <c r="BG1714" i="16"/>
  <c r="BO1714" i="16" s="1"/>
  <c r="BI1715" i="16"/>
  <c r="BQ1715" i="16" s="1"/>
  <c r="BE1717" i="16"/>
  <c r="BM1717" i="16" s="1"/>
  <c r="BG1718" i="16"/>
  <c r="BO1718" i="16" s="1"/>
  <c r="BI1719" i="16"/>
  <c r="BQ1719" i="16" s="1"/>
  <c r="BD1582" i="16"/>
  <c r="BL1582" i="16" s="1"/>
  <c r="BH1296" i="16"/>
  <c r="BP1296" i="16" s="1"/>
  <c r="BF1153" i="16"/>
  <c r="BN1153" i="16" s="1"/>
  <c r="BE1013" i="16"/>
  <c r="BM1013" i="16" s="1"/>
  <c r="BG1014" i="16"/>
  <c r="BO1014" i="16" s="1"/>
  <c r="BI1015" i="16"/>
  <c r="BQ1015" i="16" s="1"/>
  <c r="BE1017" i="16"/>
  <c r="BM1017" i="16" s="1"/>
  <c r="BG1018" i="16"/>
  <c r="BO1018" i="16" s="1"/>
  <c r="BI1019" i="16"/>
  <c r="BQ1019" i="16" s="1"/>
  <c r="BE1021" i="16"/>
  <c r="BM1021" i="16" s="1"/>
  <c r="BG1022" i="16"/>
  <c r="BO1022" i="16" s="1"/>
  <c r="BI1023" i="16"/>
  <c r="BQ1023" i="16" s="1"/>
  <c r="BE1025" i="16"/>
  <c r="BM1025" i="16" s="1"/>
  <c r="BG1026" i="16"/>
  <c r="BO1026" i="16" s="1"/>
  <c r="BE1029" i="16"/>
  <c r="BM1029" i="16" s="1"/>
  <c r="BG1030" i="16"/>
  <c r="BO1030" i="16" s="1"/>
  <c r="BI1031" i="16"/>
  <c r="BQ1031" i="16" s="1"/>
  <c r="BE1033" i="16"/>
  <c r="BM1033" i="16" s="1"/>
  <c r="BG1034" i="16"/>
  <c r="BO1034" i="16" s="1"/>
  <c r="BI1035" i="16"/>
  <c r="BQ1035" i="16" s="1"/>
  <c r="BE1037" i="16"/>
  <c r="BM1037" i="16" s="1"/>
  <c r="BG1042" i="16"/>
  <c r="BO1042" i="16" s="1"/>
  <c r="BI1043" i="16"/>
  <c r="BQ1043" i="16" s="1"/>
  <c r="BE1045" i="16"/>
  <c r="BM1045" i="16" s="1"/>
  <c r="BG1046" i="16"/>
  <c r="BO1046" i="16" s="1"/>
  <c r="BI1047" i="16"/>
  <c r="BQ1047" i="16" s="1"/>
  <c r="BG1050" i="16"/>
  <c r="BO1050" i="16" s="1"/>
  <c r="BI1051" i="16"/>
  <c r="BQ1051" i="16" s="1"/>
  <c r="BE1053" i="16"/>
  <c r="BM1053" i="16" s="1"/>
  <c r="BE1415" i="16"/>
  <c r="BM1415" i="16" s="1"/>
  <c r="BG1444" i="16"/>
  <c r="BO1444" i="16" s="1"/>
  <c r="BE1463" i="16"/>
  <c r="BM1463" i="16" s="1"/>
  <c r="BE1479" i="16"/>
  <c r="BM1479" i="16" s="1"/>
  <c r="BE1493" i="16"/>
  <c r="BM1493" i="16" s="1"/>
  <c r="BG1498" i="16"/>
  <c r="BO1498" i="16" s="1"/>
  <c r="BE1503" i="16"/>
  <c r="BM1503" i="16" s="1"/>
  <c r="BG1505" i="16"/>
  <c r="BO1505" i="16" s="1"/>
  <c r="BH1509" i="16"/>
  <c r="BP1509" i="16" s="1"/>
  <c r="BI1511" i="16"/>
  <c r="BQ1511" i="16" s="1"/>
  <c r="BI1513" i="16"/>
  <c r="BQ1513" i="16" s="1"/>
  <c r="BE1516" i="16"/>
  <c r="BM1516" i="16" s="1"/>
  <c r="BE1518" i="16"/>
  <c r="BM1518" i="16" s="1"/>
  <c r="BF1520" i="16"/>
  <c r="BN1520" i="16" s="1"/>
  <c r="BG1522" i="16"/>
  <c r="BO1522" i="16" s="1"/>
  <c r="BG1524" i="16"/>
  <c r="BO1524" i="16" s="1"/>
  <c r="BI1526" i="16"/>
  <c r="BQ1526" i="16" s="1"/>
  <c r="BI1528" i="16"/>
  <c r="BQ1528" i="16" s="1"/>
  <c r="BD1531" i="16"/>
  <c r="BL1531" i="16" s="1"/>
  <c r="BE1535" i="16"/>
  <c r="BM1535" i="16" s="1"/>
  <c r="BG1537" i="16"/>
  <c r="BO1537" i="16" s="1"/>
  <c r="BG1539" i="16"/>
  <c r="BO1539" i="16" s="1"/>
  <c r="BH1541" i="16"/>
  <c r="BP1541" i="16" s="1"/>
  <c r="BI1543" i="16"/>
  <c r="BQ1543" i="16" s="1"/>
  <c r="BI1545" i="16"/>
  <c r="BQ1545" i="16" s="1"/>
  <c r="BE1550" i="16"/>
  <c r="BM1550" i="16" s="1"/>
  <c r="BG1554" i="16"/>
  <c r="BO1554" i="16" s="1"/>
  <c r="BI1558" i="16"/>
  <c r="BQ1558" i="16" s="1"/>
  <c r="BI1560" i="16"/>
  <c r="BQ1560" i="16" s="1"/>
  <c r="BD1563" i="16"/>
  <c r="BL1563" i="16" s="1"/>
  <c r="BE1565" i="16"/>
  <c r="BM1565" i="16" s="1"/>
  <c r="BE1567" i="16"/>
  <c r="BM1567" i="16" s="1"/>
  <c r="BG1569" i="16"/>
  <c r="BO1569" i="16" s="1"/>
  <c r="BG1571" i="16"/>
  <c r="BO1571" i="16" s="1"/>
  <c r="BH1573" i="16"/>
  <c r="BP1573" i="16" s="1"/>
  <c r="BI1575" i="16"/>
  <c r="BQ1575" i="16" s="1"/>
  <c r="BI1577" i="16"/>
  <c r="BQ1577" i="16" s="1"/>
  <c r="BE1585" i="16"/>
  <c r="BM1585" i="16" s="1"/>
  <c r="BF1587" i="16"/>
  <c r="BN1587" i="16" s="1"/>
  <c r="BG1589" i="16"/>
  <c r="BO1589" i="16" s="1"/>
  <c r="BG1591" i="16"/>
  <c r="BO1591" i="16" s="1"/>
  <c r="BI1593" i="16"/>
  <c r="BQ1593" i="16" s="1"/>
  <c r="BI1595" i="16"/>
  <c r="BQ1595" i="16" s="1"/>
  <c r="BD1598" i="16"/>
  <c r="BL1598" i="16" s="1"/>
  <c r="BE1600" i="16"/>
  <c r="BM1600" i="16" s="1"/>
  <c r="BE1602" i="16"/>
  <c r="BM1602" i="16" s="1"/>
  <c r="BG1604" i="16"/>
  <c r="BO1604" i="16" s="1"/>
  <c r="BG1606" i="16"/>
  <c r="BO1606" i="16" s="1"/>
  <c r="BI1612" i="16"/>
  <c r="BQ1612" i="16" s="1"/>
  <c r="BE1615" i="16"/>
  <c r="BM1615" i="16" s="1"/>
  <c r="BE1617" i="16"/>
  <c r="BM1617" i="16" s="1"/>
  <c r="BF1619" i="16"/>
  <c r="BN1619" i="16" s="1"/>
  <c r="BG1623" i="16"/>
  <c r="BO1623" i="16" s="1"/>
  <c r="BI1625" i="16"/>
  <c r="BQ1625" i="16" s="1"/>
  <c r="BI1627" i="16"/>
  <c r="BQ1627" i="16" s="1"/>
  <c r="BD1630" i="16"/>
  <c r="BL1630" i="16" s="1"/>
  <c r="BD1632" i="16"/>
  <c r="BL1632" i="16" s="1"/>
  <c r="BI1633" i="16"/>
  <c r="BQ1633" i="16" s="1"/>
  <c r="BG1635" i="16"/>
  <c r="BO1635" i="16" s="1"/>
  <c r="BF1637" i="16"/>
  <c r="BN1637" i="16" s="1"/>
  <c r="BE1639" i="16"/>
  <c r="BM1639" i="16" s="1"/>
  <c r="BI1640" i="16"/>
  <c r="BQ1640" i="16" s="1"/>
  <c r="BH1642" i="16"/>
  <c r="BP1642" i="16" s="1"/>
  <c r="BE1646" i="16"/>
  <c r="BM1646" i="16" s="1"/>
  <c r="BD1648" i="16"/>
  <c r="BL1648" i="16" s="1"/>
  <c r="BG1649" i="16"/>
  <c r="BO1649" i="16" s="1"/>
  <c r="BE1652" i="16"/>
  <c r="BM1652" i="16" s="1"/>
  <c r="BG1653" i="16"/>
  <c r="BO1653" i="16" s="1"/>
  <c r="BI1654" i="16"/>
  <c r="BQ1654" i="16" s="1"/>
  <c r="BE1656" i="16"/>
  <c r="BM1656" i="16" s="1"/>
  <c r="BG1657" i="16"/>
  <c r="BO1657" i="16" s="1"/>
  <c r="BI1658" i="16"/>
  <c r="BQ1658" i="16" s="1"/>
  <c r="BE1660" i="16"/>
  <c r="BM1660" i="16" s="1"/>
  <c r="BG1661" i="16"/>
  <c r="BO1661" i="16" s="1"/>
  <c r="BE1664" i="16"/>
  <c r="BM1664" i="16" s="1"/>
  <c r="BG1665" i="16"/>
  <c r="BO1665" i="16" s="1"/>
  <c r="BI1666" i="16"/>
  <c r="BQ1666" i="16" s="1"/>
  <c r="BG1669" i="16"/>
  <c r="BO1669" i="16" s="1"/>
  <c r="BI1670" i="16"/>
  <c r="BQ1670" i="16" s="1"/>
  <c r="BE1672" i="16"/>
  <c r="BM1672" i="16" s="1"/>
  <c r="BG1673" i="16"/>
  <c r="BO1673" i="16" s="1"/>
  <c r="BI1674" i="16"/>
  <c r="BQ1674" i="16" s="1"/>
  <c r="BG1677" i="16"/>
  <c r="BO1677" i="16" s="1"/>
  <c r="BI1678" i="16"/>
  <c r="BQ1678" i="16" s="1"/>
  <c r="BE1680" i="16"/>
  <c r="BM1680" i="16" s="1"/>
  <c r="BG1681" i="16"/>
  <c r="BO1681" i="16" s="1"/>
  <c r="BI1682" i="16"/>
  <c r="BQ1682" i="16" s="1"/>
  <c r="BE1684" i="16"/>
  <c r="BM1684" i="16" s="1"/>
  <c r="BG1685" i="16"/>
  <c r="BO1685" i="16" s="1"/>
  <c r="BI1686" i="16"/>
  <c r="BQ1686" i="16" s="1"/>
  <c r="BE1688" i="16"/>
  <c r="BM1688" i="16" s="1"/>
  <c r="BG1689" i="16"/>
  <c r="BO1689" i="16" s="1"/>
  <c r="BI1690" i="16"/>
  <c r="BQ1690" i="16" s="1"/>
  <c r="BG1693" i="16"/>
  <c r="BO1693" i="16" s="1"/>
  <c r="BE1696" i="16"/>
  <c r="BM1696" i="16" s="1"/>
  <c r="BG1697" i="16"/>
  <c r="BO1697" i="16" s="1"/>
  <c r="BI1698" i="16"/>
  <c r="BQ1698" i="16" s="1"/>
  <c r="BE1700" i="16"/>
  <c r="BM1700" i="16" s="1"/>
  <c r="BG1701" i="16"/>
  <c r="BO1701" i="16" s="1"/>
  <c r="BI1702" i="16"/>
  <c r="BQ1702" i="16" s="1"/>
  <c r="BE1704" i="16"/>
  <c r="BM1704" i="16" s="1"/>
  <c r="BG1705" i="16"/>
  <c r="BO1705" i="16" s="1"/>
  <c r="BI1706" i="16"/>
  <c r="BQ1706" i="16" s="1"/>
  <c r="BE1708" i="16"/>
  <c r="BM1708" i="16" s="1"/>
  <c r="BG1709" i="16"/>
  <c r="BO1709" i="16" s="1"/>
  <c r="BI1710" i="16"/>
  <c r="BQ1710" i="16" s="1"/>
  <c r="BE1712" i="16"/>
  <c r="BM1712" i="16" s="1"/>
  <c r="BG1713" i="16"/>
  <c r="BO1713" i="16" s="1"/>
  <c r="BI1714" i="16"/>
  <c r="BQ1714" i="16" s="1"/>
  <c r="BE1716" i="16"/>
  <c r="BM1716" i="16" s="1"/>
  <c r="BG1717" i="16"/>
  <c r="BO1717" i="16" s="1"/>
  <c r="BI1718" i="16"/>
  <c r="BQ1718" i="16" s="1"/>
  <c r="BE1720" i="16"/>
  <c r="BM1720" i="16" s="1"/>
  <c r="BH1439" i="16"/>
  <c r="BP1439" i="16" s="1"/>
  <c r="BF1296" i="16"/>
  <c r="BN1296" i="16" s="1"/>
  <c r="BD1153" i="16"/>
  <c r="BL1153" i="16" s="1"/>
  <c r="BE1012" i="16"/>
  <c r="BM1012" i="16" s="1"/>
  <c r="BG1013" i="16"/>
  <c r="BO1013" i="16" s="1"/>
  <c r="BI1014" i="16"/>
  <c r="BQ1014" i="16" s="1"/>
  <c r="BE1016" i="16"/>
  <c r="BM1016" i="16" s="1"/>
  <c r="BG1017" i="16"/>
  <c r="BO1017" i="16" s="1"/>
  <c r="BI1018" i="16"/>
  <c r="BQ1018" i="16" s="1"/>
  <c r="BE1020" i="16"/>
  <c r="BM1020" i="16" s="1"/>
  <c r="BG1021" i="16"/>
  <c r="BO1021" i="16" s="1"/>
  <c r="BI1022" i="16"/>
  <c r="BQ1022" i="16" s="1"/>
  <c r="BG1025" i="16"/>
  <c r="BO1025" i="16" s="1"/>
  <c r="BI1026" i="16"/>
  <c r="BQ1026" i="16" s="1"/>
  <c r="BE1028" i="16"/>
  <c r="BM1028" i="16" s="1"/>
  <c r="BG1029" i="16"/>
  <c r="BO1029" i="16" s="1"/>
  <c r="BI1030" i="16"/>
  <c r="BQ1030" i="16" s="1"/>
  <c r="BE1032" i="16"/>
  <c r="BM1032" i="16" s="1"/>
  <c r="BG1033" i="16"/>
  <c r="BO1033" i="16" s="1"/>
  <c r="BI1034" i="16"/>
  <c r="BQ1034" i="16" s="1"/>
  <c r="BG1037" i="16"/>
  <c r="BO1037" i="16" s="1"/>
  <c r="BE1040" i="16"/>
  <c r="BM1040" i="16" s="1"/>
  <c r="BI1042" i="16"/>
  <c r="BQ1042" i="16" s="1"/>
  <c r="BE1044" i="16"/>
  <c r="BM1044" i="16" s="1"/>
  <c r="BG1045" i="16"/>
  <c r="BO1045" i="16" s="1"/>
  <c r="BI1046" i="16"/>
  <c r="BQ1046" i="16" s="1"/>
  <c r="BI1050" i="16"/>
  <c r="BQ1050" i="16" s="1"/>
  <c r="BG1053" i="16"/>
  <c r="BO1053" i="16" s="1"/>
  <c r="BE1056" i="16"/>
  <c r="BM1056" i="16" s="1"/>
  <c r="BG1057" i="16"/>
  <c r="BO1057" i="16" s="1"/>
  <c r="BI1058" i="16"/>
  <c r="BQ1058" i="16" s="1"/>
  <c r="BE1060" i="16"/>
  <c r="BM1060" i="16" s="1"/>
  <c r="BG1061" i="16"/>
  <c r="BO1061" i="16" s="1"/>
  <c r="BI1062" i="16"/>
  <c r="BQ1062" i="16" s="1"/>
  <c r="BE1064" i="16"/>
  <c r="BM1064" i="16" s="1"/>
  <c r="BG1065" i="16"/>
  <c r="BO1065" i="16" s="1"/>
  <c r="BI1066" i="16"/>
  <c r="BQ1066" i="16" s="1"/>
  <c r="BE1068" i="16"/>
  <c r="BM1068" i="16" s="1"/>
  <c r="BG1069" i="16"/>
  <c r="BO1069" i="16" s="1"/>
  <c r="BI1070" i="16"/>
  <c r="BQ1070" i="16" s="1"/>
  <c r="BE1318" i="16"/>
  <c r="BM1318" i="16" s="1"/>
  <c r="BI1500" i="16"/>
  <c r="BQ1500" i="16" s="1"/>
  <c r="BI1517" i="16"/>
  <c r="BQ1517" i="16" s="1"/>
  <c r="BD1535" i="16"/>
  <c r="BL1535" i="16" s="1"/>
  <c r="BE1569" i="16"/>
  <c r="BM1569" i="16" s="1"/>
  <c r="BE1589" i="16"/>
  <c r="BM1589" i="16" s="1"/>
  <c r="BE1606" i="16"/>
  <c r="BM1606" i="16" s="1"/>
  <c r="BF1623" i="16"/>
  <c r="BN1623" i="16" s="1"/>
  <c r="BI1638" i="16"/>
  <c r="BQ1638" i="16" s="1"/>
  <c r="BD1654" i="16"/>
  <c r="BL1654" i="16" s="1"/>
  <c r="BF1657" i="16"/>
  <c r="BN1657" i="16" s="1"/>
  <c r="BF1659" i="16"/>
  <c r="BN1659" i="16" s="1"/>
  <c r="BH1661" i="16"/>
  <c r="BP1661" i="16" s="1"/>
  <c r="BH1663" i="16"/>
  <c r="BP1663" i="16" s="1"/>
  <c r="BI1665" i="16"/>
  <c r="BQ1665" i="16" s="1"/>
  <c r="BD1670" i="16"/>
  <c r="BL1670" i="16" s="1"/>
  <c r="BF1672" i="16"/>
  <c r="BN1672" i="16" s="1"/>
  <c r="BF1674" i="16"/>
  <c r="BN1674" i="16" s="1"/>
  <c r="BH1678" i="16"/>
  <c r="BP1678" i="16" s="1"/>
  <c r="BH1680" i="16"/>
  <c r="BP1680" i="16" s="1"/>
  <c r="BD1683" i="16"/>
  <c r="BL1683" i="16" s="1"/>
  <c r="BD1685" i="16"/>
  <c r="BL1685" i="16" s="1"/>
  <c r="BE1687" i="16"/>
  <c r="BM1687" i="16" s="1"/>
  <c r="BF1689" i="16"/>
  <c r="BN1689" i="16" s="1"/>
  <c r="BH1693" i="16"/>
  <c r="BP1693" i="16" s="1"/>
  <c r="BI1697" i="16"/>
  <c r="BQ1697" i="16" s="1"/>
  <c r="BD1700" i="16"/>
  <c r="BL1700" i="16" s="1"/>
  <c r="BD1702" i="16"/>
  <c r="BL1702" i="16" s="1"/>
  <c r="BF1704" i="16"/>
  <c r="BN1704" i="16" s="1"/>
  <c r="BF1706" i="16"/>
  <c r="BN1706" i="16" s="1"/>
  <c r="BG1708" i="16"/>
  <c r="BO1708" i="16" s="1"/>
  <c r="BH1710" i="16"/>
  <c r="BP1710" i="16" s="1"/>
  <c r="BH1712" i="16"/>
  <c r="BP1712" i="16" s="1"/>
  <c r="BD1715" i="16"/>
  <c r="BL1715" i="16" s="1"/>
  <c r="BD1717" i="16"/>
  <c r="BL1717" i="16" s="1"/>
  <c r="BE1719" i="16"/>
  <c r="BM1719" i="16" s="1"/>
  <c r="BG1582" i="16"/>
  <c r="BO1582" i="16" s="1"/>
  <c r="BE1296" i="16"/>
  <c r="BM1296" i="16" s="1"/>
  <c r="BI1013" i="16"/>
  <c r="BQ1013" i="16" s="1"/>
  <c r="BD1016" i="16"/>
  <c r="BL1016" i="16" s="1"/>
  <c r="BD1018" i="16"/>
  <c r="BL1018" i="16" s="1"/>
  <c r="BF1020" i="16"/>
  <c r="BN1020" i="16" s="1"/>
  <c r="BF1022" i="16"/>
  <c r="BN1022" i="16" s="1"/>
  <c r="BH1026" i="16"/>
  <c r="BP1026" i="16" s="1"/>
  <c r="BH1028" i="16"/>
  <c r="BP1028" i="16" s="1"/>
  <c r="BD1031" i="16"/>
  <c r="BL1031" i="16" s="1"/>
  <c r="BD1033" i="16"/>
  <c r="BL1033" i="16" s="1"/>
  <c r="BE1035" i="16"/>
  <c r="BM1035" i="16" s="1"/>
  <c r="BF1037" i="16"/>
  <c r="BN1037" i="16" s="1"/>
  <c r="BH1043" i="16"/>
  <c r="BP1043" i="16" s="1"/>
  <c r="BI1045" i="16"/>
  <c r="BQ1045" i="16" s="1"/>
  <c r="BD1050" i="16"/>
  <c r="BL1050" i="16" s="1"/>
  <c r="BF1056" i="16"/>
  <c r="BN1056" i="16" s="1"/>
  <c r="BD1058" i="16"/>
  <c r="BL1058" i="16" s="1"/>
  <c r="BI1059" i="16"/>
  <c r="BQ1059" i="16" s="1"/>
  <c r="BH1061" i="16"/>
  <c r="BP1061" i="16" s="1"/>
  <c r="BF1063" i="16"/>
  <c r="BN1063" i="16" s="1"/>
  <c r="BE1065" i="16"/>
  <c r="BM1065" i="16" s="1"/>
  <c r="BD1067" i="16"/>
  <c r="BL1067" i="16" s="1"/>
  <c r="BH1068" i="16"/>
  <c r="BP1068" i="16" s="1"/>
  <c r="BG1070" i="16"/>
  <c r="BO1070" i="16" s="1"/>
  <c r="BI1073" i="16"/>
  <c r="BQ1073" i="16" s="1"/>
  <c r="BE1075" i="16"/>
  <c r="BM1075" i="16" s="1"/>
  <c r="BG1076" i="16"/>
  <c r="BO1076" i="16" s="1"/>
  <c r="BI1077" i="16"/>
  <c r="BQ1077" i="16" s="1"/>
  <c r="BE1079" i="16"/>
  <c r="BM1079" i="16" s="1"/>
  <c r="BG1080" i="16"/>
  <c r="BO1080" i="16" s="1"/>
  <c r="BI1081" i="16"/>
  <c r="BQ1081" i="16" s="1"/>
  <c r="BE1083" i="16"/>
  <c r="BM1083" i="16" s="1"/>
  <c r="BG1084" i="16"/>
  <c r="BO1084" i="16" s="1"/>
  <c r="BI1085" i="16"/>
  <c r="BQ1085" i="16" s="1"/>
  <c r="BE1087" i="16"/>
  <c r="BM1087" i="16" s="1"/>
  <c r="BG1088" i="16"/>
  <c r="BO1088" i="16" s="1"/>
  <c r="BI1089" i="16"/>
  <c r="BQ1089" i="16" s="1"/>
  <c r="BE1091" i="16"/>
  <c r="BM1091" i="16" s="1"/>
  <c r="BG1092" i="16"/>
  <c r="BO1092" i="16" s="1"/>
  <c r="BI1093" i="16"/>
  <c r="BQ1093" i="16" s="1"/>
  <c r="BE1095" i="16"/>
  <c r="BM1095" i="16" s="1"/>
  <c r="BI1097" i="16"/>
  <c r="BQ1097" i="16" s="1"/>
  <c r="BE1099" i="16"/>
  <c r="BM1099" i="16" s="1"/>
  <c r="BG1100" i="16"/>
  <c r="BO1100" i="16" s="1"/>
  <c r="BI1101" i="16"/>
  <c r="BQ1101" i="16" s="1"/>
  <c r="BE1103" i="16"/>
  <c r="BM1103" i="16" s="1"/>
  <c r="BI1105" i="16"/>
  <c r="BQ1105" i="16" s="1"/>
  <c r="BE1107" i="16"/>
  <c r="BM1107" i="16" s="1"/>
  <c r="BG1108" i="16"/>
  <c r="BO1108" i="16" s="1"/>
  <c r="BI1109" i="16"/>
  <c r="BQ1109" i="16" s="1"/>
  <c r="BE1111" i="16"/>
  <c r="BM1111" i="16" s="1"/>
  <c r="BG1112" i="16"/>
  <c r="BO1112" i="16" s="1"/>
  <c r="BI1113" i="16"/>
  <c r="BQ1113" i="16" s="1"/>
  <c r="BE1115" i="16"/>
  <c r="BM1115" i="16" s="1"/>
  <c r="BG1116" i="16"/>
  <c r="BO1116" i="16" s="1"/>
  <c r="BI1117" i="16"/>
  <c r="BQ1117" i="16" s="1"/>
  <c r="BI1121" i="16"/>
  <c r="BQ1121" i="16" s="1"/>
  <c r="BG1124" i="16"/>
  <c r="BO1124" i="16" s="1"/>
  <c r="BI1125" i="16"/>
  <c r="BQ1125" i="16" s="1"/>
  <c r="BG1128" i="16"/>
  <c r="BO1128" i="16" s="1"/>
  <c r="BI1129" i="16"/>
  <c r="BQ1129" i="16" s="1"/>
  <c r="BE1131" i="16"/>
  <c r="BM1131" i="16" s="1"/>
  <c r="BG1132" i="16"/>
  <c r="BO1132" i="16" s="1"/>
  <c r="BI1133" i="16"/>
  <c r="BQ1133" i="16" s="1"/>
  <c r="BG1136" i="16"/>
  <c r="BO1136" i="16" s="1"/>
  <c r="BI1137" i="16"/>
  <c r="BQ1137" i="16" s="1"/>
  <c r="BE1139" i="16"/>
  <c r="BM1139" i="16" s="1"/>
  <c r="BG1140" i="16"/>
  <c r="BO1140" i="16" s="1"/>
  <c r="BI1141" i="16"/>
  <c r="BQ1141" i="16" s="1"/>
  <c r="BE1143" i="16"/>
  <c r="BM1143" i="16" s="1"/>
  <c r="BG1144" i="16"/>
  <c r="BO1144" i="16" s="1"/>
  <c r="BI1145" i="16"/>
  <c r="BQ1145" i="16" s="1"/>
  <c r="BE1147" i="16"/>
  <c r="BM1147" i="16" s="1"/>
  <c r="BG1148" i="16"/>
  <c r="BO1148" i="16" s="1"/>
  <c r="BH1010" i="16"/>
  <c r="BP1010" i="16" s="1"/>
  <c r="BI869" i="16"/>
  <c r="BQ869" i="16" s="1"/>
  <c r="BE871" i="16"/>
  <c r="BM871" i="16" s="1"/>
  <c r="BG872" i="16"/>
  <c r="BO872" i="16" s="1"/>
  <c r="BI873" i="16"/>
  <c r="BQ873" i="16" s="1"/>
  <c r="BE875" i="16"/>
  <c r="BM875" i="16" s="1"/>
  <c r="BG876" i="16"/>
  <c r="BO876" i="16" s="1"/>
  <c r="BI877" i="16"/>
  <c r="BQ877" i="16" s="1"/>
  <c r="BE879" i="16"/>
  <c r="BM879" i="16" s="1"/>
  <c r="BG880" i="16"/>
  <c r="BO880" i="16" s="1"/>
  <c r="BE883" i="16"/>
  <c r="BM883" i="16" s="1"/>
  <c r="BI885" i="16"/>
  <c r="BQ885" i="16" s="1"/>
  <c r="BE887" i="16"/>
  <c r="BM887" i="16" s="1"/>
  <c r="BG888" i="16"/>
  <c r="BO888" i="16" s="1"/>
  <c r="BI889" i="16"/>
  <c r="BQ889" i="16" s="1"/>
  <c r="BE891" i="16"/>
  <c r="BM891" i="16" s="1"/>
  <c r="BG892" i="16"/>
  <c r="BO892" i="16" s="1"/>
  <c r="BH1370" i="16"/>
  <c r="BP1370" i="16" s="1"/>
  <c r="BD1503" i="16"/>
  <c r="BL1503" i="16" s="1"/>
  <c r="BE1520" i="16"/>
  <c r="BM1520" i="16" s="1"/>
  <c r="BE1537" i="16"/>
  <c r="BM1537" i="16" s="1"/>
  <c r="BE1554" i="16"/>
  <c r="BM1554" i="16" s="1"/>
  <c r="BE1571" i="16"/>
  <c r="BM1571" i="16" s="1"/>
  <c r="BF1591" i="16"/>
  <c r="BN1591" i="16" s="1"/>
  <c r="BG1625" i="16"/>
  <c r="BO1625" i="16" s="1"/>
  <c r="BH1640" i="16"/>
  <c r="BP1640" i="16" s="1"/>
  <c r="BE1651" i="16"/>
  <c r="BM1651" i="16" s="1"/>
  <c r="BH1654" i="16"/>
  <c r="BP1654" i="16" s="1"/>
  <c r="BH1657" i="16"/>
  <c r="BP1657" i="16" s="1"/>
  <c r="BH1659" i="16"/>
  <c r="BP1659" i="16" s="1"/>
  <c r="BI1661" i="16"/>
  <c r="BQ1661" i="16" s="1"/>
  <c r="BD1664" i="16"/>
  <c r="BL1664" i="16" s="1"/>
  <c r="BD1666" i="16"/>
  <c r="BL1666" i="16" s="1"/>
  <c r="BF1670" i="16"/>
  <c r="BN1670" i="16" s="1"/>
  <c r="BG1672" i="16"/>
  <c r="BO1672" i="16" s="1"/>
  <c r="BH1674" i="16"/>
  <c r="BP1674" i="16" s="1"/>
  <c r="BD1679" i="16"/>
  <c r="BL1679" i="16" s="1"/>
  <c r="BD1681" i="16"/>
  <c r="BL1681" i="16" s="1"/>
  <c r="BE1683" i="16"/>
  <c r="BM1683" i="16" s="1"/>
  <c r="BF1685" i="16"/>
  <c r="BN1685" i="16" s="1"/>
  <c r="BF1687" i="16"/>
  <c r="BN1687" i="16" s="1"/>
  <c r="BH1689" i="16"/>
  <c r="BP1689" i="16" s="1"/>
  <c r="BI1693" i="16"/>
  <c r="BQ1693" i="16" s="1"/>
  <c r="BD1696" i="16"/>
  <c r="BL1696" i="16" s="1"/>
  <c r="BD1698" i="16"/>
  <c r="BL1698" i="16" s="1"/>
  <c r="BF1700" i="16"/>
  <c r="BN1700" i="16" s="1"/>
  <c r="BF1702" i="16"/>
  <c r="BN1702" i="16" s="1"/>
  <c r="BG1704" i="16"/>
  <c r="BO1704" i="16" s="1"/>
  <c r="BH1706" i="16"/>
  <c r="BP1706" i="16" s="1"/>
  <c r="BH1708" i="16"/>
  <c r="BP1708" i="16" s="1"/>
  <c r="BD1711" i="16"/>
  <c r="BL1711" i="16" s="1"/>
  <c r="BD1713" i="16"/>
  <c r="BL1713" i="16" s="1"/>
  <c r="BE1715" i="16"/>
  <c r="BM1715" i="16" s="1"/>
  <c r="BF1717" i="16"/>
  <c r="BN1717" i="16" s="1"/>
  <c r="BF1719" i="16"/>
  <c r="BN1719" i="16" s="1"/>
  <c r="BE1582" i="16"/>
  <c r="BM1582" i="16" s="1"/>
  <c r="BD1296" i="16"/>
  <c r="BL1296" i="16" s="1"/>
  <c r="BD1012" i="16"/>
  <c r="BL1012" i="16" s="1"/>
  <c r="BD1014" i="16"/>
  <c r="BL1014" i="16" s="1"/>
  <c r="BF1016" i="16"/>
  <c r="BN1016" i="16" s="1"/>
  <c r="BF1018" i="16"/>
  <c r="BN1018" i="16" s="1"/>
  <c r="BG1020" i="16"/>
  <c r="BO1020" i="16" s="1"/>
  <c r="BH1022" i="16"/>
  <c r="BP1022" i="16" s="1"/>
  <c r="BD1029" i="16"/>
  <c r="BL1029" i="16" s="1"/>
  <c r="BE1031" i="16"/>
  <c r="BM1031" i="16" s="1"/>
  <c r="BF1033" i="16"/>
  <c r="BN1033" i="16" s="1"/>
  <c r="BF1035" i="16"/>
  <c r="BN1035" i="16" s="1"/>
  <c r="BH1037" i="16"/>
  <c r="BP1037" i="16" s="1"/>
  <c r="BD1044" i="16"/>
  <c r="BL1044" i="16" s="1"/>
  <c r="BD1046" i="16"/>
  <c r="BL1046" i="16" s="1"/>
  <c r="BF1050" i="16"/>
  <c r="BN1050" i="16" s="1"/>
  <c r="BG1056" i="16"/>
  <c r="BO1056" i="16" s="1"/>
  <c r="BF1058" i="16"/>
  <c r="BN1058" i="16" s="1"/>
  <c r="BD1060" i="16"/>
  <c r="BL1060" i="16" s="1"/>
  <c r="BI1061" i="16"/>
  <c r="BQ1061" i="16" s="1"/>
  <c r="BH1063" i="16"/>
  <c r="BP1063" i="16" s="1"/>
  <c r="BF1065" i="16"/>
  <c r="BN1065" i="16" s="1"/>
  <c r="BE1067" i="16"/>
  <c r="BM1067" i="16" s="1"/>
  <c r="BD1069" i="16"/>
  <c r="BL1069" i="16" s="1"/>
  <c r="BH1070" i="16"/>
  <c r="BP1070" i="16" s="1"/>
  <c r="BD1074" i="16"/>
  <c r="BL1074" i="16" s="1"/>
  <c r="BF1075" i="16"/>
  <c r="BN1075" i="16" s="1"/>
  <c r="BH1076" i="16"/>
  <c r="BP1076" i="16" s="1"/>
  <c r="BF1079" i="16"/>
  <c r="BN1079" i="16" s="1"/>
  <c r="BH1080" i="16"/>
  <c r="BP1080" i="16" s="1"/>
  <c r="BD1082" i="16"/>
  <c r="BL1082" i="16" s="1"/>
  <c r="BF1083" i="16"/>
  <c r="BN1083" i="16" s="1"/>
  <c r="BH1084" i="16"/>
  <c r="BP1084" i="16" s="1"/>
  <c r="BE1410" i="16"/>
  <c r="BM1410" i="16" s="1"/>
  <c r="BE1505" i="16"/>
  <c r="BM1505" i="16" s="1"/>
  <c r="BE1522" i="16"/>
  <c r="BM1522" i="16" s="1"/>
  <c r="BE1539" i="16"/>
  <c r="BM1539" i="16" s="1"/>
  <c r="BG1573" i="16"/>
  <c r="BO1573" i="16" s="1"/>
  <c r="BG1593" i="16"/>
  <c r="BO1593" i="16" s="1"/>
  <c r="BG1627" i="16"/>
  <c r="BO1627" i="16" s="1"/>
  <c r="BG1642" i="16"/>
  <c r="BO1642" i="16" s="1"/>
  <c r="BF1651" i="16"/>
  <c r="BN1651" i="16" s="1"/>
  <c r="BE1655" i="16"/>
  <c r="BM1655" i="16" s="1"/>
  <c r="BI1657" i="16"/>
  <c r="BQ1657" i="16" s="1"/>
  <c r="BD1660" i="16"/>
  <c r="BL1660" i="16" s="1"/>
  <c r="BF1664" i="16"/>
  <c r="BN1664" i="16" s="1"/>
  <c r="BF1666" i="16"/>
  <c r="BN1666" i="16" s="1"/>
  <c r="BH1670" i="16"/>
  <c r="BP1670" i="16" s="1"/>
  <c r="BH1672" i="16"/>
  <c r="BP1672" i="16" s="1"/>
  <c r="BD1675" i="16"/>
  <c r="BL1675" i="16" s="1"/>
  <c r="BD1677" i="16"/>
  <c r="BL1677" i="16" s="1"/>
  <c r="BE1679" i="16"/>
  <c r="BM1679" i="16" s="1"/>
  <c r="BF1681" i="16"/>
  <c r="BN1681" i="16" s="1"/>
  <c r="BF1683" i="16"/>
  <c r="BN1683" i="16" s="1"/>
  <c r="BH1685" i="16"/>
  <c r="BP1685" i="16" s="1"/>
  <c r="BH1687" i="16"/>
  <c r="BP1687" i="16" s="1"/>
  <c r="BI1689" i="16"/>
  <c r="BQ1689" i="16" s="1"/>
  <c r="BF1696" i="16"/>
  <c r="BN1696" i="16" s="1"/>
  <c r="BF1698" i="16"/>
  <c r="BN1698" i="16" s="1"/>
  <c r="BG1700" i="16"/>
  <c r="BO1700" i="16" s="1"/>
  <c r="BH1702" i="16"/>
  <c r="BP1702" i="16" s="1"/>
  <c r="BH1704" i="16"/>
  <c r="BP1704" i="16" s="1"/>
  <c r="BD1709" i="16"/>
  <c r="BL1709" i="16" s="1"/>
  <c r="BE1711" i="16"/>
  <c r="BM1711" i="16" s="1"/>
  <c r="BF1713" i="16"/>
  <c r="BN1713" i="16" s="1"/>
  <c r="BF1715" i="16"/>
  <c r="BN1715" i="16" s="1"/>
  <c r="BH1717" i="16"/>
  <c r="BP1717" i="16" s="1"/>
  <c r="BH1719" i="16"/>
  <c r="BP1719" i="16" s="1"/>
  <c r="BI1439" i="16"/>
  <c r="BQ1439" i="16" s="1"/>
  <c r="BI1153" i="16"/>
  <c r="BQ1153" i="16" s="1"/>
  <c r="BF1012" i="16"/>
  <c r="BN1012" i="16" s="1"/>
  <c r="BF1014" i="16"/>
  <c r="BN1014" i="16" s="1"/>
  <c r="BG1016" i="16"/>
  <c r="BO1016" i="16" s="1"/>
  <c r="BH1018" i="16"/>
  <c r="BP1018" i="16" s="1"/>
  <c r="BH1020" i="16"/>
  <c r="BP1020" i="16" s="1"/>
  <c r="BD1023" i="16"/>
  <c r="BL1023" i="16" s="1"/>
  <c r="BD1025" i="16"/>
  <c r="BL1025" i="16" s="1"/>
  <c r="BF1029" i="16"/>
  <c r="BN1029" i="16" s="1"/>
  <c r="BF1031" i="16"/>
  <c r="BN1031" i="16" s="1"/>
  <c r="BH1033" i="16"/>
  <c r="BP1033" i="16" s="1"/>
  <c r="BH1035" i="16"/>
  <c r="BP1035" i="16" s="1"/>
  <c r="BI1037" i="16"/>
  <c r="BQ1037" i="16" s="1"/>
  <c r="BD1040" i="16"/>
  <c r="BL1040" i="16" s="1"/>
  <c r="BD1042" i="16"/>
  <c r="BL1042" i="16" s="1"/>
  <c r="BF1044" i="16"/>
  <c r="BN1044" i="16" s="1"/>
  <c r="BF1046" i="16"/>
  <c r="BN1046" i="16" s="1"/>
  <c r="BH1050" i="16"/>
  <c r="BP1050" i="16" s="1"/>
  <c r="BD1055" i="16"/>
  <c r="BL1055" i="16" s="1"/>
  <c r="BH1056" i="16"/>
  <c r="BP1056" i="16" s="1"/>
  <c r="BG1058" i="16"/>
  <c r="BO1058" i="16" s="1"/>
  <c r="BF1060" i="16"/>
  <c r="BN1060" i="16" s="1"/>
  <c r="BD1062" i="16"/>
  <c r="BL1062" i="16" s="1"/>
  <c r="BI1063" i="16"/>
  <c r="BQ1063" i="16" s="1"/>
  <c r="BH1065" i="16"/>
  <c r="BP1065" i="16" s="1"/>
  <c r="BF1067" i="16"/>
  <c r="BN1067" i="16" s="1"/>
  <c r="BE1069" i="16"/>
  <c r="BM1069" i="16" s="1"/>
  <c r="BD1071" i="16"/>
  <c r="BL1071" i="16" s="1"/>
  <c r="BE1074" i="16"/>
  <c r="BM1074" i="16" s="1"/>
  <c r="BG1075" i="16"/>
  <c r="BO1075" i="16" s="1"/>
  <c r="BI1076" i="16"/>
  <c r="BQ1076" i="16" s="1"/>
  <c r="BG1079" i="16"/>
  <c r="BO1079" i="16" s="1"/>
  <c r="BI1080" i="16"/>
  <c r="BQ1080" i="16" s="1"/>
  <c r="BE1082" i="16"/>
  <c r="BM1082" i="16" s="1"/>
  <c r="BG1083" i="16"/>
  <c r="BO1083" i="16" s="1"/>
  <c r="BI1084" i="16"/>
  <c r="BQ1084" i="16" s="1"/>
  <c r="BE1086" i="16"/>
  <c r="BM1086" i="16" s="1"/>
  <c r="BG1087" i="16"/>
  <c r="BO1087" i="16" s="1"/>
  <c r="BI1088" i="16"/>
  <c r="BQ1088" i="16" s="1"/>
  <c r="BG1091" i="16"/>
  <c r="BO1091" i="16" s="1"/>
  <c r="BI1092" i="16"/>
  <c r="BQ1092" i="16" s="1"/>
  <c r="BE1094" i="16"/>
  <c r="BM1094" i="16" s="1"/>
  <c r="BG1095" i="16"/>
  <c r="BO1095" i="16" s="1"/>
  <c r="BE1098" i="16"/>
  <c r="BM1098" i="16" s="1"/>
  <c r="BG1099" i="16"/>
  <c r="BO1099" i="16" s="1"/>
  <c r="BI1100" i="16"/>
  <c r="BQ1100" i="16" s="1"/>
  <c r="BE1102" i="16"/>
  <c r="BM1102" i="16" s="1"/>
  <c r="BG1103" i="16"/>
  <c r="BO1103" i="16" s="1"/>
  <c r="BE1106" i="16"/>
  <c r="BM1106" i="16" s="1"/>
  <c r="BG1107" i="16"/>
  <c r="BO1107" i="16" s="1"/>
  <c r="BI1108" i="16"/>
  <c r="BQ1108" i="16" s="1"/>
  <c r="BE1110" i="16"/>
  <c r="BM1110" i="16" s="1"/>
  <c r="BG1111" i="16"/>
  <c r="BO1111" i="16" s="1"/>
  <c r="BI1112" i="16"/>
  <c r="BQ1112" i="16" s="1"/>
  <c r="BE1114" i="16"/>
  <c r="BM1114" i="16" s="1"/>
  <c r="BG1115" i="16"/>
  <c r="BO1115" i="16" s="1"/>
  <c r="BI1116" i="16"/>
  <c r="BQ1116" i="16" s="1"/>
  <c r="BE1118" i="16"/>
  <c r="BM1118" i="16" s="1"/>
  <c r="BI1124" i="16"/>
  <c r="BQ1124" i="16" s="1"/>
  <c r="BE1126" i="16"/>
  <c r="BM1126" i="16" s="1"/>
  <c r="BI1128" i="16"/>
  <c r="BQ1128" i="16" s="1"/>
  <c r="BE1130" i="16"/>
  <c r="BM1130" i="16" s="1"/>
  <c r="BG1131" i="16"/>
  <c r="BO1131" i="16" s="1"/>
  <c r="BI1132" i="16"/>
  <c r="BQ1132" i="16" s="1"/>
  <c r="BE1134" i="16"/>
  <c r="BM1134" i="16" s="1"/>
  <c r="BI1136" i="16"/>
  <c r="BQ1136" i="16" s="1"/>
  <c r="BE1138" i="16"/>
  <c r="BM1138" i="16" s="1"/>
  <c r="BG1139" i="16"/>
  <c r="BO1139" i="16" s="1"/>
  <c r="BI1140" i="16"/>
  <c r="BQ1140" i="16" s="1"/>
  <c r="BE1142" i="16"/>
  <c r="BM1142" i="16" s="1"/>
  <c r="BG1143" i="16"/>
  <c r="BO1143" i="16" s="1"/>
  <c r="BI1144" i="16"/>
  <c r="BQ1144" i="16" s="1"/>
  <c r="BE1146" i="16"/>
  <c r="BM1146" i="16" s="1"/>
  <c r="BG1147" i="16"/>
  <c r="BO1147" i="16" s="1"/>
  <c r="BI1148" i="16"/>
  <c r="BQ1148" i="16" s="1"/>
  <c r="BF1010" i="16"/>
  <c r="BN1010" i="16" s="1"/>
  <c r="BE870" i="16"/>
  <c r="BM870" i="16" s="1"/>
  <c r="BG871" i="16"/>
  <c r="BO871" i="16" s="1"/>
  <c r="BI872" i="16"/>
  <c r="BQ872" i="16" s="1"/>
  <c r="BE874" i="16"/>
  <c r="BM874" i="16" s="1"/>
  <c r="BG875" i="16"/>
  <c r="BO875" i="16" s="1"/>
  <c r="BI876" i="16"/>
  <c r="BQ876" i="16" s="1"/>
  <c r="BE878" i="16"/>
  <c r="BM878" i="16" s="1"/>
  <c r="BG879" i="16"/>
  <c r="BO879" i="16" s="1"/>
  <c r="BI880" i="16"/>
  <c r="BQ880" i="16" s="1"/>
  <c r="BE882" i="16"/>
  <c r="BM882" i="16" s="1"/>
  <c r="BG883" i="16"/>
  <c r="BO883" i="16" s="1"/>
  <c r="BE886" i="16"/>
  <c r="BM886" i="16" s="1"/>
  <c r="BG887" i="16"/>
  <c r="BO887" i="16" s="1"/>
  <c r="BI888" i="16"/>
  <c r="BQ888" i="16" s="1"/>
  <c r="BE890" i="16"/>
  <c r="BM890" i="16" s="1"/>
  <c r="BG891" i="16"/>
  <c r="BO891" i="16" s="1"/>
  <c r="BI892" i="16"/>
  <c r="BQ892" i="16" s="1"/>
  <c r="BE894" i="16"/>
  <c r="BM894" i="16" s="1"/>
  <c r="BG899" i="16"/>
  <c r="BO899" i="16" s="1"/>
  <c r="BH1441" i="16"/>
  <c r="BP1441" i="16" s="1"/>
  <c r="BE1507" i="16"/>
  <c r="BM1507" i="16" s="1"/>
  <c r="BF1524" i="16"/>
  <c r="BN1524" i="16" s="1"/>
  <c r="BG1541" i="16"/>
  <c r="BO1541" i="16" s="1"/>
  <c r="BG1558" i="16"/>
  <c r="BO1558" i="16" s="1"/>
  <c r="BG1575" i="16"/>
  <c r="BO1575" i="16" s="1"/>
  <c r="BG1595" i="16"/>
  <c r="BO1595" i="16" s="1"/>
  <c r="BH1612" i="16"/>
  <c r="BP1612" i="16" s="1"/>
  <c r="BI1629" i="16"/>
  <c r="BQ1629" i="16" s="1"/>
  <c r="BD1652" i="16"/>
  <c r="BL1652" i="16" s="1"/>
  <c r="BF1655" i="16"/>
  <c r="BN1655" i="16" s="1"/>
  <c r="BD1658" i="16"/>
  <c r="BL1658" i="16" s="1"/>
  <c r="BF1660" i="16"/>
  <c r="BN1660" i="16" s="1"/>
  <c r="BG1664" i="16"/>
  <c r="BO1664" i="16" s="1"/>
  <c r="BH1666" i="16"/>
  <c r="BP1666" i="16" s="1"/>
  <c r="BD1671" i="16"/>
  <c r="BL1671" i="16" s="1"/>
  <c r="BD1673" i="16"/>
  <c r="BL1673" i="16" s="1"/>
  <c r="BE1675" i="16"/>
  <c r="BM1675" i="16" s="1"/>
  <c r="BF1677" i="16"/>
  <c r="BN1677" i="16" s="1"/>
  <c r="BF1679" i="16"/>
  <c r="BN1679" i="16" s="1"/>
  <c r="BH1681" i="16"/>
  <c r="BP1681" i="16" s="1"/>
  <c r="BH1683" i="16"/>
  <c r="BP1683" i="16" s="1"/>
  <c r="BI1685" i="16"/>
  <c r="BQ1685" i="16" s="1"/>
  <c r="BD1688" i="16"/>
  <c r="BL1688" i="16" s="1"/>
  <c r="BD1690" i="16"/>
  <c r="BL1690" i="16" s="1"/>
  <c r="BG1696" i="16"/>
  <c r="BO1696" i="16" s="1"/>
  <c r="BH1698" i="16"/>
  <c r="BP1698" i="16" s="1"/>
  <c r="BH1700" i="16"/>
  <c r="BP1700" i="16" s="1"/>
  <c r="BD1703" i="16"/>
  <c r="BL1703" i="16" s="1"/>
  <c r="BD1705" i="16"/>
  <c r="BL1705" i="16" s="1"/>
  <c r="BF1709" i="16"/>
  <c r="BN1709" i="16" s="1"/>
  <c r="BF1711" i="16"/>
  <c r="BN1711" i="16" s="1"/>
  <c r="BH1713" i="16"/>
  <c r="BP1713" i="16" s="1"/>
  <c r="BH1715" i="16"/>
  <c r="BP1715" i="16" s="1"/>
  <c r="BI1717" i="16"/>
  <c r="BQ1717" i="16" s="1"/>
  <c r="BD1720" i="16"/>
  <c r="BL1720" i="16" s="1"/>
  <c r="BG1439" i="16"/>
  <c r="BO1439" i="16" s="1"/>
  <c r="BG1153" i="16"/>
  <c r="BO1153" i="16" s="1"/>
  <c r="BG1012" i="16"/>
  <c r="BO1012" i="16" s="1"/>
  <c r="BH1014" i="16"/>
  <c r="BP1014" i="16" s="1"/>
  <c r="BH1016" i="16"/>
  <c r="BP1016" i="16" s="1"/>
  <c r="BD1019" i="16"/>
  <c r="BL1019" i="16" s="1"/>
  <c r="BD1021" i="16"/>
  <c r="BL1021" i="16" s="1"/>
  <c r="BE1023" i="16"/>
  <c r="BM1023" i="16" s="1"/>
  <c r="BF1025" i="16"/>
  <c r="BN1025" i="16" s="1"/>
  <c r="BH1029" i="16"/>
  <c r="BP1029" i="16" s="1"/>
  <c r="BH1031" i="16"/>
  <c r="BP1031" i="16" s="1"/>
  <c r="BI1033" i="16"/>
  <c r="BQ1033" i="16" s="1"/>
  <c r="BF1040" i="16"/>
  <c r="BN1040" i="16" s="1"/>
  <c r="BF1042" i="16"/>
  <c r="BN1042" i="16" s="1"/>
  <c r="BG1044" i="16"/>
  <c r="BO1044" i="16" s="1"/>
  <c r="BH1046" i="16"/>
  <c r="BP1046" i="16" s="1"/>
  <c r="BD1051" i="16"/>
  <c r="BL1051" i="16" s="1"/>
  <c r="BD1053" i="16"/>
  <c r="BL1053" i="16" s="1"/>
  <c r="BE1055" i="16"/>
  <c r="BM1055" i="16" s="1"/>
  <c r="BD1057" i="16"/>
  <c r="BL1057" i="16" s="1"/>
  <c r="BH1058" i="16"/>
  <c r="BP1058" i="16" s="1"/>
  <c r="BG1060" i="16"/>
  <c r="BO1060" i="16" s="1"/>
  <c r="BF1062" i="16"/>
  <c r="BN1062" i="16" s="1"/>
  <c r="BD1064" i="16"/>
  <c r="BL1064" i="16" s="1"/>
  <c r="BI1065" i="16"/>
  <c r="BQ1065" i="16" s="1"/>
  <c r="BH1067" i="16"/>
  <c r="BP1067" i="16" s="1"/>
  <c r="BF1069" i="16"/>
  <c r="BN1069" i="16" s="1"/>
  <c r="BE1071" i="16"/>
  <c r="BM1071" i="16" s="1"/>
  <c r="BD1073" i="16"/>
  <c r="BL1073" i="16" s="1"/>
  <c r="BF1074" i="16"/>
  <c r="BN1074" i="16" s="1"/>
  <c r="BE1461" i="16"/>
  <c r="BM1461" i="16" s="1"/>
  <c r="BG1509" i="16"/>
  <c r="BO1509" i="16" s="1"/>
  <c r="BG1526" i="16"/>
  <c r="BO1526" i="16" s="1"/>
  <c r="BG1543" i="16"/>
  <c r="BO1543" i="16" s="1"/>
  <c r="BG1560" i="16"/>
  <c r="BO1560" i="16" s="1"/>
  <c r="BH1577" i="16"/>
  <c r="BP1577" i="16" s="1"/>
  <c r="BI1597" i="16"/>
  <c r="BQ1597" i="16" s="1"/>
  <c r="BI1614" i="16"/>
  <c r="BQ1614" i="16" s="1"/>
  <c r="BI1631" i="16"/>
  <c r="BQ1631" i="16" s="1"/>
  <c r="BD1646" i="16"/>
  <c r="BL1646" i="16" s="1"/>
  <c r="BG1652" i="16"/>
  <c r="BO1652" i="16" s="1"/>
  <c r="BD1656" i="16"/>
  <c r="BL1656" i="16" s="1"/>
  <c r="BF1658" i="16"/>
  <c r="BN1658" i="16" s="1"/>
  <c r="BG1660" i="16"/>
  <c r="BO1660" i="16" s="1"/>
  <c r="BH1664" i="16"/>
  <c r="BP1664" i="16" s="1"/>
  <c r="BD1667" i="16"/>
  <c r="BL1667" i="16" s="1"/>
  <c r="BD1669" i="16"/>
  <c r="BL1669" i="16" s="1"/>
  <c r="BE1671" i="16"/>
  <c r="BM1671" i="16" s="1"/>
  <c r="BF1673" i="16"/>
  <c r="BN1673" i="16" s="1"/>
  <c r="BF1675" i="16"/>
  <c r="BN1675" i="16" s="1"/>
  <c r="BH1677" i="16"/>
  <c r="BP1677" i="16" s="1"/>
  <c r="BH1679" i="16"/>
  <c r="BP1679" i="16" s="1"/>
  <c r="BI1681" i="16"/>
  <c r="BQ1681" i="16" s="1"/>
  <c r="BD1684" i="16"/>
  <c r="BL1684" i="16" s="1"/>
  <c r="BD1686" i="16"/>
  <c r="BL1686" i="16" s="1"/>
  <c r="BF1688" i="16"/>
  <c r="BN1688" i="16" s="1"/>
  <c r="BF1690" i="16"/>
  <c r="BN1690" i="16" s="1"/>
  <c r="BH1696" i="16"/>
  <c r="BP1696" i="16" s="1"/>
  <c r="BD1701" i="16"/>
  <c r="BL1701" i="16" s="1"/>
  <c r="BE1703" i="16"/>
  <c r="BM1703" i="16" s="1"/>
  <c r="BF1705" i="16"/>
  <c r="BN1705" i="16" s="1"/>
  <c r="BH1709" i="16"/>
  <c r="BP1709" i="16" s="1"/>
  <c r="BH1711" i="16"/>
  <c r="BP1711" i="16" s="1"/>
  <c r="BI1713" i="16"/>
  <c r="BQ1713" i="16" s="1"/>
  <c r="BD1716" i="16"/>
  <c r="BL1716" i="16" s="1"/>
  <c r="BD1718" i="16"/>
  <c r="BL1718" i="16" s="1"/>
  <c r="BF1720" i="16"/>
  <c r="BN1720" i="16" s="1"/>
  <c r="BF1439" i="16"/>
  <c r="BN1439" i="16" s="1"/>
  <c r="BE1153" i="16"/>
  <c r="BM1153" i="16" s="1"/>
  <c r="BH1012" i="16"/>
  <c r="BP1012" i="16" s="1"/>
  <c r="BD1015" i="16"/>
  <c r="BL1015" i="16" s="1"/>
  <c r="BD1017" i="16"/>
  <c r="BL1017" i="16" s="1"/>
  <c r="BE1019" i="16"/>
  <c r="BM1019" i="16" s="1"/>
  <c r="BF1021" i="16"/>
  <c r="BN1021" i="16" s="1"/>
  <c r="BF1023" i="16"/>
  <c r="BN1023" i="16" s="1"/>
  <c r="BH1025" i="16"/>
  <c r="BP1025" i="16" s="1"/>
  <c r="BI1029" i="16"/>
  <c r="BQ1029" i="16" s="1"/>
  <c r="BD1032" i="16"/>
  <c r="BL1032" i="16" s="1"/>
  <c r="BD1034" i="16"/>
  <c r="BL1034" i="16" s="1"/>
  <c r="BG1040" i="16"/>
  <c r="BO1040" i="16" s="1"/>
  <c r="BH1042" i="16"/>
  <c r="BP1042" i="16" s="1"/>
  <c r="BH1044" i="16"/>
  <c r="BP1044" i="16" s="1"/>
  <c r="BD1047" i="16"/>
  <c r="BL1047" i="16" s="1"/>
  <c r="BE1051" i="16"/>
  <c r="BM1051" i="16" s="1"/>
  <c r="BF1053" i="16"/>
  <c r="BN1053" i="16" s="1"/>
  <c r="BF1055" i="16"/>
  <c r="BN1055" i="16" s="1"/>
  <c r="BE1057" i="16"/>
  <c r="BM1057" i="16" s="1"/>
  <c r="BD1059" i="16"/>
  <c r="BL1059" i="16" s="1"/>
  <c r="BH1060" i="16"/>
  <c r="BP1060" i="16" s="1"/>
  <c r="BG1062" i="16"/>
  <c r="BO1062" i="16" s="1"/>
  <c r="BF1064" i="16"/>
  <c r="BN1064" i="16" s="1"/>
  <c r="BD1066" i="16"/>
  <c r="BL1066" i="16" s="1"/>
  <c r="BI1067" i="16"/>
  <c r="BQ1067" i="16" s="1"/>
  <c r="BH1069" i="16"/>
  <c r="BP1069" i="16" s="1"/>
  <c r="BF1071" i="16"/>
  <c r="BN1071" i="16" s="1"/>
  <c r="BE1073" i="16"/>
  <c r="BM1073" i="16" s="1"/>
  <c r="BG1074" i="16"/>
  <c r="BO1074" i="16" s="1"/>
  <c r="BI1075" i="16"/>
  <c r="BQ1075" i="16" s="1"/>
  <c r="BE1077" i="16"/>
  <c r="BM1077" i="16" s="1"/>
  <c r="BI1079" i="16"/>
  <c r="BQ1079" i="16" s="1"/>
  <c r="BE1081" i="16"/>
  <c r="BM1081" i="16" s="1"/>
  <c r="BG1082" i="16"/>
  <c r="BO1082" i="16" s="1"/>
  <c r="BI1083" i="16"/>
  <c r="BQ1083" i="16" s="1"/>
  <c r="BE1085" i="16"/>
  <c r="BM1085" i="16" s="1"/>
  <c r="BG1086" i="16"/>
  <c r="BO1086" i="16" s="1"/>
  <c r="BI1087" i="16"/>
  <c r="BQ1087" i="16" s="1"/>
  <c r="BE1089" i="16"/>
  <c r="BM1089" i="16" s="1"/>
  <c r="BI1091" i="16"/>
  <c r="BQ1091" i="16" s="1"/>
  <c r="BE1093" i="16"/>
  <c r="BM1093" i="16" s="1"/>
  <c r="BG1094" i="16"/>
  <c r="BO1094" i="16" s="1"/>
  <c r="BI1095" i="16"/>
  <c r="BQ1095" i="16" s="1"/>
  <c r="BE1097" i="16"/>
  <c r="BM1097" i="16" s="1"/>
  <c r="BG1098" i="16"/>
  <c r="BO1098" i="16" s="1"/>
  <c r="BI1099" i="16"/>
  <c r="BQ1099" i="16" s="1"/>
  <c r="BE1101" i="16"/>
  <c r="BM1101" i="16" s="1"/>
  <c r="BG1102" i="16"/>
  <c r="BO1102" i="16" s="1"/>
  <c r="BI1103" i="16"/>
  <c r="BQ1103" i="16" s="1"/>
  <c r="BE1105" i="16"/>
  <c r="BM1105" i="16" s="1"/>
  <c r="BG1106" i="16"/>
  <c r="BO1106" i="16" s="1"/>
  <c r="BI1107" i="16"/>
  <c r="BQ1107" i="16" s="1"/>
  <c r="BE1109" i="16"/>
  <c r="BM1109" i="16" s="1"/>
  <c r="BG1110" i="16"/>
  <c r="BO1110" i="16" s="1"/>
  <c r="BI1111" i="16"/>
  <c r="BQ1111" i="16" s="1"/>
  <c r="BE1113" i="16"/>
  <c r="BM1113" i="16" s="1"/>
  <c r="BG1114" i="16"/>
  <c r="BO1114" i="16" s="1"/>
  <c r="BI1115" i="16"/>
  <c r="BQ1115" i="16" s="1"/>
  <c r="BE1117" i="16"/>
  <c r="BM1117" i="16" s="1"/>
  <c r="BG1118" i="16"/>
  <c r="BO1118" i="16" s="1"/>
  <c r="BE1121" i="16"/>
  <c r="BM1121" i="16" s="1"/>
  <c r="BE1125" i="16"/>
  <c r="BM1125" i="16" s="1"/>
  <c r="BG1126" i="16"/>
  <c r="BO1126" i="16" s="1"/>
  <c r="BE1129" i="16"/>
  <c r="BM1129" i="16" s="1"/>
  <c r="BG1130" i="16"/>
  <c r="BO1130" i="16" s="1"/>
  <c r="BI1131" i="16"/>
  <c r="BQ1131" i="16" s="1"/>
  <c r="BE1133" i="16"/>
  <c r="BM1133" i="16" s="1"/>
  <c r="BG1134" i="16"/>
  <c r="BO1134" i="16" s="1"/>
  <c r="BE1137" i="16"/>
  <c r="BM1137" i="16" s="1"/>
  <c r="BG1138" i="16"/>
  <c r="BO1138" i="16" s="1"/>
  <c r="BI1139" i="16"/>
  <c r="BQ1139" i="16" s="1"/>
  <c r="BE1141" i="16"/>
  <c r="BM1141" i="16" s="1"/>
  <c r="BG1142" i="16"/>
  <c r="BO1142" i="16" s="1"/>
  <c r="BI1143" i="16"/>
  <c r="BQ1143" i="16" s="1"/>
  <c r="BE1145" i="16"/>
  <c r="BM1145" i="16" s="1"/>
  <c r="BG1146" i="16"/>
  <c r="BO1146" i="16" s="1"/>
  <c r="BI1147" i="16"/>
  <c r="BQ1147" i="16" s="1"/>
  <c r="BD1010" i="16"/>
  <c r="BL1010" i="16" s="1"/>
  <c r="BE869" i="16"/>
  <c r="BM869" i="16" s="1"/>
  <c r="BG870" i="16"/>
  <c r="BO870" i="16" s="1"/>
  <c r="BI871" i="16"/>
  <c r="BQ871" i="16" s="1"/>
  <c r="BE873" i="16"/>
  <c r="BM873" i="16" s="1"/>
  <c r="BG874" i="16"/>
  <c r="BO874" i="16" s="1"/>
  <c r="BI875" i="16"/>
  <c r="BQ875" i="16" s="1"/>
  <c r="BE877" i="16"/>
  <c r="BM877" i="16" s="1"/>
  <c r="BG878" i="16"/>
  <c r="BO878" i="16" s="1"/>
  <c r="BI879" i="16"/>
  <c r="BQ879" i="16" s="1"/>
  <c r="BG1511" i="16"/>
  <c r="BO1511" i="16" s="1"/>
  <c r="BG1528" i="16"/>
  <c r="BO1528" i="16" s="1"/>
  <c r="BH1545" i="16"/>
  <c r="BP1545" i="16" s="1"/>
  <c r="BI1562" i="16"/>
  <c r="BQ1562" i="16" s="1"/>
  <c r="BI1616" i="16"/>
  <c r="BQ1616" i="16" s="1"/>
  <c r="BG1633" i="16"/>
  <c r="BO1633" i="16" s="1"/>
  <c r="BI1647" i="16"/>
  <c r="BQ1647" i="16" s="1"/>
  <c r="BH1652" i="16"/>
  <c r="BP1652" i="16" s="1"/>
  <c r="BG1656" i="16"/>
  <c r="BO1656" i="16" s="1"/>
  <c r="BH1658" i="16"/>
  <c r="BP1658" i="16" s="1"/>
  <c r="BH1660" i="16"/>
  <c r="BP1660" i="16" s="1"/>
  <c r="BD1663" i="16"/>
  <c r="BL1663" i="16" s="1"/>
  <c r="BD1665" i="16"/>
  <c r="BL1665" i="16" s="1"/>
  <c r="BE1667" i="16"/>
  <c r="BM1667" i="16" s="1"/>
  <c r="BF1669" i="16"/>
  <c r="BN1669" i="16" s="1"/>
  <c r="BF1671" i="16"/>
  <c r="BN1671" i="16" s="1"/>
  <c r="BH1673" i="16"/>
  <c r="BP1673" i="16" s="1"/>
  <c r="BH1675" i="16"/>
  <c r="BP1675" i="16" s="1"/>
  <c r="BI1677" i="16"/>
  <c r="BQ1677" i="16" s="1"/>
  <c r="BD1680" i="16"/>
  <c r="BL1680" i="16" s="1"/>
  <c r="BD1682" i="16"/>
  <c r="BL1682" i="16" s="1"/>
  <c r="BF1684" i="16"/>
  <c r="BN1684" i="16" s="1"/>
  <c r="BF1686" i="16"/>
  <c r="BN1686" i="16" s="1"/>
  <c r="BG1688" i="16"/>
  <c r="BO1688" i="16" s="1"/>
  <c r="BH1690" i="16"/>
  <c r="BP1690" i="16" s="1"/>
  <c r="BD1697" i="16"/>
  <c r="BL1697" i="16" s="1"/>
  <c r="BF1701" i="16"/>
  <c r="BN1701" i="16" s="1"/>
  <c r="BF1703" i="16"/>
  <c r="BN1703" i="16" s="1"/>
  <c r="BH1705" i="16"/>
  <c r="BP1705" i="16" s="1"/>
  <c r="BI1709" i="16"/>
  <c r="BQ1709" i="16" s="1"/>
  <c r="BD1712" i="16"/>
  <c r="BL1712" i="16" s="1"/>
  <c r="BD1714" i="16"/>
  <c r="BL1714" i="16" s="1"/>
  <c r="BF1716" i="16"/>
  <c r="BN1716" i="16" s="1"/>
  <c r="BF1718" i="16"/>
  <c r="BN1718" i="16" s="1"/>
  <c r="BG1720" i="16"/>
  <c r="BO1720" i="16" s="1"/>
  <c r="BE1439" i="16"/>
  <c r="BM1439" i="16" s="1"/>
  <c r="BD1013" i="16"/>
  <c r="BL1013" i="16" s="1"/>
  <c r="BE1015" i="16"/>
  <c r="BM1015" i="16" s="1"/>
  <c r="BF1017" i="16"/>
  <c r="BN1017" i="16" s="1"/>
  <c r="BF1019" i="16"/>
  <c r="BN1019" i="16" s="1"/>
  <c r="BH1021" i="16"/>
  <c r="BP1021" i="16" s="1"/>
  <c r="BH1023" i="16"/>
  <c r="BP1023" i="16" s="1"/>
  <c r="BI1025" i="16"/>
  <c r="BQ1025" i="16" s="1"/>
  <c r="BD1028" i="16"/>
  <c r="BL1028" i="16" s="1"/>
  <c r="BD1030" i="16"/>
  <c r="BL1030" i="16" s="1"/>
  <c r="BF1032" i="16"/>
  <c r="BN1032" i="16" s="1"/>
  <c r="BF1034" i="16"/>
  <c r="BN1034" i="16" s="1"/>
  <c r="BH1040" i="16"/>
  <c r="BP1040" i="16" s="1"/>
  <c r="BD1043" i="16"/>
  <c r="BL1043" i="16" s="1"/>
  <c r="BD1045" i="16"/>
  <c r="BL1045" i="16" s="1"/>
  <c r="BE1047" i="16"/>
  <c r="BM1047" i="16" s="1"/>
  <c r="BF1051" i="16"/>
  <c r="BN1051" i="16" s="1"/>
  <c r="BH1053" i="16"/>
  <c r="BP1053" i="16" s="1"/>
  <c r="BH1055" i="16"/>
  <c r="BP1055" i="16" s="1"/>
  <c r="BF1057" i="16"/>
  <c r="BN1057" i="16" s="1"/>
  <c r="BE1059" i="16"/>
  <c r="BM1059" i="16" s="1"/>
  <c r="BD1061" i="16"/>
  <c r="BL1061" i="16" s="1"/>
  <c r="BH1062" i="16"/>
  <c r="BP1062" i="16" s="1"/>
  <c r="BG1064" i="16"/>
  <c r="BO1064" i="16" s="1"/>
  <c r="BF1066" i="16"/>
  <c r="BN1066" i="16" s="1"/>
  <c r="BD1068" i="16"/>
  <c r="BL1068" i="16" s="1"/>
  <c r="BI1069" i="16"/>
  <c r="BQ1069" i="16" s="1"/>
  <c r="BH1071" i="16"/>
  <c r="BP1071" i="16" s="1"/>
  <c r="BF1073" i="16"/>
  <c r="BN1073" i="16" s="1"/>
  <c r="BH1074" i="16"/>
  <c r="BP1074" i="16" s="1"/>
  <c r="BD1076" i="16"/>
  <c r="BL1076" i="16" s="1"/>
  <c r="BF1077" i="16"/>
  <c r="BN1077" i="16" s="1"/>
  <c r="BD1080" i="16"/>
  <c r="BL1080" i="16" s="1"/>
  <c r="BF1081" i="16"/>
  <c r="BN1081" i="16" s="1"/>
  <c r="BH1082" i="16"/>
  <c r="BP1082" i="16" s="1"/>
  <c r="BD1084" i="16"/>
  <c r="BL1084" i="16" s="1"/>
  <c r="BF1085" i="16"/>
  <c r="BN1085" i="16" s="1"/>
  <c r="BH1086" i="16"/>
  <c r="BP1086" i="16" s="1"/>
  <c r="BG1491" i="16"/>
  <c r="BO1491" i="16" s="1"/>
  <c r="BH1513" i="16"/>
  <c r="BP1513" i="16" s="1"/>
  <c r="BI1530" i="16"/>
  <c r="BQ1530" i="16" s="1"/>
  <c r="BI1547" i="16"/>
  <c r="BQ1547" i="16" s="1"/>
  <c r="BI1564" i="16"/>
  <c r="BQ1564" i="16" s="1"/>
  <c r="BI1584" i="16"/>
  <c r="BQ1584" i="16" s="1"/>
  <c r="BD1602" i="16"/>
  <c r="BL1602" i="16" s="1"/>
  <c r="BE1619" i="16"/>
  <c r="BM1619" i="16" s="1"/>
  <c r="BF1635" i="16"/>
  <c r="BN1635" i="16" s="1"/>
  <c r="BF1649" i="16"/>
  <c r="BN1649" i="16" s="1"/>
  <c r="BF1653" i="16"/>
  <c r="BN1653" i="16" s="1"/>
  <c r="BH1656" i="16"/>
  <c r="BP1656" i="16" s="1"/>
  <c r="BD1659" i="16"/>
  <c r="BL1659" i="16" s="1"/>
  <c r="BD1661" i="16"/>
  <c r="BL1661" i="16" s="1"/>
  <c r="BE1663" i="16"/>
  <c r="BM1663" i="16" s="1"/>
  <c r="BF1665" i="16"/>
  <c r="BN1665" i="16" s="1"/>
  <c r="BF1667" i="16"/>
  <c r="BN1667" i="16" s="1"/>
  <c r="BH1669" i="16"/>
  <c r="BP1669" i="16" s="1"/>
  <c r="BH1671" i="16"/>
  <c r="BP1671" i="16" s="1"/>
  <c r="BI1673" i="16"/>
  <c r="BQ1673" i="16" s="1"/>
  <c r="BD1678" i="16"/>
  <c r="BL1678" i="16" s="1"/>
  <c r="BF1680" i="16"/>
  <c r="BN1680" i="16" s="1"/>
  <c r="BF1682" i="16"/>
  <c r="BN1682" i="16" s="1"/>
  <c r="BG1684" i="16"/>
  <c r="BO1684" i="16" s="1"/>
  <c r="BH1686" i="16"/>
  <c r="BP1686" i="16" s="1"/>
  <c r="BH1688" i="16"/>
  <c r="BP1688" i="16" s="1"/>
  <c r="BD1693" i="16"/>
  <c r="BL1693" i="16" s="1"/>
  <c r="BF1697" i="16"/>
  <c r="BN1697" i="16" s="1"/>
  <c r="BH1701" i="16"/>
  <c r="BP1701" i="16" s="1"/>
  <c r="BH1703" i="16"/>
  <c r="BP1703" i="16" s="1"/>
  <c r="BI1705" i="16"/>
  <c r="BQ1705" i="16" s="1"/>
  <c r="BD1708" i="16"/>
  <c r="BL1708" i="16" s="1"/>
  <c r="BD1710" i="16"/>
  <c r="BL1710" i="16" s="1"/>
  <c r="BF1712" i="16"/>
  <c r="BN1712" i="16" s="1"/>
  <c r="BF1714" i="16"/>
  <c r="BN1714" i="16" s="1"/>
  <c r="BG1716" i="16"/>
  <c r="BO1716" i="16" s="1"/>
  <c r="BH1718" i="16"/>
  <c r="BP1718" i="16" s="1"/>
  <c r="BI1497" i="16"/>
  <c r="BQ1497" i="16" s="1"/>
  <c r="BI1515" i="16"/>
  <c r="BQ1515" i="16" s="1"/>
  <c r="BI1532" i="16"/>
  <c r="BQ1532" i="16" s="1"/>
  <c r="BD1567" i="16"/>
  <c r="BL1567" i="16" s="1"/>
  <c r="BE1587" i="16"/>
  <c r="BM1587" i="16" s="1"/>
  <c r="BE1604" i="16"/>
  <c r="BM1604" i="16" s="1"/>
  <c r="BE1637" i="16"/>
  <c r="BM1637" i="16" s="1"/>
  <c r="BI1649" i="16"/>
  <c r="BQ1649" i="16" s="1"/>
  <c r="BI1653" i="16"/>
  <c r="BQ1653" i="16" s="1"/>
  <c r="BD1672" i="16"/>
  <c r="BL1672" i="16" s="1"/>
  <c r="BD1689" i="16"/>
  <c r="BL1689" i="16" s="1"/>
  <c r="BD1706" i="16"/>
  <c r="BL1706" i="16" s="1"/>
  <c r="BH1013" i="16"/>
  <c r="BP1013" i="16" s="1"/>
  <c r="BD1022" i="16"/>
  <c r="BL1022" i="16" s="1"/>
  <c r="BH1030" i="16"/>
  <c r="BP1030" i="16" s="1"/>
  <c r="BH1047" i="16"/>
  <c r="BP1047" i="16" s="1"/>
  <c r="BD1056" i="16"/>
  <c r="BL1056" i="16" s="1"/>
  <c r="BE1063" i="16"/>
  <c r="BM1063" i="16" s="1"/>
  <c r="BF1070" i="16"/>
  <c r="BN1070" i="16" s="1"/>
  <c r="BE1076" i="16"/>
  <c r="BM1076" i="16" s="1"/>
  <c r="BH1079" i="16"/>
  <c r="BP1079" i="16" s="1"/>
  <c r="BD1083" i="16"/>
  <c r="BL1083" i="16" s="1"/>
  <c r="BF1086" i="16"/>
  <c r="BN1086" i="16" s="1"/>
  <c r="BH1088" i="16"/>
  <c r="BP1088" i="16" s="1"/>
  <c r="BD1093" i="16"/>
  <c r="BL1093" i="16" s="1"/>
  <c r="BD1095" i="16"/>
  <c r="BL1095" i="16" s="1"/>
  <c r="BF1097" i="16"/>
  <c r="BN1097" i="16" s="1"/>
  <c r="BF1099" i="16"/>
  <c r="BN1099" i="16" s="1"/>
  <c r="BG1101" i="16"/>
  <c r="BO1101" i="16" s="1"/>
  <c r="BH1103" i="16"/>
  <c r="BP1103" i="16" s="1"/>
  <c r="BH1105" i="16"/>
  <c r="BP1105" i="16" s="1"/>
  <c r="BD1108" i="16"/>
  <c r="BL1108" i="16" s="1"/>
  <c r="BD1110" i="16"/>
  <c r="BL1110" i="16" s="1"/>
  <c r="BE1112" i="16"/>
  <c r="BM1112" i="16" s="1"/>
  <c r="BF1114" i="16"/>
  <c r="BN1114" i="16" s="1"/>
  <c r="BF1116" i="16"/>
  <c r="BN1116" i="16" s="1"/>
  <c r="BH1118" i="16"/>
  <c r="BP1118" i="16" s="1"/>
  <c r="BD1125" i="16"/>
  <c r="BL1125" i="16" s="1"/>
  <c r="BF1129" i="16"/>
  <c r="BN1129" i="16" s="1"/>
  <c r="BF1131" i="16"/>
  <c r="BN1131" i="16" s="1"/>
  <c r="BG1133" i="16"/>
  <c r="BO1133" i="16" s="1"/>
  <c r="BH1137" i="16"/>
  <c r="BP1137" i="16" s="1"/>
  <c r="BD1140" i="16"/>
  <c r="BL1140" i="16" s="1"/>
  <c r="BD1142" i="16"/>
  <c r="BL1142" i="16" s="1"/>
  <c r="BE1144" i="16"/>
  <c r="BM1144" i="16" s="1"/>
  <c r="BF1146" i="16"/>
  <c r="BN1146" i="16" s="1"/>
  <c r="BF1148" i="16"/>
  <c r="BN1148" i="16" s="1"/>
  <c r="BI870" i="16"/>
  <c r="BQ870" i="16" s="1"/>
  <c r="BD873" i="16"/>
  <c r="BL873" i="16" s="1"/>
  <c r="BD875" i="16"/>
  <c r="BL875" i="16" s="1"/>
  <c r="BF877" i="16"/>
  <c r="BN877" i="16" s="1"/>
  <c r="BF879" i="16"/>
  <c r="BN879" i="16" s="1"/>
  <c r="BF883" i="16"/>
  <c r="BN883" i="16" s="1"/>
  <c r="BE885" i="16"/>
  <c r="BM885" i="16" s="1"/>
  <c r="BI886" i="16"/>
  <c r="BQ886" i="16" s="1"/>
  <c r="BH888" i="16"/>
  <c r="BP888" i="16" s="1"/>
  <c r="BG890" i="16"/>
  <c r="BO890" i="16" s="1"/>
  <c r="BE892" i="16"/>
  <c r="BM892" i="16" s="1"/>
  <c r="BD894" i="16"/>
  <c r="BL894" i="16" s="1"/>
  <c r="BE897" i="16"/>
  <c r="BM897" i="16" s="1"/>
  <c r="BE900" i="16"/>
  <c r="BM900" i="16" s="1"/>
  <c r="BG901" i="16"/>
  <c r="BO901" i="16" s="1"/>
  <c r="BI902" i="16"/>
  <c r="BQ902" i="16" s="1"/>
  <c r="BE904" i="16"/>
  <c r="BM904" i="16" s="1"/>
  <c r="BE908" i="16"/>
  <c r="BM908" i="16" s="1"/>
  <c r="BI910" i="16"/>
  <c r="BQ910" i="16" s="1"/>
  <c r="BE912" i="16"/>
  <c r="BM912" i="16" s="1"/>
  <c r="BG913" i="16"/>
  <c r="BO913" i="16" s="1"/>
  <c r="BI914" i="16"/>
  <c r="BQ914" i="16" s="1"/>
  <c r="BE916" i="16"/>
  <c r="BM916" i="16" s="1"/>
  <c r="BG917" i="16"/>
  <c r="BO917" i="16" s="1"/>
  <c r="BI918" i="16"/>
  <c r="BQ918" i="16" s="1"/>
  <c r="BE920" i="16"/>
  <c r="BM920" i="16" s="1"/>
  <c r="BG921" i="16"/>
  <c r="BO921" i="16" s="1"/>
  <c r="BI922" i="16"/>
  <c r="BQ922" i="16" s="1"/>
  <c r="BE924" i="16"/>
  <c r="BM924" i="16" s="1"/>
  <c r="BG925" i="16"/>
  <c r="BO925" i="16" s="1"/>
  <c r="BI926" i="16"/>
  <c r="BQ926" i="16" s="1"/>
  <c r="BE928" i="16"/>
  <c r="BM928" i="16" s="1"/>
  <c r="BI930" i="16"/>
  <c r="BQ930" i="16" s="1"/>
  <c r="BE932" i="16"/>
  <c r="BM932" i="16" s="1"/>
  <c r="BG933" i="16"/>
  <c r="BO933" i="16" s="1"/>
  <c r="BI934" i="16"/>
  <c r="BQ934" i="16" s="1"/>
  <c r="BE936" i="16"/>
  <c r="BM936" i="16" s="1"/>
  <c r="BG937" i="16"/>
  <c r="BO937" i="16" s="1"/>
  <c r="BI938" i="16"/>
  <c r="BQ938" i="16" s="1"/>
  <c r="BE940" i="16"/>
  <c r="BM940" i="16" s="1"/>
  <c r="BG941" i="16"/>
  <c r="BO941" i="16" s="1"/>
  <c r="BI942" i="16"/>
  <c r="BQ942" i="16" s="1"/>
  <c r="BE944" i="16"/>
  <c r="BM944" i="16" s="1"/>
  <c r="BG945" i="16"/>
  <c r="BO945" i="16" s="1"/>
  <c r="BI946" i="16"/>
  <c r="BQ946" i="16" s="1"/>
  <c r="BE948" i="16"/>
  <c r="BM948" i="16" s="1"/>
  <c r="BG949" i="16"/>
  <c r="BO949" i="16" s="1"/>
  <c r="BI950" i="16"/>
  <c r="BQ950" i="16" s="1"/>
  <c r="BE952" i="16"/>
  <c r="BM952" i="16" s="1"/>
  <c r="BI954" i="16"/>
  <c r="BQ954" i="16" s="1"/>
  <c r="BE956" i="16"/>
  <c r="BM956" i="16" s="1"/>
  <c r="BG957" i="16"/>
  <c r="BO957" i="16" s="1"/>
  <c r="BI958" i="16"/>
  <c r="BQ958" i="16" s="1"/>
  <c r="BE960" i="16"/>
  <c r="BM960" i="16" s="1"/>
  <c r="BI962" i="16"/>
  <c r="BQ962" i="16" s="1"/>
  <c r="BE964" i="16"/>
  <c r="BM964" i="16" s="1"/>
  <c r="BG965" i="16"/>
  <c r="BO965" i="16" s="1"/>
  <c r="BI966" i="16"/>
  <c r="BQ966" i="16" s="1"/>
  <c r="BE968" i="16"/>
  <c r="BM968" i="16" s="1"/>
  <c r="BG969" i="16"/>
  <c r="BO969" i="16" s="1"/>
  <c r="BI970" i="16"/>
  <c r="BQ970" i="16" s="1"/>
  <c r="BE972" i="16"/>
  <c r="BM972" i="16" s="1"/>
  <c r="BG973" i="16"/>
  <c r="BO973" i="16" s="1"/>
  <c r="BI974" i="16"/>
  <c r="BQ974" i="16" s="1"/>
  <c r="BI978" i="16"/>
  <c r="BQ978" i="16" s="1"/>
  <c r="BG981" i="16"/>
  <c r="BO981" i="16" s="1"/>
  <c r="BI982" i="16"/>
  <c r="BQ982" i="16" s="1"/>
  <c r="BG985" i="16"/>
  <c r="BO985" i="16" s="1"/>
  <c r="BI986" i="16"/>
  <c r="BQ986" i="16" s="1"/>
  <c r="BE988" i="16"/>
  <c r="BM988" i="16" s="1"/>
  <c r="BG989" i="16"/>
  <c r="BO989" i="16" s="1"/>
  <c r="BI990" i="16"/>
  <c r="BQ990" i="16" s="1"/>
  <c r="BG993" i="16"/>
  <c r="BO993" i="16" s="1"/>
  <c r="BI994" i="16"/>
  <c r="BQ994" i="16" s="1"/>
  <c r="BE996" i="16"/>
  <c r="BM996" i="16" s="1"/>
  <c r="BG997" i="16"/>
  <c r="BO997" i="16" s="1"/>
  <c r="BI998" i="16"/>
  <c r="BQ998" i="16" s="1"/>
  <c r="BE1000" i="16"/>
  <c r="BM1000" i="16" s="1"/>
  <c r="BG1001" i="16"/>
  <c r="BO1001" i="16" s="1"/>
  <c r="BI1002" i="16"/>
  <c r="BQ1002" i="16" s="1"/>
  <c r="BE1004" i="16"/>
  <c r="BM1004" i="16" s="1"/>
  <c r="BG1005" i="16"/>
  <c r="BO1005" i="16" s="1"/>
  <c r="BH867" i="16"/>
  <c r="BP867" i="16" s="1"/>
  <c r="BH723" i="16"/>
  <c r="BP723" i="16" s="1"/>
  <c r="BD725" i="16"/>
  <c r="BL725" i="16" s="1"/>
  <c r="BF726" i="16"/>
  <c r="BN726" i="16" s="1"/>
  <c r="BH727" i="16"/>
  <c r="BP727" i="16" s="1"/>
  <c r="BD729" i="16"/>
  <c r="BL729" i="16" s="1"/>
  <c r="BF730" i="16"/>
  <c r="BN730" i="16" s="1"/>
  <c r="BH731" i="16"/>
  <c r="BP731" i="16" s="1"/>
  <c r="BD733" i="16"/>
  <c r="BL733" i="16" s="1"/>
  <c r="BF734" i="16"/>
  <c r="BN734" i="16" s="1"/>
  <c r="BD737" i="16"/>
  <c r="BL737" i="16" s="1"/>
  <c r="BH739" i="16"/>
  <c r="BP739" i="16" s="1"/>
  <c r="BD741" i="16"/>
  <c r="BL741" i="16" s="1"/>
  <c r="BF742" i="16"/>
  <c r="BN742" i="16" s="1"/>
  <c r="BH743" i="16"/>
  <c r="BP743" i="16" s="1"/>
  <c r="BD745" i="16"/>
  <c r="BL745" i="16" s="1"/>
  <c r="BF746" i="16"/>
  <c r="BN746" i="16" s="1"/>
  <c r="BH751" i="16"/>
  <c r="BP751" i="16" s="1"/>
  <c r="BD753" i="16"/>
  <c r="BL753" i="16" s="1"/>
  <c r="BD1657" i="16"/>
  <c r="BL1657" i="16" s="1"/>
  <c r="BD1674" i="16"/>
  <c r="BL1674" i="16" s="1"/>
  <c r="BF1708" i="16"/>
  <c r="BN1708" i="16" s="1"/>
  <c r="BI1582" i="16"/>
  <c r="BQ1582" i="16" s="1"/>
  <c r="BF1015" i="16"/>
  <c r="BN1015" i="16" s="1"/>
  <c r="BG1032" i="16"/>
  <c r="BO1032" i="16" s="1"/>
  <c r="BH1057" i="16"/>
  <c r="BP1057" i="16" s="1"/>
  <c r="BH1064" i="16"/>
  <c r="BP1064" i="16" s="1"/>
  <c r="BI1071" i="16"/>
  <c r="BQ1071" i="16" s="1"/>
  <c r="BF1076" i="16"/>
  <c r="BN1076" i="16" s="1"/>
  <c r="BE1080" i="16"/>
  <c r="BM1080" i="16" s="1"/>
  <c r="BH1083" i="16"/>
  <c r="BP1083" i="16" s="1"/>
  <c r="BI1086" i="16"/>
  <c r="BQ1086" i="16" s="1"/>
  <c r="BD1089" i="16"/>
  <c r="BL1089" i="16" s="1"/>
  <c r="BD1091" i="16"/>
  <c r="BL1091" i="16" s="1"/>
  <c r="BF1093" i="16"/>
  <c r="BN1093" i="16" s="1"/>
  <c r="BF1095" i="16"/>
  <c r="BN1095" i="16" s="1"/>
  <c r="BG1097" i="16"/>
  <c r="BO1097" i="16" s="1"/>
  <c r="BH1099" i="16"/>
  <c r="BP1099" i="16" s="1"/>
  <c r="BH1101" i="16"/>
  <c r="BP1101" i="16" s="1"/>
  <c r="BD1106" i="16"/>
  <c r="BL1106" i="16" s="1"/>
  <c r="BE1108" i="16"/>
  <c r="BM1108" i="16" s="1"/>
  <c r="BF1110" i="16"/>
  <c r="BN1110" i="16" s="1"/>
  <c r="BF1112" i="16"/>
  <c r="BN1112" i="16" s="1"/>
  <c r="BH1114" i="16"/>
  <c r="BP1114" i="16" s="1"/>
  <c r="BH1116" i="16"/>
  <c r="BP1116" i="16" s="1"/>
  <c r="BI1118" i="16"/>
  <c r="BQ1118" i="16" s="1"/>
  <c r="BD1121" i="16"/>
  <c r="BL1121" i="16" s="1"/>
  <c r="BF1125" i="16"/>
  <c r="BN1125" i="16" s="1"/>
  <c r="BG1129" i="16"/>
  <c r="BO1129" i="16" s="1"/>
  <c r="BH1131" i="16"/>
  <c r="BP1131" i="16" s="1"/>
  <c r="BH1133" i="16"/>
  <c r="BP1133" i="16" s="1"/>
  <c r="BD1136" i="16"/>
  <c r="BL1136" i="16" s="1"/>
  <c r="BD1138" i="16"/>
  <c r="BL1138" i="16" s="1"/>
  <c r="BE1140" i="16"/>
  <c r="BM1140" i="16" s="1"/>
  <c r="BF1142" i="16"/>
  <c r="BN1142" i="16" s="1"/>
  <c r="BF1144" i="16"/>
  <c r="BN1144" i="16" s="1"/>
  <c r="BH1146" i="16"/>
  <c r="BP1146" i="16" s="1"/>
  <c r="BH1148" i="16"/>
  <c r="BP1148" i="16" s="1"/>
  <c r="BD869" i="16"/>
  <c r="BL869" i="16" s="1"/>
  <c r="BD871" i="16"/>
  <c r="BL871" i="16" s="1"/>
  <c r="BF873" i="16"/>
  <c r="BN873" i="16" s="1"/>
  <c r="BF875" i="16"/>
  <c r="BN875" i="16" s="1"/>
  <c r="BG877" i="16"/>
  <c r="BO877" i="16" s="1"/>
  <c r="BH879" i="16"/>
  <c r="BP879" i="16" s="1"/>
  <c r="BH883" i="16"/>
  <c r="BP883" i="16" s="1"/>
  <c r="BF885" i="16"/>
  <c r="BN885" i="16" s="1"/>
  <c r="BD887" i="16"/>
  <c r="BL887" i="16" s="1"/>
  <c r="BD889" i="16"/>
  <c r="BL889" i="16" s="1"/>
  <c r="BH890" i="16"/>
  <c r="BP890" i="16" s="1"/>
  <c r="BF892" i="16"/>
  <c r="BN892" i="16" s="1"/>
  <c r="BF894" i="16"/>
  <c r="BN894" i="16" s="1"/>
  <c r="BF897" i="16"/>
  <c r="BN897" i="16" s="1"/>
  <c r="BF900" i="16"/>
  <c r="BN900" i="16" s="1"/>
  <c r="BH901" i="16"/>
  <c r="BP901" i="16" s="1"/>
  <c r="BD903" i="16"/>
  <c r="BL903" i="16" s="1"/>
  <c r="BF904" i="16"/>
  <c r="BN904" i="16" s="1"/>
  <c r="BD907" i="16"/>
  <c r="BL907" i="16" s="1"/>
  <c r="BF908" i="16"/>
  <c r="BN908" i="16" s="1"/>
  <c r="BF912" i="16"/>
  <c r="BN912" i="16" s="1"/>
  <c r="BH913" i="16"/>
  <c r="BP913" i="16" s="1"/>
  <c r="BD915" i="16"/>
  <c r="BL915" i="16" s="1"/>
  <c r="BF916" i="16"/>
  <c r="BN916" i="16" s="1"/>
  <c r="BH917" i="16"/>
  <c r="BP917" i="16" s="1"/>
  <c r="BD919" i="16"/>
  <c r="BL919" i="16" s="1"/>
  <c r="BF920" i="16"/>
  <c r="BN920" i="16" s="1"/>
  <c r="BH921" i="16"/>
  <c r="BP921" i="16" s="1"/>
  <c r="BD923" i="16"/>
  <c r="BL923" i="16" s="1"/>
  <c r="BF924" i="16"/>
  <c r="BN924" i="16" s="1"/>
  <c r="BH925" i="16"/>
  <c r="BP925" i="16" s="1"/>
  <c r="BD927" i="16"/>
  <c r="BL927" i="16" s="1"/>
  <c r="BF928" i="16"/>
  <c r="BN928" i="16" s="1"/>
  <c r="BD931" i="16"/>
  <c r="BL931" i="16" s="1"/>
  <c r="BF932" i="16"/>
  <c r="BN932" i="16" s="1"/>
  <c r="BH933" i="16"/>
  <c r="BP933" i="16" s="1"/>
  <c r="BF936" i="16"/>
  <c r="BN936" i="16" s="1"/>
  <c r="BH937" i="16"/>
  <c r="BP937" i="16" s="1"/>
  <c r="BD939" i="16"/>
  <c r="BL939" i="16" s="1"/>
  <c r="BF940" i="16"/>
  <c r="BN940" i="16" s="1"/>
  <c r="BH941" i="16"/>
  <c r="BP941" i="16" s="1"/>
  <c r="BD943" i="16"/>
  <c r="BL943" i="16" s="1"/>
  <c r="BF944" i="16"/>
  <c r="BN944" i="16" s="1"/>
  <c r="BH945" i="16"/>
  <c r="BP945" i="16" s="1"/>
  <c r="BF948" i="16"/>
  <c r="BN948" i="16" s="1"/>
  <c r="BH949" i="16"/>
  <c r="BP949" i="16" s="1"/>
  <c r="BD951" i="16"/>
  <c r="BL951" i="16" s="1"/>
  <c r="BF952" i="16"/>
  <c r="BN952" i="16" s="1"/>
  <c r="BD955" i="16"/>
  <c r="BL955" i="16" s="1"/>
  <c r="BF956" i="16"/>
  <c r="BN956" i="16" s="1"/>
  <c r="BH957" i="16"/>
  <c r="BP957" i="16" s="1"/>
  <c r="BD959" i="16"/>
  <c r="BL959" i="16" s="1"/>
  <c r="BF960" i="16"/>
  <c r="BN960" i="16" s="1"/>
  <c r="BD963" i="16"/>
  <c r="BL963" i="16" s="1"/>
  <c r="BF964" i="16"/>
  <c r="BN964" i="16" s="1"/>
  <c r="BH965" i="16"/>
  <c r="BP965" i="16" s="1"/>
  <c r="BD967" i="16"/>
  <c r="BL967" i="16" s="1"/>
  <c r="BF968" i="16"/>
  <c r="BN968" i="16" s="1"/>
  <c r="BH969" i="16"/>
  <c r="BP969" i="16" s="1"/>
  <c r="BD971" i="16"/>
  <c r="BL971" i="16" s="1"/>
  <c r="BF972" i="16"/>
  <c r="BN972" i="16" s="1"/>
  <c r="BH973" i="16"/>
  <c r="BP973" i="16" s="1"/>
  <c r="BD975" i="16"/>
  <c r="BL975" i="16" s="1"/>
  <c r="BH981" i="16"/>
  <c r="BP981" i="16" s="1"/>
  <c r="BD983" i="16"/>
  <c r="BL983" i="16" s="1"/>
  <c r="BH985" i="16"/>
  <c r="BP985" i="16" s="1"/>
  <c r="BD987" i="16"/>
  <c r="BL987" i="16" s="1"/>
  <c r="BF988" i="16"/>
  <c r="BN988" i="16" s="1"/>
  <c r="BH989" i="16"/>
  <c r="BP989" i="16" s="1"/>
  <c r="BD991" i="16"/>
  <c r="BL991" i="16" s="1"/>
  <c r="BH993" i="16"/>
  <c r="BP993" i="16" s="1"/>
  <c r="BD995" i="16"/>
  <c r="BL995" i="16" s="1"/>
  <c r="BF996" i="16"/>
  <c r="BN996" i="16" s="1"/>
  <c r="BH997" i="16"/>
  <c r="BP997" i="16" s="1"/>
  <c r="BD999" i="16"/>
  <c r="BL999" i="16" s="1"/>
  <c r="BF1000" i="16"/>
  <c r="BN1000" i="16" s="1"/>
  <c r="BH1001" i="16"/>
  <c r="BP1001" i="16" s="1"/>
  <c r="BD1003" i="16"/>
  <c r="BL1003" i="16" s="1"/>
  <c r="BF1004" i="16"/>
  <c r="BN1004" i="16" s="1"/>
  <c r="BH1005" i="16"/>
  <c r="BP1005" i="16" s="1"/>
  <c r="BG867" i="16"/>
  <c r="BO867" i="16" s="1"/>
  <c r="BI723" i="16"/>
  <c r="BQ723" i="16" s="1"/>
  <c r="BE725" i="16"/>
  <c r="BM725" i="16" s="1"/>
  <c r="BG726" i="16"/>
  <c r="BO726" i="16" s="1"/>
  <c r="BI727" i="16"/>
  <c r="BQ727" i="16" s="1"/>
  <c r="BE729" i="16"/>
  <c r="BM729" i="16" s="1"/>
  <c r="BG730" i="16"/>
  <c r="BO730" i="16" s="1"/>
  <c r="BI731" i="16"/>
  <c r="BQ731" i="16" s="1"/>
  <c r="BE733" i="16"/>
  <c r="BM733" i="16" s="1"/>
  <c r="BG734" i="16"/>
  <c r="BO734" i="16" s="1"/>
  <c r="BE737" i="16"/>
  <c r="BM737" i="16" s="1"/>
  <c r="BI739" i="16"/>
  <c r="BQ739" i="16" s="1"/>
  <c r="BE741" i="16"/>
  <c r="BM741" i="16" s="1"/>
  <c r="BG742" i="16"/>
  <c r="BO742" i="16" s="1"/>
  <c r="BI743" i="16"/>
  <c r="BQ743" i="16" s="1"/>
  <c r="BE745" i="16"/>
  <c r="BM745" i="16" s="1"/>
  <c r="BG746" i="16"/>
  <c r="BO746" i="16" s="1"/>
  <c r="BI751" i="16"/>
  <c r="BQ751" i="16" s="1"/>
  <c r="BE753" i="16"/>
  <c r="BM753" i="16" s="1"/>
  <c r="BE1659" i="16"/>
  <c r="BM1659" i="16" s="1"/>
  <c r="BF1693" i="16"/>
  <c r="BN1693" i="16" s="1"/>
  <c r="BF1710" i="16"/>
  <c r="BN1710" i="16" s="1"/>
  <c r="BH1582" i="16"/>
  <c r="BP1582" i="16" s="1"/>
  <c r="BH1015" i="16"/>
  <c r="BP1015" i="16" s="1"/>
  <c r="BH1032" i="16"/>
  <c r="BP1032" i="16" s="1"/>
  <c r="BI1057" i="16"/>
  <c r="BQ1057" i="16" s="1"/>
  <c r="BD1065" i="16"/>
  <c r="BL1065" i="16" s="1"/>
  <c r="BD1077" i="16"/>
  <c r="BL1077" i="16" s="1"/>
  <c r="BF1080" i="16"/>
  <c r="BN1080" i="16" s="1"/>
  <c r="BE1084" i="16"/>
  <c r="BM1084" i="16" s="1"/>
  <c r="BD1087" i="16"/>
  <c r="BL1087" i="16" s="1"/>
  <c r="BF1089" i="16"/>
  <c r="BN1089" i="16" s="1"/>
  <c r="BF1091" i="16"/>
  <c r="BN1091" i="16" s="1"/>
  <c r="BG1093" i="16"/>
  <c r="BO1093" i="16" s="1"/>
  <c r="BH1095" i="16"/>
  <c r="BP1095" i="16" s="1"/>
  <c r="BH1097" i="16"/>
  <c r="BP1097" i="16" s="1"/>
  <c r="BD1100" i="16"/>
  <c r="BL1100" i="16" s="1"/>
  <c r="BD1102" i="16"/>
  <c r="BL1102" i="16" s="1"/>
  <c r="BF1106" i="16"/>
  <c r="BN1106" i="16" s="1"/>
  <c r="BF1108" i="16"/>
  <c r="BN1108" i="16" s="1"/>
  <c r="BH1110" i="16"/>
  <c r="BP1110" i="16" s="1"/>
  <c r="BH1112" i="16"/>
  <c r="BP1112" i="16" s="1"/>
  <c r="BI1114" i="16"/>
  <c r="BQ1114" i="16" s="1"/>
  <c r="BD1117" i="16"/>
  <c r="BL1117" i="16" s="1"/>
  <c r="BF1121" i="16"/>
  <c r="BN1121" i="16" s="1"/>
  <c r="BG1125" i="16"/>
  <c r="BO1125" i="16" s="1"/>
  <c r="BH1129" i="16"/>
  <c r="BP1129" i="16" s="1"/>
  <c r="BD1132" i="16"/>
  <c r="BL1132" i="16" s="1"/>
  <c r="BD1134" i="16"/>
  <c r="BL1134" i="16" s="1"/>
  <c r="BE1136" i="16"/>
  <c r="BM1136" i="16" s="1"/>
  <c r="BF1138" i="16"/>
  <c r="BN1138" i="16" s="1"/>
  <c r="BF1140" i="16"/>
  <c r="BN1140" i="16" s="1"/>
  <c r="BH1142" i="16"/>
  <c r="BP1142" i="16" s="1"/>
  <c r="BH1144" i="16"/>
  <c r="BP1144" i="16" s="1"/>
  <c r="BI1146" i="16"/>
  <c r="BQ1146" i="16" s="1"/>
  <c r="BI1010" i="16"/>
  <c r="BQ1010" i="16" s="1"/>
  <c r="BF869" i="16"/>
  <c r="BN869" i="16" s="1"/>
  <c r="BF871" i="16"/>
  <c r="BN871" i="16" s="1"/>
  <c r="BG873" i="16"/>
  <c r="BO873" i="16" s="1"/>
  <c r="BH875" i="16"/>
  <c r="BP875" i="16" s="1"/>
  <c r="BH877" i="16"/>
  <c r="BP877" i="16" s="1"/>
  <c r="BD880" i="16"/>
  <c r="BL880" i="16" s="1"/>
  <c r="BD882" i="16"/>
  <c r="BL882" i="16" s="1"/>
  <c r="BI883" i="16"/>
  <c r="BQ883" i="16" s="1"/>
  <c r="BG885" i="16"/>
  <c r="BO885" i="16" s="1"/>
  <c r="BF887" i="16"/>
  <c r="BN887" i="16" s="1"/>
  <c r="BE889" i="16"/>
  <c r="BM889" i="16" s="1"/>
  <c r="BI890" i="16"/>
  <c r="BQ890" i="16" s="1"/>
  <c r="BH892" i="16"/>
  <c r="BP892" i="16" s="1"/>
  <c r="BG894" i="16"/>
  <c r="BO894" i="16" s="1"/>
  <c r="BG897" i="16"/>
  <c r="BO897" i="16" s="1"/>
  <c r="BD899" i="16"/>
  <c r="BL899" i="16" s="1"/>
  <c r="BG900" i="16"/>
  <c r="BO900" i="16" s="1"/>
  <c r="BI901" i="16"/>
  <c r="BQ901" i="16" s="1"/>
  <c r="BE903" i="16"/>
  <c r="BM903" i="16" s="1"/>
  <c r="BG904" i="16"/>
  <c r="BO904" i="16" s="1"/>
  <c r="BE907" i="16"/>
  <c r="BM907" i="16" s="1"/>
  <c r="BG908" i="16"/>
  <c r="BO908" i="16" s="1"/>
  <c r="BG912" i="16"/>
  <c r="BO912" i="16" s="1"/>
  <c r="BI913" i="16"/>
  <c r="BQ913" i="16" s="1"/>
  <c r="BE915" i="16"/>
  <c r="BM915" i="16" s="1"/>
  <c r="BG916" i="16"/>
  <c r="BO916" i="16" s="1"/>
  <c r="BI917" i="16"/>
  <c r="BQ917" i="16" s="1"/>
  <c r="BE919" i="16"/>
  <c r="BM919" i="16" s="1"/>
  <c r="BG920" i="16"/>
  <c r="BO920" i="16" s="1"/>
  <c r="BI921" i="16"/>
  <c r="BQ921" i="16" s="1"/>
  <c r="BE923" i="16"/>
  <c r="BM923" i="16" s="1"/>
  <c r="BG924" i="16"/>
  <c r="BO924" i="16" s="1"/>
  <c r="BI925" i="16"/>
  <c r="BQ925" i="16" s="1"/>
  <c r="BE927" i="16"/>
  <c r="BM927" i="16" s="1"/>
  <c r="BG928" i="16"/>
  <c r="BO928" i="16" s="1"/>
  <c r="BE931" i="16"/>
  <c r="BM931" i="16" s="1"/>
  <c r="BG932" i="16"/>
  <c r="BO932" i="16" s="1"/>
  <c r="BI933" i="16"/>
  <c r="BQ933" i="16" s="1"/>
  <c r="BG936" i="16"/>
  <c r="BO936" i="16" s="1"/>
  <c r="BI937" i="16"/>
  <c r="BQ937" i="16" s="1"/>
  <c r="BE939" i="16"/>
  <c r="BM939" i="16" s="1"/>
  <c r="BG940" i="16"/>
  <c r="BO940" i="16" s="1"/>
  <c r="BI941" i="16"/>
  <c r="BQ941" i="16" s="1"/>
  <c r="BE943" i="16"/>
  <c r="BM943" i="16" s="1"/>
  <c r="BG944" i="16"/>
  <c r="BO944" i="16" s="1"/>
  <c r="BI945" i="16"/>
  <c r="BQ945" i="16" s="1"/>
  <c r="BG948" i="16"/>
  <c r="BO948" i="16" s="1"/>
  <c r="BI949" i="16"/>
  <c r="BQ949" i="16" s="1"/>
  <c r="BE951" i="16"/>
  <c r="BM951" i="16" s="1"/>
  <c r="BG952" i="16"/>
  <c r="BO952" i="16" s="1"/>
  <c r="BE955" i="16"/>
  <c r="BM955" i="16" s="1"/>
  <c r="BG956" i="16"/>
  <c r="BO956" i="16" s="1"/>
  <c r="BI957" i="16"/>
  <c r="BQ957" i="16" s="1"/>
  <c r="BE959" i="16"/>
  <c r="BM959" i="16" s="1"/>
  <c r="BG960" i="16"/>
  <c r="BO960" i="16" s="1"/>
  <c r="BE963" i="16"/>
  <c r="BM963" i="16" s="1"/>
  <c r="BG964" i="16"/>
  <c r="BO964" i="16" s="1"/>
  <c r="BI965" i="16"/>
  <c r="BQ965" i="16" s="1"/>
  <c r="BE967" i="16"/>
  <c r="BM967" i="16" s="1"/>
  <c r="BG968" i="16"/>
  <c r="BO968" i="16" s="1"/>
  <c r="BI969" i="16"/>
  <c r="BQ969" i="16" s="1"/>
  <c r="BE971" i="16"/>
  <c r="BM971" i="16" s="1"/>
  <c r="BG972" i="16"/>
  <c r="BO972" i="16" s="1"/>
  <c r="BI973" i="16"/>
  <c r="BQ973" i="16" s="1"/>
  <c r="BE975" i="16"/>
  <c r="BM975" i="16" s="1"/>
  <c r="BI981" i="16"/>
  <c r="BQ981" i="16" s="1"/>
  <c r="BE983" i="16"/>
  <c r="BM983" i="16" s="1"/>
  <c r="BI985" i="16"/>
  <c r="BQ985" i="16" s="1"/>
  <c r="BE987" i="16"/>
  <c r="BM987" i="16" s="1"/>
  <c r="BG988" i="16"/>
  <c r="BO988" i="16" s="1"/>
  <c r="BI989" i="16"/>
  <c r="BQ989" i="16" s="1"/>
  <c r="BE991" i="16"/>
  <c r="BM991" i="16" s="1"/>
  <c r="BI993" i="16"/>
  <c r="BQ993" i="16" s="1"/>
  <c r="BE995" i="16"/>
  <c r="BM995" i="16" s="1"/>
  <c r="BG996" i="16"/>
  <c r="BO996" i="16" s="1"/>
  <c r="BI997" i="16"/>
  <c r="BQ997" i="16" s="1"/>
  <c r="BE999" i="16"/>
  <c r="BM999" i="16" s="1"/>
  <c r="BG1000" i="16"/>
  <c r="BO1000" i="16" s="1"/>
  <c r="BI1001" i="16"/>
  <c r="BQ1001" i="16" s="1"/>
  <c r="BE1003" i="16"/>
  <c r="BM1003" i="16" s="1"/>
  <c r="BG1004" i="16"/>
  <c r="BO1004" i="16" s="1"/>
  <c r="BI1005" i="16"/>
  <c r="BQ1005" i="16" s="1"/>
  <c r="BF867" i="16"/>
  <c r="BN867" i="16" s="1"/>
  <c r="BD724" i="16"/>
  <c r="BL724" i="16" s="1"/>
  <c r="BF725" i="16"/>
  <c r="BN725" i="16" s="1"/>
  <c r="BH726" i="16"/>
  <c r="BP726" i="16" s="1"/>
  <c r="BD728" i="16"/>
  <c r="BL728" i="16" s="1"/>
  <c r="BF729" i="16"/>
  <c r="BN729" i="16" s="1"/>
  <c r="BH730" i="16"/>
  <c r="BP730" i="16" s="1"/>
  <c r="BD732" i="16"/>
  <c r="BL732" i="16" s="1"/>
  <c r="BF733" i="16"/>
  <c r="BN733" i="16" s="1"/>
  <c r="BH734" i="16"/>
  <c r="BP734" i="16" s="1"/>
  <c r="BD736" i="16"/>
  <c r="BL736" i="16" s="1"/>
  <c r="BF737" i="16"/>
  <c r="BN737" i="16" s="1"/>
  <c r="BD740" i="16"/>
  <c r="BL740" i="16" s="1"/>
  <c r="BF741" i="16"/>
  <c r="BN741" i="16" s="1"/>
  <c r="BH742" i="16"/>
  <c r="BP742" i="16" s="1"/>
  <c r="BD744" i="16"/>
  <c r="BL744" i="16" s="1"/>
  <c r="BF745" i="16"/>
  <c r="BN745" i="16" s="1"/>
  <c r="BH746" i="16"/>
  <c r="BP746" i="16" s="1"/>
  <c r="BD748" i="16"/>
  <c r="BL748" i="16" s="1"/>
  <c r="BF753" i="16"/>
  <c r="BN753" i="16" s="1"/>
  <c r="BF1661" i="16"/>
  <c r="BN1661" i="16" s="1"/>
  <c r="BF1678" i="16"/>
  <c r="BN1678" i="16" s="1"/>
  <c r="BG1712" i="16"/>
  <c r="BO1712" i="16" s="1"/>
  <c r="BI1296" i="16"/>
  <c r="BQ1296" i="16" s="1"/>
  <c r="BH1017" i="16"/>
  <c r="BP1017" i="16" s="1"/>
  <c r="BD1026" i="16"/>
  <c r="BL1026" i="16" s="1"/>
  <c r="BH1034" i="16"/>
  <c r="BP1034" i="16" s="1"/>
  <c r="BE1043" i="16"/>
  <c r="BM1043" i="16" s="1"/>
  <c r="BH1051" i="16"/>
  <c r="BP1051" i="16" s="1"/>
  <c r="BF1059" i="16"/>
  <c r="BN1059" i="16" s="1"/>
  <c r="BG1066" i="16"/>
  <c r="BO1066" i="16" s="1"/>
  <c r="BG1073" i="16"/>
  <c r="BO1073" i="16" s="1"/>
  <c r="BG1077" i="16"/>
  <c r="BO1077" i="16" s="1"/>
  <c r="BD1081" i="16"/>
  <c r="BL1081" i="16" s="1"/>
  <c r="BF1084" i="16"/>
  <c r="BN1084" i="16" s="1"/>
  <c r="BF1087" i="16"/>
  <c r="BN1087" i="16" s="1"/>
  <c r="BG1089" i="16"/>
  <c r="BO1089" i="16" s="1"/>
  <c r="BH1091" i="16"/>
  <c r="BP1091" i="16" s="1"/>
  <c r="BH1093" i="16"/>
  <c r="BP1093" i="16" s="1"/>
  <c r="BD1098" i="16"/>
  <c r="BL1098" i="16" s="1"/>
  <c r="BE1100" i="16"/>
  <c r="BM1100" i="16" s="1"/>
  <c r="BF1102" i="16"/>
  <c r="BN1102" i="16" s="1"/>
  <c r="BH1106" i="16"/>
  <c r="BP1106" i="16" s="1"/>
  <c r="BH1108" i="16"/>
  <c r="BP1108" i="16" s="1"/>
  <c r="BI1110" i="16"/>
  <c r="BQ1110" i="16" s="1"/>
  <c r="BD1113" i="16"/>
  <c r="BL1113" i="16" s="1"/>
  <c r="BD1115" i="16"/>
  <c r="BL1115" i="16" s="1"/>
  <c r="BF1117" i="16"/>
  <c r="BN1117" i="16" s="1"/>
  <c r="BG1121" i="16"/>
  <c r="BO1121" i="16" s="1"/>
  <c r="BH1125" i="16"/>
  <c r="BP1125" i="16" s="1"/>
  <c r="BD1128" i="16"/>
  <c r="BL1128" i="16" s="1"/>
  <c r="BD1130" i="16"/>
  <c r="BL1130" i="16" s="1"/>
  <c r="BE1132" i="16"/>
  <c r="BM1132" i="16" s="1"/>
  <c r="BF1134" i="16"/>
  <c r="BN1134" i="16" s="1"/>
  <c r="BF1136" i="16"/>
  <c r="BN1136" i="16" s="1"/>
  <c r="BH1138" i="16"/>
  <c r="BP1138" i="16" s="1"/>
  <c r="BH1140" i="16"/>
  <c r="BP1140" i="16" s="1"/>
  <c r="BI1142" i="16"/>
  <c r="BQ1142" i="16" s="1"/>
  <c r="BD1145" i="16"/>
  <c r="BL1145" i="16" s="1"/>
  <c r="BD1147" i="16"/>
  <c r="BL1147" i="16" s="1"/>
  <c r="BG1010" i="16"/>
  <c r="BO1010" i="16" s="1"/>
  <c r="BG869" i="16"/>
  <c r="BO869" i="16" s="1"/>
  <c r="BH871" i="16"/>
  <c r="BP871" i="16" s="1"/>
  <c r="BH873" i="16"/>
  <c r="BP873" i="16" s="1"/>
  <c r="BD876" i="16"/>
  <c r="BL876" i="16" s="1"/>
  <c r="BD878" i="16"/>
  <c r="BL878" i="16" s="1"/>
  <c r="BE880" i="16"/>
  <c r="BM880" i="16" s="1"/>
  <c r="BF882" i="16"/>
  <c r="BN882" i="16" s="1"/>
  <c r="BH885" i="16"/>
  <c r="BP885" i="16" s="1"/>
  <c r="BH887" i="16"/>
  <c r="BP887" i="16" s="1"/>
  <c r="BF889" i="16"/>
  <c r="BN889" i="16" s="1"/>
  <c r="BD891" i="16"/>
  <c r="BL891" i="16" s="1"/>
  <c r="BH894" i="16"/>
  <c r="BP894" i="16" s="1"/>
  <c r="BH897" i="16"/>
  <c r="BP897" i="16" s="1"/>
  <c r="BE899" i="16"/>
  <c r="BM899" i="16" s="1"/>
  <c r="BH900" i="16"/>
  <c r="BP900" i="16" s="1"/>
  <c r="BD902" i="16"/>
  <c r="BL902" i="16" s="1"/>
  <c r="BF903" i="16"/>
  <c r="BN903" i="16" s="1"/>
  <c r="BH904" i="16"/>
  <c r="BP904" i="16" s="1"/>
  <c r="BF907" i="16"/>
  <c r="BN907" i="16" s="1"/>
  <c r="BH908" i="16"/>
  <c r="BP908" i="16" s="1"/>
  <c r="BD910" i="16"/>
  <c r="BL910" i="16" s="1"/>
  <c r="BH912" i="16"/>
  <c r="BP912" i="16" s="1"/>
  <c r="BD914" i="16"/>
  <c r="BL914" i="16" s="1"/>
  <c r="BF915" i="16"/>
  <c r="BN915" i="16" s="1"/>
  <c r="BH916" i="16"/>
  <c r="BP916" i="16" s="1"/>
  <c r="BD918" i="16"/>
  <c r="BL918" i="16" s="1"/>
  <c r="BF919" i="16"/>
  <c r="BN919" i="16" s="1"/>
  <c r="BH920" i="16"/>
  <c r="BP920" i="16" s="1"/>
  <c r="BD922" i="16"/>
  <c r="BL922" i="16" s="1"/>
  <c r="BF923" i="16"/>
  <c r="BN923" i="16" s="1"/>
  <c r="BH924" i="16"/>
  <c r="BP924" i="16" s="1"/>
  <c r="BD926" i="16"/>
  <c r="BL926" i="16" s="1"/>
  <c r="BF927" i="16"/>
  <c r="BN927" i="16" s="1"/>
  <c r="BH928" i="16"/>
  <c r="BP928" i="16" s="1"/>
  <c r="BD930" i="16"/>
  <c r="BL930" i="16" s="1"/>
  <c r="BF931" i="16"/>
  <c r="BN931" i="16" s="1"/>
  <c r="BH932" i="16"/>
  <c r="BP932" i="16" s="1"/>
  <c r="BD934" i="16"/>
  <c r="BL934" i="16" s="1"/>
  <c r="BH936" i="16"/>
  <c r="BP936" i="16" s="1"/>
  <c r="BD938" i="16"/>
  <c r="BL938" i="16" s="1"/>
  <c r="BF939" i="16"/>
  <c r="BN939" i="16" s="1"/>
  <c r="BH940" i="16"/>
  <c r="BP940" i="16" s="1"/>
  <c r="BD942" i="16"/>
  <c r="BL942" i="16" s="1"/>
  <c r="BF943" i="16"/>
  <c r="BN943" i="16" s="1"/>
  <c r="BH944" i="16"/>
  <c r="BP944" i="16" s="1"/>
  <c r="BD946" i="16"/>
  <c r="BL946" i="16" s="1"/>
  <c r="BH948" i="16"/>
  <c r="BP948" i="16" s="1"/>
  <c r="BD950" i="16"/>
  <c r="BL950" i="16" s="1"/>
  <c r="BF951" i="16"/>
  <c r="BN951" i="16" s="1"/>
  <c r="BH952" i="16"/>
  <c r="BP952" i="16" s="1"/>
  <c r="BD954" i="16"/>
  <c r="BL954" i="16" s="1"/>
  <c r="BF955" i="16"/>
  <c r="BN955" i="16" s="1"/>
  <c r="BH956" i="16"/>
  <c r="BP956" i="16" s="1"/>
  <c r="BD958" i="16"/>
  <c r="BL958" i="16" s="1"/>
  <c r="BF959" i="16"/>
  <c r="BN959" i="16" s="1"/>
  <c r="BH960" i="16"/>
  <c r="BP960" i="16" s="1"/>
  <c r="BD962" i="16"/>
  <c r="BL962" i="16" s="1"/>
  <c r="BF963" i="16"/>
  <c r="BN963" i="16" s="1"/>
  <c r="BH964" i="16"/>
  <c r="BP964" i="16" s="1"/>
  <c r="BD966" i="16"/>
  <c r="BL966" i="16" s="1"/>
  <c r="BF967" i="16"/>
  <c r="BN967" i="16" s="1"/>
  <c r="BH968" i="16"/>
  <c r="BP968" i="16" s="1"/>
  <c r="BD970" i="16"/>
  <c r="BL970" i="16" s="1"/>
  <c r="BF971" i="16"/>
  <c r="BN971" i="16" s="1"/>
  <c r="BH972" i="16"/>
  <c r="BP972" i="16" s="1"/>
  <c r="BD974" i="16"/>
  <c r="BL974" i="16" s="1"/>
  <c r="BF975" i="16"/>
  <c r="BN975" i="16" s="1"/>
  <c r="BD978" i="16"/>
  <c r="BL978" i="16" s="1"/>
  <c r="BD982" i="16"/>
  <c r="BL982" i="16" s="1"/>
  <c r="BF983" i="16"/>
  <c r="BN983" i="16" s="1"/>
  <c r="BD986" i="16"/>
  <c r="BL986" i="16" s="1"/>
  <c r="BF987" i="16"/>
  <c r="BN987" i="16" s="1"/>
  <c r="BH988" i="16"/>
  <c r="BP988" i="16" s="1"/>
  <c r="BD990" i="16"/>
  <c r="BL990" i="16" s="1"/>
  <c r="BF991" i="16"/>
  <c r="BN991" i="16" s="1"/>
  <c r="BD994" i="16"/>
  <c r="BL994" i="16" s="1"/>
  <c r="BF995" i="16"/>
  <c r="BN995" i="16" s="1"/>
  <c r="BH996" i="16"/>
  <c r="BP996" i="16" s="1"/>
  <c r="BD998" i="16"/>
  <c r="BL998" i="16" s="1"/>
  <c r="BF999" i="16"/>
  <c r="BN999" i="16" s="1"/>
  <c r="BH1000" i="16"/>
  <c r="BP1000" i="16" s="1"/>
  <c r="BD1002" i="16"/>
  <c r="BL1002" i="16" s="1"/>
  <c r="BF1003" i="16"/>
  <c r="BN1003" i="16" s="1"/>
  <c r="BH1004" i="16"/>
  <c r="BP1004" i="16" s="1"/>
  <c r="BE867" i="16"/>
  <c r="BM867" i="16" s="1"/>
  <c r="BE724" i="16"/>
  <c r="BM724" i="16" s="1"/>
  <c r="BG725" i="16"/>
  <c r="BO725" i="16" s="1"/>
  <c r="BI726" i="16"/>
  <c r="BQ726" i="16" s="1"/>
  <c r="BE728" i="16"/>
  <c r="BM728" i="16" s="1"/>
  <c r="BG729" i="16"/>
  <c r="BO729" i="16" s="1"/>
  <c r="BI730" i="16"/>
  <c r="BQ730" i="16" s="1"/>
  <c r="BE732" i="16"/>
  <c r="BM732" i="16" s="1"/>
  <c r="BG733" i="16"/>
  <c r="BO733" i="16" s="1"/>
  <c r="BI734" i="16"/>
  <c r="BQ734" i="16" s="1"/>
  <c r="BE736" i="16"/>
  <c r="BM736" i="16" s="1"/>
  <c r="BG737" i="16"/>
  <c r="BO737" i="16" s="1"/>
  <c r="BE740" i="16"/>
  <c r="BM740" i="16" s="1"/>
  <c r="BG741" i="16"/>
  <c r="BO741" i="16" s="1"/>
  <c r="BI742" i="16"/>
  <c r="BQ742" i="16" s="1"/>
  <c r="BE744" i="16"/>
  <c r="BM744" i="16" s="1"/>
  <c r="BG745" i="16"/>
  <c r="BO745" i="16" s="1"/>
  <c r="BI746" i="16"/>
  <c r="BQ746" i="16" s="1"/>
  <c r="BE748" i="16"/>
  <c r="BM748" i="16" s="1"/>
  <c r="BG753" i="16"/>
  <c r="BO753" i="16" s="1"/>
  <c r="BF1663" i="16"/>
  <c r="BN1663" i="16" s="1"/>
  <c r="BG1680" i="16"/>
  <c r="BO1680" i="16" s="1"/>
  <c r="BH1697" i="16"/>
  <c r="BP1697" i="16" s="1"/>
  <c r="BH1714" i="16"/>
  <c r="BP1714" i="16" s="1"/>
  <c r="BG1296" i="16"/>
  <c r="BO1296" i="16" s="1"/>
  <c r="BI1017" i="16"/>
  <c r="BQ1017" i="16" s="1"/>
  <c r="BF1026" i="16"/>
  <c r="BN1026" i="16" s="1"/>
  <c r="BD1035" i="16"/>
  <c r="BL1035" i="16" s="1"/>
  <c r="BF1043" i="16"/>
  <c r="BN1043" i="16" s="1"/>
  <c r="BH1059" i="16"/>
  <c r="BP1059" i="16" s="1"/>
  <c r="BH1066" i="16"/>
  <c r="BP1066" i="16" s="1"/>
  <c r="BH1073" i="16"/>
  <c r="BP1073" i="16" s="1"/>
  <c r="BH1077" i="16"/>
  <c r="BP1077" i="16" s="1"/>
  <c r="BG1081" i="16"/>
  <c r="BO1081" i="16" s="1"/>
  <c r="BD1085" i="16"/>
  <c r="BL1085" i="16" s="1"/>
  <c r="BH1087" i="16"/>
  <c r="BP1087" i="16" s="1"/>
  <c r="BH1089" i="16"/>
  <c r="BP1089" i="16" s="1"/>
  <c r="BD1092" i="16"/>
  <c r="BL1092" i="16" s="1"/>
  <c r="BD1094" i="16"/>
  <c r="BL1094" i="16" s="1"/>
  <c r="BF1098" i="16"/>
  <c r="BN1098" i="16" s="1"/>
  <c r="BF1100" i="16"/>
  <c r="BN1100" i="16" s="1"/>
  <c r="BH1102" i="16"/>
  <c r="BP1102" i="16" s="1"/>
  <c r="BI1106" i="16"/>
  <c r="BQ1106" i="16" s="1"/>
  <c r="BD1109" i="16"/>
  <c r="BL1109" i="16" s="1"/>
  <c r="BD1111" i="16"/>
  <c r="BL1111" i="16" s="1"/>
  <c r="BF1113" i="16"/>
  <c r="BN1113" i="16" s="1"/>
  <c r="BF1115" i="16"/>
  <c r="BN1115" i="16" s="1"/>
  <c r="BG1117" i="16"/>
  <c r="BO1117" i="16" s="1"/>
  <c r="BH1121" i="16"/>
  <c r="BP1121" i="16" s="1"/>
  <c r="BD1124" i="16"/>
  <c r="BL1124" i="16" s="1"/>
  <c r="BD1126" i="16"/>
  <c r="BL1126" i="16" s="1"/>
  <c r="BE1128" i="16"/>
  <c r="BM1128" i="16" s="1"/>
  <c r="BF1130" i="16"/>
  <c r="BN1130" i="16" s="1"/>
  <c r="BF1132" i="16"/>
  <c r="BN1132" i="16" s="1"/>
  <c r="BH1134" i="16"/>
  <c r="BP1134" i="16" s="1"/>
  <c r="BH1136" i="16"/>
  <c r="BP1136" i="16" s="1"/>
  <c r="BI1138" i="16"/>
  <c r="BQ1138" i="16" s="1"/>
  <c r="BD1141" i="16"/>
  <c r="BL1141" i="16" s="1"/>
  <c r="BD1143" i="16"/>
  <c r="BL1143" i="16" s="1"/>
  <c r="BF1145" i="16"/>
  <c r="BN1145" i="16" s="1"/>
  <c r="BF1147" i="16"/>
  <c r="BN1147" i="16" s="1"/>
  <c r="BE1010" i="16"/>
  <c r="BM1010" i="16" s="1"/>
  <c r="BH869" i="16"/>
  <c r="BP869" i="16" s="1"/>
  <c r="BD872" i="16"/>
  <c r="BL872" i="16" s="1"/>
  <c r="BD874" i="16"/>
  <c r="BL874" i="16" s="1"/>
  <c r="BE876" i="16"/>
  <c r="BM876" i="16" s="1"/>
  <c r="BF878" i="16"/>
  <c r="BN878" i="16" s="1"/>
  <c r="BF880" i="16"/>
  <c r="BN880" i="16" s="1"/>
  <c r="BG882" i="16"/>
  <c r="BO882" i="16" s="1"/>
  <c r="BD886" i="16"/>
  <c r="BL886" i="16" s="1"/>
  <c r="BI887" i="16"/>
  <c r="BQ887" i="16" s="1"/>
  <c r="BG889" i="16"/>
  <c r="BO889" i="16" s="1"/>
  <c r="BF891" i="16"/>
  <c r="BN891" i="16" s="1"/>
  <c r="BI894" i="16"/>
  <c r="BQ894" i="16" s="1"/>
  <c r="BI897" i="16"/>
  <c r="BQ897" i="16" s="1"/>
  <c r="BF899" i="16"/>
  <c r="BN899" i="16" s="1"/>
  <c r="BI900" i="16"/>
  <c r="BQ900" i="16" s="1"/>
  <c r="BE902" i="16"/>
  <c r="BM902" i="16" s="1"/>
  <c r="BG903" i="16"/>
  <c r="BO903" i="16" s="1"/>
  <c r="BI904" i="16"/>
  <c r="BQ904" i="16" s="1"/>
  <c r="BG907" i="16"/>
  <c r="BO907" i="16" s="1"/>
  <c r="BI908" i="16"/>
  <c r="BQ908" i="16" s="1"/>
  <c r="BE910" i="16"/>
  <c r="BM910" i="16" s="1"/>
  <c r="BI912" i="16"/>
  <c r="BQ912" i="16" s="1"/>
  <c r="BE914" i="16"/>
  <c r="BM914" i="16" s="1"/>
  <c r="BG915" i="16"/>
  <c r="BO915" i="16" s="1"/>
  <c r="BI916" i="16"/>
  <c r="BQ916" i="16" s="1"/>
  <c r="BE918" i="16"/>
  <c r="BM918" i="16" s="1"/>
  <c r="BG919" i="16"/>
  <c r="BO919" i="16" s="1"/>
  <c r="BI920" i="16"/>
  <c r="BQ920" i="16" s="1"/>
  <c r="BE922" i="16"/>
  <c r="BM922" i="16" s="1"/>
  <c r="BG923" i="16"/>
  <c r="BO923" i="16" s="1"/>
  <c r="BI924" i="16"/>
  <c r="BQ924" i="16" s="1"/>
  <c r="BE926" i="16"/>
  <c r="BM926" i="16" s="1"/>
  <c r="BG927" i="16"/>
  <c r="BO927" i="16" s="1"/>
  <c r="BI928" i="16"/>
  <c r="BQ928" i="16" s="1"/>
  <c r="BE930" i="16"/>
  <c r="BM930" i="16" s="1"/>
  <c r="BG931" i="16"/>
  <c r="BO931" i="16" s="1"/>
  <c r="BI932" i="16"/>
  <c r="BQ932" i="16" s="1"/>
  <c r="BE934" i="16"/>
  <c r="BM934" i="16" s="1"/>
  <c r="BI936" i="16"/>
  <c r="BQ936" i="16" s="1"/>
  <c r="BE938" i="16"/>
  <c r="BM938" i="16" s="1"/>
  <c r="BG939" i="16"/>
  <c r="BO939" i="16" s="1"/>
  <c r="BI940" i="16"/>
  <c r="BQ940" i="16" s="1"/>
  <c r="BE942" i="16"/>
  <c r="BM942" i="16" s="1"/>
  <c r="BG943" i="16"/>
  <c r="BO943" i="16" s="1"/>
  <c r="BI944" i="16"/>
  <c r="BQ944" i="16" s="1"/>
  <c r="BE946" i="16"/>
  <c r="BM946" i="16" s="1"/>
  <c r="BI948" i="16"/>
  <c r="BQ948" i="16" s="1"/>
  <c r="BE950" i="16"/>
  <c r="BM950" i="16" s="1"/>
  <c r="BG951" i="16"/>
  <c r="BO951" i="16" s="1"/>
  <c r="BI952" i="16"/>
  <c r="BQ952" i="16" s="1"/>
  <c r="BE954" i="16"/>
  <c r="BM954" i="16" s="1"/>
  <c r="BG955" i="16"/>
  <c r="BO955" i="16" s="1"/>
  <c r="BI956" i="16"/>
  <c r="BQ956" i="16" s="1"/>
  <c r="BE958" i="16"/>
  <c r="BM958" i="16" s="1"/>
  <c r="BG959" i="16"/>
  <c r="BO959" i="16" s="1"/>
  <c r="BI960" i="16"/>
  <c r="BQ960" i="16" s="1"/>
  <c r="BE962" i="16"/>
  <c r="BM962" i="16" s="1"/>
  <c r="BG963" i="16"/>
  <c r="BO963" i="16" s="1"/>
  <c r="BI964" i="16"/>
  <c r="BQ964" i="16" s="1"/>
  <c r="BE966" i="16"/>
  <c r="BM966" i="16" s="1"/>
  <c r="BG967" i="16"/>
  <c r="BO967" i="16" s="1"/>
  <c r="BI968" i="16"/>
  <c r="BQ968" i="16" s="1"/>
  <c r="BE970" i="16"/>
  <c r="BM970" i="16" s="1"/>
  <c r="BG971" i="16"/>
  <c r="BO971" i="16" s="1"/>
  <c r="BI972" i="16"/>
  <c r="BQ972" i="16" s="1"/>
  <c r="BE974" i="16"/>
  <c r="BM974" i="16" s="1"/>
  <c r="BG975" i="16"/>
  <c r="BO975" i="16" s="1"/>
  <c r="BE978" i="16"/>
  <c r="BM978" i="16" s="1"/>
  <c r="BE982" i="16"/>
  <c r="BM982" i="16" s="1"/>
  <c r="BG983" i="16"/>
  <c r="BO983" i="16" s="1"/>
  <c r="BE986" i="16"/>
  <c r="BM986" i="16" s="1"/>
  <c r="BG987" i="16"/>
  <c r="BO987" i="16" s="1"/>
  <c r="BI988" i="16"/>
  <c r="BQ988" i="16" s="1"/>
  <c r="BE990" i="16"/>
  <c r="BM990" i="16" s="1"/>
  <c r="BG991" i="16"/>
  <c r="BO991" i="16" s="1"/>
  <c r="BE994" i="16"/>
  <c r="BM994" i="16" s="1"/>
  <c r="BG995" i="16"/>
  <c r="BO995" i="16" s="1"/>
  <c r="BI996" i="16"/>
  <c r="BQ996" i="16" s="1"/>
  <c r="BE998" i="16"/>
  <c r="BM998" i="16" s="1"/>
  <c r="BG999" i="16"/>
  <c r="BO999" i="16" s="1"/>
  <c r="BI1000" i="16"/>
  <c r="BQ1000" i="16" s="1"/>
  <c r="BE1002" i="16"/>
  <c r="BM1002" i="16" s="1"/>
  <c r="BG1003" i="16"/>
  <c r="BO1003" i="16" s="1"/>
  <c r="BI1004" i="16"/>
  <c r="BQ1004" i="16" s="1"/>
  <c r="BD867" i="16"/>
  <c r="BL867" i="16" s="1"/>
  <c r="BD723" i="16"/>
  <c r="BL723" i="16" s="1"/>
  <c r="BF724" i="16"/>
  <c r="BN724" i="16" s="1"/>
  <c r="BH725" i="16"/>
  <c r="BP725" i="16" s="1"/>
  <c r="BD727" i="16"/>
  <c r="BL727" i="16" s="1"/>
  <c r="BF728" i="16"/>
  <c r="BN728" i="16" s="1"/>
  <c r="BH729" i="16"/>
  <c r="BP729" i="16" s="1"/>
  <c r="BD731" i="16"/>
  <c r="BL731" i="16" s="1"/>
  <c r="BF732" i="16"/>
  <c r="BN732" i="16" s="1"/>
  <c r="BH733" i="16"/>
  <c r="BP733" i="16" s="1"/>
  <c r="BF736" i="16"/>
  <c r="BN736" i="16" s="1"/>
  <c r="BH737" i="16"/>
  <c r="BP737" i="16" s="1"/>
  <c r="BD739" i="16"/>
  <c r="BL739" i="16" s="1"/>
  <c r="BF740" i="16"/>
  <c r="BN740" i="16" s="1"/>
  <c r="BH741" i="16"/>
  <c r="BP741" i="16" s="1"/>
  <c r="BD743" i="16"/>
  <c r="BL743" i="16" s="1"/>
  <c r="BF744" i="16"/>
  <c r="BN744" i="16" s="1"/>
  <c r="BH745" i="16"/>
  <c r="BP745" i="16" s="1"/>
  <c r="BF748" i="16"/>
  <c r="BN748" i="16" s="1"/>
  <c r="BD751" i="16"/>
  <c r="BL751" i="16" s="1"/>
  <c r="BH753" i="16"/>
  <c r="BP753" i="16" s="1"/>
  <c r="BH1665" i="16"/>
  <c r="BP1665" i="16" s="1"/>
  <c r="BH1682" i="16"/>
  <c r="BP1682" i="16" s="1"/>
  <c r="BH1716" i="16"/>
  <c r="BP1716" i="16" s="1"/>
  <c r="BH1019" i="16"/>
  <c r="BP1019" i="16" s="1"/>
  <c r="BF1028" i="16"/>
  <c r="BN1028" i="16" s="1"/>
  <c r="BF1045" i="16"/>
  <c r="BN1045" i="16" s="1"/>
  <c r="BI1053" i="16"/>
  <c r="BQ1053" i="16" s="1"/>
  <c r="BE1061" i="16"/>
  <c r="BM1061" i="16" s="1"/>
  <c r="BF1068" i="16"/>
  <c r="BN1068" i="16" s="1"/>
  <c r="BI1074" i="16"/>
  <c r="BQ1074" i="16" s="1"/>
  <c r="BH1081" i="16"/>
  <c r="BP1081" i="16" s="1"/>
  <c r="BG1085" i="16"/>
  <c r="BO1085" i="16" s="1"/>
  <c r="BD1088" i="16"/>
  <c r="BL1088" i="16" s="1"/>
  <c r="BE1092" i="16"/>
  <c r="BM1092" i="16" s="1"/>
  <c r="BF1094" i="16"/>
  <c r="BN1094" i="16" s="1"/>
  <c r="BH1098" i="16"/>
  <c r="BP1098" i="16" s="1"/>
  <c r="BH1100" i="16"/>
  <c r="BP1100" i="16" s="1"/>
  <c r="BI1102" i="16"/>
  <c r="BQ1102" i="16" s="1"/>
  <c r="BD1105" i="16"/>
  <c r="BL1105" i="16" s="1"/>
  <c r="BD1107" i="16"/>
  <c r="BL1107" i="16" s="1"/>
  <c r="BF1109" i="16"/>
  <c r="BN1109" i="16" s="1"/>
  <c r="BF1111" i="16"/>
  <c r="BN1111" i="16" s="1"/>
  <c r="BG1113" i="16"/>
  <c r="BO1113" i="16" s="1"/>
  <c r="BH1115" i="16"/>
  <c r="BP1115" i="16" s="1"/>
  <c r="BH1117" i="16"/>
  <c r="BP1117" i="16" s="1"/>
  <c r="BE1124" i="16"/>
  <c r="BM1124" i="16" s="1"/>
  <c r="BF1126" i="16"/>
  <c r="BN1126" i="16" s="1"/>
  <c r="BF1128" i="16"/>
  <c r="BN1128" i="16" s="1"/>
  <c r="BH1130" i="16"/>
  <c r="BP1130" i="16" s="1"/>
  <c r="BH1132" i="16"/>
  <c r="BP1132" i="16" s="1"/>
  <c r="BI1134" i="16"/>
  <c r="BQ1134" i="16" s="1"/>
  <c r="BD1137" i="16"/>
  <c r="BL1137" i="16" s="1"/>
  <c r="BD1139" i="16"/>
  <c r="BL1139" i="16" s="1"/>
  <c r="BF1141" i="16"/>
  <c r="BN1141" i="16" s="1"/>
  <c r="BF1143" i="16"/>
  <c r="BN1143" i="16" s="1"/>
  <c r="BG1145" i="16"/>
  <c r="BO1145" i="16" s="1"/>
  <c r="BH1147" i="16"/>
  <c r="BP1147" i="16" s="1"/>
  <c r="BD870" i="16"/>
  <c r="BL870" i="16" s="1"/>
  <c r="BE872" i="16"/>
  <c r="BM872" i="16" s="1"/>
  <c r="BF874" i="16"/>
  <c r="BN874" i="16" s="1"/>
  <c r="BF876" i="16"/>
  <c r="BN876" i="16" s="1"/>
  <c r="BH878" i="16"/>
  <c r="BP878" i="16" s="1"/>
  <c r="BH880" i="16"/>
  <c r="BP880" i="16" s="1"/>
  <c r="BH882" i="16"/>
  <c r="BP882" i="16" s="1"/>
  <c r="BF886" i="16"/>
  <c r="BN886" i="16" s="1"/>
  <c r="BD888" i="16"/>
  <c r="BL888" i="16" s="1"/>
  <c r="BH889" i="16"/>
  <c r="BP889" i="16" s="1"/>
  <c r="BH891" i="16"/>
  <c r="BP891" i="16" s="1"/>
  <c r="BH899" i="16"/>
  <c r="BP899" i="16" s="1"/>
  <c r="BD901" i="16"/>
  <c r="BL901" i="16" s="1"/>
  <c r="BF902" i="16"/>
  <c r="BN902" i="16" s="1"/>
  <c r="BH903" i="16"/>
  <c r="BP903" i="16" s="1"/>
  <c r="BH907" i="16"/>
  <c r="BP907" i="16" s="1"/>
  <c r="BF910" i="16"/>
  <c r="BN910" i="16" s="1"/>
  <c r="BD913" i="16"/>
  <c r="BL913" i="16" s="1"/>
  <c r="BF914" i="16"/>
  <c r="BN914" i="16" s="1"/>
  <c r="BH915" i="16"/>
  <c r="BP915" i="16" s="1"/>
  <c r="BD917" i="16"/>
  <c r="BL917" i="16" s="1"/>
  <c r="BF918" i="16"/>
  <c r="BN918" i="16" s="1"/>
  <c r="BH919" i="16"/>
  <c r="BP919" i="16" s="1"/>
  <c r="BD921" i="16"/>
  <c r="BL921" i="16" s="1"/>
  <c r="BF922" i="16"/>
  <c r="BN922" i="16" s="1"/>
  <c r="BH923" i="16"/>
  <c r="BP923" i="16" s="1"/>
  <c r="BD925" i="16"/>
  <c r="BL925" i="16" s="1"/>
  <c r="BF926" i="16"/>
  <c r="BN926" i="16" s="1"/>
  <c r="BH927" i="16"/>
  <c r="BP927" i="16" s="1"/>
  <c r="BF930" i="16"/>
  <c r="BN930" i="16" s="1"/>
  <c r="BH931" i="16"/>
  <c r="BP931" i="16" s="1"/>
  <c r="BD933" i="16"/>
  <c r="BL933" i="16" s="1"/>
  <c r="BF934" i="16"/>
  <c r="BN934" i="16" s="1"/>
  <c r="BD937" i="16"/>
  <c r="BL937" i="16" s="1"/>
  <c r="BF938" i="16"/>
  <c r="BN938" i="16" s="1"/>
  <c r="BH939" i="16"/>
  <c r="BP939" i="16" s="1"/>
  <c r="BD941" i="16"/>
  <c r="BL941" i="16" s="1"/>
  <c r="BF942" i="16"/>
  <c r="BN942" i="16" s="1"/>
  <c r="BH943" i="16"/>
  <c r="BP943" i="16" s="1"/>
  <c r="BD945" i="16"/>
  <c r="BL945" i="16" s="1"/>
  <c r="BF946" i="16"/>
  <c r="BN946" i="16" s="1"/>
  <c r="BD949" i="16"/>
  <c r="BL949" i="16" s="1"/>
  <c r="BF950" i="16"/>
  <c r="BN950" i="16" s="1"/>
  <c r="BH951" i="16"/>
  <c r="BP951" i="16" s="1"/>
  <c r="BF954" i="16"/>
  <c r="BN954" i="16" s="1"/>
  <c r="BH955" i="16"/>
  <c r="BP955" i="16" s="1"/>
  <c r="BD957" i="16"/>
  <c r="BL957" i="16" s="1"/>
  <c r="BF958" i="16"/>
  <c r="BN958" i="16" s="1"/>
  <c r="BH959" i="16"/>
  <c r="BP959" i="16" s="1"/>
  <c r="BF962" i="16"/>
  <c r="BN962" i="16" s="1"/>
  <c r="BH963" i="16"/>
  <c r="BP963" i="16" s="1"/>
  <c r="BD965" i="16"/>
  <c r="BL965" i="16" s="1"/>
  <c r="BF966" i="16"/>
  <c r="BN966" i="16" s="1"/>
  <c r="BH967" i="16"/>
  <c r="BP967" i="16" s="1"/>
  <c r="BD969" i="16"/>
  <c r="BL969" i="16" s="1"/>
  <c r="BF970" i="16"/>
  <c r="BN970" i="16" s="1"/>
  <c r="BH971" i="16"/>
  <c r="BP971" i="16" s="1"/>
  <c r="BD973" i="16"/>
  <c r="BL973" i="16" s="1"/>
  <c r="BF974" i="16"/>
  <c r="BN974" i="16" s="1"/>
  <c r="BH975" i="16"/>
  <c r="BP975" i="16" s="1"/>
  <c r="BF978" i="16"/>
  <c r="BN978" i="16" s="1"/>
  <c r="BD981" i="16"/>
  <c r="BL981" i="16" s="1"/>
  <c r="BF982" i="16"/>
  <c r="BN982" i="16" s="1"/>
  <c r="BH983" i="16"/>
  <c r="BP983" i="16" s="1"/>
  <c r="BD985" i="16"/>
  <c r="BL985" i="16" s="1"/>
  <c r="BF986" i="16"/>
  <c r="BN986" i="16" s="1"/>
  <c r="BH987" i="16"/>
  <c r="BP987" i="16" s="1"/>
  <c r="BD989" i="16"/>
  <c r="BL989" i="16" s="1"/>
  <c r="BF990" i="16"/>
  <c r="BN990" i="16" s="1"/>
  <c r="BH991" i="16"/>
  <c r="BP991" i="16" s="1"/>
  <c r="BD993" i="16"/>
  <c r="BL993" i="16" s="1"/>
  <c r="BF994" i="16"/>
  <c r="BN994" i="16" s="1"/>
  <c r="BH995" i="16"/>
  <c r="BP995" i="16" s="1"/>
  <c r="BD997" i="16"/>
  <c r="BL997" i="16" s="1"/>
  <c r="BF998" i="16"/>
  <c r="BN998" i="16" s="1"/>
  <c r="BH999" i="16"/>
  <c r="BP999" i="16" s="1"/>
  <c r="BD1001" i="16"/>
  <c r="BL1001" i="16" s="1"/>
  <c r="BF1002" i="16"/>
  <c r="BN1002" i="16" s="1"/>
  <c r="BH1003" i="16"/>
  <c r="BP1003" i="16" s="1"/>
  <c r="BD1005" i="16"/>
  <c r="BL1005" i="16" s="1"/>
  <c r="BE723" i="16"/>
  <c r="BM723" i="16" s="1"/>
  <c r="BG724" i="16"/>
  <c r="BO724" i="16" s="1"/>
  <c r="BI725" i="16"/>
  <c r="BQ725" i="16" s="1"/>
  <c r="BE727" i="16"/>
  <c r="BM727" i="16" s="1"/>
  <c r="BG728" i="16"/>
  <c r="BO728" i="16" s="1"/>
  <c r="BI729" i="16"/>
  <c r="BQ729" i="16" s="1"/>
  <c r="BE731" i="16"/>
  <c r="BM731" i="16" s="1"/>
  <c r="BG732" i="16"/>
  <c r="BO732" i="16" s="1"/>
  <c r="BI733" i="16"/>
  <c r="BQ733" i="16" s="1"/>
  <c r="BG736" i="16"/>
  <c r="BO736" i="16" s="1"/>
  <c r="BI737" i="16"/>
  <c r="BQ737" i="16" s="1"/>
  <c r="BE739" i="16"/>
  <c r="BM739" i="16" s="1"/>
  <c r="BG740" i="16"/>
  <c r="BO740" i="16" s="1"/>
  <c r="BI741" i="16"/>
  <c r="BQ741" i="16" s="1"/>
  <c r="BE743" i="16"/>
  <c r="BM743" i="16" s="1"/>
  <c r="BG744" i="16"/>
  <c r="BO744" i="16" s="1"/>
  <c r="BI745" i="16"/>
  <c r="BQ745" i="16" s="1"/>
  <c r="BG748" i="16"/>
  <c r="BO748" i="16" s="1"/>
  <c r="BE751" i="16"/>
  <c r="BM751" i="16" s="1"/>
  <c r="BI753" i="16"/>
  <c r="BQ753" i="16" s="1"/>
  <c r="BI1669" i="16"/>
  <c r="BQ1669" i="16" s="1"/>
  <c r="BD1687" i="16"/>
  <c r="BL1687" i="16" s="1"/>
  <c r="BD1704" i="16"/>
  <c r="BL1704" i="16" s="1"/>
  <c r="BH1720" i="16"/>
  <c r="BP1720" i="16" s="1"/>
  <c r="BF1013" i="16"/>
  <c r="BN1013" i="16" s="1"/>
  <c r="BI1021" i="16"/>
  <c r="BQ1021" i="16" s="1"/>
  <c r="BF1030" i="16"/>
  <c r="BN1030" i="16" s="1"/>
  <c r="BF1047" i="16"/>
  <c r="BN1047" i="16" s="1"/>
  <c r="BI1055" i="16"/>
  <c r="BQ1055" i="16" s="1"/>
  <c r="BD1063" i="16"/>
  <c r="BL1063" i="16" s="1"/>
  <c r="BD1070" i="16"/>
  <c r="BL1070" i="16" s="1"/>
  <c r="BH1075" i="16"/>
  <c r="BP1075" i="16" s="1"/>
  <c r="BD1079" i="16"/>
  <c r="BL1079" i="16" s="1"/>
  <c r="BI1082" i="16"/>
  <c r="BQ1082" i="16" s="1"/>
  <c r="BD1086" i="16"/>
  <c r="BL1086" i="16" s="1"/>
  <c r="BF1088" i="16"/>
  <c r="BN1088" i="16" s="1"/>
  <c r="BH1092" i="16"/>
  <c r="BP1092" i="16" s="1"/>
  <c r="BI1094" i="16"/>
  <c r="BQ1094" i="16" s="1"/>
  <c r="BD1097" i="16"/>
  <c r="BL1097" i="16" s="1"/>
  <c r="BD1099" i="16"/>
  <c r="BL1099" i="16" s="1"/>
  <c r="BF1101" i="16"/>
  <c r="BN1101" i="16" s="1"/>
  <c r="BF1103" i="16"/>
  <c r="BN1103" i="16" s="1"/>
  <c r="BG1105" i="16"/>
  <c r="BO1105" i="16" s="1"/>
  <c r="BH1107" i="16"/>
  <c r="BP1107" i="16" s="1"/>
  <c r="BH1109" i="16"/>
  <c r="BP1109" i="16" s="1"/>
  <c r="BD1112" i="16"/>
  <c r="BL1112" i="16" s="1"/>
  <c r="BD1114" i="16"/>
  <c r="BL1114" i="16" s="1"/>
  <c r="BE1116" i="16"/>
  <c r="BM1116" i="16" s="1"/>
  <c r="BF1118" i="16"/>
  <c r="BN1118" i="16" s="1"/>
  <c r="BH1124" i="16"/>
  <c r="BP1124" i="16" s="1"/>
  <c r="BI1126" i="16"/>
  <c r="BQ1126" i="16" s="1"/>
  <c r="BD1129" i="16"/>
  <c r="BL1129" i="16" s="1"/>
  <c r="BD1131" i="16"/>
  <c r="BL1131" i="16" s="1"/>
  <c r="BF1133" i="16"/>
  <c r="BN1133" i="16" s="1"/>
  <c r="BG1137" i="16"/>
  <c r="BO1137" i="16" s="1"/>
  <c r="BH1139" i="16"/>
  <c r="BP1139" i="16" s="1"/>
  <c r="BH1141" i="16"/>
  <c r="BP1141" i="16" s="1"/>
  <c r="BD1144" i="16"/>
  <c r="BL1144" i="16" s="1"/>
  <c r="BD1146" i="16"/>
  <c r="BL1146" i="16" s="1"/>
  <c r="BE1148" i="16"/>
  <c r="BM1148" i="16" s="1"/>
  <c r="BH870" i="16"/>
  <c r="BP870" i="16" s="1"/>
  <c r="BH872" i="16"/>
  <c r="BP872" i="16" s="1"/>
  <c r="BI874" i="16"/>
  <c r="BQ874" i="16" s="1"/>
  <c r="BD877" i="16"/>
  <c r="BL877" i="16" s="1"/>
  <c r="BD879" i="16"/>
  <c r="BL879" i="16" s="1"/>
  <c r="BD883" i="16"/>
  <c r="BL883" i="16" s="1"/>
  <c r="BD885" i="16"/>
  <c r="BL885" i="16" s="1"/>
  <c r="BH886" i="16"/>
  <c r="BP886" i="16" s="1"/>
  <c r="BF888" i="16"/>
  <c r="BN888" i="16" s="1"/>
  <c r="BF890" i="16"/>
  <c r="BN890" i="16" s="1"/>
  <c r="BD892" i="16"/>
  <c r="BL892" i="16" s="1"/>
  <c r="BD897" i="16"/>
  <c r="BL897" i="16" s="1"/>
  <c r="BD900" i="16"/>
  <c r="BL900" i="16" s="1"/>
  <c r="BF901" i="16"/>
  <c r="BN901" i="16" s="1"/>
  <c r="BH902" i="16"/>
  <c r="BP902" i="16" s="1"/>
  <c r="BD904" i="16"/>
  <c r="BL904" i="16" s="1"/>
  <c r="BD908" i="16"/>
  <c r="BL908" i="16" s="1"/>
  <c r="BH910" i="16"/>
  <c r="BP910" i="16" s="1"/>
  <c r="BD912" i="16"/>
  <c r="BL912" i="16" s="1"/>
  <c r="BF913" i="16"/>
  <c r="BN913" i="16" s="1"/>
  <c r="BH914" i="16"/>
  <c r="BP914" i="16" s="1"/>
  <c r="BD916" i="16"/>
  <c r="BL916" i="16" s="1"/>
  <c r="BF917" i="16"/>
  <c r="BN917" i="16" s="1"/>
  <c r="BH918" i="16"/>
  <c r="BP918" i="16" s="1"/>
  <c r="BD920" i="16"/>
  <c r="BL920" i="16" s="1"/>
  <c r="BF921" i="16"/>
  <c r="BN921" i="16" s="1"/>
  <c r="BH922" i="16"/>
  <c r="BP922" i="16" s="1"/>
  <c r="BD924" i="16"/>
  <c r="BL924" i="16" s="1"/>
  <c r="BF925" i="16"/>
  <c r="BN925" i="16" s="1"/>
  <c r="BH926" i="16"/>
  <c r="BP926" i="16" s="1"/>
  <c r="BD928" i="16"/>
  <c r="BL928" i="16" s="1"/>
  <c r="BH930" i="16"/>
  <c r="BP930" i="16" s="1"/>
  <c r="BD932" i="16"/>
  <c r="BL932" i="16" s="1"/>
  <c r="BF933" i="16"/>
  <c r="BN933" i="16" s="1"/>
  <c r="BH934" i="16"/>
  <c r="BP934" i="16" s="1"/>
  <c r="BD936" i="16"/>
  <c r="BL936" i="16" s="1"/>
  <c r="BF937" i="16"/>
  <c r="BN937" i="16" s="1"/>
  <c r="BH938" i="16"/>
  <c r="BP938" i="16" s="1"/>
  <c r="BD940" i="16"/>
  <c r="BL940" i="16" s="1"/>
  <c r="BF941" i="16"/>
  <c r="BN941" i="16" s="1"/>
  <c r="BH942" i="16"/>
  <c r="BP942" i="16" s="1"/>
  <c r="BD944" i="16"/>
  <c r="BL944" i="16" s="1"/>
  <c r="BF945" i="16"/>
  <c r="BN945" i="16" s="1"/>
  <c r="BH946" i="16"/>
  <c r="BP946" i="16" s="1"/>
  <c r="BD948" i="16"/>
  <c r="BL948" i="16" s="1"/>
  <c r="BF949" i="16"/>
  <c r="BN949" i="16" s="1"/>
  <c r="BH950" i="16"/>
  <c r="BP950" i="16" s="1"/>
  <c r="BD952" i="16"/>
  <c r="BL952" i="16" s="1"/>
  <c r="BH954" i="16"/>
  <c r="BP954" i="16" s="1"/>
  <c r="BD956" i="16"/>
  <c r="BL956" i="16" s="1"/>
  <c r="BF957" i="16"/>
  <c r="BN957" i="16" s="1"/>
  <c r="BH958" i="16"/>
  <c r="BP958" i="16" s="1"/>
  <c r="BD960" i="16"/>
  <c r="BL960" i="16" s="1"/>
  <c r="BH962" i="16"/>
  <c r="BP962" i="16" s="1"/>
  <c r="BD964" i="16"/>
  <c r="BL964" i="16" s="1"/>
  <c r="BF965" i="16"/>
  <c r="BN965" i="16" s="1"/>
  <c r="BH966" i="16"/>
  <c r="BP966" i="16" s="1"/>
  <c r="BD968" i="16"/>
  <c r="BL968" i="16" s="1"/>
  <c r="BF969" i="16"/>
  <c r="BN969" i="16" s="1"/>
  <c r="BH970" i="16"/>
  <c r="BP970" i="16" s="1"/>
  <c r="BD972" i="16"/>
  <c r="BL972" i="16" s="1"/>
  <c r="BF973" i="16"/>
  <c r="BN973" i="16" s="1"/>
  <c r="BH974" i="16"/>
  <c r="BP974" i="16" s="1"/>
  <c r="BH978" i="16"/>
  <c r="BP978" i="16" s="1"/>
  <c r="BF981" i="16"/>
  <c r="BN981" i="16" s="1"/>
  <c r="BH982" i="16"/>
  <c r="BP982" i="16" s="1"/>
  <c r="BF985" i="16"/>
  <c r="BN985" i="16" s="1"/>
  <c r="BH986" i="16"/>
  <c r="BP986" i="16" s="1"/>
  <c r="BD988" i="16"/>
  <c r="BL988" i="16" s="1"/>
  <c r="BF989" i="16"/>
  <c r="BN989" i="16" s="1"/>
  <c r="BH990" i="16"/>
  <c r="BP990" i="16" s="1"/>
  <c r="BF993" i="16"/>
  <c r="BN993" i="16" s="1"/>
  <c r="BH994" i="16"/>
  <c r="BP994" i="16" s="1"/>
  <c r="BD996" i="16"/>
  <c r="BL996" i="16" s="1"/>
  <c r="BF997" i="16"/>
  <c r="BN997" i="16" s="1"/>
  <c r="BH998" i="16"/>
  <c r="BP998" i="16" s="1"/>
  <c r="BD1000" i="16"/>
  <c r="BL1000" i="16" s="1"/>
  <c r="BF1001" i="16"/>
  <c r="BN1001" i="16" s="1"/>
  <c r="BH1002" i="16"/>
  <c r="BP1002" i="16" s="1"/>
  <c r="BD1004" i="16"/>
  <c r="BL1004" i="16" s="1"/>
  <c r="BF1005" i="16"/>
  <c r="BN1005" i="16" s="1"/>
  <c r="BI867" i="16"/>
  <c r="BQ867" i="16" s="1"/>
  <c r="BG723" i="16"/>
  <c r="BO723" i="16" s="1"/>
  <c r="BI724" i="16"/>
  <c r="BQ724" i="16" s="1"/>
  <c r="BE726" i="16"/>
  <c r="BM726" i="16" s="1"/>
  <c r="BG727" i="16"/>
  <c r="BO727" i="16" s="1"/>
  <c r="BI728" i="16"/>
  <c r="BQ728" i="16" s="1"/>
  <c r="BE730" i="16"/>
  <c r="BM730" i="16" s="1"/>
  <c r="BG731" i="16"/>
  <c r="BO731" i="16" s="1"/>
  <c r="BI732" i="16"/>
  <c r="BQ732" i="16" s="1"/>
  <c r="BE734" i="16"/>
  <c r="BM734" i="16" s="1"/>
  <c r="BI736" i="16"/>
  <c r="BQ736" i="16" s="1"/>
  <c r="BG739" i="16"/>
  <c r="BO739" i="16" s="1"/>
  <c r="BI740" i="16"/>
  <c r="BQ740" i="16" s="1"/>
  <c r="BE742" i="16"/>
  <c r="BM742" i="16" s="1"/>
  <c r="BG743" i="16"/>
  <c r="BO743" i="16" s="1"/>
  <c r="BI744" i="16"/>
  <c r="BQ744" i="16" s="1"/>
  <c r="BE746" i="16"/>
  <c r="BM746" i="16" s="1"/>
  <c r="BI748" i="16"/>
  <c r="BQ748" i="16" s="1"/>
  <c r="BG751" i="16"/>
  <c r="BO751" i="16" s="1"/>
  <c r="BE754" i="16"/>
  <c r="BM754" i="16" s="1"/>
  <c r="BH1667" i="16"/>
  <c r="BP1667" i="16" s="1"/>
  <c r="BH1045" i="16"/>
  <c r="BP1045" i="16" s="1"/>
  <c r="BE1088" i="16"/>
  <c r="BM1088" i="16" s="1"/>
  <c r="BF1105" i="16"/>
  <c r="BN1105" i="16" s="1"/>
  <c r="BF1139" i="16"/>
  <c r="BN1139" i="16" s="1"/>
  <c r="BF872" i="16"/>
  <c r="BN872" i="16" s="1"/>
  <c r="BE888" i="16"/>
  <c r="BM888" i="16" s="1"/>
  <c r="BE901" i="16"/>
  <c r="BM901" i="16" s="1"/>
  <c r="BG922" i="16"/>
  <c r="BO922" i="16" s="1"/>
  <c r="BE933" i="16"/>
  <c r="BM933" i="16" s="1"/>
  <c r="BI943" i="16"/>
  <c r="BQ943" i="16" s="1"/>
  <c r="BG954" i="16"/>
  <c r="BO954" i="16" s="1"/>
  <c r="BE965" i="16"/>
  <c r="BM965" i="16" s="1"/>
  <c r="BI975" i="16"/>
  <c r="BQ975" i="16" s="1"/>
  <c r="BG986" i="16"/>
  <c r="BO986" i="16" s="1"/>
  <c r="BE997" i="16"/>
  <c r="BM997" i="16" s="1"/>
  <c r="BD730" i="16"/>
  <c r="BL730" i="16" s="1"/>
  <c r="BH740" i="16"/>
  <c r="BP740" i="16" s="1"/>
  <c r="BF751" i="16"/>
  <c r="BN751" i="16" s="1"/>
  <c r="BE755" i="16"/>
  <c r="BM755" i="16" s="1"/>
  <c r="BG756" i="16"/>
  <c r="BO756" i="16" s="1"/>
  <c r="BI757" i="16"/>
  <c r="BQ757" i="16" s="1"/>
  <c r="BI761" i="16"/>
  <c r="BQ761" i="16" s="1"/>
  <c r="BG764" i="16"/>
  <c r="BO764" i="16" s="1"/>
  <c r="BE767" i="16"/>
  <c r="BM767" i="16" s="1"/>
  <c r="BG768" i="16"/>
  <c r="BO768" i="16" s="1"/>
  <c r="BI769" i="16"/>
  <c r="BQ769" i="16" s="1"/>
  <c r="BE771" i="16"/>
  <c r="BM771" i="16" s="1"/>
  <c r="BG772" i="16"/>
  <c r="BO772" i="16" s="1"/>
  <c r="BI773" i="16"/>
  <c r="BQ773" i="16" s="1"/>
  <c r="BE775" i="16"/>
  <c r="BM775" i="16" s="1"/>
  <c r="BG776" i="16"/>
  <c r="BO776" i="16" s="1"/>
  <c r="BI777" i="16"/>
  <c r="BQ777" i="16" s="1"/>
  <c r="BE779" i="16"/>
  <c r="BM779" i="16" s="1"/>
  <c r="BG780" i="16"/>
  <c r="BO780" i="16" s="1"/>
  <c r="BI781" i="16"/>
  <c r="BQ781" i="16" s="1"/>
  <c r="BG784" i="16"/>
  <c r="BO784" i="16" s="1"/>
  <c r="BI785" i="16"/>
  <c r="BQ785" i="16" s="1"/>
  <c r="BE787" i="16"/>
  <c r="BM787" i="16" s="1"/>
  <c r="BG788" i="16"/>
  <c r="BO788" i="16" s="1"/>
  <c r="BE791" i="16"/>
  <c r="BM791" i="16" s="1"/>
  <c r="BG792" i="16"/>
  <c r="BO792" i="16" s="1"/>
  <c r="BI793" i="16"/>
  <c r="BQ793" i="16" s="1"/>
  <c r="BE795" i="16"/>
  <c r="BM795" i="16" s="1"/>
  <c r="BG796" i="16"/>
  <c r="BO796" i="16" s="1"/>
  <c r="BI797" i="16"/>
  <c r="BQ797" i="16" s="1"/>
  <c r="BE799" i="16"/>
  <c r="BM799" i="16" s="1"/>
  <c r="BG800" i="16"/>
  <c r="BO800" i="16" s="1"/>
  <c r="BE803" i="16"/>
  <c r="BM803" i="16" s="1"/>
  <c r="BG804" i="16"/>
  <c r="BO804" i="16" s="1"/>
  <c r="BI805" i="16"/>
  <c r="BQ805" i="16" s="1"/>
  <c r="BG808" i="16"/>
  <c r="BO808" i="16" s="1"/>
  <c r="BI809" i="16"/>
  <c r="BQ809" i="16" s="1"/>
  <c r="BE811" i="16"/>
  <c r="BM811" i="16" s="1"/>
  <c r="BG812" i="16"/>
  <c r="BO812" i="16" s="1"/>
  <c r="BI813" i="16"/>
  <c r="BQ813" i="16" s="1"/>
  <c r="BG816" i="16"/>
  <c r="BO816" i="16" s="1"/>
  <c r="BI817" i="16"/>
  <c r="BQ817" i="16" s="1"/>
  <c r="BE819" i="16"/>
  <c r="BM819" i="16" s="1"/>
  <c r="BG820" i="16"/>
  <c r="BO820" i="16" s="1"/>
  <c r="BI821" i="16"/>
  <c r="BQ821" i="16" s="1"/>
  <c r="BE823" i="16"/>
  <c r="BM823" i="16" s="1"/>
  <c r="BG824" i="16"/>
  <c r="BO824" i="16" s="1"/>
  <c r="BI825" i="16"/>
  <c r="BQ825" i="16" s="1"/>
  <c r="BE827" i="16"/>
  <c r="BM827" i="16" s="1"/>
  <c r="BG828" i="16"/>
  <c r="BO828" i="16" s="1"/>
  <c r="BI829" i="16"/>
  <c r="BQ829" i="16" s="1"/>
  <c r="BG832" i="16"/>
  <c r="BO832" i="16" s="1"/>
  <c r="BE835" i="16"/>
  <c r="BM835" i="16" s="1"/>
  <c r="BG836" i="16"/>
  <c r="BO836" i="16" s="1"/>
  <c r="BI837" i="16"/>
  <c r="BQ837" i="16" s="1"/>
  <c r="BE839" i="16"/>
  <c r="BM839" i="16" s="1"/>
  <c r="BG840" i="16"/>
  <c r="BO840" i="16" s="1"/>
  <c r="BI841" i="16"/>
  <c r="BQ841" i="16" s="1"/>
  <c r="BE843" i="16"/>
  <c r="BM843" i="16" s="1"/>
  <c r="BG844" i="16"/>
  <c r="BO844" i="16" s="1"/>
  <c r="BI845" i="16"/>
  <c r="BQ845" i="16" s="1"/>
  <c r="BE847" i="16"/>
  <c r="BM847" i="16" s="1"/>
  <c r="BG848" i="16"/>
  <c r="BO848" i="16" s="1"/>
  <c r="BI849" i="16"/>
  <c r="BQ849" i="16" s="1"/>
  <c r="BE851" i="16"/>
  <c r="BM851" i="16" s="1"/>
  <c r="BG852" i="16"/>
  <c r="BO852" i="16" s="1"/>
  <c r="BI853" i="16"/>
  <c r="BQ853" i="16" s="1"/>
  <c r="BE855" i="16"/>
  <c r="BM855" i="16" s="1"/>
  <c r="BG856" i="16"/>
  <c r="BO856" i="16" s="1"/>
  <c r="BI857" i="16"/>
  <c r="BQ857" i="16" s="1"/>
  <c r="BE859" i="16"/>
  <c r="BM859" i="16" s="1"/>
  <c r="BE581" i="16"/>
  <c r="BM581" i="16" s="1"/>
  <c r="BG582" i="16"/>
  <c r="BO582" i="16" s="1"/>
  <c r="BI583" i="16"/>
  <c r="BQ583" i="16" s="1"/>
  <c r="BE585" i="16"/>
  <c r="BM585" i="16" s="1"/>
  <c r="BG586" i="16"/>
  <c r="BO586" i="16" s="1"/>
  <c r="BI587" i="16"/>
  <c r="BQ587" i="16" s="1"/>
  <c r="BE589" i="16"/>
  <c r="BM589" i="16" s="1"/>
  <c r="BG590" i="16"/>
  <c r="BO590" i="16" s="1"/>
  <c r="BI591" i="16"/>
  <c r="BQ591" i="16" s="1"/>
  <c r="BE593" i="16"/>
  <c r="BM593" i="16" s="1"/>
  <c r="BG594" i="16"/>
  <c r="BO594" i="16" s="1"/>
  <c r="BE597" i="16"/>
  <c r="BM597" i="16" s="1"/>
  <c r="BG598" i="16"/>
  <c r="BO598" i="16" s="1"/>
  <c r="BI599" i="16"/>
  <c r="BQ599" i="16" s="1"/>
  <c r="BE601" i="16"/>
  <c r="BM601" i="16" s="1"/>
  <c r="BG602" i="16"/>
  <c r="BO602" i="16" s="1"/>
  <c r="BI603" i="16"/>
  <c r="BQ603" i="16" s="1"/>
  <c r="BE605" i="16"/>
  <c r="BM605" i="16" s="1"/>
  <c r="BG610" i="16"/>
  <c r="BO610" i="16" s="1"/>
  <c r="BI611" i="16"/>
  <c r="BQ611" i="16" s="1"/>
  <c r="BE613" i="16"/>
  <c r="BM613" i="16" s="1"/>
  <c r="BG614" i="16"/>
  <c r="BO614" i="16" s="1"/>
  <c r="BI615" i="16"/>
  <c r="BQ615" i="16" s="1"/>
  <c r="BG618" i="16"/>
  <c r="BO618" i="16" s="1"/>
  <c r="BI619" i="16"/>
  <c r="BQ619" i="16" s="1"/>
  <c r="BE621" i="16"/>
  <c r="BM621" i="16" s="1"/>
  <c r="BI623" i="16"/>
  <c r="BQ623" i="16" s="1"/>
  <c r="BE625" i="16"/>
  <c r="BM625" i="16" s="1"/>
  <c r="BG626" i="16"/>
  <c r="BO626" i="16" s="1"/>
  <c r="BI627" i="16"/>
  <c r="BQ627" i="16" s="1"/>
  <c r="BE629" i="16"/>
  <c r="BM629" i="16" s="1"/>
  <c r="BG630" i="16"/>
  <c r="BO630" i="16" s="1"/>
  <c r="BI631" i="16"/>
  <c r="BQ631" i="16" s="1"/>
  <c r="BE633" i="16"/>
  <c r="BM633" i="16" s="1"/>
  <c r="BG634" i="16"/>
  <c r="BO634" i="16" s="1"/>
  <c r="BI635" i="16"/>
  <c r="BQ635" i="16" s="1"/>
  <c r="BE637" i="16"/>
  <c r="BM637" i="16" s="1"/>
  <c r="BG638" i="16"/>
  <c r="BO638" i="16" s="1"/>
  <c r="BI639" i="16"/>
  <c r="BQ639" i="16" s="1"/>
  <c r="BE641" i="16"/>
  <c r="BM641" i="16" s="1"/>
  <c r="BG642" i="16"/>
  <c r="BO642" i="16" s="1"/>
  <c r="BI643" i="16"/>
  <c r="BQ643" i="16" s="1"/>
  <c r="BE645" i="16"/>
  <c r="BM645" i="16" s="1"/>
  <c r="BI647" i="16"/>
  <c r="BQ647" i="16" s="1"/>
  <c r="BE649" i="16"/>
  <c r="BM649" i="16" s="1"/>
  <c r="BG650" i="16"/>
  <c r="BO650" i="16" s="1"/>
  <c r="BI651" i="16"/>
  <c r="BQ651" i="16" s="1"/>
  <c r="BE653" i="16"/>
  <c r="BM653" i="16" s="1"/>
  <c r="BG654" i="16"/>
  <c r="BO654" i="16" s="1"/>
  <c r="BI655" i="16"/>
  <c r="BQ655" i="16" s="1"/>
  <c r="BE657" i="16"/>
  <c r="BM657" i="16" s="1"/>
  <c r="BI659" i="16"/>
  <c r="BQ659" i="16" s="1"/>
  <c r="BE661" i="16"/>
  <c r="BM661" i="16" s="1"/>
  <c r="BG662" i="16"/>
  <c r="BO662" i="16" s="1"/>
  <c r="BI663" i="16"/>
  <c r="BQ663" i="16" s="1"/>
  <c r="BE665" i="16"/>
  <c r="BM665" i="16" s="1"/>
  <c r="BG666" i="16"/>
  <c r="BO666" i="16" s="1"/>
  <c r="BI667" i="16"/>
  <c r="BQ667" i="16" s="1"/>
  <c r="BE669" i="16"/>
  <c r="BM669" i="16" s="1"/>
  <c r="BG670" i="16"/>
  <c r="BO670" i="16" s="1"/>
  <c r="BH1684" i="16"/>
  <c r="BP1684" i="16" s="1"/>
  <c r="BF1107" i="16"/>
  <c r="BN1107" i="16" s="1"/>
  <c r="BF1124" i="16"/>
  <c r="BN1124" i="16" s="1"/>
  <c r="BG1141" i="16"/>
  <c r="BO1141" i="16" s="1"/>
  <c r="BH874" i="16"/>
  <c r="BP874" i="16" s="1"/>
  <c r="BD890" i="16"/>
  <c r="BL890" i="16" s="1"/>
  <c r="BG902" i="16"/>
  <c r="BO902" i="16" s="1"/>
  <c r="BE913" i="16"/>
  <c r="BM913" i="16" s="1"/>
  <c r="BI923" i="16"/>
  <c r="BQ923" i="16" s="1"/>
  <c r="BG934" i="16"/>
  <c r="BO934" i="16" s="1"/>
  <c r="BE945" i="16"/>
  <c r="BM945" i="16" s="1"/>
  <c r="BI955" i="16"/>
  <c r="BQ955" i="16" s="1"/>
  <c r="BG966" i="16"/>
  <c r="BO966" i="16" s="1"/>
  <c r="BI987" i="16"/>
  <c r="BQ987" i="16" s="1"/>
  <c r="BG998" i="16"/>
  <c r="BO998" i="16" s="1"/>
  <c r="BF731" i="16"/>
  <c r="BN731" i="16" s="1"/>
  <c r="BD742" i="16"/>
  <c r="BL742" i="16" s="1"/>
  <c r="BF755" i="16"/>
  <c r="BN755" i="16" s="1"/>
  <c r="BH756" i="16"/>
  <c r="BP756" i="16" s="1"/>
  <c r="BD758" i="16"/>
  <c r="BL758" i="16" s="1"/>
  <c r="BD762" i="16"/>
  <c r="BL762" i="16" s="1"/>
  <c r="BH764" i="16"/>
  <c r="BP764" i="16" s="1"/>
  <c r="BD766" i="16"/>
  <c r="BL766" i="16" s="1"/>
  <c r="BF767" i="16"/>
  <c r="BN767" i="16" s="1"/>
  <c r="BH768" i="16"/>
  <c r="BP768" i="16" s="1"/>
  <c r="BD770" i="16"/>
  <c r="BL770" i="16" s="1"/>
  <c r="BF771" i="16"/>
  <c r="BN771" i="16" s="1"/>
  <c r="BH772" i="16"/>
  <c r="BP772" i="16" s="1"/>
  <c r="BD774" i="16"/>
  <c r="BL774" i="16" s="1"/>
  <c r="BF775" i="16"/>
  <c r="BN775" i="16" s="1"/>
  <c r="BH776" i="16"/>
  <c r="BP776" i="16" s="1"/>
  <c r="BD778" i="16"/>
  <c r="BL778" i="16" s="1"/>
  <c r="BF779" i="16"/>
  <c r="BN779" i="16" s="1"/>
  <c r="BH780" i="16"/>
  <c r="BP780" i="16" s="1"/>
  <c r="BD782" i="16"/>
  <c r="BL782" i="16" s="1"/>
  <c r="BH784" i="16"/>
  <c r="BP784" i="16" s="1"/>
  <c r="BD786" i="16"/>
  <c r="BL786" i="16" s="1"/>
  <c r="BF787" i="16"/>
  <c r="BN787" i="16" s="1"/>
  <c r="BH788" i="16"/>
  <c r="BP788" i="16" s="1"/>
  <c r="BD790" i="16"/>
  <c r="BL790" i="16" s="1"/>
  <c r="BF791" i="16"/>
  <c r="BN791" i="16" s="1"/>
  <c r="BH792" i="16"/>
  <c r="BP792" i="16" s="1"/>
  <c r="BD794" i="16"/>
  <c r="BL794" i="16" s="1"/>
  <c r="BF795" i="16"/>
  <c r="BN795" i="16" s="1"/>
  <c r="BH796" i="16"/>
  <c r="BP796" i="16" s="1"/>
  <c r="BD798" i="16"/>
  <c r="BL798" i="16" s="1"/>
  <c r="BF799" i="16"/>
  <c r="BN799" i="16" s="1"/>
  <c r="BH800" i="16"/>
  <c r="BP800" i="16" s="1"/>
  <c r="BD802" i="16"/>
  <c r="BL802" i="16" s="1"/>
  <c r="BF803" i="16"/>
  <c r="BN803" i="16" s="1"/>
  <c r="BH804" i="16"/>
  <c r="BP804" i="16" s="1"/>
  <c r="BD806" i="16"/>
  <c r="BL806" i="16" s="1"/>
  <c r="BH808" i="16"/>
  <c r="BP808" i="16" s="1"/>
  <c r="BD810" i="16"/>
  <c r="BL810" i="16" s="1"/>
  <c r="BF811" i="16"/>
  <c r="BN811" i="16" s="1"/>
  <c r="BH812" i="16"/>
  <c r="BP812" i="16" s="1"/>
  <c r="BD814" i="16"/>
  <c r="BL814" i="16" s="1"/>
  <c r="BH816" i="16"/>
  <c r="BP816" i="16" s="1"/>
  <c r="BD818" i="16"/>
  <c r="BL818" i="16" s="1"/>
  <c r="BF819" i="16"/>
  <c r="BN819" i="16" s="1"/>
  <c r="BH820" i="16"/>
  <c r="BP820" i="16" s="1"/>
  <c r="BD822" i="16"/>
  <c r="BL822" i="16" s="1"/>
  <c r="BF823" i="16"/>
  <c r="BN823" i="16" s="1"/>
  <c r="BH824" i="16"/>
  <c r="BP824" i="16" s="1"/>
  <c r="BD826" i="16"/>
  <c r="BL826" i="16" s="1"/>
  <c r="BF827" i="16"/>
  <c r="BN827" i="16" s="1"/>
  <c r="BH828" i="16"/>
  <c r="BP828" i="16" s="1"/>
  <c r="BH832" i="16"/>
  <c r="BP832" i="16" s="1"/>
  <c r="BF835" i="16"/>
  <c r="BN835" i="16" s="1"/>
  <c r="BH836" i="16"/>
  <c r="BP836" i="16" s="1"/>
  <c r="BF839" i="16"/>
  <c r="BN839" i="16" s="1"/>
  <c r="BH840" i="16"/>
  <c r="BP840" i="16" s="1"/>
  <c r="BD842" i="16"/>
  <c r="BL842" i="16" s="1"/>
  <c r="BF843" i="16"/>
  <c r="BN843" i="16" s="1"/>
  <c r="BH844" i="16"/>
  <c r="BP844" i="16" s="1"/>
  <c r="BF847" i="16"/>
  <c r="BN847" i="16" s="1"/>
  <c r="BH848" i="16"/>
  <c r="BP848" i="16" s="1"/>
  <c r="BD850" i="16"/>
  <c r="BL850" i="16" s="1"/>
  <c r="BF851" i="16"/>
  <c r="BN851" i="16" s="1"/>
  <c r="BH852" i="16"/>
  <c r="BP852" i="16" s="1"/>
  <c r="BD854" i="16"/>
  <c r="BL854" i="16" s="1"/>
  <c r="BF855" i="16"/>
  <c r="BN855" i="16" s="1"/>
  <c r="BH856" i="16"/>
  <c r="BP856" i="16" s="1"/>
  <c r="BD858" i="16"/>
  <c r="BL858" i="16" s="1"/>
  <c r="BF859" i="16"/>
  <c r="BN859" i="16" s="1"/>
  <c r="BD580" i="16"/>
  <c r="BL580" i="16" s="1"/>
  <c r="BF581" i="16"/>
  <c r="BN581" i="16" s="1"/>
  <c r="BH582" i="16"/>
  <c r="BP582" i="16" s="1"/>
  <c r="BD584" i="16"/>
  <c r="BL584" i="16" s="1"/>
  <c r="BF585" i="16"/>
  <c r="BN585" i="16" s="1"/>
  <c r="BH586" i="16"/>
  <c r="BP586" i="16" s="1"/>
  <c r="BD588" i="16"/>
  <c r="BL588" i="16" s="1"/>
  <c r="BF589" i="16"/>
  <c r="BN589" i="16" s="1"/>
  <c r="BH590" i="16"/>
  <c r="BP590" i="16" s="1"/>
  <c r="BF593" i="16"/>
  <c r="BN593" i="16" s="1"/>
  <c r="BH594" i="16"/>
  <c r="BP594" i="16" s="1"/>
  <c r="BD596" i="16"/>
  <c r="BL596" i="16" s="1"/>
  <c r="BF597" i="16"/>
  <c r="BN597" i="16" s="1"/>
  <c r="BH598" i="16"/>
  <c r="BP598" i="16" s="1"/>
  <c r="BD600" i="16"/>
  <c r="BL600" i="16" s="1"/>
  <c r="BF601" i="16"/>
  <c r="BN601" i="16" s="1"/>
  <c r="BH602" i="16"/>
  <c r="BP602" i="16" s="1"/>
  <c r="BF605" i="16"/>
  <c r="BN605" i="16" s="1"/>
  <c r="BD608" i="16"/>
  <c r="BL608" i="16" s="1"/>
  <c r="BH610" i="16"/>
  <c r="BP610" i="16" s="1"/>
  <c r="BD612" i="16"/>
  <c r="BL612" i="16" s="1"/>
  <c r="BF613" i="16"/>
  <c r="BN613" i="16" s="1"/>
  <c r="BH614" i="16"/>
  <c r="BP614" i="16" s="1"/>
  <c r="BH618" i="16"/>
  <c r="BP618" i="16" s="1"/>
  <c r="BF621" i="16"/>
  <c r="BN621" i="16" s="1"/>
  <c r="BD624" i="16"/>
  <c r="BL624" i="16" s="1"/>
  <c r="BF625" i="16"/>
  <c r="BN625" i="16" s="1"/>
  <c r="BH626" i="16"/>
  <c r="BP626" i="16" s="1"/>
  <c r="BD628" i="16"/>
  <c r="BL628" i="16" s="1"/>
  <c r="BF629" i="16"/>
  <c r="BN629" i="16" s="1"/>
  <c r="BH630" i="16"/>
  <c r="BP630" i="16" s="1"/>
  <c r="BD632" i="16"/>
  <c r="BL632" i="16" s="1"/>
  <c r="BF633" i="16"/>
  <c r="BN633" i="16" s="1"/>
  <c r="BH634" i="16"/>
  <c r="BP634" i="16" s="1"/>
  <c r="BD636" i="16"/>
  <c r="BL636" i="16" s="1"/>
  <c r="BF637" i="16"/>
  <c r="BN637" i="16" s="1"/>
  <c r="BH638" i="16"/>
  <c r="BP638" i="16" s="1"/>
  <c r="BF641" i="16"/>
  <c r="BN641" i="16" s="1"/>
  <c r="BH642" i="16"/>
  <c r="BP642" i="16" s="1"/>
  <c r="BD644" i="16"/>
  <c r="BL644" i="16" s="1"/>
  <c r="BF645" i="16"/>
  <c r="BN645" i="16" s="1"/>
  <c r="BD648" i="16"/>
  <c r="BL648" i="16" s="1"/>
  <c r="BF649" i="16"/>
  <c r="BN649" i="16" s="1"/>
  <c r="BH650" i="16"/>
  <c r="BP650" i="16" s="1"/>
  <c r="BD652" i="16"/>
  <c r="BL652" i="16" s="1"/>
  <c r="BF653" i="16"/>
  <c r="BN653" i="16" s="1"/>
  <c r="BH654" i="16"/>
  <c r="BP654" i="16" s="1"/>
  <c r="BD656" i="16"/>
  <c r="BL656" i="16" s="1"/>
  <c r="BF657" i="16"/>
  <c r="BN657" i="16" s="1"/>
  <c r="BD660" i="16"/>
  <c r="BL660" i="16" s="1"/>
  <c r="BF661" i="16"/>
  <c r="BN661" i="16" s="1"/>
  <c r="BH662" i="16"/>
  <c r="BP662" i="16" s="1"/>
  <c r="BF665" i="16"/>
  <c r="BN665" i="16" s="1"/>
  <c r="BH666" i="16"/>
  <c r="BP666" i="16" s="1"/>
  <c r="BD668" i="16"/>
  <c r="BL668" i="16" s="1"/>
  <c r="BF669" i="16"/>
  <c r="BN669" i="16" s="1"/>
  <c r="BH670" i="16"/>
  <c r="BP670" i="16" s="1"/>
  <c r="BI1701" i="16"/>
  <c r="BQ1701" i="16" s="1"/>
  <c r="BF1061" i="16"/>
  <c r="BN1061" i="16" s="1"/>
  <c r="BF1092" i="16"/>
  <c r="BN1092" i="16" s="1"/>
  <c r="BG1109" i="16"/>
  <c r="BO1109" i="16" s="1"/>
  <c r="BH1126" i="16"/>
  <c r="BP1126" i="16" s="1"/>
  <c r="BH1143" i="16"/>
  <c r="BP1143" i="16" s="1"/>
  <c r="BH876" i="16"/>
  <c r="BP876" i="16" s="1"/>
  <c r="BI891" i="16"/>
  <c r="BQ891" i="16" s="1"/>
  <c r="BI903" i="16"/>
  <c r="BQ903" i="16" s="1"/>
  <c r="BG914" i="16"/>
  <c r="BO914" i="16" s="1"/>
  <c r="BE925" i="16"/>
  <c r="BM925" i="16" s="1"/>
  <c r="BG946" i="16"/>
  <c r="BO946" i="16" s="1"/>
  <c r="BE957" i="16"/>
  <c r="BM957" i="16" s="1"/>
  <c r="BI967" i="16"/>
  <c r="BQ967" i="16" s="1"/>
  <c r="BG978" i="16"/>
  <c r="BO978" i="16" s="1"/>
  <c r="BE989" i="16"/>
  <c r="BM989" i="16" s="1"/>
  <c r="BI999" i="16"/>
  <c r="BQ999" i="16" s="1"/>
  <c r="BD1719" i="16"/>
  <c r="BL1719" i="16" s="1"/>
  <c r="BG1068" i="16"/>
  <c r="BO1068" i="16" s="1"/>
  <c r="BH1094" i="16"/>
  <c r="BP1094" i="16" s="1"/>
  <c r="BH1111" i="16"/>
  <c r="BP1111" i="16" s="1"/>
  <c r="BH1128" i="16"/>
  <c r="BP1128" i="16" s="1"/>
  <c r="BH1145" i="16"/>
  <c r="BP1145" i="16" s="1"/>
  <c r="BI878" i="16"/>
  <c r="BQ878" i="16" s="1"/>
  <c r="BI915" i="16"/>
  <c r="BQ915" i="16" s="1"/>
  <c r="BG926" i="16"/>
  <c r="BO926" i="16" s="1"/>
  <c r="BE937" i="16"/>
  <c r="BM937" i="16" s="1"/>
  <c r="BG958" i="16"/>
  <c r="BO958" i="16" s="1"/>
  <c r="BE969" i="16"/>
  <c r="BM969" i="16" s="1"/>
  <c r="BG990" i="16"/>
  <c r="BO990" i="16" s="1"/>
  <c r="BE1001" i="16"/>
  <c r="BM1001" i="16" s="1"/>
  <c r="BF723" i="16"/>
  <c r="BN723" i="16" s="1"/>
  <c r="BD734" i="16"/>
  <c r="BL734" i="16" s="1"/>
  <c r="BH744" i="16"/>
  <c r="BP744" i="16" s="1"/>
  <c r="BF754" i="16"/>
  <c r="BN754" i="16" s="1"/>
  <c r="BH755" i="16"/>
  <c r="BP755" i="16" s="1"/>
  <c r="BD757" i="16"/>
  <c r="BL757" i="16" s="1"/>
  <c r="BF758" i="16"/>
  <c r="BN758" i="16" s="1"/>
  <c r="BD761" i="16"/>
  <c r="BL761" i="16" s="1"/>
  <c r="BF762" i="16"/>
  <c r="BN762" i="16" s="1"/>
  <c r="BF766" i="16"/>
  <c r="BN766" i="16" s="1"/>
  <c r="BH767" i="16"/>
  <c r="BP767" i="16" s="1"/>
  <c r="BD769" i="16"/>
  <c r="BL769" i="16" s="1"/>
  <c r="BF770" i="16"/>
  <c r="BN770" i="16" s="1"/>
  <c r="BH771" i="16"/>
  <c r="BP771" i="16" s="1"/>
  <c r="BD773" i="16"/>
  <c r="BL773" i="16" s="1"/>
  <c r="BF774" i="16"/>
  <c r="BN774" i="16" s="1"/>
  <c r="BH775" i="16"/>
  <c r="BP775" i="16" s="1"/>
  <c r="BD777" i="16"/>
  <c r="BL777" i="16" s="1"/>
  <c r="BF778" i="16"/>
  <c r="BN778" i="16" s="1"/>
  <c r="BH779" i="16"/>
  <c r="BP779" i="16" s="1"/>
  <c r="BD781" i="16"/>
  <c r="BL781" i="16" s="1"/>
  <c r="BF782" i="16"/>
  <c r="BN782" i="16" s="1"/>
  <c r="BD785" i="16"/>
  <c r="BL785" i="16" s="1"/>
  <c r="BF786" i="16"/>
  <c r="BN786" i="16" s="1"/>
  <c r="BH787" i="16"/>
  <c r="BP787" i="16" s="1"/>
  <c r="BF790" i="16"/>
  <c r="BN790" i="16" s="1"/>
  <c r="BH791" i="16"/>
  <c r="BP791" i="16" s="1"/>
  <c r="BD793" i="16"/>
  <c r="BL793" i="16" s="1"/>
  <c r="BF794" i="16"/>
  <c r="BN794" i="16" s="1"/>
  <c r="BH795" i="16"/>
  <c r="BP795" i="16" s="1"/>
  <c r="BD797" i="16"/>
  <c r="BL797" i="16" s="1"/>
  <c r="BF798" i="16"/>
  <c r="BN798" i="16" s="1"/>
  <c r="BH799" i="16"/>
  <c r="BP799" i="16" s="1"/>
  <c r="BF802" i="16"/>
  <c r="BN802" i="16" s="1"/>
  <c r="BH803" i="16"/>
  <c r="BP803" i="16" s="1"/>
  <c r="BD805" i="16"/>
  <c r="BL805" i="16" s="1"/>
  <c r="BF806" i="16"/>
  <c r="BN806" i="16" s="1"/>
  <c r="BD809" i="16"/>
  <c r="BL809" i="16" s="1"/>
  <c r="BF810" i="16"/>
  <c r="BN810" i="16" s="1"/>
  <c r="BH811" i="16"/>
  <c r="BP811" i="16" s="1"/>
  <c r="BD813" i="16"/>
  <c r="BL813" i="16" s="1"/>
  <c r="BF814" i="16"/>
  <c r="BN814" i="16" s="1"/>
  <c r="BD817" i="16"/>
  <c r="BL817" i="16" s="1"/>
  <c r="BF818" i="16"/>
  <c r="BN818" i="16" s="1"/>
  <c r="BH819" i="16"/>
  <c r="BP819" i="16" s="1"/>
  <c r="BD821" i="16"/>
  <c r="BL821" i="16" s="1"/>
  <c r="BF822" i="16"/>
  <c r="BN822" i="16" s="1"/>
  <c r="BH823" i="16"/>
  <c r="BP823" i="16" s="1"/>
  <c r="BD825" i="16"/>
  <c r="BL825" i="16" s="1"/>
  <c r="BF826" i="16"/>
  <c r="BN826" i="16" s="1"/>
  <c r="BH827" i="16"/>
  <c r="BP827" i="16" s="1"/>
  <c r="BD829" i="16"/>
  <c r="BL829" i="16" s="1"/>
  <c r="BH835" i="16"/>
  <c r="BP835" i="16" s="1"/>
  <c r="BD837" i="16"/>
  <c r="BL837" i="16" s="1"/>
  <c r="BH839" i="16"/>
  <c r="BP839" i="16" s="1"/>
  <c r="BD841" i="16"/>
  <c r="BL841" i="16" s="1"/>
  <c r="BF842" i="16"/>
  <c r="BN842" i="16" s="1"/>
  <c r="BH843" i="16"/>
  <c r="BP843" i="16" s="1"/>
  <c r="BD845" i="16"/>
  <c r="BL845" i="16" s="1"/>
  <c r="BH847" i="16"/>
  <c r="BP847" i="16" s="1"/>
  <c r="BD849" i="16"/>
  <c r="BL849" i="16" s="1"/>
  <c r="BF850" i="16"/>
  <c r="BN850" i="16" s="1"/>
  <c r="BH851" i="16"/>
  <c r="BP851" i="16" s="1"/>
  <c r="BD853" i="16"/>
  <c r="BL853" i="16" s="1"/>
  <c r="BF854" i="16"/>
  <c r="BN854" i="16" s="1"/>
  <c r="BH855" i="16"/>
  <c r="BP855" i="16" s="1"/>
  <c r="BD857" i="16"/>
  <c r="BL857" i="16" s="1"/>
  <c r="BF858" i="16"/>
  <c r="BN858" i="16" s="1"/>
  <c r="BH859" i="16"/>
  <c r="BP859" i="16" s="1"/>
  <c r="BF580" i="16"/>
  <c r="BN580" i="16" s="1"/>
  <c r="BH581" i="16"/>
  <c r="BP581" i="16" s="1"/>
  <c r="BD583" i="16"/>
  <c r="BL583" i="16" s="1"/>
  <c r="BF584" i="16"/>
  <c r="BN584" i="16" s="1"/>
  <c r="BH585" i="16"/>
  <c r="BP585" i="16" s="1"/>
  <c r="BD587" i="16"/>
  <c r="BL587" i="16" s="1"/>
  <c r="BF588" i="16"/>
  <c r="BN588" i="16" s="1"/>
  <c r="BH589" i="16"/>
  <c r="BP589" i="16" s="1"/>
  <c r="BD591" i="16"/>
  <c r="BL591" i="16" s="1"/>
  <c r="BH593" i="16"/>
  <c r="BP593" i="16" s="1"/>
  <c r="BF596" i="16"/>
  <c r="BN596" i="16" s="1"/>
  <c r="BH597" i="16"/>
  <c r="BP597" i="16" s="1"/>
  <c r="BD599" i="16"/>
  <c r="BL599" i="16" s="1"/>
  <c r="BF600" i="16"/>
  <c r="BN600" i="16" s="1"/>
  <c r="BH601" i="16"/>
  <c r="BP601" i="16" s="1"/>
  <c r="BD603" i="16"/>
  <c r="BL603" i="16" s="1"/>
  <c r="BH605" i="16"/>
  <c r="BP605" i="16" s="1"/>
  <c r="BF608" i="16"/>
  <c r="BN608" i="16" s="1"/>
  <c r="BD611" i="16"/>
  <c r="BL611" i="16" s="1"/>
  <c r="BF612" i="16"/>
  <c r="BN612" i="16" s="1"/>
  <c r="BH613" i="16"/>
  <c r="BP613" i="16" s="1"/>
  <c r="BD615" i="16"/>
  <c r="BL615" i="16" s="1"/>
  <c r="BD619" i="16"/>
  <c r="BL619" i="16" s="1"/>
  <c r="BH621" i="16"/>
  <c r="BP621" i="16" s="1"/>
  <c r="BD623" i="16"/>
  <c r="BL623" i="16" s="1"/>
  <c r="BF624" i="16"/>
  <c r="BN624" i="16" s="1"/>
  <c r="BH625" i="16"/>
  <c r="BP625" i="16" s="1"/>
  <c r="BD627" i="16"/>
  <c r="BL627" i="16" s="1"/>
  <c r="BF628" i="16"/>
  <c r="BN628" i="16" s="1"/>
  <c r="BH629" i="16"/>
  <c r="BP629" i="16" s="1"/>
  <c r="BD631" i="16"/>
  <c r="BL631" i="16" s="1"/>
  <c r="BF632" i="16"/>
  <c r="BN632" i="16" s="1"/>
  <c r="BH633" i="16"/>
  <c r="BP633" i="16" s="1"/>
  <c r="BD635" i="16"/>
  <c r="BL635" i="16" s="1"/>
  <c r="BF636" i="16"/>
  <c r="BN636" i="16" s="1"/>
  <c r="BH637" i="16"/>
  <c r="BP637" i="16" s="1"/>
  <c r="BD639" i="16"/>
  <c r="BL639" i="16" s="1"/>
  <c r="BH641" i="16"/>
  <c r="BP641" i="16" s="1"/>
  <c r="BD643" i="16"/>
  <c r="BL643" i="16" s="1"/>
  <c r="BF644" i="16"/>
  <c r="BN644" i="16" s="1"/>
  <c r="BH645" i="16"/>
  <c r="BP645" i="16" s="1"/>
  <c r="BD647" i="16"/>
  <c r="BL647" i="16" s="1"/>
  <c r="BF648" i="16"/>
  <c r="BN648" i="16" s="1"/>
  <c r="BH649" i="16"/>
  <c r="BP649" i="16" s="1"/>
  <c r="BD651" i="16"/>
  <c r="BL651" i="16" s="1"/>
  <c r="BF652" i="16"/>
  <c r="BN652" i="16" s="1"/>
  <c r="BH653" i="16"/>
  <c r="BP653" i="16" s="1"/>
  <c r="BD655" i="16"/>
  <c r="BL655" i="16" s="1"/>
  <c r="BF656" i="16"/>
  <c r="BN656" i="16" s="1"/>
  <c r="BH657" i="16"/>
  <c r="BP657" i="16" s="1"/>
  <c r="BD659" i="16"/>
  <c r="BL659" i="16" s="1"/>
  <c r="BF660" i="16"/>
  <c r="BN660" i="16" s="1"/>
  <c r="BH661" i="16"/>
  <c r="BP661" i="16" s="1"/>
  <c r="BD663" i="16"/>
  <c r="BL663" i="16" s="1"/>
  <c r="BH665" i="16"/>
  <c r="BP665" i="16" s="1"/>
  <c r="BD667" i="16"/>
  <c r="BL667" i="16" s="1"/>
  <c r="BF668" i="16"/>
  <c r="BN668" i="16" s="1"/>
  <c r="BH669" i="16"/>
  <c r="BP669" i="16" s="1"/>
  <c r="BD671" i="16"/>
  <c r="BL671" i="16" s="1"/>
  <c r="BD1075" i="16"/>
  <c r="BL1075" i="16" s="1"/>
  <c r="BH1113" i="16"/>
  <c r="BP1113" i="16" s="1"/>
  <c r="BI1130" i="16"/>
  <c r="BQ1130" i="16" s="1"/>
  <c r="BD1148" i="16"/>
  <c r="BL1148" i="16" s="1"/>
  <c r="BE917" i="16"/>
  <c r="BM917" i="16" s="1"/>
  <c r="BI927" i="16"/>
  <c r="BQ927" i="16" s="1"/>
  <c r="BG938" i="16"/>
  <c r="BO938" i="16" s="1"/>
  <c r="BE949" i="16"/>
  <c r="BM949" i="16" s="1"/>
  <c r="BI959" i="16"/>
  <c r="BQ959" i="16" s="1"/>
  <c r="BG970" i="16"/>
  <c r="BO970" i="16" s="1"/>
  <c r="BE981" i="16"/>
  <c r="BM981" i="16" s="1"/>
  <c r="BI991" i="16"/>
  <c r="BQ991" i="16" s="1"/>
  <c r="BG1002" i="16"/>
  <c r="BO1002" i="16" s="1"/>
  <c r="BH724" i="16"/>
  <c r="BP724" i="16" s="1"/>
  <c r="BD746" i="16"/>
  <c r="BL746" i="16" s="1"/>
  <c r="BG754" i="16"/>
  <c r="BO754" i="16" s="1"/>
  <c r="BI755" i="16"/>
  <c r="BQ755" i="16" s="1"/>
  <c r="BE757" i="16"/>
  <c r="BM757" i="16" s="1"/>
  <c r="BG758" i="16"/>
  <c r="BO758" i="16" s="1"/>
  <c r="BE761" i="16"/>
  <c r="BM761" i="16" s="1"/>
  <c r="BG762" i="16"/>
  <c r="BO762" i="16" s="1"/>
  <c r="BG766" i="16"/>
  <c r="BO766" i="16" s="1"/>
  <c r="BI767" i="16"/>
  <c r="BQ767" i="16" s="1"/>
  <c r="BE769" i="16"/>
  <c r="BM769" i="16" s="1"/>
  <c r="BG770" i="16"/>
  <c r="BO770" i="16" s="1"/>
  <c r="BI771" i="16"/>
  <c r="BQ771" i="16" s="1"/>
  <c r="BE773" i="16"/>
  <c r="BM773" i="16" s="1"/>
  <c r="BG774" i="16"/>
  <c r="BO774" i="16" s="1"/>
  <c r="BI775" i="16"/>
  <c r="BQ775" i="16" s="1"/>
  <c r="BE777" i="16"/>
  <c r="BM777" i="16" s="1"/>
  <c r="BG778" i="16"/>
  <c r="BO778" i="16" s="1"/>
  <c r="BI779" i="16"/>
  <c r="BQ779" i="16" s="1"/>
  <c r="BE781" i="16"/>
  <c r="BM781" i="16" s="1"/>
  <c r="BG782" i="16"/>
  <c r="BO782" i="16" s="1"/>
  <c r="BE785" i="16"/>
  <c r="BM785" i="16" s="1"/>
  <c r="BG786" i="16"/>
  <c r="BO786" i="16" s="1"/>
  <c r="BI787" i="16"/>
  <c r="BQ787" i="16" s="1"/>
  <c r="BG790" i="16"/>
  <c r="BO790" i="16" s="1"/>
  <c r="BI791" i="16"/>
  <c r="BQ791" i="16" s="1"/>
  <c r="BE793" i="16"/>
  <c r="BM793" i="16" s="1"/>
  <c r="BG794" i="16"/>
  <c r="BO794" i="16" s="1"/>
  <c r="BI795" i="16"/>
  <c r="BQ795" i="16" s="1"/>
  <c r="BE797" i="16"/>
  <c r="BM797" i="16" s="1"/>
  <c r="BG798" i="16"/>
  <c r="BO798" i="16" s="1"/>
  <c r="BI799" i="16"/>
  <c r="BQ799" i="16" s="1"/>
  <c r="BG802" i="16"/>
  <c r="BO802" i="16" s="1"/>
  <c r="BI803" i="16"/>
  <c r="BQ803" i="16" s="1"/>
  <c r="BE805" i="16"/>
  <c r="BM805" i="16" s="1"/>
  <c r="BG806" i="16"/>
  <c r="BO806" i="16" s="1"/>
  <c r="BE809" i="16"/>
  <c r="BM809" i="16" s="1"/>
  <c r="BG810" i="16"/>
  <c r="BO810" i="16" s="1"/>
  <c r="BI811" i="16"/>
  <c r="BQ811" i="16" s="1"/>
  <c r="BE813" i="16"/>
  <c r="BM813" i="16" s="1"/>
  <c r="BG814" i="16"/>
  <c r="BO814" i="16" s="1"/>
  <c r="BE817" i="16"/>
  <c r="BM817" i="16" s="1"/>
  <c r="BG818" i="16"/>
  <c r="BO818" i="16" s="1"/>
  <c r="BI819" i="16"/>
  <c r="BQ819" i="16" s="1"/>
  <c r="BE821" i="16"/>
  <c r="BM821" i="16" s="1"/>
  <c r="BG822" i="16"/>
  <c r="BO822" i="16" s="1"/>
  <c r="BI823" i="16"/>
  <c r="BQ823" i="16" s="1"/>
  <c r="BE825" i="16"/>
  <c r="BM825" i="16" s="1"/>
  <c r="BG826" i="16"/>
  <c r="BO826" i="16" s="1"/>
  <c r="BI827" i="16"/>
  <c r="BQ827" i="16" s="1"/>
  <c r="BE829" i="16"/>
  <c r="BM829" i="16" s="1"/>
  <c r="BI835" i="16"/>
  <c r="BQ835" i="16" s="1"/>
  <c r="BE837" i="16"/>
  <c r="BM837" i="16" s="1"/>
  <c r="BI839" i="16"/>
  <c r="BQ839" i="16" s="1"/>
  <c r="BE841" i="16"/>
  <c r="BM841" i="16" s="1"/>
  <c r="BG842" i="16"/>
  <c r="BO842" i="16" s="1"/>
  <c r="BI843" i="16"/>
  <c r="BQ843" i="16" s="1"/>
  <c r="BE845" i="16"/>
  <c r="BM845" i="16" s="1"/>
  <c r="BI847" i="16"/>
  <c r="BQ847" i="16" s="1"/>
  <c r="BE849" i="16"/>
  <c r="BM849" i="16" s="1"/>
  <c r="BG850" i="16"/>
  <c r="BO850" i="16" s="1"/>
  <c r="BI851" i="16"/>
  <c r="BQ851" i="16" s="1"/>
  <c r="BE853" i="16"/>
  <c r="BM853" i="16" s="1"/>
  <c r="BG854" i="16"/>
  <c r="BO854" i="16" s="1"/>
  <c r="BI855" i="16"/>
  <c r="BQ855" i="16" s="1"/>
  <c r="BE857" i="16"/>
  <c r="BM857" i="16" s="1"/>
  <c r="BG858" i="16"/>
  <c r="BO858" i="16" s="1"/>
  <c r="BI859" i="16"/>
  <c r="BQ859" i="16" s="1"/>
  <c r="BG580" i="16"/>
  <c r="BO580" i="16" s="1"/>
  <c r="BI581" i="16"/>
  <c r="BQ581" i="16" s="1"/>
  <c r="BE583" i="16"/>
  <c r="BM583" i="16" s="1"/>
  <c r="BG584" i="16"/>
  <c r="BO584" i="16" s="1"/>
  <c r="BI585" i="16"/>
  <c r="BQ585" i="16" s="1"/>
  <c r="BE587" i="16"/>
  <c r="BM587" i="16" s="1"/>
  <c r="BG588" i="16"/>
  <c r="BO588" i="16" s="1"/>
  <c r="BI589" i="16"/>
  <c r="BQ589" i="16" s="1"/>
  <c r="BE591" i="16"/>
  <c r="BM591" i="16" s="1"/>
  <c r="BI593" i="16"/>
  <c r="BQ593" i="16" s="1"/>
  <c r="BG596" i="16"/>
  <c r="BO596" i="16" s="1"/>
  <c r="BI597" i="16"/>
  <c r="BQ597" i="16" s="1"/>
  <c r="BE599" i="16"/>
  <c r="BM599" i="16" s="1"/>
  <c r="BG600" i="16"/>
  <c r="BO600" i="16" s="1"/>
  <c r="BI601" i="16"/>
  <c r="BQ601" i="16" s="1"/>
  <c r="BE603" i="16"/>
  <c r="BM603" i="16" s="1"/>
  <c r="BI605" i="16"/>
  <c r="BQ605" i="16" s="1"/>
  <c r="BG608" i="16"/>
  <c r="BO608" i="16" s="1"/>
  <c r="BE611" i="16"/>
  <c r="BM611" i="16" s="1"/>
  <c r="BG612" i="16"/>
  <c r="BO612" i="16" s="1"/>
  <c r="BI613" i="16"/>
  <c r="BQ613" i="16" s="1"/>
  <c r="BE615" i="16"/>
  <c r="BM615" i="16" s="1"/>
  <c r="BE619" i="16"/>
  <c r="BM619" i="16" s="1"/>
  <c r="BI621" i="16"/>
  <c r="BQ621" i="16" s="1"/>
  <c r="BE623" i="16"/>
  <c r="BM623" i="16" s="1"/>
  <c r="BG624" i="16"/>
  <c r="BO624" i="16" s="1"/>
  <c r="BI625" i="16"/>
  <c r="BQ625" i="16" s="1"/>
  <c r="BE627" i="16"/>
  <c r="BM627" i="16" s="1"/>
  <c r="BG628" i="16"/>
  <c r="BO628" i="16" s="1"/>
  <c r="BI629" i="16"/>
  <c r="BQ629" i="16" s="1"/>
  <c r="BE631" i="16"/>
  <c r="BM631" i="16" s="1"/>
  <c r="BG632" i="16"/>
  <c r="BO632" i="16" s="1"/>
  <c r="BI633" i="16"/>
  <c r="BQ633" i="16" s="1"/>
  <c r="BE635" i="16"/>
  <c r="BM635" i="16" s="1"/>
  <c r="BG636" i="16"/>
  <c r="BO636" i="16" s="1"/>
  <c r="BI637" i="16"/>
  <c r="BQ637" i="16" s="1"/>
  <c r="BE639" i="16"/>
  <c r="BM639" i="16" s="1"/>
  <c r="BI641" i="16"/>
  <c r="BQ641" i="16" s="1"/>
  <c r="BE643" i="16"/>
  <c r="BM643" i="16" s="1"/>
  <c r="BG644" i="16"/>
  <c r="BO644" i="16" s="1"/>
  <c r="BI645" i="16"/>
  <c r="BQ645" i="16" s="1"/>
  <c r="BE647" i="16"/>
  <c r="BM647" i="16" s="1"/>
  <c r="BG648" i="16"/>
  <c r="BO648" i="16" s="1"/>
  <c r="BI649" i="16"/>
  <c r="BQ649" i="16" s="1"/>
  <c r="BE651" i="16"/>
  <c r="BM651" i="16" s="1"/>
  <c r="BG652" i="16"/>
  <c r="BO652" i="16" s="1"/>
  <c r="BI653" i="16"/>
  <c r="BQ653" i="16" s="1"/>
  <c r="BE655" i="16"/>
  <c r="BM655" i="16" s="1"/>
  <c r="BG656" i="16"/>
  <c r="BO656" i="16" s="1"/>
  <c r="BI657" i="16"/>
  <c r="BQ657" i="16" s="1"/>
  <c r="BE659" i="16"/>
  <c r="BM659" i="16" s="1"/>
  <c r="BG660" i="16"/>
  <c r="BO660" i="16" s="1"/>
  <c r="BI661" i="16"/>
  <c r="BQ661" i="16" s="1"/>
  <c r="BE663" i="16"/>
  <c r="BM663" i="16" s="1"/>
  <c r="BI665" i="16"/>
  <c r="BQ665" i="16" s="1"/>
  <c r="BE667" i="16"/>
  <c r="BM667" i="16" s="1"/>
  <c r="BG668" i="16"/>
  <c r="BO668" i="16" s="1"/>
  <c r="BI669" i="16"/>
  <c r="BQ669" i="16" s="1"/>
  <c r="BD1020" i="16"/>
  <c r="BL1020" i="16" s="1"/>
  <c r="BI1098" i="16"/>
  <c r="BQ1098" i="16" s="1"/>
  <c r="BD1116" i="16"/>
  <c r="BL1116" i="16" s="1"/>
  <c r="BD1133" i="16"/>
  <c r="BL1133" i="16" s="1"/>
  <c r="BI882" i="16"/>
  <c r="BQ882" i="16" s="1"/>
  <c r="BI907" i="16"/>
  <c r="BQ907" i="16" s="1"/>
  <c r="BG918" i="16"/>
  <c r="BO918" i="16" s="1"/>
  <c r="BI939" i="16"/>
  <c r="BQ939" i="16" s="1"/>
  <c r="BG950" i="16"/>
  <c r="BO950" i="16" s="1"/>
  <c r="BI971" i="16"/>
  <c r="BQ971" i="16" s="1"/>
  <c r="BG982" i="16"/>
  <c r="BO982" i="16" s="1"/>
  <c r="BE993" i="16"/>
  <c r="BM993" i="16" s="1"/>
  <c r="BI1003" i="16"/>
  <c r="BQ1003" i="16" s="1"/>
  <c r="BD726" i="16"/>
  <c r="BL726" i="16" s="1"/>
  <c r="BH736" i="16"/>
  <c r="BP736" i="16" s="1"/>
  <c r="BH754" i="16"/>
  <c r="BP754" i="16" s="1"/>
  <c r="BD756" i="16"/>
  <c r="BL756" i="16" s="1"/>
  <c r="BF757" i="16"/>
  <c r="BN757" i="16" s="1"/>
  <c r="BH758" i="16"/>
  <c r="BP758" i="16" s="1"/>
  <c r="BF761" i="16"/>
  <c r="BN761" i="16" s="1"/>
  <c r="BH762" i="16"/>
  <c r="BP762" i="16" s="1"/>
  <c r="BD764" i="16"/>
  <c r="BL764" i="16" s="1"/>
  <c r="BH766" i="16"/>
  <c r="BP766" i="16" s="1"/>
  <c r="BD768" i="16"/>
  <c r="BL768" i="16" s="1"/>
  <c r="BF769" i="16"/>
  <c r="BN769" i="16" s="1"/>
  <c r="BH770" i="16"/>
  <c r="BP770" i="16" s="1"/>
  <c r="BD772" i="16"/>
  <c r="BL772" i="16" s="1"/>
  <c r="BF773" i="16"/>
  <c r="BN773" i="16" s="1"/>
  <c r="BH774" i="16"/>
  <c r="BP774" i="16" s="1"/>
  <c r="BD776" i="16"/>
  <c r="BL776" i="16" s="1"/>
  <c r="BF777" i="16"/>
  <c r="BN777" i="16" s="1"/>
  <c r="BH778" i="16"/>
  <c r="BP778" i="16" s="1"/>
  <c r="BD780" i="16"/>
  <c r="BL780" i="16" s="1"/>
  <c r="BF781" i="16"/>
  <c r="BN781" i="16" s="1"/>
  <c r="BH782" i="16"/>
  <c r="BP782" i="16" s="1"/>
  <c r="BD784" i="16"/>
  <c r="BL784" i="16" s="1"/>
  <c r="BF785" i="16"/>
  <c r="BN785" i="16" s="1"/>
  <c r="BH786" i="16"/>
  <c r="BP786" i="16" s="1"/>
  <c r="BD788" i="16"/>
  <c r="BL788" i="16" s="1"/>
  <c r="BH790" i="16"/>
  <c r="BP790" i="16" s="1"/>
  <c r="BD792" i="16"/>
  <c r="BL792" i="16" s="1"/>
  <c r="BF793" i="16"/>
  <c r="BN793" i="16" s="1"/>
  <c r="BH794" i="16"/>
  <c r="BP794" i="16" s="1"/>
  <c r="BD796" i="16"/>
  <c r="BL796" i="16" s="1"/>
  <c r="BF797" i="16"/>
  <c r="BN797" i="16" s="1"/>
  <c r="BH798" i="16"/>
  <c r="BP798" i="16" s="1"/>
  <c r="BD800" i="16"/>
  <c r="BL800" i="16" s="1"/>
  <c r="BH802" i="16"/>
  <c r="BP802" i="16" s="1"/>
  <c r="BD804" i="16"/>
  <c r="BL804" i="16" s="1"/>
  <c r="BF805" i="16"/>
  <c r="BN805" i="16" s="1"/>
  <c r="BH806" i="16"/>
  <c r="BP806" i="16" s="1"/>
  <c r="BD808" i="16"/>
  <c r="BL808" i="16" s="1"/>
  <c r="BF809" i="16"/>
  <c r="BN809" i="16" s="1"/>
  <c r="BH810" i="16"/>
  <c r="BP810" i="16" s="1"/>
  <c r="BD812" i="16"/>
  <c r="BL812" i="16" s="1"/>
  <c r="BF813" i="16"/>
  <c r="BN813" i="16" s="1"/>
  <c r="BH814" i="16"/>
  <c r="BP814" i="16" s="1"/>
  <c r="BD816" i="16"/>
  <c r="BL816" i="16" s="1"/>
  <c r="BF817" i="16"/>
  <c r="BN817" i="16" s="1"/>
  <c r="BH818" i="16"/>
  <c r="BP818" i="16" s="1"/>
  <c r="BD820" i="16"/>
  <c r="BL820" i="16" s="1"/>
  <c r="BF821" i="16"/>
  <c r="BN821" i="16" s="1"/>
  <c r="BH822" i="16"/>
  <c r="BP822" i="16" s="1"/>
  <c r="BD824" i="16"/>
  <c r="BL824" i="16" s="1"/>
  <c r="BF825" i="16"/>
  <c r="BN825" i="16" s="1"/>
  <c r="BH826" i="16"/>
  <c r="BP826" i="16" s="1"/>
  <c r="BD828" i="16"/>
  <c r="BL828" i="16" s="1"/>
  <c r="BF829" i="16"/>
  <c r="BN829" i="16" s="1"/>
  <c r="BD832" i="16"/>
  <c r="BL832" i="16" s="1"/>
  <c r="BD836" i="16"/>
  <c r="BL836" i="16" s="1"/>
  <c r="BF837" i="16"/>
  <c r="BN837" i="16" s="1"/>
  <c r="BD840" i="16"/>
  <c r="BL840" i="16" s="1"/>
  <c r="BF841" i="16"/>
  <c r="BN841" i="16" s="1"/>
  <c r="BH842" i="16"/>
  <c r="BP842" i="16" s="1"/>
  <c r="BD844" i="16"/>
  <c r="BL844" i="16" s="1"/>
  <c r="BF845" i="16"/>
  <c r="BN845" i="16" s="1"/>
  <c r="BD848" i="16"/>
  <c r="BL848" i="16" s="1"/>
  <c r="BF849" i="16"/>
  <c r="BN849" i="16" s="1"/>
  <c r="BH850" i="16"/>
  <c r="BP850" i="16" s="1"/>
  <c r="BD852" i="16"/>
  <c r="BL852" i="16" s="1"/>
  <c r="BF853" i="16"/>
  <c r="BN853" i="16" s="1"/>
  <c r="BH854" i="16"/>
  <c r="BP854" i="16" s="1"/>
  <c r="BD856" i="16"/>
  <c r="BL856" i="16" s="1"/>
  <c r="BF857" i="16"/>
  <c r="BN857" i="16" s="1"/>
  <c r="BH858" i="16"/>
  <c r="BP858" i="16" s="1"/>
  <c r="BH580" i="16"/>
  <c r="BP580" i="16" s="1"/>
  <c r="BD582" i="16"/>
  <c r="BL582" i="16" s="1"/>
  <c r="BF583" i="16"/>
  <c r="BN583" i="16" s="1"/>
  <c r="BH584" i="16"/>
  <c r="BP584" i="16" s="1"/>
  <c r="BD586" i="16"/>
  <c r="BL586" i="16" s="1"/>
  <c r="BF587" i="16"/>
  <c r="BN587" i="16" s="1"/>
  <c r="BH588" i="16"/>
  <c r="BP588" i="16" s="1"/>
  <c r="BD590" i="16"/>
  <c r="BL590" i="16" s="1"/>
  <c r="BF591" i="16"/>
  <c r="BN591" i="16" s="1"/>
  <c r="BD594" i="16"/>
  <c r="BL594" i="16" s="1"/>
  <c r="BH596" i="16"/>
  <c r="BP596" i="16" s="1"/>
  <c r="BD598" i="16"/>
  <c r="BL598" i="16" s="1"/>
  <c r="BF599" i="16"/>
  <c r="BN599" i="16" s="1"/>
  <c r="BH600" i="16"/>
  <c r="BP600" i="16" s="1"/>
  <c r="BD602" i="16"/>
  <c r="BL602" i="16" s="1"/>
  <c r="BF603" i="16"/>
  <c r="BN603" i="16" s="1"/>
  <c r="BH608" i="16"/>
  <c r="BP608" i="16" s="1"/>
  <c r="BD610" i="16"/>
  <c r="BL610" i="16" s="1"/>
  <c r="BF611" i="16"/>
  <c r="BN611" i="16" s="1"/>
  <c r="BH612" i="16"/>
  <c r="BP612" i="16" s="1"/>
  <c r="BD614" i="16"/>
  <c r="BL614" i="16" s="1"/>
  <c r="BF615" i="16"/>
  <c r="BN615" i="16" s="1"/>
  <c r="BD618" i="16"/>
  <c r="BL618" i="16" s="1"/>
  <c r="BF619" i="16"/>
  <c r="BN619" i="16" s="1"/>
  <c r="BF623" i="16"/>
  <c r="BN623" i="16" s="1"/>
  <c r="BH624" i="16"/>
  <c r="BP624" i="16" s="1"/>
  <c r="BD626" i="16"/>
  <c r="BL626" i="16" s="1"/>
  <c r="BF627" i="16"/>
  <c r="BN627" i="16" s="1"/>
  <c r="BH628" i="16"/>
  <c r="BP628" i="16" s="1"/>
  <c r="BD630" i="16"/>
  <c r="BL630" i="16" s="1"/>
  <c r="BF631" i="16"/>
  <c r="BN631" i="16" s="1"/>
  <c r="BH632" i="16"/>
  <c r="BP632" i="16" s="1"/>
  <c r="BD634" i="16"/>
  <c r="BL634" i="16" s="1"/>
  <c r="BF635" i="16"/>
  <c r="BN635" i="16" s="1"/>
  <c r="BH636" i="16"/>
  <c r="BP636" i="16" s="1"/>
  <c r="BD638" i="16"/>
  <c r="BL638" i="16" s="1"/>
  <c r="BF639" i="16"/>
  <c r="BN639" i="16" s="1"/>
  <c r="BD642" i="16"/>
  <c r="BL642" i="16" s="1"/>
  <c r="BF643" i="16"/>
  <c r="BN643" i="16" s="1"/>
  <c r="BH644" i="16"/>
  <c r="BP644" i="16" s="1"/>
  <c r="BF647" i="16"/>
  <c r="BN647" i="16" s="1"/>
  <c r="BH648" i="16"/>
  <c r="BP648" i="16" s="1"/>
  <c r="BD650" i="16"/>
  <c r="BL650" i="16" s="1"/>
  <c r="BF651" i="16"/>
  <c r="BN651" i="16" s="1"/>
  <c r="BH652" i="16"/>
  <c r="BP652" i="16" s="1"/>
  <c r="BD654" i="16"/>
  <c r="BL654" i="16" s="1"/>
  <c r="BF655" i="16"/>
  <c r="BN655" i="16" s="1"/>
  <c r="BH656" i="16"/>
  <c r="BP656" i="16" s="1"/>
  <c r="BF659" i="16"/>
  <c r="BN659" i="16" s="1"/>
  <c r="BH660" i="16"/>
  <c r="BP660" i="16" s="1"/>
  <c r="BD662" i="16"/>
  <c r="BL662" i="16" s="1"/>
  <c r="BF663" i="16"/>
  <c r="BN663" i="16" s="1"/>
  <c r="BD666" i="16"/>
  <c r="BL666" i="16" s="1"/>
  <c r="BF667" i="16"/>
  <c r="BN667" i="16" s="1"/>
  <c r="BH668" i="16"/>
  <c r="BP668" i="16" s="1"/>
  <c r="BD670" i="16"/>
  <c r="BL670" i="16" s="1"/>
  <c r="BD1037" i="16"/>
  <c r="BL1037" i="16" s="1"/>
  <c r="BH1085" i="16"/>
  <c r="BP1085" i="16" s="1"/>
  <c r="BD1103" i="16"/>
  <c r="BL1103" i="16" s="1"/>
  <c r="BF1137" i="16"/>
  <c r="BN1137" i="16" s="1"/>
  <c r="BF870" i="16"/>
  <c r="BN870" i="16" s="1"/>
  <c r="BG886" i="16"/>
  <c r="BO886" i="16" s="1"/>
  <c r="BI899" i="16"/>
  <c r="BQ899" i="16" s="1"/>
  <c r="BG910" i="16"/>
  <c r="BO910" i="16" s="1"/>
  <c r="BE921" i="16"/>
  <c r="BM921" i="16" s="1"/>
  <c r="BI931" i="16"/>
  <c r="BQ931" i="16" s="1"/>
  <c r="BG942" i="16"/>
  <c r="BO942" i="16" s="1"/>
  <c r="BI963" i="16"/>
  <c r="BQ963" i="16" s="1"/>
  <c r="BG974" i="16"/>
  <c r="BO974" i="16" s="1"/>
  <c r="BE985" i="16"/>
  <c r="BM985" i="16" s="1"/>
  <c r="BI995" i="16"/>
  <c r="BQ995" i="16" s="1"/>
  <c r="BH728" i="16"/>
  <c r="BP728" i="16" s="1"/>
  <c r="BF739" i="16"/>
  <c r="BN739" i="16" s="1"/>
  <c r="BD755" i="16"/>
  <c r="BL755" i="16" s="1"/>
  <c r="BF756" i="16"/>
  <c r="BN756" i="16" s="1"/>
  <c r="BH757" i="16"/>
  <c r="BP757" i="16" s="1"/>
  <c r="BH761" i="16"/>
  <c r="BP761" i="16" s="1"/>
  <c r="BF764" i="16"/>
  <c r="BN764" i="16" s="1"/>
  <c r="BD767" i="16"/>
  <c r="BL767" i="16" s="1"/>
  <c r="BF768" i="16"/>
  <c r="BN768" i="16" s="1"/>
  <c r="BH769" i="16"/>
  <c r="BP769" i="16" s="1"/>
  <c r="BD771" i="16"/>
  <c r="BL771" i="16" s="1"/>
  <c r="BF772" i="16"/>
  <c r="BN772" i="16" s="1"/>
  <c r="BH773" i="16"/>
  <c r="BP773" i="16" s="1"/>
  <c r="BD775" i="16"/>
  <c r="BL775" i="16" s="1"/>
  <c r="BF776" i="16"/>
  <c r="BN776" i="16" s="1"/>
  <c r="BH777" i="16"/>
  <c r="BP777" i="16" s="1"/>
  <c r="BD779" i="16"/>
  <c r="BL779" i="16" s="1"/>
  <c r="BF780" i="16"/>
  <c r="BN780" i="16" s="1"/>
  <c r="BH781" i="16"/>
  <c r="BP781" i="16" s="1"/>
  <c r="BF784" i="16"/>
  <c r="BN784" i="16" s="1"/>
  <c r="BH785" i="16"/>
  <c r="BP785" i="16" s="1"/>
  <c r="BD787" i="16"/>
  <c r="BL787" i="16" s="1"/>
  <c r="BF788" i="16"/>
  <c r="BN788" i="16" s="1"/>
  <c r="BD791" i="16"/>
  <c r="BL791" i="16" s="1"/>
  <c r="BF792" i="16"/>
  <c r="BN792" i="16" s="1"/>
  <c r="BH793" i="16"/>
  <c r="BP793" i="16" s="1"/>
  <c r="BD795" i="16"/>
  <c r="BL795" i="16" s="1"/>
  <c r="BF796" i="16"/>
  <c r="BN796" i="16" s="1"/>
  <c r="BH797" i="16"/>
  <c r="BP797" i="16" s="1"/>
  <c r="BD799" i="16"/>
  <c r="BL799" i="16" s="1"/>
  <c r="BF800" i="16"/>
  <c r="BN800" i="16" s="1"/>
  <c r="BD803" i="16"/>
  <c r="BL803" i="16" s="1"/>
  <c r="BF804" i="16"/>
  <c r="BN804" i="16" s="1"/>
  <c r="BH805" i="16"/>
  <c r="BP805" i="16" s="1"/>
  <c r="BF808" i="16"/>
  <c r="BN808" i="16" s="1"/>
  <c r="BH809" i="16"/>
  <c r="BP809" i="16" s="1"/>
  <c r="BD811" i="16"/>
  <c r="BL811" i="16" s="1"/>
  <c r="BF812" i="16"/>
  <c r="BN812" i="16" s="1"/>
  <c r="BH813" i="16"/>
  <c r="BP813" i="16" s="1"/>
  <c r="BF816" i="16"/>
  <c r="BN816" i="16" s="1"/>
  <c r="BH817" i="16"/>
  <c r="BP817" i="16" s="1"/>
  <c r="BD819" i="16"/>
  <c r="BL819" i="16" s="1"/>
  <c r="BF820" i="16"/>
  <c r="BN820" i="16" s="1"/>
  <c r="BH821" i="16"/>
  <c r="BP821" i="16" s="1"/>
  <c r="BD823" i="16"/>
  <c r="BL823" i="16" s="1"/>
  <c r="BF824" i="16"/>
  <c r="BN824" i="16" s="1"/>
  <c r="BH825" i="16"/>
  <c r="BP825" i="16" s="1"/>
  <c r="BD827" i="16"/>
  <c r="BL827" i="16" s="1"/>
  <c r="BF828" i="16"/>
  <c r="BN828" i="16" s="1"/>
  <c r="BH829" i="16"/>
  <c r="BP829" i="16" s="1"/>
  <c r="BF832" i="16"/>
  <c r="BN832" i="16" s="1"/>
  <c r="BD835" i="16"/>
  <c r="BL835" i="16" s="1"/>
  <c r="BF836" i="16"/>
  <c r="BN836" i="16" s="1"/>
  <c r="BH837" i="16"/>
  <c r="BP837" i="16" s="1"/>
  <c r="BD839" i="16"/>
  <c r="BL839" i="16" s="1"/>
  <c r="BF840" i="16"/>
  <c r="BN840" i="16" s="1"/>
  <c r="BH841" i="16"/>
  <c r="BP841" i="16" s="1"/>
  <c r="BD843" i="16"/>
  <c r="BL843" i="16" s="1"/>
  <c r="BF844" i="16"/>
  <c r="BN844" i="16" s="1"/>
  <c r="BH845" i="16"/>
  <c r="BP845" i="16" s="1"/>
  <c r="BD847" i="16"/>
  <c r="BL847" i="16" s="1"/>
  <c r="BF848" i="16"/>
  <c r="BN848" i="16" s="1"/>
  <c r="BH849" i="16"/>
  <c r="BP849" i="16" s="1"/>
  <c r="BD851" i="16"/>
  <c r="BL851" i="16" s="1"/>
  <c r="BF852" i="16"/>
  <c r="BN852" i="16" s="1"/>
  <c r="BH853" i="16"/>
  <c r="BP853" i="16" s="1"/>
  <c r="BD855" i="16"/>
  <c r="BL855" i="16" s="1"/>
  <c r="BF856" i="16"/>
  <c r="BN856" i="16" s="1"/>
  <c r="BH857" i="16"/>
  <c r="BP857" i="16" s="1"/>
  <c r="BD859" i="16"/>
  <c r="BL859" i="16" s="1"/>
  <c r="BD581" i="16"/>
  <c r="BL581" i="16" s="1"/>
  <c r="BF582" i="16"/>
  <c r="BN582" i="16" s="1"/>
  <c r="BH583" i="16"/>
  <c r="BP583" i="16" s="1"/>
  <c r="BD585" i="16"/>
  <c r="BL585" i="16" s="1"/>
  <c r="BF586" i="16"/>
  <c r="BN586" i="16" s="1"/>
  <c r="BH587" i="16"/>
  <c r="BP587" i="16" s="1"/>
  <c r="BD589" i="16"/>
  <c r="BL589" i="16" s="1"/>
  <c r="BF590" i="16"/>
  <c r="BN590" i="16" s="1"/>
  <c r="BH591" i="16"/>
  <c r="BP591" i="16" s="1"/>
  <c r="BD593" i="16"/>
  <c r="BL593" i="16" s="1"/>
  <c r="BF594" i="16"/>
  <c r="BN594" i="16" s="1"/>
  <c r="BD597" i="16"/>
  <c r="BL597" i="16" s="1"/>
  <c r="BF598" i="16"/>
  <c r="BN598" i="16" s="1"/>
  <c r="BH599" i="16"/>
  <c r="BP599" i="16" s="1"/>
  <c r="BD601" i="16"/>
  <c r="BL601" i="16" s="1"/>
  <c r="BF602" i="16"/>
  <c r="BN602" i="16" s="1"/>
  <c r="BH603" i="16"/>
  <c r="BP603" i="16" s="1"/>
  <c r="BD605" i="16"/>
  <c r="BL605" i="16" s="1"/>
  <c r="BF610" i="16"/>
  <c r="BN610" i="16" s="1"/>
  <c r="BH611" i="16"/>
  <c r="BP611" i="16" s="1"/>
  <c r="BD613" i="16"/>
  <c r="BL613" i="16" s="1"/>
  <c r="BF614" i="16"/>
  <c r="BN614" i="16" s="1"/>
  <c r="BH615" i="16"/>
  <c r="BP615" i="16" s="1"/>
  <c r="BF618" i="16"/>
  <c r="BN618" i="16" s="1"/>
  <c r="BH619" i="16"/>
  <c r="BP619" i="16" s="1"/>
  <c r="BD621" i="16"/>
  <c r="BL621" i="16" s="1"/>
  <c r="BH623" i="16"/>
  <c r="BP623" i="16" s="1"/>
  <c r="BD625" i="16"/>
  <c r="BL625" i="16" s="1"/>
  <c r="BF626" i="16"/>
  <c r="BN626" i="16" s="1"/>
  <c r="BH627" i="16"/>
  <c r="BP627" i="16" s="1"/>
  <c r="BD629" i="16"/>
  <c r="BL629" i="16" s="1"/>
  <c r="BF630" i="16"/>
  <c r="BN630" i="16" s="1"/>
  <c r="BH631" i="16"/>
  <c r="BP631" i="16" s="1"/>
  <c r="BD633" i="16"/>
  <c r="BL633" i="16" s="1"/>
  <c r="BF634" i="16"/>
  <c r="BN634" i="16" s="1"/>
  <c r="BH635" i="16"/>
  <c r="BP635" i="16" s="1"/>
  <c r="BD637" i="16"/>
  <c r="BL637" i="16" s="1"/>
  <c r="BF638" i="16"/>
  <c r="BN638" i="16" s="1"/>
  <c r="BH639" i="16"/>
  <c r="BP639" i="16" s="1"/>
  <c r="BD641" i="16"/>
  <c r="BL641" i="16" s="1"/>
  <c r="BF642" i="16"/>
  <c r="BN642" i="16" s="1"/>
  <c r="BH643" i="16"/>
  <c r="BP643" i="16" s="1"/>
  <c r="BD645" i="16"/>
  <c r="BL645" i="16" s="1"/>
  <c r="BH647" i="16"/>
  <c r="BP647" i="16" s="1"/>
  <c r="BD649" i="16"/>
  <c r="BL649" i="16" s="1"/>
  <c r="BF650" i="16"/>
  <c r="BN650" i="16" s="1"/>
  <c r="BH651" i="16"/>
  <c r="BP651" i="16" s="1"/>
  <c r="BD653" i="16"/>
  <c r="BL653" i="16" s="1"/>
  <c r="BF654" i="16"/>
  <c r="BN654" i="16" s="1"/>
  <c r="BH655" i="16"/>
  <c r="BP655" i="16" s="1"/>
  <c r="BD657" i="16"/>
  <c r="BL657" i="16" s="1"/>
  <c r="BH659" i="16"/>
  <c r="BP659" i="16" s="1"/>
  <c r="BD661" i="16"/>
  <c r="BL661" i="16" s="1"/>
  <c r="BF662" i="16"/>
  <c r="BN662" i="16" s="1"/>
  <c r="BH663" i="16"/>
  <c r="BP663" i="16" s="1"/>
  <c r="BD665" i="16"/>
  <c r="BL665" i="16" s="1"/>
  <c r="BF666" i="16"/>
  <c r="BN666" i="16" s="1"/>
  <c r="BH667" i="16"/>
  <c r="BP667" i="16" s="1"/>
  <c r="BD669" i="16"/>
  <c r="BL669" i="16" s="1"/>
  <c r="BF670" i="16"/>
  <c r="BN670" i="16" s="1"/>
  <c r="BG1028" i="16"/>
  <c r="BO1028" i="16" s="1"/>
  <c r="BG994" i="16"/>
  <c r="BO994" i="16" s="1"/>
  <c r="BH748" i="16"/>
  <c r="BP748" i="16" s="1"/>
  <c r="BI758" i="16"/>
  <c r="BQ758" i="16" s="1"/>
  <c r="BE764" i="16"/>
  <c r="BM764" i="16" s="1"/>
  <c r="BG769" i="16"/>
  <c r="BO769" i="16" s="1"/>
  <c r="BI774" i="16"/>
  <c r="BQ774" i="16" s="1"/>
  <c r="BE780" i="16"/>
  <c r="BM780" i="16" s="1"/>
  <c r="BG785" i="16"/>
  <c r="BO785" i="16" s="1"/>
  <c r="BI790" i="16"/>
  <c r="BQ790" i="16" s="1"/>
  <c r="BE796" i="16"/>
  <c r="BM796" i="16" s="1"/>
  <c r="BI806" i="16"/>
  <c r="BQ806" i="16" s="1"/>
  <c r="BE812" i="16"/>
  <c r="BM812" i="16" s="1"/>
  <c r="BG817" i="16"/>
  <c r="BO817" i="16" s="1"/>
  <c r="BI822" i="16"/>
  <c r="BQ822" i="16" s="1"/>
  <c r="BE828" i="16"/>
  <c r="BM828" i="16" s="1"/>
  <c r="BE844" i="16"/>
  <c r="BM844" i="16" s="1"/>
  <c r="BG849" i="16"/>
  <c r="BO849" i="16" s="1"/>
  <c r="BI854" i="16"/>
  <c r="BQ854" i="16" s="1"/>
  <c r="BG583" i="16"/>
  <c r="BO583" i="16" s="1"/>
  <c r="BI588" i="16"/>
  <c r="BQ588" i="16" s="1"/>
  <c r="BE594" i="16"/>
  <c r="BM594" i="16" s="1"/>
  <c r="BG599" i="16"/>
  <c r="BO599" i="16" s="1"/>
  <c r="BE610" i="16"/>
  <c r="BM610" i="16" s="1"/>
  <c r="BG615" i="16"/>
  <c r="BO615" i="16" s="1"/>
  <c r="BE626" i="16"/>
  <c r="BM626" i="16" s="1"/>
  <c r="BG631" i="16"/>
  <c r="BO631" i="16" s="1"/>
  <c r="BI636" i="16"/>
  <c r="BQ636" i="16" s="1"/>
  <c r="BE642" i="16"/>
  <c r="BM642" i="16" s="1"/>
  <c r="BG647" i="16"/>
  <c r="BO647" i="16" s="1"/>
  <c r="BI652" i="16"/>
  <c r="BQ652" i="16" s="1"/>
  <c r="BG663" i="16"/>
  <c r="BO663" i="16" s="1"/>
  <c r="BI668" i="16"/>
  <c r="BQ668" i="16" s="1"/>
  <c r="BI671" i="16"/>
  <c r="BQ671" i="16" s="1"/>
  <c r="BE673" i="16"/>
  <c r="BM673" i="16" s="1"/>
  <c r="BG674" i="16"/>
  <c r="BO674" i="16" s="1"/>
  <c r="BI675" i="16"/>
  <c r="BQ675" i="16" s="1"/>
  <c r="BE677" i="16"/>
  <c r="BM677" i="16" s="1"/>
  <c r="BG678" i="16"/>
  <c r="BO678" i="16" s="1"/>
  <c r="BI679" i="16"/>
  <c r="BQ679" i="16" s="1"/>
  <c r="BE681" i="16"/>
  <c r="BM681" i="16" s="1"/>
  <c r="BG682" i="16"/>
  <c r="BO682" i="16" s="1"/>
  <c r="BI683" i="16"/>
  <c r="BQ683" i="16" s="1"/>
  <c r="BE685" i="16"/>
  <c r="BM685" i="16" s="1"/>
  <c r="BG686" i="16"/>
  <c r="BO686" i="16" s="1"/>
  <c r="BE689" i="16"/>
  <c r="BM689" i="16" s="1"/>
  <c r="BE693" i="16"/>
  <c r="BM693" i="16" s="1"/>
  <c r="BG694" i="16"/>
  <c r="BO694" i="16" s="1"/>
  <c r="BE697" i="16"/>
  <c r="BM697" i="16" s="1"/>
  <c r="BG698" i="16"/>
  <c r="BO698" i="16" s="1"/>
  <c r="BI699" i="16"/>
  <c r="BQ699" i="16" s="1"/>
  <c r="BE701" i="16"/>
  <c r="BM701" i="16" s="1"/>
  <c r="BG702" i="16"/>
  <c r="BO702" i="16" s="1"/>
  <c r="BE705" i="16"/>
  <c r="BM705" i="16" s="1"/>
  <c r="BG706" i="16"/>
  <c r="BO706" i="16" s="1"/>
  <c r="BI707" i="16"/>
  <c r="BQ707" i="16" s="1"/>
  <c r="BE709" i="16"/>
  <c r="BM709" i="16" s="1"/>
  <c r="BG710" i="16"/>
  <c r="BO710" i="16" s="1"/>
  <c r="BI711" i="16"/>
  <c r="BQ711" i="16" s="1"/>
  <c r="BE713" i="16"/>
  <c r="BM713" i="16" s="1"/>
  <c r="BG714" i="16"/>
  <c r="BO714" i="16" s="1"/>
  <c r="BI715" i="16"/>
  <c r="BQ715" i="16" s="1"/>
  <c r="BI437" i="16"/>
  <c r="BQ437" i="16" s="1"/>
  <c r="BE439" i="16"/>
  <c r="BM439" i="16" s="1"/>
  <c r="BG440" i="16"/>
  <c r="BO440" i="16" s="1"/>
  <c r="BI441" i="16"/>
  <c r="BQ441" i="16" s="1"/>
  <c r="BE443" i="16"/>
  <c r="BM443" i="16" s="1"/>
  <c r="BG444" i="16"/>
  <c r="BO444" i="16" s="1"/>
  <c r="BI445" i="16"/>
  <c r="BQ445" i="16" s="1"/>
  <c r="BE447" i="16"/>
  <c r="BM447" i="16" s="1"/>
  <c r="BG448" i="16"/>
  <c r="BO448" i="16" s="1"/>
  <c r="BE451" i="16"/>
  <c r="BM451" i="16" s="1"/>
  <c r="BI453" i="16"/>
  <c r="BQ453" i="16" s="1"/>
  <c r="BE455" i="16"/>
  <c r="BM455" i="16" s="1"/>
  <c r="BG456" i="16"/>
  <c r="BO456" i="16" s="1"/>
  <c r="BI457" i="16"/>
  <c r="BQ457" i="16" s="1"/>
  <c r="BE459" i="16"/>
  <c r="BM459" i="16" s="1"/>
  <c r="BG460" i="16"/>
  <c r="BO460" i="16" s="1"/>
  <c r="BI465" i="16"/>
  <c r="BQ465" i="16" s="1"/>
  <c r="BE467" i="16"/>
  <c r="BM467" i="16" s="1"/>
  <c r="BG468" i="16"/>
  <c r="BO468" i="16" s="1"/>
  <c r="BI469" i="16"/>
  <c r="BQ469" i="16" s="1"/>
  <c r="BE471" i="16"/>
  <c r="BM471" i="16" s="1"/>
  <c r="BG472" i="16"/>
  <c r="BO472" i="16" s="1"/>
  <c r="BE475" i="16"/>
  <c r="BM475" i="16" s="1"/>
  <c r="BG476" i="16"/>
  <c r="BO476" i="16" s="1"/>
  <c r="BG480" i="16"/>
  <c r="BO480" i="16" s="1"/>
  <c r="BI481" i="16"/>
  <c r="BQ481" i="16" s="1"/>
  <c r="BE483" i="16"/>
  <c r="BM483" i="16" s="1"/>
  <c r="BG484" i="16"/>
  <c r="BO484" i="16" s="1"/>
  <c r="BI485" i="16"/>
  <c r="BQ485" i="16" s="1"/>
  <c r="BE487" i="16"/>
  <c r="BM487" i="16" s="1"/>
  <c r="BG488" i="16"/>
  <c r="BO488" i="16" s="1"/>
  <c r="BI489" i="16"/>
  <c r="BQ489" i="16" s="1"/>
  <c r="BE491" i="16"/>
  <c r="BM491" i="16" s="1"/>
  <c r="BG492" i="16"/>
  <c r="BO492" i="16" s="1"/>
  <c r="BI493" i="16"/>
  <c r="BQ493" i="16" s="1"/>
  <c r="BE495" i="16"/>
  <c r="BM495" i="16" s="1"/>
  <c r="BG496" i="16"/>
  <c r="BO496" i="16" s="1"/>
  <c r="BE499" i="16"/>
  <c r="BM499" i="16" s="1"/>
  <c r="BG500" i="16"/>
  <c r="BO500" i="16" s="1"/>
  <c r="BI501" i="16"/>
  <c r="BQ501" i="16" s="1"/>
  <c r="BG504" i="16"/>
  <c r="BO504" i="16" s="1"/>
  <c r="BI505" i="16"/>
  <c r="BQ505" i="16" s="1"/>
  <c r="BE507" i="16"/>
  <c r="BM507" i="16" s="1"/>
  <c r="BG508" i="16"/>
  <c r="BO508" i="16" s="1"/>
  <c r="BI509" i="16"/>
  <c r="BQ509" i="16" s="1"/>
  <c r="BE511" i="16"/>
  <c r="BM511" i="16" s="1"/>
  <c r="BG512" i="16"/>
  <c r="BO512" i="16" s="1"/>
  <c r="BI513" i="16"/>
  <c r="BQ513" i="16" s="1"/>
  <c r="BG516" i="16"/>
  <c r="BO516" i="16" s="1"/>
  <c r="BI517" i="16"/>
  <c r="BQ517" i="16" s="1"/>
  <c r="BE519" i="16"/>
  <c r="BM519" i="16" s="1"/>
  <c r="BG520" i="16"/>
  <c r="BO520" i="16" s="1"/>
  <c r="BE523" i="16"/>
  <c r="BM523" i="16" s="1"/>
  <c r="BG524" i="16"/>
  <c r="BO524" i="16" s="1"/>
  <c r="BI525" i="16"/>
  <c r="BQ525" i="16" s="1"/>
  <c r="BE527" i="16"/>
  <c r="BM527" i="16" s="1"/>
  <c r="BG528" i="16"/>
  <c r="BO528" i="16" s="1"/>
  <c r="BE531" i="16"/>
  <c r="BM531" i="16" s="1"/>
  <c r="BG532" i="16"/>
  <c r="BO532" i="16" s="1"/>
  <c r="BI533" i="16"/>
  <c r="BQ533" i="16" s="1"/>
  <c r="BE535" i="16"/>
  <c r="BM535" i="16" s="1"/>
  <c r="BG536" i="16"/>
  <c r="BO536" i="16" s="1"/>
  <c r="BI537" i="16"/>
  <c r="BQ537" i="16" s="1"/>
  <c r="BE539" i="16"/>
  <c r="BM539" i="16" s="1"/>
  <c r="BG540" i="16"/>
  <c r="BO540" i="16" s="1"/>
  <c r="BI541" i="16"/>
  <c r="BQ541" i="16" s="1"/>
  <c r="BE543" i="16"/>
  <c r="BM543" i="16" s="1"/>
  <c r="BI549" i="16"/>
  <c r="BQ549" i="16" s="1"/>
  <c r="BE551" i="16"/>
  <c r="BM551" i="16" s="1"/>
  <c r="BI553" i="16"/>
  <c r="BQ553" i="16" s="1"/>
  <c r="BE555" i="16"/>
  <c r="BM555" i="16" s="1"/>
  <c r="BG556" i="16"/>
  <c r="BO556" i="16" s="1"/>
  <c r="BI557" i="16"/>
  <c r="BQ557" i="16" s="1"/>
  <c r="BE559" i="16"/>
  <c r="BM559" i="16" s="1"/>
  <c r="BI561" i="16"/>
  <c r="BQ561" i="16" s="1"/>
  <c r="BF1082" i="16"/>
  <c r="BN1082" i="16" s="1"/>
  <c r="BI919" i="16"/>
  <c r="BQ919" i="16" s="1"/>
  <c r="BE1005" i="16"/>
  <c r="BM1005" i="16" s="1"/>
  <c r="BD754" i="16"/>
  <c r="BL754" i="16" s="1"/>
  <c r="BI764" i="16"/>
  <c r="BQ764" i="16" s="1"/>
  <c r="BE770" i="16"/>
  <c r="BM770" i="16" s="1"/>
  <c r="BG775" i="16"/>
  <c r="BO775" i="16" s="1"/>
  <c r="BI780" i="16"/>
  <c r="BQ780" i="16" s="1"/>
  <c r="BE786" i="16"/>
  <c r="BM786" i="16" s="1"/>
  <c r="BG791" i="16"/>
  <c r="BO791" i="16" s="1"/>
  <c r="BI796" i="16"/>
  <c r="BQ796" i="16" s="1"/>
  <c r="BE802" i="16"/>
  <c r="BM802" i="16" s="1"/>
  <c r="BI812" i="16"/>
  <c r="BQ812" i="16" s="1"/>
  <c r="BE818" i="16"/>
  <c r="BM818" i="16" s="1"/>
  <c r="BG823" i="16"/>
  <c r="BO823" i="16" s="1"/>
  <c r="BI828" i="16"/>
  <c r="BQ828" i="16" s="1"/>
  <c r="BG839" i="16"/>
  <c r="BO839" i="16" s="1"/>
  <c r="BI844" i="16"/>
  <c r="BQ844" i="16" s="1"/>
  <c r="BE850" i="16"/>
  <c r="BM850" i="16" s="1"/>
  <c r="BG855" i="16"/>
  <c r="BO855" i="16" s="1"/>
  <c r="BE584" i="16"/>
  <c r="BM584" i="16" s="1"/>
  <c r="BG589" i="16"/>
  <c r="BO589" i="16" s="1"/>
  <c r="BI594" i="16"/>
  <c r="BQ594" i="16" s="1"/>
  <c r="BE600" i="16"/>
  <c r="BM600" i="16" s="1"/>
  <c r="BG605" i="16"/>
  <c r="BO605" i="16" s="1"/>
  <c r="BI610" i="16"/>
  <c r="BQ610" i="16" s="1"/>
  <c r="BG621" i="16"/>
  <c r="BO621" i="16" s="1"/>
  <c r="BI626" i="16"/>
  <c r="BQ626" i="16" s="1"/>
  <c r="BE632" i="16"/>
  <c r="BM632" i="16" s="1"/>
  <c r="BG637" i="16"/>
  <c r="BO637" i="16" s="1"/>
  <c r="BI642" i="16"/>
  <c r="BQ642" i="16" s="1"/>
  <c r="BE648" i="16"/>
  <c r="BM648" i="16" s="1"/>
  <c r="BG653" i="16"/>
  <c r="BO653" i="16" s="1"/>
  <c r="BG669" i="16"/>
  <c r="BO669" i="16" s="1"/>
  <c r="BF673" i="16"/>
  <c r="BN673" i="16" s="1"/>
  <c r="BH674" i="16"/>
  <c r="BP674" i="16" s="1"/>
  <c r="BD676" i="16"/>
  <c r="BL676" i="16" s="1"/>
  <c r="BF677" i="16"/>
  <c r="BN677" i="16" s="1"/>
  <c r="BH678" i="16"/>
  <c r="BP678" i="16" s="1"/>
  <c r="BD680" i="16"/>
  <c r="BL680" i="16" s="1"/>
  <c r="BF681" i="16"/>
  <c r="BN681" i="16" s="1"/>
  <c r="BH682" i="16"/>
  <c r="BP682" i="16" s="1"/>
  <c r="BD684" i="16"/>
  <c r="BL684" i="16" s="1"/>
  <c r="BF685" i="16"/>
  <c r="BN685" i="16" s="1"/>
  <c r="BH686" i="16"/>
  <c r="BP686" i="16" s="1"/>
  <c r="BF689" i="16"/>
  <c r="BN689" i="16" s="1"/>
  <c r="BD692" i="16"/>
  <c r="BL692" i="16" s="1"/>
  <c r="BF693" i="16"/>
  <c r="BN693" i="16" s="1"/>
  <c r="BH694" i="16"/>
  <c r="BP694" i="16" s="1"/>
  <c r="BD696" i="16"/>
  <c r="BL696" i="16" s="1"/>
  <c r="BF697" i="16"/>
  <c r="BN697" i="16" s="1"/>
  <c r="BH698" i="16"/>
  <c r="BP698" i="16" s="1"/>
  <c r="BD700" i="16"/>
  <c r="BL700" i="16" s="1"/>
  <c r="BF701" i="16"/>
  <c r="BN701" i="16" s="1"/>
  <c r="BH702" i="16"/>
  <c r="BP702" i="16" s="1"/>
  <c r="BD704" i="16"/>
  <c r="BL704" i="16" s="1"/>
  <c r="BF705" i="16"/>
  <c r="BN705" i="16" s="1"/>
  <c r="BH706" i="16"/>
  <c r="BP706" i="16" s="1"/>
  <c r="BD708" i="16"/>
  <c r="BL708" i="16" s="1"/>
  <c r="BF709" i="16"/>
  <c r="BN709" i="16" s="1"/>
  <c r="BH710" i="16"/>
  <c r="BP710" i="16" s="1"/>
  <c r="BD712" i="16"/>
  <c r="BL712" i="16" s="1"/>
  <c r="BF713" i="16"/>
  <c r="BN713" i="16" s="1"/>
  <c r="BH714" i="16"/>
  <c r="BP714" i="16" s="1"/>
  <c r="BD716" i="16"/>
  <c r="BL716" i="16" s="1"/>
  <c r="BD438" i="16"/>
  <c r="BL438" i="16" s="1"/>
  <c r="BF439" i="16"/>
  <c r="BN439" i="16" s="1"/>
  <c r="BH440" i="16"/>
  <c r="BP440" i="16" s="1"/>
  <c r="BD442" i="16"/>
  <c r="BL442" i="16" s="1"/>
  <c r="BF443" i="16"/>
  <c r="BN443" i="16" s="1"/>
  <c r="BH444" i="16"/>
  <c r="BP444" i="16" s="1"/>
  <c r="BD446" i="16"/>
  <c r="BL446" i="16" s="1"/>
  <c r="BF447" i="16"/>
  <c r="BN447" i="16" s="1"/>
  <c r="BH448" i="16"/>
  <c r="BP448" i="16" s="1"/>
  <c r="BD450" i="16"/>
  <c r="BL450" i="16" s="1"/>
  <c r="BF451" i="16"/>
  <c r="BN451" i="16" s="1"/>
  <c r="BD454" i="16"/>
  <c r="BL454" i="16" s="1"/>
  <c r="BF455" i="16"/>
  <c r="BN455" i="16" s="1"/>
  <c r="BH456" i="16"/>
  <c r="BP456" i="16" s="1"/>
  <c r="BD458" i="16"/>
  <c r="BL458" i="16" s="1"/>
  <c r="BF459" i="16"/>
  <c r="BN459" i="16" s="1"/>
  <c r="BH460" i="16"/>
  <c r="BP460" i="16" s="1"/>
  <c r="BD462" i="16"/>
  <c r="BL462" i="16" s="1"/>
  <c r="BF467" i="16"/>
  <c r="BN467" i="16" s="1"/>
  <c r="BH468" i="16"/>
  <c r="BP468" i="16" s="1"/>
  <c r="BD470" i="16"/>
  <c r="BL470" i="16" s="1"/>
  <c r="BF471" i="16"/>
  <c r="BN471" i="16" s="1"/>
  <c r="BH472" i="16"/>
  <c r="BP472" i="16" s="1"/>
  <c r="BF475" i="16"/>
  <c r="BN475" i="16" s="1"/>
  <c r="BH476" i="16"/>
  <c r="BP476" i="16" s="1"/>
  <c r="BD478" i="16"/>
  <c r="BL478" i="16" s="1"/>
  <c r="BH480" i="16"/>
  <c r="BP480" i="16" s="1"/>
  <c r="BD482" i="16"/>
  <c r="BL482" i="16" s="1"/>
  <c r="BF483" i="16"/>
  <c r="BN483" i="16" s="1"/>
  <c r="BH484" i="16"/>
  <c r="BP484" i="16" s="1"/>
  <c r="BD486" i="16"/>
  <c r="BL486" i="16" s="1"/>
  <c r="BF487" i="16"/>
  <c r="BN487" i="16" s="1"/>
  <c r="BH488" i="16"/>
  <c r="BP488" i="16" s="1"/>
  <c r="BD490" i="16"/>
  <c r="BL490" i="16" s="1"/>
  <c r="BF491" i="16"/>
  <c r="BN491" i="16" s="1"/>
  <c r="BH492" i="16"/>
  <c r="BP492" i="16" s="1"/>
  <c r="BD494" i="16"/>
  <c r="BL494" i="16" s="1"/>
  <c r="BF495" i="16"/>
  <c r="BN495" i="16" s="1"/>
  <c r="BH496" i="16"/>
  <c r="BP496" i="16" s="1"/>
  <c r="BD498" i="16"/>
  <c r="BL498" i="16" s="1"/>
  <c r="BF499" i="16"/>
  <c r="BN499" i="16" s="1"/>
  <c r="BH500" i="16"/>
  <c r="BP500" i="16" s="1"/>
  <c r="BD502" i="16"/>
  <c r="BL502" i="16" s="1"/>
  <c r="BH504" i="16"/>
  <c r="BP504" i="16" s="1"/>
  <c r="BD506" i="16"/>
  <c r="BL506" i="16" s="1"/>
  <c r="BF507" i="16"/>
  <c r="BN507" i="16" s="1"/>
  <c r="BH508" i="16"/>
  <c r="BP508" i="16" s="1"/>
  <c r="BD510" i="16"/>
  <c r="BL510" i="16" s="1"/>
  <c r="BF511" i="16"/>
  <c r="BN511" i="16" s="1"/>
  <c r="BH512" i="16"/>
  <c r="BP512" i="16" s="1"/>
  <c r="BD514" i="16"/>
  <c r="BL514" i="16" s="1"/>
  <c r="BH516" i="16"/>
  <c r="BP516" i="16" s="1"/>
  <c r="BD518" i="16"/>
  <c r="BL518" i="16" s="1"/>
  <c r="BF519" i="16"/>
  <c r="BN519" i="16" s="1"/>
  <c r="BH520" i="16"/>
  <c r="BP520" i="16" s="1"/>
  <c r="BD522" i="16"/>
  <c r="BL522" i="16" s="1"/>
  <c r="BF523" i="16"/>
  <c r="BN523" i="16" s="1"/>
  <c r="BH524" i="16"/>
  <c r="BP524" i="16" s="1"/>
  <c r="BD526" i="16"/>
  <c r="BL526" i="16" s="1"/>
  <c r="BF527" i="16"/>
  <c r="BN527" i="16" s="1"/>
  <c r="BH528" i="16"/>
  <c r="BP528" i="16" s="1"/>
  <c r="BD530" i="16"/>
  <c r="BL530" i="16" s="1"/>
  <c r="BF531" i="16"/>
  <c r="BN531" i="16" s="1"/>
  <c r="BH532" i="16"/>
  <c r="BP532" i="16" s="1"/>
  <c r="BD534" i="16"/>
  <c r="BL534" i="16" s="1"/>
  <c r="BF535" i="16"/>
  <c r="BN535" i="16" s="1"/>
  <c r="BH536" i="16"/>
  <c r="BP536" i="16" s="1"/>
  <c r="BD538" i="16"/>
  <c r="BL538" i="16" s="1"/>
  <c r="BF539" i="16"/>
  <c r="BN539" i="16" s="1"/>
  <c r="BH540" i="16"/>
  <c r="BP540" i="16" s="1"/>
  <c r="BD542" i="16"/>
  <c r="BL542" i="16" s="1"/>
  <c r="BF543" i="16"/>
  <c r="BN543" i="16" s="1"/>
  <c r="BD546" i="16"/>
  <c r="BL546" i="16" s="1"/>
  <c r="BD550" i="16"/>
  <c r="BL550" i="16" s="1"/>
  <c r="BF551" i="16"/>
  <c r="BN551" i="16" s="1"/>
  <c r="BD554" i="16"/>
  <c r="BL554" i="16" s="1"/>
  <c r="BF555" i="16"/>
  <c r="BN555" i="16" s="1"/>
  <c r="BH556" i="16"/>
  <c r="BP556" i="16" s="1"/>
  <c r="BD558" i="16"/>
  <c r="BL558" i="16" s="1"/>
  <c r="BF559" i="16"/>
  <c r="BN559" i="16" s="1"/>
  <c r="BD1101" i="16"/>
  <c r="BL1101" i="16" s="1"/>
  <c r="BG930" i="16"/>
  <c r="BO930" i="16" s="1"/>
  <c r="BI754" i="16"/>
  <c r="BQ754" i="16" s="1"/>
  <c r="BI770" i="16"/>
  <c r="BQ770" i="16" s="1"/>
  <c r="BE776" i="16"/>
  <c r="BM776" i="16" s="1"/>
  <c r="BG781" i="16"/>
  <c r="BO781" i="16" s="1"/>
  <c r="BI786" i="16"/>
  <c r="BQ786" i="16" s="1"/>
  <c r="BE792" i="16"/>
  <c r="BM792" i="16" s="1"/>
  <c r="BG797" i="16"/>
  <c r="BO797" i="16" s="1"/>
  <c r="BI802" i="16"/>
  <c r="BQ802" i="16" s="1"/>
  <c r="BE808" i="16"/>
  <c r="BM808" i="16" s="1"/>
  <c r="BG813" i="16"/>
  <c r="BO813" i="16" s="1"/>
  <c r="BI818" i="16"/>
  <c r="BQ818" i="16" s="1"/>
  <c r="BE824" i="16"/>
  <c r="BM824" i="16" s="1"/>
  <c r="BG829" i="16"/>
  <c r="BO829" i="16" s="1"/>
  <c r="BE840" i="16"/>
  <c r="BM840" i="16" s="1"/>
  <c r="BG845" i="16"/>
  <c r="BO845" i="16" s="1"/>
  <c r="BI850" i="16"/>
  <c r="BQ850" i="16" s="1"/>
  <c r="BE856" i="16"/>
  <c r="BM856" i="16" s="1"/>
  <c r="BI584" i="16"/>
  <c r="BQ584" i="16" s="1"/>
  <c r="BE590" i="16"/>
  <c r="BM590" i="16" s="1"/>
  <c r="BI600" i="16"/>
  <c r="BQ600" i="16" s="1"/>
  <c r="BG611" i="16"/>
  <c r="BO611" i="16" s="1"/>
  <c r="BG627" i="16"/>
  <c r="BO627" i="16" s="1"/>
  <c r="BI632" i="16"/>
  <c r="BQ632" i="16" s="1"/>
  <c r="BE638" i="16"/>
  <c r="BM638" i="16" s="1"/>
  <c r="BG643" i="16"/>
  <c r="BO643" i="16" s="1"/>
  <c r="BI648" i="16"/>
  <c r="BQ648" i="16" s="1"/>
  <c r="BE654" i="16"/>
  <c r="BM654" i="16" s="1"/>
  <c r="BG659" i="16"/>
  <c r="BO659" i="16" s="1"/>
  <c r="BE670" i="16"/>
  <c r="BM670" i="16" s="1"/>
  <c r="BG673" i="16"/>
  <c r="BO673" i="16" s="1"/>
  <c r="BI674" i="16"/>
  <c r="BQ674" i="16" s="1"/>
  <c r="BE676" i="16"/>
  <c r="BM676" i="16" s="1"/>
  <c r="BG677" i="16"/>
  <c r="BO677" i="16" s="1"/>
  <c r="BI678" i="16"/>
  <c r="BQ678" i="16" s="1"/>
  <c r="BE680" i="16"/>
  <c r="BM680" i="16" s="1"/>
  <c r="BG681" i="16"/>
  <c r="BO681" i="16" s="1"/>
  <c r="BI682" i="16"/>
  <c r="BQ682" i="16" s="1"/>
  <c r="BE684" i="16"/>
  <c r="BM684" i="16" s="1"/>
  <c r="BG685" i="16"/>
  <c r="BO685" i="16" s="1"/>
  <c r="BI686" i="16"/>
  <c r="BQ686" i="16" s="1"/>
  <c r="BG689" i="16"/>
  <c r="BO689" i="16" s="1"/>
  <c r="BE692" i="16"/>
  <c r="BM692" i="16" s="1"/>
  <c r="BG693" i="16"/>
  <c r="BO693" i="16" s="1"/>
  <c r="BI694" i="16"/>
  <c r="BQ694" i="16" s="1"/>
  <c r="BE696" i="16"/>
  <c r="BM696" i="16" s="1"/>
  <c r="BG697" i="16"/>
  <c r="BO697" i="16" s="1"/>
  <c r="BI698" i="16"/>
  <c r="BQ698" i="16" s="1"/>
  <c r="BE700" i="16"/>
  <c r="BM700" i="16" s="1"/>
  <c r="BG701" i="16"/>
  <c r="BO701" i="16" s="1"/>
  <c r="BI702" i="16"/>
  <c r="BQ702" i="16" s="1"/>
  <c r="BE704" i="16"/>
  <c r="BM704" i="16" s="1"/>
  <c r="BG705" i="16"/>
  <c r="BO705" i="16" s="1"/>
  <c r="BI706" i="16"/>
  <c r="BQ706" i="16" s="1"/>
  <c r="BE708" i="16"/>
  <c r="BM708" i="16" s="1"/>
  <c r="BG709" i="16"/>
  <c r="BO709" i="16" s="1"/>
  <c r="BI710" i="16"/>
  <c r="BQ710" i="16" s="1"/>
  <c r="BE712" i="16"/>
  <c r="BM712" i="16" s="1"/>
  <c r="BG713" i="16"/>
  <c r="BO713" i="16" s="1"/>
  <c r="BI714" i="16"/>
  <c r="BQ714" i="16" s="1"/>
  <c r="BE716" i="16"/>
  <c r="BM716" i="16" s="1"/>
  <c r="BE438" i="16"/>
  <c r="BM438" i="16" s="1"/>
  <c r="BG439" i="16"/>
  <c r="BO439" i="16" s="1"/>
  <c r="BI440" i="16"/>
  <c r="BQ440" i="16" s="1"/>
  <c r="BE442" i="16"/>
  <c r="BM442" i="16" s="1"/>
  <c r="BG443" i="16"/>
  <c r="BO443" i="16" s="1"/>
  <c r="BI444" i="16"/>
  <c r="BQ444" i="16" s="1"/>
  <c r="BE446" i="16"/>
  <c r="BM446" i="16" s="1"/>
  <c r="BG447" i="16"/>
  <c r="BO447" i="16" s="1"/>
  <c r="BI448" i="16"/>
  <c r="BQ448" i="16" s="1"/>
  <c r="BE450" i="16"/>
  <c r="BM450" i="16" s="1"/>
  <c r="BG451" i="16"/>
  <c r="BO451" i="16" s="1"/>
  <c r="BE454" i="16"/>
  <c r="BM454" i="16" s="1"/>
  <c r="BG455" i="16"/>
  <c r="BO455" i="16" s="1"/>
  <c r="BI456" i="16"/>
  <c r="BQ456" i="16" s="1"/>
  <c r="BE458" i="16"/>
  <c r="BM458" i="16" s="1"/>
  <c r="BG459" i="16"/>
  <c r="BO459" i="16" s="1"/>
  <c r="BI460" i="16"/>
  <c r="BQ460" i="16" s="1"/>
  <c r="BE462" i="16"/>
  <c r="BM462" i="16" s="1"/>
  <c r="BG467" i="16"/>
  <c r="BO467" i="16" s="1"/>
  <c r="BI468" i="16"/>
  <c r="BQ468" i="16" s="1"/>
  <c r="BE470" i="16"/>
  <c r="BM470" i="16" s="1"/>
  <c r="BG471" i="16"/>
  <c r="BO471" i="16" s="1"/>
  <c r="BI472" i="16"/>
  <c r="BQ472" i="16" s="1"/>
  <c r="BG475" i="16"/>
  <c r="BO475" i="16" s="1"/>
  <c r="BI476" i="16"/>
  <c r="BQ476" i="16" s="1"/>
  <c r="BE478" i="16"/>
  <c r="BM478" i="16" s="1"/>
  <c r="BI480" i="16"/>
  <c r="BQ480" i="16" s="1"/>
  <c r="BE482" i="16"/>
  <c r="BM482" i="16" s="1"/>
  <c r="BG483" i="16"/>
  <c r="BO483" i="16" s="1"/>
  <c r="BI484" i="16"/>
  <c r="BQ484" i="16" s="1"/>
  <c r="BE486" i="16"/>
  <c r="BM486" i="16" s="1"/>
  <c r="BG487" i="16"/>
  <c r="BO487" i="16" s="1"/>
  <c r="BI488" i="16"/>
  <c r="BQ488" i="16" s="1"/>
  <c r="BE490" i="16"/>
  <c r="BM490" i="16" s="1"/>
  <c r="BG491" i="16"/>
  <c r="BO491" i="16" s="1"/>
  <c r="BI492" i="16"/>
  <c r="BQ492" i="16" s="1"/>
  <c r="BE494" i="16"/>
  <c r="BM494" i="16" s="1"/>
  <c r="BG495" i="16"/>
  <c r="BO495" i="16" s="1"/>
  <c r="BI496" i="16"/>
  <c r="BQ496" i="16" s="1"/>
  <c r="BE498" i="16"/>
  <c r="BM498" i="16" s="1"/>
  <c r="BG499" i="16"/>
  <c r="BO499" i="16" s="1"/>
  <c r="BI500" i="16"/>
  <c r="BQ500" i="16" s="1"/>
  <c r="BE502" i="16"/>
  <c r="BM502" i="16" s="1"/>
  <c r="BI504" i="16"/>
  <c r="BQ504" i="16" s="1"/>
  <c r="BE506" i="16"/>
  <c r="BM506" i="16" s="1"/>
  <c r="BG507" i="16"/>
  <c r="BO507" i="16" s="1"/>
  <c r="BI508" i="16"/>
  <c r="BQ508" i="16" s="1"/>
  <c r="BE510" i="16"/>
  <c r="BM510" i="16" s="1"/>
  <c r="BG511" i="16"/>
  <c r="BO511" i="16" s="1"/>
  <c r="BI512" i="16"/>
  <c r="BQ512" i="16" s="1"/>
  <c r="BE514" i="16"/>
  <c r="BM514" i="16" s="1"/>
  <c r="BI516" i="16"/>
  <c r="BQ516" i="16" s="1"/>
  <c r="BE518" i="16"/>
  <c r="BM518" i="16" s="1"/>
  <c r="BG519" i="16"/>
  <c r="BO519" i="16" s="1"/>
  <c r="BI520" i="16"/>
  <c r="BQ520" i="16" s="1"/>
  <c r="BE522" i="16"/>
  <c r="BM522" i="16" s="1"/>
  <c r="BG523" i="16"/>
  <c r="BO523" i="16" s="1"/>
  <c r="BI524" i="16"/>
  <c r="BQ524" i="16" s="1"/>
  <c r="BE526" i="16"/>
  <c r="BM526" i="16" s="1"/>
  <c r="BG527" i="16"/>
  <c r="BO527" i="16" s="1"/>
  <c r="BI528" i="16"/>
  <c r="BQ528" i="16" s="1"/>
  <c r="BE530" i="16"/>
  <c r="BM530" i="16" s="1"/>
  <c r="BG531" i="16"/>
  <c r="BO531" i="16" s="1"/>
  <c r="BI532" i="16"/>
  <c r="BQ532" i="16" s="1"/>
  <c r="BE534" i="16"/>
  <c r="BM534" i="16" s="1"/>
  <c r="BG535" i="16"/>
  <c r="BO535" i="16" s="1"/>
  <c r="BI536" i="16"/>
  <c r="BQ536" i="16" s="1"/>
  <c r="BE538" i="16"/>
  <c r="BM538" i="16" s="1"/>
  <c r="BG539" i="16"/>
  <c r="BO539" i="16" s="1"/>
  <c r="BI540" i="16"/>
  <c r="BQ540" i="16" s="1"/>
  <c r="BE542" i="16"/>
  <c r="BM542" i="16" s="1"/>
  <c r="BG543" i="16"/>
  <c r="BO543" i="16" s="1"/>
  <c r="BE546" i="16"/>
  <c r="BM546" i="16" s="1"/>
  <c r="BE550" i="16"/>
  <c r="BM550" i="16" s="1"/>
  <c r="BG551" i="16"/>
  <c r="BO551" i="16" s="1"/>
  <c r="BE554" i="16"/>
  <c r="BM554" i="16" s="1"/>
  <c r="BG555" i="16"/>
  <c r="BO555" i="16" s="1"/>
  <c r="BI556" i="16"/>
  <c r="BQ556" i="16" s="1"/>
  <c r="BE558" i="16"/>
  <c r="BM558" i="16" s="1"/>
  <c r="BG559" i="16"/>
  <c r="BO559" i="16" s="1"/>
  <c r="BE562" i="16"/>
  <c r="BM562" i="16" s="1"/>
  <c r="BD1118" i="16"/>
  <c r="BL1118" i="16" s="1"/>
  <c r="BE941" i="16"/>
  <c r="BM941" i="16" s="1"/>
  <c r="BG755" i="16"/>
  <c r="BO755" i="16" s="1"/>
  <c r="BE766" i="16"/>
  <c r="BM766" i="16" s="1"/>
  <c r="BG771" i="16"/>
  <c r="BO771" i="16" s="1"/>
  <c r="BI776" i="16"/>
  <c r="BQ776" i="16" s="1"/>
  <c r="BE782" i="16"/>
  <c r="BM782" i="16" s="1"/>
  <c r="BG787" i="16"/>
  <c r="BO787" i="16" s="1"/>
  <c r="BI792" i="16"/>
  <c r="BQ792" i="16" s="1"/>
  <c r="BE798" i="16"/>
  <c r="BM798" i="16" s="1"/>
  <c r="BG803" i="16"/>
  <c r="BO803" i="16" s="1"/>
  <c r="BI808" i="16"/>
  <c r="BQ808" i="16" s="1"/>
  <c r="BE814" i="16"/>
  <c r="BM814" i="16" s="1"/>
  <c r="BG819" i="16"/>
  <c r="BO819" i="16" s="1"/>
  <c r="BI824" i="16"/>
  <c r="BQ824" i="16" s="1"/>
  <c r="BG835" i="16"/>
  <c r="BO835" i="16" s="1"/>
  <c r="BI840" i="16"/>
  <c r="BQ840" i="16" s="1"/>
  <c r="BG851" i="16"/>
  <c r="BO851" i="16" s="1"/>
  <c r="BI856" i="16"/>
  <c r="BQ856" i="16" s="1"/>
  <c r="BE580" i="16"/>
  <c r="BM580" i="16" s="1"/>
  <c r="BG585" i="16"/>
  <c r="BO585" i="16" s="1"/>
  <c r="BI590" i="16"/>
  <c r="BQ590" i="16" s="1"/>
  <c r="BE596" i="16"/>
  <c r="BM596" i="16" s="1"/>
  <c r="BG601" i="16"/>
  <c r="BO601" i="16" s="1"/>
  <c r="BE612" i="16"/>
  <c r="BM612" i="16" s="1"/>
  <c r="BE628" i="16"/>
  <c r="BM628" i="16" s="1"/>
  <c r="BG633" i="16"/>
  <c r="BO633" i="16" s="1"/>
  <c r="BI638" i="16"/>
  <c r="BQ638" i="16" s="1"/>
  <c r="BE644" i="16"/>
  <c r="BM644" i="16" s="1"/>
  <c r="BG649" i="16"/>
  <c r="BO649" i="16" s="1"/>
  <c r="BI654" i="16"/>
  <c r="BQ654" i="16" s="1"/>
  <c r="BE660" i="16"/>
  <c r="BM660" i="16" s="1"/>
  <c r="BG665" i="16"/>
  <c r="BO665" i="16" s="1"/>
  <c r="BI670" i="16"/>
  <c r="BQ670" i="16" s="1"/>
  <c r="BH673" i="16"/>
  <c r="BP673" i="16" s="1"/>
  <c r="BD675" i="16"/>
  <c r="BL675" i="16" s="1"/>
  <c r="BF676" i="16"/>
  <c r="BN676" i="16" s="1"/>
  <c r="BH677" i="16"/>
  <c r="BP677" i="16" s="1"/>
  <c r="BD679" i="16"/>
  <c r="BL679" i="16" s="1"/>
  <c r="BF680" i="16"/>
  <c r="BN680" i="16" s="1"/>
  <c r="BH681" i="16"/>
  <c r="BP681" i="16" s="1"/>
  <c r="BD683" i="16"/>
  <c r="BL683" i="16" s="1"/>
  <c r="BF684" i="16"/>
  <c r="BN684" i="16" s="1"/>
  <c r="BH685" i="16"/>
  <c r="BP685" i="16" s="1"/>
  <c r="BH689" i="16"/>
  <c r="BP689" i="16" s="1"/>
  <c r="BF692" i="16"/>
  <c r="BN692" i="16" s="1"/>
  <c r="BH693" i="16"/>
  <c r="BP693" i="16" s="1"/>
  <c r="BF696" i="16"/>
  <c r="BN696" i="16" s="1"/>
  <c r="BH697" i="16"/>
  <c r="BP697" i="16" s="1"/>
  <c r="BD699" i="16"/>
  <c r="BL699" i="16" s="1"/>
  <c r="BF700" i="16"/>
  <c r="BN700" i="16" s="1"/>
  <c r="BH701" i="16"/>
  <c r="BP701" i="16" s="1"/>
  <c r="BF704" i="16"/>
  <c r="BN704" i="16" s="1"/>
  <c r="BH705" i="16"/>
  <c r="BP705" i="16" s="1"/>
  <c r="BD707" i="16"/>
  <c r="BL707" i="16" s="1"/>
  <c r="BF708" i="16"/>
  <c r="BN708" i="16" s="1"/>
  <c r="BH709" i="16"/>
  <c r="BP709" i="16" s="1"/>
  <c r="BD711" i="16"/>
  <c r="BL711" i="16" s="1"/>
  <c r="BF712" i="16"/>
  <c r="BN712" i="16" s="1"/>
  <c r="BH713" i="16"/>
  <c r="BP713" i="16" s="1"/>
  <c r="BD715" i="16"/>
  <c r="BL715" i="16" s="1"/>
  <c r="BF716" i="16"/>
  <c r="BN716" i="16" s="1"/>
  <c r="BD437" i="16"/>
  <c r="BL437" i="16" s="1"/>
  <c r="BF438" i="16"/>
  <c r="BN438" i="16" s="1"/>
  <c r="BH439" i="16"/>
  <c r="BP439" i="16" s="1"/>
  <c r="BD441" i="16"/>
  <c r="BL441" i="16" s="1"/>
  <c r="BF442" i="16"/>
  <c r="BN442" i="16" s="1"/>
  <c r="BH443" i="16"/>
  <c r="BP443" i="16" s="1"/>
  <c r="BD445" i="16"/>
  <c r="BL445" i="16" s="1"/>
  <c r="BF446" i="16"/>
  <c r="BN446" i="16" s="1"/>
  <c r="BH447" i="16"/>
  <c r="BP447" i="16" s="1"/>
  <c r="BF450" i="16"/>
  <c r="BN450" i="16" s="1"/>
  <c r="BH451" i="16"/>
  <c r="BP451" i="16" s="1"/>
  <c r="BD453" i="16"/>
  <c r="BL453" i="16" s="1"/>
  <c r="BF454" i="16"/>
  <c r="BN454" i="16" s="1"/>
  <c r="BH455" i="16"/>
  <c r="BP455" i="16" s="1"/>
  <c r="BD457" i="16"/>
  <c r="BL457" i="16" s="1"/>
  <c r="BF458" i="16"/>
  <c r="BN458" i="16" s="1"/>
  <c r="BH459" i="16"/>
  <c r="BP459" i="16" s="1"/>
  <c r="BF462" i="16"/>
  <c r="BN462" i="16" s="1"/>
  <c r="BD465" i="16"/>
  <c r="BL465" i="16" s="1"/>
  <c r="BH467" i="16"/>
  <c r="BP467" i="16" s="1"/>
  <c r="BD469" i="16"/>
  <c r="BL469" i="16" s="1"/>
  <c r="BF470" i="16"/>
  <c r="BN470" i="16" s="1"/>
  <c r="BH471" i="16"/>
  <c r="BP471" i="16" s="1"/>
  <c r="BI951" i="16"/>
  <c r="BQ951" i="16" s="1"/>
  <c r="BF727" i="16"/>
  <c r="BN727" i="16" s="1"/>
  <c r="BE756" i="16"/>
  <c r="BM756" i="16" s="1"/>
  <c r="BG761" i="16"/>
  <c r="BO761" i="16" s="1"/>
  <c r="BI766" i="16"/>
  <c r="BQ766" i="16" s="1"/>
  <c r="BE772" i="16"/>
  <c r="BM772" i="16" s="1"/>
  <c r="BG777" i="16"/>
  <c r="BO777" i="16" s="1"/>
  <c r="BI782" i="16"/>
  <c r="BQ782" i="16" s="1"/>
  <c r="BE788" i="16"/>
  <c r="BM788" i="16" s="1"/>
  <c r="BG793" i="16"/>
  <c r="BO793" i="16" s="1"/>
  <c r="BI798" i="16"/>
  <c r="BQ798" i="16" s="1"/>
  <c r="BE804" i="16"/>
  <c r="BM804" i="16" s="1"/>
  <c r="BG809" i="16"/>
  <c r="BO809" i="16" s="1"/>
  <c r="BI814" i="16"/>
  <c r="BQ814" i="16" s="1"/>
  <c r="BE820" i="16"/>
  <c r="BM820" i="16" s="1"/>
  <c r="BG825" i="16"/>
  <c r="BO825" i="16" s="1"/>
  <c r="BE836" i="16"/>
  <c r="BM836" i="16" s="1"/>
  <c r="BG841" i="16"/>
  <c r="BO841" i="16" s="1"/>
  <c r="BE852" i="16"/>
  <c r="BM852" i="16" s="1"/>
  <c r="BG857" i="16"/>
  <c r="BO857" i="16" s="1"/>
  <c r="BI580" i="16"/>
  <c r="BQ580" i="16" s="1"/>
  <c r="BE586" i="16"/>
  <c r="BM586" i="16" s="1"/>
  <c r="BG591" i="16"/>
  <c r="BO591" i="16" s="1"/>
  <c r="BI596" i="16"/>
  <c r="BQ596" i="16" s="1"/>
  <c r="BE602" i="16"/>
  <c r="BM602" i="16" s="1"/>
  <c r="BI612" i="16"/>
  <c r="BQ612" i="16" s="1"/>
  <c r="BE618" i="16"/>
  <c r="BM618" i="16" s="1"/>
  <c r="BG623" i="16"/>
  <c r="BO623" i="16" s="1"/>
  <c r="BI628" i="16"/>
  <c r="BQ628" i="16" s="1"/>
  <c r="BE634" i="16"/>
  <c r="BM634" i="16" s="1"/>
  <c r="BG639" i="16"/>
  <c r="BO639" i="16" s="1"/>
  <c r="BI644" i="16"/>
  <c r="BQ644" i="16" s="1"/>
  <c r="BE650" i="16"/>
  <c r="BM650" i="16" s="1"/>
  <c r="BG655" i="16"/>
  <c r="BO655" i="16" s="1"/>
  <c r="BI660" i="16"/>
  <c r="BQ660" i="16" s="1"/>
  <c r="BE666" i="16"/>
  <c r="BM666" i="16" s="1"/>
  <c r="BE671" i="16"/>
  <c r="BM671" i="16" s="1"/>
  <c r="BI673" i="16"/>
  <c r="BQ673" i="16" s="1"/>
  <c r="BE675" i="16"/>
  <c r="BM675" i="16" s="1"/>
  <c r="BG676" i="16"/>
  <c r="BO676" i="16" s="1"/>
  <c r="BI677" i="16"/>
  <c r="BQ677" i="16" s="1"/>
  <c r="BE679" i="16"/>
  <c r="BM679" i="16" s="1"/>
  <c r="BG680" i="16"/>
  <c r="BO680" i="16" s="1"/>
  <c r="BI681" i="16"/>
  <c r="BQ681" i="16" s="1"/>
  <c r="BE683" i="16"/>
  <c r="BM683" i="16" s="1"/>
  <c r="BG684" i="16"/>
  <c r="BO684" i="16" s="1"/>
  <c r="BI685" i="16"/>
  <c r="BQ685" i="16" s="1"/>
  <c r="BI689" i="16"/>
  <c r="BQ689" i="16" s="1"/>
  <c r="BG692" i="16"/>
  <c r="BO692" i="16" s="1"/>
  <c r="BI693" i="16"/>
  <c r="BQ693" i="16" s="1"/>
  <c r="BG696" i="16"/>
  <c r="BO696" i="16" s="1"/>
  <c r="BI697" i="16"/>
  <c r="BQ697" i="16" s="1"/>
  <c r="BE699" i="16"/>
  <c r="BM699" i="16" s="1"/>
  <c r="BG700" i="16"/>
  <c r="BO700" i="16" s="1"/>
  <c r="BI701" i="16"/>
  <c r="BQ701" i="16" s="1"/>
  <c r="BG704" i="16"/>
  <c r="BO704" i="16" s="1"/>
  <c r="BI705" i="16"/>
  <c r="BQ705" i="16" s="1"/>
  <c r="BE707" i="16"/>
  <c r="BM707" i="16" s="1"/>
  <c r="BG708" i="16"/>
  <c r="BO708" i="16" s="1"/>
  <c r="BI709" i="16"/>
  <c r="BQ709" i="16" s="1"/>
  <c r="BE711" i="16"/>
  <c r="BM711" i="16" s="1"/>
  <c r="BG712" i="16"/>
  <c r="BO712" i="16" s="1"/>
  <c r="BI713" i="16"/>
  <c r="BQ713" i="16" s="1"/>
  <c r="BE715" i="16"/>
  <c r="BM715" i="16" s="1"/>
  <c r="BG716" i="16"/>
  <c r="BO716" i="16" s="1"/>
  <c r="BE437" i="16"/>
  <c r="BM437" i="16" s="1"/>
  <c r="BG438" i="16"/>
  <c r="BO438" i="16" s="1"/>
  <c r="BI439" i="16"/>
  <c r="BQ439" i="16" s="1"/>
  <c r="BE441" i="16"/>
  <c r="BM441" i="16" s="1"/>
  <c r="BG442" i="16"/>
  <c r="BO442" i="16" s="1"/>
  <c r="BI443" i="16"/>
  <c r="BQ443" i="16" s="1"/>
  <c r="BE445" i="16"/>
  <c r="BM445" i="16" s="1"/>
  <c r="BG446" i="16"/>
  <c r="BO446" i="16" s="1"/>
  <c r="BI447" i="16"/>
  <c r="BQ447" i="16" s="1"/>
  <c r="BG450" i="16"/>
  <c r="BO450" i="16" s="1"/>
  <c r="BI451" i="16"/>
  <c r="BQ451" i="16" s="1"/>
  <c r="BE453" i="16"/>
  <c r="BM453" i="16" s="1"/>
  <c r="BG454" i="16"/>
  <c r="BO454" i="16" s="1"/>
  <c r="BI455" i="16"/>
  <c r="BQ455" i="16" s="1"/>
  <c r="BE457" i="16"/>
  <c r="BM457" i="16" s="1"/>
  <c r="BG458" i="16"/>
  <c r="BO458" i="16" s="1"/>
  <c r="BI459" i="16"/>
  <c r="BQ459" i="16" s="1"/>
  <c r="BG462" i="16"/>
  <c r="BO462" i="16" s="1"/>
  <c r="BE465" i="16"/>
  <c r="BM465" i="16" s="1"/>
  <c r="BI467" i="16"/>
  <c r="BQ467" i="16" s="1"/>
  <c r="BE469" i="16"/>
  <c r="BM469" i="16" s="1"/>
  <c r="BG470" i="16"/>
  <c r="BO470" i="16" s="1"/>
  <c r="BI471" i="16"/>
  <c r="BQ471" i="16" s="1"/>
  <c r="BI475" i="16"/>
  <c r="BQ475" i="16" s="1"/>
  <c r="BG478" i="16"/>
  <c r="BO478" i="16" s="1"/>
  <c r="BE481" i="16"/>
  <c r="BM481" i="16" s="1"/>
  <c r="BG482" i="16"/>
  <c r="BO482" i="16" s="1"/>
  <c r="BI483" i="16"/>
  <c r="BQ483" i="16" s="1"/>
  <c r="BE485" i="16"/>
  <c r="BM485" i="16" s="1"/>
  <c r="BG486" i="16"/>
  <c r="BO486" i="16" s="1"/>
  <c r="BI487" i="16"/>
  <c r="BQ487" i="16" s="1"/>
  <c r="BE489" i="16"/>
  <c r="BM489" i="16" s="1"/>
  <c r="BG490" i="16"/>
  <c r="BO490" i="16" s="1"/>
  <c r="BI491" i="16"/>
  <c r="BQ491" i="16" s="1"/>
  <c r="BE493" i="16"/>
  <c r="BM493" i="16" s="1"/>
  <c r="BG494" i="16"/>
  <c r="BO494" i="16" s="1"/>
  <c r="BI495" i="16"/>
  <c r="BQ495" i="16" s="1"/>
  <c r="BG498" i="16"/>
  <c r="BO498" i="16" s="1"/>
  <c r="BI499" i="16"/>
  <c r="BQ499" i="16" s="1"/>
  <c r="BE501" i="16"/>
  <c r="BM501" i="16" s="1"/>
  <c r="BG502" i="16"/>
  <c r="BO502" i="16" s="1"/>
  <c r="BE505" i="16"/>
  <c r="BM505" i="16" s="1"/>
  <c r="BG506" i="16"/>
  <c r="BO506" i="16" s="1"/>
  <c r="BI507" i="16"/>
  <c r="BQ507" i="16" s="1"/>
  <c r="BE509" i="16"/>
  <c r="BM509" i="16" s="1"/>
  <c r="BG510" i="16"/>
  <c r="BO510" i="16" s="1"/>
  <c r="BI511" i="16"/>
  <c r="BQ511" i="16" s="1"/>
  <c r="BE513" i="16"/>
  <c r="BM513" i="16" s="1"/>
  <c r="BG514" i="16"/>
  <c r="BO514" i="16" s="1"/>
  <c r="BE517" i="16"/>
  <c r="BM517" i="16" s="1"/>
  <c r="BG518" i="16"/>
  <c r="BO518" i="16" s="1"/>
  <c r="BI519" i="16"/>
  <c r="BQ519" i="16" s="1"/>
  <c r="BG522" i="16"/>
  <c r="BO522" i="16" s="1"/>
  <c r="BI523" i="16"/>
  <c r="BQ523" i="16" s="1"/>
  <c r="BE525" i="16"/>
  <c r="BM525" i="16" s="1"/>
  <c r="BG526" i="16"/>
  <c r="BO526" i="16" s="1"/>
  <c r="BI527" i="16"/>
  <c r="BQ527" i="16" s="1"/>
  <c r="BG530" i="16"/>
  <c r="BO530" i="16" s="1"/>
  <c r="BI531" i="16"/>
  <c r="BQ531" i="16" s="1"/>
  <c r="BE533" i="16"/>
  <c r="BM533" i="16" s="1"/>
  <c r="BG534" i="16"/>
  <c r="BO534" i="16" s="1"/>
  <c r="BI535" i="16"/>
  <c r="BQ535" i="16" s="1"/>
  <c r="BE537" i="16"/>
  <c r="BM537" i="16" s="1"/>
  <c r="BG538" i="16"/>
  <c r="BO538" i="16" s="1"/>
  <c r="BI539" i="16"/>
  <c r="BQ539" i="16" s="1"/>
  <c r="BE541" i="16"/>
  <c r="BM541" i="16" s="1"/>
  <c r="BG542" i="16"/>
  <c r="BO542" i="16" s="1"/>
  <c r="BI543" i="16"/>
  <c r="BQ543" i="16" s="1"/>
  <c r="BG546" i="16"/>
  <c r="BO546" i="16" s="1"/>
  <c r="BE549" i="16"/>
  <c r="BM549" i="16" s="1"/>
  <c r="BG550" i="16"/>
  <c r="BO550" i="16" s="1"/>
  <c r="BI551" i="16"/>
  <c r="BQ551" i="16" s="1"/>
  <c r="BE553" i="16"/>
  <c r="BM553" i="16" s="1"/>
  <c r="BG554" i="16"/>
  <c r="BO554" i="16" s="1"/>
  <c r="BI555" i="16"/>
  <c r="BQ555" i="16" s="1"/>
  <c r="BE557" i="16"/>
  <c r="BM557" i="16" s="1"/>
  <c r="BG558" i="16"/>
  <c r="BO558" i="16" s="1"/>
  <c r="BI559" i="16"/>
  <c r="BQ559" i="16" s="1"/>
  <c r="BE561" i="16"/>
  <c r="BM561" i="16" s="1"/>
  <c r="BG962" i="16"/>
  <c r="BO962" i="16" s="1"/>
  <c r="BH732" i="16"/>
  <c r="BP732" i="16" s="1"/>
  <c r="BI756" i="16"/>
  <c r="BQ756" i="16" s="1"/>
  <c r="BE762" i="16"/>
  <c r="BM762" i="16" s="1"/>
  <c r="BG767" i="16"/>
  <c r="BO767" i="16" s="1"/>
  <c r="BI772" i="16"/>
  <c r="BQ772" i="16" s="1"/>
  <c r="BE778" i="16"/>
  <c r="BM778" i="16" s="1"/>
  <c r="BI788" i="16"/>
  <c r="BQ788" i="16" s="1"/>
  <c r="BE794" i="16"/>
  <c r="BM794" i="16" s="1"/>
  <c r="BG799" i="16"/>
  <c r="BO799" i="16" s="1"/>
  <c r="BI804" i="16"/>
  <c r="BQ804" i="16" s="1"/>
  <c r="BE810" i="16"/>
  <c r="BM810" i="16" s="1"/>
  <c r="BI820" i="16"/>
  <c r="BQ820" i="16" s="1"/>
  <c r="BE826" i="16"/>
  <c r="BM826" i="16" s="1"/>
  <c r="BI836" i="16"/>
  <c r="BQ836" i="16" s="1"/>
  <c r="BE842" i="16"/>
  <c r="BM842" i="16" s="1"/>
  <c r="BG847" i="16"/>
  <c r="BO847" i="16" s="1"/>
  <c r="BI852" i="16"/>
  <c r="BQ852" i="16" s="1"/>
  <c r="BE858" i="16"/>
  <c r="BM858" i="16" s="1"/>
  <c r="BG581" i="16"/>
  <c r="BO581" i="16" s="1"/>
  <c r="BI586" i="16"/>
  <c r="BQ586" i="16" s="1"/>
  <c r="BG597" i="16"/>
  <c r="BO597" i="16" s="1"/>
  <c r="BI602" i="16"/>
  <c r="BQ602" i="16" s="1"/>
  <c r="BE608" i="16"/>
  <c r="BM608" i="16" s="1"/>
  <c r="BG613" i="16"/>
  <c r="BO613" i="16" s="1"/>
  <c r="BI618" i="16"/>
  <c r="BQ618" i="16" s="1"/>
  <c r="BE624" i="16"/>
  <c r="BM624" i="16" s="1"/>
  <c r="BG629" i="16"/>
  <c r="BO629" i="16" s="1"/>
  <c r="BI634" i="16"/>
  <c r="BQ634" i="16" s="1"/>
  <c r="BG645" i="16"/>
  <c r="BO645" i="16" s="1"/>
  <c r="BI650" i="16"/>
  <c r="BQ650" i="16" s="1"/>
  <c r="BE656" i="16"/>
  <c r="BM656" i="16" s="1"/>
  <c r="BG661" i="16"/>
  <c r="BO661" i="16" s="1"/>
  <c r="BI666" i="16"/>
  <c r="BQ666" i="16" s="1"/>
  <c r="BF671" i="16"/>
  <c r="BN671" i="16" s="1"/>
  <c r="BD674" i="16"/>
  <c r="BL674" i="16" s="1"/>
  <c r="BF675" i="16"/>
  <c r="BN675" i="16" s="1"/>
  <c r="BH676" i="16"/>
  <c r="BP676" i="16" s="1"/>
  <c r="BD678" i="16"/>
  <c r="BL678" i="16" s="1"/>
  <c r="BF679" i="16"/>
  <c r="BN679" i="16" s="1"/>
  <c r="BH680" i="16"/>
  <c r="BP680" i="16" s="1"/>
  <c r="BD682" i="16"/>
  <c r="BL682" i="16" s="1"/>
  <c r="BF683" i="16"/>
  <c r="BN683" i="16" s="1"/>
  <c r="BH684" i="16"/>
  <c r="BP684" i="16" s="1"/>
  <c r="BD686" i="16"/>
  <c r="BL686" i="16" s="1"/>
  <c r="BH692" i="16"/>
  <c r="BP692" i="16" s="1"/>
  <c r="BD694" i="16"/>
  <c r="BL694" i="16" s="1"/>
  <c r="BH696" i="16"/>
  <c r="BP696" i="16" s="1"/>
  <c r="BD698" i="16"/>
  <c r="BL698" i="16" s="1"/>
  <c r="BF699" i="16"/>
  <c r="BN699" i="16" s="1"/>
  <c r="BH700" i="16"/>
  <c r="BP700" i="16" s="1"/>
  <c r="BD702" i="16"/>
  <c r="BL702" i="16" s="1"/>
  <c r="BH704" i="16"/>
  <c r="BP704" i="16" s="1"/>
  <c r="BD706" i="16"/>
  <c r="BL706" i="16" s="1"/>
  <c r="BF707" i="16"/>
  <c r="BN707" i="16" s="1"/>
  <c r="BH708" i="16"/>
  <c r="BP708" i="16" s="1"/>
  <c r="BD710" i="16"/>
  <c r="BL710" i="16" s="1"/>
  <c r="BF711" i="16"/>
  <c r="BN711" i="16" s="1"/>
  <c r="BH712" i="16"/>
  <c r="BP712" i="16" s="1"/>
  <c r="BD714" i="16"/>
  <c r="BL714" i="16" s="1"/>
  <c r="BF715" i="16"/>
  <c r="BN715" i="16" s="1"/>
  <c r="BH716" i="16"/>
  <c r="BP716" i="16" s="1"/>
  <c r="BF437" i="16"/>
  <c r="BN437" i="16" s="1"/>
  <c r="BH438" i="16"/>
  <c r="BP438" i="16" s="1"/>
  <c r="BD440" i="16"/>
  <c r="BL440" i="16" s="1"/>
  <c r="BF441" i="16"/>
  <c r="BN441" i="16" s="1"/>
  <c r="BH442" i="16"/>
  <c r="BP442" i="16" s="1"/>
  <c r="BD444" i="16"/>
  <c r="BL444" i="16" s="1"/>
  <c r="BF445" i="16"/>
  <c r="BN445" i="16" s="1"/>
  <c r="BH446" i="16"/>
  <c r="BP446" i="16" s="1"/>
  <c r="BD448" i="16"/>
  <c r="BL448" i="16" s="1"/>
  <c r="BH450" i="16"/>
  <c r="BP450" i="16" s="1"/>
  <c r="BF453" i="16"/>
  <c r="BN453" i="16" s="1"/>
  <c r="BH454" i="16"/>
  <c r="BP454" i="16" s="1"/>
  <c r="BD456" i="16"/>
  <c r="BL456" i="16" s="1"/>
  <c r="BF457" i="16"/>
  <c r="BN457" i="16" s="1"/>
  <c r="BH458" i="16"/>
  <c r="BP458" i="16" s="1"/>
  <c r="BD460" i="16"/>
  <c r="BL460" i="16" s="1"/>
  <c r="BH462" i="16"/>
  <c r="BP462" i="16" s="1"/>
  <c r="BF465" i="16"/>
  <c r="BN465" i="16" s="1"/>
  <c r="BD468" i="16"/>
  <c r="BL468" i="16" s="1"/>
  <c r="BF469" i="16"/>
  <c r="BN469" i="16" s="1"/>
  <c r="BH470" i="16"/>
  <c r="BP470" i="16" s="1"/>
  <c r="BD472" i="16"/>
  <c r="BL472" i="16" s="1"/>
  <c r="BD476" i="16"/>
  <c r="BL476" i="16" s="1"/>
  <c r="BH478" i="16"/>
  <c r="BP478" i="16" s="1"/>
  <c r="BD480" i="16"/>
  <c r="BL480" i="16" s="1"/>
  <c r="BF481" i="16"/>
  <c r="BN481" i="16" s="1"/>
  <c r="BH482" i="16"/>
  <c r="BP482" i="16" s="1"/>
  <c r="BD484" i="16"/>
  <c r="BL484" i="16" s="1"/>
  <c r="BF485" i="16"/>
  <c r="BN485" i="16" s="1"/>
  <c r="BH486" i="16"/>
  <c r="BP486" i="16" s="1"/>
  <c r="BD488" i="16"/>
  <c r="BL488" i="16" s="1"/>
  <c r="BF489" i="16"/>
  <c r="BN489" i="16" s="1"/>
  <c r="BH490" i="16"/>
  <c r="BP490" i="16" s="1"/>
  <c r="BD492" i="16"/>
  <c r="BL492" i="16" s="1"/>
  <c r="BF493" i="16"/>
  <c r="BN493" i="16" s="1"/>
  <c r="BH494" i="16"/>
  <c r="BP494" i="16" s="1"/>
  <c r="BD496" i="16"/>
  <c r="BL496" i="16" s="1"/>
  <c r="BH498" i="16"/>
  <c r="BP498" i="16" s="1"/>
  <c r="BD500" i="16"/>
  <c r="BL500" i="16" s="1"/>
  <c r="BF501" i="16"/>
  <c r="BN501" i="16" s="1"/>
  <c r="BH502" i="16"/>
  <c r="BP502" i="16" s="1"/>
  <c r="BD504" i="16"/>
  <c r="BL504" i="16" s="1"/>
  <c r="BF505" i="16"/>
  <c r="BN505" i="16" s="1"/>
  <c r="BH506" i="16"/>
  <c r="BP506" i="16" s="1"/>
  <c r="BD508" i="16"/>
  <c r="BL508" i="16" s="1"/>
  <c r="BF509" i="16"/>
  <c r="BN509" i="16" s="1"/>
  <c r="BH510" i="16"/>
  <c r="BP510" i="16" s="1"/>
  <c r="BD512" i="16"/>
  <c r="BL512" i="16" s="1"/>
  <c r="BF513" i="16"/>
  <c r="BN513" i="16" s="1"/>
  <c r="BH514" i="16"/>
  <c r="BP514" i="16" s="1"/>
  <c r="BD516" i="16"/>
  <c r="BL516" i="16" s="1"/>
  <c r="BF517" i="16"/>
  <c r="BN517" i="16" s="1"/>
  <c r="BH518" i="16"/>
  <c r="BP518" i="16" s="1"/>
  <c r="BD520" i="16"/>
  <c r="BL520" i="16" s="1"/>
  <c r="BH522" i="16"/>
  <c r="BP522" i="16" s="1"/>
  <c r="BD524" i="16"/>
  <c r="BL524" i="16" s="1"/>
  <c r="BF525" i="16"/>
  <c r="BN525" i="16" s="1"/>
  <c r="BH526" i="16"/>
  <c r="BP526" i="16" s="1"/>
  <c r="BD528" i="16"/>
  <c r="BL528" i="16" s="1"/>
  <c r="BH530" i="16"/>
  <c r="BP530" i="16" s="1"/>
  <c r="BD532" i="16"/>
  <c r="BL532" i="16" s="1"/>
  <c r="BF533" i="16"/>
  <c r="BN533" i="16" s="1"/>
  <c r="BH534" i="16"/>
  <c r="BP534" i="16" s="1"/>
  <c r="BD536" i="16"/>
  <c r="BL536" i="16" s="1"/>
  <c r="BF537" i="16"/>
  <c r="BN537" i="16" s="1"/>
  <c r="BH538" i="16"/>
  <c r="BP538" i="16" s="1"/>
  <c r="BD540" i="16"/>
  <c r="BL540" i="16" s="1"/>
  <c r="BF541" i="16"/>
  <c r="BN541" i="16" s="1"/>
  <c r="BH542" i="16"/>
  <c r="BP542" i="16" s="1"/>
  <c r="BH546" i="16"/>
  <c r="BP546" i="16" s="1"/>
  <c r="BF549" i="16"/>
  <c r="BN549" i="16" s="1"/>
  <c r="BH550" i="16"/>
  <c r="BP550" i="16" s="1"/>
  <c r="BF553" i="16"/>
  <c r="BN553" i="16" s="1"/>
  <c r="BH554" i="16"/>
  <c r="BP554" i="16" s="1"/>
  <c r="BD556" i="16"/>
  <c r="BL556" i="16" s="1"/>
  <c r="BF557" i="16"/>
  <c r="BN557" i="16" s="1"/>
  <c r="BH558" i="16"/>
  <c r="BP558" i="16" s="1"/>
  <c r="BF561" i="16"/>
  <c r="BN561" i="16" s="1"/>
  <c r="BI983" i="16"/>
  <c r="BQ983" i="16" s="1"/>
  <c r="BF743" i="16"/>
  <c r="BN743" i="16" s="1"/>
  <c r="BE758" i="16"/>
  <c r="BM758" i="16" s="1"/>
  <c r="BI768" i="16"/>
  <c r="BQ768" i="16" s="1"/>
  <c r="BE774" i="16"/>
  <c r="BM774" i="16" s="1"/>
  <c r="BG779" i="16"/>
  <c r="BO779" i="16" s="1"/>
  <c r="BI784" i="16"/>
  <c r="BQ784" i="16" s="1"/>
  <c r="BE790" i="16"/>
  <c r="BM790" i="16" s="1"/>
  <c r="BG795" i="16"/>
  <c r="BO795" i="16" s="1"/>
  <c r="BI800" i="16"/>
  <c r="BQ800" i="16" s="1"/>
  <c r="BE806" i="16"/>
  <c r="BM806" i="16" s="1"/>
  <c r="BG811" i="16"/>
  <c r="BO811" i="16" s="1"/>
  <c r="BI816" i="16"/>
  <c r="BQ816" i="16" s="1"/>
  <c r="BE822" i="16"/>
  <c r="BM822" i="16" s="1"/>
  <c r="BG827" i="16"/>
  <c r="BO827" i="16" s="1"/>
  <c r="BI832" i="16"/>
  <c r="BQ832" i="16" s="1"/>
  <c r="BG843" i="16"/>
  <c r="BO843" i="16" s="1"/>
  <c r="BI848" i="16"/>
  <c r="BQ848" i="16" s="1"/>
  <c r="BE854" i="16"/>
  <c r="BM854" i="16" s="1"/>
  <c r="BG859" i="16"/>
  <c r="BO859" i="16" s="1"/>
  <c r="BI582" i="16"/>
  <c r="BQ582" i="16" s="1"/>
  <c r="BE588" i="16"/>
  <c r="BM588" i="16" s="1"/>
  <c r="BG593" i="16"/>
  <c r="BO593" i="16" s="1"/>
  <c r="BI598" i="16"/>
  <c r="BQ598" i="16" s="1"/>
  <c r="BI614" i="16"/>
  <c r="BQ614" i="16" s="1"/>
  <c r="BG625" i="16"/>
  <c r="BO625" i="16" s="1"/>
  <c r="BI630" i="16"/>
  <c r="BQ630" i="16" s="1"/>
  <c r="BE636" i="16"/>
  <c r="BM636" i="16" s="1"/>
  <c r="BG641" i="16"/>
  <c r="BO641" i="16" s="1"/>
  <c r="BE652" i="16"/>
  <c r="BM652" i="16" s="1"/>
  <c r="BG657" i="16"/>
  <c r="BO657" i="16" s="1"/>
  <c r="BI662" i="16"/>
  <c r="BQ662" i="16" s="1"/>
  <c r="BE668" i="16"/>
  <c r="BM668" i="16" s="1"/>
  <c r="BH671" i="16"/>
  <c r="BP671" i="16" s="1"/>
  <c r="BD673" i="16"/>
  <c r="BL673" i="16" s="1"/>
  <c r="BF674" i="16"/>
  <c r="BN674" i="16" s="1"/>
  <c r="BH675" i="16"/>
  <c r="BP675" i="16" s="1"/>
  <c r="BD677" i="16"/>
  <c r="BL677" i="16" s="1"/>
  <c r="BF678" i="16"/>
  <c r="BN678" i="16" s="1"/>
  <c r="BH679" i="16"/>
  <c r="BP679" i="16" s="1"/>
  <c r="BD681" i="16"/>
  <c r="BL681" i="16" s="1"/>
  <c r="BF682" i="16"/>
  <c r="BN682" i="16" s="1"/>
  <c r="BH683" i="16"/>
  <c r="BP683" i="16" s="1"/>
  <c r="BD685" i="16"/>
  <c r="BL685" i="16" s="1"/>
  <c r="BF686" i="16"/>
  <c r="BN686" i="16" s="1"/>
  <c r="BD689" i="16"/>
  <c r="BL689" i="16" s="1"/>
  <c r="BD693" i="16"/>
  <c r="BL693" i="16" s="1"/>
  <c r="BF694" i="16"/>
  <c r="BN694" i="16" s="1"/>
  <c r="BD697" i="16"/>
  <c r="BL697" i="16" s="1"/>
  <c r="BF698" i="16"/>
  <c r="BN698" i="16" s="1"/>
  <c r="BH699" i="16"/>
  <c r="BP699" i="16" s="1"/>
  <c r="BD701" i="16"/>
  <c r="BL701" i="16" s="1"/>
  <c r="BF702" i="16"/>
  <c r="BN702" i="16" s="1"/>
  <c r="BD705" i="16"/>
  <c r="BL705" i="16" s="1"/>
  <c r="BF706" i="16"/>
  <c r="BN706" i="16" s="1"/>
  <c r="BH707" i="16"/>
  <c r="BP707" i="16" s="1"/>
  <c r="BD709" i="16"/>
  <c r="BL709" i="16" s="1"/>
  <c r="BF710" i="16"/>
  <c r="BN710" i="16" s="1"/>
  <c r="BH711" i="16"/>
  <c r="BP711" i="16" s="1"/>
  <c r="BD713" i="16"/>
  <c r="BL713" i="16" s="1"/>
  <c r="BF714" i="16"/>
  <c r="BN714" i="16" s="1"/>
  <c r="BH715" i="16"/>
  <c r="BP715" i="16" s="1"/>
  <c r="BH437" i="16"/>
  <c r="BP437" i="16" s="1"/>
  <c r="BD439" i="16"/>
  <c r="BL439" i="16" s="1"/>
  <c r="BF440" i="16"/>
  <c r="BN440" i="16" s="1"/>
  <c r="BH441" i="16"/>
  <c r="BP441" i="16" s="1"/>
  <c r="BD443" i="16"/>
  <c r="BL443" i="16" s="1"/>
  <c r="BF444" i="16"/>
  <c r="BN444" i="16" s="1"/>
  <c r="BH445" i="16"/>
  <c r="BP445" i="16" s="1"/>
  <c r="BD447" i="16"/>
  <c r="BL447" i="16" s="1"/>
  <c r="BF448" i="16"/>
  <c r="BN448" i="16" s="1"/>
  <c r="BD451" i="16"/>
  <c r="BL451" i="16" s="1"/>
  <c r="BH453" i="16"/>
  <c r="BP453" i="16" s="1"/>
  <c r="BD455" i="16"/>
  <c r="BL455" i="16" s="1"/>
  <c r="BF456" i="16"/>
  <c r="BN456" i="16" s="1"/>
  <c r="BH457" i="16"/>
  <c r="BP457" i="16" s="1"/>
  <c r="BD459" i="16"/>
  <c r="BL459" i="16" s="1"/>
  <c r="BF460" i="16"/>
  <c r="BN460" i="16" s="1"/>
  <c r="BH465" i="16"/>
  <c r="BP465" i="16" s="1"/>
  <c r="BD467" i="16"/>
  <c r="BL467" i="16" s="1"/>
  <c r="BF468" i="16"/>
  <c r="BN468" i="16" s="1"/>
  <c r="BH469" i="16"/>
  <c r="BP469" i="16" s="1"/>
  <c r="BD471" i="16"/>
  <c r="BL471" i="16" s="1"/>
  <c r="BF472" i="16"/>
  <c r="BN472" i="16" s="1"/>
  <c r="BD475" i="16"/>
  <c r="BL475" i="16" s="1"/>
  <c r="BF476" i="16"/>
  <c r="BN476" i="16" s="1"/>
  <c r="BF480" i="16"/>
  <c r="BN480" i="16" s="1"/>
  <c r="BH481" i="16"/>
  <c r="BP481" i="16" s="1"/>
  <c r="BD483" i="16"/>
  <c r="BL483" i="16" s="1"/>
  <c r="BF484" i="16"/>
  <c r="BN484" i="16" s="1"/>
  <c r="BH485" i="16"/>
  <c r="BP485" i="16" s="1"/>
  <c r="BD487" i="16"/>
  <c r="BL487" i="16" s="1"/>
  <c r="BF488" i="16"/>
  <c r="BN488" i="16" s="1"/>
  <c r="BH489" i="16"/>
  <c r="BP489" i="16" s="1"/>
  <c r="BD491" i="16"/>
  <c r="BL491" i="16" s="1"/>
  <c r="BF492" i="16"/>
  <c r="BN492" i="16" s="1"/>
  <c r="BH493" i="16"/>
  <c r="BP493" i="16" s="1"/>
  <c r="BD495" i="16"/>
  <c r="BL495" i="16" s="1"/>
  <c r="BF496" i="16"/>
  <c r="BN496" i="16" s="1"/>
  <c r="BD499" i="16"/>
  <c r="BL499" i="16" s="1"/>
  <c r="BF500" i="16"/>
  <c r="BN500" i="16" s="1"/>
  <c r="BH501" i="16"/>
  <c r="BP501" i="16" s="1"/>
  <c r="BF504" i="16"/>
  <c r="BN504" i="16" s="1"/>
  <c r="BH505" i="16"/>
  <c r="BP505" i="16" s="1"/>
  <c r="BD507" i="16"/>
  <c r="BL507" i="16" s="1"/>
  <c r="BF508" i="16"/>
  <c r="BN508" i="16" s="1"/>
  <c r="BH509" i="16"/>
  <c r="BP509" i="16" s="1"/>
  <c r="BD511" i="16"/>
  <c r="BL511" i="16" s="1"/>
  <c r="BF512" i="16"/>
  <c r="BN512" i="16" s="1"/>
  <c r="BH513" i="16"/>
  <c r="BP513" i="16" s="1"/>
  <c r="BF516" i="16"/>
  <c r="BN516" i="16" s="1"/>
  <c r="BH517" i="16"/>
  <c r="BP517" i="16" s="1"/>
  <c r="BD519" i="16"/>
  <c r="BL519" i="16" s="1"/>
  <c r="BF520" i="16"/>
  <c r="BN520" i="16" s="1"/>
  <c r="BD523" i="16"/>
  <c r="BL523" i="16" s="1"/>
  <c r="BF524" i="16"/>
  <c r="BN524" i="16" s="1"/>
  <c r="BH525" i="16"/>
  <c r="BP525" i="16" s="1"/>
  <c r="BD527" i="16"/>
  <c r="BL527" i="16" s="1"/>
  <c r="BF528" i="16"/>
  <c r="BN528" i="16" s="1"/>
  <c r="BD531" i="16"/>
  <c r="BL531" i="16" s="1"/>
  <c r="BF532" i="16"/>
  <c r="BN532" i="16" s="1"/>
  <c r="BH533" i="16"/>
  <c r="BP533" i="16" s="1"/>
  <c r="BD535" i="16"/>
  <c r="BL535" i="16" s="1"/>
  <c r="BF536" i="16"/>
  <c r="BN536" i="16" s="1"/>
  <c r="BH537" i="16"/>
  <c r="BP537" i="16" s="1"/>
  <c r="BD539" i="16"/>
  <c r="BL539" i="16" s="1"/>
  <c r="BF540" i="16"/>
  <c r="BN540" i="16" s="1"/>
  <c r="BH541" i="16"/>
  <c r="BP541" i="16" s="1"/>
  <c r="BD543" i="16"/>
  <c r="BL543" i="16" s="1"/>
  <c r="BH549" i="16"/>
  <c r="BP549" i="16" s="1"/>
  <c r="BD551" i="16"/>
  <c r="BL551" i="16" s="1"/>
  <c r="BH553" i="16"/>
  <c r="BP553" i="16" s="1"/>
  <c r="BD555" i="16"/>
  <c r="BL555" i="16" s="1"/>
  <c r="BF556" i="16"/>
  <c r="BN556" i="16" s="1"/>
  <c r="BH557" i="16"/>
  <c r="BP557" i="16" s="1"/>
  <c r="BD559" i="16"/>
  <c r="BL559" i="16" s="1"/>
  <c r="BH561" i="16"/>
  <c r="BP561" i="16" s="1"/>
  <c r="BD39" i="16"/>
  <c r="BL39" i="16" s="1"/>
  <c r="BE8" i="16"/>
  <c r="BM8" i="16" s="1"/>
  <c r="BG186" i="16"/>
  <c r="BO186" i="16" s="1"/>
  <c r="BH572" i="16"/>
  <c r="BP572" i="16" s="1"/>
  <c r="BF571" i="16"/>
  <c r="BN571" i="16" s="1"/>
  <c r="BD570" i="16"/>
  <c r="BL570" i="16" s="1"/>
  <c r="BH568" i="16"/>
  <c r="BP568" i="16" s="1"/>
  <c r="BF567" i="16"/>
  <c r="BN567" i="16" s="1"/>
  <c r="BD566" i="16"/>
  <c r="BL566" i="16" s="1"/>
  <c r="BH564" i="16"/>
  <c r="BP564" i="16" s="1"/>
  <c r="BF563" i="16"/>
  <c r="BN563" i="16" s="1"/>
  <c r="BG561" i="16"/>
  <c r="BO561" i="16" s="1"/>
  <c r="BE556" i="16"/>
  <c r="BM556" i="16" s="1"/>
  <c r="BI550" i="16"/>
  <c r="BQ550" i="16" s="1"/>
  <c r="BE540" i="16"/>
  <c r="BM540" i="16" s="1"/>
  <c r="BI534" i="16"/>
  <c r="BQ534" i="16" s="1"/>
  <c r="BE524" i="16"/>
  <c r="BM524" i="16" s="1"/>
  <c r="BI518" i="16"/>
  <c r="BQ518" i="16" s="1"/>
  <c r="BG513" i="16"/>
  <c r="BO513" i="16" s="1"/>
  <c r="BE508" i="16"/>
  <c r="BM508" i="16" s="1"/>
  <c r="BI502" i="16"/>
  <c r="BQ502" i="16" s="1"/>
  <c r="BE492" i="16"/>
  <c r="BM492" i="16" s="1"/>
  <c r="BI486" i="16"/>
  <c r="BQ486" i="16" s="1"/>
  <c r="BG481" i="16"/>
  <c r="BO481" i="16" s="1"/>
  <c r="BE476" i="16"/>
  <c r="BM476" i="16" s="1"/>
  <c r="BE456" i="16"/>
  <c r="BM456" i="16" s="1"/>
  <c r="BG445" i="16"/>
  <c r="BO445" i="16" s="1"/>
  <c r="BI716" i="16"/>
  <c r="BQ716" i="16" s="1"/>
  <c r="BE706" i="16"/>
  <c r="BM706" i="16" s="1"/>
  <c r="BI684" i="16"/>
  <c r="BQ684" i="16" s="1"/>
  <c r="BE674" i="16"/>
  <c r="BM674" i="16" s="1"/>
  <c r="BE598" i="16"/>
  <c r="BM598" i="16" s="1"/>
  <c r="BG837" i="16"/>
  <c r="BO837" i="16" s="1"/>
  <c r="BI794" i="16"/>
  <c r="BQ794" i="16" s="1"/>
  <c r="BF6" i="16"/>
  <c r="BN6" i="16" s="1"/>
  <c r="BG112" i="16"/>
  <c r="BO112" i="16" s="1"/>
  <c r="BD268" i="16"/>
  <c r="BL268" i="16" s="1"/>
  <c r="BE182" i="16"/>
  <c r="BM182" i="16" s="1"/>
  <c r="BE391" i="16"/>
  <c r="BM391" i="16" s="1"/>
  <c r="BI573" i="16"/>
  <c r="BQ573" i="16" s="1"/>
  <c r="BG572" i="16"/>
  <c r="BO572" i="16" s="1"/>
  <c r="BE571" i="16"/>
  <c r="BM571" i="16" s="1"/>
  <c r="BI569" i="16"/>
  <c r="BQ569" i="16" s="1"/>
  <c r="BG568" i="16"/>
  <c r="BO568" i="16" s="1"/>
  <c r="BE567" i="16"/>
  <c r="BM567" i="16" s="1"/>
  <c r="BI565" i="16"/>
  <c r="BQ565" i="16" s="1"/>
  <c r="BG564" i="16"/>
  <c r="BO564" i="16" s="1"/>
  <c r="BE563" i="16"/>
  <c r="BM563" i="16" s="1"/>
  <c r="BD561" i="16"/>
  <c r="BL561" i="16" s="1"/>
  <c r="BH555" i="16"/>
  <c r="BP555" i="16" s="1"/>
  <c r="BF550" i="16"/>
  <c r="BN550" i="16" s="1"/>
  <c r="BH539" i="16"/>
  <c r="BP539" i="16" s="1"/>
  <c r="BF534" i="16"/>
  <c r="BN534" i="16" s="1"/>
  <c r="BH523" i="16"/>
  <c r="BP523" i="16" s="1"/>
  <c r="BF518" i="16"/>
  <c r="BN518" i="16" s="1"/>
  <c r="BD513" i="16"/>
  <c r="BL513" i="16" s="1"/>
  <c r="BH507" i="16"/>
  <c r="BP507" i="16" s="1"/>
  <c r="BF502" i="16"/>
  <c r="BN502" i="16" s="1"/>
  <c r="BH491" i="16"/>
  <c r="BP491" i="16" s="1"/>
  <c r="BF486" i="16"/>
  <c r="BN486" i="16" s="1"/>
  <c r="BD481" i="16"/>
  <c r="BL481" i="16" s="1"/>
  <c r="BH475" i="16"/>
  <c r="BP475" i="16" s="1"/>
  <c r="BG465" i="16"/>
  <c r="BO465" i="16" s="1"/>
  <c r="BI454" i="16"/>
  <c r="BQ454" i="16" s="1"/>
  <c r="BE444" i="16"/>
  <c r="BM444" i="16" s="1"/>
  <c r="BG715" i="16"/>
  <c r="BO715" i="16" s="1"/>
  <c r="BI704" i="16"/>
  <c r="BQ704" i="16" s="1"/>
  <c r="BE694" i="16"/>
  <c r="BM694" i="16" s="1"/>
  <c r="BG683" i="16"/>
  <c r="BO683" i="16" s="1"/>
  <c r="BG635" i="16"/>
  <c r="BO635" i="16" s="1"/>
  <c r="BE832" i="16"/>
  <c r="BM832" i="16" s="1"/>
  <c r="BE480" i="16"/>
  <c r="BM480" i="16" s="1"/>
  <c r="BG453" i="16"/>
  <c r="BO453" i="16" s="1"/>
  <c r="BI442" i="16"/>
  <c r="BQ442" i="16" s="1"/>
  <c r="BE714" i="16"/>
  <c r="BM714" i="16" s="1"/>
  <c r="BI692" i="16"/>
  <c r="BQ692" i="16" s="1"/>
  <c r="BE682" i="16"/>
  <c r="BM682" i="16" s="1"/>
  <c r="BG671" i="16"/>
  <c r="BO671" i="16" s="1"/>
  <c r="BE630" i="16"/>
  <c r="BM630" i="16" s="1"/>
  <c r="BG587" i="16"/>
  <c r="BO587" i="16" s="1"/>
  <c r="BI826" i="16"/>
  <c r="BQ826" i="16" s="1"/>
  <c r="BE784" i="16"/>
  <c r="BM784" i="16" s="1"/>
  <c r="BE973" i="16"/>
  <c r="BM973" i="16" s="1"/>
  <c r="BD127" i="16"/>
  <c r="BL127" i="16" s="1"/>
  <c r="BH139" i="16"/>
  <c r="BP139" i="16" s="1"/>
  <c r="BG104" i="16"/>
  <c r="BO104" i="16" s="1"/>
  <c r="BD209" i="16"/>
  <c r="BL209" i="16" s="1"/>
  <c r="BF277" i="16"/>
  <c r="BN277" i="16" s="1"/>
  <c r="BG573" i="16"/>
  <c r="BO573" i="16" s="1"/>
  <c r="BE572" i="16"/>
  <c r="BM572" i="16" s="1"/>
  <c r="BI570" i="16"/>
  <c r="BQ570" i="16" s="1"/>
  <c r="BG569" i="16"/>
  <c r="BO569" i="16" s="1"/>
  <c r="BE568" i="16"/>
  <c r="BM568" i="16" s="1"/>
  <c r="BI566" i="16"/>
  <c r="BQ566" i="16" s="1"/>
  <c r="BG565" i="16"/>
  <c r="BO565" i="16" s="1"/>
  <c r="BE564" i="16"/>
  <c r="BM564" i="16" s="1"/>
  <c r="BI562" i="16"/>
  <c r="BQ562" i="16" s="1"/>
  <c r="BH559" i="16"/>
  <c r="BP559" i="16" s="1"/>
  <c r="BF554" i="16"/>
  <c r="BN554" i="16" s="1"/>
  <c r="BD549" i="16"/>
  <c r="BL549" i="16" s="1"/>
  <c r="BH543" i="16"/>
  <c r="BP543" i="16" s="1"/>
  <c r="BF538" i="16"/>
  <c r="BN538" i="16" s="1"/>
  <c r="BD533" i="16"/>
  <c r="BL533" i="16" s="1"/>
  <c r="BH527" i="16"/>
  <c r="BP527" i="16" s="1"/>
  <c r="BF522" i="16"/>
  <c r="BN522" i="16" s="1"/>
  <c r="BD517" i="16"/>
  <c r="BL517" i="16" s="1"/>
  <c r="BH511" i="16"/>
  <c r="BP511" i="16" s="1"/>
  <c r="BF506" i="16"/>
  <c r="BN506" i="16" s="1"/>
  <c r="BD501" i="16"/>
  <c r="BL501" i="16" s="1"/>
  <c r="BH495" i="16"/>
  <c r="BP495" i="16" s="1"/>
  <c r="BF490" i="16"/>
  <c r="BN490" i="16" s="1"/>
  <c r="BD485" i="16"/>
  <c r="BL485" i="16" s="1"/>
  <c r="BI462" i="16"/>
  <c r="BQ462" i="16" s="1"/>
  <c r="BG441" i="16"/>
  <c r="BO441" i="16" s="1"/>
  <c r="BI712" i="16"/>
  <c r="BQ712" i="16" s="1"/>
  <c r="BE702" i="16"/>
  <c r="BM702" i="16" s="1"/>
  <c r="BI680" i="16"/>
  <c r="BQ680" i="16" s="1"/>
  <c r="BG667" i="16"/>
  <c r="BO667" i="16" s="1"/>
  <c r="BI624" i="16"/>
  <c r="BQ624" i="16" s="1"/>
  <c r="BE582" i="16"/>
  <c r="BM582" i="16" s="1"/>
  <c r="BG821" i="16"/>
  <c r="BO821" i="16" s="1"/>
  <c r="BI778" i="16"/>
  <c r="BQ778" i="16" s="1"/>
  <c r="AO1141" i="16"/>
  <c r="AP1135" i="16"/>
  <c r="AO1109" i="16"/>
  <c r="AS1064" i="16"/>
  <c r="AQ1052" i="16"/>
  <c r="AN1016" i="16"/>
  <c r="J1105" i="16"/>
  <c r="J1153" i="16"/>
  <c r="O1153" i="16"/>
  <c r="K1293" i="16"/>
  <c r="M1292" i="16"/>
  <c r="J1292" i="16"/>
  <c r="N1290" i="16"/>
  <c r="K1289" i="16"/>
  <c r="M1288" i="16"/>
  <c r="J1288" i="16"/>
  <c r="N1286" i="16"/>
  <c r="N1285" i="16"/>
  <c r="L1283" i="16"/>
  <c r="L1282" i="16"/>
  <c r="M1281" i="16"/>
  <c r="O1280" i="16"/>
  <c r="L1279" i="16"/>
  <c r="O1278" i="16"/>
  <c r="J1278" i="16"/>
  <c r="J1277" i="16"/>
  <c r="K1275" i="16"/>
  <c r="K1274" i="16"/>
  <c r="L1273" i="16"/>
  <c r="K1272" i="16"/>
  <c r="K1271" i="16"/>
  <c r="L1270" i="16"/>
  <c r="O1269" i="16"/>
  <c r="O1268" i="16"/>
  <c r="K1262" i="16"/>
  <c r="L1261" i="16"/>
  <c r="N1258" i="16"/>
  <c r="N1257" i="16"/>
  <c r="N1256" i="16"/>
  <c r="N1252" i="16"/>
  <c r="M1251" i="16"/>
  <c r="M1250" i="16"/>
  <c r="N1242" i="16"/>
  <c r="L1237" i="16"/>
  <c r="K1232" i="16"/>
  <c r="N1230" i="16"/>
  <c r="M1229" i="16"/>
  <c r="L1227" i="16"/>
  <c r="J1225" i="16"/>
  <c r="N1223" i="16"/>
  <c r="K1222" i="16"/>
  <c r="N1218" i="16"/>
  <c r="M1206" i="16"/>
  <c r="O1204" i="16"/>
  <c r="N1202" i="16"/>
  <c r="K1197" i="16"/>
  <c r="K1195" i="16"/>
  <c r="L1189" i="16"/>
  <c r="J1187" i="16"/>
  <c r="M1180" i="16"/>
  <c r="N1178" i="16"/>
  <c r="L1173" i="16"/>
  <c r="M1170" i="16"/>
  <c r="N1160" i="16"/>
  <c r="L1154" i="16"/>
  <c r="AD1293" i="16"/>
  <c r="AA1285" i="16"/>
  <c r="AC1281" i="16"/>
  <c r="Y1280" i="16"/>
  <c r="Y1279" i="16"/>
  <c r="AB1278" i="16"/>
  <c r="Z1273" i="16"/>
  <c r="Z1272" i="16"/>
  <c r="AB1269" i="16"/>
  <c r="AC1268" i="16"/>
  <c r="AC1267" i="16"/>
  <c r="Y1266" i="16"/>
  <c r="AC1258" i="16"/>
  <c r="AD1257" i="16"/>
  <c r="Y1251" i="16"/>
  <c r="AA1249" i="16"/>
  <c r="AB1240" i="16"/>
  <c r="AC1226" i="16"/>
  <c r="AB1225" i="16"/>
  <c r="Z1221" i="16"/>
  <c r="AA1220" i="16"/>
  <c r="AC1207" i="16"/>
  <c r="AC1206" i="16"/>
  <c r="AA1196" i="16"/>
  <c r="Y1161" i="16"/>
  <c r="AN1153" i="16"/>
  <c r="M1153" i="16"/>
  <c r="N1293" i="16"/>
  <c r="K1292" i="16"/>
  <c r="M1291" i="16"/>
  <c r="J1291" i="16"/>
  <c r="N1289" i="16"/>
  <c r="K1288" i="16"/>
  <c r="M1287" i="16"/>
  <c r="J1287" i="16"/>
  <c r="N1283" i="16"/>
  <c r="K1278" i="16"/>
  <c r="L1277" i="16"/>
  <c r="N1274" i="16"/>
  <c r="N1273" i="16"/>
  <c r="N1272" i="16"/>
  <c r="N1268" i="16"/>
  <c r="M1267" i="16"/>
  <c r="M1266" i="16"/>
  <c r="M1265" i="16"/>
  <c r="N1261" i="16"/>
  <c r="M1254" i="16"/>
  <c r="M1253" i="16"/>
  <c r="J1247" i="16"/>
  <c r="L1241" i="16"/>
  <c r="J1237" i="16"/>
  <c r="O1235" i="16"/>
  <c r="M1234" i="16"/>
  <c r="N1232" i="16"/>
  <c r="M1231" i="16"/>
  <c r="O1224" i="16"/>
  <c r="N1222" i="16"/>
  <c r="M1221" i="16"/>
  <c r="K1217" i="16"/>
  <c r="K1215" i="16"/>
  <c r="J1213" i="16"/>
  <c r="M1211" i="16"/>
  <c r="K1210" i="16"/>
  <c r="M1209" i="16"/>
  <c r="K1208" i="16"/>
  <c r="K1201" i="16"/>
  <c r="K1198" i="16"/>
  <c r="O1197" i="16"/>
  <c r="M1196" i="16"/>
  <c r="K1194" i="16"/>
  <c r="O1193" i="16"/>
  <c r="M1192" i="16"/>
  <c r="M1187" i="16"/>
  <c r="J1186" i="16"/>
  <c r="N1185" i="16"/>
  <c r="J1184" i="16"/>
  <c r="M1183" i="16"/>
  <c r="L1182" i="16"/>
  <c r="L1156" i="16"/>
  <c r="Z1289" i="16"/>
  <c r="Z1288" i="16"/>
  <c r="AA1277" i="16"/>
  <c r="AB1272" i="16"/>
  <c r="AC1271" i="16"/>
  <c r="Z1263" i="16"/>
  <c r="AC1260" i="16"/>
  <c r="Y1242" i="16"/>
  <c r="AA1239" i="16"/>
  <c r="Y1238" i="16"/>
  <c r="Z1230" i="16"/>
  <c r="AC1220" i="16"/>
  <c r="AA1216" i="16"/>
  <c r="AD1198" i="16"/>
  <c r="Y1193" i="16"/>
  <c r="AA1191" i="16"/>
  <c r="AC1190" i="16"/>
  <c r="AA1186" i="16"/>
  <c r="AA1181" i="16"/>
  <c r="AC1180" i="16"/>
  <c r="AP1273" i="16"/>
  <c r="AR989" i="16"/>
  <c r="M1010" i="16"/>
  <c r="AP1146" i="16"/>
  <c r="AS1143" i="16"/>
  <c r="AS1137" i="16"/>
  <c r="AO1123" i="16"/>
  <c r="M1116" i="16"/>
  <c r="L1153" i="16"/>
  <c r="L1291" i="16"/>
  <c r="O1290" i="16"/>
  <c r="L1287" i="16"/>
  <c r="O1286" i="16"/>
  <c r="N1281" i="16"/>
  <c r="N1280" i="16"/>
  <c r="N1276" i="16"/>
  <c r="M1275" i="16"/>
  <c r="M1274" i="16"/>
  <c r="M1273" i="16"/>
  <c r="J1249" i="16"/>
  <c r="N1247" i="16"/>
  <c r="O1246" i="16"/>
  <c r="N1245" i="16"/>
  <c r="M1244" i="16"/>
  <c r="J1239" i="16"/>
  <c r="L1236" i="16"/>
  <c r="K1235" i="16"/>
  <c r="L1234" i="16"/>
  <c r="L1231" i="16"/>
  <c r="M1226" i="16"/>
  <c r="M1223" i="16"/>
  <c r="L1219" i="16"/>
  <c r="M1212" i="16"/>
  <c r="L1205" i="16"/>
  <c r="K1203" i="16"/>
  <c r="J1201" i="16"/>
  <c r="N1199" i="16"/>
  <c r="J1198" i="16"/>
  <c r="N1197" i="16"/>
  <c r="L1196" i="16"/>
  <c r="O1195" i="16"/>
  <c r="J1194" i="16"/>
  <c r="N1193" i="16"/>
  <c r="K1192" i="16"/>
  <c r="O1191" i="16"/>
  <c r="J1191" i="16"/>
  <c r="K1188" i="16"/>
  <c r="O1182" i="16"/>
  <c r="L1179" i="16"/>
  <c r="J1177" i="16"/>
  <c r="O1172" i="16"/>
  <c r="M1166" i="16"/>
  <c r="O1165" i="16"/>
  <c r="N1164" i="16"/>
  <c r="AA1293" i="16"/>
  <c r="AC1284" i="16"/>
  <c r="AD1283" i="16"/>
  <c r="AC1274" i="16"/>
  <c r="AB1273" i="16"/>
  <c r="AA1272" i="16"/>
  <c r="AD1271" i="16"/>
  <c r="AA1265" i="16"/>
  <c r="AC1261" i="16"/>
  <c r="Y1243" i="16"/>
  <c r="AA1231" i="16"/>
  <c r="AA1223" i="16"/>
  <c r="AC1222" i="16"/>
  <c r="AB1221" i="16"/>
  <c r="AA1210" i="16"/>
  <c r="AC1209" i="16"/>
  <c r="Y1201" i="16"/>
  <c r="AD1199" i="16"/>
  <c r="AD1192" i="16"/>
  <c r="AB1185" i="16"/>
  <c r="Z1182" i="16"/>
  <c r="Z1167" i="16"/>
  <c r="AP1029" i="16"/>
  <c r="AO1296" i="16"/>
  <c r="AP1296" i="16"/>
  <c r="AQ1156" i="16"/>
  <c r="AP1157" i="16"/>
  <c r="AS1167" i="16"/>
  <c r="AO1168" i="16"/>
  <c r="AS1171" i="16"/>
  <c r="AP1172" i="16"/>
  <c r="AP1176" i="16"/>
  <c r="AP1179" i="16"/>
  <c r="AN1180" i="16"/>
  <c r="AS1182" i="16"/>
  <c r="AP1183" i="16"/>
  <c r="AN1184" i="16"/>
  <c r="AP1187" i="16"/>
  <c r="AN1188" i="16"/>
  <c r="AS1190" i="16"/>
  <c r="AO1191" i="16"/>
  <c r="AQ1194" i="16"/>
  <c r="AP1197" i="16"/>
  <c r="AN1198" i="16"/>
  <c r="AR1201" i="16"/>
  <c r="AP1202" i="16"/>
  <c r="AS1204" i="16"/>
  <c r="AO1205" i="16"/>
  <c r="AQ1208" i="16"/>
  <c r="AP1211" i="16"/>
  <c r="AN1212" i="16"/>
  <c r="AR1214" i="16"/>
  <c r="AN1215" i="16"/>
  <c r="AR1217" i="16"/>
  <c r="AQ1218" i="16"/>
  <c r="AP1221" i="16"/>
  <c r="AN1222" i="16"/>
  <c r="AR1224" i="16"/>
  <c r="AN1225" i="16"/>
  <c r="AR1227" i="16"/>
  <c r="AP1228" i="16"/>
  <c r="AP1231" i="16"/>
  <c r="AN1232" i="16"/>
  <c r="AR1234" i="16"/>
  <c r="AO1235" i="16"/>
  <c r="AS1246" i="16"/>
  <c r="AP1247" i="16"/>
  <c r="AQ1248" i="16"/>
  <c r="AO1249" i="16"/>
  <c r="AP1250" i="16"/>
  <c r="AR1257" i="16"/>
  <c r="AP1258" i="16"/>
  <c r="AS1260" i="16"/>
  <c r="AQ1296" i="16"/>
  <c r="AN1154" i="16"/>
  <c r="AR1156" i="16"/>
  <c r="AR1157" i="16"/>
  <c r="AO1158" i="16"/>
  <c r="AP1168" i="16"/>
  <c r="AQ1172" i="16"/>
  <c r="AN1173" i="16"/>
  <c r="AQ1176" i="16"/>
  <c r="AN1177" i="16"/>
  <c r="AR1179" i="16"/>
  <c r="AQ1180" i="16"/>
  <c r="AR1183" i="16"/>
  <c r="AP1184" i="16"/>
  <c r="AR1187" i="16"/>
  <c r="AQ1188" i="16"/>
  <c r="AP1191" i="16"/>
  <c r="AN1192" i="16"/>
  <c r="AR1194" i="16"/>
  <c r="AN1195" i="16"/>
  <c r="AR1197" i="16"/>
  <c r="AP1198" i="16"/>
  <c r="AQ1202" i="16"/>
  <c r="AP1205" i="16"/>
  <c r="AN1206" i="16"/>
  <c r="AR1208" i="16"/>
  <c r="AN1209" i="16"/>
  <c r="AR1211" i="16"/>
  <c r="AP1212" i="16"/>
  <c r="AS1214" i="16"/>
  <c r="AO1215" i="16"/>
  <c r="AR1218" i="16"/>
  <c r="AN1219" i="16"/>
  <c r="AR1221" i="16"/>
  <c r="AP1222" i="16"/>
  <c r="AS1224" i="16"/>
  <c r="AO1225" i="16"/>
  <c r="AQ1228" i="16"/>
  <c r="AR1231" i="16"/>
  <c r="AP1232" i="16"/>
  <c r="AS1234" i="16"/>
  <c r="AP1235" i="16"/>
  <c r="AP1236" i="16"/>
  <c r="AS1248" i="16"/>
  <c r="AP1249" i="16"/>
  <c r="AQ1250" i="16"/>
  <c r="AO1251" i="16"/>
  <c r="AP1252" i="16"/>
  <c r="AQ1258" i="16"/>
  <c r="AP1261" i="16"/>
  <c r="AR1296" i="16"/>
  <c r="AO1154" i="16"/>
  <c r="AS1157" i="16"/>
  <c r="AP1158" i="16"/>
  <c r="AP1159" i="16"/>
  <c r="AO1160" i="16"/>
  <c r="AQ1168" i="16"/>
  <c r="AN1169" i="16"/>
  <c r="AR1172" i="16"/>
  <c r="AP1173" i="16"/>
  <c r="AO1174" i="16"/>
  <c r="AR1176" i="16"/>
  <c r="AP1177" i="16"/>
  <c r="AR1180" i="16"/>
  <c r="AN1181" i="16"/>
  <c r="AQ1184" i="16"/>
  <c r="AN1185" i="16"/>
  <c r="AR1188" i="16"/>
  <c r="AN1189" i="16"/>
  <c r="AR1191" i="16"/>
  <c r="AP1192" i="16"/>
  <c r="AS1194" i="16"/>
  <c r="AO1195" i="16"/>
  <c r="AQ1198" i="16"/>
  <c r="AR1202" i="16"/>
  <c r="AN1203" i="16"/>
  <c r="AR1205" i="16"/>
  <c r="AP1206" i="16"/>
  <c r="AS1208" i="16"/>
  <c r="AO1209" i="16"/>
  <c r="AQ1212" i="16"/>
  <c r="AP1215" i="16"/>
  <c r="AN1216" i="16"/>
  <c r="AS1218" i="16"/>
  <c r="AO1219" i="16"/>
  <c r="AQ1222" i="16"/>
  <c r="AP1225" i="16"/>
  <c r="AN1226" i="16"/>
  <c r="AR1228" i="16"/>
  <c r="AN1229" i="16"/>
  <c r="AQ1232" i="16"/>
  <c r="AR1235" i="16"/>
  <c r="AQ1236" i="16"/>
  <c r="AO1237" i="16"/>
  <c r="AP1238" i="16"/>
  <c r="AS1250" i="16"/>
  <c r="AP1251" i="16"/>
  <c r="AQ1252" i="16"/>
  <c r="AO1253" i="16"/>
  <c r="AP1254" i="16"/>
  <c r="AR1258" i="16"/>
  <c r="AN1259" i="16"/>
  <c r="AR1261" i="16"/>
  <c r="AS1296" i="16"/>
  <c r="AN1296" i="16"/>
  <c r="AQ1154" i="16"/>
  <c r="AP1155" i="16"/>
  <c r="AQ1160" i="16"/>
  <c r="AS1161" i="16"/>
  <c r="AP1162" i="16"/>
  <c r="AP1163" i="16"/>
  <c r="AO1164" i="16"/>
  <c r="AR1169" i="16"/>
  <c r="AN1170" i="16"/>
  <c r="AQ1174" i="16"/>
  <c r="AN1175" i="16"/>
  <c r="AS1177" i="16"/>
  <c r="AO1178" i="16"/>
  <c r="AP1181" i="16"/>
  <c r="AN1182" i="16"/>
  <c r="AP1185" i="16"/>
  <c r="AN1186" i="16"/>
  <c r="AP1189" i="16"/>
  <c r="AN1190" i="16"/>
  <c r="AR1192" i="16"/>
  <c r="AN1193" i="16"/>
  <c r="AR1195" i="16"/>
  <c r="AP1196" i="16"/>
  <c r="AS1198" i="16"/>
  <c r="AP1199" i="16"/>
  <c r="AP1200" i="16"/>
  <c r="AP1203" i="16"/>
  <c r="AN1204" i="16"/>
  <c r="AR1206" i="16"/>
  <c r="AN1207" i="16"/>
  <c r="AR1209" i="16"/>
  <c r="AP1210" i="16"/>
  <c r="AS1212" i="16"/>
  <c r="AO1213" i="16"/>
  <c r="AQ1216" i="16"/>
  <c r="AR1219" i="16"/>
  <c r="AP1220" i="16"/>
  <c r="AS1222" i="16"/>
  <c r="AO1223" i="16"/>
  <c r="AQ1226" i="16"/>
  <c r="AR1229" i="16"/>
  <c r="AP1230" i="16"/>
  <c r="AS1232" i="16"/>
  <c r="AO1233" i="16"/>
  <c r="AS1238" i="16"/>
  <c r="AP1239" i="16"/>
  <c r="AQ1240" i="16"/>
  <c r="AO1241" i="16"/>
  <c r="AP1242" i="16"/>
  <c r="AS1254" i="16"/>
  <c r="AP1255" i="16"/>
  <c r="AQ1256" i="16"/>
  <c r="AP1259" i="16"/>
  <c r="AN1260" i="16"/>
  <c r="AS1155" i="16"/>
  <c r="AO1156" i="16"/>
  <c r="AQ1164" i="16"/>
  <c r="AS1165" i="16"/>
  <c r="AP1166" i="16"/>
  <c r="AP1167" i="16"/>
  <c r="AQ1170" i="16"/>
  <c r="AN1171" i="16"/>
  <c r="AR1175" i="16"/>
  <c r="AN1176" i="16"/>
  <c r="AQ1178" i="16"/>
  <c r="AN1179" i="16"/>
  <c r="AQ1182" i="16"/>
  <c r="AR1186" i="16"/>
  <c r="AN1187" i="16"/>
  <c r="AQ1190" i="16"/>
  <c r="AP1193" i="16"/>
  <c r="AN1194" i="16"/>
  <c r="AR1196" i="16"/>
  <c r="AN1197" i="16"/>
  <c r="AS1200" i="16"/>
  <c r="AO1201" i="16"/>
  <c r="AQ1204" i="16"/>
  <c r="AP1207" i="16"/>
  <c r="AN1208" i="16"/>
  <c r="AR1210" i="16"/>
  <c r="AN1211" i="16"/>
  <c r="AR1213" i="16"/>
  <c r="AP1214" i="16"/>
  <c r="AS1216" i="16"/>
  <c r="AO1217" i="16"/>
  <c r="AR1220" i="16"/>
  <c r="AN1221" i="16"/>
  <c r="AR1223" i="16"/>
  <c r="AP1224" i="16"/>
  <c r="AS1226" i="16"/>
  <c r="AO1227" i="16"/>
  <c r="AR1230" i="16"/>
  <c r="AN1231" i="16"/>
  <c r="AR1233" i="16"/>
  <c r="AP1234" i="16"/>
  <c r="AS1242" i="16"/>
  <c r="AP1243" i="16"/>
  <c r="AQ1244" i="16"/>
  <c r="AO1245" i="16"/>
  <c r="AP1246" i="16"/>
  <c r="AS1256" i="16"/>
  <c r="AO1257" i="16"/>
  <c r="AQ1260" i="16"/>
  <c r="AQ1158" i="16"/>
  <c r="AN1168" i="16"/>
  <c r="AP1169" i="16"/>
  <c r="AO1170" i="16"/>
  <c r="AP1171" i="16"/>
  <c r="AO1185" i="16"/>
  <c r="AQ1186" i="16"/>
  <c r="AO1187" i="16"/>
  <c r="AQ1206" i="16"/>
  <c r="AO1207" i="16"/>
  <c r="AP1208" i="16"/>
  <c r="AS1210" i="16"/>
  <c r="AP1226" i="16"/>
  <c r="AN1227" i="16"/>
  <c r="AN1228" i="16"/>
  <c r="AO1229" i="16"/>
  <c r="AQ1230" i="16"/>
  <c r="AO1231" i="16"/>
  <c r="AP1240" i="16"/>
  <c r="AP1241" i="16"/>
  <c r="AO1255" i="16"/>
  <c r="AR1256" i="16"/>
  <c r="AP1257" i="16"/>
  <c r="AS1258" i="16"/>
  <c r="AR1259" i="16"/>
  <c r="AR1260" i="16"/>
  <c r="AO1261" i="16"/>
  <c r="AP1262" i="16"/>
  <c r="AS1264" i="16"/>
  <c r="AO1265" i="16"/>
  <c r="AR1268" i="16"/>
  <c r="AN1269" i="16"/>
  <c r="AR1271" i="16"/>
  <c r="AP1272" i="16"/>
  <c r="AS1274" i="16"/>
  <c r="AO1275" i="16"/>
  <c r="AQ1278" i="16"/>
  <c r="AP1281" i="16"/>
  <c r="AN1282" i="16"/>
  <c r="AS1284" i="16"/>
  <c r="AO1285" i="16"/>
  <c r="AQ1288" i="16"/>
  <c r="AP1291" i="16"/>
  <c r="AN1292" i="16"/>
  <c r="AP1153" i="16"/>
  <c r="AO1166" i="16"/>
  <c r="AR1167" i="16"/>
  <c r="AR1168" i="16"/>
  <c r="AS1169" i="16"/>
  <c r="AR1170" i="16"/>
  <c r="AS1184" i="16"/>
  <c r="AR1185" i="16"/>
  <c r="AS1186" i="16"/>
  <c r="AN1201" i="16"/>
  <c r="AN1202" i="16"/>
  <c r="AO1203" i="16"/>
  <c r="AP1204" i="16"/>
  <c r="AN1205" i="16"/>
  <c r="AS1206" i="16"/>
  <c r="AR1207" i="16"/>
  <c r="AN1223" i="16"/>
  <c r="AN1224" i="16"/>
  <c r="AR1225" i="16"/>
  <c r="AR1226" i="16"/>
  <c r="AP1227" i="16"/>
  <c r="AS1228" i="16"/>
  <c r="AS1230" i="16"/>
  <c r="AO1239" i="16"/>
  <c r="AS1240" i="16"/>
  <c r="AQ1254" i="16"/>
  <c r="AQ1262" i="16"/>
  <c r="AP1265" i="16"/>
  <c r="AN1266" i="16"/>
  <c r="AS1268" i="16"/>
  <c r="AO1269" i="16"/>
  <c r="AQ1272" i="16"/>
  <c r="AP1275" i="16"/>
  <c r="AN1276" i="16"/>
  <c r="AR1278" i="16"/>
  <c r="AN1279" i="16"/>
  <c r="AR1281" i="16"/>
  <c r="AP1282" i="16"/>
  <c r="AP1285" i="16"/>
  <c r="AN1286" i="16"/>
  <c r="AR1288" i="16"/>
  <c r="AN1289" i="16"/>
  <c r="AR1291" i="16"/>
  <c r="AP1292" i="16"/>
  <c r="AQ1153" i="16"/>
  <c r="AN1155" i="16"/>
  <c r="AP1161" i="16"/>
  <c r="AQ1162" i="16"/>
  <c r="AP1174" i="16"/>
  <c r="AP1175" i="16"/>
  <c r="AO1176" i="16"/>
  <c r="AR1178" i="16"/>
  <c r="AQ1192" i="16"/>
  <c r="AO1193" i="16"/>
  <c r="AP1194" i="16"/>
  <c r="AS1196" i="16"/>
  <c r="AN1213" i="16"/>
  <c r="AN1214" i="16"/>
  <c r="AR1215" i="16"/>
  <c r="AR1216" i="16"/>
  <c r="AP1217" i="16"/>
  <c r="AP1244" i="16"/>
  <c r="AP1245" i="16"/>
  <c r="AR1263" i="16"/>
  <c r="AP1264" i="16"/>
  <c r="AS1266" i="16"/>
  <c r="AO1267" i="16"/>
  <c r="AN1268" i="16"/>
  <c r="AR1270" i="16"/>
  <c r="AN1271" i="16"/>
  <c r="AR1273" i="16"/>
  <c r="AP1274" i="16"/>
  <c r="AS1276" i="16"/>
  <c r="AO1277" i="16"/>
  <c r="AQ1280" i="16"/>
  <c r="AP1283" i="16"/>
  <c r="AN1284" i="16"/>
  <c r="AS1286" i="16"/>
  <c r="AO1287" i="16"/>
  <c r="AQ1290" i="16"/>
  <c r="AP1293" i="16"/>
  <c r="AP1160" i="16"/>
  <c r="AR1177" i="16"/>
  <c r="AP1178" i="16"/>
  <c r="AR1203" i="16"/>
  <c r="AS1236" i="16"/>
  <c r="AP1248" i="16"/>
  <c r="AP1253" i="16"/>
  <c r="AO1259" i="16"/>
  <c r="AP1263" i="16"/>
  <c r="AQ1264" i="16"/>
  <c r="AN1265" i="16"/>
  <c r="AP1266" i="16"/>
  <c r="AR1276" i="16"/>
  <c r="AP1277" i="16"/>
  <c r="AN1278" i="16"/>
  <c r="AR1286" i="16"/>
  <c r="AP1287" i="16"/>
  <c r="AN1288" i="16"/>
  <c r="AO1153" i="16"/>
  <c r="AS1159" i="16"/>
  <c r="AQ1166" i="16"/>
  <c r="AR1193" i="16"/>
  <c r="AS1202" i="16"/>
  <c r="AQ1224" i="16"/>
  <c r="AO1247" i="16"/>
  <c r="AS1252" i="16"/>
  <c r="AN1258" i="16"/>
  <c r="AR1264" i="16"/>
  <c r="AR1265" i="16"/>
  <c r="AQ1266" i="16"/>
  <c r="AN1267" i="16"/>
  <c r="AP1268" i="16"/>
  <c r="AP1269" i="16"/>
  <c r="AN1270" i="16"/>
  <c r="AR1277" i="16"/>
  <c r="AP1278" i="16"/>
  <c r="AO1279" i="16"/>
  <c r="AR1287" i="16"/>
  <c r="AP1288" i="16"/>
  <c r="AO1289" i="16"/>
  <c r="AR1153" i="16"/>
  <c r="AN1156" i="16"/>
  <c r="AO1162" i="16"/>
  <c r="AS1173" i="16"/>
  <c r="AO1181" i="16"/>
  <c r="AP1182" i="16"/>
  <c r="AO1183" i="16"/>
  <c r="AN1196" i="16"/>
  <c r="AO1197" i="16"/>
  <c r="AN1210" i="16"/>
  <c r="AO1211" i="16"/>
  <c r="AN1218" i="16"/>
  <c r="AS1220" i="16"/>
  <c r="AS1244" i="16"/>
  <c r="AN1262" i="16"/>
  <c r="AS1272" i="16"/>
  <c r="AO1273" i="16"/>
  <c r="AN1274" i="16"/>
  <c r="AS1280" i="16"/>
  <c r="AO1281" i="16"/>
  <c r="AR1282" i="16"/>
  <c r="AN1283" i="16"/>
  <c r="AS1290" i="16"/>
  <c r="AO1291" i="16"/>
  <c r="AR1292" i="16"/>
  <c r="AN1293" i="16"/>
  <c r="AS1163" i="16"/>
  <c r="AN1178" i="16"/>
  <c r="AO1189" i="16"/>
  <c r="AP1190" i="16"/>
  <c r="AN1191" i="16"/>
  <c r="AQ1214" i="16"/>
  <c r="AN1220" i="16"/>
  <c r="AO1221" i="16"/>
  <c r="AQ1238" i="16"/>
  <c r="AO1243" i="16"/>
  <c r="AP1256" i="16"/>
  <c r="AR1262" i="16"/>
  <c r="AN1263" i="16"/>
  <c r="AN1264" i="16"/>
  <c r="AP1279" i="16"/>
  <c r="AN1280" i="16"/>
  <c r="AQ1282" i="16"/>
  <c r="AO1283" i="16"/>
  <c r="AQ1284" i="16"/>
  <c r="AN1285" i="16"/>
  <c r="AP1286" i="16"/>
  <c r="AN1287" i="16"/>
  <c r="AR1290" i="16"/>
  <c r="AS1153" i="16"/>
  <c r="AO1172" i="16"/>
  <c r="AS1188" i="16"/>
  <c r="AR1189" i="16"/>
  <c r="AR1190" i="16"/>
  <c r="AQ1196" i="16"/>
  <c r="AP1213" i="16"/>
  <c r="AP1219" i="16"/>
  <c r="AQ1220" i="16"/>
  <c r="AN1230" i="16"/>
  <c r="AP1237" i="16"/>
  <c r="AQ1242" i="16"/>
  <c r="AN1261" i="16"/>
  <c r="AS1262" i="16"/>
  <c r="AO1263" i="16"/>
  <c r="AP1270" i="16"/>
  <c r="AS1278" i="16"/>
  <c r="AR1279" i="16"/>
  <c r="AP1280" i="16"/>
  <c r="AN1281" i="16"/>
  <c r="AS1282" i="16"/>
  <c r="AR1283" i="16"/>
  <c r="AR1284" i="16"/>
  <c r="AR1285" i="16"/>
  <c r="AQ1286" i="16"/>
  <c r="AP1156" i="16"/>
  <c r="AS1175" i="16"/>
  <c r="AR1181" i="16"/>
  <c r="AO1199" i="16"/>
  <c r="AQ1200" i="16"/>
  <c r="AQ1210" i="16"/>
  <c r="AP1216" i="16"/>
  <c r="AN1233" i="16"/>
  <c r="AN1234" i="16"/>
  <c r="AR1266" i="16"/>
  <c r="AR1155" i="16"/>
  <c r="AR1182" i="16"/>
  <c r="AP1195" i="16"/>
  <c r="AR1232" i="16"/>
  <c r="AR1267" i="16"/>
  <c r="AR1280" i="16"/>
  <c r="AP1289" i="16"/>
  <c r="AN1290" i="16"/>
  <c r="AN1291" i="16"/>
  <c r="AS1292" i="16"/>
  <c r="AR1293" i="16"/>
  <c r="AP1154" i="16"/>
  <c r="AP1209" i="16"/>
  <c r="AP1223" i="16"/>
  <c r="AS1288" i="16"/>
  <c r="AR1289" i="16"/>
  <c r="AP1290" i="16"/>
  <c r="AR1199" i="16"/>
  <c r="AR1204" i="16"/>
  <c r="AR1222" i="16"/>
  <c r="AN1257" i="16"/>
  <c r="AS1180" i="16"/>
  <c r="AR1198" i="16"/>
  <c r="AN1217" i="16"/>
  <c r="AO1179" i="16"/>
  <c r="AR1212" i="16"/>
  <c r="AR1174" i="16"/>
  <c r="AS1192" i="16"/>
  <c r="AP1260" i="16"/>
  <c r="AQ1270" i="16"/>
  <c r="AO1271" i="16"/>
  <c r="AN1272" i="16"/>
  <c r="AN1273" i="16"/>
  <c r="AQ1274" i="16"/>
  <c r="AN1275" i="16"/>
  <c r="AP1276" i="16"/>
  <c r="AN1277" i="16"/>
  <c r="AP1164" i="16"/>
  <c r="AP1201" i="16"/>
  <c r="AP1233" i="16"/>
  <c r="AQ1246" i="16"/>
  <c r="AQ1268" i="16"/>
  <c r="AQ1292" i="16"/>
  <c r="AO1293" i="16"/>
  <c r="AP1165" i="16"/>
  <c r="AP1271" i="16"/>
  <c r="AR1269" i="16"/>
  <c r="AR1274" i="16"/>
  <c r="AR994" i="16"/>
  <c r="AO1144" i="16"/>
  <c r="AO1138" i="16"/>
  <c r="AR1128" i="16"/>
  <c r="AP1124" i="16"/>
  <c r="AQ1073" i="16"/>
  <c r="AP1060" i="16"/>
  <c r="K1153" i="16"/>
  <c r="N1292" i="16"/>
  <c r="K1291" i="16"/>
  <c r="M1290" i="16"/>
  <c r="J1290" i="16"/>
  <c r="N1288" i="16"/>
  <c r="K1287" i="16"/>
  <c r="M1286" i="16"/>
  <c r="J1286" i="16"/>
  <c r="J1285" i="16"/>
  <c r="N1277" i="16"/>
  <c r="M1270" i="16"/>
  <c r="M1269" i="16"/>
  <c r="J1257" i="16"/>
  <c r="J1256" i="16"/>
  <c r="J1252" i="16"/>
  <c r="K1250" i="16"/>
  <c r="O1249" i="16"/>
  <c r="L1248" i="16"/>
  <c r="M1247" i="16"/>
  <c r="J1246" i="16"/>
  <c r="K1245" i="16"/>
  <c r="L1244" i="16"/>
  <c r="O1243" i="16"/>
  <c r="M1242" i="16"/>
  <c r="J1241" i="16"/>
  <c r="L1238" i="16"/>
  <c r="O1237" i="16"/>
  <c r="M1228" i="16"/>
  <c r="O1227" i="16"/>
  <c r="K1226" i="16"/>
  <c r="L1223" i="16"/>
  <c r="L1216" i="16"/>
  <c r="O1215" i="16"/>
  <c r="L1214" i="16"/>
  <c r="O1213" i="16"/>
  <c r="O1212" i="16"/>
  <c r="N1210" i="16"/>
  <c r="J1200" i="16"/>
  <c r="O1198" i="16"/>
  <c r="K1196" i="16"/>
  <c r="J1192" i="16"/>
  <c r="N1191" i="16"/>
  <c r="M1190" i="16"/>
  <c r="M1189" i="16"/>
  <c r="O1188" i="16"/>
  <c r="N1182" i="16"/>
  <c r="M1176" i="16"/>
  <c r="N1175" i="16"/>
  <c r="O1174" i="16"/>
  <c r="N1173" i="16"/>
  <c r="L1172" i="16"/>
  <c r="N1171" i="16"/>
  <c r="N1170" i="16"/>
  <c r="O1169" i="16"/>
  <c r="K1167" i="16"/>
  <c r="L1166" i="16"/>
  <c r="J1165" i="16"/>
  <c r="K1164" i="16"/>
  <c r="O1163" i="16"/>
  <c r="N1162" i="16"/>
  <c r="M1158" i="16"/>
  <c r="N1156" i="16"/>
  <c r="AA1290" i="16"/>
  <c r="AC1289" i="16"/>
  <c r="AC1288" i="16"/>
  <c r="AB1287" i="16"/>
  <c r="AC1286" i="16"/>
  <c r="AB1285" i="16"/>
  <c r="AA1284" i="16"/>
  <c r="AA1279" i="16"/>
  <c r="Y1277" i="16"/>
  <c r="AC1275" i="16"/>
  <c r="Y1274" i="16"/>
  <c r="AD1273" i="16"/>
  <c r="AA1267" i="16"/>
  <c r="AB1262" i="16"/>
  <c r="AA1254" i="16"/>
  <c r="Y1244" i="16"/>
  <c r="AB1229" i="16"/>
  <c r="Z1224" i="16"/>
  <c r="Z1211" i="16"/>
  <c r="Y1194" i="16"/>
  <c r="AC1296" i="16"/>
  <c r="AD1296" i="16"/>
  <c r="Y1296" i="16"/>
  <c r="AA1296" i="16"/>
  <c r="Z1296" i="16"/>
  <c r="AA1154" i="16"/>
  <c r="AD1158" i="16"/>
  <c r="AB1154" i="16"/>
  <c r="Z1155" i="16"/>
  <c r="AD1159" i="16"/>
  <c r="AA1160" i="16"/>
  <c r="AD1164" i="16"/>
  <c r="AA1165" i="16"/>
  <c r="Z1166" i="16"/>
  <c r="AD1170" i="16"/>
  <c r="AA1171" i="16"/>
  <c r="Z1172" i="16"/>
  <c r="AD1179" i="16"/>
  <c r="AA1180" i="16"/>
  <c r="AD1156" i="16"/>
  <c r="AA1157" i="16"/>
  <c r="Z1158" i="16"/>
  <c r="AB1162" i="16"/>
  <c r="Z1163" i="16"/>
  <c r="AB1168" i="16"/>
  <c r="Z1169" i="16"/>
  <c r="AB1176" i="16"/>
  <c r="AA1177" i="16"/>
  <c r="Z1178" i="16"/>
  <c r="AB1182" i="16"/>
  <c r="AB1156" i="16"/>
  <c r="AD1157" i="16"/>
  <c r="AB1158" i="16"/>
  <c r="AA1159" i="16"/>
  <c r="AB1160" i="16"/>
  <c r="Z1161" i="16"/>
  <c r="AB1174" i="16"/>
  <c r="AD1175" i="16"/>
  <c r="AA1176" i="16"/>
  <c r="AD1177" i="16"/>
  <c r="AB1178" i="16"/>
  <c r="Z1179" i="16"/>
  <c r="Z1180" i="16"/>
  <c r="AB1186" i="16"/>
  <c r="Z1187" i="16"/>
  <c r="AD1191" i="16"/>
  <c r="AA1192" i="16"/>
  <c r="AD1196" i="16"/>
  <c r="AA1197" i="16"/>
  <c r="Z1198" i="16"/>
  <c r="AB1202" i="16"/>
  <c r="Z1203" i="16"/>
  <c r="AD1207" i="16"/>
  <c r="AA1208" i="16"/>
  <c r="AD1212" i="16"/>
  <c r="AA1213" i="16"/>
  <c r="Z1214" i="16"/>
  <c r="AB1218" i="16"/>
  <c r="Z1219" i="16"/>
  <c r="AD1160" i="16"/>
  <c r="AA1161" i="16"/>
  <c r="Z1162" i="16"/>
  <c r="AD1178" i="16"/>
  <c r="AA1179" i="16"/>
  <c r="AB1180" i="16"/>
  <c r="Z1181" i="16"/>
  <c r="AD1186" i="16"/>
  <c r="AA1187" i="16"/>
  <c r="Z1188" i="16"/>
  <c r="AB1192" i="16"/>
  <c r="Z1193" i="16"/>
  <c r="AD1197" i="16"/>
  <c r="AA1198" i="16"/>
  <c r="AD1202" i="16"/>
  <c r="AA1203" i="16"/>
  <c r="Z1204" i="16"/>
  <c r="AB1208" i="16"/>
  <c r="Z1209" i="16"/>
  <c r="AD1213" i="16"/>
  <c r="AA1214" i="16"/>
  <c r="AD1218" i="16"/>
  <c r="AA1219" i="16"/>
  <c r="Z1220" i="16"/>
  <c r="AD1166" i="16"/>
  <c r="AD1167" i="16"/>
  <c r="AA1168" i="16"/>
  <c r="AA1169" i="16"/>
  <c r="Z1170" i="16"/>
  <c r="AB1184" i="16"/>
  <c r="Z1185" i="16"/>
  <c r="AD1189" i="16"/>
  <c r="AA1190" i="16"/>
  <c r="AD1194" i="16"/>
  <c r="AA1195" i="16"/>
  <c r="Z1196" i="16"/>
  <c r="AB1200" i="16"/>
  <c r="Z1201" i="16"/>
  <c r="AD1205" i="16"/>
  <c r="AA1206" i="16"/>
  <c r="AD1210" i="16"/>
  <c r="AA1211" i="16"/>
  <c r="Z1212" i="16"/>
  <c r="AB1216" i="16"/>
  <c r="Z1217" i="16"/>
  <c r="AD1161" i="16"/>
  <c r="AD1162" i="16"/>
  <c r="AD1163" i="16"/>
  <c r="AA1164" i="16"/>
  <c r="Z1165" i="16"/>
  <c r="AA1166" i="16"/>
  <c r="AA1167" i="16"/>
  <c r="AD1168" i="16"/>
  <c r="AD1180" i="16"/>
  <c r="AD1181" i="16"/>
  <c r="AA1182" i="16"/>
  <c r="AA1183" i="16"/>
  <c r="Z1184" i="16"/>
  <c r="AA1188" i="16"/>
  <c r="AD1216" i="16"/>
  <c r="AD1217" i="16"/>
  <c r="AA1218" i="16"/>
  <c r="AD1220" i="16"/>
  <c r="AA1221" i="16"/>
  <c r="Z1222" i="16"/>
  <c r="AD1226" i="16"/>
  <c r="AA1227" i="16"/>
  <c r="Z1228" i="16"/>
  <c r="AB1232" i="16"/>
  <c r="Z1233" i="16"/>
  <c r="AA1237" i="16"/>
  <c r="AA1238" i="16"/>
  <c r="Y1239" i="16"/>
  <c r="AC1243" i="16"/>
  <c r="AA1244" i="16"/>
  <c r="AC1248" i="16"/>
  <c r="AB1249" i="16"/>
  <c r="Y1250" i="16"/>
  <c r="AB1254" i="16"/>
  <c r="Y1255" i="16"/>
  <c r="AC1257" i="16"/>
  <c r="AA1258" i="16"/>
  <c r="AD1260" i="16"/>
  <c r="Z1261" i="16"/>
  <c r="Z1160" i="16"/>
  <c r="AB1164" i="16"/>
  <c r="AD1165" i="16"/>
  <c r="AB1166" i="16"/>
  <c r="AD1182" i="16"/>
  <c r="AD1183" i="16"/>
  <c r="AA1184" i="16"/>
  <c r="AA1185" i="16"/>
  <c r="Z1186" i="16"/>
  <c r="AD1187" i="16"/>
  <c r="AB1188" i="16"/>
  <c r="Z1189" i="16"/>
  <c r="Z1190" i="16"/>
  <c r="AD1221" i="16"/>
  <c r="AA1222" i="16"/>
  <c r="AD1227" i="16"/>
  <c r="AA1228" i="16"/>
  <c r="AD1232" i="16"/>
  <c r="AA1233" i="16"/>
  <c r="Z1234" i="16"/>
  <c r="AD1237" i="16"/>
  <c r="AB1238" i="16"/>
  <c r="AB1239" i="16"/>
  <c r="Y1240" i="16"/>
  <c r="AB1244" i="16"/>
  <c r="Y1245" i="16"/>
  <c r="AC1249" i="16"/>
  <c r="AA1250" i="16"/>
  <c r="AC1254" i="16"/>
  <c r="Z1255" i="16"/>
  <c r="AB1258" i="16"/>
  <c r="AB1261" i="16"/>
  <c r="Y1262" i="16"/>
  <c r="AD1154" i="16"/>
  <c r="AD1155" i="16"/>
  <c r="AA1156" i="16"/>
  <c r="Z1176" i="16"/>
  <c r="AD1200" i="16"/>
  <c r="AD1201" i="16"/>
  <c r="AA1202" i="16"/>
  <c r="AD1204" i="16"/>
  <c r="AA1205" i="16"/>
  <c r="AB1206" i="16"/>
  <c r="Z1207" i="16"/>
  <c r="Z1208" i="16"/>
  <c r="AA1209" i="16"/>
  <c r="Z1210" i="16"/>
  <c r="AB1214" i="16"/>
  <c r="Z1215" i="16"/>
  <c r="AB1224" i="16"/>
  <c r="AA1225" i="16"/>
  <c r="Z1226" i="16"/>
  <c r="AB1230" i="16"/>
  <c r="Z1231" i="16"/>
  <c r="AD1235" i="16"/>
  <c r="AA1236" i="16"/>
  <c r="AC1241" i="16"/>
  <c r="AA1242" i="16"/>
  <c r="AC1246" i="16"/>
  <c r="AB1247" i="16"/>
  <c r="Y1248" i="16"/>
  <c r="AB1252" i="16"/>
  <c r="Y1253" i="16"/>
  <c r="AC1256" i="16"/>
  <c r="Y1257" i="16"/>
  <c r="AC1259" i="16"/>
  <c r="AA1260" i="16"/>
  <c r="AD1262" i="16"/>
  <c r="AB1263" i="16"/>
  <c r="AB1296" i="16"/>
  <c r="AA1158" i="16"/>
  <c r="Z1164" i="16"/>
  <c r="AD1169" i="16"/>
  <c r="AB1170" i="16"/>
  <c r="AD1171" i="16"/>
  <c r="AB1172" i="16"/>
  <c r="AD1173" i="16"/>
  <c r="AA1174" i="16"/>
  <c r="Z1157" i="16"/>
  <c r="AA1163" i="16"/>
  <c r="Z1168" i="16"/>
  <c r="AD1185" i="16"/>
  <c r="Z1156" i="16"/>
  <c r="AA1162" i="16"/>
  <c r="AD1184" i="16"/>
  <c r="AD1203" i="16"/>
  <c r="AB1204" i="16"/>
  <c r="Z1218" i="16"/>
  <c r="AD1224" i="16"/>
  <c r="AD1230" i="16"/>
  <c r="AD1231" i="16"/>
  <c r="AA1232" i="16"/>
  <c r="AD1234" i="16"/>
  <c r="AA1235" i="16"/>
  <c r="AB1236" i="16"/>
  <c r="Y1237" i="16"/>
  <c r="AC1242" i="16"/>
  <c r="AB1243" i="16"/>
  <c r="AC1244" i="16"/>
  <c r="AC1245" i="16"/>
  <c r="AA1246" i="16"/>
  <c r="Y1247" i="16"/>
  <c r="AA1248" i="16"/>
  <c r="Y1249" i="16"/>
  <c r="AC1250" i="16"/>
  <c r="AB1251" i="16"/>
  <c r="Y1252" i="16"/>
  <c r="AC1262" i="16"/>
  <c r="AC1263" i="16"/>
  <c r="AA1264" i="16"/>
  <c r="AD1266" i="16"/>
  <c r="Z1267" i="16"/>
  <c r="AB1270" i="16"/>
  <c r="Y1271" i="16"/>
  <c r="AB1276" i="16"/>
  <c r="AB1277" i="16"/>
  <c r="Y1278" i="16"/>
  <c r="AB1282" i="16"/>
  <c r="Y1283" i="16"/>
  <c r="AC1287" i="16"/>
  <c r="AA1288" i="16"/>
  <c r="AC1292" i="16"/>
  <c r="AB1293" i="16"/>
  <c r="AA1155" i="16"/>
  <c r="AA1178" i="16"/>
  <c r="AB1190" i="16"/>
  <c r="Z1191" i="16"/>
  <c r="Z1192" i="16"/>
  <c r="AA1193" i="16"/>
  <c r="Z1194" i="16"/>
  <c r="AB1198" i="16"/>
  <c r="Z1199" i="16"/>
  <c r="Z1202" i="16"/>
  <c r="AA1215" i="16"/>
  <c r="Z1216" i="16"/>
  <c r="AA1217" i="16"/>
  <c r="AD1236" i="16"/>
  <c r="Z1237" i="16"/>
  <c r="AB1246" i="16"/>
  <c r="AC1247" i="16"/>
  <c r="AB1248" i="16"/>
  <c r="AC1251" i="16"/>
  <c r="AA1252" i="16"/>
  <c r="AB1253" i="16"/>
  <c r="Y1254" i="16"/>
  <c r="AB1255" i="16"/>
  <c r="Y1256" i="16"/>
  <c r="AB1264" i="16"/>
  <c r="AB1267" i="16"/>
  <c r="Y1268" i="16"/>
  <c r="AC1270" i="16"/>
  <c r="AB1271" i="16"/>
  <c r="Y1272" i="16"/>
  <c r="AC1276" i="16"/>
  <c r="AC1277" i="16"/>
  <c r="AA1278" i="16"/>
  <c r="AC1282" i="16"/>
  <c r="AB1283" i="16"/>
  <c r="Y1284" i="16"/>
  <c r="AB1288" i="16"/>
  <c r="Y1289" i="16"/>
  <c r="AC1293" i="16"/>
  <c r="Z1154" i="16"/>
  <c r="Z1177" i="16"/>
  <c r="AA1189" i="16"/>
  <c r="AD1190" i="16"/>
  <c r="Z1159" i="16"/>
  <c r="AA1170" i="16"/>
  <c r="Z1171" i="16"/>
  <c r="AA1172" i="16"/>
  <c r="AA1173" i="16"/>
  <c r="Z1174" i="16"/>
  <c r="AA1175" i="16"/>
  <c r="AD1208" i="16"/>
  <c r="AB1222" i="16"/>
  <c r="Z1223" i="16"/>
  <c r="AB1228" i="16"/>
  <c r="Z1229" i="16"/>
  <c r="AA1240" i="16"/>
  <c r="AD1258" i="16"/>
  <c r="Z1259" i="16"/>
  <c r="Y1260" i="16"/>
  <c r="AC1265" i="16"/>
  <c r="AA1266" i="16"/>
  <c r="AD1268" i="16"/>
  <c r="Z1269" i="16"/>
  <c r="AB1274" i="16"/>
  <c r="Y1275" i="16"/>
  <c r="AB1280" i="16"/>
  <c r="Y1281" i="16"/>
  <c r="AC1285" i="16"/>
  <c r="AA1286" i="16"/>
  <c r="AC1290" i="16"/>
  <c r="AB1291" i="16"/>
  <c r="Y1292" i="16"/>
  <c r="AC1153" i="16"/>
  <c r="AD1209" i="16"/>
  <c r="AB1210" i="16"/>
  <c r="AD1211" i="16"/>
  <c r="AB1212" i="16"/>
  <c r="Z1232" i="16"/>
  <c r="AC1239" i="16"/>
  <c r="AC1240" i="16"/>
  <c r="AB1241" i="16"/>
  <c r="AB1242" i="16"/>
  <c r="AC1255" i="16"/>
  <c r="AB1256" i="16"/>
  <c r="Z1257" i="16"/>
  <c r="Y1258" i="16"/>
  <c r="Y1259" i="16"/>
  <c r="AB1260" i="16"/>
  <c r="Y1261" i="16"/>
  <c r="AA1262" i="16"/>
  <c r="Y1263" i="16"/>
  <c r="AC1264" i="16"/>
  <c r="Y1265" i="16"/>
  <c r="AB1290" i="16"/>
  <c r="AC1291" i="16"/>
  <c r="AB1292" i="16"/>
  <c r="Z1153" i="16"/>
  <c r="AA1199" i="16"/>
  <c r="Z1200" i="16"/>
  <c r="AA1201" i="16"/>
  <c r="AD1228" i="16"/>
  <c r="AD1229" i="16"/>
  <c r="AA1230" i="16"/>
  <c r="AC1253" i="16"/>
  <c r="AB1265" i="16"/>
  <c r="AB1266" i="16"/>
  <c r="Y1267" i="16"/>
  <c r="AA1268" i="16"/>
  <c r="AB1153" i="16"/>
  <c r="AD1193" i="16"/>
  <c r="AB1194" i="16"/>
  <c r="AD1195" i="16"/>
  <c r="AB1196" i="16"/>
  <c r="AA1204" i="16"/>
  <c r="AD1215" i="16"/>
  <c r="AD1222" i="16"/>
  <c r="AD1223" i="16"/>
  <c r="AA1224" i="16"/>
  <c r="Z1236" i="16"/>
  <c r="AB1245" i="16"/>
  <c r="AB1250" i="16"/>
  <c r="AC1269" i="16"/>
  <c r="AA1270" i="16"/>
  <c r="AC1272" i="16"/>
  <c r="AC1273" i="16"/>
  <c r="AA1274" i="16"/>
  <c r="AB1275" i="16"/>
  <c r="Y1276" i="16"/>
  <c r="AC1279" i="16"/>
  <c r="AA1280" i="16"/>
  <c r="AB1281" i="16"/>
  <c r="Y1282" i="16"/>
  <c r="AC1283" i="16"/>
  <c r="AB1284" i="16"/>
  <c r="Y1285" i="16"/>
  <c r="Y1286" i="16"/>
  <c r="AQ901" i="16"/>
  <c r="AN1010" i="16"/>
  <c r="AO1125" i="16"/>
  <c r="AR1082" i="16"/>
  <c r="AR1061" i="16"/>
  <c r="AR1047" i="16"/>
  <c r="O1293" i="16"/>
  <c r="L1290" i="16"/>
  <c r="O1289" i="16"/>
  <c r="L1286" i="16"/>
  <c r="O1285" i="16"/>
  <c r="O1284" i="16"/>
  <c r="M1278" i="16"/>
  <c r="M1277" i="16"/>
  <c r="J1265" i="16"/>
  <c r="J1264" i="16"/>
  <c r="J1260" i="16"/>
  <c r="L1258" i="16"/>
  <c r="O1257" i="16"/>
  <c r="O1256" i="16"/>
  <c r="L1255" i="16"/>
  <c r="O1254" i="16"/>
  <c r="J1254" i="16"/>
  <c r="J1253" i="16"/>
  <c r="K1251" i="16"/>
  <c r="J1250" i="16"/>
  <c r="N1249" i="16"/>
  <c r="K1244" i="16"/>
  <c r="K1243" i="16"/>
  <c r="L1242" i="16"/>
  <c r="N1241" i="16"/>
  <c r="O1240" i="16"/>
  <c r="M1239" i="16"/>
  <c r="K1238" i="16"/>
  <c r="N1236" i="16"/>
  <c r="N1234" i="16"/>
  <c r="L1233" i="16"/>
  <c r="O1229" i="16"/>
  <c r="K1228" i="16"/>
  <c r="M1225" i="16"/>
  <c r="K1223" i="16"/>
  <c r="J1221" i="16"/>
  <c r="J1219" i="16"/>
  <c r="M1217" i="16"/>
  <c r="K1216" i="16"/>
  <c r="M1215" i="16"/>
  <c r="K1214" i="16"/>
  <c r="L1202" i="16"/>
  <c r="O1201" i="16"/>
  <c r="N1194" i="16"/>
  <c r="O1192" i="16"/>
  <c r="M1191" i="16"/>
  <c r="L1190" i="16"/>
  <c r="L1181" i="16"/>
  <c r="J1179" i="16"/>
  <c r="O1177" i="16"/>
  <c r="J1176" i="16"/>
  <c r="M1175" i="16"/>
  <c r="M1174" i="16"/>
  <c r="J1172" i="16"/>
  <c r="J1171" i="16"/>
  <c r="K1170" i="16"/>
  <c r="M1169" i="16"/>
  <c r="N1168" i="16"/>
  <c r="J1164" i="16"/>
  <c r="N1163" i="16"/>
  <c r="K1162" i="16"/>
  <c r="O1161" i="16"/>
  <c r="O1160" i="16"/>
  <c r="N1159" i="16"/>
  <c r="AD1153" i="16"/>
  <c r="Y1291" i="16"/>
  <c r="Y1290" i="16"/>
  <c r="AB1289" i="16"/>
  <c r="Y1288" i="16"/>
  <c r="Y1287" i="16"/>
  <c r="AB1286" i="16"/>
  <c r="AD1285" i="16"/>
  <c r="Z1280" i="16"/>
  <c r="Z1278" i="16"/>
  <c r="AA1276" i="16"/>
  <c r="AD1275" i="16"/>
  <c r="AD1274" i="16"/>
  <c r="Z1266" i="16"/>
  <c r="Z1258" i="16"/>
  <c r="AD1249" i="16"/>
  <c r="Z1247" i="16"/>
  <c r="AA1241" i="16"/>
  <c r="AD1238" i="16"/>
  <c r="Y1228" i="16"/>
  <c r="AB1226" i="16"/>
  <c r="AD1225" i="16"/>
  <c r="AA1212" i="16"/>
  <c r="AD1206" i="16"/>
  <c r="Z1205" i="16"/>
  <c r="AB1191" i="16"/>
  <c r="AD1188" i="16"/>
  <c r="AC1187" i="16"/>
  <c r="AR1275" i="16"/>
  <c r="J1296" i="16"/>
  <c r="L1296" i="16"/>
  <c r="N1296" i="16"/>
  <c r="K1296" i="16"/>
  <c r="M1296" i="16"/>
  <c r="O1296" i="16"/>
  <c r="M1156" i="16"/>
  <c r="K1157" i="16"/>
  <c r="L1160" i="16"/>
  <c r="O1162" i="16"/>
  <c r="K1163" i="16"/>
  <c r="M1165" i="16"/>
  <c r="N1167" i="16"/>
  <c r="J1168" i="16"/>
  <c r="O1170" i="16"/>
  <c r="K1171" i="16"/>
  <c r="O1173" i="16"/>
  <c r="K1174" i="16"/>
  <c r="L1178" i="16"/>
  <c r="M1179" i="16"/>
  <c r="O1183" i="16"/>
  <c r="K1184" i="16"/>
  <c r="M1188" i="16"/>
  <c r="N1189" i="16"/>
  <c r="J1190" i="16"/>
  <c r="L1194" i="16"/>
  <c r="M1195" i="16"/>
  <c r="L1200" i="16"/>
  <c r="M1201" i="16"/>
  <c r="O1205" i="16"/>
  <c r="K1206" i="16"/>
  <c r="M1210" i="16"/>
  <c r="N1211" i="16"/>
  <c r="K1212" i="16"/>
  <c r="M1216" i="16"/>
  <c r="N1217" i="16"/>
  <c r="J1218" i="16"/>
  <c r="M1222" i="16"/>
  <c r="O1223" i="16"/>
  <c r="K1224" i="16"/>
  <c r="L1232" i="16"/>
  <c r="N1233" i="16"/>
  <c r="J1234" i="16"/>
  <c r="M1236" i="16"/>
  <c r="K1237" i="16"/>
  <c r="O1239" i="16"/>
  <c r="K1240" i="16"/>
  <c r="O1242" i="16"/>
  <c r="M1243" i="16"/>
  <c r="L1246" i="16"/>
  <c r="L1250" i="16"/>
  <c r="L1251" i="16"/>
  <c r="K1252" i="16"/>
  <c r="O1258" i="16"/>
  <c r="L1259" i="16"/>
  <c r="K1260" i="16"/>
  <c r="O1266" i="16"/>
  <c r="L1267" i="16"/>
  <c r="K1268" i="16"/>
  <c r="O1274" i="16"/>
  <c r="L1275" i="16"/>
  <c r="K1276" i="16"/>
  <c r="O1281" i="16"/>
  <c r="O1156" i="16"/>
  <c r="N1157" i="16"/>
  <c r="J1158" i="16"/>
  <c r="M1160" i="16"/>
  <c r="J1161" i="16"/>
  <c r="M1163" i="16"/>
  <c r="N1165" i="16"/>
  <c r="J1166" i="16"/>
  <c r="O1167" i="16"/>
  <c r="K1168" i="16"/>
  <c r="M1171" i="16"/>
  <c r="L1174" i="16"/>
  <c r="M1178" i="16"/>
  <c r="N1179" i="16"/>
  <c r="J1180" i="16"/>
  <c r="L1184" i="16"/>
  <c r="M1185" i="16"/>
  <c r="O1189" i="16"/>
  <c r="K1190" i="16"/>
  <c r="M1194" i="16"/>
  <c r="N1195" i="16"/>
  <c r="J1196" i="16"/>
  <c r="M1200" i="16"/>
  <c r="N1201" i="16"/>
  <c r="J1202" i="16"/>
  <c r="L1206" i="16"/>
  <c r="M1207" i="16"/>
  <c r="L1212" i="16"/>
  <c r="M1213" i="16"/>
  <c r="O1217" i="16"/>
  <c r="K1218" i="16"/>
  <c r="L1224" i="16"/>
  <c r="N1225" i="16"/>
  <c r="J1226" i="16"/>
  <c r="M1232" i="16"/>
  <c r="O1233" i="16"/>
  <c r="K1234" i="16"/>
  <c r="O1236" i="16"/>
  <c r="M1237" i="16"/>
  <c r="L1240" i="16"/>
  <c r="N1243" i="16"/>
  <c r="J1244" i="16"/>
  <c r="M1246" i="16"/>
  <c r="K1247" i="16"/>
  <c r="O1251" i="16"/>
  <c r="L1252" i="16"/>
  <c r="K1253" i="16"/>
  <c r="O1259" i="16"/>
  <c r="L1260" i="16"/>
  <c r="K1261" i="16"/>
  <c r="O1267" i="16"/>
  <c r="L1268" i="16"/>
  <c r="K1269" i="16"/>
  <c r="O1275" i="16"/>
  <c r="L1276" i="16"/>
  <c r="K1277" i="16"/>
  <c r="M1282" i="16"/>
  <c r="AY1282" i="16" s="1"/>
  <c r="K1283" i="16"/>
  <c r="M1154" i="16"/>
  <c r="N1155" i="16"/>
  <c r="J1156" i="16"/>
  <c r="O1158" i="16"/>
  <c r="M1159" i="16"/>
  <c r="L1162" i="16"/>
  <c r="M1164" i="16"/>
  <c r="N1166" i="16"/>
  <c r="J1167" i="16"/>
  <c r="N1169" i="16"/>
  <c r="J1170" i="16"/>
  <c r="M1172" i="16"/>
  <c r="L1176" i="16"/>
  <c r="M1177" i="16"/>
  <c r="O1181" i="16"/>
  <c r="K1182" i="16"/>
  <c r="M1186" i="16"/>
  <c r="N1187" i="16"/>
  <c r="J1188" i="16"/>
  <c r="L1192" i="16"/>
  <c r="M1193" i="16"/>
  <c r="L1198" i="16"/>
  <c r="M1199" i="16"/>
  <c r="O1203" i="16"/>
  <c r="K1204" i="16"/>
  <c r="M1208" i="16"/>
  <c r="N1209" i="16"/>
  <c r="J1210" i="16"/>
  <c r="M1214" i="16"/>
  <c r="N1215" i="16"/>
  <c r="J1216" i="16"/>
  <c r="L1220" i="16"/>
  <c r="N1221" i="16"/>
  <c r="J1222" i="16"/>
  <c r="L1228" i="16"/>
  <c r="N1229" i="16"/>
  <c r="J1230" i="16"/>
  <c r="N1235" i="16"/>
  <c r="J1236" i="16"/>
  <c r="M1238" i="16"/>
  <c r="K1239" i="16"/>
  <c r="O1241" i="16"/>
  <c r="K1242" i="16"/>
  <c r="O1244" i="16"/>
  <c r="M1245" i="16"/>
  <c r="O1247" i="16"/>
  <c r="M1248" i="16"/>
  <c r="M1249" i="16"/>
  <c r="O1255" i="16"/>
  <c r="L1256" i="16"/>
  <c r="K1257" i="16"/>
  <c r="O1263" i="16"/>
  <c r="L1264" i="16"/>
  <c r="K1265" i="16"/>
  <c r="O1271" i="16"/>
  <c r="L1272" i="16"/>
  <c r="K1273" i="16"/>
  <c r="O1279" i="16"/>
  <c r="L1280" i="16"/>
  <c r="K1281" i="16"/>
  <c r="M1284" i="16"/>
  <c r="K1285" i="16"/>
  <c r="K1154" i="16"/>
  <c r="K1155" i="16"/>
  <c r="K1156" i="16"/>
  <c r="O1157" i="16"/>
  <c r="L1158" i="16"/>
  <c r="K1159" i="16"/>
  <c r="L1164" i="16"/>
  <c r="O1171" i="16"/>
  <c r="K1172" i="16"/>
  <c r="L1186" i="16"/>
  <c r="O1187" i="16"/>
  <c r="L1188" i="16"/>
  <c r="O1159" i="16"/>
  <c r="K1160" i="16"/>
  <c r="M1161" i="16"/>
  <c r="O1164" i="16"/>
  <c r="K1165" i="16"/>
  <c r="K1166" i="16"/>
  <c r="N1172" i="16"/>
  <c r="M1173" i="16"/>
  <c r="J1174" i="16"/>
  <c r="M1198" i="16"/>
  <c r="O1199" i="16"/>
  <c r="K1200" i="16"/>
  <c r="M1202" i="16"/>
  <c r="N1203" i="16"/>
  <c r="L1204" i="16"/>
  <c r="M1205" i="16"/>
  <c r="J1206" i="16"/>
  <c r="N1207" i="16"/>
  <c r="J1208" i="16"/>
  <c r="J1212" i="16"/>
  <c r="N1213" i="16"/>
  <c r="J1214" i="16"/>
  <c r="L1218" i="16"/>
  <c r="M1219" i="16"/>
  <c r="J1224" i="16"/>
  <c r="O1225" i="16"/>
  <c r="L1226" i="16"/>
  <c r="N1227" i="16"/>
  <c r="J1228" i="16"/>
  <c r="K1230" i="16"/>
  <c r="N1231" i="16"/>
  <c r="J1232" i="16"/>
  <c r="O1234" i="16"/>
  <c r="M1235" i="16"/>
  <c r="K1236" i="16"/>
  <c r="N1237" i="16"/>
  <c r="J1238" i="16"/>
  <c r="O1245" i="16"/>
  <c r="K1246" i="16"/>
  <c r="L1247" i="16"/>
  <c r="K1249" i="16"/>
  <c r="M1162" i="16"/>
  <c r="J1163" i="16"/>
  <c r="O1166" i="16"/>
  <c r="M1167" i="16"/>
  <c r="O1168" i="16"/>
  <c r="K1169" i="16"/>
  <c r="O1175" i="16"/>
  <c r="K1176" i="16"/>
  <c r="N1177" i="16"/>
  <c r="J1178" i="16"/>
  <c r="O1179" i="16"/>
  <c r="L1180" i="16"/>
  <c r="M1181" i="16"/>
  <c r="J1182" i="16"/>
  <c r="M1220" i="16"/>
  <c r="O1238" i="16"/>
  <c r="N1239" i="16"/>
  <c r="M1240" i="16"/>
  <c r="K1241" i="16"/>
  <c r="AO974" i="16"/>
  <c r="AR1150" i="16"/>
  <c r="AR1129" i="16"/>
  <c r="AS1062" i="16"/>
  <c r="AS1036" i="16"/>
  <c r="M1293" i="16"/>
  <c r="J1293" i="16"/>
  <c r="N1291" i="16"/>
  <c r="K1290" i="16"/>
  <c r="M1289" i="16"/>
  <c r="J1289" i="16"/>
  <c r="N1287" i="16"/>
  <c r="K1286" i="16"/>
  <c r="L1285" i="16"/>
  <c r="L1284" i="16"/>
  <c r="O1283" i="16"/>
  <c r="J1283" i="16"/>
  <c r="J1273" i="16"/>
  <c r="J1272" i="16"/>
  <c r="J1268" i="16"/>
  <c r="L1266" i="16"/>
  <c r="O1265" i="16"/>
  <c r="O1264" i="16"/>
  <c r="L1263" i="16"/>
  <c r="O1262" i="16"/>
  <c r="J1262" i="16"/>
  <c r="J1261" i="16"/>
  <c r="K1259" i="16"/>
  <c r="K1258" i="16"/>
  <c r="L1257" i="16"/>
  <c r="K1256" i="16"/>
  <c r="K1255" i="16"/>
  <c r="L1254" i="16"/>
  <c r="O1253" i="16"/>
  <c r="O1252" i="16"/>
  <c r="N1248" i="16"/>
  <c r="N1246" i="16"/>
  <c r="J1242" i="16"/>
  <c r="M1241" i="16"/>
  <c r="J1240" i="16"/>
  <c r="M1230" i="16"/>
  <c r="O1228" i="16"/>
  <c r="N1226" i="16"/>
  <c r="K1220" i="16"/>
  <c r="O1219" i="16"/>
  <c r="M1218" i="16"/>
  <c r="L1211" i="16"/>
  <c r="M1204" i="16"/>
  <c r="M1203" i="16"/>
  <c r="K1202" i="16"/>
  <c r="N1200" i="16"/>
  <c r="K1178" i="16"/>
  <c r="O1176" i="16"/>
  <c r="J1169" i="16"/>
  <c r="J1162" i="16"/>
  <c r="N1161" i="16"/>
  <c r="J1160" i="16"/>
  <c r="AA1153" i="16"/>
  <c r="AA1292" i="16"/>
  <c r="AD1291" i="16"/>
  <c r="AD1286" i="16"/>
  <c r="AA1283" i="16"/>
  <c r="AD1264" i="16"/>
  <c r="AD1263" i="16"/>
  <c r="AD1256" i="16"/>
  <c r="Z1252" i="16"/>
  <c r="AB1234" i="16"/>
  <c r="AD1233" i="16"/>
  <c r="AB1231" i="16"/>
  <c r="Z1227" i="16"/>
  <c r="AA1226" i="16"/>
  <c r="AB1223" i="16"/>
  <c r="Y1215" i="16"/>
  <c r="Z1213" i="16"/>
  <c r="AA1207" i="16"/>
  <c r="Z1206" i="16"/>
  <c r="AB1199" i="16"/>
  <c r="AA1194" i="16"/>
  <c r="Y1190" i="16"/>
  <c r="AQ1276" i="16"/>
  <c r="AS1270" i="16"/>
  <c r="AR1000" i="16"/>
  <c r="AP1143" i="16"/>
  <c r="AS1140" i="16"/>
  <c r="AP1119" i="16"/>
  <c r="AR1063" i="16"/>
  <c r="L1293" i="16"/>
  <c r="O1292" i="16"/>
  <c r="L1289" i="16"/>
  <c r="O1288" i="16"/>
  <c r="K1284" i="16"/>
  <c r="M1283" i="16"/>
  <c r="O1282" i="16"/>
  <c r="J1281" i="16"/>
  <c r="J1280" i="16"/>
  <c r="J1276" i="16"/>
  <c r="L1274" i="16"/>
  <c r="O1273" i="16"/>
  <c r="O1272" i="16"/>
  <c r="L1271" i="16"/>
  <c r="O1270" i="16"/>
  <c r="J1270" i="16"/>
  <c r="J1269" i="16"/>
  <c r="K1267" i="16"/>
  <c r="K1266" i="16"/>
  <c r="L1265" i="16"/>
  <c r="K1264" i="16"/>
  <c r="K1263" i="16"/>
  <c r="L1262" i="16"/>
  <c r="O1261" i="16"/>
  <c r="O1260" i="16"/>
  <c r="K1254" i="16"/>
  <c r="L1253" i="16"/>
  <c r="N1250" i="16"/>
  <c r="J1233" i="16"/>
  <c r="O1231" i="16"/>
  <c r="O1230" i="16"/>
  <c r="L1222" i="16"/>
  <c r="O1221" i="16"/>
  <c r="J1220" i="16"/>
  <c r="N1219" i="16"/>
  <c r="O1218" i="16"/>
  <c r="N1216" i="16"/>
  <c r="K1211" i="16"/>
  <c r="K1209" i="16"/>
  <c r="J1207" i="16"/>
  <c r="N1205" i="16"/>
  <c r="J1204" i="16"/>
  <c r="L1197" i="16"/>
  <c r="L1195" i="16"/>
  <c r="N1190" i="16"/>
  <c r="K1185" i="16"/>
  <c r="L1157" i="16"/>
  <c r="Y1293" i="16"/>
  <c r="AD1292" i="16"/>
  <c r="AC1280" i="16"/>
  <c r="AB1279" i="16"/>
  <c r="AC1278" i="16"/>
  <c r="AD1277" i="16"/>
  <c r="Z1271" i="16"/>
  <c r="AC1266" i="16"/>
  <c r="Z1265" i="16"/>
  <c r="Y1264" i="16"/>
  <c r="AA1261" i="16"/>
  <c r="AB1257" i="16"/>
  <c r="AA1256" i="16"/>
  <c r="AD1250" i="16"/>
  <c r="Y1246" i="16"/>
  <c r="AA1243" i="16"/>
  <c r="Z1235" i="16"/>
  <c r="AA1234" i="16"/>
  <c r="Y1229" i="16"/>
  <c r="Y1222" i="16"/>
  <c r="AB1220" i="16"/>
  <c r="AD1219" i="16"/>
  <c r="AD1214" i="16"/>
  <c r="Y1203" i="16"/>
  <c r="Z1195" i="16"/>
  <c r="AQ1234" i="16"/>
  <c r="N1269" i="16"/>
  <c r="M1262" i="16"/>
  <c r="M1261" i="16"/>
  <c r="J1248" i="16"/>
  <c r="N1244" i="16"/>
  <c r="L1235" i="16"/>
  <c r="K1233" i="16"/>
  <c r="J1229" i="16"/>
  <c r="K1227" i="16"/>
  <c r="K1225" i="16"/>
  <c r="J1215" i="16"/>
  <c r="K1213" i="16"/>
  <c r="J1209" i="16"/>
  <c r="K1207" i="16"/>
  <c r="L1203" i="16"/>
  <c r="L1201" i="16"/>
  <c r="N1196" i="16"/>
  <c r="O1190" i="16"/>
  <c r="N1188" i="16"/>
  <c r="O1184" i="16"/>
  <c r="J1175" i="16"/>
  <c r="L1165" i="16"/>
  <c r="K1161" i="16"/>
  <c r="N1158" i="16"/>
  <c r="AD1288" i="16"/>
  <c r="Z1268" i="16"/>
  <c r="AD1244" i="16"/>
  <c r="Z1238" i="16"/>
  <c r="AC1203" i="16"/>
  <c r="Y1198" i="16"/>
  <c r="AC1186" i="16"/>
  <c r="O1248" i="16"/>
  <c r="J1245" i="16"/>
  <c r="O1222" i="16"/>
  <c r="O1220" i="16"/>
  <c r="O1216" i="16"/>
  <c r="O1211" i="16"/>
  <c r="O1210" i="16"/>
  <c r="J1195" i="16"/>
  <c r="J1193" i="16"/>
  <c r="L1191" i="16"/>
  <c r="K1189" i="16"/>
  <c r="K1187" i="16"/>
  <c r="L1183" i="16"/>
  <c r="N1180" i="16"/>
  <c r="L1171" i="16"/>
  <c r="J1159" i="16"/>
  <c r="J1157" i="16"/>
  <c r="J1155" i="16"/>
  <c r="Z1293" i="16"/>
  <c r="Z1291" i="16"/>
  <c r="AA1287" i="16"/>
  <c r="AD1278" i="16"/>
  <c r="AD1269" i="16"/>
  <c r="Z1264" i="16"/>
  <c r="AD1252" i="16"/>
  <c r="Z1249" i="16"/>
  <c r="AD1247" i="16"/>
  <c r="AC1237" i="16"/>
  <c r="AB1215" i="16"/>
  <c r="Y1209" i="16"/>
  <c r="AB1193" i="16"/>
  <c r="AS1164" i="16"/>
  <c r="J1185" i="16"/>
  <c r="K1181" i="16"/>
  <c r="K1179" i="16"/>
  <c r="L1169" i="16"/>
  <c r="L1168" i="16"/>
  <c r="Z1286" i="16"/>
  <c r="Z1285" i="16"/>
  <c r="Z1283" i="16"/>
  <c r="Z1277" i="16"/>
  <c r="AA1273" i="16"/>
  <c r="AA1271" i="16"/>
  <c r="AA1251" i="16"/>
  <c r="Z1250" i="16"/>
  <c r="AD1248" i="16"/>
  <c r="Z1245" i="16"/>
  <c r="AC1238" i="16"/>
  <c r="AC1228" i="16"/>
  <c r="AB1227" i="16"/>
  <c r="AB1217" i="16"/>
  <c r="Y1214" i="16"/>
  <c r="AB1207" i="16"/>
  <c r="Y1187" i="16"/>
  <c r="AD1176" i="16"/>
  <c r="AB1163" i="16"/>
  <c r="J1284" i="16"/>
  <c r="N1282" i="16"/>
  <c r="J1279" i="16"/>
  <c r="M1276" i="16"/>
  <c r="N1275" i="16"/>
  <c r="J1271" i="16"/>
  <c r="M1268" i="16"/>
  <c r="N1267" i="16"/>
  <c r="J1263" i="16"/>
  <c r="M1260" i="16"/>
  <c r="N1259" i="16"/>
  <c r="J1255" i="16"/>
  <c r="M1252" i="16"/>
  <c r="N1251" i="16"/>
  <c r="O1250" i="16"/>
  <c r="N1240" i="16"/>
  <c r="J1235" i="16"/>
  <c r="M1233" i="16"/>
  <c r="O1232" i="16"/>
  <c r="J1227" i="16"/>
  <c r="L1225" i="16"/>
  <c r="N1224" i="16"/>
  <c r="K1219" i="16"/>
  <c r="L1213" i="16"/>
  <c r="N1212" i="16"/>
  <c r="L1207" i="16"/>
  <c r="N1206" i="16"/>
  <c r="J1203" i="16"/>
  <c r="O1200" i="16"/>
  <c r="J1197" i="16"/>
  <c r="O1194" i="16"/>
  <c r="K1191" i="16"/>
  <c r="L1185" i="16"/>
  <c r="N1184" i="16"/>
  <c r="J1181" i="16"/>
  <c r="O1178" i="16"/>
  <c r="K1175" i="16"/>
  <c r="N1174" i="16"/>
  <c r="M1168" i="16"/>
  <c r="L1161" i="16"/>
  <c r="M1157" i="16"/>
  <c r="Z1290" i="16"/>
  <c r="AA1289" i="16"/>
  <c r="AD1287" i="16"/>
  <c r="AD1282" i="16"/>
  <c r="Z1279" i="16"/>
  <c r="AD1276" i="16"/>
  <c r="Y1273" i="16"/>
  <c r="AD1270" i="16"/>
  <c r="AD1261" i="16"/>
  <c r="AA1255" i="16"/>
  <c r="AD1242" i="16"/>
  <c r="AD1241" i="16"/>
  <c r="AD1239" i="16"/>
  <c r="AB1237" i="16"/>
  <c r="AC1236" i="16"/>
  <c r="AC1233" i="16"/>
  <c r="AC1232" i="16"/>
  <c r="AC1231" i="16"/>
  <c r="AC1225" i="16"/>
  <c r="Y1210" i="16"/>
  <c r="Y1188" i="16"/>
  <c r="AC1185" i="16"/>
  <c r="Z1183" i="16"/>
  <c r="AQ1249" i="16"/>
  <c r="AQ1181" i="16"/>
  <c r="AN1166" i="16"/>
  <c r="AC1174" i="16"/>
  <c r="AC1173" i="16"/>
  <c r="AC1172" i="16"/>
  <c r="AC1171" i="16"/>
  <c r="AC1170" i="16"/>
  <c r="AB1169" i="16"/>
  <c r="AQ1289" i="16"/>
  <c r="AS1211" i="16"/>
  <c r="AO1204" i="16"/>
  <c r="AR1173" i="16"/>
  <c r="AN1162" i="16"/>
  <c r="AB1175" i="16"/>
  <c r="AB1173" i="16"/>
  <c r="AB1159" i="16"/>
  <c r="AQ1215" i="16"/>
  <c r="AS1197" i="16"/>
  <c r="AO1163" i="16"/>
  <c r="AO1159" i="16"/>
  <c r="J1282" i="16"/>
  <c r="M1280" i="16"/>
  <c r="N1279" i="16"/>
  <c r="J1275" i="16"/>
  <c r="M1272" i="16"/>
  <c r="N1271" i="16"/>
  <c r="J1267" i="16"/>
  <c r="M1264" i="16"/>
  <c r="N1263" i="16"/>
  <c r="J1259" i="16"/>
  <c r="M1256" i="16"/>
  <c r="N1255" i="16"/>
  <c r="J1251" i="16"/>
  <c r="J1243" i="16"/>
  <c r="L1239" i="16"/>
  <c r="K1231" i="16"/>
  <c r="L1230" i="16"/>
  <c r="L1229" i="16"/>
  <c r="N1228" i="16"/>
  <c r="J1223" i="16"/>
  <c r="L1221" i="16"/>
  <c r="N1220" i="16"/>
  <c r="J1217" i="16"/>
  <c r="O1214" i="16"/>
  <c r="J1211" i="16"/>
  <c r="O1208" i="16"/>
  <c r="K1205" i="16"/>
  <c r="L1199" i="16"/>
  <c r="N1198" i="16"/>
  <c r="L1193" i="16"/>
  <c r="N1192" i="16"/>
  <c r="J1189" i="16"/>
  <c r="O1186" i="16"/>
  <c r="K1183" i="16"/>
  <c r="L1177" i="16"/>
  <c r="N1176" i="16"/>
  <c r="K1173" i="16"/>
  <c r="L1170" i="16"/>
  <c r="L1167" i="16"/>
  <c r="M1155" i="16"/>
  <c r="O1154" i="16"/>
  <c r="AD1290" i="16"/>
  <c r="Z1287" i="16"/>
  <c r="Z1282" i="16"/>
  <c r="AA1281" i="16"/>
  <c r="AD1279" i="16"/>
  <c r="Z1276" i="16"/>
  <c r="AA1275" i="16"/>
  <c r="Z1270" i="16"/>
  <c r="AD1265" i="16"/>
  <c r="Z1262" i="16"/>
  <c r="Z1242" i="16"/>
  <c r="Z1241" i="16"/>
  <c r="Z1239" i="16"/>
  <c r="Y1236" i="16"/>
  <c r="Y1233" i="16"/>
  <c r="Y1231" i="16"/>
  <c r="Y1225" i="16"/>
  <c r="AC1212" i="16"/>
  <c r="AC1211" i="16"/>
  <c r="AB1209" i="16"/>
  <c r="AC1188" i="16"/>
  <c r="Y1185" i="16"/>
  <c r="AB1181" i="16"/>
  <c r="AS1265" i="16"/>
  <c r="AO1254" i="16"/>
  <c r="AR1243" i="16"/>
  <c r="AS1221" i="16"/>
  <c r="AS1179" i="16"/>
  <c r="AR1166" i="16"/>
  <c r="M1279" i="16"/>
  <c r="N1278" i="16"/>
  <c r="J1274" i="16"/>
  <c r="M1271" i="16"/>
  <c r="N1270" i="16"/>
  <c r="J1266" i="16"/>
  <c r="M1263" i="16"/>
  <c r="N1262" i="16"/>
  <c r="J1258" i="16"/>
  <c r="M1255" i="16"/>
  <c r="N1254" i="16"/>
  <c r="L1249" i="16"/>
  <c r="L1245" i="16"/>
  <c r="N1238" i="16"/>
  <c r="J1231" i="16"/>
  <c r="K1229" i="16"/>
  <c r="M1227" i="16"/>
  <c r="O1226" i="16"/>
  <c r="K1221" i="16"/>
  <c r="L1215" i="16"/>
  <c r="N1214" i="16"/>
  <c r="L1209" i="16"/>
  <c r="N1208" i="16"/>
  <c r="J1205" i="16"/>
  <c r="O1202" i="16"/>
  <c r="K1199" i="16"/>
  <c r="M1197" i="16"/>
  <c r="O1196" i="16"/>
  <c r="K1193" i="16"/>
  <c r="L1187" i="16"/>
  <c r="N1186" i="16"/>
  <c r="J1183" i="16"/>
  <c r="O1180" i="16"/>
  <c r="K1177" i="16"/>
  <c r="J1173" i="16"/>
  <c r="L1159" i="16"/>
  <c r="L1155" i="16"/>
  <c r="N1154" i="16"/>
  <c r="Z1292" i="16"/>
  <c r="AA1291" i="16"/>
  <c r="AD1289" i="16"/>
  <c r="AD1284" i="16"/>
  <c r="Z1281" i="16"/>
  <c r="Z1275" i="16"/>
  <c r="AD1272" i="16"/>
  <c r="AA1269" i="16"/>
  <c r="Z1260" i="16"/>
  <c r="AA1259" i="16"/>
  <c r="AD1255" i="16"/>
  <c r="AD1253" i="16"/>
  <c r="Z1240" i="16"/>
  <c r="Y1234" i="16"/>
  <c r="Y1226" i="16"/>
  <c r="AC1214" i="16"/>
  <c r="AB1213" i="16"/>
  <c r="Y1206" i="16"/>
  <c r="AC1201" i="16"/>
  <c r="Y1180" i="16"/>
  <c r="AC1161" i="16"/>
  <c r="AS1287" i="16"/>
  <c r="AS1283" i="16"/>
  <c r="AQ1275" i="16"/>
  <c r="AO1242" i="16"/>
  <c r="AQ1235" i="16"/>
  <c r="AO1169" i="16"/>
  <c r="AC1155" i="16"/>
  <c r="AO1264" i="16"/>
  <c r="AQ1261" i="16"/>
  <c r="AS1231" i="16"/>
  <c r="AO1282" i="16"/>
  <c r="AN1255" i="16"/>
  <c r="AS1245" i="16"/>
  <c r="AO1188" i="16"/>
  <c r="AO1184" i="16"/>
  <c r="Z1256" i="16"/>
  <c r="AD1254" i="16"/>
  <c r="Z1251" i="16"/>
  <c r="Z1246" i="16"/>
  <c r="AA1245" i="16"/>
  <c r="AD1243" i="16"/>
  <c r="Y1235" i="16"/>
  <c r="AB1233" i="16"/>
  <c r="Y1230" i="16"/>
  <c r="AC1227" i="16"/>
  <c r="Y1224" i="16"/>
  <c r="AC1221" i="16"/>
  <c r="AC1219" i="16"/>
  <c r="AC1218" i="16"/>
  <c r="AC1217" i="16"/>
  <c r="Y1204" i="16"/>
  <c r="Y1196" i="16"/>
  <c r="Y1195" i="16"/>
  <c r="AC1181" i="16"/>
  <c r="AC1169" i="16"/>
  <c r="AS1293" i="16"/>
  <c r="AQ1285" i="16"/>
  <c r="AQ1279" i="16"/>
  <c r="AO1272" i="16"/>
  <c r="AQ1263" i="16"/>
  <c r="AO1260" i="16"/>
  <c r="AR1244" i="16"/>
  <c r="AN1236" i="16"/>
  <c r="AQ1159" i="16"/>
  <c r="AD1259" i="16"/>
  <c r="AA1257" i="16"/>
  <c r="Z1254" i="16"/>
  <c r="AA1253" i="16"/>
  <c r="AD1251" i="16"/>
  <c r="AD1246" i="16"/>
  <c r="Z1243" i="16"/>
  <c r="AC1235" i="16"/>
  <c r="AC1230" i="16"/>
  <c r="Y1227" i="16"/>
  <c r="AC1224" i="16"/>
  <c r="Y1219" i="16"/>
  <c r="Y1217" i="16"/>
  <c r="AC1204" i="16"/>
  <c r="AB1201" i="16"/>
  <c r="AC1196" i="16"/>
  <c r="AC1195" i="16"/>
  <c r="Y1181" i="16"/>
  <c r="Z1175" i="16"/>
  <c r="Y1169" i="16"/>
  <c r="Y1164" i="16"/>
  <c r="Y1163" i="16"/>
  <c r="AB1155" i="16"/>
  <c r="AO1292" i="16"/>
  <c r="AS1277" i="16"/>
  <c r="AS1271" i="16"/>
  <c r="AN1244" i="16"/>
  <c r="AN1239" i="16"/>
  <c r="AR1236" i="16"/>
  <c r="AO1232" i="16"/>
  <c r="AQ1211" i="16"/>
  <c r="AO1198" i="16"/>
  <c r="AQ1157" i="16"/>
  <c r="Z1253" i="16"/>
  <c r="Z1248" i="16"/>
  <c r="AA1247" i="16"/>
  <c r="AD1245" i="16"/>
  <c r="AD1240" i="16"/>
  <c r="AB1235" i="16"/>
  <c r="Y1232" i="16"/>
  <c r="AC1229" i="16"/>
  <c r="Z1225" i="16"/>
  <c r="AC1223" i="16"/>
  <c r="Y1220" i="16"/>
  <c r="Y1212" i="16"/>
  <c r="Y1211" i="16"/>
  <c r="AC1198" i="16"/>
  <c r="AB1197" i="16"/>
  <c r="AC1193" i="16"/>
  <c r="AC1191" i="16"/>
  <c r="Y1170" i="16"/>
  <c r="AO1266" i="16"/>
  <c r="AO1216" i="16"/>
  <c r="AO1186" i="16"/>
  <c r="AN1165" i="16"/>
  <c r="Y1221" i="16"/>
  <c r="AB1219" i="16"/>
  <c r="Y1216" i="16"/>
  <c r="AC1213" i="16"/>
  <c r="AC1208" i="16"/>
  <c r="Y1205" i="16"/>
  <c r="AB1203" i="16"/>
  <c r="Y1200" i="16"/>
  <c r="AC1197" i="16"/>
  <c r="AC1192" i="16"/>
  <c r="Y1189" i="16"/>
  <c r="AB1187" i="16"/>
  <c r="Y1184" i="16"/>
  <c r="Y1183" i="16"/>
  <c r="AB1179" i="16"/>
  <c r="AC1178" i="16"/>
  <c r="AC1177" i="16"/>
  <c r="AD1172" i="16"/>
  <c r="Y1166" i="16"/>
  <c r="Y1165" i="16"/>
  <c r="AB1161" i="16"/>
  <c r="AC1160" i="16"/>
  <c r="AC1158" i="16"/>
  <c r="AC1157" i="16"/>
  <c r="AO1290" i="16"/>
  <c r="AS1285" i="16"/>
  <c r="AO1280" i="16"/>
  <c r="AS1275" i="16"/>
  <c r="AQ1265" i="16"/>
  <c r="AQ1259" i="16"/>
  <c r="AQ1253" i="16"/>
  <c r="AN1251" i="16"/>
  <c r="AN1240" i="16"/>
  <c r="AQ1225" i="16"/>
  <c r="AQ1203" i="16"/>
  <c r="AN1199" i="16"/>
  <c r="AS1187" i="16"/>
  <c r="AQ1167" i="16"/>
  <c r="AN1158" i="16"/>
  <c r="AC1216" i="16"/>
  <c r="Y1213" i="16"/>
  <c r="AB1211" i="16"/>
  <c r="Y1208" i="16"/>
  <c r="AC1205" i="16"/>
  <c r="AC1200" i="16"/>
  <c r="Y1197" i="16"/>
  <c r="AB1195" i="16"/>
  <c r="Y1192" i="16"/>
  <c r="AC1189" i="16"/>
  <c r="AC1184" i="16"/>
  <c r="AC1183" i="16"/>
  <c r="Y1178" i="16"/>
  <c r="Y1177" i="16"/>
  <c r="AB1167" i="16"/>
  <c r="AC1166" i="16"/>
  <c r="AC1165" i="16"/>
  <c r="Y1160" i="16"/>
  <c r="Y1158" i="16"/>
  <c r="Y1157" i="16"/>
  <c r="AQ1291" i="16"/>
  <c r="AO1286" i="16"/>
  <c r="AQ1281" i="16"/>
  <c r="AO1276" i="16"/>
  <c r="AQ1273" i="16"/>
  <c r="AR1251" i="16"/>
  <c r="AQ1245" i="16"/>
  <c r="AO1226" i="16"/>
  <c r="AS1207" i="16"/>
  <c r="AO1180" i="16"/>
  <c r="AS1176" i="16"/>
  <c r="AS1170" i="16"/>
  <c r="AN1161" i="16"/>
  <c r="Y1218" i="16"/>
  <c r="AC1215" i="16"/>
  <c r="AC1210" i="16"/>
  <c r="Y1207" i="16"/>
  <c r="AB1205" i="16"/>
  <c r="Y1202" i="16"/>
  <c r="AC1199" i="16"/>
  <c r="AC1194" i="16"/>
  <c r="Y1191" i="16"/>
  <c r="AB1189" i="16"/>
  <c r="Y1186" i="16"/>
  <c r="AB1183" i="16"/>
  <c r="Y1174" i="16"/>
  <c r="Y1173" i="16"/>
  <c r="Y1172" i="16"/>
  <c r="Y1171" i="16"/>
  <c r="AC1164" i="16"/>
  <c r="AC1163" i="16"/>
  <c r="Y1156" i="16"/>
  <c r="Y1155" i="16"/>
  <c r="AO1274" i="16"/>
  <c r="AQ1271" i="16"/>
  <c r="AS1269" i="16"/>
  <c r="AS1267" i="16"/>
  <c r="AO1262" i="16"/>
  <c r="AO1250" i="16"/>
  <c r="AS1241" i="16"/>
  <c r="AS1215" i="16"/>
  <c r="AS1193" i="16"/>
  <c r="AQ1189" i="16"/>
  <c r="Y1182" i="16"/>
  <c r="AC1179" i="16"/>
  <c r="Y1176" i="16"/>
  <c r="Y1175" i="16"/>
  <c r="Z1173" i="16"/>
  <c r="AB1171" i="16"/>
  <c r="Y1168" i="16"/>
  <c r="Y1167" i="16"/>
  <c r="AB1165" i="16"/>
  <c r="Y1162" i="16"/>
  <c r="AC1159" i="16"/>
  <c r="AC1154" i="16"/>
  <c r="AS1291" i="16"/>
  <c r="AS1281" i="16"/>
  <c r="AO1270" i="16"/>
  <c r="AQ1269" i="16"/>
  <c r="AN1252" i="16"/>
  <c r="AO1238" i="16"/>
  <c r="AS1235" i="16"/>
  <c r="AQ1231" i="16"/>
  <c r="AQ1229" i="16"/>
  <c r="AO1222" i="16"/>
  <c r="AO1200" i="16"/>
  <c r="AQ1187" i="16"/>
  <c r="AQ1185" i="16"/>
  <c r="AO1182" i="16"/>
  <c r="AQ1171" i="16"/>
  <c r="AQ1169" i="16"/>
  <c r="AO1157" i="16"/>
  <c r="AC1182" i="16"/>
  <c r="Y1179" i="16"/>
  <c r="AB1177" i="16"/>
  <c r="AC1176" i="16"/>
  <c r="AC1175" i="16"/>
  <c r="AD1174" i="16"/>
  <c r="AC1168" i="16"/>
  <c r="AC1167" i="16"/>
  <c r="AC1162" i="16"/>
  <c r="Y1159" i="16"/>
  <c r="AB1157" i="16"/>
  <c r="Y1154" i="16"/>
  <c r="AO1288" i="16"/>
  <c r="AQ1287" i="16"/>
  <c r="AP1284" i="16"/>
  <c r="AO1278" i="16"/>
  <c r="AQ1277" i="16"/>
  <c r="AS1273" i="16"/>
  <c r="AQ1267" i="16"/>
  <c r="AS1263" i="16"/>
  <c r="AN1256" i="16"/>
  <c r="AR1252" i="16"/>
  <c r="AR1247" i="16"/>
  <c r="AO1212" i="16"/>
  <c r="AQ1197" i="16"/>
  <c r="AO1190" i="16"/>
  <c r="AQ1179" i="16"/>
  <c r="AR1154" i="16"/>
  <c r="AC1156" i="16"/>
  <c r="AQ1293" i="16"/>
  <c r="AS1289" i="16"/>
  <c r="AO1284" i="16"/>
  <c r="AQ1283" i="16"/>
  <c r="AS1279" i="16"/>
  <c r="AO1268" i="16"/>
  <c r="AP1267" i="16"/>
  <c r="AS1249" i="16"/>
  <c r="AR1248" i="16"/>
  <c r="AN1243" i="16"/>
  <c r="AQ1237" i="16"/>
  <c r="AS1225" i="16"/>
  <c r="AQ1221" i="16"/>
  <c r="AP1218" i="16"/>
  <c r="AO1175" i="16"/>
  <c r="AR1165" i="16"/>
  <c r="AR1158" i="16"/>
  <c r="AS1261" i="16"/>
  <c r="AO1256" i="16"/>
  <c r="AQ1251" i="16"/>
  <c r="AR1250" i="16"/>
  <c r="AR1249" i="16"/>
  <c r="AS1247" i="16"/>
  <c r="AN1242" i="16"/>
  <c r="AN1241" i="16"/>
  <c r="AO1240" i="16"/>
  <c r="AO1230" i="16"/>
  <c r="AP1229" i="16"/>
  <c r="AO1220" i="16"/>
  <c r="AQ1219" i="16"/>
  <c r="AO1210" i="16"/>
  <c r="AQ1209" i="16"/>
  <c r="AS1205" i="16"/>
  <c r="AN1200" i="16"/>
  <c r="AO1196" i="16"/>
  <c r="AQ1195" i="16"/>
  <c r="AS1191" i="16"/>
  <c r="AR1184" i="16"/>
  <c r="AS1183" i="16"/>
  <c r="AQ1177" i="16"/>
  <c r="AQ1173" i="16"/>
  <c r="AS1172" i="16"/>
  <c r="AS1168" i="16"/>
  <c r="AN1164" i="16"/>
  <c r="AN1163" i="16"/>
  <c r="AO1161" i="16"/>
  <c r="AO1155" i="16"/>
  <c r="AS1257" i="16"/>
  <c r="AN1254" i="16"/>
  <c r="AN1253" i="16"/>
  <c r="AO1252" i="16"/>
  <c r="AQ1247" i="16"/>
  <c r="AR1246" i="16"/>
  <c r="AR1245" i="16"/>
  <c r="AS1243" i="16"/>
  <c r="AN1238" i="16"/>
  <c r="AN1237" i="16"/>
  <c r="AO1236" i="16"/>
  <c r="AS1227" i="16"/>
  <c r="AS1217" i="16"/>
  <c r="AO1206" i="16"/>
  <c r="AQ1205" i="16"/>
  <c r="AS1201" i="16"/>
  <c r="AO1192" i="16"/>
  <c r="AQ1191" i="16"/>
  <c r="AP1188" i="16"/>
  <c r="AQ1183" i="16"/>
  <c r="AP1180" i="16"/>
  <c r="AO1177" i="16"/>
  <c r="AN1174" i="16"/>
  <c r="AO1173" i="16"/>
  <c r="AR1171" i="16"/>
  <c r="AS1166" i="16"/>
  <c r="AN1160" i="16"/>
  <c r="AN1159" i="16"/>
  <c r="AS1156" i="16"/>
  <c r="AO1258" i="16"/>
  <c r="AQ1257" i="16"/>
  <c r="AS1255" i="16"/>
  <c r="AN1250" i="16"/>
  <c r="AN1249" i="16"/>
  <c r="AO1248" i="16"/>
  <c r="AQ1243" i="16"/>
  <c r="AR1242" i="16"/>
  <c r="AR1241" i="16"/>
  <c r="AS1239" i="16"/>
  <c r="AN1235" i="16"/>
  <c r="AS1233" i="16"/>
  <c r="AO1228" i="16"/>
  <c r="AQ1227" i="16"/>
  <c r="AS1223" i="16"/>
  <c r="AO1218" i="16"/>
  <c r="AQ1217" i="16"/>
  <c r="AS1213" i="16"/>
  <c r="AO1202" i="16"/>
  <c r="AQ1201" i="16"/>
  <c r="AR1200" i="16"/>
  <c r="AS1199" i="16"/>
  <c r="AS1178" i="16"/>
  <c r="AQ1165" i="16"/>
  <c r="AR1164" i="16"/>
  <c r="AR1163" i="16"/>
  <c r="AS1162" i="16"/>
  <c r="AN1157" i="16"/>
  <c r="AS1259" i="16"/>
  <c r="AR1255" i="16"/>
  <c r="AS1253" i="16"/>
  <c r="AN1248" i="16"/>
  <c r="AN1247" i="16"/>
  <c r="AO1246" i="16"/>
  <c r="AQ1241" i="16"/>
  <c r="AR1240" i="16"/>
  <c r="AR1239" i="16"/>
  <c r="AS1237" i="16"/>
  <c r="AS1229" i="16"/>
  <c r="AO1208" i="16"/>
  <c r="AQ1207" i="16"/>
  <c r="AS1203" i="16"/>
  <c r="AO1194" i="16"/>
  <c r="AQ1193" i="16"/>
  <c r="AS1189" i="16"/>
  <c r="AS1185" i="16"/>
  <c r="AN1183" i="16"/>
  <c r="AS1181" i="16"/>
  <c r="AQ1175" i="16"/>
  <c r="AS1174" i="16"/>
  <c r="AN1172" i="16"/>
  <c r="AO1171" i="16"/>
  <c r="AO1167" i="16"/>
  <c r="AQ1163" i="16"/>
  <c r="AR1162" i="16"/>
  <c r="AR1161" i="16"/>
  <c r="AS1160" i="16"/>
  <c r="AQ1255" i="16"/>
  <c r="AR1254" i="16"/>
  <c r="AR1253" i="16"/>
  <c r="AS1251" i="16"/>
  <c r="AN1246" i="16"/>
  <c r="AN1245" i="16"/>
  <c r="AO1244" i="16"/>
  <c r="AQ1239" i="16"/>
  <c r="AR1238" i="16"/>
  <c r="AR1237" i="16"/>
  <c r="AO1234" i="16"/>
  <c r="AQ1233" i="16"/>
  <c r="AO1224" i="16"/>
  <c r="AQ1223" i="16"/>
  <c r="AS1219" i="16"/>
  <c r="AO1214" i="16"/>
  <c r="AQ1213" i="16"/>
  <c r="AS1209" i="16"/>
  <c r="AQ1199" i="16"/>
  <c r="AS1195" i="16"/>
  <c r="AP1186" i="16"/>
  <c r="AP1170" i="16"/>
  <c r="AN1167" i="16"/>
  <c r="AO1165" i="16"/>
  <c r="AQ1161" i="16"/>
  <c r="AR1160" i="16"/>
  <c r="AR1159" i="16"/>
  <c r="AS1158" i="16"/>
  <c r="AQ1155" i="16"/>
  <c r="AS1154" i="16"/>
  <c r="Y871" i="16"/>
  <c r="Z1011" i="16"/>
  <c r="AD1016" i="16"/>
  <c r="Z1017" i="16"/>
  <c r="AC1019" i="16"/>
  <c r="AA1020" i="16"/>
  <c r="AB1023" i="16"/>
  <c r="AA1024" i="16"/>
  <c r="Z1025" i="16"/>
  <c r="AA1011" i="16"/>
  <c r="AC1012" i="16"/>
  <c r="Y1013" i="16"/>
  <c r="AA1017" i="16"/>
  <c r="AC1020" i="16"/>
  <c r="AB1011" i="16"/>
  <c r="AD1012" i="16"/>
  <c r="Z1013" i="16"/>
  <c r="AB1017" i="16"/>
  <c r="Y1018" i="16"/>
  <c r="AD1020" i="16"/>
  <c r="Z1021" i="16"/>
  <c r="AB1025" i="16"/>
  <c r="AA1026" i="16"/>
  <c r="AC1031" i="16"/>
  <c r="AC1032" i="16"/>
  <c r="Y1033" i="16"/>
  <c r="AC1035" i="16"/>
  <c r="AD1014" i="16"/>
  <c r="Z1015" i="16"/>
  <c r="AD1018" i="16"/>
  <c r="Z1019" i="16"/>
  <c r="AC1021" i="16"/>
  <c r="AC1022" i="16"/>
  <c r="Y1023" i="16"/>
  <c r="AA1027" i="16"/>
  <c r="AB1033" i="16"/>
  <c r="Y1034" i="16"/>
  <c r="AB1013" i="16"/>
  <c r="AC1014" i="16"/>
  <c r="AA1015" i="16"/>
  <c r="AA1016" i="16"/>
  <c r="Y1017" i="16"/>
  <c r="AA1018" i="16"/>
  <c r="Y1019" i="16"/>
  <c r="Y1021" i="16"/>
  <c r="AA1035" i="16"/>
  <c r="Y1036" i="16"/>
  <c r="AB1039" i="16"/>
  <c r="AA1040" i="16"/>
  <c r="AD1044" i="16"/>
  <c r="Z1045" i="16"/>
  <c r="AB1051" i="16"/>
  <c r="AC1052" i="16"/>
  <c r="Y1053" i="16"/>
  <c r="AC1057" i="16"/>
  <c r="Z1058" i="16"/>
  <c r="AC1060" i="16"/>
  <c r="Y1061" i="16"/>
  <c r="AA1063" i="16"/>
  <c r="AB1065" i="16"/>
  <c r="AC1067" i="16"/>
  <c r="Z1068" i="16"/>
  <c r="AD1070" i="16"/>
  <c r="Z1071" i="16"/>
  <c r="AC1074" i="16"/>
  <c r="Y1075" i="16"/>
  <c r="AD1076" i="16"/>
  <c r="Z1077" i="16"/>
  <c r="AC1079" i="16"/>
  <c r="Y1080" i="16"/>
  <c r="AD1081" i="16"/>
  <c r="Z1082" i="16"/>
  <c r="AC1084" i="16"/>
  <c r="Z1085" i="16"/>
  <c r="AD1087" i="16"/>
  <c r="AA1088" i="16"/>
  <c r="AC1090" i="16"/>
  <c r="Y1091" i="16"/>
  <c r="AD1092" i="16"/>
  <c r="AA1093" i="16"/>
  <c r="AD1095" i="16"/>
  <c r="Z1096" i="16"/>
  <c r="AB1099" i="16"/>
  <c r="Y1011" i="16"/>
  <c r="AB1019" i="16"/>
  <c r="AB1021" i="16"/>
  <c r="AD1022" i="16"/>
  <c r="AA1023" i="16"/>
  <c r="AD1024" i="16"/>
  <c r="AC1025" i="16"/>
  <c r="AD1026" i="16"/>
  <c r="Z1027" i="16"/>
  <c r="AD1036" i="16"/>
  <c r="Z1037" i="16"/>
  <c r="AD1040" i="16"/>
  <c r="Z1041" i="16"/>
  <c r="AB1045" i="16"/>
  <c r="AC1046" i="16"/>
  <c r="Z1047" i="16"/>
  <c r="AA1053" i="16"/>
  <c r="AC1054" i="16"/>
  <c r="Y1055" i="16"/>
  <c r="AC1058" i="16"/>
  <c r="Y1059" i="16"/>
  <c r="AA1061" i="16"/>
  <c r="AC1063" i="16"/>
  <c r="Y1064" i="16"/>
  <c r="AD1065" i="16"/>
  <c r="Z1066" i="16"/>
  <c r="AC1068" i="16"/>
  <c r="Y1069" i="16"/>
  <c r="AB1071" i="16"/>
  <c r="AA1072" i="16"/>
  <c r="AA1075" i="16"/>
  <c r="AB1077" i="16"/>
  <c r="Z1078" i="16"/>
  <c r="AA1080" i="16"/>
  <c r="AC1082" i="16"/>
  <c r="Y1083" i="16"/>
  <c r="AB1085" i="16"/>
  <c r="AD1088" i="16"/>
  <c r="AC1023" i="16"/>
  <c r="AB1027" i="16"/>
  <c r="AA1028" i="16"/>
  <c r="Z1029" i="16"/>
  <c r="AA1037" i="16"/>
  <c r="AA1041" i="16"/>
  <c r="AA1042" i="16"/>
  <c r="AD1046" i="16"/>
  <c r="AA1047" i="16"/>
  <c r="AA1048" i="16"/>
  <c r="Z1049" i="16"/>
  <c r="AB1053" i="16"/>
  <c r="AD1054" i="16"/>
  <c r="Z1055" i="16"/>
  <c r="AD1058" i="16"/>
  <c r="Z1059" i="16"/>
  <c r="AB1061" i="16"/>
  <c r="AD1063" i="16"/>
  <c r="Z1064" i="16"/>
  <c r="AA1066" i="16"/>
  <c r="AD1068" i="16"/>
  <c r="Z1069" i="16"/>
  <c r="AD1071" i="16"/>
  <c r="AC1072" i="16"/>
  <c r="Y1073" i="16"/>
  <c r="AB1075" i="16"/>
  <c r="AD1077" i="16"/>
  <c r="AA1078" i="16"/>
  <c r="AC1080" i="16"/>
  <c r="Y1081" i="16"/>
  <c r="AD1082" i="16"/>
  <c r="Z1083" i="16"/>
  <c r="AC1085" i="16"/>
  <c r="Y1086" i="16"/>
  <c r="AC1027" i="16"/>
  <c r="AD1028" i="16"/>
  <c r="AA1029" i="16"/>
  <c r="AA1030" i="16"/>
  <c r="Z1031" i="16"/>
  <c r="AB1037" i="16"/>
  <c r="AA1038" i="16"/>
  <c r="AB1041" i="16"/>
  <c r="AC1042" i="16"/>
  <c r="Y1043" i="16"/>
  <c r="AB1047" i="16"/>
  <c r="AD1048" i="16"/>
  <c r="AA1049" i="16"/>
  <c r="AA1050" i="16"/>
  <c r="AA1055" i="16"/>
  <c r="AC1056" i="16"/>
  <c r="Y1057" i="16"/>
  <c r="AA1059" i="16"/>
  <c r="AC1061" i="16"/>
  <c r="Y1062" i="16"/>
  <c r="AA1064" i="16"/>
  <c r="AC1066" i="16"/>
  <c r="Y1067" i="16"/>
  <c r="AA1069" i="16"/>
  <c r="AD1072" i="16"/>
  <c r="Z1073" i="16"/>
  <c r="AC1075" i="16"/>
  <c r="Y1076" i="16"/>
  <c r="AC1078" i="16"/>
  <c r="Y1079" i="16"/>
  <c r="AD1080" i="16"/>
  <c r="Z1081" i="16"/>
  <c r="AA1083" i="16"/>
  <c r="AD1085" i="16"/>
  <c r="Z1086" i="16"/>
  <c r="AB1089" i="16"/>
  <c r="AC1091" i="16"/>
  <c r="Y1092" i="16"/>
  <c r="AA1094" i="16"/>
  <c r="Z1095" i="16"/>
  <c r="AC1097" i="16"/>
  <c r="Y1098" i="16"/>
  <c r="Y1020" i="16"/>
  <c r="Y1027" i="16"/>
  <c r="AA1051" i="16"/>
  <c r="AD1052" i="16"/>
  <c r="AB1063" i="16"/>
  <c r="AD1064" i="16"/>
  <c r="Z1065" i="16"/>
  <c r="AD1084" i="16"/>
  <c r="AB1087" i="16"/>
  <c r="AC1088" i="16"/>
  <c r="Z1089" i="16"/>
  <c r="AC1092" i="16"/>
  <c r="AB1093" i="16"/>
  <c r="AD1098" i="16"/>
  <c r="AA1099" i="16"/>
  <c r="AA1102" i="16"/>
  <c r="Z1103" i="16"/>
  <c r="AC1105" i="16"/>
  <c r="Y1106" i="16"/>
  <c r="AD1107" i="16"/>
  <c r="AA1108" i="16"/>
  <c r="AC1110" i="16"/>
  <c r="Z1111" i="16"/>
  <c r="AA1113" i="16"/>
  <c r="AB1115" i="16"/>
  <c r="AC1117" i="16"/>
  <c r="Y1118" i="16"/>
  <c r="AD1120" i="16"/>
  <c r="Z1121" i="16"/>
  <c r="AB1123" i="16"/>
  <c r="AD1126" i="16"/>
  <c r="AA1127" i="16"/>
  <c r="AD1129" i="16"/>
  <c r="Z1130" i="16"/>
  <c r="AB1133" i="16"/>
  <c r="AA1136" i="16"/>
  <c r="Z1137" i="16"/>
  <c r="AC1139" i="16"/>
  <c r="Y1140" i="16"/>
  <c r="AC1018" i="16"/>
  <c r="AA1025" i="16"/>
  <c r="Z1057" i="16"/>
  <c r="AC1065" i="16"/>
  <c r="AD1066" i="16"/>
  <c r="AA1067" i="16"/>
  <c r="AB1069" i="16"/>
  <c r="Z1070" i="16"/>
  <c r="AB1073" i="16"/>
  <c r="Z1074" i="16"/>
  <c r="AC1089" i="16"/>
  <c r="Y1090" i="16"/>
  <c r="AD1093" i="16"/>
  <c r="Z1094" i="16"/>
  <c r="AA1095" i="16"/>
  <c r="AD1099" i="16"/>
  <c r="Z1100" i="16"/>
  <c r="AB1103" i="16"/>
  <c r="AA1106" i="16"/>
  <c r="AD1108" i="16"/>
  <c r="Z1109" i="16"/>
  <c r="AB1111" i="16"/>
  <c r="AC1113" i="16"/>
  <c r="Y1114" i="16"/>
  <c r="AD1115" i="16"/>
  <c r="Z1116" i="16"/>
  <c r="AA1118" i="16"/>
  <c r="AB1121" i="16"/>
  <c r="AD1123" i="16"/>
  <c r="Z1124" i="16"/>
  <c r="AC1127" i="16"/>
  <c r="Y1128" i="16"/>
  <c r="AD1130" i="16"/>
  <c r="AA1131" i="16"/>
  <c r="AD1133" i="16"/>
  <c r="Z1134" i="16"/>
  <c r="AB1137" i="16"/>
  <c r="AA1140" i="16"/>
  <c r="Z1141" i="16"/>
  <c r="AC1017" i="16"/>
  <c r="AA1031" i="16"/>
  <c r="Y1032" i="16"/>
  <c r="Z1033" i="16"/>
  <c r="Z1043" i="16"/>
  <c r="AD1056" i="16"/>
  <c r="AA1057" i="16"/>
  <c r="Y1058" i="16"/>
  <c r="AB1059" i="16"/>
  <c r="AB1067" i="16"/>
  <c r="AA1068" i="16"/>
  <c r="AD1069" i="16"/>
  <c r="AA1070" i="16"/>
  <c r="Y1071" i="16"/>
  <c r="AD1073" i="16"/>
  <c r="AA1074" i="16"/>
  <c r="Z1075" i="16"/>
  <c r="Z1076" i="16"/>
  <c r="Z1079" i="16"/>
  <c r="AD1089" i="16"/>
  <c r="Z1090" i="16"/>
  <c r="AD1094" i="16"/>
  <c r="AB1095" i="16"/>
  <c r="Y1096" i="16"/>
  <c r="AA1100" i="16"/>
  <c r="Z1101" i="16"/>
  <c r="AC1103" i="16"/>
  <c r="Y1104" i="16"/>
  <c r="AC1106" i="16"/>
  <c r="Y1107" i="16"/>
  <c r="AA1109" i="16"/>
  <c r="AC1111" i="16"/>
  <c r="Y1112" i="16"/>
  <c r="AD1113" i="16"/>
  <c r="Z1114" i="16"/>
  <c r="AA1116" i="16"/>
  <c r="AC1118" i="16"/>
  <c r="Y1119" i="16"/>
  <c r="AC1121" i="16"/>
  <c r="Y1122" i="16"/>
  <c r="AA1124" i="16"/>
  <c r="Z1125" i="16"/>
  <c r="AD1127" i="16"/>
  <c r="Z1128" i="16"/>
  <c r="AB1131" i="16"/>
  <c r="AA1134" i="16"/>
  <c r="Z1135" i="16"/>
  <c r="AC1137" i="16"/>
  <c r="Y1138" i="16"/>
  <c r="AD1140" i="16"/>
  <c r="AA1141" i="16"/>
  <c r="Y1015" i="16"/>
  <c r="AC1016" i="16"/>
  <c r="AD1030" i="16"/>
  <c r="AB1031" i="16"/>
  <c r="AD1032" i="16"/>
  <c r="AA1033" i="16"/>
  <c r="AC1034" i="16"/>
  <c r="Y1035" i="16"/>
  <c r="Y1037" i="16"/>
  <c r="AC1038" i="16"/>
  <c r="Y1039" i="16"/>
  <c r="AD1042" i="16"/>
  <c r="AA1043" i="16"/>
  <c r="AA1044" i="16"/>
  <c r="Y1045" i="16"/>
  <c r="AA1046" i="16"/>
  <c r="AB1055" i="16"/>
  <c r="AB1057" i="16"/>
  <c r="AA1058" i="16"/>
  <c r="AC1059" i="16"/>
  <c r="Y1060" i="16"/>
  <c r="AD1067" i="16"/>
  <c r="AC1070" i="16"/>
  <c r="AA1071" i="16"/>
  <c r="AD1074" i="16"/>
  <c r="AD1075" i="16"/>
  <c r="AA1076" i="16"/>
  <c r="Y1077" i="16"/>
  <c r="AD1078" i="16"/>
  <c r="AA1079" i="16"/>
  <c r="AA1081" i="16"/>
  <c r="AA1090" i="16"/>
  <c r="Z1091" i="16"/>
  <c r="AC1095" i="16"/>
  <c r="AA1096" i="16"/>
  <c r="Z1097" i="16"/>
  <c r="AD1100" i="16"/>
  <c r="AA1101" i="16"/>
  <c r="AD1103" i="16"/>
  <c r="Z1104" i="16"/>
  <c r="AD1106" i="16"/>
  <c r="Z1107" i="16"/>
  <c r="AB1109" i="16"/>
  <c r="AD1111" i="16"/>
  <c r="Z1112" i="16"/>
  <c r="AA1114" i="16"/>
  <c r="AC1116" i="16"/>
  <c r="Y1117" i="16"/>
  <c r="AD1118" i="16"/>
  <c r="Z1119" i="16"/>
  <c r="AD1121" i="16"/>
  <c r="Z1122" i="16"/>
  <c r="AD1124" i="16"/>
  <c r="AA1125" i="16"/>
  <c r="AA1128" i="16"/>
  <c r="Z1129" i="16"/>
  <c r="AC1131" i="16"/>
  <c r="Y1132" i="16"/>
  <c r="AD1134" i="16"/>
  <c r="AA1135" i="16"/>
  <c r="AD1137" i="16"/>
  <c r="Z1138" i="16"/>
  <c r="AD1141" i="16"/>
  <c r="Z1142" i="16"/>
  <c r="Z1023" i="16"/>
  <c r="AA1060" i="16"/>
  <c r="Z1061" i="16"/>
  <c r="Z1062" i="16"/>
  <c r="Y1065" i="16"/>
  <c r="Y1066" i="16"/>
  <c r="AA1091" i="16"/>
  <c r="AD1102" i="16"/>
  <c r="AB1105" i="16"/>
  <c r="Z1106" i="16"/>
  <c r="AB1107" i="16"/>
  <c r="Z1108" i="16"/>
  <c r="Y1109" i="16"/>
  <c r="AB1117" i="16"/>
  <c r="Z1118" i="16"/>
  <c r="AC1119" i="16"/>
  <c r="AA1120" i="16"/>
  <c r="Y1121" i="16"/>
  <c r="AA1122" i="16"/>
  <c r="AC1143" i="16"/>
  <c r="Y1144" i="16"/>
  <c r="AD1145" i="16"/>
  <c r="Z1146" i="16"/>
  <c r="AA1148" i="16"/>
  <c r="AC1150" i="16"/>
  <c r="AA1022" i="16"/>
  <c r="AD1059" i="16"/>
  <c r="AD1060" i="16"/>
  <c r="AD1061" i="16"/>
  <c r="AC1062" i="16"/>
  <c r="Y1063" i="16"/>
  <c r="AC1064" i="16"/>
  <c r="AA1065" i="16"/>
  <c r="Y1089" i="16"/>
  <c r="AD1090" i="16"/>
  <c r="AB1091" i="16"/>
  <c r="Z1092" i="16"/>
  <c r="Z1093" i="16"/>
  <c r="Y1094" i="16"/>
  <c r="AD1105" i="16"/>
  <c r="AC1107" i="16"/>
  <c r="AC1108" i="16"/>
  <c r="AC1109" i="16"/>
  <c r="Y1110" i="16"/>
  <c r="AD1117" i="16"/>
  <c r="AD1119" i="16"/>
  <c r="AC1120" i="16"/>
  <c r="AA1121" i="16"/>
  <c r="AC1122" i="16"/>
  <c r="Z1123" i="16"/>
  <c r="AB1125" i="16"/>
  <c r="AA1129" i="16"/>
  <c r="AD1143" i="16"/>
  <c r="Z1144" i="16"/>
  <c r="AA1146" i="16"/>
  <c r="AC1148" i="16"/>
  <c r="Y1149" i="16"/>
  <c r="AD1150" i="16"/>
  <c r="AA1021" i="16"/>
  <c r="Z1039" i="16"/>
  <c r="Y1041" i="16"/>
  <c r="AD1062" i="16"/>
  <c r="Z1063" i="16"/>
  <c r="AB1081" i="16"/>
  <c r="Y1082" i="16"/>
  <c r="AB1083" i="16"/>
  <c r="AA1086" i="16"/>
  <c r="Z1087" i="16"/>
  <c r="Z1088" i="16"/>
  <c r="AA1089" i="16"/>
  <c r="AD1091" i="16"/>
  <c r="AA1092" i="16"/>
  <c r="AC1093" i="16"/>
  <c r="AD1109" i="16"/>
  <c r="Z1110" i="16"/>
  <c r="AA1112" i="16"/>
  <c r="AD1122" i="16"/>
  <c r="AA1123" i="16"/>
  <c r="Y1124" i="16"/>
  <c r="AC1125" i="16"/>
  <c r="Y1126" i="16"/>
  <c r="Z1127" i="16"/>
  <c r="AD1128" i="16"/>
  <c r="AB1129" i="16"/>
  <c r="Y1130" i="16"/>
  <c r="Z1131" i="16"/>
  <c r="Z1132" i="16"/>
  <c r="AA1144" i="16"/>
  <c r="AC1146" i="16"/>
  <c r="Y1147" i="16"/>
  <c r="AD1148" i="16"/>
  <c r="Z1149" i="16"/>
  <c r="AC1026" i="16"/>
  <c r="AD1038" i="16"/>
  <c r="AA1039" i="16"/>
  <c r="AC1040" i="16"/>
  <c r="AB1079" i="16"/>
  <c r="Z1080" i="16"/>
  <c r="AC1081" i="16"/>
  <c r="AA1082" i="16"/>
  <c r="AC1083" i="16"/>
  <c r="Z1084" i="16"/>
  <c r="AA1085" i="16"/>
  <c r="AD1086" i="16"/>
  <c r="AA1087" i="16"/>
  <c r="AA1110" i="16"/>
  <c r="AA1111" i="16"/>
  <c r="AC1112" i="16"/>
  <c r="Y1113" i="16"/>
  <c r="AC1123" i="16"/>
  <c r="AD1125" i="16"/>
  <c r="AA1126" i="16"/>
  <c r="AB1127" i="16"/>
  <c r="AC1129" i="16"/>
  <c r="AA1130" i="16"/>
  <c r="AD1131" i="16"/>
  <c r="AA1132" i="16"/>
  <c r="Z1133" i="16"/>
  <c r="AB1135" i="16"/>
  <c r="Y1142" i="16"/>
  <c r="AC1144" i="16"/>
  <c r="Y1145" i="16"/>
  <c r="AD1146" i="16"/>
  <c r="Z1147" i="16"/>
  <c r="AA1149" i="16"/>
  <c r="AB1015" i="16"/>
  <c r="AC1037" i="16"/>
  <c r="AC1039" i="16"/>
  <c r="Z1053" i="16"/>
  <c r="AA1073" i="16"/>
  <c r="AD1079" i="16"/>
  <c r="AD1083" i="16"/>
  <c r="AA1084" i="16"/>
  <c r="AD1110" i="16"/>
  <c r="AD1112" i="16"/>
  <c r="Z1113" i="16"/>
  <c r="AC1114" i="16"/>
  <c r="Y1115" i="16"/>
  <c r="AD1132" i="16"/>
  <c r="AA1133" i="16"/>
  <c r="Y1134" i="16"/>
  <c r="AC1135" i="16"/>
  <c r="Y1136" i="16"/>
  <c r="AA1138" i="16"/>
  <c r="Z1139" i="16"/>
  <c r="AA1142" i="16"/>
  <c r="Y1143" i="16"/>
  <c r="AD1144" i="16"/>
  <c r="Z1145" i="16"/>
  <c r="AA1147" i="16"/>
  <c r="AB1149" i="16"/>
  <c r="AA1014" i="16"/>
  <c r="AD1096" i="16"/>
  <c r="AB1097" i="16"/>
  <c r="Z1098" i="16"/>
  <c r="Z1099" i="16"/>
  <c r="Y1100" i="16"/>
  <c r="AC1101" i="16"/>
  <c r="Y1102" i="16"/>
  <c r="AA1103" i="16"/>
  <c r="AD1104" i="16"/>
  <c r="AA1105" i="16"/>
  <c r="Z1115" i="16"/>
  <c r="Z1136" i="16"/>
  <c r="AA1137" i="16"/>
  <c r="AD1139" i="16"/>
  <c r="AB1113" i="16"/>
  <c r="AC1115" i="16"/>
  <c r="AD1116" i="16"/>
  <c r="AA1117" i="16"/>
  <c r="AA1145" i="16"/>
  <c r="AB1147" i="16"/>
  <c r="Z1035" i="16"/>
  <c r="AC1036" i="16"/>
  <c r="Z1143" i="16"/>
  <c r="AB1145" i="16"/>
  <c r="Y1146" i="16"/>
  <c r="AC1147" i="16"/>
  <c r="Y1148" i="16"/>
  <c r="AC1149" i="16"/>
  <c r="Y1150" i="16"/>
  <c r="AC1033" i="16"/>
  <c r="AC1044" i="16"/>
  <c r="AB1049" i="16"/>
  <c r="AD1050" i="16"/>
  <c r="Z1051" i="16"/>
  <c r="AA1077" i="16"/>
  <c r="AA1107" i="16"/>
  <c r="AB1143" i="16"/>
  <c r="AA1150" i="16"/>
  <c r="AB1043" i="16"/>
  <c r="AC1076" i="16"/>
  <c r="AA1139" i="16"/>
  <c r="Z988" i="16"/>
  <c r="AD1010" i="16"/>
  <c r="AD1138" i="16"/>
  <c r="AC1099" i="16"/>
  <c r="AD1034" i="16"/>
  <c r="N905" i="16"/>
  <c r="L1011" i="16"/>
  <c r="O1013" i="16"/>
  <c r="K1014" i="16"/>
  <c r="O1016" i="16"/>
  <c r="M1011" i="16"/>
  <c r="J1012" i="16"/>
  <c r="N1014" i="16"/>
  <c r="J1015" i="16"/>
  <c r="L1017" i="16"/>
  <c r="O1019" i="16"/>
  <c r="K1020" i="16"/>
  <c r="N1023" i="16"/>
  <c r="K1024" i="16"/>
  <c r="N1026" i="16"/>
  <c r="J1027" i="16"/>
  <c r="O1029" i="16"/>
  <c r="L1030" i="16"/>
  <c r="J1031" i="16"/>
  <c r="O1033" i="16"/>
  <c r="L1034" i="16"/>
  <c r="O1036" i="16"/>
  <c r="K1037" i="16"/>
  <c r="N1039" i="16"/>
  <c r="J1040" i="16"/>
  <c r="N1042" i="16"/>
  <c r="J1043" i="16"/>
  <c r="L1045" i="16"/>
  <c r="N1049" i="16"/>
  <c r="J1050" i="16"/>
  <c r="N1053" i="16"/>
  <c r="J1054" i="16"/>
  <c r="N1057" i="16"/>
  <c r="J1058" i="16"/>
  <c r="N1061" i="16"/>
  <c r="J1062" i="16"/>
  <c r="N1065" i="16"/>
  <c r="J1066" i="16"/>
  <c r="O1069" i="16"/>
  <c r="K1070" i="16"/>
  <c r="L1073" i="16"/>
  <c r="N1075" i="16"/>
  <c r="J1076" i="16"/>
  <c r="O1077" i="16"/>
  <c r="K1078" i="16"/>
  <c r="O1080" i="16"/>
  <c r="L1081" i="16"/>
  <c r="M1083" i="16"/>
  <c r="O1086" i="16"/>
  <c r="L1087" i="16"/>
  <c r="M1089" i="16"/>
  <c r="N1091" i="16"/>
  <c r="L1092" i="16"/>
  <c r="K1093" i="16"/>
  <c r="N1095" i="16"/>
  <c r="J1096" i="16"/>
  <c r="O1098" i="16"/>
  <c r="L1099" i="16"/>
  <c r="L1102" i="16"/>
  <c r="K1103" i="16"/>
  <c r="L1106" i="16"/>
  <c r="K1107" i="16"/>
  <c r="L1110" i="16"/>
  <c r="K1111" i="16"/>
  <c r="L1114" i="16"/>
  <c r="K1115" i="16"/>
  <c r="O1119" i="16"/>
  <c r="K1120" i="16"/>
  <c r="N1011" i="16"/>
  <c r="K1012" i="16"/>
  <c r="O1014" i="16"/>
  <c r="K1015" i="16"/>
  <c r="N1017" i="16"/>
  <c r="J1018" i="16"/>
  <c r="L1020" i="16"/>
  <c r="O1023" i="16"/>
  <c r="L1024" i="16"/>
  <c r="O1026" i="16"/>
  <c r="K1027" i="16"/>
  <c r="O1030" i="16"/>
  <c r="K1031" i="16"/>
  <c r="N1034" i="16"/>
  <c r="J1035" i="16"/>
  <c r="L1037" i="16"/>
  <c r="O1039" i="16"/>
  <c r="K1040" i="16"/>
  <c r="O1042" i="16"/>
  <c r="K1043" i="16"/>
  <c r="N1045" i="16"/>
  <c r="J1046" i="16"/>
  <c r="O1049" i="16"/>
  <c r="K1050" i="16"/>
  <c r="O1053" i="16"/>
  <c r="K1054" i="16"/>
  <c r="O1057" i="16"/>
  <c r="K1058" i="16"/>
  <c r="O1061" i="16"/>
  <c r="K1062" i="16"/>
  <c r="O1065" i="16"/>
  <c r="K1066" i="16"/>
  <c r="N1012" i="16"/>
  <c r="J1013" i="16"/>
  <c r="L1015" i="16"/>
  <c r="O1017" i="16"/>
  <c r="K1018" i="16"/>
  <c r="N1020" i="16"/>
  <c r="K1021" i="16"/>
  <c r="N1024" i="16"/>
  <c r="J1025" i="16"/>
  <c r="L1027" i="16"/>
  <c r="L1031" i="16"/>
  <c r="O1034" i="16"/>
  <c r="K1035" i="16"/>
  <c r="N1037" i="16"/>
  <c r="J1038" i="16"/>
  <c r="L1040" i="16"/>
  <c r="L1043" i="16"/>
  <c r="O1045" i="16"/>
  <c r="K1046" i="16"/>
  <c r="K1047" i="16"/>
  <c r="L1050" i="16"/>
  <c r="K1051" i="16"/>
  <c r="L1054" i="16"/>
  <c r="K1055" i="16"/>
  <c r="L1058" i="16"/>
  <c r="K1059" i="16"/>
  <c r="L1062" i="16"/>
  <c r="K1063" i="16"/>
  <c r="L1066" i="16"/>
  <c r="K1067" i="16"/>
  <c r="O1070" i="16"/>
  <c r="L1071" i="16"/>
  <c r="O1073" i="16"/>
  <c r="K1074" i="16"/>
  <c r="L1076" i="16"/>
  <c r="N1078" i="16"/>
  <c r="K1079" i="16"/>
  <c r="N1081" i="16"/>
  <c r="J1082" i="16"/>
  <c r="O1083" i="16"/>
  <c r="K1084" i="16"/>
  <c r="N1087" i="16"/>
  <c r="J1088" i="16"/>
  <c r="O1089" i="16"/>
  <c r="K1090" i="16"/>
  <c r="M1093" i="16"/>
  <c r="L1096" i="16"/>
  <c r="K1097" i="16"/>
  <c r="N1099" i="16"/>
  <c r="J1100" i="16"/>
  <c r="N1103" i="16"/>
  <c r="J1104" i="16"/>
  <c r="N1107" i="16"/>
  <c r="J1108" i="16"/>
  <c r="N1111" i="16"/>
  <c r="J1112" i="16"/>
  <c r="O1115" i="16"/>
  <c r="K1116" i="16"/>
  <c r="N1120" i="16"/>
  <c r="J1121" i="16"/>
  <c r="O1012" i="16"/>
  <c r="K1013" i="16"/>
  <c r="N1015" i="16"/>
  <c r="J1016" i="16"/>
  <c r="L1018" i="16"/>
  <c r="O1020" i="16"/>
  <c r="L1021" i="16"/>
  <c r="O1024" i="16"/>
  <c r="K1025" i="16"/>
  <c r="M1027" i="16"/>
  <c r="K1028" i="16"/>
  <c r="M1031" i="16"/>
  <c r="K1032" i="16"/>
  <c r="L1035" i="16"/>
  <c r="O1037" i="16"/>
  <c r="K1038" i="16"/>
  <c r="N1040" i="16"/>
  <c r="J1041" i="16"/>
  <c r="L1013" i="16"/>
  <c r="O1015" i="16"/>
  <c r="K1016" i="16"/>
  <c r="N1018" i="16"/>
  <c r="J1019" i="16"/>
  <c r="N1021" i="16"/>
  <c r="J1022" i="16"/>
  <c r="L1025" i="16"/>
  <c r="O1027" i="16"/>
  <c r="L1028" i="16"/>
  <c r="O1031" i="16"/>
  <c r="L1032" i="16"/>
  <c r="N1035" i="16"/>
  <c r="J1036" i="16"/>
  <c r="L1038" i="16"/>
  <c r="O1040" i="16"/>
  <c r="K1041" i="16"/>
  <c r="O1043" i="16"/>
  <c r="K1044" i="16"/>
  <c r="N1047" i="16"/>
  <c r="J1048" i="16"/>
  <c r="N1051" i="16"/>
  <c r="J1052" i="16"/>
  <c r="N1055" i="16"/>
  <c r="J1056" i="16"/>
  <c r="N1059" i="16"/>
  <c r="J1060" i="16"/>
  <c r="N1063" i="16"/>
  <c r="J1064" i="16"/>
  <c r="O1067" i="16"/>
  <c r="K1068" i="16"/>
  <c r="O1071" i="16"/>
  <c r="K1072" i="16"/>
  <c r="N1074" i="16"/>
  <c r="J1075" i="16"/>
  <c r="O1076" i="16"/>
  <c r="K1077" i="16"/>
  <c r="M1079" i="16"/>
  <c r="L1082" i="16"/>
  <c r="N1084" i="16"/>
  <c r="K1085" i="16"/>
  <c r="L1088" i="16"/>
  <c r="N1090" i="16"/>
  <c r="J1091" i="16"/>
  <c r="O1093" i="16"/>
  <c r="K1094" i="16"/>
  <c r="M1097" i="16"/>
  <c r="L1100" i="16"/>
  <c r="K1101" i="16"/>
  <c r="L1104" i="16"/>
  <c r="K1105" i="16"/>
  <c r="L1108" i="16"/>
  <c r="K1109" i="16"/>
  <c r="L1112" i="16"/>
  <c r="K1113" i="16"/>
  <c r="O1116" i="16"/>
  <c r="N1117" i="16"/>
  <c r="J1118" i="16"/>
  <c r="N1121" i="16"/>
  <c r="J1122" i="16"/>
  <c r="K1019" i="16"/>
  <c r="O1021" i="16"/>
  <c r="L1022" i="16"/>
  <c r="K1023" i="16"/>
  <c r="O1025" i="16"/>
  <c r="K1026" i="16"/>
  <c r="O1074" i="16"/>
  <c r="L1075" i="16"/>
  <c r="O1081" i="16"/>
  <c r="N1082" i="16"/>
  <c r="J1083" i="16"/>
  <c r="L1089" i="16"/>
  <c r="J1090" i="16"/>
  <c r="L1098" i="16"/>
  <c r="M1099" i="16"/>
  <c r="K1100" i="16"/>
  <c r="L1101" i="16"/>
  <c r="O1113" i="16"/>
  <c r="K1114" i="16"/>
  <c r="N1115" i="16"/>
  <c r="L1116" i="16"/>
  <c r="O1117" i="16"/>
  <c r="L1118" i="16"/>
  <c r="K1119" i="16"/>
  <c r="J1120" i="16"/>
  <c r="O1124" i="16"/>
  <c r="K1125" i="16"/>
  <c r="N1127" i="16"/>
  <c r="J1128" i="16"/>
  <c r="N1130" i="16"/>
  <c r="J1131" i="16"/>
  <c r="N1133" i="16"/>
  <c r="J1134" i="16"/>
  <c r="N1136" i="16"/>
  <c r="J1137" i="16"/>
  <c r="O1138" i="16"/>
  <c r="K1139" i="16"/>
  <c r="M1141" i="16"/>
  <c r="N1144" i="16"/>
  <c r="J1145" i="16"/>
  <c r="N1147" i="16"/>
  <c r="J1148" i="16"/>
  <c r="O1150" i="16"/>
  <c r="L1016" i="16"/>
  <c r="J1017" i="16"/>
  <c r="O1018" i="16"/>
  <c r="L1019" i="16"/>
  <c r="J1020" i="16"/>
  <c r="O1022" i="16"/>
  <c r="L1023" i="16"/>
  <c r="L1041" i="16"/>
  <c r="J1044" i="16"/>
  <c r="J1068" i="16"/>
  <c r="M1075" i="16"/>
  <c r="K1076" i="16"/>
  <c r="J1077" i="16"/>
  <c r="O1082" i="16"/>
  <c r="K1083" i="16"/>
  <c r="N1089" i="16"/>
  <c r="L1090" i="16"/>
  <c r="K1091" i="16"/>
  <c r="O1099" i="16"/>
  <c r="O1100" i="16"/>
  <c r="N1101" i="16"/>
  <c r="J1102" i="16"/>
  <c r="O1114" i="16"/>
  <c r="O1118" i="16"/>
  <c r="N1119" i="16"/>
  <c r="L1120" i="16"/>
  <c r="K1121" i="16"/>
  <c r="K1122" i="16"/>
  <c r="M1125" i="16"/>
  <c r="O1127" i="16"/>
  <c r="K1128" i="16"/>
  <c r="O1130" i="16"/>
  <c r="K1131" i="16"/>
  <c r="O1133" i="16"/>
  <c r="K1134" i="16"/>
  <c r="O1136" i="16"/>
  <c r="K1137" i="16"/>
  <c r="L1139" i="16"/>
  <c r="N1141" i="16"/>
  <c r="J1142" i="16"/>
  <c r="O1144" i="16"/>
  <c r="K1145" i="16"/>
  <c r="O1147" i="16"/>
  <c r="K1148" i="16"/>
  <c r="N1016" i="16"/>
  <c r="K1017" i="16"/>
  <c r="N1019" i="16"/>
  <c r="K1036" i="16"/>
  <c r="N1038" i="16"/>
  <c r="J1039" i="16"/>
  <c r="N1041" i="16"/>
  <c r="J1042" i="16"/>
  <c r="N1043" i="16"/>
  <c r="L1044" i="16"/>
  <c r="L1047" i="16"/>
  <c r="K1048" i="16"/>
  <c r="L1051" i="16"/>
  <c r="K1052" i="16"/>
  <c r="L1055" i="16"/>
  <c r="K1056" i="16"/>
  <c r="L1059" i="16"/>
  <c r="K1060" i="16"/>
  <c r="L1063" i="16"/>
  <c r="K1064" i="16"/>
  <c r="N1067" i="16"/>
  <c r="L1068" i="16"/>
  <c r="K1069" i="16"/>
  <c r="O1075" i="16"/>
  <c r="N1076" i="16"/>
  <c r="L1077" i="16"/>
  <c r="L1083" i="16"/>
  <c r="J1084" i="16"/>
  <c r="O1090" i="16"/>
  <c r="L1091" i="16"/>
  <c r="L1093" i="16"/>
  <c r="J1094" i="16"/>
  <c r="O1101" i="16"/>
  <c r="K1102" i="16"/>
  <c r="L1103" i="16"/>
  <c r="K1104" i="16"/>
  <c r="L1105" i="16"/>
  <c r="O1120" i="16"/>
  <c r="O1121" i="16"/>
  <c r="N1122" i="16"/>
  <c r="J1123" i="16"/>
  <c r="N1125" i="16"/>
  <c r="J1126" i="16"/>
  <c r="L1128" i="16"/>
  <c r="N1131" i="16"/>
  <c r="J1132" i="16"/>
  <c r="L1134" i="16"/>
  <c r="L1137" i="16"/>
  <c r="M1139" i="16"/>
  <c r="O1141" i="16"/>
  <c r="K1142" i="16"/>
  <c r="L1145" i="16"/>
  <c r="N1148" i="16"/>
  <c r="J1149" i="16"/>
  <c r="N1032" i="16"/>
  <c r="J1033" i="16"/>
  <c r="O1035" i="16"/>
  <c r="L1036" i="16"/>
  <c r="J1037" i="16"/>
  <c r="O1038" i="16"/>
  <c r="K1039" i="16"/>
  <c r="O1041" i="16"/>
  <c r="K1042" i="16"/>
  <c r="N1044" i="16"/>
  <c r="J1045" i="16"/>
  <c r="O1046" i="16"/>
  <c r="O1047" i="16"/>
  <c r="L1048" i="16"/>
  <c r="K1049" i="16"/>
  <c r="O1050" i="16"/>
  <c r="O1051" i="16"/>
  <c r="L1052" i="16"/>
  <c r="K1053" i="16"/>
  <c r="O1054" i="16"/>
  <c r="O1055" i="16"/>
  <c r="L1056" i="16"/>
  <c r="K1057" i="16"/>
  <c r="O1058" i="16"/>
  <c r="O1059" i="16"/>
  <c r="L1060" i="16"/>
  <c r="K1061" i="16"/>
  <c r="O1062" i="16"/>
  <c r="O1063" i="16"/>
  <c r="L1064" i="16"/>
  <c r="K1065" i="16"/>
  <c r="O1066" i="16"/>
  <c r="O1068" i="16"/>
  <c r="L1069" i="16"/>
  <c r="J1070" i="16"/>
  <c r="K1071" i="16"/>
  <c r="J1072" i="16"/>
  <c r="N1013" i="16"/>
  <c r="N1028" i="16"/>
  <c r="K1029" i="16"/>
  <c r="L1033" i="16"/>
  <c r="N1072" i="16"/>
  <c r="J1073" i="16"/>
  <c r="O1078" i="16"/>
  <c r="N1079" i="16"/>
  <c r="J1080" i="16"/>
  <c r="O1085" i="16"/>
  <c r="L1086" i="16"/>
  <c r="M1087" i="16"/>
  <c r="K1088" i="16"/>
  <c r="M1095" i="16"/>
  <c r="K1096" i="16"/>
  <c r="L1097" i="16"/>
  <c r="O1106" i="16"/>
  <c r="O1107" i="16"/>
  <c r="O1108" i="16"/>
  <c r="N1109" i="16"/>
  <c r="J1110" i="16"/>
  <c r="O1123" i="16"/>
  <c r="K1124" i="16"/>
  <c r="N1126" i="16"/>
  <c r="J1127" i="16"/>
  <c r="N1129" i="16"/>
  <c r="J1130" i="16"/>
  <c r="N1132" i="16"/>
  <c r="J1133" i="16"/>
  <c r="N1135" i="16"/>
  <c r="J1136" i="16"/>
  <c r="O1137" i="16"/>
  <c r="K1138" i="16"/>
  <c r="N1140" i="16"/>
  <c r="J1141" i="16"/>
  <c r="M1143" i="16"/>
  <c r="N1146" i="16"/>
  <c r="J1147" i="16"/>
  <c r="N1149" i="16"/>
  <c r="J1150" i="16"/>
  <c r="J1011" i="16"/>
  <c r="M1025" i="16"/>
  <c r="L1029" i="16"/>
  <c r="K1030" i="16"/>
  <c r="N1036" i="16"/>
  <c r="O1056" i="16"/>
  <c r="N1093" i="16"/>
  <c r="O1094" i="16"/>
  <c r="L1095" i="16"/>
  <c r="O1096" i="16"/>
  <c r="O1097" i="16"/>
  <c r="K1098" i="16"/>
  <c r="O1104" i="16"/>
  <c r="O1105" i="16"/>
  <c r="K1106" i="16"/>
  <c r="K1118" i="16"/>
  <c r="K1123" i="16"/>
  <c r="J1124" i="16"/>
  <c r="O1140" i="16"/>
  <c r="L1141" i="16"/>
  <c r="O1142" i="16"/>
  <c r="L1143" i="16"/>
  <c r="M1013" i="16"/>
  <c r="K1022" i="16"/>
  <c r="O1044" i="16"/>
  <c r="O1060" i="16"/>
  <c r="N1071" i="16"/>
  <c r="O1072" i="16"/>
  <c r="N1073" i="16"/>
  <c r="L1074" i="16"/>
  <c r="O1091" i="16"/>
  <c r="O1102" i="16"/>
  <c r="J1116" i="16"/>
  <c r="N1124" i="16"/>
  <c r="O1125" i="16"/>
  <c r="L1126" i="16"/>
  <c r="K1127" i="16"/>
  <c r="N1128" i="16"/>
  <c r="J1129" i="16"/>
  <c r="K1132" i="16"/>
  <c r="O1143" i="16"/>
  <c r="K1144" i="16"/>
  <c r="O1145" i="16"/>
  <c r="K1146" i="16"/>
  <c r="K1147" i="16"/>
  <c r="O1148" i="16"/>
  <c r="L1149" i="16"/>
  <c r="K1150" i="16"/>
  <c r="K1034" i="16"/>
  <c r="L1039" i="16"/>
  <c r="L1049" i="16"/>
  <c r="L1065" i="16"/>
  <c r="L1070" i="16"/>
  <c r="K1087" i="16"/>
  <c r="N1088" i="16"/>
  <c r="J1089" i="16"/>
  <c r="O1126" i="16"/>
  <c r="M1127" i="16"/>
  <c r="O1128" i="16"/>
  <c r="K1129" i="16"/>
  <c r="K1130" i="16"/>
  <c r="O1131" i="16"/>
  <c r="L1132" i="16"/>
  <c r="K1133" i="16"/>
  <c r="N1134" i="16"/>
  <c r="J1135" i="16"/>
  <c r="O1146" i="16"/>
  <c r="L1147" i="16"/>
  <c r="O1149" i="16"/>
  <c r="N1150" i="16"/>
  <c r="J1026" i="16"/>
  <c r="K1033" i="16"/>
  <c r="O1048" i="16"/>
  <c r="O1064" i="16"/>
  <c r="N1069" i="16"/>
  <c r="L1084" i="16"/>
  <c r="L1085" i="16"/>
  <c r="K1086" i="16"/>
  <c r="O1087" i="16"/>
  <c r="O1088" i="16"/>
  <c r="K1089" i="16"/>
  <c r="O1129" i="16"/>
  <c r="L1130" i="16"/>
  <c r="O1132" i="16"/>
  <c r="L1133" i="16"/>
  <c r="O1134" i="16"/>
  <c r="K1135" i="16"/>
  <c r="K1136" i="16"/>
  <c r="M1137" i="16"/>
  <c r="J1138" i="16"/>
  <c r="K1045" i="16"/>
  <c r="J1014" i="16"/>
  <c r="O1032" i="16"/>
  <c r="M1077" i="16"/>
  <c r="J1078" i="16"/>
  <c r="L1079" i="16"/>
  <c r="K1080" i="16"/>
  <c r="K1081" i="16"/>
  <c r="K1082" i="16"/>
  <c r="O1135" i="16"/>
  <c r="L1053" i="16"/>
  <c r="N1077" i="16"/>
  <c r="O1052" i="16"/>
  <c r="L1057" i="16"/>
  <c r="M1091" i="16"/>
  <c r="J1098" i="16"/>
  <c r="O1103" i="16"/>
  <c r="J1125" i="16"/>
  <c r="J1146" i="16"/>
  <c r="N1025" i="16"/>
  <c r="L1061" i="16"/>
  <c r="K1075" i="16"/>
  <c r="N1097" i="16"/>
  <c r="L1109" i="16"/>
  <c r="K1110" i="16"/>
  <c r="L1111" i="16"/>
  <c r="K1112" i="16"/>
  <c r="L1113" i="16"/>
  <c r="J1114" i="16"/>
  <c r="L1124" i="16"/>
  <c r="N1145" i="16"/>
  <c r="J1074" i="16"/>
  <c r="K1108" i="16"/>
  <c r="O1109" i="16"/>
  <c r="O1110" i="16"/>
  <c r="O1111" i="16"/>
  <c r="O1112" i="16"/>
  <c r="N1113" i="16"/>
  <c r="N1123" i="16"/>
  <c r="K1143" i="16"/>
  <c r="J1144" i="16"/>
  <c r="O1092" i="16"/>
  <c r="N1143" i="16"/>
  <c r="L1107" i="16"/>
  <c r="L1138" i="16"/>
  <c r="J1139" i="16"/>
  <c r="N1142" i="16"/>
  <c r="M1081" i="16"/>
  <c r="J1106" i="16"/>
  <c r="N1137" i="16"/>
  <c r="N1138" i="16"/>
  <c r="N1139" i="16"/>
  <c r="J1140" i="16"/>
  <c r="K1141" i="16"/>
  <c r="L1080" i="16"/>
  <c r="N1105" i="16"/>
  <c r="L1136" i="16"/>
  <c r="O1139" i="16"/>
  <c r="K1140" i="16"/>
  <c r="M1029" i="16"/>
  <c r="O1079" i="16"/>
  <c r="K1095" i="16"/>
  <c r="L1094" i="16"/>
  <c r="K1099" i="16"/>
  <c r="K1149" i="16"/>
  <c r="O1084" i="16"/>
  <c r="N1083" i="16"/>
  <c r="O1028" i="16"/>
  <c r="K1073" i="16"/>
  <c r="K1117" i="16"/>
  <c r="K1126" i="16"/>
  <c r="K1011" i="16"/>
  <c r="L1072" i="16"/>
  <c r="AC867" i="16"/>
  <c r="AD989" i="16"/>
  <c r="Y985" i="16"/>
  <c r="AC951" i="16"/>
  <c r="AD906" i="16"/>
  <c r="AQ1001" i="16"/>
  <c r="AQ995" i="16"/>
  <c r="AN990" i="16"/>
  <c r="AO975" i="16"/>
  <c r="AQ959" i="16"/>
  <c r="L1010" i="16"/>
  <c r="AC1010" i="16"/>
  <c r="AO1150" i="16"/>
  <c r="AS1149" i="16"/>
  <c r="AP1149" i="16"/>
  <c r="AO1147" i="16"/>
  <c r="AS1146" i="16"/>
  <c r="AN1144" i="16"/>
  <c r="AR1143" i="16"/>
  <c r="AQ1142" i="16"/>
  <c r="AN1141" i="16"/>
  <c r="AR1140" i="16"/>
  <c r="AN1138" i="16"/>
  <c r="AR1137" i="16"/>
  <c r="AQ1136" i="16"/>
  <c r="AO1135" i="16"/>
  <c r="AS1134" i="16"/>
  <c r="AN1134" i="16"/>
  <c r="AO1132" i="16"/>
  <c r="AQ1128" i="16"/>
  <c r="AR1127" i="16"/>
  <c r="AR1126" i="16"/>
  <c r="AS1125" i="16"/>
  <c r="AS1123" i="16"/>
  <c r="AR1122" i="16"/>
  <c r="AR1115" i="16"/>
  <c r="AR1114" i="16"/>
  <c r="AS1113" i="16"/>
  <c r="AS1112" i="16"/>
  <c r="AR1111" i="16"/>
  <c r="AS1110" i="16"/>
  <c r="AN1100" i="16"/>
  <c r="AS1098" i="16"/>
  <c r="AS1097" i="16"/>
  <c r="AS1096" i="16"/>
  <c r="AQ1095" i="16"/>
  <c r="AS1094" i="16"/>
  <c r="AO1065" i="16"/>
  <c r="AN1064" i="16"/>
  <c r="AP1063" i="16"/>
  <c r="AN1062" i="16"/>
  <c r="AO1061" i="16"/>
  <c r="AP1054" i="16"/>
  <c r="AP1037" i="16"/>
  <c r="AS1029" i="16"/>
  <c r="AQ1020" i="16"/>
  <c r="AC1145" i="16"/>
  <c r="AB1139" i="16"/>
  <c r="AC1133" i="16"/>
  <c r="AA1115" i="16"/>
  <c r="Y1101" i="16"/>
  <c r="AB1035" i="16"/>
  <c r="AA1013" i="16"/>
  <c r="Z1006" i="16"/>
  <c r="AB978" i="16"/>
  <c r="AD1114" i="16"/>
  <c r="AD996" i="16"/>
  <c r="AA990" i="16"/>
  <c r="AB947" i="16"/>
  <c r="AB936" i="16"/>
  <c r="AC935" i="16"/>
  <c r="Y890" i="16"/>
  <c r="AO996" i="16"/>
  <c r="AO976" i="16"/>
  <c r="AQ948" i="16"/>
  <c r="AS931" i="16"/>
  <c r="K1010" i="16"/>
  <c r="AB1010" i="16"/>
  <c r="AS1010" i="16"/>
  <c r="AN1150" i="16"/>
  <c r="AR1149" i="16"/>
  <c r="AQ1148" i="16"/>
  <c r="AN1147" i="16"/>
  <c r="AR1146" i="16"/>
  <c r="AQ1143" i="16"/>
  <c r="AP1142" i="16"/>
  <c r="AO1140" i="16"/>
  <c r="AS1139" i="16"/>
  <c r="AQ1137" i="16"/>
  <c r="AP1136" i="16"/>
  <c r="AN1135" i="16"/>
  <c r="AR1134" i="16"/>
  <c r="AQ1133" i="16"/>
  <c r="AN1133" i="16"/>
  <c r="AN1132" i="16"/>
  <c r="AO1130" i="16"/>
  <c r="AQ1126" i="16"/>
  <c r="AR1125" i="16"/>
  <c r="AR1124" i="16"/>
  <c r="AR1123" i="16"/>
  <c r="AQ1122" i="16"/>
  <c r="AO1120" i="16"/>
  <c r="AN1118" i="16"/>
  <c r="AP1116" i="16"/>
  <c r="AN1115" i="16"/>
  <c r="AO1114" i="16"/>
  <c r="AP1113" i="16"/>
  <c r="AN1112" i="16"/>
  <c r="AP1111" i="16"/>
  <c r="AR1109" i="16"/>
  <c r="AQ1108" i="16"/>
  <c r="AN1104" i="16"/>
  <c r="AP1099" i="16"/>
  <c r="AO1098" i="16"/>
  <c r="AP1097" i="16"/>
  <c r="AO1096" i="16"/>
  <c r="AO1095" i="16"/>
  <c r="AR1093" i="16"/>
  <c r="AQ1092" i="16"/>
  <c r="AQ1090" i="16"/>
  <c r="AQ1086" i="16"/>
  <c r="AQ1067" i="16"/>
  <c r="AS1066" i="16"/>
  <c r="AP1050" i="16"/>
  <c r="AR1049" i="16"/>
  <c r="AQ1043" i="16"/>
  <c r="AO1030" i="16"/>
  <c r="AP1026" i="16"/>
  <c r="AB1144" i="16"/>
  <c r="Z1140" i="16"/>
  <c r="Y1116" i="16"/>
  <c r="AD1101" i="16"/>
  <c r="AB1002" i="16"/>
  <c r="Z997" i="16"/>
  <c r="AD991" i="16"/>
  <c r="Y974" i="16"/>
  <c r="AN868" i="16"/>
  <c r="AN1011" i="16"/>
  <c r="AQ1013" i="16"/>
  <c r="AN1014" i="16"/>
  <c r="AS1016" i="16"/>
  <c r="AO1017" i="16"/>
  <c r="AP1019" i="16"/>
  <c r="AR1021" i="16"/>
  <c r="AN1022" i="16"/>
  <c r="AS1024" i="16"/>
  <c r="AO1025" i="16"/>
  <c r="AR1027" i="16"/>
  <c r="AN1028" i="16"/>
  <c r="AP1030" i="16"/>
  <c r="AS1032" i="16"/>
  <c r="AP1033" i="16"/>
  <c r="AQ1035" i="16"/>
  <c r="AR1037" i="16"/>
  <c r="AN1038" i="16"/>
  <c r="AS1039" i="16"/>
  <c r="AR1040" i="16"/>
  <c r="AN1041" i="16"/>
  <c r="AQ1045" i="16"/>
  <c r="AR1046" i="16"/>
  <c r="AO1047" i="16"/>
  <c r="AS1050" i="16"/>
  <c r="AP1051" i="16"/>
  <c r="AS1054" i="16"/>
  <c r="AP1055" i="16"/>
  <c r="AS1057" i="16"/>
  <c r="AO1011" i="16"/>
  <c r="AR1013" i="16"/>
  <c r="AR1014" i="16"/>
  <c r="AN1015" i="16"/>
  <c r="AP1017" i="16"/>
  <c r="AQ1019" i="16"/>
  <c r="AS1021" i="16"/>
  <c r="AO1022" i="16"/>
  <c r="AP1025" i="16"/>
  <c r="AS1027" i="16"/>
  <c r="AO1028" i="16"/>
  <c r="AR1030" i="16"/>
  <c r="AN1031" i="16"/>
  <c r="AQ1033" i="16"/>
  <c r="AR1035" i="16"/>
  <c r="AN1036" i="16"/>
  <c r="AS1037" i="16"/>
  <c r="AO1038" i="16"/>
  <c r="AS1040" i="16"/>
  <c r="AO1041" i="16"/>
  <c r="AS1046" i="16"/>
  <c r="AP1047" i="16"/>
  <c r="AP1048" i="16"/>
  <c r="AQ1051" i="16"/>
  <c r="AN1052" i="16"/>
  <c r="AQ1055" i="16"/>
  <c r="AP1058" i="16"/>
  <c r="AP1011" i="16"/>
  <c r="AS1014" i="16"/>
  <c r="AO1015" i="16"/>
  <c r="AQ1017" i="16"/>
  <c r="AR1019" i="16"/>
  <c r="AN1020" i="16"/>
  <c r="AR1022" i="16"/>
  <c r="AN1023" i="16"/>
  <c r="AQ1025" i="16"/>
  <c r="AP1028" i="16"/>
  <c r="AS1030" i="16"/>
  <c r="AO1031" i="16"/>
  <c r="AR1033" i="16"/>
  <c r="AN1034" i="16"/>
  <c r="AS1035" i="16"/>
  <c r="AO1036" i="16"/>
  <c r="AP1038" i="16"/>
  <c r="AP1041" i="16"/>
  <c r="AP1042" i="16"/>
  <c r="AQ1047" i="16"/>
  <c r="AR1048" i="16"/>
  <c r="AO1049" i="16"/>
  <c r="AR1051" i="16"/>
  <c r="AP1052" i="16"/>
  <c r="AO1053" i="16"/>
  <c r="AR1055" i="16"/>
  <c r="AP1056" i="16"/>
  <c r="AQ1011" i="16"/>
  <c r="AN1012" i="16"/>
  <c r="AP1015" i="16"/>
  <c r="AR1017" i="16"/>
  <c r="AN1018" i="16"/>
  <c r="AS1019" i="16"/>
  <c r="AO1020" i="16"/>
  <c r="AS1022" i="16"/>
  <c r="AO1023" i="16"/>
  <c r="AR1025" i="16"/>
  <c r="AN1026" i="16"/>
  <c r="AR1028" i="16"/>
  <c r="AN1029" i="16"/>
  <c r="AP1031" i="16"/>
  <c r="AS1033" i="16"/>
  <c r="AO1034" i="16"/>
  <c r="AP1036" i="16"/>
  <c r="AR1038" i="16"/>
  <c r="AN1039" i="16"/>
  <c r="AQ1041" i="16"/>
  <c r="AR1042" i="16"/>
  <c r="AN1043" i="16"/>
  <c r="AS1048" i="16"/>
  <c r="AP1049" i="16"/>
  <c r="AS1052" i="16"/>
  <c r="AP1053" i="16"/>
  <c r="AS1055" i="16"/>
  <c r="AR1056" i="16"/>
  <c r="AR1011" i="16"/>
  <c r="AO1012" i="16"/>
  <c r="AQ1015" i="16"/>
  <c r="AS1017" i="16"/>
  <c r="AO1018" i="16"/>
  <c r="AR1020" i="16"/>
  <c r="AN1021" i="16"/>
  <c r="AQ1023" i="16"/>
  <c r="AS1025" i="16"/>
  <c r="AO1026" i="16"/>
  <c r="AS1028" i="16"/>
  <c r="AO1029" i="16"/>
  <c r="AQ1031" i="16"/>
  <c r="AP1034" i="16"/>
  <c r="AR1036" i="16"/>
  <c r="AN1037" i="16"/>
  <c r="AS1038" i="16"/>
  <c r="AO1039" i="16"/>
  <c r="AS1042" i="16"/>
  <c r="AO1043" i="16"/>
  <c r="AQ1049" i="16"/>
  <c r="AQ1053" i="16"/>
  <c r="AS1056" i="16"/>
  <c r="AO1057" i="16"/>
  <c r="AR1023" i="16"/>
  <c r="AN1024" i="16"/>
  <c r="AR1026" i="16"/>
  <c r="AN1027" i="16"/>
  <c r="AR1029" i="16"/>
  <c r="AN1030" i="16"/>
  <c r="AR1031" i="16"/>
  <c r="AN1032" i="16"/>
  <c r="AR1034" i="16"/>
  <c r="AN1035" i="16"/>
  <c r="AO1037" i="16"/>
  <c r="AQ1039" i="16"/>
  <c r="AP1040" i="16"/>
  <c r="AS1049" i="16"/>
  <c r="AO1050" i="16"/>
  <c r="AO1051" i="16"/>
  <c r="AS1058" i="16"/>
  <c r="AP1059" i="16"/>
  <c r="AO1060" i="16"/>
  <c r="AQ1063" i="16"/>
  <c r="AP1067" i="16"/>
  <c r="AP1068" i="16"/>
  <c r="AR1071" i="16"/>
  <c r="AN1072" i="16"/>
  <c r="AS1074" i="16"/>
  <c r="AO1075" i="16"/>
  <c r="AR1077" i="16"/>
  <c r="AN1078" i="16"/>
  <c r="AP1080" i="16"/>
  <c r="AO1081" i="16"/>
  <c r="AR1083" i="16"/>
  <c r="AN1084" i="16"/>
  <c r="AS1085" i="16"/>
  <c r="AO1086" i="16"/>
  <c r="AR1088" i="16"/>
  <c r="AN1089" i="16"/>
  <c r="AS1090" i="16"/>
  <c r="AP1091" i="16"/>
  <c r="AP1095" i="16"/>
  <c r="AP1098" i="16"/>
  <c r="AO1099" i="16"/>
  <c r="AP1102" i="16"/>
  <c r="AP1105" i="16"/>
  <c r="AP1106" i="16"/>
  <c r="AO1107" i="16"/>
  <c r="AQ1111" i="16"/>
  <c r="AP1114" i="16"/>
  <c r="AQ1117" i="16"/>
  <c r="AR1118" i="16"/>
  <c r="AN1119" i="16"/>
  <c r="AR1012" i="16"/>
  <c r="AN1013" i="16"/>
  <c r="AS1015" i="16"/>
  <c r="AO1016" i="16"/>
  <c r="AN1017" i="16"/>
  <c r="AR1018" i="16"/>
  <c r="AN1019" i="16"/>
  <c r="AS1020" i="16"/>
  <c r="AP1021" i="16"/>
  <c r="AR1024" i="16"/>
  <c r="AQ1027" i="16"/>
  <c r="AP1032" i="16"/>
  <c r="AP1035" i="16"/>
  <c r="AQ1037" i="16"/>
  <c r="AS1060" i="16"/>
  <c r="AP1061" i="16"/>
  <c r="AS1063" i="16"/>
  <c r="AO1064" i="16"/>
  <c r="AS1068" i="16"/>
  <c r="AP1069" i="16"/>
  <c r="AP1072" i="16"/>
  <c r="AN1073" i="16"/>
  <c r="AQ1075" i="16"/>
  <c r="AP1078" i="16"/>
  <c r="AQ1081" i="16"/>
  <c r="AP1084" i="16"/>
  <c r="AR1086" i="16"/>
  <c r="AN1087" i="16"/>
  <c r="AP1089" i="16"/>
  <c r="AR1091" i="16"/>
  <c r="AP1092" i="16"/>
  <c r="AS1095" i="16"/>
  <c r="AP1096" i="16"/>
  <c r="AR1099" i="16"/>
  <c r="AO1100" i="16"/>
  <c r="AS1102" i="16"/>
  <c r="AO1103" i="16"/>
  <c r="AQ1107" i="16"/>
  <c r="AP1108" i="16"/>
  <c r="AS1111" i="16"/>
  <c r="AO1112" i="16"/>
  <c r="AS1114" i="16"/>
  <c r="AO1115" i="16"/>
  <c r="AQ1119" i="16"/>
  <c r="AR1120" i="16"/>
  <c r="AN1121" i="16"/>
  <c r="AS1012" i="16"/>
  <c r="AO1013" i="16"/>
  <c r="AR1016" i="16"/>
  <c r="AS1018" i="16"/>
  <c r="AO1019" i="16"/>
  <c r="AQ1021" i="16"/>
  <c r="AP1043" i="16"/>
  <c r="AP1044" i="16"/>
  <c r="AN1057" i="16"/>
  <c r="AQ1061" i="16"/>
  <c r="AR1064" i="16"/>
  <c r="AN1065" i="16"/>
  <c r="AQ1069" i="16"/>
  <c r="AS1072" i="16"/>
  <c r="AO1073" i="16"/>
  <c r="AR1075" i="16"/>
  <c r="AP1076" i="16"/>
  <c r="AR1078" i="16"/>
  <c r="AO1079" i="16"/>
  <c r="AR1081" i="16"/>
  <c r="AN1082" i="16"/>
  <c r="AR1084" i="16"/>
  <c r="AN1085" i="16"/>
  <c r="AS1086" i="16"/>
  <c r="AO1087" i="16"/>
  <c r="AQ1089" i="16"/>
  <c r="AS1091" i="16"/>
  <c r="AR1092" i="16"/>
  <c r="AN1093" i="16"/>
  <c r="AR1096" i="16"/>
  <c r="AO1097" i="16"/>
  <c r="AS1099" i="16"/>
  <c r="AP1100" i="16"/>
  <c r="AP1103" i="16"/>
  <c r="AS1107" i="16"/>
  <c r="AR1108" i="16"/>
  <c r="AN1109" i="16"/>
  <c r="AP1112" i="16"/>
  <c r="AO1113" i="16"/>
  <c r="AQ1115" i="16"/>
  <c r="AS1120" i="16"/>
  <c r="AO1121" i="16"/>
  <c r="AS1044" i="16"/>
  <c r="AP1045" i="16"/>
  <c r="AR1053" i="16"/>
  <c r="AN1054" i="16"/>
  <c r="AQ1057" i="16"/>
  <c r="AN1058" i="16"/>
  <c r="AS1061" i="16"/>
  <c r="AO1062" i="16"/>
  <c r="AR1065" i="16"/>
  <c r="AP1066" i="16"/>
  <c r="AS1069" i="16"/>
  <c r="AO1070" i="16"/>
  <c r="AR1073" i="16"/>
  <c r="AO1074" i="16"/>
  <c r="AS1076" i="16"/>
  <c r="AO1077" i="16"/>
  <c r="AQ1079" i="16"/>
  <c r="AP1082" i="16"/>
  <c r="AO1083" i="16"/>
  <c r="AP1085" i="16"/>
  <c r="AQ1087" i="16"/>
  <c r="AS1089" i="16"/>
  <c r="AO1090" i="16"/>
  <c r="AP1093" i="16"/>
  <c r="AP1094" i="16"/>
  <c r="AQ1097" i="16"/>
  <c r="AS1100" i="16"/>
  <c r="AP1101" i="16"/>
  <c r="AR1103" i="16"/>
  <c r="AP1104" i="16"/>
  <c r="AP1109" i="16"/>
  <c r="AP1110" i="16"/>
  <c r="AQ1113" i="16"/>
  <c r="AS1115" i="16"/>
  <c r="AR1116" i="16"/>
  <c r="AN1117" i="16"/>
  <c r="AQ1121" i="16"/>
  <c r="AS1122" i="16"/>
  <c r="AS1053" i="16"/>
  <c r="AO1054" i="16"/>
  <c r="AO1055" i="16"/>
  <c r="AR1057" i="16"/>
  <c r="AO1058" i="16"/>
  <c r="AP1062" i="16"/>
  <c r="AO1063" i="16"/>
  <c r="AS1065" i="16"/>
  <c r="AR1066" i="16"/>
  <c r="AN1067" i="16"/>
  <c r="AP1070" i="16"/>
  <c r="AO1071" i="16"/>
  <c r="AS1073" i="16"/>
  <c r="AP1074" i="16"/>
  <c r="AP1077" i="16"/>
  <c r="AR1079" i="16"/>
  <c r="AN1080" i="16"/>
  <c r="AS1082" i="16"/>
  <c r="AP1083" i="16"/>
  <c r="AQ1085" i="16"/>
  <c r="AR1087" i="16"/>
  <c r="AN1088" i="16"/>
  <c r="AP1090" i="16"/>
  <c r="AQ1093" i="16"/>
  <c r="AR1094" i="16"/>
  <c r="AN1095" i="16"/>
  <c r="AR1097" i="16"/>
  <c r="AN1098" i="16"/>
  <c r="AR1101" i="16"/>
  <c r="AN1102" i="16"/>
  <c r="AS1103" i="16"/>
  <c r="AR1104" i="16"/>
  <c r="AN1105" i="16"/>
  <c r="AQ1109" i="16"/>
  <c r="AR1110" i="16"/>
  <c r="AO1111" i="16"/>
  <c r="AR1113" i="16"/>
  <c r="AN1114" i="16"/>
  <c r="AS1116" i="16"/>
  <c r="AO1117" i="16"/>
  <c r="AS1002" i="16"/>
  <c r="AR977" i="16"/>
  <c r="AS970" i="16"/>
  <c r="AP951" i="16"/>
  <c r="AP940" i="16"/>
  <c r="AA1010" i="16"/>
  <c r="AR1010" i="16"/>
  <c r="AQ1149" i="16"/>
  <c r="AP1148" i="16"/>
  <c r="AO1146" i="16"/>
  <c r="AS1145" i="16"/>
  <c r="AP1145" i="16"/>
  <c r="AO1143" i="16"/>
  <c r="AS1142" i="16"/>
  <c r="AN1140" i="16"/>
  <c r="AR1139" i="16"/>
  <c r="AP1137" i="16"/>
  <c r="AO1134" i="16"/>
  <c r="AP1133" i="16"/>
  <c r="AS1132" i="16"/>
  <c r="AQ1131" i="16"/>
  <c r="AN1131" i="16"/>
  <c r="AN1130" i="16"/>
  <c r="AO1128" i="16"/>
  <c r="AQ1124" i="16"/>
  <c r="AQ1123" i="16"/>
  <c r="AS1118" i="16"/>
  <c r="AP1117" i="16"/>
  <c r="AQ1103" i="16"/>
  <c r="AR1102" i="16"/>
  <c r="AS1101" i="16"/>
  <c r="AR1100" i="16"/>
  <c r="AS1071" i="16"/>
  <c r="AS1070" i="16"/>
  <c r="AR1069" i="16"/>
  <c r="AR1068" i="16"/>
  <c r="AO1067" i="16"/>
  <c r="AQ1059" i="16"/>
  <c r="AN1050" i="16"/>
  <c r="AR1044" i="16"/>
  <c r="AR1039" i="16"/>
  <c r="AS1031" i="16"/>
  <c r="AS1023" i="16"/>
  <c r="AP1018" i="16"/>
  <c r="Z1117" i="16"/>
  <c r="AB1106" i="16"/>
  <c r="Z1102" i="16"/>
  <c r="AB1101" i="16"/>
  <c r="Y1003" i="16"/>
  <c r="Y998" i="16"/>
  <c r="Z992" i="16"/>
  <c r="AR867" i="16"/>
  <c r="AP978" i="16"/>
  <c r="AS962" i="16"/>
  <c r="AR893" i="16"/>
  <c r="AP868" i="16"/>
  <c r="Z1010" i="16"/>
  <c r="AQ1010" i="16"/>
  <c r="AO1149" i="16"/>
  <c r="AS1148" i="16"/>
  <c r="AN1146" i="16"/>
  <c r="AR1145" i="16"/>
  <c r="AQ1144" i="16"/>
  <c r="AN1143" i="16"/>
  <c r="AR1142" i="16"/>
  <c r="AQ1139" i="16"/>
  <c r="AQ1138" i="16"/>
  <c r="AO1137" i="16"/>
  <c r="AS1136" i="16"/>
  <c r="AN1136" i="16"/>
  <c r="AO1133" i="16"/>
  <c r="AP1132" i="16"/>
  <c r="AP1131" i="16"/>
  <c r="AS1130" i="16"/>
  <c r="AQ1129" i="16"/>
  <c r="AN1129" i="16"/>
  <c r="AN1128" i="16"/>
  <c r="AO1126" i="16"/>
  <c r="AO1122" i="16"/>
  <c r="AO1119" i="16"/>
  <c r="AP1118" i="16"/>
  <c r="AS1117" i="16"/>
  <c r="AR1112" i="16"/>
  <c r="AQ1105" i="16"/>
  <c r="AS1104" i="16"/>
  <c r="AN1103" i="16"/>
  <c r="AO1102" i="16"/>
  <c r="AO1101" i="16"/>
  <c r="AR1098" i="16"/>
  <c r="AR1095" i="16"/>
  <c r="AO1088" i="16"/>
  <c r="AN1074" i="16"/>
  <c r="AO1072" i="16"/>
  <c r="AP1071" i="16"/>
  <c r="AN1070" i="16"/>
  <c r="AO1069" i="16"/>
  <c r="AQ1062" i="16"/>
  <c r="AS1051" i="16"/>
  <c r="AO1045" i="16"/>
  <c r="AP1039" i="16"/>
  <c r="AO1032" i="16"/>
  <c r="AO1024" i="16"/>
  <c r="AQ1022" i="16"/>
  <c r="AP1013" i="16"/>
  <c r="AD1147" i="16"/>
  <c r="AD1135" i="16"/>
  <c r="AB1094" i="16"/>
  <c r="AB1090" i="16"/>
  <c r="Z1067" i="16"/>
  <c r="AA1045" i="16"/>
  <c r="AA1019" i="16"/>
  <c r="O1122" i="16"/>
  <c r="N1085" i="16"/>
  <c r="Z993" i="16"/>
  <c r="Y987" i="16"/>
  <c r="AC945" i="16"/>
  <c r="AO979" i="16"/>
  <c r="AR916" i="16"/>
  <c r="AN894" i="16"/>
  <c r="AP1010" i="16"/>
  <c r="AQ1150" i="16"/>
  <c r="AN1149" i="16"/>
  <c r="AR1148" i="16"/>
  <c r="AQ1145" i="16"/>
  <c r="AP1144" i="16"/>
  <c r="AO1142" i="16"/>
  <c r="AS1141" i="16"/>
  <c r="AP1141" i="16"/>
  <c r="AP1139" i="16"/>
  <c r="AP1138" i="16"/>
  <c r="AN1137" i="16"/>
  <c r="AR1136" i="16"/>
  <c r="AS1135" i="16"/>
  <c r="AS1133" i="16"/>
  <c r="AO1131" i="16"/>
  <c r="AP1130" i="16"/>
  <c r="AP1129" i="16"/>
  <c r="AS1128" i="16"/>
  <c r="AQ1127" i="16"/>
  <c r="AN1127" i="16"/>
  <c r="AN1126" i="16"/>
  <c r="AO1124" i="16"/>
  <c r="AP1120" i="16"/>
  <c r="AS1119" i="16"/>
  <c r="AQ1116" i="16"/>
  <c r="AN1108" i="16"/>
  <c r="AS1106" i="16"/>
  <c r="AO1105" i="16"/>
  <c r="AN1092" i="16"/>
  <c r="AN1091" i="16"/>
  <c r="AN1083" i="16"/>
  <c r="AS1081" i="16"/>
  <c r="AS1080" i="16"/>
  <c r="AS1079" i="16"/>
  <c r="AS1078" i="16"/>
  <c r="AS1077" i="16"/>
  <c r="AS1075" i="16"/>
  <c r="AP1073" i="16"/>
  <c r="AR1067" i="16"/>
  <c r="AP1065" i="16"/>
  <c r="AP1046" i="16"/>
  <c r="AO1033" i="16"/>
  <c r="AN1025" i="16"/>
  <c r="Z1148" i="16"/>
  <c r="AD1142" i="16"/>
  <c r="AD1136" i="16"/>
  <c r="Y1097" i="16"/>
  <c r="AC1050" i="16"/>
  <c r="AB957" i="16"/>
  <c r="Z921" i="16"/>
  <c r="AS972" i="16"/>
  <c r="AQ953" i="16"/>
  <c r="AP927" i="16"/>
  <c r="AP919" i="16"/>
  <c r="AR899" i="16"/>
  <c r="J1010" i="16"/>
  <c r="O1010" i="16"/>
  <c r="AO1010" i="16"/>
  <c r="AP1150" i="16"/>
  <c r="AO1148" i="16"/>
  <c r="AS1147" i="16"/>
  <c r="AP1147" i="16"/>
  <c r="AO1145" i="16"/>
  <c r="AS1144" i="16"/>
  <c r="AN1142" i="16"/>
  <c r="AR1141" i="16"/>
  <c r="AQ1140" i="16"/>
  <c r="AO1139" i="16"/>
  <c r="AS1138" i="16"/>
  <c r="AO1136" i="16"/>
  <c r="AR1135" i="16"/>
  <c r="AQ1134" i="16"/>
  <c r="AR1133" i="16"/>
  <c r="AR1132" i="16"/>
  <c r="AS1131" i="16"/>
  <c r="AO1129" i="16"/>
  <c r="AP1128" i="16"/>
  <c r="AP1127" i="16"/>
  <c r="AS1126" i="16"/>
  <c r="AQ1125" i="16"/>
  <c r="AN1125" i="16"/>
  <c r="AN1124" i="16"/>
  <c r="AN1123" i="16"/>
  <c r="AP1121" i="16"/>
  <c r="AP1107" i="16"/>
  <c r="AQ1100" i="16"/>
  <c r="AQ1091" i="16"/>
  <c r="AR1090" i="16"/>
  <c r="AR1089" i="16"/>
  <c r="AS1088" i="16"/>
  <c r="AS1087" i="16"/>
  <c r="AP1086" i="16"/>
  <c r="AR1085" i="16"/>
  <c r="AS1084" i="16"/>
  <c r="AS1083" i="16"/>
  <c r="AO1082" i="16"/>
  <c r="AP1081" i="16"/>
  <c r="AO1080" i="16"/>
  <c r="AP1079" i="16"/>
  <c r="AO1078" i="16"/>
  <c r="AQ1077" i="16"/>
  <c r="AR1076" i="16"/>
  <c r="AP1075" i="16"/>
  <c r="AR1074" i="16"/>
  <c r="AN1059" i="16"/>
  <c r="AP1057" i="16"/>
  <c r="AS1034" i="16"/>
  <c r="AS1026" i="16"/>
  <c r="AD1149" i="16"/>
  <c r="AA1143" i="16"/>
  <c r="AB1119" i="16"/>
  <c r="AA1104" i="16"/>
  <c r="AD1097" i="16"/>
  <c r="Y1051" i="16"/>
  <c r="AD1005" i="16"/>
  <c r="AD987" i="16"/>
  <c r="Z930" i="16"/>
  <c r="AS999" i="16"/>
  <c r="AS973" i="16"/>
  <c r="AR955" i="16"/>
  <c r="AQ945" i="16"/>
  <c r="AS900" i="16"/>
  <c r="AP874" i="16"/>
  <c r="Y1010" i="16"/>
  <c r="N1010" i="16"/>
  <c r="AS1150" i="16"/>
  <c r="AN1148" i="16"/>
  <c r="AR1147" i="16"/>
  <c r="AQ1146" i="16"/>
  <c r="AN1145" i="16"/>
  <c r="AR1144" i="16"/>
  <c r="AQ1141" i="16"/>
  <c r="AP1140" i="16"/>
  <c r="AN1139" i="16"/>
  <c r="AR1138" i="16"/>
  <c r="AQ1135" i="16"/>
  <c r="AP1134" i="16"/>
  <c r="AQ1132" i="16"/>
  <c r="AR1131" i="16"/>
  <c r="AR1130" i="16"/>
  <c r="AS1129" i="16"/>
  <c r="AO1127" i="16"/>
  <c r="AP1126" i="16"/>
  <c r="AP1125" i="16"/>
  <c r="AS1124" i="16"/>
  <c r="AP1123" i="16"/>
  <c r="AP1122" i="16"/>
  <c r="AS1121" i="16"/>
  <c r="AQ1118" i="16"/>
  <c r="AO1116" i="16"/>
  <c r="AN1110" i="16"/>
  <c r="AS1108" i="16"/>
  <c r="AR1105" i="16"/>
  <c r="AQ1101" i="16"/>
  <c r="AN1094" i="16"/>
  <c r="AS1092" i="16"/>
  <c r="AO1091" i="16"/>
  <c r="AN1090" i="16"/>
  <c r="AO1089" i="16"/>
  <c r="AP1088" i="16"/>
  <c r="AP1087" i="16"/>
  <c r="AN1086" i="16"/>
  <c r="AO1085" i="16"/>
  <c r="AO1084" i="16"/>
  <c r="AQ1083" i="16"/>
  <c r="AN1077" i="16"/>
  <c r="AN1075" i="16"/>
  <c r="AQ1070" i="16"/>
  <c r="AS1059" i="16"/>
  <c r="AR1058" i="16"/>
  <c r="AO1035" i="16"/>
  <c r="AO1027" i="16"/>
  <c r="AP1023" i="16"/>
  <c r="AR1015" i="16"/>
  <c r="Z1150" i="16"/>
  <c r="Z1105" i="16"/>
  <c r="AA1098" i="16"/>
  <c r="AA1097" i="16"/>
  <c r="Z1054" i="16"/>
  <c r="AA1052" i="16"/>
  <c r="AB1029" i="16"/>
  <c r="AC1028" i="16"/>
  <c r="O1095" i="16"/>
  <c r="L1078" i="16"/>
  <c r="AN1122" i="16"/>
  <c r="AQ1120" i="16"/>
  <c r="AR1119" i="16"/>
  <c r="AN1116" i="16"/>
  <c r="AQ1112" i="16"/>
  <c r="AR1107" i="16"/>
  <c r="AR1106" i="16"/>
  <c r="AN1101" i="16"/>
  <c r="AQ1096" i="16"/>
  <c r="AO1076" i="16"/>
  <c r="AR1072" i="16"/>
  <c r="AQ1064" i="16"/>
  <c r="AR1060" i="16"/>
  <c r="AQ1048" i="16"/>
  <c r="AS1041" i="16"/>
  <c r="AQ1038" i="16"/>
  <c r="AQ1036" i="16"/>
  <c r="AQ1028" i="16"/>
  <c r="AP1020" i="16"/>
  <c r="AP1012" i="16"/>
  <c r="AB1118" i="16"/>
  <c r="AC1071" i="16"/>
  <c r="AB1066" i="16"/>
  <c r="Y1052" i="16"/>
  <c r="J1069" i="16"/>
  <c r="AP1115" i="16"/>
  <c r="AN1113" i="16"/>
  <c r="AO1108" i="16"/>
  <c r="AQ1106" i="16"/>
  <c r="AS1105" i="16"/>
  <c r="AQ1099" i="16"/>
  <c r="AN1097" i="16"/>
  <c r="AO1092" i="16"/>
  <c r="AQ1084" i="16"/>
  <c r="AN1079" i="16"/>
  <c r="AQ1078" i="16"/>
  <c r="AN1076" i="16"/>
  <c r="AQ1072" i="16"/>
  <c r="AQ1068" i="16"/>
  <c r="AS1067" i="16"/>
  <c r="AP1064" i="16"/>
  <c r="AQ1060" i="16"/>
  <c r="AR1059" i="16"/>
  <c r="AR1052" i="16"/>
  <c r="AN1044" i="16"/>
  <c r="AR1041" i="16"/>
  <c r="AQ1034" i="16"/>
  <c r="Z1126" i="16"/>
  <c r="AC1048" i="16"/>
  <c r="Y1030" i="16"/>
  <c r="M1067" i="16"/>
  <c r="AN1120" i="16"/>
  <c r="AR1117" i="16"/>
  <c r="AQ1114" i="16"/>
  <c r="AO1106" i="16"/>
  <c r="AQ1102" i="16"/>
  <c r="AQ1098" i="16"/>
  <c r="AN1096" i="16"/>
  <c r="AQ1088" i="16"/>
  <c r="AQ1080" i="16"/>
  <c r="AQ1071" i="16"/>
  <c r="AN1069" i="16"/>
  <c r="AO1068" i="16"/>
  <c r="AN1061" i="16"/>
  <c r="AS1045" i="16"/>
  <c r="AS1011" i="16"/>
  <c r="Y1135" i="16"/>
  <c r="AB1132" i="16"/>
  <c r="AB1128" i="16"/>
  <c r="AB1124" i="16"/>
  <c r="Z1038" i="16"/>
  <c r="Y1031" i="16"/>
  <c r="AO1118" i="16"/>
  <c r="AQ1110" i="16"/>
  <c r="AS1109" i="16"/>
  <c r="AN1107" i="16"/>
  <c r="AN1106" i="16"/>
  <c r="AQ1104" i="16"/>
  <c r="AN1099" i="16"/>
  <c r="AQ1094" i="16"/>
  <c r="AS1093" i="16"/>
  <c r="AN1081" i="16"/>
  <c r="AQ1074" i="16"/>
  <c r="AR1070" i="16"/>
  <c r="AN1068" i="16"/>
  <c r="AQ1066" i="16"/>
  <c r="AR1062" i="16"/>
  <c r="AN1060" i="16"/>
  <c r="AQ1058" i="16"/>
  <c r="AQ1056" i="16"/>
  <c r="AS1047" i="16"/>
  <c r="AQ1042" i="16"/>
  <c r="Y1038" i="16"/>
  <c r="L1146" i="16"/>
  <c r="AR1121" i="16"/>
  <c r="AN1111" i="16"/>
  <c r="AO1110" i="16"/>
  <c r="AO1104" i="16"/>
  <c r="AO1094" i="16"/>
  <c r="AQ1082" i="16"/>
  <c r="AQ1076" i="16"/>
  <c r="AN1071" i="16"/>
  <c r="AO1066" i="16"/>
  <c r="AQ1065" i="16"/>
  <c r="AN1063" i="16"/>
  <c r="AO1056" i="16"/>
  <c r="AO1042" i="16"/>
  <c r="AQ1014" i="16"/>
  <c r="Y1139" i="16"/>
  <c r="AB1012" i="16"/>
  <c r="M1102" i="16"/>
  <c r="AN1056" i="16"/>
  <c r="AN1053" i="16"/>
  <c r="AO1052" i="16"/>
  <c r="AN1049" i="16"/>
  <c r="AO1048" i="16"/>
  <c r="AQ1046" i="16"/>
  <c r="AR1045" i="16"/>
  <c r="AN1042" i="16"/>
  <c r="AQ1040" i="16"/>
  <c r="AP1022" i="16"/>
  <c r="AP1014" i="16"/>
  <c r="AS1013" i="16"/>
  <c r="AB1146" i="16"/>
  <c r="AC1140" i="16"/>
  <c r="Y1127" i="16"/>
  <c r="AC1104" i="16"/>
  <c r="AC1100" i="16"/>
  <c r="AC1096" i="16"/>
  <c r="Y1088" i="16"/>
  <c r="AC1049" i="16"/>
  <c r="Z1042" i="16"/>
  <c r="AB1018" i="16"/>
  <c r="M1144" i="16"/>
  <c r="L1125" i="16"/>
  <c r="M1103" i="16"/>
  <c r="AR1054" i="16"/>
  <c r="AR1050" i="16"/>
  <c r="AN1048" i="16"/>
  <c r="AR1032" i="16"/>
  <c r="AQ1030" i="16"/>
  <c r="AO1014" i="16"/>
  <c r="AB1148" i="16"/>
  <c r="AB1140" i="16"/>
  <c r="Y1129" i="16"/>
  <c r="Y1125" i="16"/>
  <c r="Z1120" i="16"/>
  <c r="AA1119" i="16"/>
  <c r="AB1116" i="16"/>
  <c r="AB1100" i="16"/>
  <c r="Y1093" i="16"/>
  <c r="Z1060" i="16"/>
  <c r="AD1053" i="16"/>
  <c r="Y1042" i="16"/>
  <c r="M1126" i="16"/>
  <c r="AQ1054" i="16"/>
  <c r="AQ1050" i="16"/>
  <c r="AN1047" i="16"/>
  <c r="AO1046" i="16"/>
  <c r="AQ1044" i="16"/>
  <c r="AS1043" i="16"/>
  <c r="AO1040" i="16"/>
  <c r="AQ1032" i="16"/>
  <c r="AQ1024" i="16"/>
  <c r="AQ1016" i="16"/>
  <c r="AB1150" i="16"/>
  <c r="AB1141" i="16"/>
  <c r="AC1138" i="16"/>
  <c r="AC1134" i="16"/>
  <c r="Y1108" i="16"/>
  <c r="AB1078" i="16"/>
  <c r="AC1073" i="16"/>
  <c r="Z1056" i="16"/>
  <c r="AC1053" i="16"/>
  <c r="AB1030" i="16"/>
  <c r="Z1024" i="16"/>
  <c r="M1104" i="16"/>
  <c r="AN1055" i="16"/>
  <c r="AN1051" i="16"/>
  <c r="AN1046" i="16"/>
  <c r="AR1043" i="16"/>
  <c r="AN1040" i="16"/>
  <c r="AN1033" i="16"/>
  <c r="AP1027" i="16"/>
  <c r="AP1024" i="16"/>
  <c r="AP1016" i="16"/>
  <c r="AC1142" i="16"/>
  <c r="AB1134" i="16"/>
  <c r="AB1114" i="16"/>
  <c r="Z1072" i="16"/>
  <c r="Y1056" i="16"/>
  <c r="AB1046" i="16"/>
  <c r="Z1044" i="16"/>
  <c r="Z1034" i="16"/>
  <c r="AB1020" i="16"/>
  <c r="AD1011" i="16"/>
  <c r="M1123" i="16"/>
  <c r="AN1045" i="16"/>
  <c r="AO1044" i="16"/>
  <c r="AQ1029" i="16"/>
  <c r="AQ1026" i="16"/>
  <c r="AQ1018" i="16"/>
  <c r="AQ1012" i="16"/>
  <c r="AC1130" i="16"/>
  <c r="AC1124" i="16"/>
  <c r="Y1105" i="16"/>
  <c r="Z1050" i="16"/>
  <c r="Y1049" i="16"/>
  <c r="AB1038" i="16"/>
  <c r="AB1026" i="16"/>
  <c r="AB1016" i="16"/>
  <c r="J1109" i="16"/>
  <c r="Y1141" i="16"/>
  <c r="AC1136" i="16"/>
  <c r="AB1130" i="16"/>
  <c r="AC1126" i="16"/>
  <c r="AB1108" i="16"/>
  <c r="AC1102" i="16"/>
  <c r="AC1098" i="16"/>
  <c r="Y1095" i="16"/>
  <c r="AC1086" i="16"/>
  <c r="Y1070" i="16"/>
  <c r="AB1064" i="16"/>
  <c r="Z1048" i="16"/>
  <c r="AC1013" i="16"/>
  <c r="L1135" i="16"/>
  <c r="L1131" i="16"/>
  <c r="J1087" i="16"/>
  <c r="M1059" i="16"/>
  <c r="AB1136" i="16"/>
  <c r="Y1131" i="16"/>
  <c r="AB1126" i="16"/>
  <c r="AB1120" i="16"/>
  <c r="AB1102" i="16"/>
  <c r="AB1098" i="16"/>
  <c r="AB1092" i="16"/>
  <c r="AD1055" i="16"/>
  <c r="AB1054" i="16"/>
  <c r="AB1050" i="16"/>
  <c r="Y1048" i="16"/>
  <c r="AD1045" i="16"/>
  <c r="AC1041" i="16"/>
  <c r="AB1040" i="16"/>
  <c r="AC1029" i="16"/>
  <c r="AB1022" i="16"/>
  <c r="AD1015" i="16"/>
  <c r="L1148" i="16"/>
  <c r="M1132" i="16"/>
  <c r="N1096" i="16"/>
  <c r="M1084" i="16"/>
  <c r="M1055" i="16"/>
  <c r="Y1137" i="16"/>
  <c r="AC1132" i="16"/>
  <c r="Y1111" i="16"/>
  <c r="AB1110" i="16"/>
  <c r="Y1103" i="16"/>
  <c r="AB1080" i="16"/>
  <c r="AC1077" i="16"/>
  <c r="AB1062" i="16"/>
  <c r="AA1054" i="16"/>
  <c r="AD1047" i="16"/>
  <c r="AC1045" i="16"/>
  <c r="AB1036" i="16"/>
  <c r="Z1028" i="16"/>
  <c r="AD1017" i="16"/>
  <c r="M1149" i="16"/>
  <c r="M1122" i="16"/>
  <c r="M1118" i="16"/>
  <c r="L1117" i="16"/>
  <c r="N1030" i="16"/>
  <c r="M1051" i="16"/>
  <c r="AB1142" i="16"/>
  <c r="AC1141" i="16"/>
  <c r="AB1138" i="16"/>
  <c r="Y1133" i="16"/>
  <c r="AC1128" i="16"/>
  <c r="Y1123" i="16"/>
  <c r="AB1122" i="16"/>
  <c r="Y1120" i="16"/>
  <c r="AB1112" i="16"/>
  <c r="AB1104" i="16"/>
  <c r="Y1087" i="16"/>
  <c r="AB1076" i="16"/>
  <c r="AB1072" i="16"/>
  <c r="AB1068" i="16"/>
  <c r="AB1056" i="16"/>
  <c r="Y1050" i="16"/>
  <c r="AD1019" i="16"/>
  <c r="L1129" i="16"/>
  <c r="N1098" i="16"/>
  <c r="M1043" i="16"/>
  <c r="M1076" i="16"/>
  <c r="AB1096" i="16"/>
  <c r="AB1088" i="16"/>
  <c r="AB1082" i="16"/>
  <c r="Y1078" i="16"/>
  <c r="Y1072" i="16"/>
  <c r="AB1058" i="16"/>
  <c r="Y1054" i="16"/>
  <c r="AB1052" i="16"/>
  <c r="AD1051" i="16"/>
  <c r="Y1047" i="16"/>
  <c r="Z1046" i="16"/>
  <c r="AD1039" i="16"/>
  <c r="AD1033" i="16"/>
  <c r="Z1022" i="16"/>
  <c r="Z1012" i="16"/>
  <c r="M1142" i="16"/>
  <c r="L1123" i="16"/>
  <c r="M1105" i="16"/>
  <c r="K1092" i="16"/>
  <c r="N1080" i="16"/>
  <c r="N1068" i="16"/>
  <c r="L1067" i="16"/>
  <c r="L1046" i="16"/>
  <c r="AC1087" i="16"/>
  <c r="AB1084" i="16"/>
  <c r="AB1074" i="16"/>
  <c r="AB1060" i="16"/>
  <c r="AD1057" i="16"/>
  <c r="AC1051" i="16"/>
  <c r="Y1046" i="16"/>
  <c r="AB1044" i="16"/>
  <c r="AD1043" i="16"/>
  <c r="Z1040" i="16"/>
  <c r="Z1036" i="16"/>
  <c r="AD1031" i="16"/>
  <c r="Y1026" i="16"/>
  <c r="Y1022" i="16"/>
  <c r="Y1012" i="16"/>
  <c r="M1082" i="16"/>
  <c r="M1063" i="16"/>
  <c r="M1047" i="16"/>
  <c r="J1028" i="16"/>
  <c r="Y1085" i="16"/>
  <c r="AB1070" i="16"/>
  <c r="Y1068" i="16"/>
  <c r="Z1052" i="16"/>
  <c r="AD1049" i="16"/>
  <c r="AC1043" i="16"/>
  <c r="Y1040" i="16"/>
  <c r="AA1034" i="16"/>
  <c r="AB1032" i="16"/>
  <c r="Z1014" i="16"/>
  <c r="L1140" i="16"/>
  <c r="M1114" i="16"/>
  <c r="M1113" i="16"/>
  <c r="M1112" i="16"/>
  <c r="M1111" i="16"/>
  <c r="M1038" i="16"/>
  <c r="J1029" i="16"/>
  <c r="Y1099" i="16"/>
  <c r="AC1094" i="16"/>
  <c r="AB1086" i="16"/>
  <c r="Y1084" i="16"/>
  <c r="Y1074" i="16"/>
  <c r="AC1069" i="16"/>
  <c r="AA1062" i="16"/>
  <c r="AA1056" i="16"/>
  <c r="AC1055" i="16"/>
  <c r="AB1048" i="16"/>
  <c r="AC1047" i="16"/>
  <c r="Y1044" i="16"/>
  <c r="AB1042" i="16"/>
  <c r="AD1041" i="16"/>
  <c r="AD1037" i="16"/>
  <c r="Z1032" i="16"/>
  <c r="AB1028" i="16"/>
  <c r="AD1025" i="16"/>
  <c r="AC1024" i="16"/>
  <c r="AD1023" i="16"/>
  <c r="M1121" i="16"/>
  <c r="M1018" i="16"/>
  <c r="AA1036" i="16"/>
  <c r="AD1035" i="16"/>
  <c r="AA1032" i="16"/>
  <c r="AC1030" i="16"/>
  <c r="AD1029" i="16"/>
  <c r="Z1026" i="16"/>
  <c r="AB1024" i="16"/>
  <c r="Z1018" i="16"/>
  <c r="Y1014" i="16"/>
  <c r="AA1012" i="16"/>
  <c r="AC1011" i="16"/>
  <c r="M1148" i="16"/>
  <c r="M1145" i="16"/>
  <c r="J1143" i="16"/>
  <c r="L1142" i="16"/>
  <c r="M1134" i="16"/>
  <c r="M1131" i="16"/>
  <c r="M1128" i="16"/>
  <c r="L1121" i="16"/>
  <c r="M1119" i="16"/>
  <c r="N1116" i="16"/>
  <c r="M1115" i="16"/>
  <c r="M1101" i="16"/>
  <c r="M1100" i="16"/>
  <c r="J1095" i="16"/>
  <c r="M1090" i="16"/>
  <c r="J1085" i="16"/>
  <c r="J1071" i="16"/>
  <c r="J1032" i="16"/>
  <c r="N1027" i="16"/>
  <c r="M1024" i="16"/>
  <c r="M1021" i="16"/>
  <c r="M1074" i="16"/>
  <c r="N1031" i="16"/>
  <c r="M1012" i="16"/>
  <c r="AB1034" i="16"/>
  <c r="Z1030" i="16"/>
  <c r="AD1027" i="16"/>
  <c r="Y1025" i="16"/>
  <c r="Y1024" i="16"/>
  <c r="Z1020" i="16"/>
  <c r="AC1015" i="16"/>
  <c r="M1150" i="16"/>
  <c r="M1147" i="16"/>
  <c r="L1144" i="16"/>
  <c r="M1136" i="16"/>
  <c r="M1133" i="16"/>
  <c r="M1130" i="16"/>
  <c r="M1110" i="16"/>
  <c r="J1101" i="16"/>
  <c r="M1096" i="16"/>
  <c r="M1088" i="16"/>
  <c r="M1073" i="16"/>
  <c r="Z1016" i="16"/>
  <c r="L1150" i="16"/>
  <c r="M1138" i="16"/>
  <c r="L1127" i="16"/>
  <c r="AX1127" i="16" s="1"/>
  <c r="BF1127" i="16" s="1"/>
  <c r="BN1127" i="16" s="1"/>
  <c r="M1124" i="16"/>
  <c r="J1117" i="16"/>
  <c r="M1109" i="16"/>
  <c r="M1108" i="16"/>
  <c r="M1107" i="16"/>
  <c r="J1099" i="16"/>
  <c r="N1092" i="16"/>
  <c r="M1086" i="16"/>
  <c r="N1070" i="16"/>
  <c r="N1066" i="16"/>
  <c r="N1062" i="16"/>
  <c r="N1058" i="16"/>
  <c r="N1054" i="16"/>
  <c r="N1050" i="16"/>
  <c r="N1046" i="16"/>
  <c r="Y1029" i="16"/>
  <c r="Y1028" i="16"/>
  <c r="AD1021" i="16"/>
  <c r="Y1016" i="16"/>
  <c r="AB1014" i="16"/>
  <c r="AD1013" i="16"/>
  <c r="M1146" i="16"/>
  <c r="M1140" i="16"/>
  <c r="M1135" i="16"/>
  <c r="M1129" i="16"/>
  <c r="J1113" i="16"/>
  <c r="M1106" i="16"/>
  <c r="N1094" i="16"/>
  <c r="M1092" i="16"/>
  <c r="M1085" i="16"/>
  <c r="J1081" i="16"/>
  <c r="M1071" i="16"/>
  <c r="M1066" i="16"/>
  <c r="M1065" i="16"/>
  <c r="M1062" i="16"/>
  <c r="M1061" i="16"/>
  <c r="M1058" i="16"/>
  <c r="M1057" i="16"/>
  <c r="M1054" i="16"/>
  <c r="M1053" i="16"/>
  <c r="AY1053" i="16" s="1"/>
  <c r="M1050" i="16"/>
  <c r="M1049" i="16"/>
  <c r="M1046" i="16"/>
  <c r="M1045" i="16"/>
  <c r="M1040" i="16"/>
  <c r="M1035" i="16"/>
  <c r="M1015" i="16"/>
  <c r="M1120" i="16"/>
  <c r="L1115" i="16"/>
  <c r="N1114" i="16"/>
  <c r="N1110" i="16"/>
  <c r="N1106" i="16"/>
  <c r="N1102" i="16"/>
  <c r="J1097" i="16"/>
  <c r="N1086" i="16"/>
  <c r="AZ1086" i="16" s="1"/>
  <c r="J1079" i="16"/>
  <c r="M1078" i="16"/>
  <c r="M1070" i="16"/>
  <c r="AY1070" i="16" s="1"/>
  <c r="J1067" i="16"/>
  <c r="J1063" i="16"/>
  <c r="J1059" i="16"/>
  <c r="J1055" i="16"/>
  <c r="J1051" i="16"/>
  <c r="J1047" i="16"/>
  <c r="AV1047" i="16" s="1"/>
  <c r="M1037" i="16"/>
  <c r="M1034" i="16"/>
  <c r="M1030" i="16"/>
  <c r="J1021" i="16"/>
  <c r="M1020" i="16"/>
  <c r="L1012" i="16"/>
  <c r="O1011" i="16"/>
  <c r="M1042" i="16"/>
  <c r="N1033" i="16"/>
  <c r="N1029" i="16"/>
  <c r="M1026" i="16"/>
  <c r="M1023" i="16"/>
  <c r="M1017" i="16"/>
  <c r="M1014" i="16"/>
  <c r="L1119" i="16"/>
  <c r="N1118" i="16"/>
  <c r="J1115" i="16"/>
  <c r="J1111" i="16"/>
  <c r="J1107" i="16"/>
  <c r="J1103" i="16"/>
  <c r="M1098" i="16"/>
  <c r="J1093" i="16"/>
  <c r="J1092" i="16"/>
  <c r="M1080" i="16"/>
  <c r="M1069" i="16"/>
  <c r="N1064" i="16"/>
  <c r="N1060" i="16"/>
  <c r="N1056" i="16"/>
  <c r="N1052" i="16"/>
  <c r="N1048" i="16"/>
  <c r="L1042" i="16"/>
  <c r="M1039" i="16"/>
  <c r="M1033" i="16"/>
  <c r="L1026" i="16"/>
  <c r="AX1026" i="16" s="1"/>
  <c r="J1024" i="16"/>
  <c r="N1022" i="16"/>
  <c r="L1014" i="16"/>
  <c r="M1064" i="16"/>
  <c r="M1060" i="16"/>
  <c r="M1056" i="16"/>
  <c r="M1052" i="16"/>
  <c r="M1048" i="16"/>
  <c r="M1036" i="16"/>
  <c r="J1034" i="16"/>
  <c r="J1030" i="16"/>
  <c r="M1022" i="16"/>
  <c r="M1019" i="16"/>
  <c r="L1122" i="16"/>
  <c r="J1119" i="16"/>
  <c r="M1117" i="16"/>
  <c r="N1112" i="16"/>
  <c r="N1108" i="16"/>
  <c r="N1104" i="16"/>
  <c r="N1100" i="16"/>
  <c r="M1094" i="16"/>
  <c r="J1086" i="16"/>
  <c r="M1072" i="16"/>
  <c r="M1068" i="16"/>
  <c r="J1065" i="16"/>
  <c r="J1061" i="16"/>
  <c r="J1057" i="16"/>
  <c r="J1053" i="16"/>
  <c r="J1049" i="16"/>
  <c r="M1044" i="16"/>
  <c r="M1041" i="16"/>
  <c r="M1032" i="16"/>
  <c r="M1028" i="16"/>
  <c r="J1023" i="16"/>
  <c r="M1016" i="16"/>
  <c r="M908" i="16"/>
  <c r="N1007" i="16"/>
  <c r="M1006" i="16"/>
  <c r="L1002" i="16"/>
  <c r="O1001" i="16"/>
  <c r="N1000" i="16"/>
  <c r="L996" i="16"/>
  <c r="O993" i="16"/>
  <c r="M992" i="16"/>
  <c r="N991" i="16"/>
  <c r="M990" i="16"/>
  <c r="K986" i="16"/>
  <c r="M976" i="16"/>
  <c r="L973" i="16"/>
  <c r="J963" i="16"/>
  <c r="O948" i="16"/>
  <c r="N929" i="16"/>
  <c r="J924" i="16"/>
  <c r="L918" i="16"/>
  <c r="M894" i="16"/>
  <c r="L985" i="16"/>
  <c r="M968" i="16"/>
  <c r="J1007" i="16"/>
  <c r="K1006" i="16"/>
  <c r="O1005" i="16"/>
  <c r="N1004" i="16"/>
  <c r="J1003" i="16"/>
  <c r="K1002" i="16"/>
  <c r="M1001" i="16"/>
  <c r="L1000" i="16"/>
  <c r="N999" i="16"/>
  <c r="N998" i="16"/>
  <c r="M997" i="16"/>
  <c r="K996" i="16"/>
  <c r="O995" i="16"/>
  <c r="M994" i="16"/>
  <c r="J993" i="16"/>
  <c r="K992" i="16"/>
  <c r="J991" i="16"/>
  <c r="O990" i="16"/>
  <c r="J983" i="16"/>
  <c r="N977" i="16"/>
  <c r="O969" i="16"/>
  <c r="K958" i="16"/>
  <c r="M949" i="16"/>
  <c r="K939" i="16"/>
  <c r="K1005" i="16"/>
  <c r="K995" i="16"/>
  <c r="K970" i="16"/>
  <c r="J1006" i="16"/>
  <c r="N1005" i="16"/>
  <c r="J1004" i="16"/>
  <c r="O1002" i="16"/>
  <c r="J1000" i="16"/>
  <c r="M999" i="16"/>
  <c r="K998" i="16"/>
  <c r="J996" i="16"/>
  <c r="N995" i="16"/>
  <c r="O994" i="16"/>
  <c r="O992" i="16"/>
  <c r="K988" i="16"/>
  <c r="N985" i="16"/>
  <c r="M984" i="16"/>
  <c r="L981" i="16"/>
  <c r="K974" i="16"/>
  <c r="L970" i="16"/>
  <c r="L967" i="16"/>
  <c r="M963" i="16"/>
  <c r="O914" i="16"/>
  <c r="K900" i="16"/>
  <c r="L893" i="16"/>
  <c r="O998" i="16"/>
  <c r="L989" i="16"/>
  <c r="M986" i="16"/>
  <c r="J985" i="16"/>
  <c r="O984" i="16"/>
  <c r="O978" i="16"/>
  <c r="L975" i="16"/>
  <c r="N972" i="16"/>
  <c r="M971" i="16"/>
  <c r="O970" i="16"/>
  <c r="K964" i="16"/>
  <c r="K961" i="16"/>
  <c r="M945" i="16"/>
  <c r="L926" i="16"/>
  <c r="N920" i="16"/>
  <c r="O915" i="16"/>
  <c r="K873" i="16"/>
  <c r="O872" i="16"/>
  <c r="J877" i="16"/>
  <c r="N881" i="16"/>
  <c r="M886" i="16"/>
  <c r="K869" i="16"/>
  <c r="J874" i="16"/>
  <c r="K884" i="16"/>
  <c r="K978" i="16"/>
  <c r="O868" i="16"/>
  <c r="L990" i="16"/>
  <c r="N987" i="16"/>
  <c r="O986" i="16"/>
  <c r="J979" i="16"/>
  <c r="J973" i="16"/>
  <c r="J972" i="16"/>
  <c r="J967" i="16"/>
  <c r="N965" i="16"/>
  <c r="O964" i="16"/>
  <c r="M955" i="16"/>
  <c r="M936" i="16"/>
  <c r="J921" i="16"/>
  <c r="K911" i="16"/>
  <c r="L906" i="16"/>
  <c r="O883" i="16"/>
  <c r="K984" i="16"/>
  <c r="N923" i="16"/>
  <c r="J867" i="16"/>
  <c r="L1007" i="16"/>
  <c r="L1003" i="16"/>
  <c r="L1001" i="16"/>
  <c r="L991" i="16"/>
  <c r="K990" i="16"/>
  <c r="O987" i="16"/>
  <c r="L983" i="16"/>
  <c r="M980" i="16"/>
  <c r="K969" i="16"/>
  <c r="J966" i="16"/>
  <c r="M959" i="16"/>
  <c r="N932" i="16"/>
  <c r="M897" i="16"/>
  <c r="J989" i="16"/>
  <c r="N975" i="16"/>
  <c r="L915" i="16"/>
  <c r="K889" i="16"/>
  <c r="M867" i="16"/>
  <c r="K1001" i="16"/>
  <c r="K997" i="16"/>
  <c r="K993" i="16"/>
  <c r="K991" i="16"/>
  <c r="O988" i="16"/>
  <c r="J981" i="16"/>
  <c r="O980" i="16"/>
  <c r="O974" i="16"/>
  <c r="O967" i="16"/>
  <c r="J942" i="16"/>
  <c r="L935" i="16"/>
  <c r="AD867" i="16"/>
  <c r="AA1006" i="16"/>
  <c r="AA1003" i="16"/>
  <c r="AC1002" i="16"/>
  <c r="AA998" i="16"/>
  <c r="AC997" i="16"/>
  <c r="Z994" i="16"/>
  <c r="AA993" i="16"/>
  <c r="AA992" i="16"/>
  <c r="Y991" i="16"/>
  <c r="Y989" i="16"/>
  <c r="AB981" i="16"/>
  <c r="Z965" i="16"/>
  <c r="AC943" i="16"/>
  <c r="AA932" i="16"/>
  <c r="Z929" i="16"/>
  <c r="AB927" i="16"/>
  <c r="AA924" i="16"/>
  <c r="Y885" i="16"/>
  <c r="Y876" i="16"/>
  <c r="AN867" i="16"/>
  <c r="AN1005" i="16"/>
  <c r="AS1004" i="16"/>
  <c r="AN1002" i="16"/>
  <c r="AR1001" i="16"/>
  <c r="AP999" i="16"/>
  <c r="AQ996" i="16"/>
  <c r="AS995" i="16"/>
  <c r="AO990" i="16"/>
  <c r="AS989" i="16"/>
  <c r="AO984" i="16"/>
  <c r="AO983" i="16"/>
  <c r="AN982" i="16"/>
  <c r="AN980" i="16"/>
  <c r="AR979" i="16"/>
  <c r="AS978" i="16"/>
  <c r="AS976" i="16"/>
  <c r="AS975" i="16"/>
  <c r="AP974" i="16"/>
  <c r="AN973" i="16"/>
  <c r="AR966" i="16"/>
  <c r="AN954" i="16"/>
  <c r="AR952" i="16"/>
  <c r="AR947" i="16"/>
  <c r="AO946" i="16"/>
  <c r="AN941" i="16"/>
  <c r="AR939" i="16"/>
  <c r="AO938" i="16"/>
  <c r="AN931" i="16"/>
  <c r="AP922" i="16"/>
  <c r="AO915" i="16"/>
  <c r="AQ914" i="16"/>
  <c r="AO894" i="16"/>
  <c r="AS893" i="16"/>
  <c r="AO892" i="16"/>
  <c r="AO891" i="16"/>
  <c r="AN890" i="16"/>
  <c r="AN889" i="16"/>
  <c r="AQ888" i="16"/>
  <c r="AS873" i="16"/>
  <c r="AA867" i="16"/>
  <c r="AB1007" i="16"/>
  <c r="Y1006" i="16"/>
  <c r="AC1005" i="16"/>
  <c r="AA1002" i="16"/>
  <c r="AC1001" i="16"/>
  <c r="AB999" i="16"/>
  <c r="Y997" i="16"/>
  <c r="AC996" i="16"/>
  <c r="AB995" i="16"/>
  <c r="Y992" i="16"/>
  <c r="AA991" i="16"/>
  <c r="Z990" i="16"/>
  <c r="Z989" i="16"/>
  <c r="Y988" i="16"/>
  <c r="AC987" i="16"/>
  <c r="AA986" i="16"/>
  <c r="AD985" i="16"/>
  <c r="Z984" i="16"/>
  <c r="AD983" i="16"/>
  <c r="Y983" i="16"/>
  <c r="Y975" i="16"/>
  <c r="Z973" i="16"/>
  <c r="AD972" i="16"/>
  <c r="Y972" i="16"/>
  <c r="Y970" i="16"/>
  <c r="AD967" i="16"/>
  <c r="AB966" i="16"/>
  <c r="AD964" i="16"/>
  <c r="Z937" i="16"/>
  <c r="AB935" i="16"/>
  <c r="Z922" i="16"/>
  <c r="AC912" i="16"/>
  <c r="Y896" i="16"/>
  <c r="AQ867" i="16"/>
  <c r="AP1007" i="16"/>
  <c r="AQ1004" i="16"/>
  <c r="AN1001" i="16"/>
  <c r="AO1000" i="16"/>
  <c r="AQ999" i="16"/>
  <c r="AN995" i="16"/>
  <c r="AQ994" i="16"/>
  <c r="AQ989" i="16"/>
  <c r="AR988" i="16"/>
  <c r="AR982" i="16"/>
  <c r="AQ981" i="16"/>
  <c r="AN978" i="16"/>
  <c r="AN974" i="16"/>
  <c r="AR973" i="16"/>
  <c r="AP972" i="16"/>
  <c r="AR971" i="16"/>
  <c r="AO970" i="16"/>
  <c r="AR963" i="16"/>
  <c r="AO962" i="16"/>
  <c r="AS956" i="16"/>
  <c r="AR954" i="16"/>
  <c r="AR946" i="16"/>
  <c r="AR938" i="16"/>
  <c r="AO932" i="16"/>
  <c r="AO931" i="16"/>
  <c r="AQ924" i="16"/>
  <c r="AQ917" i="16"/>
  <c r="AO906" i="16"/>
  <c r="AS905" i="16"/>
  <c r="AP904" i="16"/>
  <c r="AR903" i="16"/>
  <c r="AO902" i="16"/>
  <c r="AO901" i="16"/>
  <c r="AN900" i="16"/>
  <c r="AO899" i="16"/>
  <c r="AS898" i="16"/>
  <c r="AQ897" i="16"/>
  <c r="AR896" i="16"/>
  <c r="AS895" i="16"/>
  <c r="AR875" i="16"/>
  <c r="Z867" i="16"/>
  <c r="Z1005" i="16"/>
  <c r="AD1004" i="16"/>
  <c r="Y1002" i="16"/>
  <c r="AA1001" i="16"/>
  <c r="AD1000" i="16"/>
  <c r="AA999" i="16"/>
  <c r="AA996" i="16"/>
  <c r="AB994" i="16"/>
  <c r="Z987" i="16"/>
  <c r="Z986" i="16"/>
  <c r="Z985" i="16"/>
  <c r="Y984" i="16"/>
  <c r="AC983" i="16"/>
  <c r="AC982" i="16"/>
  <c r="AD981" i="16"/>
  <c r="Z974" i="16"/>
  <c r="Y973" i="16"/>
  <c r="AC972" i="16"/>
  <c r="AA971" i="16"/>
  <c r="AC970" i="16"/>
  <c r="AC969" i="16"/>
  <c r="AD968" i="16"/>
  <c r="Y967" i="16"/>
  <c r="AA966" i="16"/>
  <c r="AC965" i="16"/>
  <c r="AA964" i="16"/>
  <c r="AC963" i="16"/>
  <c r="AD962" i="16"/>
  <c r="Z961" i="16"/>
  <c r="AD960" i="16"/>
  <c r="AA952" i="16"/>
  <c r="AA944" i="16"/>
  <c r="Y942" i="16"/>
  <c r="AC940" i="16"/>
  <c r="AD939" i="16"/>
  <c r="Z938" i="16"/>
  <c r="AA928" i="16"/>
  <c r="AA925" i="16"/>
  <c r="AD924" i="16"/>
  <c r="AD923" i="16"/>
  <c r="AP867" i="16"/>
  <c r="AP1006" i="16"/>
  <c r="AP1004" i="16"/>
  <c r="AQ1002" i="16"/>
  <c r="AO999" i="16"/>
  <c r="AS998" i="16"/>
  <c r="AP994" i="16"/>
  <c r="AR993" i="16"/>
  <c r="AS992" i="16"/>
  <c r="AP991" i="16"/>
  <c r="AN989" i="16"/>
  <c r="AP988" i="16"/>
  <c r="AR987" i="16"/>
  <c r="AQ984" i="16"/>
  <c r="AQ982" i="16"/>
  <c r="AQ980" i="16"/>
  <c r="AR976" i="16"/>
  <c r="AN972" i="16"/>
  <c r="AQ969" i="16"/>
  <c r="AP964" i="16"/>
  <c r="AQ961" i="16"/>
  <c r="AN951" i="16"/>
  <c r="AS942" i="16"/>
  <c r="AQ933" i="16"/>
  <c r="AQ930" i="16"/>
  <c r="AP929" i="16"/>
  <c r="AS925" i="16"/>
  <c r="AN924" i="16"/>
  <c r="AS917" i="16"/>
  <c r="AQ909" i="16"/>
  <c r="AR908" i="16"/>
  <c r="AO907" i="16"/>
  <c r="AN906" i="16"/>
  <c r="AR905" i="16"/>
  <c r="AN904" i="16"/>
  <c r="AQ903" i="16"/>
  <c r="AN899" i="16"/>
  <c r="AR898" i="16"/>
  <c r="AN897" i="16"/>
  <c r="AQ896" i="16"/>
  <c r="AD1007" i="16"/>
  <c r="Y1005" i="16"/>
  <c r="AC1004" i="16"/>
  <c r="Z1001" i="16"/>
  <c r="AB1000" i="16"/>
  <c r="Z996" i="16"/>
  <c r="AD995" i="16"/>
  <c r="AB993" i="16"/>
  <c r="AC992" i="16"/>
  <c r="AC990" i="16"/>
  <c r="Z983" i="16"/>
  <c r="AA982" i="16"/>
  <c r="Z981" i="16"/>
  <c r="AD980" i="16"/>
  <c r="Z975" i="16"/>
  <c r="Z972" i="16"/>
  <c r="Y971" i="16"/>
  <c r="Z970" i="16"/>
  <c r="AA969" i="16"/>
  <c r="Y966" i="16"/>
  <c r="Y964" i="16"/>
  <c r="AA963" i="16"/>
  <c r="Y962" i="16"/>
  <c r="Y961" i="16"/>
  <c r="AC960" i="16"/>
  <c r="AD959" i="16"/>
  <c r="AB958" i="16"/>
  <c r="Y955" i="16"/>
  <c r="Y941" i="16"/>
  <c r="AA940" i="16"/>
  <c r="Z939" i="16"/>
  <c r="AB932" i="16"/>
  <c r="Z926" i="16"/>
  <c r="Z925" i="16"/>
  <c r="AB924" i="16"/>
  <c r="Z918" i="16"/>
  <c r="AC892" i="16"/>
  <c r="AD869" i="16"/>
  <c r="AS1007" i="16"/>
  <c r="AP1005" i="16"/>
  <c r="AO1003" i="16"/>
  <c r="AN999" i="16"/>
  <c r="AR998" i="16"/>
  <c r="AN994" i="16"/>
  <c r="AO993" i="16"/>
  <c r="AP992" i="16"/>
  <c r="AN988" i="16"/>
  <c r="AQ987" i="16"/>
  <c r="AS986" i="16"/>
  <c r="AP983" i="16"/>
  <c r="AR978" i="16"/>
  <c r="AQ977" i="16"/>
  <c r="AQ976" i="16"/>
  <c r="AR974" i="16"/>
  <c r="AR970" i="16"/>
  <c r="AR962" i="16"/>
  <c r="AN959" i="16"/>
  <c r="AS957" i="16"/>
  <c r="AP950" i="16"/>
  <c r="AN945" i="16"/>
  <c r="AR943" i="16"/>
  <c r="AO942" i="16"/>
  <c r="AN935" i="16"/>
  <c r="AS926" i="16"/>
  <c r="AO912" i="16"/>
  <c r="AN909" i="16"/>
  <c r="AQ908" i="16"/>
  <c r="AQ893" i="16"/>
  <c r="AO886" i="16"/>
  <c r="AP873" i="16"/>
  <c r="AQ870" i="16"/>
  <c r="L883" i="16"/>
  <c r="AA1007" i="16"/>
  <c r="AB1004" i="16"/>
  <c r="AA1000" i="16"/>
  <c r="AD999" i="16"/>
  <c r="AB997" i="16"/>
  <c r="Y996" i="16"/>
  <c r="AC995" i="16"/>
  <c r="AB992" i="16"/>
  <c r="AB990" i="16"/>
  <c r="AB988" i="16"/>
  <c r="AC986" i="16"/>
  <c r="Y981" i="16"/>
  <c r="AC980" i="16"/>
  <c r="AC979" i="16"/>
  <c r="AC978" i="16"/>
  <c r="AD977" i="16"/>
  <c r="AA976" i="16"/>
  <c r="AB960" i="16"/>
  <c r="Y959" i="16"/>
  <c r="AA958" i="16"/>
  <c r="AC957" i="16"/>
  <c r="AD956" i="16"/>
  <c r="Y956" i="16"/>
  <c r="AB954" i="16"/>
  <c r="AA953" i="16"/>
  <c r="AC952" i="16"/>
  <c r="Y952" i="16"/>
  <c r="AD949" i="16"/>
  <c r="AC948" i="16"/>
  <c r="Y948" i="16"/>
  <c r="AD946" i="16"/>
  <c r="Y946" i="16"/>
  <c r="Y944" i="16"/>
  <c r="Z942" i="16"/>
  <c r="AA936" i="16"/>
  <c r="Z933" i="16"/>
  <c r="AB931" i="16"/>
  <c r="AD903" i="16"/>
  <c r="AC898" i="16"/>
  <c r="Y893" i="16"/>
  <c r="AB891" i="16"/>
  <c r="AB873" i="16"/>
  <c r="AQ1007" i="16"/>
  <c r="AQ1006" i="16"/>
  <c r="AO1005" i="16"/>
  <c r="AQ1000" i="16"/>
  <c r="AP998" i="16"/>
  <c r="AR997" i="16"/>
  <c r="AO992" i="16"/>
  <c r="AS991" i="16"/>
  <c r="AO987" i="16"/>
  <c r="AQ986" i="16"/>
  <c r="AS985" i="16"/>
  <c r="AP979" i="16"/>
  <c r="AP977" i="16"/>
  <c r="AP975" i="16"/>
  <c r="AQ973" i="16"/>
  <c r="AR972" i="16"/>
  <c r="AQ971" i="16"/>
  <c r="AS966" i="16"/>
  <c r="AP958" i="16"/>
  <c r="AP955" i="16"/>
  <c r="AO954" i="16"/>
  <c r="AQ952" i="16"/>
  <c r="AR951" i="16"/>
  <c r="AQ949" i="16"/>
  <c r="AP944" i="16"/>
  <c r="AQ941" i="16"/>
  <c r="AS935" i="16"/>
  <c r="AS927" i="16"/>
  <c r="AP923" i="16"/>
  <c r="AP895" i="16"/>
  <c r="AQ881" i="16"/>
  <c r="AS880" i="16"/>
  <c r="AR879" i="16"/>
  <c r="AP878" i="16"/>
  <c r="AS877" i="16"/>
  <c r="AR876" i="16"/>
  <c r="AS871" i="16"/>
  <c r="AQ869" i="16"/>
  <c r="M885" i="16"/>
  <c r="Z1007" i="16"/>
  <c r="AD1006" i="16"/>
  <c r="Z1004" i="16"/>
  <c r="AD1003" i="16"/>
  <c r="Z1000" i="16"/>
  <c r="Z999" i="16"/>
  <c r="AD998" i="16"/>
  <c r="AA997" i="16"/>
  <c r="Z995" i="16"/>
  <c r="AD994" i="16"/>
  <c r="AB986" i="16"/>
  <c r="AB984" i="16"/>
  <c r="AA980" i="16"/>
  <c r="Y979" i="16"/>
  <c r="AA978" i="16"/>
  <c r="Z977" i="16"/>
  <c r="AC975" i="16"/>
  <c r="AC971" i="16"/>
  <c r="AB968" i="16"/>
  <c r="AB965" i="16"/>
  <c r="Y958" i="16"/>
  <c r="Z957" i="16"/>
  <c r="AB956" i="16"/>
  <c r="AA955" i="16"/>
  <c r="Z954" i="16"/>
  <c r="Y953" i="16"/>
  <c r="AB952" i="16"/>
  <c r="AD951" i="16"/>
  <c r="AC950" i="16"/>
  <c r="Y949" i="16"/>
  <c r="AB948" i="16"/>
  <c r="AA947" i="16"/>
  <c r="AB946" i="16"/>
  <c r="AA945" i="16"/>
  <c r="AD944" i="16"/>
  <c r="Y943" i="16"/>
  <c r="AC941" i="16"/>
  <c r="Z934" i="16"/>
  <c r="AB923" i="16"/>
  <c r="AC909" i="16"/>
  <c r="Z904" i="16"/>
  <c r="Y899" i="16"/>
  <c r="AB897" i="16"/>
  <c r="AN1007" i="16"/>
  <c r="AO1006" i="16"/>
  <c r="AS1005" i="16"/>
  <c r="AS1003" i="16"/>
  <c r="AR1002" i="16"/>
  <c r="AP1001" i="16"/>
  <c r="AN998" i="16"/>
  <c r="AO997" i="16"/>
  <c r="AS996" i="16"/>
  <c r="AP995" i="16"/>
  <c r="AN992" i="16"/>
  <c r="AR991" i="16"/>
  <c r="AS990" i="16"/>
  <c r="AO986" i="16"/>
  <c r="AQ985" i="16"/>
  <c r="AS984" i="16"/>
  <c r="AN983" i="16"/>
  <c r="AS980" i="16"/>
  <c r="AR967" i="16"/>
  <c r="AO966" i="16"/>
  <c r="AO959" i="16"/>
  <c r="AN952" i="16"/>
  <c r="AR942" i="16"/>
  <c r="AO936" i="16"/>
  <c r="AO935" i="16"/>
  <c r="AP928" i="16"/>
  <c r="AQ925" i="16"/>
  <c r="AS920" i="16"/>
  <c r="AR912" i="16"/>
  <c r="AR911" i="16"/>
  <c r="AP886" i="16"/>
  <c r="AS885" i="16"/>
  <c r="AP884" i="16"/>
  <c r="AR883" i="16"/>
  <c r="AO882" i="16"/>
  <c r="AO881" i="16"/>
  <c r="AN880" i="16"/>
  <c r="AO879" i="16"/>
  <c r="AO878" i="16"/>
  <c r="AQ876" i="16"/>
  <c r="Y867" i="16"/>
  <c r="Y1007" i="16"/>
  <c r="AC1006" i="16"/>
  <c r="AB1005" i="16"/>
  <c r="Y1004" i="16"/>
  <c r="AC1003" i="16"/>
  <c r="AB1001" i="16"/>
  <c r="Y999" i="16"/>
  <c r="AC998" i="16"/>
  <c r="Y995" i="16"/>
  <c r="AC994" i="16"/>
  <c r="AD993" i="16"/>
  <c r="AB982" i="16"/>
  <c r="AB971" i="16"/>
  <c r="AB969" i="16"/>
  <c r="AB963" i="16"/>
  <c r="AB961" i="16"/>
  <c r="Z956" i="16"/>
  <c r="Z952" i="16"/>
  <c r="AA951" i="16"/>
  <c r="Z948" i="16"/>
  <c r="Z946" i="16"/>
  <c r="Z945" i="16"/>
  <c r="Z944" i="16"/>
  <c r="AC942" i="16"/>
  <c r="AB939" i="16"/>
  <c r="AB928" i="16"/>
  <c r="AA915" i="16"/>
  <c r="Z910" i="16"/>
  <c r="Z880" i="16"/>
  <c r="AN1006" i="16"/>
  <c r="AR1005" i="16"/>
  <c r="AO1004" i="16"/>
  <c r="AQ1003" i="16"/>
  <c r="AO1002" i="16"/>
  <c r="AS1001" i="16"/>
  <c r="AN997" i="16"/>
  <c r="AR996" i="16"/>
  <c r="AO991" i="16"/>
  <c r="AQ990" i="16"/>
  <c r="AP989" i="16"/>
  <c r="AO985" i="16"/>
  <c r="AP984" i="16"/>
  <c r="AS983" i="16"/>
  <c r="AP982" i="16"/>
  <c r="AR981" i="16"/>
  <c r="AO980" i="16"/>
  <c r="AS979" i="16"/>
  <c r="AN979" i="16"/>
  <c r="AN975" i="16"/>
  <c r="AP968" i="16"/>
  <c r="AQ965" i="16"/>
  <c r="AP960" i="16"/>
  <c r="AP957" i="16"/>
  <c r="AO956" i="16"/>
  <c r="AS946" i="16"/>
  <c r="AS938" i="16"/>
  <c r="AO937" i="16"/>
  <c r="AQ934" i="16"/>
  <c r="AP933" i="16"/>
  <c r="AQ929" i="16"/>
  <c r="AQ921" i="16"/>
  <c r="AN920" i="16"/>
  <c r="AS914" i="16"/>
  <c r="AN913" i="16"/>
  <c r="AP912" i="16"/>
  <c r="AQ891" i="16"/>
  <c r="AS890" i="16"/>
  <c r="AR889" i="16"/>
  <c r="AR888" i="16"/>
  <c r="AN887" i="16"/>
  <c r="AN886" i="16"/>
  <c r="AR885" i="16"/>
  <c r="AN884" i="16"/>
  <c r="AQ883" i="16"/>
  <c r="O1006" i="16"/>
  <c r="M1005" i="16"/>
  <c r="L1004" i="16"/>
  <c r="N1003" i="16"/>
  <c r="M1002" i="16"/>
  <c r="L999" i="16"/>
  <c r="J995" i="16"/>
  <c r="K994" i="16"/>
  <c r="M993" i="16"/>
  <c r="N992" i="16"/>
  <c r="N989" i="16"/>
  <c r="M988" i="16"/>
  <c r="J987" i="16"/>
  <c r="J986" i="16"/>
  <c r="M985" i="16"/>
  <c r="N984" i="16"/>
  <c r="N983" i="16"/>
  <c r="O982" i="16"/>
  <c r="L977" i="16"/>
  <c r="K976" i="16"/>
  <c r="M964" i="16"/>
  <c r="O963" i="16"/>
  <c r="L962" i="16"/>
  <c r="O957" i="16"/>
  <c r="M952" i="16"/>
  <c r="N941" i="16"/>
  <c r="L938" i="16"/>
  <c r="J930" i="16"/>
  <c r="M913" i="16"/>
  <c r="M902" i="16"/>
  <c r="L899" i="16"/>
  <c r="O896" i="16"/>
  <c r="M891" i="16"/>
  <c r="M879" i="16"/>
  <c r="M871" i="16"/>
  <c r="K867" i="16"/>
  <c r="N869" i="16"/>
  <c r="J870" i="16"/>
  <c r="N873" i="16"/>
  <c r="K874" i="16"/>
  <c r="O876" i="16"/>
  <c r="K877" i="16"/>
  <c r="N879" i="16"/>
  <c r="J880" i="16"/>
  <c r="O881" i="16"/>
  <c r="K882" i="16"/>
  <c r="L884" i="16"/>
  <c r="N886" i="16"/>
  <c r="J887" i="16"/>
  <c r="M889" i="16"/>
  <c r="N891" i="16"/>
  <c r="J892" i="16"/>
  <c r="N894" i="16"/>
  <c r="J895" i="16"/>
  <c r="N897" i="16"/>
  <c r="J898" i="16"/>
  <c r="M900" i="16"/>
  <c r="N902" i="16"/>
  <c r="J903" i="16"/>
  <c r="M906" i="16"/>
  <c r="N908" i="16"/>
  <c r="J909" i="16"/>
  <c r="M911" i="16"/>
  <c r="N913" i="16"/>
  <c r="J914" i="16"/>
  <c r="L916" i="16"/>
  <c r="M918" i="16"/>
  <c r="O920" i="16"/>
  <c r="K921" i="16"/>
  <c r="O923" i="16"/>
  <c r="K924" i="16"/>
  <c r="M926" i="16"/>
  <c r="O929" i="16"/>
  <c r="K930" i="16"/>
  <c r="O932" i="16"/>
  <c r="K933" i="16"/>
  <c r="N936" i="16"/>
  <c r="J937" i="16"/>
  <c r="M939" i="16"/>
  <c r="O941" i="16"/>
  <c r="K942" i="16"/>
  <c r="N945" i="16"/>
  <c r="J946" i="16"/>
  <c r="N949" i="16"/>
  <c r="J950" i="16"/>
  <c r="N952" i="16"/>
  <c r="K953" i="16"/>
  <c r="N955" i="16"/>
  <c r="J956" i="16"/>
  <c r="L958" i="16"/>
  <c r="M962" i="16"/>
  <c r="N963" i="16"/>
  <c r="J964" i="16"/>
  <c r="L968" i="16"/>
  <c r="M969" i="16"/>
  <c r="J970" i="16"/>
  <c r="N976" i="16"/>
  <c r="M977" i="16"/>
  <c r="J978" i="16"/>
  <c r="O869" i="16"/>
  <c r="K870" i="16"/>
  <c r="N874" i="16"/>
  <c r="J875" i="16"/>
  <c r="M877" i="16"/>
  <c r="J878" i="16"/>
  <c r="O879" i="16"/>
  <c r="K880" i="16"/>
  <c r="L882" i="16"/>
  <c r="M884" i="16"/>
  <c r="O886" i="16"/>
  <c r="K887" i="16"/>
  <c r="N889" i="16"/>
  <c r="J890" i="16"/>
  <c r="O891" i="16"/>
  <c r="K892" i="16"/>
  <c r="O894" i="16"/>
  <c r="K895" i="16"/>
  <c r="O897" i="16"/>
  <c r="K898" i="16"/>
  <c r="N900" i="16"/>
  <c r="J901" i="16"/>
  <c r="O902" i="16"/>
  <c r="N903" i="16"/>
  <c r="J904" i="16"/>
  <c r="N906" i="16"/>
  <c r="J907" i="16"/>
  <c r="O908" i="16"/>
  <c r="K909" i="16"/>
  <c r="N911" i="16"/>
  <c r="J912" i="16"/>
  <c r="O913" i="16"/>
  <c r="K914" i="16"/>
  <c r="M916" i="16"/>
  <c r="N918" i="16"/>
  <c r="J919" i="16"/>
  <c r="N921" i="16"/>
  <c r="J922" i="16"/>
  <c r="L924" i="16"/>
  <c r="N926" i="16"/>
  <c r="J927" i="16"/>
  <c r="M930" i="16"/>
  <c r="J931" i="16"/>
  <c r="M933" i="16"/>
  <c r="J934" i="16"/>
  <c r="O936" i="16"/>
  <c r="K937" i="16"/>
  <c r="N939" i="16"/>
  <c r="J940" i="16"/>
  <c r="M942" i="16"/>
  <c r="O945" i="16"/>
  <c r="K946" i="16"/>
  <c r="O949" i="16"/>
  <c r="K950" i="16"/>
  <c r="O952" i="16"/>
  <c r="M953" i="16"/>
  <c r="O955" i="16"/>
  <c r="K956" i="16"/>
  <c r="M958" i="16"/>
  <c r="N870" i="16"/>
  <c r="J871" i="16"/>
  <c r="O874" i="16"/>
  <c r="K875" i="16"/>
  <c r="N877" i="16"/>
  <c r="K878" i="16"/>
  <c r="L880" i="16"/>
  <c r="M882" i="16"/>
  <c r="N884" i="16"/>
  <c r="J885" i="16"/>
  <c r="M887" i="16"/>
  <c r="O889" i="16"/>
  <c r="K890" i="16"/>
  <c r="M892" i="16"/>
  <c r="M895" i="16"/>
  <c r="M898" i="16"/>
  <c r="O900" i="16"/>
  <c r="K901" i="16"/>
  <c r="O903" i="16"/>
  <c r="K904" i="16"/>
  <c r="O906" i="16"/>
  <c r="K907" i="16"/>
  <c r="M909" i="16"/>
  <c r="O911" i="16"/>
  <c r="K912" i="16"/>
  <c r="L914" i="16"/>
  <c r="N916" i="16"/>
  <c r="J917" i="16"/>
  <c r="O918" i="16"/>
  <c r="K919" i="16"/>
  <c r="O921" i="16"/>
  <c r="K922" i="16"/>
  <c r="M924" i="16"/>
  <c r="O926" i="16"/>
  <c r="N927" i="16"/>
  <c r="J928" i="16"/>
  <c r="N930" i="16"/>
  <c r="M931" i="16"/>
  <c r="N933" i="16"/>
  <c r="M934" i="16"/>
  <c r="M937" i="16"/>
  <c r="O939" i="16"/>
  <c r="K940" i="16"/>
  <c r="N942" i="16"/>
  <c r="J943" i="16"/>
  <c r="N946" i="16"/>
  <c r="K947" i="16"/>
  <c r="L950" i="16"/>
  <c r="K951" i="16"/>
  <c r="N953" i="16"/>
  <c r="J954" i="16"/>
  <c r="L956" i="16"/>
  <c r="N958" i="16"/>
  <c r="N959" i="16"/>
  <c r="J960" i="16"/>
  <c r="L964" i="16"/>
  <c r="M965" i="16"/>
  <c r="M970" i="16"/>
  <c r="N971" i="16"/>
  <c r="M972" i="16"/>
  <c r="N978" i="16"/>
  <c r="M979" i="16"/>
  <c r="J980" i="16"/>
  <c r="N986" i="16"/>
  <c r="M987" i="16"/>
  <c r="J988" i="16"/>
  <c r="N993" i="16"/>
  <c r="J994" i="16"/>
  <c r="M996" i="16"/>
  <c r="J997" i="16"/>
  <c r="O999" i="16"/>
  <c r="K1000" i="16"/>
  <c r="N1002" i="16"/>
  <c r="M1003" i="16"/>
  <c r="L1006" i="16"/>
  <c r="J868" i="16"/>
  <c r="O870" i="16"/>
  <c r="K871" i="16"/>
  <c r="N875" i="16"/>
  <c r="J876" i="16"/>
  <c r="L878" i="16"/>
  <c r="M880" i="16"/>
  <c r="N882" i="16"/>
  <c r="J883" i="16"/>
  <c r="O884" i="16"/>
  <c r="K885" i="16"/>
  <c r="N887" i="16"/>
  <c r="J888" i="16"/>
  <c r="L890" i="16"/>
  <c r="N892" i="16"/>
  <c r="J893" i="16"/>
  <c r="N895" i="16"/>
  <c r="J896" i="16"/>
  <c r="N898" i="16"/>
  <c r="J899" i="16"/>
  <c r="M901" i="16"/>
  <c r="L904" i="16"/>
  <c r="M907" i="16"/>
  <c r="N909" i="16"/>
  <c r="J910" i="16"/>
  <c r="L912" i="16"/>
  <c r="M914" i="16"/>
  <c r="J915" i="16"/>
  <c r="O916" i="16"/>
  <c r="K917" i="16"/>
  <c r="N919" i="16"/>
  <c r="J920" i="16"/>
  <c r="L922" i="16"/>
  <c r="N924" i="16"/>
  <c r="J925" i="16"/>
  <c r="O927" i="16"/>
  <c r="K928" i="16"/>
  <c r="N931" i="16"/>
  <c r="J932" i="16"/>
  <c r="N934" i="16"/>
  <c r="J935" i="16"/>
  <c r="N937" i="16"/>
  <c r="J938" i="16"/>
  <c r="M940" i="16"/>
  <c r="O942" i="16"/>
  <c r="K943" i="16"/>
  <c r="O946" i="16"/>
  <c r="M947" i="16"/>
  <c r="O950" i="16"/>
  <c r="M951" i="16"/>
  <c r="O953" i="16"/>
  <c r="L954" i="16"/>
  <c r="M956" i="16"/>
  <c r="O958" i="16"/>
  <c r="O959" i="16"/>
  <c r="K960" i="16"/>
  <c r="K868" i="16"/>
  <c r="N871" i="16"/>
  <c r="J872" i="16"/>
  <c r="O875" i="16"/>
  <c r="K876" i="16"/>
  <c r="M878" i="16"/>
  <c r="N880" i="16"/>
  <c r="J881" i="16"/>
  <c r="O882" i="16"/>
  <c r="K883" i="16"/>
  <c r="N885" i="16"/>
  <c r="J886" i="16"/>
  <c r="O887" i="16"/>
  <c r="K888" i="16"/>
  <c r="M890" i="16"/>
  <c r="O892" i="16"/>
  <c r="M893" i="16"/>
  <c r="O895" i="16"/>
  <c r="K896" i="16"/>
  <c r="O898" i="16"/>
  <c r="K899" i="16"/>
  <c r="N901" i="16"/>
  <c r="J902" i="16"/>
  <c r="M904" i="16"/>
  <c r="N907" i="16"/>
  <c r="J908" i="16"/>
  <c r="O909" i="16"/>
  <c r="L910" i="16"/>
  <c r="M912" i="16"/>
  <c r="N914" i="16"/>
  <c r="K915" i="16"/>
  <c r="M917" i="16"/>
  <c r="O919" i="16"/>
  <c r="K920" i="16"/>
  <c r="M922" i="16"/>
  <c r="O924" i="16"/>
  <c r="K925" i="16"/>
  <c r="L928" i="16"/>
  <c r="O931" i="16"/>
  <c r="K932" i="16"/>
  <c r="O934" i="16"/>
  <c r="K935" i="16"/>
  <c r="O937" i="16"/>
  <c r="K938" i="16"/>
  <c r="N940" i="16"/>
  <c r="J941" i="16"/>
  <c r="M943" i="16"/>
  <c r="N947" i="16"/>
  <c r="J948" i="16"/>
  <c r="N951" i="16"/>
  <c r="J952" i="16"/>
  <c r="M954" i="16"/>
  <c r="N956" i="16"/>
  <c r="J957" i="16"/>
  <c r="L960" i="16"/>
  <c r="M961" i="16"/>
  <c r="O965" i="16"/>
  <c r="K966" i="16"/>
  <c r="O972" i="16"/>
  <c r="M973" i="16"/>
  <c r="J974" i="16"/>
  <c r="N980" i="16"/>
  <c r="M981" i="16"/>
  <c r="J982" i="16"/>
  <c r="N988" i="16"/>
  <c r="M989" i="16"/>
  <c r="J990" i="16"/>
  <c r="L994" i="16"/>
  <c r="N997" i="16"/>
  <c r="J998" i="16"/>
  <c r="M1000" i="16"/>
  <c r="J1001" i="16"/>
  <c r="O1003" i="16"/>
  <c r="K1004" i="16"/>
  <c r="N1006" i="16"/>
  <c r="M1007" i="16"/>
  <c r="L868" i="16"/>
  <c r="O871" i="16"/>
  <c r="K872" i="16"/>
  <c r="L876" i="16"/>
  <c r="N878" i="16"/>
  <c r="J879" i="16"/>
  <c r="O880" i="16"/>
  <c r="K881" i="16"/>
  <c r="M883" i="16"/>
  <c r="O885" i="16"/>
  <c r="K886" i="16"/>
  <c r="L888" i="16"/>
  <c r="N890" i="16"/>
  <c r="J891" i="16"/>
  <c r="N893" i="16"/>
  <c r="J894" i="16"/>
  <c r="M896" i="16"/>
  <c r="M899" i="16"/>
  <c r="O901" i="16"/>
  <c r="K902" i="16"/>
  <c r="N904" i="16"/>
  <c r="J905" i="16"/>
  <c r="O907" i="16"/>
  <c r="K908" i="16"/>
  <c r="M910" i="16"/>
  <c r="N912" i="16"/>
  <c r="J913" i="16"/>
  <c r="M915" i="16"/>
  <c r="N917" i="16"/>
  <c r="J918" i="16"/>
  <c r="L920" i="16"/>
  <c r="N922" i="16"/>
  <c r="J923" i="16"/>
  <c r="N925" i="16"/>
  <c r="J926" i="16"/>
  <c r="M928" i="16"/>
  <c r="J929" i="16"/>
  <c r="L932" i="16"/>
  <c r="M935" i="16"/>
  <c r="J936" i="16"/>
  <c r="M938" i="16"/>
  <c r="O940" i="16"/>
  <c r="K941" i="16"/>
  <c r="N943" i="16"/>
  <c r="J944" i="16"/>
  <c r="O947" i="16"/>
  <c r="K948" i="16"/>
  <c r="O951" i="16"/>
  <c r="K952" i="16"/>
  <c r="N954" i="16"/>
  <c r="J955" i="16"/>
  <c r="O956" i="16"/>
  <c r="K957" i="16"/>
  <c r="M960" i="16"/>
  <c r="N961" i="16"/>
  <c r="J962" i="16"/>
  <c r="L966" i="16"/>
  <c r="M967" i="16"/>
  <c r="N973" i="16"/>
  <c r="M974" i="16"/>
  <c r="J975" i="16"/>
  <c r="N981" i="16"/>
  <c r="M982" i="16"/>
  <c r="M868" i="16"/>
  <c r="J869" i="16"/>
  <c r="N872" i="16"/>
  <c r="J873" i="16"/>
  <c r="M876" i="16"/>
  <c r="O878" i="16"/>
  <c r="K879" i="16"/>
  <c r="M881" i="16"/>
  <c r="N883" i="16"/>
  <c r="J884" i="16"/>
  <c r="L886" i="16"/>
  <c r="N888" i="16"/>
  <c r="J889" i="16"/>
  <c r="O890" i="16"/>
  <c r="K891" i="16"/>
  <c r="O893" i="16"/>
  <c r="K894" i="16"/>
  <c r="N896" i="16"/>
  <c r="J897" i="16"/>
  <c r="N899" i="16"/>
  <c r="J900" i="16"/>
  <c r="L902" i="16"/>
  <c r="O904" i="16"/>
  <c r="K905" i="16"/>
  <c r="J906" i="16"/>
  <c r="L908" i="16"/>
  <c r="N910" i="16"/>
  <c r="J911" i="16"/>
  <c r="O912" i="16"/>
  <c r="K913" i="16"/>
  <c r="N915" i="16"/>
  <c r="J916" i="16"/>
  <c r="O917" i="16"/>
  <c r="K918" i="16"/>
  <c r="M920" i="16"/>
  <c r="O922" i="16"/>
  <c r="K923" i="16"/>
  <c r="O925" i="16"/>
  <c r="K926" i="16"/>
  <c r="N928" i="16"/>
  <c r="M929" i="16"/>
  <c r="M932" i="16"/>
  <c r="N935" i="16"/>
  <c r="K936" i="16"/>
  <c r="N938" i="16"/>
  <c r="J939" i="16"/>
  <c r="M941" i="16"/>
  <c r="O943" i="16"/>
  <c r="K944" i="16"/>
  <c r="K945" i="16"/>
  <c r="L948" i="16"/>
  <c r="K949" i="16"/>
  <c r="L952" i="16"/>
  <c r="O954" i="16"/>
  <c r="K955" i="16"/>
  <c r="N957" i="16"/>
  <c r="J958" i="16"/>
  <c r="O961" i="16"/>
  <c r="K962" i="16"/>
  <c r="M966" i="16"/>
  <c r="N967" i="16"/>
  <c r="J968" i="16"/>
  <c r="N974" i="16"/>
  <c r="M975" i="16"/>
  <c r="J976" i="16"/>
  <c r="N982" i="16"/>
  <c r="M983" i="16"/>
  <c r="J984" i="16"/>
  <c r="N990" i="16"/>
  <c r="M991" i="16"/>
  <c r="J992" i="16"/>
  <c r="N994" i="16"/>
  <c r="M995" i="16"/>
  <c r="L998" i="16"/>
  <c r="N1001" i="16"/>
  <c r="J1002" i="16"/>
  <c r="M1004" i="16"/>
  <c r="J1005" i="16"/>
  <c r="O1007" i="16"/>
  <c r="O1000" i="16"/>
  <c r="J999" i="16"/>
  <c r="M998" i="16"/>
  <c r="O997" i="16"/>
  <c r="N996" i="16"/>
  <c r="L995" i="16"/>
  <c r="L987" i="16"/>
  <c r="K982" i="16"/>
  <c r="N979" i="16"/>
  <c r="M978" i="16"/>
  <c r="J977" i="16"/>
  <c r="J971" i="16"/>
  <c r="N969" i="16"/>
  <c r="K968" i="16"/>
  <c r="N966" i="16"/>
  <c r="O944" i="16"/>
  <c r="O938" i="16"/>
  <c r="J933" i="16"/>
  <c r="L925" i="16"/>
  <c r="K916" i="16"/>
  <c r="O910" i="16"/>
  <c r="O899" i="16"/>
  <c r="L896" i="16"/>
  <c r="O888" i="16"/>
  <c r="J882" i="16"/>
  <c r="N876" i="16"/>
  <c r="K1007" i="16"/>
  <c r="L997" i="16"/>
  <c r="O996" i="16"/>
  <c r="K989" i="16"/>
  <c r="L988" i="16"/>
  <c r="O985" i="16"/>
  <c r="K981" i="16"/>
  <c r="L980" i="16"/>
  <c r="O977" i="16"/>
  <c r="K973" i="16"/>
  <c r="N970" i="16"/>
  <c r="L965" i="16"/>
  <c r="N964" i="16"/>
  <c r="J961" i="16"/>
  <c r="L959" i="16"/>
  <c r="L951" i="16"/>
  <c r="N950" i="16"/>
  <c r="L947" i="16"/>
  <c r="L943" i="16"/>
  <c r="O933" i="16"/>
  <c r="O930" i="16"/>
  <c r="M927" i="16"/>
  <c r="M919" i="16"/>
  <c r="L917" i="16"/>
  <c r="K910" i="16"/>
  <c r="K893" i="16"/>
  <c r="L885" i="16"/>
  <c r="O877" i="16"/>
  <c r="M875" i="16"/>
  <c r="L871" i="16"/>
  <c r="Z868" i="16"/>
  <c r="AD870" i="16"/>
  <c r="Z871" i="16"/>
  <c r="AC873" i="16"/>
  <c r="Y874" i="16"/>
  <c r="AB876" i="16"/>
  <c r="AD878" i="16"/>
  <c r="Z879" i="16"/>
  <c r="AC881" i="16"/>
  <c r="Y882" i="16"/>
  <c r="AB884" i="16"/>
  <c r="AD886" i="16"/>
  <c r="Z887" i="16"/>
  <c r="AC868" i="16"/>
  <c r="Z869" i="16"/>
  <c r="AC871" i="16"/>
  <c r="AC869" i="16"/>
  <c r="Y870" i="16"/>
  <c r="AB872" i="16"/>
  <c r="AD874" i="16"/>
  <c r="Z875" i="16"/>
  <c r="AC877" i="16"/>
  <c r="Y878" i="16"/>
  <c r="AB880" i="16"/>
  <c r="AD882" i="16"/>
  <c r="Z883" i="16"/>
  <c r="AC885" i="16"/>
  <c r="Y886" i="16"/>
  <c r="AC888" i="16"/>
  <c r="AC870" i="16"/>
  <c r="AA871" i="16"/>
  <c r="Y872" i="16"/>
  <c r="AD875" i="16"/>
  <c r="Z876" i="16"/>
  <c r="AC880" i="16"/>
  <c r="Y881" i="16"/>
  <c r="AD884" i="16"/>
  <c r="Z885" i="16"/>
  <c r="AD889" i="16"/>
  <c r="Z890" i="16"/>
  <c r="AD892" i="16"/>
  <c r="Z893" i="16"/>
  <c r="AD895" i="16"/>
  <c r="Z896" i="16"/>
  <c r="AD898" i="16"/>
  <c r="Z899" i="16"/>
  <c r="AC901" i="16"/>
  <c r="Y902" i="16"/>
  <c r="AB904" i="16"/>
  <c r="AA907" i="16"/>
  <c r="AD909" i="16"/>
  <c r="AB910" i="16"/>
  <c r="AD912" i="16"/>
  <c r="Z913" i="16"/>
  <c r="AC915" i="16"/>
  <c r="Y916" i="16"/>
  <c r="AB918" i="16"/>
  <c r="AD871" i="16"/>
  <c r="Z872" i="16"/>
  <c r="AC876" i="16"/>
  <c r="Y877" i="16"/>
  <c r="AD880" i="16"/>
  <c r="Z881" i="16"/>
  <c r="AA885" i="16"/>
  <c r="Z886" i="16"/>
  <c r="AB890" i="16"/>
  <c r="AC893" i="16"/>
  <c r="Y894" i="16"/>
  <c r="AB896" i="16"/>
  <c r="AA899" i="16"/>
  <c r="AD901" i="16"/>
  <c r="Z902" i="16"/>
  <c r="AC904" i="16"/>
  <c r="Y905" i="16"/>
  <c r="AC907" i="16"/>
  <c r="Y908" i="16"/>
  <c r="AC910" i="16"/>
  <c r="Y911" i="16"/>
  <c r="AA913" i="16"/>
  <c r="AD915" i="16"/>
  <c r="Z916" i="16"/>
  <c r="AC918" i="16"/>
  <c r="Y919" i="16"/>
  <c r="AD921" i="16"/>
  <c r="AB922" i="16"/>
  <c r="AD925" i="16"/>
  <c r="AB926" i="16"/>
  <c r="AD929" i="16"/>
  <c r="AB930" i="16"/>
  <c r="AD933" i="16"/>
  <c r="AB934" i="16"/>
  <c r="AD937" i="16"/>
  <c r="AB938" i="16"/>
  <c r="AA941" i="16"/>
  <c r="AC872" i="16"/>
  <c r="Y873" i="16"/>
  <c r="AD876" i="16"/>
  <c r="Z877" i="16"/>
  <c r="AA881" i="16"/>
  <c r="Z882" i="16"/>
  <c r="AD885" i="16"/>
  <c r="AB886" i="16"/>
  <c r="Y887" i="16"/>
  <c r="AC890" i="16"/>
  <c r="Y891" i="16"/>
  <c r="AD893" i="16"/>
  <c r="Z894" i="16"/>
  <c r="AC896" i="16"/>
  <c r="Y897" i="16"/>
  <c r="AC899" i="16"/>
  <c r="Y900" i="16"/>
  <c r="AB902" i="16"/>
  <c r="AD904" i="16"/>
  <c r="Z905" i="16"/>
  <c r="AD907" i="16"/>
  <c r="Z908" i="16"/>
  <c r="AD910" i="16"/>
  <c r="Z911" i="16"/>
  <c r="AC913" i="16"/>
  <c r="Y914" i="16"/>
  <c r="AB916" i="16"/>
  <c r="AD918" i="16"/>
  <c r="Z919" i="16"/>
  <c r="AC922" i="16"/>
  <c r="Y923" i="16"/>
  <c r="AC926" i="16"/>
  <c r="Y927" i="16"/>
  <c r="AC930" i="16"/>
  <c r="Y931" i="16"/>
  <c r="AC934" i="16"/>
  <c r="Y935" i="16"/>
  <c r="AC938" i="16"/>
  <c r="Y939" i="16"/>
  <c r="AD941" i="16"/>
  <c r="AA942" i="16"/>
  <c r="AD945" i="16"/>
  <c r="AA946" i="16"/>
  <c r="AA949" i="16"/>
  <c r="Z950" i="16"/>
  <c r="AD952" i="16"/>
  <c r="Z953" i="16"/>
  <c r="AC956" i="16"/>
  <c r="Y957" i="16"/>
  <c r="AD958" i="16"/>
  <c r="Z959" i="16"/>
  <c r="AA961" i="16"/>
  <c r="AD963" i="16"/>
  <c r="Z964" i="16"/>
  <c r="AD966" i="16"/>
  <c r="Z967" i="16"/>
  <c r="AD969" i="16"/>
  <c r="AA970" i="16"/>
  <c r="AD973" i="16"/>
  <c r="AA974" i="16"/>
  <c r="AA979" i="16"/>
  <c r="AC981" i="16"/>
  <c r="Y982" i="16"/>
  <c r="AD984" i="16"/>
  <c r="AA985" i="16"/>
  <c r="AD988" i="16"/>
  <c r="AA989" i="16"/>
  <c r="AD872" i="16"/>
  <c r="Z873" i="16"/>
  <c r="AA877" i="16"/>
  <c r="Z878" i="16"/>
  <c r="AD881" i="16"/>
  <c r="AB882" i="16"/>
  <c r="Y883" i="16"/>
  <c r="AC886" i="16"/>
  <c r="AA887" i="16"/>
  <c r="AD890" i="16"/>
  <c r="Z891" i="16"/>
  <c r="AB894" i="16"/>
  <c r="AD896" i="16"/>
  <c r="AA897" i="16"/>
  <c r="AD899" i="16"/>
  <c r="Z900" i="16"/>
  <c r="AC902" i="16"/>
  <c r="Y903" i="16"/>
  <c r="AA905" i="16"/>
  <c r="AB908" i="16"/>
  <c r="AA911" i="16"/>
  <c r="AD913" i="16"/>
  <c r="Z914" i="16"/>
  <c r="AC916" i="16"/>
  <c r="Y917" i="16"/>
  <c r="AA919" i="16"/>
  <c r="AD922" i="16"/>
  <c r="Z923" i="16"/>
  <c r="AD926" i="16"/>
  <c r="Z927" i="16"/>
  <c r="AD930" i="16"/>
  <c r="Z931" i="16"/>
  <c r="AD934" i="16"/>
  <c r="Z935" i="16"/>
  <c r="AD938" i="16"/>
  <c r="AA873" i="16"/>
  <c r="Z874" i="16"/>
  <c r="AD877" i="16"/>
  <c r="AB878" i="16"/>
  <c r="Y879" i="16"/>
  <c r="AC882" i="16"/>
  <c r="AA883" i="16"/>
  <c r="AC887" i="16"/>
  <c r="Z888" i="16"/>
  <c r="AC891" i="16"/>
  <c r="Y892" i="16"/>
  <c r="AC894" i="16"/>
  <c r="Y895" i="16"/>
  <c r="AC897" i="16"/>
  <c r="Y898" i="16"/>
  <c r="AB900" i="16"/>
  <c r="AD902" i="16"/>
  <c r="Z903" i="16"/>
  <c r="AC905" i="16"/>
  <c r="Z906" i="16"/>
  <c r="AC908" i="16"/>
  <c r="Y909" i="16"/>
  <c r="AC911" i="16"/>
  <c r="Y912" i="16"/>
  <c r="AB914" i="16"/>
  <c r="AD916" i="16"/>
  <c r="Z917" i="16"/>
  <c r="AC919" i="16"/>
  <c r="Z920" i="16"/>
  <c r="AA923" i="16"/>
  <c r="Z924" i="16"/>
  <c r="AA927" i="16"/>
  <c r="Z928" i="16"/>
  <c r="AA931" i="16"/>
  <c r="Z932" i="16"/>
  <c r="AA935" i="16"/>
  <c r="Z936" i="16"/>
  <c r="AA939" i="16"/>
  <c r="Z940" i="16"/>
  <c r="AD942" i="16"/>
  <c r="Z943" i="16"/>
  <c r="AC946" i="16"/>
  <c r="Z947" i="16"/>
  <c r="AB950" i="16"/>
  <c r="AD953" i="16"/>
  <c r="AA954" i="16"/>
  <c r="AA957" i="16"/>
  <c r="AC959" i="16"/>
  <c r="Y960" i="16"/>
  <c r="AD961" i="16"/>
  <c r="Z962" i="16"/>
  <c r="AC964" i="16"/>
  <c r="AA965" i="16"/>
  <c r="AC967" i="16"/>
  <c r="Z968" i="16"/>
  <c r="AD970" i="16"/>
  <c r="Z971" i="16"/>
  <c r="AD974" i="16"/>
  <c r="AA975" i="16"/>
  <c r="Z976" i="16"/>
  <c r="AD979" i="16"/>
  <c r="Z980" i="16"/>
  <c r="Y868" i="16"/>
  <c r="Y869" i="16"/>
  <c r="AD873" i="16"/>
  <c r="AB874" i="16"/>
  <c r="Y875" i="16"/>
  <c r="AC878" i="16"/>
  <c r="AA879" i="16"/>
  <c r="AC883" i="16"/>
  <c r="Y884" i="16"/>
  <c r="AD887" i="16"/>
  <c r="AB888" i="16"/>
  <c r="Y889" i="16"/>
  <c r="AD891" i="16"/>
  <c r="Z892" i="16"/>
  <c r="AD894" i="16"/>
  <c r="Z895" i="16"/>
  <c r="AD897" i="16"/>
  <c r="Z898" i="16"/>
  <c r="AC900" i="16"/>
  <c r="Y901" i="16"/>
  <c r="AA903" i="16"/>
  <c r="AD905" i="16"/>
  <c r="AB906" i="16"/>
  <c r="AD908" i="16"/>
  <c r="Z909" i="16"/>
  <c r="AD911" i="16"/>
  <c r="Z912" i="16"/>
  <c r="AC914" i="16"/>
  <c r="Y915" i="16"/>
  <c r="AA917" i="16"/>
  <c r="AD919" i="16"/>
  <c r="AB920" i="16"/>
  <c r="AB868" i="16"/>
  <c r="AA869" i="16"/>
  <c r="Z870" i="16"/>
  <c r="AC874" i="16"/>
  <c r="AA875" i="16"/>
  <c r="AC879" i="16"/>
  <c r="Y880" i="16"/>
  <c r="AD883" i="16"/>
  <c r="Z884" i="16"/>
  <c r="AD888" i="16"/>
  <c r="Z889" i="16"/>
  <c r="AB892" i="16"/>
  <c r="AA895" i="16"/>
  <c r="AB898" i="16"/>
  <c r="AD900" i="16"/>
  <c r="Z901" i="16"/>
  <c r="AC903" i="16"/>
  <c r="Y904" i="16"/>
  <c r="AC906" i="16"/>
  <c r="Y907" i="16"/>
  <c r="AA909" i="16"/>
  <c r="AB912" i="16"/>
  <c r="AD914" i="16"/>
  <c r="Z915" i="16"/>
  <c r="AC917" i="16"/>
  <c r="Y918" i="16"/>
  <c r="AC920" i="16"/>
  <c r="Y921" i="16"/>
  <c r="AC924" i="16"/>
  <c r="Y925" i="16"/>
  <c r="AC928" i="16"/>
  <c r="Y929" i="16"/>
  <c r="AC932" i="16"/>
  <c r="Y933" i="16"/>
  <c r="AC936" i="16"/>
  <c r="Y937" i="16"/>
  <c r="AB940" i="16"/>
  <c r="AD943" i="16"/>
  <c r="AB944" i="16"/>
  <c r="AD947" i="16"/>
  <c r="AA948" i="16"/>
  <c r="AD950" i="16"/>
  <c r="Z951" i="16"/>
  <c r="AC954" i="16"/>
  <c r="Z955" i="16"/>
  <c r="AD957" i="16"/>
  <c r="Z958" i="16"/>
  <c r="AA960" i="16"/>
  <c r="AC962" i="16"/>
  <c r="Y963" i="16"/>
  <c r="AD965" i="16"/>
  <c r="Z966" i="16"/>
  <c r="AC968" i="16"/>
  <c r="Y969" i="16"/>
  <c r="AD971" i="16"/>
  <c r="AA972" i="16"/>
  <c r="AD976" i="16"/>
  <c r="AA977" i="16"/>
  <c r="Z978" i="16"/>
  <c r="AB980" i="16"/>
  <c r="AD982" i="16"/>
  <c r="AA983" i="16"/>
  <c r="AD986" i="16"/>
  <c r="AA987" i="16"/>
  <c r="AD990" i="16"/>
  <c r="AC991" i="16"/>
  <c r="AC1007" i="16"/>
  <c r="AA1005" i="16"/>
  <c r="Z1003" i="16"/>
  <c r="AD1002" i="16"/>
  <c r="Y1001" i="16"/>
  <c r="AC1000" i="16"/>
  <c r="Z998" i="16"/>
  <c r="AD997" i="16"/>
  <c r="AA995" i="16"/>
  <c r="AA994" i="16"/>
  <c r="AD992" i="16"/>
  <c r="Y990" i="16"/>
  <c r="AC989" i="16"/>
  <c r="AA988" i="16"/>
  <c r="AC984" i="16"/>
  <c r="Z982" i="16"/>
  <c r="AA981" i="16"/>
  <c r="AB979" i="16"/>
  <c r="AC977" i="16"/>
  <c r="AB976" i="16"/>
  <c r="AB975" i="16"/>
  <c r="AC973" i="16"/>
  <c r="Z969" i="16"/>
  <c r="AA968" i="16"/>
  <c r="AA967" i="16"/>
  <c r="AC966" i="16"/>
  <c r="AB962" i="16"/>
  <c r="Z960" i="16"/>
  <c r="AA959" i="16"/>
  <c r="AC958" i="16"/>
  <c r="AB955" i="16"/>
  <c r="AC953" i="16"/>
  <c r="Y951" i="16"/>
  <c r="AA950" i="16"/>
  <c r="Z949" i="16"/>
  <c r="AD948" i="16"/>
  <c r="AB943" i="16"/>
  <c r="AC939" i="16"/>
  <c r="AA929" i="16"/>
  <c r="AD928" i="16"/>
  <c r="AD927" i="16"/>
  <c r="AC923" i="16"/>
  <c r="AD917" i="16"/>
  <c r="K980" i="16"/>
  <c r="L979" i="16"/>
  <c r="O976" i="16"/>
  <c r="L972" i="16"/>
  <c r="L971" i="16"/>
  <c r="O968" i="16"/>
  <c r="K965" i="16"/>
  <c r="K959" i="16"/>
  <c r="K954" i="16"/>
  <c r="M950" i="16"/>
  <c r="M946" i="16"/>
  <c r="L940" i="16"/>
  <c r="L934" i="16"/>
  <c r="L931" i="16"/>
  <c r="L927" i="16"/>
  <c r="L919" i="16"/>
  <c r="L907" i="16"/>
  <c r="M903" i="16"/>
  <c r="L901" i="16"/>
  <c r="L875" i="16"/>
  <c r="O873" i="16"/>
  <c r="M870" i="16"/>
  <c r="K1003" i="16"/>
  <c r="L993" i="16"/>
  <c r="O991" i="16"/>
  <c r="K987" i="16"/>
  <c r="L986" i="16"/>
  <c r="O983" i="16"/>
  <c r="K979" i="16"/>
  <c r="L978" i="16"/>
  <c r="O975" i="16"/>
  <c r="K972" i="16"/>
  <c r="K971" i="16"/>
  <c r="L969" i="16"/>
  <c r="N968" i="16"/>
  <c r="J965" i="16"/>
  <c r="O962" i="16"/>
  <c r="J959" i="16"/>
  <c r="L953" i="16"/>
  <c r="J951" i="16"/>
  <c r="J947" i="16"/>
  <c r="L946" i="16"/>
  <c r="L937" i="16"/>
  <c r="K934" i="16"/>
  <c r="K931" i="16"/>
  <c r="K927" i="16"/>
  <c r="M921" i="16"/>
  <c r="L909" i="16"/>
  <c r="O905" i="16"/>
  <c r="L903" i="16"/>
  <c r="L898" i="16"/>
  <c r="L895" i="16"/>
  <c r="L892" i="16"/>
  <c r="L887" i="16"/>
  <c r="M874" i="16"/>
  <c r="L870" i="16"/>
  <c r="AA933" i="16"/>
  <c r="AD932" i="16"/>
  <c r="AD931" i="16"/>
  <c r="AC927" i="16"/>
  <c r="Y913" i="16"/>
  <c r="Z907" i="16"/>
  <c r="AA901" i="16"/>
  <c r="AC895" i="16"/>
  <c r="AC889" i="16"/>
  <c r="AC884" i="16"/>
  <c r="AD879" i="16"/>
  <c r="L963" i="16"/>
  <c r="N962" i="16"/>
  <c r="N944" i="16"/>
  <c r="L942" i="16"/>
  <c r="L933" i="16"/>
  <c r="L930" i="16"/>
  <c r="L921" i="16"/>
  <c r="K903" i="16"/>
  <c r="L877" i="16"/>
  <c r="L874" i="16"/>
  <c r="M873" i="16"/>
  <c r="M869" i="16"/>
  <c r="L1005" i="16"/>
  <c r="O1004" i="16"/>
  <c r="K999" i="16"/>
  <c r="L992" i="16"/>
  <c r="O989" i="16"/>
  <c r="K985" i="16"/>
  <c r="L984" i="16"/>
  <c r="O981" i="16"/>
  <c r="K977" i="16"/>
  <c r="L976" i="16"/>
  <c r="O973" i="16"/>
  <c r="J969" i="16"/>
  <c r="O966" i="16"/>
  <c r="K963" i="16"/>
  <c r="J953" i="16"/>
  <c r="L949" i="16"/>
  <c r="N948" i="16"/>
  <c r="L945" i="16"/>
  <c r="M944" i="16"/>
  <c r="L939" i="16"/>
  <c r="O935" i="16"/>
  <c r="M923" i="16"/>
  <c r="L911" i="16"/>
  <c r="M905" i="16"/>
  <c r="L900" i="16"/>
  <c r="L897" i="16"/>
  <c r="L889" i="16"/>
  <c r="L873" i="16"/>
  <c r="L869" i="16"/>
  <c r="AB867" i="16"/>
  <c r="AB1006" i="16"/>
  <c r="AA1004" i="16"/>
  <c r="AB1003" i="16"/>
  <c r="Z1002" i="16"/>
  <c r="AD1001" i="16"/>
  <c r="Y1000" i="16"/>
  <c r="AC999" i="16"/>
  <c r="AB998" i="16"/>
  <c r="AB996" i="16"/>
  <c r="Y994" i="16"/>
  <c r="AC993" i="16"/>
  <c r="Y993" i="16"/>
  <c r="Z991" i="16"/>
  <c r="AC988" i="16"/>
  <c r="Y986" i="16"/>
  <c r="AC985" i="16"/>
  <c r="AA984" i="16"/>
  <c r="Y980" i="16"/>
  <c r="Z979" i="16"/>
  <c r="AD978" i="16"/>
  <c r="Y978" i="16"/>
  <c r="Y977" i="16"/>
  <c r="AD975" i="16"/>
  <c r="AC974" i="16"/>
  <c r="AA973" i="16"/>
  <c r="Z963" i="16"/>
  <c r="AA962" i="16"/>
  <c r="AC961" i="16"/>
  <c r="AA956" i="16"/>
  <c r="AD955" i="16"/>
  <c r="AD954" i="16"/>
  <c r="Y954" i="16"/>
  <c r="AB949" i="16"/>
  <c r="Y945" i="16"/>
  <c r="AC944" i="16"/>
  <c r="AA943" i="16"/>
  <c r="AB942" i="16"/>
  <c r="Z941" i="16"/>
  <c r="AD940" i="16"/>
  <c r="AA937" i="16"/>
  <c r="AD936" i="16"/>
  <c r="AD935" i="16"/>
  <c r="AC931" i="16"/>
  <c r="AA921" i="16"/>
  <c r="AD920" i="16"/>
  <c r="AC875" i="16"/>
  <c r="AB870" i="16"/>
  <c r="O960" i="16"/>
  <c r="M957" i="16"/>
  <c r="L955" i="16"/>
  <c r="M948" i="16"/>
  <c r="L944" i="16"/>
  <c r="L936" i="16"/>
  <c r="L929" i="16"/>
  <c r="O928" i="16"/>
  <c r="L923" i="16"/>
  <c r="L913" i="16"/>
  <c r="K906" i="16"/>
  <c r="L905" i="16"/>
  <c r="K897" i="16"/>
  <c r="L894" i="16"/>
  <c r="L891" i="16"/>
  <c r="L879" i="16"/>
  <c r="M872" i="16"/>
  <c r="N868" i="16"/>
  <c r="K983" i="16"/>
  <c r="L982" i="16"/>
  <c r="O979" i="16"/>
  <c r="K975" i="16"/>
  <c r="L974" i="16"/>
  <c r="O971" i="16"/>
  <c r="K967" i="16"/>
  <c r="L961" i="16"/>
  <c r="N960" i="16"/>
  <c r="L957" i="16"/>
  <c r="J949" i="16"/>
  <c r="J945" i="16"/>
  <c r="L941" i="16"/>
  <c r="K929" i="16"/>
  <c r="M925" i="16"/>
  <c r="M888" i="16"/>
  <c r="L881" i="16"/>
  <c r="L872" i="16"/>
  <c r="AB989" i="16"/>
  <c r="AB985" i="16"/>
  <c r="Y976" i="16"/>
  <c r="AB974" i="16"/>
  <c r="AB970" i="16"/>
  <c r="Y968" i="16"/>
  <c r="AB967" i="16"/>
  <c r="Y965" i="16"/>
  <c r="AB964" i="16"/>
  <c r="AB959" i="16"/>
  <c r="AB953" i="16"/>
  <c r="AC949" i="16"/>
  <c r="Y947" i="16"/>
  <c r="Y940" i="16"/>
  <c r="Y936" i="16"/>
  <c r="Y932" i="16"/>
  <c r="Y928" i="16"/>
  <c r="Y924" i="16"/>
  <c r="Y920" i="16"/>
  <c r="AB919" i="16"/>
  <c r="AA914" i="16"/>
  <c r="AB911" i="16"/>
  <c r="Y906" i="16"/>
  <c r="AB905" i="16"/>
  <c r="AA900" i="16"/>
  <c r="AA891" i="16"/>
  <c r="AB877" i="16"/>
  <c r="AA908" i="16"/>
  <c r="Z897" i="16"/>
  <c r="AA894" i="16"/>
  <c r="AB881" i="16"/>
  <c r="AB973" i="16"/>
  <c r="AC955" i="16"/>
  <c r="Y950" i="16"/>
  <c r="AB945" i="16"/>
  <c r="AB941" i="16"/>
  <c r="AA938" i="16"/>
  <c r="AC937" i="16"/>
  <c r="AA934" i="16"/>
  <c r="AC933" i="16"/>
  <c r="AA930" i="16"/>
  <c r="AC929" i="16"/>
  <c r="AA926" i="16"/>
  <c r="AC925" i="16"/>
  <c r="AA922" i="16"/>
  <c r="AC921" i="16"/>
  <c r="AA916" i="16"/>
  <c r="AB913" i="16"/>
  <c r="AA902" i="16"/>
  <c r="AB899" i="16"/>
  <c r="AB893" i="16"/>
  <c r="AB885" i="16"/>
  <c r="AA872" i="16"/>
  <c r="AD868" i="16"/>
  <c r="AB937" i="16"/>
  <c r="AB933" i="16"/>
  <c r="AB929" i="16"/>
  <c r="AB925" i="16"/>
  <c r="AB921" i="16"/>
  <c r="AA910" i="16"/>
  <c r="AB907" i="16"/>
  <c r="AA896" i="16"/>
  <c r="AA893" i="16"/>
  <c r="AA890" i="16"/>
  <c r="AA876" i="16"/>
  <c r="AB991" i="16"/>
  <c r="AB987" i="16"/>
  <c r="AB983" i="16"/>
  <c r="AB977" i="16"/>
  <c r="AC976" i="16"/>
  <c r="AB972" i="16"/>
  <c r="AB951" i="16"/>
  <c r="AC947" i="16"/>
  <c r="Y938" i="16"/>
  <c r="Y934" i="16"/>
  <c r="Y930" i="16"/>
  <c r="Y926" i="16"/>
  <c r="Y922" i="16"/>
  <c r="AA918" i="16"/>
  <c r="AB915" i="16"/>
  <c r="AA904" i="16"/>
  <c r="AB901" i="16"/>
  <c r="AB889" i="16"/>
  <c r="AA880" i="16"/>
  <c r="AB869" i="16"/>
  <c r="Y910" i="16"/>
  <c r="AB909" i="16"/>
  <c r="AB895" i="16"/>
  <c r="AA884" i="16"/>
  <c r="AA868" i="16"/>
  <c r="AA920" i="16"/>
  <c r="AB917" i="16"/>
  <c r="AA912" i="16"/>
  <c r="AA906" i="16"/>
  <c r="AB903" i="16"/>
  <c r="AA898" i="16"/>
  <c r="AA892" i="16"/>
  <c r="AA888" i="16"/>
  <c r="Y888" i="16"/>
  <c r="AB887" i="16"/>
  <c r="AA882" i="16"/>
  <c r="AB879" i="16"/>
  <c r="AA874" i="16"/>
  <c r="AB871" i="16"/>
  <c r="AO867" i="16"/>
  <c r="AS1006" i="16"/>
  <c r="AQ1005" i="16"/>
  <c r="AR1004" i="16"/>
  <c r="AP1003" i="16"/>
  <c r="AO1001" i="16"/>
  <c r="AS1000" i="16"/>
  <c r="AQ998" i="16"/>
  <c r="AP996" i="16"/>
  <c r="AO994" i="16"/>
  <c r="AS993" i="16"/>
  <c r="AP993" i="16"/>
  <c r="AQ991" i="16"/>
  <c r="AO989" i="16"/>
  <c r="AS988" i="16"/>
  <c r="AN987" i="16"/>
  <c r="AR986" i="16"/>
  <c r="AN984" i="16"/>
  <c r="AR983" i="16"/>
  <c r="AS982" i="16"/>
  <c r="AP981" i="16"/>
  <c r="AR980" i="16"/>
  <c r="AO978" i="16"/>
  <c r="AS977" i="16"/>
  <c r="AN977" i="16"/>
  <c r="AQ975" i="16"/>
  <c r="AO973" i="16"/>
  <c r="AQ972" i="16"/>
  <c r="AP971" i="16"/>
  <c r="AP969" i="16"/>
  <c r="AP965" i="16"/>
  <c r="AP961" i="16"/>
  <c r="AN957" i="16"/>
  <c r="AS954" i="16"/>
  <c r="AO953" i="16"/>
  <c r="AO952" i="16"/>
  <c r="AS951" i="16"/>
  <c r="AS950" i="16"/>
  <c r="AO949" i="16"/>
  <c r="AN948" i="16"/>
  <c r="AO947" i="16"/>
  <c r="AQ946" i="16"/>
  <c r="AS945" i="16"/>
  <c r="AN944" i="16"/>
  <c r="AO943" i="16"/>
  <c r="AQ942" i="16"/>
  <c r="AS941" i="16"/>
  <c r="AN940" i="16"/>
  <c r="AO939" i="16"/>
  <c r="AQ938" i="16"/>
  <c r="AS937" i="16"/>
  <c r="AQ936" i="16"/>
  <c r="AS932" i="16"/>
  <c r="AS928" i="16"/>
  <c r="AN925" i="16"/>
  <c r="AN923" i="16"/>
  <c r="AO920" i="16"/>
  <c r="AN918" i="16"/>
  <c r="AN917" i="16"/>
  <c r="AQ916" i="16"/>
  <c r="AP914" i="16"/>
  <c r="AN912" i="16"/>
  <c r="AQ911" i="16"/>
  <c r="AQ887" i="16"/>
  <c r="AN871" i="16"/>
  <c r="AQ868" i="16"/>
  <c r="AN869" i="16"/>
  <c r="AP872" i="16"/>
  <c r="AS875" i="16"/>
  <c r="AO876" i="16"/>
  <c r="AS879" i="16"/>
  <c r="AO880" i="16"/>
  <c r="AP882" i="16"/>
  <c r="AQ884" i="16"/>
  <c r="AS886" i="16"/>
  <c r="AO887" i="16"/>
  <c r="AS889" i="16"/>
  <c r="AO890" i="16"/>
  <c r="AP892" i="16"/>
  <c r="AR894" i="16"/>
  <c r="AN895" i="16"/>
  <c r="AR897" i="16"/>
  <c r="AN898" i="16"/>
  <c r="AS899" i="16"/>
  <c r="AO900" i="16"/>
  <c r="AP902" i="16"/>
  <c r="AQ904" i="16"/>
  <c r="AS906" i="16"/>
  <c r="AQ907" i="16"/>
  <c r="AR909" i="16"/>
  <c r="AN910" i="16"/>
  <c r="AS912" i="16"/>
  <c r="AO913" i="16"/>
  <c r="AQ915" i="16"/>
  <c r="AR917" i="16"/>
  <c r="AP918" i="16"/>
  <c r="AQ922" i="16"/>
  <c r="AO923" i="16"/>
  <c r="AP926" i="16"/>
  <c r="AR929" i="16"/>
  <c r="AN930" i="16"/>
  <c r="AR933" i="16"/>
  <c r="AN934" i="16"/>
  <c r="AS936" i="16"/>
  <c r="AQ937" i="16"/>
  <c r="AQ940" i="16"/>
  <c r="AO941" i="16"/>
  <c r="AQ944" i="16"/>
  <c r="AO945" i="16"/>
  <c r="AS948" i="16"/>
  <c r="AR949" i="16"/>
  <c r="AN950" i="16"/>
  <c r="AS952" i="16"/>
  <c r="AR953" i="16"/>
  <c r="AP954" i="16"/>
  <c r="AQ960" i="16"/>
  <c r="AO961" i="16"/>
  <c r="AQ964" i="16"/>
  <c r="AO965" i="16"/>
  <c r="AQ968" i="16"/>
  <c r="AO969" i="16"/>
  <c r="AS868" i="16"/>
  <c r="AO869" i="16"/>
  <c r="AQ872" i="16"/>
  <c r="AO873" i="16"/>
  <c r="AP876" i="16"/>
  <c r="AO877" i="16"/>
  <c r="AP880" i="16"/>
  <c r="AQ882" i="16"/>
  <c r="AR884" i="16"/>
  <c r="AN885" i="16"/>
  <c r="AR887" i="16"/>
  <c r="AN888" i="16"/>
  <c r="AP890" i="16"/>
  <c r="AQ892" i="16"/>
  <c r="AS894" i="16"/>
  <c r="AO895" i="16"/>
  <c r="AS897" i="16"/>
  <c r="AO898" i="16"/>
  <c r="AP900" i="16"/>
  <c r="AQ902" i="16"/>
  <c r="AR904" i="16"/>
  <c r="AN905" i="16"/>
  <c r="AR907" i="16"/>
  <c r="AN908" i="16"/>
  <c r="AS909" i="16"/>
  <c r="AQ910" i="16"/>
  <c r="AQ913" i="16"/>
  <c r="AR915" i="16"/>
  <c r="AN916" i="16"/>
  <c r="AQ918" i="16"/>
  <c r="AO919" i="16"/>
  <c r="AS922" i="16"/>
  <c r="AQ923" i="16"/>
  <c r="AQ926" i="16"/>
  <c r="AO927" i="16"/>
  <c r="AS929" i="16"/>
  <c r="AO930" i="16"/>
  <c r="AS933" i="16"/>
  <c r="AO934" i="16"/>
  <c r="AR937" i="16"/>
  <c r="AN938" i="16"/>
  <c r="AS940" i="16"/>
  <c r="AR941" i="16"/>
  <c r="AN942" i="16"/>
  <c r="AS944" i="16"/>
  <c r="AR945" i="16"/>
  <c r="AN946" i="16"/>
  <c r="AS949" i="16"/>
  <c r="AO950" i="16"/>
  <c r="AQ954" i="16"/>
  <c r="AO955" i="16"/>
  <c r="AN956" i="16"/>
  <c r="AS960" i="16"/>
  <c r="AR961" i="16"/>
  <c r="AN962" i="16"/>
  <c r="AS964" i="16"/>
  <c r="AR965" i="16"/>
  <c r="AN966" i="16"/>
  <c r="AS968" i="16"/>
  <c r="AR969" i="16"/>
  <c r="AN970" i="16"/>
  <c r="AR869" i="16"/>
  <c r="AN870" i="16"/>
  <c r="AS872" i="16"/>
  <c r="AQ873" i="16"/>
  <c r="AS876" i="16"/>
  <c r="AQ877" i="16"/>
  <c r="AQ880" i="16"/>
  <c r="AR882" i="16"/>
  <c r="AN883" i="16"/>
  <c r="AS884" i="16"/>
  <c r="AO885" i="16"/>
  <c r="AS887" i="16"/>
  <c r="AO888" i="16"/>
  <c r="AQ890" i="16"/>
  <c r="AR892" i="16"/>
  <c r="AN893" i="16"/>
  <c r="AQ895" i="16"/>
  <c r="AN896" i="16"/>
  <c r="AP898" i="16"/>
  <c r="AQ900" i="16"/>
  <c r="AR902" i="16"/>
  <c r="AN903" i="16"/>
  <c r="AS904" i="16"/>
  <c r="AO905" i="16"/>
  <c r="AS907" i="16"/>
  <c r="AO908" i="16"/>
  <c r="AR910" i="16"/>
  <c r="AN911" i="16"/>
  <c r="AR913" i="16"/>
  <c r="AN914" i="16"/>
  <c r="AS915" i="16"/>
  <c r="AO916" i="16"/>
  <c r="AS918" i="16"/>
  <c r="AQ919" i="16"/>
  <c r="AS869" i="16"/>
  <c r="AO870" i="16"/>
  <c r="AR873" i="16"/>
  <c r="AN874" i="16"/>
  <c r="AR877" i="16"/>
  <c r="AN878" i="16"/>
  <c r="AR880" i="16"/>
  <c r="AN881" i="16"/>
  <c r="AS882" i="16"/>
  <c r="AO883" i="16"/>
  <c r="AQ885" i="16"/>
  <c r="AP888" i="16"/>
  <c r="AR890" i="16"/>
  <c r="AN891" i="16"/>
  <c r="AS892" i="16"/>
  <c r="AO893" i="16"/>
  <c r="AR895" i="16"/>
  <c r="AP896" i="16"/>
  <c r="AQ898" i="16"/>
  <c r="AR900" i="16"/>
  <c r="AN901" i="16"/>
  <c r="AS902" i="16"/>
  <c r="AO903" i="16"/>
  <c r="AQ905" i="16"/>
  <c r="AP908" i="16"/>
  <c r="AS910" i="16"/>
  <c r="AO911" i="16"/>
  <c r="AS913" i="16"/>
  <c r="AO914" i="16"/>
  <c r="AP916" i="16"/>
  <c r="AR919" i="16"/>
  <c r="AP920" i="16"/>
  <c r="AS923" i="16"/>
  <c r="AO924" i="16"/>
  <c r="AR927" i="16"/>
  <c r="AN928" i="16"/>
  <c r="AS930" i="16"/>
  <c r="AQ931" i="16"/>
  <c r="AS934" i="16"/>
  <c r="AQ935" i="16"/>
  <c r="AP938" i="16"/>
  <c r="AP942" i="16"/>
  <c r="AP946" i="16"/>
  <c r="AQ950" i="16"/>
  <c r="AO951" i="16"/>
  <c r="AQ956" i="16"/>
  <c r="AO957" i="16"/>
  <c r="AN958" i="16"/>
  <c r="AP962" i="16"/>
  <c r="AP966" i="16"/>
  <c r="AP970" i="16"/>
  <c r="AO868" i="16"/>
  <c r="AS870" i="16"/>
  <c r="AR871" i="16"/>
  <c r="AN872" i="16"/>
  <c r="AQ874" i="16"/>
  <c r="AQ875" i="16"/>
  <c r="AS878" i="16"/>
  <c r="AQ879" i="16"/>
  <c r="AR881" i="16"/>
  <c r="AN882" i="16"/>
  <c r="AS883" i="16"/>
  <c r="AO884" i="16"/>
  <c r="AQ886" i="16"/>
  <c r="AS888" i="16"/>
  <c r="AO889" i="16"/>
  <c r="AR891" i="16"/>
  <c r="AN892" i="16"/>
  <c r="AP894" i="16"/>
  <c r="AS896" i="16"/>
  <c r="AO897" i="16"/>
  <c r="AQ899" i="16"/>
  <c r="AR901" i="16"/>
  <c r="AN902" i="16"/>
  <c r="AS903" i="16"/>
  <c r="AO904" i="16"/>
  <c r="AP906" i="16"/>
  <c r="AS908" i="16"/>
  <c r="AO909" i="16"/>
  <c r="AQ912" i="16"/>
  <c r="AR914" i="16"/>
  <c r="AN915" i="16"/>
  <c r="AS916" i="16"/>
  <c r="AO917" i="16"/>
  <c r="AR921" i="16"/>
  <c r="AO922" i="16"/>
  <c r="AS924" i="16"/>
  <c r="AR925" i="16"/>
  <c r="AN926" i="16"/>
  <c r="AQ928" i="16"/>
  <c r="AO929" i="16"/>
  <c r="AP932" i="16"/>
  <c r="AO933" i="16"/>
  <c r="AP936" i="16"/>
  <c r="AS939" i="16"/>
  <c r="AO940" i="16"/>
  <c r="AS943" i="16"/>
  <c r="AO944" i="16"/>
  <c r="AS947" i="16"/>
  <c r="AP948" i="16"/>
  <c r="AP952" i="16"/>
  <c r="AS958" i="16"/>
  <c r="AR959" i="16"/>
  <c r="AO960" i="16"/>
  <c r="AS963" i="16"/>
  <c r="AO964" i="16"/>
  <c r="AS967" i="16"/>
  <c r="AO968" i="16"/>
  <c r="AR1007" i="16"/>
  <c r="AN1004" i="16"/>
  <c r="AR1003" i="16"/>
  <c r="AP1000" i="16"/>
  <c r="AO998" i="16"/>
  <c r="AS997" i="16"/>
  <c r="AP997" i="16"/>
  <c r="AN996" i="16"/>
  <c r="AR995" i="16"/>
  <c r="AQ993" i="16"/>
  <c r="AQ992" i="16"/>
  <c r="AN991" i="16"/>
  <c r="AR990" i="16"/>
  <c r="AQ988" i="16"/>
  <c r="AP986" i="16"/>
  <c r="AP985" i="16"/>
  <c r="AR984" i="16"/>
  <c r="AO982" i="16"/>
  <c r="AS981" i="16"/>
  <c r="AN981" i="16"/>
  <c r="AQ979" i="16"/>
  <c r="AO977" i="16"/>
  <c r="AP976" i="16"/>
  <c r="AQ974" i="16"/>
  <c r="AO972" i="16"/>
  <c r="AS971" i="16"/>
  <c r="AN969" i="16"/>
  <c r="AN965" i="16"/>
  <c r="AN961" i="16"/>
  <c r="AQ958" i="16"/>
  <c r="AR957" i="16"/>
  <c r="AP956" i="16"/>
  <c r="AN936" i="16"/>
  <c r="AR935" i="16"/>
  <c r="AP934" i="16"/>
  <c r="AN932" i="16"/>
  <c r="AR931" i="16"/>
  <c r="AP930" i="16"/>
  <c r="AO928" i="16"/>
  <c r="AQ927" i="16"/>
  <c r="AO926" i="16"/>
  <c r="AO925" i="16"/>
  <c r="AP924" i="16"/>
  <c r="AR923" i="16"/>
  <c r="AN922" i="16"/>
  <c r="AO921" i="16"/>
  <c r="AQ920" i="16"/>
  <c r="AR918" i="16"/>
  <c r="AP910" i="16"/>
  <c r="AP905" i="16"/>
  <c r="AP901" i="16"/>
  <c r="AP891" i="16"/>
  <c r="AP885" i="16"/>
  <c r="AP881" i="16"/>
  <c r="AN875" i="16"/>
  <c r="AO872" i="16"/>
  <c r="AO871" i="16"/>
  <c r="AP870" i="16"/>
  <c r="AA889" i="16"/>
  <c r="AA886" i="16"/>
  <c r="AB883" i="16"/>
  <c r="AA878" i="16"/>
  <c r="AB875" i="16"/>
  <c r="AA870" i="16"/>
  <c r="AS867" i="16"/>
  <c r="AO1007" i="16"/>
  <c r="AR1006" i="16"/>
  <c r="AN1003" i="16"/>
  <c r="AP1002" i="16"/>
  <c r="AN1000" i="16"/>
  <c r="AR999" i="16"/>
  <c r="AQ997" i="16"/>
  <c r="AO995" i="16"/>
  <c r="AS994" i="16"/>
  <c r="AN993" i="16"/>
  <c r="AR992" i="16"/>
  <c r="AP990" i="16"/>
  <c r="AO988" i="16"/>
  <c r="AS987" i="16"/>
  <c r="AP987" i="16"/>
  <c r="AN986" i="16"/>
  <c r="AR985" i="16"/>
  <c r="AN985" i="16"/>
  <c r="AQ983" i="16"/>
  <c r="AO981" i="16"/>
  <c r="AP980" i="16"/>
  <c r="AQ978" i="16"/>
  <c r="AN976" i="16"/>
  <c r="AR975" i="16"/>
  <c r="AS974" i="16"/>
  <c r="AP973" i="16"/>
  <c r="AO971" i="16"/>
  <c r="AQ970" i="16"/>
  <c r="AS969" i="16"/>
  <c r="AN968" i="16"/>
  <c r="AO967" i="16"/>
  <c r="AQ966" i="16"/>
  <c r="AS965" i="16"/>
  <c r="AN964" i="16"/>
  <c r="AO963" i="16"/>
  <c r="AQ962" i="16"/>
  <c r="AS961" i="16"/>
  <c r="AN960" i="16"/>
  <c r="AS959" i="16"/>
  <c r="AR956" i="16"/>
  <c r="AP945" i="16"/>
  <c r="AP941" i="16"/>
  <c r="AR936" i="16"/>
  <c r="AR932" i="16"/>
  <c r="AR926" i="16"/>
  <c r="AQ906" i="16"/>
  <c r="AS901" i="16"/>
  <c r="AO896" i="16"/>
  <c r="AQ894" i="16"/>
  <c r="AS891" i="16"/>
  <c r="AR886" i="16"/>
  <c r="AS881" i="16"/>
  <c r="AN879" i="16"/>
  <c r="AN876" i="16"/>
  <c r="AO875" i="16"/>
  <c r="AO874" i="16"/>
  <c r="AR872" i="16"/>
  <c r="AP869" i="16"/>
  <c r="AN971" i="16"/>
  <c r="AN967" i="16"/>
  <c r="AN963" i="16"/>
  <c r="AO958" i="16"/>
  <c r="AQ955" i="16"/>
  <c r="AS953" i="16"/>
  <c r="AR950" i="16"/>
  <c r="AN947" i="16"/>
  <c r="AN943" i="16"/>
  <c r="AN939" i="16"/>
  <c r="AP935" i="16"/>
  <c r="AR934" i="16"/>
  <c r="AP931" i="16"/>
  <c r="AR930" i="16"/>
  <c r="AN921" i="16"/>
  <c r="AP911" i="16"/>
  <c r="AP903" i="16"/>
  <c r="AP893" i="16"/>
  <c r="AP883" i="16"/>
  <c r="AR968" i="16"/>
  <c r="AR964" i="16"/>
  <c r="AR960" i="16"/>
  <c r="AN955" i="16"/>
  <c r="AP953" i="16"/>
  <c r="AP949" i="16"/>
  <c r="AR948" i="16"/>
  <c r="AR944" i="16"/>
  <c r="AR940" i="16"/>
  <c r="AP937" i="16"/>
  <c r="AN927" i="16"/>
  <c r="AR922" i="16"/>
  <c r="AS921" i="16"/>
  <c r="AN919" i="16"/>
  <c r="AP913" i="16"/>
  <c r="AO910" i="16"/>
  <c r="AP907" i="16"/>
  <c r="AP887" i="16"/>
  <c r="AN877" i="16"/>
  <c r="AN873" i="16"/>
  <c r="AR868" i="16"/>
  <c r="AO918" i="16"/>
  <c r="AP915" i="16"/>
  <c r="AR906" i="16"/>
  <c r="AQ889" i="16"/>
  <c r="AS874" i="16"/>
  <c r="AQ871" i="16"/>
  <c r="AQ967" i="16"/>
  <c r="AQ963" i="16"/>
  <c r="AP959" i="16"/>
  <c r="AR958" i="16"/>
  <c r="AN953" i="16"/>
  <c r="AN949" i="16"/>
  <c r="AQ947" i="16"/>
  <c r="AQ943" i="16"/>
  <c r="AQ939" i="16"/>
  <c r="AN937" i="16"/>
  <c r="AQ932" i="16"/>
  <c r="AR928" i="16"/>
  <c r="AP925" i="16"/>
  <c r="AP917" i="16"/>
  <c r="AS911" i="16"/>
  <c r="AP909" i="16"/>
  <c r="AN907" i="16"/>
  <c r="AP897" i="16"/>
  <c r="AP889" i="16"/>
  <c r="AP879" i="16"/>
  <c r="AR878" i="16"/>
  <c r="AP875" i="16"/>
  <c r="AR874" i="16"/>
  <c r="AP871" i="16"/>
  <c r="AP967" i="16"/>
  <c r="AP963" i="16"/>
  <c r="AQ957" i="16"/>
  <c r="AS955" i="16"/>
  <c r="AQ951" i="16"/>
  <c r="AO948" i="16"/>
  <c r="AP947" i="16"/>
  <c r="AP943" i="16"/>
  <c r="AP939" i="16"/>
  <c r="AN933" i="16"/>
  <c r="AN929" i="16"/>
  <c r="AR924" i="16"/>
  <c r="AP921" i="16"/>
  <c r="AR920" i="16"/>
  <c r="AS919" i="16"/>
  <c r="AP899" i="16"/>
  <c r="AQ878" i="16"/>
  <c r="AR870" i="16"/>
  <c r="O867" i="16"/>
  <c r="N867" i="16"/>
  <c r="L867" i="16"/>
  <c r="BD13" i="16"/>
  <c r="BL13" i="16" s="1"/>
  <c r="BD117" i="16"/>
  <c r="BL117" i="16" s="1"/>
  <c r="BD87" i="16"/>
  <c r="BL87" i="16" s="1"/>
  <c r="BG138" i="16"/>
  <c r="BO138" i="16" s="1"/>
  <c r="BH128" i="16"/>
  <c r="BP128" i="16" s="1"/>
  <c r="BF111" i="16"/>
  <c r="BN111" i="16" s="1"/>
  <c r="BE72" i="16"/>
  <c r="BM72" i="16" s="1"/>
  <c r="BG28" i="16"/>
  <c r="BO28" i="16" s="1"/>
  <c r="BD251" i="16"/>
  <c r="BL251" i="16" s="1"/>
  <c r="BE286" i="16"/>
  <c r="BM286" i="16" s="1"/>
  <c r="BE227" i="16"/>
  <c r="BM227" i="16" s="1"/>
  <c r="BG271" i="16"/>
  <c r="BO271" i="16" s="1"/>
  <c r="BG422" i="16"/>
  <c r="BO422" i="16" s="1"/>
  <c r="BD11" i="16"/>
  <c r="BL11" i="16" s="1"/>
  <c r="BD114" i="16"/>
  <c r="BL114" i="16" s="1"/>
  <c r="BD79" i="16"/>
  <c r="BL79" i="16" s="1"/>
  <c r="BD49" i="16"/>
  <c r="BL49" i="16" s="1"/>
  <c r="BG136" i="16"/>
  <c r="BO136" i="16" s="1"/>
  <c r="BG128" i="16"/>
  <c r="BO128" i="16" s="1"/>
  <c r="BF109" i="16"/>
  <c r="BN109" i="16" s="1"/>
  <c r="BF66" i="16"/>
  <c r="BN66" i="16" s="1"/>
  <c r="BE16" i="16"/>
  <c r="BM16" i="16" s="1"/>
  <c r="BD249" i="16"/>
  <c r="BL249" i="16" s="1"/>
  <c r="BE275" i="16"/>
  <c r="BM275" i="16" s="1"/>
  <c r="BE222" i="16"/>
  <c r="BM222" i="16" s="1"/>
  <c r="BD406" i="16"/>
  <c r="BL406" i="16" s="1"/>
  <c r="BD139" i="16"/>
  <c r="BL139" i="16" s="1"/>
  <c r="BD105" i="16"/>
  <c r="BL105" i="16" s="1"/>
  <c r="BF143" i="16"/>
  <c r="BN143" i="16" s="1"/>
  <c r="BE135" i="16"/>
  <c r="BM135" i="16" s="1"/>
  <c r="BF125" i="16"/>
  <c r="BN125" i="16" s="1"/>
  <c r="BH107" i="16"/>
  <c r="BP107" i="16" s="1"/>
  <c r="BI52" i="16"/>
  <c r="BQ52" i="16" s="1"/>
  <c r="BD228" i="16"/>
  <c r="BL228" i="16" s="1"/>
  <c r="BD171" i="16"/>
  <c r="BL171" i="16" s="1"/>
  <c r="BE267" i="16"/>
  <c r="BM267" i="16" s="1"/>
  <c r="BE205" i="16"/>
  <c r="BM205" i="16" s="1"/>
  <c r="BH256" i="16"/>
  <c r="BP256" i="16" s="1"/>
  <c r="BG172" i="16"/>
  <c r="BO172" i="16" s="1"/>
  <c r="BD138" i="16"/>
  <c r="BL138" i="16" s="1"/>
  <c r="BD101" i="16"/>
  <c r="BL101" i="16" s="1"/>
  <c r="BD66" i="16"/>
  <c r="BL66" i="16" s="1"/>
  <c r="BF142" i="16"/>
  <c r="BN142" i="16" s="1"/>
  <c r="BI132" i="16"/>
  <c r="BQ132" i="16" s="1"/>
  <c r="BH124" i="16"/>
  <c r="BP124" i="16" s="1"/>
  <c r="BG105" i="16"/>
  <c r="BO105" i="16" s="1"/>
  <c r="BG90" i="16"/>
  <c r="BO90" i="16" s="1"/>
  <c r="BD276" i="16"/>
  <c r="BL276" i="16" s="1"/>
  <c r="BD227" i="16"/>
  <c r="BL227" i="16" s="1"/>
  <c r="BD164" i="16"/>
  <c r="BL164" i="16" s="1"/>
  <c r="BE253" i="16"/>
  <c r="BM253" i="16" s="1"/>
  <c r="BE203" i="16"/>
  <c r="BM203" i="16" s="1"/>
  <c r="BH286" i="16"/>
  <c r="BP286" i="16" s="1"/>
  <c r="BF249" i="16"/>
  <c r="BN249" i="16" s="1"/>
  <c r="BG213" i="16"/>
  <c r="BO213" i="16" s="1"/>
  <c r="BH169" i="16"/>
  <c r="BP169" i="16" s="1"/>
  <c r="BE351" i="16"/>
  <c r="BM351" i="16" s="1"/>
  <c r="BD6" i="16"/>
  <c r="BL6" i="16" s="1"/>
  <c r="BD130" i="16"/>
  <c r="BL130" i="16" s="1"/>
  <c r="BD99" i="16"/>
  <c r="BL99" i="16" s="1"/>
  <c r="BD63" i="16"/>
  <c r="BL63" i="16" s="1"/>
  <c r="BD26" i="16"/>
  <c r="BL26" i="16" s="1"/>
  <c r="BH141" i="16"/>
  <c r="BP141" i="16" s="1"/>
  <c r="BE132" i="16"/>
  <c r="BM132" i="16" s="1"/>
  <c r="BG122" i="16"/>
  <c r="BO122" i="16" s="1"/>
  <c r="BG114" i="16"/>
  <c r="BO114" i="16" s="1"/>
  <c r="BI104" i="16"/>
  <c r="BQ104" i="16" s="1"/>
  <c r="BD273" i="16"/>
  <c r="BL273" i="16" s="1"/>
  <c r="BD212" i="16"/>
  <c r="BL212" i="16" s="1"/>
  <c r="BE246" i="16"/>
  <c r="BM246" i="16" s="1"/>
  <c r="BE189" i="16"/>
  <c r="BM189" i="16" s="1"/>
  <c r="BG285" i="16"/>
  <c r="BO285" i="16" s="1"/>
  <c r="BF245" i="16"/>
  <c r="BN245" i="16" s="1"/>
  <c r="BH206" i="16"/>
  <c r="BP206" i="16" s="1"/>
  <c r="BF162" i="16"/>
  <c r="BN162" i="16" s="1"/>
  <c r="BI343" i="16"/>
  <c r="BQ343" i="16" s="1"/>
  <c r="BD15" i="16"/>
  <c r="BL15" i="16" s="1"/>
  <c r="BD125" i="16"/>
  <c r="BL125" i="16" s="1"/>
  <c r="BD89" i="16"/>
  <c r="BL89" i="16" s="1"/>
  <c r="BD53" i="16"/>
  <c r="BL53" i="16" s="1"/>
  <c r="BH6" i="16"/>
  <c r="BP6" i="16" s="1"/>
  <c r="BE139" i="16"/>
  <c r="BM139" i="16" s="1"/>
  <c r="BG129" i="16"/>
  <c r="BO129" i="16" s="1"/>
  <c r="BG121" i="16"/>
  <c r="BO121" i="16" s="1"/>
  <c r="BH111" i="16"/>
  <c r="BP111" i="16" s="1"/>
  <c r="BF102" i="16"/>
  <c r="BN102" i="16" s="1"/>
  <c r="BF82" i="16"/>
  <c r="BN82" i="16" s="1"/>
  <c r="BG30" i="16"/>
  <c r="BO30" i="16" s="1"/>
  <c r="BD257" i="16"/>
  <c r="BL257" i="16" s="1"/>
  <c r="BD204" i="16"/>
  <c r="BL204" i="16" s="1"/>
  <c r="BI149" i="16"/>
  <c r="BQ149" i="16" s="1"/>
  <c r="BE230" i="16"/>
  <c r="BM230" i="16" s="1"/>
  <c r="BE181" i="16"/>
  <c r="BM181" i="16" s="1"/>
  <c r="BH272" i="16"/>
  <c r="BP272" i="16" s="1"/>
  <c r="BH234" i="16"/>
  <c r="BP234" i="16" s="1"/>
  <c r="BF201" i="16"/>
  <c r="BN201" i="16" s="1"/>
  <c r="BI423" i="16"/>
  <c r="BQ423" i="16" s="1"/>
  <c r="BD22" i="16"/>
  <c r="BL22" i="16" s="1"/>
  <c r="BD9" i="16"/>
  <c r="BL9" i="16" s="1"/>
  <c r="BD137" i="16"/>
  <c r="BL137" i="16" s="1"/>
  <c r="BD111" i="16"/>
  <c r="BL111" i="16" s="1"/>
  <c r="BD98" i="16"/>
  <c r="BL98" i="16" s="1"/>
  <c r="BD85" i="16"/>
  <c r="BL85" i="16" s="1"/>
  <c r="BD73" i="16"/>
  <c r="BL73" i="16" s="1"/>
  <c r="BD59" i="16"/>
  <c r="BL59" i="16" s="1"/>
  <c r="BD47" i="16"/>
  <c r="BL47" i="16" s="1"/>
  <c r="BD33" i="16"/>
  <c r="BL33" i="16" s="1"/>
  <c r="BG144" i="16"/>
  <c r="BO144" i="16" s="1"/>
  <c r="BG141" i="16"/>
  <c r="BO141" i="16" s="1"/>
  <c r="BE138" i="16"/>
  <c r="BM138" i="16" s="1"/>
  <c r="BI134" i="16"/>
  <c r="BQ134" i="16" s="1"/>
  <c r="BI127" i="16"/>
  <c r="BQ127" i="16" s="1"/>
  <c r="BG124" i="16"/>
  <c r="BO124" i="16" s="1"/>
  <c r="BI120" i="16"/>
  <c r="BQ120" i="16" s="1"/>
  <c r="BH117" i="16"/>
  <c r="BP117" i="16" s="1"/>
  <c r="BE114" i="16"/>
  <c r="BM114" i="16" s="1"/>
  <c r="BI110" i="16"/>
  <c r="BQ110" i="16" s="1"/>
  <c r="BF107" i="16"/>
  <c r="BN107" i="16" s="1"/>
  <c r="BI103" i="16"/>
  <c r="BQ103" i="16" s="1"/>
  <c r="BH99" i="16"/>
  <c r="BP99" i="16" s="1"/>
  <c r="BF90" i="16"/>
  <c r="BN90" i="16" s="1"/>
  <c r="BH79" i="16"/>
  <c r="BP79" i="16" s="1"/>
  <c r="BH63" i="16"/>
  <c r="BP63" i="16" s="1"/>
  <c r="BH24" i="16"/>
  <c r="BP24" i="16" s="1"/>
  <c r="BD267" i="16"/>
  <c r="BL267" i="16" s="1"/>
  <c r="BD244" i="16"/>
  <c r="BL244" i="16" s="1"/>
  <c r="BD225" i="16"/>
  <c r="BL225" i="16" s="1"/>
  <c r="BD203" i="16"/>
  <c r="BL203" i="16" s="1"/>
  <c r="BD161" i="16"/>
  <c r="BL161" i="16" s="1"/>
  <c r="BE285" i="16"/>
  <c r="BM285" i="16" s="1"/>
  <c r="BE221" i="16"/>
  <c r="BM221" i="16" s="1"/>
  <c r="BE198" i="16"/>
  <c r="BM198" i="16" s="1"/>
  <c r="BE179" i="16"/>
  <c r="BM179" i="16" s="1"/>
  <c r="BE156" i="16"/>
  <c r="BM156" i="16" s="1"/>
  <c r="BF283" i="16"/>
  <c r="BN283" i="16" s="1"/>
  <c r="BH270" i="16"/>
  <c r="BP270" i="16" s="1"/>
  <c r="BG255" i="16"/>
  <c r="BO255" i="16" s="1"/>
  <c r="BH240" i="16"/>
  <c r="BP240" i="16" s="1"/>
  <c r="BG227" i="16"/>
  <c r="BO227" i="16" s="1"/>
  <c r="BF213" i="16"/>
  <c r="BN213" i="16" s="1"/>
  <c r="BG197" i="16"/>
  <c r="BO197" i="16" s="1"/>
  <c r="BH184" i="16"/>
  <c r="BP184" i="16" s="1"/>
  <c r="BG160" i="16"/>
  <c r="BO160" i="16" s="1"/>
  <c r="BH416" i="16"/>
  <c r="BP416" i="16" s="1"/>
  <c r="BI383" i="16"/>
  <c r="BQ383" i="16" s="1"/>
  <c r="BI329" i="16"/>
  <c r="BQ329" i="16" s="1"/>
  <c r="BD21" i="16"/>
  <c r="BL21" i="16" s="1"/>
  <c r="BD135" i="16"/>
  <c r="BL135" i="16" s="1"/>
  <c r="BD122" i="16"/>
  <c r="BL122" i="16" s="1"/>
  <c r="BD109" i="16"/>
  <c r="BL109" i="16" s="1"/>
  <c r="BD97" i="16"/>
  <c r="BL97" i="16" s="1"/>
  <c r="BD83" i="16"/>
  <c r="BL83" i="16" s="1"/>
  <c r="BD71" i="16"/>
  <c r="BL71" i="16" s="1"/>
  <c r="BD58" i="16"/>
  <c r="BL58" i="16" s="1"/>
  <c r="BD31" i="16"/>
  <c r="BL31" i="16" s="1"/>
  <c r="BE144" i="16"/>
  <c r="BM144" i="16" s="1"/>
  <c r="BF141" i="16"/>
  <c r="BN141" i="16" s="1"/>
  <c r="BG137" i="16"/>
  <c r="BO137" i="16" s="1"/>
  <c r="BF134" i="16"/>
  <c r="BN134" i="16" s="1"/>
  <c r="BI130" i="16"/>
  <c r="BQ130" i="16" s="1"/>
  <c r="BF127" i="16"/>
  <c r="BN127" i="16" s="1"/>
  <c r="BE124" i="16"/>
  <c r="BM124" i="16" s="1"/>
  <c r="BG120" i="16"/>
  <c r="BO120" i="16" s="1"/>
  <c r="BF117" i="16"/>
  <c r="BN117" i="16" s="1"/>
  <c r="BH113" i="16"/>
  <c r="BP113" i="16" s="1"/>
  <c r="BF110" i="16"/>
  <c r="BN110" i="16" s="1"/>
  <c r="BE107" i="16"/>
  <c r="BM107" i="16" s="1"/>
  <c r="BF103" i="16"/>
  <c r="BN103" i="16" s="1"/>
  <c r="BG97" i="16"/>
  <c r="BO97" i="16" s="1"/>
  <c r="BG89" i="16"/>
  <c r="BO89" i="16" s="1"/>
  <c r="BE79" i="16"/>
  <c r="BM79" i="16" s="1"/>
  <c r="BF59" i="16"/>
  <c r="BN59" i="16" s="1"/>
  <c r="BF43" i="16"/>
  <c r="BN43" i="16" s="1"/>
  <c r="BD284" i="16"/>
  <c r="BL284" i="16" s="1"/>
  <c r="BD265" i="16"/>
  <c r="BL265" i="16" s="1"/>
  <c r="BD220" i="16"/>
  <c r="BL220" i="16" s="1"/>
  <c r="BD201" i="16"/>
  <c r="BL201" i="16" s="1"/>
  <c r="BD179" i="16"/>
  <c r="BL179" i="16" s="1"/>
  <c r="BD156" i="16"/>
  <c r="BL156" i="16" s="1"/>
  <c r="BE283" i="16"/>
  <c r="BM283" i="16" s="1"/>
  <c r="BE238" i="16"/>
  <c r="BM238" i="16" s="1"/>
  <c r="BE219" i="16"/>
  <c r="BM219" i="16" s="1"/>
  <c r="BE197" i="16"/>
  <c r="BM197" i="16" s="1"/>
  <c r="BE174" i="16"/>
  <c r="BM174" i="16" s="1"/>
  <c r="BE154" i="16"/>
  <c r="BM154" i="16" s="1"/>
  <c r="BH282" i="16"/>
  <c r="BP282" i="16" s="1"/>
  <c r="BF267" i="16"/>
  <c r="BN267" i="16" s="1"/>
  <c r="BH254" i="16"/>
  <c r="BP254" i="16" s="1"/>
  <c r="BG239" i="16"/>
  <c r="BO239" i="16" s="1"/>
  <c r="BH224" i="16"/>
  <c r="BP224" i="16" s="1"/>
  <c r="BF197" i="16"/>
  <c r="BN197" i="16" s="1"/>
  <c r="BG156" i="16"/>
  <c r="BO156" i="16" s="1"/>
  <c r="BH415" i="16"/>
  <c r="BP415" i="16" s="1"/>
  <c r="BH370" i="16"/>
  <c r="BP370" i="16" s="1"/>
  <c r="BE327" i="16"/>
  <c r="BM327" i="16" s="1"/>
  <c r="BD19" i="16"/>
  <c r="BL19" i="16" s="1"/>
  <c r="BD133" i="16"/>
  <c r="BL133" i="16" s="1"/>
  <c r="BD121" i="16"/>
  <c r="BL121" i="16" s="1"/>
  <c r="BD107" i="16"/>
  <c r="BL107" i="16" s="1"/>
  <c r="BD95" i="16"/>
  <c r="BL95" i="16" s="1"/>
  <c r="BD82" i="16"/>
  <c r="BL82" i="16" s="1"/>
  <c r="BD69" i="16"/>
  <c r="BL69" i="16" s="1"/>
  <c r="BD57" i="16"/>
  <c r="BL57" i="16" s="1"/>
  <c r="BD43" i="16"/>
  <c r="BL43" i="16" s="1"/>
  <c r="BD29" i="16"/>
  <c r="BL29" i="16" s="1"/>
  <c r="BH143" i="16"/>
  <c r="BP143" i="16" s="1"/>
  <c r="BH140" i="16"/>
  <c r="BP140" i="16" s="1"/>
  <c r="BF137" i="16"/>
  <c r="BN137" i="16" s="1"/>
  <c r="BH133" i="16"/>
  <c r="BP133" i="16" s="1"/>
  <c r="BG130" i="16"/>
  <c r="BO130" i="16" s="1"/>
  <c r="BI126" i="16"/>
  <c r="BQ126" i="16" s="1"/>
  <c r="BE120" i="16"/>
  <c r="BM120" i="16" s="1"/>
  <c r="BG113" i="16"/>
  <c r="BO113" i="16" s="1"/>
  <c r="BH109" i="16"/>
  <c r="BP109" i="16" s="1"/>
  <c r="BG106" i="16"/>
  <c r="BO106" i="16" s="1"/>
  <c r="BE103" i="16"/>
  <c r="BM103" i="16" s="1"/>
  <c r="BI96" i="16"/>
  <c r="BQ96" i="16" s="1"/>
  <c r="BF87" i="16"/>
  <c r="BN87" i="16" s="1"/>
  <c r="BF77" i="16"/>
  <c r="BN77" i="16" s="1"/>
  <c r="BG58" i="16"/>
  <c r="BO58" i="16" s="1"/>
  <c r="BE38" i="16"/>
  <c r="BM38" i="16" s="1"/>
  <c r="BE22" i="16"/>
  <c r="BM22" i="16" s="1"/>
  <c r="BD283" i="16"/>
  <c r="BL283" i="16" s="1"/>
  <c r="BD260" i="16"/>
  <c r="BL260" i="16" s="1"/>
  <c r="BD241" i="16"/>
  <c r="BL241" i="16" s="1"/>
  <c r="BD219" i="16"/>
  <c r="BL219" i="16" s="1"/>
  <c r="BD196" i="16"/>
  <c r="BL196" i="16" s="1"/>
  <c r="BD155" i="16"/>
  <c r="BL155" i="16" s="1"/>
  <c r="BE278" i="16"/>
  <c r="BM278" i="16" s="1"/>
  <c r="BE237" i="16"/>
  <c r="BM237" i="16" s="1"/>
  <c r="BE214" i="16"/>
  <c r="BM214" i="16" s="1"/>
  <c r="BE195" i="16"/>
  <c r="BM195" i="16" s="1"/>
  <c r="BE173" i="16"/>
  <c r="BM173" i="16" s="1"/>
  <c r="BF281" i="16"/>
  <c r="BN281" i="16" s="1"/>
  <c r="BF251" i="16"/>
  <c r="BN251" i="16" s="1"/>
  <c r="BH238" i="16"/>
  <c r="BP238" i="16" s="1"/>
  <c r="BG223" i="16"/>
  <c r="BO223" i="16" s="1"/>
  <c r="BH208" i="16"/>
  <c r="BP208" i="16" s="1"/>
  <c r="BG195" i="16"/>
  <c r="BO195" i="16" s="1"/>
  <c r="BI179" i="16"/>
  <c r="BQ179" i="16" s="1"/>
  <c r="BF578" i="16"/>
  <c r="BN578" i="16" s="1"/>
  <c r="BD413" i="16"/>
  <c r="BL413" i="16" s="1"/>
  <c r="BI369" i="16"/>
  <c r="BQ369" i="16" s="1"/>
  <c r="BG314" i="16"/>
  <c r="BO314" i="16" s="1"/>
  <c r="BD17" i="16"/>
  <c r="BL17" i="16" s="1"/>
  <c r="BD106" i="16"/>
  <c r="BL106" i="16" s="1"/>
  <c r="BD93" i="16"/>
  <c r="BL93" i="16" s="1"/>
  <c r="BD81" i="16"/>
  <c r="BL81" i="16" s="1"/>
  <c r="BD67" i="16"/>
  <c r="BL67" i="16" s="1"/>
  <c r="BD55" i="16"/>
  <c r="BL55" i="16" s="1"/>
  <c r="BD41" i="16"/>
  <c r="BL41" i="16" s="1"/>
  <c r="BD27" i="16"/>
  <c r="BL27" i="16" s="1"/>
  <c r="BG143" i="16"/>
  <c r="BO143" i="16" s="1"/>
  <c r="BE140" i="16"/>
  <c r="BM140" i="16" s="1"/>
  <c r="BI136" i="16"/>
  <c r="BQ136" i="16" s="1"/>
  <c r="BF133" i="16"/>
  <c r="BN133" i="16" s="1"/>
  <c r="BE130" i="16"/>
  <c r="BM130" i="16" s="1"/>
  <c r="BG126" i="16"/>
  <c r="BO126" i="16" s="1"/>
  <c r="BI112" i="16"/>
  <c r="BQ112" i="16" s="1"/>
  <c r="BG109" i="16"/>
  <c r="BO109" i="16" s="1"/>
  <c r="BE106" i="16"/>
  <c r="BM106" i="16" s="1"/>
  <c r="BI102" i="16"/>
  <c r="BQ102" i="16" s="1"/>
  <c r="BG96" i="16"/>
  <c r="BO96" i="16" s="1"/>
  <c r="BF73" i="16"/>
  <c r="BN73" i="16" s="1"/>
  <c r="BH56" i="16"/>
  <c r="BP56" i="16" s="1"/>
  <c r="BI16" i="16"/>
  <c r="BQ16" i="16" s="1"/>
  <c r="BD281" i="16"/>
  <c r="BL281" i="16" s="1"/>
  <c r="BD236" i="16"/>
  <c r="BL236" i="16" s="1"/>
  <c r="BD195" i="16"/>
  <c r="BL195" i="16" s="1"/>
  <c r="BD172" i="16"/>
  <c r="BL172" i="16" s="1"/>
  <c r="BD153" i="16"/>
  <c r="BL153" i="16" s="1"/>
  <c r="BE277" i="16"/>
  <c r="BM277" i="16" s="1"/>
  <c r="BE254" i="16"/>
  <c r="BM254" i="16" s="1"/>
  <c r="BE213" i="16"/>
  <c r="BM213" i="16" s="1"/>
  <c r="BE190" i="16"/>
  <c r="BM190" i="16" s="1"/>
  <c r="BE171" i="16"/>
  <c r="BM171" i="16" s="1"/>
  <c r="BG277" i="16"/>
  <c r="BO277" i="16" s="1"/>
  <c r="BF265" i="16"/>
  <c r="BN265" i="16" s="1"/>
  <c r="BH250" i="16"/>
  <c r="BP250" i="16" s="1"/>
  <c r="BH222" i="16"/>
  <c r="BP222" i="16" s="1"/>
  <c r="BG207" i="16"/>
  <c r="BO207" i="16" s="1"/>
  <c r="BH192" i="16"/>
  <c r="BP192" i="16" s="1"/>
  <c r="BG578" i="16"/>
  <c r="BO578" i="16" s="1"/>
  <c r="BF406" i="16"/>
  <c r="BN406" i="16" s="1"/>
  <c r="BG364" i="16"/>
  <c r="BO364" i="16" s="1"/>
  <c r="BI8" i="16"/>
  <c r="BQ8" i="16" s="1"/>
  <c r="BI294" i="16"/>
  <c r="BQ294" i="16" s="1"/>
  <c r="BE296" i="16"/>
  <c r="BM296" i="16" s="1"/>
  <c r="BG297" i="16"/>
  <c r="BO297" i="16" s="1"/>
  <c r="BI298" i="16"/>
  <c r="BQ298" i="16" s="1"/>
  <c r="BE300" i="16"/>
  <c r="BM300" i="16" s="1"/>
  <c r="BG301" i="16"/>
  <c r="BO301" i="16" s="1"/>
  <c r="BI302" i="16"/>
  <c r="BQ302" i="16" s="1"/>
  <c r="BE304" i="16"/>
  <c r="BM304" i="16" s="1"/>
  <c r="BG305" i="16"/>
  <c r="BO305" i="16" s="1"/>
  <c r="BE308" i="16"/>
  <c r="BM308" i="16" s="1"/>
  <c r="BI310" i="16"/>
  <c r="BQ310" i="16" s="1"/>
  <c r="BE312" i="16"/>
  <c r="BM312" i="16" s="1"/>
  <c r="BG313" i="16"/>
  <c r="BO313" i="16" s="1"/>
  <c r="BI314" i="16"/>
  <c r="BQ314" i="16" s="1"/>
  <c r="BE316" i="16"/>
  <c r="BM316" i="16" s="1"/>
  <c r="BG317" i="16"/>
  <c r="BO317" i="16" s="1"/>
  <c r="BI322" i="16"/>
  <c r="BQ322" i="16" s="1"/>
  <c r="BE324" i="16"/>
  <c r="BM324" i="16" s="1"/>
  <c r="BG325" i="16"/>
  <c r="BO325" i="16" s="1"/>
  <c r="BI326" i="16"/>
  <c r="BQ326" i="16" s="1"/>
  <c r="BE328" i="16"/>
  <c r="BM328" i="16" s="1"/>
  <c r="BG329" i="16"/>
  <c r="BO329" i="16" s="1"/>
  <c r="BE332" i="16"/>
  <c r="BM332" i="16" s="1"/>
  <c r="BG333" i="16"/>
  <c r="BO333" i="16" s="1"/>
  <c r="BG337" i="16"/>
  <c r="BO337" i="16" s="1"/>
  <c r="BI338" i="16"/>
  <c r="BQ338" i="16" s="1"/>
  <c r="BE340" i="16"/>
  <c r="BM340" i="16" s="1"/>
  <c r="BG341" i="16"/>
  <c r="BO341" i="16" s="1"/>
  <c r="BI342" i="16"/>
  <c r="BQ342" i="16" s="1"/>
  <c r="BE344" i="16"/>
  <c r="BM344" i="16" s="1"/>
  <c r="BG345" i="16"/>
  <c r="BO345" i="16" s="1"/>
  <c r="BI346" i="16"/>
  <c r="BQ346" i="16" s="1"/>
  <c r="BE348" i="16"/>
  <c r="BM348" i="16" s="1"/>
  <c r="BG349" i="16"/>
  <c r="BO349" i="16" s="1"/>
  <c r="BI350" i="16"/>
  <c r="BQ350" i="16" s="1"/>
  <c r="BE352" i="16"/>
  <c r="BM352" i="16" s="1"/>
  <c r="BG353" i="16"/>
  <c r="BO353" i="16" s="1"/>
  <c r="BE356" i="16"/>
  <c r="BM356" i="16" s="1"/>
  <c r="BG357" i="16"/>
  <c r="BO357" i="16" s="1"/>
  <c r="BI358" i="16"/>
  <c r="BQ358" i="16" s="1"/>
  <c r="BG361" i="16"/>
  <c r="BO361" i="16" s="1"/>
  <c r="BI362" i="16"/>
  <c r="BQ362" i="16" s="1"/>
  <c r="BE364" i="16"/>
  <c r="BM364" i="16" s="1"/>
  <c r="BG365" i="16"/>
  <c r="BO365" i="16" s="1"/>
  <c r="BI366" i="16"/>
  <c r="BQ366" i="16" s="1"/>
  <c r="BE368" i="16"/>
  <c r="BM368" i="16" s="1"/>
  <c r="BG369" i="16"/>
  <c r="BO369" i="16" s="1"/>
  <c r="BI370" i="16"/>
  <c r="BQ370" i="16" s="1"/>
  <c r="BG373" i="16"/>
  <c r="BO373" i="16" s="1"/>
  <c r="BI374" i="16"/>
  <c r="BQ374" i="16" s="1"/>
  <c r="BE376" i="16"/>
  <c r="BM376" i="16" s="1"/>
  <c r="BG377" i="16"/>
  <c r="BO377" i="16" s="1"/>
  <c r="BE380" i="16"/>
  <c r="BM380" i="16" s="1"/>
  <c r="BG381" i="16"/>
  <c r="BO381" i="16" s="1"/>
  <c r="BI382" i="16"/>
  <c r="BQ382" i="16" s="1"/>
  <c r="BE384" i="16"/>
  <c r="BM384" i="16" s="1"/>
  <c r="BG385" i="16"/>
  <c r="BO385" i="16" s="1"/>
  <c r="BE388" i="16"/>
  <c r="BM388" i="16" s="1"/>
  <c r="BG389" i="16"/>
  <c r="BO389" i="16" s="1"/>
  <c r="BI390" i="16"/>
  <c r="BQ390" i="16" s="1"/>
  <c r="BE392" i="16"/>
  <c r="BM392" i="16" s="1"/>
  <c r="BG393" i="16"/>
  <c r="BO393" i="16" s="1"/>
  <c r="BI394" i="16"/>
  <c r="BQ394" i="16" s="1"/>
  <c r="BE396" i="16"/>
  <c r="BM396" i="16" s="1"/>
  <c r="BG397" i="16"/>
  <c r="BO397" i="16" s="1"/>
  <c r="BI398" i="16"/>
  <c r="BQ398" i="16" s="1"/>
  <c r="BE400" i="16"/>
  <c r="BM400" i="16" s="1"/>
  <c r="BD295" i="16"/>
  <c r="BL295" i="16" s="1"/>
  <c r="BF296" i="16"/>
  <c r="BN296" i="16" s="1"/>
  <c r="BH297" i="16"/>
  <c r="BP297" i="16" s="1"/>
  <c r="BD299" i="16"/>
  <c r="BL299" i="16" s="1"/>
  <c r="BF300" i="16"/>
  <c r="BN300" i="16" s="1"/>
  <c r="BH301" i="16"/>
  <c r="BP301" i="16" s="1"/>
  <c r="BD303" i="16"/>
  <c r="BL303" i="16" s="1"/>
  <c r="BF304" i="16"/>
  <c r="BN304" i="16" s="1"/>
  <c r="BH305" i="16"/>
  <c r="BP305" i="16" s="1"/>
  <c r="BD307" i="16"/>
  <c r="BL307" i="16" s="1"/>
  <c r="BF308" i="16"/>
  <c r="BN308" i="16" s="1"/>
  <c r="BD311" i="16"/>
  <c r="BL311" i="16" s="1"/>
  <c r="BF312" i="16"/>
  <c r="BN312" i="16" s="1"/>
  <c r="BH313" i="16"/>
  <c r="BP313" i="16" s="1"/>
  <c r="BD315" i="16"/>
  <c r="BL315" i="16" s="1"/>
  <c r="BF316" i="16"/>
  <c r="BN316" i="16" s="1"/>
  <c r="BH317" i="16"/>
  <c r="BP317" i="16" s="1"/>
  <c r="BD319" i="16"/>
  <c r="BL319" i="16" s="1"/>
  <c r="BF324" i="16"/>
  <c r="BN324" i="16" s="1"/>
  <c r="BH325" i="16"/>
  <c r="BP325" i="16" s="1"/>
  <c r="BD327" i="16"/>
  <c r="BL327" i="16" s="1"/>
  <c r="BF328" i="16"/>
  <c r="BN328" i="16" s="1"/>
  <c r="BH329" i="16"/>
  <c r="BP329" i="16" s="1"/>
  <c r="BF332" i="16"/>
  <c r="BN332" i="16" s="1"/>
  <c r="BH333" i="16"/>
  <c r="BP333" i="16" s="1"/>
  <c r="BD335" i="16"/>
  <c r="BL335" i="16" s="1"/>
  <c r="BH337" i="16"/>
  <c r="BP337" i="16" s="1"/>
  <c r="BD339" i="16"/>
  <c r="BL339" i="16" s="1"/>
  <c r="BF340" i="16"/>
  <c r="BN340" i="16" s="1"/>
  <c r="BH341" i="16"/>
  <c r="BP341" i="16" s="1"/>
  <c r="BD343" i="16"/>
  <c r="BL343" i="16" s="1"/>
  <c r="BF344" i="16"/>
  <c r="BN344" i="16" s="1"/>
  <c r="BH345" i="16"/>
  <c r="BP345" i="16" s="1"/>
  <c r="BD347" i="16"/>
  <c r="BL347" i="16" s="1"/>
  <c r="BF348" i="16"/>
  <c r="BN348" i="16" s="1"/>
  <c r="BH349" i="16"/>
  <c r="BP349" i="16" s="1"/>
  <c r="BD351" i="16"/>
  <c r="BL351" i="16" s="1"/>
  <c r="BF352" i="16"/>
  <c r="BN352" i="16" s="1"/>
  <c r="BH353" i="16"/>
  <c r="BP353" i="16" s="1"/>
  <c r="BD355" i="16"/>
  <c r="BL355" i="16" s="1"/>
  <c r="BF356" i="16"/>
  <c r="BN356" i="16" s="1"/>
  <c r="BH357" i="16"/>
  <c r="BP357" i="16" s="1"/>
  <c r="BD359" i="16"/>
  <c r="BL359" i="16" s="1"/>
  <c r="BH361" i="16"/>
  <c r="BP361" i="16" s="1"/>
  <c r="BD363" i="16"/>
  <c r="BL363" i="16" s="1"/>
  <c r="BF364" i="16"/>
  <c r="BN364" i="16" s="1"/>
  <c r="BH365" i="16"/>
  <c r="BP365" i="16" s="1"/>
  <c r="BD367" i="16"/>
  <c r="BL367" i="16" s="1"/>
  <c r="BF368" i="16"/>
  <c r="BN368" i="16" s="1"/>
  <c r="BH369" i="16"/>
  <c r="BP369" i="16" s="1"/>
  <c r="BD371" i="16"/>
  <c r="BL371" i="16" s="1"/>
  <c r="BH373" i="16"/>
  <c r="BP373" i="16" s="1"/>
  <c r="BD375" i="16"/>
  <c r="BL375" i="16" s="1"/>
  <c r="BF376" i="16"/>
  <c r="BN376" i="16" s="1"/>
  <c r="BH377" i="16"/>
  <c r="BP377" i="16" s="1"/>
  <c r="BD379" i="16"/>
  <c r="BL379" i="16" s="1"/>
  <c r="BF380" i="16"/>
  <c r="BN380" i="16" s="1"/>
  <c r="BH381" i="16"/>
  <c r="BP381" i="16" s="1"/>
  <c r="BD383" i="16"/>
  <c r="BL383" i="16" s="1"/>
  <c r="BF384" i="16"/>
  <c r="BN384" i="16" s="1"/>
  <c r="BH385" i="16"/>
  <c r="BP385" i="16" s="1"/>
  <c r="BD387" i="16"/>
  <c r="BL387" i="16" s="1"/>
  <c r="BF388" i="16"/>
  <c r="BN388" i="16" s="1"/>
  <c r="BH389" i="16"/>
  <c r="BP389" i="16" s="1"/>
  <c r="BD391" i="16"/>
  <c r="BL391" i="16" s="1"/>
  <c r="BF392" i="16"/>
  <c r="BN392" i="16" s="1"/>
  <c r="BH393" i="16"/>
  <c r="BP393" i="16" s="1"/>
  <c r="BD395" i="16"/>
  <c r="BL395" i="16" s="1"/>
  <c r="BF396" i="16"/>
  <c r="BN396" i="16" s="1"/>
  <c r="BH397" i="16"/>
  <c r="BP397" i="16" s="1"/>
  <c r="BD399" i="16"/>
  <c r="BL399" i="16" s="1"/>
  <c r="BF400" i="16"/>
  <c r="BN400" i="16" s="1"/>
  <c r="BD403" i="16"/>
  <c r="BL403" i="16" s="1"/>
  <c r="BD294" i="16"/>
  <c r="BL294" i="16" s="1"/>
  <c r="BF295" i="16"/>
  <c r="BN295" i="16" s="1"/>
  <c r="BH296" i="16"/>
  <c r="BP296" i="16" s="1"/>
  <c r="BD298" i="16"/>
  <c r="BL298" i="16" s="1"/>
  <c r="BF299" i="16"/>
  <c r="BN299" i="16" s="1"/>
  <c r="BH300" i="16"/>
  <c r="BP300" i="16" s="1"/>
  <c r="BD302" i="16"/>
  <c r="BL302" i="16" s="1"/>
  <c r="BF303" i="16"/>
  <c r="BN303" i="16" s="1"/>
  <c r="BH304" i="16"/>
  <c r="BP304" i="16" s="1"/>
  <c r="BF307" i="16"/>
  <c r="BN307" i="16" s="1"/>
  <c r="BH308" i="16"/>
  <c r="BP308" i="16" s="1"/>
  <c r="BD310" i="16"/>
  <c r="BL310" i="16" s="1"/>
  <c r="BF311" i="16"/>
  <c r="BN311" i="16" s="1"/>
  <c r="BH312" i="16"/>
  <c r="BP312" i="16" s="1"/>
  <c r="BD314" i="16"/>
  <c r="BL314" i="16" s="1"/>
  <c r="BF315" i="16"/>
  <c r="BN315" i="16" s="1"/>
  <c r="BH316" i="16"/>
  <c r="BP316" i="16" s="1"/>
  <c r="BF319" i="16"/>
  <c r="BN319" i="16" s="1"/>
  <c r="BD322" i="16"/>
  <c r="BL322" i="16" s="1"/>
  <c r="BH324" i="16"/>
  <c r="BP324" i="16" s="1"/>
  <c r="BD326" i="16"/>
  <c r="BL326" i="16" s="1"/>
  <c r="BF327" i="16"/>
  <c r="BN327" i="16" s="1"/>
  <c r="BH328" i="16"/>
  <c r="BP328" i="16" s="1"/>
  <c r="BH332" i="16"/>
  <c r="BP332" i="16" s="1"/>
  <c r="BF335" i="16"/>
  <c r="BN335" i="16" s="1"/>
  <c r="BD338" i="16"/>
  <c r="BL338" i="16" s="1"/>
  <c r="BF339" i="16"/>
  <c r="BN339" i="16" s="1"/>
  <c r="BH340" i="16"/>
  <c r="BP340" i="16" s="1"/>
  <c r="BD342" i="16"/>
  <c r="BL342" i="16" s="1"/>
  <c r="BF343" i="16"/>
  <c r="BN343" i="16" s="1"/>
  <c r="BH344" i="16"/>
  <c r="BP344" i="16" s="1"/>
  <c r="BD346" i="16"/>
  <c r="BL346" i="16" s="1"/>
  <c r="BF347" i="16"/>
  <c r="BN347" i="16" s="1"/>
  <c r="BH348" i="16"/>
  <c r="BP348" i="16" s="1"/>
  <c r="BD350" i="16"/>
  <c r="BL350" i="16" s="1"/>
  <c r="BF351" i="16"/>
  <c r="BN351" i="16" s="1"/>
  <c r="BH352" i="16"/>
  <c r="BP352" i="16" s="1"/>
  <c r="BF355" i="16"/>
  <c r="BN355" i="16" s="1"/>
  <c r="BH356" i="16"/>
  <c r="BP356" i="16" s="1"/>
  <c r="BD358" i="16"/>
  <c r="BL358" i="16" s="1"/>
  <c r="BF359" i="16"/>
  <c r="BN359" i="16" s="1"/>
  <c r="BD362" i="16"/>
  <c r="BL362" i="16" s="1"/>
  <c r="BF363" i="16"/>
  <c r="BN363" i="16" s="1"/>
  <c r="BH364" i="16"/>
  <c r="BP364" i="16" s="1"/>
  <c r="BD366" i="16"/>
  <c r="BL366" i="16" s="1"/>
  <c r="BF367" i="16"/>
  <c r="BN367" i="16" s="1"/>
  <c r="BH368" i="16"/>
  <c r="BP368" i="16" s="1"/>
  <c r="BD370" i="16"/>
  <c r="BL370" i="16" s="1"/>
  <c r="BF371" i="16"/>
  <c r="BN371" i="16" s="1"/>
  <c r="BD374" i="16"/>
  <c r="BL374" i="16" s="1"/>
  <c r="BF375" i="16"/>
  <c r="BN375" i="16" s="1"/>
  <c r="BH376" i="16"/>
  <c r="BP376" i="16" s="1"/>
  <c r="BF379" i="16"/>
  <c r="BN379" i="16" s="1"/>
  <c r="BH380" i="16"/>
  <c r="BP380" i="16" s="1"/>
  <c r="BD382" i="16"/>
  <c r="BL382" i="16" s="1"/>
  <c r="BF383" i="16"/>
  <c r="BN383" i="16" s="1"/>
  <c r="BH384" i="16"/>
  <c r="BP384" i="16" s="1"/>
  <c r="BF387" i="16"/>
  <c r="BN387" i="16" s="1"/>
  <c r="BH388" i="16"/>
  <c r="BP388" i="16" s="1"/>
  <c r="BD390" i="16"/>
  <c r="BL390" i="16" s="1"/>
  <c r="BF391" i="16"/>
  <c r="BN391" i="16" s="1"/>
  <c r="BH392" i="16"/>
  <c r="BP392" i="16" s="1"/>
  <c r="BD394" i="16"/>
  <c r="BL394" i="16" s="1"/>
  <c r="BF395" i="16"/>
  <c r="BN395" i="16" s="1"/>
  <c r="BH396" i="16"/>
  <c r="BP396" i="16" s="1"/>
  <c r="BD398" i="16"/>
  <c r="BL398" i="16" s="1"/>
  <c r="BF399" i="16"/>
  <c r="BN399" i="16" s="1"/>
  <c r="BH400" i="16"/>
  <c r="BP400" i="16" s="1"/>
  <c r="BF403" i="16"/>
  <c r="BN403" i="16" s="1"/>
  <c r="BE294" i="16"/>
  <c r="BM294" i="16" s="1"/>
  <c r="BG295" i="16"/>
  <c r="BO295" i="16" s="1"/>
  <c r="BI296" i="16"/>
  <c r="BQ296" i="16" s="1"/>
  <c r="BE298" i="16"/>
  <c r="BM298" i="16" s="1"/>
  <c r="BG299" i="16"/>
  <c r="BO299" i="16" s="1"/>
  <c r="BI300" i="16"/>
  <c r="BQ300" i="16" s="1"/>
  <c r="BE302" i="16"/>
  <c r="BM302" i="16" s="1"/>
  <c r="BG303" i="16"/>
  <c r="BO303" i="16" s="1"/>
  <c r="BI304" i="16"/>
  <c r="BQ304" i="16" s="1"/>
  <c r="BG307" i="16"/>
  <c r="BO307" i="16" s="1"/>
  <c r="BI308" i="16"/>
  <c r="BQ308" i="16" s="1"/>
  <c r="BE310" i="16"/>
  <c r="BM310" i="16" s="1"/>
  <c r="BG311" i="16"/>
  <c r="BO311" i="16" s="1"/>
  <c r="BI312" i="16"/>
  <c r="BQ312" i="16" s="1"/>
  <c r="BE314" i="16"/>
  <c r="BM314" i="16" s="1"/>
  <c r="BG315" i="16"/>
  <c r="BO315" i="16" s="1"/>
  <c r="BI316" i="16"/>
  <c r="BQ316" i="16" s="1"/>
  <c r="BG319" i="16"/>
  <c r="BO319" i="16" s="1"/>
  <c r="BE322" i="16"/>
  <c r="BM322" i="16" s="1"/>
  <c r="BI324" i="16"/>
  <c r="BQ324" i="16" s="1"/>
  <c r="BE326" i="16"/>
  <c r="BM326" i="16" s="1"/>
  <c r="BG327" i="16"/>
  <c r="BO327" i="16" s="1"/>
  <c r="BI328" i="16"/>
  <c r="BQ328" i="16" s="1"/>
  <c r="BI332" i="16"/>
  <c r="BQ332" i="16" s="1"/>
  <c r="BG335" i="16"/>
  <c r="BO335" i="16" s="1"/>
  <c r="BE338" i="16"/>
  <c r="BM338" i="16" s="1"/>
  <c r="BG339" i="16"/>
  <c r="BO339" i="16" s="1"/>
  <c r="BI340" i="16"/>
  <c r="BQ340" i="16" s="1"/>
  <c r="BE342" i="16"/>
  <c r="BM342" i="16" s="1"/>
  <c r="BG343" i="16"/>
  <c r="BO343" i="16" s="1"/>
  <c r="BI344" i="16"/>
  <c r="BQ344" i="16" s="1"/>
  <c r="BE346" i="16"/>
  <c r="BM346" i="16" s="1"/>
  <c r="BG347" i="16"/>
  <c r="BO347" i="16" s="1"/>
  <c r="BI348" i="16"/>
  <c r="BQ348" i="16" s="1"/>
  <c r="BE350" i="16"/>
  <c r="BM350" i="16" s="1"/>
  <c r="BG351" i="16"/>
  <c r="BO351" i="16" s="1"/>
  <c r="BI352" i="16"/>
  <c r="BQ352" i="16" s="1"/>
  <c r="BG355" i="16"/>
  <c r="BO355" i="16" s="1"/>
  <c r="BI356" i="16"/>
  <c r="BQ356" i="16" s="1"/>
  <c r="BE358" i="16"/>
  <c r="BM358" i="16" s="1"/>
  <c r="BG359" i="16"/>
  <c r="BO359" i="16" s="1"/>
  <c r="BE362" i="16"/>
  <c r="BM362" i="16" s="1"/>
  <c r="BG363" i="16"/>
  <c r="BO363" i="16" s="1"/>
  <c r="BI364" i="16"/>
  <c r="BQ364" i="16" s="1"/>
  <c r="BE366" i="16"/>
  <c r="BM366" i="16" s="1"/>
  <c r="BG367" i="16"/>
  <c r="BO367" i="16" s="1"/>
  <c r="BI368" i="16"/>
  <c r="BQ368" i="16" s="1"/>
  <c r="BE370" i="16"/>
  <c r="BM370" i="16" s="1"/>
  <c r="BG371" i="16"/>
  <c r="BO371" i="16" s="1"/>
  <c r="BE374" i="16"/>
  <c r="BM374" i="16" s="1"/>
  <c r="BG375" i="16"/>
  <c r="BO375" i="16" s="1"/>
  <c r="BI376" i="16"/>
  <c r="BQ376" i="16" s="1"/>
  <c r="BG379" i="16"/>
  <c r="BO379" i="16" s="1"/>
  <c r="BI380" i="16"/>
  <c r="BQ380" i="16" s="1"/>
  <c r="BE382" i="16"/>
  <c r="BM382" i="16" s="1"/>
  <c r="BG383" i="16"/>
  <c r="BO383" i="16" s="1"/>
  <c r="BI384" i="16"/>
  <c r="BQ384" i="16" s="1"/>
  <c r="BG387" i="16"/>
  <c r="BO387" i="16" s="1"/>
  <c r="BI388" i="16"/>
  <c r="BQ388" i="16" s="1"/>
  <c r="BE390" i="16"/>
  <c r="BM390" i="16" s="1"/>
  <c r="BG391" i="16"/>
  <c r="BO391" i="16" s="1"/>
  <c r="BI392" i="16"/>
  <c r="BQ392" i="16" s="1"/>
  <c r="BE394" i="16"/>
  <c r="BM394" i="16" s="1"/>
  <c r="BG395" i="16"/>
  <c r="BO395" i="16" s="1"/>
  <c r="BI396" i="16"/>
  <c r="BQ396" i="16" s="1"/>
  <c r="BE398" i="16"/>
  <c r="BM398" i="16" s="1"/>
  <c r="BG399" i="16"/>
  <c r="BO399" i="16" s="1"/>
  <c r="BI400" i="16"/>
  <c r="BQ400" i="16" s="1"/>
  <c r="BG403" i="16"/>
  <c r="BO403" i="16" s="1"/>
  <c r="BG296" i="16"/>
  <c r="BO296" i="16" s="1"/>
  <c r="BE299" i="16"/>
  <c r="BM299" i="16" s="1"/>
  <c r="BI301" i="16"/>
  <c r="BQ301" i="16" s="1"/>
  <c r="BG304" i="16"/>
  <c r="BO304" i="16" s="1"/>
  <c r="BE307" i="16"/>
  <c r="BM307" i="16" s="1"/>
  <c r="BG312" i="16"/>
  <c r="BO312" i="16" s="1"/>
  <c r="BE315" i="16"/>
  <c r="BM315" i="16" s="1"/>
  <c r="BI317" i="16"/>
  <c r="BQ317" i="16" s="1"/>
  <c r="BI325" i="16"/>
  <c r="BQ325" i="16" s="1"/>
  <c r="BG328" i="16"/>
  <c r="BO328" i="16" s="1"/>
  <c r="BI333" i="16"/>
  <c r="BQ333" i="16" s="1"/>
  <c r="BE339" i="16"/>
  <c r="BM339" i="16" s="1"/>
  <c r="BI341" i="16"/>
  <c r="BQ341" i="16" s="1"/>
  <c r="BG344" i="16"/>
  <c r="BO344" i="16" s="1"/>
  <c r="BE347" i="16"/>
  <c r="BM347" i="16" s="1"/>
  <c r="BI349" i="16"/>
  <c r="BQ349" i="16" s="1"/>
  <c r="BG352" i="16"/>
  <c r="BO352" i="16" s="1"/>
  <c r="BE355" i="16"/>
  <c r="BM355" i="16" s="1"/>
  <c r="BI357" i="16"/>
  <c r="BQ357" i="16" s="1"/>
  <c r="BE363" i="16"/>
  <c r="BM363" i="16" s="1"/>
  <c r="BI365" i="16"/>
  <c r="BQ365" i="16" s="1"/>
  <c r="BG368" i="16"/>
  <c r="BO368" i="16" s="1"/>
  <c r="BE371" i="16"/>
  <c r="BM371" i="16" s="1"/>
  <c r="BI373" i="16"/>
  <c r="BQ373" i="16" s="1"/>
  <c r="BG376" i="16"/>
  <c r="BO376" i="16" s="1"/>
  <c r="BE379" i="16"/>
  <c r="BM379" i="16" s="1"/>
  <c r="BI381" i="16"/>
  <c r="BQ381" i="16" s="1"/>
  <c r="BG384" i="16"/>
  <c r="BO384" i="16" s="1"/>
  <c r="BE387" i="16"/>
  <c r="BM387" i="16" s="1"/>
  <c r="BI389" i="16"/>
  <c r="BQ389" i="16" s="1"/>
  <c r="BG392" i="16"/>
  <c r="BO392" i="16" s="1"/>
  <c r="BE395" i="16"/>
  <c r="BM395" i="16" s="1"/>
  <c r="BI397" i="16"/>
  <c r="BQ397" i="16" s="1"/>
  <c r="BG400" i="16"/>
  <c r="BO400" i="16" s="1"/>
  <c r="BE403" i="16"/>
  <c r="BM403" i="16" s="1"/>
  <c r="BH406" i="16"/>
  <c r="BP406" i="16" s="1"/>
  <c r="BD408" i="16"/>
  <c r="BL408" i="16" s="1"/>
  <c r="BH410" i="16"/>
  <c r="BP410" i="16" s="1"/>
  <c r="BD412" i="16"/>
  <c r="BL412" i="16" s="1"/>
  <c r="BF413" i="16"/>
  <c r="BN413" i="16" s="1"/>
  <c r="BH414" i="16"/>
  <c r="BP414" i="16" s="1"/>
  <c r="BD416" i="16"/>
  <c r="BL416" i="16" s="1"/>
  <c r="BH418" i="16"/>
  <c r="BP418" i="16" s="1"/>
  <c r="BD420" i="16"/>
  <c r="BL420" i="16" s="1"/>
  <c r="BF421" i="16"/>
  <c r="BN421" i="16" s="1"/>
  <c r="BH422" i="16"/>
  <c r="BP422" i="16" s="1"/>
  <c r="BD424" i="16"/>
  <c r="BL424" i="16" s="1"/>
  <c r="BF425" i="16"/>
  <c r="BN425" i="16" s="1"/>
  <c r="BH426" i="16"/>
  <c r="BP426" i="16" s="1"/>
  <c r="BD428" i="16"/>
  <c r="BL428" i="16" s="1"/>
  <c r="BF429" i="16"/>
  <c r="BN429" i="16" s="1"/>
  <c r="BH430" i="16"/>
  <c r="BP430" i="16" s="1"/>
  <c r="BG721" i="16"/>
  <c r="BO721" i="16" s="1"/>
  <c r="BE578" i="16"/>
  <c r="BM578" i="16" s="1"/>
  <c r="BI292" i="16"/>
  <c r="BQ292" i="16" s="1"/>
  <c r="BH152" i="16"/>
  <c r="BP152" i="16" s="1"/>
  <c r="BH154" i="16"/>
  <c r="BP154" i="16" s="1"/>
  <c r="BH156" i="16"/>
  <c r="BP156" i="16" s="1"/>
  <c r="BH158" i="16"/>
  <c r="BP158" i="16" s="1"/>
  <c r="BH160" i="16"/>
  <c r="BP160" i="16" s="1"/>
  <c r="BH162" i="16"/>
  <c r="BP162" i="16" s="1"/>
  <c r="BH164" i="16"/>
  <c r="BP164" i="16" s="1"/>
  <c r="BH168" i="16"/>
  <c r="BP168" i="16" s="1"/>
  <c r="BH170" i="16"/>
  <c r="BP170" i="16" s="1"/>
  <c r="BH172" i="16"/>
  <c r="BP172" i="16" s="1"/>
  <c r="BH174" i="16"/>
  <c r="BP174" i="16" s="1"/>
  <c r="BH176" i="16"/>
  <c r="BP176" i="16" s="1"/>
  <c r="BF294" i="16"/>
  <c r="BN294" i="16" s="1"/>
  <c r="BD297" i="16"/>
  <c r="BL297" i="16" s="1"/>
  <c r="BH299" i="16"/>
  <c r="BP299" i="16" s="1"/>
  <c r="BF302" i="16"/>
  <c r="BN302" i="16" s="1"/>
  <c r="BD305" i="16"/>
  <c r="BL305" i="16" s="1"/>
  <c r="BH307" i="16"/>
  <c r="BP307" i="16" s="1"/>
  <c r="BF310" i="16"/>
  <c r="BN310" i="16" s="1"/>
  <c r="BD313" i="16"/>
  <c r="BL313" i="16" s="1"/>
  <c r="BH315" i="16"/>
  <c r="BP315" i="16" s="1"/>
  <c r="BF326" i="16"/>
  <c r="BN326" i="16" s="1"/>
  <c r="BD329" i="16"/>
  <c r="BL329" i="16" s="1"/>
  <c r="BD337" i="16"/>
  <c r="BL337" i="16" s="1"/>
  <c r="BH339" i="16"/>
  <c r="BP339" i="16" s="1"/>
  <c r="BF342" i="16"/>
  <c r="BN342" i="16" s="1"/>
  <c r="BD345" i="16"/>
  <c r="BL345" i="16" s="1"/>
  <c r="BH347" i="16"/>
  <c r="BP347" i="16" s="1"/>
  <c r="BF350" i="16"/>
  <c r="BN350" i="16" s="1"/>
  <c r="BD353" i="16"/>
  <c r="BL353" i="16" s="1"/>
  <c r="BH355" i="16"/>
  <c r="BP355" i="16" s="1"/>
  <c r="BF358" i="16"/>
  <c r="BN358" i="16" s="1"/>
  <c r="BD361" i="16"/>
  <c r="BL361" i="16" s="1"/>
  <c r="BH363" i="16"/>
  <c r="BP363" i="16" s="1"/>
  <c r="BF366" i="16"/>
  <c r="BN366" i="16" s="1"/>
  <c r="BD369" i="16"/>
  <c r="BL369" i="16" s="1"/>
  <c r="BH371" i="16"/>
  <c r="BP371" i="16" s="1"/>
  <c r="BF374" i="16"/>
  <c r="BN374" i="16" s="1"/>
  <c r="BD377" i="16"/>
  <c r="BL377" i="16" s="1"/>
  <c r="BH379" i="16"/>
  <c r="BP379" i="16" s="1"/>
  <c r="BF382" i="16"/>
  <c r="BN382" i="16" s="1"/>
  <c r="BD385" i="16"/>
  <c r="BL385" i="16" s="1"/>
  <c r="BH387" i="16"/>
  <c r="BP387" i="16" s="1"/>
  <c r="BF390" i="16"/>
  <c r="BN390" i="16" s="1"/>
  <c r="BD393" i="16"/>
  <c r="BL393" i="16" s="1"/>
  <c r="BH395" i="16"/>
  <c r="BP395" i="16" s="1"/>
  <c r="BF398" i="16"/>
  <c r="BN398" i="16" s="1"/>
  <c r="BH403" i="16"/>
  <c r="BP403" i="16" s="1"/>
  <c r="BI406" i="16"/>
  <c r="BQ406" i="16" s="1"/>
  <c r="BE408" i="16"/>
  <c r="BM408" i="16" s="1"/>
  <c r="BI410" i="16"/>
  <c r="BQ410" i="16" s="1"/>
  <c r="BE412" i="16"/>
  <c r="BM412" i="16" s="1"/>
  <c r="BG413" i="16"/>
  <c r="BO413" i="16" s="1"/>
  <c r="BI414" i="16"/>
  <c r="BQ414" i="16" s="1"/>
  <c r="BE416" i="16"/>
  <c r="BM416" i="16" s="1"/>
  <c r="BI418" i="16"/>
  <c r="BQ418" i="16" s="1"/>
  <c r="BE420" i="16"/>
  <c r="BM420" i="16" s="1"/>
  <c r="BG421" i="16"/>
  <c r="BO421" i="16" s="1"/>
  <c r="BI422" i="16"/>
  <c r="BQ422" i="16" s="1"/>
  <c r="BE424" i="16"/>
  <c r="BM424" i="16" s="1"/>
  <c r="BG425" i="16"/>
  <c r="BO425" i="16" s="1"/>
  <c r="BI426" i="16"/>
  <c r="BQ426" i="16" s="1"/>
  <c r="BE428" i="16"/>
  <c r="BM428" i="16" s="1"/>
  <c r="BG429" i="16"/>
  <c r="BO429" i="16" s="1"/>
  <c r="BI430" i="16"/>
  <c r="BQ430" i="16" s="1"/>
  <c r="BF721" i="16"/>
  <c r="BN721" i="16" s="1"/>
  <c r="BD578" i="16"/>
  <c r="BL578" i="16" s="1"/>
  <c r="BH292" i="16"/>
  <c r="BP292" i="16" s="1"/>
  <c r="BI152" i="16"/>
  <c r="BQ152" i="16" s="1"/>
  <c r="BI154" i="16"/>
  <c r="BQ154" i="16" s="1"/>
  <c r="BI156" i="16"/>
  <c r="BQ156" i="16" s="1"/>
  <c r="BI158" i="16"/>
  <c r="BQ158" i="16" s="1"/>
  <c r="BI160" i="16"/>
  <c r="BQ160" i="16" s="1"/>
  <c r="BI162" i="16"/>
  <c r="BQ162" i="16" s="1"/>
  <c r="BI164" i="16"/>
  <c r="BQ164" i="16" s="1"/>
  <c r="BI168" i="16"/>
  <c r="BQ168" i="16" s="1"/>
  <c r="BI170" i="16"/>
  <c r="BQ170" i="16" s="1"/>
  <c r="BI172" i="16"/>
  <c r="BQ172" i="16" s="1"/>
  <c r="BI174" i="16"/>
  <c r="BQ174" i="16" s="1"/>
  <c r="BI176" i="16"/>
  <c r="BQ176" i="16" s="1"/>
  <c r="BI182" i="16"/>
  <c r="BQ182" i="16" s="1"/>
  <c r="BI184" i="16"/>
  <c r="BQ184" i="16" s="1"/>
  <c r="BI186" i="16"/>
  <c r="BQ186" i="16" s="1"/>
  <c r="BG294" i="16"/>
  <c r="BO294" i="16" s="1"/>
  <c r="BE297" i="16"/>
  <c r="BM297" i="16" s="1"/>
  <c r="BI299" i="16"/>
  <c r="BQ299" i="16" s="1"/>
  <c r="BG302" i="16"/>
  <c r="BO302" i="16" s="1"/>
  <c r="BE305" i="16"/>
  <c r="BM305" i="16" s="1"/>
  <c r="BI307" i="16"/>
  <c r="BQ307" i="16" s="1"/>
  <c r="BG310" i="16"/>
  <c r="BO310" i="16" s="1"/>
  <c r="BE313" i="16"/>
  <c r="BM313" i="16" s="1"/>
  <c r="BI315" i="16"/>
  <c r="BQ315" i="16" s="1"/>
  <c r="BG326" i="16"/>
  <c r="BO326" i="16" s="1"/>
  <c r="BE329" i="16"/>
  <c r="BM329" i="16" s="1"/>
  <c r="BE337" i="16"/>
  <c r="BM337" i="16" s="1"/>
  <c r="BI339" i="16"/>
  <c r="BQ339" i="16" s="1"/>
  <c r="BG342" i="16"/>
  <c r="BO342" i="16" s="1"/>
  <c r="BE345" i="16"/>
  <c r="BM345" i="16" s="1"/>
  <c r="BI347" i="16"/>
  <c r="BQ347" i="16" s="1"/>
  <c r="BG350" i="16"/>
  <c r="BO350" i="16" s="1"/>
  <c r="BE353" i="16"/>
  <c r="BM353" i="16" s="1"/>
  <c r="BI355" i="16"/>
  <c r="BQ355" i="16" s="1"/>
  <c r="BG358" i="16"/>
  <c r="BO358" i="16" s="1"/>
  <c r="BE361" i="16"/>
  <c r="BM361" i="16" s="1"/>
  <c r="BI363" i="16"/>
  <c r="BQ363" i="16" s="1"/>
  <c r="BG366" i="16"/>
  <c r="BO366" i="16" s="1"/>
  <c r="BE369" i="16"/>
  <c r="BM369" i="16" s="1"/>
  <c r="BI371" i="16"/>
  <c r="BQ371" i="16" s="1"/>
  <c r="BG374" i="16"/>
  <c r="BO374" i="16" s="1"/>
  <c r="BE377" i="16"/>
  <c r="BM377" i="16" s="1"/>
  <c r="BI379" i="16"/>
  <c r="BQ379" i="16" s="1"/>
  <c r="BG382" i="16"/>
  <c r="BO382" i="16" s="1"/>
  <c r="BE385" i="16"/>
  <c r="BM385" i="16" s="1"/>
  <c r="BI387" i="16"/>
  <c r="BQ387" i="16" s="1"/>
  <c r="BG390" i="16"/>
  <c r="BO390" i="16" s="1"/>
  <c r="BE393" i="16"/>
  <c r="BM393" i="16" s="1"/>
  <c r="BI395" i="16"/>
  <c r="BQ395" i="16" s="1"/>
  <c r="BG398" i="16"/>
  <c r="BO398" i="16" s="1"/>
  <c r="BI403" i="16"/>
  <c r="BQ403" i="16" s="1"/>
  <c r="BD407" i="16"/>
  <c r="BL407" i="16" s="1"/>
  <c r="BF408" i="16"/>
  <c r="BN408" i="16" s="1"/>
  <c r="BD411" i="16"/>
  <c r="BL411" i="16" s="1"/>
  <c r="BF412" i="16"/>
  <c r="BN412" i="16" s="1"/>
  <c r="BH413" i="16"/>
  <c r="BP413" i="16" s="1"/>
  <c r="BD415" i="16"/>
  <c r="BL415" i="16" s="1"/>
  <c r="BF416" i="16"/>
  <c r="BN416" i="16" s="1"/>
  <c r="BD419" i="16"/>
  <c r="BL419" i="16" s="1"/>
  <c r="BF420" i="16"/>
  <c r="BN420" i="16" s="1"/>
  <c r="BH421" i="16"/>
  <c r="BP421" i="16" s="1"/>
  <c r="BD423" i="16"/>
  <c r="BL423" i="16" s="1"/>
  <c r="BF424" i="16"/>
  <c r="BN424" i="16" s="1"/>
  <c r="BH425" i="16"/>
  <c r="BP425" i="16" s="1"/>
  <c r="BD427" i="16"/>
  <c r="BL427" i="16" s="1"/>
  <c r="BF428" i="16"/>
  <c r="BN428" i="16" s="1"/>
  <c r="BH429" i="16"/>
  <c r="BP429" i="16" s="1"/>
  <c r="BE721" i="16"/>
  <c r="BM721" i="16" s="1"/>
  <c r="BI435" i="16"/>
  <c r="BQ435" i="16" s="1"/>
  <c r="BG292" i="16"/>
  <c r="BO292" i="16" s="1"/>
  <c r="BF151" i="16"/>
  <c r="BN151" i="16" s="1"/>
  <c r="BF153" i="16"/>
  <c r="BN153" i="16" s="1"/>
  <c r="BF155" i="16"/>
  <c r="BN155" i="16" s="1"/>
  <c r="BF157" i="16"/>
  <c r="BN157" i="16" s="1"/>
  <c r="BF159" i="16"/>
  <c r="BN159" i="16" s="1"/>
  <c r="BF161" i="16"/>
  <c r="BN161" i="16" s="1"/>
  <c r="BF165" i="16"/>
  <c r="BN165" i="16" s="1"/>
  <c r="BF167" i="16"/>
  <c r="BN167" i="16" s="1"/>
  <c r="BF169" i="16"/>
  <c r="BN169" i="16" s="1"/>
  <c r="BF171" i="16"/>
  <c r="BN171" i="16" s="1"/>
  <c r="BF173" i="16"/>
  <c r="BN173" i="16" s="1"/>
  <c r="BF179" i="16"/>
  <c r="BN179" i="16" s="1"/>
  <c r="BH294" i="16"/>
  <c r="BP294" i="16" s="1"/>
  <c r="BF297" i="16"/>
  <c r="BN297" i="16" s="1"/>
  <c r="BD300" i="16"/>
  <c r="BL300" i="16" s="1"/>
  <c r="BH302" i="16"/>
  <c r="BP302" i="16" s="1"/>
  <c r="BF305" i="16"/>
  <c r="BN305" i="16" s="1"/>
  <c r="BD308" i="16"/>
  <c r="BL308" i="16" s="1"/>
  <c r="BH310" i="16"/>
  <c r="BP310" i="16" s="1"/>
  <c r="BF313" i="16"/>
  <c r="BN313" i="16" s="1"/>
  <c r="BD316" i="16"/>
  <c r="BL316" i="16" s="1"/>
  <c r="BD324" i="16"/>
  <c r="BL324" i="16" s="1"/>
  <c r="BH326" i="16"/>
  <c r="BP326" i="16" s="1"/>
  <c r="BF329" i="16"/>
  <c r="BN329" i="16" s="1"/>
  <c r="BD332" i="16"/>
  <c r="BL332" i="16" s="1"/>
  <c r="BF337" i="16"/>
  <c r="BN337" i="16" s="1"/>
  <c r="BD340" i="16"/>
  <c r="BL340" i="16" s="1"/>
  <c r="BH342" i="16"/>
  <c r="BP342" i="16" s="1"/>
  <c r="BF345" i="16"/>
  <c r="BN345" i="16" s="1"/>
  <c r="BD348" i="16"/>
  <c r="BL348" i="16" s="1"/>
  <c r="BH350" i="16"/>
  <c r="BP350" i="16" s="1"/>
  <c r="BF353" i="16"/>
  <c r="BN353" i="16" s="1"/>
  <c r="BD356" i="16"/>
  <c r="BL356" i="16" s="1"/>
  <c r="BH358" i="16"/>
  <c r="BP358" i="16" s="1"/>
  <c r="BF361" i="16"/>
  <c r="BN361" i="16" s="1"/>
  <c r="BD364" i="16"/>
  <c r="BL364" i="16" s="1"/>
  <c r="BH366" i="16"/>
  <c r="BP366" i="16" s="1"/>
  <c r="BF369" i="16"/>
  <c r="BN369" i="16" s="1"/>
  <c r="BH374" i="16"/>
  <c r="BP374" i="16" s="1"/>
  <c r="BF377" i="16"/>
  <c r="BN377" i="16" s="1"/>
  <c r="BD380" i="16"/>
  <c r="BL380" i="16" s="1"/>
  <c r="BH382" i="16"/>
  <c r="BP382" i="16" s="1"/>
  <c r="BF385" i="16"/>
  <c r="BN385" i="16" s="1"/>
  <c r="BD388" i="16"/>
  <c r="BL388" i="16" s="1"/>
  <c r="BH390" i="16"/>
  <c r="BP390" i="16" s="1"/>
  <c r="BF393" i="16"/>
  <c r="BN393" i="16" s="1"/>
  <c r="BD396" i="16"/>
  <c r="BL396" i="16" s="1"/>
  <c r="BH398" i="16"/>
  <c r="BP398" i="16" s="1"/>
  <c r="BE407" i="16"/>
  <c r="BM407" i="16" s="1"/>
  <c r="BG408" i="16"/>
  <c r="BO408" i="16" s="1"/>
  <c r="BE411" i="16"/>
  <c r="BM411" i="16" s="1"/>
  <c r="BG412" i="16"/>
  <c r="BO412" i="16" s="1"/>
  <c r="BI413" i="16"/>
  <c r="BQ413" i="16" s="1"/>
  <c r="BE415" i="16"/>
  <c r="BM415" i="16" s="1"/>
  <c r="BG416" i="16"/>
  <c r="BO416" i="16" s="1"/>
  <c r="BE419" i="16"/>
  <c r="BM419" i="16" s="1"/>
  <c r="BG420" i="16"/>
  <c r="BO420" i="16" s="1"/>
  <c r="BI421" i="16"/>
  <c r="BQ421" i="16" s="1"/>
  <c r="BE423" i="16"/>
  <c r="BM423" i="16" s="1"/>
  <c r="BG424" i="16"/>
  <c r="BO424" i="16" s="1"/>
  <c r="BI425" i="16"/>
  <c r="BQ425" i="16" s="1"/>
  <c r="BE427" i="16"/>
  <c r="BM427" i="16" s="1"/>
  <c r="BG428" i="16"/>
  <c r="BO428" i="16" s="1"/>
  <c r="BI429" i="16"/>
  <c r="BQ429" i="16" s="1"/>
  <c r="BD721" i="16"/>
  <c r="BL721" i="16" s="1"/>
  <c r="BH435" i="16"/>
  <c r="BP435" i="16" s="1"/>
  <c r="BF292" i="16"/>
  <c r="BN292" i="16" s="1"/>
  <c r="BG151" i="16"/>
  <c r="BO151" i="16" s="1"/>
  <c r="BG153" i="16"/>
  <c r="BO153" i="16" s="1"/>
  <c r="BG155" i="16"/>
  <c r="BO155" i="16" s="1"/>
  <c r="BG157" i="16"/>
  <c r="BO157" i="16" s="1"/>
  <c r="BG159" i="16"/>
  <c r="BO159" i="16" s="1"/>
  <c r="BG161" i="16"/>
  <c r="BO161" i="16" s="1"/>
  <c r="BG165" i="16"/>
  <c r="BO165" i="16" s="1"/>
  <c r="BH295" i="16"/>
  <c r="BP295" i="16" s="1"/>
  <c r="BF298" i="16"/>
  <c r="BN298" i="16" s="1"/>
  <c r="BD301" i="16"/>
  <c r="BL301" i="16" s="1"/>
  <c r="BH303" i="16"/>
  <c r="BP303" i="16" s="1"/>
  <c r="BH311" i="16"/>
  <c r="BP311" i="16" s="1"/>
  <c r="BF314" i="16"/>
  <c r="BN314" i="16" s="1"/>
  <c r="BD317" i="16"/>
  <c r="BL317" i="16" s="1"/>
  <c r="BH319" i="16"/>
  <c r="BP319" i="16" s="1"/>
  <c r="BF322" i="16"/>
  <c r="BN322" i="16" s="1"/>
  <c r="BD325" i="16"/>
  <c r="BL325" i="16" s="1"/>
  <c r="BH327" i="16"/>
  <c r="BP327" i="16" s="1"/>
  <c r="BD333" i="16"/>
  <c r="BL333" i="16" s="1"/>
  <c r="BH335" i="16"/>
  <c r="BP335" i="16" s="1"/>
  <c r="BF338" i="16"/>
  <c r="BN338" i="16" s="1"/>
  <c r="BD341" i="16"/>
  <c r="BL341" i="16" s="1"/>
  <c r="BH343" i="16"/>
  <c r="BP343" i="16" s="1"/>
  <c r="BF346" i="16"/>
  <c r="BN346" i="16" s="1"/>
  <c r="BD349" i="16"/>
  <c r="BL349" i="16" s="1"/>
  <c r="BH351" i="16"/>
  <c r="BP351" i="16" s="1"/>
  <c r="BD357" i="16"/>
  <c r="BL357" i="16" s="1"/>
  <c r="BH359" i="16"/>
  <c r="BP359" i="16" s="1"/>
  <c r="BF362" i="16"/>
  <c r="BN362" i="16" s="1"/>
  <c r="BD365" i="16"/>
  <c r="BL365" i="16" s="1"/>
  <c r="BH367" i="16"/>
  <c r="BP367" i="16" s="1"/>
  <c r="BF370" i="16"/>
  <c r="BN370" i="16" s="1"/>
  <c r="BD373" i="16"/>
  <c r="BL373" i="16" s="1"/>
  <c r="BH375" i="16"/>
  <c r="BP375" i="16" s="1"/>
  <c r="BD381" i="16"/>
  <c r="BL381" i="16" s="1"/>
  <c r="BH383" i="16"/>
  <c r="BP383" i="16" s="1"/>
  <c r="BD389" i="16"/>
  <c r="BL389" i="16" s="1"/>
  <c r="BH391" i="16"/>
  <c r="BP391" i="16" s="1"/>
  <c r="BF394" i="16"/>
  <c r="BN394" i="16" s="1"/>
  <c r="BD397" i="16"/>
  <c r="BL397" i="16" s="1"/>
  <c r="BH399" i="16"/>
  <c r="BP399" i="16" s="1"/>
  <c r="BE406" i="16"/>
  <c r="BM406" i="16" s="1"/>
  <c r="BG407" i="16"/>
  <c r="BO407" i="16" s="1"/>
  <c r="BI408" i="16"/>
  <c r="BQ408" i="16" s="1"/>
  <c r="BE410" i="16"/>
  <c r="BM410" i="16" s="1"/>
  <c r="BG411" i="16"/>
  <c r="BO411" i="16" s="1"/>
  <c r="BI412" i="16"/>
  <c r="BQ412" i="16" s="1"/>
  <c r="BE414" i="16"/>
  <c r="BM414" i="16" s="1"/>
  <c r="BG415" i="16"/>
  <c r="BO415" i="16" s="1"/>
  <c r="BI416" i="16"/>
  <c r="BQ416" i="16" s="1"/>
  <c r="BE418" i="16"/>
  <c r="BM418" i="16" s="1"/>
  <c r="BG419" i="16"/>
  <c r="BO419" i="16" s="1"/>
  <c r="BI420" i="16"/>
  <c r="BQ420" i="16" s="1"/>
  <c r="BE422" i="16"/>
  <c r="BM422" i="16" s="1"/>
  <c r="BG423" i="16"/>
  <c r="BO423" i="16" s="1"/>
  <c r="BI424" i="16"/>
  <c r="BQ424" i="16" s="1"/>
  <c r="BE426" i="16"/>
  <c r="BM426" i="16" s="1"/>
  <c r="BG427" i="16"/>
  <c r="BO427" i="16" s="1"/>
  <c r="BI428" i="16"/>
  <c r="BQ428" i="16" s="1"/>
  <c r="BE430" i="16"/>
  <c r="BM430" i="16" s="1"/>
  <c r="BH578" i="16"/>
  <c r="BP578" i="16" s="1"/>
  <c r="BF435" i="16"/>
  <c r="BN435" i="16" s="1"/>
  <c r="BD292" i="16"/>
  <c r="BL292" i="16" s="1"/>
  <c r="BI151" i="16"/>
  <c r="BQ151" i="16" s="1"/>
  <c r="BI153" i="16"/>
  <c r="BQ153" i="16" s="1"/>
  <c r="BI155" i="16"/>
  <c r="BQ155" i="16" s="1"/>
  <c r="BI157" i="16"/>
  <c r="BQ157" i="16" s="1"/>
  <c r="BI159" i="16"/>
  <c r="BQ159" i="16" s="1"/>
  <c r="BI161" i="16"/>
  <c r="BQ161" i="16" s="1"/>
  <c r="BI165" i="16"/>
  <c r="BQ165" i="16" s="1"/>
  <c r="BE295" i="16"/>
  <c r="BM295" i="16" s="1"/>
  <c r="BF301" i="16"/>
  <c r="BN301" i="16" s="1"/>
  <c r="BG316" i="16"/>
  <c r="BO316" i="16" s="1"/>
  <c r="BH322" i="16"/>
  <c r="BP322" i="16" s="1"/>
  <c r="BI337" i="16"/>
  <c r="BQ337" i="16" s="1"/>
  <c r="BD344" i="16"/>
  <c r="BL344" i="16" s="1"/>
  <c r="BI351" i="16"/>
  <c r="BQ351" i="16" s="1"/>
  <c r="BE359" i="16"/>
  <c r="BM359" i="16" s="1"/>
  <c r="BF365" i="16"/>
  <c r="BN365" i="16" s="1"/>
  <c r="BE373" i="16"/>
  <c r="BM373" i="16" s="1"/>
  <c r="BG380" i="16"/>
  <c r="BO380" i="16" s="1"/>
  <c r="BG394" i="16"/>
  <c r="BO394" i="16" s="1"/>
  <c r="BG406" i="16"/>
  <c r="BO406" i="16" s="1"/>
  <c r="BF410" i="16"/>
  <c r="BN410" i="16" s="1"/>
  <c r="BD414" i="16"/>
  <c r="BL414" i="16" s="1"/>
  <c r="BD421" i="16"/>
  <c r="BL421" i="16" s="1"/>
  <c r="BH424" i="16"/>
  <c r="BP424" i="16" s="1"/>
  <c r="BI427" i="16"/>
  <c r="BQ427" i="16" s="1"/>
  <c r="BG435" i="16"/>
  <c r="BO435" i="16" s="1"/>
  <c r="BG152" i="16"/>
  <c r="BO152" i="16" s="1"/>
  <c r="BF158" i="16"/>
  <c r="BN158" i="16" s="1"/>
  <c r="BI167" i="16"/>
  <c r="BQ167" i="16" s="1"/>
  <c r="BG171" i="16"/>
  <c r="BO171" i="16" s="1"/>
  <c r="BF174" i="16"/>
  <c r="BN174" i="16" s="1"/>
  <c r="BF183" i="16"/>
  <c r="BN183" i="16" s="1"/>
  <c r="BG185" i="16"/>
  <c r="BO185" i="16" s="1"/>
  <c r="BH189" i="16"/>
  <c r="BP189" i="16" s="1"/>
  <c r="BH195" i="16"/>
  <c r="BP195" i="16" s="1"/>
  <c r="BH197" i="16"/>
  <c r="BP197" i="16" s="1"/>
  <c r="BH199" i="16"/>
  <c r="BP199" i="16" s="1"/>
  <c r="BH201" i="16"/>
  <c r="BP201" i="16" s="1"/>
  <c r="BH203" i="16"/>
  <c r="BP203" i="16" s="1"/>
  <c r="BH205" i="16"/>
  <c r="BP205" i="16" s="1"/>
  <c r="BH207" i="16"/>
  <c r="BP207" i="16" s="1"/>
  <c r="BH209" i="16"/>
  <c r="BP209" i="16" s="1"/>
  <c r="BH213" i="16"/>
  <c r="BP213" i="16" s="1"/>
  <c r="BH215" i="16"/>
  <c r="BP215" i="16" s="1"/>
  <c r="BH219" i="16"/>
  <c r="BP219" i="16" s="1"/>
  <c r="BH221" i="16"/>
  <c r="BP221" i="16" s="1"/>
  <c r="BH223" i="16"/>
  <c r="BP223" i="16" s="1"/>
  <c r="BH225" i="16"/>
  <c r="BP225" i="16" s="1"/>
  <c r="BH227" i="16"/>
  <c r="BP227" i="16" s="1"/>
  <c r="BH231" i="16"/>
  <c r="BP231" i="16" s="1"/>
  <c r="BH233" i="16"/>
  <c r="BP233" i="16" s="1"/>
  <c r="BH237" i="16"/>
  <c r="BP237" i="16" s="1"/>
  <c r="BH239" i="16"/>
  <c r="BP239" i="16" s="1"/>
  <c r="BH241" i="16"/>
  <c r="BP241" i="16" s="1"/>
  <c r="BH245" i="16"/>
  <c r="BP245" i="16" s="1"/>
  <c r="BH247" i="16"/>
  <c r="BP247" i="16" s="1"/>
  <c r="BH249" i="16"/>
  <c r="BP249" i="16" s="1"/>
  <c r="BH251" i="16"/>
  <c r="BP251" i="16" s="1"/>
  <c r="BH253" i="16"/>
  <c r="BP253" i="16" s="1"/>
  <c r="BH255" i="16"/>
  <c r="BP255" i="16" s="1"/>
  <c r="BH257" i="16"/>
  <c r="BP257" i="16" s="1"/>
  <c r="BH263" i="16"/>
  <c r="BP263" i="16" s="1"/>
  <c r="BH265" i="16"/>
  <c r="BP265" i="16" s="1"/>
  <c r="BH267" i="16"/>
  <c r="BP267" i="16" s="1"/>
  <c r="BH269" i="16"/>
  <c r="BP269" i="16" s="1"/>
  <c r="BH271" i="16"/>
  <c r="BP271" i="16" s="1"/>
  <c r="BH273" i="16"/>
  <c r="BP273" i="16" s="1"/>
  <c r="BH275" i="16"/>
  <c r="BP275" i="16" s="1"/>
  <c r="BH277" i="16"/>
  <c r="BP277" i="16" s="1"/>
  <c r="BH279" i="16"/>
  <c r="BP279" i="16" s="1"/>
  <c r="BH281" i="16"/>
  <c r="BP281" i="16" s="1"/>
  <c r="BH283" i="16"/>
  <c r="BP283" i="16" s="1"/>
  <c r="BH285" i="16"/>
  <c r="BP285" i="16" s="1"/>
  <c r="BI295" i="16"/>
  <c r="BQ295" i="16" s="1"/>
  <c r="BE303" i="16"/>
  <c r="BM303" i="16" s="1"/>
  <c r="BE317" i="16"/>
  <c r="BM317" i="16" s="1"/>
  <c r="BG324" i="16"/>
  <c r="BO324" i="16" s="1"/>
  <c r="BG338" i="16"/>
  <c r="BO338" i="16" s="1"/>
  <c r="BI345" i="16"/>
  <c r="BQ345" i="16" s="1"/>
  <c r="BD352" i="16"/>
  <c r="BL352" i="16" s="1"/>
  <c r="BI359" i="16"/>
  <c r="BQ359" i="16" s="1"/>
  <c r="BE367" i="16"/>
  <c r="BM367" i="16" s="1"/>
  <c r="BF373" i="16"/>
  <c r="BN373" i="16" s="1"/>
  <c r="BE381" i="16"/>
  <c r="BM381" i="16" s="1"/>
  <c r="BG388" i="16"/>
  <c r="BO388" i="16" s="1"/>
  <c r="BH394" i="16"/>
  <c r="BP394" i="16" s="1"/>
  <c r="BF407" i="16"/>
  <c r="BN407" i="16" s="1"/>
  <c r="BG410" i="16"/>
  <c r="BO410" i="16" s="1"/>
  <c r="BF414" i="16"/>
  <c r="BN414" i="16" s="1"/>
  <c r="BD418" i="16"/>
  <c r="BL418" i="16" s="1"/>
  <c r="BE421" i="16"/>
  <c r="BM421" i="16" s="1"/>
  <c r="BD425" i="16"/>
  <c r="BL425" i="16" s="1"/>
  <c r="BH428" i="16"/>
  <c r="BP428" i="16" s="1"/>
  <c r="BE435" i="16"/>
  <c r="BM435" i="16" s="1"/>
  <c r="BH153" i="16"/>
  <c r="BP153" i="16" s="1"/>
  <c r="BG158" i="16"/>
  <c r="BO158" i="16" s="1"/>
  <c r="BF164" i="16"/>
  <c r="BN164" i="16" s="1"/>
  <c r="BF168" i="16"/>
  <c r="BN168" i="16" s="1"/>
  <c r="BH171" i="16"/>
  <c r="BP171" i="16" s="1"/>
  <c r="BG174" i="16"/>
  <c r="BO174" i="16" s="1"/>
  <c r="BF181" i="16"/>
  <c r="BN181" i="16" s="1"/>
  <c r="BG183" i="16"/>
  <c r="BO183" i="16" s="1"/>
  <c r="BH185" i="16"/>
  <c r="BP185" i="16" s="1"/>
  <c r="BI189" i="16"/>
  <c r="BQ189" i="16" s="1"/>
  <c r="BI195" i="16"/>
  <c r="BQ195" i="16" s="1"/>
  <c r="BI197" i="16"/>
  <c r="BQ197" i="16" s="1"/>
  <c r="BI199" i="16"/>
  <c r="BQ199" i="16" s="1"/>
  <c r="BI201" i="16"/>
  <c r="BQ201" i="16" s="1"/>
  <c r="BI203" i="16"/>
  <c r="BQ203" i="16" s="1"/>
  <c r="BI205" i="16"/>
  <c r="BQ205" i="16" s="1"/>
  <c r="BI207" i="16"/>
  <c r="BQ207" i="16" s="1"/>
  <c r="BI209" i="16"/>
  <c r="BQ209" i="16" s="1"/>
  <c r="BI213" i="16"/>
  <c r="BQ213" i="16" s="1"/>
  <c r="BI215" i="16"/>
  <c r="BQ215" i="16" s="1"/>
  <c r="BI219" i="16"/>
  <c r="BQ219" i="16" s="1"/>
  <c r="BI221" i="16"/>
  <c r="BQ221" i="16" s="1"/>
  <c r="BI223" i="16"/>
  <c r="BQ223" i="16" s="1"/>
  <c r="BI225" i="16"/>
  <c r="BQ225" i="16" s="1"/>
  <c r="BI227" i="16"/>
  <c r="BQ227" i="16" s="1"/>
  <c r="BI231" i="16"/>
  <c r="BQ231" i="16" s="1"/>
  <c r="BI233" i="16"/>
  <c r="BQ233" i="16" s="1"/>
  <c r="BI237" i="16"/>
  <c r="BQ237" i="16" s="1"/>
  <c r="BI239" i="16"/>
  <c r="BQ239" i="16" s="1"/>
  <c r="BI241" i="16"/>
  <c r="BQ241" i="16" s="1"/>
  <c r="BI245" i="16"/>
  <c r="BQ245" i="16" s="1"/>
  <c r="BI247" i="16"/>
  <c r="BQ247" i="16" s="1"/>
  <c r="BI249" i="16"/>
  <c r="BQ249" i="16" s="1"/>
  <c r="BI251" i="16"/>
  <c r="BQ251" i="16" s="1"/>
  <c r="BI253" i="16"/>
  <c r="BQ253" i="16" s="1"/>
  <c r="BI255" i="16"/>
  <c r="BQ255" i="16" s="1"/>
  <c r="BI257" i="16"/>
  <c r="BQ257" i="16" s="1"/>
  <c r="BI263" i="16"/>
  <c r="BQ263" i="16" s="1"/>
  <c r="BI265" i="16"/>
  <c r="BQ265" i="16" s="1"/>
  <c r="BI267" i="16"/>
  <c r="BQ267" i="16" s="1"/>
  <c r="BI269" i="16"/>
  <c r="BQ269" i="16" s="1"/>
  <c r="BI271" i="16"/>
  <c r="BQ271" i="16" s="1"/>
  <c r="BI273" i="16"/>
  <c r="BQ273" i="16" s="1"/>
  <c r="BI275" i="16"/>
  <c r="BQ275" i="16" s="1"/>
  <c r="BI277" i="16"/>
  <c r="BQ277" i="16" s="1"/>
  <c r="BI279" i="16"/>
  <c r="BQ279" i="16" s="1"/>
  <c r="BI281" i="16"/>
  <c r="BQ281" i="16" s="1"/>
  <c r="BI283" i="16"/>
  <c r="BQ283" i="16" s="1"/>
  <c r="BI285" i="16"/>
  <c r="BQ285" i="16" s="1"/>
  <c r="BI287" i="16"/>
  <c r="BQ287" i="16" s="1"/>
  <c r="BE158" i="16"/>
  <c r="BM158" i="16" s="1"/>
  <c r="BD296" i="16"/>
  <c r="BL296" i="16" s="1"/>
  <c r="BI303" i="16"/>
  <c r="BQ303" i="16" s="1"/>
  <c r="BE311" i="16"/>
  <c r="BM311" i="16" s="1"/>
  <c r="BF317" i="16"/>
  <c r="BN317" i="16" s="1"/>
  <c r="BE325" i="16"/>
  <c r="BM325" i="16" s="1"/>
  <c r="BG332" i="16"/>
  <c r="BO332" i="16" s="1"/>
  <c r="BH338" i="16"/>
  <c r="BP338" i="16" s="1"/>
  <c r="BG346" i="16"/>
  <c r="BO346" i="16" s="1"/>
  <c r="BI353" i="16"/>
  <c r="BQ353" i="16" s="1"/>
  <c r="BI367" i="16"/>
  <c r="BQ367" i="16" s="1"/>
  <c r="BE375" i="16"/>
  <c r="BM375" i="16" s="1"/>
  <c r="BF381" i="16"/>
  <c r="BN381" i="16" s="1"/>
  <c r="BE389" i="16"/>
  <c r="BM389" i="16" s="1"/>
  <c r="BG396" i="16"/>
  <c r="BO396" i="16" s="1"/>
  <c r="BH407" i="16"/>
  <c r="BP407" i="16" s="1"/>
  <c r="BF411" i="16"/>
  <c r="BN411" i="16" s="1"/>
  <c r="BG414" i="16"/>
  <c r="BO414" i="16" s="1"/>
  <c r="BF418" i="16"/>
  <c r="BN418" i="16" s="1"/>
  <c r="BD422" i="16"/>
  <c r="BL422" i="16" s="1"/>
  <c r="BE425" i="16"/>
  <c r="BM425" i="16" s="1"/>
  <c r="BD429" i="16"/>
  <c r="BL429" i="16" s="1"/>
  <c r="BD435" i="16"/>
  <c r="BL435" i="16" s="1"/>
  <c r="BF154" i="16"/>
  <c r="BN154" i="16" s="1"/>
  <c r="BH159" i="16"/>
  <c r="BP159" i="16" s="1"/>
  <c r="BG164" i="16"/>
  <c r="BO164" i="16" s="1"/>
  <c r="BG168" i="16"/>
  <c r="BO168" i="16" s="1"/>
  <c r="BI171" i="16"/>
  <c r="BQ171" i="16" s="1"/>
  <c r="BG181" i="16"/>
  <c r="BO181" i="16" s="1"/>
  <c r="BH183" i="16"/>
  <c r="BP183" i="16" s="1"/>
  <c r="BI185" i="16"/>
  <c r="BQ185" i="16" s="1"/>
  <c r="BF190" i="16"/>
  <c r="BN190" i="16" s="1"/>
  <c r="BF192" i="16"/>
  <c r="BN192" i="16" s="1"/>
  <c r="BF194" i="16"/>
  <c r="BN194" i="16" s="1"/>
  <c r="BF196" i="16"/>
  <c r="BN196" i="16" s="1"/>
  <c r="BF198" i="16"/>
  <c r="BN198" i="16" s="1"/>
  <c r="BF200" i="16"/>
  <c r="BN200" i="16" s="1"/>
  <c r="BF202" i="16"/>
  <c r="BN202" i="16" s="1"/>
  <c r="BF204" i="16"/>
  <c r="BN204" i="16" s="1"/>
  <c r="BF206" i="16"/>
  <c r="BN206" i="16" s="1"/>
  <c r="BF208" i="16"/>
  <c r="BN208" i="16" s="1"/>
  <c r="BF210" i="16"/>
  <c r="BN210" i="16" s="1"/>
  <c r="BF212" i="16"/>
  <c r="BN212" i="16" s="1"/>
  <c r="BF214" i="16"/>
  <c r="BN214" i="16" s="1"/>
  <c r="BF216" i="16"/>
  <c r="BN216" i="16" s="1"/>
  <c r="BF218" i="16"/>
  <c r="BN218" i="16" s="1"/>
  <c r="BF220" i="16"/>
  <c r="BN220" i="16" s="1"/>
  <c r="BF222" i="16"/>
  <c r="BN222" i="16" s="1"/>
  <c r="BF224" i="16"/>
  <c r="BN224" i="16" s="1"/>
  <c r="BF226" i="16"/>
  <c r="BN226" i="16" s="1"/>
  <c r="BF228" i="16"/>
  <c r="BN228" i="16" s="1"/>
  <c r="BF230" i="16"/>
  <c r="BN230" i="16" s="1"/>
  <c r="BF232" i="16"/>
  <c r="BN232" i="16" s="1"/>
  <c r="BF234" i="16"/>
  <c r="BN234" i="16" s="1"/>
  <c r="BF236" i="16"/>
  <c r="BN236" i="16" s="1"/>
  <c r="BF238" i="16"/>
  <c r="BN238" i="16" s="1"/>
  <c r="BF240" i="16"/>
  <c r="BN240" i="16" s="1"/>
  <c r="BF242" i="16"/>
  <c r="BN242" i="16" s="1"/>
  <c r="BF244" i="16"/>
  <c r="BN244" i="16" s="1"/>
  <c r="BF246" i="16"/>
  <c r="BN246" i="16" s="1"/>
  <c r="BF248" i="16"/>
  <c r="BN248" i="16" s="1"/>
  <c r="BF250" i="16"/>
  <c r="BN250" i="16" s="1"/>
  <c r="BF252" i="16"/>
  <c r="BN252" i="16" s="1"/>
  <c r="BF254" i="16"/>
  <c r="BN254" i="16" s="1"/>
  <c r="BF256" i="16"/>
  <c r="BN256" i="16" s="1"/>
  <c r="BF260" i="16"/>
  <c r="BN260" i="16" s="1"/>
  <c r="BF264" i="16"/>
  <c r="BN264" i="16" s="1"/>
  <c r="BF268" i="16"/>
  <c r="BN268" i="16" s="1"/>
  <c r="BF270" i="16"/>
  <c r="BN270" i="16" s="1"/>
  <c r="BF272" i="16"/>
  <c r="BN272" i="16" s="1"/>
  <c r="BF276" i="16"/>
  <c r="BN276" i="16" s="1"/>
  <c r="BF278" i="16"/>
  <c r="BN278" i="16" s="1"/>
  <c r="BF280" i="16"/>
  <c r="BN280" i="16" s="1"/>
  <c r="BF282" i="16"/>
  <c r="BN282" i="16" s="1"/>
  <c r="BF284" i="16"/>
  <c r="BN284" i="16" s="1"/>
  <c r="BF286" i="16"/>
  <c r="BN286" i="16" s="1"/>
  <c r="BI297" i="16"/>
  <c r="BQ297" i="16" s="1"/>
  <c r="BD304" i="16"/>
  <c r="BL304" i="16" s="1"/>
  <c r="BI311" i="16"/>
  <c r="BQ311" i="16" s="1"/>
  <c r="BE319" i="16"/>
  <c r="BM319" i="16" s="1"/>
  <c r="BF325" i="16"/>
  <c r="BN325" i="16" s="1"/>
  <c r="BE333" i="16"/>
  <c r="BM333" i="16" s="1"/>
  <c r="BG340" i="16"/>
  <c r="BO340" i="16" s="1"/>
  <c r="BH346" i="16"/>
  <c r="BP346" i="16" s="1"/>
  <c r="BI361" i="16"/>
  <c r="BQ361" i="16" s="1"/>
  <c r="BD368" i="16"/>
  <c r="BL368" i="16" s="1"/>
  <c r="BI375" i="16"/>
  <c r="BQ375" i="16" s="1"/>
  <c r="BE383" i="16"/>
  <c r="BM383" i="16" s="1"/>
  <c r="BF389" i="16"/>
  <c r="BN389" i="16" s="1"/>
  <c r="BE397" i="16"/>
  <c r="BM397" i="16" s="1"/>
  <c r="BI407" i="16"/>
  <c r="BQ407" i="16" s="1"/>
  <c r="BH411" i="16"/>
  <c r="BP411" i="16" s="1"/>
  <c r="BF415" i="16"/>
  <c r="BN415" i="16" s="1"/>
  <c r="BG418" i="16"/>
  <c r="BO418" i="16" s="1"/>
  <c r="BF422" i="16"/>
  <c r="BN422" i="16" s="1"/>
  <c r="BD426" i="16"/>
  <c r="BL426" i="16" s="1"/>
  <c r="BE429" i="16"/>
  <c r="BM429" i="16" s="1"/>
  <c r="BI721" i="16"/>
  <c r="BQ721" i="16" s="1"/>
  <c r="BE292" i="16"/>
  <c r="BM292" i="16" s="1"/>
  <c r="BG154" i="16"/>
  <c r="BO154" i="16" s="1"/>
  <c r="BF160" i="16"/>
  <c r="BN160" i="16" s="1"/>
  <c r="BH165" i="16"/>
  <c r="BP165" i="16" s="1"/>
  <c r="BG169" i="16"/>
  <c r="BO169" i="16" s="1"/>
  <c r="BF172" i="16"/>
  <c r="BN172" i="16" s="1"/>
  <c r="BH181" i="16"/>
  <c r="BP181" i="16" s="1"/>
  <c r="BI183" i="16"/>
  <c r="BQ183" i="16" s="1"/>
  <c r="BF186" i="16"/>
  <c r="BN186" i="16" s="1"/>
  <c r="BG190" i="16"/>
  <c r="BO190" i="16" s="1"/>
  <c r="BG192" i="16"/>
  <c r="BO192" i="16" s="1"/>
  <c r="BG194" i="16"/>
  <c r="BO194" i="16" s="1"/>
  <c r="BG196" i="16"/>
  <c r="BO196" i="16" s="1"/>
  <c r="BG198" i="16"/>
  <c r="BO198" i="16" s="1"/>
  <c r="BG200" i="16"/>
  <c r="BO200" i="16" s="1"/>
  <c r="BG202" i="16"/>
  <c r="BO202" i="16" s="1"/>
  <c r="BG204" i="16"/>
  <c r="BO204" i="16" s="1"/>
  <c r="BG206" i="16"/>
  <c r="BO206" i="16" s="1"/>
  <c r="BG208" i="16"/>
  <c r="BO208" i="16" s="1"/>
  <c r="BG210" i="16"/>
  <c r="BO210" i="16" s="1"/>
  <c r="BG212" i="16"/>
  <c r="BO212" i="16" s="1"/>
  <c r="BG214" i="16"/>
  <c r="BO214" i="16" s="1"/>
  <c r="BG216" i="16"/>
  <c r="BO216" i="16" s="1"/>
  <c r="BG218" i="16"/>
  <c r="BO218" i="16" s="1"/>
  <c r="BG220" i="16"/>
  <c r="BO220" i="16" s="1"/>
  <c r="BG222" i="16"/>
  <c r="BO222" i="16" s="1"/>
  <c r="BG224" i="16"/>
  <c r="BO224" i="16" s="1"/>
  <c r="BG226" i="16"/>
  <c r="BO226" i="16" s="1"/>
  <c r="BG228" i="16"/>
  <c r="BO228" i="16" s="1"/>
  <c r="BG230" i="16"/>
  <c r="BO230" i="16" s="1"/>
  <c r="BG232" i="16"/>
  <c r="BO232" i="16" s="1"/>
  <c r="BG234" i="16"/>
  <c r="BO234" i="16" s="1"/>
  <c r="BG236" i="16"/>
  <c r="BO236" i="16" s="1"/>
  <c r="BG238" i="16"/>
  <c r="BO238" i="16" s="1"/>
  <c r="BG240" i="16"/>
  <c r="BO240" i="16" s="1"/>
  <c r="BG242" i="16"/>
  <c r="BO242" i="16" s="1"/>
  <c r="BG244" i="16"/>
  <c r="BO244" i="16" s="1"/>
  <c r="BG246" i="16"/>
  <c r="BO246" i="16" s="1"/>
  <c r="BG248" i="16"/>
  <c r="BO248" i="16" s="1"/>
  <c r="BG250" i="16"/>
  <c r="BO250" i="16" s="1"/>
  <c r="BG252" i="16"/>
  <c r="BO252" i="16" s="1"/>
  <c r="BG254" i="16"/>
  <c r="BO254" i="16" s="1"/>
  <c r="BG256" i="16"/>
  <c r="BO256" i="16" s="1"/>
  <c r="BG260" i="16"/>
  <c r="BO260" i="16" s="1"/>
  <c r="BG264" i="16"/>
  <c r="BO264" i="16" s="1"/>
  <c r="BG268" i="16"/>
  <c r="BO268" i="16" s="1"/>
  <c r="BG270" i="16"/>
  <c r="BO270" i="16" s="1"/>
  <c r="BG272" i="16"/>
  <c r="BO272" i="16" s="1"/>
  <c r="BG276" i="16"/>
  <c r="BO276" i="16" s="1"/>
  <c r="BG278" i="16"/>
  <c r="BO278" i="16" s="1"/>
  <c r="BG280" i="16"/>
  <c r="BO280" i="16" s="1"/>
  <c r="BG282" i="16"/>
  <c r="BO282" i="16" s="1"/>
  <c r="BH298" i="16"/>
  <c r="BP298" i="16" s="1"/>
  <c r="BI313" i="16"/>
  <c r="BQ313" i="16" s="1"/>
  <c r="BI327" i="16"/>
  <c r="BQ327" i="16" s="1"/>
  <c r="BE335" i="16"/>
  <c r="BM335" i="16" s="1"/>
  <c r="BF341" i="16"/>
  <c r="BN341" i="16" s="1"/>
  <c r="BE349" i="16"/>
  <c r="BM349" i="16" s="1"/>
  <c r="BG356" i="16"/>
  <c r="BO356" i="16" s="1"/>
  <c r="BH362" i="16"/>
  <c r="BP362" i="16" s="1"/>
  <c r="BG370" i="16"/>
  <c r="BO370" i="16" s="1"/>
  <c r="BI377" i="16"/>
  <c r="BQ377" i="16" s="1"/>
  <c r="BD384" i="16"/>
  <c r="BL384" i="16" s="1"/>
  <c r="BI391" i="16"/>
  <c r="BQ391" i="16" s="1"/>
  <c r="BE399" i="16"/>
  <c r="BM399" i="16" s="1"/>
  <c r="BH412" i="16"/>
  <c r="BP412" i="16" s="1"/>
  <c r="BI415" i="16"/>
  <c r="BQ415" i="16" s="1"/>
  <c r="BH419" i="16"/>
  <c r="BP419" i="16" s="1"/>
  <c r="BF423" i="16"/>
  <c r="BN423" i="16" s="1"/>
  <c r="BG426" i="16"/>
  <c r="BO426" i="16" s="1"/>
  <c r="BF430" i="16"/>
  <c r="BN430" i="16" s="1"/>
  <c r="BI578" i="16"/>
  <c r="BQ578" i="16" s="1"/>
  <c r="BF156" i="16"/>
  <c r="BN156" i="16" s="1"/>
  <c r="BH161" i="16"/>
  <c r="BP161" i="16" s="1"/>
  <c r="BI169" i="16"/>
  <c r="BQ169" i="16" s="1"/>
  <c r="BG173" i="16"/>
  <c r="BO173" i="16" s="1"/>
  <c r="BF176" i="16"/>
  <c r="BN176" i="16" s="1"/>
  <c r="BH179" i="16"/>
  <c r="BP179" i="16" s="1"/>
  <c r="BF182" i="16"/>
  <c r="BN182" i="16" s="1"/>
  <c r="BG184" i="16"/>
  <c r="BO184" i="16" s="1"/>
  <c r="BH186" i="16"/>
  <c r="BP186" i="16" s="1"/>
  <c r="BI190" i="16"/>
  <c r="BQ190" i="16" s="1"/>
  <c r="BI192" i="16"/>
  <c r="BQ192" i="16" s="1"/>
  <c r="BI194" i="16"/>
  <c r="BQ194" i="16" s="1"/>
  <c r="BI196" i="16"/>
  <c r="BQ196" i="16" s="1"/>
  <c r="BI198" i="16"/>
  <c r="BQ198" i="16" s="1"/>
  <c r="BI200" i="16"/>
  <c r="BQ200" i="16" s="1"/>
  <c r="BI202" i="16"/>
  <c r="BQ202" i="16" s="1"/>
  <c r="BI204" i="16"/>
  <c r="BQ204" i="16" s="1"/>
  <c r="BI206" i="16"/>
  <c r="BQ206" i="16" s="1"/>
  <c r="BI208" i="16"/>
  <c r="BQ208" i="16" s="1"/>
  <c r="BI210" i="16"/>
  <c r="BQ210" i="16" s="1"/>
  <c r="BI212" i="16"/>
  <c r="BQ212" i="16" s="1"/>
  <c r="BI214" i="16"/>
  <c r="BQ214" i="16" s="1"/>
  <c r="BI216" i="16"/>
  <c r="BQ216" i="16" s="1"/>
  <c r="BI218" i="16"/>
  <c r="BQ218" i="16" s="1"/>
  <c r="BI220" i="16"/>
  <c r="BQ220" i="16" s="1"/>
  <c r="BI222" i="16"/>
  <c r="BQ222" i="16" s="1"/>
  <c r="BI224" i="16"/>
  <c r="BQ224" i="16" s="1"/>
  <c r="BI226" i="16"/>
  <c r="BQ226" i="16" s="1"/>
  <c r="BI228" i="16"/>
  <c r="BQ228" i="16" s="1"/>
  <c r="BI230" i="16"/>
  <c r="BQ230" i="16" s="1"/>
  <c r="BI232" i="16"/>
  <c r="BQ232" i="16" s="1"/>
  <c r="BI234" i="16"/>
  <c r="BQ234" i="16" s="1"/>
  <c r="BI236" i="16"/>
  <c r="BQ236" i="16" s="1"/>
  <c r="BI238" i="16"/>
  <c r="BQ238" i="16" s="1"/>
  <c r="BI240" i="16"/>
  <c r="BQ240" i="16" s="1"/>
  <c r="BI242" i="16"/>
  <c r="BQ242" i="16" s="1"/>
  <c r="BI244" i="16"/>
  <c r="BQ244" i="16" s="1"/>
  <c r="BI246" i="16"/>
  <c r="BQ246" i="16" s="1"/>
  <c r="BI248" i="16"/>
  <c r="BQ248" i="16" s="1"/>
  <c r="BI250" i="16"/>
  <c r="BQ250" i="16" s="1"/>
  <c r="BI252" i="16"/>
  <c r="BQ252" i="16" s="1"/>
  <c r="BI254" i="16"/>
  <c r="BQ254" i="16" s="1"/>
  <c r="BI256" i="16"/>
  <c r="BQ256" i="16" s="1"/>
  <c r="BI260" i="16"/>
  <c r="BQ260" i="16" s="1"/>
  <c r="BI264" i="16"/>
  <c r="BQ264" i="16" s="1"/>
  <c r="BI268" i="16"/>
  <c r="BQ268" i="16" s="1"/>
  <c r="BI270" i="16"/>
  <c r="BQ270" i="16" s="1"/>
  <c r="BI272" i="16"/>
  <c r="BQ272" i="16" s="1"/>
  <c r="BI276" i="16"/>
  <c r="BQ276" i="16" s="1"/>
  <c r="BI278" i="16"/>
  <c r="BQ278" i="16" s="1"/>
  <c r="BI280" i="16"/>
  <c r="BQ280" i="16" s="1"/>
  <c r="BI282" i="16"/>
  <c r="BQ282" i="16" s="1"/>
  <c r="BI284" i="16"/>
  <c r="BQ284" i="16" s="1"/>
  <c r="BI286" i="16"/>
  <c r="BQ286" i="16" s="1"/>
  <c r="BG298" i="16"/>
  <c r="BO298" i="16" s="1"/>
  <c r="BH314" i="16"/>
  <c r="BP314" i="16" s="1"/>
  <c r="BI335" i="16"/>
  <c r="BQ335" i="16" s="1"/>
  <c r="BD392" i="16"/>
  <c r="BL392" i="16" s="1"/>
  <c r="BH408" i="16"/>
  <c r="BP408" i="16" s="1"/>
  <c r="BF427" i="16"/>
  <c r="BN427" i="16" s="1"/>
  <c r="BG162" i="16"/>
  <c r="BO162" i="16" s="1"/>
  <c r="BH173" i="16"/>
  <c r="BP173" i="16" s="1"/>
  <c r="BI181" i="16"/>
  <c r="BQ181" i="16" s="1"/>
  <c r="BH198" i="16"/>
  <c r="BP198" i="16" s="1"/>
  <c r="BG203" i="16"/>
  <c r="BO203" i="16" s="1"/>
  <c r="BF209" i="16"/>
  <c r="BN209" i="16" s="1"/>
  <c r="BH214" i="16"/>
  <c r="BP214" i="16" s="1"/>
  <c r="BG219" i="16"/>
  <c r="BO219" i="16" s="1"/>
  <c r="BF225" i="16"/>
  <c r="BN225" i="16" s="1"/>
  <c r="BH230" i="16"/>
  <c r="BP230" i="16" s="1"/>
  <c r="BF241" i="16"/>
  <c r="BN241" i="16" s="1"/>
  <c r="BH246" i="16"/>
  <c r="BP246" i="16" s="1"/>
  <c r="BG251" i="16"/>
  <c r="BO251" i="16" s="1"/>
  <c r="BF257" i="16"/>
  <c r="BN257" i="16" s="1"/>
  <c r="BG267" i="16"/>
  <c r="BO267" i="16" s="1"/>
  <c r="BF273" i="16"/>
  <c r="BN273" i="16" s="1"/>
  <c r="BH278" i="16"/>
  <c r="BP278" i="16" s="1"/>
  <c r="BG283" i="16"/>
  <c r="BO283" i="16" s="1"/>
  <c r="BG287" i="16"/>
  <c r="BO287" i="16" s="1"/>
  <c r="BE159" i="16"/>
  <c r="BM159" i="16" s="1"/>
  <c r="BE167" i="16"/>
  <c r="BM167" i="16" s="1"/>
  <c r="BE183" i="16"/>
  <c r="BM183" i="16" s="1"/>
  <c r="BE199" i="16"/>
  <c r="BM199" i="16" s="1"/>
  <c r="BE207" i="16"/>
  <c r="BM207" i="16" s="1"/>
  <c r="BE215" i="16"/>
  <c r="BM215" i="16" s="1"/>
  <c r="BE223" i="16"/>
  <c r="BM223" i="16" s="1"/>
  <c r="BE231" i="16"/>
  <c r="BM231" i="16" s="1"/>
  <c r="BE239" i="16"/>
  <c r="BM239" i="16" s="1"/>
  <c r="BE247" i="16"/>
  <c r="BM247" i="16" s="1"/>
  <c r="BE255" i="16"/>
  <c r="BM255" i="16" s="1"/>
  <c r="BE263" i="16"/>
  <c r="BM263" i="16" s="1"/>
  <c r="BE271" i="16"/>
  <c r="BM271" i="16" s="1"/>
  <c r="BE279" i="16"/>
  <c r="BM279" i="16" s="1"/>
  <c r="BE287" i="16"/>
  <c r="BM287" i="16" s="1"/>
  <c r="BE149" i="16"/>
  <c r="BM149" i="16" s="1"/>
  <c r="BD157" i="16"/>
  <c r="BL157" i="16" s="1"/>
  <c r="BD165" i="16"/>
  <c r="BL165" i="16" s="1"/>
  <c r="BD173" i="16"/>
  <c r="BL173" i="16" s="1"/>
  <c r="BD181" i="16"/>
  <c r="BL181" i="16" s="1"/>
  <c r="BD189" i="16"/>
  <c r="BL189" i="16" s="1"/>
  <c r="BD197" i="16"/>
  <c r="BL197" i="16" s="1"/>
  <c r="BD205" i="16"/>
  <c r="BL205" i="16" s="1"/>
  <c r="BD213" i="16"/>
  <c r="BL213" i="16" s="1"/>
  <c r="BD221" i="16"/>
  <c r="BL221" i="16" s="1"/>
  <c r="BD237" i="16"/>
  <c r="BL237" i="16" s="1"/>
  <c r="BD245" i="16"/>
  <c r="BL245" i="16" s="1"/>
  <c r="BD253" i="16"/>
  <c r="BL253" i="16" s="1"/>
  <c r="BD269" i="16"/>
  <c r="BL269" i="16" s="1"/>
  <c r="BD277" i="16"/>
  <c r="BL277" i="16" s="1"/>
  <c r="BD285" i="16"/>
  <c r="BL285" i="16" s="1"/>
  <c r="BH9" i="16"/>
  <c r="BP9" i="16" s="1"/>
  <c r="BH17" i="16"/>
  <c r="BP17" i="16" s="1"/>
  <c r="BF25" i="16"/>
  <c r="BN25" i="16" s="1"/>
  <c r="BI38" i="16"/>
  <c r="BQ38" i="16" s="1"/>
  <c r="BG46" i="16"/>
  <c r="BO46" i="16" s="1"/>
  <c r="BG53" i="16"/>
  <c r="BO53" i="16" s="1"/>
  <c r="BG60" i="16"/>
  <c r="BO60" i="16" s="1"/>
  <c r="BI66" i="16"/>
  <c r="BQ66" i="16" s="1"/>
  <c r="BG80" i="16"/>
  <c r="BO80" i="16" s="1"/>
  <c r="BE84" i="16"/>
  <c r="BM84" i="16" s="1"/>
  <c r="BI87" i="16"/>
  <c r="BQ87" i="16" s="1"/>
  <c r="BE91" i="16"/>
  <c r="BM91" i="16" s="1"/>
  <c r="BG94" i="16"/>
  <c r="BO94" i="16" s="1"/>
  <c r="BE98" i="16"/>
  <c r="BM98" i="16" s="1"/>
  <c r="BG300" i="16"/>
  <c r="BO300" i="16" s="1"/>
  <c r="BI319" i="16"/>
  <c r="BQ319" i="16" s="1"/>
  <c r="BE357" i="16"/>
  <c r="BM357" i="16" s="1"/>
  <c r="BD376" i="16"/>
  <c r="BL376" i="16" s="1"/>
  <c r="BI393" i="16"/>
  <c r="BQ393" i="16" s="1"/>
  <c r="BF419" i="16"/>
  <c r="BN419" i="16" s="1"/>
  <c r="BH427" i="16"/>
  <c r="BP427" i="16" s="1"/>
  <c r="BH151" i="16"/>
  <c r="BP151" i="16" s="1"/>
  <c r="BI173" i="16"/>
  <c r="BQ173" i="16" s="1"/>
  <c r="BG182" i="16"/>
  <c r="BO182" i="16" s="1"/>
  <c r="BF199" i="16"/>
  <c r="BN199" i="16" s="1"/>
  <c r="BH204" i="16"/>
  <c r="BP204" i="16" s="1"/>
  <c r="BG209" i="16"/>
  <c r="BO209" i="16" s="1"/>
  <c r="BF215" i="16"/>
  <c r="BN215" i="16" s="1"/>
  <c r="BH220" i="16"/>
  <c r="BP220" i="16" s="1"/>
  <c r="BG225" i="16"/>
  <c r="BO225" i="16" s="1"/>
  <c r="BF231" i="16"/>
  <c r="BN231" i="16" s="1"/>
  <c r="BH236" i="16"/>
  <c r="BP236" i="16" s="1"/>
  <c r="BG241" i="16"/>
  <c r="BO241" i="16" s="1"/>
  <c r="BF247" i="16"/>
  <c r="BN247" i="16" s="1"/>
  <c r="BH252" i="16"/>
  <c r="BP252" i="16" s="1"/>
  <c r="BG257" i="16"/>
  <c r="BO257" i="16" s="1"/>
  <c r="BF263" i="16"/>
  <c r="BN263" i="16" s="1"/>
  <c r="BH268" i="16"/>
  <c r="BP268" i="16" s="1"/>
  <c r="BG273" i="16"/>
  <c r="BO273" i="16" s="1"/>
  <c r="BF279" i="16"/>
  <c r="BN279" i="16" s="1"/>
  <c r="BG284" i="16"/>
  <c r="BO284" i="16" s="1"/>
  <c r="BH287" i="16"/>
  <c r="BP287" i="16" s="1"/>
  <c r="BE151" i="16"/>
  <c r="BM151" i="16" s="1"/>
  <c r="BE160" i="16"/>
  <c r="BM160" i="16" s="1"/>
  <c r="BE168" i="16"/>
  <c r="BM168" i="16" s="1"/>
  <c r="BE176" i="16"/>
  <c r="BM176" i="16" s="1"/>
  <c r="BE184" i="16"/>
  <c r="BM184" i="16" s="1"/>
  <c r="BE192" i="16"/>
  <c r="BM192" i="16" s="1"/>
  <c r="BE200" i="16"/>
  <c r="BM200" i="16" s="1"/>
  <c r="BE208" i="16"/>
  <c r="BM208" i="16" s="1"/>
  <c r="BE216" i="16"/>
  <c r="BM216" i="16" s="1"/>
  <c r="BE224" i="16"/>
  <c r="BM224" i="16" s="1"/>
  <c r="BE232" i="16"/>
  <c r="BM232" i="16" s="1"/>
  <c r="BE240" i="16"/>
  <c r="BM240" i="16" s="1"/>
  <c r="BE248" i="16"/>
  <c r="BM248" i="16" s="1"/>
  <c r="BE256" i="16"/>
  <c r="BM256" i="16" s="1"/>
  <c r="BE264" i="16"/>
  <c r="BM264" i="16" s="1"/>
  <c r="BE272" i="16"/>
  <c r="BM272" i="16" s="1"/>
  <c r="BE280" i="16"/>
  <c r="BM280" i="16" s="1"/>
  <c r="BD158" i="16"/>
  <c r="BL158" i="16" s="1"/>
  <c r="BD174" i="16"/>
  <c r="BL174" i="16" s="1"/>
  <c r="BD182" i="16"/>
  <c r="BL182" i="16" s="1"/>
  <c r="BD190" i="16"/>
  <c r="BL190" i="16" s="1"/>
  <c r="BD198" i="16"/>
  <c r="BL198" i="16" s="1"/>
  <c r="BD206" i="16"/>
  <c r="BL206" i="16" s="1"/>
  <c r="BD214" i="16"/>
  <c r="BL214" i="16" s="1"/>
  <c r="BD222" i="16"/>
  <c r="BL222" i="16" s="1"/>
  <c r="BD230" i="16"/>
  <c r="BL230" i="16" s="1"/>
  <c r="BD238" i="16"/>
  <c r="BL238" i="16" s="1"/>
  <c r="BD246" i="16"/>
  <c r="BL246" i="16" s="1"/>
  <c r="BD254" i="16"/>
  <c r="BL254" i="16" s="1"/>
  <c r="BD270" i="16"/>
  <c r="BL270" i="16" s="1"/>
  <c r="BD278" i="16"/>
  <c r="BL278" i="16" s="1"/>
  <c r="BD286" i="16"/>
  <c r="BL286" i="16" s="1"/>
  <c r="BG10" i="16"/>
  <c r="BO10" i="16" s="1"/>
  <c r="BF19" i="16"/>
  <c r="BN19" i="16" s="1"/>
  <c r="BE26" i="16"/>
  <c r="BM26" i="16" s="1"/>
  <c r="BE40" i="16"/>
  <c r="BM40" i="16" s="1"/>
  <c r="BH47" i="16"/>
  <c r="BP47" i="16" s="1"/>
  <c r="BE54" i="16"/>
  <c r="BM54" i="16" s="1"/>
  <c r="BF61" i="16"/>
  <c r="BN61" i="16" s="1"/>
  <c r="BI80" i="16"/>
  <c r="BQ80" i="16" s="1"/>
  <c r="BH84" i="16"/>
  <c r="BP84" i="16" s="1"/>
  <c r="BE88" i="16"/>
  <c r="BM88" i="16" s="1"/>
  <c r="BH91" i="16"/>
  <c r="BP91" i="16" s="1"/>
  <c r="BI94" i="16"/>
  <c r="BQ94" i="16" s="1"/>
  <c r="BG98" i="16"/>
  <c r="BO98" i="16" s="1"/>
  <c r="BH101" i="16"/>
  <c r="BP101" i="16" s="1"/>
  <c r="BE301" i="16"/>
  <c r="BM301" i="16" s="1"/>
  <c r="BE341" i="16"/>
  <c r="BM341" i="16" s="1"/>
  <c r="BF357" i="16"/>
  <c r="BN357" i="16" s="1"/>
  <c r="BF397" i="16"/>
  <c r="BN397" i="16" s="1"/>
  <c r="BD410" i="16"/>
  <c r="BL410" i="16" s="1"/>
  <c r="BI419" i="16"/>
  <c r="BQ419" i="16" s="1"/>
  <c r="BD430" i="16"/>
  <c r="BL430" i="16" s="1"/>
  <c r="BF152" i="16"/>
  <c r="BN152" i="16" s="1"/>
  <c r="BG167" i="16"/>
  <c r="BO167" i="16" s="1"/>
  <c r="BH182" i="16"/>
  <c r="BP182" i="16" s="1"/>
  <c r="BF189" i="16"/>
  <c r="BN189" i="16" s="1"/>
  <c r="BH194" i="16"/>
  <c r="BP194" i="16" s="1"/>
  <c r="BG199" i="16"/>
  <c r="BO199" i="16" s="1"/>
  <c r="BF205" i="16"/>
  <c r="BN205" i="16" s="1"/>
  <c r="BH210" i="16"/>
  <c r="BP210" i="16" s="1"/>
  <c r="BG215" i="16"/>
  <c r="BO215" i="16" s="1"/>
  <c r="BF221" i="16"/>
  <c r="BN221" i="16" s="1"/>
  <c r="BH226" i="16"/>
  <c r="BP226" i="16" s="1"/>
  <c r="BG231" i="16"/>
  <c r="BO231" i="16" s="1"/>
  <c r="BF237" i="16"/>
  <c r="BN237" i="16" s="1"/>
  <c r="BH242" i="16"/>
  <c r="BP242" i="16" s="1"/>
  <c r="BG247" i="16"/>
  <c r="BO247" i="16" s="1"/>
  <c r="BF253" i="16"/>
  <c r="BN253" i="16" s="1"/>
  <c r="BG263" i="16"/>
  <c r="BO263" i="16" s="1"/>
  <c r="BF269" i="16"/>
  <c r="BN269" i="16" s="1"/>
  <c r="BG279" i="16"/>
  <c r="BO279" i="16" s="1"/>
  <c r="BH284" i="16"/>
  <c r="BP284" i="16" s="1"/>
  <c r="BE152" i="16"/>
  <c r="BM152" i="16" s="1"/>
  <c r="BE161" i="16"/>
  <c r="BM161" i="16" s="1"/>
  <c r="BE169" i="16"/>
  <c r="BM169" i="16" s="1"/>
  <c r="BE185" i="16"/>
  <c r="BM185" i="16" s="1"/>
  <c r="BE201" i="16"/>
  <c r="BM201" i="16" s="1"/>
  <c r="BE209" i="16"/>
  <c r="BM209" i="16" s="1"/>
  <c r="BE225" i="16"/>
  <c r="BM225" i="16" s="1"/>
  <c r="BE233" i="16"/>
  <c r="BM233" i="16" s="1"/>
  <c r="BE241" i="16"/>
  <c r="BM241" i="16" s="1"/>
  <c r="BE249" i="16"/>
  <c r="BM249" i="16" s="1"/>
  <c r="BE257" i="16"/>
  <c r="BM257" i="16" s="1"/>
  <c r="BE265" i="16"/>
  <c r="BM265" i="16" s="1"/>
  <c r="BE273" i="16"/>
  <c r="BM273" i="16" s="1"/>
  <c r="BE281" i="16"/>
  <c r="BM281" i="16" s="1"/>
  <c r="BD151" i="16"/>
  <c r="BL151" i="16" s="1"/>
  <c r="BD159" i="16"/>
  <c r="BL159" i="16" s="1"/>
  <c r="BD167" i="16"/>
  <c r="BL167" i="16" s="1"/>
  <c r="BD183" i="16"/>
  <c r="BL183" i="16" s="1"/>
  <c r="BD199" i="16"/>
  <c r="BL199" i="16" s="1"/>
  <c r="BD207" i="16"/>
  <c r="BL207" i="16" s="1"/>
  <c r="BD215" i="16"/>
  <c r="BL215" i="16" s="1"/>
  <c r="BD223" i="16"/>
  <c r="BL223" i="16" s="1"/>
  <c r="BD231" i="16"/>
  <c r="BL231" i="16" s="1"/>
  <c r="BD239" i="16"/>
  <c r="BL239" i="16" s="1"/>
  <c r="BD247" i="16"/>
  <c r="BL247" i="16" s="1"/>
  <c r="BD255" i="16"/>
  <c r="BL255" i="16" s="1"/>
  <c r="BD263" i="16"/>
  <c r="BL263" i="16" s="1"/>
  <c r="BD271" i="16"/>
  <c r="BL271" i="16" s="1"/>
  <c r="BD279" i="16"/>
  <c r="BL279" i="16" s="1"/>
  <c r="BD287" i="16"/>
  <c r="BL287" i="16" s="1"/>
  <c r="BF11" i="16"/>
  <c r="BN11" i="16" s="1"/>
  <c r="BF27" i="16"/>
  <c r="BN27" i="16" s="1"/>
  <c r="BH33" i="16"/>
  <c r="BP33" i="16" s="1"/>
  <c r="BH40" i="16"/>
  <c r="BP40" i="16" s="1"/>
  <c r="BF55" i="16"/>
  <c r="BN55" i="16" s="1"/>
  <c r="BH61" i="16"/>
  <c r="BP61" i="16" s="1"/>
  <c r="BI75" i="16"/>
  <c r="BQ75" i="16" s="1"/>
  <c r="BF81" i="16"/>
  <c r="BN81" i="16" s="1"/>
  <c r="BF85" i="16"/>
  <c r="BN85" i="16" s="1"/>
  <c r="BG88" i="16"/>
  <c r="BO88" i="16" s="1"/>
  <c r="BF95" i="16"/>
  <c r="BN95" i="16" s="1"/>
  <c r="BI98" i="16"/>
  <c r="BQ98" i="16" s="1"/>
  <c r="BI305" i="16"/>
  <c r="BQ305" i="16" s="1"/>
  <c r="BG322" i="16"/>
  <c r="BO322" i="16" s="1"/>
  <c r="BE343" i="16"/>
  <c r="BM343" i="16" s="1"/>
  <c r="BG362" i="16"/>
  <c r="BO362" i="16" s="1"/>
  <c r="BI399" i="16"/>
  <c r="BQ399" i="16" s="1"/>
  <c r="BI411" i="16"/>
  <c r="BQ411" i="16" s="1"/>
  <c r="BH420" i="16"/>
  <c r="BP420" i="16" s="1"/>
  <c r="BG430" i="16"/>
  <c r="BO430" i="16" s="1"/>
  <c r="BH155" i="16"/>
  <c r="BP155" i="16" s="1"/>
  <c r="BH167" i="16"/>
  <c r="BP167" i="16" s="1"/>
  <c r="BG176" i="16"/>
  <c r="BO176" i="16" s="1"/>
  <c r="BF184" i="16"/>
  <c r="BN184" i="16" s="1"/>
  <c r="BG189" i="16"/>
  <c r="BO189" i="16" s="1"/>
  <c r="BF195" i="16"/>
  <c r="BN195" i="16" s="1"/>
  <c r="BH200" i="16"/>
  <c r="BP200" i="16" s="1"/>
  <c r="BG205" i="16"/>
  <c r="BO205" i="16" s="1"/>
  <c r="BH216" i="16"/>
  <c r="BP216" i="16" s="1"/>
  <c r="BG221" i="16"/>
  <c r="BO221" i="16" s="1"/>
  <c r="BF227" i="16"/>
  <c r="BN227" i="16" s="1"/>
  <c r="BH232" i="16"/>
  <c r="BP232" i="16" s="1"/>
  <c r="BG237" i="16"/>
  <c r="BO237" i="16" s="1"/>
  <c r="BH248" i="16"/>
  <c r="BP248" i="16" s="1"/>
  <c r="BG253" i="16"/>
  <c r="BO253" i="16" s="1"/>
  <c r="BH264" i="16"/>
  <c r="BP264" i="16" s="1"/>
  <c r="BG269" i="16"/>
  <c r="BO269" i="16" s="1"/>
  <c r="BF275" i="16"/>
  <c r="BN275" i="16" s="1"/>
  <c r="BH280" i="16"/>
  <c r="BP280" i="16" s="1"/>
  <c r="BF285" i="16"/>
  <c r="BN285" i="16" s="1"/>
  <c r="BE153" i="16"/>
  <c r="BM153" i="16" s="1"/>
  <c r="BE162" i="16"/>
  <c r="BM162" i="16" s="1"/>
  <c r="BE170" i="16"/>
  <c r="BM170" i="16" s="1"/>
  <c r="BE186" i="16"/>
  <c r="BM186" i="16" s="1"/>
  <c r="BE194" i="16"/>
  <c r="BM194" i="16" s="1"/>
  <c r="BE202" i="16"/>
  <c r="BM202" i="16" s="1"/>
  <c r="BE210" i="16"/>
  <c r="BM210" i="16" s="1"/>
  <c r="BE218" i="16"/>
  <c r="BM218" i="16" s="1"/>
  <c r="BE226" i="16"/>
  <c r="BM226" i="16" s="1"/>
  <c r="BE234" i="16"/>
  <c r="BM234" i="16" s="1"/>
  <c r="BE242" i="16"/>
  <c r="BM242" i="16" s="1"/>
  <c r="BE250" i="16"/>
  <c r="BM250" i="16" s="1"/>
  <c r="BE282" i="16"/>
  <c r="BM282" i="16" s="1"/>
  <c r="BD152" i="16"/>
  <c r="BL152" i="16" s="1"/>
  <c r="BD160" i="16"/>
  <c r="BL160" i="16" s="1"/>
  <c r="BD168" i="16"/>
  <c r="BL168" i="16" s="1"/>
  <c r="BD176" i="16"/>
  <c r="BL176" i="16" s="1"/>
  <c r="BD184" i="16"/>
  <c r="BL184" i="16" s="1"/>
  <c r="BD192" i="16"/>
  <c r="BL192" i="16" s="1"/>
  <c r="BD200" i="16"/>
  <c r="BL200" i="16" s="1"/>
  <c r="BD208" i="16"/>
  <c r="BL208" i="16" s="1"/>
  <c r="BD216" i="16"/>
  <c r="BL216" i="16" s="1"/>
  <c r="BD224" i="16"/>
  <c r="BL224" i="16" s="1"/>
  <c r="BD232" i="16"/>
  <c r="BL232" i="16" s="1"/>
  <c r="BD240" i="16"/>
  <c r="BL240" i="16" s="1"/>
  <c r="BD248" i="16"/>
  <c r="BL248" i="16" s="1"/>
  <c r="BD256" i="16"/>
  <c r="BL256" i="16" s="1"/>
  <c r="BD264" i="16"/>
  <c r="BL264" i="16" s="1"/>
  <c r="BD272" i="16"/>
  <c r="BL272" i="16" s="1"/>
  <c r="BD280" i="16"/>
  <c r="BL280" i="16" s="1"/>
  <c r="BI12" i="16"/>
  <c r="BQ12" i="16" s="1"/>
  <c r="BI27" i="16"/>
  <c r="BQ27" i="16" s="1"/>
  <c r="BF41" i="16"/>
  <c r="BN41" i="16" s="1"/>
  <c r="BE56" i="16"/>
  <c r="BM56" i="16" s="1"/>
  <c r="BE63" i="16"/>
  <c r="BM63" i="16" s="1"/>
  <c r="BG69" i="16"/>
  <c r="BO69" i="16" s="1"/>
  <c r="BG76" i="16"/>
  <c r="BO76" i="16" s="1"/>
  <c r="BH81" i="16"/>
  <c r="BP81" i="16" s="1"/>
  <c r="BH85" i="16"/>
  <c r="BP85" i="16" s="1"/>
  <c r="BI88" i="16"/>
  <c r="BQ88" i="16" s="1"/>
  <c r="BI95" i="16"/>
  <c r="BQ95" i="16" s="1"/>
  <c r="BE99" i="16"/>
  <c r="BM99" i="16" s="1"/>
  <c r="BG308" i="16"/>
  <c r="BO308" i="16" s="1"/>
  <c r="BD328" i="16"/>
  <c r="BL328" i="16" s="1"/>
  <c r="BG348" i="16"/>
  <c r="BO348" i="16" s="1"/>
  <c r="BE365" i="16"/>
  <c r="BM365" i="16" s="1"/>
  <c r="BI385" i="16"/>
  <c r="BQ385" i="16" s="1"/>
  <c r="BE413" i="16"/>
  <c r="BM413" i="16" s="1"/>
  <c r="BH423" i="16"/>
  <c r="BP423" i="16" s="1"/>
  <c r="BH721" i="16"/>
  <c r="BP721" i="16" s="1"/>
  <c r="BH157" i="16"/>
  <c r="BP157" i="16" s="1"/>
  <c r="BF170" i="16"/>
  <c r="BN170" i="16" s="1"/>
  <c r="BG179" i="16"/>
  <c r="BO179" i="16" s="1"/>
  <c r="BF185" i="16"/>
  <c r="BN185" i="16" s="1"/>
  <c r="BH196" i="16"/>
  <c r="BP196" i="16" s="1"/>
  <c r="BG201" i="16"/>
  <c r="BO201" i="16" s="1"/>
  <c r="BF207" i="16"/>
  <c r="BN207" i="16" s="1"/>
  <c r="BH212" i="16"/>
  <c r="BP212" i="16" s="1"/>
  <c r="BF223" i="16"/>
  <c r="BN223" i="16" s="1"/>
  <c r="BH228" i="16"/>
  <c r="BP228" i="16" s="1"/>
  <c r="BG233" i="16"/>
  <c r="BO233" i="16" s="1"/>
  <c r="BF239" i="16"/>
  <c r="BN239" i="16" s="1"/>
  <c r="BH244" i="16"/>
  <c r="BP244" i="16" s="1"/>
  <c r="BG249" i="16"/>
  <c r="BO249" i="16" s="1"/>
  <c r="BF255" i="16"/>
  <c r="BN255" i="16" s="1"/>
  <c r="BH260" i="16"/>
  <c r="BP260" i="16" s="1"/>
  <c r="BG265" i="16"/>
  <c r="BO265" i="16" s="1"/>
  <c r="BF271" i="16"/>
  <c r="BN271" i="16" s="1"/>
  <c r="BH276" i="16"/>
  <c r="BP276" i="16" s="1"/>
  <c r="BG281" i="16"/>
  <c r="BO281" i="16" s="1"/>
  <c r="BG286" i="16"/>
  <c r="BO286" i="16" s="1"/>
  <c r="BE155" i="16"/>
  <c r="BM155" i="16" s="1"/>
  <c r="BE164" i="16"/>
  <c r="BM164" i="16" s="1"/>
  <c r="BE172" i="16"/>
  <c r="BM172" i="16" s="1"/>
  <c r="BE196" i="16"/>
  <c r="BM196" i="16" s="1"/>
  <c r="BE204" i="16"/>
  <c r="BM204" i="16" s="1"/>
  <c r="BE212" i="16"/>
  <c r="BM212" i="16" s="1"/>
  <c r="BE220" i="16"/>
  <c r="BM220" i="16" s="1"/>
  <c r="BE228" i="16"/>
  <c r="BM228" i="16" s="1"/>
  <c r="BE236" i="16"/>
  <c r="BM236" i="16" s="1"/>
  <c r="BE244" i="16"/>
  <c r="BM244" i="16" s="1"/>
  <c r="BE252" i="16"/>
  <c r="BM252" i="16" s="1"/>
  <c r="BE260" i="16"/>
  <c r="BM260" i="16" s="1"/>
  <c r="BE268" i="16"/>
  <c r="BM268" i="16" s="1"/>
  <c r="BE276" i="16"/>
  <c r="BM276" i="16" s="1"/>
  <c r="BE284" i="16"/>
  <c r="BM284" i="16" s="1"/>
  <c r="BH149" i="16"/>
  <c r="BP149" i="16" s="1"/>
  <c r="BD154" i="16"/>
  <c r="BL154" i="16" s="1"/>
  <c r="BD162" i="16"/>
  <c r="BL162" i="16" s="1"/>
  <c r="BD170" i="16"/>
  <c r="BL170" i="16" s="1"/>
  <c r="BD186" i="16"/>
  <c r="BL186" i="16" s="1"/>
  <c r="BD194" i="16"/>
  <c r="BL194" i="16" s="1"/>
  <c r="BD202" i="16"/>
  <c r="BL202" i="16" s="1"/>
  <c r="BD210" i="16"/>
  <c r="BL210" i="16" s="1"/>
  <c r="BD218" i="16"/>
  <c r="BL218" i="16" s="1"/>
  <c r="BD226" i="16"/>
  <c r="BL226" i="16" s="1"/>
  <c r="BD234" i="16"/>
  <c r="BL234" i="16" s="1"/>
  <c r="BD242" i="16"/>
  <c r="BL242" i="16" s="1"/>
  <c r="BD250" i="16"/>
  <c r="BL250" i="16" s="1"/>
  <c r="BD282" i="16"/>
  <c r="BL282" i="16" s="1"/>
  <c r="BD149" i="16"/>
  <c r="BL149" i="16" s="1"/>
  <c r="BG14" i="16"/>
  <c r="BO14" i="16" s="1"/>
  <c r="BI22" i="16"/>
  <c r="BQ22" i="16" s="1"/>
  <c r="BH29" i="16"/>
  <c r="BP29" i="16" s="1"/>
  <c r="BE36" i="16"/>
  <c r="BM36" i="16" s="1"/>
  <c r="BI43" i="16"/>
  <c r="BQ43" i="16" s="1"/>
  <c r="BE58" i="16"/>
  <c r="BM58" i="16" s="1"/>
  <c r="BG64" i="16"/>
  <c r="BO64" i="16" s="1"/>
  <c r="BF71" i="16"/>
  <c r="BN71" i="16" s="1"/>
  <c r="BG78" i="16"/>
  <c r="BO78" i="16" s="1"/>
  <c r="BI82" i="16"/>
  <c r="BQ82" i="16" s="1"/>
  <c r="BE90" i="16"/>
  <c r="BM90" i="16" s="1"/>
  <c r="BF93" i="16"/>
  <c r="BN93" i="16" s="1"/>
  <c r="BH96" i="16"/>
  <c r="BP96" i="16" s="1"/>
  <c r="BD14" i="16"/>
  <c r="BL14" i="16" s="1"/>
  <c r="BD141" i="16"/>
  <c r="BL141" i="16" s="1"/>
  <c r="BD129" i="16"/>
  <c r="BL129" i="16" s="1"/>
  <c r="BD103" i="16"/>
  <c r="BL103" i="16" s="1"/>
  <c r="BD90" i="16"/>
  <c r="BL90" i="16" s="1"/>
  <c r="BD77" i="16"/>
  <c r="BL77" i="16" s="1"/>
  <c r="BD65" i="16"/>
  <c r="BL65" i="16" s="1"/>
  <c r="BD51" i="16"/>
  <c r="BL51" i="16" s="1"/>
  <c r="BD25" i="16"/>
  <c r="BL25" i="16" s="1"/>
  <c r="BI142" i="16"/>
  <c r="BQ142" i="16" s="1"/>
  <c r="BF139" i="16"/>
  <c r="BN139" i="16" s="1"/>
  <c r="BI135" i="16"/>
  <c r="BQ135" i="16" s="1"/>
  <c r="BH132" i="16"/>
  <c r="BP132" i="16" s="1"/>
  <c r="BI128" i="16"/>
  <c r="BQ128" i="16" s="1"/>
  <c r="BH125" i="16"/>
  <c r="BP125" i="16" s="1"/>
  <c r="BF122" i="16"/>
  <c r="BN122" i="16" s="1"/>
  <c r="BI111" i="16"/>
  <c r="BQ111" i="16" s="1"/>
  <c r="BH108" i="16"/>
  <c r="BP108" i="16" s="1"/>
  <c r="BF105" i="16"/>
  <c r="BN105" i="16" s="1"/>
  <c r="BF101" i="16"/>
  <c r="BN101" i="16" s="1"/>
  <c r="BH93" i="16"/>
  <c r="BP93" i="16" s="1"/>
  <c r="BI83" i="16"/>
  <c r="BQ83" i="16" s="1"/>
  <c r="BI70" i="16"/>
  <c r="BQ70" i="16" s="1"/>
  <c r="BH51" i="16"/>
  <c r="BP51" i="16" s="1"/>
  <c r="BE31" i="16"/>
  <c r="BM31" i="16" s="1"/>
  <c r="BH13" i="16"/>
  <c r="BP13" i="16" s="1"/>
  <c r="BD275" i="16"/>
  <c r="BL275" i="16" s="1"/>
  <c r="BD252" i="16"/>
  <c r="BL252" i="16" s="1"/>
  <c r="BD233" i="16"/>
  <c r="BL233" i="16" s="1"/>
  <c r="BD169" i="16"/>
  <c r="BL169" i="16" s="1"/>
  <c r="BG149" i="16"/>
  <c r="BO149" i="16" s="1"/>
  <c r="BE270" i="16"/>
  <c r="BM270" i="16" s="1"/>
  <c r="BE251" i="16"/>
  <c r="BM251" i="16" s="1"/>
  <c r="BE206" i="16"/>
  <c r="BM206" i="16" s="1"/>
  <c r="BE165" i="16"/>
  <c r="BM165" i="16" s="1"/>
  <c r="BF287" i="16"/>
  <c r="BN287" i="16" s="1"/>
  <c r="BG275" i="16"/>
  <c r="BO275" i="16" s="1"/>
  <c r="BG245" i="16"/>
  <c r="BO245" i="16" s="1"/>
  <c r="BF233" i="16"/>
  <c r="BN233" i="16" s="1"/>
  <c r="BH218" i="16"/>
  <c r="BP218" i="16" s="1"/>
  <c r="BF203" i="16"/>
  <c r="BN203" i="16" s="1"/>
  <c r="BH190" i="16"/>
  <c r="BP190" i="16" s="1"/>
  <c r="BG170" i="16"/>
  <c r="BO170" i="16" s="1"/>
  <c r="BF426" i="16"/>
  <c r="BN426" i="16" s="1"/>
  <c r="BD400" i="16"/>
  <c r="BL400" i="16" s="1"/>
  <c r="BF349" i="16"/>
  <c r="BN349" i="16" s="1"/>
  <c r="J127" i="16"/>
  <c r="AB104" i="16"/>
  <c r="AN242" i="16"/>
  <c r="Z95" i="16"/>
  <c r="AR233" i="16"/>
  <c r="AN164" i="16"/>
  <c r="AQ144" i="16"/>
  <c r="AP106" i="16"/>
  <c r="AP98" i="16"/>
  <c r="AQ279" i="16"/>
  <c r="AO145" i="16"/>
  <c r="AQ56" i="16"/>
  <c r="AN280" i="16"/>
  <c r="Z289" i="16"/>
  <c r="AD255" i="16"/>
  <c r="AO336" i="16"/>
  <c r="AB66" i="16"/>
  <c r="AS172" i="16"/>
  <c r="AR163" i="16"/>
  <c r="AQ363" i="16"/>
  <c r="AN348" i="16"/>
  <c r="BD12" i="16"/>
  <c r="BL12" i="16" s="1"/>
  <c r="BD144" i="16"/>
  <c r="BL144" i="16" s="1"/>
  <c r="BD136" i="16"/>
  <c r="BL136" i="16" s="1"/>
  <c r="BD128" i="16"/>
  <c r="BL128" i="16" s="1"/>
  <c r="BD120" i="16"/>
  <c r="BL120" i="16" s="1"/>
  <c r="BD112" i="16"/>
  <c r="BL112" i="16" s="1"/>
  <c r="BD104" i="16"/>
  <c r="BL104" i="16" s="1"/>
  <c r="BD96" i="16"/>
  <c r="BL96" i="16" s="1"/>
  <c r="BD88" i="16"/>
  <c r="BL88" i="16" s="1"/>
  <c r="BD80" i="16"/>
  <c r="BL80" i="16" s="1"/>
  <c r="BD72" i="16"/>
  <c r="BL72" i="16" s="1"/>
  <c r="BD64" i="16"/>
  <c r="BL64" i="16" s="1"/>
  <c r="BD56" i="16"/>
  <c r="BL56" i="16" s="1"/>
  <c r="BD40" i="16"/>
  <c r="BL40" i="16" s="1"/>
  <c r="BE6" i="16"/>
  <c r="BM6" i="16" s="1"/>
  <c r="BH144" i="16"/>
  <c r="BP144" i="16" s="1"/>
  <c r="BE143" i="16"/>
  <c r="BM143" i="16" s="1"/>
  <c r="BI140" i="16"/>
  <c r="BQ140" i="16" s="1"/>
  <c r="BI138" i="16"/>
  <c r="BQ138" i="16" s="1"/>
  <c r="BH136" i="16"/>
  <c r="BP136" i="16" s="1"/>
  <c r="BG134" i="16"/>
  <c r="BO134" i="16" s="1"/>
  <c r="BG132" i="16"/>
  <c r="BO132" i="16" s="1"/>
  <c r="BF130" i="16"/>
  <c r="BN130" i="16" s="1"/>
  <c r="BE128" i="16"/>
  <c r="BM128" i="16" s="1"/>
  <c r="BE126" i="16"/>
  <c r="BM126" i="16" s="1"/>
  <c r="BH121" i="16"/>
  <c r="BP121" i="16" s="1"/>
  <c r="BG117" i="16"/>
  <c r="BO117" i="16" s="1"/>
  <c r="BF113" i="16"/>
  <c r="BN113" i="16" s="1"/>
  <c r="BE111" i="16"/>
  <c r="BM111" i="16" s="1"/>
  <c r="BI108" i="16"/>
  <c r="BQ108" i="16" s="1"/>
  <c r="BI106" i="16"/>
  <c r="BQ106" i="16" s="1"/>
  <c r="BH104" i="16"/>
  <c r="BP104" i="16" s="1"/>
  <c r="BG102" i="16"/>
  <c r="BO102" i="16" s="1"/>
  <c r="BF98" i="16"/>
  <c r="BN98" i="16" s="1"/>
  <c r="BE96" i="16"/>
  <c r="BM96" i="16" s="1"/>
  <c r="BE94" i="16"/>
  <c r="BM94" i="16" s="1"/>
  <c r="BI91" i="16"/>
  <c r="BQ91" i="16" s="1"/>
  <c r="BH89" i="16"/>
  <c r="BP89" i="16" s="1"/>
  <c r="BH87" i="16"/>
  <c r="BP87" i="16" s="1"/>
  <c r="BG85" i="16"/>
  <c r="BO85" i="16" s="1"/>
  <c r="BF83" i="16"/>
  <c r="BN83" i="16" s="1"/>
  <c r="BH80" i="16"/>
  <c r="BP80" i="16" s="1"/>
  <c r="BE78" i="16"/>
  <c r="BM78" i="16" s="1"/>
  <c r="BH75" i="16"/>
  <c r="BP75" i="16" s="1"/>
  <c r="BI72" i="16"/>
  <c r="BQ72" i="16" s="1"/>
  <c r="BG70" i="16"/>
  <c r="BO70" i="16" s="1"/>
  <c r="BI67" i="16"/>
  <c r="BQ67" i="16" s="1"/>
  <c r="BF65" i="16"/>
  <c r="BN65" i="16" s="1"/>
  <c r="BI62" i="16"/>
  <c r="BQ62" i="16" s="1"/>
  <c r="BE60" i="16"/>
  <c r="BM60" i="16" s="1"/>
  <c r="BH57" i="16"/>
  <c r="BP57" i="16" s="1"/>
  <c r="BE55" i="16"/>
  <c r="BM55" i="16" s="1"/>
  <c r="BG52" i="16"/>
  <c r="BO52" i="16" s="1"/>
  <c r="BF47" i="16"/>
  <c r="BN47" i="16" s="1"/>
  <c r="BH39" i="16"/>
  <c r="BP39" i="16" s="1"/>
  <c r="BG29" i="16"/>
  <c r="BO29" i="16" s="1"/>
  <c r="BI26" i="16"/>
  <c r="BQ26" i="16" s="1"/>
  <c r="BG24" i="16"/>
  <c r="BO24" i="16" s="1"/>
  <c r="BH21" i="16"/>
  <c r="BP21" i="16" s="1"/>
  <c r="BI18" i="16"/>
  <c r="BQ18" i="16" s="1"/>
  <c r="BH15" i="16"/>
  <c r="BP15" i="16" s="1"/>
  <c r="BG12" i="16"/>
  <c r="BO12" i="16" s="1"/>
  <c r="BF9" i="16"/>
  <c r="BN9" i="16" s="1"/>
  <c r="BH77" i="16"/>
  <c r="BP77" i="16" s="1"/>
  <c r="BF75" i="16"/>
  <c r="BN75" i="16" s="1"/>
  <c r="BH72" i="16"/>
  <c r="BP72" i="16" s="1"/>
  <c r="BE70" i="16"/>
  <c r="BM70" i="16" s="1"/>
  <c r="BH67" i="16"/>
  <c r="BP67" i="16" s="1"/>
  <c r="BI64" i="16"/>
  <c r="BQ64" i="16" s="1"/>
  <c r="BG62" i="16"/>
  <c r="BO62" i="16" s="1"/>
  <c r="BI59" i="16"/>
  <c r="BQ59" i="16" s="1"/>
  <c r="BF57" i="16"/>
  <c r="BN57" i="16" s="1"/>
  <c r="BI54" i="16"/>
  <c r="BQ54" i="16" s="1"/>
  <c r="BE52" i="16"/>
  <c r="BM52" i="16" s="1"/>
  <c r="BH49" i="16"/>
  <c r="BP49" i="16" s="1"/>
  <c r="BE47" i="16"/>
  <c r="BM47" i="16" s="1"/>
  <c r="BF39" i="16"/>
  <c r="BN39" i="16" s="1"/>
  <c r="BI36" i="16"/>
  <c r="BQ36" i="16" s="1"/>
  <c r="BH31" i="16"/>
  <c r="BP31" i="16" s="1"/>
  <c r="BF29" i="16"/>
  <c r="BN29" i="16" s="1"/>
  <c r="BG26" i="16"/>
  <c r="BO26" i="16" s="1"/>
  <c r="BE24" i="16"/>
  <c r="BM24" i="16" s="1"/>
  <c r="BG21" i="16"/>
  <c r="BO21" i="16" s="1"/>
  <c r="BG18" i="16"/>
  <c r="BO18" i="16" s="1"/>
  <c r="BF15" i="16"/>
  <c r="BN15" i="16" s="1"/>
  <c r="BE12" i="16"/>
  <c r="BM12" i="16" s="1"/>
  <c r="BE9" i="16"/>
  <c r="BM9" i="16" s="1"/>
  <c r="BH10" i="16"/>
  <c r="BP10" i="16" s="1"/>
  <c r="BF12" i="16"/>
  <c r="BN12" i="16" s="1"/>
  <c r="BI13" i="16"/>
  <c r="BQ13" i="16" s="1"/>
  <c r="BG15" i="16"/>
  <c r="BO15" i="16" s="1"/>
  <c r="BE17" i="16"/>
  <c r="BM17" i="16" s="1"/>
  <c r="BH18" i="16"/>
  <c r="BP18" i="16" s="1"/>
  <c r="BI21" i="16"/>
  <c r="BQ21" i="16" s="1"/>
  <c r="BE25" i="16"/>
  <c r="BM25" i="16" s="1"/>
  <c r="BH26" i="16"/>
  <c r="BP26" i="16" s="1"/>
  <c r="BF28" i="16"/>
  <c r="BN28" i="16" s="1"/>
  <c r="BI29" i="16"/>
  <c r="BQ29" i="16" s="1"/>
  <c r="BG31" i="16"/>
  <c r="BO31" i="16" s="1"/>
  <c r="BE33" i="16"/>
  <c r="BM33" i="16" s="1"/>
  <c r="BF36" i="16"/>
  <c r="BN36" i="16" s="1"/>
  <c r="BG39" i="16"/>
  <c r="BO39" i="16" s="1"/>
  <c r="BE41" i="16"/>
  <c r="BM41" i="16" s="1"/>
  <c r="BG47" i="16"/>
  <c r="BO47" i="16" s="1"/>
  <c r="BE49" i="16"/>
  <c r="BM49" i="16" s="1"/>
  <c r="BF52" i="16"/>
  <c r="BN52" i="16" s="1"/>
  <c r="BI53" i="16"/>
  <c r="BQ53" i="16" s="1"/>
  <c r="BG55" i="16"/>
  <c r="BO55" i="16" s="1"/>
  <c r="BE57" i="16"/>
  <c r="BM57" i="16" s="1"/>
  <c r="BH58" i="16"/>
  <c r="BP58" i="16" s="1"/>
  <c r="BF60" i="16"/>
  <c r="BN60" i="16" s="1"/>
  <c r="BI61" i="16"/>
  <c r="BQ61" i="16" s="1"/>
  <c r="BG63" i="16"/>
  <c r="BO63" i="16" s="1"/>
  <c r="BE65" i="16"/>
  <c r="BM65" i="16" s="1"/>
  <c r="BH66" i="16"/>
  <c r="BP66" i="16" s="1"/>
  <c r="BI69" i="16"/>
  <c r="BQ69" i="16" s="1"/>
  <c r="BG71" i="16"/>
  <c r="BO71" i="16" s="1"/>
  <c r="BE73" i="16"/>
  <c r="BM73" i="16" s="1"/>
  <c r="BF76" i="16"/>
  <c r="BN76" i="16" s="1"/>
  <c r="BI77" i="16"/>
  <c r="BQ77" i="16" s="1"/>
  <c r="BG79" i="16"/>
  <c r="BO79" i="16" s="1"/>
  <c r="BE81" i="16"/>
  <c r="BM81" i="16" s="1"/>
  <c r="BH82" i="16"/>
  <c r="BP82" i="16" s="1"/>
  <c r="BF84" i="16"/>
  <c r="BN84" i="16" s="1"/>
  <c r="BI85" i="16"/>
  <c r="BQ85" i="16" s="1"/>
  <c r="BG87" i="16"/>
  <c r="BO87" i="16" s="1"/>
  <c r="BE89" i="16"/>
  <c r="BM89" i="16" s="1"/>
  <c r="BH90" i="16"/>
  <c r="BP90" i="16" s="1"/>
  <c r="BI93" i="16"/>
  <c r="BQ93" i="16" s="1"/>
  <c r="BG95" i="16"/>
  <c r="BO95" i="16" s="1"/>
  <c r="BE97" i="16"/>
  <c r="BM97" i="16" s="1"/>
  <c r="BH98" i="16"/>
  <c r="BP98" i="16" s="1"/>
  <c r="BI101" i="16"/>
  <c r="BQ101" i="16" s="1"/>
  <c r="BG103" i="16"/>
  <c r="BO103" i="16" s="1"/>
  <c r="BE105" i="16"/>
  <c r="BM105" i="16" s="1"/>
  <c r="BH106" i="16"/>
  <c r="BP106" i="16" s="1"/>
  <c r="BF108" i="16"/>
  <c r="BN108" i="16" s="1"/>
  <c r="BI109" i="16"/>
  <c r="BQ109" i="16" s="1"/>
  <c r="BG111" i="16"/>
  <c r="BO111" i="16" s="1"/>
  <c r="BE113" i="16"/>
  <c r="BM113" i="16" s="1"/>
  <c r="BH114" i="16"/>
  <c r="BP114" i="16" s="1"/>
  <c r="BI117" i="16"/>
  <c r="BQ117" i="16" s="1"/>
  <c r="BE121" i="16"/>
  <c r="BM121" i="16" s="1"/>
  <c r="BH122" i="16"/>
  <c r="BP122" i="16" s="1"/>
  <c r="BF124" i="16"/>
  <c r="BN124" i="16" s="1"/>
  <c r="BI125" i="16"/>
  <c r="BQ125" i="16" s="1"/>
  <c r="BG127" i="16"/>
  <c r="BO127" i="16" s="1"/>
  <c r="BE129" i="16"/>
  <c r="BM129" i="16" s="1"/>
  <c r="BH130" i="16"/>
  <c r="BP130" i="16" s="1"/>
  <c r="BF132" i="16"/>
  <c r="BN132" i="16" s="1"/>
  <c r="BI133" i="16"/>
  <c r="BQ133" i="16" s="1"/>
  <c r="BG135" i="16"/>
  <c r="BO135" i="16" s="1"/>
  <c r="BE137" i="16"/>
  <c r="BM137" i="16" s="1"/>
  <c r="BH138" i="16"/>
  <c r="BP138" i="16" s="1"/>
  <c r="BF140" i="16"/>
  <c r="BN140" i="16" s="1"/>
  <c r="BI141" i="16"/>
  <c r="BQ141" i="16" s="1"/>
  <c r="BG9" i="16"/>
  <c r="BO9" i="16" s="1"/>
  <c r="BE11" i="16"/>
  <c r="BM11" i="16" s="1"/>
  <c r="BH12" i="16"/>
  <c r="BP12" i="16" s="1"/>
  <c r="BF14" i="16"/>
  <c r="BN14" i="16" s="1"/>
  <c r="BI15" i="16"/>
  <c r="BQ15" i="16" s="1"/>
  <c r="BG17" i="16"/>
  <c r="BO17" i="16" s="1"/>
  <c r="BE19" i="16"/>
  <c r="BM19" i="16" s="1"/>
  <c r="BF22" i="16"/>
  <c r="BN22" i="16" s="1"/>
  <c r="BG25" i="16"/>
  <c r="BO25" i="16" s="1"/>
  <c r="BE27" i="16"/>
  <c r="BM27" i="16" s="1"/>
  <c r="BH28" i="16"/>
  <c r="BP28" i="16" s="1"/>
  <c r="BF30" i="16"/>
  <c r="BN30" i="16" s="1"/>
  <c r="BI31" i="16"/>
  <c r="BQ31" i="16" s="1"/>
  <c r="BG33" i="16"/>
  <c r="BO33" i="16" s="1"/>
  <c r="BH36" i="16"/>
  <c r="BP36" i="16" s="1"/>
  <c r="BF38" i="16"/>
  <c r="BN38" i="16" s="1"/>
  <c r="BI39" i="16"/>
  <c r="BQ39" i="16" s="1"/>
  <c r="BG41" i="16"/>
  <c r="BO41" i="16" s="1"/>
  <c r="BE43" i="16"/>
  <c r="BM43" i="16" s="1"/>
  <c r="BF46" i="16"/>
  <c r="BN46" i="16" s="1"/>
  <c r="BI47" i="16"/>
  <c r="BQ47" i="16" s="1"/>
  <c r="BG49" i="16"/>
  <c r="BO49" i="16" s="1"/>
  <c r="BE51" i="16"/>
  <c r="BM51" i="16" s="1"/>
  <c r="BH52" i="16"/>
  <c r="BP52" i="16" s="1"/>
  <c r="BF54" i="16"/>
  <c r="BN54" i="16" s="1"/>
  <c r="BI55" i="16"/>
  <c r="BQ55" i="16" s="1"/>
  <c r="BG57" i="16"/>
  <c r="BO57" i="16" s="1"/>
  <c r="BE59" i="16"/>
  <c r="BM59" i="16" s="1"/>
  <c r="BH60" i="16"/>
  <c r="BP60" i="16" s="1"/>
  <c r="BF62" i="16"/>
  <c r="BN62" i="16" s="1"/>
  <c r="BI63" i="16"/>
  <c r="BQ63" i="16" s="1"/>
  <c r="BG65" i="16"/>
  <c r="BO65" i="16" s="1"/>
  <c r="BE67" i="16"/>
  <c r="BM67" i="16" s="1"/>
  <c r="BF70" i="16"/>
  <c r="BN70" i="16" s="1"/>
  <c r="BI71" i="16"/>
  <c r="BQ71" i="16" s="1"/>
  <c r="BG73" i="16"/>
  <c r="BO73" i="16" s="1"/>
  <c r="BE75" i="16"/>
  <c r="BM75" i="16" s="1"/>
  <c r="BH76" i="16"/>
  <c r="BP76" i="16" s="1"/>
  <c r="BF78" i="16"/>
  <c r="BN78" i="16" s="1"/>
  <c r="BI79" i="16"/>
  <c r="BQ79" i="16" s="1"/>
  <c r="BG81" i="16"/>
  <c r="BO81" i="16" s="1"/>
  <c r="BE83" i="16"/>
  <c r="BM83" i="16" s="1"/>
  <c r="BF8" i="16"/>
  <c r="BN8" i="16" s="1"/>
  <c r="BI9" i="16"/>
  <c r="BQ9" i="16" s="1"/>
  <c r="BG11" i="16"/>
  <c r="BO11" i="16" s="1"/>
  <c r="BE13" i="16"/>
  <c r="BM13" i="16" s="1"/>
  <c r="BH14" i="16"/>
  <c r="BP14" i="16" s="1"/>
  <c r="BF16" i="16"/>
  <c r="BN16" i="16" s="1"/>
  <c r="BI17" i="16"/>
  <c r="BQ17" i="16" s="1"/>
  <c r="BG19" i="16"/>
  <c r="BO19" i="16" s="1"/>
  <c r="BE21" i="16"/>
  <c r="BM21" i="16" s="1"/>
  <c r="BH22" i="16"/>
  <c r="BP22" i="16" s="1"/>
  <c r="BF24" i="16"/>
  <c r="BN24" i="16" s="1"/>
  <c r="BI25" i="16"/>
  <c r="BQ25" i="16" s="1"/>
  <c r="BG27" i="16"/>
  <c r="BO27" i="16" s="1"/>
  <c r="BE29" i="16"/>
  <c r="BM29" i="16" s="1"/>
  <c r="BH30" i="16"/>
  <c r="BP30" i="16" s="1"/>
  <c r="BI33" i="16"/>
  <c r="BQ33" i="16" s="1"/>
  <c r="BH38" i="16"/>
  <c r="BP38" i="16" s="1"/>
  <c r="BF40" i="16"/>
  <c r="BN40" i="16" s="1"/>
  <c r="BI41" i="16"/>
  <c r="BQ41" i="16" s="1"/>
  <c r="BG43" i="16"/>
  <c r="BO43" i="16" s="1"/>
  <c r="BH46" i="16"/>
  <c r="BP46" i="16" s="1"/>
  <c r="BI49" i="16"/>
  <c r="BQ49" i="16" s="1"/>
  <c r="BG51" i="16"/>
  <c r="BO51" i="16" s="1"/>
  <c r="BE53" i="16"/>
  <c r="BM53" i="16" s="1"/>
  <c r="BH54" i="16"/>
  <c r="BP54" i="16" s="1"/>
  <c r="BF56" i="16"/>
  <c r="BN56" i="16" s="1"/>
  <c r="BI57" i="16"/>
  <c r="BQ57" i="16" s="1"/>
  <c r="BG59" i="16"/>
  <c r="BO59" i="16" s="1"/>
  <c r="BE61" i="16"/>
  <c r="BM61" i="16" s="1"/>
  <c r="BH62" i="16"/>
  <c r="BP62" i="16" s="1"/>
  <c r="BF64" i="16"/>
  <c r="BN64" i="16" s="1"/>
  <c r="BI65" i="16"/>
  <c r="BQ65" i="16" s="1"/>
  <c r="BG67" i="16"/>
  <c r="BO67" i="16" s="1"/>
  <c r="BE69" i="16"/>
  <c r="BM69" i="16" s="1"/>
  <c r="BH70" i="16"/>
  <c r="BP70" i="16" s="1"/>
  <c r="BF72" i="16"/>
  <c r="BN72" i="16" s="1"/>
  <c r="BI73" i="16"/>
  <c r="BQ73" i="16" s="1"/>
  <c r="BG75" i="16"/>
  <c r="BO75" i="16" s="1"/>
  <c r="BE77" i="16"/>
  <c r="BM77" i="16" s="1"/>
  <c r="BH78" i="16"/>
  <c r="BP78" i="16" s="1"/>
  <c r="BF80" i="16"/>
  <c r="BN80" i="16" s="1"/>
  <c r="BI81" i="16"/>
  <c r="BQ81" i="16" s="1"/>
  <c r="BG83" i="16"/>
  <c r="BO83" i="16" s="1"/>
  <c r="BE85" i="16"/>
  <c r="BM85" i="16" s="1"/>
  <c r="BF88" i="16"/>
  <c r="BN88" i="16" s="1"/>
  <c r="BI89" i="16"/>
  <c r="BQ89" i="16" s="1"/>
  <c r="BG91" i="16"/>
  <c r="BO91" i="16" s="1"/>
  <c r="BE93" i="16"/>
  <c r="BM93" i="16" s="1"/>
  <c r="BH94" i="16"/>
  <c r="BP94" i="16" s="1"/>
  <c r="BF96" i="16"/>
  <c r="BN96" i="16" s="1"/>
  <c r="BI97" i="16"/>
  <c r="BQ97" i="16" s="1"/>
  <c r="BG99" i="16"/>
  <c r="BO99" i="16" s="1"/>
  <c r="BE101" i="16"/>
  <c r="BM101" i="16" s="1"/>
  <c r="BH102" i="16"/>
  <c r="BP102" i="16" s="1"/>
  <c r="BF104" i="16"/>
  <c r="BN104" i="16" s="1"/>
  <c r="BI105" i="16"/>
  <c r="BQ105" i="16" s="1"/>
  <c r="BG107" i="16"/>
  <c r="BO107" i="16" s="1"/>
  <c r="BE109" i="16"/>
  <c r="BM109" i="16" s="1"/>
  <c r="BH110" i="16"/>
  <c r="BP110" i="16" s="1"/>
  <c r="BF112" i="16"/>
  <c r="BN112" i="16" s="1"/>
  <c r="BI113" i="16"/>
  <c r="BQ113" i="16" s="1"/>
  <c r="BE117" i="16"/>
  <c r="BM117" i="16" s="1"/>
  <c r="BF120" i="16"/>
  <c r="BN120" i="16" s="1"/>
  <c r="BI121" i="16"/>
  <c r="BQ121" i="16" s="1"/>
  <c r="BE125" i="16"/>
  <c r="BM125" i="16" s="1"/>
  <c r="BH126" i="16"/>
  <c r="BP126" i="16" s="1"/>
  <c r="BF128" i="16"/>
  <c r="BN128" i="16" s="1"/>
  <c r="BI129" i="16"/>
  <c r="BQ129" i="16" s="1"/>
  <c r="BE133" i="16"/>
  <c r="BM133" i="16" s="1"/>
  <c r="BH134" i="16"/>
  <c r="BP134" i="16" s="1"/>
  <c r="BF136" i="16"/>
  <c r="BN136" i="16" s="1"/>
  <c r="BI137" i="16"/>
  <c r="BQ137" i="16" s="1"/>
  <c r="BG139" i="16"/>
  <c r="BO139" i="16" s="1"/>
  <c r="BE141" i="16"/>
  <c r="BM141" i="16" s="1"/>
  <c r="BH142" i="16"/>
  <c r="BP142" i="16" s="1"/>
  <c r="BG8" i="16"/>
  <c r="BO8" i="16" s="1"/>
  <c r="BE10" i="16"/>
  <c r="BM10" i="16" s="1"/>
  <c r="BH11" i="16"/>
  <c r="BP11" i="16" s="1"/>
  <c r="BF13" i="16"/>
  <c r="BN13" i="16" s="1"/>
  <c r="BI14" i="16"/>
  <c r="BQ14" i="16" s="1"/>
  <c r="BG16" i="16"/>
  <c r="BO16" i="16" s="1"/>
  <c r="BE18" i="16"/>
  <c r="BM18" i="16" s="1"/>
  <c r="BH19" i="16"/>
  <c r="BP19" i="16" s="1"/>
  <c r="BD18" i="16"/>
  <c r="BL18" i="16" s="1"/>
  <c r="BD10" i="16"/>
  <c r="BL10" i="16" s="1"/>
  <c r="BD142" i="16"/>
  <c r="BL142" i="16" s="1"/>
  <c r="BD134" i="16"/>
  <c r="BL134" i="16" s="1"/>
  <c r="BD126" i="16"/>
  <c r="BL126" i="16" s="1"/>
  <c r="BD110" i="16"/>
  <c r="BL110" i="16" s="1"/>
  <c r="BD102" i="16"/>
  <c r="BL102" i="16" s="1"/>
  <c r="BD94" i="16"/>
  <c r="BL94" i="16" s="1"/>
  <c r="BD78" i="16"/>
  <c r="BL78" i="16" s="1"/>
  <c r="BD70" i="16"/>
  <c r="BL70" i="16" s="1"/>
  <c r="BD62" i="16"/>
  <c r="BL62" i="16" s="1"/>
  <c r="BD54" i="16"/>
  <c r="BL54" i="16" s="1"/>
  <c r="BD46" i="16"/>
  <c r="BL46" i="16" s="1"/>
  <c r="BD38" i="16"/>
  <c r="BL38" i="16" s="1"/>
  <c r="BD30" i="16"/>
  <c r="BL30" i="16" s="1"/>
  <c r="BG6" i="16"/>
  <c r="BO6" i="16" s="1"/>
  <c r="BF144" i="16"/>
  <c r="BN144" i="16" s="1"/>
  <c r="BG142" i="16"/>
  <c r="BO142" i="16" s="1"/>
  <c r="BG140" i="16"/>
  <c r="BO140" i="16" s="1"/>
  <c r="BF138" i="16"/>
  <c r="BN138" i="16" s="1"/>
  <c r="BE136" i="16"/>
  <c r="BM136" i="16" s="1"/>
  <c r="BE134" i="16"/>
  <c r="BM134" i="16" s="1"/>
  <c r="BH129" i="16"/>
  <c r="BP129" i="16" s="1"/>
  <c r="BH127" i="16"/>
  <c r="BP127" i="16" s="1"/>
  <c r="BG125" i="16"/>
  <c r="BO125" i="16" s="1"/>
  <c r="BF121" i="16"/>
  <c r="BN121" i="16" s="1"/>
  <c r="BI114" i="16"/>
  <c r="BQ114" i="16" s="1"/>
  <c r="BH112" i="16"/>
  <c r="BP112" i="16" s="1"/>
  <c r="BG110" i="16"/>
  <c r="BO110" i="16" s="1"/>
  <c r="BG108" i="16"/>
  <c r="BO108" i="16" s="1"/>
  <c r="BF106" i="16"/>
  <c r="BN106" i="16" s="1"/>
  <c r="BE104" i="16"/>
  <c r="BM104" i="16" s="1"/>
  <c r="BE102" i="16"/>
  <c r="BM102" i="16" s="1"/>
  <c r="BI99" i="16"/>
  <c r="BQ99" i="16" s="1"/>
  <c r="BH97" i="16"/>
  <c r="BP97" i="16" s="1"/>
  <c r="BH95" i="16"/>
  <c r="BP95" i="16" s="1"/>
  <c r="BG93" i="16"/>
  <c r="BO93" i="16" s="1"/>
  <c r="BF91" i="16"/>
  <c r="BN91" i="16" s="1"/>
  <c r="BF89" i="16"/>
  <c r="BN89" i="16" s="1"/>
  <c r="BE87" i="16"/>
  <c r="BM87" i="16" s="1"/>
  <c r="BI84" i="16"/>
  <c r="BQ84" i="16" s="1"/>
  <c r="BG82" i="16"/>
  <c r="BO82" i="16" s="1"/>
  <c r="BE80" i="16"/>
  <c r="BM80" i="16" s="1"/>
  <c r="BG77" i="16"/>
  <c r="BO77" i="16" s="1"/>
  <c r="BG72" i="16"/>
  <c r="BO72" i="16" s="1"/>
  <c r="BH69" i="16"/>
  <c r="BP69" i="16" s="1"/>
  <c r="BF67" i="16"/>
  <c r="BN67" i="16" s="1"/>
  <c r="BH64" i="16"/>
  <c r="BP64" i="16" s="1"/>
  <c r="BE62" i="16"/>
  <c r="BM62" i="16" s="1"/>
  <c r="BH59" i="16"/>
  <c r="BP59" i="16" s="1"/>
  <c r="BI56" i="16"/>
  <c r="BQ56" i="16" s="1"/>
  <c r="BG54" i="16"/>
  <c r="BO54" i="16" s="1"/>
  <c r="BI51" i="16"/>
  <c r="BQ51" i="16" s="1"/>
  <c r="BF49" i="16"/>
  <c r="BN49" i="16" s="1"/>
  <c r="BI46" i="16"/>
  <c r="BQ46" i="16" s="1"/>
  <c r="BH41" i="16"/>
  <c r="BP41" i="16" s="1"/>
  <c r="BE39" i="16"/>
  <c r="BM39" i="16" s="1"/>
  <c r="BG36" i="16"/>
  <c r="BO36" i="16" s="1"/>
  <c r="BF31" i="16"/>
  <c r="BN31" i="16" s="1"/>
  <c r="BI28" i="16"/>
  <c r="BQ28" i="16" s="1"/>
  <c r="BF26" i="16"/>
  <c r="BN26" i="16" s="1"/>
  <c r="BF21" i="16"/>
  <c r="BN21" i="16" s="1"/>
  <c r="BF18" i="16"/>
  <c r="BN18" i="16" s="1"/>
  <c r="BE15" i="16"/>
  <c r="BM15" i="16" s="1"/>
  <c r="BI11" i="16"/>
  <c r="BQ11" i="16" s="1"/>
  <c r="BH8" i="16"/>
  <c r="BP8" i="16" s="1"/>
  <c r="BD24" i="16"/>
  <c r="BL24" i="16" s="1"/>
  <c r="BD16" i="16"/>
  <c r="BL16" i="16" s="1"/>
  <c r="BD8" i="16"/>
  <c r="BL8" i="16" s="1"/>
  <c r="BD140" i="16"/>
  <c r="BL140" i="16" s="1"/>
  <c r="BD132" i="16"/>
  <c r="BL132" i="16" s="1"/>
  <c r="BD124" i="16"/>
  <c r="BL124" i="16" s="1"/>
  <c r="BD108" i="16"/>
  <c r="BL108" i="16" s="1"/>
  <c r="BD84" i="16"/>
  <c r="BL84" i="16" s="1"/>
  <c r="BD76" i="16"/>
  <c r="BL76" i="16" s="1"/>
  <c r="BD60" i="16"/>
  <c r="BL60" i="16" s="1"/>
  <c r="BD52" i="16"/>
  <c r="BL52" i="16" s="1"/>
  <c r="BD36" i="16"/>
  <c r="BL36" i="16" s="1"/>
  <c r="BD28" i="16"/>
  <c r="BL28" i="16" s="1"/>
  <c r="BI6" i="16"/>
  <c r="BQ6" i="16" s="1"/>
  <c r="BI143" i="16"/>
  <c r="BQ143" i="16" s="1"/>
  <c r="BE142" i="16"/>
  <c r="BM142" i="16" s="1"/>
  <c r="BI139" i="16"/>
  <c r="BQ139" i="16" s="1"/>
  <c r="BH137" i="16"/>
  <c r="BP137" i="16" s="1"/>
  <c r="BH135" i="16"/>
  <c r="BP135" i="16" s="1"/>
  <c r="BG133" i="16"/>
  <c r="BO133" i="16" s="1"/>
  <c r="BF129" i="16"/>
  <c r="BN129" i="16" s="1"/>
  <c r="BE127" i="16"/>
  <c r="BM127" i="16" s="1"/>
  <c r="BI124" i="16"/>
  <c r="BQ124" i="16" s="1"/>
  <c r="BI122" i="16"/>
  <c r="BQ122" i="16" s="1"/>
  <c r="BH120" i="16"/>
  <c r="BP120" i="16" s="1"/>
  <c r="BF114" i="16"/>
  <c r="BN114" i="16" s="1"/>
  <c r="BE112" i="16"/>
  <c r="BM112" i="16" s="1"/>
  <c r="BE110" i="16"/>
  <c r="BM110" i="16" s="1"/>
  <c r="BI107" i="16"/>
  <c r="BQ107" i="16" s="1"/>
  <c r="BH105" i="16"/>
  <c r="BP105" i="16" s="1"/>
  <c r="BH103" i="16"/>
  <c r="BP103" i="16" s="1"/>
  <c r="BG101" i="16"/>
  <c r="BO101" i="16" s="1"/>
  <c r="BF99" i="16"/>
  <c r="BN99" i="16" s="1"/>
  <c r="BF97" i="16"/>
  <c r="BN97" i="16" s="1"/>
  <c r="BE95" i="16"/>
  <c r="BM95" i="16" s="1"/>
  <c r="BI90" i="16"/>
  <c r="BQ90" i="16" s="1"/>
  <c r="BH88" i="16"/>
  <c r="BP88" i="16" s="1"/>
  <c r="BG84" i="16"/>
  <c r="BO84" i="16" s="1"/>
  <c r="BE82" i="16"/>
  <c r="BM82" i="16" s="1"/>
  <c r="BF79" i="16"/>
  <c r="BN79" i="16" s="1"/>
  <c r="BI76" i="16"/>
  <c r="BQ76" i="16" s="1"/>
  <c r="BH71" i="16"/>
  <c r="BP71" i="16" s="1"/>
  <c r="BF69" i="16"/>
  <c r="BN69" i="16" s="1"/>
  <c r="BG66" i="16"/>
  <c r="BO66" i="16" s="1"/>
  <c r="BE64" i="16"/>
  <c r="BM64" i="16" s="1"/>
  <c r="BG61" i="16"/>
  <c r="BO61" i="16" s="1"/>
  <c r="BI58" i="16"/>
  <c r="BQ58" i="16" s="1"/>
  <c r="BG56" i="16"/>
  <c r="BO56" i="16" s="1"/>
  <c r="BH53" i="16"/>
  <c r="BP53" i="16" s="1"/>
  <c r="BF51" i="16"/>
  <c r="BN51" i="16" s="1"/>
  <c r="BE46" i="16"/>
  <c r="BM46" i="16" s="1"/>
  <c r="BH43" i="16"/>
  <c r="BP43" i="16" s="1"/>
  <c r="BI40" i="16"/>
  <c r="BQ40" i="16" s="1"/>
  <c r="BG38" i="16"/>
  <c r="BO38" i="16" s="1"/>
  <c r="BF33" i="16"/>
  <c r="BN33" i="16" s="1"/>
  <c r="BI30" i="16"/>
  <c r="BQ30" i="16" s="1"/>
  <c r="BE28" i="16"/>
  <c r="BM28" i="16" s="1"/>
  <c r="BH25" i="16"/>
  <c r="BP25" i="16" s="1"/>
  <c r="BF17" i="16"/>
  <c r="BN17" i="16" s="1"/>
  <c r="BE14" i="16"/>
  <c r="BM14" i="16" s="1"/>
  <c r="BI10" i="16"/>
  <c r="BQ10" i="16" s="1"/>
  <c r="BI78" i="16"/>
  <c r="BQ78" i="16" s="1"/>
  <c r="BE76" i="16"/>
  <c r="BM76" i="16" s="1"/>
  <c r="BH73" i="16"/>
  <c r="BP73" i="16" s="1"/>
  <c r="BE71" i="16"/>
  <c r="BM71" i="16" s="1"/>
  <c r="BE66" i="16"/>
  <c r="BM66" i="16" s="1"/>
  <c r="BF63" i="16"/>
  <c r="BN63" i="16" s="1"/>
  <c r="BI60" i="16"/>
  <c r="BQ60" i="16" s="1"/>
  <c r="BF58" i="16"/>
  <c r="BN58" i="16" s="1"/>
  <c r="BH55" i="16"/>
  <c r="BP55" i="16" s="1"/>
  <c r="BF53" i="16"/>
  <c r="BN53" i="16" s="1"/>
  <c r="BG40" i="16"/>
  <c r="BO40" i="16" s="1"/>
  <c r="BE30" i="16"/>
  <c r="BM30" i="16" s="1"/>
  <c r="BH27" i="16"/>
  <c r="BP27" i="16" s="1"/>
  <c r="BI24" i="16"/>
  <c r="BQ24" i="16" s="1"/>
  <c r="BG22" i="16"/>
  <c r="BO22" i="16" s="1"/>
  <c r="BI19" i="16"/>
  <c r="BQ19" i="16" s="1"/>
  <c r="BH16" i="16"/>
  <c r="BP16" i="16" s="1"/>
  <c r="BG13" i="16"/>
  <c r="BO13" i="16" s="1"/>
  <c r="BF10" i="16"/>
  <c r="BN10" i="16" s="1"/>
  <c r="AC110" i="16"/>
  <c r="AC94" i="16"/>
  <c r="AA65" i="16"/>
  <c r="AB24" i="16"/>
  <c r="Z224" i="16"/>
  <c r="AO105" i="16"/>
  <c r="AS95" i="16"/>
  <c r="AN52" i="16"/>
  <c r="AN270" i="16"/>
  <c r="AS216" i="16"/>
  <c r="AN197" i="16"/>
  <c r="AC120" i="16"/>
  <c r="Z105" i="16"/>
  <c r="AD71" i="16"/>
  <c r="AD67" i="16"/>
  <c r="Y261" i="16"/>
  <c r="AC259" i="16"/>
  <c r="Y257" i="16"/>
  <c r="AS146" i="16"/>
  <c r="AN134" i="16"/>
  <c r="AR132" i="16"/>
  <c r="AN110" i="16"/>
  <c r="AN78" i="16"/>
  <c r="AN70" i="16"/>
  <c r="AN58" i="16"/>
  <c r="AS42" i="16"/>
  <c r="AS21" i="16"/>
  <c r="AO283" i="16"/>
  <c r="AN281" i="16"/>
  <c r="AN243" i="16"/>
  <c r="AN166" i="16"/>
  <c r="AR371" i="16"/>
  <c r="Z140" i="16"/>
  <c r="Z121" i="16"/>
  <c r="AB106" i="16"/>
  <c r="Z40" i="16"/>
  <c r="AD264" i="16"/>
  <c r="Z262" i="16"/>
  <c r="AS85" i="16"/>
  <c r="AP43" i="16"/>
  <c r="AR22" i="16"/>
  <c r="Y122" i="16"/>
  <c r="Y107" i="16"/>
  <c r="AC43" i="16"/>
  <c r="AN6" i="16"/>
  <c r="AP112" i="16"/>
  <c r="AR93" i="16"/>
  <c r="AP88" i="16"/>
  <c r="AQ44" i="16"/>
  <c r="AP23" i="16"/>
  <c r="AS413" i="16"/>
  <c r="AO409" i="16"/>
  <c r="Z123" i="16"/>
  <c r="AA58" i="16"/>
  <c r="AD193" i="16"/>
  <c r="AN45" i="16"/>
  <c r="AR35" i="16"/>
  <c r="AS18" i="16"/>
  <c r="K505" i="16"/>
  <c r="Y188" i="16"/>
  <c r="AA130" i="16"/>
  <c r="Z109" i="16"/>
  <c r="AD69" i="16"/>
  <c r="Z46" i="16"/>
  <c r="AR142" i="16"/>
  <c r="AR122" i="16"/>
  <c r="AQ46" i="16"/>
  <c r="AS287" i="16"/>
  <c r="AA140" i="16"/>
  <c r="AD135" i="16"/>
  <c r="AB134" i="16"/>
  <c r="AB122" i="16"/>
  <c r="AC121" i="16"/>
  <c r="AD120" i="16"/>
  <c r="AA117" i="16"/>
  <c r="AB108" i="16"/>
  <c r="AC107" i="16"/>
  <c r="AC106" i="16"/>
  <c r="AC105" i="16"/>
  <c r="AD104" i="16"/>
  <c r="AC103" i="16"/>
  <c r="Y96" i="16"/>
  <c r="AD94" i="16"/>
  <c r="Z86" i="16"/>
  <c r="Y72" i="16"/>
  <c r="Y71" i="16"/>
  <c r="AB70" i="16"/>
  <c r="Z69" i="16"/>
  <c r="AB68" i="16"/>
  <c r="Y67" i="16"/>
  <c r="AC66" i="16"/>
  <c r="AC65" i="16"/>
  <c r="AC64" i="16"/>
  <c r="Z53" i="16"/>
  <c r="Y52" i="16"/>
  <c r="AC42" i="16"/>
  <c r="AA36" i="16"/>
  <c r="AC33" i="16"/>
  <c r="AB23" i="16"/>
  <c r="AA289" i="16"/>
  <c r="Y288" i="16"/>
  <c r="Z284" i="16"/>
  <c r="AB282" i="16"/>
  <c r="AA280" i="16"/>
  <c r="Y279" i="16"/>
  <c r="AA253" i="16"/>
  <c r="Z248" i="16"/>
  <c r="AD246" i="16"/>
  <c r="AA220" i="16"/>
  <c r="AA216" i="16"/>
  <c r="AC213" i="16"/>
  <c r="Y194" i="16"/>
  <c r="AD342" i="16"/>
  <c r="AP6" i="16"/>
  <c r="AP145" i="16"/>
  <c r="AS144" i="16"/>
  <c r="AP143" i="16"/>
  <c r="AO140" i="16"/>
  <c r="AP135" i="16"/>
  <c r="AR130" i="16"/>
  <c r="AS123" i="16"/>
  <c r="AS121" i="16"/>
  <c r="AO110" i="16"/>
  <c r="AO104" i="16"/>
  <c r="AN101" i="16"/>
  <c r="AS100" i="16"/>
  <c r="AN95" i="16"/>
  <c r="AS94" i="16"/>
  <c r="AS91" i="16"/>
  <c r="AN85" i="16"/>
  <c r="AQ84" i="16"/>
  <c r="AR83" i="16"/>
  <c r="AO70" i="16"/>
  <c r="AO66" i="16"/>
  <c r="AS64" i="16"/>
  <c r="AN57" i="16"/>
  <c r="AP55" i="16"/>
  <c r="AQ53" i="16"/>
  <c r="AP45" i="16"/>
  <c r="AR44" i="16"/>
  <c r="AQ43" i="16"/>
  <c r="AR42" i="16"/>
  <c r="AN41" i="16"/>
  <c r="AS35" i="16"/>
  <c r="AN22" i="16"/>
  <c r="AN19" i="16"/>
  <c r="AQ18" i="16"/>
  <c r="AQ17" i="16"/>
  <c r="AP14" i="16"/>
  <c r="AP289" i="16"/>
  <c r="AS286" i="16"/>
  <c r="AP280" i="16"/>
  <c r="AR279" i="16"/>
  <c r="AQ278" i="16"/>
  <c r="AQ269" i="16"/>
  <c r="AS264" i="16"/>
  <c r="AN260" i="16"/>
  <c r="AN254" i="16"/>
  <c r="AS253" i="16"/>
  <c r="AP251" i="16"/>
  <c r="AQ242" i="16"/>
  <c r="AQ241" i="16"/>
  <c r="AP239" i="16"/>
  <c r="AS232" i="16"/>
  <c r="AN217" i="16"/>
  <c r="AO194" i="16"/>
  <c r="AP193" i="16"/>
  <c r="AO171" i="16"/>
  <c r="AO164" i="16"/>
  <c r="AS163" i="16"/>
  <c r="AP162" i="16"/>
  <c r="AQ432" i="16"/>
  <c r="AO427" i="16"/>
  <c r="AS346" i="16"/>
  <c r="Z130" i="16"/>
  <c r="AB127" i="16"/>
  <c r="Y124" i="16"/>
  <c r="AD123" i="16"/>
  <c r="AA114" i="16"/>
  <c r="Y111" i="16"/>
  <c r="AB110" i="16"/>
  <c r="AD109" i="16"/>
  <c r="AD107" i="16"/>
  <c r="AD96" i="16"/>
  <c r="Z83" i="16"/>
  <c r="AD73" i="16"/>
  <c r="Z54" i="16"/>
  <c r="AD52" i="16"/>
  <c r="AD44" i="16"/>
  <c r="Y25" i="16"/>
  <c r="Y267" i="16"/>
  <c r="AB265" i="16"/>
  <c r="AD260" i="16"/>
  <c r="Z258" i="16"/>
  <c r="AB256" i="16"/>
  <c r="AC255" i="16"/>
  <c r="Y235" i="16"/>
  <c r="AC234" i="16"/>
  <c r="AA233" i="16"/>
  <c r="AC226" i="16"/>
  <c r="AA204" i="16"/>
  <c r="AA200" i="16"/>
  <c r="AC197" i="16"/>
  <c r="AN126" i="16"/>
  <c r="AR124" i="16"/>
  <c r="AO118" i="16"/>
  <c r="AS116" i="16"/>
  <c r="AO112" i="16"/>
  <c r="AO106" i="16"/>
  <c r="AQ103" i="16"/>
  <c r="AR101" i="16"/>
  <c r="AO98" i="16"/>
  <c r="AO88" i="16"/>
  <c r="AQ82" i="16"/>
  <c r="AP80" i="16"/>
  <c r="AO73" i="16"/>
  <c r="AS72" i="16"/>
  <c r="AQ71" i="16"/>
  <c r="AQ68" i="16"/>
  <c r="AO67" i="16"/>
  <c r="AS65" i="16"/>
  <c r="AQ57" i="16"/>
  <c r="AN47" i="16"/>
  <c r="AS46" i="16"/>
  <c r="AS43" i="16"/>
  <c r="AS36" i="16"/>
  <c r="AP31" i="16"/>
  <c r="AR30" i="16"/>
  <c r="AQ29" i="16"/>
  <c r="AR28" i="16"/>
  <c r="AP26" i="16"/>
  <c r="AN23" i="16"/>
  <c r="AQ22" i="16"/>
  <c r="AQ21" i="16"/>
  <c r="AR12" i="16"/>
  <c r="AP10" i="16"/>
  <c r="AO284" i="16"/>
  <c r="AS281" i="16"/>
  <c r="AS265" i="16"/>
  <c r="AO257" i="16"/>
  <c r="AS255" i="16"/>
  <c r="AN244" i="16"/>
  <c r="AN235" i="16"/>
  <c r="AN224" i="16"/>
  <c r="AR217" i="16"/>
  <c r="AQ215" i="16"/>
  <c r="AN210" i="16"/>
  <c r="AP196" i="16"/>
  <c r="AR187" i="16"/>
  <c r="AS173" i="16"/>
  <c r="AQ157" i="16"/>
  <c r="AP422" i="16"/>
  <c r="AS376" i="16"/>
  <c r="AO366" i="16"/>
  <c r="AA127" i="16"/>
  <c r="Z118" i="16"/>
  <c r="AB115" i="16"/>
  <c r="Y112" i="16"/>
  <c r="AD111" i="16"/>
  <c r="AC97" i="16"/>
  <c r="Z92" i="16"/>
  <c r="AA88" i="16"/>
  <c r="AA84" i="16"/>
  <c r="Y62" i="16"/>
  <c r="Y54" i="16"/>
  <c r="AA45" i="16"/>
  <c r="AD31" i="16"/>
  <c r="Y8" i="16"/>
  <c r="Z268" i="16"/>
  <c r="AB266" i="16"/>
  <c r="AD265" i="16"/>
  <c r="Z263" i="16"/>
  <c r="AB261" i="16"/>
  <c r="AD227" i="16"/>
  <c r="AD206" i="16"/>
  <c r="AD167" i="16"/>
  <c r="AD163" i="16"/>
  <c r="AC159" i="16"/>
  <c r="AB408" i="16"/>
  <c r="AR146" i="16"/>
  <c r="AO136" i="16"/>
  <c r="AS134" i="16"/>
  <c r="AR133" i="16"/>
  <c r="AO128" i="16"/>
  <c r="AP114" i="16"/>
  <c r="AS110" i="16"/>
  <c r="AO107" i="16"/>
  <c r="AR104" i="16"/>
  <c r="AO99" i="16"/>
  <c r="AO80" i="16"/>
  <c r="AR77" i="16"/>
  <c r="AN73" i="16"/>
  <c r="AR72" i="16"/>
  <c r="AP71" i="16"/>
  <c r="AR70" i="16"/>
  <c r="AP68" i="16"/>
  <c r="AR65" i="16"/>
  <c r="AP64" i="16"/>
  <c r="AP61" i="16"/>
  <c r="AR60" i="16"/>
  <c r="AQ59" i="16"/>
  <c r="AR58" i="16"/>
  <c r="AP54" i="16"/>
  <c r="AR51" i="16"/>
  <c r="AS47" i="16"/>
  <c r="AR45" i="16"/>
  <c r="AO39" i="16"/>
  <c r="AN37" i="16"/>
  <c r="AQ32" i="16"/>
  <c r="AN31" i="16"/>
  <c r="AQ30" i="16"/>
  <c r="AP29" i="16"/>
  <c r="AS22" i="16"/>
  <c r="AN15" i="16"/>
  <c r="AS13" i="16"/>
  <c r="AO273" i="16"/>
  <c r="AO258" i="16"/>
  <c r="AO247" i="16"/>
  <c r="AS244" i="16"/>
  <c r="AQ226" i="16"/>
  <c r="AN219" i="16"/>
  <c r="AQ205" i="16"/>
  <c r="AP197" i="16"/>
  <c r="AN188" i="16"/>
  <c r="AO187" i="16"/>
  <c r="AQ174" i="16"/>
  <c r="AQ166" i="16"/>
  <c r="AR164" i="16"/>
  <c r="AO159" i="16"/>
  <c r="AN150" i="16"/>
  <c r="AR393" i="16"/>
  <c r="AQ380" i="16"/>
  <c r="AO377" i="16"/>
  <c r="AN532" i="16"/>
  <c r="AQ449" i="16"/>
  <c r="Z142" i="16"/>
  <c r="AD125" i="16"/>
  <c r="Z119" i="16"/>
  <c r="Y101" i="16"/>
  <c r="AC98" i="16"/>
  <c r="Z93" i="16"/>
  <c r="Z84" i="16"/>
  <c r="AB81" i="16"/>
  <c r="Z55" i="16"/>
  <c r="Y48" i="16"/>
  <c r="AD46" i="16"/>
  <c r="AA42" i="16"/>
  <c r="AA38" i="16"/>
  <c r="AA34" i="16"/>
  <c r="AD26" i="16"/>
  <c r="Y16" i="16"/>
  <c r="AB13" i="16"/>
  <c r="AC12" i="16"/>
  <c r="AB11" i="16"/>
  <c r="AD10" i="16"/>
  <c r="AA9" i="16"/>
  <c r="AD8" i="16"/>
  <c r="AC7" i="16"/>
  <c r="AA273" i="16"/>
  <c r="Y272" i="16"/>
  <c r="AA269" i="16"/>
  <c r="AA230" i="16"/>
  <c r="Y207" i="16"/>
  <c r="AD177" i="16"/>
  <c r="Z175" i="16"/>
  <c r="AB172" i="16"/>
  <c r="Z382" i="16"/>
  <c r="AO139" i="16"/>
  <c r="AN137" i="16"/>
  <c r="AN136" i="16"/>
  <c r="AN129" i="16"/>
  <c r="AN128" i="16"/>
  <c r="AS126" i="16"/>
  <c r="AR125" i="16"/>
  <c r="AO120" i="16"/>
  <c r="AN119" i="16"/>
  <c r="AP115" i="16"/>
  <c r="AO114" i="16"/>
  <c r="AP111" i="16"/>
  <c r="AN107" i="16"/>
  <c r="AQ105" i="16"/>
  <c r="AR103" i="16"/>
  <c r="AP102" i="16"/>
  <c r="AN90" i="16"/>
  <c r="AQ86" i="16"/>
  <c r="AO76" i="16"/>
  <c r="AS74" i="16"/>
  <c r="AN71" i="16"/>
  <c r="AN61" i="16"/>
  <c r="AQ60" i="16"/>
  <c r="AP59" i="16"/>
  <c r="AS58" i="16"/>
  <c r="AO54" i="16"/>
  <c r="AO50" i="16"/>
  <c r="AS48" i="16"/>
  <c r="AO40" i="16"/>
  <c r="AS37" i="16"/>
  <c r="AN33" i="16"/>
  <c r="AS32" i="16"/>
  <c r="AR23" i="16"/>
  <c r="AR14" i="16"/>
  <c r="AO149" i="16"/>
  <c r="AN285" i="16"/>
  <c r="AR283" i="16"/>
  <c r="AO268" i="16"/>
  <c r="AS266" i="16"/>
  <c r="AR229" i="16"/>
  <c r="AP228" i="16"/>
  <c r="AN198" i="16"/>
  <c r="AQ190" i="16"/>
  <c r="AS189" i="16"/>
  <c r="AQ186" i="16"/>
  <c r="AR167" i="16"/>
  <c r="AS423" i="16"/>
  <c r="AO388" i="16"/>
  <c r="AQ372" i="16"/>
  <c r="AP365" i="16"/>
  <c r="AP493" i="16"/>
  <c r="AP489" i="16"/>
  <c r="Y6" i="16"/>
  <c r="AB144" i="16"/>
  <c r="AC143" i="16"/>
  <c r="Y133" i="16"/>
  <c r="AD130" i="16"/>
  <c r="AA128" i="16"/>
  <c r="Y102" i="16"/>
  <c r="AD100" i="16"/>
  <c r="AC99" i="16"/>
  <c r="AC91" i="16"/>
  <c r="AA81" i="16"/>
  <c r="Z64" i="16"/>
  <c r="AA60" i="16"/>
  <c r="Y50" i="16"/>
  <c r="AA47" i="16"/>
  <c r="Y27" i="16"/>
  <c r="AC20" i="16"/>
  <c r="AB19" i="16"/>
  <c r="AD18" i="16"/>
  <c r="AA17" i="16"/>
  <c r="AD16" i="16"/>
  <c r="AC15" i="16"/>
  <c r="AC14" i="16"/>
  <c r="Y13" i="16"/>
  <c r="AB12" i="16"/>
  <c r="AA11" i="16"/>
  <c r="Y10" i="16"/>
  <c r="Z9" i="16"/>
  <c r="AB8" i="16"/>
  <c r="AB7" i="16"/>
  <c r="Z273" i="16"/>
  <c r="Y238" i="16"/>
  <c r="Z210" i="16"/>
  <c r="Y208" i="16"/>
  <c r="AD207" i="16"/>
  <c r="Y178" i="16"/>
  <c r="AC173" i="16"/>
  <c r="AQ137" i="16"/>
  <c r="AS136" i="16"/>
  <c r="AQ130" i="16"/>
  <c r="AQ129" i="16"/>
  <c r="AS128" i="16"/>
  <c r="AP127" i="16"/>
  <c r="AN121" i="16"/>
  <c r="AN120" i="16"/>
  <c r="AQ118" i="16"/>
  <c r="AS112" i="16"/>
  <c r="AN108" i="16"/>
  <c r="AR106" i="16"/>
  <c r="AN100" i="16"/>
  <c r="AS98" i="16"/>
  <c r="AR97" i="16"/>
  <c r="AP96" i="16"/>
  <c r="AQ89" i="16"/>
  <c r="AS88" i="16"/>
  <c r="AR87" i="16"/>
  <c r="AO83" i="16"/>
  <c r="AQ79" i="16"/>
  <c r="AR73" i="16"/>
  <c r="AP69" i="16"/>
  <c r="AN68" i="16"/>
  <c r="AS62" i="16"/>
  <c r="AS59" i="16"/>
  <c r="AO55" i="16"/>
  <c r="AO41" i="16"/>
  <c r="AN40" i="16"/>
  <c r="AS33" i="16"/>
  <c r="AQ15" i="16"/>
  <c r="AP9" i="16"/>
  <c r="AQ284" i="16"/>
  <c r="AQ257" i="16"/>
  <c r="AQ246" i="16"/>
  <c r="AN230" i="16"/>
  <c r="AO229" i="16"/>
  <c r="AR219" i="16"/>
  <c r="AR213" i="16"/>
  <c r="AQ212" i="16"/>
  <c r="AO191" i="16"/>
  <c r="AO190" i="16"/>
  <c r="AN168" i="16"/>
  <c r="AQ424" i="16"/>
  <c r="AQ552" i="16"/>
  <c r="AP710" i="16"/>
  <c r="AP694" i="16"/>
  <c r="AD6" i="16"/>
  <c r="Z145" i="16"/>
  <c r="Y144" i="16"/>
  <c r="AB143" i="16"/>
  <c r="AD142" i="16"/>
  <c r="AC141" i="16"/>
  <c r="AC136" i="16"/>
  <c r="Z135" i="16"/>
  <c r="AD134" i="16"/>
  <c r="AC132" i="16"/>
  <c r="AC131" i="16"/>
  <c r="AB129" i="16"/>
  <c r="Z120" i="16"/>
  <c r="AD118" i="16"/>
  <c r="AA116" i="16"/>
  <c r="Y103" i="16"/>
  <c r="Z101" i="16"/>
  <c r="AC100" i="16"/>
  <c r="AD92" i="16"/>
  <c r="AD75" i="16"/>
  <c r="Z60" i="16"/>
  <c r="Y51" i="16"/>
  <c r="AB49" i="16"/>
  <c r="AD48" i="16"/>
  <c r="Z43" i="16"/>
  <c r="AC28" i="16"/>
  <c r="AD27" i="16"/>
  <c r="Y21" i="16"/>
  <c r="Y20" i="16"/>
  <c r="Z19" i="16"/>
  <c r="Y18" i="16"/>
  <c r="Z17" i="16"/>
  <c r="AB16" i="16"/>
  <c r="AB15" i="16"/>
  <c r="AD9" i="16"/>
  <c r="AD285" i="16"/>
  <c r="Y278" i="16"/>
  <c r="AB276" i="16"/>
  <c r="AC275" i="16"/>
  <c r="AA274" i="16"/>
  <c r="AD249" i="16"/>
  <c r="AC220" i="16"/>
  <c r="AA211" i="16"/>
  <c r="Y187" i="16"/>
  <c r="AC186" i="16"/>
  <c r="AA185" i="16"/>
  <c r="Z176" i="16"/>
  <c r="AA174" i="16"/>
  <c r="AO144" i="16"/>
  <c r="AP141" i="16"/>
  <c r="AS140" i="16"/>
  <c r="AN138" i="16"/>
  <c r="AP137" i="16"/>
  <c r="AP136" i="16"/>
  <c r="AO131" i="16"/>
  <c r="AP130" i="16"/>
  <c r="AP129" i="16"/>
  <c r="AP128" i="16"/>
  <c r="AQ122" i="16"/>
  <c r="AQ121" i="16"/>
  <c r="AS120" i="16"/>
  <c r="AO119" i="16"/>
  <c r="AP116" i="16"/>
  <c r="AP113" i="16"/>
  <c r="AO109" i="16"/>
  <c r="AQ107" i="16"/>
  <c r="AQ99" i="16"/>
  <c r="AQ97" i="16"/>
  <c r="AP93" i="16"/>
  <c r="AR92" i="16"/>
  <c r="AQ91" i="16"/>
  <c r="AR90" i="16"/>
  <c r="AO89" i="16"/>
  <c r="AQ87" i="16"/>
  <c r="AO86" i="16"/>
  <c r="AP81" i="16"/>
  <c r="AS80" i="16"/>
  <c r="AO77" i="16"/>
  <c r="AS75" i="16"/>
  <c r="AN63" i="16"/>
  <c r="AR61" i="16"/>
  <c r="AO56" i="16"/>
  <c r="AO51" i="16"/>
  <c r="AS49" i="16"/>
  <c r="AN42" i="16"/>
  <c r="AP39" i="16"/>
  <c r="AS34" i="16"/>
  <c r="AN18" i="16"/>
  <c r="AR285" i="16"/>
  <c r="AO261" i="16"/>
  <c r="AQ258" i="16"/>
  <c r="AP252" i="16"/>
  <c r="AR247" i="16"/>
  <c r="AP220" i="16"/>
  <c r="AN214" i="16"/>
  <c r="AO213" i="16"/>
  <c r="AN184" i="16"/>
  <c r="AS169" i="16"/>
  <c r="AR160" i="16"/>
  <c r="AQ152" i="16"/>
  <c r="AO425" i="16"/>
  <c r="AS407" i="16"/>
  <c r="AS395" i="16"/>
  <c r="AP387" i="16"/>
  <c r="AO318" i="16"/>
  <c r="AO310" i="16"/>
  <c r="AQ295" i="16"/>
  <c r="AS500" i="16"/>
  <c r="AC6" i="16"/>
  <c r="AD145" i="16"/>
  <c r="Z143" i="16"/>
  <c r="AB142" i="16"/>
  <c r="Y137" i="16"/>
  <c r="Y136" i="16"/>
  <c r="Y135" i="16"/>
  <c r="AC134" i="16"/>
  <c r="AC133" i="16"/>
  <c r="AB132" i="16"/>
  <c r="AA129" i="16"/>
  <c r="Y121" i="16"/>
  <c r="AB113" i="16"/>
  <c r="Y106" i="16"/>
  <c r="AC102" i="16"/>
  <c r="Y95" i="16"/>
  <c r="AA90" i="16"/>
  <c r="AA86" i="16"/>
  <c r="AA82" i="16"/>
  <c r="AB71" i="16"/>
  <c r="AC70" i="16"/>
  <c r="AA69" i="16"/>
  <c r="AD68" i="16"/>
  <c r="AB67" i="16"/>
  <c r="AD66" i="16"/>
  <c r="AB63" i="16"/>
  <c r="AA57" i="16"/>
  <c r="AC50" i="16"/>
  <c r="AA49" i="16"/>
  <c r="Z44" i="16"/>
  <c r="Y29" i="16"/>
  <c r="AC27" i="16"/>
  <c r="Y22" i="16"/>
  <c r="AD17" i="16"/>
  <c r="Z288" i="16"/>
  <c r="AB286" i="16"/>
  <c r="AD281" i="16"/>
  <c r="Z279" i="16"/>
  <c r="AB277" i="16"/>
  <c r="AD276" i="16"/>
  <c r="Z252" i="16"/>
  <c r="AB250" i="16"/>
  <c r="AA244" i="16"/>
  <c r="Y243" i="16"/>
  <c r="Z223" i="16"/>
  <c r="AD221" i="16"/>
  <c r="Z219" i="16"/>
  <c r="AD217" i="16"/>
  <c r="Z215" i="16"/>
  <c r="Z190" i="16"/>
  <c r="AD187" i="16"/>
  <c r="Z185" i="16"/>
  <c r="AD183" i="16"/>
  <c r="Z181" i="16"/>
  <c r="AD179" i="16"/>
  <c r="AC178" i="16"/>
  <c r="AQ6" i="16"/>
  <c r="AN144" i="16"/>
  <c r="AS142" i="16"/>
  <c r="AO141" i="16"/>
  <c r="AQ140" i="16"/>
  <c r="AS139" i="16"/>
  <c r="AS137" i="16"/>
  <c r="AS131" i="16"/>
  <c r="AS129" i="16"/>
  <c r="AO123" i="16"/>
  <c r="AP122" i="16"/>
  <c r="AP121" i="16"/>
  <c r="AP120" i="16"/>
  <c r="AP117" i="16"/>
  <c r="AO116" i="16"/>
  <c r="AS114" i="16"/>
  <c r="AN109" i="16"/>
  <c r="AO101" i="16"/>
  <c r="AR100" i="16"/>
  <c r="AQ94" i="16"/>
  <c r="AN93" i="16"/>
  <c r="AQ92" i="16"/>
  <c r="AP91" i="16"/>
  <c r="AS90" i="16"/>
  <c r="AR84" i="16"/>
  <c r="AS83" i="16"/>
  <c r="AS82" i="16"/>
  <c r="AO81" i="16"/>
  <c r="AP78" i="16"/>
  <c r="AR75" i="16"/>
  <c r="AP74" i="16"/>
  <c r="AR67" i="16"/>
  <c r="AS63" i="16"/>
  <c r="AQ62" i="16"/>
  <c r="AO57" i="16"/>
  <c r="AN56" i="16"/>
  <c r="AR54" i="16"/>
  <c r="AP52" i="16"/>
  <c r="AR49" i="16"/>
  <c r="AP48" i="16"/>
  <c r="AQ41" i="16"/>
  <c r="AQ40" i="16"/>
  <c r="AO21" i="16"/>
  <c r="AP19" i="16"/>
  <c r="AR18" i="16"/>
  <c r="AS17" i="16"/>
  <c r="AO288" i="16"/>
  <c r="AP286" i="16"/>
  <c r="AP268" i="16"/>
  <c r="AN259" i="16"/>
  <c r="AQ253" i="16"/>
  <c r="AQ248" i="16"/>
  <c r="AN233" i="16"/>
  <c r="AQ228" i="16"/>
  <c r="AO221" i="16"/>
  <c r="AQ200" i="16"/>
  <c r="AP194" i="16"/>
  <c r="AS193" i="16"/>
  <c r="AS192" i="16"/>
  <c r="AQ189" i="16"/>
  <c r="AQ179" i="16"/>
  <c r="AQ170" i="16"/>
  <c r="AN163" i="16"/>
  <c r="AO292" i="16"/>
  <c r="AP431" i="16"/>
  <c r="AP426" i="16"/>
  <c r="AQ411" i="16"/>
  <c r="AO321" i="16"/>
  <c r="K417" i="16"/>
  <c r="L569" i="16"/>
  <c r="Y722" i="16"/>
  <c r="Y350" i="16"/>
  <c r="AC355" i="16"/>
  <c r="AD404" i="16"/>
  <c r="Y349" i="16"/>
  <c r="AB403" i="16"/>
  <c r="Z343" i="16"/>
  <c r="AA480" i="16"/>
  <c r="AB341" i="16"/>
  <c r="AB347" i="16"/>
  <c r="Z407" i="16"/>
  <c r="AB152" i="16"/>
  <c r="AA6" i="16"/>
  <c r="AA146" i="16"/>
  <c r="AD143" i="16"/>
  <c r="Y142" i="16"/>
  <c r="AB141" i="16"/>
  <c r="AD140" i="16"/>
  <c r="AA138" i="16"/>
  <c r="AB137" i="16"/>
  <c r="AD133" i="16"/>
  <c r="Y132" i="16"/>
  <c r="Z131" i="16"/>
  <c r="AB130" i="16"/>
  <c r="AC129" i="16"/>
  <c r="Z128" i="16"/>
  <c r="AA125" i="16"/>
  <c r="AB123" i="16"/>
  <c r="Y120" i="16"/>
  <c r="Y119" i="16"/>
  <c r="AC118" i="16"/>
  <c r="AC117" i="16"/>
  <c r="AC116" i="16"/>
  <c r="Z114" i="16"/>
  <c r="AA113" i="16"/>
  <c r="AB111" i="16"/>
  <c r="AB109" i="16"/>
  <c r="AD101" i="16"/>
  <c r="AB100" i="16"/>
  <c r="Y99" i="16"/>
  <c r="AB98" i="16"/>
  <c r="AD97" i="16"/>
  <c r="Y94" i="16"/>
  <c r="Y93" i="16"/>
  <c r="AC92" i="16"/>
  <c r="Z91" i="16"/>
  <c r="AC90" i="16"/>
  <c r="AC89" i="16"/>
  <c r="Z78" i="16"/>
  <c r="Z77" i="16"/>
  <c r="AA76" i="16"/>
  <c r="Z74" i="16"/>
  <c r="Y65" i="16"/>
  <c r="Y64" i="16"/>
  <c r="AA63" i="16"/>
  <c r="AD62" i="16"/>
  <c r="AC61" i="16"/>
  <c r="AA53" i="16"/>
  <c r="AB52" i="16"/>
  <c r="Z49" i="16"/>
  <c r="AB48" i="16"/>
  <c r="Z47" i="16"/>
  <c r="Y46" i="16"/>
  <c r="Y45" i="16"/>
  <c r="AC44" i="16"/>
  <c r="Y43" i="16"/>
  <c r="AB42" i="16"/>
  <c r="AC41" i="16"/>
  <c r="Z38" i="16"/>
  <c r="Z35" i="16"/>
  <c r="Z34" i="16"/>
  <c r="AA30" i="16"/>
  <c r="AA26" i="16"/>
  <c r="AD15" i="16"/>
  <c r="AC13" i="16"/>
  <c r="AC11" i="16"/>
  <c r="Y7" i="16"/>
  <c r="Y149" i="16"/>
  <c r="AB288" i="16"/>
  <c r="AC287" i="16"/>
  <c r="AA285" i="16"/>
  <c r="Y284" i="16"/>
  <c r="Z280" i="16"/>
  <c r="AB278" i="16"/>
  <c r="AD277" i="16"/>
  <c r="AC276" i="16"/>
  <c r="AC271" i="16"/>
  <c r="Y254" i="16"/>
  <c r="AA252" i="16"/>
  <c r="AC251" i="16"/>
  <c r="AA249" i="16"/>
  <c r="Y248" i="16"/>
  <c r="AC246" i="16"/>
  <c r="AD242" i="16"/>
  <c r="AB241" i="16"/>
  <c r="Y239" i="16"/>
  <c r="AB237" i="16"/>
  <c r="AC236" i="16"/>
  <c r="Z234" i="16"/>
  <c r="AD232" i="16"/>
  <c r="Z230" i="16"/>
  <c r="Y228" i="16"/>
  <c r="AD222" i="16"/>
  <c r="AD218" i="16"/>
  <c r="Z216" i="16"/>
  <c r="AD214" i="16"/>
  <c r="AA212" i="16"/>
  <c r="Z211" i="16"/>
  <c r="AD203" i="16"/>
  <c r="Z201" i="16"/>
  <c r="AD199" i="16"/>
  <c r="Z197" i="16"/>
  <c r="Y195" i="16"/>
  <c r="AD194" i="16"/>
  <c r="Z192" i="16"/>
  <c r="AD189" i="16"/>
  <c r="AC188" i="16"/>
  <c r="Z186" i="16"/>
  <c r="AD184" i="16"/>
  <c r="Z182" i="16"/>
  <c r="Y180" i="16"/>
  <c r="AC164" i="16"/>
  <c r="AB160" i="16"/>
  <c r="AB154" i="16"/>
  <c r="N398" i="16"/>
  <c r="M460" i="16"/>
  <c r="Z6" i="16"/>
  <c r="Z146" i="16"/>
  <c r="Z141" i="16"/>
  <c r="AB140" i="16"/>
  <c r="AC139" i="16"/>
  <c r="Z138" i="16"/>
  <c r="AA137" i="16"/>
  <c r="AB135" i="16"/>
  <c r="AD131" i="16"/>
  <c r="Y130" i="16"/>
  <c r="Z129" i="16"/>
  <c r="AD128" i="16"/>
  <c r="Z126" i="16"/>
  <c r="AA124" i="16"/>
  <c r="AD119" i="16"/>
  <c r="AB118" i="16"/>
  <c r="Y117" i="16"/>
  <c r="AB116" i="16"/>
  <c r="AC115" i="16"/>
  <c r="AD114" i="16"/>
  <c r="AA112" i="16"/>
  <c r="AA111" i="16"/>
  <c r="Y91" i="16"/>
  <c r="AB90" i="16"/>
  <c r="AB89" i="16"/>
  <c r="AC88" i="16"/>
  <c r="AC87" i="16"/>
  <c r="AA85" i="16"/>
  <c r="AD84" i="16"/>
  <c r="AA83" i="16"/>
  <c r="AC82" i="16"/>
  <c r="Y78" i="16"/>
  <c r="Z75" i="16"/>
  <c r="AA72" i="16"/>
  <c r="AB69" i="16"/>
  <c r="Y63" i="16"/>
  <c r="AC62" i="16"/>
  <c r="AA61" i="16"/>
  <c r="AC60" i="16"/>
  <c r="AB59" i="16"/>
  <c r="Y58" i="16"/>
  <c r="AD54" i="16"/>
  <c r="AD53" i="16"/>
  <c r="AC51" i="16"/>
  <c r="AD43" i="16"/>
  <c r="Y42" i="16"/>
  <c r="AB41" i="16"/>
  <c r="AC40" i="16"/>
  <c r="AC39" i="16"/>
  <c r="Z26" i="16"/>
  <c r="AA24" i="16"/>
  <c r="AA22" i="16"/>
  <c r="AD7" i="16"/>
  <c r="AB289" i="16"/>
  <c r="AD288" i="16"/>
  <c r="AA286" i="16"/>
  <c r="Z285" i="16"/>
  <c r="AD283" i="16"/>
  <c r="AC282" i="16"/>
  <c r="AD267" i="16"/>
  <c r="AC266" i="16"/>
  <c r="Z264" i="16"/>
  <c r="AD262" i="16"/>
  <c r="AC261" i="16"/>
  <c r="AC257" i="16"/>
  <c r="Z255" i="16"/>
  <c r="AB253" i="16"/>
  <c r="AD252" i="16"/>
  <c r="AB251" i="16"/>
  <c r="AA250" i="16"/>
  <c r="Z249" i="16"/>
  <c r="Z238" i="16"/>
  <c r="AA235" i="16"/>
  <c r="Y234" i="16"/>
  <c r="AA231" i="16"/>
  <c r="Z226" i="16"/>
  <c r="Y223" i="16"/>
  <c r="Z206" i="16"/>
  <c r="Y204" i="16"/>
  <c r="AA202" i="16"/>
  <c r="AA198" i="16"/>
  <c r="Y190" i="16"/>
  <c r="AC189" i="16"/>
  <c r="AA187" i="16"/>
  <c r="AA183" i="16"/>
  <c r="Z177" i="16"/>
  <c r="AD169" i="16"/>
  <c r="Z167" i="16"/>
  <c r="AD165" i="16"/>
  <c r="AD155" i="16"/>
  <c r="AC353" i="16"/>
  <c r="J432" i="16"/>
  <c r="L377" i="16"/>
  <c r="AD146" i="16"/>
  <c r="AA144" i="16"/>
  <c r="AD141" i="16"/>
  <c r="Y140" i="16"/>
  <c r="AB139" i="16"/>
  <c r="AD138" i="16"/>
  <c r="AA136" i="16"/>
  <c r="AA135" i="16"/>
  <c r="Y129" i="16"/>
  <c r="AC128" i="16"/>
  <c r="Z127" i="16"/>
  <c r="AD126" i="16"/>
  <c r="AA122" i="16"/>
  <c r="AB121" i="16"/>
  <c r="AD117" i="16"/>
  <c r="Y116" i="16"/>
  <c r="Z115" i="16"/>
  <c r="AB114" i="16"/>
  <c r="AC113" i="16"/>
  <c r="Z112" i="16"/>
  <c r="AA107" i="16"/>
  <c r="AB105" i="16"/>
  <c r="AB101" i="16"/>
  <c r="AB97" i="16"/>
  <c r="AB95" i="16"/>
  <c r="Y89" i="16"/>
  <c r="AB88" i="16"/>
  <c r="AB87" i="16"/>
  <c r="AB86" i="16"/>
  <c r="Z85" i="16"/>
  <c r="AB84" i="16"/>
  <c r="Y83" i="16"/>
  <c r="AB82" i="16"/>
  <c r="AC81" i="16"/>
  <c r="AC80" i="16"/>
  <c r="AC79" i="16"/>
  <c r="AA77" i="16"/>
  <c r="AC76" i="16"/>
  <c r="AC73" i="16"/>
  <c r="AA70" i="16"/>
  <c r="AA68" i="16"/>
  <c r="AA67" i="16"/>
  <c r="Y61" i="16"/>
  <c r="Y60" i="16"/>
  <c r="AA59" i="16"/>
  <c r="AD58" i="16"/>
  <c r="AB57" i="16"/>
  <c r="AC56" i="16"/>
  <c r="AC55" i="16"/>
  <c r="AC47" i="16"/>
  <c r="Y41" i="16"/>
  <c r="AB40" i="16"/>
  <c r="AA39" i="16"/>
  <c r="AD38" i="16"/>
  <c r="AA37" i="16"/>
  <c r="AC36" i="16"/>
  <c r="AB35" i="16"/>
  <c r="AD34" i="16"/>
  <c r="AA33" i="16"/>
  <c r="Y32" i="16"/>
  <c r="Y30" i="16"/>
  <c r="Z22" i="16"/>
  <c r="AA20" i="16"/>
  <c r="AA18" i="16"/>
  <c r="AA12" i="16"/>
  <c r="AA10" i="16"/>
  <c r="AD289" i="16"/>
  <c r="AC288" i="16"/>
  <c r="Z281" i="16"/>
  <c r="Y275" i="16"/>
  <c r="AB273" i="16"/>
  <c r="AC272" i="16"/>
  <c r="Y270" i="16"/>
  <c r="AB268" i="16"/>
  <c r="AC267" i="16"/>
  <c r="AA265" i="16"/>
  <c r="AD258" i="16"/>
  <c r="AA256" i="16"/>
  <c r="Y255" i="16"/>
  <c r="AA227" i="16"/>
  <c r="Y224" i="16"/>
  <c r="AD223" i="16"/>
  <c r="AD210" i="16"/>
  <c r="Z207" i="16"/>
  <c r="Z193" i="16"/>
  <c r="Y191" i="16"/>
  <c r="AD190" i="16"/>
  <c r="AA188" i="16"/>
  <c r="Z187" i="16"/>
  <c r="AD185" i="16"/>
  <c r="Z183" i="16"/>
  <c r="AA173" i="16"/>
  <c r="AB170" i="16"/>
  <c r="AC156" i="16"/>
  <c r="Y411" i="16"/>
  <c r="AB406" i="16"/>
  <c r="M346" i="16"/>
  <c r="AB146" i="16"/>
  <c r="AC145" i="16"/>
  <c r="Z144" i="16"/>
  <c r="Z139" i="16"/>
  <c r="AB138" i="16"/>
  <c r="AC137" i="16"/>
  <c r="Z136" i="16"/>
  <c r="AA133" i="16"/>
  <c r="AB131" i="16"/>
  <c r="Y128" i="16"/>
  <c r="Y127" i="16"/>
  <c r="AC126" i="16"/>
  <c r="AC125" i="16"/>
  <c r="AC124" i="16"/>
  <c r="Z122" i="16"/>
  <c r="AA121" i="16"/>
  <c r="AB119" i="16"/>
  <c r="AD115" i="16"/>
  <c r="Y114" i="16"/>
  <c r="Z113" i="16"/>
  <c r="AD112" i="16"/>
  <c r="Z110" i="16"/>
  <c r="Z108" i="16"/>
  <c r="AA106" i="16"/>
  <c r="AA103" i="16"/>
  <c r="AA102" i="16"/>
  <c r="AA101" i="16"/>
  <c r="AA96" i="16"/>
  <c r="AA95" i="16"/>
  <c r="AB93" i="16"/>
  <c r="Y87" i="16"/>
  <c r="AD85" i="16"/>
  <c r="AD83" i="16"/>
  <c r="Y82" i="16"/>
  <c r="Y81" i="16"/>
  <c r="AB80" i="16"/>
  <c r="AA79" i="16"/>
  <c r="AC78" i="16"/>
  <c r="Y77" i="16"/>
  <c r="AB76" i="16"/>
  <c r="AC75" i="16"/>
  <c r="AC74" i="16"/>
  <c r="AA73" i="16"/>
  <c r="AC72" i="16"/>
  <c r="Z68" i="16"/>
  <c r="Z67" i="16"/>
  <c r="Z59" i="16"/>
  <c r="AB58" i="16"/>
  <c r="Y57" i="16"/>
  <c r="AB56" i="16"/>
  <c r="AD55" i="16"/>
  <c r="AA50" i="16"/>
  <c r="AD41" i="16"/>
  <c r="Z39" i="16"/>
  <c r="Y38" i="16"/>
  <c r="Y37" i="16"/>
  <c r="AB36" i="16"/>
  <c r="AA35" i="16"/>
  <c r="AB34" i="16"/>
  <c r="Z33" i="16"/>
  <c r="AD32" i="16"/>
  <c r="AB31" i="16"/>
  <c r="AD30" i="16"/>
  <c r="AB29" i="16"/>
  <c r="Y28" i="16"/>
  <c r="AB25" i="16"/>
  <c r="Z18" i="16"/>
  <c r="AA16" i="16"/>
  <c r="Z10" i="16"/>
  <c r="AA8" i="16"/>
  <c r="AD284" i="16"/>
  <c r="AA282" i="16"/>
  <c r="AC279" i="16"/>
  <c r="AA277" i="16"/>
  <c r="Z276" i="16"/>
  <c r="AB274" i="16"/>
  <c r="AD273" i="16"/>
  <c r="Z271" i="16"/>
  <c r="AB269" i="16"/>
  <c r="AD268" i="16"/>
  <c r="AA266" i="16"/>
  <c r="Z265" i="16"/>
  <c r="AD248" i="16"/>
  <c r="AB247" i="16"/>
  <c r="Z246" i="16"/>
  <c r="AB244" i="16"/>
  <c r="AC243" i="16"/>
  <c r="AC238" i="16"/>
  <c r="AA232" i="16"/>
  <c r="AC229" i="16"/>
  <c r="Z227" i="16"/>
  <c r="Y225" i="16"/>
  <c r="AD224" i="16"/>
  <c r="AA218" i="16"/>
  <c r="AA214" i="16"/>
  <c r="Y211" i="16"/>
  <c r="AC210" i="16"/>
  <c r="AA203" i="16"/>
  <c r="AA199" i="16"/>
  <c r="AD166" i="16"/>
  <c r="Y162" i="16"/>
  <c r="AD151" i="16"/>
  <c r="Z292" i="16"/>
  <c r="J318" i="16"/>
  <c r="Y146" i="16"/>
  <c r="AB145" i="16"/>
  <c r="AD144" i="16"/>
  <c r="AA142" i="16"/>
  <c r="AD139" i="16"/>
  <c r="Y138" i="16"/>
  <c r="Z137" i="16"/>
  <c r="AD136" i="16"/>
  <c r="Z134" i="16"/>
  <c r="AA132" i="16"/>
  <c r="AD127" i="16"/>
  <c r="AB126" i="16"/>
  <c r="Y125" i="16"/>
  <c r="AB124" i="16"/>
  <c r="AC123" i="16"/>
  <c r="AD122" i="16"/>
  <c r="AA120" i="16"/>
  <c r="AA119" i="16"/>
  <c r="Y113" i="16"/>
  <c r="AC112" i="16"/>
  <c r="Z111" i="16"/>
  <c r="AD110" i="16"/>
  <c r="AD108" i="16"/>
  <c r="Z104" i="16"/>
  <c r="Z102" i="16"/>
  <c r="AA99" i="16"/>
  <c r="Z96" i="16"/>
  <c r="AA94" i="16"/>
  <c r="AA93" i="16"/>
  <c r="AD87" i="16"/>
  <c r="Y79" i="16"/>
  <c r="AD77" i="16"/>
  <c r="Y76" i="16"/>
  <c r="AB75" i="16"/>
  <c r="Y73" i="16"/>
  <c r="AB72" i="16"/>
  <c r="AC71" i="16"/>
  <c r="AA64" i="16"/>
  <c r="AA52" i="16"/>
  <c r="Z50" i="16"/>
  <c r="AA48" i="16"/>
  <c r="AA46" i="16"/>
  <c r="AA43" i="16"/>
  <c r="AD35" i="16"/>
  <c r="Y33" i="16"/>
  <c r="AC32" i="16"/>
  <c r="Z31" i="16"/>
  <c r="AB30" i="16"/>
  <c r="Z29" i="16"/>
  <c r="AD28" i="16"/>
  <c r="AB27" i="16"/>
  <c r="Y26" i="16"/>
  <c r="AA25" i="16"/>
  <c r="AC24" i="16"/>
  <c r="AC23" i="16"/>
  <c r="AD22" i="16"/>
  <c r="AA21" i="16"/>
  <c r="AD20" i="16"/>
  <c r="Z15" i="16"/>
  <c r="Y14" i="16"/>
  <c r="AA288" i="16"/>
  <c r="Y287" i="16"/>
  <c r="AB285" i="16"/>
  <c r="AC284" i="16"/>
  <c r="AD280" i="16"/>
  <c r="AA278" i="16"/>
  <c r="Z277" i="16"/>
  <c r="Y276" i="16"/>
  <c r="AA272" i="16"/>
  <c r="Y271" i="16"/>
  <c r="AC254" i="16"/>
  <c r="Y251" i="16"/>
  <c r="AB249" i="16"/>
  <c r="AC248" i="16"/>
  <c r="AA247" i="16"/>
  <c r="Y246" i="16"/>
  <c r="Z242" i="16"/>
  <c r="AA240" i="16"/>
  <c r="AC239" i="16"/>
  <c r="AD234" i="16"/>
  <c r="Z232" i="16"/>
  <c r="AD230" i="16"/>
  <c r="AA228" i="16"/>
  <c r="Z218" i="16"/>
  <c r="AD216" i="16"/>
  <c r="Z214" i="16"/>
  <c r="Y212" i="16"/>
  <c r="AD211" i="16"/>
  <c r="Z209" i="16"/>
  <c r="Y206" i="16"/>
  <c r="AC205" i="16"/>
  <c r="Z203" i="16"/>
  <c r="AD201" i="16"/>
  <c r="Z199" i="16"/>
  <c r="AA195" i="16"/>
  <c r="Z194" i="16"/>
  <c r="Y177" i="16"/>
  <c r="AD171" i="16"/>
  <c r="AC170" i="16"/>
  <c r="AC166" i="16"/>
  <c r="Y346" i="16"/>
  <c r="AB312" i="16"/>
  <c r="Z293" i="16"/>
  <c r="Z430" i="16"/>
  <c r="AA339" i="16"/>
  <c r="AA331" i="16"/>
  <c r="AA323" i="16"/>
  <c r="Z530" i="16"/>
  <c r="AO6" i="16"/>
  <c r="AP144" i="16"/>
  <c r="AR143" i="16"/>
  <c r="AN143" i="16"/>
  <c r="AP140" i="16"/>
  <c r="AR138" i="16"/>
  <c r="AO137" i="16"/>
  <c r="AQ136" i="16"/>
  <c r="AQ135" i="16"/>
  <c r="AN135" i="16"/>
  <c r="AO134" i="16"/>
  <c r="AR131" i="16"/>
  <c r="AO129" i="16"/>
  <c r="AQ128" i="16"/>
  <c r="AQ127" i="16"/>
  <c r="AN127" i="16"/>
  <c r="AO126" i="16"/>
  <c r="AR123" i="16"/>
  <c r="AO121" i="16"/>
  <c r="AQ120" i="16"/>
  <c r="AP119" i="16"/>
  <c r="AS118" i="16"/>
  <c r="AN118" i="16"/>
  <c r="AN117" i="16"/>
  <c r="AN116" i="16"/>
  <c r="AN115" i="16"/>
  <c r="AN114" i="16"/>
  <c r="AN113" i="16"/>
  <c r="AN112" i="16"/>
  <c r="AN111" i="16"/>
  <c r="AP109" i="16"/>
  <c r="AS108" i="16"/>
  <c r="AP107" i="16"/>
  <c r="AS106" i="16"/>
  <c r="AN106" i="16"/>
  <c r="AN105" i="16"/>
  <c r="AN104" i="16"/>
  <c r="AS101" i="16"/>
  <c r="AQ100" i="16"/>
  <c r="AP99" i="16"/>
  <c r="AN98" i="16"/>
  <c r="AR95" i="16"/>
  <c r="AS93" i="16"/>
  <c r="AS92" i="16"/>
  <c r="AN91" i="16"/>
  <c r="AQ90" i="16"/>
  <c r="AP89" i="16"/>
  <c r="AN88" i="16"/>
  <c r="AP86" i="16"/>
  <c r="AR85" i="16"/>
  <c r="AP83" i="16"/>
  <c r="AP82" i="16"/>
  <c r="AN81" i="16"/>
  <c r="AR80" i="16"/>
  <c r="AO79" i="16"/>
  <c r="AO78" i="16"/>
  <c r="AP76" i="16"/>
  <c r="AS73" i="16"/>
  <c r="AO71" i="16"/>
  <c r="AS70" i="16"/>
  <c r="AQ69" i="16"/>
  <c r="AO68" i="16"/>
  <c r="AP66" i="16"/>
  <c r="AR63" i="16"/>
  <c r="AS61" i="16"/>
  <c r="AS60" i="16"/>
  <c r="AN59" i="16"/>
  <c r="AQ58" i="16"/>
  <c r="AP57" i="16"/>
  <c r="AR56" i="16"/>
  <c r="AQ55" i="16"/>
  <c r="AN54" i="16"/>
  <c r="AO53" i="16"/>
  <c r="AO52" i="16"/>
  <c r="AP50" i="16"/>
  <c r="AR47" i="16"/>
  <c r="AS45" i="16"/>
  <c r="AS44" i="16"/>
  <c r="AN43" i="16"/>
  <c r="AQ42" i="16"/>
  <c r="AP41" i="16"/>
  <c r="AR40" i="16"/>
  <c r="AQ39" i="16"/>
  <c r="AS38" i="16"/>
  <c r="AR37" i="16"/>
  <c r="AS24" i="16"/>
  <c r="AO22" i="16"/>
  <c r="AR21" i="16"/>
  <c r="AO18" i="16"/>
  <c r="AR17" i="16"/>
  <c r="AO16" i="16"/>
  <c r="AP15" i="16"/>
  <c r="AS14" i="16"/>
  <c r="AP11" i="16"/>
  <c r="AP8" i="16"/>
  <c r="AP149" i="16"/>
  <c r="AO289" i="16"/>
  <c r="AN286" i="16"/>
  <c r="AQ285" i="16"/>
  <c r="AR284" i="16"/>
  <c r="AS282" i="16"/>
  <c r="AS280" i="16"/>
  <c r="AN279" i="16"/>
  <c r="AP273" i="16"/>
  <c r="AO272" i="16"/>
  <c r="AP270" i="16"/>
  <c r="AR269" i="16"/>
  <c r="AR268" i="16"/>
  <c r="AR267" i="16"/>
  <c r="AQ259" i="16"/>
  <c r="AR258" i="16"/>
  <c r="AR256" i="16"/>
  <c r="AN234" i="16"/>
  <c r="AP233" i="16"/>
  <c r="AP232" i="16"/>
  <c r="AR230" i="16"/>
  <c r="AQ220" i="16"/>
  <c r="AN218" i="16"/>
  <c r="AP217" i="16"/>
  <c r="AP216" i="16"/>
  <c r="AR215" i="16"/>
  <c r="AR214" i="16"/>
  <c r="AR212" i="16"/>
  <c r="AQ211" i="16"/>
  <c r="AQ209" i="16"/>
  <c r="AN199" i="16"/>
  <c r="AR197" i="16"/>
  <c r="AS196" i="16"/>
  <c r="AR192" i="16"/>
  <c r="AR188" i="16"/>
  <c r="AR186" i="16"/>
  <c r="AQ185" i="16"/>
  <c r="AQ183" i="16"/>
  <c r="AN174" i="16"/>
  <c r="AP171" i="16"/>
  <c r="AS170" i="16"/>
  <c r="AO168" i="16"/>
  <c r="AS167" i="16"/>
  <c r="AN167" i="16"/>
  <c r="AO163" i="16"/>
  <c r="AQ158" i="16"/>
  <c r="AO157" i="16"/>
  <c r="AN151" i="16"/>
  <c r="AQ426" i="16"/>
  <c r="AP425" i="16"/>
  <c r="AS424" i="16"/>
  <c r="AP423" i="16"/>
  <c r="AO420" i="16"/>
  <c r="AQ408" i="16"/>
  <c r="AR394" i="16"/>
  <c r="AQ385" i="16"/>
  <c r="AO384" i="16"/>
  <c r="AO380" i="16"/>
  <c r="AS378" i="16"/>
  <c r="AS359" i="16"/>
  <c r="AQ358" i="16"/>
  <c r="AS355" i="16"/>
  <c r="AN335" i="16"/>
  <c r="AS305" i="16"/>
  <c r="AN574" i="16"/>
  <c r="AD417" i="16"/>
  <c r="Z392" i="16"/>
  <c r="Z380" i="16"/>
  <c r="Z360" i="16"/>
  <c r="AC325" i="16"/>
  <c r="AQ146" i="16"/>
  <c r="AQ145" i="16"/>
  <c r="AO143" i="16"/>
  <c r="AQ142" i="16"/>
  <c r="AQ141" i="16"/>
  <c r="AN140" i="16"/>
  <c r="AR139" i="16"/>
  <c r="AN139" i="16"/>
  <c r="AO135" i="16"/>
  <c r="AQ134" i="16"/>
  <c r="AQ133" i="16"/>
  <c r="AN133" i="16"/>
  <c r="AO132" i="16"/>
  <c r="AR129" i="16"/>
  <c r="AO127" i="16"/>
  <c r="AQ126" i="16"/>
  <c r="AQ125" i="16"/>
  <c r="AN125" i="16"/>
  <c r="AO124" i="16"/>
  <c r="AR121" i="16"/>
  <c r="AS119" i="16"/>
  <c r="AP118" i="16"/>
  <c r="AO117" i="16"/>
  <c r="AQ116" i="16"/>
  <c r="AO115" i="16"/>
  <c r="AQ114" i="16"/>
  <c r="AO113" i="16"/>
  <c r="AQ112" i="16"/>
  <c r="AO111" i="16"/>
  <c r="AS109" i="16"/>
  <c r="AR108" i="16"/>
  <c r="AS107" i="16"/>
  <c r="AQ106" i="16"/>
  <c r="AP105" i="16"/>
  <c r="AP104" i="16"/>
  <c r="AP103" i="16"/>
  <c r="AO102" i="16"/>
  <c r="AN99" i="16"/>
  <c r="AR98" i="16"/>
  <c r="AP97" i="16"/>
  <c r="AO96" i="16"/>
  <c r="AP94" i="16"/>
  <c r="AR91" i="16"/>
  <c r="AN89" i="16"/>
  <c r="AR88" i="16"/>
  <c r="AP87" i="16"/>
  <c r="AN86" i="16"/>
  <c r="AN83" i="16"/>
  <c r="AR82" i="16"/>
  <c r="AN80" i="16"/>
  <c r="AP79" i="16"/>
  <c r="AR78" i="16"/>
  <c r="AQ77" i="16"/>
  <c r="AN76" i="16"/>
  <c r="AO75" i="16"/>
  <c r="AO74" i="16"/>
  <c r="AQ72" i="16"/>
  <c r="AS71" i="16"/>
  <c r="AO69" i="16"/>
  <c r="AS68" i="16"/>
  <c r="AQ67" i="16"/>
  <c r="AN66" i="16"/>
  <c r="AO65" i="16"/>
  <c r="AO64" i="16"/>
  <c r="AP62" i="16"/>
  <c r="AR59" i="16"/>
  <c r="AS57" i="16"/>
  <c r="AS56" i="16"/>
  <c r="AN55" i="16"/>
  <c r="AQ54" i="16"/>
  <c r="AP53" i="16"/>
  <c r="AR52" i="16"/>
  <c r="AQ51" i="16"/>
  <c r="AN50" i="16"/>
  <c r="AO49" i="16"/>
  <c r="AO48" i="16"/>
  <c r="AP46" i="16"/>
  <c r="AR43" i="16"/>
  <c r="AS41" i="16"/>
  <c r="AS40" i="16"/>
  <c r="AS39" i="16"/>
  <c r="AP28" i="16"/>
  <c r="AO27" i="16"/>
  <c r="AS25" i="16"/>
  <c r="AS15" i="16"/>
  <c r="AO14" i="16"/>
  <c r="AN13" i="16"/>
  <c r="AO12" i="16"/>
  <c r="AS11" i="16"/>
  <c r="AO9" i="16"/>
  <c r="AS8" i="16"/>
  <c r="AR289" i="16"/>
  <c r="AR288" i="16"/>
  <c r="AS285" i="16"/>
  <c r="AP284" i="16"/>
  <c r="AO277" i="16"/>
  <c r="AO274" i="16"/>
  <c r="AS271" i="16"/>
  <c r="AS269" i="16"/>
  <c r="AO263" i="16"/>
  <c r="AS260" i="16"/>
  <c r="AN258" i="16"/>
  <c r="AP255" i="16"/>
  <c r="AN249" i="16"/>
  <c r="AP248" i="16"/>
  <c r="AN247" i="16"/>
  <c r="AP241" i="16"/>
  <c r="AO240" i="16"/>
  <c r="AP238" i="16"/>
  <c r="AR237" i="16"/>
  <c r="AS236" i="16"/>
  <c r="AP225" i="16"/>
  <c r="AS224" i="16"/>
  <c r="AS223" i="16"/>
  <c r="AS222" i="16"/>
  <c r="AN220" i="16"/>
  <c r="AN207" i="16"/>
  <c r="AO204" i="16"/>
  <c r="AS203" i="16"/>
  <c r="AN203" i="16"/>
  <c r="AO201" i="16"/>
  <c r="AP200" i="16"/>
  <c r="AR199" i="16"/>
  <c r="AN181" i="16"/>
  <c r="AO178" i="16"/>
  <c r="AS177" i="16"/>
  <c r="AN177" i="16"/>
  <c r="AO175" i="16"/>
  <c r="AP174" i="16"/>
  <c r="AP173" i="16"/>
  <c r="AO170" i="16"/>
  <c r="AO167" i="16"/>
  <c r="AQ162" i="16"/>
  <c r="AO156" i="16"/>
  <c r="AS155" i="16"/>
  <c r="AN155" i="16"/>
  <c r="AO153" i="16"/>
  <c r="AP152" i="16"/>
  <c r="AR151" i="16"/>
  <c r="AP410" i="16"/>
  <c r="AQ399" i="16"/>
  <c r="AP396" i="16"/>
  <c r="AN389" i="16"/>
  <c r="AR373" i="16"/>
  <c r="AN367" i="16"/>
  <c r="AQ339" i="16"/>
  <c r="AP515" i="16"/>
  <c r="AP480" i="16"/>
  <c r="AC425" i="16"/>
  <c r="AC493" i="16"/>
  <c r="AP146" i="16"/>
  <c r="AR144" i="16"/>
  <c r="AS143" i="16"/>
  <c r="AP142" i="16"/>
  <c r="AQ139" i="16"/>
  <c r="AS138" i="16"/>
  <c r="AO138" i="16"/>
  <c r="AR136" i="16"/>
  <c r="AS135" i="16"/>
  <c r="AP134" i="16"/>
  <c r="AP133" i="16"/>
  <c r="AS132" i="16"/>
  <c r="AN132" i="16"/>
  <c r="AR128" i="16"/>
  <c r="AS127" i="16"/>
  <c r="AP126" i="16"/>
  <c r="AP125" i="16"/>
  <c r="AS124" i="16"/>
  <c r="AN124" i="16"/>
  <c r="AR120" i="16"/>
  <c r="AR119" i="16"/>
  <c r="AS117" i="16"/>
  <c r="AS115" i="16"/>
  <c r="AS113" i="16"/>
  <c r="AS111" i="16"/>
  <c r="AR110" i="16"/>
  <c r="AR109" i="16"/>
  <c r="AQ108" i="16"/>
  <c r="AR107" i="16"/>
  <c r="AS105" i="16"/>
  <c r="AS104" i="16"/>
  <c r="AO103" i="16"/>
  <c r="AS102" i="16"/>
  <c r="AN102" i="16"/>
  <c r="AS99" i="16"/>
  <c r="AO97" i="16"/>
  <c r="AS96" i="16"/>
  <c r="AN96" i="16"/>
  <c r="AO95" i="16"/>
  <c r="AO94" i="16"/>
  <c r="AP92" i="16"/>
  <c r="AS89" i="16"/>
  <c r="AO87" i="16"/>
  <c r="AS86" i="16"/>
  <c r="AQ85" i="16"/>
  <c r="AP84" i="16"/>
  <c r="AO82" i="16"/>
  <c r="AS81" i="16"/>
  <c r="AN79" i="16"/>
  <c r="AQ78" i="16"/>
  <c r="AP77" i="16"/>
  <c r="AR76" i="16"/>
  <c r="AQ75" i="16"/>
  <c r="AN74" i="16"/>
  <c r="AP72" i="16"/>
  <c r="AR71" i="16"/>
  <c r="AN69" i="16"/>
  <c r="AR68" i="16"/>
  <c r="AP67" i="16"/>
  <c r="AR66" i="16"/>
  <c r="AQ65" i="16"/>
  <c r="AN64" i="16"/>
  <c r="AO63" i="16"/>
  <c r="AO62" i="16"/>
  <c r="AP60" i="16"/>
  <c r="AR57" i="16"/>
  <c r="AS55" i="16"/>
  <c r="AS54" i="16"/>
  <c r="AN53" i="16"/>
  <c r="AQ52" i="16"/>
  <c r="AP51" i="16"/>
  <c r="AR50" i="16"/>
  <c r="AQ49" i="16"/>
  <c r="AN48" i="16"/>
  <c r="AO47" i="16"/>
  <c r="AO46" i="16"/>
  <c r="AP44" i="16"/>
  <c r="AR41" i="16"/>
  <c r="AR39" i="16"/>
  <c r="AP38" i="16"/>
  <c r="AO28" i="16"/>
  <c r="AR25" i="16"/>
  <c r="AP24" i="16"/>
  <c r="AP20" i="16"/>
  <c r="AN12" i="16"/>
  <c r="AR11" i="16"/>
  <c r="AN9" i="16"/>
  <c r="AR8" i="16"/>
  <c r="AS7" i="16"/>
  <c r="AQ289" i="16"/>
  <c r="AQ275" i="16"/>
  <c r="AR274" i="16"/>
  <c r="AR272" i="16"/>
  <c r="AO252" i="16"/>
  <c r="AS249" i="16"/>
  <c r="AS248" i="16"/>
  <c r="AO241" i="16"/>
  <c r="AN238" i="16"/>
  <c r="AQ237" i="16"/>
  <c r="AQ236" i="16"/>
  <c r="AO226" i="16"/>
  <c r="AO225" i="16"/>
  <c r="AP224" i="16"/>
  <c r="AP223" i="16"/>
  <c r="AN209" i="16"/>
  <c r="AR207" i="16"/>
  <c r="AS206" i="16"/>
  <c r="AS205" i="16"/>
  <c r="AN204" i="16"/>
  <c r="AR203" i="16"/>
  <c r="AQ202" i="16"/>
  <c r="AN200" i="16"/>
  <c r="AN183" i="16"/>
  <c r="AR181" i="16"/>
  <c r="AS180" i="16"/>
  <c r="AS179" i="16"/>
  <c r="AN178" i="16"/>
  <c r="AR177" i="16"/>
  <c r="AQ176" i="16"/>
  <c r="AR172" i="16"/>
  <c r="AR168" i="16"/>
  <c r="AN156" i="16"/>
  <c r="AR155" i="16"/>
  <c r="AQ154" i="16"/>
  <c r="AN152" i="16"/>
  <c r="AR426" i="16"/>
  <c r="AR425" i="16"/>
  <c r="AN417" i="16"/>
  <c r="AR415" i="16"/>
  <c r="AO411" i="16"/>
  <c r="AN402" i="16"/>
  <c r="AR400" i="16"/>
  <c r="AO390" i="16"/>
  <c r="AS374" i="16"/>
  <c r="AO342" i="16"/>
  <c r="Z389" i="16"/>
  <c r="AB374" i="16"/>
  <c r="AD566" i="16"/>
  <c r="AP722" i="16"/>
  <c r="AP725" i="16"/>
  <c r="AR729" i="16"/>
  <c r="AN730" i="16"/>
  <c r="AS731" i="16"/>
  <c r="AO732" i="16"/>
  <c r="AS735" i="16"/>
  <c r="AO736" i="16"/>
  <c r="AS738" i="16"/>
  <c r="AO739" i="16"/>
  <c r="AS741" i="16"/>
  <c r="AP742" i="16"/>
  <c r="AR745" i="16"/>
  <c r="AN746" i="16"/>
  <c r="AS748" i="16"/>
  <c r="AP749" i="16"/>
  <c r="AQ752" i="16"/>
  <c r="AR753" i="16"/>
  <c r="AN754" i="16"/>
  <c r="AQ756" i="16"/>
  <c r="AS758" i="16"/>
  <c r="AO759" i="16"/>
  <c r="AS761" i="16"/>
  <c r="AO762" i="16"/>
  <c r="AQ764" i="16"/>
  <c r="AS767" i="16"/>
  <c r="AO768" i="16"/>
  <c r="AQ770" i="16"/>
  <c r="AS772" i="16"/>
  <c r="AO773" i="16"/>
  <c r="AS775" i="16"/>
  <c r="AO776" i="16"/>
  <c r="AQ778" i="16"/>
  <c r="AR781" i="16"/>
  <c r="AN782" i="16"/>
  <c r="AP784" i="16"/>
  <c r="AS786" i="16"/>
  <c r="AO787" i="16"/>
  <c r="AQ790" i="16"/>
  <c r="AS793" i="16"/>
  <c r="AO794" i="16"/>
  <c r="AP796" i="16"/>
  <c r="AS799" i="16"/>
  <c r="AO800" i="16"/>
  <c r="AP804" i="16"/>
  <c r="AR806" i="16"/>
  <c r="AN807" i="16"/>
  <c r="AP809" i="16"/>
  <c r="AS811" i="16"/>
  <c r="AO812" i="16"/>
  <c r="AQ722" i="16"/>
  <c r="AR725" i="16"/>
  <c r="AN726" i="16"/>
  <c r="AS729" i="16"/>
  <c r="AO730" i="16"/>
  <c r="AP732" i="16"/>
  <c r="AP736" i="16"/>
  <c r="AO737" i="16"/>
  <c r="AR739" i="16"/>
  <c r="AN740" i="16"/>
  <c r="AQ742" i="16"/>
  <c r="AO743" i="16"/>
  <c r="AS745" i="16"/>
  <c r="AO746" i="16"/>
  <c r="AR749" i="16"/>
  <c r="AN750" i="16"/>
  <c r="AS753" i="16"/>
  <c r="AO754" i="16"/>
  <c r="AR756" i="16"/>
  <c r="AN757" i="16"/>
  <c r="AR759" i="16"/>
  <c r="AN760" i="16"/>
  <c r="AP762" i="16"/>
  <c r="AR764" i="16"/>
  <c r="AN765" i="16"/>
  <c r="AP768" i="16"/>
  <c r="AR770" i="16"/>
  <c r="AN771" i="16"/>
  <c r="AR773" i="16"/>
  <c r="AN774" i="16"/>
  <c r="AP776" i="16"/>
  <c r="AR778" i="16"/>
  <c r="AN779" i="16"/>
  <c r="AS781" i="16"/>
  <c r="AO782" i="16"/>
  <c r="AR784" i="16"/>
  <c r="AN785" i="16"/>
  <c r="AR787" i="16"/>
  <c r="AN788" i="16"/>
  <c r="AR790" i="16"/>
  <c r="AN791" i="16"/>
  <c r="AP794" i="16"/>
  <c r="AQ796" i="16"/>
  <c r="AP800" i="16"/>
  <c r="AO801" i="16"/>
  <c r="AQ804" i="16"/>
  <c r="AS806" i="16"/>
  <c r="AO807" i="16"/>
  <c r="AR809" i="16"/>
  <c r="AN810" i="16"/>
  <c r="AP812" i="16"/>
  <c r="AP815" i="16"/>
  <c r="AS818" i="16"/>
  <c r="AP819" i="16"/>
  <c r="AS822" i="16"/>
  <c r="AP823" i="16"/>
  <c r="AR722" i="16"/>
  <c r="AN723" i="16"/>
  <c r="AS725" i="16"/>
  <c r="AO726" i="16"/>
  <c r="AO727" i="16"/>
  <c r="AP730" i="16"/>
  <c r="AQ732" i="16"/>
  <c r="AS736" i="16"/>
  <c r="AP737" i="16"/>
  <c r="AS739" i="16"/>
  <c r="AO740" i="16"/>
  <c r="AS742" i="16"/>
  <c r="AP743" i="16"/>
  <c r="AP746" i="16"/>
  <c r="AO747" i="16"/>
  <c r="AS749" i="16"/>
  <c r="AO750" i="16"/>
  <c r="AP754" i="16"/>
  <c r="AS756" i="16"/>
  <c r="AO757" i="16"/>
  <c r="AS759" i="16"/>
  <c r="AO760" i="16"/>
  <c r="AQ762" i="16"/>
  <c r="AS764" i="16"/>
  <c r="AO765" i="16"/>
  <c r="AO766" i="16"/>
  <c r="AQ768" i="16"/>
  <c r="AS770" i="16"/>
  <c r="AO771" i="16"/>
  <c r="AS773" i="16"/>
  <c r="AO774" i="16"/>
  <c r="AQ776" i="16"/>
  <c r="AS778" i="16"/>
  <c r="AO779" i="16"/>
  <c r="AP782" i="16"/>
  <c r="AS784" i="16"/>
  <c r="AO785" i="16"/>
  <c r="AS787" i="16"/>
  <c r="AO788" i="16"/>
  <c r="AS790" i="16"/>
  <c r="AO791" i="16"/>
  <c r="AQ794" i="16"/>
  <c r="AR796" i="16"/>
  <c r="AP797" i="16"/>
  <c r="AS800" i="16"/>
  <c r="AP801" i="16"/>
  <c r="AN802" i="16"/>
  <c r="AR804" i="16"/>
  <c r="AN805" i="16"/>
  <c r="AP807" i="16"/>
  <c r="AS809" i="16"/>
  <c r="AO810" i="16"/>
  <c r="AR812" i="16"/>
  <c r="AN813" i="16"/>
  <c r="AR815" i="16"/>
  <c r="AN816" i="16"/>
  <c r="AR819" i="16"/>
  <c r="AN820" i="16"/>
  <c r="AR823" i="16"/>
  <c r="AN824" i="16"/>
  <c r="AS722" i="16"/>
  <c r="AO723" i="16"/>
  <c r="AS726" i="16"/>
  <c r="AP727" i="16"/>
  <c r="AQ730" i="16"/>
  <c r="AR732" i="16"/>
  <c r="AP733" i="16"/>
  <c r="AR737" i="16"/>
  <c r="AN738" i="16"/>
  <c r="AP740" i="16"/>
  <c r="AR743" i="16"/>
  <c r="AN744" i="16"/>
  <c r="AS746" i="16"/>
  <c r="AP747" i="16"/>
  <c r="AP750" i="16"/>
  <c r="AQ754" i="16"/>
  <c r="AR757" i="16"/>
  <c r="AN758" i="16"/>
  <c r="AP760" i="16"/>
  <c r="AR762" i="16"/>
  <c r="AN763" i="16"/>
  <c r="AS765" i="16"/>
  <c r="AP766" i="16"/>
  <c r="AR768" i="16"/>
  <c r="AN769" i="16"/>
  <c r="AR771" i="16"/>
  <c r="AN772" i="16"/>
  <c r="AP774" i="16"/>
  <c r="AR776" i="16"/>
  <c r="AN777" i="16"/>
  <c r="AR779" i="16"/>
  <c r="AN780" i="16"/>
  <c r="AQ782" i="16"/>
  <c r="AR785" i="16"/>
  <c r="AN786" i="16"/>
  <c r="AR788" i="16"/>
  <c r="AN789" i="16"/>
  <c r="AR791" i="16"/>
  <c r="AN792" i="16"/>
  <c r="AR794" i="16"/>
  <c r="AN795" i="16"/>
  <c r="AS796" i="16"/>
  <c r="AR797" i="16"/>
  <c r="AN798" i="16"/>
  <c r="AS801" i="16"/>
  <c r="AO802" i="16"/>
  <c r="AS804" i="16"/>
  <c r="AO805" i="16"/>
  <c r="AR807" i="16"/>
  <c r="AN808" i="16"/>
  <c r="AP810" i="16"/>
  <c r="AS812" i="16"/>
  <c r="AO813" i="16"/>
  <c r="AS815" i="16"/>
  <c r="AO816" i="16"/>
  <c r="AS819" i="16"/>
  <c r="AO820" i="16"/>
  <c r="AS823" i="16"/>
  <c r="AO824" i="16"/>
  <c r="AR723" i="16"/>
  <c r="AN724" i="16"/>
  <c r="AR727" i="16"/>
  <c r="AN728" i="16"/>
  <c r="AR730" i="16"/>
  <c r="AN731" i="16"/>
  <c r="AS732" i="16"/>
  <c r="AR733" i="16"/>
  <c r="AN734" i="16"/>
  <c r="AS737" i="16"/>
  <c r="AO738" i="16"/>
  <c r="AQ740" i="16"/>
  <c r="AS743" i="16"/>
  <c r="AO744" i="16"/>
  <c r="AR747" i="16"/>
  <c r="AN748" i="16"/>
  <c r="AQ750" i="16"/>
  <c r="AP751" i="16"/>
  <c r="AR754" i="16"/>
  <c r="AN755" i="16"/>
  <c r="AS757" i="16"/>
  <c r="AO758" i="16"/>
  <c r="AQ760" i="16"/>
  <c r="AS762" i="16"/>
  <c r="AO763" i="16"/>
  <c r="AQ766" i="16"/>
  <c r="AS768" i="16"/>
  <c r="AO769" i="16"/>
  <c r="AS771" i="16"/>
  <c r="AO772" i="16"/>
  <c r="AQ774" i="16"/>
  <c r="AS776" i="16"/>
  <c r="AO777" i="16"/>
  <c r="AS779" i="16"/>
  <c r="AO780" i="16"/>
  <c r="AR782" i="16"/>
  <c r="AN783" i="16"/>
  <c r="AS785" i="16"/>
  <c r="AO786" i="16"/>
  <c r="AS788" i="16"/>
  <c r="AO789" i="16"/>
  <c r="AS791" i="16"/>
  <c r="AO792" i="16"/>
  <c r="AS794" i="16"/>
  <c r="AO795" i="16"/>
  <c r="AS797" i="16"/>
  <c r="AO798" i="16"/>
  <c r="AP802" i="16"/>
  <c r="AO803" i="16"/>
  <c r="AP805" i="16"/>
  <c r="AS807" i="16"/>
  <c r="AO808" i="16"/>
  <c r="AR810" i="16"/>
  <c r="AN811" i="16"/>
  <c r="AR813" i="16"/>
  <c r="AN814" i="16"/>
  <c r="AP816" i="16"/>
  <c r="AS723" i="16"/>
  <c r="AO724" i="16"/>
  <c r="AS727" i="16"/>
  <c r="AO728" i="16"/>
  <c r="AS730" i="16"/>
  <c r="AO731" i="16"/>
  <c r="AS733" i="16"/>
  <c r="AO734" i="16"/>
  <c r="AP738" i="16"/>
  <c r="AR740" i="16"/>
  <c r="AO741" i="16"/>
  <c r="AP744" i="16"/>
  <c r="AS747" i="16"/>
  <c r="AO748" i="16"/>
  <c r="AS750" i="16"/>
  <c r="AR751" i="16"/>
  <c r="AN752" i="16"/>
  <c r="AS754" i="16"/>
  <c r="AO755" i="16"/>
  <c r="AP758" i="16"/>
  <c r="AR760" i="16"/>
  <c r="AN761" i="16"/>
  <c r="AR763" i="16"/>
  <c r="AN764" i="16"/>
  <c r="AR766" i="16"/>
  <c r="AN767" i="16"/>
  <c r="AR769" i="16"/>
  <c r="AN770" i="16"/>
  <c r="AP772" i="16"/>
  <c r="AR774" i="16"/>
  <c r="AN775" i="16"/>
  <c r="AR777" i="16"/>
  <c r="AN778" i="16"/>
  <c r="AQ780" i="16"/>
  <c r="AS782" i="16"/>
  <c r="AO783" i="16"/>
  <c r="AP786" i="16"/>
  <c r="AR789" i="16"/>
  <c r="AN790" i="16"/>
  <c r="AR792" i="16"/>
  <c r="AN793" i="16"/>
  <c r="AP795" i="16"/>
  <c r="AP798" i="16"/>
  <c r="AS802" i="16"/>
  <c r="AP803" i="16"/>
  <c r="AR805" i="16"/>
  <c r="AN806" i="16"/>
  <c r="AP808" i="16"/>
  <c r="AS810" i="16"/>
  <c r="AO811" i="16"/>
  <c r="AS813" i="16"/>
  <c r="AO814" i="16"/>
  <c r="AS816" i="16"/>
  <c r="AP817" i="16"/>
  <c r="AS820" i="16"/>
  <c r="AP821" i="16"/>
  <c r="AS824" i="16"/>
  <c r="AP825" i="16"/>
  <c r="AO722" i="16"/>
  <c r="AS724" i="16"/>
  <c r="AO725" i="16"/>
  <c r="AS728" i="16"/>
  <c r="AP729" i="16"/>
  <c r="AR731" i="16"/>
  <c r="AN732" i="16"/>
  <c r="AS734" i="16"/>
  <c r="AP735" i="16"/>
  <c r="AN736" i="16"/>
  <c r="AR738" i="16"/>
  <c r="AN739" i="16"/>
  <c r="AR741" i="16"/>
  <c r="AO742" i="16"/>
  <c r="AS744" i="16"/>
  <c r="AP745" i="16"/>
  <c r="AQ748" i="16"/>
  <c r="AO749" i="16"/>
  <c r="AP752" i="16"/>
  <c r="AP753" i="16"/>
  <c r="AS755" i="16"/>
  <c r="AO756" i="16"/>
  <c r="AR758" i="16"/>
  <c r="AN759" i="16"/>
  <c r="AR761" i="16"/>
  <c r="AN762" i="16"/>
  <c r="AP764" i="16"/>
  <c r="AR767" i="16"/>
  <c r="AN768" i="16"/>
  <c r="AP770" i="16"/>
  <c r="AR772" i="16"/>
  <c r="AN773" i="16"/>
  <c r="AR775" i="16"/>
  <c r="AN776" i="16"/>
  <c r="AP778" i="16"/>
  <c r="AS780" i="16"/>
  <c r="AO781" i="16"/>
  <c r="AS783" i="16"/>
  <c r="AO784" i="16"/>
  <c r="AR786" i="16"/>
  <c r="AN787" i="16"/>
  <c r="AP790" i="16"/>
  <c r="AR793" i="16"/>
  <c r="AN794" i="16"/>
  <c r="AS795" i="16"/>
  <c r="AO796" i="16"/>
  <c r="AS798" i="16"/>
  <c r="AR799" i="16"/>
  <c r="AN800" i="16"/>
  <c r="AS803" i="16"/>
  <c r="AO804" i="16"/>
  <c r="AQ806" i="16"/>
  <c r="AS808" i="16"/>
  <c r="AO809" i="16"/>
  <c r="AR811" i="16"/>
  <c r="AN812" i="16"/>
  <c r="AR814" i="16"/>
  <c r="AN815" i="16"/>
  <c r="AS817" i="16"/>
  <c r="AO818" i="16"/>
  <c r="AS821" i="16"/>
  <c r="AO822" i="16"/>
  <c r="AS825" i="16"/>
  <c r="AQ758" i="16"/>
  <c r="AO764" i="16"/>
  <c r="AO770" i="16"/>
  <c r="AO793" i="16"/>
  <c r="AP799" i="16"/>
  <c r="AN804" i="16"/>
  <c r="AR817" i="16"/>
  <c r="AP818" i="16"/>
  <c r="AS827" i="16"/>
  <c r="AO828" i="16"/>
  <c r="AP832" i="16"/>
  <c r="AO833" i="16"/>
  <c r="AP836" i="16"/>
  <c r="AO837" i="16"/>
  <c r="AP840" i="16"/>
  <c r="AO841" i="16"/>
  <c r="AP844" i="16"/>
  <c r="AO845" i="16"/>
  <c r="AP848" i="16"/>
  <c r="AO849" i="16"/>
  <c r="AP852" i="16"/>
  <c r="AO853" i="16"/>
  <c r="AS856" i="16"/>
  <c r="AP857" i="16"/>
  <c r="AS861" i="16"/>
  <c r="AQ579" i="16"/>
  <c r="AO580" i="16"/>
  <c r="AQ583" i="16"/>
  <c r="AQ584" i="16"/>
  <c r="AN585" i="16"/>
  <c r="AQ593" i="16"/>
  <c r="AR594" i="16"/>
  <c r="AP595" i="16"/>
  <c r="AQ599" i="16"/>
  <c r="AO600" i="16"/>
  <c r="AS603" i="16"/>
  <c r="AP604" i="16"/>
  <c r="AQ608" i="16"/>
  <c r="AN609" i="16"/>
  <c r="AR612" i="16"/>
  <c r="AO613" i="16"/>
  <c r="AR616" i="16"/>
  <c r="AN617" i="16"/>
  <c r="AQ619" i="16"/>
  <c r="AO620" i="16"/>
  <c r="AQ623" i="16"/>
  <c r="AP624" i="16"/>
  <c r="AS626" i="16"/>
  <c r="AO627" i="16"/>
  <c r="AP731" i="16"/>
  <c r="AO752" i="16"/>
  <c r="AS763" i="16"/>
  <c r="AS769" i="16"/>
  <c r="AO775" i="16"/>
  <c r="AN781" i="16"/>
  <c r="AS792" i="16"/>
  <c r="AQ798" i="16"/>
  <c r="AR803" i="16"/>
  <c r="AP828" i="16"/>
  <c r="AO829" i="16"/>
  <c r="AS832" i="16"/>
  <c r="AP833" i="16"/>
  <c r="AS836" i="16"/>
  <c r="AP837" i="16"/>
  <c r="AS840" i="16"/>
  <c r="AP841" i="16"/>
  <c r="AS844" i="16"/>
  <c r="AP845" i="16"/>
  <c r="AS848" i="16"/>
  <c r="AP849" i="16"/>
  <c r="AS852" i="16"/>
  <c r="AR853" i="16"/>
  <c r="AN854" i="16"/>
  <c r="AR857" i="16"/>
  <c r="AN858" i="16"/>
  <c r="AO721" i="16"/>
  <c r="AS579" i="16"/>
  <c r="AR580" i="16"/>
  <c r="AN581" i="16"/>
  <c r="AR584" i="16"/>
  <c r="AP585" i="16"/>
  <c r="AQ586" i="16"/>
  <c r="AN587" i="16"/>
  <c r="AQ595" i="16"/>
  <c r="AO596" i="16"/>
  <c r="AS599" i="16"/>
  <c r="AP600" i="16"/>
  <c r="AQ604" i="16"/>
  <c r="AN605" i="16"/>
  <c r="AR608" i="16"/>
  <c r="AP609" i="16"/>
  <c r="AP613" i="16"/>
  <c r="AS616" i="16"/>
  <c r="AO617" i="16"/>
  <c r="AS619" i="16"/>
  <c r="AR620" i="16"/>
  <c r="AN621" i="16"/>
  <c r="AS623" i="16"/>
  <c r="AR624" i="16"/>
  <c r="AN625" i="16"/>
  <c r="AP627" i="16"/>
  <c r="AS629" i="16"/>
  <c r="AP630" i="16"/>
  <c r="AN725" i="16"/>
  <c r="AP741" i="16"/>
  <c r="AS751" i="16"/>
  <c r="AS774" i="16"/>
  <c r="AR780" i="16"/>
  <c r="AQ786" i="16"/>
  <c r="AN809" i="16"/>
  <c r="AP814" i="16"/>
  <c r="AO815" i="16"/>
  <c r="AS828" i="16"/>
  <c r="AR829" i="16"/>
  <c r="AN830" i="16"/>
  <c r="AR833" i="16"/>
  <c r="AN834" i="16"/>
  <c r="AR837" i="16"/>
  <c r="AN838" i="16"/>
  <c r="AR841" i="16"/>
  <c r="AN842" i="16"/>
  <c r="AR845" i="16"/>
  <c r="AN846" i="16"/>
  <c r="AR849" i="16"/>
  <c r="AN850" i="16"/>
  <c r="AS853" i="16"/>
  <c r="AO854" i="16"/>
  <c r="AS857" i="16"/>
  <c r="AO858" i="16"/>
  <c r="AP721" i="16"/>
  <c r="AS580" i="16"/>
  <c r="AO581" i="16"/>
  <c r="AQ585" i="16"/>
  <c r="AR586" i="16"/>
  <c r="AP587" i="16"/>
  <c r="AQ588" i="16"/>
  <c r="AN589" i="16"/>
  <c r="AS595" i="16"/>
  <c r="AP596" i="16"/>
  <c r="AQ600" i="16"/>
  <c r="AN601" i="16"/>
  <c r="AR604" i="16"/>
  <c r="AP605" i="16"/>
  <c r="AQ609" i="16"/>
  <c r="AO610" i="16"/>
  <c r="AQ613" i="16"/>
  <c r="AO614" i="16"/>
  <c r="AP617" i="16"/>
  <c r="AS620" i="16"/>
  <c r="AO621" i="16"/>
  <c r="AS624" i="16"/>
  <c r="AO625" i="16"/>
  <c r="AQ627" i="16"/>
  <c r="AO628" i="16"/>
  <c r="AP728" i="16"/>
  <c r="AQ744" i="16"/>
  <c r="AS760" i="16"/>
  <c r="AS766" i="16"/>
  <c r="AQ772" i="16"/>
  <c r="AO778" i="16"/>
  <c r="AN784" i="16"/>
  <c r="AS789" i="16"/>
  <c r="AR795" i="16"/>
  <c r="AO821" i="16"/>
  <c r="AN822" i="16"/>
  <c r="AO823" i="16"/>
  <c r="AP826" i="16"/>
  <c r="AO827" i="16"/>
  <c r="AS830" i="16"/>
  <c r="AP831" i="16"/>
  <c r="AS834" i="16"/>
  <c r="AP835" i="16"/>
  <c r="AS838" i="16"/>
  <c r="AP839" i="16"/>
  <c r="AS842" i="16"/>
  <c r="AP843" i="16"/>
  <c r="AS846" i="16"/>
  <c r="AP847" i="16"/>
  <c r="AS850" i="16"/>
  <c r="AP851" i="16"/>
  <c r="AR855" i="16"/>
  <c r="AN856" i="16"/>
  <c r="AS859" i="16"/>
  <c r="AO860" i="16"/>
  <c r="AS721" i="16"/>
  <c r="AN579" i="16"/>
  <c r="AQ582" i="16"/>
  <c r="AR590" i="16"/>
  <c r="AP591" i="16"/>
  <c r="AP592" i="16"/>
  <c r="AQ597" i="16"/>
  <c r="AQ598" i="16"/>
  <c r="AS601" i="16"/>
  <c r="AQ602" i="16"/>
  <c r="AN603" i="16"/>
  <c r="AR606" i="16"/>
  <c r="AP607" i="16"/>
  <c r="AQ611" i="16"/>
  <c r="AO612" i="16"/>
  <c r="AP615" i="16"/>
  <c r="AR618" i="16"/>
  <c r="AN619" i="16"/>
  <c r="AS621" i="16"/>
  <c r="AR622" i="16"/>
  <c r="AN623" i="16"/>
  <c r="AS625" i="16"/>
  <c r="AP626" i="16"/>
  <c r="AR628" i="16"/>
  <c r="AN629" i="16"/>
  <c r="AN722" i="16"/>
  <c r="AQ738" i="16"/>
  <c r="AS777" i="16"/>
  <c r="AR783" i="16"/>
  <c r="AO806" i="16"/>
  <c r="AP820" i="16"/>
  <c r="AR821" i="16"/>
  <c r="AP822" i="16"/>
  <c r="AS826" i="16"/>
  <c r="AP827" i="16"/>
  <c r="AR831" i="16"/>
  <c r="AN832" i="16"/>
  <c r="AR835" i="16"/>
  <c r="AN836" i="16"/>
  <c r="AR839" i="16"/>
  <c r="AN840" i="16"/>
  <c r="AR843" i="16"/>
  <c r="AN844" i="16"/>
  <c r="AR847" i="16"/>
  <c r="AN848" i="16"/>
  <c r="AR851" i="16"/>
  <c r="AN852" i="16"/>
  <c r="AS855" i="16"/>
  <c r="AO856" i="16"/>
  <c r="AP860" i="16"/>
  <c r="AO861" i="16"/>
  <c r="AN721" i="16"/>
  <c r="AO579" i="16"/>
  <c r="AR582" i="16"/>
  <c r="AN583" i="16"/>
  <c r="AQ591" i="16"/>
  <c r="AQ592" i="16"/>
  <c r="AN593" i="16"/>
  <c r="AR598" i="16"/>
  <c r="AN599" i="16"/>
  <c r="AR602" i="16"/>
  <c r="AP603" i="16"/>
  <c r="AQ607" i="16"/>
  <c r="AO608" i="16"/>
  <c r="AS611" i="16"/>
  <c r="AP612" i="16"/>
  <c r="AQ615" i="16"/>
  <c r="AO616" i="16"/>
  <c r="AS618" i="16"/>
  <c r="AO619" i="16"/>
  <c r="AS622" i="16"/>
  <c r="AO623" i="16"/>
  <c r="AQ626" i="16"/>
  <c r="AS628" i="16"/>
  <c r="AO629" i="16"/>
  <c r="AP734" i="16"/>
  <c r="AP748" i="16"/>
  <c r="AR808" i="16"/>
  <c r="AN818" i="16"/>
  <c r="AO834" i="16"/>
  <c r="AO835" i="16"/>
  <c r="AO836" i="16"/>
  <c r="AO850" i="16"/>
  <c r="AO851" i="16"/>
  <c r="AO852" i="16"/>
  <c r="AP593" i="16"/>
  <c r="AQ605" i="16"/>
  <c r="AO606" i="16"/>
  <c r="AN607" i="16"/>
  <c r="AP608" i="16"/>
  <c r="AR630" i="16"/>
  <c r="AN631" i="16"/>
  <c r="AQ633" i="16"/>
  <c r="AO634" i="16"/>
  <c r="AR636" i="16"/>
  <c r="AN637" i="16"/>
  <c r="AQ641" i="16"/>
  <c r="AO642" i="16"/>
  <c r="AQ645" i="16"/>
  <c r="AO646" i="16"/>
  <c r="AS649" i="16"/>
  <c r="AQ650" i="16"/>
  <c r="AN651" i="16"/>
  <c r="AQ655" i="16"/>
  <c r="AQ656" i="16"/>
  <c r="AS662" i="16"/>
  <c r="AO663" i="16"/>
  <c r="AR665" i="16"/>
  <c r="AR666" i="16"/>
  <c r="AN667" i="16"/>
  <c r="AR669" i="16"/>
  <c r="AR670" i="16"/>
  <c r="AN671" i="16"/>
  <c r="AP675" i="16"/>
  <c r="AQ679" i="16"/>
  <c r="AR680" i="16"/>
  <c r="AN681" i="16"/>
  <c r="AP685" i="16"/>
  <c r="AO729" i="16"/>
  <c r="AO761" i="16"/>
  <c r="AO790" i="16"/>
  <c r="AO817" i="16"/>
  <c r="AS833" i="16"/>
  <c r="AP834" i="16"/>
  <c r="AS835" i="16"/>
  <c r="AS849" i="16"/>
  <c r="AP850" i="16"/>
  <c r="AS851" i="16"/>
  <c r="AP581" i="16"/>
  <c r="AO582" i="16"/>
  <c r="AP584" i="16"/>
  <c r="AR592" i="16"/>
  <c r="AO604" i="16"/>
  <c r="AS605" i="16"/>
  <c r="AQ606" i="16"/>
  <c r="AS607" i="16"/>
  <c r="AP623" i="16"/>
  <c r="AS630" i="16"/>
  <c r="AO631" i="16"/>
  <c r="AS633" i="16"/>
  <c r="AP634" i="16"/>
  <c r="AS636" i="16"/>
  <c r="AO637" i="16"/>
  <c r="AS641" i="16"/>
  <c r="AQ642" i="16"/>
  <c r="AS645" i="16"/>
  <c r="AP646" i="16"/>
  <c r="AR650" i="16"/>
  <c r="AP651" i="16"/>
  <c r="AR656" i="16"/>
  <c r="AN657" i="16"/>
  <c r="AP663" i="16"/>
  <c r="AS666" i="16"/>
  <c r="AO667" i="16"/>
  <c r="AS670" i="16"/>
  <c r="AO671" i="16"/>
  <c r="AQ675" i="16"/>
  <c r="AN676" i="16"/>
  <c r="AR679" i="16"/>
  <c r="AS680" i="16"/>
  <c r="AO681" i="16"/>
  <c r="AQ685" i="16"/>
  <c r="AN686" i="16"/>
  <c r="AP724" i="16"/>
  <c r="AN756" i="16"/>
  <c r="AO830" i="16"/>
  <c r="AO831" i="16"/>
  <c r="AO832" i="16"/>
  <c r="AO846" i="16"/>
  <c r="AO847" i="16"/>
  <c r="AO848" i="16"/>
  <c r="AQ581" i="16"/>
  <c r="AP582" i="16"/>
  <c r="AP583" i="16"/>
  <c r="AP589" i="16"/>
  <c r="AP590" i="16"/>
  <c r="AN591" i="16"/>
  <c r="AQ603" i="16"/>
  <c r="AP621" i="16"/>
  <c r="AO622" i="16"/>
  <c r="AP631" i="16"/>
  <c r="AQ634" i="16"/>
  <c r="AP637" i="16"/>
  <c r="AR638" i="16"/>
  <c r="AN639" i="16"/>
  <c r="AR642" i="16"/>
  <c r="AN643" i="16"/>
  <c r="AQ646" i="16"/>
  <c r="AN647" i="16"/>
  <c r="AQ651" i="16"/>
  <c r="AO652" i="16"/>
  <c r="AS656" i="16"/>
  <c r="AP657" i="16"/>
  <c r="AP658" i="16"/>
  <c r="AQ663" i="16"/>
  <c r="AO664" i="16"/>
  <c r="AP667" i="16"/>
  <c r="AQ671" i="16"/>
  <c r="AR672" i="16"/>
  <c r="AN673" i="16"/>
  <c r="AR675" i="16"/>
  <c r="AR676" i="16"/>
  <c r="AN677" i="16"/>
  <c r="AP681" i="16"/>
  <c r="AR682" i="16"/>
  <c r="AN683" i="16"/>
  <c r="AR685" i="16"/>
  <c r="AR686" i="16"/>
  <c r="AN687" i="16"/>
  <c r="AO745" i="16"/>
  <c r="AS805" i="16"/>
  <c r="AO825" i="16"/>
  <c r="AN826" i="16"/>
  <c r="AR827" i="16"/>
  <c r="AS841" i="16"/>
  <c r="AP842" i="16"/>
  <c r="AS843" i="16"/>
  <c r="AP854" i="16"/>
  <c r="AO855" i="16"/>
  <c r="AP856" i="16"/>
  <c r="AR721" i="16"/>
  <c r="AQ596" i="16"/>
  <c r="AN597" i="16"/>
  <c r="AO598" i="16"/>
  <c r="AP599" i="16"/>
  <c r="AN613" i="16"/>
  <c r="AR614" i="16"/>
  <c r="AN615" i="16"/>
  <c r="AQ617" i="16"/>
  <c r="AO618" i="16"/>
  <c r="AP619" i="16"/>
  <c r="AR632" i="16"/>
  <c r="AN633" i="16"/>
  <c r="AP635" i="16"/>
  <c r="AQ639" i="16"/>
  <c r="AR640" i="16"/>
  <c r="AN641" i="16"/>
  <c r="AS643" i="16"/>
  <c r="AQ644" i="16"/>
  <c r="AS647" i="16"/>
  <c r="AP648" i="16"/>
  <c r="AQ653" i="16"/>
  <c r="AO654" i="16"/>
  <c r="AQ659" i="16"/>
  <c r="AS660" i="16"/>
  <c r="AO661" i="16"/>
  <c r="AS664" i="16"/>
  <c r="AO665" i="16"/>
  <c r="AS668" i="16"/>
  <c r="AO669" i="16"/>
  <c r="AQ673" i="16"/>
  <c r="AN674" i="16"/>
  <c r="AQ677" i="16"/>
  <c r="AN678" i="16"/>
  <c r="AQ683" i="16"/>
  <c r="AN684" i="16"/>
  <c r="AQ687" i="16"/>
  <c r="AR688" i="16"/>
  <c r="AN689" i="16"/>
  <c r="AS740" i="16"/>
  <c r="AO767" i="16"/>
  <c r="AN796" i="16"/>
  <c r="AS814" i="16"/>
  <c r="AP824" i="16"/>
  <c r="AR825" i="16"/>
  <c r="AO826" i="16"/>
  <c r="AO838" i="16"/>
  <c r="AO839" i="16"/>
  <c r="AO840" i="16"/>
  <c r="AS854" i="16"/>
  <c r="AP855" i="16"/>
  <c r="AN595" i="16"/>
  <c r="AR596" i="16"/>
  <c r="AP597" i="16"/>
  <c r="AS598" i="16"/>
  <c r="AQ610" i="16"/>
  <c r="AN611" i="16"/>
  <c r="AQ612" i="16"/>
  <c r="AS613" i="16"/>
  <c r="AS614" i="16"/>
  <c r="AO615" i="16"/>
  <c r="AP616" i="16"/>
  <c r="AS617" i="16"/>
  <c r="AP618" i="16"/>
  <c r="AP625" i="16"/>
  <c r="AO626" i="16"/>
  <c r="AN627" i="16"/>
  <c r="AP628" i="16"/>
  <c r="AP629" i="16"/>
  <c r="AO630" i="16"/>
  <c r="AS632" i="16"/>
  <c r="AO633" i="16"/>
  <c r="AQ635" i="16"/>
  <c r="AP636" i="16"/>
  <c r="AS640" i="16"/>
  <c r="AO641" i="16"/>
  <c r="AR644" i="16"/>
  <c r="AN645" i="16"/>
  <c r="AQ648" i="16"/>
  <c r="AN649" i="16"/>
  <c r="AS653" i="16"/>
  <c r="AQ654" i="16"/>
  <c r="AN655" i="16"/>
  <c r="AP661" i="16"/>
  <c r="AP662" i="16"/>
  <c r="AP665" i="16"/>
  <c r="AP669" i="16"/>
  <c r="AR673" i="16"/>
  <c r="AR674" i="16"/>
  <c r="AN675" i="16"/>
  <c r="AR677" i="16"/>
  <c r="AR678" i="16"/>
  <c r="AN679" i="16"/>
  <c r="AR683" i="16"/>
  <c r="AR684" i="16"/>
  <c r="AN685" i="16"/>
  <c r="AR687" i="16"/>
  <c r="AS688" i="16"/>
  <c r="AS837" i="16"/>
  <c r="AO843" i="16"/>
  <c r="AP858" i="16"/>
  <c r="AO859" i="16"/>
  <c r="AN860" i="16"/>
  <c r="AR861" i="16"/>
  <c r="AP579" i="16"/>
  <c r="AQ589" i="16"/>
  <c r="AQ594" i="16"/>
  <c r="AQ629" i="16"/>
  <c r="AO643" i="16"/>
  <c r="AO644" i="16"/>
  <c r="AP645" i="16"/>
  <c r="AQ657" i="16"/>
  <c r="AR658" i="16"/>
  <c r="AP659" i="16"/>
  <c r="AO675" i="16"/>
  <c r="AO683" i="16"/>
  <c r="AS684" i="16"/>
  <c r="AP693" i="16"/>
  <c r="AR694" i="16"/>
  <c r="AN695" i="16"/>
  <c r="AP701" i="16"/>
  <c r="AR702" i="16"/>
  <c r="AN703" i="16"/>
  <c r="AP707" i="16"/>
  <c r="AR709" i="16"/>
  <c r="AN710" i="16"/>
  <c r="AP713" i="16"/>
  <c r="AP717" i="16"/>
  <c r="AS578" i="16"/>
  <c r="AQ436" i="16"/>
  <c r="AN437" i="16"/>
  <c r="AR440" i="16"/>
  <c r="AR441" i="16"/>
  <c r="AN442" i="16"/>
  <c r="AR444" i="16"/>
  <c r="AR445" i="16"/>
  <c r="AN446" i="16"/>
  <c r="AR449" i="16"/>
  <c r="AN450" i="16"/>
  <c r="AS451" i="16"/>
  <c r="AO452" i="16"/>
  <c r="AP454" i="16"/>
  <c r="AQ456" i="16"/>
  <c r="AR458" i="16"/>
  <c r="AN459" i="16"/>
  <c r="AR461" i="16"/>
  <c r="AN462" i="16"/>
  <c r="AP464" i="16"/>
  <c r="AR466" i="16"/>
  <c r="AN467" i="16"/>
  <c r="AS469" i="16"/>
  <c r="AP470" i="16"/>
  <c r="AS472" i="16"/>
  <c r="AO473" i="16"/>
  <c r="AQ476" i="16"/>
  <c r="AO842" i="16"/>
  <c r="AO857" i="16"/>
  <c r="AS858" i="16"/>
  <c r="AR859" i="16"/>
  <c r="AS860" i="16"/>
  <c r="AQ721" i="16"/>
  <c r="AR588" i="16"/>
  <c r="AQ628" i="16"/>
  <c r="AS642" i="16"/>
  <c r="AP643" i="16"/>
  <c r="AS644" i="16"/>
  <c r="AP656" i="16"/>
  <c r="AO673" i="16"/>
  <c r="AS674" i="16"/>
  <c r="AS682" i="16"/>
  <c r="AP683" i="16"/>
  <c r="AQ693" i="16"/>
  <c r="AS694" i="16"/>
  <c r="AO695" i="16"/>
  <c r="AQ701" i="16"/>
  <c r="AS702" i="16"/>
  <c r="AO703" i="16"/>
  <c r="AQ707" i="16"/>
  <c r="AS709" i="16"/>
  <c r="AO710" i="16"/>
  <c r="AQ713" i="16"/>
  <c r="AN714" i="16"/>
  <c r="AQ717" i="16"/>
  <c r="AN718" i="16"/>
  <c r="AN578" i="16"/>
  <c r="AR436" i="16"/>
  <c r="AR437" i="16"/>
  <c r="AN438" i="16"/>
  <c r="AS441" i="16"/>
  <c r="AO442" i="16"/>
  <c r="AS445" i="16"/>
  <c r="AO446" i="16"/>
  <c r="AS449" i="16"/>
  <c r="AO450" i="16"/>
  <c r="AP452" i="16"/>
  <c r="AQ454" i="16"/>
  <c r="AR456" i="16"/>
  <c r="AN457" i="16"/>
  <c r="AS458" i="16"/>
  <c r="AO459" i="16"/>
  <c r="AS461" i="16"/>
  <c r="AO462" i="16"/>
  <c r="AQ464" i="16"/>
  <c r="AS466" i="16"/>
  <c r="AO467" i="16"/>
  <c r="AQ470" i="16"/>
  <c r="AP473" i="16"/>
  <c r="AO474" i="16"/>
  <c r="AR476" i="16"/>
  <c r="AN477" i="16"/>
  <c r="AQ587" i="16"/>
  <c r="AS627" i="16"/>
  <c r="AP641" i="16"/>
  <c r="AP655" i="16"/>
  <c r="AS672" i="16"/>
  <c r="AP673" i="16"/>
  <c r="AQ681" i="16"/>
  <c r="AP695" i="16"/>
  <c r="AR696" i="16"/>
  <c r="AN697" i="16"/>
  <c r="AP703" i="16"/>
  <c r="AR704" i="16"/>
  <c r="AN705" i="16"/>
  <c r="AR707" i="16"/>
  <c r="AN708" i="16"/>
  <c r="AR710" i="16"/>
  <c r="AN711" i="16"/>
  <c r="AR713" i="16"/>
  <c r="AR714" i="16"/>
  <c r="AN715" i="16"/>
  <c r="AR717" i="16"/>
  <c r="AR718" i="16"/>
  <c r="AS437" i="16"/>
  <c r="AO438" i="16"/>
  <c r="AP442" i="16"/>
  <c r="AP446" i="16"/>
  <c r="AP450" i="16"/>
  <c r="AQ452" i="16"/>
  <c r="AR454" i="16"/>
  <c r="AN455" i="16"/>
  <c r="AS456" i="16"/>
  <c r="AO457" i="16"/>
  <c r="AR459" i="16"/>
  <c r="AN460" i="16"/>
  <c r="AP462" i="16"/>
  <c r="AR464" i="16"/>
  <c r="AN465" i="16"/>
  <c r="AR467" i="16"/>
  <c r="AO468" i="16"/>
  <c r="AR470" i="16"/>
  <c r="AN471" i="16"/>
  <c r="AS473" i="16"/>
  <c r="AP474" i="16"/>
  <c r="AS476" i="16"/>
  <c r="AO477" i="16"/>
  <c r="AR755" i="16"/>
  <c r="AS829" i="16"/>
  <c r="AP846" i="16"/>
  <c r="AR600" i="16"/>
  <c r="AQ601" i="16"/>
  <c r="AP611" i="16"/>
  <c r="AR634" i="16"/>
  <c r="AN635" i="16"/>
  <c r="AQ637" i="16"/>
  <c r="AO650" i="16"/>
  <c r="AN663" i="16"/>
  <c r="AQ664" i="16"/>
  <c r="AN665" i="16"/>
  <c r="AN666" i="16"/>
  <c r="AR667" i="16"/>
  <c r="AR668" i="16"/>
  <c r="AQ669" i="16"/>
  <c r="AO679" i="16"/>
  <c r="AO687" i="16"/>
  <c r="AQ689" i="16"/>
  <c r="AS690" i="16"/>
  <c r="AO691" i="16"/>
  <c r="AQ697" i="16"/>
  <c r="AS698" i="16"/>
  <c r="AO699" i="16"/>
  <c r="AQ705" i="16"/>
  <c r="AN706" i="16"/>
  <c r="AS708" i="16"/>
  <c r="AO709" i="16"/>
  <c r="AQ711" i="16"/>
  <c r="AN712" i="16"/>
  <c r="AQ715" i="16"/>
  <c r="AN716" i="16"/>
  <c r="AP578" i="16"/>
  <c r="AN436" i="16"/>
  <c r="AS439" i="16"/>
  <c r="AO440" i="16"/>
  <c r="AS443" i="16"/>
  <c r="AO444" i="16"/>
  <c r="AS447" i="16"/>
  <c r="AP448" i="16"/>
  <c r="AS450" i="16"/>
  <c r="AO451" i="16"/>
  <c r="AP453" i="16"/>
  <c r="AR455" i="16"/>
  <c r="AN456" i="16"/>
  <c r="AS457" i="16"/>
  <c r="AO458" i="16"/>
  <c r="AQ460" i="16"/>
  <c r="AS462" i="16"/>
  <c r="AO463" i="16"/>
  <c r="AS465" i="16"/>
  <c r="AO466" i="16"/>
  <c r="AR468" i="16"/>
  <c r="AN469" i="16"/>
  <c r="AS471" i="16"/>
  <c r="AP472" i="16"/>
  <c r="AS474" i="16"/>
  <c r="AO475" i="16"/>
  <c r="AP811" i="16"/>
  <c r="AN828" i="16"/>
  <c r="AS839" i="16"/>
  <c r="AS845" i="16"/>
  <c r="AR610" i="16"/>
  <c r="AS615" i="16"/>
  <c r="AQ631" i="16"/>
  <c r="AO632" i="16"/>
  <c r="AP633" i="16"/>
  <c r="AS634" i="16"/>
  <c r="AO635" i="16"/>
  <c r="AQ636" i="16"/>
  <c r="AP647" i="16"/>
  <c r="AO648" i="16"/>
  <c r="AQ649" i="16"/>
  <c r="AN661" i="16"/>
  <c r="AR662" i="16"/>
  <c r="AS663" i="16"/>
  <c r="AR664" i="16"/>
  <c r="AQ665" i="16"/>
  <c r="AO677" i="16"/>
  <c r="AS678" i="16"/>
  <c r="AS686" i="16"/>
  <c r="AP687" i="16"/>
  <c r="AP691" i="16"/>
  <c r="AR692" i="16"/>
  <c r="AN693" i="16"/>
  <c r="AP699" i="16"/>
  <c r="AR700" i="16"/>
  <c r="AN701" i="16"/>
  <c r="AR705" i="16"/>
  <c r="AR706" i="16"/>
  <c r="AN707" i="16"/>
  <c r="AP709" i="16"/>
  <c r="AR711" i="16"/>
  <c r="AR712" i="16"/>
  <c r="AN713" i="16"/>
  <c r="AR715" i="16"/>
  <c r="AR716" i="16"/>
  <c r="AN717" i="16"/>
  <c r="AQ578" i="16"/>
  <c r="AO436" i="16"/>
  <c r="AP440" i="16"/>
  <c r="AP444" i="16"/>
  <c r="AQ448" i="16"/>
  <c r="AN449" i="16"/>
  <c r="AP451" i="16"/>
  <c r="AR453" i="16"/>
  <c r="AN454" i="16"/>
  <c r="AS455" i="16"/>
  <c r="AO456" i="16"/>
  <c r="AP458" i="16"/>
  <c r="AR460" i="16"/>
  <c r="AN461" i="16"/>
  <c r="AR463" i="16"/>
  <c r="AN464" i="16"/>
  <c r="AP466" i="16"/>
  <c r="AS468" i="16"/>
  <c r="AO469" i="16"/>
  <c r="AQ472" i="16"/>
  <c r="AP475" i="16"/>
  <c r="AO476" i="16"/>
  <c r="AP830" i="16"/>
  <c r="AQ590" i="16"/>
  <c r="AS635" i="16"/>
  <c r="AS651" i="16"/>
  <c r="AR652" i="16"/>
  <c r="AP653" i="16"/>
  <c r="AQ658" i="16"/>
  <c r="AN669" i="16"/>
  <c r="AS696" i="16"/>
  <c r="AP697" i="16"/>
  <c r="AO705" i="16"/>
  <c r="AS706" i="16"/>
  <c r="AS707" i="16"/>
  <c r="AR708" i="16"/>
  <c r="AQ709" i="16"/>
  <c r="AP468" i="16"/>
  <c r="AP469" i="16"/>
  <c r="AS470" i="16"/>
  <c r="AP471" i="16"/>
  <c r="AR472" i="16"/>
  <c r="AR478" i="16"/>
  <c r="AN479" i="16"/>
  <c r="AS481" i="16"/>
  <c r="AO482" i="16"/>
  <c r="AQ484" i="16"/>
  <c r="AR487" i="16"/>
  <c r="AN488" i="16"/>
  <c r="AQ490" i="16"/>
  <c r="AS492" i="16"/>
  <c r="AO493" i="16"/>
  <c r="AR496" i="16"/>
  <c r="AN497" i="16"/>
  <c r="AS499" i="16"/>
  <c r="AO500" i="16"/>
  <c r="AR502" i="16"/>
  <c r="AN503" i="16"/>
  <c r="AS505" i="16"/>
  <c r="AO506" i="16"/>
  <c r="AQ508" i="16"/>
  <c r="AS510" i="16"/>
  <c r="AO511" i="16"/>
  <c r="AS513" i="16"/>
  <c r="AO514" i="16"/>
  <c r="AS516" i="16"/>
  <c r="AO517" i="16"/>
  <c r="AO518" i="16"/>
  <c r="AS520" i="16"/>
  <c r="AO521" i="16"/>
  <c r="AQ524" i="16"/>
  <c r="AP527" i="16"/>
  <c r="AO528" i="16"/>
  <c r="AR530" i="16"/>
  <c r="AN531" i="16"/>
  <c r="AQ534" i="16"/>
  <c r="AP537" i="16"/>
  <c r="AO538" i="16"/>
  <c r="AR540" i="16"/>
  <c r="AN541" i="16"/>
  <c r="AR544" i="16"/>
  <c r="AN545" i="16"/>
  <c r="AR548" i="16"/>
  <c r="AN549" i="16"/>
  <c r="AR552" i="16"/>
  <c r="AN668" i="16"/>
  <c r="AQ695" i="16"/>
  <c r="AS704" i="16"/>
  <c r="AP705" i="16"/>
  <c r="AS718" i="16"/>
  <c r="AQ450" i="16"/>
  <c r="AN451" i="16"/>
  <c r="AN452" i="16"/>
  <c r="AO460" i="16"/>
  <c r="AQ462" i="16"/>
  <c r="AN463" i="16"/>
  <c r="AO464" i="16"/>
  <c r="AO465" i="16"/>
  <c r="AN466" i="16"/>
  <c r="AS467" i="16"/>
  <c r="AQ468" i="16"/>
  <c r="AS478" i="16"/>
  <c r="AO479" i="16"/>
  <c r="AP482" i="16"/>
  <c r="AR484" i="16"/>
  <c r="AN485" i="16"/>
  <c r="AS487" i="16"/>
  <c r="AO488" i="16"/>
  <c r="AR490" i="16"/>
  <c r="AN491" i="16"/>
  <c r="AR493" i="16"/>
  <c r="AN494" i="16"/>
  <c r="AS496" i="16"/>
  <c r="AO497" i="16"/>
  <c r="AN498" i="16"/>
  <c r="AP500" i="16"/>
  <c r="AS502" i="16"/>
  <c r="AO503" i="16"/>
  <c r="AP506" i="16"/>
  <c r="AR508" i="16"/>
  <c r="AN509" i="16"/>
  <c r="AR511" i="16"/>
  <c r="AN512" i="16"/>
  <c r="AP514" i="16"/>
  <c r="AS517" i="16"/>
  <c r="AP518" i="16"/>
  <c r="AP521" i="16"/>
  <c r="AO522" i="16"/>
  <c r="AR524" i="16"/>
  <c r="AN525" i="16"/>
  <c r="AS527" i="16"/>
  <c r="AP528" i="16"/>
  <c r="AS530" i="16"/>
  <c r="AO531" i="16"/>
  <c r="AP838" i="16"/>
  <c r="AS847" i="16"/>
  <c r="AO602" i="16"/>
  <c r="AO639" i="16"/>
  <c r="AQ640" i="16"/>
  <c r="AQ667" i="16"/>
  <c r="AQ703" i="16"/>
  <c r="AO717" i="16"/>
  <c r="AO578" i="16"/>
  <c r="AQ446" i="16"/>
  <c r="AN447" i="16"/>
  <c r="AO448" i="16"/>
  <c r="AP449" i="16"/>
  <c r="AR450" i="16"/>
  <c r="AR451" i="16"/>
  <c r="AR452" i="16"/>
  <c r="AN453" i="16"/>
  <c r="AP457" i="16"/>
  <c r="AN458" i="16"/>
  <c r="AS459" i="16"/>
  <c r="AP460" i="16"/>
  <c r="AO461" i="16"/>
  <c r="AR462" i="16"/>
  <c r="AS463" i="16"/>
  <c r="AS464" i="16"/>
  <c r="AR465" i="16"/>
  <c r="AQ466" i="16"/>
  <c r="AP479" i="16"/>
  <c r="AO480" i="16"/>
  <c r="AQ482" i="16"/>
  <c r="AS484" i="16"/>
  <c r="AO485" i="16"/>
  <c r="AP488" i="16"/>
  <c r="AS490" i="16"/>
  <c r="AO491" i="16"/>
  <c r="AS493" i="16"/>
  <c r="AO494" i="16"/>
  <c r="AS497" i="16"/>
  <c r="AO498" i="16"/>
  <c r="AQ500" i="16"/>
  <c r="AR503" i="16"/>
  <c r="AN504" i="16"/>
  <c r="AQ506" i="16"/>
  <c r="AS508" i="16"/>
  <c r="AO509" i="16"/>
  <c r="AS511" i="16"/>
  <c r="AO512" i="16"/>
  <c r="AQ514" i="16"/>
  <c r="AQ518" i="16"/>
  <c r="AS521" i="16"/>
  <c r="AP522" i="16"/>
  <c r="AS524" i="16"/>
  <c r="AO525" i="16"/>
  <c r="AQ528" i="16"/>
  <c r="AP531" i="16"/>
  <c r="AO532" i="16"/>
  <c r="AO819" i="16"/>
  <c r="AS609" i="16"/>
  <c r="AQ632" i="16"/>
  <c r="AR648" i="16"/>
  <c r="AQ661" i="16"/>
  <c r="AS676" i="16"/>
  <c r="AO685" i="16"/>
  <c r="AN691" i="16"/>
  <c r="AS692" i="16"/>
  <c r="AO701" i="16"/>
  <c r="AO713" i="16"/>
  <c r="AR438" i="16"/>
  <c r="AR439" i="16"/>
  <c r="AQ440" i="16"/>
  <c r="AP477" i="16"/>
  <c r="AO478" i="16"/>
  <c r="AR480" i="16"/>
  <c r="AN481" i="16"/>
  <c r="AR483" i="16"/>
  <c r="AN484" i="16"/>
  <c r="AP486" i="16"/>
  <c r="AR489" i="16"/>
  <c r="AN490" i="16"/>
  <c r="AP492" i="16"/>
  <c r="AS494" i="16"/>
  <c r="AO495" i="16"/>
  <c r="AO496" i="16"/>
  <c r="AR498" i="16"/>
  <c r="AN499" i="16"/>
  <c r="AR501" i="16"/>
  <c r="AN502" i="16"/>
  <c r="AR504" i="16"/>
  <c r="AN505" i="16"/>
  <c r="AR507" i="16"/>
  <c r="AN508" i="16"/>
  <c r="AP510" i="16"/>
  <c r="AR512" i="16"/>
  <c r="AN513" i="16"/>
  <c r="AS515" i="16"/>
  <c r="AP516" i="16"/>
  <c r="AS519" i="16"/>
  <c r="AP520" i="16"/>
  <c r="AS522" i="16"/>
  <c r="AO523" i="16"/>
  <c r="AQ526" i="16"/>
  <c r="AP529" i="16"/>
  <c r="AO530" i="16"/>
  <c r="AS532" i="16"/>
  <c r="AQ621" i="16"/>
  <c r="AR626" i="16"/>
  <c r="AS631" i="16"/>
  <c r="AQ647" i="16"/>
  <c r="AR660" i="16"/>
  <c r="AR671" i="16"/>
  <c r="AO689" i="16"/>
  <c r="AR690" i="16"/>
  <c r="AQ691" i="16"/>
  <c r="AN699" i="16"/>
  <c r="AS700" i="16"/>
  <c r="AO711" i="16"/>
  <c r="AS712" i="16"/>
  <c r="AQ474" i="16"/>
  <c r="AN475" i="16"/>
  <c r="AP476" i="16"/>
  <c r="AS477" i="16"/>
  <c r="AP478" i="16"/>
  <c r="AS480" i="16"/>
  <c r="AO481" i="16"/>
  <c r="AS483" i="16"/>
  <c r="AO484" i="16"/>
  <c r="AR486" i="16"/>
  <c r="AN487" i="16"/>
  <c r="AS489" i="16"/>
  <c r="AO490" i="16"/>
  <c r="AQ492" i="16"/>
  <c r="AS495" i="16"/>
  <c r="AP496" i="16"/>
  <c r="AS498" i="16"/>
  <c r="AO499" i="16"/>
  <c r="AS501" i="16"/>
  <c r="AO502" i="16"/>
  <c r="AS504" i="16"/>
  <c r="AO505" i="16"/>
  <c r="AS507" i="16"/>
  <c r="AO508" i="16"/>
  <c r="AQ510" i="16"/>
  <c r="AS512" i="16"/>
  <c r="AO513" i="16"/>
  <c r="AQ516" i="16"/>
  <c r="AQ520" i="16"/>
  <c r="AP523" i="16"/>
  <c r="AO524" i="16"/>
  <c r="AR526" i="16"/>
  <c r="AN527" i="16"/>
  <c r="AS529" i="16"/>
  <c r="AP530" i="16"/>
  <c r="AP533" i="16"/>
  <c r="AO534" i="16"/>
  <c r="AR536" i="16"/>
  <c r="AN537" i="16"/>
  <c r="AS539" i="16"/>
  <c r="AP540" i="16"/>
  <c r="AP543" i="16"/>
  <c r="AO544" i="16"/>
  <c r="AP547" i="16"/>
  <c r="AO548" i="16"/>
  <c r="AP551" i="16"/>
  <c r="AO552" i="16"/>
  <c r="AR646" i="16"/>
  <c r="AP677" i="16"/>
  <c r="AN709" i="16"/>
  <c r="AO715" i="16"/>
  <c r="AS716" i="16"/>
  <c r="AR447" i="16"/>
  <c r="AS452" i="16"/>
  <c r="AS453" i="16"/>
  <c r="AS454" i="16"/>
  <c r="AP455" i="16"/>
  <c r="AP689" i="16"/>
  <c r="AQ699" i="16"/>
  <c r="AO708" i="16"/>
  <c r="AS714" i="16"/>
  <c r="AP715" i="16"/>
  <c r="AP436" i="16"/>
  <c r="AR446" i="16"/>
  <c r="AR491" i="16"/>
  <c r="AN492" i="16"/>
  <c r="AQ494" i="16"/>
  <c r="AN495" i="16"/>
  <c r="AN514" i="16"/>
  <c r="AR518" i="16"/>
  <c r="AN519" i="16"/>
  <c r="AO520" i="16"/>
  <c r="AN521" i="16"/>
  <c r="AR522" i="16"/>
  <c r="AS523" i="16"/>
  <c r="AS526" i="16"/>
  <c r="AP535" i="16"/>
  <c r="AO536" i="16"/>
  <c r="AS541" i="16"/>
  <c r="AQ542" i="16"/>
  <c r="AS549" i="16"/>
  <c r="AQ550" i="16"/>
  <c r="AP555" i="16"/>
  <c r="AO556" i="16"/>
  <c r="AP559" i="16"/>
  <c r="AO560" i="16"/>
  <c r="AP563" i="16"/>
  <c r="AO564" i="16"/>
  <c r="AS566" i="16"/>
  <c r="AO567" i="16"/>
  <c r="AS570" i="16"/>
  <c r="AO571" i="16"/>
  <c r="AS575" i="16"/>
  <c r="AS294" i="16"/>
  <c r="AO295" i="16"/>
  <c r="AQ299" i="16"/>
  <c r="AR300" i="16"/>
  <c r="AN301" i="16"/>
  <c r="AR303" i="16"/>
  <c r="AR304" i="16"/>
  <c r="AO305" i="16"/>
  <c r="AS308" i="16"/>
  <c r="AO309" i="16"/>
  <c r="AS312" i="16"/>
  <c r="AP313" i="16"/>
  <c r="AR323" i="16"/>
  <c r="AS324" i="16"/>
  <c r="AP325" i="16"/>
  <c r="AP326" i="16"/>
  <c r="AQ331" i="16"/>
  <c r="AS332" i="16"/>
  <c r="AP333" i="16"/>
  <c r="AP334" i="16"/>
  <c r="AS582" i="16"/>
  <c r="AN659" i="16"/>
  <c r="AO693" i="16"/>
  <c r="AR698" i="16"/>
  <c r="AO707" i="16"/>
  <c r="AQ442" i="16"/>
  <c r="AN443" i="16"/>
  <c r="AN444" i="16"/>
  <c r="AN445" i="16"/>
  <c r="AS460" i="16"/>
  <c r="AS475" i="16"/>
  <c r="AN482" i="16"/>
  <c r="AR485" i="16"/>
  <c r="AN486" i="16"/>
  <c r="AR488" i="16"/>
  <c r="AN489" i="16"/>
  <c r="AP490" i="16"/>
  <c r="AS491" i="16"/>
  <c r="AO492" i="16"/>
  <c r="AN493" i="16"/>
  <c r="AR494" i="16"/>
  <c r="AN506" i="16"/>
  <c r="AR509" i="16"/>
  <c r="AN510" i="16"/>
  <c r="AP512" i="16"/>
  <c r="AR513" i="16"/>
  <c r="AR514" i="16"/>
  <c r="AN515" i="16"/>
  <c r="AO516" i="16"/>
  <c r="AN517" i="16"/>
  <c r="AS518" i="16"/>
  <c r="AO519" i="16"/>
  <c r="AR520" i="16"/>
  <c r="AS535" i="16"/>
  <c r="AP536" i="16"/>
  <c r="AR542" i="16"/>
  <c r="AN543" i="16"/>
  <c r="AR550" i="16"/>
  <c r="AN551" i="16"/>
  <c r="AS555" i="16"/>
  <c r="AQ556" i="16"/>
  <c r="AS559" i="16"/>
  <c r="AQ560" i="16"/>
  <c r="AS563" i="16"/>
  <c r="AP564" i="16"/>
  <c r="AP567" i="16"/>
  <c r="AO568" i="16"/>
  <c r="AP571" i="16"/>
  <c r="AO572" i="16"/>
  <c r="AO435" i="16"/>
  <c r="AP295" i="16"/>
  <c r="AN296" i="16"/>
  <c r="AR299" i="16"/>
  <c r="AS300" i="16"/>
  <c r="AO301" i="16"/>
  <c r="AS304" i="16"/>
  <c r="AP305" i="16"/>
  <c r="AP309" i="16"/>
  <c r="AQ313" i="16"/>
  <c r="AP314" i="16"/>
  <c r="AO315" i="16"/>
  <c r="AS831" i="16"/>
  <c r="AN653" i="16"/>
  <c r="AN440" i="16"/>
  <c r="AN473" i="16"/>
  <c r="AS479" i="16"/>
  <c r="AQ480" i="16"/>
  <c r="AS482" i="16"/>
  <c r="AO483" i="16"/>
  <c r="AS486" i="16"/>
  <c r="AN500" i="16"/>
  <c r="AS503" i="16"/>
  <c r="AP504" i="16"/>
  <c r="AS506" i="16"/>
  <c r="AO507" i="16"/>
  <c r="AR510" i="16"/>
  <c r="AS536" i="16"/>
  <c r="AS537" i="16"/>
  <c r="AQ538" i="16"/>
  <c r="AS543" i="16"/>
  <c r="AS544" i="16"/>
  <c r="AP545" i="16"/>
  <c r="AO546" i="16"/>
  <c r="AS551" i="16"/>
  <c r="AS552" i="16"/>
  <c r="AO553" i="16"/>
  <c r="AS556" i="16"/>
  <c r="AO557" i="16"/>
  <c r="AS560" i="16"/>
  <c r="AO561" i="16"/>
  <c r="AR564" i="16"/>
  <c r="AN565" i="16"/>
  <c r="AR568" i="16"/>
  <c r="AN569" i="16"/>
  <c r="AS572" i="16"/>
  <c r="AO573" i="16"/>
  <c r="AQ435" i="16"/>
  <c r="AO293" i="16"/>
  <c r="AS296" i="16"/>
  <c r="AO297" i="16"/>
  <c r="AQ301" i="16"/>
  <c r="AN302" i="16"/>
  <c r="AR305" i="16"/>
  <c r="AP306" i="16"/>
  <c r="AO307" i="16"/>
  <c r="AR309" i="16"/>
  <c r="AR310" i="16"/>
  <c r="AN311" i="16"/>
  <c r="AQ315" i="16"/>
  <c r="AS316" i="16"/>
  <c r="AP317" i="16"/>
  <c r="AP318" i="16"/>
  <c r="AO319" i="16"/>
  <c r="AQ327" i="16"/>
  <c r="AR328" i="16"/>
  <c r="AN329" i="16"/>
  <c r="AN670" i="16"/>
  <c r="AN441" i="16"/>
  <c r="AQ458" i="16"/>
  <c r="AO471" i="16"/>
  <c r="AR482" i="16"/>
  <c r="AO510" i="16"/>
  <c r="AQ532" i="16"/>
  <c r="AN533" i="16"/>
  <c r="AP538" i="16"/>
  <c r="AR562" i="16"/>
  <c r="AN563" i="16"/>
  <c r="AQ564" i="16"/>
  <c r="AO565" i="16"/>
  <c r="AP435" i="16"/>
  <c r="AP293" i="16"/>
  <c r="AQ341" i="16"/>
  <c r="AS342" i="16"/>
  <c r="AP343" i="16"/>
  <c r="AP344" i="16"/>
  <c r="AO345" i="16"/>
  <c r="AQ357" i="16"/>
  <c r="AS358" i="16"/>
  <c r="AP359" i="16"/>
  <c r="AP360" i="16"/>
  <c r="AO361" i="16"/>
  <c r="AP711" i="16"/>
  <c r="AR457" i="16"/>
  <c r="AO470" i="16"/>
  <c r="AP481" i="16"/>
  <c r="AO489" i="16"/>
  <c r="AR500" i="16"/>
  <c r="AN501" i="16"/>
  <c r="AP502" i="16"/>
  <c r="AS509" i="16"/>
  <c r="AR516" i="16"/>
  <c r="AS531" i="16"/>
  <c r="AR532" i="16"/>
  <c r="AO533" i="16"/>
  <c r="AP534" i="16"/>
  <c r="AO537" i="16"/>
  <c r="AR538" i="16"/>
  <c r="AN539" i="16"/>
  <c r="AO545" i="16"/>
  <c r="AQ546" i="16"/>
  <c r="AN553" i="16"/>
  <c r="AS562" i="16"/>
  <c r="AO563" i="16"/>
  <c r="AS564" i="16"/>
  <c r="AP565" i="16"/>
  <c r="AO566" i="16"/>
  <c r="AR435" i="16"/>
  <c r="AR293" i="16"/>
  <c r="AN294" i="16"/>
  <c r="AN297" i="16"/>
  <c r="AQ343" i="16"/>
  <c r="AS344" i="16"/>
  <c r="AP345" i="16"/>
  <c r="AP346" i="16"/>
  <c r="AO347" i="16"/>
  <c r="AQ359" i="16"/>
  <c r="AS360" i="16"/>
  <c r="AP361" i="16"/>
  <c r="AP362" i="16"/>
  <c r="AO363" i="16"/>
  <c r="AO735" i="16"/>
  <c r="AP601" i="16"/>
  <c r="AQ630" i="16"/>
  <c r="AP639" i="16"/>
  <c r="AO697" i="16"/>
  <c r="AN439" i="16"/>
  <c r="AO455" i="16"/>
  <c r="AO487" i="16"/>
  <c r="AQ498" i="16"/>
  <c r="AN507" i="16"/>
  <c r="AS514" i="16"/>
  <c r="AP525" i="16"/>
  <c r="AO526" i="16"/>
  <c r="AO527" i="16"/>
  <c r="AS528" i="16"/>
  <c r="AO529" i="16"/>
  <c r="AS534" i="16"/>
  <c r="AO535" i="16"/>
  <c r="AP539" i="16"/>
  <c r="AQ540" i="16"/>
  <c r="AO541" i="16"/>
  <c r="AO542" i="16"/>
  <c r="AO543" i="16"/>
  <c r="AS546" i="16"/>
  <c r="AO547" i="16"/>
  <c r="AQ548" i="16"/>
  <c r="AO549" i="16"/>
  <c r="AO550" i="16"/>
  <c r="AO551" i="16"/>
  <c r="AS553" i="16"/>
  <c r="AQ554" i="16"/>
  <c r="AN557" i="16"/>
  <c r="AR566" i="16"/>
  <c r="AS567" i="16"/>
  <c r="AS568" i="16"/>
  <c r="AP569" i="16"/>
  <c r="AO570" i="16"/>
  <c r="AN573" i="16"/>
  <c r="AN435" i="16"/>
  <c r="AR294" i="16"/>
  <c r="AR295" i="16"/>
  <c r="AQ297" i="16"/>
  <c r="AN298" i="16"/>
  <c r="AR301" i="16"/>
  <c r="AS302" i="16"/>
  <c r="AO303" i="16"/>
  <c r="AQ305" i="16"/>
  <c r="AS306" i="16"/>
  <c r="AQ307" i="16"/>
  <c r="AN308" i="16"/>
  <c r="AO317" i="16"/>
  <c r="AS318" i="16"/>
  <c r="AQ319" i="16"/>
  <c r="AS320" i="16"/>
  <c r="AP321" i="16"/>
  <c r="AP322" i="16"/>
  <c r="AO323" i="16"/>
  <c r="AO325" i="16"/>
  <c r="AR326" i="16"/>
  <c r="AO327" i="16"/>
  <c r="AP328" i="16"/>
  <c r="AO329" i="16"/>
  <c r="AO335" i="16"/>
  <c r="AQ625" i="16"/>
  <c r="AS638" i="16"/>
  <c r="AR578" i="16"/>
  <c r="AP438" i="16"/>
  <c r="AO454" i="16"/>
  <c r="AR474" i="16"/>
  <c r="AO486" i="16"/>
  <c r="AR492" i="16"/>
  <c r="AR506" i="16"/>
  <c r="AP524" i="16"/>
  <c r="AS525" i="16"/>
  <c r="AP526" i="16"/>
  <c r="AS540" i="16"/>
  <c r="AP541" i="16"/>
  <c r="AS542" i="16"/>
  <c r="AS547" i="16"/>
  <c r="AS548" i="16"/>
  <c r="AP549" i="16"/>
  <c r="AS550" i="16"/>
  <c r="AR554" i="16"/>
  <c r="AN555" i="16"/>
  <c r="AR556" i="16"/>
  <c r="AP557" i="16"/>
  <c r="AO558" i="16"/>
  <c r="AS569" i="16"/>
  <c r="AQ570" i="16"/>
  <c r="AN571" i="16"/>
  <c r="AR572" i="16"/>
  <c r="AP573" i="16"/>
  <c r="AO574" i="16"/>
  <c r="AR297" i="16"/>
  <c r="AR298" i="16"/>
  <c r="AO299" i="16"/>
  <c r="AP303" i="16"/>
  <c r="AN304" i="16"/>
  <c r="AR307" i="16"/>
  <c r="AP308" i="16"/>
  <c r="AN309" i="16"/>
  <c r="AP310" i="16"/>
  <c r="AO311" i="16"/>
  <c r="AP316" i="16"/>
  <c r="AQ317" i="16"/>
  <c r="AQ321" i="16"/>
  <c r="AS322" i="16"/>
  <c r="AP323" i="16"/>
  <c r="AP324" i="16"/>
  <c r="AQ325" i="16"/>
  <c r="AS326" i="16"/>
  <c r="AP327" i="16"/>
  <c r="AS328" i="16"/>
  <c r="AP329" i="16"/>
  <c r="AP330" i="16"/>
  <c r="AO333" i="16"/>
  <c r="AS334" i="16"/>
  <c r="AP335" i="16"/>
  <c r="AP336" i="16"/>
  <c r="AO337" i="16"/>
  <c r="AS485" i="16"/>
  <c r="AR499" i="16"/>
  <c r="AR505" i="16"/>
  <c r="AO515" i="16"/>
  <c r="AN529" i="16"/>
  <c r="AN535" i="16"/>
  <c r="AN547" i="16"/>
  <c r="AS571" i="16"/>
  <c r="AP297" i="16"/>
  <c r="AP311" i="16"/>
  <c r="AP315" i="16"/>
  <c r="AP320" i="16"/>
  <c r="AR330" i="16"/>
  <c r="AO331" i="16"/>
  <c r="AP332" i="16"/>
  <c r="AQ351" i="16"/>
  <c r="AS352" i="16"/>
  <c r="AP353" i="16"/>
  <c r="AP354" i="16"/>
  <c r="AO355" i="16"/>
  <c r="AO359" i="16"/>
  <c r="AQ371" i="16"/>
  <c r="AQ373" i="16"/>
  <c r="AQ375" i="16"/>
  <c r="AQ376" i="16"/>
  <c r="AP377" i="16"/>
  <c r="AP378" i="16"/>
  <c r="AO379" i="16"/>
  <c r="AP381" i="16"/>
  <c r="AP382" i="16"/>
  <c r="AS394" i="16"/>
  <c r="AP395" i="16"/>
  <c r="AQ396" i="16"/>
  <c r="AO397" i="16"/>
  <c r="AP398" i="16"/>
  <c r="AS410" i="16"/>
  <c r="AP411" i="16"/>
  <c r="AQ412" i="16"/>
  <c r="AO413" i="16"/>
  <c r="AP414" i="16"/>
  <c r="AS426" i="16"/>
  <c r="AP427" i="16"/>
  <c r="AQ428" i="16"/>
  <c r="AO429" i="16"/>
  <c r="AQ444" i="16"/>
  <c r="AO453" i="16"/>
  <c r="AP484" i="16"/>
  <c r="AP498" i="16"/>
  <c r="AO504" i="16"/>
  <c r="AR528" i="16"/>
  <c r="AR534" i="16"/>
  <c r="AR546" i="16"/>
  <c r="AQ558" i="16"/>
  <c r="AN561" i="16"/>
  <c r="AR570" i="16"/>
  <c r="AR296" i="16"/>
  <c r="AN303" i="16"/>
  <c r="AS310" i="16"/>
  <c r="AQ311" i="16"/>
  <c r="AN312" i="16"/>
  <c r="AO313" i="16"/>
  <c r="AS314" i="16"/>
  <c r="AP319" i="16"/>
  <c r="AQ329" i="16"/>
  <c r="AS330" i="16"/>
  <c r="AP331" i="16"/>
  <c r="AQ353" i="16"/>
  <c r="AS354" i="16"/>
  <c r="AP355" i="16"/>
  <c r="AP356" i="16"/>
  <c r="AO357" i="16"/>
  <c r="AP358" i="16"/>
  <c r="AQ377" i="16"/>
  <c r="AQ378" i="16"/>
  <c r="AP379" i="16"/>
  <c r="AP380" i="16"/>
  <c r="AS381" i="16"/>
  <c r="AQ382" i="16"/>
  <c r="AO383" i="16"/>
  <c r="AP384" i="16"/>
  <c r="AS396" i="16"/>
  <c r="AP397" i="16"/>
  <c r="AQ398" i="16"/>
  <c r="AO399" i="16"/>
  <c r="AP400" i="16"/>
  <c r="AS412" i="16"/>
  <c r="AP413" i="16"/>
  <c r="AQ414" i="16"/>
  <c r="AO415" i="16"/>
  <c r="AP416" i="16"/>
  <c r="AS428" i="16"/>
  <c r="AO844" i="16"/>
  <c r="AR654" i="16"/>
  <c r="AR443" i="16"/>
  <c r="AR448" i="16"/>
  <c r="AQ478" i="16"/>
  <c r="AN483" i="16"/>
  <c r="AN523" i="16"/>
  <c r="AS533" i="16"/>
  <c r="AO540" i="16"/>
  <c r="AS545" i="16"/>
  <c r="AS557" i="16"/>
  <c r="AR558" i="16"/>
  <c r="AN559" i="16"/>
  <c r="AR560" i="16"/>
  <c r="AP561" i="16"/>
  <c r="AO562" i="16"/>
  <c r="AO569" i="16"/>
  <c r="AN295" i="16"/>
  <c r="AR302" i="16"/>
  <c r="AQ303" i="16"/>
  <c r="AQ309" i="16"/>
  <c r="AR311" i="16"/>
  <c r="AP312" i="16"/>
  <c r="AR313" i="16"/>
  <c r="AP337" i="16"/>
  <c r="AP338" i="16"/>
  <c r="AO339" i="16"/>
  <c r="AO343" i="16"/>
  <c r="AQ355" i="16"/>
  <c r="AS356" i="16"/>
  <c r="AP357" i="16"/>
  <c r="AQ379" i="16"/>
  <c r="AS382" i="16"/>
  <c r="AP383" i="16"/>
  <c r="AQ384" i="16"/>
  <c r="AO385" i="16"/>
  <c r="AP386" i="16"/>
  <c r="AS398" i="16"/>
  <c r="AP399" i="16"/>
  <c r="AQ400" i="16"/>
  <c r="AO401" i="16"/>
  <c r="AP402" i="16"/>
  <c r="AS414" i="16"/>
  <c r="AP415" i="16"/>
  <c r="AQ416" i="16"/>
  <c r="AO417" i="16"/>
  <c r="AP418" i="16"/>
  <c r="AS430" i="16"/>
  <c r="AS710" i="16"/>
  <c r="AR442" i="16"/>
  <c r="AS488" i="16"/>
  <c r="AP508" i="16"/>
  <c r="AQ522" i="16"/>
  <c r="AO539" i="16"/>
  <c r="AQ544" i="16"/>
  <c r="AS558" i="16"/>
  <c r="AO559" i="16"/>
  <c r="AS561" i="16"/>
  <c r="AQ562" i="16"/>
  <c r="AP568" i="16"/>
  <c r="AN293" i="16"/>
  <c r="AO294" i="16"/>
  <c r="AP301" i="16"/>
  <c r="AR308" i="16"/>
  <c r="AS336" i="16"/>
  <c r="AQ337" i="16"/>
  <c r="AS338" i="16"/>
  <c r="AP339" i="16"/>
  <c r="AP340" i="16"/>
  <c r="AO341" i="16"/>
  <c r="AP342" i="16"/>
  <c r="AP363" i="16"/>
  <c r="AP364" i="16"/>
  <c r="AO365" i="16"/>
  <c r="AS384" i="16"/>
  <c r="AP385" i="16"/>
  <c r="AQ386" i="16"/>
  <c r="AO387" i="16"/>
  <c r="AP388" i="16"/>
  <c r="AS400" i="16"/>
  <c r="AP401" i="16"/>
  <c r="AQ402" i="16"/>
  <c r="AO403" i="16"/>
  <c r="AP404" i="16"/>
  <c r="AS416" i="16"/>
  <c r="AP417" i="16"/>
  <c r="AQ418" i="16"/>
  <c r="AO419" i="16"/>
  <c r="AP420" i="16"/>
  <c r="AQ652" i="16"/>
  <c r="AO472" i="16"/>
  <c r="AQ512" i="16"/>
  <c r="AO554" i="16"/>
  <c r="AO555" i="16"/>
  <c r="AQ566" i="16"/>
  <c r="AS573" i="16"/>
  <c r="AS574" i="16"/>
  <c r="AO575" i="16"/>
  <c r="AN306" i="16"/>
  <c r="AP347" i="16"/>
  <c r="AP348" i="16"/>
  <c r="AO349" i="16"/>
  <c r="AQ361" i="16"/>
  <c r="AQ365" i="16"/>
  <c r="AS366" i="16"/>
  <c r="AP367" i="16"/>
  <c r="AP368" i="16"/>
  <c r="AO369" i="16"/>
  <c r="AS388" i="16"/>
  <c r="AP389" i="16"/>
  <c r="AQ390" i="16"/>
  <c r="AO391" i="16"/>
  <c r="AP392" i="16"/>
  <c r="AS404" i="16"/>
  <c r="AP405" i="16"/>
  <c r="AQ406" i="16"/>
  <c r="AO407" i="16"/>
  <c r="AP408" i="16"/>
  <c r="AS420" i="16"/>
  <c r="AP421" i="16"/>
  <c r="AQ422" i="16"/>
  <c r="AO423" i="16"/>
  <c r="AP424" i="16"/>
  <c r="AP299" i="16"/>
  <c r="AQ333" i="16"/>
  <c r="AO353" i="16"/>
  <c r="AO373" i="16"/>
  <c r="AP374" i="16"/>
  <c r="AP375" i="16"/>
  <c r="AQ392" i="16"/>
  <c r="AO393" i="16"/>
  <c r="AP394" i="16"/>
  <c r="AO395" i="16"/>
  <c r="AP406" i="16"/>
  <c r="AP407" i="16"/>
  <c r="AS408" i="16"/>
  <c r="AP409" i="16"/>
  <c r="AQ410" i="16"/>
  <c r="AO421" i="16"/>
  <c r="AS422" i="16"/>
  <c r="AQ292" i="16"/>
  <c r="AO150" i="16"/>
  <c r="AS152" i="16"/>
  <c r="AP153" i="16"/>
  <c r="AP156" i="16"/>
  <c r="AP160" i="16"/>
  <c r="AO161" i="16"/>
  <c r="AP164" i="16"/>
  <c r="AO165" i="16"/>
  <c r="AP168" i="16"/>
  <c r="AR171" i="16"/>
  <c r="AN172" i="16"/>
  <c r="AS174" i="16"/>
  <c r="AP175" i="16"/>
  <c r="AP178" i="16"/>
  <c r="AS181" i="16"/>
  <c r="AO182" i="16"/>
  <c r="AS184" i="16"/>
  <c r="AP185" i="16"/>
  <c r="AP188" i="16"/>
  <c r="AR191" i="16"/>
  <c r="AN192" i="16"/>
  <c r="AQ194" i="16"/>
  <c r="AO195" i="16"/>
  <c r="AS197" i="16"/>
  <c r="AO198" i="16"/>
  <c r="AS200" i="16"/>
  <c r="AP201" i="16"/>
  <c r="AP204" i="16"/>
  <c r="AS207" i="16"/>
  <c r="AO208" i="16"/>
  <c r="AS210" i="16"/>
  <c r="AP211" i="16"/>
  <c r="AP214" i="16"/>
  <c r="AS217" i="16"/>
  <c r="AO218" i="16"/>
  <c r="AS220" i="16"/>
  <c r="AP221" i="16"/>
  <c r="AS225" i="16"/>
  <c r="AP226" i="16"/>
  <c r="AO227" i="16"/>
  <c r="AP230" i="16"/>
  <c r="AO231" i="16"/>
  <c r="AS233" i="16"/>
  <c r="AO234" i="16"/>
  <c r="AQ238" i="16"/>
  <c r="AN239" i="16"/>
  <c r="AR243" i="16"/>
  <c r="AP244" i="16"/>
  <c r="AR248" i="16"/>
  <c r="AQ249" i="16"/>
  <c r="AN250" i="16"/>
  <c r="AQ254" i="16"/>
  <c r="AN255" i="16"/>
  <c r="AR259" i="16"/>
  <c r="AP260" i="16"/>
  <c r="AR264" i="16"/>
  <c r="AQ265" i="16"/>
  <c r="AN266" i="16"/>
  <c r="AQ270" i="16"/>
  <c r="AN271" i="16"/>
  <c r="AR275" i="16"/>
  <c r="AP276" i="16"/>
  <c r="AR280" i="16"/>
  <c r="AQ281" i="16"/>
  <c r="AN282" i="16"/>
  <c r="AQ286" i="16"/>
  <c r="AN287" i="16"/>
  <c r="AQ149" i="16"/>
  <c r="AO7" i="16"/>
  <c r="AQ9" i="16"/>
  <c r="AN10" i="16"/>
  <c r="AS12" i="16"/>
  <c r="AO13" i="16"/>
  <c r="AR15" i="16"/>
  <c r="AQ16" i="16"/>
  <c r="AQ19" i="16"/>
  <c r="AQ23" i="16"/>
  <c r="AQ24" i="16"/>
  <c r="AN25" i="16"/>
  <c r="AQ35" i="16"/>
  <c r="AR36" i="16"/>
  <c r="AP37" i="16"/>
  <c r="AQ38" i="16"/>
  <c r="AN39" i="16"/>
  <c r="AS298" i="16"/>
  <c r="AP307" i="16"/>
  <c r="AP349" i="16"/>
  <c r="AP350" i="16"/>
  <c r="AO351" i="16"/>
  <c r="AP352" i="16"/>
  <c r="AP369" i="16"/>
  <c r="AP370" i="16"/>
  <c r="AO371" i="16"/>
  <c r="AP372" i="16"/>
  <c r="AP373" i="16"/>
  <c r="AP390" i="16"/>
  <c r="AP391" i="16"/>
  <c r="AS392" i="16"/>
  <c r="AP393" i="16"/>
  <c r="AQ394" i="16"/>
  <c r="AO405" i="16"/>
  <c r="AS406" i="16"/>
  <c r="AQ420" i="16"/>
  <c r="AR292" i="16"/>
  <c r="AP150" i="16"/>
  <c r="AR153" i="16"/>
  <c r="AN154" i="16"/>
  <c r="AQ156" i="16"/>
  <c r="AP157" i="16"/>
  <c r="AS160" i="16"/>
  <c r="AP161" i="16"/>
  <c r="AS164" i="16"/>
  <c r="AP165" i="16"/>
  <c r="AQ168" i="16"/>
  <c r="AO169" i="16"/>
  <c r="AS171" i="16"/>
  <c r="AO172" i="16"/>
  <c r="AR175" i="16"/>
  <c r="AN176" i="16"/>
  <c r="AQ178" i="16"/>
  <c r="AO179" i="16"/>
  <c r="AP182" i="16"/>
  <c r="AR185" i="16"/>
  <c r="AN186" i="16"/>
  <c r="AQ188" i="16"/>
  <c r="AO189" i="16"/>
  <c r="AS191" i="16"/>
  <c r="AO192" i="16"/>
  <c r="AS194" i="16"/>
  <c r="AP195" i="16"/>
  <c r="AP198" i="16"/>
  <c r="AR201" i="16"/>
  <c r="AN202" i="16"/>
  <c r="AQ204" i="16"/>
  <c r="AO205" i="16"/>
  <c r="AP208" i="16"/>
  <c r="AR211" i="16"/>
  <c r="AN212" i="16"/>
  <c r="AQ214" i="16"/>
  <c r="AO215" i="16"/>
  <c r="AP218" i="16"/>
  <c r="AR221" i="16"/>
  <c r="AN222" i="16"/>
  <c r="AS226" i="16"/>
  <c r="AP227" i="16"/>
  <c r="AS230" i="16"/>
  <c r="AP231" i="16"/>
  <c r="AP234" i="16"/>
  <c r="AR238" i="16"/>
  <c r="AQ239" i="16"/>
  <c r="AN240" i="16"/>
  <c r="AQ244" i="16"/>
  <c r="AN245" i="16"/>
  <c r="AR249" i="16"/>
  <c r="AP250" i="16"/>
  <c r="AR254" i="16"/>
  <c r="AQ255" i="16"/>
  <c r="AN256" i="16"/>
  <c r="AQ260" i="16"/>
  <c r="AN261" i="16"/>
  <c r="AR265" i="16"/>
  <c r="AP266" i="16"/>
  <c r="AR270" i="16"/>
  <c r="AQ271" i="16"/>
  <c r="AN272" i="16"/>
  <c r="AQ276" i="16"/>
  <c r="AN277" i="16"/>
  <c r="AR281" i="16"/>
  <c r="AP282" i="16"/>
  <c r="AR286" i="16"/>
  <c r="AQ287" i="16"/>
  <c r="AN288" i="16"/>
  <c r="AR149" i="16"/>
  <c r="AP7" i="16"/>
  <c r="AS9" i="16"/>
  <c r="AO10" i="16"/>
  <c r="AP13" i="16"/>
  <c r="AR16" i="16"/>
  <c r="AN17" i="16"/>
  <c r="AR19" i="16"/>
  <c r="AO20" i="16"/>
  <c r="AS23" i="16"/>
  <c r="AR24" i="16"/>
  <c r="AP25" i="16"/>
  <c r="AO26" i="16"/>
  <c r="AQ37" i="16"/>
  <c r="AR38" i="16"/>
  <c r="AN511" i="16"/>
  <c r="AQ536" i="16"/>
  <c r="AS554" i="16"/>
  <c r="AN567" i="16"/>
  <c r="AS293" i="16"/>
  <c r="AS348" i="16"/>
  <c r="AQ349" i="16"/>
  <c r="AS350" i="16"/>
  <c r="AP351" i="16"/>
  <c r="AO367" i="16"/>
  <c r="AS368" i="16"/>
  <c r="AQ369" i="16"/>
  <c r="AQ370" i="16"/>
  <c r="AP371" i="16"/>
  <c r="AO389" i="16"/>
  <c r="AS390" i="16"/>
  <c r="AQ404" i="16"/>
  <c r="AP419" i="16"/>
  <c r="AS292" i="16"/>
  <c r="AQ150" i="16"/>
  <c r="AO151" i="16"/>
  <c r="AS153" i="16"/>
  <c r="AO154" i="16"/>
  <c r="AS156" i="16"/>
  <c r="AR157" i="16"/>
  <c r="AN158" i="16"/>
  <c r="AR161" i="16"/>
  <c r="AN162" i="16"/>
  <c r="AR165" i="16"/>
  <c r="AO166" i="16"/>
  <c r="AS168" i="16"/>
  <c r="AP169" i="16"/>
  <c r="AP172" i="16"/>
  <c r="AS175" i="16"/>
  <c r="AO176" i="16"/>
  <c r="AS178" i="16"/>
  <c r="AP179" i="16"/>
  <c r="AQ182" i="16"/>
  <c r="AO183" i="16"/>
  <c r="AS185" i="16"/>
  <c r="AO186" i="16"/>
  <c r="AS188" i="16"/>
  <c r="AP189" i="16"/>
  <c r="AP192" i="16"/>
  <c r="AR195" i="16"/>
  <c r="AN196" i="16"/>
  <c r="AQ198" i="16"/>
  <c r="AO199" i="16"/>
  <c r="AS201" i="16"/>
  <c r="AO202" i="16"/>
  <c r="AS204" i="16"/>
  <c r="AP205" i="16"/>
  <c r="AQ208" i="16"/>
  <c r="AO209" i="16"/>
  <c r="AS211" i="16"/>
  <c r="AO212" i="16"/>
  <c r="AS214" i="16"/>
  <c r="AP215" i="16"/>
  <c r="AN216" i="16"/>
  <c r="AQ218" i="16"/>
  <c r="AO219" i="16"/>
  <c r="AS221" i="16"/>
  <c r="AO222" i="16"/>
  <c r="AR227" i="16"/>
  <c r="AN228" i="16"/>
  <c r="AR231" i="16"/>
  <c r="AN232" i="16"/>
  <c r="AQ234" i="16"/>
  <c r="AO235" i="16"/>
  <c r="AN236" i="16"/>
  <c r="AR239" i="16"/>
  <c r="AP240" i="16"/>
  <c r="AR244" i="16"/>
  <c r="AQ245" i="16"/>
  <c r="AN246" i="16"/>
  <c r="AQ250" i="16"/>
  <c r="AN251" i="16"/>
  <c r="AR255" i="16"/>
  <c r="AP256" i="16"/>
  <c r="AR260" i="16"/>
  <c r="AQ261" i="16"/>
  <c r="AN262" i="16"/>
  <c r="AQ266" i="16"/>
  <c r="AN267" i="16"/>
  <c r="AR271" i="16"/>
  <c r="AP272" i="16"/>
  <c r="AR276" i="16"/>
  <c r="AQ277" i="16"/>
  <c r="AN278" i="16"/>
  <c r="AQ282" i="16"/>
  <c r="AN283" i="16"/>
  <c r="AR287" i="16"/>
  <c r="AP288" i="16"/>
  <c r="AS149" i="16"/>
  <c r="AQ7" i="16"/>
  <c r="AR10" i="16"/>
  <c r="AN11" i="16"/>
  <c r="AQ13" i="16"/>
  <c r="AS16" i="16"/>
  <c r="AO17" i="16"/>
  <c r="AS19" i="16"/>
  <c r="AQ20" i="16"/>
  <c r="AN21" i="16"/>
  <c r="AQ25" i="16"/>
  <c r="AQ26" i="16"/>
  <c r="AN27" i="16"/>
  <c r="AP456" i="16"/>
  <c r="AP553" i="16"/>
  <c r="AQ323" i="16"/>
  <c r="AQ347" i="16"/>
  <c r="AP366" i="16"/>
  <c r="AQ367" i="16"/>
  <c r="AQ388" i="16"/>
  <c r="AP403" i="16"/>
  <c r="AS418" i="16"/>
  <c r="AP430" i="16"/>
  <c r="AO431" i="16"/>
  <c r="AP432" i="16"/>
  <c r="AN292" i="16"/>
  <c r="AS150" i="16"/>
  <c r="AP151" i="16"/>
  <c r="AP154" i="16"/>
  <c r="AS157" i="16"/>
  <c r="AO158" i="16"/>
  <c r="AS161" i="16"/>
  <c r="AO162" i="16"/>
  <c r="AS165" i="16"/>
  <c r="AP166" i="16"/>
  <c r="AR169" i="16"/>
  <c r="AN170" i="16"/>
  <c r="AQ172" i="16"/>
  <c r="AO173" i="16"/>
  <c r="AP176" i="16"/>
  <c r="AR179" i="16"/>
  <c r="AO180" i="16"/>
  <c r="AS182" i="16"/>
  <c r="AP183" i="16"/>
  <c r="AP186" i="16"/>
  <c r="AR189" i="16"/>
  <c r="AN190" i="16"/>
  <c r="AQ192" i="16"/>
  <c r="AO193" i="16"/>
  <c r="AS195" i="16"/>
  <c r="AO196" i="16"/>
  <c r="AS198" i="16"/>
  <c r="AP199" i="16"/>
  <c r="AP202" i="16"/>
  <c r="AR205" i="16"/>
  <c r="AN206" i="16"/>
  <c r="AS208" i="16"/>
  <c r="AP209" i="16"/>
  <c r="AP212" i="16"/>
  <c r="AS215" i="16"/>
  <c r="AO216" i="16"/>
  <c r="AS218" i="16"/>
  <c r="AP219" i="16"/>
  <c r="AP222" i="16"/>
  <c r="AO223" i="16"/>
  <c r="AS227" i="16"/>
  <c r="AO228" i="16"/>
  <c r="AS231" i="16"/>
  <c r="AO232" i="16"/>
  <c r="AS234" i="16"/>
  <c r="AP235" i="16"/>
  <c r="AP236" i="16"/>
  <c r="AQ240" i="16"/>
  <c r="AN241" i="16"/>
  <c r="AR245" i="16"/>
  <c r="AP246" i="16"/>
  <c r="AR250" i="16"/>
  <c r="AQ251" i="16"/>
  <c r="AN252" i="16"/>
  <c r="AQ256" i="16"/>
  <c r="AN257" i="16"/>
  <c r="AR261" i="16"/>
  <c r="AP262" i="16"/>
  <c r="AR266" i="16"/>
  <c r="AQ267" i="16"/>
  <c r="AN268" i="16"/>
  <c r="AQ272" i="16"/>
  <c r="AN273" i="16"/>
  <c r="AR277" i="16"/>
  <c r="AP278" i="16"/>
  <c r="AR282" i="16"/>
  <c r="AQ283" i="16"/>
  <c r="AN284" i="16"/>
  <c r="AQ288" i="16"/>
  <c r="AN289" i="16"/>
  <c r="AN149" i="16"/>
  <c r="AR7" i="16"/>
  <c r="AN8" i="16"/>
  <c r="AS10" i="16"/>
  <c r="AO11" i="16"/>
  <c r="AR13" i="16"/>
  <c r="AN14" i="16"/>
  <c r="AP17" i="16"/>
  <c r="AR20" i="16"/>
  <c r="AP21" i="16"/>
  <c r="AR26" i="16"/>
  <c r="AP27" i="16"/>
  <c r="AQ28" i="16"/>
  <c r="AN29" i="16"/>
  <c r="AQ496" i="16"/>
  <c r="AO501" i="16"/>
  <c r="AQ530" i="16"/>
  <c r="AS565" i="16"/>
  <c r="AR574" i="16"/>
  <c r="AP575" i="16"/>
  <c r="AQ335" i="16"/>
  <c r="AS340" i="16"/>
  <c r="AQ345" i="16"/>
  <c r="AS364" i="16"/>
  <c r="AS386" i="16"/>
  <c r="AP428" i="16"/>
  <c r="AS432" i="16"/>
  <c r="AS151" i="16"/>
  <c r="AO152" i="16"/>
  <c r="AS154" i="16"/>
  <c r="AP155" i="16"/>
  <c r="AS158" i="16"/>
  <c r="AP159" i="16"/>
  <c r="AS162" i="16"/>
  <c r="AP163" i="16"/>
  <c r="AS166" i="16"/>
  <c r="AP167" i="16"/>
  <c r="AP170" i="16"/>
  <c r="AR173" i="16"/>
  <c r="AO174" i="16"/>
  <c r="AS176" i="16"/>
  <c r="AP177" i="16"/>
  <c r="AQ180" i="16"/>
  <c r="AO181" i="16"/>
  <c r="AS183" i="16"/>
  <c r="AO184" i="16"/>
  <c r="AS186" i="16"/>
  <c r="AP187" i="16"/>
  <c r="AP190" i="16"/>
  <c r="AR193" i="16"/>
  <c r="AN194" i="16"/>
  <c r="AQ196" i="16"/>
  <c r="AO197" i="16"/>
  <c r="AS199" i="16"/>
  <c r="AO200" i="16"/>
  <c r="AS202" i="16"/>
  <c r="AP203" i="16"/>
  <c r="AP206" i="16"/>
  <c r="AO207" i="16"/>
  <c r="AS209" i="16"/>
  <c r="AO210" i="16"/>
  <c r="AS212" i="16"/>
  <c r="AP213" i="16"/>
  <c r="AQ216" i="16"/>
  <c r="AO217" i="16"/>
  <c r="AS219" i="16"/>
  <c r="AO220" i="16"/>
  <c r="AR223" i="16"/>
  <c r="AO224" i="16"/>
  <c r="AS228" i="16"/>
  <c r="AP229" i="16"/>
  <c r="AQ232" i="16"/>
  <c r="AO233" i="16"/>
  <c r="AR236" i="16"/>
  <c r="AN237" i="16"/>
  <c r="AR241" i="16"/>
  <c r="AP242" i="16"/>
  <c r="AR246" i="16"/>
  <c r="AQ247" i="16"/>
  <c r="AN248" i="16"/>
  <c r="AQ252" i="16"/>
  <c r="AN253" i="16"/>
  <c r="AR257" i="16"/>
  <c r="AP258" i="16"/>
  <c r="AR262" i="16"/>
  <c r="AQ263" i="16"/>
  <c r="AN264" i="16"/>
  <c r="AQ268" i="16"/>
  <c r="AN269" i="16"/>
  <c r="AR273" i="16"/>
  <c r="AP274" i="16"/>
  <c r="AR278" i="16"/>
  <c r="AS6" i="16"/>
  <c r="AO146" i="16"/>
  <c r="AS145" i="16"/>
  <c r="AO142" i="16"/>
  <c r="AS141" i="16"/>
  <c r="AR140" i="16"/>
  <c r="AP139" i="16"/>
  <c r="AQ138" i="16"/>
  <c r="AR135" i="16"/>
  <c r="AO133" i="16"/>
  <c r="AQ132" i="16"/>
  <c r="AQ131" i="16"/>
  <c r="AN131" i="16"/>
  <c r="AO130" i="16"/>
  <c r="AR127" i="16"/>
  <c r="AO125" i="16"/>
  <c r="AQ124" i="16"/>
  <c r="AQ123" i="16"/>
  <c r="AN123" i="16"/>
  <c r="AO122" i="16"/>
  <c r="AQ119" i="16"/>
  <c r="AR118" i="16"/>
  <c r="AR117" i="16"/>
  <c r="AR116" i="16"/>
  <c r="AR115" i="16"/>
  <c r="AR114" i="16"/>
  <c r="AR113" i="16"/>
  <c r="AR112" i="16"/>
  <c r="AR111" i="16"/>
  <c r="AQ110" i="16"/>
  <c r="AQ109" i="16"/>
  <c r="AP108" i="16"/>
  <c r="AR105" i="16"/>
  <c r="AN103" i="16"/>
  <c r="AR102" i="16"/>
  <c r="AQ101" i="16"/>
  <c r="AP100" i="16"/>
  <c r="AR99" i="16"/>
  <c r="AN97" i="16"/>
  <c r="AR96" i="16"/>
  <c r="AQ95" i="16"/>
  <c r="AN94" i="16"/>
  <c r="AO93" i="16"/>
  <c r="AO92" i="16"/>
  <c r="AP90" i="16"/>
  <c r="AR89" i="16"/>
  <c r="AN87" i="16"/>
  <c r="AR86" i="16"/>
  <c r="AP85" i="16"/>
  <c r="AO84" i="16"/>
  <c r="AN82" i="16"/>
  <c r="AR81" i="16"/>
  <c r="AS79" i="16"/>
  <c r="AS78" i="16"/>
  <c r="AN77" i="16"/>
  <c r="AQ76" i="16"/>
  <c r="AP75" i="16"/>
  <c r="AR74" i="16"/>
  <c r="AQ73" i="16"/>
  <c r="AO72" i="16"/>
  <c r="AQ70" i="16"/>
  <c r="AS69" i="16"/>
  <c r="AN67" i="16"/>
  <c r="AQ66" i="16"/>
  <c r="AP65" i="16"/>
  <c r="AR64" i="16"/>
  <c r="AQ63" i="16"/>
  <c r="AN62" i="16"/>
  <c r="AO61" i="16"/>
  <c r="AO60" i="16"/>
  <c r="AP58" i="16"/>
  <c r="AR55" i="16"/>
  <c r="AS53" i="16"/>
  <c r="AS52" i="16"/>
  <c r="AN51" i="16"/>
  <c r="AQ50" i="16"/>
  <c r="AP49" i="16"/>
  <c r="AR48" i="16"/>
  <c r="AQ47" i="16"/>
  <c r="AN46" i="16"/>
  <c r="AO45" i="16"/>
  <c r="AO44" i="16"/>
  <c r="AP42" i="16"/>
  <c r="AP35" i="16"/>
  <c r="AR34" i="16"/>
  <c r="AQ33" i="16"/>
  <c r="AN32" i="16"/>
  <c r="AO31" i="16"/>
  <c r="AO30" i="16"/>
  <c r="AO29" i="16"/>
  <c r="AN28" i="16"/>
  <c r="AQ11" i="16"/>
  <c r="AO8" i="16"/>
  <c r="AN7" i="16"/>
  <c r="AP287" i="16"/>
  <c r="AN276" i="16"/>
  <c r="AN275" i="16"/>
  <c r="AQ274" i="16"/>
  <c r="AQ273" i="16"/>
  <c r="AP267" i="16"/>
  <c r="AQ264" i="16"/>
  <c r="AR263" i="16"/>
  <c r="AQ262" i="16"/>
  <c r="AS250" i="16"/>
  <c r="AO245" i="16"/>
  <c r="AO242" i="16"/>
  <c r="AS239" i="16"/>
  <c r="AS237" i="16"/>
  <c r="AQ235" i="16"/>
  <c r="AR222" i="16"/>
  <c r="AQ221" i="16"/>
  <c r="AQ219" i="16"/>
  <c r="AQ210" i="16"/>
  <c r="AN208" i="16"/>
  <c r="AP207" i="16"/>
  <c r="AO206" i="16"/>
  <c r="AO203" i="16"/>
  <c r="AQ184" i="16"/>
  <c r="AN182" i="16"/>
  <c r="AP181" i="16"/>
  <c r="AP180" i="16"/>
  <c r="AO177" i="16"/>
  <c r="AQ169" i="16"/>
  <c r="AO160" i="16"/>
  <c r="AS159" i="16"/>
  <c r="AN159" i="16"/>
  <c r="AO155" i="16"/>
  <c r="AO432" i="16"/>
  <c r="AP429" i="16"/>
  <c r="AQ415" i="16"/>
  <c r="AP412" i="16"/>
  <c r="AS411" i="16"/>
  <c r="AO375" i="16"/>
  <c r="AR370" i="16"/>
  <c r="AN368" i="16"/>
  <c r="AS353" i="16"/>
  <c r="AN337" i="16"/>
  <c r="AN575" i="16"/>
  <c r="AQ545" i="16"/>
  <c r="AS538" i="16"/>
  <c r="AA394" i="16"/>
  <c r="Y352" i="16"/>
  <c r="AB318" i="16"/>
  <c r="AB306" i="16"/>
  <c r="AR6" i="16"/>
  <c r="AN146" i="16"/>
  <c r="AR145" i="16"/>
  <c r="AN145" i="16"/>
  <c r="AQ143" i="16"/>
  <c r="AN142" i="16"/>
  <c r="AR141" i="16"/>
  <c r="AN141" i="16"/>
  <c r="AP138" i="16"/>
  <c r="AR137" i="16"/>
  <c r="AR134" i="16"/>
  <c r="AS133" i="16"/>
  <c r="AP132" i="16"/>
  <c r="AP131" i="16"/>
  <c r="AS130" i="16"/>
  <c r="AN130" i="16"/>
  <c r="AR126" i="16"/>
  <c r="AS125" i="16"/>
  <c r="AP124" i="16"/>
  <c r="AP123" i="16"/>
  <c r="AS122" i="16"/>
  <c r="AN122" i="16"/>
  <c r="AQ117" i="16"/>
  <c r="AQ115" i="16"/>
  <c r="AQ113" i="16"/>
  <c r="AQ111" i="16"/>
  <c r="AP110" i="16"/>
  <c r="AO108" i="16"/>
  <c r="AQ104" i="16"/>
  <c r="AS103" i="16"/>
  <c r="AQ102" i="16"/>
  <c r="AP101" i="16"/>
  <c r="AO100" i="16"/>
  <c r="AQ98" i="16"/>
  <c r="AS97" i="16"/>
  <c r="AQ96" i="16"/>
  <c r="AP95" i="16"/>
  <c r="AR94" i="16"/>
  <c r="AQ93" i="16"/>
  <c r="AN92" i="16"/>
  <c r="AO91" i="16"/>
  <c r="AO90" i="16"/>
  <c r="AQ88" i="16"/>
  <c r="AS87" i="16"/>
  <c r="AO85" i="16"/>
  <c r="AS84" i="16"/>
  <c r="AN84" i="16"/>
  <c r="AQ83" i="16"/>
  <c r="AQ81" i="16"/>
  <c r="AQ80" i="16"/>
  <c r="AR79" i="16"/>
  <c r="AS77" i="16"/>
  <c r="AS76" i="16"/>
  <c r="AN75" i="16"/>
  <c r="AQ74" i="16"/>
  <c r="AP73" i="16"/>
  <c r="AN72" i="16"/>
  <c r="AP70" i="16"/>
  <c r="AR69" i="16"/>
  <c r="AS67" i="16"/>
  <c r="AS66" i="16"/>
  <c r="AN65" i="16"/>
  <c r="AQ64" i="16"/>
  <c r="AP63" i="16"/>
  <c r="AR62" i="16"/>
  <c r="AQ61" i="16"/>
  <c r="AN60" i="16"/>
  <c r="AO59" i="16"/>
  <c r="AO58" i="16"/>
  <c r="AP56" i="16"/>
  <c r="AR53" i="16"/>
  <c r="AS51" i="16"/>
  <c r="AS50" i="16"/>
  <c r="AN49" i="16"/>
  <c r="AQ48" i="16"/>
  <c r="AP47" i="16"/>
  <c r="AR46" i="16"/>
  <c r="AQ45" i="16"/>
  <c r="AN44" i="16"/>
  <c r="AO43" i="16"/>
  <c r="AO42" i="16"/>
  <c r="AP40" i="16"/>
  <c r="AN38" i="16"/>
  <c r="AQ36" i="16"/>
  <c r="AN35" i="16"/>
  <c r="AQ34" i="16"/>
  <c r="AP33" i="16"/>
  <c r="AR32" i="16"/>
  <c r="AQ31" i="16"/>
  <c r="AN30" i="16"/>
  <c r="AQ27" i="16"/>
  <c r="AQ10" i="16"/>
  <c r="AP283" i="16"/>
  <c r="AQ280" i="16"/>
  <c r="AO279" i="16"/>
  <c r="AS276" i="16"/>
  <c r="AN274" i="16"/>
  <c r="AP271" i="16"/>
  <c r="AN265" i="16"/>
  <c r="AP264" i="16"/>
  <c r="AN263" i="16"/>
  <c r="AP257" i="16"/>
  <c r="AO256" i="16"/>
  <c r="AP254" i="16"/>
  <c r="AR253" i="16"/>
  <c r="AR252" i="16"/>
  <c r="AR251" i="16"/>
  <c r="AQ243" i="16"/>
  <c r="AR242" i="16"/>
  <c r="AR240" i="16"/>
  <c r="AO230" i="16"/>
  <c r="AS229" i="16"/>
  <c r="AN229" i="16"/>
  <c r="AR225" i="16"/>
  <c r="AQ222" i="16"/>
  <c r="AO214" i="16"/>
  <c r="AS213" i="16"/>
  <c r="AN213" i="16"/>
  <c r="AO211" i="16"/>
  <c r="AP210" i="16"/>
  <c r="AR209" i="16"/>
  <c r="AR204" i="16"/>
  <c r="AR202" i="16"/>
  <c r="AQ201" i="16"/>
  <c r="AQ199" i="16"/>
  <c r="AP191" i="16"/>
  <c r="AS190" i="16"/>
  <c r="AO188" i="16"/>
  <c r="AS187" i="16"/>
  <c r="AN187" i="16"/>
  <c r="AO185" i="16"/>
  <c r="AP184" i="16"/>
  <c r="AR183" i="16"/>
  <c r="AR178" i="16"/>
  <c r="AR176" i="16"/>
  <c r="AQ175" i="16"/>
  <c r="AN160" i="16"/>
  <c r="AR159" i="16"/>
  <c r="AP158" i="16"/>
  <c r="AR156" i="16"/>
  <c r="AR154" i="16"/>
  <c r="AQ153" i="16"/>
  <c r="AQ151" i="16"/>
  <c r="AP292" i="16"/>
  <c r="AQ430" i="16"/>
  <c r="AS402" i="16"/>
  <c r="AR397" i="16"/>
  <c r="AN386" i="16"/>
  <c r="AR384" i="16"/>
  <c r="AR380" i="16"/>
  <c r="AP376" i="16"/>
  <c r="AS362" i="16"/>
  <c r="AR357" i="16"/>
  <c r="AS345" i="16"/>
  <c r="AQ344" i="16"/>
  <c r="AP341" i="16"/>
  <c r="AP302" i="16"/>
  <c r="AO278" i="16"/>
  <c r="AP277" i="16"/>
  <c r="AS275" i="16"/>
  <c r="AS270" i="16"/>
  <c r="AO267" i="16"/>
  <c r="AO262" i="16"/>
  <c r="AP261" i="16"/>
  <c r="AS259" i="16"/>
  <c r="AS254" i="16"/>
  <c r="AO251" i="16"/>
  <c r="AO246" i="16"/>
  <c r="AP245" i="16"/>
  <c r="AS243" i="16"/>
  <c r="AS238" i="16"/>
  <c r="AO236" i="16"/>
  <c r="AR234" i="16"/>
  <c r="AQ231" i="16"/>
  <c r="AQ227" i="16"/>
  <c r="AR226" i="16"/>
  <c r="AN223" i="16"/>
  <c r="AR218" i="16"/>
  <c r="AR208" i="16"/>
  <c r="AR198" i="16"/>
  <c r="AQ195" i="16"/>
  <c r="AN193" i="16"/>
  <c r="AR182" i="16"/>
  <c r="AN180" i="16"/>
  <c r="AN173" i="16"/>
  <c r="AQ165" i="16"/>
  <c r="AQ161" i="16"/>
  <c r="AR150" i="16"/>
  <c r="AN432" i="16"/>
  <c r="AN431" i="16"/>
  <c r="AS427" i="16"/>
  <c r="AN418" i="16"/>
  <c r="AR416" i="16"/>
  <c r="AR410" i="16"/>
  <c r="AR409" i="16"/>
  <c r="AO404" i="16"/>
  <c r="AS397" i="16"/>
  <c r="AQ395" i="16"/>
  <c r="AR381" i="16"/>
  <c r="AS377" i="16"/>
  <c r="AR375" i="16"/>
  <c r="AQ374" i="16"/>
  <c r="AN366" i="16"/>
  <c r="AR358" i="16"/>
  <c r="AR354" i="16"/>
  <c r="AR344" i="16"/>
  <c r="AQ338" i="16"/>
  <c r="AR334" i="16"/>
  <c r="AO328" i="16"/>
  <c r="AO324" i="16"/>
  <c r="AN323" i="16"/>
  <c r="AO38" i="16"/>
  <c r="AP36" i="16"/>
  <c r="AR33" i="16"/>
  <c r="AS31" i="16"/>
  <c r="AS30" i="16"/>
  <c r="AN26" i="16"/>
  <c r="AO25" i="16"/>
  <c r="AO24" i="16"/>
  <c r="AN20" i="16"/>
  <c r="AP16" i="16"/>
  <c r="AR9" i="16"/>
  <c r="AO287" i="16"/>
  <c r="AO282" i="16"/>
  <c r="AP281" i="16"/>
  <c r="AS279" i="16"/>
  <c r="AS274" i="16"/>
  <c r="AO271" i="16"/>
  <c r="AO266" i="16"/>
  <c r="AP265" i="16"/>
  <c r="AS263" i="16"/>
  <c r="AS258" i="16"/>
  <c r="AO255" i="16"/>
  <c r="AO250" i="16"/>
  <c r="AP249" i="16"/>
  <c r="AS247" i="16"/>
  <c r="AS242" i="16"/>
  <c r="AO239" i="16"/>
  <c r="AQ230" i="16"/>
  <c r="AQ225" i="16"/>
  <c r="AR224" i="16"/>
  <c r="AN215" i="16"/>
  <c r="AN205" i="16"/>
  <c r="AR194" i="16"/>
  <c r="AQ191" i="16"/>
  <c r="AN189" i="16"/>
  <c r="AN179" i="16"/>
  <c r="AR174" i="16"/>
  <c r="AQ171" i="16"/>
  <c r="AN169" i="16"/>
  <c r="AQ164" i="16"/>
  <c r="AQ160" i="16"/>
  <c r="AN157" i="16"/>
  <c r="AS429" i="16"/>
  <c r="AQ427" i="16"/>
  <c r="AR413" i="16"/>
  <c r="AO406" i="16"/>
  <c r="AN405" i="16"/>
  <c r="AQ401" i="16"/>
  <c r="AO400" i="16"/>
  <c r="AN391" i="16"/>
  <c r="AN390" i="16"/>
  <c r="AR382" i="16"/>
  <c r="AR378" i="16"/>
  <c r="AN369" i="16"/>
  <c r="AN361" i="16"/>
  <c r="AR359" i="16"/>
  <c r="AR355" i="16"/>
  <c r="AN349" i="16"/>
  <c r="AP560" i="16"/>
  <c r="AQ471" i="16"/>
  <c r="AO702" i="16"/>
  <c r="AO37" i="16"/>
  <c r="AO36" i="16"/>
  <c r="AP34" i="16"/>
  <c r="AR31" i="16"/>
  <c r="AS29" i="16"/>
  <c r="AS28" i="16"/>
  <c r="AN24" i="16"/>
  <c r="AQ12" i="16"/>
  <c r="AS289" i="16"/>
  <c r="AS284" i="16"/>
  <c r="AO281" i="16"/>
  <c r="AO276" i="16"/>
  <c r="AP275" i="16"/>
  <c r="AS273" i="16"/>
  <c r="AS268" i="16"/>
  <c r="AO265" i="16"/>
  <c r="AO260" i="16"/>
  <c r="AP259" i="16"/>
  <c r="AS257" i="16"/>
  <c r="AS252" i="16"/>
  <c r="AO249" i="16"/>
  <c r="AO244" i="16"/>
  <c r="AP243" i="16"/>
  <c r="AS241" i="16"/>
  <c r="AQ233" i="16"/>
  <c r="AN231" i="16"/>
  <c r="AN227" i="16"/>
  <c r="AQ224" i="16"/>
  <c r="AR220" i="16"/>
  <c r="AQ217" i="16"/>
  <c r="AR210" i="16"/>
  <c r="AQ207" i="16"/>
  <c r="AR200" i="16"/>
  <c r="AQ197" i="16"/>
  <c r="AN195" i="16"/>
  <c r="AR184" i="16"/>
  <c r="AQ181" i="16"/>
  <c r="AN165" i="16"/>
  <c r="AN161" i="16"/>
  <c r="AR152" i="16"/>
  <c r="AS431" i="16"/>
  <c r="AR429" i="16"/>
  <c r="AO422" i="16"/>
  <c r="AN421" i="16"/>
  <c r="AQ417" i="16"/>
  <c r="AO416" i="16"/>
  <c r="AN407" i="16"/>
  <c r="AN406" i="16"/>
  <c r="AR398" i="16"/>
  <c r="AN392" i="16"/>
  <c r="AS379" i="16"/>
  <c r="AO362" i="16"/>
  <c r="AO358" i="16"/>
  <c r="AR346" i="16"/>
  <c r="AN338" i="16"/>
  <c r="AO304" i="16"/>
  <c r="AQ296" i="16"/>
  <c r="AQ561" i="16"/>
  <c r="AN36" i="16"/>
  <c r="AO35" i="16"/>
  <c r="AO34" i="16"/>
  <c r="AP32" i="16"/>
  <c r="AR29" i="16"/>
  <c r="AS27" i="16"/>
  <c r="AO23" i="16"/>
  <c r="AP22" i="16"/>
  <c r="AO19" i="16"/>
  <c r="AP18" i="16"/>
  <c r="AN16" i="16"/>
  <c r="AP12" i="16"/>
  <c r="AO286" i="16"/>
  <c r="AP285" i="16"/>
  <c r="AS283" i="16"/>
  <c r="AS278" i="16"/>
  <c r="AO275" i="16"/>
  <c r="AO270" i="16"/>
  <c r="AP269" i="16"/>
  <c r="AS267" i="16"/>
  <c r="AS262" i="16"/>
  <c r="AO259" i="16"/>
  <c r="AO254" i="16"/>
  <c r="AP253" i="16"/>
  <c r="AS251" i="16"/>
  <c r="AS246" i="16"/>
  <c r="AO243" i="16"/>
  <c r="AO238" i="16"/>
  <c r="AP237" i="16"/>
  <c r="AS235" i="16"/>
  <c r="AQ229" i="16"/>
  <c r="AN226" i="16"/>
  <c r="AN221" i="16"/>
  <c r="AQ213" i="16"/>
  <c r="AN211" i="16"/>
  <c r="AR206" i="16"/>
  <c r="AQ203" i="16"/>
  <c r="AN201" i="16"/>
  <c r="AR190" i="16"/>
  <c r="AQ187" i="16"/>
  <c r="AN185" i="16"/>
  <c r="AR180" i="16"/>
  <c r="AQ177" i="16"/>
  <c r="AN175" i="16"/>
  <c r="AR170" i="16"/>
  <c r="AQ167" i="16"/>
  <c r="AQ163" i="16"/>
  <c r="AQ159" i="16"/>
  <c r="AQ155" i="16"/>
  <c r="AN153" i="16"/>
  <c r="AR432" i="16"/>
  <c r="AR431" i="16"/>
  <c r="AR430" i="16"/>
  <c r="AN423" i="16"/>
  <c r="AN422" i="16"/>
  <c r="AR414" i="16"/>
  <c r="AN408" i="16"/>
  <c r="AN385" i="16"/>
  <c r="AR383" i="16"/>
  <c r="AR379" i="16"/>
  <c r="AN362" i="16"/>
  <c r="AR356" i="16"/>
  <c r="AN300" i="16"/>
  <c r="AR571" i="16"/>
  <c r="AN556" i="16"/>
  <c r="AN538" i="16"/>
  <c r="AP443" i="16"/>
  <c r="AN34" i="16"/>
  <c r="AO33" i="16"/>
  <c r="AO32" i="16"/>
  <c r="AP30" i="16"/>
  <c r="AR27" i="16"/>
  <c r="AS26" i="16"/>
  <c r="AS20" i="16"/>
  <c r="AO15" i="16"/>
  <c r="AQ14" i="16"/>
  <c r="AQ8" i="16"/>
  <c r="AS288" i="16"/>
  <c r="AO285" i="16"/>
  <c r="AO280" i="16"/>
  <c r="AP279" i="16"/>
  <c r="AS277" i="16"/>
  <c r="AS272" i="16"/>
  <c r="AO269" i="16"/>
  <c r="AO264" i="16"/>
  <c r="AP263" i="16"/>
  <c r="AS261" i="16"/>
  <c r="AS256" i="16"/>
  <c r="AO253" i="16"/>
  <c r="AO248" i="16"/>
  <c r="AP247" i="16"/>
  <c r="AS245" i="16"/>
  <c r="AS240" i="16"/>
  <c r="AO237" i="16"/>
  <c r="AR235" i="16"/>
  <c r="AR232" i="16"/>
  <c r="AR228" i="16"/>
  <c r="AN225" i="16"/>
  <c r="AQ223" i="16"/>
  <c r="AR216" i="16"/>
  <c r="AQ206" i="16"/>
  <c r="AR196" i="16"/>
  <c r="AQ193" i="16"/>
  <c r="AN191" i="16"/>
  <c r="AQ173" i="16"/>
  <c r="AN171" i="16"/>
  <c r="AR166" i="16"/>
  <c r="AR162" i="16"/>
  <c r="AR158" i="16"/>
  <c r="AQ431" i="16"/>
  <c r="AN424" i="16"/>
  <c r="AN401" i="16"/>
  <c r="AR399" i="16"/>
  <c r="AS391" i="16"/>
  <c r="AQ383" i="16"/>
  <c r="AS372" i="16"/>
  <c r="AS369" i="16"/>
  <c r="AO364" i="16"/>
  <c r="AS361" i="16"/>
  <c r="AQ360" i="16"/>
  <c r="AQ356" i="16"/>
  <c r="AN339" i="16"/>
  <c r="AN317" i="16"/>
  <c r="AO296" i="16"/>
  <c r="AP544" i="16"/>
  <c r="AQ429" i="16"/>
  <c r="AR428" i="16"/>
  <c r="AR427" i="16"/>
  <c r="AS425" i="16"/>
  <c r="AN420" i="16"/>
  <c r="AN419" i="16"/>
  <c r="AO418" i="16"/>
  <c r="AQ413" i="16"/>
  <c r="AR412" i="16"/>
  <c r="AR411" i="16"/>
  <c r="AS409" i="16"/>
  <c r="AN404" i="16"/>
  <c r="AN403" i="16"/>
  <c r="AO402" i="16"/>
  <c r="AQ397" i="16"/>
  <c r="AR396" i="16"/>
  <c r="AR395" i="16"/>
  <c r="AS393" i="16"/>
  <c r="AN388" i="16"/>
  <c r="AN387" i="16"/>
  <c r="AO386" i="16"/>
  <c r="AQ381" i="16"/>
  <c r="AR377" i="16"/>
  <c r="AR376" i="16"/>
  <c r="AS375" i="16"/>
  <c r="AR374" i="16"/>
  <c r="AS373" i="16"/>
  <c r="AR372" i="16"/>
  <c r="AS371" i="16"/>
  <c r="AS370" i="16"/>
  <c r="AN365" i="16"/>
  <c r="AN364" i="16"/>
  <c r="AN363" i="16"/>
  <c r="AR360" i="16"/>
  <c r="AQ354" i="16"/>
  <c r="AR353" i="16"/>
  <c r="AR352" i="16"/>
  <c r="AS351" i="16"/>
  <c r="AR345" i="16"/>
  <c r="AN336" i="16"/>
  <c r="AR333" i="16"/>
  <c r="AQ332" i="16"/>
  <c r="AN328" i="16"/>
  <c r="AN324" i="16"/>
  <c r="AQ320" i="16"/>
  <c r="AN318" i="16"/>
  <c r="AO302" i="16"/>
  <c r="AP296" i="16"/>
  <c r="AQ547" i="16"/>
  <c r="AO430" i="16"/>
  <c r="AQ425" i="16"/>
  <c r="AR424" i="16"/>
  <c r="AR423" i="16"/>
  <c r="AS421" i="16"/>
  <c r="AN416" i="16"/>
  <c r="AN415" i="16"/>
  <c r="AO414" i="16"/>
  <c r="AQ409" i="16"/>
  <c r="AR408" i="16"/>
  <c r="AR407" i="16"/>
  <c r="AS405" i="16"/>
  <c r="AN400" i="16"/>
  <c r="AN399" i="16"/>
  <c r="AO398" i="16"/>
  <c r="AQ393" i="16"/>
  <c r="AR392" i="16"/>
  <c r="AR391" i="16"/>
  <c r="AS389" i="16"/>
  <c r="AN384" i="16"/>
  <c r="AN383" i="16"/>
  <c r="AO382" i="16"/>
  <c r="AO381" i="16"/>
  <c r="AN380" i="16"/>
  <c r="AO378" i="16"/>
  <c r="AR369" i="16"/>
  <c r="AR368" i="16"/>
  <c r="AS367" i="16"/>
  <c r="AR361" i="16"/>
  <c r="AR347" i="16"/>
  <c r="AQ346" i="16"/>
  <c r="AN344" i="16"/>
  <c r="AS335" i="16"/>
  <c r="AN325" i="16"/>
  <c r="AS323" i="16"/>
  <c r="AO320" i="16"/>
  <c r="AN310" i="16"/>
  <c r="AN570" i="16"/>
  <c r="AN558" i="16"/>
  <c r="AR555" i="16"/>
  <c r="AQ553" i="16"/>
  <c r="AP552" i="16"/>
  <c r="AP548" i="16"/>
  <c r="AQ537" i="16"/>
  <c r="AN430" i="16"/>
  <c r="AN429" i="16"/>
  <c r="AO428" i="16"/>
  <c r="AQ423" i="16"/>
  <c r="AR422" i="16"/>
  <c r="AR421" i="16"/>
  <c r="AS419" i="16"/>
  <c r="AN414" i="16"/>
  <c r="AN413" i="16"/>
  <c r="AO412" i="16"/>
  <c r="AQ407" i="16"/>
  <c r="AR406" i="16"/>
  <c r="AR405" i="16"/>
  <c r="AS403" i="16"/>
  <c r="AN398" i="16"/>
  <c r="AN397" i="16"/>
  <c r="AO396" i="16"/>
  <c r="AQ391" i="16"/>
  <c r="AR390" i="16"/>
  <c r="AR389" i="16"/>
  <c r="AS387" i="16"/>
  <c r="AN382" i="16"/>
  <c r="AN381" i="16"/>
  <c r="AN379" i="16"/>
  <c r="AN378" i="16"/>
  <c r="AO376" i="16"/>
  <c r="AR362" i="16"/>
  <c r="AO360" i="16"/>
  <c r="AN355" i="16"/>
  <c r="AN354" i="16"/>
  <c r="AO352" i="16"/>
  <c r="AQ348" i="16"/>
  <c r="AS341" i="16"/>
  <c r="AN332" i="16"/>
  <c r="AN330" i="16"/>
  <c r="AO316" i="16"/>
  <c r="AQ306" i="16"/>
  <c r="AN564" i="16"/>
  <c r="AQ521" i="16"/>
  <c r="AQ517" i="16"/>
  <c r="AR477" i="16"/>
  <c r="AN428" i="16"/>
  <c r="AN427" i="16"/>
  <c r="AO426" i="16"/>
  <c r="AQ421" i="16"/>
  <c r="AR420" i="16"/>
  <c r="AR419" i="16"/>
  <c r="AS417" i="16"/>
  <c r="AN412" i="16"/>
  <c r="AN411" i="16"/>
  <c r="AO410" i="16"/>
  <c r="AQ405" i="16"/>
  <c r="AR404" i="16"/>
  <c r="AR403" i="16"/>
  <c r="AS401" i="16"/>
  <c r="AN396" i="16"/>
  <c r="AN395" i="16"/>
  <c r="AO394" i="16"/>
  <c r="AQ389" i="16"/>
  <c r="AR388" i="16"/>
  <c r="AR387" i="16"/>
  <c r="AS385" i="16"/>
  <c r="AN377" i="16"/>
  <c r="AN376" i="16"/>
  <c r="AR363" i="16"/>
  <c r="AQ362" i="16"/>
  <c r="AN360" i="16"/>
  <c r="AN353" i="16"/>
  <c r="AN352" i="16"/>
  <c r="AO350" i="16"/>
  <c r="AN345" i="16"/>
  <c r="AS343" i="16"/>
  <c r="AR342" i="16"/>
  <c r="AR336" i="16"/>
  <c r="AN333" i="16"/>
  <c r="AN326" i="16"/>
  <c r="AR324" i="16"/>
  <c r="AN316" i="16"/>
  <c r="AN305" i="16"/>
  <c r="AQ575" i="16"/>
  <c r="AQ567" i="16"/>
  <c r="AR539" i="16"/>
  <c r="AP507" i="16"/>
  <c r="AN426" i="16"/>
  <c r="AN425" i="16"/>
  <c r="AO424" i="16"/>
  <c r="AQ419" i="16"/>
  <c r="AR418" i="16"/>
  <c r="AR417" i="16"/>
  <c r="AS415" i="16"/>
  <c r="AN410" i="16"/>
  <c r="AN409" i="16"/>
  <c r="AO408" i="16"/>
  <c r="AQ403" i="16"/>
  <c r="AR402" i="16"/>
  <c r="AR401" i="16"/>
  <c r="AS399" i="16"/>
  <c r="AN394" i="16"/>
  <c r="AN393" i="16"/>
  <c r="AO392" i="16"/>
  <c r="AQ387" i="16"/>
  <c r="AR386" i="16"/>
  <c r="AR385" i="16"/>
  <c r="AS383" i="16"/>
  <c r="AS380" i="16"/>
  <c r="AN375" i="16"/>
  <c r="AN373" i="16"/>
  <c r="AN371" i="16"/>
  <c r="AN370" i="16"/>
  <c r="AO368" i="16"/>
  <c r="AQ364" i="16"/>
  <c r="AS357" i="16"/>
  <c r="AN351" i="16"/>
  <c r="AN350" i="16"/>
  <c r="AO348" i="16"/>
  <c r="AR343" i="16"/>
  <c r="AR337" i="16"/>
  <c r="AN334" i="16"/>
  <c r="AS329" i="16"/>
  <c r="AS325" i="16"/>
  <c r="AN322" i="16"/>
  <c r="AS313" i="16"/>
  <c r="AO306" i="16"/>
  <c r="AQ294" i="16"/>
  <c r="AQ568" i="16"/>
  <c r="AR563" i="16"/>
  <c r="AR533" i="16"/>
  <c r="AS691" i="16"/>
  <c r="AO346" i="16"/>
  <c r="AQ342" i="16"/>
  <c r="AR341" i="16"/>
  <c r="AR340" i="16"/>
  <c r="AS339" i="16"/>
  <c r="AS331" i="16"/>
  <c r="AN321" i="16"/>
  <c r="AN320" i="16"/>
  <c r="AN319" i="16"/>
  <c r="AR314" i="16"/>
  <c r="AR312" i="16"/>
  <c r="AN307" i="16"/>
  <c r="AQ293" i="16"/>
  <c r="AR559" i="16"/>
  <c r="AN554" i="16"/>
  <c r="AN540" i="16"/>
  <c r="AN536" i="16"/>
  <c r="AP517" i="16"/>
  <c r="AQ511" i="16"/>
  <c r="AP503" i="16"/>
  <c r="AN480" i="16"/>
  <c r="AS600" i="16"/>
  <c r="AN347" i="16"/>
  <c r="AN346" i="16"/>
  <c r="AO344" i="16"/>
  <c r="AQ340" i="16"/>
  <c r="AR339" i="16"/>
  <c r="AR338" i="16"/>
  <c r="AS337" i="16"/>
  <c r="AS333" i="16"/>
  <c r="AR332" i="16"/>
  <c r="AR331" i="16"/>
  <c r="AR315" i="16"/>
  <c r="AQ314" i="16"/>
  <c r="AS311" i="16"/>
  <c r="AS309" i="16"/>
  <c r="AS299" i="16"/>
  <c r="AN566" i="16"/>
  <c r="AN546" i="16"/>
  <c r="AP511" i="16"/>
  <c r="AQ504" i="16"/>
  <c r="AP483" i="16"/>
  <c r="AQ708" i="16"/>
  <c r="AQ700" i="16"/>
  <c r="AO374" i="16"/>
  <c r="AO372" i="16"/>
  <c r="AQ368" i="16"/>
  <c r="AR367" i="16"/>
  <c r="AR366" i="16"/>
  <c r="AS365" i="16"/>
  <c r="AN359" i="16"/>
  <c r="AN358" i="16"/>
  <c r="AO356" i="16"/>
  <c r="AQ352" i="16"/>
  <c r="AR351" i="16"/>
  <c r="AR350" i="16"/>
  <c r="AS349" i="16"/>
  <c r="AN343" i="16"/>
  <c r="AN342" i="16"/>
  <c r="AO340" i="16"/>
  <c r="AQ336" i="16"/>
  <c r="AR335" i="16"/>
  <c r="AQ334" i="16"/>
  <c r="AQ330" i="16"/>
  <c r="AR329" i="16"/>
  <c r="AR327" i="16"/>
  <c r="AR325" i="16"/>
  <c r="AQ324" i="16"/>
  <c r="AS319" i="16"/>
  <c r="AR318" i="16"/>
  <c r="AQ316" i="16"/>
  <c r="AO314" i="16"/>
  <c r="AQ310" i="16"/>
  <c r="AS307" i="16"/>
  <c r="AQ304" i="16"/>
  <c r="AS301" i="16"/>
  <c r="AQ300" i="16"/>
  <c r="AS295" i="16"/>
  <c r="AQ572" i="16"/>
  <c r="AQ571" i="16"/>
  <c r="AR551" i="16"/>
  <c r="AR543" i="16"/>
  <c r="AR527" i="16"/>
  <c r="AR525" i="16"/>
  <c r="AS440" i="16"/>
  <c r="AS669" i="16"/>
  <c r="AN374" i="16"/>
  <c r="AN372" i="16"/>
  <c r="AO370" i="16"/>
  <c r="AQ366" i="16"/>
  <c r="AR365" i="16"/>
  <c r="AR364" i="16"/>
  <c r="AS363" i="16"/>
  <c r="AN357" i="16"/>
  <c r="AN356" i="16"/>
  <c r="AO354" i="16"/>
  <c r="AQ350" i="16"/>
  <c r="AR349" i="16"/>
  <c r="AR348" i="16"/>
  <c r="AS347" i="16"/>
  <c r="AN341" i="16"/>
  <c r="AN340" i="16"/>
  <c r="AO338" i="16"/>
  <c r="AO332" i="16"/>
  <c r="AQ328" i="16"/>
  <c r="AQ326" i="16"/>
  <c r="AQ322" i="16"/>
  <c r="AR321" i="16"/>
  <c r="AR320" i="16"/>
  <c r="AR319" i="16"/>
  <c r="AQ308" i="16"/>
  <c r="AP300" i="16"/>
  <c r="AQ298" i="16"/>
  <c r="AQ573" i="16"/>
  <c r="AP572" i="16"/>
  <c r="AR567" i="16"/>
  <c r="AN562" i="16"/>
  <c r="AN560" i="16"/>
  <c r="AQ557" i="16"/>
  <c r="AP556" i="16"/>
  <c r="AQ551" i="16"/>
  <c r="AQ543" i="16"/>
  <c r="AR535" i="16"/>
  <c r="AQ527" i="16"/>
  <c r="AP519" i="16"/>
  <c r="AP497" i="16"/>
  <c r="AQ493" i="16"/>
  <c r="AQ487" i="16"/>
  <c r="AQ461" i="16"/>
  <c r="AP445" i="16"/>
  <c r="AO334" i="16"/>
  <c r="AN327" i="16"/>
  <c r="AO326" i="16"/>
  <c r="AR322" i="16"/>
  <c r="AS321" i="16"/>
  <c r="AN315" i="16"/>
  <c r="AN314" i="16"/>
  <c r="AQ312" i="16"/>
  <c r="AP304" i="16"/>
  <c r="AS303" i="16"/>
  <c r="AO300" i="16"/>
  <c r="AR575" i="16"/>
  <c r="AN572" i="16"/>
  <c r="AN568" i="16"/>
  <c r="AQ563" i="16"/>
  <c r="AQ559" i="16"/>
  <c r="AQ555" i="16"/>
  <c r="AQ549" i="16"/>
  <c r="AR547" i="16"/>
  <c r="AQ541" i="16"/>
  <c r="AO714" i="16"/>
  <c r="AR701" i="16"/>
  <c r="AN672" i="16"/>
  <c r="AQ838" i="16"/>
  <c r="AS317" i="16"/>
  <c r="AN313" i="16"/>
  <c r="AO312" i="16"/>
  <c r="AP298" i="16"/>
  <c r="AS297" i="16"/>
  <c r="AP294" i="16"/>
  <c r="AQ574" i="16"/>
  <c r="AP570" i="16"/>
  <c r="AR569" i="16"/>
  <c r="AP566" i="16"/>
  <c r="AR565" i="16"/>
  <c r="AN550" i="16"/>
  <c r="AN542" i="16"/>
  <c r="AQ533" i="16"/>
  <c r="AN522" i="16"/>
  <c r="AN496" i="16"/>
  <c r="AN704" i="16"/>
  <c r="AO651" i="16"/>
  <c r="AR581" i="16"/>
  <c r="AP580" i="16"/>
  <c r="AP859" i="16"/>
  <c r="AN331" i="16"/>
  <c r="AO330" i="16"/>
  <c r="AS327" i="16"/>
  <c r="AO322" i="16"/>
  <c r="AQ318" i="16"/>
  <c r="AR317" i="16"/>
  <c r="AR316" i="16"/>
  <c r="AS315" i="16"/>
  <c r="AO308" i="16"/>
  <c r="AR306" i="16"/>
  <c r="AQ302" i="16"/>
  <c r="AN299" i="16"/>
  <c r="AO298" i="16"/>
  <c r="AP574" i="16"/>
  <c r="AR573" i="16"/>
  <c r="AQ569" i="16"/>
  <c r="AQ565" i="16"/>
  <c r="AP562" i="16"/>
  <c r="AR561" i="16"/>
  <c r="AP558" i="16"/>
  <c r="AR557" i="16"/>
  <c r="AP554" i="16"/>
  <c r="AR553" i="16"/>
  <c r="AR537" i="16"/>
  <c r="AN530" i="16"/>
  <c r="AP501" i="16"/>
  <c r="AR481" i="16"/>
  <c r="AQ473" i="16"/>
  <c r="AN596" i="16"/>
  <c r="AO718" i="16"/>
  <c r="AQ832" i="16"/>
  <c r="AS637" i="16"/>
  <c r="AP550" i="16"/>
  <c r="AR549" i="16"/>
  <c r="AP546" i="16"/>
  <c r="AR545" i="16"/>
  <c r="AP542" i="16"/>
  <c r="AR541" i="16"/>
  <c r="AQ535" i="16"/>
  <c r="AP532" i="16"/>
  <c r="AR531" i="16"/>
  <c r="AQ525" i="16"/>
  <c r="AN520" i="16"/>
  <c r="AN516" i="16"/>
  <c r="AQ509" i="16"/>
  <c r="AR497" i="16"/>
  <c r="AQ491" i="16"/>
  <c r="AQ485" i="16"/>
  <c r="AR479" i="16"/>
  <c r="AR469" i="16"/>
  <c r="AQ465" i="16"/>
  <c r="AP459" i="16"/>
  <c r="AP447" i="16"/>
  <c r="AS436" i="16"/>
  <c r="AQ704" i="16"/>
  <c r="AO694" i="16"/>
  <c r="AQ765" i="16"/>
  <c r="AQ531" i="16"/>
  <c r="AN526" i="16"/>
  <c r="AR521" i="16"/>
  <c r="AR517" i="16"/>
  <c r="AP509" i="16"/>
  <c r="AQ503" i="16"/>
  <c r="AQ497" i="16"/>
  <c r="AP494" i="16"/>
  <c r="AP491" i="16"/>
  <c r="AQ488" i="16"/>
  <c r="AP485" i="16"/>
  <c r="AQ479" i="16"/>
  <c r="AP467" i="16"/>
  <c r="AS699" i="16"/>
  <c r="AQ696" i="16"/>
  <c r="AN682" i="16"/>
  <c r="AS665" i="16"/>
  <c r="AO657" i="16"/>
  <c r="AP594" i="16"/>
  <c r="AR840" i="16"/>
  <c r="AN528" i="16"/>
  <c r="AR523" i="16"/>
  <c r="AN518" i="16"/>
  <c r="AQ513" i="16"/>
  <c r="AQ505" i="16"/>
  <c r="AQ502" i="16"/>
  <c r="AQ499" i="16"/>
  <c r="AR495" i="16"/>
  <c r="AP487" i="16"/>
  <c r="AQ481" i="16"/>
  <c r="AN468" i="16"/>
  <c r="AS444" i="16"/>
  <c r="AS442" i="16"/>
  <c r="AP437" i="16"/>
  <c r="AO698" i="16"/>
  <c r="AN696" i="16"/>
  <c r="AR693" i="16"/>
  <c r="AQ692" i="16"/>
  <c r="AN688" i="16"/>
  <c r="AO680" i="16"/>
  <c r="AQ672" i="16"/>
  <c r="AP671" i="16"/>
  <c r="AN664" i="16"/>
  <c r="AR649" i="16"/>
  <c r="AR633" i="16"/>
  <c r="AR820" i="16"/>
  <c r="AQ771" i="16"/>
  <c r="AR529" i="16"/>
  <c r="AQ523" i="16"/>
  <c r="AR519" i="16"/>
  <c r="AR515" i="16"/>
  <c r="AP513" i="16"/>
  <c r="AP505" i="16"/>
  <c r="AP499" i="16"/>
  <c r="AQ495" i="16"/>
  <c r="AS448" i="16"/>
  <c r="AS446" i="16"/>
  <c r="AQ441" i="16"/>
  <c r="AO437" i="16"/>
  <c r="AS703" i="16"/>
  <c r="AS667" i="16"/>
  <c r="AQ662" i="16"/>
  <c r="AN552" i="16"/>
  <c r="AN548" i="16"/>
  <c r="AN544" i="16"/>
  <c r="AQ539" i="16"/>
  <c r="AN534" i="16"/>
  <c r="AQ529" i="16"/>
  <c r="AN524" i="16"/>
  <c r="AQ519" i="16"/>
  <c r="AQ515" i="16"/>
  <c r="AQ507" i="16"/>
  <c r="AQ501" i="16"/>
  <c r="AP495" i="16"/>
  <c r="AQ489" i="16"/>
  <c r="AQ486" i="16"/>
  <c r="AQ483" i="16"/>
  <c r="AN474" i="16"/>
  <c r="AQ455" i="16"/>
  <c r="AQ445" i="16"/>
  <c r="AP441" i="16"/>
  <c r="AP439" i="16"/>
  <c r="AP702" i="16"/>
  <c r="AS695" i="16"/>
  <c r="AQ477" i="16"/>
  <c r="AN472" i="16"/>
  <c r="AP465" i="16"/>
  <c r="AQ457" i="16"/>
  <c r="AN448" i="16"/>
  <c r="AO447" i="16"/>
  <c r="AO443" i="16"/>
  <c r="AO439" i="16"/>
  <c r="AQ438" i="16"/>
  <c r="AQ718" i="16"/>
  <c r="AQ714" i="16"/>
  <c r="AP708" i="16"/>
  <c r="AP704" i="16"/>
  <c r="AR703" i="16"/>
  <c r="AN698" i="16"/>
  <c r="AP696" i="16"/>
  <c r="AR695" i="16"/>
  <c r="AN690" i="16"/>
  <c r="AQ682" i="16"/>
  <c r="AR657" i="16"/>
  <c r="AS646" i="16"/>
  <c r="AR645" i="16"/>
  <c r="AO640" i="16"/>
  <c r="AN638" i="16"/>
  <c r="AR629" i="16"/>
  <c r="AR623" i="16"/>
  <c r="AO607" i="16"/>
  <c r="AN592" i="16"/>
  <c r="AN478" i="16"/>
  <c r="AR473" i="16"/>
  <c r="AQ467" i="16"/>
  <c r="AQ459" i="16"/>
  <c r="AQ437" i="16"/>
  <c r="AP718" i="16"/>
  <c r="AS717" i="16"/>
  <c r="AP714" i="16"/>
  <c r="AS713" i="16"/>
  <c r="AQ710" i="16"/>
  <c r="AO704" i="16"/>
  <c r="AQ702" i="16"/>
  <c r="AS701" i="16"/>
  <c r="AO696" i="16"/>
  <c r="AQ694" i="16"/>
  <c r="AS693" i="16"/>
  <c r="AS661" i="16"/>
  <c r="AN654" i="16"/>
  <c r="AN652" i="16"/>
  <c r="AS648" i="16"/>
  <c r="AQ643" i="16"/>
  <c r="AP642" i="16"/>
  <c r="AR619" i="16"/>
  <c r="AR599" i="16"/>
  <c r="AO587" i="16"/>
  <c r="AS585" i="16"/>
  <c r="AR854" i="16"/>
  <c r="AP853" i="16"/>
  <c r="AR475" i="16"/>
  <c r="AQ469" i="16"/>
  <c r="AP461" i="16"/>
  <c r="AO445" i="16"/>
  <c r="AO441" i="16"/>
  <c r="AQ716" i="16"/>
  <c r="AQ712" i="16"/>
  <c r="AQ706" i="16"/>
  <c r="AN702" i="16"/>
  <c r="AP700" i="16"/>
  <c r="AR699" i="16"/>
  <c r="AN694" i="16"/>
  <c r="AP692" i="16"/>
  <c r="AS689" i="16"/>
  <c r="AO676" i="16"/>
  <c r="AS671" i="16"/>
  <c r="AQ666" i="16"/>
  <c r="AO660" i="16"/>
  <c r="AS654" i="16"/>
  <c r="AP632" i="16"/>
  <c r="AR625" i="16"/>
  <c r="AQ616" i="16"/>
  <c r="AN614" i="16"/>
  <c r="AO605" i="16"/>
  <c r="AQ846" i="16"/>
  <c r="AQ840" i="16"/>
  <c r="AN827" i="16"/>
  <c r="AQ475" i="16"/>
  <c r="AN470" i="16"/>
  <c r="AQ463" i="16"/>
  <c r="AQ451" i="16"/>
  <c r="AO449" i="16"/>
  <c r="AP716" i="16"/>
  <c r="AS715" i="16"/>
  <c r="AP712" i="16"/>
  <c r="AS711" i="16"/>
  <c r="AP706" i="16"/>
  <c r="AS705" i="16"/>
  <c r="AO700" i="16"/>
  <c r="AQ698" i="16"/>
  <c r="AS697" i="16"/>
  <c r="AO692" i="16"/>
  <c r="AQ690" i="16"/>
  <c r="AR689" i="16"/>
  <c r="AP688" i="16"/>
  <c r="AO686" i="16"/>
  <c r="AS681" i="16"/>
  <c r="AQ670" i="16"/>
  <c r="AP666" i="16"/>
  <c r="AN658" i="16"/>
  <c r="AP650" i="16"/>
  <c r="AQ638" i="16"/>
  <c r="AO624" i="16"/>
  <c r="AP606" i="16"/>
  <c r="AO585" i="16"/>
  <c r="AR856" i="16"/>
  <c r="AQ830" i="16"/>
  <c r="AN476" i="16"/>
  <c r="AR471" i="16"/>
  <c r="AP463" i="16"/>
  <c r="AQ453" i="16"/>
  <c r="AQ447" i="16"/>
  <c r="AQ443" i="16"/>
  <c r="AQ439" i="16"/>
  <c r="AS438" i="16"/>
  <c r="AO716" i="16"/>
  <c r="AO712" i="16"/>
  <c r="AO706" i="16"/>
  <c r="AN700" i="16"/>
  <c r="AP698" i="16"/>
  <c r="AR697" i="16"/>
  <c r="AN692" i="16"/>
  <c r="AP690" i="16"/>
  <c r="AP680" i="16"/>
  <c r="AP670" i="16"/>
  <c r="AP668" i="16"/>
  <c r="AR655" i="16"/>
  <c r="AR641" i="16"/>
  <c r="AQ848" i="16"/>
  <c r="AN803" i="16"/>
  <c r="AQ686" i="16"/>
  <c r="AP682" i="16"/>
  <c r="AR681" i="16"/>
  <c r="AQ676" i="16"/>
  <c r="AP672" i="16"/>
  <c r="AO668" i="16"/>
  <c r="AP664" i="16"/>
  <c r="AN660" i="16"/>
  <c r="AO659" i="16"/>
  <c r="AO653" i="16"/>
  <c r="AP652" i="16"/>
  <c r="AR651" i="16"/>
  <c r="AS650" i="16"/>
  <c r="AN648" i="16"/>
  <c r="AN644" i="16"/>
  <c r="AN640" i="16"/>
  <c r="AP638" i="16"/>
  <c r="AR637" i="16"/>
  <c r="AR631" i="16"/>
  <c r="AR605" i="16"/>
  <c r="AR593" i="16"/>
  <c r="AR852" i="16"/>
  <c r="AR836" i="16"/>
  <c r="AN821" i="16"/>
  <c r="AQ757" i="16"/>
  <c r="AQ743" i="16"/>
  <c r="AR691" i="16"/>
  <c r="AP686" i="16"/>
  <c r="AS685" i="16"/>
  <c r="AO682" i="16"/>
  <c r="AQ680" i="16"/>
  <c r="AS679" i="16"/>
  <c r="AP676" i="16"/>
  <c r="AS675" i="16"/>
  <c r="AO672" i="16"/>
  <c r="AR663" i="16"/>
  <c r="AO658" i="16"/>
  <c r="AS655" i="16"/>
  <c r="AO647" i="16"/>
  <c r="AO638" i="16"/>
  <c r="AN632" i="16"/>
  <c r="AS612" i="16"/>
  <c r="AO591" i="16"/>
  <c r="AN588" i="16"/>
  <c r="AQ852" i="16"/>
  <c r="AQ850" i="16"/>
  <c r="AQ836" i="16"/>
  <c r="AQ834" i="16"/>
  <c r="AN829" i="16"/>
  <c r="AN751" i="16"/>
  <c r="AO690" i="16"/>
  <c r="AQ688" i="16"/>
  <c r="AQ684" i="16"/>
  <c r="AN680" i="16"/>
  <c r="AP679" i="16"/>
  <c r="AQ678" i="16"/>
  <c r="AQ674" i="16"/>
  <c r="AO670" i="16"/>
  <c r="AO666" i="16"/>
  <c r="AR661" i="16"/>
  <c r="AS659" i="16"/>
  <c r="AO656" i="16"/>
  <c r="AP649" i="16"/>
  <c r="AN646" i="16"/>
  <c r="AN642" i="16"/>
  <c r="AN634" i="16"/>
  <c r="AQ614" i="16"/>
  <c r="AO609" i="16"/>
  <c r="AS602" i="16"/>
  <c r="AR587" i="16"/>
  <c r="AR579" i="16"/>
  <c r="AR844" i="16"/>
  <c r="AQ788" i="16"/>
  <c r="AS687" i="16"/>
  <c r="AP684" i="16"/>
  <c r="AS683" i="16"/>
  <c r="AP678" i="16"/>
  <c r="AS677" i="16"/>
  <c r="AP674" i="16"/>
  <c r="AS673" i="16"/>
  <c r="AO662" i="16"/>
  <c r="AQ660" i="16"/>
  <c r="AR659" i="16"/>
  <c r="AS658" i="16"/>
  <c r="AN656" i="16"/>
  <c r="AO655" i="16"/>
  <c r="AP654" i="16"/>
  <c r="AR653" i="16"/>
  <c r="AS652" i="16"/>
  <c r="AN650" i="16"/>
  <c r="AO649" i="16"/>
  <c r="AO645" i="16"/>
  <c r="AS639" i="16"/>
  <c r="AO636" i="16"/>
  <c r="AR635" i="16"/>
  <c r="AS591" i="16"/>
  <c r="AO586" i="16"/>
  <c r="AR858" i="16"/>
  <c r="AQ857" i="16"/>
  <c r="AQ844" i="16"/>
  <c r="AQ842" i="16"/>
  <c r="AQ828" i="16"/>
  <c r="AR816" i="16"/>
  <c r="AO688" i="16"/>
  <c r="AO684" i="16"/>
  <c r="AO678" i="16"/>
  <c r="AO674" i="16"/>
  <c r="AQ668" i="16"/>
  <c r="AN662" i="16"/>
  <c r="AP660" i="16"/>
  <c r="AS657" i="16"/>
  <c r="AR647" i="16"/>
  <c r="AP644" i="16"/>
  <c r="AR643" i="16"/>
  <c r="AP640" i="16"/>
  <c r="AR639" i="16"/>
  <c r="AN636" i="16"/>
  <c r="AN628" i="16"/>
  <c r="AR621" i="16"/>
  <c r="AP620" i="16"/>
  <c r="AN612" i="16"/>
  <c r="AN610" i="16"/>
  <c r="AR603" i="16"/>
  <c r="AS592" i="16"/>
  <c r="AN586" i="16"/>
  <c r="AR583" i="16"/>
  <c r="AQ861" i="16"/>
  <c r="AR848" i="16"/>
  <c r="AR832" i="16"/>
  <c r="AR822" i="16"/>
  <c r="AN626" i="16"/>
  <c r="AN622" i="16"/>
  <c r="AR617" i="16"/>
  <c r="AP614" i="16"/>
  <c r="AO611" i="16"/>
  <c r="AP610" i="16"/>
  <c r="AR609" i="16"/>
  <c r="AS604" i="16"/>
  <c r="AN602" i="16"/>
  <c r="AN598" i="16"/>
  <c r="AO597" i="16"/>
  <c r="AS594" i="16"/>
  <c r="AO590" i="16"/>
  <c r="AP588" i="16"/>
  <c r="AR585" i="16"/>
  <c r="AS584" i="16"/>
  <c r="AQ858" i="16"/>
  <c r="AQ854" i="16"/>
  <c r="AN851" i="16"/>
  <c r="AN847" i="16"/>
  <c r="AN843" i="16"/>
  <c r="AN839" i="16"/>
  <c r="AN835" i="16"/>
  <c r="AN831" i="16"/>
  <c r="AQ829" i="16"/>
  <c r="AQ810" i="16"/>
  <c r="AQ726" i="16"/>
  <c r="AR627" i="16"/>
  <c r="AQ624" i="16"/>
  <c r="AQ620" i="16"/>
  <c r="AN618" i="16"/>
  <c r="AR613" i="16"/>
  <c r="AS608" i="16"/>
  <c r="AN606" i="16"/>
  <c r="AO601" i="16"/>
  <c r="AR595" i="16"/>
  <c r="AS593" i="16"/>
  <c r="AN590" i="16"/>
  <c r="AO589" i="16"/>
  <c r="AO588" i="16"/>
  <c r="AP586" i="16"/>
  <c r="AS583" i="16"/>
  <c r="AN582" i="16"/>
  <c r="AQ580" i="16"/>
  <c r="AN859" i="16"/>
  <c r="AN855" i="16"/>
  <c r="AQ853" i="16"/>
  <c r="AQ849" i="16"/>
  <c r="AQ845" i="16"/>
  <c r="AQ841" i="16"/>
  <c r="AQ837" i="16"/>
  <c r="AQ833" i="16"/>
  <c r="AP829" i="16"/>
  <c r="AR828" i="16"/>
  <c r="AN825" i="16"/>
  <c r="AR818" i="16"/>
  <c r="AQ737" i="16"/>
  <c r="AN630" i="16"/>
  <c r="AN624" i="16"/>
  <c r="AN620" i="16"/>
  <c r="AR607" i="16"/>
  <c r="AS606" i="16"/>
  <c r="AN600" i="16"/>
  <c r="AS597" i="16"/>
  <c r="AO595" i="16"/>
  <c r="AO594" i="16"/>
  <c r="AR591" i="16"/>
  <c r="AS590" i="16"/>
  <c r="AO584" i="16"/>
  <c r="AN580" i="16"/>
  <c r="AP861" i="16"/>
  <c r="AR860" i="16"/>
  <c r="AQ856" i="16"/>
  <c r="AN853" i="16"/>
  <c r="AN849" i="16"/>
  <c r="AN845" i="16"/>
  <c r="AN841" i="16"/>
  <c r="AN837" i="16"/>
  <c r="AN833" i="16"/>
  <c r="AQ827" i="16"/>
  <c r="AR824" i="16"/>
  <c r="AQ801" i="16"/>
  <c r="AQ622" i="16"/>
  <c r="AR615" i="16"/>
  <c r="AR611" i="16"/>
  <c r="AS610" i="16"/>
  <c r="AN604" i="16"/>
  <c r="AO599" i="16"/>
  <c r="AR597" i="16"/>
  <c r="AN594" i="16"/>
  <c r="AO593" i="16"/>
  <c r="AS589" i="16"/>
  <c r="AS588" i="16"/>
  <c r="AN584" i="16"/>
  <c r="AO583" i="16"/>
  <c r="AQ860" i="16"/>
  <c r="AN857" i="16"/>
  <c r="AQ851" i="16"/>
  <c r="AQ847" i="16"/>
  <c r="AQ843" i="16"/>
  <c r="AQ839" i="16"/>
  <c r="AQ835" i="16"/>
  <c r="AQ831" i="16"/>
  <c r="AR826" i="16"/>
  <c r="AN817" i="16"/>
  <c r="AQ785" i="16"/>
  <c r="AQ779" i="16"/>
  <c r="AR746" i="16"/>
  <c r="AO733" i="16"/>
  <c r="AP723" i="16"/>
  <c r="AP622" i="16"/>
  <c r="AQ618" i="16"/>
  <c r="AN616" i="16"/>
  <c r="AN608" i="16"/>
  <c r="AO603" i="16"/>
  <c r="AP602" i="16"/>
  <c r="AR601" i="16"/>
  <c r="AP598" i="16"/>
  <c r="AS596" i="16"/>
  <c r="AO592" i="16"/>
  <c r="AR589" i="16"/>
  <c r="AS587" i="16"/>
  <c r="AS586" i="16"/>
  <c r="AS581" i="16"/>
  <c r="AN861" i="16"/>
  <c r="AQ859" i="16"/>
  <c r="AQ855" i="16"/>
  <c r="AR850" i="16"/>
  <c r="AR846" i="16"/>
  <c r="AR842" i="16"/>
  <c r="AR838" i="16"/>
  <c r="AR834" i="16"/>
  <c r="AR830" i="16"/>
  <c r="AP813" i="16"/>
  <c r="AQ791" i="16"/>
  <c r="AQ824" i="16"/>
  <c r="AQ820" i="16"/>
  <c r="AQ816" i="16"/>
  <c r="AQ813" i="16"/>
  <c r="AQ805" i="16"/>
  <c r="AQ802" i="16"/>
  <c r="AR801" i="16"/>
  <c r="AQ797" i="16"/>
  <c r="AP792" i="16"/>
  <c r="AP789" i="16"/>
  <c r="AP780" i="16"/>
  <c r="AP777" i="16"/>
  <c r="AP769" i="16"/>
  <c r="AR765" i="16"/>
  <c r="AP763" i="16"/>
  <c r="AO751" i="16"/>
  <c r="AR750" i="16"/>
  <c r="AQ747" i="16"/>
  <c r="AN741" i="16"/>
  <c r="AQ727" i="16"/>
  <c r="AR726" i="16"/>
  <c r="AQ723" i="16"/>
  <c r="AQ823" i="16"/>
  <c r="AQ819" i="16"/>
  <c r="AQ807" i="16"/>
  <c r="AR800" i="16"/>
  <c r="AO797" i="16"/>
  <c r="AP791" i="16"/>
  <c r="AP788" i="16"/>
  <c r="AP785" i="16"/>
  <c r="AP779" i="16"/>
  <c r="AP771" i="16"/>
  <c r="AP765" i="16"/>
  <c r="AP757" i="16"/>
  <c r="AQ746" i="16"/>
  <c r="AR742" i="16"/>
  <c r="AR736" i="16"/>
  <c r="AN733" i="16"/>
  <c r="AP726" i="16"/>
  <c r="AQ815" i="16"/>
  <c r="AQ812" i="16"/>
  <c r="AQ800" i="16"/>
  <c r="AN797" i="16"/>
  <c r="AQ787" i="16"/>
  <c r="AQ773" i="16"/>
  <c r="AN766" i="16"/>
  <c r="AQ759" i="16"/>
  <c r="AQ753" i="16"/>
  <c r="AS752" i="16"/>
  <c r="AQ749" i="16"/>
  <c r="AN747" i="16"/>
  <c r="AQ739" i="16"/>
  <c r="AQ736" i="16"/>
  <c r="AR735" i="16"/>
  <c r="AN727" i="16"/>
  <c r="AQ826" i="16"/>
  <c r="AQ822" i="16"/>
  <c r="AQ818" i="16"/>
  <c r="AQ809" i="16"/>
  <c r="AN801" i="16"/>
  <c r="AQ799" i="16"/>
  <c r="AP787" i="16"/>
  <c r="AQ784" i="16"/>
  <c r="AQ781" i="16"/>
  <c r="AP773" i="16"/>
  <c r="AP759" i="16"/>
  <c r="AR752" i="16"/>
  <c r="AQ745" i="16"/>
  <c r="AN743" i="16"/>
  <c r="AP739" i="16"/>
  <c r="AN737" i="16"/>
  <c r="AQ735" i="16"/>
  <c r="AQ729" i="16"/>
  <c r="AQ725" i="16"/>
  <c r="AN823" i="16"/>
  <c r="AN819" i="16"/>
  <c r="AQ793" i="16"/>
  <c r="AP781" i="16"/>
  <c r="AQ775" i="16"/>
  <c r="AQ767" i="16"/>
  <c r="AQ761" i="16"/>
  <c r="AP756" i="16"/>
  <c r="AO753" i="16"/>
  <c r="AR748" i="16"/>
  <c r="AQ741" i="16"/>
  <c r="AR734" i="16"/>
  <c r="AR728" i="16"/>
  <c r="AR724" i="16"/>
  <c r="AQ825" i="16"/>
  <c r="AQ821" i="16"/>
  <c r="AQ817" i="16"/>
  <c r="AQ814" i="16"/>
  <c r="AQ811" i="16"/>
  <c r="AP806" i="16"/>
  <c r="AQ803" i="16"/>
  <c r="AO799" i="16"/>
  <c r="AR798" i="16"/>
  <c r="AP793" i="16"/>
  <c r="AQ783" i="16"/>
  <c r="AP775" i="16"/>
  <c r="AP767" i="16"/>
  <c r="AP761" i="16"/>
  <c r="AQ755" i="16"/>
  <c r="AN753" i="16"/>
  <c r="AQ751" i="16"/>
  <c r="AN749" i="16"/>
  <c r="AR744" i="16"/>
  <c r="AN742" i="16"/>
  <c r="AQ734" i="16"/>
  <c r="AQ731" i="16"/>
  <c r="AQ728" i="16"/>
  <c r="AQ724" i="16"/>
  <c r="AQ808" i="16"/>
  <c r="AR802" i="16"/>
  <c r="AN799" i="16"/>
  <c r="AQ795" i="16"/>
  <c r="AQ792" i="16"/>
  <c r="AQ789" i="16"/>
  <c r="AP783" i="16"/>
  <c r="AQ777" i="16"/>
  <c r="AQ769" i="16"/>
  <c r="AQ763" i="16"/>
  <c r="AP755" i="16"/>
  <c r="AN745" i="16"/>
  <c r="AN735" i="16"/>
  <c r="AQ733" i="16"/>
  <c r="AN729" i="16"/>
  <c r="J126" i="16"/>
  <c r="M431" i="16"/>
  <c r="O415" i="16"/>
  <c r="K395" i="16"/>
  <c r="O373" i="16"/>
  <c r="K344" i="16"/>
  <c r="N312" i="16"/>
  <c r="L550" i="16"/>
  <c r="J441" i="16"/>
  <c r="Z722" i="16"/>
  <c r="AC724" i="16"/>
  <c r="Y725" i="16"/>
  <c r="AC727" i="16"/>
  <c r="Y728" i="16"/>
  <c r="AB730" i="16"/>
  <c r="Y731" i="16"/>
  <c r="AA734" i="16"/>
  <c r="AA736" i="16"/>
  <c r="AA738" i="16"/>
  <c r="AC740" i="16"/>
  <c r="Y741" i="16"/>
  <c r="AC743" i="16"/>
  <c r="AA744" i="16"/>
  <c r="AC747" i="16"/>
  <c r="AA748" i="16"/>
  <c r="AA752" i="16"/>
  <c r="AA753" i="16"/>
  <c r="AB758" i="16"/>
  <c r="AB759" i="16"/>
  <c r="Y760" i="16"/>
  <c r="AB766" i="16"/>
  <c r="AB767" i="16"/>
  <c r="Y768" i="16"/>
  <c r="AC775" i="16"/>
  <c r="AA776" i="16"/>
  <c r="AA777" i="16"/>
  <c r="AB784" i="16"/>
  <c r="AB785" i="16"/>
  <c r="AB786" i="16"/>
  <c r="AB787" i="16"/>
  <c r="AB788" i="16"/>
  <c r="AB789" i="16"/>
  <c r="AB790" i="16"/>
  <c r="AB791" i="16"/>
  <c r="AB792" i="16"/>
  <c r="AB793" i="16"/>
  <c r="AB794" i="16"/>
  <c r="AB795" i="16"/>
  <c r="AB796" i="16"/>
  <c r="AB797" i="16"/>
  <c r="AB798" i="16"/>
  <c r="AB799" i="16"/>
  <c r="AA800" i="16"/>
  <c r="AA801" i="16"/>
  <c r="AB812" i="16"/>
  <c r="AC813" i="16"/>
  <c r="AA814" i="16"/>
  <c r="AB815" i="16"/>
  <c r="Y816" i="16"/>
  <c r="AB825" i="16"/>
  <c r="AC826" i="16"/>
  <c r="Y827" i="16"/>
  <c r="AA722" i="16"/>
  <c r="AD724" i="16"/>
  <c r="Z725" i="16"/>
  <c r="AD727" i="16"/>
  <c r="Z728" i="16"/>
  <c r="AC730" i="16"/>
  <c r="AB731" i="16"/>
  <c r="AB734" i="16"/>
  <c r="AB736" i="16"/>
  <c r="AB738" i="16"/>
  <c r="AD740" i="16"/>
  <c r="Z741" i="16"/>
  <c r="AB744" i="16"/>
  <c r="AB748" i="16"/>
  <c r="AA749" i="16"/>
  <c r="AB752" i="16"/>
  <c r="AB753" i="16"/>
  <c r="AC759" i="16"/>
  <c r="AA760" i="16"/>
  <c r="AA761" i="16"/>
  <c r="AC767" i="16"/>
  <c r="AA768" i="16"/>
  <c r="AA769" i="16"/>
  <c r="AB776" i="16"/>
  <c r="AB777" i="16"/>
  <c r="Y778" i="16"/>
  <c r="AC799" i="16"/>
  <c r="AB800" i="16"/>
  <c r="AB801" i="16"/>
  <c r="Y802" i="16"/>
  <c r="AB814" i="16"/>
  <c r="AC815" i="16"/>
  <c r="AA816" i="16"/>
  <c r="AB817" i="16"/>
  <c r="Y818" i="16"/>
  <c r="AB722" i="16"/>
  <c r="Y723" i="16"/>
  <c r="AC725" i="16"/>
  <c r="Y726" i="16"/>
  <c r="AA728" i="16"/>
  <c r="AC731" i="16"/>
  <c r="Y732" i="16"/>
  <c r="AC734" i="16"/>
  <c r="Y735" i="16"/>
  <c r="AC736" i="16"/>
  <c r="Y737" i="16"/>
  <c r="AC738" i="16"/>
  <c r="Y739" i="16"/>
  <c r="AC741" i="16"/>
  <c r="Y742" i="16"/>
  <c r="AC744" i="16"/>
  <c r="Y745" i="16"/>
  <c r="AC748" i="16"/>
  <c r="AB749" i="16"/>
  <c r="Y750" i="16"/>
  <c r="AC753" i="16"/>
  <c r="Y754" i="16"/>
  <c r="AB760" i="16"/>
  <c r="AB761" i="16"/>
  <c r="Y762" i="16"/>
  <c r="AB768" i="16"/>
  <c r="AB769" i="16"/>
  <c r="Y770" i="16"/>
  <c r="AC777" i="16"/>
  <c r="AA778" i="16"/>
  <c r="AA779" i="16"/>
  <c r="AC801" i="16"/>
  <c r="AA802" i="16"/>
  <c r="AB803" i="16"/>
  <c r="Y804" i="16"/>
  <c r="AB816" i="16"/>
  <c r="AC817" i="16"/>
  <c r="AA818" i="16"/>
  <c r="AB819" i="16"/>
  <c r="Y820" i="16"/>
  <c r="AC722" i="16"/>
  <c r="Z723" i="16"/>
  <c r="AD725" i="16"/>
  <c r="Z726" i="16"/>
  <c r="AB728" i="16"/>
  <c r="Y729" i="16"/>
  <c r="AD731" i="16"/>
  <c r="AA732" i="16"/>
  <c r="AD734" i="16"/>
  <c r="Z735" i="16"/>
  <c r="AD736" i="16"/>
  <c r="Z737" i="16"/>
  <c r="AD738" i="16"/>
  <c r="Z739" i="16"/>
  <c r="AD741" i="16"/>
  <c r="Z742" i="16"/>
  <c r="AD744" i="16"/>
  <c r="Z745" i="16"/>
  <c r="AC749" i="16"/>
  <c r="AA750" i="16"/>
  <c r="AD753" i="16"/>
  <c r="AA754" i="16"/>
  <c r="AA755" i="16"/>
  <c r="AC761" i="16"/>
  <c r="AA762" i="16"/>
  <c r="AA763" i="16"/>
  <c r="AC769" i="16"/>
  <c r="AA770" i="16"/>
  <c r="AA771" i="16"/>
  <c r="AB778" i="16"/>
  <c r="AB779" i="16"/>
  <c r="AA780" i="16"/>
  <c r="AA781" i="16"/>
  <c r="AB802" i="16"/>
  <c r="AC803" i="16"/>
  <c r="AA804" i="16"/>
  <c r="AB805" i="16"/>
  <c r="Y806" i="16"/>
  <c r="AB818" i="16"/>
  <c r="AC819" i="16"/>
  <c r="AA820" i="16"/>
  <c r="AB821" i="16"/>
  <c r="Y822" i="16"/>
  <c r="AB827" i="16"/>
  <c r="AC828" i="16"/>
  <c r="Y829" i="16"/>
  <c r="AD723" i="16"/>
  <c r="Z724" i="16"/>
  <c r="AB726" i="16"/>
  <c r="AC729" i="16"/>
  <c r="Y730" i="16"/>
  <c r="AC732" i="16"/>
  <c r="Z733" i="16"/>
  <c r="AB735" i="16"/>
  <c r="AB737" i="16"/>
  <c r="AD739" i="16"/>
  <c r="Z740" i="16"/>
  <c r="AB742" i="16"/>
  <c r="AD745" i="16"/>
  <c r="AA746" i="16"/>
  <c r="AC750" i="16"/>
  <c r="AB751" i="16"/>
  <c r="AC755" i="16"/>
  <c r="AA756" i="16"/>
  <c r="AA757" i="16"/>
  <c r="AC763" i="16"/>
  <c r="AA764" i="16"/>
  <c r="AA765" i="16"/>
  <c r="AC771" i="16"/>
  <c r="AB772" i="16"/>
  <c r="AB773" i="16"/>
  <c r="Y774" i="16"/>
  <c r="AC781" i="16"/>
  <c r="AA782" i="16"/>
  <c r="AA783" i="16"/>
  <c r="AB806" i="16"/>
  <c r="AC807" i="16"/>
  <c r="AA808" i="16"/>
  <c r="AB809" i="16"/>
  <c r="Y810" i="16"/>
  <c r="AB822" i="16"/>
  <c r="AC823" i="16"/>
  <c r="AA724" i="16"/>
  <c r="AC726" i="16"/>
  <c r="Y727" i="16"/>
  <c r="AD729" i="16"/>
  <c r="Z730" i="16"/>
  <c r="AD732" i="16"/>
  <c r="AC733" i="16"/>
  <c r="Y734" i="16"/>
  <c r="AC735" i="16"/>
  <c r="Y736" i="16"/>
  <c r="AC737" i="16"/>
  <c r="Y738" i="16"/>
  <c r="AA740" i="16"/>
  <c r="AC742" i="16"/>
  <c r="Y743" i="16"/>
  <c r="AB746" i="16"/>
  <c r="Y747" i="16"/>
  <c r="AC751" i="16"/>
  <c r="Y752" i="16"/>
  <c r="AB756" i="16"/>
  <c r="AB757" i="16"/>
  <c r="Y758" i="16"/>
  <c r="AB764" i="16"/>
  <c r="AB765" i="16"/>
  <c r="Y766" i="16"/>
  <c r="AC773" i="16"/>
  <c r="AA774" i="16"/>
  <c r="AA775" i="16"/>
  <c r="AB782" i="16"/>
  <c r="AB783" i="16"/>
  <c r="Y784" i="16"/>
  <c r="AB808" i="16"/>
  <c r="AC809" i="16"/>
  <c r="AA810" i="16"/>
  <c r="AB811" i="16"/>
  <c r="Y812" i="16"/>
  <c r="AC728" i="16"/>
  <c r="AA735" i="16"/>
  <c r="Z736" i="16"/>
  <c r="AD737" i="16"/>
  <c r="Y746" i="16"/>
  <c r="AB747" i="16"/>
  <c r="AB754" i="16"/>
  <c r="AB774" i="16"/>
  <c r="AB780" i="16"/>
  <c r="AA788" i="16"/>
  <c r="AA796" i="16"/>
  <c r="Y808" i="16"/>
  <c r="AA831" i="16"/>
  <c r="AB832" i="16"/>
  <c r="AD836" i="16"/>
  <c r="Z837" i="16"/>
  <c r="AB841" i="16"/>
  <c r="AC842" i="16"/>
  <c r="Y843" i="16"/>
  <c r="AA847" i="16"/>
  <c r="AB848" i="16"/>
  <c r="AB855" i="16"/>
  <c r="AC856" i="16"/>
  <c r="AA857" i="16"/>
  <c r="AB858" i="16"/>
  <c r="Y859" i="16"/>
  <c r="AD721" i="16"/>
  <c r="AB579" i="16"/>
  <c r="AB583" i="16"/>
  <c r="AA586" i="16"/>
  <c r="Z587" i="16"/>
  <c r="AA590" i="16"/>
  <c r="Z591" i="16"/>
  <c r="AD595" i="16"/>
  <c r="Z596" i="16"/>
  <c r="AC599" i="16"/>
  <c r="Y600" i="16"/>
  <c r="AC602" i="16"/>
  <c r="Y603" i="16"/>
  <c r="AA605" i="16"/>
  <c r="AD607" i="16"/>
  <c r="Z608" i="16"/>
  <c r="AD610" i="16"/>
  <c r="Z611" i="16"/>
  <c r="AD614" i="16"/>
  <c r="AB615" i="16"/>
  <c r="AD618" i="16"/>
  <c r="Z619" i="16"/>
  <c r="AD621" i="16"/>
  <c r="Z622" i="16"/>
  <c r="AD624" i="16"/>
  <c r="Y724" i="16"/>
  <c r="AB732" i="16"/>
  <c r="AA742" i="16"/>
  <c r="Z743" i="16"/>
  <c r="AA751" i="16"/>
  <c r="Z752" i="16"/>
  <c r="AA759" i="16"/>
  <c r="AC765" i="16"/>
  <c r="AB771" i="16"/>
  <c r="AA785" i="16"/>
  <c r="AA793" i="16"/>
  <c r="AC805" i="16"/>
  <c r="AA812" i="16"/>
  <c r="AB823" i="16"/>
  <c r="AA824" i="16"/>
  <c r="Y825" i="16"/>
  <c r="AA833" i="16"/>
  <c r="AB834" i="16"/>
  <c r="AD838" i="16"/>
  <c r="Z839" i="16"/>
  <c r="AB843" i="16"/>
  <c r="AC844" i="16"/>
  <c r="Y845" i="16"/>
  <c r="AA849" i="16"/>
  <c r="AB850" i="16"/>
  <c r="AB861" i="16"/>
  <c r="AD580" i="16"/>
  <c r="AB581" i="16"/>
  <c r="AA584" i="16"/>
  <c r="Z585" i="16"/>
  <c r="AC587" i="16"/>
  <c r="AC723" i="16"/>
  <c r="AB724" i="16"/>
  <c r="AD742" i="16"/>
  <c r="AB750" i="16"/>
  <c r="AD751" i="16"/>
  <c r="AA758" i="16"/>
  <c r="Y764" i="16"/>
  <c r="AB770" i="16"/>
  <c r="AA784" i="16"/>
  <c r="AA792" i="16"/>
  <c r="AB804" i="16"/>
  <c r="AC811" i="16"/>
  <c r="AA822" i="16"/>
  <c r="AB824" i="16"/>
  <c r="Z825" i="16"/>
  <c r="AB826" i="16"/>
  <c r="Z827" i="16"/>
  <c r="AB828" i="16"/>
  <c r="Z829" i="16"/>
  <c r="AB833" i="16"/>
  <c r="AC834" i="16"/>
  <c r="Y835" i="16"/>
  <c r="AA839" i="16"/>
  <c r="AB840" i="16"/>
  <c r="AD844" i="16"/>
  <c r="Z845" i="16"/>
  <c r="AB849" i="16"/>
  <c r="AC850" i="16"/>
  <c r="Y851" i="16"/>
  <c r="Z721" i="16"/>
  <c r="AC581" i="16"/>
  <c r="Y582" i="16"/>
  <c r="AD584" i="16"/>
  <c r="AA585" i="16"/>
  <c r="AD587" i="16"/>
  <c r="Z588" i="16"/>
  <c r="AD592" i="16"/>
  <c r="AC593" i="16"/>
  <c r="Y594" i="16"/>
  <c r="AD597" i="16"/>
  <c r="Z598" i="16"/>
  <c r="AB601" i="16"/>
  <c r="AC603" i="16"/>
  <c r="Y604" i="16"/>
  <c r="AC606" i="16"/>
  <c r="Y607" i="16"/>
  <c r="AA609" i="16"/>
  <c r="Y610" i="16"/>
  <c r="AD612" i="16"/>
  <c r="AB613" i="16"/>
  <c r="AD616" i="16"/>
  <c r="AB617" i="16"/>
  <c r="AA620" i="16"/>
  <c r="AC623" i="16"/>
  <c r="Y624" i="16"/>
  <c r="AA737" i="16"/>
  <c r="AC779" i="16"/>
  <c r="AA791" i="16"/>
  <c r="AA806" i="16"/>
  <c r="AC821" i="16"/>
  <c r="AA827" i="16"/>
  <c r="AD830" i="16"/>
  <c r="Z831" i="16"/>
  <c r="AC832" i="16"/>
  <c r="Y833" i="16"/>
  <c r="AD834" i="16"/>
  <c r="AA835" i="16"/>
  <c r="AB836" i="16"/>
  <c r="Y837" i="16"/>
  <c r="AC583" i="16"/>
  <c r="Y584" i="16"/>
  <c r="AB585" i="16"/>
  <c r="AD594" i="16"/>
  <c r="AC595" i="16"/>
  <c r="AA596" i="16"/>
  <c r="Z597" i="16"/>
  <c r="AD601" i="16"/>
  <c r="Z602" i="16"/>
  <c r="AD605" i="16"/>
  <c r="Z606" i="16"/>
  <c r="Z607" i="16"/>
  <c r="AA612" i="16"/>
  <c r="AC613" i="16"/>
  <c r="Y614" i="16"/>
  <c r="AD619" i="16"/>
  <c r="Z620" i="16"/>
  <c r="AA625" i="16"/>
  <c r="AB627" i="16"/>
  <c r="AC629" i="16"/>
  <c r="Y630" i="16"/>
  <c r="AD632" i="16"/>
  <c r="AA633" i="16"/>
  <c r="AD635" i="16"/>
  <c r="Z636" i="16"/>
  <c r="AC639" i="16"/>
  <c r="Y640" i="16"/>
  <c r="AD642" i="16"/>
  <c r="AA643" i="16"/>
  <c r="AD645" i="16"/>
  <c r="Z646" i="16"/>
  <c r="AD649" i="16"/>
  <c r="Z650" i="16"/>
  <c r="AC653" i="16"/>
  <c r="Y654" i="16"/>
  <c r="AC657" i="16"/>
  <c r="Y658" i="16"/>
  <c r="AC661" i="16"/>
  <c r="Y662" i="16"/>
  <c r="AC665" i="16"/>
  <c r="Y666" i="16"/>
  <c r="AC669" i="16"/>
  <c r="Z670" i="16"/>
  <c r="AD673" i="16"/>
  <c r="Z674" i="16"/>
  <c r="AA678" i="16"/>
  <c r="Z679" i="16"/>
  <c r="AA682" i="16"/>
  <c r="Z683" i="16"/>
  <c r="AD686" i="16"/>
  <c r="AD687" i="16"/>
  <c r="AA688" i="16"/>
  <c r="Y689" i="16"/>
  <c r="AC692" i="16"/>
  <c r="Y693" i="16"/>
  <c r="AC696" i="16"/>
  <c r="Y697" i="16"/>
  <c r="AC700" i="16"/>
  <c r="Y701" i="16"/>
  <c r="AC704" i="16"/>
  <c r="Y705" i="16"/>
  <c r="AC708" i="16"/>
  <c r="Y709" i="16"/>
  <c r="AB729" i="16"/>
  <c r="AD735" i="16"/>
  <c r="AC757" i="16"/>
  <c r="AA767" i="16"/>
  <c r="AC783" i="16"/>
  <c r="AA794" i="16"/>
  <c r="Y824" i="16"/>
  <c r="AA841" i="16"/>
  <c r="AD842" i="16"/>
  <c r="AA843" i="16"/>
  <c r="AD846" i="16"/>
  <c r="Z847" i="16"/>
  <c r="AC848" i="16"/>
  <c r="Y849" i="16"/>
  <c r="AD850" i="16"/>
  <c r="AB851" i="16"/>
  <c r="AC852" i="16"/>
  <c r="AA853" i="16"/>
  <c r="AB854" i="16"/>
  <c r="Y855" i="16"/>
  <c r="AB856" i="16"/>
  <c r="AB857" i="16"/>
  <c r="AA721" i="16"/>
  <c r="Z579" i="16"/>
  <c r="AD586" i="16"/>
  <c r="AB587" i="16"/>
  <c r="AA588" i="16"/>
  <c r="Z589" i="16"/>
  <c r="AD598" i="16"/>
  <c r="AA599" i="16"/>
  <c r="AB603" i="16"/>
  <c r="Z604" i="16"/>
  <c r="AC608" i="16"/>
  <c r="Y609" i="16"/>
  <c r="AD615" i="16"/>
  <c r="Z616" i="16"/>
  <c r="Z617" i="16"/>
  <c r="AC621" i="16"/>
  <c r="AA622" i="16"/>
  <c r="AD625" i="16"/>
  <c r="Z626" i="16"/>
  <c r="AA628" i="16"/>
  <c r="AA631" i="16"/>
  <c r="AD633" i="16"/>
  <c r="Z634" i="16"/>
  <c r="AB637" i="16"/>
  <c r="AD640" i="16"/>
  <c r="AA641" i="16"/>
  <c r="AD643" i="16"/>
  <c r="Z644" i="16"/>
  <c r="AC647" i="16"/>
  <c r="Y648" i="16"/>
  <c r="AB651" i="16"/>
  <c r="AD654" i="16"/>
  <c r="AA655" i="16"/>
  <c r="AD658" i="16"/>
  <c r="AA659" i="16"/>
  <c r="AD662" i="16"/>
  <c r="Z734" i="16"/>
  <c r="Y756" i="16"/>
  <c r="AA766" i="16"/>
  <c r="Y782" i="16"/>
  <c r="Y814" i="16"/>
  <c r="AB847" i="16"/>
  <c r="AD848" i="16"/>
  <c r="Z849" i="16"/>
  <c r="AB853" i="16"/>
  <c r="AC854" i="16"/>
  <c r="AA855" i="16"/>
  <c r="AB721" i="16"/>
  <c r="AA579" i="16"/>
  <c r="AD588" i="16"/>
  <c r="AC589" i="16"/>
  <c r="Y590" i="16"/>
  <c r="AB599" i="16"/>
  <c r="Z600" i="16"/>
  <c r="AD603" i="16"/>
  <c r="AC604" i="16"/>
  <c r="Y605" i="16"/>
  <c r="AD608" i="16"/>
  <c r="Z609" i="16"/>
  <c r="Z610" i="16"/>
  <c r="AA616" i="16"/>
  <c r="AC617" i="16"/>
  <c r="Y618" i="16"/>
  <c r="AC622" i="16"/>
  <c r="Y623" i="16"/>
  <c r="AA626" i="16"/>
  <c r="AC628" i="16"/>
  <c r="Y629" i="16"/>
  <c r="AB631" i="16"/>
  <c r="AA634" i="16"/>
  <c r="Z635" i="16"/>
  <c r="AC637" i="16"/>
  <c r="Y638" i="16"/>
  <c r="AB641" i="16"/>
  <c r="AA644" i="16"/>
  <c r="Z645" i="16"/>
  <c r="AD647" i="16"/>
  <c r="Z648" i="16"/>
  <c r="AC651" i="16"/>
  <c r="Y652" i="16"/>
  <c r="AC655" i="16"/>
  <c r="Y656" i="16"/>
  <c r="AC659" i="16"/>
  <c r="Y660" i="16"/>
  <c r="AC663" i="16"/>
  <c r="Y664" i="16"/>
  <c r="AC667" i="16"/>
  <c r="Y668" i="16"/>
  <c r="AD671" i="16"/>
  <c r="Z672" i="16"/>
  <c r="AD675" i="16"/>
  <c r="Z676" i="16"/>
  <c r="AA680" i="16"/>
  <c r="Z681" i="16"/>
  <c r="AD684" i="16"/>
  <c r="AA685" i="16"/>
  <c r="AC690" i="16"/>
  <c r="Y691" i="16"/>
  <c r="AC694" i="16"/>
  <c r="Y695" i="16"/>
  <c r="AC698" i="16"/>
  <c r="Y699" i="16"/>
  <c r="AC702" i="16"/>
  <c r="Y703" i="16"/>
  <c r="AC706" i="16"/>
  <c r="Y707" i="16"/>
  <c r="AA799" i="16"/>
  <c r="AD826" i="16"/>
  <c r="Z835" i="16"/>
  <c r="AC836" i="16"/>
  <c r="AB837" i="16"/>
  <c r="AC838" i="16"/>
  <c r="AB839" i="16"/>
  <c r="AD840" i="16"/>
  <c r="Z841" i="16"/>
  <c r="Z590" i="16"/>
  <c r="AC591" i="16"/>
  <c r="Y592" i="16"/>
  <c r="Y596" i="16"/>
  <c r="AA597" i="16"/>
  <c r="Y598" i="16"/>
  <c r="Z599" i="16"/>
  <c r="AA600" i="16"/>
  <c r="Z601" i="16"/>
  <c r="Z618" i="16"/>
  <c r="Y619" i="16"/>
  <c r="AA627" i="16"/>
  <c r="AC632" i="16"/>
  <c r="AB633" i="16"/>
  <c r="Y634" i="16"/>
  <c r="AA635" i="16"/>
  <c r="AA642" i="16"/>
  <c r="AB643" i="16"/>
  <c r="Y644" i="16"/>
  <c r="AA645" i="16"/>
  <c r="AD653" i="16"/>
  <c r="AA654" i="16"/>
  <c r="AD655" i="16"/>
  <c r="AA656" i="16"/>
  <c r="Z657" i="16"/>
  <c r="AD666" i="16"/>
  <c r="AA667" i="16"/>
  <c r="Z668" i="16"/>
  <c r="AC675" i="16"/>
  <c r="AA676" i="16"/>
  <c r="Z677" i="16"/>
  <c r="AA684" i="16"/>
  <c r="AC685" i="16"/>
  <c r="Y686" i="16"/>
  <c r="Z688" i="16"/>
  <c r="Z689" i="16"/>
  <c r="AD695" i="16"/>
  <c r="Z696" i="16"/>
  <c r="Z697" i="16"/>
  <c r="AD703" i="16"/>
  <c r="Z704" i="16"/>
  <c r="Z705" i="16"/>
  <c r="AD710" i="16"/>
  <c r="Z711" i="16"/>
  <c r="AD714" i="16"/>
  <c r="Z715" i="16"/>
  <c r="AD718" i="16"/>
  <c r="AC437" i="16"/>
  <c r="Y438" i="16"/>
  <c r="AD440" i="16"/>
  <c r="AA441" i="16"/>
  <c r="AC445" i="16"/>
  <c r="Y446" i="16"/>
  <c r="AD450" i="16"/>
  <c r="AA451" i="16"/>
  <c r="Z452" i="16"/>
  <c r="AD458" i="16"/>
  <c r="AA459" i="16"/>
  <c r="Z460" i="16"/>
  <c r="AD465" i="16"/>
  <c r="AA466" i="16"/>
  <c r="AD472" i="16"/>
  <c r="AA473" i="16"/>
  <c r="Z474" i="16"/>
  <c r="AB478" i="16"/>
  <c r="Z479" i="16"/>
  <c r="AD483" i="16"/>
  <c r="AA484" i="16"/>
  <c r="Z485" i="16"/>
  <c r="AD489" i="16"/>
  <c r="AA490" i="16"/>
  <c r="AD494" i="16"/>
  <c r="AA495" i="16"/>
  <c r="Z496" i="16"/>
  <c r="AD502" i="16"/>
  <c r="AA503" i="16"/>
  <c r="Z504" i="16"/>
  <c r="AD510" i="16"/>
  <c r="AA511" i="16"/>
  <c r="Z512" i="16"/>
  <c r="AD518" i="16"/>
  <c r="AA519" i="16"/>
  <c r="Z520" i="16"/>
  <c r="AD525" i="16"/>
  <c r="AB526" i="16"/>
  <c r="AA533" i="16"/>
  <c r="AB534" i="16"/>
  <c r="AB535" i="16"/>
  <c r="Z738" i="16"/>
  <c r="Y744" i="16"/>
  <c r="AB763" i="16"/>
  <c r="AA786" i="16"/>
  <c r="Z833" i="16"/>
  <c r="Y853" i="16"/>
  <c r="AC858" i="16"/>
  <c r="AB859" i="16"/>
  <c r="AC860" i="16"/>
  <c r="AA861" i="16"/>
  <c r="AD579" i="16"/>
  <c r="Z580" i="16"/>
  <c r="AD581" i="16"/>
  <c r="AA582" i="16"/>
  <c r="Z583" i="16"/>
  <c r="AC585" i="16"/>
  <c r="Y586" i="16"/>
  <c r="AA587" i="16"/>
  <c r="AD602" i="16"/>
  <c r="AA603" i="16"/>
  <c r="AC605" i="16"/>
  <c r="AD606" i="16"/>
  <c r="AC607" i="16"/>
  <c r="AA608" i="16"/>
  <c r="AD611" i="16"/>
  <c r="Z612" i="16"/>
  <c r="AD613" i="16"/>
  <c r="AA614" i="16"/>
  <c r="AC615" i="16"/>
  <c r="AD620" i="16"/>
  <c r="Z621" i="16"/>
  <c r="AD622" i="16"/>
  <c r="AD623" i="16"/>
  <c r="AA624" i="16"/>
  <c r="Y625" i="16"/>
  <c r="AD628" i="16"/>
  <c r="AA629" i="16"/>
  <c r="AD636" i="16"/>
  <c r="AA637" i="16"/>
  <c r="Z638" i="16"/>
  <c r="AD646" i="16"/>
  <c r="AA647" i="16"/>
  <c r="AD648" i="16"/>
  <c r="AA649" i="16"/>
  <c r="Y650" i="16"/>
  <c r="AD660" i="16"/>
  <c r="AA661" i="16"/>
  <c r="Z662" i="16"/>
  <c r="Z663" i="16"/>
  <c r="AD669" i="16"/>
  <c r="AD670" i="16"/>
  <c r="AA671" i="16"/>
  <c r="Y672" i="16"/>
  <c r="AD678" i="16"/>
  <c r="AC679" i="16"/>
  <c r="Y680" i="16"/>
  <c r="AD690" i="16"/>
  <c r="AC691" i="16"/>
  <c r="Y692" i="16"/>
  <c r="AD698" i="16"/>
  <c r="AC699" i="16"/>
  <c r="Y700" i="16"/>
  <c r="AD706" i="16"/>
  <c r="AC707" i="16"/>
  <c r="Y708" i="16"/>
  <c r="AC712" i="16"/>
  <c r="Y713" i="16"/>
  <c r="AC716" i="16"/>
  <c r="Y717" i="16"/>
  <c r="AB578" i="16"/>
  <c r="Y436" i="16"/>
  <c r="AC438" i="16"/>
  <c r="Y439" i="16"/>
  <c r="AA442" i="16"/>
  <c r="Z443" i="16"/>
  <c r="AD446" i="16"/>
  <c r="AA447" i="16"/>
  <c r="Z448" i="16"/>
  <c r="AD453" i="16"/>
  <c r="AA454" i="16"/>
  <c r="Z455" i="16"/>
  <c r="AD461" i="16"/>
  <c r="AA462" i="16"/>
  <c r="Z463" i="16"/>
  <c r="AD467" i="16"/>
  <c r="AA468" i="16"/>
  <c r="Z469" i="16"/>
  <c r="AD733" i="16"/>
  <c r="AB762" i="16"/>
  <c r="AB781" i="16"/>
  <c r="AB810" i="16"/>
  <c r="AA829" i="16"/>
  <c r="AB830" i="16"/>
  <c r="Y831" i="16"/>
  <c r="AD832" i="16"/>
  <c r="AA845" i="16"/>
  <c r="AB846" i="16"/>
  <c r="Y847" i="16"/>
  <c r="AB852" i="16"/>
  <c r="Y857" i="16"/>
  <c r="AC721" i="16"/>
  <c r="AD582" i="16"/>
  <c r="AA583" i="16"/>
  <c r="Z584" i="16"/>
  <c r="AD585" i="16"/>
  <c r="Z586" i="16"/>
  <c r="AC624" i="16"/>
  <c r="Z625" i="16"/>
  <c r="AB629" i="16"/>
  <c r="AC630" i="16"/>
  <c r="Y631" i="16"/>
  <c r="AD637" i="16"/>
  <c r="AA638" i="16"/>
  <c r="Z639" i="16"/>
  <c r="AC649" i="16"/>
  <c r="AA650" i="16"/>
  <c r="Z651" i="16"/>
  <c r="AD661" i="16"/>
  <c r="AA662" i="16"/>
  <c r="AA663" i="16"/>
  <c r="Z664" i="16"/>
  <c r="AC671" i="16"/>
  <c r="AA672" i="16"/>
  <c r="Z673" i="16"/>
  <c r="AD679" i="16"/>
  <c r="Z680" i="16"/>
  <c r="AA681" i="16"/>
  <c r="AD691" i="16"/>
  <c r="Z692" i="16"/>
  <c r="Z693" i="16"/>
  <c r="AD699" i="16"/>
  <c r="Z700" i="16"/>
  <c r="Z701" i="16"/>
  <c r="AD707" i="16"/>
  <c r="Z708" i="16"/>
  <c r="Z709" i="16"/>
  <c r="AD712" i="16"/>
  <c r="Z713" i="16"/>
  <c r="AD716" i="16"/>
  <c r="Z717" i="16"/>
  <c r="AC578" i="16"/>
  <c r="Z436" i="16"/>
  <c r="AD438" i="16"/>
  <c r="Z439" i="16"/>
  <c r="Y440" i="16"/>
  <c r="AB442" i="16"/>
  <c r="AA443" i="16"/>
  <c r="AD447" i="16"/>
  <c r="AA448" i="16"/>
  <c r="Z449" i="16"/>
  <c r="AD454" i="16"/>
  <c r="AA455" i="16"/>
  <c r="Z456" i="16"/>
  <c r="AD462" i="16"/>
  <c r="AA463" i="16"/>
  <c r="Z464" i="16"/>
  <c r="AD468" i="16"/>
  <c r="AA469" i="16"/>
  <c r="Z470" i="16"/>
  <c r="AD475" i="16"/>
  <c r="AA476" i="16"/>
  <c r="AD480" i="16"/>
  <c r="AA481" i="16"/>
  <c r="Z482" i="16"/>
  <c r="AD486" i="16"/>
  <c r="AA487" i="16"/>
  <c r="Z488" i="16"/>
  <c r="AB492" i="16"/>
  <c r="Z493" i="16"/>
  <c r="AD498" i="16"/>
  <c r="AA499" i="16"/>
  <c r="Z500" i="16"/>
  <c r="AD506" i="16"/>
  <c r="AA507" i="16"/>
  <c r="Z508" i="16"/>
  <c r="AD514" i="16"/>
  <c r="AA515" i="16"/>
  <c r="Z516" i="16"/>
  <c r="AD522" i="16"/>
  <c r="AA523" i="16"/>
  <c r="Z524" i="16"/>
  <c r="AA726" i="16"/>
  <c r="AB727" i="16"/>
  <c r="AC746" i="16"/>
  <c r="AB755" i="16"/>
  <c r="AA795" i="16"/>
  <c r="AB813" i="16"/>
  <c r="AA837" i="16"/>
  <c r="AB845" i="16"/>
  <c r="Z582" i="16"/>
  <c r="AC597" i="16"/>
  <c r="Y608" i="16"/>
  <c r="AD726" i="16"/>
  <c r="Y740" i="16"/>
  <c r="AC745" i="16"/>
  <c r="AA790" i="16"/>
  <c r="AB844" i="16"/>
  <c r="Z581" i="16"/>
  <c r="AD596" i="16"/>
  <c r="AA607" i="16"/>
  <c r="AC739" i="16"/>
  <c r="AB740" i="16"/>
  <c r="Y776" i="16"/>
  <c r="AA789" i="16"/>
  <c r="AA825" i="16"/>
  <c r="AB831" i="16"/>
  <c r="Z843" i="16"/>
  <c r="Y580" i="16"/>
  <c r="Z592" i="16"/>
  <c r="Z593" i="16"/>
  <c r="Z594" i="16"/>
  <c r="Z595" i="16"/>
  <c r="Z605" i="16"/>
  <c r="Y606" i="16"/>
  <c r="Y616" i="16"/>
  <c r="AA648" i="16"/>
  <c r="AA664" i="16"/>
  <c r="Z665" i="16"/>
  <c r="Z671" i="16"/>
  <c r="AD674" i="16"/>
  <c r="AA675" i="16"/>
  <c r="AD676" i="16"/>
  <c r="AD677" i="16"/>
  <c r="Z678" i="16"/>
  <c r="AC709" i="16"/>
  <c r="Y710" i="16"/>
  <c r="AA578" i="16"/>
  <c r="AC436" i="16"/>
  <c r="Y437" i="16"/>
  <c r="Z440" i="16"/>
  <c r="AA464" i="16"/>
  <c r="AA470" i="16"/>
  <c r="Z471" i="16"/>
  <c r="AD482" i="16"/>
  <c r="AA483" i="16"/>
  <c r="AD484" i="16"/>
  <c r="AD485" i="16"/>
  <c r="AA486" i="16"/>
  <c r="Z487" i="16"/>
  <c r="AA488" i="16"/>
  <c r="AD501" i="16"/>
  <c r="AA502" i="16"/>
  <c r="AD503" i="16"/>
  <c r="AD504" i="16"/>
  <c r="AA505" i="16"/>
  <c r="Z506" i="16"/>
  <c r="Z507" i="16"/>
  <c r="AA508" i="16"/>
  <c r="Z509" i="16"/>
  <c r="AA527" i="16"/>
  <c r="AD528" i="16"/>
  <c r="AB529" i="16"/>
  <c r="AA537" i="16"/>
  <c r="AA538" i="16"/>
  <c r="AA539" i="16"/>
  <c r="AA540" i="16"/>
  <c r="AA541" i="16"/>
  <c r="AA542" i="16"/>
  <c r="AA543" i="16"/>
  <c r="AA544" i="16"/>
  <c r="AA545" i="16"/>
  <c r="AA546" i="16"/>
  <c r="AA547" i="16"/>
  <c r="AA548" i="16"/>
  <c r="AA549" i="16"/>
  <c r="AA550" i="16"/>
  <c r="AA551" i="16"/>
  <c r="AA552" i="16"/>
  <c r="AA553" i="16"/>
  <c r="AA554" i="16"/>
  <c r="AA555" i="16"/>
  <c r="AA556" i="16"/>
  <c r="AA557" i="16"/>
  <c r="AA558" i="16"/>
  <c r="AA559" i="16"/>
  <c r="AA560" i="16"/>
  <c r="AA561" i="16"/>
  <c r="AA562" i="16"/>
  <c r="AA563" i="16"/>
  <c r="AA564" i="16"/>
  <c r="AA565" i="16"/>
  <c r="AA566" i="16"/>
  <c r="AA567" i="16"/>
  <c r="AA568" i="16"/>
  <c r="AA569" i="16"/>
  <c r="AA570" i="16"/>
  <c r="AA571" i="16"/>
  <c r="AA572" i="16"/>
  <c r="AA573" i="16"/>
  <c r="AA574" i="16"/>
  <c r="AA575" i="16"/>
  <c r="AC294" i="16"/>
  <c r="Y295" i="16"/>
  <c r="AC298" i="16"/>
  <c r="Y299" i="16"/>
  <c r="AC302" i="16"/>
  <c r="Y303" i="16"/>
  <c r="AC306" i="16"/>
  <c r="Y307" i="16"/>
  <c r="AD310" i="16"/>
  <c r="Z311" i="16"/>
  <c r="AD314" i="16"/>
  <c r="Z315" i="16"/>
  <c r="AC317" i="16"/>
  <c r="Y318" i="16"/>
  <c r="AA320" i="16"/>
  <c r="AD322" i="16"/>
  <c r="Z323" i="16"/>
  <c r="AD326" i="16"/>
  <c r="Z327" i="16"/>
  <c r="AC329" i="16"/>
  <c r="Y330" i="16"/>
  <c r="AC333" i="16"/>
  <c r="AA334" i="16"/>
  <c r="AD338" i="16"/>
  <c r="Z339" i="16"/>
  <c r="AA340" i="16"/>
  <c r="AC343" i="16"/>
  <c r="AC344" i="16"/>
  <c r="Y345" i="16"/>
  <c r="AD348" i="16"/>
  <c r="Z349" i="16"/>
  <c r="AB353" i="16"/>
  <c r="Y354" i="16"/>
  <c r="AC357" i="16"/>
  <c r="AA358" i="16"/>
  <c r="AC362" i="16"/>
  <c r="Y363" i="16"/>
  <c r="AD366" i="16"/>
  <c r="Z367" i="16"/>
  <c r="AB371" i="16"/>
  <c r="AA730" i="16"/>
  <c r="AB775" i="16"/>
  <c r="AB807" i="16"/>
  <c r="AB820" i="16"/>
  <c r="AC830" i="16"/>
  <c r="AB835" i="16"/>
  <c r="AB842" i="16"/>
  <c r="AC579" i="16"/>
  <c r="AD591" i="16"/>
  <c r="AA592" i="16"/>
  <c r="AD593" i="16"/>
  <c r="AA594" i="16"/>
  <c r="AD604" i="16"/>
  <c r="AA798" i="16"/>
  <c r="AB829" i="16"/>
  <c r="Y841" i="16"/>
  <c r="AD590" i="16"/>
  <c r="AA601" i="16"/>
  <c r="Y602" i="16"/>
  <c r="Z603" i="16"/>
  <c r="Y748" i="16"/>
  <c r="AA787" i="16"/>
  <c r="AA797" i="16"/>
  <c r="AD828" i="16"/>
  <c r="AC840" i="16"/>
  <c r="Y861" i="16"/>
  <c r="AD589" i="16"/>
  <c r="AD600" i="16"/>
  <c r="AC601" i="16"/>
  <c r="AA602" i="16"/>
  <c r="Z613" i="16"/>
  <c r="Z623" i="16"/>
  <c r="AD626" i="16"/>
  <c r="Z627" i="16"/>
  <c r="Z631" i="16"/>
  <c r="AB635" i="16"/>
  <c r="Y636" i="16"/>
  <c r="Z637" i="16"/>
  <c r="AD641" i="16"/>
  <c r="Z642" i="16"/>
  <c r="AC643" i="16"/>
  <c r="AD692" i="16"/>
  <c r="AD693" i="16"/>
  <c r="Z694" i="16"/>
  <c r="Z695" i="16"/>
  <c r="Y696" i="16"/>
  <c r="AC697" i="16"/>
  <c r="Y698" i="16"/>
  <c r="Z699" i="16"/>
  <c r="AD702" i="16"/>
  <c r="AC703" i="16"/>
  <c r="AD704" i="16"/>
  <c r="AD705" i="16"/>
  <c r="Z706" i="16"/>
  <c r="AD711" i="16"/>
  <c r="Z712" i="16"/>
  <c r="AD713" i="16"/>
  <c r="Z714" i="16"/>
  <c r="Y715" i="16"/>
  <c r="AD441" i="16"/>
  <c r="Z442" i="16"/>
  <c r="AD443" i="16"/>
  <c r="AA444" i="16"/>
  <c r="Z445" i="16"/>
  <c r="AD448" i="16"/>
  <c r="AD449" i="16"/>
  <c r="Z450" i="16"/>
  <c r="Z451" i="16"/>
  <c r="AA452" i="16"/>
  <c r="Z453" i="16"/>
  <c r="Z454" i="16"/>
  <c r="AD457" i="16"/>
  <c r="AA458" i="16"/>
  <c r="AD459" i="16"/>
  <c r="AD460" i="16"/>
  <c r="AA461" i="16"/>
  <c r="AD466" i="16"/>
  <c r="AA467" i="16"/>
  <c r="AD474" i="16"/>
  <c r="AA475" i="16"/>
  <c r="AB476" i="16"/>
  <c r="Z477" i="16"/>
  <c r="AD490" i="16"/>
  <c r="AA491" i="16"/>
  <c r="Z492" i="16"/>
  <c r="AD513" i="16"/>
  <c r="AA514" i="16"/>
  <c r="AD515" i="16"/>
  <c r="AD516" i="16"/>
  <c r="AA517" i="16"/>
  <c r="Z518" i="16"/>
  <c r="Z519" i="16"/>
  <c r="AA520" i="16"/>
  <c r="Z521" i="16"/>
  <c r="AA773" i="16"/>
  <c r="Y839" i="16"/>
  <c r="AA851" i="16"/>
  <c r="AB860" i="16"/>
  <c r="Y721" i="16"/>
  <c r="Y588" i="16"/>
  <c r="AD599" i="16"/>
  <c r="AA610" i="16"/>
  <c r="Y611" i="16"/>
  <c r="Y612" i="16"/>
  <c r="Y622" i="16"/>
  <c r="AC627" i="16"/>
  <c r="Y628" i="16"/>
  <c r="Z629" i="16"/>
  <c r="AD630" i="16"/>
  <c r="AC631" i="16"/>
  <c r="Y632" i="16"/>
  <c r="Z633" i="16"/>
  <c r="AD634" i="16"/>
  <c r="AC635" i="16"/>
  <c r="AA636" i="16"/>
  <c r="Z656" i="16"/>
  <c r="AA657" i="16"/>
  <c r="Z658" i="16"/>
  <c r="Z659" i="16"/>
  <c r="Z660" i="16"/>
  <c r="Z661" i="16"/>
  <c r="AC689" i="16"/>
  <c r="Y690" i="16"/>
  <c r="Z691" i="16"/>
  <c r="AD694" i="16"/>
  <c r="AC695" i="16"/>
  <c r="AD696" i="16"/>
  <c r="AD697" i="16"/>
  <c r="Z698" i="16"/>
  <c r="AC714" i="16"/>
  <c r="AC715" i="16"/>
  <c r="Y716" i="16"/>
  <c r="AC717" i="16"/>
  <c r="Y718" i="16"/>
  <c r="AD444" i="16"/>
  <c r="AA445" i="16"/>
  <c r="Z446" i="16"/>
  <c r="Z447" i="16"/>
  <c r="AA450" i="16"/>
  <c r="AD451" i="16"/>
  <c r="AD452" i="16"/>
  <c r="AA453" i="16"/>
  <c r="AD476" i="16"/>
  <c r="AA477" i="16"/>
  <c r="Z478" i="16"/>
  <c r="AD491" i="16"/>
  <c r="AA492" i="16"/>
  <c r="AA493" i="16"/>
  <c r="Z494" i="16"/>
  <c r="AD517" i="16"/>
  <c r="AA518" i="16"/>
  <c r="AD519" i="16"/>
  <c r="AD520" i="16"/>
  <c r="AA521" i="16"/>
  <c r="Z522" i="16"/>
  <c r="Z523" i="16"/>
  <c r="AA524" i="16"/>
  <c r="Z525" i="16"/>
  <c r="AB435" i="16"/>
  <c r="Y293" i="16"/>
  <c r="AC296" i="16"/>
  <c r="Y297" i="16"/>
  <c r="AC300" i="16"/>
  <c r="Y301" i="16"/>
  <c r="AC304" i="16"/>
  <c r="Y305" i="16"/>
  <c r="AC308" i="16"/>
  <c r="Y309" i="16"/>
  <c r="AD312" i="16"/>
  <c r="Z313" i="16"/>
  <c r="AA316" i="16"/>
  <c r="AD318" i="16"/>
  <c r="Z319" i="16"/>
  <c r="AC321" i="16"/>
  <c r="Y322" i="16"/>
  <c r="AD324" i="16"/>
  <c r="Z325" i="16"/>
  <c r="AA328" i="16"/>
  <c r="AB331" i="16"/>
  <c r="AA332" i="16"/>
  <c r="AD336" i="16"/>
  <c r="Z337" i="16"/>
  <c r="AC341" i="16"/>
  <c r="AA342" i="16"/>
  <c r="AC346" i="16"/>
  <c r="Y347" i="16"/>
  <c r="AD350" i="16"/>
  <c r="Z351" i="16"/>
  <c r="AB355" i="16"/>
  <c r="AA356" i="16"/>
  <c r="AC359" i="16"/>
  <c r="AC360" i="16"/>
  <c r="Y361" i="16"/>
  <c r="AD364" i="16"/>
  <c r="Z365" i="16"/>
  <c r="AB369" i="16"/>
  <c r="Y370" i="16"/>
  <c r="AB605" i="16"/>
  <c r="AC610" i="16"/>
  <c r="AC633" i="16"/>
  <c r="Z649" i="16"/>
  <c r="AD652" i="16"/>
  <c r="AA653" i="16"/>
  <c r="AC681" i="16"/>
  <c r="Y682" i="16"/>
  <c r="AD688" i="16"/>
  <c r="Y694" i="16"/>
  <c r="Z707" i="16"/>
  <c r="AD717" i="16"/>
  <c r="AC718" i="16"/>
  <c r="AA436" i="16"/>
  <c r="Z437" i="16"/>
  <c r="Z438" i="16"/>
  <c r="AD439" i="16"/>
  <c r="AC440" i="16"/>
  <c r="AC441" i="16"/>
  <c r="Z461" i="16"/>
  <c r="Z476" i="16"/>
  <c r="AB480" i="16"/>
  <c r="AD481" i="16"/>
  <c r="AB482" i="16"/>
  <c r="AA494" i="16"/>
  <c r="Z495" i="16"/>
  <c r="AA496" i="16"/>
  <c r="Z497" i="16"/>
  <c r="Z503" i="16"/>
  <c r="Z517" i="16"/>
  <c r="AA522" i="16"/>
  <c r="AB542" i="16"/>
  <c r="AB550" i="16"/>
  <c r="AB558" i="16"/>
  <c r="AB566" i="16"/>
  <c r="AB574" i="16"/>
  <c r="Z435" i="16"/>
  <c r="AB838" i="16"/>
  <c r="AA859" i="16"/>
  <c r="AD609" i="16"/>
  <c r="Z615" i="16"/>
  <c r="Z632" i="16"/>
  <c r="AA660" i="16"/>
  <c r="AD680" i="16"/>
  <c r="AD681" i="16"/>
  <c r="Z682" i="16"/>
  <c r="AA683" i="16"/>
  <c r="Y684" i="16"/>
  <c r="Z685" i="16"/>
  <c r="Z686" i="16"/>
  <c r="AA687" i="16"/>
  <c r="AC693" i="16"/>
  <c r="Y706" i="16"/>
  <c r="Z716" i="16"/>
  <c r="Z578" i="16"/>
  <c r="AD436" i="16"/>
  <c r="AD437" i="16"/>
  <c r="AA438" i="16"/>
  <c r="AA460" i="16"/>
  <c r="AA471" i="16"/>
  <c r="Z472" i="16"/>
  <c r="Z473" i="16"/>
  <c r="AA474" i="16"/>
  <c r="Z475" i="16"/>
  <c r="AD493" i="16"/>
  <c r="AB494" i="16"/>
  <c r="AD495" i="16"/>
  <c r="AD496" i="16"/>
  <c r="AA497" i="16"/>
  <c r="Z498" i="16"/>
  <c r="Z499" i="16"/>
  <c r="AA500" i="16"/>
  <c r="Z501" i="16"/>
  <c r="Z502" i="16"/>
  <c r="AA516" i="16"/>
  <c r="AD521" i="16"/>
  <c r="AB541" i="16"/>
  <c r="AB549" i="16"/>
  <c r="AB557" i="16"/>
  <c r="AB565" i="16"/>
  <c r="AC846" i="16"/>
  <c r="AD583" i="16"/>
  <c r="Z614" i="16"/>
  <c r="AD631" i="16"/>
  <c r="AD659" i="16"/>
  <c r="AA665" i="16"/>
  <c r="Z666" i="16"/>
  <c r="Z667" i="16"/>
  <c r="AA668" i="16"/>
  <c r="Z669" i="16"/>
  <c r="AA670" i="16"/>
  <c r="AA679" i="16"/>
  <c r="AD682" i="16"/>
  <c r="AD683" i="16"/>
  <c r="Z684" i="16"/>
  <c r="AD685" i="16"/>
  <c r="AA686" i="16"/>
  <c r="AC705" i="16"/>
  <c r="AD715" i="16"/>
  <c r="AD578" i="16"/>
  <c r="Z459" i="16"/>
  <c r="AD470" i="16"/>
  <c r="AD471" i="16"/>
  <c r="AA472" i="16"/>
  <c r="AD473" i="16"/>
  <c r="AB474" i="16"/>
  <c r="AD492" i="16"/>
  <c r="AD497" i="16"/>
  <c r="AA498" i="16"/>
  <c r="AD499" i="16"/>
  <c r="AD500" i="16"/>
  <c r="AA501" i="16"/>
  <c r="Z515" i="16"/>
  <c r="AB533" i="16"/>
  <c r="AB540" i="16"/>
  <c r="AB548" i="16"/>
  <c r="AB556" i="16"/>
  <c r="AB564" i="16"/>
  <c r="AB572" i="16"/>
  <c r="AC435" i="16"/>
  <c r="AB293" i="16"/>
  <c r="Y294" i="16"/>
  <c r="AD300" i="16"/>
  <c r="AB301" i="16"/>
  <c r="Y302" i="16"/>
  <c r="AD308" i="16"/>
  <c r="AB309" i="16"/>
  <c r="AA310" i="16"/>
  <c r="Y311" i="16"/>
  <c r="AC316" i="16"/>
  <c r="Y317" i="16"/>
  <c r="AD320" i="16"/>
  <c r="Z321" i="16"/>
  <c r="AC327" i="16"/>
  <c r="Y328" i="16"/>
  <c r="AB333" i="16"/>
  <c r="AC334" i="16"/>
  <c r="Y335" i="16"/>
  <c r="AC345" i="16"/>
  <c r="AA346" i="16"/>
  <c r="Z347" i="16"/>
  <c r="AD354" i="16"/>
  <c r="Z355" i="16"/>
  <c r="AC356" i="16"/>
  <c r="Y357" i="16"/>
  <c r="AC365" i="16"/>
  <c r="AA366" i="16"/>
  <c r="Y367" i="16"/>
  <c r="AB373" i="16"/>
  <c r="Y374" i="16"/>
  <c r="AC377" i="16"/>
  <c r="AA378" i="16"/>
  <c r="AC382" i="16"/>
  <c r="Y383" i="16"/>
  <c r="AC387" i="16"/>
  <c r="AD388" i="16"/>
  <c r="AB389" i="16"/>
  <c r="Y390" i="16"/>
  <c r="AA395" i="16"/>
  <c r="AB396" i="16"/>
  <c r="AD400" i="16"/>
  <c r="Z401" i="16"/>
  <c r="AB405" i="16"/>
  <c r="AC406" i="16"/>
  <c r="Y407" i="16"/>
  <c r="AA411" i="16"/>
  <c r="AB412" i="16"/>
  <c r="AD416" i="16"/>
  <c r="Z417" i="16"/>
  <c r="AB421" i="16"/>
  <c r="AC422" i="16"/>
  <c r="Y423" i="16"/>
  <c r="AA427" i="16"/>
  <c r="AB428" i="16"/>
  <c r="AD432" i="16"/>
  <c r="Y150" i="16"/>
  <c r="AA162" i="16"/>
  <c r="Y163" i="16"/>
  <c r="AB164" i="16"/>
  <c r="AB165" i="16"/>
  <c r="Y166" i="16"/>
  <c r="Y167" i="16"/>
  <c r="AA168" i="16"/>
  <c r="Y169" i="16"/>
  <c r="Y170" i="16"/>
  <c r="Y171" i="16"/>
  <c r="AB245" i="16"/>
  <c r="AB258" i="16"/>
  <c r="AB645" i="16"/>
  <c r="Y646" i="16"/>
  <c r="Z647" i="16"/>
  <c r="AA658" i="16"/>
  <c r="AD664" i="16"/>
  <c r="AD665" i="16"/>
  <c r="AA666" i="16"/>
  <c r="AD667" i="16"/>
  <c r="AD668" i="16"/>
  <c r="AA669" i="16"/>
  <c r="Y678" i="16"/>
  <c r="Y704" i="16"/>
  <c r="Y714" i="16"/>
  <c r="Y578" i="16"/>
  <c r="AA446" i="16"/>
  <c r="AA456" i="16"/>
  <c r="Z457" i="16"/>
  <c r="Z458" i="16"/>
  <c r="AD469" i="16"/>
  <c r="AB488" i="16"/>
  <c r="Z489" i="16"/>
  <c r="Z490" i="16"/>
  <c r="Z491" i="16"/>
  <c r="AA509" i="16"/>
  <c r="Z510" i="16"/>
  <c r="Z511" i="16"/>
  <c r="AA512" i="16"/>
  <c r="Z513" i="16"/>
  <c r="Z514" i="16"/>
  <c r="AA531" i="16"/>
  <c r="AB532" i="16"/>
  <c r="AB539" i="16"/>
  <c r="AB547" i="16"/>
  <c r="AB555" i="16"/>
  <c r="AB563" i="16"/>
  <c r="AB571" i="16"/>
  <c r="AA772" i="16"/>
  <c r="AB619" i="16"/>
  <c r="Y620" i="16"/>
  <c r="Y621" i="16"/>
  <c r="AD644" i="16"/>
  <c r="AC645" i="16"/>
  <c r="AA646" i="16"/>
  <c r="AD657" i="16"/>
  <c r="AD663" i="16"/>
  <c r="AC677" i="16"/>
  <c r="AC701" i="16"/>
  <c r="Y702" i="16"/>
  <c r="Z703" i="16"/>
  <c r="AC713" i="16"/>
  <c r="AD445" i="16"/>
  <c r="AD455" i="16"/>
  <c r="AD456" i="16"/>
  <c r="AA457" i="16"/>
  <c r="Z468" i="16"/>
  <c r="Z486" i="16"/>
  <c r="AD487" i="16"/>
  <c r="AD488" i="16"/>
  <c r="AA489" i="16"/>
  <c r="AB490" i="16"/>
  <c r="AD508" i="16"/>
  <c r="AD509" i="16"/>
  <c r="AA510" i="16"/>
  <c r="AD511" i="16"/>
  <c r="AD512" i="16"/>
  <c r="AA513" i="16"/>
  <c r="AB530" i="16"/>
  <c r="AB531" i="16"/>
  <c r="AB538" i="16"/>
  <c r="AB546" i="16"/>
  <c r="AB554" i="16"/>
  <c r="AB562" i="16"/>
  <c r="AB570" i="16"/>
  <c r="Y435" i="16"/>
  <c r="AD294" i="16"/>
  <c r="AB295" i="16"/>
  <c r="AA598" i="16"/>
  <c r="AC618" i="16"/>
  <c r="AC619" i="16"/>
  <c r="AC620" i="16"/>
  <c r="AD629" i="16"/>
  <c r="Z643" i="16"/>
  <c r="AD656" i="16"/>
  <c r="Y676" i="16"/>
  <c r="AD700" i="16"/>
  <c r="AD701" i="16"/>
  <c r="Z702" i="16"/>
  <c r="Z710" i="16"/>
  <c r="Y711" i="16"/>
  <c r="Y712" i="16"/>
  <c r="Z444" i="16"/>
  <c r="Y450" i="16"/>
  <c r="AB464" i="16"/>
  <c r="Z465" i="16"/>
  <c r="Z466" i="16"/>
  <c r="Z467" i="16"/>
  <c r="AA485" i="16"/>
  <c r="AB486" i="16"/>
  <c r="AD507" i="16"/>
  <c r="AA525" i="16"/>
  <c r="Z526" i="16"/>
  <c r="AA529" i="16"/>
  <c r="AB537" i="16"/>
  <c r="AB545" i="16"/>
  <c r="AB553" i="16"/>
  <c r="AB561" i="16"/>
  <c r="AB569" i="16"/>
  <c r="AC295" i="16"/>
  <c r="AA296" i="16"/>
  <c r="Z297" i="16"/>
  <c r="AC303" i="16"/>
  <c r="AA304" i="16"/>
  <c r="Z305" i="16"/>
  <c r="AC312" i="16"/>
  <c r="AB313" i="16"/>
  <c r="Y314" i="16"/>
  <c r="AD317" i="16"/>
  <c r="AA318" i="16"/>
  <c r="Y319" i="16"/>
  <c r="AC322" i="16"/>
  <c r="AB323" i="16"/>
  <c r="Z324" i="16"/>
  <c r="AD328" i="16"/>
  <c r="Z329" i="16"/>
  <c r="AC337" i="16"/>
  <c r="AA338" i="16"/>
  <c r="Y339" i="16"/>
  <c r="AC340" i="16"/>
  <c r="Y341" i="16"/>
  <c r="AC349" i="16"/>
  <c r="AA350" i="16"/>
  <c r="Y351" i="16"/>
  <c r="AD358" i="16"/>
  <c r="Z359" i="16"/>
  <c r="AA360" i="16"/>
  <c r="Z361" i="16"/>
  <c r="AD368" i="16"/>
  <c r="Z369" i="16"/>
  <c r="AA370" i="16"/>
  <c r="AD374" i="16"/>
  <c r="Z375" i="16"/>
  <c r="AB379" i="16"/>
  <c r="AA380" i="16"/>
  <c r="AD384" i="16"/>
  <c r="Z385" i="16"/>
  <c r="AC391" i="16"/>
  <c r="AC392" i="16"/>
  <c r="Y393" i="16"/>
  <c r="AA397" i="16"/>
  <c r="AB398" i="16"/>
  <c r="AD402" i="16"/>
  <c r="Z403" i="16"/>
  <c r="AB407" i="16"/>
  <c r="AC408" i="16"/>
  <c r="Y409" i="16"/>
  <c r="AA413" i="16"/>
  <c r="AB414" i="16"/>
  <c r="AD418" i="16"/>
  <c r="Z419" i="16"/>
  <c r="AB423" i="16"/>
  <c r="AC424" i="16"/>
  <c r="Y425" i="16"/>
  <c r="AD617" i="16"/>
  <c r="AB625" i="16"/>
  <c r="Y626" i="16"/>
  <c r="Y627" i="16"/>
  <c r="Z628" i="16"/>
  <c r="AA639" i="16"/>
  <c r="Z640" i="16"/>
  <c r="Z641" i="16"/>
  <c r="Y642" i="16"/>
  <c r="AA651" i="16"/>
  <c r="Z652" i="16"/>
  <c r="Z655" i="16"/>
  <c r="AA673" i="16"/>
  <c r="Y674" i="16"/>
  <c r="Z675" i="16"/>
  <c r="Z690" i="16"/>
  <c r="AD709" i="16"/>
  <c r="AC710" i="16"/>
  <c r="AC711" i="16"/>
  <c r="AC443" i="16"/>
  <c r="AA449" i="16"/>
  <c r="AD463" i="16"/>
  <c r="AD464" i="16"/>
  <c r="AA465" i="16"/>
  <c r="AB466" i="16"/>
  <c r="AA478" i="16"/>
  <c r="AA479" i="16"/>
  <c r="Z480" i="16"/>
  <c r="Z484" i="16"/>
  <c r="Z505" i="16"/>
  <c r="AA506" i="16"/>
  <c r="AD524" i="16"/>
  <c r="AB525" i="16"/>
  <c r="AC526" i="16"/>
  <c r="Y527" i="16"/>
  <c r="AB528" i="16"/>
  <c r="AB536" i="16"/>
  <c r="AB544" i="16"/>
  <c r="AB552" i="16"/>
  <c r="AB560" i="16"/>
  <c r="AB568" i="16"/>
  <c r="AD296" i="16"/>
  <c r="AB297" i="16"/>
  <c r="Y298" i="16"/>
  <c r="AD304" i="16"/>
  <c r="AB305" i="16"/>
  <c r="Y306" i="16"/>
  <c r="AC313" i="16"/>
  <c r="AA314" i="16"/>
  <c r="Y315" i="16"/>
  <c r="AC318" i="16"/>
  <c r="AB319" i="16"/>
  <c r="AD323" i="16"/>
  <c r="AA324" i="16"/>
  <c r="Y325" i="16"/>
  <c r="AB329" i="16"/>
  <c r="AA330" i="16"/>
  <c r="AC338" i="16"/>
  <c r="AB339" i="16"/>
  <c r="AD340" i="16"/>
  <c r="Z341" i="16"/>
  <c r="Y342" i="16"/>
  <c r="AC350" i="16"/>
  <c r="AB351" i="16"/>
  <c r="AA352" i="16"/>
  <c r="AB359" i="16"/>
  <c r="AD360" i="16"/>
  <c r="AB361" i="16"/>
  <c r="Y362" i="16"/>
  <c r="AC369" i="16"/>
  <c r="AC370" i="16"/>
  <c r="Y371" i="16"/>
  <c r="AB375" i="16"/>
  <c r="AA376" i="16"/>
  <c r="AC379" i="16"/>
  <c r="AC380" i="16"/>
  <c r="Y381" i="16"/>
  <c r="AA385" i="16"/>
  <c r="AB386" i="16"/>
  <c r="Y387" i="16"/>
  <c r="AD392" i="16"/>
  <c r="Z393" i="16"/>
  <c r="AB397" i="16"/>
  <c r="AC398" i="16"/>
  <c r="Y399" i="16"/>
  <c r="AA403" i="16"/>
  <c r="AB404" i="16"/>
  <c r="AD408" i="16"/>
  <c r="Z409" i="16"/>
  <c r="AB413" i="16"/>
  <c r="AC414" i="16"/>
  <c r="Y415" i="16"/>
  <c r="AA419" i="16"/>
  <c r="AB420" i="16"/>
  <c r="AD424" i="16"/>
  <c r="Z425" i="16"/>
  <c r="AB429" i="16"/>
  <c r="AC430" i="16"/>
  <c r="Y431" i="16"/>
  <c r="AC292" i="16"/>
  <c r="AD154" i="16"/>
  <c r="AB155" i="16"/>
  <c r="Y156" i="16"/>
  <c r="AC177" i="16"/>
  <c r="AB178" i="16"/>
  <c r="AC179" i="16"/>
  <c r="AB180" i="16"/>
  <c r="AC185" i="16"/>
  <c r="AB186" i="16"/>
  <c r="AC187" i="16"/>
  <c r="AB188" i="16"/>
  <c r="AC193" i="16"/>
  <c r="AB194" i="16"/>
  <c r="AC195" i="16"/>
  <c r="AB196" i="16"/>
  <c r="AC201" i="16"/>
  <c r="AB202" i="16"/>
  <c r="AC203" i="16"/>
  <c r="AB204" i="16"/>
  <c r="AC209" i="16"/>
  <c r="AB210" i="16"/>
  <c r="AC211" i="16"/>
  <c r="AB212" i="16"/>
  <c r="AC217" i="16"/>
  <c r="AB218" i="16"/>
  <c r="AC219" i="16"/>
  <c r="AB220" i="16"/>
  <c r="AC225" i="16"/>
  <c r="AB226" i="16"/>
  <c r="AC227" i="16"/>
  <c r="AB228" i="16"/>
  <c r="AC233" i="16"/>
  <c r="AB234" i="16"/>
  <c r="AB235" i="16"/>
  <c r="AB242" i="16"/>
  <c r="AA254" i="16"/>
  <c r="AB262" i="16"/>
  <c r="AD651" i="16"/>
  <c r="AA674" i="16"/>
  <c r="AA440" i="16"/>
  <c r="AD479" i="16"/>
  <c r="AB575" i="16"/>
  <c r="AC293" i="16"/>
  <c r="AB315" i="16"/>
  <c r="AB343" i="16"/>
  <c r="AD344" i="16"/>
  <c r="AB345" i="16"/>
  <c r="AD346" i="16"/>
  <c r="AC347" i="16"/>
  <c r="AC348" i="16"/>
  <c r="AB349" i="16"/>
  <c r="Z371" i="16"/>
  <c r="AA372" i="16"/>
  <c r="AA405" i="16"/>
  <c r="AD406" i="16"/>
  <c r="AA407" i="16"/>
  <c r="AD410" i="16"/>
  <c r="Z411" i="16"/>
  <c r="AC412" i="16"/>
  <c r="Y413" i="16"/>
  <c r="AD414" i="16"/>
  <c r="AA415" i="16"/>
  <c r="AB416" i="16"/>
  <c r="Y417" i="16"/>
  <c r="AA292" i="16"/>
  <c r="AC160" i="16"/>
  <c r="AB161" i="16"/>
  <c r="Z162" i="16"/>
  <c r="AB171" i="16"/>
  <c r="Y172" i="16"/>
  <c r="Y173" i="16"/>
  <c r="Y174" i="16"/>
  <c r="AD650" i="16"/>
  <c r="AC673" i="16"/>
  <c r="AD478" i="16"/>
  <c r="Z527" i="16"/>
  <c r="AA435" i="16"/>
  <c r="AC314" i="16"/>
  <c r="AC315" i="16"/>
  <c r="Y316" i="16"/>
  <c r="AC319" i="16"/>
  <c r="Y320" i="16"/>
  <c r="AB325" i="16"/>
  <c r="Z326" i="16"/>
  <c r="AA362" i="16"/>
  <c r="Z363" i="16"/>
  <c r="AD370" i="16"/>
  <c r="AC371" i="16"/>
  <c r="AC372" i="16"/>
  <c r="Y373" i="16"/>
  <c r="AB411" i="16"/>
  <c r="AD412" i="16"/>
  <c r="Z413" i="16"/>
  <c r="AB415" i="16"/>
  <c r="AC416" i="16"/>
  <c r="AA417" i="16"/>
  <c r="AB418" i="16"/>
  <c r="Y419" i="16"/>
  <c r="AC420" i="16"/>
  <c r="Y421" i="16"/>
  <c r="AA425" i="16"/>
  <c r="AB426" i="16"/>
  <c r="AB292" i="16"/>
  <c r="AC162" i="16"/>
  <c r="AD627" i="16"/>
  <c r="AC641" i="16"/>
  <c r="AD672" i="16"/>
  <c r="AD477" i="16"/>
  <c r="AD505" i="16"/>
  <c r="AD526" i="16"/>
  <c r="AA535" i="16"/>
  <c r="AD435" i="16"/>
  <c r="AA306" i="16"/>
  <c r="Z307" i="16"/>
  <c r="AB311" i="16"/>
  <c r="Y312" i="16"/>
  <c r="Y313" i="16"/>
  <c r="AD315" i="16"/>
  <c r="Z316" i="16"/>
  <c r="Z317" i="16"/>
  <c r="Z318" i="16"/>
  <c r="AD319" i="16"/>
  <c r="Z320" i="16"/>
  <c r="Y321" i="16"/>
  <c r="AC324" i="16"/>
  <c r="AD325" i="16"/>
  <c r="AA326" i="16"/>
  <c r="Y327" i="16"/>
  <c r="AC361" i="16"/>
  <c r="AD362" i="16"/>
  <c r="AB363" i="16"/>
  <c r="AA364" i="16"/>
  <c r="Y365" i="16"/>
  <c r="Y366" i="16"/>
  <c r="AB367" i="16"/>
  <c r="AA368" i="16"/>
  <c r="Y369" i="16"/>
  <c r="AD372" i="16"/>
  <c r="Z373" i="16"/>
  <c r="AA374" i="16"/>
  <c r="Y375" i="16"/>
  <c r="AC376" i="16"/>
  <c r="Y377" i="16"/>
  <c r="AB417" i="16"/>
  <c r="AC418" i="16"/>
  <c r="AB419" i="16"/>
  <c r="AD420" i="16"/>
  <c r="Z421" i="16"/>
  <c r="AB422" i="16"/>
  <c r="Z423" i="16"/>
  <c r="AB424" i="16"/>
  <c r="AB425" i="16"/>
  <c r="AC426" i="16"/>
  <c r="Y427" i="16"/>
  <c r="AD292" i="16"/>
  <c r="Y168" i="16"/>
  <c r="AC169" i="16"/>
  <c r="AC174" i="16"/>
  <c r="AC175" i="16"/>
  <c r="AB176" i="16"/>
  <c r="AB177" i="16"/>
  <c r="Y189" i="16"/>
  <c r="AC190" i="16"/>
  <c r="AB191" i="16"/>
  <c r="AC192" i="16"/>
  <c r="AB193" i="16"/>
  <c r="Y205" i="16"/>
  <c r="AC206" i="16"/>
  <c r="AB207" i="16"/>
  <c r="AC208" i="16"/>
  <c r="AB209" i="16"/>
  <c r="Y221" i="16"/>
  <c r="AC222" i="16"/>
  <c r="AB223" i="16"/>
  <c r="AC224" i="16"/>
  <c r="AB225" i="16"/>
  <c r="AD237" i="16"/>
  <c r="AA238" i="16"/>
  <c r="AB254" i="16"/>
  <c r="AB260" i="16"/>
  <c r="AB267" i="16"/>
  <c r="AB275" i="16"/>
  <c r="AB283" i="16"/>
  <c r="AC8" i="16"/>
  <c r="Y9" i="16"/>
  <c r="AD12" i="16"/>
  <c r="AA13" i="16"/>
  <c r="AB14" i="16"/>
  <c r="Y15" i="16"/>
  <c r="AC17" i="16"/>
  <c r="AB18" i="16"/>
  <c r="AC21" i="16"/>
  <c r="AB22" i="16"/>
  <c r="AC26" i="16"/>
  <c r="Z27" i="16"/>
  <c r="AA31" i="16"/>
  <c r="AB32" i="16"/>
  <c r="AC37" i="16"/>
  <c r="AB38" i="16"/>
  <c r="AA41" i="16"/>
  <c r="AC45" i="16"/>
  <c r="AB46" i="16"/>
  <c r="AC49" i="16"/>
  <c r="AB50" i="16"/>
  <c r="AC57" i="16"/>
  <c r="AC58" i="16"/>
  <c r="Y59" i="16"/>
  <c r="AB61" i="16"/>
  <c r="AB62" i="16"/>
  <c r="AB65" i="16"/>
  <c r="Y66" i="16"/>
  <c r="AA71" i="16"/>
  <c r="AD74" i="16"/>
  <c r="AA75" i="16"/>
  <c r="AB79" i="16"/>
  <c r="Y80" i="16"/>
  <c r="AD86" i="16"/>
  <c r="Z87" i="16"/>
  <c r="AB91" i="16"/>
  <c r="Y92" i="16"/>
  <c r="AC96" i="16"/>
  <c r="Y97" i="16"/>
  <c r="AC101" i="16"/>
  <c r="AB102" i="16"/>
  <c r="AD106" i="16"/>
  <c r="Z107" i="16"/>
  <c r="AC626" i="16"/>
  <c r="AA640" i="16"/>
  <c r="AD689" i="16"/>
  <c r="Z718" i="16"/>
  <c r="AA504" i="16"/>
  <c r="AB543" i="16"/>
  <c r="AB573" i="16"/>
  <c r="AA298" i="16"/>
  <c r="Z299" i="16"/>
  <c r="AC305" i="16"/>
  <c r="AD306" i="16"/>
  <c r="AB307" i="16"/>
  <c r="Y308" i="16"/>
  <c r="Z309" i="16"/>
  <c r="AC310" i="16"/>
  <c r="AC311" i="16"/>
  <c r="AA312" i="16"/>
  <c r="AD316" i="16"/>
  <c r="AB317" i="16"/>
  <c r="AC320" i="16"/>
  <c r="AB321" i="16"/>
  <c r="Z322" i="16"/>
  <c r="Y323" i="16"/>
  <c r="AC326" i="16"/>
  <c r="AB327" i="16"/>
  <c r="Z328" i="16"/>
  <c r="Y329" i="16"/>
  <c r="AC330" i="16"/>
  <c r="Y331" i="16"/>
  <c r="AC363" i="16"/>
  <c r="AC364" i="16"/>
  <c r="AB365" i="16"/>
  <c r="AC366" i="16"/>
  <c r="AC367" i="16"/>
  <c r="AC368" i="16"/>
  <c r="AC373" i="16"/>
  <c r="AC374" i="16"/>
  <c r="AC375" i="16"/>
  <c r="AD376" i="16"/>
  <c r="Z377" i="16"/>
  <c r="Y378" i="16"/>
  <c r="Z381" i="16"/>
  <c r="AA393" i="16"/>
  <c r="AB394" i="16"/>
  <c r="AA421" i="16"/>
  <c r="AD422" i="16"/>
  <c r="AA423" i="16"/>
  <c r="AD426" i="16"/>
  <c r="Z427" i="16"/>
  <c r="AC428" i="16"/>
  <c r="Y429" i="16"/>
  <c r="Y292" i="16"/>
  <c r="AC625" i="16"/>
  <c r="AD639" i="16"/>
  <c r="Z483" i="16"/>
  <c r="AB551" i="16"/>
  <c r="AC297" i="16"/>
  <c r="AD298" i="16"/>
  <c r="AB299" i="16"/>
  <c r="Y300" i="16"/>
  <c r="Z301" i="16"/>
  <c r="AA302" i="16"/>
  <c r="Z303" i="16"/>
  <c r="Y304" i="16"/>
  <c r="AC307" i="16"/>
  <c r="AA308" i="16"/>
  <c r="AC309" i="16"/>
  <c r="AD321" i="16"/>
  <c r="AA322" i="16"/>
  <c r="AD327" i="16"/>
  <c r="AC328" i="16"/>
  <c r="AD329" i="16"/>
  <c r="AD330" i="16"/>
  <c r="Z331" i="16"/>
  <c r="AC332" i="16"/>
  <c r="Y333" i="16"/>
  <c r="Y334" i="16"/>
  <c r="Z335" i="16"/>
  <c r="AA336" i="16"/>
  <c r="Y337" i="16"/>
  <c r="Y338" i="16"/>
  <c r="AB377" i="16"/>
  <c r="AC378" i="16"/>
  <c r="Y379" i="16"/>
  <c r="AD380" i="16"/>
  <c r="AB381" i="16"/>
  <c r="Y382" i="16"/>
  <c r="Z387" i="16"/>
  <c r="AA389" i="16"/>
  <c r="AA390" i="16"/>
  <c r="Y391" i="16"/>
  <c r="AB392" i="16"/>
  <c r="AB393" i="16"/>
  <c r="AC394" i="16"/>
  <c r="Y395" i="16"/>
  <c r="Z399" i="16"/>
  <c r="AB427" i="16"/>
  <c r="AD428" i="16"/>
  <c r="Z429" i="16"/>
  <c r="AB430" i="16"/>
  <c r="Z431" i="16"/>
  <c r="Z624" i="16"/>
  <c r="AD638" i="16"/>
  <c r="Z654" i="16"/>
  <c r="AA482" i="16"/>
  <c r="AB559" i="16"/>
  <c r="Y296" i="16"/>
  <c r="AC299" i="16"/>
  <c r="AA300" i="16"/>
  <c r="AC301" i="16"/>
  <c r="AD302" i="16"/>
  <c r="AB303" i="16"/>
  <c r="AD331" i="16"/>
  <c r="AD332" i="16"/>
  <c r="Z333" i="16"/>
  <c r="AD334" i="16"/>
  <c r="AB335" i="16"/>
  <c r="AC336" i="16"/>
  <c r="AB337" i="16"/>
  <c r="AC352" i="16"/>
  <c r="Y353" i="16"/>
  <c r="Z357" i="16"/>
  <c r="Y358" i="16"/>
  <c r="Y359" i="16"/>
  <c r="AD378" i="16"/>
  <c r="Z379" i="16"/>
  <c r="AC381" i="16"/>
  <c r="AA382" i="16"/>
  <c r="AB383" i="16"/>
  <c r="AB384" i="16"/>
  <c r="Y385" i="16"/>
  <c r="AD386" i="16"/>
  <c r="AA387" i="16"/>
  <c r="Y388" i="16"/>
  <c r="AC389" i="16"/>
  <c r="AB390" i="16"/>
  <c r="AB391" i="16"/>
  <c r="AD394" i="16"/>
  <c r="Z395" i="16"/>
  <c r="AC396" i="16"/>
  <c r="Y397" i="16"/>
  <c r="AD398" i="16"/>
  <c r="AA399" i="16"/>
  <c r="AB400" i="16"/>
  <c r="Y401" i="16"/>
  <c r="AA429" i="16"/>
  <c r="AD430" i="16"/>
  <c r="AA431" i="16"/>
  <c r="AB432" i="16"/>
  <c r="Z150" i="16"/>
  <c r="Y151" i="16"/>
  <c r="Y165" i="16"/>
  <c r="AB166" i="16"/>
  <c r="Y182" i="16"/>
  <c r="Y183" i="16"/>
  <c r="Y184" i="16"/>
  <c r="Y185" i="16"/>
  <c r="Y186" i="16"/>
  <c r="Y198" i="16"/>
  <c r="Y199" i="16"/>
  <c r="Y200" i="16"/>
  <c r="Y201" i="16"/>
  <c r="Y202" i="16"/>
  <c r="Y214" i="16"/>
  <c r="Y215" i="16"/>
  <c r="Y216" i="16"/>
  <c r="Y217" i="16"/>
  <c r="Y218" i="16"/>
  <c r="Y230" i="16"/>
  <c r="Y231" i="16"/>
  <c r="Y232" i="16"/>
  <c r="Y233" i="16"/>
  <c r="AA234" i="16"/>
  <c r="AB264" i="16"/>
  <c r="AB272" i="16"/>
  <c r="AB280" i="16"/>
  <c r="AC611" i="16"/>
  <c r="Z653" i="16"/>
  <c r="AD708" i="16"/>
  <c r="Y442" i="16"/>
  <c r="Z481" i="16"/>
  <c r="AB567" i="16"/>
  <c r="Z295" i="16"/>
  <c r="AC342" i="16"/>
  <c r="Y343" i="16"/>
  <c r="AC351" i="16"/>
  <c r="AD352" i="16"/>
  <c r="Z353" i="16"/>
  <c r="AA354" i="16"/>
  <c r="Y355" i="16"/>
  <c r="AD356" i="16"/>
  <c r="AB357" i="16"/>
  <c r="AC358" i="16"/>
  <c r="AD382" i="16"/>
  <c r="AC383" i="16"/>
  <c r="AC384" i="16"/>
  <c r="AB385" i="16"/>
  <c r="AB387" i="16"/>
  <c r="AB395" i="16"/>
  <c r="AD396" i="16"/>
  <c r="Z397" i="16"/>
  <c r="AB399" i="16"/>
  <c r="AC400" i="16"/>
  <c r="AA401" i="16"/>
  <c r="AB402" i="16"/>
  <c r="Y403" i="16"/>
  <c r="AC404" i="16"/>
  <c r="Y405" i="16"/>
  <c r="AA409" i="16"/>
  <c r="AB410" i="16"/>
  <c r="AB431" i="16"/>
  <c r="AC432" i="16"/>
  <c r="AC150" i="16"/>
  <c r="Z151" i="16"/>
  <c r="Y152" i="16"/>
  <c r="Y153" i="16"/>
  <c r="Y154" i="16"/>
  <c r="Y155" i="16"/>
  <c r="Z156" i="16"/>
  <c r="Y157" i="16"/>
  <c r="Y158" i="16"/>
  <c r="Y159" i="16"/>
  <c r="Y160" i="16"/>
  <c r="Y164" i="16"/>
  <c r="AC165" i="16"/>
  <c r="Y181" i="16"/>
  <c r="AC182" i="16"/>
  <c r="AB183" i="16"/>
  <c r="AC184" i="16"/>
  <c r="AB185" i="16"/>
  <c r="Y197" i="16"/>
  <c r="AC198" i="16"/>
  <c r="AB199" i="16"/>
  <c r="AC200" i="16"/>
  <c r="AB201" i="16"/>
  <c r="Y213" i="16"/>
  <c r="AC214" i="16"/>
  <c r="AB215" i="16"/>
  <c r="AC216" i="16"/>
  <c r="AB217" i="16"/>
  <c r="Y229" i="16"/>
  <c r="AC230" i="16"/>
  <c r="AB231" i="16"/>
  <c r="AC232" i="16"/>
  <c r="AB233" i="16"/>
  <c r="AB257" i="16"/>
  <c r="AB263" i="16"/>
  <c r="AB271" i="16"/>
  <c r="AB279" i="16"/>
  <c r="AB287" i="16"/>
  <c r="Z7" i="16"/>
  <c r="AC9" i="16"/>
  <c r="AB10" i="16"/>
  <c r="AC16" i="16"/>
  <c r="Y17" i="16"/>
  <c r="AC19" i="16"/>
  <c r="AB20" i="16"/>
  <c r="AD24" i="16"/>
  <c r="Z25" i="16"/>
  <c r="AA29" i="16"/>
  <c r="AB33" i="16"/>
  <c r="AC34" i="16"/>
  <c r="Y35" i="16"/>
  <c r="AB39" i="16"/>
  <c r="Y40" i="16"/>
  <c r="AD42" i="16"/>
  <c r="AB43" i="16"/>
  <c r="AB44" i="16"/>
  <c r="AB47" i="16"/>
  <c r="AC48" i="16"/>
  <c r="Y49" i="16"/>
  <c r="AB53" i="16"/>
  <c r="AC54" i="16"/>
  <c r="Y55" i="16"/>
  <c r="AC59" i="16"/>
  <c r="AB60" i="16"/>
  <c r="AC63" i="16"/>
  <c r="AB64" i="16"/>
  <c r="AC67" i="16"/>
  <c r="AC68" i="16"/>
  <c r="Y69" i="16"/>
  <c r="AD72" i="16"/>
  <c r="Z73" i="16"/>
  <c r="AB77" i="16"/>
  <c r="AB78" i="16"/>
  <c r="AB83" i="16"/>
  <c r="AC84" i="16"/>
  <c r="Y85" i="16"/>
  <c r="AD88" i="16"/>
  <c r="AA89" i="16"/>
  <c r="AC93" i="16"/>
  <c r="AB94" i="16"/>
  <c r="AD98" i="16"/>
  <c r="Z99" i="16"/>
  <c r="Y100" i="16"/>
  <c r="AC104" i="16"/>
  <c r="Y105" i="16"/>
  <c r="AC109" i="16"/>
  <c r="AB6" i="16"/>
  <c r="Y145" i="16"/>
  <c r="AC144" i="16"/>
  <c r="AA143" i="16"/>
  <c r="Y141" i="16"/>
  <c r="AC140" i="16"/>
  <c r="AA139" i="16"/>
  <c r="AD137" i="16"/>
  <c r="AB136" i="16"/>
  <c r="AC135" i="16"/>
  <c r="AA134" i="16"/>
  <c r="AB133" i="16"/>
  <c r="Y131" i="16"/>
  <c r="AC130" i="16"/>
  <c r="Y126" i="16"/>
  <c r="Z125" i="16"/>
  <c r="AD124" i="16"/>
  <c r="Z124" i="16"/>
  <c r="AA123" i="16"/>
  <c r="AD121" i="16"/>
  <c r="AB120" i="16"/>
  <c r="AC119" i="16"/>
  <c r="AA118" i="16"/>
  <c r="AB117" i="16"/>
  <c r="Y115" i="16"/>
  <c r="AC114" i="16"/>
  <c r="Y110" i="16"/>
  <c r="Y109" i="16"/>
  <c r="AC108" i="16"/>
  <c r="AA104" i="16"/>
  <c r="AB103" i="16"/>
  <c r="AD99" i="16"/>
  <c r="Y98" i="16"/>
  <c r="Z97" i="16"/>
  <c r="AB96" i="16"/>
  <c r="AC95" i="16"/>
  <c r="Z94" i="16"/>
  <c r="AD89" i="16"/>
  <c r="AA87" i="16"/>
  <c r="AC86" i="16"/>
  <c r="AB85" i="16"/>
  <c r="Y84" i="16"/>
  <c r="Z80" i="16"/>
  <c r="Y75" i="16"/>
  <c r="AB74" i="16"/>
  <c r="AB73" i="16"/>
  <c r="AC69" i="16"/>
  <c r="Z65" i="16"/>
  <c r="AD64" i="16"/>
  <c r="Z62" i="16"/>
  <c r="AD59" i="16"/>
  <c r="AD57" i="16"/>
  <c r="Y56" i="16"/>
  <c r="AB55" i="16"/>
  <c r="AB54" i="16"/>
  <c r="Y53" i="16"/>
  <c r="AC52" i="16"/>
  <c r="AA51" i="16"/>
  <c r="AD50" i="16"/>
  <c r="Z48" i="16"/>
  <c r="Z41" i="16"/>
  <c r="AD40" i="16"/>
  <c r="AC35" i="16"/>
  <c r="Y31" i="16"/>
  <c r="AC30" i="16"/>
  <c r="AC29" i="16"/>
  <c r="AA28" i="16"/>
  <c r="AD25" i="16"/>
  <c r="Y23" i="16"/>
  <c r="AC22" i="16"/>
  <c r="AB21" i="16"/>
  <c r="Z20" i="16"/>
  <c r="AA19" i="16"/>
  <c r="AA15" i="16"/>
  <c r="AD14" i="16"/>
  <c r="AD13" i="16"/>
  <c r="Y11" i="16"/>
  <c r="AC10" i="16"/>
  <c r="AB9" i="16"/>
  <c r="Z8" i="16"/>
  <c r="Z287" i="16"/>
  <c r="Y286" i="16"/>
  <c r="AB284" i="16"/>
  <c r="AC283" i="16"/>
  <c r="AA281" i="16"/>
  <c r="Y280" i="16"/>
  <c r="AD272" i="16"/>
  <c r="AA270" i="16"/>
  <c r="Z269" i="16"/>
  <c r="Y268" i="16"/>
  <c r="AA264" i="16"/>
  <c r="Y263" i="16"/>
  <c r="AA259" i="16"/>
  <c r="Y258" i="16"/>
  <c r="Y237" i="16"/>
  <c r="AD235" i="16"/>
  <c r="Z233" i="16"/>
  <c r="AD231" i="16"/>
  <c r="Z229" i="16"/>
  <c r="Y226" i="16"/>
  <c r="AD225" i="16"/>
  <c r="Y219" i="16"/>
  <c r="AC218" i="16"/>
  <c r="AA217" i="16"/>
  <c r="Y209" i="16"/>
  <c r="AD208" i="16"/>
  <c r="AD202" i="16"/>
  <c r="Z200" i="16"/>
  <c r="AD198" i="16"/>
  <c r="AA196" i="16"/>
  <c r="Z195" i="16"/>
  <c r="Y192" i="16"/>
  <c r="AD191" i="16"/>
  <c r="AA184" i="16"/>
  <c r="AC181" i="16"/>
  <c r="AA179" i="16"/>
  <c r="Z178" i="16"/>
  <c r="Y175" i="16"/>
  <c r="Z170" i="16"/>
  <c r="AC168" i="16"/>
  <c r="AC157" i="16"/>
  <c r="AB409" i="16"/>
  <c r="AB401" i="16"/>
  <c r="Y398" i="16"/>
  <c r="Y386" i="16"/>
  <c r="AA344" i="16"/>
  <c r="Z332" i="16"/>
  <c r="Z304" i="16"/>
  <c r="Z300" i="16"/>
  <c r="AA294" i="16"/>
  <c r="J83" i="16"/>
  <c r="M285" i="16"/>
  <c r="K429" i="16"/>
  <c r="K413" i="16"/>
  <c r="L393" i="16"/>
  <c r="K370" i="16"/>
  <c r="J342" i="16"/>
  <c r="M305" i="16"/>
  <c r="L542" i="16"/>
  <c r="Y227" i="16"/>
  <c r="AD226" i="16"/>
  <c r="Z222" i="16"/>
  <c r="Y220" i="16"/>
  <c r="AD219" i="16"/>
  <c r="Z217" i="16"/>
  <c r="AD215" i="16"/>
  <c r="Z213" i="16"/>
  <c r="Y210" i="16"/>
  <c r="AD209" i="16"/>
  <c r="Y203" i="16"/>
  <c r="AC202" i="16"/>
  <c r="AA201" i="16"/>
  <c r="Y193" i="16"/>
  <c r="AD192" i="16"/>
  <c r="AD186" i="16"/>
  <c r="Z184" i="16"/>
  <c r="AD182" i="16"/>
  <c r="AA180" i="16"/>
  <c r="Z179" i="16"/>
  <c r="Y176" i="16"/>
  <c r="AA172" i="16"/>
  <c r="Z171" i="16"/>
  <c r="AD168" i="16"/>
  <c r="AB167" i="16"/>
  <c r="AB158" i="16"/>
  <c r="Z415" i="16"/>
  <c r="AC410" i="16"/>
  <c r="AC402" i="16"/>
  <c r="AB376" i="16"/>
  <c r="AB368" i="16"/>
  <c r="Z345" i="16"/>
  <c r="AA329" i="16"/>
  <c r="AC557" i="16"/>
  <c r="AA714" i="16"/>
  <c r="O128" i="16"/>
  <c r="M269" i="16"/>
  <c r="O427" i="16"/>
  <c r="M410" i="16"/>
  <c r="M391" i="16"/>
  <c r="M365" i="16"/>
  <c r="K337" i="16"/>
  <c r="J302" i="16"/>
  <c r="N532" i="16"/>
  <c r="AA652" i="16"/>
  <c r="O111" i="16"/>
  <c r="M261" i="16"/>
  <c r="M426" i="16"/>
  <c r="O407" i="16"/>
  <c r="J388" i="16"/>
  <c r="L363" i="16"/>
  <c r="K332" i="16"/>
  <c r="O297" i="16"/>
  <c r="K515" i="16"/>
  <c r="Z441" i="16"/>
  <c r="K108" i="16"/>
  <c r="O423" i="16"/>
  <c r="M406" i="16"/>
  <c r="M384" i="16"/>
  <c r="N360" i="16"/>
  <c r="O327" i="16"/>
  <c r="O495" i="16"/>
  <c r="N687" i="16"/>
  <c r="AC146" i="16"/>
  <c r="AA145" i="16"/>
  <c r="Y143" i="16"/>
  <c r="AC142" i="16"/>
  <c r="AA141" i="16"/>
  <c r="Y139" i="16"/>
  <c r="AC138" i="16"/>
  <c r="Y134" i="16"/>
  <c r="Z133" i="16"/>
  <c r="AD132" i="16"/>
  <c r="Z132" i="16"/>
  <c r="AA131" i="16"/>
  <c r="AD129" i="16"/>
  <c r="AB128" i="16"/>
  <c r="AC127" i="16"/>
  <c r="AA126" i="16"/>
  <c r="AB125" i="16"/>
  <c r="Y123" i="16"/>
  <c r="AC122" i="16"/>
  <c r="Y118" i="16"/>
  <c r="Z117" i="16"/>
  <c r="AD116" i="16"/>
  <c r="Z116" i="16"/>
  <c r="AA115" i="16"/>
  <c r="AD113" i="16"/>
  <c r="AB112" i="16"/>
  <c r="AC111" i="16"/>
  <c r="AA110" i="16"/>
  <c r="AA109" i="16"/>
  <c r="AD105" i="16"/>
  <c r="Y104" i="16"/>
  <c r="Z103" i="16"/>
  <c r="AD102" i="16"/>
  <c r="Z100" i="16"/>
  <c r="AA98" i="16"/>
  <c r="AD93" i="16"/>
  <c r="AB92" i="16"/>
  <c r="AA91" i="16"/>
  <c r="Y90" i="16"/>
  <c r="Z89" i="16"/>
  <c r="Z88" i="16"/>
  <c r="AC85" i="16"/>
  <c r="AD80" i="16"/>
  <c r="Z79" i="16"/>
  <c r="AD78" i="16"/>
  <c r="AC77" i="16"/>
  <c r="AA74" i="16"/>
  <c r="Z71" i="16"/>
  <c r="AD70" i="16"/>
  <c r="Y70" i="16"/>
  <c r="Y68" i="16"/>
  <c r="Z66" i="16"/>
  <c r="Z61" i="16"/>
  <c r="AD60" i="16"/>
  <c r="Z58" i="16"/>
  <c r="Z57" i="16"/>
  <c r="AA56" i="16"/>
  <c r="AA54" i="16"/>
  <c r="AB51" i="16"/>
  <c r="AD49" i="16"/>
  <c r="Y47" i="16"/>
  <c r="AC46" i="16"/>
  <c r="AB45" i="16"/>
  <c r="Y44" i="16"/>
  <c r="Y39" i="16"/>
  <c r="AC38" i="16"/>
  <c r="AB37" i="16"/>
  <c r="Y36" i="16"/>
  <c r="Y34" i="16"/>
  <c r="Z32" i="16"/>
  <c r="AD29" i="16"/>
  <c r="AB28" i="16"/>
  <c r="AA27" i="16"/>
  <c r="AB26" i="16"/>
  <c r="AC25" i="16"/>
  <c r="Z24" i="16"/>
  <c r="AA23" i="16"/>
  <c r="Y19" i="16"/>
  <c r="AC18" i="16"/>
  <c r="AB17" i="16"/>
  <c r="Z16" i="16"/>
  <c r="Z14" i="16"/>
  <c r="Z13" i="16"/>
  <c r="Z12" i="16"/>
  <c r="AA7" i="16"/>
  <c r="AD287" i="16"/>
  <c r="Y283" i="16"/>
  <c r="AB281" i="16"/>
  <c r="AC280" i="16"/>
  <c r="AD275" i="16"/>
  <c r="AC274" i="16"/>
  <c r="Z272" i="16"/>
  <c r="AB270" i="16"/>
  <c r="AD269" i="16"/>
  <c r="AC268" i="16"/>
  <c r="AC263" i="16"/>
  <c r="AB259" i="16"/>
  <c r="AC258" i="16"/>
  <c r="AD254" i="16"/>
  <c r="AC253" i="16"/>
  <c r="AB252" i="16"/>
  <c r="Z251" i="16"/>
  <c r="Y250" i="16"/>
  <c r="AA248" i="16"/>
  <c r="AC247" i="16"/>
  <c r="AA246" i="16"/>
  <c r="Y245" i="16"/>
  <c r="AD243" i="16"/>
  <c r="Z241" i="16"/>
  <c r="Y240" i="16"/>
  <c r="AC237" i="16"/>
  <c r="AA236" i="16"/>
  <c r="Z235" i="16"/>
  <c r="AD233" i="16"/>
  <c r="Z231" i="16"/>
  <c r="Z225" i="16"/>
  <c r="Y222" i="16"/>
  <c r="AC221" i="16"/>
  <c r="AA219" i="16"/>
  <c r="AA215" i="16"/>
  <c r="Z208" i="16"/>
  <c r="AD205" i="16"/>
  <c r="AC204" i="16"/>
  <c r="Z202" i="16"/>
  <c r="AD200" i="16"/>
  <c r="Z198" i="16"/>
  <c r="Y196" i="16"/>
  <c r="AD195" i="16"/>
  <c r="AC194" i="16"/>
  <c r="Z191" i="16"/>
  <c r="AA186" i="16"/>
  <c r="AA182" i="16"/>
  <c r="Y179" i="16"/>
  <c r="AD178" i="16"/>
  <c r="AC171" i="16"/>
  <c r="AB169" i="16"/>
  <c r="Y161" i="16"/>
  <c r="AC153" i="16"/>
  <c r="Z405" i="16"/>
  <c r="Y396" i="16"/>
  <c r="AC354" i="16"/>
  <c r="AA348" i="16"/>
  <c r="Z334" i="16"/>
  <c r="AD523" i="16"/>
  <c r="Z462" i="16"/>
  <c r="AB668" i="16"/>
  <c r="O24" i="16"/>
  <c r="K421" i="16"/>
  <c r="K405" i="16"/>
  <c r="O380" i="16"/>
  <c r="K356" i="16"/>
  <c r="K325" i="16"/>
  <c r="O477" i="16"/>
  <c r="M418" i="16"/>
  <c r="K402" i="16"/>
  <c r="K379" i="16"/>
  <c r="L351" i="16"/>
  <c r="O322" i="16"/>
  <c r="N468" i="16"/>
  <c r="AA108" i="16"/>
  <c r="AB107" i="16"/>
  <c r="Z98" i="16"/>
  <c r="AA97" i="16"/>
  <c r="AD95" i="16"/>
  <c r="AA92" i="16"/>
  <c r="AD91" i="16"/>
  <c r="AD90" i="16"/>
  <c r="Y88" i="16"/>
  <c r="Z82" i="16"/>
  <c r="Z81" i="16"/>
  <c r="AA80" i="16"/>
  <c r="AD79" i="16"/>
  <c r="Z76" i="16"/>
  <c r="Z72" i="16"/>
  <c r="AA66" i="16"/>
  <c r="AD65" i="16"/>
  <c r="Z63" i="16"/>
  <c r="AA62" i="16"/>
  <c r="AD61" i="16"/>
  <c r="AD56" i="16"/>
  <c r="Z52" i="16"/>
  <c r="Z51" i="16"/>
  <c r="AD45" i="16"/>
  <c r="Z42" i="16"/>
  <c r="AD37" i="16"/>
  <c r="AD36" i="16"/>
  <c r="AA32" i="16"/>
  <c r="AC31" i="16"/>
  <c r="Z28" i="16"/>
  <c r="Y24" i="16"/>
  <c r="Z23" i="16"/>
  <c r="AD21" i="16"/>
  <c r="AA14" i="16"/>
  <c r="AD11" i="16"/>
  <c r="Y289" i="16"/>
  <c r="AD286" i="16"/>
  <c r="AC285" i="16"/>
  <c r="AA283" i="16"/>
  <c r="Z282" i="16"/>
  <c r="Y281" i="16"/>
  <c r="AD278" i="16"/>
  <c r="AC277" i="16"/>
  <c r="AA275" i="16"/>
  <c r="Z274" i="16"/>
  <c r="Y273" i="16"/>
  <c r="AD270" i="16"/>
  <c r="AC269" i="16"/>
  <c r="AA267" i="16"/>
  <c r="Z266" i="16"/>
  <c r="Y265" i="16"/>
  <c r="AC262" i="16"/>
  <c r="AA260" i="16"/>
  <c r="Z259" i="16"/>
  <c r="AD256" i="16"/>
  <c r="AB255" i="16"/>
  <c r="AD245" i="16"/>
  <c r="AC244" i="16"/>
  <c r="AA243" i="16"/>
  <c r="Y242" i="16"/>
  <c r="AD240" i="16"/>
  <c r="AB239" i="16"/>
  <c r="AB238" i="16"/>
  <c r="Z236" i="16"/>
  <c r="AD228" i="16"/>
  <c r="AB224" i="16"/>
  <c r="AB222" i="16"/>
  <c r="AA221" i="16"/>
  <c r="Z220" i="16"/>
  <c r="AD212" i="16"/>
  <c r="AB208" i="16"/>
  <c r="AB206" i="16"/>
  <c r="AA205" i="16"/>
  <c r="Z204" i="16"/>
  <c r="AD196" i="16"/>
  <c r="AB192" i="16"/>
  <c r="AB190" i="16"/>
  <c r="AA189" i="16"/>
  <c r="Z188" i="16"/>
  <c r="AD180" i="16"/>
  <c r="AB175" i="16"/>
  <c r="AC172" i="16"/>
  <c r="AC163" i="16"/>
  <c r="AD162" i="16"/>
  <c r="AD161" i="16"/>
  <c r="Z149" i="16"/>
  <c r="Y430" i="16"/>
  <c r="Z428" i="16"/>
  <c r="AA424" i="16"/>
  <c r="AC417" i="16"/>
  <c r="AC413" i="16"/>
  <c r="AD411" i="16"/>
  <c r="AD407" i="16"/>
  <c r="Y389" i="16"/>
  <c r="Y380" i="16"/>
  <c r="Z378" i="16"/>
  <c r="AA377" i="16"/>
  <c r="AA375" i="16"/>
  <c r="AA369" i="16"/>
  <c r="AA365" i="16"/>
  <c r="AB362" i="16"/>
  <c r="Y360" i="16"/>
  <c r="AD347" i="16"/>
  <c r="AD345" i="16"/>
  <c r="Z330" i="16"/>
  <c r="AA327" i="16"/>
  <c r="AB326" i="16"/>
  <c r="AB320" i="16"/>
  <c r="AA313" i="16"/>
  <c r="Z308" i="16"/>
  <c r="Z298" i="16"/>
  <c r="AD558" i="16"/>
  <c r="AC549" i="16"/>
  <c r="Y525" i="16"/>
  <c r="AC474" i="16"/>
  <c r="Y464" i="16"/>
  <c r="AB614" i="16"/>
  <c r="Y828" i="16"/>
  <c r="AC286" i="16"/>
  <c r="AA284" i="16"/>
  <c r="Z283" i="16"/>
  <c r="Y282" i="16"/>
  <c r="AD279" i="16"/>
  <c r="AC278" i="16"/>
  <c r="AA276" i="16"/>
  <c r="Z275" i="16"/>
  <c r="Y274" i="16"/>
  <c r="AD271" i="16"/>
  <c r="AC270" i="16"/>
  <c r="AA268" i="16"/>
  <c r="Z267" i="16"/>
  <c r="Y266" i="16"/>
  <c r="AD263" i="16"/>
  <c r="AA261" i="16"/>
  <c r="Z260" i="16"/>
  <c r="Y259" i="16"/>
  <c r="Z254" i="16"/>
  <c r="Y253" i="16"/>
  <c r="AD251" i="16"/>
  <c r="AC250" i="16"/>
  <c r="Y247" i="16"/>
  <c r="AC245" i="16"/>
  <c r="Z243" i="16"/>
  <c r="AD241" i="16"/>
  <c r="AC240" i="16"/>
  <c r="AA239" i="16"/>
  <c r="AA237" i="16"/>
  <c r="Y236" i="16"/>
  <c r="AD229" i="16"/>
  <c r="AC228" i="16"/>
  <c r="AA226" i="16"/>
  <c r="AA225" i="16"/>
  <c r="AA224" i="16"/>
  <c r="AA223" i="16"/>
  <c r="AA222" i="16"/>
  <c r="Z221" i="16"/>
  <c r="AD213" i="16"/>
  <c r="AC212" i="16"/>
  <c r="AA210" i="16"/>
  <c r="AA209" i="16"/>
  <c r="AA208" i="16"/>
  <c r="AA207" i="16"/>
  <c r="AA206" i="16"/>
  <c r="Z205" i="16"/>
  <c r="AD197" i="16"/>
  <c r="AC196" i="16"/>
  <c r="AA194" i="16"/>
  <c r="AA193" i="16"/>
  <c r="AA192" i="16"/>
  <c r="AA191" i="16"/>
  <c r="AA190" i="16"/>
  <c r="Z189" i="16"/>
  <c r="AD181" i="16"/>
  <c r="AC180" i="16"/>
  <c r="AA178" i="16"/>
  <c r="AA177" i="16"/>
  <c r="AA176" i="16"/>
  <c r="AA175" i="16"/>
  <c r="AB174" i="16"/>
  <c r="AB173" i="16"/>
  <c r="Z169" i="16"/>
  <c r="Z168" i="16"/>
  <c r="AD164" i="16"/>
  <c r="AB163" i="16"/>
  <c r="AD156" i="16"/>
  <c r="AD153" i="16"/>
  <c r="AD152" i="16"/>
  <c r="Y428" i="16"/>
  <c r="AA426" i="16"/>
  <c r="Z424" i="16"/>
  <c r="Z422" i="16"/>
  <c r="AA418" i="16"/>
  <c r="AC415" i="16"/>
  <c r="AD409" i="16"/>
  <c r="AC407" i="16"/>
  <c r="AD403" i="16"/>
  <c r="Y394" i="16"/>
  <c r="Z376" i="16"/>
  <c r="AA373" i="16"/>
  <c r="AB372" i="16"/>
  <c r="Z364" i="16"/>
  <c r="AD355" i="16"/>
  <c r="AD351" i="16"/>
  <c r="AA319" i="16"/>
  <c r="Z306" i="16"/>
  <c r="Z574" i="16"/>
  <c r="Y573" i="16"/>
  <c r="Y569" i="16"/>
  <c r="AD550" i="16"/>
  <c r="AB470" i="16"/>
  <c r="AB669" i="16"/>
  <c r="AB665" i="16"/>
  <c r="Y635" i="16"/>
  <c r="AB162" i="16"/>
  <c r="AC158" i="16"/>
  <c r="AC155" i="16"/>
  <c r="AD150" i="16"/>
  <c r="AC149" i="16"/>
  <c r="Y422" i="16"/>
  <c r="Z420" i="16"/>
  <c r="AA416" i="16"/>
  <c r="AA414" i="16"/>
  <c r="AC409" i="16"/>
  <c r="AD401" i="16"/>
  <c r="AD385" i="16"/>
  <c r="AD383" i="16"/>
  <c r="Y376" i="16"/>
  <c r="Z370" i="16"/>
  <c r="Z362" i="16"/>
  <c r="AB350" i="16"/>
  <c r="AB348" i="16"/>
  <c r="Z340" i="16"/>
  <c r="Y324" i="16"/>
  <c r="AB294" i="16"/>
  <c r="AD572" i="16"/>
  <c r="Z570" i="16"/>
  <c r="Y561" i="16"/>
  <c r="AD542" i="16"/>
  <c r="AA532" i="16"/>
  <c r="Y526" i="16"/>
  <c r="Z163" i="16"/>
  <c r="AA161" i="16"/>
  <c r="AB159" i="16"/>
  <c r="AB157" i="16"/>
  <c r="AB156" i="16"/>
  <c r="AB153" i="16"/>
  <c r="AC151" i="16"/>
  <c r="AB149" i="16"/>
  <c r="AD431" i="16"/>
  <c r="Y426" i="16"/>
  <c r="Y420" i="16"/>
  <c r="Z416" i="16"/>
  <c r="Z414" i="16"/>
  <c r="AA408" i="16"/>
  <c r="AC401" i="16"/>
  <c r="AC397" i="16"/>
  <c r="AD395" i="16"/>
  <c r="AD390" i="16"/>
  <c r="AD389" i="16"/>
  <c r="AC388" i="16"/>
  <c r="AC386" i="16"/>
  <c r="AB356" i="16"/>
  <c r="AA349" i="16"/>
  <c r="AA341" i="16"/>
  <c r="Y340" i="16"/>
  <c r="Y326" i="16"/>
  <c r="AD301" i="16"/>
  <c r="AD297" i="16"/>
  <c r="Z562" i="16"/>
  <c r="Y553" i="16"/>
  <c r="Y485" i="16"/>
  <c r="AB670" i="16"/>
  <c r="Z106" i="16"/>
  <c r="AA105" i="16"/>
  <c r="AD103" i="16"/>
  <c r="AA100" i="16"/>
  <c r="AB99" i="16"/>
  <c r="Z90" i="16"/>
  <c r="Y86" i="16"/>
  <c r="AC83" i="16"/>
  <c r="AD82" i="16"/>
  <c r="AD81" i="16"/>
  <c r="AA78" i="16"/>
  <c r="AD76" i="16"/>
  <c r="Y74" i="16"/>
  <c r="Z70" i="16"/>
  <c r="AD63" i="16"/>
  <c r="Z56" i="16"/>
  <c r="AA55" i="16"/>
  <c r="AC53" i="16"/>
  <c r="AD51" i="16"/>
  <c r="AD47" i="16"/>
  <c r="Z45" i="16"/>
  <c r="AA44" i="16"/>
  <c r="AA40" i="16"/>
  <c r="AD39" i="16"/>
  <c r="Z37" i="16"/>
  <c r="Z36" i="16"/>
  <c r="AD33" i="16"/>
  <c r="Z30" i="16"/>
  <c r="AD23" i="16"/>
  <c r="Z21" i="16"/>
  <c r="AD19" i="16"/>
  <c r="Y12" i="16"/>
  <c r="Z11" i="16"/>
  <c r="AC289" i="16"/>
  <c r="AA287" i="16"/>
  <c r="Z286" i="16"/>
  <c r="Y285" i="16"/>
  <c r="AD282" i="16"/>
  <c r="AC281" i="16"/>
  <c r="AA279" i="16"/>
  <c r="Z278" i="16"/>
  <c r="Y277" i="16"/>
  <c r="AD274" i="16"/>
  <c r="AC273" i="16"/>
  <c r="AA271" i="16"/>
  <c r="Z270" i="16"/>
  <c r="Y269" i="16"/>
  <c r="AD266" i="16"/>
  <c r="AC265" i="16"/>
  <c r="AA263" i="16"/>
  <c r="Y262" i="16"/>
  <c r="AD259" i="16"/>
  <c r="AA257" i="16"/>
  <c r="Z256" i="16"/>
  <c r="Z245" i="16"/>
  <c r="Y244" i="16"/>
  <c r="AC242" i="16"/>
  <c r="AA241" i="16"/>
  <c r="Z240" i="16"/>
  <c r="AD236" i="16"/>
  <c r="AC235" i="16"/>
  <c r="AB232" i="16"/>
  <c r="AB230" i="16"/>
  <c r="AA229" i="16"/>
  <c r="Z228" i="16"/>
  <c r="AD220" i="16"/>
  <c r="AB216" i="16"/>
  <c r="AB214" i="16"/>
  <c r="AA213" i="16"/>
  <c r="Z212" i="16"/>
  <c r="AD204" i="16"/>
  <c r="AB200" i="16"/>
  <c r="AB198" i="16"/>
  <c r="AA197" i="16"/>
  <c r="Z196" i="16"/>
  <c r="AD188" i="16"/>
  <c r="AB184" i="16"/>
  <c r="AB182" i="16"/>
  <c r="AA181" i="16"/>
  <c r="Z180" i="16"/>
  <c r="AC167" i="16"/>
  <c r="AA164" i="16"/>
  <c r="Z161" i="16"/>
  <c r="AA160" i="16"/>
  <c r="AA159" i="16"/>
  <c r="AA158" i="16"/>
  <c r="AA157" i="16"/>
  <c r="AA155" i="16"/>
  <c r="AA154" i="16"/>
  <c r="AA153" i="16"/>
  <c r="AA152" i="16"/>
  <c r="AB151" i="16"/>
  <c r="AB150" i="16"/>
  <c r="AA149" i="16"/>
  <c r="AC431" i="16"/>
  <c r="Y414" i="16"/>
  <c r="Y412" i="16"/>
  <c r="AA410" i="16"/>
  <c r="Z408" i="16"/>
  <c r="Z406" i="16"/>
  <c r="AA402" i="16"/>
  <c r="AC399" i="16"/>
  <c r="AD393" i="16"/>
  <c r="AC390" i="16"/>
  <c r="Y372" i="16"/>
  <c r="AB352" i="16"/>
  <c r="AA351" i="16"/>
  <c r="Z346" i="16"/>
  <c r="Z344" i="16"/>
  <c r="AA343" i="16"/>
  <c r="AD339" i="16"/>
  <c r="AC335" i="16"/>
  <c r="AD309" i="16"/>
  <c r="AD305" i="16"/>
  <c r="AB296" i="16"/>
  <c r="Y575" i="16"/>
  <c r="Y545" i="16"/>
  <c r="AC534" i="16"/>
  <c r="AB447" i="16"/>
  <c r="AA692" i="16"/>
  <c r="AC596" i="16"/>
  <c r="AA165" i="16"/>
  <c r="Z164" i="16"/>
  <c r="Z155" i="16"/>
  <c r="Z154" i="16"/>
  <c r="Z153" i="16"/>
  <c r="Z152" i="16"/>
  <c r="AA151" i="16"/>
  <c r="AA432" i="16"/>
  <c r="AC429" i="16"/>
  <c r="AD427" i="16"/>
  <c r="AD423" i="16"/>
  <c r="Y406" i="16"/>
  <c r="Z404" i="16"/>
  <c r="AA400" i="16"/>
  <c r="AA398" i="16"/>
  <c r="AC393" i="16"/>
  <c r="AA384" i="16"/>
  <c r="AD375" i="16"/>
  <c r="AD369" i="16"/>
  <c r="AD367" i="16"/>
  <c r="AD365" i="16"/>
  <c r="AD361" i="16"/>
  <c r="AA359" i="16"/>
  <c r="Z354" i="16"/>
  <c r="AA353" i="16"/>
  <c r="Z342" i="16"/>
  <c r="AC339" i="16"/>
  <c r="AB338" i="16"/>
  <c r="AB336" i="16"/>
  <c r="AD313" i="16"/>
  <c r="AD311" i="16"/>
  <c r="AB304" i="16"/>
  <c r="AB302" i="16"/>
  <c r="AD574" i="16"/>
  <c r="AC573" i="16"/>
  <c r="AC521" i="16"/>
  <c r="Y519" i="16"/>
  <c r="Y507" i="16"/>
  <c r="AB705" i="16"/>
  <c r="AB659" i="16"/>
  <c r="AD176" i="16"/>
  <c r="AD175" i="16"/>
  <c r="AD170" i="16"/>
  <c r="Z166" i="16"/>
  <c r="Z165" i="16"/>
  <c r="Z432" i="16"/>
  <c r="AA430" i="16"/>
  <c r="AD425" i="16"/>
  <c r="AC423" i="16"/>
  <c r="AD419" i="16"/>
  <c r="Y410" i="16"/>
  <c r="Y404" i="16"/>
  <c r="Z400" i="16"/>
  <c r="Z398" i="16"/>
  <c r="AA392" i="16"/>
  <c r="AA391" i="16"/>
  <c r="Z388" i="16"/>
  <c r="Z386" i="16"/>
  <c r="AA379" i="16"/>
  <c r="AD373" i="16"/>
  <c r="Y356" i="16"/>
  <c r="AA337" i="16"/>
  <c r="AA333" i="16"/>
  <c r="AB330" i="16"/>
  <c r="AB328" i="16"/>
  <c r="AB322" i="16"/>
  <c r="AB310" i="16"/>
  <c r="AB298" i="16"/>
  <c r="Z296" i="16"/>
  <c r="AC565" i="16"/>
  <c r="AC473" i="16"/>
  <c r="AC660" i="16"/>
  <c r="Y264" i="16"/>
  <c r="AD261" i="16"/>
  <c r="AC260" i="16"/>
  <c r="AA258" i="16"/>
  <c r="Z257" i="16"/>
  <c r="Y256" i="16"/>
  <c r="AD253" i="16"/>
  <c r="AC252" i="16"/>
  <c r="AA251" i="16"/>
  <c r="Z250" i="16"/>
  <c r="Y249" i="16"/>
  <c r="AD247" i="16"/>
  <c r="AB246" i="16"/>
  <c r="AA245" i="16"/>
  <c r="Z244" i="16"/>
  <c r="AC241" i="16"/>
  <c r="AB240" i="16"/>
  <c r="Z239" i="16"/>
  <c r="Z237" i="16"/>
  <c r="Z174" i="16"/>
  <c r="Z173" i="16"/>
  <c r="Z172" i="16"/>
  <c r="AA171" i="16"/>
  <c r="AA170" i="16"/>
  <c r="AA169" i="16"/>
  <c r="AB168" i="16"/>
  <c r="AA167" i="16"/>
  <c r="AA166" i="16"/>
  <c r="AA163" i="16"/>
  <c r="AC161" i="16"/>
  <c r="AD160" i="16"/>
  <c r="AD159" i="16"/>
  <c r="AD158" i="16"/>
  <c r="AD157" i="16"/>
  <c r="AA150" i="16"/>
  <c r="AA428" i="16"/>
  <c r="AC427" i="16"/>
  <c r="Y424" i="16"/>
  <c r="AD421" i="16"/>
  <c r="Z418" i="16"/>
  <c r="AA412" i="16"/>
  <c r="AC411" i="16"/>
  <c r="Y408" i="16"/>
  <c r="AD405" i="16"/>
  <c r="Z402" i="16"/>
  <c r="AA396" i="16"/>
  <c r="AC395" i="16"/>
  <c r="Y392" i="16"/>
  <c r="Z391" i="16"/>
  <c r="AB388" i="16"/>
  <c r="Z384" i="16"/>
  <c r="AA383" i="16"/>
  <c r="AB378" i="16"/>
  <c r="AD377" i="16"/>
  <c r="AA367" i="16"/>
  <c r="AB366" i="16"/>
  <c r="AD363" i="16"/>
  <c r="Z358" i="16"/>
  <c r="AA357" i="16"/>
  <c r="AD353" i="16"/>
  <c r="Z348" i="16"/>
  <c r="AB346" i="16"/>
  <c r="Z336" i="16"/>
  <c r="AA335" i="16"/>
  <c r="AA317" i="16"/>
  <c r="AA311" i="16"/>
  <c r="AD307" i="16"/>
  <c r="AD299" i="16"/>
  <c r="AD575" i="16"/>
  <c r="AC574" i="16"/>
  <c r="Z571" i="16"/>
  <c r="Y570" i="16"/>
  <c r="AD567" i="16"/>
  <c r="AC566" i="16"/>
  <c r="Z563" i="16"/>
  <c r="Y562" i="16"/>
  <c r="AD559" i="16"/>
  <c r="AC558" i="16"/>
  <c r="Y554" i="16"/>
  <c r="AD551" i="16"/>
  <c r="AC550" i="16"/>
  <c r="Y546" i="16"/>
  <c r="AD543" i="16"/>
  <c r="AD535" i="16"/>
  <c r="AB516" i="16"/>
  <c r="Y508" i="16"/>
  <c r="AC503" i="16"/>
  <c r="AC494" i="16"/>
  <c r="AB493" i="16"/>
  <c r="Y487" i="16"/>
  <c r="Y486" i="16"/>
  <c r="AB475" i="16"/>
  <c r="AB471" i="16"/>
  <c r="AB460" i="16"/>
  <c r="AC453" i="16"/>
  <c r="Y451" i="16"/>
  <c r="AC448" i="16"/>
  <c r="AC439" i="16"/>
  <c r="AB716" i="16"/>
  <c r="AB706" i="16"/>
  <c r="AB693" i="16"/>
  <c r="Y677" i="16"/>
  <c r="AB671" i="16"/>
  <c r="AB660" i="16"/>
  <c r="AB592" i="16"/>
  <c r="AA422" i="16"/>
  <c r="AC421" i="16"/>
  <c r="Y418" i="16"/>
  <c r="AD415" i="16"/>
  <c r="Z412" i="16"/>
  <c r="AA406" i="16"/>
  <c r="AC405" i="16"/>
  <c r="Y402" i="16"/>
  <c r="AD399" i="16"/>
  <c r="Z396" i="16"/>
  <c r="Z390" i="16"/>
  <c r="AA388" i="16"/>
  <c r="AD387" i="16"/>
  <c r="Y384" i="16"/>
  <c r="Z383" i="16"/>
  <c r="AB382" i="16"/>
  <c r="AD381" i="16"/>
  <c r="Z374" i="16"/>
  <c r="AD371" i="16"/>
  <c r="Y368" i="16"/>
  <c r="AB364" i="16"/>
  <c r="Z356" i="16"/>
  <c r="AA355" i="16"/>
  <c r="AB354" i="16"/>
  <c r="AB332" i="16"/>
  <c r="AA321" i="16"/>
  <c r="AB316" i="16"/>
  <c r="Z310" i="16"/>
  <c r="AB308" i="16"/>
  <c r="Z302" i="16"/>
  <c r="AB300" i="16"/>
  <c r="Z294" i="16"/>
  <c r="AC575" i="16"/>
  <c r="Z572" i="16"/>
  <c r="Y571" i="16"/>
  <c r="AD568" i="16"/>
  <c r="AC567" i="16"/>
  <c r="Z564" i="16"/>
  <c r="Y563" i="16"/>
  <c r="AD560" i="16"/>
  <c r="AC559" i="16"/>
  <c r="Y555" i="16"/>
  <c r="AD552" i="16"/>
  <c r="AC551" i="16"/>
  <c r="Y547" i="16"/>
  <c r="AD544" i="16"/>
  <c r="AC543" i="16"/>
  <c r="AC523" i="16"/>
  <c r="AB522" i="16"/>
  <c r="Y520" i="16"/>
  <c r="AB517" i="16"/>
  <c r="Y509" i="16"/>
  <c r="AC504" i="16"/>
  <c r="AB497" i="16"/>
  <c r="AB496" i="16"/>
  <c r="Y488" i="16"/>
  <c r="AC477" i="16"/>
  <c r="AB461" i="16"/>
  <c r="AB438" i="16"/>
  <c r="AB707" i="16"/>
  <c r="AA706" i="16"/>
  <c r="AA698" i="16"/>
  <c r="AB694" i="16"/>
  <c r="AB682" i="16"/>
  <c r="AB681" i="16"/>
  <c r="AC672" i="16"/>
  <c r="AB616" i="16"/>
  <c r="AA615" i="16"/>
  <c r="AB610" i="16"/>
  <c r="AB580" i="16"/>
  <c r="Z573" i="16"/>
  <c r="Y572" i="16"/>
  <c r="AD569" i="16"/>
  <c r="AC568" i="16"/>
  <c r="Z565" i="16"/>
  <c r="Y564" i="16"/>
  <c r="AD561" i="16"/>
  <c r="AC560" i="16"/>
  <c r="Y556" i="16"/>
  <c r="AD553" i="16"/>
  <c r="AC552" i="16"/>
  <c r="Y548" i="16"/>
  <c r="AD545" i="16"/>
  <c r="AC544" i="16"/>
  <c r="AD537" i="16"/>
  <c r="AC536" i="16"/>
  <c r="Z534" i="16"/>
  <c r="Y533" i="16"/>
  <c r="AD529" i="16"/>
  <c r="AC524" i="16"/>
  <c r="AC505" i="16"/>
  <c r="AC484" i="16"/>
  <c r="Y470" i="16"/>
  <c r="AC463" i="16"/>
  <c r="AB462" i="16"/>
  <c r="Y452" i="16"/>
  <c r="AB440" i="16"/>
  <c r="AA439" i="16"/>
  <c r="AB718" i="16"/>
  <c r="AA694" i="16"/>
  <c r="AB689" i="16"/>
  <c r="AC662" i="16"/>
  <c r="AB634" i="16"/>
  <c r="AB624" i="16"/>
  <c r="AD570" i="16"/>
  <c r="AC569" i="16"/>
  <c r="Z566" i="16"/>
  <c r="Y565" i="16"/>
  <c r="AD562" i="16"/>
  <c r="AC561" i="16"/>
  <c r="Y557" i="16"/>
  <c r="AD554" i="16"/>
  <c r="AC553" i="16"/>
  <c r="Y549" i="16"/>
  <c r="AD546" i="16"/>
  <c r="AC545" i="16"/>
  <c r="AD538" i="16"/>
  <c r="Y534" i="16"/>
  <c r="AD530" i="16"/>
  <c r="AC525" i="16"/>
  <c r="AB524" i="16"/>
  <c r="Y521" i="16"/>
  <c r="AC519" i="16"/>
  <c r="AC507" i="16"/>
  <c r="AB506" i="16"/>
  <c r="Y493" i="16"/>
  <c r="AC485" i="16"/>
  <c r="AB479" i="16"/>
  <c r="Y471" i="16"/>
  <c r="AC466" i="16"/>
  <c r="AC464" i="16"/>
  <c r="AB449" i="16"/>
  <c r="AB709" i="16"/>
  <c r="AA708" i="16"/>
  <c r="AB690" i="16"/>
  <c r="AC676" i="16"/>
  <c r="AC656" i="16"/>
  <c r="AB652" i="16"/>
  <c r="AB640" i="16"/>
  <c r="AB628" i="16"/>
  <c r="AB626" i="16"/>
  <c r="AC264" i="16"/>
  <c r="AA262" i="16"/>
  <c r="Z261" i="16"/>
  <c r="Y260" i="16"/>
  <c r="AD257" i="16"/>
  <c r="AC256" i="16"/>
  <c r="AA255" i="16"/>
  <c r="Z253" i="16"/>
  <c r="Y252" i="16"/>
  <c r="AD250" i="16"/>
  <c r="AC249" i="16"/>
  <c r="AB248" i="16"/>
  <c r="Z247" i="16"/>
  <c r="AD244" i="16"/>
  <c r="AB243" i="16"/>
  <c r="AA242" i="16"/>
  <c r="Y241" i="16"/>
  <c r="AD239" i="16"/>
  <c r="AD238" i="16"/>
  <c r="AB236" i="16"/>
  <c r="AC231" i="16"/>
  <c r="AB229" i="16"/>
  <c r="AB227" i="16"/>
  <c r="AC223" i="16"/>
  <c r="AB221" i="16"/>
  <c r="AB219" i="16"/>
  <c r="AC215" i="16"/>
  <c r="AB213" i="16"/>
  <c r="AB211" i="16"/>
  <c r="AC207" i="16"/>
  <c r="AB205" i="16"/>
  <c r="AB203" i="16"/>
  <c r="AC199" i="16"/>
  <c r="AB197" i="16"/>
  <c r="AB195" i="16"/>
  <c r="AC191" i="16"/>
  <c r="AB189" i="16"/>
  <c r="AB187" i="16"/>
  <c r="AC183" i="16"/>
  <c r="AB181" i="16"/>
  <c r="AB179" i="16"/>
  <c r="AC176" i="16"/>
  <c r="AD174" i="16"/>
  <c r="AD173" i="16"/>
  <c r="AD172" i="16"/>
  <c r="Z160" i="16"/>
  <c r="Z159" i="16"/>
  <c r="Z158" i="16"/>
  <c r="Z157" i="16"/>
  <c r="AA156" i="16"/>
  <c r="AC154" i="16"/>
  <c r="AC152" i="16"/>
  <c r="AD149" i="16"/>
  <c r="Y432" i="16"/>
  <c r="AD429" i="16"/>
  <c r="Z426" i="16"/>
  <c r="AA420" i="16"/>
  <c r="AC419" i="16"/>
  <c r="Y416" i="16"/>
  <c r="AD413" i="16"/>
  <c r="Z410" i="16"/>
  <c r="AA404" i="16"/>
  <c r="AC403" i="16"/>
  <c r="Y400" i="16"/>
  <c r="AD397" i="16"/>
  <c r="Z394" i="16"/>
  <c r="AD391" i="16"/>
  <c r="AA386" i="16"/>
  <c r="AC385" i="16"/>
  <c r="AA381" i="16"/>
  <c r="AB380" i="16"/>
  <c r="AD379" i="16"/>
  <c r="Z372" i="16"/>
  <c r="AA371" i="16"/>
  <c r="AB370" i="16"/>
  <c r="AD349" i="16"/>
  <c r="Y344" i="16"/>
  <c r="AB340" i="16"/>
  <c r="AD337" i="16"/>
  <c r="Y332" i="16"/>
  <c r="AA325" i="16"/>
  <c r="AB324" i="16"/>
  <c r="AC323" i="16"/>
  <c r="AA315" i="16"/>
  <c r="AB314" i="16"/>
  <c r="AD303" i="16"/>
  <c r="AD295" i="16"/>
  <c r="Z575" i="16"/>
  <c r="Y574" i="16"/>
  <c r="AD571" i="16"/>
  <c r="AC570" i="16"/>
  <c r="Z567" i="16"/>
  <c r="Y566" i="16"/>
  <c r="AD563" i="16"/>
  <c r="AC562" i="16"/>
  <c r="Y558" i="16"/>
  <c r="AD555" i="16"/>
  <c r="AC554" i="16"/>
  <c r="Y550" i="16"/>
  <c r="AD547" i="16"/>
  <c r="AC546" i="16"/>
  <c r="AD539" i="16"/>
  <c r="AA536" i="16"/>
  <c r="Z535" i="16"/>
  <c r="AC508" i="16"/>
  <c r="Y503" i="16"/>
  <c r="Y497" i="16"/>
  <c r="Y496" i="16"/>
  <c r="Y495" i="16"/>
  <c r="Y494" i="16"/>
  <c r="AC487" i="16"/>
  <c r="AC486" i="16"/>
  <c r="AB467" i="16"/>
  <c r="AC451" i="16"/>
  <c r="AB450" i="16"/>
  <c r="Y448" i="16"/>
  <c r="AB444" i="16"/>
  <c r="AB712" i="16"/>
  <c r="AB710" i="16"/>
  <c r="AB691" i="16"/>
  <c r="Y688" i="16"/>
  <c r="Y681" i="16"/>
  <c r="Y633" i="16"/>
  <c r="AD837" i="16"/>
  <c r="AC571" i="16"/>
  <c r="Z568" i="16"/>
  <c r="Y567" i="16"/>
  <c r="AD564" i="16"/>
  <c r="AC563" i="16"/>
  <c r="Y559" i="16"/>
  <c r="AD556" i="16"/>
  <c r="AC555" i="16"/>
  <c r="Y551" i="16"/>
  <c r="AD548" i="16"/>
  <c r="AC547" i="16"/>
  <c r="Y543" i="16"/>
  <c r="AD540" i="16"/>
  <c r="Z528" i="16"/>
  <c r="AA526" i="16"/>
  <c r="Y523" i="16"/>
  <c r="AC520" i="16"/>
  <c r="AC513" i="16"/>
  <c r="AC512" i="16"/>
  <c r="AC511" i="16"/>
  <c r="AC509" i="16"/>
  <c r="AB508" i="16"/>
  <c r="Y504" i="16"/>
  <c r="AC490" i="16"/>
  <c r="AC488" i="16"/>
  <c r="Y477" i="16"/>
  <c r="AC469" i="16"/>
  <c r="AB468" i="16"/>
  <c r="AC456" i="16"/>
  <c r="AC446" i="16"/>
  <c r="AA712" i="16"/>
  <c r="AB702" i="16"/>
  <c r="AB701" i="16"/>
  <c r="AA700" i="16"/>
  <c r="AC664" i="16"/>
  <c r="AC658" i="16"/>
  <c r="AC646" i="16"/>
  <c r="AB644" i="16"/>
  <c r="AC636" i="16"/>
  <c r="AB630" i="16"/>
  <c r="AB621" i="16"/>
  <c r="Y819" i="16"/>
  <c r="AD293" i="16"/>
  <c r="AD573" i="16"/>
  <c r="AC572" i="16"/>
  <c r="Z569" i="16"/>
  <c r="Y568" i="16"/>
  <c r="AD565" i="16"/>
  <c r="AC564" i="16"/>
  <c r="Z561" i="16"/>
  <c r="Y560" i="16"/>
  <c r="AD557" i="16"/>
  <c r="AC556" i="16"/>
  <c r="Y552" i="16"/>
  <c r="AD549" i="16"/>
  <c r="AC548" i="16"/>
  <c r="Y544" i="16"/>
  <c r="AD541" i="16"/>
  <c r="Z529" i="16"/>
  <c r="Y524" i="16"/>
  <c r="AB514" i="16"/>
  <c r="AB513" i="16"/>
  <c r="AB512" i="16"/>
  <c r="AB510" i="16"/>
  <c r="AB509" i="16"/>
  <c r="Y505" i="16"/>
  <c r="AB491" i="16"/>
  <c r="AB489" i="16"/>
  <c r="Y484" i="16"/>
  <c r="Y480" i="16"/>
  <c r="Y479" i="16"/>
  <c r="AC470" i="16"/>
  <c r="AB457" i="16"/>
  <c r="AB456" i="16"/>
  <c r="AC452" i="16"/>
  <c r="AB446" i="16"/>
  <c r="AB714" i="16"/>
  <c r="AA713" i="16"/>
  <c r="AA702" i="16"/>
  <c r="AC668" i="16"/>
  <c r="AB664" i="16"/>
  <c r="AB658" i="16"/>
  <c r="AB647" i="16"/>
  <c r="AA621" i="16"/>
  <c r="Z824" i="16"/>
  <c r="Z368" i="16"/>
  <c r="Y364" i="16"/>
  <c r="AA363" i="16"/>
  <c r="AB358" i="16"/>
  <c r="AD357" i="16"/>
  <c r="Z350" i="16"/>
  <c r="AA345" i="16"/>
  <c r="AB344" i="16"/>
  <c r="AD343" i="16"/>
  <c r="Y336" i="16"/>
  <c r="AB334" i="16"/>
  <c r="AD333" i="16"/>
  <c r="Z312" i="16"/>
  <c r="AA307" i="16"/>
  <c r="AA303" i="16"/>
  <c r="AA299" i="16"/>
  <c r="AA295" i="16"/>
  <c r="Z536" i="16"/>
  <c r="Y535" i="16"/>
  <c r="AD533" i="16"/>
  <c r="AC532" i="16"/>
  <c r="AC531" i="16"/>
  <c r="AC527" i="16"/>
  <c r="Y517" i="16"/>
  <c r="Y516" i="16"/>
  <c r="Y515" i="16"/>
  <c r="AB505" i="16"/>
  <c r="AB504" i="16"/>
  <c r="AB502" i="16"/>
  <c r="AC501" i="16"/>
  <c r="AC500" i="16"/>
  <c r="AC499" i="16"/>
  <c r="Y491" i="16"/>
  <c r="AB485" i="16"/>
  <c r="AB483" i="16"/>
  <c r="AC482" i="16"/>
  <c r="AC481" i="16"/>
  <c r="Y476" i="16"/>
  <c r="Y460" i="16"/>
  <c r="Y459" i="16"/>
  <c r="Y455" i="16"/>
  <c r="Y449" i="16"/>
  <c r="Y444" i="16"/>
  <c r="Y443" i="16"/>
  <c r="AA437" i="16"/>
  <c r="AA710" i="16"/>
  <c r="AC687" i="16"/>
  <c r="AC686" i="16"/>
  <c r="AB679" i="16"/>
  <c r="AB678" i="16"/>
  <c r="AB677" i="16"/>
  <c r="AC654" i="16"/>
  <c r="AC650" i="16"/>
  <c r="AB649" i="16"/>
  <c r="Y643" i="16"/>
  <c r="AB607" i="16"/>
  <c r="AA593" i="16"/>
  <c r="Y585" i="16"/>
  <c r="AA580" i="16"/>
  <c r="Z857" i="16"/>
  <c r="AD855" i="16"/>
  <c r="Y848" i="16"/>
  <c r="AC845" i="16"/>
  <c r="Z842" i="16"/>
  <c r="AC837" i="16"/>
  <c r="AD768" i="16"/>
  <c r="AD760" i="16"/>
  <c r="Z560" i="16"/>
  <c r="Z559" i="16"/>
  <c r="Z558" i="16"/>
  <c r="Z557" i="16"/>
  <c r="Z556" i="16"/>
  <c r="Z555" i="16"/>
  <c r="Z554" i="16"/>
  <c r="Z553" i="16"/>
  <c r="Z552" i="16"/>
  <c r="Z551" i="16"/>
  <c r="Z550" i="16"/>
  <c r="Z549" i="16"/>
  <c r="Z548" i="16"/>
  <c r="Z547" i="16"/>
  <c r="Z546" i="16"/>
  <c r="Z545" i="16"/>
  <c r="Z544" i="16"/>
  <c r="Z543" i="16"/>
  <c r="Z542" i="16"/>
  <c r="Z541" i="16"/>
  <c r="Z540" i="16"/>
  <c r="Z539" i="16"/>
  <c r="Z538" i="16"/>
  <c r="Z537" i="16"/>
  <c r="Y536" i="16"/>
  <c r="AD534" i="16"/>
  <c r="AC533" i="16"/>
  <c r="AA530" i="16"/>
  <c r="AA528" i="16"/>
  <c r="AB527" i="16"/>
  <c r="Y513" i="16"/>
  <c r="Y512" i="16"/>
  <c r="Y511" i="16"/>
  <c r="AB501" i="16"/>
  <c r="AB500" i="16"/>
  <c r="AB498" i="16"/>
  <c r="AC497" i="16"/>
  <c r="AC496" i="16"/>
  <c r="AC495" i="16"/>
  <c r="Y490" i="16"/>
  <c r="AC480" i="16"/>
  <c r="AC479" i="16"/>
  <c r="Y474" i="16"/>
  <c r="Y473" i="16"/>
  <c r="Y469" i="16"/>
  <c r="Y466" i="16"/>
  <c r="Y463" i="16"/>
  <c r="Y457" i="16"/>
  <c r="Y456" i="16"/>
  <c r="Y441" i="16"/>
  <c r="AC688" i="16"/>
  <c r="AB686" i="16"/>
  <c r="AB673" i="16"/>
  <c r="Y645" i="16"/>
  <c r="AB618" i="16"/>
  <c r="AA617" i="16"/>
  <c r="AC598" i="16"/>
  <c r="AB597" i="16"/>
  <c r="Y591" i="16"/>
  <c r="AB582" i="16"/>
  <c r="AA581" i="16"/>
  <c r="AA854" i="16"/>
  <c r="AA844" i="16"/>
  <c r="AC833" i="16"/>
  <c r="AC827" i="16"/>
  <c r="AA741" i="16"/>
  <c r="AC584" i="16"/>
  <c r="AD856" i="16"/>
  <c r="Z854" i="16"/>
  <c r="AD774" i="16"/>
  <c r="AD765" i="16"/>
  <c r="AC752" i="16"/>
  <c r="AC600" i="16"/>
  <c r="AB584" i="16"/>
  <c r="Z850" i="16"/>
  <c r="Y832" i="16"/>
  <c r="AA805" i="16"/>
  <c r="AC802" i="16"/>
  <c r="AB723" i="16"/>
  <c r="Z366" i="16"/>
  <c r="AA361" i="16"/>
  <c r="AB360" i="16"/>
  <c r="AD359" i="16"/>
  <c r="Z352" i="16"/>
  <c r="Y348" i="16"/>
  <c r="AA347" i="16"/>
  <c r="AB342" i="16"/>
  <c r="AD341" i="16"/>
  <c r="Z338" i="16"/>
  <c r="AD335" i="16"/>
  <c r="AC331" i="16"/>
  <c r="Z314" i="16"/>
  <c r="Y310" i="16"/>
  <c r="AA309" i="16"/>
  <c r="AA305" i="16"/>
  <c r="AA301" i="16"/>
  <c r="AA297" i="16"/>
  <c r="AA293" i="16"/>
  <c r="AD536" i="16"/>
  <c r="AC535" i="16"/>
  <c r="Z533" i="16"/>
  <c r="Y532" i="16"/>
  <c r="Y531" i="16"/>
  <c r="AB521" i="16"/>
  <c r="AB520" i="16"/>
  <c r="AB518" i="16"/>
  <c r="AC517" i="16"/>
  <c r="AC516" i="16"/>
  <c r="AC515" i="16"/>
  <c r="Y501" i="16"/>
  <c r="Y500" i="16"/>
  <c r="Y499" i="16"/>
  <c r="AC491" i="16"/>
  <c r="Y482" i="16"/>
  <c r="Y481" i="16"/>
  <c r="AB477" i="16"/>
  <c r="AC476" i="16"/>
  <c r="AC467" i="16"/>
  <c r="AC461" i="16"/>
  <c r="AC460" i="16"/>
  <c r="AC459" i="16"/>
  <c r="AC455" i="16"/>
  <c r="AB454" i="16"/>
  <c r="AB453" i="16"/>
  <c r="AB452" i="16"/>
  <c r="AC449" i="16"/>
  <c r="AC442" i="16"/>
  <c r="AA718" i="16"/>
  <c r="AA717" i="16"/>
  <c r="AA716" i="16"/>
  <c r="AB699" i="16"/>
  <c r="AB698" i="16"/>
  <c r="AB697" i="16"/>
  <c r="AA690" i="16"/>
  <c r="Y685" i="16"/>
  <c r="Y673" i="16"/>
  <c r="AC638" i="16"/>
  <c r="AA632" i="16"/>
  <c r="AB623" i="16"/>
  <c r="AA611" i="16"/>
  <c r="AB600" i="16"/>
  <c r="Y597" i="16"/>
  <c r="AA860" i="16"/>
  <c r="Y850" i="16"/>
  <c r="Z782" i="16"/>
  <c r="Z778" i="16"/>
  <c r="Z772" i="16"/>
  <c r="AB590" i="16"/>
  <c r="AA589" i="16"/>
  <c r="AD843" i="16"/>
  <c r="AC835" i="16"/>
  <c r="AB591" i="16"/>
  <c r="AD858" i="16"/>
  <c r="Z856" i="16"/>
  <c r="AD854" i="16"/>
  <c r="AC849" i="16"/>
  <c r="AC812" i="16"/>
  <c r="AC542" i="16"/>
  <c r="AC541" i="16"/>
  <c r="AC540" i="16"/>
  <c r="AC539" i="16"/>
  <c r="AC538" i="16"/>
  <c r="AC537" i="16"/>
  <c r="AA534" i="16"/>
  <c r="Z532" i="16"/>
  <c r="Z531" i="16"/>
  <c r="Y530" i="16"/>
  <c r="Y529" i="16"/>
  <c r="Y528" i="16"/>
  <c r="Y522" i="16"/>
  <c r="AB519" i="16"/>
  <c r="AC518" i="16"/>
  <c r="Y514" i="16"/>
  <c r="AB511" i="16"/>
  <c r="AC510" i="16"/>
  <c r="Y506" i="16"/>
  <c r="AB503" i="16"/>
  <c r="AC502" i="16"/>
  <c r="Y498" i="16"/>
  <c r="AB495" i="16"/>
  <c r="Y492" i="16"/>
  <c r="AC489" i="16"/>
  <c r="AB484" i="16"/>
  <c r="AC483" i="16"/>
  <c r="AC478" i="16"/>
  <c r="Y475" i="16"/>
  <c r="AB473" i="16"/>
  <c r="AC472" i="16"/>
  <c r="Y468" i="16"/>
  <c r="AC465" i="16"/>
  <c r="Y462" i="16"/>
  <c r="AB459" i="16"/>
  <c r="AC458" i="16"/>
  <c r="Y454" i="16"/>
  <c r="AB451" i="16"/>
  <c r="Y447" i="16"/>
  <c r="AB441" i="16"/>
  <c r="AB715" i="16"/>
  <c r="AB711" i="16"/>
  <c r="AB704" i="16"/>
  <c r="AB696" i="16"/>
  <c r="Z687" i="16"/>
  <c r="AC684" i="16"/>
  <c r="AC683" i="16"/>
  <c r="Y679" i="16"/>
  <c r="AA677" i="16"/>
  <c r="Y671" i="16"/>
  <c r="Y670" i="16"/>
  <c r="AB667" i="16"/>
  <c r="AC666" i="16"/>
  <c r="AB656" i="16"/>
  <c r="AB655" i="16"/>
  <c r="AB654" i="16"/>
  <c r="Y649" i="16"/>
  <c r="AA619" i="16"/>
  <c r="Y613" i="16"/>
  <c r="Y834" i="16"/>
  <c r="AD801" i="16"/>
  <c r="AA731" i="16"/>
  <c r="AB472" i="16"/>
  <c r="AC471" i="16"/>
  <c r="Y467" i="16"/>
  <c r="AB465" i="16"/>
  <c r="Y461" i="16"/>
  <c r="AB458" i="16"/>
  <c r="AC457" i="16"/>
  <c r="Y453" i="16"/>
  <c r="AC450" i="16"/>
  <c r="AB445" i="16"/>
  <c r="AC444" i="16"/>
  <c r="AB437" i="16"/>
  <c r="AA715" i="16"/>
  <c r="AA711" i="16"/>
  <c r="AA704" i="16"/>
  <c r="AB703" i="16"/>
  <c r="AA696" i="16"/>
  <c r="AB695" i="16"/>
  <c r="Y687" i="16"/>
  <c r="AB684" i="16"/>
  <c r="AB683" i="16"/>
  <c r="AB675" i="16"/>
  <c r="AC674" i="16"/>
  <c r="AB666" i="16"/>
  <c r="AC652" i="16"/>
  <c r="AB642" i="16"/>
  <c r="AC640" i="16"/>
  <c r="AB632" i="16"/>
  <c r="Y617" i="16"/>
  <c r="Y589" i="16"/>
  <c r="AD857" i="16"/>
  <c r="Z855" i="16"/>
  <c r="AA850" i="16"/>
  <c r="AD847" i="16"/>
  <c r="AA838" i="16"/>
  <c r="AD831" i="16"/>
  <c r="Z817" i="16"/>
  <c r="AD815" i="16"/>
  <c r="Y783" i="16"/>
  <c r="Z756" i="16"/>
  <c r="Y542" i="16"/>
  <c r="Y541" i="16"/>
  <c r="Y540" i="16"/>
  <c r="Y539" i="16"/>
  <c r="Y538" i="16"/>
  <c r="Y537" i="16"/>
  <c r="AD532" i="16"/>
  <c r="AD531" i="16"/>
  <c r="AC530" i="16"/>
  <c r="AC529" i="16"/>
  <c r="AC528" i="16"/>
  <c r="AD527" i="16"/>
  <c r="AB523" i="16"/>
  <c r="AC522" i="16"/>
  <c r="Y518" i="16"/>
  <c r="AB515" i="16"/>
  <c r="AC514" i="16"/>
  <c r="Y510" i="16"/>
  <c r="AB507" i="16"/>
  <c r="AC506" i="16"/>
  <c r="Y502" i="16"/>
  <c r="AB499" i="16"/>
  <c r="AC498" i="16"/>
  <c r="AC492" i="16"/>
  <c r="Y489" i="16"/>
  <c r="AB487" i="16"/>
  <c r="Y483" i="16"/>
  <c r="AB481" i="16"/>
  <c r="Y478" i="16"/>
  <c r="AC475" i="16"/>
  <c r="Y472" i="16"/>
  <c r="AB469" i="16"/>
  <c r="AC468" i="16"/>
  <c r="Y465" i="16"/>
  <c r="AB463" i="16"/>
  <c r="AC462" i="16"/>
  <c r="Y458" i="16"/>
  <c r="AB455" i="16"/>
  <c r="AC454" i="16"/>
  <c r="AB448" i="16"/>
  <c r="AC447" i="16"/>
  <c r="Y445" i="16"/>
  <c r="AB443" i="16"/>
  <c r="AD442" i="16"/>
  <c r="AB439" i="16"/>
  <c r="AB436" i="16"/>
  <c r="AB717" i="16"/>
  <c r="AB713" i="16"/>
  <c r="AB708" i="16"/>
  <c r="AB700" i="16"/>
  <c r="AB692" i="16"/>
  <c r="Y683" i="16"/>
  <c r="AB680" i="16"/>
  <c r="Y675" i="16"/>
  <c r="AC670" i="16"/>
  <c r="AB663" i="16"/>
  <c r="AB662" i="16"/>
  <c r="AC648" i="16"/>
  <c r="AB638" i="16"/>
  <c r="AC614" i="16"/>
  <c r="AC861" i="16"/>
  <c r="AC859" i="16"/>
  <c r="Y856" i="16"/>
  <c r="AA852" i="16"/>
  <c r="Z851" i="16"/>
  <c r="AA846" i="16"/>
  <c r="Z844" i="16"/>
  <c r="AA830" i="16"/>
  <c r="Z828" i="16"/>
  <c r="AD825" i="16"/>
  <c r="Y809" i="16"/>
  <c r="Y757" i="16"/>
  <c r="AD730" i="16"/>
  <c r="AA709" i="16"/>
  <c r="AA705" i="16"/>
  <c r="AA701" i="16"/>
  <c r="AA697" i="16"/>
  <c r="AA693" i="16"/>
  <c r="AA689" i="16"/>
  <c r="AB688" i="16"/>
  <c r="AB687" i="16"/>
  <c r="AC682" i="16"/>
  <c r="AC678" i="16"/>
  <c r="AB674" i="16"/>
  <c r="Y667" i="16"/>
  <c r="Y663" i="16"/>
  <c r="Y659" i="16"/>
  <c r="Y655" i="16"/>
  <c r="AB650" i="16"/>
  <c r="AB646" i="16"/>
  <c r="Y641" i="16"/>
  <c r="AB636" i="16"/>
  <c r="AA630" i="16"/>
  <c r="AB620" i="16"/>
  <c r="AC612" i="16"/>
  <c r="AB606" i="16"/>
  <c r="AB602" i="16"/>
  <c r="Y599" i="16"/>
  <c r="AB595" i="16"/>
  <c r="AC594" i="16"/>
  <c r="Y587" i="16"/>
  <c r="Y858" i="16"/>
  <c r="Y852" i="16"/>
  <c r="Y842" i="16"/>
  <c r="Z840" i="16"/>
  <c r="AA836" i="16"/>
  <c r="AA834" i="16"/>
  <c r="AC829" i="16"/>
  <c r="Z826" i="16"/>
  <c r="AA821" i="16"/>
  <c r="Z749" i="16"/>
  <c r="AD728" i="16"/>
  <c r="AA725" i="16"/>
  <c r="AB661" i="16"/>
  <c r="AB657" i="16"/>
  <c r="AB653" i="16"/>
  <c r="Y651" i="16"/>
  <c r="Y647" i="16"/>
  <c r="AC642" i="16"/>
  <c r="AB639" i="16"/>
  <c r="Y637" i="16"/>
  <c r="Z630" i="16"/>
  <c r="Y615" i="16"/>
  <c r="AA613" i="16"/>
  <c r="AB612" i="16"/>
  <c r="AA606" i="16"/>
  <c r="AA595" i="16"/>
  <c r="AB594" i="16"/>
  <c r="AC592" i="16"/>
  <c r="AC582" i="16"/>
  <c r="AC580" i="16"/>
  <c r="Y846" i="16"/>
  <c r="Y840" i="16"/>
  <c r="Z836" i="16"/>
  <c r="Z834" i="16"/>
  <c r="Y826" i="16"/>
  <c r="AD809" i="16"/>
  <c r="Z769" i="16"/>
  <c r="Z764" i="16"/>
  <c r="AB745" i="16"/>
  <c r="AA707" i="16"/>
  <c r="AA703" i="16"/>
  <c r="AA699" i="16"/>
  <c r="AA695" i="16"/>
  <c r="AA691" i="16"/>
  <c r="AB685" i="16"/>
  <c r="AC680" i="16"/>
  <c r="AB676" i="16"/>
  <c r="AB672" i="16"/>
  <c r="Y669" i="16"/>
  <c r="Y665" i="16"/>
  <c r="Y661" i="16"/>
  <c r="Y657" i="16"/>
  <c r="Y653" i="16"/>
  <c r="AB648" i="16"/>
  <c r="AC644" i="16"/>
  <c r="Y639" i="16"/>
  <c r="AC634" i="16"/>
  <c r="AA623" i="16"/>
  <c r="AA618" i="16"/>
  <c r="AC616" i="16"/>
  <c r="AB609" i="16"/>
  <c r="AB604" i="16"/>
  <c r="Y593" i="16"/>
  <c r="AB589" i="16"/>
  <c r="AC588" i="16"/>
  <c r="AD859" i="16"/>
  <c r="AC857" i="16"/>
  <c r="AC851" i="16"/>
  <c r="AD845" i="16"/>
  <c r="AC843" i="16"/>
  <c r="AD839" i="16"/>
  <c r="Y830" i="16"/>
  <c r="Z823" i="16"/>
  <c r="Z818" i="16"/>
  <c r="AD816" i="16"/>
  <c r="AC784" i="16"/>
  <c r="AC778" i="16"/>
  <c r="Y765" i="16"/>
  <c r="AC758" i="16"/>
  <c r="Z751" i="16"/>
  <c r="AB622" i="16"/>
  <c r="AB611" i="16"/>
  <c r="AB608" i="16"/>
  <c r="Y601" i="16"/>
  <c r="AB596" i="16"/>
  <c r="AA591" i="16"/>
  <c r="AC590" i="16"/>
  <c r="AC586" i="16"/>
  <c r="Y581" i="16"/>
  <c r="Z861" i="16"/>
  <c r="Z860" i="16"/>
  <c r="AA858" i="16"/>
  <c r="AC855" i="16"/>
  <c r="AD853" i="16"/>
  <c r="AD852" i="16"/>
  <c r="AA848" i="16"/>
  <c r="AC847" i="16"/>
  <c r="Y844" i="16"/>
  <c r="AD841" i="16"/>
  <c r="Z838" i="16"/>
  <c r="AA832" i="16"/>
  <c r="AC831" i="16"/>
  <c r="AA815" i="16"/>
  <c r="AD810" i="16"/>
  <c r="Z807" i="16"/>
  <c r="AD783" i="16"/>
  <c r="AD777" i="16"/>
  <c r="Z773" i="16"/>
  <c r="AD757" i="16"/>
  <c r="Y733" i="16"/>
  <c r="AB586" i="16"/>
  <c r="Y860" i="16"/>
  <c r="Z859" i="16"/>
  <c r="Z858" i="16"/>
  <c r="AA856" i="16"/>
  <c r="AC853" i="16"/>
  <c r="AD851" i="16"/>
  <c r="Z848" i="16"/>
  <c r="AA842" i="16"/>
  <c r="AC841" i="16"/>
  <c r="Y838" i="16"/>
  <c r="AD835" i="16"/>
  <c r="Z832" i="16"/>
  <c r="AD829" i="16"/>
  <c r="AD827" i="16"/>
  <c r="AD822" i="16"/>
  <c r="Z808" i="16"/>
  <c r="Z802" i="16"/>
  <c r="AD800" i="16"/>
  <c r="Y779" i="16"/>
  <c r="Z761" i="16"/>
  <c r="Z746" i="16"/>
  <c r="AB739" i="16"/>
  <c r="AA729" i="16"/>
  <c r="AC609" i="16"/>
  <c r="AA604" i="16"/>
  <c r="AB598" i="16"/>
  <c r="Y595" i="16"/>
  <c r="AB593" i="16"/>
  <c r="AB588" i="16"/>
  <c r="Y583" i="16"/>
  <c r="Y579" i="16"/>
  <c r="AD861" i="16"/>
  <c r="AD860" i="16"/>
  <c r="Y854" i="16"/>
  <c r="Z853" i="16"/>
  <c r="Z852" i="16"/>
  <c r="AD849" i="16"/>
  <c r="Z846" i="16"/>
  <c r="AA840" i="16"/>
  <c r="AC839" i="16"/>
  <c r="Y836" i="16"/>
  <c r="AD833" i="16"/>
  <c r="AA828" i="16"/>
  <c r="AC824" i="16"/>
  <c r="AC818" i="16"/>
  <c r="Y803" i="16"/>
  <c r="AC766" i="16"/>
  <c r="Y823" i="16"/>
  <c r="Z822" i="16"/>
  <c r="Z821" i="16"/>
  <c r="AA819" i="16"/>
  <c r="AC816" i="16"/>
  <c r="AD814" i="16"/>
  <c r="AD813" i="16"/>
  <c r="Y807" i="16"/>
  <c r="Z806" i="16"/>
  <c r="Z805" i="16"/>
  <c r="AA803" i="16"/>
  <c r="AC800" i="16"/>
  <c r="AD799" i="16"/>
  <c r="AD798" i="16"/>
  <c r="AD797" i="16"/>
  <c r="AD796" i="16"/>
  <c r="AD795" i="16"/>
  <c r="AD794" i="16"/>
  <c r="AD793" i="16"/>
  <c r="AD792" i="16"/>
  <c r="AD791" i="16"/>
  <c r="AD790" i="16"/>
  <c r="AD789" i="16"/>
  <c r="AD788" i="16"/>
  <c r="AD787" i="16"/>
  <c r="AD786" i="16"/>
  <c r="AD785" i="16"/>
  <c r="Z781" i="16"/>
  <c r="Z780" i="16"/>
  <c r="AD776" i="16"/>
  <c r="Y773" i="16"/>
  <c r="Y772" i="16"/>
  <c r="Z771" i="16"/>
  <c r="AC768" i="16"/>
  <c r="AD767" i="16"/>
  <c r="Z763" i="16"/>
  <c r="AC760" i="16"/>
  <c r="AD759" i="16"/>
  <c r="Z755" i="16"/>
  <c r="Y751" i="16"/>
  <c r="AD748" i="16"/>
  <c r="AA745" i="16"/>
  <c r="AA739" i="16"/>
  <c r="Z729" i="16"/>
  <c r="AA723" i="16"/>
  <c r="AD722" i="16"/>
  <c r="Y821" i="16"/>
  <c r="Z820" i="16"/>
  <c r="Z819" i="16"/>
  <c r="AA817" i="16"/>
  <c r="AC814" i="16"/>
  <c r="AD812" i="16"/>
  <c r="AD811" i="16"/>
  <c r="Y805" i="16"/>
  <c r="Z804" i="16"/>
  <c r="Z803" i="16"/>
  <c r="AC798" i="16"/>
  <c r="AC797" i="16"/>
  <c r="AC796" i="16"/>
  <c r="AC795" i="16"/>
  <c r="AC794" i="16"/>
  <c r="AC793" i="16"/>
  <c r="AC792" i="16"/>
  <c r="AC791" i="16"/>
  <c r="AC790" i="16"/>
  <c r="AC789" i="16"/>
  <c r="AC788" i="16"/>
  <c r="AC787" i="16"/>
  <c r="AC786" i="16"/>
  <c r="AC785" i="16"/>
  <c r="AD784" i="16"/>
  <c r="Y781" i="16"/>
  <c r="Y780" i="16"/>
  <c r="Z779" i="16"/>
  <c r="AC776" i="16"/>
  <c r="AD775" i="16"/>
  <c r="Y771" i="16"/>
  <c r="Z770" i="16"/>
  <c r="AD766" i="16"/>
  <c r="Y763" i="16"/>
  <c r="Z762" i="16"/>
  <c r="AD758" i="16"/>
  <c r="Y755" i="16"/>
  <c r="Z754" i="16"/>
  <c r="AD752" i="16"/>
  <c r="Z750" i="16"/>
  <c r="AD747" i="16"/>
  <c r="AD743" i="16"/>
  <c r="AB741" i="16"/>
  <c r="Z732" i="16"/>
  <c r="AB725" i="16"/>
  <c r="AA826" i="16"/>
  <c r="AC825" i="16"/>
  <c r="AD824" i="16"/>
  <c r="AD823" i="16"/>
  <c r="Y817" i="16"/>
  <c r="Z816" i="16"/>
  <c r="Z815" i="16"/>
  <c r="AA813" i="16"/>
  <c r="AC810" i="16"/>
  <c r="AD808" i="16"/>
  <c r="AD807" i="16"/>
  <c r="Z801" i="16"/>
  <c r="Z800" i="16"/>
  <c r="AD782" i="16"/>
  <c r="Z777" i="16"/>
  <c r="AC774" i="16"/>
  <c r="AD773" i="16"/>
  <c r="AD772" i="16"/>
  <c r="Y769" i="16"/>
  <c r="Z768" i="16"/>
  <c r="AD764" i="16"/>
  <c r="Y761" i="16"/>
  <c r="Z760" i="16"/>
  <c r="AD756" i="16"/>
  <c r="Z753" i="16"/>
  <c r="Y749" i="16"/>
  <c r="AD746" i="16"/>
  <c r="AB743" i="16"/>
  <c r="Z731" i="16"/>
  <c r="AD821" i="16"/>
  <c r="Y815" i="16"/>
  <c r="Z814" i="16"/>
  <c r="Z813" i="16"/>
  <c r="AA811" i="16"/>
  <c r="AC808" i="16"/>
  <c r="AD806" i="16"/>
  <c r="AD805" i="16"/>
  <c r="Y801" i="16"/>
  <c r="Y800" i="16"/>
  <c r="Z799" i="16"/>
  <c r="Z798" i="16"/>
  <c r="Z797" i="16"/>
  <c r="Z796" i="16"/>
  <c r="Z795" i="16"/>
  <c r="Z794" i="16"/>
  <c r="Z793" i="16"/>
  <c r="Z792" i="16"/>
  <c r="Z791" i="16"/>
  <c r="Z790" i="16"/>
  <c r="Z789" i="16"/>
  <c r="Z788" i="16"/>
  <c r="Z787" i="16"/>
  <c r="Z786" i="16"/>
  <c r="Z785" i="16"/>
  <c r="AC782" i="16"/>
  <c r="AD781" i="16"/>
  <c r="AD780" i="16"/>
  <c r="Y777" i="16"/>
  <c r="Z776" i="16"/>
  <c r="AC772" i="16"/>
  <c r="AD771" i="16"/>
  <c r="Z767" i="16"/>
  <c r="AC764" i="16"/>
  <c r="AD763" i="16"/>
  <c r="Z759" i="16"/>
  <c r="AC756" i="16"/>
  <c r="AD755" i="16"/>
  <c r="Y753" i="16"/>
  <c r="Z748" i="16"/>
  <c r="AA747" i="16"/>
  <c r="Z744" i="16"/>
  <c r="AA743" i="16"/>
  <c r="AB733" i="16"/>
  <c r="AA727" i="16"/>
  <c r="AC822" i="16"/>
  <c r="AD820" i="16"/>
  <c r="AD819" i="16"/>
  <c r="Y813" i="16"/>
  <c r="Z812" i="16"/>
  <c r="Z811" i="16"/>
  <c r="AA809" i="16"/>
  <c r="AC806" i="16"/>
  <c r="AD804" i="16"/>
  <c r="AD803" i="16"/>
  <c r="Y799" i="16"/>
  <c r="Y798" i="16"/>
  <c r="Y797" i="16"/>
  <c r="Y796" i="16"/>
  <c r="Y795" i="16"/>
  <c r="Y794" i="16"/>
  <c r="Y793" i="16"/>
  <c r="Y792" i="16"/>
  <c r="Y791" i="16"/>
  <c r="Y790" i="16"/>
  <c r="Y789" i="16"/>
  <c r="Y788" i="16"/>
  <c r="Y787" i="16"/>
  <c r="Y786" i="16"/>
  <c r="Y785" i="16"/>
  <c r="Z784" i="16"/>
  <c r="AC780" i="16"/>
  <c r="AD779" i="16"/>
  <c r="Z775" i="16"/>
  <c r="AD770" i="16"/>
  <c r="Y767" i="16"/>
  <c r="Z766" i="16"/>
  <c r="AD762" i="16"/>
  <c r="Y759" i="16"/>
  <c r="Z758" i="16"/>
  <c r="AD754" i="16"/>
  <c r="AD750" i="16"/>
  <c r="Z747" i="16"/>
  <c r="AA733" i="16"/>
  <c r="Z727" i="16"/>
  <c r="Z830" i="16"/>
  <c r="AA823" i="16"/>
  <c r="AC820" i="16"/>
  <c r="AD818" i="16"/>
  <c r="AD817" i="16"/>
  <c r="Y811" i="16"/>
  <c r="Z810" i="16"/>
  <c r="Z809" i="16"/>
  <c r="AA807" i="16"/>
  <c r="AC804" i="16"/>
  <c r="AD802" i="16"/>
  <c r="Z783" i="16"/>
  <c r="AD778" i="16"/>
  <c r="Y775" i="16"/>
  <c r="Z774" i="16"/>
  <c r="AC770" i="16"/>
  <c r="AD769" i="16"/>
  <c r="Z765" i="16"/>
  <c r="AC762" i="16"/>
  <c r="AD761" i="16"/>
  <c r="Z757" i="16"/>
  <c r="AC754" i="16"/>
  <c r="AD749" i="16"/>
  <c r="J22" i="16"/>
  <c r="O432" i="16"/>
  <c r="K425" i="16"/>
  <c r="M414" i="16"/>
  <c r="O403" i="16"/>
  <c r="O389" i="16"/>
  <c r="M375" i="16"/>
  <c r="M358" i="16"/>
  <c r="L339" i="16"/>
  <c r="N320" i="16"/>
  <c r="K523" i="16"/>
  <c r="M450" i="16"/>
  <c r="O431" i="16"/>
  <c r="M422" i="16"/>
  <c r="O411" i="16"/>
  <c r="M400" i="16"/>
  <c r="K386" i="16"/>
  <c r="J372" i="16"/>
  <c r="M353" i="16"/>
  <c r="O334" i="16"/>
  <c r="O315" i="16"/>
  <c r="K156" i="16"/>
  <c r="N722" i="16"/>
  <c r="J724" i="16"/>
  <c r="L725" i="16"/>
  <c r="N726" i="16"/>
  <c r="J728" i="16"/>
  <c r="L729" i="16"/>
  <c r="N730" i="16"/>
  <c r="J732" i="16"/>
  <c r="L733" i="16"/>
  <c r="N734" i="16"/>
  <c r="J736" i="16"/>
  <c r="L737" i="16"/>
  <c r="N738" i="16"/>
  <c r="J740" i="16"/>
  <c r="L741" i="16"/>
  <c r="N742" i="16"/>
  <c r="J744" i="16"/>
  <c r="L745" i="16"/>
  <c r="N746" i="16"/>
  <c r="J748" i="16"/>
  <c r="L749" i="16"/>
  <c r="N750" i="16"/>
  <c r="J752" i="16"/>
  <c r="L753" i="16"/>
  <c r="N754" i="16"/>
  <c r="J756" i="16"/>
  <c r="L757" i="16"/>
  <c r="N758" i="16"/>
  <c r="J760" i="16"/>
  <c r="L761" i="16"/>
  <c r="N762" i="16"/>
  <c r="J764" i="16"/>
  <c r="L765" i="16"/>
  <c r="N766" i="16"/>
  <c r="J768" i="16"/>
  <c r="L769" i="16"/>
  <c r="N770" i="16"/>
  <c r="J772" i="16"/>
  <c r="L773" i="16"/>
  <c r="N774" i="16"/>
  <c r="J776" i="16"/>
  <c r="L777" i="16"/>
  <c r="N778" i="16"/>
  <c r="J780" i="16"/>
  <c r="L781" i="16"/>
  <c r="N782" i="16"/>
  <c r="J784" i="16"/>
  <c r="L785" i="16"/>
  <c r="N786" i="16"/>
  <c r="J788" i="16"/>
  <c r="L789" i="16"/>
  <c r="N790" i="16"/>
  <c r="J792" i="16"/>
  <c r="L793" i="16"/>
  <c r="N794" i="16"/>
  <c r="J796" i="16"/>
  <c r="L797" i="16"/>
  <c r="N798" i="16"/>
  <c r="J800" i="16"/>
  <c r="L801" i="16"/>
  <c r="N802" i="16"/>
  <c r="J804" i="16"/>
  <c r="L805" i="16"/>
  <c r="N806" i="16"/>
  <c r="J808" i="16"/>
  <c r="L809" i="16"/>
  <c r="N810" i="16"/>
  <c r="J812" i="16"/>
  <c r="L813" i="16"/>
  <c r="N814" i="16"/>
  <c r="J816" i="16"/>
  <c r="L817" i="16"/>
  <c r="N818" i="16"/>
  <c r="J820" i="16"/>
  <c r="L821" i="16"/>
  <c r="N822" i="16"/>
  <c r="J824" i="16"/>
  <c r="L825" i="16"/>
  <c r="N826" i="16"/>
  <c r="J828" i="16"/>
  <c r="L829" i="16"/>
  <c r="N830" i="16"/>
  <c r="J832" i="16"/>
  <c r="L833" i="16"/>
  <c r="N834" i="16"/>
  <c r="O722" i="16"/>
  <c r="K724" i="16"/>
  <c r="M725" i="16"/>
  <c r="O726" i="16"/>
  <c r="K728" i="16"/>
  <c r="M729" i="16"/>
  <c r="O730" i="16"/>
  <c r="K732" i="16"/>
  <c r="M733" i="16"/>
  <c r="O734" i="16"/>
  <c r="K736" i="16"/>
  <c r="M737" i="16"/>
  <c r="O738" i="16"/>
  <c r="K740" i="16"/>
  <c r="M741" i="16"/>
  <c r="O742" i="16"/>
  <c r="K744" i="16"/>
  <c r="M745" i="16"/>
  <c r="O746" i="16"/>
  <c r="K748" i="16"/>
  <c r="M749" i="16"/>
  <c r="O750" i="16"/>
  <c r="K752" i="16"/>
  <c r="M753" i="16"/>
  <c r="O754" i="16"/>
  <c r="K756" i="16"/>
  <c r="M757" i="16"/>
  <c r="O758" i="16"/>
  <c r="K760" i="16"/>
  <c r="M761" i="16"/>
  <c r="O762" i="16"/>
  <c r="K764" i="16"/>
  <c r="M765" i="16"/>
  <c r="O766" i="16"/>
  <c r="K768" i="16"/>
  <c r="M769" i="16"/>
  <c r="O770" i="16"/>
  <c r="K772" i="16"/>
  <c r="AW772" i="16" s="1"/>
  <c r="M773" i="16"/>
  <c r="O774" i="16"/>
  <c r="K776" i="16"/>
  <c r="M777" i="16"/>
  <c r="O778" i="16"/>
  <c r="K780" i="16"/>
  <c r="M781" i="16"/>
  <c r="O782" i="16"/>
  <c r="K784" i="16"/>
  <c r="M785" i="16"/>
  <c r="O786" i="16"/>
  <c r="K788" i="16"/>
  <c r="M789" i="16"/>
  <c r="O790" i="16"/>
  <c r="K792" i="16"/>
  <c r="M793" i="16"/>
  <c r="O794" i="16"/>
  <c r="K796" i="16"/>
  <c r="M797" i="16"/>
  <c r="O798" i="16"/>
  <c r="K800" i="16"/>
  <c r="M801" i="16"/>
  <c r="O802" i="16"/>
  <c r="K804" i="16"/>
  <c r="M805" i="16"/>
  <c r="O806" i="16"/>
  <c r="BA806" i="16" s="1"/>
  <c r="K808" i="16"/>
  <c r="M809" i="16"/>
  <c r="O810" i="16"/>
  <c r="K812" i="16"/>
  <c r="M813" i="16"/>
  <c r="O814" i="16"/>
  <c r="K816" i="16"/>
  <c r="M817" i="16"/>
  <c r="O818" i="16"/>
  <c r="K820" i="16"/>
  <c r="M821" i="16"/>
  <c r="O822" i="16"/>
  <c r="K824" i="16"/>
  <c r="M825" i="16"/>
  <c r="O826" i="16"/>
  <c r="K828" i="16"/>
  <c r="M829" i="16"/>
  <c r="O830" i="16"/>
  <c r="K832" i="16"/>
  <c r="M833" i="16"/>
  <c r="O834" i="16"/>
  <c r="J723" i="16"/>
  <c r="L724" i="16"/>
  <c r="N725" i="16"/>
  <c r="J727" i="16"/>
  <c r="L728" i="16"/>
  <c r="N729" i="16"/>
  <c r="J731" i="16"/>
  <c r="L732" i="16"/>
  <c r="N733" i="16"/>
  <c r="J735" i="16"/>
  <c r="L736" i="16"/>
  <c r="N737" i="16"/>
  <c r="J739" i="16"/>
  <c r="L740" i="16"/>
  <c r="N741" i="16"/>
  <c r="J743" i="16"/>
  <c r="L744" i="16"/>
  <c r="N745" i="16"/>
  <c r="J747" i="16"/>
  <c r="L748" i="16"/>
  <c r="N749" i="16"/>
  <c r="J751" i="16"/>
  <c r="L752" i="16"/>
  <c r="N753" i="16"/>
  <c r="J755" i="16"/>
  <c r="L756" i="16"/>
  <c r="N757" i="16"/>
  <c r="J759" i="16"/>
  <c r="L760" i="16"/>
  <c r="N761" i="16"/>
  <c r="J763" i="16"/>
  <c r="L764" i="16"/>
  <c r="N765" i="16"/>
  <c r="J767" i="16"/>
  <c r="L768" i="16"/>
  <c r="N769" i="16"/>
  <c r="J771" i="16"/>
  <c r="L772" i="16"/>
  <c r="N773" i="16"/>
  <c r="J775" i="16"/>
  <c r="L776" i="16"/>
  <c r="N777" i="16"/>
  <c r="J779" i="16"/>
  <c r="L780" i="16"/>
  <c r="N781" i="16"/>
  <c r="J783" i="16"/>
  <c r="L784" i="16"/>
  <c r="N785" i="16"/>
  <c r="J787" i="16"/>
  <c r="L788" i="16"/>
  <c r="N789" i="16"/>
  <c r="J791" i="16"/>
  <c r="L792" i="16"/>
  <c r="N793" i="16"/>
  <c r="J795" i="16"/>
  <c r="L796" i="16"/>
  <c r="N797" i="16"/>
  <c r="J799" i="16"/>
  <c r="L800" i="16"/>
  <c r="N801" i="16"/>
  <c r="J803" i="16"/>
  <c r="L804" i="16"/>
  <c r="N805" i="16"/>
  <c r="J807" i="16"/>
  <c r="L808" i="16"/>
  <c r="N809" i="16"/>
  <c r="J811" i="16"/>
  <c r="L812" i="16"/>
  <c r="N813" i="16"/>
  <c r="J815" i="16"/>
  <c r="L816" i="16"/>
  <c r="N817" i="16"/>
  <c r="J819" i="16"/>
  <c r="L820" i="16"/>
  <c r="N821" i="16"/>
  <c r="J823" i="16"/>
  <c r="L824" i="16"/>
  <c r="N825" i="16"/>
  <c r="J827" i="16"/>
  <c r="L828" i="16"/>
  <c r="AX828" i="16" s="1"/>
  <c r="N829" i="16"/>
  <c r="J831" i="16"/>
  <c r="L832" i="16"/>
  <c r="N833" i="16"/>
  <c r="J835" i="16"/>
  <c r="K723" i="16"/>
  <c r="M724" i="16"/>
  <c r="O725" i="16"/>
  <c r="K727" i="16"/>
  <c r="AW727" i="16" s="1"/>
  <c r="M728" i="16"/>
  <c r="O729" i="16"/>
  <c r="K731" i="16"/>
  <c r="M732" i="16"/>
  <c r="O733" i="16"/>
  <c r="K735" i="16"/>
  <c r="M736" i="16"/>
  <c r="O737" i="16"/>
  <c r="K739" i="16"/>
  <c r="M740" i="16"/>
  <c r="O741" i="16"/>
  <c r="K743" i="16"/>
  <c r="M744" i="16"/>
  <c r="O745" i="16"/>
  <c r="K747" i="16"/>
  <c r="M748" i="16"/>
  <c r="O749" i="16"/>
  <c r="K751" i="16"/>
  <c r="M752" i="16"/>
  <c r="O753" i="16"/>
  <c r="K755" i="16"/>
  <c r="M756" i="16"/>
  <c r="O757" i="16"/>
  <c r="K759" i="16"/>
  <c r="M760" i="16"/>
  <c r="O761" i="16"/>
  <c r="K763" i="16"/>
  <c r="M764" i="16"/>
  <c r="O765" i="16"/>
  <c r="K767" i="16"/>
  <c r="M768" i="16"/>
  <c r="O769" i="16"/>
  <c r="K771" i="16"/>
  <c r="M772" i="16"/>
  <c r="O773" i="16"/>
  <c r="K775" i="16"/>
  <c r="M776" i="16"/>
  <c r="O777" i="16"/>
  <c r="K779" i="16"/>
  <c r="M780" i="16"/>
  <c r="O781" i="16"/>
  <c r="K783" i="16"/>
  <c r="M784" i="16"/>
  <c r="O785" i="16"/>
  <c r="K787" i="16"/>
  <c r="M788" i="16"/>
  <c r="AY788" i="16" s="1"/>
  <c r="O789" i="16"/>
  <c r="K791" i="16"/>
  <c r="M792" i="16"/>
  <c r="O793" i="16"/>
  <c r="K795" i="16"/>
  <c r="M796" i="16"/>
  <c r="O797" i="16"/>
  <c r="K799" i="16"/>
  <c r="AW799" i="16" s="1"/>
  <c r="M800" i="16"/>
  <c r="O801" i="16"/>
  <c r="K803" i="16"/>
  <c r="M804" i="16"/>
  <c r="O805" i="16"/>
  <c r="K807" i="16"/>
  <c r="M808" i="16"/>
  <c r="O809" i="16"/>
  <c r="K811" i="16"/>
  <c r="M812" i="16"/>
  <c r="O813" i="16"/>
  <c r="K815" i="16"/>
  <c r="M816" i="16"/>
  <c r="O817" i="16"/>
  <c r="K819" i="16"/>
  <c r="M820" i="16"/>
  <c r="O821" i="16"/>
  <c r="K823" i="16"/>
  <c r="M824" i="16"/>
  <c r="O825" i="16"/>
  <c r="K827" i="16"/>
  <c r="M828" i="16"/>
  <c r="O829" i="16"/>
  <c r="K831" i="16"/>
  <c r="M832" i="16"/>
  <c r="O833" i="16"/>
  <c r="K835" i="16"/>
  <c r="K722" i="16"/>
  <c r="M723" i="16"/>
  <c r="O724" i="16"/>
  <c r="K726" i="16"/>
  <c r="M727" i="16"/>
  <c r="O728" i="16"/>
  <c r="K730" i="16"/>
  <c r="M731" i="16"/>
  <c r="O732" i="16"/>
  <c r="K734" i="16"/>
  <c r="M735" i="16"/>
  <c r="O736" i="16"/>
  <c r="K738" i="16"/>
  <c r="M739" i="16"/>
  <c r="O740" i="16"/>
  <c r="K742" i="16"/>
  <c r="M743" i="16"/>
  <c r="O744" i="16"/>
  <c r="K746" i="16"/>
  <c r="M747" i="16"/>
  <c r="O748" i="16"/>
  <c r="K750" i="16"/>
  <c r="M751" i="16"/>
  <c r="O752" i="16"/>
  <c r="K754" i="16"/>
  <c r="M755" i="16"/>
  <c r="O756" i="16"/>
  <c r="K758" i="16"/>
  <c r="M759" i="16"/>
  <c r="O760" i="16"/>
  <c r="K762" i="16"/>
  <c r="M763" i="16"/>
  <c r="O764" i="16"/>
  <c r="K766" i="16"/>
  <c r="M767" i="16"/>
  <c r="O768" i="16"/>
  <c r="K770" i="16"/>
  <c r="M771" i="16"/>
  <c r="O772" i="16"/>
  <c r="K774" i="16"/>
  <c r="M775" i="16"/>
  <c r="O776" i="16"/>
  <c r="K778" i="16"/>
  <c r="M779" i="16"/>
  <c r="O780" i="16"/>
  <c r="K782" i="16"/>
  <c r="M783" i="16"/>
  <c r="O784" i="16"/>
  <c r="K786" i="16"/>
  <c r="M787" i="16"/>
  <c r="O788" i="16"/>
  <c r="K790" i="16"/>
  <c r="M791" i="16"/>
  <c r="O792" i="16"/>
  <c r="K794" i="16"/>
  <c r="M795" i="16"/>
  <c r="O796" i="16"/>
  <c r="K798" i="16"/>
  <c r="M799" i="16"/>
  <c r="O800" i="16"/>
  <c r="K802" i="16"/>
  <c r="M803" i="16"/>
  <c r="O804" i="16"/>
  <c r="K806" i="16"/>
  <c r="M807" i="16"/>
  <c r="O808" i="16"/>
  <c r="K810" i="16"/>
  <c r="M811" i="16"/>
  <c r="O812" i="16"/>
  <c r="K814" i="16"/>
  <c r="M815" i="16"/>
  <c r="O816" i="16"/>
  <c r="K818" i="16"/>
  <c r="M819" i="16"/>
  <c r="O820" i="16"/>
  <c r="K822" i="16"/>
  <c r="M823" i="16"/>
  <c r="O824" i="16"/>
  <c r="K826" i="16"/>
  <c r="M827" i="16"/>
  <c r="O828" i="16"/>
  <c r="K830" i="16"/>
  <c r="M831" i="16"/>
  <c r="O832" i="16"/>
  <c r="K834" i="16"/>
  <c r="N723" i="16"/>
  <c r="L727" i="16"/>
  <c r="M730" i="16"/>
  <c r="L734" i="16"/>
  <c r="J738" i="16"/>
  <c r="K741" i="16"/>
  <c r="J745" i="16"/>
  <c r="N748" i="16"/>
  <c r="O751" i="16"/>
  <c r="N755" i="16"/>
  <c r="L759" i="16"/>
  <c r="M762" i="16"/>
  <c r="L766" i="16"/>
  <c r="J770" i="16"/>
  <c r="K773" i="16"/>
  <c r="J777" i="16"/>
  <c r="N780" i="16"/>
  <c r="O783" i="16"/>
  <c r="N787" i="16"/>
  <c r="L791" i="16"/>
  <c r="M794" i="16"/>
  <c r="L798" i="16"/>
  <c r="J802" i="16"/>
  <c r="K805" i="16"/>
  <c r="J809" i="16"/>
  <c r="N812" i="16"/>
  <c r="O815" i="16"/>
  <c r="N819" i="16"/>
  <c r="L823" i="16"/>
  <c r="M826" i="16"/>
  <c r="L830" i="16"/>
  <c r="J834" i="16"/>
  <c r="K836" i="16"/>
  <c r="M837" i="16"/>
  <c r="O838" i="16"/>
  <c r="K840" i="16"/>
  <c r="M841" i="16"/>
  <c r="O842" i="16"/>
  <c r="K844" i="16"/>
  <c r="M845" i="16"/>
  <c r="O846" i="16"/>
  <c r="K848" i="16"/>
  <c r="M849" i="16"/>
  <c r="O850" i="16"/>
  <c r="K852" i="16"/>
  <c r="M853" i="16"/>
  <c r="O854" i="16"/>
  <c r="K856" i="16"/>
  <c r="M857" i="16"/>
  <c r="O858" i="16"/>
  <c r="K860" i="16"/>
  <c r="M861" i="16"/>
  <c r="J721" i="16"/>
  <c r="N579" i="16"/>
  <c r="J581" i="16"/>
  <c r="L582" i="16"/>
  <c r="N583" i="16"/>
  <c r="J585" i="16"/>
  <c r="L586" i="16"/>
  <c r="N587" i="16"/>
  <c r="J589" i="16"/>
  <c r="L590" i="16"/>
  <c r="AX590" i="16" s="1"/>
  <c r="N591" i="16"/>
  <c r="J593" i="16"/>
  <c r="L594" i="16"/>
  <c r="N595" i="16"/>
  <c r="J597" i="16"/>
  <c r="L598" i="16"/>
  <c r="N599" i="16"/>
  <c r="J601" i="16"/>
  <c r="L602" i="16"/>
  <c r="N603" i="16"/>
  <c r="J605" i="16"/>
  <c r="L606" i="16"/>
  <c r="N607" i="16"/>
  <c r="J609" i="16"/>
  <c r="L610" i="16"/>
  <c r="N611" i="16"/>
  <c r="J613" i="16"/>
  <c r="L614" i="16"/>
  <c r="N615" i="16"/>
  <c r="J617" i="16"/>
  <c r="L618" i="16"/>
  <c r="N619" i="16"/>
  <c r="J621" i="16"/>
  <c r="N724" i="16"/>
  <c r="O727" i="16"/>
  <c r="N731" i="16"/>
  <c r="L735" i="16"/>
  <c r="M738" i="16"/>
  <c r="L742" i="16"/>
  <c r="J746" i="16"/>
  <c r="K749" i="16"/>
  <c r="J753" i="16"/>
  <c r="N756" i="16"/>
  <c r="O759" i="16"/>
  <c r="N763" i="16"/>
  <c r="L767" i="16"/>
  <c r="M770" i="16"/>
  <c r="L774" i="16"/>
  <c r="J778" i="16"/>
  <c r="K781" i="16"/>
  <c r="J785" i="16"/>
  <c r="N788" i="16"/>
  <c r="O791" i="16"/>
  <c r="N795" i="16"/>
  <c r="L799" i="16"/>
  <c r="M802" i="16"/>
  <c r="L806" i="16"/>
  <c r="J810" i="16"/>
  <c r="K813" i="16"/>
  <c r="J817" i="16"/>
  <c r="N820" i="16"/>
  <c r="O823" i="16"/>
  <c r="N827" i="16"/>
  <c r="L831" i="16"/>
  <c r="M834" i="16"/>
  <c r="M836" i="16"/>
  <c r="O837" i="16"/>
  <c r="K839" i="16"/>
  <c r="M840" i="16"/>
  <c r="O841" i="16"/>
  <c r="K843" i="16"/>
  <c r="M844" i="16"/>
  <c r="O845" i="16"/>
  <c r="K847" i="16"/>
  <c r="M848" i="16"/>
  <c r="O849" i="16"/>
  <c r="K851" i="16"/>
  <c r="M852" i="16"/>
  <c r="O853" i="16"/>
  <c r="K855" i="16"/>
  <c r="M856" i="16"/>
  <c r="O857" i="16"/>
  <c r="K859" i="16"/>
  <c r="M860" i="16"/>
  <c r="O861" i="16"/>
  <c r="J580" i="16"/>
  <c r="L581" i="16"/>
  <c r="N582" i="16"/>
  <c r="AZ582" i="16" s="1"/>
  <c r="J584" i="16"/>
  <c r="L585" i="16"/>
  <c r="N586" i="16"/>
  <c r="J588" i="16"/>
  <c r="L589" i="16"/>
  <c r="N590" i="16"/>
  <c r="J592" i="16"/>
  <c r="L593" i="16"/>
  <c r="N594" i="16"/>
  <c r="J596" i="16"/>
  <c r="L597" i="16"/>
  <c r="N598" i="16"/>
  <c r="J600" i="16"/>
  <c r="L601" i="16"/>
  <c r="N602" i="16"/>
  <c r="J604" i="16"/>
  <c r="L605" i="16"/>
  <c r="N606" i="16"/>
  <c r="J608" i="16"/>
  <c r="L609" i="16"/>
  <c r="J722" i="16"/>
  <c r="K725" i="16"/>
  <c r="J729" i="16"/>
  <c r="N732" i="16"/>
  <c r="O735" i="16"/>
  <c r="N739" i="16"/>
  <c r="AZ739" i="16" s="1"/>
  <c r="L743" i="16"/>
  <c r="M746" i="16"/>
  <c r="L750" i="16"/>
  <c r="J754" i="16"/>
  <c r="K757" i="16"/>
  <c r="J761" i="16"/>
  <c r="N764" i="16"/>
  <c r="O767" i="16"/>
  <c r="N771" i="16"/>
  <c r="L775" i="16"/>
  <c r="M778" i="16"/>
  <c r="L782" i="16"/>
  <c r="J786" i="16"/>
  <c r="K789" i="16"/>
  <c r="J793" i="16"/>
  <c r="N796" i="16"/>
  <c r="O799" i="16"/>
  <c r="N803" i="16"/>
  <c r="L807" i="16"/>
  <c r="M810" i="16"/>
  <c r="L814" i="16"/>
  <c r="J818" i="16"/>
  <c r="K821" i="16"/>
  <c r="J825" i="16"/>
  <c r="N828" i="16"/>
  <c r="O831" i="16"/>
  <c r="M835" i="16"/>
  <c r="O836" i="16"/>
  <c r="K838" i="16"/>
  <c r="M839" i="16"/>
  <c r="O840" i="16"/>
  <c r="K842" i="16"/>
  <c r="M843" i="16"/>
  <c r="O844" i="16"/>
  <c r="K846" i="16"/>
  <c r="M847" i="16"/>
  <c r="O848" i="16"/>
  <c r="K850" i="16"/>
  <c r="M851" i="16"/>
  <c r="O852" i="16"/>
  <c r="K854" i="16"/>
  <c r="M855" i="16"/>
  <c r="O856" i="16"/>
  <c r="K858" i="16"/>
  <c r="M859" i="16"/>
  <c r="O860" i="16"/>
  <c r="L721" i="16"/>
  <c r="J579" i="16"/>
  <c r="L580" i="16"/>
  <c r="N581" i="16"/>
  <c r="J583" i="16"/>
  <c r="L584" i="16"/>
  <c r="N585" i="16"/>
  <c r="J587" i="16"/>
  <c r="L588" i="16"/>
  <c r="N589" i="16"/>
  <c r="J591" i="16"/>
  <c r="L592" i="16"/>
  <c r="N593" i="16"/>
  <c r="J595" i="16"/>
  <c r="L596" i="16"/>
  <c r="N597" i="16"/>
  <c r="J599" i="16"/>
  <c r="L600" i="16"/>
  <c r="N601" i="16"/>
  <c r="J603" i="16"/>
  <c r="L604" i="16"/>
  <c r="N605" i="16"/>
  <c r="J607" i="16"/>
  <c r="L608" i="16"/>
  <c r="N609" i="16"/>
  <c r="J611" i="16"/>
  <c r="L612" i="16"/>
  <c r="N613" i="16"/>
  <c r="J615" i="16"/>
  <c r="L616" i="16"/>
  <c r="N617" i="16"/>
  <c r="J619" i="16"/>
  <c r="L620" i="16"/>
  <c r="J725" i="16"/>
  <c r="L730" i="16"/>
  <c r="N736" i="16"/>
  <c r="J742" i="16"/>
  <c r="N747" i="16"/>
  <c r="K753" i="16"/>
  <c r="M758" i="16"/>
  <c r="J765" i="16"/>
  <c r="L770" i="16"/>
  <c r="O775" i="16"/>
  <c r="J782" i="16"/>
  <c r="L787" i="16"/>
  <c r="K793" i="16"/>
  <c r="M798" i="16"/>
  <c r="N804" i="16"/>
  <c r="L810" i="16"/>
  <c r="N815" i="16"/>
  <c r="J822" i="16"/>
  <c r="L827" i="16"/>
  <c r="J833" i="16"/>
  <c r="N836" i="16"/>
  <c r="N838" i="16"/>
  <c r="J841" i="16"/>
  <c r="J843" i="16"/>
  <c r="K845" i="16"/>
  <c r="L847" i="16"/>
  <c r="L849" i="16"/>
  <c r="N851" i="16"/>
  <c r="N853" i="16"/>
  <c r="O855" i="16"/>
  <c r="J858" i="16"/>
  <c r="J860" i="16"/>
  <c r="M721" i="16"/>
  <c r="M579" i="16"/>
  <c r="O581" i="16"/>
  <c r="O583" i="16"/>
  <c r="J586" i="16"/>
  <c r="K588" i="16"/>
  <c r="K590" i="16"/>
  <c r="M592" i="16"/>
  <c r="M594" i="16"/>
  <c r="N596" i="16"/>
  <c r="O598" i="16"/>
  <c r="O600" i="16"/>
  <c r="K603" i="16"/>
  <c r="K605" i="16"/>
  <c r="L607" i="16"/>
  <c r="M609" i="16"/>
  <c r="L611" i="16"/>
  <c r="K613" i="16"/>
  <c r="AW613" i="16" s="1"/>
  <c r="O614" i="16"/>
  <c r="N616" i="16"/>
  <c r="M618" i="16"/>
  <c r="K620" i="16"/>
  <c r="O621" i="16"/>
  <c r="K623" i="16"/>
  <c r="M624" i="16"/>
  <c r="AY624" i="16" s="1"/>
  <c r="O625" i="16"/>
  <c r="K627" i="16"/>
  <c r="M628" i="16"/>
  <c r="O629" i="16"/>
  <c r="K631" i="16"/>
  <c r="M632" i="16"/>
  <c r="O633" i="16"/>
  <c r="K635" i="16"/>
  <c r="M636" i="16"/>
  <c r="O637" i="16"/>
  <c r="K639" i="16"/>
  <c r="M640" i="16"/>
  <c r="O641" i="16"/>
  <c r="K643" i="16"/>
  <c r="M644" i="16"/>
  <c r="AY644" i="16" s="1"/>
  <c r="O645" i="16"/>
  <c r="K647" i="16"/>
  <c r="M648" i="16"/>
  <c r="O649" i="16"/>
  <c r="K651" i="16"/>
  <c r="M652" i="16"/>
  <c r="O653" i="16"/>
  <c r="K655" i="16"/>
  <c r="M656" i="16"/>
  <c r="O657" i="16"/>
  <c r="K659" i="16"/>
  <c r="M660" i="16"/>
  <c r="O661" i="16"/>
  <c r="L726" i="16"/>
  <c r="O731" i="16"/>
  <c r="K737" i="16"/>
  <c r="N743" i="16"/>
  <c r="J749" i="16"/>
  <c r="M754" i="16"/>
  <c r="N760" i="16"/>
  <c r="J766" i="16"/>
  <c r="O771" i="16"/>
  <c r="K777" i="16"/>
  <c r="L783" i="16"/>
  <c r="J789" i="16"/>
  <c r="L794" i="16"/>
  <c r="N800" i="16"/>
  <c r="J806" i="16"/>
  <c r="N811" i="16"/>
  <c r="K817" i="16"/>
  <c r="M822" i="16"/>
  <c r="J829" i="16"/>
  <c r="L834" i="16"/>
  <c r="K837" i="16"/>
  <c r="L839" i="16"/>
  <c r="L841" i="16"/>
  <c r="N843" i="16"/>
  <c r="N845" i="16"/>
  <c r="O847" i="16"/>
  <c r="BA847" i="16" s="1"/>
  <c r="J850" i="16"/>
  <c r="J852" i="16"/>
  <c r="L854" i="16"/>
  <c r="L856" i="16"/>
  <c r="M858" i="16"/>
  <c r="N860" i="16"/>
  <c r="O721" i="16"/>
  <c r="K580" i="16"/>
  <c r="K582" i="16"/>
  <c r="M584" i="16"/>
  <c r="M586" i="16"/>
  <c r="N588" i="16"/>
  <c r="O590" i="16"/>
  <c r="O592" i="16"/>
  <c r="K595" i="16"/>
  <c r="K597" i="16"/>
  <c r="AW597" i="16" s="1"/>
  <c r="L599" i="16"/>
  <c r="M601" i="16"/>
  <c r="M603" i="16"/>
  <c r="O605" i="16"/>
  <c r="O607" i="16"/>
  <c r="J610" i="16"/>
  <c r="O611" i="16"/>
  <c r="M613" i="16"/>
  <c r="L615" i="16"/>
  <c r="K617" i="16"/>
  <c r="O618" i="16"/>
  <c r="N620" i="16"/>
  <c r="K622" i="16"/>
  <c r="M623" i="16"/>
  <c r="O624" i="16"/>
  <c r="K626" i="16"/>
  <c r="M627" i="16"/>
  <c r="O628" i="16"/>
  <c r="K630" i="16"/>
  <c r="M631" i="16"/>
  <c r="O632" i="16"/>
  <c r="K634" i="16"/>
  <c r="M635" i="16"/>
  <c r="O636" i="16"/>
  <c r="K638" i="16"/>
  <c r="M639" i="16"/>
  <c r="O640" i="16"/>
  <c r="K642" i="16"/>
  <c r="AW642" i="16" s="1"/>
  <c r="L722" i="16"/>
  <c r="N727" i="16"/>
  <c r="K733" i="16"/>
  <c r="L739" i="16"/>
  <c r="N744" i="16"/>
  <c r="M750" i="16"/>
  <c r="O755" i="16"/>
  <c r="J762" i="16"/>
  <c r="N767" i="16"/>
  <c r="J773" i="16"/>
  <c r="L779" i="16"/>
  <c r="N784" i="16"/>
  <c r="L790" i="16"/>
  <c r="O795" i="16"/>
  <c r="K801" i="16"/>
  <c r="N807" i="16"/>
  <c r="J813" i="16"/>
  <c r="M818" i="16"/>
  <c r="N824" i="16"/>
  <c r="J830" i="16"/>
  <c r="N835" i="16"/>
  <c r="N837" i="16"/>
  <c r="O839" i="16"/>
  <c r="J842" i="16"/>
  <c r="J844" i="16"/>
  <c r="AV844" i="16" s="1"/>
  <c r="L846" i="16"/>
  <c r="L848" i="16"/>
  <c r="M850" i="16"/>
  <c r="N852" i="16"/>
  <c r="AZ852" i="16" s="1"/>
  <c r="N854" i="16"/>
  <c r="J857" i="16"/>
  <c r="J859" i="16"/>
  <c r="K861" i="16"/>
  <c r="AW861" i="16" s="1"/>
  <c r="BE861" i="16" s="1"/>
  <c r="BM861" i="16" s="1"/>
  <c r="N580" i="16"/>
  <c r="O582" i="16"/>
  <c r="O584" i="16"/>
  <c r="K587" i="16"/>
  <c r="K589" i="16"/>
  <c r="L591" i="16"/>
  <c r="M593" i="16"/>
  <c r="M595" i="16"/>
  <c r="O597" i="16"/>
  <c r="O599" i="16"/>
  <c r="J602" i="16"/>
  <c r="K604" i="16"/>
  <c r="K606" i="16"/>
  <c r="M608" i="16"/>
  <c r="M610" i="16"/>
  <c r="K612" i="16"/>
  <c r="J614" i="16"/>
  <c r="O615" i="16"/>
  <c r="M617" i="16"/>
  <c r="L619" i="16"/>
  <c r="K621" i="16"/>
  <c r="M622" i="16"/>
  <c r="O623" i="16"/>
  <c r="K625" i="16"/>
  <c r="M626" i="16"/>
  <c r="O627" i="16"/>
  <c r="K629" i="16"/>
  <c r="M630" i="16"/>
  <c r="O631" i="16"/>
  <c r="K633" i="16"/>
  <c r="M634" i="16"/>
  <c r="O635" i="16"/>
  <c r="K637" i="16"/>
  <c r="M638" i="16"/>
  <c r="O639" i="16"/>
  <c r="K641" i="16"/>
  <c r="M642" i="16"/>
  <c r="O643" i="16"/>
  <c r="K645" i="16"/>
  <c r="M646" i="16"/>
  <c r="O647" i="16"/>
  <c r="K649" i="16"/>
  <c r="M650" i="16"/>
  <c r="O651" i="16"/>
  <c r="K653" i="16"/>
  <c r="M654" i="16"/>
  <c r="O655" i="16"/>
  <c r="K657" i="16"/>
  <c r="M658" i="16"/>
  <c r="O659" i="16"/>
  <c r="K661" i="16"/>
  <c r="M662" i="16"/>
  <c r="N728" i="16"/>
  <c r="J737" i="16"/>
  <c r="L746" i="16"/>
  <c r="L755" i="16"/>
  <c r="O763" i="16"/>
  <c r="J774" i="16"/>
  <c r="M782" i="16"/>
  <c r="N791" i="16"/>
  <c r="J801" i="16"/>
  <c r="K809" i="16"/>
  <c r="L819" i="16"/>
  <c r="O827" i="16"/>
  <c r="J836" i="16"/>
  <c r="N839" i="16"/>
  <c r="N842" i="16"/>
  <c r="M846" i="16"/>
  <c r="N849" i="16"/>
  <c r="K853" i="16"/>
  <c r="N856" i="16"/>
  <c r="O859" i="16"/>
  <c r="M581" i="16"/>
  <c r="K585" i="16"/>
  <c r="M588" i="16"/>
  <c r="O591" i="16"/>
  <c r="L595" i="16"/>
  <c r="M598" i="16"/>
  <c r="K602" i="16"/>
  <c r="M605" i="16"/>
  <c r="O608" i="16"/>
  <c r="J612" i="16"/>
  <c r="N614" i="16"/>
  <c r="O617" i="16"/>
  <c r="M620" i="16"/>
  <c r="O622" i="16"/>
  <c r="J625" i="16"/>
  <c r="J627" i="16"/>
  <c r="L629" i="16"/>
  <c r="L631" i="16"/>
  <c r="M633" i="16"/>
  <c r="N635" i="16"/>
  <c r="N637" i="16"/>
  <c r="J640" i="16"/>
  <c r="J642" i="16"/>
  <c r="J644" i="16"/>
  <c r="N645" i="16"/>
  <c r="M647" i="16"/>
  <c r="L649" i="16"/>
  <c r="J651" i="16"/>
  <c r="O652" i="16"/>
  <c r="N654" i="16"/>
  <c r="L656" i="16"/>
  <c r="K658" i="16"/>
  <c r="J660" i="16"/>
  <c r="N661" i="16"/>
  <c r="AZ661" i="16" s="1"/>
  <c r="L663" i="16"/>
  <c r="N664" i="16"/>
  <c r="J666" i="16"/>
  <c r="L667" i="16"/>
  <c r="N668" i="16"/>
  <c r="J670" i="16"/>
  <c r="L671" i="16"/>
  <c r="N672" i="16"/>
  <c r="J674" i="16"/>
  <c r="L675" i="16"/>
  <c r="N676" i="16"/>
  <c r="J678" i="16"/>
  <c r="L679" i="16"/>
  <c r="N680" i="16"/>
  <c r="J682" i="16"/>
  <c r="L683" i="16"/>
  <c r="N684" i="16"/>
  <c r="J686" i="16"/>
  <c r="L687" i="16"/>
  <c r="N688" i="16"/>
  <c r="J690" i="16"/>
  <c r="L691" i="16"/>
  <c r="N692" i="16"/>
  <c r="J694" i="16"/>
  <c r="L695" i="16"/>
  <c r="N696" i="16"/>
  <c r="AZ696" i="16" s="1"/>
  <c r="J698" i="16"/>
  <c r="L699" i="16"/>
  <c r="N700" i="16"/>
  <c r="J702" i="16"/>
  <c r="L703" i="16"/>
  <c r="N704" i="16"/>
  <c r="J706" i="16"/>
  <c r="L707" i="16"/>
  <c r="N708" i="16"/>
  <c r="J710" i="16"/>
  <c r="L711" i="16"/>
  <c r="N712" i="16"/>
  <c r="J714" i="16"/>
  <c r="L715" i="16"/>
  <c r="N716" i="16"/>
  <c r="J718" i="16"/>
  <c r="M578" i="16"/>
  <c r="K729" i="16"/>
  <c r="L738" i="16"/>
  <c r="L747" i="16"/>
  <c r="J757" i="16"/>
  <c r="K765" i="16"/>
  <c r="M774" i="16"/>
  <c r="N783" i="16"/>
  <c r="N792" i="16"/>
  <c r="L802" i="16"/>
  <c r="L811" i="16"/>
  <c r="O819" i="16"/>
  <c r="K829" i="16"/>
  <c r="L836" i="16"/>
  <c r="J840" i="16"/>
  <c r="L843" i="16"/>
  <c r="N846" i="16"/>
  <c r="L850" i="16"/>
  <c r="L853" i="16"/>
  <c r="K857" i="16"/>
  <c r="L860" i="16"/>
  <c r="J582" i="16"/>
  <c r="M585" i="16"/>
  <c r="O588" i="16"/>
  <c r="K592" i="16"/>
  <c r="O595" i="16"/>
  <c r="K599" i="16"/>
  <c r="M602" i="16"/>
  <c r="J606" i="16"/>
  <c r="K609" i="16"/>
  <c r="M612" i="16"/>
  <c r="K615" i="16"/>
  <c r="J618" i="16"/>
  <c r="O620" i="16"/>
  <c r="J623" i="16"/>
  <c r="L625" i="16"/>
  <c r="L627" i="16"/>
  <c r="M629" i="16"/>
  <c r="N631" i="16"/>
  <c r="N633" i="16"/>
  <c r="J636" i="16"/>
  <c r="J638" i="16"/>
  <c r="K640" i="16"/>
  <c r="L642" i="16"/>
  <c r="K644" i="16"/>
  <c r="J646" i="16"/>
  <c r="N647" i="16"/>
  <c r="M649" i="16"/>
  <c r="L651" i="16"/>
  <c r="J653" i="16"/>
  <c r="O654" i="16"/>
  <c r="N656" i="16"/>
  <c r="L658" i="16"/>
  <c r="K660" i="16"/>
  <c r="J662" i="16"/>
  <c r="AV662" i="16" s="1"/>
  <c r="M663" i="16"/>
  <c r="O664" i="16"/>
  <c r="K666" i="16"/>
  <c r="M667" i="16"/>
  <c r="AY667" i="16" s="1"/>
  <c r="O668" i="16"/>
  <c r="K670" i="16"/>
  <c r="M671" i="16"/>
  <c r="O672" i="16"/>
  <c r="K674" i="16"/>
  <c r="M675" i="16"/>
  <c r="O676" i="16"/>
  <c r="K678" i="16"/>
  <c r="M679" i="16"/>
  <c r="O680" i="16"/>
  <c r="K682" i="16"/>
  <c r="M683" i="16"/>
  <c r="O684" i="16"/>
  <c r="K686" i="16"/>
  <c r="M687" i="16"/>
  <c r="O688" i="16"/>
  <c r="K690" i="16"/>
  <c r="M691" i="16"/>
  <c r="O692" i="16"/>
  <c r="K694" i="16"/>
  <c r="M695" i="16"/>
  <c r="O696" i="16"/>
  <c r="K698" i="16"/>
  <c r="M699" i="16"/>
  <c r="O700" i="16"/>
  <c r="K702" i="16"/>
  <c r="M703" i="16"/>
  <c r="L723" i="16"/>
  <c r="J733" i="16"/>
  <c r="J741" i="16"/>
  <c r="L751" i="16"/>
  <c r="N759" i="16"/>
  <c r="J769" i="16"/>
  <c r="L778" i="16"/>
  <c r="M786" i="16"/>
  <c r="J797" i="16"/>
  <c r="J805" i="16"/>
  <c r="M814" i="16"/>
  <c r="N823" i="16"/>
  <c r="N832" i="16"/>
  <c r="AZ832" i="16" s="1"/>
  <c r="J838" i="16"/>
  <c r="K841" i="16"/>
  <c r="N844" i="16"/>
  <c r="J848" i="16"/>
  <c r="L851" i="16"/>
  <c r="J855" i="16"/>
  <c r="L858" i="16"/>
  <c r="N861" i="16"/>
  <c r="O579" i="16"/>
  <c r="L583" i="16"/>
  <c r="O586" i="16"/>
  <c r="J590" i="16"/>
  <c r="O593" i="16"/>
  <c r="O596" i="16"/>
  <c r="M600" i="16"/>
  <c r="O603" i="16"/>
  <c r="K607" i="16"/>
  <c r="N610" i="16"/>
  <c r="L613" i="16"/>
  <c r="K616" i="16"/>
  <c r="K619" i="16"/>
  <c r="N621" i="16"/>
  <c r="J624" i="16"/>
  <c r="J626" i="16"/>
  <c r="K628" i="16"/>
  <c r="L630" i="16"/>
  <c r="L632" i="16"/>
  <c r="N634" i="16"/>
  <c r="N636" i="16"/>
  <c r="O638" i="16"/>
  <c r="J641" i="16"/>
  <c r="J643" i="16"/>
  <c r="O644" i="16"/>
  <c r="N646" i="16"/>
  <c r="L648" i="16"/>
  <c r="K650" i="16"/>
  <c r="J652" i="16"/>
  <c r="N653" i="16"/>
  <c r="M655" i="16"/>
  <c r="L657" i="16"/>
  <c r="J659" i="16"/>
  <c r="O660" i="16"/>
  <c r="N662" i="16"/>
  <c r="J664" i="16"/>
  <c r="L665" i="16"/>
  <c r="N666" i="16"/>
  <c r="J668" i="16"/>
  <c r="L669" i="16"/>
  <c r="N670" i="16"/>
  <c r="J672" i="16"/>
  <c r="L673" i="16"/>
  <c r="N674" i="16"/>
  <c r="J676" i="16"/>
  <c r="L677" i="16"/>
  <c r="N678" i="16"/>
  <c r="J680" i="16"/>
  <c r="L681" i="16"/>
  <c r="N682" i="16"/>
  <c r="J684" i="16"/>
  <c r="L685" i="16"/>
  <c r="N686" i="16"/>
  <c r="J688" i="16"/>
  <c r="L689" i="16"/>
  <c r="N690" i="16"/>
  <c r="J692" i="16"/>
  <c r="L693" i="16"/>
  <c r="N694" i="16"/>
  <c r="J696" i="16"/>
  <c r="L697" i="16"/>
  <c r="N698" i="16"/>
  <c r="J700" i="16"/>
  <c r="L701" i="16"/>
  <c r="N702" i="16"/>
  <c r="J704" i="16"/>
  <c r="L705" i="16"/>
  <c r="N706" i="16"/>
  <c r="J708" i="16"/>
  <c r="L709" i="16"/>
  <c r="N710" i="16"/>
  <c r="J712" i="16"/>
  <c r="L713" i="16"/>
  <c r="N714" i="16"/>
  <c r="J716" i="16"/>
  <c r="L717" i="16"/>
  <c r="N718" i="16"/>
  <c r="J726" i="16"/>
  <c r="N740" i="16"/>
  <c r="L754" i="16"/>
  <c r="K769" i="16"/>
  <c r="K785" i="16"/>
  <c r="J798" i="16"/>
  <c r="J814" i="16"/>
  <c r="L826" i="16"/>
  <c r="L838" i="16"/>
  <c r="O843" i="16"/>
  <c r="J849" i="16"/>
  <c r="M854" i="16"/>
  <c r="N859" i="16"/>
  <c r="K579" i="16"/>
  <c r="K584" i="16"/>
  <c r="O589" i="16"/>
  <c r="O594" i="16"/>
  <c r="N600" i="16"/>
  <c r="M606" i="16"/>
  <c r="K611" i="16"/>
  <c r="J616" i="16"/>
  <c r="J620" i="16"/>
  <c r="K624" i="16"/>
  <c r="N627" i="16"/>
  <c r="O630" i="16"/>
  <c r="L634" i="16"/>
  <c r="M637" i="16"/>
  <c r="L641" i="16"/>
  <c r="L644" i="16"/>
  <c r="J647" i="16"/>
  <c r="J650" i="16"/>
  <c r="N652" i="16"/>
  <c r="N655" i="16"/>
  <c r="N658" i="16"/>
  <c r="L661" i="16"/>
  <c r="O663" i="16"/>
  <c r="O665" i="16"/>
  <c r="K668" i="16"/>
  <c r="L670" i="16"/>
  <c r="L672" i="16"/>
  <c r="M674" i="16"/>
  <c r="M676" i="16"/>
  <c r="O678" i="16"/>
  <c r="J681" i="16"/>
  <c r="J683" i="16"/>
  <c r="K685" i="16"/>
  <c r="K687" i="16"/>
  <c r="M689" i="16"/>
  <c r="N691" i="16"/>
  <c r="N693" i="16"/>
  <c r="O695" i="16"/>
  <c r="O697" i="16"/>
  <c r="K700" i="16"/>
  <c r="L702" i="16"/>
  <c r="L704" i="16"/>
  <c r="K706" i="16"/>
  <c r="O707" i="16"/>
  <c r="N709" i="16"/>
  <c r="M711" i="16"/>
  <c r="K713" i="16"/>
  <c r="J715" i="16"/>
  <c r="O716" i="16"/>
  <c r="M718" i="16"/>
  <c r="M726" i="16"/>
  <c r="M742" i="16"/>
  <c r="J758" i="16"/>
  <c r="L771" i="16"/>
  <c r="L786" i="16"/>
  <c r="N799" i="16"/>
  <c r="L815" i="16"/>
  <c r="M830" i="16"/>
  <c r="M838" i="16"/>
  <c r="L844" i="16"/>
  <c r="J730" i="16"/>
  <c r="O743" i="16"/>
  <c r="L758" i="16"/>
  <c r="N772" i="16"/>
  <c r="O787" i="16"/>
  <c r="L803" i="16"/>
  <c r="N816" i="16"/>
  <c r="N831" i="16"/>
  <c r="J839" i="16"/>
  <c r="J845" i="16"/>
  <c r="L731" i="16"/>
  <c r="K745" i="16"/>
  <c r="K761" i="16"/>
  <c r="N775" i="16"/>
  <c r="J790" i="16"/>
  <c r="O803" i="16"/>
  <c r="L818" i="16"/>
  <c r="K833" i="16"/>
  <c r="L840" i="16"/>
  <c r="L845" i="16"/>
  <c r="J851" i="16"/>
  <c r="J856" i="16"/>
  <c r="K721" i="16"/>
  <c r="O580" i="16"/>
  <c r="K586" i="16"/>
  <c r="M591" i="16"/>
  <c r="M597" i="16"/>
  <c r="O602" i="16"/>
  <c r="K608" i="16"/>
  <c r="O612" i="16"/>
  <c r="L617" i="16"/>
  <c r="J622" i="16"/>
  <c r="M625" i="16"/>
  <c r="N628" i="16"/>
  <c r="K632" i="16"/>
  <c r="L635" i="16"/>
  <c r="J639" i="16"/>
  <c r="N642" i="16"/>
  <c r="L645" i="16"/>
  <c r="K648" i="16"/>
  <c r="O650" i="16"/>
  <c r="J654" i="16"/>
  <c r="O656" i="16"/>
  <c r="M659" i="16"/>
  <c r="L662" i="16"/>
  <c r="M664" i="16"/>
  <c r="O666" i="16"/>
  <c r="J669" i="16"/>
  <c r="J671" i="16"/>
  <c r="K673" i="16"/>
  <c r="K675" i="16"/>
  <c r="M677" i="16"/>
  <c r="N679" i="16"/>
  <c r="N681" i="16"/>
  <c r="O683" i="16"/>
  <c r="O685" i="16"/>
  <c r="K688" i="16"/>
  <c r="L690" i="16"/>
  <c r="L692" i="16"/>
  <c r="M694" i="16"/>
  <c r="M696" i="16"/>
  <c r="O698" i="16"/>
  <c r="J701" i="16"/>
  <c r="J703" i="16"/>
  <c r="J705" i="16"/>
  <c r="O706" i="16"/>
  <c r="M708" i="16"/>
  <c r="L710" i="16"/>
  <c r="K712" i="16"/>
  <c r="O713" i="16"/>
  <c r="N715" i="16"/>
  <c r="M717" i="16"/>
  <c r="L578" i="16"/>
  <c r="K436" i="16"/>
  <c r="M437" i="16"/>
  <c r="O438" i="16"/>
  <c r="K440" i="16"/>
  <c r="M441" i="16"/>
  <c r="O442" i="16"/>
  <c r="K444" i="16"/>
  <c r="M445" i="16"/>
  <c r="O446" i="16"/>
  <c r="K448" i="16"/>
  <c r="M449" i="16"/>
  <c r="O450" i="16"/>
  <c r="BA450" i="16" s="1"/>
  <c r="K452" i="16"/>
  <c r="M453" i="16"/>
  <c r="O454" i="16"/>
  <c r="K456" i="16"/>
  <c r="M457" i="16"/>
  <c r="O458" i="16"/>
  <c r="K460" i="16"/>
  <c r="M461" i="16"/>
  <c r="O462" i="16"/>
  <c r="K464" i="16"/>
  <c r="M465" i="16"/>
  <c r="O466" i="16"/>
  <c r="K468" i="16"/>
  <c r="M469" i="16"/>
  <c r="O470" i="16"/>
  <c r="K472" i="16"/>
  <c r="M473" i="16"/>
  <c r="O474" i="16"/>
  <c r="K476" i="16"/>
  <c r="M477" i="16"/>
  <c r="O478" i="16"/>
  <c r="K480" i="16"/>
  <c r="M481" i="16"/>
  <c r="O482" i="16"/>
  <c r="K484" i="16"/>
  <c r="M485" i="16"/>
  <c r="O486" i="16"/>
  <c r="K488" i="16"/>
  <c r="M489" i="16"/>
  <c r="O490" i="16"/>
  <c r="K492" i="16"/>
  <c r="M493" i="16"/>
  <c r="O494" i="16"/>
  <c r="K496" i="16"/>
  <c r="M497" i="16"/>
  <c r="O498" i="16"/>
  <c r="K500" i="16"/>
  <c r="M501" i="16"/>
  <c r="O502" i="16"/>
  <c r="K504" i="16"/>
  <c r="M505" i="16"/>
  <c r="O506" i="16"/>
  <c r="K508" i="16"/>
  <c r="M509" i="16"/>
  <c r="O510" i="16"/>
  <c r="K512" i="16"/>
  <c r="M513" i="16"/>
  <c r="O514" i="16"/>
  <c r="K516" i="16"/>
  <c r="M517" i="16"/>
  <c r="O518" i="16"/>
  <c r="K520" i="16"/>
  <c r="M521" i="16"/>
  <c r="O522" i="16"/>
  <c r="K524" i="16"/>
  <c r="M525" i="16"/>
  <c r="O526" i="16"/>
  <c r="K528" i="16"/>
  <c r="AW528" i="16" s="1"/>
  <c r="M529" i="16"/>
  <c r="O530" i="16"/>
  <c r="K532" i="16"/>
  <c r="M533" i="16"/>
  <c r="O534" i="16"/>
  <c r="K536" i="16"/>
  <c r="M537" i="16"/>
  <c r="O538" i="16"/>
  <c r="K540" i="16"/>
  <c r="M541" i="16"/>
  <c r="O542" i="16"/>
  <c r="K544" i="16"/>
  <c r="M545" i="16"/>
  <c r="O546" i="16"/>
  <c r="K548" i="16"/>
  <c r="AW548" i="16" s="1"/>
  <c r="BE548" i="16" s="1"/>
  <c r="BM548" i="16" s="1"/>
  <c r="M549" i="16"/>
  <c r="O550" i="16"/>
  <c r="K552" i="16"/>
  <c r="M553" i="16"/>
  <c r="O554" i="16"/>
  <c r="K556" i="16"/>
  <c r="M557" i="16"/>
  <c r="O558" i="16"/>
  <c r="K560" i="16"/>
  <c r="M561" i="16"/>
  <c r="O562" i="16"/>
  <c r="K564" i="16"/>
  <c r="M565" i="16"/>
  <c r="O566" i="16"/>
  <c r="K568" i="16"/>
  <c r="M569" i="16"/>
  <c r="O570" i="16"/>
  <c r="K572" i="16"/>
  <c r="M573" i="16"/>
  <c r="O574" i="16"/>
  <c r="L435" i="16"/>
  <c r="J293" i="16"/>
  <c r="J734" i="16"/>
  <c r="O747" i="16"/>
  <c r="L762" i="16"/>
  <c r="N776" i="16"/>
  <c r="M790" i="16"/>
  <c r="M806" i="16"/>
  <c r="J821" i="16"/>
  <c r="L835" i="16"/>
  <c r="N840" i="16"/>
  <c r="J846" i="16"/>
  <c r="O851" i="16"/>
  <c r="L857" i="16"/>
  <c r="AX857" i="16" s="1"/>
  <c r="N721" i="16"/>
  <c r="K581" i="16"/>
  <c r="L587" i="16"/>
  <c r="N592" i="16"/>
  <c r="J598" i="16"/>
  <c r="AV598" i="16" s="1"/>
  <c r="L603" i="16"/>
  <c r="N608" i="16"/>
  <c r="O613" i="16"/>
  <c r="K618" i="16"/>
  <c r="L622" i="16"/>
  <c r="N625" i="16"/>
  <c r="J629" i="16"/>
  <c r="N632" i="16"/>
  <c r="K636" i="16"/>
  <c r="L639" i="16"/>
  <c r="O642" i="16"/>
  <c r="M645" i="16"/>
  <c r="N648" i="16"/>
  <c r="M651" i="16"/>
  <c r="K654" i="16"/>
  <c r="J657" i="16"/>
  <c r="N659" i="16"/>
  <c r="O662" i="16"/>
  <c r="J665" i="16"/>
  <c r="J667" i="16"/>
  <c r="K669" i="16"/>
  <c r="K671" i="16"/>
  <c r="M673" i="16"/>
  <c r="N675" i="16"/>
  <c r="N677" i="16"/>
  <c r="O679" i="16"/>
  <c r="O681" i="16"/>
  <c r="K684" i="16"/>
  <c r="L686" i="16"/>
  <c r="L688" i="16"/>
  <c r="M690" i="16"/>
  <c r="M692" i="16"/>
  <c r="O694" i="16"/>
  <c r="J697" i="16"/>
  <c r="J699" i="16"/>
  <c r="K701" i="16"/>
  <c r="K703" i="16"/>
  <c r="K705" i="16"/>
  <c r="J707" i="16"/>
  <c r="O708" i="16"/>
  <c r="M710" i="16"/>
  <c r="L712" i="16"/>
  <c r="K714" i="16"/>
  <c r="O715" i="16"/>
  <c r="N717" i="16"/>
  <c r="N578" i="16"/>
  <c r="L436" i="16"/>
  <c r="N437" i="16"/>
  <c r="J439" i="16"/>
  <c r="L440" i="16"/>
  <c r="N441" i="16"/>
  <c r="J443" i="16"/>
  <c r="L444" i="16"/>
  <c r="N445" i="16"/>
  <c r="J447" i="16"/>
  <c r="L448" i="16"/>
  <c r="N449" i="16"/>
  <c r="J451" i="16"/>
  <c r="L452" i="16"/>
  <c r="N453" i="16"/>
  <c r="J455" i="16"/>
  <c r="L456" i="16"/>
  <c r="N457" i="16"/>
  <c r="J459" i="16"/>
  <c r="L460" i="16"/>
  <c r="N461" i="16"/>
  <c r="J463" i="16"/>
  <c r="L464" i="16"/>
  <c r="N465" i="16"/>
  <c r="J467" i="16"/>
  <c r="L468" i="16"/>
  <c r="N469" i="16"/>
  <c r="J471" i="16"/>
  <c r="L472" i="16"/>
  <c r="N473" i="16"/>
  <c r="J475" i="16"/>
  <c r="L476" i="16"/>
  <c r="N477" i="16"/>
  <c r="J479" i="16"/>
  <c r="L480" i="16"/>
  <c r="N481" i="16"/>
  <c r="J483" i="16"/>
  <c r="AV483" i="16" s="1"/>
  <c r="L484" i="16"/>
  <c r="N485" i="16"/>
  <c r="J487" i="16"/>
  <c r="L488" i="16"/>
  <c r="N489" i="16"/>
  <c r="J491" i="16"/>
  <c r="L492" i="16"/>
  <c r="N493" i="16"/>
  <c r="J495" i="16"/>
  <c r="L496" i="16"/>
  <c r="N497" i="16"/>
  <c r="J499" i="16"/>
  <c r="L500" i="16"/>
  <c r="N501" i="16"/>
  <c r="J503" i="16"/>
  <c r="L504" i="16"/>
  <c r="N505" i="16"/>
  <c r="J507" i="16"/>
  <c r="L508" i="16"/>
  <c r="N509" i="16"/>
  <c r="J511" i="16"/>
  <c r="L512" i="16"/>
  <c r="N513" i="16"/>
  <c r="J515" i="16"/>
  <c r="L516" i="16"/>
  <c r="N517" i="16"/>
  <c r="J519" i="16"/>
  <c r="L520" i="16"/>
  <c r="N521" i="16"/>
  <c r="J523" i="16"/>
  <c r="L524" i="16"/>
  <c r="N525" i="16"/>
  <c r="J527" i="16"/>
  <c r="L528" i="16"/>
  <c r="N529" i="16"/>
  <c r="J531" i="16"/>
  <c r="L532" i="16"/>
  <c r="N533" i="16"/>
  <c r="J535" i="16"/>
  <c r="L536" i="16"/>
  <c r="N537" i="16"/>
  <c r="J539" i="16"/>
  <c r="L540" i="16"/>
  <c r="N541" i="16"/>
  <c r="J543" i="16"/>
  <c r="L544" i="16"/>
  <c r="N545" i="16"/>
  <c r="J547" i="16"/>
  <c r="L548" i="16"/>
  <c r="N549" i="16"/>
  <c r="J551" i="16"/>
  <c r="L552" i="16"/>
  <c r="AX552" i="16" s="1"/>
  <c r="BF552" i="16" s="1"/>
  <c r="BN552" i="16" s="1"/>
  <c r="N553" i="16"/>
  <c r="J555" i="16"/>
  <c r="L556" i="16"/>
  <c r="N557" i="16"/>
  <c r="J559" i="16"/>
  <c r="L560" i="16"/>
  <c r="N561" i="16"/>
  <c r="J563" i="16"/>
  <c r="L564" i="16"/>
  <c r="N565" i="16"/>
  <c r="J567" i="16"/>
  <c r="L568" i="16"/>
  <c r="N569" i="16"/>
  <c r="J571" i="16"/>
  <c r="L572" i="16"/>
  <c r="N573" i="16"/>
  <c r="J575" i="16"/>
  <c r="M435" i="16"/>
  <c r="M734" i="16"/>
  <c r="J750" i="16"/>
  <c r="L763" i="16"/>
  <c r="N779" i="16"/>
  <c r="J794" i="16"/>
  <c r="O807" i="16"/>
  <c r="L822" i="16"/>
  <c r="O835" i="16"/>
  <c r="N841" i="16"/>
  <c r="J847" i="16"/>
  <c r="L852" i="16"/>
  <c r="N857" i="16"/>
  <c r="M582" i="16"/>
  <c r="M587" i="16"/>
  <c r="K593" i="16"/>
  <c r="K598" i="16"/>
  <c r="M604" i="16"/>
  <c r="O609" i="16"/>
  <c r="K614" i="16"/>
  <c r="N618" i="16"/>
  <c r="AZ618" i="16" s="1"/>
  <c r="N622" i="16"/>
  <c r="L626" i="16"/>
  <c r="N629" i="16"/>
  <c r="J633" i="16"/>
  <c r="L636" i="16"/>
  <c r="N639" i="16"/>
  <c r="L643" i="16"/>
  <c r="K646" i="16"/>
  <c r="O648" i="16"/>
  <c r="N651" i="16"/>
  <c r="L654" i="16"/>
  <c r="M657" i="16"/>
  <c r="L660" i="16"/>
  <c r="J663" i="16"/>
  <c r="K665" i="16"/>
  <c r="K667" i="16"/>
  <c r="M669" i="16"/>
  <c r="N671" i="16"/>
  <c r="N673" i="16"/>
  <c r="O675" i="16"/>
  <c r="O677" i="16"/>
  <c r="K680" i="16"/>
  <c r="L682" i="16"/>
  <c r="L684" i="16"/>
  <c r="M686" i="16"/>
  <c r="M688" i="16"/>
  <c r="O690" i="16"/>
  <c r="J693" i="16"/>
  <c r="J695" i="16"/>
  <c r="K697" i="16"/>
  <c r="K699" i="16"/>
  <c r="M701" i="16"/>
  <c r="N703" i="16"/>
  <c r="M705" i="16"/>
  <c r="K707" i="16"/>
  <c r="J709" i="16"/>
  <c r="O710" i="16"/>
  <c r="M712" i="16"/>
  <c r="L714" i="16"/>
  <c r="K716" i="16"/>
  <c r="O717" i="16"/>
  <c r="O578" i="16"/>
  <c r="O723" i="16"/>
  <c r="O739" i="16"/>
  <c r="N752" i="16"/>
  <c r="N768" i="16"/>
  <c r="J781" i="16"/>
  <c r="K797" i="16"/>
  <c r="O811" i="16"/>
  <c r="J826" i="16"/>
  <c r="L837" i="16"/>
  <c r="M842" i="16"/>
  <c r="N848" i="16"/>
  <c r="J854" i="16"/>
  <c r="L859" i="16"/>
  <c r="M583" i="16"/>
  <c r="M589" i="16"/>
  <c r="K594" i="16"/>
  <c r="K600" i="16"/>
  <c r="O604" i="16"/>
  <c r="O610" i="16"/>
  <c r="M615" i="16"/>
  <c r="O619" i="16"/>
  <c r="N623" i="16"/>
  <c r="O626" i="16"/>
  <c r="N630" i="16"/>
  <c r="J634" i="16"/>
  <c r="L637" i="16"/>
  <c r="N640" i="16"/>
  <c r="N643" i="16"/>
  <c r="O646" i="16"/>
  <c r="N649" i="16"/>
  <c r="L652" i="16"/>
  <c r="L655" i="16"/>
  <c r="J658" i="16"/>
  <c r="J661" i="16"/>
  <c r="N663" i="16"/>
  <c r="N665" i="16"/>
  <c r="O667" i="16"/>
  <c r="O669" i="16"/>
  <c r="K672" i="16"/>
  <c r="L674" i="16"/>
  <c r="L676" i="16"/>
  <c r="M678" i="16"/>
  <c r="M680" i="16"/>
  <c r="O682" i="16"/>
  <c r="J685" i="16"/>
  <c r="J687" i="16"/>
  <c r="K689" i="16"/>
  <c r="K691" i="16"/>
  <c r="M693" i="16"/>
  <c r="N695" i="16"/>
  <c r="N697" i="16"/>
  <c r="O699" i="16"/>
  <c r="O701" i="16"/>
  <c r="K704" i="16"/>
  <c r="O705" i="16"/>
  <c r="N707" i="16"/>
  <c r="M709" i="16"/>
  <c r="K711" i="16"/>
  <c r="J713" i="16"/>
  <c r="O714" i="16"/>
  <c r="M716" i="16"/>
  <c r="L718" i="16"/>
  <c r="O436" i="16"/>
  <c r="K438" i="16"/>
  <c r="M439" i="16"/>
  <c r="O440" i="16"/>
  <c r="K442" i="16"/>
  <c r="M443" i="16"/>
  <c r="O444" i="16"/>
  <c r="K446" i="16"/>
  <c r="M447" i="16"/>
  <c r="O448" i="16"/>
  <c r="K450" i="16"/>
  <c r="M451" i="16"/>
  <c r="O452" i="16"/>
  <c r="K454" i="16"/>
  <c r="M455" i="16"/>
  <c r="O456" i="16"/>
  <c r="K458" i="16"/>
  <c r="M459" i="16"/>
  <c r="O460" i="16"/>
  <c r="K462" i="16"/>
  <c r="M463" i="16"/>
  <c r="O464" i="16"/>
  <c r="K466" i="16"/>
  <c r="M467" i="16"/>
  <c r="O468" i="16"/>
  <c r="K470" i="16"/>
  <c r="M471" i="16"/>
  <c r="O472" i="16"/>
  <c r="BA472" i="16" s="1"/>
  <c r="K474" i="16"/>
  <c r="M475" i="16"/>
  <c r="O476" i="16"/>
  <c r="K478" i="16"/>
  <c r="M479" i="16"/>
  <c r="O480" i="16"/>
  <c r="K482" i="16"/>
  <c r="M483" i="16"/>
  <c r="O484" i="16"/>
  <c r="K486" i="16"/>
  <c r="M487" i="16"/>
  <c r="O488" i="16"/>
  <c r="K490" i="16"/>
  <c r="M491" i="16"/>
  <c r="O492" i="16"/>
  <c r="K494" i="16"/>
  <c r="M495" i="16"/>
  <c r="O496" i="16"/>
  <c r="K498" i="16"/>
  <c r="M499" i="16"/>
  <c r="O500" i="16"/>
  <c r="K502" i="16"/>
  <c r="M503" i="16"/>
  <c r="O504" i="16"/>
  <c r="K506" i="16"/>
  <c r="M507" i="16"/>
  <c r="O508" i="16"/>
  <c r="BA508" i="16" s="1"/>
  <c r="K510" i="16"/>
  <c r="M511" i="16"/>
  <c r="O512" i="16"/>
  <c r="K514" i="16"/>
  <c r="M515" i="16"/>
  <c r="O516" i="16"/>
  <c r="K518" i="16"/>
  <c r="M519" i="16"/>
  <c r="O520" i="16"/>
  <c r="K522" i="16"/>
  <c r="M523" i="16"/>
  <c r="O524" i="16"/>
  <c r="K526" i="16"/>
  <c r="M527" i="16"/>
  <c r="O528" i="16"/>
  <c r="K530" i="16"/>
  <c r="M531" i="16"/>
  <c r="O532" i="16"/>
  <c r="K534" i="16"/>
  <c r="M535" i="16"/>
  <c r="O536" i="16"/>
  <c r="K538" i="16"/>
  <c r="M539" i="16"/>
  <c r="O540" i="16"/>
  <c r="K542" i="16"/>
  <c r="M543" i="16"/>
  <c r="O544" i="16"/>
  <c r="K546" i="16"/>
  <c r="M547" i="16"/>
  <c r="O548" i="16"/>
  <c r="K550" i="16"/>
  <c r="M551" i="16"/>
  <c r="O552" i="16"/>
  <c r="K554" i="16"/>
  <c r="M555" i="16"/>
  <c r="O556" i="16"/>
  <c r="K558" i="16"/>
  <c r="M559" i="16"/>
  <c r="O560" i="16"/>
  <c r="K562" i="16"/>
  <c r="M563" i="16"/>
  <c r="O564" i="16"/>
  <c r="K566" i="16"/>
  <c r="M567" i="16"/>
  <c r="O568" i="16"/>
  <c r="K570" i="16"/>
  <c r="M571" i="16"/>
  <c r="O572" i="16"/>
  <c r="K574" i="16"/>
  <c r="M575" i="16"/>
  <c r="J435" i="16"/>
  <c r="N293" i="16"/>
  <c r="N751" i="16"/>
  <c r="N847" i="16"/>
  <c r="L861" i="16"/>
  <c r="O585" i="16"/>
  <c r="K601" i="16"/>
  <c r="M614" i="16"/>
  <c r="N624" i="16"/>
  <c r="O634" i="16"/>
  <c r="M643" i="16"/>
  <c r="N650" i="16"/>
  <c r="O658" i="16"/>
  <c r="M665" i="16"/>
  <c r="O670" i="16"/>
  <c r="J677" i="16"/>
  <c r="M682" i="16"/>
  <c r="O687" i="16"/>
  <c r="O693" i="16"/>
  <c r="BA693" i="16" s="1"/>
  <c r="N699" i="16"/>
  <c r="O704" i="16"/>
  <c r="O709" i="16"/>
  <c r="M714" i="16"/>
  <c r="K578" i="16"/>
  <c r="J437" i="16"/>
  <c r="K439" i="16"/>
  <c r="K441" i="16"/>
  <c r="M766" i="16"/>
  <c r="K849" i="16"/>
  <c r="O587" i="16"/>
  <c r="O601" i="16"/>
  <c r="M616" i="16"/>
  <c r="N626" i="16"/>
  <c r="J635" i="16"/>
  <c r="N644" i="16"/>
  <c r="K652" i="16"/>
  <c r="L659" i="16"/>
  <c r="L666" i="16"/>
  <c r="O671" i="16"/>
  <c r="K677" i="16"/>
  <c r="K683" i="16"/>
  <c r="J689" i="16"/>
  <c r="L694" i="16"/>
  <c r="L700" i="16"/>
  <c r="N705" i="16"/>
  <c r="K710" i="16"/>
  <c r="K715" i="16"/>
  <c r="J578" i="16"/>
  <c r="O779" i="16"/>
  <c r="N850" i="16"/>
  <c r="M590" i="16"/>
  <c r="N604" i="16"/>
  <c r="O616" i="16"/>
  <c r="J628" i="16"/>
  <c r="J637" i="16"/>
  <c r="J645" i="16"/>
  <c r="L653" i="16"/>
  <c r="N660" i="16"/>
  <c r="M666" i="16"/>
  <c r="M672" i="16"/>
  <c r="L678" i="16"/>
  <c r="N683" i="16"/>
  <c r="N689" i="16"/>
  <c r="K695" i="16"/>
  <c r="M700" i="16"/>
  <c r="L706" i="16"/>
  <c r="J711" i="16"/>
  <c r="M715" i="16"/>
  <c r="L437" i="16"/>
  <c r="N439" i="16"/>
  <c r="O441" i="16"/>
  <c r="O443" i="16"/>
  <c r="J446" i="16"/>
  <c r="J448" i="16"/>
  <c r="L450" i="16"/>
  <c r="M452" i="16"/>
  <c r="M454" i="16"/>
  <c r="N456" i="16"/>
  <c r="N458" i="16"/>
  <c r="J461" i="16"/>
  <c r="K463" i="16"/>
  <c r="K465" i="16"/>
  <c r="L467" i="16"/>
  <c r="L469" i="16"/>
  <c r="N471" i="16"/>
  <c r="O473" i="16"/>
  <c r="BA473" i="16" s="1"/>
  <c r="BI473" i="16" s="1"/>
  <c r="BQ473" i="16" s="1"/>
  <c r="O475" i="16"/>
  <c r="J478" i="16"/>
  <c r="J480" i="16"/>
  <c r="L482" i="16"/>
  <c r="M484" i="16"/>
  <c r="M486" i="16"/>
  <c r="N488" i="16"/>
  <c r="N490" i="16"/>
  <c r="J493" i="16"/>
  <c r="K495" i="16"/>
  <c r="K497" i="16"/>
  <c r="L499" i="16"/>
  <c r="L501" i="16"/>
  <c r="N503" i="16"/>
  <c r="O505" i="16"/>
  <c r="O507" i="16"/>
  <c r="J510" i="16"/>
  <c r="J512" i="16"/>
  <c r="L514" i="16"/>
  <c r="M516" i="16"/>
  <c r="M518" i="16"/>
  <c r="N520" i="16"/>
  <c r="N522" i="16"/>
  <c r="J525" i="16"/>
  <c r="AV525" i="16" s="1"/>
  <c r="K527" i="16"/>
  <c r="K529" i="16"/>
  <c r="L531" i="16"/>
  <c r="L533" i="16"/>
  <c r="N535" i="16"/>
  <c r="O537" i="16"/>
  <c r="O539" i="16"/>
  <c r="J542" i="16"/>
  <c r="J544" i="16"/>
  <c r="L546" i="16"/>
  <c r="M548" i="16"/>
  <c r="M550" i="16"/>
  <c r="N552" i="16"/>
  <c r="N554" i="16"/>
  <c r="J557" i="16"/>
  <c r="K559" i="16"/>
  <c r="K561" i="16"/>
  <c r="L563" i="16"/>
  <c r="L565" i="16"/>
  <c r="N567" i="16"/>
  <c r="O569" i="16"/>
  <c r="O571" i="16"/>
  <c r="J574" i="16"/>
  <c r="K435" i="16"/>
  <c r="M293" i="16"/>
  <c r="J295" i="16"/>
  <c r="L296" i="16"/>
  <c r="N297" i="16"/>
  <c r="AZ297" i="16" s="1"/>
  <c r="J299" i="16"/>
  <c r="L300" i="16"/>
  <c r="N301" i="16"/>
  <c r="J303" i="16"/>
  <c r="L304" i="16"/>
  <c r="N305" i="16"/>
  <c r="J307" i="16"/>
  <c r="L308" i="16"/>
  <c r="N309" i="16"/>
  <c r="J311" i="16"/>
  <c r="L312" i="16"/>
  <c r="N313" i="16"/>
  <c r="J315" i="16"/>
  <c r="L316" i="16"/>
  <c r="N317" i="16"/>
  <c r="J319" i="16"/>
  <c r="L320" i="16"/>
  <c r="N321" i="16"/>
  <c r="J323" i="16"/>
  <c r="L324" i="16"/>
  <c r="N325" i="16"/>
  <c r="J327" i="16"/>
  <c r="L328" i="16"/>
  <c r="N329" i="16"/>
  <c r="J331" i="16"/>
  <c r="L332" i="16"/>
  <c r="N333" i="16"/>
  <c r="J335" i="16"/>
  <c r="L336" i="16"/>
  <c r="N337" i="16"/>
  <c r="J339" i="16"/>
  <c r="L340" i="16"/>
  <c r="N341" i="16"/>
  <c r="J343" i="16"/>
  <c r="L344" i="16"/>
  <c r="N345" i="16"/>
  <c r="J347" i="16"/>
  <c r="L348" i="16"/>
  <c r="N349" i="16"/>
  <c r="J351" i="16"/>
  <c r="L352" i="16"/>
  <c r="N353" i="16"/>
  <c r="J355" i="16"/>
  <c r="L356" i="16"/>
  <c r="N357" i="16"/>
  <c r="J359" i="16"/>
  <c r="L360" i="16"/>
  <c r="N361" i="16"/>
  <c r="J363" i="16"/>
  <c r="L364" i="16"/>
  <c r="N365" i="16"/>
  <c r="J367" i="16"/>
  <c r="L368" i="16"/>
  <c r="N369" i="16"/>
  <c r="J371" i="16"/>
  <c r="L372" i="16"/>
  <c r="N373" i="16"/>
  <c r="J375" i="16"/>
  <c r="L376" i="16"/>
  <c r="N377" i="16"/>
  <c r="J379" i="16"/>
  <c r="L380" i="16"/>
  <c r="AX380" i="16" s="1"/>
  <c r="N381" i="16"/>
  <c r="J383" i="16"/>
  <c r="L384" i="16"/>
  <c r="N385" i="16"/>
  <c r="J387" i="16"/>
  <c r="L388" i="16"/>
  <c r="N389" i="16"/>
  <c r="J391" i="16"/>
  <c r="L392" i="16"/>
  <c r="N393" i="16"/>
  <c r="J395" i="16"/>
  <c r="L396" i="16"/>
  <c r="N397" i="16"/>
  <c r="J399" i="16"/>
  <c r="L400" i="16"/>
  <c r="N401" i="16"/>
  <c r="J403" i="16"/>
  <c r="L795" i="16"/>
  <c r="J853" i="16"/>
  <c r="AV853" i="16" s="1"/>
  <c r="K591" i="16"/>
  <c r="O606" i="16"/>
  <c r="M619" i="16"/>
  <c r="L628" i="16"/>
  <c r="L638" i="16"/>
  <c r="L646" i="16"/>
  <c r="M653" i="16"/>
  <c r="M661" i="16"/>
  <c r="N667" i="16"/>
  <c r="J673" i="16"/>
  <c r="J679" i="16"/>
  <c r="M684" i="16"/>
  <c r="O689" i="16"/>
  <c r="K696" i="16"/>
  <c r="N701" i="16"/>
  <c r="M706" i="16"/>
  <c r="N711" i="16"/>
  <c r="L716" i="16"/>
  <c r="N808" i="16"/>
  <c r="L855" i="16"/>
  <c r="L579" i="16"/>
  <c r="J594" i="16"/>
  <c r="M607" i="16"/>
  <c r="L621" i="16"/>
  <c r="J630" i="16"/>
  <c r="N638" i="16"/>
  <c r="L647" i="16"/>
  <c r="J655" i="16"/>
  <c r="K662" i="16"/>
  <c r="L668" i="16"/>
  <c r="O673" i="16"/>
  <c r="K679" i="16"/>
  <c r="M685" i="16"/>
  <c r="J691" i="16"/>
  <c r="L696" i="16"/>
  <c r="M702" i="16"/>
  <c r="AY702" i="16" s="1"/>
  <c r="M707" i="16"/>
  <c r="O711" i="16"/>
  <c r="J717" i="16"/>
  <c r="J438" i="16"/>
  <c r="J440" i="16"/>
  <c r="L442" i="16"/>
  <c r="M444" i="16"/>
  <c r="M446" i="16"/>
  <c r="N448" i="16"/>
  <c r="N450" i="16"/>
  <c r="J453" i="16"/>
  <c r="K455" i="16"/>
  <c r="K457" i="16"/>
  <c r="L459" i="16"/>
  <c r="L461" i="16"/>
  <c r="N463" i="16"/>
  <c r="O465" i="16"/>
  <c r="O467" i="16"/>
  <c r="J470" i="16"/>
  <c r="J472" i="16"/>
  <c r="L474" i="16"/>
  <c r="M476" i="16"/>
  <c r="M478" i="16"/>
  <c r="N480" i="16"/>
  <c r="N482" i="16"/>
  <c r="J485" i="16"/>
  <c r="K487" i="16"/>
  <c r="K489" i="16"/>
  <c r="L491" i="16"/>
  <c r="AX491" i="16" s="1"/>
  <c r="L493" i="16"/>
  <c r="N495" i="16"/>
  <c r="O497" i="16"/>
  <c r="O499" i="16"/>
  <c r="J502" i="16"/>
  <c r="J504" i="16"/>
  <c r="L506" i="16"/>
  <c r="M508" i="16"/>
  <c r="M510" i="16"/>
  <c r="N512" i="16"/>
  <c r="N514" i="16"/>
  <c r="J517" i="16"/>
  <c r="K519" i="16"/>
  <c r="K521" i="16"/>
  <c r="L523" i="16"/>
  <c r="L525" i="16"/>
  <c r="N527" i="16"/>
  <c r="O529" i="16"/>
  <c r="O531" i="16"/>
  <c r="J534" i="16"/>
  <c r="J536" i="16"/>
  <c r="L538" i="16"/>
  <c r="M540" i="16"/>
  <c r="M542" i="16"/>
  <c r="N544" i="16"/>
  <c r="N546" i="16"/>
  <c r="J549" i="16"/>
  <c r="K551" i="16"/>
  <c r="K553" i="16"/>
  <c r="L555" i="16"/>
  <c r="L557" i="16"/>
  <c r="N559" i="16"/>
  <c r="O561" i="16"/>
  <c r="O563" i="16"/>
  <c r="J566" i="16"/>
  <c r="J568" i="16"/>
  <c r="L570" i="16"/>
  <c r="M572" i="16"/>
  <c r="M574" i="16"/>
  <c r="O435" i="16"/>
  <c r="K825" i="16"/>
  <c r="N855" i="16"/>
  <c r="M580" i="16"/>
  <c r="K596" i="16"/>
  <c r="K610" i="16"/>
  <c r="M621" i="16"/>
  <c r="J631" i="16"/>
  <c r="L640" i="16"/>
  <c r="J648" i="16"/>
  <c r="J656" i="16"/>
  <c r="K663" i="16"/>
  <c r="M668" i="16"/>
  <c r="O674" i="16"/>
  <c r="L680" i="16"/>
  <c r="N685" i="16"/>
  <c r="O691" i="16"/>
  <c r="M697" i="16"/>
  <c r="O702" i="16"/>
  <c r="K708" i="16"/>
  <c r="O712" i="16"/>
  <c r="K717" i="16"/>
  <c r="J436" i="16"/>
  <c r="L438" i="16"/>
  <c r="M440" i="16"/>
  <c r="M722" i="16"/>
  <c r="J837" i="16"/>
  <c r="N858" i="16"/>
  <c r="K583" i="16"/>
  <c r="M596" i="16"/>
  <c r="M611" i="16"/>
  <c r="L623" i="16"/>
  <c r="J632" i="16"/>
  <c r="M641" i="16"/>
  <c r="J649" i="16"/>
  <c r="K656" i="16"/>
  <c r="K664" i="16"/>
  <c r="N669" i="16"/>
  <c r="J675" i="16"/>
  <c r="K681" i="16"/>
  <c r="O686" i="16"/>
  <c r="K692" i="16"/>
  <c r="L698" i="16"/>
  <c r="O703" i="16"/>
  <c r="L708" i="16"/>
  <c r="M713" i="16"/>
  <c r="K718" i="16"/>
  <c r="M436" i="16"/>
  <c r="M438" i="16"/>
  <c r="N440" i="16"/>
  <c r="N442" i="16"/>
  <c r="J445" i="16"/>
  <c r="K447" i="16"/>
  <c r="K449" i="16"/>
  <c r="L451" i="16"/>
  <c r="L453" i="16"/>
  <c r="N455" i="16"/>
  <c r="O457" i="16"/>
  <c r="O459" i="16"/>
  <c r="J462" i="16"/>
  <c r="J464" i="16"/>
  <c r="L466" i="16"/>
  <c r="M468" i="16"/>
  <c r="M470" i="16"/>
  <c r="N472" i="16"/>
  <c r="N474" i="16"/>
  <c r="J477" i="16"/>
  <c r="K479" i="16"/>
  <c r="K481" i="16"/>
  <c r="L483" i="16"/>
  <c r="L485" i="16"/>
  <c r="N487" i="16"/>
  <c r="O489" i="16"/>
  <c r="O491" i="16"/>
  <c r="J494" i="16"/>
  <c r="J496" i="16"/>
  <c r="L498" i="16"/>
  <c r="M500" i="16"/>
  <c r="M502" i="16"/>
  <c r="N504" i="16"/>
  <c r="N506" i="16"/>
  <c r="J509" i="16"/>
  <c r="K511" i="16"/>
  <c r="K513" i="16"/>
  <c r="L515" i="16"/>
  <c r="L517" i="16"/>
  <c r="N519" i="16"/>
  <c r="O521" i="16"/>
  <c r="O523" i="16"/>
  <c r="J526" i="16"/>
  <c r="J528" i="16"/>
  <c r="L530" i="16"/>
  <c r="M532" i="16"/>
  <c r="M534" i="16"/>
  <c r="N536" i="16"/>
  <c r="N538" i="16"/>
  <c r="J541" i="16"/>
  <c r="AV541" i="16" s="1"/>
  <c r="K543" i="16"/>
  <c r="K545" i="16"/>
  <c r="L547" i="16"/>
  <c r="L549" i="16"/>
  <c r="N551" i="16"/>
  <c r="O553" i="16"/>
  <c r="O555" i="16"/>
  <c r="J558" i="16"/>
  <c r="J560" i="16"/>
  <c r="L562" i="16"/>
  <c r="M564" i="16"/>
  <c r="M566" i="16"/>
  <c r="N568" i="16"/>
  <c r="N570" i="16"/>
  <c r="J573" i="16"/>
  <c r="K575" i="16"/>
  <c r="L294" i="16"/>
  <c r="N295" i="16"/>
  <c r="J297" i="16"/>
  <c r="L298" i="16"/>
  <c r="N299" i="16"/>
  <c r="J301" i="16"/>
  <c r="L302" i="16"/>
  <c r="N303" i="16"/>
  <c r="J305" i="16"/>
  <c r="L306" i="16"/>
  <c r="N307" i="16"/>
  <c r="J309" i="16"/>
  <c r="L310" i="16"/>
  <c r="N311" i="16"/>
  <c r="J313" i="16"/>
  <c r="L314" i="16"/>
  <c r="AX314" i="16" s="1"/>
  <c r="N315" i="16"/>
  <c r="J317" i="16"/>
  <c r="L318" i="16"/>
  <c r="N319" i="16"/>
  <c r="J321" i="16"/>
  <c r="L322" i="16"/>
  <c r="N323" i="16"/>
  <c r="J325" i="16"/>
  <c r="L326" i="16"/>
  <c r="N327" i="16"/>
  <c r="J329" i="16"/>
  <c r="L330" i="16"/>
  <c r="N331" i="16"/>
  <c r="J333" i="16"/>
  <c r="L334" i="16"/>
  <c r="N335" i="16"/>
  <c r="J337" i="16"/>
  <c r="L338" i="16"/>
  <c r="N339" i="16"/>
  <c r="J341" i="16"/>
  <c r="L342" i="16"/>
  <c r="N343" i="16"/>
  <c r="J345" i="16"/>
  <c r="L346" i="16"/>
  <c r="N347" i="16"/>
  <c r="J349" i="16"/>
  <c r="L350" i="16"/>
  <c r="N351" i="16"/>
  <c r="J353" i="16"/>
  <c r="L354" i="16"/>
  <c r="N355" i="16"/>
  <c r="J357" i="16"/>
  <c r="L358" i="16"/>
  <c r="N359" i="16"/>
  <c r="J361" i="16"/>
  <c r="L362" i="16"/>
  <c r="N363" i="16"/>
  <c r="J365" i="16"/>
  <c r="L366" i="16"/>
  <c r="N367" i="16"/>
  <c r="J369" i="16"/>
  <c r="L370" i="16"/>
  <c r="N371" i="16"/>
  <c r="J373" i="16"/>
  <c r="L374" i="16"/>
  <c r="N375" i="16"/>
  <c r="J377" i="16"/>
  <c r="L378" i="16"/>
  <c r="N379" i="16"/>
  <c r="J381" i="16"/>
  <c r="L382" i="16"/>
  <c r="N383" i="16"/>
  <c r="J385" i="16"/>
  <c r="L386" i="16"/>
  <c r="N387" i="16"/>
  <c r="J389" i="16"/>
  <c r="L390" i="16"/>
  <c r="N391" i="16"/>
  <c r="J393" i="16"/>
  <c r="L394" i="16"/>
  <c r="N395" i="16"/>
  <c r="J397" i="16"/>
  <c r="L398" i="16"/>
  <c r="N399" i="16"/>
  <c r="J401" i="16"/>
  <c r="L402" i="16"/>
  <c r="J861" i="16"/>
  <c r="N641" i="16"/>
  <c r="K693" i="16"/>
  <c r="L441" i="16"/>
  <c r="K445" i="16"/>
  <c r="M448" i="16"/>
  <c r="O451" i="16"/>
  <c r="L455" i="16"/>
  <c r="M458" i="16"/>
  <c r="L462" i="16"/>
  <c r="L465" i="16"/>
  <c r="J469" i="16"/>
  <c r="M472" i="16"/>
  <c r="N475" i="16"/>
  <c r="L479" i="16"/>
  <c r="M482" i="16"/>
  <c r="J486" i="16"/>
  <c r="L489" i="16"/>
  <c r="N492" i="16"/>
  <c r="M496" i="16"/>
  <c r="N499" i="16"/>
  <c r="K503" i="16"/>
  <c r="M506" i="16"/>
  <c r="O509" i="16"/>
  <c r="L513" i="16"/>
  <c r="N516" i="16"/>
  <c r="J520" i="16"/>
  <c r="N523" i="16"/>
  <c r="N526" i="16"/>
  <c r="M530" i="16"/>
  <c r="AY530" i="16" s="1"/>
  <c r="O533" i="16"/>
  <c r="K537" i="16"/>
  <c r="N540" i="16"/>
  <c r="O543" i="16"/>
  <c r="BA543" i="16" s="1"/>
  <c r="N547" i="16"/>
  <c r="N550" i="16"/>
  <c r="L554" i="16"/>
  <c r="O557" i="16"/>
  <c r="J561" i="16"/>
  <c r="N564" i="16"/>
  <c r="O567" i="16"/>
  <c r="L571" i="16"/>
  <c r="N574" i="16"/>
  <c r="K293" i="16"/>
  <c r="K295" i="16"/>
  <c r="O296" i="16"/>
  <c r="N298" i="16"/>
  <c r="M300" i="16"/>
  <c r="K302" i="16"/>
  <c r="J304" i="16"/>
  <c r="O305" i="16"/>
  <c r="M307" i="16"/>
  <c r="L309" i="16"/>
  <c r="K311" i="16"/>
  <c r="O312" i="16"/>
  <c r="N314" i="16"/>
  <c r="M316" i="16"/>
  <c r="K318" i="16"/>
  <c r="J320" i="16"/>
  <c r="O321" i="16"/>
  <c r="M323" i="16"/>
  <c r="L325" i="16"/>
  <c r="K327" i="16"/>
  <c r="O328" i="16"/>
  <c r="N330" i="16"/>
  <c r="M332" i="16"/>
  <c r="K334" i="16"/>
  <c r="J336" i="16"/>
  <c r="O337" i="16"/>
  <c r="M339" i="16"/>
  <c r="L341" i="16"/>
  <c r="K343" i="16"/>
  <c r="O344" i="16"/>
  <c r="N346" i="16"/>
  <c r="M348" i="16"/>
  <c r="K350" i="16"/>
  <c r="J352" i="16"/>
  <c r="O353" i="16"/>
  <c r="M355" i="16"/>
  <c r="L357" i="16"/>
  <c r="K359" i="16"/>
  <c r="O360" i="16"/>
  <c r="N362" i="16"/>
  <c r="M364" i="16"/>
  <c r="K366" i="16"/>
  <c r="J368" i="16"/>
  <c r="L650" i="16"/>
  <c r="M698" i="16"/>
  <c r="N436" i="16"/>
  <c r="J442" i="16"/>
  <c r="L445" i="16"/>
  <c r="J449" i="16"/>
  <c r="J452" i="16"/>
  <c r="O455" i="16"/>
  <c r="K459" i="16"/>
  <c r="M462" i="16"/>
  <c r="J466" i="16"/>
  <c r="K469" i="16"/>
  <c r="J473" i="16"/>
  <c r="J476" i="16"/>
  <c r="N479" i="16"/>
  <c r="K483" i="16"/>
  <c r="L486" i="16"/>
  <c r="J490" i="16"/>
  <c r="K493" i="16"/>
  <c r="N496" i="16"/>
  <c r="J500" i="16"/>
  <c r="L503" i="16"/>
  <c r="K507" i="16"/>
  <c r="L510" i="16"/>
  <c r="O513" i="16"/>
  <c r="K517" i="16"/>
  <c r="M520" i="16"/>
  <c r="J524" i="16"/>
  <c r="L527" i="16"/>
  <c r="N530" i="16"/>
  <c r="L534" i="16"/>
  <c r="AX534" i="16" s="1"/>
  <c r="L537" i="16"/>
  <c r="K541" i="16"/>
  <c r="M544" i="16"/>
  <c r="O547" i="16"/>
  <c r="L551" i="16"/>
  <c r="M554" i="16"/>
  <c r="L558" i="16"/>
  <c r="L561" i="16"/>
  <c r="J565" i="16"/>
  <c r="M568" i="16"/>
  <c r="N571" i="16"/>
  <c r="L575" i="16"/>
  <c r="L293" i="16"/>
  <c r="L295" i="16"/>
  <c r="K297" i="16"/>
  <c r="O298" i="16"/>
  <c r="N300" i="16"/>
  <c r="M302" i="16"/>
  <c r="K304" i="16"/>
  <c r="J306" i="16"/>
  <c r="O307" i="16"/>
  <c r="M309" i="16"/>
  <c r="L311" i="16"/>
  <c r="K313" i="16"/>
  <c r="O314" i="16"/>
  <c r="N316" i="16"/>
  <c r="M318" i="16"/>
  <c r="K320" i="16"/>
  <c r="J322" i="16"/>
  <c r="O323" i="16"/>
  <c r="M325" i="16"/>
  <c r="AY325" i="16" s="1"/>
  <c r="L327" i="16"/>
  <c r="K329" i="16"/>
  <c r="O330" i="16"/>
  <c r="N332" i="16"/>
  <c r="M334" i="16"/>
  <c r="K336" i="16"/>
  <c r="J338" i="16"/>
  <c r="O339" i="16"/>
  <c r="M341" i="16"/>
  <c r="L343" i="16"/>
  <c r="K345" i="16"/>
  <c r="O346" i="16"/>
  <c r="N348" i="16"/>
  <c r="M350" i="16"/>
  <c r="K352" i="16"/>
  <c r="J354" i="16"/>
  <c r="O355" i="16"/>
  <c r="M357" i="16"/>
  <c r="L359" i="16"/>
  <c r="K361" i="16"/>
  <c r="O362" i="16"/>
  <c r="N364" i="16"/>
  <c r="M366" i="16"/>
  <c r="K368" i="16"/>
  <c r="J370" i="16"/>
  <c r="N657" i="16"/>
  <c r="M704" i="16"/>
  <c r="K437" i="16"/>
  <c r="M442" i="16"/>
  <c r="O445" i="16"/>
  <c r="L449" i="16"/>
  <c r="N452" i="16"/>
  <c r="AZ452" i="16" s="1"/>
  <c r="BH452" i="16" s="1"/>
  <c r="BP452" i="16" s="1"/>
  <c r="J456" i="16"/>
  <c r="N459" i="16"/>
  <c r="N462" i="16"/>
  <c r="M466" i="16"/>
  <c r="O469" i="16"/>
  <c r="K473" i="16"/>
  <c r="N476" i="16"/>
  <c r="O479" i="16"/>
  <c r="N483" i="16"/>
  <c r="N486" i="16"/>
  <c r="L490" i="16"/>
  <c r="O493" i="16"/>
  <c r="BA493" i="16" s="1"/>
  <c r="J497" i="16"/>
  <c r="N500" i="16"/>
  <c r="O503" i="16"/>
  <c r="L507" i="16"/>
  <c r="N510" i="16"/>
  <c r="J514" i="16"/>
  <c r="AV514" i="16" s="1"/>
  <c r="O517" i="16"/>
  <c r="J521" i="16"/>
  <c r="M524" i="16"/>
  <c r="O527" i="16"/>
  <c r="K531" i="16"/>
  <c r="N534" i="16"/>
  <c r="J538" i="16"/>
  <c r="L541" i="16"/>
  <c r="J545" i="16"/>
  <c r="J548" i="16"/>
  <c r="O551" i="16"/>
  <c r="K555" i="16"/>
  <c r="M558" i="16"/>
  <c r="J562" i="16"/>
  <c r="K565" i="16"/>
  <c r="J569" i="16"/>
  <c r="J572" i="16"/>
  <c r="N575" i="16"/>
  <c r="O293" i="16"/>
  <c r="M295" i="16"/>
  <c r="L297" i="16"/>
  <c r="K299" i="16"/>
  <c r="O300" i="16"/>
  <c r="N302" i="16"/>
  <c r="M304" i="16"/>
  <c r="K306" i="16"/>
  <c r="J308" i="16"/>
  <c r="O309" i="16"/>
  <c r="M311" i="16"/>
  <c r="L313" i="16"/>
  <c r="N584" i="16"/>
  <c r="L664" i="16"/>
  <c r="K709" i="16"/>
  <c r="O437" i="16"/>
  <c r="K443" i="16"/>
  <c r="L446" i="16"/>
  <c r="O449" i="16"/>
  <c r="K453" i="16"/>
  <c r="M456" i="16"/>
  <c r="J460" i="16"/>
  <c r="L463" i="16"/>
  <c r="N466" i="16"/>
  <c r="L470" i="16"/>
  <c r="L473" i="16"/>
  <c r="K477" i="16"/>
  <c r="M480" i="16"/>
  <c r="O483" i="16"/>
  <c r="L487" i="16"/>
  <c r="M490" i="16"/>
  <c r="L494" i="16"/>
  <c r="L497" i="16"/>
  <c r="J501" i="16"/>
  <c r="M504" i="16"/>
  <c r="N507" i="16"/>
  <c r="L511" i="16"/>
  <c r="M514" i="16"/>
  <c r="J518" i="16"/>
  <c r="L521" i="16"/>
  <c r="N524" i="16"/>
  <c r="M528" i="16"/>
  <c r="N531" i="16"/>
  <c r="K535" i="16"/>
  <c r="M538" i="16"/>
  <c r="O541" i="16"/>
  <c r="L545" i="16"/>
  <c r="N548" i="16"/>
  <c r="J552" i="16"/>
  <c r="N555" i="16"/>
  <c r="N558" i="16"/>
  <c r="M562" i="16"/>
  <c r="O565" i="16"/>
  <c r="K569" i="16"/>
  <c r="N572" i="16"/>
  <c r="O575" i="16"/>
  <c r="J294" i="16"/>
  <c r="O295" i="16"/>
  <c r="M297" i="16"/>
  <c r="L299" i="16"/>
  <c r="K301" i="16"/>
  <c r="L842" i="16"/>
  <c r="L624" i="16"/>
  <c r="M681" i="16"/>
  <c r="O439" i="16"/>
  <c r="J444" i="16"/>
  <c r="N447" i="16"/>
  <c r="K451" i="16"/>
  <c r="L454" i="16"/>
  <c r="J458" i="16"/>
  <c r="K461" i="16"/>
  <c r="N464" i="16"/>
  <c r="J468" i="16"/>
  <c r="L471" i="16"/>
  <c r="K475" i="16"/>
  <c r="L478" i="16"/>
  <c r="O481" i="16"/>
  <c r="K485" i="16"/>
  <c r="M488" i="16"/>
  <c r="AY488" i="16" s="1"/>
  <c r="J492" i="16"/>
  <c r="L495" i="16"/>
  <c r="N498" i="16"/>
  <c r="L502" i="16"/>
  <c r="L505" i="16"/>
  <c r="K509" i="16"/>
  <c r="M512" i="16"/>
  <c r="O515" i="16"/>
  <c r="L519" i="16"/>
  <c r="M522" i="16"/>
  <c r="L526" i="16"/>
  <c r="L529" i="16"/>
  <c r="J533" i="16"/>
  <c r="M536" i="16"/>
  <c r="N539" i="16"/>
  <c r="L543" i="16"/>
  <c r="M546" i="16"/>
  <c r="J550" i="16"/>
  <c r="L553" i="16"/>
  <c r="N556" i="16"/>
  <c r="M560" i="16"/>
  <c r="N563" i="16"/>
  <c r="K567" i="16"/>
  <c r="M570" i="16"/>
  <c r="O573" i="16"/>
  <c r="N294" i="16"/>
  <c r="M296" i="16"/>
  <c r="K298" i="16"/>
  <c r="J300" i="16"/>
  <c r="O301" i="16"/>
  <c r="M303" i="16"/>
  <c r="L305" i="16"/>
  <c r="K307" i="16"/>
  <c r="O308" i="16"/>
  <c r="N310" i="16"/>
  <c r="M312" i="16"/>
  <c r="K314" i="16"/>
  <c r="N713" i="16"/>
  <c r="L443" i="16"/>
  <c r="N451" i="16"/>
  <c r="N460" i="16"/>
  <c r="N470" i="16"/>
  <c r="N478" i="16"/>
  <c r="J488" i="16"/>
  <c r="J498" i="16"/>
  <c r="J506" i="16"/>
  <c r="N515" i="16"/>
  <c r="K525" i="16"/>
  <c r="K533" i="16"/>
  <c r="N542" i="16"/>
  <c r="M552" i="16"/>
  <c r="N560" i="16"/>
  <c r="J570" i="16"/>
  <c r="J298" i="16"/>
  <c r="O302" i="16"/>
  <c r="M306" i="16"/>
  <c r="J310" i="16"/>
  <c r="M313" i="16"/>
  <c r="J316" i="16"/>
  <c r="N318" i="16"/>
  <c r="O320" i="16"/>
  <c r="K323" i="16"/>
  <c r="O325" i="16"/>
  <c r="J328" i="16"/>
  <c r="K330" i="16"/>
  <c r="O332" i="16"/>
  <c r="K335" i="16"/>
  <c r="L337" i="16"/>
  <c r="J340" i="16"/>
  <c r="K342" i="16"/>
  <c r="M344" i="16"/>
  <c r="K347" i="16"/>
  <c r="L349" i="16"/>
  <c r="M351" i="16"/>
  <c r="K354" i="16"/>
  <c r="M356" i="16"/>
  <c r="N358" i="16"/>
  <c r="L361" i="16"/>
  <c r="M363" i="16"/>
  <c r="O365" i="16"/>
  <c r="M368" i="16"/>
  <c r="M370" i="16"/>
  <c r="K372" i="16"/>
  <c r="J374" i="16"/>
  <c r="O375" i="16"/>
  <c r="M377" i="16"/>
  <c r="L379" i="16"/>
  <c r="K381" i="16"/>
  <c r="O382" i="16"/>
  <c r="N384" i="16"/>
  <c r="M386" i="16"/>
  <c r="K388" i="16"/>
  <c r="J390" i="16"/>
  <c r="O391" i="16"/>
  <c r="M393" i="16"/>
  <c r="L395" i="16"/>
  <c r="K397" i="16"/>
  <c r="O398" i="16"/>
  <c r="N400" i="16"/>
  <c r="M402" i="16"/>
  <c r="J404" i="16"/>
  <c r="L405" i="16"/>
  <c r="N406" i="16"/>
  <c r="J408" i="16"/>
  <c r="L409" i="16"/>
  <c r="N410" i="16"/>
  <c r="J412" i="16"/>
  <c r="L413" i="16"/>
  <c r="N414" i="16"/>
  <c r="J416" i="16"/>
  <c r="L417" i="16"/>
  <c r="N418" i="16"/>
  <c r="J420" i="16"/>
  <c r="L421" i="16"/>
  <c r="N422" i="16"/>
  <c r="AZ422" i="16" s="1"/>
  <c r="J424" i="16"/>
  <c r="L425" i="16"/>
  <c r="N426" i="16"/>
  <c r="J428" i="16"/>
  <c r="L429" i="16"/>
  <c r="N430" i="16"/>
  <c r="O718" i="16"/>
  <c r="N443" i="16"/>
  <c r="O453" i="16"/>
  <c r="O461" i="16"/>
  <c r="K471" i="16"/>
  <c r="J481" i="16"/>
  <c r="J489" i="16"/>
  <c r="M498" i="16"/>
  <c r="J508" i="16"/>
  <c r="J516" i="16"/>
  <c r="O525" i="16"/>
  <c r="L535" i="16"/>
  <c r="N543" i="16"/>
  <c r="J553" i="16"/>
  <c r="N562" i="16"/>
  <c r="K571" i="16"/>
  <c r="K294" i="16"/>
  <c r="M298" i="16"/>
  <c r="K303" i="16"/>
  <c r="N306" i="16"/>
  <c r="K310" i="16"/>
  <c r="O313" i="16"/>
  <c r="K316" i="16"/>
  <c r="O318" i="16"/>
  <c r="K321" i="16"/>
  <c r="L323" i="16"/>
  <c r="J326" i="16"/>
  <c r="K328" i="16"/>
  <c r="M330" i="16"/>
  <c r="K333" i="16"/>
  <c r="L335" i="16"/>
  <c r="M337" i="16"/>
  <c r="K340" i="16"/>
  <c r="M342" i="16"/>
  <c r="N344" i="16"/>
  <c r="L347" i="16"/>
  <c r="M349" i="16"/>
  <c r="O351" i="16"/>
  <c r="M354" i="16"/>
  <c r="N356" i="16"/>
  <c r="O358" i="16"/>
  <c r="M361" i="16"/>
  <c r="O363" i="16"/>
  <c r="J366" i="16"/>
  <c r="N368" i="16"/>
  <c r="N370" i="16"/>
  <c r="M372" i="16"/>
  <c r="K374" i="16"/>
  <c r="J376" i="16"/>
  <c r="O377" i="16"/>
  <c r="M379" i="16"/>
  <c r="L381" i="16"/>
  <c r="K383" i="16"/>
  <c r="O384" i="16"/>
  <c r="N386" i="16"/>
  <c r="M388" i="16"/>
  <c r="K390" i="16"/>
  <c r="J392" i="16"/>
  <c r="O393" i="16"/>
  <c r="M395" i="16"/>
  <c r="L397" i="16"/>
  <c r="K399" i="16"/>
  <c r="O400" i="16"/>
  <c r="N402" i="16"/>
  <c r="K404" i="16"/>
  <c r="M405" i="16"/>
  <c r="O406" i="16"/>
  <c r="K408" i="16"/>
  <c r="M409" i="16"/>
  <c r="O410" i="16"/>
  <c r="K412" i="16"/>
  <c r="M413" i="16"/>
  <c r="O414" i="16"/>
  <c r="K416" i="16"/>
  <c r="M417" i="16"/>
  <c r="O418" i="16"/>
  <c r="K420" i="16"/>
  <c r="M421" i="16"/>
  <c r="O422" i="16"/>
  <c r="K424" i="16"/>
  <c r="M425" i="16"/>
  <c r="O426" i="16"/>
  <c r="K428" i="16"/>
  <c r="M429" i="16"/>
  <c r="O430" i="16"/>
  <c r="K432" i="16"/>
  <c r="M599" i="16"/>
  <c r="N444" i="16"/>
  <c r="J454" i="16"/>
  <c r="O463" i="16"/>
  <c r="O471" i="16"/>
  <c r="L481" i="16"/>
  <c r="K491" i="16"/>
  <c r="K499" i="16"/>
  <c r="N508" i="16"/>
  <c r="L518" i="16"/>
  <c r="M526" i="16"/>
  <c r="O535" i="16"/>
  <c r="O545" i="16"/>
  <c r="BA545" i="16" s="1"/>
  <c r="BI545" i="16" s="1"/>
  <c r="BQ545" i="16" s="1"/>
  <c r="J554" i="16"/>
  <c r="K563" i="16"/>
  <c r="K573" i="16"/>
  <c r="M294" i="16"/>
  <c r="M299" i="16"/>
  <c r="L303" i="16"/>
  <c r="O306" i="16"/>
  <c r="M310" i="16"/>
  <c r="J314" i="16"/>
  <c r="O316" i="16"/>
  <c r="K319" i="16"/>
  <c r="L321" i="16"/>
  <c r="J324" i="16"/>
  <c r="K326" i="16"/>
  <c r="M328" i="16"/>
  <c r="K331" i="16"/>
  <c r="L333" i="16"/>
  <c r="M335" i="16"/>
  <c r="K338" i="16"/>
  <c r="M340" i="16"/>
  <c r="N342" i="16"/>
  <c r="L345" i="16"/>
  <c r="M347" i="16"/>
  <c r="O349" i="16"/>
  <c r="M352" i="16"/>
  <c r="N354" i="16"/>
  <c r="O356" i="16"/>
  <c r="M359" i="16"/>
  <c r="O361" i="16"/>
  <c r="J364" i="16"/>
  <c r="N366" i="16"/>
  <c r="O368" i="16"/>
  <c r="O370" i="16"/>
  <c r="N372" i="16"/>
  <c r="M374" i="16"/>
  <c r="K376" i="16"/>
  <c r="J378" i="16"/>
  <c r="O379" i="16"/>
  <c r="M381" i="16"/>
  <c r="L383" i="16"/>
  <c r="AX383" i="16" s="1"/>
  <c r="K385" i="16"/>
  <c r="O386" i="16"/>
  <c r="N388" i="16"/>
  <c r="M390" i="16"/>
  <c r="K392" i="16"/>
  <c r="J394" i="16"/>
  <c r="O395" i="16"/>
  <c r="M397" i="16"/>
  <c r="L399" i="16"/>
  <c r="K401" i="16"/>
  <c r="O402" i="16"/>
  <c r="L404" i="16"/>
  <c r="N405" i="16"/>
  <c r="J407" i="16"/>
  <c r="L408" i="16"/>
  <c r="N409" i="16"/>
  <c r="J411" i="16"/>
  <c r="L412" i="16"/>
  <c r="N413" i="16"/>
  <c r="J415" i="16"/>
  <c r="L416" i="16"/>
  <c r="N417" i="16"/>
  <c r="J419" i="16"/>
  <c r="L420" i="16"/>
  <c r="N421" i="16"/>
  <c r="J423" i="16"/>
  <c r="L424" i="16"/>
  <c r="N425" i="16"/>
  <c r="J427" i="16"/>
  <c r="L428" i="16"/>
  <c r="N429" i="16"/>
  <c r="J431" i="16"/>
  <c r="L432" i="16"/>
  <c r="K188" i="16"/>
  <c r="M131" i="16"/>
  <c r="N612" i="16"/>
  <c r="N446" i="16"/>
  <c r="N454" i="16"/>
  <c r="M464" i="16"/>
  <c r="J474" i="16"/>
  <c r="J482" i="16"/>
  <c r="N491" i="16"/>
  <c r="K501" i="16"/>
  <c r="L509" i="16"/>
  <c r="N518" i="16"/>
  <c r="N528" i="16"/>
  <c r="J537" i="16"/>
  <c r="J546" i="16"/>
  <c r="J556" i="16"/>
  <c r="J564" i="16"/>
  <c r="L573" i="16"/>
  <c r="O294" i="16"/>
  <c r="O299" i="16"/>
  <c r="O303" i="16"/>
  <c r="L307" i="16"/>
  <c r="O310" i="16"/>
  <c r="M314" i="16"/>
  <c r="K317" i="16"/>
  <c r="L319" i="16"/>
  <c r="M321" i="16"/>
  <c r="K324" i="16"/>
  <c r="M326" i="16"/>
  <c r="N328" i="16"/>
  <c r="L331" i="16"/>
  <c r="M333" i="16"/>
  <c r="O335" i="16"/>
  <c r="M338" i="16"/>
  <c r="N340" i="16"/>
  <c r="O342" i="16"/>
  <c r="M345" i="16"/>
  <c r="O347" i="16"/>
  <c r="J350" i="16"/>
  <c r="N352" i="16"/>
  <c r="O354" i="16"/>
  <c r="K357" i="16"/>
  <c r="O359" i="16"/>
  <c r="J362" i="16"/>
  <c r="K364" i="16"/>
  <c r="O366" i="16"/>
  <c r="K369" i="16"/>
  <c r="K371" i="16"/>
  <c r="O372" i="16"/>
  <c r="N374" i="16"/>
  <c r="M376" i="16"/>
  <c r="K378" i="16"/>
  <c r="J380" i="16"/>
  <c r="O381" i="16"/>
  <c r="M383" i="16"/>
  <c r="L385" i="16"/>
  <c r="K387" i="16"/>
  <c r="O388" i="16"/>
  <c r="N390" i="16"/>
  <c r="M392" i="16"/>
  <c r="K394" i="16"/>
  <c r="J396" i="16"/>
  <c r="O397" i="16"/>
  <c r="M399" i="16"/>
  <c r="L401" i="16"/>
  <c r="K403" i="16"/>
  <c r="M404" i="16"/>
  <c r="O405" i="16"/>
  <c r="K407" i="16"/>
  <c r="M408" i="16"/>
  <c r="O409" i="16"/>
  <c r="K411" i="16"/>
  <c r="M412" i="16"/>
  <c r="O413" i="16"/>
  <c r="K415" i="16"/>
  <c r="M416" i="16"/>
  <c r="O417" i="16"/>
  <c r="K419" i="16"/>
  <c r="M420" i="16"/>
  <c r="O421" i="16"/>
  <c r="K423" i="16"/>
  <c r="M424" i="16"/>
  <c r="O425" i="16"/>
  <c r="K427" i="16"/>
  <c r="M428" i="16"/>
  <c r="O429" i="16"/>
  <c r="K431" i="16"/>
  <c r="M432" i="16"/>
  <c r="L633" i="16"/>
  <c r="L447" i="16"/>
  <c r="J457" i="16"/>
  <c r="J465" i="16"/>
  <c r="M474" i="16"/>
  <c r="J484" i="16"/>
  <c r="M492" i="16"/>
  <c r="O501" i="16"/>
  <c r="N511" i="16"/>
  <c r="O519" i="16"/>
  <c r="J529" i="16"/>
  <c r="K539" i="16"/>
  <c r="K547" i="16"/>
  <c r="M556" i="16"/>
  <c r="L566" i="16"/>
  <c r="L574" i="16"/>
  <c r="J296" i="16"/>
  <c r="K300" i="16"/>
  <c r="N304" i="16"/>
  <c r="K308" i="16"/>
  <c r="O311" i="16"/>
  <c r="K315" i="16"/>
  <c r="L317" i="16"/>
  <c r="M319" i="16"/>
  <c r="K322" i="16"/>
  <c r="M324" i="16"/>
  <c r="N326" i="16"/>
  <c r="L329" i="16"/>
  <c r="M331" i="16"/>
  <c r="O333" i="16"/>
  <c r="M336" i="16"/>
  <c r="N338" i="16"/>
  <c r="O340" i="16"/>
  <c r="M343" i="16"/>
  <c r="O345" i="16"/>
  <c r="J348" i="16"/>
  <c r="N350" i="16"/>
  <c r="O352" i="16"/>
  <c r="K355" i="16"/>
  <c r="O357" i="16"/>
  <c r="J360" i="16"/>
  <c r="K362" i="16"/>
  <c r="O364" i="16"/>
  <c r="K367" i="16"/>
  <c r="L369" i="16"/>
  <c r="AX369" i="16" s="1"/>
  <c r="L371" i="16"/>
  <c r="K373" i="16"/>
  <c r="O374" i="16"/>
  <c r="N376" i="16"/>
  <c r="M378" i="16"/>
  <c r="K380" i="16"/>
  <c r="J382" i="16"/>
  <c r="O383" i="16"/>
  <c r="M385" i="16"/>
  <c r="L387" i="16"/>
  <c r="K389" i="16"/>
  <c r="O390" i="16"/>
  <c r="N392" i="16"/>
  <c r="M394" i="16"/>
  <c r="K396" i="16"/>
  <c r="J398" i="16"/>
  <c r="O399" i="16"/>
  <c r="M401" i="16"/>
  <c r="L403" i="16"/>
  <c r="N404" i="16"/>
  <c r="J406" i="16"/>
  <c r="L407" i="16"/>
  <c r="N408" i="16"/>
  <c r="J410" i="16"/>
  <c r="L411" i="16"/>
  <c r="N412" i="16"/>
  <c r="J414" i="16"/>
  <c r="L415" i="16"/>
  <c r="N416" i="16"/>
  <c r="J418" i="16"/>
  <c r="L419" i="16"/>
  <c r="N420" i="16"/>
  <c r="J422" i="16"/>
  <c r="L423" i="16"/>
  <c r="N424" i="16"/>
  <c r="AZ424" i="16" s="1"/>
  <c r="J426" i="16"/>
  <c r="L427" i="16"/>
  <c r="N428" i="16"/>
  <c r="J430" i="16"/>
  <c r="L431" i="16"/>
  <c r="N432" i="16"/>
  <c r="K264" i="16"/>
  <c r="O33" i="16"/>
  <c r="J34" i="16"/>
  <c r="M670" i="16"/>
  <c r="N438" i="16"/>
  <c r="O447" i="16"/>
  <c r="L457" i="16"/>
  <c r="K467" i="16"/>
  <c r="L475" i="16"/>
  <c r="N484" i="16"/>
  <c r="M494" i="16"/>
  <c r="N502" i="16"/>
  <c r="O511" i="16"/>
  <c r="J522" i="16"/>
  <c r="J530" i="16"/>
  <c r="L539" i="16"/>
  <c r="K549" i="16"/>
  <c r="K557" i="16"/>
  <c r="N566" i="16"/>
  <c r="N435" i="16"/>
  <c r="K296" i="16"/>
  <c r="L301" i="16"/>
  <c r="O304" i="16"/>
  <c r="M308" i="16"/>
  <c r="J312" i="16"/>
  <c r="L315" i="16"/>
  <c r="M317" i="16"/>
  <c r="O319" i="16"/>
  <c r="M322" i="16"/>
  <c r="N324" i="16"/>
  <c r="O326" i="16"/>
  <c r="M329" i="16"/>
  <c r="O331" i="16"/>
  <c r="J334" i="16"/>
  <c r="N336" i="16"/>
  <c r="O338" i="16"/>
  <c r="K341" i="16"/>
  <c r="O343" i="16"/>
  <c r="J346" i="16"/>
  <c r="K348" i="16"/>
  <c r="O350" i="16"/>
  <c r="K353" i="16"/>
  <c r="L355" i="16"/>
  <c r="J358" i="16"/>
  <c r="K360" i="16"/>
  <c r="M362" i="16"/>
  <c r="K365" i="16"/>
  <c r="L367" i="16"/>
  <c r="M369" i="16"/>
  <c r="M371" i="16"/>
  <c r="L373" i="16"/>
  <c r="AX373" i="16" s="1"/>
  <c r="K375" i="16"/>
  <c r="O376" i="16"/>
  <c r="N378" i="16"/>
  <c r="M380" i="16"/>
  <c r="K382" i="16"/>
  <c r="J384" i="16"/>
  <c r="O385" i="16"/>
  <c r="M387" i="16"/>
  <c r="L389" i="16"/>
  <c r="K391" i="16"/>
  <c r="O392" i="16"/>
  <c r="N394" i="16"/>
  <c r="M396" i="16"/>
  <c r="K398" i="16"/>
  <c r="J400" i="16"/>
  <c r="O401" i="16"/>
  <c r="M403" i="16"/>
  <c r="O404" i="16"/>
  <c r="K406" i="16"/>
  <c r="M407" i="16"/>
  <c r="O408" i="16"/>
  <c r="K410" i="16"/>
  <c r="M411" i="16"/>
  <c r="O412" i="16"/>
  <c r="K414" i="16"/>
  <c r="M415" i="16"/>
  <c r="O416" i="16"/>
  <c r="K418" i="16"/>
  <c r="M419" i="16"/>
  <c r="O420" i="16"/>
  <c r="K422" i="16"/>
  <c r="M423" i="16"/>
  <c r="O424" i="16"/>
  <c r="K426" i="16"/>
  <c r="M427" i="16"/>
  <c r="O428" i="16"/>
  <c r="K430" i="16"/>
  <c r="N735" i="16"/>
  <c r="K676" i="16"/>
  <c r="L439" i="16"/>
  <c r="J450" i="16"/>
  <c r="L458" i="16"/>
  <c r="N467" i="16"/>
  <c r="L477" i="16"/>
  <c r="O485" i="16"/>
  <c r="N494" i="16"/>
  <c r="J505" i="16"/>
  <c r="J513" i="16"/>
  <c r="L522" i="16"/>
  <c r="J532" i="16"/>
  <c r="J540" i="16"/>
  <c r="O549" i="16"/>
  <c r="L559" i="16"/>
  <c r="L567" i="16"/>
  <c r="N296" i="16"/>
  <c r="M301" i="16"/>
  <c r="K305" i="16"/>
  <c r="N308" i="16"/>
  <c r="K312" i="16"/>
  <c r="M315" i="16"/>
  <c r="O317" i="16"/>
  <c r="M320" i="16"/>
  <c r="N322" i="16"/>
  <c r="O324" i="16"/>
  <c r="M327" i="16"/>
  <c r="O329" i="16"/>
  <c r="J332" i="16"/>
  <c r="N334" i="16"/>
  <c r="O336" i="16"/>
  <c r="K339" i="16"/>
  <c r="O341" i="16"/>
  <c r="J344" i="16"/>
  <c r="K346" i="16"/>
  <c r="O348" i="16"/>
  <c r="K351" i="16"/>
  <c r="L353" i="16"/>
  <c r="J356" i="16"/>
  <c r="K358" i="16"/>
  <c r="M360" i="16"/>
  <c r="K363" i="16"/>
  <c r="L365" i="16"/>
  <c r="M367" i="16"/>
  <c r="O369" i="16"/>
  <c r="O371" i="16"/>
  <c r="M373" i="16"/>
  <c r="L375" i="16"/>
  <c r="K377" i="16"/>
  <c r="O378" i="16"/>
  <c r="N380" i="16"/>
  <c r="M382" i="16"/>
  <c r="K384" i="16"/>
  <c r="J386" i="16"/>
  <c r="O387" i="16"/>
  <c r="M389" i="16"/>
  <c r="L391" i="16"/>
  <c r="K393" i="16"/>
  <c r="O394" i="16"/>
  <c r="N396" i="16"/>
  <c r="M398" i="16"/>
  <c r="K400" i="16"/>
  <c r="J402" i="16"/>
  <c r="N403" i="16"/>
  <c r="J405" i="16"/>
  <c r="L406" i="16"/>
  <c r="N407" i="16"/>
  <c r="J409" i="16"/>
  <c r="L410" i="16"/>
  <c r="N411" i="16"/>
  <c r="J413" i="16"/>
  <c r="L414" i="16"/>
  <c r="N415" i="16"/>
  <c r="J417" i="16"/>
  <c r="L418" i="16"/>
  <c r="N419" i="16"/>
  <c r="J421" i="16"/>
  <c r="L422" i="16"/>
  <c r="N423" i="16"/>
  <c r="J425" i="16"/>
  <c r="L426" i="16"/>
  <c r="N427" i="16"/>
  <c r="J429" i="16"/>
  <c r="L430" i="16"/>
  <c r="N431" i="16"/>
  <c r="O282" i="16"/>
  <c r="N87" i="16"/>
  <c r="J85" i="16"/>
  <c r="O81" i="16"/>
  <c r="M177" i="16"/>
  <c r="M430" i="16"/>
  <c r="O419" i="16"/>
  <c r="K409" i="16"/>
  <c r="O396" i="16"/>
  <c r="N382" i="16"/>
  <c r="O367" i="16"/>
  <c r="K349" i="16"/>
  <c r="J330" i="16"/>
  <c r="K309" i="16"/>
  <c r="O559" i="16"/>
  <c r="O487" i="16"/>
  <c r="J137" i="16"/>
  <c r="J94" i="16"/>
  <c r="J46" i="16"/>
  <c r="K132" i="16"/>
  <c r="M114" i="16"/>
  <c r="K91" i="16"/>
  <c r="N40" i="16"/>
  <c r="K288" i="16"/>
  <c r="O266" i="16"/>
  <c r="O198" i="16"/>
  <c r="BA198" i="16" s="1"/>
  <c r="J117" i="16"/>
  <c r="J73" i="16"/>
  <c r="J9" i="16"/>
  <c r="K128" i="16"/>
  <c r="O107" i="16"/>
  <c r="O74" i="16"/>
  <c r="K15" i="16"/>
  <c r="K280" i="16"/>
  <c r="K252" i="16"/>
  <c r="O166" i="16"/>
  <c r="J115" i="16"/>
  <c r="J71" i="16"/>
  <c r="K145" i="16"/>
  <c r="K125" i="16"/>
  <c r="N104" i="16"/>
  <c r="K68" i="16"/>
  <c r="M277" i="16"/>
  <c r="M241" i="16"/>
  <c r="K12" i="16"/>
  <c r="M292" i="16"/>
  <c r="K150" i="16"/>
  <c r="M151" i="16"/>
  <c r="O152" i="16"/>
  <c r="K154" i="16"/>
  <c r="M155" i="16"/>
  <c r="O156" i="16"/>
  <c r="K158" i="16"/>
  <c r="AW158" i="16" s="1"/>
  <c r="M159" i="16"/>
  <c r="O160" i="16"/>
  <c r="K162" i="16"/>
  <c r="M163" i="16"/>
  <c r="O164" i="16"/>
  <c r="K166" i="16"/>
  <c r="M167" i="16"/>
  <c r="O168" i="16"/>
  <c r="K170" i="16"/>
  <c r="M171" i="16"/>
  <c r="O172" i="16"/>
  <c r="K174" i="16"/>
  <c r="M175" i="16"/>
  <c r="O176" i="16"/>
  <c r="K178" i="16"/>
  <c r="M179" i="16"/>
  <c r="O180" i="16"/>
  <c r="BA180" i="16" s="1"/>
  <c r="BI180" i="16" s="1"/>
  <c r="BQ180" i="16" s="1"/>
  <c r="K182" i="16"/>
  <c r="M183" i="16"/>
  <c r="O184" i="16"/>
  <c r="K186" i="16"/>
  <c r="M187" i="16"/>
  <c r="AY187" i="16" s="1"/>
  <c r="BG187" i="16" s="1"/>
  <c r="BO187" i="16" s="1"/>
  <c r="O188" i="16"/>
  <c r="K190" i="16"/>
  <c r="M191" i="16"/>
  <c r="O192" i="16"/>
  <c r="K194" i="16"/>
  <c r="M195" i="16"/>
  <c r="O196" i="16"/>
  <c r="K198" i="16"/>
  <c r="M199" i="16"/>
  <c r="O200" i="16"/>
  <c r="K202" i="16"/>
  <c r="M203" i="16"/>
  <c r="O204" i="16"/>
  <c r="K206" i="16"/>
  <c r="M207" i="16"/>
  <c r="O208" i="16"/>
  <c r="K210" i="16"/>
  <c r="M211" i="16"/>
  <c r="O212" i="16"/>
  <c r="K214" i="16"/>
  <c r="M215" i="16"/>
  <c r="O216" i="16"/>
  <c r="BA216" i="16" s="1"/>
  <c r="K218" i="16"/>
  <c r="M219" i="16"/>
  <c r="O220" i="16"/>
  <c r="K222" i="16"/>
  <c r="M223" i="16"/>
  <c r="O224" i="16"/>
  <c r="K226" i="16"/>
  <c r="M227" i="16"/>
  <c r="O228" i="16"/>
  <c r="K230" i="16"/>
  <c r="M231" i="16"/>
  <c r="O232" i="16"/>
  <c r="K234" i="16"/>
  <c r="M235" i="16"/>
  <c r="O236" i="16"/>
  <c r="K238" i="16"/>
  <c r="M239" i="16"/>
  <c r="O240" i="16"/>
  <c r="K242" i="16"/>
  <c r="M243" i="16"/>
  <c r="O244" i="16"/>
  <c r="K246" i="16"/>
  <c r="M247" i="16"/>
  <c r="O248" i="16"/>
  <c r="K250" i="16"/>
  <c r="M251" i="16"/>
  <c r="O252" i="16"/>
  <c r="K254" i="16"/>
  <c r="M255" i="16"/>
  <c r="O256" i="16"/>
  <c r="K258" i="16"/>
  <c r="M259" i="16"/>
  <c r="O260" i="16"/>
  <c r="N292" i="16"/>
  <c r="L150" i="16"/>
  <c r="N151" i="16"/>
  <c r="J153" i="16"/>
  <c r="L154" i="16"/>
  <c r="N155" i="16"/>
  <c r="J157" i="16"/>
  <c r="L158" i="16"/>
  <c r="N159" i="16"/>
  <c r="J161" i="16"/>
  <c r="L162" i="16"/>
  <c r="N163" i="16"/>
  <c r="J165" i="16"/>
  <c r="L166" i="16"/>
  <c r="N167" i="16"/>
  <c r="J169" i="16"/>
  <c r="L170" i="16"/>
  <c r="N171" i="16"/>
  <c r="J173" i="16"/>
  <c r="L174" i="16"/>
  <c r="AX174" i="16" s="1"/>
  <c r="N175" i="16"/>
  <c r="J177" i="16"/>
  <c r="L178" i="16"/>
  <c r="N179" i="16"/>
  <c r="J181" i="16"/>
  <c r="L182" i="16"/>
  <c r="N183" i="16"/>
  <c r="J185" i="16"/>
  <c r="L186" i="16"/>
  <c r="N187" i="16"/>
  <c r="J189" i="16"/>
  <c r="L190" i="16"/>
  <c r="N191" i="16"/>
  <c r="J193" i="16"/>
  <c r="L194" i="16"/>
  <c r="N195" i="16"/>
  <c r="J197" i="16"/>
  <c r="L198" i="16"/>
  <c r="N199" i="16"/>
  <c r="J201" i="16"/>
  <c r="L202" i="16"/>
  <c r="N203" i="16"/>
  <c r="J205" i="16"/>
  <c r="L206" i="16"/>
  <c r="N207" i="16"/>
  <c r="J209" i="16"/>
  <c r="L210" i="16"/>
  <c r="N211" i="16"/>
  <c r="J213" i="16"/>
  <c r="L214" i="16"/>
  <c r="N215" i="16"/>
  <c r="J217" i="16"/>
  <c r="L218" i="16"/>
  <c r="N219" i="16"/>
  <c r="J221" i="16"/>
  <c r="L222" i="16"/>
  <c r="N223" i="16"/>
  <c r="J225" i="16"/>
  <c r="L226" i="16"/>
  <c r="AX226" i="16" s="1"/>
  <c r="N227" i="16"/>
  <c r="J229" i="16"/>
  <c r="L230" i="16"/>
  <c r="N231" i="16"/>
  <c r="J233" i="16"/>
  <c r="L234" i="16"/>
  <c r="N235" i="16"/>
  <c r="J237" i="16"/>
  <c r="L238" i="16"/>
  <c r="N239" i="16"/>
  <c r="J241" i="16"/>
  <c r="L242" i="16"/>
  <c r="N243" i="16"/>
  <c r="J245" i="16"/>
  <c r="L246" i="16"/>
  <c r="N247" i="16"/>
  <c r="J249" i="16"/>
  <c r="L250" i="16"/>
  <c r="N251" i="16"/>
  <c r="J253" i="16"/>
  <c r="L254" i="16"/>
  <c r="N255" i="16"/>
  <c r="J257" i="16"/>
  <c r="L258" i="16"/>
  <c r="N259" i="16"/>
  <c r="O292" i="16"/>
  <c r="M150" i="16"/>
  <c r="O151" i="16"/>
  <c r="K153" i="16"/>
  <c r="M154" i="16"/>
  <c r="O155" i="16"/>
  <c r="K157" i="16"/>
  <c r="M158" i="16"/>
  <c r="O159" i="16"/>
  <c r="K161" i="16"/>
  <c r="M162" i="16"/>
  <c r="O163" i="16"/>
  <c r="K165" i="16"/>
  <c r="M166" i="16"/>
  <c r="O167" i="16"/>
  <c r="K169" i="16"/>
  <c r="M170" i="16"/>
  <c r="O171" i="16"/>
  <c r="K173" i="16"/>
  <c r="M174" i="16"/>
  <c r="O175" i="16"/>
  <c r="K177" i="16"/>
  <c r="M178" i="16"/>
  <c r="O179" i="16"/>
  <c r="K181" i="16"/>
  <c r="M182" i="16"/>
  <c r="O183" i="16"/>
  <c r="K185" i="16"/>
  <c r="M186" i="16"/>
  <c r="O187" i="16"/>
  <c r="K189" i="16"/>
  <c r="M190" i="16"/>
  <c r="O191" i="16"/>
  <c r="K193" i="16"/>
  <c r="M194" i="16"/>
  <c r="O195" i="16"/>
  <c r="K197" i="16"/>
  <c r="M198" i="16"/>
  <c r="O199" i="16"/>
  <c r="K201" i="16"/>
  <c r="AW201" i="16" s="1"/>
  <c r="M202" i="16"/>
  <c r="O203" i="16"/>
  <c r="K205" i="16"/>
  <c r="M206" i="16"/>
  <c r="O207" i="16"/>
  <c r="K209" i="16"/>
  <c r="M210" i="16"/>
  <c r="O211" i="16"/>
  <c r="K213" i="16"/>
  <c r="M214" i="16"/>
  <c r="O215" i="16"/>
  <c r="K217" i="16"/>
  <c r="M218" i="16"/>
  <c r="O219" i="16"/>
  <c r="K221" i="16"/>
  <c r="M222" i="16"/>
  <c r="O223" i="16"/>
  <c r="K225" i="16"/>
  <c r="M226" i="16"/>
  <c r="O227" i="16"/>
  <c r="K229" i="16"/>
  <c r="M230" i="16"/>
  <c r="O231" i="16"/>
  <c r="K233" i="16"/>
  <c r="AW233" i="16" s="1"/>
  <c r="M234" i="16"/>
  <c r="O235" i="16"/>
  <c r="K237" i="16"/>
  <c r="M238" i="16"/>
  <c r="O239" i="16"/>
  <c r="K241" i="16"/>
  <c r="AW241" i="16" s="1"/>
  <c r="M242" i="16"/>
  <c r="O243" i="16"/>
  <c r="K245" i="16"/>
  <c r="M246" i="16"/>
  <c r="O247" i="16"/>
  <c r="K249" i="16"/>
  <c r="M250" i="16"/>
  <c r="O251" i="16"/>
  <c r="K253" i="16"/>
  <c r="M254" i="16"/>
  <c r="O255" i="16"/>
  <c r="K257" i="16"/>
  <c r="M258" i="16"/>
  <c r="O259" i="16"/>
  <c r="J292" i="16"/>
  <c r="N150" i="16"/>
  <c r="J152" i="16"/>
  <c r="L153" i="16"/>
  <c r="N154" i="16"/>
  <c r="J156" i="16"/>
  <c r="L157" i="16"/>
  <c r="N158" i="16"/>
  <c r="J160" i="16"/>
  <c r="L161" i="16"/>
  <c r="N162" i="16"/>
  <c r="J164" i="16"/>
  <c r="L165" i="16"/>
  <c r="N166" i="16"/>
  <c r="J168" i="16"/>
  <c r="L169" i="16"/>
  <c r="N170" i="16"/>
  <c r="J172" i="16"/>
  <c r="L173" i="16"/>
  <c r="N174" i="16"/>
  <c r="J176" i="16"/>
  <c r="L177" i="16"/>
  <c r="N178" i="16"/>
  <c r="J180" i="16"/>
  <c r="L181" i="16"/>
  <c r="N182" i="16"/>
  <c r="J184" i="16"/>
  <c r="L185" i="16"/>
  <c r="N186" i="16"/>
  <c r="J188" i="16"/>
  <c r="L189" i="16"/>
  <c r="N190" i="16"/>
  <c r="J192" i="16"/>
  <c r="L193" i="16"/>
  <c r="N194" i="16"/>
  <c r="J196" i="16"/>
  <c r="L197" i="16"/>
  <c r="N198" i="16"/>
  <c r="J200" i="16"/>
  <c r="L201" i="16"/>
  <c r="N202" i="16"/>
  <c r="J204" i="16"/>
  <c r="L205" i="16"/>
  <c r="N206" i="16"/>
  <c r="J208" i="16"/>
  <c r="L209" i="16"/>
  <c r="N210" i="16"/>
  <c r="J212" i="16"/>
  <c r="L213" i="16"/>
  <c r="N214" i="16"/>
  <c r="J216" i="16"/>
  <c r="L217" i="16"/>
  <c r="N218" i="16"/>
  <c r="J220" i="16"/>
  <c r="L221" i="16"/>
  <c r="N222" i="16"/>
  <c r="J224" i="16"/>
  <c r="L225" i="16"/>
  <c r="N226" i="16"/>
  <c r="J228" i="16"/>
  <c r="L229" i="16"/>
  <c r="N230" i="16"/>
  <c r="J232" i="16"/>
  <c r="L233" i="16"/>
  <c r="N234" i="16"/>
  <c r="J236" i="16"/>
  <c r="L237" i="16"/>
  <c r="N238" i="16"/>
  <c r="J240" i="16"/>
  <c r="L241" i="16"/>
  <c r="AX241" i="16" s="1"/>
  <c r="N242" i="16"/>
  <c r="J244" i="16"/>
  <c r="L245" i="16"/>
  <c r="N246" i="16"/>
  <c r="J248" i="16"/>
  <c r="L249" i="16"/>
  <c r="N250" i="16"/>
  <c r="J252" i="16"/>
  <c r="L253" i="16"/>
  <c r="N254" i="16"/>
  <c r="J256" i="16"/>
  <c r="L257" i="16"/>
  <c r="N258" i="16"/>
  <c r="J260" i="16"/>
  <c r="L261" i="16"/>
  <c r="K292" i="16"/>
  <c r="K151" i="16"/>
  <c r="O153" i="16"/>
  <c r="M156" i="16"/>
  <c r="K159" i="16"/>
  <c r="O161" i="16"/>
  <c r="M164" i="16"/>
  <c r="K167" i="16"/>
  <c r="O169" i="16"/>
  <c r="M172" i="16"/>
  <c r="K175" i="16"/>
  <c r="O177" i="16"/>
  <c r="BA177" i="16" s="1"/>
  <c r="BI177" i="16" s="1"/>
  <c r="BQ177" i="16" s="1"/>
  <c r="M180" i="16"/>
  <c r="K183" i="16"/>
  <c r="O185" i="16"/>
  <c r="M188" i="16"/>
  <c r="K191" i="16"/>
  <c r="O193" i="16"/>
  <c r="M196" i="16"/>
  <c r="K199" i="16"/>
  <c r="O201" i="16"/>
  <c r="M204" i="16"/>
  <c r="K207" i="16"/>
  <c r="O209" i="16"/>
  <c r="M212" i="16"/>
  <c r="K215" i="16"/>
  <c r="O217" i="16"/>
  <c r="M220" i="16"/>
  <c r="K223" i="16"/>
  <c r="O225" i="16"/>
  <c r="M228" i="16"/>
  <c r="K231" i="16"/>
  <c r="O233" i="16"/>
  <c r="M236" i="16"/>
  <c r="K239" i="16"/>
  <c r="O241" i="16"/>
  <c r="M244" i="16"/>
  <c r="K247" i="16"/>
  <c r="O249" i="16"/>
  <c r="M252" i="16"/>
  <c r="K255" i="16"/>
  <c r="O257" i="16"/>
  <c r="M260" i="16"/>
  <c r="L292" i="16"/>
  <c r="L151" i="16"/>
  <c r="J154" i="16"/>
  <c r="N156" i="16"/>
  <c r="L159" i="16"/>
  <c r="J162" i="16"/>
  <c r="N164" i="16"/>
  <c r="L167" i="16"/>
  <c r="AX167" i="16" s="1"/>
  <c r="J170" i="16"/>
  <c r="N172" i="16"/>
  <c r="L175" i="16"/>
  <c r="J178" i="16"/>
  <c r="N180" i="16"/>
  <c r="L183" i="16"/>
  <c r="J186" i="16"/>
  <c r="N188" i="16"/>
  <c r="L191" i="16"/>
  <c r="J194" i="16"/>
  <c r="N196" i="16"/>
  <c r="L199" i="16"/>
  <c r="J202" i="16"/>
  <c r="N204" i="16"/>
  <c r="L207" i="16"/>
  <c r="J210" i="16"/>
  <c r="N212" i="16"/>
  <c r="L215" i="16"/>
  <c r="J218" i="16"/>
  <c r="N220" i="16"/>
  <c r="L223" i="16"/>
  <c r="J226" i="16"/>
  <c r="N228" i="16"/>
  <c r="L231" i="16"/>
  <c r="J234" i="16"/>
  <c r="N236" i="16"/>
  <c r="L239" i="16"/>
  <c r="J242" i="16"/>
  <c r="N244" i="16"/>
  <c r="L247" i="16"/>
  <c r="J250" i="16"/>
  <c r="N252" i="16"/>
  <c r="L255" i="16"/>
  <c r="J258" i="16"/>
  <c r="N260" i="16"/>
  <c r="L262" i="16"/>
  <c r="N263" i="16"/>
  <c r="AZ263" i="16" s="1"/>
  <c r="J265" i="16"/>
  <c r="L266" i="16"/>
  <c r="N267" i="16"/>
  <c r="J269" i="16"/>
  <c r="L270" i="16"/>
  <c r="N271" i="16"/>
  <c r="J273" i="16"/>
  <c r="L274" i="16"/>
  <c r="N275" i="16"/>
  <c r="J277" i="16"/>
  <c r="L278" i="16"/>
  <c r="N279" i="16"/>
  <c r="J281" i="16"/>
  <c r="L282" i="16"/>
  <c r="N283" i="16"/>
  <c r="J285" i="16"/>
  <c r="L286" i="16"/>
  <c r="N287" i="16"/>
  <c r="J289" i="16"/>
  <c r="M149" i="16"/>
  <c r="O8" i="16"/>
  <c r="L15" i="16"/>
  <c r="K21" i="16"/>
  <c r="O25" i="16"/>
  <c r="K31" i="16"/>
  <c r="L34" i="16"/>
  <c r="N37" i="16"/>
  <c r="M41" i="16"/>
  <c r="N44" i="16"/>
  <c r="K48" i="16"/>
  <c r="L51" i="16"/>
  <c r="N54" i="16"/>
  <c r="M58" i="16"/>
  <c r="N61" i="16"/>
  <c r="L65" i="16"/>
  <c r="AX65" i="16" s="1"/>
  <c r="M68" i="16"/>
  <c r="O71" i="16"/>
  <c r="M75" i="16"/>
  <c r="N78" i="16"/>
  <c r="L82" i="16"/>
  <c r="K152" i="16"/>
  <c r="O154" i="16"/>
  <c r="M157" i="16"/>
  <c r="AY157" i="16" s="1"/>
  <c r="K160" i="16"/>
  <c r="O162" i="16"/>
  <c r="M165" i="16"/>
  <c r="K168" i="16"/>
  <c r="O170" i="16"/>
  <c r="M173" i="16"/>
  <c r="K176" i="16"/>
  <c r="O178" i="16"/>
  <c r="M181" i="16"/>
  <c r="K184" i="16"/>
  <c r="O186" i="16"/>
  <c r="M189" i="16"/>
  <c r="K192" i="16"/>
  <c r="O194" i="16"/>
  <c r="M197" i="16"/>
  <c r="K200" i="16"/>
  <c r="O202" i="16"/>
  <c r="M205" i="16"/>
  <c r="K208" i="16"/>
  <c r="O210" i="16"/>
  <c r="M213" i="16"/>
  <c r="K216" i="16"/>
  <c r="O218" i="16"/>
  <c r="M221" i="16"/>
  <c r="K224" i="16"/>
  <c r="O226" i="16"/>
  <c r="M229" i="16"/>
  <c r="K232" i="16"/>
  <c r="O234" i="16"/>
  <c r="M237" i="16"/>
  <c r="K240" i="16"/>
  <c r="AW240" i="16" s="1"/>
  <c r="O242" i="16"/>
  <c r="M245" i="16"/>
  <c r="K248" i="16"/>
  <c r="O250" i="16"/>
  <c r="M253" i="16"/>
  <c r="K256" i="16"/>
  <c r="O258" i="16"/>
  <c r="J261" i="16"/>
  <c r="M262" i="16"/>
  <c r="O263" i="16"/>
  <c r="K265" i="16"/>
  <c r="M266" i="16"/>
  <c r="O267" i="16"/>
  <c r="K269" i="16"/>
  <c r="M270" i="16"/>
  <c r="O271" i="16"/>
  <c r="K273" i="16"/>
  <c r="M274" i="16"/>
  <c r="O275" i="16"/>
  <c r="K277" i="16"/>
  <c r="M278" i="16"/>
  <c r="O279" i="16"/>
  <c r="K281" i="16"/>
  <c r="M282" i="16"/>
  <c r="O283" i="16"/>
  <c r="K285" i="16"/>
  <c r="M286" i="16"/>
  <c r="O287" i="16"/>
  <c r="K289" i="16"/>
  <c r="N149" i="16"/>
  <c r="M10" i="16"/>
  <c r="L16" i="16"/>
  <c r="M21" i="16"/>
  <c r="L26" i="16"/>
  <c r="L31" i="16"/>
  <c r="K35" i="16"/>
  <c r="L38" i="16"/>
  <c r="N41" i="16"/>
  <c r="O44" i="16"/>
  <c r="L48" i="16"/>
  <c r="K52" i="16"/>
  <c r="L55" i="16"/>
  <c r="O58" i="16"/>
  <c r="K62" i="16"/>
  <c r="M65" i="16"/>
  <c r="K69" i="16"/>
  <c r="L72" i="16"/>
  <c r="O75" i="16"/>
  <c r="K79" i="16"/>
  <c r="M82" i="16"/>
  <c r="L86" i="16"/>
  <c r="L152" i="16"/>
  <c r="J155" i="16"/>
  <c r="N157" i="16"/>
  <c r="L160" i="16"/>
  <c r="J163" i="16"/>
  <c r="AV163" i="16" s="1"/>
  <c r="BD163" i="16" s="1"/>
  <c r="BL163" i="16" s="1"/>
  <c r="N165" i="16"/>
  <c r="L168" i="16"/>
  <c r="J171" i="16"/>
  <c r="N173" i="16"/>
  <c r="L176" i="16"/>
  <c r="J179" i="16"/>
  <c r="N181" i="16"/>
  <c r="L184" i="16"/>
  <c r="J187" i="16"/>
  <c r="N189" i="16"/>
  <c r="L192" i="16"/>
  <c r="J195" i="16"/>
  <c r="N197" i="16"/>
  <c r="L200" i="16"/>
  <c r="J203" i="16"/>
  <c r="N205" i="16"/>
  <c r="L208" i="16"/>
  <c r="J211" i="16"/>
  <c r="N213" i="16"/>
  <c r="L216" i="16"/>
  <c r="J219" i="16"/>
  <c r="N221" i="16"/>
  <c r="L224" i="16"/>
  <c r="J227" i="16"/>
  <c r="N229" i="16"/>
  <c r="L232" i="16"/>
  <c r="J235" i="16"/>
  <c r="N237" i="16"/>
  <c r="L240" i="16"/>
  <c r="J243" i="16"/>
  <c r="N245" i="16"/>
  <c r="L248" i="16"/>
  <c r="J251" i="16"/>
  <c r="N253" i="16"/>
  <c r="L256" i="16"/>
  <c r="J259" i="16"/>
  <c r="K261" i="16"/>
  <c r="N262" i="16"/>
  <c r="J264" i="16"/>
  <c r="L265" i="16"/>
  <c r="N266" i="16"/>
  <c r="J268" i="16"/>
  <c r="L269" i="16"/>
  <c r="N270" i="16"/>
  <c r="J272" i="16"/>
  <c r="L273" i="16"/>
  <c r="N274" i="16"/>
  <c r="J276" i="16"/>
  <c r="L277" i="16"/>
  <c r="N278" i="16"/>
  <c r="J280" i="16"/>
  <c r="L281" i="16"/>
  <c r="N282" i="16"/>
  <c r="J284" i="16"/>
  <c r="L285" i="16"/>
  <c r="N286" i="16"/>
  <c r="J288" i="16"/>
  <c r="L289" i="16"/>
  <c r="O149" i="16"/>
  <c r="K11" i="16"/>
  <c r="N16" i="16"/>
  <c r="N21" i="16"/>
  <c r="M27" i="16"/>
  <c r="O31" i="16"/>
  <c r="L35" i="16"/>
  <c r="M38" i="16"/>
  <c r="O41" i="16"/>
  <c r="N45" i="16"/>
  <c r="O48" i="16"/>
  <c r="M52" i="16"/>
  <c r="N55" i="16"/>
  <c r="K59" i="16"/>
  <c r="N62" i="16"/>
  <c r="O65" i="16"/>
  <c r="M69" i="16"/>
  <c r="N72" i="16"/>
  <c r="K76" i="16"/>
  <c r="O79" i="16"/>
  <c r="K83" i="16"/>
  <c r="M152" i="16"/>
  <c r="K155" i="16"/>
  <c r="O157" i="16"/>
  <c r="M160" i="16"/>
  <c r="K163" i="16"/>
  <c r="O165" i="16"/>
  <c r="M168" i="16"/>
  <c r="K171" i="16"/>
  <c r="O173" i="16"/>
  <c r="BA173" i="16" s="1"/>
  <c r="M176" i="16"/>
  <c r="K179" i="16"/>
  <c r="O181" i="16"/>
  <c r="M184" i="16"/>
  <c r="K187" i="16"/>
  <c r="O189" i="16"/>
  <c r="M192" i="16"/>
  <c r="K195" i="16"/>
  <c r="O197" i="16"/>
  <c r="M200" i="16"/>
  <c r="K203" i="16"/>
  <c r="O205" i="16"/>
  <c r="M208" i="16"/>
  <c r="K211" i="16"/>
  <c r="O213" i="16"/>
  <c r="M216" i="16"/>
  <c r="K219" i="16"/>
  <c r="O221" i="16"/>
  <c r="M224" i="16"/>
  <c r="K227" i="16"/>
  <c r="O229" i="16"/>
  <c r="M232" i="16"/>
  <c r="K235" i="16"/>
  <c r="O237" i="16"/>
  <c r="M240" i="16"/>
  <c r="K243" i="16"/>
  <c r="O245" i="16"/>
  <c r="M248" i="16"/>
  <c r="K251" i="16"/>
  <c r="O253" i="16"/>
  <c r="M256" i="16"/>
  <c r="K259" i="16"/>
  <c r="J150" i="16"/>
  <c r="N152" i="16"/>
  <c r="L155" i="16"/>
  <c r="J158" i="16"/>
  <c r="N160" i="16"/>
  <c r="L163" i="16"/>
  <c r="J166" i="16"/>
  <c r="N168" i="16"/>
  <c r="L171" i="16"/>
  <c r="J174" i="16"/>
  <c r="N176" i="16"/>
  <c r="L179" i="16"/>
  <c r="J182" i="16"/>
  <c r="N184" i="16"/>
  <c r="L187" i="16"/>
  <c r="J190" i="16"/>
  <c r="N192" i="16"/>
  <c r="L195" i="16"/>
  <c r="J198" i="16"/>
  <c r="N200" i="16"/>
  <c r="L203" i="16"/>
  <c r="AX203" i="16" s="1"/>
  <c r="J206" i="16"/>
  <c r="N208" i="16"/>
  <c r="L211" i="16"/>
  <c r="J214" i="16"/>
  <c r="N216" i="16"/>
  <c r="L219" i="16"/>
  <c r="J222" i="16"/>
  <c r="N224" i="16"/>
  <c r="L227" i="16"/>
  <c r="J230" i="16"/>
  <c r="N232" i="16"/>
  <c r="L235" i="16"/>
  <c r="J238" i="16"/>
  <c r="N240" i="16"/>
  <c r="L243" i="16"/>
  <c r="J246" i="16"/>
  <c r="N248" i="16"/>
  <c r="L251" i="16"/>
  <c r="J254" i="16"/>
  <c r="N256" i="16"/>
  <c r="L259" i="16"/>
  <c r="N261" i="16"/>
  <c r="J263" i="16"/>
  <c r="L264" i="16"/>
  <c r="N265" i="16"/>
  <c r="AZ265" i="16" s="1"/>
  <c r="J267" i="16"/>
  <c r="L268" i="16"/>
  <c r="N269" i="16"/>
  <c r="J271" i="16"/>
  <c r="L272" i="16"/>
  <c r="N273" i="16"/>
  <c r="J275" i="16"/>
  <c r="L276" i="16"/>
  <c r="N277" i="16"/>
  <c r="J279" i="16"/>
  <c r="L280" i="16"/>
  <c r="N281" i="16"/>
  <c r="J283" i="16"/>
  <c r="L284" i="16"/>
  <c r="N285" i="16"/>
  <c r="J287" i="16"/>
  <c r="L288" i="16"/>
  <c r="N289" i="16"/>
  <c r="N12" i="16"/>
  <c r="L18" i="16"/>
  <c r="K23" i="16"/>
  <c r="K28" i="16"/>
  <c r="O32" i="16"/>
  <c r="K36" i="16"/>
  <c r="N39" i="16"/>
  <c r="O42" i="16"/>
  <c r="L46" i="16"/>
  <c r="O49" i="16"/>
  <c r="K53" i="16"/>
  <c r="N56" i="16"/>
  <c r="O59" i="16"/>
  <c r="L63" i="16"/>
  <c r="K67" i="16"/>
  <c r="L70" i="16"/>
  <c r="N73" i="16"/>
  <c r="O76" i="16"/>
  <c r="L80" i="16"/>
  <c r="K84" i="16"/>
  <c r="L87" i="16"/>
  <c r="L156" i="16"/>
  <c r="J167" i="16"/>
  <c r="N177" i="16"/>
  <c r="L188" i="16"/>
  <c r="J199" i="16"/>
  <c r="N209" i="16"/>
  <c r="L220" i="16"/>
  <c r="J231" i="16"/>
  <c r="N241" i="16"/>
  <c r="L252" i="16"/>
  <c r="O261" i="16"/>
  <c r="M264" i="16"/>
  <c r="K267" i="16"/>
  <c r="O269" i="16"/>
  <c r="M272" i="16"/>
  <c r="K275" i="16"/>
  <c r="O277" i="16"/>
  <c r="M280" i="16"/>
  <c r="K283" i="16"/>
  <c r="O285" i="16"/>
  <c r="M288" i="16"/>
  <c r="O17" i="16"/>
  <c r="O27" i="16"/>
  <c r="M35" i="16"/>
  <c r="M42" i="16"/>
  <c r="L49" i="16"/>
  <c r="L56" i="16"/>
  <c r="K63" i="16"/>
  <c r="N69" i="16"/>
  <c r="N76" i="16"/>
  <c r="L83" i="16"/>
  <c r="L88" i="16"/>
  <c r="M91" i="16"/>
  <c r="K95" i="16"/>
  <c r="L98" i="16"/>
  <c r="N101" i="16"/>
  <c r="M105" i="16"/>
  <c r="N108" i="16"/>
  <c r="K112" i="16"/>
  <c r="L115" i="16"/>
  <c r="N118" i="16"/>
  <c r="AZ118" i="16" s="1"/>
  <c r="BH118" i="16" s="1"/>
  <c r="BP118" i="16" s="1"/>
  <c r="M122" i="16"/>
  <c r="N125" i="16"/>
  <c r="L129" i="16"/>
  <c r="M132" i="16"/>
  <c r="O135" i="16"/>
  <c r="M139" i="16"/>
  <c r="N142" i="16"/>
  <c r="L145" i="16"/>
  <c r="J10" i="16"/>
  <c r="J23" i="16"/>
  <c r="J37" i="16"/>
  <c r="J49" i="16"/>
  <c r="J62" i="16"/>
  <c r="J74" i="16"/>
  <c r="J86" i="16"/>
  <c r="J97" i="16"/>
  <c r="J107" i="16"/>
  <c r="J118" i="16"/>
  <c r="J129" i="16"/>
  <c r="J139" i="16"/>
  <c r="N153" i="16"/>
  <c r="N185" i="16"/>
  <c r="J207" i="16"/>
  <c r="L228" i="16"/>
  <c r="AX228" i="16" s="1"/>
  <c r="N249" i="16"/>
  <c r="AZ249" i="16" s="1"/>
  <c r="K274" i="16"/>
  <c r="M279" i="16"/>
  <c r="O284" i="16"/>
  <c r="BA284" i="16" s="1"/>
  <c r="L149" i="16"/>
  <c r="N24" i="16"/>
  <c r="L40" i="16"/>
  <c r="M67" i="16"/>
  <c r="L81" i="16"/>
  <c r="O90" i="16"/>
  <c r="M97" i="16"/>
  <c r="L104" i="16"/>
  <c r="L118" i="16"/>
  <c r="O124" i="16"/>
  <c r="L135" i="16"/>
  <c r="K142" i="16"/>
  <c r="J7" i="16"/>
  <c r="O158" i="16"/>
  <c r="M169" i="16"/>
  <c r="K180" i="16"/>
  <c r="O190" i="16"/>
  <c r="M201" i="16"/>
  <c r="K212" i="16"/>
  <c r="O222" i="16"/>
  <c r="M233" i="16"/>
  <c r="K244" i="16"/>
  <c r="O254" i="16"/>
  <c r="J262" i="16"/>
  <c r="N264" i="16"/>
  <c r="L267" i="16"/>
  <c r="J270" i="16"/>
  <c r="N272" i="16"/>
  <c r="L275" i="16"/>
  <c r="J278" i="16"/>
  <c r="N280" i="16"/>
  <c r="L283" i="16"/>
  <c r="J286" i="16"/>
  <c r="N288" i="16"/>
  <c r="M18" i="16"/>
  <c r="K29" i="16"/>
  <c r="M36" i="16"/>
  <c r="M43" i="16"/>
  <c r="L50" i="16"/>
  <c r="O56" i="16"/>
  <c r="O63" i="16"/>
  <c r="M70" i="16"/>
  <c r="N77" i="16"/>
  <c r="M84" i="16"/>
  <c r="N88" i="16"/>
  <c r="O91" i="16"/>
  <c r="L95" i="16"/>
  <c r="K99" i="16"/>
  <c r="L102" i="16"/>
  <c r="N105" i="16"/>
  <c r="O108" i="16"/>
  <c r="L112" i="16"/>
  <c r="K116" i="16"/>
  <c r="L119" i="16"/>
  <c r="O122" i="16"/>
  <c r="K126" i="16"/>
  <c r="M129" i="16"/>
  <c r="K133" i="16"/>
  <c r="L136" i="16"/>
  <c r="O139" i="16"/>
  <c r="O142" i="16"/>
  <c r="M145" i="16"/>
  <c r="J13" i="16"/>
  <c r="J25" i="16"/>
  <c r="J38" i="16"/>
  <c r="J50" i="16"/>
  <c r="J63" i="16"/>
  <c r="J77" i="16"/>
  <c r="J87" i="16"/>
  <c r="J98" i="16"/>
  <c r="J109" i="16"/>
  <c r="J119" i="16"/>
  <c r="J130" i="16"/>
  <c r="J141" i="16"/>
  <c r="L260" i="16"/>
  <c r="J159" i="16"/>
  <c r="N169" i="16"/>
  <c r="L180" i="16"/>
  <c r="J191" i="16"/>
  <c r="N201" i="16"/>
  <c r="L212" i="16"/>
  <c r="J223" i="16"/>
  <c r="N233" i="16"/>
  <c r="L244" i="16"/>
  <c r="J255" i="16"/>
  <c r="K262" i="16"/>
  <c r="O264" i="16"/>
  <c r="M267" i="16"/>
  <c r="K270" i="16"/>
  <c r="O272" i="16"/>
  <c r="M275" i="16"/>
  <c r="K278" i="16"/>
  <c r="AW278" i="16" s="1"/>
  <c r="O280" i="16"/>
  <c r="M283" i="16"/>
  <c r="K286" i="16"/>
  <c r="O288" i="16"/>
  <c r="M19" i="16"/>
  <c r="M29" i="16"/>
  <c r="K37" i="16"/>
  <c r="O43" i="16"/>
  <c r="M50" i="16"/>
  <c r="M57" i="16"/>
  <c r="K64" i="16"/>
  <c r="L71" i="16"/>
  <c r="K78" i="16"/>
  <c r="N84" i="16"/>
  <c r="O88" i="16"/>
  <c r="N92" i="16"/>
  <c r="O95" i="16"/>
  <c r="L99" i="16"/>
  <c r="M102" i="16"/>
  <c r="O105" i="16"/>
  <c r="N109" i="16"/>
  <c r="O112" i="16"/>
  <c r="M116" i="16"/>
  <c r="N119" i="16"/>
  <c r="K123" i="16"/>
  <c r="N126" i="16"/>
  <c r="O129" i="16"/>
  <c r="M133" i="16"/>
  <c r="N136" i="16"/>
  <c r="K140" i="16"/>
  <c r="M143" i="16"/>
  <c r="O145" i="16"/>
  <c r="J14" i="16"/>
  <c r="J26" i="16"/>
  <c r="J39" i="16"/>
  <c r="J53" i="16"/>
  <c r="J65" i="16"/>
  <c r="J78" i="16"/>
  <c r="J89" i="16"/>
  <c r="J99" i="16"/>
  <c r="J110" i="16"/>
  <c r="J121" i="16"/>
  <c r="J131" i="16"/>
  <c r="J142" i="16"/>
  <c r="O268" i="16"/>
  <c r="K47" i="16"/>
  <c r="O150" i="16"/>
  <c r="M161" i="16"/>
  <c r="K172" i="16"/>
  <c r="O182" i="16"/>
  <c r="M193" i="16"/>
  <c r="K204" i="16"/>
  <c r="O214" i="16"/>
  <c r="M225" i="16"/>
  <c r="K236" i="16"/>
  <c r="O246" i="16"/>
  <c r="M257" i="16"/>
  <c r="O262" i="16"/>
  <c r="M265" i="16"/>
  <c r="K268" i="16"/>
  <c r="O270" i="16"/>
  <c r="M273" i="16"/>
  <c r="K276" i="16"/>
  <c r="O278" i="16"/>
  <c r="M281" i="16"/>
  <c r="K284" i="16"/>
  <c r="O286" i="16"/>
  <c r="M289" i="16"/>
  <c r="L7" i="16"/>
  <c r="AX7" i="16" s="1"/>
  <c r="BF7" i="16" s="1"/>
  <c r="BN7" i="16" s="1"/>
  <c r="O19" i="16"/>
  <c r="N30" i="16"/>
  <c r="M37" i="16"/>
  <c r="K44" i="16"/>
  <c r="K51" i="16"/>
  <c r="N57" i="16"/>
  <c r="O64" i="16"/>
  <c r="N71" i="16"/>
  <c r="L78" i="16"/>
  <c r="K85" i="16"/>
  <c r="M89" i="16"/>
  <c r="O92" i="16"/>
  <c r="K96" i="16"/>
  <c r="M99" i="16"/>
  <c r="L103" i="16"/>
  <c r="M106" i="16"/>
  <c r="K110" i="16"/>
  <c r="L113" i="16"/>
  <c r="N116" i="16"/>
  <c r="L120" i="16"/>
  <c r="M123" i="16"/>
  <c r="K127" i="16"/>
  <c r="L130" i="16"/>
  <c r="N133" i="16"/>
  <c r="M137" i="16"/>
  <c r="N140" i="16"/>
  <c r="N143" i="16"/>
  <c r="K146" i="16"/>
  <c r="J15" i="16"/>
  <c r="J29" i="16"/>
  <c r="J41" i="16"/>
  <c r="J54" i="16"/>
  <c r="J66" i="16"/>
  <c r="J79" i="16"/>
  <c r="J90" i="16"/>
  <c r="J101" i="16"/>
  <c r="J111" i="16"/>
  <c r="J122" i="16"/>
  <c r="J133" i="16"/>
  <c r="J143" i="16"/>
  <c r="K266" i="16"/>
  <c r="J151" i="16"/>
  <c r="N161" i="16"/>
  <c r="L172" i="16"/>
  <c r="J183" i="16"/>
  <c r="N193" i="16"/>
  <c r="L204" i="16"/>
  <c r="J215" i="16"/>
  <c r="N225" i="16"/>
  <c r="L236" i="16"/>
  <c r="J247" i="16"/>
  <c r="N257" i="16"/>
  <c r="K263" i="16"/>
  <c r="O265" i="16"/>
  <c r="M268" i="16"/>
  <c r="K271" i="16"/>
  <c r="O273" i="16"/>
  <c r="M276" i="16"/>
  <c r="K279" i="16"/>
  <c r="O281" i="16"/>
  <c r="M284" i="16"/>
  <c r="K287" i="16"/>
  <c r="O289" i="16"/>
  <c r="M11" i="16"/>
  <c r="N22" i="16"/>
  <c r="K32" i="16"/>
  <c r="L39" i="16"/>
  <c r="K46" i="16"/>
  <c r="N52" i="16"/>
  <c r="M59" i="16"/>
  <c r="L66" i="16"/>
  <c r="M73" i="16"/>
  <c r="K80" i="16"/>
  <c r="M85" i="16"/>
  <c r="N89" i="16"/>
  <c r="K93" i="16"/>
  <c r="O96" i="16"/>
  <c r="K100" i="16"/>
  <c r="N103" i="16"/>
  <c r="O106" i="16"/>
  <c r="L110" i="16"/>
  <c r="O113" i="16"/>
  <c r="K117" i="16"/>
  <c r="N120" i="16"/>
  <c r="O123" i="16"/>
  <c r="L127" i="16"/>
  <c r="K131" i="16"/>
  <c r="L134" i="16"/>
  <c r="N137" i="16"/>
  <c r="O140" i="16"/>
  <c r="O143" i="16"/>
  <c r="N146" i="16"/>
  <c r="J17" i="16"/>
  <c r="J30" i="16"/>
  <c r="J42" i="16"/>
  <c r="J55" i="16"/>
  <c r="J69" i="16"/>
  <c r="J81" i="16"/>
  <c r="J91" i="16"/>
  <c r="J102" i="16"/>
  <c r="J113" i="16"/>
  <c r="J123" i="16"/>
  <c r="J134" i="16"/>
  <c r="J145" i="16"/>
  <c r="L164" i="16"/>
  <c r="J175" i="16"/>
  <c r="L196" i="16"/>
  <c r="N217" i="16"/>
  <c r="J239" i="16"/>
  <c r="M263" i="16"/>
  <c r="O276" i="16"/>
  <c r="K282" i="16"/>
  <c r="M287" i="16"/>
  <c r="N14" i="16"/>
  <c r="M33" i="16"/>
  <c r="L54" i="16"/>
  <c r="M74" i="16"/>
  <c r="N86" i="16"/>
  <c r="K94" i="16"/>
  <c r="K101" i="16"/>
  <c r="K111" i="16"/>
  <c r="M121" i="16"/>
  <c r="M138" i="16"/>
  <c r="M144" i="16"/>
  <c r="J21" i="16"/>
  <c r="J33" i="16"/>
  <c r="M153" i="16"/>
  <c r="K164" i="16"/>
  <c r="O174" i="16"/>
  <c r="M185" i="16"/>
  <c r="K196" i="16"/>
  <c r="O206" i="16"/>
  <c r="M217" i="16"/>
  <c r="K228" i="16"/>
  <c r="O238" i="16"/>
  <c r="M249" i="16"/>
  <c r="K260" i="16"/>
  <c r="L263" i="16"/>
  <c r="J266" i="16"/>
  <c r="N268" i="16"/>
  <c r="L271" i="16"/>
  <c r="J274" i="16"/>
  <c r="N276" i="16"/>
  <c r="L279" i="16"/>
  <c r="J282" i="16"/>
  <c r="N284" i="16"/>
  <c r="L287" i="16"/>
  <c r="K149" i="16"/>
  <c r="K13" i="16"/>
  <c r="L24" i="16"/>
  <c r="L33" i="16"/>
  <c r="O39" i="16"/>
  <c r="N46" i="16"/>
  <c r="M53" i="16"/>
  <c r="N60" i="16"/>
  <c r="L67" i="16"/>
  <c r="O73" i="16"/>
  <c r="O80" i="16"/>
  <c r="M86" i="16"/>
  <c r="M90" i="16"/>
  <c r="N93" i="16"/>
  <c r="L97" i="16"/>
  <c r="M100" i="16"/>
  <c r="AY100" i="16" s="1"/>
  <c r="BG100" i="16" s="1"/>
  <c r="BO100" i="16" s="1"/>
  <c r="O103" i="16"/>
  <c r="M107" i="16"/>
  <c r="N110" i="16"/>
  <c r="L114" i="16"/>
  <c r="M117" i="16"/>
  <c r="O120" i="16"/>
  <c r="N124" i="16"/>
  <c r="O127" i="16"/>
  <c r="L131" i="16"/>
  <c r="M134" i="16"/>
  <c r="O137" i="16"/>
  <c r="N141" i="16"/>
  <c r="L144" i="16"/>
  <c r="O146" i="16"/>
  <c r="J18" i="16"/>
  <c r="J31" i="16"/>
  <c r="J45" i="16"/>
  <c r="J57" i="16"/>
  <c r="J70" i="16"/>
  <c r="J82" i="16"/>
  <c r="J93" i="16"/>
  <c r="J103" i="16"/>
  <c r="J114" i="16"/>
  <c r="J125" i="16"/>
  <c r="J135" i="16"/>
  <c r="J146" i="16"/>
  <c r="M271" i="16"/>
  <c r="O60" i="16"/>
  <c r="J106" i="16"/>
  <c r="J61" i="16"/>
  <c r="L142" i="16"/>
  <c r="N121" i="16"/>
  <c r="M101" i="16"/>
  <c r="K61" i="16"/>
  <c r="O274" i="16"/>
  <c r="O230" i="16"/>
  <c r="J6" i="16"/>
  <c r="J105" i="16"/>
  <c r="J58" i="16"/>
  <c r="O138" i="16"/>
  <c r="M118" i="16"/>
  <c r="O97" i="16"/>
  <c r="M54" i="16"/>
  <c r="K272" i="16"/>
  <c r="K220" i="16"/>
  <c r="J138" i="16"/>
  <c r="J95" i="16"/>
  <c r="J47" i="16"/>
  <c r="N135" i="16"/>
  <c r="K115" i="16"/>
  <c r="N94" i="16"/>
  <c r="O47" i="16"/>
  <c r="J149" i="16"/>
  <c r="M209" i="16"/>
  <c r="J144" i="16"/>
  <c r="J136" i="16"/>
  <c r="J128" i="16"/>
  <c r="J120" i="16"/>
  <c r="J112" i="16"/>
  <c r="J104" i="16"/>
  <c r="J96" i="16"/>
  <c r="J88" i="16"/>
  <c r="J80" i="16"/>
  <c r="J72" i="16"/>
  <c r="J64" i="16"/>
  <c r="J56" i="16"/>
  <c r="J48" i="16"/>
  <c r="J40" i="16"/>
  <c r="J32" i="16"/>
  <c r="J24" i="16"/>
  <c r="J16" i="16"/>
  <c r="AV16" i="16" s="1"/>
  <c r="J8" i="16"/>
  <c r="N145" i="16"/>
  <c r="K144" i="16"/>
  <c r="M142" i="16"/>
  <c r="M140" i="16"/>
  <c r="L138" i="16"/>
  <c r="K136" i="16"/>
  <c r="K134" i="16"/>
  <c r="O131" i="16"/>
  <c r="N129" i="16"/>
  <c r="N127" i="16"/>
  <c r="M125" i="16"/>
  <c r="L123" i="16"/>
  <c r="L121" i="16"/>
  <c r="K119" i="16"/>
  <c r="O116" i="16"/>
  <c r="O114" i="16"/>
  <c r="N112" i="16"/>
  <c r="M110" i="16"/>
  <c r="M108" i="16"/>
  <c r="L106" i="16"/>
  <c r="K104" i="16"/>
  <c r="K102" i="16"/>
  <c r="O99" i="16"/>
  <c r="N97" i="16"/>
  <c r="N95" i="16"/>
  <c r="M93" i="16"/>
  <c r="L91" i="16"/>
  <c r="L89" i="16"/>
  <c r="K87" i="16"/>
  <c r="O84" i="16"/>
  <c r="O82" i="16"/>
  <c r="N80" i="16"/>
  <c r="M78" i="16"/>
  <c r="M76" i="16"/>
  <c r="L74" i="16"/>
  <c r="K72" i="16"/>
  <c r="K70" i="16"/>
  <c r="AW70" i="16" s="1"/>
  <c r="O67" i="16"/>
  <c r="N65" i="16"/>
  <c r="N63" i="16"/>
  <c r="M61" i="16"/>
  <c r="L59" i="16"/>
  <c r="L57" i="16"/>
  <c r="K55" i="16"/>
  <c r="O52" i="16"/>
  <c r="O50" i="16"/>
  <c r="N48" i="16"/>
  <c r="M46" i="16"/>
  <c r="M44" i="16"/>
  <c r="L42" i="16"/>
  <c r="K40" i="16"/>
  <c r="K38" i="16"/>
  <c r="O35" i="16"/>
  <c r="N33" i="16"/>
  <c r="N31" i="16"/>
  <c r="N28" i="16"/>
  <c r="M25" i="16"/>
  <c r="L22" i="16"/>
  <c r="K19" i="16"/>
  <c r="O15" i="16"/>
  <c r="K6" i="16"/>
  <c r="N7" i="16"/>
  <c r="L9" i="16"/>
  <c r="O10" i="16"/>
  <c r="M12" i="16"/>
  <c r="K14" i="16"/>
  <c r="N15" i="16"/>
  <c r="L17" i="16"/>
  <c r="O18" i="16"/>
  <c r="M20" i="16"/>
  <c r="K22" i="16"/>
  <c r="N23" i="16"/>
  <c r="L25" i="16"/>
  <c r="O26" i="16"/>
  <c r="M28" i="16"/>
  <c r="K30" i="16"/>
  <c r="L6" i="16"/>
  <c r="O7" i="16"/>
  <c r="M6" i="16"/>
  <c r="K8" i="16"/>
  <c r="N9" i="16"/>
  <c r="L11" i="16"/>
  <c r="O12" i="16"/>
  <c r="M14" i="16"/>
  <c r="K16" i="16"/>
  <c r="N17" i="16"/>
  <c r="L19" i="16"/>
  <c r="AX19" i="16" s="1"/>
  <c r="O20" i="16"/>
  <c r="M22" i="16"/>
  <c r="K24" i="16"/>
  <c r="N25" i="16"/>
  <c r="L27" i="16"/>
  <c r="O28" i="16"/>
  <c r="M30" i="16"/>
  <c r="N6" i="16"/>
  <c r="L8" i="16"/>
  <c r="O6" i="16"/>
  <c r="M8" i="16"/>
  <c r="K10" i="16"/>
  <c r="N11" i="16"/>
  <c r="L13" i="16"/>
  <c r="O14" i="16"/>
  <c r="M16" i="16"/>
  <c r="K18" i="16"/>
  <c r="N19" i="16"/>
  <c r="L21" i="16"/>
  <c r="O22" i="16"/>
  <c r="M24" i="16"/>
  <c r="K26" i="16"/>
  <c r="N27" i="16"/>
  <c r="L29" i="16"/>
  <c r="O30" i="16"/>
  <c r="M32" i="16"/>
  <c r="K34" i="16"/>
  <c r="N35" i="16"/>
  <c r="L37" i="16"/>
  <c r="O38" i="16"/>
  <c r="M40" i="16"/>
  <c r="K42" i="16"/>
  <c r="N43" i="16"/>
  <c r="L45" i="16"/>
  <c r="O46" i="16"/>
  <c r="M48" i="16"/>
  <c r="K50" i="16"/>
  <c r="N51" i="16"/>
  <c r="L53" i="16"/>
  <c r="O54" i="16"/>
  <c r="M56" i="16"/>
  <c r="K58" i="16"/>
  <c r="N59" i="16"/>
  <c r="L61" i="16"/>
  <c r="O62" i="16"/>
  <c r="M64" i="16"/>
  <c r="K66" i="16"/>
  <c r="N67" i="16"/>
  <c r="L69" i="16"/>
  <c r="O70" i="16"/>
  <c r="M72" i="16"/>
  <c r="K74" i="16"/>
  <c r="N75" i="16"/>
  <c r="L77" i="16"/>
  <c r="O78" i="16"/>
  <c r="M80" i="16"/>
  <c r="K82" i="16"/>
  <c r="N83" i="16"/>
  <c r="L85" i="16"/>
  <c r="O86" i="16"/>
  <c r="M88" i="16"/>
  <c r="K90" i="16"/>
  <c r="N91" i="16"/>
  <c r="L93" i="16"/>
  <c r="O94" i="16"/>
  <c r="M96" i="16"/>
  <c r="K98" i="16"/>
  <c r="N99" i="16"/>
  <c r="L101" i="16"/>
  <c r="O102" i="16"/>
  <c r="M104" i="16"/>
  <c r="K106" i="16"/>
  <c r="N107" i="16"/>
  <c r="L109" i="16"/>
  <c r="O110" i="16"/>
  <c r="M112" i="16"/>
  <c r="K114" i="16"/>
  <c r="N115" i="16"/>
  <c r="L117" i="16"/>
  <c r="O118" i="16"/>
  <c r="M120" i="16"/>
  <c r="K122" i="16"/>
  <c r="N123" i="16"/>
  <c r="L125" i="16"/>
  <c r="O126" i="16"/>
  <c r="M128" i="16"/>
  <c r="K130" i="16"/>
  <c r="N131" i="16"/>
  <c r="L133" i="16"/>
  <c r="O134" i="16"/>
  <c r="M136" i="16"/>
  <c r="K138" i="16"/>
  <c r="N139" i="16"/>
  <c r="L141" i="16"/>
  <c r="K7" i="16"/>
  <c r="N8" i="16"/>
  <c r="L10" i="16"/>
  <c r="O11" i="16"/>
  <c r="M13" i="16"/>
  <c r="M7" i="16"/>
  <c r="K9" i="16"/>
  <c r="N10" i="16"/>
  <c r="L12" i="16"/>
  <c r="O13" i="16"/>
  <c r="M15" i="16"/>
  <c r="K17" i="16"/>
  <c r="N18" i="16"/>
  <c r="L20" i="16"/>
  <c r="O21" i="16"/>
  <c r="M23" i="16"/>
  <c r="K25" i="16"/>
  <c r="N26" i="16"/>
  <c r="L28" i="16"/>
  <c r="O29" i="16"/>
  <c r="M31" i="16"/>
  <c r="K33" i="16"/>
  <c r="N34" i="16"/>
  <c r="L36" i="16"/>
  <c r="O37" i="16"/>
  <c r="M39" i="16"/>
  <c r="K41" i="16"/>
  <c r="N42" i="16"/>
  <c r="L44" i="16"/>
  <c r="O45" i="16"/>
  <c r="M47" i="16"/>
  <c r="K49" i="16"/>
  <c r="N50" i="16"/>
  <c r="L52" i="16"/>
  <c r="O53" i="16"/>
  <c r="M55" i="16"/>
  <c r="K57" i="16"/>
  <c r="N58" i="16"/>
  <c r="L60" i="16"/>
  <c r="O61" i="16"/>
  <c r="M63" i="16"/>
  <c r="K65" i="16"/>
  <c r="N66" i="16"/>
  <c r="L68" i="16"/>
  <c r="O69" i="16"/>
  <c r="M71" i="16"/>
  <c r="K73" i="16"/>
  <c r="N74" i="16"/>
  <c r="L76" i="16"/>
  <c r="O77" i="16"/>
  <c r="M79" i="16"/>
  <c r="K81" i="16"/>
  <c r="N82" i="16"/>
  <c r="L84" i="16"/>
  <c r="O85" i="16"/>
  <c r="M87" i="16"/>
  <c r="K89" i="16"/>
  <c r="N90" i="16"/>
  <c r="L92" i="16"/>
  <c r="O93" i="16"/>
  <c r="M95" i="16"/>
  <c r="K97" i="16"/>
  <c r="N98" i="16"/>
  <c r="L100" i="16"/>
  <c r="O101" i="16"/>
  <c r="M103" i="16"/>
  <c r="K105" i="16"/>
  <c r="N106" i="16"/>
  <c r="L108" i="16"/>
  <c r="O109" i="16"/>
  <c r="M111" i="16"/>
  <c r="K113" i="16"/>
  <c r="N114" i="16"/>
  <c r="L116" i="16"/>
  <c r="O117" i="16"/>
  <c r="M119" i="16"/>
  <c r="K121" i="16"/>
  <c r="N122" i="16"/>
  <c r="L124" i="16"/>
  <c r="O125" i="16"/>
  <c r="M127" i="16"/>
  <c r="K129" i="16"/>
  <c r="N130" i="16"/>
  <c r="L132" i="16"/>
  <c r="O133" i="16"/>
  <c r="M135" i="16"/>
  <c r="K137" i="16"/>
  <c r="N138" i="16"/>
  <c r="L140" i="16"/>
  <c r="O141" i="16"/>
  <c r="BA141" i="16" s="1"/>
  <c r="J140" i="16"/>
  <c r="J132" i="16"/>
  <c r="J124" i="16"/>
  <c r="J116" i="16"/>
  <c r="J108" i="16"/>
  <c r="J100" i="16"/>
  <c r="J92" i="16"/>
  <c r="J84" i="16"/>
  <c r="J76" i="16"/>
  <c r="J68" i="16"/>
  <c r="J60" i="16"/>
  <c r="J52" i="16"/>
  <c r="J44" i="16"/>
  <c r="J36" i="16"/>
  <c r="J28" i="16"/>
  <c r="J20" i="16"/>
  <c r="J12" i="16"/>
  <c r="M146" i="16"/>
  <c r="O144" i="16"/>
  <c r="L143" i="16"/>
  <c r="M141" i="16"/>
  <c r="L139" i="16"/>
  <c r="L137" i="16"/>
  <c r="K135" i="16"/>
  <c r="AW135" i="16" s="1"/>
  <c r="O132" i="16"/>
  <c r="O130" i="16"/>
  <c r="N128" i="16"/>
  <c r="M126" i="16"/>
  <c r="M124" i="16"/>
  <c r="L122" i="16"/>
  <c r="K120" i="16"/>
  <c r="K118" i="16"/>
  <c r="O115" i="16"/>
  <c r="N113" i="16"/>
  <c r="N111" i="16"/>
  <c r="M109" i="16"/>
  <c r="L107" i="16"/>
  <c r="L105" i="16"/>
  <c r="K103" i="16"/>
  <c r="O100" i="16"/>
  <c r="O98" i="16"/>
  <c r="N96" i="16"/>
  <c r="M94" i="16"/>
  <c r="M92" i="16"/>
  <c r="L90" i="16"/>
  <c r="K88" i="16"/>
  <c r="K86" i="16"/>
  <c r="O83" i="16"/>
  <c r="N81" i="16"/>
  <c r="N79" i="16"/>
  <c r="M77" i="16"/>
  <c r="L75" i="16"/>
  <c r="L73" i="16"/>
  <c r="K71" i="16"/>
  <c r="O68" i="16"/>
  <c r="O66" i="16"/>
  <c r="N64" i="16"/>
  <c r="M62" i="16"/>
  <c r="M60" i="16"/>
  <c r="L58" i="16"/>
  <c r="K56" i="16"/>
  <c r="K54" i="16"/>
  <c r="O51" i="16"/>
  <c r="N49" i="16"/>
  <c r="N47" i="16"/>
  <c r="M45" i="16"/>
  <c r="L43" i="16"/>
  <c r="L41" i="16"/>
  <c r="K39" i="16"/>
  <c r="O36" i="16"/>
  <c r="O34" i="16"/>
  <c r="BA34" i="16" s="1"/>
  <c r="BI34" i="16" s="1"/>
  <c r="BQ34" i="16" s="1"/>
  <c r="N32" i="16"/>
  <c r="L30" i="16"/>
  <c r="K27" i="16"/>
  <c r="O23" i="16"/>
  <c r="N20" i="16"/>
  <c r="M17" i="16"/>
  <c r="L14" i="16"/>
  <c r="O9" i="16"/>
  <c r="J75" i="16"/>
  <c r="J67" i="16"/>
  <c r="J59" i="16"/>
  <c r="J51" i="16"/>
  <c r="J43" i="16"/>
  <c r="J35" i="16"/>
  <c r="J27" i="16"/>
  <c r="J19" i="16"/>
  <c r="J11" i="16"/>
  <c r="L146" i="16"/>
  <c r="N144" i="16"/>
  <c r="K143" i="16"/>
  <c r="K141" i="16"/>
  <c r="K139" i="16"/>
  <c r="O136" i="16"/>
  <c r="N134" i="16"/>
  <c r="N132" i="16"/>
  <c r="M130" i="16"/>
  <c r="L128" i="16"/>
  <c r="AX128" i="16" s="1"/>
  <c r="L126" i="16"/>
  <c r="K124" i="16"/>
  <c r="O121" i="16"/>
  <c r="O119" i="16"/>
  <c r="N117" i="16"/>
  <c r="M115" i="16"/>
  <c r="M113" i="16"/>
  <c r="L111" i="16"/>
  <c r="K109" i="16"/>
  <c r="K107" i="16"/>
  <c r="O104" i="16"/>
  <c r="N102" i="16"/>
  <c r="N100" i="16"/>
  <c r="M98" i="16"/>
  <c r="L96" i="16"/>
  <c r="L94" i="16"/>
  <c r="K92" i="16"/>
  <c r="O89" i="16"/>
  <c r="O87" i="16"/>
  <c r="N85" i="16"/>
  <c r="M83" i="16"/>
  <c r="M81" i="16"/>
  <c r="L79" i="16"/>
  <c r="K77" i="16"/>
  <c r="K75" i="16"/>
  <c r="O72" i="16"/>
  <c r="N70" i="16"/>
  <c r="N68" i="16"/>
  <c r="M66" i="16"/>
  <c r="L64" i="16"/>
  <c r="L62" i="16"/>
  <c r="K60" i="16"/>
  <c r="O57" i="16"/>
  <c r="O55" i="16"/>
  <c r="N53" i="16"/>
  <c r="M51" i="16"/>
  <c r="M49" i="16"/>
  <c r="L47" i="16"/>
  <c r="K45" i="16"/>
  <c r="K43" i="16"/>
  <c r="O40" i="16"/>
  <c r="N38" i="16"/>
  <c r="N36" i="16"/>
  <c r="M34" i="16"/>
  <c r="L32" i="16"/>
  <c r="N29" i="16"/>
  <c r="M26" i="16"/>
  <c r="L23" i="16"/>
  <c r="K20" i="16"/>
  <c r="O16" i="16"/>
  <c r="N13" i="16"/>
  <c r="AZ13" i="16" s="1"/>
  <c r="M9" i="16"/>
  <c r="AY9" i="16" s="1"/>
  <c r="AY1024" i="16" l="1"/>
  <c r="BG1024" i="16" s="1"/>
  <c r="BO1024" i="16" s="1"/>
  <c r="AY1419" i="16"/>
  <c r="BA1471" i="16"/>
  <c r="BA1590" i="16"/>
  <c r="AW1607" i="16"/>
  <c r="BU9" i="16"/>
  <c r="BV9" i="16"/>
  <c r="BW9" i="16"/>
  <c r="BY9" i="16"/>
  <c r="BZ9" i="16"/>
  <c r="BX9" i="16"/>
  <c r="AW1584" i="16"/>
  <c r="BA1661" i="16"/>
  <c r="AW1656" i="16"/>
  <c r="AV999" i="16"/>
  <c r="AY1002" i="16"/>
  <c r="AY1050" i="16"/>
  <c r="AZ1186" i="16"/>
  <c r="BA1171" i="16"/>
  <c r="AV952" i="16"/>
  <c r="AX1146" i="16"/>
  <c r="AX1276" i="16"/>
  <c r="AY1069" i="16"/>
  <c r="AW1227" i="16"/>
  <c r="AZ1291" i="16"/>
  <c r="AY1547" i="16"/>
  <c r="AV1470" i="16"/>
  <c r="BD1470" i="16" s="1"/>
  <c r="BL1470" i="16" s="1"/>
  <c r="AV1357" i="16"/>
  <c r="AY1118" i="16"/>
  <c r="AV1109" i="16"/>
  <c r="AX1006" i="16"/>
  <c r="BF1006" i="16" s="1"/>
  <c r="BN1006" i="16" s="1"/>
  <c r="AY1016" i="16"/>
  <c r="AY1017" i="16"/>
  <c r="AZ1063" i="16"/>
  <c r="AW1263" i="16"/>
  <c r="BE1263" i="16" s="1"/>
  <c r="BM1263" i="16" s="1"/>
  <c r="BA1157" i="16"/>
  <c r="BA1216" i="16"/>
  <c r="AY1246" i="16"/>
  <c r="AY1117" i="16"/>
  <c r="AZ1114" i="16"/>
  <c r="AY1065" i="16"/>
  <c r="AY1210" i="16"/>
  <c r="AY1569" i="16"/>
  <c r="AV1425" i="16"/>
  <c r="AX1602" i="16"/>
  <c r="AX1718" i="16"/>
  <c r="AW1688" i="16"/>
  <c r="AZ1565" i="16"/>
  <c r="BA1546" i="16"/>
  <c r="AY1407" i="16"/>
  <c r="AX1707" i="16"/>
  <c r="BF1707" i="16" s="1"/>
  <c r="BN1707" i="16" s="1"/>
  <c r="AZ1567" i="16"/>
  <c r="AY1563" i="16"/>
  <c r="AV1460" i="16"/>
  <c r="AY1351" i="16"/>
  <c r="AX1367" i="16"/>
  <c r="AY1565" i="16"/>
  <c r="AV1521" i="16"/>
  <c r="AZ1338" i="16"/>
  <c r="BH1338" i="16" s="1"/>
  <c r="BP1338" i="16" s="1"/>
  <c r="AX1592" i="16"/>
  <c r="AW1668" i="16"/>
  <c r="BE1668" i="16" s="1"/>
  <c r="BM1668" i="16" s="1"/>
  <c r="AY1612" i="16"/>
  <c r="AX1682" i="16"/>
  <c r="AZ1408" i="16"/>
  <c r="AW1640" i="16"/>
  <c r="AY49" i="16"/>
  <c r="AV28" i="16"/>
  <c r="AX140" i="16"/>
  <c r="AY63" i="16"/>
  <c r="AY209" i="16"/>
  <c r="AV105" i="16"/>
  <c r="AV69" i="16"/>
  <c r="AY29" i="16"/>
  <c r="AX220" i="16"/>
  <c r="AW28" i="16"/>
  <c r="AV222" i="16"/>
  <c r="AY266" i="16"/>
  <c r="BG266" i="16" s="1"/>
  <c r="BO266" i="16" s="1"/>
  <c r="AY204" i="16"/>
  <c r="AV248" i="16"/>
  <c r="AW253" i="16"/>
  <c r="AY243" i="16"/>
  <c r="BG243" i="16" s="1"/>
  <c r="BO243" i="16" s="1"/>
  <c r="BA412" i="16"/>
  <c r="AV573" i="16"/>
  <c r="AZ504" i="16"/>
  <c r="AX506" i="16"/>
  <c r="AW558" i="16"/>
  <c r="AY515" i="16"/>
  <c r="BG515" i="16" s="1"/>
  <c r="BO515" i="16" s="1"/>
  <c r="AZ533" i="16"/>
  <c r="AX448" i="16"/>
  <c r="AZ1530" i="16"/>
  <c r="AV1561" i="16"/>
  <c r="AV1323" i="16"/>
  <c r="AY1533" i="16"/>
  <c r="BG1533" i="16" s="1"/>
  <c r="BO1533" i="16" s="1"/>
  <c r="AV1515" i="16"/>
  <c r="AY1353" i="16"/>
  <c r="AZ1377" i="16"/>
  <c r="AY1364" i="16"/>
  <c r="BG1364" i="16" s="1"/>
  <c r="BO1364" i="16" s="1"/>
  <c r="AZ1420" i="16"/>
  <c r="AV1332" i="16"/>
  <c r="AY1709" i="16"/>
  <c r="AW1625" i="16"/>
  <c r="BA1305" i="16"/>
  <c r="AZ1340" i="16"/>
  <c r="BH1340" i="16" s="1"/>
  <c r="BP1340" i="16" s="1"/>
  <c r="AY995" i="16"/>
  <c r="AV1115" i="16"/>
  <c r="AZ1031" i="16"/>
  <c r="BA1064" i="16"/>
  <c r="AW1686" i="16"/>
  <c r="AZ1454" i="16"/>
  <c r="AY1369" i="16"/>
  <c r="AX1426" i="16"/>
  <c r="AV1432" i="16"/>
  <c r="AV1380" i="16"/>
  <c r="AY1401" i="16"/>
  <c r="AY1307" i="16"/>
  <c r="AZ1318" i="16"/>
  <c r="AX1695" i="16"/>
  <c r="BF1695" i="16" s="1"/>
  <c r="BN1695" i="16" s="1"/>
  <c r="AY1483" i="16"/>
  <c r="BG1483" i="16" s="1"/>
  <c r="BO1483" i="16" s="1"/>
  <c r="AZ1459" i="16"/>
  <c r="BA1349" i="16"/>
  <c r="BA1427" i="16"/>
  <c r="AZ1306" i="16"/>
  <c r="AX1338" i="16"/>
  <c r="BF1338" i="16" s="1"/>
  <c r="BN1338" i="16" s="1"/>
  <c r="AX1700" i="16"/>
  <c r="AV1552" i="16"/>
  <c r="BD1552" i="16" s="1"/>
  <c r="BL1552" i="16" s="1"/>
  <c r="BA1536" i="16"/>
  <c r="AY1422" i="16"/>
  <c r="AW1506" i="16"/>
  <c r="BA1416" i="16"/>
  <c r="AY1411" i="16"/>
  <c r="AY1456" i="16"/>
  <c r="BG1456" i="16" s="1"/>
  <c r="BO1456" i="16" s="1"/>
  <c r="AV1472" i="16"/>
  <c r="BA1617" i="16"/>
  <c r="BA1689" i="16"/>
  <c r="AX1709" i="16"/>
  <c r="AZ1478" i="16"/>
  <c r="BH1478" i="16" s="1"/>
  <c r="BP1478" i="16" s="1"/>
  <c r="AW1549" i="16"/>
  <c r="BE1549" i="16" s="1"/>
  <c r="BM1549" i="16" s="1"/>
  <c r="AV1305" i="16"/>
  <c r="AX1383" i="16"/>
  <c r="AW1312" i="16"/>
  <c r="BA1514" i="16"/>
  <c r="AZ1304" i="16"/>
  <c r="AX1715" i="16"/>
  <c r="AZ1553" i="16"/>
  <c r="AY1575" i="16"/>
  <c r="AW1372" i="16"/>
  <c r="AW1298" i="16"/>
  <c r="AY1318" i="16"/>
  <c r="AX1371" i="16"/>
  <c r="AX1422" i="16"/>
  <c r="AW1518" i="16"/>
  <c r="AV1450" i="16"/>
  <c r="AV1509" i="16"/>
  <c r="AZ1504" i="16"/>
  <c r="BA1594" i="16"/>
  <c r="AX1389" i="16"/>
  <c r="AW1712" i="16"/>
  <c r="AW1662" i="16"/>
  <c r="BE1662" i="16" s="1"/>
  <c r="BM1662" i="16" s="1"/>
  <c r="AX1703" i="16"/>
  <c r="AV1529" i="16"/>
  <c r="AY1578" i="16"/>
  <c r="BG1578" i="16" s="1"/>
  <c r="BO1578" i="16" s="1"/>
  <c r="AZ1554" i="16"/>
  <c r="AV1326" i="16"/>
  <c r="AZ1391" i="16"/>
  <c r="AY1366" i="16"/>
  <c r="AY1395" i="16"/>
  <c r="AY1352" i="16"/>
  <c r="AZ1495" i="16"/>
  <c r="AY1500" i="16"/>
  <c r="AY1659" i="16"/>
  <c r="AZ1465" i="16"/>
  <c r="BH1465" i="16" s="1"/>
  <c r="BP1465" i="16" s="1"/>
  <c r="AZ1452" i="16"/>
  <c r="AY1514" i="16"/>
  <c r="AZ1501" i="16"/>
  <c r="BH1501" i="16" s="1"/>
  <c r="BP1501" i="16" s="1"/>
  <c r="AW1576" i="16"/>
  <c r="AW1555" i="16"/>
  <c r="BA1644" i="16"/>
  <c r="BI1644" i="16" s="1"/>
  <c r="BQ1644" i="16" s="1"/>
  <c r="AY1649" i="16"/>
  <c r="AY1368" i="16"/>
  <c r="AZ1373" i="16"/>
  <c r="AW1493" i="16"/>
  <c r="BA1621" i="16"/>
  <c r="BI1621" i="16" s="1"/>
  <c r="BQ1621" i="16" s="1"/>
  <c r="AW1626" i="16"/>
  <c r="BE1626" i="16" s="1"/>
  <c r="BM1626" i="16" s="1"/>
  <c r="AZ1491" i="16"/>
  <c r="AV1576" i="16"/>
  <c r="AV1321" i="16"/>
  <c r="BA1560" i="16"/>
  <c r="AV1412" i="16"/>
  <c r="AW1470" i="16"/>
  <c r="BE1470" i="16" s="1"/>
  <c r="BM1470" i="16" s="1"/>
  <c r="BA1562" i="16"/>
  <c r="AZ1403" i="16"/>
  <c r="AW1302" i="16"/>
  <c r="AY1374" i="16"/>
  <c r="AX1329" i="16"/>
  <c r="AW1513" i="16"/>
  <c r="AV1365" i="16"/>
  <c r="AY1339" i="16"/>
  <c r="AY1421" i="16"/>
  <c r="BG1421" i="16" s="1"/>
  <c r="BO1421" i="16" s="1"/>
  <c r="BA1362" i="16"/>
  <c r="AX1337" i="16"/>
  <c r="BA1143" i="16"/>
  <c r="AW1138" i="16"/>
  <c r="AV1275" i="16"/>
  <c r="AV1193" i="16"/>
  <c r="AX1708" i="16"/>
  <c r="AY1447" i="16"/>
  <c r="AV1549" i="16"/>
  <c r="BD1549" i="16" s="1"/>
  <c r="BL1549" i="16" s="1"/>
  <c r="AW1233" i="16"/>
  <c r="BE1233" i="16" s="1"/>
  <c r="BM1233" i="16" s="1"/>
  <c r="AZ1207" i="16"/>
  <c r="AW1466" i="16"/>
  <c r="AV1510" i="16"/>
  <c r="BA1570" i="16"/>
  <c r="BA1519" i="16"/>
  <c r="BI1519" i="16" s="1"/>
  <c r="BQ1519" i="16" s="1"/>
  <c r="AW1564" i="16"/>
  <c r="AY1486" i="16"/>
  <c r="BA1626" i="16"/>
  <c r="BI1626" i="16" s="1"/>
  <c r="BQ1626" i="16" s="1"/>
  <c r="AX1697" i="16"/>
  <c r="AZ1471" i="16"/>
  <c r="BA1318" i="16"/>
  <c r="AY1582" i="16"/>
  <c r="AY1613" i="16"/>
  <c r="BG1613" i="16" s="1"/>
  <c r="BO1613" i="16" s="1"/>
  <c r="AY1625" i="16"/>
  <c r="AX1230" i="16"/>
  <c r="AZ1296" i="16"/>
  <c r="AW1170" i="16"/>
  <c r="BE1170" i="16" s="1"/>
  <c r="BM1170" i="16" s="1"/>
  <c r="AZ1560" i="16"/>
  <c r="AZ1550" i="16"/>
  <c r="AZ1321" i="16"/>
  <c r="AY1278" i="16"/>
  <c r="BG1278" i="16" s="1"/>
  <c r="BO1278" i="16" s="1"/>
  <c r="AZ1444" i="16"/>
  <c r="AV1338" i="16"/>
  <c r="BD1338" i="16" s="1"/>
  <c r="BL1338" i="16" s="1"/>
  <c r="AY1358" i="16"/>
  <c r="BG1358" i="16" s="1"/>
  <c r="BO1358" i="16" s="1"/>
  <c r="AX1400" i="16"/>
  <c r="AZ1324" i="16"/>
  <c r="BH1324" i="16" s="1"/>
  <c r="BP1324" i="16" s="1"/>
  <c r="BA1202" i="16"/>
  <c r="AV1203" i="16"/>
  <c r="AX1195" i="16"/>
  <c r="BF1195" i="16" s="1"/>
  <c r="BN1195" i="16" s="1"/>
  <c r="BA1218" i="16"/>
  <c r="BA1161" i="16"/>
  <c r="AX1626" i="16"/>
  <c r="BF1626" i="16" s="1"/>
  <c r="BN1626" i="16" s="1"/>
  <c r="AX1704" i="16"/>
  <c r="AX1673" i="16"/>
  <c r="AX1711" i="16"/>
  <c r="AY1686" i="16"/>
  <c r="AW1527" i="16"/>
  <c r="AZ1561" i="16"/>
  <c r="AW1320" i="16"/>
  <c r="AV1455" i="16"/>
  <c r="BA1122" i="16"/>
  <c r="BI1122" i="16" s="1"/>
  <c r="BQ1122" i="16" s="1"/>
  <c r="AW1229" i="16"/>
  <c r="BA1232" i="16"/>
  <c r="AW1172" i="16"/>
  <c r="AW1154" i="16"/>
  <c r="BE1154" i="16" s="1"/>
  <c r="BM1154" i="16" s="1"/>
  <c r="AY1529" i="16"/>
  <c r="AZ1484" i="16"/>
  <c r="AY1409" i="16"/>
  <c r="BG1409" i="16" s="1"/>
  <c r="BO1409" i="16" s="1"/>
  <c r="AZ1515" i="16"/>
  <c r="BA1340" i="16"/>
  <c r="BI1340" i="16" s="1"/>
  <c r="BQ1340" i="16" s="1"/>
  <c r="AX1351" i="16"/>
  <c r="AX1423" i="16"/>
  <c r="BA1387" i="16"/>
  <c r="AX1584" i="16"/>
  <c r="BA1609" i="16"/>
  <c r="AX1668" i="16"/>
  <c r="BF1668" i="16" s="1"/>
  <c r="BN1668" i="16" s="1"/>
  <c r="BA1544" i="16"/>
  <c r="AW1316" i="16"/>
  <c r="AY1337" i="16"/>
  <c r="AX1398" i="16"/>
  <c r="AX1431" i="16"/>
  <c r="AY1573" i="16"/>
  <c r="AV1500" i="16"/>
  <c r="AW1545" i="16"/>
  <c r="AY1340" i="16"/>
  <c r="BG1340" i="16" s="1"/>
  <c r="BO1340" i="16" s="1"/>
  <c r="AX1428" i="16"/>
  <c r="AV1307" i="16"/>
  <c r="AW1429" i="16"/>
  <c r="BA1314" i="16"/>
  <c r="AY113" i="16"/>
  <c r="AZ66" i="16"/>
  <c r="BA94" i="16"/>
  <c r="AX8" i="16"/>
  <c r="BA114" i="16"/>
  <c r="BA131" i="16"/>
  <c r="BI131" i="16" s="1"/>
  <c r="BQ131" i="16" s="1"/>
  <c r="BA127" i="16"/>
  <c r="AY84" i="16"/>
  <c r="AY67" i="16"/>
  <c r="AX156" i="16"/>
  <c r="AZ262" i="16"/>
  <c r="BH262" i="16" s="1"/>
  <c r="BP262" i="16" s="1"/>
  <c r="AY202" i="16"/>
  <c r="AV197" i="16"/>
  <c r="AW341" i="16"/>
  <c r="AY394" i="16"/>
  <c r="AZ425" i="16"/>
  <c r="AY359" i="16"/>
  <c r="AV369" i="16"/>
  <c r="AZ347" i="16"/>
  <c r="BA457" i="16"/>
  <c r="AV648" i="16"/>
  <c r="AV451" i="16"/>
  <c r="AZ608" i="16"/>
  <c r="AW560" i="16"/>
  <c r="BE560" i="16" s="1"/>
  <c r="BM560" i="16" s="1"/>
  <c r="AZ633" i="16"/>
  <c r="BA983" i="16"/>
  <c r="AX1193" i="16"/>
  <c r="AV1279" i="16"/>
  <c r="AX1274" i="16"/>
  <c r="BA1167" i="16"/>
  <c r="BI1167" i="16" s="1"/>
  <c r="BQ1167" i="16" s="1"/>
  <c r="AY1174" i="16"/>
  <c r="AX1381" i="16"/>
  <c r="BA1577" i="16"/>
  <c r="AW1301" i="16"/>
  <c r="AW938" i="16"/>
  <c r="AY1129" i="16"/>
  <c r="AW1144" i="16"/>
  <c r="AX1240" i="16"/>
  <c r="AZ1411" i="16"/>
  <c r="AW1360" i="16"/>
  <c r="AY1074" i="16"/>
  <c r="AY1200" i="16"/>
  <c r="AW1616" i="16"/>
  <c r="AW1314" i="16"/>
  <c r="AX1470" i="16"/>
  <c r="BF1470" i="16" s="1"/>
  <c r="BN1470" i="16" s="1"/>
  <c r="BA1306" i="16"/>
  <c r="BA1433" i="16"/>
  <c r="AY1015" i="16"/>
  <c r="AZ1204" i="16"/>
  <c r="AX1213" i="16"/>
  <c r="BA1177" i="16"/>
  <c r="AX1598" i="16"/>
  <c r="BA1550" i="16"/>
  <c r="AY1430" i="16"/>
  <c r="BA1503" i="16"/>
  <c r="BA1517" i="16"/>
  <c r="AV1448" i="16"/>
  <c r="BA1660" i="16"/>
  <c r="AW1558" i="16"/>
  <c r="AX1440" i="16"/>
  <c r="BF1440" i="16" s="1"/>
  <c r="BN1440" i="16" s="1"/>
  <c r="AY1657" i="16"/>
  <c r="AW1643" i="16"/>
  <c r="AX1595" i="16"/>
  <c r="AY948" i="16"/>
  <c r="AX1005" i="16"/>
  <c r="AX1150" i="16"/>
  <c r="BF1150" i="16" s="1"/>
  <c r="BN1150" i="16" s="1"/>
  <c r="AY1063" i="16"/>
  <c r="BA1062" i="16"/>
  <c r="BA1196" i="16"/>
  <c r="AY1268" i="16"/>
  <c r="AX1171" i="16"/>
  <c r="BA1230" i="16"/>
  <c r="AX1228" i="16"/>
  <c r="AW1269" i="16"/>
  <c r="BA1405" i="16"/>
  <c r="AV1319" i="16"/>
  <c r="AY1348" i="16"/>
  <c r="AX978" i="16"/>
  <c r="AY1061" i="16"/>
  <c r="AX1067" i="16"/>
  <c r="AY1154" i="16"/>
  <c r="BG1154" i="16" s="1"/>
  <c r="BO1154" i="16" s="1"/>
  <c r="AY1232" i="16"/>
  <c r="AX1716" i="16"/>
  <c r="AZ1445" i="16"/>
  <c r="AZ1400" i="16"/>
  <c r="AW1414" i="16"/>
  <c r="BA1370" i="16"/>
  <c r="AZ1405" i="16"/>
  <c r="AW1551" i="16"/>
  <c r="AW1560" i="16"/>
  <c r="BA1555" i="16"/>
  <c r="BA1578" i="16"/>
  <c r="BI1578" i="16" s="1"/>
  <c r="BQ1578" i="16" s="1"/>
  <c r="BA1654" i="16"/>
  <c r="AY1645" i="16"/>
  <c r="AX1625" i="16"/>
  <c r="AV1308" i="16"/>
  <c r="AZ1112" i="16"/>
  <c r="AZ1110" i="16"/>
  <c r="AY1062" i="16"/>
  <c r="AX1140" i="16"/>
  <c r="AX1129" i="16"/>
  <c r="AV1262" i="16"/>
  <c r="BD1262" i="16" s="1"/>
  <c r="BL1262" i="16" s="1"/>
  <c r="AW1168" i="16"/>
  <c r="AY1592" i="16"/>
  <c r="AX1705" i="16"/>
  <c r="AX1713" i="16"/>
  <c r="AY1567" i="16"/>
  <c r="AV1409" i="16"/>
  <c r="BD1409" i="16" s="1"/>
  <c r="BL1409" i="16" s="1"/>
  <c r="AW1325" i="16"/>
  <c r="BE1325" i="16" s="1"/>
  <c r="BM1325" i="16" s="1"/>
  <c r="BA1455" i="16"/>
  <c r="AV1486" i="16"/>
  <c r="AX1541" i="16"/>
  <c r="AX1627" i="16"/>
  <c r="AV1383" i="16"/>
  <c r="AX1335" i="16"/>
  <c r="BF1335" i="16" s="1"/>
  <c r="BN1335" i="16" s="1"/>
  <c r="AW1602" i="16"/>
  <c r="AY1652" i="16"/>
  <c r="AY1638" i="16"/>
  <c r="AY1559" i="16"/>
  <c r="AZ1350" i="16"/>
  <c r="AZ1449" i="16"/>
  <c r="AZ1477" i="16"/>
  <c r="BH1477" i="16" s="1"/>
  <c r="BP1477" i="16" s="1"/>
  <c r="AX1500" i="16"/>
  <c r="AY1446" i="16"/>
  <c r="AX1665" i="16"/>
  <c r="AY1617" i="16"/>
  <c r="BA1312" i="16"/>
  <c r="AV1654" i="16"/>
  <c r="AW1702" i="16"/>
  <c r="AZ1479" i="16"/>
  <c r="AZ1574" i="16"/>
  <c r="BA1300" i="16"/>
  <c r="AZ1419" i="16"/>
  <c r="AX1701" i="16"/>
  <c r="AX1559" i="16"/>
  <c r="AV1477" i="16"/>
  <c r="BD1477" i="16" s="1"/>
  <c r="BL1477" i="16" s="1"/>
  <c r="AW1539" i="16"/>
  <c r="AZ1546" i="16"/>
  <c r="AZ1439" i="16"/>
  <c r="AX1698" i="16"/>
  <c r="AZ1433" i="16"/>
  <c r="AX1319" i="16"/>
  <c r="AX1683" i="16"/>
  <c r="AV1545" i="16"/>
  <c r="AZ1446" i="16"/>
  <c r="AY1471" i="16"/>
  <c r="BA1538" i="16"/>
  <c r="BA1534" i="16"/>
  <c r="AV1558" i="16"/>
  <c r="AW1384" i="16"/>
  <c r="AX1306" i="16"/>
  <c r="AZ1569" i="16"/>
  <c r="AX1414" i="16"/>
  <c r="AV1314" i="16"/>
  <c r="AV1434" i="16"/>
  <c r="AX1573" i="16"/>
  <c r="AX1341" i="16"/>
  <c r="AW1404" i="16"/>
  <c r="AZ1573" i="16"/>
  <c r="AZ1497" i="16"/>
  <c r="AX1317" i="16"/>
  <c r="AY1030" i="16"/>
  <c r="AZ1062" i="16"/>
  <c r="AX1208" i="16"/>
  <c r="BA989" i="16"/>
  <c r="AX877" i="16"/>
  <c r="AX940" i="16"/>
  <c r="AZ997" i="16"/>
  <c r="AV974" i="16"/>
  <c r="AX964" i="16"/>
  <c r="AY1068" i="16"/>
  <c r="AZ1064" i="16"/>
  <c r="AY1049" i="16"/>
  <c r="BG1049" i="16" s="1"/>
  <c r="BO1049" i="16" s="1"/>
  <c r="AY1103" i="16"/>
  <c r="BA1190" i="16"/>
  <c r="AY1262" i="16"/>
  <c r="BG1262" i="16" s="1"/>
  <c r="BO1262" i="16" s="1"/>
  <c r="AX1706" i="16"/>
  <c r="AV1449" i="16"/>
  <c r="BA1530" i="16"/>
  <c r="AY1449" i="16"/>
  <c r="AW1529" i="16"/>
  <c r="AV1342" i="16"/>
  <c r="AX1391" i="16"/>
  <c r="AZ1347" i="16"/>
  <c r="AZ1335" i="16"/>
  <c r="BH1335" i="16" s="1"/>
  <c r="BP1335" i="16" s="1"/>
  <c r="AW1361" i="16"/>
  <c r="AY1328" i="16"/>
  <c r="BA1568" i="16"/>
  <c r="BA1443" i="16"/>
  <c r="AX1579" i="16"/>
  <c r="BF1579" i="16" s="1"/>
  <c r="BN1579" i="16" s="1"/>
  <c r="BA1521" i="16"/>
  <c r="AY1494" i="16"/>
  <c r="AW1480" i="16"/>
  <c r="AX1466" i="16"/>
  <c r="AW1562" i="16"/>
  <c r="AV1522" i="16"/>
  <c r="AV1516" i="16"/>
  <c r="AX1468" i="16"/>
  <c r="BF1468" i="16" s="1"/>
  <c r="BN1468" i="16" s="1"/>
  <c r="AW1557" i="16"/>
  <c r="AW1563" i="16"/>
  <c r="AZ1512" i="16"/>
  <c r="AW1484" i="16"/>
  <c r="AV1456" i="16"/>
  <c r="BD1456" i="16" s="1"/>
  <c r="BL1456" i="16" s="1"/>
  <c r="BA1656" i="16"/>
  <c r="AW1613" i="16"/>
  <c r="BE1613" i="16" s="1"/>
  <c r="BM1613" i="16" s="1"/>
  <c r="AY1663" i="16"/>
  <c r="AY1627" i="16"/>
  <c r="AW1623" i="16"/>
  <c r="AX1587" i="16"/>
  <c r="AW1653" i="16"/>
  <c r="AX1583" i="16"/>
  <c r="BF1583" i="16" s="1"/>
  <c r="BN1583" i="16" s="1"/>
  <c r="BA1642" i="16"/>
  <c r="AX1623" i="16"/>
  <c r="BA1592" i="16"/>
  <c r="AX1591" i="16"/>
  <c r="AV1410" i="16"/>
  <c r="AW1341" i="16"/>
  <c r="AW1416" i="16"/>
  <c r="AZ1312" i="16"/>
  <c r="BA973" i="16"/>
  <c r="AZ979" i="16"/>
  <c r="BH979" i="16" s="1"/>
  <c r="BP979" i="16" s="1"/>
  <c r="BA972" i="16"/>
  <c r="AZ1118" i="16"/>
  <c r="AY1071" i="16"/>
  <c r="AY1131" i="16"/>
  <c r="AY1144" i="16"/>
  <c r="AX1187" i="16"/>
  <c r="AV1223" i="16"/>
  <c r="AX1164" i="16"/>
  <c r="AX1688" i="16"/>
  <c r="AX1710" i="16"/>
  <c r="AX1685" i="16"/>
  <c r="AX1712" i="16"/>
  <c r="AZ1480" i="16"/>
  <c r="AX1569" i="16"/>
  <c r="AY1553" i="16"/>
  <c r="BA1326" i="16"/>
  <c r="BA1328" i="16"/>
  <c r="AV1422" i="16"/>
  <c r="BA1310" i="16"/>
  <c r="BI1310" i="16" s="1"/>
  <c r="BQ1310" i="16" s="1"/>
  <c r="AW1375" i="16"/>
  <c r="AZ1463" i="16"/>
  <c r="AW1577" i="16"/>
  <c r="AX1560" i="16"/>
  <c r="AZ1523" i="16"/>
  <c r="AW1657" i="16"/>
  <c r="AX1621" i="16"/>
  <c r="BF1621" i="16" s="1"/>
  <c r="BN1621" i="16" s="1"/>
  <c r="AX1641" i="16"/>
  <c r="AX1382" i="16"/>
  <c r="BF1382" i="16" s="1"/>
  <c r="BN1382" i="16" s="1"/>
  <c r="AX1404" i="16"/>
  <c r="AZ1323" i="16"/>
  <c r="BA1409" i="16"/>
  <c r="BI1409" i="16" s="1"/>
  <c r="BQ1409" i="16" s="1"/>
  <c r="BA905" i="16"/>
  <c r="BI905" i="16" s="1"/>
  <c r="BQ905" i="16" s="1"/>
  <c r="BA991" i="16"/>
  <c r="AY1047" i="16"/>
  <c r="BA1137" i="16"/>
  <c r="AX1177" i="16"/>
  <c r="AW1205" i="16"/>
  <c r="AV1270" i="16"/>
  <c r="BD1270" i="16" s="1"/>
  <c r="BL1270" i="16" s="1"/>
  <c r="AY1571" i="16"/>
  <c r="AX1571" i="16"/>
  <c r="AW1389" i="16"/>
  <c r="AY1577" i="16"/>
  <c r="BA1426" i="16"/>
  <c r="AY1297" i="16"/>
  <c r="BG1297" i="16" s="1"/>
  <c r="BO1297" i="16" s="1"/>
  <c r="AW1308" i="16"/>
  <c r="AW1351" i="16"/>
  <c r="AV1416" i="16"/>
  <c r="AX1429" i="16"/>
  <c r="AV1325" i="16"/>
  <c r="BD1325" i="16" s="1"/>
  <c r="BL1325" i="16" s="1"/>
  <c r="AY1414" i="16"/>
  <c r="AY1309" i="16"/>
  <c r="AY1398" i="16"/>
  <c r="BA1561" i="16"/>
  <c r="AX1545" i="16"/>
  <c r="AW1462" i="16"/>
  <c r="AY1442" i="16"/>
  <c r="AY1705" i="16"/>
  <c r="AY1697" i="16"/>
  <c r="BA1608" i="16"/>
  <c r="BI1608" i="16" s="1"/>
  <c r="BQ1608" i="16" s="1"/>
  <c r="BA1421" i="16"/>
  <c r="BI1421" i="16" s="1"/>
  <c r="BQ1421" i="16" s="1"/>
  <c r="BA867" i="16"/>
  <c r="AX982" i="16"/>
  <c r="AV1005" i="16"/>
  <c r="AV975" i="16"/>
  <c r="AW937" i="16"/>
  <c r="AV1053" i="16"/>
  <c r="AY1022" i="16"/>
  <c r="AY1064" i="16"/>
  <c r="AV1093" i="16"/>
  <c r="AY1057" i="16"/>
  <c r="AY1085" i="16"/>
  <c r="AY1146" i="16"/>
  <c r="AY1133" i="16"/>
  <c r="AY1121" i="16"/>
  <c r="AX1200" i="16"/>
  <c r="AX1664" i="16"/>
  <c r="BA1721" i="16"/>
  <c r="BI1721" i="16" s="1"/>
  <c r="BQ1721" i="16" s="1"/>
  <c r="AW1676" i="16"/>
  <c r="BE1676" i="16" s="1"/>
  <c r="BM1676" i="16" s="1"/>
  <c r="AZ1559" i="16"/>
  <c r="AX1551" i="16"/>
  <c r="AW1340" i="16"/>
  <c r="BE1340" i="16" s="1"/>
  <c r="BM1340" i="16" s="1"/>
  <c r="AV1498" i="16"/>
  <c r="AW1373" i="16"/>
  <c r="BA1298" i="16"/>
  <c r="AW1396" i="16"/>
  <c r="AW1430" i="16"/>
  <c r="AV1435" i="16"/>
  <c r="BD1435" i="16" s="1"/>
  <c r="BL1435" i="16" s="1"/>
  <c r="AY1321" i="16"/>
  <c r="AV1354" i="16"/>
  <c r="AW1478" i="16"/>
  <c r="BE1478" i="16" s="1"/>
  <c r="BM1478" i="16" s="1"/>
  <c r="AY1643" i="16"/>
  <c r="AY1721" i="16"/>
  <c r="BG1721" i="16" s="1"/>
  <c r="BO1721" i="16" s="1"/>
  <c r="BA1316" i="16"/>
  <c r="AZ1432" i="16"/>
  <c r="AX927" i="16"/>
  <c r="AY952" i="16"/>
  <c r="AV1057" i="16"/>
  <c r="AW1648" i="16"/>
  <c r="AX1669" i="16"/>
  <c r="AX1722" i="16"/>
  <c r="BF1722" i="16" s="1"/>
  <c r="BN1722" i="16" s="1"/>
  <c r="AX1676" i="16"/>
  <c r="BF1676" i="16" s="1"/>
  <c r="BN1676" i="16" s="1"/>
  <c r="AW1533" i="16"/>
  <c r="BE1533" i="16" s="1"/>
  <c r="BM1533" i="16" s="1"/>
  <c r="AY1557" i="16"/>
  <c r="AY1455" i="16"/>
  <c r="AY1555" i="16"/>
  <c r="AX1375" i="16"/>
  <c r="AX1410" i="16"/>
  <c r="AZ1430" i="16"/>
  <c r="AY1405" i="16"/>
  <c r="BG1405" i="16" s="1"/>
  <c r="BO1405" i="16" s="1"/>
  <c r="AX1549" i="16"/>
  <c r="BF1549" i="16" s="1"/>
  <c r="BN1549" i="16" s="1"/>
  <c r="AZ1517" i="16"/>
  <c r="AW1665" i="16"/>
  <c r="BA1630" i="16"/>
  <c r="AX1386" i="16"/>
  <c r="AZ970" i="16"/>
  <c r="AY981" i="16"/>
  <c r="BA946" i="16"/>
  <c r="AV1023" i="16"/>
  <c r="AZ1106" i="16"/>
  <c r="AY1045" i="16"/>
  <c r="AZ1094" i="16"/>
  <c r="AY1108" i="16"/>
  <c r="AX1144" i="16"/>
  <c r="AZ1098" i="16"/>
  <c r="AX1135" i="16"/>
  <c r="BF1135" i="16" s="1"/>
  <c r="BN1135" i="16" s="1"/>
  <c r="AZ1278" i="16"/>
  <c r="BH1278" i="16" s="1"/>
  <c r="BP1278" i="16" s="1"/>
  <c r="AX1225" i="16"/>
  <c r="AX1183" i="16"/>
  <c r="BA1184" i="16"/>
  <c r="BI1184" i="16" s="1"/>
  <c r="BQ1184" i="16" s="1"/>
  <c r="AW1213" i="16"/>
  <c r="AV1272" i="16"/>
  <c r="AX1204" i="16"/>
  <c r="AW1156" i="16"/>
  <c r="AX1233" i="16"/>
  <c r="BF1233" i="16" s="1"/>
  <c r="BN1233" i="16" s="1"/>
  <c r="AX1217" i="16"/>
  <c r="AW1678" i="16"/>
  <c r="AZ1660" i="16"/>
  <c r="AY1561" i="16"/>
  <c r="AZ1499" i="16"/>
  <c r="BA1379" i="16"/>
  <c r="AW1456" i="16"/>
  <c r="BE1456" i="16" s="1"/>
  <c r="BM1456" i="16" s="1"/>
  <c r="AZ1482" i="16"/>
  <c r="BA1564" i="16"/>
  <c r="AY1611" i="16"/>
  <c r="BG1611" i="16" s="1"/>
  <c r="BO1611" i="16" s="1"/>
  <c r="AX1655" i="16"/>
  <c r="AZ1346" i="16"/>
  <c r="AW1313" i="16"/>
  <c r="BE1313" i="16" s="1"/>
  <c r="BM1313" i="16" s="1"/>
  <c r="AZ1328" i="16"/>
  <c r="AV1312" i="16"/>
  <c r="AW1434" i="16"/>
  <c r="AY1036" i="16"/>
  <c r="BG1036" i="16" s="1"/>
  <c r="BO1036" i="16" s="1"/>
  <c r="AX1630" i="16"/>
  <c r="AX1719" i="16"/>
  <c r="AX1366" i="16"/>
  <c r="BA1398" i="16"/>
  <c r="BA1333" i="16"/>
  <c r="BA1431" i="16"/>
  <c r="AY1306" i="16"/>
  <c r="AW1556" i="16"/>
  <c r="BE1556" i="16" s="1"/>
  <c r="BM1556" i="16" s="1"/>
  <c r="AZ1460" i="16"/>
  <c r="BA1582" i="16"/>
  <c r="AX1667" i="16"/>
  <c r="AX1661" i="16"/>
  <c r="BA1610" i="16"/>
  <c r="BI1610" i="16" s="1"/>
  <c r="BQ1610" i="16" s="1"/>
  <c r="AW1433" i="16"/>
  <c r="AZ1080" i="16"/>
  <c r="BA1140" i="16"/>
  <c r="AX1029" i="16"/>
  <c r="AZ1262" i="16"/>
  <c r="BH1262" i="16" s="1"/>
  <c r="BP1262" i="16" s="1"/>
  <c r="AZ1206" i="16"/>
  <c r="AX1254" i="16"/>
  <c r="BA1262" i="16"/>
  <c r="BI1262" i="16" s="1"/>
  <c r="BQ1262" i="16" s="1"/>
  <c r="AW1457" i="16"/>
  <c r="AX1553" i="16"/>
  <c r="AV1324" i="16"/>
  <c r="BD1324" i="16" s="1"/>
  <c r="BL1324" i="16" s="1"/>
  <c r="AX1327" i="16"/>
  <c r="BF1327" i="16" s="1"/>
  <c r="BN1327" i="16" s="1"/>
  <c r="AW1339" i="16"/>
  <c r="AY1480" i="16"/>
  <c r="BA1567" i="16"/>
  <c r="AZ1483" i="16"/>
  <c r="BH1483" i="16" s="1"/>
  <c r="BP1483" i="16" s="1"/>
  <c r="AZ1525" i="16"/>
  <c r="BH1525" i="16" s="1"/>
  <c r="BP1525" i="16" s="1"/>
  <c r="AV1466" i="16"/>
  <c r="AX1504" i="16"/>
  <c r="AX1442" i="16"/>
  <c r="AX1607" i="16"/>
  <c r="AY1704" i="16"/>
  <c r="AX1693" i="16"/>
  <c r="AX1563" i="16"/>
  <c r="BA1325" i="16"/>
  <c r="BI1325" i="16" s="1"/>
  <c r="BQ1325" i="16" s="1"/>
  <c r="BA1302" i="16"/>
  <c r="BA1339" i="16"/>
  <c r="AW1364" i="16"/>
  <c r="BE1364" i="16" s="1"/>
  <c r="BM1364" i="16" s="1"/>
  <c r="AX1565" i="16"/>
  <c r="AY1304" i="16"/>
  <c r="BA1523" i="16"/>
  <c r="AY1324" i="16"/>
  <c r="BG1324" i="16" s="1"/>
  <c r="BO1324" i="16" s="1"/>
  <c r="AV1340" i="16"/>
  <c r="BD1340" i="16" s="1"/>
  <c r="BL1340" i="16" s="1"/>
  <c r="AZ1349" i="16"/>
  <c r="BA1360" i="16"/>
  <c r="AZ1392" i="16"/>
  <c r="AV1401" i="16"/>
  <c r="BA1423" i="16"/>
  <c r="AZ1509" i="16"/>
  <c r="AY1478" i="16"/>
  <c r="BG1478" i="16" s="1"/>
  <c r="BO1478" i="16" s="1"/>
  <c r="AW1502" i="16"/>
  <c r="BA1499" i="16"/>
  <c r="AV1442" i="16"/>
  <c r="BA1664" i="16"/>
  <c r="BA1622" i="16"/>
  <c r="AX1617" i="16"/>
  <c r="BA1604" i="16"/>
  <c r="AY1607" i="16"/>
  <c r="BA1385" i="16"/>
  <c r="BA1354" i="16"/>
  <c r="AZ1305" i="16"/>
  <c r="BA1647" i="16"/>
  <c r="AX1638" i="16"/>
  <c r="AX1654" i="16"/>
  <c r="BA1687" i="16"/>
  <c r="AW1674" i="16"/>
  <c r="AX1616" i="16"/>
  <c r="AV1568" i="16"/>
  <c r="BA1548" i="16"/>
  <c r="BI1548" i="16" s="1"/>
  <c r="BQ1548" i="16" s="1"/>
  <c r="AW1535" i="16"/>
  <c r="AY1568" i="16"/>
  <c r="AY1539" i="16"/>
  <c r="AZ1563" i="16"/>
  <c r="AW1386" i="16"/>
  <c r="AW1537" i="16"/>
  <c r="AX1407" i="16"/>
  <c r="BA1445" i="16"/>
  <c r="AY1681" i="16"/>
  <c r="AX1657" i="16"/>
  <c r="AW1349" i="16"/>
  <c r="AW1421" i="16"/>
  <c r="AW1356" i="16"/>
  <c r="AV1369" i="16"/>
  <c r="AW1413" i="16"/>
  <c r="BE1413" i="16" s="1"/>
  <c r="BM1413" i="16" s="1"/>
  <c r="AY1688" i="16"/>
  <c r="AZ1402" i="16"/>
  <c r="AZ1387" i="16"/>
  <c r="AV1353" i="16"/>
  <c r="BA1576" i="16"/>
  <c r="AV1299" i="16"/>
  <c r="AX1415" i="16"/>
  <c r="AZ1434" i="16"/>
  <c r="AX1720" i="16"/>
  <c r="AV1371" i="16"/>
  <c r="AV1436" i="16"/>
  <c r="BD1436" i="16" s="1"/>
  <c r="BL1436" i="16" s="1"/>
  <c r="BA1461" i="16"/>
  <c r="AV1518" i="16"/>
  <c r="AX1582" i="16"/>
  <c r="AX1611" i="16"/>
  <c r="BF1611" i="16" s="1"/>
  <c r="BN1611" i="16" s="1"/>
  <c r="AV1402" i="16"/>
  <c r="AW1418" i="16"/>
  <c r="AW1332" i="16"/>
  <c r="AY888" i="16"/>
  <c r="AV1002" i="16"/>
  <c r="AV988" i="16"/>
  <c r="AV1034" i="16"/>
  <c r="AV1021" i="16"/>
  <c r="AV1063" i="16"/>
  <c r="AY1073" i="16"/>
  <c r="AZ1116" i="16"/>
  <c r="AY1114" i="16"/>
  <c r="AY1084" i="16"/>
  <c r="AZ1143" i="16"/>
  <c r="AW1199" i="16"/>
  <c r="BA1214" i="16"/>
  <c r="AY1264" i="16"/>
  <c r="AX1168" i="16"/>
  <c r="AZ1190" i="16"/>
  <c r="AV1261" i="16"/>
  <c r="AV1289" i="16"/>
  <c r="AX1628" i="16"/>
  <c r="AY1720" i="16"/>
  <c r="AX1612" i="16"/>
  <c r="AY1420" i="16"/>
  <c r="BA1477" i="16"/>
  <c r="BI1477" i="16" s="1"/>
  <c r="BQ1477" i="16" s="1"/>
  <c r="AX1643" i="16"/>
  <c r="AW1303" i="16"/>
  <c r="AY1147" i="16"/>
  <c r="AX1714" i="16"/>
  <c r="AZ1522" i="16"/>
  <c r="AX1575" i="16"/>
  <c r="AX1561" i="16"/>
  <c r="AV1304" i="16"/>
  <c r="AY1385" i="16"/>
  <c r="AV1406" i="16"/>
  <c r="BD1406" i="16" s="1"/>
  <c r="BL1406" i="16" s="1"/>
  <c r="AZ1475" i="16"/>
  <c r="AW1595" i="16"/>
  <c r="AZ1416" i="16"/>
  <c r="BA943" i="16"/>
  <c r="AV904" i="16"/>
  <c r="AX933" i="16"/>
  <c r="AV953" i="16"/>
  <c r="BD953" i="16" s="1"/>
  <c r="BL953" i="16" s="1"/>
  <c r="AY873" i="16"/>
  <c r="AX885" i="16"/>
  <c r="AX943" i="16"/>
  <c r="AV984" i="16"/>
  <c r="BD984" i="16" s="1"/>
  <c r="BL984" i="16" s="1"/>
  <c r="AY966" i="16"/>
  <c r="AW936" i="16"/>
  <c r="BA922" i="16"/>
  <c r="AV926" i="16"/>
  <c r="AY943" i="16"/>
  <c r="AV902" i="16"/>
  <c r="AY907" i="16"/>
  <c r="AY880" i="16"/>
  <c r="AY970" i="16"/>
  <c r="AZ953" i="16"/>
  <c r="BH953" i="16" s="1"/>
  <c r="BP953" i="16" s="1"/>
  <c r="AX914" i="16"/>
  <c r="AV871" i="16"/>
  <c r="BA949" i="16"/>
  <c r="AZ1183" i="16"/>
  <c r="AV1258" i="16"/>
  <c r="AV1217" i="16"/>
  <c r="AV1267" i="16"/>
  <c r="AW1187" i="16"/>
  <c r="AZ1203" i="16"/>
  <c r="AY1238" i="16"/>
  <c r="AY1258" i="16"/>
  <c r="AW1598" i="16"/>
  <c r="BA1651" i="16"/>
  <c r="BA1597" i="16"/>
  <c r="AY1614" i="16"/>
  <c r="AY1654" i="16"/>
  <c r="BA1603" i="16"/>
  <c r="AY1626" i="16"/>
  <c r="BG1626" i="16" s="1"/>
  <c r="BO1626" i="16" s="1"/>
  <c r="BA1719" i="16"/>
  <c r="BA1625" i="16"/>
  <c r="AY1678" i="16"/>
  <c r="AY1634" i="16"/>
  <c r="AW1670" i="16"/>
  <c r="BA1669" i="16"/>
  <c r="AW1495" i="16"/>
  <c r="AW1481" i="16"/>
  <c r="BE1481" i="16" s="1"/>
  <c r="BM1481" i="16" s="1"/>
  <c r="BA1512" i="16"/>
  <c r="AY1574" i="16"/>
  <c r="AX1514" i="16"/>
  <c r="AW1443" i="16"/>
  <c r="AY1519" i="16"/>
  <c r="BG1519" i="16" s="1"/>
  <c r="BO1519" i="16" s="1"/>
  <c r="AZ1557" i="16"/>
  <c r="AZ1374" i="16"/>
  <c r="AY1081" i="16"/>
  <c r="AX1051" i="16"/>
  <c r="AY1260" i="16"/>
  <c r="AZ1269" i="16"/>
  <c r="AW1255" i="16"/>
  <c r="AY1188" i="16"/>
  <c r="AX1258" i="16"/>
  <c r="BA1631" i="16"/>
  <c r="AX1652" i="16"/>
  <c r="BA1595" i="16"/>
  <c r="AY1680" i="16"/>
  <c r="AW1330" i="16"/>
  <c r="AW1310" i="16"/>
  <c r="BE1310" i="16" s="1"/>
  <c r="BM1310" i="16" s="1"/>
  <c r="AX1315" i="16"/>
  <c r="AZ1005" i="16"/>
  <c r="AV1028" i="16"/>
  <c r="AX1094" i="16"/>
  <c r="AX1080" i="16"/>
  <c r="AZ1142" i="16"/>
  <c r="AZ1097" i="16"/>
  <c r="AY1091" i="16"/>
  <c r="AW1089" i="16"/>
  <c r="BA1126" i="16"/>
  <c r="BA1044" i="16"/>
  <c r="AW1123" i="16"/>
  <c r="BE1123" i="16" s="1"/>
  <c r="BM1123" i="16" s="1"/>
  <c r="AX1095" i="16"/>
  <c r="AV1080" i="16"/>
  <c r="AX1064" i="16"/>
  <c r="AX1048" i="16"/>
  <c r="BF1048" i="16" s="1"/>
  <c r="BN1048" i="16" s="1"/>
  <c r="BA1038" i="16"/>
  <c r="BI1038" i="16" s="1"/>
  <c r="BQ1038" i="16" s="1"/>
  <c r="AX1128" i="16"/>
  <c r="AV1142" i="16"/>
  <c r="AW1125" i="16"/>
  <c r="AX1022" i="16"/>
  <c r="AW1113" i="16"/>
  <c r="AW1068" i="16"/>
  <c r="AV1022" i="16"/>
  <c r="AZ1040" i="16"/>
  <c r="BA1012" i="16"/>
  <c r="AX1209" i="16"/>
  <c r="AV1263" i="16"/>
  <c r="BD1263" i="16" s="1"/>
  <c r="BL1263" i="16" s="1"/>
  <c r="AX1293" i="16"/>
  <c r="BF1293" i="16" s="1"/>
  <c r="BN1293" i="16" s="1"/>
  <c r="AY1240" i="16"/>
  <c r="AX1264" i="16"/>
  <c r="BA1258" i="16"/>
  <c r="BA1296" i="16"/>
  <c r="AV1260" i="16"/>
  <c r="AW1180" i="16"/>
  <c r="BA1703" i="16"/>
  <c r="BA1685" i="16"/>
  <c r="AY1505" i="16"/>
  <c r="AW1447" i="16"/>
  <c r="AY1445" i="16"/>
  <c r="BA1444" i="16"/>
  <c r="BA1466" i="16"/>
  <c r="AW1501" i="16"/>
  <c r="BE1501" i="16" s="1"/>
  <c r="BM1501" i="16" s="1"/>
  <c r="BA1299" i="16"/>
  <c r="AX1303" i="16"/>
  <c r="AX1161" i="16"/>
  <c r="AX1285" i="16"/>
  <c r="AW1160" i="16"/>
  <c r="BA1155" i="16"/>
  <c r="BA1635" i="16"/>
  <c r="AV1652" i="16"/>
  <c r="BA1683" i="16"/>
  <c r="AW1469" i="16"/>
  <c r="AV1556" i="16"/>
  <c r="BD1556" i="16" s="1"/>
  <c r="BL1556" i="16" s="1"/>
  <c r="BA1372" i="16"/>
  <c r="AX1467" i="16"/>
  <c r="BF1467" i="16" s="1"/>
  <c r="BN1467" i="16" s="1"/>
  <c r="AV1540" i="16"/>
  <c r="AX1477" i="16"/>
  <c r="BF1477" i="16" s="1"/>
  <c r="BN1477" i="16" s="1"/>
  <c r="AX1489" i="16"/>
  <c r="AV1563" i="16"/>
  <c r="AX1526" i="16"/>
  <c r="AY1508" i="16"/>
  <c r="AV1491" i="16"/>
  <c r="AX1566" i="16"/>
  <c r="BA1547" i="16"/>
  <c r="BA1531" i="16"/>
  <c r="AW1488" i="16"/>
  <c r="AX1576" i="16"/>
  <c r="AZ1543" i="16"/>
  <c r="AV1528" i="16"/>
  <c r="BA1539" i="16"/>
  <c r="AX1518" i="16"/>
  <c r="AY1076" i="16"/>
  <c r="BA1194" i="16"/>
  <c r="BA1274" i="16"/>
  <c r="BA1589" i="16"/>
  <c r="AW1614" i="16"/>
  <c r="AY1640" i="16"/>
  <c r="AW1642" i="16"/>
  <c r="BA1713" i="16"/>
  <c r="AW1722" i="16"/>
  <c r="BE1722" i="16" s="1"/>
  <c r="BM1722" i="16" s="1"/>
  <c r="AW1610" i="16"/>
  <c r="BE1610" i="16" s="1"/>
  <c r="BM1610" i="16" s="1"/>
  <c r="AY1702" i="16"/>
  <c r="AW1387" i="16"/>
  <c r="AV1574" i="16"/>
  <c r="AV1372" i="16"/>
  <c r="AZ1327" i="16"/>
  <c r="BH1327" i="16" s="1"/>
  <c r="BP1327" i="16" s="1"/>
  <c r="AV1268" i="16"/>
  <c r="AY1208" i="16"/>
  <c r="AX1174" i="16"/>
  <c r="AX1590" i="16"/>
  <c r="AX1660" i="16"/>
  <c r="AY1714" i="16"/>
  <c r="AY1594" i="16"/>
  <c r="BA1715" i="16"/>
  <c r="AY1503" i="16"/>
  <c r="AX1346" i="16"/>
  <c r="AZ1383" i="16"/>
  <c r="BA957" i="16"/>
  <c r="AW994" i="16"/>
  <c r="AW997" i="16"/>
  <c r="AX991" i="16"/>
  <c r="BA915" i="16"/>
  <c r="AZ972" i="16"/>
  <c r="AY999" i="16"/>
  <c r="AZ1083" i="16"/>
  <c r="BA1110" i="16"/>
  <c r="AW1112" i="16"/>
  <c r="AX1053" i="16"/>
  <c r="BA1032" i="16"/>
  <c r="AX1133" i="16"/>
  <c r="AX1085" i="16"/>
  <c r="BA1149" i="16"/>
  <c r="BI1149" i="16" s="1"/>
  <c r="BQ1149" i="16" s="1"/>
  <c r="AX1070" i="16"/>
  <c r="AW1127" i="16"/>
  <c r="BE1127" i="16" s="1"/>
  <c r="BM1127" i="16" s="1"/>
  <c r="BA1142" i="16"/>
  <c r="AZ1036" i="16"/>
  <c r="BH1036" i="16" s="1"/>
  <c r="BP1036" i="16" s="1"/>
  <c r="AV1133" i="16"/>
  <c r="AV1110" i="16"/>
  <c r="AW1088" i="16"/>
  <c r="AZ1072" i="16"/>
  <c r="BH1072" i="16" s="1"/>
  <c r="BP1072" i="16" s="1"/>
  <c r="AX1069" i="16"/>
  <c r="AX1060" i="16"/>
  <c r="AV1033" i="16"/>
  <c r="AX1137" i="16"/>
  <c r="AV1094" i="16"/>
  <c r="BA1075" i="16"/>
  <c r="BA1136" i="16"/>
  <c r="AW1122" i="16"/>
  <c r="BE1122" i="16" s="1"/>
  <c r="BM1122" i="16" s="1"/>
  <c r="BA1100" i="16"/>
  <c r="AX1019" i="16"/>
  <c r="AV1131" i="16"/>
  <c r="AY1099" i="16"/>
  <c r="AZ1121" i="16"/>
  <c r="AV1075" i="16"/>
  <c r="AW1044" i="16"/>
  <c r="AW1016" i="16"/>
  <c r="AW1032" i="16"/>
  <c r="BA1073" i="16"/>
  <c r="AX1058" i="16"/>
  <c r="AX1043" i="16"/>
  <c r="AZ1012" i="16"/>
  <c r="BA1053" i="16"/>
  <c r="AX1024" i="16"/>
  <c r="BF1024" i="16" s="1"/>
  <c r="BN1024" i="16" s="1"/>
  <c r="AX1092" i="16"/>
  <c r="AZ1065" i="16"/>
  <c r="AZ1049" i="16"/>
  <c r="BH1049" i="16" s="1"/>
  <c r="BP1049" i="16" s="1"/>
  <c r="AX1034" i="16"/>
  <c r="AZ1023" i="16"/>
  <c r="BA1016" i="16"/>
  <c r="AW1177" i="16"/>
  <c r="BA1226" i="16"/>
  <c r="AY1255" i="16"/>
  <c r="AV1189" i="16"/>
  <c r="AW1231" i="16"/>
  <c r="BA1200" i="16"/>
  <c r="AY1252" i="16"/>
  <c r="AZ1275" i="16"/>
  <c r="AZ1216" i="16"/>
  <c r="AW1264" i="16"/>
  <c r="BA1272" i="16"/>
  <c r="AW1284" i="16"/>
  <c r="AX1292" i="16"/>
  <c r="BF1292" i="16" s="1"/>
  <c r="BN1292" i="16" s="1"/>
  <c r="AZ1200" i="16"/>
  <c r="AZ1226" i="16"/>
  <c r="BA1252" i="16"/>
  <c r="AV1182" i="16"/>
  <c r="BD1182" i="16" s="1"/>
  <c r="BL1182" i="16" s="1"/>
  <c r="AW1169" i="16"/>
  <c r="AW1246" i="16"/>
  <c r="AX1218" i="16"/>
  <c r="AZ1172" i="16"/>
  <c r="BA1187" i="16"/>
  <c r="AZ1297" i="16"/>
  <c r="BH1297" i="16" s="1"/>
  <c r="BP1297" i="16" s="1"/>
  <c r="AY1317" i="16"/>
  <c r="AW1486" i="16"/>
  <c r="AY1349" i="16"/>
  <c r="AZ1418" i="16"/>
  <c r="BA1347" i="16"/>
  <c r="AX1359" i="16"/>
  <c r="AW1379" i="16"/>
  <c r="AY1400" i="16"/>
  <c r="AZ1410" i="16"/>
  <c r="AV1487" i="16"/>
  <c r="AV1550" i="16"/>
  <c r="AV1542" i="16"/>
  <c r="AW1496" i="16"/>
  <c r="BA1545" i="16"/>
  <c r="AX1578" i="16"/>
  <c r="BF1578" i="16" s="1"/>
  <c r="BN1578" i="16" s="1"/>
  <c r="AZ1597" i="16"/>
  <c r="AY1492" i="16"/>
  <c r="AX1530" i="16"/>
  <c r="AV1439" i="16"/>
  <c r="AW1542" i="16"/>
  <c r="AZ1528" i="16"/>
  <c r="AV1495" i="16"/>
  <c r="BA1469" i="16"/>
  <c r="AZ1566" i="16"/>
  <c r="AX1544" i="16"/>
  <c r="BA1493" i="16"/>
  <c r="AZ1453" i="16"/>
  <c r="BH1453" i="16" s="1"/>
  <c r="BP1453" i="16" s="1"/>
  <c r="AW1548" i="16"/>
  <c r="BE1548" i="16" s="1"/>
  <c r="BM1548" i="16" s="1"/>
  <c r="AW1532" i="16"/>
  <c r="AY1490" i="16"/>
  <c r="BA1579" i="16"/>
  <c r="BI1579" i="16" s="1"/>
  <c r="BQ1579" i="16" s="1"/>
  <c r="AV1544" i="16"/>
  <c r="AZ1531" i="16"/>
  <c r="AV1502" i="16"/>
  <c r="AV1488" i="16"/>
  <c r="AW1473" i="16"/>
  <c r="AW1540" i="16"/>
  <c r="AX1519" i="16"/>
  <c r="BF1519" i="16" s="1"/>
  <c r="BN1519" i="16" s="1"/>
  <c r="BA1463" i="16"/>
  <c r="AV1543" i="16"/>
  <c r="AX1513" i="16"/>
  <c r="AV1701" i="16"/>
  <c r="AW1699" i="16"/>
  <c r="BE1699" i="16" s="1"/>
  <c r="BM1699" i="16" s="1"/>
  <c r="AY1715" i="16"/>
  <c r="BA1628" i="16"/>
  <c r="AZ1684" i="16"/>
  <c r="AZ1636" i="16"/>
  <c r="AY1719" i="16"/>
  <c r="AV1664" i="16"/>
  <c r="AW1591" i="16"/>
  <c r="BA1670" i="16"/>
  <c r="AZ1623" i="16"/>
  <c r="AY1624" i="16"/>
  <c r="BG1624" i="16" s="1"/>
  <c r="BO1624" i="16" s="1"/>
  <c r="AV1713" i="16"/>
  <c r="AZ1617" i="16"/>
  <c r="AY1601" i="16"/>
  <c r="AY1639" i="16"/>
  <c r="AZ1620" i="16"/>
  <c r="BH1620" i="16" s="1"/>
  <c r="BP1620" i="16" s="1"/>
  <c r="AW1605" i="16"/>
  <c r="AZ1586" i="16"/>
  <c r="AW1593" i="16"/>
  <c r="AZ1641" i="16"/>
  <c r="AY1595" i="16"/>
  <c r="AV1650" i="16"/>
  <c r="BD1650" i="16" s="1"/>
  <c r="BL1650" i="16" s="1"/>
  <c r="AX1633" i="16"/>
  <c r="AX1615" i="16"/>
  <c r="AY1298" i="16"/>
  <c r="AY1359" i="16"/>
  <c r="AW1323" i="16"/>
  <c r="AY1345" i="16"/>
  <c r="BA1419" i="16"/>
  <c r="AV1429" i="16"/>
  <c r="AZ1303" i="16"/>
  <c r="BA1317" i="16"/>
  <c r="AZ1334" i="16"/>
  <c r="BH1334" i="16" s="1"/>
  <c r="BP1334" i="16" s="1"/>
  <c r="AZ1427" i="16"/>
  <c r="BA1413" i="16"/>
  <c r="BI1413" i="16" s="1"/>
  <c r="BQ1413" i="16" s="1"/>
  <c r="BA1399" i="16"/>
  <c r="AZ1341" i="16"/>
  <c r="AW1402" i="16"/>
  <c r="AV1297" i="16"/>
  <c r="BD1297" i="16" s="1"/>
  <c r="BL1297" i="16" s="1"/>
  <c r="AV1381" i="16"/>
  <c r="AW1390" i="16"/>
  <c r="BE1390" i="16" s="1"/>
  <c r="BM1390" i="16" s="1"/>
  <c r="AV1384" i="16"/>
  <c r="AY1300" i="16"/>
  <c r="AZ1310" i="16"/>
  <c r="BH1310" i="16" s="1"/>
  <c r="BP1310" i="16" s="1"/>
  <c r="AZ1331" i="16"/>
  <c r="AY1342" i="16"/>
  <c r="AZ1363" i="16"/>
  <c r="BA1382" i="16"/>
  <c r="BI1382" i="16" s="1"/>
  <c r="BQ1382" i="16" s="1"/>
  <c r="AX1416" i="16"/>
  <c r="BA1389" i="16"/>
  <c r="BA1330" i="16"/>
  <c r="BA1394" i="16"/>
  <c r="AY1549" i="16"/>
  <c r="BG1549" i="16" s="1"/>
  <c r="BO1549" i="16" s="1"/>
  <c r="BA1485" i="16"/>
  <c r="AY1476" i="16"/>
  <c r="BA1475" i="16"/>
  <c r="AZ1450" i="16"/>
  <c r="AY1464" i="16"/>
  <c r="AV1525" i="16"/>
  <c r="BD1525" i="16" s="1"/>
  <c r="BL1525" i="16" s="1"/>
  <c r="AZ1510" i="16"/>
  <c r="AX1450" i="16"/>
  <c r="AW1552" i="16"/>
  <c r="BE1552" i="16" s="1"/>
  <c r="BM1552" i="16" s="1"/>
  <c r="AX1659" i="16"/>
  <c r="AY1695" i="16"/>
  <c r="BG1695" i="16" s="1"/>
  <c r="BO1695" i="16" s="1"/>
  <c r="BA1650" i="16"/>
  <c r="BI1650" i="16" s="1"/>
  <c r="BQ1650" i="16" s="1"/>
  <c r="AY1651" i="16"/>
  <c r="AY1406" i="16"/>
  <c r="BG1406" i="16" s="1"/>
  <c r="BO1406" i="16" s="1"/>
  <c r="AW1297" i="16"/>
  <c r="BE1297" i="16" s="1"/>
  <c r="BM1297" i="16" s="1"/>
  <c r="AV1404" i="16"/>
  <c r="AV1363" i="16"/>
  <c r="AX1430" i="16"/>
  <c r="AX1349" i="16"/>
  <c r="AZ1407" i="16"/>
  <c r="AZ1322" i="16"/>
  <c r="BH1322" i="16" s="1"/>
  <c r="BP1322" i="16" s="1"/>
  <c r="AX1353" i="16"/>
  <c r="AV1407" i="16"/>
  <c r="AZ1424" i="16"/>
  <c r="AY1330" i="16"/>
  <c r="AV1322" i="16"/>
  <c r="BD1322" i="16" s="1"/>
  <c r="BL1322" i="16" s="1"/>
  <c r="AZ1364" i="16"/>
  <c r="BH1364" i="16" s="1"/>
  <c r="BP1364" i="16" s="1"/>
  <c r="BA1417" i="16"/>
  <c r="AV1427" i="16"/>
  <c r="AY1305" i="16"/>
  <c r="AW1355" i="16"/>
  <c r="AX1395" i="16"/>
  <c r="AX1436" i="16"/>
  <c r="BF1436" i="16" s="1"/>
  <c r="BN1436" i="16" s="1"/>
  <c r="BA1441" i="16"/>
  <c r="AW1570" i="16"/>
  <c r="AZ1513" i="16"/>
  <c r="AY1460" i="16"/>
  <c r="BA1559" i="16"/>
  <c r="AW1516" i="16"/>
  <c r="AZ1442" i="16"/>
  <c r="AW1508" i="16"/>
  <c r="AX1452" i="16"/>
  <c r="BA1658" i="16"/>
  <c r="AW1603" i="16"/>
  <c r="AY1711" i="16"/>
  <c r="AW1649" i="16"/>
  <c r="AX1593" i="16"/>
  <c r="BA1634" i="16"/>
  <c r="AW1601" i="16"/>
  <c r="AY1603" i="16"/>
  <c r="AW1585" i="16"/>
  <c r="AY1319" i="16"/>
  <c r="BA1403" i="16"/>
  <c r="AW1357" i="16"/>
  <c r="AV1309" i="16"/>
  <c r="AZ1362" i="16"/>
  <c r="AZ1428" i="16"/>
  <c r="AV1418" i="16"/>
  <c r="BA1429" i="16"/>
  <c r="AW1424" i="16"/>
  <c r="AW1408" i="16"/>
  <c r="BE1408" i="16" s="1"/>
  <c r="BM1408" i="16" s="1"/>
  <c r="AZ1344" i="16"/>
  <c r="AZ1301" i="16"/>
  <c r="AX1388" i="16"/>
  <c r="BA1411" i="16"/>
  <c r="AZ1393" i="16"/>
  <c r="AX1396" i="16"/>
  <c r="AV1301" i="16"/>
  <c r="BA1453" i="16"/>
  <c r="BI1453" i="16" s="1"/>
  <c r="BQ1453" i="16" s="1"/>
  <c r="AW1472" i="16"/>
  <c r="AY1647" i="16"/>
  <c r="BA1350" i="16"/>
  <c r="BA1338" i="16"/>
  <c r="BI1338" i="16" s="1"/>
  <c r="BQ1338" i="16" s="1"/>
  <c r="AZ1429" i="16"/>
  <c r="AV1302" i="16"/>
  <c r="AY1378" i="16"/>
  <c r="AY1338" i="16"/>
  <c r="BG1338" i="16" s="1"/>
  <c r="BO1338" i="16" s="1"/>
  <c r="AW1420" i="16"/>
  <c r="AW1504" i="16"/>
  <c r="BA1505" i="16"/>
  <c r="AV1513" i="16"/>
  <c r="BA1571" i="16"/>
  <c r="AZ1467" i="16"/>
  <c r="BH1467" i="16" s="1"/>
  <c r="BP1467" i="16" s="1"/>
  <c r="AY1593" i="16"/>
  <c r="AX1363" i="16"/>
  <c r="AZ1332" i="16"/>
  <c r="AX1417" i="16"/>
  <c r="AV1317" i="16"/>
  <c r="AY1382" i="16"/>
  <c r="BG1382" i="16" s="1"/>
  <c r="BO1382" i="16" s="1"/>
  <c r="AY1313" i="16"/>
  <c r="BG1313" i="16" s="1"/>
  <c r="BO1313" i="16" s="1"/>
  <c r="AY1356" i="16"/>
  <c r="AW1305" i="16"/>
  <c r="AY1346" i="16"/>
  <c r="AZ1317" i="16"/>
  <c r="AZ1326" i="16"/>
  <c r="AZ1440" i="16"/>
  <c r="BH1440" i="16" s="1"/>
  <c r="BP1440" i="16" s="1"/>
  <c r="AX1637" i="16"/>
  <c r="AX1599" i="16"/>
  <c r="BF1599" i="16" s="1"/>
  <c r="BN1599" i="16" s="1"/>
  <c r="AV1373" i="16"/>
  <c r="AW1394" i="16"/>
  <c r="AV1331" i="16"/>
  <c r="AY1403" i="16"/>
  <c r="AV1337" i="16"/>
  <c r="AY1336" i="16"/>
  <c r="AW1401" i="16"/>
  <c r="AY1377" i="16"/>
  <c r="AX1369" i="16"/>
  <c r="AX124" i="16"/>
  <c r="AY111" i="16"/>
  <c r="AZ98" i="16"/>
  <c r="AZ139" i="16"/>
  <c r="AY24" i="16"/>
  <c r="AV40" i="16"/>
  <c r="AV42" i="16"/>
  <c r="BD42" i="16" s="1"/>
  <c r="BL42" i="16" s="1"/>
  <c r="AW268" i="16"/>
  <c r="AY132" i="16"/>
  <c r="AZ69" i="16"/>
  <c r="AX255" i="16"/>
  <c r="AZ212" i="16"/>
  <c r="AV224" i="16"/>
  <c r="AX213" i="16"/>
  <c r="AZ202" i="16"/>
  <c r="AY251" i="16"/>
  <c r="AY155" i="16"/>
  <c r="AZ403" i="16"/>
  <c r="AW339" i="16"/>
  <c r="BA331" i="16"/>
  <c r="BI331" i="16" s="1"/>
  <c r="BQ331" i="16" s="1"/>
  <c r="AV474" i="16"/>
  <c r="BD474" i="16" s="1"/>
  <c r="BL474" i="16" s="1"/>
  <c r="BA368" i="16"/>
  <c r="AY356" i="16"/>
  <c r="AW477" i="16"/>
  <c r="BE477" i="16" s="1"/>
  <c r="BM477" i="16" s="1"/>
  <c r="AY500" i="16"/>
  <c r="AW717" i="16"/>
  <c r="BE717" i="16" s="1"/>
  <c r="BM717" i="16" s="1"/>
  <c r="AX328" i="16"/>
  <c r="BA512" i="16"/>
  <c r="AY491" i="16"/>
  <c r="AX456" i="16"/>
  <c r="AZ445" i="16"/>
  <c r="AW138" i="16"/>
  <c r="AX61" i="16"/>
  <c r="AW19" i="16"/>
  <c r="AV13" i="16"/>
  <c r="AV129" i="16"/>
  <c r="AV288" i="16"/>
  <c r="BD288" i="16" s="1"/>
  <c r="BL288" i="16" s="1"/>
  <c r="AW52" i="16"/>
  <c r="AZ190" i="16"/>
  <c r="AX158" i="16"/>
  <c r="AY239" i="16"/>
  <c r="AV356" i="16"/>
  <c r="AW430" i="16"/>
  <c r="AX307" i="16"/>
  <c r="AY552" i="16"/>
  <c r="BG552" i="16" s="1"/>
  <c r="BO552" i="16" s="1"/>
  <c r="AV341" i="16"/>
  <c r="AZ622" i="16"/>
  <c r="BH622" i="16" s="1"/>
  <c r="BP622" i="16" s="1"/>
  <c r="AY553" i="16"/>
  <c r="BA542" i="16"/>
  <c r="AV51" i="16"/>
  <c r="AY76" i="16"/>
  <c r="AW259" i="16"/>
  <c r="BE259" i="16" s="1"/>
  <c r="BM259" i="16" s="1"/>
  <c r="AV227" i="16"/>
  <c r="AX34" i="16"/>
  <c r="BF34" i="16" s="1"/>
  <c r="BN34" i="16" s="1"/>
  <c r="AZ228" i="16"/>
  <c r="AX189" i="16"/>
  <c r="AV398" i="16"/>
  <c r="AY526" i="16"/>
  <c r="AY334" i="16"/>
  <c r="BG334" i="16" s="1"/>
  <c r="BO334" i="16" s="1"/>
  <c r="AV306" i="16"/>
  <c r="BD306" i="16" s="1"/>
  <c r="BL306" i="16" s="1"/>
  <c r="AZ307" i="16"/>
  <c r="AV297" i="16"/>
  <c r="AX368" i="16"/>
  <c r="AV347" i="16"/>
  <c r="AW542" i="16"/>
  <c r="AW510" i="16"/>
  <c r="AZ517" i="16"/>
  <c r="AY790" i="16"/>
  <c r="AW27" i="16"/>
  <c r="BA70" i="16"/>
  <c r="AW93" i="16"/>
  <c r="AV14" i="16"/>
  <c r="AW123" i="16"/>
  <c r="BE123" i="16" s="1"/>
  <c r="BM123" i="16" s="1"/>
  <c r="AV264" i="16"/>
  <c r="AW281" i="16"/>
  <c r="AY58" i="16"/>
  <c r="AY247" i="16"/>
  <c r="AY427" i="16"/>
  <c r="AW427" i="16"/>
  <c r="AW397" i="16"/>
  <c r="BA459" i="16"/>
  <c r="BA702" i="16"/>
  <c r="AX388" i="16"/>
  <c r="AX356" i="16"/>
  <c r="AW435" i="16"/>
  <c r="AV685" i="16"/>
  <c r="AZ537" i="16"/>
  <c r="AW714" i="16"/>
  <c r="BA681" i="16"/>
  <c r="BA486" i="16"/>
  <c r="AX92" i="16"/>
  <c r="BF92" i="16" s="1"/>
  <c r="BN92" i="16" s="1"/>
  <c r="AY120" i="16"/>
  <c r="AV72" i="16"/>
  <c r="AW117" i="16"/>
  <c r="AY161" i="16"/>
  <c r="BA145" i="16"/>
  <c r="BI145" i="16" s="1"/>
  <c r="BQ145" i="16" s="1"/>
  <c r="BA189" i="16"/>
  <c r="BA234" i="16"/>
  <c r="AZ54" i="16"/>
  <c r="BA292" i="16"/>
  <c r="AV229" i="16"/>
  <c r="BD229" i="16" s="1"/>
  <c r="BL229" i="16" s="1"/>
  <c r="BA559" i="16"/>
  <c r="AZ419" i="16"/>
  <c r="BA376" i="16"/>
  <c r="AW296" i="16"/>
  <c r="BA425" i="16"/>
  <c r="AY404" i="16"/>
  <c r="BG404" i="16" s="1"/>
  <c r="BO404" i="16" s="1"/>
  <c r="AW376" i="16"/>
  <c r="AX335" i="16"/>
  <c r="AV408" i="16"/>
  <c r="BA365" i="16"/>
  <c r="AY570" i="16"/>
  <c r="AX545" i="16"/>
  <c r="BF545" i="16" s="1"/>
  <c r="BN545" i="16" s="1"/>
  <c r="BA330" i="16"/>
  <c r="BI330" i="16" s="1"/>
  <c r="BQ330" i="16" s="1"/>
  <c r="AW459" i="16"/>
  <c r="AV509" i="16"/>
  <c r="BA491" i="16"/>
  <c r="AZ544" i="16"/>
  <c r="BH544" i="16" s="1"/>
  <c r="BP544" i="16" s="1"/>
  <c r="AV323" i="16"/>
  <c r="BD323" i="16" s="1"/>
  <c r="BL323" i="16" s="1"/>
  <c r="AW550" i="16"/>
  <c r="AZ665" i="16"/>
  <c r="AX472" i="16"/>
  <c r="BA506" i="16"/>
  <c r="BA118" i="16"/>
  <c r="BI118" i="16" s="1"/>
  <c r="BQ118" i="16" s="1"/>
  <c r="AZ284" i="16"/>
  <c r="AY276" i="16"/>
  <c r="AY35" i="16"/>
  <c r="BG35" i="16" s="1"/>
  <c r="BO35" i="16" s="1"/>
  <c r="AW275" i="16"/>
  <c r="AW187" i="16"/>
  <c r="BE187" i="16" s="1"/>
  <c r="BM187" i="16" s="1"/>
  <c r="AV273" i="16"/>
  <c r="AY327" i="16"/>
  <c r="AW305" i="16"/>
  <c r="AV481" i="16"/>
  <c r="AY363" i="16"/>
  <c r="AY344" i="16"/>
  <c r="AW485" i="16"/>
  <c r="AY514" i="16"/>
  <c r="AV565" i="16"/>
  <c r="AW503" i="16"/>
  <c r="BE503" i="16" s="1"/>
  <c r="BM503" i="16" s="1"/>
  <c r="AZ399" i="16"/>
  <c r="AV389" i="16"/>
  <c r="AW457" i="16"/>
  <c r="AZ604" i="16"/>
  <c r="BH604" i="16" s="1"/>
  <c r="BP604" i="16" s="1"/>
  <c r="AZ699" i="16"/>
  <c r="BA747" i="16"/>
  <c r="BI747" i="16" s="1"/>
  <c r="BQ747" i="16" s="1"/>
  <c r="AY569" i="16"/>
  <c r="AZ681" i="16"/>
  <c r="AX685" i="16"/>
  <c r="AW694" i="16"/>
  <c r="AV706" i="16"/>
  <c r="AX695" i="16"/>
  <c r="BF695" i="16" s="1"/>
  <c r="BN695" i="16" s="1"/>
  <c r="AZ597" i="16"/>
  <c r="AX791" i="16"/>
  <c r="AZ738" i="16"/>
  <c r="BH738" i="16" s="1"/>
  <c r="BP738" i="16" s="1"/>
  <c r="AW472" i="16"/>
  <c r="BA692" i="16"/>
  <c r="AZ824" i="16"/>
  <c r="AX618" i="16"/>
  <c r="BA816" i="16"/>
  <c r="AX724" i="16"/>
  <c r="BA730" i="16"/>
  <c r="AW985" i="16"/>
  <c r="AZ962" i="16"/>
  <c r="BA962" i="16"/>
  <c r="AV941" i="16"/>
  <c r="AX928" i="16"/>
  <c r="AY965" i="16"/>
  <c r="AW946" i="16"/>
  <c r="AV995" i="16"/>
  <c r="AX1001" i="16"/>
  <c r="AY1046" i="16"/>
  <c r="AZ1085" i="16"/>
  <c r="BA1139" i="16"/>
  <c r="AZ1137" i="16"/>
  <c r="AX1065" i="16"/>
  <c r="AX1141" i="16"/>
  <c r="AY1143" i="16"/>
  <c r="AY1087" i="16"/>
  <c r="AX1033" i="16"/>
  <c r="BA1068" i="16"/>
  <c r="AW1069" i="16"/>
  <c r="AX1055" i="16"/>
  <c r="BA1099" i="16"/>
  <c r="AV1118" i="16"/>
  <c r="AX1028" i="16"/>
  <c r="AY1031" i="16"/>
  <c r="AW1055" i="16"/>
  <c r="AZ1091" i="16"/>
  <c r="AV1062" i="16"/>
  <c r="BA1180" i="16"/>
  <c r="AY1227" i="16"/>
  <c r="AZ1192" i="16"/>
  <c r="BH1192" i="16" s="1"/>
  <c r="BP1192" i="16" s="1"/>
  <c r="AX1239" i="16"/>
  <c r="BF1239" i="16" s="1"/>
  <c r="BN1239" i="16" s="1"/>
  <c r="AV1255" i="16"/>
  <c r="AY1276" i="16"/>
  <c r="AZ1188" i="16"/>
  <c r="AV1215" i="16"/>
  <c r="BD1215" i="16" s="1"/>
  <c r="BL1215" i="16" s="1"/>
  <c r="AZ1250" i="16"/>
  <c r="AX1265" i="16"/>
  <c r="BF1265" i="16" s="1"/>
  <c r="BN1265" i="16" s="1"/>
  <c r="BA1273" i="16"/>
  <c r="BA1288" i="16"/>
  <c r="AW1202" i="16"/>
  <c r="AY1289" i="16"/>
  <c r="BA1245" i="16"/>
  <c r="AW1166" i="16"/>
  <c r="AX1186" i="16"/>
  <c r="AW1155" i="16"/>
  <c r="AY469" i="16"/>
  <c r="AX786" i="16"/>
  <c r="AV659" i="16"/>
  <c r="AW607" i="16"/>
  <c r="BE607" i="16" s="1"/>
  <c r="BM607" i="16" s="1"/>
  <c r="AZ760" i="16"/>
  <c r="BH760" i="16" s="1"/>
  <c r="BP760" i="16" s="1"/>
  <c r="AY857" i="16"/>
  <c r="AY771" i="16"/>
  <c r="AY800" i="16"/>
  <c r="BA834" i="16"/>
  <c r="BI834" i="16" s="1"/>
  <c r="BQ834" i="16" s="1"/>
  <c r="AW728" i="16"/>
  <c r="AX941" i="16"/>
  <c r="AX974" i="16"/>
  <c r="AX929" i="16"/>
  <c r="BF929" i="16" s="1"/>
  <c r="BN929" i="16" s="1"/>
  <c r="AX873" i="16"/>
  <c r="AX939" i="16"/>
  <c r="AV969" i="16"/>
  <c r="AW903" i="16"/>
  <c r="AX937" i="16"/>
  <c r="AX901" i="16"/>
  <c r="AY946" i="16"/>
  <c r="BA976" i="16"/>
  <c r="BI976" i="16" s="1"/>
  <c r="BQ976" i="16" s="1"/>
  <c r="AX980" i="16"/>
  <c r="BF980" i="16" s="1"/>
  <c r="BN980" i="16" s="1"/>
  <c r="AZ876" i="16"/>
  <c r="AV933" i="16"/>
  <c r="AW944" i="16"/>
  <c r="AW894" i="16"/>
  <c r="AY868" i="16"/>
  <c r="BG868" i="16" s="1"/>
  <c r="BO868" i="16" s="1"/>
  <c r="BA951" i="16"/>
  <c r="AV936" i="16"/>
  <c r="AZ922" i="16"/>
  <c r="AV894" i="16"/>
  <c r="AY1007" i="16"/>
  <c r="BG1007" i="16" s="1"/>
  <c r="BO1007" i="16" s="1"/>
  <c r="AX994" i="16"/>
  <c r="BA924" i="16"/>
  <c r="AX910" i="16"/>
  <c r="BA898" i="16"/>
  <c r="BI898" i="16" s="1"/>
  <c r="BQ898" i="16" s="1"/>
  <c r="AV886" i="16"/>
  <c r="BA875" i="16"/>
  <c r="BA927" i="16"/>
  <c r="AV899" i="16"/>
  <c r="AZ887" i="16"/>
  <c r="BA999" i="16"/>
  <c r="AV980" i="16"/>
  <c r="BD980" i="16" s="1"/>
  <c r="BL980" i="16" s="1"/>
  <c r="BA921" i="16"/>
  <c r="AY909" i="16"/>
  <c r="BG909" i="16" s="1"/>
  <c r="BO909" i="16" s="1"/>
  <c r="AW956" i="16"/>
  <c r="AY942" i="16"/>
  <c r="AY916" i="16"/>
  <c r="AZ906" i="16"/>
  <c r="BH906" i="16" s="1"/>
  <c r="BP906" i="16" s="1"/>
  <c r="AY884" i="16"/>
  <c r="BG884" i="16" s="1"/>
  <c r="BO884" i="16" s="1"/>
  <c r="AY1041" i="16"/>
  <c r="BG1041" i="16" s="1"/>
  <c r="BO1041" i="16" s="1"/>
  <c r="AV1101" i="16"/>
  <c r="AX1125" i="16"/>
  <c r="AW1143" i="16"/>
  <c r="BA1096" i="16"/>
  <c r="BI1096" i="16" s="1"/>
  <c r="BQ1096" i="16" s="1"/>
  <c r="AW1065" i="16"/>
  <c r="AW1057" i="16"/>
  <c r="AX1281" i="16"/>
  <c r="AX1221" i="16"/>
  <c r="BF1221" i="16" s="1"/>
  <c r="BN1221" i="16" s="1"/>
  <c r="AV1276" i="16"/>
  <c r="AX1263" i="16"/>
  <c r="BF1263" i="16" s="1"/>
  <c r="BN1263" i="16" s="1"/>
  <c r="AX1198" i="16"/>
  <c r="AX1162" i="16"/>
  <c r="BA478" i="16"/>
  <c r="AW833" i="16"/>
  <c r="BE833" i="16" s="1"/>
  <c r="BM833" i="16" s="1"/>
  <c r="AY637" i="16"/>
  <c r="AY699" i="16"/>
  <c r="BA654" i="16"/>
  <c r="AV625" i="16"/>
  <c r="AX856" i="16"/>
  <c r="AY845" i="16"/>
  <c r="BA777" i="16"/>
  <c r="AY724" i="16"/>
  <c r="AY944" i="16"/>
  <c r="AY950" i="16"/>
  <c r="AX979" i="16"/>
  <c r="BF979" i="16" s="1"/>
  <c r="BN979" i="16" s="1"/>
  <c r="AW981" i="16"/>
  <c r="BA938" i="16"/>
  <c r="AZ893" i="16"/>
  <c r="BH893" i="16" s="1"/>
  <c r="BP893" i="16" s="1"/>
  <c r="AV990" i="16"/>
  <c r="AZ885" i="16"/>
  <c r="AW976" i="16"/>
  <c r="BE976" i="16" s="1"/>
  <c r="BM976" i="16" s="1"/>
  <c r="AV867" i="16"/>
  <c r="AZ987" i="16"/>
  <c r="AY1044" i="16"/>
  <c r="AX1122" i="16"/>
  <c r="BF1122" i="16" s="1"/>
  <c r="BN1122" i="16" s="1"/>
  <c r="AV1079" i="16"/>
  <c r="AY1135" i="16"/>
  <c r="BG1135" i="16" s="1"/>
  <c r="BO1135" i="16" s="1"/>
  <c r="AY1038" i="16"/>
  <c r="BG1038" i="16" s="1"/>
  <c r="BO1038" i="16" s="1"/>
  <c r="BA1048" i="16"/>
  <c r="BI1048" i="16" s="1"/>
  <c r="BQ1048" i="16" s="1"/>
  <c r="BA1106" i="16"/>
  <c r="AZ1013" i="16"/>
  <c r="AV1084" i="16"/>
  <c r="BA1118" i="16"/>
  <c r="AZ1089" i="16"/>
  <c r="AX1041" i="16"/>
  <c r="BF1041" i="16" s="1"/>
  <c r="BN1041" i="16" s="1"/>
  <c r="AV1083" i="16"/>
  <c r="AV1052" i="16"/>
  <c r="BD1052" i="16" s="1"/>
  <c r="BL1052" i="16" s="1"/>
  <c r="AV668" i="16"/>
  <c r="AX794" i="16"/>
  <c r="AV749" i="16"/>
  <c r="BD749" i="16" s="1"/>
  <c r="BL749" i="16" s="1"/>
  <c r="AV591" i="16"/>
  <c r="AY744" i="16"/>
  <c r="AY821" i="16"/>
  <c r="BA389" i="16"/>
  <c r="AX944" i="16"/>
  <c r="BA985" i="16"/>
  <c r="AW1004" i="16"/>
  <c r="AZ1046" i="16"/>
  <c r="AW1141" i="16"/>
  <c r="AX1124" i="16"/>
  <c r="AZ1082" i="16"/>
  <c r="AX1155" i="16"/>
  <c r="AZ1279" i="16"/>
  <c r="AX1203" i="16"/>
  <c r="AY1218" i="16"/>
  <c r="AW476" i="16"/>
  <c r="AZ621" i="16"/>
  <c r="AZ846" i="16"/>
  <c r="BH846" i="16" s="1"/>
  <c r="BP846" i="16" s="1"/>
  <c r="AY601" i="16"/>
  <c r="AZ611" i="16"/>
  <c r="AX872" i="16"/>
  <c r="AX957" i="16"/>
  <c r="AX905" i="16"/>
  <c r="BF905" i="16" s="1"/>
  <c r="BN905" i="16" s="1"/>
  <c r="AX900" i="16"/>
  <c r="AZ948" i="16"/>
  <c r="AW977" i="16"/>
  <c r="BE977" i="16" s="1"/>
  <c r="BM977" i="16" s="1"/>
  <c r="AX870" i="16"/>
  <c r="AX909" i="16"/>
  <c r="BF909" i="16" s="1"/>
  <c r="BN909" i="16" s="1"/>
  <c r="AV951" i="16"/>
  <c r="AW972" i="16"/>
  <c r="AX993" i="16"/>
  <c r="AX919" i="16"/>
  <c r="AW959" i="16"/>
  <c r="AY875" i="16"/>
  <c r="BA930" i="16"/>
  <c r="AZ964" i="16"/>
  <c r="AX988" i="16"/>
  <c r="AX896" i="16"/>
  <c r="BF896" i="16" s="1"/>
  <c r="BN896" i="16" s="1"/>
  <c r="AZ966" i="16"/>
  <c r="AX987" i="16"/>
  <c r="AY991" i="16"/>
  <c r="AV968" i="16"/>
  <c r="BA954" i="16"/>
  <c r="AV939" i="16"/>
  <c r="BA925" i="16"/>
  <c r="AW913" i="16"/>
  <c r="AX902" i="16"/>
  <c r="BA890" i="16"/>
  <c r="AW957" i="16"/>
  <c r="AV944" i="16"/>
  <c r="AZ917" i="16"/>
  <c r="AZ904" i="16"/>
  <c r="AZ890" i="16"/>
  <c r="AZ878" i="16"/>
  <c r="BA1003" i="16"/>
  <c r="AZ988" i="16"/>
  <c r="BA965" i="16"/>
  <c r="BA934" i="16"/>
  <c r="BA919" i="16"/>
  <c r="AY893" i="16"/>
  <c r="BG893" i="16" s="1"/>
  <c r="BO893" i="16" s="1"/>
  <c r="BA882" i="16"/>
  <c r="AW868" i="16"/>
  <c r="BE868" i="16" s="1"/>
  <c r="BM868" i="16" s="1"/>
  <c r="BA950" i="16"/>
  <c r="AV935" i="16"/>
  <c r="BD935" i="16" s="1"/>
  <c r="BL935" i="16" s="1"/>
  <c r="AX922" i="16"/>
  <c r="AV910" i="16"/>
  <c r="AV883" i="16"/>
  <c r="AV868" i="16"/>
  <c r="BD868" i="16" s="1"/>
  <c r="BL868" i="16" s="1"/>
  <c r="AV994" i="16"/>
  <c r="AY972" i="16"/>
  <c r="AX956" i="16"/>
  <c r="AZ942" i="16"/>
  <c r="AV928" i="16"/>
  <c r="AV917" i="16"/>
  <c r="AW904" i="16"/>
  <c r="AW875" i="16"/>
  <c r="BA952" i="16"/>
  <c r="AX924" i="16"/>
  <c r="AV912" i="16"/>
  <c r="BA902" i="16"/>
  <c r="BA879" i="16"/>
  <c r="AY977" i="16"/>
  <c r="BG977" i="16" s="1"/>
  <c r="BO977" i="16" s="1"/>
  <c r="AX958" i="16"/>
  <c r="AZ945" i="16"/>
  <c r="AW930" i="16"/>
  <c r="AX916" i="16"/>
  <c r="AZ902" i="16"/>
  <c r="AY889" i="16"/>
  <c r="AW877" i="16"/>
  <c r="AY879" i="16"/>
  <c r="AZ941" i="16"/>
  <c r="AY1005" i="16"/>
  <c r="AY885" i="16"/>
  <c r="AW991" i="16"/>
  <c r="AV989" i="16"/>
  <c r="BA987" i="16"/>
  <c r="AW984" i="16"/>
  <c r="BE984" i="16" s="1"/>
  <c r="BM984" i="16" s="1"/>
  <c r="BA868" i="16"/>
  <c r="BI868" i="16" s="1"/>
  <c r="BQ868" i="16" s="1"/>
  <c r="BA872" i="16"/>
  <c r="BA970" i="16"/>
  <c r="AX989" i="16"/>
  <c r="AW974" i="16"/>
  <c r="AV996" i="16"/>
  <c r="AW970" i="16"/>
  <c r="AY997" i="16"/>
  <c r="BA1005" i="16"/>
  <c r="AZ929" i="16"/>
  <c r="BH929" i="16" s="1"/>
  <c r="BP929" i="16" s="1"/>
  <c r="AY992" i="16"/>
  <c r="BG992" i="16" s="1"/>
  <c r="BO992" i="16" s="1"/>
  <c r="AY908" i="16"/>
  <c r="AZ1100" i="16"/>
  <c r="AZ1048" i="16"/>
  <c r="BH1048" i="16" s="1"/>
  <c r="BP1048" i="16" s="1"/>
  <c r="AY1014" i="16"/>
  <c r="AX1012" i="16"/>
  <c r="AV1055" i="16"/>
  <c r="AV1097" i="16"/>
  <c r="AY1035" i="16"/>
  <c r="AZ1050" i="16"/>
  <c r="AV1099" i="16"/>
  <c r="AY1101" i="16"/>
  <c r="AX1142" i="16"/>
  <c r="AY1112" i="16"/>
  <c r="AY1142" i="16"/>
  <c r="AV1087" i="16"/>
  <c r="AW1073" i="16"/>
  <c r="BA1079" i="16"/>
  <c r="AV1140" i="16"/>
  <c r="AX1138" i="16"/>
  <c r="BA1112" i="16"/>
  <c r="AV1114" i="16"/>
  <c r="AX1061" i="16"/>
  <c r="BA1052" i="16"/>
  <c r="BI1052" i="16" s="1"/>
  <c r="BQ1052" i="16" s="1"/>
  <c r="AW1135" i="16"/>
  <c r="BE1135" i="16" s="1"/>
  <c r="BM1135" i="16" s="1"/>
  <c r="BA1087" i="16"/>
  <c r="AV1026" i="16"/>
  <c r="AX1132" i="16"/>
  <c r="AZ1088" i="16"/>
  <c r="AX1149" i="16"/>
  <c r="BF1149" i="16" s="1"/>
  <c r="BN1149" i="16" s="1"/>
  <c r="BA1091" i="16"/>
  <c r="AY1013" i="16"/>
  <c r="AW1106" i="16"/>
  <c r="AZ1093" i="16"/>
  <c r="AZ1149" i="16"/>
  <c r="BH1149" i="16" s="1"/>
  <c r="BP1149" i="16" s="1"/>
  <c r="AV1136" i="16"/>
  <c r="AW1124" i="16"/>
  <c r="BA1078" i="16"/>
  <c r="BI1078" i="16" s="1"/>
  <c r="BQ1078" i="16" s="1"/>
  <c r="BA1046" i="16"/>
  <c r="AX1036" i="16"/>
  <c r="BF1036" i="16" s="1"/>
  <c r="BN1036" i="16" s="1"/>
  <c r="BA1141" i="16"/>
  <c r="AZ1125" i="16"/>
  <c r="AW1102" i="16"/>
  <c r="AX1077" i="16"/>
  <c r="AW1060" i="16"/>
  <c r="AX1044" i="16"/>
  <c r="AW1017" i="16"/>
  <c r="AX1139" i="16"/>
  <c r="BA1127" i="16"/>
  <c r="BI1127" i="16" s="1"/>
  <c r="BQ1127" i="16" s="1"/>
  <c r="AV1102" i="16"/>
  <c r="BA1082" i="16"/>
  <c r="AZ1147" i="16"/>
  <c r="AX1101" i="16"/>
  <c r="BA1081" i="16"/>
  <c r="AW1019" i="16"/>
  <c r="AW1109" i="16"/>
  <c r="BA1093" i="16"/>
  <c r="AW1077" i="16"/>
  <c r="AV1064" i="16"/>
  <c r="AV1048" i="16"/>
  <c r="BD1048" i="16" s="1"/>
  <c r="BL1048" i="16" s="1"/>
  <c r="AZ1035" i="16"/>
  <c r="AV1019" i="16"/>
  <c r="BA1037" i="16"/>
  <c r="AX1021" i="16"/>
  <c r="AZ1120" i="16"/>
  <c r="BH1120" i="16" s="1"/>
  <c r="BP1120" i="16" s="1"/>
  <c r="AZ1103" i="16"/>
  <c r="AV1088" i="16"/>
  <c r="AX1076" i="16"/>
  <c r="AX1159" i="16"/>
  <c r="AX1249" i="16"/>
  <c r="AW1183" i="16"/>
  <c r="BA1208" i="16"/>
  <c r="AV1259" i="16"/>
  <c r="AY1280" i="16"/>
  <c r="AW1219" i="16"/>
  <c r="BA1210" i="16"/>
  <c r="AX1165" i="16"/>
  <c r="AX1262" i="16"/>
  <c r="BF1262" i="16" s="1"/>
  <c r="BN1262" i="16" s="1"/>
  <c r="AV701" i="16"/>
  <c r="AZ627" i="16"/>
  <c r="AZ718" i="16"/>
  <c r="BH718" i="16" s="1"/>
  <c r="BP718" i="16" s="1"/>
  <c r="AW674" i="16"/>
  <c r="AX675" i="16"/>
  <c r="BA633" i="16"/>
  <c r="AW821" i="16"/>
  <c r="AX881" i="16"/>
  <c r="BF881" i="16" s="1"/>
  <c r="BN881" i="16" s="1"/>
  <c r="AW983" i="16"/>
  <c r="AW906" i="16"/>
  <c r="BE906" i="16" s="1"/>
  <c r="BM906" i="16" s="1"/>
  <c r="AY869" i="16"/>
  <c r="BA975" i="16"/>
  <c r="AW989" i="16"/>
  <c r="BA899" i="16"/>
  <c r="AW968" i="16"/>
  <c r="AX995" i="16"/>
  <c r="AZ990" i="16"/>
  <c r="AX952" i="16"/>
  <c r="AZ938" i="16"/>
  <c r="AW923" i="16"/>
  <c r="BA912" i="16"/>
  <c r="AY974" i="16"/>
  <c r="BA956" i="16"/>
  <c r="AZ943" i="16"/>
  <c r="AY928" i="16"/>
  <c r="AW902" i="16"/>
  <c r="AX888" i="16"/>
  <c r="AX876" i="16"/>
  <c r="AV1001" i="16"/>
  <c r="AY961" i="16"/>
  <c r="BG961" i="16" s="1"/>
  <c r="BO961" i="16" s="1"/>
  <c r="AZ947" i="16"/>
  <c r="BH947" i="16" s="1"/>
  <c r="BP947" i="16" s="1"/>
  <c r="AY917" i="16"/>
  <c r="AY947" i="16"/>
  <c r="BG947" i="16" s="1"/>
  <c r="BO947" i="16" s="1"/>
  <c r="AV893" i="16"/>
  <c r="BD893" i="16" s="1"/>
  <c r="BL893" i="16" s="1"/>
  <c r="AZ971" i="16"/>
  <c r="AV954" i="16"/>
  <c r="AZ916" i="16"/>
  <c r="BA874" i="16"/>
  <c r="AW950" i="16"/>
  <c r="AV922" i="16"/>
  <c r="AZ911" i="16"/>
  <c r="BH911" i="16" s="1"/>
  <c r="BP911" i="16" s="1"/>
  <c r="AZ1104" i="16"/>
  <c r="BH1104" i="16" s="1"/>
  <c r="BP1104" i="16" s="1"/>
  <c r="AY1020" i="16"/>
  <c r="AY1040" i="16"/>
  <c r="AY1115" i="16"/>
  <c r="AY1113" i="16"/>
  <c r="AY1055" i="16"/>
  <c r="AZ1150" i="16"/>
  <c r="BH1150" i="16" s="1"/>
  <c r="BP1150" i="16" s="1"/>
  <c r="AW1093" i="16"/>
  <c r="BA1036" i="16"/>
  <c r="BI1036" i="16" s="1"/>
  <c r="BQ1036" i="16" s="1"/>
  <c r="AW1270" i="16"/>
  <c r="BE1270" i="16" s="1"/>
  <c r="BM1270" i="16" s="1"/>
  <c r="BA1186" i="16"/>
  <c r="AZ1263" i="16"/>
  <c r="BH1263" i="16" s="1"/>
  <c r="BP1263" i="16" s="1"/>
  <c r="AW1185" i="16"/>
  <c r="AW1178" i="16"/>
  <c r="AW1259" i="16"/>
  <c r="AY870" i="16"/>
  <c r="BA968" i="16"/>
  <c r="BA996" i="16"/>
  <c r="AZ969" i="16"/>
  <c r="AZ996" i="16"/>
  <c r="AV913" i="16"/>
  <c r="AW886" i="16"/>
  <c r="AW872" i="16"/>
  <c r="AY1000" i="16"/>
  <c r="BA959" i="16"/>
  <c r="AZ892" i="16"/>
  <c r="AZ955" i="16"/>
  <c r="AZ984" i="16"/>
  <c r="BH984" i="16" s="1"/>
  <c r="BP984" i="16" s="1"/>
  <c r="AZ932" i="16"/>
  <c r="AV972" i="16"/>
  <c r="AY984" i="16"/>
  <c r="BG984" i="16" s="1"/>
  <c r="BO984" i="16" s="1"/>
  <c r="AV1007" i="16"/>
  <c r="BD1007" i="16" s="1"/>
  <c r="BL1007" i="16" s="1"/>
  <c r="AV1061" i="16"/>
  <c r="AZ1022" i="16"/>
  <c r="AZ1056" i="16"/>
  <c r="AV1103" i="16"/>
  <c r="AY1023" i="16"/>
  <c r="AZ1058" i="16"/>
  <c r="AV1032" i="16"/>
  <c r="AY1149" i="16"/>
  <c r="BG1149" i="16" s="1"/>
  <c r="BO1149" i="16" s="1"/>
  <c r="AZ1138" i="16"/>
  <c r="AV1146" i="16"/>
  <c r="AW1130" i="16"/>
  <c r="AW1147" i="16"/>
  <c r="BA1104" i="16"/>
  <c r="BI1104" i="16" s="1"/>
  <c r="BQ1104" i="16" s="1"/>
  <c r="AZ1044" i="16"/>
  <c r="AZ1122" i="16"/>
  <c r="BH1122" i="16" s="1"/>
  <c r="BP1122" i="16" s="1"/>
  <c r="AZ1144" i="16"/>
  <c r="AX1118" i="16"/>
  <c r="BA1074" i="16"/>
  <c r="AZ1090" i="16"/>
  <c r="BH1090" i="16" s="1"/>
  <c r="BP1090" i="16" s="1"/>
  <c r="AV1060" i="16"/>
  <c r="AZ1011" i="16"/>
  <c r="BH1011" i="16" s="1"/>
  <c r="BP1011" i="16" s="1"/>
  <c r="AY1155" i="16"/>
  <c r="BA1277" i="16"/>
  <c r="AZ1231" i="16"/>
  <c r="AW1628" i="16"/>
  <c r="AV1390" i="16"/>
  <c r="BD1390" i="16" s="1"/>
  <c r="BL1390" i="16" s="1"/>
  <c r="AX1510" i="16"/>
  <c r="AZ1709" i="16"/>
  <c r="AZ1614" i="16"/>
  <c r="AZ1682" i="16"/>
  <c r="AZ1590" i="16"/>
  <c r="AZ1601" i="16"/>
  <c r="AW1701" i="16"/>
  <c r="BA1684" i="16"/>
  <c r="AY1608" i="16"/>
  <c r="BG1608" i="16" s="1"/>
  <c r="BO1608" i="16" s="1"/>
  <c r="BA1711" i="16"/>
  <c r="AX1403" i="16"/>
  <c r="BA1307" i="16"/>
  <c r="AZ1379" i="16"/>
  <c r="AV1433" i="16"/>
  <c r="AY1535" i="16"/>
  <c r="AY1544" i="16"/>
  <c r="AX1564" i="16"/>
  <c r="BF1564" i="16" s="1"/>
  <c r="BN1564" i="16" s="1"/>
  <c r="AW1491" i="16"/>
  <c r="AX1483" i="16"/>
  <c r="BF1483" i="16" s="1"/>
  <c r="BN1483" i="16" s="1"/>
  <c r="AZ1655" i="16"/>
  <c r="BA1541" i="16"/>
  <c r="AX1447" i="16"/>
  <c r="AY1541" i="16"/>
  <c r="BA1452" i="16"/>
  <c r="AV1711" i="16"/>
  <c r="AX1487" i="16"/>
  <c r="BA1472" i="16"/>
  <c r="AX1501" i="16"/>
  <c r="BF1501" i="16" s="1"/>
  <c r="BN1501" i="16" s="1"/>
  <c r="AW1487" i="16"/>
  <c r="AW1475" i="16"/>
  <c r="AX1461" i="16"/>
  <c r="AY1677" i="16"/>
  <c r="AY1542" i="16"/>
  <c r="AY1526" i="16"/>
  <c r="BA1688" i="16"/>
  <c r="AV1700" i="16"/>
  <c r="AV1689" i="16"/>
  <c r="AZ1664" i="16"/>
  <c r="BA1714" i="16"/>
  <c r="AZ1593" i="16"/>
  <c r="AZ1683" i="16"/>
  <c r="AZ1635" i="16"/>
  <c r="AV1684" i="16"/>
  <c r="AV1637" i="16"/>
  <c r="BA1720" i="16"/>
  <c r="AV1649" i="16"/>
  <c r="AV1715" i="16"/>
  <c r="AZ1698" i="16"/>
  <c r="AZ1681" i="16"/>
  <c r="AW1703" i="16"/>
  <c r="BA1686" i="16"/>
  <c r="AV1667" i="16"/>
  <c r="AZ1589" i="16"/>
  <c r="AV1708" i="16"/>
  <c r="AY1691" i="16"/>
  <c r="BG1691" i="16" s="1"/>
  <c r="BO1691" i="16" s="1"/>
  <c r="AV1671" i="16"/>
  <c r="AV1606" i="16"/>
  <c r="AZ1712" i="16"/>
  <c r="AZ1695" i="16"/>
  <c r="BH1695" i="16" s="1"/>
  <c r="BP1695" i="16" s="1"/>
  <c r="AW1675" i="16"/>
  <c r="AZ1661" i="16"/>
  <c r="AZ1615" i="16"/>
  <c r="AZ1599" i="16"/>
  <c r="BH1599" i="16" s="1"/>
  <c r="BP1599" i="16" s="1"/>
  <c r="AW1717" i="16"/>
  <c r="BA1700" i="16"/>
  <c r="AV1680" i="16"/>
  <c r="AV1662" i="16"/>
  <c r="BD1662" i="16" s="1"/>
  <c r="BL1662" i="16" s="1"/>
  <c r="AZ1616" i="16"/>
  <c r="AZ1600" i="16"/>
  <c r="AV1636" i="16"/>
  <c r="AV1651" i="16"/>
  <c r="AV1639" i="16"/>
  <c r="AV1592" i="16"/>
  <c r="AV1630" i="16"/>
  <c r="AV1611" i="16"/>
  <c r="BD1611" i="16" s="1"/>
  <c r="BL1611" i="16" s="1"/>
  <c r="AY1388" i="16"/>
  <c r="AX1345" i="16"/>
  <c r="AZ1298" i="16"/>
  <c r="AZ1320" i="16"/>
  <c r="BA1434" i="16"/>
  <c r="AW1282" i="16"/>
  <c r="AY1172" i="16"/>
  <c r="AW1237" i="16"/>
  <c r="AZ1253" i="16"/>
  <c r="AY1285" i="16"/>
  <c r="AX1636" i="16"/>
  <c r="AX1622" i="16"/>
  <c r="BA1659" i="16"/>
  <c r="BA1629" i="16"/>
  <c r="AW1700" i="16"/>
  <c r="AX1441" i="16"/>
  <c r="AV1578" i="16"/>
  <c r="BD1578" i="16" s="1"/>
  <c r="BL1578" i="16" s="1"/>
  <c r="AY1399" i="16"/>
  <c r="BA1319" i="16"/>
  <c r="AW1363" i="16"/>
  <c r="AY1370" i="16"/>
  <c r="AY1392" i="16"/>
  <c r="AY1362" i="16"/>
  <c r="AW1346" i="16"/>
  <c r="BA1365" i="16"/>
  <c r="BA1432" i="16"/>
  <c r="AX1420" i="16"/>
  <c r="AV1300" i="16"/>
  <c r="AY1397" i="16"/>
  <c r="BA1238" i="16"/>
  <c r="AW1176" i="16"/>
  <c r="AZ1209" i="16"/>
  <c r="AW1296" i="16"/>
  <c r="BA1639" i="16"/>
  <c r="BA1657" i="16"/>
  <c r="AX1632" i="16"/>
  <c r="BA1649" i="16"/>
  <c r="AW1590" i="16"/>
  <c r="AW1708" i="16"/>
  <c r="AY1718" i="16"/>
  <c r="AY1712" i="16"/>
  <c r="AV1393" i="16"/>
  <c r="AW1367" i="16"/>
  <c r="AW1385" i="16"/>
  <c r="BA1375" i="16"/>
  <c r="AZ1187" i="16"/>
  <c r="AW1247" i="16"/>
  <c r="BE1247" i="16" s="1"/>
  <c r="BM1247" i="16" s="1"/>
  <c r="AY1160" i="16"/>
  <c r="AX1250" i="16"/>
  <c r="AX1178" i="16"/>
  <c r="AX1181" i="16"/>
  <c r="BF1181" i="16" s="1"/>
  <c r="BN1181" i="16" s="1"/>
  <c r="AV1614" i="16"/>
  <c r="BA1583" i="16"/>
  <c r="BI1583" i="16" s="1"/>
  <c r="BQ1583" i="16" s="1"/>
  <c r="AV1600" i="16"/>
  <c r="AV1644" i="16"/>
  <c r="BD1644" i="16" s="1"/>
  <c r="BL1644" i="16" s="1"/>
  <c r="BA1591" i="16"/>
  <c r="BA1693" i="16"/>
  <c r="BA1506" i="16"/>
  <c r="AZ1534" i="16"/>
  <c r="AV1557" i="16"/>
  <c r="BA1500" i="16"/>
  <c r="AV1415" i="16"/>
  <c r="AW1403" i="16"/>
  <c r="BA1301" i="16"/>
  <c r="AX1334" i="16"/>
  <c r="BF1334" i="16" s="1"/>
  <c r="BN1334" i="16" s="1"/>
  <c r="AV1343" i="16"/>
  <c r="AW1374" i="16"/>
  <c r="AZ1384" i="16"/>
  <c r="AW1395" i="16"/>
  <c r="AZ1300" i="16"/>
  <c r="AX1460" i="16"/>
  <c r="AV1480" i="16"/>
  <c r="AZ1539" i="16"/>
  <c r="AW1574" i="16"/>
  <c r="AV1489" i="16"/>
  <c r="AX1474" i="16"/>
  <c r="AY1444" i="16"/>
  <c r="AY1482" i="16"/>
  <c r="AX1464" i="16"/>
  <c r="AX1535" i="16"/>
  <c r="AX1480" i="16"/>
  <c r="BA1624" i="16"/>
  <c r="BI1624" i="16" s="1"/>
  <c r="BQ1624" i="16" s="1"/>
  <c r="AX1330" i="16"/>
  <c r="BA1396" i="16"/>
  <c r="AW1273" i="16"/>
  <c r="BA1255" i="16"/>
  <c r="AW1239" i="16"/>
  <c r="BE1239" i="16" s="1"/>
  <c r="BM1239" i="16" s="1"/>
  <c r="AZ1221" i="16"/>
  <c r="BH1221" i="16" s="1"/>
  <c r="BP1221" i="16" s="1"/>
  <c r="AW1204" i="16"/>
  <c r="AY1186" i="16"/>
  <c r="BA1267" i="16"/>
  <c r="AW1190" i="16"/>
  <c r="AV1158" i="16"/>
  <c r="AX1267" i="16"/>
  <c r="AX1246" i="16"/>
  <c r="AZ1233" i="16"/>
  <c r="BH1233" i="16" s="1"/>
  <c r="BP1233" i="16" s="1"/>
  <c r="AW1212" i="16"/>
  <c r="AX1194" i="16"/>
  <c r="AW1174" i="16"/>
  <c r="BA1162" i="16"/>
  <c r="AX1296" i="16"/>
  <c r="BA1160" i="16"/>
  <c r="AV1171" i="16"/>
  <c r="AX1190" i="16"/>
  <c r="AW1216" i="16"/>
  <c r="AW1243" i="16"/>
  <c r="AX1255" i="16"/>
  <c r="BA1174" i="16"/>
  <c r="AV1192" i="16"/>
  <c r="BD1192" i="16" s="1"/>
  <c r="BL1192" i="16" s="1"/>
  <c r="AV1241" i="16"/>
  <c r="BA1249" i="16"/>
  <c r="AV1285" i="16"/>
  <c r="AZ1292" i="16"/>
  <c r="BH1292" i="16" s="1"/>
  <c r="BP1292" i="16" s="1"/>
  <c r="AX1179" i="16"/>
  <c r="BF1179" i="16" s="1"/>
  <c r="BN1179" i="16" s="1"/>
  <c r="BA1195" i="16"/>
  <c r="BI1195" i="16" s="1"/>
  <c r="BQ1195" i="16" s="1"/>
  <c r="AV1239" i="16"/>
  <c r="BD1239" i="16" s="1"/>
  <c r="BL1239" i="16" s="1"/>
  <c r="AY1275" i="16"/>
  <c r="AX1153" i="16"/>
  <c r="AV1184" i="16"/>
  <c r="BD1184" i="16" s="1"/>
  <c r="BL1184" i="16" s="1"/>
  <c r="BA1197" i="16"/>
  <c r="BI1197" i="16" s="1"/>
  <c r="BQ1197" i="16" s="1"/>
  <c r="AW1215" i="16"/>
  <c r="BE1215" i="16" s="1"/>
  <c r="BM1215" i="16" s="1"/>
  <c r="BA1235" i="16"/>
  <c r="AY1266" i="16"/>
  <c r="BG1266" i="16" s="1"/>
  <c r="BO1266" i="16" s="1"/>
  <c r="AZ1293" i="16"/>
  <c r="BH1293" i="16" s="1"/>
  <c r="BP1293" i="16" s="1"/>
  <c r="AZ1178" i="16"/>
  <c r="AY1206" i="16"/>
  <c r="AW1232" i="16"/>
  <c r="AZ1258" i="16"/>
  <c r="AY1281" i="16"/>
  <c r="AZ1290" i="16"/>
  <c r="AW1618" i="16"/>
  <c r="AW1644" i="16"/>
  <c r="BE1644" i="16" s="1"/>
  <c r="BM1644" i="16" s="1"/>
  <c r="AW1600" i="16"/>
  <c r="AZ1637" i="16"/>
  <c r="AX1658" i="16"/>
  <c r="AW1652" i="16"/>
  <c r="AW1684" i="16"/>
  <c r="AX1596" i="16"/>
  <c r="BF1596" i="16" s="1"/>
  <c r="BN1596" i="16" s="1"/>
  <c r="AY1694" i="16"/>
  <c r="BG1694" i="16" s="1"/>
  <c r="BO1694" i="16" s="1"/>
  <c r="BA1653" i="16"/>
  <c r="AY1684" i="16"/>
  <c r="AX1662" i="16"/>
  <c r="BF1662" i="16" s="1"/>
  <c r="BN1662" i="16" s="1"/>
  <c r="AY1692" i="16"/>
  <c r="BG1692" i="16" s="1"/>
  <c r="BO1692" i="16" s="1"/>
  <c r="BA1701" i="16"/>
  <c r="BA1611" i="16"/>
  <c r="BI1611" i="16" s="1"/>
  <c r="BQ1611" i="16" s="1"/>
  <c r="AW1692" i="16"/>
  <c r="BE1692" i="16" s="1"/>
  <c r="BM1692" i="16" s="1"/>
  <c r="AY1650" i="16"/>
  <c r="BG1650" i="16" s="1"/>
  <c r="BO1650" i="16" s="1"/>
  <c r="AY1566" i="16"/>
  <c r="AW1455" i="16"/>
  <c r="AV1481" i="16"/>
  <c r="BD1481" i="16" s="1"/>
  <c r="BL1481" i="16" s="1"/>
  <c r="BA1520" i="16"/>
  <c r="AY1499" i="16"/>
  <c r="AV1531" i="16"/>
  <c r="AY1513" i="16"/>
  <c r="AY1461" i="16"/>
  <c r="BA1504" i="16"/>
  <c r="AV1562" i="16"/>
  <c r="AX1536" i="16"/>
  <c r="AZ1558" i="16"/>
  <c r="AY1475" i="16"/>
  <c r="AY1386" i="16"/>
  <c r="AX1348" i="16"/>
  <c r="BA1381" i="16"/>
  <c r="AZ1414" i="16"/>
  <c r="AZ1361" i="16"/>
  <c r="AX1365" i="16"/>
  <c r="BA1341" i="16"/>
  <c r="AW1423" i="16"/>
  <c r="AY1249" i="16"/>
  <c r="AX1220" i="16"/>
  <c r="BA1203" i="16"/>
  <c r="AW1182" i="16"/>
  <c r="BE1182" i="16" s="1"/>
  <c r="BM1182" i="16" s="1"/>
  <c r="AZ1166" i="16"/>
  <c r="AW1283" i="16"/>
  <c r="AV1226" i="16"/>
  <c r="AX1206" i="16"/>
  <c r="BA1189" i="16"/>
  <c r="AZ1157" i="16"/>
  <c r="BA1266" i="16"/>
  <c r="BI1266" i="16" s="1"/>
  <c r="BQ1266" i="16" s="1"/>
  <c r="AX1232" i="16"/>
  <c r="AZ1211" i="16"/>
  <c r="AV1190" i="16"/>
  <c r="BA1173" i="16"/>
  <c r="AX1160" i="16"/>
  <c r="AV1296" i="16"/>
  <c r="AV1172" i="16"/>
  <c r="AY1191" i="16"/>
  <c r="BG1191" i="16" s="1"/>
  <c r="BO1191" i="16" s="1"/>
  <c r="AY1217" i="16"/>
  <c r="AZ1234" i="16"/>
  <c r="BA1256" i="16"/>
  <c r="AZ1175" i="16"/>
  <c r="AV1286" i="16"/>
  <c r="AW1153" i="16"/>
  <c r="AX1196" i="16"/>
  <c r="AX1219" i="16"/>
  <c r="AY1244" i="16"/>
  <c r="AZ1185" i="16"/>
  <c r="AW1198" i="16"/>
  <c r="AW1217" i="16"/>
  <c r="AY1267" i="16"/>
  <c r="AY1180" i="16"/>
  <c r="AZ1218" i="16"/>
  <c r="AW1274" i="16"/>
  <c r="AV1292" i="16"/>
  <c r="BD1292" i="16" s="1"/>
  <c r="BL1292" i="16" s="1"/>
  <c r="BA1623" i="16"/>
  <c r="BA1593" i="16"/>
  <c r="BA1643" i="16"/>
  <c r="AX1610" i="16"/>
  <c r="BF1610" i="16" s="1"/>
  <c r="BN1610" i="16" s="1"/>
  <c r="AW1604" i="16"/>
  <c r="BA1585" i="16"/>
  <c r="AV1602" i="16"/>
  <c r="AY1596" i="16"/>
  <c r="BG1596" i="16" s="1"/>
  <c r="BO1596" i="16" s="1"/>
  <c r="AY1656" i="16"/>
  <c r="BA1615" i="16"/>
  <c r="AZ1651" i="16"/>
  <c r="AW1704" i="16"/>
  <c r="BA1675" i="16"/>
  <c r="AY1662" i="16"/>
  <c r="BG1662" i="16" s="1"/>
  <c r="BO1662" i="16" s="1"/>
  <c r="AW1523" i="16"/>
  <c r="AY1517" i="16"/>
  <c r="AY1467" i="16"/>
  <c r="BG1467" i="16" s="1"/>
  <c r="BO1467" i="16" s="1"/>
  <c r="AY1507" i="16"/>
  <c r="BG1507" i="16" s="1"/>
  <c r="BO1507" i="16" s="1"/>
  <c r="AX1540" i="16"/>
  <c r="AY1511" i="16"/>
  <c r="BA1508" i="16"/>
  <c r="AV1560" i="16"/>
  <c r="AY1443" i="16"/>
  <c r="AZ1367" i="16"/>
  <c r="AY1487" i="16"/>
  <c r="AV1572" i="16"/>
  <c r="AV1358" i="16"/>
  <c r="BD1358" i="16" s="1"/>
  <c r="BL1358" i="16" s="1"/>
  <c r="AX1316" i="16"/>
  <c r="AW1350" i="16"/>
  <c r="BA1358" i="16"/>
  <c r="BI1358" i="16" s="1"/>
  <c r="BQ1358" i="16" s="1"/>
  <c r="AV1395" i="16"/>
  <c r="AV1405" i="16"/>
  <c r="BD1405" i="16" s="1"/>
  <c r="BL1405" i="16" s="1"/>
  <c r="AY1415" i="16"/>
  <c r="BA1435" i="16"/>
  <c r="BI1435" i="16" s="1"/>
  <c r="BQ1435" i="16" s="1"/>
  <c r="AY1394" i="16"/>
  <c r="AY1431" i="16"/>
  <c r="AX1325" i="16"/>
  <c r="BF1325" i="16" s="1"/>
  <c r="BN1325" i="16" s="1"/>
  <c r="AY1335" i="16"/>
  <c r="BG1335" i="16" s="1"/>
  <c r="BO1335" i="16" s="1"/>
  <c r="AX1301" i="16"/>
  <c r="AZ1308" i="16"/>
  <c r="AX1397" i="16"/>
  <c r="AY1360" i="16"/>
  <c r="AV1228" i="16"/>
  <c r="AY1202" i="16"/>
  <c r="AY1248" i="16"/>
  <c r="AX1260" i="16"/>
  <c r="AX1223" i="16"/>
  <c r="AW1594" i="16"/>
  <c r="AX1644" i="16"/>
  <c r="BF1644" i="16" s="1"/>
  <c r="BN1644" i="16" s="1"/>
  <c r="AW1650" i="16"/>
  <c r="BE1650" i="16" s="1"/>
  <c r="BM1650" i="16" s="1"/>
  <c r="AW1694" i="16"/>
  <c r="BE1694" i="16" s="1"/>
  <c r="BM1694" i="16" s="1"/>
  <c r="AY1660" i="16"/>
  <c r="AW1716" i="16"/>
  <c r="AW1612" i="16"/>
  <c r="BA1677" i="16"/>
  <c r="AY1716" i="16"/>
  <c r="AZ1668" i="16"/>
  <c r="BH1668" i="16" s="1"/>
  <c r="BP1668" i="16" s="1"/>
  <c r="AW1718" i="16"/>
  <c r="AY1708" i="16"/>
  <c r="AY1525" i="16"/>
  <c r="BG1525" i="16" s="1"/>
  <c r="BO1525" i="16" s="1"/>
  <c r="AW1511" i="16"/>
  <c r="AY1564" i="16"/>
  <c r="BG1564" i="16" s="1"/>
  <c r="BO1564" i="16" s="1"/>
  <c r="AV1492" i="16"/>
  <c r="AX1305" i="16"/>
  <c r="BA1346" i="16"/>
  <c r="AX1331" i="16"/>
  <c r="BA1393" i="16"/>
  <c r="AZ1417" i="16"/>
  <c r="AY1390" i="16"/>
  <c r="BG1390" i="16" s="1"/>
  <c r="BO1390" i="16" s="1"/>
  <c r="AV1347" i="16"/>
  <c r="AX1313" i="16"/>
  <c r="BF1313" i="16" s="1"/>
  <c r="BN1313" i="16" s="1"/>
  <c r="AZ1368" i="16"/>
  <c r="AV1366" i="16"/>
  <c r="AY1376" i="16"/>
  <c r="BG1376" i="16" s="1"/>
  <c r="BO1376" i="16" s="1"/>
  <c r="AY1502" i="16"/>
  <c r="BA1459" i="16"/>
  <c r="AZ1506" i="16"/>
  <c r="AY1472" i="16"/>
  <c r="AW1573" i="16"/>
  <c r="AY1516" i="16"/>
  <c r="AW1500" i="16"/>
  <c r="AZ1485" i="16"/>
  <c r="AZ1443" i="16"/>
  <c r="AW1520" i="16"/>
  <c r="AV1462" i="16"/>
  <c r="AX1547" i="16"/>
  <c r="AW1482" i="16"/>
  <c r="AV1468" i="16"/>
  <c r="BD1468" i="16" s="1"/>
  <c r="BL1468" i="16" s="1"/>
  <c r="AW1450" i="16"/>
  <c r="BA1573" i="16"/>
  <c r="BA1491" i="16"/>
  <c r="AZ1451" i="16"/>
  <c r="AY1631" i="16"/>
  <c r="AX1653" i="16"/>
  <c r="AY1713" i="16"/>
  <c r="AY1619" i="16"/>
  <c r="BA1602" i="16"/>
  <c r="AX1605" i="16"/>
  <c r="AY1583" i="16"/>
  <c r="BG1583" i="16" s="1"/>
  <c r="BO1583" i="16" s="1"/>
  <c r="AW1631" i="16"/>
  <c r="AX1585" i="16"/>
  <c r="AY1641" i="16"/>
  <c r="BA1332" i="16"/>
  <c r="AV1392" i="16"/>
  <c r="AW1359" i="16"/>
  <c r="AX1433" i="16"/>
  <c r="AZ1413" i="16"/>
  <c r="BH1413" i="16" s="1"/>
  <c r="BP1413" i="16" s="1"/>
  <c r="AW1382" i="16"/>
  <c r="BE1382" i="16" s="1"/>
  <c r="BM1382" i="16" s="1"/>
  <c r="AV1334" i="16"/>
  <c r="BD1334" i="16" s="1"/>
  <c r="BL1334" i="16" s="1"/>
  <c r="AY1436" i="16"/>
  <c r="BG1436" i="16" s="1"/>
  <c r="BO1436" i="16" s="1"/>
  <c r="AW1370" i="16"/>
  <c r="AX1372" i="16"/>
  <c r="AV1345" i="16"/>
  <c r="AV1428" i="16"/>
  <c r="AY1488" i="16"/>
  <c r="AW1452" i="16"/>
  <c r="AX1444" i="16"/>
  <c r="AW1454" i="16"/>
  <c r="AZ1508" i="16"/>
  <c r="BA1572" i="16"/>
  <c r="AX1486" i="16"/>
  <c r="AV1440" i="16"/>
  <c r="BD1440" i="16" s="1"/>
  <c r="BL1440" i="16" s="1"/>
  <c r="BA1497" i="16"/>
  <c r="AY1458" i="16"/>
  <c r="BA1557" i="16"/>
  <c r="AX1537" i="16"/>
  <c r="AV1494" i="16"/>
  <c r="AV1476" i="16"/>
  <c r="AW1565" i="16"/>
  <c r="AZ1519" i="16"/>
  <c r="BH1519" i="16" s="1"/>
  <c r="BP1519" i="16" s="1"/>
  <c r="AZ1461" i="16"/>
  <c r="BA1481" i="16"/>
  <c r="BI1481" i="16" s="1"/>
  <c r="BQ1481" i="16" s="1"/>
  <c r="AZ1476" i="16"/>
  <c r="BA1632" i="16"/>
  <c r="AY1653" i="16"/>
  <c r="AW1663" i="16"/>
  <c r="AY1665" i="16"/>
  <c r="AY1623" i="16"/>
  <c r="AW1597" i="16"/>
  <c r="AY1615" i="16"/>
  <c r="AX1603" i="16"/>
  <c r="AW1333" i="16"/>
  <c r="AZ1395" i="16"/>
  <c r="AZ1337" i="16"/>
  <c r="AZ1359" i="16"/>
  <c r="AX1370" i="16"/>
  <c r="AW1380" i="16"/>
  <c r="AX1390" i="16"/>
  <c r="BF1390" i="16" s="1"/>
  <c r="BN1390" i="16" s="1"/>
  <c r="AX1402" i="16"/>
  <c r="AZ1422" i="16"/>
  <c r="AW1435" i="16"/>
  <c r="BE1435" i="16" s="1"/>
  <c r="BM1435" i="16" s="1"/>
  <c r="AV1426" i="16"/>
  <c r="AZ1381" i="16"/>
  <c r="AY1327" i="16"/>
  <c r="BG1327" i="16" s="1"/>
  <c r="BO1327" i="16" s="1"/>
  <c r="AY1417" i="16"/>
  <c r="AW1331" i="16"/>
  <c r="BA1400" i="16"/>
  <c r="AW1388" i="16"/>
  <c r="BA1424" i="16"/>
  <c r="AZ1394" i="16"/>
  <c r="AY1323" i="16"/>
  <c r="AW1309" i="16"/>
  <c r="AW1348" i="16"/>
  <c r="AX1399" i="16"/>
  <c r="AW1365" i="16"/>
  <c r="AZ1336" i="16"/>
  <c r="AW1407" i="16"/>
  <c r="AV1377" i="16"/>
  <c r="BA1356" i="16"/>
  <c r="AV1420" i="16"/>
  <c r="AX1328" i="16"/>
  <c r="BA1410" i="16"/>
  <c r="AZ1358" i="16"/>
  <c r="BH1358" i="16" s="1"/>
  <c r="BP1358" i="16" s="1"/>
  <c r="AZ1370" i="16"/>
  <c r="AZ1389" i="16"/>
  <c r="AW1399" i="16"/>
  <c r="AW1410" i="16"/>
  <c r="AV1501" i="16"/>
  <c r="BD1501" i="16" s="1"/>
  <c r="BL1501" i="16" s="1"/>
  <c r="AV1503" i="16"/>
  <c r="AX1516" i="16"/>
  <c r="BA1465" i="16"/>
  <c r="BI1465" i="16" s="1"/>
  <c r="BQ1465" i="16" s="1"/>
  <c r="AZ1498" i="16"/>
  <c r="AV1484" i="16"/>
  <c r="BA1511" i="16"/>
  <c r="AW1494" i="16"/>
  <c r="AV1454" i="16"/>
  <c r="AZ1493" i="16"/>
  <c r="AY1518" i="16"/>
  <c r="AY1504" i="16"/>
  <c r="AW1458" i="16"/>
  <c r="AZ1516" i="16"/>
  <c r="AZ1503" i="16"/>
  <c r="AY1474" i="16"/>
  <c r="AX1629" i="16"/>
  <c r="AY1703" i="16"/>
  <c r="BA1662" i="16"/>
  <c r="BI1662" i="16" s="1"/>
  <c r="BQ1662" i="16" s="1"/>
  <c r="AY1717" i="16"/>
  <c r="BA1646" i="16"/>
  <c r="AX1647" i="16"/>
  <c r="BA1596" i="16"/>
  <c r="BI1596" i="16" s="1"/>
  <c r="BQ1596" i="16" s="1"/>
  <c r="AZ1352" i="16"/>
  <c r="AY1343" i="16"/>
  <c r="AW1300" i="16"/>
  <c r="AX1310" i="16"/>
  <c r="BF1310" i="16" s="1"/>
  <c r="BN1310" i="16" s="1"/>
  <c r="AY1329" i="16"/>
  <c r="AX1340" i="16"/>
  <c r="BF1340" i="16" s="1"/>
  <c r="BN1340" i="16" s="1"/>
  <c r="AV1349" i="16"/>
  <c r="AZ1360" i="16"/>
  <c r="AW1371" i="16"/>
  <c r="AW1381" i="16"/>
  <c r="AV1391" i="16"/>
  <c r="AV1413" i="16"/>
  <c r="BD1413" i="16" s="1"/>
  <c r="BL1413" i="16" s="1"/>
  <c r="AY1423" i="16"/>
  <c r="AW1436" i="16"/>
  <c r="BE1436" i="16" s="1"/>
  <c r="BM1436" i="16" s="1"/>
  <c r="BA1276" i="16"/>
  <c r="AV1367" i="16"/>
  <c r="AV1339" i="16"/>
  <c r="AY1424" i="16"/>
  <c r="AX1311" i="16"/>
  <c r="BA1415" i="16"/>
  <c r="AY1371" i="16"/>
  <c r="AY1373" i="16"/>
  <c r="BA1383" i="16"/>
  <c r="AV1378" i="16"/>
  <c r="AX1300" i="16"/>
  <c r="AZ1311" i="16"/>
  <c r="AW1319" i="16"/>
  <c r="AW1328" i="16"/>
  <c r="AZ1348" i="16"/>
  <c r="AV1360" i="16"/>
  <c r="AZ1372" i="16"/>
  <c r="AX1393" i="16"/>
  <c r="AV1414" i="16"/>
  <c r="AX1427" i="16"/>
  <c r="AV1394" i="16"/>
  <c r="AY1333" i="16"/>
  <c r="AW1321" i="16"/>
  <c r="AZ1357" i="16"/>
  <c r="BA1373" i="16"/>
  <c r="AV1355" i="16"/>
  <c r="BA1308" i="16"/>
  <c r="AX1412" i="16"/>
  <c r="BA1364" i="16"/>
  <c r="BI1364" i="16" s="1"/>
  <c r="BQ1364" i="16" s="1"/>
  <c r="AV1348" i="16"/>
  <c r="AV1361" i="16"/>
  <c r="AW1391" i="16"/>
  <c r="AZ1376" i="16"/>
  <c r="BH1376" i="16" s="1"/>
  <c r="BP1376" i="16" s="1"/>
  <c r="AX1354" i="16"/>
  <c r="AX1401" i="16"/>
  <c r="AY1301" i="16"/>
  <c r="AZ1319" i="16"/>
  <c r="AW1329" i="16"/>
  <c r="BA1337" i="16"/>
  <c r="AY1361" i="16"/>
  <c r="BA1384" i="16"/>
  <c r="AX1394" i="16"/>
  <c r="AW1428" i="16"/>
  <c r="AW1383" i="16"/>
  <c r="BA1348" i="16"/>
  <c r="AZ1396" i="16"/>
  <c r="AX1360" i="16"/>
  <c r="AZ1436" i="16"/>
  <c r="BH1436" i="16" s="1"/>
  <c r="BP1436" i="16" s="1"/>
  <c r="AW1405" i="16"/>
  <c r="BE1405" i="16" s="1"/>
  <c r="BM1405" i="16" s="1"/>
  <c r="AV1399" i="16"/>
  <c r="AZ1351" i="16"/>
  <c r="AW1317" i="16"/>
  <c r="AY1354" i="16"/>
  <c r="AW1392" i="16"/>
  <c r="AV1350" i="16"/>
  <c r="AZ1380" i="16"/>
  <c r="AX1425" i="16"/>
  <c r="AZ1458" i="16"/>
  <c r="AX1476" i="16"/>
  <c r="AV1534" i="16"/>
  <c r="BA1566" i="16"/>
  <c r="AX1506" i="16"/>
  <c r="BA1479" i="16"/>
  <c r="AW1578" i="16"/>
  <c r="BE1578" i="16" s="1"/>
  <c r="BM1578" i="16" s="1"/>
  <c r="AZ1521" i="16"/>
  <c r="AV1506" i="16"/>
  <c r="AZ1490" i="16"/>
  <c r="AW1476" i="16"/>
  <c r="AV1451" i="16"/>
  <c r="AV1465" i="16"/>
  <c r="BD1465" i="16" s="1"/>
  <c r="BL1465" i="16" s="1"/>
  <c r="BA1575" i="16"/>
  <c r="AW1514" i="16"/>
  <c r="AV1457" i="16"/>
  <c r="AW1579" i="16"/>
  <c r="BE1579" i="16" s="1"/>
  <c r="BM1579" i="16" s="1"/>
  <c r="AV1524" i="16"/>
  <c r="AY1470" i="16"/>
  <c r="BG1470" i="16" s="1"/>
  <c r="BO1470" i="16" s="1"/>
  <c r="AZ1455" i="16"/>
  <c r="AZ1441" i="16"/>
  <c r="AW1655" i="16"/>
  <c r="AY1621" i="16"/>
  <c r="BG1621" i="16" s="1"/>
  <c r="BO1621" i="16" s="1"/>
  <c r="BA1652" i="16"/>
  <c r="AX1635" i="16"/>
  <c r="AX1601" i="16"/>
  <c r="AY1591" i="16"/>
  <c r="AY1332" i="16"/>
  <c r="AZ1353" i="16"/>
  <c r="AW1347" i="16"/>
  <c r="BA1320" i="16"/>
  <c r="BA1357" i="16"/>
  <c r="AW1400" i="16"/>
  <c r="BA1391" i="16"/>
  <c r="AZ1365" i="16"/>
  <c r="AV948" i="16"/>
  <c r="AZ992" i="16"/>
  <c r="BH992" i="16" s="1"/>
  <c r="BP992" i="16" s="1"/>
  <c r="AV983" i="16"/>
  <c r="AV1078" i="16"/>
  <c r="BD1078" i="16" s="1"/>
  <c r="BL1078" i="16" s="1"/>
  <c r="AW1071" i="16"/>
  <c r="AY81" i="16"/>
  <c r="AV11" i="16"/>
  <c r="AZ67" i="16"/>
  <c r="AV95" i="16"/>
  <c r="AZ124" i="16"/>
  <c r="AY143" i="16"/>
  <c r="AV63" i="16"/>
  <c r="AX136" i="16"/>
  <c r="AV207" i="16"/>
  <c r="BA48" i="16"/>
  <c r="BI48" i="16" s="1"/>
  <c r="BQ48" i="16" s="1"/>
  <c r="AY189" i="16"/>
  <c r="AY164" i="16"/>
  <c r="AV228" i="16"/>
  <c r="AY254" i="16"/>
  <c r="AV217" i="16"/>
  <c r="BD217" i="16" s="1"/>
  <c r="BL217" i="16" s="1"/>
  <c r="AW91" i="16"/>
  <c r="AW346" i="16"/>
  <c r="BA424" i="16"/>
  <c r="BA338" i="16"/>
  <c r="AZ392" i="16"/>
  <c r="AW300" i="16"/>
  <c r="AW338" i="16"/>
  <c r="BA410" i="16"/>
  <c r="AW333" i="16"/>
  <c r="AX443" i="16"/>
  <c r="AZ475" i="16"/>
  <c r="AZ303" i="16"/>
  <c r="AY685" i="16"/>
  <c r="AZ385" i="16"/>
  <c r="AY452" i="16"/>
  <c r="BG452" i="16" s="1"/>
  <c r="BO452" i="16" s="1"/>
  <c r="AZ847" i="16"/>
  <c r="BA710" i="16"/>
  <c r="AW484" i="16"/>
  <c r="AX803" i="16"/>
  <c r="AY830" i="16"/>
  <c r="BG830" i="16" s="1"/>
  <c r="BO830" i="16" s="1"/>
  <c r="AX670" i="16"/>
  <c r="AX717" i="16"/>
  <c r="BF717" i="16" s="1"/>
  <c r="BN717" i="16" s="1"/>
  <c r="AZ634" i="16"/>
  <c r="AW616" i="16"/>
  <c r="BE616" i="16" s="1"/>
  <c r="BM616" i="16" s="1"/>
  <c r="AY613" i="16"/>
  <c r="AV619" i="16"/>
  <c r="AV604" i="16"/>
  <c r="BD604" i="16" s="1"/>
  <c r="BL604" i="16" s="1"/>
  <c r="AZ619" i="16"/>
  <c r="AX734" i="16"/>
  <c r="AV792" i="16"/>
  <c r="BA111" i="16"/>
  <c r="AZ960" i="16"/>
  <c r="AX955" i="16"/>
  <c r="AY905" i="16"/>
  <c r="BG905" i="16" s="1"/>
  <c r="BO905" i="16" s="1"/>
  <c r="AX949" i="16"/>
  <c r="BA981" i="16"/>
  <c r="AX942" i="16"/>
  <c r="AY874" i="16"/>
  <c r="AY921" i="16"/>
  <c r="AX953" i="16"/>
  <c r="BF953" i="16" s="1"/>
  <c r="BN953" i="16" s="1"/>
  <c r="AW1003" i="16"/>
  <c r="AW965" i="16"/>
  <c r="BA877" i="16"/>
  <c r="BA933" i="16"/>
  <c r="AX965" i="16"/>
  <c r="AY1004" i="16"/>
  <c r="AZ967" i="16"/>
  <c r="AV900" i="16"/>
  <c r="AV889" i="16"/>
  <c r="AY876" i="16"/>
  <c r="AY915" i="16"/>
  <c r="AV982" i="16"/>
  <c r="AW932" i="16"/>
  <c r="AY904" i="16"/>
  <c r="BA892" i="16"/>
  <c r="AV881" i="16"/>
  <c r="BD881" i="16" s="1"/>
  <c r="BL881" i="16" s="1"/>
  <c r="AW960" i="16"/>
  <c r="AZ934" i="16"/>
  <c r="AV920" i="16"/>
  <c r="AZ909" i="16"/>
  <c r="BH909" i="16" s="1"/>
  <c r="BP909" i="16" s="1"/>
  <c r="AZ882" i="16"/>
  <c r="AZ993" i="16"/>
  <c r="AW940" i="16"/>
  <c r="AZ927" i="16"/>
  <c r="BA903" i="16"/>
  <c r="AY887" i="16"/>
  <c r="BA936" i="16"/>
  <c r="AV901" i="16"/>
  <c r="AV890" i="16"/>
  <c r="AV878" i="16"/>
  <c r="BA891" i="16"/>
  <c r="AZ965" i="16"/>
  <c r="AV1129" i="16"/>
  <c r="AW1096" i="16"/>
  <c r="BE1096" i="16" s="1"/>
  <c r="BM1096" i="16" s="1"/>
  <c r="BA1054" i="16"/>
  <c r="BI1054" i="16" s="1"/>
  <c r="BQ1054" i="16" s="1"/>
  <c r="AV1120" i="16"/>
  <c r="BD1120" i="16" s="1"/>
  <c r="BL1120" i="16" s="1"/>
  <c r="AZ134" i="16"/>
  <c r="AX53" i="16"/>
  <c r="AW102" i="16"/>
  <c r="AV138" i="16"/>
  <c r="BA146" i="16"/>
  <c r="BI146" i="16" s="1"/>
  <c r="BQ146" i="16" s="1"/>
  <c r="AW260" i="16"/>
  <c r="AW110" i="16"/>
  <c r="AY273" i="16"/>
  <c r="AZ24" i="16"/>
  <c r="AY272" i="16"/>
  <c r="AZ200" i="16"/>
  <c r="AX281" i="16"/>
  <c r="AW247" i="16"/>
  <c r="BA225" i="16"/>
  <c r="AW189" i="16"/>
  <c r="AY211" i="16"/>
  <c r="BG211" i="16" s="1"/>
  <c r="BO211" i="16" s="1"/>
  <c r="AV9" i="16"/>
  <c r="BA324" i="16"/>
  <c r="AZ404" i="16"/>
  <c r="BH404" i="16" s="1"/>
  <c r="BP404" i="16" s="1"/>
  <c r="BA354" i="16"/>
  <c r="BI354" i="16" s="1"/>
  <c r="BQ354" i="16" s="1"/>
  <c r="AZ491" i="16"/>
  <c r="AZ372" i="16"/>
  <c r="BH372" i="16" s="1"/>
  <c r="BP372" i="16" s="1"/>
  <c r="AW563" i="16"/>
  <c r="AW420" i="16"/>
  <c r="AX361" i="16"/>
  <c r="BA337" i="16"/>
  <c r="AX554" i="16"/>
  <c r="AY472" i="16"/>
  <c r="AW445" i="16"/>
  <c r="AZ387" i="16"/>
  <c r="AY540" i="16"/>
  <c r="AY666" i="16"/>
  <c r="AZ565" i="16"/>
  <c r="AV555" i="16"/>
  <c r="AZ501" i="16"/>
  <c r="AW712" i="16"/>
  <c r="AY696" i="16"/>
  <c r="BA716" i="16"/>
  <c r="AV647" i="16"/>
  <c r="AX673" i="16"/>
  <c r="AV612" i="16"/>
  <c r="AV774" i="16"/>
  <c r="AZ845" i="16"/>
  <c r="AV592" i="16"/>
  <c r="BD592" i="16" s="1"/>
  <c r="BL592" i="16" s="1"/>
  <c r="AX759" i="16"/>
  <c r="BF759" i="16" s="1"/>
  <c r="BN759" i="16" s="1"/>
  <c r="AY763" i="16"/>
  <c r="BG763" i="16" s="1"/>
  <c r="BO763" i="16" s="1"/>
  <c r="AX756" i="16"/>
  <c r="AZ745" i="16"/>
  <c r="AX961" i="16"/>
  <c r="BF961" i="16" s="1"/>
  <c r="BN961" i="16" s="1"/>
  <c r="AZ868" i="16"/>
  <c r="BH868" i="16" s="1"/>
  <c r="BP868" i="16" s="1"/>
  <c r="AX913" i="16"/>
  <c r="AY957" i="16"/>
  <c r="AX911" i="16"/>
  <c r="BF911" i="16" s="1"/>
  <c r="BN911" i="16" s="1"/>
  <c r="AX984" i="16"/>
  <c r="BF984" i="16" s="1"/>
  <c r="BN984" i="16" s="1"/>
  <c r="AZ944" i="16"/>
  <c r="AX887" i="16"/>
  <c r="AW927" i="16"/>
  <c r="AV959" i="16"/>
  <c r="AX931" i="16"/>
  <c r="BA910" i="16"/>
  <c r="AW949" i="16"/>
  <c r="AV911" i="16"/>
  <c r="BD911" i="16" s="1"/>
  <c r="BL911" i="16" s="1"/>
  <c r="AZ899" i="16"/>
  <c r="AZ888" i="16"/>
  <c r="AV873" i="16"/>
  <c r="AZ973" i="16"/>
  <c r="AV955" i="16"/>
  <c r="AW941" i="16"/>
  <c r="BA901" i="16"/>
  <c r="AX960" i="16"/>
  <c r="BA931" i="16"/>
  <c r="AW915" i="16"/>
  <c r="AY890" i="16"/>
  <c r="AZ880" i="16"/>
  <c r="AV932" i="16"/>
  <c r="AZ919" i="16"/>
  <c r="AY1003" i="16"/>
  <c r="BA939" i="16"/>
  <c r="BA926" i="16"/>
  <c r="AW901" i="16"/>
  <c r="AV885" i="16"/>
  <c r="AV934" i="16"/>
  <c r="AZ921" i="16"/>
  <c r="AW909" i="16"/>
  <c r="BE909" i="16" s="1"/>
  <c r="BM909" i="16" s="1"/>
  <c r="AZ900" i="16"/>
  <c r="AZ889" i="16"/>
  <c r="AY877" i="16"/>
  <c r="AV970" i="16"/>
  <c r="BA941" i="16"/>
  <c r="AY926" i="16"/>
  <c r="AZ913" i="16"/>
  <c r="AV898" i="16"/>
  <c r="BD898" i="16" s="1"/>
  <c r="BL898" i="16" s="1"/>
  <c r="AZ886" i="16"/>
  <c r="AW874" i="16"/>
  <c r="BA896" i="16"/>
  <c r="BI896" i="16" s="1"/>
  <c r="BQ896" i="16" s="1"/>
  <c r="AV942" i="16"/>
  <c r="AX906" i="16"/>
  <c r="BF906" i="16" s="1"/>
  <c r="BN906" i="16" s="1"/>
  <c r="AW884" i="16"/>
  <c r="BE884" i="16" s="1"/>
  <c r="BM884" i="16" s="1"/>
  <c r="AX893" i="16"/>
  <c r="BF893" i="16" s="1"/>
  <c r="BN893" i="16" s="1"/>
  <c r="AW1005" i="16"/>
  <c r="AV991" i="16"/>
  <c r="AZ999" i="16"/>
  <c r="AV963" i="16"/>
  <c r="AX996" i="16"/>
  <c r="AZ1108" i="16"/>
  <c r="AY1145" i="16"/>
  <c r="AW1140" i="16"/>
  <c r="AZ1073" i="16"/>
  <c r="AZ1146" i="16"/>
  <c r="AX1052" i="16"/>
  <c r="BF1052" i="16" s="1"/>
  <c r="BN1052" i="16" s="1"/>
  <c r="AW1056" i="16"/>
  <c r="AV1042" i="16"/>
  <c r="AW1148" i="16"/>
  <c r="AW1076" i="16"/>
  <c r="AW1105" i="16"/>
  <c r="BA1031" i="16"/>
  <c r="AX1018" i="16"/>
  <c r="BA1115" i="16"/>
  <c r="AZ1099" i="16"/>
  <c r="AW1084" i="16"/>
  <c r="AV1025" i="16"/>
  <c r="BA1039" i="16"/>
  <c r="BI1039" i="16" s="1"/>
  <c r="BQ1039" i="16" s="1"/>
  <c r="AX1106" i="16"/>
  <c r="AW1078" i="16"/>
  <c r="BE1078" i="16" s="1"/>
  <c r="BM1078" i="16" s="1"/>
  <c r="AW1175" i="16"/>
  <c r="AV1248" i="16"/>
  <c r="AV1233" i="16"/>
  <c r="BD1233" i="16" s="1"/>
  <c r="BL1233" i="16" s="1"/>
  <c r="AV1167" i="16"/>
  <c r="BD1167" i="16" s="1"/>
  <c r="BL1167" i="16" s="1"/>
  <c r="AY1207" i="16"/>
  <c r="AY1171" i="16"/>
  <c r="AV1165" i="16"/>
  <c r="BA1215" i="16"/>
  <c r="BI1215" i="16" s="1"/>
  <c r="BQ1215" i="16" s="1"/>
  <c r="AY1212" i="16"/>
  <c r="AZ1283" i="16"/>
  <c r="AX1273" i="16"/>
  <c r="AV929" i="16"/>
  <c r="BD929" i="16" s="1"/>
  <c r="BL929" i="16" s="1"/>
  <c r="AZ895" i="16"/>
  <c r="BH895" i="16" s="1"/>
  <c r="BP895" i="16" s="1"/>
  <c r="BA889" i="16"/>
  <c r="BA1022" i="16"/>
  <c r="AV100" i="16"/>
  <c r="BD100" i="16" s="1"/>
  <c r="BL100" i="16" s="1"/>
  <c r="BA106" i="16"/>
  <c r="AV143" i="16"/>
  <c r="BA214" i="16"/>
  <c r="AY19" i="16"/>
  <c r="AZ108" i="16"/>
  <c r="AV235" i="16"/>
  <c r="BD235" i="16" s="1"/>
  <c r="BL235" i="16" s="1"/>
  <c r="AW178" i="16"/>
  <c r="BE178" i="16" s="1"/>
  <c r="BM178" i="16" s="1"/>
  <c r="AW132" i="16"/>
  <c r="AY371" i="16"/>
  <c r="AX505" i="16"/>
  <c r="BA479" i="16"/>
  <c r="BI479" i="16" s="1"/>
  <c r="BQ479" i="16" s="1"/>
  <c r="AZ293" i="16"/>
  <c r="BH293" i="16" s="1"/>
  <c r="BP293" i="16" s="1"/>
  <c r="AV511" i="16"/>
  <c r="AW460" i="16"/>
  <c r="AW745" i="16"/>
  <c r="AX693" i="16"/>
  <c r="BA763" i="16"/>
  <c r="BI763" i="16" s="1"/>
  <c r="BQ763" i="16" s="1"/>
  <c r="AX782" i="16"/>
  <c r="AW725" i="16"/>
  <c r="BA858" i="16"/>
  <c r="BA772" i="16"/>
  <c r="BA740" i="16"/>
  <c r="AZ360" i="16"/>
  <c r="BH360" i="16" s="1"/>
  <c r="BP360" i="16" s="1"/>
  <c r="BA128" i="16"/>
  <c r="AY925" i="16"/>
  <c r="AW967" i="16"/>
  <c r="AY872" i="16"/>
  <c r="AX923" i="16"/>
  <c r="BA960" i="16"/>
  <c r="AY923" i="16"/>
  <c r="AW963" i="16"/>
  <c r="AX874" i="16"/>
  <c r="AX892" i="16"/>
  <c r="AW931" i="16"/>
  <c r="AW979" i="16"/>
  <c r="BE979" i="16" s="1"/>
  <c r="BM979" i="16" s="1"/>
  <c r="BA873" i="16"/>
  <c r="AX934" i="16"/>
  <c r="AX971" i="16"/>
  <c r="AW893" i="16"/>
  <c r="BE893" i="16" s="1"/>
  <c r="BM893" i="16" s="1"/>
  <c r="AX947" i="16"/>
  <c r="BF947" i="16" s="1"/>
  <c r="BN947" i="16" s="1"/>
  <c r="AW973" i="16"/>
  <c r="AX997" i="16"/>
  <c r="AW916" i="16"/>
  <c r="AV971" i="16"/>
  <c r="BA997" i="16"/>
  <c r="AZ1001" i="16"/>
  <c r="AY983" i="16"/>
  <c r="AW962" i="16"/>
  <c r="AX948" i="16"/>
  <c r="AZ935" i="16"/>
  <c r="BH935" i="16" s="1"/>
  <c r="BP935" i="16" s="1"/>
  <c r="AY920" i="16"/>
  <c r="AZ910" i="16"/>
  <c r="AV897" i="16"/>
  <c r="AX886" i="16"/>
  <c r="AZ872" i="16"/>
  <c r="AY967" i="16"/>
  <c r="AZ954" i="16"/>
  <c r="BA940" i="16"/>
  <c r="AZ925" i="16"/>
  <c r="AZ912" i="16"/>
  <c r="AY899" i="16"/>
  <c r="BA885" i="16"/>
  <c r="BA871" i="16"/>
  <c r="AV998" i="16"/>
  <c r="AZ980" i="16"/>
  <c r="BH980" i="16" s="1"/>
  <c r="BP980" i="16" s="1"/>
  <c r="AV957" i="16"/>
  <c r="AZ914" i="16"/>
  <c r="AZ901" i="16"/>
  <c r="AW888" i="16"/>
  <c r="AY878" i="16"/>
  <c r="BA958" i="16"/>
  <c r="AW943" i="16"/>
  <c r="AZ931" i="16"/>
  <c r="AW917" i="16"/>
  <c r="AX904" i="16"/>
  <c r="AX890" i="16"/>
  <c r="AX878" i="16"/>
  <c r="AZ1002" i="16"/>
  <c r="AY987" i="16"/>
  <c r="AW951" i="16"/>
  <c r="AY937" i="16"/>
  <c r="AY924" i="16"/>
  <c r="AW912" i="16"/>
  <c r="BA900" i="16"/>
  <c r="AZ884" i="16"/>
  <c r="BH884" i="16" s="1"/>
  <c r="BP884" i="16" s="1"/>
  <c r="AZ870" i="16"/>
  <c r="AY933" i="16"/>
  <c r="AV919" i="16"/>
  <c r="BA908" i="16"/>
  <c r="AW898" i="16"/>
  <c r="BE898" i="16" s="1"/>
  <c r="BM898" i="16" s="1"/>
  <c r="AW887" i="16"/>
  <c r="AV875" i="16"/>
  <c r="AY969" i="16"/>
  <c r="AW953" i="16"/>
  <c r="BE953" i="16" s="1"/>
  <c r="BM953" i="16" s="1"/>
  <c r="AY939" i="16"/>
  <c r="AW924" i="16"/>
  <c r="AY911" i="16"/>
  <c r="BG911" i="16" s="1"/>
  <c r="BO911" i="16" s="1"/>
  <c r="AZ897" i="16"/>
  <c r="AX884" i="16"/>
  <c r="BF884" i="16" s="1"/>
  <c r="BN884" i="16" s="1"/>
  <c r="AZ873" i="16"/>
  <c r="AX899" i="16"/>
  <c r="AX962" i="16"/>
  <c r="AY985" i="16"/>
  <c r="BA967" i="16"/>
  <c r="AZ1265" i="16"/>
  <c r="BH1265" i="16" s="1"/>
  <c r="BP1265" i="16" s="1"/>
  <c r="BA878" i="16"/>
  <c r="AZ907" i="16"/>
  <c r="BA982" i="16"/>
  <c r="AV1134" i="16"/>
  <c r="AW39" i="16"/>
  <c r="AY124" i="16"/>
  <c r="AV108" i="16"/>
  <c r="AW30" i="16"/>
  <c r="BA15" i="16"/>
  <c r="AX114" i="16"/>
  <c r="AW94" i="16"/>
  <c r="AV49" i="16"/>
  <c r="BA49" i="16"/>
  <c r="AV271" i="16"/>
  <c r="AX259" i="16"/>
  <c r="BF259" i="16" s="1"/>
  <c r="BN259" i="16" s="1"/>
  <c r="AZ253" i="16"/>
  <c r="AY245" i="16"/>
  <c r="AW224" i="16"/>
  <c r="AY156" i="16"/>
  <c r="AV160" i="16"/>
  <c r="AY186" i="16"/>
  <c r="AX475" i="16"/>
  <c r="AX423" i="16"/>
  <c r="AY336" i="16"/>
  <c r="BG336" i="16" s="1"/>
  <c r="BO336" i="16" s="1"/>
  <c r="AW303" i="16"/>
  <c r="BA503" i="16"/>
  <c r="BI503" i="16" s="1"/>
  <c r="BQ503" i="16" s="1"/>
  <c r="BA323" i="16"/>
  <c r="BI323" i="16" s="1"/>
  <c r="BQ323" i="16" s="1"/>
  <c r="AZ547" i="16"/>
  <c r="BH547" i="16" s="1"/>
  <c r="BP547" i="16" s="1"/>
  <c r="BA467" i="16"/>
  <c r="AZ624" i="16"/>
  <c r="AZ573" i="16"/>
  <c r="AW671" i="16"/>
  <c r="AW544" i="16"/>
  <c r="BE544" i="16" s="1"/>
  <c r="BM544" i="16" s="1"/>
  <c r="AX731" i="16"/>
  <c r="BA697" i="16"/>
  <c r="BA644" i="16"/>
  <c r="AW628" i="16"/>
  <c r="AV702" i="16"/>
  <c r="AW622" i="16"/>
  <c r="BE622" i="16" s="1"/>
  <c r="BM622" i="16" s="1"/>
  <c r="AV833" i="16"/>
  <c r="BD833" i="16" s="1"/>
  <c r="BL833" i="16" s="1"/>
  <c r="AY840" i="16"/>
  <c r="AX735" i="16"/>
  <c r="BF735" i="16" s="1"/>
  <c r="BN735" i="16" s="1"/>
  <c r="AW836" i="16"/>
  <c r="AW782" i="16"/>
  <c r="AY768" i="16"/>
  <c r="AW929" i="16"/>
  <c r="BE929" i="16" s="1"/>
  <c r="BM929" i="16" s="1"/>
  <c r="BA971" i="16"/>
  <c r="AX879" i="16"/>
  <c r="BA928" i="16"/>
  <c r="AX869" i="16"/>
  <c r="BA935" i="16"/>
  <c r="BI935" i="16" s="1"/>
  <c r="BQ935" i="16" s="1"/>
  <c r="BA966" i="16"/>
  <c r="AX963" i="16"/>
  <c r="AX895" i="16"/>
  <c r="BF895" i="16" s="1"/>
  <c r="BN895" i="16" s="1"/>
  <c r="AW934" i="16"/>
  <c r="AV965" i="16"/>
  <c r="AX875" i="16"/>
  <c r="AX972" i="16"/>
  <c r="AW910" i="16"/>
  <c r="AZ950" i="16"/>
  <c r="BA977" i="16"/>
  <c r="BI977" i="16" s="1"/>
  <c r="BQ977" i="16" s="1"/>
  <c r="AW1007" i="16"/>
  <c r="BE1007" i="16" s="1"/>
  <c r="BM1007" i="16" s="1"/>
  <c r="AX925" i="16"/>
  <c r="AV977" i="16"/>
  <c r="BD977" i="16" s="1"/>
  <c r="BL977" i="16" s="1"/>
  <c r="AY998" i="16"/>
  <c r="AX998" i="16"/>
  <c r="AZ982" i="16"/>
  <c r="BA961" i="16"/>
  <c r="BI961" i="16" s="1"/>
  <c r="BQ961" i="16" s="1"/>
  <c r="AW945" i="16"/>
  <c r="AY932" i="16"/>
  <c r="AW918" i="16"/>
  <c r="AX908" i="16"/>
  <c r="AZ896" i="16"/>
  <c r="BH896" i="16" s="1"/>
  <c r="BP896" i="16" s="1"/>
  <c r="AV884" i="16"/>
  <c r="BD884" i="16" s="1"/>
  <c r="BL884" i="16" s="1"/>
  <c r="AV869" i="16"/>
  <c r="AX966" i="16"/>
  <c r="AW952" i="16"/>
  <c r="AY938" i="16"/>
  <c r="AV923" i="16"/>
  <c r="AY910" i="16"/>
  <c r="AY896" i="16"/>
  <c r="BG896" i="16" s="1"/>
  <c r="BO896" i="16" s="1"/>
  <c r="AY883" i="16"/>
  <c r="AX868" i="16"/>
  <c r="BF868" i="16" s="1"/>
  <c r="BN868" i="16" s="1"/>
  <c r="AZ956" i="16"/>
  <c r="AZ940" i="16"/>
  <c r="AW925" i="16"/>
  <c r="AY912" i="16"/>
  <c r="AW899" i="16"/>
  <c r="BA887" i="16"/>
  <c r="AW876" i="16"/>
  <c r="AY956" i="16"/>
  <c r="BA942" i="16"/>
  <c r="AW928" i="16"/>
  <c r="BA916" i="16"/>
  <c r="AY901" i="16"/>
  <c r="AV888" i="16"/>
  <c r="AV876" i="16"/>
  <c r="AW1000" i="16"/>
  <c r="AZ986" i="16"/>
  <c r="AX950" i="16"/>
  <c r="AX891" i="16"/>
  <c r="AX992" i="16"/>
  <c r="BF992" i="16" s="1"/>
  <c r="BN992" i="16" s="1"/>
  <c r="AX898" i="16"/>
  <c r="BF898" i="16" s="1"/>
  <c r="BN898" i="16" s="1"/>
  <c r="AX986" i="16"/>
  <c r="AX951" i="16"/>
  <c r="AV958" i="16"/>
  <c r="BA917" i="16"/>
  <c r="AZ883" i="16"/>
  <c r="AV962" i="16"/>
  <c r="AW908" i="16"/>
  <c r="AY973" i="16"/>
  <c r="AY954" i="16"/>
  <c r="AX954" i="16"/>
  <c r="AV915" i="16"/>
  <c r="AV960" i="16"/>
  <c r="AZ933" i="16"/>
  <c r="AX880" i="16"/>
  <c r="AW895" i="16"/>
  <c r="BE895" i="16" s="1"/>
  <c r="BM895" i="16" s="1"/>
  <c r="AY95" i="16"/>
  <c r="AY31" i="16"/>
  <c r="AX85" i="16"/>
  <c r="AX42" i="16"/>
  <c r="BF42" i="16" s="1"/>
  <c r="BN42" i="16" s="1"/>
  <c r="BA97" i="16"/>
  <c r="BA73" i="16"/>
  <c r="AV17" i="16"/>
  <c r="BA182" i="16"/>
  <c r="BA261" i="16"/>
  <c r="BI261" i="16" s="1"/>
  <c r="BQ261" i="16" s="1"/>
  <c r="AY152" i="16"/>
  <c r="AV186" i="16"/>
  <c r="BA257" i="16"/>
  <c r="AW237" i="16"/>
  <c r="AY162" i="16"/>
  <c r="BA151" i="16"/>
  <c r="AZ411" i="16"/>
  <c r="BA304" i="16"/>
  <c r="AY474" i="16"/>
  <c r="BG474" i="16" s="1"/>
  <c r="BO474" i="16" s="1"/>
  <c r="AX575" i="16"/>
  <c r="BF575" i="16" s="1"/>
  <c r="BN575" i="16" s="1"/>
  <c r="AY458" i="16"/>
  <c r="AX318" i="16"/>
  <c r="BF318" i="16" s="1"/>
  <c r="BN318" i="16" s="1"/>
  <c r="AV549" i="16"/>
  <c r="BA531" i="16"/>
  <c r="AZ389" i="16"/>
  <c r="AZ357" i="16"/>
  <c r="AZ458" i="16"/>
  <c r="AZ649" i="16"/>
  <c r="AZ857" i="16"/>
  <c r="AX496" i="16"/>
  <c r="AV443" i="16"/>
  <c r="AW520" i="16"/>
  <c r="AY509" i="16"/>
  <c r="BA498" i="16"/>
  <c r="AW688" i="16"/>
  <c r="BE688" i="16" s="1"/>
  <c r="BM688" i="16" s="1"/>
  <c r="AW586" i="16"/>
  <c r="AV839" i="16"/>
  <c r="AZ823" i="16"/>
  <c r="BA595" i="16"/>
  <c r="BI595" i="16" s="1"/>
  <c r="BQ595" i="16" s="1"/>
  <c r="AV710" i="16"/>
  <c r="AZ688" i="16"/>
  <c r="BH688" i="16" s="1"/>
  <c r="BP688" i="16" s="1"/>
  <c r="AV640" i="16"/>
  <c r="BD640" i="16" s="1"/>
  <c r="BL640" i="16" s="1"/>
  <c r="AW633" i="16"/>
  <c r="AY579" i="16"/>
  <c r="BG579" i="16" s="1"/>
  <c r="BO579" i="16" s="1"/>
  <c r="AX847" i="16"/>
  <c r="AX612" i="16"/>
  <c r="AX597" i="16"/>
  <c r="AW859" i="16"/>
  <c r="AV613" i="16"/>
  <c r="AZ761" i="16"/>
  <c r="AY757" i="16"/>
  <c r="AX867" i="16"/>
  <c r="AV945" i="16"/>
  <c r="AW975" i="16"/>
  <c r="AX894" i="16"/>
  <c r="AX936" i="16"/>
  <c r="AX889" i="16"/>
  <c r="AW999" i="16"/>
  <c r="AX921" i="16"/>
  <c r="AX903" i="16"/>
  <c r="AX946" i="16"/>
  <c r="AX969" i="16"/>
  <c r="AW987" i="16"/>
  <c r="AY903" i="16"/>
  <c r="AY919" i="16"/>
  <c r="AX959" i="16"/>
  <c r="AV882" i="16"/>
  <c r="BA1000" i="16"/>
  <c r="AZ994" i="16"/>
  <c r="AY975" i="16"/>
  <c r="AZ957" i="16"/>
  <c r="AZ928" i="16"/>
  <c r="AV916" i="16"/>
  <c r="AW905" i="16"/>
  <c r="BE905" i="16" s="1"/>
  <c r="BM905" i="16" s="1"/>
  <c r="BA893" i="16"/>
  <c r="BI893" i="16" s="1"/>
  <c r="BQ893" i="16" s="1"/>
  <c r="AY881" i="16"/>
  <c r="BG881" i="16" s="1"/>
  <c r="BO881" i="16" s="1"/>
  <c r="AY982" i="16"/>
  <c r="AZ961" i="16"/>
  <c r="BH961" i="16" s="1"/>
  <c r="BP961" i="16" s="1"/>
  <c r="AW948" i="16"/>
  <c r="AY935" i="16"/>
  <c r="BG935" i="16" s="1"/>
  <c r="BO935" i="16" s="1"/>
  <c r="AX920" i="16"/>
  <c r="BA907" i="16"/>
  <c r="BA880" i="16"/>
  <c r="AZ1006" i="16"/>
  <c r="BH1006" i="16" s="1"/>
  <c r="BP1006" i="16" s="1"/>
  <c r="BA937" i="16"/>
  <c r="AY922" i="16"/>
  <c r="BA909" i="16"/>
  <c r="BI909" i="16" s="1"/>
  <c r="BQ909" i="16" s="1"/>
  <c r="AW896" i="16"/>
  <c r="BE896" i="16" s="1"/>
  <c r="BM896" i="16" s="1"/>
  <c r="AV872" i="16"/>
  <c r="BA953" i="16"/>
  <c r="BI953" i="16" s="1"/>
  <c r="BQ953" i="16" s="1"/>
  <c r="AV938" i="16"/>
  <c r="AV925" i="16"/>
  <c r="AY914" i="16"/>
  <c r="AZ898" i="16"/>
  <c r="BH898" i="16" s="1"/>
  <c r="BP898" i="16" s="1"/>
  <c r="AW885" i="16"/>
  <c r="AW871" i="16"/>
  <c r="AV997" i="16"/>
  <c r="AY979" i="16"/>
  <c r="BG979" i="16" s="1"/>
  <c r="BO979" i="16" s="1"/>
  <c r="AZ959" i="16"/>
  <c r="AZ946" i="16"/>
  <c r="AY931" i="16"/>
  <c r="AW919" i="16"/>
  <c r="AW907" i="16"/>
  <c r="AY892" i="16"/>
  <c r="AW878" i="16"/>
  <c r="BA955" i="16"/>
  <c r="AV940" i="16"/>
  <c r="AV927" i="16"/>
  <c r="AW914" i="16"/>
  <c r="BA894" i="16"/>
  <c r="AX882" i="16"/>
  <c r="BA869" i="16"/>
  <c r="AZ963" i="16"/>
  <c r="AZ949" i="16"/>
  <c r="AW933" i="16"/>
  <c r="BA920" i="16"/>
  <c r="AY906" i="16"/>
  <c r="BG906" i="16" s="1"/>
  <c r="BO906" i="16" s="1"/>
  <c r="AV892" i="16"/>
  <c r="AV880" i="16"/>
  <c r="AW867" i="16"/>
  <c r="AV930" i="16"/>
  <c r="AY988" i="16"/>
  <c r="AZ1003" i="16"/>
  <c r="AV981" i="16"/>
  <c r="AX915" i="16"/>
  <c r="AY980" i="16"/>
  <c r="BG980" i="16" s="1"/>
  <c r="BO980" i="16" s="1"/>
  <c r="AY955" i="16"/>
  <c r="AZ881" i="16"/>
  <c r="BH881" i="16" s="1"/>
  <c r="BP881" i="16" s="1"/>
  <c r="AW961" i="16"/>
  <c r="BE961" i="16" s="1"/>
  <c r="BM961" i="16" s="1"/>
  <c r="AV985" i="16"/>
  <c r="AX967" i="16"/>
  <c r="BA994" i="16"/>
  <c r="BA969" i="16"/>
  <c r="BA995" i="16"/>
  <c r="AV1003" i="16"/>
  <c r="AX918" i="16"/>
  <c r="AY990" i="16"/>
  <c r="AY1006" i="16"/>
  <c r="BG1006" i="16" s="1"/>
  <c r="BO1006" i="16" s="1"/>
  <c r="AV1086" i="16"/>
  <c r="AY1056" i="16"/>
  <c r="AY1039" i="16"/>
  <c r="BG1039" i="16" s="1"/>
  <c r="BO1039" i="16" s="1"/>
  <c r="AY1080" i="16"/>
  <c r="AY1042" i="16"/>
  <c r="AY1120" i="16"/>
  <c r="BG1120" i="16" s="1"/>
  <c r="BO1120" i="16" s="1"/>
  <c r="AY1086" i="16"/>
  <c r="AY1110" i="16"/>
  <c r="AV1095" i="16"/>
  <c r="AY1105" i="16"/>
  <c r="AZ1030" i="16"/>
  <c r="AW1126" i="16"/>
  <c r="AZ1123" i="16"/>
  <c r="BH1123" i="16" s="1"/>
  <c r="BP1123" i="16" s="1"/>
  <c r="AZ1145" i="16"/>
  <c r="AW1080" i="16"/>
  <c r="AY1137" i="16"/>
  <c r="AZ1134" i="16"/>
  <c r="AW1034" i="16"/>
  <c r="AV1116" i="16"/>
  <c r="AV1011" i="16"/>
  <c r="BD1011" i="16" s="1"/>
  <c r="BL1011" i="16" s="1"/>
  <c r="AV1127" i="16"/>
  <c r="BD1127" i="16" s="1"/>
  <c r="BL1127" i="16" s="1"/>
  <c r="AX1056" i="16"/>
  <c r="AX1145" i="16"/>
  <c r="AW1104" i="16"/>
  <c r="BE1104" i="16" s="1"/>
  <c r="BM1104" i="16" s="1"/>
  <c r="AW1064" i="16"/>
  <c r="AW1048" i="16"/>
  <c r="BE1048" i="16" s="1"/>
  <c r="BM1048" i="16" s="1"/>
  <c r="AW1036" i="16"/>
  <c r="BE1036" i="16" s="1"/>
  <c r="BM1036" i="16" s="1"/>
  <c r="BA1130" i="16"/>
  <c r="BA1150" i="16"/>
  <c r="BI1150" i="16" s="1"/>
  <c r="BQ1150" i="16" s="1"/>
  <c r="AV1137" i="16"/>
  <c r="AW1114" i="16"/>
  <c r="AY1097" i="16"/>
  <c r="AX1082" i="16"/>
  <c r="AX1038" i="16"/>
  <c r="BF1038" i="16" s="1"/>
  <c r="BN1038" i="16" s="1"/>
  <c r="AW1025" i="16"/>
  <c r="AZ1107" i="16"/>
  <c r="AZ968" i="16"/>
  <c r="AX917" i="16"/>
  <c r="AY978" i="16"/>
  <c r="AV976" i="16"/>
  <c r="BD976" i="16" s="1"/>
  <c r="BL976" i="16" s="1"/>
  <c r="AY929" i="16"/>
  <c r="BG929" i="16" s="1"/>
  <c r="BO929" i="16" s="1"/>
  <c r="AV906" i="16"/>
  <c r="BD906" i="16" s="1"/>
  <c r="BL906" i="16" s="1"/>
  <c r="AW881" i="16"/>
  <c r="BE881" i="16" s="1"/>
  <c r="BM881" i="16" s="1"/>
  <c r="AY940" i="16"/>
  <c r="AZ875" i="16"/>
  <c r="AW947" i="16"/>
  <c r="BE947" i="16" s="1"/>
  <c r="BM947" i="16" s="1"/>
  <c r="AY895" i="16"/>
  <c r="BG895" i="16" s="1"/>
  <c r="BO895" i="16" s="1"/>
  <c r="AY930" i="16"/>
  <c r="AW77" i="16"/>
  <c r="AX111" i="16"/>
  <c r="AY62" i="16"/>
  <c r="AY22" i="16"/>
  <c r="AV101" i="16"/>
  <c r="AZ88" i="16"/>
  <c r="AY233" i="16"/>
  <c r="AW95" i="16"/>
  <c r="AX72" i="16"/>
  <c r="AY173" i="16"/>
  <c r="AW255" i="16"/>
  <c r="AY246" i="16"/>
  <c r="AZ251" i="16"/>
  <c r="BA236" i="16"/>
  <c r="AW226" i="16"/>
  <c r="BA172" i="16"/>
  <c r="AY151" i="16"/>
  <c r="AW384" i="16"/>
  <c r="BA369" i="16"/>
  <c r="AW406" i="16"/>
  <c r="AV362" i="16"/>
  <c r="AW374" i="16"/>
  <c r="AX409" i="16"/>
  <c r="BF409" i="16" s="1"/>
  <c r="BN409" i="16" s="1"/>
  <c r="AV521" i="16"/>
  <c r="BD521" i="16" s="1"/>
  <c r="BL521" i="16" s="1"/>
  <c r="AX357" i="16"/>
  <c r="AV381" i="16"/>
  <c r="AX306" i="16"/>
  <c r="BF306" i="16" s="1"/>
  <c r="BN306" i="16" s="1"/>
  <c r="AV528" i="16"/>
  <c r="AZ546" i="16"/>
  <c r="AX666" i="16"/>
  <c r="AY665" i="16"/>
  <c r="AW466" i="16"/>
  <c r="BE466" i="16" s="1"/>
  <c r="BM466" i="16" s="1"/>
  <c r="AY455" i="16"/>
  <c r="AZ569" i="16"/>
  <c r="AV527" i="16"/>
  <c r="AX516" i="16"/>
  <c r="AZ776" i="16"/>
  <c r="AV669" i="16"/>
  <c r="AW648" i="16"/>
  <c r="AY742" i="16"/>
  <c r="AY674" i="16"/>
  <c r="AV698" i="16"/>
  <c r="AZ676" i="16"/>
  <c r="BA652" i="16"/>
  <c r="AW606" i="16"/>
  <c r="BE606" i="16" s="1"/>
  <c r="BM606" i="16" s="1"/>
  <c r="AW589" i="16"/>
  <c r="AZ854" i="16"/>
  <c r="AW845" i="16"/>
  <c r="AZ796" i="16"/>
  <c r="AW847" i="16"/>
  <c r="AZ724" i="16"/>
  <c r="AZ579" i="16"/>
  <c r="BH579" i="16" s="1"/>
  <c r="BP579" i="16" s="1"/>
  <c r="AY826" i="16"/>
  <c r="AX798" i="16"/>
  <c r="AY735" i="16"/>
  <c r="BG735" i="16" s="1"/>
  <c r="BO735" i="16" s="1"/>
  <c r="AY796" i="16"/>
  <c r="AV835" i="16"/>
  <c r="AX824" i="16"/>
  <c r="AY777" i="16"/>
  <c r="AZ867" i="16"/>
  <c r="AV949" i="16"/>
  <c r="BA979" i="16"/>
  <c r="BI979" i="16" s="1"/>
  <c r="BQ979" i="16" s="1"/>
  <c r="AW897" i="16"/>
  <c r="AX897" i="16"/>
  <c r="AX945" i="16"/>
  <c r="AX976" i="16"/>
  <c r="BF976" i="16" s="1"/>
  <c r="BN976" i="16" s="1"/>
  <c r="BA1004" i="16"/>
  <c r="AX930" i="16"/>
  <c r="AV947" i="16"/>
  <c r="BD947" i="16" s="1"/>
  <c r="BL947" i="16" s="1"/>
  <c r="AW971" i="16"/>
  <c r="AX907" i="16"/>
  <c r="AW954" i="16"/>
  <c r="AW980" i="16"/>
  <c r="BE980" i="16" s="1"/>
  <c r="BM980" i="16" s="1"/>
  <c r="AX871" i="16"/>
  <c r="AY927" i="16"/>
  <c r="AV961" i="16"/>
  <c r="BD961" i="16" s="1"/>
  <c r="BL961" i="16" s="1"/>
  <c r="BA888" i="16"/>
  <c r="BA944" i="16"/>
  <c r="AW982" i="16"/>
  <c r="BA1007" i="16"/>
  <c r="BI1007" i="16" s="1"/>
  <c r="BQ1007" i="16" s="1"/>
  <c r="AV992" i="16"/>
  <c r="BD992" i="16" s="1"/>
  <c r="BL992" i="16" s="1"/>
  <c r="AZ974" i="16"/>
  <c r="AW955" i="16"/>
  <c r="AY941" i="16"/>
  <c r="AW926" i="16"/>
  <c r="AZ915" i="16"/>
  <c r="BA904" i="16"/>
  <c r="AW891" i="16"/>
  <c r="AW879" i="16"/>
  <c r="AZ981" i="16"/>
  <c r="AY960" i="16"/>
  <c r="BA947" i="16"/>
  <c r="BI947" i="16" s="1"/>
  <c r="BQ947" i="16" s="1"/>
  <c r="AX932" i="16"/>
  <c r="AV918" i="16"/>
  <c r="AV905" i="16"/>
  <c r="BD905" i="16" s="1"/>
  <c r="BL905" i="16" s="1"/>
  <c r="AV891" i="16"/>
  <c r="AV879" i="16"/>
  <c r="AY989" i="16"/>
  <c r="AW966" i="16"/>
  <c r="AZ951" i="16"/>
  <c r="AW935" i="16"/>
  <c r="BE935" i="16" s="1"/>
  <c r="BM935" i="16" s="1"/>
  <c r="AW920" i="16"/>
  <c r="AV908" i="16"/>
  <c r="BA895" i="16"/>
  <c r="BI895" i="16" s="1"/>
  <c r="BQ895" i="16" s="1"/>
  <c r="AW883" i="16"/>
  <c r="AZ871" i="16"/>
  <c r="AY951" i="16"/>
  <c r="AZ937" i="16"/>
  <c r="AZ924" i="16"/>
  <c r="AX912" i="16"/>
  <c r="AV896" i="16"/>
  <c r="BD896" i="16" s="1"/>
  <c r="BL896" i="16" s="1"/>
  <c r="BA884" i="16"/>
  <c r="BI884" i="16" s="1"/>
  <c r="BQ884" i="16" s="1"/>
  <c r="BA870" i="16"/>
  <c r="AY996" i="16"/>
  <c r="AZ978" i="16"/>
  <c r="AZ958" i="16"/>
  <c r="AV943" i="16"/>
  <c r="AZ930" i="16"/>
  <c r="BA918" i="16"/>
  <c r="BA906" i="16"/>
  <c r="BI906" i="16" s="1"/>
  <c r="BQ906" i="16" s="1"/>
  <c r="AW890" i="16"/>
  <c r="AZ877" i="16"/>
  <c r="AY953" i="16"/>
  <c r="BG953" i="16" s="1"/>
  <c r="BO953" i="16" s="1"/>
  <c r="AZ939" i="16"/>
  <c r="AZ926" i="16"/>
  <c r="BA913" i="16"/>
  <c r="AZ903" i="16"/>
  <c r="AW892" i="16"/>
  <c r="AW880" i="16"/>
  <c r="AV978" i="16"/>
  <c r="AY962" i="16"/>
  <c r="AV946" i="16"/>
  <c r="BA932" i="16"/>
  <c r="AY918" i="16"/>
  <c r="AV903" i="16"/>
  <c r="AZ891" i="16"/>
  <c r="AZ879" i="16"/>
  <c r="AY871" i="16"/>
  <c r="AX938" i="16"/>
  <c r="AX977" i="16"/>
  <c r="BF977" i="16" s="1"/>
  <c r="BN977" i="16" s="1"/>
  <c r="AZ989" i="16"/>
  <c r="AX1004" i="16"/>
  <c r="BA988" i="16"/>
  <c r="AZ975" i="16"/>
  <c r="AX983" i="16"/>
  <c r="AZ923" i="16"/>
  <c r="BA964" i="16"/>
  <c r="AX990" i="16"/>
  <c r="AV877" i="16"/>
  <c r="AW964" i="16"/>
  <c r="AY986" i="16"/>
  <c r="AX970" i="16"/>
  <c r="AZ995" i="16"/>
  <c r="AV1006" i="16"/>
  <c r="BD1006" i="16" s="1"/>
  <c r="BL1006" i="16" s="1"/>
  <c r="AZ977" i="16"/>
  <c r="BH977" i="16" s="1"/>
  <c r="BP977" i="16" s="1"/>
  <c r="AW996" i="16"/>
  <c r="AZ1004" i="16"/>
  <c r="AV924" i="16"/>
  <c r="AZ991" i="16"/>
  <c r="AZ1007" i="16"/>
  <c r="BH1007" i="16" s="1"/>
  <c r="BP1007" i="16" s="1"/>
  <c r="AV1049" i="16"/>
  <c r="BD1049" i="16" s="1"/>
  <c r="BL1049" i="16" s="1"/>
  <c r="AY1094" i="16"/>
  <c r="AY1019" i="16"/>
  <c r="AY1060" i="16"/>
  <c r="AX1042" i="16"/>
  <c r="AV1092" i="16"/>
  <c r="AX1119" i="16"/>
  <c r="BF1119" i="16" s="1"/>
  <c r="BN1119" i="16" s="1"/>
  <c r="BA1011" i="16"/>
  <c r="BI1011" i="16" s="1"/>
  <c r="BQ1011" i="16" s="1"/>
  <c r="AV1051" i="16"/>
  <c r="AY1054" i="16"/>
  <c r="BG1054" i="16" s="1"/>
  <c r="BO1054" i="16" s="1"/>
  <c r="AV1081" i="16"/>
  <c r="AY1140" i="16"/>
  <c r="AZ1092" i="16"/>
  <c r="AY1138" i="16"/>
  <c r="AY1130" i="16"/>
  <c r="AY1021" i="16"/>
  <c r="AY1100" i="16"/>
  <c r="AY1134" i="16"/>
  <c r="AY1018" i="16"/>
  <c r="AY1111" i="16"/>
  <c r="AX1123" i="16"/>
  <c r="BF1123" i="16" s="1"/>
  <c r="BN1123" i="16" s="1"/>
  <c r="AX1117" i="16"/>
  <c r="AY1059" i="16"/>
  <c r="AY1123" i="16"/>
  <c r="BG1123" i="16" s="1"/>
  <c r="BO1123" i="16" s="1"/>
  <c r="AZ1010" i="16"/>
  <c r="AW1010" i="16"/>
  <c r="AW1117" i="16"/>
  <c r="AW1095" i="16"/>
  <c r="AV1139" i="16"/>
  <c r="AZ1113" i="16"/>
  <c r="AW1075" i="16"/>
  <c r="AX1057" i="16"/>
  <c r="AX1079" i="16"/>
  <c r="AW1136" i="16"/>
  <c r="BA1088" i="16"/>
  <c r="AW1033" i="16"/>
  <c r="AW1133" i="16"/>
  <c r="AV1089" i="16"/>
  <c r="AW1150" i="16"/>
  <c r="BE1150" i="16" s="1"/>
  <c r="BM1150" i="16" s="1"/>
  <c r="AW1132" i="16"/>
  <c r="BA1102" i="16"/>
  <c r="AW1022" i="16"/>
  <c r="AW1118" i="16"/>
  <c r="BA1094" i="16"/>
  <c r="AV1150" i="16"/>
  <c r="BD1150" i="16" s="1"/>
  <c r="BL1150" i="16" s="1"/>
  <c r="AZ1126" i="16"/>
  <c r="AX1097" i="16"/>
  <c r="AZ1079" i="16"/>
  <c r="AV1072" i="16"/>
  <c r="BD1072" i="16" s="1"/>
  <c r="BL1072" i="16" s="1"/>
  <c r="BA1063" i="16"/>
  <c r="BA1055" i="16"/>
  <c r="BA1047" i="16"/>
  <c r="AV1037" i="16"/>
  <c r="AW1142" i="16"/>
  <c r="AV1126" i="16"/>
  <c r="AX1103" i="16"/>
  <c r="AX1083" i="16"/>
  <c r="AX1063" i="16"/>
  <c r="AX1047" i="16"/>
  <c r="AZ1019" i="16"/>
  <c r="AZ1141" i="16"/>
  <c r="AW1128" i="16"/>
  <c r="BA1114" i="16"/>
  <c r="AW1083" i="16"/>
  <c r="AX1023" i="16"/>
  <c r="AV1148" i="16"/>
  <c r="AZ1136" i="16"/>
  <c r="BA1124" i="16"/>
  <c r="BA1113" i="16"/>
  <c r="BA1021" i="16"/>
  <c r="AX1112" i="16"/>
  <c r="AW1094" i="16"/>
  <c r="AY1079" i="16"/>
  <c r="BA1067" i="16"/>
  <c r="AZ1051" i="16"/>
  <c r="AV1036" i="16"/>
  <c r="BD1036" i="16" s="1"/>
  <c r="BL1036" i="16" s="1"/>
  <c r="AZ1021" i="16"/>
  <c r="AW1038" i="16"/>
  <c r="BE1038" i="16" s="1"/>
  <c r="BM1038" i="16" s="1"/>
  <c r="BA1024" i="16"/>
  <c r="BI1024" i="16" s="1"/>
  <c r="BQ1024" i="16" s="1"/>
  <c r="AV1121" i="16"/>
  <c r="AV1104" i="16"/>
  <c r="BD1104" i="16" s="1"/>
  <c r="BL1104" i="16" s="1"/>
  <c r="BA1089" i="16"/>
  <c r="AZ1078" i="16"/>
  <c r="BH1078" i="16" s="1"/>
  <c r="BP1078" i="16" s="1"/>
  <c r="AW1063" i="16"/>
  <c r="AW1432" i="16"/>
  <c r="AX1278" i="16"/>
  <c r="BF1278" i="16" s="1"/>
  <c r="BN1278" i="16" s="1"/>
  <c r="AX1479" i="16"/>
  <c r="AZ1716" i="16"/>
  <c r="AX1473" i="16"/>
  <c r="AX1453" i="16"/>
  <c r="BF1453" i="16" s="1"/>
  <c r="BN1453" i="16" s="1"/>
  <c r="AX1515" i="16"/>
  <c r="AZ1457" i="16"/>
  <c r="AY1579" i="16"/>
  <c r="BG1579" i="16" s="1"/>
  <c r="BO1579" i="16" s="1"/>
  <c r="AZ1489" i="16"/>
  <c r="AV1527" i="16"/>
  <c r="AX1472" i="16"/>
  <c r="AY1689" i="16"/>
  <c r="AV1665" i="16"/>
  <c r="AV1685" i="16"/>
  <c r="AZ1648" i="16"/>
  <c r="AW1721" i="16"/>
  <c r="BE1721" i="16" s="1"/>
  <c r="BM1721" i="16" s="1"/>
  <c r="AV1699" i="16"/>
  <c r="BD1699" i="16" s="1"/>
  <c r="BL1699" i="16" s="1"/>
  <c r="AZ1628" i="16"/>
  <c r="AZ1707" i="16"/>
  <c r="BH1707" i="16" s="1"/>
  <c r="BP1707" i="16" s="1"/>
  <c r="AW1687" i="16"/>
  <c r="BA1712" i="16"/>
  <c r="AV1692" i="16"/>
  <c r="BD1692" i="16" s="1"/>
  <c r="BL1692" i="16" s="1"/>
  <c r="AY1675" i="16"/>
  <c r="AV1588" i="16"/>
  <c r="AZ1696" i="16"/>
  <c r="AZ1679" i="16"/>
  <c r="AZ1662" i="16"/>
  <c r="BH1662" i="16" s="1"/>
  <c r="BP1662" i="16" s="1"/>
  <c r="AZ1721" i="16"/>
  <c r="BH1721" i="16" s="1"/>
  <c r="BP1721" i="16" s="1"/>
  <c r="AW1645" i="16"/>
  <c r="AY1655" i="16"/>
  <c r="AV1626" i="16"/>
  <c r="BD1626" i="16" s="1"/>
  <c r="BL1626" i="16" s="1"/>
  <c r="AX1373" i="16"/>
  <c r="AW1417" i="16"/>
  <c r="AZ1181" i="16"/>
  <c r="BH1181" i="16" s="1"/>
  <c r="BP1181" i="16" s="1"/>
  <c r="BA1408" i="16"/>
  <c r="BI1408" i="16" s="1"/>
  <c r="BQ1408" i="16" s="1"/>
  <c r="AV1375" i="16"/>
  <c r="AX1304" i="16"/>
  <c r="AZ1316" i="16"/>
  <c r="AX1344" i="16"/>
  <c r="AZ976" i="16"/>
  <c r="BH976" i="16" s="1"/>
  <c r="BP976" i="16" s="1"/>
  <c r="AV956" i="16"/>
  <c r="AW942" i="16"/>
  <c r="BA929" i="16"/>
  <c r="BI929" i="16" s="1"/>
  <c r="BQ929" i="16" s="1"/>
  <c r="AV914" i="16"/>
  <c r="AY900" i="16"/>
  <c r="AV887" i="16"/>
  <c r="BA876" i="16"/>
  <c r="AY891" i="16"/>
  <c r="AZ983" i="16"/>
  <c r="AY993" i="16"/>
  <c r="BA1006" i="16"/>
  <c r="BI1006" i="16" s="1"/>
  <c r="BQ1006" i="16" s="1"/>
  <c r="AX883" i="16"/>
  <c r="AX935" i="16"/>
  <c r="BF935" i="16" s="1"/>
  <c r="BN935" i="16" s="1"/>
  <c r="AW993" i="16"/>
  <c r="AY897" i="16"/>
  <c r="AW990" i="16"/>
  <c r="BA883" i="16"/>
  <c r="AV967" i="16"/>
  <c r="AW978" i="16"/>
  <c r="AW873" i="16"/>
  <c r="AY971" i="16"/>
  <c r="BA998" i="16"/>
  <c r="AX981" i="16"/>
  <c r="AW998" i="16"/>
  <c r="AW995" i="16"/>
  <c r="BA990" i="16"/>
  <c r="AZ998" i="16"/>
  <c r="AW1006" i="16"/>
  <c r="BE1006" i="16" s="1"/>
  <c r="BM1006" i="16" s="1"/>
  <c r="BA948" i="16"/>
  <c r="BA993" i="16"/>
  <c r="AV1030" i="16"/>
  <c r="AX1014" i="16"/>
  <c r="AZ1052" i="16"/>
  <c r="BH1052" i="16" s="1"/>
  <c r="BP1052" i="16" s="1"/>
  <c r="AY1098" i="16"/>
  <c r="AV1059" i="16"/>
  <c r="AZ1102" i="16"/>
  <c r="AY1058" i="16"/>
  <c r="AY1092" i="16"/>
  <c r="AZ1054" i="16"/>
  <c r="BH1054" i="16" s="1"/>
  <c r="BP1054" i="16" s="1"/>
  <c r="AY1107" i="16"/>
  <c r="AY1136" i="16"/>
  <c r="AZ1027" i="16"/>
  <c r="BH1027" i="16" s="1"/>
  <c r="BP1027" i="16" s="1"/>
  <c r="AV1143" i="16"/>
  <c r="AY1082" i="16"/>
  <c r="AX1046" i="16"/>
  <c r="AY1043" i="16"/>
  <c r="AY1122" i="16"/>
  <c r="BG1122" i="16" s="1"/>
  <c r="BO1122" i="16" s="1"/>
  <c r="AX1131" i="16"/>
  <c r="AY1126" i="16"/>
  <c r="AY1067" i="16"/>
  <c r="AX1010" i="16"/>
  <c r="BA1028" i="16"/>
  <c r="AY1029" i="16"/>
  <c r="AZ1139" i="16"/>
  <c r="AX1107" i="16"/>
  <c r="BA1111" i="16"/>
  <c r="AX1113" i="16"/>
  <c r="AZ1025" i="16"/>
  <c r="AZ1077" i="16"/>
  <c r="AY1077" i="16"/>
  <c r="BA1134" i="16"/>
  <c r="AW1086" i="16"/>
  <c r="BA1131" i="16"/>
  <c r="AW1087" i="16"/>
  <c r="BA1148" i="16"/>
  <c r="AZ1128" i="16"/>
  <c r="AX1074" i="16"/>
  <c r="AX1143" i="16"/>
  <c r="BA1105" i="16"/>
  <c r="BA1056" i="16"/>
  <c r="AV1147" i="16"/>
  <c r="AZ1135" i="16"/>
  <c r="BH1135" i="16" s="1"/>
  <c r="BP1135" i="16" s="1"/>
  <c r="BA1123" i="16"/>
  <c r="BI1123" i="16" s="1"/>
  <c r="BQ1123" i="16" s="1"/>
  <c r="AY1095" i="16"/>
  <c r="AV1073" i="16"/>
  <c r="AV1070" i="16"/>
  <c r="AW1061" i="16"/>
  <c r="AW1053" i="16"/>
  <c r="AV1045" i="16"/>
  <c r="BA1035" i="16"/>
  <c r="AY1139" i="16"/>
  <c r="AV1123" i="16"/>
  <c r="BD1123" i="16" s="1"/>
  <c r="BL1123" i="16" s="1"/>
  <c r="BA1101" i="16"/>
  <c r="AZ1076" i="16"/>
  <c r="AX1059" i="16"/>
  <c r="AZ1043" i="16"/>
  <c r="AZ1016" i="16"/>
  <c r="AW1137" i="16"/>
  <c r="AY1125" i="16"/>
  <c r="AZ1101" i="16"/>
  <c r="AV1077" i="16"/>
  <c r="AV1020" i="16"/>
  <c r="AV1145" i="16"/>
  <c r="AZ1133" i="16"/>
  <c r="AW1119" i="16"/>
  <c r="BE1119" i="16" s="1"/>
  <c r="BM1119" i="16" s="1"/>
  <c r="AW1100" i="16"/>
  <c r="AX1075" i="16"/>
  <c r="AV1122" i="16"/>
  <c r="BD1122" i="16" s="1"/>
  <c r="BL1122" i="16" s="1"/>
  <c r="AX1108" i="16"/>
  <c r="AV1091" i="16"/>
  <c r="BA1076" i="16"/>
  <c r="AZ1047" i="16"/>
  <c r="AX1032" i="16"/>
  <c r="AZ1018" i="16"/>
  <c r="AX1035" i="16"/>
  <c r="BA1020" i="16"/>
  <c r="AW1116" i="16"/>
  <c r="AV1100" i="16"/>
  <c r="AZ1087" i="16"/>
  <c r="AW1074" i="16"/>
  <c r="AW1059" i="16"/>
  <c r="BA1045" i="16"/>
  <c r="BA1291" i="16"/>
  <c r="AY1408" i="16"/>
  <c r="BG1408" i="16" s="1"/>
  <c r="BO1408" i="16" s="1"/>
  <c r="AY1384" i="16"/>
  <c r="AZ1404" i="16"/>
  <c r="AY1426" i="16"/>
  <c r="AZ1284" i="16"/>
  <c r="AV1396" i="16"/>
  <c r="AW1001" i="16"/>
  <c r="AY959" i="16"/>
  <c r="AW911" i="16"/>
  <c r="BE911" i="16" s="1"/>
  <c r="BM911" i="16" s="1"/>
  <c r="AV973" i="16"/>
  <c r="AV874" i="16"/>
  <c r="AZ920" i="16"/>
  <c r="AX975" i="16"/>
  <c r="AW900" i="16"/>
  <c r="AZ985" i="16"/>
  <c r="AV1000" i="16"/>
  <c r="AW939" i="16"/>
  <c r="AW992" i="16"/>
  <c r="BE992" i="16" s="1"/>
  <c r="BM992" i="16" s="1"/>
  <c r="AX1000" i="16"/>
  <c r="AY968" i="16"/>
  <c r="AX973" i="16"/>
  <c r="AZ1000" i="16"/>
  <c r="AY1028" i="16"/>
  <c r="AV1065" i="16"/>
  <c r="AV1024" i="16"/>
  <c r="BD1024" i="16" s="1"/>
  <c r="BL1024" i="16" s="1"/>
  <c r="AZ1060" i="16"/>
  <c r="AV1107" i="16"/>
  <c r="AY1026" i="16"/>
  <c r="AV1067" i="16"/>
  <c r="AY1106" i="16"/>
  <c r="AY1109" i="16"/>
  <c r="AY1088" i="16"/>
  <c r="AV1071" i="16"/>
  <c r="AY1119" i="16"/>
  <c r="BG1119" i="16" s="1"/>
  <c r="BO1119" i="16" s="1"/>
  <c r="AY1148" i="16"/>
  <c r="AZ1068" i="16"/>
  <c r="AZ1096" i="16"/>
  <c r="BH1096" i="16" s="1"/>
  <c r="BP1096" i="16" s="1"/>
  <c r="AY1104" i="16"/>
  <c r="BG1104" i="16" s="1"/>
  <c r="BO1104" i="16" s="1"/>
  <c r="AV1069" i="16"/>
  <c r="BA1010" i="16"/>
  <c r="BA1084" i="16"/>
  <c r="BA1092" i="16"/>
  <c r="BA1109" i="16"/>
  <c r="AX1111" i="16"/>
  <c r="AV1125" i="16"/>
  <c r="BA1135" i="16"/>
  <c r="BI1135" i="16" s="1"/>
  <c r="BQ1135" i="16" s="1"/>
  <c r="AV1014" i="16"/>
  <c r="BA1132" i="16"/>
  <c r="AX1084" i="16"/>
  <c r="AX1147" i="16"/>
  <c r="AW1129" i="16"/>
  <c r="AW1146" i="16"/>
  <c r="AX1126" i="16"/>
  <c r="BA1072" i="16"/>
  <c r="BI1072" i="16" s="1"/>
  <c r="BQ1072" i="16" s="1"/>
  <c r="AW1098" i="16"/>
  <c r="AW1030" i="16"/>
  <c r="AZ1132" i="16"/>
  <c r="AZ1109" i="16"/>
  <c r="BA1059" i="16"/>
  <c r="BA1051" i="16"/>
  <c r="AW1042" i="16"/>
  <c r="AZ1032" i="16"/>
  <c r="AX1134" i="16"/>
  <c r="BA1121" i="16"/>
  <c r="AX1093" i="16"/>
  <c r="AZ1041" i="16"/>
  <c r="BH1041" i="16" s="1"/>
  <c r="BP1041" i="16" s="1"/>
  <c r="BA1147" i="16"/>
  <c r="AW1134" i="16"/>
  <c r="AW1121" i="16"/>
  <c r="AY1075" i="16"/>
  <c r="BA1018" i="16"/>
  <c r="AY1141" i="16"/>
  <c r="AZ1130" i="16"/>
  <c r="BA1117" i="16"/>
  <c r="AX1098" i="16"/>
  <c r="AW1026" i="16"/>
  <c r="AX1104" i="16"/>
  <c r="BF1104" i="16" s="1"/>
  <c r="BN1104" i="16" s="1"/>
  <c r="AX1088" i="16"/>
  <c r="AZ1074" i="16"/>
  <c r="AZ1059" i="16"/>
  <c r="BA1043" i="16"/>
  <c r="BA1015" i="16"/>
  <c r="AV1016" i="16"/>
  <c r="AV1112" i="16"/>
  <c r="AW1097" i="16"/>
  <c r="BA1083" i="16"/>
  <c r="AX1071" i="16"/>
  <c r="AX1040" i="16"/>
  <c r="AZ1024" i="16"/>
  <c r="BH1024" i="16" s="1"/>
  <c r="BP1024" i="16" s="1"/>
  <c r="AW1066" i="16"/>
  <c r="AW1050" i="16"/>
  <c r="AX1037" i="16"/>
  <c r="BA1023" i="16"/>
  <c r="AW1120" i="16"/>
  <c r="BE1120" i="16" s="1"/>
  <c r="BM1120" i="16" s="1"/>
  <c r="AW1103" i="16"/>
  <c r="BA1077" i="16"/>
  <c r="AX1045" i="16"/>
  <c r="BA1033" i="16"/>
  <c r="AW1020" i="16"/>
  <c r="AW1014" i="16"/>
  <c r="AY1279" i="16"/>
  <c r="AX1167" i="16"/>
  <c r="BF1167" i="16" s="1"/>
  <c r="BN1167" i="16" s="1"/>
  <c r="BA1178" i="16"/>
  <c r="AV1227" i="16"/>
  <c r="AX1169" i="16"/>
  <c r="BA1220" i="16"/>
  <c r="AY1261" i="16"/>
  <c r="BA1228" i="16"/>
  <c r="BA1253" i="16"/>
  <c r="AV1273" i="16"/>
  <c r="AY1181" i="16"/>
  <c r="BG1181" i="16" s="1"/>
  <c r="BO1181" i="16" s="1"/>
  <c r="BA1168" i="16"/>
  <c r="AW1230" i="16"/>
  <c r="AV1214" i="16"/>
  <c r="AX1272" i="16"/>
  <c r="AW1261" i="16"/>
  <c r="AV1244" i="16"/>
  <c r="AY1243" i="16"/>
  <c r="AW1244" i="16"/>
  <c r="BA1284" i="16"/>
  <c r="AX1166" i="16"/>
  <c r="AW1196" i="16"/>
  <c r="AX1216" i="16"/>
  <c r="AY1242" i="16"/>
  <c r="AW1250" i="16"/>
  <c r="BA1182" i="16"/>
  <c r="BI1182" i="16" s="1"/>
  <c r="BQ1182" i="16" s="1"/>
  <c r="AZ1276" i="16"/>
  <c r="AY1116" i="16"/>
  <c r="AV1237" i="16"/>
  <c r="AV1287" i="16"/>
  <c r="AY1153" i="16"/>
  <c r="AX1237" i="16"/>
  <c r="AX1261" i="16"/>
  <c r="AX1282" i="16"/>
  <c r="AV1311" i="16"/>
  <c r="AY1355" i="16"/>
  <c r="AY934" i="16"/>
  <c r="AW922" i="16"/>
  <c r="BA911" i="16"/>
  <c r="BI911" i="16" s="1"/>
  <c r="BQ911" i="16" s="1"/>
  <c r="AY898" i="16"/>
  <c r="BG898" i="16" s="1"/>
  <c r="BO898" i="16" s="1"/>
  <c r="AY882" i="16"/>
  <c r="AY958" i="16"/>
  <c r="BA945" i="16"/>
  <c r="AV931" i="16"/>
  <c r="AZ918" i="16"/>
  <c r="AV907" i="16"/>
  <c r="BA897" i="16"/>
  <c r="BA886" i="16"/>
  <c r="AZ874" i="16"/>
  <c r="AX968" i="16"/>
  <c r="AZ952" i="16"/>
  <c r="AV937" i="16"/>
  <c r="BA923" i="16"/>
  <c r="AV909" i="16"/>
  <c r="BD909" i="16" s="1"/>
  <c r="BL909" i="16" s="1"/>
  <c r="AV895" i="16"/>
  <c r="BD895" i="16" s="1"/>
  <c r="BL895" i="16" s="1"/>
  <c r="AW882" i="16"/>
  <c r="AV870" i="16"/>
  <c r="AY902" i="16"/>
  <c r="BA963" i="16"/>
  <c r="AV986" i="16"/>
  <c r="AX999" i="16"/>
  <c r="BA974" i="16"/>
  <c r="AY867" i="16"/>
  <c r="AV966" i="16"/>
  <c r="AX1003" i="16"/>
  <c r="AV921" i="16"/>
  <c r="AV979" i="16"/>
  <c r="BD979" i="16" s="1"/>
  <c r="BL979" i="16" s="1"/>
  <c r="AW869" i="16"/>
  <c r="AX926" i="16"/>
  <c r="BA978" i="16"/>
  <c r="BA914" i="16"/>
  <c r="AW988" i="16"/>
  <c r="BA1002" i="16"/>
  <c r="AY949" i="16"/>
  <c r="AV993" i="16"/>
  <c r="AY1001" i="16"/>
  <c r="AX985" i="16"/>
  <c r="AY976" i="16"/>
  <c r="BG976" i="16" s="1"/>
  <c r="BO976" i="16" s="1"/>
  <c r="BA1001" i="16"/>
  <c r="AY1032" i="16"/>
  <c r="AY1048" i="16"/>
  <c r="BG1048" i="16" s="1"/>
  <c r="BO1048" i="16" s="1"/>
  <c r="AV1111" i="16"/>
  <c r="AZ1029" i="16"/>
  <c r="AY1034" i="16"/>
  <c r="AV1113" i="16"/>
  <c r="AZ1066" i="16"/>
  <c r="AV1117" i="16"/>
  <c r="AY1096" i="16"/>
  <c r="BG1096" i="16" s="1"/>
  <c r="BO1096" i="16" s="1"/>
  <c r="AY1150" i="16"/>
  <c r="BG1150" i="16" s="1"/>
  <c r="BO1150" i="16" s="1"/>
  <c r="AY1012" i="16"/>
  <c r="AV1085" i="16"/>
  <c r="AX1121" i="16"/>
  <c r="AY1132" i="16"/>
  <c r="AX1078" i="16"/>
  <c r="BF1078" i="16" s="1"/>
  <c r="BN1078" i="16" s="1"/>
  <c r="AV1010" i="16"/>
  <c r="AX1072" i="16"/>
  <c r="BF1072" i="16" s="1"/>
  <c r="BN1072" i="16" s="1"/>
  <c r="AW1149" i="16"/>
  <c r="BE1149" i="16" s="1"/>
  <c r="BM1149" i="16" s="1"/>
  <c r="AX1136" i="16"/>
  <c r="AV1106" i="16"/>
  <c r="AV1144" i="16"/>
  <c r="AW1108" i="16"/>
  <c r="AW1110" i="16"/>
  <c r="BA1103" i="16"/>
  <c r="AW1082" i="16"/>
  <c r="AW1045" i="16"/>
  <c r="AX1130" i="16"/>
  <c r="AZ1069" i="16"/>
  <c r="BA1146" i="16"/>
  <c r="BA1128" i="16"/>
  <c r="AX1049" i="16"/>
  <c r="BF1049" i="16" s="1"/>
  <c r="BN1049" i="16" s="1"/>
  <c r="BA1145" i="16"/>
  <c r="BA1125" i="16"/>
  <c r="AZ1071" i="16"/>
  <c r="BA1097" i="16"/>
  <c r="AV1141" i="16"/>
  <c r="AV1130" i="16"/>
  <c r="BA1108" i="16"/>
  <c r="AX1086" i="16"/>
  <c r="AW1029" i="16"/>
  <c r="BA1066" i="16"/>
  <c r="BA1058" i="16"/>
  <c r="BA1050" i="16"/>
  <c r="BA1041" i="16"/>
  <c r="BI1041" i="16" s="1"/>
  <c r="BQ1041" i="16" s="1"/>
  <c r="AV1149" i="16"/>
  <c r="BD1149" i="16" s="1"/>
  <c r="BL1149" i="16" s="1"/>
  <c r="AV1132" i="16"/>
  <c r="BA1120" i="16"/>
  <c r="BI1120" i="16" s="1"/>
  <c r="BQ1120" i="16" s="1"/>
  <c r="AX1091" i="16"/>
  <c r="AX1068" i="16"/>
  <c r="AW1052" i="16"/>
  <c r="BE1052" i="16" s="1"/>
  <c r="BM1052" i="16" s="1"/>
  <c r="AV1039" i="16"/>
  <c r="BD1039" i="16" s="1"/>
  <c r="BL1039" i="16" s="1"/>
  <c r="AW1145" i="16"/>
  <c r="BA1133" i="16"/>
  <c r="AX1120" i="16"/>
  <c r="BF1120" i="16" s="1"/>
  <c r="BN1120" i="16" s="1"/>
  <c r="AW1091" i="16"/>
  <c r="AV1068" i="16"/>
  <c r="AV1017" i="16"/>
  <c r="AW1139" i="16"/>
  <c r="AV1128" i="16"/>
  <c r="AX1116" i="16"/>
  <c r="AV1090" i="16"/>
  <c r="BD1090" i="16" s="1"/>
  <c r="BL1090" i="16" s="1"/>
  <c r="BA1025" i="16"/>
  <c r="AZ1117" i="16"/>
  <c r="AW1101" i="16"/>
  <c r="AW1085" i="16"/>
  <c r="AW1072" i="16"/>
  <c r="BE1072" i="16" s="1"/>
  <c r="BM1072" i="16" s="1"/>
  <c r="AV1056" i="16"/>
  <c r="AW1041" i="16"/>
  <c r="BE1041" i="16" s="1"/>
  <c r="BM1041" i="16" s="1"/>
  <c r="BA1027" i="16"/>
  <c r="BI1027" i="16" s="1"/>
  <c r="BQ1027" i="16" s="1"/>
  <c r="AX1013" i="16"/>
  <c r="AW1028" i="16"/>
  <c r="AZ1015" i="16"/>
  <c r="AZ1111" i="16"/>
  <c r="AX1096" i="16"/>
  <c r="BF1096" i="16" s="1"/>
  <c r="BN1096" i="16" s="1"/>
  <c r="AV1082" i="16"/>
  <c r="BA1070" i="16"/>
  <c r="BA1207" i="16"/>
  <c r="AY1646" i="16"/>
  <c r="AV1632" i="16"/>
  <c r="BA1665" i="16"/>
  <c r="AX1459" i="16"/>
  <c r="AZ1532" i="16"/>
  <c r="AY1554" i="16"/>
  <c r="AY1572" i="16"/>
  <c r="AX1392" i="16"/>
  <c r="AY1404" i="16"/>
  <c r="AZ1260" i="16"/>
  <c r="AW870" i="16"/>
  <c r="AV964" i="16"/>
  <c r="AV950" i="16"/>
  <c r="AZ936" i="16"/>
  <c r="AW921" i="16"/>
  <c r="AZ908" i="16"/>
  <c r="AZ894" i="16"/>
  <c r="BA881" i="16"/>
  <c r="BI881" i="16" s="1"/>
  <c r="BQ881" i="16" s="1"/>
  <c r="AZ869" i="16"/>
  <c r="AY913" i="16"/>
  <c r="AY964" i="16"/>
  <c r="AV987" i="16"/>
  <c r="BA980" i="16"/>
  <c r="BI980" i="16" s="1"/>
  <c r="BQ980" i="16" s="1"/>
  <c r="AW889" i="16"/>
  <c r="AW969" i="16"/>
  <c r="AX1007" i="16"/>
  <c r="BF1007" i="16" s="1"/>
  <c r="BN1007" i="16" s="1"/>
  <c r="AY936" i="16"/>
  <c r="BA986" i="16"/>
  <c r="AY886" i="16"/>
  <c r="AY945" i="16"/>
  <c r="BA984" i="16"/>
  <c r="BI984" i="16" s="1"/>
  <c r="BQ984" i="16" s="1"/>
  <c r="AY963" i="16"/>
  <c r="BA992" i="16"/>
  <c r="BI992" i="16" s="1"/>
  <c r="BQ992" i="16" s="1"/>
  <c r="AV1004" i="16"/>
  <c r="AW958" i="16"/>
  <c r="AY994" i="16"/>
  <c r="AW1002" i="16"/>
  <c r="AY894" i="16"/>
  <c r="AW986" i="16"/>
  <c r="AX1002" i="16"/>
  <c r="AY1072" i="16"/>
  <c r="BG1072" i="16" s="1"/>
  <c r="BO1072" i="16" s="1"/>
  <c r="AV1119" i="16"/>
  <c r="BD1119" i="16" s="1"/>
  <c r="BL1119" i="16" s="1"/>
  <c r="AY1052" i="16"/>
  <c r="BG1052" i="16" s="1"/>
  <c r="BO1052" i="16" s="1"/>
  <c r="AY1033" i="16"/>
  <c r="AZ1033" i="16"/>
  <c r="AY1037" i="16"/>
  <c r="AY1078" i="16"/>
  <c r="BG1078" i="16" s="1"/>
  <c r="BO1078" i="16" s="1"/>
  <c r="AX1115" i="16"/>
  <c r="AY1066" i="16"/>
  <c r="AZ1070" i="16"/>
  <c r="AY1124" i="16"/>
  <c r="AY1090" i="16"/>
  <c r="BG1090" i="16" s="1"/>
  <c r="BO1090" i="16" s="1"/>
  <c r="AY1128" i="16"/>
  <c r="AV1029" i="16"/>
  <c r="AW1092" i="16"/>
  <c r="AY1051" i="16"/>
  <c r="AX1148" i="16"/>
  <c r="AY1102" i="16"/>
  <c r="BA1095" i="16"/>
  <c r="AW1011" i="16"/>
  <c r="BE1011" i="16" s="1"/>
  <c r="BM1011" i="16" s="1"/>
  <c r="AW1099" i="16"/>
  <c r="AZ1105" i="16"/>
  <c r="AV1074" i="16"/>
  <c r="AX1109" i="16"/>
  <c r="AV1098" i="16"/>
  <c r="AW1081" i="16"/>
  <c r="AV1138" i="16"/>
  <c r="BA1129" i="16"/>
  <c r="AV1135" i="16"/>
  <c r="BD1135" i="16" s="1"/>
  <c r="BL1135" i="16" s="1"/>
  <c r="AY1127" i="16"/>
  <c r="BG1127" i="16" s="1"/>
  <c r="BO1127" i="16" s="1"/>
  <c r="AX1039" i="16"/>
  <c r="BF1039" i="16" s="1"/>
  <c r="BN1039" i="16" s="1"/>
  <c r="AZ1124" i="16"/>
  <c r="BA1060" i="16"/>
  <c r="AV1124" i="16"/>
  <c r="AY1025" i="16"/>
  <c r="AZ1140" i="16"/>
  <c r="AZ1129" i="16"/>
  <c r="BA1107" i="16"/>
  <c r="BA1085" i="16"/>
  <c r="AZ1028" i="16"/>
  <c r="AW1049" i="16"/>
  <c r="BE1049" i="16" s="1"/>
  <c r="BM1049" i="16" s="1"/>
  <c r="AW1039" i="16"/>
  <c r="BE1039" i="16" s="1"/>
  <c r="BM1039" i="16" s="1"/>
  <c r="AZ1148" i="16"/>
  <c r="AZ1131" i="16"/>
  <c r="AX1105" i="16"/>
  <c r="BA1090" i="16"/>
  <c r="BI1090" i="16" s="1"/>
  <c r="BQ1090" i="16" s="1"/>
  <c r="AZ1067" i="16"/>
  <c r="AZ1038" i="16"/>
  <c r="BH1038" i="16" s="1"/>
  <c r="BP1038" i="16" s="1"/>
  <c r="BA1144" i="16"/>
  <c r="AW1131" i="16"/>
  <c r="AZ1119" i="16"/>
  <c r="BH1119" i="16" s="1"/>
  <c r="BP1119" i="16" s="1"/>
  <c r="AX1090" i="16"/>
  <c r="BF1090" i="16" s="1"/>
  <c r="BN1090" i="16" s="1"/>
  <c r="AV1044" i="16"/>
  <c r="AX1016" i="16"/>
  <c r="BA1138" i="16"/>
  <c r="AZ1127" i="16"/>
  <c r="BH1127" i="16" s="1"/>
  <c r="BP1127" i="16" s="1"/>
  <c r="AZ1115" i="16"/>
  <c r="AX1089" i="16"/>
  <c r="AW1023" i="16"/>
  <c r="BA1116" i="16"/>
  <c r="AX1100" i="16"/>
  <c r="AZ1084" i="16"/>
  <c r="BA1071" i="16"/>
  <c r="AZ1055" i="16"/>
  <c r="BA1040" i="16"/>
  <c r="AX1025" i="16"/>
  <c r="AV1041" i="16"/>
  <c r="BD1041" i="16" s="1"/>
  <c r="BL1041" i="16" s="1"/>
  <c r="AY1027" i="16"/>
  <c r="BG1027" i="16" s="1"/>
  <c r="BO1027" i="16" s="1"/>
  <c r="AW1013" i="16"/>
  <c r="AV1108" i="16"/>
  <c r="AY1093" i="16"/>
  <c r="AZ1081" i="16"/>
  <c r="AW1067" i="16"/>
  <c r="AW1051" i="16"/>
  <c r="AW1646" i="16"/>
  <c r="AW1666" i="16"/>
  <c r="AW1660" i="16"/>
  <c r="AY1616" i="16"/>
  <c r="AW1664" i="16"/>
  <c r="AY1515" i="16"/>
  <c r="BA1458" i="16"/>
  <c r="AW1465" i="16"/>
  <c r="BE1465" i="16" s="1"/>
  <c r="BM1465" i="16" s="1"/>
  <c r="AV1388" i="16"/>
  <c r="AV1370" i="16"/>
  <c r="AZ1264" i="16"/>
  <c r="AZ1309" i="16"/>
  <c r="AW1318" i="16"/>
  <c r="AV1328" i="16"/>
  <c r="AY1412" i="16"/>
  <c r="AZ1266" i="16"/>
  <c r="BH1266" i="16" s="1"/>
  <c r="BP1266" i="16" s="1"/>
  <c r="AZ1343" i="16"/>
  <c r="AV1374" i="16"/>
  <c r="AV1379" i="16"/>
  <c r="AW1090" i="16"/>
  <c r="BE1090" i="16" s="1"/>
  <c r="BM1090" i="16" s="1"/>
  <c r="AW1079" i="16"/>
  <c r="AX1066" i="16"/>
  <c r="BA1336" i="16"/>
  <c r="AY1383" i="16"/>
  <c r="BA1404" i="16"/>
  <c r="AV1423" i="16"/>
  <c r="BA1355" i="16"/>
  <c r="AY1425" i="16"/>
  <c r="AX1054" i="16"/>
  <c r="BF1054" i="16" s="1"/>
  <c r="BN1054" i="16" s="1"/>
  <c r="AV1038" i="16"/>
  <c r="BD1038" i="16" s="1"/>
  <c r="BL1038" i="16" s="1"/>
  <c r="AW1021" i="16"/>
  <c r="BA1065" i="16"/>
  <c r="BA1049" i="16"/>
  <c r="BI1049" i="16" s="1"/>
  <c r="BQ1049" i="16" s="1"/>
  <c r="AV1035" i="16"/>
  <c r="AX1020" i="16"/>
  <c r="BA1119" i="16"/>
  <c r="BI1119" i="16" s="1"/>
  <c r="BQ1119" i="16" s="1"/>
  <c r="AX1102" i="16"/>
  <c r="AY1089" i="16"/>
  <c r="AV1076" i="16"/>
  <c r="AZ1061" i="16"/>
  <c r="AV1043" i="16"/>
  <c r="AV1031" i="16"/>
  <c r="BA1019" i="16"/>
  <c r="BA1013" i="16"/>
  <c r="AV1183" i="16"/>
  <c r="AV1205" i="16"/>
  <c r="AX1170" i="16"/>
  <c r="BF1170" i="16" s="1"/>
  <c r="BN1170" i="16" s="1"/>
  <c r="AZ1220" i="16"/>
  <c r="AV1243" i="16"/>
  <c r="AZ1271" i="16"/>
  <c r="AV1181" i="16"/>
  <c r="BD1181" i="16" s="1"/>
  <c r="BL1181" i="16" s="1"/>
  <c r="AZ1259" i="16"/>
  <c r="AW1179" i="16"/>
  <c r="BE1179" i="16" s="1"/>
  <c r="BM1179" i="16" s="1"/>
  <c r="AW1189" i="16"/>
  <c r="BA1222" i="16"/>
  <c r="AW1225" i="16"/>
  <c r="AX1197" i="16"/>
  <c r="BF1197" i="16" s="1"/>
  <c r="BN1197" i="16" s="1"/>
  <c r="AZ1219" i="16"/>
  <c r="AX1253" i="16"/>
  <c r="AW1266" i="16"/>
  <c r="BE1266" i="16" s="1"/>
  <c r="BM1266" i="16" s="1"/>
  <c r="AX1289" i="16"/>
  <c r="AV1160" i="16"/>
  <c r="AY1203" i="16"/>
  <c r="AY1230" i="16"/>
  <c r="AV1283" i="16"/>
  <c r="AW1290" i="16"/>
  <c r="AX1180" i="16"/>
  <c r="AY1167" i="16"/>
  <c r="BG1167" i="16" s="1"/>
  <c r="BO1167" i="16" s="1"/>
  <c r="AV1238" i="16"/>
  <c r="AZ1213" i="16"/>
  <c r="AW1165" i="16"/>
  <c r="BA1271" i="16"/>
  <c r="AV1236" i="16"/>
  <c r="AV1216" i="16"/>
  <c r="AY1199" i="16"/>
  <c r="BA1181" i="16"/>
  <c r="BI1181" i="16" s="1"/>
  <c r="BQ1181" i="16" s="1"/>
  <c r="AY1164" i="16"/>
  <c r="AZ1243" i="16"/>
  <c r="AZ1225" i="16"/>
  <c r="AV1202" i="16"/>
  <c r="AY1185" i="16"/>
  <c r="BA1156" i="16"/>
  <c r="AW1260" i="16"/>
  <c r="BA1242" i="16"/>
  <c r="AW1224" i="16"/>
  <c r="AZ1189" i="16"/>
  <c r="AW1171" i="16"/>
  <c r="AW1157" i="16"/>
  <c r="AW1162" i="16"/>
  <c r="BA1192" i="16"/>
  <c r="BI1192" i="16" s="1"/>
  <c r="BQ1192" i="16" s="1"/>
  <c r="AV1219" i="16"/>
  <c r="AZ1236" i="16"/>
  <c r="AZ1249" i="16"/>
  <c r="BA1257" i="16"/>
  <c r="BA1285" i="16"/>
  <c r="AW1167" i="16"/>
  <c r="BE1167" i="16" s="1"/>
  <c r="BM1167" i="16" s="1"/>
  <c r="AY1176" i="16"/>
  <c r="BA1198" i="16"/>
  <c r="BA1243" i="16"/>
  <c r="AV1252" i="16"/>
  <c r="AY1286" i="16"/>
  <c r="AW1188" i="16"/>
  <c r="AZ1197" i="16"/>
  <c r="BH1197" i="16" s="1"/>
  <c r="BP1197" i="16" s="1"/>
  <c r="AY1223" i="16"/>
  <c r="AZ1245" i="16"/>
  <c r="AZ1280" i="16"/>
  <c r="AV1186" i="16"/>
  <c r="AW1201" i="16"/>
  <c r="AY1221" i="16"/>
  <c r="BG1221" i="16" s="1"/>
  <c r="BO1221" i="16" s="1"/>
  <c r="AX1241" i="16"/>
  <c r="AZ1268" i="16"/>
  <c r="AY1287" i="16"/>
  <c r="AV1187" i="16"/>
  <c r="AW1222" i="16"/>
  <c r="AZ1242" i="16"/>
  <c r="AW1262" i="16"/>
  <c r="BE1262" i="16" s="1"/>
  <c r="BM1262" i="16" s="1"/>
  <c r="AW1275" i="16"/>
  <c r="AX1283" i="16"/>
  <c r="AY1292" i="16"/>
  <c r="BG1292" i="16" s="1"/>
  <c r="BO1292" i="16" s="1"/>
  <c r="AX1624" i="16"/>
  <c r="BF1624" i="16" s="1"/>
  <c r="BN1624" i="16" s="1"/>
  <c r="AX1648" i="16"/>
  <c r="AX1594" i="16"/>
  <c r="AX1618" i="16"/>
  <c r="BA1613" i="16"/>
  <c r="BI1613" i="16" s="1"/>
  <c r="BQ1613" i="16" s="1"/>
  <c r="AY1610" i="16"/>
  <c r="BG1610" i="16" s="1"/>
  <c r="BO1610" i="16" s="1"/>
  <c r="BA1641" i="16"/>
  <c r="BA1663" i="16"/>
  <c r="BA1607" i="16"/>
  <c r="AY1598" i="16"/>
  <c r="AZ1657" i="16"/>
  <c r="AX1690" i="16"/>
  <c r="AW1620" i="16"/>
  <c r="BE1620" i="16" s="1"/>
  <c r="BM1620" i="16" s="1"/>
  <c r="AY1690" i="16"/>
  <c r="AW1622" i="16"/>
  <c r="AX1666" i="16"/>
  <c r="BA1717" i="16"/>
  <c r="AV1658" i="16"/>
  <c r="AX1620" i="16"/>
  <c r="BF1620" i="16" s="1"/>
  <c r="BN1620" i="16" s="1"/>
  <c r="AW1682" i="16"/>
  <c r="AW1714" i="16"/>
  <c r="AX1692" i="16"/>
  <c r="BF1692" i="16" s="1"/>
  <c r="BN1692" i="16" s="1"/>
  <c r="AV1445" i="16"/>
  <c r="AW1479" i="16"/>
  <c r="AZ1555" i="16"/>
  <c r="AY1459" i="16"/>
  <c r="AY1491" i="16"/>
  <c r="BA1528" i="16"/>
  <c r="AZ1577" i="16"/>
  <c r="AW1467" i="16"/>
  <c r="BE1467" i="16" s="1"/>
  <c r="BM1467" i="16" s="1"/>
  <c r="AW1543" i="16"/>
  <c r="AV1570" i="16"/>
  <c r="AW1624" i="16"/>
  <c r="BE1624" i="16" s="1"/>
  <c r="BM1624" i="16" s="1"/>
  <c r="AW1449" i="16"/>
  <c r="AY1489" i="16"/>
  <c r="AV1519" i="16"/>
  <c r="BD1519" i="16" s="1"/>
  <c r="BL1519" i="16" s="1"/>
  <c r="AV1547" i="16"/>
  <c r="AX1604" i="16"/>
  <c r="BA1446" i="16"/>
  <c r="BA1470" i="16"/>
  <c r="BI1470" i="16" s="1"/>
  <c r="BQ1470" i="16" s="1"/>
  <c r="BA1542" i="16"/>
  <c r="AV1469" i="16"/>
  <c r="BA1518" i="16"/>
  <c r="AV1517" i="16"/>
  <c r="AX1538" i="16"/>
  <c r="BA1510" i="16"/>
  <c r="BA1327" i="16"/>
  <c r="BI1327" i="16" s="1"/>
  <c r="BQ1327" i="16" s="1"/>
  <c r="AX1339" i="16"/>
  <c r="BA1359" i="16"/>
  <c r="BA1371" i="16"/>
  <c r="AX1384" i="16"/>
  <c r="BA1395" i="16"/>
  <c r="BA1406" i="16"/>
  <c r="BI1406" i="16" s="1"/>
  <c r="BQ1406" i="16" s="1"/>
  <c r="BA1436" i="16"/>
  <c r="BI1436" i="16" s="1"/>
  <c r="BQ1436" i="16" s="1"/>
  <c r="AX1269" i="16"/>
  <c r="AZ1313" i="16"/>
  <c r="BH1313" i="16" s="1"/>
  <c r="BP1313" i="16" s="1"/>
  <c r="AW1324" i="16"/>
  <c r="BE1324" i="16" s="1"/>
  <c r="BM1324" i="16" s="1"/>
  <c r="AW1336" i="16"/>
  <c r="BA1344" i="16"/>
  <c r="AZ1356" i="16"/>
  <c r="AY1375" i="16"/>
  <c r="AX1419" i="16"/>
  <c r="BA1428" i="16"/>
  <c r="BA1297" i="16"/>
  <c r="BI1297" i="16" s="1"/>
  <c r="BQ1297" i="16" s="1"/>
  <c r="AV1310" i="16"/>
  <c r="BD1310" i="16" s="1"/>
  <c r="BL1310" i="16" s="1"/>
  <c r="AV1329" i="16"/>
  <c r="AY1341" i="16"/>
  <c r="AX1352" i="16"/>
  <c r="BA1361" i="16"/>
  <c r="AX1374" i="16"/>
  <c r="AY1393" i="16"/>
  <c r="BA1402" i="16"/>
  <c r="AY1434" i="16"/>
  <c r="AW1567" i="16"/>
  <c r="AX1494" i="16"/>
  <c r="BA1476" i="16"/>
  <c r="BA1478" i="16"/>
  <c r="BI1478" i="16" s="1"/>
  <c r="BQ1478" i="16" s="1"/>
  <c r="AZ1720" i="16"/>
  <c r="AX1527" i="16"/>
  <c r="AW1553" i="16"/>
  <c r="BA1482" i="16"/>
  <c r="AZ1572" i="16"/>
  <c r="AV1482" i="16"/>
  <c r="AX1509" i="16"/>
  <c r="AZ1486" i="16"/>
  <c r="AV1579" i="16"/>
  <c r="BD1579" i="16" s="1"/>
  <c r="BL1579" i="16" s="1"/>
  <c r="AZ1562" i="16"/>
  <c r="AV1539" i="16"/>
  <c r="AX1523" i="16"/>
  <c r="AW1492" i="16"/>
  <c r="AV1463" i="16"/>
  <c r="AX1446" i="16"/>
  <c r="AW1561" i="16"/>
  <c r="AV1538" i="16"/>
  <c r="AZ1464" i="16"/>
  <c r="AV1710" i="16"/>
  <c r="BA1565" i="16"/>
  <c r="AW1544" i="16"/>
  <c r="AW1528" i="16"/>
  <c r="BA1501" i="16"/>
  <c r="BI1501" i="16" s="1"/>
  <c r="BQ1501" i="16" s="1"/>
  <c r="BA1487" i="16"/>
  <c r="AY1450" i="16"/>
  <c r="AX1556" i="16"/>
  <c r="BF1556" i="16" s="1"/>
  <c r="BN1556" i="16" s="1"/>
  <c r="AV1541" i="16"/>
  <c r="AZ1527" i="16"/>
  <c r="AX1511" i="16"/>
  <c r="AV1497" i="16"/>
  <c r="AW1485" i="16"/>
  <c r="AW1468" i="16"/>
  <c r="BE1468" i="16" s="1"/>
  <c r="BM1468" i="16" s="1"/>
  <c r="AY1452" i="16"/>
  <c r="AW1575" i="16"/>
  <c r="AX1554" i="16"/>
  <c r="AV1536" i="16"/>
  <c r="AZ1500" i="16"/>
  <c r="BA1486" i="16"/>
  <c r="BA1474" i="16"/>
  <c r="AX1539" i="16"/>
  <c r="AW1510" i="16"/>
  <c r="AX1495" i="16"/>
  <c r="BA1483" i="16"/>
  <c r="BI1483" i="16" s="1"/>
  <c r="BQ1483" i="16" s="1"/>
  <c r="AW1679" i="16"/>
  <c r="AY1699" i="16"/>
  <c r="BG1699" i="16" s="1"/>
  <c r="BO1699" i="16" s="1"/>
  <c r="AZ1644" i="16"/>
  <c r="BH1644" i="16" s="1"/>
  <c r="BP1644" i="16" s="1"/>
  <c r="AZ1625" i="16"/>
  <c r="AZ1688" i="16"/>
  <c r="AZ1663" i="16"/>
  <c r="AV1706" i="16"/>
  <c r="BA1612" i="16"/>
  <c r="AW1715" i="16"/>
  <c r="AY1673" i="16"/>
  <c r="AZ1634" i="16"/>
  <c r="AV1597" i="16"/>
  <c r="AY1683" i="16"/>
  <c r="AY1636" i="16"/>
  <c r="AZ1719" i="16"/>
  <c r="AW1641" i="16"/>
  <c r="AZ1714" i="16"/>
  <c r="AZ1697" i="16"/>
  <c r="AW1677" i="16"/>
  <c r="AV1660" i="16"/>
  <c r="AZ1626" i="16"/>
  <c r="BH1626" i="16" s="1"/>
  <c r="BP1626" i="16" s="1"/>
  <c r="AW1719" i="16"/>
  <c r="BA1702" i="16"/>
  <c r="AV1682" i="16"/>
  <c r="AZ1666" i="16"/>
  <c r="BA1588" i="16"/>
  <c r="AY1707" i="16"/>
  <c r="BG1707" i="16" s="1"/>
  <c r="BO1707" i="16" s="1"/>
  <c r="AV1687" i="16"/>
  <c r="AZ1670" i="16"/>
  <c r="AV1622" i="16"/>
  <c r="AY1605" i="16"/>
  <c r="BA1586" i="16"/>
  <c r="AZ1711" i="16"/>
  <c r="AW1691" i="16"/>
  <c r="BE1691" i="16" s="1"/>
  <c r="BM1691" i="16" s="1"/>
  <c r="BA1674" i="16"/>
  <c r="AX1649" i="16"/>
  <c r="AV1610" i="16"/>
  <c r="BD1610" i="16" s="1"/>
  <c r="BL1610" i="16" s="1"/>
  <c r="AW1587" i="16"/>
  <c r="BA1716" i="16"/>
  <c r="AV1696" i="16"/>
  <c r="AY1679" i="16"/>
  <c r="AY1661" i="16"/>
  <c r="AZ1643" i="16"/>
  <c r="AW1615" i="16"/>
  <c r="AW1599" i="16"/>
  <c r="BE1599" i="16" s="1"/>
  <c r="BM1599" i="16" s="1"/>
  <c r="AV1613" i="16"/>
  <c r="BD1613" i="16" s="1"/>
  <c r="BL1613" i="16" s="1"/>
  <c r="AY1658" i="16"/>
  <c r="AX1639" i="16"/>
  <c r="AY1620" i="16"/>
  <c r="BG1620" i="16" s="1"/>
  <c r="BO1620" i="16" s="1"/>
  <c r="AV1605" i="16"/>
  <c r="AX1589" i="16"/>
  <c r="AZ1650" i="16"/>
  <c r="BH1650" i="16" s="1"/>
  <c r="BP1650" i="16" s="1"/>
  <c r="AZ1638" i="16"/>
  <c r="AV1623" i="16"/>
  <c r="BA1606" i="16"/>
  <c r="AV1646" i="16"/>
  <c r="AY1629" i="16"/>
  <c r="AZ1610" i="16"/>
  <c r="BH1610" i="16" s="1"/>
  <c r="BP1610" i="16" s="1"/>
  <c r="AY1588" i="16"/>
  <c r="AY1311" i="16"/>
  <c r="AV1320" i="16"/>
  <c r="AZ1330" i="16"/>
  <c r="AW1342" i="16"/>
  <c r="AX1361" i="16"/>
  <c r="AZ1371" i="16"/>
  <c r="AW1393" i="16"/>
  <c r="AX1405" i="16"/>
  <c r="BF1405" i="16" s="1"/>
  <c r="BN1405" i="16" s="1"/>
  <c r="BA1414" i="16"/>
  <c r="AV1424" i="16"/>
  <c r="AX1288" i="16"/>
  <c r="BA1439" i="16"/>
  <c r="AZ1302" i="16"/>
  <c r="AV1313" i="16"/>
  <c r="BD1313" i="16" s="1"/>
  <c r="BL1313" i="16" s="1"/>
  <c r="AY1320" i="16"/>
  <c r="AV1330" i="16"/>
  <c r="AZ1339" i="16"/>
  <c r="AY1350" i="16"/>
  <c r="AV1362" i="16"/>
  <c r="BA1374" i="16"/>
  <c r="AZ1386" i="16"/>
  <c r="AW1397" i="16"/>
  <c r="AX1408" i="16"/>
  <c r="BF1408" i="16" s="1"/>
  <c r="BN1408" i="16" s="1"/>
  <c r="AY1418" i="16"/>
  <c r="BA1209" i="16"/>
  <c r="AZ1037" i="16"/>
  <c r="AZ1020" i="16"/>
  <c r="AW1062" i="16"/>
  <c r="AV1046" i="16"/>
  <c r="AZ1034" i="16"/>
  <c r="AV1018" i="16"/>
  <c r="AW1115" i="16"/>
  <c r="AX1099" i="16"/>
  <c r="AX1087" i="16"/>
  <c r="AZ1075" i="16"/>
  <c r="AV1058" i="16"/>
  <c r="AZ1042" i="16"/>
  <c r="AX1030" i="16"/>
  <c r="AX1017" i="16"/>
  <c r="AX1011" i="16"/>
  <c r="BF1011" i="16" s="1"/>
  <c r="BN1011" i="16" s="1"/>
  <c r="AZ1208" i="16"/>
  <c r="AV1231" i="16"/>
  <c r="AY1263" i="16"/>
  <c r="BG1263" i="16" s="1"/>
  <c r="BO1263" i="16" s="1"/>
  <c r="AW1173" i="16"/>
  <c r="AZ1198" i="16"/>
  <c r="AV1251" i="16"/>
  <c r="AY1272" i="16"/>
  <c r="AZ1184" i="16"/>
  <c r="BH1184" i="16" s="1"/>
  <c r="BP1184" i="16" s="1"/>
  <c r="AX1207" i="16"/>
  <c r="AY1233" i="16"/>
  <c r="BG1233" i="16" s="1"/>
  <c r="BO1233" i="16" s="1"/>
  <c r="AZ1282" i="16"/>
  <c r="AW1181" i="16"/>
  <c r="BE1181" i="16" s="1"/>
  <c r="BM1181" i="16" s="1"/>
  <c r="AV1155" i="16"/>
  <c r="AX1191" i="16"/>
  <c r="BF1191" i="16" s="1"/>
  <c r="BN1191" i="16" s="1"/>
  <c r="AV1245" i="16"/>
  <c r="AZ1196" i="16"/>
  <c r="AV1204" i="16"/>
  <c r="AV1220" i="16"/>
  <c r="AW1254" i="16"/>
  <c r="AW1267" i="16"/>
  <c r="BA1292" i="16"/>
  <c r="BI1292" i="16" s="1"/>
  <c r="BQ1292" i="16" s="1"/>
  <c r="AZ1161" i="16"/>
  <c r="AY1204" i="16"/>
  <c r="AV1240" i="16"/>
  <c r="BA1283" i="16"/>
  <c r="AW1241" i="16"/>
  <c r="BA1179" i="16"/>
  <c r="BI1179" i="16" s="1"/>
  <c r="BQ1179" i="16" s="1"/>
  <c r="BA1166" i="16"/>
  <c r="AZ1237" i="16"/>
  <c r="AZ1227" i="16"/>
  <c r="AV1212" i="16"/>
  <c r="AW1200" i="16"/>
  <c r="BA1164" i="16"/>
  <c r="AW1285" i="16"/>
  <c r="AW1265" i="16"/>
  <c r="BE1265" i="16" s="1"/>
  <c r="BM1265" i="16" s="1"/>
  <c r="BA1247" i="16"/>
  <c r="BI1247" i="16" s="1"/>
  <c r="BQ1247" i="16" s="1"/>
  <c r="AZ1235" i="16"/>
  <c r="AZ1215" i="16"/>
  <c r="BH1215" i="16" s="1"/>
  <c r="BP1215" i="16" s="1"/>
  <c r="AY1177" i="16"/>
  <c r="AW1277" i="16"/>
  <c r="BA1259" i="16"/>
  <c r="AX1224" i="16"/>
  <c r="AZ1201" i="16"/>
  <c r="AX1184" i="16"/>
  <c r="BF1184" i="16" s="1"/>
  <c r="BN1184" i="16" s="1"/>
  <c r="AV1166" i="16"/>
  <c r="BA1281" i="16"/>
  <c r="AX1259" i="16"/>
  <c r="AW1240" i="16"/>
  <c r="BA1223" i="16"/>
  <c r="AW1206" i="16"/>
  <c r="BA1170" i="16"/>
  <c r="BI1170" i="16" s="1"/>
  <c r="BQ1170" i="16" s="1"/>
  <c r="AY1156" i="16"/>
  <c r="AZ1163" i="16"/>
  <c r="AY1175" i="16"/>
  <c r="AZ1194" i="16"/>
  <c r="AV1221" i="16"/>
  <c r="BD1221" i="16" s="1"/>
  <c r="BL1221" i="16" s="1"/>
  <c r="AW1238" i="16"/>
  <c r="AV1250" i="16"/>
  <c r="AX1286" i="16"/>
  <c r="AZ1156" i="16"/>
  <c r="BA1169" i="16"/>
  <c r="AZ1182" i="16"/>
  <c r="BH1182" i="16" s="1"/>
  <c r="BP1182" i="16" s="1"/>
  <c r="AV1200" i="16"/>
  <c r="AW1226" i="16"/>
  <c r="AX1244" i="16"/>
  <c r="AV1256" i="16"/>
  <c r="AW1287" i="16"/>
  <c r="AZ1164" i="16"/>
  <c r="AV1191" i="16"/>
  <c r="BD1191" i="16" s="1"/>
  <c r="BL1191" i="16" s="1"/>
  <c r="AV1198" i="16"/>
  <c r="AY1226" i="16"/>
  <c r="BA1246" i="16"/>
  <c r="AZ1281" i="16"/>
  <c r="AY1187" i="16"/>
  <c r="AW1208" i="16"/>
  <c r="AZ1222" i="16"/>
  <c r="AV1247" i="16"/>
  <c r="BD1247" i="16" s="1"/>
  <c r="BL1247" i="16" s="1"/>
  <c r="AZ1272" i="16"/>
  <c r="AW1288" i="16"/>
  <c r="AX1189" i="16"/>
  <c r="AZ1223" i="16"/>
  <c r="AY1250" i="16"/>
  <c r="BA1268" i="16"/>
  <c r="AV1277" i="16"/>
  <c r="AZ1285" i="16"/>
  <c r="AW1293" i="16"/>
  <c r="BE1293" i="16" s="1"/>
  <c r="BM1293" i="16" s="1"/>
  <c r="BA1627" i="16"/>
  <c r="AY1648" i="16"/>
  <c r="AX1642" i="16"/>
  <c r="BA1697" i="16"/>
  <c r="AX1689" i="16"/>
  <c r="AW1706" i="16"/>
  <c r="AV1608" i="16"/>
  <c r="BD1608" i="16" s="1"/>
  <c r="BL1608" i="16" s="1"/>
  <c r="AW1696" i="16"/>
  <c r="AX1717" i="16"/>
  <c r="AX1691" i="16"/>
  <c r="BF1691" i="16" s="1"/>
  <c r="BN1691" i="16" s="1"/>
  <c r="BA1637" i="16"/>
  <c r="BA1599" i="16"/>
  <c r="BI1599" i="16" s="1"/>
  <c r="BQ1599" i="16" s="1"/>
  <c r="AW1720" i="16"/>
  <c r="AV1628" i="16"/>
  <c r="AV1446" i="16"/>
  <c r="AW1483" i="16"/>
  <c r="BE1483" i="16" s="1"/>
  <c r="BM1483" i="16" s="1"/>
  <c r="AZ1556" i="16"/>
  <c r="BH1556" i="16" s="1"/>
  <c r="BP1556" i="16" s="1"/>
  <c r="AX1577" i="16"/>
  <c r="AW1463" i="16"/>
  <c r="BA1532" i="16"/>
  <c r="AY1696" i="16"/>
  <c r="BA1454" i="16"/>
  <c r="AV1490" i="16"/>
  <c r="BA1522" i="16"/>
  <c r="BA1549" i="16"/>
  <c r="BI1549" i="16" s="1"/>
  <c r="BQ1549" i="16" s="1"/>
  <c r="AX1608" i="16"/>
  <c r="BF1608" i="16" s="1"/>
  <c r="BN1608" i="16" s="1"/>
  <c r="AZ1447" i="16"/>
  <c r="AW1547" i="16"/>
  <c r="AV1566" i="16"/>
  <c r="AY1473" i="16"/>
  <c r="AZ1575" i="16"/>
  <c r="AZ1520" i="16"/>
  <c r="AY1465" i="16"/>
  <c r="BG1465" i="16" s="1"/>
  <c r="BO1465" i="16" s="1"/>
  <c r="AX1555" i="16"/>
  <c r="AW1497" i="16"/>
  <c r="AX1309" i="16"/>
  <c r="AZ1329" i="16"/>
  <c r="AV1352" i="16"/>
  <c r="AW1362" i="16"/>
  <c r="AV1385" i="16"/>
  <c r="AZ1409" i="16"/>
  <c r="BH1409" i="16" s="1"/>
  <c r="BP1409" i="16" s="1"/>
  <c r="AW1419" i="16"/>
  <c r="AW1280" i="16"/>
  <c r="AW1505" i="16"/>
  <c r="BA1304" i="16"/>
  <c r="AY1314" i="16"/>
  <c r="AW1337" i="16"/>
  <c r="BA1345" i="16"/>
  <c r="AX1357" i="16"/>
  <c r="BA1366" i="16"/>
  <c r="AV1376" i="16"/>
  <c r="BD1376" i="16" s="1"/>
  <c r="BL1376" i="16" s="1"/>
  <c r="BA1386" i="16"/>
  <c r="AZ1399" i="16"/>
  <c r="AW1409" i="16"/>
  <c r="BE1409" i="16" s="1"/>
  <c r="BM1409" i="16" s="1"/>
  <c r="AV1431" i="16"/>
  <c r="BA1185" i="16"/>
  <c r="AY1299" i="16"/>
  <c r="AY1322" i="16"/>
  <c r="BG1322" i="16" s="1"/>
  <c r="BO1322" i="16" s="1"/>
  <c r="AZ1342" i="16"/>
  <c r="AW1354" i="16"/>
  <c r="AV1364" i="16"/>
  <c r="BD1364" i="16" s="1"/>
  <c r="BL1364" i="16" s="1"/>
  <c r="AY1381" i="16"/>
  <c r="AW1415" i="16"/>
  <c r="AW1426" i="16"/>
  <c r="AZ1435" i="16"/>
  <c r="BH1435" i="16" s="1"/>
  <c r="BP1435" i="16" s="1"/>
  <c r="AX1448" i="16"/>
  <c r="AW1474" i="16"/>
  <c r="AV1475" i="16"/>
  <c r="AY1439" i="16"/>
  <c r="AZ1526" i="16"/>
  <c r="AZ1469" i="16"/>
  <c r="BA1678" i="16"/>
  <c r="AW1526" i="16"/>
  <c r="AW1461" i="16"/>
  <c r="AW1546" i="16"/>
  <c r="AZ1481" i="16"/>
  <c r="BH1481" i="16" s="1"/>
  <c r="BP1481" i="16" s="1"/>
  <c r="AW1554" i="16"/>
  <c r="AV1499" i="16"/>
  <c r="AY1548" i="16"/>
  <c r="BG1548" i="16" s="1"/>
  <c r="BO1548" i="16" s="1"/>
  <c r="AZ1578" i="16"/>
  <c r="BH1578" i="16" s="1"/>
  <c r="BP1578" i="16" s="1"/>
  <c r="AY1538" i="16"/>
  <c r="AX1522" i="16"/>
  <c r="AX1503" i="16"/>
  <c r="AX1491" i="16"/>
  <c r="AZ1462" i="16"/>
  <c r="AZ1537" i="16"/>
  <c r="AY1520" i="16"/>
  <c r="AZ1505" i="16"/>
  <c r="AX1488" i="16"/>
  <c r="AX1462" i="16"/>
  <c r="BA1543" i="16"/>
  <c r="BA1527" i="16"/>
  <c r="AZ1514" i="16"/>
  <c r="AW1498" i="16"/>
  <c r="AX1485" i="16"/>
  <c r="AX1443" i="16"/>
  <c r="AV1571" i="16"/>
  <c r="AY1540" i="16"/>
  <c r="AY1496" i="16"/>
  <c r="BA1484" i="16"/>
  <c r="BA1467" i="16"/>
  <c r="BI1467" i="16" s="1"/>
  <c r="BQ1467" i="16" s="1"/>
  <c r="BA1574" i="16"/>
  <c r="BA1553" i="16"/>
  <c r="AZ1535" i="16"/>
  <c r="BA1513" i="16"/>
  <c r="AX1496" i="16"/>
  <c r="AV1485" i="16"/>
  <c r="AV1473" i="16"/>
  <c r="AX1456" i="16"/>
  <c r="BF1456" i="16" s="1"/>
  <c r="BN1456" i="16" s="1"/>
  <c r="AZ1538" i="16"/>
  <c r="BA1509" i="16"/>
  <c r="AZ1494" i="16"/>
  <c r="AX1481" i="16"/>
  <c r="BF1481" i="16" s="1"/>
  <c r="BN1481" i="16" s="1"/>
  <c r="AV1467" i="16"/>
  <c r="BD1467" i="16" s="1"/>
  <c r="BL1467" i="16" s="1"/>
  <c r="AY1454" i="16"/>
  <c r="AZ1687" i="16"/>
  <c r="AV1678" i="16"/>
  <c r="AV1690" i="16"/>
  <c r="AV1643" i="16"/>
  <c r="AZ1595" i="16"/>
  <c r="AV1679" i="16"/>
  <c r="AW1651" i="16"/>
  <c r="AW1705" i="16"/>
  <c r="AV1599" i="16"/>
  <c r="BD1599" i="16" s="1"/>
  <c r="BL1599" i="16" s="1"/>
  <c r="AV1705" i="16"/>
  <c r="AV1633" i="16"/>
  <c r="AV1595" i="16"/>
  <c r="BA1682" i="16"/>
  <c r="AV1635" i="16"/>
  <c r="AW1711" i="16"/>
  <c r="BA1640" i="16"/>
  <c r="AZ1713" i="16"/>
  <c r="AW1693" i="16"/>
  <c r="BA1676" i="16"/>
  <c r="BI1676" i="16" s="1"/>
  <c r="BQ1676" i="16" s="1"/>
  <c r="BA1718" i="16"/>
  <c r="AV1698" i="16"/>
  <c r="AX1663" i="16"/>
  <c r="AY1606" i="16"/>
  <c r="AY1587" i="16"/>
  <c r="AV1703" i="16"/>
  <c r="AZ1686" i="16"/>
  <c r="AZ1669" i="16"/>
  <c r="AY1604" i="16"/>
  <c r="AY1585" i="16"/>
  <c r="AW1707" i="16"/>
  <c r="BE1707" i="16" s="1"/>
  <c r="BM1707" i="16" s="1"/>
  <c r="BA1690" i="16"/>
  <c r="AV1670" i="16"/>
  <c r="AX1645" i="16"/>
  <c r="AX1609" i="16"/>
  <c r="AV1586" i="16"/>
  <c r="AV1712" i="16"/>
  <c r="AV1675" i="16"/>
  <c r="BA1614" i="16"/>
  <c r="BA1598" i="16"/>
  <c r="AX1631" i="16"/>
  <c r="AZ1612" i="16"/>
  <c r="AX1597" i="16"/>
  <c r="AW1635" i="16"/>
  <c r="AZ1619" i="16"/>
  <c r="AZ1604" i="16"/>
  <c r="AY1586" i="16"/>
  <c r="AZ1649" i="16"/>
  <c r="AY1637" i="16"/>
  <c r="AZ1622" i="16"/>
  <c r="AV1604" i="16"/>
  <c r="AV1589" i="16"/>
  <c r="AZ1609" i="16"/>
  <c r="AZ1587" i="16"/>
  <c r="AY1302" i="16"/>
  <c r="AY1312" i="16"/>
  <c r="AW1322" i="16"/>
  <c r="BE1322" i="16" s="1"/>
  <c r="BM1322" i="16" s="1"/>
  <c r="AW1343" i="16"/>
  <c r="BA1351" i="16"/>
  <c r="AY1372" i="16"/>
  <c r="AW1406" i="16"/>
  <c r="BE1406" i="16" s="1"/>
  <c r="BM1406" i="16" s="1"/>
  <c r="AW1427" i="16"/>
  <c r="AW1445" i="16"/>
  <c r="AV1303" i="16"/>
  <c r="AW1315" i="16"/>
  <c r="BA1321" i="16"/>
  <c r="AY1331" i="16"/>
  <c r="AX1342" i="16"/>
  <c r="AV1351" i="16"/>
  <c r="BA1363" i="16"/>
  <c r="AX1376" i="16"/>
  <c r="BF1376" i="16" s="1"/>
  <c r="BN1376" i="16" s="1"/>
  <c r="AY1387" i="16"/>
  <c r="BA1397" i="16"/>
  <c r="AV1419" i="16"/>
  <c r="AY1429" i="16"/>
  <c r="AW1248" i="16"/>
  <c r="AX1050" i="16"/>
  <c r="AW1035" i="16"/>
  <c r="AW1018" i="16"/>
  <c r="BA1061" i="16"/>
  <c r="AZ1045" i="16"/>
  <c r="AW1031" i="16"/>
  <c r="AZ1017" i="16"/>
  <c r="AX1114" i="16"/>
  <c r="BA1098" i="16"/>
  <c r="BA1086" i="16"/>
  <c r="AX1073" i="16"/>
  <c r="AZ1057" i="16"/>
  <c r="AV1040" i="16"/>
  <c r="BA1029" i="16"/>
  <c r="AV1015" i="16"/>
  <c r="AZ905" i="16"/>
  <c r="BH905" i="16" s="1"/>
  <c r="BP905" i="16" s="1"/>
  <c r="AZ1154" i="16"/>
  <c r="BH1154" i="16" s="1"/>
  <c r="BP1154" i="16" s="1"/>
  <c r="AZ1238" i="16"/>
  <c r="AV1266" i="16"/>
  <c r="BD1266" i="16" s="1"/>
  <c r="BL1266" i="16" s="1"/>
  <c r="AZ1176" i="16"/>
  <c r="AX1199" i="16"/>
  <c r="AZ1255" i="16"/>
  <c r="AY1157" i="16"/>
  <c r="AX1185" i="16"/>
  <c r="AZ1212" i="16"/>
  <c r="AV1235" i="16"/>
  <c r="AV1284" i="16"/>
  <c r="AV1185" i="16"/>
  <c r="AV1157" i="16"/>
  <c r="BA1248" i="16"/>
  <c r="AZ1158" i="16"/>
  <c r="AX1201" i="16"/>
  <c r="AV1229" i="16"/>
  <c r="AZ1205" i="16"/>
  <c r="BA1221" i="16"/>
  <c r="BI1221" i="16" s="1"/>
  <c r="BQ1221" i="16" s="1"/>
  <c r="BA1260" i="16"/>
  <c r="AV1269" i="16"/>
  <c r="AV1280" i="16"/>
  <c r="AV1162" i="16"/>
  <c r="AX1211" i="16"/>
  <c r="AY1241" i="16"/>
  <c r="AW1256" i="16"/>
  <c r="BA1264" i="16"/>
  <c r="AX1284" i="16"/>
  <c r="AV1293" i="16"/>
  <c r="BD1293" i="16" s="1"/>
  <c r="BL1293" i="16" s="1"/>
  <c r="AV1178" i="16"/>
  <c r="AV1163" i="16"/>
  <c r="AW1236" i="16"/>
  <c r="AX1226" i="16"/>
  <c r="AV1208" i="16"/>
  <c r="BA1199" i="16"/>
  <c r="AY1161" i="16"/>
  <c r="AY1284" i="16"/>
  <c r="AY1245" i="16"/>
  <c r="AV1230" i="16"/>
  <c r="AY1214" i="16"/>
  <c r="AY1193" i="16"/>
  <c r="AX1176" i="16"/>
  <c r="AY1159" i="16"/>
  <c r="AW1253" i="16"/>
  <c r="AY1237" i="16"/>
  <c r="AW1218" i="16"/>
  <c r="AV1180" i="16"/>
  <c r="AZ1165" i="16"/>
  <c r="AW1276" i="16"/>
  <c r="BA1239" i="16"/>
  <c r="BI1239" i="16" s="1"/>
  <c r="BQ1239" i="16" s="1"/>
  <c r="AY1222" i="16"/>
  <c r="BA1205" i="16"/>
  <c r="AW1184" i="16"/>
  <c r="BE1184" i="16" s="1"/>
  <c r="BM1184" i="16" s="1"/>
  <c r="AV1168" i="16"/>
  <c r="AV1164" i="16"/>
  <c r="AV1176" i="16"/>
  <c r="BA1201" i="16"/>
  <c r="AW1223" i="16"/>
  <c r="AY1239" i="16"/>
  <c r="BG1239" i="16" s="1"/>
  <c r="BO1239" i="16" s="1"/>
  <c r="AW1251" i="16"/>
  <c r="BA1289" i="16"/>
  <c r="AY1158" i="16"/>
  <c r="AZ1170" i="16"/>
  <c r="BH1170" i="16" s="1"/>
  <c r="BP1170" i="16" s="1"/>
  <c r="BA1188" i="16"/>
  <c r="AZ1210" i="16"/>
  <c r="BA1227" i="16"/>
  <c r="AW1245" i="16"/>
  <c r="AV1257" i="16"/>
  <c r="AZ1288" i="16"/>
  <c r="BA1165" i="16"/>
  <c r="BA1191" i="16"/>
  <c r="BI1191" i="16" s="1"/>
  <c r="BQ1191" i="16" s="1"/>
  <c r="AZ1199" i="16"/>
  <c r="AX1231" i="16"/>
  <c r="AZ1247" i="16"/>
  <c r="BH1247" i="16" s="1"/>
  <c r="BP1247" i="16" s="1"/>
  <c r="BA1286" i="16"/>
  <c r="AY1192" i="16"/>
  <c r="BG1192" i="16" s="1"/>
  <c r="BO1192" i="16" s="1"/>
  <c r="AY1209" i="16"/>
  <c r="BA1224" i="16"/>
  <c r="AY1253" i="16"/>
  <c r="AZ1273" i="16"/>
  <c r="AZ1289" i="16"/>
  <c r="AX1154" i="16"/>
  <c r="BF1154" i="16" s="1"/>
  <c r="BN1154" i="16" s="1"/>
  <c r="AW1195" i="16"/>
  <c r="BE1195" i="16" s="1"/>
  <c r="BM1195" i="16" s="1"/>
  <c r="AV1225" i="16"/>
  <c r="AY1251" i="16"/>
  <c r="BA1269" i="16"/>
  <c r="AV1278" i="16"/>
  <c r="BD1278" i="16" s="1"/>
  <c r="BL1278" i="16" s="1"/>
  <c r="AZ1286" i="16"/>
  <c r="BA1153" i="16"/>
  <c r="AW1632" i="16"/>
  <c r="AW1654" i="16"/>
  <c r="AV1656" i="16"/>
  <c r="BA1645" i="16"/>
  <c r="BA1605" i="16"/>
  <c r="AX1672" i="16"/>
  <c r="AY1698" i="16"/>
  <c r="AY1628" i="16"/>
  <c r="BA1671" i="16"/>
  <c r="AX1694" i="16"/>
  <c r="BF1694" i="16" s="1"/>
  <c r="BN1694" i="16" s="1"/>
  <c r="AX1679" i="16"/>
  <c r="BA1709" i="16"/>
  <c r="BA1699" i="16"/>
  <c r="BI1699" i="16" s="1"/>
  <c r="BQ1699" i="16" s="1"/>
  <c r="AW1586" i="16"/>
  <c r="BA1673" i="16"/>
  <c r="AX1696" i="16"/>
  <c r="AY1722" i="16"/>
  <c r="BG1722" i="16" s="1"/>
  <c r="BO1722" i="16" s="1"/>
  <c r="AY1670" i="16"/>
  <c r="BA1695" i="16"/>
  <c r="BI1695" i="16" s="1"/>
  <c r="BQ1695" i="16" s="1"/>
  <c r="AW1672" i="16"/>
  <c r="AX1671" i="16"/>
  <c r="AX1586" i="16"/>
  <c r="AW1459" i="16"/>
  <c r="BA1496" i="16"/>
  <c r="AY1469" i="16"/>
  <c r="BA1502" i="16"/>
  <c r="AY1441" i="16"/>
  <c r="BA1516" i="16"/>
  <c r="AV1553" i="16"/>
  <c r="AY1495" i="16"/>
  <c r="AY1523" i="16"/>
  <c r="AZ1448" i="16"/>
  <c r="AY1477" i="16"/>
  <c r="BG1477" i="16" s="1"/>
  <c r="BO1477" i="16" s="1"/>
  <c r="AV1444" i="16"/>
  <c r="AV1479" i="16"/>
  <c r="AW1521" i="16"/>
  <c r="AY1576" i="16"/>
  <c r="AV1523" i="16"/>
  <c r="AZ1552" i="16"/>
  <c r="BH1552" i="16" s="1"/>
  <c r="BP1552" i="16" s="1"/>
  <c r="AV1559" i="16"/>
  <c r="AW1499" i="16"/>
  <c r="BA1468" i="16"/>
  <c r="BI1468" i="16" s="1"/>
  <c r="BQ1468" i="16" s="1"/>
  <c r="BA1450" i="16"/>
  <c r="AW1299" i="16"/>
  <c r="AY1310" i="16"/>
  <c r="BG1310" i="16" s="1"/>
  <c r="BO1310" i="16" s="1"/>
  <c r="AX1320" i="16"/>
  <c r="AX1332" i="16"/>
  <c r="AV1341" i="16"/>
  <c r="AY1363" i="16"/>
  <c r="AX1387" i="16"/>
  <c r="AZ1398" i="16"/>
  <c r="AV1154" i="16"/>
  <c r="BD1154" i="16" s="1"/>
  <c r="BL1154" i="16" s="1"/>
  <c r="AY1532" i="16"/>
  <c r="BA1315" i="16"/>
  <c r="AY1326" i="16"/>
  <c r="AX1368" i="16"/>
  <c r="AW1378" i="16"/>
  <c r="AZ1388" i="16"/>
  <c r="AY1410" i="16"/>
  <c r="AY1432" i="16"/>
  <c r="AV1199" i="16"/>
  <c r="AW1311" i="16"/>
  <c r="BA1323" i="16"/>
  <c r="BA1331" i="16"/>
  <c r="AX1343" i="16"/>
  <c r="AY1365" i="16"/>
  <c r="AZ1375" i="16"/>
  <c r="AV1382" i="16"/>
  <c r="BD1382" i="16" s="1"/>
  <c r="BL1382" i="16" s="1"/>
  <c r="AX1406" i="16"/>
  <c r="BF1406" i="16" s="1"/>
  <c r="BN1406" i="16" s="1"/>
  <c r="AY1416" i="16"/>
  <c r="AZ1426" i="16"/>
  <c r="AY1534" i="16"/>
  <c r="BA1451" i="16"/>
  <c r="AW1442" i="16"/>
  <c r="BA1525" i="16"/>
  <c r="BI1525" i="16" s="1"/>
  <c r="BQ1525" i="16" s="1"/>
  <c r="BA1460" i="16"/>
  <c r="AX1439" i="16"/>
  <c r="BA1537" i="16"/>
  <c r="AX1484" i="16"/>
  <c r="AZ1474" i="16"/>
  <c r="AX1550" i="16"/>
  <c r="AW1534" i="16"/>
  <c r="AX1517" i="16"/>
  <c r="AZ1502" i="16"/>
  <c r="AX1533" i="16"/>
  <c r="BF1533" i="16" s="1"/>
  <c r="BN1533" i="16" s="1"/>
  <c r="AX1502" i="16"/>
  <c r="AV1474" i="16"/>
  <c r="AW1460" i="16"/>
  <c r="AW1444" i="16"/>
  <c r="AV1577" i="16"/>
  <c r="AW1559" i="16"/>
  <c r="AX1525" i="16"/>
  <c r="BF1525" i="16" s="1"/>
  <c r="BN1525" i="16" s="1"/>
  <c r="AV1512" i="16"/>
  <c r="AX1497" i="16"/>
  <c r="AZ1570" i="16"/>
  <c r="BA1554" i="16"/>
  <c r="AV1537" i="16"/>
  <c r="AY1524" i="16"/>
  <c r="AX1493" i="16"/>
  <c r="AX1482" i="16"/>
  <c r="AX1570" i="16"/>
  <c r="BA1552" i="16"/>
  <c r="BI1552" i="16" s="1"/>
  <c r="BQ1552" i="16" s="1"/>
  <c r="AY1531" i="16"/>
  <c r="AV1511" i="16"/>
  <c r="BA1495" i="16"/>
  <c r="AY1484" i="16"/>
  <c r="AZ1472" i="16"/>
  <c r="AX1574" i="16"/>
  <c r="AZ1551" i="16"/>
  <c r="BH1551" i="16" s="1"/>
  <c r="BP1551" i="16" s="1"/>
  <c r="AY1522" i="16"/>
  <c r="AV1507" i="16"/>
  <c r="BD1507" i="16" s="1"/>
  <c r="BL1507" i="16" s="1"/>
  <c r="AX1492" i="16"/>
  <c r="AY1466" i="16"/>
  <c r="AV1452" i="16"/>
  <c r="AV1669" i="16"/>
  <c r="AW1689" i="16"/>
  <c r="AY1440" i="16"/>
  <c r="BG1440" i="16" s="1"/>
  <c r="BO1440" i="16" s="1"/>
  <c r="AW1440" i="16"/>
  <c r="BE1440" i="16" s="1"/>
  <c r="BM1440" i="16" s="1"/>
  <c r="AZ1678" i="16"/>
  <c r="AV1645" i="16"/>
  <c r="BA1704" i="16"/>
  <c r="AZ1653" i="16"/>
  <c r="AV1598" i="16"/>
  <c r="AZ1704" i="16"/>
  <c r="AV1655" i="16"/>
  <c r="AZ1632" i="16"/>
  <c r="AZ1594" i="16"/>
  <c r="AV1674" i="16"/>
  <c r="AY1632" i="16"/>
  <c r="BA1710" i="16"/>
  <c r="AZ1639" i="16"/>
  <c r="AW1709" i="16"/>
  <c r="BA1692" i="16"/>
  <c r="BI1692" i="16" s="1"/>
  <c r="BQ1692" i="16" s="1"/>
  <c r="AV1672" i="16"/>
  <c r="AV1714" i="16"/>
  <c r="AV1677" i="16"/>
  <c r="AW1659" i="16"/>
  <c r="AZ1605" i="16"/>
  <c r="AV1719" i="16"/>
  <c r="AZ1702" i="16"/>
  <c r="AZ1685" i="16"/>
  <c r="AY1666" i="16"/>
  <c r="BA1620" i="16"/>
  <c r="BI1620" i="16" s="1"/>
  <c r="BQ1620" i="16" s="1"/>
  <c r="AZ1584" i="16"/>
  <c r="BA1706" i="16"/>
  <c r="AV1686" i="16"/>
  <c r="AY1669" i="16"/>
  <c r="AW1621" i="16"/>
  <c r="BE1621" i="16" s="1"/>
  <c r="BM1621" i="16" s="1"/>
  <c r="AV1585" i="16"/>
  <c r="AV1691" i="16"/>
  <c r="BD1691" i="16" s="1"/>
  <c r="BL1691" i="16" s="1"/>
  <c r="AZ1674" i="16"/>
  <c r="AW1637" i="16"/>
  <c r="AZ1613" i="16"/>
  <c r="BH1613" i="16" s="1"/>
  <c r="BP1613" i="16" s="1"/>
  <c r="AV1584" i="16"/>
  <c r="AV1648" i="16"/>
  <c r="AZ1611" i="16"/>
  <c r="BH1611" i="16" s="1"/>
  <c r="BP1611" i="16" s="1"/>
  <c r="AV1653" i="16"/>
  <c r="AW1617" i="16"/>
  <c r="AZ1585" i="16"/>
  <c r="AV1647" i="16"/>
  <c r="AV1634" i="16"/>
  <c r="AX1619" i="16"/>
  <c r="AZ1588" i="16"/>
  <c r="AV1642" i="16"/>
  <c r="AY1622" i="16"/>
  <c r="AV1607" i="16"/>
  <c r="BA1303" i="16"/>
  <c r="BA1313" i="16"/>
  <c r="BI1313" i="16" s="1"/>
  <c r="BQ1313" i="16" s="1"/>
  <c r="BA1322" i="16"/>
  <c r="BI1322" i="16" s="1"/>
  <c r="BQ1322" i="16" s="1"/>
  <c r="AV1344" i="16"/>
  <c r="AX1364" i="16"/>
  <c r="BF1364" i="16" s="1"/>
  <c r="BN1364" i="16" s="1"/>
  <c r="AX1385" i="16"/>
  <c r="AZ1406" i="16"/>
  <c r="BH1406" i="16" s="1"/>
  <c r="BP1406" i="16" s="1"/>
  <c r="AX1418" i="16"/>
  <c r="AY1428" i="16"/>
  <c r="AX1163" i="16"/>
  <c r="AV1575" i="16"/>
  <c r="AW1306" i="16"/>
  <c r="AZ1315" i="16"/>
  <c r="AX1322" i="16"/>
  <c r="BF1322" i="16" s="1"/>
  <c r="BN1322" i="16" s="1"/>
  <c r="AW1344" i="16"/>
  <c r="BA1352" i="16"/>
  <c r="AW1366" i="16"/>
  <c r="AX1377" i="16"/>
  <c r="BA1388" i="16"/>
  <c r="AW1398" i="16"/>
  <c r="AX1411" i="16"/>
  <c r="BA1420" i="16"/>
  <c r="AV1430" i="16"/>
  <c r="AY1257" i="16"/>
  <c r="AW1047" i="16"/>
  <c r="BA1034" i="16"/>
  <c r="BA1017" i="16"/>
  <c r="AW1058" i="16"/>
  <c r="AW1043" i="16"/>
  <c r="BA1030" i="16"/>
  <c r="AW1015" i="16"/>
  <c r="AW1111" i="16"/>
  <c r="AV1096" i="16"/>
  <c r="BD1096" i="16" s="1"/>
  <c r="BL1096" i="16" s="1"/>
  <c r="AY1083" i="16"/>
  <c r="AW1070" i="16"/>
  <c r="AV1054" i="16"/>
  <c r="BD1054" i="16" s="1"/>
  <c r="BL1054" i="16" s="1"/>
  <c r="AZ1039" i="16"/>
  <c r="BH1039" i="16" s="1"/>
  <c r="BP1039" i="16" s="1"/>
  <c r="AV1027" i="16"/>
  <c r="BD1027" i="16" s="1"/>
  <c r="BL1027" i="16" s="1"/>
  <c r="AZ1014" i="16"/>
  <c r="AW1193" i="16"/>
  <c r="AZ1214" i="16"/>
  <c r="AX1245" i="16"/>
  <c r="AZ1270" i="16"/>
  <c r="BH1270" i="16" s="1"/>
  <c r="BP1270" i="16" s="1"/>
  <c r="AZ1228" i="16"/>
  <c r="AY1256" i="16"/>
  <c r="AW1191" i="16"/>
  <c r="BE1191" i="16" s="1"/>
  <c r="BM1191" i="16" s="1"/>
  <c r="AZ1240" i="16"/>
  <c r="AZ1267" i="16"/>
  <c r="AV1159" i="16"/>
  <c r="AV1195" i="16"/>
  <c r="BD1195" i="16" s="1"/>
  <c r="BL1195" i="16" s="1"/>
  <c r="AW1161" i="16"/>
  <c r="AV1207" i="16"/>
  <c r="AX1222" i="16"/>
  <c r="BA1261" i="16"/>
  <c r="AV1281" i="16"/>
  <c r="AV1169" i="16"/>
  <c r="AV1242" i="16"/>
  <c r="AX1257" i="16"/>
  <c r="BA1265" i="16"/>
  <c r="BI1265" i="16" s="1"/>
  <c r="BQ1265" i="16" s="1"/>
  <c r="AY1293" i="16"/>
  <c r="BG1293" i="16" s="1"/>
  <c r="BO1293" i="16" s="1"/>
  <c r="AZ1239" i="16"/>
  <c r="BH1239" i="16" s="1"/>
  <c r="BP1239" i="16" s="1"/>
  <c r="AZ1177" i="16"/>
  <c r="AY1162" i="16"/>
  <c r="AY1235" i="16"/>
  <c r="BA1225" i="16"/>
  <c r="AY1198" i="16"/>
  <c r="AW1159" i="16"/>
  <c r="AW1281" i="16"/>
  <c r="BA1263" i="16"/>
  <c r="BI1263" i="16" s="1"/>
  <c r="BQ1263" i="16" s="1"/>
  <c r="BA1244" i="16"/>
  <c r="AZ1229" i="16"/>
  <c r="AV1210" i="16"/>
  <c r="AX1192" i="16"/>
  <c r="BF1192" i="16" s="1"/>
  <c r="BN1192" i="16" s="1"/>
  <c r="BA1158" i="16"/>
  <c r="BA1275" i="16"/>
  <c r="AX1252" i="16"/>
  <c r="BA1236" i="16"/>
  <c r="BA1217" i="16"/>
  <c r="AV1196" i="16"/>
  <c r="AZ1179" i="16"/>
  <c r="BH1179" i="16" s="1"/>
  <c r="BP1179" i="16" s="1"/>
  <c r="AY1163" i="16"/>
  <c r="AX1275" i="16"/>
  <c r="AW1252" i="16"/>
  <c r="AV1218" i="16"/>
  <c r="AY1201" i="16"/>
  <c r="BA1183" i="16"/>
  <c r="AZ1167" i="16"/>
  <c r="BH1167" i="16" s="1"/>
  <c r="BP1167" i="16" s="1"/>
  <c r="AY1296" i="16"/>
  <c r="AZ1168" i="16"/>
  <c r="AX1202" i="16"/>
  <c r="AY1225" i="16"/>
  <c r="BA1240" i="16"/>
  <c r="AV1253" i="16"/>
  <c r="AV1264" i="16"/>
  <c r="AX1290" i="16"/>
  <c r="AZ1162" i="16"/>
  <c r="AZ1171" i="16"/>
  <c r="AY1189" i="16"/>
  <c r="BA1212" i="16"/>
  <c r="AY1228" i="16"/>
  <c r="AV1246" i="16"/>
  <c r="AY1269" i="16"/>
  <c r="AV1290" i="16"/>
  <c r="AY1166" i="16"/>
  <c r="AW1192" i="16"/>
  <c r="BE1192" i="16" s="1"/>
  <c r="BM1192" i="16" s="1"/>
  <c r="AV1201" i="16"/>
  <c r="AX1234" i="16"/>
  <c r="AV1249" i="16"/>
  <c r="AX1287" i="16"/>
  <c r="AX1156" i="16"/>
  <c r="BA1193" i="16"/>
  <c r="AW1210" i="16"/>
  <c r="AY1231" i="16"/>
  <c r="AY1254" i="16"/>
  <c r="AZ1274" i="16"/>
  <c r="AV1291" i="16"/>
  <c r="AZ1160" i="16"/>
  <c r="AW1197" i="16"/>
  <c r="BE1197" i="16" s="1"/>
  <c r="BM1197" i="16" s="1"/>
  <c r="AX1227" i="16"/>
  <c r="AZ1252" i="16"/>
  <c r="AX1270" i="16"/>
  <c r="BF1270" i="16" s="1"/>
  <c r="BN1270" i="16" s="1"/>
  <c r="BA1278" i="16"/>
  <c r="BI1278" i="16" s="1"/>
  <c r="BQ1278" i="16" s="1"/>
  <c r="AV1288" i="16"/>
  <c r="AV1153" i="16"/>
  <c r="BA1601" i="16"/>
  <c r="BA1587" i="16"/>
  <c r="AX1646" i="16"/>
  <c r="BA1619" i="16"/>
  <c r="AX1699" i="16"/>
  <c r="BF1699" i="16" s="1"/>
  <c r="BN1699" i="16" s="1"/>
  <c r="AW1636" i="16"/>
  <c r="AY1672" i="16"/>
  <c r="AX1721" i="16"/>
  <c r="BF1721" i="16" s="1"/>
  <c r="BN1721" i="16" s="1"/>
  <c r="AX1684" i="16"/>
  <c r="AY1710" i="16"/>
  <c r="AX1614" i="16"/>
  <c r="AX1674" i="16"/>
  <c r="AY1700" i="16"/>
  <c r="AY1644" i="16"/>
  <c r="BG1644" i="16" s="1"/>
  <c r="BO1644" i="16" s="1"/>
  <c r="AY1674" i="16"/>
  <c r="AX1677" i="16"/>
  <c r="AW1698" i="16"/>
  <c r="AY1676" i="16"/>
  <c r="BG1676" i="16" s="1"/>
  <c r="BO1676" i="16" s="1"/>
  <c r="AX1670" i="16"/>
  <c r="BA1691" i="16"/>
  <c r="BI1691" i="16" s="1"/>
  <c r="BQ1691" i="16" s="1"/>
  <c r="AW1658" i="16"/>
  <c r="AX1681" i="16"/>
  <c r="BA1464" i="16"/>
  <c r="AY1497" i="16"/>
  <c r="AZ1536" i="16"/>
  <c r="AY1558" i="16"/>
  <c r="AW1471" i="16"/>
  <c r="AY1509" i="16"/>
  <c r="AV1535" i="16"/>
  <c r="BA1494" i="16"/>
  <c r="AV1554" i="16"/>
  <c r="AY1463" i="16"/>
  <c r="BA1526" i="16"/>
  <c r="AY1551" i="16"/>
  <c r="BG1551" i="16" s="1"/>
  <c r="BO1551" i="16" s="1"/>
  <c r="AX1449" i="16"/>
  <c r="BA1480" i="16"/>
  <c r="AW1519" i="16"/>
  <c r="BE1519" i="16" s="1"/>
  <c r="BM1519" i="16" s="1"/>
  <c r="AY1552" i="16"/>
  <c r="BG1552" i="16" s="1"/>
  <c r="BO1552" i="16" s="1"/>
  <c r="AW1453" i="16"/>
  <c r="BE1453" i="16" s="1"/>
  <c r="BM1453" i="16" s="1"/>
  <c r="AY1485" i="16"/>
  <c r="BA1524" i="16"/>
  <c r="AY1556" i="16"/>
  <c r="BG1556" i="16" s="1"/>
  <c r="BO1556" i="16" s="1"/>
  <c r="AW1503" i="16"/>
  <c r="AW1541" i="16"/>
  <c r="AX1567" i="16"/>
  <c r="AY1501" i="16"/>
  <c r="BG1501" i="16" s="1"/>
  <c r="BO1501" i="16" s="1"/>
  <c r="AV1471" i="16"/>
  <c r="AZ1548" i="16"/>
  <c r="BH1548" i="16" s="1"/>
  <c r="BP1548" i="16" s="1"/>
  <c r="BA1311" i="16"/>
  <c r="AX1321" i="16"/>
  <c r="AW1334" i="16"/>
  <c r="BE1334" i="16" s="1"/>
  <c r="BM1334" i="16" s="1"/>
  <c r="BA1342" i="16"/>
  <c r="AZ1354" i="16"/>
  <c r="AZ1378" i="16"/>
  <c r="AV1421" i="16"/>
  <c r="BD1421" i="16" s="1"/>
  <c r="BL1421" i="16" s="1"/>
  <c r="AZ1431" i="16"/>
  <c r="AW1186" i="16"/>
  <c r="AZ1307" i="16"/>
  <c r="AV1327" i="16"/>
  <c r="BD1327" i="16" s="1"/>
  <c r="BL1327" i="16" s="1"/>
  <c r="AX1350" i="16"/>
  <c r="AV1359" i="16"/>
  <c r="AW1369" i="16"/>
  <c r="AY1379" i="16"/>
  <c r="AY1389" i="16"/>
  <c r="BA1401" i="16"/>
  <c r="AV1411" i="16"/>
  <c r="AY1224" i="16"/>
  <c r="AZ1314" i="16"/>
  <c r="AX1324" i="16"/>
  <c r="BF1324" i="16" s="1"/>
  <c r="BN1324" i="16" s="1"/>
  <c r="AZ1333" i="16"/>
  <c r="AY1344" i="16"/>
  <c r="AV1356" i="16"/>
  <c r="AZ1385" i="16"/>
  <c r="AY1396" i="16"/>
  <c r="BA1407" i="16"/>
  <c r="AV1417" i="16"/>
  <c r="AY1427" i="16"/>
  <c r="AZ1533" i="16"/>
  <c r="BH1533" i="16" s="1"/>
  <c r="BP1533" i="16" s="1"/>
  <c r="AV1661" i="16"/>
  <c r="AV1582" i="16"/>
  <c r="AV1441" i="16"/>
  <c r="AX1562" i="16"/>
  <c r="AX1512" i="16"/>
  <c r="AY1528" i="16"/>
  <c r="AY1462" i="16"/>
  <c r="AX1529" i="16"/>
  <c r="AW1446" i="16"/>
  <c r="AX1531" i="16"/>
  <c r="BA1473" i="16"/>
  <c r="AZ1549" i="16"/>
  <c r="BH1549" i="16" s="1"/>
  <c r="BP1549" i="16" s="1"/>
  <c r="BA1533" i="16"/>
  <c r="BI1533" i="16" s="1"/>
  <c r="BQ1533" i="16" s="1"/>
  <c r="AZ1488" i="16"/>
  <c r="AX1455" i="16"/>
  <c r="AW1441" i="16"/>
  <c r="AX1572" i="16"/>
  <c r="BA1558" i="16"/>
  <c r="AX1532" i="16"/>
  <c r="BA1515" i="16"/>
  <c r="AX1498" i="16"/>
  <c r="AZ1473" i="16"/>
  <c r="AV1459" i="16"/>
  <c r="AZ1576" i="16"/>
  <c r="AX1558" i="16"/>
  <c r="AZ1540" i="16"/>
  <c r="AZ1524" i="16"/>
  <c r="AZ1511" i="16"/>
  <c r="AZ1496" i="16"/>
  <c r="AX1478" i="16"/>
  <c r="BF1478" i="16" s="1"/>
  <c r="BN1478" i="16" s="1"/>
  <c r="AW1582" i="16"/>
  <c r="AW1566" i="16"/>
  <c r="AV1548" i="16"/>
  <c r="BD1548" i="16" s="1"/>
  <c r="BL1548" i="16" s="1"/>
  <c r="AW1536" i="16"/>
  <c r="BA1507" i="16"/>
  <c r="BI1507" i="16" s="1"/>
  <c r="BQ1507" i="16" s="1"/>
  <c r="BA1492" i="16"/>
  <c r="AV1668" i="16"/>
  <c r="BD1668" i="16" s="1"/>
  <c r="BL1668" i="16" s="1"/>
  <c r="BA1569" i="16"/>
  <c r="AY1530" i="16"/>
  <c r="AY1510" i="16"/>
  <c r="AV1493" i="16"/>
  <c r="AY1550" i="16"/>
  <c r="AX1534" i="16"/>
  <c r="AY1506" i="16"/>
  <c r="AW1477" i="16"/>
  <c r="BE1477" i="16" s="1"/>
  <c r="BM1477" i="16" s="1"/>
  <c r="AX1463" i="16"/>
  <c r="AZ1700" i="16"/>
  <c r="AV1641" i="16"/>
  <c r="AZ1582" i="16"/>
  <c r="AZ1677" i="16"/>
  <c r="AV1583" i="16"/>
  <c r="BD1583" i="16" s="1"/>
  <c r="BL1583" i="16" s="1"/>
  <c r="AZ1703" i="16"/>
  <c r="AW1633" i="16"/>
  <c r="AY1597" i="16"/>
  <c r="AV1695" i="16"/>
  <c r="BD1695" i="16" s="1"/>
  <c r="BL1695" i="16" s="1"/>
  <c r="AZ1654" i="16"/>
  <c r="AZ1631" i="16"/>
  <c r="AW1673" i="16"/>
  <c r="AW1683" i="16"/>
  <c r="BA1638" i="16"/>
  <c r="BA1708" i="16"/>
  <c r="AV1688" i="16"/>
  <c r="AY1671" i="16"/>
  <c r="AV1594" i="16"/>
  <c r="AV1693" i="16"/>
  <c r="AZ1676" i="16"/>
  <c r="BH1676" i="16" s="1"/>
  <c r="BP1676" i="16" s="1"/>
  <c r="AV1627" i="16"/>
  <c r="AZ1603" i="16"/>
  <c r="AZ1718" i="16"/>
  <c r="AZ1701" i="16"/>
  <c r="AW1681" i="16"/>
  <c r="AZ1665" i="16"/>
  <c r="BA1722" i="16"/>
  <c r="BI1722" i="16" s="1"/>
  <c r="BQ1722" i="16" s="1"/>
  <c r="AV1702" i="16"/>
  <c r="AY1685" i="16"/>
  <c r="AV1666" i="16"/>
  <c r="AV1620" i="16"/>
  <c r="BD1620" i="16" s="1"/>
  <c r="BL1620" i="16" s="1"/>
  <c r="AY1584" i="16"/>
  <c r="AV1707" i="16"/>
  <c r="BD1707" i="16" s="1"/>
  <c r="BL1707" i="16" s="1"/>
  <c r="AZ1690" i="16"/>
  <c r="AZ1673" i="16"/>
  <c r="BA1648" i="16"/>
  <c r="BA1636" i="16"/>
  <c r="AV1624" i="16"/>
  <c r="BD1624" i="16" s="1"/>
  <c r="BL1624" i="16" s="1"/>
  <c r="AV1609" i="16"/>
  <c r="AV1590" i="16"/>
  <c r="AZ1652" i="16"/>
  <c r="BA1616" i="16"/>
  <c r="BA1600" i="16"/>
  <c r="AW1583" i="16"/>
  <c r="BE1583" i="16" s="1"/>
  <c r="BM1583" i="16" s="1"/>
  <c r="AZ1646" i="16"/>
  <c r="AY1633" i="16"/>
  <c r="AV1616" i="16"/>
  <c r="AY1600" i="16"/>
  <c r="AZ1621" i="16"/>
  <c r="BH1621" i="16" s="1"/>
  <c r="BP1621" i="16" s="1"/>
  <c r="AZ1606" i="16"/>
  <c r="BA1584" i="16"/>
  <c r="AV1306" i="16"/>
  <c r="AX1314" i="16"/>
  <c r="AV1333" i="16"/>
  <c r="AX1356" i="16"/>
  <c r="AZ1366" i="16"/>
  <c r="AW1376" i="16"/>
  <c r="BE1376" i="16" s="1"/>
  <c r="BM1376" i="16" s="1"/>
  <c r="AZ1397" i="16"/>
  <c r="AX1175" i="16"/>
  <c r="AX1297" i="16"/>
  <c r="BF1297" i="16" s="1"/>
  <c r="BN1297" i="16" s="1"/>
  <c r="AX1307" i="16"/>
  <c r="AY1316" i="16"/>
  <c r="AX1323" i="16"/>
  <c r="AX1333" i="16"/>
  <c r="AW1345" i="16"/>
  <c r="BA1353" i="16"/>
  <c r="AY1367" i="16"/>
  <c r="BA1378" i="16"/>
  <c r="AZ1390" i="16"/>
  <c r="BH1390" i="16" s="1"/>
  <c r="BP1390" i="16" s="1"/>
  <c r="AW1412" i="16"/>
  <c r="AZ1423" i="16"/>
  <c r="BA1287" i="16"/>
  <c r="AX1062" i="16"/>
  <c r="AW1046" i="16"/>
  <c r="AX1031" i="16"/>
  <c r="AX1015" i="16"/>
  <c r="BA1057" i="16"/>
  <c r="BA1042" i="16"/>
  <c r="AW1027" i="16"/>
  <c r="BE1027" i="16" s="1"/>
  <c r="BM1027" i="16" s="1"/>
  <c r="BA1014" i="16"/>
  <c r="AX1110" i="16"/>
  <c r="AZ1095" i="16"/>
  <c r="AX1081" i="16"/>
  <c r="BA1069" i="16"/>
  <c r="AZ1053" i="16"/>
  <c r="AW1037" i="16"/>
  <c r="AZ1026" i="16"/>
  <c r="AV1012" i="16"/>
  <c r="AX1215" i="16"/>
  <c r="BF1215" i="16" s="1"/>
  <c r="BN1215" i="16" s="1"/>
  <c r="AY1271" i="16"/>
  <c r="AX1229" i="16"/>
  <c r="AY1168" i="16"/>
  <c r="BA1250" i="16"/>
  <c r="AW1207" i="16"/>
  <c r="AX1235" i="16"/>
  <c r="AX1157" i="16"/>
  <c r="AW1209" i="16"/>
  <c r="BA1270" i="16"/>
  <c r="BI1270" i="16" s="1"/>
  <c r="BQ1270" i="16" s="1"/>
  <c r="BA1282" i="16"/>
  <c r="BA1176" i="16"/>
  <c r="BA1219" i="16"/>
  <c r="AZ1246" i="16"/>
  <c r="AW1258" i="16"/>
  <c r="AX1266" i="16"/>
  <c r="BF1266" i="16" s="1"/>
  <c r="BN1266" i="16" s="1"/>
  <c r="AW1286" i="16"/>
  <c r="AW1249" i="16"/>
  <c r="BA1234" i="16"/>
  <c r="AV1224" i="16"/>
  <c r="AV1206" i="16"/>
  <c r="AV1174" i="16"/>
  <c r="BA1159" i="16"/>
  <c r="AX1158" i="16"/>
  <c r="AX1280" i="16"/>
  <c r="AW1257" i="16"/>
  <c r="AW1242" i="16"/>
  <c r="AV1188" i="16"/>
  <c r="AV1170" i="16"/>
  <c r="BD1170" i="16" s="1"/>
  <c r="BL1170" i="16" s="1"/>
  <c r="AV1156" i="16"/>
  <c r="BA1251" i="16"/>
  <c r="AW1234" i="16"/>
  <c r="AY1213" i="16"/>
  <c r="AZ1195" i="16"/>
  <c r="BH1195" i="16" s="1"/>
  <c r="BP1195" i="16" s="1"/>
  <c r="AY1178" i="16"/>
  <c r="AV1161" i="16"/>
  <c r="AX1251" i="16"/>
  <c r="AY1236" i="16"/>
  <c r="AZ1217" i="16"/>
  <c r="AY1179" i="16"/>
  <c r="BG1179" i="16" s="1"/>
  <c r="BO1179" i="16" s="1"/>
  <c r="AY1165" i="16"/>
  <c r="AY1169" i="16"/>
  <c r="AV1179" i="16"/>
  <c r="BD1179" i="16" s="1"/>
  <c r="BL1179" i="16" s="1"/>
  <c r="AW1214" i="16"/>
  <c r="AW1228" i="16"/>
  <c r="AZ1241" i="16"/>
  <c r="AV1254" i="16"/>
  <c r="AV1265" i="16"/>
  <c r="BD1265" i="16" s="1"/>
  <c r="BL1265" i="16" s="1"/>
  <c r="BA1293" i="16"/>
  <c r="BI1293" i="16" s="1"/>
  <c r="BQ1293" i="16" s="1"/>
  <c r="BA1163" i="16"/>
  <c r="AX1172" i="16"/>
  <c r="AY1190" i="16"/>
  <c r="BA1213" i="16"/>
  <c r="BA1237" i="16"/>
  <c r="AY1247" i="16"/>
  <c r="BG1247" i="16" s="1"/>
  <c r="BO1247" i="16" s="1"/>
  <c r="AY1270" i="16"/>
  <c r="BG1270" i="16" s="1"/>
  <c r="BO1270" i="16" s="1"/>
  <c r="AY1290" i="16"/>
  <c r="BA1172" i="16"/>
  <c r="AZ1193" i="16"/>
  <c r="AW1203" i="16"/>
  <c r="AW1235" i="16"/>
  <c r="AY1273" i="16"/>
  <c r="BA1290" i="16"/>
  <c r="AY1010" i="16"/>
  <c r="AX1182" i="16"/>
  <c r="BF1182" i="16" s="1"/>
  <c r="BN1182" i="16" s="1"/>
  <c r="AW1194" i="16"/>
  <c r="AY1211" i="16"/>
  <c r="AZ1232" i="16"/>
  <c r="AZ1261" i="16"/>
  <c r="AX1277" i="16"/>
  <c r="AY1291" i="16"/>
  <c r="AY1170" i="16"/>
  <c r="BG1170" i="16" s="1"/>
  <c r="BO1170" i="16" s="1"/>
  <c r="AZ1202" i="16"/>
  <c r="AY1229" i="16"/>
  <c r="AZ1256" i="16"/>
  <c r="AW1271" i="16"/>
  <c r="AX1279" i="16"/>
  <c r="AY1288" i="16"/>
  <c r="AV1105" i="16"/>
  <c r="AX1613" i="16"/>
  <c r="BF1613" i="16" s="1"/>
  <c r="BN1613" i="16" s="1"/>
  <c r="AX1588" i="16"/>
  <c r="AW1630" i="16"/>
  <c r="AW1592" i="16"/>
  <c r="BA1681" i="16"/>
  <c r="AX1656" i="16"/>
  <c r="AW1690" i="16"/>
  <c r="AX1634" i="16"/>
  <c r="AW1680" i="16"/>
  <c r="AX1600" i="16"/>
  <c r="BA1655" i="16"/>
  <c r="AX1675" i="16"/>
  <c r="BA1705" i="16"/>
  <c r="AX1702" i="16"/>
  <c r="AX1687" i="16"/>
  <c r="BA1679" i="16"/>
  <c r="AX1465" i="16"/>
  <c r="BF1465" i="16" s="1"/>
  <c r="BN1465" i="16" s="1"/>
  <c r="AY1537" i="16"/>
  <c r="AY1562" i="16"/>
  <c r="AV1496" i="16"/>
  <c r="AW1531" i="16"/>
  <c r="AV1555" i="16"/>
  <c r="AY1481" i="16"/>
  <c r="BG1481" i="16" s="1"/>
  <c r="BO1481" i="16" s="1"/>
  <c r="AV1520" i="16"/>
  <c r="AZ1579" i="16"/>
  <c r="BH1579" i="16" s="1"/>
  <c r="BP1579" i="16" s="1"/>
  <c r="BA1456" i="16"/>
  <c r="BI1456" i="16" s="1"/>
  <c r="BQ1456" i="16" s="1"/>
  <c r="AZ1487" i="16"/>
  <c r="AV1533" i="16"/>
  <c r="BD1533" i="16" s="1"/>
  <c r="BL1533" i="16" s="1"/>
  <c r="AX1557" i="16"/>
  <c r="AW1525" i="16"/>
  <c r="BE1525" i="16" s="1"/>
  <c r="BM1525" i="16" s="1"/>
  <c r="AY1570" i="16"/>
  <c r="AV1447" i="16"/>
  <c r="AZ1518" i="16"/>
  <c r="AW1515" i="16"/>
  <c r="AZ1456" i="16"/>
  <c r="BH1456" i="16" s="1"/>
  <c r="BP1456" i="16" s="1"/>
  <c r="AV1443" i="16"/>
  <c r="AV1551" i="16"/>
  <c r="BD1551" i="16" s="1"/>
  <c r="BL1551" i="16" s="1"/>
  <c r="BA1448" i="16"/>
  <c r="AX1302" i="16"/>
  <c r="AX1312" i="16"/>
  <c r="AW1335" i="16"/>
  <c r="BE1335" i="16" s="1"/>
  <c r="BM1335" i="16" s="1"/>
  <c r="BA1343" i="16"/>
  <c r="AX1355" i="16"/>
  <c r="AX1379" i="16"/>
  <c r="AV1389" i="16"/>
  <c r="AV1400" i="16"/>
  <c r="AX1413" i="16"/>
  <c r="BF1413" i="16" s="1"/>
  <c r="BN1413" i="16" s="1"/>
  <c r="BA1422" i="16"/>
  <c r="AX1432" i="16"/>
  <c r="BA1206" i="16"/>
  <c r="AX1298" i="16"/>
  <c r="AX1308" i="16"/>
  <c r="AV1318" i="16"/>
  <c r="AW1352" i="16"/>
  <c r="AX1362" i="16"/>
  <c r="AZ1369" i="16"/>
  <c r="AY1380" i="16"/>
  <c r="BA1390" i="16"/>
  <c r="BI1390" i="16" s="1"/>
  <c r="BQ1390" i="16" s="1"/>
  <c r="BA1412" i="16"/>
  <c r="AX1434" i="16"/>
  <c r="AY1259" i="16"/>
  <c r="AW1304" i="16"/>
  <c r="AV1315" i="16"/>
  <c r="AY1325" i="16"/>
  <c r="BG1325" i="16" s="1"/>
  <c r="BO1325" i="16" s="1"/>
  <c r="AX1336" i="16"/>
  <c r="AY1357" i="16"/>
  <c r="BA1367" i="16"/>
  <c r="BA1377" i="16"/>
  <c r="AV1386" i="16"/>
  <c r="AV1397" i="16"/>
  <c r="AX1409" i="16"/>
  <c r="BF1409" i="16" s="1"/>
  <c r="BN1409" i="16" s="1"/>
  <c r="BA1418" i="16"/>
  <c r="AW1524" i="16"/>
  <c r="AW1569" i="16"/>
  <c r="AZ1710" i="16"/>
  <c r="AZ1715" i="16"/>
  <c r="BA1551" i="16"/>
  <c r="BI1551" i="16" s="1"/>
  <c r="BQ1551" i="16" s="1"/>
  <c r="BA1563" i="16"/>
  <c r="AV1514" i="16"/>
  <c r="AV1573" i="16"/>
  <c r="AV1464" i="16"/>
  <c r="AW1522" i="16"/>
  <c r="AZ1466" i="16"/>
  <c r="AY1545" i="16"/>
  <c r="AV1530" i="16"/>
  <c r="AX1499" i="16"/>
  <c r="AX1471" i="16"/>
  <c r="AX1454" i="16"/>
  <c r="AX1528" i="16"/>
  <c r="AW1512" i="16"/>
  <c r="AV1483" i="16"/>
  <c r="BD1483" i="16" s="1"/>
  <c r="BL1483" i="16" s="1"/>
  <c r="AX1469" i="16"/>
  <c r="BA1442" i="16"/>
  <c r="AW1572" i="16"/>
  <c r="AX1521" i="16"/>
  <c r="AX1508" i="16"/>
  <c r="AX1458" i="16"/>
  <c r="AY1667" i="16"/>
  <c r="AZ1547" i="16"/>
  <c r="BA1535" i="16"/>
  <c r="AV1505" i="16"/>
  <c r="AX1490" i="16"/>
  <c r="AZ1640" i="16"/>
  <c r="AV1565" i="16"/>
  <c r="AX1546" i="16"/>
  <c r="AY1527" i="16"/>
  <c r="AV1508" i="16"/>
  <c r="AZ1492" i="16"/>
  <c r="BA1449" i="16"/>
  <c r="AV1569" i="16"/>
  <c r="AV1546" i="16"/>
  <c r="AW1530" i="16"/>
  <c r="AV1504" i="16"/>
  <c r="AW1489" i="16"/>
  <c r="BA1462" i="16"/>
  <c r="AW1448" i="16"/>
  <c r="AZ1699" i="16"/>
  <c r="BH1699" i="16" s="1"/>
  <c r="BP1699" i="16" s="1"/>
  <c r="AZ1598" i="16"/>
  <c r="AZ1642" i="16"/>
  <c r="AV1617" i="16"/>
  <c r="AY1668" i="16"/>
  <c r="BG1668" i="16" s="1"/>
  <c r="BO1668" i="16" s="1"/>
  <c r="AV1717" i="16"/>
  <c r="AW1695" i="16"/>
  <c r="BE1695" i="16" s="1"/>
  <c r="BM1695" i="16" s="1"/>
  <c r="AZ1596" i="16"/>
  <c r="BH1596" i="16" s="1"/>
  <c r="BP1596" i="16" s="1"/>
  <c r="AZ1694" i="16"/>
  <c r="BH1694" i="16" s="1"/>
  <c r="BP1694" i="16" s="1"/>
  <c r="AZ1630" i="16"/>
  <c r="AV1694" i="16"/>
  <c r="BD1694" i="16" s="1"/>
  <c r="BL1694" i="16" s="1"/>
  <c r="BA1672" i="16"/>
  <c r="AV1615" i="16"/>
  <c r="AV1673" i="16"/>
  <c r="AV1601" i="16"/>
  <c r="AV1704" i="16"/>
  <c r="AY1687" i="16"/>
  <c r="AW1667" i="16"/>
  <c r="AV1631" i="16"/>
  <c r="AV1709" i="16"/>
  <c r="AZ1692" i="16"/>
  <c r="BH1692" i="16" s="1"/>
  <c r="BP1692" i="16" s="1"/>
  <c r="AZ1675" i="16"/>
  <c r="AV1625" i="16"/>
  <c r="AV1593" i="16"/>
  <c r="AZ1717" i="16"/>
  <c r="AW1697" i="16"/>
  <c r="BA1680" i="16"/>
  <c r="AZ1618" i="16"/>
  <c r="AY1590" i="16"/>
  <c r="AV1718" i="16"/>
  <c r="AY1701" i="16"/>
  <c r="AV1681" i="16"/>
  <c r="AV1619" i="16"/>
  <c r="AV1603" i="16"/>
  <c r="AZ1583" i="16"/>
  <c r="BH1583" i="16" s="1"/>
  <c r="BP1583" i="16" s="1"/>
  <c r="AZ1706" i="16"/>
  <c r="AZ1689" i="16"/>
  <c r="AW1669" i="16"/>
  <c r="AZ1647" i="16"/>
  <c r="AZ1633" i="16"/>
  <c r="AW1609" i="16"/>
  <c r="AV1659" i="16"/>
  <c r="AZ1608" i="16"/>
  <c r="BH1608" i="16" s="1"/>
  <c r="BP1608" i="16" s="1"/>
  <c r="AY1589" i="16"/>
  <c r="AX1651" i="16"/>
  <c r="AV1612" i="16"/>
  <c r="AV1657" i="16"/>
  <c r="AZ1645" i="16"/>
  <c r="AY1630" i="16"/>
  <c r="AY1599" i="16"/>
  <c r="BG1599" i="16" s="1"/>
  <c r="BO1599" i="16" s="1"/>
  <c r="AZ1659" i="16"/>
  <c r="AV1638" i="16"/>
  <c r="AW1619" i="16"/>
  <c r="AW1158" i="16"/>
  <c r="AY1315" i="16"/>
  <c r="AW1326" i="16"/>
  <c r="BA1334" i="16"/>
  <c r="BI1334" i="16" s="1"/>
  <c r="BQ1334" i="16" s="1"/>
  <c r="AW1358" i="16"/>
  <c r="BE1358" i="16" s="1"/>
  <c r="BM1358" i="16" s="1"/>
  <c r="BA1376" i="16"/>
  <c r="BI1376" i="16" s="1"/>
  <c r="BQ1376" i="16" s="1"/>
  <c r="AV1387" i="16"/>
  <c r="AV1398" i="16"/>
  <c r="AX1421" i="16"/>
  <c r="BF1421" i="16" s="1"/>
  <c r="BN1421" i="16" s="1"/>
  <c r="BA1430" i="16"/>
  <c r="AY1182" i="16"/>
  <c r="BG1182" i="16" s="1"/>
  <c r="BO1182" i="16" s="1"/>
  <c r="AV1298" i="16"/>
  <c r="AY1308" i="16"/>
  <c r="AZ1325" i="16"/>
  <c r="BH1325" i="16" s="1"/>
  <c r="BP1325" i="16" s="1"/>
  <c r="AY1334" i="16"/>
  <c r="BG1334" i="16" s="1"/>
  <c r="BO1334" i="16" s="1"/>
  <c r="AV1346" i="16"/>
  <c r="AZ1355" i="16"/>
  <c r="AV1368" i="16"/>
  <c r="AX1380" i="16"/>
  <c r="AY1391" i="16"/>
  <c r="AY1402" i="16"/>
  <c r="AZ1412" i="16"/>
  <c r="AX1424" i="16"/>
  <c r="AX1435" i="16"/>
  <c r="BF1435" i="16" s="1"/>
  <c r="BN1435" i="16" s="1"/>
  <c r="AZ1153" i="16"/>
  <c r="AX1027" i="16"/>
  <c r="BF1027" i="16" s="1"/>
  <c r="BN1027" i="16" s="1"/>
  <c r="AV1013" i="16"/>
  <c r="AW1054" i="16"/>
  <c r="BE1054" i="16" s="1"/>
  <c r="BM1054" i="16" s="1"/>
  <c r="AW1040" i="16"/>
  <c r="BA1026" i="16"/>
  <c r="AW1012" i="16"/>
  <c r="AW1107" i="16"/>
  <c r="BA1080" i="16"/>
  <c r="AV1066" i="16"/>
  <c r="AV1050" i="16"/>
  <c r="AW1024" i="16"/>
  <c r="BE1024" i="16" s="1"/>
  <c r="BM1024" i="16" s="1"/>
  <c r="AY1011" i="16"/>
  <c r="BG1011" i="16" s="1"/>
  <c r="BO1011" i="16" s="1"/>
  <c r="AV1173" i="16"/>
  <c r="AY1197" i="16"/>
  <c r="BG1197" i="16" s="1"/>
  <c r="BO1197" i="16" s="1"/>
  <c r="AW1221" i="16"/>
  <c r="BE1221" i="16" s="1"/>
  <c r="BM1221" i="16" s="1"/>
  <c r="AZ1254" i="16"/>
  <c r="AV1274" i="16"/>
  <c r="BA1154" i="16"/>
  <c r="BI1154" i="16" s="1"/>
  <c r="BQ1154" i="16" s="1"/>
  <c r="AV1211" i="16"/>
  <c r="AV1282" i="16"/>
  <c r="AZ1174" i="16"/>
  <c r="AV1197" i="16"/>
  <c r="BD1197" i="16" s="1"/>
  <c r="BL1197" i="16" s="1"/>
  <c r="AZ1224" i="16"/>
  <c r="AZ1251" i="16"/>
  <c r="AV1271" i="16"/>
  <c r="AZ1180" i="16"/>
  <c r="BA1211" i="16"/>
  <c r="AV1175" i="16"/>
  <c r="AV1209" i="16"/>
  <c r="AZ1244" i="16"/>
  <c r="AW1211" i="16"/>
  <c r="BA1231" i="16"/>
  <c r="AX1271" i="16"/>
  <c r="AY1283" i="16"/>
  <c r="AW1220" i="16"/>
  <c r="AZ1248" i="16"/>
  <c r="AZ1287" i="16"/>
  <c r="AY1220" i="16"/>
  <c r="BA1175" i="16"/>
  <c r="AX1247" i="16"/>
  <c r="BF1247" i="16" s="1"/>
  <c r="BN1247" i="16" s="1"/>
  <c r="AV1232" i="16"/>
  <c r="AY1219" i="16"/>
  <c r="AY1205" i="16"/>
  <c r="AY1173" i="16"/>
  <c r="AX1188" i="16"/>
  <c r="BA1279" i="16"/>
  <c r="AX1256" i="16"/>
  <c r="BA1241" i="16"/>
  <c r="AV1222" i="16"/>
  <c r="AZ1169" i="16"/>
  <c r="AZ1155" i="16"/>
  <c r="AX1268" i="16"/>
  <c r="BA1233" i="16"/>
  <c r="BI1233" i="16" s="1"/>
  <c r="BQ1233" i="16" s="1"/>
  <c r="AX1212" i="16"/>
  <c r="AY1194" i="16"/>
  <c r="AW1268" i="16"/>
  <c r="AV1234" i="16"/>
  <c r="AY1216" i="16"/>
  <c r="AY1195" i="16"/>
  <c r="BG1195" i="16" s="1"/>
  <c r="BO1195" i="16" s="1"/>
  <c r="AW1163" i="16"/>
  <c r="AZ1159" i="16"/>
  <c r="AY1215" i="16"/>
  <c r="BG1215" i="16" s="1"/>
  <c r="BO1215" i="16" s="1"/>
  <c r="BA1229" i="16"/>
  <c r="AX1242" i="16"/>
  <c r="BA1254" i="16"/>
  <c r="AY1277" i="16"/>
  <c r="AW1164" i="16"/>
  <c r="AZ1173" i="16"/>
  <c r="AZ1191" i="16"/>
  <c r="BH1191" i="16" s="1"/>
  <c r="BP1191" i="16" s="1"/>
  <c r="AX1214" i="16"/>
  <c r="AX1238" i="16"/>
  <c r="AX1248" i="16"/>
  <c r="AZ1277" i="16"/>
  <c r="AW1291" i="16"/>
  <c r="AV1177" i="16"/>
  <c r="AV1194" i="16"/>
  <c r="AX1205" i="16"/>
  <c r="AX1236" i="16"/>
  <c r="AY1274" i="16"/>
  <c r="AX1291" i="16"/>
  <c r="AY1183" i="16"/>
  <c r="AY1196" i="16"/>
  <c r="AV1213" i="16"/>
  <c r="AY1234" i="16"/>
  <c r="AY1265" i="16"/>
  <c r="BG1265" i="16" s="1"/>
  <c r="BO1265" i="16" s="1"/>
  <c r="AW1278" i="16"/>
  <c r="BE1278" i="16" s="1"/>
  <c r="BM1278" i="16" s="1"/>
  <c r="AW1292" i="16"/>
  <c r="BE1292" i="16" s="1"/>
  <c r="BM1292" i="16" s="1"/>
  <c r="AX1173" i="16"/>
  <c r="BA1204" i="16"/>
  <c r="AZ1230" i="16"/>
  <c r="AZ1257" i="16"/>
  <c r="AW1272" i="16"/>
  <c r="BA1280" i="16"/>
  <c r="AW1289" i="16"/>
  <c r="AX1640" i="16"/>
  <c r="AW1606" i="16"/>
  <c r="AW1638" i="16"/>
  <c r="AW1596" i="16"/>
  <c r="BE1596" i="16" s="1"/>
  <c r="BM1596" i="16" s="1"/>
  <c r="AW1634" i="16"/>
  <c r="AX1650" i="16"/>
  <c r="BF1650" i="16" s="1"/>
  <c r="BN1650" i="16" s="1"/>
  <c r="AY1682" i="16"/>
  <c r="AW1710" i="16"/>
  <c r="AX1678" i="16"/>
  <c r="BA1667" i="16"/>
  <c r="AY1635" i="16"/>
  <c r="AW1608" i="16"/>
  <c r="BE1608" i="16" s="1"/>
  <c r="BM1608" i="16" s="1"/>
  <c r="AX1680" i="16"/>
  <c r="AY1706" i="16"/>
  <c r="BA1633" i="16"/>
  <c r="BA1707" i="16"/>
  <c r="BI1707" i="16" s="1"/>
  <c r="BQ1707" i="16" s="1"/>
  <c r="AX1606" i="16"/>
  <c r="AW1588" i="16"/>
  <c r="AX1686" i="16"/>
  <c r="AW1509" i="16"/>
  <c r="BA1540" i="16"/>
  <c r="AY1451" i="16"/>
  <c r="AY1479" i="16"/>
  <c r="AW1517" i="16"/>
  <c r="AX1542" i="16"/>
  <c r="AV1564" i="16"/>
  <c r="BD1564" i="16" s="1"/>
  <c r="BL1564" i="16" s="1"/>
  <c r="BA1498" i="16"/>
  <c r="AZ1470" i="16"/>
  <c r="BH1470" i="16" s="1"/>
  <c r="BP1470" i="16" s="1"/>
  <c r="AV1458" i="16"/>
  <c r="AY1457" i="16"/>
  <c r="AY1493" i="16"/>
  <c r="AY1453" i="16"/>
  <c r="BG1453" i="16" s="1"/>
  <c r="BO1453" i="16" s="1"/>
  <c r="AW1550" i="16"/>
  <c r="AZ1571" i="16"/>
  <c r="AX1457" i="16"/>
  <c r="AY1560" i="16"/>
  <c r="AY1521" i="16"/>
  <c r="AV1453" i="16"/>
  <c r="BD1453" i="16" s="1"/>
  <c r="BL1453" i="16" s="1"/>
  <c r="AY1303" i="16"/>
  <c r="BA1324" i="16"/>
  <c r="BI1324" i="16" s="1"/>
  <c r="BQ1324" i="16" s="1"/>
  <c r="AV1336" i="16"/>
  <c r="AZ1345" i="16"/>
  <c r="AW1368" i="16"/>
  <c r="BA1380" i="16"/>
  <c r="AZ1425" i="16"/>
  <c r="AY1433" i="16"/>
  <c r="AX1243" i="16"/>
  <c r="AX1299" i="16"/>
  <c r="BA1329" i="16"/>
  <c r="AW1353" i="16"/>
  <c r="AZ1415" i="16"/>
  <c r="AW1425" i="16"/>
  <c r="AY1435" i="16"/>
  <c r="BG1435" i="16" s="1"/>
  <c r="BO1435" i="16" s="1"/>
  <c r="AW1279" i="16"/>
  <c r="AW1338" i="16"/>
  <c r="BE1338" i="16" s="1"/>
  <c r="BM1338" i="16" s="1"/>
  <c r="AX1378" i="16"/>
  <c r="AZ1421" i="16"/>
  <c r="BH1421" i="16" s="1"/>
  <c r="BP1421" i="16" s="1"/>
  <c r="AW1431" i="16"/>
  <c r="AY1184" i="16"/>
  <c r="BG1184" i="16" s="1"/>
  <c r="BO1184" i="16" s="1"/>
  <c r="AZ1468" i="16"/>
  <c r="BH1468" i="16" s="1"/>
  <c r="BP1468" i="16" s="1"/>
  <c r="AW1568" i="16"/>
  <c r="AZ1541" i="16"/>
  <c r="AZ1542" i="16"/>
  <c r="AX1543" i="16"/>
  <c r="AW1451" i="16"/>
  <c r="AX1552" i="16"/>
  <c r="BF1552" i="16" s="1"/>
  <c r="BN1552" i="16" s="1"/>
  <c r="BA1490" i="16"/>
  <c r="AW1439" i="16"/>
  <c r="AX1507" i="16"/>
  <c r="BF1507" i="16" s="1"/>
  <c r="BN1507" i="16" s="1"/>
  <c r="AX1445" i="16"/>
  <c r="AY1498" i="16"/>
  <c r="AW1538" i="16"/>
  <c r="AX1568" i="16"/>
  <c r="AZ1544" i="16"/>
  <c r="AZ1529" i="16"/>
  <c r="AY1512" i="16"/>
  <c r="AX1451" i="16"/>
  <c r="AW1661" i="16"/>
  <c r="AV1567" i="16"/>
  <c r="AX1548" i="16"/>
  <c r="BF1548" i="16" s="1"/>
  <c r="BN1548" i="16" s="1"/>
  <c r="AV1526" i="16"/>
  <c r="AY1468" i="16"/>
  <c r="BG1468" i="16" s="1"/>
  <c r="BO1468" i="16" s="1"/>
  <c r="AV1721" i="16"/>
  <c r="BD1721" i="16" s="1"/>
  <c r="BL1721" i="16" s="1"/>
  <c r="AW1571" i="16"/>
  <c r="BA1556" i="16"/>
  <c r="BI1556" i="16" s="1"/>
  <c r="BQ1556" i="16" s="1"/>
  <c r="AY1536" i="16"/>
  <c r="AX1520" i="16"/>
  <c r="AX1505" i="16"/>
  <c r="BA1457" i="16"/>
  <c r="AW1639" i="16"/>
  <c r="AY1546" i="16"/>
  <c r="AV1532" i="16"/>
  <c r="BA1489" i="16"/>
  <c r="AX1475" i="16"/>
  <c r="AZ1627" i="16"/>
  <c r="AZ1564" i="16"/>
  <c r="BH1564" i="16" s="1"/>
  <c r="BP1564" i="16" s="1"/>
  <c r="AY1543" i="16"/>
  <c r="AX1524" i="16"/>
  <c r="AZ1507" i="16"/>
  <c r="BH1507" i="16" s="1"/>
  <c r="BP1507" i="16" s="1"/>
  <c r="AW1490" i="16"/>
  <c r="AV1478" i="16"/>
  <c r="BD1478" i="16" s="1"/>
  <c r="BL1478" i="16" s="1"/>
  <c r="AW1464" i="16"/>
  <c r="AY1448" i="16"/>
  <c r="AZ1568" i="16"/>
  <c r="AZ1545" i="16"/>
  <c r="BA1529" i="16"/>
  <c r="BA1488" i="16"/>
  <c r="AV1461" i="16"/>
  <c r="BA1447" i="16"/>
  <c r="BA1698" i="16"/>
  <c r="BA1440" i="16"/>
  <c r="BI1440" i="16" s="1"/>
  <c r="BQ1440" i="16" s="1"/>
  <c r="AY1664" i="16"/>
  <c r="AZ1591" i="16"/>
  <c r="AZ1667" i="16"/>
  <c r="AV1716" i="16"/>
  <c r="BA1694" i="16"/>
  <c r="BI1694" i="16" s="1"/>
  <c r="BQ1694" i="16" s="1"/>
  <c r="AZ1693" i="16"/>
  <c r="AW1647" i="16"/>
  <c r="AW1629" i="16"/>
  <c r="AY1693" i="16"/>
  <c r="AZ1671" i="16"/>
  <c r="AV1722" i="16"/>
  <c r="BD1722" i="16" s="1"/>
  <c r="BL1722" i="16" s="1"/>
  <c r="AZ1672" i="16"/>
  <c r="AV1720" i="16"/>
  <c r="AV1683" i="16"/>
  <c r="BA1666" i="16"/>
  <c r="AV1629" i="16"/>
  <c r="AZ1592" i="16"/>
  <c r="AZ1708" i="16"/>
  <c r="AZ1691" i="16"/>
  <c r="BH1691" i="16" s="1"/>
  <c r="BP1691" i="16" s="1"/>
  <c r="AW1671" i="16"/>
  <c r="AZ1624" i="16"/>
  <c r="BH1624" i="16" s="1"/>
  <c r="BP1624" i="16" s="1"/>
  <c r="AV1591" i="16"/>
  <c r="AW1713" i="16"/>
  <c r="BA1696" i="16"/>
  <c r="AV1676" i="16"/>
  <c r="BD1676" i="16" s="1"/>
  <c r="BL1676" i="16" s="1"/>
  <c r="AY1609" i="16"/>
  <c r="AW1589" i="16"/>
  <c r="AV1697" i="16"/>
  <c r="AZ1680" i="16"/>
  <c r="AV1663" i="16"/>
  <c r="AY1618" i="16"/>
  <c r="AZ1602" i="16"/>
  <c r="AZ1722" i="16"/>
  <c r="BH1722" i="16" s="1"/>
  <c r="BP1722" i="16" s="1"/>
  <c r="AZ1705" i="16"/>
  <c r="AW1685" i="16"/>
  <c r="BA1668" i="16"/>
  <c r="BI1668" i="16" s="1"/>
  <c r="BQ1668" i="16" s="1"/>
  <c r="AV1618" i="16"/>
  <c r="AY1602" i="16"/>
  <c r="AZ1658" i="16"/>
  <c r="AV1640" i="16"/>
  <c r="AV1621" i="16"/>
  <c r="BD1621" i="16" s="1"/>
  <c r="BL1621" i="16" s="1"/>
  <c r="AZ1607" i="16"/>
  <c r="AV1587" i="16"/>
  <c r="AW1627" i="16"/>
  <c r="AZ1656" i="16"/>
  <c r="AY1642" i="16"/>
  <c r="AZ1629" i="16"/>
  <c r="AW1611" i="16"/>
  <c r="BE1611" i="16" s="1"/>
  <c r="BM1611" i="16" s="1"/>
  <c r="AV1596" i="16"/>
  <c r="BD1596" i="16" s="1"/>
  <c r="BL1596" i="16" s="1"/>
  <c r="BA1618" i="16"/>
  <c r="AW1307" i="16"/>
  <c r="AV1316" i="16"/>
  <c r="AW1327" i="16"/>
  <c r="BE1327" i="16" s="1"/>
  <c r="BM1327" i="16" s="1"/>
  <c r="BA1335" i="16"/>
  <c r="BI1335" i="16" s="1"/>
  <c r="BQ1335" i="16" s="1"/>
  <c r="AX1347" i="16"/>
  <c r="BA1368" i="16"/>
  <c r="AW1377" i="16"/>
  <c r="AZ1401" i="16"/>
  <c r="AW1411" i="16"/>
  <c r="AW1422" i="16"/>
  <c r="AX1210" i="16"/>
  <c r="AZ1299" i="16"/>
  <c r="BA1309" i="16"/>
  <c r="AX1318" i="16"/>
  <c r="AX1326" i="16"/>
  <c r="AV1335" i="16"/>
  <c r="BD1335" i="16" s="1"/>
  <c r="BL1335" i="16" s="1"/>
  <c r="AY1347" i="16"/>
  <c r="AX1358" i="16"/>
  <c r="BF1358" i="16" s="1"/>
  <c r="BN1358" i="16" s="1"/>
  <c r="BA1369" i="16"/>
  <c r="AZ1382" i="16"/>
  <c r="BH1382" i="16" s="1"/>
  <c r="BP1382" i="16" s="1"/>
  <c r="BA1392" i="16"/>
  <c r="AV1403" i="16"/>
  <c r="AY1413" i="16"/>
  <c r="BG1413" i="16" s="1"/>
  <c r="BO1413" i="16" s="1"/>
  <c r="BA1425" i="16"/>
  <c r="AV811" i="16"/>
  <c r="AX137" i="16"/>
  <c r="AW66" i="16"/>
  <c r="BA7" i="16"/>
  <c r="BI7" i="16" s="1"/>
  <c r="BQ7" i="16" s="1"/>
  <c r="AZ137" i="16"/>
  <c r="AZ84" i="16"/>
  <c r="AV223" i="16"/>
  <c r="BA287" i="16"/>
  <c r="AY229" i="16"/>
  <c r="BG229" i="16" s="1"/>
  <c r="BO229" i="16" s="1"/>
  <c r="AY165" i="16"/>
  <c r="BA232" i="16"/>
  <c r="AZ427" i="16"/>
  <c r="BA335" i="16"/>
  <c r="AV564" i="16"/>
  <c r="AY536" i="16"/>
  <c r="AY456" i="16"/>
  <c r="AW565" i="16"/>
  <c r="AW313" i="16"/>
  <c r="AZ479" i="16"/>
  <c r="BH479" i="16" s="1"/>
  <c r="BP479" i="16" s="1"/>
  <c r="AY518" i="16"/>
  <c r="AV27" i="16"/>
  <c r="AV36" i="16"/>
  <c r="AY23" i="16"/>
  <c r="BG23" i="16" s="1"/>
  <c r="BO23" i="16" s="1"/>
  <c r="AW90" i="16"/>
  <c r="BA52" i="16"/>
  <c r="AW104" i="16"/>
  <c r="AX138" i="16"/>
  <c r="AV6" i="16"/>
  <c r="AY73" i="16"/>
  <c r="AZ133" i="16"/>
  <c r="AV38" i="16"/>
  <c r="AY129" i="16"/>
  <c r="AX118" i="16"/>
  <c r="BF118" i="16" s="1"/>
  <c r="BN118" i="16" s="1"/>
  <c r="AV258" i="16"/>
  <c r="BD258" i="16" s="1"/>
  <c r="BL258" i="16" s="1"/>
  <c r="AW177" i="16"/>
  <c r="BE177" i="16" s="1"/>
  <c r="BM177" i="16" s="1"/>
  <c r="AZ235" i="16"/>
  <c r="BH235" i="16" s="1"/>
  <c r="BP235" i="16" s="1"/>
  <c r="AW210" i="16"/>
  <c r="BA188" i="16"/>
  <c r="BI188" i="16" s="1"/>
  <c r="BQ188" i="16" s="1"/>
  <c r="AX426" i="16"/>
  <c r="AV405" i="16"/>
  <c r="BD405" i="16" s="1"/>
  <c r="BL405" i="16" s="1"/>
  <c r="AW377" i="16"/>
  <c r="AY360" i="16"/>
  <c r="BG360" i="16" s="1"/>
  <c r="BO360" i="16" s="1"/>
  <c r="AZ322" i="16"/>
  <c r="AX403" i="16"/>
  <c r="AZ421" i="16"/>
  <c r="AX481" i="16"/>
  <c r="AX381" i="16"/>
  <c r="AV404" i="16"/>
  <c r="BD404" i="16" s="1"/>
  <c r="BL404" i="16" s="1"/>
  <c r="BA320" i="16"/>
  <c r="BI320" i="16" s="1"/>
  <c r="BQ320" i="16" s="1"/>
  <c r="AY562" i="16"/>
  <c r="AX313" i="16"/>
  <c r="AV562" i="16"/>
  <c r="AV354" i="16"/>
  <c r="BD354" i="16" s="1"/>
  <c r="BL354" i="16" s="1"/>
  <c r="AV476" i="16"/>
  <c r="AW350" i="16"/>
  <c r="AW293" i="16"/>
  <c r="BE293" i="16" s="1"/>
  <c r="BM293" i="16" s="1"/>
  <c r="AX499" i="16"/>
  <c r="AV689" i="16"/>
  <c r="AV635" i="16"/>
  <c r="BA687" i="16"/>
  <c r="BI687" i="16" s="1"/>
  <c r="BQ687" i="16" s="1"/>
  <c r="AY503" i="16"/>
  <c r="BG503" i="16" s="1"/>
  <c r="BO503" i="16" s="1"/>
  <c r="AW482" i="16"/>
  <c r="AV658" i="16"/>
  <c r="BD658" i="16" s="1"/>
  <c r="BL658" i="16" s="1"/>
  <c r="AW600" i="16"/>
  <c r="AZ673" i="16"/>
  <c r="AZ629" i="16"/>
  <c r="AV575" i="16"/>
  <c r="BD575" i="16" s="1"/>
  <c r="BL575" i="16" s="1"/>
  <c r="AW654" i="16"/>
  <c r="AY545" i="16"/>
  <c r="BG545" i="16" s="1"/>
  <c r="BO545" i="16" s="1"/>
  <c r="BA502" i="16"/>
  <c r="AZ859" i="16"/>
  <c r="AW670" i="16"/>
  <c r="AV757" i="16"/>
  <c r="AY658" i="16"/>
  <c r="BG658" i="16" s="1"/>
  <c r="BO658" i="16" s="1"/>
  <c r="BA597" i="16"/>
  <c r="AV610" i="16"/>
  <c r="AY815" i="16"/>
  <c r="BG815" i="16" s="1"/>
  <c r="BO815" i="16" s="1"/>
  <c r="BA833" i="16"/>
  <c r="BI833" i="16" s="1"/>
  <c r="BQ833" i="16" s="1"/>
  <c r="AY761" i="16"/>
  <c r="AW740" i="16"/>
  <c r="AX789" i="16"/>
  <c r="BF789" i="16" s="1"/>
  <c r="BN789" i="16" s="1"/>
  <c r="AX757" i="16"/>
  <c r="AW40" i="16"/>
  <c r="AY54" i="16"/>
  <c r="AY271" i="16"/>
  <c r="BA80" i="16"/>
  <c r="AY263" i="16"/>
  <c r="BA129" i="16"/>
  <c r="BA264" i="16"/>
  <c r="AY97" i="16"/>
  <c r="AV37" i="16"/>
  <c r="BD37" i="16" s="1"/>
  <c r="BL37" i="16" s="1"/>
  <c r="BA285" i="16"/>
  <c r="AZ62" i="16"/>
  <c r="AZ266" i="16"/>
  <c r="BH266" i="16" s="1"/>
  <c r="BP266" i="16" s="1"/>
  <c r="AV187" i="16"/>
  <c r="BD187" i="16" s="1"/>
  <c r="BL187" i="16" s="1"/>
  <c r="AZ254" i="16"/>
  <c r="AW280" i="16"/>
  <c r="AV94" i="16"/>
  <c r="AY419" i="16"/>
  <c r="BA333" i="16"/>
  <c r="AY556" i="16"/>
  <c r="BA535" i="16"/>
  <c r="BA463" i="16"/>
  <c r="BI463" i="16" s="1"/>
  <c r="BQ463" i="16" s="1"/>
  <c r="BA295" i="16"/>
  <c r="AZ319" i="16"/>
  <c r="AV309" i="16"/>
  <c r="BD309" i="16" s="1"/>
  <c r="BL309" i="16" s="1"/>
  <c r="AX298" i="16"/>
  <c r="AW551" i="16"/>
  <c r="AZ482" i="16"/>
  <c r="AZ369" i="16"/>
  <c r="AV295" i="16"/>
  <c r="AY614" i="16"/>
  <c r="BA532" i="16"/>
  <c r="AW689" i="16"/>
  <c r="BA717" i="16"/>
  <c r="BI717" i="16" s="1"/>
  <c r="BQ717" i="16" s="1"/>
  <c r="AW673" i="16"/>
  <c r="BA603" i="16"/>
  <c r="AV762" i="16"/>
  <c r="BA598" i="16"/>
  <c r="BA844" i="16"/>
  <c r="AZ598" i="16"/>
  <c r="AY860" i="16"/>
  <c r="BG860" i="16" s="1"/>
  <c r="BO860" i="16" s="1"/>
  <c r="AX752" i="16"/>
  <c r="BF752" i="16" s="1"/>
  <c r="BN752" i="16" s="1"/>
  <c r="AV776" i="16"/>
  <c r="AX125" i="16"/>
  <c r="BA23" i="16"/>
  <c r="BI23" i="16" s="1"/>
  <c r="BQ23" i="16" s="1"/>
  <c r="AW121" i="16"/>
  <c r="AZ123" i="16"/>
  <c r="BH123" i="16" s="1"/>
  <c r="BP123" i="16" s="1"/>
  <c r="AW98" i="16"/>
  <c r="AW24" i="16"/>
  <c r="AW14" i="16"/>
  <c r="AX22" i="16"/>
  <c r="AX271" i="16"/>
  <c r="AY123" i="16"/>
  <c r="BG123" i="16" s="1"/>
  <c r="BO123" i="16" s="1"/>
  <c r="AX180" i="16"/>
  <c r="BF180" i="16" s="1"/>
  <c r="BN180" i="16" s="1"/>
  <c r="AV278" i="16"/>
  <c r="AX70" i="16"/>
  <c r="BA154" i="16"/>
  <c r="AW215" i="16"/>
  <c r="AX253" i="16"/>
  <c r="AX221" i="16"/>
  <c r="AV200" i="16"/>
  <c r="AY258" i="16"/>
  <c r="BG258" i="16" s="1"/>
  <c r="BO258" i="16" s="1"/>
  <c r="AZ231" i="16"/>
  <c r="AX422" i="16"/>
  <c r="AX477" i="16"/>
  <c r="BF477" i="16" s="1"/>
  <c r="BN477" i="16" s="1"/>
  <c r="AY380" i="16"/>
  <c r="AZ420" i="16"/>
  <c r="BA303" i="16"/>
  <c r="AZ454" i="16"/>
  <c r="AY425" i="16"/>
  <c r="AZ410" i="16"/>
  <c r="AV294" i="16"/>
  <c r="AX497" i="16"/>
  <c r="BF497" i="16" s="1"/>
  <c r="BN497" i="16" s="1"/>
  <c r="BA362" i="16"/>
  <c r="AW359" i="16"/>
  <c r="AY316" i="16"/>
  <c r="AX382" i="16"/>
  <c r="AV361" i="16"/>
  <c r="AV566" i="16"/>
  <c r="BA497" i="16"/>
  <c r="BI497" i="16" s="1"/>
  <c r="BQ497" i="16" s="1"/>
  <c r="AW561" i="16"/>
  <c r="BA670" i="16"/>
  <c r="AW574" i="16"/>
  <c r="BE574" i="16" s="1"/>
  <c r="BM574" i="16" s="1"/>
  <c r="BA520" i="16"/>
  <c r="AW478" i="16"/>
  <c r="AW446" i="16"/>
  <c r="AX718" i="16"/>
  <c r="BF718" i="16" s="1"/>
  <c r="BN718" i="16" s="1"/>
  <c r="BA669" i="16"/>
  <c r="AY701" i="16"/>
  <c r="AZ779" i="16"/>
  <c r="AV475" i="16"/>
  <c r="BA715" i="16"/>
  <c r="AY645" i="16"/>
  <c r="AY541" i="16"/>
  <c r="AV705" i="16"/>
  <c r="AZ693" i="16"/>
  <c r="AX689" i="16"/>
  <c r="AX699" i="16"/>
  <c r="AZ654" i="16"/>
  <c r="AV857" i="16"/>
  <c r="BA775" i="16"/>
  <c r="AX580" i="16"/>
  <c r="BA727" i="16"/>
  <c r="AY808" i="16"/>
  <c r="AV815" i="16"/>
  <c r="BD815" i="16" s="1"/>
  <c r="BL815" i="16" s="1"/>
  <c r="AY285" i="16"/>
  <c r="AV59" i="16"/>
  <c r="BA93" i="16"/>
  <c r="AZ19" i="16"/>
  <c r="AW146" i="16"/>
  <c r="BE146" i="16" s="1"/>
  <c r="BM146" i="16" s="1"/>
  <c r="AW44" i="16"/>
  <c r="BE44" i="16" s="1"/>
  <c r="BM44" i="16" s="1"/>
  <c r="AV255" i="16"/>
  <c r="AV87" i="16"/>
  <c r="AV107" i="16"/>
  <c r="AW67" i="16"/>
  <c r="AV230" i="16"/>
  <c r="AZ208" i="16"/>
  <c r="AW83" i="16"/>
  <c r="AX160" i="16"/>
  <c r="AZ204" i="16"/>
  <c r="AX183" i="16"/>
  <c r="AW292" i="16"/>
  <c r="AV188" i="16"/>
  <c r="BD188" i="16" s="1"/>
  <c r="BL188" i="16" s="1"/>
  <c r="AZ187" i="16"/>
  <c r="BH187" i="16" s="1"/>
  <c r="BP187" i="16" s="1"/>
  <c r="AW312" i="16"/>
  <c r="BA447" i="16"/>
  <c r="AX419" i="16"/>
  <c r="AV382" i="16"/>
  <c r="BA299" i="16"/>
  <c r="AV427" i="16"/>
  <c r="AX416" i="16"/>
  <c r="AW424" i="16"/>
  <c r="AY337" i="16"/>
  <c r="AW307" i="16"/>
  <c r="AZ464" i="16"/>
  <c r="BH464" i="16" s="1"/>
  <c r="BP464" i="16" s="1"/>
  <c r="AW306" i="16"/>
  <c r="BE306" i="16" s="1"/>
  <c r="BM306" i="16" s="1"/>
  <c r="AZ571" i="16"/>
  <c r="AY544" i="16"/>
  <c r="BG544" i="16" s="1"/>
  <c r="BO544" i="16" s="1"/>
  <c r="AX402" i="16"/>
  <c r="BF402" i="16" s="1"/>
  <c r="BN402" i="16" s="1"/>
  <c r="AZ442" i="16"/>
  <c r="AY444" i="16"/>
  <c r="AX324" i="16"/>
  <c r="AW559" i="16"/>
  <c r="AW710" i="16"/>
  <c r="AW530" i="16"/>
  <c r="AY519" i="16"/>
  <c r="BA667" i="16"/>
  <c r="AW699" i="16"/>
  <c r="AW614" i="16"/>
  <c r="AV665" i="16"/>
  <c r="BA642" i="16"/>
  <c r="AW572" i="16"/>
  <c r="AY717" i="16"/>
  <c r="BG717" i="16" s="1"/>
  <c r="BO717" i="16" s="1"/>
  <c r="AV618" i="16"/>
  <c r="AW592" i="16"/>
  <c r="BE592" i="16" s="1"/>
  <c r="BM592" i="16" s="1"/>
  <c r="AZ637" i="16"/>
  <c r="AY639" i="16"/>
  <c r="BA628" i="16"/>
  <c r="AV825" i="16"/>
  <c r="BA857" i="16"/>
  <c r="AW741" i="16"/>
  <c r="AX792" i="16"/>
  <c r="BA403" i="16"/>
  <c r="AW45" i="16"/>
  <c r="BE45" i="16" s="1"/>
  <c r="BM45" i="16" s="1"/>
  <c r="AZ64" i="16"/>
  <c r="AV140" i="16"/>
  <c r="AZ130" i="16"/>
  <c r="AW41" i="16"/>
  <c r="AZ43" i="16"/>
  <c r="AZ23" i="16"/>
  <c r="BH23" i="16" s="1"/>
  <c r="BP23" i="16" s="1"/>
  <c r="AY46" i="16"/>
  <c r="AX196" i="16"/>
  <c r="AV247" i="16"/>
  <c r="AX276" i="16"/>
  <c r="AX227" i="16"/>
  <c r="AV284" i="16"/>
  <c r="AV285" i="16"/>
  <c r="AY188" i="16"/>
  <c r="BG188" i="16" s="1"/>
  <c r="BO188" i="16" s="1"/>
  <c r="AZ250" i="16"/>
  <c r="AZ218" i="16"/>
  <c r="AV208" i="16"/>
  <c r="AZ186" i="16"/>
  <c r="AX218" i="16"/>
  <c r="AX186" i="16"/>
  <c r="AV165" i="16"/>
  <c r="AX154" i="16"/>
  <c r="BA329" i="16"/>
  <c r="AX458" i="16"/>
  <c r="AY415" i="16"/>
  <c r="BA404" i="16"/>
  <c r="BI404" i="16" s="1"/>
  <c r="BQ404" i="16" s="1"/>
  <c r="BA511" i="16"/>
  <c r="AW415" i="16"/>
  <c r="BA359" i="16"/>
  <c r="AX509" i="16"/>
  <c r="AY340" i="16"/>
  <c r="AZ386" i="16"/>
  <c r="BH386" i="16" s="1"/>
  <c r="BP386" i="16" s="1"/>
  <c r="AZ451" i="16"/>
  <c r="AX543" i="16"/>
  <c r="BA515" i="16"/>
  <c r="BI515" i="16" s="1"/>
  <c r="BQ515" i="16" s="1"/>
  <c r="AW461" i="16"/>
  <c r="BE461" i="16" s="1"/>
  <c r="BM461" i="16" s="1"/>
  <c r="AV518" i="16"/>
  <c r="AX650" i="16"/>
  <c r="AV561" i="16"/>
  <c r="AV401" i="16"/>
  <c r="BD401" i="16" s="1"/>
  <c r="BL401" i="16" s="1"/>
  <c r="AV337" i="16"/>
  <c r="AV560" i="16"/>
  <c r="BD560" i="16" s="1"/>
  <c r="BL560" i="16" s="1"/>
  <c r="AY476" i="16"/>
  <c r="AX716" i="16"/>
  <c r="AZ522" i="16"/>
  <c r="AX437" i="16"/>
  <c r="AY539" i="16"/>
  <c r="BA496" i="16"/>
  <c r="AW486" i="16"/>
  <c r="BA699" i="16"/>
  <c r="AZ643" i="16"/>
  <c r="AX639" i="16"/>
  <c r="AW464" i="16"/>
  <c r="BE464" i="16" s="1"/>
  <c r="BM464" i="16" s="1"/>
  <c r="AX645" i="16"/>
  <c r="AX826" i="16"/>
  <c r="AX851" i="16"/>
  <c r="AY663" i="16"/>
  <c r="AX790" i="16"/>
  <c r="AY856" i="16"/>
  <c r="AW749" i="16"/>
  <c r="BE749" i="16" s="1"/>
  <c r="BM749" i="16" s="1"/>
  <c r="AX766" i="16"/>
  <c r="BA805" i="16"/>
  <c r="AW763" i="16"/>
  <c r="BE763" i="16" s="1"/>
  <c r="BM763" i="16" s="1"/>
  <c r="AZ737" i="16"/>
  <c r="AY797" i="16"/>
  <c r="AZ750" i="16"/>
  <c r="BH750" i="16" s="1"/>
  <c r="BP750" i="16" s="1"/>
  <c r="BA334" i="16"/>
  <c r="BI334" i="16" s="1"/>
  <c r="BQ334" i="16" s="1"/>
  <c r="BA66" i="16"/>
  <c r="AY39" i="16"/>
  <c r="AZ6" i="16"/>
  <c r="AY6" i="16"/>
  <c r="AV79" i="16"/>
  <c r="AX113" i="16"/>
  <c r="AZ30" i="16"/>
  <c r="AX135" i="16"/>
  <c r="AX87" i="16"/>
  <c r="AX38" i="16"/>
  <c r="AV242" i="16"/>
  <c r="AX249" i="16"/>
  <c r="AZ238" i="16"/>
  <c r="AV164" i="16"/>
  <c r="BA243" i="16"/>
  <c r="BI243" i="16" s="1"/>
  <c r="BQ243" i="16" s="1"/>
  <c r="AX238" i="16"/>
  <c r="AY255" i="16"/>
  <c r="BA244" i="16"/>
  <c r="AW234" i="16"/>
  <c r="BA212" i="16"/>
  <c r="AW202" i="16"/>
  <c r="AW128" i="16"/>
  <c r="AY403" i="16"/>
  <c r="BA319" i="16"/>
  <c r="AW403" i="16"/>
  <c r="BA388" i="16"/>
  <c r="BA402" i="16"/>
  <c r="BI402" i="16" s="1"/>
  <c r="BQ402" i="16" s="1"/>
  <c r="AY374" i="16"/>
  <c r="AW499" i="16"/>
  <c r="AW399" i="16"/>
  <c r="BA384" i="16"/>
  <c r="AV553" i="16"/>
  <c r="BA302" i="16"/>
  <c r="AY357" i="16"/>
  <c r="AX537" i="16"/>
  <c r="AY448" i="16"/>
  <c r="AZ335" i="16"/>
  <c r="AV325" i="16"/>
  <c r="AY438" i="16"/>
  <c r="AZ667" i="16"/>
  <c r="AZ520" i="16"/>
  <c r="AX700" i="16"/>
  <c r="AZ650" i="16"/>
  <c r="AW570" i="16"/>
  <c r="BA548" i="16"/>
  <c r="BI548" i="16" s="1"/>
  <c r="BQ548" i="16" s="1"/>
  <c r="BA484" i="16"/>
  <c r="AV713" i="16"/>
  <c r="AZ513" i="16"/>
  <c r="AX603" i="16"/>
  <c r="BA713" i="16"/>
  <c r="BA698" i="16"/>
  <c r="AZ642" i="16"/>
  <c r="BA612" i="16"/>
  <c r="AV856" i="16"/>
  <c r="AZ775" i="16"/>
  <c r="AY718" i="16"/>
  <c r="BG718" i="16" s="1"/>
  <c r="BO718" i="16" s="1"/>
  <c r="AX704" i="16"/>
  <c r="AW687" i="16"/>
  <c r="BE687" i="16" s="1"/>
  <c r="BM687" i="16" s="1"/>
  <c r="AV650" i="16"/>
  <c r="BA672" i="16"/>
  <c r="BI672" i="16" s="1"/>
  <c r="BQ672" i="16" s="1"/>
  <c r="AZ684" i="16"/>
  <c r="AV674" i="16"/>
  <c r="AW661" i="16"/>
  <c r="AW629" i="16"/>
  <c r="BA584" i="16"/>
  <c r="AW580" i="16"/>
  <c r="AY822" i="16"/>
  <c r="AV858" i="16"/>
  <c r="AW850" i="16"/>
  <c r="AW855" i="16"/>
  <c r="AY743" i="16"/>
  <c r="AW722" i="16"/>
  <c r="BE722" i="16" s="1"/>
  <c r="BM722" i="16" s="1"/>
  <c r="AX832" i="16"/>
  <c r="AX800" i="16"/>
  <c r="AX736" i="16"/>
  <c r="AZ27" i="16"/>
  <c r="AX110" i="16"/>
  <c r="AZ225" i="16"/>
  <c r="AV66" i="16"/>
  <c r="AX83" i="16"/>
  <c r="AW84" i="16"/>
  <c r="BA167" i="16"/>
  <c r="AX194" i="16"/>
  <c r="AW12" i="16"/>
  <c r="BA298" i="16"/>
  <c r="AZ355" i="16"/>
  <c r="AV472" i="16"/>
  <c r="AX621" i="16"/>
  <c r="BA835" i="16"/>
  <c r="AX632" i="16"/>
  <c r="AY703" i="16"/>
  <c r="BG703" i="16" s="1"/>
  <c r="BO703" i="16" s="1"/>
  <c r="AW660" i="16"/>
  <c r="AZ704" i="16"/>
  <c r="AW649" i="16"/>
  <c r="BA582" i="16"/>
  <c r="AW595" i="16"/>
  <c r="BE595" i="16" s="1"/>
  <c r="BM595" i="16" s="1"/>
  <c r="AY652" i="16"/>
  <c r="AW631" i="16"/>
  <c r="AW753" i="16"/>
  <c r="AX596" i="16"/>
  <c r="AW838" i="16"/>
  <c r="BE838" i="16" s="1"/>
  <c r="BM838" i="16" s="1"/>
  <c r="AY849" i="16"/>
  <c r="AZ787" i="16"/>
  <c r="BA752" i="16"/>
  <c r="BI752" i="16" s="1"/>
  <c r="BQ752" i="16" s="1"/>
  <c r="AV831" i="16"/>
  <c r="BD831" i="16" s="1"/>
  <c r="BL831" i="16" s="1"/>
  <c r="AZ822" i="16"/>
  <c r="AY269" i="16"/>
  <c r="AV280" i="16"/>
  <c r="AZ100" i="16"/>
  <c r="BH100" i="16" s="1"/>
  <c r="BP100" i="16" s="1"/>
  <c r="AW140" i="16"/>
  <c r="AZ72" i="16"/>
  <c r="BA125" i="16"/>
  <c r="AV106" i="16"/>
  <c r="BA155" i="16"/>
  <c r="AX204" i="16"/>
  <c r="AY274" i="16"/>
  <c r="BG274" i="16" s="1"/>
  <c r="BO274" i="16" s="1"/>
  <c r="AY68" i="16"/>
  <c r="BG68" i="16" s="1"/>
  <c r="BO68" i="16" s="1"/>
  <c r="AW197" i="16"/>
  <c r="AV30" i="16"/>
  <c r="AX50" i="16"/>
  <c r="BF50" i="16" s="1"/>
  <c r="BN50" i="16" s="1"/>
  <c r="AZ12" i="16"/>
  <c r="BA283" i="16"/>
  <c r="BA260" i="16"/>
  <c r="AV239" i="16"/>
  <c r="AV26" i="16"/>
  <c r="AZ126" i="16"/>
  <c r="AY283" i="16"/>
  <c r="AZ289" i="16"/>
  <c r="BH289" i="16" s="1"/>
  <c r="BP289" i="16" s="1"/>
  <c r="AX268" i="16"/>
  <c r="AV276" i="16"/>
  <c r="BA218" i="16"/>
  <c r="AX207" i="16"/>
  <c r="AZ334" i="16"/>
  <c r="BH334" i="16" s="1"/>
  <c r="BP334" i="16" s="1"/>
  <c r="BA549" i="16"/>
  <c r="AY345" i="16"/>
  <c r="BA358" i="16"/>
  <c r="AX421" i="16"/>
  <c r="AV550" i="16"/>
  <c r="AV497" i="16"/>
  <c r="BD497" i="16" s="1"/>
  <c r="BL497" i="16" s="1"/>
  <c r="AW493" i="16"/>
  <c r="AW663" i="16"/>
  <c r="AY293" i="16"/>
  <c r="BG293" i="16" s="1"/>
  <c r="BO293" i="16" s="1"/>
  <c r="AZ623" i="16"/>
  <c r="AW456" i="16"/>
  <c r="AV671" i="16"/>
  <c r="AZ709" i="16"/>
  <c r="BA839" i="16"/>
  <c r="AY586" i="16"/>
  <c r="AY636" i="16"/>
  <c r="BA768" i="16"/>
  <c r="BA765" i="16"/>
  <c r="BI765" i="16" s="1"/>
  <c r="BQ765" i="16" s="1"/>
  <c r="AX772" i="16"/>
  <c r="AY130" i="16"/>
  <c r="AX30" i="16"/>
  <c r="AZ89" i="16"/>
  <c r="AX39" i="16"/>
  <c r="AV99" i="16"/>
  <c r="AW145" i="16"/>
  <c r="BE145" i="16" s="1"/>
  <c r="BM145" i="16" s="1"/>
  <c r="AX96" i="16"/>
  <c r="AZ132" i="16"/>
  <c r="AY80" i="16"/>
  <c r="AV246" i="16"/>
  <c r="AZ220" i="16"/>
  <c r="AZ259" i="16"/>
  <c r="BH259" i="16" s="1"/>
  <c r="BP259" i="16" s="1"/>
  <c r="AV175" i="16"/>
  <c r="BD175" i="16" s="1"/>
  <c r="BL175" i="16" s="1"/>
  <c r="AZ140" i="16"/>
  <c r="BA267" i="16"/>
  <c r="AV428" i="16"/>
  <c r="AZ459" i="16"/>
  <c r="AV43" i="16"/>
  <c r="AZ99" i="16"/>
  <c r="AW60" i="16"/>
  <c r="AX94" i="16"/>
  <c r="AZ79" i="16"/>
  <c r="BA130" i="16"/>
  <c r="AV68" i="16"/>
  <c r="BD68" i="16" s="1"/>
  <c r="BL68" i="16" s="1"/>
  <c r="AX68" i="16"/>
  <c r="BF68" i="16" s="1"/>
  <c r="BN68" i="16" s="1"/>
  <c r="AY55" i="16"/>
  <c r="AX109" i="16"/>
  <c r="BA6" i="16"/>
  <c r="AV45" i="16"/>
  <c r="BD45" i="16" s="1"/>
  <c r="BL45" i="16" s="1"/>
  <c r="AZ146" i="16"/>
  <c r="BH146" i="16" s="1"/>
  <c r="BP146" i="16" s="1"/>
  <c r="AZ120" i="16"/>
  <c r="AW46" i="16"/>
  <c r="AZ257" i="16"/>
  <c r="AZ39" i="16"/>
  <c r="AX251" i="16"/>
  <c r="AY27" i="16"/>
  <c r="AZ274" i="16"/>
  <c r="BH274" i="16" s="1"/>
  <c r="BP274" i="16" s="1"/>
  <c r="AY212" i="16"/>
  <c r="AW257" i="16"/>
  <c r="BA756" i="16"/>
  <c r="BA785" i="16"/>
  <c r="AZ90" i="16"/>
  <c r="AX9" i="16"/>
  <c r="BA356" i="16"/>
  <c r="BA78" i="16"/>
  <c r="AY40" i="16"/>
  <c r="AV50" i="16"/>
  <c r="BD50" i="16" s="1"/>
  <c r="BL50" i="16" s="1"/>
  <c r="AZ288" i="16"/>
  <c r="BH288" i="16" s="1"/>
  <c r="BP288" i="16" s="1"/>
  <c r="AW112" i="16"/>
  <c r="AZ173" i="16"/>
  <c r="AW277" i="16"/>
  <c r="AX173" i="16"/>
  <c r="BA199" i="16"/>
  <c r="AY114" i="16"/>
  <c r="BA54" i="16"/>
  <c r="AV114" i="16"/>
  <c r="AZ285" i="16"/>
  <c r="AZ197" i="16"/>
  <c r="AX199" i="16"/>
  <c r="AV196" i="16"/>
  <c r="AX522" i="16"/>
  <c r="AX389" i="16"/>
  <c r="AZ502" i="16"/>
  <c r="AZ370" i="16"/>
  <c r="AX32" i="16"/>
  <c r="BF32" i="16" s="1"/>
  <c r="BN32" i="16" s="1"/>
  <c r="AY127" i="16"/>
  <c r="AY20" i="16"/>
  <c r="BG20" i="16" s="1"/>
  <c r="BO20" i="16" s="1"/>
  <c r="AZ51" i="16"/>
  <c r="AW26" i="16"/>
  <c r="AX13" i="16"/>
  <c r="BA35" i="16"/>
  <c r="BI35" i="16" s="1"/>
  <c r="BQ35" i="16" s="1"/>
  <c r="AV93" i="16"/>
  <c r="AW101" i="16"/>
  <c r="AV73" i="16"/>
  <c r="AX142" i="16"/>
  <c r="AV272" i="16"/>
  <c r="AZ7" i="16"/>
  <c r="BH7" i="16" s="1"/>
  <c r="BP7" i="16" s="1"/>
  <c r="AY34" i="16"/>
  <c r="BG34" i="16" s="1"/>
  <c r="BO34" i="16" s="1"/>
  <c r="AZ36" i="16"/>
  <c r="BA104" i="16"/>
  <c r="AW139" i="16"/>
  <c r="AW137" i="16"/>
  <c r="AX60" i="16"/>
  <c r="BA126" i="16"/>
  <c r="AW55" i="16"/>
  <c r="AY140" i="16"/>
  <c r="AY153" i="16"/>
  <c r="AV142" i="16"/>
  <c r="AY288" i="16"/>
  <c r="BG288" i="16" s="1"/>
  <c r="BO288" i="16" s="1"/>
  <c r="BA221" i="16"/>
  <c r="AW179" i="16"/>
  <c r="AW285" i="16"/>
  <c r="AY154" i="16"/>
  <c r="AZ539" i="16"/>
  <c r="AX20" i="16"/>
  <c r="BF20" i="16" s="1"/>
  <c r="BN20" i="16" s="1"/>
  <c r="BA86" i="16"/>
  <c r="BI86" i="16" s="1"/>
  <c r="BQ86" i="16" s="1"/>
  <c r="AY265" i="16"/>
  <c r="AX280" i="16"/>
  <c r="AW79" i="16"/>
  <c r="AV151" i="16"/>
  <c r="BA249" i="16"/>
  <c r="AV429" i="16"/>
  <c r="AW329" i="16"/>
  <c r="BA16" i="16"/>
  <c r="AY108" i="16"/>
  <c r="AW75" i="16"/>
  <c r="AX43" i="16"/>
  <c r="BA144" i="16"/>
  <c r="AV60" i="16"/>
  <c r="AY13" i="16"/>
  <c r="BA46" i="16"/>
  <c r="AY110" i="16"/>
  <c r="AW144" i="16"/>
  <c r="AW13" i="16"/>
  <c r="AV113" i="16"/>
  <c r="AW263" i="16"/>
  <c r="AV118" i="16"/>
  <c r="BD118" i="16" s="1"/>
  <c r="BL118" i="16" s="1"/>
  <c r="AV23" i="16"/>
  <c r="BD23" i="16" s="1"/>
  <c r="BL23" i="16" s="1"/>
  <c r="AX98" i="16"/>
  <c r="AV279" i="16"/>
  <c r="AZ61" i="16"/>
  <c r="AZ164" i="16"/>
  <c r="AY236" i="16"/>
  <c r="BA183" i="16"/>
  <c r="BA248" i="16"/>
  <c r="AZ104" i="16"/>
  <c r="AX743" i="16"/>
  <c r="BA800" i="16"/>
  <c r="AY725" i="16"/>
  <c r="AV76" i="16"/>
  <c r="AW105" i="16"/>
  <c r="BA83" i="16"/>
  <c r="BA100" i="16"/>
  <c r="BI100" i="16" s="1"/>
  <c r="BQ100" i="16" s="1"/>
  <c r="AW118" i="16"/>
  <c r="BE118" i="16" s="1"/>
  <c r="BM118" i="16" s="1"/>
  <c r="AV20" i="16"/>
  <c r="BD20" i="16" s="1"/>
  <c r="BL20" i="16" s="1"/>
  <c r="AX116" i="16"/>
  <c r="BF116" i="16" s="1"/>
  <c r="BN116" i="16" s="1"/>
  <c r="BA77" i="16"/>
  <c r="AW65" i="16"/>
  <c r="AZ31" i="16"/>
  <c r="BA99" i="16"/>
  <c r="BA116" i="16"/>
  <c r="BI116" i="16" s="1"/>
  <c r="BQ116" i="16" s="1"/>
  <c r="AW134" i="16"/>
  <c r="AV18" i="16"/>
  <c r="AX97" i="16"/>
  <c r="AV81" i="16"/>
  <c r="AW276" i="16"/>
  <c r="AW236" i="16"/>
  <c r="AY116" i="16"/>
  <c r="BG116" i="16" s="1"/>
  <c r="BO116" i="16" s="1"/>
  <c r="AX260" i="16"/>
  <c r="AZ77" i="16"/>
  <c r="AX40" i="16"/>
  <c r="AV86" i="16"/>
  <c r="BD86" i="16" s="1"/>
  <c r="BL86" i="16" s="1"/>
  <c r="AX88" i="16"/>
  <c r="AV231" i="16"/>
  <c r="AY208" i="16"/>
  <c r="AV155" i="16"/>
  <c r="AW232" i="16"/>
  <c r="BA210" i="16"/>
  <c r="AW21" i="16"/>
  <c r="AZ68" i="16"/>
  <c r="BH68" i="16" s="1"/>
  <c r="BP68" i="16" s="1"/>
  <c r="BA119" i="16"/>
  <c r="BI119" i="16" s="1"/>
  <c r="BQ119" i="16" s="1"/>
  <c r="AX122" i="16"/>
  <c r="AX144" i="16"/>
  <c r="AV55" i="16"/>
  <c r="AW271" i="16"/>
  <c r="BA270" i="16"/>
  <c r="AZ136" i="16"/>
  <c r="AW270" i="16"/>
  <c r="BA63" i="16"/>
  <c r="AV62" i="16"/>
  <c r="BA135" i="16"/>
  <c r="AZ209" i="16"/>
  <c r="BA181" i="16"/>
  <c r="AY160" i="16"/>
  <c r="AX31" i="16"/>
  <c r="AW248" i="16"/>
  <c r="BA71" i="16"/>
  <c r="AX270" i="16"/>
  <c r="AZ246" i="16"/>
  <c r="AY14" i="16"/>
  <c r="AW38" i="16"/>
  <c r="AW72" i="16"/>
  <c r="AX89" i="16"/>
  <c r="BA60" i="16"/>
  <c r="AW131" i="16"/>
  <c r="BE131" i="16" s="1"/>
  <c r="BM131" i="16" s="1"/>
  <c r="AZ103" i="16"/>
  <c r="AY268" i="16"/>
  <c r="AY289" i="16"/>
  <c r="BG289" i="16" s="1"/>
  <c r="BO289" i="16" s="1"/>
  <c r="AX71" i="16"/>
  <c r="AV25" i="16"/>
  <c r="AV139" i="16"/>
  <c r="AX18" i="16"/>
  <c r="AV238" i="16"/>
  <c r="AX289" i="16"/>
  <c r="BF289" i="16" s="1"/>
  <c r="BN289" i="16" s="1"/>
  <c r="AX232" i="16"/>
  <c r="AY82" i="16"/>
  <c r="BA89" i="16"/>
  <c r="BA109" i="16"/>
  <c r="AW74" i="16"/>
  <c r="BE74" i="16" s="1"/>
  <c r="BM74" i="16" s="1"/>
  <c r="AY48" i="16"/>
  <c r="BG48" i="16" s="1"/>
  <c r="BO48" i="16" s="1"/>
  <c r="AZ25" i="16"/>
  <c r="AX57" i="16"/>
  <c r="AV48" i="16"/>
  <c r="BD48" i="16" s="1"/>
  <c r="BL48" i="16" s="1"/>
  <c r="AZ110" i="16"/>
  <c r="AV274" i="16"/>
  <c r="BD274" i="16" s="1"/>
  <c r="BL274" i="16" s="1"/>
  <c r="AX129" i="16"/>
  <c r="AZ73" i="16"/>
  <c r="AX235" i="16"/>
  <c r="BF235" i="16" s="1"/>
  <c r="BN235" i="16" s="1"/>
  <c r="BA178" i="16"/>
  <c r="BI178" i="16" s="1"/>
  <c r="BQ178" i="16" s="1"/>
  <c r="BA87" i="16"/>
  <c r="AY126" i="16"/>
  <c r="AW20" i="16"/>
  <c r="BE20" i="16" s="1"/>
  <c r="BM20" i="16" s="1"/>
  <c r="BA40" i="16"/>
  <c r="AW92" i="16"/>
  <c r="BE92" i="16" s="1"/>
  <c r="BM92" i="16" s="1"/>
  <c r="AW109" i="16"/>
  <c r="AZ128" i="16"/>
  <c r="BA133" i="16"/>
  <c r="BA110" i="16"/>
  <c r="AX21" i="16"/>
  <c r="BA26" i="16"/>
  <c r="AV120" i="16"/>
  <c r="AV146" i="16"/>
  <c r="BD146" i="16" s="1"/>
  <c r="BL146" i="16" s="1"/>
  <c r="AV57" i="16"/>
  <c r="AW51" i="16"/>
  <c r="AW284" i="16"/>
  <c r="AY57" i="16"/>
  <c r="AW262" i="16"/>
  <c r="BE262" i="16" s="1"/>
  <c r="BM262" i="16" s="1"/>
  <c r="BA158" i="16"/>
  <c r="AZ125" i="16"/>
  <c r="AZ177" i="16"/>
  <c r="BH177" i="16" s="1"/>
  <c r="BP177" i="16" s="1"/>
  <c r="BA42" i="16"/>
  <c r="BI42" i="16" s="1"/>
  <c r="BQ42" i="16" s="1"/>
  <c r="AV254" i="16"/>
  <c r="AV190" i="16"/>
  <c r="AZ168" i="16"/>
  <c r="BA237" i="16"/>
  <c r="AY216" i="16"/>
  <c r="AW195" i="16"/>
  <c r="AW59" i="16"/>
  <c r="AZ205" i="16"/>
  <c r="BA75" i="16"/>
  <c r="AX48" i="16"/>
  <c r="BF48" i="16" s="1"/>
  <c r="BN48" i="16" s="1"/>
  <c r="AW176" i="16"/>
  <c r="AZ287" i="16"/>
  <c r="AV277" i="16"/>
  <c r="AZ144" i="16"/>
  <c r="AZ106" i="16"/>
  <c r="AZ42" i="16"/>
  <c r="BH42" i="16" s="1"/>
  <c r="BP42" i="16" s="1"/>
  <c r="AW122" i="16"/>
  <c r="AY96" i="16"/>
  <c r="AY78" i="16"/>
  <c r="AZ112" i="16"/>
  <c r="AY101" i="16"/>
  <c r="AY144" i="16"/>
  <c r="BA281" i="16"/>
  <c r="AX120" i="16"/>
  <c r="AW172" i="16"/>
  <c r="AV110" i="16"/>
  <c r="AY50" i="16"/>
  <c r="BG50" i="16" s="1"/>
  <c r="BO50" i="16" s="1"/>
  <c r="BA142" i="16"/>
  <c r="AY36" i="16"/>
  <c r="AX81" i="16"/>
  <c r="AV10" i="16"/>
  <c r="AV167" i="16"/>
  <c r="AX187" i="16"/>
  <c r="BF187" i="16" s="1"/>
  <c r="BN187" i="16" s="1"/>
  <c r="AV203" i="16"/>
  <c r="AZ181" i="16"/>
  <c r="AY10" i="16"/>
  <c r="AZ47" i="16"/>
  <c r="AZ81" i="16"/>
  <c r="AX10" i="16"/>
  <c r="AZ28" i="16"/>
  <c r="AV31" i="16"/>
  <c r="AZ60" i="16"/>
  <c r="AV91" i="16"/>
  <c r="AZ161" i="16"/>
  <c r="AZ143" i="16"/>
  <c r="BA246" i="16"/>
  <c r="AZ92" i="16"/>
  <c r="BH92" i="16" s="1"/>
  <c r="BP92" i="16" s="1"/>
  <c r="AX112" i="16"/>
  <c r="AW29" i="16"/>
  <c r="AW142" i="16"/>
  <c r="AY91" i="16"/>
  <c r="BA277" i="16"/>
  <c r="AY232" i="16"/>
  <c r="AZ221" i="16"/>
  <c r="AX217" i="16"/>
  <c r="BF217" i="16" s="1"/>
  <c r="BN217" i="16" s="1"/>
  <c r="AY158" i="16"/>
  <c r="AV249" i="16"/>
  <c r="AV153" i="16"/>
  <c r="AY191" i="16"/>
  <c r="BG191" i="16" s="1"/>
  <c r="BO191" i="16" s="1"/>
  <c r="AV71" i="16"/>
  <c r="BA394" i="16"/>
  <c r="AW362" i="16"/>
  <c r="AY343" i="16"/>
  <c r="BA519" i="16"/>
  <c r="AW357" i="16"/>
  <c r="AX319" i="16"/>
  <c r="AY131" i="16"/>
  <c r="BG131" i="16" s="1"/>
  <c r="BO131" i="16" s="1"/>
  <c r="BA313" i="16"/>
  <c r="AY303" i="16"/>
  <c r="AX487" i="16"/>
  <c r="AZ486" i="16"/>
  <c r="AZ657" i="16"/>
  <c r="BA314" i="16"/>
  <c r="AZ300" i="16"/>
  <c r="AX325" i="16"/>
  <c r="AW311" i="16"/>
  <c r="BA557" i="16"/>
  <c r="AZ367" i="16"/>
  <c r="AW575" i="16"/>
  <c r="BE575" i="16" s="1"/>
  <c r="BM575" i="16" s="1"/>
  <c r="BA489" i="16"/>
  <c r="AX640" i="16"/>
  <c r="BF640" i="16" s="1"/>
  <c r="BN640" i="16" s="1"/>
  <c r="AV630" i="16"/>
  <c r="AX396" i="16"/>
  <c r="AX364" i="16"/>
  <c r="AX332" i="16"/>
  <c r="AZ503" i="16"/>
  <c r="BH503" i="16" s="1"/>
  <c r="BP503" i="16" s="1"/>
  <c r="AX469" i="16"/>
  <c r="AW506" i="16"/>
  <c r="AY495" i="16"/>
  <c r="AX636" i="16"/>
  <c r="AV567" i="16"/>
  <c r="AX492" i="16"/>
  <c r="AY537" i="16"/>
  <c r="AV814" i="16"/>
  <c r="AZ706" i="16"/>
  <c r="AZ674" i="16"/>
  <c r="AV848" i="16"/>
  <c r="AY585" i="16"/>
  <c r="AZ716" i="16"/>
  <c r="AY633" i="16"/>
  <c r="AZ842" i="16"/>
  <c r="AY650" i="16"/>
  <c r="AY617" i="16"/>
  <c r="BG617" i="16" s="1"/>
  <c r="BO617" i="16" s="1"/>
  <c r="AV602" i="16"/>
  <c r="AZ784" i="16"/>
  <c r="BA636" i="16"/>
  <c r="BA653" i="16"/>
  <c r="AY844" i="16"/>
  <c r="AX831" i="16"/>
  <c r="BF831" i="16" s="1"/>
  <c r="BN831" i="16" s="1"/>
  <c r="AV746" i="16"/>
  <c r="BA850" i="16"/>
  <c r="AW840" i="16"/>
  <c r="AY807" i="16"/>
  <c r="BG807" i="16" s="1"/>
  <c r="BO807" i="16" s="1"/>
  <c r="BA732" i="16"/>
  <c r="AY804" i="16"/>
  <c r="BA793" i="16"/>
  <c r="AV747" i="16"/>
  <c r="BD747" i="16" s="1"/>
  <c r="BL747" i="16" s="1"/>
  <c r="BA742" i="16"/>
  <c r="AV824" i="16"/>
  <c r="AX749" i="16"/>
  <c r="BF749" i="16" s="1"/>
  <c r="BN749" i="16" s="1"/>
  <c r="AW425" i="16"/>
  <c r="BA187" i="16"/>
  <c r="BI187" i="16" s="1"/>
  <c r="BQ187" i="16" s="1"/>
  <c r="AV225" i="16"/>
  <c r="BA252" i="16"/>
  <c r="AV505" i="16"/>
  <c r="AW422" i="16"/>
  <c r="AY411" i="16"/>
  <c r="AW557" i="16"/>
  <c r="BA357" i="16"/>
  <c r="AW411" i="16"/>
  <c r="AY399" i="16"/>
  <c r="AX385" i="16"/>
  <c r="AW371" i="16"/>
  <c r="AZ352" i="16"/>
  <c r="AW385" i="16"/>
  <c r="AW328" i="16"/>
  <c r="AZ358" i="16"/>
  <c r="AW314" i="16"/>
  <c r="AY560" i="16"/>
  <c r="BG560" i="16" s="1"/>
  <c r="BO560" i="16" s="1"/>
  <c r="AY480" i="16"/>
  <c r="BA339" i="16"/>
  <c r="AY364" i="16"/>
  <c r="AY468" i="16"/>
  <c r="AY621" i="16"/>
  <c r="AV453" i="16"/>
  <c r="AZ701" i="16"/>
  <c r="AX308" i="16"/>
  <c r="AX533" i="16"/>
  <c r="AY516" i="16"/>
  <c r="BA460" i="16"/>
  <c r="AY709" i="16"/>
  <c r="AX676" i="16"/>
  <c r="AX532" i="16"/>
  <c r="AX468" i="16"/>
  <c r="AZ592" i="16"/>
  <c r="BH592" i="16" s="1"/>
  <c r="BP592" i="16" s="1"/>
  <c r="AX835" i="16"/>
  <c r="BA566" i="16"/>
  <c r="AX710" i="16"/>
  <c r="AV715" i="16"/>
  <c r="BA660" i="16"/>
  <c r="AY691" i="16"/>
  <c r="BG691" i="16" s="1"/>
  <c r="BO691" i="16" s="1"/>
  <c r="AX627" i="16"/>
  <c r="AV606" i="16"/>
  <c r="BD606" i="16" s="1"/>
  <c r="BL606" i="16" s="1"/>
  <c r="AW829" i="16"/>
  <c r="AZ605" i="16"/>
  <c r="AY810" i="16"/>
  <c r="BA804" i="16"/>
  <c r="AY783" i="16"/>
  <c r="BG783" i="16" s="1"/>
  <c r="BO783" i="16" s="1"/>
  <c r="AY748" i="16"/>
  <c r="AY825" i="16"/>
  <c r="AV832" i="16"/>
  <c r="AX339" i="16"/>
  <c r="AW332" i="16"/>
  <c r="AW160" i="16"/>
  <c r="AY41" i="16"/>
  <c r="AY220" i="16"/>
  <c r="AV256" i="16"/>
  <c r="AX245" i="16"/>
  <c r="AV192" i="16"/>
  <c r="AY250" i="16"/>
  <c r="AY218" i="16"/>
  <c r="BA207" i="16"/>
  <c r="AZ159" i="16"/>
  <c r="BA367" i="16"/>
  <c r="AV425" i="16"/>
  <c r="AY320" i="16"/>
  <c r="BG320" i="16" s="1"/>
  <c r="BO320" i="16" s="1"/>
  <c r="AV312" i="16"/>
  <c r="AY420" i="16"/>
  <c r="AW369" i="16"/>
  <c r="AZ409" i="16"/>
  <c r="BH409" i="16" s="1"/>
  <c r="BP409" i="16" s="1"/>
  <c r="AW331" i="16"/>
  <c r="BE331" i="16" s="1"/>
  <c r="BM331" i="16" s="1"/>
  <c r="BA393" i="16"/>
  <c r="AV424" i="16"/>
  <c r="AV374" i="16"/>
  <c r="AX337" i="16"/>
  <c r="AZ558" i="16"/>
  <c r="AZ531" i="16"/>
  <c r="BA449" i="16"/>
  <c r="BI449" i="16" s="1"/>
  <c r="BQ449" i="16" s="1"/>
  <c r="AW352" i="16"/>
  <c r="AY554" i="16"/>
  <c r="AV473" i="16"/>
  <c r="BD473" i="16" s="1"/>
  <c r="BL473" i="16" s="1"/>
  <c r="AY348" i="16"/>
  <c r="AV320" i="16"/>
  <c r="BD320" i="16" s="1"/>
  <c r="BL320" i="16" s="1"/>
  <c r="AZ492" i="16"/>
  <c r="AX465" i="16"/>
  <c r="AZ331" i="16"/>
  <c r="BH331" i="16" s="1"/>
  <c r="BP331" i="16" s="1"/>
  <c r="AV321" i="16"/>
  <c r="BD321" i="16" s="1"/>
  <c r="BL321" i="16" s="1"/>
  <c r="BA674" i="16"/>
  <c r="AZ450" i="16"/>
  <c r="AW696" i="16"/>
  <c r="AV339" i="16"/>
  <c r="AV446" i="16"/>
  <c r="AX653" i="16"/>
  <c r="AV435" i="16"/>
  <c r="BA448" i="16"/>
  <c r="AX655" i="16"/>
  <c r="AZ630" i="16"/>
  <c r="AW594" i="16"/>
  <c r="AV826" i="16"/>
  <c r="BA578" i="16"/>
  <c r="AY688" i="16"/>
  <c r="BG688" i="16" s="1"/>
  <c r="BO688" i="16" s="1"/>
  <c r="AZ651" i="16"/>
  <c r="BA579" i="16"/>
  <c r="BI579" i="16" s="1"/>
  <c r="BQ579" i="16" s="1"/>
  <c r="AV769" i="16"/>
  <c r="AW690" i="16"/>
  <c r="BE690" i="16" s="1"/>
  <c r="BM690" i="16" s="1"/>
  <c r="AY602" i="16"/>
  <c r="AZ767" i="16"/>
  <c r="BA632" i="16"/>
  <c r="AZ616" i="16"/>
  <c r="BH616" i="16" s="1"/>
  <c r="BP616" i="16" s="1"/>
  <c r="AV600" i="16"/>
  <c r="AW851" i="16"/>
  <c r="BA725" i="16"/>
  <c r="AX764" i="16"/>
  <c r="AX732" i="16"/>
  <c r="AY749" i="16"/>
  <c r="BG749" i="16" s="1"/>
  <c r="BO749" i="16" s="1"/>
  <c r="AX809" i="16"/>
  <c r="AV756" i="16"/>
  <c r="AV289" i="16"/>
  <c r="BD289" i="16" s="1"/>
  <c r="BL289" i="16" s="1"/>
  <c r="AZ188" i="16"/>
  <c r="BH188" i="16" s="1"/>
  <c r="BP188" i="16" s="1"/>
  <c r="AY260" i="16"/>
  <c r="AW175" i="16"/>
  <c r="BE175" i="16" s="1"/>
  <c r="BM175" i="16" s="1"/>
  <c r="AY238" i="16"/>
  <c r="AZ243" i="16"/>
  <c r="BH243" i="16" s="1"/>
  <c r="BP243" i="16" s="1"/>
  <c r="BA387" i="16"/>
  <c r="AY373" i="16"/>
  <c r="AY308" i="16"/>
  <c r="AX411" i="16"/>
  <c r="AV396" i="16"/>
  <c r="AZ328" i="16"/>
  <c r="AZ310" i="16"/>
  <c r="AX553" i="16"/>
  <c r="AZ500" i="16"/>
  <c r="AX293" i="16"/>
  <c r="BF293" i="16" s="1"/>
  <c r="BN293" i="16" s="1"/>
  <c r="AV524" i="16"/>
  <c r="AZ351" i="16"/>
  <c r="AY532" i="16"/>
  <c r="AW596" i="16"/>
  <c r="BA499" i="16"/>
  <c r="AX579" i="16"/>
  <c r="BF579" i="16" s="1"/>
  <c r="BN579" i="16" s="1"/>
  <c r="AZ401" i="16"/>
  <c r="BH401" i="16" s="1"/>
  <c r="BP401" i="16" s="1"/>
  <c r="AV677" i="16"/>
  <c r="AY575" i="16"/>
  <c r="BG575" i="16" s="1"/>
  <c r="BO575" i="16" s="1"/>
  <c r="AW458" i="16"/>
  <c r="AX652" i="16"/>
  <c r="AY686" i="16"/>
  <c r="AY582" i="16"/>
  <c r="AV794" i="16"/>
  <c r="AW703" i="16"/>
  <c r="BE703" i="16" s="1"/>
  <c r="BM703" i="16" s="1"/>
  <c r="AX622" i="16"/>
  <c r="BF622" i="16" s="1"/>
  <c r="BN622" i="16" s="1"/>
  <c r="AW581" i="16"/>
  <c r="BA510" i="16"/>
  <c r="AW468" i="16"/>
  <c r="AY457" i="16"/>
  <c r="BA678" i="16"/>
  <c r="AV712" i="16"/>
  <c r="AZ690" i="16"/>
  <c r="BH690" i="16" s="1"/>
  <c r="BP690" i="16" s="1"/>
  <c r="AX669" i="16"/>
  <c r="AV643" i="16"/>
  <c r="AV623" i="16"/>
  <c r="AV690" i="16"/>
  <c r="BD690" i="16" s="1"/>
  <c r="BL690" i="16" s="1"/>
  <c r="AX819" i="16"/>
  <c r="AY610" i="16"/>
  <c r="AZ613" i="16"/>
  <c r="AZ803" i="16"/>
  <c r="AY746" i="16"/>
  <c r="BA759" i="16"/>
  <c r="BI759" i="16" s="1"/>
  <c r="BQ759" i="16" s="1"/>
  <c r="AZ603" i="16"/>
  <c r="AX582" i="16"/>
  <c r="AV834" i="16"/>
  <c r="BD834" i="16" s="1"/>
  <c r="BL834" i="16" s="1"/>
  <c r="AY791" i="16"/>
  <c r="AW770" i="16"/>
  <c r="BA809" i="16"/>
  <c r="BA745" i="16"/>
  <c r="AY801" i="16"/>
  <c r="BG801" i="16" s="1"/>
  <c r="BO801" i="16" s="1"/>
  <c r="AY769" i="16"/>
  <c r="AV808" i="16"/>
  <c r="BA411" i="16"/>
  <c r="AY406" i="16"/>
  <c r="AY172" i="16"/>
  <c r="AV168" i="16"/>
  <c r="AX157" i="16"/>
  <c r="BA247" i="16"/>
  <c r="AW205" i="16"/>
  <c r="AW173" i="16"/>
  <c r="AX242" i="16"/>
  <c r="AV221" i="16"/>
  <c r="AX210" i="16"/>
  <c r="AX178" i="16"/>
  <c r="BF178" i="16" s="1"/>
  <c r="BN178" i="16" s="1"/>
  <c r="AW206" i="16"/>
  <c r="AW174" i="16"/>
  <c r="BA282" i="16"/>
  <c r="AW400" i="16"/>
  <c r="AV386" i="16"/>
  <c r="BD386" i="16" s="1"/>
  <c r="BL386" i="16" s="1"/>
  <c r="BA371" i="16"/>
  <c r="BA428" i="16"/>
  <c r="AW365" i="16"/>
  <c r="AV346" i="16"/>
  <c r="BA326" i="16"/>
  <c r="AV530" i="16"/>
  <c r="BA383" i="16"/>
  <c r="AZ350" i="16"/>
  <c r="AY428" i="16"/>
  <c r="BA417" i="16"/>
  <c r="BI417" i="16" s="1"/>
  <c r="BQ417" i="16" s="1"/>
  <c r="AV380" i="16"/>
  <c r="BA379" i="16"/>
  <c r="AW326" i="16"/>
  <c r="AW404" i="16"/>
  <c r="BE404" i="16" s="1"/>
  <c r="BM404" i="16" s="1"/>
  <c r="AV376" i="16"/>
  <c r="AY524" i="16"/>
  <c r="AW320" i="16"/>
  <c r="BE320" i="16" s="1"/>
  <c r="BM320" i="16" s="1"/>
  <c r="BA547" i="16"/>
  <c r="BI547" i="16" s="1"/>
  <c r="BQ547" i="16" s="1"/>
  <c r="AZ540" i="16"/>
  <c r="AX513" i="16"/>
  <c r="AY564" i="16"/>
  <c r="AX530" i="16"/>
  <c r="AW479" i="16"/>
  <c r="BE479" i="16" s="1"/>
  <c r="BM479" i="16" s="1"/>
  <c r="AZ514" i="16"/>
  <c r="AZ480" i="16"/>
  <c r="AX400" i="16"/>
  <c r="AX336" i="16"/>
  <c r="BF336" i="16" s="1"/>
  <c r="BN336" i="16" s="1"/>
  <c r="AW527" i="16"/>
  <c r="AZ689" i="16"/>
  <c r="AW715" i="16"/>
  <c r="BA671" i="16"/>
  <c r="BA488" i="16"/>
  <c r="BA456" i="16"/>
  <c r="AY583" i="16"/>
  <c r="AW797" i="16"/>
  <c r="AW716" i="16"/>
  <c r="AZ721" i="16"/>
  <c r="BA562" i="16"/>
  <c r="AY477" i="16"/>
  <c r="BG477" i="16" s="1"/>
  <c r="BO477" i="16" s="1"/>
  <c r="AX578" i="16"/>
  <c r="AV730" i="16"/>
  <c r="AV758" i="16"/>
  <c r="AY676" i="16"/>
  <c r="AZ658" i="16"/>
  <c r="BH658" i="16" s="1"/>
  <c r="BP658" i="16" s="1"/>
  <c r="AX634" i="16"/>
  <c r="AZ740" i="16"/>
  <c r="AX858" i="16"/>
  <c r="AY687" i="16"/>
  <c r="BG687" i="16" s="1"/>
  <c r="BO687" i="16" s="1"/>
  <c r="BA676" i="16"/>
  <c r="AV638" i="16"/>
  <c r="BA620" i="16"/>
  <c r="BI620" i="16" s="1"/>
  <c r="BQ620" i="16" s="1"/>
  <c r="AX667" i="16"/>
  <c r="AV737" i="16"/>
  <c r="AY603" i="16"/>
  <c r="AV822" i="16"/>
  <c r="AX730" i="16"/>
  <c r="AV785" i="16"/>
  <c r="AZ756" i="16"/>
  <c r="AX830" i="16"/>
  <c r="BF830" i="16" s="1"/>
  <c r="BN830" i="16" s="1"/>
  <c r="AW773" i="16"/>
  <c r="BA829" i="16"/>
  <c r="AW723" i="16"/>
  <c r="AZ825" i="16"/>
  <c r="AZ793" i="16"/>
  <c r="AX740" i="16"/>
  <c r="AW736" i="16"/>
  <c r="AX817" i="16"/>
  <c r="AZ806" i="16"/>
  <c r="AZ774" i="16"/>
  <c r="AX753" i="16"/>
  <c r="AW152" i="16"/>
  <c r="AZ275" i="16"/>
  <c r="BA169" i="16"/>
  <c r="AZ230" i="16"/>
  <c r="AZ198" i="16"/>
  <c r="AV156" i="16"/>
  <c r="BA203" i="16"/>
  <c r="AY150" i="16"/>
  <c r="BG150" i="16" s="1"/>
  <c r="BO150" i="16" s="1"/>
  <c r="AZ219" i="16"/>
  <c r="AV177" i="16"/>
  <c r="BD177" i="16" s="1"/>
  <c r="BL177" i="16" s="1"/>
  <c r="BA204" i="16"/>
  <c r="AW194" i="16"/>
  <c r="AV421" i="16"/>
  <c r="AZ408" i="16"/>
  <c r="AW308" i="16"/>
  <c r="BA405" i="16"/>
  <c r="BI405" i="16" s="1"/>
  <c r="BQ405" i="16" s="1"/>
  <c r="AW324" i="16"/>
  <c r="BA361" i="16"/>
  <c r="AZ402" i="16"/>
  <c r="BH402" i="16" s="1"/>
  <c r="BP402" i="16" s="1"/>
  <c r="BA382" i="16"/>
  <c r="AX349" i="16"/>
  <c r="AX521" i="16"/>
  <c r="BF521" i="16" s="1"/>
  <c r="BN521" i="16" s="1"/>
  <c r="AX494" i="16"/>
  <c r="BA437" i="16"/>
  <c r="AV548" i="16"/>
  <c r="BD548" i="16" s="1"/>
  <c r="BL548" i="16" s="1"/>
  <c r="AZ564" i="16"/>
  <c r="AZ391" i="16"/>
  <c r="AW511" i="16"/>
  <c r="AV542" i="16"/>
  <c r="AZ683" i="16"/>
  <c r="BA587" i="16"/>
  <c r="AW498" i="16"/>
  <c r="AX714" i="16"/>
  <c r="AX852" i="16"/>
  <c r="AV495" i="16"/>
  <c r="AX484" i="16"/>
  <c r="AY561" i="16"/>
  <c r="AV622" i="16"/>
  <c r="BD622" i="16" s="1"/>
  <c r="BL622" i="16" s="1"/>
  <c r="AZ666" i="16"/>
  <c r="AY675" i="16"/>
  <c r="AZ708" i="16"/>
  <c r="AZ849" i="16"/>
  <c r="AW653" i="16"/>
  <c r="AY584" i="16"/>
  <c r="BA645" i="16"/>
  <c r="AY721" i="16"/>
  <c r="AV725" i="16"/>
  <c r="AV601" i="16"/>
  <c r="AY831" i="16"/>
  <c r="BG831" i="16" s="1"/>
  <c r="BO831" i="16" s="1"/>
  <c r="AW746" i="16"/>
  <c r="AV771" i="16"/>
  <c r="AZ794" i="16"/>
  <c r="AZ730" i="16"/>
  <c r="BA477" i="16"/>
  <c r="BI477" i="16" s="1"/>
  <c r="BQ477" i="16" s="1"/>
  <c r="AW108" i="16"/>
  <c r="AV83" i="16"/>
  <c r="AX82" i="16"/>
  <c r="AZ180" i="16"/>
  <c r="BH180" i="16" s="1"/>
  <c r="BP180" i="16" s="1"/>
  <c r="AX261" i="16"/>
  <c r="BF261" i="16" s="1"/>
  <c r="BN261" i="16" s="1"/>
  <c r="AV240" i="16"/>
  <c r="AV176" i="16"/>
  <c r="AW245" i="16"/>
  <c r="AY234" i="16"/>
  <c r="BA223" i="16"/>
  <c r="AZ207" i="16"/>
  <c r="BA256" i="16"/>
  <c r="AW214" i="16"/>
  <c r="BA192" i="16"/>
  <c r="AV532" i="16"/>
  <c r="AZ428" i="16"/>
  <c r="BA364" i="16"/>
  <c r="AZ304" i="16"/>
  <c r="AX404" i="16"/>
  <c r="BF404" i="16" s="1"/>
  <c r="BN404" i="16" s="1"/>
  <c r="AX321" i="16"/>
  <c r="BF321" i="16" s="1"/>
  <c r="BN321" i="16" s="1"/>
  <c r="AW412" i="16"/>
  <c r="AV489" i="16"/>
  <c r="AX429" i="16"/>
  <c r="AZ418" i="16"/>
  <c r="AX463" i="16"/>
  <c r="BF463" i="16" s="1"/>
  <c r="BN463" i="16" s="1"/>
  <c r="AW541" i="16"/>
  <c r="AW327" i="16"/>
  <c r="AZ298" i="16"/>
  <c r="AY506" i="16"/>
  <c r="AX294" i="16"/>
  <c r="AW543" i="16"/>
  <c r="BA561" i="16"/>
  <c r="AV387" i="16"/>
  <c r="BA616" i="16"/>
  <c r="BI616" i="16" s="1"/>
  <c r="BQ616" i="16" s="1"/>
  <c r="AY571" i="16"/>
  <c r="BA528" i="16"/>
  <c r="AW518" i="16"/>
  <c r="AY507" i="16"/>
  <c r="AY475" i="16"/>
  <c r="BA464" i="16"/>
  <c r="BI464" i="16" s="1"/>
  <c r="BQ464" i="16" s="1"/>
  <c r="AW680" i="16"/>
  <c r="AX568" i="16"/>
  <c r="AV547" i="16"/>
  <c r="BD547" i="16" s="1"/>
  <c r="BL547" i="16" s="1"/>
  <c r="AX536" i="16"/>
  <c r="AZ493" i="16"/>
  <c r="BA538" i="16"/>
  <c r="AY517" i="16"/>
  <c r="AZ715" i="16"/>
  <c r="BA683" i="16"/>
  <c r="AY838" i="16"/>
  <c r="BG838" i="16" s="1"/>
  <c r="BO838" i="16" s="1"/>
  <c r="AY689" i="16"/>
  <c r="BA589" i="16"/>
  <c r="AX665" i="16"/>
  <c r="AY649" i="16"/>
  <c r="AZ783" i="16"/>
  <c r="BH783" i="16" s="1"/>
  <c r="BP783" i="16" s="1"/>
  <c r="AY662" i="16"/>
  <c r="AZ744" i="16"/>
  <c r="AW582" i="16"/>
  <c r="AX721" i="16"/>
  <c r="AZ599" i="16"/>
  <c r="AV721" i="16"/>
  <c r="AW798" i="16"/>
  <c r="BA773" i="16"/>
  <c r="AW731" i="16"/>
  <c r="AX780" i="16"/>
  <c r="AZ769" i="16"/>
  <c r="AX748" i="16"/>
  <c r="AY765" i="16"/>
  <c r="BG765" i="16" s="1"/>
  <c r="BO765" i="16" s="1"/>
  <c r="AY305" i="16"/>
  <c r="AW819" i="16"/>
  <c r="AY72" i="16"/>
  <c r="AW34" i="16"/>
  <c r="BE34" i="16" s="1"/>
  <c r="BM34" i="16" s="1"/>
  <c r="AY15" i="16"/>
  <c r="AX133" i="16"/>
  <c r="AX69" i="16"/>
  <c r="AW8" i="16"/>
  <c r="AZ97" i="16"/>
  <c r="AV47" i="16"/>
  <c r="BA143" i="16"/>
  <c r="AX244" i="16"/>
  <c r="BA79" i="16"/>
  <c r="AW192" i="16"/>
  <c r="AX159" i="16"/>
  <c r="AY252" i="16"/>
  <c r="BA159" i="16"/>
  <c r="AY235" i="16"/>
  <c r="BG235" i="16" s="1"/>
  <c r="BO235" i="16" s="1"/>
  <c r="AW182" i="16"/>
  <c r="AY355" i="16"/>
  <c r="AX390" i="16"/>
  <c r="AX358" i="16"/>
  <c r="AV557" i="16"/>
  <c r="AX678" i="16"/>
  <c r="AX659" i="16"/>
  <c r="BA714" i="16"/>
  <c r="BA682" i="16"/>
  <c r="AV663" i="16"/>
  <c r="BA609" i="16"/>
  <c r="BI609" i="16" s="1"/>
  <c r="BQ609" i="16" s="1"/>
  <c r="AX762" i="16"/>
  <c r="AY453" i="16"/>
  <c r="AY726" i="16"/>
  <c r="AX672" i="16"/>
  <c r="BF672" i="16" s="1"/>
  <c r="BN672" i="16" s="1"/>
  <c r="AV676" i="16"/>
  <c r="AW587" i="16"/>
  <c r="AY752" i="16"/>
  <c r="BG752" i="16" s="1"/>
  <c r="BO752" i="16" s="1"/>
  <c r="AV804" i="16"/>
  <c r="AV772" i="16"/>
  <c r="AX729" i="16"/>
  <c r="AW120" i="16"/>
  <c r="AY104" i="16"/>
  <c r="AY30" i="16"/>
  <c r="AZ46" i="16"/>
  <c r="BA19" i="16"/>
  <c r="BA272" i="16"/>
  <c r="AZ56" i="16"/>
  <c r="AW227" i="16"/>
  <c r="AZ271" i="16"/>
  <c r="AV218" i="16"/>
  <c r="BA161" i="16"/>
  <c r="AZ183" i="16"/>
  <c r="AY177" i="16"/>
  <c r="BG177" i="16" s="1"/>
  <c r="BO177" i="16" s="1"/>
  <c r="AZ354" i="16"/>
  <c r="BH354" i="16" s="1"/>
  <c r="BP354" i="16" s="1"/>
  <c r="AY323" i="16"/>
  <c r="BG323" i="16" s="1"/>
  <c r="BO323" i="16" s="1"/>
  <c r="BA521" i="16"/>
  <c r="BI521" i="16" s="1"/>
  <c r="BQ521" i="16" s="1"/>
  <c r="AZ487" i="16"/>
  <c r="AY436" i="16"/>
  <c r="BG436" i="16" s="1"/>
  <c r="BO436" i="16" s="1"/>
  <c r="AY574" i="16"/>
  <c r="BG574" i="16" s="1"/>
  <c r="BO574" i="16" s="1"/>
  <c r="AV395" i="16"/>
  <c r="AY590" i="16"/>
  <c r="AX694" i="16"/>
  <c r="BA504" i="16"/>
  <c r="AV661" i="16"/>
  <c r="AZ469" i="16"/>
  <c r="BA546" i="16"/>
  <c r="AY461" i="16"/>
  <c r="BG461" i="16" s="1"/>
  <c r="BO461" i="16" s="1"/>
  <c r="AV582" i="16"/>
  <c r="BA659" i="16"/>
  <c r="AZ838" i="16"/>
  <c r="BH838" i="16" s="1"/>
  <c r="BP838" i="16" s="1"/>
  <c r="AZ617" i="16"/>
  <c r="BH617" i="16" s="1"/>
  <c r="BP617" i="16" s="1"/>
  <c r="AV786" i="16"/>
  <c r="AZ827" i="16"/>
  <c r="BA762" i="16"/>
  <c r="AX833" i="16"/>
  <c r="BF833" i="16" s="1"/>
  <c r="BN833" i="16" s="1"/>
  <c r="AY51" i="16"/>
  <c r="AX100" i="16"/>
  <c r="BF100" i="16" s="1"/>
  <c r="BN100" i="16" s="1"/>
  <c r="AX36" i="16"/>
  <c r="AY128" i="16"/>
  <c r="AX77" i="16"/>
  <c r="AW87" i="16"/>
  <c r="AX121" i="16"/>
  <c r="AY106" i="16"/>
  <c r="AZ109" i="16"/>
  <c r="AX80" i="16"/>
  <c r="AW203" i="16"/>
  <c r="AX269" i="16"/>
  <c r="BA226" i="16"/>
  <c r="AY244" i="16"/>
  <c r="AY166" i="16"/>
  <c r="BG166" i="16" s="1"/>
  <c r="BO166" i="16" s="1"/>
  <c r="AY199" i="16"/>
  <c r="AZ296" i="16"/>
  <c r="AV400" i="16"/>
  <c r="AV482" i="16"/>
  <c r="AZ507" i="16"/>
  <c r="AW299" i="16"/>
  <c r="AX441" i="16"/>
  <c r="AV675" i="16"/>
  <c r="AY611" i="16"/>
  <c r="AV470" i="16"/>
  <c r="AV717" i="16"/>
  <c r="BD717" i="16" s="1"/>
  <c r="BL717" i="16" s="1"/>
  <c r="AZ361" i="16"/>
  <c r="AX340" i="16"/>
  <c r="AV319" i="16"/>
  <c r="AX482" i="16"/>
  <c r="AX706" i="16"/>
  <c r="AW450" i="16"/>
  <c r="AV293" i="16"/>
  <c r="BD293" i="16" s="1"/>
  <c r="BL293" i="16" s="1"/>
  <c r="BA470" i="16"/>
  <c r="AY449" i="16"/>
  <c r="BG449" i="16" s="1"/>
  <c r="BO449" i="16" s="1"/>
  <c r="BA602" i="16"/>
  <c r="AV672" i="16"/>
  <c r="BD672" i="16" s="1"/>
  <c r="BL672" i="16" s="1"/>
  <c r="AW634" i="16"/>
  <c r="AY623" i="16"/>
  <c r="BA661" i="16"/>
  <c r="BA629" i="16"/>
  <c r="AY852" i="16"/>
  <c r="AY837" i="16"/>
  <c r="AW823" i="16"/>
  <c r="AX776" i="16"/>
  <c r="AZ733" i="16"/>
  <c r="AV768" i="16"/>
  <c r="AV35" i="16"/>
  <c r="BD35" i="16" s="1"/>
  <c r="BL35" i="16" s="1"/>
  <c r="BA85" i="16"/>
  <c r="AX106" i="16"/>
  <c r="AX130" i="16"/>
  <c r="AX283" i="16"/>
  <c r="AV199" i="16"/>
  <c r="BA76" i="16"/>
  <c r="AZ281" i="16"/>
  <c r="AW243" i="16"/>
  <c r="BE243" i="16" s="1"/>
  <c r="BM243" i="16" s="1"/>
  <c r="AV211" i="16"/>
  <c r="BD211" i="16" s="1"/>
  <c r="BL211" i="16" s="1"/>
  <c r="AY181" i="16"/>
  <c r="AV269" i="16"/>
  <c r="AZ234" i="16"/>
  <c r="AW165" i="16"/>
  <c r="AX414" i="16"/>
  <c r="AY383" i="16"/>
  <c r="AY310" i="16"/>
  <c r="AZ447" i="16"/>
  <c r="AY504" i="16"/>
  <c r="AZ551" i="16"/>
  <c r="AV536" i="16"/>
  <c r="AX360" i="16"/>
  <c r="BF360" i="16" s="1"/>
  <c r="BN360" i="16" s="1"/>
  <c r="AW463" i="16"/>
  <c r="BE463" i="16" s="1"/>
  <c r="BM463" i="16" s="1"/>
  <c r="AZ626" i="16"/>
  <c r="AX688" i="16"/>
  <c r="BF688" i="16" s="1"/>
  <c r="BN688" i="16" s="1"/>
  <c r="AY651" i="16"/>
  <c r="AY501" i="16"/>
  <c r="BA490" i="16"/>
  <c r="AZ702" i="16"/>
  <c r="AZ851" i="16"/>
  <c r="AZ763" i="16"/>
  <c r="BH763" i="16" s="1"/>
  <c r="BP763" i="16" s="1"/>
  <c r="AV809" i="16"/>
  <c r="AY813" i="16"/>
  <c r="AX777" i="16"/>
  <c r="AZ70" i="16"/>
  <c r="AX90" i="16"/>
  <c r="BA55" i="16"/>
  <c r="AW107" i="16"/>
  <c r="AZ20" i="16"/>
  <c r="BH20" i="16" s="1"/>
  <c r="BP20" i="16" s="1"/>
  <c r="BA12" i="16"/>
  <c r="BA286" i="16"/>
  <c r="AV131" i="16"/>
  <c r="BD131" i="16" s="1"/>
  <c r="BL131" i="16" s="1"/>
  <c r="BA122" i="16"/>
  <c r="BA197" i="16"/>
  <c r="AV251" i="16"/>
  <c r="AZ165" i="16"/>
  <c r="BA259" i="16"/>
  <c r="BI259" i="16" s="1"/>
  <c r="BQ259" i="16" s="1"/>
  <c r="AW249" i="16"/>
  <c r="AW153" i="16"/>
  <c r="BA164" i="16"/>
  <c r="AV413" i="16"/>
  <c r="AX559" i="16"/>
  <c r="AY329" i="16"/>
  <c r="AV419" i="16"/>
  <c r="AZ366" i="16"/>
  <c r="AY298" i="16"/>
  <c r="AY386" i="16"/>
  <c r="BG386" i="16" s="1"/>
  <c r="BO386" i="16" s="1"/>
  <c r="AW473" i="16"/>
  <c r="BE473" i="16" s="1"/>
  <c r="BM473" i="16" s="1"/>
  <c r="AY350" i="16"/>
  <c r="AX498" i="16"/>
  <c r="AV464" i="16"/>
  <c r="BD464" i="16" s="1"/>
  <c r="BL464" i="16" s="1"/>
  <c r="AY707" i="16"/>
  <c r="AX348" i="16"/>
  <c r="AX316" i="16"/>
  <c r="AW529" i="16"/>
  <c r="BE529" i="16" s="1"/>
  <c r="BM529" i="16" s="1"/>
  <c r="BA564" i="16"/>
  <c r="AW522" i="16"/>
  <c r="BA811" i="16"/>
  <c r="AW500" i="16"/>
  <c r="BA446" i="16"/>
  <c r="AV849" i="16"/>
  <c r="AZ588" i="16"/>
  <c r="AX849" i="16"/>
  <c r="AX592" i="16"/>
  <c r="BF592" i="16" s="1"/>
  <c r="BN592" i="16" s="1"/>
  <c r="BA849" i="16"/>
  <c r="AZ748" i="16"/>
  <c r="AX59" i="16"/>
  <c r="AW115" i="16"/>
  <c r="BE115" i="16" s="1"/>
  <c r="BM115" i="16" s="1"/>
  <c r="AW61" i="16"/>
  <c r="AV111" i="16"/>
  <c r="AW96" i="16"/>
  <c r="AW274" i="16"/>
  <c r="BE274" i="16" s="1"/>
  <c r="BM274" i="16" s="1"/>
  <c r="AX211" i="16"/>
  <c r="BF211" i="16" s="1"/>
  <c r="BN211" i="16" s="1"/>
  <c r="AX16" i="16"/>
  <c r="AV261" i="16"/>
  <c r="BD261" i="16" s="1"/>
  <c r="BL261" i="16" s="1"/>
  <c r="AW151" i="16"/>
  <c r="AY259" i="16"/>
  <c r="BG259" i="16" s="1"/>
  <c r="BO259" i="16" s="1"/>
  <c r="AY195" i="16"/>
  <c r="AW15" i="16"/>
  <c r="AZ394" i="16"/>
  <c r="AX457" i="16"/>
  <c r="AW407" i="16"/>
  <c r="AZ417" i="16"/>
  <c r="BH417" i="16" s="1"/>
  <c r="BP417" i="16" s="1"/>
  <c r="AW321" i="16"/>
  <c r="BE321" i="16" s="1"/>
  <c r="BM321" i="16" s="1"/>
  <c r="AY370" i="16"/>
  <c r="AY351" i="16"/>
  <c r="AZ470" i="16"/>
  <c r="AZ294" i="16"/>
  <c r="AY522" i="16"/>
  <c r="BA293" i="16"/>
  <c r="BI293" i="16" s="1"/>
  <c r="BQ293" i="16" s="1"/>
  <c r="AY520" i="16"/>
  <c r="AZ436" i="16"/>
  <c r="BH436" i="16" s="1"/>
  <c r="BP436" i="16" s="1"/>
  <c r="AY446" i="16"/>
  <c r="AY684" i="16"/>
  <c r="AV544" i="16"/>
  <c r="BD544" i="16" s="1"/>
  <c r="BL544" i="16" s="1"/>
  <c r="AW601" i="16"/>
  <c r="AW701" i="16"/>
  <c r="AV667" i="16"/>
  <c r="AW618" i="16"/>
  <c r="BA650" i="16"/>
  <c r="AV700" i="16"/>
  <c r="AV624" i="16"/>
  <c r="AX802" i="16"/>
  <c r="AW853" i="16"/>
  <c r="AY622" i="16"/>
  <c r="BG622" i="16" s="1"/>
  <c r="BO622" i="16" s="1"/>
  <c r="AY608" i="16"/>
  <c r="BA755" i="16"/>
  <c r="AW837" i="16"/>
  <c r="AZ586" i="16"/>
  <c r="AZ591" i="16"/>
  <c r="BA854" i="16"/>
  <c r="AV802" i="16"/>
  <c r="AV745" i="16"/>
  <c r="AY779" i="16"/>
  <c r="AV796" i="16"/>
  <c r="AZ742" i="16"/>
  <c r="AZ111" i="16"/>
  <c r="AV124" i="16"/>
  <c r="AZ82" i="16"/>
  <c r="AX11" i="16"/>
  <c r="AV56" i="16"/>
  <c r="AY146" i="16"/>
  <c r="BG146" i="16" s="1"/>
  <c r="BO146" i="16" s="1"/>
  <c r="AY119" i="16"/>
  <c r="BG119" i="16" s="1"/>
  <c r="BO119" i="16" s="1"/>
  <c r="AX67" i="16"/>
  <c r="BA206" i="16"/>
  <c r="BA95" i="16"/>
  <c r="BA280" i="16"/>
  <c r="AX275" i="16"/>
  <c r="AX49" i="16"/>
  <c r="AV166" i="16"/>
  <c r="BD166" i="16" s="1"/>
  <c r="BL166" i="16" s="1"/>
  <c r="AY256" i="16"/>
  <c r="AW235" i="16"/>
  <c r="BE235" i="16" s="1"/>
  <c r="BM235" i="16" s="1"/>
  <c r="BA213" i="16"/>
  <c r="AY192" i="16"/>
  <c r="BA44" i="16"/>
  <c r="BI44" i="16" s="1"/>
  <c r="BQ44" i="16" s="1"/>
  <c r="AX247" i="16"/>
  <c r="AZ166" i="16"/>
  <c r="BH166" i="16" s="1"/>
  <c r="BP166" i="16" s="1"/>
  <c r="AV522" i="16"/>
  <c r="AV430" i="16"/>
  <c r="AW396" i="16"/>
  <c r="AY416" i="16"/>
  <c r="AV378" i="16"/>
  <c r="BD378" i="16" s="1"/>
  <c r="BL378" i="16" s="1"/>
  <c r="AZ342" i="16"/>
  <c r="BA575" i="16"/>
  <c r="BI575" i="16" s="1"/>
  <c r="BQ575" i="16" s="1"/>
  <c r="AV349" i="16"/>
  <c r="AV317" i="16"/>
  <c r="AX562" i="16"/>
  <c r="AV494" i="16"/>
  <c r="AV477" i="16"/>
  <c r="BD477" i="16" s="1"/>
  <c r="BL477" i="16" s="1"/>
  <c r="BA563" i="16"/>
  <c r="AY478" i="16"/>
  <c r="AZ808" i="16"/>
  <c r="AV367" i="16"/>
  <c r="AY551" i="16"/>
  <c r="BA646" i="16"/>
  <c r="BI646" i="16" s="1"/>
  <c r="BQ646" i="16" s="1"/>
  <c r="AV463" i="16"/>
  <c r="BD463" i="16" s="1"/>
  <c r="BL463" i="16" s="1"/>
  <c r="AV699" i="16"/>
  <c r="AZ655" i="16"/>
  <c r="AX687" i="16"/>
  <c r="BF687" i="16" s="1"/>
  <c r="BN687" i="16" s="1"/>
  <c r="AV801" i="16"/>
  <c r="BD801" i="16" s="1"/>
  <c r="BL801" i="16" s="1"/>
  <c r="BA795" i="16"/>
  <c r="AW617" i="16"/>
  <c r="BE617" i="16" s="1"/>
  <c r="BM617" i="16" s="1"/>
  <c r="AY764" i="16"/>
  <c r="AY732" i="16"/>
  <c r="AX760" i="16"/>
  <c r="BF760" i="16" s="1"/>
  <c r="BN760" i="16" s="1"/>
  <c r="AZ749" i="16"/>
  <c r="BH749" i="16" s="1"/>
  <c r="BP749" i="16" s="1"/>
  <c r="AY745" i="16"/>
  <c r="BA57" i="16"/>
  <c r="AW143" i="16"/>
  <c r="AX44" i="16"/>
  <c r="BF44" i="16" s="1"/>
  <c r="BN44" i="16" s="1"/>
  <c r="AY8" i="16"/>
  <c r="AY93" i="16"/>
  <c r="AY107" i="16"/>
  <c r="AV21" i="16"/>
  <c r="AY74" i="16"/>
  <c r="BG74" i="16" s="1"/>
  <c r="BO74" i="16" s="1"/>
  <c r="BA123" i="16"/>
  <c r="BI123" i="16" s="1"/>
  <c r="BQ123" i="16" s="1"/>
  <c r="BA96" i="16"/>
  <c r="AY284" i="16"/>
  <c r="BA262" i="16"/>
  <c r="BI262" i="16" s="1"/>
  <c r="BQ262" i="16" s="1"/>
  <c r="BA91" i="16"/>
  <c r="BA31" i="16"/>
  <c r="AZ286" i="16"/>
  <c r="AX266" i="16"/>
  <c r="BF266" i="16" s="1"/>
  <c r="BN266" i="16" s="1"/>
  <c r="AZ210" i="16"/>
  <c r="AY227" i="16"/>
  <c r="BA152" i="16"/>
  <c r="AV137" i="16"/>
  <c r="AX353" i="16"/>
  <c r="AY407" i="16"/>
  <c r="AV410" i="16"/>
  <c r="AV407" i="16"/>
  <c r="AV364" i="16"/>
  <c r="AW390" i="16"/>
  <c r="BA332" i="16"/>
  <c r="AW443" i="16"/>
  <c r="AV308" i="16"/>
  <c r="AY442" i="16"/>
  <c r="AZ348" i="16"/>
  <c r="BA567" i="16"/>
  <c r="AV486" i="16"/>
  <c r="AV861" i="16"/>
  <c r="BD861" i="16" s="1"/>
  <c r="BL861" i="16" s="1"/>
  <c r="AZ339" i="16"/>
  <c r="AX628" i="16"/>
  <c r="AZ325" i="16"/>
  <c r="AX304" i="16"/>
  <c r="AV637" i="16"/>
  <c r="AY499" i="16"/>
  <c r="AW704" i="16"/>
  <c r="AV571" i="16"/>
  <c r="AV539" i="16"/>
  <c r="AV507" i="16"/>
  <c r="AW552" i="16"/>
  <c r="BE552" i="16" s="1"/>
  <c r="BM552" i="16" s="1"/>
  <c r="AX818" i="16"/>
  <c r="AY655" i="16"/>
  <c r="AX751" i="16"/>
  <c r="AW698" i="16"/>
  <c r="AY598" i="16"/>
  <c r="BA799" i="16"/>
  <c r="AY848" i="16"/>
  <c r="AW813" i="16"/>
  <c r="AZ729" i="16"/>
  <c r="AW832" i="16"/>
  <c r="BA810" i="16"/>
  <c r="AY789" i="16"/>
  <c r="BG789" i="16" s="1"/>
  <c r="BO789" i="16" s="1"/>
  <c r="BA778" i="16"/>
  <c r="BA746" i="16"/>
  <c r="AV828" i="16"/>
  <c r="AX785" i="16"/>
  <c r="AV732" i="16"/>
  <c r="AY418" i="16"/>
  <c r="AZ107" i="16"/>
  <c r="AY89" i="16"/>
  <c r="AZ119" i="16"/>
  <c r="BH119" i="16" s="1"/>
  <c r="BP119" i="16" s="1"/>
  <c r="BA43" i="16"/>
  <c r="AZ272" i="16"/>
  <c r="BA222" i="16"/>
  <c r="AY42" i="16"/>
  <c r="BG42" i="16" s="1"/>
  <c r="BO42" i="16" s="1"/>
  <c r="AW69" i="16"/>
  <c r="BA170" i="16"/>
  <c r="BA255" i="16"/>
  <c r="AY170" i="16"/>
  <c r="AZ612" i="16"/>
  <c r="AX52" i="16"/>
  <c r="AZ65" i="16"/>
  <c r="AV58" i="16"/>
  <c r="AY85" i="16"/>
  <c r="BA108" i="16"/>
  <c r="AV270" i="16"/>
  <c r="AZ142" i="16"/>
  <c r="AV219" i="16"/>
  <c r="AY65" i="16"/>
  <c r="AV178" i="16"/>
  <c r="BD178" i="16" s="1"/>
  <c r="BL178" i="16" s="1"/>
  <c r="AW170" i="16"/>
  <c r="AX365" i="16"/>
  <c r="AY588" i="16"/>
  <c r="AX117" i="16"/>
  <c r="AZ91" i="16"/>
  <c r="AW136" i="16"/>
  <c r="AZ22" i="16"/>
  <c r="AY137" i="16"/>
  <c r="AY139" i="16"/>
  <c r="AX216" i="16"/>
  <c r="AV152" i="16"/>
  <c r="AY242" i="16"/>
  <c r="AZ151" i="16"/>
  <c r="AW310" i="16"/>
  <c r="AW54" i="16"/>
  <c r="AW113" i="16"/>
  <c r="AY87" i="16"/>
  <c r="AW49" i="16"/>
  <c r="AX141" i="16"/>
  <c r="AV54" i="16"/>
  <c r="AX149" i="16"/>
  <c r="BA17" i="16"/>
  <c r="BA269" i="16"/>
  <c r="AV198" i="16"/>
  <c r="BA8" i="16"/>
  <c r="AW159" i="16"/>
  <c r="AV204" i="16"/>
  <c r="AZ75" i="16"/>
  <c r="BA62" i="16"/>
  <c r="BA47" i="16"/>
  <c r="AY86" i="16"/>
  <c r="BG86" i="16" s="1"/>
  <c r="BO86" i="16" s="1"/>
  <c r="AV53" i="16"/>
  <c r="AX104" i="16"/>
  <c r="AZ279" i="16"/>
  <c r="AV117" i="16"/>
  <c r="BA72" i="16"/>
  <c r="AY92" i="16"/>
  <c r="BG92" i="16" s="1"/>
  <c r="BO92" i="16" s="1"/>
  <c r="AZ35" i="16"/>
  <c r="BH35" i="16" s="1"/>
  <c r="BP35" i="16" s="1"/>
  <c r="BA22" i="16"/>
  <c r="AY279" i="16"/>
  <c r="AZ256" i="16"/>
  <c r="AV135" i="16"/>
  <c r="AX252" i="16"/>
  <c r="AZ245" i="16"/>
  <c r="AY215" i="16"/>
  <c r="BA573" i="16"/>
  <c r="AZ548" i="16"/>
  <c r="BH548" i="16" s="1"/>
  <c r="BP548" i="16" s="1"/>
  <c r="AY318" i="16"/>
  <c r="BG318" i="16" s="1"/>
  <c r="BO318" i="16" s="1"/>
  <c r="AY698" i="16"/>
  <c r="AW545" i="16"/>
  <c r="BE545" i="16" s="1"/>
  <c r="BM545" i="16" s="1"/>
  <c r="BA476" i="16"/>
  <c r="AZ653" i="16"/>
  <c r="AV596" i="16"/>
  <c r="AW81" i="16"/>
  <c r="AW149" i="16"/>
  <c r="BA258" i="16"/>
  <c r="BI258" i="16" s="1"/>
  <c r="BQ258" i="16" s="1"/>
  <c r="AV265" i="16"/>
  <c r="AV162" i="16"/>
  <c r="AW258" i="16"/>
  <c r="BE258" i="16" s="1"/>
  <c r="BM258" i="16" s="1"/>
  <c r="AW367" i="16"/>
  <c r="AW392" i="16"/>
  <c r="AZ460" i="16"/>
  <c r="AW304" i="16"/>
  <c r="AX696" i="16"/>
  <c r="BA707" i="16"/>
  <c r="AZ698" i="16"/>
  <c r="AX611" i="16"/>
  <c r="BA734" i="16"/>
  <c r="AY26" i="16"/>
  <c r="AX62" i="16"/>
  <c r="AX79" i="16"/>
  <c r="AV67" i="16"/>
  <c r="BA98" i="16"/>
  <c r="BA132" i="16"/>
  <c r="BA117" i="16"/>
  <c r="AY79" i="16"/>
  <c r="BA53" i="16"/>
  <c r="AX28" i="16"/>
  <c r="AW82" i="16"/>
  <c r="BA30" i="16"/>
  <c r="AW18" i="16"/>
  <c r="BA10" i="16"/>
  <c r="AZ63" i="16"/>
  <c r="AV8" i="16"/>
  <c r="AV136" i="16"/>
  <c r="BA138" i="16"/>
  <c r="AZ121" i="16"/>
  <c r="AV125" i="16"/>
  <c r="AY61" i="16"/>
  <c r="AX54" i="16"/>
  <c r="AY257" i="16"/>
  <c r="AY122" i="16"/>
  <c r="AX285" i="16"/>
  <c r="AW216" i="16"/>
  <c r="AV220" i="16"/>
  <c r="BA235" i="16"/>
  <c r="BI235" i="16" s="1"/>
  <c r="BQ235" i="16" s="1"/>
  <c r="AX198" i="16"/>
  <c r="BA487" i="16"/>
  <c r="AZ466" i="16"/>
  <c r="BH466" i="16" s="1"/>
  <c r="BP466" i="16" s="1"/>
  <c r="BA509" i="16"/>
  <c r="AZ359" i="16"/>
  <c r="AY619" i="16"/>
  <c r="AY529" i="16"/>
  <c r="BG529" i="16" s="1"/>
  <c r="BO529" i="16" s="1"/>
  <c r="AX595" i="16"/>
  <c r="BF595" i="16" s="1"/>
  <c r="BN595" i="16" s="1"/>
  <c r="AW635" i="16"/>
  <c r="AV810" i="16"/>
  <c r="BA830" i="16"/>
  <c r="BI830" i="16" s="1"/>
  <c r="BQ830" i="16" s="1"/>
  <c r="AV75" i="16"/>
  <c r="AW22" i="16"/>
  <c r="AV144" i="16"/>
  <c r="AY121" i="16"/>
  <c r="AW32" i="16"/>
  <c r="BE32" i="16" s="1"/>
  <c r="BM32" i="16" s="1"/>
  <c r="AY18" i="16"/>
  <c r="BA59" i="16"/>
  <c r="AZ16" i="16"/>
  <c r="AW289" i="16"/>
  <c r="BE289" i="16" s="1"/>
  <c r="BM289" i="16" s="1"/>
  <c r="AZ156" i="16"/>
  <c r="AY228" i="16"/>
  <c r="BA185" i="16"/>
  <c r="AV260" i="16"/>
  <c r="AZ206" i="16"/>
  <c r="AX185" i="16"/>
  <c r="AX153" i="16"/>
  <c r="AY222" i="16"/>
  <c r="BA211" i="16"/>
  <c r="BI211" i="16" s="1"/>
  <c r="BQ211" i="16" s="1"/>
  <c r="AY190" i="16"/>
  <c r="BA179" i="16"/>
  <c r="AW169" i="16"/>
  <c r="AX206" i="16"/>
  <c r="AZ163" i="16"/>
  <c r="BH163" i="16" s="1"/>
  <c r="BP163" i="16" s="1"/>
  <c r="AY159" i="16"/>
  <c r="AY292" i="16"/>
  <c r="AW309" i="16"/>
  <c r="BE309" i="16" s="1"/>
  <c r="BM309" i="16" s="1"/>
  <c r="AX418" i="16"/>
  <c r="AZ407" i="16"/>
  <c r="AZ380" i="16"/>
  <c r="AW414" i="16"/>
  <c r="AW375" i="16"/>
  <c r="AV358" i="16"/>
  <c r="AY670" i="16"/>
  <c r="AX427" i="16"/>
  <c r="AZ416" i="16"/>
  <c r="AV406" i="16"/>
  <c r="AY378" i="16"/>
  <c r="BG378" i="16" s="1"/>
  <c r="BO378" i="16" s="1"/>
  <c r="AX447" i="16"/>
  <c r="AY424" i="16"/>
  <c r="BA413" i="16"/>
  <c r="AZ374" i="16"/>
  <c r="AY338" i="16"/>
  <c r="AX573" i="16"/>
  <c r="AX23" i="16"/>
  <c r="BF23" i="16" s="1"/>
  <c r="BN23" i="16" s="1"/>
  <c r="BA134" i="16"/>
  <c r="AX45" i="16"/>
  <c r="BF45" i="16" s="1"/>
  <c r="BN45" i="16" s="1"/>
  <c r="BA92" i="16"/>
  <c r="BI92" i="16" s="1"/>
  <c r="BQ92" i="16" s="1"/>
  <c r="AZ55" i="16"/>
  <c r="AY237" i="16"/>
  <c r="BA233" i="16"/>
  <c r="AX166" i="16"/>
  <c r="BF166" i="16" s="1"/>
  <c r="BN166" i="16" s="1"/>
  <c r="AW125" i="16"/>
  <c r="AX301" i="16"/>
  <c r="AZ512" i="16"/>
  <c r="AV335" i="16"/>
  <c r="AZ439" i="16"/>
  <c r="AX763" i="16"/>
  <c r="BF763" i="16" s="1"/>
  <c r="BN763" i="16" s="1"/>
  <c r="AZ505" i="16"/>
  <c r="BA696" i="16"/>
  <c r="AV611" i="16"/>
  <c r="AZ813" i="16"/>
  <c r="AW724" i="16"/>
  <c r="AV784" i="16"/>
  <c r="AZ32" i="16"/>
  <c r="BH32" i="16" s="1"/>
  <c r="BP32" i="16" s="1"/>
  <c r="AY103" i="16"/>
  <c r="AZ8" i="16"/>
  <c r="AX93" i="16"/>
  <c r="AY53" i="16"/>
  <c r="BA88" i="16"/>
  <c r="BA32" i="16"/>
  <c r="BI32" i="16" s="1"/>
  <c r="BQ32" i="16" s="1"/>
  <c r="AZ224" i="16"/>
  <c r="AW251" i="16"/>
  <c r="AW76" i="16"/>
  <c r="AW261" i="16"/>
  <c r="BE261" i="16" s="1"/>
  <c r="BM261" i="16" s="1"/>
  <c r="AY278" i="16"/>
  <c r="AW207" i="16"/>
  <c r="AY66" i="16"/>
  <c r="AZ117" i="16"/>
  <c r="AV19" i="16"/>
  <c r="BA9" i="16"/>
  <c r="BA51" i="16"/>
  <c r="BA68" i="16"/>
  <c r="BI68" i="16" s="1"/>
  <c r="BQ68" i="16" s="1"/>
  <c r="AW86" i="16"/>
  <c r="BE86" i="16" s="1"/>
  <c r="BM86" i="16" s="1"/>
  <c r="AV92" i="16"/>
  <c r="BD92" i="16" s="1"/>
  <c r="BL92" i="16" s="1"/>
  <c r="AX76" i="16"/>
  <c r="BA37" i="16"/>
  <c r="BI37" i="16" s="1"/>
  <c r="BQ37" i="16" s="1"/>
  <c r="BA14" i="16"/>
  <c r="BA50" i="16"/>
  <c r="BI50" i="16" s="1"/>
  <c r="BQ50" i="16" s="1"/>
  <c r="AW119" i="16"/>
  <c r="BE119" i="16" s="1"/>
  <c r="BM119" i="16" s="1"/>
  <c r="AV24" i="16"/>
  <c r="BA120" i="16"/>
  <c r="AV102" i="16"/>
  <c r="AW31" i="16"/>
  <c r="AW191" i="16"/>
  <c r="BE191" i="16" s="1"/>
  <c r="BM191" i="16" s="1"/>
  <c r="AW288" i="16"/>
  <c r="BE288" i="16" s="1"/>
  <c r="BM288" i="16" s="1"/>
  <c r="AX329" i="16"/>
  <c r="AY681" i="16"/>
  <c r="AW517" i="16"/>
  <c r="AW537" i="16"/>
  <c r="AX338" i="16"/>
  <c r="AZ490" i="16"/>
  <c r="AW562" i="16"/>
  <c r="BA444" i="16"/>
  <c r="AX643" i="16"/>
  <c r="AX844" i="16"/>
  <c r="AV855" i="16"/>
  <c r="AY620" i="16"/>
  <c r="BG620" i="16" s="1"/>
  <c r="BO620" i="16" s="1"/>
  <c r="AX585" i="16"/>
  <c r="AY853" i="16"/>
  <c r="AY767" i="16"/>
  <c r="AX773" i="16"/>
  <c r="AX47" i="16"/>
  <c r="BA13" i="16"/>
  <c r="AY16" i="16"/>
  <c r="AV80" i="16"/>
  <c r="AZ14" i="16"/>
  <c r="BA113" i="16"/>
  <c r="AW85" i="16"/>
  <c r="AV182" i="16"/>
  <c r="BA165" i="16"/>
  <c r="AX240" i="16"/>
  <c r="AV185" i="16"/>
  <c r="AZ85" i="16"/>
  <c r="AW88" i="16"/>
  <c r="AX105" i="16"/>
  <c r="AX139" i="16"/>
  <c r="BA61" i="16"/>
  <c r="AZ10" i="16"/>
  <c r="AZ115" i="16"/>
  <c r="BH115" i="16" s="1"/>
  <c r="BP115" i="16" s="1"/>
  <c r="BA102" i="16"/>
  <c r="AY64" i="16"/>
  <c r="BA38" i="16"/>
  <c r="AW16" i="16"/>
  <c r="AX6" i="16"/>
  <c r="BA18" i="16"/>
  <c r="AW6" i="16"/>
  <c r="AV32" i="16"/>
  <c r="BD32" i="16" s="1"/>
  <c r="BL32" i="16" s="1"/>
  <c r="AV96" i="16"/>
  <c r="AW220" i="16"/>
  <c r="AX25" i="16"/>
  <c r="AZ95" i="16"/>
  <c r="AX288" i="16"/>
  <c r="BF288" i="16" s="1"/>
  <c r="BN288" i="16" s="1"/>
  <c r="AV226" i="16"/>
  <c r="AY214" i="16"/>
  <c r="AW161" i="16"/>
  <c r="AY398" i="16"/>
  <c r="AX518" i="16"/>
  <c r="AY388" i="16"/>
  <c r="AV420" i="16"/>
  <c r="AX519" i="16"/>
  <c r="AZ575" i="16"/>
  <c r="BH575" i="16" s="1"/>
  <c r="BP575" i="16" s="1"/>
  <c r="AZ495" i="16"/>
  <c r="AX647" i="16"/>
  <c r="AZ313" i="16"/>
  <c r="BA701" i="16"/>
  <c r="AW665" i="16"/>
  <c r="AZ441" i="16"/>
  <c r="AZ691" i="16"/>
  <c r="BH691" i="16" s="1"/>
  <c r="BP691" i="16" s="1"/>
  <c r="AV789" i="16"/>
  <c r="BD789" i="16" s="1"/>
  <c r="BL789" i="16" s="1"/>
  <c r="BA724" i="16"/>
  <c r="AY809" i="16"/>
  <c r="AY115" i="16"/>
  <c r="BG115" i="16" s="1"/>
  <c r="BO115" i="16" s="1"/>
  <c r="AZ49" i="16"/>
  <c r="AW129" i="16"/>
  <c r="AZ131" i="16"/>
  <c r="BH131" i="16" s="1"/>
  <c r="BP131" i="16" s="1"/>
  <c r="AY185" i="16"/>
  <c r="BA140" i="16"/>
  <c r="AV89" i="16"/>
  <c r="AX264" i="16"/>
  <c r="AZ160" i="16"/>
  <c r="AZ282" i="16"/>
  <c r="AW168" i="16"/>
  <c r="AZ283" i="16"/>
  <c r="BA36" i="16"/>
  <c r="AZ53" i="16"/>
  <c r="BA121" i="16"/>
  <c r="AX73" i="16"/>
  <c r="AX107" i="16"/>
  <c r="AY141" i="16"/>
  <c r="AY47" i="16"/>
  <c r="AZ34" i="16"/>
  <c r="BH34" i="16" s="1"/>
  <c r="BP34" i="16" s="1"/>
  <c r="AW114" i="16"/>
  <c r="AX101" i="16"/>
  <c r="AW50" i="16"/>
  <c r="BE50" i="16" s="1"/>
  <c r="BM50" i="16" s="1"/>
  <c r="AX37" i="16"/>
  <c r="BF37" i="16" s="1"/>
  <c r="BN37" i="16" s="1"/>
  <c r="AZ11" i="16"/>
  <c r="AX27" i="16"/>
  <c r="AX123" i="16"/>
  <c r="BF123" i="16" s="1"/>
  <c r="BN123" i="16" s="1"/>
  <c r="AW272" i="16"/>
  <c r="AZ141" i="16"/>
  <c r="AW43" i="16"/>
  <c r="BA11" i="16"/>
  <c r="AY12" i="16"/>
  <c r="AZ129" i="16"/>
  <c r="AZ217" i="16"/>
  <c r="BH217" i="16" s="1"/>
  <c r="BP217" i="16" s="1"/>
  <c r="AY270" i="16"/>
  <c r="AW225" i="16"/>
  <c r="AX410" i="16"/>
  <c r="AY546" i="16"/>
  <c r="BA346" i="16"/>
  <c r="AV490" i="16"/>
  <c r="BA529" i="16"/>
  <c r="BI529" i="16" s="1"/>
  <c r="BQ529" i="16" s="1"/>
  <c r="BA572" i="16"/>
  <c r="BA518" i="16"/>
  <c r="AV666" i="16"/>
  <c r="AZ728" i="16"/>
  <c r="AY656" i="16"/>
  <c r="AX542" i="16"/>
  <c r="AX64" i="16"/>
  <c r="AY98" i="16"/>
  <c r="AZ26" i="16"/>
  <c r="AZ48" i="16"/>
  <c r="BH48" i="16" s="1"/>
  <c r="BP48" i="16" s="1"/>
  <c r="AX263" i="16"/>
  <c r="AZ233" i="16"/>
  <c r="AW212" i="16"/>
  <c r="AV275" i="16"/>
  <c r="BA229" i="16"/>
  <c r="BI229" i="16" s="1"/>
  <c r="BQ229" i="16" s="1"/>
  <c r="AY253" i="16"/>
  <c r="AZ78" i="16"/>
  <c r="AY83" i="16"/>
  <c r="AZ102" i="16"/>
  <c r="BA136" i="16"/>
  <c r="AX14" i="16"/>
  <c r="AZ38" i="16"/>
  <c r="AW141" i="16"/>
  <c r="AX41" i="16"/>
  <c r="AX58" i="16"/>
  <c r="AY109" i="16"/>
  <c r="AX143" i="16"/>
  <c r="AV116" i="16"/>
  <c r="BD116" i="16" s="1"/>
  <c r="BL116" i="16" s="1"/>
  <c r="AZ122" i="16"/>
  <c r="AW33" i="16"/>
  <c r="AY7" i="16"/>
  <c r="BG7" i="16" s="1"/>
  <c r="BO7" i="16" s="1"/>
  <c r="AY112" i="16"/>
  <c r="AW10" i="16"/>
  <c r="AZ15" i="16"/>
  <c r="AX91" i="16"/>
  <c r="AY125" i="16"/>
  <c r="AV112" i="16"/>
  <c r="BA274" i="16"/>
  <c r="BI274" i="16" s="1"/>
  <c r="BQ274" i="16" s="1"/>
  <c r="AX287" i="16"/>
  <c r="AV266" i="16"/>
  <c r="BD266" i="16" s="1"/>
  <c r="BL266" i="16" s="1"/>
  <c r="AW196" i="16"/>
  <c r="AY138" i="16"/>
  <c r="AY33" i="16"/>
  <c r="AW279" i="16"/>
  <c r="AZ116" i="16"/>
  <c r="BH116" i="16" s="1"/>
  <c r="BP116" i="16" s="1"/>
  <c r="AY37" i="16"/>
  <c r="BG37" i="16" s="1"/>
  <c r="BO37" i="16" s="1"/>
  <c r="BA278" i="16"/>
  <c r="AV159" i="16"/>
  <c r="AV77" i="16"/>
  <c r="BA139" i="16"/>
  <c r="AV97" i="16"/>
  <c r="AX145" i="16"/>
  <c r="BF145" i="16" s="1"/>
  <c r="BN145" i="16" s="1"/>
  <c r="AZ241" i="16"/>
  <c r="AX63" i="16"/>
  <c r="AW36" i="16"/>
  <c r="AV287" i="16"/>
  <c r="AZ184" i="16"/>
  <c r="AX163" i="16"/>
  <c r="BF163" i="16" s="1"/>
  <c r="BN163" i="16" s="1"/>
  <c r="AW211" i="16"/>
  <c r="BE211" i="16" s="1"/>
  <c r="BM211" i="16" s="1"/>
  <c r="AY168" i="16"/>
  <c r="AY52" i="16"/>
  <c r="AZ21" i="16"/>
  <c r="AX200" i="16"/>
  <c r="AV179" i="16"/>
  <c r="AZ41" i="16"/>
  <c r="AZ149" i="16"/>
  <c r="BA279" i="16"/>
  <c r="AW256" i="16"/>
  <c r="AY213" i="16"/>
  <c r="BA25" i="16"/>
  <c r="AZ244" i="16"/>
  <c r="AX223" i="16"/>
  <c r="AW231" i="16"/>
  <c r="BA209" i="16"/>
  <c r="AX197" i="16"/>
  <c r="AX165" i="16"/>
  <c r="AZ154" i="16"/>
  <c r="AW213" i="16"/>
  <c r="AW181" i="16"/>
  <c r="AX250" i="16"/>
  <c r="AZ239" i="16"/>
  <c r="AZ175" i="16"/>
  <c r="BH175" i="16" s="1"/>
  <c r="BP175" i="16" s="1"/>
  <c r="AW246" i="16"/>
  <c r="BA224" i="16"/>
  <c r="AY203" i="16"/>
  <c r="AW150" i="16"/>
  <c r="BE150" i="16" s="1"/>
  <c r="BM150" i="16" s="1"/>
  <c r="BA419" i="16"/>
  <c r="AZ396" i="16"/>
  <c r="AY382" i="16"/>
  <c r="AY367" i="16"/>
  <c r="BA348" i="16"/>
  <c r="AZ308" i="16"/>
  <c r="AW426" i="16"/>
  <c r="AW391" i="16"/>
  <c r="AW360" i="16"/>
  <c r="BE360" i="16" s="1"/>
  <c r="BM360" i="16" s="1"/>
  <c r="AY322" i="16"/>
  <c r="AZ438" i="16"/>
  <c r="AV418" i="16"/>
  <c r="AX407" i="16"/>
  <c r="AW380" i="16"/>
  <c r="AZ326" i="16"/>
  <c r="AV529" i="16"/>
  <c r="BD529" i="16" s="1"/>
  <c r="BL529" i="16" s="1"/>
  <c r="AV457" i="16"/>
  <c r="AZ340" i="16"/>
  <c r="AY321" i="16"/>
  <c r="BG321" i="16" s="1"/>
  <c r="BO321" i="16" s="1"/>
  <c r="AV415" i="16"/>
  <c r="AY390" i="16"/>
  <c r="AY294" i="16"/>
  <c r="AY599" i="16"/>
  <c r="BA422" i="16"/>
  <c r="BA400" i="16"/>
  <c r="AY354" i="16"/>
  <c r="BG354" i="16" s="1"/>
  <c r="BO354" i="16" s="1"/>
  <c r="AW316" i="16"/>
  <c r="AZ562" i="16"/>
  <c r="AW501" i="16"/>
  <c r="AZ413" i="16"/>
  <c r="AZ388" i="16"/>
  <c r="AW432" i="16"/>
  <c r="BE432" i="16" s="1"/>
  <c r="BM432" i="16" s="1"/>
  <c r="AY421" i="16"/>
  <c r="BA351" i="16"/>
  <c r="AX417" i="16"/>
  <c r="BF417" i="16" s="1"/>
  <c r="BN417" i="16" s="1"/>
  <c r="AZ406" i="16"/>
  <c r="AY393" i="16"/>
  <c r="AX379" i="16"/>
  <c r="AZ515" i="16"/>
  <c r="BH515" i="16" s="1"/>
  <c r="BP515" i="16" s="1"/>
  <c r="AW567" i="16"/>
  <c r="AY512" i="16"/>
  <c r="AV458" i="16"/>
  <c r="AX842" i="16"/>
  <c r="BA541" i="16"/>
  <c r="AV460" i="16"/>
  <c r="AX664" i="16"/>
  <c r="BF664" i="16" s="1"/>
  <c r="BN664" i="16" s="1"/>
  <c r="AV569" i="16"/>
  <c r="AX541" i="16"/>
  <c r="AX343" i="16"/>
  <c r="AX510" i="16"/>
  <c r="AV368" i="16"/>
  <c r="BA353" i="16"/>
  <c r="AV357" i="16"/>
  <c r="AX346" i="16"/>
  <c r="AV558" i="16"/>
  <c r="AZ506" i="16"/>
  <c r="AZ472" i="16"/>
  <c r="AZ455" i="16"/>
  <c r="BA686" i="16"/>
  <c r="AV632" i="16"/>
  <c r="AY440" i="16"/>
  <c r="BA435" i="16"/>
  <c r="AZ559" i="16"/>
  <c r="AX474" i="16"/>
  <c r="BF474" i="16" s="1"/>
  <c r="BN474" i="16" s="1"/>
  <c r="AV440" i="16"/>
  <c r="AZ711" i="16"/>
  <c r="AW591" i="16"/>
  <c r="AZ353" i="16"/>
  <c r="AZ321" i="16"/>
  <c r="BH321" i="16" s="1"/>
  <c r="BP321" i="16" s="1"/>
  <c r="AV311" i="16"/>
  <c r="AX300" i="16"/>
  <c r="BA537" i="16"/>
  <c r="AY486" i="16"/>
  <c r="AY672" i="16"/>
  <c r="BG672" i="16" s="1"/>
  <c r="BO672" i="16" s="1"/>
  <c r="AY766" i="16"/>
  <c r="AW538" i="16"/>
  <c r="BA516" i="16"/>
  <c r="AZ697" i="16"/>
  <c r="AY680" i="16"/>
  <c r="AZ663" i="16"/>
  <c r="BA610" i="16"/>
  <c r="AZ848" i="16"/>
  <c r="AZ752" i="16"/>
  <c r="BH752" i="16" s="1"/>
  <c r="BP752" i="16" s="1"/>
  <c r="AV695" i="16"/>
  <c r="BD695" i="16" s="1"/>
  <c r="BL695" i="16" s="1"/>
  <c r="AZ841" i="16"/>
  <c r="AZ545" i="16"/>
  <c r="BH545" i="16" s="1"/>
  <c r="BP545" i="16" s="1"/>
  <c r="AV535" i="16"/>
  <c r="AX460" i="16"/>
  <c r="AV439" i="16"/>
  <c r="AV846" i="16"/>
  <c r="BD846" i="16" s="1"/>
  <c r="BL846" i="16" s="1"/>
  <c r="BA558" i="16"/>
  <c r="AY505" i="16"/>
  <c r="AY473" i="16"/>
  <c r="BG473" i="16" s="1"/>
  <c r="BO473" i="16" s="1"/>
  <c r="BA462" i="16"/>
  <c r="AW624" i="16"/>
  <c r="AV696" i="16"/>
  <c r="AV664" i="16"/>
  <c r="BD664" i="16" s="1"/>
  <c r="BL664" i="16" s="1"/>
  <c r="AW650" i="16"/>
  <c r="AV590" i="16"/>
  <c r="AV797" i="16"/>
  <c r="AX723" i="16"/>
  <c r="AZ647" i="16"/>
  <c r="AZ631" i="16"/>
  <c r="AY612" i="16"/>
  <c r="AV840" i="16"/>
  <c r="AY774" i="16"/>
  <c r="AX649" i="16"/>
  <c r="AZ614" i="16"/>
  <c r="AY782" i="16"/>
  <c r="BA639" i="16"/>
  <c r="AV830" i="16"/>
  <c r="BD830" i="16" s="1"/>
  <c r="BL830" i="16" s="1"/>
  <c r="AX739" i="16"/>
  <c r="BA731" i="16"/>
  <c r="AV282" i="16"/>
  <c r="BA174" i="16"/>
  <c r="AW111" i="16"/>
  <c r="AY287" i="16"/>
  <c r="AX164" i="16"/>
  <c r="AW80" i="16"/>
  <c r="AW266" i="16"/>
  <c r="BE266" i="16" s="1"/>
  <c r="BM266" i="16" s="1"/>
  <c r="AX78" i="16"/>
  <c r="AY225" i="16"/>
  <c r="BA112" i="16"/>
  <c r="AV141" i="16"/>
  <c r="AW133" i="16"/>
  <c r="AZ185" i="16"/>
  <c r="AV74" i="16"/>
  <c r="BD74" i="16" s="1"/>
  <c r="BL74" i="16" s="1"/>
  <c r="BA27" i="16"/>
  <c r="AV263" i="16"/>
  <c r="AX243" i="16"/>
  <c r="BF243" i="16" s="1"/>
  <c r="BN243" i="16" s="1"/>
  <c r="AX179" i="16"/>
  <c r="AV158" i="16"/>
  <c r="AY248" i="16"/>
  <c r="BA205" i="16"/>
  <c r="AZ45" i="16"/>
  <c r="BH45" i="16" s="1"/>
  <c r="BP45" i="16" s="1"/>
  <c r="AV195" i="16"/>
  <c r="AX152" i="16"/>
  <c r="AW208" i="16"/>
  <c r="BA186" i="16"/>
  <c r="AW48" i="16"/>
  <c r="BE48" i="16" s="1"/>
  <c r="BM48" i="16" s="1"/>
  <c r="AZ260" i="16"/>
  <c r="AX239" i="16"/>
  <c r="AZ196" i="16"/>
  <c r="AX175" i="16"/>
  <c r="BF175" i="16" s="1"/>
  <c r="BN175" i="16" s="1"/>
  <c r="AV154" i="16"/>
  <c r="AZ258" i="16"/>
  <c r="BH258" i="16" s="1"/>
  <c r="BP258" i="16" s="1"/>
  <c r="AX237" i="16"/>
  <c r="AZ226" i="16"/>
  <c r="AV216" i="16"/>
  <c r="AZ194" i="16"/>
  <c r="AW221" i="16"/>
  <c r="AX258" i="16"/>
  <c r="BF258" i="16" s="1"/>
  <c r="BN258" i="16" s="1"/>
  <c r="AZ247" i="16"/>
  <c r="AV237" i="16"/>
  <c r="AZ215" i="16"/>
  <c r="AV205" i="16"/>
  <c r="AV173" i="16"/>
  <c r="AX162" i="16"/>
  <c r="AW222" i="16"/>
  <c r="BA200" i="16"/>
  <c r="AW190" i="16"/>
  <c r="BA168" i="16"/>
  <c r="AV417" i="16"/>
  <c r="BD417" i="16" s="1"/>
  <c r="BL417" i="16" s="1"/>
  <c r="BA378" i="16"/>
  <c r="BI378" i="16" s="1"/>
  <c r="BQ378" i="16" s="1"/>
  <c r="AV344" i="16"/>
  <c r="AV513" i="16"/>
  <c r="AY423" i="16"/>
  <c r="AY387" i="16"/>
  <c r="AY494" i="16"/>
  <c r="AV426" i="16"/>
  <c r="BA390" i="16"/>
  <c r="AV360" i="16"/>
  <c r="BD360" i="16" s="1"/>
  <c r="BL360" i="16" s="1"/>
  <c r="BA340" i="16"/>
  <c r="AW322" i="16"/>
  <c r="AZ511" i="16"/>
  <c r="AW317" i="16"/>
  <c r="AW188" i="16"/>
  <c r="BE188" i="16" s="1"/>
  <c r="BM188" i="16" s="1"/>
  <c r="AV423" i="16"/>
  <c r="AX412" i="16"/>
  <c r="AW401" i="16"/>
  <c r="BE401" i="16" s="1"/>
  <c r="BM401" i="16" s="1"/>
  <c r="AY335" i="16"/>
  <c r="BA316" i="16"/>
  <c r="AX397" i="16"/>
  <c r="AY349" i="16"/>
  <c r="AW471" i="16"/>
  <c r="AZ426" i="16"/>
  <c r="BA391" i="16"/>
  <c r="AW342" i="16"/>
  <c r="AV298" i="16"/>
  <c r="AV506" i="16"/>
  <c r="AZ713" i="16"/>
  <c r="AY117" i="16"/>
  <c r="AY249" i="16"/>
  <c r="AW164" i="16"/>
  <c r="AX134" i="16"/>
  <c r="AY11" i="16"/>
  <c r="AV215" i="16"/>
  <c r="AZ71" i="16"/>
  <c r="BA268" i="16"/>
  <c r="AW78" i="16"/>
  <c r="AX212" i="16"/>
  <c r="AV130" i="16"/>
  <c r="BA190" i="16"/>
  <c r="AZ153" i="16"/>
  <c r="AZ76" i="16"/>
  <c r="AW53" i="16"/>
  <c r="AY224" i="16"/>
  <c r="AY69" i="16"/>
  <c r="BA41" i="16"/>
  <c r="AX256" i="16"/>
  <c r="AV171" i="16"/>
  <c r="AX86" i="16"/>
  <c r="BF86" i="16" s="1"/>
  <c r="BN86" i="16" s="1"/>
  <c r="BA58" i="16"/>
  <c r="BA275" i="16"/>
  <c r="AY205" i="16"/>
  <c r="AW184" i="16"/>
  <c r="AZ44" i="16"/>
  <c r="BH44" i="16" s="1"/>
  <c r="BP44" i="16" s="1"/>
  <c r="AV194" i="16"/>
  <c r="AZ172" i="16"/>
  <c r="BA201" i="16"/>
  <c r="AY180" i="16"/>
  <c r="BG180" i="16" s="1"/>
  <c r="BO180" i="16" s="1"/>
  <c r="AZ214" i="16"/>
  <c r="AX161" i="16"/>
  <c r="AZ150" i="16"/>
  <c r="BH150" i="16" s="1"/>
  <c r="BP150" i="16" s="1"/>
  <c r="BA251" i="16"/>
  <c r="AY230" i="16"/>
  <c r="AX246" i="16"/>
  <c r="AZ203" i="16"/>
  <c r="AX182" i="16"/>
  <c r="AV161" i="16"/>
  <c r="AW242" i="16"/>
  <c r="BA220" i="16"/>
  <c r="AY167" i="16"/>
  <c r="AY241" i="16"/>
  <c r="BA166" i="16"/>
  <c r="BI166" i="16" s="1"/>
  <c r="BQ166" i="16" s="1"/>
  <c r="BA81" i="16"/>
  <c r="BA341" i="16"/>
  <c r="AW676" i="16"/>
  <c r="AV334" i="16"/>
  <c r="BD334" i="16" s="1"/>
  <c r="BL334" i="16" s="1"/>
  <c r="AX315" i="16"/>
  <c r="BA33" i="16"/>
  <c r="AW389" i="16"/>
  <c r="AY319" i="16"/>
  <c r="AX574" i="16"/>
  <c r="BF574" i="16" s="1"/>
  <c r="BN574" i="16" s="1"/>
  <c r="BA501" i="16"/>
  <c r="AY432" i="16"/>
  <c r="BG432" i="16" s="1"/>
  <c r="BO432" i="16" s="1"/>
  <c r="AX399" i="16"/>
  <c r="BA370" i="16"/>
  <c r="AY352" i="16"/>
  <c r="BA418" i="16"/>
  <c r="AW408" i="16"/>
  <c r="AZ306" i="16"/>
  <c r="BH306" i="16" s="1"/>
  <c r="BP306" i="16" s="1"/>
  <c r="AX535" i="16"/>
  <c r="BA461" i="16"/>
  <c r="BI461" i="16" s="1"/>
  <c r="BQ461" i="16" s="1"/>
  <c r="AZ414" i="16"/>
  <c r="BA375" i="16"/>
  <c r="AV498" i="16"/>
  <c r="AV533" i="16"/>
  <c r="AW535" i="16"/>
  <c r="AW453" i="16"/>
  <c r="AZ534" i="16"/>
  <c r="AX507" i="16"/>
  <c r="BA238" i="16"/>
  <c r="BA276" i="16"/>
  <c r="AX103" i="16"/>
  <c r="AW204" i="16"/>
  <c r="AY133" i="16"/>
  <c r="BA105" i="16"/>
  <c r="BA288" i="16"/>
  <c r="BI288" i="16" s="1"/>
  <c r="BQ288" i="16" s="1"/>
  <c r="AZ201" i="16"/>
  <c r="AW126" i="16"/>
  <c r="AW99" i="16"/>
  <c r="BA56" i="16"/>
  <c r="AV262" i="16"/>
  <c r="BD262" i="16" s="1"/>
  <c r="BL262" i="16" s="1"/>
  <c r="AY105" i="16"/>
  <c r="AW267" i="16"/>
  <c r="AX195" i="16"/>
  <c r="AV174" i="16"/>
  <c r="AZ152" i="16"/>
  <c r="BA157" i="16"/>
  <c r="AY38" i="16"/>
  <c r="AZ278" i="16"/>
  <c r="AZ189" i="16"/>
  <c r="AX26" i="16"/>
  <c r="BA263" i="16"/>
  <c r="BA202" i="16"/>
  <c r="AV234" i="16"/>
  <c r="AV170" i="16"/>
  <c r="AX292" i="16"/>
  <c r="AW199" i="16"/>
  <c r="AX181" i="16"/>
  <c r="AZ170" i="16"/>
  <c r="AW229" i="16"/>
  <c r="BE229" i="16" s="1"/>
  <c r="BM229" i="16" s="1"/>
  <c r="BA175" i="16"/>
  <c r="BI175" i="16" s="1"/>
  <c r="BQ175" i="16" s="1"/>
  <c r="AX234" i="16"/>
  <c r="AZ223" i="16"/>
  <c r="AZ191" i="16"/>
  <c r="BH191" i="16" s="1"/>
  <c r="BP191" i="16" s="1"/>
  <c r="AV181" i="16"/>
  <c r="AZ292" i="16"/>
  <c r="BA240" i="16"/>
  <c r="AW230" i="16"/>
  <c r="BA176" i="16"/>
  <c r="AY277" i="16"/>
  <c r="AW252" i="16"/>
  <c r="AV46" i="16"/>
  <c r="AV85" i="16"/>
  <c r="AY389" i="16"/>
  <c r="AX375" i="16"/>
  <c r="AW358" i="16"/>
  <c r="AX567" i="16"/>
  <c r="AZ735" i="16"/>
  <c r="BH735" i="16" s="1"/>
  <c r="BP735" i="16" s="1"/>
  <c r="BA420" i="16"/>
  <c r="AW410" i="16"/>
  <c r="AW398" i="16"/>
  <c r="BA350" i="16"/>
  <c r="AW549" i="16"/>
  <c r="AW264" i="16"/>
  <c r="AZ412" i="16"/>
  <c r="AY401" i="16"/>
  <c r="BG401" i="16" s="1"/>
  <c r="BO401" i="16" s="1"/>
  <c r="AX387" i="16"/>
  <c r="AW373" i="16"/>
  <c r="AX317" i="16"/>
  <c r="AX566" i="16"/>
  <c r="AW431" i="16"/>
  <c r="BE431" i="16" s="1"/>
  <c r="BM431" i="16" s="1"/>
  <c r="BA409" i="16"/>
  <c r="BI409" i="16" s="1"/>
  <c r="BQ409" i="16" s="1"/>
  <c r="BA310" i="16"/>
  <c r="AV546" i="16"/>
  <c r="BA349" i="16"/>
  <c r="AY417" i="16"/>
  <c r="BG417" i="16" s="1"/>
  <c r="BO417" i="16" s="1"/>
  <c r="BA406" i="16"/>
  <c r="AV70" i="16"/>
  <c r="BA137" i="16"/>
  <c r="AX24" i="16"/>
  <c r="AV33" i="16"/>
  <c r="AZ86" i="16"/>
  <c r="BH86" i="16" s="1"/>
  <c r="BP86" i="16" s="1"/>
  <c r="AV123" i="16"/>
  <c r="BD123" i="16" s="1"/>
  <c r="BL123" i="16" s="1"/>
  <c r="AW100" i="16"/>
  <c r="BE100" i="16" s="1"/>
  <c r="BM100" i="16" s="1"/>
  <c r="AV29" i="16"/>
  <c r="AY99" i="16"/>
  <c r="AV39" i="16"/>
  <c r="AY102" i="16"/>
  <c r="AW286" i="16"/>
  <c r="AV191" i="16"/>
  <c r="BD191" i="16" s="1"/>
  <c r="BL191" i="16" s="1"/>
  <c r="AV109" i="16"/>
  <c r="AX95" i="16"/>
  <c r="AZ280" i="16"/>
  <c r="AZ101" i="16"/>
  <c r="AW63" i="16"/>
  <c r="AY264" i="16"/>
  <c r="AX188" i="16"/>
  <c r="BF188" i="16" s="1"/>
  <c r="BN188" i="16" s="1"/>
  <c r="AW219" i="16"/>
  <c r="AY176" i="16"/>
  <c r="AW155" i="16"/>
  <c r="AY21" i="16"/>
  <c r="AW273" i="16"/>
  <c r="AW200" i="16"/>
  <c r="AX231" i="16"/>
  <c r="AV210" i="16"/>
  <c r="BA217" i="16"/>
  <c r="BI217" i="16" s="1"/>
  <c r="BQ217" i="16" s="1"/>
  <c r="AY196" i="16"/>
  <c r="AV212" i="16"/>
  <c r="AX201" i="16"/>
  <c r="AV180" i="16"/>
  <c r="BD180" i="16" s="1"/>
  <c r="BL180" i="16" s="1"/>
  <c r="AX169" i="16"/>
  <c r="AZ158" i="16"/>
  <c r="BA227" i="16"/>
  <c r="AY174" i="16"/>
  <c r="BA163" i="16"/>
  <c r="BI163" i="16" s="1"/>
  <c r="BQ163" i="16" s="1"/>
  <c r="AX254" i="16"/>
  <c r="AX222" i="16"/>
  <c r="AV201" i="16"/>
  <c r="AX190" i="16"/>
  <c r="AW250" i="16"/>
  <c r="AW218" i="16"/>
  <c r="AY207" i="16"/>
  <c r="BA196" i="16"/>
  <c r="AW154" i="16"/>
  <c r="AW68" i="16"/>
  <c r="BE68" i="16" s="1"/>
  <c r="BM68" i="16" s="1"/>
  <c r="AZ382" i="16"/>
  <c r="AZ87" i="16"/>
  <c r="AZ423" i="16"/>
  <c r="AV402" i="16"/>
  <c r="BD402" i="16" s="1"/>
  <c r="BL402" i="16" s="1"/>
  <c r="BA317" i="16"/>
  <c r="BA408" i="16"/>
  <c r="AW348" i="16"/>
  <c r="AW467" i="16"/>
  <c r="AV422" i="16"/>
  <c r="BA399" i="16"/>
  <c r="AW419" i="16"/>
  <c r="BA381" i="16"/>
  <c r="BA366" i="16"/>
  <c r="BA347" i="16"/>
  <c r="AV537" i="16"/>
  <c r="AZ429" i="16"/>
  <c r="AY381" i="16"/>
  <c r="AY328" i="16"/>
  <c r="AY405" i="16"/>
  <c r="BG405" i="16" s="1"/>
  <c r="BO405" i="16" s="1"/>
  <c r="BA377" i="16"/>
  <c r="AY361" i="16"/>
  <c r="AZ443" i="16"/>
  <c r="AW335" i="16"/>
  <c r="AV316" i="16"/>
  <c r="AZ478" i="16"/>
  <c r="AW381" i="16"/>
  <c r="AW347" i="16"/>
  <c r="AY306" i="16"/>
  <c r="BG306" i="16" s="1"/>
  <c r="BO306" i="16" s="1"/>
  <c r="AW525" i="16"/>
  <c r="AX305" i="16"/>
  <c r="AX624" i="16"/>
  <c r="AY490" i="16"/>
  <c r="AW709" i="16"/>
  <c r="AY304" i="16"/>
  <c r="AV572" i="16"/>
  <c r="AV545" i="16"/>
  <c r="BD545" i="16" s="1"/>
  <c r="BL545" i="16" s="1"/>
  <c r="BA517" i="16"/>
  <c r="AZ462" i="16"/>
  <c r="AY704" i="16"/>
  <c r="AW345" i="16"/>
  <c r="AZ316" i="16"/>
  <c r="AY302" i="16"/>
  <c r="BA513" i="16"/>
  <c r="AX486" i="16"/>
  <c r="BA312" i="16"/>
  <c r="BA533" i="16"/>
  <c r="AX479" i="16"/>
  <c r="BF479" i="16" s="1"/>
  <c r="BN479" i="16" s="1"/>
  <c r="AZ379" i="16"/>
  <c r="AX326" i="16"/>
  <c r="AZ315" i="16"/>
  <c r="AV305" i="16"/>
  <c r="AZ474" i="16"/>
  <c r="BH474" i="16" s="1"/>
  <c r="BP474" i="16" s="1"/>
  <c r="AZ440" i="16"/>
  <c r="AW692" i="16"/>
  <c r="AY722" i="16"/>
  <c r="BG722" i="16" s="1"/>
  <c r="BO722" i="16" s="1"/>
  <c r="AW825" i="16"/>
  <c r="AZ527" i="16"/>
  <c r="AY510" i="16"/>
  <c r="AX459" i="16"/>
  <c r="AX442" i="16"/>
  <c r="AZ638" i="16"/>
  <c r="AV673" i="16"/>
  <c r="BA606" i="16"/>
  <c r="BI606" i="16" s="1"/>
  <c r="BQ606" i="16" s="1"/>
  <c r="AX376" i="16"/>
  <c r="AZ365" i="16"/>
  <c r="AV355" i="16"/>
  <c r="AX344" i="16"/>
  <c r="AZ333" i="16"/>
  <c r="AX312" i="16"/>
  <c r="AZ301" i="16"/>
  <c r="BA539" i="16"/>
  <c r="AZ488" i="16"/>
  <c r="AY454" i="16"/>
  <c r="AZ705" i="16"/>
  <c r="AW849" i="16"/>
  <c r="AX861" i="16"/>
  <c r="BF861" i="16" s="1"/>
  <c r="BN861" i="16" s="1"/>
  <c r="BA560" i="16"/>
  <c r="BI560" i="16" s="1"/>
  <c r="BQ560" i="16" s="1"/>
  <c r="AW454" i="16"/>
  <c r="AY443" i="16"/>
  <c r="AV854" i="16"/>
  <c r="AZ768" i="16"/>
  <c r="AY712" i="16"/>
  <c r="AZ639" i="16"/>
  <c r="AV847" i="16"/>
  <c r="AZ557" i="16"/>
  <c r="AZ525" i="16"/>
  <c r="AV515" i="16"/>
  <c r="BD515" i="16" s="1"/>
  <c r="BL515" i="16" s="1"/>
  <c r="AX504" i="16"/>
  <c r="AZ461" i="16"/>
  <c r="BH461" i="16" s="1"/>
  <c r="BP461" i="16" s="1"/>
  <c r="AX440" i="16"/>
  <c r="AX712" i="16"/>
  <c r="AV697" i="16"/>
  <c r="BA679" i="16"/>
  <c r="BA662" i="16"/>
  <c r="BA570" i="16"/>
  <c r="AY549" i="16"/>
  <c r="AW496" i="16"/>
  <c r="AY485" i="16"/>
  <c r="BA474" i="16"/>
  <c r="BI474" i="16" s="1"/>
  <c r="BQ474" i="16" s="1"/>
  <c r="BA442" i="16"/>
  <c r="BA666" i="16"/>
  <c r="AX617" i="16"/>
  <c r="BF617" i="16" s="1"/>
  <c r="BN617" i="16" s="1"/>
  <c r="AW721" i="16"/>
  <c r="AV790" i="16"/>
  <c r="AZ816" i="16"/>
  <c r="AW706" i="16"/>
  <c r="AZ652" i="16"/>
  <c r="AV708" i="16"/>
  <c r="AX697" i="16"/>
  <c r="AV652" i="16"/>
  <c r="AZ636" i="16"/>
  <c r="AW619" i="16"/>
  <c r="BA593" i="16"/>
  <c r="AV805" i="16"/>
  <c r="BA301" i="16"/>
  <c r="AW509" i="16"/>
  <c r="AW301" i="16"/>
  <c r="AY538" i="16"/>
  <c r="BA483" i="16"/>
  <c r="AZ584" i="16"/>
  <c r="BA300" i="16"/>
  <c r="AV538" i="16"/>
  <c r="AZ510" i="16"/>
  <c r="AV456" i="16"/>
  <c r="BA355" i="16"/>
  <c r="AY341" i="16"/>
  <c r="AX327" i="16"/>
  <c r="AX561" i="16"/>
  <c r="AV452" i="16"/>
  <c r="BD452" i="16" s="1"/>
  <c r="BL452" i="16" s="1"/>
  <c r="AW366" i="16"/>
  <c r="AW295" i="16"/>
  <c r="AV377" i="16"/>
  <c r="AX366" i="16"/>
  <c r="AX334" i="16"/>
  <c r="BF334" i="16" s="1"/>
  <c r="BN334" i="16" s="1"/>
  <c r="AZ323" i="16"/>
  <c r="BH323" i="16" s="1"/>
  <c r="BP323" i="16" s="1"/>
  <c r="AX302" i="16"/>
  <c r="AY470" i="16"/>
  <c r="AW681" i="16"/>
  <c r="AX623" i="16"/>
  <c r="AX438" i="16"/>
  <c r="AX557" i="16"/>
  <c r="AW489" i="16"/>
  <c r="AW455" i="16"/>
  <c r="AV438" i="16"/>
  <c r="AY706" i="16"/>
  <c r="AX384" i="16"/>
  <c r="AZ341" i="16"/>
  <c r="AV331" i="16"/>
  <c r="BD331" i="16" s="1"/>
  <c r="BL331" i="16" s="1"/>
  <c r="AX320" i="16"/>
  <c r="BF320" i="16" s="1"/>
  <c r="BN320" i="16" s="1"/>
  <c r="BA569" i="16"/>
  <c r="AZ552" i="16"/>
  <c r="BH552" i="16" s="1"/>
  <c r="BP552" i="16" s="1"/>
  <c r="AZ535" i="16"/>
  <c r="AY484" i="16"/>
  <c r="AX467" i="16"/>
  <c r="AX450" i="16"/>
  <c r="AZ644" i="16"/>
  <c r="AY643" i="16"/>
  <c r="BA568" i="16"/>
  <c r="AY547" i="16"/>
  <c r="BG547" i="16" s="1"/>
  <c r="BO547" i="16" s="1"/>
  <c r="AW526" i="16"/>
  <c r="AY483" i="16"/>
  <c r="AW462" i="16"/>
  <c r="AY451" i="16"/>
  <c r="BA440" i="16"/>
  <c r="AW711" i="16"/>
  <c r="AZ695" i="16"/>
  <c r="BH695" i="16" s="1"/>
  <c r="BP695" i="16" s="1"/>
  <c r="AY678" i="16"/>
  <c r="AY842" i="16"/>
  <c r="BA739" i="16"/>
  <c r="AV633" i="16"/>
  <c r="AW598" i="16"/>
  <c r="AY435" i="16"/>
  <c r="AX544" i="16"/>
  <c r="BF544" i="16" s="1"/>
  <c r="BN544" i="16" s="1"/>
  <c r="AV523" i="16"/>
  <c r="AX480" i="16"/>
  <c r="AZ675" i="16"/>
  <c r="AZ632" i="16"/>
  <c r="AZ840" i="16"/>
  <c r="AW568" i="16"/>
  <c r="AY493" i="16"/>
  <c r="BA482" i="16"/>
  <c r="AW440" i="16"/>
  <c r="AV639" i="16"/>
  <c r="AW608" i="16"/>
  <c r="AW761" i="16"/>
  <c r="BA787" i="16"/>
  <c r="AX815" i="16"/>
  <c r="BF815" i="16" s="1"/>
  <c r="BN815" i="16" s="1"/>
  <c r="AX702" i="16"/>
  <c r="AW685" i="16"/>
  <c r="AX613" i="16"/>
  <c r="AZ844" i="16"/>
  <c r="AY786" i="16"/>
  <c r="AV646" i="16"/>
  <c r="BD646" i="16" s="1"/>
  <c r="BL646" i="16" s="1"/>
  <c r="AY629" i="16"/>
  <c r="AV694" i="16"/>
  <c r="AY647" i="16"/>
  <c r="AX631" i="16"/>
  <c r="AW585" i="16"/>
  <c r="AZ839" i="16"/>
  <c r="AX311" i="16"/>
  <c r="AW297" i="16"/>
  <c r="AX558" i="16"/>
  <c r="AZ530" i="16"/>
  <c r="AX503" i="16"/>
  <c r="BF503" i="16" s="1"/>
  <c r="BN503" i="16" s="1"/>
  <c r="AV449" i="16"/>
  <c r="BD449" i="16" s="1"/>
  <c r="BL449" i="16" s="1"/>
  <c r="AV336" i="16"/>
  <c r="BD336" i="16" s="1"/>
  <c r="BL336" i="16" s="1"/>
  <c r="AZ550" i="16"/>
  <c r="AZ523" i="16"/>
  <c r="AV397" i="16"/>
  <c r="AX386" i="16"/>
  <c r="BF386" i="16" s="1"/>
  <c r="BN386" i="16" s="1"/>
  <c r="AZ375" i="16"/>
  <c r="AX354" i="16"/>
  <c r="BF354" i="16" s="1"/>
  <c r="BN354" i="16" s="1"/>
  <c r="AZ343" i="16"/>
  <c r="AX322" i="16"/>
  <c r="AZ570" i="16"/>
  <c r="BA553" i="16"/>
  <c r="AX485" i="16"/>
  <c r="AX680" i="16"/>
  <c r="AW521" i="16"/>
  <c r="BE521" i="16" s="1"/>
  <c r="BM521" i="16" s="1"/>
  <c r="AV504" i="16"/>
  <c r="BA673" i="16"/>
  <c r="AY653" i="16"/>
  <c r="AX795" i="16"/>
  <c r="AV383" i="16"/>
  <c r="AZ567" i="16"/>
  <c r="AY550" i="16"/>
  <c r="AW465" i="16"/>
  <c r="AV448" i="16"/>
  <c r="BA634" i="16"/>
  <c r="AY567" i="16"/>
  <c r="BA556" i="16"/>
  <c r="AW546" i="16"/>
  <c r="BA524" i="16"/>
  <c r="BA492" i="16"/>
  <c r="AY471" i="16"/>
  <c r="AY439" i="16"/>
  <c r="AY693" i="16"/>
  <c r="AX837" i="16"/>
  <c r="BA723" i="16"/>
  <c r="BA690" i="16"/>
  <c r="BI690" i="16" s="1"/>
  <c r="BQ690" i="16" s="1"/>
  <c r="AX654" i="16"/>
  <c r="AW593" i="16"/>
  <c r="AZ553" i="16"/>
  <c r="AZ521" i="16"/>
  <c r="BH521" i="16" s="1"/>
  <c r="BP521" i="16" s="1"/>
  <c r="AV479" i="16"/>
  <c r="BD479" i="16" s="1"/>
  <c r="BL479" i="16" s="1"/>
  <c r="AZ457" i="16"/>
  <c r="AX436" i="16"/>
  <c r="BF436" i="16" s="1"/>
  <c r="BN436" i="16" s="1"/>
  <c r="AV629" i="16"/>
  <c r="AW524" i="16"/>
  <c r="AY481" i="16"/>
  <c r="AY677" i="16"/>
  <c r="AZ799" i="16"/>
  <c r="AW700" i="16"/>
  <c r="AV683" i="16"/>
  <c r="BA665" i="16"/>
  <c r="AW785" i="16"/>
  <c r="AZ714" i="16"/>
  <c r="AZ610" i="16"/>
  <c r="AX778" i="16"/>
  <c r="AW702" i="16"/>
  <c r="BA680" i="16"/>
  <c r="AW644" i="16"/>
  <c r="AX860" i="16"/>
  <c r="BF860" i="16" s="1"/>
  <c r="BN860" i="16" s="1"/>
  <c r="AV714" i="16"/>
  <c r="AX703" i="16"/>
  <c r="BF703" i="16" s="1"/>
  <c r="BN703" i="16" s="1"/>
  <c r="AZ692" i="16"/>
  <c r="AV660" i="16"/>
  <c r="AX629" i="16"/>
  <c r="AY379" i="16"/>
  <c r="BA363" i="16"/>
  <c r="AV326" i="16"/>
  <c r="BA525" i="16"/>
  <c r="AY402" i="16"/>
  <c r="BG402" i="16" s="1"/>
  <c r="BO402" i="16" s="1"/>
  <c r="AW388" i="16"/>
  <c r="AZ318" i="16"/>
  <c r="BH318" i="16" s="1"/>
  <c r="BP318" i="16" s="1"/>
  <c r="AW298" i="16"/>
  <c r="AX529" i="16"/>
  <c r="BF529" i="16" s="1"/>
  <c r="BN529" i="16" s="1"/>
  <c r="AY297" i="16"/>
  <c r="AY311" i="16"/>
  <c r="AY558" i="16"/>
  <c r="AX449" i="16"/>
  <c r="BF449" i="16" s="1"/>
  <c r="BN449" i="16" s="1"/>
  <c r="AV338" i="16"/>
  <c r="AX527" i="16"/>
  <c r="AV500" i="16"/>
  <c r="AZ574" i="16"/>
  <c r="BH574" i="16" s="1"/>
  <c r="BP574" i="16" s="1"/>
  <c r="AW693" i="16"/>
  <c r="AX374" i="16"/>
  <c r="AZ363" i="16"/>
  <c r="AV353" i="16"/>
  <c r="AX342" i="16"/>
  <c r="AW449" i="16"/>
  <c r="BE449" i="16" s="1"/>
  <c r="BM449" i="16" s="1"/>
  <c r="AY713" i="16"/>
  <c r="AW610" i="16"/>
  <c r="AW553" i="16"/>
  <c r="AV502" i="16"/>
  <c r="AV485" i="16"/>
  <c r="BA711" i="16"/>
  <c r="AX668" i="16"/>
  <c r="AV594" i="16"/>
  <c r="AV403" i="16"/>
  <c r="AZ381" i="16"/>
  <c r="AV371" i="16"/>
  <c r="AV307" i="16"/>
  <c r="AX296" i="16"/>
  <c r="AY548" i="16"/>
  <c r="BG548" i="16" s="1"/>
  <c r="BO548" i="16" s="1"/>
  <c r="AX531" i="16"/>
  <c r="AX514" i="16"/>
  <c r="AW497" i="16"/>
  <c r="BE497" i="16" s="1"/>
  <c r="BM497" i="16" s="1"/>
  <c r="BA779" i="16"/>
  <c r="AW683" i="16"/>
  <c r="AY682" i="16"/>
  <c r="AW566" i="16"/>
  <c r="AY555" i="16"/>
  <c r="AY523" i="16"/>
  <c r="AW502" i="16"/>
  <c r="AY459" i="16"/>
  <c r="AX674" i="16"/>
  <c r="AZ671" i="16"/>
  <c r="BA807" i="16"/>
  <c r="BI807" i="16" s="1"/>
  <c r="BQ807" i="16" s="1"/>
  <c r="AZ541" i="16"/>
  <c r="AV531" i="16"/>
  <c r="AV499" i="16"/>
  <c r="AZ477" i="16"/>
  <c r="BH477" i="16" s="1"/>
  <c r="BP477" i="16" s="1"/>
  <c r="AZ578" i="16"/>
  <c r="AZ625" i="16"/>
  <c r="BA554" i="16"/>
  <c r="AY533" i="16"/>
  <c r="AW480" i="16"/>
  <c r="AY296" i="16"/>
  <c r="AX526" i="16"/>
  <c r="AZ498" i="16"/>
  <c r="AV444" i="16"/>
  <c r="AZ555" i="16"/>
  <c r="AY528" i="16"/>
  <c r="AX446" i="16"/>
  <c r="BA527" i="16"/>
  <c r="AZ364" i="16"/>
  <c r="AV322" i="16"/>
  <c r="BA360" i="16"/>
  <c r="BI360" i="16" s="1"/>
  <c r="BQ360" i="16" s="1"/>
  <c r="AY332" i="16"/>
  <c r="AV304" i="16"/>
  <c r="AZ516" i="16"/>
  <c r="AX462" i="16"/>
  <c r="AV373" i="16"/>
  <c r="AY566" i="16"/>
  <c r="AX515" i="16"/>
  <c r="BF515" i="16" s="1"/>
  <c r="BN515" i="16" s="1"/>
  <c r="AW481" i="16"/>
  <c r="AW664" i="16"/>
  <c r="BE664" i="16" s="1"/>
  <c r="BM664" i="16" s="1"/>
  <c r="BA712" i="16"/>
  <c r="AY668" i="16"/>
  <c r="AV568" i="16"/>
  <c r="AZ448" i="16"/>
  <c r="AX638" i="16"/>
  <c r="AZ337" i="16"/>
  <c r="AV327" i="16"/>
  <c r="AZ305" i="16"/>
  <c r="AV512" i="16"/>
  <c r="AW495" i="16"/>
  <c r="AV478" i="16"/>
  <c r="AV461" i="16"/>
  <c r="BD461" i="16" s="1"/>
  <c r="BL461" i="16" s="1"/>
  <c r="BA443" i="16"/>
  <c r="AV578" i="16"/>
  <c r="AW554" i="16"/>
  <c r="AW490" i="16"/>
  <c r="AY479" i="16"/>
  <c r="BG479" i="16" s="1"/>
  <c r="BO479" i="16" s="1"/>
  <c r="BA468" i="16"/>
  <c r="BA626" i="16"/>
  <c r="AY589" i="16"/>
  <c r="AY669" i="16"/>
  <c r="BA648" i="16"/>
  <c r="AV551" i="16"/>
  <c r="AV519" i="16"/>
  <c r="AV487" i="16"/>
  <c r="AX476" i="16"/>
  <c r="AX444" i="16"/>
  <c r="AX686" i="16"/>
  <c r="AW669" i="16"/>
  <c r="BA574" i="16"/>
  <c r="BI574" i="16" s="1"/>
  <c r="BQ574" i="16" s="1"/>
  <c r="AY521" i="16"/>
  <c r="BG521" i="16" s="1"/>
  <c r="BO521" i="16" s="1"/>
  <c r="AY489" i="16"/>
  <c r="AW436" i="16"/>
  <c r="BE436" i="16" s="1"/>
  <c r="BM436" i="16" s="1"/>
  <c r="AY591" i="16"/>
  <c r="AY711" i="16"/>
  <c r="BA695" i="16"/>
  <c r="BI695" i="16" s="1"/>
  <c r="BQ695" i="16" s="1"/>
  <c r="AX754" i="16"/>
  <c r="AX701" i="16"/>
  <c r="AV626" i="16"/>
  <c r="AZ861" i="16"/>
  <c r="BH861" i="16" s="1"/>
  <c r="BP861" i="16" s="1"/>
  <c r="AZ759" i="16"/>
  <c r="BH759" i="16" s="1"/>
  <c r="BP759" i="16" s="1"/>
  <c r="BA688" i="16"/>
  <c r="BI688" i="16" s="1"/>
  <c r="BQ688" i="16" s="1"/>
  <c r="AW640" i="16"/>
  <c r="BE640" i="16" s="1"/>
  <c r="BM640" i="16" s="1"/>
  <c r="AX853" i="16"/>
  <c r="AX738" i="16"/>
  <c r="BF738" i="16" s="1"/>
  <c r="BN738" i="16" s="1"/>
  <c r="AX711" i="16"/>
  <c r="AZ700" i="16"/>
  <c r="AX679" i="16"/>
  <c r="AZ668" i="16"/>
  <c r="AV733" i="16"/>
  <c r="BA684" i="16"/>
  <c r="AW615" i="16"/>
  <c r="AX843" i="16"/>
  <c r="AV718" i="16"/>
  <c r="BD718" i="16" s="1"/>
  <c r="BL718" i="16" s="1"/>
  <c r="AX707" i="16"/>
  <c r="AV686" i="16"/>
  <c r="AZ664" i="16"/>
  <c r="BH664" i="16" s="1"/>
  <c r="BP664" i="16" s="1"/>
  <c r="AV651" i="16"/>
  <c r="AZ635" i="16"/>
  <c r="BA591" i="16"/>
  <c r="AY846" i="16"/>
  <c r="BG846" i="16" s="1"/>
  <c r="BO846" i="16" s="1"/>
  <c r="AZ791" i="16"/>
  <c r="BA651" i="16"/>
  <c r="AW641" i="16"/>
  <c r="AY630" i="16"/>
  <c r="AX619" i="16"/>
  <c r="AZ835" i="16"/>
  <c r="AW638" i="16"/>
  <c r="AY627" i="16"/>
  <c r="AX615" i="16"/>
  <c r="AX599" i="16"/>
  <c r="AV850" i="16"/>
  <c r="AV829" i="16"/>
  <c r="AX783" i="16"/>
  <c r="BF783" i="16" s="1"/>
  <c r="BN783" i="16" s="1"/>
  <c r="AW655" i="16"/>
  <c r="AW623" i="16"/>
  <c r="AY592" i="16"/>
  <c r="BG592" i="16" s="1"/>
  <c r="BO592" i="16" s="1"/>
  <c r="AV860" i="16"/>
  <c r="BD860" i="16" s="1"/>
  <c r="BL860" i="16" s="1"/>
  <c r="AV843" i="16"/>
  <c r="AV765" i="16"/>
  <c r="BD765" i="16" s="1"/>
  <c r="BL765" i="16" s="1"/>
  <c r="AX620" i="16"/>
  <c r="BF620" i="16" s="1"/>
  <c r="BN620" i="16" s="1"/>
  <c r="AZ609" i="16"/>
  <c r="BH609" i="16" s="1"/>
  <c r="BP609" i="16" s="1"/>
  <c r="AX588" i="16"/>
  <c r="AV793" i="16"/>
  <c r="AZ764" i="16"/>
  <c r="BA735" i="16"/>
  <c r="BI735" i="16" s="1"/>
  <c r="BQ735" i="16" s="1"/>
  <c r="AX605" i="16"/>
  <c r="AZ594" i="16"/>
  <c r="AV584" i="16"/>
  <c r="AY834" i="16"/>
  <c r="BG834" i="16" s="1"/>
  <c r="BO834" i="16" s="1"/>
  <c r="AX806" i="16"/>
  <c r="AV778" i="16"/>
  <c r="AV621" i="16"/>
  <c r="AX610" i="16"/>
  <c r="AV589" i="16"/>
  <c r="AW852" i="16"/>
  <c r="AY841" i="16"/>
  <c r="AY794" i="16"/>
  <c r="AV738" i="16"/>
  <c r="BD738" i="16" s="1"/>
  <c r="BL738" i="16" s="1"/>
  <c r="AW830" i="16"/>
  <c r="BE830" i="16" s="1"/>
  <c r="BM830" i="16" s="1"/>
  <c r="AY819" i="16"/>
  <c r="BA808" i="16"/>
  <c r="AY787" i="16"/>
  <c r="BA776" i="16"/>
  <c r="AW766" i="16"/>
  <c r="AY755" i="16"/>
  <c r="BA744" i="16"/>
  <c r="AW734" i="16"/>
  <c r="AY723" i="16"/>
  <c r="AW827" i="16"/>
  <c r="BA741" i="16"/>
  <c r="AZ833" i="16"/>
  <c r="BH833" i="16" s="1"/>
  <c r="BP833" i="16" s="1"/>
  <c r="AV823" i="16"/>
  <c r="AX812" i="16"/>
  <c r="AZ801" i="16"/>
  <c r="BH801" i="16" s="1"/>
  <c r="BP801" i="16" s="1"/>
  <c r="AV791" i="16"/>
  <c r="AV727" i="16"/>
  <c r="AY829" i="16"/>
  <c r="BA818" i="16"/>
  <c r="AW808" i="16"/>
  <c r="AW776" i="16"/>
  <c r="BA754" i="16"/>
  <c r="AY733" i="16"/>
  <c r="BA722" i="16"/>
  <c r="BI722" i="16" s="1"/>
  <c r="BQ722" i="16" s="1"/>
  <c r="AX825" i="16"/>
  <c r="AZ814" i="16"/>
  <c r="AX761" i="16"/>
  <c r="AV740" i="16"/>
  <c r="AY450" i="16"/>
  <c r="AY414" i="16"/>
  <c r="AW325" i="16"/>
  <c r="AY261" i="16"/>
  <c r="BG261" i="16" s="1"/>
  <c r="BO261" i="16" s="1"/>
  <c r="AY410" i="16"/>
  <c r="AV127" i="16"/>
  <c r="AW643" i="16"/>
  <c r="BA621" i="16"/>
  <c r="AW590" i="16"/>
  <c r="AV841" i="16"/>
  <c r="AY758" i="16"/>
  <c r="AV587" i="16"/>
  <c r="BA860" i="16"/>
  <c r="BI860" i="16" s="1"/>
  <c r="BQ860" i="16" s="1"/>
  <c r="AY839" i="16"/>
  <c r="AV761" i="16"/>
  <c r="AZ732" i="16"/>
  <c r="AY802" i="16"/>
  <c r="AX598" i="16"/>
  <c r="AY861" i="16"/>
  <c r="BG861" i="16" s="1"/>
  <c r="BO861" i="16" s="1"/>
  <c r="AZ819" i="16"/>
  <c r="AY762" i="16"/>
  <c r="BA828" i="16"/>
  <c r="AY775" i="16"/>
  <c r="BA825" i="16"/>
  <c r="AY740" i="16"/>
  <c r="BA729" i="16"/>
  <c r="AZ821" i="16"/>
  <c r="AX768" i="16"/>
  <c r="AZ757" i="16"/>
  <c r="AZ725" i="16"/>
  <c r="AY817" i="16"/>
  <c r="AY753" i="16"/>
  <c r="AX813" i="16"/>
  <c r="AX781" i="16"/>
  <c r="AY353" i="16"/>
  <c r="AW523" i="16"/>
  <c r="BA495" i="16"/>
  <c r="AW515" i="16"/>
  <c r="BE515" i="16" s="1"/>
  <c r="BM515" i="16" s="1"/>
  <c r="BA627" i="16"/>
  <c r="BA615" i="16"/>
  <c r="AX848" i="16"/>
  <c r="AX779" i="16"/>
  <c r="BA611" i="16"/>
  <c r="BA721" i="16"/>
  <c r="AW817" i="16"/>
  <c r="AX726" i="16"/>
  <c r="BA641" i="16"/>
  <c r="AW620" i="16"/>
  <c r="BE620" i="16" s="1"/>
  <c r="BM620" i="16" s="1"/>
  <c r="AW605" i="16"/>
  <c r="BA855" i="16"/>
  <c r="AY798" i="16"/>
  <c r="AV607" i="16"/>
  <c r="BD607" i="16" s="1"/>
  <c r="BL607" i="16" s="1"/>
  <c r="AV729" i="16"/>
  <c r="AY770" i="16"/>
  <c r="AW860" i="16"/>
  <c r="BE860" i="16" s="1"/>
  <c r="BM860" i="16" s="1"/>
  <c r="BA815" i="16"/>
  <c r="BI815" i="16" s="1"/>
  <c r="BQ815" i="16" s="1"/>
  <c r="AY730" i="16"/>
  <c r="AW806" i="16"/>
  <c r="AY795" i="16"/>
  <c r="AW835" i="16"/>
  <c r="AY824" i="16"/>
  <c r="BA781" i="16"/>
  <c r="AW771" i="16"/>
  <c r="AY760" i="16"/>
  <c r="BG760" i="16" s="1"/>
  <c r="BO760" i="16" s="1"/>
  <c r="AZ809" i="16"/>
  <c r="BA826" i="16"/>
  <c r="AW816" i="16"/>
  <c r="AW752" i="16"/>
  <c r="BE752" i="16" s="1"/>
  <c r="BM752" i="16" s="1"/>
  <c r="AV812" i="16"/>
  <c r="AZ758" i="16"/>
  <c r="AX737" i="16"/>
  <c r="BA322" i="16"/>
  <c r="BA380" i="16"/>
  <c r="BA647" i="16"/>
  <c r="AY626" i="16"/>
  <c r="AY818" i="16"/>
  <c r="AZ860" i="16"/>
  <c r="BH860" i="16" s="1"/>
  <c r="BP860" i="16" s="1"/>
  <c r="AV766" i="16"/>
  <c r="AW651" i="16"/>
  <c r="AY640" i="16"/>
  <c r="BG640" i="16" s="1"/>
  <c r="BO640" i="16" s="1"/>
  <c r="AY618" i="16"/>
  <c r="AV586" i="16"/>
  <c r="AZ853" i="16"/>
  <c r="AZ836" i="16"/>
  <c r="AW793" i="16"/>
  <c r="AZ747" i="16"/>
  <c r="BH747" i="16" s="1"/>
  <c r="BP747" i="16" s="1"/>
  <c r="AX616" i="16"/>
  <c r="BF616" i="16" s="1"/>
  <c r="BN616" i="16" s="1"/>
  <c r="AX584" i="16"/>
  <c r="AV754" i="16"/>
  <c r="AX601" i="16"/>
  <c r="AZ590" i="16"/>
  <c r="AY738" i="16"/>
  <c r="BG738" i="16" s="1"/>
  <c r="BO738" i="16" s="1"/>
  <c r="AV617" i="16"/>
  <c r="BD617" i="16" s="1"/>
  <c r="BL617" i="16" s="1"/>
  <c r="AV585" i="16"/>
  <c r="AZ755" i="16"/>
  <c r="AW826" i="16"/>
  <c r="AW762" i="16"/>
  <c r="AY751" i="16"/>
  <c r="AW730" i="16"/>
  <c r="AY812" i="16"/>
  <c r="AW791" i="16"/>
  <c r="AY780" i="16"/>
  <c r="BA737" i="16"/>
  <c r="AZ829" i="16"/>
  <c r="AZ765" i="16"/>
  <c r="BH765" i="16" s="1"/>
  <c r="BP765" i="16" s="1"/>
  <c r="AX744" i="16"/>
  <c r="AV723" i="16"/>
  <c r="BA782" i="16"/>
  <c r="AW386" i="16"/>
  <c r="BE386" i="16" s="1"/>
  <c r="BM386" i="16" s="1"/>
  <c r="AV22" i="16"/>
  <c r="BA458" i="16"/>
  <c r="AW448" i="16"/>
  <c r="AY437" i="16"/>
  <c r="AY708" i="16"/>
  <c r="AW632" i="16"/>
  <c r="AX758" i="16"/>
  <c r="BA663" i="16"/>
  <c r="AW611" i="16"/>
  <c r="AY854" i="16"/>
  <c r="AV692" i="16"/>
  <c r="AZ670" i="16"/>
  <c r="BA668" i="16"/>
  <c r="AZ656" i="16"/>
  <c r="AX642" i="16"/>
  <c r="AX625" i="16"/>
  <c r="AW857" i="16"/>
  <c r="AX747" i="16"/>
  <c r="BF747" i="16" s="1"/>
  <c r="BN747" i="16" s="1"/>
  <c r="AZ712" i="16"/>
  <c r="AW658" i="16"/>
  <c r="BE658" i="16" s="1"/>
  <c r="BM658" i="16" s="1"/>
  <c r="AV644" i="16"/>
  <c r="AX755" i="16"/>
  <c r="AW625" i="16"/>
  <c r="AV813" i="16"/>
  <c r="AX722" i="16"/>
  <c r="BF722" i="16" s="1"/>
  <c r="BN722" i="16" s="1"/>
  <c r="BA607" i="16"/>
  <c r="BI607" i="16" s="1"/>
  <c r="BQ607" i="16" s="1"/>
  <c r="AY858" i="16"/>
  <c r="AV806" i="16"/>
  <c r="AW639" i="16"/>
  <c r="BA583" i="16"/>
  <c r="AX787" i="16"/>
  <c r="AV742" i="16"/>
  <c r="AX604" i="16"/>
  <c r="BF604" i="16" s="1"/>
  <c r="BN604" i="16" s="1"/>
  <c r="AZ593" i="16"/>
  <c r="AY835" i="16"/>
  <c r="AX807" i="16"/>
  <c r="BF807" i="16" s="1"/>
  <c r="BN807" i="16" s="1"/>
  <c r="AY778" i="16"/>
  <c r="AV722" i="16"/>
  <c r="BD722" i="16" s="1"/>
  <c r="BL722" i="16" s="1"/>
  <c r="BA861" i="16"/>
  <c r="BI861" i="16" s="1"/>
  <c r="BQ861" i="16" s="1"/>
  <c r="BA791" i="16"/>
  <c r="AV605" i="16"/>
  <c r="BA846" i="16"/>
  <c r="BI846" i="16" s="1"/>
  <c r="BQ846" i="16" s="1"/>
  <c r="BA824" i="16"/>
  <c r="AW814" i="16"/>
  <c r="AY803" i="16"/>
  <c r="BA792" i="16"/>
  <c r="BA760" i="16"/>
  <c r="BI760" i="16" s="1"/>
  <c r="BQ760" i="16" s="1"/>
  <c r="AW750" i="16"/>
  <c r="BE750" i="16" s="1"/>
  <c r="BM750" i="16" s="1"/>
  <c r="BA728" i="16"/>
  <c r="BA821" i="16"/>
  <c r="AW811" i="16"/>
  <c r="AW779" i="16"/>
  <c r="AW747" i="16"/>
  <c r="BE747" i="16" s="1"/>
  <c r="BM747" i="16" s="1"/>
  <c r="AZ785" i="16"/>
  <c r="AV775" i="16"/>
  <c r="AY781" i="16"/>
  <c r="BA770" i="16"/>
  <c r="AV820" i="16"/>
  <c r="AZ798" i="16"/>
  <c r="AV788" i="16"/>
  <c r="AZ734" i="16"/>
  <c r="AV724" i="16"/>
  <c r="AY400" i="16"/>
  <c r="AY358" i="16"/>
  <c r="AW379" i="16"/>
  <c r="AW421" i="16"/>
  <c r="AY384" i="16"/>
  <c r="AV302" i="16"/>
  <c r="AW645" i="16"/>
  <c r="BA623" i="16"/>
  <c r="AV859" i="16"/>
  <c r="AV842" i="16"/>
  <c r="AY631" i="16"/>
  <c r="AZ620" i="16"/>
  <c r="BH620" i="16" s="1"/>
  <c r="BP620" i="16" s="1"/>
  <c r="BA605" i="16"/>
  <c r="AX839" i="16"/>
  <c r="AW659" i="16"/>
  <c r="AW627" i="16"/>
  <c r="BA614" i="16"/>
  <c r="AV782" i="16"/>
  <c r="AZ581" i="16"/>
  <c r="BA831" i="16"/>
  <c r="BI831" i="16" s="1"/>
  <c r="BQ831" i="16" s="1"/>
  <c r="AX775" i="16"/>
  <c r="AX609" i="16"/>
  <c r="BF609" i="16" s="1"/>
  <c r="BN609" i="16" s="1"/>
  <c r="AV593" i="16"/>
  <c r="AV777" i="16"/>
  <c r="AY823" i="16"/>
  <c r="AW738" i="16"/>
  <c r="BE738" i="16" s="1"/>
  <c r="BM738" i="16" s="1"/>
  <c r="AY756" i="16"/>
  <c r="AX784" i="16"/>
  <c r="AZ741" i="16"/>
  <c r="AV731" i="16"/>
  <c r="AY737" i="16"/>
  <c r="BA726" i="16"/>
  <c r="AX829" i="16"/>
  <c r="AX797" i="16"/>
  <c r="AZ754" i="16"/>
  <c r="AZ722" i="16"/>
  <c r="BH722" i="16" s="1"/>
  <c r="BP722" i="16" s="1"/>
  <c r="AW337" i="16"/>
  <c r="AX146" i="16"/>
  <c r="BF146" i="16" s="1"/>
  <c r="BN146" i="16" s="1"/>
  <c r="BA115" i="16"/>
  <c r="BI115" i="16" s="1"/>
  <c r="BQ115" i="16" s="1"/>
  <c r="AV12" i="16"/>
  <c r="AY56" i="16"/>
  <c r="BA20" i="16"/>
  <c r="BI20" i="16" s="1"/>
  <c r="BQ20" i="16" s="1"/>
  <c r="AZ80" i="16"/>
  <c r="AV90" i="16"/>
  <c r="AZ248" i="16"/>
  <c r="AV206" i="16"/>
  <c r="BA253" i="16"/>
  <c r="AX273" i="16"/>
  <c r="AV243" i="16"/>
  <c r="BD243" i="16" s="1"/>
  <c r="BL243" i="16" s="1"/>
  <c r="AZ157" i="16"/>
  <c r="AW269" i="16"/>
  <c r="AX274" i="16"/>
  <c r="BF274" i="16" s="1"/>
  <c r="BN274" i="16" s="1"/>
  <c r="AV202" i="16"/>
  <c r="AW167" i="16"/>
  <c r="AX229" i="16"/>
  <c r="BF229" i="16" s="1"/>
  <c r="BN229" i="16" s="1"/>
  <c r="BA191" i="16"/>
  <c r="BI191" i="16" s="1"/>
  <c r="BQ191" i="16" s="1"/>
  <c r="AY171" i="16"/>
  <c r="BA160" i="16"/>
  <c r="BA107" i="16"/>
  <c r="AZ40" i="16"/>
  <c r="AX430" i="16"/>
  <c r="AV409" i="16"/>
  <c r="BD409" i="16" s="1"/>
  <c r="BL409" i="16" s="1"/>
  <c r="BA345" i="16"/>
  <c r="AZ390" i="16"/>
  <c r="AY376" i="16"/>
  <c r="BA294" i="16"/>
  <c r="AZ508" i="16"/>
  <c r="AY372" i="16"/>
  <c r="BG372" i="16" s="1"/>
  <c r="BO372" i="16" s="1"/>
  <c r="AX395" i="16"/>
  <c r="AV328" i="16"/>
  <c r="AZ572" i="16"/>
  <c r="AX490" i="16"/>
  <c r="AX359" i="16"/>
  <c r="AY568" i="16"/>
  <c r="AX341" i="16"/>
  <c r="BA451" i="16"/>
  <c r="AV526" i="16"/>
  <c r="AY641" i="16"/>
  <c r="AY697" i="16"/>
  <c r="AX493" i="16"/>
  <c r="AV691" i="16"/>
  <c r="BD691" i="16" s="1"/>
  <c r="BL691" i="16" s="1"/>
  <c r="AZ397" i="16"/>
  <c r="AV574" i="16"/>
  <c r="BD574" i="16" s="1"/>
  <c r="BL574" i="16" s="1"/>
  <c r="BA505" i="16"/>
  <c r="AZ471" i="16"/>
  <c r="BA704" i="16"/>
  <c r="BA658" i="16"/>
  <c r="BI658" i="16" s="1"/>
  <c r="BQ658" i="16" s="1"/>
  <c r="AY615" i="16"/>
  <c r="AW697" i="16"/>
  <c r="AV750" i="16"/>
  <c r="BD750" i="16" s="1"/>
  <c r="BL750" i="16" s="1"/>
  <c r="BA851" i="16"/>
  <c r="AZ686" i="16"/>
  <c r="AY695" i="16"/>
  <c r="BG695" i="16" s="1"/>
  <c r="BO695" i="16" s="1"/>
  <c r="BA588" i="16"/>
  <c r="BA617" i="16"/>
  <c r="BI617" i="16" s="1"/>
  <c r="BQ617" i="16" s="1"/>
  <c r="AW604" i="16"/>
  <c r="BE604" i="16" s="1"/>
  <c r="BM604" i="16" s="1"/>
  <c r="AW737" i="16"/>
  <c r="AY609" i="16"/>
  <c r="BG609" i="16" s="1"/>
  <c r="BO609" i="16" s="1"/>
  <c r="AX810" i="16"/>
  <c r="AV599" i="16"/>
  <c r="AY851" i="16"/>
  <c r="BA840" i="16"/>
  <c r="BA845" i="16"/>
  <c r="AX823" i="16"/>
  <c r="AY816" i="16"/>
  <c r="AW795" i="16"/>
  <c r="AY784" i="16"/>
  <c r="AV759" i="16"/>
  <c r="BD759" i="16" s="1"/>
  <c r="BL759" i="16" s="1"/>
  <c r="BA786" i="16"/>
  <c r="AW744" i="16"/>
  <c r="AX793" i="16"/>
  <c r="AZ782" i="16"/>
  <c r="BA101" i="16"/>
  <c r="AZ50" i="16"/>
  <c r="BH50" i="16" s="1"/>
  <c r="BP50" i="16" s="1"/>
  <c r="AW25" i="16"/>
  <c r="AW7" i="16"/>
  <c r="BE7" i="16" s="1"/>
  <c r="BM7" i="16" s="1"/>
  <c r="AW130" i="16"/>
  <c r="BA67" i="16"/>
  <c r="AV61" i="16"/>
  <c r="AV103" i="16"/>
  <c r="AZ93" i="16"/>
  <c r="AW47" i="16"/>
  <c r="AV78" i="16"/>
  <c r="AZ105" i="16"/>
  <c r="AY70" i="16"/>
  <c r="AY201" i="16"/>
  <c r="BA124" i="16"/>
  <c r="AX284" i="16"/>
  <c r="AV259" i="16"/>
  <c r="BD259" i="16" s="1"/>
  <c r="BL259" i="16" s="1"/>
  <c r="AZ237" i="16"/>
  <c r="AW35" i="16"/>
  <c r="BE35" i="16" s="1"/>
  <c r="BM35" i="16" s="1"/>
  <c r="AY75" i="16"/>
  <c r="AW183" i="16"/>
  <c r="AY210" i="16"/>
  <c r="AY178" i="16"/>
  <c r="BG178" i="16" s="1"/>
  <c r="BO178" i="16" s="1"/>
  <c r="AW157" i="16"/>
  <c r="AY179" i="16"/>
  <c r="AV115" i="16"/>
  <c r="BD115" i="16" s="1"/>
  <c r="BL115" i="16" s="1"/>
  <c r="BA401" i="16"/>
  <c r="BI401" i="16" s="1"/>
  <c r="BQ401" i="16" s="1"/>
  <c r="AV296" i="16"/>
  <c r="AY412" i="16"/>
  <c r="BA430" i="16"/>
  <c r="AZ368" i="16"/>
  <c r="AZ563" i="16"/>
  <c r="BA481" i="16"/>
  <c r="AX511" i="16"/>
  <c r="AW507" i="16"/>
  <c r="AZ499" i="16"/>
  <c r="AX398" i="16"/>
  <c r="AV313" i="16"/>
  <c r="BA555" i="16"/>
  <c r="AV631" i="16"/>
  <c r="AW679" i="16"/>
  <c r="AY661" i="16"/>
  <c r="AX352" i="16"/>
  <c r="AZ309" i="16"/>
  <c r="BH309" i="16" s="1"/>
  <c r="BP309" i="16" s="1"/>
  <c r="AV299" i="16"/>
  <c r="AV709" i="16"/>
  <c r="AV693" i="16"/>
  <c r="AX512" i="16"/>
  <c r="AV459" i="16"/>
  <c r="AY557" i="16"/>
  <c r="AY525" i="16"/>
  <c r="AX662" i="16"/>
  <c r="AW579" i="16"/>
  <c r="BE579" i="16" s="1"/>
  <c r="BM579" i="16" s="1"/>
  <c r="AV716" i="16"/>
  <c r="AY671" i="16"/>
  <c r="AX836" i="16"/>
  <c r="AW765" i="16"/>
  <c r="BE765" i="16" s="1"/>
  <c r="BM765" i="16" s="1"/>
  <c r="AY635" i="16"/>
  <c r="AW588" i="16"/>
  <c r="AW757" i="16"/>
  <c r="AZ602" i="16"/>
  <c r="AX581" i="16"/>
  <c r="AW843" i="16"/>
  <c r="AX742" i="16"/>
  <c r="AZ607" i="16"/>
  <c r="BH607" i="16" s="1"/>
  <c r="BP607" i="16" s="1"/>
  <c r="AX586" i="16"/>
  <c r="BA838" i="16"/>
  <c r="BI838" i="16" s="1"/>
  <c r="BQ838" i="16" s="1"/>
  <c r="AY827" i="16"/>
  <c r="BA784" i="16"/>
  <c r="AY731" i="16"/>
  <c r="BA813" i="16"/>
  <c r="BA794" i="16"/>
  <c r="AW784" i="16"/>
  <c r="AV780" i="16"/>
  <c r="BA432" i="16"/>
  <c r="BI432" i="16" s="1"/>
  <c r="BQ432" i="16" s="1"/>
  <c r="AZ138" i="16"/>
  <c r="AZ74" i="16"/>
  <c r="BH74" i="16" s="1"/>
  <c r="BP74" i="16" s="1"/>
  <c r="BA28" i="16"/>
  <c r="AV149" i="16"/>
  <c r="AY90" i="16"/>
  <c r="BA39" i="16"/>
  <c r="AX279" i="16"/>
  <c r="AW282" i="16"/>
  <c r="AX102" i="16"/>
  <c r="AZ264" i="16"/>
  <c r="AW23" i="16"/>
  <c r="BE23" i="16" s="1"/>
  <c r="BM23" i="16" s="1"/>
  <c r="AV283" i="16"/>
  <c r="AZ261" i="16"/>
  <c r="BH261" i="16" s="1"/>
  <c r="BP261" i="16" s="1"/>
  <c r="AX219" i="16"/>
  <c r="AX155" i="16"/>
  <c r="AZ213" i="16"/>
  <c r="AY286" i="16"/>
  <c r="AW265" i="16"/>
  <c r="AX151" i="16"/>
  <c r="AX225" i="16"/>
  <c r="AX193" i="16"/>
  <c r="BF193" i="16" s="1"/>
  <c r="BN193" i="16" s="1"/>
  <c r="AZ182" i="16"/>
  <c r="AZ171" i="16"/>
  <c r="AV414" i="16"/>
  <c r="BA421" i="16"/>
  <c r="AX333" i="16"/>
  <c r="AV554" i="16"/>
  <c r="AY429" i="16"/>
  <c r="AX425" i="16"/>
  <c r="AW451" i="16"/>
  <c r="AX299" i="16"/>
  <c r="AV469" i="16"/>
  <c r="AV301" i="16"/>
  <c r="AX451" i="16"/>
  <c r="AV436" i="16"/>
  <c r="BD436" i="16" s="1"/>
  <c r="BL436" i="16" s="1"/>
  <c r="AY572" i="16"/>
  <c r="AX555" i="16"/>
  <c r="AW487" i="16"/>
  <c r="AX372" i="16"/>
  <c r="BF372" i="16" s="1"/>
  <c r="BN372" i="16" s="1"/>
  <c r="AZ329" i="16"/>
  <c r="AZ850" i="16"/>
  <c r="AV634" i="16"/>
  <c r="AY673" i="16"/>
  <c r="AW556" i="16"/>
  <c r="BA438" i="16"/>
  <c r="AZ772" i="16"/>
  <c r="AV616" i="16"/>
  <c r="BD616" i="16" s="1"/>
  <c r="BL616" i="16" s="1"/>
  <c r="AZ682" i="16"/>
  <c r="AZ646" i="16"/>
  <c r="BH646" i="16" s="1"/>
  <c r="BP646" i="16" s="1"/>
  <c r="AX583" i="16"/>
  <c r="BA608" i="16"/>
  <c r="AV614" i="16"/>
  <c r="AX846" i="16"/>
  <c r="BF846" i="16" s="1"/>
  <c r="BN846" i="16" s="1"/>
  <c r="AV773" i="16"/>
  <c r="AZ727" i="16"/>
  <c r="AZ811" i="16"/>
  <c r="AW603" i="16"/>
  <c r="AY847" i="16"/>
  <c r="BA823" i="16"/>
  <c r="AZ812" i="16"/>
  <c r="AV736" i="16"/>
  <c r="AW56" i="16"/>
  <c r="AW73" i="16"/>
  <c r="AW9" i="16"/>
  <c r="AX17" i="16"/>
  <c r="AV104" i="16"/>
  <c r="BA230" i="16"/>
  <c r="AV82" i="16"/>
  <c r="AX33" i="16"/>
  <c r="AZ276" i="16"/>
  <c r="AX66" i="16"/>
  <c r="BA289" i="16"/>
  <c r="BI289" i="16" s="1"/>
  <c r="BQ289" i="16" s="1"/>
  <c r="AV133" i="16"/>
  <c r="AV41" i="16"/>
  <c r="BA64" i="16"/>
  <c r="AY267" i="16"/>
  <c r="AV119" i="16"/>
  <c r="BD119" i="16" s="1"/>
  <c r="BL119" i="16" s="1"/>
  <c r="AW180" i="16"/>
  <c r="BE180" i="16" s="1"/>
  <c r="BM180" i="16" s="1"/>
  <c r="AY200" i="16"/>
  <c r="AX168" i="16"/>
  <c r="AY149" i="16"/>
  <c r="BA241" i="16"/>
  <c r="AX202" i="16"/>
  <c r="AV384" i="16"/>
  <c r="AY369" i="16"/>
  <c r="AW355" i="16"/>
  <c r="BA397" i="16"/>
  <c r="AX331" i="16"/>
  <c r="BF331" i="16" s="1"/>
  <c r="BN331" i="16" s="1"/>
  <c r="AX420" i="16"/>
  <c r="BA471" i="16"/>
  <c r="AW428" i="16"/>
  <c r="BA453" i="16"/>
  <c r="AZ556" i="16"/>
  <c r="AZ476" i="16"/>
  <c r="AY309" i="16"/>
  <c r="BG309" i="16" s="1"/>
  <c r="BO309" i="16" s="1"/>
  <c r="AZ362" i="16"/>
  <c r="AW334" i="16"/>
  <c r="BE334" i="16" s="1"/>
  <c r="BM334" i="16" s="1"/>
  <c r="AZ395" i="16"/>
  <c r="AV385" i="16"/>
  <c r="AY534" i="16"/>
  <c r="AY596" i="16"/>
  <c r="AW519" i="16"/>
  <c r="AX646" i="16"/>
  <c r="BF646" i="16" s="1"/>
  <c r="BN646" i="16" s="1"/>
  <c r="AX392" i="16"/>
  <c r="AY700" i="16"/>
  <c r="BA544" i="16"/>
  <c r="BI544" i="16" s="1"/>
  <c r="BQ544" i="16" s="1"/>
  <c r="AW470" i="16"/>
  <c r="AW691" i="16"/>
  <c r="BE691" i="16" s="1"/>
  <c r="BM691" i="16" s="1"/>
  <c r="AY705" i="16"/>
  <c r="AZ509" i="16"/>
  <c r="AV821" i="16"/>
  <c r="AX435" i="16"/>
  <c r="AX692" i="16"/>
  <c r="BA656" i="16"/>
  <c r="AX641" i="16"/>
  <c r="AW769" i="16"/>
  <c r="AX681" i="16"/>
  <c r="BA827" i="16"/>
  <c r="AY646" i="16"/>
  <c r="BG646" i="16" s="1"/>
  <c r="BO646" i="16" s="1"/>
  <c r="AX841" i="16"/>
  <c r="BA600" i="16"/>
  <c r="AW846" i="16"/>
  <c r="BE846" i="16" s="1"/>
  <c r="BM846" i="16" s="1"/>
  <c r="AX750" i="16"/>
  <c r="BF750" i="16" s="1"/>
  <c r="BN750" i="16" s="1"/>
  <c r="AX594" i="16"/>
  <c r="AY739" i="16"/>
  <c r="AY832" i="16"/>
  <c r="BA789" i="16"/>
  <c r="BI789" i="16" s="1"/>
  <c r="BQ789" i="16" s="1"/>
  <c r="BA757" i="16"/>
  <c r="AW824" i="16"/>
  <c r="AW792" i="16"/>
  <c r="AW760" i="16"/>
  <c r="BE760" i="16" s="1"/>
  <c r="BM760" i="16" s="1"/>
  <c r="AX745" i="16"/>
  <c r="AW413" i="16"/>
  <c r="AY88" i="16"/>
  <c r="AV52" i="16"/>
  <c r="AY135" i="16"/>
  <c r="AX84" i="16"/>
  <c r="AY71" i="16"/>
  <c r="BA45" i="16"/>
  <c r="BI45" i="16" s="1"/>
  <c r="BQ45" i="16" s="1"/>
  <c r="AX74" i="16"/>
  <c r="BF74" i="16" s="1"/>
  <c r="BN74" i="16" s="1"/>
  <c r="AY142" i="16"/>
  <c r="AX127" i="16"/>
  <c r="AY59" i="16"/>
  <c r="AW287" i="16"/>
  <c r="BA265" i="16"/>
  <c r="AW127" i="16"/>
  <c r="AZ57" i="16"/>
  <c r="AW64" i="16"/>
  <c r="AX46" i="16"/>
  <c r="AZ269" i="16"/>
  <c r="AZ192" i="16"/>
  <c r="AX171" i="16"/>
  <c r="AX35" i="16"/>
  <c r="BF35" i="16" s="1"/>
  <c r="BN35" i="16" s="1"/>
  <c r="AX277" i="16"/>
  <c r="AZ229" i="16"/>
  <c r="BH229" i="16" s="1"/>
  <c r="BP229" i="16" s="1"/>
  <c r="AY262" i="16"/>
  <c r="BG262" i="16" s="1"/>
  <c r="BO262" i="16" s="1"/>
  <c r="BA242" i="16"/>
  <c r="AY221" i="16"/>
  <c r="AX278" i="16"/>
  <c r="AZ267" i="16"/>
  <c r="AV244" i="16"/>
  <c r="AX233" i="16"/>
  <c r="AW217" i="16"/>
  <c r="BE217" i="16" s="1"/>
  <c r="BM217" i="16" s="1"/>
  <c r="AY206" i="16"/>
  <c r="AW185" i="16"/>
  <c r="AW186" i="16"/>
  <c r="AX367" i="16"/>
  <c r="AX539" i="16"/>
  <c r="AV484" i="16"/>
  <c r="AY408" i="16"/>
  <c r="BA306" i="16"/>
  <c r="BI306" i="16" s="1"/>
  <c r="BQ306" i="16" s="1"/>
  <c r="AW372" i="16"/>
  <c r="BE372" i="16" s="1"/>
  <c r="BM372" i="16" s="1"/>
  <c r="AX473" i="16"/>
  <c r="BF473" i="16" s="1"/>
  <c r="BN473" i="16" s="1"/>
  <c r="BA445" i="16"/>
  <c r="AW336" i="16"/>
  <c r="BE336" i="16" s="1"/>
  <c r="BM336" i="16" s="1"/>
  <c r="AW469" i="16"/>
  <c r="AX571" i="16"/>
  <c r="AX489" i="16"/>
  <c r="AX394" i="16"/>
  <c r="AZ383" i="16"/>
  <c r="AX362" i="16"/>
  <c r="AX330" i="16"/>
  <c r="BF330" i="16" s="1"/>
  <c r="BN330" i="16" s="1"/>
  <c r="AX708" i="16"/>
  <c r="AW583" i="16"/>
  <c r="AV534" i="16"/>
  <c r="AV517" i="16"/>
  <c r="AV391" i="16"/>
  <c r="AX563" i="16"/>
  <c r="AW677" i="16"/>
  <c r="AW578" i="16"/>
  <c r="BA500" i="16"/>
  <c r="AW672" i="16"/>
  <c r="BE672" i="16" s="1"/>
  <c r="BM672" i="16" s="1"/>
  <c r="AZ529" i="16"/>
  <c r="BH529" i="16" s="1"/>
  <c r="BP529" i="16" s="1"/>
  <c r="AZ497" i="16"/>
  <c r="BH497" i="16" s="1"/>
  <c r="BP497" i="16" s="1"/>
  <c r="AZ648" i="16"/>
  <c r="AY806" i="16"/>
  <c r="AW564" i="16"/>
  <c r="AW532" i="16"/>
  <c r="BA706" i="16"/>
  <c r="AX661" i="16"/>
  <c r="AW599" i="16"/>
  <c r="AV642" i="16"/>
  <c r="AX746" i="16"/>
  <c r="AY855" i="16"/>
  <c r="AV588" i="16"/>
  <c r="AY759" i="16"/>
  <c r="BG759" i="16" s="1"/>
  <c r="BO759" i="16" s="1"/>
  <c r="AY727" i="16"/>
  <c r="AY820" i="16"/>
  <c r="AZ773" i="16"/>
  <c r="AX765" i="16"/>
  <c r="BF765" i="16" s="1"/>
  <c r="BN765" i="16" s="1"/>
  <c r="AY375" i="16"/>
  <c r="AW429" i="16"/>
  <c r="BA69" i="16"/>
  <c r="AY134" i="16"/>
  <c r="AZ52" i="16"/>
  <c r="AV183" i="16"/>
  <c r="AV15" i="16"/>
  <c r="AV121" i="16"/>
  <c r="AX99" i="16"/>
  <c r="AV98" i="16"/>
  <c r="AY145" i="16"/>
  <c r="BG145" i="16" s="1"/>
  <c r="BO145" i="16" s="1"/>
  <c r="AX119" i="16"/>
  <c r="BF119" i="16" s="1"/>
  <c r="BN119" i="16" s="1"/>
  <c r="AY43" i="16"/>
  <c r="BA90" i="16"/>
  <c r="AY282" i="16"/>
  <c r="BA271" i="16"/>
  <c r="AV250" i="16"/>
  <c r="BA193" i="16"/>
  <c r="BI193" i="16" s="1"/>
  <c r="BQ193" i="16" s="1"/>
  <c r="AV232" i="16"/>
  <c r="AY226" i="16"/>
  <c r="AY194" i="16"/>
  <c r="AZ199" i="16"/>
  <c r="AY163" i="16"/>
  <c r="BG163" i="16" s="1"/>
  <c r="BO163" i="16" s="1"/>
  <c r="BA266" i="16"/>
  <c r="BI266" i="16" s="1"/>
  <c r="BQ266" i="16" s="1"/>
  <c r="BA311" i="16"/>
  <c r="BA414" i="16"/>
  <c r="AW340" i="16"/>
  <c r="BA718" i="16"/>
  <c r="BI718" i="16" s="1"/>
  <c r="BQ718" i="16" s="1"/>
  <c r="AY313" i="16"/>
  <c r="AV468" i="16"/>
  <c r="BA469" i="16"/>
  <c r="AX350" i="16"/>
  <c r="AV329" i="16"/>
  <c r="AX547" i="16"/>
  <c r="BF547" i="16" s="1"/>
  <c r="BN547" i="16" s="1"/>
  <c r="AV445" i="16"/>
  <c r="AZ858" i="16"/>
  <c r="AW708" i="16"/>
  <c r="AZ463" i="16"/>
  <c r="BH463" i="16" s="1"/>
  <c r="BP463" i="16" s="1"/>
  <c r="AV510" i="16"/>
  <c r="AV493" i="16"/>
  <c r="BA441" i="16"/>
  <c r="AY714" i="16"/>
  <c r="AY563" i="16"/>
  <c r="AY467" i="16"/>
  <c r="AW646" i="16"/>
  <c r="BE646" i="16" s="1"/>
  <c r="BM646" i="16" s="1"/>
  <c r="AX528" i="16"/>
  <c r="AX464" i="16"/>
  <c r="BF464" i="16" s="1"/>
  <c r="BN464" i="16" s="1"/>
  <c r="AZ453" i="16"/>
  <c r="AW684" i="16"/>
  <c r="AW488" i="16"/>
  <c r="AY445" i="16"/>
  <c r="AY600" i="16"/>
  <c r="AW666" i="16"/>
  <c r="AV653" i="16"/>
  <c r="AV678" i="16"/>
  <c r="AY654" i="16"/>
  <c r="AW801" i="16"/>
  <c r="BE801" i="16" s="1"/>
  <c r="BM801" i="16" s="1"/>
  <c r="AW630" i="16"/>
  <c r="AW647" i="16"/>
  <c r="BA625" i="16"/>
  <c r="BA832" i="16"/>
  <c r="AY747" i="16"/>
  <c r="BG747" i="16" s="1"/>
  <c r="BO747" i="16" s="1"/>
  <c r="AW726" i="16"/>
  <c r="BA797" i="16"/>
  <c r="AW787" i="16"/>
  <c r="AW755" i="16"/>
  <c r="AX804" i="16"/>
  <c r="AW768" i="16"/>
  <c r="AW156" i="16"/>
  <c r="AY422" i="16"/>
  <c r="AZ18" i="16"/>
  <c r="AY136" i="16"/>
  <c r="AZ59" i="16"/>
  <c r="AZ127" i="16"/>
  <c r="AY45" i="16"/>
  <c r="BG45" i="16" s="1"/>
  <c r="BO45" i="16" s="1"/>
  <c r="AZ96" i="16"/>
  <c r="AZ113" i="16"/>
  <c r="AV132" i="16"/>
  <c r="AX132" i="16"/>
  <c r="BA29" i="16"/>
  <c r="AW17" i="16"/>
  <c r="AZ83" i="16"/>
  <c r="AW58" i="16"/>
  <c r="AY32" i="16"/>
  <c r="BG32" i="16" s="1"/>
  <c r="BO32" i="16" s="1"/>
  <c r="AY25" i="16"/>
  <c r="AZ145" i="16"/>
  <c r="BH145" i="16" s="1"/>
  <c r="BP145" i="16" s="1"/>
  <c r="AV64" i="16"/>
  <c r="AV128" i="16"/>
  <c r="AY118" i="16"/>
  <c r="BG118" i="16" s="1"/>
  <c r="BO118" i="16" s="1"/>
  <c r="AZ268" i="16"/>
  <c r="AX172" i="16"/>
  <c r="AZ169" i="16"/>
  <c r="AW116" i="16"/>
  <c r="BE116" i="16" s="1"/>
  <c r="BM116" i="16" s="1"/>
  <c r="AV267" i="16"/>
  <c r="AX286" i="16"/>
  <c r="AV252" i="16"/>
  <c r="AX209" i="16"/>
  <c r="BA171" i="16"/>
  <c r="AV241" i="16"/>
  <c r="AV209" i="16"/>
  <c r="AZ155" i="16"/>
  <c r="BA74" i="16"/>
  <c r="BI74" i="16" s="1"/>
  <c r="BQ74" i="16" s="1"/>
  <c r="AW409" i="16"/>
  <c r="BE409" i="16" s="1"/>
  <c r="BM409" i="16" s="1"/>
  <c r="BA392" i="16"/>
  <c r="AZ378" i="16"/>
  <c r="BH378" i="16" s="1"/>
  <c r="BP378" i="16" s="1"/>
  <c r="AZ324" i="16"/>
  <c r="AV348" i="16"/>
  <c r="AV465" i="16"/>
  <c r="AW378" i="16"/>
  <c r="BE378" i="16" s="1"/>
  <c r="BM378" i="16" s="1"/>
  <c r="AY299" i="16"/>
  <c r="BA318" i="16"/>
  <c r="BI318" i="16" s="1"/>
  <c r="BQ318" i="16" s="1"/>
  <c r="AW571" i="16"/>
  <c r="AV310" i="16"/>
  <c r="AW533" i="16"/>
  <c r="AV492" i="16"/>
  <c r="AW437" i="16"/>
  <c r="AZ332" i="16"/>
  <c r="AX370" i="16"/>
  <c r="AV656" i="16"/>
  <c r="AZ855" i="16"/>
  <c r="AX461" i="16"/>
  <c r="BF461" i="16" s="1"/>
  <c r="BN461" i="16" s="1"/>
  <c r="AV679" i="16"/>
  <c r="BA507" i="16"/>
  <c r="AZ456" i="16"/>
  <c r="BA540" i="16"/>
  <c r="AY487" i="16"/>
  <c r="AX859" i="16"/>
  <c r="AW540" i="16"/>
  <c r="AW508" i="16"/>
  <c r="AY497" i="16"/>
  <c r="BG497" i="16" s="1"/>
  <c r="BO497" i="16" s="1"/>
  <c r="BA454" i="16"/>
  <c r="AW444" i="16"/>
  <c r="BA580" i="16"/>
  <c r="BA803" i="16"/>
  <c r="AV726" i="16"/>
  <c r="AX709" i="16"/>
  <c r="AV688" i="16"/>
  <c r="BD688" i="16" s="1"/>
  <c r="BL688" i="16" s="1"/>
  <c r="BA596" i="16"/>
  <c r="AY814" i="16"/>
  <c r="AV741" i="16"/>
  <c r="AY642" i="16"/>
  <c r="AW621" i="16"/>
  <c r="AW842" i="16"/>
  <c r="AY836" i="16"/>
  <c r="AV753" i="16"/>
  <c r="AV770" i="16"/>
  <c r="BA820" i="16"/>
  <c r="BA817" i="16"/>
  <c r="AW775" i="16"/>
  <c r="AV803" i="16"/>
  <c r="AZ826" i="16"/>
  <c r="AX805" i="16"/>
  <c r="AV84" i="16"/>
  <c r="AW106" i="16"/>
  <c r="AX29" i="16"/>
  <c r="AX176" i="16"/>
  <c r="AX262" i="16"/>
  <c r="BF262" i="16" s="1"/>
  <c r="BN262" i="16" s="1"/>
  <c r="BA325" i="16"/>
  <c r="AW569" i="16"/>
  <c r="AZ302" i="16"/>
  <c r="AW103" i="16"/>
  <c r="AZ114" i="16"/>
  <c r="AW89" i="16"/>
  <c r="AX12" i="16"/>
  <c r="AZ17" i="16"/>
  <c r="AZ33" i="16"/>
  <c r="BA84" i="16"/>
  <c r="AV88" i="16"/>
  <c r="BA273" i="16"/>
  <c r="AX267" i="16"/>
  <c r="AZ273" i="16"/>
  <c r="AY184" i="16"/>
  <c r="AW163" i="16"/>
  <c r="BE163" i="16" s="1"/>
  <c r="BM163" i="16" s="1"/>
  <c r="AW11" i="16"/>
  <c r="AZ270" i="16"/>
  <c r="AW62" i="16"/>
  <c r="BA250" i="16"/>
  <c r="AX15" i="16"/>
  <c r="AX282" i="16"/>
  <c r="AX205" i="16"/>
  <c r="AV184" i="16"/>
  <c r="AZ162" i="16"/>
  <c r="BA231" i="16"/>
  <c r="AW254" i="16"/>
  <c r="AV330" i="16"/>
  <c r="BD330" i="16" s="1"/>
  <c r="BL330" i="16" s="1"/>
  <c r="AX406" i="16"/>
  <c r="AW393" i="16"/>
  <c r="AW363" i="16"/>
  <c r="AY301" i="16"/>
  <c r="AX439" i="16"/>
  <c r="AX355" i="16"/>
  <c r="AZ336" i="16"/>
  <c r="BH336" i="16" s="1"/>
  <c r="BP336" i="16" s="1"/>
  <c r="AY317" i="16"/>
  <c r="AZ566" i="16"/>
  <c r="AV34" i="16"/>
  <c r="BD34" i="16" s="1"/>
  <c r="BL34" i="16" s="1"/>
  <c r="AX415" i="16"/>
  <c r="AZ376" i="16"/>
  <c r="AX633" i="16"/>
  <c r="AW423" i="16"/>
  <c r="AX401" i="16"/>
  <c r="BF401" i="16" s="1"/>
  <c r="BN401" i="16" s="1"/>
  <c r="AW387" i="16"/>
  <c r="BA372" i="16"/>
  <c r="BI372" i="16" s="1"/>
  <c r="BQ372" i="16" s="1"/>
  <c r="BA386" i="16"/>
  <c r="BI386" i="16" s="1"/>
  <c r="BQ386" i="16" s="1"/>
  <c r="AW491" i="16"/>
  <c r="AY409" i="16"/>
  <c r="BG409" i="16" s="1"/>
  <c r="BO409" i="16" s="1"/>
  <c r="AW383" i="16"/>
  <c r="AY330" i="16"/>
  <c r="BG330" i="16" s="1"/>
  <c r="BO330" i="16" s="1"/>
  <c r="AZ543" i="16"/>
  <c r="AV416" i="16"/>
  <c r="AX405" i="16"/>
  <c r="BF405" i="16" s="1"/>
  <c r="BN405" i="16" s="1"/>
  <c r="AY377" i="16"/>
  <c r="AW323" i="16"/>
  <c r="BE323" i="16" s="1"/>
  <c r="BM323" i="16" s="1"/>
  <c r="AX454" i="16"/>
  <c r="BA565" i="16"/>
  <c r="AZ483" i="16"/>
  <c r="AV370" i="16"/>
  <c r="AV352" i="16"/>
  <c r="AX236" i="16"/>
  <c r="AY275" i="16"/>
  <c r="AX424" i="16"/>
  <c r="AW71" i="16"/>
  <c r="AV145" i="16"/>
  <c r="BD145" i="16" s="1"/>
  <c r="BL145" i="16" s="1"/>
  <c r="AV65" i="16"/>
  <c r="AV286" i="16"/>
  <c r="AX272" i="16"/>
  <c r="AZ240" i="16"/>
  <c r="AZ176" i="16"/>
  <c r="BA245" i="16"/>
  <c r="BA149" i="16"/>
  <c r="AX192" i="16"/>
  <c r="BA162" i="16"/>
  <c r="AV281" i="16"/>
  <c r="AZ236" i="16"/>
  <c r="AX215" i="16"/>
  <c r="AW223" i="16"/>
  <c r="AX257" i="16"/>
  <c r="AV236" i="16"/>
  <c r="AV172" i="16"/>
  <c r="BA219" i="16"/>
  <c r="AW209" i="16"/>
  <c r="AY198" i="16"/>
  <c r="AV257" i="16"/>
  <c r="AX214" i="16"/>
  <c r="AV193" i="16"/>
  <c r="BD193" i="16" s="1"/>
  <c r="BL193" i="16" s="1"/>
  <c r="AX150" i="16"/>
  <c r="BF150" i="16" s="1"/>
  <c r="BN150" i="16" s="1"/>
  <c r="AY231" i="16"/>
  <c r="BA156" i="16"/>
  <c r="AW349" i="16"/>
  <c r="AZ415" i="16"/>
  <c r="AX391" i="16"/>
  <c r="BA385" i="16"/>
  <c r="AW353" i="16"/>
  <c r="AZ484" i="16"/>
  <c r="BA374" i="16"/>
  <c r="AZ338" i="16"/>
  <c r="AY333" i="16"/>
  <c r="AY314" i="16"/>
  <c r="AV556" i="16"/>
  <c r="AX432" i="16"/>
  <c r="BF432" i="16" s="1"/>
  <c r="BN432" i="16" s="1"/>
  <c r="AV411" i="16"/>
  <c r="AV314" i="16"/>
  <c r="AY395" i="16"/>
  <c r="AV366" i="16"/>
  <c r="AX347" i="16"/>
  <c r="AV390" i="16"/>
  <c r="BA82" i="16"/>
  <c r="AX51" i="16"/>
  <c r="AZ174" i="16"/>
  <c r="AZ227" i="16"/>
  <c r="AY430" i="16"/>
  <c r="AV450" i="16"/>
  <c r="AZ216" i="16"/>
  <c r="BA65" i="16"/>
  <c r="AV268" i="16"/>
  <c r="AX55" i="16"/>
  <c r="AX191" i="16"/>
  <c r="BF191" i="16" s="1"/>
  <c r="BN191" i="16" s="1"/>
  <c r="AV292" i="16"/>
  <c r="BA239" i="16"/>
  <c r="AZ255" i="16"/>
  <c r="AV245" i="16"/>
  <c r="AV213" i="16"/>
  <c r="AX170" i="16"/>
  <c r="AY219" i="16"/>
  <c r="BA208" i="16"/>
  <c r="AW198" i="16"/>
  <c r="AW166" i="16"/>
  <c r="BE166" i="16" s="1"/>
  <c r="BM166" i="16" s="1"/>
  <c r="AZ494" i="16"/>
  <c r="AY492" i="16"/>
  <c r="AV350" i="16"/>
  <c r="AV431" i="16"/>
  <c r="BD431" i="16" s="1"/>
  <c r="BL431" i="16" s="1"/>
  <c r="AY397" i="16"/>
  <c r="AZ344" i="16"/>
  <c r="AX413" i="16"/>
  <c r="AZ560" i="16"/>
  <c r="BH560" i="16" s="1"/>
  <c r="BP560" i="16" s="1"/>
  <c r="AV488" i="16"/>
  <c r="AY312" i="16"/>
  <c r="AX502" i="16"/>
  <c r="AW475" i="16"/>
  <c r="AX297" i="16"/>
  <c r="AW531" i="16"/>
  <c r="AY366" i="16"/>
  <c r="AX295" i="16"/>
  <c r="AX445" i="16"/>
  <c r="BA305" i="16"/>
  <c r="AV520" i="16"/>
  <c r="AX310" i="16"/>
  <c r="AZ299" i="16"/>
  <c r="AZ568" i="16"/>
  <c r="AX517" i="16"/>
  <c r="AX483" i="16"/>
  <c r="AX466" i="16"/>
  <c r="BF466" i="16" s="1"/>
  <c r="BN466" i="16" s="1"/>
  <c r="AZ669" i="16"/>
  <c r="AX570" i="16"/>
  <c r="AZ349" i="16"/>
  <c r="AZ317" i="16"/>
  <c r="AX565" i="16"/>
  <c r="AV480" i="16"/>
  <c r="AZ29" i="16"/>
  <c r="AX115" i="16"/>
  <c r="BF115" i="16" s="1"/>
  <c r="BN115" i="16" s="1"/>
  <c r="AW319" i="16"/>
  <c r="AY17" i="16"/>
  <c r="AV44" i="16"/>
  <c r="BD44" i="16" s="1"/>
  <c r="BL44" i="16" s="1"/>
  <c r="AW124" i="16"/>
  <c r="AX75" i="16"/>
  <c r="AW97" i="16"/>
  <c r="AZ58" i="16"/>
  <c r="AY28" i="16"/>
  <c r="AZ94" i="16"/>
  <c r="AW228" i="16"/>
  <c r="AZ193" i="16"/>
  <c r="BH193" i="16" s="1"/>
  <c r="BP193" i="16" s="1"/>
  <c r="AV122" i="16"/>
  <c r="AY193" i="16"/>
  <c r="BG193" i="16" s="1"/>
  <c r="BO193" i="16" s="1"/>
  <c r="BA254" i="16"/>
  <c r="AY169" i="16"/>
  <c r="AV214" i="16"/>
  <c r="AV150" i="16"/>
  <c r="BD150" i="16" s="1"/>
  <c r="BL150" i="16" s="1"/>
  <c r="AY240" i="16"/>
  <c r="AX208" i="16"/>
  <c r="AZ37" i="16"/>
  <c r="BH37" i="16" s="1"/>
  <c r="BP37" i="16" s="1"/>
  <c r="AZ252" i="16"/>
  <c r="AW239" i="16"/>
  <c r="BA153" i="16"/>
  <c r="AZ222" i="16"/>
  <c r="BA195" i="16"/>
  <c r="AV233" i="16"/>
  <c r="AZ211" i="16"/>
  <c r="BH211" i="16" s="1"/>
  <c r="BP211" i="16" s="1"/>
  <c r="AZ179" i="16"/>
  <c r="AV169" i="16"/>
  <c r="BA228" i="16"/>
  <c r="AY175" i="16"/>
  <c r="BG175" i="16" s="1"/>
  <c r="BO175" i="16" s="1"/>
  <c r="BA336" i="16"/>
  <c r="BI336" i="16" s="1"/>
  <c r="BQ336" i="16" s="1"/>
  <c r="BA485" i="16"/>
  <c r="AY396" i="16"/>
  <c r="AW382" i="16"/>
  <c r="AZ432" i="16"/>
  <c r="BH432" i="16" s="1"/>
  <c r="BP432" i="16" s="1"/>
  <c r="AY385" i="16"/>
  <c r="AX371" i="16"/>
  <c r="BA352" i="16"/>
  <c r="AW315" i="16"/>
  <c r="BA429" i="16"/>
  <c r="AY464" i="16"/>
  <c r="BG464" i="16" s="1"/>
  <c r="BO464" i="16" s="1"/>
  <c r="AX408" i="16"/>
  <c r="BA395" i="16"/>
  <c r="AY347" i="16"/>
  <c r="BA426" i="16"/>
  <c r="AW416" i="16"/>
  <c r="AV392" i="16"/>
  <c r="AY342" i="16"/>
  <c r="AX323" i="16"/>
  <c r="BF323" i="16" s="1"/>
  <c r="BN323" i="16" s="1"/>
  <c r="AV516" i="16"/>
  <c r="AV412" i="16"/>
  <c r="AZ400" i="16"/>
  <c r="AW354" i="16"/>
  <c r="BE354" i="16" s="1"/>
  <c r="BM354" i="16" s="1"/>
  <c r="AX471" i="16"/>
  <c r="AV501" i="16"/>
  <c r="BA309" i="16"/>
  <c r="BI309" i="16" s="1"/>
  <c r="BQ309" i="16" s="1"/>
  <c r="AY295" i="16"/>
  <c r="AW555" i="16"/>
  <c r="AW42" i="16"/>
  <c r="BE42" i="16" s="1"/>
  <c r="BM42" i="16" s="1"/>
  <c r="BA150" i="16"/>
  <c r="BI150" i="16" s="1"/>
  <c r="BQ150" i="16" s="1"/>
  <c r="AW37" i="16"/>
  <c r="BE37" i="16" s="1"/>
  <c r="BM37" i="16" s="1"/>
  <c r="AY223" i="16"/>
  <c r="AY324" i="16"/>
  <c r="AW573" i="16"/>
  <c r="BA21" i="16"/>
  <c r="AY60" i="16"/>
  <c r="AY77" i="16"/>
  <c r="AY94" i="16"/>
  <c r="AX108" i="16"/>
  <c r="AW57" i="16"/>
  <c r="AY217" i="16"/>
  <c r="BG217" i="16" s="1"/>
  <c r="BO217" i="16" s="1"/>
  <c r="AW244" i="16"/>
  <c r="AX56" i="16"/>
  <c r="AW283" i="16"/>
  <c r="AZ232" i="16"/>
  <c r="AX265" i="16"/>
  <c r="AX248" i="16"/>
  <c r="AX184" i="16"/>
  <c r="AY197" i="16"/>
  <c r="AZ242" i="16"/>
  <c r="AZ178" i="16"/>
  <c r="BH178" i="16" s="1"/>
  <c r="BP178" i="16" s="1"/>
  <c r="BA215" i="16"/>
  <c r="AV253" i="16"/>
  <c r="AV189" i="16"/>
  <c r="AZ167" i="16"/>
  <c r="AV157" i="16"/>
  <c r="AW238" i="16"/>
  <c r="BA184" i="16"/>
  <c r="BA396" i="16"/>
  <c r="AY315" i="16"/>
  <c r="AW418" i="16"/>
  <c r="AX431" i="16"/>
  <c r="BF431" i="16" s="1"/>
  <c r="BN431" i="16" s="1"/>
  <c r="AY331" i="16"/>
  <c r="BG331" i="16" s="1"/>
  <c r="BO331" i="16" s="1"/>
  <c r="AW547" i="16"/>
  <c r="BE547" i="16" s="1"/>
  <c r="BM547" i="16" s="1"/>
  <c r="AW394" i="16"/>
  <c r="AW364" i="16"/>
  <c r="AY326" i="16"/>
  <c r="AZ528" i="16"/>
  <c r="AX428" i="16"/>
  <c r="AV394" i="16"/>
  <c r="AX345" i="16"/>
  <c r="AX303" i="16"/>
  <c r="AV454" i="16"/>
  <c r="AW294" i="16"/>
  <c r="AV508" i="16"/>
  <c r="BA398" i="16"/>
  <c r="AZ384" i="16"/>
  <c r="AZ542" i="16"/>
  <c r="BA308" i="16"/>
  <c r="AX495" i="16"/>
  <c r="BA439" i="16"/>
  <c r="AV552" i="16"/>
  <c r="BD552" i="16" s="1"/>
  <c r="BL552" i="16" s="1"/>
  <c r="AZ524" i="16"/>
  <c r="AX470" i="16"/>
  <c r="BA551" i="16"/>
  <c r="AV466" i="16"/>
  <c r="BD466" i="16" s="1"/>
  <c r="BL466" i="16" s="1"/>
  <c r="BA344" i="16"/>
  <c r="AZ195" i="16"/>
  <c r="AZ435" i="16"/>
  <c r="AV134" i="16"/>
  <c r="AX126" i="16"/>
  <c r="AZ9" i="16"/>
  <c r="AY44" i="16"/>
  <c r="BG44" i="16" s="1"/>
  <c r="BO44" i="16" s="1"/>
  <c r="AZ135" i="16"/>
  <c r="AX131" i="16"/>
  <c r="BF131" i="16" s="1"/>
  <c r="BN131" i="16" s="1"/>
  <c r="BA103" i="16"/>
  <c r="AY281" i="16"/>
  <c r="AV7" i="16"/>
  <c r="BD7" i="16" s="1"/>
  <c r="BL7" i="16" s="1"/>
  <c r="AY280" i="16"/>
  <c r="AZ277" i="16"/>
  <c r="AW171" i="16"/>
  <c r="AX224" i="16"/>
  <c r="BA194" i="16"/>
  <c r="AX177" i="16"/>
  <c r="BF177" i="16" s="1"/>
  <c r="BN177" i="16" s="1"/>
  <c r="AW193" i="16"/>
  <c r="BE193" i="16" s="1"/>
  <c r="BM193" i="16" s="1"/>
  <c r="AY182" i="16"/>
  <c r="AX230" i="16"/>
  <c r="AY183" i="16"/>
  <c r="AW162" i="16"/>
  <c r="AZ431" i="16"/>
  <c r="BH431" i="16" s="1"/>
  <c r="BP431" i="16" s="1"/>
  <c r="AW351" i="16"/>
  <c r="AV332" i="16"/>
  <c r="AV540" i="16"/>
  <c r="AZ467" i="16"/>
  <c r="BA416" i="16"/>
  <c r="AY362" i="16"/>
  <c r="BA343" i="16"/>
  <c r="AW539" i="16"/>
  <c r="AY392" i="16"/>
  <c r="BA342" i="16"/>
  <c r="AZ518" i="16"/>
  <c r="AZ446" i="16"/>
  <c r="AZ405" i="16"/>
  <c r="BH405" i="16" s="1"/>
  <c r="BP405" i="16" s="1"/>
  <c r="AV324" i="16"/>
  <c r="AZ444" i="16"/>
  <c r="AY413" i="16"/>
  <c r="AZ356" i="16"/>
  <c r="AY498" i="16"/>
  <c r="AZ430" i="16"/>
  <c r="AY368" i="16"/>
  <c r="AW483" i="16"/>
  <c r="BA455" i="16"/>
  <c r="AY339" i="16"/>
  <c r="BA296" i="16"/>
  <c r="AX378" i="16"/>
  <c r="BF378" i="16" s="1"/>
  <c r="BN378" i="16" s="1"/>
  <c r="BA523" i="16"/>
  <c r="BA691" i="16"/>
  <c r="BI691" i="16" s="1"/>
  <c r="BQ691" i="16" s="1"/>
  <c r="AY542" i="16"/>
  <c r="AX525" i="16"/>
  <c r="AY508" i="16"/>
  <c r="AV375" i="16"/>
  <c r="AV343" i="16"/>
  <c r="BA571" i="16"/>
  <c r="AZ554" i="16"/>
  <c r="AY715" i="16"/>
  <c r="AW652" i="16"/>
  <c r="AY559" i="16"/>
  <c r="AY527" i="16"/>
  <c r="AW474" i="16"/>
  <c r="BE474" i="16" s="1"/>
  <c r="BM474" i="16" s="1"/>
  <c r="AY463" i="16"/>
  <c r="BG463" i="16" s="1"/>
  <c r="BO463" i="16" s="1"/>
  <c r="BA452" i="16"/>
  <c r="BI452" i="16" s="1"/>
  <c r="BQ452" i="16" s="1"/>
  <c r="AW442" i="16"/>
  <c r="AZ640" i="16"/>
  <c r="BH640" i="16" s="1"/>
  <c r="BP640" i="16" s="1"/>
  <c r="BA677" i="16"/>
  <c r="AX660" i="16"/>
  <c r="AY604" i="16"/>
  <c r="BG604" i="16" s="1"/>
  <c r="BO604" i="16" s="1"/>
  <c r="AY734" i="16"/>
  <c r="AX556" i="16"/>
  <c r="AX524" i="16"/>
  <c r="AV503" i="16"/>
  <c r="BD503" i="16" s="1"/>
  <c r="BL503" i="16" s="1"/>
  <c r="AZ481" i="16"/>
  <c r="AV471" i="16"/>
  <c r="AZ449" i="16"/>
  <c r="BH449" i="16" s="1"/>
  <c r="BP449" i="16" s="1"/>
  <c r="AY710" i="16"/>
  <c r="BA694" i="16"/>
  <c r="AZ677" i="16"/>
  <c r="AZ659" i="16"/>
  <c r="AW636" i="16"/>
  <c r="BA526" i="16"/>
  <c r="AW516" i="16"/>
  <c r="BA494" i="16"/>
  <c r="AW452" i="16"/>
  <c r="BE452" i="16" s="1"/>
  <c r="BM452" i="16" s="1"/>
  <c r="AY441" i="16"/>
  <c r="AY664" i="16"/>
  <c r="BG664" i="16" s="1"/>
  <c r="BO664" i="16" s="1"/>
  <c r="AW584" i="16"/>
  <c r="AY683" i="16"/>
  <c r="AX663" i="16"/>
  <c r="AY850" i="16"/>
  <c r="AW626" i="16"/>
  <c r="AW777" i="16"/>
  <c r="AY632" i="16"/>
  <c r="AX607" i="16"/>
  <c r="BF607" i="16" s="1"/>
  <c r="BN607" i="16" s="1"/>
  <c r="AZ804" i="16"/>
  <c r="AX608" i="16"/>
  <c r="AV818" i="16"/>
  <c r="AW789" i="16"/>
  <c r="BE789" i="16" s="1"/>
  <c r="BM789" i="16" s="1"/>
  <c r="AX593" i="16"/>
  <c r="AX774" i="16"/>
  <c r="AV609" i="16"/>
  <c r="BD609" i="16" s="1"/>
  <c r="BL609" i="16" s="1"/>
  <c r="AZ587" i="16"/>
  <c r="AY772" i="16"/>
  <c r="AY785" i="16"/>
  <c r="AZ834" i="16"/>
  <c r="BH834" i="16" s="1"/>
  <c r="BP834" i="16" s="1"/>
  <c r="AV760" i="16"/>
  <c r="BD760" i="16" s="1"/>
  <c r="BL760" i="16" s="1"/>
  <c r="AV728" i="16"/>
  <c r="AX309" i="16"/>
  <c r="BF309" i="16" s="1"/>
  <c r="BN309" i="16" s="1"/>
  <c r="AZ526" i="16"/>
  <c r="AV345" i="16"/>
  <c r="AZ538" i="16"/>
  <c r="AX453" i="16"/>
  <c r="AZ685" i="16"/>
  <c r="AX523" i="16"/>
  <c r="AZ373" i="16"/>
  <c r="AV363" i="16"/>
  <c r="AX501" i="16"/>
  <c r="AV711" i="16"/>
  <c r="AW441" i="16"/>
  <c r="AZ751" i="16"/>
  <c r="BA536" i="16"/>
  <c r="AW494" i="16"/>
  <c r="AX637" i="16"/>
  <c r="BA604" i="16"/>
  <c r="BI604" i="16" s="1"/>
  <c r="BQ604" i="16" s="1"/>
  <c r="BA675" i="16"/>
  <c r="AY657" i="16"/>
  <c r="AV491" i="16"/>
  <c r="AZ437" i="16"/>
  <c r="BA708" i="16"/>
  <c r="AY692" i="16"/>
  <c r="AV657" i="16"/>
  <c r="AV734" i="16"/>
  <c r="AW536" i="16"/>
  <c r="BA514" i="16"/>
  <c r="AW504" i="16"/>
  <c r="AZ679" i="16"/>
  <c r="AV851" i="16"/>
  <c r="AW668" i="16"/>
  <c r="AV620" i="16"/>
  <c r="BD620" i="16" s="1"/>
  <c r="BL620" i="16" s="1"/>
  <c r="AV798" i="16"/>
  <c r="AX705" i="16"/>
  <c r="AZ694" i="16"/>
  <c r="AV684" i="16"/>
  <c r="AZ662" i="16"/>
  <c r="AX648" i="16"/>
  <c r="BA586" i="16"/>
  <c r="AW682" i="16"/>
  <c r="AW609" i="16"/>
  <c r="BE609" i="16" s="1"/>
  <c r="BM609" i="16" s="1"/>
  <c r="AX715" i="16"/>
  <c r="AX683" i="16"/>
  <c r="AZ672" i="16"/>
  <c r="BH672" i="16" s="1"/>
  <c r="BP672" i="16" s="1"/>
  <c r="AY638" i="16"/>
  <c r="BA599" i="16"/>
  <c r="AW733" i="16"/>
  <c r="BA624" i="16"/>
  <c r="BA771" i="16"/>
  <c r="AZ585" i="16"/>
  <c r="AY859" i="16"/>
  <c r="BA848" i="16"/>
  <c r="AX814" i="16"/>
  <c r="BA853" i="16"/>
  <c r="AX799" i="16"/>
  <c r="AV597" i="16"/>
  <c r="AW742" i="16"/>
  <c r="AY792" i="16"/>
  <c r="AW739" i="16"/>
  <c r="AY728" i="16"/>
  <c r="AX820" i="16"/>
  <c r="AX788" i="16"/>
  <c r="AZ777" i="16"/>
  <c r="AV735" i="16"/>
  <c r="BD735" i="16" s="1"/>
  <c r="BL735" i="16" s="1"/>
  <c r="AY805" i="16"/>
  <c r="AY773" i="16"/>
  <c r="AY741" i="16"/>
  <c r="AX801" i="16"/>
  <c r="BF801" i="16" s="1"/>
  <c r="BN801" i="16" s="1"/>
  <c r="AZ790" i="16"/>
  <c r="AX769" i="16"/>
  <c r="AV748" i="16"/>
  <c r="AZ726" i="16"/>
  <c r="AV372" i="16"/>
  <c r="BD372" i="16" s="1"/>
  <c r="BL372" i="16" s="1"/>
  <c r="AZ320" i="16"/>
  <c r="BH320" i="16" s="1"/>
  <c r="BP320" i="16" s="1"/>
  <c r="BA327" i="16"/>
  <c r="BA297" i="16"/>
  <c r="AW370" i="16"/>
  <c r="AV340" i="16"/>
  <c r="AV570" i="16"/>
  <c r="AV300" i="16"/>
  <c r="AX478" i="16"/>
  <c r="AW368" i="16"/>
  <c r="BA321" i="16"/>
  <c r="BI321" i="16" s="1"/>
  <c r="BQ321" i="16" s="1"/>
  <c r="AY307" i="16"/>
  <c r="AY496" i="16"/>
  <c r="AV365" i="16"/>
  <c r="AV333" i="16"/>
  <c r="AZ311" i="16"/>
  <c r="AZ536" i="16"/>
  <c r="AZ519" i="16"/>
  <c r="AY502" i="16"/>
  <c r="AW718" i="16"/>
  <c r="BE718" i="16" s="1"/>
  <c r="BM718" i="16" s="1"/>
  <c r="AX538" i="16"/>
  <c r="AY607" i="16"/>
  <c r="BG607" i="16" s="1"/>
  <c r="BO607" i="16" s="1"/>
  <c r="AZ393" i="16"/>
  <c r="AV351" i="16"/>
  <c r="AZ660" i="16"/>
  <c r="AW439" i="16"/>
  <c r="AY535" i="16"/>
  <c r="AW514" i="16"/>
  <c r="AW707" i="16"/>
  <c r="AX822" i="16"/>
  <c r="AX564" i="16"/>
  <c r="AV543" i="16"/>
  <c r="AX500" i="16"/>
  <c r="AZ489" i="16"/>
  <c r="AV447" i="16"/>
  <c r="AV707" i="16"/>
  <c r="AY690" i="16"/>
  <c r="BG690" i="16" s="1"/>
  <c r="BO690" i="16" s="1"/>
  <c r="BA534" i="16"/>
  <c r="AY513" i="16"/>
  <c r="AW492" i="16"/>
  <c r="AY694" i="16"/>
  <c r="AY659" i="16"/>
  <c r="AX635" i="16"/>
  <c r="AX845" i="16"/>
  <c r="AX644" i="16"/>
  <c r="AV704" i="16"/>
  <c r="AX630" i="16"/>
  <c r="AW841" i="16"/>
  <c r="AX658" i="16"/>
  <c r="BF658" i="16" s="1"/>
  <c r="BN658" i="16" s="1"/>
  <c r="AV682" i="16"/>
  <c r="AX671" i="16"/>
  <c r="AZ645" i="16"/>
  <c r="AY581" i="16"/>
  <c r="AV836" i="16"/>
  <c r="AW637" i="16"/>
  <c r="AZ580" i="16"/>
  <c r="BA592" i="16"/>
  <c r="BI592" i="16" s="1"/>
  <c r="BQ592" i="16" s="1"/>
  <c r="AZ843" i="16"/>
  <c r="AV595" i="16"/>
  <c r="BD595" i="16" s="1"/>
  <c r="BL595" i="16" s="1"/>
  <c r="AW858" i="16"/>
  <c r="BA836" i="16"/>
  <c r="AV580" i="16"/>
  <c r="BA841" i="16"/>
  <c r="AZ795" i="16"/>
  <c r="AX767" i="16"/>
  <c r="AX606" i="16"/>
  <c r="BF606" i="16" s="1"/>
  <c r="BN606" i="16" s="1"/>
  <c r="AZ595" i="16"/>
  <c r="BH595" i="16" s="1"/>
  <c r="BP595" i="16" s="1"/>
  <c r="AW848" i="16"/>
  <c r="BA783" i="16"/>
  <c r="BI783" i="16" s="1"/>
  <c r="BQ783" i="16" s="1"/>
  <c r="AX727" i="16"/>
  <c r="BA801" i="16"/>
  <c r="BI801" i="16" s="1"/>
  <c r="BQ801" i="16" s="1"/>
  <c r="BA769" i="16"/>
  <c r="AV819" i="16"/>
  <c r="AX808" i="16"/>
  <c r="AZ797" i="16"/>
  <c r="AV755" i="16"/>
  <c r="BA814" i="16"/>
  <c r="AW804" i="16"/>
  <c r="AY793" i="16"/>
  <c r="BA750" i="16"/>
  <c r="BI750" i="16" s="1"/>
  <c r="BQ750" i="16" s="1"/>
  <c r="AY729" i="16"/>
  <c r="AX821" i="16"/>
  <c r="AV800" i="16"/>
  <c r="AZ778" i="16"/>
  <c r="AZ746" i="16"/>
  <c r="AX725" i="16"/>
  <c r="AW405" i="16"/>
  <c r="BE405" i="16" s="1"/>
  <c r="BM405" i="16" s="1"/>
  <c r="AX393" i="16"/>
  <c r="AV437" i="16"/>
  <c r="AW534" i="16"/>
  <c r="BA480" i="16"/>
  <c r="AW438" i="16"/>
  <c r="AZ707" i="16"/>
  <c r="AX626" i="16"/>
  <c r="AY587" i="16"/>
  <c r="AV563" i="16"/>
  <c r="AX520" i="16"/>
  <c r="AX488" i="16"/>
  <c r="AV467" i="16"/>
  <c r="AW705" i="16"/>
  <c r="AX587" i="16"/>
  <c r="AY565" i="16"/>
  <c r="BA522" i="16"/>
  <c r="AW512" i="16"/>
  <c r="AW675" i="16"/>
  <c r="AY597" i="16"/>
  <c r="AX840" i="16"/>
  <c r="AW713" i="16"/>
  <c r="AV681" i="16"/>
  <c r="AX713" i="16"/>
  <c r="AV838" i="16"/>
  <c r="BD838" i="16" s="1"/>
  <c r="BL838" i="16" s="1"/>
  <c r="BA700" i="16"/>
  <c r="AY679" i="16"/>
  <c r="BA819" i="16"/>
  <c r="AX691" i="16"/>
  <c r="BF691" i="16" s="1"/>
  <c r="BN691" i="16" s="1"/>
  <c r="AZ680" i="16"/>
  <c r="AV670" i="16"/>
  <c r="AV627" i="16"/>
  <c r="AY605" i="16"/>
  <c r="BA859" i="16"/>
  <c r="AW657" i="16"/>
  <c r="BA635" i="16"/>
  <c r="AW612" i="16"/>
  <c r="AY595" i="16"/>
  <c r="BG595" i="16" s="1"/>
  <c r="BO595" i="16" s="1"/>
  <c r="BA590" i="16"/>
  <c r="AY660" i="16"/>
  <c r="BA649" i="16"/>
  <c r="AY628" i="16"/>
  <c r="AV615" i="16"/>
  <c r="AV583" i="16"/>
  <c r="BA856" i="16"/>
  <c r="AX589" i="16"/>
  <c r="AZ820" i="16"/>
  <c r="AZ615" i="16"/>
  <c r="AZ583" i="16"/>
  <c r="AZ780" i="16"/>
  <c r="BA751" i="16"/>
  <c r="AZ723" i="16"/>
  <c r="AY736" i="16"/>
  <c r="AZ817" i="16"/>
  <c r="AV807" i="16"/>
  <c r="BD807" i="16" s="1"/>
  <c r="BL807" i="16" s="1"/>
  <c r="AX796" i="16"/>
  <c r="AZ753" i="16"/>
  <c r="AV743" i="16"/>
  <c r="BA802" i="16"/>
  <c r="BA738" i="16"/>
  <c r="BI738" i="16" s="1"/>
  <c r="BQ738" i="16" s="1"/>
  <c r="AZ830" i="16"/>
  <c r="BH830" i="16" s="1"/>
  <c r="BP830" i="16" s="1"/>
  <c r="AZ766" i="16"/>
  <c r="AW505" i="16"/>
  <c r="BA307" i="16"/>
  <c r="AX551" i="16"/>
  <c r="AZ496" i="16"/>
  <c r="AV442" i="16"/>
  <c r="AZ346" i="16"/>
  <c r="AW318" i="16"/>
  <c r="BE318" i="16" s="1"/>
  <c r="BM318" i="16" s="1"/>
  <c r="AZ641" i="16"/>
  <c r="AX549" i="16"/>
  <c r="AW447" i="16"/>
  <c r="BA465" i="16"/>
  <c r="AW662" i="16"/>
  <c r="BA689" i="16"/>
  <c r="AV359" i="16"/>
  <c r="AX546" i="16"/>
  <c r="AW695" i="16"/>
  <c r="BE695" i="16" s="1"/>
  <c r="BM695" i="16" s="1"/>
  <c r="AV645" i="16"/>
  <c r="AY616" i="16"/>
  <c r="BG616" i="16" s="1"/>
  <c r="BO616" i="16" s="1"/>
  <c r="AY543" i="16"/>
  <c r="AY511" i="16"/>
  <c r="AY447" i="16"/>
  <c r="BA436" i="16"/>
  <c r="BI436" i="16" s="1"/>
  <c r="BQ436" i="16" s="1"/>
  <c r="BA705" i="16"/>
  <c r="AZ703" i="16"/>
  <c r="BH703" i="16" s="1"/>
  <c r="BP703" i="16" s="1"/>
  <c r="AX572" i="16"/>
  <c r="AZ561" i="16"/>
  <c r="AX540" i="16"/>
  <c r="AX508" i="16"/>
  <c r="AZ465" i="16"/>
  <c r="AV455" i="16"/>
  <c r="AZ717" i="16"/>
  <c r="BH717" i="16" s="1"/>
  <c r="BP717" i="16" s="1"/>
  <c r="AX690" i="16"/>
  <c r="BF690" i="16" s="1"/>
  <c r="BN690" i="16" s="1"/>
  <c r="AV654" i="16"/>
  <c r="AZ628" i="16"/>
  <c r="AV845" i="16"/>
  <c r="BA743" i="16"/>
  <c r="AX771" i="16"/>
  <c r="AY606" i="16"/>
  <c r="BG606" i="16" s="1"/>
  <c r="BO606" i="16" s="1"/>
  <c r="AV680" i="16"/>
  <c r="AX657" i="16"/>
  <c r="AW678" i="16"/>
  <c r="AX811" i="16"/>
  <c r="AX656" i="16"/>
  <c r="AW602" i="16"/>
  <c r="AZ856" i="16"/>
  <c r="BA655" i="16"/>
  <c r="AY634" i="16"/>
  <c r="AY593" i="16"/>
  <c r="AZ807" i="16"/>
  <c r="BH807" i="16" s="1"/>
  <c r="BP807" i="16" s="1"/>
  <c r="AY754" i="16"/>
  <c r="BA637" i="16"/>
  <c r="BA581" i="16"/>
  <c r="AX827" i="16"/>
  <c r="AZ736" i="16"/>
  <c r="AV603" i="16"/>
  <c r="AW839" i="16"/>
  <c r="AZ788" i="16"/>
  <c r="AZ731" i="16"/>
  <c r="AX614" i="16"/>
  <c r="AW831" i="16"/>
  <c r="BE831" i="16" s="1"/>
  <c r="BM831" i="16" s="1"/>
  <c r="AW735" i="16"/>
  <c r="BE735" i="16" s="1"/>
  <c r="BM735" i="16" s="1"/>
  <c r="AV827" i="16"/>
  <c r="AX816" i="16"/>
  <c r="AZ805" i="16"/>
  <c r="AY833" i="16"/>
  <c r="BG833" i="16" s="1"/>
  <c r="BO833" i="16" s="1"/>
  <c r="AV744" i="16"/>
  <c r="AZ330" i="16"/>
  <c r="BH330" i="16" s="1"/>
  <c r="BP330" i="16" s="1"/>
  <c r="AW302" i="16"/>
  <c r="AV393" i="16"/>
  <c r="AZ371" i="16"/>
  <c r="AW513" i="16"/>
  <c r="AV496" i="16"/>
  <c r="AV462" i="16"/>
  <c r="BA703" i="16"/>
  <c r="BI703" i="16" s="1"/>
  <c r="BQ703" i="16" s="1"/>
  <c r="AW656" i="16"/>
  <c r="AY580" i="16"/>
  <c r="AV655" i="16"/>
  <c r="AX855" i="16"/>
  <c r="AV379" i="16"/>
  <c r="AV315" i="16"/>
  <c r="BA475" i="16"/>
  <c r="BA601" i="16"/>
  <c r="BA552" i="16"/>
  <c r="BI552" i="16" s="1"/>
  <c r="BQ552" i="16" s="1"/>
  <c r="AY531" i="16"/>
  <c r="AV687" i="16"/>
  <c r="BD687" i="16" s="1"/>
  <c r="BL687" i="16" s="1"/>
  <c r="AX684" i="16"/>
  <c r="AW667" i="16"/>
  <c r="AX560" i="16"/>
  <c r="BF560" i="16" s="1"/>
  <c r="BN560" i="16" s="1"/>
  <c r="AZ549" i="16"/>
  <c r="AZ485" i="16"/>
  <c r="AY573" i="16"/>
  <c r="BA530" i="16"/>
  <c r="BA466" i="16"/>
  <c r="BI466" i="16" s="1"/>
  <c r="BQ466" i="16" s="1"/>
  <c r="AY625" i="16"/>
  <c r="AZ600" i="16"/>
  <c r="BA843" i="16"/>
  <c r="AZ710" i="16"/>
  <c r="AZ678" i="16"/>
  <c r="AV641" i="16"/>
  <c r="AX850" i="16"/>
  <c r="AW729" i="16"/>
  <c r="BA622" i="16"/>
  <c r="BI622" i="16" s="1"/>
  <c r="BQ622" i="16" s="1"/>
  <c r="AW809" i="16"/>
  <c r="BA643" i="16"/>
  <c r="AX591" i="16"/>
  <c r="BA640" i="16"/>
  <c r="BI640" i="16" s="1"/>
  <c r="BQ640" i="16" s="1"/>
  <c r="BA618" i="16"/>
  <c r="AX854" i="16"/>
  <c r="BA657" i="16"/>
  <c r="AZ596" i="16"/>
  <c r="AZ601" i="16"/>
  <c r="AW854" i="16"/>
  <c r="AY843" i="16"/>
  <c r="AZ828" i="16"/>
  <c r="AZ771" i="16"/>
  <c r="AV608" i="16"/>
  <c r="BA837" i="16"/>
  <c r="AX602" i="16"/>
  <c r="AV581" i="16"/>
  <c r="AW844" i="16"/>
  <c r="AW822" i="16"/>
  <c r="AY811" i="16"/>
  <c r="AW790" i="16"/>
  <c r="AW758" i="16"/>
  <c r="BA736" i="16"/>
  <c r="AY776" i="16"/>
  <c r="BA733" i="16"/>
  <c r="AV783" i="16"/>
  <c r="BD783" i="16" s="1"/>
  <c r="BL783" i="16" s="1"/>
  <c r="AV764" i="16"/>
  <c r="BA423" i="16"/>
  <c r="AW330" i="16"/>
  <c r="BE330" i="16" s="1"/>
  <c r="BM330" i="16" s="1"/>
  <c r="AY466" i="16"/>
  <c r="BG466" i="16" s="1"/>
  <c r="BO466" i="16" s="1"/>
  <c r="AW361" i="16"/>
  <c r="AY462" i="16"/>
  <c r="AW343" i="16"/>
  <c r="BA328" i="16"/>
  <c r="AZ314" i="16"/>
  <c r="AY300" i="16"/>
  <c r="AY482" i="16"/>
  <c r="AX455" i="16"/>
  <c r="AZ327" i="16"/>
  <c r="AZ295" i="16"/>
  <c r="AX698" i="16"/>
  <c r="AV649" i="16"/>
  <c r="AV837" i="16"/>
  <c r="AV399" i="16"/>
  <c r="AZ377" i="16"/>
  <c r="AZ345" i="16"/>
  <c r="AV303" i="16"/>
  <c r="AV628" i="16"/>
  <c r="BA709" i="16"/>
  <c r="BA585" i="16"/>
  <c r="AY716" i="16"/>
  <c r="BA619" i="16"/>
  <c r="AV781" i="16"/>
  <c r="AX682" i="16"/>
  <c r="AV559" i="16"/>
  <c r="AX548" i="16"/>
  <c r="BF548" i="16" s="1"/>
  <c r="BN548" i="16" s="1"/>
  <c r="AZ473" i="16"/>
  <c r="BH473" i="16" s="1"/>
  <c r="BP473" i="16" s="1"/>
  <c r="AX452" i="16"/>
  <c r="BF452" i="16" s="1"/>
  <c r="BN452" i="16" s="1"/>
  <c r="BA613" i="16"/>
  <c r="BA550" i="16"/>
  <c r="AY465" i="16"/>
  <c r="AV703" i="16"/>
  <c r="BD703" i="16" s="1"/>
  <c r="BL703" i="16" s="1"/>
  <c r="BA685" i="16"/>
  <c r="AZ831" i="16"/>
  <c r="BH831" i="16" s="1"/>
  <c r="BP831" i="16" s="1"/>
  <c r="BA630" i="16"/>
  <c r="BA594" i="16"/>
  <c r="AX838" i="16"/>
  <c r="BF838" i="16" s="1"/>
  <c r="BN838" i="16" s="1"/>
  <c r="AX677" i="16"/>
  <c r="BA638" i="16"/>
  <c r="AW686" i="16"/>
  <c r="BA664" i="16"/>
  <c r="BI664" i="16" s="1"/>
  <c r="BQ664" i="16" s="1"/>
  <c r="AX651" i="16"/>
  <c r="AV636" i="16"/>
  <c r="AZ792" i="16"/>
  <c r="AY578" i="16"/>
  <c r="BA631" i="16"/>
  <c r="AZ837" i="16"/>
  <c r="AY750" i="16"/>
  <c r="BG750" i="16" s="1"/>
  <c r="BO750" i="16" s="1"/>
  <c r="AV852" i="16"/>
  <c r="AX834" i="16"/>
  <c r="BF834" i="16" s="1"/>
  <c r="BN834" i="16" s="1"/>
  <c r="AZ743" i="16"/>
  <c r="AY594" i="16"/>
  <c r="AZ815" i="16"/>
  <c r="BH815" i="16" s="1"/>
  <c r="BP815" i="16" s="1"/>
  <c r="AX770" i="16"/>
  <c r="AX600" i="16"/>
  <c r="AZ589" i="16"/>
  <c r="AV579" i="16"/>
  <c r="BD579" i="16" s="1"/>
  <c r="BL579" i="16" s="1"/>
  <c r="BA852" i="16"/>
  <c r="BA767" i="16"/>
  <c r="AZ606" i="16"/>
  <c r="BH606" i="16" s="1"/>
  <c r="BP606" i="16" s="1"/>
  <c r="AW781" i="16"/>
  <c r="BA842" i="16"/>
  <c r="AW810" i="16"/>
  <c r="AY799" i="16"/>
  <c r="BA788" i="16"/>
  <c r="AW778" i="16"/>
  <c r="AY828" i="16"/>
  <c r="AW807" i="16"/>
  <c r="BE807" i="16" s="1"/>
  <c r="BM807" i="16" s="1"/>
  <c r="BA753" i="16"/>
  <c r="AW743" i="16"/>
  <c r="AZ781" i="16"/>
  <c r="AV739" i="16"/>
  <c r="AX728" i="16"/>
  <c r="BA798" i="16"/>
  <c r="AW788" i="16"/>
  <c r="BA766" i="16"/>
  <c r="AW756" i="16"/>
  <c r="AV816" i="16"/>
  <c r="AV752" i="16"/>
  <c r="BD752" i="16" s="1"/>
  <c r="BL752" i="16" s="1"/>
  <c r="AX741" i="16"/>
  <c r="BA315" i="16"/>
  <c r="BA431" i="16"/>
  <c r="BI431" i="16" s="1"/>
  <c r="BQ431" i="16" s="1"/>
  <c r="AY391" i="16"/>
  <c r="AV751" i="16"/>
  <c r="AW800" i="16"/>
  <c r="BA407" i="16"/>
  <c r="AY365" i="16"/>
  <c r="AX550" i="16"/>
  <c r="AW820" i="16"/>
  <c r="AZ762" i="16"/>
  <c r="AY426" i="16"/>
  <c r="AZ312" i="16"/>
  <c r="AX569" i="16"/>
  <c r="AZ687" i="16"/>
  <c r="BH687" i="16" s="1"/>
  <c r="BP687" i="16" s="1"/>
  <c r="AW344" i="16"/>
  <c r="AW417" i="16"/>
  <c r="BE417" i="16" s="1"/>
  <c r="BM417" i="16" s="1"/>
  <c r="AW818" i="16"/>
  <c r="BA796" i="16"/>
  <c r="AW786" i="16"/>
  <c r="BA764" i="16"/>
  <c r="AW754" i="16"/>
  <c r="AW815" i="16"/>
  <c r="BE815" i="16" s="1"/>
  <c r="BM815" i="16" s="1"/>
  <c r="AW783" i="16"/>
  <c r="BE783" i="16" s="1"/>
  <c r="BM783" i="16" s="1"/>
  <c r="BA761" i="16"/>
  <c r="AW751" i="16"/>
  <c r="AZ789" i="16"/>
  <c r="BH789" i="16" s="1"/>
  <c r="BP789" i="16" s="1"/>
  <c r="AV779" i="16"/>
  <c r="AW828" i="16"/>
  <c r="AW796" i="16"/>
  <c r="BA774" i="16"/>
  <c r="AW764" i="16"/>
  <c r="AW732" i="16"/>
  <c r="AZ802" i="16"/>
  <c r="AZ770" i="16"/>
  <c r="AZ468" i="16"/>
  <c r="AW356" i="16"/>
  <c r="BA427" i="16"/>
  <c r="AV342" i="16"/>
  <c r="BA373" i="16"/>
  <c r="AY460" i="16"/>
  <c r="AW774" i="16"/>
  <c r="AW803" i="16"/>
  <c r="BA749" i="16"/>
  <c r="BI749" i="16" s="1"/>
  <c r="BQ749" i="16" s="1"/>
  <c r="AV799" i="16"/>
  <c r="AV767" i="16"/>
  <c r="AW395" i="16"/>
  <c r="AZ398" i="16"/>
  <c r="AW794" i="16"/>
  <c r="AW759" i="16"/>
  <c r="BE759" i="16" s="1"/>
  <c r="BM759" i="16" s="1"/>
  <c r="AV787" i="16"/>
  <c r="AZ810" i="16"/>
  <c r="AX351" i="16"/>
  <c r="AZ532" i="16"/>
  <c r="BA415" i="16"/>
  <c r="AV318" i="16"/>
  <c r="BD318" i="16" s="1"/>
  <c r="BL318" i="16" s="1"/>
  <c r="AY346" i="16"/>
  <c r="AX363" i="16"/>
  <c r="AY431" i="16"/>
  <c r="BG431" i="16" s="1"/>
  <c r="BO431" i="16" s="1"/>
  <c r="AX377" i="16"/>
  <c r="AZ800" i="16"/>
  <c r="AY648" i="16"/>
  <c r="AV817" i="16"/>
  <c r="AW856" i="16"/>
  <c r="AW805" i="16"/>
  <c r="AW834" i="16"/>
  <c r="BE834" i="16" s="1"/>
  <c r="BM834" i="16" s="1"/>
  <c r="BA812" i="16"/>
  <c r="AW802" i="16"/>
  <c r="BA780" i="16"/>
  <c r="BA748" i="16"/>
  <c r="AW767" i="16"/>
  <c r="AV795" i="16"/>
  <c r="AV763" i="16"/>
  <c r="BD763" i="16" s="1"/>
  <c r="BL763" i="16" s="1"/>
  <c r="BA822" i="16"/>
  <c r="AW812" i="16"/>
  <c r="BA790" i="16"/>
  <c r="AW780" i="16"/>
  <c r="BA758" i="16"/>
  <c r="AW748" i="16"/>
  <c r="AZ818" i="16"/>
  <c r="AZ786" i="16"/>
  <c r="AX733" i="16"/>
  <c r="AW402" i="16"/>
  <c r="BE402" i="16" s="1"/>
  <c r="BM402" i="16" s="1"/>
  <c r="BA24" i="16"/>
  <c r="AV388" i="16"/>
  <c r="AV441" i="16"/>
  <c r="AV126" i="16"/>
  <c r="AV432" i="16"/>
  <c r="BD432" i="16" s="1"/>
  <c r="BL432" i="16" s="1"/>
  <c r="BU8" i="16" l="1"/>
  <c r="BV8" i="16"/>
  <c r="BW8" i="16"/>
  <c r="BZ8" i="16"/>
  <c r="BX8" i="16"/>
  <c r="BY8" i="16"/>
  <c r="BV7" i="16"/>
  <c r="BU7" i="16"/>
  <c r="BW7" i="16"/>
  <c r="BX7" i="16"/>
  <c r="BY7" i="16"/>
  <c r="BZ7" i="16"/>
  <c r="BW6" i="16"/>
  <c r="BV6" i="16"/>
  <c r="BY6" i="16"/>
  <c r="BX6" i="16"/>
  <c r="BZ6" i="16"/>
  <c r="BU6" i="16"/>
  <c r="BZ12" i="16" l="1"/>
  <c r="BZ14" i="16" s="1"/>
  <c r="BZ17" i="16" s="1"/>
  <c r="BV12" i="16"/>
  <c r="BV14" i="16" s="1"/>
  <c r="BX12" i="16"/>
  <c r="BX14" i="16" s="1"/>
  <c r="BX17" i="16" s="1"/>
  <c r="BY12" i="16"/>
  <c r="BY14" i="16" s="1"/>
  <c r="BY17" i="16" s="1"/>
  <c r="BW12" i="16"/>
  <c r="BW14" i="16" s="1"/>
  <c r="BU12" i="16"/>
  <c r="BU14" i="16" s="1"/>
  <c r="BU17" i="16" s="1"/>
  <c r="BW17" i="16" l="1"/>
  <c r="F29" i="17" s="1"/>
  <c r="BV17" i="16"/>
  <c r="F28" i="17" s="1"/>
  <c r="F27" i="17"/>
  <c r="F30" i="17" l="1"/>
  <c r="F32" i="17" s="1"/>
  <c r="F31" i="17" l="1"/>
  <c r="M25"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<sst xmlns="http://schemas.openxmlformats.org/spreadsheetml/2006/main" count="2208" uniqueCount="105">
  <si>
    <t>10m3</t>
  </si>
  <si>
    <t>Ventilatieverlies
[W]</t>
  </si>
  <si>
    <t>Volume
[m³]</t>
  </si>
  <si>
    <t>Opwarmtoeslag
[W]</t>
  </si>
  <si>
    <t>Nummer
ruimte</t>
  </si>
  <si>
    <t>Naam
ruimte</t>
  </si>
  <si>
    <t>Oppervlakte
[m²]</t>
  </si>
  <si>
    <t>15m3</t>
  </si>
  <si>
    <t>20m3</t>
  </si>
  <si>
    <t>30m3</t>
  </si>
  <si>
    <t>35m3</t>
  </si>
  <si>
    <t>40m3</t>
  </si>
  <si>
    <t>50m3</t>
  </si>
  <si>
    <t>60m3</t>
  </si>
  <si>
    <t>70m3</t>
  </si>
  <si>
    <t>80m3</t>
  </si>
  <si>
    <t>95m3</t>
  </si>
  <si>
    <t>110m3</t>
  </si>
  <si>
    <t>25m3</t>
  </si>
  <si>
    <t>125m3</t>
  </si>
  <si>
    <t>140m3</t>
  </si>
  <si>
    <t>150m3</t>
  </si>
  <si>
    <t>Totaal verlies
[W]</t>
  </si>
  <si>
    <t>TMverlies
[W]</t>
  </si>
  <si>
    <t>BENG</t>
  </si>
  <si>
    <t>Warmteverlies/vol</t>
  </si>
  <si>
    <t>Warmteverlies/opp</t>
  </si>
  <si>
    <t>Twee wanden grenzend aan buiten</t>
  </si>
  <si>
    <t>Eén wand grenzend aan buiten</t>
  </si>
  <si>
    <t>Drie wanden grenzend aan buiten</t>
  </si>
  <si>
    <r>
      <rPr>
        <sz val="11"/>
        <color theme="1"/>
        <rFont val="Calibri"/>
        <family val="2"/>
      </rPr>
      <t>Δ</t>
    </r>
    <r>
      <rPr>
        <sz val="11"/>
        <color theme="1"/>
        <rFont val="Calibri"/>
        <family val="2"/>
        <scheme val="minor"/>
      </rPr>
      <t>T=10</t>
    </r>
  </si>
  <si>
    <r>
      <rPr>
        <sz val="11"/>
        <color theme="1"/>
        <rFont val="Calibri"/>
        <family val="2"/>
      </rPr>
      <t>Δ</t>
    </r>
    <r>
      <rPr>
        <sz val="11"/>
        <color theme="1"/>
        <rFont val="Calibri"/>
        <family val="2"/>
        <scheme val="minor"/>
      </rPr>
      <t>T=15</t>
    </r>
  </si>
  <si>
    <r>
      <rPr>
        <sz val="11"/>
        <color theme="1"/>
        <rFont val="Calibri"/>
        <family val="2"/>
      </rPr>
      <t>Δ</t>
    </r>
    <r>
      <rPr>
        <sz val="11"/>
        <color theme="1"/>
        <rFont val="Calibri"/>
        <family val="2"/>
        <scheme val="minor"/>
      </rPr>
      <t>T=20</t>
    </r>
  </si>
  <si>
    <r>
      <rPr>
        <sz val="11"/>
        <color theme="1"/>
        <rFont val="Calibri"/>
        <family val="2"/>
      </rPr>
      <t>Δ</t>
    </r>
    <r>
      <rPr>
        <sz val="11"/>
        <color theme="1"/>
        <rFont val="Calibri"/>
        <family val="2"/>
        <scheme val="minor"/>
      </rPr>
      <t>T=25</t>
    </r>
  </si>
  <si>
    <r>
      <rPr>
        <sz val="11"/>
        <color theme="1"/>
        <rFont val="Calibri"/>
        <family val="2"/>
      </rPr>
      <t>Δ</t>
    </r>
    <r>
      <rPr>
        <sz val="11"/>
        <color theme="1"/>
        <rFont val="Calibri"/>
        <family val="2"/>
        <scheme val="minor"/>
      </rPr>
      <t>T=30</t>
    </r>
  </si>
  <si>
    <r>
      <rPr>
        <sz val="11"/>
        <color theme="1"/>
        <rFont val="Calibri"/>
        <family val="2"/>
      </rPr>
      <t>Δ</t>
    </r>
    <r>
      <rPr>
        <sz val="11"/>
        <color theme="1"/>
        <rFont val="Calibri"/>
        <family val="2"/>
        <scheme val="minor"/>
      </rPr>
      <t>T=35</t>
    </r>
  </si>
  <si>
    <t>Basis</t>
  </si>
  <si>
    <t>DT=10</t>
  </si>
  <si>
    <t>Volume</t>
  </si>
  <si>
    <t>Oppervlakte</t>
  </si>
  <si>
    <t>Transmissieverlies</t>
  </si>
  <si>
    <t>Ventilatieverlies</t>
  </si>
  <si>
    <t>Opwarmtoeslag</t>
  </si>
  <si>
    <t>Totaal verlies</t>
  </si>
  <si>
    <t>Verlies
/opp</t>
  </si>
  <si>
    <t>Verlies
/vol</t>
  </si>
  <si>
    <t>DT=15</t>
  </si>
  <si>
    <t>Eén wand buiten</t>
  </si>
  <si>
    <t>Twee wanden buiten</t>
  </si>
  <si>
    <t>Drie wanden buiten</t>
  </si>
  <si>
    <t>DT=20</t>
  </si>
  <si>
    <t>DT=25</t>
  </si>
  <si>
    <t>DT=30</t>
  </si>
  <si>
    <t>DT=35</t>
  </si>
  <si>
    <t>1 wand</t>
  </si>
  <si>
    <t>Wanden grenzend aan buiten</t>
  </si>
  <si>
    <t>2 wanden</t>
  </si>
  <si>
    <t>3 wanden</t>
  </si>
  <si>
    <t>Aantal wanden grenzend aan buiten</t>
  </si>
  <si>
    <t>Delta T</t>
  </si>
  <si>
    <t>Wanden</t>
  </si>
  <si>
    <t>Delta T =</t>
  </si>
  <si>
    <t>PASSIEF</t>
  </si>
  <si>
    <t>Bouwperiode</t>
  </si>
  <si>
    <t>Eindberekening</t>
  </si>
  <si>
    <t>TOTAAL</t>
  </si>
  <si>
    <t>°C</t>
  </si>
  <si>
    <t>Uitkomsten</t>
  </si>
  <si>
    <t>Transmissieverlies [W]</t>
  </si>
  <si>
    <t>Ventilatieverlies [W]</t>
  </si>
  <si>
    <t>Opwarmtoeslag [W]</t>
  </si>
  <si>
    <t>Uitgangspunten</t>
  </si>
  <si>
    <t>Volume van de ruimte (wordt berekend)</t>
  </si>
  <si>
    <t>m²</t>
  </si>
  <si>
    <t>m³</t>
  </si>
  <si>
    <t>m¹</t>
  </si>
  <si>
    <t>Traditionele bouw</t>
  </si>
  <si>
    <t>Nieuwbouw (BENG, natuurlijke toevoer)</t>
  </si>
  <si>
    <t>Nieuwbouw (BENG, balansventilatie)</t>
  </si>
  <si>
    <t>Nieuwbouw (Passief huis)</t>
  </si>
  <si>
    <t>Volume van de ruimte</t>
  </si>
  <si>
    <t>Verlies per 1m³ [W]</t>
  </si>
  <si>
    <t>Verlies per 1m² [W]</t>
  </si>
  <si>
    <t>Totaal warmteverlies [W]</t>
  </si>
  <si>
    <t>Soort bouw (scroll-down menu)</t>
  </si>
  <si>
    <t>Aantal wanden grenzend aan buiten (scroll-down menu)</t>
  </si>
  <si>
    <t>Voorbeeld: kies voor 30°C indien de verwachte buitentemperatuur -10°C is en de gewenste binnentemperatuur 20°C is.</t>
  </si>
  <si>
    <t>Het verschil tussen verwachte binnen- en buitentemperatuur (scroll-down menu)</t>
  </si>
  <si>
    <t>Invulvelden</t>
  </si>
  <si>
    <t>Toelichting</t>
  </si>
  <si>
    <t>Watt</t>
  </si>
  <si>
    <t>Indicatie voor het totale benodigde vermogen</t>
  </si>
  <si>
    <t>Oppervlakte van de ruimte (vrij invulveld, in meters)</t>
  </si>
  <si>
    <t>Hoogte van de ruimte (vrij invulveld, in meters)</t>
  </si>
  <si>
    <t>Overcapaciteit</t>
  </si>
  <si>
    <t>%</t>
  </si>
  <si>
    <t>Rekentool met advies voor benodigd vermogen oliegevulde paneel- en kolomradiatoren, plaat-, plint- en meubelconvectoren en infraroodstralers</t>
  </si>
  <si>
    <t>Advies voor het totale benodigde vermogen voor de ingevoerde ruimte:</t>
  </si>
  <si>
    <r>
      <rPr>
        <i/>
        <u/>
        <sz val="14"/>
        <color theme="1"/>
        <rFont val="Calibri"/>
        <family val="2"/>
        <scheme val="minor"/>
      </rPr>
      <t>Disclaimer</t>
    </r>
    <r>
      <rPr>
        <i/>
        <sz val="14"/>
        <color theme="1"/>
        <rFont val="Calibri"/>
        <family val="2"/>
        <scheme val="minor"/>
      </rPr>
      <t xml:space="preserve">; Alle bovenstaande vermogens zijn gebaseerd op een standaard klimaatjaar en een standaard gebruikersgedrag. 
Het werkelijke vermogen kan afwijken van het gestandaardiseerde vermogen. Aan de berekende waarden kunnen geen rechten ontleend worden.
</t>
    </r>
    <r>
      <rPr>
        <i/>
        <sz val="11"/>
        <color theme="1"/>
        <rFont val="Calibri"/>
        <family val="2"/>
        <scheme val="minor"/>
      </rPr>
      <t>Versie 1.0, september 2021</t>
    </r>
  </si>
  <si>
    <t>Voor de juiste warmtebron keuze en -installatie zie de website of neem contact op met Dimplex</t>
  </si>
  <si>
    <t>Indien niet bekend: neem standaard temperatuurverschil (30°C).</t>
  </si>
  <si>
    <t>Hierin is standaard opgenomen één raam, welke 30% van het oppervlak van één wand beslaat.</t>
  </si>
  <si>
    <t>Indien niet bekend: bij bestaande bouw uitgaan van 2,4m en bij nieuwbouw uitgaan van 2,6m.</t>
  </si>
  <si>
    <t>Indien gewenst kan hier een veiligheidsmarge gekozen worden.</t>
  </si>
  <si>
    <t>Overcapaciteit (vrij invulveld, vul een heel getal in tussen 0 en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</si>
</sst>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color theme="1"/>
      <name val="Calibri"/>
      <family val="2"/>
      <scheme val="minor"/>
    </font>
    <font>
      <b/>
      <sz val="8"/>
      <color theme="1"/>
      <name val="Calibri"/>
      <family val="2"/>
      <scheme val="minor"/>
    </font>
    <font>
      <b/>
      <sz val="12"/>
      <color theme="1"/>
      <name val="Calibri"/>
      <family val="2"/>
      <scheme val="minor"/>
    </font>
    <font>
      <sz val="11"/>
      <color theme="1"/>
      <name val="Calibri"/>
      <family val="2"/>
    </font>
    <font>
      <sz val="1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2"/>
      <color theme="1"/>
      <name val="Calibri"/>
      <family val="2"/>
      <scheme val="minor"/>
    </font>
    <font>
      <b/>
      <sz val="14"/>
      <color theme="1"/>
      <name val="Calibri"/>
      <family val="2"/>
      <scheme val="minor"/>
    </font>
    <font>
      <b/>
      <i/>
      <sz val="12"/>
      <color theme="1"/>
      <name val="Calibri"/>
      <family val="2"/>
      <scheme val="minor"/>
    </font>
    <font>
      <b/>
      <sz val="11"/>
      <color rgb="FFFF0000"/>
      <name val="Calibri"/>
      <family val="2"/>
      <scheme val="minor"/>
    </font>
    <font>
      <b/>
      <sz val="14"/>
      <color theme="0"/>
      <name val="Calibri"/>
      <family val="2"/>
      <scheme val="minor"/>
    </font>
    <font>
      <b/>
      <sz val="12"/>
      <color theme="0"/>
      <name val="Calibri"/>
      <family val="2"/>
      <scheme val="minor"/>
    </font>
    <font>
      <b/>
      <sz val="12"/>
      <name val="Calibri"/>
      <family val="2"/>
      <scheme val="minor"/>
    </font>
    <font>
      <sz val="14"/>
      <color theme="1"/>
      <name val="Calibri"/>
      <family val="2"/>
      <scheme val="minor"/>
    </font>
    <font>
      <b/>
      <sz val="16"/>
      <color theme="1"/>
      <name val="Calibri"/>
      <family val="2"/>
      <scheme val="minor"/>
    </font>
    <font>
      <i/>
      <sz val="12"/>
      <color theme="1"/>
      <name val="Calibri"/>
      <family val="2"/>
      <scheme val="minor"/>
    </font>
    <font>
      <b/>
      <sz val="10"/>
      <name val="Calibri"/>
      <family val="2"/>
      <scheme val="minor"/>
    </font>
    <font>
      <i/>
      <sz val="14"/>
      <color theme="1"/>
      <name val="Calibri"/>
      <family val="2"/>
      <scheme val="minor"/>
    </font>
    <font>
      <i/>
      <u/>
      <sz val="14"/>
      <color theme="1"/>
      <name val="Calibri"/>
      <family val="2"/>
      <scheme val="minor"/>
    </font>
    <font>
      <b/>
      <sz val="18"/>
      <color theme="1"/>
      <name val="Calibri"/>
      <family val="2"/>
      <scheme val="minor"/>
    </font>
    <font>
      <b/>
      <sz val="12"/>
      <color rgb="FFFF0000"/>
      <name val="Calibri"/>
      <family val="2"/>
      <scheme val="minor"/>
    </font>
  </fonts>
  <fills count="1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s>
  <cellStyleXfs count="1">
    <xf numFmtId="0" fontId="0" fillId="0" borderId="0"/>
  </cellStyleXfs>
  <cellXfs count="237">
    <xf numFmtId="0" fontId="0" fillId="0" borderId="0" xfId="0"/>
    <xf numFmtId="0" fontId="0" fillId="0" borderId="0" xfId="0" applyAlignment="1">
      <alignment horizontal="center" vertical="center"/>
    </xf>
    <xf numFmtId="0" fontId="0" fillId="3" borderId="0" xfId="0" applyFill="1" applyAlignment="1">
      <alignment horizontal="center"/>
    </xf>
    <xf numFmtId="0" fontId="1" fillId="4" borderId="0" xfId="0" applyFont="1" applyFill="1" applyAlignment="1">
      <alignment horizontal="center" vertical="center"/>
    </xf>
    <xf numFmtId="2" fontId="2" fillId="4" borderId="0" xfId="0" applyNumberFormat="1" applyFont="1" applyFill="1" applyAlignment="1">
      <alignment horizontal="center" vertical="center"/>
    </xf>
    <xf numFmtId="2" fontId="0" fillId="0" borderId="0" xfId="0" applyNumberFormat="1" applyAlignment="1">
      <alignment horizontal="center" vertical="center"/>
    </xf>
    <xf numFmtId="2" fontId="1" fillId="4" borderId="0" xfId="0" applyNumberFormat="1" applyFont="1" applyFill="1" applyAlignment="1">
      <alignment horizontal="center" vertical="center"/>
    </xf>
    <xf numFmtId="2" fontId="0" fillId="0" borderId="0" xfId="0" applyNumberFormat="1" applyAlignment="1">
      <alignment horizontal="center"/>
    </xf>
    <xf numFmtId="2" fontId="2" fillId="4" borderId="0" xfId="0" applyNumberFormat="1" applyFont="1" applyFill="1" applyAlignment="1">
      <alignment horizontal="center"/>
    </xf>
    <xf numFmtId="0" fontId="0" fillId="5" borderId="0" xfId="0" applyFill="1" applyAlignment="1">
      <alignment horizontal="center" vertical="center"/>
    </xf>
    <xf numFmtId="2" fontId="0" fillId="5" borderId="0" xfId="0" applyNumberFormat="1" applyFill="1" applyAlignment="1">
      <alignment horizontal="center" vertical="center"/>
    </xf>
    <xf numFmtId="2" fontId="0" fillId="5" borderId="0" xfId="0" applyNumberFormat="1" applyFill="1" applyAlignment="1">
      <alignment horizontal="center"/>
    </xf>
    <xf numFmtId="0" fontId="0" fillId="5" borderId="0" xfId="0" applyFill="1" applyAlignment="1">
      <alignment horizontal="center"/>
    </xf>
    <xf numFmtId="0" fontId="3" fillId="5" borderId="0" xfId="0" applyFont="1" applyFill="1" applyAlignment="1">
      <alignment horizontal="left" vertical="center"/>
    </xf>
    <xf numFmtId="0" fontId="0" fillId="0" borderId="0" xfId="0" applyNumberFormat="1" applyFont="1" applyAlignment="1">
      <alignment horizontal="center" vertical="center"/>
    </xf>
    <xf numFmtId="0" fontId="0" fillId="0" borderId="0" xfId="0" applyFont="1" applyAlignment="1">
      <alignment horizontal="center" vertical="center"/>
    </xf>
    <xf numFmtId="0" fontId="0" fillId="7" borderId="0" xfId="0" applyFill="1" applyAlignment="1">
      <alignment horizontal="center"/>
    </xf>
    <xf numFmtId="0" fontId="0" fillId="0" borderId="0" xfId="0" applyFill="1" applyAlignment="1">
      <alignment horizontal="center" vertical="center"/>
    </xf>
    <xf numFmtId="2" fontId="0" fillId="0" borderId="0" xfId="0" applyNumberFormat="1" applyFill="1" applyAlignment="1">
      <alignment horizontal="center" vertical="center"/>
    </xf>
    <xf numFmtId="0" fontId="0" fillId="0" borderId="0" xfId="0" applyFont="1" applyFill="1" applyAlignment="1">
      <alignment horizontal="center" vertical="center"/>
    </xf>
    <xf numFmtId="2" fontId="0" fillId="0" borderId="0" xfId="0" applyNumberFormat="1" applyFill="1" applyAlignment="1">
      <alignment horizontal="center"/>
    </xf>
    <xf numFmtId="0" fontId="0" fillId="0" borderId="0" xfId="0" applyFill="1" applyAlignment="1">
      <alignment horizontal="center"/>
    </xf>
    <xf numFmtId="0" fontId="0" fillId="0" borderId="0" xfId="0" applyFont="1" applyFill="1" applyAlignment="1">
      <alignment horizontal="center"/>
    </xf>
    <xf numFmtId="2" fontId="0" fillId="0" borderId="0" xfId="0" applyNumberFormat="1" applyFont="1" applyFill="1" applyAlignment="1">
      <alignment horizontal="center"/>
    </xf>
    <xf numFmtId="2" fontId="0" fillId="0" borderId="0" xfId="0" applyNumberFormat="1" applyFont="1" applyFill="1" applyAlignment="1">
      <alignment horizontal="center" vertical="center"/>
    </xf>
    <xf numFmtId="0" fontId="0" fillId="0" borderId="0" xfId="0" applyFill="1"/>
    <xf numFmtId="0" fontId="0" fillId="3" borderId="0" xfId="0" applyFill="1"/>
    <xf numFmtId="0" fontId="0" fillId="5" borderId="0" xfId="0" applyFill="1"/>
    <xf numFmtId="0" fontId="0" fillId="4" borderId="0" xfId="0" applyFill="1"/>
    <xf numFmtId="0" fontId="0" fillId="2" borderId="0" xfId="0" applyFill="1"/>
    <xf numFmtId="0" fontId="2" fillId="2" borderId="0" xfId="0" applyFont="1" applyFill="1" applyAlignment="1">
      <alignment horizontal="center" vertical="center" wrapText="1"/>
    </xf>
    <xf numFmtId="2" fontId="2" fillId="2" borderId="0" xfId="0" applyNumberFormat="1" applyFont="1" applyFill="1" applyAlignment="1">
      <alignment horizontal="center" vertical="center" wrapText="1"/>
    </xf>
    <xf numFmtId="0" fontId="1" fillId="2" borderId="0" xfId="0" applyFont="1" applyFill="1"/>
    <xf numFmtId="0" fontId="0" fillId="0" borderId="0" xfId="0" applyNumberFormat="1"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xf>
    <xf numFmtId="0" fontId="0" fillId="8" borderId="0" xfId="0" applyFill="1" applyAlignment="1">
      <alignment horizontal="center" vertical="center"/>
    </xf>
    <xf numFmtId="2" fontId="0" fillId="0" borderId="0" xfId="0" applyNumberFormat="1"/>
    <xf numFmtId="2" fontId="7" fillId="0" borderId="0" xfId="0" applyNumberFormat="1" applyFont="1" applyFill="1" applyAlignment="1">
      <alignment horizontal="center" vertical="center" wrapText="1"/>
    </xf>
    <xf numFmtId="2" fontId="8" fillId="0" borderId="0" xfId="0" applyNumberFormat="1" applyFont="1" applyFill="1" applyAlignment="1">
      <alignment horizontal="center" vertical="center" wrapText="1"/>
    </xf>
    <xf numFmtId="2" fontId="7" fillId="0" borderId="0" xfId="0" applyNumberFormat="1" applyFont="1" applyFill="1" applyAlignment="1">
      <alignment horizontal="center" wrapText="1"/>
    </xf>
    <xf numFmtId="2" fontId="6" fillId="0" borderId="0" xfId="0" applyNumberFormat="1" applyFont="1" applyFill="1" applyAlignment="1">
      <alignment horizontal="center" vertical="center"/>
    </xf>
    <xf numFmtId="2" fontId="6" fillId="0" borderId="0" xfId="0" applyNumberFormat="1" applyFont="1" applyFill="1" applyAlignment="1">
      <alignment horizontal="center"/>
    </xf>
    <xf numFmtId="2" fontId="6" fillId="0" borderId="0" xfId="0" applyNumberFormat="1" applyFont="1" applyAlignment="1">
      <alignment horizontal="center"/>
    </xf>
    <xf numFmtId="2" fontId="8" fillId="0" borderId="0" xfId="0" applyNumberFormat="1" applyFont="1" applyFill="1" applyAlignment="1">
      <alignment horizontal="center" vertical="center"/>
    </xf>
    <xf numFmtId="0" fontId="8" fillId="0" borderId="0" xfId="0" applyFont="1" applyAlignment="1">
      <alignment horizontal="center" vertical="center"/>
    </xf>
    <xf numFmtId="0" fontId="0" fillId="10" borderId="0" xfId="0" applyFill="1"/>
    <xf numFmtId="0" fontId="3" fillId="9" borderId="0" xfId="0" applyFont="1" applyFill="1"/>
    <xf numFmtId="2" fontId="3" fillId="9" borderId="0" xfId="0" applyNumberFormat="1" applyFont="1" applyFill="1"/>
    <xf numFmtId="2" fontId="3" fillId="9" borderId="0" xfId="0" applyNumberFormat="1" applyFont="1" applyFill="1" applyAlignment="1">
      <alignment horizontal="left"/>
    </xf>
    <xf numFmtId="2" fontId="3" fillId="9" borderId="0" xfId="0" applyNumberFormat="1" applyFont="1" applyFill="1" applyAlignment="1">
      <alignment horizontal="center" vertical="center" wrapText="1"/>
    </xf>
    <xf numFmtId="2" fontId="9" fillId="9" borderId="0" xfId="0" applyNumberFormat="1" applyFont="1" applyFill="1" applyAlignment="1">
      <alignment horizontal="center"/>
    </xf>
    <xf numFmtId="0" fontId="9" fillId="9" borderId="0" xfId="0" applyFont="1" applyFill="1"/>
    <xf numFmtId="2" fontId="3" fillId="9" borderId="0" xfId="0" applyNumberFormat="1" applyFont="1" applyFill="1" applyAlignment="1">
      <alignment horizontal="center"/>
    </xf>
    <xf numFmtId="0" fontId="9" fillId="10" borderId="0" xfId="0" applyFont="1" applyFill="1"/>
    <xf numFmtId="2" fontId="7" fillId="0" borderId="0" xfId="0" applyNumberFormat="1" applyFont="1" applyAlignment="1">
      <alignment horizontal="center" vertical="center" wrapText="1"/>
    </xf>
    <xf numFmtId="2" fontId="8" fillId="0" borderId="0" xfId="0" applyNumberFormat="1" applyFont="1" applyAlignment="1">
      <alignment horizontal="center" vertical="center" wrapText="1"/>
    </xf>
    <xf numFmtId="2" fontId="7" fillId="0" borderId="0" xfId="0" applyNumberFormat="1" applyFont="1" applyAlignment="1">
      <alignment horizontal="center" wrapText="1"/>
    </xf>
    <xf numFmtId="0" fontId="7" fillId="0" borderId="0" xfId="0" applyFont="1"/>
    <xf numFmtId="2" fontId="0" fillId="5" borderId="0" xfId="0" applyNumberFormat="1" applyFill="1"/>
    <xf numFmtId="0" fontId="6" fillId="0" borderId="0" xfId="0" applyFont="1"/>
    <xf numFmtId="0" fontId="6" fillId="5" borderId="0" xfId="0" applyFont="1" applyFill="1"/>
    <xf numFmtId="2" fontId="6" fillId="0" borderId="0" xfId="0" applyNumberFormat="1" applyFont="1"/>
    <xf numFmtId="2" fontId="6" fillId="5" borderId="0" xfId="0" applyNumberFormat="1" applyFont="1" applyFill="1"/>
    <xf numFmtId="0" fontId="6" fillId="5" borderId="1" xfId="0" applyFont="1" applyFill="1" applyBorder="1" applyAlignment="1">
      <alignment horizontal="center"/>
    </xf>
    <xf numFmtId="0" fontId="0" fillId="11" borderId="0" xfId="0" applyFill="1"/>
    <xf numFmtId="0" fontId="0" fillId="12" borderId="0" xfId="0" applyFill="1"/>
    <xf numFmtId="0" fontId="6" fillId="12" borderId="0" xfId="0" applyFont="1" applyFill="1"/>
    <xf numFmtId="2" fontId="0" fillId="12" borderId="0" xfId="0" applyNumberFormat="1" applyFill="1"/>
    <xf numFmtId="2" fontId="6" fillId="12" borderId="0" xfId="0" applyNumberFormat="1" applyFont="1" applyFill="1"/>
    <xf numFmtId="0" fontId="0" fillId="12" borderId="0" xfId="0" applyFill="1" applyAlignment="1">
      <alignment horizontal="center"/>
    </xf>
    <xf numFmtId="0" fontId="6" fillId="10" borderId="0" xfId="0" applyFont="1" applyFill="1" applyAlignment="1">
      <alignment vertical="center"/>
    </xf>
    <xf numFmtId="0" fontId="0" fillId="10" borderId="0" xfId="0" applyFill="1" applyAlignment="1">
      <alignment vertical="center"/>
    </xf>
    <xf numFmtId="2" fontId="0" fillId="10" borderId="0" xfId="0" applyNumberFormat="1" applyFill="1" applyAlignment="1">
      <alignment vertical="center"/>
    </xf>
    <xf numFmtId="2" fontId="6" fillId="10" borderId="0" xfId="0" applyNumberFormat="1" applyFont="1" applyFill="1" applyAlignment="1">
      <alignment vertical="center"/>
    </xf>
    <xf numFmtId="0" fontId="0" fillId="11" borderId="0" xfId="0" applyFill="1" applyAlignment="1">
      <alignment vertical="center"/>
    </xf>
    <xf numFmtId="0" fontId="0" fillId="3" borderId="2" xfId="0" applyFill="1" applyBorder="1"/>
    <xf numFmtId="2" fontId="0" fillId="3" borderId="3" xfId="0" applyNumberFormat="1" applyFill="1" applyBorder="1"/>
    <xf numFmtId="2" fontId="0" fillId="3" borderId="3" xfId="0" applyNumberFormat="1" applyFill="1" applyBorder="1" applyAlignment="1">
      <alignment horizontal="center"/>
    </xf>
    <xf numFmtId="2" fontId="6" fillId="3" borderId="3" xfId="0" applyNumberFormat="1" applyFont="1" applyFill="1" applyBorder="1" applyAlignment="1">
      <alignment horizontal="center"/>
    </xf>
    <xf numFmtId="0" fontId="0" fillId="3" borderId="3" xfId="0" applyFill="1" applyBorder="1"/>
    <xf numFmtId="0" fontId="7" fillId="3" borderId="0" xfId="0" applyFont="1" applyFill="1"/>
    <xf numFmtId="0" fontId="0" fillId="3" borderId="11" xfId="0" applyFill="1" applyBorder="1"/>
    <xf numFmtId="0" fontId="7" fillId="3" borderId="11" xfId="0" applyFont="1" applyFill="1" applyBorder="1" applyAlignment="1">
      <alignment horizontal="left"/>
    </xf>
    <xf numFmtId="0" fontId="7" fillId="3" borderId="0" xfId="0" applyFont="1" applyFill="1" applyAlignment="1">
      <alignment horizontal="left"/>
    </xf>
    <xf numFmtId="0" fontId="0" fillId="3" borderId="14" xfId="0" applyFill="1" applyBorder="1"/>
    <xf numFmtId="0" fontId="7" fillId="3" borderId="14" xfId="0" applyFont="1" applyFill="1" applyBorder="1" applyAlignment="1">
      <alignment horizontal="left"/>
    </xf>
    <xf numFmtId="0" fontId="0" fillId="3" borderId="0" xfId="0" applyFill="1" applyBorder="1"/>
    <xf numFmtId="0" fontId="0" fillId="4" borderId="16" xfId="0" applyFill="1" applyBorder="1"/>
    <xf numFmtId="0" fontId="0" fillId="4" borderId="16" xfId="0" applyFill="1" applyBorder="1" applyAlignment="1">
      <alignment horizontal="center"/>
    </xf>
    <xf numFmtId="0" fontId="0" fillId="10" borderId="0" xfId="0" applyFill="1" applyAlignment="1">
      <alignment horizontal="center"/>
    </xf>
    <xf numFmtId="0" fontId="6" fillId="3" borderId="0" xfId="0" applyFont="1" applyFill="1"/>
    <xf numFmtId="0" fontId="0" fillId="0" borderId="0" xfId="0" applyFill="1" applyAlignment="1">
      <alignment vertical="center"/>
    </xf>
    <xf numFmtId="0" fontId="0" fillId="10" borderId="4" xfId="0" applyFill="1" applyBorder="1" applyAlignment="1">
      <alignment vertical="center"/>
    </xf>
    <xf numFmtId="2" fontId="0" fillId="10" borderId="5" xfId="0" applyNumberFormat="1" applyFill="1" applyBorder="1" applyAlignment="1">
      <alignment vertical="center"/>
    </xf>
    <xf numFmtId="2" fontId="6" fillId="10" borderId="5" xfId="0" applyNumberFormat="1" applyFont="1" applyFill="1" applyBorder="1" applyAlignment="1">
      <alignment vertical="center"/>
    </xf>
    <xf numFmtId="2" fontId="0" fillId="10" borderId="6" xfId="0" applyNumberFormat="1" applyFill="1" applyBorder="1" applyAlignment="1">
      <alignment vertical="center"/>
    </xf>
    <xf numFmtId="0" fontId="0" fillId="5" borderId="18" xfId="0" applyFill="1" applyBorder="1"/>
    <xf numFmtId="2" fontId="0" fillId="5" borderId="0" xfId="0" applyNumberFormat="1" applyFill="1" applyBorder="1"/>
    <xf numFmtId="2" fontId="6" fillId="5" borderId="0" xfId="0" applyNumberFormat="1" applyFont="1" applyFill="1" applyBorder="1"/>
    <xf numFmtId="2" fontId="0" fillId="5" borderId="19" xfId="0" applyNumberFormat="1" applyFill="1" applyBorder="1"/>
    <xf numFmtId="2" fontId="7" fillId="0" borderId="0" xfId="0" applyNumberFormat="1" applyFont="1" applyBorder="1" applyAlignment="1">
      <alignment horizontal="center" vertical="center" wrapText="1"/>
    </xf>
    <xf numFmtId="2" fontId="8" fillId="0" borderId="0" xfId="0" applyNumberFormat="1" applyFont="1" applyBorder="1" applyAlignment="1">
      <alignment horizontal="center" vertical="center" wrapText="1"/>
    </xf>
    <xf numFmtId="2" fontId="0" fillId="0" borderId="0" xfId="0" applyNumberFormat="1" applyBorder="1"/>
    <xf numFmtId="2" fontId="6" fillId="0" borderId="0" xfId="0" applyNumberFormat="1" applyFont="1" applyBorder="1"/>
    <xf numFmtId="2" fontId="0" fillId="0" borderId="19" xfId="0" applyNumberFormat="1" applyBorder="1"/>
    <xf numFmtId="0" fontId="0" fillId="0" borderId="0" xfId="0" applyAlignment="1">
      <alignment vertical="center"/>
    </xf>
    <xf numFmtId="0" fontId="7" fillId="0" borderId="0" xfId="0" applyFont="1" applyAlignment="1">
      <alignment vertical="center"/>
    </xf>
    <xf numFmtId="0" fontId="0" fillId="12" borderId="0" xfId="0" applyFill="1" applyAlignment="1">
      <alignment vertical="center"/>
    </xf>
    <xf numFmtId="0" fontId="7" fillId="0" borderId="18" xfId="0" applyFont="1" applyBorder="1" applyAlignment="1">
      <alignment vertical="center"/>
    </xf>
    <xf numFmtId="2" fontId="7" fillId="0" borderId="19" xfId="0" applyNumberFormat="1" applyFont="1" applyBorder="1" applyAlignment="1">
      <alignment horizontal="center" vertical="center" wrapText="1"/>
    </xf>
    <xf numFmtId="0" fontId="0" fillId="12" borderId="1" xfId="0" applyFill="1" applyBorder="1" applyAlignment="1">
      <alignment horizontal="center"/>
    </xf>
    <xf numFmtId="0" fontId="6" fillId="12" borderId="0" xfId="0" applyFont="1" applyFill="1" applyAlignment="1">
      <alignment horizontal="center"/>
    </xf>
    <xf numFmtId="2" fontId="0" fillId="12" borderId="0" xfId="0" applyNumberFormat="1" applyFill="1" applyAlignment="1">
      <alignment horizontal="center"/>
    </xf>
    <xf numFmtId="2" fontId="6" fillId="12" borderId="0" xfId="0" applyNumberFormat="1" applyFont="1" applyFill="1" applyAlignment="1">
      <alignment horizontal="center"/>
    </xf>
    <xf numFmtId="0" fontId="0" fillId="11" borderId="0" xfId="0" applyFill="1" applyAlignment="1">
      <alignment horizontal="center"/>
    </xf>
    <xf numFmtId="0" fontId="0" fillId="0" borderId="7" xfId="0" applyBorder="1"/>
    <xf numFmtId="2" fontId="0" fillId="0" borderId="8" xfId="0" applyNumberFormat="1" applyBorder="1"/>
    <xf numFmtId="2" fontId="6" fillId="0" borderId="8" xfId="0" applyNumberFormat="1" applyFont="1" applyBorder="1"/>
    <xf numFmtId="2" fontId="0" fillId="0" borderId="9" xfId="0" applyNumberFormat="1" applyBorder="1"/>
    <xf numFmtId="0" fontId="7" fillId="3" borderId="12" xfId="0" applyFont="1" applyFill="1" applyBorder="1"/>
    <xf numFmtId="0" fontId="8" fillId="0" borderId="18" xfId="0" applyFont="1" applyFill="1" applyBorder="1"/>
    <xf numFmtId="0" fontId="0" fillId="4" borderId="16" xfId="0" applyFill="1" applyBorder="1" applyAlignment="1">
      <alignment horizontal="left"/>
    </xf>
    <xf numFmtId="0" fontId="7" fillId="3" borderId="10" xfId="0" applyFont="1" applyFill="1" applyBorder="1"/>
    <xf numFmtId="0" fontId="7" fillId="3" borderId="13" xfId="0" applyFont="1" applyFill="1" applyBorder="1"/>
    <xf numFmtId="0" fontId="6" fillId="4" borderId="15" xfId="0" applyFont="1" applyFill="1" applyBorder="1"/>
    <xf numFmtId="0" fontId="0" fillId="3" borderId="12" xfId="0" applyFill="1" applyBorder="1"/>
    <xf numFmtId="0" fontId="0" fillId="3" borderId="0" xfId="0" applyFill="1" applyAlignment="1">
      <alignment horizontal="left"/>
    </xf>
    <xf numFmtId="0" fontId="0" fillId="3" borderId="0" xfId="0" applyFill="1" applyAlignment="1"/>
    <xf numFmtId="0" fontId="7" fillId="7" borderId="0" xfId="0" applyFont="1" applyFill="1"/>
    <xf numFmtId="0" fontId="0" fillId="7" borderId="0" xfId="0" applyFill="1"/>
    <xf numFmtId="0" fontId="0" fillId="7" borderId="0" xfId="0" applyFill="1" applyAlignment="1"/>
    <xf numFmtId="0" fontId="12" fillId="7" borderId="0" xfId="0" applyFont="1" applyFill="1" applyAlignment="1"/>
    <xf numFmtId="0" fontId="0" fillId="3" borderId="0" xfId="0" applyFill="1" applyBorder="1" applyAlignment="1">
      <alignment horizontal="center"/>
    </xf>
    <xf numFmtId="0" fontId="6" fillId="4" borderId="24" xfId="0" applyFont="1" applyFill="1" applyBorder="1" applyAlignment="1">
      <alignment horizontal="center" vertical="center"/>
    </xf>
    <xf numFmtId="0" fontId="11" fillId="4" borderId="0" xfId="0" applyFont="1" applyFill="1"/>
    <xf numFmtId="0" fontId="9" fillId="3" borderId="0" xfId="0" applyFont="1" applyFill="1"/>
    <xf numFmtId="0" fontId="9" fillId="4" borderId="0" xfId="0" applyFont="1" applyFill="1"/>
    <xf numFmtId="0" fontId="11" fillId="4" borderId="0" xfId="0" applyFont="1" applyFill="1" applyAlignment="1">
      <alignment horizontal="left"/>
    </xf>
    <xf numFmtId="0" fontId="3" fillId="4" borderId="0" xfId="0" applyFont="1" applyFill="1"/>
    <xf numFmtId="0" fontId="11" fillId="4" borderId="0" xfId="0" applyFont="1" applyFill="1" applyBorder="1" applyAlignment="1">
      <alignment horizontal="left"/>
    </xf>
    <xf numFmtId="0" fontId="9" fillId="4" borderId="0" xfId="0" applyFont="1" applyFill="1" applyBorder="1"/>
    <xf numFmtId="0" fontId="0" fillId="4" borderId="15" xfId="0" applyFill="1" applyBorder="1" applyAlignment="1">
      <alignment horizontal="left"/>
    </xf>
    <xf numFmtId="0" fontId="0" fillId="4" borderId="17" xfId="0" applyFill="1" applyBorder="1"/>
    <xf numFmtId="9" fontId="0" fillId="3" borderId="0" xfId="0" applyNumberFormat="1" applyFill="1" applyBorder="1" applyAlignment="1">
      <alignment horizontal="center"/>
    </xf>
    <xf numFmtId="0" fontId="0" fillId="7" borderId="0" xfId="0" applyFill="1" applyBorder="1" applyAlignment="1">
      <alignment horizontal="center"/>
    </xf>
    <xf numFmtId="0" fontId="18" fillId="3" borderId="0" xfId="0" applyFont="1" applyFill="1" applyBorder="1"/>
    <xf numFmtId="1" fontId="0" fillId="3" borderId="25" xfId="0" applyNumberFormat="1" applyFill="1" applyBorder="1" applyAlignment="1">
      <alignment horizontal="center" vertical="center"/>
    </xf>
    <xf numFmtId="1" fontId="0" fillId="3" borderId="26" xfId="0" applyNumberFormat="1" applyFill="1" applyBorder="1" applyAlignment="1">
      <alignment horizontal="center" vertical="center"/>
    </xf>
    <xf numFmtId="1" fontId="15" fillId="3" borderId="23" xfId="0" applyNumberFormat="1" applyFont="1" applyFill="1" applyBorder="1" applyAlignment="1">
      <alignment horizontal="center" vertical="center"/>
    </xf>
    <xf numFmtId="0" fontId="0" fillId="7" borderId="10" xfId="0" applyFill="1" applyBorder="1" applyAlignment="1">
      <alignment horizontal="left"/>
    </xf>
    <xf numFmtId="0" fontId="0" fillId="7" borderId="11" xfId="0" applyFill="1" applyBorder="1"/>
    <xf numFmtId="0" fontId="0" fillId="7" borderId="0" xfId="0" applyFill="1" applyBorder="1"/>
    <xf numFmtId="0" fontId="0" fillId="7" borderId="27" xfId="0" applyFill="1" applyBorder="1"/>
    <xf numFmtId="0" fontId="0" fillId="7" borderId="12" xfId="0" applyFill="1" applyBorder="1" applyAlignment="1">
      <alignment horizontal="left"/>
    </xf>
    <xf numFmtId="0" fontId="10" fillId="7" borderId="0" xfId="0" applyFont="1" applyFill="1" applyBorder="1" applyAlignment="1"/>
    <xf numFmtId="0" fontId="20" fillId="7" borderId="0" xfId="0" applyFont="1" applyFill="1" applyBorder="1" applyAlignment="1">
      <alignment vertical="center"/>
    </xf>
    <xf numFmtId="0" fontId="16" fillId="7" borderId="28" xfId="0" applyFont="1" applyFill="1" applyBorder="1" applyAlignment="1">
      <alignment vertical="center"/>
    </xf>
    <xf numFmtId="0" fontId="16" fillId="7" borderId="12" xfId="0" applyFont="1" applyFill="1" applyBorder="1" applyAlignment="1">
      <alignment vertical="center"/>
    </xf>
    <xf numFmtId="0" fontId="17" fillId="7" borderId="0" xfId="0" applyFont="1" applyFill="1" applyBorder="1" applyAlignment="1">
      <alignment vertical="center"/>
    </xf>
    <xf numFmtId="0" fontId="0" fillId="7" borderId="28" xfId="0" applyFill="1" applyBorder="1"/>
    <xf numFmtId="0" fontId="17" fillId="7" borderId="12" xfId="0" applyFont="1" applyFill="1" applyBorder="1" applyAlignment="1">
      <alignment vertical="center"/>
    </xf>
    <xf numFmtId="1" fontId="0" fillId="7" borderId="0" xfId="0" applyNumberFormat="1" applyFill="1" applyBorder="1"/>
    <xf numFmtId="0" fontId="0" fillId="0" borderId="4" xfId="0" applyBorder="1"/>
    <xf numFmtId="2" fontId="0" fillId="0" borderId="5" xfId="0" applyNumberFormat="1" applyBorder="1"/>
    <xf numFmtId="2" fontId="6" fillId="0" borderId="5" xfId="0" applyNumberFormat="1" applyFont="1" applyBorder="1"/>
    <xf numFmtId="2" fontId="0" fillId="0" borderId="6" xfId="0" applyNumberFormat="1" applyBorder="1"/>
    <xf numFmtId="0" fontId="7" fillId="0" borderId="18" xfId="0" applyFont="1" applyBorder="1"/>
    <xf numFmtId="0" fontId="0" fillId="14" borderId="4" xfId="0" applyFill="1" applyBorder="1"/>
    <xf numFmtId="2" fontId="0" fillId="14" borderId="5" xfId="0" applyNumberFormat="1" applyFill="1" applyBorder="1"/>
    <xf numFmtId="2" fontId="6" fillId="14" borderId="5" xfId="0" applyNumberFormat="1" applyFont="1" applyFill="1" applyBorder="1"/>
    <xf numFmtId="2" fontId="0" fillId="14" borderId="6" xfId="0" applyNumberFormat="1" applyFill="1" applyBorder="1"/>
    <xf numFmtId="0" fontId="6" fillId="14" borderId="7" xfId="0" applyFont="1" applyFill="1" applyBorder="1"/>
    <xf numFmtId="2" fontId="0" fillId="14" borderId="8" xfId="0" applyNumberFormat="1" applyFill="1" applyBorder="1"/>
    <xf numFmtId="2" fontId="0" fillId="14" borderId="9" xfId="0" applyNumberFormat="1" applyFill="1" applyBorder="1"/>
    <xf numFmtId="0" fontId="0" fillId="6" borderId="4" xfId="0" applyFill="1" applyBorder="1"/>
    <xf numFmtId="2" fontId="7" fillId="6" borderId="5" xfId="0" applyNumberFormat="1" applyFont="1" applyFill="1" applyBorder="1" applyAlignment="1">
      <alignment horizontal="center" vertical="center" wrapText="1"/>
    </xf>
    <xf numFmtId="2" fontId="8" fillId="6" borderId="5" xfId="0" applyNumberFormat="1" applyFont="1" applyFill="1" applyBorder="1" applyAlignment="1">
      <alignment horizontal="center" vertical="center" wrapText="1"/>
    </xf>
    <xf numFmtId="2" fontId="7" fillId="6" borderId="6" xfId="0" applyNumberFormat="1" applyFont="1" applyFill="1" applyBorder="1" applyAlignment="1">
      <alignment horizontal="center" wrapText="1"/>
    </xf>
    <xf numFmtId="0" fontId="6" fillId="6" borderId="7" xfId="0" applyFont="1" applyFill="1" applyBorder="1"/>
    <xf numFmtId="2" fontId="0" fillId="6" borderId="8" xfId="0" applyNumberFormat="1" applyFill="1" applyBorder="1"/>
    <xf numFmtId="2" fontId="6" fillId="6" borderId="8" xfId="0" applyNumberFormat="1" applyFont="1" applyFill="1" applyBorder="1"/>
    <xf numFmtId="2" fontId="0" fillId="6" borderId="9" xfId="0" applyNumberFormat="1" applyFill="1" applyBorder="1"/>
    <xf numFmtId="2" fontId="6" fillId="14" borderId="8" xfId="0" applyNumberFormat="1" applyFont="1" applyFill="1" applyBorder="1"/>
    <xf numFmtId="0" fontId="23" fillId="7" borderId="0" xfId="0" applyFont="1" applyFill="1" applyAlignment="1"/>
    <xf numFmtId="0" fontId="20" fillId="4" borderId="4"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0"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9" xfId="0" applyFont="1" applyFill="1" applyBorder="1" applyAlignment="1">
      <alignment horizontal="center" vertical="center" wrapText="1"/>
    </xf>
    <xf numFmtId="1" fontId="22" fillId="7" borderId="0" xfId="0" applyNumberFormat="1" applyFont="1" applyFill="1" applyBorder="1" applyAlignment="1">
      <alignment horizontal="center" vertical="center"/>
    </xf>
    <xf numFmtId="0" fontId="22" fillId="7" borderId="0" xfId="0" applyFont="1" applyFill="1" applyBorder="1" applyAlignment="1">
      <alignment horizontal="center" vertical="center"/>
    </xf>
    <xf numFmtId="0" fontId="0" fillId="3" borderId="7" xfId="0" applyFill="1" applyBorder="1" applyAlignment="1">
      <alignment horizontal="left"/>
    </xf>
    <xf numFmtId="0" fontId="0" fillId="3" borderId="8" xfId="0" applyFill="1" applyBorder="1" applyAlignment="1">
      <alignment horizontal="left"/>
    </xf>
    <xf numFmtId="0" fontId="0" fillId="3" borderId="30" xfId="0" applyFill="1" applyBorder="1" applyAlignment="1">
      <alignment horizontal="left"/>
    </xf>
    <xf numFmtId="0" fontId="0" fillId="3" borderId="4" xfId="0" applyFont="1" applyFill="1" applyBorder="1" applyAlignment="1">
      <alignment horizontal="left"/>
    </xf>
    <xf numFmtId="0" fontId="0" fillId="3" borderId="5" xfId="0" applyFont="1" applyFill="1" applyBorder="1" applyAlignment="1">
      <alignment horizontal="left"/>
    </xf>
    <xf numFmtId="0" fontId="0" fillId="3" borderId="34" xfId="0" applyFont="1" applyFill="1" applyBorder="1" applyAlignment="1">
      <alignment horizontal="left"/>
    </xf>
    <xf numFmtId="0" fontId="0" fillId="3" borderId="7" xfId="0" applyFont="1" applyFill="1" applyBorder="1" applyAlignment="1">
      <alignment horizontal="left"/>
    </xf>
    <xf numFmtId="0" fontId="0" fillId="3" borderId="8" xfId="0" applyFont="1" applyFill="1" applyBorder="1" applyAlignment="1">
      <alignment horizontal="left"/>
    </xf>
    <xf numFmtId="0" fontId="0" fillId="3" borderId="30" xfId="0" applyFont="1" applyFill="1" applyBorder="1" applyAlignment="1">
      <alignment horizontal="left"/>
    </xf>
    <xf numFmtId="0" fontId="15" fillId="3" borderId="2" xfId="0" applyFont="1" applyFill="1" applyBorder="1" applyAlignment="1">
      <alignment horizontal="center"/>
    </xf>
    <xf numFmtId="0" fontId="15" fillId="3" borderId="3" xfId="0" applyFont="1" applyFill="1" applyBorder="1" applyAlignment="1">
      <alignment horizontal="center"/>
    </xf>
    <xf numFmtId="0" fontId="15" fillId="3" borderId="33" xfId="0" applyFont="1" applyFill="1" applyBorder="1" applyAlignment="1">
      <alignment horizontal="center"/>
    </xf>
    <xf numFmtId="0" fontId="13" fillId="13" borderId="15"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7" xfId="0" applyFont="1" applyFill="1" applyBorder="1" applyAlignment="1">
      <alignment horizontal="center" vertical="center"/>
    </xf>
    <xf numFmtId="0" fontId="8" fillId="4" borderId="21" xfId="0" applyFont="1" applyFill="1" applyBorder="1" applyAlignment="1">
      <alignment horizontal="center"/>
    </xf>
    <xf numFmtId="0" fontId="8" fillId="4" borderId="22" xfId="0" applyFont="1" applyFill="1" applyBorder="1" applyAlignment="1">
      <alignment horizontal="center"/>
    </xf>
    <xf numFmtId="0" fontId="8" fillId="4" borderId="32" xfId="0" applyFont="1" applyFill="1" applyBorder="1" applyAlignment="1">
      <alignment horizontal="center"/>
    </xf>
    <xf numFmtId="0" fontId="0" fillId="3" borderId="31" xfId="0" applyFill="1" applyBorder="1" applyAlignment="1">
      <alignment horizontal="left"/>
    </xf>
    <xf numFmtId="0" fontId="0" fillId="3" borderId="11" xfId="0" applyFill="1" applyBorder="1" applyAlignment="1">
      <alignment horizontal="left"/>
    </xf>
    <xf numFmtId="0" fontId="0" fillId="3" borderId="27" xfId="0" applyFill="1" applyBorder="1" applyAlignment="1">
      <alignment horizontal="left"/>
    </xf>
    <xf numFmtId="0" fontId="0" fillId="3" borderId="18" xfId="0" applyFill="1" applyBorder="1" applyAlignment="1">
      <alignment horizontal="left"/>
    </xf>
    <xf numFmtId="0" fontId="0" fillId="3" borderId="0" xfId="0" applyFill="1" applyBorder="1" applyAlignment="1">
      <alignment horizontal="left"/>
    </xf>
    <xf numFmtId="0" fontId="0" fillId="3" borderId="28" xfId="0" applyFill="1" applyBorder="1" applyAlignment="1">
      <alignment horizontal="left"/>
    </xf>
    <xf numFmtId="0" fontId="14" fillId="13" borderId="2" xfId="0" applyFont="1" applyFill="1" applyBorder="1" applyAlignment="1">
      <alignment horizontal="center"/>
    </xf>
    <xf numFmtId="0" fontId="14" fillId="13" borderId="3" xfId="0" applyFont="1" applyFill="1" applyBorder="1" applyAlignment="1">
      <alignment horizontal="center"/>
    </xf>
    <xf numFmtId="0" fontId="14" fillId="13" borderId="20" xfId="0" applyFont="1" applyFill="1" applyBorder="1" applyAlignment="1">
      <alignment horizontal="center"/>
    </xf>
    <xf numFmtId="1" fontId="19" fillId="7" borderId="0" xfId="0" applyNumberFormat="1" applyFont="1" applyFill="1" applyBorder="1" applyAlignment="1">
      <alignment horizontal="center" vertical="center"/>
    </xf>
    <xf numFmtId="0" fontId="7" fillId="7" borderId="13" xfId="0" applyFont="1" applyFill="1" applyBorder="1" applyAlignment="1">
      <alignment horizontal="center"/>
    </xf>
    <xf numFmtId="0" fontId="7" fillId="7" borderId="14" xfId="0" applyFont="1" applyFill="1" applyBorder="1" applyAlignment="1">
      <alignment horizontal="center"/>
    </xf>
    <xf numFmtId="0" fontId="7" fillId="7" borderId="29" xfId="0" applyFont="1" applyFill="1" applyBorder="1" applyAlignment="1">
      <alignment horizontal="center"/>
    </xf>
    <xf numFmtId="0" fontId="10" fillId="10" borderId="0" xfId="0" applyFont="1" applyFill="1" applyAlignment="1">
      <alignment horizontal="center" vertical="center"/>
    </xf>
    <xf numFmtId="0" fontId="11" fillId="12" borderId="18" xfId="0" applyFont="1" applyFill="1" applyBorder="1" applyAlignment="1">
      <alignment horizontal="center" vertical="center"/>
    </xf>
    <xf numFmtId="0" fontId="11" fillId="12" borderId="0" xfId="0" applyFont="1" applyFill="1" applyBorder="1" applyAlignment="1">
      <alignment horizontal="center" vertical="center"/>
    </xf>
    <xf numFmtId="0" fontId="11" fillId="12" borderId="19" xfId="0" applyFont="1" applyFill="1" applyBorder="1" applyAlignment="1">
      <alignment horizontal="center" vertical="center"/>
    </xf>
    <xf numFmtId="9" fontId="0" fillId="0" borderId="0" xfId="0" applyNumberFormat="1"/>
    <xf numFmtId="0" fontId="7" fillId="0" borderId="0" xfId="0" applyFont="1" applyBorder="1"/>
    <xf numFmtId="0" fontId="0" fillId="0" borderId="0" xfId="0" applyBorder="1"/>
    <xf numFmtId="0" fontId="0" fillId="4" borderId="15"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1" xfId="0" applyFill="1" applyBorder="1" applyAlignment="1" applyProtection="1">
      <alignment horizontal="center"/>
      <protection locked="0"/>
    </xf>
  </cellXfs>
  <cellStyles count="1">
    <cellStyle name="Standaard" xfId="0" builtinId="0"/>
  </cellStyles>
  <dxfs count="1">
    <dxf>
      <font>
        <color theme="5"/>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0</xdr:row>
      <xdr:rowOff>57150</xdr:rowOff>
    </xdr:from>
    <xdr:to>
      <xdr:col>1</xdr:col>
      <xdr:colOff>1368370</xdr:colOff>
      <xdr:row>0</xdr:row>
      <xdr:rowOff>413094</xdr:rowOff>
    </xdr:to>
    <xdr:pic>
      <xdr:nvPicPr>
        <xdr:cNvPr id="2" name="Afbeelding 1">
          <a:extLst>
            <a:ext uri="{FF2B5EF4-FFF2-40B4-BE49-F238E27FC236}">
              <a16:creationId xmlns:a16="http://schemas.microsoft.com/office/drawing/2014/main" id="{928F640F-0242-47C7-8550-6D7A8DF89E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90" y="57150"/>
          <a:ext cx="1299790" cy="340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720558</xdr:colOff>
      <xdr:row>0</xdr:row>
      <xdr:rowOff>48443</xdr:rowOff>
    </xdr:from>
    <xdr:to>
      <xdr:col>17</xdr:col>
      <xdr:colOff>1982483</xdr:colOff>
      <xdr:row>0</xdr:row>
      <xdr:rowOff>455663</xdr:rowOff>
    </xdr:to>
    <xdr:pic>
      <xdr:nvPicPr>
        <xdr:cNvPr id="8" name="Afbeelding 7">
          <a:extLst>
            <a:ext uri="{FF2B5EF4-FFF2-40B4-BE49-F238E27FC236}">
              <a16:creationId xmlns:a16="http://schemas.microsoft.com/office/drawing/2014/main" id="{F693FA75-CE1A-497C-82AE-B2F65A538E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75293" y="48443"/>
          <a:ext cx="1261925" cy="407220"/>
        </a:xfrm>
        <a:prstGeom prst="rect">
          <a:avLst/>
        </a:prstGeom>
      </xdr:spPr>
    </xdr:pic>
    <xdr:clientData/>
  </xdr:twoCellAnchor>
  <xdr:twoCellAnchor editAs="oneCell">
    <xdr:from>
      <xdr:col>11</xdr:col>
      <xdr:colOff>145675</xdr:colOff>
      <xdr:row>22</xdr:row>
      <xdr:rowOff>33619</xdr:rowOff>
    </xdr:from>
    <xdr:to>
      <xdr:col>14</xdr:col>
      <xdr:colOff>351810</xdr:colOff>
      <xdr:row>25</xdr:row>
      <xdr:rowOff>135491</xdr:rowOff>
    </xdr:to>
    <xdr:pic>
      <xdr:nvPicPr>
        <xdr:cNvPr id="5" name="Afbeelding 4">
          <a:extLst>
            <a:ext uri="{FF2B5EF4-FFF2-40B4-BE49-F238E27FC236}">
              <a16:creationId xmlns:a16="http://schemas.microsoft.com/office/drawing/2014/main" id="{9C3691F3-E079-48B5-B0DB-4C90609158C3}"/>
            </a:ext>
          </a:extLst>
        </xdr:cNvPr>
        <xdr:cNvPicPr>
          <a:picLocks noChangeAspect="1"/>
        </xdr:cNvPicPr>
      </xdr:nvPicPr>
      <xdr:blipFill>
        <a:blip xmlns:r="http://schemas.openxmlformats.org/officeDocument/2006/relationships" r:embed="rId3">
          <a:alphaModFix amt="20000"/>
          <a:extLst>
            <a:ext uri="{28A0092B-C50C-407E-A947-70E740481C1C}">
              <a14:useLocalDpi xmlns:a14="http://schemas.microsoft.com/office/drawing/2010/main" val="0"/>
            </a:ext>
          </a:extLst>
        </a:blip>
        <a:stretch>
          <a:fillRect/>
        </a:stretch>
      </xdr:blipFill>
      <xdr:spPr>
        <a:xfrm>
          <a:off x="10936940" y="4370295"/>
          <a:ext cx="2032693" cy="66216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5CCC9-E968-4D5B-9CC0-48C05D9335E4}">
  <sheetPr codeName="Blad7">
    <pageSetUpPr fitToPage="1"/>
  </sheetPr>
  <dimension ref="B1:R38"/>
  <sheetViews>
    <sheetView tabSelected="1" zoomScaleNormal="100" zoomScaleSheetLayoutView="100" workbookViewId="0">
      <selection activeCell="E9" sqref="E9"/>
    </sheetView>
  </sheetViews>
  <sheetFormatPr defaultColWidth="8.85546875" defaultRowHeight="15" x14ac:dyDescent="0.25"/>
  <cols>
    <col min="1" max="1" width="1.28515625" style="26" customWidth="1"/>
    <col min="2" max="2" width="74.7109375" style="26" bestFit="1" customWidth="1"/>
    <col min="3" max="4" width="1.28515625" style="26" customWidth="1"/>
    <col min="5" max="5" width="9.28515625" style="2" customWidth="1"/>
    <col min="6" max="6" width="27.5703125" style="26" customWidth="1"/>
    <col min="7" max="7" width="3.28515625" style="26" customWidth="1"/>
    <col min="8" max="8" width="8.85546875" style="127" customWidth="1"/>
    <col min="9" max="9" width="11.7109375" style="26" customWidth="1"/>
    <col min="10" max="10" width="13.28515625" style="26" bestFit="1" customWidth="1"/>
    <col min="11" max="11" width="9" style="26" customWidth="1"/>
    <col min="12" max="12" width="9.5703125" style="26" bestFit="1" customWidth="1"/>
    <col min="13" max="17" width="8.85546875" style="26"/>
    <col min="18" max="18" width="30.5703125" style="26" customWidth="1"/>
    <col min="19" max="16384" width="8.85546875" style="26"/>
  </cols>
  <sheetData>
    <row r="1" spans="2:18" ht="39" customHeight="1" x14ac:dyDescent="0.25"/>
    <row r="2" spans="2:18" ht="18.75" x14ac:dyDescent="0.25">
      <c r="B2" s="208" t="s">
        <v>96</v>
      </c>
      <c r="C2" s="209"/>
      <c r="D2" s="209"/>
      <c r="E2" s="209"/>
      <c r="F2" s="209"/>
      <c r="G2" s="209"/>
      <c r="H2" s="209"/>
      <c r="I2" s="209"/>
      <c r="J2" s="209"/>
      <c r="K2" s="209"/>
      <c r="L2" s="209"/>
      <c r="M2" s="209"/>
      <c r="N2" s="209"/>
      <c r="O2" s="209"/>
      <c r="P2" s="209"/>
      <c r="Q2" s="209"/>
      <c r="R2" s="210"/>
    </row>
    <row r="3" spans="2:18" ht="9" customHeight="1" x14ac:dyDescent="0.25"/>
    <row r="4" spans="2:18" ht="15.75" x14ac:dyDescent="0.25">
      <c r="B4" s="135" t="s">
        <v>71</v>
      </c>
      <c r="C4" s="136"/>
      <c r="D4" s="137"/>
      <c r="E4" s="138" t="s">
        <v>88</v>
      </c>
      <c r="F4" s="139"/>
      <c r="G4" s="137"/>
      <c r="H4" s="140" t="s">
        <v>89</v>
      </c>
      <c r="I4" s="141"/>
      <c r="J4" s="28"/>
      <c r="K4" s="28"/>
      <c r="L4" s="28"/>
      <c r="M4" s="28"/>
      <c r="N4" s="28"/>
      <c r="O4" s="28"/>
      <c r="P4" s="28"/>
      <c r="Q4" s="28"/>
      <c r="R4" s="28"/>
    </row>
    <row r="5" spans="2:18" ht="9" customHeight="1" x14ac:dyDescent="0.25"/>
    <row r="6" spans="2:18" x14ac:dyDescent="0.25">
      <c r="B6" s="129" t="s">
        <v>84</v>
      </c>
      <c r="D6" s="130"/>
      <c r="E6" s="234" t="s">
        <v>76</v>
      </c>
      <c r="F6" s="235"/>
      <c r="G6" s="130"/>
      <c r="H6" s="131" t="str" cm="1">
        <f t="array" ref="H6">_xlfn.IFS(E6="Traditionele bouw", "Matig geïsoleerde woning. Te denken aan Rc-waarde 1,3 m²K/W, HR+ beglazing, natuurlijke toevoer-/mechanische afvoerlucht", E6="Nieuwbouw (BENG, natuurlijke toevoer)", "Goed geïsoleerde woning. Te denken aan Rc-waarde 3,7/4,7/6,3 m²K/W, HR++ beglazing, natuurlijke toevoer-/mechanische afvoerlucht", E6="Nieuwbouw (BENG, balansventilatie)", "Goed geïsoleerde woning. Te denken aan Rc-waarde 3,7/4,7/6,3 m²K/W, HR++ beglazing, mechanische toe- en afvoerlucht",E6="Nieuwbouw (Passief huis)", "Nieuwbouw, zeer goed geïsoleerde woning. Te denken aan Rc-waarde 8,0/10,0 m²K/W, HR+++ beglazing, mechanische toe- en afvoerlucht")</f>
        <v>Matig geïsoleerde woning. Te denken aan Rc-waarde 1,3 m²K/W, HR+ beglazing, natuurlijke toevoer-/mechanische afvoerlucht</v>
      </c>
      <c r="I6" s="131"/>
      <c r="J6" s="131"/>
      <c r="K6" s="131"/>
      <c r="L6" s="131"/>
      <c r="M6" s="131"/>
      <c r="N6" s="131"/>
      <c r="O6" s="131"/>
      <c r="P6" s="131"/>
      <c r="Q6" s="131"/>
      <c r="R6" s="131"/>
    </row>
    <row r="7" spans="2:18" x14ac:dyDescent="0.25">
      <c r="B7" s="81"/>
    </row>
    <row r="8" spans="2:18" x14ac:dyDescent="0.25">
      <c r="B8" s="129" t="s">
        <v>92</v>
      </c>
      <c r="D8" s="130"/>
      <c r="E8" s="236">
        <v>10</v>
      </c>
      <c r="F8" s="129" t="s">
        <v>73</v>
      </c>
      <c r="G8" s="130"/>
      <c r="H8" s="131"/>
      <c r="I8" s="131"/>
      <c r="J8" s="131"/>
      <c r="K8" s="131"/>
      <c r="L8" s="131"/>
      <c r="M8" s="131"/>
      <c r="N8" s="131"/>
      <c r="O8" s="131"/>
      <c r="P8" s="131"/>
      <c r="Q8" s="131"/>
      <c r="R8" s="131"/>
    </row>
    <row r="9" spans="2:18" x14ac:dyDescent="0.25">
      <c r="B9" s="129" t="s">
        <v>93</v>
      </c>
      <c r="D9" s="130"/>
      <c r="E9" s="236">
        <v>2.4</v>
      </c>
      <c r="F9" s="129" t="s">
        <v>75</v>
      </c>
      <c r="G9" s="130"/>
      <c r="H9" s="131" t="s">
        <v>102</v>
      </c>
      <c r="I9" s="131"/>
      <c r="J9" s="131"/>
      <c r="K9" s="131"/>
      <c r="L9" s="131"/>
      <c r="M9" s="131"/>
      <c r="N9" s="131"/>
      <c r="O9" s="131"/>
      <c r="P9" s="131"/>
      <c r="Q9" s="131"/>
      <c r="R9" s="131"/>
    </row>
    <row r="10" spans="2:18" ht="15.75" x14ac:dyDescent="0.25">
      <c r="B10" s="129" t="s">
        <v>72</v>
      </c>
      <c r="D10" s="130"/>
      <c r="E10" s="16">
        <f>ROUND(E8*E9,0)</f>
        <v>24</v>
      </c>
      <c r="F10" s="129" t="s">
        <v>74</v>
      </c>
      <c r="G10" s="130"/>
      <c r="H10" s="184" t="str">
        <f>IF(E10&lt;10,"Kleiner dan bereik (min. 10m³), kies groter volume","")</f>
        <v/>
      </c>
      <c r="I10" s="132"/>
      <c r="J10" s="132"/>
      <c r="K10" s="132"/>
      <c r="L10" s="184"/>
      <c r="M10" s="184" t="str">
        <f>IF(E10&gt;150,"Groter dan bereik (min. 150m³), kies kleiner volume","")</f>
        <v/>
      </c>
      <c r="N10" s="132"/>
      <c r="O10" s="184"/>
      <c r="P10" s="132"/>
      <c r="Q10" s="132"/>
      <c r="R10" s="132"/>
    </row>
    <row r="11" spans="2:18" x14ac:dyDescent="0.25">
      <c r="B11" s="81"/>
      <c r="F11" s="81"/>
    </row>
    <row r="12" spans="2:18" x14ac:dyDescent="0.25">
      <c r="B12" s="129" t="s">
        <v>85</v>
      </c>
      <c r="D12" s="130"/>
      <c r="E12" s="236">
        <v>1</v>
      </c>
      <c r="F12" s="129" t="str">
        <f>IF(E12=1,"wand","wanden")</f>
        <v>wand</v>
      </c>
      <c r="G12" s="130"/>
      <c r="H12" s="131" t="s">
        <v>101</v>
      </c>
      <c r="I12" s="131"/>
      <c r="J12" s="131"/>
      <c r="K12" s="131"/>
      <c r="L12" s="131"/>
      <c r="M12" s="131"/>
      <c r="N12" s="131"/>
      <c r="O12" s="131"/>
      <c r="P12" s="131"/>
      <c r="Q12" s="131"/>
      <c r="R12" s="131"/>
    </row>
    <row r="13" spans="2:18" x14ac:dyDescent="0.25">
      <c r="B13" s="81"/>
      <c r="F13" s="81"/>
    </row>
    <row r="14" spans="2:18" x14ac:dyDescent="0.25">
      <c r="B14" s="129" t="s">
        <v>87</v>
      </c>
      <c r="D14" s="130"/>
      <c r="E14" s="236">
        <v>30</v>
      </c>
      <c r="F14" s="129" t="s">
        <v>66</v>
      </c>
      <c r="G14" s="130"/>
      <c r="H14" s="131" t="s">
        <v>86</v>
      </c>
      <c r="I14" s="131"/>
      <c r="J14" s="131"/>
      <c r="K14" s="131"/>
      <c r="L14" s="131"/>
      <c r="M14" s="131"/>
      <c r="N14" s="131"/>
      <c r="O14" s="131"/>
      <c r="P14" s="131"/>
      <c r="Q14" s="131"/>
      <c r="R14" s="131"/>
    </row>
    <row r="15" spans="2:18" x14ac:dyDescent="0.25">
      <c r="B15" s="129"/>
      <c r="D15" s="130"/>
      <c r="E15" s="145"/>
      <c r="F15" s="129"/>
      <c r="G15" s="130"/>
      <c r="H15" s="131" t="s">
        <v>100</v>
      </c>
      <c r="I15" s="131"/>
      <c r="J15" s="131"/>
      <c r="K15" s="131"/>
      <c r="L15" s="131"/>
      <c r="M15" s="131"/>
      <c r="N15" s="131"/>
      <c r="O15" s="131"/>
      <c r="P15" s="131"/>
      <c r="Q15" s="131"/>
      <c r="R15" s="131"/>
    </row>
    <row r="16" spans="2:18" x14ac:dyDescent="0.25">
      <c r="B16" s="81"/>
      <c r="E16" s="133"/>
      <c r="F16" s="81"/>
      <c r="H16" s="128"/>
      <c r="I16" s="128"/>
      <c r="J16" s="128"/>
      <c r="K16" s="128"/>
      <c r="L16" s="128"/>
      <c r="M16" s="128"/>
      <c r="N16" s="128"/>
      <c r="O16" s="128"/>
      <c r="P16" s="128"/>
      <c r="Q16" s="128"/>
      <c r="R16" s="128"/>
    </row>
    <row r="17" spans="2:18" x14ac:dyDescent="0.25">
      <c r="B17" s="129" t="s">
        <v>104</v>
      </c>
      <c r="D17" s="130"/>
      <c r="E17" s="236">
        <v>0</v>
      </c>
      <c r="F17" s="129" t="s">
        <v>95</v>
      </c>
      <c r="G17" s="130"/>
      <c r="H17" s="131" t="s">
        <v>103</v>
      </c>
      <c r="I17" s="131"/>
      <c r="J17" s="131"/>
      <c r="K17" s="131"/>
      <c r="L17" s="131"/>
      <c r="M17" s="131"/>
      <c r="N17" s="131"/>
      <c r="O17" s="131"/>
      <c r="P17" s="131"/>
      <c r="Q17" s="131"/>
      <c r="R17" s="131"/>
    </row>
    <row r="18" spans="2:18" ht="15.75" thickBot="1" x14ac:dyDescent="0.3">
      <c r="H18" s="128"/>
    </row>
    <row r="19" spans="2:18" ht="16.5" thickBot="1" x14ac:dyDescent="0.3">
      <c r="B19" s="220" t="s">
        <v>67</v>
      </c>
      <c r="C19" s="221"/>
      <c r="D19" s="221"/>
      <c r="E19" s="221"/>
      <c r="F19" s="222"/>
      <c r="H19" s="220" t="s">
        <v>91</v>
      </c>
      <c r="I19" s="221"/>
      <c r="J19" s="221"/>
      <c r="K19" s="221"/>
      <c r="L19" s="221"/>
      <c r="M19" s="221"/>
      <c r="N19" s="221"/>
      <c r="O19" s="221"/>
      <c r="P19" s="221"/>
      <c r="Q19" s="221"/>
      <c r="R19" s="222"/>
    </row>
    <row r="20" spans="2:18" ht="8.4499999999999993" customHeight="1" x14ac:dyDescent="0.25"/>
    <row r="21" spans="2:18" x14ac:dyDescent="0.25">
      <c r="B21" s="125" t="s">
        <v>71</v>
      </c>
      <c r="C21" s="88"/>
      <c r="D21" s="122"/>
      <c r="E21" s="89"/>
      <c r="F21" s="88"/>
      <c r="G21" s="126"/>
      <c r="H21" s="142"/>
      <c r="I21" s="88"/>
      <c r="J21" s="88"/>
      <c r="K21" s="88"/>
      <c r="L21" s="88"/>
      <c r="M21" s="88"/>
      <c r="N21" s="88"/>
      <c r="O21" s="88"/>
      <c r="P21" s="88"/>
      <c r="Q21" s="88"/>
      <c r="R21" s="143"/>
    </row>
    <row r="22" spans="2:18" ht="15" customHeight="1" x14ac:dyDescent="0.25">
      <c r="B22" s="123" t="s">
        <v>63</v>
      </c>
      <c r="C22" s="82"/>
      <c r="E22" s="83" t="str">
        <f>E6</f>
        <v>Traditionele bouw</v>
      </c>
      <c r="F22" s="82"/>
      <c r="G22" s="126"/>
      <c r="H22" s="150"/>
      <c r="I22" s="151"/>
      <c r="J22" s="152"/>
      <c r="K22" s="151"/>
      <c r="L22" s="151"/>
      <c r="M22" s="151"/>
      <c r="N22" s="151"/>
      <c r="O22" s="151"/>
      <c r="P22" s="151"/>
      <c r="Q22" s="151"/>
      <c r="R22" s="153"/>
    </row>
    <row r="23" spans="2:18" ht="15" customHeight="1" x14ac:dyDescent="0.3">
      <c r="B23" s="120" t="s">
        <v>80</v>
      </c>
      <c r="E23" s="84" t="str">
        <f>E10&amp; " m³"</f>
        <v>24 m³</v>
      </c>
      <c r="F23" s="87"/>
      <c r="G23" s="126"/>
      <c r="H23" s="154"/>
      <c r="I23" s="152"/>
      <c r="J23" s="155" t="s">
        <v>97</v>
      </c>
      <c r="K23" s="156"/>
      <c r="L23" s="156"/>
      <c r="M23" s="156"/>
      <c r="N23" s="156"/>
      <c r="O23" s="156"/>
      <c r="P23" s="156"/>
      <c r="Q23" s="156"/>
      <c r="R23" s="157"/>
    </row>
    <row r="24" spans="2:18" ht="14.45" customHeight="1" x14ac:dyDescent="0.25">
      <c r="B24" s="124" t="s">
        <v>55</v>
      </c>
      <c r="C24" s="85"/>
      <c r="D24" s="85"/>
      <c r="E24" s="86">
        <f>E12</f>
        <v>1</v>
      </c>
      <c r="F24" s="85"/>
      <c r="G24" s="126"/>
      <c r="H24" s="158"/>
      <c r="I24" s="156"/>
      <c r="J24" s="156"/>
      <c r="K24" s="156"/>
      <c r="L24" s="156"/>
      <c r="M24" s="156"/>
      <c r="N24" s="156"/>
      <c r="O24" s="156"/>
      <c r="P24" s="156"/>
      <c r="Q24" s="156"/>
      <c r="R24" s="157"/>
    </row>
    <row r="25" spans="2:18" ht="15" customHeight="1" thickBot="1" x14ac:dyDescent="0.3">
      <c r="H25" s="154"/>
      <c r="I25" s="159"/>
      <c r="J25" s="223"/>
      <c r="K25" s="159"/>
      <c r="L25" s="194"/>
      <c r="M25" s="194">
        <f>F30</f>
        <v>857.27800856449812</v>
      </c>
      <c r="N25" s="195" t="s">
        <v>90</v>
      </c>
      <c r="O25" s="152"/>
      <c r="P25" s="152"/>
      <c r="Q25" s="152"/>
      <c r="R25" s="160"/>
    </row>
    <row r="26" spans="2:18" ht="14.45" customHeight="1" x14ac:dyDescent="0.25">
      <c r="B26" s="211"/>
      <c r="C26" s="212"/>
      <c r="D26" s="212"/>
      <c r="E26" s="213"/>
      <c r="F26" s="134" t="str">
        <f xml:space="preserve"> "Temperatuurverschil=" &amp;E14&amp; "°C"</f>
        <v>Temperatuurverschil=30°C</v>
      </c>
      <c r="H26" s="161"/>
      <c r="I26" s="159"/>
      <c r="J26" s="223"/>
      <c r="K26" s="159"/>
      <c r="L26" s="195"/>
      <c r="M26" s="195"/>
      <c r="N26" s="195"/>
      <c r="O26" s="152"/>
      <c r="P26" s="152"/>
      <c r="Q26" s="152"/>
      <c r="R26" s="160"/>
    </row>
    <row r="27" spans="2:18" x14ac:dyDescent="0.25">
      <c r="B27" s="214" t="s">
        <v>68</v>
      </c>
      <c r="C27" s="215"/>
      <c r="D27" s="215"/>
      <c r="E27" s="216"/>
      <c r="F27" s="147">
        <f>Rekenblad!BU17</f>
        <v>374.02351774271824</v>
      </c>
      <c r="H27" s="154"/>
      <c r="I27" s="152"/>
      <c r="J27" s="162"/>
      <c r="K27" s="152"/>
      <c r="L27" s="152"/>
      <c r="M27" s="152"/>
      <c r="N27" s="152"/>
      <c r="O27" s="152"/>
      <c r="P27" s="152"/>
      <c r="Q27" s="152"/>
      <c r="R27" s="160"/>
    </row>
    <row r="28" spans="2:18" x14ac:dyDescent="0.25">
      <c r="B28" s="217" t="s">
        <v>69</v>
      </c>
      <c r="C28" s="218"/>
      <c r="D28" s="218"/>
      <c r="E28" s="219"/>
      <c r="F28" s="147">
        <f>Rekenblad!BV17</f>
        <v>352.39931804941529</v>
      </c>
      <c r="H28" s="224" t="s">
        <v>99</v>
      </c>
      <c r="I28" s="225"/>
      <c r="J28" s="225"/>
      <c r="K28" s="225"/>
      <c r="L28" s="225"/>
      <c r="M28" s="225"/>
      <c r="N28" s="225"/>
      <c r="O28" s="225"/>
      <c r="P28" s="225"/>
      <c r="Q28" s="225"/>
      <c r="R28" s="226"/>
    </row>
    <row r="29" spans="2:18" ht="15.75" thickBot="1" x14ac:dyDescent="0.3">
      <c r="B29" s="196" t="s">
        <v>70</v>
      </c>
      <c r="C29" s="197"/>
      <c r="D29" s="197"/>
      <c r="E29" s="198"/>
      <c r="F29" s="147">
        <f>Rekenblad!BW17</f>
        <v>130.85517277236451</v>
      </c>
    </row>
    <row r="30" spans="2:18" ht="16.5" thickBot="1" x14ac:dyDescent="0.3">
      <c r="B30" s="205" t="s">
        <v>83</v>
      </c>
      <c r="C30" s="206"/>
      <c r="D30" s="206"/>
      <c r="E30" s="207"/>
      <c r="F30" s="149">
        <f>SUM(F27:F29)</f>
        <v>857.27800856449812</v>
      </c>
      <c r="H30" s="144"/>
      <c r="I30" s="87"/>
      <c r="J30" s="87"/>
      <c r="K30" s="87"/>
      <c r="L30" s="87"/>
      <c r="M30" s="87"/>
      <c r="N30" s="87"/>
      <c r="O30" s="87"/>
      <c r="P30" s="87"/>
      <c r="Q30" s="87"/>
      <c r="R30" s="87"/>
    </row>
    <row r="31" spans="2:18" x14ac:dyDescent="0.25">
      <c r="B31" s="199" t="s">
        <v>82</v>
      </c>
      <c r="C31" s="200"/>
      <c r="D31" s="200"/>
      <c r="E31" s="201"/>
      <c r="F31" s="147">
        <f>F30/E8</f>
        <v>85.727800856449818</v>
      </c>
      <c r="H31" s="144"/>
      <c r="I31" s="87"/>
      <c r="J31" s="87"/>
      <c r="K31" s="87"/>
      <c r="L31" s="87"/>
      <c r="M31" s="87"/>
      <c r="N31" s="87"/>
      <c r="O31" s="87"/>
      <c r="P31" s="87"/>
      <c r="Q31" s="87"/>
      <c r="R31" s="87"/>
    </row>
    <row r="32" spans="2:18" ht="15.75" thickBot="1" x14ac:dyDescent="0.3">
      <c r="B32" s="202" t="s">
        <v>81</v>
      </c>
      <c r="C32" s="203"/>
      <c r="D32" s="203"/>
      <c r="E32" s="204"/>
      <c r="F32" s="148">
        <f>F30/E10</f>
        <v>35.719917023520757</v>
      </c>
      <c r="H32" s="144"/>
      <c r="I32" s="87"/>
      <c r="J32" s="87"/>
      <c r="K32" s="87"/>
      <c r="L32" s="87"/>
      <c r="M32" s="87"/>
      <c r="N32" s="87"/>
      <c r="O32" s="87"/>
      <c r="P32" s="87"/>
      <c r="Q32" s="87"/>
      <c r="R32" s="87"/>
    </row>
    <row r="33" spans="2:18" x14ac:dyDescent="0.25">
      <c r="D33" s="2"/>
    </row>
    <row r="34" spans="2:18" ht="15.75" thickBot="1" x14ac:dyDescent="0.3">
      <c r="I34" s="91"/>
    </row>
    <row r="35" spans="2:18" ht="15.6" customHeight="1" x14ac:dyDescent="0.25">
      <c r="B35" s="185" t="s">
        <v>98</v>
      </c>
      <c r="C35" s="186"/>
      <c r="D35" s="186"/>
      <c r="E35" s="186"/>
      <c r="F35" s="186"/>
      <c r="G35" s="186"/>
      <c r="H35" s="186"/>
      <c r="I35" s="186"/>
      <c r="J35" s="186"/>
      <c r="K35" s="186"/>
      <c r="L35" s="186"/>
      <c r="M35" s="186"/>
      <c r="N35" s="186"/>
      <c r="O35" s="186"/>
      <c r="P35" s="186"/>
      <c r="Q35" s="186"/>
      <c r="R35" s="187"/>
    </row>
    <row r="36" spans="2:18" ht="22.5" customHeight="1" x14ac:dyDescent="0.25">
      <c r="B36" s="188"/>
      <c r="C36" s="189"/>
      <c r="D36" s="189"/>
      <c r="E36" s="189"/>
      <c r="F36" s="189"/>
      <c r="G36" s="189"/>
      <c r="H36" s="189"/>
      <c r="I36" s="189"/>
      <c r="J36" s="189"/>
      <c r="K36" s="189"/>
      <c r="L36" s="189"/>
      <c r="M36" s="189"/>
      <c r="N36" s="189"/>
      <c r="O36" s="189"/>
      <c r="P36" s="189"/>
      <c r="Q36" s="189"/>
      <c r="R36" s="190"/>
    </row>
    <row r="37" spans="2:18" ht="15.75" customHeight="1" thickBot="1" x14ac:dyDescent="0.3">
      <c r="B37" s="191"/>
      <c r="C37" s="192"/>
      <c r="D37" s="192"/>
      <c r="E37" s="192"/>
      <c r="F37" s="192"/>
      <c r="G37" s="192"/>
      <c r="H37" s="192"/>
      <c r="I37" s="192"/>
      <c r="J37" s="192"/>
      <c r="K37" s="192"/>
      <c r="L37" s="192"/>
      <c r="M37" s="192"/>
      <c r="N37" s="192"/>
      <c r="O37" s="192"/>
      <c r="P37" s="192"/>
      <c r="Q37" s="192"/>
      <c r="R37" s="193"/>
    </row>
    <row r="38" spans="2:18" ht="15.75" x14ac:dyDescent="0.25">
      <c r="B38" s="146"/>
    </row>
  </sheetData>
  <sheetProtection algorithmName="SHA-512" hashValue="X8Q4nsujPhMBYzuz4xpVUZihu1QngW24uiDrzABPvn14QPS7pyhEFfhj17GovBDheCTPd8whGjZEMelSWV4gBQ==" saltValue="t6ETyxe6bgBS0xjtq7gYrw==" spinCount="100000" sheet="1" objects="1" scenarios="1" selectLockedCells="1"/>
  <mergeCells count="17">
    <mergeCell ref="E6:F6"/>
    <mergeCell ref="B2:R2"/>
    <mergeCell ref="B26:E26"/>
    <mergeCell ref="B27:E27"/>
    <mergeCell ref="B28:E28"/>
    <mergeCell ref="B19:F19"/>
    <mergeCell ref="H19:R19"/>
    <mergeCell ref="J25:J26"/>
    <mergeCell ref="L25:L26"/>
    <mergeCell ref="N25:N26"/>
    <mergeCell ref="H28:R28"/>
    <mergeCell ref="B35:R37"/>
    <mergeCell ref="M25:M26"/>
    <mergeCell ref="B29:E29"/>
    <mergeCell ref="B31:E31"/>
    <mergeCell ref="B32:E32"/>
    <mergeCell ref="B30:E30"/>
  </mergeCells>
  <conditionalFormatting sqref="F27:F32">
    <cfRule type="cellIs" dxfId="0" priority="1" operator="lessThanOrEqual">
      <formula>0</formula>
    </cfRule>
  </conditionalFormatting>
  <dataValidations count="1">
    <dataValidation type="whole" allowBlank="1" showInputMessage="1" showErrorMessage="1" sqref="E17" xr:uid="{A95FE0C8-F3B7-4C8F-98FA-F0F6BB981AFB}">
      <formula1>0</formula1>
      <formula2>100</formula2>
    </dataValidation>
  </dataValidations>
  <pageMargins left="0.7" right="0.7" top="0.75" bottom="0.75" header="0.3" footer="0.3"/>
  <pageSetup paperSize="9" scale="51"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5309727-F26E-4EC3-B70C-AD94E00BA19C}">
          <x14:formula1>
            <xm:f>'Gegevens voorblad'!$A$2:$A$4</xm:f>
          </x14:formula1>
          <xm:sqref>E12</xm:sqref>
        </x14:dataValidation>
        <x14:dataValidation type="list" allowBlank="1" showInputMessage="1" showErrorMessage="1" xr:uid="{DDA6D8DA-BA99-46FF-803A-0468F8903AAE}">
          <x14:formula1>
            <xm:f>'Gegevens voorblad'!$C$2:$C$7</xm:f>
          </x14:formula1>
          <xm:sqref>E14</xm:sqref>
        </x14:dataValidation>
        <x14:dataValidation type="list" allowBlank="1" showInputMessage="1" showErrorMessage="1" xr:uid="{9B26346F-6653-4259-BA47-A98ACBC6DAB4}">
          <x14:formula1>
            <xm:f>'Gegevens voorblad'!$E$2:$E$5</xm:f>
          </x14:formula1>
          <xm:sqref>E6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7880-15E8-4680-BC60-F184828B0411}">
  <sheetPr codeName="Blad8"/>
  <dimension ref="A1:F8"/>
  <sheetViews>
    <sheetView workbookViewId="0">
      <selection activeCell="E18" sqref="E18"/>
    </sheetView>
  </sheetViews>
  <sheetFormatPr defaultColWidth="8.85546875" defaultRowHeight="15" x14ac:dyDescent="0.25"/>
  <cols>
    <col min="1" max="1" width="32.7109375" style="26" bestFit="1" customWidth="1"/>
    <col min="2" max="4" width="8.85546875" style="26"/>
    <col min="5" max="5" width="36.5703125" style="26" bestFit="1" customWidth="1"/>
    <col min="6" max="6" width="13.5703125" style="26" bestFit="1" customWidth="1"/>
    <col min="7" max="16384" width="8.85546875" style="26"/>
  </cols>
  <sheetData>
    <row r="1" spans="1:6" x14ac:dyDescent="0.25">
      <c r="A1" s="67" t="s">
        <v>58</v>
      </c>
      <c r="B1" s="67"/>
      <c r="C1" s="67" t="s">
        <v>59</v>
      </c>
      <c r="D1" s="67"/>
      <c r="E1" s="67" t="s">
        <v>63</v>
      </c>
      <c r="F1" s="67" t="s">
        <v>94</v>
      </c>
    </row>
    <row r="2" spans="1:6" x14ac:dyDescent="0.25">
      <c r="A2" s="27">
        <v>1</v>
      </c>
      <c r="B2" s="27"/>
      <c r="C2" s="27">
        <v>10</v>
      </c>
      <c r="D2" s="27"/>
      <c r="E2" s="27" t="s">
        <v>76</v>
      </c>
      <c r="F2" s="27">
        <v>0</v>
      </c>
    </row>
    <row r="3" spans="1:6" x14ac:dyDescent="0.25">
      <c r="A3" s="27">
        <v>2</v>
      </c>
      <c r="B3" s="27"/>
      <c r="C3" s="27">
        <v>15</v>
      </c>
      <c r="D3" s="27"/>
      <c r="E3" s="27" t="s">
        <v>77</v>
      </c>
      <c r="F3" s="27">
        <v>5</v>
      </c>
    </row>
    <row r="4" spans="1:6" x14ac:dyDescent="0.25">
      <c r="A4" s="27">
        <v>3</v>
      </c>
      <c r="B4" s="27"/>
      <c r="C4" s="27">
        <v>20</v>
      </c>
      <c r="D4" s="27"/>
      <c r="E4" s="27" t="s">
        <v>78</v>
      </c>
      <c r="F4" s="27">
        <v>10</v>
      </c>
    </row>
    <row r="5" spans="1:6" x14ac:dyDescent="0.25">
      <c r="A5" s="27"/>
      <c r="B5" s="27"/>
      <c r="C5" s="27">
        <v>25</v>
      </c>
      <c r="D5" s="27"/>
      <c r="E5" s="27" t="s">
        <v>79</v>
      </c>
      <c r="F5" s="27">
        <v>15</v>
      </c>
    </row>
    <row r="6" spans="1:6" x14ac:dyDescent="0.25">
      <c r="A6" s="27"/>
      <c r="B6" s="27"/>
      <c r="C6" s="27">
        <v>30</v>
      </c>
      <c r="D6" s="27"/>
      <c r="E6" s="27"/>
      <c r="F6" s="27">
        <v>20</v>
      </c>
    </row>
    <row r="7" spans="1:6" x14ac:dyDescent="0.25">
      <c r="A7" s="27"/>
      <c r="B7" s="27"/>
      <c r="C7" s="27">
        <v>35</v>
      </c>
      <c r="D7" s="27"/>
      <c r="E7" s="27"/>
      <c r="F7" s="27">
        <v>25</v>
      </c>
    </row>
    <row r="8" spans="1:6" x14ac:dyDescent="0.25">
      <c r="A8" s="27"/>
      <c r="B8" s="27"/>
      <c r="C8" s="27"/>
      <c r="D8" s="27"/>
      <c r="E8" s="27"/>
      <c r="F8" s="27">
        <v>30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FF549-89CC-41E2-952C-B36A2C7411A0}">
  <sheetPr codeName="Blad9"/>
  <dimension ref="A1:EH431"/>
  <sheetViews>
    <sheetView topLeftCell="CU1" zoomScale="85" zoomScaleNormal="85" workbookViewId="0">
      <selection activeCell="DB3" sqref="DB3"/>
    </sheetView>
  </sheetViews>
  <sheetFormatPr defaultRowHeight="15" x14ac:dyDescent="0.25"/>
  <cols>
    <col min="1" max="1" width="14" bestFit="1" customWidth="1"/>
    <col min="2" max="2" width="11.85546875" style="37" bestFit="1" customWidth="1"/>
    <col min="3" max="3" width="10.85546875" style="7" customWidth="1"/>
    <col min="4" max="4" width="9.85546875" style="7" customWidth="1"/>
    <col min="5" max="5" width="8.85546875" style="7"/>
    <col min="6" max="6" width="8.85546875" style="43"/>
    <col min="7" max="8" width="8.85546875" style="7"/>
    <col min="9" max="9" width="4.28515625" customWidth="1"/>
    <col min="10" max="10" width="11.140625" style="7" customWidth="1"/>
    <col min="11" max="12" width="8.85546875" style="7"/>
    <col min="13" max="13" width="8.85546875" style="43"/>
    <col min="14" max="15" width="8.85546875" style="7"/>
    <col min="16" max="16" width="4.140625" customWidth="1"/>
    <col min="17" max="17" width="10.85546875" style="7" customWidth="1"/>
    <col min="18" max="18" width="9.85546875" style="7" customWidth="1"/>
    <col min="19" max="19" width="8.85546875" style="7"/>
    <col min="20" max="20" width="8.85546875" style="43"/>
    <col min="21" max="22" width="8.85546875" style="7"/>
    <col min="23" max="23" width="3.7109375" style="46" customWidth="1"/>
    <col min="25" max="25" width="11.85546875" style="37" bestFit="1" customWidth="1"/>
    <col min="26" max="26" width="10.85546875" style="7" customWidth="1"/>
    <col min="27" max="27" width="9.85546875" style="7" customWidth="1"/>
    <col min="28" max="28" width="8.85546875" style="7"/>
    <col min="29" max="29" width="8.85546875" style="43"/>
    <col min="30" max="31" width="8.85546875" style="7"/>
    <col min="32" max="32" width="4.42578125" customWidth="1"/>
    <col min="33" max="33" width="11.140625" style="7" customWidth="1"/>
    <col min="34" max="35" width="8.85546875" style="7"/>
    <col min="36" max="36" width="8.85546875" style="43"/>
    <col min="37" max="38" width="8.85546875" style="7"/>
    <col min="39" max="39" width="4.140625" customWidth="1"/>
    <col min="40" max="40" width="10.85546875" style="7" customWidth="1"/>
    <col min="41" max="41" width="9.85546875" style="7" customWidth="1"/>
    <col min="42" max="42" width="8.85546875" style="7"/>
    <col min="43" max="43" width="8.85546875" style="43"/>
    <col min="44" max="45" width="8.85546875" style="7"/>
    <col min="46" max="46" width="4.42578125" style="46" customWidth="1"/>
    <col min="48" max="48" width="11.85546875" style="37" bestFit="1" customWidth="1"/>
    <col min="49" max="49" width="10.85546875" style="7" customWidth="1"/>
    <col min="50" max="50" width="9.85546875" style="7" customWidth="1"/>
    <col min="51" max="51" width="8.85546875" style="7"/>
    <col min="52" max="52" width="8.85546875" style="43"/>
    <col min="53" max="54" width="8.85546875" style="7"/>
    <col min="55" max="55" width="4.42578125" customWidth="1"/>
    <col min="56" max="56" width="11.140625" style="7" customWidth="1"/>
    <col min="57" max="57" width="10.28515625" style="7" bestFit="1" customWidth="1"/>
    <col min="58" max="58" width="8.85546875" style="7"/>
    <col min="59" max="59" width="8.85546875" style="43"/>
    <col min="60" max="61" width="8.85546875" style="7"/>
    <col min="62" max="62" width="4.140625" customWidth="1"/>
    <col min="63" max="63" width="10.85546875" style="7" customWidth="1"/>
    <col min="64" max="64" width="9.85546875" style="7" customWidth="1"/>
    <col min="65" max="65" width="8.85546875" style="7"/>
    <col min="66" max="66" width="8.85546875" style="43"/>
    <col min="67" max="68" width="8.85546875" style="7"/>
    <col min="69" max="69" width="4.42578125" style="46" customWidth="1"/>
    <col min="71" max="71" width="11.85546875" style="37" bestFit="1" customWidth="1"/>
    <col min="72" max="72" width="10.85546875" style="7" customWidth="1"/>
    <col min="73" max="73" width="9.85546875" style="7" customWidth="1"/>
    <col min="74" max="74" width="8.85546875" style="7"/>
    <col min="75" max="75" width="8.85546875" style="43"/>
    <col min="76" max="77" width="8.85546875" style="7"/>
    <col min="78" max="78" width="4.42578125" customWidth="1"/>
    <col min="79" max="79" width="11.140625" style="7" customWidth="1"/>
    <col min="80" max="81" width="8.85546875" style="7"/>
    <col min="82" max="82" width="8.85546875" style="43"/>
    <col min="83" max="84" width="8.85546875" style="7"/>
    <col min="85" max="85" width="4.140625" customWidth="1"/>
    <col min="86" max="86" width="10.85546875" style="7" customWidth="1"/>
    <col min="87" max="87" width="9.85546875" style="7" customWidth="1"/>
    <col min="88" max="88" width="8.85546875" style="7"/>
    <col min="89" max="89" width="8.85546875" style="43"/>
    <col min="90" max="91" width="8.85546875" style="7"/>
    <col min="92" max="92" width="4.42578125" style="46" customWidth="1"/>
    <col min="94" max="94" width="11.85546875" style="37" bestFit="1" customWidth="1"/>
    <col min="95" max="95" width="10.85546875" style="7" customWidth="1"/>
    <col min="96" max="96" width="9.85546875" style="7" customWidth="1"/>
    <col min="97" max="97" width="8.85546875" style="7"/>
    <col min="98" max="98" width="8.85546875" style="43"/>
    <col min="99" max="100" width="8.85546875" style="7"/>
    <col min="101" max="101" width="4.42578125" customWidth="1"/>
    <col min="102" max="102" width="11.140625" style="7" customWidth="1"/>
    <col min="103" max="104" width="8.85546875" style="7"/>
    <col min="105" max="105" width="8.85546875" style="43"/>
    <col min="106" max="107" width="8.85546875" style="7"/>
    <col min="108" max="108" width="4.140625" customWidth="1"/>
    <col min="109" max="109" width="10.85546875" style="7" customWidth="1"/>
    <col min="110" max="110" width="9.85546875" style="7" customWidth="1"/>
    <col min="111" max="111" width="8.85546875" style="7"/>
    <col min="112" max="112" width="8.85546875" style="43"/>
    <col min="113" max="114" width="8.85546875" style="7"/>
    <col min="115" max="115" width="4.42578125" style="46" customWidth="1"/>
    <col min="117" max="117" width="11.85546875" style="37" bestFit="1" customWidth="1"/>
    <col min="118" max="118" width="10.85546875" style="7" customWidth="1"/>
    <col min="119" max="119" width="9.85546875" style="7" customWidth="1"/>
    <col min="120" max="120" width="8.85546875" style="7"/>
    <col min="121" max="121" width="8.85546875" style="43"/>
    <col min="122" max="123" width="8.85546875" style="7"/>
    <col min="124" max="124" width="4.42578125" customWidth="1"/>
    <col min="125" max="125" width="11.140625" style="7" customWidth="1"/>
    <col min="126" max="127" width="8.85546875" style="7"/>
    <col min="128" max="128" width="8.85546875" style="43"/>
    <col min="129" max="130" width="8.85546875" style="7"/>
    <col min="131" max="131" width="4.140625" customWidth="1"/>
    <col min="132" max="132" width="10.85546875" style="7" customWidth="1"/>
    <col min="133" max="133" width="9.85546875" style="7" customWidth="1"/>
    <col min="134" max="134" width="8.85546875" style="7"/>
    <col min="135" max="135" width="8.85546875" style="43"/>
    <col min="136" max="137" width="8.85546875" style="7"/>
    <col min="138" max="138" width="4.42578125" style="46" customWidth="1"/>
  </cols>
  <sheetData>
    <row r="1" spans="1:138" s="52" customFormat="1" ht="15.75" x14ac:dyDescent="0.25">
      <c r="A1" s="47" t="s">
        <v>36</v>
      </c>
      <c r="B1" s="48" t="s">
        <v>37</v>
      </c>
      <c r="C1" s="49" t="s">
        <v>47</v>
      </c>
      <c r="D1" s="50"/>
      <c r="E1" s="50"/>
      <c r="F1" s="50"/>
      <c r="G1" s="50"/>
      <c r="H1" s="51"/>
      <c r="J1" s="49" t="s">
        <v>48</v>
      </c>
      <c r="K1" s="51"/>
      <c r="L1" s="51"/>
      <c r="M1" s="53"/>
      <c r="N1" s="51"/>
      <c r="O1" s="51"/>
      <c r="Q1" s="49" t="s">
        <v>49</v>
      </c>
      <c r="R1" s="51"/>
      <c r="S1" s="51"/>
      <c r="T1" s="53"/>
      <c r="U1" s="51"/>
      <c r="V1" s="51"/>
      <c r="W1" s="54"/>
      <c r="X1" s="47" t="s">
        <v>36</v>
      </c>
      <c r="Y1" s="48" t="s">
        <v>46</v>
      </c>
      <c r="Z1" s="49" t="s">
        <v>47</v>
      </c>
      <c r="AA1" s="50"/>
      <c r="AB1" s="50"/>
      <c r="AC1" s="50"/>
      <c r="AD1" s="50"/>
      <c r="AE1" s="51"/>
      <c r="AG1" s="49" t="s">
        <v>48</v>
      </c>
      <c r="AH1" s="48"/>
      <c r="AJ1" s="53"/>
      <c r="AK1" s="51"/>
      <c r="AL1" s="51"/>
      <c r="AN1" s="49" t="s">
        <v>49</v>
      </c>
      <c r="AO1" s="48"/>
      <c r="AQ1" s="53"/>
      <c r="AR1" s="51"/>
      <c r="AS1" s="51"/>
      <c r="AT1" s="54"/>
      <c r="AU1" s="47" t="s">
        <v>36</v>
      </c>
      <c r="AV1" s="48" t="s">
        <v>50</v>
      </c>
      <c r="AW1" s="49" t="s">
        <v>47</v>
      </c>
      <c r="AX1" s="50"/>
      <c r="AY1" s="50"/>
      <c r="AZ1" s="50"/>
      <c r="BA1" s="50"/>
      <c r="BB1" s="51"/>
      <c r="BD1" s="49" t="s">
        <v>48</v>
      </c>
      <c r="BE1" s="48"/>
      <c r="BG1" s="53"/>
      <c r="BH1" s="51"/>
      <c r="BI1" s="51"/>
      <c r="BK1" s="49" t="s">
        <v>49</v>
      </c>
      <c r="BL1" s="48"/>
      <c r="BN1" s="53"/>
      <c r="BO1" s="51"/>
      <c r="BP1" s="51"/>
      <c r="BQ1" s="54"/>
      <c r="BR1" s="47" t="s">
        <v>36</v>
      </c>
      <c r="BS1" s="48" t="s">
        <v>51</v>
      </c>
      <c r="BT1" s="49" t="s">
        <v>47</v>
      </c>
      <c r="BU1" s="50"/>
      <c r="BV1" s="50"/>
      <c r="BW1" s="50"/>
      <c r="BX1" s="50"/>
      <c r="BY1" s="51"/>
      <c r="CA1" s="49" t="s">
        <v>48</v>
      </c>
      <c r="CB1" s="48"/>
      <c r="CD1" s="53"/>
      <c r="CE1" s="51"/>
      <c r="CF1" s="51"/>
      <c r="CH1" s="49" t="s">
        <v>49</v>
      </c>
      <c r="CI1" s="48"/>
      <c r="CK1" s="53"/>
      <c r="CL1" s="51"/>
      <c r="CM1" s="51"/>
      <c r="CN1" s="54"/>
      <c r="CO1" s="47" t="s">
        <v>36</v>
      </c>
      <c r="CP1" s="48" t="s">
        <v>52</v>
      </c>
      <c r="CQ1" s="49" t="s">
        <v>47</v>
      </c>
      <c r="CR1" s="50"/>
      <c r="CS1" s="50"/>
      <c r="CT1" s="50"/>
      <c r="CU1" s="50"/>
      <c r="CV1" s="51"/>
      <c r="CX1" s="49" t="s">
        <v>48</v>
      </c>
      <c r="CY1" s="48"/>
      <c r="DA1" s="53"/>
      <c r="DB1" s="51"/>
      <c r="DC1" s="51"/>
      <c r="DE1" s="49" t="s">
        <v>49</v>
      </c>
      <c r="DF1" s="48"/>
      <c r="DH1" s="53"/>
      <c r="DI1" s="51"/>
      <c r="DJ1" s="51"/>
      <c r="DK1" s="54"/>
      <c r="DL1" s="47" t="s">
        <v>36</v>
      </c>
      <c r="DM1" s="48" t="s">
        <v>53</v>
      </c>
      <c r="DN1" s="49" t="s">
        <v>47</v>
      </c>
      <c r="DO1" s="50"/>
      <c r="DP1" s="50"/>
      <c r="DQ1" s="50"/>
      <c r="DR1" s="50"/>
      <c r="DS1" s="51"/>
      <c r="DU1" s="49" t="s">
        <v>48</v>
      </c>
      <c r="DV1" s="48"/>
      <c r="DX1" s="53"/>
      <c r="DY1" s="51"/>
      <c r="DZ1" s="51"/>
      <c r="EB1" s="49" t="s">
        <v>49</v>
      </c>
      <c r="EC1" s="48"/>
      <c r="EE1" s="53"/>
      <c r="EF1" s="51"/>
      <c r="EG1" s="51"/>
      <c r="EH1" s="54"/>
    </row>
    <row r="2" spans="1:138" ht="45" x14ac:dyDescent="0.25">
      <c r="A2" s="44" t="s">
        <v>38</v>
      </c>
      <c r="B2" s="44" t="s">
        <v>39</v>
      </c>
      <c r="C2" s="38" t="s">
        <v>40</v>
      </c>
      <c r="D2" s="38" t="s">
        <v>41</v>
      </c>
      <c r="E2" s="38" t="s">
        <v>42</v>
      </c>
      <c r="F2" s="39" t="s">
        <v>43</v>
      </c>
      <c r="G2" s="38" t="s">
        <v>44</v>
      </c>
      <c r="H2" s="40" t="s">
        <v>45</v>
      </c>
      <c r="I2" s="25"/>
      <c r="J2" s="38" t="s">
        <v>40</v>
      </c>
      <c r="K2" s="38" t="s">
        <v>41</v>
      </c>
      <c r="L2" s="38" t="s">
        <v>42</v>
      </c>
      <c r="M2" s="39" t="s">
        <v>43</v>
      </c>
      <c r="N2" s="38" t="s">
        <v>44</v>
      </c>
      <c r="O2" s="40" t="s">
        <v>45</v>
      </c>
      <c r="Q2" s="38" t="s">
        <v>40</v>
      </c>
      <c r="R2" s="38" t="s">
        <v>41</v>
      </c>
      <c r="S2" s="38" t="s">
        <v>42</v>
      </c>
      <c r="T2" s="39" t="s">
        <v>43</v>
      </c>
      <c r="U2" s="38" t="s">
        <v>44</v>
      </c>
      <c r="V2" s="40" t="s">
        <v>45</v>
      </c>
      <c r="X2" s="44" t="s">
        <v>38</v>
      </c>
      <c r="Y2" s="44" t="s">
        <v>39</v>
      </c>
      <c r="Z2" s="38" t="s">
        <v>40</v>
      </c>
      <c r="AA2" s="38" t="s">
        <v>41</v>
      </c>
      <c r="AB2" s="38" t="s">
        <v>42</v>
      </c>
      <c r="AC2" s="39" t="s">
        <v>43</v>
      </c>
      <c r="AD2" s="38" t="s">
        <v>44</v>
      </c>
      <c r="AE2" s="40" t="s">
        <v>45</v>
      </c>
      <c r="AF2" s="25"/>
      <c r="AG2" s="38" t="s">
        <v>40</v>
      </c>
      <c r="AH2" s="38" t="s">
        <v>41</v>
      </c>
      <c r="AI2" s="38" t="s">
        <v>42</v>
      </c>
      <c r="AJ2" s="39" t="s">
        <v>43</v>
      </c>
      <c r="AK2" s="38" t="s">
        <v>44</v>
      </c>
      <c r="AL2" s="40" t="s">
        <v>45</v>
      </c>
      <c r="AN2" s="38" t="s">
        <v>40</v>
      </c>
      <c r="AO2" s="38" t="s">
        <v>41</v>
      </c>
      <c r="AP2" s="38" t="s">
        <v>42</v>
      </c>
      <c r="AQ2" s="39" t="s">
        <v>43</v>
      </c>
      <c r="AR2" s="38" t="s">
        <v>44</v>
      </c>
      <c r="AS2" s="40" t="s">
        <v>45</v>
      </c>
      <c r="AU2" s="44" t="s">
        <v>38</v>
      </c>
      <c r="AV2" s="44" t="s">
        <v>39</v>
      </c>
      <c r="AW2" s="38" t="s">
        <v>40</v>
      </c>
      <c r="AX2" s="38" t="s">
        <v>41</v>
      </c>
      <c r="AY2" s="38" t="s">
        <v>42</v>
      </c>
      <c r="AZ2" s="39" t="s">
        <v>43</v>
      </c>
      <c r="BA2" s="38" t="s">
        <v>44</v>
      </c>
      <c r="BB2" s="40" t="s">
        <v>45</v>
      </c>
      <c r="BC2" s="25"/>
      <c r="BD2" s="38" t="s">
        <v>40</v>
      </c>
      <c r="BE2" s="38" t="s">
        <v>41</v>
      </c>
      <c r="BF2" s="38" t="s">
        <v>42</v>
      </c>
      <c r="BG2" s="39" t="s">
        <v>43</v>
      </c>
      <c r="BH2" s="38" t="s">
        <v>44</v>
      </c>
      <c r="BI2" s="40" t="s">
        <v>45</v>
      </c>
      <c r="BK2" s="38" t="s">
        <v>40</v>
      </c>
      <c r="BL2" s="38" t="s">
        <v>41</v>
      </c>
      <c r="BM2" s="38" t="s">
        <v>42</v>
      </c>
      <c r="BN2" s="39" t="s">
        <v>43</v>
      </c>
      <c r="BO2" s="38" t="s">
        <v>44</v>
      </c>
      <c r="BP2" s="40" t="s">
        <v>45</v>
      </c>
      <c r="BR2" s="44" t="s">
        <v>38</v>
      </c>
      <c r="BS2" s="44" t="s">
        <v>39</v>
      </c>
      <c r="BT2" s="38" t="s">
        <v>40</v>
      </c>
      <c r="BU2" s="38" t="s">
        <v>41</v>
      </c>
      <c r="BV2" s="38" t="s">
        <v>42</v>
      </c>
      <c r="BW2" s="39" t="s">
        <v>43</v>
      </c>
      <c r="BX2" s="38" t="s">
        <v>44</v>
      </c>
      <c r="BY2" s="40" t="s">
        <v>45</v>
      </c>
      <c r="BZ2" s="25"/>
      <c r="CA2" s="38" t="s">
        <v>40</v>
      </c>
      <c r="CB2" s="38" t="s">
        <v>41</v>
      </c>
      <c r="CC2" s="38" t="s">
        <v>42</v>
      </c>
      <c r="CD2" s="39" t="s">
        <v>43</v>
      </c>
      <c r="CE2" s="38" t="s">
        <v>44</v>
      </c>
      <c r="CF2" s="40" t="s">
        <v>45</v>
      </c>
      <c r="CH2" s="38" t="s">
        <v>40</v>
      </c>
      <c r="CI2" s="38" t="s">
        <v>41</v>
      </c>
      <c r="CJ2" s="38" t="s">
        <v>42</v>
      </c>
      <c r="CK2" s="39" t="s">
        <v>43</v>
      </c>
      <c r="CL2" s="38" t="s">
        <v>44</v>
      </c>
      <c r="CM2" s="40" t="s">
        <v>45</v>
      </c>
      <c r="CO2" s="44" t="s">
        <v>38</v>
      </c>
      <c r="CP2" s="44" t="s">
        <v>39</v>
      </c>
      <c r="CQ2" s="38" t="s">
        <v>40</v>
      </c>
      <c r="CR2" s="38" t="s">
        <v>41</v>
      </c>
      <c r="CS2" s="38" t="s">
        <v>42</v>
      </c>
      <c r="CT2" s="39" t="s">
        <v>43</v>
      </c>
      <c r="CU2" s="38" t="s">
        <v>44</v>
      </c>
      <c r="CV2" s="40" t="s">
        <v>45</v>
      </c>
      <c r="CW2" s="25"/>
      <c r="CX2" s="38" t="s">
        <v>40</v>
      </c>
      <c r="CY2" s="38" t="s">
        <v>41</v>
      </c>
      <c r="CZ2" s="38" t="s">
        <v>42</v>
      </c>
      <c r="DA2" s="39" t="s">
        <v>43</v>
      </c>
      <c r="DB2" s="38" t="s">
        <v>44</v>
      </c>
      <c r="DC2" s="40" t="s">
        <v>45</v>
      </c>
      <c r="DE2" s="38" t="s">
        <v>40</v>
      </c>
      <c r="DF2" s="38" t="s">
        <v>41</v>
      </c>
      <c r="DG2" s="38" t="s">
        <v>42</v>
      </c>
      <c r="DH2" s="39" t="s">
        <v>43</v>
      </c>
      <c r="DI2" s="38" t="s">
        <v>44</v>
      </c>
      <c r="DJ2" s="40" t="s">
        <v>45</v>
      </c>
      <c r="DL2" s="44" t="s">
        <v>38</v>
      </c>
      <c r="DM2" s="44" t="s">
        <v>39</v>
      </c>
      <c r="DN2" s="38" t="s">
        <v>40</v>
      </c>
      <c r="DO2" s="38" t="s">
        <v>41</v>
      </c>
      <c r="DP2" s="38" t="s">
        <v>42</v>
      </c>
      <c r="DQ2" s="39" t="s">
        <v>43</v>
      </c>
      <c r="DR2" s="38" t="s">
        <v>44</v>
      </c>
      <c r="DS2" s="40" t="s">
        <v>45</v>
      </c>
      <c r="DT2" s="25"/>
      <c r="DU2" s="38" t="s">
        <v>40</v>
      </c>
      <c r="DV2" s="38" t="s">
        <v>41</v>
      </c>
      <c r="DW2" s="38" t="s">
        <v>42</v>
      </c>
      <c r="DX2" s="39" t="s">
        <v>43</v>
      </c>
      <c r="DY2" s="38" t="s">
        <v>44</v>
      </c>
      <c r="DZ2" s="40" t="s">
        <v>45</v>
      </c>
      <c r="EB2" s="38" t="s">
        <v>40</v>
      </c>
      <c r="EC2" s="38" t="s">
        <v>41</v>
      </c>
      <c r="ED2" s="38" t="s">
        <v>42</v>
      </c>
      <c r="EE2" s="39" t="s">
        <v>43</v>
      </c>
      <c r="EF2" s="38" t="s">
        <v>44</v>
      </c>
      <c r="EG2" s="40" t="s">
        <v>45</v>
      </c>
    </row>
    <row r="3" spans="1:138" x14ac:dyDescent="0.25">
      <c r="A3" s="45">
        <v>10</v>
      </c>
      <c r="B3" s="44">
        <f>A3/2.4</f>
        <v>4.166666666666667</v>
      </c>
      <c r="C3" s="18" cm="1">
        <f t="array" ref="C3:C143">TREND(Basis!G4:G19,Basis!$E$4:$E$19,'Data TREND'!$A$3:$A$143,)</f>
        <v>67.818251234546054</v>
      </c>
      <c r="D3" s="18" cm="1">
        <f t="array" ref="D3:D143">TREND(Basis!H4:H19,Basis!$E$4:$E$19,'Data TREND'!$A$3:$A$143,)</f>
        <v>58.373757925860076</v>
      </c>
      <c r="E3" s="18" cm="1">
        <f t="array" ref="E3:E143">TREND(Basis!I4:I19,Basis!$E$4:$E$19,'Data TREND'!$A$3:$A$143,)</f>
        <v>57.315360532544467</v>
      </c>
      <c r="F3" s="41" cm="1">
        <f t="array" ref="F3:F143">TREND(Basis!J4:J19,Basis!$E$4:$E$19,'Data TREND'!$A$3:$A$143,)</f>
        <v>183.57901151487016</v>
      </c>
      <c r="G3" s="18" cm="1">
        <f t="array" ref="G3:G143">TREND(Basis!K4:K19,Basis!$E$4:$E$19,'Data TREND'!$A$3:$A$143,)</f>
        <v>41.406418893423634</v>
      </c>
      <c r="H3" s="18" cm="1">
        <f t="array" ref="H3:H143">TREND(Basis!L4:L19,Basis!$E$4:$E$19,'Data TREND'!$A$3:$A$143,)</f>
        <v>17.010961404192447</v>
      </c>
      <c r="I3" s="25"/>
      <c r="J3" s="20" cm="1">
        <f t="array" ref="J3:J143">TREND(Basis!G24:G39,Basis!$E$24:$E$39,'Data TREND'!$A$3:$A$143,)</f>
        <v>108.46554545725431</v>
      </c>
      <c r="K3" s="20" cm="1">
        <f t="array" ref="K3:K143">TREND(Basis!H24:H39,Basis!$E$24:$E$39,'Data TREND'!$A$3:$A$143,)</f>
        <v>58.955123782791517</v>
      </c>
      <c r="L3" s="20" cm="1">
        <f t="array" ref="L3:L143">TREND(Basis!I24:I39,Basis!$E$24:$E$39,'Data TREND'!$A$3:$A$143,)</f>
        <v>63.369998836818588</v>
      </c>
      <c r="M3" s="42" cm="1">
        <f t="array" ref="M3:M143">TREND(Basis!J24:J39,Basis!$E$24:$E$39,'Data TREND'!$A$3:$A$143,)</f>
        <v>230.87986330217058</v>
      </c>
      <c r="N3" s="20" cm="1">
        <f t="array" ref="N3:N143">TREND(Basis!K24:K39,Basis!$E$24:$E$39,'Data TREND'!$A$3:$A$143,)</f>
        <v>49.498200406635178</v>
      </c>
      <c r="O3" s="20" cm="1">
        <f t="array" ref="O3:O143">TREND(Basis!L24:L39,Basis!$E$24:$E$39,'Data TREND'!$A$3:$A$143,)</f>
        <v>20.177747015014742</v>
      </c>
      <c r="Q3" s="7" cm="1">
        <f t="array" ref="Q3:Q143">TREND(Basis!G44:G59,Basis!$E$44:$E$59,$A$3:$A$143,)</f>
        <v>153.93649915407752</v>
      </c>
      <c r="R3" s="7" cm="1">
        <f t="array" ref="R3:R143">TREND(Basis!H44:H59,Basis!$E$44:$E$59,$A$3:$A$143,)</f>
        <v>59.883533612164854</v>
      </c>
      <c r="S3" s="7" cm="1">
        <f t="array" ref="S3:S143">TREND(Basis!I44:I59,Basis!$E$44:$E$59,$A$3:$A$143,)</f>
        <v>70.343345783298204</v>
      </c>
      <c r="T3" s="43" cm="1">
        <f t="array" ref="T3:T143">TREND(Basis!J44:J59,Basis!$E$44:$E$59,$A$3:$A$143,)</f>
        <v>284.20468160614791</v>
      </c>
      <c r="U3" s="7" cm="1">
        <f t="array" ref="U3:U143">TREND(Basis!K44:K59,Basis!$E$44:$E$59,$A$3:$A$143,)</f>
        <v>58.425260108954468</v>
      </c>
      <c r="V3" s="7" cm="1">
        <f t="array" ref="V3:V143">TREND(Basis!L44:L59,Basis!$E$44:$E$59,$A$3:$A$143,)</f>
        <v>23.754475252845484</v>
      </c>
      <c r="X3" s="45">
        <v>10</v>
      </c>
      <c r="Y3" s="44">
        <f>X3/2.4</f>
        <v>4.166666666666667</v>
      </c>
      <c r="Z3" s="18" cm="1">
        <f t="array" ref="Z3:Z143">TREND(Basis!N4:N19,Basis!$E$4:$E$19,'Data TREND'!$X$3:$X$143,)</f>
        <v>117.20215327933994</v>
      </c>
      <c r="AA3" s="18" cm="1">
        <f t="array" ref="AA3:AA143">TREND(Basis!O4:O19,Basis!$E$4:$E$19,'Data TREND'!$X$3:$X$143,)</f>
        <v>87.204412550966751</v>
      </c>
      <c r="AB3" s="18" cm="1">
        <f t="array" ref="AB3:AB143">TREND(Basis!P4:P19,Basis!$E$4:$E$19,'Data TREND'!$X$3:$X$143,)</f>
        <v>57.315360532544467</v>
      </c>
      <c r="AC3" s="41" cm="1">
        <f t="array" ref="AC3:AC143">TREND(Basis!Q4:Q19,Basis!$E$4:$E$19,'Data TREND'!$X$3:$X$143,)</f>
        <v>261.96285138745111</v>
      </c>
      <c r="AD3" s="18" cm="1">
        <f t="array" ref="AD3:AD143">TREND(Basis!R4:R19,Basis!$E$4:$E$19,'Data TREND'!$X$3:$X$143,)</f>
        <v>56.635707197524617</v>
      </c>
      <c r="AE3" s="18" cm="1">
        <f t="array" ref="AE3:AE143">TREND(Basis!S4:S19,Basis!$E$4:$E$19,'Data TREND'!$X$3:$X$143,)</f>
        <v>23.203799477535171</v>
      </c>
      <c r="AF3" s="25"/>
      <c r="AG3" s="20" cm="1">
        <f t="array" ref="AG3:AG143">TREND(Basis!N24:N39,Basis!$E$24:$E$39,'Data TREND'!$X$3:$X$143,)</f>
        <v>191.37132041721628</v>
      </c>
      <c r="AH3" s="20" cm="1">
        <f t="array" ref="AH3:AH143">TREND(Basis!O24:O39,Basis!$E$24:$E$39,'Data TREND'!$X$3:$X$143,)</f>
        <v>88.477623052833238</v>
      </c>
      <c r="AI3" s="20" cm="1">
        <f t="array" ref="AI3:AI143">TREND(Basis!P24:P39,Basis!$E$24:$E$39,'Data TREND'!$X$3:$X$143,)</f>
        <v>62.641828177268138</v>
      </c>
      <c r="AJ3" s="42" cm="1">
        <f t="array" ref="AJ3:AJ143">TREND(Basis!Q24:Q39,Basis!$E$24:$E$39,'Data TREND'!$X$3:$X$143,)</f>
        <v>342.89008549689106</v>
      </c>
      <c r="AK3" s="20" cm="1">
        <f t="array" ref="AK3:AK143">TREND(Basis!R24:R39,Basis!$E$24:$E$39,'Data TREND'!$X$3:$X$143,)</f>
        <v>71.5555629135864</v>
      </c>
      <c r="AL3" s="20" cm="1">
        <f t="array" ref="AL3:AL143">TREND(Basis!S24:S39,Basis!$E$24:$E$39,'Data TREND'!$X$3:$X$143,)</f>
        <v>29.178897700818631</v>
      </c>
      <c r="AN3" s="20" cm="1">
        <f t="array" ref="AN3:AN143">TREND(Basis!N44:N59,Basis!$E$44:$E$59,'Data TREND'!$X$3:$X$143,)</f>
        <v>252.69755205336256</v>
      </c>
      <c r="AO3" s="20" cm="1">
        <f t="array" ref="AO3:AO143">TREND(Basis!O44:O59,Basis!$E$44:$E$59,'Data TREND'!$X$3:$X$143,)</f>
        <v>89.938359456020279</v>
      </c>
      <c r="AP3" s="20" cm="1">
        <f t="array" ref="AP3:AP143">TREND(Basis!P44:P59,Basis!$E$44:$E$59,'Data TREND'!$X$3:$X$143,)</f>
        <v>70.343345783298204</v>
      </c>
      <c r="AQ3" s="42" cm="1">
        <f t="array" ref="AQ3:AQ143">TREND(Basis!Q44:Q59,Basis!$E$44:$E$59,'Data TREND'!$X$3:$X$143,)</f>
        <v>412.72092519719592</v>
      </c>
      <c r="AR3" s="20" cm="1">
        <f t="array" ref="AR3:AR143">TREND(Basis!R44:R59,Basis!$E$44:$E$59,'Data TREND'!$X$3:$X$143,)</f>
        <v>82.975523326230302</v>
      </c>
      <c r="AS3" s="20" cm="1">
        <f t="array" ref="AS3:AS143">TREND(Basis!S44:S59,Basis!$E$44:$E$59,'Data TREND'!$X$3:$X$143,)</f>
        <v>33.908533405261167</v>
      </c>
      <c r="AU3" s="45">
        <v>10</v>
      </c>
      <c r="AV3" s="44">
        <f>AU3/2.4</f>
        <v>4.166666666666667</v>
      </c>
      <c r="AW3" s="18" cm="1">
        <f t="array" ref="AW3:AW143">TREND(Basis!U4:U19,Basis!$E$4:$E$19,'Data TREND'!$AU$3:$AU$143,)</f>
        <v>166.38931563330794</v>
      </c>
      <c r="AX3" s="18" cm="1">
        <f t="array" ref="AX3:AX143">TREND(Basis!V4:V19,Basis!$E$4:$E$19,'Data TREND'!$AU$3:$AU$143,)</f>
        <v>116.20211029231285</v>
      </c>
      <c r="AY3" s="18" cm="1">
        <f t="array" ref="AY3:AY143">TREND(Basis!W4:W19,Basis!$E$4:$E$19,'Data TREND'!$AU$3:$AU$143,)</f>
        <v>57.315360532544467</v>
      </c>
      <c r="AZ3" s="41" cm="1">
        <f t="array" ref="AZ3:AZ143">TREND(Basis!X4:X19,Basis!$E$4:$E$19,'Data TREND'!$AU$3:$AU$143,)</f>
        <v>340.43089966948781</v>
      </c>
      <c r="BA3" s="18" cm="1">
        <f t="array" ref="BA3:BA143">TREND(Basis!Y4:Y19,Basis!$E$4:$E$19,'Data TREND'!$AU$3:$AU$143,)</f>
        <v>71.932497707475264</v>
      </c>
      <c r="BB3" s="18" cm="1">
        <f t="array" ref="BB3:BB143">TREND(Basis!Z4:Z19,Basis!$E$4:$E$19,'Data TREND'!$AU$3:$AU$143,)</f>
        <v>29.457116574353599</v>
      </c>
      <c r="BC3" s="25"/>
      <c r="BD3" s="20" cm="1">
        <f t="array" ref="BD3:BD143">TREND(Basis!U24:U39,Basis!$E$24:$E$39,'Data TREND'!$AU$3:$AU$143,)</f>
        <v>257.84220129017984</v>
      </c>
      <c r="BE3" s="20" cm="1">
        <f t="array" ref="BE3:BE143">TREND(Basis!V24:V39,Basis!$E$24:$E$39,'Data TREND'!$AU$3:$AU$143,)</f>
        <v>117.90927267154183</v>
      </c>
      <c r="BF3" s="20" cm="1">
        <f t="array" ref="BF3:BF143">TREND(Basis!W24:W39,Basis!$E$24:$E$39,'Data TREND'!$AU$3:$AU$143,)</f>
        <v>63.369998836818588</v>
      </c>
      <c r="BG3" s="42" cm="1">
        <f t="array" ref="BG3:BG143">TREND(Basis!X24:X39,Basis!$E$24:$E$39,'Data TREND'!$AU$3:$AU$143,)</f>
        <v>439.12081879460368</v>
      </c>
      <c r="BH3" s="20" cm="1">
        <f t="array" ref="BH3:BH143">TREND(Basis!Y24:Y39,Basis!$E$24:$E$39,'Data TREND'!$AU$3:$AU$143,)</f>
        <v>88.85445305118418</v>
      </c>
      <c r="BI3" s="20" cm="1">
        <f t="array" ref="BI3:BI143">TREND(Basis!Z24:Z39,Basis!$E$24:$E$39,'Data TREND'!$AU$3:$AU$143,)</f>
        <v>36.075041650317701</v>
      </c>
      <c r="BK3" s="20" cm="1">
        <f t="array" ref="BK3:BK143">TREND(Basis!U44:U59,Basis!$E$44:$E$59,'Data TREND'!$AU$3:$AU$143,)</f>
        <v>351.74047488732879</v>
      </c>
      <c r="BL3" s="20" cm="1">
        <f t="array" ref="BL3:BL143">TREND(Basis!V44:V59,Basis!$E$44:$E$59,'Data TREND'!$AU$3:$AU$143,)</f>
        <v>119.57120898093999</v>
      </c>
      <c r="BM3" s="20" cm="1">
        <f t="array" ref="BM3:BM143">TREND(Basis!W44:W59,Basis!$E$44:$E$59,'Data TREND'!$AU$3:$AU$143,)</f>
        <v>70.343345783298204</v>
      </c>
      <c r="BN3" s="42" cm="1">
        <f t="array" ref="BN3:BN143">TREND(Basis!X44:X59,Basis!$E$44:$E$59,'Data TREND'!$AU$3:$AU$143,)</f>
        <v>541.80066523081064</v>
      </c>
      <c r="BO3" s="20" cm="1">
        <f t="array" ref="BO3:BO143">TREND(Basis!Y44:Y59,Basis!$E$44:$E$59,'Data TREND'!$AU$3:$AU$143,)</f>
        <v>107.14689803983147</v>
      </c>
      <c r="BP3" s="20" cm="1">
        <f t="array" ref="BP3:BP143">TREND(Basis!Z44:Z59,Basis!$E$44:$E$59,'Data TREND'!$AU$3:$AU$143,)</f>
        <v>43.739993005780519</v>
      </c>
      <c r="BR3" s="45">
        <v>10</v>
      </c>
      <c r="BS3" s="44">
        <f>BR3/2.4</f>
        <v>4.166666666666667</v>
      </c>
      <c r="BT3" s="18" cm="1">
        <f t="array" ref="BT3:BT143">TREND(Basis!AB4:AB19,Basis!$E$4:$E$19,'Data TREND'!$BR$3:$BR$143,)</f>
        <v>230.91688215648486</v>
      </c>
      <c r="BU3" s="18" cm="1">
        <f t="array" ref="BU3:BU143">TREND(Basis!AC4:AC19,Basis!$E$4:$E$19,'Data TREND'!$BR$3:$BR$143,)</f>
        <v>145.39408432236834</v>
      </c>
      <c r="BV3" s="18" cm="1">
        <f t="array" ref="BV3:BV143">TREND(Basis!AD4:AD19,Basis!$E$4:$E$19,'Data TREND'!$BR$3:$BR$143,)</f>
        <v>57.315360532544467</v>
      </c>
      <c r="BW3" s="41" cm="1">
        <f t="array" ref="BW3:BW143">TREND(Basis!AE4:AE19,Basis!$E$4:$E$19,'Data TREND'!$BR$3:$BR$143,)</f>
        <v>433.75426667887859</v>
      </c>
      <c r="BX3" s="18" cm="1">
        <f t="array" ref="BX3:BX143">TREND(Basis!AF4:AF19,Basis!$E$4:$E$19,'Data TREND'!$BR$3:$BR$143,)</f>
        <v>89.625594200028161</v>
      </c>
      <c r="BY3" s="18" cm="1">
        <f t="array" ref="BY3:BY143">TREND(Basis!AG4:AG19,Basis!$E$4:$E$19,'Data TREND'!$BR$3:$BR$143,)</f>
        <v>36.56312775534186</v>
      </c>
      <c r="BZ3" s="25"/>
      <c r="CA3" s="20" cm="1">
        <f t="array" ref="CA3:CA143">TREND(Basis!AB24:AB39,Basis!$E$24:$E$39,'Data TREND'!$BR$3:$BR$143,)</f>
        <v>350.26860450026152</v>
      </c>
      <c r="CB3" s="20" cm="1">
        <f t="array" ref="CB3:CB143">TREND(Basis!AC24:AC39,Basis!$E$24:$E$39,'Data TREND'!$BR$3:$BR$143,)</f>
        <v>147.51393868420837</v>
      </c>
      <c r="CC3" s="20" cm="1">
        <f t="array" ref="CC3:CC143">TREND(Basis!AD24:AD39,Basis!$E$24:$E$39,'Data TREND'!$BR$3:$BR$143,)</f>
        <v>63.369998836818588</v>
      </c>
      <c r="CD3" s="42" cm="1">
        <f t="array" ref="CD3:CD143">TREND(Basis!AE24:AE39,Basis!$E$24:$E$39,'Data TREND'!$BR$3:$BR$143,)</f>
        <v>561.37997203021382</v>
      </c>
      <c r="CE3" s="20" cm="1">
        <f t="array" ref="CE3:CE143">TREND(Basis!AF24:AF39,Basis!$E$24:$E$39,'Data TREND'!$BR$3:$BR$143,)</f>
        <v>112.28428772566741</v>
      </c>
      <c r="CF3" s="20" cm="1">
        <f t="array" ref="CF3:CF143">TREND(Basis!AG24:AG39,Basis!$E$24:$E$39,'Data TREND'!$BR$3:$BR$143,)</f>
        <v>45.810885071144554</v>
      </c>
      <c r="CH3" s="20" cm="1">
        <f t="array" ref="CH3:CH143">TREND(Basis!AB44:AB59,Basis!$E$44:$E$59,'Data TREND'!$BR$3:$BR$143,)</f>
        <v>468.90814360818018</v>
      </c>
      <c r="CI3" s="20" cm="1">
        <f t="array" ref="CI3:CI143">TREND(Basis!AC44:AC59,Basis!$E$44:$E$59,'Data TREND'!$BR$3:$BR$143,)</f>
        <v>149.64984903017745</v>
      </c>
      <c r="CJ3" s="20" cm="1">
        <f t="array" ref="CJ3:CJ143">TREND(Basis!AD44:AD59,Basis!$E$44:$E$59,'Data TREND'!$BR$3:$BR$143,)</f>
        <v>70.343345783298204</v>
      </c>
      <c r="CK3" s="42" cm="1">
        <f t="array" ref="CK3:CK143">TREND(Basis!AE44:AE59,Basis!$E$44:$E$59,'Data TREND'!$BR$3:$BR$143,)</f>
        <v>688.84549845092261</v>
      </c>
      <c r="CL3" s="20" cm="1">
        <f t="array" ref="CL3:CL143">TREND(Basis!AF44:AF59,Basis!$E$44:$E$59,'Data TREND'!$BR$3:$BR$143,)</f>
        <v>135.13960633965709</v>
      </c>
      <c r="CM3" s="20" cm="1">
        <f t="array" ref="CM3:CM143">TREND(Basis!AG44:AG59,Basis!$E$44:$E$59,'Data TREND'!$BR$3:$BR$143,)</f>
        <v>55.218327005891865</v>
      </c>
      <c r="CO3" s="45">
        <v>10</v>
      </c>
      <c r="CP3" s="44">
        <f>CO3/2.4</f>
        <v>4.166666666666667</v>
      </c>
      <c r="CQ3" s="18" cm="1">
        <f t="array" ref="CQ3:CQ143">TREND(Basis!AI4:AI19,Basis!$E$4:$E$19,'Data TREND'!$CO$3:$CO$143,)</f>
        <v>265.06852201747347</v>
      </c>
      <c r="CR3" s="18" cm="1">
        <f t="array" ref="CR3:CR143">TREND(Basis!AJ4:AJ19,Basis!$E$4:$E$19,'Data TREND'!$CO$3:$CO$143,)</f>
        <v>174.64866414928849</v>
      </c>
      <c r="CS3" s="18" cm="1">
        <f t="array" ref="CS3:CS143">TREND(Basis!AK4:AK19,Basis!$E$4:$E$19,'Data TREND'!$CO$3:$CO$143,)</f>
        <v>57.315360532544467</v>
      </c>
      <c r="CT3" s="41" cm="1">
        <f t="array" ref="CT3:CT143">TREND(Basis!AL4:AL19,Basis!$E$4:$E$19,'Data TREND'!$CO$3:$CO$143,)</f>
        <v>496.95059357391551</v>
      </c>
      <c r="CU3" s="18" cm="1">
        <f t="array" ref="CU3:CU143">TREND(Basis!AM4:AM19,Basis!$E$4:$E$19,'Data TREND'!$CO$3:$CO$143,)</f>
        <v>102.10882467570055</v>
      </c>
      <c r="CV3" s="18" cm="1">
        <f t="array" ref="CV3:CV143">TREND(Basis!AN4:AN19,Basis!$E$4:$E$19,'Data TREND'!$CO$3:$CO$143,)</f>
        <v>41.573147302359359</v>
      </c>
      <c r="CW3" s="25"/>
      <c r="CX3" s="20" cm="1">
        <f t="array" ref="CX3:CX143">TREND(Basis!AI24:AI39,Basis!$E$24:$E$39,'Data TREND'!$CO$3:$CO$143,)</f>
        <v>407.40406176946459</v>
      </c>
      <c r="CY3" s="20" cm="1">
        <f t="array" ref="CY3:CY143">TREND(Basis!AJ24:AJ39,Basis!$E$24:$E$39,'Data TREND'!$CO$3:$CO$143,)</f>
        <v>177.06721230465948</v>
      </c>
      <c r="CZ3" s="20" cm="1">
        <f t="array" ref="CZ3:CZ143">TREND(Basis!AK24:AK39,Basis!$E$24:$E$39,'Data TREND'!$CO$3:$CO$143,)</f>
        <v>63.369998836818588</v>
      </c>
      <c r="DA3" s="42" cm="1">
        <f t="array" ref="DA3:DA143">TREND(Basis!AL24:AL39,Basis!$E$24:$E$39,'Data TREND'!$CO$3:$CO$143,)</f>
        <v>647.62899915988658</v>
      </c>
      <c r="DB3" s="20" cm="1">
        <f t="array" ref="DB3:DB143">TREND(Basis!AM24:AM39,Basis!$E$24:$E$39,'Data TREND'!$CO$3:$CO$143,)</f>
        <v>128.71374363318762</v>
      </c>
      <c r="DC3" s="20" cm="1">
        <f t="array" ref="DC3:DC143">TREND(Basis!AN24:AN39,Basis!$E$24:$E$39,'Data TREND'!$CO$3:$CO$143,)</f>
        <v>52.516618039439599</v>
      </c>
      <c r="DE3" s="20" cm="1">
        <f t="array" ref="DE3:DE143">TREND(Basis!AI44:AI59,Basis!$E$44:$E$59,'Data TREND'!$CO$3:$CO$143,)</f>
        <v>549.23045713332147</v>
      </c>
      <c r="DF3" s="20" cm="1">
        <f t="array" ref="DF3:DF143">TREND(Basis!AJ44:AJ59,Basis!$E$44:$E$59,'Data TREND'!$CO$3:$CO$143,)</f>
        <v>179.51300555812509</v>
      </c>
      <c r="DG3" s="20" cm="1">
        <f t="array" ref="DG3:DG143">TREND(Basis!AK44:AK59,Basis!$E$44:$E$59,'Data TREND'!$CO$3:$CO$143,)</f>
        <v>70.343345783298204</v>
      </c>
      <c r="DH3" s="42" cm="1">
        <f t="array" ref="DH3:DH143">TREND(Basis!AL44:AL59,Basis!$E$44:$E$59,'Data TREND'!$CO$3:$CO$143,)</f>
        <v>798.90542517920608</v>
      </c>
      <c r="DI3" s="20" cm="1">
        <f t="array" ref="DI3:DI143">TREND(Basis!AM44:AM59,Basis!$E$44:$E$59,'Data TREND'!$CO$3:$CO$143,)</f>
        <v>155.88273768650822</v>
      </c>
      <c r="DJ3" s="20" cm="1">
        <f t="array" ref="DJ3:DJ143">TREND(Basis!AN44:AN59,Basis!$E$44:$E$59,'Data TREND'!$CO$3:$CO$143,)</f>
        <v>63.595590777637916</v>
      </c>
      <c r="DL3" s="45">
        <v>10</v>
      </c>
      <c r="DM3" s="44">
        <f>DL3/2.4</f>
        <v>4.166666666666667</v>
      </c>
      <c r="DN3" s="18" cm="1">
        <f t="array" ref="DN3:DN143">TREND(Basis!AP4:AP19,Basis!$E$4:$E$19,'Data TREND'!$DL$3:$DL$143,)</f>
        <v>298.9540545696043</v>
      </c>
      <c r="DO3" s="18" cm="1">
        <f t="array" ref="DO3:DO143">TREND(Basis!AQ4:AQ19,Basis!$E$4:$E$19,'Data TREND'!$DL$3:$DL$143,)</f>
        <v>203.70427546848131</v>
      </c>
      <c r="DP3" s="18" cm="1">
        <f t="array" ref="DP3:DP143">TREND(Basis!AR4:AR19,Basis!$E$4:$E$19,'Data TREND'!$DL$3:$DL$143,)</f>
        <v>57.315360532544467</v>
      </c>
      <c r="DQ3" s="41" cm="1">
        <f t="array" ref="DQ3:DQ143">TREND(Basis!AS4:AS19,Basis!$E$4:$E$19,'Data TREND'!$DL$3:$DL$143,)</f>
        <v>560.10556545832765</v>
      </c>
      <c r="DR3" s="18" cm="1">
        <f t="array" ref="DR3:DR143">TREND(Basis!AT4:AT19,Basis!$E$4:$E$19,'Data TREND'!$DL$3:$DL$143,)</f>
        <v>114.57791067119663</v>
      </c>
      <c r="DS3" s="18" cm="1">
        <f t="array" ref="DS3:DS143">TREND(Basis!AU4:AU19,Basis!$E$4:$E$19,'Data TREND'!$DL$3:$DL$143,)</f>
        <v>46.822056183388447</v>
      </c>
      <c r="DT3" s="25"/>
      <c r="DU3" s="20" cm="1">
        <f t="array" ref="DU3:DU143">TREND(Basis!AP24:AP39,Basis!$E$24:$E$39,'Data TREND'!$DL$3:$DL$143,)</f>
        <v>464.40775760420854</v>
      </c>
      <c r="DV3" s="20" cm="1">
        <f t="array" ref="DV3:DV143">TREND(Basis!AQ24:AQ39,Basis!$E$24:$E$39,'Data TREND'!$DL$3:$DL$143,)</f>
        <v>206.45989543735124</v>
      </c>
      <c r="DW3" s="20" cm="1">
        <f t="array" ref="DW3:DW143">TREND(Basis!AR24:AR39,Basis!$E$24:$E$39,'Data TREND'!$DL$3:$DL$143,)</f>
        <v>63.369998836818588</v>
      </c>
      <c r="DX3" s="42" cm="1">
        <f t="array" ref="DX3:DX143">TREND(Basis!AS24:AS39,Basis!$E$24:$E$39,'Data TREND'!$DL$3:$DL$143,)</f>
        <v>734.30720395592016</v>
      </c>
      <c r="DY3" s="20" cm="1">
        <f t="array" ref="DY3:DY143">TREND(Basis!AT24:AT39,Basis!$E$24:$E$39,'Data TREND'!$DL$3:$DL$143,)</f>
        <v>145.02254486143906</v>
      </c>
      <c r="DZ3" s="20" cm="1">
        <f t="array" ref="DZ3:DZ143">TREND(Basis!AU24:AU39,Basis!$E$24:$E$39,'Data TREND'!$DL$3:$DL$143,)</f>
        <v>59.22396102982399</v>
      </c>
      <c r="EB3" s="20" cm="1">
        <f t="array" ref="EB3:EB143">TREND(Basis!AP44:AP59,Basis!$E$44:$E$59,'Data TREND'!$DL$3:$DL$143,)</f>
        <v>629.50926685314209</v>
      </c>
      <c r="EC3" s="20" cm="1">
        <f t="array" ref="EC3:EC143">TREND(Basis!AQ44:AQ59,Basis!$E$44:$E$59,'Data TREND'!$DL$3:$DL$143,)</f>
        <v>209.40452054688996</v>
      </c>
      <c r="ED3" s="20" cm="1">
        <f t="array" ref="ED3:ED143">TREND(Basis!AR44:AR59,Basis!$E$44:$E$59,'Data TREND'!$DL$3:$DL$143,)</f>
        <v>70.343345783298204</v>
      </c>
      <c r="EE3" s="42" cm="1">
        <f t="array" ref="EE3:EE143">TREND(Basis!AS44:AS59,Basis!$E$44:$E$59,'Data TREND'!$DL$3:$DL$143,)</f>
        <v>909.32115490877641</v>
      </c>
      <c r="EF3" s="20" cm="1">
        <f t="array" ref="EF3:EF143">TREND(Basis!AT44:AT59,Basis!$E$44:$E$59,'Data TREND'!$DL$3:$DL$143,)</f>
        <v>176.56477675962086</v>
      </c>
      <c r="EG3" s="20" cm="1">
        <f t="array" ref="EG3:EG143">TREND(Basis!AU44:AU59,Basis!$E$44:$E$59,'Data TREND'!$DL$3:$DL$143,)</f>
        <v>72.252212852382641</v>
      </c>
    </row>
    <row r="4" spans="1:138" x14ac:dyDescent="0.25">
      <c r="A4" s="45">
        <v>11</v>
      </c>
      <c r="B4" s="44">
        <f t="shared" ref="B4:B67" si="0">A4/2.4</f>
        <v>4.5833333333333339</v>
      </c>
      <c r="C4" s="18">
        <v>70.709240661895095</v>
      </c>
      <c r="D4" s="18">
        <v>62.602977880432846</v>
      </c>
      <c r="E4" s="18">
        <v>62.568204263960183</v>
      </c>
      <c r="F4" s="41">
        <v>195.9518681223291</v>
      </c>
      <c r="G4" s="18">
        <v>41.29289339830067</v>
      </c>
      <c r="H4" s="20">
        <v>16.96236144118166</v>
      </c>
      <c r="I4" s="25"/>
      <c r="J4" s="20">
        <v>111.61174354537053</v>
      </c>
      <c r="K4" s="20">
        <v>63.173391824724312</v>
      </c>
      <c r="L4" s="20">
        <v>68.546550283269013</v>
      </c>
      <c r="M4" s="42">
        <v>243.42029394467767</v>
      </c>
      <c r="N4" s="7">
        <v>49.305858288092111</v>
      </c>
      <c r="O4" s="7">
        <v>20.09826046491273</v>
      </c>
      <c r="Q4" s="7">
        <v>157.58178367793593</v>
      </c>
      <c r="R4" s="7">
        <v>64.086924974645328</v>
      </c>
      <c r="S4" s="7">
        <v>75.433642618259</v>
      </c>
      <c r="T4" s="43">
        <v>297.14272494187435</v>
      </c>
      <c r="U4" s="7">
        <v>58.149890714327753</v>
      </c>
      <c r="V4" s="7">
        <v>23.641866465899898</v>
      </c>
      <c r="X4" s="45">
        <v>11</v>
      </c>
      <c r="Y4" s="44">
        <f t="shared" ref="Y4:Y67" si="1">X4/2.4</f>
        <v>4.5833333333333339</v>
      </c>
      <c r="Z4" s="18">
        <v>121.31415105932322</v>
      </c>
      <c r="AA4" s="18">
        <v>93.554556165105978</v>
      </c>
      <c r="AB4" s="18">
        <v>62.568204263960183</v>
      </c>
      <c r="AC4" s="41">
        <v>277.67265776590318</v>
      </c>
      <c r="AD4" s="18">
        <v>56.450080388684164</v>
      </c>
      <c r="AE4" s="20">
        <v>23.129559144841462</v>
      </c>
      <c r="AF4" s="25"/>
      <c r="AG4" s="20">
        <v>196.35683527639915</v>
      </c>
      <c r="AH4" s="20">
        <v>94.804724178478637</v>
      </c>
      <c r="AI4" s="20">
        <v>67.827518757661295</v>
      </c>
      <c r="AJ4" s="42">
        <v>359.38236086660709</v>
      </c>
      <c r="AK4" s="7">
        <v>71.236911500106785</v>
      </c>
      <c r="AL4" s="7">
        <v>29.048542120082775</v>
      </c>
      <c r="AN4" s="7">
        <v>258.89792778416756</v>
      </c>
      <c r="AO4" s="7">
        <v>96.243012015162506</v>
      </c>
      <c r="AP4" s="7">
        <v>75.433642618259</v>
      </c>
      <c r="AQ4" s="43">
        <v>430.31503145664647</v>
      </c>
      <c r="AR4" s="7">
        <v>82.568232277345984</v>
      </c>
      <c r="AS4" s="7">
        <v>33.74182942179398</v>
      </c>
      <c r="AU4" s="45">
        <v>11</v>
      </c>
      <c r="AV4" s="44">
        <f t="shared" ref="AV4:AV67" si="2">AU4/2.4</f>
        <v>4.5833333333333339</v>
      </c>
      <c r="AW4" s="18">
        <v>171.72520728356261</v>
      </c>
      <c r="AX4" s="18">
        <v>124.66958693008138</v>
      </c>
      <c r="AY4" s="18">
        <v>62.568204263960183</v>
      </c>
      <c r="AZ4" s="41">
        <v>359.47987609897416</v>
      </c>
      <c r="BA4" s="18">
        <v>71.677348969220944</v>
      </c>
      <c r="BB4" s="20">
        <v>29.350562043300119</v>
      </c>
      <c r="BC4" s="25"/>
      <c r="BD4" s="20">
        <v>264.86897639510636</v>
      </c>
      <c r="BE4" s="20">
        <v>126.34720434478885</v>
      </c>
      <c r="BF4" s="20">
        <v>68.546550283269013</v>
      </c>
      <c r="BG4" s="42">
        <v>459.76346555336579</v>
      </c>
      <c r="BH4" s="7">
        <v>88.468767280806915</v>
      </c>
      <c r="BI4" s="7">
        <v>35.919486400489355</v>
      </c>
      <c r="BK4" s="7">
        <v>360.48678659351776</v>
      </c>
      <c r="BL4" s="7">
        <v>127.98380518422094</v>
      </c>
      <c r="BM4" s="7">
        <v>75.433642618259</v>
      </c>
      <c r="BN4" s="43">
        <v>564.04799929025296</v>
      </c>
      <c r="BO4" s="7">
        <v>106.61058553647408</v>
      </c>
      <c r="BP4" s="7">
        <v>43.52223376170479</v>
      </c>
      <c r="BR4" s="45">
        <v>11</v>
      </c>
      <c r="BS4" s="44">
        <f t="shared" ref="BS4:BS67" si="3">BR4/2.4</f>
        <v>4.5833333333333339</v>
      </c>
      <c r="BT4" s="18">
        <v>238.12629961533651</v>
      </c>
      <c r="BU4" s="18">
        <v>155.97337450956803</v>
      </c>
      <c r="BV4" s="18">
        <v>62.568204263960183</v>
      </c>
      <c r="BW4" s="41">
        <v>456.79575486741618</v>
      </c>
      <c r="BX4" s="18">
        <v>89.293748284530821</v>
      </c>
      <c r="BY4" s="20">
        <v>36.430112313566525</v>
      </c>
      <c r="BZ4" s="25"/>
      <c r="CA4" s="20">
        <v>360.17860055368294</v>
      </c>
      <c r="CB4" s="20">
        <v>158.05889688386301</v>
      </c>
      <c r="CC4" s="20">
        <v>68.546550283269013</v>
      </c>
      <c r="CD4" s="42">
        <v>587.00922565457017</v>
      </c>
      <c r="CE4" s="7">
        <v>111.79021225211896</v>
      </c>
      <c r="CF4" s="7">
        <v>45.608919808216072</v>
      </c>
      <c r="CH4" s="7">
        <v>481.3325096283038</v>
      </c>
      <c r="CI4" s="7">
        <v>160.16317057198427</v>
      </c>
      <c r="CJ4" s="7">
        <v>75.433642618259</v>
      </c>
      <c r="CK4" s="43">
        <v>716.87192663530266</v>
      </c>
      <c r="CL4" s="7">
        <v>134.46844820752406</v>
      </c>
      <c r="CM4" s="7">
        <v>54.944801238594778</v>
      </c>
      <c r="CO4" s="45">
        <v>11</v>
      </c>
      <c r="CP4" s="44">
        <f t="shared" ref="CP4:CP67" si="4">CO4/2.4</f>
        <v>4.5833333333333339</v>
      </c>
      <c r="CQ4" s="18">
        <v>272.85102171213384</v>
      </c>
      <c r="CR4" s="18">
        <v>187.34513942786896</v>
      </c>
      <c r="CS4" s="18">
        <v>62.568204263960183</v>
      </c>
      <c r="CT4" s="41">
        <v>522.68283042864425</v>
      </c>
      <c r="CU4" s="18">
        <v>101.71957070268891</v>
      </c>
      <c r="CV4" s="20">
        <v>41.414390861387034</v>
      </c>
      <c r="CW4" s="25"/>
      <c r="CX4" s="20">
        <v>418.31009020304975</v>
      </c>
      <c r="CY4" s="20">
        <v>189.72170112333347</v>
      </c>
      <c r="CZ4" s="20">
        <v>68.546550283269013</v>
      </c>
      <c r="DA4" s="42">
        <v>676.36386423634713</v>
      </c>
      <c r="DB4" s="7">
        <v>128.13052495274596</v>
      </c>
      <c r="DC4" s="7">
        <v>52.279898025380575</v>
      </c>
      <c r="DE4" s="7">
        <v>563.08204868096425</v>
      </c>
      <c r="DF4" s="7">
        <v>192.12627576186316</v>
      </c>
      <c r="DG4" s="7">
        <v>75.433642618259</v>
      </c>
      <c r="DH4" s="43">
        <v>830.46466518304919</v>
      </c>
      <c r="DI4" s="7">
        <v>155.09078791717212</v>
      </c>
      <c r="DJ4" s="7">
        <v>63.271385432881907</v>
      </c>
      <c r="DL4" s="45">
        <v>11</v>
      </c>
      <c r="DM4" s="44">
        <f t="shared" ref="DM4:DM67" si="5">DL4/2.4</f>
        <v>4.5833333333333339</v>
      </c>
      <c r="DN4" s="18">
        <v>307.31535654701588</v>
      </c>
      <c r="DO4" s="18">
        <v>218.51683890302729</v>
      </c>
      <c r="DP4" s="18">
        <v>62.568204263960183</v>
      </c>
      <c r="DQ4" s="41">
        <v>588.5254095540713</v>
      </c>
      <c r="DR4" s="18">
        <v>114.13020922599054</v>
      </c>
      <c r="DS4" s="20">
        <v>46.637797569921375</v>
      </c>
      <c r="DT4" s="25"/>
      <c r="DU4" s="20">
        <v>476.3072187683</v>
      </c>
      <c r="DV4" s="20">
        <v>221.22469738453199</v>
      </c>
      <c r="DW4" s="20">
        <v>68.546550283269013</v>
      </c>
      <c r="DX4" s="42">
        <v>766.14923761818773</v>
      </c>
      <c r="DY4" s="7">
        <v>144.35283574559367</v>
      </c>
      <c r="DZ4" s="7">
        <v>58.949702556129182</v>
      </c>
      <c r="EB4" s="7">
        <v>644.79046918536403</v>
      </c>
      <c r="EC4" s="7">
        <v>224.12272670565258</v>
      </c>
      <c r="ED4" s="7">
        <v>75.433642618259</v>
      </c>
      <c r="EE4" s="43">
        <v>944.4066069401938</v>
      </c>
      <c r="EF4" s="7">
        <v>175.65059732588259</v>
      </c>
      <c r="EG4" s="7">
        <v>71.876667320868961</v>
      </c>
    </row>
    <row r="5" spans="1:138" x14ac:dyDescent="0.25">
      <c r="A5" s="45">
        <v>12</v>
      </c>
      <c r="B5" s="44">
        <f t="shared" si="0"/>
        <v>5</v>
      </c>
      <c r="C5" s="18">
        <v>73.60023008924415</v>
      </c>
      <c r="D5" s="18">
        <v>66.832197835005616</v>
      </c>
      <c r="E5" s="18">
        <v>67.821047995375906</v>
      </c>
      <c r="F5" s="41">
        <v>208.32472472978807</v>
      </c>
      <c r="G5" s="18">
        <v>41.179367903177706</v>
      </c>
      <c r="H5" s="20">
        <v>16.913761478170873</v>
      </c>
      <c r="I5" s="25"/>
      <c r="J5" s="20">
        <v>114.75794163348674</v>
      </c>
      <c r="K5" s="20">
        <v>67.391659866657108</v>
      </c>
      <c r="L5" s="20">
        <v>73.723101729719431</v>
      </c>
      <c r="M5" s="42">
        <v>255.96072458718479</v>
      </c>
      <c r="N5" s="7">
        <v>49.113516169549037</v>
      </c>
      <c r="O5" s="7">
        <v>20.018773914810719</v>
      </c>
      <c r="Q5" s="7">
        <v>161.22706820179434</v>
      </c>
      <c r="R5" s="7">
        <v>68.290316337125802</v>
      </c>
      <c r="S5" s="7">
        <v>80.523939453219811</v>
      </c>
      <c r="T5" s="43">
        <v>310.08076827760078</v>
      </c>
      <c r="U5" s="7">
        <v>57.874521319701039</v>
      </c>
      <c r="V5" s="7">
        <v>23.529257678954316</v>
      </c>
      <c r="X5" s="45">
        <v>12</v>
      </c>
      <c r="Y5" s="44">
        <f t="shared" si="1"/>
        <v>5</v>
      </c>
      <c r="Z5" s="18">
        <v>125.42614883930651</v>
      </c>
      <c r="AA5" s="18">
        <v>99.904699779245192</v>
      </c>
      <c r="AB5" s="18">
        <v>67.821047995375906</v>
      </c>
      <c r="AC5" s="41">
        <v>293.38246414435525</v>
      </c>
      <c r="AD5" s="18">
        <v>56.264453579843703</v>
      </c>
      <c r="AE5" s="20">
        <v>23.055318812147753</v>
      </c>
      <c r="AF5" s="25"/>
      <c r="AG5" s="20">
        <v>201.342350135582</v>
      </c>
      <c r="AH5" s="20">
        <v>101.13182530412402</v>
      </c>
      <c r="AI5" s="20">
        <v>73.013209338054452</v>
      </c>
      <c r="AJ5" s="42">
        <v>375.87463623632306</v>
      </c>
      <c r="AK5" s="7">
        <v>70.918260086627186</v>
      </c>
      <c r="AL5" s="7">
        <v>28.918186539346916</v>
      </c>
      <c r="AN5" s="7">
        <v>265.09830351497254</v>
      </c>
      <c r="AO5" s="7">
        <v>102.54766457430475</v>
      </c>
      <c r="AP5" s="7">
        <v>80.523939453219811</v>
      </c>
      <c r="AQ5" s="43">
        <v>447.90913771609695</v>
      </c>
      <c r="AR5" s="7">
        <v>82.160941228461667</v>
      </c>
      <c r="AS5" s="7">
        <v>33.575125438326793</v>
      </c>
      <c r="AU5" s="45">
        <v>12</v>
      </c>
      <c r="AV5" s="44">
        <f t="shared" si="2"/>
        <v>5</v>
      </c>
      <c r="AW5" s="18">
        <v>177.06109893381731</v>
      </c>
      <c r="AX5" s="18">
        <v>133.13706356784991</v>
      </c>
      <c r="AY5" s="18">
        <v>67.821047995375906</v>
      </c>
      <c r="AZ5" s="41">
        <v>378.52885252846056</v>
      </c>
      <c r="BA5" s="18">
        <v>71.422200230966624</v>
      </c>
      <c r="BB5" s="20">
        <v>29.24400751224664</v>
      </c>
      <c r="BC5" s="25"/>
      <c r="BD5" s="20">
        <v>271.89575150003287</v>
      </c>
      <c r="BE5" s="20">
        <v>134.78513601803587</v>
      </c>
      <c r="BF5" s="20">
        <v>73.723101729719431</v>
      </c>
      <c r="BG5" s="42">
        <v>480.40611231212785</v>
      </c>
      <c r="BH5" s="7">
        <v>88.083081510429636</v>
      </c>
      <c r="BI5" s="7">
        <v>35.763931150661008</v>
      </c>
      <c r="BK5" s="7">
        <v>369.23309829970674</v>
      </c>
      <c r="BL5" s="7">
        <v>136.3964013875019</v>
      </c>
      <c r="BM5" s="7">
        <v>80.523939453219811</v>
      </c>
      <c r="BN5" s="43">
        <v>586.29533334969528</v>
      </c>
      <c r="BO5" s="7">
        <v>106.0742730331167</v>
      </c>
      <c r="BP5" s="7">
        <v>43.30447451762906</v>
      </c>
      <c r="BR5" s="45">
        <v>12</v>
      </c>
      <c r="BS5" s="44">
        <f t="shared" si="3"/>
        <v>5</v>
      </c>
      <c r="BT5" s="18">
        <v>245.33571707418818</v>
      </c>
      <c r="BU5" s="18">
        <v>166.55266469676775</v>
      </c>
      <c r="BV5" s="18">
        <v>67.821047995375906</v>
      </c>
      <c r="BW5" s="41">
        <v>479.83724305595376</v>
      </c>
      <c r="BX5" s="18">
        <v>88.961902369033467</v>
      </c>
      <c r="BY5" s="20">
        <v>36.297096871791197</v>
      </c>
      <c r="BZ5" s="25"/>
      <c r="CA5" s="20">
        <v>370.08859660710431</v>
      </c>
      <c r="CB5" s="20">
        <v>168.60385508351763</v>
      </c>
      <c r="CC5" s="20">
        <v>73.723101729719431</v>
      </c>
      <c r="CD5" s="42">
        <v>612.63847927892652</v>
      </c>
      <c r="CE5" s="7">
        <v>111.29613677857051</v>
      </c>
      <c r="CF5" s="7">
        <v>45.406954545287597</v>
      </c>
      <c r="CH5" s="7">
        <v>493.75687564842747</v>
      </c>
      <c r="CI5" s="7">
        <v>170.67649211379108</v>
      </c>
      <c r="CJ5" s="7">
        <v>80.523939453219811</v>
      </c>
      <c r="CK5" s="43">
        <v>744.89835481968271</v>
      </c>
      <c r="CL5" s="7">
        <v>133.79729007539103</v>
      </c>
      <c r="CM5" s="7">
        <v>54.671275471297683</v>
      </c>
      <c r="CO5" s="45">
        <v>12</v>
      </c>
      <c r="CP5" s="44">
        <f t="shared" si="4"/>
        <v>5</v>
      </c>
      <c r="CQ5" s="18">
        <v>280.63352140679416</v>
      </c>
      <c r="CR5" s="18">
        <v>200.04161470644945</v>
      </c>
      <c r="CS5" s="18">
        <v>67.821047995375906</v>
      </c>
      <c r="CT5" s="41">
        <v>548.41506728337299</v>
      </c>
      <c r="CU5" s="18">
        <v>101.33031672967728</v>
      </c>
      <c r="CV5" s="20">
        <v>41.255634420414708</v>
      </c>
      <c r="CW5" s="25"/>
      <c r="CX5" s="20">
        <v>429.21611863663486</v>
      </c>
      <c r="CY5" s="20">
        <v>202.3761899420075</v>
      </c>
      <c r="CZ5" s="20">
        <v>73.723101729719431</v>
      </c>
      <c r="DA5" s="42">
        <v>705.09872931280756</v>
      </c>
      <c r="DB5" s="7">
        <v>127.5473062723043</v>
      </c>
      <c r="DC5" s="7">
        <v>52.043178011321551</v>
      </c>
      <c r="DE5" s="7">
        <v>576.93364022860692</v>
      </c>
      <c r="DF5" s="7">
        <v>204.73954596560122</v>
      </c>
      <c r="DG5" s="7">
        <v>80.523939453219811</v>
      </c>
      <c r="DH5" s="43">
        <v>862.02390518689231</v>
      </c>
      <c r="DI5" s="7">
        <v>154.29883814783599</v>
      </c>
      <c r="DJ5" s="7">
        <v>62.947180088125904</v>
      </c>
      <c r="DL5" s="45">
        <v>12</v>
      </c>
      <c r="DM5" s="44">
        <f t="shared" si="5"/>
        <v>5</v>
      </c>
      <c r="DN5" s="18">
        <v>315.67665852442747</v>
      </c>
      <c r="DO5" s="18">
        <v>233.32940233757327</v>
      </c>
      <c r="DP5" s="18">
        <v>67.821047995375906</v>
      </c>
      <c r="DQ5" s="41">
        <v>616.94525364981496</v>
      </c>
      <c r="DR5" s="18">
        <v>113.68250778078446</v>
      </c>
      <c r="DS5" s="20">
        <v>46.45353895645431</v>
      </c>
      <c r="DT5" s="25"/>
      <c r="DU5" s="20">
        <v>488.20667993239152</v>
      </c>
      <c r="DV5" s="20">
        <v>235.98949933171275</v>
      </c>
      <c r="DW5" s="20">
        <v>73.723101729719431</v>
      </c>
      <c r="DX5" s="42">
        <v>797.99127128045518</v>
      </c>
      <c r="DY5" s="7">
        <v>143.68312662974824</v>
      </c>
      <c r="DZ5" s="7">
        <v>58.675444082434382</v>
      </c>
      <c r="EB5" s="7">
        <v>660.07167151758597</v>
      </c>
      <c r="EC5" s="7">
        <v>238.84093286441521</v>
      </c>
      <c r="ED5" s="7">
        <v>80.523939453219811</v>
      </c>
      <c r="EE5" s="43">
        <v>979.49205897161107</v>
      </c>
      <c r="EF5" s="7">
        <v>174.73641789214432</v>
      </c>
      <c r="EG5" s="7">
        <v>71.501121789355267</v>
      </c>
    </row>
    <row r="6" spans="1:138" x14ac:dyDescent="0.25">
      <c r="A6" s="45">
        <v>13</v>
      </c>
      <c r="B6" s="44">
        <f t="shared" si="0"/>
        <v>5.416666666666667</v>
      </c>
      <c r="C6" s="18">
        <v>76.491219516593191</v>
      </c>
      <c r="D6" s="18">
        <v>71.061417789578371</v>
      </c>
      <c r="E6" s="18">
        <v>73.073891726791615</v>
      </c>
      <c r="F6" s="41">
        <v>220.69758133724704</v>
      </c>
      <c r="G6" s="18">
        <v>41.065842408054742</v>
      </c>
      <c r="H6" s="20">
        <v>16.865161515160086</v>
      </c>
      <c r="I6" s="25"/>
      <c r="J6" s="20">
        <v>117.90413972160295</v>
      </c>
      <c r="K6" s="20">
        <v>71.60992790858991</v>
      </c>
      <c r="L6" s="20">
        <v>78.899653176169863</v>
      </c>
      <c r="M6" s="42">
        <v>268.5011552296919</v>
      </c>
      <c r="N6" s="7">
        <v>48.92117405100597</v>
      </c>
      <c r="O6" s="7">
        <v>19.939287364708708</v>
      </c>
      <c r="Q6" s="7">
        <v>164.87235272565275</v>
      </c>
      <c r="R6" s="7">
        <v>72.493707699606261</v>
      </c>
      <c r="S6" s="7">
        <v>85.614236288180621</v>
      </c>
      <c r="T6" s="43">
        <v>323.01881161332722</v>
      </c>
      <c r="U6" s="7">
        <v>57.599151925074324</v>
      </c>
      <c r="V6" s="7">
        <v>23.41664889200873</v>
      </c>
      <c r="X6" s="45">
        <v>13</v>
      </c>
      <c r="Y6" s="44">
        <f t="shared" si="1"/>
        <v>5.416666666666667</v>
      </c>
      <c r="Z6" s="18">
        <v>129.53814661928982</v>
      </c>
      <c r="AA6" s="18">
        <v>106.25484339338442</v>
      </c>
      <c r="AB6" s="18">
        <v>73.073891726791615</v>
      </c>
      <c r="AC6" s="41">
        <v>309.09227052280727</v>
      </c>
      <c r="AD6" s="18">
        <v>56.07882677100325</v>
      </c>
      <c r="AE6" s="20">
        <v>22.981078479454041</v>
      </c>
      <c r="AF6" s="25"/>
      <c r="AG6" s="20">
        <v>206.32786499476484</v>
      </c>
      <c r="AH6" s="20">
        <v>107.45892642976942</v>
      </c>
      <c r="AI6" s="20">
        <v>78.198899918447609</v>
      </c>
      <c r="AJ6" s="42">
        <v>392.36691160603908</v>
      </c>
      <c r="AK6" s="7">
        <v>70.599608673147571</v>
      </c>
      <c r="AL6" s="7">
        <v>28.78783095861106</v>
      </c>
      <c r="AN6" s="7">
        <v>271.29867924577752</v>
      </c>
      <c r="AO6" s="7">
        <v>108.85231713344697</v>
      </c>
      <c r="AP6" s="7">
        <v>85.614236288180621</v>
      </c>
      <c r="AQ6" s="43">
        <v>465.50324397554743</v>
      </c>
      <c r="AR6" s="7">
        <v>81.753650179577349</v>
      </c>
      <c r="AS6" s="7">
        <v>33.408421454859607</v>
      </c>
      <c r="AU6" s="45">
        <v>13</v>
      </c>
      <c r="AV6" s="44">
        <f t="shared" si="2"/>
        <v>5.416666666666667</v>
      </c>
      <c r="AW6" s="18">
        <v>182.396990584072</v>
      </c>
      <c r="AX6" s="18">
        <v>141.60454020561841</v>
      </c>
      <c r="AY6" s="18">
        <v>73.073891726791615</v>
      </c>
      <c r="AZ6" s="41">
        <v>397.57782895794696</v>
      </c>
      <c r="BA6" s="18">
        <v>71.167051492712304</v>
      </c>
      <c r="BB6" s="20">
        <v>29.13745298119316</v>
      </c>
      <c r="BC6" s="25"/>
      <c r="BD6" s="20">
        <v>278.92252660495939</v>
      </c>
      <c r="BE6" s="20">
        <v>143.22306769128292</v>
      </c>
      <c r="BF6" s="20">
        <v>78.899653176169863</v>
      </c>
      <c r="BG6" s="42">
        <v>501.04875907088996</v>
      </c>
      <c r="BH6" s="7">
        <v>87.697395740052372</v>
      </c>
      <c r="BI6" s="7">
        <v>35.608375900832662</v>
      </c>
      <c r="BK6" s="7">
        <v>377.97941000589572</v>
      </c>
      <c r="BL6" s="7">
        <v>144.80899759078287</v>
      </c>
      <c r="BM6" s="7">
        <v>85.614236288180621</v>
      </c>
      <c r="BN6" s="43">
        <v>608.54266740913749</v>
      </c>
      <c r="BO6" s="7">
        <v>105.5379605297593</v>
      </c>
      <c r="BP6" s="7">
        <v>43.086715273553331</v>
      </c>
      <c r="BR6" s="45">
        <v>13</v>
      </c>
      <c r="BS6" s="44">
        <f t="shared" si="3"/>
        <v>5.416666666666667</v>
      </c>
      <c r="BT6" s="18">
        <v>252.54513453303986</v>
      </c>
      <c r="BU6" s="18">
        <v>177.13195488396747</v>
      </c>
      <c r="BV6" s="18">
        <v>73.073891726791615</v>
      </c>
      <c r="BW6" s="41">
        <v>502.87873124449135</v>
      </c>
      <c r="BX6" s="18">
        <v>88.630056453536127</v>
      </c>
      <c r="BY6" s="20">
        <v>36.164081430015862</v>
      </c>
      <c r="BZ6" s="25"/>
      <c r="CA6" s="20">
        <v>379.99859266052567</v>
      </c>
      <c r="CB6" s="20">
        <v>179.14881328317227</v>
      </c>
      <c r="CC6" s="20">
        <v>78.899653176169863</v>
      </c>
      <c r="CD6" s="42">
        <v>638.26773290328288</v>
      </c>
      <c r="CE6" s="7">
        <v>110.80206130502205</v>
      </c>
      <c r="CF6" s="7">
        <v>45.204989282359115</v>
      </c>
      <c r="CH6" s="7">
        <v>506.18124166855108</v>
      </c>
      <c r="CI6" s="7">
        <v>181.1898136555979</v>
      </c>
      <c r="CJ6" s="7">
        <v>85.614236288180621</v>
      </c>
      <c r="CK6" s="43">
        <v>772.92478300406265</v>
      </c>
      <c r="CL6" s="7">
        <v>133.126131943258</v>
      </c>
      <c r="CM6" s="7">
        <v>54.397749704000589</v>
      </c>
      <c r="CO6" s="45">
        <v>13</v>
      </c>
      <c r="CP6" s="44">
        <f t="shared" si="4"/>
        <v>5.416666666666667</v>
      </c>
      <c r="CQ6" s="18">
        <v>288.41602110145453</v>
      </c>
      <c r="CR6" s="18">
        <v>212.73808998502994</v>
      </c>
      <c r="CS6" s="18">
        <v>73.073891726791615</v>
      </c>
      <c r="CT6" s="41">
        <v>574.14730413810184</v>
      </c>
      <c r="CU6" s="18">
        <v>100.94106275666564</v>
      </c>
      <c r="CV6" s="20">
        <v>41.096877979442382</v>
      </c>
      <c r="CW6" s="25"/>
      <c r="CX6" s="20">
        <v>440.12214707021997</v>
      </c>
      <c r="CY6" s="20">
        <v>215.0306787606815</v>
      </c>
      <c r="CZ6" s="20">
        <v>78.899653176169863</v>
      </c>
      <c r="DA6" s="42">
        <v>733.833594389268</v>
      </c>
      <c r="DB6" s="7">
        <v>126.96408759186265</v>
      </c>
      <c r="DC6" s="7">
        <v>51.806457997262527</v>
      </c>
      <c r="DE6" s="7">
        <v>590.7852317762497</v>
      </c>
      <c r="DF6" s="7">
        <v>217.35281616933932</v>
      </c>
      <c r="DG6" s="7">
        <v>85.614236288180621</v>
      </c>
      <c r="DH6" s="43">
        <v>893.58314519073542</v>
      </c>
      <c r="DI6" s="7">
        <v>153.50688837849989</v>
      </c>
      <c r="DJ6" s="7">
        <v>62.622974743369895</v>
      </c>
      <c r="DL6" s="45">
        <v>13</v>
      </c>
      <c r="DM6" s="44">
        <f t="shared" si="5"/>
        <v>5.416666666666667</v>
      </c>
      <c r="DN6" s="18">
        <v>324.03796050183911</v>
      </c>
      <c r="DO6" s="18">
        <v>248.14196577211925</v>
      </c>
      <c r="DP6" s="18">
        <v>73.073891726791615</v>
      </c>
      <c r="DQ6" s="41">
        <v>645.3650977455585</v>
      </c>
      <c r="DR6" s="18">
        <v>113.23480633557838</v>
      </c>
      <c r="DS6" s="20">
        <v>46.269280342987237</v>
      </c>
      <c r="DT6" s="25"/>
      <c r="DU6" s="20">
        <v>500.10614109648304</v>
      </c>
      <c r="DV6" s="20">
        <v>250.75430127889351</v>
      </c>
      <c r="DW6" s="20">
        <v>78.899653176169863</v>
      </c>
      <c r="DX6" s="42">
        <v>829.83330494272263</v>
      </c>
      <c r="DY6" s="7">
        <v>143.01341751390282</v>
      </c>
      <c r="DZ6" s="7">
        <v>58.401185608739574</v>
      </c>
      <c r="EB6" s="7">
        <v>675.35287384980791</v>
      </c>
      <c r="EC6" s="7">
        <v>253.55913902317786</v>
      </c>
      <c r="ED6" s="7">
        <v>85.614236288180621</v>
      </c>
      <c r="EE6" s="43">
        <v>1014.5775110030283</v>
      </c>
      <c r="EF6" s="7">
        <v>173.82223845840605</v>
      </c>
      <c r="EG6" s="7">
        <v>71.125576257841573</v>
      </c>
    </row>
    <row r="7" spans="1:138" x14ac:dyDescent="0.25">
      <c r="A7" s="45">
        <v>14</v>
      </c>
      <c r="B7" s="44">
        <f t="shared" si="0"/>
        <v>5.8333333333333339</v>
      </c>
      <c r="C7" s="18">
        <v>79.382208943942231</v>
      </c>
      <c r="D7" s="18">
        <v>75.290637744151155</v>
      </c>
      <c r="E7" s="18">
        <v>78.326735458207338</v>
      </c>
      <c r="F7" s="41">
        <v>233.07043794470599</v>
      </c>
      <c r="G7" s="18">
        <v>40.952316912931778</v>
      </c>
      <c r="H7" s="20">
        <v>16.816561552149299</v>
      </c>
      <c r="I7" s="25"/>
      <c r="J7" s="20">
        <v>121.05033780971917</v>
      </c>
      <c r="K7" s="20">
        <v>75.828195950522712</v>
      </c>
      <c r="L7" s="20">
        <v>84.076204622620281</v>
      </c>
      <c r="M7" s="42">
        <v>281.04158587219899</v>
      </c>
      <c r="N7" s="7">
        <v>48.728831932462896</v>
      </c>
      <c r="O7" s="7">
        <v>19.859800814606697</v>
      </c>
      <c r="Q7" s="7">
        <v>168.51763724951115</v>
      </c>
      <c r="R7" s="7">
        <v>76.697099062086735</v>
      </c>
      <c r="S7" s="7">
        <v>90.704533123141417</v>
      </c>
      <c r="T7" s="43">
        <v>335.95685494905365</v>
      </c>
      <c r="U7" s="7">
        <v>57.323782530447609</v>
      </c>
      <c r="V7" s="7">
        <v>23.304040105063144</v>
      </c>
      <c r="X7" s="45">
        <v>14</v>
      </c>
      <c r="Y7" s="44">
        <f t="shared" si="1"/>
        <v>5.8333333333333339</v>
      </c>
      <c r="Z7" s="18">
        <v>133.65014439927307</v>
      </c>
      <c r="AA7" s="18">
        <v>112.60498700752365</v>
      </c>
      <c r="AB7" s="18">
        <v>78.326735458207338</v>
      </c>
      <c r="AC7" s="41">
        <v>324.80207690125934</v>
      </c>
      <c r="AD7" s="18">
        <v>55.89319996216279</v>
      </c>
      <c r="AE7" s="20">
        <v>22.906838146760332</v>
      </c>
      <c r="AF7" s="25"/>
      <c r="AG7" s="20">
        <v>211.31337985394768</v>
      </c>
      <c r="AH7" s="20">
        <v>113.78602755541482</v>
      </c>
      <c r="AI7" s="20">
        <v>83.38459049884078</v>
      </c>
      <c r="AJ7" s="42">
        <v>408.85918697575511</v>
      </c>
      <c r="AK7" s="7">
        <v>70.280957259667957</v>
      </c>
      <c r="AL7" s="7">
        <v>28.657475377875201</v>
      </c>
      <c r="AN7" s="7">
        <v>277.49905497658256</v>
      </c>
      <c r="AO7" s="7">
        <v>115.1569696925892</v>
      </c>
      <c r="AP7" s="7">
        <v>90.704533123141417</v>
      </c>
      <c r="AQ7" s="43">
        <v>483.09735023499792</v>
      </c>
      <c r="AR7" s="7">
        <v>81.346359130693017</v>
      </c>
      <c r="AS7" s="7">
        <v>33.24171747139242</v>
      </c>
      <c r="AU7" s="45">
        <v>14</v>
      </c>
      <c r="AV7" s="44">
        <f t="shared" si="2"/>
        <v>5.8333333333333339</v>
      </c>
      <c r="AW7" s="18">
        <v>187.73288223432667</v>
      </c>
      <c r="AX7" s="18">
        <v>150.07201684338693</v>
      </c>
      <c r="AY7" s="18">
        <v>78.326735458207338</v>
      </c>
      <c r="AZ7" s="41">
        <v>416.62680538743336</v>
      </c>
      <c r="BA7" s="18">
        <v>70.911902754457984</v>
      </c>
      <c r="BB7" s="20">
        <v>29.030898450139681</v>
      </c>
      <c r="BC7" s="25"/>
      <c r="BD7" s="20">
        <v>285.9493017098859</v>
      </c>
      <c r="BE7" s="20">
        <v>151.66099936452994</v>
      </c>
      <c r="BF7" s="20">
        <v>84.076204622620281</v>
      </c>
      <c r="BG7" s="42">
        <v>521.69140582965201</v>
      </c>
      <c r="BH7" s="7">
        <v>87.311709969675107</v>
      </c>
      <c r="BI7" s="7">
        <v>35.452820651004316</v>
      </c>
      <c r="BK7" s="7">
        <v>386.72572171208475</v>
      </c>
      <c r="BL7" s="7">
        <v>153.22159379406384</v>
      </c>
      <c r="BM7" s="7">
        <v>90.704533123141417</v>
      </c>
      <c r="BN7" s="43">
        <v>630.79000146857982</v>
      </c>
      <c r="BO7" s="7">
        <v>105.00164802640192</v>
      </c>
      <c r="BP7" s="7">
        <v>42.868956029477602</v>
      </c>
      <c r="BR7" s="45">
        <v>14</v>
      </c>
      <c r="BS7" s="44">
        <f t="shared" si="3"/>
        <v>5.8333333333333339</v>
      </c>
      <c r="BT7" s="18">
        <v>259.7545519918915</v>
      </c>
      <c r="BU7" s="18">
        <v>187.71124507116718</v>
      </c>
      <c r="BV7" s="18">
        <v>78.326735458207338</v>
      </c>
      <c r="BW7" s="41">
        <v>525.92021943302893</v>
      </c>
      <c r="BX7" s="18">
        <v>88.298210538038774</v>
      </c>
      <c r="BY7" s="20">
        <v>36.031065988240528</v>
      </c>
      <c r="BZ7" s="25"/>
      <c r="CA7" s="20">
        <v>389.9085887139471</v>
      </c>
      <c r="CB7" s="20">
        <v>189.69377148282689</v>
      </c>
      <c r="CC7" s="20">
        <v>84.076204622620281</v>
      </c>
      <c r="CD7" s="42">
        <v>663.89698652763911</v>
      </c>
      <c r="CE7" s="7">
        <v>110.3079858314736</v>
      </c>
      <c r="CF7" s="7">
        <v>45.00302401943064</v>
      </c>
      <c r="CH7" s="7">
        <v>518.6056076886747</v>
      </c>
      <c r="CI7" s="7">
        <v>191.70313519740475</v>
      </c>
      <c r="CJ7" s="7">
        <v>90.704533123141417</v>
      </c>
      <c r="CK7" s="43">
        <v>800.95121118844258</v>
      </c>
      <c r="CL7" s="7">
        <v>132.45497381112497</v>
      </c>
      <c r="CM7" s="7">
        <v>54.124223936703501</v>
      </c>
      <c r="CO7" s="45">
        <v>14</v>
      </c>
      <c r="CP7" s="44">
        <f t="shared" si="4"/>
        <v>5.8333333333333339</v>
      </c>
      <c r="CQ7" s="18">
        <v>296.19852079611485</v>
      </c>
      <c r="CR7" s="18">
        <v>225.43456526361041</v>
      </c>
      <c r="CS7" s="18">
        <v>78.326735458207338</v>
      </c>
      <c r="CT7" s="41">
        <v>599.87954099283047</v>
      </c>
      <c r="CU7" s="18">
        <v>100.55180878365401</v>
      </c>
      <c r="CV7" s="20">
        <v>40.938121538470057</v>
      </c>
      <c r="CW7" s="25"/>
      <c r="CX7" s="20">
        <v>451.02817550380507</v>
      </c>
      <c r="CY7" s="20">
        <v>227.68516757935549</v>
      </c>
      <c r="CZ7" s="20">
        <v>84.076204622620281</v>
      </c>
      <c r="DA7" s="42">
        <v>762.56845946572844</v>
      </c>
      <c r="DB7" s="7">
        <v>126.38086891142099</v>
      </c>
      <c r="DC7" s="7">
        <v>51.569737983203495</v>
      </c>
      <c r="DE7" s="7">
        <v>604.63682332389249</v>
      </c>
      <c r="DF7" s="7">
        <v>229.96608637307739</v>
      </c>
      <c r="DG7" s="7">
        <v>90.704533123141417</v>
      </c>
      <c r="DH7" s="43">
        <v>925.14238519457854</v>
      </c>
      <c r="DI7" s="7">
        <v>152.7149386091638</v>
      </c>
      <c r="DJ7" s="7">
        <v>62.298769398613885</v>
      </c>
      <c r="DL7" s="45">
        <v>14</v>
      </c>
      <c r="DM7" s="44">
        <f t="shared" si="5"/>
        <v>5.8333333333333339</v>
      </c>
      <c r="DN7" s="18">
        <v>332.39926247925069</v>
      </c>
      <c r="DO7" s="18">
        <v>262.95452920666526</v>
      </c>
      <c r="DP7" s="18">
        <v>78.326735458207338</v>
      </c>
      <c r="DQ7" s="41">
        <v>673.78494184130216</v>
      </c>
      <c r="DR7" s="18">
        <v>112.78710489037231</v>
      </c>
      <c r="DS7" s="20">
        <v>46.085021729520165</v>
      </c>
      <c r="DT7" s="25"/>
      <c r="DU7" s="20">
        <v>512.00560226057451</v>
      </c>
      <c r="DV7" s="20">
        <v>265.51910322607426</v>
      </c>
      <c r="DW7" s="20">
        <v>84.076204622620281</v>
      </c>
      <c r="DX7" s="42">
        <v>861.67533860499009</v>
      </c>
      <c r="DY7" s="7">
        <v>142.3437083980574</v>
      </c>
      <c r="DZ7" s="7">
        <v>58.126927135044767</v>
      </c>
      <c r="EB7" s="7">
        <v>690.63407618202984</v>
      </c>
      <c r="EC7" s="7">
        <v>268.27734518194052</v>
      </c>
      <c r="ED7" s="7">
        <v>90.704533123141417</v>
      </c>
      <c r="EE7" s="43">
        <v>1049.6629630344455</v>
      </c>
      <c r="EF7" s="7">
        <v>172.90805902466778</v>
      </c>
      <c r="EG7" s="7">
        <v>70.750030726327893</v>
      </c>
    </row>
    <row r="8" spans="1:138" x14ac:dyDescent="0.25">
      <c r="A8" s="45">
        <v>15</v>
      </c>
      <c r="B8" s="44">
        <f t="shared" si="0"/>
        <v>6.25</v>
      </c>
      <c r="C8" s="18">
        <v>82.273198371291286</v>
      </c>
      <c r="D8" s="18">
        <v>79.519857698723911</v>
      </c>
      <c r="E8" s="18">
        <v>83.579579189623047</v>
      </c>
      <c r="F8" s="41">
        <v>245.44329455216496</v>
      </c>
      <c r="G8" s="18">
        <v>40.838791417808814</v>
      </c>
      <c r="H8" s="20">
        <v>16.767961589138512</v>
      </c>
      <c r="I8" s="25"/>
      <c r="J8" s="20">
        <v>124.19653589783537</v>
      </c>
      <c r="K8" s="20">
        <v>80.0464639924555</v>
      </c>
      <c r="L8" s="20">
        <v>89.252756069070713</v>
      </c>
      <c r="M8" s="42">
        <v>293.58201651470608</v>
      </c>
      <c r="N8" s="7">
        <v>48.536489813919829</v>
      </c>
      <c r="O8" s="7">
        <v>19.780314264504682</v>
      </c>
      <c r="Q8" s="7">
        <v>172.16292177336956</v>
      </c>
      <c r="R8" s="7">
        <v>80.900490424567209</v>
      </c>
      <c r="S8" s="7">
        <v>95.794829958102213</v>
      </c>
      <c r="T8" s="43">
        <v>348.89489828478008</v>
      </c>
      <c r="U8" s="7">
        <v>57.048413135820894</v>
      </c>
      <c r="V8" s="7">
        <v>23.191431318117559</v>
      </c>
      <c r="X8" s="45">
        <v>15</v>
      </c>
      <c r="Y8" s="44">
        <f t="shared" si="1"/>
        <v>6.25</v>
      </c>
      <c r="Z8" s="18">
        <v>137.76214217925639</v>
      </c>
      <c r="AA8" s="18">
        <v>118.95513062166287</v>
      </c>
      <c r="AB8" s="18">
        <v>83.579579189623047</v>
      </c>
      <c r="AC8" s="41">
        <v>340.51188327971136</v>
      </c>
      <c r="AD8" s="18">
        <v>55.707573153322336</v>
      </c>
      <c r="AE8" s="20">
        <v>22.832597814066624</v>
      </c>
      <c r="AF8" s="25"/>
      <c r="AG8" s="20">
        <v>216.29889471313052</v>
      </c>
      <c r="AH8" s="20">
        <v>120.11312868106022</v>
      </c>
      <c r="AI8" s="20">
        <v>88.570281079233936</v>
      </c>
      <c r="AJ8" s="42">
        <v>425.35146234547113</v>
      </c>
      <c r="AK8" s="7">
        <v>69.962305846188343</v>
      </c>
      <c r="AL8" s="7">
        <v>28.527119797139346</v>
      </c>
      <c r="AN8" s="7">
        <v>283.69943070738753</v>
      </c>
      <c r="AO8" s="7">
        <v>121.46162225173144</v>
      </c>
      <c r="AP8" s="7">
        <v>95.794829958102213</v>
      </c>
      <c r="AQ8" s="43">
        <v>500.6914564944484</v>
      </c>
      <c r="AR8" s="7">
        <v>80.939068081808699</v>
      </c>
      <c r="AS8" s="7">
        <v>33.075013487925233</v>
      </c>
      <c r="AU8" s="45">
        <v>15</v>
      </c>
      <c r="AV8" s="44">
        <f t="shared" si="2"/>
        <v>6.25</v>
      </c>
      <c r="AW8" s="18">
        <v>193.06877388458136</v>
      </c>
      <c r="AX8" s="18">
        <v>158.53949348115543</v>
      </c>
      <c r="AY8" s="18">
        <v>83.579579189623047</v>
      </c>
      <c r="AZ8" s="41">
        <v>435.67578181691977</v>
      </c>
      <c r="BA8" s="18">
        <v>70.656754016203649</v>
      </c>
      <c r="BB8" s="20">
        <v>28.924343919086201</v>
      </c>
      <c r="BC8" s="25"/>
      <c r="BD8" s="20">
        <v>292.97607681481242</v>
      </c>
      <c r="BE8" s="20">
        <v>160.09893103777699</v>
      </c>
      <c r="BF8" s="20">
        <v>89.252756069070713</v>
      </c>
      <c r="BG8" s="42">
        <v>542.33405258841412</v>
      </c>
      <c r="BH8" s="7">
        <v>86.926024199297828</v>
      </c>
      <c r="BI8" s="7">
        <v>35.297265401175977</v>
      </c>
      <c r="BK8" s="7">
        <v>395.47203341827372</v>
      </c>
      <c r="BL8" s="7">
        <v>161.63418999734478</v>
      </c>
      <c r="BM8" s="7">
        <v>95.794829958102213</v>
      </c>
      <c r="BN8" s="43">
        <v>653.03733552802214</v>
      </c>
      <c r="BO8" s="7">
        <v>104.46533552304453</v>
      </c>
      <c r="BP8" s="7">
        <v>42.651196785401872</v>
      </c>
      <c r="BR8" s="45">
        <v>15</v>
      </c>
      <c r="BS8" s="44">
        <f t="shared" si="3"/>
        <v>6.25</v>
      </c>
      <c r="BT8" s="18">
        <v>266.96396945074321</v>
      </c>
      <c r="BU8" s="18">
        <v>198.2905352583669</v>
      </c>
      <c r="BV8" s="18">
        <v>83.579579189623047</v>
      </c>
      <c r="BW8" s="41">
        <v>548.96170762156646</v>
      </c>
      <c r="BX8" s="18">
        <v>87.966364622541434</v>
      </c>
      <c r="BY8" s="20">
        <v>35.898050546465193</v>
      </c>
      <c r="BZ8" s="25"/>
      <c r="CA8" s="20">
        <v>399.81858476736852</v>
      </c>
      <c r="CB8" s="20">
        <v>200.23872968248153</v>
      </c>
      <c r="CC8" s="20">
        <v>89.252756069070713</v>
      </c>
      <c r="CD8" s="42">
        <v>689.52624015199547</v>
      </c>
      <c r="CE8" s="7">
        <v>109.81391035792515</v>
      </c>
      <c r="CF8" s="7">
        <v>44.801058756502158</v>
      </c>
      <c r="CH8" s="7">
        <v>531.02997370879837</v>
      </c>
      <c r="CI8" s="7">
        <v>202.21645673921157</v>
      </c>
      <c r="CJ8" s="7">
        <v>95.794829958102213</v>
      </c>
      <c r="CK8" s="43">
        <v>828.97763937282264</v>
      </c>
      <c r="CL8" s="7">
        <v>131.78381567899194</v>
      </c>
      <c r="CM8" s="7">
        <v>53.850698169406407</v>
      </c>
      <c r="CO8" s="45">
        <v>15</v>
      </c>
      <c r="CP8" s="44">
        <f t="shared" si="4"/>
        <v>6.25</v>
      </c>
      <c r="CQ8" s="18">
        <v>303.98102049077522</v>
      </c>
      <c r="CR8" s="18">
        <v>238.1310405421909</v>
      </c>
      <c r="CS8" s="18">
        <v>83.579579189623047</v>
      </c>
      <c r="CT8" s="41">
        <v>625.61177784755932</v>
      </c>
      <c r="CU8" s="18">
        <v>100.16255481064238</v>
      </c>
      <c r="CV8" s="20">
        <v>40.779365097497731</v>
      </c>
      <c r="CW8" s="25"/>
      <c r="CX8" s="20">
        <v>461.93420393739018</v>
      </c>
      <c r="CY8" s="20">
        <v>240.33965639802952</v>
      </c>
      <c r="CZ8" s="20">
        <v>89.252756069070713</v>
      </c>
      <c r="DA8" s="42">
        <v>791.30332454218888</v>
      </c>
      <c r="DB8" s="7">
        <v>125.79765023097933</v>
      </c>
      <c r="DC8" s="7">
        <v>51.333017969144471</v>
      </c>
      <c r="DE8" s="7">
        <v>618.48841487153527</v>
      </c>
      <c r="DF8" s="7">
        <v>242.57935657681548</v>
      </c>
      <c r="DG8" s="7">
        <v>95.794829958102213</v>
      </c>
      <c r="DH8" s="43">
        <v>956.70162519842177</v>
      </c>
      <c r="DI8" s="7">
        <v>151.9229888398277</v>
      </c>
      <c r="DJ8" s="7">
        <v>61.974564053857883</v>
      </c>
      <c r="DL8" s="45">
        <v>15</v>
      </c>
      <c r="DM8" s="44">
        <f t="shared" si="5"/>
        <v>6.25</v>
      </c>
      <c r="DN8" s="18">
        <v>340.76056445666234</v>
      </c>
      <c r="DO8" s="18">
        <v>277.76709264121121</v>
      </c>
      <c r="DP8" s="18">
        <v>83.579579189623047</v>
      </c>
      <c r="DQ8" s="41">
        <v>702.2047859370457</v>
      </c>
      <c r="DR8" s="18">
        <v>112.33940344516623</v>
      </c>
      <c r="DS8" s="20">
        <v>45.900763116053092</v>
      </c>
      <c r="DT8" s="25"/>
      <c r="DU8" s="20">
        <v>523.90506342466597</v>
      </c>
      <c r="DV8" s="20">
        <v>280.28390517325499</v>
      </c>
      <c r="DW8" s="20">
        <v>89.252756069070713</v>
      </c>
      <c r="DX8" s="42">
        <v>893.51737226725754</v>
      </c>
      <c r="DY8" s="7">
        <v>141.67399928221201</v>
      </c>
      <c r="DZ8" s="7">
        <v>57.852668661349959</v>
      </c>
      <c r="EB8" s="7">
        <v>705.91527851425178</v>
      </c>
      <c r="EC8" s="7">
        <v>282.99555134070317</v>
      </c>
      <c r="ED8" s="7">
        <v>95.794829958102213</v>
      </c>
      <c r="EE8" s="43">
        <v>1084.7484150658629</v>
      </c>
      <c r="EF8" s="7">
        <v>171.99387959092951</v>
      </c>
      <c r="EG8" s="7">
        <v>70.374485194814213</v>
      </c>
    </row>
    <row r="9" spans="1:138" x14ac:dyDescent="0.25">
      <c r="A9" s="45">
        <v>16</v>
      </c>
      <c r="B9" s="44">
        <f t="shared" si="0"/>
        <v>6.666666666666667</v>
      </c>
      <c r="C9" s="18">
        <v>85.164187798640341</v>
      </c>
      <c r="D9" s="18">
        <v>83.749077653296681</v>
      </c>
      <c r="E9" s="18">
        <v>88.83242292103877</v>
      </c>
      <c r="F9" s="41">
        <v>257.81615115962393</v>
      </c>
      <c r="G9" s="18">
        <v>40.72526592268585</v>
      </c>
      <c r="H9" s="20">
        <v>16.719361626127725</v>
      </c>
      <c r="I9" s="25"/>
      <c r="J9" s="20">
        <v>127.34273398595158</v>
      </c>
      <c r="K9" s="20">
        <v>84.264732034388302</v>
      </c>
      <c r="L9" s="20">
        <v>94.429307515521131</v>
      </c>
      <c r="M9" s="42">
        <v>306.12244715721317</v>
      </c>
      <c r="N9" s="7">
        <v>48.344147695376755</v>
      </c>
      <c r="O9" s="7">
        <v>19.700827714402671</v>
      </c>
      <c r="Q9" s="7">
        <v>175.80820629722797</v>
      </c>
      <c r="R9" s="7">
        <v>85.103881787047669</v>
      </c>
      <c r="S9" s="7">
        <v>100.88512679306302</v>
      </c>
      <c r="T9" s="43">
        <v>361.83294162050652</v>
      </c>
      <c r="U9" s="7">
        <v>56.773043741194179</v>
      </c>
      <c r="V9" s="7">
        <v>23.078822531171973</v>
      </c>
      <c r="X9" s="45">
        <v>16</v>
      </c>
      <c r="Y9" s="44">
        <f t="shared" si="1"/>
        <v>6.666666666666667</v>
      </c>
      <c r="Z9" s="18">
        <v>141.87413995923967</v>
      </c>
      <c r="AA9" s="18">
        <v>125.3052742358021</v>
      </c>
      <c r="AB9" s="18">
        <v>88.83242292103877</v>
      </c>
      <c r="AC9" s="41">
        <v>356.22168965816343</v>
      </c>
      <c r="AD9" s="18">
        <v>55.521946344481876</v>
      </c>
      <c r="AE9" s="20">
        <v>22.758357481372915</v>
      </c>
      <c r="AF9" s="25"/>
      <c r="AG9" s="20">
        <v>221.28440957231336</v>
      </c>
      <c r="AH9" s="20">
        <v>126.44022980670562</v>
      </c>
      <c r="AI9" s="20">
        <v>93.755971659627093</v>
      </c>
      <c r="AJ9" s="42">
        <v>441.84373771518716</v>
      </c>
      <c r="AK9" s="7">
        <v>69.643654432708743</v>
      </c>
      <c r="AL9" s="7">
        <v>28.396764216403486</v>
      </c>
      <c r="AN9" s="7">
        <v>289.89980643819251</v>
      </c>
      <c r="AO9" s="7">
        <v>127.76627481087367</v>
      </c>
      <c r="AP9" s="7">
        <v>100.88512679306302</v>
      </c>
      <c r="AQ9" s="43">
        <v>518.28556275389883</v>
      </c>
      <c r="AR9" s="7">
        <v>80.531777032924381</v>
      </c>
      <c r="AS9" s="7">
        <v>32.908309504458039</v>
      </c>
      <c r="AU9" s="45">
        <v>16</v>
      </c>
      <c r="AV9" s="44">
        <f t="shared" si="2"/>
        <v>6.666666666666667</v>
      </c>
      <c r="AW9" s="18">
        <v>198.40466553483606</v>
      </c>
      <c r="AX9" s="18">
        <v>167.00697011892396</v>
      </c>
      <c r="AY9" s="18">
        <v>88.83242292103877</v>
      </c>
      <c r="AZ9" s="41">
        <v>454.72475824640617</v>
      </c>
      <c r="BA9" s="18">
        <v>70.401605277949329</v>
      </c>
      <c r="BB9" s="20">
        <v>28.817789388032722</v>
      </c>
      <c r="BC9" s="25"/>
      <c r="BD9" s="20">
        <v>300.00285191973893</v>
      </c>
      <c r="BE9" s="20">
        <v>168.53686271102401</v>
      </c>
      <c r="BF9" s="20">
        <v>94.429307515521131</v>
      </c>
      <c r="BG9" s="42">
        <v>562.97669934717624</v>
      </c>
      <c r="BH9" s="7">
        <v>86.540338428920563</v>
      </c>
      <c r="BI9" s="7">
        <v>35.141710151347631</v>
      </c>
      <c r="BK9" s="7">
        <v>404.2183451244627</v>
      </c>
      <c r="BL9" s="7">
        <v>170.04678620062575</v>
      </c>
      <c r="BM9" s="7">
        <v>100.88512679306302</v>
      </c>
      <c r="BN9" s="43">
        <v>675.28466958746435</v>
      </c>
      <c r="BO9" s="7">
        <v>103.92902301968715</v>
      </c>
      <c r="BP9" s="7">
        <v>42.433437541326143</v>
      </c>
      <c r="BR9" s="45">
        <v>16</v>
      </c>
      <c r="BS9" s="44">
        <f t="shared" si="3"/>
        <v>6.666666666666667</v>
      </c>
      <c r="BT9" s="18">
        <v>274.17338690959491</v>
      </c>
      <c r="BU9" s="18">
        <v>208.86982544556662</v>
      </c>
      <c r="BV9" s="18">
        <v>88.83242292103877</v>
      </c>
      <c r="BW9" s="41">
        <v>572.00319581010399</v>
      </c>
      <c r="BX9" s="18">
        <v>87.63451870704408</v>
      </c>
      <c r="BY9" s="20">
        <v>35.765035104689858</v>
      </c>
      <c r="BZ9" s="25"/>
      <c r="CA9" s="20">
        <v>409.72858082078989</v>
      </c>
      <c r="CB9" s="20">
        <v>210.78368788213615</v>
      </c>
      <c r="CC9" s="20">
        <v>94.429307515521131</v>
      </c>
      <c r="CD9" s="42">
        <v>715.1554937763517</v>
      </c>
      <c r="CE9" s="7">
        <v>109.3198348843767</v>
      </c>
      <c r="CF9" s="7">
        <v>44.599093493573676</v>
      </c>
      <c r="CH9" s="7">
        <v>543.45433972892204</v>
      </c>
      <c r="CI9" s="7">
        <v>212.72977828101838</v>
      </c>
      <c r="CJ9" s="7">
        <v>100.88512679306302</v>
      </c>
      <c r="CK9" s="43">
        <v>857.00406755720269</v>
      </c>
      <c r="CL9" s="7">
        <v>131.11265754685891</v>
      </c>
      <c r="CM9" s="7">
        <v>53.577172402109319</v>
      </c>
      <c r="CO9" s="45">
        <v>16</v>
      </c>
      <c r="CP9" s="44">
        <f t="shared" si="4"/>
        <v>6.666666666666667</v>
      </c>
      <c r="CQ9" s="18">
        <v>311.76352018543554</v>
      </c>
      <c r="CR9" s="18">
        <v>250.8275158207714</v>
      </c>
      <c r="CS9" s="18">
        <v>88.83242292103877</v>
      </c>
      <c r="CT9" s="41">
        <v>651.34401470228806</v>
      </c>
      <c r="CU9" s="18">
        <v>99.773300837630757</v>
      </c>
      <c r="CV9" s="20">
        <v>40.620608656525413</v>
      </c>
      <c r="CW9" s="25"/>
      <c r="CX9" s="20">
        <v>472.84023237097534</v>
      </c>
      <c r="CY9" s="20">
        <v>252.99414521670352</v>
      </c>
      <c r="CZ9" s="20">
        <v>94.429307515521131</v>
      </c>
      <c r="DA9" s="42">
        <v>820.03818961864943</v>
      </c>
      <c r="DB9" s="7">
        <v>125.21443155053768</v>
      </c>
      <c r="DC9" s="7">
        <v>51.096297955085447</v>
      </c>
      <c r="DE9" s="7">
        <v>632.34000641917805</v>
      </c>
      <c r="DF9" s="7">
        <v>255.19262678055355</v>
      </c>
      <c r="DG9" s="7">
        <v>100.88512679306302</v>
      </c>
      <c r="DH9" s="43">
        <v>988.26086520226488</v>
      </c>
      <c r="DI9" s="7">
        <v>151.13103907049157</v>
      </c>
      <c r="DJ9" s="7">
        <v>61.650358709101873</v>
      </c>
      <c r="DL9" s="45">
        <v>16</v>
      </c>
      <c r="DM9" s="44">
        <f t="shared" si="5"/>
        <v>6.666666666666667</v>
      </c>
      <c r="DN9" s="18">
        <v>349.12186643407392</v>
      </c>
      <c r="DO9" s="18">
        <v>292.57965607575716</v>
      </c>
      <c r="DP9" s="18">
        <v>88.83242292103877</v>
      </c>
      <c r="DQ9" s="41">
        <v>730.62463003278936</v>
      </c>
      <c r="DR9" s="18">
        <v>111.89170199996015</v>
      </c>
      <c r="DS9" s="20">
        <v>45.716504502586019</v>
      </c>
      <c r="DT9" s="25"/>
      <c r="DU9" s="20">
        <v>535.80452458875743</v>
      </c>
      <c r="DV9" s="20">
        <v>295.04870712043578</v>
      </c>
      <c r="DW9" s="20">
        <v>94.429307515521131</v>
      </c>
      <c r="DX9" s="42">
        <v>925.359405929525</v>
      </c>
      <c r="DY9" s="7">
        <v>141.00429016636659</v>
      </c>
      <c r="DZ9" s="7">
        <v>57.578410187655159</v>
      </c>
      <c r="EB9" s="7">
        <v>721.19648084647372</v>
      </c>
      <c r="EC9" s="7">
        <v>297.71375749946577</v>
      </c>
      <c r="ED9" s="7">
        <v>100.88512679306302</v>
      </c>
      <c r="EE9" s="43">
        <v>1119.8338670972803</v>
      </c>
      <c r="EF9" s="7">
        <v>171.07970015719124</v>
      </c>
      <c r="EG9" s="7">
        <v>69.998939663300519</v>
      </c>
    </row>
    <row r="10" spans="1:138" x14ac:dyDescent="0.25">
      <c r="A10" s="45">
        <v>17</v>
      </c>
      <c r="B10" s="44">
        <f t="shared" si="0"/>
        <v>7.0833333333333339</v>
      </c>
      <c r="C10" s="18">
        <v>88.055177225989382</v>
      </c>
      <c r="D10" s="18">
        <v>87.97829760786945</v>
      </c>
      <c r="E10" s="18">
        <v>94.085266652454493</v>
      </c>
      <c r="F10" s="41">
        <v>270.1890077670829</v>
      </c>
      <c r="G10" s="18">
        <v>40.611740427562886</v>
      </c>
      <c r="H10" s="20">
        <v>16.670761663116938</v>
      </c>
      <c r="I10" s="25"/>
      <c r="J10" s="20">
        <v>130.4889320740678</v>
      </c>
      <c r="K10" s="20">
        <v>88.483000076321105</v>
      </c>
      <c r="L10" s="20">
        <v>99.605858961971549</v>
      </c>
      <c r="M10" s="42">
        <v>318.66287779972032</v>
      </c>
      <c r="N10" s="7">
        <v>48.151805576833688</v>
      </c>
      <c r="O10" s="7">
        <v>19.621341164300659</v>
      </c>
      <c r="Q10" s="7">
        <v>179.45349082108638</v>
      </c>
      <c r="R10" s="7">
        <v>89.307273149528143</v>
      </c>
      <c r="S10" s="7">
        <v>105.97542362802383</v>
      </c>
      <c r="T10" s="43">
        <v>374.77098495623295</v>
      </c>
      <c r="U10" s="7">
        <v>56.497674346567464</v>
      </c>
      <c r="V10" s="7">
        <v>22.966213744226391</v>
      </c>
      <c r="X10" s="45">
        <v>17</v>
      </c>
      <c r="Y10" s="44">
        <f t="shared" si="1"/>
        <v>7.0833333333333339</v>
      </c>
      <c r="Z10" s="18">
        <v>145.98613773922295</v>
      </c>
      <c r="AA10" s="18">
        <v>131.65541784994133</v>
      </c>
      <c r="AB10" s="18">
        <v>94.085266652454493</v>
      </c>
      <c r="AC10" s="41">
        <v>371.9314960366155</v>
      </c>
      <c r="AD10" s="18">
        <v>55.336319535641422</v>
      </c>
      <c r="AE10" s="20">
        <v>22.684117148679203</v>
      </c>
      <c r="AF10" s="25"/>
      <c r="AG10" s="20">
        <v>226.26992443149621</v>
      </c>
      <c r="AH10" s="20">
        <v>132.767330932351</v>
      </c>
      <c r="AI10" s="20">
        <v>98.94166224002025</v>
      </c>
      <c r="AJ10" s="42">
        <v>458.33601308490319</v>
      </c>
      <c r="AK10" s="7">
        <v>69.325003019229129</v>
      </c>
      <c r="AL10" s="7">
        <v>28.266408635667631</v>
      </c>
      <c r="AN10" s="7">
        <v>296.10018216899755</v>
      </c>
      <c r="AO10" s="7">
        <v>134.07092737001591</v>
      </c>
      <c r="AP10" s="7">
        <v>105.97542362802383</v>
      </c>
      <c r="AQ10" s="43">
        <v>535.87966901334937</v>
      </c>
      <c r="AR10" s="7">
        <v>80.124485984040064</v>
      </c>
      <c r="AS10" s="7">
        <v>32.741605520990852</v>
      </c>
      <c r="AU10" s="45">
        <v>17</v>
      </c>
      <c r="AV10" s="44">
        <f t="shared" si="2"/>
        <v>7.0833333333333339</v>
      </c>
      <c r="AW10" s="18">
        <v>203.74055718509072</v>
      </c>
      <c r="AX10" s="18">
        <v>175.47444675669249</v>
      </c>
      <c r="AY10" s="18">
        <v>94.085266652454493</v>
      </c>
      <c r="AZ10" s="41">
        <v>473.77373467589257</v>
      </c>
      <c r="BA10" s="18">
        <v>70.146456539695009</v>
      </c>
      <c r="BB10" s="20">
        <v>28.711234856979242</v>
      </c>
      <c r="BC10" s="25"/>
      <c r="BD10" s="20">
        <v>307.02962702466544</v>
      </c>
      <c r="BE10" s="20">
        <v>176.97479438427104</v>
      </c>
      <c r="BF10" s="20">
        <v>99.605858961971549</v>
      </c>
      <c r="BG10" s="42">
        <v>583.61934610593823</v>
      </c>
      <c r="BH10" s="7">
        <v>86.154652658543284</v>
      </c>
      <c r="BI10" s="7">
        <v>34.986154901519285</v>
      </c>
      <c r="BK10" s="7">
        <v>412.96465683065168</v>
      </c>
      <c r="BL10" s="7">
        <v>178.45938240390672</v>
      </c>
      <c r="BM10" s="7">
        <v>105.97542362802383</v>
      </c>
      <c r="BN10" s="43">
        <v>697.53200364690656</v>
      </c>
      <c r="BO10" s="7">
        <v>103.39271051632976</v>
      </c>
      <c r="BP10" s="7">
        <v>42.215678297250413</v>
      </c>
      <c r="BR10" s="45">
        <v>17</v>
      </c>
      <c r="BS10" s="44">
        <f t="shared" si="3"/>
        <v>7.0833333333333339</v>
      </c>
      <c r="BT10" s="18">
        <v>281.38280436844656</v>
      </c>
      <c r="BU10" s="18">
        <v>219.44911563276634</v>
      </c>
      <c r="BV10" s="18">
        <v>94.085266652454493</v>
      </c>
      <c r="BW10" s="41">
        <v>595.04468399864163</v>
      </c>
      <c r="BX10" s="18">
        <v>87.30267279154674</v>
      </c>
      <c r="BY10" s="20">
        <v>35.632019662914523</v>
      </c>
      <c r="BZ10" s="25"/>
      <c r="CA10" s="20">
        <v>419.63857687421125</v>
      </c>
      <c r="CB10" s="20">
        <v>221.32864608179077</v>
      </c>
      <c r="CC10" s="20">
        <v>99.605858961971549</v>
      </c>
      <c r="CD10" s="42">
        <v>740.78474740070806</v>
      </c>
      <c r="CE10" s="7">
        <v>108.82575941082825</v>
      </c>
      <c r="CF10" s="7">
        <v>44.397128230645201</v>
      </c>
      <c r="CH10" s="7">
        <v>555.87870574904559</v>
      </c>
      <c r="CI10" s="7">
        <v>223.2430998228252</v>
      </c>
      <c r="CJ10" s="7">
        <v>105.97542362802383</v>
      </c>
      <c r="CK10" s="43">
        <v>885.03049574158263</v>
      </c>
      <c r="CL10" s="7">
        <v>130.44149941472588</v>
      </c>
      <c r="CM10" s="7">
        <v>53.303646634812225</v>
      </c>
      <c r="CO10" s="45">
        <v>17</v>
      </c>
      <c r="CP10" s="44">
        <f t="shared" si="4"/>
        <v>7.0833333333333339</v>
      </c>
      <c r="CQ10" s="18">
        <v>319.54601988009586</v>
      </c>
      <c r="CR10" s="18">
        <v>263.52399109935186</v>
      </c>
      <c r="CS10" s="18">
        <v>94.085266652454493</v>
      </c>
      <c r="CT10" s="41">
        <v>677.0762515570168</v>
      </c>
      <c r="CU10" s="18">
        <v>99.384046864619123</v>
      </c>
      <c r="CV10" s="20">
        <v>40.461852215553087</v>
      </c>
      <c r="CW10" s="25"/>
      <c r="CX10" s="20">
        <v>483.74626080456051</v>
      </c>
      <c r="CY10" s="20">
        <v>265.64863403537754</v>
      </c>
      <c r="CZ10" s="20">
        <v>99.605858961971549</v>
      </c>
      <c r="DA10" s="42">
        <v>848.77305469510998</v>
      </c>
      <c r="DB10" s="7">
        <v>124.63121287009602</v>
      </c>
      <c r="DC10" s="7">
        <v>50.859577941026423</v>
      </c>
      <c r="DE10" s="7">
        <v>646.19159796682072</v>
      </c>
      <c r="DF10" s="7">
        <v>267.80589698429162</v>
      </c>
      <c r="DG10" s="7">
        <v>105.97542362802383</v>
      </c>
      <c r="DH10" s="43">
        <v>1019.820105206108</v>
      </c>
      <c r="DI10" s="7">
        <v>150.33908930115547</v>
      </c>
      <c r="DJ10" s="7">
        <v>61.326153364345863</v>
      </c>
      <c r="DL10" s="45">
        <v>17</v>
      </c>
      <c r="DM10" s="44">
        <f t="shared" si="5"/>
        <v>7.0833333333333339</v>
      </c>
      <c r="DN10" s="18">
        <v>357.48316841148551</v>
      </c>
      <c r="DO10" s="18">
        <v>307.39221951030316</v>
      </c>
      <c r="DP10" s="18">
        <v>94.085266652454493</v>
      </c>
      <c r="DQ10" s="41">
        <v>759.04447412853301</v>
      </c>
      <c r="DR10" s="18">
        <v>111.44400055475407</v>
      </c>
      <c r="DS10" s="20">
        <v>45.532245889118947</v>
      </c>
      <c r="DT10" s="25"/>
      <c r="DU10" s="20">
        <v>547.70398575284901</v>
      </c>
      <c r="DV10" s="20">
        <v>309.81350906761656</v>
      </c>
      <c r="DW10" s="20">
        <v>99.605858961971549</v>
      </c>
      <c r="DX10" s="42">
        <v>957.20143959179245</v>
      </c>
      <c r="DY10" s="7">
        <v>140.33458105052117</v>
      </c>
      <c r="DZ10" s="7">
        <v>57.304151713960351</v>
      </c>
      <c r="EB10" s="7">
        <v>736.47768317869554</v>
      </c>
      <c r="EC10" s="7">
        <v>312.43196365822837</v>
      </c>
      <c r="ED10" s="7">
        <v>105.97542362802383</v>
      </c>
      <c r="EE10" s="43">
        <v>1154.9193191286975</v>
      </c>
      <c r="EF10" s="7">
        <v>170.16552072345297</v>
      </c>
      <c r="EG10" s="7">
        <v>69.623394131786824</v>
      </c>
    </row>
    <row r="11" spans="1:138" x14ac:dyDescent="0.25">
      <c r="A11" s="45">
        <v>18</v>
      </c>
      <c r="B11" s="44">
        <f t="shared" si="0"/>
        <v>7.5</v>
      </c>
      <c r="C11" s="18">
        <v>90.946166653338423</v>
      </c>
      <c r="D11" s="18">
        <v>92.20751756244222</v>
      </c>
      <c r="E11" s="18">
        <v>99.338110383870202</v>
      </c>
      <c r="F11" s="41">
        <v>282.56186437454187</v>
      </c>
      <c r="G11" s="18">
        <v>40.498214932439922</v>
      </c>
      <c r="H11" s="20">
        <v>16.622161700106151</v>
      </c>
      <c r="I11" s="25"/>
      <c r="J11" s="20">
        <v>133.63513016218403</v>
      </c>
      <c r="K11" s="20">
        <v>92.701268118253893</v>
      </c>
      <c r="L11" s="20">
        <v>104.78241040842198</v>
      </c>
      <c r="M11" s="42">
        <v>331.20330844222741</v>
      </c>
      <c r="N11" s="7">
        <v>47.959463458290621</v>
      </c>
      <c r="O11" s="7">
        <v>19.541854614198648</v>
      </c>
      <c r="Q11" s="7">
        <v>183.09877534494478</v>
      </c>
      <c r="R11" s="7">
        <v>93.510664512008603</v>
      </c>
      <c r="S11" s="7">
        <v>111.06572046298463</v>
      </c>
      <c r="T11" s="43">
        <v>387.70902829195933</v>
      </c>
      <c r="U11" s="7">
        <v>56.22230495194075</v>
      </c>
      <c r="V11" s="7">
        <v>22.853604957280805</v>
      </c>
      <c r="X11" s="45">
        <v>18</v>
      </c>
      <c r="Y11" s="44">
        <f t="shared" si="1"/>
        <v>7.5</v>
      </c>
      <c r="Z11" s="18">
        <v>150.09813551920627</v>
      </c>
      <c r="AA11" s="18">
        <v>138.00556146408056</v>
      </c>
      <c r="AB11" s="18">
        <v>99.338110383870202</v>
      </c>
      <c r="AC11" s="41">
        <v>387.64130241506751</v>
      </c>
      <c r="AD11" s="18">
        <v>55.150692726800969</v>
      </c>
      <c r="AE11" s="20">
        <v>22.609876815985494</v>
      </c>
      <c r="AF11" s="25"/>
      <c r="AG11" s="20">
        <v>231.25543929067905</v>
      </c>
      <c r="AH11" s="20">
        <v>139.09443205799641</v>
      </c>
      <c r="AI11" s="20">
        <v>104.12735282041341</v>
      </c>
      <c r="AJ11" s="42">
        <v>474.82828845461921</v>
      </c>
      <c r="AK11" s="7">
        <v>69.006351605749515</v>
      </c>
      <c r="AL11" s="7">
        <v>28.136053054931772</v>
      </c>
      <c r="AN11" s="7">
        <v>302.30055789980253</v>
      </c>
      <c r="AO11" s="7">
        <v>140.37557992915814</v>
      </c>
      <c r="AP11" s="7">
        <v>111.06572046298463</v>
      </c>
      <c r="AQ11" s="43">
        <v>553.47377527279991</v>
      </c>
      <c r="AR11" s="7">
        <v>79.717194935155746</v>
      </c>
      <c r="AS11" s="7">
        <v>32.574901537523665</v>
      </c>
      <c r="AU11" s="45">
        <v>18</v>
      </c>
      <c r="AV11" s="44">
        <f t="shared" si="2"/>
        <v>7.5</v>
      </c>
      <c r="AW11" s="18">
        <v>209.07644883534539</v>
      </c>
      <c r="AX11" s="18">
        <v>183.94192339446099</v>
      </c>
      <c r="AY11" s="18">
        <v>99.338110383870202</v>
      </c>
      <c r="AZ11" s="41">
        <v>492.82271110537897</v>
      </c>
      <c r="BA11" s="18">
        <v>69.891307801440689</v>
      </c>
      <c r="BB11" s="20">
        <v>28.604680325925763</v>
      </c>
      <c r="BC11" s="25"/>
      <c r="BD11" s="20">
        <v>314.05640212959196</v>
      </c>
      <c r="BE11" s="20">
        <v>185.41272605751809</v>
      </c>
      <c r="BF11" s="20">
        <v>104.78241040842198</v>
      </c>
      <c r="BG11" s="42">
        <v>604.26199286470035</v>
      </c>
      <c r="BH11" s="7">
        <v>85.76896688816602</v>
      </c>
      <c r="BI11" s="7">
        <v>34.830599651690939</v>
      </c>
      <c r="BK11" s="7">
        <v>421.71096853684065</v>
      </c>
      <c r="BL11" s="7">
        <v>186.87197860718766</v>
      </c>
      <c r="BM11" s="7">
        <v>111.06572046298463</v>
      </c>
      <c r="BN11" s="43">
        <v>719.77933770634888</v>
      </c>
      <c r="BO11" s="7">
        <v>102.85639801297238</v>
      </c>
      <c r="BP11" s="7">
        <v>41.997919053174684</v>
      </c>
      <c r="BR11" s="45">
        <v>18</v>
      </c>
      <c r="BS11" s="44">
        <f t="shared" si="3"/>
        <v>7.5</v>
      </c>
      <c r="BT11" s="18">
        <v>288.5922218272982</v>
      </c>
      <c r="BU11" s="18">
        <v>230.02840581996605</v>
      </c>
      <c r="BV11" s="18">
        <v>99.338110383870202</v>
      </c>
      <c r="BW11" s="41">
        <v>618.08617218717927</v>
      </c>
      <c r="BX11" s="18">
        <v>86.970826876049387</v>
      </c>
      <c r="BY11" s="20">
        <v>35.499004221139188</v>
      </c>
      <c r="BZ11" s="25"/>
      <c r="CA11" s="20">
        <v>429.54857292763268</v>
      </c>
      <c r="CB11" s="20">
        <v>231.87360428144541</v>
      </c>
      <c r="CC11" s="20">
        <v>104.78241040842198</v>
      </c>
      <c r="CD11" s="42">
        <v>766.41400102506441</v>
      </c>
      <c r="CE11" s="7">
        <v>108.33168393727981</v>
      </c>
      <c r="CF11" s="7">
        <v>44.195162967716719</v>
      </c>
      <c r="CH11" s="7">
        <v>568.30307176916926</v>
      </c>
      <c r="CI11" s="7">
        <v>233.75642136463202</v>
      </c>
      <c r="CJ11" s="7">
        <v>111.06572046298463</v>
      </c>
      <c r="CK11" s="43">
        <v>913.05692392596256</v>
      </c>
      <c r="CL11" s="7">
        <v>129.77034128259285</v>
      </c>
      <c r="CM11" s="7">
        <v>53.030120867515137</v>
      </c>
      <c r="CO11" s="45">
        <v>18</v>
      </c>
      <c r="CP11" s="44">
        <f t="shared" si="4"/>
        <v>7.5</v>
      </c>
      <c r="CQ11" s="18">
        <v>327.32851957475623</v>
      </c>
      <c r="CR11" s="18">
        <v>276.22046637793238</v>
      </c>
      <c r="CS11" s="18">
        <v>99.338110383870202</v>
      </c>
      <c r="CT11" s="41">
        <v>702.80848841174566</v>
      </c>
      <c r="CU11" s="18">
        <v>98.994792891607489</v>
      </c>
      <c r="CV11" s="20">
        <v>40.303095774580761</v>
      </c>
      <c r="CW11" s="25"/>
      <c r="CX11" s="20">
        <v>494.65228923814561</v>
      </c>
      <c r="CY11" s="20">
        <v>278.30312285405154</v>
      </c>
      <c r="CZ11" s="20">
        <v>104.78241040842198</v>
      </c>
      <c r="DA11" s="42">
        <v>877.50791977157041</v>
      </c>
      <c r="DB11" s="7">
        <v>124.04799418965436</v>
      </c>
      <c r="DC11" s="7">
        <v>50.622857926967399</v>
      </c>
      <c r="DE11" s="7">
        <v>660.04318951446351</v>
      </c>
      <c r="DF11" s="7">
        <v>280.41916718802975</v>
      </c>
      <c r="DG11" s="7">
        <v>111.06572046298463</v>
      </c>
      <c r="DH11" s="43">
        <v>1051.3793452099512</v>
      </c>
      <c r="DI11" s="7">
        <v>149.54713953181937</v>
      </c>
      <c r="DJ11" s="7">
        <v>61.001948019589861</v>
      </c>
      <c r="DL11" s="45">
        <v>18</v>
      </c>
      <c r="DM11" s="44">
        <f t="shared" si="5"/>
        <v>7.5</v>
      </c>
      <c r="DN11" s="18">
        <v>365.84447038889715</v>
      </c>
      <c r="DO11" s="18">
        <v>322.20478294484917</v>
      </c>
      <c r="DP11" s="18">
        <v>99.338110383870202</v>
      </c>
      <c r="DQ11" s="41">
        <v>787.46431822427655</v>
      </c>
      <c r="DR11" s="18">
        <v>110.99629910954798</v>
      </c>
      <c r="DS11" s="20">
        <v>45.347987275651874</v>
      </c>
      <c r="DT11" s="25"/>
      <c r="DU11" s="20">
        <v>559.60344691694047</v>
      </c>
      <c r="DV11" s="20">
        <v>324.57831101479729</v>
      </c>
      <c r="DW11" s="20">
        <v>104.78241040842198</v>
      </c>
      <c r="DX11" s="42">
        <v>989.0434732540599</v>
      </c>
      <c r="DY11" s="7">
        <v>139.66487193467574</v>
      </c>
      <c r="DZ11" s="7">
        <v>57.029893240265544</v>
      </c>
      <c r="EB11" s="7">
        <v>751.75888551091748</v>
      </c>
      <c r="EC11" s="7">
        <v>327.15016981699102</v>
      </c>
      <c r="ED11" s="7">
        <v>111.06572046298463</v>
      </c>
      <c r="EE11" s="43">
        <v>1190.0047711601146</v>
      </c>
      <c r="EF11" s="7">
        <v>169.2513412897147</v>
      </c>
      <c r="EG11" s="7">
        <v>69.247848600273144</v>
      </c>
    </row>
    <row r="12" spans="1:138" x14ac:dyDescent="0.25">
      <c r="A12" s="45">
        <v>19</v>
      </c>
      <c r="B12" s="44">
        <f t="shared" si="0"/>
        <v>7.916666666666667</v>
      </c>
      <c r="C12" s="18">
        <v>93.837156080687478</v>
      </c>
      <c r="D12" s="18">
        <v>96.436737517014976</v>
      </c>
      <c r="E12" s="18">
        <v>104.59095411528592</v>
      </c>
      <c r="F12" s="41">
        <v>294.93472098200084</v>
      </c>
      <c r="G12" s="18">
        <v>40.384689437316958</v>
      </c>
      <c r="H12" s="20">
        <v>16.573561737095364</v>
      </c>
      <c r="I12" s="25"/>
      <c r="J12" s="20">
        <v>136.78132825030022</v>
      </c>
      <c r="K12" s="20">
        <v>96.919536160186695</v>
      </c>
      <c r="L12" s="20">
        <v>109.9589618548724</v>
      </c>
      <c r="M12" s="42">
        <v>343.74373908473456</v>
      </c>
      <c r="N12" s="7">
        <v>47.767121339747547</v>
      </c>
      <c r="O12" s="7">
        <v>19.462368064096637</v>
      </c>
      <c r="Q12" s="7">
        <v>186.74405986880322</v>
      </c>
      <c r="R12" s="7">
        <v>97.714055874489077</v>
      </c>
      <c r="S12" s="7">
        <v>116.15601729794543</v>
      </c>
      <c r="T12" s="43">
        <v>400.64707162768576</v>
      </c>
      <c r="U12" s="7">
        <v>55.946935557314035</v>
      </c>
      <c r="V12" s="7">
        <v>22.740996170335219</v>
      </c>
      <c r="X12" s="45">
        <v>19</v>
      </c>
      <c r="Y12" s="44">
        <f t="shared" si="1"/>
        <v>7.916666666666667</v>
      </c>
      <c r="Z12" s="18">
        <v>154.21013329918952</v>
      </c>
      <c r="AA12" s="18">
        <v>144.35570507821978</v>
      </c>
      <c r="AB12" s="18">
        <v>104.59095411528592</v>
      </c>
      <c r="AC12" s="41">
        <v>403.35110879351959</v>
      </c>
      <c r="AD12" s="18">
        <v>54.965065917960509</v>
      </c>
      <c r="AE12" s="20">
        <v>22.535636483291785</v>
      </c>
      <c r="AF12" s="25"/>
      <c r="AG12" s="20">
        <v>236.24095414986189</v>
      </c>
      <c r="AH12" s="20">
        <v>145.42153318364183</v>
      </c>
      <c r="AI12" s="20">
        <v>109.31304340080658</v>
      </c>
      <c r="AJ12" s="42">
        <v>491.32056382433524</v>
      </c>
      <c r="AK12" s="7">
        <v>68.687700192269901</v>
      </c>
      <c r="AL12" s="7">
        <v>28.005697474195916</v>
      </c>
      <c r="AN12" s="7">
        <v>308.50093363060751</v>
      </c>
      <c r="AO12" s="7">
        <v>146.68023248830036</v>
      </c>
      <c r="AP12" s="7">
        <v>116.15601729794543</v>
      </c>
      <c r="AQ12" s="43">
        <v>571.06788153225034</v>
      </c>
      <c r="AR12" s="7">
        <v>79.309903886271428</v>
      </c>
      <c r="AS12" s="7">
        <v>32.408197554056478</v>
      </c>
      <c r="AU12" s="45">
        <v>19</v>
      </c>
      <c r="AV12" s="44">
        <f t="shared" si="2"/>
        <v>7.916666666666667</v>
      </c>
      <c r="AW12" s="18">
        <v>214.41234048560011</v>
      </c>
      <c r="AX12" s="18">
        <v>192.40940003222951</v>
      </c>
      <c r="AY12" s="18">
        <v>104.59095411528592</v>
      </c>
      <c r="AZ12" s="41">
        <v>511.87168753486537</v>
      </c>
      <c r="BA12" s="18">
        <v>69.636159063186369</v>
      </c>
      <c r="BB12" s="20">
        <v>28.498125794872283</v>
      </c>
      <c r="BC12" s="25"/>
      <c r="BD12" s="20">
        <v>321.08317723451842</v>
      </c>
      <c r="BE12" s="20">
        <v>193.85065773076511</v>
      </c>
      <c r="BF12" s="20">
        <v>109.9589618548724</v>
      </c>
      <c r="BG12" s="42">
        <v>624.90463962346234</v>
      </c>
      <c r="BH12" s="7">
        <v>85.383281117788755</v>
      </c>
      <c r="BI12" s="7">
        <v>34.675044401862593</v>
      </c>
      <c r="BK12" s="7">
        <v>430.45728024302969</v>
      </c>
      <c r="BL12" s="7">
        <v>195.28457481046863</v>
      </c>
      <c r="BM12" s="7">
        <v>116.15601729794543</v>
      </c>
      <c r="BN12" s="43">
        <v>742.02667176579121</v>
      </c>
      <c r="BO12" s="7">
        <v>102.32008550961498</v>
      </c>
      <c r="BP12" s="7">
        <v>41.780159809098954</v>
      </c>
      <c r="BR12" s="45">
        <v>19</v>
      </c>
      <c r="BS12" s="44">
        <f t="shared" si="3"/>
        <v>7.916666666666667</v>
      </c>
      <c r="BT12" s="18">
        <v>295.80163928614991</v>
      </c>
      <c r="BU12" s="18">
        <v>240.60769600716577</v>
      </c>
      <c r="BV12" s="18">
        <v>104.59095411528592</v>
      </c>
      <c r="BW12" s="41">
        <v>641.12766037571669</v>
      </c>
      <c r="BX12" s="18">
        <v>86.638980960552047</v>
      </c>
      <c r="BY12" s="20">
        <v>35.365988779363853</v>
      </c>
      <c r="BZ12" s="25"/>
      <c r="CA12" s="20">
        <v>439.4585689810541</v>
      </c>
      <c r="CB12" s="20">
        <v>242.41856248110003</v>
      </c>
      <c r="CC12" s="20">
        <v>109.9589618548724</v>
      </c>
      <c r="CD12" s="42">
        <v>792.04325464942076</v>
      </c>
      <c r="CE12" s="7">
        <v>107.83760846373136</v>
      </c>
      <c r="CF12" s="7">
        <v>43.993197704788244</v>
      </c>
      <c r="CH12" s="7">
        <v>580.72743778929294</v>
      </c>
      <c r="CI12" s="7">
        <v>244.26974290643886</v>
      </c>
      <c r="CJ12" s="7">
        <v>116.15601729794543</v>
      </c>
      <c r="CK12" s="43">
        <v>941.08335211034262</v>
      </c>
      <c r="CL12" s="7">
        <v>129.09918315045982</v>
      </c>
      <c r="CM12" s="7">
        <v>52.756595100218043</v>
      </c>
      <c r="CO12" s="45">
        <v>19</v>
      </c>
      <c r="CP12" s="44">
        <f t="shared" si="4"/>
        <v>7.916666666666667</v>
      </c>
      <c r="CQ12" s="18">
        <v>335.1110192694166</v>
      </c>
      <c r="CR12" s="18">
        <v>288.91694165651285</v>
      </c>
      <c r="CS12" s="18">
        <v>104.59095411528592</v>
      </c>
      <c r="CT12" s="41">
        <v>728.54072526647428</v>
      </c>
      <c r="CU12" s="18">
        <v>98.605538918595855</v>
      </c>
      <c r="CV12" s="20">
        <v>40.144339333608436</v>
      </c>
      <c r="CW12" s="25"/>
      <c r="CX12" s="20">
        <v>505.55831767173072</v>
      </c>
      <c r="CY12" s="20">
        <v>290.95761167272553</v>
      </c>
      <c r="CZ12" s="20">
        <v>109.9589618548724</v>
      </c>
      <c r="DA12" s="42">
        <v>906.24278484803085</v>
      </c>
      <c r="DB12" s="7">
        <v>123.46477550921271</v>
      </c>
      <c r="DC12" s="7">
        <v>50.386137912908374</v>
      </c>
      <c r="DE12" s="7">
        <v>673.89478106210618</v>
      </c>
      <c r="DF12" s="7">
        <v>293.03243739176776</v>
      </c>
      <c r="DG12" s="7">
        <v>116.15601729794543</v>
      </c>
      <c r="DH12" s="43">
        <v>1082.9385852137943</v>
      </c>
      <c r="DI12" s="7">
        <v>148.75518976248327</v>
      </c>
      <c r="DJ12" s="7">
        <v>60.677742674833851</v>
      </c>
      <c r="DL12" s="45">
        <v>19</v>
      </c>
      <c r="DM12" s="44">
        <f t="shared" si="5"/>
        <v>7.916666666666667</v>
      </c>
      <c r="DN12" s="18">
        <v>374.20577236630879</v>
      </c>
      <c r="DO12" s="18">
        <v>337.01734637939512</v>
      </c>
      <c r="DP12" s="18">
        <v>104.59095411528592</v>
      </c>
      <c r="DQ12" s="41">
        <v>815.88416232002021</v>
      </c>
      <c r="DR12" s="18">
        <v>110.5485976643419</v>
      </c>
      <c r="DS12" s="20">
        <v>45.163728662184802</v>
      </c>
      <c r="DT12" s="25"/>
      <c r="DU12" s="20">
        <v>571.50290808103193</v>
      </c>
      <c r="DV12" s="20">
        <v>339.34311296197802</v>
      </c>
      <c r="DW12" s="20">
        <v>109.9589618548724</v>
      </c>
      <c r="DX12" s="42">
        <v>1020.8855069163274</v>
      </c>
      <c r="DY12" s="7">
        <v>138.99516281883035</v>
      </c>
      <c r="DZ12" s="7">
        <v>56.755634766570736</v>
      </c>
      <c r="EB12" s="7">
        <v>767.04008784313942</v>
      </c>
      <c r="EC12" s="7">
        <v>341.86837597575368</v>
      </c>
      <c r="ED12" s="7">
        <v>116.15601729794543</v>
      </c>
      <c r="EE12" s="43">
        <v>1225.090223191532</v>
      </c>
      <c r="EF12" s="7">
        <v>168.33716185597643</v>
      </c>
      <c r="EG12" s="7">
        <v>68.872303068759464</v>
      </c>
    </row>
    <row r="13" spans="1:138" x14ac:dyDescent="0.25">
      <c r="A13" s="45">
        <v>20</v>
      </c>
      <c r="B13" s="44">
        <f t="shared" si="0"/>
        <v>8.3333333333333339</v>
      </c>
      <c r="C13" s="18">
        <v>96.728145508036533</v>
      </c>
      <c r="D13" s="18">
        <v>100.66595747158775</v>
      </c>
      <c r="E13" s="18">
        <v>109.84379784670163</v>
      </c>
      <c r="F13" s="41">
        <v>307.30757758945981</v>
      </c>
      <c r="G13" s="18">
        <v>40.271163942193994</v>
      </c>
      <c r="H13" s="20">
        <v>16.524961774084577</v>
      </c>
      <c r="I13" s="25"/>
      <c r="J13" s="20">
        <v>139.92752633841644</v>
      </c>
      <c r="K13" s="20">
        <v>101.1378042021195</v>
      </c>
      <c r="L13" s="20">
        <v>115.13551330132283</v>
      </c>
      <c r="M13" s="42">
        <v>356.28416972724165</v>
      </c>
      <c r="N13" s="7">
        <v>47.57477922120448</v>
      </c>
      <c r="O13" s="7">
        <v>19.382881513994626</v>
      </c>
      <c r="Q13" s="7">
        <v>190.3893443926616</v>
      </c>
      <c r="R13" s="7">
        <v>101.91744723696954</v>
      </c>
      <c r="S13" s="7">
        <v>121.24631413290624</v>
      </c>
      <c r="T13" s="43">
        <v>413.5851149634122</v>
      </c>
      <c r="U13" s="7">
        <v>55.671566162687327</v>
      </c>
      <c r="V13" s="7">
        <v>22.628387383389633</v>
      </c>
      <c r="X13" s="45">
        <v>20</v>
      </c>
      <c r="Y13" s="44">
        <f t="shared" si="1"/>
        <v>8.3333333333333339</v>
      </c>
      <c r="Z13" s="18">
        <v>158.32213107917283</v>
      </c>
      <c r="AA13" s="18">
        <v>150.70584869235901</v>
      </c>
      <c r="AB13" s="18">
        <v>109.84379784670163</v>
      </c>
      <c r="AC13" s="41">
        <v>419.0609151719716</v>
      </c>
      <c r="AD13" s="18">
        <v>54.779439109120055</v>
      </c>
      <c r="AE13" s="20">
        <v>22.461396150598077</v>
      </c>
      <c r="AF13" s="25"/>
      <c r="AG13" s="20">
        <v>241.22646900904473</v>
      </c>
      <c r="AH13" s="20">
        <v>151.74863430928721</v>
      </c>
      <c r="AI13" s="20">
        <v>114.49873398119973</v>
      </c>
      <c r="AJ13" s="42">
        <v>507.81283919405126</v>
      </c>
      <c r="AK13" s="7">
        <v>68.369048778790287</v>
      </c>
      <c r="AL13" s="7">
        <v>27.875341893460057</v>
      </c>
      <c r="AN13" s="7">
        <v>314.70130936141248</v>
      </c>
      <c r="AO13" s="7">
        <v>152.98488504744259</v>
      </c>
      <c r="AP13" s="7">
        <v>121.24631413290624</v>
      </c>
      <c r="AQ13" s="43">
        <v>588.66198779170077</v>
      </c>
      <c r="AR13" s="7">
        <v>78.902612837387096</v>
      </c>
      <c r="AS13" s="7">
        <v>32.241493570589292</v>
      </c>
      <c r="AU13" s="45">
        <v>20</v>
      </c>
      <c r="AV13" s="44">
        <f t="shared" si="2"/>
        <v>8.3333333333333339</v>
      </c>
      <c r="AW13" s="18">
        <v>219.74823213585478</v>
      </c>
      <c r="AX13" s="18">
        <v>200.87687666999801</v>
      </c>
      <c r="AY13" s="18">
        <v>109.84379784670163</v>
      </c>
      <c r="AZ13" s="41">
        <v>530.92066396435177</v>
      </c>
      <c r="BA13" s="18">
        <v>69.381010324932049</v>
      </c>
      <c r="BB13" s="20">
        <v>28.391571263818804</v>
      </c>
      <c r="BC13" s="25"/>
      <c r="BD13" s="20">
        <v>328.10995233944493</v>
      </c>
      <c r="BE13" s="20">
        <v>202.28858940401216</v>
      </c>
      <c r="BF13" s="20">
        <v>115.13551330132283</v>
      </c>
      <c r="BG13" s="42">
        <v>645.54728638222446</v>
      </c>
      <c r="BH13" s="7">
        <v>84.997595347411476</v>
      </c>
      <c r="BI13" s="7">
        <v>34.519489152034247</v>
      </c>
      <c r="BK13" s="7">
        <v>439.20359194921866</v>
      </c>
      <c r="BL13" s="7">
        <v>203.6971710137496</v>
      </c>
      <c r="BM13" s="7">
        <v>121.24631413290624</v>
      </c>
      <c r="BN13" s="43">
        <v>764.27400582523342</v>
      </c>
      <c r="BO13" s="7">
        <v>101.7837730062576</v>
      </c>
      <c r="BP13" s="7">
        <v>41.562400565023225</v>
      </c>
      <c r="BR13" s="45">
        <v>20</v>
      </c>
      <c r="BS13" s="44">
        <f t="shared" si="3"/>
        <v>8.3333333333333339</v>
      </c>
      <c r="BT13" s="18">
        <v>303.01105674500161</v>
      </c>
      <c r="BU13" s="18">
        <v>251.18698619436549</v>
      </c>
      <c r="BV13" s="18">
        <v>109.84379784670163</v>
      </c>
      <c r="BW13" s="41">
        <v>664.16914856425433</v>
      </c>
      <c r="BX13" s="18">
        <v>86.307135045054693</v>
      </c>
      <c r="BY13" s="20">
        <v>35.232973337588518</v>
      </c>
      <c r="BZ13" s="25"/>
      <c r="CA13" s="20">
        <v>449.36856503447547</v>
      </c>
      <c r="CB13" s="20">
        <v>252.96352068075467</v>
      </c>
      <c r="CC13" s="20">
        <v>115.13551330132283</v>
      </c>
      <c r="CD13" s="42">
        <v>817.672508273777</v>
      </c>
      <c r="CE13" s="7">
        <v>107.34353299018291</v>
      </c>
      <c r="CF13" s="7">
        <v>43.791232441859762</v>
      </c>
      <c r="CH13" s="7">
        <v>593.15180380941661</v>
      </c>
      <c r="CI13" s="7">
        <v>254.78306444824568</v>
      </c>
      <c r="CJ13" s="7">
        <v>121.24631413290624</v>
      </c>
      <c r="CK13" s="43">
        <v>969.10978029472255</v>
      </c>
      <c r="CL13" s="7">
        <v>128.42802501832676</v>
      </c>
      <c r="CM13" s="7">
        <v>52.483069332920948</v>
      </c>
      <c r="CO13" s="45">
        <v>20</v>
      </c>
      <c r="CP13" s="44">
        <f t="shared" si="4"/>
        <v>8.3333333333333339</v>
      </c>
      <c r="CQ13" s="18">
        <v>342.89351896407692</v>
      </c>
      <c r="CR13" s="18">
        <v>301.61341693509337</v>
      </c>
      <c r="CS13" s="18">
        <v>109.84379784670163</v>
      </c>
      <c r="CT13" s="41">
        <v>754.27296212120314</v>
      </c>
      <c r="CU13" s="18">
        <v>98.216284945584221</v>
      </c>
      <c r="CV13" s="20">
        <v>39.98558289263611</v>
      </c>
      <c r="CW13" s="25"/>
      <c r="CX13" s="20">
        <v>516.46434610531583</v>
      </c>
      <c r="CY13" s="20">
        <v>303.61210049139953</v>
      </c>
      <c r="CZ13" s="20">
        <v>115.13551330132283</v>
      </c>
      <c r="DA13" s="42">
        <v>934.97764992449129</v>
      </c>
      <c r="DB13" s="7">
        <v>122.88155682877105</v>
      </c>
      <c r="DC13" s="7">
        <v>50.14941789884935</v>
      </c>
      <c r="DE13" s="7">
        <v>687.74637260974896</v>
      </c>
      <c r="DF13" s="7">
        <v>305.64570759550588</v>
      </c>
      <c r="DG13" s="7">
        <v>121.24631413290624</v>
      </c>
      <c r="DH13" s="43">
        <v>1114.4978252176375</v>
      </c>
      <c r="DI13" s="7">
        <v>147.96323999314717</v>
      </c>
      <c r="DJ13" s="7">
        <v>60.353537330077842</v>
      </c>
      <c r="DL13" s="45">
        <v>20</v>
      </c>
      <c r="DM13" s="44">
        <f t="shared" si="5"/>
        <v>8.3333333333333339</v>
      </c>
      <c r="DN13" s="18">
        <v>382.56707434372038</v>
      </c>
      <c r="DO13" s="18">
        <v>351.82990981394113</v>
      </c>
      <c r="DP13" s="18">
        <v>109.84379784670163</v>
      </c>
      <c r="DQ13" s="41">
        <v>844.30400641576375</v>
      </c>
      <c r="DR13" s="18">
        <v>110.10089621913582</v>
      </c>
      <c r="DS13" s="20">
        <v>44.979470048717729</v>
      </c>
      <c r="DT13" s="25"/>
      <c r="DU13" s="20">
        <v>583.40236924512351</v>
      </c>
      <c r="DV13" s="20">
        <v>354.10791490915881</v>
      </c>
      <c r="DW13" s="20">
        <v>115.13551330132283</v>
      </c>
      <c r="DX13" s="42">
        <v>1052.7275405785949</v>
      </c>
      <c r="DY13" s="7">
        <v>138.32545370298493</v>
      </c>
      <c r="DZ13" s="7">
        <v>56.481376292875936</v>
      </c>
      <c r="EB13" s="7">
        <v>782.32129017536136</v>
      </c>
      <c r="EC13" s="7">
        <v>356.58658213451633</v>
      </c>
      <c r="ED13" s="7">
        <v>121.24631413290624</v>
      </c>
      <c r="EE13" s="43">
        <v>1260.1756752229494</v>
      </c>
      <c r="EF13" s="7">
        <v>167.42298242223816</v>
      </c>
      <c r="EG13" s="7">
        <v>68.49675753724577</v>
      </c>
    </row>
    <row r="14" spans="1:138" x14ac:dyDescent="0.25">
      <c r="A14" s="45">
        <v>21</v>
      </c>
      <c r="B14" s="44">
        <f t="shared" si="0"/>
        <v>8.75</v>
      </c>
      <c r="C14" s="18">
        <v>99.619134935385574</v>
      </c>
      <c r="D14" s="18">
        <v>104.89517742616052</v>
      </c>
      <c r="E14" s="18">
        <v>115.09664157811736</v>
      </c>
      <c r="F14" s="41">
        <v>319.68043419691872</v>
      </c>
      <c r="G14" s="18">
        <v>40.157638447071037</v>
      </c>
      <c r="H14" s="20">
        <v>16.47636181107379</v>
      </c>
      <c r="I14" s="25"/>
      <c r="J14" s="20">
        <v>143.07372442653266</v>
      </c>
      <c r="K14" s="20">
        <v>105.35607224405229</v>
      </c>
      <c r="L14" s="20">
        <v>120.31206474777325</v>
      </c>
      <c r="M14" s="42">
        <v>368.82460036974874</v>
      </c>
      <c r="N14" s="7">
        <v>47.382437102661406</v>
      </c>
      <c r="O14" s="7">
        <v>19.303394963892615</v>
      </c>
      <c r="Q14" s="7">
        <v>194.03462891652003</v>
      </c>
      <c r="R14" s="7">
        <v>106.12083859945001</v>
      </c>
      <c r="S14" s="7">
        <v>126.33661096786705</v>
      </c>
      <c r="T14" s="43">
        <v>426.52315829913863</v>
      </c>
      <c r="U14" s="7">
        <v>55.396196768060612</v>
      </c>
      <c r="V14" s="7">
        <v>22.515778596444051</v>
      </c>
      <c r="X14" s="45">
        <v>21</v>
      </c>
      <c r="Y14" s="44">
        <f t="shared" si="1"/>
        <v>8.75</v>
      </c>
      <c r="Z14" s="18">
        <v>162.43412885915612</v>
      </c>
      <c r="AA14" s="18">
        <v>157.05599230649824</v>
      </c>
      <c r="AB14" s="18">
        <v>115.09664157811736</v>
      </c>
      <c r="AC14" s="41">
        <v>434.77072155042367</v>
      </c>
      <c r="AD14" s="18">
        <v>54.593812300279595</v>
      </c>
      <c r="AE14" s="20">
        <v>22.387155817904365</v>
      </c>
      <c r="AF14" s="25"/>
      <c r="AG14" s="20">
        <v>246.21198386822761</v>
      </c>
      <c r="AH14" s="20">
        <v>158.0757354349326</v>
      </c>
      <c r="AI14" s="20">
        <v>119.68442456159289</v>
      </c>
      <c r="AJ14" s="42">
        <v>524.30511456376735</v>
      </c>
      <c r="AK14" s="7">
        <v>68.050397365310687</v>
      </c>
      <c r="AL14" s="7">
        <v>27.744986312724201</v>
      </c>
      <c r="AN14" s="7">
        <v>320.90168509221746</v>
      </c>
      <c r="AO14" s="7">
        <v>159.28953760658482</v>
      </c>
      <c r="AP14" s="7">
        <v>126.33661096786705</v>
      </c>
      <c r="AQ14" s="43">
        <v>606.25609405115131</v>
      </c>
      <c r="AR14" s="7">
        <v>78.495321788502778</v>
      </c>
      <c r="AS14" s="7">
        <v>32.074789587122098</v>
      </c>
      <c r="AU14" s="45">
        <v>21</v>
      </c>
      <c r="AV14" s="44">
        <f t="shared" si="2"/>
        <v>8.75</v>
      </c>
      <c r="AW14" s="18">
        <v>225.08412378610944</v>
      </c>
      <c r="AX14" s="18">
        <v>209.34435330776654</v>
      </c>
      <c r="AY14" s="18">
        <v>115.09664157811736</v>
      </c>
      <c r="AZ14" s="41">
        <v>549.96964039383806</v>
      </c>
      <c r="BA14" s="18">
        <v>69.125861586677729</v>
      </c>
      <c r="BB14" s="20">
        <v>28.285016732765321</v>
      </c>
      <c r="BC14" s="25"/>
      <c r="BD14" s="20">
        <v>335.13672744437145</v>
      </c>
      <c r="BE14" s="20">
        <v>210.72652107725918</v>
      </c>
      <c r="BF14" s="20">
        <v>120.31206474777325</v>
      </c>
      <c r="BG14" s="42">
        <v>666.18993314098657</v>
      </c>
      <c r="BH14" s="7">
        <v>84.611909577034211</v>
      </c>
      <c r="BI14" s="7">
        <v>34.363933902205908</v>
      </c>
      <c r="BK14" s="7">
        <v>447.94990365540764</v>
      </c>
      <c r="BL14" s="7">
        <v>212.10976721703054</v>
      </c>
      <c r="BM14" s="7">
        <v>126.33661096786705</v>
      </c>
      <c r="BN14" s="43">
        <v>786.52133988467574</v>
      </c>
      <c r="BO14" s="7">
        <v>101.24746050290021</v>
      </c>
      <c r="BP14" s="7">
        <v>41.344641320947495</v>
      </c>
      <c r="BR14" s="45">
        <v>21</v>
      </c>
      <c r="BS14" s="44">
        <f t="shared" si="3"/>
        <v>8.75</v>
      </c>
      <c r="BT14" s="18">
        <v>310.22047420385326</v>
      </c>
      <c r="BU14" s="18">
        <v>261.76627638156515</v>
      </c>
      <c r="BV14" s="18">
        <v>115.09664157811736</v>
      </c>
      <c r="BW14" s="41">
        <v>687.21063675279197</v>
      </c>
      <c r="BX14" s="18">
        <v>85.975289129557339</v>
      </c>
      <c r="BY14" s="20">
        <v>35.099957895813191</v>
      </c>
      <c r="BZ14" s="25"/>
      <c r="CA14" s="20">
        <v>459.27856108789683</v>
      </c>
      <c r="CB14" s="20">
        <v>263.50847888040926</v>
      </c>
      <c r="CC14" s="20">
        <v>120.31206474777325</v>
      </c>
      <c r="CD14" s="42">
        <v>843.30176189813335</v>
      </c>
      <c r="CE14" s="7">
        <v>106.84945751663446</v>
      </c>
      <c r="CF14" s="7">
        <v>43.58926717893128</v>
      </c>
      <c r="CH14" s="7">
        <v>605.57616982954028</v>
      </c>
      <c r="CI14" s="7">
        <v>265.2963859900525</v>
      </c>
      <c r="CJ14" s="7">
        <v>126.33661096786705</v>
      </c>
      <c r="CK14" s="43">
        <v>997.13620847910261</v>
      </c>
      <c r="CL14" s="7">
        <v>127.75686688619375</v>
      </c>
      <c r="CM14" s="7">
        <v>52.209543565623861</v>
      </c>
      <c r="CO14" s="45">
        <v>21</v>
      </c>
      <c r="CP14" s="44">
        <f t="shared" si="4"/>
        <v>8.75</v>
      </c>
      <c r="CQ14" s="18">
        <v>350.67601865873723</v>
      </c>
      <c r="CR14" s="18">
        <v>314.30989221367383</v>
      </c>
      <c r="CS14" s="18">
        <v>115.09664157811736</v>
      </c>
      <c r="CT14" s="41">
        <v>780.00519897593188</v>
      </c>
      <c r="CU14" s="18">
        <v>97.827030972572587</v>
      </c>
      <c r="CV14" s="20">
        <v>39.826826451663791</v>
      </c>
      <c r="CW14" s="25"/>
      <c r="CX14" s="20">
        <v>527.37037453890093</v>
      </c>
      <c r="CY14" s="20">
        <v>316.26658931007353</v>
      </c>
      <c r="CZ14" s="20">
        <v>120.31206474777325</v>
      </c>
      <c r="DA14" s="42">
        <v>963.71251500095184</v>
      </c>
      <c r="DB14" s="7">
        <v>122.29833814832941</v>
      </c>
      <c r="DC14" s="7">
        <v>49.912697884790326</v>
      </c>
      <c r="DE14" s="7">
        <v>701.59796415739174</v>
      </c>
      <c r="DF14" s="7">
        <v>318.25897779924395</v>
      </c>
      <c r="DG14" s="7">
        <v>126.33661096786705</v>
      </c>
      <c r="DH14" s="43">
        <v>1146.0570652214806</v>
      </c>
      <c r="DI14" s="7">
        <v>147.17129022381104</v>
      </c>
      <c r="DJ14" s="7">
        <v>60.029331985321832</v>
      </c>
      <c r="DL14" s="45">
        <v>21</v>
      </c>
      <c r="DM14" s="44">
        <f t="shared" si="5"/>
        <v>8.75</v>
      </c>
      <c r="DN14" s="18">
        <v>390.92837632113196</v>
      </c>
      <c r="DO14" s="18">
        <v>366.64247324848708</v>
      </c>
      <c r="DP14" s="18">
        <v>115.09664157811736</v>
      </c>
      <c r="DQ14" s="41">
        <v>872.72385051150741</v>
      </c>
      <c r="DR14" s="18">
        <v>109.65319477392974</v>
      </c>
      <c r="DS14" s="20">
        <v>44.795211435250657</v>
      </c>
      <c r="DT14" s="25"/>
      <c r="DU14" s="20">
        <v>595.30183040921497</v>
      </c>
      <c r="DV14" s="20">
        <v>368.87271685633959</v>
      </c>
      <c r="DW14" s="20">
        <v>120.31206474777325</v>
      </c>
      <c r="DX14" s="42">
        <v>1084.5695742408623</v>
      </c>
      <c r="DY14" s="7">
        <v>137.65574458713951</v>
      </c>
      <c r="DZ14" s="7">
        <v>56.207117819181128</v>
      </c>
      <c r="EB14" s="7">
        <v>797.60249250758329</v>
      </c>
      <c r="EC14" s="7">
        <v>371.30478829327893</v>
      </c>
      <c r="ED14" s="7">
        <v>126.33661096786705</v>
      </c>
      <c r="EE14" s="43">
        <v>1295.2611272543666</v>
      </c>
      <c r="EF14" s="7">
        <v>166.50880298849989</v>
      </c>
      <c r="EG14" s="7">
        <v>68.121212005732076</v>
      </c>
    </row>
    <row r="15" spans="1:138" x14ac:dyDescent="0.25">
      <c r="A15" s="45">
        <v>22</v>
      </c>
      <c r="B15" s="44">
        <f t="shared" si="0"/>
        <v>9.1666666666666679</v>
      </c>
      <c r="C15" s="18">
        <v>102.51012436273462</v>
      </c>
      <c r="D15" s="18">
        <v>109.12439738073328</v>
      </c>
      <c r="E15" s="18">
        <v>120.34948530953307</v>
      </c>
      <c r="F15" s="41">
        <v>332.0532908043777</v>
      </c>
      <c r="G15" s="18">
        <v>40.044112951948065</v>
      </c>
      <c r="H15" s="20">
        <v>16.427761848063003</v>
      </c>
      <c r="I15" s="25"/>
      <c r="J15" s="20">
        <v>146.21992251464889</v>
      </c>
      <c r="K15" s="20">
        <v>109.57434028598509</v>
      </c>
      <c r="L15" s="20">
        <v>125.48861619422368</v>
      </c>
      <c r="M15" s="42">
        <v>381.36503101225583</v>
      </c>
      <c r="N15" s="7">
        <v>47.190094984118339</v>
      </c>
      <c r="O15" s="7">
        <v>19.223908413790603</v>
      </c>
      <c r="Q15" s="7">
        <v>197.67991344037841</v>
      </c>
      <c r="R15" s="7">
        <v>110.32422996193048</v>
      </c>
      <c r="S15" s="7">
        <v>131.42690780282783</v>
      </c>
      <c r="T15" s="43">
        <v>439.46120163486506</v>
      </c>
      <c r="U15" s="7">
        <v>55.120827373433897</v>
      </c>
      <c r="V15" s="7">
        <v>22.403169809498465</v>
      </c>
      <c r="X15" s="45">
        <v>22</v>
      </c>
      <c r="Y15" s="44">
        <f t="shared" si="1"/>
        <v>9.1666666666666679</v>
      </c>
      <c r="Z15" s="18">
        <v>166.5461266391394</v>
      </c>
      <c r="AA15" s="18">
        <v>163.40613592063747</v>
      </c>
      <c r="AB15" s="18">
        <v>120.34948530953307</v>
      </c>
      <c r="AC15" s="41">
        <v>450.48052792887574</v>
      </c>
      <c r="AD15" s="18">
        <v>54.408185491439141</v>
      </c>
      <c r="AE15" s="20">
        <v>22.312915485210656</v>
      </c>
      <c r="AF15" s="25"/>
      <c r="AG15" s="20">
        <v>251.19749872741045</v>
      </c>
      <c r="AH15" s="20">
        <v>164.40283656057801</v>
      </c>
      <c r="AI15" s="20">
        <v>124.87011514198605</v>
      </c>
      <c r="AJ15" s="42">
        <v>540.79738993348337</v>
      </c>
      <c r="AK15" s="7">
        <v>67.731745951831073</v>
      </c>
      <c r="AL15" s="7">
        <v>27.614630731988342</v>
      </c>
      <c r="AN15" s="7">
        <v>327.1020608230225</v>
      </c>
      <c r="AO15" s="7">
        <v>165.59419016572704</v>
      </c>
      <c r="AP15" s="7">
        <v>131.42690780282783</v>
      </c>
      <c r="AQ15" s="43">
        <v>623.85020031060185</v>
      </c>
      <c r="AR15" s="7">
        <v>78.088030739618461</v>
      </c>
      <c r="AS15" s="7">
        <v>31.908085603654914</v>
      </c>
      <c r="AU15" s="45">
        <v>22</v>
      </c>
      <c r="AV15" s="44">
        <f t="shared" si="2"/>
        <v>9.1666666666666679</v>
      </c>
      <c r="AW15" s="18">
        <v>230.42001543636414</v>
      </c>
      <c r="AX15" s="18">
        <v>217.81182994553507</v>
      </c>
      <c r="AY15" s="18">
        <v>120.34948530953307</v>
      </c>
      <c r="AZ15" s="41">
        <v>569.01861682332446</v>
      </c>
      <c r="BA15" s="18">
        <v>68.870712848423409</v>
      </c>
      <c r="BB15" s="20">
        <v>28.178462201711845</v>
      </c>
      <c r="BC15" s="25"/>
      <c r="BD15" s="20">
        <v>342.16350254929796</v>
      </c>
      <c r="BE15" s="20">
        <v>219.1644527505062</v>
      </c>
      <c r="BF15" s="20">
        <v>125.48861619422368</v>
      </c>
      <c r="BG15" s="42">
        <v>686.83257989974868</v>
      </c>
      <c r="BH15" s="7">
        <v>84.226223806656947</v>
      </c>
      <c r="BI15" s="7">
        <v>34.208378652377561</v>
      </c>
      <c r="BK15" s="7">
        <v>456.69621536159661</v>
      </c>
      <c r="BL15" s="7">
        <v>220.52236342031151</v>
      </c>
      <c r="BM15" s="7">
        <v>131.42690780282783</v>
      </c>
      <c r="BN15" s="43">
        <v>808.76867394411806</v>
      </c>
      <c r="BO15" s="7">
        <v>100.71114799954283</v>
      </c>
      <c r="BP15" s="7">
        <v>41.126882076871766</v>
      </c>
      <c r="BR15" s="45">
        <v>22</v>
      </c>
      <c r="BS15" s="44">
        <f t="shared" si="3"/>
        <v>9.1666666666666679</v>
      </c>
      <c r="BT15" s="18">
        <v>317.4298916627049</v>
      </c>
      <c r="BU15" s="18">
        <v>272.34556656876487</v>
      </c>
      <c r="BV15" s="18">
        <v>120.34948530953307</v>
      </c>
      <c r="BW15" s="41">
        <v>710.2521249413295</v>
      </c>
      <c r="BX15" s="18">
        <v>85.643443214059999</v>
      </c>
      <c r="BY15" s="20">
        <v>34.966942454037856</v>
      </c>
      <c r="BZ15" s="25"/>
      <c r="CA15" s="20">
        <v>469.18855714131826</v>
      </c>
      <c r="CB15" s="20">
        <v>274.05343708006393</v>
      </c>
      <c r="CC15" s="20">
        <v>125.48861619422368</v>
      </c>
      <c r="CD15" s="42">
        <v>868.93101552248959</v>
      </c>
      <c r="CE15" s="7">
        <v>106.355382043086</v>
      </c>
      <c r="CF15" s="7">
        <v>43.387301916002805</v>
      </c>
      <c r="CH15" s="7">
        <v>618.00053584966383</v>
      </c>
      <c r="CI15" s="7">
        <v>275.80970753185932</v>
      </c>
      <c r="CJ15" s="7">
        <v>131.42690780282783</v>
      </c>
      <c r="CK15" s="43">
        <v>1025.1626366634825</v>
      </c>
      <c r="CL15" s="7">
        <v>127.08570875406072</v>
      </c>
      <c r="CM15" s="7">
        <v>51.936017798326766</v>
      </c>
      <c r="CO15" s="45">
        <v>22</v>
      </c>
      <c r="CP15" s="44">
        <f t="shared" si="4"/>
        <v>9.1666666666666679</v>
      </c>
      <c r="CQ15" s="18">
        <v>358.45851835339761</v>
      </c>
      <c r="CR15" s="18">
        <v>327.0063674922543</v>
      </c>
      <c r="CS15" s="18">
        <v>120.34948530953307</v>
      </c>
      <c r="CT15" s="41">
        <v>805.73743583066062</v>
      </c>
      <c r="CU15" s="18">
        <v>97.437776999560953</v>
      </c>
      <c r="CV15" s="20">
        <v>39.668070010691466</v>
      </c>
      <c r="CW15" s="25"/>
      <c r="CX15" s="20">
        <v>538.27640297248604</v>
      </c>
      <c r="CY15" s="20">
        <v>328.92107812874752</v>
      </c>
      <c r="CZ15" s="20">
        <v>125.48861619422368</v>
      </c>
      <c r="DA15" s="42">
        <v>992.44738007741228</v>
      </c>
      <c r="DB15" s="7">
        <v>121.71511946788775</v>
      </c>
      <c r="DC15" s="7">
        <v>49.675977870731302</v>
      </c>
      <c r="DE15" s="7">
        <v>715.44955570503453</v>
      </c>
      <c r="DF15" s="7">
        <v>330.87224800298202</v>
      </c>
      <c r="DG15" s="7">
        <v>131.42690780282783</v>
      </c>
      <c r="DH15" s="43">
        <v>1177.6163052253237</v>
      </c>
      <c r="DI15" s="7">
        <v>146.37934045447494</v>
      </c>
      <c r="DJ15" s="7">
        <v>59.70512664056583</v>
      </c>
      <c r="DL15" s="45">
        <v>22</v>
      </c>
      <c r="DM15" s="44">
        <f t="shared" si="5"/>
        <v>9.1666666666666679</v>
      </c>
      <c r="DN15" s="18">
        <v>399.28967829854355</v>
      </c>
      <c r="DO15" s="18">
        <v>381.45503668303309</v>
      </c>
      <c r="DP15" s="18">
        <v>120.34948530953307</v>
      </c>
      <c r="DQ15" s="41">
        <v>901.14369460725106</v>
      </c>
      <c r="DR15" s="18">
        <v>109.20549332872366</v>
      </c>
      <c r="DS15" s="20">
        <v>44.610952821783584</v>
      </c>
      <c r="DT15" s="25"/>
      <c r="DU15" s="20">
        <v>607.20129157330643</v>
      </c>
      <c r="DV15" s="20">
        <v>383.63751880352032</v>
      </c>
      <c r="DW15" s="20">
        <v>125.48861619422368</v>
      </c>
      <c r="DX15" s="42">
        <v>1116.4116079031296</v>
      </c>
      <c r="DY15" s="7">
        <v>136.98603547129409</v>
      </c>
      <c r="DZ15" s="7">
        <v>55.932859345486321</v>
      </c>
      <c r="EB15" s="7">
        <v>812.88369483980523</v>
      </c>
      <c r="EC15" s="7">
        <v>386.02299445204159</v>
      </c>
      <c r="ED15" s="7">
        <v>131.42690780282783</v>
      </c>
      <c r="EE15" s="43">
        <v>1330.3465792857837</v>
      </c>
      <c r="EF15" s="7">
        <v>165.59462355476163</v>
      </c>
      <c r="EG15" s="7">
        <v>67.745666474218396</v>
      </c>
    </row>
    <row r="16" spans="1:138" x14ac:dyDescent="0.25">
      <c r="A16" s="45">
        <v>23</v>
      </c>
      <c r="B16" s="44">
        <f t="shared" si="0"/>
        <v>9.5833333333333339</v>
      </c>
      <c r="C16" s="18">
        <v>105.40111379008367</v>
      </c>
      <c r="D16" s="18">
        <v>113.35361733530605</v>
      </c>
      <c r="E16" s="18">
        <v>125.60232904094879</v>
      </c>
      <c r="F16" s="41">
        <v>344.42614741183667</v>
      </c>
      <c r="G16" s="18">
        <v>39.930587456825108</v>
      </c>
      <c r="H16" s="20">
        <v>16.379161885052216</v>
      </c>
      <c r="I16" s="25"/>
      <c r="J16" s="20">
        <v>149.36612060276508</v>
      </c>
      <c r="K16" s="20">
        <v>113.79260832791789</v>
      </c>
      <c r="L16" s="20">
        <v>130.6651676406741</v>
      </c>
      <c r="M16" s="42">
        <v>393.90546165476292</v>
      </c>
      <c r="N16" s="7">
        <v>46.997752865575272</v>
      </c>
      <c r="O16" s="7">
        <v>19.144421863688592</v>
      </c>
      <c r="Q16" s="7">
        <v>201.32519796423685</v>
      </c>
      <c r="R16" s="7">
        <v>114.52762132441094</v>
      </c>
      <c r="S16" s="7">
        <v>136.51720463778864</v>
      </c>
      <c r="T16" s="43">
        <v>452.39924497059144</v>
      </c>
      <c r="U16" s="7">
        <v>54.845457978807183</v>
      </c>
      <c r="V16" s="7">
        <v>22.290561022552879</v>
      </c>
      <c r="X16" s="45">
        <v>23</v>
      </c>
      <c r="Y16" s="44">
        <f t="shared" si="1"/>
        <v>9.5833333333333339</v>
      </c>
      <c r="Z16" s="18">
        <v>170.65812441912271</v>
      </c>
      <c r="AA16" s="18">
        <v>169.7562795347767</v>
      </c>
      <c r="AB16" s="18">
        <v>125.60232904094879</v>
      </c>
      <c r="AC16" s="41">
        <v>466.19033430732776</v>
      </c>
      <c r="AD16" s="18">
        <v>54.222558682598681</v>
      </c>
      <c r="AE16" s="20">
        <v>22.238675152516947</v>
      </c>
      <c r="AF16" s="25"/>
      <c r="AG16" s="20">
        <v>256.18301358659329</v>
      </c>
      <c r="AH16" s="20">
        <v>170.72993768622339</v>
      </c>
      <c r="AI16" s="20">
        <v>130.0558057223792</v>
      </c>
      <c r="AJ16" s="42">
        <v>557.2896653031994</v>
      </c>
      <c r="AK16" s="7">
        <v>67.413094538351459</v>
      </c>
      <c r="AL16" s="7">
        <v>27.484275151252486</v>
      </c>
      <c r="AN16" s="7">
        <v>333.30243655382748</v>
      </c>
      <c r="AO16" s="7">
        <v>171.8988427248693</v>
      </c>
      <c r="AP16" s="7">
        <v>136.51720463778864</v>
      </c>
      <c r="AQ16" s="43">
        <v>641.44430657005228</v>
      </c>
      <c r="AR16" s="7">
        <v>77.680739690734143</v>
      </c>
      <c r="AS16" s="7">
        <v>31.741381620187724</v>
      </c>
      <c r="AU16" s="45">
        <v>23</v>
      </c>
      <c r="AV16" s="44">
        <f t="shared" si="2"/>
        <v>9.5833333333333339</v>
      </c>
      <c r="AW16" s="18">
        <v>235.75590708661883</v>
      </c>
      <c r="AX16" s="18">
        <v>226.27930658330357</v>
      </c>
      <c r="AY16" s="18">
        <v>125.60232904094879</v>
      </c>
      <c r="AZ16" s="41">
        <v>588.06759325281087</v>
      </c>
      <c r="BA16" s="18">
        <v>68.615564110169089</v>
      </c>
      <c r="BB16" s="20">
        <v>28.071907670658362</v>
      </c>
      <c r="BC16" s="25"/>
      <c r="BD16" s="20">
        <v>349.19027765422447</v>
      </c>
      <c r="BE16" s="20">
        <v>227.60238442375325</v>
      </c>
      <c r="BF16" s="20">
        <v>130.6651676406741</v>
      </c>
      <c r="BG16" s="42">
        <v>707.47522665851079</v>
      </c>
      <c r="BH16" s="7">
        <v>83.840538036279668</v>
      </c>
      <c r="BI16" s="7">
        <v>34.052823402549215</v>
      </c>
      <c r="BK16" s="7">
        <v>465.44252706778559</v>
      </c>
      <c r="BL16" s="7">
        <v>228.93495962359248</v>
      </c>
      <c r="BM16" s="7">
        <v>136.51720463778864</v>
      </c>
      <c r="BN16" s="43">
        <v>831.01600800356027</v>
      </c>
      <c r="BO16" s="7">
        <v>100.17483549618544</v>
      </c>
      <c r="BP16" s="7">
        <v>40.909122832796037</v>
      </c>
      <c r="BR16" s="45">
        <v>23</v>
      </c>
      <c r="BS16" s="44">
        <f t="shared" si="3"/>
        <v>9.5833333333333339</v>
      </c>
      <c r="BT16" s="18">
        <v>324.63930912155661</v>
      </c>
      <c r="BU16" s="18">
        <v>282.92485675596458</v>
      </c>
      <c r="BV16" s="18">
        <v>125.60232904094879</v>
      </c>
      <c r="BW16" s="41">
        <v>733.29361312986703</v>
      </c>
      <c r="BX16" s="18">
        <v>85.311597298562646</v>
      </c>
      <c r="BY16" s="20">
        <v>34.833927012262521</v>
      </c>
      <c r="BZ16" s="25"/>
      <c r="CA16" s="20">
        <v>479.09855319473962</v>
      </c>
      <c r="CB16" s="20">
        <v>284.59839527971855</v>
      </c>
      <c r="CC16" s="20">
        <v>130.6651676406741</v>
      </c>
      <c r="CD16" s="42">
        <v>894.56026914684594</v>
      </c>
      <c r="CE16" s="7">
        <v>105.86130656953755</v>
      </c>
      <c r="CF16" s="7">
        <v>43.185336653074323</v>
      </c>
      <c r="CH16" s="7">
        <v>630.4249018697875</v>
      </c>
      <c r="CI16" s="7">
        <v>286.32302907366613</v>
      </c>
      <c r="CJ16" s="7">
        <v>136.51720463778864</v>
      </c>
      <c r="CK16" s="43">
        <v>1053.1890648478625</v>
      </c>
      <c r="CL16" s="7">
        <v>126.41455062192769</v>
      </c>
      <c r="CM16" s="7">
        <v>51.662492031029679</v>
      </c>
      <c r="CO16" s="45">
        <v>23</v>
      </c>
      <c r="CP16" s="44">
        <f t="shared" si="4"/>
        <v>9.5833333333333339</v>
      </c>
      <c r="CQ16" s="18">
        <v>366.24101804805792</v>
      </c>
      <c r="CR16" s="18">
        <v>339.70284277083482</v>
      </c>
      <c r="CS16" s="18">
        <v>125.60232904094879</v>
      </c>
      <c r="CT16" s="41">
        <v>831.46967268538936</v>
      </c>
      <c r="CU16" s="18">
        <v>97.048523026549319</v>
      </c>
      <c r="CV16" s="20">
        <v>39.50931356971914</v>
      </c>
      <c r="CW16" s="25"/>
      <c r="CX16" s="20">
        <v>549.18243140607115</v>
      </c>
      <c r="CY16" s="20">
        <v>341.57556694742158</v>
      </c>
      <c r="CZ16" s="20">
        <v>130.6651676406741</v>
      </c>
      <c r="DA16" s="42">
        <v>1021.1822451538727</v>
      </c>
      <c r="DB16" s="7">
        <v>121.13190078744609</v>
      </c>
      <c r="DC16" s="7">
        <v>49.439257856672278</v>
      </c>
      <c r="DE16" s="7">
        <v>729.30114725267731</v>
      </c>
      <c r="DF16" s="7">
        <v>343.48551820672009</v>
      </c>
      <c r="DG16" s="7">
        <v>136.51720463778864</v>
      </c>
      <c r="DH16" s="43">
        <v>1209.1755452291668</v>
      </c>
      <c r="DI16" s="7">
        <v>145.58739068513884</v>
      </c>
      <c r="DJ16" s="7">
        <v>59.38092129580982</v>
      </c>
      <c r="DL16" s="45">
        <v>23</v>
      </c>
      <c r="DM16" s="44">
        <f t="shared" si="5"/>
        <v>9.5833333333333339</v>
      </c>
      <c r="DN16" s="18">
        <v>407.65098027595519</v>
      </c>
      <c r="DO16" s="18">
        <v>396.26760011757904</v>
      </c>
      <c r="DP16" s="18">
        <v>125.60232904094879</v>
      </c>
      <c r="DQ16" s="41">
        <v>929.56353870299461</v>
      </c>
      <c r="DR16" s="18">
        <v>108.75779188351758</v>
      </c>
      <c r="DS16" s="20">
        <v>44.426694208316512</v>
      </c>
      <c r="DT16" s="25"/>
      <c r="DU16" s="20">
        <v>619.1007527373979</v>
      </c>
      <c r="DV16" s="20">
        <v>398.40232075070105</v>
      </c>
      <c r="DW16" s="20">
        <v>130.6651676406741</v>
      </c>
      <c r="DX16" s="42">
        <v>1148.2536415653972</v>
      </c>
      <c r="DY16" s="7">
        <v>136.31632635544867</v>
      </c>
      <c r="DZ16" s="7">
        <v>55.658600871791521</v>
      </c>
      <c r="EB16" s="7">
        <v>828.16489717202717</v>
      </c>
      <c r="EC16" s="7">
        <v>400.74120061080424</v>
      </c>
      <c r="ED16" s="7">
        <v>136.51720463778864</v>
      </c>
      <c r="EE16" s="43">
        <v>1365.4320313172011</v>
      </c>
      <c r="EF16" s="7">
        <v>164.68044412102336</v>
      </c>
      <c r="EG16" s="7">
        <v>67.370120942704716</v>
      </c>
    </row>
    <row r="17" spans="1:137" x14ac:dyDescent="0.25">
      <c r="A17" s="45">
        <v>24</v>
      </c>
      <c r="B17" s="44">
        <f t="shared" si="0"/>
        <v>10</v>
      </c>
      <c r="C17" s="18">
        <v>108.29210321743271</v>
      </c>
      <c r="D17" s="18">
        <v>117.58283728987882</v>
      </c>
      <c r="E17" s="18">
        <v>130.85517277236451</v>
      </c>
      <c r="F17" s="41">
        <v>356.79900401929564</v>
      </c>
      <c r="G17" s="18">
        <v>39.817061961702144</v>
      </c>
      <c r="H17" s="20">
        <v>16.330561922041429</v>
      </c>
      <c r="I17" s="25"/>
      <c r="J17" s="20">
        <v>152.5123186908813</v>
      </c>
      <c r="K17" s="20">
        <v>118.01087636985068</v>
      </c>
      <c r="L17" s="20">
        <v>135.84171908712452</v>
      </c>
      <c r="M17" s="42">
        <v>406.44589229727006</v>
      </c>
      <c r="N17" s="7">
        <v>46.805410747032198</v>
      </c>
      <c r="O17" s="7">
        <v>19.064935313586581</v>
      </c>
      <c r="Q17" s="7">
        <v>204.97048248809523</v>
      </c>
      <c r="R17" s="7">
        <v>118.73101268689142</v>
      </c>
      <c r="S17" s="7">
        <v>141.60750147274945</v>
      </c>
      <c r="T17" s="43">
        <v>465.33728830631787</v>
      </c>
      <c r="U17" s="7">
        <v>54.570088584180468</v>
      </c>
      <c r="V17" s="7">
        <v>22.177952235607293</v>
      </c>
      <c r="X17" s="45">
        <v>24</v>
      </c>
      <c r="Y17" s="44">
        <f t="shared" si="1"/>
        <v>10</v>
      </c>
      <c r="Z17" s="18">
        <v>174.77012219910597</v>
      </c>
      <c r="AA17" s="18">
        <v>176.10642314891589</v>
      </c>
      <c r="AB17" s="18">
        <v>130.85517277236451</v>
      </c>
      <c r="AC17" s="41">
        <v>481.90014068577983</v>
      </c>
      <c r="AD17" s="18">
        <v>54.036931873758228</v>
      </c>
      <c r="AE17" s="20">
        <v>22.164434819823235</v>
      </c>
      <c r="AF17" s="25"/>
      <c r="AG17" s="20">
        <v>261.16852844577613</v>
      </c>
      <c r="AH17" s="20">
        <v>177.05703881186878</v>
      </c>
      <c r="AI17" s="20">
        <v>135.24149630277236</v>
      </c>
      <c r="AJ17" s="42">
        <v>573.78194067291531</v>
      </c>
      <c r="AK17" s="7">
        <v>67.094443124871844</v>
      </c>
      <c r="AL17" s="7">
        <v>27.353919570516627</v>
      </c>
      <c r="AN17" s="7">
        <v>339.50281228463245</v>
      </c>
      <c r="AO17" s="7">
        <v>178.20349528401152</v>
      </c>
      <c r="AP17" s="7">
        <v>141.60750147274945</v>
      </c>
      <c r="AQ17" s="43">
        <v>659.03841282950282</v>
      </c>
      <c r="AR17" s="7">
        <v>77.273448641849825</v>
      </c>
      <c r="AS17" s="7">
        <v>31.574677636720537</v>
      </c>
      <c r="AU17" s="45">
        <v>24</v>
      </c>
      <c r="AV17" s="44">
        <f t="shared" si="2"/>
        <v>10</v>
      </c>
      <c r="AW17" s="18">
        <v>241.0917987368735</v>
      </c>
      <c r="AX17" s="18">
        <v>234.74678322107209</v>
      </c>
      <c r="AY17" s="18">
        <v>130.85517277236451</v>
      </c>
      <c r="AZ17" s="41">
        <v>607.11656968229727</v>
      </c>
      <c r="BA17" s="18">
        <v>68.360415371914769</v>
      </c>
      <c r="BB17" s="20">
        <v>27.965353139604883</v>
      </c>
      <c r="BC17" s="25"/>
      <c r="BD17" s="20">
        <v>356.21705275915099</v>
      </c>
      <c r="BE17" s="20">
        <v>236.04031609700027</v>
      </c>
      <c r="BF17" s="20">
        <v>135.84171908712452</v>
      </c>
      <c r="BG17" s="42">
        <v>728.11787341727279</v>
      </c>
      <c r="BH17" s="7">
        <v>83.454852265902403</v>
      </c>
      <c r="BI17" s="7">
        <v>33.897268152720869</v>
      </c>
      <c r="BK17" s="7">
        <v>474.18883877397457</v>
      </c>
      <c r="BL17" s="7">
        <v>237.34755582687342</v>
      </c>
      <c r="BM17" s="7">
        <v>141.60750147274945</v>
      </c>
      <c r="BN17" s="43">
        <v>853.2633420630026</v>
      </c>
      <c r="BO17" s="7">
        <v>99.638522992828058</v>
      </c>
      <c r="BP17" s="7">
        <v>40.691363588720307</v>
      </c>
      <c r="BR17" s="45">
        <v>24</v>
      </c>
      <c r="BS17" s="44">
        <f t="shared" si="3"/>
        <v>10</v>
      </c>
      <c r="BT17" s="18">
        <v>331.84872658040825</v>
      </c>
      <c r="BU17" s="18">
        <v>293.5041469431643</v>
      </c>
      <c r="BV17" s="18">
        <v>130.85517277236451</v>
      </c>
      <c r="BW17" s="41">
        <v>756.33510131840467</v>
      </c>
      <c r="BX17" s="18">
        <v>84.979751383065306</v>
      </c>
      <c r="BY17" s="20">
        <v>34.700911570487186</v>
      </c>
      <c r="BZ17" s="25"/>
      <c r="CA17" s="20">
        <v>489.00854924816099</v>
      </c>
      <c r="CB17" s="20">
        <v>295.14335347937316</v>
      </c>
      <c r="CC17" s="20">
        <v>135.84171908712452</v>
      </c>
      <c r="CD17" s="42">
        <v>920.18952277120229</v>
      </c>
      <c r="CE17" s="7">
        <v>105.3672310959891</v>
      </c>
      <c r="CF17" s="7">
        <v>42.983371390145848</v>
      </c>
      <c r="CH17" s="7">
        <v>642.84926788991106</v>
      </c>
      <c r="CI17" s="7">
        <v>296.83635061547295</v>
      </c>
      <c r="CJ17" s="7">
        <v>141.60750147274945</v>
      </c>
      <c r="CK17" s="43">
        <v>1081.2154930322426</v>
      </c>
      <c r="CL17" s="7">
        <v>125.74339248979464</v>
      </c>
      <c r="CM17" s="7">
        <v>51.388966263732584</v>
      </c>
      <c r="CO17" s="45">
        <v>24</v>
      </c>
      <c r="CP17" s="44">
        <f t="shared" si="4"/>
        <v>10</v>
      </c>
      <c r="CQ17" s="18">
        <v>374.02351774271824</v>
      </c>
      <c r="CR17" s="18">
        <v>352.39931804941529</v>
      </c>
      <c r="CS17" s="18">
        <v>130.85517277236451</v>
      </c>
      <c r="CT17" s="41">
        <v>857.20190954011809</v>
      </c>
      <c r="CU17" s="18">
        <v>96.659269053537685</v>
      </c>
      <c r="CV17" s="20">
        <v>39.350557128746814</v>
      </c>
      <c r="CW17" s="25"/>
      <c r="CX17" s="20">
        <v>560.08845983965637</v>
      </c>
      <c r="CY17" s="20">
        <v>354.23005576609557</v>
      </c>
      <c r="CZ17" s="20">
        <v>135.84171908712452</v>
      </c>
      <c r="DA17" s="42">
        <v>1049.9171102303333</v>
      </c>
      <c r="DB17" s="7">
        <v>120.54868210700444</v>
      </c>
      <c r="DC17" s="7">
        <v>49.202537842613253</v>
      </c>
      <c r="DE17" s="7">
        <v>743.15273880031998</v>
      </c>
      <c r="DF17" s="7">
        <v>356.09878841045816</v>
      </c>
      <c r="DG17" s="7">
        <v>141.60750147274945</v>
      </c>
      <c r="DH17" s="43">
        <v>1240.7347852330099</v>
      </c>
      <c r="DI17" s="7">
        <v>144.79544091580271</v>
      </c>
      <c r="DJ17" s="7">
        <v>59.056715951053818</v>
      </c>
      <c r="DL17" s="45">
        <v>24</v>
      </c>
      <c r="DM17" s="44">
        <f t="shared" si="5"/>
        <v>10</v>
      </c>
      <c r="DN17" s="18">
        <v>416.01228225336683</v>
      </c>
      <c r="DO17" s="18">
        <v>411.08016355212504</v>
      </c>
      <c r="DP17" s="18">
        <v>130.85517277236451</v>
      </c>
      <c r="DQ17" s="41">
        <v>957.98338279873826</v>
      </c>
      <c r="DR17" s="18">
        <v>108.31009043831151</v>
      </c>
      <c r="DS17" s="20">
        <v>44.242435594849439</v>
      </c>
      <c r="DT17" s="25"/>
      <c r="DU17" s="20">
        <v>631.00021390148947</v>
      </c>
      <c r="DV17" s="20">
        <v>413.16712269788184</v>
      </c>
      <c r="DW17" s="20">
        <v>135.84171908712452</v>
      </c>
      <c r="DX17" s="42">
        <v>1180.0956752276647</v>
      </c>
      <c r="DY17" s="7">
        <v>135.64661723960327</v>
      </c>
      <c r="DZ17" s="7">
        <v>55.384342398096713</v>
      </c>
      <c r="EB17" s="7">
        <v>843.4460995042491</v>
      </c>
      <c r="EC17" s="7">
        <v>415.45940676956684</v>
      </c>
      <c r="ED17" s="7">
        <v>141.60750147274945</v>
      </c>
      <c r="EE17" s="43">
        <v>1400.5174833486185</v>
      </c>
      <c r="EF17" s="7">
        <v>163.76626468728509</v>
      </c>
      <c r="EG17" s="7">
        <v>66.994575411191022</v>
      </c>
    </row>
    <row r="18" spans="1:137" x14ac:dyDescent="0.25">
      <c r="A18" s="45">
        <v>25</v>
      </c>
      <c r="B18" s="44">
        <f t="shared" si="0"/>
        <v>10.416666666666668</v>
      </c>
      <c r="C18" s="20">
        <v>111.18309264478177</v>
      </c>
      <c r="D18" s="20">
        <v>121.81205724445158</v>
      </c>
      <c r="E18" s="20">
        <v>136.10801650378022</v>
      </c>
      <c r="F18" s="42">
        <v>369.17186062675461</v>
      </c>
      <c r="G18" s="20">
        <v>39.70353646657918</v>
      </c>
      <c r="H18" s="20">
        <v>16.281961959030642</v>
      </c>
      <c r="I18" s="25"/>
      <c r="J18" s="20">
        <v>155.65851677899752</v>
      </c>
      <c r="K18" s="20">
        <v>122.22914441178348</v>
      </c>
      <c r="L18" s="20">
        <v>141.01827053357493</v>
      </c>
      <c r="M18" s="42">
        <v>418.98632293977715</v>
      </c>
      <c r="N18" s="7">
        <v>46.613068628489131</v>
      </c>
      <c r="O18" s="7">
        <v>18.985448763484566</v>
      </c>
      <c r="Q18" s="7">
        <v>208.61576701195366</v>
      </c>
      <c r="R18" s="7">
        <v>122.93440404937189</v>
      </c>
      <c r="S18" s="7">
        <v>146.69779830771026</v>
      </c>
      <c r="T18" s="43">
        <v>478.27533164204431</v>
      </c>
      <c r="U18" s="7">
        <v>54.294719189553753</v>
      </c>
      <c r="V18" s="7">
        <v>22.065343448661707</v>
      </c>
      <c r="X18" s="45">
        <v>25</v>
      </c>
      <c r="Y18" s="44">
        <f t="shared" si="1"/>
        <v>10.416666666666668</v>
      </c>
      <c r="Z18" s="20">
        <v>178.88211997908928</v>
      </c>
      <c r="AA18" s="20">
        <v>182.45656676305512</v>
      </c>
      <c r="AB18" s="20">
        <v>136.10801650378022</v>
      </c>
      <c r="AC18" s="42">
        <v>497.6099470642319</v>
      </c>
      <c r="AD18" s="20">
        <v>53.851305064917767</v>
      </c>
      <c r="AE18" s="20">
        <v>22.090194487129526</v>
      </c>
      <c r="AF18" s="25"/>
      <c r="AG18" s="20">
        <v>266.15404330495898</v>
      </c>
      <c r="AH18" s="20">
        <v>183.38413993751419</v>
      </c>
      <c r="AI18" s="20">
        <v>140.42718688316552</v>
      </c>
      <c r="AJ18" s="42">
        <v>590.27421604263134</v>
      </c>
      <c r="AK18" s="7">
        <v>66.775791711392245</v>
      </c>
      <c r="AL18" s="7">
        <v>27.223563989780772</v>
      </c>
      <c r="AN18" s="7">
        <v>345.70318801543749</v>
      </c>
      <c r="AO18" s="7">
        <v>184.50814784315375</v>
      </c>
      <c r="AP18" s="7">
        <v>146.69779830771026</v>
      </c>
      <c r="AQ18" s="43">
        <v>676.63251908895336</v>
      </c>
      <c r="AR18" s="7">
        <v>76.866157592965493</v>
      </c>
      <c r="AS18" s="7">
        <v>31.40797365325335</v>
      </c>
      <c r="AU18" s="45">
        <v>25</v>
      </c>
      <c r="AV18" s="44">
        <f t="shared" si="2"/>
        <v>10.416666666666668</v>
      </c>
      <c r="AW18" s="20">
        <v>246.42769038712819</v>
      </c>
      <c r="AX18" s="20">
        <v>243.21425985884062</v>
      </c>
      <c r="AY18" s="20">
        <v>136.10801650378022</v>
      </c>
      <c r="AZ18" s="42">
        <v>626.16554611178367</v>
      </c>
      <c r="BA18" s="20">
        <v>68.105266633660435</v>
      </c>
      <c r="BB18" s="20">
        <v>27.858798608551403</v>
      </c>
      <c r="BC18" s="25"/>
      <c r="BD18" s="20">
        <v>363.2438278640775</v>
      </c>
      <c r="BE18" s="20">
        <v>244.47824777024729</v>
      </c>
      <c r="BF18" s="20">
        <v>141.01827053357493</v>
      </c>
      <c r="BG18" s="42">
        <v>748.7605201760349</v>
      </c>
      <c r="BH18" s="7">
        <v>83.069166495525124</v>
      </c>
      <c r="BI18" s="7">
        <v>33.741712902892523</v>
      </c>
      <c r="BK18" s="7">
        <v>482.93515048016354</v>
      </c>
      <c r="BL18" s="7">
        <v>245.76015203015439</v>
      </c>
      <c r="BM18" s="7">
        <v>146.69779830771026</v>
      </c>
      <c r="BN18" s="43">
        <v>875.51067612244492</v>
      </c>
      <c r="BO18" s="7">
        <v>99.102210489470664</v>
      </c>
      <c r="BP18" s="7">
        <v>40.473604344644578</v>
      </c>
      <c r="BR18" s="45">
        <v>25</v>
      </c>
      <c r="BS18" s="44">
        <f t="shared" si="3"/>
        <v>10.416666666666668</v>
      </c>
      <c r="BT18" s="20">
        <v>339.0581440392599</v>
      </c>
      <c r="BU18" s="20">
        <v>304.08343713036402</v>
      </c>
      <c r="BV18" s="20">
        <v>136.10801650378022</v>
      </c>
      <c r="BW18" s="42">
        <v>779.3765895069422</v>
      </c>
      <c r="BX18" s="20">
        <v>84.647905467567952</v>
      </c>
      <c r="BY18" s="20">
        <v>34.567896128711851</v>
      </c>
      <c r="BZ18" s="25"/>
      <c r="CA18" s="20">
        <v>498.91854530158241</v>
      </c>
      <c r="CB18" s="20">
        <v>305.68831167902778</v>
      </c>
      <c r="CC18" s="20">
        <v>141.01827053357493</v>
      </c>
      <c r="CD18" s="42">
        <v>945.81877639555853</v>
      </c>
      <c r="CE18" s="7">
        <v>104.87315562244065</v>
      </c>
      <c r="CF18" s="7">
        <v>42.781406127217366</v>
      </c>
      <c r="CH18" s="7">
        <v>655.27363391003473</v>
      </c>
      <c r="CI18" s="7">
        <v>307.34967215727977</v>
      </c>
      <c r="CJ18" s="7">
        <v>146.69779830771026</v>
      </c>
      <c r="CK18" s="43">
        <v>1109.2419212166226</v>
      </c>
      <c r="CL18" s="7">
        <v>125.07223435766161</v>
      </c>
      <c r="CM18" s="7">
        <v>51.115440496435497</v>
      </c>
      <c r="CO18" s="45">
        <v>25</v>
      </c>
      <c r="CP18" s="44">
        <f t="shared" si="4"/>
        <v>10.416666666666668</v>
      </c>
      <c r="CQ18" s="20">
        <v>381.80601743737861</v>
      </c>
      <c r="CR18" s="20">
        <v>365.09579332799575</v>
      </c>
      <c r="CS18" s="20">
        <v>136.10801650378022</v>
      </c>
      <c r="CT18" s="42">
        <v>882.93414639484695</v>
      </c>
      <c r="CU18" s="20">
        <v>96.270015080526065</v>
      </c>
      <c r="CV18" s="20">
        <v>39.191800687774489</v>
      </c>
      <c r="CW18" s="25"/>
      <c r="CX18" s="20">
        <v>570.99448827324147</v>
      </c>
      <c r="CY18" s="20">
        <v>366.88454458476957</v>
      </c>
      <c r="CZ18" s="20">
        <v>141.01827053357493</v>
      </c>
      <c r="DA18" s="42">
        <v>1078.6519753067937</v>
      </c>
      <c r="DB18" s="7">
        <v>119.96546342656278</v>
      </c>
      <c r="DC18" s="7">
        <v>48.965817828554222</v>
      </c>
      <c r="DE18" s="7">
        <v>757.00433034796276</v>
      </c>
      <c r="DF18" s="7">
        <v>368.71205861419628</v>
      </c>
      <c r="DG18" s="7">
        <v>146.69779830771026</v>
      </c>
      <c r="DH18" s="43">
        <v>1272.294025236853</v>
      </c>
      <c r="DI18" s="7">
        <v>144.00349114646662</v>
      </c>
      <c r="DJ18" s="7">
        <v>58.732510606297808</v>
      </c>
      <c r="DL18" s="45">
        <v>25</v>
      </c>
      <c r="DM18" s="44">
        <f t="shared" si="5"/>
        <v>10.416666666666668</v>
      </c>
      <c r="DN18" s="20">
        <v>424.37358423077842</v>
      </c>
      <c r="DO18" s="20">
        <v>425.89272698667099</v>
      </c>
      <c r="DP18" s="20">
        <v>136.10801650378022</v>
      </c>
      <c r="DQ18" s="42">
        <v>986.40322689448192</v>
      </c>
      <c r="DR18" s="20">
        <v>107.86238899310541</v>
      </c>
      <c r="DS18" s="20">
        <v>44.058176981382367</v>
      </c>
      <c r="DT18" s="25"/>
      <c r="DU18" s="20">
        <v>642.89967506558094</v>
      </c>
      <c r="DV18" s="20">
        <v>427.93192464506262</v>
      </c>
      <c r="DW18" s="20">
        <v>141.01827053357493</v>
      </c>
      <c r="DX18" s="42">
        <v>1211.9377088899323</v>
      </c>
      <c r="DY18" s="7">
        <v>134.97690812375785</v>
      </c>
      <c r="DZ18" s="7">
        <v>55.110083924401906</v>
      </c>
      <c r="EB18" s="7">
        <v>858.72730183647104</v>
      </c>
      <c r="EC18" s="7">
        <v>430.17761292832949</v>
      </c>
      <c r="ED18" s="7">
        <v>146.69779830771026</v>
      </c>
      <c r="EE18" s="43">
        <v>1435.6029353800359</v>
      </c>
      <c r="EF18" s="7">
        <v>162.85208525354682</v>
      </c>
      <c r="EG18" s="7">
        <v>66.619029879677328</v>
      </c>
    </row>
    <row r="19" spans="1:137" x14ac:dyDescent="0.25">
      <c r="A19" s="45">
        <v>26</v>
      </c>
      <c r="B19" s="44">
        <f t="shared" si="0"/>
        <v>10.833333333333334</v>
      </c>
      <c r="C19" s="20">
        <v>114.07408207213081</v>
      </c>
      <c r="D19" s="20">
        <v>126.04127719902435</v>
      </c>
      <c r="E19" s="20">
        <v>141.36086023519593</v>
      </c>
      <c r="F19" s="42">
        <v>381.54471723421358</v>
      </c>
      <c r="G19" s="20">
        <v>39.590010971456216</v>
      </c>
      <c r="H19" s="20">
        <v>16.233361996019859</v>
      </c>
      <c r="I19" s="25"/>
      <c r="J19" s="20">
        <v>158.80471486711372</v>
      </c>
      <c r="K19" s="20">
        <v>126.44741245371628</v>
      </c>
      <c r="L19" s="20">
        <v>146.19482198002538</v>
      </c>
      <c r="M19" s="42">
        <v>431.52675358228424</v>
      </c>
      <c r="N19" s="7">
        <v>46.420726509946057</v>
      </c>
      <c r="O19" s="7">
        <v>18.905962213382555</v>
      </c>
      <c r="Q19" s="7">
        <v>212.26105153581204</v>
      </c>
      <c r="R19" s="7">
        <v>127.13779541185235</v>
      </c>
      <c r="S19" s="7">
        <v>151.78809514267107</v>
      </c>
      <c r="T19" s="43">
        <v>491.21337497777074</v>
      </c>
      <c r="U19" s="7">
        <v>54.019349794927038</v>
      </c>
      <c r="V19" s="7">
        <v>21.952734661716125</v>
      </c>
      <c r="X19" s="45">
        <v>26</v>
      </c>
      <c r="Y19" s="44">
        <f t="shared" si="1"/>
        <v>10.833333333333334</v>
      </c>
      <c r="Z19" s="20">
        <v>182.99411775907257</v>
      </c>
      <c r="AA19" s="20">
        <v>188.80671037719435</v>
      </c>
      <c r="AB19" s="20">
        <v>141.36086023519593</v>
      </c>
      <c r="AC19" s="42">
        <v>513.31975344268392</v>
      </c>
      <c r="AD19" s="20">
        <v>53.665678256077314</v>
      </c>
      <c r="AE19" s="20">
        <v>22.015954154435818</v>
      </c>
      <c r="AF19" s="25"/>
      <c r="AG19" s="20">
        <v>271.13955816414182</v>
      </c>
      <c r="AH19" s="20">
        <v>189.71124106315958</v>
      </c>
      <c r="AI19" s="20">
        <v>145.61287746355868</v>
      </c>
      <c r="AJ19" s="42">
        <v>606.76649141234736</v>
      </c>
      <c r="AK19" s="7">
        <v>66.45714029791263</v>
      </c>
      <c r="AL19" s="7">
        <v>27.093208409044912</v>
      </c>
      <c r="AN19" s="7">
        <v>351.90356374624247</v>
      </c>
      <c r="AO19" s="7">
        <v>190.81280040229598</v>
      </c>
      <c r="AP19" s="7">
        <v>151.78809514267107</v>
      </c>
      <c r="AQ19" s="43">
        <v>694.22662534840379</v>
      </c>
      <c r="AR19" s="7">
        <v>76.458866544081175</v>
      </c>
      <c r="AS19" s="7">
        <v>31.24126966978616</v>
      </c>
      <c r="AU19" s="45">
        <v>26</v>
      </c>
      <c r="AV19" s="44">
        <f t="shared" si="2"/>
        <v>10.833333333333334</v>
      </c>
      <c r="AW19" s="20">
        <v>251.76358203738286</v>
      </c>
      <c r="AX19" s="20">
        <v>251.68173649660912</v>
      </c>
      <c r="AY19" s="20">
        <v>141.36086023519593</v>
      </c>
      <c r="AZ19" s="42">
        <v>645.21452254127007</v>
      </c>
      <c r="BA19" s="20">
        <v>67.850117895406115</v>
      </c>
      <c r="BB19" s="20">
        <v>27.752244077497924</v>
      </c>
      <c r="BC19" s="25"/>
      <c r="BD19" s="20">
        <v>370.27060296900402</v>
      </c>
      <c r="BE19" s="20">
        <v>252.91617944349434</v>
      </c>
      <c r="BF19" s="20">
        <v>146.19482198002538</v>
      </c>
      <c r="BG19" s="42">
        <v>769.40316693479701</v>
      </c>
      <c r="BH19" s="7">
        <v>82.683480725147859</v>
      </c>
      <c r="BI19" s="7">
        <v>33.586157653064177</v>
      </c>
      <c r="BK19" s="7">
        <v>491.68146218635252</v>
      </c>
      <c r="BL19" s="7">
        <v>254.17274823343536</v>
      </c>
      <c r="BM19" s="7">
        <v>151.78809514267107</v>
      </c>
      <c r="BN19" s="43">
        <v>897.75801018188713</v>
      </c>
      <c r="BO19" s="7">
        <v>98.565897986113285</v>
      </c>
      <c r="BP19" s="7">
        <v>40.255845100568848</v>
      </c>
      <c r="BR19" s="45">
        <v>26</v>
      </c>
      <c r="BS19" s="44">
        <f t="shared" si="3"/>
        <v>10.833333333333334</v>
      </c>
      <c r="BT19" s="20">
        <v>346.2675614981116</v>
      </c>
      <c r="BU19" s="20">
        <v>314.66272731756374</v>
      </c>
      <c r="BV19" s="20">
        <v>141.36086023519593</v>
      </c>
      <c r="BW19" s="42">
        <v>802.41807769547984</v>
      </c>
      <c r="BX19" s="20">
        <v>84.316059552070612</v>
      </c>
      <c r="BY19" s="20">
        <v>34.434880686936516</v>
      </c>
      <c r="BZ19" s="25"/>
      <c r="CA19" s="20">
        <v>508.82854135500378</v>
      </c>
      <c r="CB19" s="20">
        <v>316.23326987868245</v>
      </c>
      <c r="CC19" s="20">
        <v>146.19482198002538</v>
      </c>
      <c r="CD19" s="42">
        <v>971.44803001991488</v>
      </c>
      <c r="CE19" s="7">
        <v>104.3790801488922</v>
      </c>
      <c r="CF19" s="7">
        <v>42.579440864288884</v>
      </c>
      <c r="CH19" s="7">
        <v>667.6979999301584</v>
      </c>
      <c r="CI19" s="7">
        <v>317.86299369908659</v>
      </c>
      <c r="CJ19" s="7">
        <v>151.78809514267107</v>
      </c>
      <c r="CK19" s="43">
        <v>1137.2683494010025</v>
      </c>
      <c r="CL19" s="7">
        <v>124.40107622552858</v>
      </c>
      <c r="CM19" s="7">
        <v>50.841914729138402</v>
      </c>
      <c r="CO19" s="45">
        <v>26</v>
      </c>
      <c r="CP19" s="44">
        <f t="shared" si="4"/>
        <v>10.833333333333334</v>
      </c>
      <c r="CQ19" s="20">
        <v>389.58851713203899</v>
      </c>
      <c r="CR19" s="20">
        <v>377.79226860657627</v>
      </c>
      <c r="CS19" s="20">
        <v>141.36086023519593</v>
      </c>
      <c r="CT19" s="42">
        <v>908.66638324957569</v>
      </c>
      <c r="CU19" s="20">
        <v>95.880761107514431</v>
      </c>
      <c r="CV19" s="20">
        <v>39.033044246802163</v>
      </c>
      <c r="CW19" s="25"/>
      <c r="CX19" s="20">
        <v>581.90051670682658</v>
      </c>
      <c r="CY19" s="20">
        <v>379.53903340344357</v>
      </c>
      <c r="CZ19" s="20">
        <v>146.19482198002538</v>
      </c>
      <c r="DA19" s="42">
        <v>1107.3868403832541</v>
      </c>
      <c r="DB19" s="7">
        <v>119.38224474612112</v>
      </c>
      <c r="DC19" s="7">
        <v>48.729097814495198</v>
      </c>
      <c r="DE19" s="7">
        <v>770.85592189560543</v>
      </c>
      <c r="DF19" s="7">
        <v>381.32532881793435</v>
      </c>
      <c r="DG19" s="7">
        <v>151.78809514267107</v>
      </c>
      <c r="DH19" s="43">
        <v>1303.8532652406961</v>
      </c>
      <c r="DI19" s="7">
        <v>143.21154137713052</v>
      </c>
      <c r="DJ19" s="7">
        <v>58.408305261541798</v>
      </c>
      <c r="DL19" s="45">
        <v>26</v>
      </c>
      <c r="DM19" s="44">
        <f t="shared" si="5"/>
        <v>10.833333333333334</v>
      </c>
      <c r="DN19" s="20">
        <v>432.73488620819001</v>
      </c>
      <c r="DO19" s="20">
        <v>440.705290421217</v>
      </c>
      <c r="DP19" s="20">
        <v>141.36086023519593</v>
      </c>
      <c r="DQ19" s="42">
        <v>1014.8230709902255</v>
      </c>
      <c r="DR19" s="20">
        <v>107.41468754789933</v>
      </c>
      <c r="DS19" s="20">
        <v>43.873918367915294</v>
      </c>
      <c r="DT19" s="25"/>
      <c r="DU19" s="20">
        <v>654.79913622967251</v>
      </c>
      <c r="DV19" s="20">
        <v>442.69672659224335</v>
      </c>
      <c r="DW19" s="20">
        <v>146.19482198002538</v>
      </c>
      <c r="DX19" s="42">
        <v>1243.7797425521997</v>
      </c>
      <c r="DY19" s="7">
        <v>134.30719900791243</v>
      </c>
      <c r="DZ19" s="7">
        <v>54.835825450707105</v>
      </c>
      <c r="EB19" s="7">
        <v>874.00850416869298</v>
      </c>
      <c r="EC19" s="7">
        <v>444.89581908709215</v>
      </c>
      <c r="ED19" s="7">
        <v>151.78809514267107</v>
      </c>
      <c r="EE19" s="43">
        <v>1470.688387411453</v>
      </c>
      <c r="EF19" s="7">
        <v>161.93790581980855</v>
      </c>
      <c r="EG19" s="7">
        <v>66.243484348163648</v>
      </c>
    </row>
    <row r="20" spans="1:137" x14ac:dyDescent="0.25">
      <c r="A20" s="45">
        <v>27</v>
      </c>
      <c r="B20" s="44">
        <f t="shared" si="0"/>
        <v>11.25</v>
      </c>
      <c r="C20" s="20">
        <v>116.96507149947986</v>
      </c>
      <c r="D20" s="20">
        <v>130.27049715359712</v>
      </c>
      <c r="E20" s="20">
        <v>146.61370396661167</v>
      </c>
      <c r="F20" s="42">
        <v>393.91757384167255</v>
      </c>
      <c r="G20" s="20">
        <v>39.476485476333252</v>
      </c>
      <c r="H20" s="20">
        <v>16.184762033009072</v>
      </c>
      <c r="I20" s="25"/>
      <c r="J20" s="20">
        <v>161.95091295522994</v>
      </c>
      <c r="K20" s="20">
        <v>130.6656804956491</v>
      </c>
      <c r="L20" s="20">
        <v>151.3713734264758</v>
      </c>
      <c r="M20" s="42">
        <v>444.06718422479139</v>
      </c>
      <c r="N20" s="7">
        <v>46.22838439140299</v>
      </c>
      <c r="O20" s="7">
        <v>18.826475663280544</v>
      </c>
      <c r="Q20" s="7">
        <v>215.90633605967048</v>
      </c>
      <c r="R20" s="7">
        <v>131.34118677433281</v>
      </c>
      <c r="S20" s="7">
        <v>156.87839197763185</v>
      </c>
      <c r="T20" s="43">
        <v>504.15141831349717</v>
      </c>
      <c r="U20" s="7">
        <v>53.743980400300323</v>
      </c>
      <c r="V20" s="7">
        <v>21.840125874770539</v>
      </c>
      <c r="X20" s="45">
        <v>27</v>
      </c>
      <c r="Y20" s="44">
        <f t="shared" si="1"/>
        <v>11.25</v>
      </c>
      <c r="Z20" s="20">
        <v>187.10611553905585</v>
      </c>
      <c r="AA20" s="20">
        <v>195.15685399133358</v>
      </c>
      <c r="AB20" s="20">
        <v>146.61370396661167</v>
      </c>
      <c r="AC20" s="42">
        <v>529.02955982113599</v>
      </c>
      <c r="AD20" s="20">
        <v>53.480051447236853</v>
      </c>
      <c r="AE20" s="20">
        <v>21.941713821742109</v>
      </c>
      <c r="AF20" s="25"/>
      <c r="AG20" s="20">
        <v>276.12507302332466</v>
      </c>
      <c r="AH20" s="20">
        <v>196.03834218880499</v>
      </c>
      <c r="AI20" s="20">
        <v>150.79856804395186</v>
      </c>
      <c r="AJ20" s="42">
        <v>623.25876678206339</v>
      </c>
      <c r="AK20" s="7">
        <v>66.138488884433016</v>
      </c>
      <c r="AL20" s="7">
        <v>26.962852828309057</v>
      </c>
      <c r="AN20" s="7">
        <v>358.10393947704745</v>
      </c>
      <c r="AO20" s="7">
        <v>197.1174529614382</v>
      </c>
      <c r="AP20" s="7">
        <v>156.87839197763185</v>
      </c>
      <c r="AQ20" s="43">
        <v>711.82073160785421</v>
      </c>
      <c r="AR20" s="7">
        <v>76.051575495196857</v>
      </c>
      <c r="AS20" s="7">
        <v>31.074565686318973</v>
      </c>
      <c r="AU20" s="45">
        <v>27</v>
      </c>
      <c r="AV20" s="44">
        <f t="shared" si="2"/>
        <v>11.25</v>
      </c>
      <c r="AW20" s="20">
        <v>257.09947368763756</v>
      </c>
      <c r="AX20" s="20">
        <v>260.14921313437765</v>
      </c>
      <c r="AY20" s="20">
        <v>146.61370396661167</v>
      </c>
      <c r="AZ20" s="42">
        <v>664.26349897075647</v>
      </c>
      <c r="BA20" s="20">
        <v>67.594969157151795</v>
      </c>
      <c r="BB20" s="20">
        <v>27.645689546444444</v>
      </c>
      <c r="BC20" s="25"/>
      <c r="BD20" s="20">
        <v>377.29737807393053</v>
      </c>
      <c r="BE20" s="20">
        <v>261.35411111674136</v>
      </c>
      <c r="BF20" s="20">
        <v>151.3713734264758</v>
      </c>
      <c r="BG20" s="42">
        <v>790.04581369355901</v>
      </c>
      <c r="BH20" s="7">
        <v>82.297794954770595</v>
      </c>
      <c r="BI20" s="7">
        <v>33.430602403235838</v>
      </c>
      <c r="BK20" s="7">
        <v>500.4277738925415</v>
      </c>
      <c r="BL20" s="7">
        <v>262.58534443671635</v>
      </c>
      <c r="BM20" s="7">
        <v>156.87839197763185</v>
      </c>
      <c r="BN20" s="43">
        <v>920.00534424132945</v>
      </c>
      <c r="BO20" s="7">
        <v>98.029585482755891</v>
      </c>
      <c r="BP20" s="7">
        <v>40.038085856493119</v>
      </c>
      <c r="BR20" s="45">
        <v>27</v>
      </c>
      <c r="BS20" s="44">
        <f t="shared" si="3"/>
        <v>11.25</v>
      </c>
      <c r="BT20" s="20">
        <v>353.47697895696331</v>
      </c>
      <c r="BU20" s="20">
        <v>325.24201750476345</v>
      </c>
      <c r="BV20" s="20">
        <v>146.61370396661167</v>
      </c>
      <c r="BW20" s="42">
        <v>825.45956588401737</v>
      </c>
      <c r="BX20" s="20">
        <v>83.984213636573259</v>
      </c>
      <c r="BY20" s="20">
        <v>34.301865245161181</v>
      </c>
      <c r="BZ20" s="25"/>
      <c r="CA20" s="20">
        <v>518.73853740842515</v>
      </c>
      <c r="CB20" s="20">
        <v>326.77822807833707</v>
      </c>
      <c r="CC20" s="20">
        <v>151.3713734264758</v>
      </c>
      <c r="CD20" s="42">
        <v>997.07728364427123</v>
      </c>
      <c r="CE20" s="7">
        <v>103.88500467534375</v>
      </c>
      <c r="CF20" s="7">
        <v>42.377475601360409</v>
      </c>
      <c r="CH20" s="7">
        <v>680.12236595028207</v>
      </c>
      <c r="CI20" s="7">
        <v>328.37631524089346</v>
      </c>
      <c r="CJ20" s="7">
        <v>156.87839197763185</v>
      </c>
      <c r="CK20" s="43">
        <v>1165.2947775853827</v>
      </c>
      <c r="CL20" s="7">
        <v>123.72991809339555</v>
      </c>
      <c r="CM20" s="7">
        <v>50.568388961841308</v>
      </c>
      <c r="CO20" s="45">
        <v>27</v>
      </c>
      <c r="CP20" s="44">
        <f t="shared" si="4"/>
        <v>11.25</v>
      </c>
      <c r="CQ20" s="20">
        <v>397.3710168266993</v>
      </c>
      <c r="CR20" s="20">
        <v>390.48874388515674</v>
      </c>
      <c r="CS20" s="20">
        <v>146.61370396661167</v>
      </c>
      <c r="CT20" s="42">
        <v>934.39862010430443</v>
      </c>
      <c r="CU20" s="20">
        <v>95.491507134502797</v>
      </c>
      <c r="CV20" s="20">
        <v>38.874287805829837</v>
      </c>
      <c r="CW20" s="25"/>
      <c r="CX20" s="20">
        <v>592.80654514041169</v>
      </c>
      <c r="CY20" s="20">
        <v>392.19352222211756</v>
      </c>
      <c r="CZ20" s="20">
        <v>151.3713734264758</v>
      </c>
      <c r="DA20" s="42">
        <v>1136.1217054597146</v>
      </c>
      <c r="DB20" s="7">
        <v>118.79902606567947</v>
      </c>
      <c r="DC20" s="7">
        <v>48.492377800436174</v>
      </c>
      <c r="DE20" s="7">
        <v>784.70751344324822</v>
      </c>
      <c r="DF20" s="7">
        <v>393.93859902167242</v>
      </c>
      <c r="DG20" s="7">
        <v>156.87839197763185</v>
      </c>
      <c r="DH20" s="43">
        <v>1335.4125052445393</v>
      </c>
      <c r="DI20" s="7">
        <v>142.41959160779442</v>
      </c>
      <c r="DJ20" s="7">
        <v>58.084099916785789</v>
      </c>
      <c r="DL20" s="45">
        <v>27</v>
      </c>
      <c r="DM20" s="44">
        <f t="shared" si="5"/>
        <v>11.25</v>
      </c>
      <c r="DN20" s="20">
        <v>441.09618818560165</v>
      </c>
      <c r="DO20" s="20">
        <v>455.51785385576295</v>
      </c>
      <c r="DP20" s="20">
        <v>146.61370396661167</v>
      </c>
      <c r="DQ20" s="42">
        <v>1043.2429150859691</v>
      </c>
      <c r="DR20" s="20">
        <v>106.96698610269326</v>
      </c>
      <c r="DS20" s="20">
        <v>43.689659754448222</v>
      </c>
      <c r="DT20" s="25"/>
      <c r="DU20" s="20">
        <v>666.69859739376398</v>
      </c>
      <c r="DV20" s="20">
        <v>457.46152853942408</v>
      </c>
      <c r="DW20" s="20">
        <v>151.3713734264758</v>
      </c>
      <c r="DX20" s="42">
        <v>1275.621776214467</v>
      </c>
      <c r="DY20" s="7">
        <v>133.63748989206701</v>
      </c>
      <c r="DZ20" s="7">
        <v>54.561566977012298</v>
      </c>
      <c r="EB20" s="7">
        <v>889.28970650091492</v>
      </c>
      <c r="EC20" s="7">
        <v>459.6140252458548</v>
      </c>
      <c r="ED20" s="7">
        <v>156.87839197763185</v>
      </c>
      <c r="EE20" s="43">
        <v>1505.7738394428702</v>
      </c>
      <c r="EF20" s="7">
        <v>161.02372638607028</v>
      </c>
      <c r="EG20" s="7">
        <v>65.867938816649968</v>
      </c>
    </row>
    <row r="21" spans="1:137" x14ac:dyDescent="0.25">
      <c r="A21" s="45">
        <v>28</v>
      </c>
      <c r="B21" s="44">
        <f t="shared" si="0"/>
        <v>11.666666666666668</v>
      </c>
      <c r="C21" s="20">
        <v>119.8560609268289</v>
      </c>
      <c r="D21" s="20">
        <v>134.49971710816988</v>
      </c>
      <c r="E21" s="20">
        <v>151.86654769802738</v>
      </c>
      <c r="F21" s="42">
        <v>406.29043044913146</v>
      </c>
      <c r="G21" s="20">
        <v>39.362959981210288</v>
      </c>
      <c r="H21" s="20">
        <v>16.136162069998285</v>
      </c>
      <c r="I21" s="25"/>
      <c r="J21" s="20">
        <v>165.09711104334616</v>
      </c>
      <c r="K21" s="20">
        <v>134.88394853758189</v>
      </c>
      <c r="L21" s="20">
        <v>156.54792487292622</v>
      </c>
      <c r="M21" s="42">
        <v>456.60761486729848</v>
      </c>
      <c r="N21" s="7">
        <v>46.036042272859916</v>
      </c>
      <c r="O21" s="7">
        <v>18.746989113178532</v>
      </c>
      <c r="Q21" s="7">
        <v>219.55162058352886</v>
      </c>
      <c r="R21" s="7">
        <v>135.5445781368133</v>
      </c>
      <c r="S21" s="7">
        <v>161.96868881259266</v>
      </c>
      <c r="T21" s="43">
        <v>517.08946164922361</v>
      </c>
      <c r="U21" s="7">
        <v>53.468611005673608</v>
      </c>
      <c r="V21" s="7">
        <v>21.727517087824953</v>
      </c>
      <c r="X21" s="45">
        <v>28</v>
      </c>
      <c r="Y21" s="44">
        <f t="shared" si="1"/>
        <v>11.666666666666668</v>
      </c>
      <c r="Z21" s="20">
        <v>191.21811331903913</v>
      </c>
      <c r="AA21" s="20">
        <v>201.5069976054728</v>
      </c>
      <c r="AB21" s="20">
        <v>151.86654769802738</v>
      </c>
      <c r="AC21" s="42">
        <v>544.73936619958806</v>
      </c>
      <c r="AD21" s="20">
        <v>53.2944246383964</v>
      </c>
      <c r="AE21" s="20">
        <v>21.8674734890484</v>
      </c>
      <c r="AF21" s="25"/>
      <c r="AG21" s="20">
        <v>281.1105878825075</v>
      </c>
      <c r="AH21" s="20">
        <v>202.36544331445037</v>
      </c>
      <c r="AI21" s="20">
        <v>155.98425862434502</v>
      </c>
      <c r="AJ21" s="42">
        <v>639.75104215177942</v>
      </c>
      <c r="AK21" s="7">
        <v>65.819837470953402</v>
      </c>
      <c r="AL21" s="7">
        <v>26.832497247573201</v>
      </c>
      <c r="AN21" s="7">
        <v>364.30431520785248</v>
      </c>
      <c r="AO21" s="7">
        <v>203.42210552058043</v>
      </c>
      <c r="AP21" s="7">
        <v>161.96868881259266</v>
      </c>
      <c r="AQ21" s="43">
        <v>729.41483786730475</v>
      </c>
      <c r="AR21" s="7">
        <v>75.64428444631254</v>
      </c>
      <c r="AS21" s="7">
        <v>30.907861702851783</v>
      </c>
      <c r="AU21" s="45">
        <v>28</v>
      </c>
      <c r="AV21" s="44">
        <f t="shared" si="2"/>
        <v>11.666666666666668</v>
      </c>
      <c r="AW21" s="20">
        <v>262.43536533789222</v>
      </c>
      <c r="AX21" s="20">
        <v>268.61668977214617</v>
      </c>
      <c r="AY21" s="20">
        <v>151.86654769802738</v>
      </c>
      <c r="AZ21" s="42">
        <v>683.31247540024287</v>
      </c>
      <c r="BA21" s="20">
        <v>67.339820418897474</v>
      </c>
      <c r="BB21" s="20">
        <v>27.539135015390965</v>
      </c>
      <c r="BC21" s="25"/>
      <c r="BD21" s="20">
        <v>384.32415317885705</v>
      </c>
      <c r="BE21" s="20">
        <v>269.79204278998839</v>
      </c>
      <c r="BF21" s="20">
        <v>156.54792487292622</v>
      </c>
      <c r="BG21" s="42">
        <v>810.68846045232112</v>
      </c>
      <c r="BH21" s="7">
        <v>81.912109184393316</v>
      </c>
      <c r="BI21" s="7">
        <v>33.275047153407492</v>
      </c>
      <c r="BK21" s="7">
        <v>509.17408559873047</v>
      </c>
      <c r="BL21" s="7">
        <v>270.9979406399973</v>
      </c>
      <c r="BM21" s="7">
        <v>161.96868881259266</v>
      </c>
      <c r="BN21" s="43">
        <v>942.25267830077178</v>
      </c>
      <c r="BO21" s="7">
        <v>97.493272979398512</v>
      </c>
      <c r="BP21" s="7">
        <v>39.820326612417389</v>
      </c>
      <c r="BR21" s="45">
        <v>28</v>
      </c>
      <c r="BS21" s="44">
        <f t="shared" si="3"/>
        <v>11.666666666666668</v>
      </c>
      <c r="BT21" s="20">
        <v>360.68639641581495</v>
      </c>
      <c r="BU21" s="20">
        <v>335.82130769196317</v>
      </c>
      <c r="BV21" s="20">
        <v>151.86654769802738</v>
      </c>
      <c r="BW21" s="42">
        <v>848.50105407255489</v>
      </c>
      <c r="BX21" s="20">
        <v>83.652367721075919</v>
      </c>
      <c r="BY21" s="20">
        <v>34.168849803385854</v>
      </c>
      <c r="BZ21" s="25"/>
      <c r="CA21" s="20">
        <v>528.64853346184657</v>
      </c>
      <c r="CB21" s="20">
        <v>337.32318627799168</v>
      </c>
      <c r="CC21" s="20">
        <v>156.54792487292622</v>
      </c>
      <c r="CD21" s="42">
        <v>1022.7065372686275</v>
      </c>
      <c r="CE21" s="7">
        <v>103.3909292017953</v>
      </c>
      <c r="CF21" s="7">
        <v>42.175510338431927</v>
      </c>
      <c r="CH21" s="7">
        <v>692.54673197040574</v>
      </c>
      <c r="CI21" s="7">
        <v>338.88963678270028</v>
      </c>
      <c r="CJ21" s="7">
        <v>161.96868881259266</v>
      </c>
      <c r="CK21" s="43">
        <v>1193.3212057697624</v>
      </c>
      <c r="CL21" s="7">
        <v>123.05875996126252</v>
      </c>
      <c r="CM21" s="7">
        <v>50.29486319454422</v>
      </c>
      <c r="CO21" s="45">
        <v>28</v>
      </c>
      <c r="CP21" s="44">
        <f t="shared" si="4"/>
        <v>11.666666666666668</v>
      </c>
      <c r="CQ21" s="20">
        <v>405.15351652135962</v>
      </c>
      <c r="CR21" s="20">
        <v>403.1852191637372</v>
      </c>
      <c r="CS21" s="20">
        <v>151.86654769802738</v>
      </c>
      <c r="CT21" s="42">
        <v>960.13085695903317</v>
      </c>
      <c r="CU21" s="20">
        <v>95.102253161491163</v>
      </c>
      <c r="CV21" s="20">
        <v>38.715531364857519</v>
      </c>
      <c r="CW21" s="25"/>
      <c r="CX21" s="20">
        <v>603.71257357399691</v>
      </c>
      <c r="CY21" s="20">
        <v>404.84801104079156</v>
      </c>
      <c r="CZ21" s="20">
        <v>156.54792487292622</v>
      </c>
      <c r="DA21" s="42">
        <v>1164.8565705361752</v>
      </c>
      <c r="DB21" s="7">
        <v>118.21580738523781</v>
      </c>
      <c r="DC21" s="7">
        <v>48.255657786377149</v>
      </c>
      <c r="DE21" s="7">
        <v>798.559104990891</v>
      </c>
      <c r="DF21" s="7">
        <v>406.55186922541048</v>
      </c>
      <c r="DG21" s="7">
        <v>161.96868881259266</v>
      </c>
      <c r="DH21" s="43">
        <v>1366.9717452483824</v>
      </c>
      <c r="DI21" s="7">
        <v>141.62764183845832</v>
      </c>
      <c r="DJ21" s="7">
        <v>57.759894572029786</v>
      </c>
      <c r="DL21" s="45">
        <v>28</v>
      </c>
      <c r="DM21" s="44">
        <f t="shared" si="5"/>
        <v>11.666666666666668</v>
      </c>
      <c r="DN21" s="20">
        <v>449.45749016301323</v>
      </c>
      <c r="DO21" s="20">
        <v>470.33041729030896</v>
      </c>
      <c r="DP21" s="20">
        <v>151.86654769802738</v>
      </c>
      <c r="DQ21" s="42">
        <v>1071.6627591817128</v>
      </c>
      <c r="DR21" s="20">
        <v>106.51928465748718</v>
      </c>
      <c r="DS21" s="20">
        <v>43.505401140981149</v>
      </c>
      <c r="DT21" s="25"/>
      <c r="DU21" s="20">
        <v>678.59805855785544</v>
      </c>
      <c r="DV21" s="20">
        <v>472.22633048660487</v>
      </c>
      <c r="DW21" s="20">
        <v>156.54792487292622</v>
      </c>
      <c r="DX21" s="42">
        <v>1307.4638098767346</v>
      </c>
      <c r="DY21" s="7">
        <v>132.96778077622162</v>
      </c>
      <c r="DZ21" s="7">
        <v>54.28730850331749</v>
      </c>
      <c r="EB21" s="7">
        <v>904.57090883313685</v>
      </c>
      <c r="EC21" s="7">
        <v>474.3322314046174</v>
      </c>
      <c r="ED21" s="7">
        <v>161.96868881259266</v>
      </c>
      <c r="EE21" s="43">
        <v>1540.8592914742876</v>
      </c>
      <c r="EF21" s="7">
        <v>160.10954695233201</v>
      </c>
      <c r="EG21" s="7">
        <v>65.492393285136274</v>
      </c>
    </row>
    <row r="22" spans="1:137" x14ac:dyDescent="0.25">
      <c r="A22" s="45">
        <v>29</v>
      </c>
      <c r="B22" s="44">
        <f t="shared" si="0"/>
        <v>12.083333333333334</v>
      </c>
      <c r="C22" s="20">
        <v>122.74705035417796</v>
      </c>
      <c r="D22" s="20">
        <v>138.72893706274266</v>
      </c>
      <c r="E22" s="20">
        <v>157.11939142944308</v>
      </c>
      <c r="F22" s="42">
        <v>418.66328705659043</v>
      </c>
      <c r="G22" s="20">
        <v>39.249434486087324</v>
      </c>
      <c r="H22" s="20">
        <v>16.087562106987498</v>
      </c>
      <c r="I22" s="25"/>
      <c r="J22" s="20">
        <v>168.24330913146235</v>
      </c>
      <c r="K22" s="20">
        <v>139.10221657951467</v>
      </c>
      <c r="L22" s="20">
        <v>161.72447631937663</v>
      </c>
      <c r="M22" s="42">
        <v>469.14804550980557</v>
      </c>
      <c r="N22" s="7">
        <v>45.843700154316849</v>
      </c>
      <c r="O22" s="7">
        <v>18.667502563076521</v>
      </c>
      <c r="Q22" s="7">
        <v>223.19690510738729</v>
      </c>
      <c r="R22" s="7">
        <v>139.74796949929376</v>
      </c>
      <c r="S22" s="7">
        <v>167.05898564755347</v>
      </c>
      <c r="T22" s="43">
        <v>530.02750498494993</v>
      </c>
      <c r="U22" s="7">
        <v>53.193241611046894</v>
      </c>
      <c r="V22" s="7">
        <v>21.614908300879367</v>
      </c>
      <c r="X22" s="45">
        <v>29</v>
      </c>
      <c r="Y22" s="44">
        <f t="shared" si="1"/>
        <v>12.083333333333334</v>
      </c>
      <c r="Z22" s="20">
        <v>195.33011109902242</v>
      </c>
      <c r="AA22" s="20">
        <v>207.85714121961203</v>
      </c>
      <c r="AB22" s="20">
        <v>157.11939142944308</v>
      </c>
      <c r="AC22" s="42">
        <v>560.44917257804013</v>
      </c>
      <c r="AD22" s="20">
        <v>53.10879782955594</v>
      </c>
      <c r="AE22" s="20">
        <v>21.793233156354688</v>
      </c>
      <c r="AF22" s="25"/>
      <c r="AG22" s="20">
        <v>286.09610274169034</v>
      </c>
      <c r="AH22" s="20">
        <v>208.69254444009579</v>
      </c>
      <c r="AI22" s="20">
        <v>161.16994920473817</v>
      </c>
      <c r="AJ22" s="42">
        <v>656.24331752149544</v>
      </c>
      <c r="AK22" s="7">
        <v>65.501186057473802</v>
      </c>
      <c r="AL22" s="7">
        <v>26.702141666837342</v>
      </c>
      <c r="AN22" s="7">
        <v>370.5046909386574</v>
      </c>
      <c r="AO22" s="7">
        <v>209.72675807972269</v>
      </c>
      <c r="AP22" s="7">
        <v>167.05898564755347</v>
      </c>
      <c r="AQ22" s="43">
        <v>747.0089441267553</v>
      </c>
      <c r="AR22" s="7">
        <v>75.236993397428222</v>
      </c>
      <c r="AS22" s="7">
        <v>30.741157719384596</v>
      </c>
      <c r="AU22" s="45">
        <v>29</v>
      </c>
      <c r="AV22" s="44">
        <f t="shared" si="2"/>
        <v>12.083333333333334</v>
      </c>
      <c r="AW22" s="20">
        <v>267.77125698814689</v>
      </c>
      <c r="AX22" s="20">
        <v>277.0841664099147</v>
      </c>
      <c r="AY22" s="20">
        <v>157.11939142944308</v>
      </c>
      <c r="AZ22" s="42">
        <v>702.36145182972928</v>
      </c>
      <c r="BA22" s="20">
        <v>67.084671680643154</v>
      </c>
      <c r="BB22" s="20">
        <v>27.432580484337485</v>
      </c>
      <c r="BC22" s="25"/>
      <c r="BD22" s="20">
        <v>391.35092828378356</v>
      </c>
      <c r="BE22" s="20">
        <v>278.22997446323541</v>
      </c>
      <c r="BF22" s="20">
        <v>161.72447631937663</v>
      </c>
      <c r="BG22" s="42">
        <v>831.33110721108324</v>
      </c>
      <c r="BH22" s="7">
        <v>81.526423414016051</v>
      </c>
      <c r="BI22" s="7">
        <v>33.119491903579146</v>
      </c>
      <c r="BK22" s="7">
        <v>517.92039730491945</v>
      </c>
      <c r="BL22" s="7">
        <v>279.41053684327824</v>
      </c>
      <c r="BM22" s="7">
        <v>167.05898564755347</v>
      </c>
      <c r="BN22" s="43">
        <v>964.50001236021399</v>
      </c>
      <c r="BO22" s="7">
        <v>96.956960476041118</v>
      </c>
      <c r="BP22" s="7">
        <v>39.60256736834166</v>
      </c>
      <c r="BR22" s="45">
        <v>29</v>
      </c>
      <c r="BS22" s="44">
        <f t="shared" si="3"/>
        <v>12.083333333333334</v>
      </c>
      <c r="BT22" s="20">
        <v>367.8958138746666</v>
      </c>
      <c r="BU22" s="20">
        <v>346.40059787916289</v>
      </c>
      <c r="BV22" s="20">
        <v>157.11939142944308</v>
      </c>
      <c r="BW22" s="42">
        <v>871.54254226109254</v>
      </c>
      <c r="BX22" s="20">
        <v>83.320521805578565</v>
      </c>
      <c r="BY22" s="20">
        <v>34.035834361610519</v>
      </c>
      <c r="BZ22" s="25"/>
      <c r="CA22" s="20">
        <v>538.55852951526799</v>
      </c>
      <c r="CB22" s="20">
        <v>347.8681444776463</v>
      </c>
      <c r="CC22" s="20">
        <v>161.72447631937663</v>
      </c>
      <c r="CD22" s="42">
        <v>1048.3357908929838</v>
      </c>
      <c r="CE22" s="7">
        <v>102.89685372824685</v>
      </c>
      <c r="CF22" s="7">
        <v>41.973545075503452</v>
      </c>
      <c r="CH22" s="7">
        <v>704.97109799052942</v>
      </c>
      <c r="CI22" s="7">
        <v>349.4029583245071</v>
      </c>
      <c r="CJ22" s="7">
        <v>167.05898564755347</v>
      </c>
      <c r="CK22" s="43">
        <v>1221.3476339541426</v>
      </c>
      <c r="CL22" s="7">
        <v>122.38760182912949</v>
      </c>
      <c r="CM22" s="7">
        <v>50.021337427247126</v>
      </c>
      <c r="CO22" s="45">
        <v>29</v>
      </c>
      <c r="CP22" s="44">
        <f t="shared" si="4"/>
        <v>12.083333333333334</v>
      </c>
      <c r="CQ22" s="20">
        <v>412.93601621601999</v>
      </c>
      <c r="CR22" s="20">
        <v>415.88169444231772</v>
      </c>
      <c r="CS22" s="20">
        <v>157.11939142944308</v>
      </c>
      <c r="CT22" s="42">
        <v>985.86309381376191</v>
      </c>
      <c r="CU22" s="20">
        <v>94.712999188479529</v>
      </c>
      <c r="CV22" s="20">
        <v>38.556774923885193</v>
      </c>
      <c r="CW22" s="25"/>
      <c r="CX22" s="20">
        <v>614.61860200758201</v>
      </c>
      <c r="CY22" s="20">
        <v>417.50249985946562</v>
      </c>
      <c r="CZ22" s="20">
        <v>161.72447631937663</v>
      </c>
      <c r="DA22" s="42">
        <v>1193.5914356126355</v>
      </c>
      <c r="DB22" s="7">
        <v>117.63258870479615</v>
      </c>
      <c r="DC22" s="7">
        <v>48.018937772318125</v>
      </c>
      <c r="DE22" s="7">
        <v>812.41069653853378</v>
      </c>
      <c r="DF22" s="7">
        <v>419.16513942914855</v>
      </c>
      <c r="DG22" s="7">
        <v>167.05898564755347</v>
      </c>
      <c r="DH22" s="43">
        <v>1398.5309852522255</v>
      </c>
      <c r="DI22" s="7">
        <v>140.83569206912219</v>
      </c>
      <c r="DJ22" s="7">
        <v>57.435689227273777</v>
      </c>
      <c r="DL22" s="45">
        <v>29</v>
      </c>
      <c r="DM22" s="44">
        <f t="shared" si="5"/>
        <v>12.083333333333334</v>
      </c>
      <c r="DN22" s="20">
        <v>457.81879214042488</v>
      </c>
      <c r="DO22" s="20">
        <v>485.14298072485491</v>
      </c>
      <c r="DP22" s="20">
        <v>157.11939142944308</v>
      </c>
      <c r="DQ22" s="42">
        <v>1100.0826032774562</v>
      </c>
      <c r="DR22" s="20">
        <v>106.0715832122811</v>
      </c>
      <c r="DS22" s="20">
        <v>43.321142527514077</v>
      </c>
      <c r="DT22" s="25"/>
      <c r="DU22" s="20">
        <v>690.4975197219469</v>
      </c>
      <c r="DV22" s="20">
        <v>486.99113243378565</v>
      </c>
      <c r="DW22" s="20">
        <v>161.72447631937663</v>
      </c>
      <c r="DX22" s="42">
        <v>1339.3058435390021</v>
      </c>
      <c r="DY22" s="7">
        <v>132.29807166037619</v>
      </c>
      <c r="DZ22" s="7">
        <v>54.013050029622683</v>
      </c>
      <c r="EB22" s="7">
        <v>919.85211116535879</v>
      </c>
      <c r="EC22" s="7">
        <v>489.05043756338006</v>
      </c>
      <c r="ED22" s="7">
        <v>167.05898564755347</v>
      </c>
      <c r="EE22" s="43">
        <v>1575.944743505705</v>
      </c>
      <c r="EF22" s="7">
        <v>159.19536751859374</v>
      </c>
      <c r="EG22" s="7">
        <v>65.116847753622579</v>
      </c>
    </row>
    <row r="23" spans="1:137" x14ac:dyDescent="0.25">
      <c r="A23" s="45">
        <v>30</v>
      </c>
      <c r="B23" s="44">
        <f t="shared" si="0"/>
        <v>12.5</v>
      </c>
      <c r="C23" s="20">
        <v>125.638039781527</v>
      </c>
      <c r="D23" s="20">
        <v>142.95815701731541</v>
      </c>
      <c r="E23" s="20">
        <v>162.37223516085879</v>
      </c>
      <c r="F23" s="42">
        <v>431.0361436640494</v>
      </c>
      <c r="G23" s="20">
        <v>39.13590899096436</v>
      </c>
      <c r="H23" s="20">
        <v>16.038962143976711</v>
      </c>
      <c r="I23" s="25"/>
      <c r="J23" s="20">
        <v>171.38950721957858</v>
      </c>
      <c r="K23" s="20">
        <v>143.32048462144746</v>
      </c>
      <c r="L23" s="20">
        <v>166.90102776582708</v>
      </c>
      <c r="M23" s="42">
        <v>481.68847615231266</v>
      </c>
      <c r="N23" s="7">
        <v>45.651358035773782</v>
      </c>
      <c r="O23" s="7">
        <v>18.58801601297451</v>
      </c>
      <c r="Q23" s="7">
        <v>226.84218963124567</v>
      </c>
      <c r="R23" s="7">
        <v>143.95136086177422</v>
      </c>
      <c r="S23" s="7">
        <v>172.14928248251425</v>
      </c>
      <c r="T23" s="43">
        <v>542.96554832067636</v>
      </c>
      <c r="U23" s="7">
        <v>52.917872216420179</v>
      </c>
      <c r="V23" s="7">
        <v>21.502299513933785</v>
      </c>
      <c r="X23" s="45">
        <v>30</v>
      </c>
      <c r="Y23" s="44">
        <f t="shared" si="1"/>
        <v>12.5</v>
      </c>
      <c r="Z23" s="20">
        <v>199.44210887900573</v>
      </c>
      <c r="AA23" s="20">
        <v>214.20728483375126</v>
      </c>
      <c r="AB23" s="20">
        <v>162.37223516085879</v>
      </c>
      <c r="AC23" s="42">
        <v>576.15897895649209</v>
      </c>
      <c r="AD23" s="20">
        <v>52.923171020715486</v>
      </c>
      <c r="AE23" s="20">
        <v>21.718992823660979</v>
      </c>
      <c r="AF23" s="25"/>
      <c r="AG23" s="20">
        <v>291.08161760087319</v>
      </c>
      <c r="AH23" s="20">
        <v>215.01964556574117</v>
      </c>
      <c r="AI23" s="20">
        <v>166.35563978513133</v>
      </c>
      <c r="AJ23" s="42">
        <v>672.73559289121147</v>
      </c>
      <c r="AK23" s="7">
        <v>65.182534643994188</v>
      </c>
      <c r="AL23" s="7">
        <v>26.571786086101483</v>
      </c>
      <c r="AN23" s="7">
        <v>376.70506666946244</v>
      </c>
      <c r="AO23" s="7">
        <v>216.03141063886491</v>
      </c>
      <c r="AP23" s="7">
        <v>172.14928248251425</v>
      </c>
      <c r="AQ23" s="43">
        <v>764.60305038620572</v>
      </c>
      <c r="AR23" s="7">
        <v>74.82970234854389</v>
      </c>
      <c r="AS23" s="7">
        <v>30.574453735917409</v>
      </c>
      <c r="AU23" s="45">
        <v>30</v>
      </c>
      <c r="AV23" s="44">
        <f t="shared" si="2"/>
        <v>12.5</v>
      </c>
      <c r="AW23" s="20">
        <v>273.10714863840161</v>
      </c>
      <c r="AX23" s="20">
        <v>285.55164304768323</v>
      </c>
      <c r="AY23" s="20">
        <v>162.37223516085879</v>
      </c>
      <c r="AZ23" s="42">
        <v>721.41042825921568</v>
      </c>
      <c r="BA23" s="20">
        <v>66.829522942388834</v>
      </c>
      <c r="BB23" s="20">
        <v>27.326025953284006</v>
      </c>
      <c r="BC23" s="25"/>
      <c r="BD23" s="20">
        <v>398.37770338871007</v>
      </c>
      <c r="BE23" s="20">
        <v>286.66790613648243</v>
      </c>
      <c r="BF23" s="20">
        <v>166.90102776582708</v>
      </c>
      <c r="BG23" s="42">
        <v>851.97375396984535</v>
      </c>
      <c r="BH23" s="7">
        <v>81.140737643638772</v>
      </c>
      <c r="BI23" s="7">
        <v>32.9639366537508</v>
      </c>
      <c r="BK23" s="7">
        <v>526.66670901110842</v>
      </c>
      <c r="BL23" s="7">
        <v>287.82313304655918</v>
      </c>
      <c r="BM23" s="7">
        <v>172.14928248251425</v>
      </c>
      <c r="BN23" s="43">
        <v>986.74734641965631</v>
      </c>
      <c r="BO23" s="7">
        <v>96.420647972683724</v>
      </c>
      <c r="BP23" s="7">
        <v>39.38480812426593</v>
      </c>
      <c r="BR23" s="45">
        <v>30</v>
      </c>
      <c r="BS23" s="44">
        <f t="shared" si="3"/>
        <v>12.5</v>
      </c>
      <c r="BT23" s="20">
        <v>375.1052313335183</v>
      </c>
      <c r="BU23" s="20">
        <v>356.97988806636261</v>
      </c>
      <c r="BV23" s="20">
        <v>162.37223516085879</v>
      </c>
      <c r="BW23" s="42">
        <v>894.58403044963006</v>
      </c>
      <c r="BX23" s="20">
        <v>82.988675890081225</v>
      </c>
      <c r="BY23" s="20">
        <v>33.902818919835184</v>
      </c>
      <c r="BZ23" s="25"/>
      <c r="CA23" s="20">
        <v>548.4685255686893</v>
      </c>
      <c r="CB23" s="20">
        <v>358.41310267730097</v>
      </c>
      <c r="CC23" s="20">
        <v>166.90102776582708</v>
      </c>
      <c r="CD23" s="42">
        <v>1073.9650445173402</v>
      </c>
      <c r="CE23" s="7">
        <v>102.4027782546984</v>
      </c>
      <c r="CF23" s="7">
        <v>41.77157981257497</v>
      </c>
      <c r="CH23" s="7">
        <v>717.39546401065297</v>
      </c>
      <c r="CI23" s="7">
        <v>359.91627986631391</v>
      </c>
      <c r="CJ23" s="7">
        <v>172.14928248251425</v>
      </c>
      <c r="CK23" s="43">
        <v>1249.3740621385225</v>
      </c>
      <c r="CL23" s="7">
        <v>121.71644369699646</v>
      </c>
      <c r="CM23" s="7">
        <v>49.747811659950038</v>
      </c>
      <c r="CO23" s="45">
        <v>30</v>
      </c>
      <c r="CP23" s="44">
        <f t="shared" si="4"/>
        <v>12.5</v>
      </c>
      <c r="CQ23" s="20">
        <v>420.71851591068031</v>
      </c>
      <c r="CR23" s="20">
        <v>428.57816972089819</v>
      </c>
      <c r="CS23" s="20">
        <v>162.37223516085879</v>
      </c>
      <c r="CT23" s="42">
        <v>1011.5953306684908</v>
      </c>
      <c r="CU23" s="20">
        <v>94.323745215467895</v>
      </c>
      <c r="CV23" s="20">
        <v>38.398018482912867</v>
      </c>
      <c r="CW23" s="25"/>
      <c r="CX23" s="20">
        <v>625.52463044116712</v>
      </c>
      <c r="CY23" s="20">
        <v>430.15698867813961</v>
      </c>
      <c r="CZ23" s="20">
        <v>166.90102776582708</v>
      </c>
      <c r="DA23" s="42">
        <v>1222.3263006890961</v>
      </c>
      <c r="DB23" s="7">
        <v>117.0493700243545</v>
      </c>
      <c r="DC23" s="7">
        <v>47.782217758259101</v>
      </c>
      <c r="DE23" s="7">
        <v>826.26228808617657</v>
      </c>
      <c r="DF23" s="7">
        <v>431.77840963288668</v>
      </c>
      <c r="DG23" s="7">
        <v>172.14928248251425</v>
      </c>
      <c r="DH23" s="43">
        <v>1430.0902252560688</v>
      </c>
      <c r="DI23" s="7">
        <v>140.04374229978609</v>
      </c>
      <c r="DJ23" s="7">
        <v>57.111483882517774</v>
      </c>
      <c r="DL23" s="45">
        <v>30</v>
      </c>
      <c r="DM23" s="44">
        <f t="shared" si="5"/>
        <v>12.5</v>
      </c>
      <c r="DN23" s="20">
        <v>466.18009411783646</v>
      </c>
      <c r="DO23" s="20">
        <v>499.95554415940092</v>
      </c>
      <c r="DP23" s="20">
        <v>162.37223516085879</v>
      </c>
      <c r="DQ23" s="42">
        <v>1128.5024473732001</v>
      </c>
      <c r="DR23" s="20">
        <v>105.62388176707502</v>
      </c>
      <c r="DS23" s="20">
        <v>43.136883914047004</v>
      </c>
      <c r="DT23" s="25"/>
      <c r="DU23" s="20">
        <v>702.39698088603836</v>
      </c>
      <c r="DV23" s="20">
        <v>501.75593438096638</v>
      </c>
      <c r="DW23" s="20">
        <v>166.90102776582708</v>
      </c>
      <c r="DX23" s="42">
        <v>1371.1478772012695</v>
      </c>
      <c r="DY23" s="7">
        <v>131.62836254453077</v>
      </c>
      <c r="DZ23" s="7">
        <v>53.738791555927882</v>
      </c>
      <c r="EB23" s="7">
        <v>935.13331349758073</v>
      </c>
      <c r="EC23" s="7">
        <v>503.76864372214271</v>
      </c>
      <c r="ED23" s="7">
        <v>172.14928248251425</v>
      </c>
      <c r="EE23" s="43">
        <v>1611.0301955371222</v>
      </c>
      <c r="EF23" s="7">
        <v>158.28118808485547</v>
      </c>
      <c r="EG23" s="7">
        <v>64.741302222108899</v>
      </c>
    </row>
    <row r="24" spans="1:137" x14ac:dyDescent="0.25">
      <c r="A24" s="45">
        <v>31</v>
      </c>
      <c r="B24" s="44">
        <f t="shared" si="0"/>
        <v>12.916666666666668</v>
      </c>
      <c r="C24" s="20">
        <v>128.52902920887607</v>
      </c>
      <c r="D24" s="20">
        <v>147.1873769718882</v>
      </c>
      <c r="E24" s="20">
        <v>167.62507889227453</v>
      </c>
      <c r="F24" s="42">
        <v>443.40900027150838</v>
      </c>
      <c r="G24" s="20">
        <v>39.022383495841396</v>
      </c>
      <c r="H24" s="20">
        <v>15.990362180965924</v>
      </c>
      <c r="I24" s="25"/>
      <c r="J24" s="20">
        <v>174.5357053076948</v>
      </c>
      <c r="K24" s="20">
        <v>147.53875266338028</v>
      </c>
      <c r="L24" s="20">
        <v>172.0775792122775</v>
      </c>
      <c r="M24" s="42">
        <v>494.22890679481981</v>
      </c>
      <c r="N24" s="7">
        <v>45.459015917230708</v>
      </c>
      <c r="O24" s="7">
        <v>18.508529462872499</v>
      </c>
      <c r="Q24" s="7">
        <v>230.48747415510411</v>
      </c>
      <c r="R24" s="7">
        <v>148.15475222425471</v>
      </c>
      <c r="S24" s="7">
        <v>177.23957931747506</v>
      </c>
      <c r="T24" s="43">
        <v>555.9035916564028</v>
      </c>
      <c r="U24" s="7">
        <v>52.642502821793471</v>
      </c>
      <c r="V24" s="7">
        <v>21.389690726988199</v>
      </c>
      <c r="X24" s="45">
        <v>31</v>
      </c>
      <c r="Y24" s="44">
        <f t="shared" si="1"/>
        <v>12.916666666666668</v>
      </c>
      <c r="Z24" s="20">
        <v>203.55410665898901</v>
      </c>
      <c r="AA24" s="20">
        <v>220.55742844789049</v>
      </c>
      <c r="AB24" s="20">
        <v>167.62507889227453</v>
      </c>
      <c r="AC24" s="42">
        <v>591.86878533494416</v>
      </c>
      <c r="AD24" s="20">
        <v>52.737544211875033</v>
      </c>
      <c r="AE24" s="20">
        <v>21.644752490967271</v>
      </c>
      <c r="AF24" s="25"/>
      <c r="AG24" s="20">
        <v>296.06713246005603</v>
      </c>
      <c r="AH24" s="20">
        <v>221.34674669138658</v>
      </c>
      <c r="AI24" s="20">
        <v>171.54133036552449</v>
      </c>
      <c r="AJ24" s="42">
        <v>689.22786826092749</v>
      </c>
      <c r="AK24" s="7">
        <v>64.863883230514574</v>
      </c>
      <c r="AL24" s="7">
        <v>26.441430505365627</v>
      </c>
      <c r="AN24" s="7">
        <v>382.90544240026742</v>
      </c>
      <c r="AO24" s="7">
        <v>222.33606319800714</v>
      </c>
      <c r="AP24" s="7">
        <v>177.23957931747506</v>
      </c>
      <c r="AQ24" s="43">
        <v>782.19715664565615</v>
      </c>
      <c r="AR24" s="7">
        <v>74.422411299659572</v>
      </c>
      <c r="AS24" s="7">
        <v>30.407749752450222</v>
      </c>
      <c r="AU24" s="45">
        <v>31</v>
      </c>
      <c r="AV24" s="44">
        <f t="shared" si="2"/>
        <v>12.916666666666668</v>
      </c>
      <c r="AW24" s="20">
        <v>278.44304028865628</v>
      </c>
      <c r="AX24" s="20">
        <v>294.0191196854517</v>
      </c>
      <c r="AY24" s="20">
        <v>167.62507889227453</v>
      </c>
      <c r="AZ24" s="42">
        <v>740.45940468870208</v>
      </c>
      <c r="BA24" s="20">
        <v>66.574374204134514</v>
      </c>
      <c r="BB24" s="20">
        <v>27.219471422230527</v>
      </c>
      <c r="BC24" s="25"/>
      <c r="BD24" s="20">
        <v>405.40447849363659</v>
      </c>
      <c r="BE24" s="20">
        <v>295.10583780972951</v>
      </c>
      <c r="BF24" s="20">
        <v>172.0775792122775</v>
      </c>
      <c r="BG24" s="42">
        <v>872.61640072860735</v>
      </c>
      <c r="BH24" s="7">
        <v>80.755051873261507</v>
      </c>
      <c r="BI24" s="7">
        <v>32.808381403922454</v>
      </c>
      <c r="BK24" s="7">
        <v>535.41302071729751</v>
      </c>
      <c r="BL24" s="7">
        <v>296.23572924984018</v>
      </c>
      <c r="BM24" s="7">
        <v>177.23957931747506</v>
      </c>
      <c r="BN24" s="43">
        <v>1008.9946804790985</v>
      </c>
      <c r="BO24" s="7">
        <v>95.884335469326345</v>
      </c>
      <c r="BP24" s="7">
        <v>39.167048880190201</v>
      </c>
      <c r="BR24" s="45">
        <v>31</v>
      </c>
      <c r="BS24" s="44">
        <f t="shared" si="3"/>
        <v>12.916666666666668</v>
      </c>
      <c r="BT24" s="20">
        <v>382.31464879237001</v>
      </c>
      <c r="BU24" s="20">
        <v>367.55917825356232</v>
      </c>
      <c r="BV24" s="20">
        <v>167.62507889227453</v>
      </c>
      <c r="BW24" s="42">
        <v>917.6255186381677</v>
      </c>
      <c r="BX24" s="20">
        <v>82.656829974583871</v>
      </c>
      <c r="BY24" s="20">
        <v>33.769803478059849</v>
      </c>
      <c r="BZ24" s="25"/>
      <c r="CA24" s="20">
        <v>558.37852162211084</v>
      </c>
      <c r="CB24" s="20">
        <v>368.95806087695559</v>
      </c>
      <c r="CC24" s="20">
        <v>172.0775792122775</v>
      </c>
      <c r="CD24" s="42">
        <v>1099.5942981416965</v>
      </c>
      <c r="CE24" s="7">
        <v>101.90870278114994</v>
      </c>
      <c r="CF24" s="7">
        <v>41.569614549646495</v>
      </c>
      <c r="CH24" s="7">
        <v>729.81983003077664</v>
      </c>
      <c r="CI24" s="7">
        <v>370.42960140812073</v>
      </c>
      <c r="CJ24" s="7">
        <v>177.23957931747506</v>
      </c>
      <c r="CK24" s="43">
        <v>1277.4004903229024</v>
      </c>
      <c r="CL24" s="7">
        <v>121.04528556486343</v>
      </c>
      <c r="CM24" s="7">
        <v>49.474285892652944</v>
      </c>
      <c r="CO24" s="45">
        <v>31</v>
      </c>
      <c r="CP24" s="44">
        <f t="shared" si="4"/>
        <v>12.916666666666668</v>
      </c>
      <c r="CQ24" s="20">
        <v>428.50101560534063</v>
      </c>
      <c r="CR24" s="20">
        <v>441.27464499947871</v>
      </c>
      <c r="CS24" s="20">
        <v>167.62507889227453</v>
      </c>
      <c r="CT24" s="42">
        <v>1037.3275675232194</v>
      </c>
      <c r="CU24" s="20">
        <v>93.934491242456261</v>
      </c>
      <c r="CV24" s="20">
        <v>38.239262041940542</v>
      </c>
      <c r="CW24" s="25"/>
      <c r="CX24" s="20">
        <v>636.43065887475223</v>
      </c>
      <c r="CY24" s="20">
        <v>442.81147749681361</v>
      </c>
      <c r="CZ24" s="20">
        <v>172.0775792122775</v>
      </c>
      <c r="DA24" s="42">
        <v>1251.0611657655566</v>
      </c>
      <c r="DB24" s="7">
        <v>116.46615134391284</v>
      </c>
      <c r="DC24" s="7">
        <v>47.545497744200077</v>
      </c>
      <c r="DE24" s="7">
        <v>840.11387963381935</v>
      </c>
      <c r="DF24" s="7">
        <v>444.39167983662475</v>
      </c>
      <c r="DG24" s="7">
        <v>177.23957931747506</v>
      </c>
      <c r="DH24" s="43">
        <v>1461.6494652599119</v>
      </c>
      <c r="DI24" s="7">
        <v>139.25179253044999</v>
      </c>
      <c r="DJ24" s="7">
        <v>56.787278537761765</v>
      </c>
      <c r="DL24" s="45">
        <v>31</v>
      </c>
      <c r="DM24" s="44">
        <f t="shared" si="5"/>
        <v>12.916666666666668</v>
      </c>
      <c r="DN24" s="20">
        <v>474.5413960952481</v>
      </c>
      <c r="DO24" s="20">
        <v>514.76810759394687</v>
      </c>
      <c r="DP24" s="20">
        <v>167.62507889227453</v>
      </c>
      <c r="DQ24" s="42">
        <v>1156.9222914689435</v>
      </c>
      <c r="DR24" s="20">
        <v>105.17618032186894</v>
      </c>
      <c r="DS24" s="20">
        <v>42.952625300579932</v>
      </c>
      <c r="DT24" s="25"/>
      <c r="DU24" s="20">
        <v>714.29644205012983</v>
      </c>
      <c r="DV24" s="20">
        <v>516.52073632814711</v>
      </c>
      <c r="DW24" s="20">
        <v>172.0775792122775</v>
      </c>
      <c r="DX24" s="42">
        <v>1402.9899108635368</v>
      </c>
      <c r="DY24" s="7">
        <v>130.95865342868535</v>
      </c>
      <c r="DZ24" s="7">
        <v>53.464533082233075</v>
      </c>
      <c r="EB24" s="7">
        <v>950.41451582980267</v>
      </c>
      <c r="EC24" s="7">
        <v>518.48684988090531</v>
      </c>
      <c r="ED24" s="7">
        <v>177.23957931747506</v>
      </c>
      <c r="EE24" s="43">
        <v>1646.1156475685393</v>
      </c>
      <c r="EF24" s="7">
        <v>157.3670086511172</v>
      </c>
      <c r="EG24" s="7">
        <v>64.365756690595219</v>
      </c>
    </row>
    <row r="25" spans="1:137" x14ac:dyDescent="0.25">
      <c r="A25" s="45">
        <v>32</v>
      </c>
      <c r="B25" s="44">
        <f t="shared" si="0"/>
        <v>13.333333333333334</v>
      </c>
      <c r="C25" s="20">
        <v>131.42001863622511</v>
      </c>
      <c r="D25" s="20">
        <v>151.41659692646095</v>
      </c>
      <c r="E25" s="20">
        <v>172.87792262369024</v>
      </c>
      <c r="F25" s="42">
        <v>455.78185687896735</v>
      </c>
      <c r="G25" s="20">
        <v>38.908858000718432</v>
      </c>
      <c r="H25" s="20">
        <v>15.941762217955137</v>
      </c>
      <c r="I25" s="25"/>
      <c r="J25" s="20">
        <v>177.68190339581099</v>
      </c>
      <c r="K25" s="20">
        <v>151.75702070531307</v>
      </c>
      <c r="L25" s="20">
        <v>177.25413065872792</v>
      </c>
      <c r="M25" s="42">
        <v>506.7693374373269</v>
      </c>
      <c r="N25" s="7">
        <v>45.266673798687641</v>
      </c>
      <c r="O25" s="7">
        <v>18.429042912770488</v>
      </c>
      <c r="Q25" s="7">
        <v>234.13275867896249</v>
      </c>
      <c r="R25" s="7">
        <v>152.35814358673517</v>
      </c>
      <c r="S25" s="7">
        <v>182.32987615243587</v>
      </c>
      <c r="T25" s="43">
        <v>568.84163499212923</v>
      </c>
      <c r="U25" s="7">
        <v>52.367133427166749</v>
      </c>
      <c r="V25" s="7">
        <v>21.277081940042613</v>
      </c>
      <c r="X25" s="45">
        <v>32</v>
      </c>
      <c r="Y25" s="44">
        <f t="shared" si="1"/>
        <v>13.333333333333334</v>
      </c>
      <c r="Z25" s="20">
        <v>207.6661044389723</v>
      </c>
      <c r="AA25" s="20">
        <v>226.90757206202971</v>
      </c>
      <c r="AB25" s="20">
        <v>172.87792262369024</v>
      </c>
      <c r="AC25" s="42">
        <v>607.57859171339624</v>
      </c>
      <c r="AD25" s="20">
        <v>52.551917403034572</v>
      </c>
      <c r="AE25" s="20">
        <v>21.570512158273559</v>
      </c>
      <c r="AF25" s="25"/>
      <c r="AG25" s="20">
        <v>301.05264731923887</v>
      </c>
      <c r="AH25" s="20">
        <v>227.67384781703197</v>
      </c>
      <c r="AI25" s="20">
        <v>176.72702094591764</v>
      </c>
      <c r="AJ25" s="42">
        <v>705.72014363064352</v>
      </c>
      <c r="AK25" s="7">
        <v>64.54523181703496</v>
      </c>
      <c r="AL25" s="7">
        <v>26.311074924629771</v>
      </c>
      <c r="AN25" s="7">
        <v>389.1058181310724</v>
      </c>
      <c r="AO25" s="7">
        <v>228.64071575714937</v>
      </c>
      <c r="AP25" s="7">
        <v>182.32987615243587</v>
      </c>
      <c r="AQ25" s="43">
        <v>799.79126290510669</v>
      </c>
      <c r="AR25" s="7">
        <v>74.015120250775254</v>
      </c>
      <c r="AS25" s="7">
        <v>30.241045768983032</v>
      </c>
      <c r="AU25" s="45">
        <v>32</v>
      </c>
      <c r="AV25" s="44">
        <f t="shared" si="2"/>
        <v>13.333333333333334</v>
      </c>
      <c r="AW25" s="20">
        <v>283.778931938911</v>
      </c>
      <c r="AX25" s="20">
        <v>302.48659632322023</v>
      </c>
      <c r="AY25" s="20">
        <v>172.87792262369024</v>
      </c>
      <c r="AZ25" s="42">
        <v>759.50838111818848</v>
      </c>
      <c r="BA25" s="20">
        <v>66.319225465880194</v>
      </c>
      <c r="BB25" s="20">
        <v>27.112916891177047</v>
      </c>
      <c r="BC25" s="25"/>
      <c r="BD25" s="20">
        <v>412.4312535985631</v>
      </c>
      <c r="BE25" s="20">
        <v>303.54376948297653</v>
      </c>
      <c r="BF25" s="20">
        <v>177.25413065872792</v>
      </c>
      <c r="BG25" s="42">
        <v>893.25904748736946</v>
      </c>
      <c r="BH25" s="7">
        <v>80.369366102884243</v>
      </c>
      <c r="BI25" s="7">
        <v>32.652826154094114</v>
      </c>
      <c r="BK25" s="7">
        <v>544.15933242348638</v>
      </c>
      <c r="BL25" s="7">
        <v>304.64832545312112</v>
      </c>
      <c r="BM25" s="7">
        <v>182.32987615243587</v>
      </c>
      <c r="BN25" s="43">
        <v>1031.2420145385408</v>
      </c>
      <c r="BO25" s="7">
        <v>95.348022965968966</v>
      </c>
      <c r="BP25" s="7">
        <v>38.949289636114472</v>
      </c>
      <c r="BR25" s="45">
        <v>32</v>
      </c>
      <c r="BS25" s="44">
        <f t="shared" si="3"/>
        <v>13.333333333333334</v>
      </c>
      <c r="BT25" s="20">
        <v>389.52406625122165</v>
      </c>
      <c r="BU25" s="20">
        <v>378.13846844076204</v>
      </c>
      <c r="BV25" s="20">
        <v>172.87792262369024</v>
      </c>
      <c r="BW25" s="42">
        <v>940.66700682670523</v>
      </c>
      <c r="BX25" s="20">
        <v>82.324984059086518</v>
      </c>
      <c r="BY25" s="20">
        <v>33.636788036284514</v>
      </c>
      <c r="BZ25" s="25"/>
      <c r="CA25" s="20">
        <v>568.28851767553215</v>
      </c>
      <c r="CB25" s="20">
        <v>379.5030190766102</v>
      </c>
      <c r="CC25" s="20">
        <v>177.25413065872792</v>
      </c>
      <c r="CD25" s="42">
        <v>1125.2235517660529</v>
      </c>
      <c r="CE25" s="7">
        <v>101.41462730760149</v>
      </c>
      <c r="CF25" s="7">
        <v>41.367649286718013</v>
      </c>
      <c r="CH25" s="7">
        <v>742.2441960509002</v>
      </c>
      <c r="CI25" s="7">
        <v>380.94292294992755</v>
      </c>
      <c r="CJ25" s="7">
        <v>182.32987615243587</v>
      </c>
      <c r="CK25" s="43">
        <v>1305.4269185072826</v>
      </c>
      <c r="CL25" s="7">
        <v>120.37412743273039</v>
      </c>
      <c r="CM25" s="7">
        <v>49.200760125355856</v>
      </c>
      <c r="CO25" s="45">
        <v>32</v>
      </c>
      <c r="CP25" s="44">
        <f t="shared" si="4"/>
        <v>13.333333333333334</v>
      </c>
      <c r="CQ25" s="20">
        <v>436.283515300001</v>
      </c>
      <c r="CR25" s="20">
        <v>453.97112027805917</v>
      </c>
      <c r="CS25" s="20">
        <v>172.87792262369024</v>
      </c>
      <c r="CT25" s="42">
        <v>1063.0598043779482</v>
      </c>
      <c r="CU25" s="20">
        <v>93.545237269444627</v>
      </c>
      <c r="CV25" s="20">
        <v>38.080505600968216</v>
      </c>
      <c r="CW25" s="25"/>
      <c r="CX25" s="20">
        <v>647.33668730833733</v>
      </c>
      <c r="CY25" s="20">
        <v>455.46596631548761</v>
      </c>
      <c r="CZ25" s="20">
        <v>177.25413065872792</v>
      </c>
      <c r="DA25" s="42">
        <v>1279.796030842017</v>
      </c>
      <c r="DB25" s="7">
        <v>115.88293266347119</v>
      </c>
      <c r="DC25" s="7">
        <v>47.308777730141053</v>
      </c>
      <c r="DE25" s="7">
        <v>853.96547118146202</v>
      </c>
      <c r="DF25" s="7">
        <v>457.00495004036281</v>
      </c>
      <c r="DG25" s="7">
        <v>182.32987615243587</v>
      </c>
      <c r="DH25" s="43">
        <v>1493.2087052637551</v>
      </c>
      <c r="DI25" s="7">
        <v>138.45984276111389</v>
      </c>
      <c r="DJ25" s="7">
        <v>56.463073193005755</v>
      </c>
      <c r="DL25" s="45">
        <v>32</v>
      </c>
      <c r="DM25" s="44">
        <f t="shared" si="5"/>
        <v>13.333333333333334</v>
      </c>
      <c r="DN25" s="20">
        <v>482.90269807265969</v>
      </c>
      <c r="DO25" s="20">
        <v>529.58067102849282</v>
      </c>
      <c r="DP25" s="20">
        <v>172.87792262369024</v>
      </c>
      <c r="DQ25" s="42">
        <v>1185.3421355646872</v>
      </c>
      <c r="DR25" s="20">
        <v>104.72847887666285</v>
      </c>
      <c r="DS25" s="20">
        <v>42.768366687112859</v>
      </c>
      <c r="DT25" s="25"/>
      <c r="DU25" s="20">
        <v>726.1959032142214</v>
      </c>
      <c r="DV25" s="20">
        <v>531.28553827532789</v>
      </c>
      <c r="DW25" s="20">
        <v>177.25413065872792</v>
      </c>
      <c r="DX25" s="42">
        <v>1434.8319445258044</v>
      </c>
      <c r="DY25" s="7">
        <v>130.28894431283996</v>
      </c>
      <c r="DZ25" s="7">
        <v>53.190274608538267</v>
      </c>
      <c r="EB25" s="7">
        <v>965.6957181620246</v>
      </c>
      <c r="EC25" s="7">
        <v>533.20505603966797</v>
      </c>
      <c r="ED25" s="7">
        <v>182.32987615243587</v>
      </c>
      <c r="EE25" s="43">
        <v>1681.2010995999567</v>
      </c>
      <c r="EF25" s="7">
        <v>156.45282921737893</v>
      </c>
      <c r="EG25" s="7">
        <v>63.990211159081525</v>
      </c>
    </row>
    <row r="26" spans="1:137" x14ac:dyDescent="0.25">
      <c r="A26" s="45">
        <v>33</v>
      </c>
      <c r="B26" s="44">
        <f t="shared" si="0"/>
        <v>13.75</v>
      </c>
      <c r="C26" s="20">
        <v>134.31100806357415</v>
      </c>
      <c r="D26" s="20">
        <v>155.64581688103371</v>
      </c>
      <c r="E26" s="20">
        <v>178.13076635510595</v>
      </c>
      <c r="F26" s="42">
        <v>468.15471348642632</v>
      </c>
      <c r="G26" s="20">
        <v>38.795332505595468</v>
      </c>
      <c r="H26" s="20">
        <v>15.89316225494435</v>
      </c>
      <c r="I26" s="25"/>
      <c r="J26" s="20">
        <v>180.82810148392721</v>
      </c>
      <c r="K26" s="20">
        <v>155.97528874724586</v>
      </c>
      <c r="L26" s="20">
        <v>182.43068210517833</v>
      </c>
      <c r="M26" s="42">
        <v>519.30976807983393</v>
      </c>
      <c r="N26" s="7">
        <v>45.074331680144567</v>
      </c>
      <c r="O26" s="7">
        <v>18.349556362668476</v>
      </c>
      <c r="Q26" s="7">
        <v>237.77804320282092</v>
      </c>
      <c r="R26" s="7">
        <v>156.56153494921563</v>
      </c>
      <c r="S26" s="7">
        <v>187.42017298739668</v>
      </c>
      <c r="T26" s="43">
        <v>581.77967832785566</v>
      </c>
      <c r="U26" s="7">
        <v>52.091764032540041</v>
      </c>
      <c r="V26" s="7">
        <v>21.164473153097028</v>
      </c>
      <c r="X26" s="45">
        <v>33</v>
      </c>
      <c r="Y26" s="44">
        <f t="shared" si="1"/>
        <v>13.75</v>
      </c>
      <c r="Z26" s="20">
        <v>211.77810221895558</v>
      </c>
      <c r="AA26" s="20">
        <v>233.25771567616894</v>
      </c>
      <c r="AB26" s="20">
        <v>178.13076635510595</v>
      </c>
      <c r="AC26" s="42">
        <v>623.28839809184831</v>
      </c>
      <c r="AD26" s="20">
        <v>52.366290594194112</v>
      </c>
      <c r="AE26" s="20">
        <v>21.49627182557985</v>
      </c>
      <c r="AF26" s="25"/>
      <c r="AG26" s="20">
        <v>306.03816217842171</v>
      </c>
      <c r="AH26" s="20">
        <v>234.00094894267735</v>
      </c>
      <c r="AI26" s="20">
        <v>181.9127115263108</v>
      </c>
      <c r="AJ26" s="42">
        <v>722.21241900035955</v>
      </c>
      <c r="AK26" s="7">
        <v>64.226580403555346</v>
      </c>
      <c r="AL26" s="7">
        <v>26.180719343893912</v>
      </c>
      <c r="AN26" s="7">
        <v>395.30619386187743</v>
      </c>
      <c r="AO26" s="7">
        <v>234.94536831629159</v>
      </c>
      <c r="AP26" s="7">
        <v>187.42017298739668</v>
      </c>
      <c r="AQ26" s="43">
        <v>817.38536916455723</v>
      </c>
      <c r="AR26" s="7">
        <v>73.607829201890937</v>
      </c>
      <c r="AS26" s="7">
        <v>30.074341785515845</v>
      </c>
      <c r="AU26" s="45">
        <v>33</v>
      </c>
      <c r="AV26" s="44">
        <f t="shared" si="2"/>
        <v>13.75</v>
      </c>
      <c r="AW26" s="20">
        <v>289.11482358916567</v>
      </c>
      <c r="AX26" s="20">
        <v>310.95407296098875</v>
      </c>
      <c r="AY26" s="20">
        <v>178.13076635510595</v>
      </c>
      <c r="AZ26" s="42">
        <v>778.55735754767488</v>
      </c>
      <c r="BA26" s="20">
        <v>66.064076727625874</v>
      </c>
      <c r="BB26" s="20">
        <v>27.006362360123568</v>
      </c>
      <c r="BC26" s="25"/>
      <c r="BD26" s="20">
        <v>419.45802870348962</v>
      </c>
      <c r="BE26" s="20">
        <v>311.98170115622355</v>
      </c>
      <c r="BF26" s="20">
        <v>182.43068210517833</v>
      </c>
      <c r="BG26" s="42">
        <v>913.90169424613157</v>
      </c>
      <c r="BH26" s="7">
        <v>79.983680332506964</v>
      </c>
      <c r="BI26" s="7">
        <v>32.497270904265768</v>
      </c>
      <c r="BK26" s="7">
        <v>552.90564412967547</v>
      </c>
      <c r="BL26" s="7">
        <v>313.06092165640206</v>
      </c>
      <c r="BM26" s="7">
        <v>187.42017298739668</v>
      </c>
      <c r="BN26" s="43">
        <v>1053.4893485979833</v>
      </c>
      <c r="BO26" s="7">
        <v>94.811710462611572</v>
      </c>
      <c r="BP26" s="7">
        <v>38.731530392038742</v>
      </c>
      <c r="BR26" s="45">
        <v>33</v>
      </c>
      <c r="BS26" s="44">
        <f t="shared" si="3"/>
        <v>13.75</v>
      </c>
      <c r="BT26" s="20">
        <v>396.7334837100733</v>
      </c>
      <c r="BU26" s="20">
        <v>388.71775862796176</v>
      </c>
      <c r="BV26" s="20">
        <v>178.13076635510595</v>
      </c>
      <c r="BW26" s="42">
        <v>963.70849501524276</v>
      </c>
      <c r="BX26" s="20">
        <v>81.993138143589178</v>
      </c>
      <c r="BY26" s="20">
        <v>33.503772594509179</v>
      </c>
      <c r="BZ26" s="25"/>
      <c r="CA26" s="20">
        <v>578.19851372895346</v>
      </c>
      <c r="CB26" s="20">
        <v>390.04797727626482</v>
      </c>
      <c r="CC26" s="20">
        <v>182.43068210517833</v>
      </c>
      <c r="CD26" s="42">
        <v>1150.8528053904092</v>
      </c>
      <c r="CE26" s="7">
        <v>100.92055183405304</v>
      </c>
      <c r="CF26" s="7">
        <v>41.165684023789531</v>
      </c>
      <c r="CH26" s="7">
        <v>754.66856207102387</v>
      </c>
      <c r="CI26" s="7">
        <v>391.45624449173437</v>
      </c>
      <c r="CJ26" s="7">
        <v>187.42017298739668</v>
      </c>
      <c r="CK26" s="43">
        <v>1333.4533466916623</v>
      </c>
      <c r="CL26" s="7">
        <v>119.70296930059736</v>
      </c>
      <c r="CM26" s="7">
        <v>48.927234358058762</v>
      </c>
      <c r="CO26" s="45">
        <v>33</v>
      </c>
      <c r="CP26" s="44">
        <f t="shared" si="4"/>
        <v>13.75</v>
      </c>
      <c r="CQ26" s="20">
        <v>444.06601499466132</v>
      </c>
      <c r="CR26" s="20">
        <v>466.66759555663964</v>
      </c>
      <c r="CS26" s="20">
        <v>178.13076635510595</v>
      </c>
      <c r="CT26" s="42">
        <v>1088.7920412326771</v>
      </c>
      <c r="CU26" s="20">
        <v>93.155983296432993</v>
      </c>
      <c r="CV26" s="20">
        <v>37.921749159995898</v>
      </c>
      <c r="CW26" s="25"/>
      <c r="CX26" s="20">
        <v>658.24271574192244</v>
      </c>
      <c r="CY26" s="20">
        <v>468.1204551341616</v>
      </c>
      <c r="CZ26" s="20">
        <v>182.43068210517833</v>
      </c>
      <c r="DA26" s="42">
        <v>1308.5308959184774</v>
      </c>
      <c r="DB26" s="7">
        <v>115.29971398302953</v>
      </c>
      <c r="DC26" s="7">
        <v>47.072057716082028</v>
      </c>
      <c r="DE26" s="7">
        <v>867.81706272910469</v>
      </c>
      <c r="DF26" s="7">
        <v>469.61822024410088</v>
      </c>
      <c r="DG26" s="7">
        <v>187.42017298739668</v>
      </c>
      <c r="DH26" s="43">
        <v>1524.7679452675982</v>
      </c>
      <c r="DI26" s="7">
        <v>137.66789299177776</v>
      </c>
      <c r="DJ26" s="7">
        <v>56.138867848249745</v>
      </c>
      <c r="DL26" s="45">
        <v>33</v>
      </c>
      <c r="DM26" s="44">
        <f t="shared" si="5"/>
        <v>13.75</v>
      </c>
      <c r="DN26" s="20">
        <v>491.26400005007127</v>
      </c>
      <c r="DO26" s="20">
        <v>544.39323446303888</v>
      </c>
      <c r="DP26" s="20">
        <v>178.13076635510595</v>
      </c>
      <c r="DQ26" s="42">
        <v>1213.7619796604308</v>
      </c>
      <c r="DR26" s="20">
        <v>104.28077743145677</v>
      </c>
      <c r="DS26" s="20">
        <v>42.584108073645787</v>
      </c>
      <c r="DT26" s="25"/>
      <c r="DU26" s="20">
        <v>738.09536437831298</v>
      </c>
      <c r="DV26" s="20">
        <v>546.05034022250868</v>
      </c>
      <c r="DW26" s="20">
        <v>182.43068210517833</v>
      </c>
      <c r="DX26" s="42">
        <v>1466.6739781880719</v>
      </c>
      <c r="DY26" s="7">
        <v>129.61923519699454</v>
      </c>
      <c r="DZ26" s="7">
        <v>52.91601613484346</v>
      </c>
      <c r="EB26" s="7">
        <v>980.97692049424654</v>
      </c>
      <c r="EC26" s="7">
        <v>547.92326219843062</v>
      </c>
      <c r="ED26" s="7">
        <v>187.42017298739668</v>
      </c>
      <c r="EE26" s="43">
        <v>1716.2865516313741</v>
      </c>
      <c r="EF26" s="7">
        <v>155.53864978364066</v>
      </c>
      <c r="EG26" s="7">
        <v>63.614665627567838</v>
      </c>
    </row>
    <row r="27" spans="1:137" x14ac:dyDescent="0.25">
      <c r="A27" s="45">
        <v>34</v>
      </c>
      <c r="B27" s="44">
        <f t="shared" si="0"/>
        <v>14.166666666666668</v>
      </c>
      <c r="C27" s="20">
        <v>137.20199749092319</v>
      </c>
      <c r="D27" s="20">
        <v>159.87503683560649</v>
      </c>
      <c r="E27" s="20">
        <v>183.38361008652168</v>
      </c>
      <c r="F27" s="42">
        <v>480.52757009388529</v>
      </c>
      <c r="G27" s="20">
        <v>38.681807010472504</v>
      </c>
      <c r="H27" s="20">
        <v>15.844562291933563</v>
      </c>
      <c r="I27" s="25"/>
      <c r="J27" s="20">
        <v>183.97429957204344</v>
      </c>
      <c r="K27" s="20">
        <v>160.19355678917867</v>
      </c>
      <c r="L27" s="20">
        <v>187.60723355162875</v>
      </c>
      <c r="M27" s="42">
        <v>531.85019872234113</v>
      </c>
      <c r="N27" s="7">
        <v>44.8819895616015</v>
      </c>
      <c r="O27" s="7">
        <v>18.270069812566462</v>
      </c>
      <c r="Q27" s="7">
        <v>241.4233277266793</v>
      </c>
      <c r="R27" s="7">
        <v>160.76492631169612</v>
      </c>
      <c r="S27" s="7">
        <v>192.51046982235749</v>
      </c>
      <c r="T27" s="43">
        <v>594.7177216635821</v>
      </c>
      <c r="U27" s="7">
        <v>51.816394637913326</v>
      </c>
      <c r="V27" s="7">
        <v>21.051864366151442</v>
      </c>
      <c r="X27" s="45">
        <v>34</v>
      </c>
      <c r="Y27" s="44">
        <f t="shared" si="1"/>
        <v>14.166666666666668</v>
      </c>
      <c r="Z27" s="20">
        <v>215.89009999893887</v>
      </c>
      <c r="AA27" s="20">
        <v>239.60785929030817</v>
      </c>
      <c r="AB27" s="20">
        <v>183.38361008652168</v>
      </c>
      <c r="AC27" s="42">
        <v>638.99820447030038</v>
      </c>
      <c r="AD27" s="20">
        <v>52.180663785353659</v>
      </c>
      <c r="AE27" s="20">
        <v>21.422031492886141</v>
      </c>
      <c r="AF27" s="25"/>
      <c r="AG27" s="20">
        <v>311.02367703760456</v>
      </c>
      <c r="AH27" s="20">
        <v>240.32805006832277</v>
      </c>
      <c r="AI27" s="20">
        <v>187.09840210670396</v>
      </c>
      <c r="AJ27" s="42">
        <v>738.70469437007557</v>
      </c>
      <c r="AK27" s="7">
        <v>63.907928990075739</v>
      </c>
      <c r="AL27" s="7">
        <v>26.050363763158053</v>
      </c>
      <c r="AN27" s="7">
        <v>401.50656959268241</v>
      </c>
      <c r="AO27" s="7">
        <v>241.25002087543382</v>
      </c>
      <c r="AP27" s="7">
        <v>192.51046982235749</v>
      </c>
      <c r="AQ27" s="43">
        <v>834.97947542400766</v>
      </c>
      <c r="AR27" s="7">
        <v>73.200538153006619</v>
      </c>
      <c r="AS27" s="7">
        <v>29.907637802048654</v>
      </c>
      <c r="AU27" s="45">
        <v>34</v>
      </c>
      <c r="AV27" s="44">
        <f t="shared" si="2"/>
        <v>14.166666666666668</v>
      </c>
      <c r="AW27" s="20">
        <v>294.45071523942033</v>
      </c>
      <c r="AX27" s="20">
        <v>319.42154959875728</v>
      </c>
      <c r="AY27" s="20">
        <v>183.38361008652168</v>
      </c>
      <c r="AZ27" s="42">
        <v>797.60633397716128</v>
      </c>
      <c r="BA27" s="20">
        <v>65.80892798937154</v>
      </c>
      <c r="BB27" s="20">
        <v>26.899807829070088</v>
      </c>
      <c r="BC27" s="25"/>
      <c r="BD27" s="20">
        <v>426.48480380841613</v>
      </c>
      <c r="BE27" s="20">
        <v>320.41963282947057</v>
      </c>
      <c r="BF27" s="20">
        <v>187.60723355162875</v>
      </c>
      <c r="BG27" s="42">
        <v>934.54434100489357</v>
      </c>
      <c r="BH27" s="7">
        <v>79.597994562129699</v>
      </c>
      <c r="BI27" s="7">
        <v>32.341715654437422</v>
      </c>
      <c r="BK27" s="7">
        <v>561.65195583586433</v>
      </c>
      <c r="BL27" s="7">
        <v>321.47351785968306</v>
      </c>
      <c r="BM27" s="7">
        <v>192.51046982235749</v>
      </c>
      <c r="BN27" s="43">
        <v>1075.7366826574253</v>
      </c>
      <c r="BO27" s="7">
        <v>94.275397959254178</v>
      </c>
      <c r="BP27" s="7">
        <v>38.513771147963013</v>
      </c>
      <c r="BR27" s="45">
        <v>34</v>
      </c>
      <c r="BS27" s="44">
        <f t="shared" si="3"/>
        <v>14.166666666666668</v>
      </c>
      <c r="BT27" s="20">
        <v>403.942901168925</v>
      </c>
      <c r="BU27" s="20">
        <v>399.29704881516147</v>
      </c>
      <c r="BV27" s="20">
        <v>183.38361008652168</v>
      </c>
      <c r="BW27" s="42">
        <v>986.7499832037804</v>
      </c>
      <c r="BX27" s="20">
        <v>81.661292228091824</v>
      </c>
      <c r="BY27" s="20">
        <v>33.370757152733844</v>
      </c>
      <c r="BZ27" s="25"/>
      <c r="CA27" s="20">
        <v>588.10850978237499</v>
      </c>
      <c r="CB27" s="20">
        <v>400.59293547591943</v>
      </c>
      <c r="CC27" s="20">
        <v>187.60723355162875</v>
      </c>
      <c r="CD27" s="42">
        <v>1176.4820590147654</v>
      </c>
      <c r="CE27" s="7">
        <v>100.42647636050459</v>
      </c>
      <c r="CF27" s="7">
        <v>40.963718760861056</v>
      </c>
      <c r="CH27" s="7">
        <v>767.09292809114754</v>
      </c>
      <c r="CI27" s="7">
        <v>401.96956603354118</v>
      </c>
      <c r="CJ27" s="7">
        <v>192.51046982235749</v>
      </c>
      <c r="CK27" s="43">
        <v>1361.4797748760425</v>
      </c>
      <c r="CL27" s="7">
        <v>119.03181116846433</v>
      </c>
      <c r="CM27" s="7">
        <v>48.653708590761667</v>
      </c>
      <c r="CO27" s="45">
        <v>34</v>
      </c>
      <c r="CP27" s="44">
        <f t="shared" si="4"/>
        <v>14.166666666666668</v>
      </c>
      <c r="CQ27" s="20">
        <v>451.84851468932169</v>
      </c>
      <c r="CR27" s="20">
        <v>479.36407083522016</v>
      </c>
      <c r="CS27" s="20">
        <v>183.38361008652168</v>
      </c>
      <c r="CT27" s="42">
        <v>1114.5242780874057</v>
      </c>
      <c r="CU27" s="20">
        <v>92.766729323421373</v>
      </c>
      <c r="CV27" s="20">
        <v>37.762992719023572</v>
      </c>
      <c r="CW27" s="25"/>
      <c r="CX27" s="20">
        <v>669.14874417550755</v>
      </c>
      <c r="CY27" s="20">
        <v>480.7749439528356</v>
      </c>
      <c r="CZ27" s="20">
        <v>187.60723355162875</v>
      </c>
      <c r="DA27" s="42">
        <v>1337.2657609949379</v>
      </c>
      <c r="DB27" s="7">
        <v>114.71649530258787</v>
      </c>
      <c r="DC27" s="7">
        <v>46.835337702022997</v>
      </c>
      <c r="DE27" s="7">
        <v>881.66865427674747</v>
      </c>
      <c r="DF27" s="7">
        <v>482.23149044783895</v>
      </c>
      <c r="DG27" s="7">
        <v>192.51046982235749</v>
      </c>
      <c r="DH27" s="43">
        <v>1556.3271852714413</v>
      </c>
      <c r="DI27" s="7">
        <v>136.87594322244166</v>
      </c>
      <c r="DJ27" s="7">
        <v>55.814662503493736</v>
      </c>
      <c r="DL27" s="45">
        <v>34</v>
      </c>
      <c r="DM27" s="44">
        <f t="shared" si="5"/>
        <v>14.166666666666668</v>
      </c>
      <c r="DN27" s="20">
        <v>499.62530202748292</v>
      </c>
      <c r="DO27" s="20">
        <v>559.20579789758483</v>
      </c>
      <c r="DP27" s="20">
        <v>183.38361008652168</v>
      </c>
      <c r="DQ27" s="42">
        <v>1242.1818237561743</v>
      </c>
      <c r="DR27" s="20">
        <v>103.83307598625069</v>
      </c>
      <c r="DS27" s="20">
        <v>42.399849460178714</v>
      </c>
      <c r="DT27" s="25"/>
      <c r="DU27" s="20">
        <v>749.99482554240444</v>
      </c>
      <c r="DV27" s="20">
        <v>560.81514216968935</v>
      </c>
      <c r="DW27" s="20">
        <v>187.60723355162875</v>
      </c>
      <c r="DX27" s="42">
        <v>1498.5160118503393</v>
      </c>
      <c r="DY27" s="7">
        <v>128.94952608114912</v>
      </c>
      <c r="DZ27" s="7">
        <v>52.64175766114866</v>
      </c>
      <c r="EB27" s="7">
        <v>996.25812282646837</v>
      </c>
      <c r="EC27" s="7">
        <v>562.64146835719316</v>
      </c>
      <c r="ED27" s="7">
        <v>192.51046982235749</v>
      </c>
      <c r="EE27" s="43">
        <v>1751.3720036627913</v>
      </c>
      <c r="EF27" s="7">
        <v>154.6244703499024</v>
      </c>
      <c r="EG27" s="7">
        <v>63.239120096054151</v>
      </c>
    </row>
    <row r="28" spans="1:137" x14ac:dyDescent="0.25">
      <c r="A28" s="45">
        <v>35</v>
      </c>
      <c r="B28" s="44">
        <f t="shared" si="0"/>
        <v>14.583333333333334</v>
      </c>
      <c r="C28" s="20">
        <v>140.09298691827223</v>
      </c>
      <c r="D28" s="20">
        <v>164.10425679017925</v>
      </c>
      <c r="E28" s="20">
        <v>188.63645381793739</v>
      </c>
      <c r="F28" s="42">
        <v>492.90042670134426</v>
      </c>
      <c r="G28" s="20">
        <v>38.56828151534954</v>
      </c>
      <c r="H28" s="20">
        <v>15.795962328922776</v>
      </c>
      <c r="I28" s="25"/>
      <c r="J28" s="20">
        <v>187.12049766015963</v>
      </c>
      <c r="K28" s="20">
        <v>164.41182483111146</v>
      </c>
      <c r="L28" s="20">
        <v>192.7837849980792</v>
      </c>
      <c r="M28" s="42">
        <v>544.39062936484822</v>
      </c>
      <c r="N28" s="7">
        <v>44.689647443058433</v>
      </c>
      <c r="O28" s="7">
        <v>18.19058326246445</v>
      </c>
      <c r="Q28" s="7">
        <v>245.06861225053774</v>
      </c>
      <c r="R28" s="7">
        <v>164.96831767417657</v>
      </c>
      <c r="S28" s="7">
        <v>197.60076665731827</v>
      </c>
      <c r="T28" s="43">
        <v>607.65576499930853</v>
      </c>
      <c r="U28" s="7">
        <v>51.541025243286612</v>
      </c>
      <c r="V28" s="7">
        <v>20.939255579205856</v>
      </c>
      <c r="X28" s="45">
        <v>35</v>
      </c>
      <c r="Y28" s="44">
        <f t="shared" si="1"/>
        <v>14.583333333333334</v>
      </c>
      <c r="Z28" s="20">
        <v>220.00209777892218</v>
      </c>
      <c r="AA28" s="20">
        <v>245.9580029044474</v>
      </c>
      <c r="AB28" s="20">
        <v>188.63645381793739</v>
      </c>
      <c r="AC28" s="42">
        <v>654.70801084875234</v>
      </c>
      <c r="AD28" s="20">
        <v>51.995036976513205</v>
      </c>
      <c r="AE28" s="20">
        <v>21.347791160192433</v>
      </c>
      <c r="AF28" s="25"/>
      <c r="AG28" s="20">
        <v>316.0091918967874</v>
      </c>
      <c r="AH28" s="20">
        <v>246.65515119396815</v>
      </c>
      <c r="AI28" s="20">
        <v>192.28409268709711</v>
      </c>
      <c r="AJ28" s="42">
        <v>755.1969697397916</v>
      </c>
      <c r="AK28" s="7">
        <v>63.589277576596132</v>
      </c>
      <c r="AL28" s="7">
        <v>25.920008182422198</v>
      </c>
      <c r="AN28" s="7">
        <v>407.70694532348739</v>
      </c>
      <c r="AO28" s="7">
        <v>247.55467343457605</v>
      </c>
      <c r="AP28" s="7">
        <v>197.60076665731827</v>
      </c>
      <c r="AQ28" s="43">
        <v>852.5735816834582</v>
      </c>
      <c r="AR28" s="7">
        <v>72.793247104122301</v>
      </c>
      <c r="AS28" s="7">
        <v>29.740933818581468</v>
      </c>
      <c r="AU28" s="45">
        <v>35</v>
      </c>
      <c r="AV28" s="44">
        <f t="shared" si="2"/>
        <v>14.583333333333334</v>
      </c>
      <c r="AW28" s="20">
        <v>299.786606889675</v>
      </c>
      <c r="AX28" s="20">
        <v>327.88902623652575</v>
      </c>
      <c r="AY28" s="20">
        <v>188.63645381793739</v>
      </c>
      <c r="AZ28" s="42">
        <v>816.65531040664769</v>
      </c>
      <c r="BA28" s="20">
        <v>65.55377925111722</v>
      </c>
      <c r="BB28" s="20">
        <v>26.793253298016609</v>
      </c>
      <c r="BC28" s="25"/>
      <c r="BD28" s="20">
        <v>433.51157891334265</v>
      </c>
      <c r="BE28" s="20">
        <v>328.85756450271765</v>
      </c>
      <c r="BF28" s="20">
        <v>192.7837849980792</v>
      </c>
      <c r="BG28" s="42">
        <v>955.18698776365568</v>
      </c>
      <c r="BH28" s="7">
        <v>79.212308791752434</v>
      </c>
      <c r="BI28" s="7">
        <v>32.186160404609076</v>
      </c>
      <c r="BK28" s="7">
        <v>570.39826754205342</v>
      </c>
      <c r="BL28" s="7">
        <v>329.886114062964</v>
      </c>
      <c r="BM28" s="7">
        <v>197.60076665731827</v>
      </c>
      <c r="BN28" s="43">
        <v>1097.9840167168677</v>
      </c>
      <c r="BO28" s="7">
        <v>93.739085455896799</v>
      </c>
      <c r="BP28" s="7">
        <v>38.296011903887283</v>
      </c>
      <c r="BR28" s="45">
        <v>35</v>
      </c>
      <c r="BS28" s="44">
        <f t="shared" si="3"/>
        <v>14.583333333333334</v>
      </c>
      <c r="BT28" s="20">
        <v>411.15231862777671</v>
      </c>
      <c r="BU28" s="20">
        <v>409.87633900236119</v>
      </c>
      <c r="BV28" s="20">
        <v>188.63645381793739</v>
      </c>
      <c r="BW28" s="42">
        <v>1009.7914713923179</v>
      </c>
      <c r="BX28" s="20">
        <v>81.329446312594484</v>
      </c>
      <c r="BY28" s="20">
        <v>33.23774171095851</v>
      </c>
      <c r="BZ28" s="25"/>
      <c r="CA28" s="20">
        <v>598.0185058357963</v>
      </c>
      <c r="CB28" s="20">
        <v>411.13789367557411</v>
      </c>
      <c r="CC28" s="20">
        <v>192.7837849980792</v>
      </c>
      <c r="CD28" s="42">
        <v>1202.1113126391217</v>
      </c>
      <c r="CE28" s="7">
        <v>99.932400886956145</v>
      </c>
      <c r="CF28" s="7">
        <v>40.761753497932574</v>
      </c>
      <c r="CH28" s="7">
        <v>779.51729411127121</v>
      </c>
      <c r="CI28" s="7">
        <v>412.482887575348</v>
      </c>
      <c r="CJ28" s="7">
        <v>197.60076665731827</v>
      </c>
      <c r="CK28" s="43">
        <v>1389.5062030604224</v>
      </c>
      <c r="CL28" s="7">
        <v>118.3606530363313</v>
      </c>
      <c r="CM28" s="7">
        <v>48.38018282346458</v>
      </c>
      <c r="CO28" s="45">
        <v>35</v>
      </c>
      <c r="CP28" s="44">
        <f t="shared" si="4"/>
        <v>14.583333333333334</v>
      </c>
      <c r="CQ28" s="20">
        <v>459.63101438398201</v>
      </c>
      <c r="CR28" s="20">
        <v>492.06054611380063</v>
      </c>
      <c r="CS28" s="20">
        <v>188.63645381793739</v>
      </c>
      <c r="CT28" s="42">
        <v>1140.2565149421346</v>
      </c>
      <c r="CU28" s="20">
        <v>92.377475350409725</v>
      </c>
      <c r="CV28" s="20">
        <v>37.604236278051246</v>
      </c>
      <c r="CW28" s="25"/>
      <c r="CX28" s="20">
        <v>680.05477260909265</v>
      </c>
      <c r="CY28" s="20">
        <v>493.4294327715096</v>
      </c>
      <c r="CZ28" s="20">
        <v>192.7837849980792</v>
      </c>
      <c r="DA28" s="42">
        <v>1366.0006260713985</v>
      </c>
      <c r="DB28" s="7">
        <v>114.13327662214621</v>
      </c>
      <c r="DC28" s="7">
        <v>46.598617687963973</v>
      </c>
      <c r="DE28" s="7">
        <v>895.52024582439026</v>
      </c>
      <c r="DF28" s="7">
        <v>494.84476065157708</v>
      </c>
      <c r="DG28" s="7">
        <v>197.60076665731827</v>
      </c>
      <c r="DH28" s="43">
        <v>1587.8864252752844</v>
      </c>
      <c r="DI28" s="7">
        <v>136.08399345310556</v>
      </c>
      <c r="DJ28" s="7">
        <v>55.490457158737733</v>
      </c>
      <c r="DL28" s="45">
        <v>35</v>
      </c>
      <c r="DM28" s="44">
        <f t="shared" si="5"/>
        <v>14.583333333333334</v>
      </c>
      <c r="DN28" s="20">
        <v>507.9866040048945</v>
      </c>
      <c r="DO28" s="20">
        <v>574.01836133213078</v>
      </c>
      <c r="DP28" s="20">
        <v>188.63645381793739</v>
      </c>
      <c r="DQ28" s="42">
        <v>1270.6016678519181</v>
      </c>
      <c r="DR28" s="20">
        <v>103.38537454104461</v>
      </c>
      <c r="DS28" s="20">
        <v>42.215590846711649</v>
      </c>
      <c r="DT28" s="25"/>
      <c r="DU28" s="20">
        <v>761.8942867064959</v>
      </c>
      <c r="DV28" s="20">
        <v>575.57994411687014</v>
      </c>
      <c r="DW28" s="20">
        <v>192.7837849980792</v>
      </c>
      <c r="DX28" s="42">
        <v>1530.3580455126069</v>
      </c>
      <c r="DY28" s="7">
        <v>128.2798169653037</v>
      </c>
      <c r="DZ28" s="7">
        <v>52.367499187453852</v>
      </c>
      <c r="EB28" s="7">
        <v>1011.5393251586903</v>
      </c>
      <c r="EC28" s="7">
        <v>577.35967451595593</v>
      </c>
      <c r="ED28" s="7">
        <v>197.60076665731827</v>
      </c>
      <c r="EE28" s="43">
        <v>1786.4574556942086</v>
      </c>
      <c r="EF28" s="7">
        <v>153.71029091616413</v>
      </c>
      <c r="EG28" s="7">
        <v>62.863574564540464</v>
      </c>
    </row>
    <row r="29" spans="1:137" x14ac:dyDescent="0.25">
      <c r="A29" s="45">
        <v>36</v>
      </c>
      <c r="B29" s="44">
        <f t="shared" si="0"/>
        <v>15</v>
      </c>
      <c r="C29" s="20">
        <v>142.98397634562127</v>
      </c>
      <c r="D29" s="20">
        <v>168.33347674475203</v>
      </c>
      <c r="E29" s="20">
        <v>193.8892975493531</v>
      </c>
      <c r="F29" s="42">
        <v>505.27328330880323</v>
      </c>
      <c r="G29" s="20">
        <v>38.454756020226576</v>
      </c>
      <c r="H29" s="20">
        <v>15.747362365911989</v>
      </c>
      <c r="I29" s="25"/>
      <c r="J29" s="20">
        <v>190.26669574827588</v>
      </c>
      <c r="K29" s="20">
        <v>168.63009287304425</v>
      </c>
      <c r="L29" s="20">
        <v>197.96033644452962</v>
      </c>
      <c r="M29" s="42">
        <v>556.93106000735531</v>
      </c>
      <c r="N29" s="7">
        <v>44.497305324515359</v>
      </c>
      <c r="O29" s="7">
        <v>18.111096712362439</v>
      </c>
      <c r="Q29" s="7">
        <v>248.71389677439615</v>
      </c>
      <c r="R29" s="7">
        <v>169.17170903665703</v>
      </c>
      <c r="S29" s="7">
        <v>202.69106349227908</v>
      </c>
      <c r="T29" s="43">
        <v>620.59380833503496</v>
      </c>
      <c r="U29" s="7">
        <v>51.265655848659897</v>
      </c>
      <c r="V29" s="7">
        <v>20.826646792260274</v>
      </c>
      <c r="X29" s="45">
        <v>36</v>
      </c>
      <c r="Y29" s="44">
        <f t="shared" si="1"/>
        <v>15</v>
      </c>
      <c r="Z29" s="20">
        <v>224.11409555890546</v>
      </c>
      <c r="AA29" s="20">
        <v>252.30814651858663</v>
      </c>
      <c r="AB29" s="20">
        <v>193.8892975493531</v>
      </c>
      <c r="AC29" s="42">
        <v>670.41781722720441</v>
      </c>
      <c r="AD29" s="20">
        <v>51.809410167672745</v>
      </c>
      <c r="AE29" s="20">
        <v>21.27355082749872</v>
      </c>
      <c r="AF29" s="25"/>
      <c r="AG29" s="20">
        <v>320.99470675597024</v>
      </c>
      <c r="AH29" s="20">
        <v>252.98225231961356</v>
      </c>
      <c r="AI29" s="20">
        <v>197.46978326749027</v>
      </c>
      <c r="AJ29" s="42">
        <v>771.68924510950762</v>
      </c>
      <c r="AK29" s="7">
        <v>63.270626163116518</v>
      </c>
      <c r="AL29" s="7">
        <v>25.789652601686342</v>
      </c>
      <c r="AN29" s="7">
        <v>413.90732105429242</v>
      </c>
      <c r="AO29" s="7">
        <v>253.8593259937183</v>
      </c>
      <c r="AP29" s="7">
        <v>202.69106349227908</v>
      </c>
      <c r="AQ29" s="43">
        <v>870.16768794290863</v>
      </c>
      <c r="AR29" s="7">
        <v>72.385956055237969</v>
      </c>
      <c r="AS29" s="7">
        <v>29.574229835114281</v>
      </c>
      <c r="AU29" s="45">
        <v>36</v>
      </c>
      <c r="AV29" s="44">
        <f t="shared" si="2"/>
        <v>15</v>
      </c>
      <c r="AW29" s="20">
        <v>305.12249853992967</v>
      </c>
      <c r="AX29" s="20">
        <v>336.35650287429428</v>
      </c>
      <c r="AY29" s="20">
        <v>193.8892975493531</v>
      </c>
      <c r="AZ29" s="42">
        <v>835.70428683613409</v>
      </c>
      <c r="BA29" s="20">
        <v>65.2986305128629</v>
      </c>
      <c r="BB29" s="20">
        <v>26.686698766963126</v>
      </c>
      <c r="BC29" s="25"/>
      <c r="BD29" s="20">
        <v>440.53835401826916</v>
      </c>
      <c r="BE29" s="20">
        <v>337.29549617596467</v>
      </c>
      <c r="BF29" s="20">
        <v>197.96033644452962</v>
      </c>
      <c r="BG29" s="42">
        <v>975.82963452241779</v>
      </c>
      <c r="BH29" s="7">
        <v>78.826623021375156</v>
      </c>
      <c r="BI29" s="7">
        <v>32.03060515478073</v>
      </c>
      <c r="BK29" s="7">
        <v>579.14457924824228</v>
      </c>
      <c r="BL29" s="7">
        <v>338.29871026624494</v>
      </c>
      <c r="BM29" s="7">
        <v>202.69106349227908</v>
      </c>
      <c r="BN29" s="43">
        <v>1120.2313507763099</v>
      </c>
      <c r="BO29" s="7">
        <v>93.202772952539419</v>
      </c>
      <c r="BP29" s="7">
        <v>38.078252659811554</v>
      </c>
      <c r="BR29" s="45">
        <v>36</v>
      </c>
      <c r="BS29" s="44">
        <f t="shared" si="3"/>
        <v>15</v>
      </c>
      <c r="BT29" s="20">
        <v>418.36173608662835</v>
      </c>
      <c r="BU29" s="20">
        <v>420.45562918956091</v>
      </c>
      <c r="BV29" s="20">
        <v>193.8892975493531</v>
      </c>
      <c r="BW29" s="42">
        <v>1032.8329595808555</v>
      </c>
      <c r="BX29" s="20">
        <v>80.997600397097131</v>
      </c>
      <c r="BY29" s="20">
        <v>33.104726269183175</v>
      </c>
      <c r="BZ29" s="25"/>
      <c r="CA29" s="20">
        <v>607.92850188921773</v>
      </c>
      <c r="CB29" s="20">
        <v>421.68285187522872</v>
      </c>
      <c r="CC29" s="20">
        <v>197.96033644452962</v>
      </c>
      <c r="CD29" s="42">
        <v>1227.7405662634781</v>
      </c>
      <c r="CE29" s="7">
        <v>99.438325413407696</v>
      </c>
      <c r="CF29" s="7">
        <v>40.559788235004099</v>
      </c>
      <c r="CH29" s="7">
        <v>791.94166013139488</v>
      </c>
      <c r="CI29" s="7">
        <v>422.99620911715482</v>
      </c>
      <c r="CJ29" s="7">
        <v>202.69106349227908</v>
      </c>
      <c r="CK29" s="43">
        <v>1417.5326312448024</v>
      </c>
      <c r="CL29" s="7">
        <v>117.68949490419827</v>
      </c>
      <c r="CM29" s="7">
        <v>48.106657056167485</v>
      </c>
      <c r="CO29" s="45">
        <v>36</v>
      </c>
      <c r="CP29" s="44">
        <f t="shared" si="4"/>
        <v>15</v>
      </c>
      <c r="CQ29" s="20">
        <v>467.41351407864238</v>
      </c>
      <c r="CR29" s="20">
        <v>504.75702139238115</v>
      </c>
      <c r="CS29" s="20">
        <v>193.8892975493531</v>
      </c>
      <c r="CT29" s="42">
        <v>1165.9887517968632</v>
      </c>
      <c r="CU29" s="20">
        <v>91.988221377398105</v>
      </c>
      <c r="CV29" s="20">
        <v>37.445479837078921</v>
      </c>
      <c r="CW29" s="25"/>
      <c r="CX29" s="20">
        <v>690.96080104267776</v>
      </c>
      <c r="CY29" s="20">
        <v>506.08392159018365</v>
      </c>
      <c r="CZ29" s="20">
        <v>197.96033644452962</v>
      </c>
      <c r="DA29" s="42">
        <v>1394.735491147859</v>
      </c>
      <c r="DB29" s="7">
        <v>113.55005794170457</v>
      </c>
      <c r="DC29" s="7">
        <v>46.361897673904949</v>
      </c>
      <c r="DE29" s="7">
        <v>909.37183737203304</v>
      </c>
      <c r="DF29" s="7">
        <v>507.45803085531514</v>
      </c>
      <c r="DG29" s="7">
        <v>202.69106349227908</v>
      </c>
      <c r="DH29" s="43">
        <v>1619.4456652791275</v>
      </c>
      <c r="DI29" s="7">
        <v>135.29204368376946</v>
      </c>
      <c r="DJ29" s="7">
        <v>55.166251813981724</v>
      </c>
      <c r="DL29" s="45">
        <v>36</v>
      </c>
      <c r="DM29" s="44">
        <f t="shared" si="5"/>
        <v>15</v>
      </c>
      <c r="DN29" s="20">
        <v>516.3479059823062</v>
      </c>
      <c r="DO29" s="20">
        <v>588.83092476667684</v>
      </c>
      <c r="DP29" s="20">
        <v>193.8892975493531</v>
      </c>
      <c r="DQ29" s="42">
        <v>1299.0215119476616</v>
      </c>
      <c r="DR29" s="20">
        <v>102.93767309583853</v>
      </c>
      <c r="DS29" s="20">
        <v>42.031332233244569</v>
      </c>
      <c r="DT29" s="25"/>
      <c r="DU29" s="20">
        <v>773.79374787058737</v>
      </c>
      <c r="DV29" s="20">
        <v>590.34474606405092</v>
      </c>
      <c r="DW29" s="20">
        <v>197.96033644452962</v>
      </c>
      <c r="DX29" s="42">
        <v>1562.2000791748742</v>
      </c>
      <c r="DY29" s="7">
        <v>127.61010784945829</v>
      </c>
      <c r="DZ29" s="7">
        <v>52.093240713759045</v>
      </c>
      <c r="EB29" s="7">
        <v>1026.8205274909124</v>
      </c>
      <c r="EC29" s="7">
        <v>592.07788067471847</v>
      </c>
      <c r="ED29" s="7">
        <v>202.69106349227908</v>
      </c>
      <c r="EE29" s="43">
        <v>1821.5429077256258</v>
      </c>
      <c r="EF29" s="7">
        <v>152.79611148242586</v>
      </c>
      <c r="EG29" s="7">
        <v>62.488029033026777</v>
      </c>
    </row>
    <row r="30" spans="1:137" x14ac:dyDescent="0.25">
      <c r="A30" s="45">
        <v>37</v>
      </c>
      <c r="B30" s="44">
        <f t="shared" si="0"/>
        <v>15.416666666666668</v>
      </c>
      <c r="C30" s="20">
        <v>145.87496577297031</v>
      </c>
      <c r="D30" s="20">
        <v>172.56269669932479</v>
      </c>
      <c r="E30" s="20">
        <v>199.14214128076881</v>
      </c>
      <c r="F30" s="42">
        <v>517.6461399162622</v>
      </c>
      <c r="G30" s="20">
        <v>38.341230525103612</v>
      </c>
      <c r="H30" s="20">
        <v>15.698762402901203</v>
      </c>
      <c r="I30" s="25"/>
      <c r="J30" s="20">
        <v>193.41289383639207</v>
      </c>
      <c r="K30" s="20">
        <v>172.84836091497706</v>
      </c>
      <c r="L30" s="20">
        <v>203.13688789098003</v>
      </c>
      <c r="M30" s="42">
        <v>569.4714906498624</v>
      </c>
      <c r="N30" s="7">
        <v>44.304963205972292</v>
      </c>
      <c r="O30" s="7">
        <v>18.031610162260428</v>
      </c>
      <c r="Q30" s="7">
        <v>252.35918129825455</v>
      </c>
      <c r="R30" s="7">
        <v>173.37510039913752</v>
      </c>
      <c r="S30" s="7">
        <v>207.7813603272399</v>
      </c>
      <c r="T30" s="43">
        <v>633.5318516707614</v>
      </c>
      <c r="U30" s="7">
        <v>50.990286454033182</v>
      </c>
      <c r="V30" s="7">
        <v>20.714038005314688</v>
      </c>
      <c r="X30" s="45">
        <v>37</v>
      </c>
      <c r="Y30" s="44">
        <f t="shared" si="1"/>
        <v>15.416666666666668</v>
      </c>
      <c r="Z30" s="20">
        <v>228.22609333888875</v>
      </c>
      <c r="AA30" s="20">
        <v>258.65829013272582</v>
      </c>
      <c r="AB30" s="20">
        <v>199.14214128076881</v>
      </c>
      <c r="AC30" s="42">
        <v>686.12762360565648</v>
      </c>
      <c r="AD30" s="20">
        <v>51.623783358832291</v>
      </c>
      <c r="AE30" s="20">
        <v>21.199310494805012</v>
      </c>
      <c r="AF30" s="25"/>
      <c r="AG30" s="20">
        <v>325.98022161515308</v>
      </c>
      <c r="AH30" s="20">
        <v>259.30935344525892</v>
      </c>
      <c r="AI30" s="20">
        <v>202.65547384788343</v>
      </c>
      <c r="AJ30" s="42">
        <v>788.18152047922365</v>
      </c>
      <c r="AK30" s="7">
        <v>62.951974749636904</v>
      </c>
      <c r="AL30" s="7">
        <v>25.659297020950483</v>
      </c>
      <c r="AN30" s="7">
        <v>420.1076967850974</v>
      </c>
      <c r="AO30" s="7">
        <v>260.1639785528605</v>
      </c>
      <c r="AP30" s="7">
        <v>207.7813603272399</v>
      </c>
      <c r="AQ30" s="43">
        <v>887.76179420235917</v>
      </c>
      <c r="AR30" s="7">
        <v>71.978665006353651</v>
      </c>
      <c r="AS30" s="7">
        <v>29.407525851647094</v>
      </c>
      <c r="AU30" s="45">
        <v>37</v>
      </c>
      <c r="AV30" s="44">
        <f t="shared" si="2"/>
        <v>15.416666666666668</v>
      </c>
      <c r="AW30" s="20">
        <v>310.45839019018439</v>
      </c>
      <c r="AX30" s="20">
        <v>344.82397951206281</v>
      </c>
      <c r="AY30" s="20">
        <v>199.14214128076881</v>
      </c>
      <c r="AZ30" s="42">
        <v>854.75326326562049</v>
      </c>
      <c r="BA30" s="20">
        <v>65.04348177460858</v>
      </c>
      <c r="BB30" s="20">
        <v>26.580144235909646</v>
      </c>
      <c r="BC30" s="25"/>
      <c r="BD30" s="20">
        <v>447.56512912319567</v>
      </c>
      <c r="BE30" s="20">
        <v>345.73342784921169</v>
      </c>
      <c r="BF30" s="20">
        <v>203.13688789098003</v>
      </c>
      <c r="BG30" s="42">
        <v>996.4722812811799</v>
      </c>
      <c r="BH30" s="7">
        <v>78.440937250997891</v>
      </c>
      <c r="BI30" s="7">
        <v>31.875049904952387</v>
      </c>
      <c r="BK30" s="7">
        <v>587.89089095443137</v>
      </c>
      <c r="BL30" s="7">
        <v>346.71130646952594</v>
      </c>
      <c r="BM30" s="7">
        <v>207.7813603272399</v>
      </c>
      <c r="BN30" s="43">
        <v>1142.4786848357521</v>
      </c>
      <c r="BO30" s="7">
        <v>92.666460449182026</v>
      </c>
      <c r="BP30" s="7">
        <v>37.860493415735817</v>
      </c>
      <c r="BR30" s="45">
        <v>37</v>
      </c>
      <c r="BS30" s="44">
        <f t="shared" si="3"/>
        <v>15.416666666666668</v>
      </c>
      <c r="BT30" s="20">
        <v>425.57115354548</v>
      </c>
      <c r="BU30" s="20">
        <v>431.03491937676063</v>
      </c>
      <c r="BV30" s="20">
        <v>199.14214128076881</v>
      </c>
      <c r="BW30" s="42">
        <v>1055.8744477693931</v>
      </c>
      <c r="BX30" s="20">
        <v>80.665754481599791</v>
      </c>
      <c r="BY30" s="20">
        <v>32.971710827407847</v>
      </c>
      <c r="BZ30" s="25"/>
      <c r="CA30" s="20">
        <v>617.83849794263915</v>
      </c>
      <c r="CB30" s="20">
        <v>432.22781007488334</v>
      </c>
      <c r="CC30" s="20">
        <v>203.13688789098003</v>
      </c>
      <c r="CD30" s="42">
        <v>1253.3698198878342</v>
      </c>
      <c r="CE30" s="7">
        <v>98.944249939859247</v>
      </c>
      <c r="CF30" s="7">
        <v>40.357822972075617</v>
      </c>
      <c r="CH30" s="7">
        <v>804.36602615151844</v>
      </c>
      <c r="CI30" s="7">
        <v>433.50953065896164</v>
      </c>
      <c r="CJ30" s="7">
        <v>207.7813603272399</v>
      </c>
      <c r="CK30" s="43">
        <v>1445.5590594291825</v>
      </c>
      <c r="CL30" s="7">
        <v>117.01833677206523</v>
      </c>
      <c r="CM30" s="7">
        <v>47.833131288870391</v>
      </c>
      <c r="CO30" s="45">
        <v>37</v>
      </c>
      <c r="CP30" s="44">
        <f t="shared" si="4"/>
        <v>15.416666666666668</v>
      </c>
      <c r="CQ30" s="20">
        <v>475.1960137733027</v>
      </c>
      <c r="CR30" s="20">
        <v>517.45349667096161</v>
      </c>
      <c r="CS30" s="20">
        <v>199.14214128076881</v>
      </c>
      <c r="CT30" s="42">
        <v>1191.7209886515921</v>
      </c>
      <c r="CU30" s="20">
        <v>91.598967404386471</v>
      </c>
      <c r="CV30" s="20">
        <v>37.286723396106595</v>
      </c>
      <c r="CW30" s="25"/>
      <c r="CX30" s="20">
        <v>701.86682947626298</v>
      </c>
      <c r="CY30" s="20">
        <v>518.73841040885759</v>
      </c>
      <c r="CZ30" s="20">
        <v>203.13688789098003</v>
      </c>
      <c r="DA30" s="42">
        <v>1423.4703562243194</v>
      </c>
      <c r="DB30" s="7">
        <v>112.9668392612629</v>
      </c>
      <c r="DC30" s="7">
        <v>46.125177659845924</v>
      </c>
      <c r="DE30" s="7">
        <v>923.22342891967583</v>
      </c>
      <c r="DF30" s="7">
        <v>520.07130105905321</v>
      </c>
      <c r="DG30" s="7">
        <v>207.7813603272399</v>
      </c>
      <c r="DH30" s="43">
        <v>1651.0049052829706</v>
      </c>
      <c r="DI30" s="7">
        <v>134.50009391443336</v>
      </c>
      <c r="DJ30" s="7">
        <v>54.842046469225721</v>
      </c>
      <c r="DL30" s="45">
        <v>37</v>
      </c>
      <c r="DM30" s="44">
        <f t="shared" si="5"/>
        <v>15.416666666666668</v>
      </c>
      <c r="DN30" s="20">
        <v>524.70920795971779</v>
      </c>
      <c r="DO30" s="20">
        <v>603.64348820122279</v>
      </c>
      <c r="DP30" s="20">
        <v>199.14214128076881</v>
      </c>
      <c r="DQ30" s="42">
        <v>1327.4413560434052</v>
      </c>
      <c r="DR30" s="20">
        <v>102.48997165063246</v>
      </c>
      <c r="DS30" s="20">
        <v>41.847073619777504</v>
      </c>
      <c r="DT30" s="25"/>
      <c r="DU30" s="20">
        <v>785.69320903467883</v>
      </c>
      <c r="DV30" s="20">
        <v>605.10954801123171</v>
      </c>
      <c r="DW30" s="20">
        <v>203.13688789098003</v>
      </c>
      <c r="DX30" s="42">
        <v>1594.0421128371418</v>
      </c>
      <c r="DY30" s="7">
        <v>126.94039873361288</v>
      </c>
      <c r="DZ30" s="7">
        <v>51.818982240064244</v>
      </c>
      <c r="EB30" s="7">
        <v>1042.1017298231341</v>
      </c>
      <c r="EC30" s="7">
        <v>606.79608683348113</v>
      </c>
      <c r="ED30" s="7">
        <v>207.7813603272399</v>
      </c>
      <c r="EE30" s="43">
        <v>1856.6283597570432</v>
      </c>
      <c r="EF30" s="7">
        <v>151.88193204868759</v>
      </c>
      <c r="EG30" s="7">
        <v>62.11248350151309</v>
      </c>
    </row>
    <row r="31" spans="1:137" x14ac:dyDescent="0.25">
      <c r="A31" s="45">
        <v>38</v>
      </c>
      <c r="B31" s="44">
        <f t="shared" si="0"/>
        <v>15.833333333333334</v>
      </c>
      <c r="C31" s="20">
        <v>148.76595520031938</v>
      </c>
      <c r="D31" s="20">
        <v>176.79191665389754</v>
      </c>
      <c r="E31" s="20">
        <v>204.39498501218455</v>
      </c>
      <c r="F31" s="42">
        <v>530.01899652372117</v>
      </c>
      <c r="G31" s="20">
        <v>38.227705029980648</v>
      </c>
      <c r="H31" s="20">
        <v>15.650162439890416</v>
      </c>
      <c r="I31" s="25"/>
      <c r="J31" s="20">
        <v>196.55909192450827</v>
      </c>
      <c r="K31" s="20">
        <v>177.06662895690985</v>
      </c>
      <c r="L31" s="20">
        <v>208.31343933743045</v>
      </c>
      <c r="M31" s="42">
        <v>582.01192129236961</v>
      </c>
      <c r="N31" s="7">
        <v>44.112621087429218</v>
      </c>
      <c r="O31" s="7">
        <v>17.952123612158417</v>
      </c>
      <c r="Q31" s="7">
        <v>256.00446582211293</v>
      </c>
      <c r="R31" s="7">
        <v>177.57849176161798</v>
      </c>
      <c r="S31" s="7">
        <v>212.87165716220068</v>
      </c>
      <c r="T31" s="43">
        <v>646.46989500648783</v>
      </c>
      <c r="U31" s="7">
        <v>50.714917059406467</v>
      </c>
      <c r="V31" s="7">
        <v>20.601429218369102</v>
      </c>
      <c r="X31" s="45">
        <v>38</v>
      </c>
      <c r="Y31" s="44">
        <f t="shared" si="1"/>
        <v>15.833333333333334</v>
      </c>
      <c r="Z31" s="20">
        <v>232.33809111887203</v>
      </c>
      <c r="AA31" s="20">
        <v>265.00843374686508</v>
      </c>
      <c r="AB31" s="20">
        <v>204.39498501218455</v>
      </c>
      <c r="AC31" s="42">
        <v>701.83742998410855</v>
      </c>
      <c r="AD31" s="20">
        <v>51.438156549991831</v>
      </c>
      <c r="AE31" s="20">
        <v>21.125070162111303</v>
      </c>
      <c r="AF31" s="25"/>
      <c r="AG31" s="20">
        <v>330.96573647433593</v>
      </c>
      <c r="AH31" s="20">
        <v>265.63645457090433</v>
      </c>
      <c r="AI31" s="20">
        <v>207.84116442827661</v>
      </c>
      <c r="AJ31" s="42">
        <v>804.67379584893968</v>
      </c>
      <c r="AK31" s="7">
        <v>62.633323336157297</v>
      </c>
      <c r="AL31" s="7">
        <v>25.528941440214624</v>
      </c>
      <c r="AN31" s="7">
        <v>426.30807251590238</v>
      </c>
      <c r="AO31" s="7">
        <v>266.46863111200275</v>
      </c>
      <c r="AP31" s="7">
        <v>212.87165716220068</v>
      </c>
      <c r="AQ31" s="43">
        <v>905.3559004618096</v>
      </c>
      <c r="AR31" s="7">
        <v>71.571373957469334</v>
      </c>
      <c r="AS31" s="7">
        <v>29.240821868179903</v>
      </c>
      <c r="AU31" s="45">
        <v>38</v>
      </c>
      <c r="AV31" s="44">
        <f t="shared" si="2"/>
        <v>15.833333333333334</v>
      </c>
      <c r="AW31" s="20">
        <v>315.79428184043911</v>
      </c>
      <c r="AX31" s="20">
        <v>353.29145614983133</v>
      </c>
      <c r="AY31" s="20">
        <v>204.39498501218455</v>
      </c>
      <c r="AZ31" s="42">
        <v>873.80223969510689</v>
      </c>
      <c r="BA31" s="20">
        <v>64.78833303635426</v>
      </c>
      <c r="BB31" s="20">
        <v>26.473589704856167</v>
      </c>
      <c r="BC31" s="25"/>
      <c r="BD31" s="20">
        <v>454.59190422812219</v>
      </c>
      <c r="BE31" s="20">
        <v>354.17135952245872</v>
      </c>
      <c r="BF31" s="20">
        <v>208.31343933743045</v>
      </c>
      <c r="BG31" s="42">
        <v>1017.1149280399419</v>
      </c>
      <c r="BH31" s="7">
        <v>78.055251480620626</v>
      </c>
      <c r="BI31" s="7">
        <v>31.719494655124041</v>
      </c>
      <c r="BK31" s="7">
        <v>596.63720266062035</v>
      </c>
      <c r="BL31" s="7">
        <v>355.12390267280688</v>
      </c>
      <c r="BM31" s="7">
        <v>212.87165716220068</v>
      </c>
      <c r="BN31" s="43">
        <v>1164.7260188951946</v>
      </c>
      <c r="BO31" s="7">
        <v>92.130147945824632</v>
      </c>
      <c r="BP31" s="7">
        <v>37.642734171660095</v>
      </c>
      <c r="BR31" s="45">
        <v>38</v>
      </c>
      <c r="BS31" s="44">
        <f t="shared" si="3"/>
        <v>15.833333333333334</v>
      </c>
      <c r="BT31" s="20">
        <v>432.7805710043317</v>
      </c>
      <c r="BU31" s="20">
        <v>441.61420956396034</v>
      </c>
      <c r="BV31" s="20">
        <v>204.39498501218455</v>
      </c>
      <c r="BW31" s="42">
        <v>1078.9159359579307</v>
      </c>
      <c r="BX31" s="20">
        <v>80.333908566102437</v>
      </c>
      <c r="BY31" s="20">
        <v>32.838695385632512</v>
      </c>
      <c r="BZ31" s="25"/>
      <c r="CA31" s="20">
        <v>627.74849399606046</v>
      </c>
      <c r="CB31" s="20">
        <v>442.77276827453795</v>
      </c>
      <c r="CC31" s="20">
        <v>208.31343933743045</v>
      </c>
      <c r="CD31" s="42">
        <v>1278.9990735121905</v>
      </c>
      <c r="CE31" s="7">
        <v>98.450174466310784</v>
      </c>
      <c r="CF31" s="7">
        <v>40.155857709147142</v>
      </c>
      <c r="CH31" s="7">
        <v>816.79039217164211</v>
      </c>
      <c r="CI31" s="7">
        <v>444.02285220076851</v>
      </c>
      <c r="CJ31" s="7">
        <v>212.87165716220068</v>
      </c>
      <c r="CK31" s="43">
        <v>1473.5854876135625</v>
      </c>
      <c r="CL31" s="7">
        <v>116.3471786399322</v>
      </c>
      <c r="CM31" s="7">
        <v>47.559605521573303</v>
      </c>
      <c r="CO31" s="45">
        <v>38</v>
      </c>
      <c r="CP31" s="44">
        <f t="shared" si="4"/>
        <v>15.833333333333334</v>
      </c>
      <c r="CQ31" s="20">
        <v>482.97851346796307</v>
      </c>
      <c r="CR31" s="20">
        <v>530.14997194954208</v>
      </c>
      <c r="CS31" s="20">
        <v>204.39498501218455</v>
      </c>
      <c r="CT31" s="42">
        <v>1217.4532255063209</v>
      </c>
      <c r="CU31" s="20">
        <v>91.209713431374837</v>
      </c>
      <c r="CV31" s="20">
        <v>37.127966955134269</v>
      </c>
      <c r="CW31" s="25"/>
      <c r="CX31" s="20">
        <v>712.77285790984809</v>
      </c>
      <c r="CY31" s="20">
        <v>531.39289922753164</v>
      </c>
      <c r="CZ31" s="20">
        <v>208.31343933743045</v>
      </c>
      <c r="DA31" s="42">
        <v>1452.2052213007798</v>
      </c>
      <c r="DB31" s="7">
        <v>112.38362058082126</v>
      </c>
      <c r="DC31" s="7">
        <v>45.8884576457869</v>
      </c>
      <c r="DE31" s="7">
        <v>937.0750204673185</v>
      </c>
      <c r="DF31" s="7">
        <v>532.68457126279122</v>
      </c>
      <c r="DG31" s="7">
        <v>212.87165716220068</v>
      </c>
      <c r="DH31" s="43">
        <v>1682.564145286814</v>
      </c>
      <c r="DI31" s="7">
        <v>133.70814414509724</v>
      </c>
      <c r="DJ31" s="7">
        <v>54.517841124469712</v>
      </c>
      <c r="DL31" s="45">
        <v>38</v>
      </c>
      <c r="DM31" s="44">
        <f t="shared" si="5"/>
        <v>15.833333333333334</v>
      </c>
      <c r="DN31" s="20">
        <v>533.07050993712937</v>
      </c>
      <c r="DO31" s="20">
        <v>618.45605163576874</v>
      </c>
      <c r="DP31" s="20">
        <v>204.39498501218455</v>
      </c>
      <c r="DQ31" s="42">
        <v>1355.8612001391489</v>
      </c>
      <c r="DR31" s="20">
        <v>102.04227020542638</v>
      </c>
      <c r="DS31" s="20">
        <v>41.662815006310431</v>
      </c>
      <c r="DT31" s="25"/>
      <c r="DU31" s="20">
        <v>797.59267019877029</v>
      </c>
      <c r="DV31" s="20">
        <v>619.87434995841238</v>
      </c>
      <c r="DW31" s="20">
        <v>208.31343933743045</v>
      </c>
      <c r="DX31" s="42">
        <v>1625.8841464994091</v>
      </c>
      <c r="DY31" s="7">
        <v>126.27068961776746</v>
      </c>
      <c r="DZ31" s="7">
        <v>51.544723766369437</v>
      </c>
      <c r="EB31" s="7">
        <v>1057.3829321553562</v>
      </c>
      <c r="EC31" s="7">
        <v>621.51429299224378</v>
      </c>
      <c r="ED31" s="7">
        <v>212.87165716220068</v>
      </c>
      <c r="EE31" s="43">
        <v>1891.7138117884604</v>
      </c>
      <c r="EF31" s="7">
        <v>150.96775261494932</v>
      </c>
      <c r="EG31" s="7">
        <v>61.736937969999403</v>
      </c>
    </row>
    <row r="32" spans="1:137" x14ac:dyDescent="0.25">
      <c r="A32" s="45">
        <v>39</v>
      </c>
      <c r="B32" s="44">
        <f t="shared" si="0"/>
        <v>16.25</v>
      </c>
      <c r="C32" s="7">
        <v>151.65694462766842</v>
      </c>
      <c r="D32" s="7">
        <v>181.02113660847033</v>
      </c>
      <c r="E32" s="7">
        <v>209.64782874360026</v>
      </c>
      <c r="F32" s="43">
        <v>542.39185313118014</v>
      </c>
      <c r="G32" s="7">
        <v>38.114179534857684</v>
      </c>
      <c r="H32" s="7">
        <v>15.60156247687963</v>
      </c>
      <c r="J32" s="7">
        <v>199.70529001262452</v>
      </c>
      <c r="K32" s="7">
        <v>181.28489699884264</v>
      </c>
      <c r="L32" s="7">
        <v>213.4899907838809</v>
      </c>
      <c r="M32" s="43">
        <v>594.5523519348767</v>
      </c>
      <c r="N32" s="7">
        <v>43.920278968886151</v>
      </c>
      <c r="O32" s="7">
        <v>17.872637062056405</v>
      </c>
      <c r="Q32" s="7">
        <v>259.64975034597137</v>
      </c>
      <c r="R32" s="7">
        <v>181.78188312409844</v>
      </c>
      <c r="S32" s="7">
        <v>217.96195399716149</v>
      </c>
      <c r="T32" s="43">
        <v>659.40793834221427</v>
      </c>
      <c r="U32" s="7">
        <v>50.439547664779752</v>
      </c>
      <c r="V32" s="7">
        <v>20.48882043142352</v>
      </c>
      <c r="X32" s="45">
        <v>39</v>
      </c>
      <c r="Y32" s="44">
        <f t="shared" si="1"/>
        <v>16.25</v>
      </c>
      <c r="Z32" s="7">
        <v>236.45008889885531</v>
      </c>
      <c r="AA32" s="7">
        <v>271.35857736100434</v>
      </c>
      <c r="AB32" s="7">
        <v>209.64782874360026</v>
      </c>
      <c r="AC32" s="43">
        <v>717.54723636256062</v>
      </c>
      <c r="AD32" s="7">
        <v>51.252529741151378</v>
      </c>
      <c r="AE32" s="7">
        <v>21.050829829417594</v>
      </c>
      <c r="AG32" s="7">
        <v>335.95125133351877</v>
      </c>
      <c r="AH32" s="7">
        <v>271.96355569654975</v>
      </c>
      <c r="AI32" s="7">
        <v>213.02685500866977</v>
      </c>
      <c r="AJ32" s="43">
        <v>821.1660712186557</v>
      </c>
      <c r="AK32" s="7">
        <v>62.314671922677682</v>
      </c>
      <c r="AL32" s="7">
        <v>25.398585859478768</v>
      </c>
      <c r="AN32" s="7">
        <v>432.50844824670742</v>
      </c>
      <c r="AO32" s="7">
        <v>272.77328367114501</v>
      </c>
      <c r="AP32" s="7">
        <v>217.96195399716149</v>
      </c>
      <c r="AQ32" s="43">
        <v>922.95000672126014</v>
      </c>
      <c r="AR32" s="7">
        <v>71.164082908585016</v>
      </c>
      <c r="AS32" s="7">
        <v>29.074117884712717</v>
      </c>
      <c r="AU32" s="45">
        <v>39</v>
      </c>
      <c r="AV32" s="44">
        <f t="shared" si="2"/>
        <v>16.25</v>
      </c>
      <c r="AW32" s="7">
        <v>321.13017349069378</v>
      </c>
      <c r="AX32" s="7">
        <v>361.75893278759986</v>
      </c>
      <c r="AY32" s="7">
        <v>209.64782874360026</v>
      </c>
      <c r="AZ32" s="43">
        <v>892.85121612459329</v>
      </c>
      <c r="BA32" s="7">
        <v>64.53318429809994</v>
      </c>
      <c r="BB32" s="7">
        <v>26.367035173802687</v>
      </c>
      <c r="BD32" s="7">
        <v>461.6186793330487</v>
      </c>
      <c r="BE32" s="7">
        <v>362.60929119570574</v>
      </c>
      <c r="BF32" s="7">
        <v>213.4899907838809</v>
      </c>
      <c r="BG32" s="43">
        <v>1037.7575747987039</v>
      </c>
      <c r="BH32" s="7">
        <v>77.669565710243347</v>
      </c>
      <c r="BI32" s="7">
        <v>31.563939405295699</v>
      </c>
      <c r="BK32" s="7">
        <v>605.38351436680932</v>
      </c>
      <c r="BL32" s="7">
        <v>363.53649887608782</v>
      </c>
      <c r="BM32" s="7">
        <v>217.96195399716149</v>
      </c>
      <c r="BN32" s="43">
        <v>1186.9733529546368</v>
      </c>
      <c r="BO32" s="7">
        <v>91.593835442467253</v>
      </c>
      <c r="BP32" s="7">
        <v>37.424974927584358</v>
      </c>
      <c r="BR32" s="45">
        <v>39</v>
      </c>
      <c r="BS32" s="44">
        <f t="shared" si="3"/>
        <v>16.25</v>
      </c>
      <c r="BT32" s="7">
        <v>439.98998846318335</v>
      </c>
      <c r="BU32" s="7">
        <v>452.19349975116006</v>
      </c>
      <c r="BV32" s="7">
        <v>209.64782874360026</v>
      </c>
      <c r="BW32" s="43">
        <v>1101.9574241464684</v>
      </c>
      <c r="BX32" s="7">
        <v>80.002062650605097</v>
      </c>
      <c r="BY32" s="7">
        <v>32.705679943857177</v>
      </c>
      <c r="CA32" s="7">
        <v>637.65849004948188</v>
      </c>
      <c r="CB32" s="7">
        <v>453.31772647419263</v>
      </c>
      <c r="CC32" s="7">
        <v>213.4899907838809</v>
      </c>
      <c r="CD32" s="43">
        <v>1304.6283271365469</v>
      </c>
      <c r="CE32" s="7">
        <v>97.95609899276235</v>
      </c>
      <c r="CF32" s="7">
        <v>39.95389244621866</v>
      </c>
      <c r="CH32" s="7">
        <v>829.21475819176567</v>
      </c>
      <c r="CI32" s="7">
        <v>454.53617374257533</v>
      </c>
      <c r="CJ32" s="7">
        <v>217.96195399716149</v>
      </c>
      <c r="CK32" s="43">
        <v>1501.6119157979424</v>
      </c>
      <c r="CL32" s="7">
        <v>115.67602050779917</v>
      </c>
      <c r="CM32" s="7">
        <v>47.286079754276216</v>
      </c>
      <c r="CO32" s="45">
        <v>39</v>
      </c>
      <c r="CP32" s="44">
        <f t="shared" si="4"/>
        <v>16.25</v>
      </c>
      <c r="CQ32" s="7">
        <v>490.76101316262339</v>
      </c>
      <c r="CR32" s="7">
        <v>542.84644722812254</v>
      </c>
      <c r="CS32" s="7">
        <v>209.64782874360026</v>
      </c>
      <c r="CT32" s="43">
        <v>1243.1854623610495</v>
      </c>
      <c r="CU32" s="7">
        <v>90.820459458363203</v>
      </c>
      <c r="CV32" s="7">
        <v>36.969210514161944</v>
      </c>
      <c r="CX32" s="7">
        <v>723.67888634343319</v>
      </c>
      <c r="CY32" s="7">
        <v>544.0473880462057</v>
      </c>
      <c r="CZ32" s="7">
        <v>213.4899907838809</v>
      </c>
      <c r="DA32" s="43">
        <v>1480.9400863772403</v>
      </c>
      <c r="DB32" s="7">
        <v>111.8004019003796</v>
      </c>
      <c r="DC32" s="7">
        <v>45.651737631727876</v>
      </c>
      <c r="DE32" s="7">
        <v>950.92661201496128</v>
      </c>
      <c r="DF32" s="7">
        <v>545.29784146652935</v>
      </c>
      <c r="DG32" s="7">
        <v>217.96195399716149</v>
      </c>
      <c r="DH32" s="43">
        <v>1714.1233852906571</v>
      </c>
      <c r="DI32" s="7">
        <v>132.91619437576114</v>
      </c>
      <c r="DJ32" s="7">
        <v>54.193635779713702</v>
      </c>
      <c r="DL32" s="45">
        <v>39</v>
      </c>
      <c r="DM32" s="44">
        <f t="shared" si="5"/>
        <v>16.25</v>
      </c>
      <c r="DN32" s="7">
        <v>541.43181191454096</v>
      </c>
      <c r="DO32" s="7">
        <v>633.2686150703147</v>
      </c>
      <c r="DP32" s="7">
        <v>209.64782874360026</v>
      </c>
      <c r="DQ32" s="43">
        <v>1384.2810442348925</v>
      </c>
      <c r="DR32" s="7">
        <v>101.59456876022028</v>
      </c>
      <c r="DS32" s="7">
        <v>41.478556392843359</v>
      </c>
      <c r="DU32" s="7">
        <v>809.49213136286187</v>
      </c>
      <c r="DV32" s="7">
        <v>634.63915190559317</v>
      </c>
      <c r="DW32" s="7">
        <v>213.4899907838809</v>
      </c>
      <c r="DX32" s="43">
        <v>1657.7261801616767</v>
      </c>
      <c r="DY32" s="7">
        <v>125.60098050192204</v>
      </c>
      <c r="DZ32" s="7">
        <v>51.270465292674629</v>
      </c>
      <c r="EB32" s="7">
        <v>1072.6641344875779</v>
      </c>
      <c r="EC32" s="7">
        <v>636.23249915100644</v>
      </c>
      <c r="ED32" s="7">
        <v>217.96195399716149</v>
      </c>
      <c r="EE32" s="43">
        <v>1926.7992638198778</v>
      </c>
      <c r="EF32" s="7">
        <v>150.05357318121105</v>
      </c>
      <c r="EG32" s="7">
        <v>61.361392438485716</v>
      </c>
    </row>
    <row r="33" spans="1:137" x14ac:dyDescent="0.25">
      <c r="A33" s="45">
        <v>40</v>
      </c>
      <c r="B33" s="44">
        <f t="shared" si="0"/>
        <v>16.666666666666668</v>
      </c>
      <c r="C33" s="7">
        <v>154.54793405501749</v>
      </c>
      <c r="D33" s="7">
        <v>185.25035656304308</v>
      </c>
      <c r="E33" s="7">
        <v>214.90067247501597</v>
      </c>
      <c r="F33" s="43">
        <v>554.76470973863911</v>
      </c>
      <c r="G33" s="7">
        <v>38.000654039734719</v>
      </c>
      <c r="H33" s="7">
        <v>15.552962513868843</v>
      </c>
      <c r="J33" s="7">
        <v>202.85148810074071</v>
      </c>
      <c r="K33" s="7">
        <v>185.50316504077546</v>
      </c>
      <c r="L33" s="7">
        <v>218.66654223033132</v>
      </c>
      <c r="M33" s="43">
        <v>607.09278257738379</v>
      </c>
      <c r="N33" s="7">
        <v>43.727936850343085</v>
      </c>
      <c r="O33" s="7">
        <v>17.793150511954394</v>
      </c>
      <c r="Q33" s="7">
        <v>263.29503486982981</v>
      </c>
      <c r="R33" s="7">
        <v>185.9852744865789</v>
      </c>
      <c r="S33" s="7">
        <v>223.0522508321223</v>
      </c>
      <c r="T33" s="43">
        <v>672.3459816779407</v>
      </c>
      <c r="U33" s="7">
        <v>50.164178270153037</v>
      </c>
      <c r="V33" s="7">
        <v>20.376211644477934</v>
      </c>
      <c r="X33" s="45">
        <v>40</v>
      </c>
      <c r="Y33" s="44">
        <f t="shared" si="1"/>
        <v>16.666666666666668</v>
      </c>
      <c r="Z33" s="7">
        <v>240.56208667883863</v>
      </c>
      <c r="AA33" s="7">
        <v>277.70872097514354</v>
      </c>
      <c r="AB33" s="7">
        <v>214.90067247501597</v>
      </c>
      <c r="AC33" s="43">
        <v>733.25704274101258</v>
      </c>
      <c r="AD33" s="7">
        <v>51.066902932310917</v>
      </c>
      <c r="AE33" s="7">
        <v>20.976589496723882</v>
      </c>
      <c r="AG33" s="7">
        <v>340.93676619270161</v>
      </c>
      <c r="AH33" s="7">
        <v>278.29065682219516</v>
      </c>
      <c r="AI33" s="7">
        <v>218.21254558906293</v>
      </c>
      <c r="AJ33" s="43">
        <v>837.65834658837173</v>
      </c>
      <c r="AK33" s="7">
        <v>61.996020509198075</v>
      </c>
      <c r="AL33" s="7">
        <v>25.268230278742912</v>
      </c>
      <c r="AN33" s="7">
        <v>438.70882397751234</v>
      </c>
      <c r="AO33" s="7">
        <v>279.07793623028721</v>
      </c>
      <c r="AP33" s="7">
        <v>223.0522508321223</v>
      </c>
      <c r="AQ33" s="43">
        <v>940.54411298071057</v>
      </c>
      <c r="AR33" s="7">
        <v>70.756791859700698</v>
      </c>
      <c r="AS33" s="7">
        <v>28.907413901245526</v>
      </c>
      <c r="AU33" s="45">
        <v>40</v>
      </c>
      <c r="AV33" s="44">
        <f t="shared" si="2"/>
        <v>16.666666666666668</v>
      </c>
      <c r="AW33" s="7">
        <v>326.46606514094844</v>
      </c>
      <c r="AX33" s="7">
        <v>370.22640942536833</v>
      </c>
      <c r="AY33" s="7">
        <v>214.90067247501597</v>
      </c>
      <c r="AZ33" s="43">
        <v>911.90019255407969</v>
      </c>
      <c r="BA33" s="7">
        <v>64.27803555984562</v>
      </c>
      <c r="BB33" s="7">
        <v>26.260480642749208</v>
      </c>
      <c r="BD33" s="7">
        <v>468.64545443797522</v>
      </c>
      <c r="BE33" s="7">
        <v>371.04722286895282</v>
      </c>
      <c r="BF33" s="7">
        <v>218.66654223033132</v>
      </c>
      <c r="BG33" s="43">
        <v>1058.400221557466</v>
      </c>
      <c r="BH33" s="7">
        <v>77.283879939866083</v>
      </c>
      <c r="BI33" s="7">
        <v>31.408384155467353</v>
      </c>
      <c r="BK33" s="7">
        <v>614.1298260729983</v>
      </c>
      <c r="BL33" s="7">
        <v>371.94909507936882</v>
      </c>
      <c r="BM33" s="7">
        <v>223.0522508321223</v>
      </c>
      <c r="BN33" s="43">
        <v>1209.220687014079</v>
      </c>
      <c r="BO33" s="7">
        <v>91.057522939109873</v>
      </c>
      <c r="BP33" s="7">
        <v>37.207215683508636</v>
      </c>
      <c r="BR33" s="45">
        <v>40</v>
      </c>
      <c r="BS33" s="44">
        <f t="shared" si="3"/>
        <v>16.666666666666668</v>
      </c>
      <c r="BT33" s="7">
        <v>447.19940592203506</v>
      </c>
      <c r="BU33" s="7">
        <v>462.77278993835978</v>
      </c>
      <c r="BV33" s="7">
        <v>214.90067247501597</v>
      </c>
      <c r="BW33" s="43">
        <v>1124.9989123350058</v>
      </c>
      <c r="BX33" s="7">
        <v>79.670216735107743</v>
      </c>
      <c r="BY33" s="7">
        <v>32.572664502081842</v>
      </c>
      <c r="CA33" s="7">
        <v>647.56848610290331</v>
      </c>
      <c r="CB33" s="7">
        <v>463.86268467384724</v>
      </c>
      <c r="CC33" s="7">
        <v>218.66654223033132</v>
      </c>
      <c r="CD33" s="43">
        <v>1330.2575807609032</v>
      </c>
      <c r="CE33" s="7">
        <v>97.462023519213886</v>
      </c>
      <c r="CF33" s="7">
        <v>39.751927183290178</v>
      </c>
      <c r="CH33" s="7">
        <v>841.63912421188934</v>
      </c>
      <c r="CI33" s="7">
        <v>465.04949528438215</v>
      </c>
      <c r="CJ33" s="7">
        <v>223.0522508321223</v>
      </c>
      <c r="CK33" s="43">
        <v>1529.6383439823223</v>
      </c>
      <c r="CL33" s="7">
        <v>115.00486237566614</v>
      </c>
      <c r="CM33" s="7">
        <v>47.012553986979121</v>
      </c>
      <c r="CO33" s="45">
        <v>40</v>
      </c>
      <c r="CP33" s="44">
        <f t="shared" si="4"/>
        <v>16.666666666666668</v>
      </c>
      <c r="CQ33" s="7">
        <v>498.54351285728376</v>
      </c>
      <c r="CR33" s="7">
        <v>555.54292250670301</v>
      </c>
      <c r="CS33" s="7">
        <v>214.90067247501597</v>
      </c>
      <c r="CT33" s="43">
        <v>1268.9176992157784</v>
      </c>
      <c r="CU33" s="7">
        <v>90.431205485351569</v>
      </c>
      <c r="CV33" s="7">
        <v>36.810454073189625</v>
      </c>
      <c r="CX33" s="7">
        <v>734.5849147770183</v>
      </c>
      <c r="CY33" s="7">
        <v>556.70187686487964</v>
      </c>
      <c r="CZ33" s="7">
        <v>218.66654223033132</v>
      </c>
      <c r="DA33" s="43">
        <v>1509.6749514537007</v>
      </c>
      <c r="DB33" s="7">
        <v>111.21718321993794</v>
      </c>
      <c r="DC33" s="7">
        <v>45.415017617668852</v>
      </c>
      <c r="DE33" s="7">
        <v>964.77820356260406</v>
      </c>
      <c r="DF33" s="7">
        <v>557.91111167026747</v>
      </c>
      <c r="DG33" s="7">
        <v>223.0522508321223</v>
      </c>
      <c r="DH33" s="43">
        <v>1745.6826252945002</v>
      </c>
      <c r="DI33" s="7">
        <v>132.12424460642504</v>
      </c>
      <c r="DJ33" s="7">
        <v>53.869430434957692</v>
      </c>
      <c r="DL33" s="45">
        <v>40</v>
      </c>
      <c r="DM33" s="44">
        <f t="shared" si="5"/>
        <v>16.666666666666668</v>
      </c>
      <c r="DN33" s="7">
        <v>549.79311389195254</v>
      </c>
      <c r="DO33" s="7">
        <v>648.08117850486076</v>
      </c>
      <c r="DP33" s="7">
        <v>214.90067247501597</v>
      </c>
      <c r="DQ33" s="43">
        <v>1412.700888330636</v>
      </c>
      <c r="DR33" s="7">
        <v>101.14686731501422</v>
      </c>
      <c r="DS33" s="7">
        <v>41.294297779376286</v>
      </c>
      <c r="DU33" s="7">
        <v>821.39159252695333</v>
      </c>
      <c r="DV33" s="7">
        <v>649.40395385277395</v>
      </c>
      <c r="DW33" s="7">
        <v>218.66654223033132</v>
      </c>
      <c r="DX33" s="43">
        <v>1689.568213823944</v>
      </c>
      <c r="DY33" s="7">
        <v>124.93127138607663</v>
      </c>
      <c r="DZ33" s="7">
        <v>50.996206818979829</v>
      </c>
      <c r="EB33" s="7">
        <v>1087.9453368198001</v>
      </c>
      <c r="EC33" s="7">
        <v>650.95070530976909</v>
      </c>
      <c r="ED33" s="7">
        <v>223.0522508321223</v>
      </c>
      <c r="EE33" s="43">
        <v>1961.8847158512949</v>
      </c>
      <c r="EF33" s="7">
        <v>149.13939374747278</v>
      </c>
      <c r="EG33" s="7">
        <v>60.985846906972029</v>
      </c>
    </row>
    <row r="34" spans="1:137" x14ac:dyDescent="0.25">
      <c r="A34" s="45">
        <v>41</v>
      </c>
      <c r="B34" s="44">
        <f t="shared" si="0"/>
        <v>17.083333333333336</v>
      </c>
      <c r="C34" s="7">
        <v>157.43892348236653</v>
      </c>
      <c r="D34" s="7">
        <v>189.47957651761587</v>
      </c>
      <c r="E34" s="7">
        <v>220.1535162064317</v>
      </c>
      <c r="F34" s="43">
        <v>567.13756634609808</v>
      </c>
      <c r="G34" s="7">
        <v>37.887128544611755</v>
      </c>
      <c r="H34" s="7">
        <v>15.504362550858056</v>
      </c>
      <c r="J34" s="7">
        <v>205.99768618885693</v>
      </c>
      <c r="K34" s="7">
        <v>189.72143308270824</v>
      </c>
      <c r="L34" s="7">
        <v>223.84309367678173</v>
      </c>
      <c r="M34" s="43">
        <v>619.63321321989088</v>
      </c>
      <c r="N34" s="7">
        <v>43.53559473180001</v>
      </c>
      <c r="O34" s="7">
        <v>17.713663961852383</v>
      </c>
      <c r="Q34" s="7">
        <v>266.94031939368818</v>
      </c>
      <c r="R34" s="7">
        <v>190.18866584905939</v>
      </c>
      <c r="S34" s="7">
        <v>228.14254766708311</v>
      </c>
      <c r="T34" s="43">
        <v>685.28402501366713</v>
      </c>
      <c r="U34" s="7">
        <v>49.888808875526323</v>
      </c>
      <c r="V34" s="7">
        <v>20.263602857532348</v>
      </c>
      <c r="X34" s="45">
        <v>41</v>
      </c>
      <c r="Y34" s="44">
        <f t="shared" si="1"/>
        <v>17.083333333333336</v>
      </c>
      <c r="Z34" s="7">
        <v>244.67408445882191</v>
      </c>
      <c r="AA34" s="7">
        <v>284.05886458928273</v>
      </c>
      <c r="AB34" s="7">
        <v>220.1535162064317</v>
      </c>
      <c r="AC34" s="43">
        <v>748.96684911946465</v>
      </c>
      <c r="AD34" s="7">
        <v>50.881276123470464</v>
      </c>
      <c r="AE34" s="7">
        <v>20.902349164030174</v>
      </c>
      <c r="AG34" s="7">
        <v>345.92228105188451</v>
      </c>
      <c r="AH34" s="7">
        <v>284.61775794784052</v>
      </c>
      <c r="AI34" s="7">
        <v>223.39823616945608</v>
      </c>
      <c r="AJ34" s="43">
        <v>854.15062195808775</v>
      </c>
      <c r="AK34" s="7">
        <v>61.677369095718461</v>
      </c>
      <c r="AL34" s="7">
        <v>25.137874698007053</v>
      </c>
      <c r="AN34" s="7">
        <v>444.90919970831737</v>
      </c>
      <c r="AO34" s="7">
        <v>285.38258878942946</v>
      </c>
      <c r="AP34" s="7">
        <v>228.14254766708311</v>
      </c>
      <c r="AQ34" s="43">
        <v>958.13821924016111</v>
      </c>
      <c r="AR34" s="7">
        <v>70.34950081081638</v>
      </c>
      <c r="AS34" s="7">
        <v>28.740709917778339</v>
      </c>
      <c r="AU34" s="45">
        <v>41</v>
      </c>
      <c r="AV34" s="44">
        <f t="shared" si="2"/>
        <v>17.083333333333336</v>
      </c>
      <c r="AW34" s="7">
        <v>331.80195679120311</v>
      </c>
      <c r="AX34" s="7">
        <v>378.69388606313686</v>
      </c>
      <c r="AY34" s="7">
        <v>220.1535162064317</v>
      </c>
      <c r="AZ34" s="43">
        <v>930.94916898356598</v>
      </c>
      <c r="BA34" s="7">
        <v>64.0228868215913</v>
      </c>
      <c r="BB34" s="7">
        <v>26.153926111695728</v>
      </c>
      <c r="BD34" s="7">
        <v>475.67222954290173</v>
      </c>
      <c r="BE34" s="7">
        <v>379.48515454219984</v>
      </c>
      <c r="BF34" s="7">
        <v>223.84309367678173</v>
      </c>
      <c r="BG34" s="43">
        <v>1079.0428683162281</v>
      </c>
      <c r="BH34" s="7">
        <v>76.898194169488804</v>
      </c>
      <c r="BI34" s="7">
        <v>31.252828905639007</v>
      </c>
      <c r="BK34" s="7">
        <v>622.87613777918727</v>
      </c>
      <c r="BL34" s="7">
        <v>380.36169128264976</v>
      </c>
      <c r="BM34" s="7">
        <v>228.14254766708311</v>
      </c>
      <c r="BN34" s="43">
        <v>1231.4680210735214</v>
      </c>
      <c r="BO34" s="7">
        <v>90.521210435752479</v>
      </c>
      <c r="BP34" s="7">
        <v>36.9894564394329</v>
      </c>
      <c r="BR34" s="45">
        <v>41</v>
      </c>
      <c r="BS34" s="44">
        <f t="shared" si="3"/>
        <v>17.083333333333336</v>
      </c>
      <c r="BT34" s="7">
        <v>454.4088233808867</v>
      </c>
      <c r="BU34" s="7">
        <v>473.35208012555944</v>
      </c>
      <c r="BV34" s="7">
        <v>220.1535162064317</v>
      </c>
      <c r="BW34" s="43">
        <v>1148.0404005235434</v>
      </c>
      <c r="BX34" s="7">
        <v>79.33837081961039</v>
      </c>
      <c r="BY34" s="7">
        <v>32.439649060306508</v>
      </c>
      <c r="CA34" s="7">
        <v>657.47848215632462</v>
      </c>
      <c r="CB34" s="7">
        <v>474.40764287350186</v>
      </c>
      <c r="CC34" s="7">
        <v>223.84309367678173</v>
      </c>
      <c r="CD34" s="43">
        <v>1355.8868343852596</v>
      </c>
      <c r="CE34" s="7">
        <v>96.967948045665437</v>
      </c>
      <c r="CF34" s="7">
        <v>39.549961920361703</v>
      </c>
      <c r="CH34" s="7">
        <v>854.06349023201301</v>
      </c>
      <c r="CI34" s="7">
        <v>475.56281682618896</v>
      </c>
      <c r="CJ34" s="7">
        <v>228.14254766708311</v>
      </c>
      <c r="CK34" s="43">
        <v>1557.6647721667025</v>
      </c>
      <c r="CL34" s="7">
        <v>114.33370424353311</v>
      </c>
      <c r="CM34" s="7">
        <v>46.739028219682027</v>
      </c>
      <c r="CO34" s="45">
        <v>41</v>
      </c>
      <c r="CP34" s="44">
        <f t="shared" si="4"/>
        <v>17.083333333333336</v>
      </c>
      <c r="CQ34" s="7">
        <v>506.32601255194407</v>
      </c>
      <c r="CR34" s="7">
        <v>568.23939778528359</v>
      </c>
      <c r="CS34" s="7">
        <v>220.1535162064317</v>
      </c>
      <c r="CT34" s="43">
        <v>1294.649936070507</v>
      </c>
      <c r="CU34" s="7">
        <v>90.041951512339935</v>
      </c>
      <c r="CV34" s="7">
        <v>36.651697632217299</v>
      </c>
      <c r="CX34" s="7">
        <v>745.49094321060352</v>
      </c>
      <c r="CY34" s="7">
        <v>569.35636568355369</v>
      </c>
      <c r="CZ34" s="7">
        <v>223.84309367678173</v>
      </c>
      <c r="DA34" s="43">
        <v>1538.4098165301612</v>
      </c>
      <c r="DB34" s="7">
        <v>110.63396453949629</v>
      </c>
      <c r="DC34" s="7">
        <v>45.178297603609828</v>
      </c>
      <c r="DE34" s="7">
        <v>978.62979511024673</v>
      </c>
      <c r="DF34" s="7">
        <v>570.52438187400548</v>
      </c>
      <c r="DG34" s="7">
        <v>228.14254766708311</v>
      </c>
      <c r="DH34" s="43">
        <v>1777.2418652983433</v>
      </c>
      <c r="DI34" s="7">
        <v>131.33229483708894</v>
      </c>
      <c r="DJ34" s="7">
        <v>53.54522509020169</v>
      </c>
      <c r="DL34" s="45">
        <v>41</v>
      </c>
      <c r="DM34" s="44">
        <f t="shared" si="5"/>
        <v>17.083333333333336</v>
      </c>
      <c r="DN34" s="7">
        <v>558.15441586936413</v>
      </c>
      <c r="DO34" s="7">
        <v>662.89374193940671</v>
      </c>
      <c r="DP34" s="7">
        <v>220.1535162064317</v>
      </c>
      <c r="DQ34" s="43">
        <v>1441.1207324263796</v>
      </c>
      <c r="DR34" s="7">
        <v>100.69916586980813</v>
      </c>
      <c r="DS34" s="7">
        <v>41.110039165909214</v>
      </c>
      <c r="DU34" s="7">
        <v>833.29105369104491</v>
      </c>
      <c r="DV34" s="7">
        <v>664.16875579995474</v>
      </c>
      <c r="DW34" s="7">
        <v>223.84309367678173</v>
      </c>
      <c r="DX34" s="43">
        <v>1721.4102474862116</v>
      </c>
      <c r="DY34" s="7">
        <v>124.26156227023122</v>
      </c>
      <c r="DZ34" s="7">
        <v>50.721948345285021</v>
      </c>
      <c r="EB34" s="7">
        <v>1103.2265391520218</v>
      </c>
      <c r="EC34" s="7">
        <v>665.66891146853175</v>
      </c>
      <c r="ED34" s="7">
        <v>228.14254766708311</v>
      </c>
      <c r="EE34" s="43">
        <v>1996.9701678827123</v>
      </c>
      <c r="EF34" s="7">
        <v>148.22521431373451</v>
      </c>
      <c r="EG34" s="7">
        <v>60.610301375458342</v>
      </c>
    </row>
    <row r="35" spans="1:137" x14ac:dyDescent="0.25">
      <c r="A35" s="45">
        <v>42</v>
      </c>
      <c r="B35" s="44">
        <f t="shared" si="0"/>
        <v>17.5</v>
      </c>
      <c r="C35" s="7">
        <v>160.32991290971557</v>
      </c>
      <c r="D35" s="7">
        <v>193.70879647218862</v>
      </c>
      <c r="E35" s="7">
        <v>225.40635993784741</v>
      </c>
      <c r="F35" s="43">
        <v>579.51042295355694</v>
      </c>
      <c r="G35" s="7">
        <v>37.773603049488791</v>
      </c>
      <c r="H35" s="7">
        <v>15.45576258784727</v>
      </c>
      <c r="J35" s="7">
        <v>209.14388427697315</v>
      </c>
      <c r="K35" s="7">
        <v>193.93970112464103</v>
      </c>
      <c r="L35" s="7">
        <v>229.01964512323215</v>
      </c>
      <c r="M35" s="43">
        <v>632.17364386239797</v>
      </c>
      <c r="N35" s="7">
        <v>43.343252613256944</v>
      </c>
      <c r="O35" s="7">
        <v>17.634177411750372</v>
      </c>
      <c r="Q35" s="7">
        <v>270.58560391754656</v>
      </c>
      <c r="R35" s="7">
        <v>194.39205721153985</v>
      </c>
      <c r="S35" s="7">
        <v>233.23284450204392</v>
      </c>
      <c r="T35" s="43">
        <v>698.22206834939357</v>
      </c>
      <c r="U35" s="7">
        <v>49.613439480899608</v>
      </c>
      <c r="V35" s="7">
        <v>20.150994070586762</v>
      </c>
      <c r="X35" s="45">
        <v>42</v>
      </c>
      <c r="Y35" s="44">
        <f t="shared" si="1"/>
        <v>17.5</v>
      </c>
      <c r="Z35" s="7">
        <v>248.78608223880519</v>
      </c>
      <c r="AA35" s="7">
        <v>290.40900820342199</v>
      </c>
      <c r="AB35" s="7">
        <v>225.40635993784741</v>
      </c>
      <c r="AC35" s="43">
        <v>764.67665549791673</v>
      </c>
      <c r="AD35" s="7">
        <v>50.695649314630003</v>
      </c>
      <c r="AE35" s="7">
        <v>20.828108831336465</v>
      </c>
      <c r="AG35" s="7">
        <v>350.9077959110673</v>
      </c>
      <c r="AH35" s="7">
        <v>290.94485907348593</v>
      </c>
      <c r="AI35" s="7">
        <v>228.58392674984924</v>
      </c>
      <c r="AJ35" s="43">
        <v>870.64289732780378</v>
      </c>
      <c r="AK35" s="7">
        <v>61.358717682238854</v>
      </c>
      <c r="AL35" s="7">
        <v>25.007519117271197</v>
      </c>
      <c r="AN35" s="7">
        <v>451.10957543912235</v>
      </c>
      <c r="AO35" s="7">
        <v>291.68724134857166</v>
      </c>
      <c r="AP35" s="7">
        <v>233.23284450204392</v>
      </c>
      <c r="AQ35" s="43">
        <v>975.73232549961153</v>
      </c>
      <c r="AR35" s="7">
        <v>69.942209761932048</v>
      </c>
      <c r="AS35" s="7">
        <v>28.574005934311153</v>
      </c>
      <c r="AU35" s="45">
        <v>42</v>
      </c>
      <c r="AV35" s="44">
        <f t="shared" si="2"/>
        <v>17.5</v>
      </c>
      <c r="AW35" s="7">
        <v>337.13784844145778</v>
      </c>
      <c r="AX35" s="7">
        <v>387.16136270090539</v>
      </c>
      <c r="AY35" s="7">
        <v>225.40635993784741</v>
      </c>
      <c r="AZ35" s="43">
        <v>949.99814541305238</v>
      </c>
      <c r="BA35" s="7">
        <v>63.76773808333698</v>
      </c>
      <c r="BB35" s="7">
        <v>26.047371580642249</v>
      </c>
      <c r="BD35" s="7">
        <v>482.69900464782825</v>
      </c>
      <c r="BE35" s="7">
        <v>387.92308621544686</v>
      </c>
      <c r="BF35" s="7">
        <v>229.01964512323215</v>
      </c>
      <c r="BG35" s="43">
        <v>1099.6855150749902</v>
      </c>
      <c r="BH35" s="7">
        <v>76.512508399111539</v>
      </c>
      <c r="BI35" s="7">
        <v>31.09727365581066</v>
      </c>
      <c r="BK35" s="7">
        <v>631.62244948537625</v>
      </c>
      <c r="BL35" s="7">
        <v>388.7742874859307</v>
      </c>
      <c r="BM35" s="7">
        <v>233.23284450204392</v>
      </c>
      <c r="BN35" s="43">
        <v>1253.7153551329636</v>
      </c>
      <c r="BO35" s="7">
        <v>89.984897932395086</v>
      </c>
      <c r="BP35" s="7">
        <v>36.771697195357177</v>
      </c>
      <c r="BR35" s="45">
        <v>42</v>
      </c>
      <c r="BS35" s="44">
        <f t="shared" si="3"/>
        <v>17.5</v>
      </c>
      <c r="BT35" s="7">
        <v>461.61824083973841</v>
      </c>
      <c r="BU35" s="7">
        <v>483.93137031275916</v>
      </c>
      <c r="BV35" s="7">
        <v>225.40635993784741</v>
      </c>
      <c r="BW35" s="43">
        <v>1171.0818887120809</v>
      </c>
      <c r="BX35" s="7">
        <v>79.00652490411305</v>
      </c>
      <c r="BY35" s="7">
        <v>32.306633618531173</v>
      </c>
      <c r="CA35" s="7">
        <v>667.38847820974604</v>
      </c>
      <c r="CB35" s="7">
        <v>484.95260107315647</v>
      </c>
      <c r="CC35" s="7">
        <v>229.01964512323215</v>
      </c>
      <c r="CD35" s="43">
        <v>1381.5160880096159</v>
      </c>
      <c r="CE35" s="7">
        <v>96.473872572116989</v>
      </c>
      <c r="CF35" s="7">
        <v>39.347996657433221</v>
      </c>
      <c r="CH35" s="7">
        <v>866.48785625213668</v>
      </c>
      <c r="CI35" s="7">
        <v>486.07613836799578</v>
      </c>
      <c r="CJ35" s="7">
        <v>233.23284450204392</v>
      </c>
      <c r="CK35" s="43">
        <v>1585.6912003510824</v>
      </c>
      <c r="CL35" s="7">
        <v>113.66254611140008</v>
      </c>
      <c r="CM35" s="7">
        <v>46.465502452384939</v>
      </c>
      <c r="CO35" s="45">
        <v>42</v>
      </c>
      <c r="CP35" s="44">
        <f t="shared" si="4"/>
        <v>17.5</v>
      </c>
      <c r="CQ35" s="7">
        <v>514.10851224660439</v>
      </c>
      <c r="CR35" s="7">
        <v>580.93587306386405</v>
      </c>
      <c r="CS35" s="7">
        <v>225.40635993784741</v>
      </c>
      <c r="CT35" s="43">
        <v>1320.3821729252359</v>
      </c>
      <c r="CU35" s="7">
        <v>89.652697539328301</v>
      </c>
      <c r="CV35" s="7">
        <v>36.492941191244974</v>
      </c>
      <c r="CX35" s="7">
        <v>756.39697164418862</v>
      </c>
      <c r="CY35" s="7">
        <v>582.01085450222763</v>
      </c>
      <c r="CZ35" s="7">
        <v>229.01964512323215</v>
      </c>
      <c r="DA35" s="43">
        <v>1567.1446816066218</v>
      </c>
      <c r="DB35" s="7">
        <v>110.05074585905463</v>
      </c>
      <c r="DC35" s="7">
        <v>44.941577589550803</v>
      </c>
      <c r="DE35" s="7">
        <v>992.48138665788952</v>
      </c>
      <c r="DF35" s="7">
        <v>583.13765207774361</v>
      </c>
      <c r="DG35" s="7">
        <v>233.23284450204392</v>
      </c>
      <c r="DH35" s="43">
        <v>1808.8011053021864</v>
      </c>
      <c r="DI35" s="7">
        <v>130.54034506775281</v>
      </c>
      <c r="DJ35" s="7">
        <v>53.22101974544568</v>
      </c>
      <c r="DL35" s="45">
        <v>42</v>
      </c>
      <c r="DM35" s="44">
        <f t="shared" si="5"/>
        <v>17.5</v>
      </c>
      <c r="DN35" s="7">
        <v>566.51571784677571</v>
      </c>
      <c r="DO35" s="7">
        <v>677.70630537395266</v>
      </c>
      <c r="DP35" s="7">
        <v>225.40635993784741</v>
      </c>
      <c r="DQ35" s="43">
        <v>1469.5405765221233</v>
      </c>
      <c r="DR35" s="7">
        <v>100.25146442460205</v>
      </c>
      <c r="DS35" s="7">
        <v>40.925780552442141</v>
      </c>
      <c r="DU35" s="7">
        <v>845.19051485513637</v>
      </c>
      <c r="DV35" s="7">
        <v>678.93355774713552</v>
      </c>
      <c r="DW35" s="7">
        <v>229.01964512323215</v>
      </c>
      <c r="DX35" s="43">
        <v>1753.2522811484789</v>
      </c>
      <c r="DY35" s="7">
        <v>123.5918531543858</v>
      </c>
      <c r="DZ35" s="7">
        <v>50.447689871590214</v>
      </c>
      <c r="EB35" s="7">
        <v>1118.507741484244</v>
      </c>
      <c r="EC35" s="7">
        <v>680.38711762729429</v>
      </c>
      <c r="ED35" s="7">
        <v>233.23284450204392</v>
      </c>
      <c r="EE35" s="43">
        <v>2032.0556199141295</v>
      </c>
      <c r="EF35" s="7">
        <v>147.31103487999624</v>
      </c>
      <c r="EG35" s="7">
        <v>60.234755843944654</v>
      </c>
    </row>
    <row r="36" spans="1:137" x14ac:dyDescent="0.25">
      <c r="A36" s="45">
        <v>43</v>
      </c>
      <c r="B36" s="44">
        <f t="shared" si="0"/>
        <v>17.916666666666668</v>
      </c>
      <c r="C36" s="7">
        <v>163.22090233706462</v>
      </c>
      <c r="D36" s="7">
        <v>197.93801642676138</v>
      </c>
      <c r="E36" s="7">
        <v>230.65920366926312</v>
      </c>
      <c r="F36" s="43">
        <v>591.88327956101591</v>
      </c>
      <c r="G36" s="7">
        <v>37.660077554365827</v>
      </c>
      <c r="H36" s="7">
        <v>15.407162624836483</v>
      </c>
      <c r="J36" s="7">
        <v>212.29008236508935</v>
      </c>
      <c r="K36" s="7">
        <v>198.15796916657385</v>
      </c>
      <c r="L36" s="7">
        <v>234.19619656968257</v>
      </c>
      <c r="M36" s="43">
        <v>644.71407450490506</v>
      </c>
      <c r="N36" s="7">
        <v>43.15091049471387</v>
      </c>
      <c r="O36" s="7">
        <v>17.554690861648361</v>
      </c>
      <c r="Q36" s="7">
        <v>274.230888441405</v>
      </c>
      <c r="R36" s="7">
        <v>198.59544857402031</v>
      </c>
      <c r="S36" s="7">
        <v>238.3231413370047</v>
      </c>
      <c r="T36" s="43">
        <v>711.16011168512</v>
      </c>
      <c r="U36" s="7">
        <v>49.338070086272893</v>
      </c>
      <c r="V36" s="7">
        <v>20.038385283641176</v>
      </c>
      <c r="X36" s="45">
        <v>43</v>
      </c>
      <c r="Y36" s="44">
        <f t="shared" si="1"/>
        <v>17.916666666666668</v>
      </c>
      <c r="Z36" s="7">
        <v>252.89808001878848</v>
      </c>
      <c r="AA36" s="7">
        <v>296.75915181756119</v>
      </c>
      <c r="AB36" s="7">
        <v>230.65920366926312</v>
      </c>
      <c r="AC36" s="43">
        <v>780.3864618763688</v>
      </c>
      <c r="AD36" s="7">
        <v>50.51002250578955</v>
      </c>
      <c r="AE36" s="7">
        <v>20.753868498642753</v>
      </c>
      <c r="AG36" s="7">
        <v>355.8933107702502</v>
      </c>
      <c r="AH36" s="7">
        <v>297.27196019913134</v>
      </c>
      <c r="AI36" s="7">
        <v>233.7696173302424</v>
      </c>
      <c r="AJ36" s="43">
        <v>887.13517269751981</v>
      </c>
      <c r="AK36" s="7">
        <v>61.04006626875924</v>
      </c>
      <c r="AL36" s="7">
        <v>24.877163536535338</v>
      </c>
      <c r="AN36" s="7">
        <v>457.30995116992733</v>
      </c>
      <c r="AO36" s="7">
        <v>297.99189390771392</v>
      </c>
      <c r="AP36" s="7">
        <v>238.3231413370047</v>
      </c>
      <c r="AQ36" s="43">
        <v>993.32643175906207</v>
      </c>
      <c r="AR36" s="7">
        <v>69.53491871304773</v>
      </c>
      <c r="AS36" s="7">
        <v>28.407301950843966</v>
      </c>
      <c r="AU36" s="45">
        <v>43</v>
      </c>
      <c r="AV36" s="44">
        <f t="shared" si="2"/>
        <v>17.916666666666668</v>
      </c>
      <c r="AW36" s="7">
        <v>342.4737400917125</v>
      </c>
      <c r="AX36" s="7">
        <v>395.62883933867391</v>
      </c>
      <c r="AY36" s="7">
        <v>230.65920366926312</v>
      </c>
      <c r="AZ36" s="43">
        <v>969.04712184253879</v>
      </c>
      <c r="BA36" s="7">
        <v>63.512589345082652</v>
      </c>
      <c r="BB36" s="7">
        <v>25.94081704958877</v>
      </c>
      <c r="BD36" s="7">
        <v>489.72577975275476</v>
      </c>
      <c r="BE36" s="7">
        <v>396.36101788869388</v>
      </c>
      <c r="BF36" s="7">
        <v>234.19619656968257</v>
      </c>
      <c r="BG36" s="43">
        <v>1120.3281618337523</v>
      </c>
      <c r="BH36" s="7">
        <v>76.12682262873426</v>
      </c>
      <c r="BI36" s="7">
        <v>30.941718405982318</v>
      </c>
      <c r="BK36" s="7">
        <v>640.36876119156523</v>
      </c>
      <c r="BL36" s="7">
        <v>397.1868836892117</v>
      </c>
      <c r="BM36" s="7">
        <v>238.3231413370047</v>
      </c>
      <c r="BN36" s="43">
        <v>1275.9626891924058</v>
      </c>
      <c r="BO36" s="7">
        <v>89.448585429037706</v>
      </c>
      <c r="BP36" s="7">
        <v>36.553937951281441</v>
      </c>
      <c r="BR36" s="45">
        <v>43</v>
      </c>
      <c r="BS36" s="44">
        <f t="shared" si="3"/>
        <v>17.916666666666668</v>
      </c>
      <c r="BT36" s="7">
        <v>468.82765829859005</v>
      </c>
      <c r="BU36" s="7">
        <v>494.51066049995887</v>
      </c>
      <c r="BV36" s="7">
        <v>230.65920366926312</v>
      </c>
      <c r="BW36" s="43">
        <v>1194.1233769006185</v>
      </c>
      <c r="BX36" s="7">
        <v>78.674678988615696</v>
      </c>
      <c r="BY36" s="7">
        <v>32.173618176755838</v>
      </c>
      <c r="CA36" s="7">
        <v>677.29847426316746</v>
      </c>
      <c r="CB36" s="7">
        <v>495.49755927281109</v>
      </c>
      <c r="CC36" s="7">
        <v>234.19619656968257</v>
      </c>
      <c r="CD36" s="43">
        <v>1407.1453416339723</v>
      </c>
      <c r="CE36" s="7">
        <v>95.97979709856854</v>
      </c>
      <c r="CF36" s="7">
        <v>39.146031394504746</v>
      </c>
      <c r="CH36" s="7">
        <v>878.91222227226035</v>
      </c>
      <c r="CI36" s="7">
        <v>496.5894599098026</v>
      </c>
      <c r="CJ36" s="7">
        <v>238.3231413370047</v>
      </c>
      <c r="CK36" s="43">
        <v>1613.7176285354624</v>
      </c>
      <c r="CL36" s="7">
        <v>112.99138797926705</v>
      </c>
      <c r="CM36" s="7">
        <v>46.191976685087845</v>
      </c>
      <c r="CO36" s="45">
        <v>43</v>
      </c>
      <c r="CP36" s="44">
        <f t="shared" si="4"/>
        <v>17.916666666666668</v>
      </c>
      <c r="CQ36" s="7">
        <v>521.89101194126476</v>
      </c>
      <c r="CR36" s="7">
        <v>593.63234834244452</v>
      </c>
      <c r="CS36" s="7">
        <v>230.65920366926312</v>
      </c>
      <c r="CT36" s="43">
        <v>1346.1144097799647</v>
      </c>
      <c r="CU36" s="7">
        <v>89.263443566316667</v>
      </c>
      <c r="CV36" s="7">
        <v>36.334184750272648</v>
      </c>
      <c r="CX36" s="7">
        <v>767.30300007777373</v>
      </c>
      <c r="CY36" s="7">
        <v>594.66534332090168</v>
      </c>
      <c r="CZ36" s="7">
        <v>234.19619656968257</v>
      </c>
      <c r="DA36" s="43">
        <v>1595.8795466830823</v>
      </c>
      <c r="DB36" s="7">
        <v>109.46752717861298</v>
      </c>
      <c r="DC36" s="7">
        <v>44.704857575491772</v>
      </c>
      <c r="DE36" s="7">
        <v>1006.3329782055323</v>
      </c>
      <c r="DF36" s="7">
        <v>595.75092228148173</v>
      </c>
      <c r="DG36" s="7">
        <v>238.3231413370047</v>
      </c>
      <c r="DH36" s="43">
        <v>1840.3603453060296</v>
      </c>
      <c r="DI36" s="7">
        <v>129.74839529841671</v>
      </c>
      <c r="DJ36" s="7">
        <v>52.896814400689678</v>
      </c>
      <c r="DL36" s="45">
        <v>43</v>
      </c>
      <c r="DM36" s="44">
        <f t="shared" si="5"/>
        <v>17.916666666666668</v>
      </c>
      <c r="DN36" s="7">
        <v>574.87701982418741</v>
      </c>
      <c r="DO36" s="7">
        <v>692.51886880849861</v>
      </c>
      <c r="DP36" s="7">
        <v>230.65920366926312</v>
      </c>
      <c r="DQ36" s="43">
        <v>1497.9604206178669</v>
      </c>
      <c r="DR36" s="7">
        <v>99.80376297939597</v>
      </c>
      <c r="DS36" s="7">
        <v>40.741521938975069</v>
      </c>
      <c r="DU36" s="7">
        <v>857.08997601922783</v>
      </c>
      <c r="DV36" s="7">
        <v>693.6983596943162</v>
      </c>
      <c r="DW36" s="7">
        <v>234.19619656968257</v>
      </c>
      <c r="DX36" s="43">
        <v>1785.0943148107465</v>
      </c>
      <c r="DY36" s="7">
        <v>122.92214403854038</v>
      </c>
      <c r="DZ36" s="7">
        <v>50.173431397895413</v>
      </c>
      <c r="EB36" s="7">
        <v>1133.7889438164657</v>
      </c>
      <c r="EC36" s="7">
        <v>695.10532378605694</v>
      </c>
      <c r="ED36" s="7">
        <v>238.3231413370047</v>
      </c>
      <c r="EE36" s="43">
        <v>2067.1410719455471</v>
      </c>
      <c r="EF36" s="7">
        <v>146.39685544625797</v>
      </c>
      <c r="EG36" s="7">
        <v>59.859210312430967</v>
      </c>
    </row>
    <row r="37" spans="1:137" x14ac:dyDescent="0.25">
      <c r="A37" s="45">
        <v>44</v>
      </c>
      <c r="B37" s="44">
        <f t="shared" si="0"/>
        <v>18.333333333333336</v>
      </c>
      <c r="C37" s="7">
        <v>166.11189176441366</v>
      </c>
      <c r="D37" s="7">
        <v>202.16723638133416</v>
      </c>
      <c r="E37" s="7">
        <v>235.91204740067883</v>
      </c>
      <c r="F37" s="43">
        <v>604.25613616847488</v>
      </c>
      <c r="G37" s="7">
        <v>37.546552059242863</v>
      </c>
      <c r="H37" s="7">
        <v>15.358562661825696</v>
      </c>
      <c r="J37" s="7">
        <v>215.43628045320557</v>
      </c>
      <c r="K37" s="7">
        <v>202.37623720850664</v>
      </c>
      <c r="L37" s="7">
        <v>239.37274801613302</v>
      </c>
      <c r="M37" s="43">
        <v>657.25450514741215</v>
      </c>
      <c r="N37" s="7">
        <v>42.958568376170803</v>
      </c>
      <c r="O37" s="7">
        <v>17.475204311546349</v>
      </c>
      <c r="Q37" s="7">
        <v>277.87617296526344</v>
      </c>
      <c r="R37" s="7">
        <v>202.7988399365008</v>
      </c>
      <c r="S37" s="7">
        <v>243.41343817196551</v>
      </c>
      <c r="T37" s="43">
        <v>724.09815502084643</v>
      </c>
      <c r="U37" s="7">
        <v>49.062700691646185</v>
      </c>
      <c r="V37" s="7">
        <v>19.92577649669559</v>
      </c>
      <c r="X37" s="45">
        <v>44</v>
      </c>
      <c r="Y37" s="44">
        <f t="shared" si="1"/>
        <v>18.333333333333336</v>
      </c>
      <c r="Z37" s="7">
        <v>257.01007779877176</v>
      </c>
      <c r="AA37" s="7">
        <v>303.10929543170045</v>
      </c>
      <c r="AB37" s="7">
        <v>235.91204740067883</v>
      </c>
      <c r="AC37" s="43">
        <v>796.09626825482087</v>
      </c>
      <c r="AD37" s="7">
        <v>50.324395696949097</v>
      </c>
      <c r="AE37" s="7">
        <v>20.679628165949044</v>
      </c>
      <c r="AG37" s="7">
        <v>360.87882562943298</v>
      </c>
      <c r="AH37" s="7">
        <v>303.59906132477676</v>
      </c>
      <c r="AI37" s="7">
        <v>238.95530791063555</v>
      </c>
      <c r="AJ37" s="43">
        <v>903.62744806723583</v>
      </c>
      <c r="AK37" s="7">
        <v>60.721414855279633</v>
      </c>
      <c r="AL37" s="7">
        <v>24.746807955799483</v>
      </c>
      <c r="AN37" s="7">
        <v>463.51032690073237</v>
      </c>
      <c r="AO37" s="7">
        <v>304.29654646685611</v>
      </c>
      <c r="AP37" s="7">
        <v>243.41343817196551</v>
      </c>
      <c r="AQ37" s="43">
        <v>1010.9205380185125</v>
      </c>
      <c r="AR37" s="7">
        <v>69.127627664163413</v>
      </c>
      <c r="AS37" s="7">
        <v>28.240597967376775</v>
      </c>
      <c r="AU37" s="45">
        <v>44</v>
      </c>
      <c r="AV37" s="44">
        <f t="shared" si="2"/>
        <v>18.333333333333336</v>
      </c>
      <c r="AW37" s="7">
        <v>347.80963174196717</v>
      </c>
      <c r="AX37" s="7">
        <v>404.09631597644244</v>
      </c>
      <c r="AY37" s="7">
        <v>235.91204740067883</v>
      </c>
      <c r="AZ37" s="43">
        <v>988.09609827202519</v>
      </c>
      <c r="BA37" s="7">
        <v>63.257440606828332</v>
      </c>
      <c r="BB37" s="7">
        <v>25.83426251853529</v>
      </c>
      <c r="BD37" s="7">
        <v>496.75255485768128</v>
      </c>
      <c r="BE37" s="7">
        <v>404.7989495619409</v>
      </c>
      <c r="BF37" s="7">
        <v>239.37274801613302</v>
      </c>
      <c r="BG37" s="43">
        <v>1140.9708085925145</v>
      </c>
      <c r="BH37" s="7">
        <v>75.741136858356995</v>
      </c>
      <c r="BI37" s="7">
        <v>30.786163156153972</v>
      </c>
      <c r="BK37" s="7">
        <v>649.11507289775432</v>
      </c>
      <c r="BL37" s="7">
        <v>405.59947989249264</v>
      </c>
      <c r="BM37" s="7">
        <v>243.41343817196551</v>
      </c>
      <c r="BN37" s="43">
        <v>1298.2100232518483</v>
      </c>
      <c r="BO37" s="7">
        <v>88.912272925680313</v>
      </c>
      <c r="BP37" s="7">
        <v>36.336178707205718</v>
      </c>
      <c r="BR37" s="45">
        <v>44</v>
      </c>
      <c r="BS37" s="44">
        <f t="shared" si="3"/>
        <v>18.333333333333336</v>
      </c>
      <c r="BT37" s="7">
        <v>476.03707575744176</v>
      </c>
      <c r="BU37" s="7">
        <v>505.08995068715859</v>
      </c>
      <c r="BV37" s="7">
        <v>235.91204740067883</v>
      </c>
      <c r="BW37" s="43">
        <v>1217.1648650891561</v>
      </c>
      <c r="BX37" s="7">
        <v>78.342833073118356</v>
      </c>
      <c r="BY37" s="7">
        <v>32.04060273498051</v>
      </c>
      <c r="CA37" s="7">
        <v>687.20847031658877</v>
      </c>
      <c r="CB37" s="7">
        <v>506.04251747246576</v>
      </c>
      <c r="CC37" s="7">
        <v>239.37274801613302</v>
      </c>
      <c r="CD37" s="43">
        <v>1432.7745952583284</v>
      </c>
      <c r="CE37" s="7">
        <v>95.485721625020091</v>
      </c>
      <c r="CF37" s="7">
        <v>38.944066131576264</v>
      </c>
      <c r="CH37" s="7">
        <v>891.33658829238391</v>
      </c>
      <c r="CI37" s="7">
        <v>507.10278145160942</v>
      </c>
      <c r="CJ37" s="7">
        <v>243.41343817196551</v>
      </c>
      <c r="CK37" s="43">
        <v>1641.7440567198423</v>
      </c>
      <c r="CL37" s="7">
        <v>112.32022984713402</v>
      </c>
      <c r="CM37" s="7">
        <v>45.91845091779075</v>
      </c>
      <c r="CO37" s="45">
        <v>44</v>
      </c>
      <c r="CP37" s="44">
        <f t="shared" si="4"/>
        <v>18.333333333333336</v>
      </c>
      <c r="CQ37" s="7">
        <v>529.67351163592502</v>
      </c>
      <c r="CR37" s="7">
        <v>606.32882362102498</v>
      </c>
      <c r="CS37" s="7">
        <v>235.91204740067883</v>
      </c>
      <c r="CT37" s="43">
        <v>1371.8466466346933</v>
      </c>
      <c r="CU37" s="7">
        <v>88.874189593305033</v>
      </c>
      <c r="CV37" s="7">
        <v>36.175428309300322</v>
      </c>
      <c r="CX37" s="7">
        <v>778.20902851135884</v>
      </c>
      <c r="CY37" s="7">
        <v>607.31983213957562</v>
      </c>
      <c r="CZ37" s="7">
        <v>239.37274801613302</v>
      </c>
      <c r="DA37" s="43">
        <v>1624.6144117595427</v>
      </c>
      <c r="DB37" s="7">
        <v>108.88430849817132</v>
      </c>
      <c r="DC37" s="7">
        <v>44.468137561432748</v>
      </c>
      <c r="DE37" s="7">
        <v>1020.1845697531751</v>
      </c>
      <c r="DF37" s="7">
        <v>608.36419248521975</v>
      </c>
      <c r="DG37" s="7">
        <v>243.41343817196551</v>
      </c>
      <c r="DH37" s="43">
        <v>1871.9195853098727</v>
      </c>
      <c r="DI37" s="7">
        <v>128.95644552908061</v>
      </c>
      <c r="DJ37" s="7">
        <v>52.572609055933668</v>
      </c>
      <c r="DL37" s="45">
        <v>44</v>
      </c>
      <c r="DM37" s="44">
        <f t="shared" si="5"/>
        <v>18.333333333333336</v>
      </c>
      <c r="DN37" s="7">
        <v>583.238321801599</v>
      </c>
      <c r="DO37" s="7">
        <v>707.33143224304467</v>
      </c>
      <c r="DP37" s="7">
        <v>235.91204740067883</v>
      </c>
      <c r="DQ37" s="43">
        <v>1526.3802647136106</v>
      </c>
      <c r="DR37" s="7">
        <v>99.356061534189891</v>
      </c>
      <c r="DS37" s="7">
        <v>40.557263325507996</v>
      </c>
      <c r="DU37" s="7">
        <v>868.9894371833193</v>
      </c>
      <c r="DV37" s="7">
        <v>708.46316164149698</v>
      </c>
      <c r="DW37" s="7">
        <v>239.37274801613302</v>
      </c>
      <c r="DX37" s="43">
        <v>1816.9363484730138</v>
      </c>
      <c r="DY37" s="7">
        <v>122.25243492269497</v>
      </c>
      <c r="DZ37" s="7">
        <v>49.899172924200606</v>
      </c>
      <c r="EB37" s="7">
        <v>1149.0701461486879</v>
      </c>
      <c r="EC37" s="7">
        <v>709.8235299448196</v>
      </c>
      <c r="ED37" s="7">
        <v>243.41343817196551</v>
      </c>
      <c r="EE37" s="43">
        <v>2102.226523976964</v>
      </c>
      <c r="EF37" s="7">
        <v>145.4826760125197</v>
      </c>
      <c r="EG37" s="7">
        <v>59.48366478091728</v>
      </c>
    </row>
    <row r="38" spans="1:137" x14ac:dyDescent="0.25">
      <c r="A38" s="45">
        <v>45</v>
      </c>
      <c r="B38" s="44">
        <f t="shared" si="0"/>
        <v>18.75</v>
      </c>
      <c r="C38" s="7">
        <v>169.00288119176273</v>
      </c>
      <c r="D38" s="7">
        <v>206.39645633590692</v>
      </c>
      <c r="E38" s="7">
        <v>241.16489113209457</v>
      </c>
      <c r="F38" s="43">
        <v>616.62899277593385</v>
      </c>
      <c r="G38" s="7">
        <v>37.433026564119899</v>
      </c>
      <c r="H38" s="7">
        <v>15.309962698814909</v>
      </c>
      <c r="J38" s="7">
        <v>218.58247854132179</v>
      </c>
      <c r="K38" s="7">
        <v>206.59450525043943</v>
      </c>
      <c r="L38" s="7">
        <v>244.54929946258343</v>
      </c>
      <c r="M38" s="43">
        <v>669.79493578991924</v>
      </c>
      <c r="N38" s="7">
        <v>42.766226257627736</v>
      </c>
      <c r="O38" s="7">
        <v>17.395717761444335</v>
      </c>
      <c r="Q38" s="7">
        <v>281.52145748912181</v>
      </c>
      <c r="R38" s="7">
        <v>207.00223129898126</v>
      </c>
      <c r="S38" s="7">
        <v>248.50373500692632</v>
      </c>
      <c r="T38" s="43">
        <v>737.03619835657275</v>
      </c>
      <c r="U38" s="7">
        <v>48.787331297019463</v>
      </c>
      <c r="V38" s="7">
        <v>19.813167709750008</v>
      </c>
      <c r="X38" s="45">
        <v>45</v>
      </c>
      <c r="Y38" s="44">
        <f t="shared" si="1"/>
        <v>18.75</v>
      </c>
      <c r="Z38" s="7">
        <v>261.12207557875502</v>
      </c>
      <c r="AA38" s="7">
        <v>309.45943904583964</v>
      </c>
      <c r="AB38" s="7">
        <v>241.16489113209457</v>
      </c>
      <c r="AC38" s="43">
        <v>811.80607463327294</v>
      </c>
      <c r="AD38" s="7">
        <v>50.138768888108636</v>
      </c>
      <c r="AE38" s="7">
        <v>20.605387833255335</v>
      </c>
      <c r="AG38" s="7">
        <v>365.86434048861588</v>
      </c>
      <c r="AH38" s="7">
        <v>309.92616245042211</v>
      </c>
      <c r="AI38" s="7">
        <v>244.14099849102871</v>
      </c>
      <c r="AJ38" s="43">
        <v>920.11972343695186</v>
      </c>
      <c r="AK38" s="7">
        <v>60.402763441800019</v>
      </c>
      <c r="AL38" s="7">
        <v>24.616452375063623</v>
      </c>
      <c r="AN38" s="7">
        <v>469.71070263153734</v>
      </c>
      <c r="AO38" s="7">
        <v>310.60119902599837</v>
      </c>
      <c r="AP38" s="7">
        <v>248.50373500692632</v>
      </c>
      <c r="AQ38" s="43">
        <v>1028.514644277963</v>
      </c>
      <c r="AR38" s="7">
        <v>68.720336615279095</v>
      </c>
      <c r="AS38" s="7">
        <v>28.073893983909588</v>
      </c>
      <c r="AU38" s="45">
        <v>45</v>
      </c>
      <c r="AV38" s="44">
        <f t="shared" si="2"/>
        <v>18.75</v>
      </c>
      <c r="AW38" s="7">
        <v>353.14552339222189</v>
      </c>
      <c r="AX38" s="7">
        <v>412.56379261421097</v>
      </c>
      <c r="AY38" s="7">
        <v>241.16489113209457</v>
      </c>
      <c r="AZ38" s="43">
        <v>1007.1450747015116</v>
      </c>
      <c r="BA38" s="7">
        <v>63.002291868574012</v>
      </c>
      <c r="BB38" s="7">
        <v>25.727707987481811</v>
      </c>
      <c r="BD38" s="7">
        <v>503.77932996260779</v>
      </c>
      <c r="BE38" s="7">
        <v>413.23688123518792</v>
      </c>
      <c r="BF38" s="7">
        <v>244.54929946258343</v>
      </c>
      <c r="BG38" s="43">
        <v>1161.6134553512766</v>
      </c>
      <c r="BH38" s="7">
        <v>75.355451087979731</v>
      </c>
      <c r="BI38" s="7">
        <v>30.630607906325629</v>
      </c>
      <c r="BK38" s="7">
        <v>657.86138460394318</v>
      </c>
      <c r="BL38" s="7">
        <v>414.01207609577358</v>
      </c>
      <c r="BM38" s="7">
        <v>248.50373500692632</v>
      </c>
      <c r="BN38" s="43">
        <v>1320.4573573112905</v>
      </c>
      <c r="BO38" s="7">
        <v>88.375960422322933</v>
      </c>
      <c r="BP38" s="7">
        <v>36.118419463129982</v>
      </c>
      <c r="BR38" s="45">
        <v>45</v>
      </c>
      <c r="BS38" s="44">
        <f t="shared" si="3"/>
        <v>18.75</v>
      </c>
      <c r="BT38" s="7">
        <v>483.2464932162934</v>
      </c>
      <c r="BU38" s="7">
        <v>515.66924087435837</v>
      </c>
      <c r="BV38" s="7">
        <v>241.16489113209457</v>
      </c>
      <c r="BW38" s="43">
        <v>1240.2063532776938</v>
      </c>
      <c r="BX38" s="7">
        <v>78.010987157621003</v>
      </c>
      <c r="BY38" s="7">
        <v>31.907587293205172</v>
      </c>
      <c r="CA38" s="7">
        <v>697.11846637001031</v>
      </c>
      <c r="CB38" s="7">
        <v>516.58747567212038</v>
      </c>
      <c r="CC38" s="7">
        <v>244.54929946258343</v>
      </c>
      <c r="CD38" s="43">
        <v>1458.4038488826848</v>
      </c>
      <c r="CE38" s="7">
        <v>94.991646151471642</v>
      </c>
      <c r="CF38" s="7">
        <v>38.742100868647782</v>
      </c>
      <c r="CH38" s="7">
        <v>903.76095431250758</v>
      </c>
      <c r="CI38" s="7">
        <v>517.61610299341623</v>
      </c>
      <c r="CJ38" s="7">
        <v>248.50373500692632</v>
      </c>
      <c r="CK38" s="43">
        <v>1669.7704849042225</v>
      </c>
      <c r="CL38" s="7">
        <v>111.64907171500097</v>
      </c>
      <c r="CM38" s="7">
        <v>45.644925150493663</v>
      </c>
      <c r="CO38" s="45">
        <v>45</v>
      </c>
      <c r="CP38" s="44">
        <f t="shared" si="4"/>
        <v>18.75</v>
      </c>
      <c r="CQ38" s="7">
        <v>537.4560113305854</v>
      </c>
      <c r="CR38" s="7">
        <v>619.02529889960545</v>
      </c>
      <c r="CS38" s="7">
        <v>241.16489113209457</v>
      </c>
      <c r="CT38" s="43">
        <v>1397.5788834894222</v>
      </c>
      <c r="CU38" s="7">
        <v>88.484935620293413</v>
      </c>
      <c r="CV38" s="7">
        <v>36.016671868328004</v>
      </c>
      <c r="CX38" s="7">
        <v>789.11505694494394</v>
      </c>
      <c r="CY38" s="7">
        <v>619.97432095824968</v>
      </c>
      <c r="CZ38" s="7">
        <v>244.54929946258343</v>
      </c>
      <c r="DA38" s="43">
        <v>1653.3492768360031</v>
      </c>
      <c r="DB38" s="7">
        <v>108.30108981772966</v>
      </c>
      <c r="DC38" s="7">
        <v>44.231417547373724</v>
      </c>
      <c r="DE38" s="7">
        <v>1034.0361613008176</v>
      </c>
      <c r="DF38" s="7">
        <v>620.97746268895787</v>
      </c>
      <c r="DG38" s="7">
        <v>248.50373500692632</v>
      </c>
      <c r="DH38" s="43">
        <v>1903.4788253137158</v>
      </c>
      <c r="DI38" s="7">
        <v>128.16449575974451</v>
      </c>
      <c r="DJ38" s="7">
        <v>52.248403711177659</v>
      </c>
      <c r="DL38" s="45">
        <v>45</v>
      </c>
      <c r="DM38" s="44">
        <f t="shared" si="5"/>
        <v>18.75</v>
      </c>
      <c r="DN38" s="7">
        <v>591.5996237790107</v>
      </c>
      <c r="DO38" s="7">
        <v>722.14399567759062</v>
      </c>
      <c r="DP38" s="7">
        <v>241.16489113209457</v>
      </c>
      <c r="DQ38" s="43">
        <v>1554.8001088093542</v>
      </c>
      <c r="DR38" s="7">
        <v>98.908360088983812</v>
      </c>
      <c r="DS38" s="7">
        <v>40.373004712040924</v>
      </c>
      <c r="DU38" s="7">
        <v>880.88889834741087</v>
      </c>
      <c r="DV38" s="7">
        <v>723.22796358867777</v>
      </c>
      <c r="DW38" s="7">
        <v>244.54929946258343</v>
      </c>
      <c r="DX38" s="43">
        <v>1848.7783821352814</v>
      </c>
      <c r="DY38" s="7">
        <v>121.58272580684957</v>
      </c>
      <c r="DZ38" s="7">
        <v>49.624914450505798</v>
      </c>
      <c r="EB38" s="7">
        <v>1164.3513484809096</v>
      </c>
      <c r="EC38" s="7">
        <v>724.54173610358225</v>
      </c>
      <c r="ED38" s="7">
        <v>248.50373500692632</v>
      </c>
      <c r="EE38" s="43">
        <v>2137.3119760083814</v>
      </c>
      <c r="EF38" s="7">
        <v>144.56849657878143</v>
      </c>
      <c r="EG38" s="7">
        <v>59.108119249403593</v>
      </c>
    </row>
    <row r="39" spans="1:137" x14ac:dyDescent="0.25">
      <c r="A39" s="45">
        <v>46</v>
      </c>
      <c r="B39" s="44">
        <f t="shared" si="0"/>
        <v>19.166666666666668</v>
      </c>
      <c r="C39" s="7">
        <v>171.89387061911177</v>
      </c>
      <c r="D39" s="7">
        <v>210.6256762904797</v>
      </c>
      <c r="E39" s="7">
        <v>246.41773486351028</v>
      </c>
      <c r="F39" s="43">
        <v>629.00184938339282</v>
      </c>
      <c r="G39" s="7">
        <v>37.319501068996935</v>
      </c>
      <c r="H39" s="7">
        <v>15.261362735804124</v>
      </c>
      <c r="J39" s="7">
        <v>221.72867662943798</v>
      </c>
      <c r="K39" s="7">
        <v>210.81277329237224</v>
      </c>
      <c r="L39" s="7">
        <v>249.72585090903385</v>
      </c>
      <c r="M39" s="43">
        <v>682.33536643242633</v>
      </c>
      <c r="N39" s="7">
        <v>42.573884139084662</v>
      </c>
      <c r="O39" s="7">
        <v>17.316231211342323</v>
      </c>
      <c r="Q39" s="7">
        <v>285.16674201298019</v>
      </c>
      <c r="R39" s="7">
        <v>211.20562266146172</v>
      </c>
      <c r="S39" s="7">
        <v>253.5940318418871</v>
      </c>
      <c r="T39" s="43">
        <v>749.97424169229919</v>
      </c>
      <c r="U39" s="7">
        <v>48.511961902392756</v>
      </c>
      <c r="V39" s="7">
        <v>19.700558922804422</v>
      </c>
      <c r="X39" s="45">
        <v>46</v>
      </c>
      <c r="Y39" s="44">
        <f t="shared" si="1"/>
        <v>19.166666666666668</v>
      </c>
      <c r="Z39" s="7">
        <v>265.23407335873833</v>
      </c>
      <c r="AA39" s="7">
        <v>315.8095826599789</v>
      </c>
      <c r="AB39" s="7">
        <v>246.41773486351028</v>
      </c>
      <c r="AC39" s="43">
        <v>827.5158810117249</v>
      </c>
      <c r="AD39" s="7">
        <v>49.953142079268176</v>
      </c>
      <c r="AE39" s="7">
        <v>20.531147500561627</v>
      </c>
      <c r="AG39" s="7">
        <v>370.84985534779867</v>
      </c>
      <c r="AH39" s="7">
        <v>316.25326357606752</v>
      </c>
      <c r="AI39" s="7">
        <v>249.32668907142187</v>
      </c>
      <c r="AJ39" s="43">
        <v>936.61199880666788</v>
      </c>
      <c r="AK39" s="7">
        <v>60.084112028320405</v>
      </c>
      <c r="AL39" s="7">
        <v>24.486096794327768</v>
      </c>
      <c r="AN39" s="7">
        <v>475.91107836234232</v>
      </c>
      <c r="AO39" s="7">
        <v>316.90585158514062</v>
      </c>
      <c r="AP39" s="7">
        <v>253.5940318418871</v>
      </c>
      <c r="AQ39" s="43">
        <v>1046.1087505374135</v>
      </c>
      <c r="AR39" s="7">
        <v>68.313045566394777</v>
      </c>
      <c r="AS39" s="7">
        <v>27.907190000442398</v>
      </c>
      <c r="AU39" s="45">
        <v>46</v>
      </c>
      <c r="AV39" s="44">
        <f t="shared" si="2"/>
        <v>19.166666666666668</v>
      </c>
      <c r="AW39" s="7">
        <v>358.48141504247656</v>
      </c>
      <c r="AX39" s="7">
        <v>421.03126925197944</v>
      </c>
      <c r="AY39" s="7">
        <v>246.41773486351028</v>
      </c>
      <c r="AZ39" s="43">
        <v>1026.1940511309981</v>
      </c>
      <c r="BA39" s="7">
        <v>62.747143130319692</v>
      </c>
      <c r="BB39" s="7">
        <v>25.621153456428331</v>
      </c>
      <c r="BD39" s="7">
        <v>510.8061050675343</v>
      </c>
      <c r="BE39" s="7">
        <v>421.674812908435</v>
      </c>
      <c r="BF39" s="7">
        <v>249.72585090903385</v>
      </c>
      <c r="BG39" s="43">
        <v>1182.2561021100387</v>
      </c>
      <c r="BH39" s="7">
        <v>74.969765317602452</v>
      </c>
      <c r="BI39" s="7">
        <v>30.475052656497283</v>
      </c>
      <c r="BK39" s="7">
        <v>666.60769631013227</v>
      </c>
      <c r="BL39" s="7">
        <v>422.42467229905458</v>
      </c>
      <c r="BM39" s="7">
        <v>253.5940318418871</v>
      </c>
      <c r="BN39" s="43">
        <v>1342.7046913707327</v>
      </c>
      <c r="BO39" s="7">
        <v>87.839647918965539</v>
      </c>
      <c r="BP39" s="7">
        <v>35.900660219054259</v>
      </c>
      <c r="BR39" s="45">
        <v>46</v>
      </c>
      <c r="BS39" s="44">
        <f t="shared" si="3"/>
        <v>19.166666666666668</v>
      </c>
      <c r="BT39" s="7">
        <v>490.45591067514511</v>
      </c>
      <c r="BU39" s="7">
        <v>526.24853106155797</v>
      </c>
      <c r="BV39" s="7">
        <v>246.41773486351028</v>
      </c>
      <c r="BW39" s="43">
        <v>1263.2478414662312</v>
      </c>
      <c r="BX39" s="7">
        <v>77.679141242123663</v>
      </c>
      <c r="BY39" s="7">
        <v>31.77457185142984</v>
      </c>
      <c r="CA39" s="7">
        <v>707.02846242343162</v>
      </c>
      <c r="CB39" s="7">
        <v>527.13243387177499</v>
      </c>
      <c r="CC39" s="7">
        <v>249.72585090903385</v>
      </c>
      <c r="CD39" s="43">
        <v>1484.0331025070411</v>
      </c>
      <c r="CE39" s="7">
        <v>94.497570677923193</v>
      </c>
      <c r="CF39" s="7">
        <v>38.540135605719307</v>
      </c>
      <c r="CH39" s="7">
        <v>916.18532033263125</v>
      </c>
      <c r="CI39" s="7">
        <v>528.12942453522305</v>
      </c>
      <c r="CJ39" s="7">
        <v>253.5940318418871</v>
      </c>
      <c r="CK39" s="43">
        <v>1697.7969130886024</v>
      </c>
      <c r="CL39" s="7">
        <v>110.97791358286794</v>
      </c>
      <c r="CM39" s="7">
        <v>45.371399383196575</v>
      </c>
      <c r="CO39" s="45">
        <v>46</v>
      </c>
      <c r="CP39" s="44">
        <f t="shared" si="4"/>
        <v>19.166666666666668</v>
      </c>
      <c r="CQ39" s="7">
        <v>545.23851102524577</v>
      </c>
      <c r="CR39" s="7">
        <v>631.72177417818602</v>
      </c>
      <c r="CS39" s="7">
        <v>246.41773486351028</v>
      </c>
      <c r="CT39" s="43">
        <v>1423.3111203441508</v>
      </c>
      <c r="CU39" s="7">
        <v>88.095681647281779</v>
      </c>
      <c r="CV39" s="7">
        <v>35.857915427355678</v>
      </c>
      <c r="CX39" s="7">
        <v>800.02108537852905</v>
      </c>
      <c r="CY39" s="7">
        <v>632.62880977692373</v>
      </c>
      <c r="CZ39" s="7">
        <v>249.72585090903385</v>
      </c>
      <c r="DA39" s="43">
        <v>1682.0841419124636</v>
      </c>
      <c r="DB39" s="7">
        <v>107.717871137288</v>
      </c>
      <c r="DC39" s="7">
        <v>43.994697533314699</v>
      </c>
      <c r="DE39" s="7">
        <v>1047.8877528484604</v>
      </c>
      <c r="DF39" s="7">
        <v>633.59073289269588</v>
      </c>
      <c r="DG39" s="7">
        <v>253.5940318418871</v>
      </c>
      <c r="DH39" s="43">
        <v>1935.0380653175589</v>
      </c>
      <c r="DI39" s="7">
        <v>127.3725459904084</v>
      </c>
      <c r="DJ39" s="7">
        <v>51.924198366421649</v>
      </c>
      <c r="DL39" s="45">
        <v>46</v>
      </c>
      <c r="DM39" s="44">
        <f t="shared" si="5"/>
        <v>19.166666666666668</v>
      </c>
      <c r="DN39" s="7">
        <v>599.96092575642228</v>
      </c>
      <c r="DO39" s="7">
        <v>736.95655911213657</v>
      </c>
      <c r="DP39" s="7">
        <v>246.41773486351028</v>
      </c>
      <c r="DQ39" s="43">
        <v>1583.2199529050977</v>
      </c>
      <c r="DR39" s="7">
        <v>98.46065864377772</v>
      </c>
      <c r="DS39" s="7">
        <v>40.188746098573851</v>
      </c>
      <c r="DU39" s="7">
        <v>892.78835951150234</v>
      </c>
      <c r="DV39" s="7">
        <v>737.99276553585844</v>
      </c>
      <c r="DW39" s="7">
        <v>249.72585090903385</v>
      </c>
      <c r="DX39" s="43">
        <v>1880.6204157975487</v>
      </c>
      <c r="DY39" s="7">
        <v>120.91301669100415</v>
      </c>
      <c r="DZ39" s="7">
        <v>49.350655976810991</v>
      </c>
      <c r="EB39" s="7">
        <v>1179.6325508131315</v>
      </c>
      <c r="EC39" s="7">
        <v>739.25994226234491</v>
      </c>
      <c r="ED39" s="7">
        <v>253.5940318418871</v>
      </c>
      <c r="EE39" s="43">
        <v>2172.3974280397988</v>
      </c>
      <c r="EF39" s="7">
        <v>143.65431714504317</v>
      </c>
      <c r="EG39" s="7">
        <v>58.732573717889906</v>
      </c>
    </row>
    <row r="40" spans="1:137" x14ac:dyDescent="0.25">
      <c r="A40" s="45">
        <v>47</v>
      </c>
      <c r="B40" s="44">
        <f t="shared" si="0"/>
        <v>19.583333333333336</v>
      </c>
      <c r="C40" s="7">
        <v>174.78486004646081</v>
      </c>
      <c r="D40" s="7">
        <v>214.85489624505246</v>
      </c>
      <c r="E40" s="7">
        <v>251.67057859492598</v>
      </c>
      <c r="F40" s="43">
        <v>641.37470599085179</v>
      </c>
      <c r="G40" s="7">
        <v>37.205975573873971</v>
      </c>
      <c r="H40" s="7">
        <v>15.212762772793337</v>
      </c>
      <c r="J40" s="7">
        <v>224.87487471755421</v>
      </c>
      <c r="K40" s="7">
        <v>215.03104133430503</v>
      </c>
      <c r="L40" s="7">
        <v>254.90240235548427</v>
      </c>
      <c r="M40" s="43">
        <v>694.87579707493353</v>
      </c>
      <c r="N40" s="7">
        <v>42.381542020541595</v>
      </c>
      <c r="O40" s="7">
        <v>17.236744661240312</v>
      </c>
      <c r="Q40" s="7">
        <v>288.81202653683863</v>
      </c>
      <c r="R40" s="7">
        <v>215.40901402394221</v>
      </c>
      <c r="S40" s="7">
        <v>258.68432867684794</v>
      </c>
      <c r="T40" s="43">
        <v>762.91228502802562</v>
      </c>
      <c r="U40" s="7">
        <v>48.236592507766041</v>
      </c>
      <c r="V40" s="7">
        <v>19.587950135858836</v>
      </c>
      <c r="X40" s="45">
        <v>47</v>
      </c>
      <c r="Y40" s="44">
        <f t="shared" si="1"/>
        <v>19.583333333333336</v>
      </c>
      <c r="Z40" s="7">
        <v>269.34607113872164</v>
      </c>
      <c r="AA40" s="7">
        <v>322.1597262741181</v>
      </c>
      <c r="AB40" s="7">
        <v>251.67057859492598</v>
      </c>
      <c r="AC40" s="43">
        <v>843.22568739017697</v>
      </c>
      <c r="AD40" s="7">
        <v>49.767515270427722</v>
      </c>
      <c r="AE40" s="7">
        <v>20.456907167867914</v>
      </c>
      <c r="AG40" s="7">
        <v>375.83537020698157</v>
      </c>
      <c r="AH40" s="7">
        <v>322.58036470171294</v>
      </c>
      <c r="AI40" s="7">
        <v>254.51237965181502</v>
      </c>
      <c r="AJ40" s="43">
        <v>953.10427417638391</v>
      </c>
      <c r="AK40" s="7">
        <v>59.765460614840798</v>
      </c>
      <c r="AL40" s="7">
        <v>24.355741213591909</v>
      </c>
      <c r="AN40" s="7">
        <v>482.1114540931473</v>
      </c>
      <c r="AO40" s="7">
        <v>323.21050414428282</v>
      </c>
      <c r="AP40" s="7">
        <v>258.68432867684794</v>
      </c>
      <c r="AQ40" s="43">
        <v>1063.7028567968641</v>
      </c>
      <c r="AR40" s="7">
        <v>67.905754517510445</v>
      </c>
      <c r="AS40" s="7">
        <v>27.740486016975211</v>
      </c>
      <c r="AU40" s="45">
        <v>47</v>
      </c>
      <c r="AV40" s="44">
        <f t="shared" si="2"/>
        <v>19.583333333333336</v>
      </c>
      <c r="AW40" s="7">
        <v>363.81730669273122</v>
      </c>
      <c r="AX40" s="7">
        <v>429.49874588974797</v>
      </c>
      <c r="AY40" s="7">
        <v>251.67057859492598</v>
      </c>
      <c r="AZ40" s="43">
        <v>1045.2430275604843</v>
      </c>
      <c r="BA40" s="7">
        <v>62.491994392065365</v>
      </c>
      <c r="BB40" s="7">
        <v>25.514598925374852</v>
      </c>
      <c r="BD40" s="7">
        <v>517.83288017246082</v>
      </c>
      <c r="BE40" s="7">
        <v>430.11274458168202</v>
      </c>
      <c r="BF40" s="7">
        <v>254.90240235548427</v>
      </c>
      <c r="BG40" s="43">
        <v>1202.8987488688008</v>
      </c>
      <c r="BH40" s="7">
        <v>74.584079547225187</v>
      </c>
      <c r="BI40" s="7">
        <v>30.319497406668937</v>
      </c>
      <c r="BK40" s="7">
        <v>675.35400801632113</v>
      </c>
      <c r="BL40" s="7">
        <v>430.83726850233552</v>
      </c>
      <c r="BM40" s="7">
        <v>258.68432867684794</v>
      </c>
      <c r="BN40" s="43">
        <v>1364.9520254301751</v>
      </c>
      <c r="BO40" s="7">
        <v>87.30333541560816</v>
      </c>
      <c r="BP40" s="7">
        <v>35.682900974978523</v>
      </c>
      <c r="BR40" s="45">
        <v>47</v>
      </c>
      <c r="BS40" s="44">
        <f t="shared" si="3"/>
        <v>19.583333333333336</v>
      </c>
      <c r="BT40" s="7">
        <v>497.66532813399675</v>
      </c>
      <c r="BU40" s="7">
        <v>536.8278212487578</v>
      </c>
      <c r="BV40" s="7">
        <v>251.67057859492598</v>
      </c>
      <c r="BW40" s="43">
        <v>1286.2893296547688</v>
      </c>
      <c r="BX40" s="7">
        <v>77.347295326626309</v>
      </c>
      <c r="BY40" s="7">
        <v>31.641556409654505</v>
      </c>
      <c r="CA40" s="7">
        <v>716.93845847685304</v>
      </c>
      <c r="CB40" s="7">
        <v>537.67739207142961</v>
      </c>
      <c r="CC40" s="7">
        <v>254.90240235548427</v>
      </c>
      <c r="CD40" s="43">
        <v>1509.6623561313975</v>
      </c>
      <c r="CE40" s="7">
        <v>94.00349520437473</v>
      </c>
      <c r="CF40" s="7">
        <v>38.338170342790825</v>
      </c>
      <c r="CH40" s="7">
        <v>928.60968635275492</v>
      </c>
      <c r="CI40" s="7">
        <v>538.64274607702987</v>
      </c>
      <c r="CJ40" s="7">
        <v>258.68432867684794</v>
      </c>
      <c r="CK40" s="43">
        <v>1725.8233412729824</v>
      </c>
      <c r="CL40" s="7">
        <v>110.30675545073491</v>
      </c>
      <c r="CM40" s="7">
        <v>45.097873615899481</v>
      </c>
      <c r="CO40" s="45">
        <v>47</v>
      </c>
      <c r="CP40" s="44">
        <f t="shared" si="4"/>
        <v>19.583333333333336</v>
      </c>
      <c r="CQ40" s="7">
        <v>553.02101071990614</v>
      </c>
      <c r="CR40" s="7">
        <v>644.41824945676649</v>
      </c>
      <c r="CS40" s="7">
        <v>251.67057859492598</v>
      </c>
      <c r="CT40" s="43">
        <v>1449.0433571988797</v>
      </c>
      <c r="CU40" s="7">
        <v>87.706427674270145</v>
      </c>
      <c r="CV40" s="7">
        <v>35.699158986383352</v>
      </c>
      <c r="CX40" s="7">
        <v>810.92711381211416</v>
      </c>
      <c r="CY40" s="7">
        <v>645.28329859559767</v>
      </c>
      <c r="CZ40" s="7">
        <v>254.90240235548427</v>
      </c>
      <c r="DA40" s="43">
        <v>1710.819006988924</v>
      </c>
      <c r="DB40" s="7">
        <v>107.13465245684635</v>
      </c>
      <c r="DC40" s="7">
        <v>43.757977519255675</v>
      </c>
      <c r="DE40" s="7">
        <v>1061.7393443961032</v>
      </c>
      <c r="DF40" s="7">
        <v>646.20400309643401</v>
      </c>
      <c r="DG40" s="7">
        <v>258.68432867684794</v>
      </c>
      <c r="DH40" s="43">
        <v>1966.597305321402</v>
      </c>
      <c r="DI40" s="7">
        <v>126.58059622107228</v>
      </c>
      <c r="DJ40" s="7">
        <v>51.599993021665647</v>
      </c>
      <c r="DL40" s="45">
        <v>47</v>
      </c>
      <c r="DM40" s="44">
        <f t="shared" si="5"/>
        <v>19.583333333333336</v>
      </c>
      <c r="DN40" s="7">
        <v>608.32222773383387</v>
      </c>
      <c r="DO40" s="7">
        <v>751.76912254668252</v>
      </c>
      <c r="DP40" s="7">
        <v>251.67057859492598</v>
      </c>
      <c r="DQ40" s="43">
        <v>1611.6397970008413</v>
      </c>
      <c r="DR40" s="7">
        <v>98.012957198571655</v>
      </c>
      <c r="DS40" s="7">
        <v>40.004487485106779</v>
      </c>
      <c r="DU40" s="7">
        <v>904.6878206755938</v>
      </c>
      <c r="DV40" s="7">
        <v>752.75756748303922</v>
      </c>
      <c r="DW40" s="7">
        <v>254.90240235548427</v>
      </c>
      <c r="DX40" s="43">
        <v>1912.4624494598163</v>
      </c>
      <c r="DY40" s="7">
        <v>120.24330757515872</v>
      </c>
      <c r="DZ40" s="7">
        <v>49.076397503116183</v>
      </c>
      <c r="EB40" s="7">
        <v>1194.9137531453534</v>
      </c>
      <c r="EC40" s="7">
        <v>753.97814842110756</v>
      </c>
      <c r="ED40" s="7">
        <v>258.68432867684794</v>
      </c>
      <c r="EE40" s="43">
        <v>2207.4828800712157</v>
      </c>
      <c r="EF40" s="7">
        <v>142.7401377113049</v>
      </c>
      <c r="EG40" s="7">
        <v>58.357028186376219</v>
      </c>
    </row>
    <row r="41" spans="1:137" x14ac:dyDescent="0.25">
      <c r="A41" s="45">
        <v>48</v>
      </c>
      <c r="B41" s="44">
        <f t="shared" si="0"/>
        <v>20</v>
      </c>
      <c r="C41" s="7">
        <v>177.67584947380985</v>
      </c>
      <c r="D41" s="7">
        <v>219.08411619962524</v>
      </c>
      <c r="E41" s="7">
        <v>256.92342232634172</v>
      </c>
      <c r="F41" s="43">
        <v>653.74756259831076</v>
      </c>
      <c r="G41" s="7">
        <v>37.092450078751007</v>
      </c>
      <c r="H41" s="7">
        <v>15.16416280978255</v>
      </c>
      <c r="J41" s="7">
        <v>228.02107280567043</v>
      </c>
      <c r="K41" s="7">
        <v>219.24930937623782</v>
      </c>
      <c r="L41" s="7">
        <v>260.07895380193469</v>
      </c>
      <c r="M41" s="43">
        <v>707.41622771744062</v>
      </c>
      <c r="N41" s="7">
        <v>42.189199901998521</v>
      </c>
      <c r="O41" s="7">
        <v>17.157258111138301</v>
      </c>
      <c r="Q41" s="7">
        <v>292.45731106069707</v>
      </c>
      <c r="R41" s="7">
        <v>219.61240538642267</v>
      </c>
      <c r="S41" s="7">
        <v>263.77462551180872</v>
      </c>
      <c r="T41" s="43">
        <v>775.85032836375206</v>
      </c>
      <c r="U41" s="7">
        <v>47.961223113139326</v>
      </c>
      <c r="V41" s="7">
        <v>19.475341348913251</v>
      </c>
      <c r="X41" s="45">
        <v>48</v>
      </c>
      <c r="Y41" s="44">
        <f t="shared" si="1"/>
        <v>20</v>
      </c>
      <c r="Z41" s="7">
        <v>273.45806891870495</v>
      </c>
      <c r="AA41" s="7">
        <v>328.5098698882573</v>
      </c>
      <c r="AB41" s="7">
        <v>256.92342232634172</v>
      </c>
      <c r="AC41" s="43">
        <v>858.93549376862904</v>
      </c>
      <c r="AD41" s="7">
        <v>49.581888461587269</v>
      </c>
      <c r="AE41" s="7">
        <v>20.382666835174206</v>
      </c>
      <c r="AG41" s="7">
        <v>380.82088506616435</v>
      </c>
      <c r="AH41" s="7">
        <v>328.90746582735829</v>
      </c>
      <c r="AI41" s="7">
        <v>259.69807023220818</v>
      </c>
      <c r="AJ41" s="43">
        <v>969.59654954609982</v>
      </c>
      <c r="AK41" s="7">
        <v>59.446809201361191</v>
      </c>
      <c r="AL41" s="7">
        <v>24.225385632856053</v>
      </c>
      <c r="AN41" s="7">
        <v>488.31182982395234</v>
      </c>
      <c r="AO41" s="7">
        <v>329.51515670342508</v>
      </c>
      <c r="AP41" s="7">
        <v>263.77462551180872</v>
      </c>
      <c r="AQ41" s="43">
        <v>1081.2969630563146</v>
      </c>
      <c r="AR41" s="7">
        <v>67.498463468626127</v>
      </c>
      <c r="AS41" s="7">
        <v>27.573782033508024</v>
      </c>
      <c r="AU41" s="45">
        <v>48</v>
      </c>
      <c r="AV41" s="44">
        <f t="shared" si="2"/>
        <v>20</v>
      </c>
      <c r="AW41" s="7">
        <v>369.15319834298589</v>
      </c>
      <c r="AX41" s="7">
        <v>437.96622252751649</v>
      </c>
      <c r="AY41" s="7">
        <v>256.92342232634172</v>
      </c>
      <c r="AZ41" s="43">
        <v>1064.2920039899709</v>
      </c>
      <c r="BA41" s="7">
        <v>62.236845653811045</v>
      </c>
      <c r="BB41" s="7">
        <v>25.408044394321372</v>
      </c>
      <c r="BD41" s="7">
        <v>524.85965527738733</v>
      </c>
      <c r="BE41" s="7">
        <v>438.55067625492904</v>
      </c>
      <c r="BF41" s="7">
        <v>260.07895380193469</v>
      </c>
      <c r="BG41" s="43">
        <v>1223.5413956275627</v>
      </c>
      <c r="BH41" s="7">
        <v>74.198393776847922</v>
      </c>
      <c r="BI41" s="7">
        <v>30.163942156840591</v>
      </c>
      <c r="BK41" s="7">
        <v>684.10031972251022</v>
      </c>
      <c r="BL41" s="7">
        <v>439.24986470561646</v>
      </c>
      <c r="BM41" s="7">
        <v>263.77462551180872</v>
      </c>
      <c r="BN41" s="43">
        <v>1387.1993594896173</v>
      </c>
      <c r="BO41" s="7">
        <v>86.767022912250766</v>
      </c>
      <c r="BP41" s="7">
        <v>35.465141730902801</v>
      </c>
      <c r="BR41" s="45">
        <v>48</v>
      </c>
      <c r="BS41" s="44">
        <f t="shared" si="3"/>
        <v>20</v>
      </c>
      <c r="BT41" s="7">
        <v>504.8747455928484</v>
      </c>
      <c r="BU41" s="7">
        <v>547.4071114359574</v>
      </c>
      <c r="BV41" s="7">
        <v>256.92342232634172</v>
      </c>
      <c r="BW41" s="43">
        <v>1309.3308178433065</v>
      </c>
      <c r="BX41" s="7">
        <v>77.015449411128969</v>
      </c>
      <c r="BY41" s="7">
        <v>31.508540967879171</v>
      </c>
      <c r="CA41" s="7">
        <v>726.84845453027447</v>
      </c>
      <c r="CB41" s="7">
        <v>548.22235027108422</v>
      </c>
      <c r="CC41" s="7">
        <v>260.07895380193469</v>
      </c>
      <c r="CD41" s="43">
        <v>1535.2916097557538</v>
      </c>
      <c r="CE41" s="7">
        <v>93.509419730826295</v>
      </c>
      <c r="CF41" s="7">
        <v>38.13620507986235</v>
      </c>
      <c r="CH41" s="7">
        <v>941.03405237287848</v>
      </c>
      <c r="CI41" s="7">
        <v>549.15606761883669</v>
      </c>
      <c r="CJ41" s="7">
        <v>263.77462551180872</v>
      </c>
      <c r="CK41" s="43">
        <v>1753.8497694573623</v>
      </c>
      <c r="CL41" s="7">
        <v>109.63559731860188</v>
      </c>
      <c r="CM41" s="7">
        <v>44.824347848602386</v>
      </c>
      <c r="CO41" s="45">
        <v>48</v>
      </c>
      <c r="CP41" s="44">
        <f t="shared" si="4"/>
        <v>20</v>
      </c>
      <c r="CQ41" s="7">
        <v>560.80351041456652</v>
      </c>
      <c r="CR41" s="7">
        <v>657.11472473534695</v>
      </c>
      <c r="CS41" s="7">
        <v>256.92342232634172</v>
      </c>
      <c r="CT41" s="43">
        <v>1474.7755940536083</v>
      </c>
      <c r="CU41" s="7">
        <v>87.317173701258511</v>
      </c>
      <c r="CV41" s="7">
        <v>35.540402545411027</v>
      </c>
      <c r="CX41" s="7">
        <v>821.83314224569938</v>
      </c>
      <c r="CY41" s="7">
        <v>657.93778741427172</v>
      </c>
      <c r="CZ41" s="7">
        <v>260.07895380193469</v>
      </c>
      <c r="DA41" s="43">
        <v>1739.5538720653847</v>
      </c>
      <c r="DB41" s="7">
        <v>106.55143377640469</v>
      </c>
      <c r="DC41" s="7">
        <v>43.521257505196651</v>
      </c>
      <c r="DE41" s="7">
        <v>1075.590935943746</v>
      </c>
      <c r="DF41" s="7">
        <v>658.81727330017202</v>
      </c>
      <c r="DG41" s="7">
        <v>263.77462551180872</v>
      </c>
      <c r="DH41" s="43">
        <v>1998.1565453252451</v>
      </c>
      <c r="DI41" s="7">
        <v>125.78864645173618</v>
      </c>
      <c r="DJ41" s="7">
        <v>51.275787676909637</v>
      </c>
      <c r="DL41" s="45">
        <v>48</v>
      </c>
      <c r="DM41" s="44">
        <f t="shared" si="5"/>
        <v>20</v>
      </c>
      <c r="DN41" s="7">
        <v>616.68352971124546</v>
      </c>
      <c r="DO41" s="7">
        <v>766.58168598122859</v>
      </c>
      <c r="DP41" s="7">
        <v>256.92342232634172</v>
      </c>
      <c r="DQ41" s="43">
        <v>1640.059641096585</v>
      </c>
      <c r="DR41" s="7">
        <v>97.565255753365562</v>
      </c>
      <c r="DS41" s="7">
        <v>39.820228871639706</v>
      </c>
      <c r="DU41" s="7">
        <v>916.58728183968537</v>
      </c>
      <c r="DV41" s="7">
        <v>767.52236943022001</v>
      </c>
      <c r="DW41" s="7">
        <v>260.07895380193469</v>
      </c>
      <c r="DX41" s="43">
        <v>1944.3044831220839</v>
      </c>
      <c r="DY41" s="7">
        <v>119.57359845931332</v>
      </c>
      <c r="DZ41" s="7">
        <v>48.802139029421383</v>
      </c>
      <c r="EB41" s="7">
        <v>1210.1949554775754</v>
      </c>
      <c r="EC41" s="7">
        <v>768.6963545798701</v>
      </c>
      <c r="ED41" s="7">
        <v>263.77462551180872</v>
      </c>
      <c r="EE41" s="43">
        <v>2242.5683321026336</v>
      </c>
      <c r="EF41" s="7">
        <v>141.82595827756663</v>
      </c>
      <c r="EG41" s="7">
        <v>57.981482654862532</v>
      </c>
    </row>
    <row r="42" spans="1:137" x14ac:dyDescent="0.25">
      <c r="A42" s="45">
        <v>49</v>
      </c>
      <c r="B42" s="44">
        <f t="shared" si="0"/>
        <v>20.416666666666668</v>
      </c>
      <c r="C42" s="7">
        <v>180.56683890115889</v>
      </c>
      <c r="D42" s="7">
        <v>223.313336154198</v>
      </c>
      <c r="E42" s="7">
        <v>262.1762660577574</v>
      </c>
      <c r="F42" s="43">
        <v>666.12041920576974</v>
      </c>
      <c r="G42" s="7">
        <v>36.978924583628043</v>
      </c>
      <c r="H42" s="7">
        <v>15.115562846771763</v>
      </c>
      <c r="J42" s="7">
        <v>231.16727089378662</v>
      </c>
      <c r="K42" s="7">
        <v>223.46757741817063</v>
      </c>
      <c r="L42" s="7">
        <v>265.25550524838513</v>
      </c>
      <c r="M42" s="43">
        <v>719.95665835994771</v>
      </c>
      <c r="N42" s="7">
        <v>41.996857783455454</v>
      </c>
      <c r="O42" s="7">
        <v>17.07777156103629</v>
      </c>
      <c r="Q42" s="7">
        <v>296.10259558455544</v>
      </c>
      <c r="R42" s="7">
        <v>223.81579674890313</v>
      </c>
      <c r="S42" s="7">
        <v>268.8649223467695</v>
      </c>
      <c r="T42" s="43">
        <v>788.78837169947849</v>
      </c>
      <c r="U42" s="7">
        <v>47.685853718512611</v>
      </c>
      <c r="V42" s="7">
        <v>19.362732561967668</v>
      </c>
      <c r="X42" s="45">
        <v>49</v>
      </c>
      <c r="Y42" s="44">
        <f t="shared" si="1"/>
        <v>20.416666666666668</v>
      </c>
      <c r="Z42" s="7">
        <v>277.57006669868821</v>
      </c>
      <c r="AA42" s="7">
        <v>334.86001350239655</v>
      </c>
      <c r="AB42" s="7">
        <v>262.1762660577574</v>
      </c>
      <c r="AC42" s="43">
        <v>874.64530014708112</v>
      </c>
      <c r="AD42" s="7">
        <v>49.396261652746809</v>
      </c>
      <c r="AE42" s="7">
        <v>20.308426502480497</v>
      </c>
      <c r="AG42" s="7">
        <v>385.80639992534725</v>
      </c>
      <c r="AH42" s="7">
        <v>335.23456695300371</v>
      </c>
      <c r="AI42" s="7">
        <v>264.88376081260139</v>
      </c>
      <c r="AJ42" s="43">
        <v>986.08882491581585</v>
      </c>
      <c r="AK42" s="7">
        <v>59.128157787881577</v>
      </c>
      <c r="AL42" s="7">
        <v>24.095030052120194</v>
      </c>
      <c r="AN42" s="7">
        <v>494.51220555475732</v>
      </c>
      <c r="AO42" s="7">
        <v>335.81980926256728</v>
      </c>
      <c r="AP42" s="7">
        <v>268.8649223467695</v>
      </c>
      <c r="AQ42" s="43">
        <v>1098.891069315765</v>
      </c>
      <c r="AR42" s="7">
        <v>67.09117241974181</v>
      </c>
      <c r="AS42" s="7">
        <v>27.407078050040838</v>
      </c>
      <c r="AU42" s="45">
        <v>49</v>
      </c>
      <c r="AV42" s="44">
        <f t="shared" si="2"/>
        <v>20.416666666666668</v>
      </c>
      <c r="AW42" s="7">
        <v>374.48908999324061</v>
      </c>
      <c r="AX42" s="7">
        <v>446.43369916528502</v>
      </c>
      <c r="AY42" s="7">
        <v>262.1762660577574</v>
      </c>
      <c r="AZ42" s="43">
        <v>1083.3409804194571</v>
      </c>
      <c r="BA42" s="7">
        <v>61.981696915556725</v>
      </c>
      <c r="BB42" s="7">
        <v>25.301489863267889</v>
      </c>
      <c r="BD42" s="7">
        <v>531.88643038231385</v>
      </c>
      <c r="BE42" s="7">
        <v>446.98860792817607</v>
      </c>
      <c r="BF42" s="7">
        <v>265.25550524838513</v>
      </c>
      <c r="BG42" s="43">
        <v>1244.1840423863248</v>
      </c>
      <c r="BH42" s="7">
        <v>73.812708006470643</v>
      </c>
      <c r="BI42" s="7">
        <v>30.008386907012248</v>
      </c>
      <c r="BK42" s="7">
        <v>692.84663142869908</v>
      </c>
      <c r="BL42" s="7">
        <v>447.66246090889746</v>
      </c>
      <c r="BM42" s="7">
        <v>268.8649223467695</v>
      </c>
      <c r="BN42" s="43">
        <v>1409.4466935490595</v>
      </c>
      <c r="BO42" s="7">
        <v>86.230710408893387</v>
      </c>
      <c r="BP42" s="7">
        <v>35.247382486827064</v>
      </c>
      <c r="BR42" s="45">
        <v>49</v>
      </c>
      <c r="BS42" s="44">
        <f t="shared" si="3"/>
        <v>20.416666666666668</v>
      </c>
      <c r="BT42" s="7">
        <v>512.0841630517001</v>
      </c>
      <c r="BU42" s="7">
        <v>557.98640162315712</v>
      </c>
      <c r="BV42" s="7">
        <v>262.1762660577574</v>
      </c>
      <c r="BW42" s="43">
        <v>1332.3723060318439</v>
      </c>
      <c r="BX42" s="7">
        <v>76.683603495631615</v>
      </c>
      <c r="BY42" s="7">
        <v>31.375525526103836</v>
      </c>
      <c r="CA42" s="7">
        <v>736.75845058369578</v>
      </c>
      <c r="CB42" s="7">
        <v>558.76730847073884</v>
      </c>
      <c r="CC42" s="7">
        <v>265.25550524838513</v>
      </c>
      <c r="CD42" s="43">
        <v>1560.9208633801102</v>
      </c>
      <c r="CE42" s="7">
        <v>93.015344257277832</v>
      </c>
      <c r="CF42" s="7">
        <v>37.934239816933868</v>
      </c>
      <c r="CH42" s="7">
        <v>953.45841839300215</v>
      </c>
      <c r="CI42" s="7">
        <v>559.6693891606435</v>
      </c>
      <c r="CJ42" s="7">
        <v>268.8649223467695</v>
      </c>
      <c r="CK42" s="43">
        <v>1781.8761976417422</v>
      </c>
      <c r="CL42" s="7">
        <v>108.96443918646884</v>
      </c>
      <c r="CM42" s="7">
        <v>44.550822081305299</v>
      </c>
      <c r="CO42" s="45">
        <v>49</v>
      </c>
      <c r="CP42" s="44">
        <f t="shared" si="4"/>
        <v>20.416666666666668</v>
      </c>
      <c r="CQ42" s="7">
        <v>568.58601010922678</v>
      </c>
      <c r="CR42" s="7">
        <v>669.81120001392742</v>
      </c>
      <c r="CS42" s="7">
        <v>262.1762660577574</v>
      </c>
      <c r="CT42" s="43">
        <v>1500.5078309083372</v>
      </c>
      <c r="CU42" s="7">
        <v>86.927919728246877</v>
      </c>
      <c r="CV42" s="7">
        <v>35.381646104438701</v>
      </c>
      <c r="CX42" s="7">
        <v>832.73917067928448</v>
      </c>
      <c r="CY42" s="7">
        <v>670.59227623294566</v>
      </c>
      <c r="CZ42" s="7">
        <v>265.25550524838513</v>
      </c>
      <c r="DA42" s="43">
        <v>1768.2887371418451</v>
      </c>
      <c r="DB42" s="7">
        <v>105.96821509596305</v>
      </c>
      <c r="DC42" s="7">
        <v>43.284537491137627</v>
      </c>
      <c r="DE42" s="7">
        <v>1089.4425274913888</v>
      </c>
      <c r="DF42" s="7">
        <v>671.43054350391014</v>
      </c>
      <c r="DG42" s="7">
        <v>268.8649223467695</v>
      </c>
      <c r="DH42" s="43">
        <v>2029.7157853290885</v>
      </c>
      <c r="DI42" s="7">
        <v>124.99669668240008</v>
      </c>
      <c r="DJ42" s="7">
        <v>50.951582332153627</v>
      </c>
      <c r="DL42" s="45">
        <v>49</v>
      </c>
      <c r="DM42" s="44">
        <f t="shared" si="5"/>
        <v>20.416666666666668</v>
      </c>
      <c r="DN42" s="7">
        <v>625.04483168865704</v>
      </c>
      <c r="DO42" s="7">
        <v>781.39424941577454</v>
      </c>
      <c r="DP42" s="7">
        <v>262.1762660577574</v>
      </c>
      <c r="DQ42" s="43">
        <v>1668.4794851923286</v>
      </c>
      <c r="DR42" s="7">
        <v>97.117554308159484</v>
      </c>
      <c r="DS42" s="7">
        <v>39.635970258172634</v>
      </c>
      <c r="DU42" s="7">
        <v>928.48674300377684</v>
      </c>
      <c r="DV42" s="7">
        <v>782.2871713774008</v>
      </c>
      <c r="DW42" s="7">
        <v>265.25550524838513</v>
      </c>
      <c r="DX42" s="43">
        <v>1976.1465167843512</v>
      </c>
      <c r="DY42" s="7">
        <v>118.90388934346791</v>
      </c>
      <c r="DZ42" s="7">
        <v>48.527880555726576</v>
      </c>
      <c r="EB42" s="7">
        <v>1225.4761578097973</v>
      </c>
      <c r="EC42" s="7">
        <v>783.41456073863276</v>
      </c>
      <c r="ED42" s="7">
        <v>268.8649223467695</v>
      </c>
      <c r="EE42" s="43">
        <v>2277.6537841340505</v>
      </c>
      <c r="EF42" s="7">
        <v>140.91177884382836</v>
      </c>
      <c r="EG42" s="7">
        <v>57.605937123348845</v>
      </c>
    </row>
    <row r="43" spans="1:137" x14ac:dyDescent="0.25">
      <c r="A43" s="45">
        <v>50</v>
      </c>
      <c r="B43" s="44">
        <f t="shared" si="0"/>
        <v>20.833333333333336</v>
      </c>
      <c r="C43" s="7">
        <v>183.45782832850796</v>
      </c>
      <c r="D43" s="7">
        <v>227.54255610877075</v>
      </c>
      <c r="E43" s="7">
        <v>267.42910978917314</v>
      </c>
      <c r="F43" s="43">
        <v>678.49327581322871</v>
      </c>
      <c r="G43" s="7">
        <v>36.865399088505079</v>
      </c>
      <c r="H43" s="7">
        <v>15.066962883760976</v>
      </c>
      <c r="J43" s="7">
        <v>234.31346898190284</v>
      </c>
      <c r="K43" s="7">
        <v>227.68584546010342</v>
      </c>
      <c r="L43" s="7">
        <v>270.43205669483552</v>
      </c>
      <c r="M43" s="43">
        <v>732.4970890024548</v>
      </c>
      <c r="N43" s="7">
        <v>41.804515664912387</v>
      </c>
      <c r="O43" s="7">
        <v>16.998285010934278</v>
      </c>
      <c r="Q43" s="7">
        <v>299.74788010841382</v>
      </c>
      <c r="R43" s="7">
        <v>228.01918811138361</v>
      </c>
      <c r="S43" s="7">
        <v>273.95521918173034</v>
      </c>
      <c r="T43" s="43">
        <v>801.72641503520492</v>
      </c>
      <c r="U43" s="7">
        <v>47.410484323885896</v>
      </c>
      <c r="V43" s="7">
        <v>19.250123775022082</v>
      </c>
      <c r="X43" s="45">
        <v>50</v>
      </c>
      <c r="Y43" s="44">
        <f t="shared" si="1"/>
        <v>20.833333333333336</v>
      </c>
      <c r="Z43" s="7">
        <v>281.68206447867146</v>
      </c>
      <c r="AA43" s="7">
        <v>341.21015711653575</v>
      </c>
      <c r="AB43" s="7">
        <v>267.42910978917314</v>
      </c>
      <c r="AC43" s="43">
        <v>890.35510652553319</v>
      </c>
      <c r="AD43" s="7">
        <v>49.210634843906348</v>
      </c>
      <c r="AE43" s="7">
        <v>20.234186169786788</v>
      </c>
      <c r="AG43" s="7">
        <v>390.79191478453004</v>
      </c>
      <c r="AH43" s="7">
        <v>341.56166807864912</v>
      </c>
      <c r="AI43" s="7">
        <v>270.06945139299449</v>
      </c>
      <c r="AJ43" s="43">
        <v>1002.5811002855319</v>
      </c>
      <c r="AK43" s="7">
        <v>58.809506374401963</v>
      </c>
      <c r="AL43" s="7">
        <v>23.964674471384338</v>
      </c>
      <c r="AN43" s="7">
        <v>500.71258128556229</v>
      </c>
      <c r="AO43" s="7">
        <v>342.12446182170953</v>
      </c>
      <c r="AP43" s="7">
        <v>273.95521918173034</v>
      </c>
      <c r="AQ43" s="43">
        <v>1116.4851755752156</v>
      </c>
      <c r="AR43" s="7">
        <v>66.683881370857492</v>
      </c>
      <c r="AS43" s="7">
        <v>27.240374066573647</v>
      </c>
      <c r="AU43" s="45">
        <v>50</v>
      </c>
      <c r="AV43" s="44">
        <f t="shared" si="2"/>
        <v>20.833333333333336</v>
      </c>
      <c r="AW43" s="7">
        <v>379.82498164349528</v>
      </c>
      <c r="AX43" s="7">
        <v>454.90117580305355</v>
      </c>
      <c r="AY43" s="7">
        <v>267.42910978917314</v>
      </c>
      <c r="AZ43" s="43">
        <v>1102.3899568489437</v>
      </c>
      <c r="BA43" s="7">
        <v>61.726548177302405</v>
      </c>
      <c r="BB43" s="7">
        <v>25.194935332214413</v>
      </c>
      <c r="BD43" s="7">
        <v>538.91320548724036</v>
      </c>
      <c r="BE43" s="7">
        <v>455.42653960142309</v>
      </c>
      <c r="BF43" s="7">
        <v>270.43205669483552</v>
      </c>
      <c r="BG43" s="43">
        <v>1264.8266891450869</v>
      </c>
      <c r="BH43" s="7">
        <v>73.427022236093379</v>
      </c>
      <c r="BI43" s="7">
        <v>29.852831657183902</v>
      </c>
      <c r="BK43" s="7">
        <v>701.59294313488817</v>
      </c>
      <c r="BL43" s="7">
        <v>456.0750571121784</v>
      </c>
      <c r="BM43" s="7">
        <v>273.95521918173034</v>
      </c>
      <c r="BN43" s="43">
        <v>1431.694027608502</v>
      </c>
      <c r="BO43" s="7">
        <v>85.694397905535993</v>
      </c>
      <c r="BP43" s="7">
        <v>35.029623242751342</v>
      </c>
      <c r="BR43" s="45">
        <v>50</v>
      </c>
      <c r="BS43" s="44">
        <f t="shared" si="3"/>
        <v>20.833333333333336</v>
      </c>
      <c r="BT43" s="7">
        <v>519.29358051055169</v>
      </c>
      <c r="BU43" s="7">
        <v>568.56569181035684</v>
      </c>
      <c r="BV43" s="7">
        <v>267.42910978917314</v>
      </c>
      <c r="BW43" s="43">
        <v>1355.4137942203815</v>
      </c>
      <c r="BX43" s="7">
        <v>76.351757580134262</v>
      </c>
      <c r="BY43" s="7">
        <v>31.242510084328501</v>
      </c>
      <c r="CA43" s="7">
        <v>746.6684466371172</v>
      </c>
      <c r="CB43" s="7">
        <v>569.31226667039346</v>
      </c>
      <c r="CC43" s="7">
        <v>270.43205669483552</v>
      </c>
      <c r="CD43" s="43">
        <v>1586.5501170044663</v>
      </c>
      <c r="CE43" s="7">
        <v>92.521268783729383</v>
      </c>
      <c r="CF43" s="7">
        <v>37.732274554005386</v>
      </c>
      <c r="CH43" s="7">
        <v>965.88278441312582</v>
      </c>
      <c r="CI43" s="7">
        <v>570.18271070245032</v>
      </c>
      <c r="CJ43" s="7">
        <v>273.95521918173034</v>
      </c>
      <c r="CK43" s="43">
        <v>1809.9026258261224</v>
      </c>
      <c r="CL43" s="7">
        <v>108.29328105433581</v>
      </c>
      <c r="CM43" s="7">
        <v>44.277296314008204</v>
      </c>
      <c r="CO43" s="45">
        <v>50</v>
      </c>
      <c r="CP43" s="44">
        <f t="shared" si="4"/>
        <v>20.833333333333336</v>
      </c>
      <c r="CQ43" s="7">
        <v>576.36850980388715</v>
      </c>
      <c r="CR43" s="7">
        <v>682.50767529250788</v>
      </c>
      <c r="CS43" s="7">
        <v>267.42910978917314</v>
      </c>
      <c r="CT43" s="43">
        <v>1526.240067763066</v>
      </c>
      <c r="CU43" s="7">
        <v>86.538665755235243</v>
      </c>
      <c r="CV43" s="7">
        <v>35.222889663466376</v>
      </c>
      <c r="CX43" s="7">
        <v>843.64519911286959</v>
      </c>
      <c r="CY43" s="7">
        <v>683.24676505161972</v>
      </c>
      <c r="CZ43" s="7">
        <v>270.43205669483552</v>
      </c>
      <c r="DA43" s="43">
        <v>1797.0236022183055</v>
      </c>
      <c r="DB43" s="7">
        <v>105.38499641552139</v>
      </c>
      <c r="DC43" s="7">
        <v>43.047817477078603</v>
      </c>
      <c r="DE43" s="7">
        <v>1103.2941190390316</v>
      </c>
      <c r="DF43" s="7">
        <v>684.04381370764827</v>
      </c>
      <c r="DG43" s="7">
        <v>273.95521918173034</v>
      </c>
      <c r="DH43" s="43">
        <v>2061.2750253329314</v>
      </c>
      <c r="DI43" s="7">
        <v>124.20474691306399</v>
      </c>
      <c r="DJ43" s="7">
        <v>50.627376987397625</v>
      </c>
      <c r="DL43" s="45">
        <v>50</v>
      </c>
      <c r="DM43" s="44">
        <f t="shared" si="5"/>
        <v>20.833333333333336</v>
      </c>
      <c r="DN43" s="7">
        <v>633.40613366606863</v>
      </c>
      <c r="DO43" s="7">
        <v>796.20681285032049</v>
      </c>
      <c r="DP43" s="7">
        <v>267.42910978917314</v>
      </c>
      <c r="DQ43" s="43">
        <v>1696.8993292880723</v>
      </c>
      <c r="DR43" s="7">
        <v>96.669852862953405</v>
      </c>
      <c r="DS43" s="7">
        <v>39.451711644705561</v>
      </c>
      <c r="DU43" s="7">
        <v>940.3862041678683</v>
      </c>
      <c r="DV43" s="7">
        <v>797.05197332458158</v>
      </c>
      <c r="DW43" s="7">
        <v>270.43205669483552</v>
      </c>
      <c r="DX43" s="43">
        <v>2007.9885504466188</v>
      </c>
      <c r="DY43" s="7">
        <v>118.23418022762249</v>
      </c>
      <c r="DZ43" s="7">
        <v>48.253622082031768</v>
      </c>
      <c r="EB43" s="7">
        <v>1240.7573601420193</v>
      </c>
      <c r="EC43" s="7">
        <v>798.13276689739541</v>
      </c>
      <c r="ED43" s="7">
        <v>273.95521918173034</v>
      </c>
      <c r="EE43" s="43">
        <v>2312.7392361654679</v>
      </c>
      <c r="EF43" s="7">
        <v>139.99759941009009</v>
      </c>
      <c r="EG43" s="7">
        <v>57.230391591835158</v>
      </c>
    </row>
    <row r="44" spans="1:137" x14ac:dyDescent="0.25">
      <c r="A44" s="45">
        <v>51</v>
      </c>
      <c r="B44" s="44">
        <f t="shared" si="0"/>
        <v>21.25</v>
      </c>
      <c r="C44" s="7">
        <v>186.348817755857</v>
      </c>
      <c r="D44" s="7">
        <v>231.77177606334354</v>
      </c>
      <c r="E44" s="7">
        <v>272.68195352058888</v>
      </c>
      <c r="F44" s="43">
        <v>690.86613242068768</v>
      </c>
      <c r="G44" s="7">
        <v>36.751873593382115</v>
      </c>
      <c r="H44" s="7">
        <v>15.018362920750189</v>
      </c>
      <c r="J44" s="7">
        <v>237.45966707001907</v>
      </c>
      <c r="K44" s="7">
        <v>231.90411350203624</v>
      </c>
      <c r="L44" s="7">
        <v>275.60860814128597</v>
      </c>
      <c r="M44" s="43">
        <v>745.03751964496189</v>
      </c>
      <c r="N44" s="7">
        <v>41.612173546369313</v>
      </c>
      <c r="O44" s="7">
        <v>16.918798460832267</v>
      </c>
      <c r="Q44" s="7">
        <v>303.39316463227226</v>
      </c>
      <c r="R44" s="7">
        <v>232.22257947386407</v>
      </c>
      <c r="S44" s="7">
        <v>279.04551601669112</v>
      </c>
      <c r="T44" s="43">
        <v>814.66445837093136</v>
      </c>
      <c r="U44" s="7">
        <v>47.135114929259181</v>
      </c>
      <c r="V44" s="7">
        <v>19.137514988076497</v>
      </c>
      <c r="X44" s="45">
        <v>51</v>
      </c>
      <c r="Y44" s="44">
        <f t="shared" si="1"/>
        <v>21.25</v>
      </c>
      <c r="Z44" s="7">
        <v>285.79406225865478</v>
      </c>
      <c r="AA44" s="7">
        <v>347.56030073067501</v>
      </c>
      <c r="AB44" s="7">
        <v>272.68195352058888</v>
      </c>
      <c r="AC44" s="43">
        <v>906.06491290398515</v>
      </c>
      <c r="AD44" s="7">
        <v>49.025008035065895</v>
      </c>
      <c r="AE44" s="7">
        <v>20.159945837093076</v>
      </c>
      <c r="AG44" s="7">
        <v>395.77742964371294</v>
      </c>
      <c r="AH44" s="7">
        <v>347.88876920429453</v>
      </c>
      <c r="AI44" s="7">
        <v>275.25514197338765</v>
      </c>
      <c r="AJ44" s="43">
        <v>1019.0733756552479</v>
      </c>
      <c r="AK44" s="7">
        <v>58.490854960922348</v>
      </c>
      <c r="AL44" s="7">
        <v>23.834318890648479</v>
      </c>
      <c r="AN44" s="7">
        <v>506.91295701636733</v>
      </c>
      <c r="AO44" s="7">
        <v>348.42911438085173</v>
      </c>
      <c r="AP44" s="7">
        <v>279.04551601669112</v>
      </c>
      <c r="AQ44" s="43">
        <v>1134.0792818346658</v>
      </c>
      <c r="AR44" s="7">
        <v>66.276590321973174</v>
      </c>
      <c r="AS44" s="7">
        <v>27.07367008310646</v>
      </c>
      <c r="AU44" s="45">
        <v>51</v>
      </c>
      <c r="AV44" s="44">
        <f t="shared" si="2"/>
        <v>21.25</v>
      </c>
      <c r="AW44" s="7">
        <v>385.16087329374994</v>
      </c>
      <c r="AX44" s="7">
        <v>463.36865244082202</v>
      </c>
      <c r="AY44" s="7">
        <v>272.68195352058888</v>
      </c>
      <c r="AZ44" s="43">
        <v>1121.4389332784299</v>
      </c>
      <c r="BA44" s="7">
        <v>61.471399439048085</v>
      </c>
      <c r="BB44" s="7">
        <v>25.08838080116093</v>
      </c>
      <c r="BD44" s="7">
        <v>545.93998059216688</v>
      </c>
      <c r="BE44" s="7">
        <v>463.86447127467017</v>
      </c>
      <c r="BF44" s="7">
        <v>275.60860814128597</v>
      </c>
      <c r="BG44" s="43">
        <v>1285.469335903849</v>
      </c>
      <c r="BH44" s="7">
        <v>73.041336465716114</v>
      </c>
      <c r="BI44" s="7">
        <v>29.69727640735556</v>
      </c>
      <c r="BK44" s="7">
        <v>710.33925484107704</v>
      </c>
      <c r="BL44" s="7">
        <v>464.4876533154594</v>
      </c>
      <c r="BM44" s="7">
        <v>279.04551601669112</v>
      </c>
      <c r="BN44" s="43">
        <v>1453.9413616679442</v>
      </c>
      <c r="BO44" s="7">
        <v>85.158085402178614</v>
      </c>
      <c r="BP44" s="7">
        <v>34.811863998675605</v>
      </c>
      <c r="BR44" s="45">
        <v>51</v>
      </c>
      <c r="BS44" s="44">
        <f t="shared" si="3"/>
        <v>21.25</v>
      </c>
      <c r="BT44" s="7">
        <v>526.5029979694034</v>
      </c>
      <c r="BU44" s="7">
        <v>579.14498199755656</v>
      </c>
      <c r="BV44" s="7">
        <v>272.68195352058888</v>
      </c>
      <c r="BW44" s="43">
        <v>1378.4552824089192</v>
      </c>
      <c r="BX44" s="7">
        <v>76.019911664636922</v>
      </c>
      <c r="BY44" s="7">
        <v>31.10949464255317</v>
      </c>
      <c r="CA44" s="7">
        <v>756.57844269053862</v>
      </c>
      <c r="CB44" s="7">
        <v>579.85722487004819</v>
      </c>
      <c r="CC44" s="7">
        <v>275.60860814128597</v>
      </c>
      <c r="CD44" s="43">
        <v>1612.1793706288227</v>
      </c>
      <c r="CE44" s="7">
        <v>92.027193310180934</v>
      </c>
      <c r="CF44" s="7">
        <v>37.530309291076911</v>
      </c>
      <c r="CH44" s="7">
        <v>978.30715043324938</v>
      </c>
      <c r="CI44" s="7">
        <v>580.69603224425714</v>
      </c>
      <c r="CJ44" s="7">
        <v>279.04551601669112</v>
      </c>
      <c r="CK44" s="43">
        <v>1837.9290540105023</v>
      </c>
      <c r="CL44" s="7">
        <v>107.62212292220278</v>
      </c>
      <c r="CM44" s="7">
        <v>44.00377054671111</v>
      </c>
      <c r="CO44" s="45">
        <v>51</v>
      </c>
      <c r="CP44" s="44">
        <f t="shared" si="4"/>
        <v>21.25</v>
      </c>
      <c r="CQ44" s="7">
        <v>584.15100949854741</v>
      </c>
      <c r="CR44" s="7">
        <v>695.20415057108846</v>
      </c>
      <c r="CS44" s="7">
        <v>272.68195352058888</v>
      </c>
      <c r="CT44" s="43">
        <v>1551.9723046177946</v>
      </c>
      <c r="CU44" s="7">
        <v>86.149411782223609</v>
      </c>
      <c r="CV44" s="7">
        <v>35.06413322249405</v>
      </c>
      <c r="CX44" s="7">
        <v>854.5512275464547</v>
      </c>
      <c r="CY44" s="7">
        <v>695.90125387029366</v>
      </c>
      <c r="CZ44" s="7">
        <v>275.60860814128597</v>
      </c>
      <c r="DA44" s="43">
        <v>1825.758467294766</v>
      </c>
      <c r="DB44" s="7">
        <v>104.80177773507972</v>
      </c>
      <c r="DC44" s="7">
        <v>42.811097463019578</v>
      </c>
      <c r="DE44" s="7">
        <v>1117.1457105866743</v>
      </c>
      <c r="DF44" s="7">
        <v>696.65708391138628</v>
      </c>
      <c r="DG44" s="7">
        <v>279.04551601669112</v>
      </c>
      <c r="DH44" s="43">
        <v>2092.8342653367745</v>
      </c>
      <c r="DI44" s="7">
        <v>123.41279714372787</v>
      </c>
      <c r="DJ44" s="7">
        <v>50.303171642641615</v>
      </c>
      <c r="DL44" s="45">
        <v>51</v>
      </c>
      <c r="DM44" s="44">
        <f t="shared" si="5"/>
        <v>21.25</v>
      </c>
      <c r="DN44" s="7">
        <v>641.76743564348021</v>
      </c>
      <c r="DO44" s="7">
        <v>811.01937628486655</v>
      </c>
      <c r="DP44" s="7">
        <v>272.68195352058888</v>
      </c>
      <c r="DQ44" s="43">
        <v>1725.3191733838157</v>
      </c>
      <c r="DR44" s="7">
        <v>96.222151417747327</v>
      </c>
      <c r="DS44" s="7">
        <v>39.267453031238489</v>
      </c>
      <c r="DU44" s="7">
        <v>952.28566533195976</v>
      </c>
      <c r="DV44" s="7">
        <v>811.81677527176225</v>
      </c>
      <c r="DW44" s="7">
        <v>275.60860814128597</v>
      </c>
      <c r="DX44" s="43">
        <v>2039.8305841088861</v>
      </c>
      <c r="DY44" s="7">
        <v>117.56447111177707</v>
      </c>
      <c r="DZ44" s="7">
        <v>47.979363608336968</v>
      </c>
      <c r="EB44" s="7">
        <v>1256.0385624742412</v>
      </c>
      <c r="EC44" s="7">
        <v>812.85097305615807</v>
      </c>
      <c r="ED44" s="7">
        <v>279.04551601669112</v>
      </c>
      <c r="EE44" s="43">
        <v>2347.8246881968853</v>
      </c>
      <c r="EF44" s="7">
        <v>139.08341997635182</v>
      </c>
      <c r="EG44" s="7">
        <v>56.854846060321471</v>
      </c>
    </row>
    <row r="45" spans="1:137" x14ac:dyDescent="0.25">
      <c r="A45" s="45">
        <v>52</v>
      </c>
      <c r="B45" s="44">
        <f t="shared" si="0"/>
        <v>21.666666666666668</v>
      </c>
      <c r="C45" s="7">
        <v>189.23980718320604</v>
      </c>
      <c r="D45" s="7">
        <v>236.00099601791629</v>
      </c>
      <c r="E45" s="7">
        <v>277.93479725200456</v>
      </c>
      <c r="F45" s="43">
        <v>703.23898902814665</v>
      </c>
      <c r="G45" s="7">
        <v>36.638348098259151</v>
      </c>
      <c r="H45" s="7">
        <v>14.969762957739402</v>
      </c>
      <c r="J45" s="7">
        <v>240.60586515813529</v>
      </c>
      <c r="K45" s="7">
        <v>236.12238154396903</v>
      </c>
      <c r="L45" s="7">
        <v>280.78515958773642</v>
      </c>
      <c r="M45" s="43">
        <v>757.57795028746898</v>
      </c>
      <c r="N45" s="7">
        <v>41.419831427826246</v>
      </c>
      <c r="O45" s="7">
        <v>16.839311910730256</v>
      </c>
      <c r="Q45" s="7">
        <v>307.0384491561307</v>
      </c>
      <c r="R45" s="7">
        <v>236.42597083634453</v>
      </c>
      <c r="S45" s="7">
        <v>284.13581285165196</v>
      </c>
      <c r="T45" s="43">
        <v>827.60250170665779</v>
      </c>
      <c r="U45" s="7">
        <v>46.859745534632467</v>
      </c>
      <c r="V45" s="7">
        <v>19.024906201130911</v>
      </c>
      <c r="X45" s="45">
        <v>52</v>
      </c>
      <c r="Y45" s="44">
        <f t="shared" si="1"/>
        <v>21.666666666666668</v>
      </c>
      <c r="Z45" s="7">
        <v>289.90606003863809</v>
      </c>
      <c r="AA45" s="7">
        <v>353.91044434481421</v>
      </c>
      <c r="AB45" s="7">
        <v>277.93479725200456</v>
      </c>
      <c r="AC45" s="43">
        <v>921.77471928243722</v>
      </c>
      <c r="AD45" s="7">
        <v>48.839381226225441</v>
      </c>
      <c r="AE45" s="7">
        <v>20.085705504399368</v>
      </c>
      <c r="AG45" s="7">
        <v>400.76294450289578</v>
      </c>
      <c r="AH45" s="7">
        <v>354.21587032993989</v>
      </c>
      <c r="AI45" s="7">
        <v>280.44083255378081</v>
      </c>
      <c r="AJ45" s="43">
        <v>1035.5656510249639</v>
      </c>
      <c r="AK45" s="7">
        <v>58.172203547442741</v>
      </c>
      <c r="AL45" s="7">
        <v>23.703963309912623</v>
      </c>
      <c r="AN45" s="7">
        <v>513.11333274717231</v>
      </c>
      <c r="AO45" s="7">
        <v>354.73376693999398</v>
      </c>
      <c r="AP45" s="7">
        <v>284.13581285165196</v>
      </c>
      <c r="AQ45" s="43">
        <v>1151.6733880941165</v>
      </c>
      <c r="AR45" s="7">
        <v>65.869299273088842</v>
      </c>
      <c r="AS45" s="7">
        <v>26.90696609963927</v>
      </c>
      <c r="AU45" s="45">
        <v>52</v>
      </c>
      <c r="AV45" s="44">
        <f t="shared" si="2"/>
        <v>21.666666666666668</v>
      </c>
      <c r="AW45" s="7">
        <v>390.49676494400461</v>
      </c>
      <c r="AX45" s="7">
        <v>471.83612907859055</v>
      </c>
      <c r="AY45" s="7">
        <v>277.93479725200456</v>
      </c>
      <c r="AZ45" s="43">
        <v>1140.4879097079165</v>
      </c>
      <c r="BA45" s="7">
        <v>61.216250700793765</v>
      </c>
      <c r="BB45" s="7">
        <v>24.981826270107451</v>
      </c>
      <c r="BD45" s="7">
        <v>552.96675569709339</v>
      </c>
      <c r="BE45" s="7">
        <v>472.30240294791719</v>
      </c>
      <c r="BF45" s="7">
        <v>280.78515958773642</v>
      </c>
      <c r="BG45" s="43">
        <v>1306.1119826626111</v>
      </c>
      <c r="BH45" s="7">
        <v>72.655650695338835</v>
      </c>
      <c r="BI45" s="7">
        <v>29.541721157527213</v>
      </c>
      <c r="BK45" s="7">
        <v>719.08556654726613</v>
      </c>
      <c r="BL45" s="7">
        <v>472.90024951874034</v>
      </c>
      <c r="BM45" s="7">
        <v>284.13581285165196</v>
      </c>
      <c r="BN45" s="43">
        <v>1476.1886957273864</v>
      </c>
      <c r="BO45" s="7">
        <v>84.62177289882122</v>
      </c>
      <c r="BP45" s="7">
        <v>34.594104754599883</v>
      </c>
      <c r="BR45" s="45">
        <v>52</v>
      </c>
      <c r="BS45" s="44">
        <f t="shared" si="3"/>
        <v>21.666666666666668</v>
      </c>
      <c r="BT45" s="7">
        <v>533.7124154282551</v>
      </c>
      <c r="BU45" s="7">
        <v>589.72427218475627</v>
      </c>
      <c r="BV45" s="7">
        <v>277.93479725200456</v>
      </c>
      <c r="BW45" s="43">
        <v>1401.4967705974568</v>
      </c>
      <c r="BX45" s="7">
        <v>75.688065749139568</v>
      </c>
      <c r="BY45" s="7">
        <v>30.976479200777835</v>
      </c>
      <c r="CA45" s="7">
        <v>766.48843874395993</v>
      </c>
      <c r="CB45" s="7">
        <v>590.4021830697028</v>
      </c>
      <c r="CC45" s="7">
        <v>280.78515958773642</v>
      </c>
      <c r="CD45" s="43">
        <v>1637.808624253179</v>
      </c>
      <c r="CE45" s="7">
        <v>91.533117836632485</v>
      </c>
      <c r="CF45" s="7">
        <v>37.328344028148429</v>
      </c>
      <c r="CH45" s="7">
        <v>990.73151645337305</v>
      </c>
      <c r="CI45" s="7">
        <v>591.20935378606396</v>
      </c>
      <c r="CJ45" s="7">
        <v>284.13581285165196</v>
      </c>
      <c r="CK45" s="43">
        <v>1865.9554821948823</v>
      </c>
      <c r="CL45" s="7">
        <v>106.95096479006975</v>
      </c>
      <c r="CM45" s="7">
        <v>43.730244779414022</v>
      </c>
      <c r="CO45" s="45">
        <v>52</v>
      </c>
      <c r="CP45" s="44">
        <f t="shared" si="4"/>
        <v>21.666666666666668</v>
      </c>
      <c r="CQ45" s="7">
        <v>591.93350919320778</v>
      </c>
      <c r="CR45" s="7">
        <v>707.90062584966893</v>
      </c>
      <c r="CS45" s="7">
        <v>277.93479725200456</v>
      </c>
      <c r="CT45" s="43">
        <v>1577.7045414725235</v>
      </c>
      <c r="CU45" s="7">
        <v>85.760157809211975</v>
      </c>
      <c r="CV45" s="7">
        <v>34.905376781521731</v>
      </c>
      <c r="CX45" s="7">
        <v>865.4572559800398</v>
      </c>
      <c r="CY45" s="7">
        <v>708.55574268896771</v>
      </c>
      <c r="CZ45" s="7">
        <v>280.78515958773642</v>
      </c>
      <c r="DA45" s="43">
        <v>1854.4933323712264</v>
      </c>
      <c r="DB45" s="7">
        <v>104.21855905463808</v>
      </c>
      <c r="DC45" s="7">
        <v>42.574377448960547</v>
      </c>
      <c r="DE45" s="7">
        <v>1130.9973021343171</v>
      </c>
      <c r="DF45" s="7">
        <v>709.27035411512441</v>
      </c>
      <c r="DG45" s="7">
        <v>284.13581285165196</v>
      </c>
      <c r="DH45" s="43">
        <v>2124.3935053406176</v>
      </c>
      <c r="DI45" s="7">
        <v>122.62084737439176</v>
      </c>
      <c r="DJ45" s="7">
        <v>49.978966297885606</v>
      </c>
      <c r="DL45" s="45">
        <v>52</v>
      </c>
      <c r="DM45" s="44">
        <f t="shared" si="5"/>
        <v>21.666666666666668</v>
      </c>
      <c r="DN45" s="7">
        <v>650.12873762089191</v>
      </c>
      <c r="DO45" s="7">
        <v>825.8319397194125</v>
      </c>
      <c r="DP45" s="7">
        <v>277.93479725200456</v>
      </c>
      <c r="DQ45" s="43">
        <v>1753.7390174795594</v>
      </c>
      <c r="DR45" s="7">
        <v>95.774449972541248</v>
      </c>
      <c r="DS45" s="7">
        <v>39.083194417771416</v>
      </c>
      <c r="DU45" s="7">
        <v>964.18512649605134</v>
      </c>
      <c r="DV45" s="7">
        <v>826.58157721894304</v>
      </c>
      <c r="DW45" s="7">
        <v>280.78515958773642</v>
      </c>
      <c r="DX45" s="43">
        <v>2071.6726177711535</v>
      </c>
      <c r="DY45" s="7">
        <v>116.89476199593166</v>
      </c>
      <c r="DZ45" s="7">
        <v>47.70510513464216</v>
      </c>
      <c r="EB45" s="7">
        <v>1271.3197648064631</v>
      </c>
      <c r="EC45" s="7">
        <v>827.56917921492072</v>
      </c>
      <c r="ED45" s="7">
        <v>284.13581285165196</v>
      </c>
      <c r="EE45" s="43">
        <v>2382.9101402283022</v>
      </c>
      <c r="EF45" s="7">
        <v>138.16924054261355</v>
      </c>
      <c r="EG45" s="7">
        <v>56.479300528807784</v>
      </c>
    </row>
    <row r="46" spans="1:137" x14ac:dyDescent="0.25">
      <c r="A46" s="45">
        <v>53</v>
      </c>
      <c r="B46" s="44">
        <f t="shared" si="0"/>
        <v>22.083333333333336</v>
      </c>
      <c r="C46" s="7">
        <v>192.13079661055508</v>
      </c>
      <c r="D46" s="7">
        <v>240.23021597248908</v>
      </c>
      <c r="E46" s="7">
        <v>283.18764098342029</v>
      </c>
      <c r="F46" s="43">
        <v>715.61184563560562</v>
      </c>
      <c r="G46" s="7">
        <v>36.524822603136187</v>
      </c>
      <c r="H46" s="7">
        <v>14.921162994728615</v>
      </c>
      <c r="J46" s="7">
        <v>243.75206324625148</v>
      </c>
      <c r="K46" s="7">
        <v>240.34064958590182</v>
      </c>
      <c r="L46" s="7">
        <v>285.96171103418681</v>
      </c>
      <c r="M46" s="43">
        <v>770.11838092997607</v>
      </c>
      <c r="N46" s="7">
        <v>41.227489309283172</v>
      </c>
      <c r="O46" s="7">
        <v>16.759825360628241</v>
      </c>
      <c r="Q46" s="7">
        <v>310.68373367998907</v>
      </c>
      <c r="R46" s="7">
        <v>240.62936219882502</v>
      </c>
      <c r="S46" s="7">
        <v>289.22610968661274</v>
      </c>
      <c r="T46" s="43">
        <v>840.54054504238422</v>
      </c>
      <c r="U46" s="7">
        <v>46.584376140005752</v>
      </c>
      <c r="V46" s="7">
        <v>18.912297414185325</v>
      </c>
      <c r="X46" s="45">
        <v>53</v>
      </c>
      <c r="Y46" s="44">
        <f t="shared" si="1"/>
        <v>22.083333333333336</v>
      </c>
      <c r="Z46" s="7">
        <v>294.0180578186214</v>
      </c>
      <c r="AA46" s="7">
        <v>360.26058795895347</v>
      </c>
      <c r="AB46" s="7">
        <v>283.18764098342029</v>
      </c>
      <c r="AC46" s="43">
        <v>937.48452566088929</v>
      </c>
      <c r="AD46" s="7">
        <v>48.653754417384981</v>
      </c>
      <c r="AE46" s="7">
        <v>20.011465171705659</v>
      </c>
      <c r="AG46" s="7">
        <v>405.74845936207862</v>
      </c>
      <c r="AH46" s="7">
        <v>360.5429714555853</v>
      </c>
      <c r="AI46" s="7">
        <v>285.62652313417396</v>
      </c>
      <c r="AJ46" s="43">
        <v>1052.05792639468</v>
      </c>
      <c r="AK46" s="7">
        <v>57.853552133963134</v>
      </c>
      <c r="AL46" s="7">
        <v>23.573607729176764</v>
      </c>
      <c r="AN46" s="7">
        <v>519.31370847797734</v>
      </c>
      <c r="AO46" s="7">
        <v>361.03841949913624</v>
      </c>
      <c r="AP46" s="7">
        <v>289.22610968661274</v>
      </c>
      <c r="AQ46" s="43">
        <v>1169.2674943535669</v>
      </c>
      <c r="AR46" s="7">
        <v>65.462008224204524</v>
      </c>
      <c r="AS46" s="7">
        <v>26.740262116172083</v>
      </c>
      <c r="AU46" s="45">
        <v>53</v>
      </c>
      <c r="AV46" s="44">
        <f t="shared" si="2"/>
        <v>22.083333333333336</v>
      </c>
      <c r="AW46" s="7">
        <v>395.83265659425933</v>
      </c>
      <c r="AX46" s="7">
        <v>480.30360571635907</v>
      </c>
      <c r="AY46" s="7">
        <v>283.18764098342029</v>
      </c>
      <c r="AZ46" s="43">
        <v>1159.5368861374027</v>
      </c>
      <c r="BA46" s="7">
        <v>60.961101962539438</v>
      </c>
      <c r="BB46" s="7">
        <v>24.875271739053971</v>
      </c>
      <c r="BD46" s="7">
        <v>559.9935308020199</v>
      </c>
      <c r="BE46" s="7">
        <v>480.74033462116421</v>
      </c>
      <c r="BF46" s="7">
        <v>285.96171103418681</v>
      </c>
      <c r="BG46" s="43">
        <v>1326.7546294213732</v>
      </c>
      <c r="BH46" s="7">
        <v>72.26996492496157</v>
      </c>
      <c r="BI46" s="7">
        <v>29.386165907698867</v>
      </c>
      <c r="BK46" s="7">
        <v>727.8318782534551</v>
      </c>
      <c r="BL46" s="7">
        <v>481.31284572202128</v>
      </c>
      <c r="BM46" s="7">
        <v>289.22610968661274</v>
      </c>
      <c r="BN46" s="43">
        <v>1498.4360297868288</v>
      </c>
      <c r="BO46" s="7">
        <v>84.085460395463841</v>
      </c>
      <c r="BP46" s="7">
        <v>34.376345510524146</v>
      </c>
      <c r="BR46" s="45">
        <v>53</v>
      </c>
      <c r="BS46" s="44">
        <f t="shared" si="3"/>
        <v>22.083333333333336</v>
      </c>
      <c r="BT46" s="7">
        <v>540.9218328871068</v>
      </c>
      <c r="BU46" s="7">
        <v>600.30356237195599</v>
      </c>
      <c r="BV46" s="7">
        <v>283.18764098342029</v>
      </c>
      <c r="BW46" s="43">
        <v>1424.5382587859942</v>
      </c>
      <c r="BX46" s="7">
        <v>75.356219833642228</v>
      </c>
      <c r="BY46" s="7">
        <v>30.8434637590025</v>
      </c>
      <c r="CA46" s="7">
        <v>776.39843479738136</v>
      </c>
      <c r="CB46" s="7">
        <v>600.94714126935742</v>
      </c>
      <c r="CC46" s="7">
        <v>285.96171103418681</v>
      </c>
      <c r="CD46" s="43">
        <v>1663.4378778775354</v>
      </c>
      <c r="CE46" s="7">
        <v>91.039042363084036</v>
      </c>
      <c r="CF46" s="7">
        <v>37.126378765219954</v>
      </c>
      <c r="CH46" s="7">
        <v>1003.1558824734967</v>
      </c>
      <c r="CI46" s="7">
        <v>601.72267532787077</v>
      </c>
      <c r="CJ46" s="7">
        <v>289.22610968661274</v>
      </c>
      <c r="CK46" s="43">
        <v>1893.9819103792622</v>
      </c>
      <c r="CL46" s="7">
        <v>106.27980665793672</v>
      </c>
      <c r="CM46" s="7">
        <v>43.456719012116928</v>
      </c>
      <c r="CO46" s="45">
        <v>53</v>
      </c>
      <c r="CP46" s="44">
        <f t="shared" si="4"/>
        <v>22.083333333333336</v>
      </c>
      <c r="CQ46" s="7">
        <v>599.71600888786816</v>
      </c>
      <c r="CR46" s="7">
        <v>720.59710112824939</v>
      </c>
      <c r="CS46" s="7">
        <v>283.18764098342029</v>
      </c>
      <c r="CT46" s="43">
        <v>1603.4367783272521</v>
      </c>
      <c r="CU46" s="7">
        <v>85.370903836200341</v>
      </c>
      <c r="CV46" s="7">
        <v>34.746620340549406</v>
      </c>
      <c r="CX46" s="7">
        <v>876.36328441362491</v>
      </c>
      <c r="CY46" s="7">
        <v>721.21023150764177</v>
      </c>
      <c r="CZ46" s="7">
        <v>285.96171103418681</v>
      </c>
      <c r="DA46" s="43">
        <v>1883.2281974476869</v>
      </c>
      <c r="DB46" s="7">
        <v>103.63534037419642</v>
      </c>
      <c r="DC46" s="7">
        <v>42.33765743490153</v>
      </c>
      <c r="DE46" s="7">
        <v>1144.8488936819599</v>
      </c>
      <c r="DF46" s="7">
        <v>721.88362431886242</v>
      </c>
      <c r="DG46" s="7">
        <v>289.22610968661274</v>
      </c>
      <c r="DH46" s="43">
        <v>2155.9527453444607</v>
      </c>
      <c r="DI46" s="7">
        <v>121.82889760505566</v>
      </c>
      <c r="DJ46" s="7">
        <v>49.654760953129596</v>
      </c>
      <c r="DL46" s="45">
        <v>53</v>
      </c>
      <c r="DM46" s="44">
        <f t="shared" si="5"/>
        <v>22.083333333333336</v>
      </c>
      <c r="DN46" s="7">
        <v>658.4900395983035</v>
      </c>
      <c r="DO46" s="7">
        <v>840.64450315395845</v>
      </c>
      <c r="DP46" s="7">
        <v>283.18764098342029</v>
      </c>
      <c r="DQ46" s="43">
        <v>1782.158861575303</v>
      </c>
      <c r="DR46" s="7">
        <v>95.326748527335155</v>
      </c>
      <c r="DS46" s="7">
        <v>38.898935804304344</v>
      </c>
      <c r="DU46" s="7">
        <v>976.0845876601428</v>
      </c>
      <c r="DV46" s="7">
        <v>841.34637916612382</v>
      </c>
      <c r="DW46" s="7">
        <v>285.96171103418681</v>
      </c>
      <c r="DX46" s="43">
        <v>2103.514651433421</v>
      </c>
      <c r="DY46" s="7">
        <v>116.22505288008625</v>
      </c>
      <c r="DZ46" s="7">
        <v>47.430846660947353</v>
      </c>
      <c r="EB46" s="7">
        <v>1286.6009671386851</v>
      </c>
      <c r="EC46" s="7">
        <v>842.28738537368338</v>
      </c>
      <c r="ED46" s="7">
        <v>289.22610968661274</v>
      </c>
      <c r="EE46" s="43">
        <v>2417.9955922597196</v>
      </c>
      <c r="EF46" s="7">
        <v>137.25506110887528</v>
      </c>
      <c r="EG46" s="7">
        <v>56.103754997294097</v>
      </c>
    </row>
    <row r="47" spans="1:137" x14ac:dyDescent="0.25">
      <c r="A47" s="45">
        <v>54</v>
      </c>
      <c r="B47" s="44">
        <f t="shared" si="0"/>
        <v>22.5</v>
      </c>
      <c r="C47" s="7">
        <v>195.02178603790415</v>
      </c>
      <c r="D47" s="7">
        <v>244.45943592706183</v>
      </c>
      <c r="E47" s="7">
        <v>288.44048471483603</v>
      </c>
      <c r="F47" s="43">
        <v>727.98470224306459</v>
      </c>
      <c r="G47" s="7">
        <v>36.411297108013223</v>
      </c>
      <c r="H47" s="7">
        <v>14.872563031717828</v>
      </c>
      <c r="J47" s="7">
        <v>246.8982613343677</v>
      </c>
      <c r="K47" s="7">
        <v>244.55891762783463</v>
      </c>
      <c r="L47" s="7">
        <v>291.13826248063725</v>
      </c>
      <c r="M47" s="43">
        <v>782.65881157248327</v>
      </c>
      <c r="N47" s="7">
        <v>41.035147190740105</v>
      </c>
      <c r="O47" s="7">
        <v>16.68033881052623</v>
      </c>
      <c r="Q47" s="7">
        <v>314.32901820384745</v>
      </c>
      <c r="R47" s="7">
        <v>244.83275356130548</v>
      </c>
      <c r="S47" s="7">
        <v>294.31640652157353</v>
      </c>
      <c r="T47" s="43">
        <v>853.47858837811066</v>
      </c>
      <c r="U47" s="7">
        <v>46.309006745379037</v>
      </c>
      <c r="V47" s="7">
        <v>18.799688627239739</v>
      </c>
      <c r="X47" s="45">
        <v>54</v>
      </c>
      <c r="Y47" s="44">
        <f t="shared" si="1"/>
        <v>22.5</v>
      </c>
      <c r="Z47" s="7">
        <v>298.13005559860466</v>
      </c>
      <c r="AA47" s="7">
        <v>366.61073157309266</v>
      </c>
      <c r="AB47" s="7">
        <v>288.44048471483603</v>
      </c>
      <c r="AC47" s="43">
        <v>953.19433203934136</v>
      </c>
      <c r="AD47" s="7">
        <v>48.468127608544528</v>
      </c>
      <c r="AE47" s="7">
        <v>19.937224839011947</v>
      </c>
      <c r="AG47" s="7">
        <v>410.73397422126146</v>
      </c>
      <c r="AH47" s="7">
        <v>366.87007258123072</v>
      </c>
      <c r="AI47" s="7">
        <v>290.81221371456718</v>
      </c>
      <c r="AJ47" s="43">
        <v>1068.550201764396</v>
      </c>
      <c r="AK47" s="7">
        <v>57.53490072048352</v>
      </c>
      <c r="AL47" s="7">
        <v>23.443252148440909</v>
      </c>
      <c r="AN47" s="7">
        <v>525.51408420878226</v>
      </c>
      <c r="AO47" s="7">
        <v>367.34307205827844</v>
      </c>
      <c r="AP47" s="7">
        <v>294.31640652157353</v>
      </c>
      <c r="AQ47" s="43">
        <v>1186.8616006130173</v>
      </c>
      <c r="AR47" s="7">
        <v>65.054717175320206</v>
      </c>
      <c r="AS47" s="7">
        <v>26.573558132704896</v>
      </c>
      <c r="AU47" s="45">
        <v>54</v>
      </c>
      <c r="AV47" s="44">
        <f t="shared" si="2"/>
        <v>22.5</v>
      </c>
      <c r="AW47" s="7">
        <v>401.168548244514</v>
      </c>
      <c r="AX47" s="7">
        <v>488.7710823541276</v>
      </c>
      <c r="AY47" s="7">
        <v>288.44048471483603</v>
      </c>
      <c r="AZ47" s="43">
        <v>1178.5858625668891</v>
      </c>
      <c r="BA47" s="7">
        <v>60.705953224285118</v>
      </c>
      <c r="BB47" s="7">
        <v>24.768717208000492</v>
      </c>
      <c r="BD47" s="7">
        <v>567.02030590694642</v>
      </c>
      <c r="BE47" s="7">
        <v>489.17826629441123</v>
      </c>
      <c r="BF47" s="7">
        <v>291.13826248063725</v>
      </c>
      <c r="BG47" s="43">
        <v>1347.3972761801351</v>
      </c>
      <c r="BH47" s="7">
        <v>71.884279154584291</v>
      </c>
      <c r="BI47" s="7">
        <v>29.230610657870521</v>
      </c>
      <c r="BK47" s="7">
        <v>736.57818995964408</v>
      </c>
      <c r="BL47" s="7">
        <v>489.72544192530228</v>
      </c>
      <c r="BM47" s="7">
        <v>294.31640652157353</v>
      </c>
      <c r="BN47" s="43">
        <v>1520.683363846271</v>
      </c>
      <c r="BO47" s="7">
        <v>83.549147892106447</v>
      </c>
      <c r="BP47" s="7">
        <v>34.158586266448417</v>
      </c>
      <c r="BR47" s="45">
        <v>54</v>
      </c>
      <c r="BS47" s="44">
        <f t="shared" si="3"/>
        <v>22.5</v>
      </c>
      <c r="BT47" s="7">
        <v>548.13125034595851</v>
      </c>
      <c r="BU47" s="7">
        <v>610.88285255915571</v>
      </c>
      <c r="BV47" s="7">
        <v>288.44048471483603</v>
      </c>
      <c r="BW47" s="43">
        <v>1447.5797469745319</v>
      </c>
      <c r="BX47" s="7">
        <v>75.024373918144875</v>
      </c>
      <c r="BY47" s="7">
        <v>30.710448317227169</v>
      </c>
      <c r="CA47" s="7">
        <v>786.30843085080278</v>
      </c>
      <c r="CB47" s="7">
        <v>611.49209946901203</v>
      </c>
      <c r="CC47" s="7">
        <v>291.13826248063725</v>
      </c>
      <c r="CD47" s="43">
        <v>1689.0671315018917</v>
      </c>
      <c r="CE47" s="7">
        <v>90.544966889535587</v>
      </c>
      <c r="CF47" s="7">
        <v>36.924413502291472</v>
      </c>
      <c r="CH47" s="7">
        <v>1015.5802484936204</v>
      </c>
      <c r="CI47" s="7">
        <v>612.23599686967771</v>
      </c>
      <c r="CJ47" s="7">
        <v>294.31640652157353</v>
      </c>
      <c r="CK47" s="43">
        <v>1922.0083385636424</v>
      </c>
      <c r="CL47" s="7">
        <v>105.60864852580369</v>
      </c>
      <c r="CM47" s="7">
        <v>43.18319324481984</v>
      </c>
      <c r="CO47" s="45">
        <v>54</v>
      </c>
      <c r="CP47" s="44">
        <f t="shared" si="4"/>
        <v>22.5</v>
      </c>
      <c r="CQ47" s="7">
        <v>607.49850858252853</v>
      </c>
      <c r="CR47" s="7">
        <v>733.29357640682986</v>
      </c>
      <c r="CS47" s="7">
        <v>288.44048471483603</v>
      </c>
      <c r="CT47" s="43">
        <v>1629.169015181981</v>
      </c>
      <c r="CU47" s="7">
        <v>84.981649863188721</v>
      </c>
      <c r="CV47" s="7">
        <v>34.58786389957708</v>
      </c>
      <c r="CX47" s="7">
        <v>887.26931284721002</v>
      </c>
      <c r="CY47" s="7">
        <v>733.86472032631571</v>
      </c>
      <c r="CZ47" s="7">
        <v>291.13826248063725</v>
      </c>
      <c r="DA47" s="43">
        <v>1911.9630625241473</v>
      </c>
      <c r="DB47" s="7">
        <v>103.05212169375477</v>
      </c>
      <c r="DC47" s="7">
        <v>42.100937420842499</v>
      </c>
      <c r="DE47" s="7">
        <v>1158.7004852296027</v>
      </c>
      <c r="DF47" s="7">
        <v>734.49689452260054</v>
      </c>
      <c r="DG47" s="7">
        <v>294.31640652157353</v>
      </c>
      <c r="DH47" s="43">
        <v>2187.5119853483038</v>
      </c>
      <c r="DI47" s="7">
        <v>121.03694783571956</v>
      </c>
      <c r="DJ47" s="7">
        <v>49.330555608373594</v>
      </c>
      <c r="DL47" s="45">
        <v>54</v>
      </c>
      <c r="DM47" s="44">
        <f t="shared" si="5"/>
        <v>22.5</v>
      </c>
      <c r="DN47" s="7">
        <v>666.8513415757152</v>
      </c>
      <c r="DO47" s="7">
        <v>855.4570665885044</v>
      </c>
      <c r="DP47" s="7">
        <v>288.44048471483603</v>
      </c>
      <c r="DQ47" s="43">
        <v>1810.5787056710467</v>
      </c>
      <c r="DR47" s="7">
        <v>94.879047082129091</v>
      </c>
      <c r="DS47" s="7">
        <v>38.714677190837271</v>
      </c>
      <c r="DU47" s="7">
        <v>987.98404882423426</v>
      </c>
      <c r="DV47" s="7">
        <v>856.1111811133045</v>
      </c>
      <c r="DW47" s="7">
        <v>291.13826248063725</v>
      </c>
      <c r="DX47" s="43">
        <v>2135.3566850956886</v>
      </c>
      <c r="DY47" s="7">
        <v>115.55534376424083</v>
      </c>
      <c r="DZ47" s="7">
        <v>47.156588187252552</v>
      </c>
      <c r="EB47" s="7">
        <v>1301.882169470907</v>
      </c>
      <c r="EC47" s="7">
        <v>857.00559153244603</v>
      </c>
      <c r="ED47" s="7">
        <v>294.31640652157353</v>
      </c>
      <c r="EE47" s="43">
        <v>2453.081044291137</v>
      </c>
      <c r="EF47" s="7">
        <v>136.34088167513701</v>
      </c>
      <c r="EG47" s="7">
        <v>55.728209465780409</v>
      </c>
    </row>
    <row r="48" spans="1:137" x14ac:dyDescent="0.25">
      <c r="A48" s="45">
        <v>55</v>
      </c>
      <c r="B48" s="44">
        <f t="shared" si="0"/>
        <v>22.916666666666668</v>
      </c>
      <c r="C48" s="7">
        <v>197.91277546525319</v>
      </c>
      <c r="D48" s="7">
        <v>248.68865588163459</v>
      </c>
      <c r="E48" s="7">
        <v>293.69332844625171</v>
      </c>
      <c r="F48" s="43">
        <v>740.35755885052356</v>
      </c>
      <c r="G48" s="7">
        <v>36.297771612890259</v>
      </c>
      <c r="H48" s="7">
        <v>14.823963068707041</v>
      </c>
      <c r="J48" s="7">
        <v>250.04445942248392</v>
      </c>
      <c r="K48" s="7">
        <v>248.77718566976742</v>
      </c>
      <c r="L48" s="7">
        <v>296.3148139270877</v>
      </c>
      <c r="M48" s="43">
        <v>795.19924221499036</v>
      </c>
      <c r="N48" s="7">
        <v>40.842805072197038</v>
      </c>
      <c r="O48" s="7">
        <v>16.600852260424219</v>
      </c>
      <c r="Q48" s="7">
        <v>317.97430272770589</v>
      </c>
      <c r="R48" s="7">
        <v>249.03614492378594</v>
      </c>
      <c r="S48" s="7">
        <v>299.40670335653436</v>
      </c>
      <c r="T48" s="43">
        <v>866.41663171383709</v>
      </c>
      <c r="U48" s="7">
        <v>46.033637350752322</v>
      </c>
      <c r="V48" s="7">
        <v>18.687079840294157</v>
      </c>
      <c r="X48" s="45">
        <v>55</v>
      </c>
      <c r="Y48" s="44">
        <f t="shared" si="1"/>
        <v>22.916666666666668</v>
      </c>
      <c r="Z48" s="7">
        <v>302.24205337858791</v>
      </c>
      <c r="AA48" s="7">
        <v>372.96087518723192</v>
      </c>
      <c r="AB48" s="7">
        <v>293.69332844625171</v>
      </c>
      <c r="AC48" s="43">
        <v>968.90413841779343</v>
      </c>
      <c r="AD48" s="7">
        <v>48.282500799704067</v>
      </c>
      <c r="AE48" s="7">
        <v>19.862984506318238</v>
      </c>
      <c r="AG48" s="7">
        <v>415.7194890804443</v>
      </c>
      <c r="AH48" s="7">
        <v>373.19717370687613</v>
      </c>
      <c r="AI48" s="7">
        <v>295.99790429496034</v>
      </c>
      <c r="AJ48" s="43">
        <v>1085.042477134112</v>
      </c>
      <c r="AK48" s="7">
        <v>57.216249307003906</v>
      </c>
      <c r="AL48" s="7">
        <v>23.312896567705049</v>
      </c>
      <c r="AN48" s="7">
        <v>531.7144599395873</v>
      </c>
      <c r="AO48" s="7">
        <v>373.64772461742069</v>
      </c>
      <c r="AP48" s="7">
        <v>299.40670335653436</v>
      </c>
      <c r="AQ48" s="43">
        <v>1204.455706872468</v>
      </c>
      <c r="AR48" s="7">
        <v>64.647426126435889</v>
      </c>
      <c r="AS48" s="7">
        <v>26.406854149237709</v>
      </c>
      <c r="AU48" s="45">
        <v>55</v>
      </c>
      <c r="AV48" s="44">
        <f t="shared" si="2"/>
        <v>22.916666666666668</v>
      </c>
      <c r="AW48" s="7">
        <v>406.50443989476867</v>
      </c>
      <c r="AX48" s="7">
        <v>497.23855899189613</v>
      </c>
      <c r="AY48" s="7">
        <v>293.69332844625171</v>
      </c>
      <c r="AZ48" s="43">
        <v>1197.6348389963755</v>
      </c>
      <c r="BA48" s="7">
        <v>60.450804486030798</v>
      </c>
      <c r="BB48" s="7">
        <v>24.662162676947013</v>
      </c>
      <c r="BD48" s="7">
        <v>574.04708101187293</v>
      </c>
      <c r="BE48" s="7">
        <v>497.61619796765825</v>
      </c>
      <c r="BF48" s="7">
        <v>296.3148139270877</v>
      </c>
      <c r="BG48" s="43">
        <v>1368.0399229388972</v>
      </c>
      <c r="BH48" s="7">
        <v>71.498593384207027</v>
      </c>
      <c r="BI48" s="7">
        <v>29.075055408042179</v>
      </c>
      <c r="BK48" s="7">
        <v>745.32450166583305</v>
      </c>
      <c r="BL48" s="7">
        <v>498.13803812858322</v>
      </c>
      <c r="BM48" s="7">
        <v>299.40670335653436</v>
      </c>
      <c r="BN48" s="43">
        <v>1542.9306979057133</v>
      </c>
      <c r="BO48" s="7">
        <v>83.012835388749068</v>
      </c>
      <c r="BP48" s="7">
        <v>33.940827022372687</v>
      </c>
      <c r="BR48" s="45">
        <v>55</v>
      </c>
      <c r="BS48" s="44">
        <f t="shared" si="3"/>
        <v>22.916666666666668</v>
      </c>
      <c r="BT48" s="7">
        <v>555.34066780481021</v>
      </c>
      <c r="BU48" s="7">
        <v>621.46214274635543</v>
      </c>
      <c r="BV48" s="7">
        <v>293.69332844625171</v>
      </c>
      <c r="BW48" s="43">
        <v>1470.6212351630695</v>
      </c>
      <c r="BX48" s="7">
        <v>74.692528002647535</v>
      </c>
      <c r="BY48" s="7">
        <v>30.577432875451834</v>
      </c>
      <c r="CA48" s="7">
        <v>796.2184269042242</v>
      </c>
      <c r="CB48" s="7">
        <v>622.03705766866665</v>
      </c>
      <c r="CC48" s="7">
        <v>296.3148139270877</v>
      </c>
      <c r="CD48" s="43">
        <v>1714.6963851262481</v>
      </c>
      <c r="CE48" s="7">
        <v>90.050891415987138</v>
      </c>
      <c r="CF48" s="7">
        <v>36.72244823936299</v>
      </c>
      <c r="CH48" s="7">
        <v>1028.0046145137439</v>
      </c>
      <c r="CI48" s="7">
        <v>622.74931841148452</v>
      </c>
      <c r="CJ48" s="7">
        <v>299.40670335653436</v>
      </c>
      <c r="CK48" s="43">
        <v>1950.0347667480223</v>
      </c>
      <c r="CL48" s="7">
        <v>104.93749039367066</v>
      </c>
      <c r="CM48" s="7">
        <v>42.909667477522746</v>
      </c>
      <c r="CO48" s="45">
        <v>55</v>
      </c>
      <c r="CP48" s="44">
        <f t="shared" si="4"/>
        <v>22.916666666666668</v>
      </c>
      <c r="CQ48" s="7">
        <v>615.2810082771889</v>
      </c>
      <c r="CR48" s="7">
        <v>745.99005168541032</v>
      </c>
      <c r="CS48" s="7">
        <v>293.69332844625171</v>
      </c>
      <c r="CT48" s="43">
        <v>1654.9012520367098</v>
      </c>
      <c r="CU48" s="7">
        <v>84.592395890177073</v>
      </c>
      <c r="CV48" s="7">
        <v>34.429107458604754</v>
      </c>
      <c r="CX48" s="7">
        <v>898.17534128079524</v>
      </c>
      <c r="CY48" s="7">
        <v>746.51920914498976</v>
      </c>
      <c r="CZ48" s="7">
        <v>296.3148139270877</v>
      </c>
      <c r="DA48" s="43">
        <v>1940.697927600608</v>
      </c>
      <c r="DB48" s="7">
        <v>102.46890301331311</v>
      </c>
      <c r="DC48" s="7">
        <v>41.864217406783474</v>
      </c>
      <c r="DE48" s="7">
        <v>1172.5520767772455</v>
      </c>
      <c r="DF48" s="7">
        <v>747.11016472633867</v>
      </c>
      <c r="DG48" s="7">
        <v>299.40670335653436</v>
      </c>
      <c r="DH48" s="43">
        <v>2219.0712253521469</v>
      </c>
      <c r="DI48" s="7">
        <v>120.24499806638345</v>
      </c>
      <c r="DJ48" s="7">
        <v>49.006350263617584</v>
      </c>
      <c r="DL48" s="45">
        <v>55</v>
      </c>
      <c r="DM48" s="44">
        <f t="shared" si="5"/>
        <v>22.916666666666668</v>
      </c>
      <c r="DN48" s="7">
        <v>675.21264355312678</v>
      </c>
      <c r="DO48" s="7">
        <v>870.26963002305047</v>
      </c>
      <c r="DP48" s="7">
        <v>293.69332844625171</v>
      </c>
      <c r="DQ48" s="43">
        <v>1838.9985497667903</v>
      </c>
      <c r="DR48" s="7">
        <v>94.431345636922998</v>
      </c>
      <c r="DS48" s="7">
        <v>38.530418577370199</v>
      </c>
      <c r="DU48" s="7">
        <v>999.88350998832573</v>
      </c>
      <c r="DV48" s="7">
        <v>870.87598306048528</v>
      </c>
      <c r="DW48" s="7">
        <v>296.3148139270877</v>
      </c>
      <c r="DX48" s="43">
        <v>2167.1987187579562</v>
      </c>
      <c r="DY48" s="7">
        <v>114.88563464839541</v>
      </c>
      <c r="DZ48" s="7">
        <v>46.882329713557745</v>
      </c>
      <c r="EB48" s="7">
        <v>1317.1633718031289</v>
      </c>
      <c r="EC48" s="7">
        <v>871.72379769120857</v>
      </c>
      <c r="ED48" s="7">
        <v>299.40670335653436</v>
      </c>
      <c r="EE48" s="43">
        <v>2488.1664963225539</v>
      </c>
      <c r="EF48" s="7">
        <v>135.42670224139874</v>
      </c>
      <c r="EG48" s="7">
        <v>55.352663934266722</v>
      </c>
    </row>
    <row r="49" spans="1:137" x14ac:dyDescent="0.25">
      <c r="A49" s="45">
        <v>56</v>
      </c>
      <c r="B49" s="44">
        <f t="shared" si="0"/>
        <v>23.333333333333336</v>
      </c>
      <c r="C49" s="7">
        <v>200.80376489260223</v>
      </c>
      <c r="D49" s="7">
        <v>252.91787583620737</v>
      </c>
      <c r="E49" s="7">
        <v>298.94617217766745</v>
      </c>
      <c r="F49" s="43">
        <v>752.73041545798242</v>
      </c>
      <c r="G49" s="7">
        <v>36.184246117767294</v>
      </c>
      <c r="H49" s="7">
        <v>14.775363105696254</v>
      </c>
      <c r="J49" s="7">
        <v>253.19065751060012</v>
      </c>
      <c r="K49" s="7">
        <v>252.99545371170021</v>
      </c>
      <c r="L49" s="7">
        <v>301.49136537353809</v>
      </c>
      <c r="M49" s="43">
        <v>807.73967285749745</v>
      </c>
      <c r="N49" s="7">
        <v>40.650462953653964</v>
      </c>
      <c r="O49" s="7">
        <v>16.521365710322208</v>
      </c>
      <c r="Q49" s="7">
        <v>321.61958725156433</v>
      </c>
      <c r="R49" s="7">
        <v>253.23953628626643</v>
      </c>
      <c r="S49" s="7">
        <v>304.49700019149515</v>
      </c>
      <c r="T49" s="43">
        <v>879.35467504956353</v>
      </c>
      <c r="U49" s="7">
        <v>45.758267956125607</v>
      </c>
      <c r="V49" s="7">
        <v>18.574471053348571</v>
      </c>
      <c r="X49" s="45">
        <v>56</v>
      </c>
      <c r="Y49" s="44">
        <f t="shared" si="1"/>
        <v>23.333333333333336</v>
      </c>
      <c r="Z49" s="7">
        <v>306.35405115857122</v>
      </c>
      <c r="AA49" s="7">
        <v>379.31101880137112</v>
      </c>
      <c r="AB49" s="7">
        <v>298.94617217766745</v>
      </c>
      <c r="AC49" s="43">
        <v>984.61394479624551</v>
      </c>
      <c r="AD49" s="7">
        <v>48.096873990863614</v>
      </c>
      <c r="AE49" s="7">
        <v>19.788744173624529</v>
      </c>
      <c r="AG49" s="7">
        <v>420.70500393962715</v>
      </c>
      <c r="AH49" s="7">
        <v>379.52427483252148</v>
      </c>
      <c r="AI49" s="7">
        <v>301.18359487535349</v>
      </c>
      <c r="AJ49" s="43">
        <v>1101.534752503828</v>
      </c>
      <c r="AK49" s="7">
        <v>56.897597893524299</v>
      </c>
      <c r="AL49" s="7">
        <v>23.182540986969194</v>
      </c>
      <c r="AN49" s="7">
        <v>537.91483567039222</v>
      </c>
      <c r="AO49" s="7">
        <v>379.95237717656289</v>
      </c>
      <c r="AP49" s="7">
        <v>304.49700019149515</v>
      </c>
      <c r="AQ49" s="43">
        <v>1222.0498131319184</v>
      </c>
      <c r="AR49" s="7">
        <v>64.240135077551571</v>
      </c>
      <c r="AS49" s="7">
        <v>26.240150165770519</v>
      </c>
      <c r="AU49" s="45">
        <v>56</v>
      </c>
      <c r="AV49" s="44">
        <f t="shared" si="2"/>
        <v>23.333333333333336</v>
      </c>
      <c r="AW49" s="7">
        <v>411.84033154502339</v>
      </c>
      <c r="AX49" s="7">
        <v>505.70603562966465</v>
      </c>
      <c r="AY49" s="7">
        <v>298.94617217766745</v>
      </c>
      <c r="AZ49" s="43">
        <v>1216.6838154258619</v>
      </c>
      <c r="BA49" s="7">
        <v>60.19565574777647</v>
      </c>
      <c r="BB49" s="7">
        <v>24.555608145893533</v>
      </c>
      <c r="BD49" s="7">
        <v>581.07385611679945</v>
      </c>
      <c r="BE49" s="7">
        <v>506.05412964090527</v>
      </c>
      <c r="BF49" s="7">
        <v>301.49136537353809</v>
      </c>
      <c r="BG49" s="43">
        <v>1388.6825696976593</v>
      </c>
      <c r="BH49" s="7">
        <v>71.112907613829748</v>
      </c>
      <c r="BI49" s="7">
        <v>28.919500158213832</v>
      </c>
      <c r="BK49" s="7">
        <v>754.07081337202203</v>
      </c>
      <c r="BL49" s="7">
        <v>506.55063433186416</v>
      </c>
      <c r="BM49" s="7">
        <v>304.49700019149515</v>
      </c>
      <c r="BN49" s="43">
        <v>1565.1780319651557</v>
      </c>
      <c r="BO49" s="7">
        <v>82.476522885391674</v>
      </c>
      <c r="BP49" s="7">
        <v>33.723067778296958</v>
      </c>
      <c r="BR49" s="45">
        <v>56</v>
      </c>
      <c r="BS49" s="44">
        <f t="shared" si="3"/>
        <v>23.333333333333336</v>
      </c>
      <c r="BT49" s="7">
        <v>562.5500852636618</v>
      </c>
      <c r="BU49" s="7">
        <v>632.04143293355514</v>
      </c>
      <c r="BV49" s="7">
        <v>298.94617217766745</v>
      </c>
      <c r="BW49" s="43">
        <v>1493.6627233516069</v>
      </c>
      <c r="BX49" s="7">
        <v>74.360682087150181</v>
      </c>
      <c r="BY49" s="7">
        <v>30.444417433676499</v>
      </c>
      <c r="CA49" s="7">
        <v>806.12842295764551</v>
      </c>
      <c r="CB49" s="7">
        <v>632.58201586832126</v>
      </c>
      <c r="CC49" s="7">
        <v>301.49136537353809</v>
      </c>
      <c r="CD49" s="43">
        <v>1740.3256387506042</v>
      </c>
      <c r="CE49" s="7">
        <v>89.556815942438675</v>
      </c>
      <c r="CF49" s="7">
        <v>36.520482976434515</v>
      </c>
      <c r="CH49" s="7">
        <v>1040.4289805338676</v>
      </c>
      <c r="CI49" s="7">
        <v>633.26263995329134</v>
      </c>
      <c r="CJ49" s="7">
        <v>304.49700019149515</v>
      </c>
      <c r="CK49" s="43">
        <v>1978.0611949324023</v>
      </c>
      <c r="CL49" s="7">
        <v>104.26633226153763</v>
      </c>
      <c r="CM49" s="7">
        <v>42.636141710225658</v>
      </c>
      <c r="CO49" s="45">
        <v>56</v>
      </c>
      <c r="CP49" s="44">
        <f t="shared" si="4"/>
        <v>23.333333333333336</v>
      </c>
      <c r="CQ49" s="7">
        <v>623.06350797184916</v>
      </c>
      <c r="CR49" s="7">
        <v>758.68652696399079</v>
      </c>
      <c r="CS49" s="7">
        <v>298.94617217766745</v>
      </c>
      <c r="CT49" s="43">
        <v>1680.6334888914384</v>
      </c>
      <c r="CU49" s="7">
        <v>84.203141917165453</v>
      </c>
      <c r="CV49" s="7">
        <v>34.270351017632436</v>
      </c>
      <c r="CX49" s="7">
        <v>909.08136971438034</v>
      </c>
      <c r="CY49" s="7">
        <v>759.1736979636637</v>
      </c>
      <c r="CZ49" s="7">
        <v>301.49136537353809</v>
      </c>
      <c r="DA49" s="43">
        <v>1969.4327926770684</v>
      </c>
      <c r="DB49" s="7">
        <v>101.88568433287145</v>
      </c>
      <c r="DC49" s="7">
        <v>41.62749739272445</v>
      </c>
      <c r="DE49" s="7">
        <v>1186.403668324888</v>
      </c>
      <c r="DF49" s="7">
        <v>759.72343493007668</v>
      </c>
      <c r="DG49" s="7">
        <v>304.49700019149515</v>
      </c>
      <c r="DH49" s="43">
        <v>2250.6304653559901</v>
      </c>
      <c r="DI49" s="7">
        <v>119.45304829704733</v>
      </c>
      <c r="DJ49" s="7">
        <v>48.682144918861582</v>
      </c>
      <c r="DL49" s="45">
        <v>56</v>
      </c>
      <c r="DM49" s="44">
        <f t="shared" si="5"/>
        <v>23.333333333333336</v>
      </c>
      <c r="DN49" s="7">
        <v>683.57394553053837</v>
      </c>
      <c r="DO49" s="7">
        <v>885.08219345759642</v>
      </c>
      <c r="DP49" s="7">
        <v>298.94617217766745</v>
      </c>
      <c r="DQ49" s="43">
        <v>1867.418393862534</v>
      </c>
      <c r="DR49" s="7">
        <v>93.98364419171692</v>
      </c>
      <c r="DS49" s="7">
        <v>38.346159963903133</v>
      </c>
      <c r="DU49" s="7">
        <v>1011.7829711524173</v>
      </c>
      <c r="DV49" s="7">
        <v>885.64078500766607</v>
      </c>
      <c r="DW49" s="7">
        <v>301.49136537353809</v>
      </c>
      <c r="DX49" s="43">
        <v>2199.0407524202237</v>
      </c>
      <c r="DY49" s="7">
        <v>114.21592553254999</v>
      </c>
      <c r="DZ49" s="7">
        <v>46.608071239862937</v>
      </c>
      <c r="EB49" s="7">
        <v>1332.4445741353509</v>
      </c>
      <c r="EC49" s="7">
        <v>886.44200384997123</v>
      </c>
      <c r="ED49" s="7">
        <v>304.49700019149515</v>
      </c>
      <c r="EE49" s="43">
        <v>2523.2519483539718</v>
      </c>
      <c r="EF49" s="7">
        <v>134.51252280766047</v>
      </c>
      <c r="EG49" s="7">
        <v>54.977118402753035</v>
      </c>
    </row>
    <row r="50" spans="1:137" x14ac:dyDescent="0.25">
      <c r="A50" s="45">
        <v>57</v>
      </c>
      <c r="B50" s="44">
        <f t="shared" si="0"/>
        <v>23.75</v>
      </c>
      <c r="C50" s="7">
        <v>203.69475431995127</v>
      </c>
      <c r="D50" s="7">
        <v>257.1470957907801</v>
      </c>
      <c r="E50" s="7">
        <v>304.19901590908319</v>
      </c>
      <c r="F50" s="43">
        <v>765.10327206544139</v>
      </c>
      <c r="G50" s="7">
        <v>36.07072062264433</v>
      </c>
      <c r="H50" s="7">
        <v>14.726763142685469</v>
      </c>
      <c r="J50" s="7">
        <v>256.33685559871634</v>
      </c>
      <c r="K50" s="7">
        <v>257.21372175363302</v>
      </c>
      <c r="L50" s="7">
        <v>306.66791681998853</v>
      </c>
      <c r="M50" s="43">
        <v>820.28010350000454</v>
      </c>
      <c r="N50" s="7">
        <v>40.45812083511089</v>
      </c>
      <c r="O50" s="7">
        <v>16.441879160220196</v>
      </c>
      <c r="Q50" s="7">
        <v>325.26487177542271</v>
      </c>
      <c r="R50" s="7">
        <v>257.44292764874689</v>
      </c>
      <c r="S50" s="7">
        <v>309.58729702645593</v>
      </c>
      <c r="T50" s="43">
        <v>892.29271838528996</v>
      </c>
      <c r="U50" s="7">
        <v>45.482898561498899</v>
      </c>
      <c r="V50" s="7">
        <v>18.461862266402985</v>
      </c>
      <c r="X50" s="45">
        <v>57</v>
      </c>
      <c r="Y50" s="44">
        <f t="shared" si="1"/>
        <v>23.75</v>
      </c>
      <c r="Z50" s="7">
        <v>310.46604893855454</v>
      </c>
      <c r="AA50" s="7">
        <v>385.66116241551038</v>
      </c>
      <c r="AB50" s="7">
        <v>304.19901590908319</v>
      </c>
      <c r="AC50" s="43">
        <v>1000.3237511746975</v>
      </c>
      <c r="AD50" s="7">
        <v>47.911247182023153</v>
      </c>
      <c r="AE50" s="7">
        <v>19.714503840930821</v>
      </c>
      <c r="AG50" s="7">
        <v>425.69051879880999</v>
      </c>
      <c r="AH50" s="7">
        <v>385.8513759581669</v>
      </c>
      <c r="AI50" s="7">
        <v>306.36928545574665</v>
      </c>
      <c r="AJ50" s="43">
        <v>1118.0270278735441</v>
      </c>
      <c r="AK50" s="7">
        <v>56.578946480044692</v>
      </c>
      <c r="AL50" s="7">
        <v>23.052185406233335</v>
      </c>
      <c r="AN50" s="7">
        <v>544.11521140119726</v>
      </c>
      <c r="AO50" s="7">
        <v>386.25702973570515</v>
      </c>
      <c r="AP50" s="7">
        <v>309.58729702645593</v>
      </c>
      <c r="AQ50" s="43">
        <v>1239.6439193913689</v>
      </c>
      <c r="AR50" s="7">
        <v>63.832844028667246</v>
      </c>
      <c r="AS50" s="7">
        <v>26.073446182303332</v>
      </c>
      <c r="AU50" s="45">
        <v>57</v>
      </c>
      <c r="AV50" s="44">
        <f t="shared" si="2"/>
        <v>23.75</v>
      </c>
      <c r="AW50" s="7">
        <v>417.17622319527806</v>
      </c>
      <c r="AX50" s="7">
        <v>514.17351226743313</v>
      </c>
      <c r="AY50" s="7">
        <v>304.19901590908319</v>
      </c>
      <c r="AZ50" s="43">
        <v>1235.7327918553483</v>
      </c>
      <c r="BA50" s="7">
        <v>59.94050700952215</v>
      </c>
      <c r="BB50" s="7">
        <v>24.449053614840054</v>
      </c>
      <c r="BD50" s="7">
        <v>588.10063122172596</v>
      </c>
      <c r="BE50" s="7">
        <v>514.49206131415235</v>
      </c>
      <c r="BF50" s="7">
        <v>306.66791681998853</v>
      </c>
      <c r="BG50" s="43">
        <v>1409.3252164564215</v>
      </c>
      <c r="BH50" s="7">
        <v>70.727221843452483</v>
      </c>
      <c r="BI50" s="7">
        <v>28.76394490838549</v>
      </c>
      <c r="BK50" s="7">
        <v>762.81712507821101</v>
      </c>
      <c r="BL50" s="7">
        <v>514.96323053514516</v>
      </c>
      <c r="BM50" s="7">
        <v>309.58729702645593</v>
      </c>
      <c r="BN50" s="43">
        <v>1587.4253660245979</v>
      </c>
      <c r="BO50" s="7">
        <v>81.94021038203428</v>
      </c>
      <c r="BP50" s="7">
        <v>33.505308534221228</v>
      </c>
      <c r="BR50" s="45">
        <v>57</v>
      </c>
      <c r="BS50" s="44">
        <f t="shared" si="3"/>
        <v>23.75</v>
      </c>
      <c r="BT50" s="7">
        <v>569.7595027225135</v>
      </c>
      <c r="BU50" s="7">
        <v>642.62072312075486</v>
      </c>
      <c r="BV50" s="7">
        <v>304.19901590908319</v>
      </c>
      <c r="BW50" s="43">
        <v>1516.7042115401446</v>
      </c>
      <c r="BX50" s="7">
        <v>74.028836171652841</v>
      </c>
      <c r="BY50" s="7">
        <v>30.311401991901164</v>
      </c>
      <c r="CA50" s="7">
        <v>816.03841901106694</v>
      </c>
      <c r="CB50" s="7">
        <v>643.12697406797588</v>
      </c>
      <c r="CC50" s="7">
        <v>306.66791681998853</v>
      </c>
      <c r="CD50" s="43">
        <v>1765.9548923749605</v>
      </c>
      <c r="CE50" s="7">
        <v>89.062740468890226</v>
      </c>
      <c r="CF50" s="7">
        <v>36.318517713506033</v>
      </c>
      <c r="CH50" s="7">
        <v>1052.8533465539913</v>
      </c>
      <c r="CI50" s="7">
        <v>643.77596149509816</v>
      </c>
      <c r="CJ50" s="7">
        <v>309.58729702645593</v>
      </c>
      <c r="CK50" s="43">
        <v>2006.0876231167822</v>
      </c>
      <c r="CL50" s="7">
        <v>103.5951741294046</v>
      </c>
      <c r="CM50" s="7">
        <v>42.362615942928564</v>
      </c>
      <c r="CO50" s="45">
        <v>57</v>
      </c>
      <c r="CP50" s="44">
        <f t="shared" si="4"/>
        <v>23.75</v>
      </c>
      <c r="CQ50" s="7">
        <v>630.84600766650954</v>
      </c>
      <c r="CR50" s="7">
        <v>771.38300224257137</v>
      </c>
      <c r="CS50" s="7">
        <v>304.19901590908319</v>
      </c>
      <c r="CT50" s="43">
        <v>1706.3657257461673</v>
      </c>
      <c r="CU50" s="7">
        <v>83.813887944153819</v>
      </c>
      <c r="CV50" s="7">
        <v>34.11159457666011</v>
      </c>
      <c r="CX50" s="7">
        <v>919.98739814796545</v>
      </c>
      <c r="CY50" s="7">
        <v>771.82818678233775</v>
      </c>
      <c r="CZ50" s="7">
        <v>306.66791681998853</v>
      </c>
      <c r="DA50" s="43">
        <v>1998.1676577535288</v>
      </c>
      <c r="DB50" s="7">
        <v>101.30246565242979</v>
      </c>
      <c r="DC50" s="7">
        <v>41.390777378665426</v>
      </c>
      <c r="DE50" s="7">
        <v>1200.2552598725308</v>
      </c>
      <c r="DF50" s="7">
        <v>772.3367051338148</v>
      </c>
      <c r="DG50" s="7">
        <v>309.58729702645593</v>
      </c>
      <c r="DH50" s="43">
        <v>2282.1897053598332</v>
      </c>
      <c r="DI50" s="7">
        <v>118.66109852771123</v>
      </c>
      <c r="DJ50" s="7">
        <v>48.357939574105572</v>
      </c>
      <c r="DL50" s="45">
        <v>57</v>
      </c>
      <c r="DM50" s="44">
        <f t="shared" si="5"/>
        <v>23.75</v>
      </c>
      <c r="DN50" s="7">
        <v>691.93524750794995</v>
      </c>
      <c r="DO50" s="7">
        <v>899.89475689214237</v>
      </c>
      <c r="DP50" s="7">
        <v>304.19901590908319</v>
      </c>
      <c r="DQ50" s="43">
        <v>1895.8382379582774</v>
      </c>
      <c r="DR50" s="7">
        <v>93.535942746510841</v>
      </c>
      <c r="DS50" s="7">
        <v>38.161901350436054</v>
      </c>
      <c r="DU50" s="7">
        <v>1023.6824323165088</v>
      </c>
      <c r="DV50" s="7">
        <v>900.40558695484685</v>
      </c>
      <c r="DW50" s="7">
        <v>306.66791681998853</v>
      </c>
      <c r="DX50" s="43">
        <v>2230.8827860824908</v>
      </c>
      <c r="DY50" s="7">
        <v>113.54621641670458</v>
      </c>
      <c r="DZ50" s="7">
        <v>46.333812766168137</v>
      </c>
      <c r="EB50" s="7">
        <v>1347.7257764675728</v>
      </c>
      <c r="EC50" s="7">
        <v>901.16021000873388</v>
      </c>
      <c r="ED50" s="7">
        <v>309.58729702645593</v>
      </c>
      <c r="EE50" s="43">
        <v>2558.3374003853887</v>
      </c>
      <c r="EF50" s="7">
        <v>133.59834337392221</v>
      </c>
      <c r="EG50" s="7">
        <v>54.601572871239348</v>
      </c>
    </row>
    <row r="51" spans="1:137" x14ac:dyDescent="0.25">
      <c r="A51" s="45">
        <v>58</v>
      </c>
      <c r="B51" s="44">
        <f t="shared" si="0"/>
        <v>24.166666666666668</v>
      </c>
      <c r="C51" s="7">
        <v>206.58574374730034</v>
      </c>
      <c r="D51" s="7">
        <v>261.37631574535294</v>
      </c>
      <c r="E51" s="7">
        <v>309.45185964049887</v>
      </c>
      <c r="F51" s="43">
        <v>777.47612867290036</v>
      </c>
      <c r="G51" s="7">
        <v>35.957195127521366</v>
      </c>
      <c r="H51" s="7">
        <v>14.678163179674682</v>
      </c>
      <c r="J51" s="7">
        <v>259.48305368683259</v>
      </c>
      <c r="K51" s="7">
        <v>261.43198979556581</v>
      </c>
      <c r="L51" s="7">
        <v>311.84446826643892</v>
      </c>
      <c r="M51" s="43">
        <v>832.82053414251163</v>
      </c>
      <c r="N51" s="7">
        <v>40.265778716567823</v>
      </c>
      <c r="O51" s="7">
        <v>16.362392610118185</v>
      </c>
      <c r="Q51" s="7">
        <v>328.91015629928108</v>
      </c>
      <c r="R51" s="7">
        <v>261.64631901122732</v>
      </c>
      <c r="S51" s="7">
        <v>314.67759386141677</v>
      </c>
      <c r="T51" s="43">
        <v>905.23076172101628</v>
      </c>
      <c r="U51" s="7">
        <v>45.207529166872177</v>
      </c>
      <c r="V51" s="7">
        <v>18.349253479457403</v>
      </c>
      <c r="X51" s="45">
        <v>58</v>
      </c>
      <c r="Y51" s="44">
        <f t="shared" si="1"/>
        <v>24.166666666666668</v>
      </c>
      <c r="Z51" s="7">
        <v>314.57804671853785</v>
      </c>
      <c r="AA51" s="7">
        <v>392.01130602964957</v>
      </c>
      <c r="AB51" s="7">
        <v>309.45185964049887</v>
      </c>
      <c r="AC51" s="43">
        <v>1016.0335575531495</v>
      </c>
      <c r="AD51" s="7">
        <v>47.7256203731827</v>
      </c>
      <c r="AE51" s="7">
        <v>19.640263508237108</v>
      </c>
      <c r="AG51" s="7">
        <v>430.67603365799283</v>
      </c>
      <c r="AH51" s="7">
        <v>392.17847708381231</v>
      </c>
      <c r="AI51" s="7">
        <v>311.55497603613981</v>
      </c>
      <c r="AJ51" s="43">
        <v>1134.5193032432601</v>
      </c>
      <c r="AK51" s="7">
        <v>56.260295066565078</v>
      </c>
      <c r="AL51" s="7">
        <v>22.921829825497479</v>
      </c>
      <c r="AN51" s="7">
        <v>550.31558713200229</v>
      </c>
      <c r="AO51" s="7">
        <v>392.5616822948474</v>
      </c>
      <c r="AP51" s="7">
        <v>314.67759386141677</v>
      </c>
      <c r="AQ51" s="43">
        <v>1257.2380256508195</v>
      </c>
      <c r="AR51" s="7">
        <v>63.425552979782921</v>
      </c>
      <c r="AS51" s="7">
        <v>25.906742198836142</v>
      </c>
      <c r="AU51" s="45">
        <v>58</v>
      </c>
      <c r="AV51" s="44">
        <f t="shared" si="2"/>
        <v>24.166666666666668</v>
      </c>
      <c r="AW51" s="7">
        <v>422.51211484553272</v>
      </c>
      <c r="AX51" s="7">
        <v>522.64098890520165</v>
      </c>
      <c r="AY51" s="7">
        <v>309.45185964049887</v>
      </c>
      <c r="AZ51" s="43">
        <v>1254.7817682848347</v>
      </c>
      <c r="BA51" s="7">
        <v>59.68535827126783</v>
      </c>
      <c r="BB51" s="7">
        <v>24.342499083786574</v>
      </c>
      <c r="BD51" s="7">
        <v>595.12740632665248</v>
      </c>
      <c r="BE51" s="7">
        <v>522.92999298739937</v>
      </c>
      <c r="BF51" s="7">
        <v>311.84446826643892</v>
      </c>
      <c r="BG51" s="43">
        <v>1429.9678632151836</v>
      </c>
      <c r="BH51" s="7">
        <v>70.341536073075218</v>
      </c>
      <c r="BI51" s="7">
        <v>28.608389658557144</v>
      </c>
      <c r="BK51" s="7">
        <v>771.56343678439998</v>
      </c>
      <c r="BL51" s="7">
        <v>523.3758267384261</v>
      </c>
      <c r="BM51" s="7">
        <v>314.67759386141677</v>
      </c>
      <c r="BN51" s="43">
        <v>1609.6727000840401</v>
      </c>
      <c r="BO51" s="7">
        <v>81.403897878676901</v>
      </c>
      <c r="BP51" s="7">
        <v>33.287549290145499</v>
      </c>
      <c r="BR51" s="45">
        <v>58</v>
      </c>
      <c r="BS51" s="44">
        <f t="shared" si="3"/>
        <v>24.166666666666668</v>
      </c>
      <c r="BT51" s="7">
        <v>576.96892018136509</v>
      </c>
      <c r="BU51" s="7">
        <v>653.20001330795458</v>
      </c>
      <c r="BV51" s="7">
        <v>309.45185964049887</v>
      </c>
      <c r="BW51" s="43">
        <v>1539.7456997286822</v>
      </c>
      <c r="BX51" s="7">
        <v>73.696990256155487</v>
      </c>
      <c r="BY51" s="7">
        <v>30.178386550125829</v>
      </c>
      <c r="CA51" s="7">
        <v>825.94841506448836</v>
      </c>
      <c r="CB51" s="7">
        <v>653.6719322676305</v>
      </c>
      <c r="CC51" s="7">
        <v>311.84446826643892</v>
      </c>
      <c r="CD51" s="43">
        <v>1791.5841459993169</v>
      </c>
      <c r="CE51" s="7">
        <v>88.568664995341777</v>
      </c>
      <c r="CF51" s="7">
        <v>36.116552450577558</v>
      </c>
      <c r="CH51" s="7">
        <v>1065.277712574115</v>
      </c>
      <c r="CI51" s="7">
        <v>654.28928303690498</v>
      </c>
      <c r="CJ51" s="7">
        <v>314.67759386141677</v>
      </c>
      <c r="CK51" s="43">
        <v>2034.1140513011624</v>
      </c>
      <c r="CL51" s="7">
        <v>102.92401599727157</v>
      </c>
      <c r="CM51" s="7">
        <v>42.089090175631469</v>
      </c>
      <c r="CO51" s="45">
        <v>58</v>
      </c>
      <c r="CP51" s="44">
        <f t="shared" si="4"/>
        <v>24.166666666666668</v>
      </c>
      <c r="CQ51" s="7">
        <v>638.6285073611698</v>
      </c>
      <c r="CR51" s="7">
        <v>784.07947752115183</v>
      </c>
      <c r="CS51" s="7">
        <v>309.45185964049887</v>
      </c>
      <c r="CT51" s="43">
        <v>1732.0979626008959</v>
      </c>
      <c r="CU51" s="7">
        <v>83.424633971142185</v>
      </c>
      <c r="CV51" s="7">
        <v>33.952838135687784</v>
      </c>
      <c r="CX51" s="7">
        <v>930.89342658155056</v>
      </c>
      <c r="CY51" s="7">
        <v>784.48267560101181</v>
      </c>
      <c r="CZ51" s="7">
        <v>311.84446826643892</v>
      </c>
      <c r="DA51" s="43">
        <v>2026.9025228299893</v>
      </c>
      <c r="DB51" s="7">
        <v>100.71924697198814</v>
      </c>
      <c r="DC51" s="7">
        <v>41.154057364606402</v>
      </c>
      <c r="DE51" s="7">
        <v>1214.1068514201736</v>
      </c>
      <c r="DF51" s="7">
        <v>784.94997533755281</v>
      </c>
      <c r="DG51" s="7">
        <v>314.67759386141677</v>
      </c>
      <c r="DH51" s="43">
        <v>2313.7489453636763</v>
      </c>
      <c r="DI51" s="7">
        <v>117.86914875837513</v>
      </c>
      <c r="DJ51" s="7">
        <v>48.033734229349562</v>
      </c>
      <c r="DL51" s="45">
        <v>58</v>
      </c>
      <c r="DM51" s="44">
        <f t="shared" si="5"/>
        <v>24.166666666666668</v>
      </c>
      <c r="DN51" s="7">
        <v>700.29654948536154</v>
      </c>
      <c r="DO51" s="7">
        <v>914.70732032668832</v>
      </c>
      <c r="DP51" s="7">
        <v>309.45185964049887</v>
      </c>
      <c r="DQ51" s="43">
        <v>1924.2580820540211</v>
      </c>
      <c r="DR51" s="7">
        <v>93.088241301304762</v>
      </c>
      <c r="DS51" s="7">
        <v>37.977642736968988</v>
      </c>
      <c r="DU51" s="7">
        <v>1035.5818934806002</v>
      </c>
      <c r="DV51" s="7">
        <v>915.17038890202764</v>
      </c>
      <c r="DW51" s="7">
        <v>311.84446826643892</v>
      </c>
      <c r="DX51" s="43">
        <v>2262.7248197447584</v>
      </c>
      <c r="DY51" s="7">
        <v>112.87650730085917</v>
      </c>
      <c r="DZ51" s="7">
        <v>46.059554292473329</v>
      </c>
      <c r="EB51" s="7">
        <v>1363.0069787997945</v>
      </c>
      <c r="EC51" s="7">
        <v>915.87841616749654</v>
      </c>
      <c r="ED51" s="7">
        <v>314.67759386141677</v>
      </c>
      <c r="EE51" s="43">
        <v>2593.4228524168061</v>
      </c>
      <c r="EF51" s="7">
        <v>132.68416394018394</v>
      </c>
      <c r="EG51" s="7">
        <v>54.226027339725661</v>
      </c>
    </row>
    <row r="52" spans="1:137" x14ac:dyDescent="0.25">
      <c r="A52" s="45">
        <v>59</v>
      </c>
      <c r="B52" s="44">
        <f t="shared" si="0"/>
        <v>24.583333333333336</v>
      </c>
      <c r="C52" s="7">
        <v>209.47673317464938</v>
      </c>
      <c r="D52" s="7">
        <v>265.60553569992567</v>
      </c>
      <c r="E52" s="7">
        <v>314.7047033719146</v>
      </c>
      <c r="F52" s="43">
        <v>789.84898528035933</v>
      </c>
      <c r="G52" s="7">
        <v>35.843669632398402</v>
      </c>
      <c r="H52" s="7">
        <v>14.629563216663895</v>
      </c>
      <c r="J52" s="7">
        <v>262.62925177494878</v>
      </c>
      <c r="K52" s="7">
        <v>265.6502578374986</v>
      </c>
      <c r="L52" s="7">
        <v>317.02101971288937</v>
      </c>
      <c r="M52" s="43">
        <v>845.36096478501872</v>
      </c>
      <c r="N52" s="7">
        <v>40.073436598024756</v>
      </c>
      <c r="O52" s="7">
        <v>16.282906060016174</v>
      </c>
      <c r="Q52" s="7">
        <v>332.55544082313952</v>
      </c>
      <c r="R52" s="7">
        <v>265.84971037370781</v>
      </c>
      <c r="S52" s="7">
        <v>319.76789069637755</v>
      </c>
      <c r="T52" s="43">
        <v>918.16880505674271</v>
      </c>
      <c r="U52" s="7">
        <v>44.93215977224547</v>
      </c>
      <c r="V52" s="7">
        <v>18.236644692511817</v>
      </c>
      <c r="X52" s="45">
        <v>59</v>
      </c>
      <c r="Y52" s="44">
        <f t="shared" si="1"/>
        <v>24.583333333333336</v>
      </c>
      <c r="Z52" s="7">
        <v>318.6900444985211</v>
      </c>
      <c r="AA52" s="7">
        <v>398.36144964378883</v>
      </c>
      <c r="AB52" s="7">
        <v>314.7047033719146</v>
      </c>
      <c r="AC52" s="43">
        <v>1031.7433639316016</v>
      </c>
      <c r="AD52" s="7">
        <v>47.53999356434224</v>
      </c>
      <c r="AE52" s="7">
        <v>19.5660231755434</v>
      </c>
      <c r="AG52" s="7">
        <v>435.66154851717567</v>
      </c>
      <c r="AH52" s="7">
        <v>398.50557820945767</v>
      </c>
      <c r="AI52" s="7">
        <v>316.74066661653296</v>
      </c>
      <c r="AJ52" s="43">
        <v>1151.0115786129761</v>
      </c>
      <c r="AK52" s="7">
        <v>55.941643653085464</v>
      </c>
      <c r="AL52" s="7">
        <v>22.791474244761623</v>
      </c>
      <c r="AN52" s="7">
        <v>556.51596286280733</v>
      </c>
      <c r="AO52" s="7">
        <v>398.8663348539896</v>
      </c>
      <c r="AP52" s="7">
        <v>319.76789069637755</v>
      </c>
      <c r="AQ52" s="43">
        <v>1274.8321319102699</v>
      </c>
      <c r="AR52" s="7">
        <v>63.018261930898603</v>
      </c>
      <c r="AS52" s="7">
        <v>25.740038215368955</v>
      </c>
      <c r="AU52" s="45">
        <v>59</v>
      </c>
      <c r="AV52" s="44">
        <f t="shared" si="2"/>
        <v>24.583333333333336</v>
      </c>
      <c r="AW52" s="7">
        <v>427.84800649578744</v>
      </c>
      <c r="AX52" s="7">
        <v>531.10846554297018</v>
      </c>
      <c r="AY52" s="7">
        <v>314.7047033719146</v>
      </c>
      <c r="AZ52" s="43">
        <v>1273.8307447143211</v>
      </c>
      <c r="BA52" s="7">
        <v>59.43020953301351</v>
      </c>
      <c r="BB52" s="7">
        <v>24.235944552733095</v>
      </c>
      <c r="BD52" s="7">
        <v>602.15418143157899</v>
      </c>
      <c r="BE52" s="7">
        <v>531.36792466064639</v>
      </c>
      <c r="BF52" s="7">
        <v>317.02101971288937</v>
      </c>
      <c r="BG52" s="43">
        <v>1450.6105099739457</v>
      </c>
      <c r="BH52" s="7">
        <v>69.955850302697939</v>
      </c>
      <c r="BI52" s="7">
        <v>28.452834408728798</v>
      </c>
      <c r="BK52" s="7">
        <v>780.30974849058907</v>
      </c>
      <c r="BL52" s="7">
        <v>531.78842294170704</v>
      </c>
      <c r="BM52" s="7">
        <v>319.76789069637755</v>
      </c>
      <c r="BN52" s="43">
        <v>1631.9200341434823</v>
      </c>
      <c r="BO52" s="7">
        <v>80.867585375319521</v>
      </c>
      <c r="BP52" s="7">
        <v>33.06979004606977</v>
      </c>
      <c r="BR52" s="45">
        <v>59</v>
      </c>
      <c r="BS52" s="44">
        <f t="shared" si="3"/>
        <v>24.583333333333336</v>
      </c>
      <c r="BT52" s="7">
        <v>584.1783376402168</v>
      </c>
      <c r="BU52" s="7">
        <v>663.77930349515429</v>
      </c>
      <c r="BV52" s="7">
        <v>314.7047033719146</v>
      </c>
      <c r="BW52" s="43">
        <v>1562.7871879172196</v>
      </c>
      <c r="BX52" s="7">
        <v>73.365144340658134</v>
      </c>
      <c r="BY52" s="7">
        <v>30.045371108350498</v>
      </c>
      <c r="CA52" s="7">
        <v>835.85841111790967</v>
      </c>
      <c r="CB52" s="7">
        <v>664.21689046728511</v>
      </c>
      <c r="CC52" s="7">
        <v>317.02101971288937</v>
      </c>
      <c r="CD52" s="43">
        <v>1817.2133996236732</v>
      </c>
      <c r="CE52" s="7">
        <v>88.074589521793328</v>
      </c>
      <c r="CF52" s="7">
        <v>35.914587187649076</v>
      </c>
      <c r="CH52" s="7">
        <v>1077.7020785942386</v>
      </c>
      <c r="CI52" s="7">
        <v>664.80260457871179</v>
      </c>
      <c r="CJ52" s="7">
        <v>319.76789069637755</v>
      </c>
      <c r="CK52" s="43">
        <v>2062.1404794855425</v>
      </c>
      <c r="CL52" s="7">
        <v>102.25285786513852</v>
      </c>
      <c r="CM52" s="7">
        <v>41.815564408334382</v>
      </c>
      <c r="CO52" s="45">
        <v>59</v>
      </c>
      <c r="CP52" s="44">
        <f t="shared" si="4"/>
        <v>24.583333333333336</v>
      </c>
      <c r="CQ52" s="7">
        <v>646.41100705583017</v>
      </c>
      <c r="CR52" s="7">
        <v>796.77595279973229</v>
      </c>
      <c r="CS52" s="7">
        <v>314.7047033719146</v>
      </c>
      <c r="CT52" s="43">
        <v>1757.8301994556248</v>
      </c>
      <c r="CU52" s="7">
        <v>83.035379998130551</v>
      </c>
      <c r="CV52" s="7">
        <v>33.794081694715459</v>
      </c>
      <c r="CX52" s="7">
        <v>941.79945501513566</v>
      </c>
      <c r="CY52" s="7">
        <v>797.13716441968575</v>
      </c>
      <c r="CZ52" s="7">
        <v>317.02101971288937</v>
      </c>
      <c r="DA52" s="43">
        <v>2055.6373879064495</v>
      </c>
      <c r="DB52" s="7">
        <v>100.13602829154648</v>
      </c>
      <c r="DC52" s="7">
        <v>40.917337350547378</v>
      </c>
      <c r="DE52" s="7">
        <v>1227.9584429678162</v>
      </c>
      <c r="DF52" s="7">
        <v>797.56324554129094</v>
      </c>
      <c r="DG52" s="7">
        <v>319.76789069637755</v>
      </c>
      <c r="DH52" s="43">
        <v>2345.3081853675199</v>
      </c>
      <c r="DI52" s="7">
        <v>117.07719898903903</v>
      </c>
      <c r="DJ52" s="7">
        <v>47.709528884593553</v>
      </c>
      <c r="DL52" s="45">
        <v>59</v>
      </c>
      <c r="DM52" s="44">
        <f t="shared" si="5"/>
        <v>24.583333333333336</v>
      </c>
      <c r="DN52" s="7">
        <v>708.65785146277312</v>
      </c>
      <c r="DO52" s="7">
        <v>929.51988376123438</v>
      </c>
      <c r="DP52" s="7">
        <v>314.7047033719146</v>
      </c>
      <c r="DQ52" s="43">
        <v>1952.6779261497647</v>
      </c>
      <c r="DR52" s="7">
        <v>92.640539856098684</v>
      </c>
      <c r="DS52" s="7">
        <v>37.793384123501909</v>
      </c>
      <c r="DU52" s="7">
        <v>1047.4813546446917</v>
      </c>
      <c r="DV52" s="7">
        <v>929.93519084920831</v>
      </c>
      <c r="DW52" s="7">
        <v>317.02101971288937</v>
      </c>
      <c r="DX52" s="43">
        <v>2294.5668534070255</v>
      </c>
      <c r="DY52" s="7">
        <v>112.20679818501375</v>
      </c>
      <c r="DZ52" s="7">
        <v>45.785295818778522</v>
      </c>
      <c r="EB52" s="7">
        <v>1378.2881811320167</v>
      </c>
      <c r="EC52" s="7">
        <v>930.59662232625919</v>
      </c>
      <c r="ED52" s="7">
        <v>319.76789069637755</v>
      </c>
      <c r="EE52" s="43">
        <v>2628.5083044482235</v>
      </c>
      <c r="EF52" s="7">
        <v>131.76998450644567</v>
      </c>
      <c r="EG52" s="7">
        <v>53.850481808211974</v>
      </c>
    </row>
    <row r="53" spans="1:137" x14ac:dyDescent="0.25">
      <c r="A53" s="45">
        <v>60</v>
      </c>
      <c r="B53" s="44">
        <f t="shared" si="0"/>
        <v>25</v>
      </c>
      <c r="C53" s="7">
        <v>212.36772260199842</v>
      </c>
      <c r="D53" s="7">
        <v>269.83475565449839</v>
      </c>
      <c r="E53" s="7">
        <v>319.95754710333028</v>
      </c>
      <c r="F53" s="43">
        <v>802.2218418878183</v>
      </c>
      <c r="G53" s="7">
        <v>35.730144137275438</v>
      </c>
      <c r="H53" s="7">
        <v>14.580963253653108</v>
      </c>
      <c r="J53" s="7">
        <v>265.77544986306498</v>
      </c>
      <c r="K53" s="7">
        <v>269.86852587943144</v>
      </c>
      <c r="L53" s="7">
        <v>322.19757115933982</v>
      </c>
      <c r="M53" s="43">
        <v>857.90139542752581</v>
      </c>
      <c r="N53" s="7">
        <v>39.881094479481689</v>
      </c>
      <c r="O53" s="7">
        <v>16.203419509914163</v>
      </c>
      <c r="Q53" s="7">
        <v>336.20072534699796</v>
      </c>
      <c r="R53" s="7">
        <v>270.0531017361883</v>
      </c>
      <c r="S53" s="7">
        <v>324.85818753133833</v>
      </c>
      <c r="T53" s="43">
        <v>931.10684839246915</v>
      </c>
      <c r="U53" s="7">
        <v>44.656790377618748</v>
      </c>
      <c r="V53" s="7">
        <v>18.124035905566231</v>
      </c>
      <c r="X53" s="45">
        <v>60</v>
      </c>
      <c r="Y53" s="44">
        <f t="shared" si="1"/>
        <v>25</v>
      </c>
      <c r="Z53" s="7">
        <v>322.80204227850436</v>
      </c>
      <c r="AA53" s="7">
        <v>404.71159325792803</v>
      </c>
      <c r="AB53" s="7">
        <v>319.95754710333028</v>
      </c>
      <c r="AC53" s="43">
        <v>1047.4531703100538</v>
      </c>
      <c r="AD53" s="7">
        <v>47.354366755501786</v>
      </c>
      <c r="AE53" s="7">
        <v>19.491782842849691</v>
      </c>
      <c r="AG53" s="7">
        <v>440.64706337635852</v>
      </c>
      <c r="AH53" s="7">
        <v>404.83267933510308</v>
      </c>
      <c r="AI53" s="7">
        <v>321.92635719692612</v>
      </c>
      <c r="AJ53" s="43">
        <v>1167.5038539826921</v>
      </c>
      <c r="AK53" s="7">
        <v>55.62299223960585</v>
      </c>
      <c r="AL53" s="7">
        <v>22.661118664025764</v>
      </c>
      <c r="AN53" s="7">
        <v>562.71633859361225</v>
      </c>
      <c r="AO53" s="7">
        <v>405.17098741313185</v>
      </c>
      <c r="AP53" s="7">
        <v>324.85818753133833</v>
      </c>
      <c r="AQ53" s="43">
        <v>1292.4262381697204</v>
      </c>
      <c r="AR53" s="7">
        <v>62.610970882014286</v>
      </c>
      <c r="AS53" s="7">
        <v>25.573334231901768</v>
      </c>
      <c r="AU53" s="45">
        <v>60</v>
      </c>
      <c r="AV53" s="44">
        <f t="shared" si="2"/>
        <v>25</v>
      </c>
      <c r="AW53" s="7">
        <v>433.18389814604211</v>
      </c>
      <c r="AX53" s="7">
        <v>539.57594218073871</v>
      </c>
      <c r="AY53" s="7">
        <v>319.95754710333028</v>
      </c>
      <c r="AZ53" s="43">
        <v>1292.8797211438075</v>
      </c>
      <c r="BA53" s="7">
        <v>59.17506079475919</v>
      </c>
      <c r="BB53" s="7">
        <v>24.129390021679615</v>
      </c>
      <c r="BD53" s="7">
        <v>609.18095653650551</v>
      </c>
      <c r="BE53" s="7">
        <v>539.80585633389342</v>
      </c>
      <c r="BF53" s="7">
        <v>322.19757115933982</v>
      </c>
      <c r="BG53" s="43">
        <v>1471.2531567327078</v>
      </c>
      <c r="BH53" s="7">
        <v>69.570164532320675</v>
      </c>
      <c r="BI53" s="7">
        <v>28.297279158900452</v>
      </c>
      <c r="BK53" s="7">
        <v>789.05606019677793</v>
      </c>
      <c r="BL53" s="7">
        <v>540.20101914498809</v>
      </c>
      <c r="BM53" s="7">
        <v>324.85818753133833</v>
      </c>
      <c r="BN53" s="43">
        <v>1654.1673682029248</v>
      </c>
      <c r="BO53" s="7">
        <v>80.331272871962128</v>
      </c>
      <c r="BP53" s="7">
        <v>32.85203080199404</v>
      </c>
      <c r="BR53" s="45">
        <v>60</v>
      </c>
      <c r="BS53" s="44">
        <f t="shared" si="3"/>
        <v>25</v>
      </c>
      <c r="BT53" s="7">
        <v>591.3877550990685</v>
      </c>
      <c r="BU53" s="7">
        <v>674.35859368235401</v>
      </c>
      <c r="BV53" s="7">
        <v>319.95754710333028</v>
      </c>
      <c r="BW53" s="43">
        <v>1585.8286761057573</v>
      </c>
      <c r="BX53" s="7">
        <v>73.033298425160794</v>
      </c>
      <c r="BY53" s="7">
        <v>29.912355666575163</v>
      </c>
      <c r="CA53" s="7">
        <v>845.76840717133109</v>
      </c>
      <c r="CB53" s="7">
        <v>674.76184866693984</v>
      </c>
      <c r="CC53" s="7">
        <v>322.19757115933982</v>
      </c>
      <c r="CD53" s="43">
        <v>1842.8426532480296</v>
      </c>
      <c r="CE53" s="7">
        <v>87.580514048244879</v>
      </c>
      <c r="CF53" s="7">
        <v>35.712621924720594</v>
      </c>
      <c r="CH53" s="7">
        <v>1090.1264446143623</v>
      </c>
      <c r="CI53" s="7">
        <v>675.31592612051861</v>
      </c>
      <c r="CJ53" s="7">
        <v>324.85818753133833</v>
      </c>
      <c r="CK53" s="43">
        <v>2090.1669076699222</v>
      </c>
      <c r="CL53" s="7">
        <v>101.58169973300549</v>
      </c>
      <c r="CM53" s="7">
        <v>41.542038641037294</v>
      </c>
      <c r="CO53" s="45">
        <v>60</v>
      </c>
      <c r="CP53" s="44">
        <f t="shared" si="4"/>
        <v>25</v>
      </c>
      <c r="CQ53" s="7">
        <v>654.19350675049054</v>
      </c>
      <c r="CR53" s="7">
        <v>809.47242807831276</v>
      </c>
      <c r="CS53" s="7">
        <v>319.95754710333028</v>
      </c>
      <c r="CT53" s="43">
        <v>1783.5624363103536</v>
      </c>
      <c r="CU53" s="7">
        <v>82.646126025118917</v>
      </c>
      <c r="CV53" s="7">
        <v>33.635325253743133</v>
      </c>
      <c r="CX53" s="7">
        <v>952.70548344872077</v>
      </c>
      <c r="CY53" s="7">
        <v>809.7916532383598</v>
      </c>
      <c r="CZ53" s="7">
        <v>322.19757115933982</v>
      </c>
      <c r="DA53" s="43">
        <v>2084.3722529829101</v>
      </c>
      <c r="DB53" s="7">
        <v>99.552809611104834</v>
      </c>
      <c r="DC53" s="7">
        <v>40.680617336488353</v>
      </c>
      <c r="DE53" s="7">
        <v>1241.8100345154589</v>
      </c>
      <c r="DF53" s="7">
        <v>810.17651574502906</v>
      </c>
      <c r="DG53" s="7">
        <v>324.85818753133833</v>
      </c>
      <c r="DH53" s="43">
        <v>2376.867425371363</v>
      </c>
      <c r="DI53" s="7">
        <v>116.28524921970292</v>
      </c>
      <c r="DJ53" s="7">
        <v>47.38532353983755</v>
      </c>
      <c r="DL53" s="45">
        <v>60</v>
      </c>
      <c r="DM53" s="44">
        <f t="shared" si="5"/>
        <v>25</v>
      </c>
      <c r="DN53" s="7">
        <v>717.01915344018471</v>
      </c>
      <c r="DO53" s="7">
        <v>944.33244719578033</v>
      </c>
      <c r="DP53" s="7">
        <v>319.95754710333028</v>
      </c>
      <c r="DQ53" s="43">
        <v>1981.0977702455084</v>
      </c>
      <c r="DR53" s="7">
        <v>92.192838410892591</v>
      </c>
      <c r="DS53" s="7">
        <v>37.609125510034843</v>
      </c>
      <c r="DU53" s="7">
        <v>1059.3808158087832</v>
      </c>
      <c r="DV53" s="7">
        <v>944.6999927963891</v>
      </c>
      <c r="DW53" s="7">
        <v>322.19757115933982</v>
      </c>
      <c r="DX53" s="43">
        <v>2326.4088870692931</v>
      </c>
      <c r="DY53" s="7">
        <v>111.53708906916833</v>
      </c>
      <c r="DZ53" s="7">
        <v>45.511037345083722</v>
      </c>
      <c r="EB53" s="7">
        <v>1393.5693834642384</v>
      </c>
      <c r="EC53" s="7">
        <v>945.31482848502185</v>
      </c>
      <c r="ED53" s="7">
        <v>324.85818753133833</v>
      </c>
      <c r="EE53" s="43">
        <v>2663.5937564796404</v>
      </c>
      <c r="EF53" s="7">
        <v>130.8558050727074</v>
      </c>
      <c r="EG53" s="7">
        <v>53.474936276698287</v>
      </c>
    </row>
    <row r="54" spans="1:137" x14ac:dyDescent="0.25">
      <c r="A54" s="45">
        <v>61</v>
      </c>
      <c r="B54" s="44">
        <f t="shared" si="0"/>
        <v>25.416666666666668</v>
      </c>
      <c r="C54" s="7">
        <v>215.25871202934746</v>
      </c>
      <c r="D54" s="7">
        <v>274.06397560907124</v>
      </c>
      <c r="E54" s="7">
        <v>325.21039083474602</v>
      </c>
      <c r="F54" s="43">
        <v>814.59469849527727</v>
      </c>
      <c r="G54" s="7">
        <v>35.616618642152474</v>
      </c>
      <c r="H54" s="7">
        <v>14.532363290642321</v>
      </c>
      <c r="J54" s="7">
        <v>268.92164795118117</v>
      </c>
      <c r="K54" s="7">
        <v>274.08679392136418</v>
      </c>
      <c r="L54" s="7">
        <v>327.37412260579021</v>
      </c>
      <c r="M54" s="43">
        <v>870.44182607003302</v>
      </c>
      <c r="N54" s="7">
        <v>39.688752360938615</v>
      </c>
      <c r="O54" s="7">
        <v>16.123932959812151</v>
      </c>
      <c r="Q54" s="7">
        <v>339.84600987085634</v>
      </c>
      <c r="R54" s="7">
        <v>274.25649309866878</v>
      </c>
      <c r="S54" s="7">
        <v>329.94848436629917</v>
      </c>
      <c r="T54" s="43">
        <v>944.04489172819558</v>
      </c>
      <c r="U54" s="7">
        <v>44.38142098299204</v>
      </c>
      <c r="V54" s="7">
        <v>18.011427118620645</v>
      </c>
      <c r="X54" s="45">
        <v>61</v>
      </c>
      <c r="Y54" s="44">
        <f t="shared" si="1"/>
        <v>25.416666666666668</v>
      </c>
      <c r="Z54" s="7">
        <v>326.91404005848767</v>
      </c>
      <c r="AA54" s="7">
        <v>411.06173687206729</v>
      </c>
      <c r="AB54" s="7">
        <v>325.21039083474602</v>
      </c>
      <c r="AC54" s="43">
        <v>1063.1629766885058</v>
      </c>
      <c r="AD54" s="7">
        <v>47.168739946661333</v>
      </c>
      <c r="AE54" s="7">
        <v>19.417542510155982</v>
      </c>
      <c r="AG54" s="7">
        <v>445.63257823554136</v>
      </c>
      <c r="AH54" s="7">
        <v>411.15978046074849</v>
      </c>
      <c r="AI54" s="7">
        <v>327.11204777731928</v>
      </c>
      <c r="AJ54" s="43">
        <v>1183.9961293524082</v>
      </c>
      <c r="AK54" s="7">
        <v>55.304340826126243</v>
      </c>
      <c r="AL54" s="7">
        <v>22.530763083289905</v>
      </c>
      <c r="AN54" s="7">
        <v>568.91671432441717</v>
      </c>
      <c r="AO54" s="7">
        <v>411.47563997227405</v>
      </c>
      <c r="AP54" s="7">
        <v>329.94848436629917</v>
      </c>
      <c r="AQ54" s="43">
        <v>1310.0203444291708</v>
      </c>
      <c r="AR54" s="7">
        <v>62.203679833129968</v>
      </c>
      <c r="AS54" s="7">
        <v>25.406630248434581</v>
      </c>
      <c r="AU54" s="45">
        <v>61</v>
      </c>
      <c r="AV54" s="44">
        <f t="shared" si="2"/>
        <v>25.416666666666668</v>
      </c>
      <c r="AW54" s="7">
        <v>438.51978979629678</v>
      </c>
      <c r="AX54" s="7">
        <v>548.04341881850723</v>
      </c>
      <c r="AY54" s="7">
        <v>325.21039083474602</v>
      </c>
      <c r="AZ54" s="43">
        <v>1311.9286975732939</v>
      </c>
      <c r="BA54" s="7">
        <v>58.91991205650487</v>
      </c>
      <c r="BB54" s="7">
        <v>24.022835490626136</v>
      </c>
      <c r="BD54" s="7">
        <v>616.20773164143202</v>
      </c>
      <c r="BE54" s="7">
        <v>548.24378800714044</v>
      </c>
      <c r="BF54" s="7">
        <v>327.37412260579021</v>
      </c>
      <c r="BG54" s="43">
        <v>1491.8958034914697</v>
      </c>
      <c r="BH54" s="7">
        <v>69.18447876194341</v>
      </c>
      <c r="BI54" s="7">
        <v>28.141723909072109</v>
      </c>
      <c r="BK54" s="7">
        <v>797.80237190296702</v>
      </c>
      <c r="BL54" s="7">
        <v>548.61361534826892</v>
      </c>
      <c r="BM54" s="7">
        <v>329.94848436629917</v>
      </c>
      <c r="BN54" s="43">
        <v>1676.414702262367</v>
      </c>
      <c r="BO54" s="7">
        <v>79.794960368604734</v>
      </c>
      <c r="BP54" s="7">
        <v>32.634271557918311</v>
      </c>
      <c r="BR54" s="45">
        <v>61</v>
      </c>
      <c r="BS54" s="44">
        <f t="shared" si="3"/>
        <v>25.416666666666668</v>
      </c>
      <c r="BT54" s="7">
        <v>598.5971725579202</v>
      </c>
      <c r="BU54" s="7">
        <v>684.93788386955373</v>
      </c>
      <c r="BV54" s="7">
        <v>325.21039083474602</v>
      </c>
      <c r="BW54" s="43">
        <v>1608.8701642942949</v>
      </c>
      <c r="BX54" s="7">
        <v>72.701452509663454</v>
      </c>
      <c r="BY54" s="7">
        <v>29.779340224799828</v>
      </c>
      <c r="CA54" s="7">
        <v>855.67840322475251</v>
      </c>
      <c r="CB54" s="7">
        <v>685.30680686659446</v>
      </c>
      <c r="CC54" s="7">
        <v>327.37412260579021</v>
      </c>
      <c r="CD54" s="43">
        <v>1868.4719068723859</v>
      </c>
      <c r="CE54" s="7">
        <v>87.08643857469643</v>
      </c>
      <c r="CF54" s="7">
        <v>35.510656661792119</v>
      </c>
      <c r="CH54" s="7">
        <v>1102.550810634486</v>
      </c>
      <c r="CI54" s="7">
        <v>685.82924766232543</v>
      </c>
      <c r="CJ54" s="7">
        <v>329.94848436629917</v>
      </c>
      <c r="CK54" s="43">
        <v>2118.1933358543019</v>
      </c>
      <c r="CL54" s="7">
        <v>100.91054160087246</v>
      </c>
      <c r="CM54" s="7">
        <v>41.268512873740193</v>
      </c>
      <c r="CO54" s="45">
        <v>61</v>
      </c>
      <c r="CP54" s="44">
        <f t="shared" si="4"/>
        <v>25.416666666666668</v>
      </c>
      <c r="CQ54" s="7">
        <v>661.97600644515092</v>
      </c>
      <c r="CR54" s="7">
        <v>822.16890335689322</v>
      </c>
      <c r="CS54" s="7">
        <v>325.21039083474602</v>
      </c>
      <c r="CT54" s="43">
        <v>1809.2946731650823</v>
      </c>
      <c r="CU54" s="7">
        <v>82.256872052107283</v>
      </c>
      <c r="CV54" s="7">
        <v>33.476568812770807</v>
      </c>
      <c r="CX54" s="7">
        <v>963.61151188230599</v>
      </c>
      <c r="CY54" s="7">
        <v>822.44614205703374</v>
      </c>
      <c r="CZ54" s="7">
        <v>327.37412260579021</v>
      </c>
      <c r="DA54" s="43">
        <v>2113.1071180593708</v>
      </c>
      <c r="DB54" s="7">
        <v>98.969590930663173</v>
      </c>
      <c r="DC54" s="7">
        <v>40.443897322429322</v>
      </c>
      <c r="DE54" s="7">
        <v>1255.6616260631017</v>
      </c>
      <c r="DF54" s="7">
        <v>822.78978594876708</v>
      </c>
      <c r="DG54" s="7">
        <v>329.94848436629917</v>
      </c>
      <c r="DH54" s="43">
        <v>2408.4266653752061</v>
      </c>
      <c r="DI54" s="7">
        <v>115.49329945036681</v>
      </c>
      <c r="DJ54" s="7">
        <v>47.061118195081541</v>
      </c>
      <c r="DL54" s="45">
        <v>61</v>
      </c>
      <c r="DM54" s="44">
        <f t="shared" si="5"/>
        <v>25.416666666666668</v>
      </c>
      <c r="DN54" s="7">
        <v>725.38045541759641</v>
      </c>
      <c r="DO54" s="7">
        <v>959.14501063032628</v>
      </c>
      <c r="DP54" s="7">
        <v>325.21039083474602</v>
      </c>
      <c r="DQ54" s="43">
        <v>2009.5176143412521</v>
      </c>
      <c r="DR54" s="7">
        <v>91.745136965686527</v>
      </c>
      <c r="DS54" s="7">
        <v>37.424866896567764</v>
      </c>
      <c r="DU54" s="7">
        <v>1071.2802769728746</v>
      </c>
      <c r="DV54" s="7">
        <v>959.46479474356988</v>
      </c>
      <c r="DW54" s="7">
        <v>327.37412260579021</v>
      </c>
      <c r="DX54" s="43">
        <v>2358.2509207315607</v>
      </c>
      <c r="DY54" s="7">
        <v>110.86737995332292</v>
      </c>
      <c r="DZ54" s="7">
        <v>45.236778871388907</v>
      </c>
      <c r="EB54" s="7">
        <v>1408.8505857964606</v>
      </c>
      <c r="EC54" s="7">
        <v>960.03303464378439</v>
      </c>
      <c r="ED54" s="7">
        <v>329.94848436629917</v>
      </c>
      <c r="EE54" s="43">
        <v>2698.6792085110583</v>
      </c>
      <c r="EF54" s="7">
        <v>129.94162563896913</v>
      </c>
      <c r="EG54" s="7">
        <v>53.0993907451846</v>
      </c>
    </row>
    <row r="55" spans="1:137" x14ac:dyDescent="0.25">
      <c r="A55" s="45">
        <v>62</v>
      </c>
      <c r="B55" s="44">
        <f t="shared" si="0"/>
        <v>25.833333333333336</v>
      </c>
      <c r="C55" s="7">
        <v>218.14970145669653</v>
      </c>
      <c r="D55" s="7">
        <v>278.29319556364396</v>
      </c>
      <c r="E55" s="7">
        <v>330.46323456616176</v>
      </c>
      <c r="F55" s="43">
        <v>826.96755510273624</v>
      </c>
      <c r="G55" s="7">
        <v>35.503093147029517</v>
      </c>
      <c r="H55" s="7">
        <v>14.483763327631534</v>
      </c>
      <c r="J55" s="7">
        <v>272.06784603929742</v>
      </c>
      <c r="K55" s="7">
        <v>278.30506196329702</v>
      </c>
      <c r="L55" s="7">
        <v>332.55067405224065</v>
      </c>
      <c r="M55" s="43">
        <v>882.98225671254011</v>
      </c>
      <c r="N55" s="7">
        <v>39.496410242395541</v>
      </c>
      <c r="O55" s="7">
        <v>16.04444640971014</v>
      </c>
      <c r="Q55" s="7">
        <v>343.49129439471471</v>
      </c>
      <c r="R55" s="7">
        <v>278.45988446114927</v>
      </c>
      <c r="S55" s="7">
        <v>335.03878120125995</v>
      </c>
      <c r="T55" s="43">
        <v>956.98293506392201</v>
      </c>
      <c r="U55" s="7">
        <v>44.106051588365325</v>
      </c>
      <c r="V55" s="7">
        <v>17.898818331675059</v>
      </c>
      <c r="X55" s="45">
        <v>62</v>
      </c>
      <c r="Y55" s="44">
        <f t="shared" si="1"/>
        <v>25.833333333333336</v>
      </c>
      <c r="Z55" s="7">
        <v>331.02603783847098</v>
      </c>
      <c r="AA55" s="7">
        <v>417.41188048620648</v>
      </c>
      <c r="AB55" s="7">
        <v>330.46323456616176</v>
      </c>
      <c r="AC55" s="43">
        <v>1078.8727830669577</v>
      </c>
      <c r="AD55" s="7">
        <v>46.983113137820872</v>
      </c>
      <c r="AE55" s="7">
        <v>19.34330217746227</v>
      </c>
      <c r="AG55" s="7">
        <v>450.6180930947242</v>
      </c>
      <c r="AH55" s="7">
        <v>417.48688158639391</v>
      </c>
      <c r="AI55" s="7">
        <v>332.29773835771243</v>
      </c>
      <c r="AJ55" s="43">
        <v>1200.4884047221242</v>
      </c>
      <c r="AK55" s="7">
        <v>54.985689412646636</v>
      </c>
      <c r="AL55" s="7">
        <v>22.400407502554049</v>
      </c>
      <c r="AN55" s="7">
        <v>575.11709005522221</v>
      </c>
      <c r="AO55" s="7">
        <v>417.78029253141631</v>
      </c>
      <c r="AP55" s="7">
        <v>335.03878120125995</v>
      </c>
      <c r="AQ55" s="43">
        <v>1327.6144506886212</v>
      </c>
      <c r="AR55" s="7">
        <v>61.796388784245643</v>
      </c>
      <c r="AS55" s="7">
        <v>25.239926264967391</v>
      </c>
      <c r="AU55" s="45">
        <v>62</v>
      </c>
      <c r="AV55" s="44">
        <f t="shared" si="2"/>
        <v>25.833333333333336</v>
      </c>
      <c r="AW55" s="7">
        <v>443.85568144655144</v>
      </c>
      <c r="AX55" s="7">
        <v>556.51089545627565</v>
      </c>
      <c r="AY55" s="7">
        <v>330.46323456616176</v>
      </c>
      <c r="AZ55" s="43">
        <v>1330.9776740027803</v>
      </c>
      <c r="BA55" s="7">
        <v>58.66476331825055</v>
      </c>
      <c r="BB55" s="7">
        <v>23.916280959572656</v>
      </c>
      <c r="BD55" s="7">
        <v>623.23450674635853</v>
      </c>
      <c r="BE55" s="7">
        <v>556.68171968038746</v>
      </c>
      <c r="BF55" s="7">
        <v>332.55067405224065</v>
      </c>
      <c r="BG55" s="43">
        <v>1512.5384502502318</v>
      </c>
      <c r="BH55" s="7">
        <v>68.798792991566131</v>
      </c>
      <c r="BI55" s="7">
        <v>27.986168659243766</v>
      </c>
      <c r="BK55" s="7">
        <v>806.54868360915589</v>
      </c>
      <c r="BL55" s="7">
        <v>557.02621155154998</v>
      </c>
      <c r="BM55" s="7">
        <v>335.03878120125995</v>
      </c>
      <c r="BN55" s="43">
        <v>1698.6620363218092</v>
      </c>
      <c r="BO55" s="7">
        <v>79.258647865247355</v>
      </c>
      <c r="BP55" s="7">
        <v>32.416512313842581</v>
      </c>
      <c r="BR55" s="45">
        <v>62</v>
      </c>
      <c r="BS55" s="44">
        <f t="shared" si="3"/>
        <v>25.833333333333336</v>
      </c>
      <c r="BT55" s="7">
        <v>605.80659001677191</v>
      </c>
      <c r="BU55" s="7">
        <v>695.51717405675345</v>
      </c>
      <c r="BV55" s="7">
        <v>330.46323456616176</v>
      </c>
      <c r="BW55" s="43">
        <v>1631.9116524828326</v>
      </c>
      <c r="BX55" s="7">
        <v>72.3696065941661</v>
      </c>
      <c r="BY55" s="7">
        <v>29.646324783024497</v>
      </c>
      <c r="CA55" s="7">
        <v>865.58839927817394</v>
      </c>
      <c r="CB55" s="7">
        <v>695.85176506624907</v>
      </c>
      <c r="CC55" s="7">
        <v>332.55067405224065</v>
      </c>
      <c r="CD55" s="43">
        <v>1894.1011604967421</v>
      </c>
      <c r="CE55" s="7">
        <v>86.592363101147981</v>
      </c>
      <c r="CF55" s="7">
        <v>35.308691398863637</v>
      </c>
      <c r="CH55" s="7">
        <v>1114.9751766546096</v>
      </c>
      <c r="CI55" s="7">
        <v>696.34256920413225</v>
      </c>
      <c r="CJ55" s="7">
        <v>335.03878120125995</v>
      </c>
      <c r="CK55" s="43">
        <v>2146.2197640386821</v>
      </c>
      <c r="CL55" s="7">
        <v>100.23938346873943</v>
      </c>
      <c r="CM55" s="7">
        <v>40.994987106443105</v>
      </c>
      <c r="CO55" s="45">
        <v>62</v>
      </c>
      <c r="CP55" s="44">
        <f t="shared" si="4"/>
        <v>25.833333333333336</v>
      </c>
      <c r="CQ55" s="7">
        <v>669.75850613981129</v>
      </c>
      <c r="CR55" s="7">
        <v>834.8653786354738</v>
      </c>
      <c r="CS55" s="7">
        <v>330.46323456616176</v>
      </c>
      <c r="CT55" s="43">
        <v>1835.0269100198111</v>
      </c>
      <c r="CU55" s="7">
        <v>81.867618079095649</v>
      </c>
      <c r="CV55" s="7">
        <v>33.317812371798482</v>
      </c>
      <c r="CX55" s="7">
        <v>974.5175403158911</v>
      </c>
      <c r="CY55" s="7">
        <v>835.10063087570779</v>
      </c>
      <c r="CZ55" s="7">
        <v>332.55067405224065</v>
      </c>
      <c r="DA55" s="43">
        <v>2141.8419831358315</v>
      </c>
      <c r="DB55" s="7">
        <v>98.386372250221513</v>
      </c>
      <c r="DC55" s="7">
        <v>40.207177308370305</v>
      </c>
      <c r="DE55" s="7">
        <v>1269.5132176107445</v>
      </c>
      <c r="DF55" s="7">
        <v>835.4030561525052</v>
      </c>
      <c r="DG55" s="7">
        <v>335.03878120125995</v>
      </c>
      <c r="DH55" s="43">
        <v>2439.9859053790492</v>
      </c>
      <c r="DI55" s="7">
        <v>114.70134968103071</v>
      </c>
      <c r="DJ55" s="7">
        <v>46.736912850325538</v>
      </c>
      <c r="DL55" s="45">
        <v>62</v>
      </c>
      <c r="DM55" s="44">
        <f t="shared" si="5"/>
        <v>25.833333333333336</v>
      </c>
      <c r="DN55" s="7">
        <v>733.74175739500811</v>
      </c>
      <c r="DO55" s="7">
        <v>973.95757406487223</v>
      </c>
      <c r="DP55" s="7">
        <v>330.46323456616176</v>
      </c>
      <c r="DQ55" s="43">
        <v>2037.9374584369955</v>
      </c>
      <c r="DR55" s="7">
        <v>91.297435520480434</v>
      </c>
      <c r="DS55" s="7">
        <v>37.240608283100698</v>
      </c>
      <c r="DU55" s="7">
        <v>1083.1797381369661</v>
      </c>
      <c r="DV55" s="7">
        <v>974.22959669075055</v>
      </c>
      <c r="DW55" s="7">
        <v>332.55067405224065</v>
      </c>
      <c r="DX55" s="43">
        <v>2390.0929543938282</v>
      </c>
      <c r="DY55" s="7">
        <v>110.19767083747752</v>
      </c>
      <c r="DZ55" s="7">
        <v>44.962520397694107</v>
      </c>
      <c r="EB55" s="7">
        <v>1424.1317881286823</v>
      </c>
      <c r="EC55" s="7">
        <v>974.75124080254704</v>
      </c>
      <c r="ED55" s="7">
        <v>335.03878120125995</v>
      </c>
      <c r="EE55" s="43">
        <v>2733.7646605424752</v>
      </c>
      <c r="EF55" s="7">
        <v>129.02744620523086</v>
      </c>
      <c r="EG55" s="7">
        <v>52.723845213670913</v>
      </c>
    </row>
    <row r="56" spans="1:137" x14ac:dyDescent="0.25">
      <c r="A56" s="45">
        <v>63</v>
      </c>
      <c r="B56" s="44">
        <f t="shared" si="0"/>
        <v>26.25</v>
      </c>
      <c r="C56" s="7">
        <v>221.04069088404557</v>
      </c>
      <c r="D56" s="7">
        <v>282.52241551821669</v>
      </c>
      <c r="E56" s="7">
        <v>335.71607829757744</v>
      </c>
      <c r="F56" s="43">
        <v>839.34041171019521</v>
      </c>
      <c r="G56" s="7">
        <v>35.389567651906546</v>
      </c>
      <c r="H56" s="7">
        <v>14.435163364620749</v>
      </c>
      <c r="J56" s="7">
        <v>275.21404412741362</v>
      </c>
      <c r="K56" s="7">
        <v>282.52333000522981</v>
      </c>
      <c r="L56" s="7">
        <v>337.72722549869104</v>
      </c>
      <c r="M56" s="43">
        <v>895.5226873550472</v>
      </c>
      <c r="N56" s="7">
        <v>39.304068123852474</v>
      </c>
      <c r="O56" s="7">
        <v>15.964959859608127</v>
      </c>
      <c r="Q56" s="7">
        <v>347.13657891857315</v>
      </c>
      <c r="R56" s="7">
        <v>282.66327582362965</v>
      </c>
      <c r="S56" s="7">
        <v>340.12907803622079</v>
      </c>
      <c r="T56" s="43">
        <v>969.92097839964845</v>
      </c>
      <c r="U56" s="7">
        <v>43.83068219373861</v>
      </c>
      <c r="V56" s="7">
        <v>17.786209544729473</v>
      </c>
      <c r="X56" s="45">
        <v>63</v>
      </c>
      <c r="Y56" s="44">
        <f t="shared" si="1"/>
        <v>26.25</v>
      </c>
      <c r="Z56" s="7">
        <v>335.13803561845424</v>
      </c>
      <c r="AA56" s="7">
        <v>423.76202410034574</v>
      </c>
      <c r="AB56" s="7">
        <v>335.71607829757744</v>
      </c>
      <c r="AC56" s="43">
        <v>1094.5825894454097</v>
      </c>
      <c r="AD56" s="7">
        <v>46.797486328980412</v>
      </c>
      <c r="AE56" s="7">
        <v>19.269061844768562</v>
      </c>
      <c r="AG56" s="7">
        <v>455.60360795390704</v>
      </c>
      <c r="AH56" s="7">
        <v>423.81398271203926</v>
      </c>
      <c r="AI56" s="7">
        <v>337.48342893810559</v>
      </c>
      <c r="AJ56" s="43">
        <v>1216.9806800918402</v>
      </c>
      <c r="AK56" s="7">
        <v>54.667037999167022</v>
      </c>
      <c r="AL56" s="7">
        <v>22.270051921818194</v>
      </c>
      <c r="AN56" s="7">
        <v>581.31746578602724</v>
      </c>
      <c r="AO56" s="7">
        <v>424.08494509055851</v>
      </c>
      <c r="AP56" s="7">
        <v>340.12907803622079</v>
      </c>
      <c r="AQ56" s="43">
        <v>1345.2085569480719</v>
      </c>
      <c r="AR56" s="7">
        <v>61.389097735361325</v>
      </c>
      <c r="AS56" s="7">
        <v>25.073222281500204</v>
      </c>
      <c r="AU56" s="45">
        <v>63</v>
      </c>
      <c r="AV56" s="44">
        <f t="shared" si="2"/>
        <v>26.25</v>
      </c>
      <c r="AW56" s="7">
        <v>449.19157309680617</v>
      </c>
      <c r="AX56" s="7">
        <v>564.97837209404429</v>
      </c>
      <c r="AY56" s="7">
        <v>335.71607829757744</v>
      </c>
      <c r="AZ56" s="43">
        <v>1350.0266504322667</v>
      </c>
      <c r="BA56" s="7">
        <v>58.409614579996223</v>
      </c>
      <c r="BB56" s="7">
        <v>23.809726428519177</v>
      </c>
      <c r="BD56" s="7">
        <v>630.26128185128505</v>
      </c>
      <c r="BE56" s="7">
        <v>565.11965135363448</v>
      </c>
      <c r="BF56" s="7">
        <v>337.72722549869104</v>
      </c>
      <c r="BG56" s="43">
        <v>1533.1810970089939</v>
      </c>
      <c r="BH56" s="7">
        <v>68.413107221188866</v>
      </c>
      <c r="BI56" s="7">
        <v>27.83061340941542</v>
      </c>
      <c r="BK56" s="7">
        <v>815.29499531534498</v>
      </c>
      <c r="BL56" s="7">
        <v>565.43880775483092</v>
      </c>
      <c r="BM56" s="7">
        <v>340.12907803622079</v>
      </c>
      <c r="BN56" s="43">
        <v>1720.9093703812516</v>
      </c>
      <c r="BO56" s="7">
        <v>78.722335361889975</v>
      </c>
      <c r="BP56" s="7">
        <v>32.198753069766852</v>
      </c>
      <c r="BR56" s="45">
        <v>63</v>
      </c>
      <c r="BS56" s="44">
        <f t="shared" si="3"/>
        <v>26.25</v>
      </c>
      <c r="BT56" s="7">
        <v>613.01600747562361</v>
      </c>
      <c r="BU56" s="7">
        <v>706.09646424395316</v>
      </c>
      <c r="BV56" s="7">
        <v>335.71607829757744</v>
      </c>
      <c r="BW56" s="43">
        <v>1654.95314067137</v>
      </c>
      <c r="BX56" s="7">
        <v>72.037760678668747</v>
      </c>
      <c r="BY56" s="7">
        <v>29.513309341249162</v>
      </c>
      <c r="CA56" s="7">
        <v>875.49839533159525</v>
      </c>
      <c r="CB56" s="7">
        <v>706.39672326590369</v>
      </c>
      <c r="CC56" s="7">
        <v>337.72722549869104</v>
      </c>
      <c r="CD56" s="43">
        <v>1919.7304141210984</v>
      </c>
      <c r="CE56" s="7">
        <v>86.098287627599518</v>
      </c>
      <c r="CF56" s="7">
        <v>35.106726135935162</v>
      </c>
      <c r="CH56" s="7">
        <v>1127.3995426747331</v>
      </c>
      <c r="CI56" s="7">
        <v>706.85589074593906</v>
      </c>
      <c r="CJ56" s="7">
        <v>340.12907803622079</v>
      </c>
      <c r="CK56" s="43">
        <v>2174.2461922230623</v>
      </c>
      <c r="CL56" s="7">
        <v>99.568225336606389</v>
      </c>
      <c r="CM56" s="7">
        <v>40.721461339146018</v>
      </c>
      <c r="CO56" s="45">
        <v>63</v>
      </c>
      <c r="CP56" s="44">
        <f t="shared" si="4"/>
        <v>26.25</v>
      </c>
      <c r="CQ56" s="7">
        <v>677.54100583447166</v>
      </c>
      <c r="CR56" s="7">
        <v>847.56185391405427</v>
      </c>
      <c r="CS56" s="7">
        <v>335.71607829757744</v>
      </c>
      <c r="CT56" s="43">
        <v>1860.7591468745397</v>
      </c>
      <c r="CU56" s="7">
        <v>81.47836410608403</v>
      </c>
      <c r="CV56" s="7">
        <v>33.159055930826156</v>
      </c>
      <c r="CX56" s="7">
        <v>985.4235687494762</v>
      </c>
      <c r="CY56" s="7">
        <v>847.75511969438173</v>
      </c>
      <c r="CZ56" s="7">
        <v>337.72722549869104</v>
      </c>
      <c r="DA56" s="43">
        <v>2170.5768482122917</v>
      </c>
      <c r="DB56" s="7">
        <v>97.803153569779852</v>
      </c>
      <c r="DC56" s="7">
        <v>39.970457294311274</v>
      </c>
      <c r="DE56" s="7">
        <v>1283.3648091583873</v>
      </c>
      <c r="DF56" s="7">
        <v>848.01632635624321</v>
      </c>
      <c r="DG56" s="7">
        <v>340.12907803622079</v>
      </c>
      <c r="DH56" s="43">
        <v>2471.5451453828923</v>
      </c>
      <c r="DI56" s="7">
        <v>113.90939991169461</v>
      </c>
      <c r="DJ56" s="7">
        <v>46.412707505569529</v>
      </c>
      <c r="DL56" s="45">
        <v>63</v>
      </c>
      <c r="DM56" s="44">
        <f t="shared" si="5"/>
        <v>26.25</v>
      </c>
      <c r="DN56" s="7">
        <v>742.10305937241969</v>
      </c>
      <c r="DO56" s="7">
        <v>988.7701374994183</v>
      </c>
      <c r="DP56" s="7">
        <v>335.71607829757744</v>
      </c>
      <c r="DQ56" s="43">
        <v>2066.3573025327391</v>
      </c>
      <c r="DR56" s="7">
        <v>90.849734075274355</v>
      </c>
      <c r="DS56" s="7">
        <v>37.056349669633626</v>
      </c>
      <c r="DU56" s="7">
        <v>1095.0791993010578</v>
      </c>
      <c r="DV56" s="7">
        <v>988.99439863793134</v>
      </c>
      <c r="DW56" s="7">
        <v>337.72722549869104</v>
      </c>
      <c r="DX56" s="43">
        <v>2421.9349880560958</v>
      </c>
      <c r="DY56" s="7">
        <v>109.5279617216321</v>
      </c>
      <c r="DZ56" s="7">
        <v>44.688261923999299</v>
      </c>
      <c r="EB56" s="7">
        <v>1439.4129904609044</v>
      </c>
      <c r="EC56" s="7">
        <v>989.4694469613097</v>
      </c>
      <c r="ED56" s="7">
        <v>340.12907803622079</v>
      </c>
      <c r="EE56" s="43">
        <v>2768.8501125738921</v>
      </c>
      <c r="EF56" s="7">
        <v>128.11326677149259</v>
      </c>
      <c r="EG56" s="7">
        <v>52.348299682157226</v>
      </c>
    </row>
    <row r="57" spans="1:137" x14ac:dyDescent="0.25">
      <c r="A57" s="45">
        <v>64</v>
      </c>
      <c r="B57" s="44">
        <f t="shared" si="0"/>
        <v>26.666666666666668</v>
      </c>
      <c r="C57" s="7">
        <v>223.93168031139462</v>
      </c>
      <c r="D57" s="7">
        <v>286.75163547278953</v>
      </c>
      <c r="E57" s="7">
        <v>340.96892202899318</v>
      </c>
      <c r="F57" s="43">
        <v>851.71326831765418</v>
      </c>
      <c r="G57" s="7">
        <v>35.276042156783589</v>
      </c>
      <c r="H57" s="7">
        <v>14.386563401609962</v>
      </c>
      <c r="J57" s="7">
        <v>278.36024221552987</v>
      </c>
      <c r="K57" s="7">
        <v>286.7415980471626</v>
      </c>
      <c r="L57" s="7">
        <v>342.90377694514149</v>
      </c>
      <c r="M57" s="43">
        <v>908.06311799755429</v>
      </c>
      <c r="N57" s="7">
        <v>39.111726005309407</v>
      </c>
      <c r="O57" s="7">
        <v>15.885473309506116</v>
      </c>
      <c r="Q57" s="7">
        <v>350.78186344243159</v>
      </c>
      <c r="R57" s="7">
        <v>286.86666718611013</v>
      </c>
      <c r="S57" s="7">
        <v>345.21937487118157</v>
      </c>
      <c r="T57" s="43">
        <v>982.85902173537488</v>
      </c>
      <c r="U57" s="7">
        <v>43.555312799111896</v>
      </c>
      <c r="V57" s="7">
        <v>17.673600757783891</v>
      </c>
      <c r="X57" s="45">
        <v>64</v>
      </c>
      <c r="Y57" s="44">
        <f t="shared" si="1"/>
        <v>26.666666666666668</v>
      </c>
      <c r="Z57" s="7">
        <v>339.25003339843755</v>
      </c>
      <c r="AA57" s="7">
        <v>430.11216771448494</v>
      </c>
      <c r="AB57" s="7">
        <v>340.96892202899318</v>
      </c>
      <c r="AC57" s="43">
        <v>1110.2923958238619</v>
      </c>
      <c r="AD57" s="7">
        <v>46.611859520139959</v>
      </c>
      <c r="AE57" s="7">
        <v>19.194821512074853</v>
      </c>
      <c r="AG57" s="7">
        <v>460.58912281308989</v>
      </c>
      <c r="AH57" s="7">
        <v>430.14108383768468</v>
      </c>
      <c r="AI57" s="7">
        <v>342.66911951849875</v>
      </c>
      <c r="AJ57" s="43">
        <v>1233.4729554615562</v>
      </c>
      <c r="AK57" s="7">
        <v>54.348386585687408</v>
      </c>
      <c r="AL57" s="7">
        <v>22.139696341082335</v>
      </c>
      <c r="AN57" s="7">
        <v>587.51784151683228</v>
      </c>
      <c r="AO57" s="7">
        <v>430.38959764970076</v>
      </c>
      <c r="AP57" s="7">
        <v>345.21937487118157</v>
      </c>
      <c r="AQ57" s="43">
        <v>1362.8026632075223</v>
      </c>
      <c r="AR57" s="7">
        <v>60.981806686477</v>
      </c>
      <c r="AS57" s="7">
        <v>24.906518298033014</v>
      </c>
      <c r="AU57" s="45">
        <v>64</v>
      </c>
      <c r="AV57" s="44">
        <f t="shared" si="2"/>
        <v>26.666666666666668</v>
      </c>
      <c r="AW57" s="7">
        <v>454.52746474706083</v>
      </c>
      <c r="AX57" s="7">
        <v>573.4458487318127</v>
      </c>
      <c r="AY57" s="7">
        <v>340.96892202899318</v>
      </c>
      <c r="AZ57" s="43">
        <v>1369.0756268617531</v>
      </c>
      <c r="BA57" s="7">
        <v>58.154465841741903</v>
      </c>
      <c r="BB57" s="7">
        <v>23.703171897465694</v>
      </c>
      <c r="BD57" s="7">
        <v>637.28805695621156</v>
      </c>
      <c r="BE57" s="7">
        <v>573.5575830268815</v>
      </c>
      <c r="BF57" s="7">
        <v>342.90377694514149</v>
      </c>
      <c r="BG57" s="43">
        <v>1553.823743767756</v>
      </c>
      <c r="BH57" s="7">
        <v>68.027421450811602</v>
      </c>
      <c r="BI57" s="7">
        <v>27.675058159587074</v>
      </c>
      <c r="BK57" s="7">
        <v>824.04130702153384</v>
      </c>
      <c r="BL57" s="7">
        <v>573.85140395811186</v>
      </c>
      <c r="BM57" s="7">
        <v>345.21937487118157</v>
      </c>
      <c r="BN57" s="43">
        <v>1743.1567044406938</v>
      </c>
      <c r="BO57" s="7">
        <v>78.186022858532581</v>
      </c>
      <c r="BP57" s="7">
        <v>31.980993825691122</v>
      </c>
      <c r="BR57" s="45">
        <v>64</v>
      </c>
      <c r="BS57" s="44">
        <f t="shared" si="3"/>
        <v>26.666666666666668</v>
      </c>
      <c r="BT57" s="7">
        <v>620.2254249344752</v>
      </c>
      <c r="BU57" s="7">
        <v>716.67575443115288</v>
      </c>
      <c r="BV57" s="7">
        <v>340.96892202899318</v>
      </c>
      <c r="BW57" s="43">
        <v>1677.9946288599076</v>
      </c>
      <c r="BX57" s="7">
        <v>71.705914763171407</v>
      </c>
      <c r="BY57" s="7">
        <v>29.380293899473827</v>
      </c>
      <c r="CA57" s="7">
        <v>885.40839138501667</v>
      </c>
      <c r="CB57" s="7">
        <v>716.9416814655583</v>
      </c>
      <c r="CC57" s="7">
        <v>342.90377694514149</v>
      </c>
      <c r="CD57" s="43">
        <v>1945.3596677454548</v>
      </c>
      <c r="CE57" s="7">
        <v>85.604212154051083</v>
      </c>
      <c r="CF57" s="7">
        <v>34.90476087300668</v>
      </c>
      <c r="CH57" s="7">
        <v>1139.8239086948568</v>
      </c>
      <c r="CI57" s="7">
        <v>717.36921228774588</v>
      </c>
      <c r="CJ57" s="7">
        <v>345.21937487118157</v>
      </c>
      <c r="CK57" s="43">
        <v>2202.2726204074424</v>
      </c>
      <c r="CL57" s="7">
        <v>98.897067204473359</v>
      </c>
      <c r="CM57" s="7">
        <v>40.447935571848923</v>
      </c>
      <c r="CO57" s="45">
        <v>64</v>
      </c>
      <c r="CP57" s="44">
        <f t="shared" si="4"/>
        <v>26.666666666666668</v>
      </c>
      <c r="CQ57" s="7">
        <v>685.32350552913192</v>
      </c>
      <c r="CR57" s="7">
        <v>860.25832919263473</v>
      </c>
      <c r="CS57" s="7">
        <v>340.96892202899318</v>
      </c>
      <c r="CT57" s="43">
        <v>1886.4913837292686</v>
      </c>
      <c r="CU57" s="7">
        <v>81.089110133072381</v>
      </c>
      <c r="CV57" s="7">
        <v>33.000299489853838</v>
      </c>
      <c r="CX57" s="7">
        <v>996.32959718306131</v>
      </c>
      <c r="CY57" s="7">
        <v>860.40960851305579</v>
      </c>
      <c r="CZ57" s="7">
        <v>342.90377694514149</v>
      </c>
      <c r="DA57" s="43">
        <v>2199.3117132887519</v>
      </c>
      <c r="DB57" s="7">
        <v>97.219934889338205</v>
      </c>
      <c r="DC57" s="7">
        <v>39.733737280252249</v>
      </c>
      <c r="DE57" s="7">
        <v>1297.2164007060301</v>
      </c>
      <c r="DF57" s="7">
        <v>860.62959655998134</v>
      </c>
      <c r="DG57" s="7">
        <v>345.21937487118157</v>
      </c>
      <c r="DH57" s="43">
        <v>2503.1043853867354</v>
      </c>
      <c r="DI57" s="7">
        <v>113.11745014235849</v>
      </c>
      <c r="DJ57" s="7">
        <v>46.088502160813519</v>
      </c>
      <c r="DL57" s="45">
        <v>64</v>
      </c>
      <c r="DM57" s="44">
        <f t="shared" si="5"/>
        <v>26.666666666666668</v>
      </c>
      <c r="DN57" s="7">
        <v>750.46436134983128</v>
      </c>
      <c r="DO57" s="7">
        <v>1003.5827009339642</v>
      </c>
      <c r="DP57" s="7">
        <v>340.96892202899318</v>
      </c>
      <c r="DQ57" s="43">
        <v>2094.777146628483</v>
      </c>
      <c r="DR57" s="7">
        <v>90.402032630068277</v>
      </c>
      <c r="DS57" s="7">
        <v>36.872091056166553</v>
      </c>
      <c r="DU57" s="7">
        <v>1106.9786604651492</v>
      </c>
      <c r="DV57" s="7">
        <v>1003.7592005851121</v>
      </c>
      <c r="DW57" s="7">
        <v>342.90377694514149</v>
      </c>
      <c r="DX57" s="43">
        <v>2453.7770217183634</v>
      </c>
      <c r="DY57" s="7">
        <v>108.85825260578667</v>
      </c>
      <c r="DZ57" s="7">
        <v>44.414003450304492</v>
      </c>
      <c r="EB57" s="7">
        <v>1454.6941927931261</v>
      </c>
      <c r="EC57" s="7">
        <v>1004.1876531200724</v>
      </c>
      <c r="ED57" s="7">
        <v>345.21937487118157</v>
      </c>
      <c r="EE57" s="43">
        <v>2803.93556460531</v>
      </c>
      <c r="EF57" s="7">
        <v>127.19908733775432</v>
      </c>
      <c r="EG57" s="7">
        <v>51.972754150643539</v>
      </c>
    </row>
    <row r="58" spans="1:137" x14ac:dyDescent="0.25">
      <c r="A58" s="45">
        <v>65</v>
      </c>
      <c r="B58" s="44">
        <f t="shared" si="0"/>
        <v>27.083333333333336</v>
      </c>
      <c r="C58" s="7">
        <v>226.82266973874366</v>
      </c>
      <c r="D58" s="7">
        <v>290.98085542736226</v>
      </c>
      <c r="E58" s="7">
        <v>346.22176576040891</v>
      </c>
      <c r="F58" s="43">
        <v>864.08612492511315</v>
      </c>
      <c r="G58" s="7">
        <v>35.162516661660618</v>
      </c>
      <c r="H58" s="7">
        <v>14.337963438599175</v>
      </c>
      <c r="J58" s="7">
        <v>281.50644030364606</v>
      </c>
      <c r="K58" s="7">
        <v>290.95986608909539</v>
      </c>
      <c r="L58" s="7">
        <v>348.08032839159193</v>
      </c>
      <c r="M58" s="43">
        <v>920.60354864006138</v>
      </c>
      <c r="N58" s="7">
        <v>38.919383886766333</v>
      </c>
      <c r="O58" s="7">
        <v>15.805986759404105</v>
      </c>
      <c r="Q58" s="7">
        <v>354.42714796628997</v>
      </c>
      <c r="R58" s="7">
        <v>291.07005854859062</v>
      </c>
      <c r="S58" s="7">
        <v>350.30967170614235</v>
      </c>
      <c r="T58" s="43">
        <v>995.79706507110131</v>
      </c>
      <c r="U58" s="7">
        <v>43.279943404485181</v>
      </c>
      <c r="V58" s="7">
        <v>17.560991970838305</v>
      </c>
      <c r="X58" s="45">
        <v>65</v>
      </c>
      <c r="Y58" s="44">
        <f t="shared" si="1"/>
        <v>27.083333333333336</v>
      </c>
      <c r="Z58" s="7">
        <v>343.36203117842086</v>
      </c>
      <c r="AA58" s="7">
        <v>436.46231132862414</v>
      </c>
      <c r="AB58" s="7">
        <v>346.22176576040891</v>
      </c>
      <c r="AC58" s="43">
        <v>1126.002202202314</v>
      </c>
      <c r="AD58" s="7">
        <v>46.426232711299505</v>
      </c>
      <c r="AE58" s="7">
        <v>19.120581179381141</v>
      </c>
      <c r="AG58" s="7">
        <v>465.57463767227273</v>
      </c>
      <c r="AH58" s="7">
        <v>436.46818496333009</v>
      </c>
      <c r="AI58" s="7">
        <v>347.8548100988919</v>
      </c>
      <c r="AJ58" s="43">
        <v>1249.9652308312723</v>
      </c>
      <c r="AK58" s="7">
        <v>54.029735172207801</v>
      </c>
      <c r="AL58" s="7">
        <v>22.009340760346475</v>
      </c>
      <c r="AN58" s="7">
        <v>593.7182172476372</v>
      </c>
      <c r="AO58" s="7">
        <v>436.69425020884302</v>
      </c>
      <c r="AP58" s="7">
        <v>350.30967170614235</v>
      </c>
      <c r="AQ58" s="43">
        <v>1380.3967694669727</v>
      </c>
      <c r="AR58" s="7">
        <v>60.574515637592683</v>
      </c>
      <c r="AS58" s="7">
        <v>24.739814314565827</v>
      </c>
      <c r="AU58" s="45">
        <v>65</v>
      </c>
      <c r="AV58" s="44">
        <f t="shared" si="2"/>
        <v>27.083333333333336</v>
      </c>
      <c r="AW58" s="7">
        <v>459.8633563973155</v>
      </c>
      <c r="AX58" s="7">
        <v>581.91332536958134</v>
      </c>
      <c r="AY58" s="7">
        <v>346.22176576040891</v>
      </c>
      <c r="AZ58" s="43">
        <v>1388.1246032912395</v>
      </c>
      <c r="BA58" s="7">
        <v>57.899317103487583</v>
      </c>
      <c r="BB58" s="7">
        <v>23.596617366412218</v>
      </c>
      <c r="BD58" s="7">
        <v>644.31483206113808</v>
      </c>
      <c r="BE58" s="7">
        <v>581.99551470012852</v>
      </c>
      <c r="BF58" s="7">
        <v>348.08032839159193</v>
      </c>
      <c r="BG58" s="43">
        <v>1574.4663905265181</v>
      </c>
      <c r="BH58" s="7">
        <v>67.641735680434323</v>
      </c>
      <c r="BI58" s="7">
        <v>27.519502909758728</v>
      </c>
      <c r="BK58" s="7">
        <v>832.78761872772293</v>
      </c>
      <c r="BL58" s="7">
        <v>582.2640001613928</v>
      </c>
      <c r="BM58" s="7">
        <v>350.30967170614235</v>
      </c>
      <c r="BN58" s="43">
        <v>1765.404038500136</v>
      </c>
      <c r="BO58" s="7">
        <v>77.649710355175188</v>
      </c>
      <c r="BP58" s="7">
        <v>31.763234581615393</v>
      </c>
      <c r="BR58" s="45">
        <v>65</v>
      </c>
      <c r="BS58" s="44">
        <f t="shared" si="3"/>
        <v>27.083333333333336</v>
      </c>
      <c r="BT58" s="7">
        <v>627.43484239332679</v>
      </c>
      <c r="BU58" s="7">
        <v>727.2550446183526</v>
      </c>
      <c r="BV58" s="7">
        <v>346.22176576040891</v>
      </c>
      <c r="BW58" s="43">
        <v>1701.0361170484452</v>
      </c>
      <c r="BX58" s="7">
        <v>71.374068847674053</v>
      </c>
      <c r="BY58" s="7">
        <v>29.247278457698492</v>
      </c>
      <c r="CA58" s="7">
        <v>895.31838743843809</v>
      </c>
      <c r="CB58" s="7">
        <v>727.48663966521292</v>
      </c>
      <c r="CC58" s="7">
        <v>348.08032839159193</v>
      </c>
      <c r="CD58" s="43">
        <v>1970.9889213698111</v>
      </c>
      <c r="CE58" s="7">
        <v>85.11013668050262</v>
      </c>
      <c r="CF58" s="7">
        <v>34.702795610078198</v>
      </c>
      <c r="CH58" s="7">
        <v>1152.2482747149804</v>
      </c>
      <c r="CI58" s="7">
        <v>727.8825338295527</v>
      </c>
      <c r="CJ58" s="7">
        <v>350.30967170614235</v>
      </c>
      <c r="CK58" s="43">
        <v>2230.2990485918222</v>
      </c>
      <c r="CL58" s="7">
        <v>98.225909072340329</v>
      </c>
      <c r="CM58" s="7">
        <v>40.174409804551829</v>
      </c>
      <c r="CO58" s="45">
        <v>65</v>
      </c>
      <c r="CP58" s="44">
        <f t="shared" si="4"/>
        <v>27.083333333333336</v>
      </c>
      <c r="CQ58" s="7">
        <v>693.10600522379218</v>
      </c>
      <c r="CR58" s="7">
        <v>872.9548044712152</v>
      </c>
      <c r="CS58" s="7">
        <v>346.22176576040891</v>
      </c>
      <c r="CT58" s="43">
        <v>1912.2236205839974</v>
      </c>
      <c r="CU58" s="7">
        <v>80.699856160060762</v>
      </c>
      <c r="CV58" s="7">
        <v>32.841543048881512</v>
      </c>
      <c r="CX58" s="7">
        <v>1007.2356256166464</v>
      </c>
      <c r="CY58" s="7">
        <v>873.06409733172984</v>
      </c>
      <c r="CZ58" s="7">
        <v>348.08032839159193</v>
      </c>
      <c r="DA58" s="43">
        <v>2228.0465783652126</v>
      </c>
      <c r="DB58" s="7">
        <v>96.636716208896559</v>
      </c>
      <c r="DC58" s="7">
        <v>39.497017266193225</v>
      </c>
      <c r="DE58" s="7">
        <v>1311.0679922536729</v>
      </c>
      <c r="DF58" s="7">
        <v>873.24286676371946</v>
      </c>
      <c r="DG58" s="7">
        <v>350.30967170614235</v>
      </c>
      <c r="DH58" s="43">
        <v>2534.6636253905785</v>
      </c>
      <c r="DI58" s="7">
        <v>112.32550037302238</v>
      </c>
      <c r="DJ58" s="7">
        <v>45.764296816057509</v>
      </c>
      <c r="DL58" s="45">
        <v>65</v>
      </c>
      <c r="DM58" s="44">
        <f t="shared" si="5"/>
        <v>27.083333333333336</v>
      </c>
      <c r="DN58" s="7">
        <v>758.82566332724286</v>
      </c>
      <c r="DO58" s="7">
        <v>1018.3952643685102</v>
      </c>
      <c r="DP58" s="7">
        <v>346.22176576040891</v>
      </c>
      <c r="DQ58" s="43">
        <v>2123.1969907242265</v>
      </c>
      <c r="DR58" s="7">
        <v>89.954331184862198</v>
      </c>
      <c r="DS58" s="7">
        <v>36.687832442699481</v>
      </c>
      <c r="DU58" s="7">
        <v>1118.8781216292407</v>
      </c>
      <c r="DV58" s="7">
        <v>1018.5240025322929</v>
      </c>
      <c r="DW58" s="7">
        <v>348.08032839159193</v>
      </c>
      <c r="DX58" s="43">
        <v>2485.6190553806309</v>
      </c>
      <c r="DY58" s="7">
        <v>108.18854348994127</v>
      </c>
      <c r="DZ58" s="7">
        <v>44.139744976609691</v>
      </c>
      <c r="EB58" s="7">
        <v>1469.9753951253483</v>
      </c>
      <c r="EC58" s="7">
        <v>1018.905859278835</v>
      </c>
      <c r="ED58" s="7">
        <v>350.30967170614235</v>
      </c>
      <c r="EE58" s="43">
        <v>2839.0210166367269</v>
      </c>
      <c r="EF58" s="7">
        <v>126.28490790401605</v>
      </c>
      <c r="EG58" s="7">
        <v>51.597208619129852</v>
      </c>
    </row>
    <row r="59" spans="1:137" x14ac:dyDescent="0.25">
      <c r="A59" s="45">
        <v>66</v>
      </c>
      <c r="B59" s="44">
        <f t="shared" si="0"/>
        <v>27.5</v>
      </c>
      <c r="C59" s="7">
        <v>229.7136591660927</v>
      </c>
      <c r="D59" s="7">
        <v>295.21007538193498</v>
      </c>
      <c r="E59" s="7">
        <v>351.47460949182459</v>
      </c>
      <c r="F59" s="43">
        <v>876.45898153257212</v>
      </c>
      <c r="G59" s="7">
        <v>35.048991166537661</v>
      </c>
      <c r="H59" s="7">
        <v>14.289363475588388</v>
      </c>
      <c r="J59" s="7">
        <v>284.65263839176225</v>
      </c>
      <c r="K59" s="7">
        <v>295.17813413102817</v>
      </c>
      <c r="L59" s="7">
        <v>353.25687983804232</v>
      </c>
      <c r="M59" s="43">
        <v>933.14397928256847</v>
      </c>
      <c r="N59" s="7">
        <v>38.727041768223266</v>
      </c>
      <c r="O59" s="7">
        <v>15.726500209302092</v>
      </c>
      <c r="Q59" s="7">
        <v>358.07243249014834</v>
      </c>
      <c r="R59" s="7">
        <v>295.27344991107111</v>
      </c>
      <c r="S59" s="7">
        <v>355.39996854110319</v>
      </c>
      <c r="T59" s="43">
        <v>1008.7351084068277</v>
      </c>
      <c r="U59" s="7">
        <v>43.004574009858466</v>
      </c>
      <c r="V59" s="7">
        <v>17.448383183892719</v>
      </c>
      <c r="X59" s="45">
        <v>66</v>
      </c>
      <c r="Y59" s="44">
        <f t="shared" si="1"/>
        <v>27.5</v>
      </c>
      <c r="Z59" s="7">
        <v>347.47402895840412</v>
      </c>
      <c r="AA59" s="7">
        <v>442.8124549427634</v>
      </c>
      <c r="AB59" s="7">
        <v>351.47460949182459</v>
      </c>
      <c r="AC59" s="43">
        <v>1141.712008580766</v>
      </c>
      <c r="AD59" s="7">
        <v>46.240605902459045</v>
      </c>
      <c r="AE59" s="7">
        <v>19.046340846687432</v>
      </c>
      <c r="AG59" s="7">
        <v>470.56015253145557</v>
      </c>
      <c r="AH59" s="7">
        <v>442.79528608897544</v>
      </c>
      <c r="AI59" s="7">
        <v>353.04050067928506</v>
      </c>
      <c r="AJ59" s="43">
        <v>1266.4575062009883</v>
      </c>
      <c r="AK59" s="7">
        <v>53.711083758728194</v>
      </c>
      <c r="AL59" s="7">
        <v>21.87898517961062</v>
      </c>
      <c r="AN59" s="7">
        <v>599.91859297844223</v>
      </c>
      <c r="AO59" s="7">
        <v>442.99890276798521</v>
      </c>
      <c r="AP59" s="7">
        <v>355.39996854110319</v>
      </c>
      <c r="AQ59" s="43">
        <v>1397.9908757264234</v>
      </c>
      <c r="AR59" s="7">
        <v>60.167224588708365</v>
      </c>
      <c r="AS59" s="7">
        <v>24.57311033109864</v>
      </c>
      <c r="AU59" s="45">
        <v>66</v>
      </c>
      <c r="AV59" s="44">
        <f t="shared" si="2"/>
        <v>27.5</v>
      </c>
      <c r="AW59" s="7">
        <v>465.19924804757022</v>
      </c>
      <c r="AX59" s="7">
        <v>590.38080200734976</v>
      </c>
      <c r="AY59" s="7">
        <v>351.47460949182459</v>
      </c>
      <c r="AZ59" s="43">
        <v>1407.1735797207259</v>
      </c>
      <c r="BA59" s="7">
        <v>57.644168365233256</v>
      </c>
      <c r="BB59" s="7">
        <v>23.490062835358735</v>
      </c>
      <c r="BD59" s="7">
        <v>651.34160716606459</v>
      </c>
      <c r="BE59" s="7">
        <v>590.43344637337555</v>
      </c>
      <c r="BF59" s="7">
        <v>353.25687983804232</v>
      </c>
      <c r="BG59" s="43">
        <v>1595.1090372852802</v>
      </c>
      <c r="BH59" s="7">
        <v>67.256049910057058</v>
      </c>
      <c r="BI59" s="7">
        <v>27.363947659930382</v>
      </c>
      <c r="BK59" s="7">
        <v>841.53393043391179</v>
      </c>
      <c r="BL59" s="7">
        <v>590.67659636467374</v>
      </c>
      <c r="BM59" s="7">
        <v>355.39996854110319</v>
      </c>
      <c r="BN59" s="43">
        <v>1787.6513725595785</v>
      </c>
      <c r="BO59" s="7">
        <v>77.113397851817808</v>
      </c>
      <c r="BP59" s="7">
        <v>31.545475337539663</v>
      </c>
      <c r="BR59" s="45">
        <v>66</v>
      </c>
      <c r="BS59" s="44">
        <f t="shared" si="3"/>
        <v>27.5</v>
      </c>
      <c r="BT59" s="7">
        <v>634.64425985217849</v>
      </c>
      <c r="BU59" s="7">
        <v>737.83433480555232</v>
      </c>
      <c r="BV59" s="7">
        <v>351.47460949182459</v>
      </c>
      <c r="BW59" s="43">
        <v>1724.0776052369827</v>
      </c>
      <c r="BX59" s="7">
        <v>71.042222932176713</v>
      </c>
      <c r="BY59" s="7">
        <v>29.114263015923157</v>
      </c>
      <c r="CA59" s="7">
        <v>905.2283834918594</v>
      </c>
      <c r="CB59" s="7">
        <v>738.03159786486754</v>
      </c>
      <c r="CC59" s="7">
        <v>353.25687983804232</v>
      </c>
      <c r="CD59" s="43">
        <v>1996.6181749941675</v>
      </c>
      <c r="CE59" s="7">
        <v>84.616061206954186</v>
      </c>
      <c r="CF59" s="7">
        <v>34.500830347149723</v>
      </c>
      <c r="CH59" s="7">
        <v>1164.6726407351039</v>
      </c>
      <c r="CI59" s="7">
        <v>738.39585537135952</v>
      </c>
      <c r="CJ59" s="7">
        <v>355.39996854110319</v>
      </c>
      <c r="CK59" s="43">
        <v>2258.3254767762019</v>
      </c>
      <c r="CL59" s="7">
        <v>97.554750940207299</v>
      </c>
      <c r="CM59" s="7">
        <v>39.900884037254741</v>
      </c>
      <c r="CO59" s="45">
        <v>66</v>
      </c>
      <c r="CP59" s="44">
        <f t="shared" si="4"/>
        <v>27.5</v>
      </c>
      <c r="CQ59" s="7">
        <v>700.88850491845255</v>
      </c>
      <c r="CR59" s="7">
        <v>885.65127974979566</v>
      </c>
      <c r="CS59" s="7">
        <v>351.47460949182459</v>
      </c>
      <c r="CT59" s="43">
        <v>1937.9558574387261</v>
      </c>
      <c r="CU59" s="7">
        <v>80.310602187049128</v>
      </c>
      <c r="CV59" s="7">
        <v>32.682786607909186</v>
      </c>
      <c r="CX59" s="7">
        <v>1018.1416540502315</v>
      </c>
      <c r="CY59" s="7">
        <v>885.71858615040378</v>
      </c>
      <c r="CZ59" s="7">
        <v>353.25687983804232</v>
      </c>
      <c r="DA59" s="43">
        <v>2256.7814434416732</v>
      </c>
      <c r="DB59" s="7">
        <v>96.053497528454898</v>
      </c>
      <c r="DC59" s="7">
        <v>39.260297252134201</v>
      </c>
      <c r="DE59" s="7">
        <v>1324.9195838013156</v>
      </c>
      <c r="DF59" s="7">
        <v>885.85613696745747</v>
      </c>
      <c r="DG59" s="7">
        <v>355.39996854110319</v>
      </c>
      <c r="DH59" s="43">
        <v>2566.2228653944217</v>
      </c>
      <c r="DI59" s="7">
        <v>111.53355060368628</v>
      </c>
      <c r="DJ59" s="7">
        <v>45.4400914713015</v>
      </c>
      <c r="DL59" s="45">
        <v>66</v>
      </c>
      <c r="DM59" s="44">
        <f t="shared" si="5"/>
        <v>27.5</v>
      </c>
      <c r="DN59" s="7">
        <v>767.18696530465445</v>
      </c>
      <c r="DO59" s="7">
        <v>1033.2078278030563</v>
      </c>
      <c r="DP59" s="7">
        <v>351.47460949182459</v>
      </c>
      <c r="DQ59" s="43">
        <v>2151.6168348199699</v>
      </c>
      <c r="DR59" s="7">
        <v>89.50662973965612</v>
      </c>
      <c r="DS59" s="7">
        <v>36.503573829232408</v>
      </c>
      <c r="DU59" s="7">
        <v>1130.7775827933324</v>
      </c>
      <c r="DV59" s="7">
        <v>1033.2888044794736</v>
      </c>
      <c r="DW59" s="7">
        <v>353.25687983804232</v>
      </c>
      <c r="DX59" s="43">
        <v>2517.4610890428985</v>
      </c>
      <c r="DY59" s="7">
        <v>107.51883437409586</v>
      </c>
      <c r="DZ59" s="7">
        <v>43.865486502914884</v>
      </c>
      <c r="EB59" s="7">
        <v>1485.25659745757</v>
      </c>
      <c r="EC59" s="7">
        <v>1033.6240654375977</v>
      </c>
      <c r="ED59" s="7">
        <v>355.39996854110319</v>
      </c>
      <c r="EE59" s="43">
        <v>2874.1064686681448</v>
      </c>
      <c r="EF59" s="7">
        <v>125.37072847027778</v>
      </c>
      <c r="EG59" s="7">
        <v>51.221663087616164</v>
      </c>
    </row>
    <row r="60" spans="1:137" x14ac:dyDescent="0.25">
      <c r="A60" s="45">
        <v>67</v>
      </c>
      <c r="B60" s="44">
        <f t="shared" si="0"/>
        <v>27.916666666666668</v>
      </c>
      <c r="C60" s="7">
        <v>232.60464859344177</v>
      </c>
      <c r="D60" s="7">
        <v>299.43929533650783</v>
      </c>
      <c r="E60" s="7">
        <v>356.72745322324033</v>
      </c>
      <c r="F60" s="43">
        <v>888.8318381400311</v>
      </c>
      <c r="G60" s="7">
        <v>34.935465671414697</v>
      </c>
      <c r="H60" s="7">
        <v>14.240763512577601</v>
      </c>
      <c r="J60" s="7">
        <v>287.79883647987845</v>
      </c>
      <c r="K60" s="7">
        <v>299.39640217296102</v>
      </c>
      <c r="L60" s="7">
        <v>358.43343128449277</v>
      </c>
      <c r="M60" s="43">
        <v>945.68440992507556</v>
      </c>
      <c r="N60" s="7">
        <v>38.534699649680192</v>
      </c>
      <c r="O60" s="7">
        <v>15.647013659200081</v>
      </c>
      <c r="Q60" s="7">
        <v>361.71771701400678</v>
      </c>
      <c r="R60" s="7">
        <v>299.4768412735516</v>
      </c>
      <c r="S60" s="7">
        <v>360.49026537606397</v>
      </c>
      <c r="T60" s="43">
        <v>1021.6731517425542</v>
      </c>
      <c r="U60" s="7">
        <v>42.729204615231751</v>
      </c>
      <c r="V60" s="7">
        <v>17.335774396947137</v>
      </c>
      <c r="X60" s="45">
        <v>67</v>
      </c>
      <c r="Y60" s="44">
        <f t="shared" si="1"/>
        <v>27.916666666666668</v>
      </c>
      <c r="Z60" s="7">
        <v>351.58602673838743</v>
      </c>
      <c r="AA60" s="7">
        <v>449.16259855690259</v>
      </c>
      <c r="AB60" s="7">
        <v>356.72745322324033</v>
      </c>
      <c r="AC60" s="43">
        <v>1157.421814959218</v>
      </c>
      <c r="AD60" s="7">
        <v>46.054979093618584</v>
      </c>
      <c r="AE60" s="7">
        <v>18.972100513993723</v>
      </c>
      <c r="AG60" s="7">
        <v>475.54566739063841</v>
      </c>
      <c r="AH60" s="7">
        <v>449.12238721462086</v>
      </c>
      <c r="AI60" s="7">
        <v>358.22619125967822</v>
      </c>
      <c r="AJ60" s="43">
        <v>1282.9497815707043</v>
      </c>
      <c r="AK60" s="7">
        <v>53.392432345248579</v>
      </c>
      <c r="AL60" s="7">
        <v>21.748629598874764</v>
      </c>
      <c r="AN60" s="7">
        <v>606.11896870924716</v>
      </c>
      <c r="AO60" s="7">
        <v>449.30355532712747</v>
      </c>
      <c r="AP60" s="7">
        <v>360.49026537606397</v>
      </c>
      <c r="AQ60" s="43">
        <v>1415.5849819858738</v>
      </c>
      <c r="AR60" s="7">
        <v>59.759933539824047</v>
      </c>
      <c r="AS60" s="7">
        <v>24.406406347631453</v>
      </c>
      <c r="AU60" s="45">
        <v>67</v>
      </c>
      <c r="AV60" s="44">
        <f t="shared" si="2"/>
        <v>27.916666666666668</v>
      </c>
      <c r="AW60" s="7">
        <v>470.53513969782489</v>
      </c>
      <c r="AX60" s="7">
        <v>598.8482786451184</v>
      </c>
      <c r="AY60" s="7">
        <v>356.72745322324033</v>
      </c>
      <c r="AZ60" s="43">
        <v>1426.2225561502123</v>
      </c>
      <c r="BA60" s="7">
        <v>57.389019626978936</v>
      </c>
      <c r="BB60" s="7">
        <v>23.383508304305256</v>
      </c>
      <c r="BD60" s="7">
        <v>658.36838227099111</v>
      </c>
      <c r="BE60" s="7">
        <v>598.87137804662257</v>
      </c>
      <c r="BF60" s="7">
        <v>358.43343128449277</v>
      </c>
      <c r="BG60" s="43">
        <v>1615.7516840440423</v>
      </c>
      <c r="BH60" s="7">
        <v>66.870364139679779</v>
      </c>
      <c r="BI60" s="7">
        <v>27.208392410102039</v>
      </c>
      <c r="BK60" s="7">
        <v>850.28024214010088</v>
      </c>
      <c r="BL60" s="7">
        <v>599.0891925679548</v>
      </c>
      <c r="BM60" s="7">
        <v>360.49026537606397</v>
      </c>
      <c r="BN60" s="43">
        <v>1809.8987066190207</v>
      </c>
      <c r="BO60" s="7">
        <v>76.577085348460429</v>
      </c>
      <c r="BP60" s="7">
        <v>31.327716093463934</v>
      </c>
      <c r="BR60" s="45">
        <v>67</v>
      </c>
      <c r="BS60" s="44">
        <f t="shared" si="3"/>
        <v>27.916666666666668</v>
      </c>
      <c r="BT60" s="7">
        <v>641.8536773110302</v>
      </c>
      <c r="BU60" s="7">
        <v>748.41362499275203</v>
      </c>
      <c r="BV60" s="7">
        <v>356.72745322324033</v>
      </c>
      <c r="BW60" s="43">
        <v>1747.1190934255203</v>
      </c>
      <c r="BX60" s="7">
        <v>70.710377016679359</v>
      </c>
      <c r="BY60" s="7">
        <v>28.981247574147826</v>
      </c>
      <c r="CA60" s="7">
        <v>915.13837954528083</v>
      </c>
      <c r="CB60" s="7">
        <v>748.57655606452215</v>
      </c>
      <c r="CC60" s="7">
        <v>358.43343128449277</v>
      </c>
      <c r="CD60" s="43">
        <v>2022.2474286185236</v>
      </c>
      <c r="CE60" s="7">
        <v>84.121985733405722</v>
      </c>
      <c r="CF60" s="7">
        <v>34.298865084221241</v>
      </c>
      <c r="CH60" s="7">
        <v>1177.0970067552275</v>
      </c>
      <c r="CI60" s="7">
        <v>748.90917691316633</v>
      </c>
      <c r="CJ60" s="7">
        <v>360.49026537606397</v>
      </c>
      <c r="CK60" s="43">
        <v>2286.351904960582</v>
      </c>
      <c r="CL60" s="7">
        <v>96.883592808074269</v>
      </c>
      <c r="CM60" s="7">
        <v>39.627358269957654</v>
      </c>
      <c r="CO60" s="45">
        <v>67</v>
      </c>
      <c r="CP60" s="44">
        <f t="shared" si="4"/>
        <v>27.916666666666668</v>
      </c>
      <c r="CQ60" s="7">
        <v>708.67100461311293</v>
      </c>
      <c r="CR60" s="7">
        <v>898.34775502837624</v>
      </c>
      <c r="CS60" s="7">
        <v>356.72745322324033</v>
      </c>
      <c r="CT60" s="43">
        <v>1963.6880942934549</v>
      </c>
      <c r="CU60" s="7">
        <v>79.921348214037494</v>
      </c>
      <c r="CV60" s="7">
        <v>32.524030166936861</v>
      </c>
      <c r="CX60" s="7">
        <v>1029.0476824838165</v>
      </c>
      <c r="CY60" s="7">
        <v>898.37307496907783</v>
      </c>
      <c r="CZ60" s="7">
        <v>358.43343128449277</v>
      </c>
      <c r="DA60" s="43">
        <v>2285.5163085181334</v>
      </c>
      <c r="DB60" s="7">
        <v>95.470278848013237</v>
      </c>
      <c r="DC60" s="7">
        <v>39.023577238075177</v>
      </c>
      <c r="DE60" s="7">
        <v>1338.7711753489584</v>
      </c>
      <c r="DF60" s="7">
        <v>898.4694071711956</v>
      </c>
      <c r="DG60" s="7">
        <v>360.49026537606397</v>
      </c>
      <c r="DH60" s="43">
        <v>2597.7821053982648</v>
      </c>
      <c r="DI60" s="7">
        <v>110.74160083435018</v>
      </c>
      <c r="DJ60" s="7">
        <v>45.115886126545497</v>
      </c>
      <c r="DL60" s="45">
        <v>67</v>
      </c>
      <c r="DM60" s="44">
        <f t="shared" si="5"/>
        <v>27.916666666666668</v>
      </c>
      <c r="DN60" s="7">
        <v>775.54826728206604</v>
      </c>
      <c r="DO60" s="7">
        <v>1048.0203912376023</v>
      </c>
      <c r="DP60" s="7">
        <v>356.72745322324033</v>
      </c>
      <c r="DQ60" s="43">
        <v>2180.0366789157133</v>
      </c>
      <c r="DR60" s="7">
        <v>89.058928294450027</v>
      </c>
      <c r="DS60" s="7">
        <v>36.319315215765336</v>
      </c>
      <c r="DU60" s="7">
        <v>1142.6770439574238</v>
      </c>
      <c r="DV60" s="7">
        <v>1048.0536064266544</v>
      </c>
      <c r="DW60" s="7">
        <v>358.43343128449277</v>
      </c>
      <c r="DX60" s="43">
        <v>2549.3031227051652</v>
      </c>
      <c r="DY60" s="7">
        <v>106.84912525825044</v>
      </c>
      <c r="DZ60" s="7">
        <v>43.591228029220076</v>
      </c>
      <c r="EB60" s="7">
        <v>1500.5377997897922</v>
      </c>
      <c r="EC60" s="7">
        <v>1048.3422715963602</v>
      </c>
      <c r="ED60" s="7">
        <v>360.49026537606397</v>
      </c>
      <c r="EE60" s="43">
        <v>2909.1919206995617</v>
      </c>
      <c r="EF60" s="7">
        <v>124.45654903653951</v>
      </c>
      <c r="EG60" s="7">
        <v>50.846117556102477</v>
      </c>
    </row>
    <row r="61" spans="1:137" x14ac:dyDescent="0.25">
      <c r="A61" s="45">
        <v>68</v>
      </c>
      <c r="B61" s="44">
        <f t="shared" si="0"/>
        <v>28.333333333333336</v>
      </c>
      <c r="C61" s="7">
        <v>235.49563802079081</v>
      </c>
      <c r="D61" s="7">
        <v>303.66851529108055</v>
      </c>
      <c r="E61" s="7">
        <v>361.98029695465607</v>
      </c>
      <c r="F61" s="43">
        <v>901.20469474749007</v>
      </c>
      <c r="G61" s="7">
        <v>34.821940176291733</v>
      </c>
      <c r="H61" s="7">
        <v>14.192163549566814</v>
      </c>
      <c r="J61" s="7">
        <v>290.9450345679947</v>
      </c>
      <c r="K61" s="7">
        <v>303.61467021489381</v>
      </c>
      <c r="L61" s="7">
        <v>363.60998273094316</v>
      </c>
      <c r="M61" s="43">
        <v>958.22484056758276</v>
      </c>
      <c r="N61" s="7">
        <v>38.342357531137125</v>
      </c>
      <c r="O61" s="7">
        <v>15.567527109098069</v>
      </c>
      <c r="Q61" s="7">
        <v>365.36300153786522</v>
      </c>
      <c r="R61" s="7">
        <v>303.68023263603209</v>
      </c>
      <c r="S61" s="7">
        <v>365.58056221102481</v>
      </c>
      <c r="T61" s="43">
        <v>1034.6111950782806</v>
      </c>
      <c r="U61" s="7">
        <v>42.453835220605043</v>
      </c>
      <c r="V61" s="7">
        <v>17.223165610001551</v>
      </c>
      <c r="X61" s="45">
        <v>68</v>
      </c>
      <c r="Y61" s="44">
        <f t="shared" si="1"/>
        <v>28.333333333333336</v>
      </c>
      <c r="Z61" s="7">
        <v>355.69802451837069</v>
      </c>
      <c r="AA61" s="7">
        <v>455.51274217104185</v>
      </c>
      <c r="AB61" s="7">
        <v>361.98029695465607</v>
      </c>
      <c r="AC61" s="43">
        <v>1173.1316213376701</v>
      </c>
      <c r="AD61" s="7">
        <v>45.869352284778131</v>
      </c>
      <c r="AE61" s="7">
        <v>18.897860181300015</v>
      </c>
      <c r="AG61" s="7">
        <v>480.53118224982126</v>
      </c>
      <c r="AH61" s="7">
        <v>455.44948834026627</v>
      </c>
      <c r="AI61" s="7">
        <v>363.41188184007137</v>
      </c>
      <c r="AJ61" s="43">
        <v>1299.4420569404203</v>
      </c>
      <c r="AK61" s="7">
        <v>53.073780931768965</v>
      </c>
      <c r="AL61" s="7">
        <v>21.618274018138905</v>
      </c>
      <c r="AN61" s="7">
        <v>612.31934444005219</v>
      </c>
      <c r="AO61" s="7">
        <v>455.60820788626967</v>
      </c>
      <c r="AP61" s="7">
        <v>365.58056221102481</v>
      </c>
      <c r="AQ61" s="43">
        <v>1433.1790882453242</v>
      </c>
      <c r="AR61" s="7">
        <v>59.352642490939722</v>
      </c>
      <c r="AS61" s="7">
        <v>24.239702364164263</v>
      </c>
      <c r="AU61" s="45">
        <v>68</v>
      </c>
      <c r="AV61" s="44">
        <f t="shared" si="2"/>
        <v>28.333333333333336</v>
      </c>
      <c r="AW61" s="7">
        <v>475.87103134807955</v>
      </c>
      <c r="AX61" s="7">
        <v>607.31575528288681</v>
      </c>
      <c r="AY61" s="7">
        <v>361.98029695465607</v>
      </c>
      <c r="AZ61" s="43">
        <v>1445.2715325796987</v>
      </c>
      <c r="BA61" s="7">
        <v>57.133870888724616</v>
      </c>
      <c r="BB61" s="7">
        <v>23.276953773251776</v>
      </c>
      <c r="BD61" s="7">
        <v>665.39515737591762</v>
      </c>
      <c r="BE61" s="7">
        <v>607.30930971986959</v>
      </c>
      <c r="BF61" s="7">
        <v>363.60998273094316</v>
      </c>
      <c r="BG61" s="43">
        <v>1636.3943308028042</v>
      </c>
      <c r="BH61" s="7">
        <v>66.484678369302515</v>
      </c>
      <c r="BI61" s="7">
        <v>27.052837160273697</v>
      </c>
      <c r="BK61" s="7">
        <v>859.02655384628974</v>
      </c>
      <c r="BL61" s="7">
        <v>607.50178877123574</v>
      </c>
      <c r="BM61" s="7">
        <v>365.58056221102481</v>
      </c>
      <c r="BN61" s="43">
        <v>1832.1460406784629</v>
      </c>
      <c r="BO61" s="7">
        <v>76.040772845103035</v>
      </c>
      <c r="BP61" s="7">
        <v>31.109956849388205</v>
      </c>
      <c r="BR61" s="45">
        <v>68</v>
      </c>
      <c r="BS61" s="44">
        <f t="shared" si="3"/>
        <v>28.333333333333336</v>
      </c>
      <c r="BT61" s="7">
        <v>649.0630947698819</v>
      </c>
      <c r="BU61" s="7">
        <v>758.99291517995175</v>
      </c>
      <c r="BV61" s="7">
        <v>361.98029695465607</v>
      </c>
      <c r="BW61" s="43">
        <v>1770.1605816140579</v>
      </c>
      <c r="BX61" s="7">
        <v>70.378531101182006</v>
      </c>
      <c r="BY61" s="7">
        <v>28.848232132372491</v>
      </c>
      <c r="CA61" s="7">
        <v>925.04837559870225</v>
      </c>
      <c r="CB61" s="7">
        <v>759.12151426417677</v>
      </c>
      <c r="CC61" s="7">
        <v>363.60998273094316</v>
      </c>
      <c r="CD61" s="43">
        <v>2047.87668224288</v>
      </c>
      <c r="CE61" s="7">
        <v>83.627910259857273</v>
      </c>
      <c r="CF61" s="7">
        <v>34.096899821292766</v>
      </c>
      <c r="CH61" s="7">
        <v>1189.5213727753512</v>
      </c>
      <c r="CI61" s="7">
        <v>759.42249845497315</v>
      </c>
      <c r="CJ61" s="7">
        <v>365.58056221102481</v>
      </c>
      <c r="CK61" s="43">
        <v>2314.3783331449622</v>
      </c>
      <c r="CL61" s="7">
        <v>96.212434675941239</v>
      </c>
      <c r="CM61" s="7">
        <v>39.353832502660552</v>
      </c>
      <c r="CO61" s="45">
        <v>68</v>
      </c>
      <c r="CP61" s="44">
        <f t="shared" si="4"/>
        <v>28.333333333333336</v>
      </c>
      <c r="CQ61" s="7">
        <v>716.4535043077733</v>
      </c>
      <c r="CR61" s="7">
        <v>911.04423030695671</v>
      </c>
      <c r="CS61" s="7">
        <v>361.98029695465607</v>
      </c>
      <c r="CT61" s="43">
        <v>1989.4203311481835</v>
      </c>
      <c r="CU61" s="7">
        <v>79.53209424102586</v>
      </c>
      <c r="CV61" s="7">
        <v>32.365273725964542</v>
      </c>
      <c r="CX61" s="7">
        <v>1039.9537109174018</v>
      </c>
      <c r="CY61" s="7">
        <v>911.02756378775177</v>
      </c>
      <c r="CZ61" s="7">
        <v>363.60998273094316</v>
      </c>
      <c r="DA61" s="43">
        <v>2314.2511735945941</v>
      </c>
      <c r="DB61" s="7">
        <v>94.887060167571576</v>
      </c>
      <c r="DC61" s="7">
        <v>38.786857224016153</v>
      </c>
      <c r="DE61" s="7">
        <v>1352.6227668966012</v>
      </c>
      <c r="DF61" s="7">
        <v>911.08267737493361</v>
      </c>
      <c r="DG61" s="7">
        <v>365.58056221102481</v>
      </c>
      <c r="DH61" s="43">
        <v>2629.3413454021079</v>
      </c>
      <c r="DI61" s="7">
        <v>109.94965106501407</v>
      </c>
      <c r="DJ61" s="7">
        <v>44.791680781789488</v>
      </c>
      <c r="DL61" s="45">
        <v>68</v>
      </c>
      <c r="DM61" s="44">
        <f t="shared" si="5"/>
        <v>28.333333333333336</v>
      </c>
      <c r="DN61" s="7">
        <v>783.90956925947762</v>
      </c>
      <c r="DO61" s="7">
        <v>1062.8329546721482</v>
      </c>
      <c r="DP61" s="7">
        <v>361.98029695465607</v>
      </c>
      <c r="DQ61" s="43">
        <v>2208.4565230114572</v>
      </c>
      <c r="DR61" s="7">
        <v>88.611226849243963</v>
      </c>
      <c r="DS61" s="7">
        <v>36.135056602298263</v>
      </c>
      <c r="DU61" s="7">
        <v>1154.5765051215153</v>
      </c>
      <c r="DV61" s="7">
        <v>1062.8184083738352</v>
      </c>
      <c r="DW61" s="7">
        <v>363.60998273094316</v>
      </c>
      <c r="DX61" s="43">
        <v>2581.1451563674327</v>
      </c>
      <c r="DY61" s="7">
        <v>106.17941614240502</v>
      </c>
      <c r="DZ61" s="7">
        <v>43.316969555525276</v>
      </c>
      <c r="EB61" s="7">
        <v>1515.8190021220139</v>
      </c>
      <c r="EC61" s="7">
        <v>1063.060477755123</v>
      </c>
      <c r="ED61" s="7">
        <v>365.58056221102481</v>
      </c>
      <c r="EE61" s="43">
        <v>2944.2773727309786</v>
      </c>
      <c r="EF61" s="7">
        <v>123.54236960280124</v>
      </c>
      <c r="EG61" s="7">
        <v>50.47057202458879</v>
      </c>
    </row>
    <row r="62" spans="1:137" x14ac:dyDescent="0.25">
      <c r="A62" s="45">
        <v>69</v>
      </c>
      <c r="B62" s="44">
        <f t="shared" si="0"/>
        <v>28.75</v>
      </c>
      <c r="C62" s="7">
        <v>238.38662744813985</v>
      </c>
      <c r="D62" s="7">
        <v>307.89773524565339</v>
      </c>
      <c r="E62" s="7">
        <v>367.23314068607175</v>
      </c>
      <c r="F62" s="43">
        <v>913.57755135494904</v>
      </c>
      <c r="G62" s="7">
        <v>34.708414681168769</v>
      </c>
      <c r="H62" s="7">
        <v>14.143563586556027</v>
      </c>
      <c r="J62" s="7">
        <v>294.09123265611095</v>
      </c>
      <c r="K62" s="7">
        <v>307.83293825682659</v>
      </c>
      <c r="L62" s="7">
        <v>368.78653417739361</v>
      </c>
      <c r="M62" s="43">
        <v>970.76527121008985</v>
      </c>
      <c r="N62" s="7">
        <v>38.150015412594058</v>
      </c>
      <c r="O62" s="7">
        <v>15.488040558996058</v>
      </c>
      <c r="Q62" s="7">
        <v>369.0082860617236</v>
      </c>
      <c r="R62" s="7">
        <v>307.88362399851246</v>
      </c>
      <c r="S62" s="7">
        <v>370.67085904598559</v>
      </c>
      <c r="T62" s="43">
        <v>1047.549238414007</v>
      </c>
      <c r="U62" s="7">
        <v>42.178465825978321</v>
      </c>
      <c r="V62" s="7">
        <v>17.110556823055965</v>
      </c>
      <c r="X62" s="45">
        <v>69</v>
      </c>
      <c r="Y62" s="44">
        <f t="shared" si="1"/>
        <v>28.75</v>
      </c>
      <c r="Z62" s="7">
        <v>359.810022298354</v>
      </c>
      <c r="AA62" s="7">
        <v>461.86288578518105</v>
      </c>
      <c r="AB62" s="7">
        <v>367.23314068607175</v>
      </c>
      <c r="AC62" s="43">
        <v>1188.8414277161221</v>
      </c>
      <c r="AD62" s="7">
        <v>45.683725475937678</v>
      </c>
      <c r="AE62" s="7">
        <v>18.823619848606306</v>
      </c>
      <c r="AG62" s="7">
        <v>485.5166971090041</v>
      </c>
      <c r="AH62" s="7">
        <v>461.77658946591168</v>
      </c>
      <c r="AI62" s="7">
        <v>368.59757242046453</v>
      </c>
      <c r="AJ62" s="43">
        <v>1315.9343323101364</v>
      </c>
      <c r="AK62" s="7">
        <v>52.755129518289351</v>
      </c>
      <c r="AL62" s="7">
        <v>21.487918437403046</v>
      </c>
      <c r="AN62" s="7">
        <v>618.51972017085723</v>
      </c>
      <c r="AO62" s="7">
        <v>461.91286044541192</v>
      </c>
      <c r="AP62" s="7">
        <v>370.67085904598559</v>
      </c>
      <c r="AQ62" s="43">
        <v>1450.7731945047747</v>
      </c>
      <c r="AR62" s="7">
        <v>58.945351442055397</v>
      </c>
      <c r="AS62" s="7">
        <v>24.072998380697076</v>
      </c>
      <c r="AU62" s="45">
        <v>69</v>
      </c>
      <c r="AV62" s="44">
        <f t="shared" si="2"/>
        <v>28.75</v>
      </c>
      <c r="AW62" s="7">
        <v>481.20692299833422</v>
      </c>
      <c r="AX62" s="7">
        <v>615.78323192065545</v>
      </c>
      <c r="AY62" s="7">
        <v>367.23314068607175</v>
      </c>
      <c r="AZ62" s="43">
        <v>1464.3205090091851</v>
      </c>
      <c r="BA62" s="7">
        <v>56.878722150470296</v>
      </c>
      <c r="BB62" s="7">
        <v>23.170399242198297</v>
      </c>
      <c r="BD62" s="7">
        <v>672.42193248084413</v>
      </c>
      <c r="BE62" s="7">
        <v>615.74724139311661</v>
      </c>
      <c r="BF62" s="7">
        <v>368.78653417739361</v>
      </c>
      <c r="BG62" s="43">
        <v>1657.0369775615663</v>
      </c>
      <c r="BH62" s="7">
        <v>66.098992598925236</v>
      </c>
      <c r="BI62" s="7">
        <v>26.897281910445351</v>
      </c>
      <c r="BK62" s="7">
        <v>867.77286555247883</v>
      </c>
      <c r="BL62" s="7">
        <v>615.91438497451668</v>
      </c>
      <c r="BM62" s="7">
        <v>370.67085904598559</v>
      </c>
      <c r="BN62" s="43">
        <v>1854.3933747379053</v>
      </c>
      <c r="BO62" s="7">
        <v>75.504460341745641</v>
      </c>
      <c r="BP62" s="7">
        <v>30.892197605312475</v>
      </c>
      <c r="BR62" s="45">
        <v>69</v>
      </c>
      <c r="BS62" s="44">
        <f t="shared" si="3"/>
        <v>28.75</v>
      </c>
      <c r="BT62" s="7">
        <v>656.2725122287336</v>
      </c>
      <c r="BU62" s="7">
        <v>769.57220536715147</v>
      </c>
      <c r="BV62" s="7">
        <v>367.23314068607175</v>
      </c>
      <c r="BW62" s="43">
        <v>1793.2020698025956</v>
      </c>
      <c r="BX62" s="7">
        <v>70.046685185684666</v>
      </c>
      <c r="BY62" s="7">
        <v>28.715216690597156</v>
      </c>
      <c r="CA62" s="7">
        <v>934.95837165212367</v>
      </c>
      <c r="CB62" s="7">
        <v>769.6664724638315</v>
      </c>
      <c r="CC62" s="7">
        <v>368.78653417739361</v>
      </c>
      <c r="CD62" s="43">
        <v>2073.5059358672361</v>
      </c>
      <c r="CE62" s="7">
        <v>83.133834786308825</v>
      </c>
      <c r="CF62" s="7">
        <v>33.894934558364284</v>
      </c>
      <c r="CH62" s="7">
        <v>1201.9457387954749</v>
      </c>
      <c r="CI62" s="7">
        <v>769.93581999677997</v>
      </c>
      <c r="CJ62" s="7">
        <v>370.67085904598559</v>
      </c>
      <c r="CK62" s="43">
        <v>2342.4047613293424</v>
      </c>
      <c r="CL62" s="7">
        <v>95.541276543808209</v>
      </c>
      <c r="CM62" s="7">
        <v>39.080306735363465</v>
      </c>
      <c r="CO62" s="45">
        <v>69</v>
      </c>
      <c r="CP62" s="44">
        <f t="shared" si="4"/>
        <v>28.75</v>
      </c>
      <c r="CQ62" s="7">
        <v>724.23600400243367</v>
      </c>
      <c r="CR62" s="7">
        <v>923.74070558553717</v>
      </c>
      <c r="CS62" s="7">
        <v>367.23314068607175</v>
      </c>
      <c r="CT62" s="43">
        <v>2015.1525680029124</v>
      </c>
      <c r="CU62" s="7">
        <v>79.142840268014226</v>
      </c>
      <c r="CV62" s="7">
        <v>32.206517284992216</v>
      </c>
      <c r="CX62" s="7">
        <v>1050.859739350987</v>
      </c>
      <c r="CY62" s="7">
        <v>923.68205260642583</v>
      </c>
      <c r="CZ62" s="7">
        <v>368.78653417739361</v>
      </c>
      <c r="DA62" s="43">
        <v>2342.9860386710543</v>
      </c>
      <c r="DB62" s="7">
        <v>94.30384148712993</v>
      </c>
      <c r="DC62" s="7">
        <v>38.550137209957128</v>
      </c>
      <c r="DE62" s="7">
        <v>1366.474358444244</v>
      </c>
      <c r="DF62" s="7">
        <v>923.69594757867173</v>
      </c>
      <c r="DG62" s="7">
        <v>370.67085904598559</v>
      </c>
      <c r="DH62" s="43">
        <v>2660.900585405951</v>
      </c>
      <c r="DI62" s="7">
        <v>109.15770129567795</v>
      </c>
      <c r="DJ62" s="7">
        <v>44.467475437033485</v>
      </c>
      <c r="DL62" s="45">
        <v>69</v>
      </c>
      <c r="DM62" s="44">
        <f t="shared" si="5"/>
        <v>28.75</v>
      </c>
      <c r="DN62" s="7">
        <v>792.27087123688921</v>
      </c>
      <c r="DO62" s="7">
        <v>1077.645518106694</v>
      </c>
      <c r="DP62" s="7">
        <v>367.23314068607175</v>
      </c>
      <c r="DQ62" s="43">
        <v>2236.8763671072011</v>
      </c>
      <c r="DR62" s="7">
        <v>88.16352540403787</v>
      </c>
      <c r="DS62" s="7">
        <v>35.950797988831191</v>
      </c>
      <c r="DU62" s="7">
        <v>1166.4759662856068</v>
      </c>
      <c r="DV62" s="7">
        <v>1077.5832103210159</v>
      </c>
      <c r="DW62" s="7">
        <v>368.78653417739361</v>
      </c>
      <c r="DX62" s="43">
        <v>2612.9871900297003</v>
      </c>
      <c r="DY62" s="7">
        <v>105.50970702655961</v>
      </c>
      <c r="DZ62" s="7">
        <v>43.042711081830468</v>
      </c>
      <c r="EB62" s="7">
        <v>1531.1002044542358</v>
      </c>
      <c r="EC62" s="7">
        <v>1077.7786839138855</v>
      </c>
      <c r="ED62" s="7">
        <v>370.67085904598559</v>
      </c>
      <c r="EE62" s="43">
        <v>2979.3628247623965</v>
      </c>
      <c r="EF62" s="7">
        <v>122.62819016906298</v>
      </c>
      <c r="EG62" s="7">
        <v>50.095026493075103</v>
      </c>
    </row>
    <row r="63" spans="1:137" x14ac:dyDescent="0.25">
      <c r="A63" s="45">
        <v>70</v>
      </c>
      <c r="B63" s="44">
        <f t="shared" si="0"/>
        <v>29.166666666666668</v>
      </c>
      <c r="C63" s="7">
        <v>241.27761687548889</v>
      </c>
      <c r="D63" s="7">
        <v>312.12695520022612</v>
      </c>
      <c r="E63" s="7">
        <v>372.48598441748749</v>
      </c>
      <c r="F63" s="43">
        <v>925.95040796240801</v>
      </c>
      <c r="G63" s="7">
        <v>34.594889186045805</v>
      </c>
      <c r="H63" s="7">
        <v>14.09496362354524</v>
      </c>
      <c r="J63" s="7">
        <v>297.23743074422714</v>
      </c>
      <c r="K63" s="7">
        <v>312.05120629875938</v>
      </c>
      <c r="L63" s="7">
        <v>373.96308562384405</v>
      </c>
      <c r="M63" s="43">
        <v>983.30570185259694</v>
      </c>
      <c r="N63" s="7">
        <v>37.957673294050984</v>
      </c>
      <c r="O63" s="7">
        <v>15.408554008894047</v>
      </c>
      <c r="Q63" s="7">
        <v>372.65357058558197</v>
      </c>
      <c r="R63" s="7">
        <v>312.08701536099295</v>
      </c>
      <c r="S63" s="7">
        <v>375.76115588094638</v>
      </c>
      <c r="T63" s="43">
        <v>1060.4872817497335</v>
      </c>
      <c r="U63" s="7">
        <v>41.903096431351614</v>
      </c>
      <c r="V63" s="7">
        <v>16.99794803611038</v>
      </c>
      <c r="X63" s="45">
        <v>70</v>
      </c>
      <c r="Y63" s="44">
        <f t="shared" si="1"/>
        <v>29.166666666666668</v>
      </c>
      <c r="Z63" s="7">
        <v>363.92202007833731</v>
      </c>
      <c r="AA63" s="7">
        <v>468.21302939932031</v>
      </c>
      <c r="AB63" s="7">
        <v>372.48598441748749</v>
      </c>
      <c r="AC63" s="43">
        <v>1204.5512340945741</v>
      </c>
      <c r="AD63" s="7">
        <v>45.498098667097217</v>
      </c>
      <c r="AE63" s="7">
        <v>18.749379515912594</v>
      </c>
      <c r="AG63" s="7">
        <v>490.50221196818694</v>
      </c>
      <c r="AH63" s="7">
        <v>468.10369059155704</v>
      </c>
      <c r="AI63" s="7">
        <v>373.78326300085769</v>
      </c>
      <c r="AJ63" s="43">
        <v>1332.4266076798524</v>
      </c>
      <c r="AK63" s="7">
        <v>52.436478104809744</v>
      </c>
      <c r="AL63" s="7">
        <v>21.35756285666719</v>
      </c>
      <c r="AN63" s="7">
        <v>624.72009590166226</v>
      </c>
      <c r="AO63" s="7">
        <v>468.21751300455412</v>
      </c>
      <c r="AP63" s="7">
        <v>375.76115588094638</v>
      </c>
      <c r="AQ63" s="43">
        <v>1468.3673007642253</v>
      </c>
      <c r="AR63" s="7">
        <v>58.538060393171079</v>
      </c>
      <c r="AS63" s="7">
        <v>23.906294397229885</v>
      </c>
      <c r="AU63" s="45">
        <v>70</v>
      </c>
      <c r="AV63" s="44">
        <f t="shared" si="2"/>
        <v>29.166666666666668</v>
      </c>
      <c r="AW63" s="7">
        <v>486.54281464858894</v>
      </c>
      <c r="AX63" s="7">
        <v>624.25070855842387</v>
      </c>
      <c r="AY63" s="7">
        <v>372.48598441748749</v>
      </c>
      <c r="AZ63" s="43">
        <v>1483.3694854386715</v>
      </c>
      <c r="BA63" s="7">
        <v>56.623573412215976</v>
      </c>
      <c r="BB63" s="7">
        <v>23.063844711144817</v>
      </c>
      <c r="BD63" s="7">
        <v>679.44870758577065</v>
      </c>
      <c r="BE63" s="7">
        <v>624.18517306636386</v>
      </c>
      <c r="BF63" s="7">
        <v>373.96308562384405</v>
      </c>
      <c r="BG63" s="43">
        <v>1677.6796243203285</v>
      </c>
      <c r="BH63" s="7">
        <v>65.713306828547971</v>
      </c>
      <c r="BI63" s="7">
        <v>26.741726660617005</v>
      </c>
      <c r="BK63" s="7">
        <v>876.5191772586677</v>
      </c>
      <c r="BL63" s="7">
        <v>624.32698117779762</v>
      </c>
      <c r="BM63" s="7">
        <v>375.76115588094638</v>
      </c>
      <c r="BN63" s="43">
        <v>1876.6407087973475</v>
      </c>
      <c r="BO63" s="7">
        <v>74.968147838388262</v>
      </c>
      <c r="BP63" s="7">
        <v>30.674438361236746</v>
      </c>
      <c r="BR63" s="45">
        <v>70</v>
      </c>
      <c r="BS63" s="44">
        <f t="shared" si="3"/>
        <v>29.166666666666668</v>
      </c>
      <c r="BT63" s="7">
        <v>663.48192968758531</v>
      </c>
      <c r="BU63" s="7">
        <v>780.15149555435119</v>
      </c>
      <c r="BV63" s="7">
        <v>372.48598441748749</v>
      </c>
      <c r="BW63" s="43">
        <v>1816.243557991133</v>
      </c>
      <c r="BX63" s="7">
        <v>69.714839270187326</v>
      </c>
      <c r="BY63" s="7">
        <v>28.582201248821825</v>
      </c>
      <c r="CA63" s="7">
        <v>944.86836770554498</v>
      </c>
      <c r="CB63" s="7">
        <v>780.21143066348611</v>
      </c>
      <c r="CC63" s="7">
        <v>373.96308562384405</v>
      </c>
      <c r="CD63" s="43">
        <v>2099.1351894915924</v>
      </c>
      <c r="CE63" s="7">
        <v>82.639759312760376</v>
      </c>
      <c r="CF63" s="7">
        <v>33.692969295435802</v>
      </c>
      <c r="CH63" s="7">
        <v>1214.3701048155986</v>
      </c>
      <c r="CI63" s="7">
        <v>780.44914153858679</v>
      </c>
      <c r="CJ63" s="7">
        <v>375.76115588094638</v>
      </c>
      <c r="CK63" s="43">
        <v>2370.4311895137221</v>
      </c>
      <c r="CL63" s="7">
        <v>94.870118411675179</v>
      </c>
      <c r="CM63" s="7">
        <v>38.806780968066377</v>
      </c>
      <c r="CO63" s="45">
        <v>70</v>
      </c>
      <c r="CP63" s="44">
        <f t="shared" si="4"/>
        <v>29.166666666666668</v>
      </c>
      <c r="CQ63" s="7">
        <v>732.01850369709393</v>
      </c>
      <c r="CR63" s="7">
        <v>936.43718086411764</v>
      </c>
      <c r="CS63" s="7">
        <v>372.48598441748749</v>
      </c>
      <c r="CT63" s="43">
        <v>2040.8848048576413</v>
      </c>
      <c r="CU63" s="7">
        <v>78.753586295002592</v>
      </c>
      <c r="CV63" s="7">
        <v>32.047760844019891</v>
      </c>
      <c r="CX63" s="7">
        <v>1061.7657677845721</v>
      </c>
      <c r="CY63" s="7">
        <v>936.33654142509977</v>
      </c>
      <c r="CZ63" s="7">
        <v>373.96308562384405</v>
      </c>
      <c r="DA63" s="43">
        <v>2371.720903747515</v>
      </c>
      <c r="DB63" s="7">
        <v>93.720622806688269</v>
      </c>
      <c r="DC63" s="7">
        <v>38.313417195898097</v>
      </c>
      <c r="DE63" s="7">
        <v>1380.3259499918865</v>
      </c>
      <c r="DF63" s="7">
        <v>936.30921778240986</v>
      </c>
      <c r="DG63" s="7">
        <v>375.76115588094638</v>
      </c>
      <c r="DH63" s="43">
        <v>2692.4598254097941</v>
      </c>
      <c r="DI63" s="7">
        <v>108.36575152634185</v>
      </c>
      <c r="DJ63" s="7">
        <v>44.143270092277476</v>
      </c>
      <c r="DL63" s="45">
        <v>70</v>
      </c>
      <c r="DM63" s="44">
        <f t="shared" si="5"/>
        <v>29.166666666666668</v>
      </c>
      <c r="DN63" s="7">
        <v>800.63217321430079</v>
      </c>
      <c r="DO63" s="7">
        <v>1092.4580815412401</v>
      </c>
      <c r="DP63" s="7">
        <v>372.48598441748749</v>
      </c>
      <c r="DQ63" s="43">
        <v>2265.2962112029445</v>
      </c>
      <c r="DR63" s="7">
        <v>87.715823958831791</v>
      </c>
      <c r="DS63" s="7">
        <v>35.766539375364118</v>
      </c>
      <c r="DU63" s="7">
        <v>1178.3754274496982</v>
      </c>
      <c r="DV63" s="7">
        <v>1092.3480122681967</v>
      </c>
      <c r="DW63" s="7">
        <v>373.96308562384405</v>
      </c>
      <c r="DX63" s="43">
        <v>2644.8292236919679</v>
      </c>
      <c r="DY63" s="7">
        <v>104.8399979107142</v>
      </c>
      <c r="DZ63" s="7">
        <v>42.768452608135661</v>
      </c>
      <c r="EB63" s="7">
        <v>1546.3814067864578</v>
      </c>
      <c r="EC63" s="7">
        <v>1092.4968900726483</v>
      </c>
      <c r="ED63" s="7">
        <v>375.76115588094638</v>
      </c>
      <c r="EE63" s="43">
        <v>3014.4482767938134</v>
      </c>
      <c r="EF63" s="7">
        <v>121.71401073532471</v>
      </c>
      <c r="EG63" s="7">
        <v>49.719480961561416</v>
      </c>
    </row>
    <row r="64" spans="1:137" x14ac:dyDescent="0.25">
      <c r="A64" s="45">
        <v>71</v>
      </c>
      <c r="B64" s="44">
        <f t="shared" si="0"/>
        <v>29.583333333333336</v>
      </c>
      <c r="C64" s="7">
        <v>244.16860630283796</v>
      </c>
      <c r="D64" s="7">
        <v>316.35617515479885</v>
      </c>
      <c r="E64" s="7">
        <v>377.73882814890317</v>
      </c>
      <c r="F64" s="43">
        <v>938.32326456986698</v>
      </c>
      <c r="G64" s="7">
        <v>34.481363690922841</v>
      </c>
      <c r="H64" s="7">
        <v>14.046363660534453</v>
      </c>
      <c r="J64" s="7">
        <v>300.38362883234333</v>
      </c>
      <c r="K64" s="7">
        <v>316.26947434069217</v>
      </c>
      <c r="L64" s="7">
        <v>379.13963707029444</v>
      </c>
      <c r="M64" s="43">
        <v>995.84613249510403</v>
      </c>
      <c r="N64" s="7">
        <v>37.765331175507917</v>
      </c>
      <c r="O64" s="7">
        <v>15.329067458792036</v>
      </c>
      <c r="Q64" s="7">
        <v>376.29885510944041</v>
      </c>
      <c r="R64" s="7">
        <v>316.29040672347344</v>
      </c>
      <c r="S64" s="7">
        <v>380.85145271590721</v>
      </c>
      <c r="T64" s="43">
        <v>1073.4253250854599</v>
      </c>
      <c r="U64" s="7">
        <v>41.627727036724892</v>
      </c>
      <c r="V64" s="7">
        <v>16.885339249164794</v>
      </c>
      <c r="X64" s="45">
        <v>71</v>
      </c>
      <c r="Y64" s="44">
        <f t="shared" si="1"/>
        <v>29.583333333333336</v>
      </c>
      <c r="Z64" s="7">
        <v>368.03401785832057</v>
      </c>
      <c r="AA64" s="7">
        <v>474.5631730134595</v>
      </c>
      <c r="AB64" s="7">
        <v>377.73882814890317</v>
      </c>
      <c r="AC64" s="43">
        <v>1220.2610404730262</v>
      </c>
      <c r="AD64" s="7">
        <v>45.312471858256764</v>
      </c>
      <c r="AE64" s="7">
        <v>18.675139183218885</v>
      </c>
      <c r="AG64" s="7">
        <v>495.48772682736978</v>
      </c>
      <c r="AH64" s="7">
        <v>474.43079171720245</v>
      </c>
      <c r="AI64" s="7">
        <v>378.96895358125084</v>
      </c>
      <c r="AJ64" s="43">
        <v>1348.9188830495684</v>
      </c>
      <c r="AK64" s="7">
        <v>52.117826691330137</v>
      </c>
      <c r="AL64" s="7">
        <v>21.227207275931335</v>
      </c>
      <c r="AN64" s="7">
        <v>630.92047163246718</v>
      </c>
      <c r="AO64" s="7">
        <v>474.52216556369638</v>
      </c>
      <c r="AP64" s="7">
        <v>380.85145271590721</v>
      </c>
      <c r="AQ64" s="43">
        <v>1485.9614070236757</v>
      </c>
      <c r="AR64" s="7">
        <v>58.130769344286762</v>
      </c>
      <c r="AS64" s="7">
        <v>23.739590413762699</v>
      </c>
      <c r="AU64" s="45">
        <v>71</v>
      </c>
      <c r="AV64" s="44">
        <f t="shared" si="2"/>
        <v>29.583333333333336</v>
      </c>
      <c r="AW64" s="7">
        <v>491.87870629884361</v>
      </c>
      <c r="AX64" s="7">
        <v>632.71818519619228</v>
      </c>
      <c r="AY64" s="7">
        <v>377.73882814890317</v>
      </c>
      <c r="AZ64" s="43">
        <v>1502.4184618681579</v>
      </c>
      <c r="BA64" s="7">
        <v>56.368424673961655</v>
      </c>
      <c r="BB64" s="7">
        <v>22.957290180091338</v>
      </c>
      <c r="BD64" s="7">
        <v>686.47548269069716</v>
      </c>
      <c r="BE64" s="7">
        <v>632.62310473961088</v>
      </c>
      <c r="BF64" s="7">
        <v>379.13963707029444</v>
      </c>
      <c r="BG64" s="43">
        <v>1698.3222710790906</v>
      </c>
      <c r="BH64" s="7">
        <v>65.327621058170706</v>
      </c>
      <c r="BI64" s="7">
        <v>26.586171410788658</v>
      </c>
      <c r="BK64" s="7">
        <v>885.26548896485679</v>
      </c>
      <c r="BL64" s="7">
        <v>632.73957738107856</v>
      </c>
      <c r="BM64" s="7">
        <v>380.85145271590721</v>
      </c>
      <c r="BN64" s="43">
        <v>1898.8880428567898</v>
      </c>
      <c r="BO64" s="7">
        <v>74.431835335030883</v>
      </c>
      <c r="BP64" s="7">
        <v>30.456679117161016</v>
      </c>
      <c r="BR64" s="45">
        <v>71</v>
      </c>
      <c r="BS64" s="44">
        <f t="shared" si="3"/>
        <v>29.583333333333336</v>
      </c>
      <c r="BT64" s="7">
        <v>670.6913471464369</v>
      </c>
      <c r="BU64" s="7">
        <v>790.7307857415509</v>
      </c>
      <c r="BV64" s="7">
        <v>377.73882814890317</v>
      </c>
      <c r="BW64" s="43">
        <v>1839.2850461796706</v>
      </c>
      <c r="BX64" s="7">
        <v>69.382993354689972</v>
      </c>
      <c r="BY64" s="7">
        <v>28.44918580704649</v>
      </c>
      <c r="CA64" s="7">
        <v>954.77836375896641</v>
      </c>
      <c r="CB64" s="7">
        <v>790.75638886314073</v>
      </c>
      <c r="CC64" s="7">
        <v>379.13963707029444</v>
      </c>
      <c r="CD64" s="43">
        <v>2124.7644431159488</v>
      </c>
      <c r="CE64" s="7">
        <v>82.145683839211927</v>
      </c>
      <c r="CF64" s="7">
        <v>33.491004032507327</v>
      </c>
      <c r="CH64" s="7">
        <v>1226.7944708357222</v>
      </c>
      <c r="CI64" s="7">
        <v>790.9624630803936</v>
      </c>
      <c r="CJ64" s="7">
        <v>380.85145271590721</v>
      </c>
      <c r="CK64" s="43">
        <v>2398.4576176981022</v>
      </c>
      <c r="CL64" s="7">
        <v>94.198960279542149</v>
      </c>
      <c r="CM64" s="7">
        <v>38.533255200769283</v>
      </c>
      <c r="CO64" s="45">
        <v>71</v>
      </c>
      <c r="CP64" s="44">
        <f t="shared" si="4"/>
        <v>29.583333333333336</v>
      </c>
      <c r="CQ64" s="7">
        <v>739.80100339175431</v>
      </c>
      <c r="CR64" s="7">
        <v>949.1336561426981</v>
      </c>
      <c r="CS64" s="7">
        <v>377.73882814890317</v>
      </c>
      <c r="CT64" s="43">
        <v>2066.6170417123699</v>
      </c>
      <c r="CU64" s="7">
        <v>78.364332321990958</v>
      </c>
      <c r="CV64" s="7">
        <v>31.889004403047565</v>
      </c>
      <c r="CX64" s="7">
        <v>1072.6717962181572</v>
      </c>
      <c r="CY64" s="7">
        <v>948.99103024377382</v>
      </c>
      <c r="CZ64" s="7">
        <v>379.13963707029444</v>
      </c>
      <c r="DA64" s="43">
        <v>2400.4557688239756</v>
      </c>
      <c r="DB64" s="7">
        <v>93.137404126246622</v>
      </c>
      <c r="DC64" s="7">
        <v>38.07669718183908</v>
      </c>
      <c r="DE64" s="7">
        <v>1394.1775415395293</v>
      </c>
      <c r="DF64" s="7">
        <v>948.92248798614787</v>
      </c>
      <c r="DG64" s="7">
        <v>380.85145271590721</v>
      </c>
      <c r="DH64" s="43">
        <v>2724.0190654136372</v>
      </c>
      <c r="DI64" s="7">
        <v>107.57380175700575</v>
      </c>
      <c r="DJ64" s="7">
        <v>43.819064747521466</v>
      </c>
      <c r="DL64" s="45">
        <v>71</v>
      </c>
      <c r="DM64" s="44">
        <f t="shared" si="5"/>
        <v>29.583333333333336</v>
      </c>
      <c r="DN64" s="7">
        <v>808.99347519171261</v>
      </c>
      <c r="DO64" s="7">
        <v>1107.2706449757861</v>
      </c>
      <c r="DP64" s="7">
        <v>377.73882814890317</v>
      </c>
      <c r="DQ64" s="43">
        <v>2293.7160552986879</v>
      </c>
      <c r="DR64" s="7">
        <v>87.268122513625713</v>
      </c>
      <c r="DS64" s="7">
        <v>35.582280761897046</v>
      </c>
      <c r="DU64" s="7">
        <v>1190.2748886137897</v>
      </c>
      <c r="DV64" s="7">
        <v>1107.1128142153775</v>
      </c>
      <c r="DW64" s="7">
        <v>379.13963707029444</v>
      </c>
      <c r="DX64" s="43">
        <v>2676.6712573542354</v>
      </c>
      <c r="DY64" s="7">
        <v>104.17028879486878</v>
      </c>
      <c r="DZ64" s="7">
        <v>42.49419413444086</v>
      </c>
      <c r="EB64" s="7">
        <v>1561.6626091186797</v>
      </c>
      <c r="EC64" s="7">
        <v>1107.2150962314108</v>
      </c>
      <c r="ED64" s="7">
        <v>380.85145271590721</v>
      </c>
      <c r="EE64" s="43">
        <v>3049.5337288252304</v>
      </c>
      <c r="EF64" s="7">
        <v>120.79983130158644</v>
      </c>
      <c r="EG64" s="7">
        <v>49.343935430047729</v>
      </c>
    </row>
    <row r="65" spans="1:137" x14ac:dyDescent="0.25">
      <c r="A65" s="45">
        <v>72</v>
      </c>
      <c r="B65" s="44">
        <f t="shared" si="0"/>
        <v>30</v>
      </c>
      <c r="C65" s="7">
        <v>247.059595730187</v>
      </c>
      <c r="D65" s="7">
        <v>320.58539510937169</v>
      </c>
      <c r="E65" s="7">
        <v>382.9916718803189</v>
      </c>
      <c r="F65" s="43">
        <v>950.69612117732595</v>
      </c>
      <c r="G65" s="7">
        <v>34.367838195799877</v>
      </c>
      <c r="H65" s="7">
        <v>13.997763697523666</v>
      </c>
      <c r="J65" s="7">
        <v>303.52982692045953</v>
      </c>
      <c r="K65" s="7">
        <v>320.48774238262496</v>
      </c>
      <c r="L65" s="7">
        <v>384.31618851674489</v>
      </c>
      <c r="M65" s="43">
        <v>1008.3865631376111</v>
      </c>
      <c r="N65" s="7">
        <v>37.572989056964843</v>
      </c>
      <c r="O65" s="7">
        <v>15.249580908690024</v>
      </c>
      <c r="Q65" s="7">
        <v>379.94413963329885</v>
      </c>
      <c r="R65" s="7">
        <v>320.49379808595393</v>
      </c>
      <c r="S65" s="7">
        <v>385.941749550868</v>
      </c>
      <c r="T65" s="43">
        <v>1086.3633684211864</v>
      </c>
      <c r="U65" s="7">
        <v>41.352357642098184</v>
      </c>
      <c r="V65" s="7">
        <v>16.772730462219208</v>
      </c>
      <c r="X65" s="45">
        <v>72</v>
      </c>
      <c r="Y65" s="44">
        <f t="shared" si="1"/>
        <v>30</v>
      </c>
      <c r="Z65" s="7">
        <v>372.14601563830388</v>
      </c>
      <c r="AA65" s="7">
        <v>480.91331662759876</v>
      </c>
      <c r="AB65" s="7">
        <v>382.9916718803189</v>
      </c>
      <c r="AC65" s="43">
        <v>1235.9708468514782</v>
      </c>
      <c r="AD65" s="7">
        <v>45.126845049416303</v>
      </c>
      <c r="AE65" s="7">
        <v>18.600898850525176</v>
      </c>
      <c r="AG65" s="7">
        <v>500.47324168655263</v>
      </c>
      <c r="AH65" s="7">
        <v>480.75789284284787</v>
      </c>
      <c r="AI65" s="7">
        <v>384.154644161644</v>
      </c>
      <c r="AJ65" s="43">
        <v>1365.4111584192844</v>
      </c>
      <c r="AK65" s="7">
        <v>51.799175277850523</v>
      </c>
      <c r="AL65" s="7">
        <v>21.096851695195475</v>
      </c>
      <c r="AN65" s="7">
        <v>637.12084736327211</v>
      </c>
      <c r="AO65" s="7">
        <v>480.82681812283863</v>
      </c>
      <c r="AP65" s="7">
        <v>385.941749550868</v>
      </c>
      <c r="AQ65" s="43">
        <v>1503.5555132831262</v>
      </c>
      <c r="AR65" s="7">
        <v>57.723478295402444</v>
      </c>
      <c r="AS65" s="7">
        <v>23.572886430295512</v>
      </c>
      <c r="AU65" s="45">
        <v>72</v>
      </c>
      <c r="AV65" s="44">
        <f t="shared" si="2"/>
        <v>30</v>
      </c>
      <c r="AW65" s="7">
        <v>497.21459794909828</v>
      </c>
      <c r="AX65" s="7">
        <v>641.18566183396092</v>
      </c>
      <c r="AY65" s="7">
        <v>382.9916718803189</v>
      </c>
      <c r="AZ65" s="43">
        <v>1521.4674382976443</v>
      </c>
      <c r="BA65" s="7">
        <v>56.113275935707335</v>
      </c>
      <c r="BB65" s="7">
        <v>22.850735649037858</v>
      </c>
      <c r="BD65" s="7">
        <v>693.50225779562368</v>
      </c>
      <c r="BE65" s="7">
        <v>641.0610364128579</v>
      </c>
      <c r="BF65" s="7">
        <v>384.31618851674489</v>
      </c>
      <c r="BG65" s="43">
        <v>1718.9649178378527</v>
      </c>
      <c r="BH65" s="7">
        <v>64.941935287793427</v>
      </c>
      <c r="BI65" s="7">
        <v>26.430616160960316</v>
      </c>
      <c r="BK65" s="7">
        <v>894.01180067104565</v>
      </c>
      <c r="BL65" s="7">
        <v>641.1521735843595</v>
      </c>
      <c r="BM65" s="7">
        <v>385.941749550868</v>
      </c>
      <c r="BN65" s="43">
        <v>1921.135376916232</v>
      </c>
      <c r="BO65" s="7">
        <v>73.895522831673489</v>
      </c>
      <c r="BP65" s="7">
        <v>30.238919873085287</v>
      </c>
      <c r="BR65" s="45">
        <v>72</v>
      </c>
      <c r="BS65" s="44">
        <f t="shared" si="3"/>
        <v>30</v>
      </c>
      <c r="BT65" s="7">
        <v>677.9007646052886</v>
      </c>
      <c r="BU65" s="7">
        <v>801.31007592875062</v>
      </c>
      <c r="BV65" s="7">
        <v>382.9916718803189</v>
      </c>
      <c r="BW65" s="43">
        <v>1862.3265343682083</v>
      </c>
      <c r="BX65" s="7">
        <v>69.051147439192619</v>
      </c>
      <c r="BY65" s="7">
        <v>28.316170365271155</v>
      </c>
      <c r="CA65" s="7">
        <v>964.68835981238783</v>
      </c>
      <c r="CB65" s="7">
        <v>801.30134706279534</v>
      </c>
      <c r="CC65" s="7">
        <v>384.31618851674489</v>
      </c>
      <c r="CD65" s="43">
        <v>2150.3936967403051</v>
      </c>
      <c r="CE65" s="7">
        <v>81.651608365663463</v>
      </c>
      <c r="CF65" s="7">
        <v>33.289038769578845</v>
      </c>
      <c r="CH65" s="7">
        <v>1239.2188368558459</v>
      </c>
      <c r="CI65" s="7">
        <v>801.47578462220042</v>
      </c>
      <c r="CJ65" s="7">
        <v>385.941749550868</v>
      </c>
      <c r="CK65" s="43">
        <v>2426.484045882482</v>
      </c>
      <c r="CL65" s="7">
        <v>93.527802147409119</v>
      </c>
      <c r="CM65" s="7">
        <v>38.259729433472188</v>
      </c>
      <c r="CO65" s="45">
        <v>72</v>
      </c>
      <c r="CP65" s="44">
        <f t="shared" si="4"/>
        <v>30</v>
      </c>
      <c r="CQ65" s="7">
        <v>747.58350308641468</v>
      </c>
      <c r="CR65" s="7">
        <v>961.83013142127868</v>
      </c>
      <c r="CS65" s="7">
        <v>382.9916718803189</v>
      </c>
      <c r="CT65" s="43">
        <v>2092.3492785670987</v>
      </c>
      <c r="CU65" s="7">
        <v>77.975078348979324</v>
      </c>
      <c r="CV65" s="7">
        <v>31.730247962075239</v>
      </c>
      <c r="CX65" s="7">
        <v>1083.5778246517423</v>
      </c>
      <c r="CY65" s="7">
        <v>961.64551906244787</v>
      </c>
      <c r="CZ65" s="7">
        <v>384.31618851674489</v>
      </c>
      <c r="DA65" s="43">
        <v>2429.1906339004363</v>
      </c>
      <c r="DB65" s="7">
        <v>92.554185445804961</v>
      </c>
      <c r="DC65" s="7">
        <v>37.839977167780049</v>
      </c>
      <c r="DE65" s="7">
        <v>1408.0291330871721</v>
      </c>
      <c r="DF65" s="7">
        <v>961.535758189886</v>
      </c>
      <c r="DG65" s="7">
        <v>385.941749550868</v>
      </c>
      <c r="DH65" s="43">
        <v>2755.5783054174804</v>
      </c>
      <c r="DI65" s="7">
        <v>106.78185198766965</v>
      </c>
      <c r="DJ65" s="7">
        <v>43.494859402765456</v>
      </c>
      <c r="DL65" s="45">
        <v>72</v>
      </c>
      <c r="DM65" s="44">
        <f t="shared" si="5"/>
        <v>30</v>
      </c>
      <c r="DN65" s="7">
        <v>817.35477716912419</v>
      </c>
      <c r="DO65" s="7">
        <v>1122.0832084103322</v>
      </c>
      <c r="DP65" s="7">
        <v>382.9916718803189</v>
      </c>
      <c r="DQ65" s="43">
        <v>2322.1358993944314</v>
      </c>
      <c r="DR65" s="7">
        <v>86.820421068419634</v>
      </c>
      <c r="DS65" s="7">
        <v>35.398022148429973</v>
      </c>
      <c r="DU65" s="7">
        <v>1202.1743497778812</v>
      </c>
      <c r="DV65" s="7">
        <v>1121.8776161625583</v>
      </c>
      <c r="DW65" s="7">
        <v>384.31618851674489</v>
      </c>
      <c r="DX65" s="43">
        <v>2708.513291016503</v>
      </c>
      <c r="DY65" s="7">
        <v>103.50057967902336</v>
      </c>
      <c r="DZ65" s="7">
        <v>42.219935660746053</v>
      </c>
      <c r="EB65" s="7">
        <v>1576.9438114509016</v>
      </c>
      <c r="EC65" s="7">
        <v>1121.9333023901734</v>
      </c>
      <c r="ED65" s="7">
        <v>385.941749550868</v>
      </c>
      <c r="EE65" s="43">
        <v>3084.6191808566482</v>
      </c>
      <c r="EF65" s="7">
        <v>119.88565186784817</v>
      </c>
      <c r="EG65" s="7">
        <v>48.968389898534042</v>
      </c>
    </row>
    <row r="66" spans="1:137" x14ac:dyDescent="0.25">
      <c r="A66" s="45">
        <v>73</v>
      </c>
      <c r="B66" s="44">
        <f t="shared" si="0"/>
        <v>30.416666666666668</v>
      </c>
      <c r="C66" s="7">
        <v>249.95058515753604</v>
      </c>
      <c r="D66" s="7">
        <v>324.81461506394442</v>
      </c>
      <c r="E66" s="7">
        <v>388.24451561173464</v>
      </c>
      <c r="F66" s="43">
        <v>963.06897778478481</v>
      </c>
      <c r="G66" s="7">
        <v>34.254312700676913</v>
      </c>
      <c r="H66" s="7">
        <v>13.949163734512879</v>
      </c>
      <c r="J66" s="7">
        <v>306.67602500857572</v>
      </c>
      <c r="K66" s="7">
        <v>324.7060104245578</v>
      </c>
      <c r="L66" s="7">
        <v>389.49273996319528</v>
      </c>
      <c r="M66" s="43">
        <v>1020.9269937801182</v>
      </c>
      <c r="N66" s="7">
        <v>37.380646938421776</v>
      </c>
      <c r="O66" s="7">
        <v>15.170094358588011</v>
      </c>
      <c r="Q66" s="7">
        <v>383.58942415715723</v>
      </c>
      <c r="R66" s="7">
        <v>324.69718944843441</v>
      </c>
      <c r="S66" s="7">
        <v>391.03204638582878</v>
      </c>
      <c r="T66" s="43">
        <v>1099.3014117569128</v>
      </c>
      <c r="U66" s="7">
        <v>41.076988247471462</v>
      </c>
      <c r="V66" s="7">
        <v>16.660121675273622</v>
      </c>
      <c r="X66" s="45">
        <v>73</v>
      </c>
      <c r="Y66" s="44">
        <f t="shared" si="1"/>
        <v>30.416666666666668</v>
      </c>
      <c r="Z66" s="7">
        <v>376.25801341828713</v>
      </c>
      <c r="AA66" s="7">
        <v>487.26346024173796</v>
      </c>
      <c r="AB66" s="7">
        <v>388.24451561173464</v>
      </c>
      <c r="AC66" s="43">
        <v>1251.6806532299304</v>
      </c>
      <c r="AD66" s="7">
        <v>44.94121824057585</v>
      </c>
      <c r="AE66" s="7">
        <v>18.526658517831464</v>
      </c>
      <c r="AG66" s="7">
        <v>505.45875654573547</v>
      </c>
      <c r="AH66" s="7">
        <v>487.08499396849322</v>
      </c>
      <c r="AI66" s="7">
        <v>389.34033474203716</v>
      </c>
      <c r="AJ66" s="43">
        <v>1381.9034337890005</v>
      </c>
      <c r="AK66" s="7">
        <v>51.480523864370909</v>
      </c>
      <c r="AL66" s="7">
        <v>20.966496114459616</v>
      </c>
      <c r="AN66" s="7">
        <v>643.32122309407714</v>
      </c>
      <c r="AO66" s="7">
        <v>487.13147068198083</v>
      </c>
      <c r="AP66" s="7">
        <v>391.03204638582878</v>
      </c>
      <c r="AQ66" s="43">
        <v>1521.1496195425766</v>
      </c>
      <c r="AR66" s="7">
        <v>57.316187246518119</v>
      </c>
      <c r="AS66" s="7">
        <v>23.406182446828325</v>
      </c>
      <c r="AU66" s="45">
        <v>73</v>
      </c>
      <c r="AV66" s="44">
        <f t="shared" si="2"/>
        <v>30.416666666666668</v>
      </c>
      <c r="AW66" s="7">
        <v>502.550489599353</v>
      </c>
      <c r="AX66" s="7">
        <v>649.65313847172933</v>
      </c>
      <c r="AY66" s="7">
        <v>388.24451561173464</v>
      </c>
      <c r="AZ66" s="43">
        <v>1540.5164147271307</v>
      </c>
      <c r="BA66" s="7">
        <v>55.858127197453008</v>
      </c>
      <c r="BB66" s="7">
        <v>22.744181117984379</v>
      </c>
      <c r="BD66" s="7">
        <v>700.52903290055019</v>
      </c>
      <c r="BE66" s="7">
        <v>649.49896808610492</v>
      </c>
      <c r="BF66" s="7">
        <v>389.49273996319528</v>
      </c>
      <c r="BG66" s="43">
        <v>1739.6075645966148</v>
      </c>
      <c r="BH66" s="7">
        <v>64.556249517416163</v>
      </c>
      <c r="BI66" s="7">
        <v>26.27506091113197</v>
      </c>
      <c r="BK66" s="7">
        <v>902.75811237723474</v>
      </c>
      <c r="BL66" s="7">
        <v>649.56476978764056</v>
      </c>
      <c r="BM66" s="7">
        <v>391.03204638582878</v>
      </c>
      <c r="BN66" s="43">
        <v>1943.3827109756744</v>
      </c>
      <c r="BO66" s="7">
        <v>73.359210328316095</v>
      </c>
      <c r="BP66" s="7">
        <v>30.021160629009557</v>
      </c>
      <c r="BR66" s="45">
        <v>73</v>
      </c>
      <c r="BS66" s="44">
        <f t="shared" si="3"/>
        <v>30.416666666666668</v>
      </c>
      <c r="BT66" s="7">
        <v>685.1101820641403</v>
      </c>
      <c r="BU66" s="7">
        <v>811.88936611595034</v>
      </c>
      <c r="BV66" s="7">
        <v>388.24451561173464</v>
      </c>
      <c r="BW66" s="43">
        <v>1885.3680225567457</v>
      </c>
      <c r="BX66" s="7">
        <v>68.719301523695279</v>
      </c>
      <c r="BY66" s="7">
        <v>28.18315492349582</v>
      </c>
      <c r="CA66" s="7">
        <v>974.59835586580914</v>
      </c>
      <c r="CB66" s="7">
        <v>811.84630526244996</v>
      </c>
      <c r="CC66" s="7">
        <v>389.49273996319528</v>
      </c>
      <c r="CD66" s="43">
        <v>2176.0229503646615</v>
      </c>
      <c r="CE66" s="7">
        <v>81.157532892115029</v>
      </c>
      <c r="CF66" s="7">
        <v>33.08707350665037</v>
      </c>
      <c r="CH66" s="7">
        <v>1251.6432028759696</v>
      </c>
      <c r="CI66" s="7">
        <v>811.98910616400724</v>
      </c>
      <c r="CJ66" s="7">
        <v>391.03204638582878</v>
      </c>
      <c r="CK66" s="43">
        <v>2454.5104740668621</v>
      </c>
      <c r="CL66" s="7">
        <v>92.856644015276075</v>
      </c>
      <c r="CM66" s="7">
        <v>37.986203666175101</v>
      </c>
      <c r="CO66" s="45">
        <v>73</v>
      </c>
      <c r="CP66" s="44">
        <f t="shared" si="4"/>
        <v>30.416666666666668</v>
      </c>
      <c r="CQ66" s="7">
        <v>755.36600278107494</v>
      </c>
      <c r="CR66" s="7">
        <v>974.52660669985914</v>
      </c>
      <c r="CS66" s="7">
        <v>388.24451561173464</v>
      </c>
      <c r="CT66" s="43">
        <v>2118.0815154218271</v>
      </c>
      <c r="CU66" s="7">
        <v>77.58582437596769</v>
      </c>
      <c r="CV66" s="7">
        <v>31.571491521102914</v>
      </c>
      <c r="CX66" s="7">
        <v>1094.4838530853274</v>
      </c>
      <c r="CY66" s="7">
        <v>974.30000788112181</v>
      </c>
      <c r="CZ66" s="7">
        <v>389.49273996319528</v>
      </c>
      <c r="DA66" s="43">
        <v>2457.9254989768961</v>
      </c>
      <c r="DB66" s="7">
        <v>91.970966765363301</v>
      </c>
      <c r="DC66" s="7">
        <v>37.603257153721032</v>
      </c>
      <c r="DE66" s="7">
        <v>1421.8807246348147</v>
      </c>
      <c r="DF66" s="7">
        <v>974.14902839362401</v>
      </c>
      <c r="DG66" s="7">
        <v>391.03204638582878</v>
      </c>
      <c r="DH66" s="43">
        <v>2787.1375454213235</v>
      </c>
      <c r="DI66" s="7">
        <v>105.98990221833354</v>
      </c>
      <c r="DJ66" s="7">
        <v>43.170654058009454</v>
      </c>
      <c r="DL66" s="45">
        <v>73</v>
      </c>
      <c r="DM66" s="44">
        <f t="shared" si="5"/>
        <v>30.416666666666668</v>
      </c>
      <c r="DN66" s="7">
        <v>825.71607914653578</v>
      </c>
      <c r="DO66" s="7">
        <v>1136.895771844878</v>
      </c>
      <c r="DP66" s="7">
        <v>388.24451561173464</v>
      </c>
      <c r="DQ66" s="43">
        <v>2350.5557434901757</v>
      </c>
      <c r="DR66" s="7">
        <v>86.372719623213555</v>
      </c>
      <c r="DS66" s="7">
        <v>35.213763534962901</v>
      </c>
      <c r="DU66" s="7">
        <v>1214.0738109419726</v>
      </c>
      <c r="DV66" s="7">
        <v>1136.6424181097391</v>
      </c>
      <c r="DW66" s="7">
        <v>389.49273996319528</v>
      </c>
      <c r="DX66" s="43">
        <v>2740.3553246787706</v>
      </c>
      <c r="DY66" s="7">
        <v>102.83087056317795</v>
      </c>
      <c r="DZ66" s="7">
        <v>41.945677187051245</v>
      </c>
      <c r="EB66" s="7">
        <v>1592.2250137831236</v>
      </c>
      <c r="EC66" s="7">
        <v>1136.6515085489361</v>
      </c>
      <c r="ED66" s="7">
        <v>391.03204638582878</v>
      </c>
      <c r="EE66" s="43">
        <v>3119.7046328880651</v>
      </c>
      <c r="EF66" s="7">
        <v>118.9714724341099</v>
      </c>
      <c r="EG66" s="7">
        <v>48.592844367020355</v>
      </c>
    </row>
    <row r="67" spans="1:137" x14ac:dyDescent="0.25">
      <c r="A67" s="45">
        <v>74</v>
      </c>
      <c r="B67" s="44">
        <f t="shared" si="0"/>
        <v>30.833333333333336</v>
      </c>
      <c r="C67" s="7">
        <v>252.84157458488508</v>
      </c>
      <c r="D67" s="7">
        <v>329.04383501851714</v>
      </c>
      <c r="E67" s="7">
        <v>393.49735934315032</v>
      </c>
      <c r="F67" s="43">
        <v>975.44183439224378</v>
      </c>
      <c r="G67" s="7">
        <v>34.140787205553949</v>
      </c>
      <c r="H67" s="7">
        <v>13.900563771502094</v>
      </c>
      <c r="J67" s="7">
        <v>309.82222309669197</v>
      </c>
      <c r="K67" s="7">
        <v>328.92427846649059</v>
      </c>
      <c r="L67" s="7">
        <v>394.66929140964572</v>
      </c>
      <c r="M67" s="43">
        <v>1033.4674244226253</v>
      </c>
      <c r="N67" s="7">
        <v>37.188304819878709</v>
      </c>
      <c r="O67" s="7">
        <v>15.090607808486</v>
      </c>
      <c r="Q67" s="7">
        <v>387.23470868101566</v>
      </c>
      <c r="R67" s="7">
        <v>328.9005808109149</v>
      </c>
      <c r="S67" s="7">
        <v>396.12234322078962</v>
      </c>
      <c r="T67" s="43">
        <v>1112.2394550926392</v>
      </c>
      <c r="U67" s="7">
        <v>40.801618852844754</v>
      </c>
      <c r="V67" s="7">
        <v>16.54751288832804</v>
      </c>
      <c r="X67" s="45">
        <v>74</v>
      </c>
      <c r="Y67" s="44">
        <f t="shared" si="1"/>
        <v>30.833333333333336</v>
      </c>
      <c r="Z67" s="7">
        <v>380.37001119827045</v>
      </c>
      <c r="AA67" s="7">
        <v>493.61360385587722</v>
      </c>
      <c r="AB67" s="7">
        <v>393.49735934315032</v>
      </c>
      <c r="AC67" s="43">
        <v>1267.3904596083823</v>
      </c>
      <c r="AD67" s="7">
        <v>44.75559143173539</v>
      </c>
      <c r="AE67" s="7">
        <v>18.452418185137756</v>
      </c>
      <c r="AG67" s="7">
        <v>510.44427140491831</v>
      </c>
      <c r="AH67" s="7">
        <v>493.41209509413864</v>
      </c>
      <c r="AI67" s="7">
        <v>394.52602532243031</v>
      </c>
      <c r="AJ67" s="43">
        <v>1398.3957091587165</v>
      </c>
      <c r="AK67" s="7">
        <v>51.161872450891302</v>
      </c>
      <c r="AL67" s="7">
        <v>20.836140533723761</v>
      </c>
      <c r="AN67" s="7">
        <v>649.52159882488218</v>
      </c>
      <c r="AO67" s="7">
        <v>493.43612324112308</v>
      </c>
      <c r="AP67" s="7">
        <v>396.12234322078962</v>
      </c>
      <c r="AQ67" s="43">
        <v>1538.7437258020273</v>
      </c>
      <c r="AR67" s="7">
        <v>56.908896197633801</v>
      </c>
      <c r="AS67" s="7">
        <v>23.239478463361134</v>
      </c>
      <c r="AU67" s="45">
        <v>74</v>
      </c>
      <c r="AV67" s="44">
        <f t="shared" si="2"/>
        <v>30.833333333333336</v>
      </c>
      <c r="AW67" s="7">
        <v>507.88638124960767</v>
      </c>
      <c r="AX67" s="7">
        <v>658.12061510949798</v>
      </c>
      <c r="AY67" s="7">
        <v>393.49735934315032</v>
      </c>
      <c r="AZ67" s="43">
        <v>1559.5653911566171</v>
      </c>
      <c r="BA67" s="7">
        <v>55.602978459198688</v>
      </c>
      <c r="BB67" s="7">
        <v>22.637626586930899</v>
      </c>
      <c r="BD67" s="7">
        <v>707.55580800547659</v>
      </c>
      <c r="BE67" s="7">
        <v>657.93689975935195</v>
      </c>
      <c r="BF67" s="7">
        <v>394.66929140964572</v>
      </c>
      <c r="BG67" s="43">
        <v>1760.2502113553769</v>
      </c>
      <c r="BH67" s="7">
        <v>64.170563747038898</v>
      </c>
      <c r="BI67" s="7">
        <v>26.119505661303627</v>
      </c>
      <c r="BK67" s="7">
        <v>911.50442408342383</v>
      </c>
      <c r="BL67" s="7">
        <v>657.9773659909215</v>
      </c>
      <c r="BM67" s="7">
        <v>396.12234322078962</v>
      </c>
      <c r="BN67" s="43">
        <v>1965.6300450351166</v>
      </c>
      <c r="BO67" s="7">
        <v>72.822897824958716</v>
      </c>
      <c r="BP67" s="7">
        <v>29.803401384933828</v>
      </c>
      <c r="BR67" s="45">
        <v>74</v>
      </c>
      <c r="BS67" s="44">
        <f t="shared" si="3"/>
        <v>30.833333333333336</v>
      </c>
      <c r="BT67" s="7">
        <v>692.31959952299189</v>
      </c>
      <c r="BU67" s="7">
        <v>822.46865630315006</v>
      </c>
      <c r="BV67" s="7">
        <v>393.49735934315032</v>
      </c>
      <c r="BW67" s="43">
        <v>1908.4095107452833</v>
      </c>
      <c r="BX67" s="7">
        <v>68.387455608197925</v>
      </c>
      <c r="BY67" s="7">
        <v>28.050139481720485</v>
      </c>
      <c r="CA67" s="7">
        <v>984.50835191923056</v>
      </c>
      <c r="CB67" s="7">
        <v>822.39126346210458</v>
      </c>
      <c r="CC67" s="7">
        <v>394.66929140964572</v>
      </c>
      <c r="CD67" s="43">
        <v>2201.6522039890178</v>
      </c>
      <c r="CE67" s="7">
        <v>80.663457418566566</v>
      </c>
      <c r="CF67" s="7">
        <v>32.885108243721888</v>
      </c>
      <c r="CH67" s="7">
        <v>1264.0675688960932</v>
      </c>
      <c r="CI67" s="7">
        <v>822.50242770581406</v>
      </c>
      <c r="CJ67" s="7">
        <v>396.12234322078962</v>
      </c>
      <c r="CK67" s="43">
        <v>2482.5369022512423</v>
      </c>
      <c r="CL67" s="7">
        <v>92.185485883143045</v>
      </c>
      <c r="CM67" s="7">
        <v>37.712677898878006</v>
      </c>
      <c r="CO67" s="45">
        <v>74</v>
      </c>
      <c r="CP67" s="44">
        <f t="shared" si="4"/>
        <v>30.833333333333336</v>
      </c>
      <c r="CQ67" s="7">
        <v>763.14850247573531</v>
      </c>
      <c r="CR67" s="7">
        <v>987.22308197843961</v>
      </c>
      <c r="CS67" s="7">
        <v>393.49735934315032</v>
      </c>
      <c r="CT67" s="43">
        <v>2143.8137522765564</v>
      </c>
      <c r="CU67" s="7">
        <v>77.19657040295607</v>
      </c>
      <c r="CV67" s="7">
        <v>31.412735080130592</v>
      </c>
      <c r="CX67" s="7">
        <v>1105.3898815189127</v>
      </c>
      <c r="CY67" s="7">
        <v>986.95449669979587</v>
      </c>
      <c r="CZ67" s="7">
        <v>394.66929140964572</v>
      </c>
      <c r="DA67" s="43">
        <v>2486.6603640533567</v>
      </c>
      <c r="DB67" s="7">
        <v>91.38774808492164</v>
      </c>
      <c r="DC67" s="7">
        <v>37.366537139662</v>
      </c>
      <c r="DE67" s="7">
        <v>1435.7323161824577</v>
      </c>
      <c r="DF67" s="7">
        <v>986.76229859736213</v>
      </c>
      <c r="DG67" s="7">
        <v>396.12234322078962</v>
      </c>
      <c r="DH67" s="43">
        <v>2818.6967854251666</v>
      </c>
      <c r="DI67" s="7">
        <v>105.19795244899743</v>
      </c>
      <c r="DJ67" s="7">
        <v>42.846448713253444</v>
      </c>
      <c r="DL67" s="45">
        <v>74</v>
      </c>
      <c r="DM67" s="44">
        <f t="shared" si="5"/>
        <v>30.833333333333336</v>
      </c>
      <c r="DN67" s="7">
        <v>834.07738112394736</v>
      </c>
      <c r="DO67" s="7">
        <v>1151.7083352794241</v>
      </c>
      <c r="DP67" s="7">
        <v>393.49735934315032</v>
      </c>
      <c r="DQ67" s="43">
        <v>2378.9755875859191</v>
      </c>
      <c r="DR67" s="7">
        <v>85.925018178007463</v>
      </c>
      <c r="DS67" s="7">
        <v>35.029504921495828</v>
      </c>
      <c r="DU67" s="7">
        <v>1225.9732721060641</v>
      </c>
      <c r="DV67" s="7">
        <v>1151.4072200569199</v>
      </c>
      <c r="DW67" s="7">
        <v>394.66929140964572</v>
      </c>
      <c r="DX67" s="43">
        <v>2772.1973583410381</v>
      </c>
      <c r="DY67" s="7">
        <v>102.16116144733255</v>
      </c>
      <c r="DZ67" s="7">
        <v>41.671418713356445</v>
      </c>
      <c r="EB67" s="7">
        <v>1607.5062161153455</v>
      </c>
      <c r="EC67" s="7">
        <v>1151.3697147076987</v>
      </c>
      <c r="ED67" s="7">
        <v>396.12234322078962</v>
      </c>
      <c r="EE67" s="43">
        <v>3154.790084919483</v>
      </c>
      <c r="EF67" s="7">
        <v>118.05729300037163</v>
      </c>
      <c r="EG67" s="7">
        <v>48.217298835506668</v>
      </c>
    </row>
    <row r="68" spans="1:137" x14ac:dyDescent="0.25">
      <c r="A68" s="45">
        <v>75</v>
      </c>
      <c r="B68" s="44">
        <f t="shared" ref="B68:B131" si="6">A68/2.4</f>
        <v>31.25</v>
      </c>
      <c r="C68" s="7">
        <v>255.73256401223415</v>
      </c>
      <c r="D68" s="7">
        <v>333.27305497308998</v>
      </c>
      <c r="E68" s="7">
        <v>398.75020307456606</v>
      </c>
      <c r="F68" s="43">
        <v>987.81469099970275</v>
      </c>
      <c r="G68" s="7">
        <v>34.027261710430984</v>
      </c>
      <c r="H68" s="7">
        <v>13.851963808491307</v>
      </c>
      <c r="J68" s="7">
        <v>312.96842118480822</v>
      </c>
      <c r="K68" s="7">
        <v>333.14254650842338</v>
      </c>
      <c r="L68" s="7">
        <v>399.84584285609617</v>
      </c>
      <c r="M68" s="43">
        <v>1046.0078550651324</v>
      </c>
      <c r="N68" s="7">
        <v>36.995962701335635</v>
      </c>
      <c r="O68" s="7">
        <v>15.011121258383989</v>
      </c>
      <c r="Q68" s="7">
        <v>390.87999320487404</v>
      </c>
      <c r="R68" s="7">
        <v>333.10397217339528</v>
      </c>
      <c r="S68" s="7">
        <v>401.2126400557504</v>
      </c>
      <c r="T68" s="43">
        <v>1125.1774984283657</v>
      </c>
      <c r="U68" s="7">
        <v>40.526249458218039</v>
      </c>
      <c r="V68" s="7">
        <v>16.434904101382454</v>
      </c>
      <c r="X68" s="45">
        <v>75</v>
      </c>
      <c r="Y68" s="44">
        <f t="shared" ref="Y68:Y131" si="7">X68/2.4</f>
        <v>31.25</v>
      </c>
      <c r="Z68" s="7">
        <v>384.48200897825376</v>
      </c>
      <c r="AA68" s="7">
        <v>499.96374747001641</v>
      </c>
      <c r="AB68" s="7">
        <v>398.75020307456606</v>
      </c>
      <c r="AC68" s="43">
        <v>1283.1002659868343</v>
      </c>
      <c r="AD68" s="7">
        <v>44.569964622894936</v>
      </c>
      <c r="AE68" s="7">
        <v>18.378177852444047</v>
      </c>
      <c r="AG68" s="7">
        <v>515.42978626410115</v>
      </c>
      <c r="AH68" s="7">
        <v>499.73919621978405</v>
      </c>
      <c r="AI68" s="7">
        <v>399.71171590282353</v>
      </c>
      <c r="AJ68" s="43">
        <v>1414.8879845284325</v>
      </c>
      <c r="AK68" s="7">
        <v>50.843221037411695</v>
      </c>
      <c r="AL68" s="7">
        <v>20.705784952987905</v>
      </c>
      <c r="AN68" s="7">
        <v>655.72197455568721</v>
      </c>
      <c r="AO68" s="7">
        <v>499.74077580026528</v>
      </c>
      <c r="AP68" s="7">
        <v>401.2126400557504</v>
      </c>
      <c r="AQ68" s="43">
        <v>1556.3378320614777</v>
      </c>
      <c r="AR68" s="7">
        <v>56.501605148749476</v>
      </c>
      <c r="AS68" s="7">
        <v>23.072774479893948</v>
      </c>
      <c r="AU68" s="45">
        <v>75</v>
      </c>
      <c r="AV68" s="44">
        <f t="shared" ref="AV68:AV131" si="8">AU68/2.4</f>
        <v>31.25</v>
      </c>
      <c r="AW68" s="7">
        <v>513.22227289986233</v>
      </c>
      <c r="AX68" s="7">
        <v>666.58809174726639</v>
      </c>
      <c r="AY68" s="7">
        <v>398.75020307456606</v>
      </c>
      <c r="AZ68" s="43">
        <v>1578.6143675861035</v>
      </c>
      <c r="BA68" s="7">
        <v>55.347829720944368</v>
      </c>
      <c r="BB68" s="7">
        <v>22.53107205587742</v>
      </c>
      <c r="BD68" s="7">
        <v>714.58258311040322</v>
      </c>
      <c r="BE68" s="7">
        <v>666.37483143259897</v>
      </c>
      <c r="BF68" s="7">
        <v>399.84584285609617</v>
      </c>
      <c r="BG68" s="43">
        <v>1780.8928581141388</v>
      </c>
      <c r="BH68" s="7">
        <v>63.784877976661619</v>
      </c>
      <c r="BI68" s="7">
        <v>25.963950411475281</v>
      </c>
      <c r="BK68" s="7">
        <v>920.25073578961269</v>
      </c>
      <c r="BL68" s="7">
        <v>666.38996219420244</v>
      </c>
      <c r="BM68" s="7">
        <v>401.2126400557504</v>
      </c>
      <c r="BN68" s="43">
        <v>1987.8773790945588</v>
      </c>
      <c r="BO68" s="7">
        <v>72.286585321601336</v>
      </c>
      <c r="BP68" s="7">
        <v>29.585642140858099</v>
      </c>
      <c r="BR68" s="45">
        <v>75</v>
      </c>
      <c r="BS68" s="44">
        <f t="shared" ref="BS68:BS131" si="9">BR68/2.4</f>
        <v>31.25</v>
      </c>
      <c r="BT68" s="7">
        <v>699.5290169818436</v>
      </c>
      <c r="BU68" s="7">
        <v>833.04794649034977</v>
      </c>
      <c r="BV68" s="7">
        <v>398.75020307456606</v>
      </c>
      <c r="BW68" s="43">
        <v>1931.450998933821</v>
      </c>
      <c r="BX68" s="7">
        <v>68.055609692700585</v>
      </c>
      <c r="BY68" s="7">
        <v>27.917124039945154</v>
      </c>
      <c r="CA68" s="7">
        <v>994.41834797265199</v>
      </c>
      <c r="CB68" s="7">
        <v>832.93622166175919</v>
      </c>
      <c r="CC68" s="7">
        <v>399.84584285609617</v>
      </c>
      <c r="CD68" s="43">
        <v>2227.2814576133742</v>
      </c>
      <c r="CE68" s="7">
        <v>80.169381945018117</v>
      </c>
      <c r="CF68" s="7">
        <v>32.683142980793406</v>
      </c>
      <c r="CH68" s="7">
        <v>1276.4919349162169</v>
      </c>
      <c r="CI68" s="7">
        <v>833.01574924762099</v>
      </c>
      <c r="CJ68" s="7">
        <v>401.2126400557504</v>
      </c>
      <c r="CK68" s="43">
        <v>2510.563330435622</v>
      </c>
      <c r="CL68" s="7">
        <v>91.514327751010015</v>
      </c>
      <c r="CM68" s="7">
        <v>37.439152131580911</v>
      </c>
      <c r="CO68" s="45">
        <v>75</v>
      </c>
      <c r="CP68" s="44">
        <f t="shared" ref="CP68:CP131" si="10">CO68/2.4</f>
        <v>31.25</v>
      </c>
      <c r="CQ68" s="7">
        <v>770.93100217039569</v>
      </c>
      <c r="CR68" s="7">
        <v>999.91955725702007</v>
      </c>
      <c r="CS68" s="7">
        <v>398.75020307456606</v>
      </c>
      <c r="CT68" s="43">
        <v>2169.5459891312848</v>
      </c>
      <c r="CU68" s="7">
        <v>76.807316429944422</v>
      </c>
      <c r="CV68" s="7">
        <v>31.253978639158266</v>
      </c>
      <c r="CX68" s="7">
        <v>1116.2959099524978</v>
      </c>
      <c r="CY68" s="7">
        <v>999.60898551846981</v>
      </c>
      <c r="CZ68" s="7">
        <v>399.84584285609617</v>
      </c>
      <c r="DA68" s="43">
        <v>2515.3952291298174</v>
      </c>
      <c r="DB68" s="7">
        <v>90.804529404479993</v>
      </c>
      <c r="DC68" s="7">
        <v>37.129817125602976</v>
      </c>
      <c r="DE68" s="7">
        <v>1449.5839077301002</v>
      </c>
      <c r="DF68" s="7">
        <v>999.37556880110026</v>
      </c>
      <c r="DG68" s="7">
        <v>401.2126400557504</v>
      </c>
      <c r="DH68" s="43">
        <v>2850.2560254290102</v>
      </c>
      <c r="DI68" s="7">
        <v>104.40600267966133</v>
      </c>
      <c r="DJ68" s="7">
        <v>42.522243368497442</v>
      </c>
      <c r="DL68" s="45">
        <v>75</v>
      </c>
      <c r="DM68" s="44">
        <f t="shared" ref="DM68:DM131" si="11">DL68/2.4</f>
        <v>31.25</v>
      </c>
      <c r="DN68" s="7">
        <v>842.43868310135895</v>
      </c>
      <c r="DO68" s="7">
        <v>1166.5208987139699</v>
      </c>
      <c r="DP68" s="7">
        <v>398.75020307456606</v>
      </c>
      <c r="DQ68" s="43">
        <v>2407.3954316816626</v>
      </c>
      <c r="DR68" s="7">
        <v>85.477316732801398</v>
      </c>
      <c r="DS68" s="7">
        <v>34.845246308028756</v>
      </c>
      <c r="DU68" s="7">
        <v>1237.8727332701555</v>
      </c>
      <c r="DV68" s="7">
        <v>1166.1720220041007</v>
      </c>
      <c r="DW68" s="7">
        <v>399.84584285609617</v>
      </c>
      <c r="DX68" s="43">
        <v>2804.0393920033048</v>
      </c>
      <c r="DY68" s="7">
        <v>101.49145233148712</v>
      </c>
      <c r="DZ68" s="7">
        <v>41.39716023966163</v>
      </c>
      <c r="EB68" s="7">
        <v>1622.7874184475675</v>
      </c>
      <c r="EC68" s="7">
        <v>1166.0879208664614</v>
      </c>
      <c r="ED68" s="7">
        <v>401.2126400557504</v>
      </c>
      <c r="EE68" s="43">
        <v>3189.8755369508999</v>
      </c>
      <c r="EF68" s="7">
        <v>117.14311356663336</v>
      </c>
      <c r="EG68" s="7">
        <v>47.841753303992981</v>
      </c>
    </row>
    <row r="69" spans="1:137" x14ac:dyDescent="0.25">
      <c r="A69" s="45">
        <v>76</v>
      </c>
      <c r="B69" s="44">
        <f t="shared" si="6"/>
        <v>31.666666666666668</v>
      </c>
      <c r="C69" s="7">
        <v>258.62355343958319</v>
      </c>
      <c r="D69" s="7">
        <v>337.50227492766271</v>
      </c>
      <c r="E69" s="7">
        <v>404.0030468059818</v>
      </c>
      <c r="F69" s="43">
        <v>1000.1875476071617</v>
      </c>
      <c r="G69" s="7">
        <v>33.91373621530802</v>
      </c>
      <c r="H69" s="7">
        <v>13.80336384548052</v>
      </c>
      <c r="J69" s="7">
        <v>316.11461927292441</v>
      </c>
      <c r="K69" s="7">
        <v>337.36081455035617</v>
      </c>
      <c r="L69" s="7">
        <v>405.02239430254656</v>
      </c>
      <c r="M69" s="43">
        <v>1058.5482857076395</v>
      </c>
      <c r="N69" s="7">
        <v>36.803620582792568</v>
      </c>
      <c r="O69" s="7">
        <v>14.931634708281976</v>
      </c>
      <c r="Q69" s="7">
        <v>394.52527772873248</v>
      </c>
      <c r="R69" s="7">
        <v>337.30736353587577</v>
      </c>
      <c r="S69" s="7">
        <v>406.30293689071118</v>
      </c>
      <c r="T69" s="43">
        <v>1138.1155417640921</v>
      </c>
      <c r="U69" s="7">
        <v>40.250880063591325</v>
      </c>
      <c r="V69" s="7">
        <v>16.322295314436872</v>
      </c>
      <c r="X69" s="45">
        <v>76</v>
      </c>
      <c r="Y69" s="44">
        <f t="shared" si="7"/>
        <v>31.666666666666668</v>
      </c>
      <c r="Z69" s="7">
        <v>388.59400675823701</v>
      </c>
      <c r="AA69" s="7">
        <v>506.31389108415567</v>
      </c>
      <c r="AB69" s="7">
        <v>404.0030468059818</v>
      </c>
      <c r="AC69" s="43">
        <v>1298.8100723652865</v>
      </c>
      <c r="AD69" s="7">
        <v>44.384337814054476</v>
      </c>
      <c r="AE69" s="7">
        <v>18.303937519750335</v>
      </c>
      <c r="AG69" s="7">
        <v>520.41530112328405</v>
      </c>
      <c r="AH69" s="7">
        <v>506.06629734542946</v>
      </c>
      <c r="AI69" s="7">
        <v>404.89740648321668</v>
      </c>
      <c r="AJ69" s="43">
        <v>1431.3802598981486</v>
      </c>
      <c r="AK69" s="7">
        <v>50.524569623932081</v>
      </c>
      <c r="AL69" s="7">
        <v>20.575429372252046</v>
      </c>
      <c r="AN69" s="7">
        <v>661.92235028649213</v>
      </c>
      <c r="AO69" s="7">
        <v>506.04542835940754</v>
      </c>
      <c r="AP69" s="7">
        <v>406.30293689071118</v>
      </c>
      <c r="AQ69" s="43">
        <v>1573.9319383209281</v>
      </c>
      <c r="AR69" s="7">
        <v>56.094314099865159</v>
      </c>
      <c r="AS69" s="7">
        <v>22.906070496426757</v>
      </c>
      <c r="AU69" s="45">
        <v>76</v>
      </c>
      <c r="AV69" s="44">
        <f t="shared" si="8"/>
        <v>31.666666666666668</v>
      </c>
      <c r="AW69" s="7">
        <v>518.558164550117</v>
      </c>
      <c r="AX69" s="7">
        <v>675.05556838503503</v>
      </c>
      <c r="AY69" s="7">
        <v>404.0030468059818</v>
      </c>
      <c r="AZ69" s="43">
        <v>1597.6633440155899</v>
      </c>
      <c r="BA69" s="7">
        <v>55.092680982690041</v>
      </c>
      <c r="BB69" s="7">
        <v>22.424517524823941</v>
      </c>
      <c r="BD69" s="7">
        <v>721.60935821532962</v>
      </c>
      <c r="BE69" s="7">
        <v>674.81276310584599</v>
      </c>
      <c r="BF69" s="7">
        <v>405.02239430254656</v>
      </c>
      <c r="BG69" s="43">
        <v>1801.5355048729009</v>
      </c>
      <c r="BH69" s="7">
        <v>63.399192206284354</v>
      </c>
      <c r="BI69" s="7">
        <v>25.808395161646935</v>
      </c>
      <c r="BK69" s="7">
        <v>928.99704749580178</v>
      </c>
      <c r="BL69" s="7">
        <v>674.80255839748338</v>
      </c>
      <c r="BM69" s="7">
        <v>406.30293689071118</v>
      </c>
      <c r="BN69" s="43">
        <v>2010.1247131540013</v>
      </c>
      <c r="BO69" s="7">
        <v>71.750272818243943</v>
      </c>
      <c r="BP69" s="7">
        <v>29.367882896782369</v>
      </c>
      <c r="BR69" s="45">
        <v>76</v>
      </c>
      <c r="BS69" s="44">
        <f t="shared" si="9"/>
        <v>31.666666666666668</v>
      </c>
      <c r="BT69" s="7">
        <v>706.7384344406953</v>
      </c>
      <c r="BU69" s="7">
        <v>843.62723667754949</v>
      </c>
      <c r="BV69" s="7">
        <v>404.0030468059818</v>
      </c>
      <c r="BW69" s="43">
        <v>1954.4924871223584</v>
      </c>
      <c r="BX69" s="7">
        <v>67.723763777203231</v>
      </c>
      <c r="BY69" s="7">
        <v>27.784108598169819</v>
      </c>
      <c r="CA69" s="7">
        <v>1004.3283440260734</v>
      </c>
      <c r="CB69" s="7">
        <v>843.48117986141381</v>
      </c>
      <c r="CC69" s="7">
        <v>405.02239430254656</v>
      </c>
      <c r="CD69" s="43">
        <v>2252.9107112377305</v>
      </c>
      <c r="CE69" s="7">
        <v>79.675306471469668</v>
      </c>
      <c r="CF69" s="7">
        <v>32.481177717864931</v>
      </c>
      <c r="CH69" s="7">
        <v>1288.9163009363406</v>
      </c>
      <c r="CI69" s="7">
        <v>843.52907078942781</v>
      </c>
      <c r="CJ69" s="7">
        <v>406.30293689071118</v>
      </c>
      <c r="CK69" s="43">
        <v>2538.5897586200022</v>
      </c>
      <c r="CL69" s="7">
        <v>90.843169618876971</v>
      </c>
      <c r="CM69" s="7">
        <v>37.165626364283824</v>
      </c>
      <c r="CO69" s="45">
        <v>76</v>
      </c>
      <c r="CP69" s="44">
        <f t="shared" si="10"/>
        <v>31.666666666666668</v>
      </c>
      <c r="CQ69" s="7">
        <v>778.71350186505606</v>
      </c>
      <c r="CR69" s="7">
        <v>1012.6160325356005</v>
      </c>
      <c r="CS69" s="7">
        <v>404.0030468059818</v>
      </c>
      <c r="CT69" s="43">
        <v>2195.2782259860137</v>
      </c>
      <c r="CU69" s="7">
        <v>76.418062456932802</v>
      </c>
      <c r="CV69" s="7">
        <v>31.095222198185944</v>
      </c>
      <c r="CX69" s="7">
        <v>1127.2019383860829</v>
      </c>
      <c r="CY69" s="7">
        <v>1012.2634743371439</v>
      </c>
      <c r="CZ69" s="7">
        <v>405.02239430254656</v>
      </c>
      <c r="DA69" s="43">
        <v>2544.130094206278</v>
      </c>
      <c r="DB69" s="7">
        <v>90.221310724038347</v>
      </c>
      <c r="DC69" s="7">
        <v>36.893097111543952</v>
      </c>
      <c r="DE69" s="7">
        <v>1463.435499277743</v>
      </c>
      <c r="DF69" s="7">
        <v>1011.9888390048383</v>
      </c>
      <c r="DG69" s="7">
        <v>406.30293689071118</v>
      </c>
      <c r="DH69" s="43">
        <v>2881.8152654328533</v>
      </c>
      <c r="DI69" s="7">
        <v>103.61405291032523</v>
      </c>
      <c r="DJ69" s="7">
        <v>42.198038023741432</v>
      </c>
      <c r="DL69" s="45">
        <v>76</v>
      </c>
      <c r="DM69" s="44">
        <f t="shared" si="11"/>
        <v>31.666666666666668</v>
      </c>
      <c r="DN69" s="7">
        <v>850.79998507877053</v>
      </c>
      <c r="DO69" s="7">
        <v>1181.333462148516</v>
      </c>
      <c r="DP69" s="7">
        <v>404.0030468059818</v>
      </c>
      <c r="DQ69" s="43">
        <v>2435.815275777406</v>
      </c>
      <c r="DR69" s="7">
        <v>85.029615287595306</v>
      </c>
      <c r="DS69" s="7">
        <v>34.660987694561683</v>
      </c>
      <c r="DU69" s="7">
        <v>1249.772194434247</v>
      </c>
      <c r="DV69" s="7">
        <v>1180.936823951281</v>
      </c>
      <c r="DW69" s="7">
        <v>405.02239430254656</v>
      </c>
      <c r="DX69" s="43">
        <v>2835.8814256655724</v>
      </c>
      <c r="DY69" s="7">
        <v>100.8217432156417</v>
      </c>
      <c r="DZ69" s="7">
        <v>41.12290176596683</v>
      </c>
      <c r="EB69" s="7">
        <v>1638.0686207797894</v>
      </c>
      <c r="EC69" s="7">
        <v>1180.806127025224</v>
      </c>
      <c r="ED69" s="7">
        <v>406.30293689071118</v>
      </c>
      <c r="EE69" s="43">
        <v>3224.9609889823168</v>
      </c>
      <c r="EF69" s="7">
        <v>116.22893413289509</v>
      </c>
      <c r="EG69" s="7">
        <v>47.466207772479294</v>
      </c>
    </row>
    <row r="70" spans="1:137" x14ac:dyDescent="0.25">
      <c r="A70" s="45">
        <v>77</v>
      </c>
      <c r="B70" s="44">
        <f t="shared" si="6"/>
        <v>32.083333333333336</v>
      </c>
      <c r="C70" s="7">
        <v>261.51454286693223</v>
      </c>
      <c r="D70" s="7">
        <v>341.73149488223544</v>
      </c>
      <c r="E70" s="7">
        <v>409.25589053739748</v>
      </c>
      <c r="F70" s="43">
        <v>1012.5604042146207</v>
      </c>
      <c r="G70" s="7">
        <v>33.800210720185056</v>
      </c>
      <c r="H70" s="7">
        <v>13.754763882469733</v>
      </c>
      <c r="J70" s="7">
        <v>319.26081736104061</v>
      </c>
      <c r="K70" s="7">
        <v>341.57908259228896</v>
      </c>
      <c r="L70" s="7">
        <v>410.19894574899701</v>
      </c>
      <c r="M70" s="43">
        <v>1071.0887163501466</v>
      </c>
      <c r="N70" s="7">
        <v>36.611278464249494</v>
      </c>
      <c r="O70" s="7">
        <v>14.852148158179965</v>
      </c>
      <c r="Q70" s="7">
        <v>398.17056225259086</v>
      </c>
      <c r="R70" s="7">
        <v>341.51075489835625</v>
      </c>
      <c r="S70" s="7">
        <v>411.39323372567202</v>
      </c>
      <c r="T70" s="43">
        <v>1151.0535850998185</v>
      </c>
      <c r="U70" s="7">
        <v>39.97551066896461</v>
      </c>
      <c r="V70" s="7">
        <v>16.209686527491286</v>
      </c>
      <c r="X70" s="45">
        <v>77</v>
      </c>
      <c r="Y70" s="44">
        <f t="shared" si="7"/>
        <v>32.083333333333336</v>
      </c>
      <c r="Z70" s="7">
        <v>392.70600453822033</v>
      </c>
      <c r="AA70" s="7">
        <v>512.66403469829493</v>
      </c>
      <c r="AB70" s="7">
        <v>409.25589053739748</v>
      </c>
      <c r="AC70" s="43">
        <v>1314.5198787437384</v>
      </c>
      <c r="AD70" s="7">
        <v>44.198711005214022</v>
      </c>
      <c r="AE70" s="7">
        <v>18.229697187056626</v>
      </c>
      <c r="AG70" s="7">
        <v>525.40081598246684</v>
      </c>
      <c r="AH70" s="7">
        <v>512.39339847107476</v>
      </c>
      <c r="AI70" s="7">
        <v>410.08309706360984</v>
      </c>
      <c r="AJ70" s="43">
        <v>1447.8725352678646</v>
      </c>
      <c r="AK70" s="7">
        <v>50.205918210452467</v>
      </c>
      <c r="AL70" s="7">
        <v>20.445073791516187</v>
      </c>
      <c r="AN70" s="7">
        <v>668.12272601729705</v>
      </c>
      <c r="AO70" s="7">
        <v>512.35008091854979</v>
      </c>
      <c r="AP70" s="7">
        <v>411.39323372567202</v>
      </c>
      <c r="AQ70" s="43">
        <v>1591.5260445803785</v>
      </c>
      <c r="AR70" s="7">
        <v>55.687023050980841</v>
      </c>
      <c r="AS70" s="7">
        <v>22.73936651295957</v>
      </c>
      <c r="AU70" s="45">
        <v>77</v>
      </c>
      <c r="AV70" s="44">
        <f t="shared" si="8"/>
        <v>32.083333333333336</v>
      </c>
      <c r="AW70" s="7">
        <v>523.89405620037178</v>
      </c>
      <c r="AX70" s="7">
        <v>683.52304502280344</v>
      </c>
      <c r="AY70" s="7">
        <v>409.25589053739748</v>
      </c>
      <c r="AZ70" s="43">
        <v>1616.7123204450763</v>
      </c>
      <c r="BA70" s="7">
        <v>54.837532244435721</v>
      </c>
      <c r="BB70" s="7">
        <v>22.317962993770458</v>
      </c>
      <c r="BD70" s="7">
        <v>728.63613332025625</v>
      </c>
      <c r="BE70" s="7">
        <v>683.25069477909301</v>
      </c>
      <c r="BF70" s="7">
        <v>410.19894574899701</v>
      </c>
      <c r="BG70" s="43">
        <v>1822.178151631663</v>
      </c>
      <c r="BH70" s="7">
        <v>63.013506435907082</v>
      </c>
      <c r="BI70" s="7">
        <v>25.652839911818589</v>
      </c>
      <c r="BK70" s="7">
        <v>937.74335920199064</v>
      </c>
      <c r="BL70" s="7">
        <v>683.21515460076432</v>
      </c>
      <c r="BM70" s="7">
        <v>411.39323372567202</v>
      </c>
      <c r="BN70" s="43">
        <v>2032.3720472134435</v>
      </c>
      <c r="BO70" s="7">
        <v>71.213960314886549</v>
      </c>
      <c r="BP70" s="7">
        <v>29.15012365270664</v>
      </c>
      <c r="BR70" s="45">
        <v>77</v>
      </c>
      <c r="BS70" s="44">
        <f t="shared" si="9"/>
        <v>32.083333333333336</v>
      </c>
      <c r="BT70" s="7">
        <v>713.947851899547</v>
      </c>
      <c r="BU70" s="7">
        <v>854.20652686474921</v>
      </c>
      <c r="BV70" s="7">
        <v>409.25589053739748</v>
      </c>
      <c r="BW70" s="43">
        <v>1977.533975310896</v>
      </c>
      <c r="BX70" s="7">
        <v>67.391917861705878</v>
      </c>
      <c r="BY70" s="7">
        <v>27.651093156394484</v>
      </c>
      <c r="CA70" s="7">
        <v>1014.2383400794947</v>
      </c>
      <c r="CB70" s="7">
        <v>854.02613806106842</v>
      </c>
      <c r="CC70" s="7">
        <v>410.19894574899701</v>
      </c>
      <c r="CD70" s="43">
        <v>2278.5399648620869</v>
      </c>
      <c r="CE70" s="7">
        <v>79.181230997921219</v>
      </c>
      <c r="CF70" s="7">
        <v>32.279212454936449</v>
      </c>
      <c r="CH70" s="7">
        <v>1301.3406669564642</v>
      </c>
      <c r="CI70" s="7">
        <v>854.04239233123462</v>
      </c>
      <c r="CJ70" s="7">
        <v>411.39323372567202</v>
      </c>
      <c r="CK70" s="43">
        <v>2566.6161868043823</v>
      </c>
      <c r="CL70" s="7">
        <v>90.172011486743941</v>
      </c>
      <c r="CM70" s="7">
        <v>36.892100596986737</v>
      </c>
      <c r="CO70" s="45">
        <v>77</v>
      </c>
      <c r="CP70" s="44">
        <f t="shared" si="10"/>
        <v>32.083333333333336</v>
      </c>
      <c r="CQ70" s="7">
        <v>786.49600155971632</v>
      </c>
      <c r="CR70" s="7">
        <v>1025.3125078141811</v>
      </c>
      <c r="CS70" s="7">
        <v>409.25589053739748</v>
      </c>
      <c r="CT70" s="43">
        <v>2221.0104628407425</v>
      </c>
      <c r="CU70" s="7">
        <v>76.028808483921168</v>
      </c>
      <c r="CV70" s="7">
        <v>30.936465757213618</v>
      </c>
      <c r="CX70" s="7">
        <v>1138.107966819668</v>
      </c>
      <c r="CY70" s="7">
        <v>1024.9179631558179</v>
      </c>
      <c r="CZ70" s="7">
        <v>410.19894574899701</v>
      </c>
      <c r="DA70" s="43">
        <v>2572.8649592827387</v>
      </c>
      <c r="DB70" s="7">
        <v>89.638092043596686</v>
      </c>
      <c r="DC70" s="7">
        <v>36.656377097484928</v>
      </c>
      <c r="DE70" s="7">
        <v>1477.2870908253858</v>
      </c>
      <c r="DF70" s="7">
        <v>1024.6021092085764</v>
      </c>
      <c r="DG70" s="7">
        <v>411.39323372567202</v>
      </c>
      <c r="DH70" s="43">
        <v>2913.3745054366964</v>
      </c>
      <c r="DI70" s="7">
        <v>102.82210314098911</v>
      </c>
      <c r="DJ70" s="7">
        <v>41.873832678985423</v>
      </c>
      <c r="DL70" s="45">
        <v>77</v>
      </c>
      <c r="DM70" s="44">
        <f t="shared" si="11"/>
        <v>32.083333333333336</v>
      </c>
      <c r="DN70" s="7">
        <v>859.16128705618212</v>
      </c>
      <c r="DO70" s="7">
        <v>1196.1460255830621</v>
      </c>
      <c r="DP70" s="7">
        <v>409.25589053739748</v>
      </c>
      <c r="DQ70" s="43">
        <v>2464.2351198731494</v>
      </c>
      <c r="DR70" s="7">
        <v>84.581913842389227</v>
      </c>
      <c r="DS70" s="7">
        <v>34.476729081094611</v>
      </c>
      <c r="DU70" s="7">
        <v>1261.6716555983387</v>
      </c>
      <c r="DV70" s="7">
        <v>1195.7016258984618</v>
      </c>
      <c r="DW70" s="7">
        <v>410.19894574899701</v>
      </c>
      <c r="DX70" s="43">
        <v>2867.7234593278399</v>
      </c>
      <c r="DY70" s="7">
        <v>100.15203409979628</v>
      </c>
      <c r="DZ70" s="7">
        <v>40.84864329227203</v>
      </c>
      <c r="EB70" s="7">
        <v>1653.3498231120113</v>
      </c>
      <c r="EC70" s="7">
        <v>1195.5243331839865</v>
      </c>
      <c r="ED70" s="7">
        <v>411.39323372567202</v>
      </c>
      <c r="EE70" s="43">
        <v>3260.0464410137347</v>
      </c>
      <c r="EF70" s="7">
        <v>115.31475469915682</v>
      </c>
      <c r="EG70" s="7">
        <v>47.090662240965607</v>
      </c>
    </row>
    <row r="71" spans="1:137" x14ac:dyDescent="0.25">
      <c r="A71" s="45">
        <v>78</v>
      </c>
      <c r="B71" s="44">
        <f t="shared" si="6"/>
        <v>32.5</v>
      </c>
      <c r="C71" s="7">
        <v>264.40553229428127</v>
      </c>
      <c r="D71" s="7">
        <v>345.96071483680828</v>
      </c>
      <c r="E71" s="7">
        <v>414.50873426881321</v>
      </c>
      <c r="F71" s="43">
        <v>1024.9332608220798</v>
      </c>
      <c r="G71" s="7">
        <v>33.686685225062092</v>
      </c>
      <c r="H71" s="7">
        <v>13.706163919458946</v>
      </c>
      <c r="J71" s="7">
        <v>322.4070154491568</v>
      </c>
      <c r="K71" s="7">
        <v>345.79735063422174</v>
      </c>
      <c r="L71" s="7">
        <v>415.37549719544745</v>
      </c>
      <c r="M71" s="43">
        <v>1083.6291469926537</v>
      </c>
      <c r="N71" s="7">
        <v>36.418936345706427</v>
      </c>
      <c r="O71" s="7">
        <v>14.772661608077954</v>
      </c>
      <c r="Q71" s="7">
        <v>401.81584677644929</v>
      </c>
      <c r="R71" s="7">
        <v>345.71414626083674</v>
      </c>
      <c r="S71" s="7">
        <v>416.4835305606328</v>
      </c>
      <c r="T71" s="43">
        <v>1163.991628435545</v>
      </c>
      <c r="U71" s="7">
        <v>39.700141274337895</v>
      </c>
      <c r="V71" s="7">
        <v>16.0970777405457</v>
      </c>
      <c r="X71" s="45">
        <v>78</v>
      </c>
      <c r="Y71" s="44">
        <f t="shared" si="7"/>
        <v>32.5</v>
      </c>
      <c r="Z71" s="7">
        <v>396.81800231820358</v>
      </c>
      <c r="AA71" s="7">
        <v>519.01417831243407</v>
      </c>
      <c r="AB71" s="7">
        <v>414.50873426881321</v>
      </c>
      <c r="AC71" s="43">
        <v>1330.2296851221906</v>
      </c>
      <c r="AD71" s="7">
        <v>44.013084196373569</v>
      </c>
      <c r="AE71" s="7">
        <v>18.155456854362917</v>
      </c>
      <c r="AG71" s="7">
        <v>530.38633084164962</v>
      </c>
      <c r="AH71" s="7">
        <v>518.72049959672017</v>
      </c>
      <c r="AI71" s="7">
        <v>415.268787644003</v>
      </c>
      <c r="AJ71" s="43">
        <v>1464.3648106375806</v>
      </c>
      <c r="AK71" s="7">
        <v>49.887266796972852</v>
      </c>
      <c r="AL71" s="7">
        <v>20.314718210780331</v>
      </c>
      <c r="AN71" s="7">
        <v>674.32310174810209</v>
      </c>
      <c r="AO71" s="7">
        <v>518.65473347769193</v>
      </c>
      <c r="AP71" s="7">
        <v>416.4835305606328</v>
      </c>
      <c r="AQ71" s="43">
        <v>1609.1201508398292</v>
      </c>
      <c r="AR71" s="7">
        <v>55.279732002096523</v>
      </c>
      <c r="AS71" s="7">
        <v>22.572662529492383</v>
      </c>
      <c r="AU71" s="45">
        <v>78</v>
      </c>
      <c r="AV71" s="44">
        <f t="shared" si="8"/>
        <v>32.5</v>
      </c>
      <c r="AW71" s="7">
        <v>529.22994785062633</v>
      </c>
      <c r="AX71" s="7">
        <v>691.99052166057209</v>
      </c>
      <c r="AY71" s="7">
        <v>414.50873426881321</v>
      </c>
      <c r="AZ71" s="43">
        <v>1635.7612968745627</v>
      </c>
      <c r="BA71" s="7">
        <v>54.582383506181401</v>
      </c>
      <c r="BB71" s="7">
        <v>22.211408462716982</v>
      </c>
      <c r="BD71" s="7">
        <v>735.66290842518265</v>
      </c>
      <c r="BE71" s="7">
        <v>691.68862645234003</v>
      </c>
      <c r="BF71" s="7">
        <v>415.37549719544745</v>
      </c>
      <c r="BG71" s="43">
        <v>1842.8207983904251</v>
      </c>
      <c r="BH71" s="7">
        <v>62.627820665529811</v>
      </c>
      <c r="BI71" s="7">
        <v>25.497284661990246</v>
      </c>
      <c r="BK71" s="7">
        <v>946.48967090817973</v>
      </c>
      <c r="BL71" s="7">
        <v>691.62775080404526</v>
      </c>
      <c r="BM71" s="7">
        <v>416.4835305606328</v>
      </c>
      <c r="BN71" s="43">
        <v>2054.6193812728857</v>
      </c>
      <c r="BO71" s="7">
        <v>70.67764781152917</v>
      </c>
      <c r="BP71" s="7">
        <v>28.93236440863091</v>
      </c>
      <c r="BR71" s="45">
        <v>78</v>
      </c>
      <c r="BS71" s="44">
        <f t="shared" si="9"/>
        <v>32.5</v>
      </c>
      <c r="BT71" s="7">
        <v>721.15726935839859</v>
      </c>
      <c r="BU71" s="7">
        <v>864.78581705194892</v>
      </c>
      <c r="BV71" s="7">
        <v>414.50873426881321</v>
      </c>
      <c r="BW71" s="43">
        <v>2000.5754634994337</v>
      </c>
      <c r="BX71" s="7">
        <v>67.060071946208538</v>
      </c>
      <c r="BY71" s="7">
        <v>27.518077714619153</v>
      </c>
      <c r="CA71" s="7">
        <v>1024.148336132916</v>
      </c>
      <c r="CB71" s="7">
        <v>864.57109626072315</v>
      </c>
      <c r="CC71" s="7">
        <v>415.37549719544745</v>
      </c>
      <c r="CD71" s="43">
        <v>2304.1692184864432</v>
      </c>
      <c r="CE71" s="7">
        <v>78.68715552437277</v>
      </c>
      <c r="CF71" s="7">
        <v>32.077247192007974</v>
      </c>
      <c r="CH71" s="7">
        <v>1313.7650329765877</v>
      </c>
      <c r="CI71" s="7">
        <v>864.55571387304144</v>
      </c>
      <c r="CJ71" s="7">
        <v>416.4835305606328</v>
      </c>
      <c r="CK71" s="43">
        <v>2594.642614988762</v>
      </c>
      <c r="CL71" s="7">
        <v>89.500853354610911</v>
      </c>
      <c r="CM71" s="7">
        <v>36.618574829689642</v>
      </c>
      <c r="CO71" s="45">
        <v>78</v>
      </c>
      <c r="CP71" s="44">
        <f t="shared" si="10"/>
        <v>32.5</v>
      </c>
      <c r="CQ71" s="7">
        <v>794.27850125437669</v>
      </c>
      <c r="CR71" s="7">
        <v>1038.0089830927616</v>
      </c>
      <c r="CS71" s="7">
        <v>414.50873426881321</v>
      </c>
      <c r="CT71" s="43">
        <v>2246.7426996954709</v>
      </c>
      <c r="CU71" s="7">
        <v>75.639554510909534</v>
      </c>
      <c r="CV71" s="7">
        <v>30.777709316241292</v>
      </c>
      <c r="CX71" s="7">
        <v>1149.0139952532531</v>
      </c>
      <c r="CY71" s="7">
        <v>1037.5724519744917</v>
      </c>
      <c r="CZ71" s="7">
        <v>415.37549719544745</v>
      </c>
      <c r="DA71" s="43">
        <v>2601.5998243591985</v>
      </c>
      <c r="DB71" s="7">
        <v>89.054873363155025</v>
      </c>
      <c r="DC71" s="7">
        <v>36.419657083425903</v>
      </c>
      <c r="DE71" s="7">
        <v>1491.1386823730286</v>
      </c>
      <c r="DF71" s="7">
        <v>1037.2153794123144</v>
      </c>
      <c r="DG71" s="7">
        <v>416.4835305606328</v>
      </c>
      <c r="DH71" s="43">
        <v>2944.9337454405395</v>
      </c>
      <c r="DI71" s="7">
        <v>102.030153371653</v>
      </c>
      <c r="DJ71" s="7">
        <v>41.549627334229413</v>
      </c>
      <c r="DL71" s="45">
        <v>78</v>
      </c>
      <c r="DM71" s="44">
        <f t="shared" si="11"/>
        <v>32.5</v>
      </c>
      <c r="DN71" s="7">
        <v>867.5225890335937</v>
      </c>
      <c r="DO71" s="7">
        <v>1210.9585890176079</v>
      </c>
      <c r="DP71" s="7">
        <v>414.50873426881321</v>
      </c>
      <c r="DQ71" s="43">
        <v>2492.6549639688938</v>
      </c>
      <c r="DR71" s="7">
        <v>84.134212397183148</v>
      </c>
      <c r="DS71" s="7">
        <v>34.292470467627538</v>
      </c>
      <c r="DU71" s="7">
        <v>1273.5711167624302</v>
      </c>
      <c r="DV71" s="7">
        <v>1210.4664278456426</v>
      </c>
      <c r="DW71" s="7">
        <v>415.37549719544745</v>
      </c>
      <c r="DX71" s="43">
        <v>2899.5654929901075</v>
      </c>
      <c r="DY71" s="7">
        <v>99.482324983950875</v>
      </c>
      <c r="DZ71" s="7">
        <v>40.574384818577215</v>
      </c>
      <c r="EB71" s="7">
        <v>1668.6310254442333</v>
      </c>
      <c r="EC71" s="7">
        <v>1210.2425393427493</v>
      </c>
      <c r="ED71" s="7">
        <v>416.4835305606328</v>
      </c>
      <c r="EE71" s="43">
        <v>3295.1318930451516</v>
      </c>
      <c r="EF71" s="7">
        <v>114.40057526541855</v>
      </c>
      <c r="EG71" s="7">
        <v>46.71511670945192</v>
      </c>
    </row>
    <row r="72" spans="1:137" x14ac:dyDescent="0.25">
      <c r="A72" s="45">
        <v>79</v>
      </c>
      <c r="B72" s="44">
        <f t="shared" si="6"/>
        <v>32.916666666666671</v>
      </c>
      <c r="C72" s="7">
        <v>267.29652172163037</v>
      </c>
      <c r="D72" s="7">
        <v>350.18993479138101</v>
      </c>
      <c r="E72" s="7">
        <v>419.76157800022895</v>
      </c>
      <c r="F72" s="43">
        <v>1037.3061174295385</v>
      </c>
      <c r="G72" s="7">
        <v>33.573159729939128</v>
      </c>
      <c r="H72" s="7">
        <v>13.657563956448159</v>
      </c>
      <c r="J72" s="7">
        <v>325.55321353727305</v>
      </c>
      <c r="K72" s="7">
        <v>350.01561867615459</v>
      </c>
      <c r="L72" s="7">
        <v>420.55204864189784</v>
      </c>
      <c r="M72" s="43">
        <v>1096.1695776351607</v>
      </c>
      <c r="N72" s="7">
        <v>36.226594227163361</v>
      </c>
      <c r="O72" s="7">
        <v>14.693175057975942</v>
      </c>
      <c r="Q72" s="7">
        <v>405.46113130030767</v>
      </c>
      <c r="R72" s="7">
        <v>349.91753762331723</v>
      </c>
      <c r="S72" s="7">
        <v>421.57382739559364</v>
      </c>
      <c r="T72" s="43">
        <v>1176.9296717712714</v>
      </c>
      <c r="U72" s="7">
        <v>39.42477187971118</v>
      </c>
      <c r="V72" s="7">
        <v>15.984468953600114</v>
      </c>
      <c r="X72" s="45">
        <v>79</v>
      </c>
      <c r="Y72" s="44">
        <f t="shared" si="7"/>
        <v>32.916666666666671</v>
      </c>
      <c r="Z72" s="7">
        <v>400.93000009818689</v>
      </c>
      <c r="AA72" s="7">
        <v>525.36432192657333</v>
      </c>
      <c r="AB72" s="7">
        <v>419.76157800022895</v>
      </c>
      <c r="AC72" s="43">
        <v>1345.9394915006426</v>
      </c>
      <c r="AD72" s="7">
        <v>43.827457387533109</v>
      </c>
      <c r="AE72" s="7">
        <v>18.081216521669209</v>
      </c>
      <c r="AG72" s="7">
        <v>535.37184570083252</v>
      </c>
      <c r="AH72" s="7">
        <v>525.04760072236559</v>
      </c>
      <c r="AI72" s="7">
        <v>420.45447822439615</v>
      </c>
      <c r="AJ72" s="43">
        <v>1480.8570860072966</v>
      </c>
      <c r="AK72" s="7">
        <v>49.568615383493245</v>
      </c>
      <c r="AL72" s="7">
        <v>20.184362630044475</v>
      </c>
      <c r="AN72" s="7">
        <v>680.52347747890713</v>
      </c>
      <c r="AO72" s="7">
        <v>524.9593860368343</v>
      </c>
      <c r="AP72" s="7">
        <v>421.57382739559364</v>
      </c>
      <c r="AQ72" s="43">
        <v>1626.7142570992796</v>
      </c>
      <c r="AR72" s="7">
        <v>54.872440953212198</v>
      </c>
      <c r="AS72" s="7">
        <v>22.405958546025197</v>
      </c>
      <c r="AU72" s="45">
        <v>79</v>
      </c>
      <c r="AV72" s="44">
        <f t="shared" si="8"/>
        <v>32.916666666666671</v>
      </c>
      <c r="AW72" s="7">
        <v>534.56583950088111</v>
      </c>
      <c r="AX72" s="7">
        <v>700.4579982983405</v>
      </c>
      <c r="AY72" s="7">
        <v>419.76157800022895</v>
      </c>
      <c r="AZ72" s="43">
        <v>1654.8102733040491</v>
      </c>
      <c r="BA72" s="7">
        <v>54.327234767927081</v>
      </c>
      <c r="BB72" s="7">
        <v>22.104853931663499</v>
      </c>
      <c r="BD72" s="7">
        <v>742.68968353010928</v>
      </c>
      <c r="BE72" s="7">
        <v>700.12655812558705</v>
      </c>
      <c r="BF72" s="7">
        <v>420.55204864189784</v>
      </c>
      <c r="BG72" s="43">
        <v>1863.4634451491872</v>
      </c>
      <c r="BH72" s="7">
        <v>62.242134895152546</v>
      </c>
      <c r="BI72" s="7">
        <v>25.3417294121619</v>
      </c>
      <c r="BK72" s="7">
        <v>955.2359826143686</v>
      </c>
      <c r="BL72" s="7">
        <v>700.04034700732632</v>
      </c>
      <c r="BM72" s="7">
        <v>421.57382739559364</v>
      </c>
      <c r="BN72" s="43">
        <v>2076.8667153323281</v>
      </c>
      <c r="BO72" s="7">
        <v>70.14133530817179</v>
      </c>
      <c r="BP72" s="7">
        <v>28.714605164555181</v>
      </c>
      <c r="BR72" s="45">
        <v>79</v>
      </c>
      <c r="BS72" s="44">
        <f t="shared" si="9"/>
        <v>32.916666666666671</v>
      </c>
      <c r="BT72" s="7">
        <v>728.3666868172503</v>
      </c>
      <c r="BU72" s="7">
        <v>875.36510723914864</v>
      </c>
      <c r="BV72" s="7">
        <v>419.76157800022895</v>
      </c>
      <c r="BW72" s="43">
        <v>2023.6169516879713</v>
      </c>
      <c r="BX72" s="7">
        <v>66.728226030711198</v>
      </c>
      <c r="BY72" s="7">
        <v>27.385062272843818</v>
      </c>
      <c r="CA72" s="7">
        <v>1034.0583321863376</v>
      </c>
      <c r="CB72" s="7">
        <v>875.11605446037777</v>
      </c>
      <c r="CC72" s="7">
        <v>420.55204864189784</v>
      </c>
      <c r="CD72" s="43">
        <v>2329.7984721107996</v>
      </c>
      <c r="CE72" s="7">
        <v>78.193080050824307</v>
      </c>
      <c r="CF72" s="7">
        <v>31.875281929079492</v>
      </c>
      <c r="CH72" s="7">
        <v>1326.1893989967114</v>
      </c>
      <c r="CI72" s="7">
        <v>875.06903541484826</v>
      </c>
      <c r="CJ72" s="7">
        <v>421.57382739559364</v>
      </c>
      <c r="CK72" s="43">
        <v>2622.6690431731422</v>
      </c>
      <c r="CL72" s="7">
        <v>88.829695222477881</v>
      </c>
      <c r="CM72" s="7">
        <v>36.345049062392548</v>
      </c>
      <c r="CO72" s="45">
        <v>79</v>
      </c>
      <c r="CP72" s="44">
        <f t="shared" si="10"/>
        <v>32.916666666666671</v>
      </c>
      <c r="CQ72" s="7">
        <v>802.06100094903707</v>
      </c>
      <c r="CR72" s="7">
        <v>1050.705458371342</v>
      </c>
      <c r="CS72" s="7">
        <v>419.76157800022895</v>
      </c>
      <c r="CT72" s="43">
        <v>2272.4749365502003</v>
      </c>
      <c r="CU72" s="7">
        <v>75.2503005378979</v>
      </c>
      <c r="CV72" s="7">
        <v>30.618952875268967</v>
      </c>
      <c r="CX72" s="7">
        <v>1159.9200236868382</v>
      </c>
      <c r="CY72" s="7">
        <v>1050.2269407931658</v>
      </c>
      <c r="CZ72" s="7">
        <v>420.55204864189784</v>
      </c>
      <c r="DA72" s="43">
        <v>2630.3346894356591</v>
      </c>
      <c r="DB72" s="7">
        <v>88.471654682713364</v>
      </c>
      <c r="DC72" s="7">
        <v>36.182937069366872</v>
      </c>
      <c r="DE72" s="7">
        <v>1504.9902739206714</v>
      </c>
      <c r="DF72" s="7">
        <v>1049.8286496160526</v>
      </c>
      <c r="DG72" s="7">
        <v>421.57382739559364</v>
      </c>
      <c r="DH72" s="43">
        <v>2976.4929854443826</v>
      </c>
      <c r="DI72" s="7">
        <v>101.2382036023169</v>
      </c>
      <c r="DJ72" s="7">
        <v>41.225421989473404</v>
      </c>
      <c r="DL72" s="45">
        <v>79</v>
      </c>
      <c r="DM72" s="44">
        <f t="shared" si="11"/>
        <v>32.916666666666671</v>
      </c>
      <c r="DN72" s="7">
        <v>875.88389101100529</v>
      </c>
      <c r="DO72" s="7">
        <v>1225.771152452154</v>
      </c>
      <c r="DP72" s="7">
        <v>419.76157800022895</v>
      </c>
      <c r="DQ72" s="43">
        <v>2521.0748080646372</v>
      </c>
      <c r="DR72" s="7">
        <v>83.68651095197707</v>
      </c>
      <c r="DS72" s="7">
        <v>34.108211854160473</v>
      </c>
      <c r="DU72" s="7">
        <v>1285.4705779265216</v>
      </c>
      <c r="DV72" s="7">
        <v>1225.2312297928233</v>
      </c>
      <c r="DW72" s="7">
        <v>420.55204864189784</v>
      </c>
      <c r="DX72" s="43">
        <v>2931.4075266523751</v>
      </c>
      <c r="DY72" s="7">
        <v>98.812615868105468</v>
      </c>
      <c r="DZ72" s="7">
        <v>40.300126344882415</v>
      </c>
      <c r="EB72" s="7">
        <v>1683.9122277764552</v>
      </c>
      <c r="EC72" s="7">
        <v>1224.9607455015118</v>
      </c>
      <c r="ED72" s="7">
        <v>421.57382739559364</v>
      </c>
      <c r="EE72" s="43">
        <v>3330.2173450765686</v>
      </c>
      <c r="EF72" s="7">
        <v>113.48639583168028</v>
      </c>
      <c r="EG72" s="7">
        <v>46.339571177938232</v>
      </c>
    </row>
    <row r="73" spans="1:137" x14ac:dyDescent="0.25">
      <c r="A73" s="45">
        <v>80</v>
      </c>
      <c r="B73" s="44">
        <f t="shared" si="6"/>
        <v>33.333333333333336</v>
      </c>
      <c r="C73" s="7">
        <v>270.18751114897941</v>
      </c>
      <c r="D73" s="7">
        <v>354.41915474595373</v>
      </c>
      <c r="E73" s="7">
        <v>425.01442173164463</v>
      </c>
      <c r="F73" s="43">
        <v>1049.6789740369977</v>
      </c>
      <c r="G73" s="7">
        <v>33.459634234816164</v>
      </c>
      <c r="H73" s="7">
        <v>13.608963993437374</v>
      </c>
      <c r="J73" s="7">
        <v>328.69941162538925</v>
      </c>
      <c r="K73" s="7">
        <v>354.23388671808738</v>
      </c>
      <c r="L73" s="7">
        <v>425.72860008834829</v>
      </c>
      <c r="M73" s="43">
        <v>1108.7100082776678</v>
      </c>
      <c r="N73" s="7">
        <v>36.034252108620286</v>
      </c>
      <c r="O73" s="7">
        <v>14.613688507873931</v>
      </c>
      <c r="Q73" s="7">
        <v>409.10641582416611</v>
      </c>
      <c r="R73" s="7">
        <v>354.1209289857976</v>
      </c>
      <c r="S73" s="7">
        <v>426.66412423055442</v>
      </c>
      <c r="T73" s="43">
        <v>1189.8677151069978</v>
      </c>
      <c r="U73" s="7">
        <v>39.149402485084465</v>
      </c>
      <c r="V73" s="7">
        <v>15.871860166654528</v>
      </c>
      <c r="X73" s="45">
        <v>80</v>
      </c>
      <c r="Y73" s="44">
        <f t="shared" si="7"/>
        <v>33.333333333333336</v>
      </c>
      <c r="Z73" s="7">
        <v>405.04199787817021</v>
      </c>
      <c r="AA73" s="7">
        <v>531.71446554071258</v>
      </c>
      <c r="AB73" s="7">
        <v>425.01442173164463</v>
      </c>
      <c r="AC73" s="43">
        <v>1361.6492978790945</v>
      </c>
      <c r="AD73" s="7">
        <v>43.641830578692648</v>
      </c>
      <c r="AE73" s="7">
        <v>18.0069761889755</v>
      </c>
      <c r="AG73" s="7">
        <v>540.35736056001542</v>
      </c>
      <c r="AH73" s="7">
        <v>531.374701848011</v>
      </c>
      <c r="AI73" s="7">
        <v>425.64016880478931</v>
      </c>
      <c r="AJ73" s="43">
        <v>1497.3493613770127</v>
      </c>
      <c r="AK73" s="7">
        <v>49.249963970013638</v>
      </c>
      <c r="AL73" s="7">
        <v>20.054007049308616</v>
      </c>
      <c r="AN73" s="7">
        <v>686.72385320971216</v>
      </c>
      <c r="AO73" s="7">
        <v>531.26403859597644</v>
      </c>
      <c r="AP73" s="7">
        <v>426.66412423055442</v>
      </c>
      <c r="AQ73" s="43">
        <v>1644.30836335873</v>
      </c>
      <c r="AR73" s="7">
        <v>54.46514990432788</v>
      </c>
      <c r="AS73" s="7">
        <v>22.239254562558006</v>
      </c>
      <c r="AU73" s="45">
        <v>80</v>
      </c>
      <c r="AV73" s="44">
        <f t="shared" si="8"/>
        <v>33.333333333333336</v>
      </c>
      <c r="AW73" s="7">
        <v>539.90173115113578</v>
      </c>
      <c r="AX73" s="7">
        <v>708.92547493610891</v>
      </c>
      <c r="AY73" s="7">
        <v>425.01442173164463</v>
      </c>
      <c r="AZ73" s="43">
        <v>1673.8592497335355</v>
      </c>
      <c r="BA73" s="7">
        <v>54.072086029672761</v>
      </c>
      <c r="BB73" s="7">
        <v>21.998299400610023</v>
      </c>
      <c r="BD73" s="7">
        <v>749.71645863503568</v>
      </c>
      <c r="BE73" s="7">
        <v>708.56448979883407</v>
      </c>
      <c r="BF73" s="7">
        <v>425.72860008834829</v>
      </c>
      <c r="BG73" s="43">
        <v>1884.1060919079493</v>
      </c>
      <c r="BH73" s="7">
        <v>61.856449124775274</v>
      </c>
      <c r="BI73" s="7">
        <v>25.186174162333558</v>
      </c>
      <c r="BK73" s="7">
        <v>963.98229432055768</v>
      </c>
      <c r="BL73" s="7">
        <v>708.45294321060726</v>
      </c>
      <c r="BM73" s="7">
        <v>426.66412423055442</v>
      </c>
      <c r="BN73" s="43">
        <v>2099.1140493917701</v>
      </c>
      <c r="BO73" s="7">
        <v>69.605022804814396</v>
      </c>
      <c r="BP73" s="7">
        <v>28.496845920479451</v>
      </c>
      <c r="BR73" s="45">
        <v>80</v>
      </c>
      <c r="BS73" s="44">
        <f t="shared" si="9"/>
        <v>33.333333333333336</v>
      </c>
      <c r="BT73" s="7">
        <v>735.576104276102</v>
      </c>
      <c r="BU73" s="7">
        <v>885.94439742634836</v>
      </c>
      <c r="BV73" s="7">
        <v>425.01442173164463</v>
      </c>
      <c r="BW73" s="43">
        <v>2046.6584398765087</v>
      </c>
      <c r="BX73" s="7">
        <v>66.396380115213844</v>
      </c>
      <c r="BY73" s="7">
        <v>27.252046831068483</v>
      </c>
      <c r="CA73" s="7">
        <v>1043.9683282397591</v>
      </c>
      <c r="CB73" s="7">
        <v>885.66101266003238</v>
      </c>
      <c r="CC73" s="7">
        <v>425.72860008834829</v>
      </c>
      <c r="CD73" s="43">
        <v>2355.4277257351559</v>
      </c>
      <c r="CE73" s="7">
        <v>77.699004577275872</v>
      </c>
      <c r="CF73" s="7">
        <v>31.673316666151013</v>
      </c>
      <c r="CH73" s="7">
        <v>1338.613765016835</v>
      </c>
      <c r="CI73" s="7">
        <v>885.58235695665508</v>
      </c>
      <c r="CJ73" s="7">
        <v>426.66412423055442</v>
      </c>
      <c r="CK73" s="43">
        <v>2650.6954713575219</v>
      </c>
      <c r="CL73" s="7">
        <v>88.158537090344851</v>
      </c>
      <c r="CM73" s="7">
        <v>36.07152329509546</v>
      </c>
      <c r="CO73" s="45">
        <v>80</v>
      </c>
      <c r="CP73" s="44">
        <f t="shared" si="10"/>
        <v>33.333333333333336</v>
      </c>
      <c r="CQ73" s="7">
        <v>809.84350064369744</v>
      </c>
      <c r="CR73" s="7">
        <v>1063.4019336499225</v>
      </c>
      <c r="CS73" s="7">
        <v>425.01442173164463</v>
      </c>
      <c r="CT73" s="43">
        <v>2298.2071734049287</v>
      </c>
      <c r="CU73" s="7">
        <v>74.861046564886266</v>
      </c>
      <c r="CV73" s="7">
        <v>30.460196434296645</v>
      </c>
      <c r="CX73" s="7">
        <v>1170.8260521204234</v>
      </c>
      <c r="CY73" s="7">
        <v>1062.8814296118398</v>
      </c>
      <c r="CZ73" s="7">
        <v>425.72860008834829</v>
      </c>
      <c r="DA73" s="43">
        <v>2659.0695545121198</v>
      </c>
      <c r="DB73" s="7">
        <v>87.888436002271717</v>
      </c>
      <c r="DC73" s="7">
        <v>35.946217055307855</v>
      </c>
      <c r="DE73" s="7">
        <v>1518.8418654683142</v>
      </c>
      <c r="DF73" s="7">
        <v>1062.4419198197907</v>
      </c>
      <c r="DG73" s="7">
        <v>426.66412423055442</v>
      </c>
      <c r="DH73" s="43">
        <v>3008.0522254482257</v>
      </c>
      <c r="DI73" s="7">
        <v>100.4462538329808</v>
      </c>
      <c r="DJ73" s="7">
        <v>40.901216644717401</v>
      </c>
      <c r="DL73" s="45">
        <v>80</v>
      </c>
      <c r="DM73" s="44">
        <f t="shared" si="11"/>
        <v>33.333333333333336</v>
      </c>
      <c r="DN73" s="7">
        <v>884.2451929884171</v>
      </c>
      <c r="DO73" s="7">
        <v>1240.5837158867</v>
      </c>
      <c r="DP73" s="7">
        <v>425.01442173164463</v>
      </c>
      <c r="DQ73" s="43">
        <v>2549.4946521603806</v>
      </c>
      <c r="DR73" s="7">
        <v>83.238809506770991</v>
      </c>
      <c r="DS73" s="7">
        <v>33.923953240693393</v>
      </c>
      <c r="DU73" s="7">
        <v>1297.3700390906131</v>
      </c>
      <c r="DV73" s="7">
        <v>1239.9960317400041</v>
      </c>
      <c r="DW73" s="7">
        <v>425.72860008834829</v>
      </c>
      <c r="DX73" s="43">
        <v>2963.2495603146426</v>
      </c>
      <c r="DY73" s="7">
        <v>98.142906752260046</v>
      </c>
      <c r="DZ73" s="7">
        <v>40.025867871187607</v>
      </c>
      <c r="EB73" s="7">
        <v>1699.1934301086771</v>
      </c>
      <c r="EC73" s="7">
        <v>1239.6789516602746</v>
      </c>
      <c r="ED73" s="7">
        <v>426.66412423055442</v>
      </c>
      <c r="EE73" s="43">
        <v>3365.3027971079864</v>
      </c>
      <c r="EF73" s="7">
        <v>112.57221639794201</v>
      </c>
      <c r="EG73" s="7">
        <v>45.964025646424545</v>
      </c>
    </row>
    <row r="74" spans="1:137" x14ac:dyDescent="0.25">
      <c r="A74" s="45">
        <v>81</v>
      </c>
      <c r="B74" s="44">
        <f t="shared" si="6"/>
        <v>33.75</v>
      </c>
      <c r="C74" s="7">
        <v>273.07850057632845</v>
      </c>
      <c r="D74" s="7">
        <v>358.64837470052657</v>
      </c>
      <c r="E74" s="7">
        <v>430.26726546306037</v>
      </c>
      <c r="F74" s="43">
        <v>1062.0518306444565</v>
      </c>
      <c r="G74" s="7">
        <v>33.3461087396932</v>
      </c>
      <c r="H74" s="7">
        <v>13.560364030426587</v>
      </c>
      <c r="J74" s="7">
        <v>331.8456097135055</v>
      </c>
      <c r="K74" s="7">
        <v>358.45215476002016</v>
      </c>
      <c r="L74" s="7">
        <v>430.90515153479868</v>
      </c>
      <c r="M74" s="43">
        <v>1121.2504389201749</v>
      </c>
      <c r="N74" s="7">
        <v>35.84190999007722</v>
      </c>
      <c r="O74" s="7">
        <v>14.53420195777192</v>
      </c>
      <c r="Q74" s="7">
        <v>412.75170034802449</v>
      </c>
      <c r="R74" s="7">
        <v>358.32432034827809</v>
      </c>
      <c r="S74" s="7">
        <v>431.7544210655152</v>
      </c>
      <c r="T74" s="43">
        <v>1202.8057584427243</v>
      </c>
      <c r="U74" s="7">
        <v>38.874033090457758</v>
      </c>
      <c r="V74" s="7">
        <v>15.759251379708944</v>
      </c>
      <c r="X74" s="45">
        <v>81</v>
      </c>
      <c r="Y74" s="44">
        <f t="shared" si="7"/>
        <v>33.75</v>
      </c>
      <c r="Z74" s="7">
        <v>409.15399565815346</v>
      </c>
      <c r="AA74" s="7">
        <v>538.06460915485172</v>
      </c>
      <c r="AB74" s="7">
        <v>430.26726546306037</v>
      </c>
      <c r="AC74" s="43">
        <v>1377.3591042575467</v>
      </c>
      <c r="AD74" s="7">
        <v>43.456203769852195</v>
      </c>
      <c r="AE74" s="7">
        <v>17.932735856281788</v>
      </c>
      <c r="AG74" s="7">
        <v>545.34287541919821</v>
      </c>
      <c r="AH74" s="7">
        <v>537.70180297365641</v>
      </c>
      <c r="AI74" s="7">
        <v>430.82585938518247</v>
      </c>
      <c r="AJ74" s="43">
        <v>1513.8416367467287</v>
      </c>
      <c r="AK74" s="7">
        <v>48.931312556534024</v>
      </c>
      <c r="AL74" s="7">
        <v>19.923651468572761</v>
      </c>
      <c r="AN74" s="7">
        <v>692.9242289405172</v>
      </c>
      <c r="AO74" s="7">
        <v>537.5686911551187</v>
      </c>
      <c r="AP74" s="7">
        <v>431.7544210655152</v>
      </c>
      <c r="AQ74" s="43">
        <v>1661.9024696181807</v>
      </c>
      <c r="AR74" s="7">
        <v>54.057858855443556</v>
      </c>
      <c r="AS74" s="7">
        <v>22.072550579090819</v>
      </c>
      <c r="AU74" s="45">
        <v>81</v>
      </c>
      <c r="AV74" s="44">
        <f t="shared" si="8"/>
        <v>33.75</v>
      </c>
      <c r="AW74" s="7">
        <v>545.23762280139044</v>
      </c>
      <c r="AX74" s="7">
        <v>717.39295157387755</v>
      </c>
      <c r="AY74" s="7">
        <v>430.26726546306037</v>
      </c>
      <c r="AZ74" s="43">
        <v>1692.9082261630217</v>
      </c>
      <c r="BA74" s="7">
        <v>53.816937291418441</v>
      </c>
      <c r="BB74" s="7">
        <v>21.89174486955654</v>
      </c>
      <c r="BD74" s="7">
        <v>756.74323373996231</v>
      </c>
      <c r="BE74" s="7">
        <v>717.0024214720811</v>
      </c>
      <c r="BF74" s="7">
        <v>430.90515153479868</v>
      </c>
      <c r="BG74" s="43">
        <v>1904.7487386667115</v>
      </c>
      <c r="BH74" s="7">
        <v>61.470763354398002</v>
      </c>
      <c r="BI74" s="7">
        <v>25.030618912505211</v>
      </c>
      <c r="BK74" s="7">
        <v>972.72860602674655</v>
      </c>
      <c r="BL74" s="7">
        <v>716.8655394138882</v>
      </c>
      <c r="BM74" s="7">
        <v>431.7544210655152</v>
      </c>
      <c r="BN74" s="43">
        <v>2121.3613834512125</v>
      </c>
      <c r="BO74" s="7">
        <v>69.068710301457003</v>
      </c>
      <c r="BP74" s="7">
        <v>28.279086676403722</v>
      </c>
      <c r="BR74" s="45">
        <v>81</v>
      </c>
      <c r="BS74" s="44">
        <f t="shared" si="9"/>
        <v>33.75</v>
      </c>
      <c r="BT74" s="7">
        <v>742.78552173495359</v>
      </c>
      <c r="BU74" s="7">
        <v>896.52368761354796</v>
      </c>
      <c r="BV74" s="7">
        <v>430.26726546306037</v>
      </c>
      <c r="BW74" s="43">
        <v>2069.6999280650462</v>
      </c>
      <c r="BX74" s="7">
        <v>66.064534199716491</v>
      </c>
      <c r="BY74" s="7">
        <v>27.119031389293148</v>
      </c>
      <c r="CA74" s="7">
        <v>1053.8783242931804</v>
      </c>
      <c r="CB74" s="7">
        <v>896.205970859687</v>
      </c>
      <c r="CC74" s="7">
        <v>430.90515153479868</v>
      </c>
      <c r="CD74" s="43">
        <v>2381.0569793595123</v>
      </c>
      <c r="CE74" s="7">
        <v>77.204929103727409</v>
      </c>
      <c r="CF74" s="7">
        <v>31.471351403222535</v>
      </c>
      <c r="CH74" s="7">
        <v>1351.0381310369585</v>
      </c>
      <c r="CI74" s="7">
        <v>896.09567849846189</v>
      </c>
      <c r="CJ74" s="7">
        <v>431.7544210655152</v>
      </c>
      <c r="CK74" s="43">
        <v>2678.7218995419021</v>
      </c>
      <c r="CL74" s="7">
        <v>87.487378958211821</v>
      </c>
      <c r="CM74" s="7">
        <v>35.797997527798366</v>
      </c>
      <c r="CO74" s="45">
        <v>81</v>
      </c>
      <c r="CP74" s="44">
        <f t="shared" si="10"/>
        <v>33.75</v>
      </c>
      <c r="CQ74" s="7">
        <v>817.6260003383577</v>
      </c>
      <c r="CR74" s="7">
        <v>1076.098408928503</v>
      </c>
      <c r="CS74" s="7">
        <v>430.26726546306037</v>
      </c>
      <c r="CT74" s="43">
        <v>2323.939410259658</v>
      </c>
      <c r="CU74" s="7">
        <v>74.471792591874632</v>
      </c>
      <c r="CV74" s="7">
        <v>30.301439993324319</v>
      </c>
      <c r="CX74" s="7">
        <v>1181.7320805540085</v>
      </c>
      <c r="CY74" s="7">
        <v>1075.5359184305139</v>
      </c>
      <c r="CZ74" s="7">
        <v>430.90515153479868</v>
      </c>
      <c r="DA74" s="43">
        <v>2687.8044195885805</v>
      </c>
      <c r="DB74" s="7">
        <v>87.305217321830057</v>
      </c>
      <c r="DC74" s="7">
        <v>35.709497041248824</v>
      </c>
      <c r="DE74" s="7">
        <v>1532.6934570159569</v>
      </c>
      <c r="DF74" s="7">
        <v>1075.0551900235287</v>
      </c>
      <c r="DG74" s="7">
        <v>431.7544210655152</v>
      </c>
      <c r="DH74" s="43">
        <v>3039.6114654520688</v>
      </c>
      <c r="DI74" s="7">
        <v>99.654304063644688</v>
      </c>
      <c r="DJ74" s="7">
        <v>40.577011299961399</v>
      </c>
      <c r="DL74" s="45">
        <v>81</v>
      </c>
      <c r="DM74" s="44">
        <f t="shared" si="11"/>
        <v>33.75</v>
      </c>
      <c r="DN74" s="7">
        <v>892.60649496582869</v>
      </c>
      <c r="DO74" s="7">
        <v>1255.3962793212459</v>
      </c>
      <c r="DP74" s="7">
        <v>430.26726546306037</v>
      </c>
      <c r="DQ74" s="43">
        <v>2577.914496256124</v>
      </c>
      <c r="DR74" s="7">
        <v>82.791108061564898</v>
      </c>
      <c r="DS74" s="7">
        <v>33.739694627226328</v>
      </c>
      <c r="DU74" s="7">
        <v>1309.2695002547048</v>
      </c>
      <c r="DV74" s="7">
        <v>1254.7608336871849</v>
      </c>
      <c r="DW74" s="7">
        <v>430.90515153479868</v>
      </c>
      <c r="DX74" s="43">
        <v>2995.0915939769102</v>
      </c>
      <c r="DY74" s="7">
        <v>97.473197636414625</v>
      </c>
      <c r="DZ74" s="7">
        <v>39.7516093974928</v>
      </c>
      <c r="EB74" s="7">
        <v>1714.4746324408991</v>
      </c>
      <c r="EC74" s="7">
        <v>1254.3971578190371</v>
      </c>
      <c r="ED74" s="7">
        <v>431.7544210655152</v>
      </c>
      <c r="EE74" s="43">
        <v>3400.3882491394033</v>
      </c>
      <c r="EF74" s="7">
        <v>111.65803696420375</v>
      </c>
      <c r="EG74" s="7">
        <v>45.588480114910858</v>
      </c>
    </row>
    <row r="75" spans="1:137" x14ac:dyDescent="0.25">
      <c r="A75" s="45">
        <v>82</v>
      </c>
      <c r="B75" s="44">
        <f t="shared" si="6"/>
        <v>34.166666666666671</v>
      </c>
      <c r="C75" s="7">
        <v>275.96949000367749</v>
      </c>
      <c r="D75" s="7">
        <v>362.8775946550993</v>
      </c>
      <c r="E75" s="7">
        <v>435.52010919447611</v>
      </c>
      <c r="F75" s="43">
        <v>1074.4246872519157</v>
      </c>
      <c r="G75" s="7">
        <v>33.232583244570236</v>
      </c>
      <c r="H75" s="7">
        <v>13.5117640674158</v>
      </c>
      <c r="J75" s="7">
        <v>334.99180780162169</v>
      </c>
      <c r="K75" s="7">
        <v>362.67042280195295</v>
      </c>
      <c r="L75" s="7">
        <v>436.08170298124912</v>
      </c>
      <c r="M75" s="43">
        <v>1133.7908695626822</v>
      </c>
      <c r="N75" s="7">
        <v>35.649567871534146</v>
      </c>
      <c r="O75" s="7">
        <v>14.454715407669909</v>
      </c>
      <c r="Q75" s="7">
        <v>416.39698487188292</v>
      </c>
      <c r="R75" s="7">
        <v>362.52771171075858</v>
      </c>
      <c r="S75" s="7">
        <v>436.84471790047604</v>
      </c>
      <c r="T75" s="43">
        <v>1215.7438017784507</v>
      </c>
      <c r="U75" s="7">
        <v>38.598663695831036</v>
      </c>
      <c r="V75" s="7">
        <v>15.646642592763358</v>
      </c>
      <c r="X75" s="45">
        <v>82</v>
      </c>
      <c r="Y75" s="44">
        <f t="shared" si="7"/>
        <v>34.166666666666671</v>
      </c>
      <c r="Z75" s="7">
        <v>413.26599343813677</v>
      </c>
      <c r="AA75" s="7">
        <v>544.41475276899098</v>
      </c>
      <c r="AB75" s="7">
        <v>435.52010919447611</v>
      </c>
      <c r="AC75" s="43">
        <v>1393.0689106359987</v>
      </c>
      <c r="AD75" s="7">
        <v>43.270576961011741</v>
      </c>
      <c r="AE75" s="7">
        <v>17.858495523588079</v>
      </c>
      <c r="AG75" s="7">
        <v>550.32839027838111</v>
      </c>
      <c r="AH75" s="7">
        <v>544.02890409930183</v>
      </c>
      <c r="AI75" s="7">
        <v>436.01154996557563</v>
      </c>
      <c r="AJ75" s="43">
        <v>1530.3339121164447</v>
      </c>
      <c r="AK75" s="7">
        <v>48.61266114305441</v>
      </c>
      <c r="AL75" s="7">
        <v>19.793295887836905</v>
      </c>
      <c r="AN75" s="7">
        <v>699.12460467132212</v>
      </c>
      <c r="AO75" s="7">
        <v>543.87334371426095</v>
      </c>
      <c r="AP75" s="7">
        <v>436.84471790047604</v>
      </c>
      <c r="AQ75" s="43">
        <v>1679.4965758776311</v>
      </c>
      <c r="AR75" s="7">
        <v>53.650567806559238</v>
      </c>
      <c r="AS75" s="7">
        <v>21.905846595623629</v>
      </c>
      <c r="AU75" s="45">
        <v>82</v>
      </c>
      <c r="AV75" s="44">
        <f t="shared" si="8"/>
        <v>34.166666666666671</v>
      </c>
      <c r="AW75" s="7">
        <v>550.57351445164511</v>
      </c>
      <c r="AX75" s="7">
        <v>725.86042821164597</v>
      </c>
      <c r="AY75" s="7">
        <v>435.52010919447611</v>
      </c>
      <c r="AZ75" s="43">
        <v>1711.9572025925081</v>
      </c>
      <c r="BA75" s="7">
        <v>53.561788553164121</v>
      </c>
      <c r="BB75" s="7">
        <v>21.78519033850306</v>
      </c>
      <c r="BD75" s="7">
        <v>763.77000884488871</v>
      </c>
      <c r="BE75" s="7">
        <v>725.44035314532812</v>
      </c>
      <c r="BF75" s="7">
        <v>436.08170298124912</v>
      </c>
      <c r="BG75" s="43">
        <v>1925.3913854254733</v>
      </c>
      <c r="BH75" s="7">
        <v>61.085077584020731</v>
      </c>
      <c r="BI75" s="7">
        <v>24.875063662676865</v>
      </c>
      <c r="BK75" s="7">
        <v>981.47491773293564</v>
      </c>
      <c r="BL75" s="7">
        <v>725.27813561716914</v>
      </c>
      <c r="BM75" s="7">
        <v>436.84471790047604</v>
      </c>
      <c r="BN75" s="43">
        <v>2143.608717510655</v>
      </c>
      <c r="BO75" s="7">
        <v>68.532397798099623</v>
      </c>
      <c r="BP75" s="7">
        <v>28.061327432327992</v>
      </c>
      <c r="BR75" s="45">
        <v>82</v>
      </c>
      <c r="BS75" s="44">
        <f t="shared" si="9"/>
        <v>34.166666666666671</v>
      </c>
      <c r="BT75" s="7">
        <v>749.99493919380529</v>
      </c>
      <c r="BU75" s="7">
        <v>907.10297780074768</v>
      </c>
      <c r="BV75" s="7">
        <v>435.52010919447611</v>
      </c>
      <c r="BW75" s="43">
        <v>2092.7414162535842</v>
      </c>
      <c r="BX75" s="7">
        <v>65.732688284219151</v>
      </c>
      <c r="BY75" s="7">
        <v>26.986015947517814</v>
      </c>
      <c r="CA75" s="7">
        <v>1063.7883203466017</v>
      </c>
      <c r="CB75" s="7">
        <v>906.75092905934162</v>
      </c>
      <c r="CC75" s="7">
        <v>436.08170298124912</v>
      </c>
      <c r="CD75" s="43">
        <v>2406.6862329838686</v>
      </c>
      <c r="CE75" s="7">
        <v>76.710853630178974</v>
      </c>
      <c r="CF75" s="7">
        <v>31.269386140294056</v>
      </c>
      <c r="CH75" s="7">
        <v>1363.4624970570821</v>
      </c>
      <c r="CI75" s="7">
        <v>906.60900004026871</v>
      </c>
      <c r="CJ75" s="7">
        <v>436.84471790047604</v>
      </c>
      <c r="CK75" s="43">
        <v>2706.7483277262822</v>
      </c>
      <c r="CL75" s="7">
        <v>86.816220826078791</v>
      </c>
      <c r="CM75" s="7">
        <v>35.524471760501271</v>
      </c>
      <c r="CO75" s="45">
        <v>82</v>
      </c>
      <c r="CP75" s="44">
        <f t="shared" si="10"/>
        <v>34.166666666666671</v>
      </c>
      <c r="CQ75" s="7">
        <v>825.40850003301807</v>
      </c>
      <c r="CR75" s="7">
        <v>1088.7948842070837</v>
      </c>
      <c r="CS75" s="7">
        <v>435.52010919447611</v>
      </c>
      <c r="CT75" s="43">
        <v>2349.6716471143864</v>
      </c>
      <c r="CU75" s="7">
        <v>74.082538618862998</v>
      </c>
      <c r="CV75" s="7">
        <v>30.142683552351997</v>
      </c>
      <c r="CX75" s="7">
        <v>1192.6381089875936</v>
      </c>
      <c r="CY75" s="7">
        <v>1088.190407249188</v>
      </c>
      <c r="CZ75" s="7">
        <v>436.08170298124912</v>
      </c>
      <c r="DA75" s="43">
        <v>2716.5392846650402</v>
      </c>
      <c r="DB75" s="7">
        <v>86.72199864138841</v>
      </c>
      <c r="DC75" s="7">
        <v>35.472777027189807</v>
      </c>
      <c r="DE75" s="7">
        <v>1546.5450485635995</v>
      </c>
      <c r="DF75" s="7">
        <v>1087.6684602272667</v>
      </c>
      <c r="DG75" s="7">
        <v>436.84471790047604</v>
      </c>
      <c r="DH75" s="43">
        <v>3071.170705455912</v>
      </c>
      <c r="DI75" s="7">
        <v>98.862354294308588</v>
      </c>
      <c r="DJ75" s="7">
        <v>40.252805955205389</v>
      </c>
      <c r="DL75" s="45">
        <v>82</v>
      </c>
      <c r="DM75" s="44">
        <f t="shared" si="11"/>
        <v>34.166666666666671</v>
      </c>
      <c r="DN75" s="7">
        <v>900.96779694324027</v>
      </c>
      <c r="DO75" s="7">
        <v>1270.2088427557919</v>
      </c>
      <c r="DP75" s="7">
        <v>435.52010919447611</v>
      </c>
      <c r="DQ75" s="43">
        <v>2606.3343403518675</v>
      </c>
      <c r="DR75" s="7">
        <v>82.343406616358834</v>
      </c>
      <c r="DS75" s="7">
        <v>33.555436013759248</v>
      </c>
      <c r="DU75" s="7">
        <v>1321.1689614187962</v>
      </c>
      <c r="DV75" s="7">
        <v>1269.5256356343657</v>
      </c>
      <c r="DW75" s="7">
        <v>436.08170298124912</v>
      </c>
      <c r="DX75" s="43">
        <v>3026.9336276391778</v>
      </c>
      <c r="DY75" s="7">
        <v>96.803488520569218</v>
      </c>
      <c r="DZ75" s="7">
        <v>39.477350923797999</v>
      </c>
      <c r="EB75" s="7">
        <v>1729.755834773121</v>
      </c>
      <c r="EC75" s="7">
        <v>1269.1153639777999</v>
      </c>
      <c r="ED75" s="7">
        <v>436.84471790047604</v>
      </c>
      <c r="EE75" s="43">
        <v>3435.4737011708212</v>
      </c>
      <c r="EF75" s="7">
        <v>110.74385753046548</v>
      </c>
      <c r="EG75" s="7">
        <v>45.212934583397171</v>
      </c>
    </row>
    <row r="76" spans="1:137" x14ac:dyDescent="0.25">
      <c r="A76" s="45">
        <v>83</v>
      </c>
      <c r="B76" s="44">
        <f t="shared" si="6"/>
        <v>34.583333333333336</v>
      </c>
      <c r="C76" s="7">
        <v>278.86047943102653</v>
      </c>
      <c r="D76" s="7">
        <v>367.10681460967203</v>
      </c>
      <c r="E76" s="7">
        <v>440.77295292589179</v>
      </c>
      <c r="F76" s="43">
        <v>1086.7975438593744</v>
      </c>
      <c r="G76" s="7">
        <v>33.119057749447272</v>
      </c>
      <c r="H76" s="7">
        <v>13.463164104405013</v>
      </c>
      <c r="J76" s="7">
        <v>338.13800588973788</v>
      </c>
      <c r="K76" s="7">
        <v>366.88869084388574</v>
      </c>
      <c r="L76" s="7">
        <v>441.25825442769957</v>
      </c>
      <c r="M76" s="43">
        <v>1146.3313002051893</v>
      </c>
      <c r="N76" s="7">
        <v>35.457225752991079</v>
      </c>
      <c r="O76" s="7">
        <v>14.375228857567896</v>
      </c>
      <c r="Q76" s="7">
        <v>420.0422693957413</v>
      </c>
      <c r="R76" s="7">
        <v>366.73110307323907</v>
      </c>
      <c r="S76" s="7">
        <v>441.93501473543682</v>
      </c>
      <c r="T76" s="43">
        <v>1228.6818451141771</v>
      </c>
      <c r="U76" s="7">
        <v>38.323294301204328</v>
      </c>
      <c r="V76" s="7">
        <v>15.534033805817774</v>
      </c>
      <c r="X76" s="45">
        <v>83</v>
      </c>
      <c r="Y76" s="44">
        <f t="shared" si="7"/>
        <v>34.583333333333336</v>
      </c>
      <c r="Z76" s="7">
        <v>417.37799121812003</v>
      </c>
      <c r="AA76" s="7">
        <v>550.76489638313024</v>
      </c>
      <c r="AB76" s="7">
        <v>440.77295292589179</v>
      </c>
      <c r="AC76" s="43">
        <v>1408.7787170144509</v>
      </c>
      <c r="AD76" s="7">
        <v>43.084950152171281</v>
      </c>
      <c r="AE76" s="7">
        <v>17.78425519089437</v>
      </c>
      <c r="AG76" s="7">
        <v>555.31390513756401</v>
      </c>
      <c r="AH76" s="7">
        <v>550.35600522494724</v>
      </c>
      <c r="AI76" s="7">
        <v>441.19724054596878</v>
      </c>
      <c r="AJ76" s="43">
        <v>1546.8261874861607</v>
      </c>
      <c r="AK76" s="7">
        <v>48.294009729574803</v>
      </c>
      <c r="AL76" s="7">
        <v>19.662940307101046</v>
      </c>
      <c r="AN76" s="7">
        <v>705.32498040212715</v>
      </c>
      <c r="AO76" s="7">
        <v>550.1779962734031</v>
      </c>
      <c r="AP76" s="7">
        <v>441.93501473543682</v>
      </c>
      <c r="AQ76" s="43">
        <v>1697.0906821370816</v>
      </c>
      <c r="AR76" s="7">
        <v>53.24327675767492</v>
      </c>
      <c r="AS76" s="7">
        <v>21.739142612156442</v>
      </c>
      <c r="AU76" s="45">
        <v>83</v>
      </c>
      <c r="AV76" s="44">
        <f t="shared" si="8"/>
        <v>34.583333333333336</v>
      </c>
      <c r="AW76" s="7">
        <v>555.90940610189978</v>
      </c>
      <c r="AX76" s="7">
        <v>734.32790484941461</v>
      </c>
      <c r="AY76" s="7">
        <v>440.77295292589179</v>
      </c>
      <c r="AZ76" s="43">
        <v>1731.0061790219945</v>
      </c>
      <c r="BA76" s="7">
        <v>53.306639814909794</v>
      </c>
      <c r="BB76" s="7">
        <v>21.678635807449581</v>
      </c>
      <c r="BD76" s="7">
        <v>770.79678394981534</v>
      </c>
      <c r="BE76" s="7">
        <v>733.87828481857514</v>
      </c>
      <c r="BF76" s="7">
        <v>441.25825442769957</v>
      </c>
      <c r="BG76" s="43">
        <v>1946.0340321842355</v>
      </c>
      <c r="BH76" s="7">
        <v>60.699391813643459</v>
      </c>
      <c r="BI76" s="7">
        <v>24.719508412848519</v>
      </c>
      <c r="BK76" s="7">
        <v>990.2212294391245</v>
      </c>
      <c r="BL76" s="7">
        <v>733.69073182045008</v>
      </c>
      <c r="BM76" s="7">
        <v>441.93501473543682</v>
      </c>
      <c r="BN76" s="43">
        <v>2165.8560515700974</v>
      </c>
      <c r="BO76" s="7">
        <v>67.99608529474223</v>
      </c>
      <c r="BP76" s="7">
        <v>27.843568188252263</v>
      </c>
      <c r="BR76" s="45">
        <v>83</v>
      </c>
      <c r="BS76" s="44">
        <f t="shared" si="9"/>
        <v>34.583333333333336</v>
      </c>
      <c r="BT76" s="7">
        <v>757.204356652657</v>
      </c>
      <c r="BU76" s="7">
        <v>917.6822679879474</v>
      </c>
      <c r="BV76" s="7">
        <v>440.77295292589179</v>
      </c>
      <c r="BW76" s="43">
        <v>2115.7829044421214</v>
      </c>
      <c r="BX76" s="7">
        <v>65.400842368721797</v>
      </c>
      <c r="BY76" s="7">
        <v>26.853000505742482</v>
      </c>
      <c r="CA76" s="7">
        <v>1073.698316400023</v>
      </c>
      <c r="CB76" s="7">
        <v>917.29588725899623</v>
      </c>
      <c r="CC76" s="7">
        <v>441.25825442769957</v>
      </c>
      <c r="CD76" s="43">
        <v>2432.315486608225</v>
      </c>
      <c r="CE76" s="7">
        <v>76.216778156630511</v>
      </c>
      <c r="CF76" s="7">
        <v>31.067420877365574</v>
      </c>
      <c r="CH76" s="7">
        <v>1375.8868630772058</v>
      </c>
      <c r="CI76" s="7">
        <v>917.12232158207553</v>
      </c>
      <c r="CJ76" s="7">
        <v>441.93501473543682</v>
      </c>
      <c r="CK76" s="43">
        <v>2734.774755910662</v>
      </c>
      <c r="CL76" s="7">
        <v>86.145062693945761</v>
      </c>
      <c r="CM76" s="7">
        <v>35.250945993204184</v>
      </c>
      <c r="CO76" s="45">
        <v>83</v>
      </c>
      <c r="CP76" s="44">
        <f t="shared" si="10"/>
        <v>34.583333333333336</v>
      </c>
      <c r="CQ76" s="7">
        <v>833.19099972767845</v>
      </c>
      <c r="CR76" s="7">
        <v>1101.4913594856639</v>
      </c>
      <c r="CS76" s="7">
        <v>440.77295292589179</v>
      </c>
      <c r="CT76" s="43">
        <v>2375.4038839691148</v>
      </c>
      <c r="CU76" s="7">
        <v>73.693284645851378</v>
      </c>
      <c r="CV76" s="7">
        <v>29.983927111379671</v>
      </c>
      <c r="CX76" s="7">
        <v>1203.5441374211787</v>
      </c>
      <c r="CY76" s="7">
        <v>1100.8448960678618</v>
      </c>
      <c r="CZ76" s="7">
        <v>441.25825442769957</v>
      </c>
      <c r="DA76" s="43">
        <v>2745.2741497415009</v>
      </c>
      <c r="DB76" s="7">
        <v>86.138779960946749</v>
      </c>
      <c r="DC76" s="7">
        <v>35.236057013130775</v>
      </c>
      <c r="DE76" s="7">
        <v>1560.3966401112423</v>
      </c>
      <c r="DF76" s="7">
        <v>1100.2817304310049</v>
      </c>
      <c r="DG76" s="7">
        <v>441.93501473543682</v>
      </c>
      <c r="DH76" s="43">
        <v>3102.7299454597551</v>
      </c>
      <c r="DI76" s="7">
        <v>98.070404524972474</v>
      </c>
      <c r="DJ76" s="7">
        <v>39.928600610449379</v>
      </c>
      <c r="DL76" s="45">
        <v>83</v>
      </c>
      <c r="DM76" s="44">
        <f t="shared" si="11"/>
        <v>34.583333333333336</v>
      </c>
      <c r="DN76" s="7">
        <v>909.32909892065186</v>
      </c>
      <c r="DO76" s="7">
        <v>1285.021406190338</v>
      </c>
      <c r="DP76" s="7">
        <v>440.77295292589179</v>
      </c>
      <c r="DQ76" s="43">
        <v>2634.7541844476118</v>
      </c>
      <c r="DR76" s="7">
        <v>81.895705171152741</v>
      </c>
      <c r="DS76" s="7">
        <v>33.371177400292183</v>
      </c>
      <c r="DU76" s="7">
        <v>1333.0684225828877</v>
      </c>
      <c r="DV76" s="7">
        <v>1284.2904375815465</v>
      </c>
      <c r="DW76" s="7">
        <v>441.25825442769957</v>
      </c>
      <c r="DX76" s="43">
        <v>3058.7756613014453</v>
      </c>
      <c r="DY76" s="7">
        <v>96.133779404723811</v>
      </c>
      <c r="DZ76" s="7">
        <v>39.203092450103192</v>
      </c>
      <c r="EB76" s="7">
        <v>1745.037037105343</v>
      </c>
      <c r="EC76" s="7">
        <v>1283.8335701365625</v>
      </c>
      <c r="ED76" s="7">
        <v>441.93501473543682</v>
      </c>
      <c r="EE76" s="43">
        <v>3470.5591532022381</v>
      </c>
      <c r="EF76" s="7">
        <v>109.82967809672721</v>
      </c>
      <c r="EG76" s="7">
        <v>44.837389051883484</v>
      </c>
    </row>
    <row r="77" spans="1:137" x14ac:dyDescent="0.25">
      <c r="A77" s="45">
        <v>84</v>
      </c>
      <c r="B77" s="44">
        <f t="shared" si="6"/>
        <v>35</v>
      </c>
      <c r="C77" s="7">
        <v>281.75146885837557</v>
      </c>
      <c r="D77" s="7">
        <v>371.33603456424487</v>
      </c>
      <c r="E77" s="7">
        <v>446.02579665730752</v>
      </c>
      <c r="F77" s="43">
        <v>1099.1704004668334</v>
      </c>
      <c r="G77" s="7">
        <v>33.005532254324308</v>
      </c>
      <c r="H77" s="7">
        <v>13.414564141394226</v>
      </c>
      <c r="J77" s="7">
        <v>341.28420397785413</v>
      </c>
      <c r="K77" s="7">
        <v>371.10695888581853</v>
      </c>
      <c r="L77" s="7">
        <v>446.43480587414996</v>
      </c>
      <c r="M77" s="43">
        <v>1158.8717308476964</v>
      </c>
      <c r="N77" s="7">
        <v>35.264883634448012</v>
      </c>
      <c r="O77" s="7">
        <v>14.295742307465884</v>
      </c>
      <c r="Q77" s="7">
        <v>423.68755391959974</v>
      </c>
      <c r="R77" s="7">
        <v>370.93449443571956</v>
      </c>
      <c r="S77" s="7">
        <v>447.02531157039766</v>
      </c>
      <c r="T77" s="43">
        <v>1241.6198884499036</v>
      </c>
      <c r="U77" s="7">
        <v>38.047924906577606</v>
      </c>
      <c r="V77" s="7">
        <v>15.421425018872188</v>
      </c>
      <c r="X77" s="45">
        <v>84</v>
      </c>
      <c r="Y77" s="44">
        <f t="shared" si="7"/>
        <v>35</v>
      </c>
      <c r="Z77" s="7">
        <v>421.48998899810334</v>
      </c>
      <c r="AA77" s="7">
        <v>557.11503999726949</v>
      </c>
      <c r="AB77" s="7">
        <v>446.02579665730752</v>
      </c>
      <c r="AC77" s="43">
        <v>1424.4885233929028</v>
      </c>
      <c r="AD77" s="7">
        <v>42.899323343330821</v>
      </c>
      <c r="AE77" s="7">
        <v>17.710014858200658</v>
      </c>
      <c r="AG77" s="7">
        <v>560.29941999674679</v>
      </c>
      <c r="AH77" s="7">
        <v>556.68310635059265</v>
      </c>
      <c r="AI77" s="7">
        <v>446.38293112636194</v>
      </c>
      <c r="AJ77" s="43">
        <v>1563.3184628558768</v>
      </c>
      <c r="AK77" s="7">
        <v>47.975358316095196</v>
      </c>
      <c r="AL77" s="7">
        <v>19.532584726365187</v>
      </c>
      <c r="AN77" s="7">
        <v>711.52535613293207</v>
      </c>
      <c r="AO77" s="7">
        <v>556.48264883254535</v>
      </c>
      <c r="AP77" s="7">
        <v>447.02531157039766</v>
      </c>
      <c r="AQ77" s="43">
        <v>1714.684788396532</v>
      </c>
      <c r="AR77" s="7">
        <v>52.835985708790595</v>
      </c>
      <c r="AS77" s="7">
        <v>21.572438628689255</v>
      </c>
      <c r="AU77" s="45">
        <v>84</v>
      </c>
      <c r="AV77" s="44">
        <f t="shared" si="8"/>
        <v>35</v>
      </c>
      <c r="AW77" s="7">
        <v>561.24529775215456</v>
      </c>
      <c r="AX77" s="7">
        <v>742.79538148718302</v>
      </c>
      <c r="AY77" s="7">
        <v>446.02579665730752</v>
      </c>
      <c r="AZ77" s="43">
        <v>1750.0551554514809</v>
      </c>
      <c r="BA77" s="7">
        <v>53.051491076655473</v>
      </c>
      <c r="BB77" s="7">
        <v>21.572081276396101</v>
      </c>
      <c r="BD77" s="7">
        <v>777.82355905474174</v>
      </c>
      <c r="BE77" s="7">
        <v>742.31621649182216</v>
      </c>
      <c r="BF77" s="7">
        <v>446.43480587414996</v>
      </c>
      <c r="BG77" s="43">
        <v>1966.6766789429976</v>
      </c>
      <c r="BH77" s="7">
        <v>60.313706043266194</v>
      </c>
      <c r="BI77" s="7">
        <v>24.563953163020177</v>
      </c>
      <c r="BK77" s="7">
        <v>998.96754114531359</v>
      </c>
      <c r="BL77" s="7">
        <v>742.10332802373102</v>
      </c>
      <c r="BM77" s="7">
        <v>447.02531157039766</v>
      </c>
      <c r="BN77" s="43">
        <v>2188.1033856295394</v>
      </c>
      <c r="BO77" s="7">
        <v>67.459772791384836</v>
      </c>
      <c r="BP77" s="7">
        <v>27.625808944176534</v>
      </c>
      <c r="BR77" s="45">
        <v>84</v>
      </c>
      <c r="BS77" s="44">
        <f t="shared" si="9"/>
        <v>35</v>
      </c>
      <c r="BT77" s="7">
        <v>764.4137741115087</v>
      </c>
      <c r="BU77" s="7">
        <v>928.26155817514712</v>
      </c>
      <c r="BV77" s="7">
        <v>446.02579665730752</v>
      </c>
      <c r="BW77" s="43">
        <v>2138.8243926306591</v>
      </c>
      <c r="BX77" s="7">
        <v>65.068996453224457</v>
      </c>
      <c r="BY77" s="7">
        <v>26.719985063967147</v>
      </c>
      <c r="CA77" s="7">
        <v>1083.6083124534443</v>
      </c>
      <c r="CB77" s="7">
        <v>927.84084545865085</v>
      </c>
      <c r="CC77" s="7">
        <v>446.43480587414996</v>
      </c>
      <c r="CD77" s="43">
        <v>2457.9447402325814</v>
      </c>
      <c r="CE77" s="7">
        <v>75.722702683082062</v>
      </c>
      <c r="CF77" s="7">
        <v>30.865455614437096</v>
      </c>
      <c r="CH77" s="7">
        <v>1388.3112290973295</v>
      </c>
      <c r="CI77" s="7">
        <v>927.63564312388235</v>
      </c>
      <c r="CJ77" s="7">
        <v>447.02531157039766</v>
      </c>
      <c r="CK77" s="43">
        <v>2762.8011840950421</v>
      </c>
      <c r="CL77" s="7">
        <v>85.473904561812731</v>
      </c>
      <c r="CM77" s="7">
        <v>34.977420225907096</v>
      </c>
      <c r="CO77" s="45">
        <v>84</v>
      </c>
      <c r="CP77" s="44">
        <f t="shared" si="10"/>
        <v>35</v>
      </c>
      <c r="CQ77" s="7">
        <v>840.9734994223387</v>
      </c>
      <c r="CR77" s="7">
        <v>1114.1878347642446</v>
      </c>
      <c r="CS77" s="7">
        <v>446.02579665730752</v>
      </c>
      <c r="CT77" s="43">
        <v>2401.1361208238441</v>
      </c>
      <c r="CU77" s="7">
        <v>73.30403067283973</v>
      </c>
      <c r="CV77" s="7">
        <v>29.825170670407346</v>
      </c>
      <c r="CX77" s="7">
        <v>1214.4501658547638</v>
      </c>
      <c r="CY77" s="7">
        <v>1113.4993848865358</v>
      </c>
      <c r="CZ77" s="7">
        <v>446.43480587414996</v>
      </c>
      <c r="DA77" s="43">
        <v>2774.0090148179615</v>
      </c>
      <c r="DB77" s="7">
        <v>85.555561280505088</v>
      </c>
      <c r="DC77" s="7">
        <v>34.999336999071751</v>
      </c>
      <c r="DE77" s="7">
        <v>1574.2482316588851</v>
      </c>
      <c r="DF77" s="7">
        <v>1112.8950006347429</v>
      </c>
      <c r="DG77" s="7">
        <v>447.02531157039766</v>
      </c>
      <c r="DH77" s="43">
        <v>3134.2891854635982</v>
      </c>
      <c r="DI77" s="7">
        <v>97.278454755636375</v>
      </c>
      <c r="DJ77" s="7">
        <v>39.60439526569337</v>
      </c>
      <c r="DL77" s="45">
        <v>84</v>
      </c>
      <c r="DM77" s="44">
        <f t="shared" si="11"/>
        <v>35</v>
      </c>
      <c r="DN77" s="7">
        <v>917.69040089806344</v>
      </c>
      <c r="DO77" s="7">
        <v>1299.8339696248838</v>
      </c>
      <c r="DP77" s="7">
        <v>446.02579665730752</v>
      </c>
      <c r="DQ77" s="43">
        <v>2663.1740285433552</v>
      </c>
      <c r="DR77" s="7">
        <v>81.448003725946663</v>
      </c>
      <c r="DS77" s="7">
        <v>33.186918786825103</v>
      </c>
      <c r="DU77" s="7">
        <v>1344.9678837469792</v>
      </c>
      <c r="DV77" s="7">
        <v>1299.0552395287273</v>
      </c>
      <c r="DW77" s="7">
        <v>446.43480587414996</v>
      </c>
      <c r="DX77" s="43">
        <v>3090.617694963712</v>
      </c>
      <c r="DY77" s="7">
        <v>95.464070288878389</v>
      </c>
      <c r="DZ77" s="7">
        <v>38.928833976408384</v>
      </c>
      <c r="EB77" s="7">
        <v>1760.3182394375649</v>
      </c>
      <c r="EC77" s="7">
        <v>1298.551776295325</v>
      </c>
      <c r="ED77" s="7">
        <v>447.02531157039766</v>
      </c>
      <c r="EE77" s="43">
        <v>3505.6446052336551</v>
      </c>
      <c r="EF77" s="7">
        <v>108.91549866298894</v>
      </c>
      <c r="EG77" s="7">
        <v>44.461843520369797</v>
      </c>
    </row>
    <row r="78" spans="1:137" x14ac:dyDescent="0.25">
      <c r="A78" s="45">
        <v>85</v>
      </c>
      <c r="B78" s="44">
        <f t="shared" si="6"/>
        <v>35.416666666666671</v>
      </c>
      <c r="C78" s="7">
        <v>284.64245828572462</v>
      </c>
      <c r="D78" s="7">
        <v>375.5652545188176</v>
      </c>
      <c r="E78" s="7">
        <v>451.2786403887232</v>
      </c>
      <c r="F78" s="43">
        <v>1111.5432570742923</v>
      </c>
      <c r="G78" s="7">
        <v>32.892006759201344</v>
      </c>
      <c r="H78" s="7">
        <v>13.36596417838344</v>
      </c>
      <c r="J78" s="7">
        <v>344.43040206597033</v>
      </c>
      <c r="K78" s="7">
        <v>375.32522692775137</v>
      </c>
      <c r="L78" s="7">
        <v>451.6113573206004</v>
      </c>
      <c r="M78" s="43">
        <v>1171.4121614902035</v>
      </c>
      <c r="N78" s="7">
        <v>35.072541515904938</v>
      </c>
      <c r="O78" s="7">
        <v>14.216255757363871</v>
      </c>
      <c r="Q78" s="7">
        <v>427.33283844345812</v>
      </c>
      <c r="R78" s="7">
        <v>375.13788579820005</v>
      </c>
      <c r="S78" s="7">
        <v>452.11560840535844</v>
      </c>
      <c r="T78" s="43">
        <v>1254.55793178563</v>
      </c>
      <c r="U78" s="7">
        <v>37.772555511950898</v>
      </c>
      <c r="V78" s="7">
        <v>15.308816231926604</v>
      </c>
      <c r="X78" s="45">
        <v>85</v>
      </c>
      <c r="Y78" s="44">
        <f t="shared" si="7"/>
        <v>35.416666666666671</v>
      </c>
      <c r="Z78" s="7">
        <v>425.6019867780866</v>
      </c>
      <c r="AA78" s="7">
        <v>563.46518361140863</v>
      </c>
      <c r="AB78" s="7">
        <v>451.2786403887232</v>
      </c>
      <c r="AC78" s="43">
        <v>1440.198329771355</v>
      </c>
      <c r="AD78" s="7">
        <v>42.713696534490367</v>
      </c>
      <c r="AE78" s="7">
        <v>17.63577452550695</v>
      </c>
      <c r="AG78" s="7">
        <v>565.28493485592958</v>
      </c>
      <c r="AH78" s="7">
        <v>563.01020747623807</v>
      </c>
      <c r="AI78" s="7">
        <v>451.5686217067551</v>
      </c>
      <c r="AJ78" s="43">
        <v>1579.8107382255928</v>
      </c>
      <c r="AK78" s="7">
        <v>47.656706902615582</v>
      </c>
      <c r="AL78" s="7">
        <v>19.402229145629331</v>
      </c>
      <c r="AN78" s="7">
        <v>717.72573186373711</v>
      </c>
      <c r="AO78" s="7">
        <v>562.78730139168761</v>
      </c>
      <c r="AP78" s="7">
        <v>452.11560840535844</v>
      </c>
      <c r="AQ78" s="43">
        <v>1732.2788946559826</v>
      </c>
      <c r="AR78" s="7">
        <v>52.428694659906277</v>
      </c>
      <c r="AS78" s="7">
        <v>21.405734645222068</v>
      </c>
      <c r="AU78" s="45">
        <v>85</v>
      </c>
      <c r="AV78" s="44">
        <f t="shared" si="8"/>
        <v>35.416666666666671</v>
      </c>
      <c r="AW78" s="7">
        <v>566.58118940240911</v>
      </c>
      <c r="AX78" s="7">
        <v>751.26285812495166</v>
      </c>
      <c r="AY78" s="7">
        <v>451.2786403887232</v>
      </c>
      <c r="AZ78" s="43">
        <v>1769.1041318809673</v>
      </c>
      <c r="BA78" s="7">
        <v>52.796342338401146</v>
      </c>
      <c r="BB78" s="7">
        <v>21.465526745342622</v>
      </c>
      <c r="BD78" s="7">
        <v>784.85033415966836</v>
      </c>
      <c r="BE78" s="7">
        <v>750.75414816506918</v>
      </c>
      <c r="BF78" s="7">
        <v>451.6113573206004</v>
      </c>
      <c r="BG78" s="43">
        <v>1987.3193257017597</v>
      </c>
      <c r="BH78" s="7">
        <v>59.928020272888922</v>
      </c>
      <c r="BI78" s="7">
        <v>24.40839791319183</v>
      </c>
      <c r="BK78" s="7">
        <v>1007.7138528515025</v>
      </c>
      <c r="BL78" s="7">
        <v>750.51592422701208</v>
      </c>
      <c r="BM78" s="7">
        <v>452.11560840535844</v>
      </c>
      <c r="BN78" s="43">
        <v>2210.3507196889818</v>
      </c>
      <c r="BO78" s="7">
        <v>66.923460288027456</v>
      </c>
      <c r="BP78" s="7">
        <v>27.408049700100804</v>
      </c>
      <c r="BR78" s="45">
        <v>85</v>
      </c>
      <c r="BS78" s="44">
        <f t="shared" si="9"/>
        <v>35.416666666666671</v>
      </c>
      <c r="BT78" s="7">
        <v>771.62319157036029</v>
      </c>
      <c r="BU78" s="7">
        <v>938.84084836234683</v>
      </c>
      <c r="BV78" s="7">
        <v>451.2786403887232</v>
      </c>
      <c r="BW78" s="43">
        <v>2161.8658808191967</v>
      </c>
      <c r="BX78" s="7">
        <v>64.737150537727103</v>
      </c>
      <c r="BY78" s="7">
        <v>26.586969622191813</v>
      </c>
      <c r="CA78" s="7">
        <v>1093.5183085068659</v>
      </c>
      <c r="CB78" s="7">
        <v>938.38580365830546</v>
      </c>
      <c r="CC78" s="7">
        <v>451.6113573206004</v>
      </c>
      <c r="CD78" s="43">
        <v>2483.5739938569377</v>
      </c>
      <c r="CE78" s="7">
        <v>75.228627209533613</v>
      </c>
      <c r="CF78" s="7">
        <v>30.663490351508617</v>
      </c>
      <c r="CH78" s="7">
        <v>1400.7355951174532</v>
      </c>
      <c r="CI78" s="7">
        <v>938.14896466568916</v>
      </c>
      <c r="CJ78" s="7">
        <v>452.11560840535844</v>
      </c>
      <c r="CK78" s="43">
        <v>2790.8276122794218</v>
      </c>
      <c r="CL78" s="7">
        <v>84.802746429679701</v>
      </c>
      <c r="CM78" s="7">
        <v>34.703894458610002</v>
      </c>
      <c r="CO78" s="45">
        <v>85</v>
      </c>
      <c r="CP78" s="44">
        <f t="shared" si="10"/>
        <v>35.416666666666671</v>
      </c>
      <c r="CQ78" s="7">
        <v>848.75599911699908</v>
      </c>
      <c r="CR78" s="7">
        <v>1126.8843100428248</v>
      </c>
      <c r="CS78" s="7">
        <v>451.2786403887232</v>
      </c>
      <c r="CT78" s="43">
        <v>2426.8683576785725</v>
      </c>
      <c r="CU78" s="7">
        <v>72.91477669982811</v>
      </c>
      <c r="CV78" s="7">
        <v>29.66641422943502</v>
      </c>
      <c r="CX78" s="7">
        <v>1225.3561942883489</v>
      </c>
      <c r="CY78" s="7">
        <v>1126.1538737052099</v>
      </c>
      <c r="CZ78" s="7">
        <v>451.6113573206004</v>
      </c>
      <c r="DA78" s="43">
        <v>2802.7438798944222</v>
      </c>
      <c r="DB78" s="7">
        <v>84.972342600063428</v>
      </c>
      <c r="DC78" s="7">
        <v>34.762616985012727</v>
      </c>
      <c r="DE78" s="7">
        <v>1588.0998232065278</v>
      </c>
      <c r="DF78" s="7">
        <v>1125.5082708384809</v>
      </c>
      <c r="DG78" s="7">
        <v>452.11560840535844</v>
      </c>
      <c r="DH78" s="43">
        <v>3165.8484254674413</v>
      </c>
      <c r="DI78" s="7">
        <v>96.486504986300261</v>
      </c>
      <c r="DJ78" s="7">
        <v>39.28018992093736</v>
      </c>
      <c r="DL78" s="45">
        <v>85</v>
      </c>
      <c r="DM78" s="44">
        <f t="shared" si="11"/>
        <v>35.416666666666671</v>
      </c>
      <c r="DN78" s="7">
        <v>926.05170287547503</v>
      </c>
      <c r="DO78" s="7">
        <v>1314.6465330594299</v>
      </c>
      <c r="DP78" s="7">
        <v>451.2786403887232</v>
      </c>
      <c r="DQ78" s="43">
        <v>2691.5938726390987</v>
      </c>
      <c r="DR78" s="7">
        <v>81.000302280740584</v>
      </c>
      <c r="DS78" s="7">
        <v>33.002660173358038</v>
      </c>
      <c r="DU78" s="7">
        <v>1356.8673449110706</v>
      </c>
      <c r="DV78" s="7">
        <v>1313.8200414759081</v>
      </c>
      <c r="DW78" s="7">
        <v>451.6113573206004</v>
      </c>
      <c r="DX78" s="43">
        <v>3122.4597286259796</v>
      </c>
      <c r="DY78" s="7">
        <v>94.794361173032968</v>
      </c>
      <c r="DZ78" s="7">
        <v>38.654575502713584</v>
      </c>
      <c r="EB78" s="7">
        <v>1775.5994417697868</v>
      </c>
      <c r="EC78" s="7">
        <v>1313.2699824540878</v>
      </c>
      <c r="ED78" s="7">
        <v>452.11560840535844</v>
      </c>
      <c r="EE78" s="43">
        <v>3540.7300572650729</v>
      </c>
      <c r="EF78" s="7">
        <v>108.00131922925067</v>
      </c>
      <c r="EG78" s="7">
        <v>44.08629798885611</v>
      </c>
    </row>
    <row r="79" spans="1:137" x14ac:dyDescent="0.25">
      <c r="A79" s="45">
        <v>86</v>
      </c>
      <c r="B79" s="44">
        <f t="shared" si="6"/>
        <v>35.833333333333336</v>
      </c>
      <c r="C79" s="7">
        <v>287.53344771307366</v>
      </c>
      <c r="D79" s="7">
        <v>379.79447447339032</v>
      </c>
      <c r="E79" s="7">
        <v>456.53148412013894</v>
      </c>
      <c r="F79" s="43">
        <v>1123.9161136817513</v>
      </c>
      <c r="G79" s="7">
        <v>32.77848126407838</v>
      </c>
      <c r="H79" s="7">
        <v>13.317364215372653</v>
      </c>
      <c r="J79" s="7">
        <v>347.57660015408652</v>
      </c>
      <c r="K79" s="7">
        <v>379.54349496968416</v>
      </c>
      <c r="L79" s="7">
        <v>456.78790876705079</v>
      </c>
      <c r="M79" s="43">
        <v>1183.9525921327106</v>
      </c>
      <c r="N79" s="7">
        <v>34.880199397361864</v>
      </c>
      <c r="O79" s="7">
        <v>14.13676920726186</v>
      </c>
      <c r="Q79" s="7">
        <v>430.97812296731655</v>
      </c>
      <c r="R79" s="7">
        <v>379.34127716068042</v>
      </c>
      <c r="S79" s="7">
        <v>457.20590524031923</v>
      </c>
      <c r="T79" s="43">
        <v>1267.4959751213564</v>
      </c>
      <c r="U79" s="7">
        <v>37.497186117324176</v>
      </c>
      <c r="V79" s="7">
        <v>15.196207444981018</v>
      </c>
      <c r="X79" s="45">
        <v>86</v>
      </c>
      <c r="Y79" s="44">
        <f t="shared" si="7"/>
        <v>35.833333333333336</v>
      </c>
      <c r="Z79" s="7">
        <v>429.71398455806991</v>
      </c>
      <c r="AA79" s="7">
        <v>569.81532722554789</v>
      </c>
      <c r="AB79" s="7">
        <v>456.53148412013894</v>
      </c>
      <c r="AC79" s="43">
        <v>1455.908136149807</v>
      </c>
      <c r="AD79" s="7">
        <v>42.528069725649914</v>
      </c>
      <c r="AE79" s="7">
        <v>17.561534192813241</v>
      </c>
      <c r="AG79" s="7">
        <v>570.27044971511248</v>
      </c>
      <c r="AH79" s="7">
        <v>569.33730860188348</v>
      </c>
      <c r="AI79" s="7">
        <v>456.75431228714825</v>
      </c>
      <c r="AJ79" s="43">
        <v>1596.3030135953088</v>
      </c>
      <c r="AK79" s="7">
        <v>47.338055489135968</v>
      </c>
      <c r="AL79" s="7">
        <v>19.271873564893475</v>
      </c>
      <c r="AN79" s="7">
        <v>723.92610759454203</v>
      </c>
      <c r="AO79" s="7">
        <v>569.09195395082986</v>
      </c>
      <c r="AP79" s="7">
        <v>457.20590524031923</v>
      </c>
      <c r="AQ79" s="43">
        <v>1749.8730009154331</v>
      </c>
      <c r="AR79" s="7">
        <v>52.021403611021952</v>
      </c>
      <c r="AS79" s="7">
        <v>21.239030661754878</v>
      </c>
      <c r="AU79" s="45">
        <v>86</v>
      </c>
      <c r="AV79" s="44">
        <f t="shared" si="8"/>
        <v>35.833333333333336</v>
      </c>
      <c r="AW79" s="7">
        <v>571.91708105266389</v>
      </c>
      <c r="AX79" s="7">
        <v>759.73033476272008</v>
      </c>
      <c r="AY79" s="7">
        <v>456.53148412013894</v>
      </c>
      <c r="AZ79" s="43">
        <v>1788.1531083104537</v>
      </c>
      <c r="BA79" s="7">
        <v>52.541193600146826</v>
      </c>
      <c r="BB79" s="7">
        <v>21.358972214289142</v>
      </c>
      <c r="BD79" s="7">
        <v>791.87710926459476</v>
      </c>
      <c r="BE79" s="7">
        <v>759.1920798383162</v>
      </c>
      <c r="BF79" s="7">
        <v>456.78790876705079</v>
      </c>
      <c r="BG79" s="43">
        <v>2007.9619724605218</v>
      </c>
      <c r="BH79" s="7">
        <v>59.54233450251165</v>
      </c>
      <c r="BI79" s="7">
        <v>24.252842663363488</v>
      </c>
      <c r="BK79" s="7">
        <v>1016.4601645576915</v>
      </c>
      <c r="BL79" s="7">
        <v>758.92852043029302</v>
      </c>
      <c r="BM79" s="7">
        <v>457.20590524031923</v>
      </c>
      <c r="BN79" s="43">
        <v>2232.5980537484238</v>
      </c>
      <c r="BO79" s="7">
        <v>66.387147784670077</v>
      </c>
      <c r="BP79" s="7">
        <v>27.190290456025075</v>
      </c>
      <c r="BR79" s="45">
        <v>86</v>
      </c>
      <c r="BS79" s="44">
        <f t="shared" si="9"/>
        <v>35.833333333333336</v>
      </c>
      <c r="BT79" s="7">
        <v>778.83260902921199</v>
      </c>
      <c r="BU79" s="7">
        <v>949.42013854954655</v>
      </c>
      <c r="BV79" s="7">
        <v>456.53148412013894</v>
      </c>
      <c r="BW79" s="43">
        <v>2184.9073690077339</v>
      </c>
      <c r="BX79" s="7">
        <v>64.405304622229764</v>
      </c>
      <c r="BY79" s="7">
        <v>26.453954180416481</v>
      </c>
      <c r="CA79" s="7">
        <v>1103.4283045602874</v>
      </c>
      <c r="CB79" s="7">
        <v>948.93076185796008</v>
      </c>
      <c r="CC79" s="7">
        <v>456.78790876705079</v>
      </c>
      <c r="CD79" s="43">
        <v>2509.2032474812941</v>
      </c>
      <c r="CE79" s="7">
        <v>74.734551735985164</v>
      </c>
      <c r="CF79" s="7">
        <v>30.461525088580139</v>
      </c>
      <c r="CH79" s="7">
        <v>1413.1599611375768</v>
      </c>
      <c r="CI79" s="7">
        <v>948.66228620749598</v>
      </c>
      <c r="CJ79" s="7">
        <v>457.20590524031923</v>
      </c>
      <c r="CK79" s="43">
        <v>2818.854040463802</v>
      </c>
      <c r="CL79" s="7">
        <v>84.131588297546656</v>
      </c>
      <c r="CM79" s="7">
        <v>34.430368691312907</v>
      </c>
      <c r="CO79" s="45">
        <v>86</v>
      </c>
      <c r="CP79" s="44">
        <f t="shared" si="10"/>
        <v>35.833333333333336</v>
      </c>
      <c r="CQ79" s="7">
        <v>856.53849881165945</v>
      </c>
      <c r="CR79" s="7">
        <v>1139.5807853214055</v>
      </c>
      <c r="CS79" s="7">
        <v>456.53148412013894</v>
      </c>
      <c r="CT79" s="43">
        <v>2452.6005945333018</v>
      </c>
      <c r="CU79" s="7">
        <v>72.525522726816462</v>
      </c>
      <c r="CV79" s="7">
        <v>29.507657788462698</v>
      </c>
      <c r="CX79" s="7">
        <v>1236.262222721934</v>
      </c>
      <c r="CY79" s="7">
        <v>1138.8083625238839</v>
      </c>
      <c r="CZ79" s="7">
        <v>456.78790876705079</v>
      </c>
      <c r="DA79" s="43">
        <v>2831.4787449708829</v>
      </c>
      <c r="DB79" s="7">
        <v>84.389123919621781</v>
      </c>
      <c r="DC79" s="7">
        <v>34.525896970953703</v>
      </c>
      <c r="DE79" s="7">
        <v>1601.9514147541706</v>
      </c>
      <c r="DF79" s="7">
        <v>1138.1215410422192</v>
      </c>
      <c r="DG79" s="7">
        <v>457.20590524031923</v>
      </c>
      <c r="DH79" s="43">
        <v>3197.4076654712844</v>
      </c>
      <c r="DI79" s="7">
        <v>95.694555216964162</v>
      </c>
      <c r="DJ79" s="7">
        <v>38.955984576181358</v>
      </c>
      <c r="DL79" s="45">
        <v>86</v>
      </c>
      <c r="DM79" s="44">
        <f t="shared" si="11"/>
        <v>35.833333333333336</v>
      </c>
      <c r="DN79" s="7">
        <v>934.41300485288662</v>
      </c>
      <c r="DO79" s="7">
        <v>1329.4590964939757</v>
      </c>
      <c r="DP79" s="7">
        <v>456.53148412013894</v>
      </c>
      <c r="DQ79" s="43">
        <v>2720.0137167348421</v>
      </c>
      <c r="DR79" s="7">
        <v>80.552600835534506</v>
      </c>
      <c r="DS79" s="7">
        <v>32.818401559890965</v>
      </c>
      <c r="DU79" s="7">
        <v>1368.7668060751621</v>
      </c>
      <c r="DV79" s="7">
        <v>1328.5848434230888</v>
      </c>
      <c r="DW79" s="7">
        <v>456.78790876705079</v>
      </c>
      <c r="DX79" s="43">
        <v>3154.3017622882471</v>
      </c>
      <c r="DY79" s="7">
        <v>94.124652057187561</v>
      </c>
      <c r="DZ79" s="7">
        <v>38.380317029018777</v>
      </c>
      <c r="EB79" s="7">
        <v>1790.8806441020088</v>
      </c>
      <c r="EC79" s="7">
        <v>1327.9881886128503</v>
      </c>
      <c r="ED79" s="7">
        <v>457.20590524031923</v>
      </c>
      <c r="EE79" s="43">
        <v>3575.8155092964898</v>
      </c>
      <c r="EF79" s="7">
        <v>107.0871397955124</v>
      </c>
      <c r="EG79" s="7">
        <v>43.710752457342423</v>
      </c>
    </row>
    <row r="80" spans="1:137" x14ac:dyDescent="0.25">
      <c r="A80" s="45">
        <v>87</v>
      </c>
      <c r="B80" s="44">
        <f t="shared" si="6"/>
        <v>36.25</v>
      </c>
      <c r="C80" s="7">
        <v>290.4244371404227</v>
      </c>
      <c r="D80" s="7">
        <v>384.02369442796316</v>
      </c>
      <c r="E80" s="7">
        <v>461.78432785155468</v>
      </c>
      <c r="F80" s="43">
        <v>1136.2889702892103</v>
      </c>
      <c r="G80" s="7">
        <v>32.664955768955416</v>
      </c>
      <c r="H80" s="7">
        <v>13.268764252361866</v>
      </c>
      <c r="J80" s="7">
        <v>350.72279824220277</v>
      </c>
      <c r="K80" s="7">
        <v>383.76176301161695</v>
      </c>
      <c r="L80" s="7">
        <v>461.96446021350124</v>
      </c>
      <c r="M80" s="43">
        <v>1196.4930227752177</v>
      </c>
      <c r="N80" s="7">
        <v>34.687857278818797</v>
      </c>
      <c r="O80" s="7">
        <v>14.057282657159849</v>
      </c>
      <c r="Q80" s="7">
        <v>434.62340749117493</v>
      </c>
      <c r="R80" s="7">
        <v>383.54466852316091</v>
      </c>
      <c r="S80" s="7">
        <v>462.29620207528006</v>
      </c>
      <c r="T80" s="43">
        <v>1280.4340184570829</v>
      </c>
      <c r="U80" s="7">
        <v>37.221816722697469</v>
      </c>
      <c r="V80" s="7">
        <v>15.083598658035433</v>
      </c>
      <c r="X80" s="45">
        <v>87</v>
      </c>
      <c r="Y80" s="44">
        <f t="shared" si="7"/>
        <v>36.25</v>
      </c>
      <c r="Z80" s="7">
        <v>433.82598233805322</v>
      </c>
      <c r="AA80" s="7">
        <v>576.16547083968715</v>
      </c>
      <c r="AB80" s="7">
        <v>461.78432785155468</v>
      </c>
      <c r="AC80" s="43">
        <v>1471.6179425282589</v>
      </c>
      <c r="AD80" s="7">
        <v>42.342442916809453</v>
      </c>
      <c r="AE80" s="7">
        <v>17.487293860119529</v>
      </c>
      <c r="AG80" s="7">
        <v>575.25596457429538</v>
      </c>
      <c r="AH80" s="7">
        <v>575.66440972752889</v>
      </c>
      <c r="AI80" s="7">
        <v>461.94000286754141</v>
      </c>
      <c r="AJ80" s="43">
        <v>1612.7952889650248</v>
      </c>
      <c r="AK80" s="7">
        <v>47.019404075656354</v>
      </c>
      <c r="AL80" s="7">
        <v>19.141517984157616</v>
      </c>
      <c r="AN80" s="7">
        <v>730.12648332534707</v>
      </c>
      <c r="AO80" s="7">
        <v>575.39660650997212</v>
      </c>
      <c r="AP80" s="7">
        <v>462.29620207528006</v>
      </c>
      <c r="AQ80" s="43">
        <v>1767.4671071748835</v>
      </c>
      <c r="AR80" s="7">
        <v>51.614112562137635</v>
      </c>
      <c r="AS80" s="7">
        <v>21.072326678287691</v>
      </c>
      <c r="AU80" s="45">
        <v>87</v>
      </c>
      <c r="AV80" s="44">
        <f t="shared" si="8"/>
        <v>36.25</v>
      </c>
      <c r="AW80" s="7">
        <v>577.25297270291856</v>
      </c>
      <c r="AX80" s="7">
        <v>768.19781140048872</v>
      </c>
      <c r="AY80" s="7">
        <v>461.78432785155468</v>
      </c>
      <c r="AZ80" s="43">
        <v>1807.2020847399401</v>
      </c>
      <c r="BA80" s="7">
        <v>52.286044861892506</v>
      </c>
      <c r="BB80" s="7">
        <v>21.252417683235663</v>
      </c>
      <c r="BD80" s="7">
        <v>798.90388436952139</v>
      </c>
      <c r="BE80" s="7">
        <v>767.63001151156323</v>
      </c>
      <c r="BF80" s="7">
        <v>461.96446021350124</v>
      </c>
      <c r="BG80" s="43">
        <v>2028.6046192192839</v>
      </c>
      <c r="BH80" s="7">
        <v>59.156648732134379</v>
      </c>
      <c r="BI80" s="7">
        <v>24.097287413535142</v>
      </c>
      <c r="BK80" s="7">
        <v>1025.2064762638804</v>
      </c>
      <c r="BL80" s="7">
        <v>767.34111663357396</v>
      </c>
      <c r="BM80" s="7">
        <v>462.29620207528006</v>
      </c>
      <c r="BN80" s="43">
        <v>2254.8453878078662</v>
      </c>
      <c r="BO80" s="7">
        <v>65.850835281312683</v>
      </c>
      <c r="BP80" s="7">
        <v>26.972531211949345</v>
      </c>
      <c r="BR80" s="45">
        <v>87</v>
      </c>
      <c r="BS80" s="44">
        <f t="shared" si="9"/>
        <v>36.25</v>
      </c>
      <c r="BT80" s="7">
        <v>786.0420264880637</v>
      </c>
      <c r="BU80" s="7">
        <v>959.99942873674627</v>
      </c>
      <c r="BV80" s="7">
        <v>461.78432785155468</v>
      </c>
      <c r="BW80" s="43">
        <v>2207.948857196272</v>
      </c>
      <c r="BX80" s="7">
        <v>64.07345870673241</v>
      </c>
      <c r="BY80" s="7">
        <v>26.320938738641146</v>
      </c>
      <c r="CA80" s="7">
        <v>1113.3383006137087</v>
      </c>
      <c r="CB80" s="7">
        <v>959.47572005761481</v>
      </c>
      <c r="CC80" s="7">
        <v>461.96446021350124</v>
      </c>
      <c r="CD80" s="43">
        <v>2534.8325011056504</v>
      </c>
      <c r="CE80" s="7">
        <v>74.240476262436715</v>
      </c>
      <c r="CF80" s="7">
        <v>30.25955982565166</v>
      </c>
      <c r="CH80" s="7">
        <v>1425.5843271577005</v>
      </c>
      <c r="CI80" s="7">
        <v>959.1756077493028</v>
      </c>
      <c r="CJ80" s="7">
        <v>462.29620207528006</v>
      </c>
      <c r="CK80" s="43">
        <v>2846.8804686481822</v>
      </c>
      <c r="CL80" s="7">
        <v>83.460430165413626</v>
      </c>
      <c r="CM80" s="7">
        <v>34.15684292401582</v>
      </c>
      <c r="CO80" s="45">
        <v>87</v>
      </c>
      <c r="CP80" s="44">
        <f t="shared" si="10"/>
        <v>36.25</v>
      </c>
      <c r="CQ80" s="7">
        <v>864.32099850631982</v>
      </c>
      <c r="CR80" s="7">
        <v>1152.2772605999858</v>
      </c>
      <c r="CS80" s="7">
        <v>461.78432785155468</v>
      </c>
      <c r="CT80" s="43">
        <v>2478.3328313880302</v>
      </c>
      <c r="CU80" s="7">
        <v>72.136268753804842</v>
      </c>
      <c r="CV80" s="7">
        <v>29.348901347490372</v>
      </c>
      <c r="CX80" s="7">
        <v>1247.1682511555191</v>
      </c>
      <c r="CY80" s="7">
        <v>1151.462851342558</v>
      </c>
      <c r="CZ80" s="7">
        <v>461.96446021350124</v>
      </c>
      <c r="DA80" s="43">
        <v>2860.2136100473426</v>
      </c>
      <c r="DB80" s="7">
        <v>83.805905239180134</v>
      </c>
      <c r="DC80" s="7">
        <v>34.289176956894678</v>
      </c>
      <c r="DE80" s="7">
        <v>1615.8030063018134</v>
      </c>
      <c r="DF80" s="7">
        <v>1150.7348112459572</v>
      </c>
      <c r="DG80" s="7">
        <v>462.29620207528006</v>
      </c>
      <c r="DH80" s="43">
        <v>3228.9669054751275</v>
      </c>
      <c r="DI80" s="7">
        <v>94.902605447628062</v>
      </c>
      <c r="DJ80" s="7">
        <v>38.631779231425348</v>
      </c>
      <c r="DL80" s="45">
        <v>87</v>
      </c>
      <c r="DM80" s="44">
        <f t="shared" si="11"/>
        <v>36.25</v>
      </c>
      <c r="DN80" s="7">
        <v>942.7743068302982</v>
      </c>
      <c r="DO80" s="7">
        <v>1344.2716599285218</v>
      </c>
      <c r="DP80" s="7">
        <v>461.78432785155468</v>
      </c>
      <c r="DQ80" s="43">
        <v>2748.4335608305855</v>
      </c>
      <c r="DR80" s="7">
        <v>80.104899390328427</v>
      </c>
      <c r="DS80" s="7">
        <v>32.634142946423893</v>
      </c>
      <c r="DU80" s="7">
        <v>1380.6662672392536</v>
      </c>
      <c r="DV80" s="7">
        <v>1343.3496453702696</v>
      </c>
      <c r="DW80" s="7">
        <v>461.96446021350124</v>
      </c>
      <c r="DX80" s="43">
        <v>3186.1437959505147</v>
      </c>
      <c r="DY80" s="7">
        <v>93.454942941342154</v>
      </c>
      <c r="DZ80" s="7">
        <v>38.106058555323969</v>
      </c>
      <c r="EB80" s="7">
        <v>1806.1618464342307</v>
      </c>
      <c r="EC80" s="7">
        <v>1342.7063947716131</v>
      </c>
      <c r="ED80" s="7">
        <v>462.29620207528006</v>
      </c>
      <c r="EE80" s="43">
        <v>3610.9009613279077</v>
      </c>
      <c r="EF80" s="7">
        <v>106.17296036177413</v>
      </c>
      <c r="EG80" s="7">
        <v>43.335206925828736</v>
      </c>
    </row>
    <row r="81" spans="1:137" x14ac:dyDescent="0.25">
      <c r="A81" s="45">
        <v>88</v>
      </c>
      <c r="B81" s="44">
        <f t="shared" si="6"/>
        <v>36.666666666666671</v>
      </c>
      <c r="C81" s="7">
        <v>293.31542656777174</v>
      </c>
      <c r="D81" s="7">
        <v>388.25291438253589</v>
      </c>
      <c r="E81" s="7">
        <v>467.03717158297036</v>
      </c>
      <c r="F81" s="43">
        <v>1148.6618268966693</v>
      </c>
      <c r="G81" s="7">
        <v>32.551430273832452</v>
      </c>
      <c r="H81" s="7">
        <v>13.220164289351079</v>
      </c>
      <c r="J81" s="7">
        <v>353.86899633031896</v>
      </c>
      <c r="K81" s="7">
        <v>387.98003105354974</v>
      </c>
      <c r="L81" s="7">
        <v>467.14101165995169</v>
      </c>
      <c r="M81" s="43">
        <v>1209.0334534177248</v>
      </c>
      <c r="N81" s="7">
        <v>34.49551516027573</v>
      </c>
      <c r="O81" s="7">
        <v>13.977796107057838</v>
      </c>
      <c r="Q81" s="7">
        <v>438.26869201503337</v>
      </c>
      <c r="R81" s="7">
        <v>387.7480598856414</v>
      </c>
      <c r="S81" s="7">
        <v>467.38649891024085</v>
      </c>
      <c r="T81" s="43">
        <v>1293.3720617928093</v>
      </c>
      <c r="U81" s="7">
        <v>36.946447328070754</v>
      </c>
      <c r="V81" s="7">
        <v>14.970989871089849</v>
      </c>
      <c r="X81" s="45">
        <v>88</v>
      </c>
      <c r="Y81" s="44">
        <f t="shared" si="7"/>
        <v>36.666666666666671</v>
      </c>
      <c r="Z81" s="7">
        <v>437.93798011803648</v>
      </c>
      <c r="AA81" s="7">
        <v>582.5156144538264</v>
      </c>
      <c r="AB81" s="7">
        <v>467.03717158297036</v>
      </c>
      <c r="AC81" s="43">
        <v>1487.3277489067111</v>
      </c>
      <c r="AD81" s="7">
        <v>42.156816107969</v>
      </c>
      <c r="AE81" s="7">
        <v>17.41305352742582</v>
      </c>
      <c r="AG81" s="7">
        <v>580.24147943347816</v>
      </c>
      <c r="AH81" s="7">
        <v>581.9915108531743</v>
      </c>
      <c r="AI81" s="7">
        <v>467.12569344793457</v>
      </c>
      <c r="AJ81" s="43">
        <v>1629.2875643347409</v>
      </c>
      <c r="AK81" s="7">
        <v>46.700752662176747</v>
      </c>
      <c r="AL81" s="7">
        <v>19.011162403421757</v>
      </c>
      <c r="AN81" s="7">
        <v>736.3268590561521</v>
      </c>
      <c r="AO81" s="7">
        <v>581.70125906911426</v>
      </c>
      <c r="AP81" s="7">
        <v>467.38649891024085</v>
      </c>
      <c r="AQ81" s="43">
        <v>1785.0612134343339</v>
      </c>
      <c r="AR81" s="7">
        <v>51.206821513253317</v>
      </c>
      <c r="AS81" s="7">
        <v>20.905622694820501</v>
      </c>
      <c r="AU81" s="45">
        <v>88</v>
      </c>
      <c r="AV81" s="44">
        <f t="shared" si="8"/>
        <v>36.666666666666671</v>
      </c>
      <c r="AW81" s="7">
        <v>582.58886435317322</v>
      </c>
      <c r="AX81" s="7">
        <v>776.66528803825713</v>
      </c>
      <c r="AY81" s="7">
        <v>467.03717158297036</v>
      </c>
      <c r="AZ81" s="43">
        <v>1826.2510611694265</v>
      </c>
      <c r="BA81" s="7">
        <v>52.030896123638186</v>
      </c>
      <c r="BB81" s="7">
        <v>21.145863152182184</v>
      </c>
      <c r="BD81" s="7">
        <v>805.93065947444779</v>
      </c>
      <c r="BE81" s="7">
        <v>776.06794318481025</v>
      </c>
      <c r="BF81" s="7">
        <v>467.14101165995169</v>
      </c>
      <c r="BG81" s="43">
        <v>2049.247265978046</v>
      </c>
      <c r="BH81" s="7">
        <v>58.770962961757114</v>
      </c>
      <c r="BI81" s="7">
        <v>23.941732163706796</v>
      </c>
      <c r="BK81" s="7">
        <v>1033.9527879700695</v>
      </c>
      <c r="BL81" s="7">
        <v>775.7537128368549</v>
      </c>
      <c r="BM81" s="7">
        <v>467.38649891024085</v>
      </c>
      <c r="BN81" s="43">
        <v>2277.0927218673087</v>
      </c>
      <c r="BO81" s="7">
        <v>65.31452277795529</v>
      </c>
      <c r="BP81" s="7">
        <v>26.754771967873616</v>
      </c>
      <c r="BR81" s="45">
        <v>88</v>
      </c>
      <c r="BS81" s="44">
        <f t="shared" si="9"/>
        <v>36.666666666666671</v>
      </c>
      <c r="BT81" s="7">
        <v>793.2514439469154</v>
      </c>
      <c r="BU81" s="7">
        <v>970.57871892394598</v>
      </c>
      <c r="BV81" s="7">
        <v>467.03717158297036</v>
      </c>
      <c r="BW81" s="43">
        <v>2230.9903453848092</v>
      </c>
      <c r="BX81" s="7">
        <v>63.741612791235063</v>
      </c>
      <c r="BY81" s="7">
        <v>26.187923296865812</v>
      </c>
      <c r="CA81" s="7">
        <v>1123.24829666713</v>
      </c>
      <c r="CB81" s="7">
        <v>970.02067825726942</v>
      </c>
      <c r="CC81" s="7">
        <v>467.14101165995169</v>
      </c>
      <c r="CD81" s="43">
        <v>2560.4617547300059</v>
      </c>
      <c r="CE81" s="7">
        <v>73.746400788888252</v>
      </c>
      <c r="CF81" s="7">
        <v>30.057594562723182</v>
      </c>
      <c r="CH81" s="7">
        <v>1438.0086931778242</v>
      </c>
      <c r="CI81" s="7">
        <v>969.68892929110962</v>
      </c>
      <c r="CJ81" s="7">
        <v>467.38649891024085</v>
      </c>
      <c r="CK81" s="43">
        <v>2874.9068968325619</v>
      </c>
      <c r="CL81" s="7">
        <v>82.789272033280596</v>
      </c>
      <c r="CM81" s="7">
        <v>33.883317156718725</v>
      </c>
      <c r="CO81" s="45">
        <v>88</v>
      </c>
      <c r="CP81" s="44">
        <f t="shared" si="10"/>
        <v>36.666666666666671</v>
      </c>
      <c r="CQ81" s="7">
        <v>872.10349820098008</v>
      </c>
      <c r="CR81" s="7">
        <v>1164.9737358785665</v>
      </c>
      <c r="CS81" s="7">
        <v>467.03717158297036</v>
      </c>
      <c r="CT81" s="43">
        <v>2504.0650682427586</v>
      </c>
      <c r="CU81" s="7">
        <v>71.747014780793208</v>
      </c>
      <c r="CV81" s="7">
        <v>29.19014490651805</v>
      </c>
      <c r="CX81" s="7">
        <v>1258.0742795891042</v>
      </c>
      <c r="CY81" s="7">
        <v>1164.1173401612318</v>
      </c>
      <c r="CZ81" s="7">
        <v>467.14101165995169</v>
      </c>
      <c r="DA81" s="43">
        <v>2888.9484751238033</v>
      </c>
      <c r="DB81" s="7">
        <v>83.222686558738474</v>
      </c>
      <c r="DC81" s="7">
        <v>34.052456942835647</v>
      </c>
      <c r="DE81" s="7">
        <v>1629.6545978494562</v>
      </c>
      <c r="DF81" s="7">
        <v>1163.3480814496952</v>
      </c>
      <c r="DG81" s="7">
        <v>467.38649891024085</v>
      </c>
      <c r="DH81" s="43">
        <v>3260.5261454789706</v>
      </c>
      <c r="DI81" s="7">
        <v>94.110655678291948</v>
      </c>
      <c r="DJ81" s="7">
        <v>38.307573886669346</v>
      </c>
      <c r="DL81" s="45">
        <v>88</v>
      </c>
      <c r="DM81" s="44">
        <f t="shared" si="11"/>
        <v>36.666666666666671</v>
      </c>
      <c r="DN81" s="7">
        <v>951.13560880770979</v>
      </c>
      <c r="DO81" s="7">
        <v>1359.0842233630678</v>
      </c>
      <c r="DP81" s="7">
        <v>467.03717158297036</v>
      </c>
      <c r="DQ81" s="43">
        <v>2776.8534049263299</v>
      </c>
      <c r="DR81" s="7">
        <v>79.657197945122334</v>
      </c>
      <c r="DS81" s="7">
        <v>32.44988433295682</v>
      </c>
      <c r="DU81" s="7">
        <v>1392.565728403345</v>
      </c>
      <c r="DV81" s="7">
        <v>1358.1144473174504</v>
      </c>
      <c r="DW81" s="7">
        <v>467.14101165995169</v>
      </c>
      <c r="DX81" s="43">
        <v>3217.9858296127823</v>
      </c>
      <c r="DY81" s="7">
        <v>92.785233825496732</v>
      </c>
      <c r="DZ81" s="7">
        <v>37.831800081629169</v>
      </c>
      <c r="EB81" s="7">
        <v>1821.4430487664526</v>
      </c>
      <c r="EC81" s="7">
        <v>1357.4246009303756</v>
      </c>
      <c r="ED81" s="7">
        <v>467.38649891024085</v>
      </c>
      <c r="EE81" s="43">
        <v>3645.9864133593246</v>
      </c>
      <c r="EF81" s="7">
        <v>105.25878092803586</v>
      </c>
      <c r="EG81" s="7">
        <v>42.959661394315049</v>
      </c>
    </row>
    <row r="82" spans="1:137" x14ac:dyDescent="0.25">
      <c r="A82" s="45">
        <v>89</v>
      </c>
      <c r="B82" s="44">
        <f t="shared" si="6"/>
        <v>37.083333333333336</v>
      </c>
      <c r="C82" s="7">
        <v>296.20641599512078</v>
      </c>
      <c r="D82" s="7">
        <v>392.48213433710873</v>
      </c>
      <c r="E82" s="7">
        <v>472.2900153143861</v>
      </c>
      <c r="F82" s="43">
        <v>1161.0346835041282</v>
      </c>
      <c r="G82" s="7">
        <v>32.437904778709488</v>
      </c>
      <c r="H82" s="7">
        <v>13.171564326340292</v>
      </c>
      <c r="J82" s="7">
        <v>357.01519441843516</v>
      </c>
      <c r="K82" s="7">
        <v>392.19829909548253</v>
      </c>
      <c r="L82" s="7">
        <v>472.31756310640208</v>
      </c>
      <c r="M82" s="43">
        <v>1221.5738840602319</v>
      </c>
      <c r="N82" s="7">
        <v>34.303173041732663</v>
      </c>
      <c r="O82" s="7">
        <v>13.898309556955827</v>
      </c>
      <c r="Q82" s="7">
        <v>441.91397653889175</v>
      </c>
      <c r="R82" s="7">
        <v>391.95145124812188</v>
      </c>
      <c r="S82" s="7">
        <v>472.47679574520163</v>
      </c>
      <c r="T82" s="43">
        <v>1306.3101051285357</v>
      </c>
      <c r="U82" s="7">
        <v>36.671077933444039</v>
      </c>
      <c r="V82" s="7">
        <v>14.858381084144263</v>
      </c>
      <c r="X82" s="45">
        <v>89</v>
      </c>
      <c r="Y82" s="44">
        <f t="shared" si="7"/>
        <v>37.083333333333336</v>
      </c>
      <c r="Z82" s="7">
        <v>442.04997789801979</v>
      </c>
      <c r="AA82" s="7">
        <v>588.86575806796554</v>
      </c>
      <c r="AB82" s="7">
        <v>472.2900153143861</v>
      </c>
      <c r="AC82" s="43">
        <v>1503.0375552851631</v>
      </c>
      <c r="AD82" s="7">
        <v>41.97118929912854</v>
      </c>
      <c r="AE82" s="7">
        <v>17.338813194732111</v>
      </c>
      <c r="AG82" s="7">
        <v>585.22699429266095</v>
      </c>
      <c r="AH82" s="7">
        <v>588.31861197881949</v>
      </c>
      <c r="AI82" s="7">
        <v>472.31138402832772</v>
      </c>
      <c r="AJ82" s="43">
        <v>1645.7798397044569</v>
      </c>
      <c r="AK82" s="7">
        <v>46.38210124869714</v>
      </c>
      <c r="AL82" s="7">
        <v>18.880806822685901</v>
      </c>
      <c r="AN82" s="7">
        <v>742.52723478695702</v>
      </c>
      <c r="AO82" s="7">
        <v>588.00591162825651</v>
      </c>
      <c r="AP82" s="7">
        <v>472.47679574520163</v>
      </c>
      <c r="AQ82" s="43">
        <v>1802.6553196937846</v>
      </c>
      <c r="AR82" s="7">
        <v>50.799530464368992</v>
      </c>
      <c r="AS82" s="7">
        <v>20.738918711353314</v>
      </c>
      <c r="AU82" s="45">
        <v>89</v>
      </c>
      <c r="AV82" s="44">
        <f t="shared" si="8"/>
        <v>37.083333333333336</v>
      </c>
      <c r="AW82" s="7">
        <v>587.92475600342789</v>
      </c>
      <c r="AX82" s="7">
        <v>785.13276467602577</v>
      </c>
      <c r="AY82" s="7">
        <v>472.2900153143861</v>
      </c>
      <c r="AZ82" s="43">
        <v>1845.3000375989129</v>
      </c>
      <c r="BA82" s="7">
        <v>51.775747385383866</v>
      </c>
      <c r="BB82" s="7">
        <v>21.039308621128704</v>
      </c>
      <c r="BD82" s="7">
        <v>812.95743457937442</v>
      </c>
      <c r="BE82" s="7">
        <v>784.50587485805727</v>
      </c>
      <c r="BF82" s="7">
        <v>472.31756310640208</v>
      </c>
      <c r="BG82" s="43">
        <v>2069.8899127368077</v>
      </c>
      <c r="BH82" s="7">
        <v>58.385277191379842</v>
      </c>
      <c r="BI82" s="7">
        <v>23.78617691387845</v>
      </c>
      <c r="BK82" s="7">
        <v>1042.6990996762586</v>
      </c>
      <c r="BL82" s="7">
        <v>784.16630904013584</v>
      </c>
      <c r="BM82" s="7">
        <v>472.47679574520163</v>
      </c>
      <c r="BN82" s="43">
        <v>2299.3400559267511</v>
      </c>
      <c r="BO82" s="7">
        <v>64.77821027459791</v>
      </c>
      <c r="BP82" s="7">
        <v>26.537012723797886</v>
      </c>
      <c r="BR82" s="45">
        <v>89</v>
      </c>
      <c r="BS82" s="44">
        <f t="shared" si="9"/>
        <v>37.083333333333336</v>
      </c>
      <c r="BT82" s="7">
        <v>800.46086140576699</v>
      </c>
      <c r="BU82" s="7">
        <v>981.1580091111457</v>
      </c>
      <c r="BV82" s="7">
        <v>472.2900153143861</v>
      </c>
      <c r="BW82" s="43">
        <v>2254.0318335733473</v>
      </c>
      <c r="BX82" s="7">
        <v>63.409766875737716</v>
      </c>
      <c r="BY82" s="7">
        <v>26.054907855090477</v>
      </c>
      <c r="CA82" s="7">
        <v>1133.1582927205513</v>
      </c>
      <c r="CB82" s="7">
        <v>980.56563645692404</v>
      </c>
      <c r="CC82" s="7">
        <v>472.31756310640208</v>
      </c>
      <c r="CD82" s="43">
        <v>2586.0910083543622</v>
      </c>
      <c r="CE82" s="7">
        <v>73.252325315339817</v>
      </c>
      <c r="CF82" s="7">
        <v>29.8556292997947</v>
      </c>
      <c r="CH82" s="7">
        <v>1450.4330591979478</v>
      </c>
      <c r="CI82" s="7">
        <v>980.20225083291643</v>
      </c>
      <c r="CJ82" s="7">
        <v>472.47679574520163</v>
      </c>
      <c r="CK82" s="43">
        <v>2902.933325016942</v>
      </c>
      <c r="CL82" s="7">
        <v>82.118113901147566</v>
      </c>
      <c r="CM82" s="7">
        <v>33.60979138942163</v>
      </c>
      <c r="CO82" s="45">
        <v>89</v>
      </c>
      <c r="CP82" s="44">
        <f t="shared" si="10"/>
        <v>37.083333333333336</v>
      </c>
      <c r="CQ82" s="7">
        <v>879.88599789564046</v>
      </c>
      <c r="CR82" s="7">
        <v>1177.6702111571467</v>
      </c>
      <c r="CS82" s="7">
        <v>472.2900153143861</v>
      </c>
      <c r="CT82" s="43">
        <v>2529.7973050974879</v>
      </c>
      <c r="CU82" s="7">
        <v>71.357760807781574</v>
      </c>
      <c r="CV82" s="7">
        <v>29.031388465545724</v>
      </c>
      <c r="CX82" s="7">
        <v>1268.9803080226893</v>
      </c>
      <c r="CY82" s="7">
        <v>1176.7718289799059</v>
      </c>
      <c r="CZ82" s="7">
        <v>472.31756310640208</v>
      </c>
      <c r="DA82" s="43">
        <v>2917.683340200264</v>
      </c>
      <c r="DB82" s="7">
        <v>82.639467878296813</v>
      </c>
      <c r="DC82" s="7">
        <v>33.81573692877663</v>
      </c>
      <c r="DE82" s="7">
        <v>1643.5061893970988</v>
      </c>
      <c r="DF82" s="7">
        <v>1175.9613516534332</v>
      </c>
      <c r="DG82" s="7">
        <v>472.47679574520163</v>
      </c>
      <c r="DH82" s="43">
        <v>3292.0853854828138</v>
      </c>
      <c r="DI82" s="7">
        <v>93.318705908955849</v>
      </c>
      <c r="DJ82" s="7">
        <v>37.983368541913336</v>
      </c>
      <c r="DL82" s="45">
        <v>89</v>
      </c>
      <c r="DM82" s="44">
        <f t="shared" si="11"/>
        <v>37.083333333333336</v>
      </c>
      <c r="DN82" s="7">
        <v>959.49691078512137</v>
      </c>
      <c r="DO82" s="7">
        <v>1373.8967867976137</v>
      </c>
      <c r="DP82" s="7">
        <v>472.2900153143861</v>
      </c>
      <c r="DQ82" s="43">
        <v>2805.2732490220733</v>
      </c>
      <c r="DR82" s="7">
        <v>79.20949649991627</v>
      </c>
      <c r="DS82" s="7">
        <v>32.265625719489748</v>
      </c>
      <c r="DU82" s="7">
        <v>1404.4651895674367</v>
      </c>
      <c r="DV82" s="7">
        <v>1372.8792492646312</v>
      </c>
      <c r="DW82" s="7">
        <v>472.31756310640208</v>
      </c>
      <c r="DX82" s="43">
        <v>3249.8278632750498</v>
      </c>
      <c r="DY82" s="7">
        <v>92.115524709651311</v>
      </c>
      <c r="DZ82" s="7">
        <v>37.557541607934354</v>
      </c>
      <c r="EB82" s="7">
        <v>1836.7242510986746</v>
      </c>
      <c r="EC82" s="7">
        <v>1372.1428070891384</v>
      </c>
      <c r="ED82" s="7">
        <v>472.47679574520163</v>
      </c>
      <c r="EE82" s="43">
        <v>3681.0718653907416</v>
      </c>
      <c r="EF82" s="7">
        <v>104.34460149429759</v>
      </c>
      <c r="EG82" s="7">
        <v>42.584115862801362</v>
      </c>
    </row>
    <row r="83" spans="1:137" x14ac:dyDescent="0.25">
      <c r="A83" s="45">
        <v>90</v>
      </c>
      <c r="B83" s="44">
        <f t="shared" si="6"/>
        <v>37.5</v>
      </c>
      <c r="C83" s="7">
        <v>299.09740542246988</v>
      </c>
      <c r="D83" s="7">
        <v>396.71135429168146</v>
      </c>
      <c r="E83" s="7">
        <v>477.54285904580183</v>
      </c>
      <c r="F83" s="43">
        <v>1173.4075401115872</v>
      </c>
      <c r="G83" s="7">
        <v>32.324379283586524</v>
      </c>
      <c r="H83" s="7">
        <v>13.122964363329505</v>
      </c>
      <c r="J83" s="7">
        <v>360.16139250655141</v>
      </c>
      <c r="K83" s="7">
        <v>396.41656713741531</v>
      </c>
      <c r="L83" s="7">
        <v>477.49411455285252</v>
      </c>
      <c r="M83" s="43">
        <v>1234.114314702739</v>
      </c>
      <c r="N83" s="7">
        <v>34.110830923189589</v>
      </c>
      <c r="O83" s="7">
        <v>13.818823006853815</v>
      </c>
      <c r="Q83" s="7">
        <v>445.55926106275018</v>
      </c>
      <c r="R83" s="7">
        <v>396.15484261060237</v>
      </c>
      <c r="S83" s="7">
        <v>477.56709258016247</v>
      </c>
      <c r="T83" s="43">
        <v>1319.2481484642617</v>
      </c>
      <c r="U83" s="7">
        <v>36.395708538817324</v>
      </c>
      <c r="V83" s="7">
        <v>14.745772297198679</v>
      </c>
      <c r="X83" s="45">
        <v>90</v>
      </c>
      <c r="Y83" s="44">
        <f t="shared" si="7"/>
        <v>37.5</v>
      </c>
      <c r="Z83" s="7">
        <v>446.16197567800305</v>
      </c>
      <c r="AA83" s="7">
        <v>595.2159016821048</v>
      </c>
      <c r="AB83" s="7">
        <v>477.54285904580183</v>
      </c>
      <c r="AC83" s="43">
        <v>1518.7473616636153</v>
      </c>
      <c r="AD83" s="7">
        <v>41.785562490288086</v>
      </c>
      <c r="AE83" s="7">
        <v>17.264572862038403</v>
      </c>
      <c r="AG83" s="7">
        <v>590.21250915184385</v>
      </c>
      <c r="AH83" s="7">
        <v>594.6457131044649</v>
      </c>
      <c r="AI83" s="7">
        <v>477.49707460872088</v>
      </c>
      <c r="AJ83" s="43">
        <v>1662.2721150741729</v>
      </c>
      <c r="AK83" s="7">
        <v>46.063449835217526</v>
      </c>
      <c r="AL83" s="7">
        <v>18.750451241950046</v>
      </c>
      <c r="AN83" s="7">
        <v>748.72761051776206</v>
      </c>
      <c r="AO83" s="7">
        <v>594.31056418739877</v>
      </c>
      <c r="AP83" s="7">
        <v>477.56709258016247</v>
      </c>
      <c r="AQ83" s="43">
        <v>1820.249425953235</v>
      </c>
      <c r="AR83" s="7">
        <v>50.392239415484674</v>
      </c>
      <c r="AS83" s="7">
        <v>20.572214727886127</v>
      </c>
      <c r="AU83" s="45">
        <v>90</v>
      </c>
      <c r="AV83" s="44">
        <f t="shared" si="8"/>
        <v>37.5</v>
      </c>
      <c r="AW83" s="7">
        <v>593.26064765368255</v>
      </c>
      <c r="AX83" s="7">
        <v>793.60024131379419</v>
      </c>
      <c r="AY83" s="7">
        <v>477.54285904580183</v>
      </c>
      <c r="AZ83" s="43">
        <v>1864.3490140283993</v>
      </c>
      <c r="BA83" s="7">
        <v>51.520598647129546</v>
      </c>
      <c r="BB83" s="7">
        <v>20.932754090075221</v>
      </c>
      <c r="BD83" s="7">
        <v>819.98420968430082</v>
      </c>
      <c r="BE83" s="7">
        <v>792.94380653130429</v>
      </c>
      <c r="BF83" s="7">
        <v>477.49411455285252</v>
      </c>
      <c r="BG83" s="43">
        <v>2090.5325594955702</v>
      </c>
      <c r="BH83" s="7">
        <v>57.99959142100257</v>
      </c>
      <c r="BI83" s="7">
        <v>23.630621664050107</v>
      </c>
      <c r="BK83" s="7">
        <v>1051.4454113824474</v>
      </c>
      <c r="BL83" s="7">
        <v>792.57890524341678</v>
      </c>
      <c r="BM83" s="7">
        <v>477.56709258016247</v>
      </c>
      <c r="BN83" s="43">
        <v>2321.5873899861931</v>
      </c>
      <c r="BO83" s="7">
        <v>64.241897771240531</v>
      </c>
      <c r="BP83" s="7">
        <v>26.319253479722157</v>
      </c>
      <c r="BR83" s="45">
        <v>90</v>
      </c>
      <c r="BS83" s="44">
        <f t="shared" si="9"/>
        <v>37.5</v>
      </c>
      <c r="BT83" s="7">
        <v>807.67027886461869</v>
      </c>
      <c r="BU83" s="7">
        <v>991.73729929834542</v>
      </c>
      <c r="BV83" s="7">
        <v>477.54285904580183</v>
      </c>
      <c r="BW83" s="43">
        <v>2277.0733217618845</v>
      </c>
      <c r="BX83" s="7">
        <v>63.07792096024037</v>
      </c>
      <c r="BY83" s="7">
        <v>25.921892413315142</v>
      </c>
      <c r="CA83" s="7">
        <v>1143.0682887739729</v>
      </c>
      <c r="CB83" s="7">
        <v>991.11059465657866</v>
      </c>
      <c r="CC83" s="7">
        <v>477.49411455285252</v>
      </c>
      <c r="CD83" s="43">
        <v>2611.7202619787186</v>
      </c>
      <c r="CE83" s="7">
        <v>72.758249841791354</v>
      </c>
      <c r="CF83" s="7">
        <v>29.653664036866221</v>
      </c>
      <c r="CH83" s="7">
        <v>1462.8574252180715</v>
      </c>
      <c r="CI83" s="7">
        <v>990.71557237472325</v>
      </c>
      <c r="CJ83" s="7">
        <v>477.56709258016247</v>
      </c>
      <c r="CK83" s="43">
        <v>2930.9597532013222</v>
      </c>
      <c r="CL83" s="7">
        <v>81.446955769014522</v>
      </c>
      <c r="CM83" s="7">
        <v>33.336265622124543</v>
      </c>
      <c r="CO83" s="45">
        <v>90</v>
      </c>
      <c r="CP83" s="44">
        <f t="shared" si="10"/>
        <v>37.5</v>
      </c>
      <c r="CQ83" s="7">
        <v>887.66849759030083</v>
      </c>
      <c r="CR83" s="7">
        <v>1190.3666864357274</v>
      </c>
      <c r="CS83" s="7">
        <v>477.54285904580183</v>
      </c>
      <c r="CT83" s="43">
        <v>2555.5295419522163</v>
      </c>
      <c r="CU83" s="7">
        <v>70.96850683476994</v>
      </c>
      <c r="CV83" s="7">
        <v>28.872632024573399</v>
      </c>
      <c r="CX83" s="7">
        <v>1279.8863364562744</v>
      </c>
      <c r="CY83" s="7">
        <v>1189.4263177985799</v>
      </c>
      <c r="CZ83" s="7">
        <v>477.49411455285252</v>
      </c>
      <c r="DA83" s="43">
        <v>2946.4182052767246</v>
      </c>
      <c r="DB83" s="7">
        <v>82.056249197855152</v>
      </c>
      <c r="DC83" s="7">
        <v>33.579016914717599</v>
      </c>
      <c r="DE83" s="7">
        <v>1657.3577809447415</v>
      </c>
      <c r="DF83" s="7">
        <v>1188.5746218571715</v>
      </c>
      <c r="DG83" s="7">
        <v>477.56709258016247</v>
      </c>
      <c r="DH83" s="43">
        <v>3323.6446254866569</v>
      </c>
      <c r="DI83" s="7">
        <v>92.526756139619735</v>
      </c>
      <c r="DJ83" s="7">
        <v>37.659163197157326</v>
      </c>
      <c r="DL83" s="45">
        <v>90</v>
      </c>
      <c r="DM83" s="44">
        <f t="shared" si="11"/>
        <v>37.5</v>
      </c>
      <c r="DN83" s="7">
        <v>967.85821276253319</v>
      </c>
      <c r="DO83" s="7">
        <v>1388.7093502321597</v>
      </c>
      <c r="DP83" s="7">
        <v>477.54285904580183</v>
      </c>
      <c r="DQ83" s="43">
        <v>2833.6930931178167</v>
      </c>
      <c r="DR83" s="7">
        <v>78.761795054710177</v>
      </c>
      <c r="DS83" s="7">
        <v>32.081367106022675</v>
      </c>
      <c r="DU83" s="7">
        <v>1416.3646507315282</v>
      </c>
      <c r="DV83" s="7">
        <v>1387.644051211812</v>
      </c>
      <c r="DW83" s="7">
        <v>477.49411455285252</v>
      </c>
      <c r="DX83" s="43">
        <v>3281.6698969373174</v>
      </c>
      <c r="DY83" s="7">
        <v>91.445815593805904</v>
      </c>
      <c r="DZ83" s="7">
        <v>37.283283134239554</v>
      </c>
      <c r="EB83" s="7">
        <v>1852.0054534308963</v>
      </c>
      <c r="EC83" s="7">
        <v>1386.8610132479009</v>
      </c>
      <c r="ED83" s="7">
        <v>477.56709258016247</v>
      </c>
      <c r="EE83" s="43">
        <v>3716.1573174221594</v>
      </c>
      <c r="EF83" s="7">
        <v>103.43042206055932</v>
      </c>
      <c r="EG83" s="7">
        <v>42.208570331287675</v>
      </c>
    </row>
    <row r="84" spans="1:137" x14ac:dyDescent="0.25">
      <c r="A84" s="45">
        <v>91</v>
      </c>
      <c r="B84" s="44">
        <f t="shared" si="6"/>
        <v>37.916666666666671</v>
      </c>
      <c r="C84" s="7">
        <v>301.98839484981892</v>
      </c>
      <c r="D84" s="7">
        <v>400.94057424625419</v>
      </c>
      <c r="E84" s="7">
        <v>482.79570277721751</v>
      </c>
      <c r="F84" s="43">
        <v>1185.7803967190462</v>
      </c>
      <c r="G84" s="7">
        <v>32.21085378846356</v>
      </c>
      <c r="H84" s="7">
        <v>13.074364400318718</v>
      </c>
      <c r="J84" s="7">
        <v>363.3075905946676</v>
      </c>
      <c r="K84" s="7">
        <v>400.63483517934816</v>
      </c>
      <c r="L84" s="7">
        <v>482.67066599930291</v>
      </c>
      <c r="M84" s="43">
        <v>1246.6547453452461</v>
      </c>
      <c r="N84" s="7">
        <v>33.918488804646515</v>
      </c>
      <c r="O84" s="7">
        <v>13.739336456751804</v>
      </c>
      <c r="Q84" s="7">
        <v>449.20454558660856</v>
      </c>
      <c r="R84" s="7">
        <v>400.35823397308286</v>
      </c>
      <c r="S84" s="7">
        <v>482.65738941512325</v>
      </c>
      <c r="T84" s="43">
        <v>1332.1861917999881</v>
      </c>
      <c r="U84" s="7">
        <v>36.120339144190609</v>
      </c>
      <c r="V84" s="7">
        <v>14.633163510253093</v>
      </c>
      <c r="X84" s="45">
        <v>91</v>
      </c>
      <c r="Y84" s="44">
        <f t="shared" si="7"/>
        <v>37.916666666666671</v>
      </c>
      <c r="Z84" s="7">
        <v>450.27397345798636</v>
      </c>
      <c r="AA84" s="7">
        <v>601.56604529624406</v>
      </c>
      <c r="AB84" s="7">
        <v>482.79570277721751</v>
      </c>
      <c r="AC84" s="43">
        <v>1534.4571680420672</v>
      </c>
      <c r="AD84" s="7">
        <v>41.599935681447633</v>
      </c>
      <c r="AE84" s="7">
        <v>17.190332529344694</v>
      </c>
      <c r="AG84" s="7">
        <v>595.19802401102675</v>
      </c>
      <c r="AH84" s="7">
        <v>600.97281423011032</v>
      </c>
      <c r="AI84" s="7">
        <v>482.68276518911404</v>
      </c>
      <c r="AJ84" s="43">
        <v>1678.7643904438889</v>
      </c>
      <c r="AK84" s="7">
        <v>45.744798421737912</v>
      </c>
      <c r="AL84" s="7">
        <v>18.620095661214187</v>
      </c>
      <c r="AN84" s="7">
        <v>754.92798624856709</v>
      </c>
      <c r="AO84" s="7">
        <v>600.61521674654102</v>
      </c>
      <c r="AP84" s="7">
        <v>482.65738941512325</v>
      </c>
      <c r="AQ84" s="43">
        <v>1837.8435322126854</v>
      </c>
      <c r="AR84" s="7">
        <v>49.984948366600356</v>
      </c>
      <c r="AS84" s="7">
        <v>20.40551074441894</v>
      </c>
      <c r="AU84" s="45">
        <v>91</v>
      </c>
      <c r="AV84" s="44">
        <f t="shared" si="8"/>
        <v>37.916666666666671</v>
      </c>
      <c r="AW84" s="7">
        <v>598.59653930393733</v>
      </c>
      <c r="AX84" s="7">
        <v>802.0677179515626</v>
      </c>
      <c r="AY84" s="7">
        <v>482.79570277721751</v>
      </c>
      <c r="AZ84" s="43">
        <v>1883.3979904578857</v>
      </c>
      <c r="BA84" s="7">
        <v>51.265449908875226</v>
      </c>
      <c r="BB84" s="7">
        <v>20.826199559021745</v>
      </c>
      <c r="BD84" s="7">
        <v>827.01098478922745</v>
      </c>
      <c r="BE84" s="7">
        <v>801.38173820455154</v>
      </c>
      <c r="BF84" s="7">
        <v>482.67066599930291</v>
      </c>
      <c r="BG84" s="43">
        <v>2111.1752062543319</v>
      </c>
      <c r="BH84" s="7">
        <v>57.613905650625298</v>
      </c>
      <c r="BI84" s="7">
        <v>23.475066414221764</v>
      </c>
      <c r="BK84" s="7">
        <v>1060.1917230886365</v>
      </c>
      <c r="BL84" s="7">
        <v>800.99150144669784</v>
      </c>
      <c r="BM84" s="7">
        <v>482.65738941512325</v>
      </c>
      <c r="BN84" s="43">
        <v>2343.8347240456351</v>
      </c>
      <c r="BO84" s="7">
        <v>63.705585267883137</v>
      </c>
      <c r="BP84" s="7">
        <v>26.101494235646427</v>
      </c>
      <c r="BR84" s="45">
        <v>91</v>
      </c>
      <c r="BS84" s="44">
        <f t="shared" si="9"/>
        <v>37.916666666666671</v>
      </c>
      <c r="BT84" s="7">
        <v>814.8796963234704</v>
      </c>
      <c r="BU84" s="7">
        <v>1002.3165894855451</v>
      </c>
      <c r="BV84" s="7">
        <v>482.79570277721751</v>
      </c>
      <c r="BW84" s="43">
        <v>2300.1148099504217</v>
      </c>
      <c r="BX84" s="7">
        <v>62.746075044743023</v>
      </c>
      <c r="BY84" s="7">
        <v>25.788876971539811</v>
      </c>
      <c r="CA84" s="7">
        <v>1152.9782848273942</v>
      </c>
      <c r="CB84" s="7">
        <v>1001.6555528562333</v>
      </c>
      <c r="CC84" s="7">
        <v>482.67066599930291</v>
      </c>
      <c r="CD84" s="43">
        <v>2637.3495156030749</v>
      </c>
      <c r="CE84" s="7">
        <v>72.264174368242919</v>
      </c>
      <c r="CF84" s="7">
        <v>29.451698773937743</v>
      </c>
      <c r="CH84" s="7">
        <v>1475.2817912381952</v>
      </c>
      <c r="CI84" s="7">
        <v>1001.2288939165301</v>
      </c>
      <c r="CJ84" s="7">
        <v>482.65738941512325</v>
      </c>
      <c r="CK84" s="43">
        <v>2958.9861813857019</v>
      </c>
      <c r="CL84" s="7">
        <v>80.775797636881492</v>
      </c>
      <c r="CM84" s="7">
        <v>33.062739854827456</v>
      </c>
      <c r="CO84" s="45">
        <v>91</v>
      </c>
      <c r="CP84" s="44">
        <f t="shared" si="10"/>
        <v>37.916666666666671</v>
      </c>
      <c r="CQ84" s="7">
        <v>895.45099728496109</v>
      </c>
      <c r="CR84" s="7">
        <v>1203.0631617143081</v>
      </c>
      <c r="CS84" s="7">
        <v>482.79570277721751</v>
      </c>
      <c r="CT84" s="43">
        <v>2581.2617788069456</v>
      </c>
      <c r="CU84" s="7">
        <v>70.579252861758306</v>
      </c>
      <c r="CV84" s="7">
        <v>28.713875583601073</v>
      </c>
      <c r="CX84" s="7">
        <v>1290.7923648898595</v>
      </c>
      <c r="CY84" s="7">
        <v>1202.080806617254</v>
      </c>
      <c r="CZ84" s="7">
        <v>482.67066599930291</v>
      </c>
      <c r="DA84" s="43">
        <v>2975.1530703531853</v>
      </c>
      <c r="DB84" s="7">
        <v>81.473030517413491</v>
      </c>
      <c r="DC84" s="7">
        <v>33.342296900658582</v>
      </c>
      <c r="DE84" s="7">
        <v>1671.2093724923843</v>
      </c>
      <c r="DF84" s="7">
        <v>1201.1878920609095</v>
      </c>
      <c r="DG84" s="7">
        <v>482.65738941512325</v>
      </c>
      <c r="DH84" s="43">
        <v>3355.2038654905</v>
      </c>
      <c r="DI84" s="7">
        <v>91.734806370283636</v>
      </c>
      <c r="DJ84" s="7">
        <v>37.334957852401317</v>
      </c>
      <c r="DL84" s="45">
        <v>91</v>
      </c>
      <c r="DM84" s="44">
        <f t="shared" si="11"/>
        <v>37.916666666666671</v>
      </c>
      <c r="DN84" s="7">
        <v>976.21951473994477</v>
      </c>
      <c r="DO84" s="7">
        <v>1403.5219136667058</v>
      </c>
      <c r="DP84" s="7">
        <v>482.79570277721751</v>
      </c>
      <c r="DQ84" s="43">
        <v>2862.1129372135601</v>
      </c>
      <c r="DR84" s="7">
        <v>78.314093609504098</v>
      </c>
      <c r="DS84" s="7">
        <v>31.897108492555603</v>
      </c>
      <c r="DU84" s="7">
        <v>1428.2641118956196</v>
      </c>
      <c r="DV84" s="7">
        <v>1402.4088531589928</v>
      </c>
      <c r="DW84" s="7">
        <v>482.67066599930291</v>
      </c>
      <c r="DX84" s="43">
        <v>3313.511930599585</v>
      </c>
      <c r="DY84" s="7">
        <v>90.776106477960496</v>
      </c>
      <c r="DZ84" s="7">
        <v>37.009024660544753</v>
      </c>
      <c r="EB84" s="7">
        <v>1867.2866557631182</v>
      </c>
      <c r="EC84" s="7">
        <v>1401.5792194066635</v>
      </c>
      <c r="ED84" s="7">
        <v>482.65738941512325</v>
      </c>
      <c r="EE84" s="43">
        <v>3751.2427694535763</v>
      </c>
      <c r="EF84" s="7">
        <v>102.51624262682105</v>
      </c>
      <c r="EG84" s="7">
        <v>41.833024799773987</v>
      </c>
    </row>
    <row r="85" spans="1:137" x14ac:dyDescent="0.25">
      <c r="A85" s="45">
        <v>92</v>
      </c>
      <c r="B85" s="44">
        <f t="shared" si="6"/>
        <v>38.333333333333336</v>
      </c>
      <c r="C85" s="7">
        <v>304.87938427716796</v>
      </c>
      <c r="D85" s="7">
        <v>405.16979420082703</v>
      </c>
      <c r="E85" s="7">
        <v>488.04854650863325</v>
      </c>
      <c r="F85" s="43">
        <v>1198.1532533265051</v>
      </c>
      <c r="G85" s="7">
        <v>32.097328293340595</v>
      </c>
      <c r="H85" s="7">
        <v>13.025764437307933</v>
      </c>
      <c r="J85" s="7">
        <v>366.4537886827838</v>
      </c>
      <c r="K85" s="7">
        <v>404.85310322128095</v>
      </c>
      <c r="L85" s="7">
        <v>487.84721744575336</v>
      </c>
      <c r="M85" s="43">
        <v>1259.1951759877531</v>
      </c>
      <c r="N85" s="7">
        <v>33.726146686103448</v>
      </c>
      <c r="O85" s="7">
        <v>13.659849906649793</v>
      </c>
      <c r="Q85" s="7">
        <v>452.849830110467</v>
      </c>
      <c r="R85" s="7">
        <v>404.56162533556324</v>
      </c>
      <c r="S85" s="7">
        <v>487.74768625008403</v>
      </c>
      <c r="T85" s="43">
        <v>1345.1242351357146</v>
      </c>
      <c r="U85" s="7">
        <v>35.844969749563894</v>
      </c>
      <c r="V85" s="7">
        <v>14.520554723307509</v>
      </c>
      <c r="X85" s="45">
        <v>92</v>
      </c>
      <c r="Y85" s="44">
        <f t="shared" si="7"/>
        <v>38.333333333333336</v>
      </c>
      <c r="Z85" s="7">
        <v>454.38597123796967</v>
      </c>
      <c r="AA85" s="7">
        <v>607.91618891038331</v>
      </c>
      <c r="AB85" s="7">
        <v>488.04854650863325</v>
      </c>
      <c r="AC85" s="43">
        <v>1550.1669744205192</v>
      </c>
      <c r="AD85" s="7">
        <v>41.414308872607172</v>
      </c>
      <c r="AE85" s="7">
        <v>17.116092196650982</v>
      </c>
      <c r="AG85" s="7">
        <v>600.18353887020953</v>
      </c>
      <c r="AH85" s="7">
        <v>607.29991535575573</v>
      </c>
      <c r="AI85" s="7">
        <v>487.86845576950719</v>
      </c>
      <c r="AJ85" s="43">
        <v>1695.256665813605</v>
      </c>
      <c r="AK85" s="7">
        <v>45.426147008258305</v>
      </c>
      <c r="AL85" s="7">
        <v>18.489740080478327</v>
      </c>
      <c r="AN85" s="7">
        <v>761.12836197937202</v>
      </c>
      <c r="AO85" s="7">
        <v>606.91986930568328</v>
      </c>
      <c r="AP85" s="7">
        <v>487.74768625008403</v>
      </c>
      <c r="AQ85" s="43">
        <v>1855.4376384721359</v>
      </c>
      <c r="AR85" s="7">
        <v>49.577657317716032</v>
      </c>
      <c r="AS85" s="7">
        <v>20.23880676095175</v>
      </c>
      <c r="AU85" s="45">
        <v>92</v>
      </c>
      <c r="AV85" s="44">
        <f t="shared" si="8"/>
        <v>38.333333333333336</v>
      </c>
      <c r="AW85" s="7">
        <v>603.93243095419189</v>
      </c>
      <c r="AX85" s="7">
        <v>810.53519458933124</v>
      </c>
      <c r="AY85" s="7">
        <v>488.04854650863325</v>
      </c>
      <c r="AZ85" s="43">
        <v>1902.4469668873721</v>
      </c>
      <c r="BA85" s="7">
        <v>51.010301170620906</v>
      </c>
      <c r="BB85" s="7">
        <v>20.719645027968262</v>
      </c>
      <c r="BD85" s="7">
        <v>834.03775989415385</v>
      </c>
      <c r="BE85" s="7">
        <v>809.81966987779856</v>
      </c>
      <c r="BF85" s="7">
        <v>487.84721744575336</v>
      </c>
      <c r="BG85" s="43">
        <v>2131.8178530130945</v>
      </c>
      <c r="BH85" s="7">
        <v>57.228219880248034</v>
      </c>
      <c r="BI85" s="7">
        <v>23.319511164393418</v>
      </c>
      <c r="BK85" s="7">
        <v>1068.9380347948254</v>
      </c>
      <c r="BL85" s="7">
        <v>809.40409764997878</v>
      </c>
      <c r="BM85" s="7">
        <v>487.74768625008403</v>
      </c>
      <c r="BN85" s="43">
        <v>2366.0820581050775</v>
      </c>
      <c r="BO85" s="7">
        <v>63.169272764525751</v>
      </c>
      <c r="BP85" s="7">
        <v>25.883734991570698</v>
      </c>
      <c r="BR85" s="45">
        <v>92</v>
      </c>
      <c r="BS85" s="44">
        <f t="shared" si="9"/>
        <v>38.333333333333336</v>
      </c>
      <c r="BT85" s="7">
        <v>822.0891137823221</v>
      </c>
      <c r="BU85" s="7">
        <v>1012.8958796727449</v>
      </c>
      <c r="BV85" s="7">
        <v>488.04854650863325</v>
      </c>
      <c r="BW85" s="43">
        <v>2323.1562981389598</v>
      </c>
      <c r="BX85" s="7">
        <v>62.414229129245669</v>
      </c>
      <c r="BY85" s="7">
        <v>25.655861529764476</v>
      </c>
      <c r="CA85" s="7">
        <v>1162.8882808808157</v>
      </c>
      <c r="CB85" s="7">
        <v>1012.2005110558879</v>
      </c>
      <c r="CC85" s="7">
        <v>487.84721744575336</v>
      </c>
      <c r="CD85" s="43">
        <v>2662.9787692274313</v>
      </c>
      <c r="CE85" s="7">
        <v>71.770098894694456</v>
      </c>
      <c r="CF85" s="7">
        <v>29.249733511009264</v>
      </c>
      <c r="CH85" s="7">
        <v>1487.7061572583189</v>
      </c>
      <c r="CI85" s="7">
        <v>1011.7422154583369</v>
      </c>
      <c r="CJ85" s="7">
        <v>487.74768625008403</v>
      </c>
      <c r="CK85" s="43">
        <v>2987.0126095700821</v>
      </c>
      <c r="CL85" s="7">
        <v>80.104639504748462</v>
      </c>
      <c r="CM85" s="7">
        <v>32.789214087530361</v>
      </c>
      <c r="CO85" s="45">
        <v>92</v>
      </c>
      <c r="CP85" s="44">
        <f t="shared" si="10"/>
        <v>38.333333333333336</v>
      </c>
      <c r="CQ85" s="7">
        <v>903.23349697962146</v>
      </c>
      <c r="CR85" s="7">
        <v>1215.7596369928883</v>
      </c>
      <c r="CS85" s="7">
        <v>488.04854650863325</v>
      </c>
      <c r="CT85" s="43">
        <v>2606.994015661674</v>
      </c>
      <c r="CU85" s="7">
        <v>70.189998888746686</v>
      </c>
      <c r="CV85" s="7">
        <v>28.555119142628751</v>
      </c>
      <c r="CX85" s="7">
        <v>1301.6983933234446</v>
      </c>
      <c r="CY85" s="7">
        <v>1214.735295435928</v>
      </c>
      <c r="CZ85" s="7">
        <v>487.84721744575336</v>
      </c>
      <c r="DA85" s="43">
        <v>3003.887935429645</v>
      </c>
      <c r="DB85" s="7">
        <v>80.889811836971845</v>
      </c>
      <c r="DC85" s="7">
        <v>33.10557688659955</v>
      </c>
      <c r="DE85" s="7">
        <v>1685.0609640400271</v>
      </c>
      <c r="DF85" s="7">
        <v>1213.8011622646475</v>
      </c>
      <c r="DG85" s="7">
        <v>487.74768625008403</v>
      </c>
      <c r="DH85" s="43">
        <v>3386.7631054943431</v>
      </c>
      <c r="DI85" s="7">
        <v>90.942856600947522</v>
      </c>
      <c r="DJ85" s="7">
        <v>37.010752507645314</v>
      </c>
      <c r="DL85" s="45">
        <v>92</v>
      </c>
      <c r="DM85" s="44">
        <f t="shared" si="11"/>
        <v>38.333333333333336</v>
      </c>
      <c r="DN85" s="7">
        <v>984.58081671735636</v>
      </c>
      <c r="DO85" s="7">
        <v>1418.3344771012517</v>
      </c>
      <c r="DP85" s="7">
        <v>488.04854650863325</v>
      </c>
      <c r="DQ85" s="43">
        <v>2890.5327813093036</v>
      </c>
      <c r="DR85" s="7">
        <v>77.86639216429802</v>
      </c>
      <c r="DS85" s="7">
        <v>31.71284987908853</v>
      </c>
      <c r="DU85" s="7">
        <v>1440.1635730597111</v>
      </c>
      <c r="DV85" s="7">
        <v>1417.1736551061731</v>
      </c>
      <c r="DW85" s="7">
        <v>487.84721744575336</v>
      </c>
      <c r="DX85" s="43">
        <v>3345.3539642618516</v>
      </c>
      <c r="DY85" s="7">
        <v>90.106397362115075</v>
      </c>
      <c r="DZ85" s="7">
        <v>36.734766186849939</v>
      </c>
      <c r="EB85" s="7">
        <v>1882.5678580953402</v>
      </c>
      <c r="EC85" s="7">
        <v>1416.2974255654262</v>
      </c>
      <c r="ED85" s="7">
        <v>487.74768625008403</v>
      </c>
      <c r="EE85" s="43">
        <v>3786.3282214849933</v>
      </c>
      <c r="EF85" s="7">
        <v>101.60206319308278</v>
      </c>
      <c r="EG85" s="7">
        <v>41.4574792682603</v>
      </c>
    </row>
    <row r="86" spans="1:137" x14ac:dyDescent="0.25">
      <c r="A86" s="45">
        <v>93</v>
      </c>
      <c r="B86" s="44">
        <f t="shared" si="6"/>
        <v>38.75</v>
      </c>
      <c r="C86" s="7">
        <v>307.770373704517</v>
      </c>
      <c r="D86" s="7">
        <v>409.39901415539975</v>
      </c>
      <c r="E86" s="7">
        <v>493.30139024004899</v>
      </c>
      <c r="F86" s="43">
        <v>1210.5261099339641</v>
      </c>
      <c r="G86" s="7">
        <v>31.983802798217631</v>
      </c>
      <c r="H86" s="7">
        <v>12.977164474297146</v>
      </c>
      <c r="J86" s="7">
        <v>369.59998677090005</v>
      </c>
      <c r="K86" s="7">
        <v>409.07137126321373</v>
      </c>
      <c r="L86" s="7">
        <v>493.0237688922038</v>
      </c>
      <c r="M86" s="43">
        <v>1271.7356066302605</v>
      </c>
      <c r="N86" s="7">
        <v>33.533804567560381</v>
      </c>
      <c r="O86" s="7">
        <v>13.58036335654778</v>
      </c>
      <c r="Q86" s="7">
        <v>456.49511463432538</v>
      </c>
      <c r="R86" s="7">
        <v>408.76501669804372</v>
      </c>
      <c r="S86" s="7">
        <v>492.83798308504487</v>
      </c>
      <c r="T86" s="43">
        <v>1358.062278471441</v>
      </c>
      <c r="U86" s="7">
        <v>35.56960035493718</v>
      </c>
      <c r="V86" s="7">
        <v>14.407945936361923</v>
      </c>
      <c r="X86" s="45">
        <v>93</v>
      </c>
      <c r="Y86" s="44">
        <f t="shared" si="7"/>
        <v>38.75</v>
      </c>
      <c r="Z86" s="7">
        <v>458.49796901795293</v>
      </c>
      <c r="AA86" s="7">
        <v>614.26633252452245</v>
      </c>
      <c r="AB86" s="7">
        <v>493.30139024004899</v>
      </c>
      <c r="AC86" s="43">
        <v>1565.8767807989714</v>
      </c>
      <c r="AD86" s="7">
        <v>41.228682063766712</v>
      </c>
      <c r="AE86" s="7">
        <v>17.041851863957273</v>
      </c>
      <c r="AG86" s="7">
        <v>605.16905372939232</v>
      </c>
      <c r="AH86" s="7">
        <v>613.62701648140114</v>
      </c>
      <c r="AI86" s="7">
        <v>493.05414634990035</v>
      </c>
      <c r="AJ86" s="43">
        <v>1711.748941183321</v>
      </c>
      <c r="AK86" s="7">
        <v>45.107495594778698</v>
      </c>
      <c r="AL86" s="7">
        <v>18.359384499742472</v>
      </c>
      <c r="AN86" s="7">
        <v>767.32873771017705</v>
      </c>
      <c r="AO86" s="7">
        <v>613.22452186482542</v>
      </c>
      <c r="AP86" s="7">
        <v>492.83798308504487</v>
      </c>
      <c r="AQ86" s="43">
        <v>1873.0317447315865</v>
      </c>
      <c r="AR86" s="7">
        <v>49.170366268831714</v>
      </c>
      <c r="AS86" s="7">
        <v>20.072102777484563</v>
      </c>
      <c r="AU86" s="45">
        <v>93</v>
      </c>
      <c r="AV86" s="44">
        <f t="shared" si="8"/>
        <v>38.75</v>
      </c>
      <c r="AW86" s="7">
        <v>609.26832260444667</v>
      </c>
      <c r="AX86" s="7">
        <v>819.00267122709965</v>
      </c>
      <c r="AY86" s="7">
        <v>493.30139024004899</v>
      </c>
      <c r="AZ86" s="43">
        <v>1921.4959433168585</v>
      </c>
      <c r="BA86" s="7">
        <v>50.755152432366579</v>
      </c>
      <c r="BB86" s="7">
        <v>20.613090496914786</v>
      </c>
      <c r="BD86" s="7">
        <v>841.06453499908048</v>
      </c>
      <c r="BE86" s="7">
        <v>818.25760155104558</v>
      </c>
      <c r="BF86" s="7">
        <v>493.0237688922038</v>
      </c>
      <c r="BG86" s="43">
        <v>2152.4604997718561</v>
      </c>
      <c r="BH86" s="7">
        <v>56.842534109870762</v>
      </c>
      <c r="BI86" s="7">
        <v>23.163955914565072</v>
      </c>
      <c r="BK86" s="7">
        <v>1077.6843465010145</v>
      </c>
      <c r="BL86" s="7">
        <v>817.81669385325972</v>
      </c>
      <c r="BM86" s="7">
        <v>492.83798308504487</v>
      </c>
      <c r="BN86" s="43">
        <v>2388.32939216452</v>
      </c>
      <c r="BO86" s="7">
        <v>62.632960261168364</v>
      </c>
      <c r="BP86" s="7">
        <v>25.665975747494969</v>
      </c>
      <c r="BR86" s="45">
        <v>93</v>
      </c>
      <c r="BS86" s="44">
        <f t="shared" si="9"/>
        <v>38.75</v>
      </c>
      <c r="BT86" s="7">
        <v>829.29853124117369</v>
      </c>
      <c r="BU86" s="7">
        <v>1023.4751698599446</v>
      </c>
      <c r="BV86" s="7">
        <v>493.30139024004899</v>
      </c>
      <c r="BW86" s="43">
        <v>2346.1977863274969</v>
      </c>
      <c r="BX86" s="7">
        <v>62.082383213748329</v>
      </c>
      <c r="BY86" s="7">
        <v>25.522846087989141</v>
      </c>
      <c r="CA86" s="7">
        <v>1172.798276934237</v>
      </c>
      <c r="CB86" s="7">
        <v>1022.7454692555425</v>
      </c>
      <c r="CC86" s="7">
        <v>493.0237688922038</v>
      </c>
      <c r="CD86" s="43">
        <v>2688.6080228517876</v>
      </c>
      <c r="CE86" s="7">
        <v>71.276023421146007</v>
      </c>
      <c r="CF86" s="7">
        <v>29.047768248080786</v>
      </c>
      <c r="CH86" s="7">
        <v>1500.1305232784425</v>
      </c>
      <c r="CI86" s="7">
        <v>1022.2555370001437</v>
      </c>
      <c r="CJ86" s="7">
        <v>492.83798308504487</v>
      </c>
      <c r="CK86" s="43">
        <v>3015.0390377544618</v>
      </c>
      <c r="CL86" s="7">
        <v>79.433481372615432</v>
      </c>
      <c r="CM86" s="7">
        <v>32.515688320233266</v>
      </c>
      <c r="CO86" s="45">
        <v>93</v>
      </c>
      <c r="CP86" s="44">
        <f t="shared" si="10"/>
        <v>38.75</v>
      </c>
      <c r="CQ86" s="7">
        <v>911.01599667428184</v>
      </c>
      <c r="CR86" s="7">
        <v>1228.456112271469</v>
      </c>
      <c r="CS86" s="7">
        <v>493.30139024004899</v>
      </c>
      <c r="CT86" s="43">
        <v>2632.7262525164024</v>
      </c>
      <c r="CU86" s="7">
        <v>69.800744915735038</v>
      </c>
      <c r="CV86" s="7">
        <v>28.396362701656425</v>
      </c>
      <c r="CX86" s="7">
        <v>1312.60442175703</v>
      </c>
      <c r="CY86" s="7">
        <v>1227.3897842546019</v>
      </c>
      <c r="CZ86" s="7">
        <v>493.0237688922038</v>
      </c>
      <c r="DA86" s="43">
        <v>3032.6228005061057</v>
      </c>
      <c r="DB86" s="7">
        <v>80.306593156530198</v>
      </c>
      <c r="DC86" s="7">
        <v>32.868856872540526</v>
      </c>
      <c r="DE86" s="7">
        <v>1698.9125555876699</v>
      </c>
      <c r="DF86" s="7">
        <v>1226.4144324683857</v>
      </c>
      <c r="DG86" s="7">
        <v>492.83798308504487</v>
      </c>
      <c r="DH86" s="43">
        <v>3418.3223454981862</v>
      </c>
      <c r="DI86" s="7">
        <v>90.150906831611422</v>
      </c>
      <c r="DJ86" s="7">
        <v>36.686547162889305</v>
      </c>
      <c r="DL86" s="45">
        <v>93</v>
      </c>
      <c r="DM86" s="44">
        <f t="shared" si="11"/>
        <v>38.75</v>
      </c>
      <c r="DN86" s="7">
        <v>992.94211869476794</v>
      </c>
      <c r="DO86" s="7">
        <v>1433.1470405357977</v>
      </c>
      <c r="DP86" s="7">
        <v>493.30139024004899</v>
      </c>
      <c r="DQ86" s="43">
        <v>2918.9526254050479</v>
      </c>
      <c r="DR86" s="7">
        <v>77.418690719091941</v>
      </c>
      <c r="DS86" s="7">
        <v>31.528591265621458</v>
      </c>
      <c r="DU86" s="7">
        <v>1452.0630342238026</v>
      </c>
      <c r="DV86" s="7">
        <v>1431.9384570533539</v>
      </c>
      <c r="DW86" s="7">
        <v>493.0237688922038</v>
      </c>
      <c r="DX86" s="43">
        <v>3377.1959979241192</v>
      </c>
      <c r="DY86" s="7">
        <v>89.436688246269654</v>
      </c>
      <c r="DZ86" s="7">
        <v>36.460507713155138</v>
      </c>
      <c r="EB86" s="7">
        <v>1897.8490604275621</v>
      </c>
      <c r="EC86" s="7">
        <v>1431.0156317241888</v>
      </c>
      <c r="ED86" s="7">
        <v>492.83798308504487</v>
      </c>
      <c r="EE86" s="43">
        <v>3821.4136735164111</v>
      </c>
      <c r="EF86" s="7">
        <v>100.68788375934452</v>
      </c>
      <c r="EG86" s="7">
        <v>41.081933736746613</v>
      </c>
    </row>
    <row r="87" spans="1:137" x14ac:dyDescent="0.25">
      <c r="A87" s="45">
        <v>94</v>
      </c>
      <c r="B87" s="44">
        <f t="shared" si="6"/>
        <v>39.166666666666671</v>
      </c>
      <c r="C87" s="7">
        <v>310.66136313186604</v>
      </c>
      <c r="D87" s="7">
        <v>413.62823410997248</v>
      </c>
      <c r="E87" s="7">
        <v>498.55423397146467</v>
      </c>
      <c r="F87" s="43">
        <v>1222.8989665414231</v>
      </c>
      <c r="G87" s="7">
        <v>31.870277303094667</v>
      </c>
      <c r="H87" s="7">
        <v>12.928564511286359</v>
      </c>
      <c r="J87" s="7">
        <v>372.74618485901624</v>
      </c>
      <c r="K87" s="7">
        <v>413.28963930514652</v>
      </c>
      <c r="L87" s="7">
        <v>498.20032033865419</v>
      </c>
      <c r="M87" s="43">
        <v>1284.2760372727676</v>
      </c>
      <c r="N87" s="7">
        <v>33.341462449017314</v>
      </c>
      <c r="O87" s="7">
        <v>13.500876806445769</v>
      </c>
      <c r="Q87" s="7">
        <v>460.14039915818381</v>
      </c>
      <c r="R87" s="7">
        <v>412.96840806052421</v>
      </c>
      <c r="S87" s="7">
        <v>497.92827992000565</v>
      </c>
      <c r="T87" s="43">
        <v>1371.0003218071674</v>
      </c>
      <c r="U87" s="7">
        <v>35.294230960310472</v>
      </c>
      <c r="V87" s="7">
        <v>14.295337149416337</v>
      </c>
      <c r="X87" s="45">
        <v>94</v>
      </c>
      <c r="Y87" s="44">
        <f t="shared" si="7"/>
        <v>39.166666666666671</v>
      </c>
      <c r="Z87" s="7">
        <v>462.60996679793624</v>
      </c>
      <c r="AA87" s="7">
        <v>620.61647613866171</v>
      </c>
      <c r="AB87" s="7">
        <v>498.55423397146467</v>
      </c>
      <c r="AC87" s="43">
        <v>1581.5865871774233</v>
      </c>
      <c r="AD87" s="7">
        <v>41.043055254926259</v>
      </c>
      <c r="AE87" s="7">
        <v>16.967611531263564</v>
      </c>
      <c r="AG87" s="7">
        <v>610.15456858857522</v>
      </c>
      <c r="AH87" s="7">
        <v>619.95411760704656</v>
      </c>
      <c r="AI87" s="7">
        <v>498.23983693029351</v>
      </c>
      <c r="AJ87" s="43">
        <v>1728.241216553037</v>
      </c>
      <c r="AK87" s="7">
        <v>44.788844181299083</v>
      </c>
      <c r="AL87" s="7">
        <v>18.229028919006616</v>
      </c>
      <c r="AN87" s="7">
        <v>773.52911344098197</v>
      </c>
      <c r="AO87" s="7">
        <v>619.52917442396767</v>
      </c>
      <c r="AP87" s="7">
        <v>497.92827992000565</v>
      </c>
      <c r="AQ87" s="43">
        <v>1890.6258509910369</v>
      </c>
      <c r="AR87" s="7">
        <v>48.763075219947389</v>
      </c>
      <c r="AS87" s="7">
        <v>19.905398794017373</v>
      </c>
      <c r="AU87" s="45">
        <v>94</v>
      </c>
      <c r="AV87" s="44">
        <f t="shared" si="8"/>
        <v>39.166666666666671</v>
      </c>
      <c r="AW87" s="7">
        <v>614.60421425470133</v>
      </c>
      <c r="AX87" s="7">
        <v>827.4701478648683</v>
      </c>
      <c r="AY87" s="7">
        <v>498.55423397146467</v>
      </c>
      <c r="AZ87" s="43">
        <v>1940.5449197463449</v>
      </c>
      <c r="BA87" s="7">
        <v>50.500003694112259</v>
      </c>
      <c r="BB87" s="7">
        <v>20.506535965861303</v>
      </c>
      <c r="BD87" s="7">
        <v>848.09131010400688</v>
      </c>
      <c r="BE87" s="7">
        <v>826.6955332242926</v>
      </c>
      <c r="BF87" s="7">
        <v>498.20032033865419</v>
      </c>
      <c r="BG87" s="43">
        <v>2173.1031465306187</v>
      </c>
      <c r="BH87" s="7">
        <v>56.45684833949349</v>
      </c>
      <c r="BI87" s="7">
        <v>23.008400664736726</v>
      </c>
      <c r="BK87" s="7">
        <v>1086.4306582072034</v>
      </c>
      <c r="BL87" s="7">
        <v>826.22929005654066</v>
      </c>
      <c r="BM87" s="7">
        <v>497.92827992000565</v>
      </c>
      <c r="BN87" s="43">
        <v>2410.5767262239624</v>
      </c>
      <c r="BO87" s="7">
        <v>62.096647757810977</v>
      </c>
      <c r="BP87" s="7">
        <v>25.448216503419239</v>
      </c>
      <c r="BR87" s="45">
        <v>94</v>
      </c>
      <c r="BS87" s="44">
        <f t="shared" si="9"/>
        <v>39.166666666666671</v>
      </c>
      <c r="BT87" s="7">
        <v>836.50794870002539</v>
      </c>
      <c r="BU87" s="7">
        <v>1034.0544600471444</v>
      </c>
      <c r="BV87" s="7">
        <v>498.55423397146467</v>
      </c>
      <c r="BW87" s="43">
        <v>2369.239274516035</v>
      </c>
      <c r="BX87" s="7">
        <v>61.750537298250975</v>
      </c>
      <c r="BY87" s="7">
        <v>25.389830646213809</v>
      </c>
      <c r="CA87" s="7">
        <v>1182.7082729876583</v>
      </c>
      <c r="CB87" s="7">
        <v>1033.290427455197</v>
      </c>
      <c r="CC87" s="7">
        <v>498.20032033865419</v>
      </c>
      <c r="CD87" s="43">
        <v>2714.237276476144</v>
      </c>
      <c r="CE87" s="7">
        <v>70.781947947597558</v>
      </c>
      <c r="CF87" s="7">
        <v>28.845802985152304</v>
      </c>
      <c r="CH87" s="7">
        <v>1512.5548892985662</v>
      </c>
      <c r="CI87" s="7">
        <v>1032.7688585419505</v>
      </c>
      <c r="CJ87" s="7">
        <v>497.92827992000565</v>
      </c>
      <c r="CK87" s="43">
        <v>3043.065465938842</v>
      </c>
      <c r="CL87" s="7">
        <v>78.762323240482402</v>
      </c>
      <c r="CM87" s="7">
        <v>32.242162552936179</v>
      </c>
      <c r="CO87" s="45">
        <v>94</v>
      </c>
      <c r="CP87" s="44">
        <f t="shared" si="10"/>
        <v>39.166666666666671</v>
      </c>
      <c r="CQ87" s="7">
        <v>918.79849636894221</v>
      </c>
      <c r="CR87" s="7">
        <v>1241.1525875500492</v>
      </c>
      <c r="CS87" s="7">
        <v>498.55423397146467</v>
      </c>
      <c r="CT87" s="43">
        <v>2658.4584893711317</v>
      </c>
      <c r="CU87" s="7">
        <v>69.411490942723418</v>
      </c>
      <c r="CV87" s="7">
        <v>28.237606260684103</v>
      </c>
      <c r="CX87" s="7">
        <v>1323.5104501906148</v>
      </c>
      <c r="CY87" s="7">
        <v>1240.0442730732759</v>
      </c>
      <c r="CZ87" s="7">
        <v>498.20032033865419</v>
      </c>
      <c r="DA87" s="43">
        <v>3061.3576655825664</v>
      </c>
      <c r="DB87" s="7">
        <v>79.723374476088537</v>
      </c>
      <c r="DC87" s="7">
        <v>32.632136858481502</v>
      </c>
      <c r="DE87" s="7">
        <v>1712.7641471353127</v>
      </c>
      <c r="DF87" s="7">
        <v>1239.0277026721237</v>
      </c>
      <c r="DG87" s="7">
        <v>497.92827992000565</v>
      </c>
      <c r="DH87" s="43">
        <v>3449.8815855020293</v>
      </c>
      <c r="DI87" s="7">
        <v>89.358957062275309</v>
      </c>
      <c r="DJ87" s="7">
        <v>36.362341818133302</v>
      </c>
      <c r="DL87" s="45">
        <v>94</v>
      </c>
      <c r="DM87" s="44">
        <f t="shared" si="11"/>
        <v>39.166666666666671</v>
      </c>
      <c r="DN87" s="7">
        <v>1001.3034206721795</v>
      </c>
      <c r="DO87" s="7">
        <v>1447.9596039703436</v>
      </c>
      <c r="DP87" s="7">
        <v>498.55423397146467</v>
      </c>
      <c r="DQ87" s="43">
        <v>2947.3724695007913</v>
      </c>
      <c r="DR87" s="7">
        <v>76.970989273885863</v>
      </c>
      <c r="DS87" s="7">
        <v>31.344332652154385</v>
      </c>
      <c r="DU87" s="7">
        <v>1463.962495387894</v>
      </c>
      <c r="DV87" s="7">
        <v>1446.7032590005347</v>
      </c>
      <c r="DW87" s="7">
        <v>498.20032033865419</v>
      </c>
      <c r="DX87" s="43">
        <v>3409.0380315863868</v>
      </c>
      <c r="DY87" s="7">
        <v>88.766979130424247</v>
      </c>
      <c r="DZ87" s="7">
        <v>36.186249239460331</v>
      </c>
      <c r="EB87" s="7">
        <v>1913.130262759784</v>
      </c>
      <c r="EC87" s="7">
        <v>1445.7338378829515</v>
      </c>
      <c r="ED87" s="7">
        <v>497.92827992000565</v>
      </c>
      <c r="EE87" s="43">
        <v>3856.499125547828</v>
      </c>
      <c r="EF87" s="7">
        <v>99.773704325606246</v>
      </c>
      <c r="EG87" s="7">
        <v>40.706388205232926</v>
      </c>
    </row>
    <row r="88" spans="1:137" x14ac:dyDescent="0.25">
      <c r="A88" s="45">
        <v>95</v>
      </c>
      <c r="B88" s="44">
        <f t="shared" si="6"/>
        <v>39.583333333333336</v>
      </c>
      <c r="C88" s="7">
        <v>313.55235255921508</v>
      </c>
      <c r="D88" s="7">
        <v>417.85745406454532</v>
      </c>
      <c r="E88" s="7">
        <v>503.80707770288041</v>
      </c>
      <c r="F88" s="43">
        <v>1235.271823148882</v>
      </c>
      <c r="G88" s="7">
        <v>31.756751807971703</v>
      </c>
      <c r="H88" s="7">
        <v>12.879964548275572</v>
      </c>
      <c r="J88" s="7">
        <v>375.89238294713243</v>
      </c>
      <c r="K88" s="7">
        <v>417.50790734707931</v>
      </c>
      <c r="L88" s="7">
        <v>503.37687178510464</v>
      </c>
      <c r="M88" s="43">
        <v>1296.8164679152746</v>
      </c>
      <c r="N88" s="7">
        <v>33.14912033047424</v>
      </c>
      <c r="O88" s="7">
        <v>13.421390256343756</v>
      </c>
      <c r="Q88" s="7">
        <v>463.78568368204219</v>
      </c>
      <c r="R88" s="7">
        <v>417.1717994230047</v>
      </c>
      <c r="S88" s="7">
        <v>503.01857675496649</v>
      </c>
      <c r="T88" s="43">
        <v>1383.9383651428939</v>
      </c>
      <c r="U88" s="7">
        <v>35.01886156568375</v>
      </c>
      <c r="V88" s="7">
        <v>14.182728362470753</v>
      </c>
      <c r="X88" s="45">
        <v>95</v>
      </c>
      <c r="Y88" s="44">
        <f t="shared" si="7"/>
        <v>39.583333333333336</v>
      </c>
      <c r="Z88" s="7">
        <v>466.72196457791949</v>
      </c>
      <c r="AA88" s="7">
        <v>626.96661975280097</v>
      </c>
      <c r="AB88" s="7">
        <v>503.80707770288041</v>
      </c>
      <c r="AC88" s="43">
        <v>1597.2963935558755</v>
      </c>
      <c r="AD88" s="7">
        <v>40.857428446085805</v>
      </c>
      <c r="AE88" s="7">
        <v>16.893371198569852</v>
      </c>
      <c r="AG88" s="7">
        <v>615.14008344775812</v>
      </c>
      <c r="AH88" s="7">
        <v>626.28121873269197</v>
      </c>
      <c r="AI88" s="7">
        <v>503.42552751068666</v>
      </c>
      <c r="AJ88" s="43">
        <v>1744.733491922753</v>
      </c>
      <c r="AK88" s="7">
        <v>44.470192767819469</v>
      </c>
      <c r="AL88" s="7">
        <v>18.098673338270757</v>
      </c>
      <c r="AN88" s="7">
        <v>779.72948917178701</v>
      </c>
      <c r="AO88" s="7">
        <v>625.83382698310993</v>
      </c>
      <c r="AP88" s="7">
        <v>503.01857675496649</v>
      </c>
      <c r="AQ88" s="43">
        <v>1908.2199572504874</v>
      </c>
      <c r="AR88" s="7">
        <v>48.355784171063071</v>
      </c>
      <c r="AS88" s="7">
        <v>19.738694810550186</v>
      </c>
      <c r="AU88" s="45">
        <v>95</v>
      </c>
      <c r="AV88" s="44">
        <f t="shared" si="8"/>
        <v>39.583333333333336</v>
      </c>
      <c r="AW88" s="7">
        <v>619.940105904956</v>
      </c>
      <c r="AX88" s="7">
        <v>835.93762450263671</v>
      </c>
      <c r="AY88" s="7">
        <v>503.80707770288041</v>
      </c>
      <c r="AZ88" s="43">
        <v>1959.5938961758313</v>
      </c>
      <c r="BA88" s="7">
        <v>50.244854955857932</v>
      </c>
      <c r="BB88" s="7">
        <v>20.399981434807827</v>
      </c>
      <c r="BD88" s="7">
        <v>855.11808520893351</v>
      </c>
      <c r="BE88" s="7">
        <v>835.13346489753962</v>
      </c>
      <c r="BF88" s="7">
        <v>503.37687178510464</v>
      </c>
      <c r="BG88" s="43">
        <v>2193.7457932893803</v>
      </c>
      <c r="BH88" s="7">
        <v>56.071162569116218</v>
      </c>
      <c r="BI88" s="7">
        <v>22.85284541490838</v>
      </c>
      <c r="BK88" s="7">
        <v>1095.1769699133924</v>
      </c>
      <c r="BL88" s="7">
        <v>834.6418862598216</v>
      </c>
      <c r="BM88" s="7">
        <v>503.01857675496649</v>
      </c>
      <c r="BN88" s="43">
        <v>2432.8240602834044</v>
      </c>
      <c r="BO88" s="7">
        <v>61.560335254453591</v>
      </c>
      <c r="BP88" s="7">
        <v>25.23045725934351</v>
      </c>
      <c r="BR88" s="45">
        <v>95</v>
      </c>
      <c r="BS88" s="44">
        <f t="shared" si="9"/>
        <v>39.583333333333336</v>
      </c>
      <c r="BT88" s="7">
        <v>843.7173661588771</v>
      </c>
      <c r="BU88" s="7">
        <v>1044.633750234344</v>
      </c>
      <c r="BV88" s="7">
        <v>503.80707770288041</v>
      </c>
      <c r="BW88" s="43">
        <v>2392.2807627045722</v>
      </c>
      <c r="BX88" s="7">
        <v>61.418691382753636</v>
      </c>
      <c r="BY88" s="7">
        <v>25.256815204438475</v>
      </c>
      <c r="CA88" s="7">
        <v>1192.6182690410797</v>
      </c>
      <c r="CB88" s="7">
        <v>1043.8353856548517</v>
      </c>
      <c r="CC88" s="7">
        <v>503.37687178510464</v>
      </c>
      <c r="CD88" s="43">
        <v>2739.8665301005003</v>
      </c>
      <c r="CE88" s="7">
        <v>70.287872474049109</v>
      </c>
      <c r="CF88" s="7">
        <v>28.643837722223825</v>
      </c>
      <c r="CH88" s="7">
        <v>1524.9792553186894</v>
      </c>
      <c r="CI88" s="7">
        <v>1043.2821800837573</v>
      </c>
      <c r="CJ88" s="7">
        <v>503.01857675496649</v>
      </c>
      <c r="CK88" s="43">
        <v>3071.0918941232221</v>
      </c>
      <c r="CL88" s="7">
        <v>78.091165108349372</v>
      </c>
      <c r="CM88" s="7">
        <v>31.968636785639085</v>
      </c>
      <c r="CO88" s="45">
        <v>95</v>
      </c>
      <c r="CP88" s="44">
        <f t="shared" si="10"/>
        <v>39.583333333333336</v>
      </c>
      <c r="CQ88" s="7">
        <v>926.58099606360247</v>
      </c>
      <c r="CR88" s="7">
        <v>1253.8490628286299</v>
      </c>
      <c r="CS88" s="7">
        <v>503.80707770288041</v>
      </c>
      <c r="CT88" s="43">
        <v>2684.1907262258601</v>
      </c>
      <c r="CU88" s="7">
        <v>69.02223696971177</v>
      </c>
      <c r="CV88" s="7">
        <v>28.078849819711778</v>
      </c>
      <c r="CX88" s="7">
        <v>1334.4164786242</v>
      </c>
      <c r="CY88" s="7">
        <v>1252.69876189195</v>
      </c>
      <c r="CZ88" s="7">
        <v>503.37687178510464</v>
      </c>
      <c r="DA88" s="43">
        <v>3090.092530659027</v>
      </c>
      <c r="DB88" s="7">
        <v>79.140155795646876</v>
      </c>
      <c r="DC88" s="7">
        <v>32.395416844422478</v>
      </c>
      <c r="DE88" s="7">
        <v>1726.6157386829555</v>
      </c>
      <c r="DF88" s="7">
        <v>1251.6409728758617</v>
      </c>
      <c r="DG88" s="7">
        <v>503.01857675496649</v>
      </c>
      <c r="DH88" s="43">
        <v>3481.4408255058725</v>
      </c>
      <c r="DI88" s="7">
        <v>88.567007292939209</v>
      </c>
      <c r="DJ88" s="7">
        <v>36.038136473377293</v>
      </c>
      <c r="DL88" s="45">
        <v>95</v>
      </c>
      <c r="DM88" s="44">
        <f t="shared" si="11"/>
        <v>39.583333333333336</v>
      </c>
      <c r="DN88" s="7">
        <v>1009.6647226495911</v>
      </c>
      <c r="DO88" s="7">
        <v>1462.7721674048896</v>
      </c>
      <c r="DP88" s="7">
        <v>503.80707770288041</v>
      </c>
      <c r="DQ88" s="43">
        <v>2975.7923135965348</v>
      </c>
      <c r="DR88" s="7">
        <v>76.52328782867977</v>
      </c>
      <c r="DS88" s="7">
        <v>31.160074038687313</v>
      </c>
      <c r="DU88" s="7">
        <v>1475.8619565519855</v>
      </c>
      <c r="DV88" s="7">
        <v>1461.4680609477155</v>
      </c>
      <c r="DW88" s="7">
        <v>503.37687178510464</v>
      </c>
      <c r="DX88" s="43">
        <v>3440.8800652486543</v>
      </c>
      <c r="DY88" s="7">
        <v>88.097270014578839</v>
      </c>
      <c r="DZ88" s="7">
        <v>35.911990765765523</v>
      </c>
      <c r="EB88" s="7">
        <v>1928.411465092006</v>
      </c>
      <c r="EC88" s="7">
        <v>1460.4520440417141</v>
      </c>
      <c r="ED88" s="7">
        <v>503.01857675496649</v>
      </c>
      <c r="EE88" s="43">
        <v>3891.5845775792459</v>
      </c>
      <c r="EF88" s="7">
        <v>98.859524891867977</v>
      </c>
      <c r="EG88" s="7">
        <v>40.330842673719239</v>
      </c>
    </row>
    <row r="89" spans="1:137" x14ac:dyDescent="0.25">
      <c r="A89" s="45">
        <v>96</v>
      </c>
      <c r="B89" s="44">
        <f t="shared" si="6"/>
        <v>40</v>
      </c>
      <c r="C89" s="7">
        <v>316.44334198656412</v>
      </c>
      <c r="D89" s="7">
        <v>422.08667401911805</v>
      </c>
      <c r="E89" s="7">
        <v>509.05992143429614</v>
      </c>
      <c r="F89" s="43">
        <v>1247.644679756341</v>
      </c>
      <c r="G89" s="7">
        <v>31.643226312848739</v>
      </c>
      <c r="H89" s="7">
        <v>12.831364585264785</v>
      </c>
      <c r="J89" s="7">
        <v>379.03858103524868</v>
      </c>
      <c r="K89" s="7">
        <v>421.7261753890121</v>
      </c>
      <c r="L89" s="7">
        <v>508.55342323155503</v>
      </c>
      <c r="M89" s="43">
        <v>1309.3568985577817</v>
      </c>
      <c r="N89" s="7">
        <v>32.956778211931166</v>
      </c>
      <c r="O89" s="7">
        <v>13.341903706241744</v>
      </c>
      <c r="Q89" s="7">
        <v>467.43096820590063</v>
      </c>
      <c r="R89" s="7">
        <v>421.37519078548519</v>
      </c>
      <c r="S89" s="7">
        <v>508.10887358992727</v>
      </c>
      <c r="T89" s="43">
        <v>1396.8764084786203</v>
      </c>
      <c r="U89" s="7">
        <v>34.743492171057042</v>
      </c>
      <c r="V89" s="7">
        <v>14.070119575525167</v>
      </c>
      <c r="X89" s="45">
        <v>96</v>
      </c>
      <c r="Y89" s="44">
        <f t="shared" si="7"/>
        <v>40</v>
      </c>
      <c r="Z89" s="7">
        <v>470.83396235790281</v>
      </c>
      <c r="AA89" s="7">
        <v>633.31676336694011</v>
      </c>
      <c r="AB89" s="7">
        <v>509.05992143429614</v>
      </c>
      <c r="AC89" s="43">
        <v>1613.0061999343275</v>
      </c>
      <c r="AD89" s="7">
        <v>40.671801637245345</v>
      </c>
      <c r="AE89" s="7">
        <v>16.819130865876144</v>
      </c>
      <c r="AG89" s="7">
        <v>620.1255983069409</v>
      </c>
      <c r="AH89" s="7">
        <v>632.60831985833738</v>
      </c>
      <c r="AI89" s="7">
        <v>508.61121809107982</v>
      </c>
      <c r="AJ89" s="43">
        <v>1761.2257672924688</v>
      </c>
      <c r="AK89" s="7">
        <v>44.151541354339862</v>
      </c>
      <c r="AL89" s="7">
        <v>17.968317757534898</v>
      </c>
      <c r="AN89" s="7">
        <v>785.92986490259204</v>
      </c>
      <c r="AO89" s="7">
        <v>632.13847954225218</v>
      </c>
      <c r="AP89" s="7">
        <v>508.10887358992727</v>
      </c>
      <c r="AQ89" s="43">
        <v>1925.814063509938</v>
      </c>
      <c r="AR89" s="7">
        <v>47.948493122178753</v>
      </c>
      <c r="AS89" s="7">
        <v>19.571990827082999</v>
      </c>
      <c r="AU89" s="45">
        <v>96</v>
      </c>
      <c r="AV89" s="44">
        <f t="shared" si="8"/>
        <v>40</v>
      </c>
      <c r="AW89" s="7">
        <v>625.27599755521067</v>
      </c>
      <c r="AX89" s="7">
        <v>844.40510114040535</v>
      </c>
      <c r="AY89" s="7">
        <v>509.05992143429614</v>
      </c>
      <c r="AZ89" s="43">
        <v>1978.6428726053177</v>
      </c>
      <c r="BA89" s="7">
        <v>49.989706217603612</v>
      </c>
      <c r="BB89" s="7">
        <v>20.293426903754344</v>
      </c>
      <c r="BD89" s="7">
        <v>862.14486031385991</v>
      </c>
      <c r="BE89" s="7">
        <v>843.57139657078665</v>
      </c>
      <c r="BF89" s="7">
        <v>508.55342323155503</v>
      </c>
      <c r="BG89" s="43">
        <v>2214.3884400481425</v>
      </c>
      <c r="BH89" s="7">
        <v>55.685476798738947</v>
      </c>
      <c r="BI89" s="7">
        <v>22.697290165080037</v>
      </c>
      <c r="BK89" s="7">
        <v>1103.9232816195813</v>
      </c>
      <c r="BL89" s="7">
        <v>843.05448246310254</v>
      </c>
      <c r="BM89" s="7">
        <v>508.10887358992727</v>
      </c>
      <c r="BN89" s="43">
        <v>2455.0713943428468</v>
      </c>
      <c r="BO89" s="7">
        <v>61.024022751096204</v>
      </c>
      <c r="BP89" s="7">
        <v>25.01269801526778</v>
      </c>
      <c r="BR89" s="45">
        <v>96</v>
      </c>
      <c r="BS89" s="44">
        <f t="shared" si="9"/>
        <v>40</v>
      </c>
      <c r="BT89" s="7">
        <v>850.92678361772869</v>
      </c>
      <c r="BU89" s="7">
        <v>1055.2130404215436</v>
      </c>
      <c r="BV89" s="7">
        <v>509.05992143429614</v>
      </c>
      <c r="BW89" s="43">
        <v>2415.3222508931103</v>
      </c>
      <c r="BX89" s="7">
        <v>61.086845467256282</v>
      </c>
      <c r="BY89" s="7">
        <v>25.12379976266314</v>
      </c>
      <c r="CA89" s="7">
        <v>1202.5282650945012</v>
      </c>
      <c r="CB89" s="7">
        <v>1054.3803438545065</v>
      </c>
      <c r="CC89" s="7">
        <v>508.55342323155503</v>
      </c>
      <c r="CD89" s="43">
        <v>2765.4957837248567</v>
      </c>
      <c r="CE89" s="7">
        <v>69.79379700050066</v>
      </c>
      <c r="CF89" s="7">
        <v>28.441872459295347</v>
      </c>
      <c r="CH89" s="7">
        <v>1537.4036213388131</v>
      </c>
      <c r="CI89" s="7">
        <v>1053.7955016255642</v>
      </c>
      <c r="CJ89" s="7">
        <v>508.10887358992727</v>
      </c>
      <c r="CK89" s="43">
        <v>3099.1183223076018</v>
      </c>
      <c r="CL89" s="7">
        <v>77.420006976216342</v>
      </c>
      <c r="CM89" s="7">
        <v>31.695111018341994</v>
      </c>
      <c r="CO89" s="45">
        <v>96</v>
      </c>
      <c r="CP89" s="44">
        <f t="shared" si="10"/>
        <v>40</v>
      </c>
      <c r="CQ89" s="7">
        <v>934.36349575826284</v>
      </c>
      <c r="CR89" s="7">
        <v>1266.5455381072102</v>
      </c>
      <c r="CS89" s="7">
        <v>509.05992143429614</v>
      </c>
      <c r="CT89" s="43">
        <v>2709.9229630805885</v>
      </c>
      <c r="CU89" s="7">
        <v>68.63298299670015</v>
      </c>
      <c r="CV89" s="7">
        <v>27.920093378739452</v>
      </c>
      <c r="CX89" s="7">
        <v>1345.3225070577855</v>
      </c>
      <c r="CY89" s="7">
        <v>1265.353250710624</v>
      </c>
      <c r="CZ89" s="7">
        <v>508.55342323155503</v>
      </c>
      <c r="DA89" s="43">
        <v>3118.8273957354877</v>
      </c>
      <c r="DB89" s="7">
        <v>78.556937115205216</v>
      </c>
      <c r="DC89" s="7">
        <v>32.158696830363454</v>
      </c>
      <c r="DE89" s="7">
        <v>1740.467330230598</v>
      </c>
      <c r="DF89" s="7">
        <v>1264.2542430795997</v>
      </c>
      <c r="DG89" s="7">
        <v>508.10887358992727</v>
      </c>
      <c r="DH89" s="43">
        <v>3513.0000655097156</v>
      </c>
      <c r="DI89" s="7">
        <v>87.775057523603095</v>
      </c>
      <c r="DJ89" s="7">
        <v>35.713931128621283</v>
      </c>
      <c r="DL89" s="45">
        <v>96</v>
      </c>
      <c r="DM89" s="44">
        <f t="shared" si="11"/>
        <v>40</v>
      </c>
      <c r="DN89" s="7">
        <v>1018.0260246270027</v>
      </c>
      <c r="DO89" s="7">
        <v>1477.5847308394357</v>
      </c>
      <c r="DP89" s="7">
        <v>509.05992143429614</v>
      </c>
      <c r="DQ89" s="43">
        <v>3004.2121576922782</v>
      </c>
      <c r="DR89" s="7">
        <v>76.075586383473706</v>
      </c>
      <c r="DS89" s="7">
        <v>30.97581542522024</v>
      </c>
      <c r="DU89" s="7">
        <v>1487.7614177160772</v>
      </c>
      <c r="DV89" s="7">
        <v>1476.2328628948962</v>
      </c>
      <c r="DW89" s="7">
        <v>508.55342323155503</v>
      </c>
      <c r="DX89" s="43">
        <v>3472.7220989109219</v>
      </c>
      <c r="DY89" s="7">
        <v>87.427560898733418</v>
      </c>
      <c r="DZ89" s="7">
        <v>35.637732292070723</v>
      </c>
      <c r="EB89" s="7">
        <v>1943.6926674242279</v>
      </c>
      <c r="EC89" s="7">
        <v>1475.1702502004766</v>
      </c>
      <c r="ED89" s="7">
        <v>508.10887358992727</v>
      </c>
      <c r="EE89" s="43">
        <v>3926.6700296106628</v>
      </c>
      <c r="EF89" s="7">
        <v>97.945345458129708</v>
      </c>
      <c r="EG89" s="7">
        <v>39.955297142205552</v>
      </c>
    </row>
    <row r="90" spans="1:137" x14ac:dyDescent="0.25">
      <c r="A90" s="45">
        <v>97</v>
      </c>
      <c r="B90" s="44">
        <f t="shared" si="6"/>
        <v>40.416666666666671</v>
      </c>
      <c r="C90" s="7">
        <v>319.33433141391316</v>
      </c>
      <c r="D90" s="7">
        <v>426.31589397369078</v>
      </c>
      <c r="E90" s="7">
        <v>514.31276516571188</v>
      </c>
      <c r="F90" s="43">
        <v>1260.0175363638</v>
      </c>
      <c r="G90" s="7">
        <v>31.529700817725775</v>
      </c>
      <c r="H90" s="7">
        <v>12.782764622254</v>
      </c>
      <c r="J90" s="7">
        <v>382.18477912336488</v>
      </c>
      <c r="K90" s="7">
        <v>425.94444343094494</v>
      </c>
      <c r="L90" s="7">
        <v>513.72997467800542</v>
      </c>
      <c r="M90" s="43">
        <v>1321.8973292002888</v>
      </c>
      <c r="N90" s="7">
        <v>32.764436093388099</v>
      </c>
      <c r="O90" s="7">
        <v>13.262417156139733</v>
      </c>
      <c r="Q90" s="7">
        <v>471.07625272975901</v>
      </c>
      <c r="R90" s="7">
        <v>425.57858214796568</v>
      </c>
      <c r="S90" s="7">
        <v>513.19917042488805</v>
      </c>
      <c r="T90" s="43">
        <v>1409.8144518143467</v>
      </c>
      <c r="U90" s="7">
        <v>34.46812277643032</v>
      </c>
      <c r="V90" s="7">
        <v>13.957510788579583</v>
      </c>
      <c r="X90" s="45">
        <v>97</v>
      </c>
      <c r="Y90" s="44">
        <f t="shared" si="7"/>
        <v>40.416666666666671</v>
      </c>
      <c r="Z90" s="7">
        <v>474.94596013788612</v>
      </c>
      <c r="AA90" s="7">
        <v>639.66690698107936</v>
      </c>
      <c r="AB90" s="7">
        <v>514.31276516571188</v>
      </c>
      <c r="AC90" s="43">
        <v>1628.7160063127794</v>
      </c>
      <c r="AD90" s="7">
        <v>40.486174828404884</v>
      </c>
      <c r="AE90" s="7">
        <v>16.744890533182435</v>
      </c>
      <c r="AG90" s="7">
        <v>625.11111316612369</v>
      </c>
      <c r="AH90" s="7">
        <v>638.93542098398279</v>
      </c>
      <c r="AI90" s="7">
        <v>513.79690867147303</v>
      </c>
      <c r="AJ90" s="43">
        <v>1777.7180426621849</v>
      </c>
      <c r="AK90" s="7">
        <v>43.832889940860248</v>
      </c>
      <c r="AL90" s="7">
        <v>17.837962176799042</v>
      </c>
      <c r="AN90" s="7">
        <v>792.13024063339697</v>
      </c>
      <c r="AO90" s="7">
        <v>638.44313210139444</v>
      </c>
      <c r="AP90" s="7">
        <v>513.19917042488805</v>
      </c>
      <c r="AQ90" s="43">
        <v>1943.4081697693885</v>
      </c>
      <c r="AR90" s="7">
        <v>47.541202073294428</v>
      </c>
      <c r="AS90" s="7">
        <v>19.405286843615809</v>
      </c>
      <c r="AU90" s="45">
        <v>97</v>
      </c>
      <c r="AV90" s="44">
        <f t="shared" si="8"/>
        <v>40.416666666666671</v>
      </c>
      <c r="AW90" s="7">
        <v>630.61188920546533</v>
      </c>
      <c r="AX90" s="7">
        <v>852.87257777817376</v>
      </c>
      <c r="AY90" s="7">
        <v>514.31276516571188</v>
      </c>
      <c r="AZ90" s="43">
        <v>1997.6918490348041</v>
      </c>
      <c r="BA90" s="7">
        <v>49.734557479349291</v>
      </c>
      <c r="BB90" s="7">
        <v>20.186872372700865</v>
      </c>
      <c r="BD90" s="7">
        <v>869.17163541878654</v>
      </c>
      <c r="BE90" s="7">
        <v>852.00932824403367</v>
      </c>
      <c r="BF90" s="7">
        <v>513.72997467800542</v>
      </c>
      <c r="BG90" s="43">
        <v>2235.0310868069046</v>
      </c>
      <c r="BH90" s="7">
        <v>55.299791028361682</v>
      </c>
      <c r="BI90" s="7">
        <v>22.541734915251695</v>
      </c>
      <c r="BK90" s="7">
        <v>1112.6695933257704</v>
      </c>
      <c r="BL90" s="7">
        <v>851.4670786663836</v>
      </c>
      <c r="BM90" s="7">
        <v>513.19917042488805</v>
      </c>
      <c r="BN90" s="43">
        <v>2477.3187284022893</v>
      </c>
      <c r="BO90" s="7">
        <v>60.487710247738818</v>
      </c>
      <c r="BP90" s="7">
        <v>24.794938771192051</v>
      </c>
      <c r="BR90" s="45">
        <v>97</v>
      </c>
      <c r="BS90" s="44">
        <f t="shared" si="9"/>
        <v>40.416666666666671</v>
      </c>
      <c r="BT90" s="7">
        <v>858.13620107658039</v>
      </c>
      <c r="BU90" s="7">
        <v>1065.7923306087434</v>
      </c>
      <c r="BV90" s="7">
        <v>514.31276516571188</v>
      </c>
      <c r="BW90" s="43">
        <v>2438.3637390816475</v>
      </c>
      <c r="BX90" s="7">
        <v>60.754999551758935</v>
      </c>
      <c r="BY90" s="7">
        <v>24.990784320887805</v>
      </c>
      <c r="CA90" s="7">
        <v>1212.4382611479227</v>
      </c>
      <c r="CB90" s="7">
        <v>1064.925302054161</v>
      </c>
      <c r="CC90" s="7">
        <v>513.72997467800542</v>
      </c>
      <c r="CD90" s="43">
        <v>2791.125037349213</v>
      </c>
      <c r="CE90" s="7">
        <v>69.299721526952197</v>
      </c>
      <c r="CF90" s="7">
        <v>28.239907196366868</v>
      </c>
      <c r="CH90" s="7">
        <v>1549.8279873589368</v>
      </c>
      <c r="CI90" s="7">
        <v>1064.308823167371</v>
      </c>
      <c r="CJ90" s="7">
        <v>513.19917042488805</v>
      </c>
      <c r="CK90" s="43">
        <v>3127.144750491982</v>
      </c>
      <c r="CL90" s="7">
        <v>76.748848844083312</v>
      </c>
      <c r="CM90" s="7">
        <v>31.421585251044903</v>
      </c>
      <c r="CO90" s="45">
        <v>97</v>
      </c>
      <c r="CP90" s="44">
        <f t="shared" si="10"/>
        <v>40.416666666666671</v>
      </c>
      <c r="CQ90" s="7">
        <v>942.14599545292322</v>
      </c>
      <c r="CR90" s="7">
        <v>1279.2420133857909</v>
      </c>
      <c r="CS90" s="7">
        <v>514.31276516571188</v>
      </c>
      <c r="CT90" s="43">
        <v>2735.6551999353178</v>
      </c>
      <c r="CU90" s="7">
        <v>68.243729023688516</v>
      </c>
      <c r="CV90" s="7">
        <v>27.761336937767126</v>
      </c>
      <c r="CX90" s="7">
        <v>1356.2285354913706</v>
      </c>
      <c r="CY90" s="7">
        <v>1278.0077395292981</v>
      </c>
      <c r="CZ90" s="7">
        <v>513.72997467800542</v>
      </c>
      <c r="DA90" s="43">
        <v>3147.5622608119475</v>
      </c>
      <c r="DB90" s="7">
        <v>77.973718434763569</v>
      </c>
      <c r="DC90" s="7">
        <v>31.921976816304429</v>
      </c>
      <c r="DE90" s="7">
        <v>1754.3189217782408</v>
      </c>
      <c r="DF90" s="7">
        <v>1276.867513283338</v>
      </c>
      <c r="DG90" s="7">
        <v>513.19917042488805</v>
      </c>
      <c r="DH90" s="43">
        <v>3544.5593055135591</v>
      </c>
      <c r="DI90" s="7">
        <v>86.983107754266996</v>
      </c>
      <c r="DJ90" s="7">
        <v>35.389725783865273</v>
      </c>
      <c r="DL90" s="45">
        <v>97</v>
      </c>
      <c r="DM90" s="44">
        <f t="shared" si="11"/>
        <v>40.416666666666671</v>
      </c>
      <c r="DN90" s="7">
        <v>1026.3873266044143</v>
      </c>
      <c r="DO90" s="7">
        <v>1492.3972942739815</v>
      </c>
      <c r="DP90" s="7">
        <v>514.31276516571188</v>
      </c>
      <c r="DQ90" s="43">
        <v>3032.6320017880216</v>
      </c>
      <c r="DR90" s="7">
        <v>75.627884938267613</v>
      </c>
      <c r="DS90" s="7">
        <v>30.791556811753168</v>
      </c>
      <c r="DU90" s="7">
        <v>1499.6608788801686</v>
      </c>
      <c r="DV90" s="7">
        <v>1490.997664842077</v>
      </c>
      <c r="DW90" s="7">
        <v>513.72997467800542</v>
      </c>
      <c r="DX90" s="43">
        <v>3504.5641325731895</v>
      </c>
      <c r="DY90" s="7">
        <v>86.757851782887997</v>
      </c>
      <c r="DZ90" s="7">
        <v>35.363473818375915</v>
      </c>
      <c r="EB90" s="7">
        <v>1958.9738697564499</v>
      </c>
      <c r="EC90" s="7">
        <v>1489.8884563592394</v>
      </c>
      <c r="ED90" s="7">
        <v>513.19917042488805</v>
      </c>
      <c r="EE90" s="43">
        <v>3961.7554816420798</v>
      </c>
      <c r="EF90" s="7">
        <v>97.031166024391439</v>
      </c>
      <c r="EG90" s="7">
        <v>39.579751610691865</v>
      </c>
    </row>
    <row r="91" spans="1:137" x14ac:dyDescent="0.25">
      <c r="A91" s="45">
        <v>98</v>
      </c>
      <c r="B91" s="44">
        <f t="shared" si="6"/>
        <v>40.833333333333336</v>
      </c>
      <c r="C91" s="7">
        <v>322.2253208412622</v>
      </c>
      <c r="D91" s="7">
        <v>430.54511392826362</v>
      </c>
      <c r="E91" s="7">
        <v>519.5656088971275</v>
      </c>
      <c r="F91" s="43">
        <v>1272.390392971259</v>
      </c>
      <c r="G91" s="7">
        <v>31.416175322602811</v>
      </c>
      <c r="H91" s="7">
        <v>12.734164659243213</v>
      </c>
      <c r="J91" s="7">
        <v>385.33097721148107</v>
      </c>
      <c r="K91" s="7">
        <v>430.16271147287773</v>
      </c>
      <c r="L91" s="7">
        <v>518.90652612445592</v>
      </c>
      <c r="M91" s="43">
        <v>1334.4377598427959</v>
      </c>
      <c r="N91" s="7">
        <v>32.572093974845032</v>
      </c>
      <c r="O91" s="7">
        <v>13.182930606037722</v>
      </c>
      <c r="Q91" s="7">
        <v>474.72153725361744</v>
      </c>
      <c r="R91" s="7">
        <v>429.78197351044605</v>
      </c>
      <c r="S91" s="7">
        <v>518.28946725984883</v>
      </c>
      <c r="T91" s="43">
        <v>1422.7524951500732</v>
      </c>
      <c r="U91" s="7">
        <v>34.192753381803612</v>
      </c>
      <c r="V91" s="7">
        <v>13.844902001633997</v>
      </c>
      <c r="X91" s="45">
        <v>98</v>
      </c>
      <c r="Y91" s="44">
        <f t="shared" si="7"/>
        <v>40.833333333333336</v>
      </c>
      <c r="Z91" s="7">
        <v>479.05795791786937</v>
      </c>
      <c r="AA91" s="7">
        <v>646.01705059521862</v>
      </c>
      <c r="AB91" s="7">
        <v>519.5656088971275</v>
      </c>
      <c r="AC91" s="43">
        <v>1644.4258126912316</v>
      </c>
      <c r="AD91" s="7">
        <v>40.300548019564431</v>
      </c>
      <c r="AE91" s="7">
        <v>16.670650200488723</v>
      </c>
      <c r="AG91" s="7">
        <v>630.09662802530659</v>
      </c>
      <c r="AH91" s="7">
        <v>645.26252210962821</v>
      </c>
      <c r="AI91" s="7">
        <v>518.98259925186619</v>
      </c>
      <c r="AJ91" s="43">
        <v>1794.2103180319009</v>
      </c>
      <c r="AK91" s="7">
        <v>43.514238527380641</v>
      </c>
      <c r="AL91" s="7">
        <v>17.707606596063187</v>
      </c>
      <c r="AN91" s="7">
        <v>798.330616364202</v>
      </c>
      <c r="AO91" s="7">
        <v>644.74778466053658</v>
      </c>
      <c r="AP91" s="7">
        <v>518.28946725984883</v>
      </c>
      <c r="AQ91" s="43">
        <v>1961.0022760288389</v>
      </c>
      <c r="AR91" s="7">
        <v>47.133911024410111</v>
      </c>
      <c r="AS91" s="7">
        <v>19.238582860148622</v>
      </c>
      <c r="AU91" s="45">
        <v>98</v>
      </c>
      <c r="AV91" s="44">
        <f t="shared" si="8"/>
        <v>40.833333333333336</v>
      </c>
      <c r="AW91" s="7">
        <v>635.94778085572011</v>
      </c>
      <c r="AX91" s="7">
        <v>861.3400544159424</v>
      </c>
      <c r="AY91" s="7">
        <v>519.5656088971275</v>
      </c>
      <c r="AZ91" s="43">
        <v>2016.7408254642905</v>
      </c>
      <c r="BA91" s="7">
        <v>49.479408741094971</v>
      </c>
      <c r="BB91" s="7">
        <v>20.080317841647386</v>
      </c>
      <c r="BD91" s="7">
        <v>876.19841052371294</v>
      </c>
      <c r="BE91" s="7">
        <v>860.44725991728069</v>
      </c>
      <c r="BF91" s="7">
        <v>518.90652612445592</v>
      </c>
      <c r="BG91" s="43">
        <v>2255.6737335656667</v>
      </c>
      <c r="BH91" s="7">
        <v>54.91410525798441</v>
      </c>
      <c r="BI91" s="7">
        <v>22.386179665423349</v>
      </c>
      <c r="BK91" s="7">
        <v>1121.4159050319593</v>
      </c>
      <c r="BL91" s="7">
        <v>859.87967486966454</v>
      </c>
      <c r="BM91" s="7">
        <v>518.28946725984883</v>
      </c>
      <c r="BN91" s="43">
        <v>2499.5660624617312</v>
      </c>
      <c r="BO91" s="7">
        <v>59.951397744381431</v>
      </c>
      <c r="BP91" s="7">
        <v>24.577179527116321</v>
      </c>
      <c r="BR91" s="45">
        <v>98</v>
      </c>
      <c r="BS91" s="44">
        <f t="shared" si="9"/>
        <v>40.833333333333336</v>
      </c>
      <c r="BT91" s="7">
        <v>865.3456185354321</v>
      </c>
      <c r="BU91" s="7">
        <v>1076.371620795943</v>
      </c>
      <c r="BV91" s="7">
        <v>519.5656088971275</v>
      </c>
      <c r="BW91" s="43">
        <v>2461.4052272701847</v>
      </c>
      <c r="BX91" s="7">
        <v>60.423153636261588</v>
      </c>
      <c r="BY91" s="7">
        <v>24.85776887911247</v>
      </c>
      <c r="CA91" s="7">
        <v>1222.348257201344</v>
      </c>
      <c r="CB91" s="7">
        <v>1075.4702602538155</v>
      </c>
      <c r="CC91" s="7">
        <v>518.90652612445592</v>
      </c>
      <c r="CD91" s="43">
        <v>2816.7542909735694</v>
      </c>
      <c r="CE91" s="7">
        <v>68.805646053403763</v>
      </c>
      <c r="CF91" s="7">
        <v>28.03794193343839</v>
      </c>
      <c r="CH91" s="7">
        <v>1562.2523533790604</v>
      </c>
      <c r="CI91" s="7">
        <v>1074.8221447091778</v>
      </c>
      <c r="CJ91" s="7">
        <v>518.28946725984883</v>
      </c>
      <c r="CK91" s="43">
        <v>3155.1711786763617</v>
      </c>
      <c r="CL91" s="7">
        <v>76.077690711950268</v>
      </c>
      <c r="CM91" s="7">
        <v>31.148059483747812</v>
      </c>
      <c r="CO91" s="45">
        <v>98</v>
      </c>
      <c r="CP91" s="44">
        <f t="shared" si="10"/>
        <v>40.833333333333336</v>
      </c>
      <c r="CQ91" s="7">
        <v>949.92849514758348</v>
      </c>
      <c r="CR91" s="7">
        <v>1291.9384886643711</v>
      </c>
      <c r="CS91" s="7">
        <v>519.5656088971275</v>
      </c>
      <c r="CT91" s="43">
        <v>2761.3874367900462</v>
      </c>
      <c r="CU91" s="7">
        <v>67.854475050676882</v>
      </c>
      <c r="CV91" s="7">
        <v>27.602580496794804</v>
      </c>
      <c r="CX91" s="7">
        <v>1367.1345639249557</v>
      </c>
      <c r="CY91" s="7">
        <v>1290.6622283479719</v>
      </c>
      <c r="CZ91" s="7">
        <v>518.90652612445592</v>
      </c>
      <c r="DA91" s="43">
        <v>3176.2971258884081</v>
      </c>
      <c r="DB91" s="7">
        <v>77.390499754321908</v>
      </c>
      <c r="DC91" s="7">
        <v>31.685256802245402</v>
      </c>
      <c r="DE91" s="7">
        <v>1768.1705133258836</v>
      </c>
      <c r="DF91" s="7">
        <v>1289.480783487076</v>
      </c>
      <c r="DG91" s="7">
        <v>518.28946725984883</v>
      </c>
      <c r="DH91" s="43">
        <v>3576.1185455174023</v>
      </c>
      <c r="DI91" s="7">
        <v>86.191157984930896</v>
      </c>
      <c r="DJ91" s="7">
        <v>35.065520439109264</v>
      </c>
      <c r="DL91" s="45">
        <v>98</v>
      </c>
      <c r="DM91" s="44">
        <f t="shared" si="11"/>
        <v>40.833333333333336</v>
      </c>
      <c r="DN91" s="7">
        <v>1034.7486285818259</v>
      </c>
      <c r="DO91" s="7">
        <v>1507.2098577085276</v>
      </c>
      <c r="DP91" s="7">
        <v>519.5656088971275</v>
      </c>
      <c r="DQ91" s="43">
        <v>3061.051845883766</v>
      </c>
      <c r="DR91" s="7">
        <v>75.180183493061534</v>
      </c>
      <c r="DS91" s="7">
        <v>30.607298198286095</v>
      </c>
      <c r="DU91" s="7">
        <v>1511.5603400442601</v>
      </c>
      <c r="DV91" s="7">
        <v>1505.7624667892578</v>
      </c>
      <c r="DW91" s="7">
        <v>518.90652612445592</v>
      </c>
      <c r="DX91" s="43">
        <v>3536.406166235457</v>
      </c>
      <c r="DY91" s="7">
        <v>86.08814266704259</v>
      </c>
      <c r="DZ91" s="7">
        <v>35.089215344681108</v>
      </c>
      <c r="EB91" s="7">
        <v>1974.2550720886718</v>
      </c>
      <c r="EC91" s="7">
        <v>1504.6066625180019</v>
      </c>
      <c r="ED91" s="7">
        <v>518.28946725984883</v>
      </c>
      <c r="EE91" s="43">
        <v>3996.8409336734976</v>
      </c>
      <c r="EF91" s="7">
        <v>96.11698659065317</v>
      </c>
      <c r="EG91" s="7">
        <v>39.204206079178178</v>
      </c>
    </row>
    <row r="92" spans="1:137" x14ac:dyDescent="0.25">
      <c r="A92" s="45">
        <v>99</v>
      </c>
      <c r="B92" s="44">
        <f t="shared" si="6"/>
        <v>41.25</v>
      </c>
      <c r="C92" s="7">
        <v>325.1163102686113</v>
      </c>
      <c r="D92" s="7">
        <v>434.77433388283634</v>
      </c>
      <c r="E92" s="7">
        <v>524.81845262854324</v>
      </c>
      <c r="F92" s="43">
        <v>1284.7632495787179</v>
      </c>
      <c r="G92" s="7">
        <v>31.302649827479847</v>
      </c>
      <c r="H92" s="7">
        <v>12.685564696232426</v>
      </c>
      <c r="J92" s="7">
        <v>388.47717529959732</v>
      </c>
      <c r="K92" s="7">
        <v>434.38097951481052</v>
      </c>
      <c r="L92" s="7">
        <v>524.08307757090631</v>
      </c>
      <c r="M92" s="43">
        <v>1346.978190485303</v>
      </c>
      <c r="N92" s="7">
        <v>32.379751856301965</v>
      </c>
      <c r="O92" s="7">
        <v>13.103444055935711</v>
      </c>
      <c r="Q92" s="7">
        <v>478.36682177747582</v>
      </c>
      <c r="R92" s="7">
        <v>433.98536487292654</v>
      </c>
      <c r="S92" s="7">
        <v>523.37976409480962</v>
      </c>
      <c r="T92" s="43">
        <v>1435.6905384857996</v>
      </c>
      <c r="U92" s="7">
        <v>33.917383987176891</v>
      </c>
      <c r="V92" s="7">
        <v>13.732293214688413</v>
      </c>
      <c r="X92" s="45">
        <v>99</v>
      </c>
      <c r="Y92" s="44">
        <f t="shared" si="7"/>
        <v>41.25</v>
      </c>
      <c r="Z92" s="7">
        <v>483.16995569785269</v>
      </c>
      <c r="AA92" s="7">
        <v>652.36719420935788</v>
      </c>
      <c r="AB92" s="7">
        <v>524.81845262854324</v>
      </c>
      <c r="AC92" s="43">
        <v>1660.1356190696836</v>
      </c>
      <c r="AD92" s="7">
        <v>40.114921210723978</v>
      </c>
      <c r="AE92" s="7">
        <v>16.596409867795014</v>
      </c>
      <c r="AG92" s="7">
        <v>635.08214288448949</v>
      </c>
      <c r="AH92" s="7">
        <v>651.58962323527362</v>
      </c>
      <c r="AI92" s="7">
        <v>524.16828983225923</v>
      </c>
      <c r="AJ92" s="43">
        <v>1810.7025934016169</v>
      </c>
      <c r="AK92" s="7">
        <v>43.195587113901027</v>
      </c>
      <c r="AL92" s="7">
        <v>17.577251015327327</v>
      </c>
      <c r="AN92" s="7">
        <v>804.53099209500704</v>
      </c>
      <c r="AO92" s="7">
        <v>651.05243721967884</v>
      </c>
      <c r="AP92" s="7">
        <v>523.37976409480962</v>
      </c>
      <c r="AQ92" s="43">
        <v>1978.5963822882893</v>
      </c>
      <c r="AR92" s="7">
        <v>46.726619975525793</v>
      </c>
      <c r="AS92" s="7">
        <v>19.071878876681435</v>
      </c>
      <c r="AU92" s="45">
        <v>99</v>
      </c>
      <c r="AV92" s="44">
        <f t="shared" si="8"/>
        <v>41.25</v>
      </c>
      <c r="AW92" s="7">
        <v>641.28367250597478</v>
      </c>
      <c r="AX92" s="7">
        <v>869.80753105371082</v>
      </c>
      <c r="AY92" s="7">
        <v>524.81845262854324</v>
      </c>
      <c r="AZ92" s="43">
        <v>2035.7898018937769</v>
      </c>
      <c r="BA92" s="7">
        <v>49.224260002840651</v>
      </c>
      <c r="BB92" s="7">
        <v>19.973763310593906</v>
      </c>
      <c r="BD92" s="7">
        <v>883.22518562863957</v>
      </c>
      <c r="BE92" s="7">
        <v>868.88519159052771</v>
      </c>
      <c r="BF92" s="7">
        <v>524.08307757090631</v>
      </c>
      <c r="BG92" s="43">
        <v>2276.3163803244288</v>
      </c>
      <c r="BH92" s="7">
        <v>54.528419487607138</v>
      </c>
      <c r="BI92" s="7">
        <v>22.230624415595003</v>
      </c>
      <c r="BK92" s="7">
        <v>1130.1622167381483</v>
      </c>
      <c r="BL92" s="7">
        <v>868.29227107294548</v>
      </c>
      <c r="BM92" s="7">
        <v>523.37976409480962</v>
      </c>
      <c r="BN92" s="43">
        <v>2521.8133965211737</v>
      </c>
      <c r="BO92" s="7">
        <v>59.415085241024045</v>
      </c>
      <c r="BP92" s="7">
        <v>24.359420283040592</v>
      </c>
      <c r="BR92" s="45">
        <v>99</v>
      </c>
      <c r="BS92" s="44">
        <f t="shared" si="9"/>
        <v>41.25</v>
      </c>
      <c r="BT92" s="7">
        <v>872.5550359942838</v>
      </c>
      <c r="BU92" s="7">
        <v>1086.9509109831429</v>
      </c>
      <c r="BV92" s="7">
        <v>524.81845262854324</v>
      </c>
      <c r="BW92" s="43">
        <v>2484.4467154587228</v>
      </c>
      <c r="BX92" s="7">
        <v>60.091307720764242</v>
      </c>
      <c r="BY92" s="7">
        <v>24.724753437337139</v>
      </c>
      <c r="CA92" s="7">
        <v>1232.2582532547653</v>
      </c>
      <c r="CB92" s="7">
        <v>1086.0152184534704</v>
      </c>
      <c r="CC92" s="7">
        <v>524.08307757090631</v>
      </c>
      <c r="CD92" s="43">
        <v>2842.3835445979257</v>
      </c>
      <c r="CE92" s="7">
        <v>68.311570579855299</v>
      </c>
      <c r="CF92" s="7">
        <v>27.835976670509908</v>
      </c>
      <c r="CH92" s="7">
        <v>1574.6767193991841</v>
      </c>
      <c r="CI92" s="7">
        <v>1085.3354662509846</v>
      </c>
      <c r="CJ92" s="7">
        <v>523.37976409480962</v>
      </c>
      <c r="CK92" s="43">
        <v>3183.1976068607419</v>
      </c>
      <c r="CL92" s="7">
        <v>75.406532579817238</v>
      </c>
      <c r="CM92" s="7">
        <v>30.874533716450721</v>
      </c>
      <c r="CO92" s="45">
        <v>99</v>
      </c>
      <c r="CP92" s="44">
        <f t="shared" si="10"/>
        <v>41.25</v>
      </c>
      <c r="CQ92" s="7">
        <v>957.71099484224385</v>
      </c>
      <c r="CR92" s="7">
        <v>1304.6349639429518</v>
      </c>
      <c r="CS92" s="7">
        <v>524.81845262854324</v>
      </c>
      <c r="CT92" s="43">
        <v>2787.1196736447755</v>
      </c>
      <c r="CU92" s="7">
        <v>67.465221077665248</v>
      </c>
      <c r="CV92" s="7">
        <v>27.443824055822482</v>
      </c>
      <c r="CX92" s="7">
        <v>1378.0405923585408</v>
      </c>
      <c r="CY92" s="7">
        <v>1303.316717166646</v>
      </c>
      <c r="CZ92" s="7">
        <v>524.08307757090631</v>
      </c>
      <c r="DA92" s="43">
        <v>3205.0319909648688</v>
      </c>
      <c r="DB92" s="7">
        <v>76.807281073880262</v>
      </c>
      <c r="DC92" s="7">
        <v>31.448536788186377</v>
      </c>
      <c r="DE92" s="7">
        <v>1782.0221048735264</v>
      </c>
      <c r="DF92" s="7">
        <v>1302.094053690814</v>
      </c>
      <c r="DG92" s="7">
        <v>523.37976409480962</v>
      </c>
      <c r="DH92" s="43">
        <v>3607.6777855212454</v>
      </c>
      <c r="DI92" s="7">
        <v>85.399208215594783</v>
      </c>
      <c r="DJ92" s="7">
        <v>34.741315094353261</v>
      </c>
      <c r="DL92" s="45">
        <v>99</v>
      </c>
      <c r="DM92" s="44">
        <f t="shared" si="11"/>
        <v>41.25</v>
      </c>
      <c r="DN92" s="7">
        <v>1043.1099305592377</v>
      </c>
      <c r="DO92" s="7">
        <v>1522.0224211430736</v>
      </c>
      <c r="DP92" s="7">
        <v>524.81845262854324</v>
      </c>
      <c r="DQ92" s="43">
        <v>3089.4716899795094</v>
      </c>
      <c r="DR92" s="7">
        <v>74.732482047855456</v>
      </c>
      <c r="DS92" s="7">
        <v>30.423039584819026</v>
      </c>
      <c r="DU92" s="7">
        <v>1523.4598012083516</v>
      </c>
      <c r="DV92" s="7">
        <v>1520.5272687364386</v>
      </c>
      <c r="DW92" s="7">
        <v>524.08307757090631</v>
      </c>
      <c r="DX92" s="43">
        <v>3568.2481998977246</v>
      </c>
      <c r="DY92" s="7">
        <v>85.418433551197168</v>
      </c>
      <c r="DZ92" s="7">
        <v>34.814956870986308</v>
      </c>
      <c r="EB92" s="7">
        <v>1989.5362744208937</v>
      </c>
      <c r="EC92" s="7">
        <v>1519.3248686767647</v>
      </c>
      <c r="ED92" s="7">
        <v>523.37976409480962</v>
      </c>
      <c r="EE92" s="43">
        <v>4031.9263857049145</v>
      </c>
      <c r="EF92" s="7">
        <v>95.202807156914901</v>
      </c>
      <c r="EG92" s="7">
        <v>38.828660547664491</v>
      </c>
    </row>
    <row r="93" spans="1:137" x14ac:dyDescent="0.25">
      <c r="A93" s="45">
        <v>100</v>
      </c>
      <c r="B93" s="44">
        <f t="shared" si="6"/>
        <v>41.666666666666671</v>
      </c>
      <c r="C93" s="7">
        <v>328.00729969596034</v>
      </c>
      <c r="D93" s="7">
        <v>439.00355383740907</v>
      </c>
      <c r="E93" s="7">
        <v>530.07129635995898</v>
      </c>
      <c r="F93" s="43">
        <v>1297.1361061861769</v>
      </c>
      <c r="G93" s="7">
        <v>31.189124332356883</v>
      </c>
      <c r="H93" s="7">
        <v>12.636964733221639</v>
      </c>
      <c r="J93" s="7">
        <v>391.62337338771351</v>
      </c>
      <c r="K93" s="7">
        <v>438.59924755674331</v>
      </c>
      <c r="L93" s="7">
        <v>529.2596290173567</v>
      </c>
      <c r="M93" s="43">
        <v>1359.5186211278101</v>
      </c>
      <c r="N93" s="7">
        <v>32.187409737758891</v>
      </c>
      <c r="O93" s="7">
        <v>13.0239575058337</v>
      </c>
      <c r="Q93" s="7">
        <v>482.01210630133426</v>
      </c>
      <c r="R93" s="7">
        <v>438.18875623540703</v>
      </c>
      <c r="S93" s="7">
        <v>528.47006092977051</v>
      </c>
      <c r="T93" s="43">
        <v>1448.628581821526</v>
      </c>
      <c r="U93" s="7">
        <v>33.642014592550183</v>
      </c>
      <c r="V93" s="7">
        <v>13.619684427742827</v>
      </c>
      <c r="X93" s="45">
        <v>100</v>
      </c>
      <c r="Y93" s="44">
        <f t="shared" si="7"/>
        <v>41.666666666666671</v>
      </c>
      <c r="Z93" s="7">
        <v>487.28195347783594</v>
      </c>
      <c r="AA93" s="7">
        <v>658.71733782349702</v>
      </c>
      <c r="AB93" s="7">
        <v>530.07129635995898</v>
      </c>
      <c r="AC93" s="43">
        <v>1675.8454254481358</v>
      </c>
      <c r="AD93" s="7">
        <v>39.929294401883517</v>
      </c>
      <c r="AE93" s="7">
        <v>16.522169535101305</v>
      </c>
      <c r="AG93" s="7">
        <v>640.06765774367227</v>
      </c>
      <c r="AH93" s="7">
        <v>657.91672436091903</v>
      </c>
      <c r="AI93" s="7">
        <v>529.35398041265239</v>
      </c>
      <c r="AJ93" s="43">
        <v>1827.1948687713329</v>
      </c>
      <c r="AK93" s="7">
        <v>42.876935700421413</v>
      </c>
      <c r="AL93" s="7">
        <v>17.446895434591468</v>
      </c>
      <c r="AN93" s="7">
        <v>810.73136782581196</v>
      </c>
      <c r="AO93" s="7">
        <v>657.35708977882109</v>
      </c>
      <c r="AP93" s="7">
        <v>528.47006092977051</v>
      </c>
      <c r="AQ93" s="43">
        <v>1996.19048854774</v>
      </c>
      <c r="AR93" s="7">
        <v>46.319328926641468</v>
      </c>
      <c r="AS93" s="7">
        <v>18.905174893214244</v>
      </c>
      <c r="AU93" s="45">
        <v>100</v>
      </c>
      <c r="AV93" s="44">
        <f t="shared" si="8"/>
        <v>41.666666666666671</v>
      </c>
      <c r="AW93" s="7">
        <v>646.61956415622944</v>
      </c>
      <c r="AX93" s="7">
        <v>878.27500769147946</v>
      </c>
      <c r="AY93" s="7">
        <v>530.07129635995898</v>
      </c>
      <c r="AZ93" s="43">
        <v>2054.8387783232633</v>
      </c>
      <c r="BA93" s="7">
        <v>48.969111264586331</v>
      </c>
      <c r="BB93" s="7">
        <v>19.867208779540427</v>
      </c>
      <c r="BD93" s="7">
        <v>890.25196073356597</v>
      </c>
      <c r="BE93" s="7">
        <v>877.32312326377473</v>
      </c>
      <c r="BF93" s="7">
        <v>529.2596290173567</v>
      </c>
      <c r="BG93" s="43">
        <v>2296.9590270831909</v>
      </c>
      <c r="BH93" s="7">
        <v>54.142733717229866</v>
      </c>
      <c r="BI93" s="7">
        <v>22.075069165766656</v>
      </c>
      <c r="BK93" s="7">
        <v>1138.9085284443372</v>
      </c>
      <c r="BL93" s="7">
        <v>876.70486727622642</v>
      </c>
      <c r="BM93" s="7">
        <v>528.47006092977051</v>
      </c>
      <c r="BN93" s="43">
        <v>2544.0607305806161</v>
      </c>
      <c r="BO93" s="7">
        <v>58.878772737666658</v>
      </c>
      <c r="BP93" s="7">
        <v>24.141661038964862</v>
      </c>
      <c r="BR93" s="45">
        <v>100</v>
      </c>
      <c r="BS93" s="44">
        <f t="shared" si="9"/>
        <v>41.666666666666671</v>
      </c>
      <c r="BT93" s="7">
        <v>879.76445345313539</v>
      </c>
      <c r="BU93" s="7">
        <v>1097.5302011703425</v>
      </c>
      <c r="BV93" s="7">
        <v>530.07129635995898</v>
      </c>
      <c r="BW93" s="43">
        <v>2507.48820364726</v>
      </c>
      <c r="BX93" s="7">
        <v>59.759461805266895</v>
      </c>
      <c r="BY93" s="7">
        <v>24.591737995561804</v>
      </c>
      <c r="CA93" s="7">
        <v>1242.1682493081867</v>
      </c>
      <c r="CB93" s="7">
        <v>1096.5601766531249</v>
      </c>
      <c r="CC93" s="7">
        <v>529.2596290173567</v>
      </c>
      <c r="CD93" s="43">
        <v>2868.0127982222821</v>
      </c>
      <c r="CE93" s="7">
        <v>67.817495106306865</v>
      </c>
      <c r="CF93" s="7">
        <v>27.634011407581429</v>
      </c>
      <c r="CH93" s="7">
        <v>1587.1010854193078</v>
      </c>
      <c r="CI93" s="7">
        <v>1095.8487877927914</v>
      </c>
      <c r="CJ93" s="7">
        <v>528.47006092977051</v>
      </c>
      <c r="CK93" s="43">
        <v>3211.224035045122</v>
      </c>
      <c r="CL93" s="7">
        <v>74.735374447684208</v>
      </c>
      <c r="CM93" s="7">
        <v>30.601007949153626</v>
      </c>
      <c r="CO93" s="45">
        <v>100</v>
      </c>
      <c r="CP93" s="44">
        <f t="shared" si="10"/>
        <v>41.666666666666671</v>
      </c>
      <c r="CQ93" s="7">
        <v>965.49349453690422</v>
      </c>
      <c r="CR93" s="7">
        <v>1317.331439221532</v>
      </c>
      <c r="CS93" s="7">
        <v>530.07129635995898</v>
      </c>
      <c r="CT93" s="43">
        <v>2812.8519104995039</v>
      </c>
      <c r="CU93" s="7">
        <v>67.075967104653614</v>
      </c>
      <c r="CV93" s="7">
        <v>27.285067614850156</v>
      </c>
      <c r="CX93" s="7">
        <v>1388.9466207921259</v>
      </c>
      <c r="CY93" s="7">
        <v>1315.97120598532</v>
      </c>
      <c r="CZ93" s="7">
        <v>529.2596290173567</v>
      </c>
      <c r="DA93" s="43">
        <v>3233.7668560413294</v>
      </c>
      <c r="DB93" s="7">
        <v>76.224062393438601</v>
      </c>
      <c r="DC93" s="7">
        <v>31.211816774127353</v>
      </c>
      <c r="DE93" s="7">
        <v>1795.8736964211691</v>
      </c>
      <c r="DF93" s="7">
        <v>1314.7073238945522</v>
      </c>
      <c r="DG93" s="7">
        <v>528.47006092977051</v>
      </c>
      <c r="DH93" s="43">
        <v>3639.2370255250885</v>
      </c>
      <c r="DI93" s="7">
        <v>84.607258446258683</v>
      </c>
      <c r="DJ93" s="7">
        <v>34.417109749597252</v>
      </c>
      <c r="DL93" s="45">
        <v>100</v>
      </c>
      <c r="DM93" s="44">
        <f t="shared" si="11"/>
        <v>41.666666666666671</v>
      </c>
      <c r="DN93" s="7">
        <v>1051.4712325366493</v>
      </c>
      <c r="DO93" s="7">
        <v>1536.8349845776195</v>
      </c>
      <c r="DP93" s="7">
        <v>530.07129635995898</v>
      </c>
      <c r="DQ93" s="43">
        <v>3117.8915340752528</v>
      </c>
      <c r="DR93" s="7">
        <v>74.284780602649377</v>
      </c>
      <c r="DS93" s="7">
        <v>30.238780971351954</v>
      </c>
      <c r="DU93" s="7">
        <v>1535.359262372443</v>
      </c>
      <c r="DV93" s="7">
        <v>1535.2920706836194</v>
      </c>
      <c r="DW93" s="7">
        <v>529.2596290173567</v>
      </c>
      <c r="DX93" s="43">
        <v>3600.0902335599922</v>
      </c>
      <c r="DY93" s="7">
        <v>84.748724435351761</v>
      </c>
      <c r="DZ93" s="7">
        <v>34.5406983972915</v>
      </c>
      <c r="EB93" s="7">
        <v>2004.8174767531157</v>
      </c>
      <c r="EC93" s="7">
        <v>1534.0430748355272</v>
      </c>
      <c r="ED93" s="7">
        <v>528.47006092977051</v>
      </c>
      <c r="EE93" s="43">
        <v>4067.0118377363324</v>
      </c>
      <c r="EF93" s="7">
        <v>94.288627723176631</v>
      </c>
      <c r="EG93" s="7">
        <v>38.453115016150804</v>
      </c>
    </row>
    <row r="94" spans="1:137" x14ac:dyDescent="0.25">
      <c r="A94" s="45">
        <v>101</v>
      </c>
      <c r="B94" s="44">
        <f t="shared" si="6"/>
        <v>42.083333333333336</v>
      </c>
      <c r="C94" s="7">
        <v>330.89828912330938</v>
      </c>
      <c r="D94" s="7">
        <v>443.23277379198191</v>
      </c>
      <c r="E94" s="7">
        <v>535.32414009137472</v>
      </c>
      <c r="F94" s="43">
        <v>1309.5089627936359</v>
      </c>
      <c r="G94" s="7">
        <v>31.075598837233919</v>
      </c>
      <c r="H94" s="7">
        <v>12.588364770210852</v>
      </c>
      <c r="J94" s="7">
        <v>394.76957147582976</v>
      </c>
      <c r="K94" s="7">
        <v>442.8175155986761</v>
      </c>
      <c r="L94" s="7">
        <v>534.4361804638072</v>
      </c>
      <c r="M94" s="43">
        <v>1372.0590517703172</v>
      </c>
      <c r="N94" s="7">
        <v>31.995067619215821</v>
      </c>
      <c r="O94" s="7">
        <v>12.944470955731687</v>
      </c>
      <c r="Q94" s="7">
        <v>485.65739082519264</v>
      </c>
      <c r="R94" s="7">
        <v>442.39214759788752</v>
      </c>
      <c r="S94" s="7">
        <v>533.56035776473129</v>
      </c>
      <c r="T94" s="43">
        <v>1461.5666251572525</v>
      </c>
      <c r="U94" s="7">
        <v>33.366645197923468</v>
      </c>
      <c r="V94" s="7">
        <v>13.507075640797241</v>
      </c>
      <c r="X94" s="45">
        <v>101</v>
      </c>
      <c r="Y94" s="44">
        <f t="shared" si="7"/>
        <v>42.083333333333336</v>
      </c>
      <c r="Z94" s="7">
        <v>491.39395125781925</v>
      </c>
      <c r="AA94" s="7">
        <v>665.06748143763627</v>
      </c>
      <c r="AB94" s="7">
        <v>535.32414009137472</v>
      </c>
      <c r="AC94" s="43">
        <v>1691.5552318265877</v>
      </c>
      <c r="AD94" s="7">
        <v>39.743667593043057</v>
      </c>
      <c r="AE94" s="7">
        <v>16.447929202407597</v>
      </c>
      <c r="AG94" s="7">
        <v>645.05317260285506</v>
      </c>
      <c r="AH94" s="7">
        <v>664.24382548656445</v>
      </c>
      <c r="AI94" s="7">
        <v>534.53967099304555</v>
      </c>
      <c r="AJ94" s="43">
        <v>1843.687144141049</v>
      </c>
      <c r="AK94" s="7">
        <v>42.558284286941806</v>
      </c>
      <c r="AL94" s="7">
        <v>17.316539853855613</v>
      </c>
      <c r="AN94" s="7">
        <v>816.93174355661699</v>
      </c>
      <c r="AO94" s="7">
        <v>663.66174233796335</v>
      </c>
      <c r="AP94" s="7">
        <v>533.56035776473129</v>
      </c>
      <c r="AQ94" s="43">
        <v>2013.7845948071904</v>
      </c>
      <c r="AR94" s="7">
        <v>45.91203787775715</v>
      </c>
      <c r="AS94" s="7">
        <v>18.738470909747058</v>
      </c>
      <c r="AU94" s="45">
        <v>101</v>
      </c>
      <c r="AV94" s="44">
        <f t="shared" si="8"/>
        <v>42.083333333333336</v>
      </c>
      <c r="AW94" s="7">
        <v>651.95545580648411</v>
      </c>
      <c r="AX94" s="7">
        <v>886.74248432924787</v>
      </c>
      <c r="AY94" s="7">
        <v>535.32414009137472</v>
      </c>
      <c r="AZ94" s="43">
        <v>2073.88775475275</v>
      </c>
      <c r="BA94" s="7">
        <v>48.713962526332011</v>
      </c>
      <c r="BB94" s="7">
        <v>19.760654248486947</v>
      </c>
      <c r="BD94" s="7">
        <v>897.27873583849259</v>
      </c>
      <c r="BE94" s="7">
        <v>885.76105493702175</v>
      </c>
      <c r="BF94" s="7">
        <v>534.4361804638072</v>
      </c>
      <c r="BG94" s="43">
        <v>2317.601673841953</v>
      </c>
      <c r="BH94" s="7">
        <v>53.757047946852602</v>
      </c>
      <c r="BI94" s="7">
        <v>21.91951391593831</v>
      </c>
      <c r="BK94" s="7">
        <v>1147.6548401505263</v>
      </c>
      <c r="BL94" s="7">
        <v>885.11746347950736</v>
      </c>
      <c r="BM94" s="7">
        <v>533.56035776473129</v>
      </c>
      <c r="BN94" s="43">
        <v>2566.3080646400581</v>
      </c>
      <c r="BO94" s="7">
        <v>58.342460234309272</v>
      </c>
      <c r="BP94" s="7">
        <v>23.923901794889133</v>
      </c>
      <c r="BR94" s="45">
        <v>101</v>
      </c>
      <c r="BS94" s="44">
        <f t="shared" si="9"/>
        <v>42.083333333333336</v>
      </c>
      <c r="BT94" s="7">
        <v>886.97387091198709</v>
      </c>
      <c r="BU94" s="7">
        <v>1108.1094913575423</v>
      </c>
      <c r="BV94" s="7">
        <v>535.32414009137472</v>
      </c>
      <c r="BW94" s="43">
        <v>2530.5296918357981</v>
      </c>
      <c r="BX94" s="7">
        <v>59.427615889769548</v>
      </c>
      <c r="BY94" s="7">
        <v>24.458722553786469</v>
      </c>
      <c r="CA94" s="7">
        <v>1252.0782453616082</v>
      </c>
      <c r="CB94" s="7">
        <v>1107.1051348527794</v>
      </c>
      <c r="CC94" s="7">
        <v>534.4361804638072</v>
      </c>
      <c r="CD94" s="43">
        <v>2893.6420518466384</v>
      </c>
      <c r="CE94" s="7">
        <v>67.323419632758402</v>
      </c>
      <c r="CF94" s="7">
        <v>27.432046144652951</v>
      </c>
      <c r="CH94" s="7">
        <v>1599.5254514394314</v>
      </c>
      <c r="CI94" s="7">
        <v>1106.3621093345982</v>
      </c>
      <c r="CJ94" s="7">
        <v>533.56035776473129</v>
      </c>
      <c r="CK94" s="43">
        <v>3239.2504632295017</v>
      </c>
      <c r="CL94" s="7">
        <v>74.064216315551178</v>
      </c>
      <c r="CM94" s="7">
        <v>30.327482181856535</v>
      </c>
      <c r="CO94" s="45">
        <v>101</v>
      </c>
      <c r="CP94" s="44">
        <f t="shared" si="10"/>
        <v>42.083333333333336</v>
      </c>
      <c r="CQ94" s="7">
        <v>973.2759942315646</v>
      </c>
      <c r="CR94" s="7">
        <v>1330.0279145001127</v>
      </c>
      <c r="CS94" s="7">
        <v>535.32414009137472</v>
      </c>
      <c r="CT94" s="43">
        <v>2838.5841473542323</v>
      </c>
      <c r="CU94" s="7">
        <v>66.686713131641994</v>
      </c>
      <c r="CV94" s="7">
        <v>27.126311173877831</v>
      </c>
      <c r="CX94" s="7">
        <v>1399.852649225711</v>
      </c>
      <c r="CY94" s="7">
        <v>1328.6256948039941</v>
      </c>
      <c r="CZ94" s="7">
        <v>534.4361804638072</v>
      </c>
      <c r="DA94" s="43">
        <v>3262.5017211177892</v>
      </c>
      <c r="DB94" s="7">
        <v>75.64084371299694</v>
      </c>
      <c r="DC94" s="7">
        <v>30.975096760068329</v>
      </c>
      <c r="DE94" s="7">
        <v>1809.7252879688119</v>
      </c>
      <c r="DF94" s="7">
        <v>1327.3205940982903</v>
      </c>
      <c r="DG94" s="7">
        <v>533.56035776473129</v>
      </c>
      <c r="DH94" s="43">
        <v>3670.7962655289316</v>
      </c>
      <c r="DI94" s="7">
        <v>83.815308676922569</v>
      </c>
      <c r="DJ94" s="7">
        <v>34.092904404841249</v>
      </c>
      <c r="DL94" s="45">
        <v>101</v>
      </c>
      <c r="DM94" s="44">
        <f t="shared" si="11"/>
        <v>42.083333333333336</v>
      </c>
      <c r="DN94" s="7">
        <v>1059.8325345140609</v>
      </c>
      <c r="DO94" s="7">
        <v>1551.6475480121655</v>
      </c>
      <c r="DP94" s="7">
        <v>535.32414009137472</v>
      </c>
      <c r="DQ94" s="43">
        <v>3146.3113781709962</v>
      </c>
      <c r="DR94" s="7">
        <v>73.837079157443299</v>
      </c>
      <c r="DS94" s="7">
        <v>30.054522357884881</v>
      </c>
      <c r="DU94" s="7">
        <v>1547.2587235365345</v>
      </c>
      <c r="DV94" s="7">
        <v>1550.0568726308002</v>
      </c>
      <c r="DW94" s="7">
        <v>534.4361804638072</v>
      </c>
      <c r="DX94" s="43">
        <v>3631.9322672222588</v>
      </c>
      <c r="DY94" s="7">
        <v>84.07901531950634</v>
      </c>
      <c r="DZ94" s="7">
        <v>34.266439923596693</v>
      </c>
      <c r="EB94" s="7">
        <v>2020.0986790853376</v>
      </c>
      <c r="EC94" s="7">
        <v>1548.76128099429</v>
      </c>
      <c r="ED94" s="7">
        <v>533.56035776473129</v>
      </c>
      <c r="EE94" s="43">
        <v>4102.0972897677493</v>
      </c>
      <c r="EF94" s="7">
        <v>93.374448289438362</v>
      </c>
      <c r="EG94" s="7">
        <v>38.077569484637117</v>
      </c>
    </row>
    <row r="95" spans="1:137" x14ac:dyDescent="0.25">
      <c r="A95" s="45">
        <v>102</v>
      </c>
      <c r="B95" s="44">
        <f t="shared" si="6"/>
        <v>42.5</v>
      </c>
      <c r="C95" s="7">
        <v>333.78927855065842</v>
      </c>
      <c r="D95" s="7">
        <v>447.46199374655464</v>
      </c>
      <c r="E95" s="7">
        <v>540.57698382279045</v>
      </c>
      <c r="F95" s="43">
        <v>1321.8818194010948</v>
      </c>
      <c r="G95" s="7">
        <v>30.962073342110958</v>
      </c>
      <c r="H95" s="7">
        <v>12.539764807200065</v>
      </c>
      <c r="J95" s="7">
        <v>397.91576956394596</v>
      </c>
      <c r="K95" s="7">
        <v>447.03578364060894</v>
      </c>
      <c r="L95" s="7">
        <v>539.61273191025759</v>
      </c>
      <c r="M95" s="43">
        <v>1384.5994824128243</v>
      </c>
      <c r="N95" s="7">
        <v>31.80272550067275</v>
      </c>
      <c r="O95" s="7">
        <v>12.864984405629675</v>
      </c>
      <c r="Q95" s="7">
        <v>489.30267534905107</v>
      </c>
      <c r="R95" s="7">
        <v>446.595538960368</v>
      </c>
      <c r="S95" s="7">
        <v>538.65065459969207</v>
      </c>
      <c r="T95" s="43">
        <v>1474.5046684929789</v>
      </c>
      <c r="U95" s="7">
        <v>33.091275803296753</v>
      </c>
      <c r="V95" s="7">
        <v>13.394466853851657</v>
      </c>
      <c r="X95" s="45">
        <v>102</v>
      </c>
      <c r="Y95" s="44">
        <f t="shared" si="7"/>
        <v>42.5</v>
      </c>
      <c r="Z95" s="7">
        <v>495.50594903780257</v>
      </c>
      <c r="AA95" s="7">
        <v>671.41762505177553</v>
      </c>
      <c r="AB95" s="7">
        <v>540.57698382279045</v>
      </c>
      <c r="AC95" s="43">
        <v>1707.2650382050397</v>
      </c>
      <c r="AD95" s="7">
        <v>39.558040784202603</v>
      </c>
      <c r="AE95" s="7">
        <v>16.373688869713888</v>
      </c>
      <c r="AG95" s="7">
        <v>650.03868746203796</v>
      </c>
      <c r="AH95" s="7">
        <v>670.57092661220986</v>
      </c>
      <c r="AI95" s="7">
        <v>539.7253615734387</v>
      </c>
      <c r="AJ95" s="43">
        <v>1860.179419510765</v>
      </c>
      <c r="AK95" s="7">
        <v>42.239632873462192</v>
      </c>
      <c r="AL95" s="7">
        <v>17.186184273119757</v>
      </c>
      <c r="AN95" s="7">
        <v>823.13211928742203</v>
      </c>
      <c r="AO95" s="7">
        <v>669.96639489710549</v>
      </c>
      <c r="AP95" s="7">
        <v>538.65065459969207</v>
      </c>
      <c r="AQ95" s="43">
        <v>2031.3787010666408</v>
      </c>
      <c r="AR95" s="7">
        <v>45.504746828872833</v>
      </c>
      <c r="AS95" s="7">
        <v>18.571766926279871</v>
      </c>
      <c r="AU95" s="45">
        <v>102</v>
      </c>
      <c r="AV95" s="44">
        <f t="shared" si="8"/>
        <v>42.5</v>
      </c>
      <c r="AW95" s="7">
        <v>657.29134745673878</v>
      </c>
      <c r="AX95" s="7">
        <v>895.20996096701629</v>
      </c>
      <c r="AY95" s="7">
        <v>540.57698382279045</v>
      </c>
      <c r="AZ95" s="43">
        <v>2092.9367311822361</v>
      </c>
      <c r="BA95" s="7">
        <v>48.458813788077691</v>
      </c>
      <c r="BB95" s="7">
        <v>19.654099717433468</v>
      </c>
      <c r="BD95" s="7">
        <v>904.30551094341899</v>
      </c>
      <c r="BE95" s="7">
        <v>894.19898661026878</v>
      </c>
      <c r="BF95" s="7">
        <v>539.61273191025759</v>
      </c>
      <c r="BG95" s="43">
        <v>2338.2443206007151</v>
      </c>
      <c r="BH95" s="7">
        <v>53.37136217647533</v>
      </c>
      <c r="BI95" s="7">
        <v>21.763958666109968</v>
      </c>
      <c r="BK95" s="7">
        <v>1156.4011518567152</v>
      </c>
      <c r="BL95" s="7">
        <v>893.53005968278842</v>
      </c>
      <c r="BM95" s="7">
        <v>538.65065459969207</v>
      </c>
      <c r="BN95" s="43">
        <v>2588.5553986995005</v>
      </c>
      <c r="BO95" s="7">
        <v>57.806147730951885</v>
      </c>
      <c r="BP95" s="7">
        <v>23.706142550813404</v>
      </c>
      <c r="BR95" s="45">
        <v>102</v>
      </c>
      <c r="BS95" s="44">
        <f t="shared" si="9"/>
        <v>42.5</v>
      </c>
      <c r="BT95" s="7">
        <v>894.1832883708388</v>
      </c>
      <c r="BU95" s="7">
        <v>1118.6887815447419</v>
      </c>
      <c r="BV95" s="7">
        <v>540.57698382279045</v>
      </c>
      <c r="BW95" s="43">
        <v>2553.5711800243353</v>
      </c>
      <c r="BX95" s="7">
        <v>59.095769974272201</v>
      </c>
      <c r="BY95" s="7">
        <v>24.325707112011138</v>
      </c>
      <c r="CA95" s="7">
        <v>1261.9882414150295</v>
      </c>
      <c r="CB95" s="7">
        <v>1117.6500930524344</v>
      </c>
      <c r="CC95" s="7">
        <v>539.61273191025759</v>
      </c>
      <c r="CD95" s="43">
        <v>2919.2713054709948</v>
      </c>
      <c r="CE95" s="7">
        <v>66.829344159209953</v>
      </c>
      <c r="CF95" s="7">
        <v>27.230080881724472</v>
      </c>
      <c r="CH95" s="7">
        <v>1611.9498174595551</v>
      </c>
      <c r="CI95" s="7">
        <v>1116.8754308764051</v>
      </c>
      <c r="CJ95" s="7">
        <v>538.65065459969207</v>
      </c>
      <c r="CK95" s="43">
        <v>3267.2768914138819</v>
      </c>
      <c r="CL95" s="7">
        <v>73.393058183418148</v>
      </c>
      <c r="CM95" s="7">
        <v>30.053956414559444</v>
      </c>
      <c r="CO95" s="45">
        <v>102</v>
      </c>
      <c r="CP95" s="44">
        <f t="shared" si="10"/>
        <v>42.5</v>
      </c>
      <c r="CQ95" s="7">
        <v>981.05849392622486</v>
      </c>
      <c r="CR95" s="7">
        <v>1342.7243897786934</v>
      </c>
      <c r="CS95" s="7">
        <v>540.57698382279045</v>
      </c>
      <c r="CT95" s="43">
        <v>2864.3163842089616</v>
      </c>
      <c r="CU95" s="7">
        <v>66.297459158630346</v>
      </c>
      <c r="CV95" s="7">
        <v>26.967554732905505</v>
      </c>
      <c r="CX95" s="7">
        <v>1410.7586776592962</v>
      </c>
      <c r="CY95" s="7">
        <v>1341.2801836226679</v>
      </c>
      <c r="CZ95" s="7">
        <v>539.61273191025759</v>
      </c>
      <c r="DA95" s="43">
        <v>3291.2365861942499</v>
      </c>
      <c r="DB95" s="7">
        <v>75.057625032555279</v>
      </c>
      <c r="DC95" s="7">
        <v>30.738376746009301</v>
      </c>
      <c r="DE95" s="7">
        <v>1823.5768795164547</v>
      </c>
      <c r="DF95" s="7">
        <v>1339.9338643020283</v>
      </c>
      <c r="DG95" s="7">
        <v>538.65065459969207</v>
      </c>
      <c r="DH95" s="43">
        <v>3702.3555055327747</v>
      </c>
      <c r="DI95" s="7">
        <v>83.02335890758647</v>
      </c>
      <c r="DJ95" s="7">
        <v>33.76869906008524</v>
      </c>
      <c r="DL95" s="45">
        <v>102</v>
      </c>
      <c r="DM95" s="44">
        <f t="shared" si="11"/>
        <v>42.5</v>
      </c>
      <c r="DN95" s="7">
        <v>1068.1938364914724</v>
      </c>
      <c r="DO95" s="7">
        <v>1566.4601114467116</v>
      </c>
      <c r="DP95" s="7">
        <v>540.57698382279045</v>
      </c>
      <c r="DQ95" s="43">
        <v>3174.7312222667397</v>
      </c>
      <c r="DR95" s="7">
        <v>73.389377712237206</v>
      </c>
      <c r="DS95" s="7">
        <v>29.870263744417809</v>
      </c>
      <c r="DU95" s="7">
        <v>1559.158184700626</v>
      </c>
      <c r="DV95" s="7">
        <v>1564.821674577981</v>
      </c>
      <c r="DW95" s="7">
        <v>539.61273191025759</v>
      </c>
      <c r="DX95" s="43">
        <v>3663.7743008845264</v>
      </c>
      <c r="DY95" s="7">
        <v>83.409306203660933</v>
      </c>
      <c r="DZ95" s="7">
        <v>33.992181449901892</v>
      </c>
      <c r="EB95" s="7">
        <v>2035.3798814175595</v>
      </c>
      <c r="EC95" s="7">
        <v>1563.4794871530526</v>
      </c>
      <c r="ED95" s="7">
        <v>538.65065459969207</v>
      </c>
      <c r="EE95" s="43">
        <v>4137.1827417991663</v>
      </c>
      <c r="EF95" s="7">
        <v>92.460268855700093</v>
      </c>
      <c r="EG95" s="7">
        <v>37.70202395312343</v>
      </c>
    </row>
    <row r="96" spans="1:137" x14ac:dyDescent="0.25">
      <c r="A96" s="45">
        <v>103</v>
      </c>
      <c r="B96" s="44">
        <f t="shared" si="6"/>
        <v>42.916666666666671</v>
      </c>
      <c r="C96" s="7">
        <v>336.68026797800746</v>
      </c>
      <c r="D96" s="7">
        <v>451.69121370112737</v>
      </c>
      <c r="E96" s="7">
        <v>545.82982755420608</v>
      </c>
      <c r="F96" s="43">
        <v>1334.2546760085538</v>
      </c>
      <c r="G96" s="7">
        <v>30.848547846987994</v>
      </c>
      <c r="H96" s="7">
        <v>12.491164844189278</v>
      </c>
      <c r="J96" s="7">
        <v>401.06196765206215</v>
      </c>
      <c r="K96" s="7">
        <v>451.25405168254173</v>
      </c>
      <c r="L96" s="7">
        <v>544.78928335670798</v>
      </c>
      <c r="M96" s="43">
        <v>1397.1399130553314</v>
      </c>
      <c r="N96" s="7">
        <v>31.610383382129683</v>
      </c>
      <c r="O96" s="7">
        <v>12.785497855527664</v>
      </c>
      <c r="Q96" s="7">
        <v>492.94795987290945</v>
      </c>
      <c r="R96" s="7">
        <v>450.79893032284849</v>
      </c>
      <c r="S96" s="7">
        <v>543.74095143465286</v>
      </c>
      <c r="T96" s="43">
        <v>1487.4427118287053</v>
      </c>
      <c r="U96" s="7">
        <v>32.815906408670038</v>
      </c>
      <c r="V96" s="7">
        <v>13.281858066906072</v>
      </c>
      <c r="X96" s="45">
        <v>103</v>
      </c>
      <c r="Y96" s="44">
        <f t="shared" si="7"/>
        <v>42.916666666666671</v>
      </c>
      <c r="Z96" s="7">
        <v>499.61794681778582</v>
      </c>
      <c r="AA96" s="7">
        <v>677.76776866591479</v>
      </c>
      <c r="AB96" s="7">
        <v>545.82982755420608</v>
      </c>
      <c r="AC96" s="43">
        <v>1722.9748445834919</v>
      </c>
      <c r="AD96" s="7">
        <v>39.37241397536215</v>
      </c>
      <c r="AE96" s="7">
        <v>16.299448537020176</v>
      </c>
      <c r="AG96" s="7">
        <v>655.02420232122086</v>
      </c>
      <c r="AH96" s="7">
        <v>676.89802773785527</v>
      </c>
      <c r="AI96" s="7">
        <v>544.91105215383186</v>
      </c>
      <c r="AJ96" s="43">
        <v>1876.671694880481</v>
      </c>
      <c r="AK96" s="7">
        <v>41.920981459982585</v>
      </c>
      <c r="AL96" s="7">
        <v>17.055828692383898</v>
      </c>
      <c r="AN96" s="7">
        <v>829.33249501822695</v>
      </c>
      <c r="AO96" s="7">
        <v>676.27104745624774</v>
      </c>
      <c r="AP96" s="7">
        <v>543.74095143465286</v>
      </c>
      <c r="AQ96" s="43">
        <v>2048.9728073260912</v>
      </c>
      <c r="AR96" s="7">
        <v>45.097455779988508</v>
      </c>
      <c r="AS96" s="7">
        <v>18.40506294281268</v>
      </c>
      <c r="AU96" s="45">
        <v>103</v>
      </c>
      <c r="AV96" s="44">
        <f t="shared" si="8"/>
        <v>42.916666666666671</v>
      </c>
      <c r="AW96" s="7">
        <v>662.62723910699344</v>
      </c>
      <c r="AX96" s="7">
        <v>903.67743760478493</v>
      </c>
      <c r="AY96" s="7">
        <v>545.82982755420608</v>
      </c>
      <c r="AZ96" s="43">
        <v>2111.9857076117223</v>
      </c>
      <c r="BA96" s="7">
        <v>48.203665049823364</v>
      </c>
      <c r="BB96" s="7">
        <v>19.547545186379988</v>
      </c>
      <c r="BD96" s="7">
        <v>911.33228604834562</v>
      </c>
      <c r="BE96" s="7">
        <v>902.6369182835158</v>
      </c>
      <c r="BF96" s="7">
        <v>544.78928335670798</v>
      </c>
      <c r="BG96" s="43">
        <v>2358.8869673594772</v>
      </c>
      <c r="BH96" s="7">
        <v>52.985676406098058</v>
      </c>
      <c r="BI96" s="7">
        <v>21.608403416281622</v>
      </c>
      <c r="BK96" s="7">
        <v>1165.1474635629042</v>
      </c>
      <c r="BL96" s="7">
        <v>901.94265588606936</v>
      </c>
      <c r="BM96" s="7">
        <v>543.74095143465286</v>
      </c>
      <c r="BN96" s="43">
        <v>2610.802732758943</v>
      </c>
      <c r="BO96" s="7">
        <v>57.269835227594498</v>
      </c>
      <c r="BP96" s="7">
        <v>23.488383306737674</v>
      </c>
      <c r="BR96" s="45">
        <v>103</v>
      </c>
      <c r="BS96" s="44">
        <f t="shared" si="9"/>
        <v>42.916666666666671</v>
      </c>
      <c r="BT96" s="7">
        <v>901.3927058296905</v>
      </c>
      <c r="BU96" s="7">
        <v>1129.2680717319417</v>
      </c>
      <c r="BV96" s="7">
        <v>545.82982755420608</v>
      </c>
      <c r="BW96" s="43">
        <v>2576.6126682128734</v>
      </c>
      <c r="BX96" s="7">
        <v>58.763924058774855</v>
      </c>
      <c r="BY96" s="7">
        <v>24.192691670235803</v>
      </c>
      <c r="CA96" s="7">
        <v>1271.898237468451</v>
      </c>
      <c r="CB96" s="7">
        <v>1128.1950512520889</v>
      </c>
      <c r="CC96" s="7">
        <v>544.78928335670798</v>
      </c>
      <c r="CD96" s="43">
        <v>2944.9005590953511</v>
      </c>
      <c r="CE96" s="7">
        <v>66.335268685661504</v>
      </c>
      <c r="CF96" s="7">
        <v>27.028115618795994</v>
      </c>
      <c r="CH96" s="7">
        <v>1624.3741834796788</v>
      </c>
      <c r="CI96" s="7">
        <v>1127.3887524182119</v>
      </c>
      <c r="CJ96" s="7">
        <v>543.74095143465286</v>
      </c>
      <c r="CK96" s="43">
        <v>3295.3033195982621</v>
      </c>
      <c r="CL96" s="7">
        <v>72.721900051285118</v>
      </c>
      <c r="CM96" s="7">
        <v>29.780430647262353</v>
      </c>
      <c r="CO96" s="45">
        <v>103</v>
      </c>
      <c r="CP96" s="44">
        <f t="shared" si="10"/>
        <v>42.916666666666671</v>
      </c>
      <c r="CQ96" s="7">
        <v>988.84099362088523</v>
      </c>
      <c r="CR96" s="7">
        <v>1355.4208650572737</v>
      </c>
      <c r="CS96" s="7">
        <v>545.82982755420608</v>
      </c>
      <c r="CT96" s="43">
        <v>2890.04862106369</v>
      </c>
      <c r="CU96" s="7">
        <v>65.908205185618726</v>
      </c>
      <c r="CV96" s="7">
        <v>26.808798291933183</v>
      </c>
      <c r="CX96" s="7">
        <v>1421.6647060928813</v>
      </c>
      <c r="CY96" s="7">
        <v>1353.9346724413419</v>
      </c>
      <c r="CZ96" s="7">
        <v>544.78928335670798</v>
      </c>
      <c r="DA96" s="43">
        <v>3319.9714512707105</v>
      </c>
      <c r="DB96" s="7">
        <v>74.474406352113633</v>
      </c>
      <c r="DC96" s="7">
        <v>30.501656731950277</v>
      </c>
      <c r="DE96" s="7">
        <v>1837.4284710640975</v>
      </c>
      <c r="DF96" s="7">
        <v>1352.5471345057665</v>
      </c>
      <c r="DG96" s="7">
        <v>543.74095143465286</v>
      </c>
      <c r="DH96" s="43">
        <v>3733.9147455366178</v>
      </c>
      <c r="DI96" s="7">
        <v>82.231409138250356</v>
      </c>
      <c r="DJ96" s="7">
        <v>33.44449371532923</v>
      </c>
      <c r="DL96" s="45">
        <v>103</v>
      </c>
      <c r="DM96" s="44">
        <f t="shared" si="11"/>
        <v>42.916666666666671</v>
      </c>
      <c r="DN96" s="7">
        <v>1076.555138468884</v>
      </c>
      <c r="DO96" s="7">
        <v>1581.2726748812574</v>
      </c>
      <c r="DP96" s="7">
        <v>545.82982755420608</v>
      </c>
      <c r="DQ96" s="43">
        <v>3203.151066362484</v>
      </c>
      <c r="DR96" s="7">
        <v>72.941676267031141</v>
      </c>
      <c r="DS96" s="7">
        <v>29.686005130950736</v>
      </c>
      <c r="DU96" s="7">
        <v>1571.0576458647174</v>
      </c>
      <c r="DV96" s="7">
        <v>1579.5864765251617</v>
      </c>
      <c r="DW96" s="7">
        <v>544.78928335670798</v>
      </c>
      <c r="DX96" s="43">
        <v>3695.616334546794</v>
      </c>
      <c r="DY96" s="7">
        <v>82.739597087815511</v>
      </c>
      <c r="DZ96" s="7">
        <v>33.717922976207085</v>
      </c>
      <c r="EB96" s="7">
        <v>2050.6610837497815</v>
      </c>
      <c r="EC96" s="7">
        <v>1578.1976933118151</v>
      </c>
      <c r="ED96" s="7">
        <v>543.74095143465286</v>
      </c>
      <c r="EE96" s="43">
        <v>4172.2681938305841</v>
      </c>
      <c r="EF96" s="7">
        <v>91.546089421961824</v>
      </c>
      <c r="EG96" s="7">
        <v>37.326478421609742</v>
      </c>
    </row>
    <row r="97" spans="1:137" x14ac:dyDescent="0.25">
      <c r="A97" s="45">
        <v>104</v>
      </c>
      <c r="B97" s="44">
        <f t="shared" si="6"/>
        <v>43.333333333333336</v>
      </c>
      <c r="C97" s="7">
        <v>339.5712574053565</v>
      </c>
      <c r="D97" s="7">
        <v>455.92043365570021</v>
      </c>
      <c r="E97" s="7">
        <v>551.08267128562181</v>
      </c>
      <c r="F97" s="43">
        <v>1346.6275326160128</v>
      </c>
      <c r="G97" s="7">
        <v>30.73502235186503</v>
      </c>
      <c r="H97" s="7">
        <v>12.442564881178491</v>
      </c>
      <c r="J97" s="7">
        <v>404.2081657401784</v>
      </c>
      <c r="K97" s="7">
        <v>455.47231972447452</v>
      </c>
      <c r="L97" s="7">
        <v>549.96583480315849</v>
      </c>
      <c r="M97" s="43">
        <v>1409.6803436978385</v>
      </c>
      <c r="N97" s="7">
        <v>31.418041263586613</v>
      </c>
      <c r="O97" s="7">
        <v>12.706011305425653</v>
      </c>
      <c r="Q97" s="7">
        <v>496.59324439676789</v>
      </c>
      <c r="R97" s="7">
        <v>455.00232168532887</v>
      </c>
      <c r="S97" s="7">
        <v>548.83124826961375</v>
      </c>
      <c r="T97" s="43">
        <v>1500.3807551644318</v>
      </c>
      <c r="U97" s="7">
        <v>32.540537014043323</v>
      </c>
      <c r="V97" s="7">
        <v>13.169249279960487</v>
      </c>
      <c r="X97" s="45">
        <v>104</v>
      </c>
      <c r="Y97" s="44">
        <f t="shared" si="7"/>
        <v>43.333333333333336</v>
      </c>
      <c r="Z97" s="7">
        <v>503.72994459776913</v>
      </c>
      <c r="AA97" s="7">
        <v>684.11791228005393</v>
      </c>
      <c r="AB97" s="7">
        <v>551.08267128562181</v>
      </c>
      <c r="AC97" s="43">
        <v>1738.6846509619438</v>
      </c>
      <c r="AD97" s="7">
        <v>39.18678716652169</v>
      </c>
      <c r="AE97" s="7">
        <v>16.225208204326467</v>
      </c>
      <c r="AG97" s="7">
        <v>660.00971718040364</v>
      </c>
      <c r="AH97" s="7">
        <v>683.22512886350046</v>
      </c>
      <c r="AI97" s="7">
        <v>550.09674273422502</v>
      </c>
      <c r="AJ97" s="43">
        <v>1893.1639702501971</v>
      </c>
      <c r="AK97" s="7">
        <v>41.602330046502971</v>
      </c>
      <c r="AL97" s="7">
        <v>16.925473111648039</v>
      </c>
      <c r="AN97" s="7">
        <v>835.53287074903199</v>
      </c>
      <c r="AO97" s="7">
        <v>682.57570001539</v>
      </c>
      <c r="AP97" s="7">
        <v>548.83124826961375</v>
      </c>
      <c r="AQ97" s="43">
        <v>2066.5669135855419</v>
      </c>
      <c r="AR97" s="7">
        <v>44.69016473110419</v>
      </c>
      <c r="AS97" s="7">
        <v>18.238358959345494</v>
      </c>
      <c r="AU97" s="45">
        <v>104</v>
      </c>
      <c r="AV97" s="44">
        <f t="shared" si="8"/>
        <v>43.333333333333336</v>
      </c>
      <c r="AW97" s="7">
        <v>667.96313075724811</v>
      </c>
      <c r="AX97" s="7">
        <v>912.14491424255334</v>
      </c>
      <c r="AY97" s="7">
        <v>551.08267128562181</v>
      </c>
      <c r="AZ97" s="43">
        <v>2131.0346840412089</v>
      </c>
      <c r="BA97" s="7">
        <v>47.948516311569044</v>
      </c>
      <c r="BB97" s="7">
        <v>19.440990655326509</v>
      </c>
      <c r="BD97" s="7">
        <v>918.35906115327202</v>
      </c>
      <c r="BE97" s="7">
        <v>911.07484995676282</v>
      </c>
      <c r="BF97" s="7">
        <v>549.96583480315849</v>
      </c>
      <c r="BG97" s="43">
        <v>2379.5296141182394</v>
      </c>
      <c r="BH97" s="7">
        <v>52.599990635720786</v>
      </c>
      <c r="BI97" s="7">
        <v>21.452848166453279</v>
      </c>
      <c r="BK97" s="7">
        <v>1173.8937752690931</v>
      </c>
      <c r="BL97" s="7">
        <v>910.3552520893503</v>
      </c>
      <c r="BM97" s="7">
        <v>548.83124826961375</v>
      </c>
      <c r="BN97" s="43">
        <v>2633.0500668183849</v>
      </c>
      <c r="BO97" s="7">
        <v>56.733522724237112</v>
      </c>
      <c r="BP97" s="7">
        <v>23.270624062661945</v>
      </c>
      <c r="BR97" s="45">
        <v>104</v>
      </c>
      <c r="BS97" s="44">
        <f t="shared" si="9"/>
        <v>43.333333333333336</v>
      </c>
      <c r="BT97" s="7">
        <v>908.60212328854209</v>
      </c>
      <c r="BU97" s="7">
        <v>1139.8473619191413</v>
      </c>
      <c r="BV97" s="7">
        <v>551.08267128562181</v>
      </c>
      <c r="BW97" s="43">
        <v>2599.6541564014105</v>
      </c>
      <c r="BX97" s="7">
        <v>58.432078143277501</v>
      </c>
      <c r="BY97" s="7">
        <v>24.059676228460468</v>
      </c>
      <c r="CA97" s="7">
        <v>1281.8082335218724</v>
      </c>
      <c r="CB97" s="7">
        <v>1138.7400094517434</v>
      </c>
      <c r="CC97" s="7">
        <v>549.96583480315849</v>
      </c>
      <c r="CD97" s="43">
        <v>2970.5298127197075</v>
      </c>
      <c r="CE97" s="7">
        <v>65.841193212113055</v>
      </c>
      <c r="CF97" s="7">
        <v>26.826150355867512</v>
      </c>
      <c r="CH97" s="7">
        <v>1636.7985494998024</v>
      </c>
      <c r="CI97" s="7">
        <v>1137.9020739600187</v>
      </c>
      <c r="CJ97" s="7">
        <v>548.83124826961375</v>
      </c>
      <c r="CK97" s="43">
        <v>3323.3297477826418</v>
      </c>
      <c r="CL97" s="7">
        <v>72.050741919152088</v>
      </c>
      <c r="CM97" s="7">
        <v>29.506904879965262</v>
      </c>
      <c r="CO97" s="45">
        <v>104</v>
      </c>
      <c r="CP97" s="44">
        <f t="shared" si="10"/>
        <v>43.333333333333336</v>
      </c>
      <c r="CQ97" s="7">
        <v>996.6234933155456</v>
      </c>
      <c r="CR97" s="7">
        <v>1368.1173403358544</v>
      </c>
      <c r="CS97" s="7">
        <v>551.08267128562181</v>
      </c>
      <c r="CT97" s="43">
        <v>2915.7808579184193</v>
      </c>
      <c r="CU97" s="7">
        <v>65.518951212607078</v>
      </c>
      <c r="CV97" s="7">
        <v>26.650041850960857</v>
      </c>
      <c r="CX97" s="7">
        <v>1432.5707345264664</v>
      </c>
      <c r="CY97" s="7">
        <v>1366.589161260016</v>
      </c>
      <c r="CZ97" s="7">
        <v>549.96583480315849</v>
      </c>
      <c r="DA97" s="43">
        <v>3348.7063163471712</v>
      </c>
      <c r="DB97" s="7">
        <v>73.891187671671986</v>
      </c>
      <c r="DC97" s="7">
        <v>30.264936717891253</v>
      </c>
      <c r="DE97" s="7">
        <v>1851.28006261174</v>
      </c>
      <c r="DF97" s="7">
        <v>1365.1604047095045</v>
      </c>
      <c r="DG97" s="7">
        <v>548.83124826961375</v>
      </c>
      <c r="DH97" s="43">
        <v>3765.4739855404609</v>
      </c>
      <c r="DI97" s="7">
        <v>81.439459368914257</v>
      </c>
      <c r="DJ97" s="7">
        <v>33.120288370573221</v>
      </c>
      <c r="DL97" s="45">
        <v>104</v>
      </c>
      <c r="DM97" s="44">
        <f t="shared" si="11"/>
        <v>43.333333333333336</v>
      </c>
      <c r="DN97" s="7">
        <v>1084.9164404462956</v>
      </c>
      <c r="DO97" s="7">
        <v>1596.0852383158035</v>
      </c>
      <c r="DP97" s="7">
        <v>551.08267128562181</v>
      </c>
      <c r="DQ97" s="43">
        <v>3231.5709104582274</v>
      </c>
      <c r="DR97" s="7">
        <v>72.493974821825049</v>
      </c>
      <c r="DS97" s="7">
        <v>29.501746517483664</v>
      </c>
      <c r="DU97" s="7">
        <v>1582.9571070288091</v>
      </c>
      <c r="DV97" s="7">
        <v>1594.3512784723425</v>
      </c>
      <c r="DW97" s="7">
        <v>549.96583480315849</v>
      </c>
      <c r="DX97" s="43">
        <v>3727.4583682090615</v>
      </c>
      <c r="DY97" s="7">
        <v>82.069887971970104</v>
      </c>
      <c r="DZ97" s="7">
        <v>33.443664502512277</v>
      </c>
      <c r="EB97" s="7">
        <v>2065.9422860820032</v>
      </c>
      <c r="EC97" s="7">
        <v>1592.9158994705779</v>
      </c>
      <c r="ED97" s="7">
        <v>548.83124826961375</v>
      </c>
      <c r="EE97" s="43">
        <v>4207.353645862001</v>
      </c>
      <c r="EF97" s="7">
        <v>90.631909988223555</v>
      </c>
      <c r="EG97" s="7">
        <v>36.950932890096055</v>
      </c>
    </row>
    <row r="98" spans="1:137" x14ac:dyDescent="0.25">
      <c r="A98" s="45">
        <v>105</v>
      </c>
      <c r="B98" s="44">
        <f t="shared" si="6"/>
        <v>43.75</v>
      </c>
      <c r="C98" s="7">
        <v>342.46224683270555</v>
      </c>
      <c r="D98" s="7">
        <v>460.14965361027294</v>
      </c>
      <c r="E98" s="7">
        <v>556.33551501703755</v>
      </c>
      <c r="F98" s="43">
        <v>1359.0003892234718</v>
      </c>
      <c r="G98" s="7">
        <v>30.621496856742066</v>
      </c>
      <c r="H98" s="7">
        <v>12.393964918167704</v>
      </c>
      <c r="J98" s="7">
        <v>407.35436382829459</v>
      </c>
      <c r="K98" s="7">
        <v>459.6905877664073</v>
      </c>
      <c r="L98" s="7">
        <v>555.14238624960888</v>
      </c>
      <c r="M98" s="43">
        <v>1422.2207743403455</v>
      </c>
      <c r="N98" s="7">
        <v>31.225699145043542</v>
      </c>
      <c r="O98" s="7">
        <v>12.626524755323642</v>
      </c>
      <c r="Q98" s="7">
        <v>500.23852892062627</v>
      </c>
      <c r="R98" s="7">
        <v>459.20571304780935</v>
      </c>
      <c r="S98" s="7">
        <v>553.92154510457453</v>
      </c>
      <c r="T98" s="43">
        <v>1513.3187985001582</v>
      </c>
      <c r="U98" s="7">
        <v>32.265167619416609</v>
      </c>
      <c r="V98" s="7">
        <v>13.056640493014902</v>
      </c>
      <c r="X98" s="45">
        <v>105</v>
      </c>
      <c r="Y98" s="44">
        <f t="shared" si="7"/>
        <v>43.75</v>
      </c>
      <c r="Z98" s="7">
        <v>507.84194237775239</v>
      </c>
      <c r="AA98" s="7">
        <v>690.46805589419318</v>
      </c>
      <c r="AB98" s="7">
        <v>556.33551501703755</v>
      </c>
      <c r="AC98" s="43">
        <v>1754.394457340396</v>
      </c>
      <c r="AD98" s="7">
        <v>39.001160357681236</v>
      </c>
      <c r="AE98" s="7">
        <v>16.150967871632758</v>
      </c>
      <c r="AG98" s="7">
        <v>664.99523203958643</v>
      </c>
      <c r="AH98" s="7">
        <v>689.55222998914587</v>
      </c>
      <c r="AI98" s="7">
        <v>555.28243331461817</v>
      </c>
      <c r="AJ98" s="43">
        <v>1909.6562456199131</v>
      </c>
      <c r="AK98" s="7">
        <v>41.283678633023364</v>
      </c>
      <c r="AL98" s="7">
        <v>16.795117530912183</v>
      </c>
      <c r="AN98" s="7">
        <v>841.73324647983691</v>
      </c>
      <c r="AO98" s="7">
        <v>688.88035257453225</v>
      </c>
      <c r="AP98" s="7">
        <v>553.92154510457453</v>
      </c>
      <c r="AQ98" s="43">
        <v>2084.1610198449926</v>
      </c>
      <c r="AR98" s="7">
        <v>44.282873682219865</v>
      </c>
      <c r="AS98" s="7">
        <v>18.071654975878307</v>
      </c>
      <c r="AU98" s="45">
        <v>105</v>
      </c>
      <c r="AV98" s="44">
        <f t="shared" si="8"/>
        <v>43.75</v>
      </c>
      <c r="AW98" s="7">
        <v>673.29902240750289</v>
      </c>
      <c r="AX98" s="7">
        <v>920.61239088032198</v>
      </c>
      <c r="AY98" s="7">
        <v>556.33551501703755</v>
      </c>
      <c r="AZ98" s="43">
        <v>2150.0836604706956</v>
      </c>
      <c r="BA98" s="7">
        <v>47.693367573314717</v>
      </c>
      <c r="BB98" s="7">
        <v>19.334436124273026</v>
      </c>
      <c r="BD98" s="7">
        <v>925.38583625819865</v>
      </c>
      <c r="BE98" s="7">
        <v>919.51278163000984</v>
      </c>
      <c r="BF98" s="7">
        <v>555.14238624960888</v>
      </c>
      <c r="BG98" s="43">
        <v>2400.1722608770015</v>
      </c>
      <c r="BH98" s="7">
        <v>52.214304865343522</v>
      </c>
      <c r="BI98" s="7">
        <v>21.297292916624933</v>
      </c>
      <c r="BK98" s="7">
        <v>1182.6400869752822</v>
      </c>
      <c r="BL98" s="7">
        <v>918.76784829263124</v>
      </c>
      <c r="BM98" s="7">
        <v>553.92154510457453</v>
      </c>
      <c r="BN98" s="43">
        <v>2655.2974008778274</v>
      </c>
      <c r="BO98" s="7">
        <v>56.197210220879725</v>
      </c>
      <c r="BP98" s="7">
        <v>23.052864818586215</v>
      </c>
      <c r="BR98" s="45">
        <v>105</v>
      </c>
      <c r="BS98" s="44">
        <f t="shared" si="9"/>
        <v>43.75</v>
      </c>
      <c r="BT98" s="7">
        <v>915.81154074739379</v>
      </c>
      <c r="BU98" s="7">
        <v>1150.4266521063412</v>
      </c>
      <c r="BV98" s="7">
        <v>556.33551501703755</v>
      </c>
      <c r="BW98" s="43">
        <v>2622.6956445899477</v>
      </c>
      <c r="BX98" s="7">
        <v>58.100232227780154</v>
      </c>
      <c r="BY98" s="7">
        <v>23.926660786685133</v>
      </c>
      <c r="CA98" s="7">
        <v>1291.7182295752937</v>
      </c>
      <c r="CB98" s="7">
        <v>1149.2849676513979</v>
      </c>
      <c r="CC98" s="7">
        <v>555.14238624960888</v>
      </c>
      <c r="CD98" s="43">
        <v>2996.1590663440638</v>
      </c>
      <c r="CE98" s="7">
        <v>65.347117738564606</v>
      </c>
      <c r="CF98" s="7">
        <v>26.624185092939033</v>
      </c>
      <c r="CH98" s="7">
        <v>1649.2229155199261</v>
      </c>
      <c r="CI98" s="7">
        <v>1148.4153955018255</v>
      </c>
      <c r="CJ98" s="7">
        <v>553.92154510457453</v>
      </c>
      <c r="CK98" s="43">
        <v>3351.356175967022</v>
      </c>
      <c r="CL98" s="7">
        <v>71.379583787019044</v>
      </c>
      <c r="CM98" s="7">
        <v>29.233379112668171</v>
      </c>
      <c r="CO98" s="45">
        <v>105</v>
      </c>
      <c r="CP98" s="44">
        <f t="shared" si="10"/>
        <v>43.75</v>
      </c>
      <c r="CQ98" s="7">
        <v>1004.4059930102059</v>
      </c>
      <c r="CR98" s="7">
        <v>1380.8138156144346</v>
      </c>
      <c r="CS98" s="7">
        <v>556.33551501703755</v>
      </c>
      <c r="CT98" s="43">
        <v>2941.5130947731477</v>
      </c>
      <c r="CU98" s="7">
        <v>65.129697239595458</v>
      </c>
      <c r="CV98" s="7">
        <v>26.491285409988532</v>
      </c>
      <c r="CX98" s="7">
        <v>1443.4767629600515</v>
      </c>
      <c r="CY98" s="7">
        <v>1379.2436500786901</v>
      </c>
      <c r="CZ98" s="7">
        <v>555.14238624960888</v>
      </c>
      <c r="DA98" s="43">
        <v>3377.4411814236319</v>
      </c>
      <c r="DB98" s="7">
        <v>73.307968991230325</v>
      </c>
      <c r="DC98" s="7">
        <v>30.028216703832229</v>
      </c>
      <c r="DE98" s="7">
        <v>1865.1316541593828</v>
      </c>
      <c r="DF98" s="7">
        <v>1377.7736749132425</v>
      </c>
      <c r="DG98" s="7">
        <v>553.92154510457453</v>
      </c>
      <c r="DH98" s="43">
        <v>3797.0332255443041</v>
      </c>
      <c r="DI98" s="7">
        <v>80.647509599578143</v>
      </c>
      <c r="DJ98" s="7">
        <v>32.796083025817218</v>
      </c>
      <c r="DL98" s="45">
        <v>105</v>
      </c>
      <c r="DM98" s="44">
        <f t="shared" si="11"/>
        <v>43.75</v>
      </c>
      <c r="DN98" s="7">
        <v>1093.2777424237072</v>
      </c>
      <c r="DO98" s="7">
        <v>1610.8978017503493</v>
      </c>
      <c r="DP98" s="7">
        <v>556.33551501703755</v>
      </c>
      <c r="DQ98" s="43">
        <v>3259.9907545539709</v>
      </c>
      <c r="DR98" s="7">
        <v>72.04627337661897</v>
      </c>
      <c r="DS98" s="7">
        <v>29.317487904016591</v>
      </c>
      <c r="DU98" s="7">
        <v>1594.8565681929006</v>
      </c>
      <c r="DV98" s="7">
        <v>1609.1160804195233</v>
      </c>
      <c r="DW98" s="7">
        <v>555.14238624960888</v>
      </c>
      <c r="DX98" s="43">
        <v>3759.3004018713291</v>
      </c>
      <c r="DY98" s="7">
        <v>81.400178856124683</v>
      </c>
      <c r="DZ98" s="7">
        <v>33.169406028817477</v>
      </c>
      <c r="EB98" s="7">
        <v>2081.2234884142254</v>
      </c>
      <c r="EC98" s="7">
        <v>1607.6341056293404</v>
      </c>
      <c r="ED98" s="7">
        <v>553.92154510457453</v>
      </c>
      <c r="EE98" s="43">
        <v>4242.439097893418</v>
      </c>
      <c r="EF98" s="7">
        <v>89.717730554485286</v>
      </c>
      <c r="EG98" s="7">
        <v>36.575387358582368</v>
      </c>
    </row>
    <row r="99" spans="1:137" x14ac:dyDescent="0.25">
      <c r="A99" s="45">
        <v>106</v>
      </c>
      <c r="B99" s="44">
        <f t="shared" si="6"/>
        <v>44.166666666666671</v>
      </c>
      <c r="C99" s="7">
        <v>345.35323626005459</v>
      </c>
      <c r="D99" s="7">
        <v>464.37887356484578</v>
      </c>
      <c r="E99" s="7">
        <v>561.58835874845329</v>
      </c>
      <c r="F99" s="43">
        <v>1371.3732458309307</v>
      </c>
      <c r="G99" s="7">
        <v>30.507971361619102</v>
      </c>
      <c r="H99" s="7">
        <v>12.345364955156917</v>
      </c>
      <c r="J99" s="7">
        <v>410.50056191641079</v>
      </c>
      <c r="K99" s="7">
        <v>463.90885580834009</v>
      </c>
      <c r="L99" s="7">
        <v>560.31893769605927</v>
      </c>
      <c r="M99" s="43">
        <v>1434.7612049828526</v>
      </c>
      <c r="N99" s="7">
        <v>31.033357026500472</v>
      </c>
      <c r="O99" s="7">
        <v>12.547038205221629</v>
      </c>
      <c r="Q99" s="7">
        <v>503.8838134444847</v>
      </c>
      <c r="R99" s="7">
        <v>463.40910441028984</v>
      </c>
      <c r="S99" s="7">
        <v>559.01184193953532</v>
      </c>
      <c r="T99" s="43">
        <v>1526.2568418358846</v>
      </c>
      <c r="U99" s="7">
        <v>31.989798224789897</v>
      </c>
      <c r="V99" s="7">
        <v>12.944031706069318</v>
      </c>
      <c r="X99" s="45">
        <v>106</v>
      </c>
      <c r="Y99" s="44">
        <f t="shared" si="7"/>
        <v>44.166666666666671</v>
      </c>
      <c r="Z99" s="7">
        <v>511.9539401577357</v>
      </c>
      <c r="AA99" s="7">
        <v>696.81819950833244</v>
      </c>
      <c r="AB99" s="7">
        <v>561.58835874845329</v>
      </c>
      <c r="AC99" s="43">
        <v>1770.104263718848</v>
      </c>
      <c r="AD99" s="7">
        <v>38.815533548840776</v>
      </c>
      <c r="AE99" s="7">
        <v>16.076727538939046</v>
      </c>
      <c r="AG99" s="7">
        <v>669.98074689876944</v>
      </c>
      <c r="AH99" s="7">
        <v>695.87933111479128</v>
      </c>
      <c r="AI99" s="7">
        <v>560.46812389501133</v>
      </c>
      <c r="AJ99" s="43">
        <v>1926.1485209896291</v>
      </c>
      <c r="AK99" s="7">
        <v>40.965027219543749</v>
      </c>
      <c r="AL99" s="7">
        <v>16.664761950176327</v>
      </c>
      <c r="AN99" s="7">
        <v>847.93362221064194</v>
      </c>
      <c r="AO99" s="7">
        <v>695.18500513367451</v>
      </c>
      <c r="AP99" s="7">
        <v>559.01184193953532</v>
      </c>
      <c r="AQ99" s="43">
        <v>2101.7551261044428</v>
      </c>
      <c r="AR99" s="7">
        <v>43.875582633335547</v>
      </c>
      <c r="AS99" s="7">
        <v>17.904950992411116</v>
      </c>
      <c r="AU99" s="45">
        <v>106</v>
      </c>
      <c r="AV99" s="44">
        <f t="shared" si="8"/>
        <v>44.166666666666671</v>
      </c>
      <c r="AW99" s="7">
        <v>678.63491405775756</v>
      </c>
      <c r="AX99" s="7">
        <v>929.0798675180904</v>
      </c>
      <c r="AY99" s="7">
        <v>561.58835874845329</v>
      </c>
      <c r="AZ99" s="43">
        <v>2169.1326369001818</v>
      </c>
      <c r="BA99" s="7">
        <v>47.438218835060397</v>
      </c>
      <c r="BB99" s="7">
        <v>19.22788159321955</v>
      </c>
      <c r="BD99" s="7">
        <v>932.41261136312505</v>
      </c>
      <c r="BE99" s="7">
        <v>927.95071330325686</v>
      </c>
      <c r="BF99" s="7">
        <v>560.31893769605927</v>
      </c>
      <c r="BG99" s="43">
        <v>2420.8149076357636</v>
      </c>
      <c r="BH99" s="7">
        <v>51.82861909496625</v>
      </c>
      <c r="BI99" s="7">
        <v>21.141737666796587</v>
      </c>
      <c r="BK99" s="7">
        <v>1191.3863986814713</v>
      </c>
      <c r="BL99" s="7">
        <v>927.18044449591218</v>
      </c>
      <c r="BM99" s="7">
        <v>559.01184193953532</v>
      </c>
      <c r="BN99" s="43">
        <v>2677.5447349372698</v>
      </c>
      <c r="BO99" s="7">
        <v>55.660897717522339</v>
      </c>
      <c r="BP99" s="7">
        <v>22.835105574510486</v>
      </c>
      <c r="BR99" s="45">
        <v>106</v>
      </c>
      <c r="BS99" s="44">
        <f t="shared" si="9"/>
        <v>44.166666666666671</v>
      </c>
      <c r="BT99" s="7">
        <v>923.0209582062455</v>
      </c>
      <c r="BU99" s="7">
        <v>1161.0059422935408</v>
      </c>
      <c r="BV99" s="7">
        <v>561.58835874845329</v>
      </c>
      <c r="BW99" s="43">
        <v>2645.7371327784858</v>
      </c>
      <c r="BX99" s="7">
        <v>57.768386312282807</v>
      </c>
      <c r="BY99" s="7">
        <v>23.793645344909798</v>
      </c>
      <c r="CA99" s="7">
        <v>1301.628225628715</v>
      </c>
      <c r="CB99" s="7">
        <v>1159.8299258510528</v>
      </c>
      <c r="CC99" s="7">
        <v>560.31893769605927</v>
      </c>
      <c r="CD99" s="43">
        <v>3021.7883199684202</v>
      </c>
      <c r="CE99" s="7">
        <v>64.853042265016143</v>
      </c>
      <c r="CF99" s="7">
        <v>26.422219830010555</v>
      </c>
      <c r="CH99" s="7">
        <v>1661.6472815400498</v>
      </c>
      <c r="CI99" s="7">
        <v>1158.9287170436323</v>
      </c>
      <c r="CJ99" s="7">
        <v>559.01184193953532</v>
      </c>
      <c r="CK99" s="43">
        <v>3379.3826041514017</v>
      </c>
      <c r="CL99" s="7">
        <v>70.708425654886014</v>
      </c>
      <c r="CM99" s="7">
        <v>28.959853345371076</v>
      </c>
      <c r="CO99" s="45">
        <v>106</v>
      </c>
      <c r="CP99" s="44">
        <f t="shared" si="10"/>
        <v>44.166666666666671</v>
      </c>
      <c r="CQ99" s="7">
        <v>1012.1884927048662</v>
      </c>
      <c r="CR99" s="7">
        <v>1393.5102908930153</v>
      </c>
      <c r="CS99" s="7">
        <v>561.58835874845329</v>
      </c>
      <c r="CT99" s="43">
        <v>2967.2453316278761</v>
      </c>
      <c r="CU99" s="7">
        <v>64.740443266583824</v>
      </c>
      <c r="CV99" s="7">
        <v>26.332528969016209</v>
      </c>
      <c r="CX99" s="7">
        <v>1454.3827913936366</v>
      </c>
      <c r="CY99" s="7">
        <v>1391.8981388973641</v>
      </c>
      <c r="CZ99" s="7">
        <v>560.31893769605927</v>
      </c>
      <c r="DA99" s="43">
        <v>3406.1760465000916</v>
      </c>
      <c r="DB99" s="7">
        <v>72.724750310788664</v>
      </c>
      <c r="DC99" s="7">
        <v>29.791496689773204</v>
      </c>
      <c r="DE99" s="7">
        <v>1878.9832457070256</v>
      </c>
      <c r="DF99" s="7">
        <v>1390.3869451169805</v>
      </c>
      <c r="DG99" s="7">
        <v>559.01184193953532</v>
      </c>
      <c r="DH99" s="43">
        <v>3828.5924655481472</v>
      </c>
      <c r="DI99" s="7">
        <v>79.855559830242044</v>
      </c>
      <c r="DJ99" s="7">
        <v>32.471877681061208</v>
      </c>
      <c r="DL99" s="45">
        <v>106</v>
      </c>
      <c r="DM99" s="44">
        <f t="shared" si="11"/>
        <v>44.166666666666671</v>
      </c>
      <c r="DN99" s="7">
        <v>1101.6390444011188</v>
      </c>
      <c r="DO99" s="7">
        <v>1625.7103651848954</v>
      </c>
      <c r="DP99" s="7">
        <v>561.58835874845329</v>
      </c>
      <c r="DQ99" s="43">
        <v>3288.4105986497143</v>
      </c>
      <c r="DR99" s="7">
        <v>71.598571931412891</v>
      </c>
      <c r="DS99" s="7">
        <v>29.133229290549519</v>
      </c>
      <c r="DU99" s="7">
        <v>1606.756029356992</v>
      </c>
      <c r="DV99" s="7">
        <v>1623.8808823667041</v>
      </c>
      <c r="DW99" s="7">
        <v>560.31893769605927</v>
      </c>
      <c r="DX99" s="43">
        <v>3791.1424355335967</v>
      </c>
      <c r="DY99" s="7">
        <v>80.730469740279275</v>
      </c>
      <c r="DZ99" s="7">
        <v>32.895147555122662</v>
      </c>
      <c r="EB99" s="7">
        <v>2096.5046907464475</v>
      </c>
      <c r="EC99" s="7">
        <v>1622.3523117881032</v>
      </c>
      <c r="ED99" s="7">
        <v>559.01184193953532</v>
      </c>
      <c r="EE99" s="43">
        <v>4277.5245499248358</v>
      </c>
      <c r="EF99" s="7">
        <v>88.803551120747017</v>
      </c>
      <c r="EG99" s="7">
        <v>36.199841827068681</v>
      </c>
    </row>
    <row r="100" spans="1:137" x14ac:dyDescent="0.25">
      <c r="A100" s="45">
        <v>107</v>
      </c>
      <c r="B100" s="44">
        <f t="shared" si="6"/>
        <v>44.583333333333336</v>
      </c>
      <c r="C100" s="7">
        <v>348.24422568740368</v>
      </c>
      <c r="D100" s="7">
        <v>468.6080935194185</v>
      </c>
      <c r="E100" s="7">
        <v>566.84120247986903</v>
      </c>
      <c r="F100" s="43">
        <v>1383.7461024383897</v>
      </c>
      <c r="G100" s="7">
        <v>30.394445866496138</v>
      </c>
      <c r="H100" s="7">
        <v>12.29676499214613</v>
      </c>
      <c r="J100" s="7">
        <v>413.64676000452704</v>
      </c>
      <c r="K100" s="7">
        <v>468.12712385027288</v>
      </c>
      <c r="L100" s="7">
        <v>565.49548914250977</v>
      </c>
      <c r="M100" s="43">
        <v>1447.3016356253599</v>
      </c>
      <c r="N100" s="7">
        <v>30.841014907957401</v>
      </c>
      <c r="O100" s="7">
        <v>12.467551655119617</v>
      </c>
      <c r="Q100" s="7">
        <v>507.52909796834308</v>
      </c>
      <c r="R100" s="7">
        <v>467.61249577277033</v>
      </c>
      <c r="S100" s="7">
        <v>564.1021387744961</v>
      </c>
      <c r="T100" s="43">
        <v>1539.1948851716111</v>
      </c>
      <c r="U100" s="7">
        <v>31.714428830163182</v>
      </c>
      <c r="V100" s="7">
        <v>12.831422919123732</v>
      </c>
      <c r="X100" s="45">
        <v>107</v>
      </c>
      <c r="Y100" s="44">
        <f t="shared" si="7"/>
        <v>44.583333333333336</v>
      </c>
      <c r="Z100" s="7">
        <v>516.06593793771901</v>
      </c>
      <c r="AA100" s="7">
        <v>703.1683431224717</v>
      </c>
      <c r="AB100" s="7">
        <v>566.84120247986903</v>
      </c>
      <c r="AC100" s="43">
        <v>1785.8140700972999</v>
      </c>
      <c r="AD100" s="7">
        <v>38.629906740000322</v>
      </c>
      <c r="AE100" s="7">
        <v>16.002487206245338</v>
      </c>
      <c r="AG100" s="7">
        <v>674.96626175795222</v>
      </c>
      <c r="AH100" s="7">
        <v>702.2064322404367</v>
      </c>
      <c r="AI100" s="7">
        <v>565.65381447540472</v>
      </c>
      <c r="AJ100" s="43">
        <v>1942.6407963593451</v>
      </c>
      <c r="AK100" s="7">
        <v>40.646375806064142</v>
      </c>
      <c r="AL100" s="7">
        <v>16.534406369440468</v>
      </c>
      <c r="AN100" s="7">
        <v>854.13399794144698</v>
      </c>
      <c r="AO100" s="7">
        <v>701.48965769281665</v>
      </c>
      <c r="AP100" s="7">
        <v>564.1021387744961</v>
      </c>
      <c r="AQ100" s="43">
        <v>2119.349232363893</v>
      </c>
      <c r="AR100" s="7">
        <v>43.468291584451229</v>
      </c>
      <c r="AS100" s="7">
        <v>17.738247008943929</v>
      </c>
      <c r="AU100" s="45">
        <v>107</v>
      </c>
      <c r="AV100" s="44">
        <f t="shared" si="8"/>
        <v>44.583333333333336</v>
      </c>
      <c r="AW100" s="7">
        <v>683.97080570801222</v>
      </c>
      <c r="AX100" s="7">
        <v>937.54734415585904</v>
      </c>
      <c r="AY100" s="7">
        <v>566.84120247986903</v>
      </c>
      <c r="AZ100" s="43">
        <v>2188.1816133296679</v>
      </c>
      <c r="BA100" s="7">
        <v>47.183070096806077</v>
      </c>
      <c r="BB100" s="7">
        <v>19.121327062166067</v>
      </c>
      <c r="BD100" s="7">
        <v>939.43938646805168</v>
      </c>
      <c r="BE100" s="7">
        <v>936.38864497650388</v>
      </c>
      <c r="BF100" s="7">
        <v>565.49548914250977</v>
      </c>
      <c r="BG100" s="43">
        <v>2441.4575543945252</v>
      </c>
      <c r="BH100" s="7">
        <v>51.442933324588978</v>
      </c>
      <c r="BI100" s="7">
        <v>20.986182416968244</v>
      </c>
      <c r="BK100" s="7">
        <v>1200.1327103876602</v>
      </c>
      <c r="BL100" s="7">
        <v>935.59304069919312</v>
      </c>
      <c r="BM100" s="7">
        <v>564.1021387744961</v>
      </c>
      <c r="BN100" s="43">
        <v>2699.7920689967118</v>
      </c>
      <c r="BO100" s="7">
        <v>55.124585214164952</v>
      </c>
      <c r="BP100" s="7">
        <v>22.617346330434753</v>
      </c>
      <c r="BR100" s="45">
        <v>107</v>
      </c>
      <c r="BS100" s="44">
        <f t="shared" si="9"/>
        <v>44.583333333333336</v>
      </c>
      <c r="BT100" s="7">
        <v>930.2303756650972</v>
      </c>
      <c r="BU100" s="7">
        <v>1171.5852324807406</v>
      </c>
      <c r="BV100" s="7">
        <v>566.84120247986903</v>
      </c>
      <c r="BW100" s="43">
        <v>2668.778620967023</v>
      </c>
      <c r="BX100" s="7">
        <v>57.43654039678546</v>
      </c>
      <c r="BY100" s="7">
        <v>23.660629903134467</v>
      </c>
      <c r="CA100" s="7">
        <v>1311.5382216821363</v>
      </c>
      <c r="CB100" s="7">
        <v>1170.3748840507074</v>
      </c>
      <c r="CC100" s="7">
        <v>565.49548914250977</v>
      </c>
      <c r="CD100" s="43">
        <v>3047.4175735927765</v>
      </c>
      <c r="CE100" s="7">
        <v>64.358966791467708</v>
      </c>
      <c r="CF100" s="7">
        <v>26.220254567082076</v>
      </c>
      <c r="CH100" s="7">
        <v>1674.0716475601735</v>
      </c>
      <c r="CI100" s="7">
        <v>1169.4420385854394</v>
      </c>
      <c r="CJ100" s="7">
        <v>564.1021387744961</v>
      </c>
      <c r="CK100" s="43">
        <v>3407.4090323357818</v>
      </c>
      <c r="CL100" s="7">
        <v>70.037267522752984</v>
      </c>
      <c r="CM100" s="7">
        <v>28.686327578073985</v>
      </c>
      <c r="CO100" s="45">
        <v>107</v>
      </c>
      <c r="CP100" s="44">
        <f t="shared" si="10"/>
        <v>44.583333333333336</v>
      </c>
      <c r="CQ100" s="7">
        <v>1019.9709923995266</v>
      </c>
      <c r="CR100" s="7">
        <v>1406.2067661715955</v>
      </c>
      <c r="CS100" s="7">
        <v>566.84120247986903</v>
      </c>
      <c r="CT100" s="43">
        <v>2992.9775684826054</v>
      </c>
      <c r="CU100" s="7">
        <v>64.35118929357219</v>
      </c>
      <c r="CV100" s="7">
        <v>26.173772528043884</v>
      </c>
      <c r="CX100" s="7">
        <v>1465.2888198272217</v>
      </c>
      <c r="CY100" s="7">
        <v>1404.5526277160379</v>
      </c>
      <c r="CZ100" s="7">
        <v>565.49548914250977</v>
      </c>
      <c r="DA100" s="43">
        <v>3434.9109115765523</v>
      </c>
      <c r="DB100" s="7">
        <v>72.141531630347004</v>
      </c>
      <c r="DC100" s="7">
        <v>29.554776675714177</v>
      </c>
      <c r="DE100" s="7">
        <v>1892.8348372546684</v>
      </c>
      <c r="DF100" s="7">
        <v>1403.0002153207188</v>
      </c>
      <c r="DG100" s="7">
        <v>564.1021387744961</v>
      </c>
      <c r="DH100" s="43">
        <v>3860.1517055519903</v>
      </c>
      <c r="DI100" s="7">
        <v>79.063610060905944</v>
      </c>
      <c r="DJ100" s="7">
        <v>32.147672336305199</v>
      </c>
      <c r="DL100" s="45">
        <v>107</v>
      </c>
      <c r="DM100" s="44">
        <f t="shared" si="11"/>
        <v>44.583333333333336</v>
      </c>
      <c r="DN100" s="7">
        <v>1110.0003463785304</v>
      </c>
      <c r="DO100" s="7">
        <v>1640.5229286194415</v>
      </c>
      <c r="DP100" s="7">
        <v>566.84120247986903</v>
      </c>
      <c r="DQ100" s="43">
        <v>3316.8304427454577</v>
      </c>
      <c r="DR100" s="7">
        <v>71.150870486206813</v>
      </c>
      <c r="DS100" s="7">
        <v>28.948970677082446</v>
      </c>
      <c r="DU100" s="7">
        <v>1618.6554905210835</v>
      </c>
      <c r="DV100" s="7">
        <v>1638.6456843138849</v>
      </c>
      <c r="DW100" s="7">
        <v>565.49548914250977</v>
      </c>
      <c r="DX100" s="43">
        <v>3822.9844691958642</v>
      </c>
      <c r="DY100" s="7">
        <v>80.060760624433854</v>
      </c>
      <c r="DZ100" s="7">
        <v>32.620889081427862</v>
      </c>
      <c r="EB100" s="7">
        <v>2111.7858930786692</v>
      </c>
      <c r="EC100" s="7">
        <v>1637.0705179468657</v>
      </c>
      <c r="ED100" s="7">
        <v>564.1021387744961</v>
      </c>
      <c r="EE100" s="43">
        <v>4312.6100019562527</v>
      </c>
      <c r="EF100" s="7">
        <v>87.889371687008747</v>
      </c>
      <c r="EG100" s="7">
        <v>35.824296295554994</v>
      </c>
    </row>
    <row r="101" spans="1:137" x14ac:dyDescent="0.25">
      <c r="A101" s="45">
        <v>108</v>
      </c>
      <c r="B101" s="44">
        <f t="shared" si="6"/>
        <v>45</v>
      </c>
      <c r="C101" s="7">
        <v>351.13521511475273</v>
      </c>
      <c r="D101" s="7">
        <v>472.83731347399123</v>
      </c>
      <c r="E101" s="7">
        <v>572.09404621128476</v>
      </c>
      <c r="F101" s="43">
        <v>1396.1189590458487</v>
      </c>
      <c r="G101" s="7">
        <v>30.280920371373174</v>
      </c>
      <c r="H101" s="7">
        <v>12.248165029135343</v>
      </c>
      <c r="J101" s="7">
        <v>416.79295809264323</v>
      </c>
      <c r="K101" s="7">
        <v>472.34539189220573</v>
      </c>
      <c r="L101" s="7">
        <v>570.67204058896016</v>
      </c>
      <c r="M101" s="43">
        <v>1459.842066267867</v>
      </c>
      <c r="N101" s="7">
        <v>30.648672789414331</v>
      </c>
      <c r="O101" s="7">
        <v>12.388065105017606</v>
      </c>
      <c r="Q101" s="7">
        <v>511.17438249220152</v>
      </c>
      <c r="R101" s="7">
        <v>471.81588713525082</v>
      </c>
      <c r="S101" s="7">
        <v>569.19243560945688</v>
      </c>
      <c r="T101" s="43">
        <v>1552.1329285073375</v>
      </c>
      <c r="U101" s="7">
        <v>31.439059435536468</v>
      </c>
      <c r="V101" s="7">
        <v>12.718814132178146</v>
      </c>
      <c r="X101" s="45">
        <v>108</v>
      </c>
      <c r="Y101" s="44">
        <f t="shared" si="7"/>
        <v>45</v>
      </c>
      <c r="Z101" s="7">
        <v>520.17793571770221</v>
      </c>
      <c r="AA101" s="7">
        <v>709.51848673661084</v>
      </c>
      <c r="AB101" s="7">
        <v>572.09404621128476</v>
      </c>
      <c r="AC101" s="43">
        <v>1801.5238764757521</v>
      </c>
      <c r="AD101" s="7">
        <v>38.444279931159869</v>
      </c>
      <c r="AE101" s="7">
        <v>15.928246873551629</v>
      </c>
      <c r="AG101" s="7">
        <v>679.95177661713501</v>
      </c>
      <c r="AH101" s="7">
        <v>708.53353336608211</v>
      </c>
      <c r="AI101" s="7">
        <v>570.83950505579787</v>
      </c>
      <c r="AJ101" s="43">
        <v>1959.1330717290612</v>
      </c>
      <c r="AK101" s="7">
        <v>40.327724392584528</v>
      </c>
      <c r="AL101" s="7">
        <v>16.404050788704609</v>
      </c>
      <c r="AN101" s="7">
        <v>860.3343736722519</v>
      </c>
      <c r="AO101" s="7">
        <v>707.7943102519589</v>
      </c>
      <c r="AP101" s="7">
        <v>569.19243560945688</v>
      </c>
      <c r="AQ101" s="43">
        <v>2136.9433386233441</v>
      </c>
      <c r="AR101" s="7">
        <v>43.061000535566905</v>
      </c>
      <c r="AS101" s="7">
        <v>17.571543025476743</v>
      </c>
      <c r="AU101" s="45">
        <v>108</v>
      </c>
      <c r="AV101" s="44">
        <f t="shared" si="8"/>
        <v>45</v>
      </c>
      <c r="AW101" s="7">
        <v>689.30669735826689</v>
      </c>
      <c r="AX101" s="7">
        <v>946.01482079362745</v>
      </c>
      <c r="AY101" s="7">
        <v>572.09404621128476</v>
      </c>
      <c r="AZ101" s="43">
        <v>2207.2305897591541</v>
      </c>
      <c r="BA101" s="7">
        <v>46.927921358551757</v>
      </c>
      <c r="BB101" s="7">
        <v>19.014772531112591</v>
      </c>
      <c r="BD101" s="7">
        <v>946.46616157297808</v>
      </c>
      <c r="BE101" s="7">
        <v>944.8265766497509</v>
      </c>
      <c r="BF101" s="7">
        <v>570.67204058896016</v>
      </c>
      <c r="BG101" s="43">
        <v>2462.1002011532873</v>
      </c>
      <c r="BH101" s="7">
        <v>51.057247554211706</v>
      </c>
      <c r="BI101" s="7">
        <v>20.830627167139898</v>
      </c>
      <c r="BK101" s="7">
        <v>1208.8790220938492</v>
      </c>
      <c r="BL101" s="7">
        <v>944.00563690247418</v>
      </c>
      <c r="BM101" s="7">
        <v>569.19243560945688</v>
      </c>
      <c r="BN101" s="43">
        <v>2722.0394030561542</v>
      </c>
      <c r="BO101" s="7">
        <v>54.588272710807566</v>
      </c>
      <c r="BP101" s="7">
        <v>22.399587086359023</v>
      </c>
      <c r="BR101" s="45">
        <v>108</v>
      </c>
      <c r="BS101" s="44">
        <f t="shared" si="9"/>
        <v>45</v>
      </c>
      <c r="BT101" s="7">
        <v>937.43979312394879</v>
      </c>
      <c r="BU101" s="7">
        <v>1182.1645226679402</v>
      </c>
      <c r="BV101" s="7">
        <v>572.09404621128476</v>
      </c>
      <c r="BW101" s="43">
        <v>2691.8201091555611</v>
      </c>
      <c r="BX101" s="7">
        <v>57.104694481288114</v>
      </c>
      <c r="BY101" s="7">
        <v>23.527614461359132</v>
      </c>
      <c r="CA101" s="7">
        <v>1321.448217735558</v>
      </c>
      <c r="CB101" s="7">
        <v>1180.9198422503619</v>
      </c>
      <c r="CC101" s="7">
        <v>570.67204058896016</v>
      </c>
      <c r="CD101" s="43">
        <v>3073.0468272171329</v>
      </c>
      <c r="CE101" s="7">
        <v>63.864891317919252</v>
      </c>
      <c r="CF101" s="7">
        <v>26.018289304153598</v>
      </c>
      <c r="CH101" s="7">
        <v>1686.4960135802971</v>
      </c>
      <c r="CI101" s="7">
        <v>1179.9553601272462</v>
      </c>
      <c r="CJ101" s="7">
        <v>569.19243560945688</v>
      </c>
      <c r="CK101" s="43">
        <v>3435.435460520162</v>
      </c>
      <c r="CL101" s="7">
        <v>69.366109390619954</v>
      </c>
      <c r="CM101" s="7">
        <v>28.412801810776894</v>
      </c>
      <c r="CO101" s="45">
        <v>108</v>
      </c>
      <c r="CP101" s="44">
        <f t="shared" si="10"/>
        <v>45</v>
      </c>
      <c r="CQ101" s="7">
        <v>1027.7534920941871</v>
      </c>
      <c r="CR101" s="7">
        <v>1418.9032414501762</v>
      </c>
      <c r="CS101" s="7">
        <v>572.09404621128476</v>
      </c>
      <c r="CT101" s="43">
        <v>3018.7098053373338</v>
      </c>
      <c r="CU101" s="7">
        <v>63.961935320560556</v>
      </c>
      <c r="CV101" s="7">
        <v>26.015016087071558</v>
      </c>
      <c r="CX101" s="7">
        <v>1476.1948482608068</v>
      </c>
      <c r="CY101" s="7">
        <v>1417.207116534712</v>
      </c>
      <c r="CZ101" s="7">
        <v>570.67204058896016</v>
      </c>
      <c r="DA101" s="43">
        <v>3463.6457766530129</v>
      </c>
      <c r="DB101" s="7">
        <v>71.558312949905357</v>
      </c>
      <c r="DC101" s="7">
        <v>29.318056661655152</v>
      </c>
      <c r="DE101" s="7">
        <v>1906.6864288023112</v>
      </c>
      <c r="DF101" s="7">
        <v>1415.6134855244568</v>
      </c>
      <c r="DG101" s="7">
        <v>569.19243560945688</v>
      </c>
      <c r="DH101" s="43">
        <v>3891.7109455558334</v>
      </c>
      <c r="DI101" s="7">
        <v>78.27166029156983</v>
      </c>
      <c r="DJ101" s="7">
        <v>31.823466991549196</v>
      </c>
      <c r="DL101" s="45">
        <v>108</v>
      </c>
      <c r="DM101" s="44">
        <f t="shared" si="11"/>
        <v>45</v>
      </c>
      <c r="DN101" s="7">
        <v>1118.3616483559422</v>
      </c>
      <c r="DO101" s="7">
        <v>1655.3354920539873</v>
      </c>
      <c r="DP101" s="7">
        <v>572.09404621128476</v>
      </c>
      <c r="DQ101" s="43">
        <v>3345.2502868412021</v>
      </c>
      <c r="DR101" s="7">
        <v>70.703169041000734</v>
      </c>
      <c r="DS101" s="7">
        <v>28.764712063615374</v>
      </c>
      <c r="DU101" s="7">
        <v>1630.554951685175</v>
      </c>
      <c r="DV101" s="7">
        <v>1653.4104862610652</v>
      </c>
      <c r="DW101" s="7">
        <v>570.67204058896016</v>
      </c>
      <c r="DX101" s="43">
        <v>3854.8265028581318</v>
      </c>
      <c r="DY101" s="7">
        <v>79.391051508588433</v>
      </c>
      <c r="DZ101" s="7">
        <v>32.346630607733054</v>
      </c>
      <c r="EB101" s="7">
        <v>2127.0670954108909</v>
      </c>
      <c r="EC101" s="7">
        <v>1651.7887241056285</v>
      </c>
      <c r="ED101" s="7">
        <v>569.19243560945688</v>
      </c>
      <c r="EE101" s="43">
        <v>4347.6954539876706</v>
      </c>
      <c r="EF101" s="7">
        <v>86.975192253270478</v>
      </c>
      <c r="EG101" s="7">
        <v>35.448750764041307</v>
      </c>
    </row>
    <row r="102" spans="1:137" x14ac:dyDescent="0.25">
      <c r="A102" s="45">
        <v>109</v>
      </c>
      <c r="B102" s="44">
        <f t="shared" si="6"/>
        <v>45.416666666666671</v>
      </c>
      <c r="C102" s="7">
        <v>354.02620454210177</v>
      </c>
      <c r="D102" s="7">
        <v>477.06653342856407</v>
      </c>
      <c r="E102" s="7">
        <v>577.34688994270039</v>
      </c>
      <c r="F102" s="43">
        <v>1408.4918156533076</v>
      </c>
      <c r="G102" s="7">
        <v>30.16739487625021</v>
      </c>
      <c r="H102" s="7">
        <v>12.199565066124558</v>
      </c>
      <c r="J102" s="7">
        <v>419.93915618075943</v>
      </c>
      <c r="K102" s="7">
        <v>476.56365993413851</v>
      </c>
      <c r="L102" s="7">
        <v>575.84859203541055</v>
      </c>
      <c r="M102" s="43">
        <v>1472.3824969103741</v>
      </c>
      <c r="N102" s="7">
        <v>30.456330670871264</v>
      </c>
      <c r="O102" s="7">
        <v>12.308578554915595</v>
      </c>
      <c r="Q102" s="7">
        <v>514.81966701605984</v>
      </c>
      <c r="R102" s="7">
        <v>476.01927849773131</v>
      </c>
      <c r="S102" s="7">
        <v>574.28273244441766</v>
      </c>
      <c r="T102" s="43">
        <v>1565.0709718430639</v>
      </c>
      <c r="U102" s="7">
        <v>31.163690040909753</v>
      </c>
      <c r="V102" s="7">
        <v>12.606205345232562</v>
      </c>
      <c r="X102" s="45">
        <v>109</v>
      </c>
      <c r="Y102" s="44">
        <f t="shared" si="7"/>
        <v>45.416666666666671</v>
      </c>
      <c r="Z102" s="7">
        <v>524.28993349768552</v>
      </c>
      <c r="AA102" s="7">
        <v>715.8686303507501</v>
      </c>
      <c r="AB102" s="7">
        <v>577.34688994270039</v>
      </c>
      <c r="AC102" s="43">
        <v>1817.2336828542041</v>
      </c>
      <c r="AD102" s="7">
        <v>38.258653122319409</v>
      </c>
      <c r="AE102" s="7">
        <v>15.854006540857918</v>
      </c>
      <c r="AG102" s="7">
        <v>684.9372914763178</v>
      </c>
      <c r="AH102" s="7">
        <v>714.86063449172752</v>
      </c>
      <c r="AI102" s="7">
        <v>576.02519563619103</v>
      </c>
      <c r="AJ102" s="43">
        <v>1975.6253470987772</v>
      </c>
      <c r="AK102" s="7">
        <v>40.009072979104921</v>
      </c>
      <c r="AL102" s="7">
        <v>16.273695207968753</v>
      </c>
      <c r="AN102" s="7">
        <v>866.53474940305694</v>
      </c>
      <c r="AO102" s="7">
        <v>714.09896281110116</v>
      </c>
      <c r="AP102" s="7">
        <v>574.28273244441766</v>
      </c>
      <c r="AQ102" s="43">
        <v>2154.5374448827943</v>
      </c>
      <c r="AR102" s="7">
        <v>42.653709486682587</v>
      </c>
      <c r="AS102" s="7">
        <v>17.404839042009552</v>
      </c>
      <c r="AU102" s="45">
        <v>109</v>
      </c>
      <c r="AV102" s="44">
        <f t="shared" si="8"/>
        <v>45.416666666666671</v>
      </c>
      <c r="AW102" s="7">
        <v>694.64258900852155</v>
      </c>
      <c r="AX102" s="7">
        <v>954.48229743139609</v>
      </c>
      <c r="AY102" s="7">
        <v>577.34688994270039</v>
      </c>
      <c r="AZ102" s="43">
        <v>2226.2795661886412</v>
      </c>
      <c r="BA102" s="7">
        <v>46.672772620297437</v>
      </c>
      <c r="BB102" s="7">
        <v>18.908218000059108</v>
      </c>
      <c r="BD102" s="7">
        <v>953.49293667790471</v>
      </c>
      <c r="BE102" s="7">
        <v>953.26450832299793</v>
      </c>
      <c r="BF102" s="7">
        <v>575.84859203541055</v>
      </c>
      <c r="BG102" s="43">
        <v>2482.7428479120495</v>
      </c>
      <c r="BH102" s="7">
        <v>50.671561783834441</v>
      </c>
      <c r="BI102" s="7">
        <v>20.675071917311552</v>
      </c>
      <c r="BK102" s="7">
        <v>1217.6253338000381</v>
      </c>
      <c r="BL102" s="7">
        <v>952.41823310575512</v>
      </c>
      <c r="BM102" s="7">
        <v>574.28273244441766</v>
      </c>
      <c r="BN102" s="43">
        <v>2744.2867371155967</v>
      </c>
      <c r="BO102" s="7">
        <v>54.051960207450179</v>
      </c>
      <c r="BP102" s="7">
        <v>22.181827842283294</v>
      </c>
      <c r="BR102" s="45">
        <v>109</v>
      </c>
      <c r="BS102" s="44">
        <f t="shared" si="9"/>
        <v>45.416666666666671</v>
      </c>
      <c r="BT102" s="7">
        <v>944.64921058280049</v>
      </c>
      <c r="BU102" s="7">
        <v>1192.74381285514</v>
      </c>
      <c r="BV102" s="7">
        <v>577.34688994270039</v>
      </c>
      <c r="BW102" s="43">
        <v>2714.8615973440983</v>
      </c>
      <c r="BX102" s="7">
        <v>56.772848565790767</v>
      </c>
      <c r="BY102" s="7">
        <v>23.394599019583797</v>
      </c>
      <c r="CA102" s="7">
        <v>1331.3582137889794</v>
      </c>
      <c r="CB102" s="7">
        <v>1191.4648004500164</v>
      </c>
      <c r="CC102" s="7">
        <v>575.84859203541055</v>
      </c>
      <c r="CD102" s="43">
        <v>3098.6760808414892</v>
      </c>
      <c r="CE102" s="7">
        <v>63.370815844370796</v>
      </c>
      <c r="CF102" s="7">
        <v>25.816324041225119</v>
      </c>
      <c r="CH102" s="7">
        <v>1698.9203796004208</v>
      </c>
      <c r="CI102" s="7">
        <v>1190.468681669053</v>
      </c>
      <c r="CJ102" s="7">
        <v>574.28273244441766</v>
      </c>
      <c r="CK102" s="43">
        <v>3463.4618887045417</v>
      </c>
      <c r="CL102" s="7">
        <v>68.694951258486924</v>
      </c>
      <c r="CM102" s="7">
        <v>28.139276043479803</v>
      </c>
      <c r="CO102" s="45">
        <v>109</v>
      </c>
      <c r="CP102" s="44">
        <f t="shared" si="10"/>
        <v>45.416666666666671</v>
      </c>
      <c r="CQ102" s="7">
        <v>1035.5359917888472</v>
      </c>
      <c r="CR102" s="7">
        <v>1431.5997167287564</v>
      </c>
      <c r="CS102" s="7">
        <v>577.34688994270039</v>
      </c>
      <c r="CT102" s="43">
        <v>3044.4420421920631</v>
      </c>
      <c r="CU102" s="7">
        <v>63.572681347548922</v>
      </c>
      <c r="CV102" s="7">
        <v>25.856259646099236</v>
      </c>
      <c r="CX102" s="7">
        <v>1487.1008766943919</v>
      </c>
      <c r="CY102" s="7">
        <v>1429.861605353386</v>
      </c>
      <c r="CZ102" s="7">
        <v>575.84859203541055</v>
      </c>
      <c r="DA102" s="43">
        <v>3492.3806417294736</v>
      </c>
      <c r="DB102" s="7">
        <v>70.975094269463696</v>
      </c>
      <c r="DC102" s="7">
        <v>29.081336647596128</v>
      </c>
      <c r="DE102" s="7">
        <v>1920.538020349954</v>
      </c>
      <c r="DF102" s="7">
        <v>1428.2267557281948</v>
      </c>
      <c r="DG102" s="7">
        <v>574.28273244441766</v>
      </c>
      <c r="DH102" s="43">
        <v>3923.2701855596765</v>
      </c>
      <c r="DI102" s="7">
        <v>77.479710522233731</v>
      </c>
      <c r="DJ102" s="7">
        <v>31.499261646793187</v>
      </c>
      <c r="DL102" s="45">
        <v>109</v>
      </c>
      <c r="DM102" s="44">
        <f t="shared" si="11"/>
        <v>45.416666666666671</v>
      </c>
      <c r="DN102" s="7">
        <v>1126.7229503333538</v>
      </c>
      <c r="DO102" s="7">
        <v>1670.1480554885334</v>
      </c>
      <c r="DP102" s="7">
        <v>577.34688994270039</v>
      </c>
      <c r="DQ102" s="43">
        <v>3373.6701309369455</v>
      </c>
      <c r="DR102" s="7">
        <v>70.255467595794642</v>
      </c>
      <c r="DS102" s="7">
        <v>28.580453450148301</v>
      </c>
      <c r="DU102" s="7">
        <v>1642.4544128492664</v>
      </c>
      <c r="DV102" s="7">
        <v>1668.175288208246</v>
      </c>
      <c r="DW102" s="7">
        <v>575.84859203541055</v>
      </c>
      <c r="DX102" s="43">
        <v>3886.6685365203984</v>
      </c>
      <c r="DY102" s="7">
        <v>78.721342392743026</v>
      </c>
      <c r="DZ102" s="7">
        <v>32.072372134038247</v>
      </c>
      <c r="EB102" s="7">
        <v>2142.3482977431131</v>
      </c>
      <c r="EC102" s="7">
        <v>1666.506930264391</v>
      </c>
      <c r="ED102" s="7">
        <v>574.28273244441766</v>
      </c>
      <c r="EE102" s="43">
        <v>4382.7809060190875</v>
      </c>
      <c r="EF102" s="7">
        <v>86.061012819532209</v>
      </c>
      <c r="EG102" s="7">
        <v>35.07320523252762</v>
      </c>
    </row>
    <row r="103" spans="1:137" x14ac:dyDescent="0.25">
      <c r="A103" s="45">
        <v>110</v>
      </c>
      <c r="B103" s="44">
        <f t="shared" si="6"/>
        <v>45.833333333333336</v>
      </c>
      <c r="C103" s="7">
        <v>356.91719396945081</v>
      </c>
      <c r="D103" s="7">
        <v>481.2957533831368</v>
      </c>
      <c r="E103" s="7">
        <v>582.59973367411612</v>
      </c>
      <c r="F103" s="43">
        <v>1420.8646722607666</v>
      </c>
      <c r="G103" s="7">
        <v>30.053869381127246</v>
      </c>
      <c r="H103" s="7">
        <v>12.150965103113771</v>
      </c>
      <c r="J103" s="7">
        <v>423.08535426887568</v>
      </c>
      <c r="K103" s="7">
        <v>480.7819279760713</v>
      </c>
      <c r="L103" s="7">
        <v>581.02514348186105</v>
      </c>
      <c r="M103" s="43">
        <v>1484.9229275528812</v>
      </c>
      <c r="N103" s="7">
        <v>30.263988552328193</v>
      </c>
      <c r="O103" s="7">
        <v>12.229092004813584</v>
      </c>
      <c r="Q103" s="7">
        <v>518.46495153991827</v>
      </c>
      <c r="R103" s="7">
        <v>480.22266986021168</v>
      </c>
      <c r="S103" s="7">
        <v>579.37302927937856</v>
      </c>
      <c r="T103" s="43">
        <v>1578.0090151787904</v>
      </c>
      <c r="U103" s="7">
        <v>30.888320646283038</v>
      </c>
      <c r="V103" s="7">
        <v>12.493596558286976</v>
      </c>
      <c r="X103" s="45">
        <v>110</v>
      </c>
      <c r="Y103" s="44">
        <f t="shared" si="7"/>
        <v>45.833333333333336</v>
      </c>
      <c r="Z103" s="7">
        <v>528.40193127766884</v>
      </c>
      <c r="AA103" s="7">
        <v>722.21877396488935</v>
      </c>
      <c r="AB103" s="7">
        <v>582.59973367411612</v>
      </c>
      <c r="AC103" s="43">
        <v>1832.9434892326562</v>
      </c>
      <c r="AD103" s="7">
        <v>38.073026313478948</v>
      </c>
      <c r="AE103" s="7">
        <v>15.77976620816421</v>
      </c>
      <c r="AG103" s="7">
        <v>689.92280633550081</v>
      </c>
      <c r="AH103" s="7">
        <v>721.18773561737294</v>
      </c>
      <c r="AI103" s="7">
        <v>581.21088621658419</v>
      </c>
      <c r="AJ103" s="43">
        <v>1992.1176224684932</v>
      </c>
      <c r="AK103" s="7">
        <v>39.690421565625307</v>
      </c>
      <c r="AL103" s="7">
        <v>16.143339627232898</v>
      </c>
      <c r="AN103" s="7">
        <v>872.73512513386197</v>
      </c>
      <c r="AO103" s="7">
        <v>720.40361537024341</v>
      </c>
      <c r="AP103" s="7">
        <v>579.37302927937856</v>
      </c>
      <c r="AQ103" s="43">
        <v>2172.1315511422445</v>
      </c>
      <c r="AR103" s="7">
        <v>42.246418437798269</v>
      </c>
      <c r="AS103" s="7">
        <v>17.238135058542365</v>
      </c>
      <c r="AU103" s="45">
        <v>110</v>
      </c>
      <c r="AV103" s="44">
        <f t="shared" si="8"/>
        <v>45.833333333333336</v>
      </c>
      <c r="AW103" s="7">
        <v>699.97848065877622</v>
      </c>
      <c r="AX103" s="7">
        <v>962.9497740691645</v>
      </c>
      <c r="AY103" s="7">
        <v>582.59973367411612</v>
      </c>
      <c r="AZ103" s="43">
        <v>2245.3285426181274</v>
      </c>
      <c r="BA103" s="7">
        <v>46.417623882043117</v>
      </c>
      <c r="BB103" s="7">
        <v>18.801663469005632</v>
      </c>
      <c r="BD103" s="7">
        <v>960.51971178283111</v>
      </c>
      <c r="BE103" s="7">
        <v>961.70243999624495</v>
      </c>
      <c r="BF103" s="7">
        <v>581.02514348186105</v>
      </c>
      <c r="BG103" s="43">
        <v>2503.3854946708116</v>
      </c>
      <c r="BH103" s="7">
        <v>50.28587601345717</v>
      </c>
      <c r="BI103" s="7">
        <v>20.519516667483209</v>
      </c>
      <c r="BK103" s="7">
        <v>1226.3716455062272</v>
      </c>
      <c r="BL103" s="7">
        <v>960.83082930903606</v>
      </c>
      <c r="BM103" s="7">
        <v>579.37302927937856</v>
      </c>
      <c r="BN103" s="43">
        <v>2766.5340711750387</v>
      </c>
      <c r="BO103" s="7">
        <v>53.515647704092792</v>
      </c>
      <c r="BP103" s="7">
        <v>21.964068598207565</v>
      </c>
      <c r="BR103" s="45">
        <v>110</v>
      </c>
      <c r="BS103" s="44">
        <f t="shared" si="9"/>
        <v>45.833333333333336</v>
      </c>
      <c r="BT103" s="7">
        <v>951.8586280416522</v>
      </c>
      <c r="BU103" s="7">
        <v>1203.3231030423397</v>
      </c>
      <c r="BV103" s="7">
        <v>582.59973367411612</v>
      </c>
      <c r="BW103" s="43">
        <v>2737.9030855326364</v>
      </c>
      <c r="BX103" s="7">
        <v>56.44100265029342</v>
      </c>
      <c r="BY103" s="7">
        <v>23.261583577808466</v>
      </c>
      <c r="CA103" s="7">
        <v>1341.2682098424007</v>
      </c>
      <c r="CB103" s="7">
        <v>1202.0097586496713</v>
      </c>
      <c r="CC103" s="7">
        <v>581.02514348186105</v>
      </c>
      <c r="CD103" s="43">
        <v>3124.3053344658456</v>
      </c>
      <c r="CE103" s="7">
        <v>62.876740370822347</v>
      </c>
      <c r="CF103" s="7">
        <v>25.614358778296637</v>
      </c>
      <c r="CH103" s="7">
        <v>1711.344745620544</v>
      </c>
      <c r="CI103" s="7">
        <v>1200.9820032108598</v>
      </c>
      <c r="CJ103" s="7">
        <v>579.37302927937856</v>
      </c>
      <c r="CK103" s="43">
        <v>3491.4883168889219</v>
      </c>
      <c r="CL103" s="7">
        <v>68.023793126353894</v>
      </c>
      <c r="CM103" s="7">
        <v>27.865750276182712</v>
      </c>
      <c r="CO103" s="45">
        <v>110</v>
      </c>
      <c r="CP103" s="44">
        <f t="shared" si="10"/>
        <v>45.833333333333336</v>
      </c>
      <c r="CQ103" s="7">
        <v>1043.3184914835076</v>
      </c>
      <c r="CR103" s="7">
        <v>1444.2961920073371</v>
      </c>
      <c r="CS103" s="7">
        <v>582.59973367411612</v>
      </c>
      <c r="CT103" s="43">
        <v>3070.1742790467915</v>
      </c>
      <c r="CU103" s="7">
        <v>63.183427374537288</v>
      </c>
      <c r="CV103" s="7">
        <v>25.69750320512691</v>
      </c>
      <c r="CX103" s="7">
        <v>1498.006905127977</v>
      </c>
      <c r="CY103" s="7">
        <v>1442.5160941720601</v>
      </c>
      <c r="CZ103" s="7">
        <v>581.02514348186105</v>
      </c>
      <c r="DA103" s="43">
        <v>3521.1155068059343</v>
      </c>
      <c r="DB103" s="7">
        <v>70.39187558902205</v>
      </c>
      <c r="DC103" s="7">
        <v>28.844616633537104</v>
      </c>
      <c r="DE103" s="7">
        <v>1934.3896118975968</v>
      </c>
      <c r="DF103" s="7">
        <v>1440.840025931933</v>
      </c>
      <c r="DG103" s="7">
        <v>579.37302927937856</v>
      </c>
      <c r="DH103" s="43">
        <v>3954.8294255635196</v>
      </c>
      <c r="DI103" s="7">
        <v>76.687760752897617</v>
      </c>
      <c r="DJ103" s="7">
        <v>31.175056302037177</v>
      </c>
      <c r="DL103" s="45">
        <v>110</v>
      </c>
      <c r="DM103" s="44">
        <f t="shared" si="11"/>
        <v>45.833333333333336</v>
      </c>
      <c r="DN103" s="7">
        <v>1135.0842523107654</v>
      </c>
      <c r="DO103" s="7">
        <v>1684.9606189230794</v>
      </c>
      <c r="DP103" s="7">
        <v>582.59973367411612</v>
      </c>
      <c r="DQ103" s="43">
        <v>3402.0899750326889</v>
      </c>
      <c r="DR103" s="7">
        <v>69.807766150588577</v>
      </c>
      <c r="DS103" s="7">
        <v>28.396194836681229</v>
      </c>
      <c r="DU103" s="7">
        <v>1654.3538740133579</v>
      </c>
      <c r="DV103" s="7">
        <v>1682.9400901554268</v>
      </c>
      <c r="DW103" s="7">
        <v>581.02514348186105</v>
      </c>
      <c r="DX103" s="43">
        <v>3918.510570182666</v>
      </c>
      <c r="DY103" s="7">
        <v>78.051633276897604</v>
      </c>
      <c r="DZ103" s="7">
        <v>31.798113660343446</v>
      </c>
      <c r="EB103" s="7">
        <v>2157.6295000753353</v>
      </c>
      <c r="EC103" s="7">
        <v>1681.2251364231536</v>
      </c>
      <c r="ED103" s="7">
        <v>579.37302927937856</v>
      </c>
      <c r="EE103" s="43">
        <v>4417.8663580505045</v>
      </c>
      <c r="EF103" s="7">
        <v>85.14683338579394</v>
      </c>
      <c r="EG103" s="7">
        <v>34.697659701013933</v>
      </c>
    </row>
    <row r="104" spans="1:137" x14ac:dyDescent="0.25">
      <c r="A104" s="45">
        <v>111</v>
      </c>
      <c r="B104" s="44">
        <f t="shared" si="6"/>
        <v>46.25</v>
      </c>
      <c r="C104" s="7">
        <v>359.80818339679985</v>
      </c>
      <c r="D104" s="7">
        <v>485.52497333770953</v>
      </c>
      <c r="E104" s="7">
        <v>587.85257740553186</v>
      </c>
      <c r="F104" s="43">
        <v>1433.2375288682256</v>
      </c>
      <c r="G104" s="7">
        <v>29.940343886004282</v>
      </c>
      <c r="H104" s="7">
        <v>12.102365140102984</v>
      </c>
      <c r="J104" s="7">
        <v>426.23155235699187</v>
      </c>
      <c r="K104" s="7">
        <v>485.00019601800409</v>
      </c>
      <c r="L104" s="7">
        <v>586.20169492831144</v>
      </c>
      <c r="M104" s="43">
        <v>1497.4633581953883</v>
      </c>
      <c r="N104" s="7">
        <v>30.071646433785123</v>
      </c>
      <c r="O104" s="7">
        <v>12.149605454711571</v>
      </c>
      <c r="Q104" s="7">
        <v>522.11023606377671</v>
      </c>
      <c r="R104" s="7">
        <v>484.42606122269217</v>
      </c>
      <c r="S104" s="7">
        <v>584.46332611433934</v>
      </c>
      <c r="T104" s="43">
        <v>1590.9470585145168</v>
      </c>
      <c r="U104" s="7">
        <v>30.612951251656323</v>
      </c>
      <c r="V104" s="7">
        <v>12.380987771341392</v>
      </c>
      <c r="X104" s="45">
        <v>111</v>
      </c>
      <c r="Y104" s="44">
        <f t="shared" si="7"/>
        <v>46.25</v>
      </c>
      <c r="Z104" s="7">
        <v>532.51392905765215</v>
      </c>
      <c r="AA104" s="7">
        <v>728.56891757902861</v>
      </c>
      <c r="AB104" s="7">
        <v>587.85257740553186</v>
      </c>
      <c r="AC104" s="43">
        <v>1848.6532956111082</v>
      </c>
      <c r="AD104" s="7">
        <v>37.887399504638495</v>
      </c>
      <c r="AE104" s="7">
        <v>15.705525875470499</v>
      </c>
      <c r="AG104" s="7">
        <v>694.90832119468359</v>
      </c>
      <c r="AH104" s="7">
        <v>727.51483674301835</v>
      </c>
      <c r="AI104" s="7">
        <v>586.39657679697734</v>
      </c>
      <c r="AJ104" s="43">
        <v>2008.6098978382092</v>
      </c>
      <c r="AK104" s="7">
        <v>39.371770152145693</v>
      </c>
      <c r="AL104" s="7">
        <v>16.012984046497039</v>
      </c>
      <c r="AN104" s="7">
        <v>878.93550086466689</v>
      </c>
      <c r="AO104" s="7">
        <v>726.70826792938567</v>
      </c>
      <c r="AP104" s="7">
        <v>584.46332611433934</v>
      </c>
      <c r="AQ104" s="43">
        <v>2189.7256574016951</v>
      </c>
      <c r="AR104" s="7">
        <v>41.839127388913944</v>
      </c>
      <c r="AS104" s="7">
        <v>17.071431075075179</v>
      </c>
      <c r="AU104" s="45">
        <v>111</v>
      </c>
      <c r="AV104" s="44">
        <f t="shared" si="8"/>
        <v>46.25</v>
      </c>
      <c r="AW104" s="7">
        <v>705.31437230903089</v>
      </c>
      <c r="AX104" s="7">
        <v>971.41725070693315</v>
      </c>
      <c r="AY104" s="7">
        <v>587.85257740553186</v>
      </c>
      <c r="AZ104" s="43">
        <v>2264.3775190476135</v>
      </c>
      <c r="BA104" s="7">
        <v>46.162475143788797</v>
      </c>
      <c r="BB104" s="7">
        <v>18.695108937952149</v>
      </c>
      <c r="BD104" s="7">
        <v>967.54648688775774</v>
      </c>
      <c r="BE104" s="7">
        <v>970.14037166949197</v>
      </c>
      <c r="BF104" s="7">
        <v>586.20169492831144</v>
      </c>
      <c r="BG104" s="43">
        <v>2524.0281414295737</v>
      </c>
      <c r="BH104" s="7">
        <v>49.900190243079898</v>
      </c>
      <c r="BI104" s="7">
        <v>20.363961417654863</v>
      </c>
      <c r="BK104" s="7">
        <v>1235.1179572124161</v>
      </c>
      <c r="BL104" s="7">
        <v>969.243425512317</v>
      </c>
      <c r="BM104" s="7">
        <v>584.46332611433934</v>
      </c>
      <c r="BN104" s="43">
        <v>2788.7814052344811</v>
      </c>
      <c r="BO104" s="7">
        <v>52.979335200735406</v>
      </c>
      <c r="BP104" s="7">
        <v>21.746309354131835</v>
      </c>
      <c r="BR104" s="45">
        <v>111</v>
      </c>
      <c r="BS104" s="44">
        <f t="shared" si="9"/>
        <v>46.25</v>
      </c>
      <c r="BT104" s="7">
        <v>959.0680455005039</v>
      </c>
      <c r="BU104" s="7">
        <v>1213.9023932295395</v>
      </c>
      <c r="BV104" s="7">
        <v>587.85257740553186</v>
      </c>
      <c r="BW104" s="43">
        <v>2760.9445737211736</v>
      </c>
      <c r="BX104" s="7">
        <v>56.109156734796073</v>
      </c>
      <c r="BY104" s="7">
        <v>23.128568136033131</v>
      </c>
      <c r="CA104" s="7">
        <v>1351.178205895822</v>
      </c>
      <c r="CB104" s="7">
        <v>1212.5547168493258</v>
      </c>
      <c r="CC104" s="7">
        <v>586.20169492831144</v>
      </c>
      <c r="CD104" s="43">
        <v>3149.934588090201</v>
      </c>
      <c r="CE104" s="7">
        <v>62.382664897273898</v>
      </c>
      <c r="CF104" s="7">
        <v>25.412393515368159</v>
      </c>
      <c r="CH104" s="7">
        <v>1723.7691116406677</v>
      </c>
      <c r="CI104" s="7">
        <v>1211.4953247526666</v>
      </c>
      <c r="CJ104" s="7">
        <v>584.46332611433934</v>
      </c>
      <c r="CK104" s="43">
        <v>3519.514745073302</v>
      </c>
      <c r="CL104" s="7">
        <v>67.352634994220864</v>
      </c>
      <c r="CM104" s="7">
        <v>27.592224508885622</v>
      </c>
      <c r="CO104" s="45">
        <v>111</v>
      </c>
      <c r="CP104" s="44">
        <f t="shared" si="10"/>
        <v>46.25</v>
      </c>
      <c r="CQ104" s="7">
        <v>1051.100991178168</v>
      </c>
      <c r="CR104" s="7">
        <v>1456.9926672859174</v>
      </c>
      <c r="CS104" s="7">
        <v>587.85257740553186</v>
      </c>
      <c r="CT104" s="43">
        <v>3095.9065159015199</v>
      </c>
      <c r="CU104" s="7">
        <v>62.794173401525661</v>
      </c>
      <c r="CV104" s="7">
        <v>25.538746764154585</v>
      </c>
      <c r="CX104" s="7">
        <v>1508.9129335615621</v>
      </c>
      <c r="CY104" s="7">
        <v>1455.1705829907341</v>
      </c>
      <c r="CZ104" s="7">
        <v>586.20169492831144</v>
      </c>
      <c r="DA104" s="43">
        <v>3549.850371882394</v>
      </c>
      <c r="DB104" s="7">
        <v>69.808656908580389</v>
      </c>
      <c r="DC104" s="7">
        <v>28.60789661947808</v>
      </c>
      <c r="DE104" s="7">
        <v>1948.2412034452393</v>
      </c>
      <c r="DF104" s="7">
        <v>1453.4532961356711</v>
      </c>
      <c r="DG104" s="7">
        <v>584.46332611433934</v>
      </c>
      <c r="DH104" s="43">
        <v>3986.3886655673628</v>
      </c>
      <c r="DI104" s="7">
        <v>75.895810983561518</v>
      </c>
      <c r="DJ104" s="7">
        <v>30.850850957281175</v>
      </c>
      <c r="DL104" s="45">
        <v>111</v>
      </c>
      <c r="DM104" s="44">
        <f t="shared" si="11"/>
        <v>46.25</v>
      </c>
      <c r="DN104" s="7">
        <v>1143.4455542881769</v>
      </c>
      <c r="DO104" s="7">
        <v>1699.7731823576253</v>
      </c>
      <c r="DP104" s="7">
        <v>587.85257740553186</v>
      </c>
      <c r="DQ104" s="43">
        <v>3430.5098191284324</v>
      </c>
      <c r="DR104" s="7">
        <v>69.360064705382484</v>
      </c>
      <c r="DS104" s="7">
        <v>28.21193622321416</v>
      </c>
      <c r="DU104" s="7">
        <v>1666.2533351774496</v>
      </c>
      <c r="DV104" s="7">
        <v>1697.7048921026076</v>
      </c>
      <c r="DW104" s="7">
        <v>586.20169492831144</v>
      </c>
      <c r="DX104" s="43">
        <v>3950.3526038449336</v>
      </c>
      <c r="DY104" s="7">
        <v>77.381924161052197</v>
      </c>
      <c r="DZ104" s="7">
        <v>31.523855186648639</v>
      </c>
      <c r="EB104" s="7">
        <v>2172.910702407557</v>
      </c>
      <c r="EC104" s="7">
        <v>1695.9433425819163</v>
      </c>
      <c r="ED104" s="7">
        <v>584.46332611433934</v>
      </c>
      <c r="EE104" s="43">
        <v>4452.9518100819223</v>
      </c>
      <c r="EF104" s="7">
        <v>84.232653952055671</v>
      </c>
      <c r="EG104" s="7">
        <v>34.322114169500246</v>
      </c>
    </row>
    <row r="105" spans="1:137" x14ac:dyDescent="0.25">
      <c r="A105" s="45">
        <v>112</v>
      </c>
      <c r="B105" s="44">
        <f t="shared" si="6"/>
        <v>46.666666666666671</v>
      </c>
      <c r="C105" s="7">
        <v>362.69917282414889</v>
      </c>
      <c r="D105" s="7">
        <v>489.75419329228237</v>
      </c>
      <c r="E105" s="7">
        <v>593.1054211369476</v>
      </c>
      <c r="F105" s="43">
        <v>1445.6103854756843</v>
      </c>
      <c r="G105" s="7">
        <v>29.826818390881318</v>
      </c>
      <c r="H105" s="7">
        <v>12.053765177092197</v>
      </c>
      <c r="J105" s="7">
        <v>429.37775044510806</v>
      </c>
      <c r="K105" s="7">
        <v>489.21846405993688</v>
      </c>
      <c r="L105" s="7">
        <v>591.37824637476183</v>
      </c>
      <c r="M105" s="43">
        <v>1510.0037888378954</v>
      </c>
      <c r="N105" s="7">
        <v>29.879304315242052</v>
      </c>
      <c r="O105" s="7">
        <v>12.07011890460956</v>
      </c>
      <c r="Q105" s="7">
        <v>525.75552058763515</v>
      </c>
      <c r="R105" s="7">
        <v>488.62945258517266</v>
      </c>
      <c r="S105" s="7">
        <v>589.55362294930012</v>
      </c>
      <c r="T105" s="43">
        <v>1603.8851018502432</v>
      </c>
      <c r="U105" s="7">
        <v>30.337581857029612</v>
      </c>
      <c r="V105" s="7">
        <v>12.268378984395806</v>
      </c>
      <c r="X105" s="45">
        <v>112</v>
      </c>
      <c r="Y105" s="44">
        <f t="shared" si="7"/>
        <v>46.666666666666671</v>
      </c>
      <c r="Z105" s="7">
        <v>536.62592683763546</v>
      </c>
      <c r="AA105" s="7">
        <v>734.91906119316775</v>
      </c>
      <c r="AB105" s="7">
        <v>593.1054211369476</v>
      </c>
      <c r="AC105" s="43">
        <v>1864.3631019895604</v>
      </c>
      <c r="AD105" s="7">
        <v>37.701772695798041</v>
      </c>
      <c r="AE105" s="7">
        <v>15.631285542776791</v>
      </c>
      <c r="AG105" s="7">
        <v>699.89383605386638</v>
      </c>
      <c r="AH105" s="7">
        <v>733.84193786866376</v>
      </c>
      <c r="AI105" s="7">
        <v>591.5822673773705</v>
      </c>
      <c r="AJ105" s="43">
        <v>2025.1021732079253</v>
      </c>
      <c r="AK105" s="7">
        <v>39.053118738666086</v>
      </c>
      <c r="AL105" s="7">
        <v>15.882628465761183</v>
      </c>
      <c r="AN105" s="7">
        <v>885.13587659547193</v>
      </c>
      <c r="AO105" s="7">
        <v>733.01292048852781</v>
      </c>
      <c r="AP105" s="7">
        <v>589.55362294930012</v>
      </c>
      <c r="AQ105" s="43">
        <v>2207.3197636611458</v>
      </c>
      <c r="AR105" s="7">
        <v>41.431836340029626</v>
      </c>
      <c r="AS105" s="7">
        <v>16.904727091607988</v>
      </c>
      <c r="AU105" s="45">
        <v>112</v>
      </c>
      <c r="AV105" s="44">
        <f t="shared" si="8"/>
        <v>46.666666666666671</v>
      </c>
      <c r="AW105" s="7">
        <v>710.65026395928567</v>
      </c>
      <c r="AX105" s="7">
        <v>979.88472734470156</v>
      </c>
      <c r="AY105" s="7">
        <v>593.1054211369476</v>
      </c>
      <c r="AZ105" s="43">
        <v>2283.4264954770997</v>
      </c>
      <c r="BA105" s="7">
        <v>45.907326405534469</v>
      </c>
      <c r="BB105" s="7">
        <v>18.58855440689867</v>
      </c>
      <c r="BD105" s="7">
        <v>974.57326199268414</v>
      </c>
      <c r="BE105" s="7">
        <v>978.57830334273899</v>
      </c>
      <c r="BF105" s="7">
        <v>591.37824637476183</v>
      </c>
      <c r="BG105" s="43">
        <v>2544.6707881883358</v>
      </c>
      <c r="BH105" s="7">
        <v>49.514504472702626</v>
      </c>
      <c r="BI105" s="7">
        <v>20.208406167826517</v>
      </c>
      <c r="BK105" s="7">
        <v>1243.8642689186051</v>
      </c>
      <c r="BL105" s="7">
        <v>977.65602171559794</v>
      </c>
      <c r="BM105" s="7">
        <v>589.55362294930012</v>
      </c>
      <c r="BN105" s="43">
        <v>2811.0287392939235</v>
      </c>
      <c r="BO105" s="7">
        <v>52.443022697378012</v>
      </c>
      <c r="BP105" s="7">
        <v>21.528550110056106</v>
      </c>
      <c r="BR105" s="45">
        <v>112</v>
      </c>
      <c r="BS105" s="44">
        <f t="shared" si="9"/>
        <v>46.666666666666671</v>
      </c>
      <c r="BT105" s="7">
        <v>966.27746295935549</v>
      </c>
      <c r="BU105" s="7">
        <v>1224.4816834167391</v>
      </c>
      <c r="BV105" s="7">
        <v>593.1054211369476</v>
      </c>
      <c r="BW105" s="43">
        <v>2783.9860619097108</v>
      </c>
      <c r="BX105" s="7">
        <v>55.777310819298727</v>
      </c>
      <c r="BY105" s="7">
        <v>22.995552694257796</v>
      </c>
      <c r="CA105" s="7">
        <v>1361.0882019492433</v>
      </c>
      <c r="CB105" s="7">
        <v>1223.0996750489803</v>
      </c>
      <c r="CC105" s="7">
        <v>591.37824637476183</v>
      </c>
      <c r="CD105" s="43">
        <v>3175.5638417145574</v>
      </c>
      <c r="CE105" s="7">
        <v>61.888589423725449</v>
      </c>
      <c r="CF105" s="7">
        <v>25.21042825243968</v>
      </c>
      <c r="CH105" s="7">
        <v>1736.1934776607914</v>
      </c>
      <c r="CI105" s="7">
        <v>1222.0086462944735</v>
      </c>
      <c r="CJ105" s="7">
        <v>589.55362294930012</v>
      </c>
      <c r="CK105" s="43">
        <v>3547.5411732576817</v>
      </c>
      <c r="CL105" s="7">
        <v>66.68147686208782</v>
      </c>
      <c r="CM105" s="7">
        <v>27.318698741588527</v>
      </c>
      <c r="CO105" s="45">
        <v>112</v>
      </c>
      <c r="CP105" s="44">
        <f t="shared" si="10"/>
        <v>46.666666666666671</v>
      </c>
      <c r="CQ105" s="7">
        <v>1058.8834908728281</v>
      </c>
      <c r="CR105" s="7">
        <v>1469.6891425644981</v>
      </c>
      <c r="CS105" s="7">
        <v>593.1054211369476</v>
      </c>
      <c r="CT105" s="43">
        <v>3121.6387527562492</v>
      </c>
      <c r="CU105" s="7">
        <v>62.404919428514027</v>
      </c>
      <c r="CV105" s="7">
        <v>25.379990323182263</v>
      </c>
      <c r="CX105" s="7">
        <v>1519.8189619951472</v>
      </c>
      <c r="CY105" s="7">
        <v>1467.825071809408</v>
      </c>
      <c r="CZ105" s="7">
        <v>591.37824637476183</v>
      </c>
      <c r="DA105" s="43">
        <v>3578.5852369588547</v>
      </c>
      <c r="DB105" s="7">
        <v>69.225438228138728</v>
      </c>
      <c r="DC105" s="7">
        <v>28.371176605419052</v>
      </c>
      <c r="DE105" s="7">
        <v>1962.0927949928821</v>
      </c>
      <c r="DF105" s="7">
        <v>1466.0665663394091</v>
      </c>
      <c r="DG105" s="7">
        <v>589.55362294930012</v>
      </c>
      <c r="DH105" s="43">
        <v>4017.9479055712059</v>
      </c>
      <c r="DI105" s="7">
        <v>75.103861214225404</v>
      </c>
      <c r="DJ105" s="7">
        <v>30.526645612525165</v>
      </c>
      <c r="DL105" s="45">
        <v>112</v>
      </c>
      <c r="DM105" s="44">
        <f t="shared" si="11"/>
        <v>46.666666666666671</v>
      </c>
      <c r="DN105" s="7">
        <v>1151.8068562655885</v>
      </c>
      <c r="DO105" s="7">
        <v>1714.5857457921713</v>
      </c>
      <c r="DP105" s="7">
        <v>593.1054211369476</v>
      </c>
      <c r="DQ105" s="43">
        <v>3458.9296632241767</v>
      </c>
      <c r="DR105" s="7">
        <v>68.912363260176406</v>
      </c>
      <c r="DS105" s="7">
        <v>28.027677609747087</v>
      </c>
      <c r="DU105" s="7">
        <v>1678.152796341541</v>
      </c>
      <c r="DV105" s="7">
        <v>1712.4696940497884</v>
      </c>
      <c r="DW105" s="7">
        <v>591.37824637476183</v>
      </c>
      <c r="DX105" s="43">
        <v>3982.1946375072012</v>
      </c>
      <c r="DY105" s="7">
        <v>76.712215045206776</v>
      </c>
      <c r="DZ105" s="7">
        <v>31.249596712953835</v>
      </c>
      <c r="EB105" s="7">
        <v>2188.1919047397787</v>
      </c>
      <c r="EC105" s="7">
        <v>1710.6615487406789</v>
      </c>
      <c r="ED105" s="7">
        <v>589.55362294930012</v>
      </c>
      <c r="EE105" s="43">
        <v>4488.0372621133392</v>
      </c>
      <c r="EF105" s="7">
        <v>83.318474518317402</v>
      </c>
      <c r="EG105" s="7">
        <v>33.946568637986559</v>
      </c>
    </row>
    <row r="106" spans="1:137" x14ac:dyDescent="0.25">
      <c r="A106" s="45">
        <v>113</v>
      </c>
      <c r="B106" s="44">
        <f t="shared" si="6"/>
        <v>47.083333333333336</v>
      </c>
      <c r="C106" s="7">
        <v>365.59016225149793</v>
      </c>
      <c r="D106" s="7">
        <v>493.98341324685509</v>
      </c>
      <c r="E106" s="7">
        <v>598.35826486836334</v>
      </c>
      <c r="F106" s="43">
        <v>1457.9832420831433</v>
      </c>
      <c r="G106" s="7">
        <v>29.713292895758357</v>
      </c>
      <c r="H106" s="7">
        <v>12.00516521408141</v>
      </c>
      <c r="J106" s="7">
        <v>432.52394853322431</v>
      </c>
      <c r="K106" s="7">
        <v>493.43673210186967</v>
      </c>
      <c r="L106" s="7">
        <v>596.55479782121222</v>
      </c>
      <c r="M106" s="43">
        <v>1522.5442194804025</v>
      </c>
      <c r="N106" s="7">
        <v>29.686962196698982</v>
      </c>
      <c r="O106" s="7">
        <v>11.990632354507548</v>
      </c>
      <c r="Q106" s="7">
        <v>529.40080511149358</v>
      </c>
      <c r="R106" s="7">
        <v>492.83284394765315</v>
      </c>
      <c r="S106" s="7">
        <v>594.6439197842609</v>
      </c>
      <c r="T106" s="43">
        <v>1616.8231451859697</v>
      </c>
      <c r="U106" s="7">
        <v>30.062212462402897</v>
      </c>
      <c r="V106" s="7">
        <v>12.155770197450222</v>
      </c>
      <c r="X106" s="45">
        <v>113</v>
      </c>
      <c r="Y106" s="44">
        <f t="shared" si="7"/>
        <v>47.083333333333336</v>
      </c>
      <c r="Z106" s="7">
        <v>540.73792461761877</v>
      </c>
      <c r="AA106" s="7">
        <v>741.26920480730701</v>
      </c>
      <c r="AB106" s="7">
        <v>598.35826486836334</v>
      </c>
      <c r="AC106" s="43">
        <v>1880.0729083680123</v>
      </c>
      <c r="AD106" s="7">
        <v>37.516145886957581</v>
      </c>
      <c r="AE106" s="7">
        <v>15.55704521008308</v>
      </c>
      <c r="AG106" s="7">
        <v>704.87935091304917</v>
      </c>
      <c r="AH106" s="7">
        <v>740.16903899430918</v>
      </c>
      <c r="AI106" s="7">
        <v>596.76795795776366</v>
      </c>
      <c r="AJ106" s="43">
        <v>2041.5944485776413</v>
      </c>
      <c r="AK106" s="7">
        <v>38.734467325186472</v>
      </c>
      <c r="AL106" s="7">
        <v>15.752272885025326</v>
      </c>
      <c r="AN106" s="7">
        <v>891.33625232627696</v>
      </c>
      <c r="AO106" s="7">
        <v>739.31757304767007</v>
      </c>
      <c r="AP106" s="7">
        <v>594.6439197842609</v>
      </c>
      <c r="AQ106" s="43">
        <v>2224.913869920596</v>
      </c>
      <c r="AR106" s="7">
        <v>41.024545291145309</v>
      </c>
      <c r="AS106" s="7">
        <v>16.738023108140801</v>
      </c>
      <c r="AU106" s="45">
        <v>113</v>
      </c>
      <c r="AV106" s="44">
        <f t="shared" si="8"/>
        <v>47.083333333333336</v>
      </c>
      <c r="AW106" s="7">
        <v>715.98615560954033</v>
      </c>
      <c r="AX106" s="7">
        <v>988.35220398246997</v>
      </c>
      <c r="AY106" s="7">
        <v>598.35826486836334</v>
      </c>
      <c r="AZ106" s="43">
        <v>2302.4754719065868</v>
      </c>
      <c r="BA106" s="7">
        <v>45.652177667280149</v>
      </c>
      <c r="BB106" s="7">
        <v>18.48199987584519</v>
      </c>
      <c r="BD106" s="7">
        <v>981.60003709761077</v>
      </c>
      <c r="BE106" s="7">
        <v>987.01623501598624</v>
      </c>
      <c r="BF106" s="7">
        <v>596.55479782121222</v>
      </c>
      <c r="BG106" s="43">
        <v>2565.3134349470979</v>
      </c>
      <c r="BH106" s="7">
        <v>49.128818702325354</v>
      </c>
      <c r="BI106" s="7">
        <v>20.052850917998175</v>
      </c>
      <c r="BK106" s="7">
        <v>1252.610580624794</v>
      </c>
      <c r="BL106" s="7">
        <v>986.06861791887889</v>
      </c>
      <c r="BM106" s="7">
        <v>594.6439197842609</v>
      </c>
      <c r="BN106" s="43">
        <v>2833.2760733533655</v>
      </c>
      <c r="BO106" s="7">
        <v>51.906710194020626</v>
      </c>
      <c r="BP106" s="7">
        <v>21.310790865980376</v>
      </c>
      <c r="BR106" s="45">
        <v>113</v>
      </c>
      <c r="BS106" s="44">
        <f t="shared" si="9"/>
        <v>47.083333333333336</v>
      </c>
      <c r="BT106" s="7">
        <v>973.48688041820719</v>
      </c>
      <c r="BU106" s="7">
        <v>1235.0609736039389</v>
      </c>
      <c r="BV106" s="7">
        <v>598.35826486836334</v>
      </c>
      <c r="BW106" s="43">
        <v>2807.0275500982489</v>
      </c>
      <c r="BX106" s="7">
        <v>55.44546490380138</v>
      </c>
      <c r="BY106" s="7">
        <v>22.862537252482461</v>
      </c>
      <c r="CA106" s="7">
        <v>1370.998198002665</v>
      </c>
      <c r="CB106" s="7">
        <v>1233.6446332486353</v>
      </c>
      <c r="CC106" s="7">
        <v>596.55479782121222</v>
      </c>
      <c r="CD106" s="43">
        <v>3201.1930953389137</v>
      </c>
      <c r="CE106" s="7">
        <v>61.394513950177</v>
      </c>
      <c r="CF106" s="7">
        <v>25.008462989511202</v>
      </c>
      <c r="CH106" s="7">
        <v>1748.617843680915</v>
      </c>
      <c r="CI106" s="7">
        <v>1232.5219678362803</v>
      </c>
      <c r="CJ106" s="7">
        <v>594.6439197842609</v>
      </c>
      <c r="CK106" s="43">
        <v>3575.5676014420619</v>
      </c>
      <c r="CL106" s="7">
        <v>66.01031872995479</v>
      </c>
      <c r="CM106" s="7">
        <v>27.045172974291436</v>
      </c>
      <c r="CO106" s="45">
        <v>113</v>
      </c>
      <c r="CP106" s="44">
        <f t="shared" si="10"/>
        <v>47.083333333333336</v>
      </c>
      <c r="CQ106" s="7">
        <v>1066.6659905674887</v>
      </c>
      <c r="CR106" s="7">
        <v>1482.3856178430788</v>
      </c>
      <c r="CS106" s="7">
        <v>598.35826486836334</v>
      </c>
      <c r="CT106" s="43">
        <v>3147.3709896109776</v>
      </c>
      <c r="CU106" s="7">
        <v>62.015665455502393</v>
      </c>
      <c r="CV106" s="7">
        <v>25.221233882209937</v>
      </c>
      <c r="CX106" s="7">
        <v>1530.7249904287323</v>
      </c>
      <c r="CY106" s="7">
        <v>1480.479560628082</v>
      </c>
      <c r="CZ106" s="7">
        <v>596.55479782121222</v>
      </c>
      <c r="DA106" s="43">
        <v>3607.3201020353154</v>
      </c>
      <c r="DB106" s="7">
        <v>68.642219547697081</v>
      </c>
      <c r="DC106" s="7">
        <v>28.134456591360028</v>
      </c>
      <c r="DE106" s="7">
        <v>1975.9443865405249</v>
      </c>
      <c r="DF106" s="7">
        <v>1478.6798365431473</v>
      </c>
      <c r="DG106" s="7">
        <v>594.6439197842609</v>
      </c>
      <c r="DH106" s="43">
        <v>4049.507145575049</v>
      </c>
      <c r="DI106" s="7">
        <v>74.311911444889304</v>
      </c>
      <c r="DJ106" s="7">
        <v>30.202440267769155</v>
      </c>
      <c r="DL106" s="45">
        <v>113</v>
      </c>
      <c r="DM106" s="44">
        <f t="shared" si="11"/>
        <v>47.083333333333336</v>
      </c>
      <c r="DN106" s="7">
        <v>1160.1681582430001</v>
      </c>
      <c r="DO106" s="7">
        <v>1729.3983092267174</v>
      </c>
      <c r="DP106" s="7">
        <v>598.35826486836334</v>
      </c>
      <c r="DQ106" s="43">
        <v>3487.3495073199201</v>
      </c>
      <c r="DR106" s="7">
        <v>68.464661814970327</v>
      </c>
      <c r="DS106" s="7">
        <v>27.843418996280015</v>
      </c>
      <c r="DU106" s="7">
        <v>1690.0522575056325</v>
      </c>
      <c r="DV106" s="7">
        <v>1727.2344959969691</v>
      </c>
      <c r="DW106" s="7">
        <v>596.55479782121222</v>
      </c>
      <c r="DX106" s="43">
        <v>4014.0366711694687</v>
      </c>
      <c r="DY106" s="7">
        <v>76.042505929361369</v>
      </c>
      <c r="DZ106" s="7">
        <v>30.975338239259028</v>
      </c>
      <c r="EB106" s="7">
        <v>2203.4731070720009</v>
      </c>
      <c r="EC106" s="7">
        <v>1725.3797548994417</v>
      </c>
      <c r="ED106" s="7">
        <v>594.6439197842609</v>
      </c>
      <c r="EE106" s="43">
        <v>4523.1227141447571</v>
      </c>
      <c r="EF106" s="7">
        <v>82.404295084579132</v>
      </c>
      <c r="EG106" s="7">
        <v>33.571023106472872</v>
      </c>
    </row>
    <row r="107" spans="1:137" x14ac:dyDescent="0.25">
      <c r="A107" s="45">
        <v>114</v>
      </c>
      <c r="B107" s="44">
        <f t="shared" si="6"/>
        <v>47.5</v>
      </c>
      <c r="C107" s="7">
        <v>368.48115167884697</v>
      </c>
      <c r="D107" s="7">
        <v>498.21263320142782</v>
      </c>
      <c r="E107" s="7">
        <v>603.61110859977907</v>
      </c>
      <c r="F107" s="43">
        <v>1470.3560986906023</v>
      </c>
      <c r="G107" s="7">
        <v>29.599767400635393</v>
      </c>
      <c r="H107" s="7">
        <v>11.956565251070625</v>
      </c>
      <c r="J107" s="7">
        <v>435.67014662134051</v>
      </c>
      <c r="K107" s="7">
        <v>497.65500014380251</v>
      </c>
      <c r="L107" s="7">
        <v>601.73134926766272</v>
      </c>
      <c r="M107" s="43">
        <v>1535.0846501229096</v>
      </c>
      <c r="N107" s="7">
        <v>29.494620078155911</v>
      </c>
      <c r="O107" s="7">
        <v>11.911145804405537</v>
      </c>
      <c r="Q107" s="7">
        <v>533.04608963535202</v>
      </c>
      <c r="R107" s="7">
        <v>497.03623531013363</v>
      </c>
      <c r="S107" s="7">
        <v>599.73421661922168</v>
      </c>
      <c r="T107" s="43">
        <v>1629.7611885216961</v>
      </c>
      <c r="U107" s="7">
        <v>29.786843067776182</v>
      </c>
      <c r="V107" s="7">
        <v>12.043161410504636</v>
      </c>
      <c r="X107" s="45">
        <v>114</v>
      </c>
      <c r="Y107" s="44">
        <f t="shared" si="7"/>
        <v>47.5</v>
      </c>
      <c r="Z107" s="7">
        <v>544.84992239760209</v>
      </c>
      <c r="AA107" s="7">
        <v>747.61934842144626</v>
      </c>
      <c r="AB107" s="7">
        <v>603.61110859977907</v>
      </c>
      <c r="AC107" s="43">
        <v>1895.7827147464643</v>
      </c>
      <c r="AD107" s="7">
        <v>37.330519078117121</v>
      </c>
      <c r="AE107" s="7">
        <v>15.482804877389372</v>
      </c>
      <c r="AG107" s="7">
        <v>709.86486577223218</v>
      </c>
      <c r="AH107" s="7">
        <v>746.49614011995459</v>
      </c>
      <c r="AI107" s="7">
        <v>601.95364853815681</v>
      </c>
      <c r="AJ107" s="43">
        <v>2058.0867239473573</v>
      </c>
      <c r="AK107" s="7">
        <v>38.415815911706865</v>
      </c>
      <c r="AL107" s="7">
        <v>15.621917304289468</v>
      </c>
      <c r="AN107" s="7">
        <v>897.53662805708188</v>
      </c>
      <c r="AO107" s="7">
        <v>745.62222560681232</v>
      </c>
      <c r="AP107" s="7">
        <v>599.73421661922168</v>
      </c>
      <c r="AQ107" s="43">
        <v>2242.5079761800466</v>
      </c>
      <c r="AR107" s="7">
        <v>40.617254242260984</v>
      </c>
      <c r="AS107" s="7">
        <v>16.571319124673614</v>
      </c>
      <c r="AU107" s="45">
        <v>114</v>
      </c>
      <c r="AV107" s="44">
        <f t="shared" si="8"/>
        <v>47.5</v>
      </c>
      <c r="AW107" s="7">
        <v>721.322047259795</v>
      </c>
      <c r="AX107" s="7">
        <v>996.81968062023861</v>
      </c>
      <c r="AY107" s="7">
        <v>603.61110859977907</v>
      </c>
      <c r="AZ107" s="43">
        <v>2321.524448336073</v>
      </c>
      <c r="BA107" s="7">
        <v>45.397028929025829</v>
      </c>
      <c r="BB107" s="7">
        <v>18.375445344791711</v>
      </c>
      <c r="BD107" s="7">
        <v>988.62681220253717</v>
      </c>
      <c r="BE107" s="7">
        <v>995.45416668923326</v>
      </c>
      <c r="BF107" s="7">
        <v>601.73134926766272</v>
      </c>
      <c r="BG107" s="43">
        <v>2585.95608170586</v>
      </c>
      <c r="BH107" s="7">
        <v>48.743132931948089</v>
      </c>
      <c r="BI107" s="7">
        <v>19.897295668169829</v>
      </c>
      <c r="BK107" s="7">
        <v>1261.3568923309831</v>
      </c>
      <c r="BL107" s="7">
        <v>994.48121412215994</v>
      </c>
      <c r="BM107" s="7">
        <v>599.73421661922168</v>
      </c>
      <c r="BN107" s="43">
        <v>2855.523407412808</v>
      </c>
      <c r="BO107" s="7">
        <v>51.370397690663239</v>
      </c>
      <c r="BP107" s="7">
        <v>21.093031621904647</v>
      </c>
      <c r="BR107" s="45">
        <v>114</v>
      </c>
      <c r="BS107" s="44">
        <f t="shared" si="9"/>
        <v>47.5</v>
      </c>
      <c r="BT107" s="7">
        <v>980.6962978770589</v>
      </c>
      <c r="BU107" s="7">
        <v>1245.6402637911385</v>
      </c>
      <c r="BV107" s="7">
        <v>603.61110859977907</v>
      </c>
      <c r="BW107" s="43">
        <v>2830.0690382867861</v>
      </c>
      <c r="BX107" s="7">
        <v>55.113618988304026</v>
      </c>
      <c r="BY107" s="7">
        <v>22.729521810707126</v>
      </c>
      <c r="CA107" s="7">
        <v>1380.9081940560864</v>
      </c>
      <c r="CB107" s="7">
        <v>1244.1895914482898</v>
      </c>
      <c r="CC107" s="7">
        <v>601.73134926766272</v>
      </c>
      <c r="CD107" s="43">
        <v>3226.8223489632701</v>
      </c>
      <c r="CE107" s="7">
        <v>60.900438476628544</v>
      </c>
      <c r="CF107" s="7">
        <v>24.806497726582723</v>
      </c>
      <c r="CH107" s="7">
        <v>1761.0422097010387</v>
      </c>
      <c r="CI107" s="7">
        <v>1243.0352893780871</v>
      </c>
      <c r="CJ107" s="7">
        <v>599.73421661922168</v>
      </c>
      <c r="CK107" s="43">
        <v>3603.5940296264416</v>
      </c>
      <c r="CL107" s="7">
        <v>65.33916059782176</v>
      </c>
      <c r="CM107" s="7">
        <v>26.771647206994345</v>
      </c>
      <c r="CO107" s="45">
        <v>114</v>
      </c>
      <c r="CP107" s="44">
        <f t="shared" si="10"/>
        <v>47.5</v>
      </c>
      <c r="CQ107" s="7">
        <v>1074.4484902621489</v>
      </c>
      <c r="CR107" s="7">
        <v>1495.082093121659</v>
      </c>
      <c r="CS107" s="7">
        <v>603.61110859977907</v>
      </c>
      <c r="CT107" s="43">
        <v>3173.1032264657069</v>
      </c>
      <c r="CU107" s="7">
        <v>61.626411482490759</v>
      </c>
      <c r="CV107" s="7">
        <v>25.062477441237611</v>
      </c>
      <c r="CX107" s="7">
        <v>1541.6310188623174</v>
      </c>
      <c r="CY107" s="7">
        <v>1493.1340494467561</v>
      </c>
      <c r="CZ107" s="7">
        <v>601.73134926766272</v>
      </c>
      <c r="DA107" s="43">
        <v>3636.054967111776</v>
      </c>
      <c r="DB107" s="7">
        <v>68.059000867255421</v>
      </c>
      <c r="DC107" s="7">
        <v>27.897736577301004</v>
      </c>
      <c r="DE107" s="7">
        <v>1989.7959780881677</v>
      </c>
      <c r="DF107" s="7">
        <v>1491.2931067468853</v>
      </c>
      <c r="DG107" s="7">
        <v>599.73421661922168</v>
      </c>
      <c r="DH107" s="43">
        <v>4081.0663855788921</v>
      </c>
      <c r="DI107" s="7">
        <v>73.519961675553191</v>
      </c>
      <c r="DJ107" s="7">
        <v>29.878234923013153</v>
      </c>
      <c r="DL107" s="45">
        <v>114</v>
      </c>
      <c r="DM107" s="44">
        <f t="shared" si="11"/>
        <v>47.5</v>
      </c>
      <c r="DN107" s="7">
        <v>1168.5294602204117</v>
      </c>
      <c r="DO107" s="7">
        <v>1744.2108726612632</v>
      </c>
      <c r="DP107" s="7">
        <v>603.61110859977907</v>
      </c>
      <c r="DQ107" s="43">
        <v>3515.7693514156636</v>
      </c>
      <c r="DR107" s="7">
        <v>68.016960369764249</v>
      </c>
      <c r="DS107" s="7">
        <v>27.659160382812942</v>
      </c>
      <c r="DU107" s="7">
        <v>1701.951718669724</v>
      </c>
      <c r="DV107" s="7">
        <v>1741.9992979441499</v>
      </c>
      <c r="DW107" s="7">
        <v>601.73134926766272</v>
      </c>
      <c r="DX107" s="43">
        <v>4045.8787048317363</v>
      </c>
      <c r="DY107" s="7">
        <v>75.372796813515947</v>
      </c>
      <c r="DZ107" s="7">
        <v>30.701079765564224</v>
      </c>
      <c r="EB107" s="7">
        <v>2218.754309404223</v>
      </c>
      <c r="EC107" s="7">
        <v>1740.0979610582042</v>
      </c>
      <c r="ED107" s="7">
        <v>599.73421661922168</v>
      </c>
      <c r="EE107" s="43">
        <v>4558.208166176174</v>
      </c>
      <c r="EF107" s="7">
        <v>81.490115650840863</v>
      </c>
      <c r="EG107" s="7">
        <v>33.195477574959185</v>
      </c>
    </row>
    <row r="108" spans="1:137" x14ac:dyDescent="0.25">
      <c r="A108" s="45">
        <v>115</v>
      </c>
      <c r="B108" s="44">
        <f t="shared" si="6"/>
        <v>47.916666666666671</v>
      </c>
      <c r="C108" s="7">
        <v>371.37214110619601</v>
      </c>
      <c r="D108" s="7">
        <v>502.44185315600066</v>
      </c>
      <c r="E108" s="7">
        <v>608.8639523311947</v>
      </c>
      <c r="F108" s="43">
        <v>1482.7289552980612</v>
      </c>
      <c r="G108" s="7">
        <v>29.486241905512429</v>
      </c>
      <c r="H108" s="7">
        <v>11.907965288059838</v>
      </c>
      <c r="J108" s="7">
        <v>438.8163447094567</v>
      </c>
      <c r="K108" s="7">
        <v>501.8732681857353</v>
      </c>
      <c r="L108" s="7">
        <v>606.90790071411311</v>
      </c>
      <c r="M108" s="43">
        <v>1547.6250807654167</v>
      </c>
      <c r="N108" s="7">
        <v>29.302277959612844</v>
      </c>
      <c r="O108" s="7">
        <v>11.831659254303526</v>
      </c>
      <c r="Q108" s="7">
        <v>536.69137415921034</v>
      </c>
      <c r="R108" s="7">
        <v>501.23962667261401</v>
      </c>
      <c r="S108" s="7">
        <v>604.82451345418258</v>
      </c>
      <c r="T108" s="43">
        <v>1642.6992318574225</v>
      </c>
      <c r="U108" s="7">
        <v>29.511473673149467</v>
      </c>
      <c r="V108" s="7">
        <v>11.93055262355905</v>
      </c>
      <c r="X108" s="45">
        <v>115</v>
      </c>
      <c r="Y108" s="44">
        <f t="shared" si="7"/>
        <v>47.916666666666671</v>
      </c>
      <c r="Z108" s="7">
        <v>548.96192017758528</v>
      </c>
      <c r="AA108" s="7">
        <v>753.9694920355854</v>
      </c>
      <c r="AB108" s="7">
        <v>608.8639523311947</v>
      </c>
      <c r="AC108" s="43">
        <v>1911.4925211249165</v>
      </c>
      <c r="AD108" s="7">
        <v>37.144892269276667</v>
      </c>
      <c r="AE108" s="7">
        <v>15.408564544695661</v>
      </c>
      <c r="AG108" s="7">
        <v>714.85038063141496</v>
      </c>
      <c r="AH108" s="7">
        <v>752.8232412456</v>
      </c>
      <c r="AI108" s="7">
        <v>607.13933911854997</v>
      </c>
      <c r="AJ108" s="43">
        <v>2074.5789993170733</v>
      </c>
      <c r="AK108" s="7">
        <v>38.097164498227251</v>
      </c>
      <c r="AL108" s="7">
        <v>15.491561723553611</v>
      </c>
      <c r="AN108" s="7">
        <v>903.73700378788692</v>
      </c>
      <c r="AO108" s="7">
        <v>751.92687816595458</v>
      </c>
      <c r="AP108" s="7">
        <v>604.82451345418258</v>
      </c>
      <c r="AQ108" s="43">
        <v>2260.1020824394973</v>
      </c>
      <c r="AR108" s="7">
        <v>40.209963193376666</v>
      </c>
      <c r="AS108" s="7">
        <v>16.404615141206424</v>
      </c>
      <c r="AU108" s="45">
        <v>115</v>
      </c>
      <c r="AV108" s="44">
        <f t="shared" si="8"/>
        <v>47.916666666666671</v>
      </c>
      <c r="AW108" s="7">
        <v>726.65793891004967</v>
      </c>
      <c r="AX108" s="7">
        <v>1005.287157258007</v>
      </c>
      <c r="AY108" s="7">
        <v>608.8639523311947</v>
      </c>
      <c r="AZ108" s="43">
        <v>2340.5734247655591</v>
      </c>
      <c r="BA108" s="7">
        <v>45.141880190771502</v>
      </c>
      <c r="BB108" s="7">
        <v>18.268890813738231</v>
      </c>
      <c r="BD108" s="7">
        <v>995.65358730746379</v>
      </c>
      <c r="BE108" s="7">
        <v>1003.8920983624803</v>
      </c>
      <c r="BF108" s="7">
        <v>606.90790071411311</v>
      </c>
      <c r="BG108" s="43">
        <v>2606.5987284646221</v>
      </c>
      <c r="BH108" s="7">
        <v>48.357447161570818</v>
      </c>
      <c r="BI108" s="7">
        <v>19.741740418341486</v>
      </c>
      <c r="BK108" s="7">
        <v>1270.103204037172</v>
      </c>
      <c r="BL108" s="7">
        <v>1002.8938103254409</v>
      </c>
      <c r="BM108" s="7">
        <v>604.82451345418258</v>
      </c>
      <c r="BN108" s="43">
        <v>2877.7707414722499</v>
      </c>
      <c r="BO108" s="7">
        <v>50.834085187305853</v>
      </c>
      <c r="BP108" s="7">
        <v>20.875272377828917</v>
      </c>
      <c r="BR108" s="45">
        <v>115</v>
      </c>
      <c r="BS108" s="44">
        <f t="shared" si="9"/>
        <v>47.916666666666671</v>
      </c>
      <c r="BT108" s="7">
        <v>987.90571533591049</v>
      </c>
      <c r="BU108" s="7">
        <v>1256.2195539783384</v>
      </c>
      <c r="BV108" s="7">
        <v>608.8639523311947</v>
      </c>
      <c r="BW108" s="43">
        <v>2853.1105264753241</v>
      </c>
      <c r="BX108" s="7">
        <v>54.781773072806679</v>
      </c>
      <c r="BY108" s="7">
        <v>22.596506368931795</v>
      </c>
      <c r="CA108" s="7">
        <v>1390.8181901095077</v>
      </c>
      <c r="CB108" s="7">
        <v>1254.7345496479443</v>
      </c>
      <c r="CC108" s="7">
        <v>606.90790071411311</v>
      </c>
      <c r="CD108" s="43">
        <v>3252.4516025876264</v>
      </c>
      <c r="CE108" s="7">
        <v>60.406363003080095</v>
      </c>
      <c r="CF108" s="7">
        <v>24.604532463654241</v>
      </c>
      <c r="CH108" s="7">
        <v>1773.4665757211624</v>
      </c>
      <c r="CI108" s="7">
        <v>1253.5486109198939</v>
      </c>
      <c r="CJ108" s="7">
        <v>604.82451345418258</v>
      </c>
      <c r="CK108" s="43">
        <v>3631.6204578108218</v>
      </c>
      <c r="CL108" s="7">
        <v>64.66800246568873</v>
      </c>
      <c r="CM108" s="7">
        <v>26.498121439697254</v>
      </c>
      <c r="CO108" s="45">
        <v>115</v>
      </c>
      <c r="CP108" s="44">
        <f t="shared" si="10"/>
        <v>47.916666666666671</v>
      </c>
      <c r="CQ108" s="7">
        <v>1082.2309899568095</v>
      </c>
      <c r="CR108" s="7">
        <v>1507.7785684002397</v>
      </c>
      <c r="CS108" s="7">
        <v>608.8639523311947</v>
      </c>
      <c r="CT108" s="43">
        <v>3198.8354633204353</v>
      </c>
      <c r="CU108" s="7">
        <v>61.237157509479125</v>
      </c>
      <c r="CV108" s="7">
        <v>24.903721000265289</v>
      </c>
      <c r="CX108" s="7">
        <v>1552.5370472959025</v>
      </c>
      <c r="CY108" s="7">
        <v>1505.7885382654301</v>
      </c>
      <c r="CZ108" s="7">
        <v>606.90790071411311</v>
      </c>
      <c r="DA108" s="43">
        <v>3664.7898321882358</v>
      </c>
      <c r="DB108" s="7">
        <v>67.47578218681376</v>
      </c>
      <c r="DC108" s="7">
        <v>27.661016563241979</v>
      </c>
      <c r="DE108" s="7">
        <v>2003.6475696358104</v>
      </c>
      <c r="DF108" s="7">
        <v>1503.9063769506233</v>
      </c>
      <c r="DG108" s="7">
        <v>604.82451345418258</v>
      </c>
      <c r="DH108" s="43">
        <v>4112.6256255827357</v>
      </c>
      <c r="DI108" s="7">
        <v>72.728011906217091</v>
      </c>
      <c r="DJ108" s="7">
        <v>29.554029578257143</v>
      </c>
      <c r="DL108" s="45">
        <v>115</v>
      </c>
      <c r="DM108" s="44">
        <f t="shared" si="11"/>
        <v>47.916666666666671</v>
      </c>
      <c r="DN108" s="7">
        <v>1176.8907621978233</v>
      </c>
      <c r="DO108" s="7">
        <v>1759.0234360958093</v>
      </c>
      <c r="DP108" s="7">
        <v>608.8639523311947</v>
      </c>
      <c r="DQ108" s="43">
        <v>3544.189195511407</v>
      </c>
      <c r="DR108" s="7">
        <v>67.56925892455817</v>
      </c>
      <c r="DS108" s="7">
        <v>27.47490176934587</v>
      </c>
      <c r="DU108" s="7">
        <v>1713.8511798338154</v>
      </c>
      <c r="DV108" s="7">
        <v>1756.7640998913307</v>
      </c>
      <c r="DW108" s="7">
        <v>606.90790071411311</v>
      </c>
      <c r="DX108" s="43">
        <v>4077.7207384940039</v>
      </c>
      <c r="DY108" s="7">
        <v>74.70308769767054</v>
      </c>
      <c r="DZ108" s="7">
        <v>30.426821291869416</v>
      </c>
      <c r="EB108" s="7">
        <v>2234.0355117364447</v>
      </c>
      <c r="EC108" s="7">
        <v>1754.816167216967</v>
      </c>
      <c r="ED108" s="7">
        <v>604.82451345418258</v>
      </c>
      <c r="EE108" s="43">
        <v>4593.293618207591</v>
      </c>
      <c r="EF108" s="7">
        <v>80.575936217102594</v>
      </c>
      <c r="EG108" s="7">
        <v>32.819932043445498</v>
      </c>
    </row>
    <row r="109" spans="1:137" x14ac:dyDescent="0.25">
      <c r="A109" s="45">
        <v>116</v>
      </c>
      <c r="B109" s="44">
        <f t="shared" si="6"/>
        <v>48.333333333333336</v>
      </c>
      <c r="C109" s="7">
        <v>374.26313053354511</v>
      </c>
      <c r="D109" s="7">
        <v>506.67107311057339</v>
      </c>
      <c r="E109" s="7">
        <v>614.11679606261043</v>
      </c>
      <c r="F109" s="43">
        <v>1495.1018119055202</v>
      </c>
      <c r="G109" s="7">
        <v>29.372716410389465</v>
      </c>
      <c r="H109" s="7">
        <v>11.859365325049051</v>
      </c>
      <c r="J109" s="7">
        <v>441.96254279757295</v>
      </c>
      <c r="K109" s="7">
        <v>506.09153622766809</v>
      </c>
      <c r="L109" s="7">
        <v>612.0844521605635</v>
      </c>
      <c r="M109" s="43">
        <v>1560.1655114079238</v>
      </c>
      <c r="N109" s="7">
        <v>29.109935841069774</v>
      </c>
      <c r="O109" s="7">
        <v>11.752172704201513</v>
      </c>
      <c r="Q109" s="7">
        <v>540.33665868306878</v>
      </c>
      <c r="R109" s="7">
        <v>505.4430180350945</v>
      </c>
      <c r="S109" s="7">
        <v>609.91481028914336</v>
      </c>
      <c r="T109" s="43">
        <v>1655.637275193149</v>
      </c>
      <c r="U109" s="7">
        <v>29.236104278522753</v>
      </c>
      <c r="V109" s="7">
        <v>11.817943836613466</v>
      </c>
      <c r="X109" s="45">
        <v>116</v>
      </c>
      <c r="Y109" s="44">
        <f t="shared" si="7"/>
        <v>48.333333333333336</v>
      </c>
      <c r="Z109" s="7">
        <v>553.0739179575686</v>
      </c>
      <c r="AA109" s="7">
        <v>760.31963564972466</v>
      </c>
      <c r="AB109" s="7">
        <v>614.11679606261043</v>
      </c>
      <c r="AC109" s="43">
        <v>1927.2023275033685</v>
      </c>
      <c r="AD109" s="7">
        <v>36.959265460436214</v>
      </c>
      <c r="AE109" s="7">
        <v>15.334324212001951</v>
      </c>
      <c r="AG109" s="7">
        <v>719.83589549059775</v>
      </c>
      <c r="AH109" s="7">
        <v>759.15034237124542</v>
      </c>
      <c r="AI109" s="7">
        <v>612.32502969894313</v>
      </c>
      <c r="AJ109" s="43">
        <v>2091.0712746867894</v>
      </c>
      <c r="AK109" s="7">
        <v>37.778513084747644</v>
      </c>
      <c r="AL109" s="7">
        <v>15.361206142817753</v>
      </c>
      <c r="AN109" s="7">
        <v>909.93737951869184</v>
      </c>
      <c r="AO109" s="7">
        <v>758.23153072509683</v>
      </c>
      <c r="AP109" s="7">
        <v>609.91481028914336</v>
      </c>
      <c r="AQ109" s="43">
        <v>2277.6961886989475</v>
      </c>
      <c r="AR109" s="7">
        <v>39.802672144492341</v>
      </c>
      <c r="AS109" s="7">
        <v>16.237911157739237</v>
      </c>
      <c r="AU109" s="45">
        <v>116</v>
      </c>
      <c r="AV109" s="44">
        <f t="shared" si="8"/>
        <v>48.333333333333336</v>
      </c>
      <c r="AW109" s="7">
        <v>731.99383056030433</v>
      </c>
      <c r="AX109" s="7">
        <v>1013.7546338957757</v>
      </c>
      <c r="AY109" s="7">
        <v>614.11679606261043</v>
      </c>
      <c r="AZ109" s="43">
        <v>2359.6224011950453</v>
      </c>
      <c r="BA109" s="7">
        <v>44.886731452517182</v>
      </c>
      <c r="BB109" s="7">
        <v>18.162336282684752</v>
      </c>
      <c r="BD109" s="7">
        <v>1002.6803624123902</v>
      </c>
      <c r="BE109" s="7">
        <v>1012.3300300357273</v>
      </c>
      <c r="BF109" s="7">
        <v>612.0844521605635</v>
      </c>
      <c r="BG109" s="43">
        <v>2627.2413752233842</v>
      </c>
      <c r="BH109" s="7">
        <v>47.971761391193546</v>
      </c>
      <c r="BI109" s="7">
        <v>19.58618516851314</v>
      </c>
      <c r="BK109" s="7">
        <v>1278.8495157433611</v>
      </c>
      <c r="BL109" s="7">
        <v>1011.3064065287218</v>
      </c>
      <c r="BM109" s="7">
        <v>609.91481028914336</v>
      </c>
      <c r="BN109" s="43">
        <v>2900.0180755316924</v>
      </c>
      <c r="BO109" s="7">
        <v>50.297772683948466</v>
      </c>
      <c r="BP109" s="7">
        <v>20.657513133753188</v>
      </c>
      <c r="BR109" s="45">
        <v>116</v>
      </c>
      <c r="BS109" s="44">
        <f t="shared" si="9"/>
        <v>48.333333333333336</v>
      </c>
      <c r="BT109" s="7">
        <v>995.11513279476219</v>
      </c>
      <c r="BU109" s="7">
        <v>1266.798844165538</v>
      </c>
      <c r="BV109" s="7">
        <v>614.11679606261043</v>
      </c>
      <c r="BW109" s="43">
        <v>2876.1520146638613</v>
      </c>
      <c r="BX109" s="7">
        <v>54.449927157309332</v>
      </c>
      <c r="BY109" s="7">
        <v>22.46349092715646</v>
      </c>
      <c r="CA109" s="7">
        <v>1400.728186162929</v>
      </c>
      <c r="CB109" s="7">
        <v>1265.2795078475988</v>
      </c>
      <c r="CC109" s="7">
        <v>612.0844521605635</v>
      </c>
      <c r="CD109" s="43">
        <v>3278.0808562119828</v>
      </c>
      <c r="CE109" s="7">
        <v>59.912287529531646</v>
      </c>
      <c r="CF109" s="7">
        <v>24.402567200725763</v>
      </c>
      <c r="CH109" s="7">
        <v>1785.890941741286</v>
      </c>
      <c r="CI109" s="7">
        <v>1264.0619324617007</v>
      </c>
      <c r="CJ109" s="7">
        <v>609.91481028914336</v>
      </c>
      <c r="CK109" s="43">
        <v>3659.646885995202</v>
      </c>
      <c r="CL109" s="7">
        <v>63.9968443335557</v>
      </c>
      <c r="CM109" s="7">
        <v>26.224595672400163</v>
      </c>
      <c r="CO109" s="45">
        <v>116</v>
      </c>
      <c r="CP109" s="44">
        <f t="shared" si="10"/>
        <v>48.333333333333336</v>
      </c>
      <c r="CQ109" s="7">
        <v>1090.0134896514696</v>
      </c>
      <c r="CR109" s="7">
        <v>1520.4750436788199</v>
      </c>
      <c r="CS109" s="7">
        <v>614.11679606261043</v>
      </c>
      <c r="CT109" s="43">
        <v>3224.5677001751637</v>
      </c>
      <c r="CU109" s="7">
        <v>60.847903536467498</v>
      </c>
      <c r="CV109" s="7">
        <v>24.744964559292963</v>
      </c>
      <c r="CX109" s="7">
        <v>1563.4430757294876</v>
      </c>
      <c r="CY109" s="7">
        <v>1518.4430270841042</v>
      </c>
      <c r="CZ109" s="7">
        <v>612.0844521605635</v>
      </c>
      <c r="DA109" s="43">
        <v>3693.5246972646964</v>
      </c>
      <c r="DB109" s="7">
        <v>66.892563506372113</v>
      </c>
      <c r="DC109" s="7">
        <v>27.424296549182955</v>
      </c>
      <c r="DE109" s="7">
        <v>2017.4991611834532</v>
      </c>
      <c r="DF109" s="7">
        <v>1516.5196471543613</v>
      </c>
      <c r="DG109" s="7">
        <v>609.91481028914336</v>
      </c>
      <c r="DH109" s="43">
        <v>4144.1848655865779</v>
      </c>
      <c r="DI109" s="7">
        <v>71.936062136880977</v>
      </c>
      <c r="DJ109" s="7">
        <v>29.229824233501134</v>
      </c>
      <c r="DL109" s="45">
        <v>116</v>
      </c>
      <c r="DM109" s="44">
        <f t="shared" si="11"/>
        <v>48.333333333333336</v>
      </c>
      <c r="DN109" s="7">
        <v>1185.2520641752349</v>
      </c>
      <c r="DO109" s="7">
        <v>1773.8359995303551</v>
      </c>
      <c r="DP109" s="7">
        <v>614.11679606261043</v>
      </c>
      <c r="DQ109" s="43">
        <v>3572.6090396071504</v>
      </c>
      <c r="DR109" s="7">
        <v>67.121557479352077</v>
      </c>
      <c r="DS109" s="7">
        <v>27.290643155878797</v>
      </c>
      <c r="DU109" s="7">
        <v>1725.7506409979069</v>
      </c>
      <c r="DV109" s="7">
        <v>1771.5289018385115</v>
      </c>
      <c r="DW109" s="7">
        <v>612.0844521605635</v>
      </c>
      <c r="DX109" s="43">
        <v>4109.5627721562714</v>
      </c>
      <c r="DY109" s="7">
        <v>74.033378581825119</v>
      </c>
      <c r="DZ109" s="7">
        <v>30.152562818174612</v>
      </c>
      <c r="EB109" s="7">
        <v>2249.3167140686664</v>
      </c>
      <c r="EC109" s="7">
        <v>1769.5343733757295</v>
      </c>
      <c r="ED109" s="7">
        <v>609.91481028914336</v>
      </c>
      <c r="EE109" s="43">
        <v>4628.3790702390088</v>
      </c>
      <c r="EF109" s="7">
        <v>79.661756783364325</v>
      </c>
      <c r="EG109" s="7">
        <v>32.44438651193181</v>
      </c>
    </row>
    <row r="110" spans="1:137" x14ac:dyDescent="0.25">
      <c r="A110" s="45">
        <v>117</v>
      </c>
      <c r="B110" s="44">
        <f t="shared" si="6"/>
        <v>48.75</v>
      </c>
      <c r="C110" s="7">
        <v>377.15411996089415</v>
      </c>
      <c r="D110" s="7">
        <v>510.90029306514612</v>
      </c>
      <c r="E110" s="7">
        <v>619.36963979402617</v>
      </c>
      <c r="F110" s="43">
        <v>1507.4746685129792</v>
      </c>
      <c r="G110" s="7">
        <v>29.259190915266501</v>
      </c>
      <c r="H110" s="7">
        <v>11.810765362038264</v>
      </c>
      <c r="J110" s="7">
        <v>445.10874088568914</v>
      </c>
      <c r="K110" s="7">
        <v>510.30980426960087</v>
      </c>
      <c r="L110" s="7">
        <v>617.261003607014</v>
      </c>
      <c r="M110" s="43">
        <v>1572.7059420504308</v>
      </c>
      <c r="N110" s="7">
        <v>28.917593722526703</v>
      </c>
      <c r="O110" s="7">
        <v>11.672686154099502</v>
      </c>
      <c r="Q110" s="7">
        <v>543.9819432069271</v>
      </c>
      <c r="R110" s="7">
        <v>509.64640939757498</v>
      </c>
      <c r="S110" s="7">
        <v>615.00510712410414</v>
      </c>
      <c r="T110" s="43">
        <v>1668.5753185288754</v>
      </c>
      <c r="U110" s="7">
        <v>28.960734883896038</v>
      </c>
      <c r="V110" s="7">
        <v>11.70533504966788</v>
      </c>
      <c r="X110" s="45">
        <v>117</v>
      </c>
      <c r="Y110" s="44">
        <f t="shared" si="7"/>
        <v>48.75</v>
      </c>
      <c r="Z110" s="7">
        <v>557.1859157375518</v>
      </c>
      <c r="AA110" s="7">
        <v>766.66977926386392</v>
      </c>
      <c r="AB110" s="7">
        <v>619.36963979402617</v>
      </c>
      <c r="AC110" s="43">
        <v>1942.9121338818206</v>
      </c>
      <c r="AD110" s="7">
        <v>36.773638651595753</v>
      </c>
      <c r="AE110" s="7">
        <v>15.260083879308242</v>
      </c>
      <c r="AG110" s="7">
        <v>724.82141034978054</v>
      </c>
      <c r="AH110" s="7">
        <v>765.47744349689083</v>
      </c>
      <c r="AI110" s="7">
        <v>617.51072027933628</v>
      </c>
      <c r="AJ110" s="43">
        <v>2107.5635500565054</v>
      </c>
      <c r="AK110" s="7">
        <v>37.45986167126803</v>
      </c>
      <c r="AL110" s="7">
        <v>15.230850562081896</v>
      </c>
      <c r="AN110" s="7">
        <v>916.13775524949688</v>
      </c>
      <c r="AO110" s="7">
        <v>764.53618328423897</v>
      </c>
      <c r="AP110" s="7">
        <v>615.00510712410414</v>
      </c>
      <c r="AQ110" s="43">
        <v>2295.2902949583981</v>
      </c>
      <c r="AR110" s="7">
        <v>39.395381095608023</v>
      </c>
      <c r="AS110" s="7">
        <v>16.07120717427205</v>
      </c>
      <c r="AU110" s="45">
        <v>117</v>
      </c>
      <c r="AV110" s="44">
        <f t="shared" si="8"/>
        <v>48.75</v>
      </c>
      <c r="AW110" s="7">
        <v>737.329722210559</v>
      </c>
      <c r="AX110" s="7">
        <v>1022.2221105335441</v>
      </c>
      <c r="AY110" s="7">
        <v>619.36963979402617</v>
      </c>
      <c r="AZ110" s="43">
        <v>2378.6713776245324</v>
      </c>
      <c r="BA110" s="7">
        <v>44.631582714262862</v>
      </c>
      <c r="BB110" s="7">
        <v>18.055781751631272</v>
      </c>
      <c r="BD110" s="7">
        <v>1009.7071375173168</v>
      </c>
      <c r="BE110" s="7">
        <v>1020.7679617089743</v>
      </c>
      <c r="BF110" s="7">
        <v>617.261003607014</v>
      </c>
      <c r="BG110" s="43">
        <v>2647.8840219821464</v>
      </c>
      <c r="BH110" s="7">
        <v>47.586075620816274</v>
      </c>
      <c r="BI110" s="7">
        <v>19.430629918684794</v>
      </c>
      <c r="BK110" s="7">
        <v>1287.5958274495499</v>
      </c>
      <c r="BL110" s="7">
        <v>1019.7190027320028</v>
      </c>
      <c r="BM110" s="7">
        <v>615.00510712410414</v>
      </c>
      <c r="BN110" s="43">
        <v>2922.2654095911348</v>
      </c>
      <c r="BO110" s="7">
        <v>49.761460180591079</v>
      </c>
      <c r="BP110" s="7">
        <v>20.439753889677458</v>
      </c>
      <c r="BR110" s="45">
        <v>117</v>
      </c>
      <c r="BS110" s="44">
        <f t="shared" si="9"/>
        <v>48.75</v>
      </c>
      <c r="BT110" s="7">
        <v>1002.3245502536139</v>
      </c>
      <c r="BU110" s="7">
        <v>1277.3781343527378</v>
      </c>
      <c r="BV110" s="7">
        <v>619.36963979402617</v>
      </c>
      <c r="BW110" s="43">
        <v>2899.1935028523994</v>
      </c>
      <c r="BX110" s="7">
        <v>54.118081241811986</v>
      </c>
      <c r="BY110" s="7">
        <v>22.330475485381125</v>
      </c>
      <c r="CA110" s="7">
        <v>1410.6381822163503</v>
      </c>
      <c r="CB110" s="7">
        <v>1275.8244660472537</v>
      </c>
      <c r="CC110" s="7">
        <v>617.261003607014</v>
      </c>
      <c r="CD110" s="43">
        <v>3303.7101098363391</v>
      </c>
      <c r="CE110" s="7">
        <v>59.418212055983197</v>
      </c>
      <c r="CF110" s="7">
        <v>24.200601937797284</v>
      </c>
      <c r="CH110" s="7">
        <v>1798.3153077614097</v>
      </c>
      <c r="CI110" s="7">
        <v>1274.5752540035076</v>
      </c>
      <c r="CJ110" s="7">
        <v>615.00510712410414</v>
      </c>
      <c r="CK110" s="43">
        <v>3687.6733141795817</v>
      </c>
      <c r="CL110" s="7">
        <v>63.32568620142267</v>
      </c>
      <c r="CM110" s="7">
        <v>25.951069905103068</v>
      </c>
      <c r="CO110" s="45">
        <v>117</v>
      </c>
      <c r="CP110" s="44">
        <f t="shared" si="10"/>
        <v>48.75</v>
      </c>
      <c r="CQ110" s="7">
        <v>1097.79598934613</v>
      </c>
      <c r="CR110" s="7">
        <v>1533.1715189574006</v>
      </c>
      <c r="CS110" s="7">
        <v>619.36963979402617</v>
      </c>
      <c r="CT110" s="43">
        <v>3250.299937029893</v>
      </c>
      <c r="CU110" s="7">
        <v>60.458649563455864</v>
      </c>
      <c r="CV110" s="7">
        <v>24.586208118320638</v>
      </c>
      <c r="CX110" s="7">
        <v>1574.3491041630728</v>
      </c>
      <c r="CY110" s="7">
        <v>1531.097515902778</v>
      </c>
      <c r="CZ110" s="7">
        <v>617.261003607014</v>
      </c>
      <c r="DA110" s="43">
        <v>3722.2595623411571</v>
      </c>
      <c r="DB110" s="7">
        <v>66.309344825930452</v>
      </c>
      <c r="DC110" s="7">
        <v>27.187576535123927</v>
      </c>
      <c r="DE110" s="7">
        <v>2031.350752731096</v>
      </c>
      <c r="DF110" s="7">
        <v>1529.1329173580996</v>
      </c>
      <c r="DG110" s="7">
        <v>615.00510712410414</v>
      </c>
      <c r="DH110" s="43">
        <v>4175.7441055904219</v>
      </c>
      <c r="DI110" s="7">
        <v>71.144112367544878</v>
      </c>
      <c r="DJ110" s="7">
        <v>28.905618888745131</v>
      </c>
      <c r="DL110" s="45">
        <v>117</v>
      </c>
      <c r="DM110" s="44">
        <f t="shared" si="11"/>
        <v>48.75</v>
      </c>
      <c r="DN110" s="7">
        <v>1193.6133661526467</v>
      </c>
      <c r="DO110" s="7">
        <v>1788.6485629649012</v>
      </c>
      <c r="DP110" s="7">
        <v>619.36963979402617</v>
      </c>
      <c r="DQ110" s="43">
        <v>3601.0288837028947</v>
      </c>
      <c r="DR110" s="7">
        <v>66.673856034146013</v>
      </c>
      <c r="DS110" s="7">
        <v>27.106384542411725</v>
      </c>
      <c r="DU110" s="7">
        <v>1737.6501021619983</v>
      </c>
      <c r="DV110" s="7">
        <v>1786.2937037856923</v>
      </c>
      <c r="DW110" s="7">
        <v>617.261003607014</v>
      </c>
      <c r="DX110" s="43">
        <v>4141.404805818539</v>
      </c>
      <c r="DY110" s="7">
        <v>73.363669465979712</v>
      </c>
      <c r="DZ110" s="7">
        <v>29.878304344479808</v>
      </c>
      <c r="EB110" s="7">
        <v>2264.5979164008886</v>
      </c>
      <c r="EC110" s="7">
        <v>1784.252579534492</v>
      </c>
      <c r="ED110" s="7">
        <v>615.00510712410414</v>
      </c>
      <c r="EE110" s="43">
        <v>4663.4645222704257</v>
      </c>
      <c r="EF110" s="7">
        <v>78.747577349626056</v>
      </c>
      <c r="EG110" s="7">
        <v>32.068840980418123</v>
      </c>
    </row>
    <row r="111" spans="1:137" x14ac:dyDescent="0.25">
      <c r="A111" s="45">
        <v>118</v>
      </c>
      <c r="B111" s="44">
        <f t="shared" si="6"/>
        <v>49.166666666666671</v>
      </c>
      <c r="C111" s="7">
        <v>380.04510938824319</v>
      </c>
      <c r="D111" s="7">
        <v>515.12951301971896</v>
      </c>
      <c r="E111" s="7">
        <v>624.62248352544191</v>
      </c>
      <c r="F111" s="43">
        <v>1519.8475251204381</v>
      </c>
      <c r="G111" s="7">
        <v>29.145665420143537</v>
      </c>
      <c r="H111" s="7">
        <v>11.762165399027477</v>
      </c>
      <c r="J111" s="7">
        <v>448.25493897380534</v>
      </c>
      <c r="K111" s="7">
        <v>514.52807231153361</v>
      </c>
      <c r="L111" s="7">
        <v>622.43755505346439</v>
      </c>
      <c r="M111" s="43">
        <v>1585.2463726929379</v>
      </c>
      <c r="N111" s="7">
        <v>28.725251603983633</v>
      </c>
      <c r="O111" s="7">
        <v>11.59319960399749</v>
      </c>
      <c r="Q111" s="7">
        <v>547.62722773078553</v>
      </c>
      <c r="R111" s="7">
        <v>513.84980076005547</v>
      </c>
      <c r="S111" s="7">
        <v>620.09540395906492</v>
      </c>
      <c r="T111" s="43">
        <v>1681.5133618646018</v>
      </c>
      <c r="U111" s="7">
        <v>28.685365489269323</v>
      </c>
      <c r="V111" s="7">
        <v>11.592726262722296</v>
      </c>
      <c r="X111" s="45">
        <v>118</v>
      </c>
      <c r="Y111" s="44">
        <f t="shared" si="7"/>
        <v>49.166666666666671</v>
      </c>
      <c r="Z111" s="7">
        <v>561.29791351753511</v>
      </c>
      <c r="AA111" s="7">
        <v>773.01992287800317</v>
      </c>
      <c r="AB111" s="7">
        <v>624.62248352544191</v>
      </c>
      <c r="AC111" s="43">
        <v>1958.6219402602726</v>
      </c>
      <c r="AD111" s="7">
        <v>36.588011842755293</v>
      </c>
      <c r="AE111" s="7">
        <v>15.185843546614532</v>
      </c>
      <c r="AG111" s="7">
        <v>729.80692520896355</v>
      </c>
      <c r="AH111" s="7">
        <v>771.80454462253601</v>
      </c>
      <c r="AI111" s="7">
        <v>622.69641085972944</v>
      </c>
      <c r="AJ111" s="43">
        <v>2124.0558254262214</v>
      </c>
      <c r="AK111" s="7">
        <v>37.141210257788423</v>
      </c>
      <c r="AL111" s="7">
        <v>15.100494981346039</v>
      </c>
      <c r="AN111" s="7">
        <v>922.33813098030191</v>
      </c>
      <c r="AO111" s="7">
        <v>770.84083584338123</v>
      </c>
      <c r="AP111" s="7">
        <v>620.09540395906492</v>
      </c>
      <c r="AQ111" s="43">
        <v>2312.8844012178488</v>
      </c>
      <c r="AR111" s="7">
        <v>38.988090046723705</v>
      </c>
      <c r="AS111" s="7">
        <v>15.90450319080486</v>
      </c>
      <c r="AU111" s="45">
        <v>118</v>
      </c>
      <c r="AV111" s="44">
        <f t="shared" si="8"/>
        <v>49.166666666666671</v>
      </c>
      <c r="AW111" s="7">
        <v>742.66561386081378</v>
      </c>
      <c r="AX111" s="7">
        <v>1030.6895871713127</v>
      </c>
      <c r="AY111" s="7">
        <v>624.62248352544191</v>
      </c>
      <c r="AZ111" s="43">
        <v>2397.7203540540186</v>
      </c>
      <c r="BA111" s="7">
        <v>44.376433976008542</v>
      </c>
      <c r="BB111" s="7">
        <v>17.949227220577789</v>
      </c>
      <c r="BD111" s="7">
        <v>1016.7339126222432</v>
      </c>
      <c r="BE111" s="7">
        <v>1029.2058933822213</v>
      </c>
      <c r="BF111" s="7">
        <v>622.43755505346439</v>
      </c>
      <c r="BG111" s="43">
        <v>2668.5266687409085</v>
      </c>
      <c r="BH111" s="7">
        <v>47.200389850439009</v>
      </c>
      <c r="BI111" s="7">
        <v>19.275074668856451</v>
      </c>
      <c r="BK111" s="7">
        <v>1296.342139155739</v>
      </c>
      <c r="BL111" s="7">
        <v>1028.1315989352838</v>
      </c>
      <c r="BM111" s="7">
        <v>620.09540395906492</v>
      </c>
      <c r="BN111" s="43">
        <v>2944.5127436505768</v>
      </c>
      <c r="BO111" s="7">
        <v>49.225147677233693</v>
      </c>
      <c r="BP111" s="7">
        <v>20.221994645601729</v>
      </c>
      <c r="BR111" s="45">
        <v>118</v>
      </c>
      <c r="BS111" s="44">
        <f t="shared" si="9"/>
        <v>49.166666666666671</v>
      </c>
      <c r="BT111" s="7">
        <v>1009.5339677124656</v>
      </c>
      <c r="BU111" s="7">
        <v>1287.9574245399374</v>
      </c>
      <c r="BV111" s="7">
        <v>624.62248352544191</v>
      </c>
      <c r="BW111" s="43">
        <v>2922.2349910409366</v>
      </c>
      <c r="BX111" s="7">
        <v>53.786235326314639</v>
      </c>
      <c r="BY111" s="7">
        <v>22.197460043605794</v>
      </c>
      <c r="CA111" s="7">
        <v>1420.5481782697716</v>
      </c>
      <c r="CB111" s="7">
        <v>1286.3694242469082</v>
      </c>
      <c r="CC111" s="7">
        <v>622.43755505346439</v>
      </c>
      <c r="CD111" s="43">
        <v>3329.3393634606955</v>
      </c>
      <c r="CE111" s="7">
        <v>58.924136582434741</v>
      </c>
      <c r="CF111" s="7">
        <v>23.998636674868806</v>
      </c>
      <c r="CH111" s="7">
        <v>1810.7396737815334</v>
      </c>
      <c r="CI111" s="7">
        <v>1285.0885755453144</v>
      </c>
      <c r="CJ111" s="7">
        <v>620.09540395906492</v>
      </c>
      <c r="CK111" s="43">
        <v>3715.6997423639618</v>
      </c>
      <c r="CL111" s="7">
        <v>62.654528069289626</v>
      </c>
      <c r="CM111" s="7">
        <v>25.677544137805981</v>
      </c>
      <c r="CO111" s="45">
        <v>118</v>
      </c>
      <c r="CP111" s="44">
        <f t="shared" si="10"/>
        <v>49.166666666666671</v>
      </c>
      <c r="CQ111" s="7">
        <v>1105.5784890407904</v>
      </c>
      <c r="CR111" s="7">
        <v>1545.8679942359809</v>
      </c>
      <c r="CS111" s="7">
        <v>624.62248352544191</v>
      </c>
      <c r="CT111" s="43">
        <v>3276.0321738846214</v>
      </c>
      <c r="CU111" s="7">
        <v>60.06939559044423</v>
      </c>
      <c r="CV111" s="7">
        <v>24.427451677348316</v>
      </c>
      <c r="CX111" s="7">
        <v>1585.2551325966579</v>
      </c>
      <c r="CY111" s="7">
        <v>1543.7520047214521</v>
      </c>
      <c r="CZ111" s="7">
        <v>622.43755505346439</v>
      </c>
      <c r="DA111" s="43">
        <v>3750.9944274176178</v>
      </c>
      <c r="DB111" s="7">
        <v>65.726126145488792</v>
      </c>
      <c r="DC111" s="7">
        <v>26.950856521064903</v>
      </c>
      <c r="DE111" s="7">
        <v>2045.2023442787386</v>
      </c>
      <c r="DF111" s="7">
        <v>1541.7461875618376</v>
      </c>
      <c r="DG111" s="7">
        <v>620.09540395906492</v>
      </c>
      <c r="DH111" s="43">
        <v>4207.303345594265</v>
      </c>
      <c r="DI111" s="7">
        <v>70.352162598208778</v>
      </c>
      <c r="DJ111" s="7">
        <v>28.581413543989122</v>
      </c>
      <c r="DL111" s="45">
        <v>118</v>
      </c>
      <c r="DM111" s="44">
        <f t="shared" si="11"/>
        <v>49.166666666666671</v>
      </c>
      <c r="DN111" s="7">
        <v>1201.9746681300583</v>
      </c>
      <c r="DO111" s="7">
        <v>1803.4611263994473</v>
      </c>
      <c r="DP111" s="7">
        <v>624.62248352544191</v>
      </c>
      <c r="DQ111" s="43">
        <v>3629.4487277986382</v>
      </c>
      <c r="DR111" s="7">
        <v>66.22615458893992</v>
      </c>
      <c r="DS111" s="7">
        <v>26.922125928944652</v>
      </c>
      <c r="DU111" s="7">
        <v>1749.54956332609</v>
      </c>
      <c r="DV111" s="7">
        <v>1801.0585057328731</v>
      </c>
      <c r="DW111" s="7">
        <v>622.43755505346439</v>
      </c>
      <c r="DX111" s="43">
        <v>4173.2468394808056</v>
      </c>
      <c r="DY111" s="7">
        <v>72.69396035013429</v>
      </c>
      <c r="DZ111" s="7">
        <v>29.604045870785001</v>
      </c>
      <c r="EB111" s="7">
        <v>2279.8791187331103</v>
      </c>
      <c r="EC111" s="7">
        <v>1798.9707856932548</v>
      </c>
      <c r="ED111" s="7">
        <v>620.09540395906492</v>
      </c>
      <c r="EE111" s="43">
        <v>4698.5499743018427</v>
      </c>
      <c r="EF111" s="7">
        <v>77.833397915887787</v>
      </c>
      <c r="EG111" s="7">
        <v>31.693295448904436</v>
      </c>
    </row>
    <row r="112" spans="1:137" x14ac:dyDescent="0.25">
      <c r="A112" s="45">
        <v>119</v>
      </c>
      <c r="B112" s="44">
        <f t="shared" si="6"/>
        <v>49.583333333333336</v>
      </c>
      <c r="C112" s="7">
        <v>382.93609881559223</v>
      </c>
      <c r="D112" s="7">
        <v>519.35873297429168</v>
      </c>
      <c r="E112" s="7">
        <v>629.87532725685764</v>
      </c>
      <c r="F112" s="43">
        <v>1532.2203817278971</v>
      </c>
      <c r="G112" s="7">
        <v>29.032139925020573</v>
      </c>
      <c r="H112" s="7">
        <v>11.71356543601669</v>
      </c>
      <c r="J112" s="7">
        <v>451.40113706192159</v>
      </c>
      <c r="K112" s="7">
        <v>518.74634035346639</v>
      </c>
      <c r="L112" s="7">
        <v>627.61410649991478</v>
      </c>
      <c r="M112" s="43">
        <v>1597.786803335445</v>
      </c>
      <c r="N112" s="7">
        <v>28.532909485440562</v>
      </c>
      <c r="O112" s="7">
        <v>11.513713053895479</v>
      </c>
      <c r="Q112" s="7">
        <v>551.27251225464397</v>
      </c>
      <c r="R112" s="7">
        <v>518.05319212253596</v>
      </c>
      <c r="S112" s="7">
        <v>625.18570079402571</v>
      </c>
      <c r="T112" s="43">
        <v>1694.4514052003283</v>
      </c>
      <c r="U112" s="7">
        <v>28.409996094642608</v>
      </c>
      <c r="V112" s="7">
        <v>11.48011747577671</v>
      </c>
      <c r="X112" s="45">
        <v>119</v>
      </c>
      <c r="Y112" s="44">
        <f t="shared" si="7"/>
        <v>49.583333333333336</v>
      </c>
      <c r="Z112" s="7">
        <v>565.40991129751842</v>
      </c>
      <c r="AA112" s="7">
        <v>779.37006649214231</v>
      </c>
      <c r="AB112" s="7">
        <v>629.87532725685764</v>
      </c>
      <c r="AC112" s="43">
        <v>1974.3317466387246</v>
      </c>
      <c r="AD112" s="7">
        <v>36.40238503391484</v>
      </c>
      <c r="AE112" s="7">
        <v>15.111603213920823</v>
      </c>
      <c r="AG112" s="7">
        <v>734.79244006814633</v>
      </c>
      <c r="AH112" s="7">
        <v>778.13164574818143</v>
      </c>
      <c r="AI112" s="7">
        <v>627.8821014401226</v>
      </c>
      <c r="AJ112" s="43">
        <v>2140.5481007959374</v>
      </c>
      <c r="AK112" s="7">
        <v>36.822558844308809</v>
      </c>
      <c r="AL112" s="7">
        <v>14.970139400610181</v>
      </c>
      <c r="AN112" s="7">
        <v>928.53850671110683</v>
      </c>
      <c r="AO112" s="7">
        <v>777.14548840252348</v>
      </c>
      <c r="AP112" s="7">
        <v>625.18570079402571</v>
      </c>
      <c r="AQ112" s="43">
        <v>2330.478507477299</v>
      </c>
      <c r="AR112" s="7">
        <v>38.580798997839381</v>
      </c>
      <c r="AS112" s="7">
        <v>15.737799207337673</v>
      </c>
      <c r="AU112" s="45">
        <v>119</v>
      </c>
      <c r="AV112" s="44">
        <f t="shared" si="8"/>
        <v>49.583333333333336</v>
      </c>
      <c r="AW112" s="7">
        <v>748.00150551106844</v>
      </c>
      <c r="AX112" s="7">
        <v>1039.1570638090811</v>
      </c>
      <c r="AY112" s="7">
        <v>629.87532725685764</v>
      </c>
      <c r="AZ112" s="43">
        <v>2416.7693304835047</v>
      </c>
      <c r="BA112" s="7">
        <v>44.121285237754222</v>
      </c>
      <c r="BB112" s="7">
        <v>17.842672689524314</v>
      </c>
      <c r="BD112" s="7">
        <v>1023.7606877271699</v>
      </c>
      <c r="BE112" s="7">
        <v>1037.6438250554684</v>
      </c>
      <c r="BF112" s="7">
        <v>627.61410649991478</v>
      </c>
      <c r="BG112" s="43">
        <v>2689.1693154996706</v>
      </c>
      <c r="BH112" s="7">
        <v>46.814704080061738</v>
      </c>
      <c r="BI112" s="7">
        <v>19.119519419028105</v>
      </c>
      <c r="BK112" s="7">
        <v>1305.0884508619279</v>
      </c>
      <c r="BL112" s="7">
        <v>1036.5441951385646</v>
      </c>
      <c r="BM112" s="7">
        <v>625.18570079402571</v>
      </c>
      <c r="BN112" s="43">
        <v>2966.7600777100192</v>
      </c>
      <c r="BO112" s="7">
        <v>48.688835173876306</v>
      </c>
      <c r="BP112" s="7">
        <v>20.004235401526</v>
      </c>
      <c r="BR112" s="45">
        <v>119</v>
      </c>
      <c r="BS112" s="44">
        <f t="shared" si="9"/>
        <v>49.583333333333336</v>
      </c>
      <c r="BT112" s="7">
        <v>1016.7433851713172</v>
      </c>
      <c r="BU112" s="7">
        <v>1298.5367147271372</v>
      </c>
      <c r="BV112" s="7">
        <v>629.87532725685764</v>
      </c>
      <c r="BW112" s="43">
        <v>2945.2764792294738</v>
      </c>
      <c r="BX112" s="7">
        <v>53.454389410817292</v>
      </c>
      <c r="BY112" s="7">
        <v>22.064444601830459</v>
      </c>
      <c r="CA112" s="7">
        <v>1430.4581743231934</v>
      </c>
      <c r="CB112" s="7">
        <v>1296.9143824465627</v>
      </c>
      <c r="CC112" s="7">
        <v>627.61410649991478</v>
      </c>
      <c r="CD112" s="43">
        <v>3354.9686170850518</v>
      </c>
      <c r="CE112" s="7">
        <v>58.430061108886292</v>
      </c>
      <c r="CF112" s="7">
        <v>23.796671411940327</v>
      </c>
      <c r="CH112" s="7">
        <v>1823.1640398016571</v>
      </c>
      <c r="CI112" s="7">
        <v>1295.6018970871212</v>
      </c>
      <c r="CJ112" s="7">
        <v>625.18570079402571</v>
      </c>
      <c r="CK112" s="43">
        <v>3743.7261705483415</v>
      </c>
      <c r="CL112" s="7">
        <v>61.983369937156596</v>
      </c>
      <c r="CM112" s="7">
        <v>25.404018370508886</v>
      </c>
      <c r="CO112" s="45">
        <v>119</v>
      </c>
      <c r="CP112" s="44">
        <f t="shared" si="10"/>
        <v>49.583333333333336</v>
      </c>
      <c r="CQ112" s="7">
        <v>1113.3609887354507</v>
      </c>
      <c r="CR112" s="7">
        <v>1558.5644695145616</v>
      </c>
      <c r="CS112" s="7">
        <v>629.87532725685764</v>
      </c>
      <c r="CT112" s="43">
        <v>3301.7644107393508</v>
      </c>
      <c r="CU112" s="7">
        <v>59.680141617432596</v>
      </c>
      <c r="CV112" s="7">
        <v>24.26869523637599</v>
      </c>
      <c r="CX112" s="7">
        <v>1596.161161030243</v>
      </c>
      <c r="CY112" s="7">
        <v>1556.4064935401261</v>
      </c>
      <c r="CZ112" s="7">
        <v>627.61410649991478</v>
      </c>
      <c r="DA112" s="43">
        <v>3779.7292924940784</v>
      </c>
      <c r="DB112" s="7">
        <v>65.142907465047145</v>
      </c>
      <c r="DC112" s="7">
        <v>26.714136507005879</v>
      </c>
      <c r="DE112" s="7">
        <v>2059.0539358263813</v>
      </c>
      <c r="DF112" s="7">
        <v>1554.3594577655756</v>
      </c>
      <c r="DG112" s="7">
        <v>625.18570079402571</v>
      </c>
      <c r="DH112" s="43">
        <v>4238.8625855981081</v>
      </c>
      <c r="DI112" s="7">
        <v>69.560212828872665</v>
      </c>
      <c r="DJ112" s="7">
        <v>28.257208199233112</v>
      </c>
      <c r="DL112" s="45">
        <v>119</v>
      </c>
      <c r="DM112" s="44">
        <f t="shared" si="11"/>
        <v>49.583333333333336</v>
      </c>
      <c r="DN112" s="7">
        <v>1210.3359701074698</v>
      </c>
      <c r="DO112" s="7">
        <v>1818.2736898339931</v>
      </c>
      <c r="DP112" s="7">
        <v>629.87532725685764</v>
      </c>
      <c r="DQ112" s="43">
        <v>3657.8685718943816</v>
      </c>
      <c r="DR112" s="7">
        <v>65.778453143733856</v>
      </c>
      <c r="DS112" s="7">
        <v>26.73786731547758</v>
      </c>
      <c r="DU112" s="7">
        <v>1761.4490244901815</v>
      </c>
      <c r="DV112" s="7">
        <v>1815.8233076800539</v>
      </c>
      <c r="DW112" s="7">
        <v>627.61410649991478</v>
      </c>
      <c r="DX112" s="43">
        <v>4205.0888731430732</v>
      </c>
      <c r="DY112" s="7">
        <v>72.024251234288883</v>
      </c>
      <c r="DZ112" s="7">
        <v>29.329787397090193</v>
      </c>
      <c r="EB112" s="7">
        <v>2295.160321065332</v>
      </c>
      <c r="EC112" s="7">
        <v>1813.6889918520174</v>
      </c>
      <c r="ED112" s="7">
        <v>625.18570079402571</v>
      </c>
      <c r="EE112" s="43">
        <v>4733.6354263332605</v>
      </c>
      <c r="EF112" s="7">
        <v>76.919218482149518</v>
      </c>
      <c r="EG112" s="7">
        <v>31.317749917390749</v>
      </c>
    </row>
    <row r="113" spans="1:137" x14ac:dyDescent="0.25">
      <c r="A113" s="45">
        <v>120</v>
      </c>
      <c r="B113" s="44">
        <f t="shared" si="6"/>
        <v>50</v>
      </c>
      <c r="C113" s="7">
        <v>385.82708824294127</v>
      </c>
      <c r="D113" s="7">
        <v>523.58795292886441</v>
      </c>
      <c r="E113" s="7">
        <v>635.12817098827327</v>
      </c>
      <c r="F113" s="43">
        <v>1544.5932383353561</v>
      </c>
      <c r="G113" s="7">
        <v>28.918614429897609</v>
      </c>
      <c r="H113" s="7">
        <v>11.664965473005903</v>
      </c>
      <c r="J113" s="7">
        <v>454.54733515003778</v>
      </c>
      <c r="K113" s="7">
        <v>522.9646083953993</v>
      </c>
      <c r="L113" s="7">
        <v>632.79065794636529</v>
      </c>
      <c r="M113" s="43">
        <v>1610.3272339779521</v>
      </c>
      <c r="N113" s="7">
        <v>28.340567366897496</v>
      </c>
      <c r="O113" s="7">
        <v>11.434226503793468</v>
      </c>
      <c r="Q113" s="7">
        <v>554.91779677850241</v>
      </c>
      <c r="R113" s="7">
        <v>522.25658348501645</v>
      </c>
      <c r="S113" s="7">
        <v>630.27599762898649</v>
      </c>
      <c r="T113" s="43">
        <v>1707.3894485360547</v>
      </c>
      <c r="U113" s="7">
        <v>28.134626700015893</v>
      </c>
      <c r="V113" s="7">
        <v>11.367508688831126</v>
      </c>
      <c r="X113" s="45">
        <v>120</v>
      </c>
      <c r="Y113" s="44">
        <f t="shared" si="7"/>
        <v>50</v>
      </c>
      <c r="Z113" s="7">
        <v>569.52190907750173</v>
      </c>
      <c r="AA113" s="7">
        <v>785.72021010628157</v>
      </c>
      <c r="AB113" s="7">
        <v>635.12817098827327</v>
      </c>
      <c r="AC113" s="43">
        <v>1990.0415530171767</v>
      </c>
      <c r="AD113" s="7">
        <v>36.216758225074386</v>
      </c>
      <c r="AE113" s="7">
        <v>15.037362881227113</v>
      </c>
      <c r="AG113" s="7">
        <v>739.77795492732912</v>
      </c>
      <c r="AH113" s="7">
        <v>784.45874687382684</v>
      </c>
      <c r="AI113" s="7">
        <v>633.06779202051575</v>
      </c>
      <c r="AJ113" s="43">
        <v>2157.0403761656535</v>
      </c>
      <c r="AK113" s="7">
        <v>36.503907430829194</v>
      </c>
      <c r="AL113" s="7">
        <v>14.839783819874324</v>
      </c>
      <c r="AN113" s="7">
        <v>934.73888244191187</v>
      </c>
      <c r="AO113" s="7">
        <v>783.45014096166574</v>
      </c>
      <c r="AP113" s="7">
        <v>630.27599762898649</v>
      </c>
      <c r="AQ113" s="43">
        <v>2348.0726137367496</v>
      </c>
      <c r="AR113" s="7">
        <v>38.173507948955063</v>
      </c>
      <c r="AS113" s="7">
        <v>15.571095223870486</v>
      </c>
      <c r="AU113" s="45">
        <v>120</v>
      </c>
      <c r="AV113" s="44">
        <f t="shared" si="8"/>
        <v>50</v>
      </c>
      <c r="AW113" s="7">
        <v>753.33739716132311</v>
      </c>
      <c r="AX113" s="7">
        <v>1047.6245404468498</v>
      </c>
      <c r="AY113" s="7">
        <v>635.12817098827327</v>
      </c>
      <c r="AZ113" s="43">
        <v>2435.8183069129909</v>
      </c>
      <c r="BA113" s="7">
        <v>43.866136499499902</v>
      </c>
      <c r="BB113" s="7">
        <v>17.736118158470831</v>
      </c>
      <c r="BD113" s="7">
        <v>1030.7874628320963</v>
      </c>
      <c r="BE113" s="7">
        <v>1046.0817567287154</v>
      </c>
      <c r="BF113" s="7">
        <v>632.79065794636529</v>
      </c>
      <c r="BG113" s="43">
        <v>2709.8119622584327</v>
      </c>
      <c r="BH113" s="7">
        <v>46.429018309684466</v>
      </c>
      <c r="BI113" s="7">
        <v>18.963964169199759</v>
      </c>
      <c r="BK113" s="7">
        <v>1313.834762568117</v>
      </c>
      <c r="BL113" s="7">
        <v>1044.9567913418457</v>
      </c>
      <c r="BM113" s="7">
        <v>630.27599762898649</v>
      </c>
      <c r="BN113" s="43">
        <v>2989.0074117694617</v>
      </c>
      <c r="BO113" s="7">
        <v>48.15252267051892</v>
      </c>
      <c r="BP113" s="7">
        <v>19.78647615745027</v>
      </c>
      <c r="BR113" s="45">
        <v>120</v>
      </c>
      <c r="BS113" s="44">
        <f t="shared" si="9"/>
        <v>50</v>
      </c>
      <c r="BT113" s="7">
        <v>1023.9528026301689</v>
      </c>
      <c r="BU113" s="7">
        <v>1309.1160049143368</v>
      </c>
      <c r="BV113" s="7">
        <v>635.12817098827327</v>
      </c>
      <c r="BW113" s="43">
        <v>2968.3179674180119</v>
      </c>
      <c r="BX113" s="7">
        <v>53.122543495319945</v>
      </c>
      <c r="BY113" s="7">
        <v>21.931429160055124</v>
      </c>
      <c r="CA113" s="7">
        <v>1440.3681703766147</v>
      </c>
      <c r="CB113" s="7">
        <v>1307.4593406462177</v>
      </c>
      <c r="CC113" s="7">
        <v>632.79065794636529</v>
      </c>
      <c r="CD113" s="43">
        <v>3380.5978707094082</v>
      </c>
      <c r="CE113" s="7">
        <v>57.935985635337843</v>
      </c>
      <c r="CF113" s="7">
        <v>23.594706149011849</v>
      </c>
      <c r="CH113" s="7">
        <v>1835.5884058217807</v>
      </c>
      <c r="CI113" s="7">
        <v>1306.115218628928</v>
      </c>
      <c r="CJ113" s="7">
        <v>630.27599762898649</v>
      </c>
      <c r="CK113" s="43">
        <v>3771.7525987327217</v>
      </c>
      <c r="CL113" s="7">
        <v>61.312211805023566</v>
      </c>
      <c r="CM113" s="7">
        <v>25.130492603211799</v>
      </c>
      <c r="CO113" s="45">
        <v>120</v>
      </c>
      <c r="CP113" s="44">
        <f t="shared" si="10"/>
        <v>50</v>
      </c>
      <c r="CQ113" s="7">
        <v>1121.1434884301111</v>
      </c>
      <c r="CR113" s="7">
        <v>1571.2609447931418</v>
      </c>
      <c r="CS113" s="7">
        <v>635.12817098827327</v>
      </c>
      <c r="CT113" s="43">
        <v>3327.4966475940791</v>
      </c>
      <c r="CU113" s="7">
        <v>59.290887644420962</v>
      </c>
      <c r="CV113" s="7">
        <v>24.109938795403664</v>
      </c>
      <c r="CX113" s="7">
        <v>1607.0671894638281</v>
      </c>
      <c r="CY113" s="7">
        <v>1569.0609823588002</v>
      </c>
      <c r="CZ113" s="7">
        <v>632.79065794636529</v>
      </c>
      <c r="DA113" s="43">
        <v>3808.4641575705382</v>
      </c>
      <c r="DB113" s="7">
        <v>64.559688784605484</v>
      </c>
      <c r="DC113" s="7">
        <v>26.477416492946855</v>
      </c>
      <c r="DE113" s="7">
        <v>2072.9055273740241</v>
      </c>
      <c r="DF113" s="7">
        <v>1566.9727279693138</v>
      </c>
      <c r="DG113" s="7">
        <v>630.27599762898649</v>
      </c>
      <c r="DH113" s="43">
        <v>4270.4218256019512</v>
      </c>
      <c r="DI113" s="7">
        <v>68.768263059536565</v>
      </c>
      <c r="DJ113" s="7">
        <v>27.93300285447711</v>
      </c>
      <c r="DL113" s="45">
        <v>120</v>
      </c>
      <c r="DM113" s="44">
        <f t="shared" si="11"/>
        <v>50</v>
      </c>
      <c r="DN113" s="7">
        <v>1218.6972720848814</v>
      </c>
      <c r="DO113" s="7">
        <v>1833.0862532685392</v>
      </c>
      <c r="DP113" s="7">
        <v>635.12817098827327</v>
      </c>
      <c r="DQ113" s="43">
        <v>3686.288415990125</v>
      </c>
      <c r="DR113" s="7">
        <v>65.330751698527763</v>
      </c>
      <c r="DS113" s="7">
        <v>26.553608702010507</v>
      </c>
      <c r="DU113" s="7">
        <v>1773.348485654273</v>
      </c>
      <c r="DV113" s="7">
        <v>1830.5881096272346</v>
      </c>
      <c r="DW113" s="7">
        <v>632.79065794636529</v>
      </c>
      <c r="DX113" s="43">
        <v>4236.9309068053408</v>
      </c>
      <c r="DY113" s="7">
        <v>71.354542118443462</v>
      </c>
      <c r="DZ113" s="7">
        <v>29.055528923395393</v>
      </c>
      <c r="EB113" s="7">
        <v>2310.4415233975542</v>
      </c>
      <c r="EC113" s="7">
        <v>1828.4071980107801</v>
      </c>
      <c r="ED113" s="7">
        <v>630.27599762898649</v>
      </c>
      <c r="EE113" s="43">
        <v>4768.7208783646774</v>
      </c>
      <c r="EF113" s="7">
        <v>76.005039048411248</v>
      </c>
      <c r="EG113" s="7">
        <v>30.942204385877062</v>
      </c>
    </row>
    <row r="114" spans="1:137" x14ac:dyDescent="0.25">
      <c r="A114" s="45">
        <v>121</v>
      </c>
      <c r="B114" s="44">
        <f t="shared" si="6"/>
        <v>50.416666666666671</v>
      </c>
      <c r="C114" s="7">
        <v>388.71807767029031</v>
      </c>
      <c r="D114" s="7">
        <v>527.81717288343725</v>
      </c>
      <c r="E114" s="7">
        <v>640.38101471968901</v>
      </c>
      <c r="F114" s="43">
        <v>1556.9660949428151</v>
      </c>
      <c r="G114" s="7">
        <v>28.805088934774645</v>
      </c>
      <c r="H114" s="7">
        <v>11.616365509995116</v>
      </c>
      <c r="J114" s="7">
        <v>457.69353323815403</v>
      </c>
      <c r="K114" s="7">
        <v>527.18287643733208</v>
      </c>
      <c r="L114" s="7">
        <v>637.96720939281568</v>
      </c>
      <c r="M114" s="43">
        <v>1622.8676646204594</v>
      </c>
      <c r="N114" s="7">
        <v>28.148225248354425</v>
      </c>
      <c r="O114" s="7">
        <v>11.354739953691455</v>
      </c>
      <c r="Q114" s="7">
        <v>558.56308130236084</v>
      </c>
      <c r="R114" s="7">
        <v>526.45997484749682</v>
      </c>
      <c r="S114" s="7">
        <v>635.36629446394738</v>
      </c>
      <c r="T114" s="43">
        <v>1720.3274918717811</v>
      </c>
      <c r="U114" s="7">
        <v>27.859257305389178</v>
      </c>
      <c r="V114" s="7">
        <v>11.25489990188554</v>
      </c>
      <c r="X114" s="45">
        <v>121</v>
      </c>
      <c r="Y114" s="44">
        <f t="shared" si="7"/>
        <v>50.416666666666671</v>
      </c>
      <c r="Z114" s="7">
        <v>573.63390685748504</v>
      </c>
      <c r="AA114" s="7">
        <v>792.07035372042083</v>
      </c>
      <c r="AB114" s="7">
        <v>640.38101471968901</v>
      </c>
      <c r="AC114" s="43">
        <v>2005.7513593956287</v>
      </c>
      <c r="AD114" s="7">
        <v>36.031131416233933</v>
      </c>
      <c r="AE114" s="7">
        <v>14.963122548533404</v>
      </c>
      <c r="AG114" s="7">
        <v>744.76346978651191</v>
      </c>
      <c r="AH114" s="7">
        <v>790.78584799947225</v>
      </c>
      <c r="AI114" s="7">
        <v>638.25348260090891</v>
      </c>
      <c r="AJ114" s="43">
        <v>2173.5326515353695</v>
      </c>
      <c r="AK114" s="7">
        <v>36.185256017349587</v>
      </c>
      <c r="AL114" s="7">
        <v>14.709428239138466</v>
      </c>
      <c r="AN114" s="7">
        <v>940.9392581727169</v>
      </c>
      <c r="AO114" s="7">
        <v>789.75479352080788</v>
      </c>
      <c r="AP114" s="7">
        <v>635.36629446394738</v>
      </c>
      <c r="AQ114" s="43">
        <v>2365.6667199962003</v>
      </c>
      <c r="AR114" s="7">
        <v>37.766216900070745</v>
      </c>
      <c r="AS114" s="7">
        <v>15.404391240403296</v>
      </c>
      <c r="AU114" s="45">
        <v>121</v>
      </c>
      <c r="AV114" s="44">
        <f t="shared" si="8"/>
        <v>50.416666666666671</v>
      </c>
      <c r="AW114" s="7">
        <v>758.67328881157778</v>
      </c>
      <c r="AX114" s="7">
        <v>1056.0920170846182</v>
      </c>
      <c r="AY114" s="7">
        <v>640.38101471968901</v>
      </c>
      <c r="AZ114" s="43">
        <v>2454.867283342478</v>
      </c>
      <c r="BA114" s="7">
        <v>43.610987761245582</v>
      </c>
      <c r="BB114" s="7">
        <v>17.629563627417355</v>
      </c>
      <c r="BD114" s="7">
        <v>1037.8142379370229</v>
      </c>
      <c r="BE114" s="7">
        <v>1054.5196884019624</v>
      </c>
      <c r="BF114" s="7">
        <v>637.96720939281568</v>
      </c>
      <c r="BG114" s="43">
        <v>2730.4546090171943</v>
      </c>
      <c r="BH114" s="7">
        <v>46.043332539307194</v>
      </c>
      <c r="BI114" s="7">
        <v>18.808408919371416</v>
      </c>
      <c r="BK114" s="7">
        <v>1322.5810742743058</v>
      </c>
      <c r="BL114" s="7">
        <v>1053.3693875451268</v>
      </c>
      <c r="BM114" s="7">
        <v>635.36629446394738</v>
      </c>
      <c r="BN114" s="43">
        <v>3011.2547458289037</v>
      </c>
      <c r="BO114" s="7">
        <v>47.61621016716154</v>
      </c>
      <c r="BP114" s="7">
        <v>19.568716913374541</v>
      </c>
      <c r="BR114" s="45">
        <v>121</v>
      </c>
      <c r="BS114" s="44">
        <f t="shared" si="9"/>
        <v>50.416666666666671</v>
      </c>
      <c r="BT114" s="7">
        <v>1031.1622200890206</v>
      </c>
      <c r="BU114" s="7">
        <v>1319.6952951015367</v>
      </c>
      <c r="BV114" s="7">
        <v>640.38101471968901</v>
      </c>
      <c r="BW114" s="43">
        <v>2991.3594556065491</v>
      </c>
      <c r="BX114" s="7">
        <v>52.790697579822599</v>
      </c>
      <c r="BY114" s="7">
        <v>21.798413718279789</v>
      </c>
      <c r="CA114" s="7">
        <v>1450.278166430036</v>
      </c>
      <c r="CB114" s="7">
        <v>1318.0042988458722</v>
      </c>
      <c r="CC114" s="7">
        <v>637.96720939281568</v>
      </c>
      <c r="CD114" s="43">
        <v>3406.2271243337646</v>
      </c>
      <c r="CE114" s="7">
        <v>57.441910161789394</v>
      </c>
      <c r="CF114" s="7">
        <v>23.392740886083367</v>
      </c>
      <c r="CH114" s="7">
        <v>1848.0127718419044</v>
      </c>
      <c r="CI114" s="7">
        <v>1316.6285401707348</v>
      </c>
      <c r="CJ114" s="7">
        <v>635.36629446394738</v>
      </c>
      <c r="CK114" s="43">
        <v>3799.7790269171019</v>
      </c>
      <c r="CL114" s="7">
        <v>60.641053672890536</v>
      </c>
      <c r="CM114" s="7">
        <v>24.856966835914704</v>
      </c>
      <c r="CO114" s="45">
        <v>121</v>
      </c>
      <c r="CP114" s="44">
        <f t="shared" si="10"/>
        <v>50.416666666666671</v>
      </c>
      <c r="CQ114" s="7">
        <v>1128.9259881247713</v>
      </c>
      <c r="CR114" s="7">
        <v>1583.9574200717225</v>
      </c>
      <c r="CS114" s="7">
        <v>640.38101471968901</v>
      </c>
      <c r="CT114" s="43">
        <v>3353.2288844488075</v>
      </c>
      <c r="CU114" s="7">
        <v>58.901633671409336</v>
      </c>
      <c r="CV114" s="7">
        <v>23.951182354431342</v>
      </c>
      <c r="CX114" s="7">
        <v>1617.9732178974132</v>
      </c>
      <c r="CY114" s="7">
        <v>1581.715471177474</v>
      </c>
      <c r="CZ114" s="7">
        <v>637.96720939281568</v>
      </c>
      <c r="DA114" s="43">
        <v>3837.1990226469989</v>
      </c>
      <c r="DB114" s="7">
        <v>63.976470104163823</v>
      </c>
      <c r="DC114" s="7">
        <v>26.240696478887827</v>
      </c>
      <c r="DE114" s="7">
        <v>2086.7571189216669</v>
      </c>
      <c r="DF114" s="7">
        <v>1579.5859981730518</v>
      </c>
      <c r="DG114" s="7">
        <v>635.36629446394738</v>
      </c>
      <c r="DH114" s="43">
        <v>4301.9810656057944</v>
      </c>
      <c r="DI114" s="7">
        <v>67.976313290200451</v>
      </c>
      <c r="DJ114" s="7">
        <v>27.6087975097211</v>
      </c>
      <c r="DL114" s="45">
        <v>121</v>
      </c>
      <c r="DM114" s="44">
        <f t="shared" si="11"/>
        <v>50.416666666666671</v>
      </c>
      <c r="DN114" s="7">
        <v>1227.058574062293</v>
      </c>
      <c r="DO114" s="7">
        <v>1847.8988167030852</v>
      </c>
      <c r="DP114" s="7">
        <v>640.38101471968901</v>
      </c>
      <c r="DQ114" s="43">
        <v>3714.7082600858685</v>
      </c>
      <c r="DR114" s="7">
        <v>64.883050253321684</v>
      </c>
      <c r="DS114" s="7">
        <v>26.369350088543435</v>
      </c>
      <c r="DU114" s="7">
        <v>1785.2479468183644</v>
      </c>
      <c r="DV114" s="7">
        <v>1845.3529115744154</v>
      </c>
      <c r="DW114" s="7">
        <v>637.96720939281568</v>
      </c>
      <c r="DX114" s="43">
        <v>4268.7729404676084</v>
      </c>
      <c r="DY114" s="7">
        <v>70.684833002598054</v>
      </c>
      <c r="DZ114" s="7">
        <v>28.781270449700585</v>
      </c>
      <c r="EB114" s="7">
        <v>2325.7227257297764</v>
      </c>
      <c r="EC114" s="7">
        <v>1843.1254041695427</v>
      </c>
      <c r="ED114" s="7">
        <v>635.36629446394738</v>
      </c>
      <c r="EE114" s="43">
        <v>4803.8063303960944</v>
      </c>
      <c r="EF114" s="7">
        <v>75.090859614672979</v>
      </c>
      <c r="EG114" s="7">
        <v>30.566658854363375</v>
      </c>
    </row>
    <row r="115" spans="1:137" x14ac:dyDescent="0.25">
      <c r="A115" s="45">
        <v>122</v>
      </c>
      <c r="B115" s="44">
        <f t="shared" si="6"/>
        <v>50.833333333333336</v>
      </c>
      <c r="C115" s="7">
        <v>391.60906709763935</v>
      </c>
      <c r="D115" s="7">
        <v>532.04639283800998</v>
      </c>
      <c r="E115" s="7">
        <v>645.63385845110474</v>
      </c>
      <c r="F115" s="43">
        <v>1569.338951550274</v>
      </c>
      <c r="G115" s="7">
        <v>28.691563439651681</v>
      </c>
      <c r="H115" s="7">
        <v>11.567765546984329</v>
      </c>
      <c r="J115" s="7">
        <v>460.83973132627023</v>
      </c>
      <c r="K115" s="7">
        <v>531.40114447926476</v>
      </c>
      <c r="L115" s="7">
        <v>643.14376083926606</v>
      </c>
      <c r="M115" s="43">
        <v>1635.4080952629665</v>
      </c>
      <c r="N115" s="7">
        <v>27.955883129811355</v>
      </c>
      <c r="O115" s="7">
        <v>11.275253403589444</v>
      </c>
      <c r="Q115" s="7">
        <v>562.20836582621928</v>
      </c>
      <c r="R115" s="7">
        <v>530.66336620997731</v>
      </c>
      <c r="S115" s="7">
        <v>640.45659129890817</v>
      </c>
      <c r="T115" s="43">
        <v>1733.2655352075076</v>
      </c>
      <c r="U115" s="7">
        <v>27.583887910762471</v>
      </c>
      <c r="V115" s="7">
        <v>11.142291114939955</v>
      </c>
      <c r="X115" s="45">
        <v>122</v>
      </c>
      <c r="Y115" s="44">
        <f t="shared" si="7"/>
        <v>50.833333333333336</v>
      </c>
      <c r="Z115" s="7">
        <v>577.74590463746836</v>
      </c>
      <c r="AA115" s="7">
        <v>798.42049733456008</v>
      </c>
      <c r="AB115" s="7">
        <v>645.63385845110474</v>
      </c>
      <c r="AC115" s="43">
        <v>2021.4611657740809</v>
      </c>
      <c r="AD115" s="7">
        <v>35.845504607393472</v>
      </c>
      <c r="AE115" s="7">
        <v>14.888882215839693</v>
      </c>
      <c r="AG115" s="7">
        <v>749.74898464569492</v>
      </c>
      <c r="AH115" s="7">
        <v>797.11294912511767</v>
      </c>
      <c r="AI115" s="7">
        <v>643.43917318130207</v>
      </c>
      <c r="AJ115" s="43">
        <v>2190.0249269050855</v>
      </c>
      <c r="AK115" s="7">
        <v>35.866604603869973</v>
      </c>
      <c r="AL115" s="7">
        <v>14.579072658402609</v>
      </c>
      <c r="AN115" s="7">
        <v>947.13963390352183</v>
      </c>
      <c r="AO115" s="7">
        <v>796.05944607995013</v>
      </c>
      <c r="AP115" s="7">
        <v>640.45659129890817</v>
      </c>
      <c r="AQ115" s="43">
        <v>2383.2608262556505</v>
      </c>
      <c r="AR115" s="7">
        <v>37.35892585118642</v>
      </c>
      <c r="AS115" s="7">
        <v>15.237687256936109</v>
      </c>
      <c r="AU115" s="45">
        <v>122</v>
      </c>
      <c r="AV115" s="44">
        <f t="shared" si="8"/>
        <v>50.833333333333336</v>
      </c>
      <c r="AW115" s="7">
        <v>764.00918046183244</v>
      </c>
      <c r="AX115" s="7">
        <v>1064.5594937223866</v>
      </c>
      <c r="AY115" s="7">
        <v>645.63385845110474</v>
      </c>
      <c r="AZ115" s="43">
        <v>2473.9162597719642</v>
      </c>
      <c r="BA115" s="7">
        <v>43.355839022991255</v>
      </c>
      <c r="BB115" s="7">
        <v>17.523009096363872</v>
      </c>
      <c r="BD115" s="7">
        <v>1044.8410130419493</v>
      </c>
      <c r="BE115" s="7">
        <v>1062.9576200752094</v>
      </c>
      <c r="BF115" s="7">
        <v>643.14376083926606</v>
      </c>
      <c r="BG115" s="43">
        <v>2751.0972557759565</v>
      </c>
      <c r="BH115" s="7">
        <v>45.657646768929929</v>
      </c>
      <c r="BI115" s="7">
        <v>18.65285366954307</v>
      </c>
      <c r="BK115" s="7">
        <v>1331.3273859804949</v>
      </c>
      <c r="BL115" s="7">
        <v>1061.7819837484076</v>
      </c>
      <c r="BM115" s="7">
        <v>640.45659129890817</v>
      </c>
      <c r="BN115" s="43">
        <v>3033.5020798883461</v>
      </c>
      <c r="BO115" s="7">
        <v>47.079897663804147</v>
      </c>
      <c r="BP115" s="7">
        <v>19.350957669298811</v>
      </c>
      <c r="BR115" s="45">
        <v>122</v>
      </c>
      <c r="BS115" s="44">
        <f t="shared" si="9"/>
        <v>50.833333333333336</v>
      </c>
      <c r="BT115" s="7">
        <v>1038.3716375478723</v>
      </c>
      <c r="BU115" s="7">
        <v>1330.2745852887363</v>
      </c>
      <c r="BV115" s="7">
        <v>645.63385845110474</v>
      </c>
      <c r="BW115" s="43">
        <v>3014.4009437950872</v>
      </c>
      <c r="BX115" s="7">
        <v>52.458851664325252</v>
      </c>
      <c r="BY115" s="7">
        <v>21.665398276504455</v>
      </c>
      <c r="CA115" s="7">
        <v>1460.1881624834573</v>
      </c>
      <c r="CB115" s="7">
        <v>1328.5492570455267</v>
      </c>
      <c r="CC115" s="7">
        <v>643.14376083926606</v>
      </c>
      <c r="CD115" s="43">
        <v>3431.8563779581209</v>
      </c>
      <c r="CE115" s="7">
        <v>56.947834688240938</v>
      </c>
      <c r="CF115" s="7">
        <v>23.190775623154888</v>
      </c>
      <c r="CH115" s="7">
        <v>1860.4371378620281</v>
      </c>
      <c r="CI115" s="7">
        <v>1327.1418617125416</v>
      </c>
      <c r="CJ115" s="7">
        <v>640.45659129890817</v>
      </c>
      <c r="CK115" s="43">
        <v>3827.8054551014816</v>
      </c>
      <c r="CL115" s="7">
        <v>59.969895540757506</v>
      </c>
      <c r="CM115" s="7">
        <v>24.58344106861761</v>
      </c>
      <c r="CO115" s="45">
        <v>122</v>
      </c>
      <c r="CP115" s="44">
        <f t="shared" si="10"/>
        <v>50.833333333333336</v>
      </c>
      <c r="CQ115" s="7">
        <v>1136.7084878194319</v>
      </c>
      <c r="CR115" s="7">
        <v>1596.6538953503027</v>
      </c>
      <c r="CS115" s="7">
        <v>645.63385845110474</v>
      </c>
      <c r="CT115" s="43">
        <v>3378.9611213035369</v>
      </c>
      <c r="CU115" s="7">
        <v>58.512379698397702</v>
      </c>
      <c r="CV115" s="7">
        <v>23.792425913459017</v>
      </c>
      <c r="CX115" s="7">
        <v>1628.8792463309987</v>
      </c>
      <c r="CY115" s="7">
        <v>1594.3699599961481</v>
      </c>
      <c r="CZ115" s="7">
        <v>643.14376083926606</v>
      </c>
      <c r="DA115" s="43">
        <v>3865.9338877234595</v>
      </c>
      <c r="DB115" s="7">
        <v>63.393251423722177</v>
      </c>
      <c r="DC115" s="7">
        <v>26.003976464828803</v>
      </c>
      <c r="DE115" s="7">
        <v>2100.6087104693097</v>
      </c>
      <c r="DF115" s="7">
        <v>1592.1992683767899</v>
      </c>
      <c r="DG115" s="7">
        <v>640.45659129890817</v>
      </c>
      <c r="DH115" s="43">
        <v>4333.5403056096375</v>
      </c>
      <c r="DI115" s="7">
        <v>67.184363520864352</v>
      </c>
      <c r="DJ115" s="7">
        <v>27.28459216496509</v>
      </c>
      <c r="DL115" s="45">
        <v>122</v>
      </c>
      <c r="DM115" s="44">
        <f t="shared" si="11"/>
        <v>50.833333333333336</v>
      </c>
      <c r="DN115" s="7">
        <v>1235.4198760397046</v>
      </c>
      <c r="DO115" s="7">
        <v>1862.7113801376311</v>
      </c>
      <c r="DP115" s="7">
        <v>645.63385845110474</v>
      </c>
      <c r="DQ115" s="43">
        <v>3743.1281041816128</v>
      </c>
      <c r="DR115" s="7">
        <v>64.435348808115606</v>
      </c>
      <c r="DS115" s="7">
        <v>26.185091475076362</v>
      </c>
      <c r="DU115" s="7">
        <v>1797.1474079824559</v>
      </c>
      <c r="DV115" s="7">
        <v>1860.1177135215962</v>
      </c>
      <c r="DW115" s="7">
        <v>643.14376083926606</v>
      </c>
      <c r="DX115" s="43">
        <v>4300.6149741298759</v>
      </c>
      <c r="DY115" s="7">
        <v>70.015123886752633</v>
      </c>
      <c r="DZ115" s="7">
        <v>28.507011976005778</v>
      </c>
      <c r="EB115" s="7">
        <v>2341.0039280619981</v>
      </c>
      <c r="EC115" s="7">
        <v>1857.8436103283052</v>
      </c>
      <c r="ED115" s="7">
        <v>640.45659129890817</v>
      </c>
      <c r="EE115" s="43">
        <v>4838.8917824275122</v>
      </c>
      <c r="EF115" s="7">
        <v>74.17668018093471</v>
      </c>
      <c r="EG115" s="7">
        <v>30.191113322849688</v>
      </c>
    </row>
    <row r="116" spans="1:137" x14ac:dyDescent="0.25">
      <c r="A116" s="45">
        <v>123</v>
      </c>
      <c r="B116" s="44">
        <f t="shared" si="6"/>
        <v>51.25</v>
      </c>
      <c r="C116" s="7">
        <v>394.50005652498839</v>
      </c>
      <c r="D116" s="7">
        <v>536.27561279258271</v>
      </c>
      <c r="E116" s="7">
        <v>650.88670218252048</v>
      </c>
      <c r="F116" s="43">
        <v>1581.711808157733</v>
      </c>
      <c r="G116" s="7">
        <v>28.578037944528717</v>
      </c>
      <c r="H116" s="7">
        <v>11.519165583973543</v>
      </c>
      <c r="J116" s="7">
        <v>463.98592941438642</v>
      </c>
      <c r="K116" s="7">
        <v>535.61941252119777</v>
      </c>
      <c r="L116" s="7">
        <v>648.32031228571645</v>
      </c>
      <c r="M116" s="43">
        <v>1647.9485259054736</v>
      </c>
      <c r="N116" s="7">
        <v>27.763541011268284</v>
      </c>
      <c r="O116" s="7">
        <v>11.195766853487433</v>
      </c>
      <c r="Q116" s="7">
        <v>565.8536503500776</v>
      </c>
      <c r="R116" s="7">
        <v>534.8667575724578</v>
      </c>
      <c r="S116" s="7">
        <v>645.54688813386895</v>
      </c>
      <c r="T116" s="43">
        <v>1746.203578543234</v>
      </c>
      <c r="U116" s="7">
        <v>27.308518516135756</v>
      </c>
      <c r="V116" s="7">
        <v>11.029682327994371</v>
      </c>
      <c r="X116" s="45">
        <v>123</v>
      </c>
      <c r="Y116" s="44">
        <f t="shared" si="7"/>
        <v>51.25</v>
      </c>
      <c r="Z116" s="7">
        <v>581.85790241745167</v>
      </c>
      <c r="AA116" s="7">
        <v>804.77064094869922</v>
      </c>
      <c r="AB116" s="7">
        <v>650.88670218252048</v>
      </c>
      <c r="AC116" s="43">
        <v>2037.1709721525328</v>
      </c>
      <c r="AD116" s="7">
        <v>35.659877798553012</v>
      </c>
      <c r="AE116" s="7">
        <v>14.814641883145985</v>
      </c>
      <c r="AG116" s="7">
        <v>754.7344995048777</v>
      </c>
      <c r="AH116" s="7">
        <v>803.44005025076308</v>
      </c>
      <c r="AI116" s="7">
        <v>648.62486376169522</v>
      </c>
      <c r="AJ116" s="43">
        <v>2206.5172022748015</v>
      </c>
      <c r="AK116" s="7">
        <v>35.547953190390366</v>
      </c>
      <c r="AL116" s="7">
        <v>14.44871707766675</v>
      </c>
      <c r="AN116" s="7">
        <v>953.34000963432686</v>
      </c>
      <c r="AO116" s="7">
        <v>802.36409863909239</v>
      </c>
      <c r="AP116" s="7">
        <v>645.54688813386895</v>
      </c>
      <c r="AQ116" s="43">
        <v>2400.8549325151012</v>
      </c>
      <c r="AR116" s="7">
        <v>36.951634802302102</v>
      </c>
      <c r="AS116" s="7">
        <v>15.070983273468922</v>
      </c>
      <c r="AU116" s="45">
        <v>123</v>
      </c>
      <c r="AV116" s="44">
        <f t="shared" si="8"/>
        <v>51.25</v>
      </c>
      <c r="AW116" s="7">
        <v>769.34507211208711</v>
      </c>
      <c r="AX116" s="7">
        <v>1073.0269703601552</v>
      </c>
      <c r="AY116" s="7">
        <v>650.88670218252048</v>
      </c>
      <c r="AZ116" s="43">
        <v>2492.9652362014504</v>
      </c>
      <c r="BA116" s="7">
        <v>43.100690284736935</v>
      </c>
      <c r="BB116" s="7">
        <v>17.416454565310396</v>
      </c>
      <c r="BD116" s="7">
        <v>1051.8677881468759</v>
      </c>
      <c r="BE116" s="7">
        <v>1071.3955517484565</v>
      </c>
      <c r="BF116" s="7">
        <v>648.32031228571645</v>
      </c>
      <c r="BG116" s="43">
        <v>2771.7399025347186</v>
      </c>
      <c r="BH116" s="7">
        <v>45.271960998552657</v>
      </c>
      <c r="BI116" s="7">
        <v>18.497298419714724</v>
      </c>
      <c r="BK116" s="7">
        <v>1340.0736976866838</v>
      </c>
      <c r="BL116" s="7">
        <v>1070.1945799516884</v>
      </c>
      <c r="BM116" s="7">
        <v>645.54688813386895</v>
      </c>
      <c r="BN116" s="43">
        <v>3055.7494139477885</v>
      </c>
      <c r="BO116" s="7">
        <v>46.543585160446767</v>
      </c>
      <c r="BP116" s="7">
        <v>19.133198425223082</v>
      </c>
      <c r="BR116" s="45">
        <v>123</v>
      </c>
      <c r="BS116" s="44">
        <f t="shared" si="9"/>
        <v>51.25</v>
      </c>
      <c r="BT116" s="7">
        <v>1045.581055006724</v>
      </c>
      <c r="BU116" s="7">
        <v>1340.8538754759361</v>
      </c>
      <c r="BV116" s="7">
        <v>650.88670218252048</v>
      </c>
      <c r="BW116" s="43">
        <v>3037.4424319836244</v>
      </c>
      <c r="BX116" s="7">
        <v>52.127005748827905</v>
      </c>
      <c r="BY116" s="7">
        <v>21.532382834729123</v>
      </c>
      <c r="CA116" s="7">
        <v>1470.0981585368786</v>
      </c>
      <c r="CB116" s="7">
        <v>1339.0942152451812</v>
      </c>
      <c r="CC116" s="7">
        <v>648.32031228571645</v>
      </c>
      <c r="CD116" s="43">
        <v>3457.4856315824773</v>
      </c>
      <c r="CE116" s="7">
        <v>56.453759214692489</v>
      </c>
      <c r="CF116" s="7">
        <v>22.98881036022641</v>
      </c>
      <c r="CH116" s="7">
        <v>1872.8615038821517</v>
      </c>
      <c r="CI116" s="7">
        <v>1337.6551832543485</v>
      </c>
      <c r="CJ116" s="7">
        <v>645.54688813386895</v>
      </c>
      <c r="CK116" s="43">
        <v>3855.8318832858617</v>
      </c>
      <c r="CL116" s="7">
        <v>59.298737408624476</v>
      </c>
      <c r="CM116" s="7">
        <v>24.309915301320522</v>
      </c>
      <c r="CO116" s="45">
        <v>123</v>
      </c>
      <c r="CP116" s="44">
        <f t="shared" si="10"/>
        <v>51.25</v>
      </c>
      <c r="CQ116" s="7">
        <v>1144.490987514092</v>
      </c>
      <c r="CR116" s="7">
        <v>1609.3503706288834</v>
      </c>
      <c r="CS116" s="7">
        <v>650.88670218252048</v>
      </c>
      <c r="CT116" s="43">
        <v>3404.6933581582653</v>
      </c>
      <c r="CU116" s="7">
        <v>58.123125725386068</v>
      </c>
      <c r="CV116" s="7">
        <v>23.633669472486691</v>
      </c>
      <c r="CX116" s="7">
        <v>1639.7852747645838</v>
      </c>
      <c r="CY116" s="7">
        <v>1607.0244488148221</v>
      </c>
      <c r="CZ116" s="7">
        <v>648.32031228571645</v>
      </c>
      <c r="DA116" s="43">
        <v>3894.6687527999202</v>
      </c>
      <c r="DB116" s="7">
        <v>62.810032743280516</v>
      </c>
      <c r="DC116" s="7">
        <v>25.767256450769779</v>
      </c>
      <c r="DE116" s="7">
        <v>2114.4603020169525</v>
      </c>
      <c r="DF116" s="7">
        <v>1604.8125385805281</v>
      </c>
      <c r="DG116" s="7">
        <v>645.54688813386895</v>
      </c>
      <c r="DH116" s="43">
        <v>4365.0995456134806</v>
      </c>
      <c r="DI116" s="7">
        <v>66.392413751528238</v>
      </c>
      <c r="DJ116" s="7">
        <v>26.960386820209081</v>
      </c>
      <c r="DL116" s="45">
        <v>123</v>
      </c>
      <c r="DM116" s="44">
        <f t="shared" si="11"/>
        <v>51.25</v>
      </c>
      <c r="DN116" s="7">
        <v>1243.7811780171162</v>
      </c>
      <c r="DO116" s="7">
        <v>1877.5239435721771</v>
      </c>
      <c r="DP116" s="7">
        <v>650.88670218252048</v>
      </c>
      <c r="DQ116" s="43">
        <v>3771.5479482773562</v>
      </c>
      <c r="DR116" s="7">
        <v>63.98764736290952</v>
      </c>
      <c r="DS116" s="7">
        <v>26.000832861609293</v>
      </c>
      <c r="DU116" s="7">
        <v>1809.0468691465474</v>
      </c>
      <c r="DV116" s="7">
        <v>1874.882515468777</v>
      </c>
      <c r="DW116" s="7">
        <v>648.32031228571645</v>
      </c>
      <c r="DX116" s="43">
        <v>4332.4570077921435</v>
      </c>
      <c r="DY116" s="7">
        <v>69.345414770907226</v>
      </c>
      <c r="DZ116" s="7">
        <v>28.232753502310977</v>
      </c>
      <c r="EB116" s="7">
        <v>2356.2851303942198</v>
      </c>
      <c r="EC116" s="7">
        <v>1872.561816487068</v>
      </c>
      <c r="ED116" s="7">
        <v>645.54688813386895</v>
      </c>
      <c r="EE116" s="43">
        <v>4873.9772344589292</v>
      </c>
      <c r="EF116" s="7">
        <v>73.262500747196441</v>
      </c>
      <c r="EG116" s="7">
        <v>29.815567791336001</v>
      </c>
    </row>
    <row r="117" spans="1:137" x14ac:dyDescent="0.25">
      <c r="A117" s="45">
        <v>124</v>
      </c>
      <c r="B117" s="44">
        <f t="shared" si="6"/>
        <v>51.666666666666671</v>
      </c>
      <c r="C117" s="7">
        <v>397.39104595233749</v>
      </c>
      <c r="D117" s="7">
        <v>540.50483274715555</v>
      </c>
      <c r="E117" s="7">
        <v>656.13954591393622</v>
      </c>
      <c r="F117" s="43">
        <v>1594.084664765192</v>
      </c>
      <c r="G117" s="7">
        <v>28.464512449405753</v>
      </c>
      <c r="H117" s="7">
        <v>11.470565620962756</v>
      </c>
      <c r="J117" s="7">
        <v>467.13212750250267</v>
      </c>
      <c r="K117" s="7">
        <v>539.83768056313056</v>
      </c>
      <c r="L117" s="7">
        <v>653.49686373216696</v>
      </c>
      <c r="M117" s="43">
        <v>1660.4889565479807</v>
      </c>
      <c r="N117" s="7">
        <v>27.571198892725214</v>
      </c>
      <c r="O117" s="7">
        <v>11.116280303385421</v>
      </c>
      <c r="Q117" s="7">
        <v>569.49893487393604</v>
      </c>
      <c r="R117" s="7">
        <v>539.07014893493829</v>
      </c>
      <c r="S117" s="7">
        <v>650.63718496882973</v>
      </c>
      <c r="T117" s="43">
        <v>1759.1416218789604</v>
      </c>
      <c r="U117" s="7">
        <v>27.033149121509041</v>
      </c>
      <c r="V117" s="7">
        <v>10.917073541048785</v>
      </c>
      <c r="X117" s="45">
        <v>124</v>
      </c>
      <c r="Y117" s="44">
        <f t="shared" si="7"/>
        <v>51.666666666666671</v>
      </c>
      <c r="Z117" s="7">
        <v>585.96990019743498</v>
      </c>
      <c r="AA117" s="7">
        <v>811.12078456283848</v>
      </c>
      <c r="AB117" s="7">
        <v>656.13954591393622</v>
      </c>
      <c r="AC117" s="43">
        <v>2052.8807785309846</v>
      </c>
      <c r="AD117" s="7">
        <v>35.474250989712559</v>
      </c>
      <c r="AE117" s="7">
        <v>14.740401550452274</v>
      </c>
      <c r="AG117" s="7">
        <v>759.72001436406049</v>
      </c>
      <c r="AH117" s="7">
        <v>809.76715137640849</v>
      </c>
      <c r="AI117" s="7">
        <v>653.81055434208838</v>
      </c>
      <c r="AJ117" s="43">
        <v>2223.0094776445176</v>
      </c>
      <c r="AK117" s="7">
        <v>35.229301776910752</v>
      </c>
      <c r="AL117" s="7">
        <v>14.318361496930894</v>
      </c>
      <c r="AN117" s="7">
        <v>959.54038536513178</v>
      </c>
      <c r="AO117" s="7">
        <v>808.66875119823465</v>
      </c>
      <c r="AP117" s="7">
        <v>650.63718496882973</v>
      </c>
      <c r="AQ117" s="43">
        <v>2418.4490387745514</v>
      </c>
      <c r="AR117" s="7">
        <v>36.544343753417778</v>
      </c>
      <c r="AS117" s="7">
        <v>14.904279290001732</v>
      </c>
      <c r="AU117" s="45">
        <v>124</v>
      </c>
      <c r="AV117" s="44">
        <f t="shared" si="8"/>
        <v>51.666666666666671</v>
      </c>
      <c r="AW117" s="7">
        <v>774.68096376234178</v>
      </c>
      <c r="AX117" s="7">
        <v>1081.4944469979237</v>
      </c>
      <c r="AY117" s="7">
        <v>656.13954591393622</v>
      </c>
      <c r="AZ117" s="43">
        <v>2512.0142126309365</v>
      </c>
      <c r="BA117" s="7">
        <v>42.845541546482615</v>
      </c>
      <c r="BB117" s="7">
        <v>17.309900034256913</v>
      </c>
      <c r="BD117" s="7">
        <v>1058.8945632518023</v>
      </c>
      <c r="BE117" s="7">
        <v>1079.8334834217035</v>
      </c>
      <c r="BF117" s="7">
        <v>653.49686373216696</v>
      </c>
      <c r="BG117" s="43">
        <v>2792.3825492934807</v>
      </c>
      <c r="BH117" s="7">
        <v>44.886275228175386</v>
      </c>
      <c r="BI117" s="7">
        <v>18.341743169886382</v>
      </c>
      <c r="BK117" s="7">
        <v>1348.8200093928729</v>
      </c>
      <c r="BL117" s="7">
        <v>1078.6071761549697</v>
      </c>
      <c r="BM117" s="7">
        <v>650.63718496882973</v>
      </c>
      <c r="BN117" s="43">
        <v>3077.9967480072305</v>
      </c>
      <c r="BO117" s="7">
        <v>46.007272657089374</v>
      </c>
      <c r="BP117" s="7">
        <v>18.915439181147352</v>
      </c>
      <c r="BR117" s="45">
        <v>124</v>
      </c>
      <c r="BS117" s="44">
        <f t="shared" si="9"/>
        <v>51.666666666666671</v>
      </c>
      <c r="BT117" s="7">
        <v>1052.7904724655755</v>
      </c>
      <c r="BU117" s="7">
        <v>1351.4331656631357</v>
      </c>
      <c r="BV117" s="7">
        <v>656.13954591393622</v>
      </c>
      <c r="BW117" s="43">
        <v>3060.4839201721625</v>
      </c>
      <c r="BX117" s="7">
        <v>51.795159833330551</v>
      </c>
      <c r="BY117" s="7">
        <v>21.399367392953788</v>
      </c>
      <c r="CA117" s="7">
        <v>1480.0081545903004</v>
      </c>
      <c r="CB117" s="7">
        <v>1349.6391734448362</v>
      </c>
      <c r="CC117" s="7">
        <v>653.49686373216696</v>
      </c>
      <c r="CD117" s="43">
        <v>3483.1148852068336</v>
      </c>
      <c r="CE117" s="7">
        <v>55.95968374114404</v>
      </c>
      <c r="CF117" s="7">
        <v>22.786845097297931</v>
      </c>
      <c r="CH117" s="7">
        <v>1885.2858699022754</v>
      </c>
      <c r="CI117" s="7">
        <v>1348.1685047961553</v>
      </c>
      <c r="CJ117" s="7">
        <v>650.63718496882973</v>
      </c>
      <c r="CK117" s="43">
        <v>3883.8583114702419</v>
      </c>
      <c r="CL117" s="7">
        <v>58.627579276491446</v>
      </c>
      <c r="CM117" s="7">
        <v>24.036389534023428</v>
      </c>
      <c r="CO117" s="45">
        <v>124</v>
      </c>
      <c r="CP117" s="44">
        <f t="shared" si="10"/>
        <v>51.666666666666671</v>
      </c>
      <c r="CQ117" s="7">
        <v>1152.2734872087524</v>
      </c>
      <c r="CR117" s="7">
        <v>1622.0468459074641</v>
      </c>
      <c r="CS117" s="7">
        <v>656.13954591393622</v>
      </c>
      <c r="CT117" s="43">
        <v>3430.4255950129946</v>
      </c>
      <c r="CU117" s="7">
        <v>57.733871752374434</v>
      </c>
      <c r="CV117" s="7">
        <v>23.474913031514369</v>
      </c>
      <c r="CX117" s="7">
        <v>1650.691303198169</v>
      </c>
      <c r="CY117" s="7">
        <v>1619.6789376334962</v>
      </c>
      <c r="CZ117" s="7">
        <v>653.49686373216696</v>
      </c>
      <c r="DA117" s="43">
        <v>3923.4036178763808</v>
      </c>
      <c r="DB117" s="7">
        <v>62.226814062838869</v>
      </c>
      <c r="DC117" s="7">
        <v>25.530536436710754</v>
      </c>
      <c r="DE117" s="7">
        <v>2128.3118935645953</v>
      </c>
      <c r="DF117" s="7">
        <v>1617.4258087842661</v>
      </c>
      <c r="DG117" s="7">
        <v>650.63718496882973</v>
      </c>
      <c r="DH117" s="43">
        <v>4396.6587856173237</v>
      </c>
      <c r="DI117" s="7">
        <v>65.600463982192139</v>
      </c>
      <c r="DJ117" s="7">
        <v>26.636181475453078</v>
      </c>
      <c r="DL117" s="45">
        <v>124</v>
      </c>
      <c r="DM117" s="44">
        <f t="shared" si="11"/>
        <v>51.666666666666671</v>
      </c>
      <c r="DN117" s="7">
        <v>1252.142479994528</v>
      </c>
      <c r="DO117" s="7">
        <v>1892.336507006723</v>
      </c>
      <c r="DP117" s="7">
        <v>656.13954591393622</v>
      </c>
      <c r="DQ117" s="43">
        <v>3799.9677923730997</v>
      </c>
      <c r="DR117" s="7">
        <v>63.539945917703442</v>
      </c>
      <c r="DS117" s="7">
        <v>25.816574248142221</v>
      </c>
      <c r="DU117" s="7">
        <v>1820.9463303106388</v>
      </c>
      <c r="DV117" s="7">
        <v>1889.6473174159573</v>
      </c>
      <c r="DW117" s="7">
        <v>653.49686373216696</v>
      </c>
      <c r="DX117" s="43">
        <v>4364.2990414544111</v>
      </c>
      <c r="DY117" s="7">
        <v>68.675705655061805</v>
      </c>
      <c r="DZ117" s="7">
        <v>27.95849502861617</v>
      </c>
      <c r="EB117" s="7">
        <v>2371.5663327264419</v>
      </c>
      <c r="EC117" s="7">
        <v>1887.2800226458305</v>
      </c>
      <c r="ED117" s="7">
        <v>650.63718496882973</v>
      </c>
      <c r="EE117" s="43">
        <v>4909.0626864903461</v>
      </c>
      <c r="EF117" s="7">
        <v>72.348321313458172</v>
      </c>
      <c r="EG117" s="7">
        <v>29.440022259822314</v>
      </c>
    </row>
    <row r="118" spans="1:137" x14ac:dyDescent="0.25">
      <c r="A118" s="45">
        <v>125</v>
      </c>
      <c r="B118" s="44">
        <f t="shared" si="6"/>
        <v>52.083333333333336</v>
      </c>
      <c r="C118" s="7">
        <v>400.28203537968653</v>
      </c>
      <c r="D118" s="7">
        <v>544.73405270172827</v>
      </c>
      <c r="E118" s="7">
        <v>661.39238964535195</v>
      </c>
      <c r="F118" s="43">
        <v>1606.4575213726509</v>
      </c>
      <c r="G118" s="7">
        <v>28.350986954282789</v>
      </c>
      <c r="H118" s="7">
        <v>11.421965657951969</v>
      </c>
      <c r="J118" s="7">
        <v>470.27832559061886</v>
      </c>
      <c r="K118" s="7">
        <v>544.05594860506335</v>
      </c>
      <c r="L118" s="7">
        <v>658.67341517861735</v>
      </c>
      <c r="M118" s="43">
        <v>1673.0293871904878</v>
      </c>
      <c r="N118" s="7">
        <v>27.378856774182143</v>
      </c>
      <c r="O118" s="7">
        <v>11.03679375328341</v>
      </c>
      <c r="Q118" s="7">
        <v>573.14421939779436</v>
      </c>
      <c r="R118" s="7">
        <v>543.27354029741878</v>
      </c>
      <c r="S118" s="7">
        <v>655.72748180379051</v>
      </c>
      <c r="T118" s="43">
        <v>1772.0796652146869</v>
      </c>
      <c r="U118" s="7">
        <v>26.757779726882326</v>
      </c>
      <c r="V118" s="7">
        <v>10.804464754103201</v>
      </c>
      <c r="X118" s="45">
        <v>125</v>
      </c>
      <c r="Y118" s="44">
        <f t="shared" si="7"/>
        <v>52.083333333333336</v>
      </c>
      <c r="Z118" s="7">
        <v>590.08189797741829</v>
      </c>
      <c r="AA118" s="7">
        <v>817.47092817697774</v>
      </c>
      <c r="AB118" s="7">
        <v>661.39238964535195</v>
      </c>
      <c r="AC118" s="43">
        <v>2068.590584909437</v>
      </c>
      <c r="AD118" s="7">
        <v>35.288624180872105</v>
      </c>
      <c r="AE118" s="7">
        <v>14.666161217758566</v>
      </c>
      <c r="AG118" s="7">
        <v>764.70552922324327</v>
      </c>
      <c r="AH118" s="7">
        <v>816.09425250205391</v>
      </c>
      <c r="AI118" s="7">
        <v>658.99624492248154</v>
      </c>
      <c r="AJ118" s="43">
        <v>2239.5017530142336</v>
      </c>
      <c r="AK118" s="7">
        <v>34.910650363431145</v>
      </c>
      <c r="AL118" s="7">
        <v>14.188005916195035</v>
      </c>
      <c r="AN118" s="7">
        <v>965.74076109593682</v>
      </c>
      <c r="AO118" s="7">
        <v>814.9734037573769</v>
      </c>
      <c r="AP118" s="7">
        <v>655.72748180379051</v>
      </c>
      <c r="AQ118" s="43">
        <v>2436.043145034002</v>
      </c>
      <c r="AR118" s="7">
        <v>36.13705270453346</v>
      </c>
      <c r="AS118" s="7">
        <v>14.737575306534545</v>
      </c>
      <c r="AU118" s="45">
        <v>125</v>
      </c>
      <c r="AV118" s="44">
        <f t="shared" si="8"/>
        <v>52.083333333333336</v>
      </c>
      <c r="AW118" s="7">
        <v>780.01685541259656</v>
      </c>
      <c r="AX118" s="7">
        <v>1089.9619236356923</v>
      </c>
      <c r="AY118" s="7">
        <v>661.39238964535195</v>
      </c>
      <c r="AZ118" s="43">
        <v>2531.0631890604236</v>
      </c>
      <c r="BA118" s="7">
        <v>42.590392808228287</v>
      </c>
      <c r="BB118" s="7">
        <v>17.203345503203433</v>
      </c>
      <c r="BD118" s="7">
        <v>1065.9213383567289</v>
      </c>
      <c r="BE118" s="7">
        <v>1088.2714150949505</v>
      </c>
      <c r="BF118" s="7">
        <v>658.67341517861735</v>
      </c>
      <c r="BG118" s="43">
        <v>2813.0251960522428</v>
      </c>
      <c r="BH118" s="7">
        <v>44.500589457798114</v>
      </c>
      <c r="BI118" s="7">
        <v>18.186187920058035</v>
      </c>
      <c r="BK118" s="7">
        <v>1357.5663210990617</v>
      </c>
      <c r="BL118" s="7">
        <v>1087.0197723582505</v>
      </c>
      <c r="BM118" s="7">
        <v>655.72748180379051</v>
      </c>
      <c r="BN118" s="43">
        <v>3100.2440820666729</v>
      </c>
      <c r="BO118" s="7">
        <v>45.470960153731994</v>
      </c>
      <c r="BP118" s="7">
        <v>18.697679937071623</v>
      </c>
      <c r="BR118" s="45">
        <v>125</v>
      </c>
      <c r="BS118" s="44">
        <f t="shared" si="9"/>
        <v>52.083333333333336</v>
      </c>
      <c r="BT118" s="7">
        <v>1059.9998899244274</v>
      </c>
      <c r="BU118" s="7">
        <v>1362.0124558503355</v>
      </c>
      <c r="BV118" s="7">
        <v>661.39238964535195</v>
      </c>
      <c r="BW118" s="43">
        <v>3083.5254083606997</v>
      </c>
      <c r="BX118" s="7">
        <v>51.463313917833204</v>
      </c>
      <c r="BY118" s="7">
        <v>21.266351951178454</v>
      </c>
      <c r="CA118" s="7">
        <v>1489.9181506437217</v>
      </c>
      <c r="CB118" s="7">
        <v>1360.1841316444907</v>
      </c>
      <c r="CC118" s="7">
        <v>658.67341517861735</v>
      </c>
      <c r="CD118" s="43">
        <v>3508.74413883119</v>
      </c>
      <c r="CE118" s="7">
        <v>55.465608267595591</v>
      </c>
      <c r="CF118" s="7">
        <v>22.584879834369453</v>
      </c>
      <c r="CH118" s="7">
        <v>1897.7102359223986</v>
      </c>
      <c r="CI118" s="7">
        <v>1358.6818263379621</v>
      </c>
      <c r="CJ118" s="7">
        <v>655.72748180379051</v>
      </c>
      <c r="CK118" s="43">
        <v>3911.8847396546216</v>
      </c>
      <c r="CL118" s="7">
        <v>57.956421144358401</v>
      </c>
      <c r="CM118" s="7">
        <v>23.76286376672634</v>
      </c>
      <c r="CO118" s="45">
        <v>125</v>
      </c>
      <c r="CP118" s="44">
        <f t="shared" si="10"/>
        <v>52.083333333333336</v>
      </c>
      <c r="CQ118" s="7">
        <v>1160.0559869034128</v>
      </c>
      <c r="CR118" s="7">
        <v>1634.7433211860443</v>
      </c>
      <c r="CS118" s="7">
        <v>661.39238964535195</v>
      </c>
      <c r="CT118" s="43">
        <v>3456.157831867723</v>
      </c>
      <c r="CU118" s="7">
        <v>57.3446177793628</v>
      </c>
      <c r="CV118" s="7">
        <v>23.316156590542043</v>
      </c>
      <c r="CX118" s="7">
        <v>1661.5973316317541</v>
      </c>
      <c r="CY118" s="7">
        <v>1632.3334264521702</v>
      </c>
      <c r="CZ118" s="7">
        <v>658.67341517861735</v>
      </c>
      <c r="DA118" s="43">
        <v>3952.1384829528406</v>
      </c>
      <c r="DB118" s="7">
        <v>61.643595382397208</v>
      </c>
      <c r="DC118" s="7">
        <v>25.29381642265173</v>
      </c>
      <c r="DE118" s="7">
        <v>2142.163485112238</v>
      </c>
      <c r="DF118" s="7">
        <v>1630.0390789880041</v>
      </c>
      <c r="DG118" s="7">
        <v>655.72748180379051</v>
      </c>
      <c r="DH118" s="43">
        <v>4428.2180256211668</v>
      </c>
      <c r="DI118" s="7">
        <v>64.808514212856025</v>
      </c>
      <c r="DJ118" s="7">
        <v>26.311976130697069</v>
      </c>
      <c r="DL118" s="45">
        <v>125</v>
      </c>
      <c r="DM118" s="44">
        <f t="shared" si="11"/>
        <v>52.083333333333336</v>
      </c>
      <c r="DN118" s="7">
        <v>1260.5037819719396</v>
      </c>
      <c r="DO118" s="7">
        <v>1907.149070441269</v>
      </c>
      <c r="DP118" s="7">
        <v>661.39238964535195</v>
      </c>
      <c r="DQ118" s="43">
        <v>3828.3876364688431</v>
      </c>
      <c r="DR118" s="7">
        <v>63.092244472497363</v>
      </c>
      <c r="DS118" s="7">
        <v>25.632315634675148</v>
      </c>
      <c r="DU118" s="7">
        <v>1832.8457914747305</v>
      </c>
      <c r="DV118" s="7">
        <v>1904.4121193631381</v>
      </c>
      <c r="DW118" s="7">
        <v>658.67341517861735</v>
      </c>
      <c r="DX118" s="43">
        <v>4396.1410751166786</v>
      </c>
      <c r="DY118" s="7">
        <v>68.005996539216397</v>
      </c>
      <c r="DZ118" s="7">
        <v>27.684236554921362</v>
      </c>
      <c r="EB118" s="7">
        <v>2386.8475350586641</v>
      </c>
      <c r="EC118" s="7">
        <v>1901.9982288045933</v>
      </c>
      <c r="ED118" s="7">
        <v>655.72748180379051</v>
      </c>
      <c r="EE118" s="43">
        <v>4944.1481385217639</v>
      </c>
      <c r="EF118" s="7">
        <v>71.434141879719903</v>
      </c>
      <c r="EG118" s="7">
        <v>29.064476728308627</v>
      </c>
    </row>
    <row r="119" spans="1:137" x14ac:dyDescent="0.25">
      <c r="A119" s="45">
        <v>126</v>
      </c>
      <c r="B119" s="44">
        <f t="shared" si="6"/>
        <v>52.5</v>
      </c>
      <c r="C119" s="7">
        <v>403.17302480703557</v>
      </c>
      <c r="D119" s="7">
        <v>548.963272656301</v>
      </c>
      <c r="E119" s="7">
        <v>666.64523337676758</v>
      </c>
      <c r="F119" s="43">
        <v>1618.8303779801099</v>
      </c>
      <c r="G119" s="7">
        <v>28.237461459159825</v>
      </c>
      <c r="H119" s="7">
        <v>11.373365694941183</v>
      </c>
      <c r="J119" s="7">
        <v>473.42452367873506</v>
      </c>
      <c r="K119" s="7">
        <v>548.27421664699614</v>
      </c>
      <c r="L119" s="7">
        <v>663.84996662506774</v>
      </c>
      <c r="M119" s="43">
        <v>1685.5698178329949</v>
      </c>
      <c r="N119" s="7">
        <v>27.186514655639076</v>
      </c>
      <c r="O119" s="7">
        <v>10.957307203181397</v>
      </c>
      <c r="Q119" s="7">
        <v>576.78950392165279</v>
      </c>
      <c r="R119" s="7">
        <v>547.47693165989915</v>
      </c>
      <c r="S119" s="7">
        <v>660.81777863875141</v>
      </c>
      <c r="T119" s="43">
        <v>1785.0177085504133</v>
      </c>
      <c r="U119" s="7">
        <v>26.482410332255611</v>
      </c>
      <c r="V119" s="7">
        <v>10.691855967157615</v>
      </c>
      <c r="X119" s="45">
        <v>126</v>
      </c>
      <c r="Y119" s="44">
        <f t="shared" si="7"/>
        <v>52.5</v>
      </c>
      <c r="Z119" s="7">
        <v>594.19389575740138</v>
      </c>
      <c r="AA119" s="7">
        <v>823.82107179111699</v>
      </c>
      <c r="AB119" s="7">
        <v>666.64523337676758</v>
      </c>
      <c r="AC119" s="43">
        <v>2084.3003912878889</v>
      </c>
      <c r="AD119" s="7">
        <v>35.102997372031645</v>
      </c>
      <c r="AE119" s="7">
        <v>14.591920885064855</v>
      </c>
      <c r="AG119" s="7">
        <v>769.69104408242629</v>
      </c>
      <c r="AH119" s="7">
        <v>822.42135362769932</v>
      </c>
      <c r="AI119" s="7">
        <v>664.18193550287469</v>
      </c>
      <c r="AJ119" s="43">
        <v>2255.9940283839496</v>
      </c>
      <c r="AK119" s="7">
        <v>34.591998949951531</v>
      </c>
      <c r="AL119" s="7">
        <v>14.057650335459179</v>
      </c>
      <c r="AN119" s="7">
        <v>971.94113682674185</v>
      </c>
      <c r="AO119" s="7">
        <v>821.27805631651904</v>
      </c>
      <c r="AP119" s="7">
        <v>660.81777863875141</v>
      </c>
      <c r="AQ119" s="43">
        <v>2453.6372512934527</v>
      </c>
      <c r="AR119" s="7">
        <v>35.729761655649142</v>
      </c>
      <c r="AS119" s="7">
        <v>14.570871323067358</v>
      </c>
      <c r="AU119" s="45">
        <v>126</v>
      </c>
      <c r="AV119" s="44">
        <f t="shared" si="8"/>
        <v>52.5</v>
      </c>
      <c r="AW119" s="7">
        <v>785.35274706285122</v>
      </c>
      <c r="AX119" s="7">
        <v>1098.4294002734607</v>
      </c>
      <c r="AY119" s="7">
        <v>666.64523337676758</v>
      </c>
      <c r="AZ119" s="43">
        <v>2550.1121654899098</v>
      </c>
      <c r="BA119" s="7">
        <v>42.335244069973967</v>
      </c>
      <c r="BB119" s="7">
        <v>17.096790972149954</v>
      </c>
      <c r="BD119" s="7">
        <v>1072.9481134616553</v>
      </c>
      <c r="BE119" s="7">
        <v>1096.7093467681975</v>
      </c>
      <c r="BF119" s="7">
        <v>663.84996662506774</v>
      </c>
      <c r="BG119" s="43">
        <v>2833.6678428110049</v>
      </c>
      <c r="BH119" s="7">
        <v>44.114903687420849</v>
      </c>
      <c r="BI119" s="7">
        <v>18.030632670229689</v>
      </c>
      <c r="BK119" s="7">
        <v>1366.3126328052508</v>
      </c>
      <c r="BL119" s="7">
        <v>1095.4323685615313</v>
      </c>
      <c r="BM119" s="7">
        <v>660.81777863875141</v>
      </c>
      <c r="BN119" s="43">
        <v>3122.4914161261154</v>
      </c>
      <c r="BO119" s="7">
        <v>44.9346476503746</v>
      </c>
      <c r="BP119" s="7">
        <v>18.479920692995893</v>
      </c>
      <c r="BR119" s="45">
        <v>126</v>
      </c>
      <c r="BS119" s="44">
        <f t="shared" si="9"/>
        <v>52.5</v>
      </c>
      <c r="BT119" s="7">
        <v>1067.2093073832789</v>
      </c>
      <c r="BU119" s="7">
        <v>1372.5917460375351</v>
      </c>
      <c r="BV119" s="7">
        <v>666.64523337676758</v>
      </c>
      <c r="BW119" s="43">
        <v>3106.5668965492368</v>
      </c>
      <c r="BX119" s="7">
        <v>51.131468002335858</v>
      </c>
      <c r="BY119" s="7">
        <v>21.133336509403122</v>
      </c>
      <c r="CA119" s="7">
        <v>1499.828146697143</v>
      </c>
      <c r="CB119" s="7">
        <v>1370.7290898441452</v>
      </c>
      <c r="CC119" s="7">
        <v>663.84996662506774</v>
      </c>
      <c r="CD119" s="43">
        <v>3534.3733924555463</v>
      </c>
      <c r="CE119" s="7">
        <v>54.971532794047135</v>
      </c>
      <c r="CF119" s="7">
        <v>22.382914571440971</v>
      </c>
      <c r="CH119" s="7">
        <v>1910.1346019425223</v>
      </c>
      <c r="CI119" s="7">
        <v>1369.1951478797689</v>
      </c>
      <c r="CJ119" s="7">
        <v>660.81777863875141</v>
      </c>
      <c r="CK119" s="43">
        <v>3939.9111678390018</v>
      </c>
      <c r="CL119" s="7">
        <v>57.285263012225371</v>
      </c>
      <c r="CM119" s="7">
        <v>23.489337999429246</v>
      </c>
      <c r="CO119" s="45">
        <v>126</v>
      </c>
      <c r="CP119" s="44">
        <f t="shared" si="10"/>
        <v>52.5</v>
      </c>
      <c r="CQ119" s="7">
        <v>1167.8384865980731</v>
      </c>
      <c r="CR119" s="7">
        <v>1647.439796464625</v>
      </c>
      <c r="CS119" s="7">
        <v>666.64523337676758</v>
      </c>
      <c r="CT119" s="43">
        <v>3481.8900687224514</v>
      </c>
      <c r="CU119" s="7">
        <v>56.955363806351173</v>
      </c>
      <c r="CV119" s="7">
        <v>23.157400149569717</v>
      </c>
      <c r="CX119" s="7">
        <v>1672.5033600653392</v>
      </c>
      <c r="CY119" s="7">
        <v>1644.987915270844</v>
      </c>
      <c r="CZ119" s="7">
        <v>663.84996662506774</v>
      </c>
      <c r="DA119" s="43">
        <v>3980.8733480293013</v>
      </c>
      <c r="DB119" s="7">
        <v>61.060376701955548</v>
      </c>
      <c r="DC119" s="7">
        <v>25.057096408592702</v>
      </c>
      <c r="DE119" s="7">
        <v>2156.0150766598808</v>
      </c>
      <c r="DF119" s="7">
        <v>1642.6523491917421</v>
      </c>
      <c r="DG119" s="7">
        <v>660.81777863875141</v>
      </c>
      <c r="DH119" s="43">
        <v>4459.7772656250099</v>
      </c>
      <c r="DI119" s="7">
        <v>64.016564443519925</v>
      </c>
      <c r="DJ119" s="7">
        <v>25.987770785941059</v>
      </c>
      <c r="DL119" s="45">
        <v>126</v>
      </c>
      <c r="DM119" s="44">
        <f t="shared" si="11"/>
        <v>52.5</v>
      </c>
      <c r="DN119" s="7">
        <v>1268.8650839493512</v>
      </c>
      <c r="DO119" s="7">
        <v>1921.9616338758151</v>
      </c>
      <c r="DP119" s="7">
        <v>666.64523337676758</v>
      </c>
      <c r="DQ119" s="43">
        <v>3856.8074805645865</v>
      </c>
      <c r="DR119" s="7">
        <v>62.644543027291284</v>
      </c>
      <c r="DS119" s="7">
        <v>25.448057021208076</v>
      </c>
      <c r="DU119" s="7">
        <v>1844.745252638822</v>
      </c>
      <c r="DV119" s="7">
        <v>1919.1769213103189</v>
      </c>
      <c r="DW119" s="7">
        <v>663.84996662506774</v>
      </c>
      <c r="DX119" s="43">
        <v>4427.9831087789453</v>
      </c>
      <c r="DY119" s="7">
        <v>67.336287423370976</v>
      </c>
      <c r="DZ119" s="7">
        <v>27.409978081226555</v>
      </c>
      <c r="EB119" s="7">
        <v>2402.1287373908858</v>
      </c>
      <c r="EC119" s="7">
        <v>1916.7164349633558</v>
      </c>
      <c r="ED119" s="7">
        <v>660.81777863875141</v>
      </c>
      <c r="EE119" s="43">
        <v>4979.2335905531809</v>
      </c>
      <c r="EF119" s="7">
        <v>70.519962445981633</v>
      </c>
      <c r="EG119" s="7">
        <v>28.68893119679494</v>
      </c>
    </row>
    <row r="120" spans="1:137" x14ac:dyDescent="0.25">
      <c r="A120" s="45">
        <v>127</v>
      </c>
      <c r="B120" s="44">
        <f t="shared" si="6"/>
        <v>52.916666666666671</v>
      </c>
      <c r="C120" s="7">
        <v>406.06401423438462</v>
      </c>
      <c r="D120" s="7">
        <v>553.19249261087384</v>
      </c>
      <c r="E120" s="7">
        <v>671.89807710818332</v>
      </c>
      <c r="F120" s="43">
        <v>1631.2032345875689</v>
      </c>
      <c r="G120" s="7">
        <v>28.12393596403686</v>
      </c>
      <c r="H120" s="7">
        <v>11.324765731930396</v>
      </c>
      <c r="J120" s="7">
        <v>476.57072176685131</v>
      </c>
      <c r="K120" s="7">
        <v>552.49248468892893</v>
      </c>
      <c r="L120" s="7">
        <v>669.02651807151824</v>
      </c>
      <c r="M120" s="43">
        <v>1698.110248475502</v>
      </c>
      <c r="N120" s="7">
        <v>26.994172537096006</v>
      </c>
      <c r="O120" s="7">
        <v>10.877820653079386</v>
      </c>
      <c r="Q120" s="7">
        <v>580.43478844551123</v>
      </c>
      <c r="R120" s="7">
        <v>551.68032302237964</v>
      </c>
      <c r="S120" s="7">
        <v>665.90807547371219</v>
      </c>
      <c r="T120" s="43">
        <v>1797.9557518861398</v>
      </c>
      <c r="U120" s="7">
        <v>26.207040937628896</v>
      </c>
      <c r="V120" s="7">
        <v>10.579247180212031</v>
      </c>
      <c r="X120" s="45">
        <v>127</v>
      </c>
      <c r="Y120" s="44">
        <f t="shared" si="7"/>
        <v>52.916666666666671</v>
      </c>
      <c r="Z120" s="7">
        <v>598.30589353738469</v>
      </c>
      <c r="AA120" s="7">
        <v>830.17121540525613</v>
      </c>
      <c r="AB120" s="7">
        <v>671.89807710818332</v>
      </c>
      <c r="AC120" s="43">
        <v>2100.0101976663409</v>
      </c>
      <c r="AD120" s="7">
        <v>34.917370563191184</v>
      </c>
      <c r="AE120" s="7">
        <v>14.517680552371147</v>
      </c>
      <c r="AG120" s="7">
        <v>774.67655894160907</v>
      </c>
      <c r="AH120" s="7">
        <v>828.74845475334473</v>
      </c>
      <c r="AI120" s="7">
        <v>669.36762608326785</v>
      </c>
      <c r="AJ120" s="43">
        <v>2272.4863037536657</v>
      </c>
      <c r="AK120" s="7">
        <v>34.273347536471924</v>
      </c>
      <c r="AL120" s="7">
        <v>13.92729475472332</v>
      </c>
      <c r="AN120" s="7">
        <v>978.14151255754678</v>
      </c>
      <c r="AO120" s="7">
        <v>827.5827088756613</v>
      </c>
      <c r="AP120" s="7">
        <v>665.90807547371219</v>
      </c>
      <c r="AQ120" s="43">
        <v>2471.2313575529029</v>
      </c>
      <c r="AR120" s="7">
        <v>35.322470606764817</v>
      </c>
      <c r="AS120" s="7">
        <v>14.404167339600168</v>
      </c>
      <c r="AU120" s="45">
        <v>127</v>
      </c>
      <c r="AV120" s="44">
        <f t="shared" si="8"/>
        <v>52.916666666666671</v>
      </c>
      <c r="AW120" s="7">
        <v>790.68863871310589</v>
      </c>
      <c r="AX120" s="7">
        <v>1106.8968769112294</v>
      </c>
      <c r="AY120" s="7">
        <v>671.89807710818332</v>
      </c>
      <c r="AZ120" s="43">
        <v>2569.161141919396</v>
      </c>
      <c r="BA120" s="7">
        <v>42.080095331719647</v>
      </c>
      <c r="BB120" s="7">
        <v>16.990236441096474</v>
      </c>
      <c r="BD120" s="7">
        <v>1079.974888566582</v>
      </c>
      <c r="BE120" s="7">
        <v>1105.1472784414445</v>
      </c>
      <c r="BF120" s="7">
        <v>669.02651807151824</v>
      </c>
      <c r="BG120" s="43">
        <v>2854.310489569767</v>
      </c>
      <c r="BH120" s="7">
        <v>43.729217917043577</v>
      </c>
      <c r="BI120" s="7">
        <v>17.875077420401347</v>
      </c>
      <c r="BK120" s="7">
        <v>1375.0589445114397</v>
      </c>
      <c r="BL120" s="7">
        <v>1103.8449647648122</v>
      </c>
      <c r="BM120" s="7">
        <v>665.90807547371219</v>
      </c>
      <c r="BN120" s="43">
        <v>3144.7387501855574</v>
      </c>
      <c r="BO120" s="7">
        <v>44.398335147017221</v>
      </c>
      <c r="BP120" s="7">
        <v>18.262161448920164</v>
      </c>
      <c r="BR120" s="45">
        <v>127</v>
      </c>
      <c r="BS120" s="44">
        <f t="shared" si="9"/>
        <v>52.916666666666671</v>
      </c>
      <c r="BT120" s="7">
        <v>1074.4187248421306</v>
      </c>
      <c r="BU120" s="7">
        <v>1383.171036224735</v>
      </c>
      <c r="BV120" s="7">
        <v>671.89807710818332</v>
      </c>
      <c r="BW120" s="43">
        <v>3129.6083847377749</v>
      </c>
      <c r="BX120" s="7">
        <v>50.799622086838511</v>
      </c>
      <c r="BY120" s="7">
        <v>21.000321067627787</v>
      </c>
      <c r="CA120" s="7">
        <v>1509.7381427505643</v>
      </c>
      <c r="CB120" s="7">
        <v>1381.2740480437997</v>
      </c>
      <c r="CC120" s="7">
        <v>669.02651807151824</v>
      </c>
      <c r="CD120" s="43">
        <v>3560.0026460799027</v>
      </c>
      <c r="CE120" s="7">
        <v>54.477457320498686</v>
      </c>
      <c r="CF120" s="7">
        <v>22.180949308512492</v>
      </c>
      <c r="CH120" s="7">
        <v>1922.558967962646</v>
      </c>
      <c r="CI120" s="7">
        <v>1379.7084694215757</v>
      </c>
      <c r="CJ120" s="7">
        <v>665.90807547371219</v>
      </c>
      <c r="CK120" s="43">
        <v>3967.9375960233815</v>
      </c>
      <c r="CL120" s="7">
        <v>56.614104880092341</v>
      </c>
      <c r="CM120" s="7">
        <v>23.215812232132158</v>
      </c>
      <c r="CO120" s="45">
        <v>127</v>
      </c>
      <c r="CP120" s="44">
        <f t="shared" si="10"/>
        <v>52.916666666666671</v>
      </c>
      <c r="CQ120" s="7">
        <v>1175.6209862927335</v>
      </c>
      <c r="CR120" s="7">
        <v>1660.1362717432053</v>
      </c>
      <c r="CS120" s="7">
        <v>671.89807710818332</v>
      </c>
      <c r="CT120" s="43">
        <v>3507.6223055771807</v>
      </c>
      <c r="CU120" s="7">
        <v>56.566109833339539</v>
      </c>
      <c r="CV120" s="7">
        <v>22.998643708597395</v>
      </c>
      <c r="CX120" s="7">
        <v>1683.4093884989243</v>
      </c>
      <c r="CY120" s="7">
        <v>1657.6424040895181</v>
      </c>
      <c r="CZ120" s="7">
        <v>669.02651807151824</v>
      </c>
      <c r="DA120" s="43">
        <v>4009.6082131057619</v>
      </c>
      <c r="DB120" s="7">
        <v>60.477158021513901</v>
      </c>
      <c r="DC120" s="7">
        <v>24.820376394533678</v>
      </c>
      <c r="DE120" s="7">
        <v>2169.8666682075236</v>
      </c>
      <c r="DF120" s="7">
        <v>1655.2656193954804</v>
      </c>
      <c r="DG120" s="7">
        <v>665.90807547371219</v>
      </c>
      <c r="DH120" s="43">
        <v>4491.336505628853</v>
      </c>
      <c r="DI120" s="7">
        <v>63.224614674183812</v>
      </c>
      <c r="DJ120" s="7">
        <v>25.663565441185057</v>
      </c>
      <c r="DL120" s="45">
        <v>127</v>
      </c>
      <c r="DM120" s="44">
        <f t="shared" si="11"/>
        <v>52.916666666666671</v>
      </c>
      <c r="DN120" s="7">
        <v>1277.2263859267628</v>
      </c>
      <c r="DO120" s="7">
        <v>1936.7741973103609</v>
      </c>
      <c r="DP120" s="7">
        <v>671.89807710818332</v>
      </c>
      <c r="DQ120" s="43">
        <v>3885.2273246603309</v>
      </c>
      <c r="DR120" s="7">
        <v>62.196841582085199</v>
      </c>
      <c r="DS120" s="7">
        <v>25.263798407741003</v>
      </c>
      <c r="DU120" s="7">
        <v>1856.6447138029134</v>
      </c>
      <c r="DV120" s="7">
        <v>1933.9417232574997</v>
      </c>
      <c r="DW120" s="7">
        <v>669.02651807151824</v>
      </c>
      <c r="DX120" s="43">
        <v>4459.8251424412128</v>
      </c>
      <c r="DY120" s="7">
        <v>66.666578307525569</v>
      </c>
      <c r="DZ120" s="7">
        <v>27.135719607531755</v>
      </c>
      <c r="EB120" s="7">
        <v>2417.4099397231075</v>
      </c>
      <c r="EC120" s="7">
        <v>1931.4346411221186</v>
      </c>
      <c r="ED120" s="7">
        <v>665.90807547371219</v>
      </c>
      <c r="EE120" s="43">
        <v>5014.3190425845987</v>
      </c>
      <c r="EF120" s="7">
        <v>69.605783012243364</v>
      </c>
      <c r="EG120" s="7">
        <v>28.313385665281253</v>
      </c>
    </row>
    <row r="121" spans="1:137" x14ac:dyDescent="0.25">
      <c r="A121" s="45">
        <v>128</v>
      </c>
      <c r="B121" s="44">
        <f t="shared" si="6"/>
        <v>53.333333333333336</v>
      </c>
      <c r="C121" s="7">
        <v>408.95500366173366</v>
      </c>
      <c r="D121" s="7">
        <v>557.42171256544657</v>
      </c>
      <c r="E121" s="7">
        <v>677.15092083959905</v>
      </c>
      <c r="F121" s="43">
        <v>1643.5760911950279</v>
      </c>
      <c r="G121" s="7">
        <v>28.010410468913896</v>
      </c>
      <c r="H121" s="7">
        <v>11.27616576891961</v>
      </c>
      <c r="J121" s="7">
        <v>479.7169198549675</v>
      </c>
      <c r="K121" s="7">
        <v>556.71075273086171</v>
      </c>
      <c r="L121" s="7">
        <v>674.20306951796863</v>
      </c>
      <c r="M121" s="43">
        <v>1710.6506791180091</v>
      </c>
      <c r="N121" s="7">
        <v>26.801830418552935</v>
      </c>
      <c r="O121" s="7">
        <v>10.798334102977375</v>
      </c>
      <c r="Q121" s="7">
        <v>584.08007296936967</v>
      </c>
      <c r="R121" s="7">
        <v>555.88371438486013</v>
      </c>
      <c r="S121" s="7">
        <v>670.99837230867297</v>
      </c>
      <c r="T121" s="43">
        <v>1810.8937952218662</v>
      </c>
      <c r="U121" s="7">
        <v>25.931671543002182</v>
      </c>
      <c r="V121" s="7">
        <v>10.466638393266445</v>
      </c>
      <c r="X121" s="45">
        <v>128</v>
      </c>
      <c r="Y121" s="44">
        <f t="shared" si="7"/>
        <v>53.333333333333336</v>
      </c>
      <c r="Z121" s="7">
        <v>602.417891317368</v>
      </c>
      <c r="AA121" s="7">
        <v>836.52135901939539</v>
      </c>
      <c r="AB121" s="7">
        <v>677.15092083959905</v>
      </c>
      <c r="AC121" s="43">
        <v>2115.7200040447933</v>
      </c>
      <c r="AD121" s="7">
        <v>34.731743754350731</v>
      </c>
      <c r="AE121" s="7">
        <v>14.443440219677436</v>
      </c>
      <c r="AG121" s="7">
        <v>779.66207380079186</v>
      </c>
      <c r="AH121" s="7">
        <v>835.07555587899014</v>
      </c>
      <c r="AI121" s="7">
        <v>674.55331666366101</v>
      </c>
      <c r="AJ121" s="43">
        <v>2288.9785791233817</v>
      </c>
      <c r="AK121" s="7">
        <v>33.95469612299231</v>
      </c>
      <c r="AL121" s="7">
        <v>13.796939173987464</v>
      </c>
      <c r="AN121" s="7">
        <v>984.34188828835181</v>
      </c>
      <c r="AO121" s="7">
        <v>833.88736143480355</v>
      </c>
      <c r="AP121" s="7">
        <v>670.99837230867297</v>
      </c>
      <c r="AQ121" s="43">
        <v>2488.8254638123535</v>
      </c>
      <c r="AR121" s="7">
        <v>34.915179557880499</v>
      </c>
      <c r="AS121" s="7">
        <v>14.237463356132981</v>
      </c>
      <c r="AU121" s="45">
        <v>128</v>
      </c>
      <c r="AV121" s="44">
        <f t="shared" si="8"/>
        <v>53.333333333333336</v>
      </c>
      <c r="AW121" s="7">
        <v>796.02453036336055</v>
      </c>
      <c r="AX121" s="7">
        <v>1115.3643535489978</v>
      </c>
      <c r="AY121" s="7">
        <v>677.15092083959905</v>
      </c>
      <c r="AZ121" s="43">
        <v>2588.2101183488821</v>
      </c>
      <c r="BA121" s="7">
        <v>41.824946593465327</v>
      </c>
      <c r="BB121" s="7">
        <v>16.883681910042995</v>
      </c>
      <c r="BD121" s="7">
        <v>1087.0016636715084</v>
      </c>
      <c r="BE121" s="7">
        <v>1113.5852101146916</v>
      </c>
      <c r="BF121" s="7">
        <v>674.20306951796863</v>
      </c>
      <c r="BG121" s="43">
        <v>2874.9531363285291</v>
      </c>
      <c r="BH121" s="7">
        <v>43.343532146666305</v>
      </c>
      <c r="BI121" s="7">
        <v>17.719522170573001</v>
      </c>
      <c r="BK121" s="7">
        <v>1383.8052562176288</v>
      </c>
      <c r="BL121" s="7">
        <v>1112.2575609680935</v>
      </c>
      <c r="BM121" s="7">
        <v>670.99837230867297</v>
      </c>
      <c r="BN121" s="43">
        <v>3166.9860842449998</v>
      </c>
      <c r="BO121" s="7">
        <v>43.862022643659827</v>
      </c>
      <c r="BP121" s="7">
        <v>18.044402204844435</v>
      </c>
      <c r="BR121" s="45">
        <v>128</v>
      </c>
      <c r="BS121" s="44">
        <f t="shared" si="9"/>
        <v>53.333333333333336</v>
      </c>
      <c r="BT121" s="7">
        <v>1081.6281423009823</v>
      </c>
      <c r="BU121" s="7">
        <v>1393.7503264119346</v>
      </c>
      <c r="BV121" s="7">
        <v>677.15092083959905</v>
      </c>
      <c r="BW121" s="43">
        <v>3152.6498729263121</v>
      </c>
      <c r="BX121" s="7">
        <v>50.467776171341164</v>
      </c>
      <c r="BY121" s="7">
        <v>20.867305625852453</v>
      </c>
      <c r="CA121" s="7">
        <v>1519.6481388039856</v>
      </c>
      <c r="CB121" s="7">
        <v>1391.8190062434546</v>
      </c>
      <c r="CC121" s="7">
        <v>674.20306951796863</v>
      </c>
      <c r="CD121" s="43">
        <v>3585.631899704259</v>
      </c>
      <c r="CE121" s="7">
        <v>53.983381846950238</v>
      </c>
      <c r="CF121" s="7">
        <v>21.978984045584014</v>
      </c>
      <c r="CH121" s="7">
        <v>1934.9833339827696</v>
      </c>
      <c r="CI121" s="7">
        <v>1390.2217909633825</v>
      </c>
      <c r="CJ121" s="7">
        <v>670.99837230867297</v>
      </c>
      <c r="CK121" s="43">
        <v>3995.9640242077617</v>
      </c>
      <c r="CL121" s="7">
        <v>55.942946747959311</v>
      </c>
      <c r="CM121" s="7">
        <v>22.942286464835064</v>
      </c>
      <c r="CO121" s="45">
        <v>128</v>
      </c>
      <c r="CP121" s="44">
        <f t="shared" si="10"/>
        <v>53.333333333333336</v>
      </c>
      <c r="CQ121" s="7">
        <v>1183.4034859873937</v>
      </c>
      <c r="CR121" s="7">
        <v>1672.832747021786</v>
      </c>
      <c r="CS121" s="7">
        <v>677.15092083959905</v>
      </c>
      <c r="CT121" s="43">
        <v>3533.3545424319091</v>
      </c>
      <c r="CU121" s="7">
        <v>56.176855860327905</v>
      </c>
      <c r="CV121" s="7">
        <v>22.83988726762507</v>
      </c>
      <c r="CX121" s="7">
        <v>1694.3154169325094</v>
      </c>
      <c r="CY121" s="7">
        <v>1670.2968929081921</v>
      </c>
      <c r="CZ121" s="7">
        <v>674.20306951796863</v>
      </c>
      <c r="DA121" s="43">
        <v>4038.3430781822226</v>
      </c>
      <c r="DB121" s="7">
        <v>59.89393934107224</v>
      </c>
      <c r="DC121" s="7">
        <v>24.583656380474654</v>
      </c>
      <c r="DE121" s="7">
        <v>2183.7182597551664</v>
      </c>
      <c r="DF121" s="7">
        <v>1667.8788895992184</v>
      </c>
      <c r="DG121" s="7">
        <v>670.99837230867297</v>
      </c>
      <c r="DH121" s="43">
        <v>4522.8957456326962</v>
      </c>
      <c r="DI121" s="7">
        <v>62.432664904847712</v>
      </c>
      <c r="DJ121" s="7">
        <v>25.339360096429047</v>
      </c>
      <c r="DL121" s="45">
        <v>128</v>
      </c>
      <c r="DM121" s="44">
        <f t="shared" si="11"/>
        <v>53.333333333333336</v>
      </c>
      <c r="DN121" s="7">
        <v>1285.5876879041743</v>
      </c>
      <c r="DO121" s="7">
        <v>1951.586760744907</v>
      </c>
      <c r="DP121" s="7">
        <v>677.15092083959905</v>
      </c>
      <c r="DQ121" s="43">
        <v>3913.6471687560743</v>
      </c>
      <c r="DR121" s="7">
        <v>61.74914013687912</v>
      </c>
      <c r="DS121" s="7">
        <v>25.079539794273931</v>
      </c>
      <c r="DU121" s="7">
        <v>1868.5441749670049</v>
      </c>
      <c r="DV121" s="7">
        <v>1948.7065252046805</v>
      </c>
      <c r="DW121" s="7">
        <v>674.20306951796863</v>
      </c>
      <c r="DX121" s="43">
        <v>4491.6671761034804</v>
      </c>
      <c r="DY121" s="7">
        <v>65.996869191680148</v>
      </c>
      <c r="DZ121" s="7">
        <v>26.861461133836947</v>
      </c>
      <c r="EB121" s="7">
        <v>2432.6911420553297</v>
      </c>
      <c r="EC121" s="7">
        <v>1946.1528472808811</v>
      </c>
      <c r="ED121" s="7">
        <v>670.99837230867297</v>
      </c>
      <c r="EE121" s="43">
        <v>5049.4044946160157</v>
      </c>
      <c r="EF121" s="7">
        <v>68.691603578505095</v>
      </c>
      <c r="EG121" s="7">
        <v>27.937840133767565</v>
      </c>
    </row>
    <row r="122" spans="1:137" x14ac:dyDescent="0.25">
      <c r="A122" s="45">
        <v>129</v>
      </c>
      <c r="B122" s="44">
        <f t="shared" si="6"/>
        <v>53.75</v>
      </c>
      <c r="C122" s="7">
        <v>411.8459930890827</v>
      </c>
      <c r="D122" s="7">
        <v>561.6509325200193</v>
      </c>
      <c r="E122" s="7">
        <v>682.40376457101479</v>
      </c>
      <c r="F122" s="43">
        <v>1655.9489478024868</v>
      </c>
      <c r="G122" s="7">
        <v>27.896884973790932</v>
      </c>
      <c r="H122" s="7">
        <v>11.227565805908823</v>
      </c>
      <c r="J122" s="7">
        <v>482.86311794308369</v>
      </c>
      <c r="K122" s="7">
        <v>560.9290207727945</v>
      </c>
      <c r="L122" s="7">
        <v>679.37962096441902</v>
      </c>
      <c r="M122" s="43">
        <v>1723.1911097605162</v>
      </c>
      <c r="N122" s="7">
        <v>26.609488300009865</v>
      </c>
      <c r="O122" s="7">
        <v>10.718847552875364</v>
      </c>
      <c r="Q122" s="7">
        <v>587.7253574932281</v>
      </c>
      <c r="R122" s="7">
        <v>560.08710574734062</v>
      </c>
      <c r="S122" s="7">
        <v>676.08866914363375</v>
      </c>
      <c r="T122" s="43">
        <v>1823.8318385575926</v>
      </c>
      <c r="U122" s="7">
        <v>25.656302148375467</v>
      </c>
      <c r="V122" s="7">
        <v>10.354029606320859</v>
      </c>
      <c r="X122" s="45">
        <v>129</v>
      </c>
      <c r="Y122" s="44">
        <f t="shared" si="7"/>
        <v>53.75</v>
      </c>
      <c r="Z122" s="7">
        <v>606.52988909735132</v>
      </c>
      <c r="AA122" s="7">
        <v>842.87150263353465</v>
      </c>
      <c r="AB122" s="7">
        <v>682.40376457101479</v>
      </c>
      <c r="AC122" s="43">
        <v>2131.4298104232448</v>
      </c>
      <c r="AD122" s="7">
        <v>34.546116945510278</v>
      </c>
      <c r="AE122" s="7">
        <v>14.369199886983726</v>
      </c>
      <c r="AG122" s="7">
        <v>784.64758865997487</v>
      </c>
      <c r="AH122" s="7">
        <v>841.40265700463556</v>
      </c>
      <c r="AI122" s="7">
        <v>679.73900724405416</v>
      </c>
      <c r="AJ122" s="43">
        <v>2305.4708544930977</v>
      </c>
      <c r="AK122" s="7">
        <v>33.636044709512696</v>
      </c>
      <c r="AL122" s="7">
        <v>13.666583593251609</v>
      </c>
      <c r="AN122" s="7">
        <v>990.54226401915685</v>
      </c>
      <c r="AO122" s="7">
        <v>840.19201399394581</v>
      </c>
      <c r="AP122" s="7">
        <v>676.08866914363375</v>
      </c>
      <c r="AQ122" s="43">
        <v>2506.4195700718042</v>
      </c>
      <c r="AR122" s="7">
        <v>34.507888508996182</v>
      </c>
      <c r="AS122" s="7">
        <v>14.070759372665794</v>
      </c>
      <c r="AU122" s="45">
        <v>129</v>
      </c>
      <c r="AV122" s="44">
        <f t="shared" si="8"/>
        <v>53.75</v>
      </c>
      <c r="AW122" s="7">
        <v>801.36042201361522</v>
      </c>
      <c r="AX122" s="7">
        <v>1123.8318301867662</v>
      </c>
      <c r="AY122" s="7">
        <v>682.40376457101479</v>
      </c>
      <c r="AZ122" s="43">
        <v>2607.2590947783683</v>
      </c>
      <c r="BA122" s="7">
        <v>41.569797855211007</v>
      </c>
      <c r="BB122" s="7">
        <v>16.777127378989515</v>
      </c>
      <c r="BD122" s="7">
        <v>1094.028438776435</v>
      </c>
      <c r="BE122" s="7">
        <v>1122.0231417879386</v>
      </c>
      <c r="BF122" s="7">
        <v>679.37962096441902</v>
      </c>
      <c r="BG122" s="43">
        <v>2895.5957830872912</v>
      </c>
      <c r="BH122" s="7">
        <v>42.957846376289034</v>
      </c>
      <c r="BI122" s="7">
        <v>17.563966920744654</v>
      </c>
      <c r="BK122" s="7">
        <v>1392.5515679238179</v>
      </c>
      <c r="BL122" s="7">
        <v>1120.6701571713743</v>
      </c>
      <c r="BM122" s="7">
        <v>676.08866914363375</v>
      </c>
      <c r="BN122" s="43">
        <v>3189.2334183044422</v>
      </c>
      <c r="BO122" s="7">
        <v>43.325710140302434</v>
      </c>
      <c r="BP122" s="7">
        <v>17.826642960768705</v>
      </c>
      <c r="BR122" s="45">
        <v>129</v>
      </c>
      <c r="BS122" s="44">
        <f t="shared" si="9"/>
        <v>53.75</v>
      </c>
      <c r="BT122" s="7">
        <v>1088.837559759834</v>
      </c>
      <c r="BU122" s="7">
        <v>1404.3296165991342</v>
      </c>
      <c r="BV122" s="7">
        <v>682.40376457101479</v>
      </c>
      <c r="BW122" s="43">
        <v>3175.6913611148502</v>
      </c>
      <c r="BX122" s="7">
        <v>50.135930255843817</v>
      </c>
      <c r="BY122" s="7">
        <v>20.734290184077118</v>
      </c>
      <c r="CA122" s="7">
        <v>1529.5581348574069</v>
      </c>
      <c r="CB122" s="7">
        <v>1402.3639644431091</v>
      </c>
      <c r="CC122" s="7">
        <v>679.37962096441902</v>
      </c>
      <c r="CD122" s="43">
        <v>3611.2611533286154</v>
      </c>
      <c r="CE122" s="7">
        <v>53.489306373401789</v>
      </c>
      <c r="CF122" s="7">
        <v>21.777018782655535</v>
      </c>
      <c r="CH122" s="7">
        <v>1947.4077000028933</v>
      </c>
      <c r="CI122" s="7">
        <v>1400.7351125051894</v>
      </c>
      <c r="CJ122" s="7">
        <v>676.08866914363375</v>
      </c>
      <c r="CK122" s="43">
        <v>4023.9904523921418</v>
      </c>
      <c r="CL122" s="7">
        <v>55.271788615826281</v>
      </c>
      <c r="CM122" s="7">
        <v>22.668760697537969</v>
      </c>
      <c r="CO122" s="45">
        <v>129</v>
      </c>
      <c r="CP122" s="44">
        <f t="shared" si="10"/>
        <v>53.75</v>
      </c>
      <c r="CQ122" s="7">
        <v>1191.1859856820543</v>
      </c>
      <c r="CR122" s="7">
        <v>1685.5292223003662</v>
      </c>
      <c r="CS122" s="7">
        <v>682.40376457101479</v>
      </c>
      <c r="CT122" s="43">
        <v>3559.0867792866384</v>
      </c>
      <c r="CU122" s="7">
        <v>55.787601887316271</v>
      </c>
      <c r="CV122" s="7">
        <v>22.681130826652744</v>
      </c>
      <c r="CX122" s="7">
        <v>1705.2214453660945</v>
      </c>
      <c r="CY122" s="7">
        <v>1682.9513817268662</v>
      </c>
      <c r="CZ122" s="7">
        <v>679.37962096441902</v>
      </c>
      <c r="DA122" s="43">
        <v>4067.0779432586833</v>
      </c>
      <c r="DB122" s="7">
        <v>59.310720660630579</v>
      </c>
      <c r="DC122" s="7">
        <v>24.34693636641563</v>
      </c>
      <c r="DE122" s="7">
        <v>2197.5698513028092</v>
      </c>
      <c r="DF122" s="7">
        <v>1680.4921598029564</v>
      </c>
      <c r="DG122" s="7">
        <v>676.08866914363375</v>
      </c>
      <c r="DH122" s="43">
        <v>4554.4549856365393</v>
      </c>
      <c r="DI122" s="7">
        <v>61.640715135511613</v>
      </c>
      <c r="DJ122" s="7">
        <v>25.015154751673037</v>
      </c>
      <c r="DL122" s="45">
        <v>129</v>
      </c>
      <c r="DM122" s="44">
        <f t="shared" si="11"/>
        <v>53.75</v>
      </c>
      <c r="DN122" s="7">
        <v>1293.9489898815859</v>
      </c>
      <c r="DO122" s="7">
        <v>1966.3993241794531</v>
      </c>
      <c r="DP122" s="7">
        <v>682.40376457101479</v>
      </c>
      <c r="DQ122" s="43">
        <v>3942.0670128518177</v>
      </c>
      <c r="DR122" s="7">
        <v>61.301438691673042</v>
      </c>
      <c r="DS122" s="7">
        <v>24.895281180806858</v>
      </c>
      <c r="DU122" s="7">
        <v>1880.4436361310964</v>
      </c>
      <c r="DV122" s="7">
        <v>1963.4713271518613</v>
      </c>
      <c r="DW122" s="7">
        <v>679.37962096441902</v>
      </c>
      <c r="DX122" s="43">
        <v>4523.509209765748</v>
      </c>
      <c r="DY122" s="7">
        <v>65.327160075834726</v>
      </c>
      <c r="DZ122" s="7">
        <v>26.58720266014214</v>
      </c>
      <c r="EB122" s="7">
        <v>2447.9723443875519</v>
      </c>
      <c r="EC122" s="7">
        <v>1960.8710534396437</v>
      </c>
      <c r="ED122" s="7">
        <v>676.08866914363375</v>
      </c>
      <c r="EE122" s="43">
        <v>5084.4899466474326</v>
      </c>
      <c r="EF122" s="7">
        <v>67.777424144766826</v>
      </c>
      <c r="EG122" s="7">
        <v>27.562294602253878</v>
      </c>
    </row>
    <row r="123" spans="1:137" x14ac:dyDescent="0.25">
      <c r="A123" s="45">
        <v>130</v>
      </c>
      <c r="B123" s="44">
        <f t="shared" si="6"/>
        <v>54.166666666666671</v>
      </c>
      <c r="C123" s="7">
        <v>414.73698251643174</v>
      </c>
      <c r="D123" s="7">
        <v>565.88015247459214</v>
      </c>
      <c r="E123" s="7">
        <v>687.65660830243053</v>
      </c>
      <c r="F123" s="43">
        <v>1668.3218044099458</v>
      </c>
      <c r="G123" s="7">
        <v>27.783359478667968</v>
      </c>
      <c r="H123" s="7">
        <v>11.178965842898036</v>
      </c>
      <c r="J123" s="7">
        <v>486.00931603119994</v>
      </c>
      <c r="K123" s="7">
        <v>565.14728881472729</v>
      </c>
      <c r="L123" s="7">
        <v>684.55617241086952</v>
      </c>
      <c r="M123" s="43">
        <v>1735.7315404030232</v>
      </c>
      <c r="N123" s="7">
        <v>26.417146181466794</v>
      </c>
      <c r="O123" s="7">
        <v>10.639361002773352</v>
      </c>
      <c r="Q123" s="7">
        <v>591.37064201708654</v>
      </c>
      <c r="R123" s="7">
        <v>564.2904971098211</v>
      </c>
      <c r="S123" s="7">
        <v>681.17896597859453</v>
      </c>
      <c r="T123" s="43">
        <v>1836.7698818933191</v>
      </c>
      <c r="U123" s="7">
        <v>25.380932753748752</v>
      </c>
      <c r="V123" s="7">
        <v>10.241420819375275</v>
      </c>
      <c r="X123" s="45">
        <v>130</v>
      </c>
      <c r="Y123" s="44">
        <f t="shared" si="7"/>
        <v>54.166666666666671</v>
      </c>
      <c r="Z123" s="7">
        <v>610.64188687733463</v>
      </c>
      <c r="AA123" s="7">
        <v>849.22164624767379</v>
      </c>
      <c r="AB123" s="7">
        <v>687.65660830243053</v>
      </c>
      <c r="AC123" s="43">
        <v>2147.1396168016972</v>
      </c>
      <c r="AD123" s="7">
        <v>34.360490136669817</v>
      </c>
      <c r="AE123" s="7">
        <v>14.294959554290017</v>
      </c>
      <c r="AG123" s="7">
        <v>789.63310351915766</v>
      </c>
      <c r="AH123" s="7">
        <v>847.72975813028097</v>
      </c>
      <c r="AI123" s="7">
        <v>684.92469782444732</v>
      </c>
      <c r="AJ123" s="43">
        <v>2321.9631298628137</v>
      </c>
      <c r="AK123" s="7">
        <v>33.317393296033089</v>
      </c>
      <c r="AL123" s="7">
        <v>13.53622801251575</v>
      </c>
      <c r="AN123" s="7">
        <v>996.74263974996177</v>
      </c>
      <c r="AO123" s="7">
        <v>846.49666655308806</v>
      </c>
      <c r="AP123" s="7">
        <v>681.17896597859453</v>
      </c>
      <c r="AQ123" s="43">
        <v>2524.0136763312544</v>
      </c>
      <c r="AR123" s="7">
        <v>34.100597460111857</v>
      </c>
      <c r="AS123" s="7">
        <v>13.904055389198604</v>
      </c>
      <c r="AU123" s="45">
        <v>130</v>
      </c>
      <c r="AV123" s="44">
        <f t="shared" si="8"/>
        <v>54.166666666666671</v>
      </c>
      <c r="AW123" s="7">
        <v>806.69631366386989</v>
      </c>
      <c r="AX123" s="7">
        <v>1132.2993068245348</v>
      </c>
      <c r="AY123" s="7">
        <v>687.65660830243053</v>
      </c>
      <c r="AZ123" s="43">
        <v>2626.3080712078554</v>
      </c>
      <c r="BA123" s="7">
        <v>41.314649116956687</v>
      </c>
      <c r="BB123" s="7">
        <v>16.670572847936036</v>
      </c>
      <c r="BD123" s="7">
        <v>1101.0552138813614</v>
      </c>
      <c r="BE123" s="7">
        <v>1130.4610734611856</v>
      </c>
      <c r="BF123" s="7">
        <v>684.55617241086952</v>
      </c>
      <c r="BG123" s="43">
        <v>2916.2384298460534</v>
      </c>
      <c r="BH123" s="7">
        <v>42.572160605911762</v>
      </c>
      <c r="BI123" s="7">
        <v>17.408411670916312</v>
      </c>
      <c r="BK123" s="7">
        <v>1401.2978796300067</v>
      </c>
      <c r="BL123" s="7">
        <v>1129.0827533746551</v>
      </c>
      <c r="BM123" s="7">
        <v>681.17896597859453</v>
      </c>
      <c r="BN123" s="43">
        <v>3211.4807523638842</v>
      </c>
      <c r="BO123" s="7">
        <v>42.789397636945054</v>
      </c>
      <c r="BP123" s="7">
        <v>17.608883716692976</v>
      </c>
      <c r="BR123" s="45">
        <v>130</v>
      </c>
      <c r="BS123" s="44">
        <f t="shared" si="9"/>
        <v>54.166666666666671</v>
      </c>
      <c r="BT123" s="7">
        <v>1096.0469772186857</v>
      </c>
      <c r="BU123" s="7">
        <v>1414.908906786334</v>
      </c>
      <c r="BV123" s="7">
        <v>687.65660830243053</v>
      </c>
      <c r="BW123" s="43">
        <v>3198.7328493033874</v>
      </c>
      <c r="BX123" s="7">
        <v>49.804084340346471</v>
      </c>
      <c r="BY123" s="7">
        <v>20.601274742301783</v>
      </c>
      <c r="CA123" s="7">
        <v>1539.4681309108287</v>
      </c>
      <c r="CB123" s="7">
        <v>1412.9089226427636</v>
      </c>
      <c r="CC123" s="7">
        <v>684.55617241086952</v>
      </c>
      <c r="CD123" s="43">
        <v>3636.8904069529717</v>
      </c>
      <c r="CE123" s="7">
        <v>52.99523089985334</v>
      </c>
      <c r="CF123" s="7">
        <v>21.575053519727057</v>
      </c>
      <c r="CH123" s="7">
        <v>1959.832066023017</v>
      </c>
      <c r="CI123" s="7">
        <v>1411.2484340469962</v>
      </c>
      <c r="CJ123" s="7">
        <v>681.17896597859453</v>
      </c>
      <c r="CK123" s="43">
        <v>4052.0168805765215</v>
      </c>
      <c r="CL123" s="7">
        <v>54.600630483693251</v>
      </c>
      <c r="CM123" s="7">
        <v>22.395234930240882</v>
      </c>
      <c r="CO123" s="45">
        <v>130</v>
      </c>
      <c r="CP123" s="44">
        <f t="shared" si="10"/>
        <v>54.166666666666671</v>
      </c>
      <c r="CQ123" s="7">
        <v>1198.9684853767144</v>
      </c>
      <c r="CR123" s="7">
        <v>1698.2256975789469</v>
      </c>
      <c r="CS123" s="7">
        <v>687.65660830243053</v>
      </c>
      <c r="CT123" s="43">
        <v>3584.8190161413668</v>
      </c>
      <c r="CU123" s="7">
        <v>55.398347914304637</v>
      </c>
      <c r="CV123" s="7">
        <v>22.522374385680422</v>
      </c>
      <c r="CX123" s="7">
        <v>1716.1274737996796</v>
      </c>
      <c r="CY123" s="7">
        <v>1695.6058705455403</v>
      </c>
      <c r="CZ123" s="7">
        <v>684.55617241086952</v>
      </c>
      <c r="DA123" s="43">
        <v>4095.812808335143</v>
      </c>
      <c r="DB123" s="7">
        <v>58.727501980188933</v>
      </c>
      <c r="DC123" s="7">
        <v>24.110216352356606</v>
      </c>
      <c r="DE123" s="7">
        <v>2211.421442850452</v>
      </c>
      <c r="DF123" s="7">
        <v>1693.1054300066946</v>
      </c>
      <c r="DG123" s="7">
        <v>681.17896597859453</v>
      </c>
      <c r="DH123" s="43">
        <v>4586.0142256403824</v>
      </c>
      <c r="DI123" s="7">
        <v>60.848765366175499</v>
      </c>
      <c r="DJ123" s="7">
        <v>24.690949406917035</v>
      </c>
      <c r="DL123" s="45">
        <v>130</v>
      </c>
      <c r="DM123" s="44">
        <f t="shared" si="11"/>
        <v>54.166666666666671</v>
      </c>
      <c r="DN123" s="7">
        <v>1302.3102918589975</v>
      </c>
      <c r="DO123" s="7">
        <v>1981.2118876139989</v>
      </c>
      <c r="DP123" s="7">
        <v>687.65660830243053</v>
      </c>
      <c r="DQ123" s="43">
        <v>3970.4868569475611</v>
      </c>
      <c r="DR123" s="7">
        <v>60.853737246466956</v>
      </c>
      <c r="DS123" s="7">
        <v>24.711022567339786</v>
      </c>
      <c r="DU123" s="7">
        <v>1892.3430972951878</v>
      </c>
      <c r="DV123" s="7">
        <v>1978.236129099042</v>
      </c>
      <c r="DW123" s="7">
        <v>684.55617241086952</v>
      </c>
      <c r="DX123" s="43">
        <v>4555.3512434280156</v>
      </c>
      <c r="DY123" s="7">
        <v>64.657450959989319</v>
      </c>
      <c r="DZ123" s="7">
        <v>26.312944186447339</v>
      </c>
      <c r="EB123" s="7">
        <v>2463.2535467197736</v>
      </c>
      <c r="EC123" s="7">
        <v>1975.5892595984064</v>
      </c>
      <c r="ED123" s="7">
        <v>681.17896597859453</v>
      </c>
      <c r="EE123" s="43">
        <v>5119.5753986788504</v>
      </c>
      <c r="EF123" s="7">
        <v>66.863244711028557</v>
      </c>
      <c r="EG123" s="7">
        <v>27.186749070740191</v>
      </c>
    </row>
    <row r="124" spans="1:137" x14ac:dyDescent="0.25">
      <c r="A124" s="45">
        <v>131</v>
      </c>
      <c r="B124" s="44">
        <f t="shared" si="6"/>
        <v>54.583333333333336</v>
      </c>
      <c r="C124" s="7">
        <v>417.62797194378078</v>
      </c>
      <c r="D124" s="7">
        <v>570.10937242916486</v>
      </c>
      <c r="E124" s="7">
        <v>692.90945203384615</v>
      </c>
      <c r="F124" s="43">
        <v>1680.6946610174048</v>
      </c>
      <c r="G124" s="7">
        <v>27.669833983545004</v>
      </c>
      <c r="H124" s="7">
        <v>11.13036587988725</v>
      </c>
      <c r="J124" s="7">
        <v>489.15551411931614</v>
      </c>
      <c r="K124" s="7">
        <v>569.36555685666008</v>
      </c>
      <c r="L124" s="7">
        <v>689.73272385731991</v>
      </c>
      <c r="M124" s="43">
        <v>1748.2719710455303</v>
      </c>
      <c r="N124" s="7">
        <v>26.224804062923727</v>
      </c>
      <c r="O124" s="7">
        <v>10.559874452671339</v>
      </c>
      <c r="Q124" s="7">
        <v>595.01592654094497</v>
      </c>
      <c r="R124" s="7">
        <v>568.49388847230148</v>
      </c>
      <c r="S124" s="7">
        <v>686.26926281355543</v>
      </c>
      <c r="T124" s="43">
        <v>1849.7079252290455</v>
      </c>
      <c r="U124" s="7">
        <v>25.105563359122037</v>
      </c>
      <c r="V124" s="7">
        <v>10.128812032429689</v>
      </c>
      <c r="X124" s="45">
        <v>131</v>
      </c>
      <c r="Y124" s="44">
        <f t="shared" si="7"/>
        <v>54.583333333333336</v>
      </c>
      <c r="Z124" s="7">
        <v>614.75388465731794</v>
      </c>
      <c r="AA124" s="7">
        <v>855.57178986181304</v>
      </c>
      <c r="AB124" s="7">
        <v>692.90945203384615</v>
      </c>
      <c r="AC124" s="43">
        <v>2162.8494231801496</v>
      </c>
      <c r="AD124" s="7">
        <v>34.174863327829357</v>
      </c>
      <c r="AE124" s="7">
        <v>14.220719221596307</v>
      </c>
      <c r="AG124" s="7">
        <v>794.61861837834044</v>
      </c>
      <c r="AH124" s="7">
        <v>854.05685925592638</v>
      </c>
      <c r="AI124" s="7">
        <v>690.11038840484048</v>
      </c>
      <c r="AJ124" s="43">
        <v>2338.4554052325298</v>
      </c>
      <c r="AK124" s="7">
        <v>32.998741882553475</v>
      </c>
      <c r="AL124" s="7">
        <v>13.405872431779894</v>
      </c>
      <c r="AN124" s="7">
        <v>1002.9430154807668</v>
      </c>
      <c r="AO124" s="7">
        <v>852.8013191122302</v>
      </c>
      <c r="AP124" s="7">
        <v>686.26926281355543</v>
      </c>
      <c r="AQ124" s="43">
        <v>2541.607782590705</v>
      </c>
      <c r="AR124" s="7">
        <v>33.693306411227539</v>
      </c>
      <c r="AS124" s="7">
        <v>13.737351405731417</v>
      </c>
      <c r="AU124" s="45">
        <v>131</v>
      </c>
      <c r="AV124" s="44">
        <f t="shared" si="8"/>
        <v>54.583333333333336</v>
      </c>
      <c r="AW124" s="7">
        <v>812.03220531412455</v>
      </c>
      <c r="AX124" s="7">
        <v>1140.7667834623032</v>
      </c>
      <c r="AY124" s="7">
        <v>692.90945203384615</v>
      </c>
      <c r="AZ124" s="43">
        <v>2645.3570476373416</v>
      </c>
      <c r="BA124" s="7">
        <v>41.05950037870236</v>
      </c>
      <c r="BB124" s="7">
        <v>16.564018316882557</v>
      </c>
      <c r="BD124" s="7">
        <v>1108.081988986288</v>
      </c>
      <c r="BE124" s="7">
        <v>1138.8990051344326</v>
      </c>
      <c r="BF124" s="7">
        <v>689.73272385731991</v>
      </c>
      <c r="BG124" s="43">
        <v>2936.8810766048155</v>
      </c>
      <c r="BH124" s="7">
        <v>42.186474835534497</v>
      </c>
      <c r="BI124" s="7">
        <v>17.252856421087966</v>
      </c>
      <c r="BK124" s="7">
        <v>1410.0441913361958</v>
      </c>
      <c r="BL124" s="7">
        <v>1137.4953495779364</v>
      </c>
      <c r="BM124" s="7">
        <v>686.26926281355543</v>
      </c>
      <c r="BN124" s="43">
        <v>3233.7280864233267</v>
      </c>
      <c r="BO124" s="7">
        <v>42.25308513358766</v>
      </c>
      <c r="BP124" s="7">
        <v>17.391124472617246</v>
      </c>
      <c r="BR124" s="45">
        <v>131</v>
      </c>
      <c r="BS124" s="44">
        <f t="shared" si="9"/>
        <v>54.583333333333336</v>
      </c>
      <c r="BT124" s="7">
        <v>1103.2563946775372</v>
      </c>
      <c r="BU124" s="7">
        <v>1425.4881969735336</v>
      </c>
      <c r="BV124" s="7">
        <v>692.90945203384615</v>
      </c>
      <c r="BW124" s="43">
        <v>3221.7743374919255</v>
      </c>
      <c r="BX124" s="7">
        <v>49.472238424849124</v>
      </c>
      <c r="BY124" s="7">
        <v>20.468259300526451</v>
      </c>
      <c r="CA124" s="7">
        <v>1549.37812696425</v>
      </c>
      <c r="CB124" s="7">
        <v>1423.4538808424186</v>
      </c>
      <c r="CC124" s="7">
        <v>689.73272385731991</v>
      </c>
      <c r="CD124" s="43">
        <v>3662.5196605773281</v>
      </c>
      <c r="CE124" s="7">
        <v>52.501155426304891</v>
      </c>
      <c r="CF124" s="7">
        <v>21.373088256798574</v>
      </c>
      <c r="CH124" s="7">
        <v>1972.2564320431406</v>
      </c>
      <c r="CI124" s="7">
        <v>1421.761755588803</v>
      </c>
      <c r="CJ124" s="7">
        <v>686.26926281355543</v>
      </c>
      <c r="CK124" s="43">
        <v>4080.0433087609017</v>
      </c>
      <c r="CL124" s="7">
        <v>53.929472351560221</v>
      </c>
      <c r="CM124" s="7">
        <v>22.121709162943787</v>
      </c>
      <c r="CO124" s="45">
        <v>131</v>
      </c>
      <c r="CP124" s="44">
        <f t="shared" si="10"/>
        <v>54.583333333333336</v>
      </c>
      <c r="CQ124" s="7">
        <v>1206.7509850713748</v>
      </c>
      <c r="CR124" s="7">
        <v>1710.9221728575271</v>
      </c>
      <c r="CS124" s="7">
        <v>692.90945203384615</v>
      </c>
      <c r="CT124" s="43">
        <v>3610.5512529960952</v>
      </c>
      <c r="CU124" s="7">
        <v>55.00909394129301</v>
      </c>
      <c r="CV124" s="7">
        <v>22.363617944708096</v>
      </c>
      <c r="CX124" s="7">
        <v>1727.0335022332647</v>
      </c>
      <c r="CY124" s="7">
        <v>1708.2603593642141</v>
      </c>
      <c r="CZ124" s="7">
        <v>689.73272385731991</v>
      </c>
      <c r="DA124" s="43">
        <v>4124.5476734116037</v>
      </c>
      <c r="DB124" s="7">
        <v>58.144283299747272</v>
      </c>
      <c r="DC124" s="7">
        <v>23.873496338297578</v>
      </c>
      <c r="DE124" s="7">
        <v>2225.2730343980948</v>
      </c>
      <c r="DF124" s="7">
        <v>1705.7187002104326</v>
      </c>
      <c r="DG124" s="7">
        <v>686.26926281355543</v>
      </c>
      <c r="DH124" s="43">
        <v>4617.5734656442255</v>
      </c>
      <c r="DI124" s="7">
        <v>60.0568155968394</v>
      </c>
      <c r="DJ124" s="7">
        <v>24.366744062161025</v>
      </c>
      <c r="DL124" s="45">
        <v>131</v>
      </c>
      <c r="DM124" s="44">
        <f t="shared" si="11"/>
        <v>54.583333333333336</v>
      </c>
      <c r="DN124" s="7">
        <v>1310.6715938364091</v>
      </c>
      <c r="DO124" s="7">
        <v>1996.024451048545</v>
      </c>
      <c r="DP124" s="7">
        <v>692.90945203384615</v>
      </c>
      <c r="DQ124" s="43">
        <v>3998.9067010433046</v>
      </c>
      <c r="DR124" s="7">
        <v>60.406035801260877</v>
      </c>
      <c r="DS124" s="7">
        <v>24.526763953872713</v>
      </c>
      <c r="DU124" s="7">
        <v>1904.2425584592793</v>
      </c>
      <c r="DV124" s="7">
        <v>1993.0009310462228</v>
      </c>
      <c r="DW124" s="7">
        <v>689.73272385731991</v>
      </c>
      <c r="DX124" s="43">
        <v>4587.1932770902831</v>
      </c>
      <c r="DY124" s="7">
        <v>63.987741844143898</v>
      </c>
      <c r="DZ124" s="7">
        <v>26.038685712752532</v>
      </c>
      <c r="EB124" s="7">
        <v>2478.5347490519953</v>
      </c>
      <c r="EC124" s="7">
        <v>1990.307465757169</v>
      </c>
      <c r="ED124" s="7">
        <v>686.26926281355543</v>
      </c>
      <c r="EE124" s="43">
        <v>5154.6608507102674</v>
      </c>
      <c r="EF124" s="7">
        <v>65.949065277290288</v>
      </c>
      <c r="EG124" s="7">
        <v>26.811203539226504</v>
      </c>
    </row>
    <row r="125" spans="1:137" x14ac:dyDescent="0.25">
      <c r="A125" s="45">
        <v>132</v>
      </c>
      <c r="B125" s="44">
        <f t="shared" si="6"/>
        <v>55</v>
      </c>
      <c r="C125" s="7">
        <v>420.51896137112982</v>
      </c>
      <c r="D125" s="7">
        <v>574.33859238373759</v>
      </c>
      <c r="E125" s="7">
        <v>698.16229576526189</v>
      </c>
      <c r="F125" s="43">
        <v>1693.0675176248637</v>
      </c>
      <c r="G125" s="7">
        <v>27.55630848842204</v>
      </c>
      <c r="H125" s="7">
        <v>11.081765916876464</v>
      </c>
      <c r="J125" s="7">
        <v>492.30171220743233</v>
      </c>
      <c r="K125" s="7">
        <v>573.58382489859287</v>
      </c>
      <c r="L125" s="7">
        <v>694.9092753037703</v>
      </c>
      <c r="M125" s="43">
        <v>1760.8124016880374</v>
      </c>
      <c r="N125" s="7">
        <v>26.032461944380657</v>
      </c>
      <c r="O125" s="7">
        <v>10.480387902569328</v>
      </c>
      <c r="Q125" s="7">
        <v>598.6612110648033</v>
      </c>
      <c r="R125" s="7">
        <v>572.69727983478197</v>
      </c>
      <c r="S125" s="7">
        <v>691.35955964851621</v>
      </c>
      <c r="T125" s="43">
        <v>1862.6459685647719</v>
      </c>
      <c r="U125" s="7">
        <v>24.830193964495322</v>
      </c>
      <c r="V125" s="7">
        <v>10.016203245484105</v>
      </c>
      <c r="X125" s="45">
        <v>132</v>
      </c>
      <c r="Y125" s="44">
        <f t="shared" si="7"/>
        <v>55</v>
      </c>
      <c r="Z125" s="7">
        <v>618.86588243730125</v>
      </c>
      <c r="AA125" s="7">
        <v>861.9219334759523</v>
      </c>
      <c r="AB125" s="7">
        <v>698.16229576526189</v>
      </c>
      <c r="AC125" s="43">
        <v>2178.5592295586011</v>
      </c>
      <c r="AD125" s="7">
        <v>33.989236518988903</v>
      </c>
      <c r="AE125" s="7">
        <v>14.146478888902598</v>
      </c>
      <c r="AG125" s="7">
        <v>799.60413323752323</v>
      </c>
      <c r="AH125" s="7">
        <v>860.38396038157157</v>
      </c>
      <c r="AI125" s="7">
        <v>695.29607898523363</v>
      </c>
      <c r="AJ125" s="43">
        <v>2354.9476806022458</v>
      </c>
      <c r="AK125" s="7">
        <v>32.680090469073868</v>
      </c>
      <c r="AL125" s="7">
        <v>13.275516851044035</v>
      </c>
      <c r="AN125" s="7">
        <v>1009.1433912115718</v>
      </c>
      <c r="AO125" s="7">
        <v>859.10597167137246</v>
      </c>
      <c r="AP125" s="7">
        <v>691.35955964851621</v>
      </c>
      <c r="AQ125" s="43">
        <v>2559.2018888501557</v>
      </c>
      <c r="AR125" s="7">
        <v>33.286015362343221</v>
      </c>
      <c r="AS125" s="7">
        <v>13.57064742226423</v>
      </c>
      <c r="AU125" s="45">
        <v>132</v>
      </c>
      <c r="AV125" s="44">
        <f t="shared" si="8"/>
        <v>55</v>
      </c>
      <c r="AW125" s="7">
        <v>817.36809696437933</v>
      </c>
      <c r="AX125" s="7">
        <v>1149.2342601000719</v>
      </c>
      <c r="AY125" s="7">
        <v>698.16229576526189</v>
      </c>
      <c r="AZ125" s="43">
        <v>2664.4060240668277</v>
      </c>
      <c r="BA125" s="7">
        <v>40.80435164044804</v>
      </c>
      <c r="BB125" s="7">
        <v>16.457463785829077</v>
      </c>
      <c r="BD125" s="7">
        <v>1115.1087640912144</v>
      </c>
      <c r="BE125" s="7">
        <v>1147.3369368076796</v>
      </c>
      <c r="BF125" s="7">
        <v>694.9092753037703</v>
      </c>
      <c r="BG125" s="43">
        <v>2957.5237233635776</v>
      </c>
      <c r="BH125" s="7">
        <v>41.800789065157225</v>
      </c>
      <c r="BI125" s="7">
        <v>17.09730117125962</v>
      </c>
      <c r="BK125" s="7">
        <v>1418.7905030423847</v>
      </c>
      <c r="BL125" s="7">
        <v>1145.9079457812172</v>
      </c>
      <c r="BM125" s="7">
        <v>691.35955964851621</v>
      </c>
      <c r="BN125" s="43">
        <v>3255.9754204827691</v>
      </c>
      <c r="BO125" s="7">
        <v>41.716772630230281</v>
      </c>
      <c r="BP125" s="7">
        <v>17.173365228541517</v>
      </c>
      <c r="BR125" s="45">
        <v>132</v>
      </c>
      <c r="BS125" s="44">
        <f t="shared" si="9"/>
        <v>55</v>
      </c>
      <c r="BT125" s="7">
        <v>1110.4658121363891</v>
      </c>
      <c r="BU125" s="7">
        <v>1436.0674871607334</v>
      </c>
      <c r="BV125" s="7">
        <v>698.16229576526189</v>
      </c>
      <c r="BW125" s="43">
        <v>3244.8158256804627</v>
      </c>
      <c r="BX125" s="7">
        <v>49.140392509351777</v>
      </c>
      <c r="BY125" s="7">
        <v>20.335243858751117</v>
      </c>
      <c r="CA125" s="7">
        <v>1559.2881230176713</v>
      </c>
      <c r="CB125" s="7">
        <v>1433.9988390420731</v>
      </c>
      <c r="CC125" s="7">
        <v>694.9092753037703</v>
      </c>
      <c r="CD125" s="43">
        <v>3688.1489142016844</v>
      </c>
      <c r="CE125" s="7">
        <v>52.007079952756442</v>
      </c>
      <c r="CF125" s="7">
        <v>21.171122993870096</v>
      </c>
      <c r="CH125" s="7">
        <v>1984.6807980632643</v>
      </c>
      <c r="CI125" s="7">
        <v>1432.2750771306098</v>
      </c>
      <c r="CJ125" s="7">
        <v>691.35955964851621</v>
      </c>
      <c r="CK125" s="43">
        <v>4108.069736945281</v>
      </c>
      <c r="CL125" s="7">
        <v>53.258314219427177</v>
      </c>
      <c r="CM125" s="7">
        <v>21.8481833956467</v>
      </c>
      <c r="CO125" s="45">
        <v>132</v>
      </c>
      <c r="CP125" s="44">
        <f t="shared" si="10"/>
        <v>55</v>
      </c>
      <c r="CQ125" s="7">
        <v>1214.5334847660351</v>
      </c>
      <c r="CR125" s="7">
        <v>1723.6186481361078</v>
      </c>
      <c r="CS125" s="7">
        <v>698.16229576526189</v>
      </c>
      <c r="CT125" s="43">
        <v>3636.2834898508245</v>
      </c>
      <c r="CU125" s="7">
        <v>54.619839968281376</v>
      </c>
      <c r="CV125" s="7">
        <v>22.204861503735771</v>
      </c>
      <c r="CX125" s="7">
        <v>1737.9395306668498</v>
      </c>
      <c r="CY125" s="7">
        <v>1720.9148481828881</v>
      </c>
      <c r="CZ125" s="7">
        <v>694.9092753037703</v>
      </c>
      <c r="DA125" s="43">
        <v>4153.2825384880643</v>
      </c>
      <c r="DB125" s="7">
        <v>57.561064619305611</v>
      </c>
      <c r="DC125" s="7">
        <v>23.636776324238554</v>
      </c>
      <c r="DE125" s="7">
        <v>2239.1246259457371</v>
      </c>
      <c r="DF125" s="7">
        <v>1718.3319704141707</v>
      </c>
      <c r="DG125" s="7">
        <v>691.35955964851621</v>
      </c>
      <c r="DH125" s="43">
        <v>4649.1327056480686</v>
      </c>
      <c r="DI125" s="7">
        <v>59.264865827503286</v>
      </c>
      <c r="DJ125" s="7">
        <v>24.042538717405016</v>
      </c>
      <c r="DL125" s="45">
        <v>132</v>
      </c>
      <c r="DM125" s="44">
        <f t="shared" si="11"/>
        <v>55</v>
      </c>
      <c r="DN125" s="7">
        <v>1319.0328958138207</v>
      </c>
      <c r="DO125" s="7">
        <v>2010.837014483091</v>
      </c>
      <c r="DP125" s="7">
        <v>698.16229576526189</v>
      </c>
      <c r="DQ125" s="43">
        <v>4027.3265451390489</v>
      </c>
      <c r="DR125" s="7">
        <v>59.958334356054799</v>
      </c>
      <c r="DS125" s="7">
        <v>24.342505340405641</v>
      </c>
      <c r="DU125" s="7">
        <v>1916.142019623371</v>
      </c>
      <c r="DV125" s="7">
        <v>2007.7657329934036</v>
      </c>
      <c r="DW125" s="7">
        <v>694.9092753037703</v>
      </c>
      <c r="DX125" s="43">
        <v>4619.0353107525507</v>
      </c>
      <c r="DY125" s="7">
        <v>63.31803272829849</v>
      </c>
      <c r="DZ125" s="7">
        <v>25.764427239057724</v>
      </c>
      <c r="EB125" s="7">
        <v>2493.8159513842174</v>
      </c>
      <c r="EC125" s="7">
        <v>2005.0256719159318</v>
      </c>
      <c r="ED125" s="7">
        <v>691.35955964851621</v>
      </c>
      <c r="EE125" s="43">
        <v>5189.7463027416852</v>
      </c>
      <c r="EF125" s="7">
        <v>65.034885843552019</v>
      </c>
      <c r="EG125" s="7">
        <v>26.435658007712817</v>
      </c>
    </row>
    <row r="126" spans="1:137" x14ac:dyDescent="0.25">
      <c r="A126" s="45">
        <v>133</v>
      </c>
      <c r="B126" s="44">
        <f t="shared" si="6"/>
        <v>55.416666666666671</v>
      </c>
      <c r="C126" s="7">
        <v>423.40995079847892</v>
      </c>
      <c r="D126" s="7">
        <v>578.56781233831043</v>
      </c>
      <c r="E126" s="7">
        <v>703.41513949667763</v>
      </c>
      <c r="F126" s="43">
        <v>1705.4403742323227</v>
      </c>
      <c r="G126" s="7">
        <v>27.442782993299076</v>
      </c>
      <c r="H126" s="7">
        <v>11.033165953865677</v>
      </c>
      <c r="J126" s="7">
        <v>495.44791029554858</v>
      </c>
      <c r="K126" s="7">
        <v>577.80209294052565</v>
      </c>
      <c r="L126" s="7">
        <v>700.0858267502208</v>
      </c>
      <c r="M126" s="43">
        <v>1773.3528323305445</v>
      </c>
      <c r="N126" s="7">
        <v>25.840119825837586</v>
      </c>
      <c r="O126" s="7">
        <v>10.400901352467317</v>
      </c>
      <c r="Q126" s="7">
        <v>602.30649558866173</v>
      </c>
      <c r="R126" s="7">
        <v>576.90067119726245</v>
      </c>
      <c r="S126" s="7">
        <v>696.44985648347699</v>
      </c>
      <c r="T126" s="43">
        <v>1875.5840119004984</v>
      </c>
      <c r="U126" s="7">
        <v>24.554824569868607</v>
      </c>
      <c r="V126" s="7">
        <v>9.9035944585385192</v>
      </c>
      <c r="X126" s="45">
        <v>133</v>
      </c>
      <c r="Y126" s="44">
        <f t="shared" si="7"/>
        <v>55.416666666666671</v>
      </c>
      <c r="Z126" s="7">
        <v>622.97788021728456</v>
      </c>
      <c r="AA126" s="7">
        <v>868.27207709009156</v>
      </c>
      <c r="AB126" s="7">
        <v>703.41513949667763</v>
      </c>
      <c r="AC126" s="43">
        <v>2194.2690359370536</v>
      </c>
      <c r="AD126" s="7">
        <v>33.80360971014845</v>
      </c>
      <c r="AE126" s="7">
        <v>14.072238556208887</v>
      </c>
      <c r="AG126" s="7">
        <v>804.58964809670624</v>
      </c>
      <c r="AH126" s="7">
        <v>866.71106150721698</v>
      </c>
      <c r="AI126" s="7">
        <v>700.48176956562679</v>
      </c>
      <c r="AJ126" s="43">
        <v>2371.4399559719618</v>
      </c>
      <c r="AK126" s="7">
        <v>32.361439055594253</v>
      </c>
      <c r="AL126" s="7">
        <v>13.145161270308179</v>
      </c>
      <c r="AN126" s="7">
        <v>1015.3437669423768</v>
      </c>
      <c r="AO126" s="7">
        <v>865.41062423051471</v>
      </c>
      <c r="AP126" s="7">
        <v>696.44985648347699</v>
      </c>
      <c r="AQ126" s="43">
        <v>2576.7959951096059</v>
      </c>
      <c r="AR126" s="7">
        <v>32.878724313458896</v>
      </c>
      <c r="AS126" s="7">
        <v>13.40394343879704</v>
      </c>
      <c r="AU126" s="45">
        <v>133</v>
      </c>
      <c r="AV126" s="44">
        <f t="shared" si="8"/>
        <v>55.416666666666671</v>
      </c>
      <c r="AW126" s="7">
        <v>822.703988614634</v>
      </c>
      <c r="AX126" s="7">
        <v>1157.7017367378403</v>
      </c>
      <c r="AY126" s="7">
        <v>703.41513949667763</v>
      </c>
      <c r="AZ126" s="43">
        <v>2683.4550004963139</v>
      </c>
      <c r="BA126" s="7">
        <v>40.54920290219372</v>
      </c>
      <c r="BB126" s="7">
        <v>16.350909254775594</v>
      </c>
      <c r="BD126" s="7">
        <v>1122.1355391961411</v>
      </c>
      <c r="BE126" s="7">
        <v>1155.7748684809267</v>
      </c>
      <c r="BF126" s="7">
        <v>700.0858267502208</v>
      </c>
      <c r="BG126" s="43">
        <v>2978.1663701223397</v>
      </c>
      <c r="BH126" s="7">
        <v>41.415103294779954</v>
      </c>
      <c r="BI126" s="7">
        <v>16.941745921431277</v>
      </c>
      <c r="BK126" s="7">
        <v>1427.5368147485738</v>
      </c>
      <c r="BL126" s="7">
        <v>1154.320541984498</v>
      </c>
      <c r="BM126" s="7">
        <v>696.44985648347699</v>
      </c>
      <c r="BN126" s="43">
        <v>3278.2227545422111</v>
      </c>
      <c r="BO126" s="7">
        <v>41.180460126872887</v>
      </c>
      <c r="BP126" s="7">
        <v>16.955605984465787</v>
      </c>
      <c r="BR126" s="45">
        <v>133</v>
      </c>
      <c r="BS126" s="44">
        <f t="shared" si="9"/>
        <v>55.416666666666671</v>
      </c>
      <c r="BT126" s="7">
        <v>1117.6752295952406</v>
      </c>
      <c r="BU126" s="7">
        <v>1446.646777347933</v>
      </c>
      <c r="BV126" s="7">
        <v>703.41513949667763</v>
      </c>
      <c r="BW126" s="43">
        <v>3267.8573138689999</v>
      </c>
      <c r="BX126" s="7">
        <v>48.808546593854423</v>
      </c>
      <c r="BY126" s="7">
        <v>20.202228416975782</v>
      </c>
      <c r="CA126" s="7">
        <v>1569.1981190710926</v>
      </c>
      <c r="CB126" s="7">
        <v>1444.5437972417276</v>
      </c>
      <c r="CC126" s="7">
        <v>700.0858267502208</v>
      </c>
      <c r="CD126" s="43">
        <v>3713.7781678260408</v>
      </c>
      <c r="CE126" s="7">
        <v>51.513004479207979</v>
      </c>
      <c r="CF126" s="7">
        <v>20.969157730941618</v>
      </c>
      <c r="CH126" s="7">
        <v>1997.105164083388</v>
      </c>
      <c r="CI126" s="7">
        <v>1442.7883986724166</v>
      </c>
      <c r="CJ126" s="7">
        <v>696.44985648347699</v>
      </c>
      <c r="CK126" s="43">
        <v>4136.096165129662</v>
      </c>
      <c r="CL126" s="7">
        <v>52.587156087294147</v>
      </c>
      <c r="CM126" s="7">
        <v>21.574657628349605</v>
      </c>
      <c r="CO126" s="45">
        <v>133</v>
      </c>
      <c r="CP126" s="44">
        <f t="shared" si="10"/>
        <v>55.416666666666671</v>
      </c>
      <c r="CQ126" s="7">
        <v>1222.3159844606953</v>
      </c>
      <c r="CR126" s="7">
        <v>1736.3151234146881</v>
      </c>
      <c r="CS126" s="7">
        <v>703.41513949667763</v>
      </c>
      <c r="CT126" s="43">
        <v>3662.0157267055529</v>
      </c>
      <c r="CU126" s="7">
        <v>54.230585995269742</v>
      </c>
      <c r="CV126" s="7">
        <v>22.046105062763449</v>
      </c>
      <c r="CX126" s="7">
        <v>1748.8455591004349</v>
      </c>
      <c r="CY126" s="7">
        <v>1733.5693370015622</v>
      </c>
      <c r="CZ126" s="7">
        <v>700.0858267502208</v>
      </c>
      <c r="DA126" s="43">
        <v>4182.017403564525</v>
      </c>
      <c r="DB126" s="7">
        <v>56.977845938863965</v>
      </c>
      <c r="DC126" s="7">
        <v>23.400056310179529</v>
      </c>
      <c r="DE126" s="7">
        <v>2252.9762174933799</v>
      </c>
      <c r="DF126" s="7">
        <v>1730.9452406179087</v>
      </c>
      <c r="DG126" s="7">
        <v>696.44985648347699</v>
      </c>
      <c r="DH126" s="43">
        <v>4680.6919456519117</v>
      </c>
      <c r="DI126" s="7">
        <v>58.472916058167186</v>
      </c>
      <c r="DJ126" s="7">
        <v>23.718333372649013</v>
      </c>
      <c r="DL126" s="45">
        <v>133</v>
      </c>
      <c r="DM126" s="44">
        <f t="shared" si="11"/>
        <v>55.416666666666671</v>
      </c>
      <c r="DN126" s="7">
        <v>1327.3941977912325</v>
      </c>
      <c r="DO126" s="7">
        <v>2025.6495779176369</v>
      </c>
      <c r="DP126" s="7">
        <v>703.41513949667763</v>
      </c>
      <c r="DQ126" s="43">
        <v>4055.7463892347923</v>
      </c>
      <c r="DR126" s="7">
        <v>59.51063291084872</v>
      </c>
      <c r="DS126" s="7">
        <v>24.158246726938568</v>
      </c>
      <c r="DU126" s="7">
        <v>1928.0414807874624</v>
      </c>
      <c r="DV126" s="7">
        <v>2022.5305349405844</v>
      </c>
      <c r="DW126" s="7">
        <v>700.0858267502208</v>
      </c>
      <c r="DX126" s="43">
        <v>4650.8773444148173</v>
      </c>
      <c r="DY126" s="7">
        <v>62.648323612453069</v>
      </c>
      <c r="DZ126" s="7">
        <v>25.490168765362917</v>
      </c>
      <c r="EB126" s="7">
        <v>2509.0971537164396</v>
      </c>
      <c r="EC126" s="7">
        <v>2019.7438780746943</v>
      </c>
      <c r="ED126" s="7">
        <v>696.44985648347699</v>
      </c>
      <c r="EE126" s="43">
        <v>5224.8317547731021</v>
      </c>
      <c r="EF126" s="7">
        <v>64.120706409813749</v>
      </c>
      <c r="EG126" s="7">
        <v>26.06011247619913</v>
      </c>
    </row>
    <row r="127" spans="1:137" x14ac:dyDescent="0.25">
      <c r="A127" s="45">
        <v>134</v>
      </c>
      <c r="B127" s="44">
        <f t="shared" si="6"/>
        <v>55.833333333333336</v>
      </c>
      <c r="C127" s="7">
        <v>426.30094022582796</v>
      </c>
      <c r="D127" s="7">
        <v>582.79703229288316</v>
      </c>
      <c r="E127" s="7">
        <v>708.66798322809336</v>
      </c>
      <c r="F127" s="43">
        <v>1717.8132308397817</v>
      </c>
      <c r="G127" s="7">
        <v>27.329257498176112</v>
      </c>
      <c r="H127" s="7">
        <v>10.98456599085489</v>
      </c>
      <c r="J127" s="7">
        <v>498.59410838366477</v>
      </c>
      <c r="K127" s="7">
        <v>582.02036098245844</v>
      </c>
      <c r="L127" s="7">
        <v>705.26237819667119</v>
      </c>
      <c r="M127" s="43">
        <v>1785.8932629730516</v>
      </c>
      <c r="N127" s="7">
        <v>25.647777707294516</v>
      </c>
      <c r="O127" s="7">
        <v>10.321414802365306</v>
      </c>
      <c r="Q127" s="7">
        <v>605.95178011252005</v>
      </c>
      <c r="R127" s="7">
        <v>581.10406255974294</v>
      </c>
      <c r="S127" s="7">
        <v>701.54015331843777</v>
      </c>
      <c r="T127" s="43">
        <v>1888.5220552362248</v>
      </c>
      <c r="U127" s="7">
        <v>24.279455175241893</v>
      </c>
      <c r="V127" s="7">
        <v>9.7909856715929351</v>
      </c>
      <c r="X127" s="45">
        <v>134</v>
      </c>
      <c r="Y127" s="44">
        <f t="shared" si="7"/>
        <v>55.833333333333336</v>
      </c>
      <c r="Z127" s="7">
        <v>627.08987799726788</v>
      </c>
      <c r="AA127" s="7">
        <v>874.6222207042307</v>
      </c>
      <c r="AB127" s="7">
        <v>708.66798322809336</v>
      </c>
      <c r="AC127" s="43">
        <v>2209.9788423155051</v>
      </c>
      <c r="AD127" s="7">
        <v>33.61798290130799</v>
      </c>
      <c r="AE127" s="7">
        <v>13.997998223515179</v>
      </c>
      <c r="AG127" s="7">
        <v>809.57516295588903</v>
      </c>
      <c r="AH127" s="7">
        <v>873.0381626328624</v>
      </c>
      <c r="AI127" s="7">
        <v>705.66746014601995</v>
      </c>
      <c r="AJ127" s="43">
        <v>2387.9322313416778</v>
      </c>
      <c r="AK127" s="7">
        <v>32.042787642114646</v>
      </c>
      <c r="AL127" s="7">
        <v>13.01480568957232</v>
      </c>
      <c r="AN127" s="7">
        <v>1021.5441426731818</v>
      </c>
      <c r="AO127" s="7">
        <v>871.71527678965697</v>
      </c>
      <c r="AP127" s="7">
        <v>701.54015331843777</v>
      </c>
      <c r="AQ127" s="43">
        <v>2594.3901013690565</v>
      </c>
      <c r="AR127" s="7">
        <v>32.471433264574578</v>
      </c>
      <c r="AS127" s="7">
        <v>13.237239455329853</v>
      </c>
      <c r="AU127" s="45">
        <v>134</v>
      </c>
      <c r="AV127" s="44">
        <f t="shared" si="8"/>
        <v>55.833333333333336</v>
      </c>
      <c r="AW127" s="7">
        <v>828.03988026488867</v>
      </c>
      <c r="AX127" s="7">
        <v>1166.1692133756089</v>
      </c>
      <c r="AY127" s="7">
        <v>708.66798322809336</v>
      </c>
      <c r="AZ127" s="43">
        <v>2702.503976925801</v>
      </c>
      <c r="BA127" s="7">
        <v>40.2940541639394</v>
      </c>
      <c r="BB127" s="7">
        <v>16.244354723722118</v>
      </c>
      <c r="BD127" s="7">
        <v>1129.1623143010675</v>
      </c>
      <c r="BE127" s="7">
        <v>1164.2128001541737</v>
      </c>
      <c r="BF127" s="7">
        <v>705.26237819667119</v>
      </c>
      <c r="BG127" s="43">
        <v>2998.8090168811018</v>
      </c>
      <c r="BH127" s="7">
        <v>41.029417524402682</v>
      </c>
      <c r="BI127" s="7">
        <v>16.786190671602931</v>
      </c>
      <c r="BK127" s="7">
        <v>1436.2831264547626</v>
      </c>
      <c r="BL127" s="7">
        <v>1162.7331381877793</v>
      </c>
      <c r="BM127" s="7">
        <v>701.54015331843777</v>
      </c>
      <c r="BN127" s="43">
        <v>3300.4700886016535</v>
      </c>
      <c r="BO127" s="7">
        <v>40.644147623515508</v>
      </c>
      <c r="BP127" s="7">
        <v>16.737846740390058</v>
      </c>
      <c r="BR127" s="45">
        <v>134</v>
      </c>
      <c r="BS127" s="44">
        <f t="shared" si="9"/>
        <v>55.833333333333336</v>
      </c>
      <c r="BT127" s="7">
        <v>1124.8846470540923</v>
      </c>
      <c r="BU127" s="7">
        <v>1457.2260675351329</v>
      </c>
      <c r="BV127" s="7">
        <v>708.66798322809336</v>
      </c>
      <c r="BW127" s="43">
        <v>3290.898802057538</v>
      </c>
      <c r="BX127" s="7">
        <v>48.476700678357076</v>
      </c>
      <c r="BY127" s="7">
        <v>20.06921297520045</v>
      </c>
      <c r="CA127" s="7">
        <v>1579.1081151245139</v>
      </c>
      <c r="CB127" s="7">
        <v>1455.0887554413821</v>
      </c>
      <c r="CC127" s="7">
        <v>705.26237819667119</v>
      </c>
      <c r="CD127" s="43">
        <v>3739.4074214503962</v>
      </c>
      <c r="CE127" s="7">
        <v>51.01892900565953</v>
      </c>
      <c r="CF127" s="7">
        <v>20.767192468013139</v>
      </c>
      <c r="CH127" s="7">
        <v>2009.5295301035117</v>
      </c>
      <c r="CI127" s="7">
        <v>1453.3017202142235</v>
      </c>
      <c r="CJ127" s="7">
        <v>701.54015331843777</v>
      </c>
      <c r="CK127" s="43">
        <v>4164.1225933140413</v>
      </c>
      <c r="CL127" s="7">
        <v>51.915997955161117</v>
      </c>
      <c r="CM127" s="7">
        <v>21.301131861052518</v>
      </c>
      <c r="CO127" s="45">
        <v>134</v>
      </c>
      <c r="CP127" s="44">
        <f t="shared" si="10"/>
        <v>55.833333333333336</v>
      </c>
      <c r="CQ127" s="7">
        <v>1230.0984841553559</v>
      </c>
      <c r="CR127" s="7">
        <v>1749.0115986932688</v>
      </c>
      <c r="CS127" s="7">
        <v>708.66798322809336</v>
      </c>
      <c r="CT127" s="43">
        <v>3687.7479635602822</v>
      </c>
      <c r="CU127" s="7">
        <v>53.841332022258108</v>
      </c>
      <c r="CV127" s="7">
        <v>21.887348621791123</v>
      </c>
      <c r="CX127" s="7">
        <v>1759.75158753402</v>
      </c>
      <c r="CY127" s="7">
        <v>1746.2238258202362</v>
      </c>
      <c r="CZ127" s="7">
        <v>705.26237819667119</v>
      </c>
      <c r="DA127" s="43">
        <v>4210.7522686409848</v>
      </c>
      <c r="DB127" s="7">
        <v>56.394627258422304</v>
      </c>
      <c r="DC127" s="7">
        <v>23.163336296120505</v>
      </c>
      <c r="DE127" s="7">
        <v>2266.8278090410226</v>
      </c>
      <c r="DF127" s="7">
        <v>1743.5585108216469</v>
      </c>
      <c r="DG127" s="7">
        <v>701.54015331843777</v>
      </c>
      <c r="DH127" s="43">
        <v>4712.2511856557549</v>
      </c>
      <c r="DI127" s="7">
        <v>57.680966288831073</v>
      </c>
      <c r="DJ127" s="7">
        <v>23.394128027893004</v>
      </c>
      <c r="DL127" s="45">
        <v>134</v>
      </c>
      <c r="DM127" s="44">
        <f t="shared" si="11"/>
        <v>55.833333333333336</v>
      </c>
      <c r="DN127" s="7">
        <v>1335.7554997686441</v>
      </c>
      <c r="DO127" s="7">
        <v>2040.4621413521829</v>
      </c>
      <c r="DP127" s="7">
        <v>708.66798322809336</v>
      </c>
      <c r="DQ127" s="43">
        <v>4084.1662333305358</v>
      </c>
      <c r="DR127" s="7">
        <v>59.062931465642635</v>
      </c>
      <c r="DS127" s="7">
        <v>23.973988113471499</v>
      </c>
      <c r="DU127" s="7">
        <v>1939.9409419515539</v>
      </c>
      <c r="DV127" s="7">
        <v>2037.2953368877652</v>
      </c>
      <c r="DW127" s="7">
        <v>705.26237819667119</v>
      </c>
      <c r="DX127" s="43">
        <v>4682.7193780770849</v>
      </c>
      <c r="DY127" s="7">
        <v>61.978614496607662</v>
      </c>
      <c r="DZ127" s="7">
        <v>25.215910291668116</v>
      </c>
      <c r="EB127" s="7">
        <v>2524.3783560486613</v>
      </c>
      <c r="EC127" s="7">
        <v>2034.4620842334571</v>
      </c>
      <c r="ED127" s="7">
        <v>701.54015331843777</v>
      </c>
      <c r="EE127" s="43">
        <v>5259.9172068045191</v>
      </c>
      <c r="EF127" s="7">
        <v>63.20652697607548</v>
      </c>
      <c r="EG127" s="7">
        <v>25.684566944685443</v>
      </c>
    </row>
    <row r="128" spans="1:137" x14ac:dyDescent="0.25">
      <c r="A128" s="45">
        <v>135</v>
      </c>
      <c r="B128" s="44">
        <f t="shared" si="6"/>
        <v>56.25</v>
      </c>
      <c r="C128" s="7">
        <v>429.191929653177</v>
      </c>
      <c r="D128" s="7">
        <v>587.02625224745589</v>
      </c>
      <c r="E128" s="7">
        <v>713.9208269595091</v>
      </c>
      <c r="F128" s="43">
        <v>1730.1860874472407</v>
      </c>
      <c r="G128" s="7">
        <v>27.215732003053148</v>
      </c>
      <c r="H128" s="7">
        <v>10.935966027844103</v>
      </c>
      <c r="J128" s="7">
        <v>501.74030647178097</v>
      </c>
      <c r="K128" s="7">
        <v>586.23862902439123</v>
      </c>
      <c r="L128" s="7">
        <v>710.43892964312158</v>
      </c>
      <c r="M128" s="43">
        <v>1798.4336936155587</v>
      </c>
      <c r="N128" s="7">
        <v>25.455435588751445</v>
      </c>
      <c r="O128" s="7">
        <v>10.241928252263294</v>
      </c>
      <c r="Q128" s="7">
        <v>609.59706463637849</v>
      </c>
      <c r="R128" s="7">
        <v>585.30745392222343</v>
      </c>
      <c r="S128" s="7">
        <v>706.63045015339856</v>
      </c>
      <c r="T128" s="43">
        <v>1901.4600985719512</v>
      </c>
      <c r="U128" s="7">
        <v>24.004085780615185</v>
      </c>
      <c r="V128" s="7">
        <v>9.6783768846473492</v>
      </c>
      <c r="X128" s="45">
        <v>135</v>
      </c>
      <c r="Y128" s="44">
        <f t="shared" si="7"/>
        <v>56.25</v>
      </c>
      <c r="Z128" s="7">
        <v>631.20187577725119</v>
      </c>
      <c r="AA128" s="7">
        <v>880.97236431836996</v>
      </c>
      <c r="AB128" s="7">
        <v>713.9208269595091</v>
      </c>
      <c r="AC128" s="43">
        <v>2225.6886486939575</v>
      </c>
      <c r="AD128" s="7">
        <v>33.432356092467529</v>
      </c>
      <c r="AE128" s="7">
        <v>13.923757890821468</v>
      </c>
      <c r="AG128" s="7">
        <v>814.56067781507181</v>
      </c>
      <c r="AH128" s="7">
        <v>879.36526375850781</v>
      </c>
      <c r="AI128" s="7">
        <v>710.85315072641311</v>
      </c>
      <c r="AJ128" s="43">
        <v>2404.4245067113939</v>
      </c>
      <c r="AK128" s="7">
        <v>31.724136228635032</v>
      </c>
      <c r="AL128" s="7">
        <v>12.884450108836464</v>
      </c>
      <c r="AN128" s="7">
        <v>1027.7445184039866</v>
      </c>
      <c r="AO128" s="7">
        <v>878.01992934879922</v>
      </c>
      <c r="AP128" s="7">
        <v>706.63045015339856</v>
      </c>
      <c r="AQ128" s="43">
        <v>2611.9842076285067</v>
      </c>
      <c r="AR128" s="7">
        <v>32.064142215690254</v>
      </c>
      <c r="AS128" s="7">
        <v>13.070535471862666</v>
      </c>
      <c r="AU128" s="45">
        <v>135</v>
      </c>
      <c r="AV128" s="44">
        <f t="shared" si="8"/>
        <v>56.25</v>
      </c>
      <c r="AW128" s="7">
        <v>833.37577191514333</v>
      </c>
      <c r="AX128" s="7">
        <v>1174.6366900133773</v>
      </c>
      <c r="AY128" s="7">
        <v>713.9208269595091</v>
      </c>
      <c r="AZ128" s="43">
        <v>2721.5529533552872</v>
      </c>
      <c r="BA128" s="7">
        <v>40.03890542568508</v>
      </c>
      <c r="BB128" s="7">
        <v>16.137800192668635</v>
      </c>
      <c r="BD128" s="7">
        <v>1136.1890894059941</v>
      </c>
      <c r="BE128" s="7">
        <v>1172.6507318274207</v>
      </c>
      <c r="BF128" s="7">
        <v>710.43892964312158</v>
      </c>
      <c r="BG128" s="43">
        <v>3019.4516636398639</v>
      </c>
      <c r="BH128" s="7">
        <v>40.643731754025417</v>
      </c>
      <c r="BI128" s="7">
        <v>16.630635421774585</v>
      </c>
      <c r="BK128" s="7">
        <v>1445.0294381609517</v>
      </c>
      <c r="BL128" s="7">
        <v>1171.1457343910602</v>
      </c>
      <c r="BM128" s="7">
        <v>706.63045015339856</v>
      </c>
      <c r="BN128" s="43">
        <v>3322.717422661096</v>
      </c>
      <c r="BO128" s="7">
        <v>40.107835120158114</v>
      </c>
      <c r="BP128" s="7">
        <v>16.520087496314328</v>
      </c>
      <c r="BR128" s="45">
        <v>135</v>
      </c>
      <c r="BS128" s="44">
        <f t="shared" si="9"/>
        <v>56.25</v>
      </c>
      <c r="BT128" s="7">
        <v>1132.094064512944</v>
      </c>
      <c r="BU128" s="7">
        <v>1467.8053577223325</v>
      </c>
      <c r="BV128" s="7">
        <v>713.9208269595091</v>
      </c>
      <c r="BW128" s="43">
        <v>3313.9402902460752</v>
      </c>
      <c r="BX128" s="7">
        <v>48.14485476285973</v>
      </c>
      <c r="BY128" s="7">
        <v>19.936197533425116</v>
      </c>
      <c r="CA128" s="7">
        <v>1589.0181111779357</v>
      </c>
      <c r="CB128" s="7">
        <v>1465.633713641037</v>
      </c>
      <c r="CC128" s="7">
        <v>710.43892964312158</v>
      </c>
      <c r="CD128" s="43">
        <v>3765.0366750747526</v>
      </c>
      <c r="CE128" s="7">
        <v>50.524853532111081</v>
      </c>
      <c r="CF128" s="7">
        <v>20.565227205084661</v>
      </c>
      <c r="CH128" s="7">
        <v>2021.9538961236353</v>
      </c>
      <c r="CI128" s="7">
        <v>1463.8150417560303</v>
      </c>
      <c r="CJ128" s="7">
        <v>706.63045015339856</v>
      </c>
      <c r="CK128" s="43">
        <v>4192.1490214984215</v>
      </c>
      <c r="CL128" s="7">
        <v>51.244839823028087</v>
      </c>
      <c r="CM128" s="7">
        <v>21.027606093755423</v>
      </c>
      <c r="CO128" s="45">
        <v>135</v>
      </c>
      <c r="CP128" s="44">
        <f t="shared" si="10"/>
        <v>56.25</v>
      </c>
      <c r="CQ128" s="7">
        <v>1237.880983850016</v>
      </c>
      <c r="CR128" s="7">
        <v>1761.7080739718494</v>
      </c>
      <c r="CS128" s="7">
        <v>713.9208269595091</v>
      </c>
      <c r="CT128" s="43">
        <v>3713.4802004150106</v>
      </c>
      <c r="CU128" s="7">
        <v>53.452078049246474</v>
      </c>
      <c r="CV128" s="7">
        <v>21.728592180818797</v>
      </c>
      <c r="CX128" s="7">
        <v>1770.6576159676051</v>
      </c>
      <c r="CY128" s="7">
        <v>1758.8783146389103</v>
      </c>
      <c r="CZ128" s="7">
        <v>710.43892964312158</v>
      </c>
      <c r="DA128" s="43">
        <v>4239.4871337174454</v>
      </c>
      <c r="DB128" s="7">
        <v>55.811408577980657</v>
      </c>
      <c r="DC128" s="7">
        <v>22.926616282061481</v>
      </c>
      <c r="DE128" s="7">
        <v>2280.6794005886654</v>
      </c>
      <c r="DF128" s="7">
        <v>1756.1717810253849</v>
      </c>
      <c r="DG128" s="7">
        <v>706.63045015339856</v>
      </c>
      <c r="DH128" s="43">
        <v>4743.810425659598</v>
      </c>
      <c r="DI128" s="7">
        <v>56.889016519494973</v>
      </c>
      <c r="DJ128" s="7">
        <v>23.069922683136994</v>
      </c>
      <c r="DL128" s="45">
        <v>135</v>
      </c>
      <c r="DM128" s="44">
        <f t="shared" si="11"/>
        <v>56.25</v>
      </c>
      <c r="DN128" s="7">
        <v>1344.1168017460557</v>
      </c>
      <c r="DO128" s="7">
        <v>2055.2747047867288</v>
      </c>
      <c r="DP128" s="7">
        <v>713.9208269595091</v>
      </c>
      <c r="DQ128" s="43">
        <v>4112.5860774262792</v>
      </c>
      <c r="DR128" s="7">
        <v>58.615230020436556</v>
      </c>
      <c r="DS128" s="7">
        <v>23.789729500004427</v>
      </c>
      <c r="DU128" s="7">
        <v>1951.8404031156454</v>
      </c>
      <c r="DV128" s="7">
        <v>2052.060138834946</v>
      </c>
      <c r="DW128" s="7">
        <v>710.43892964312158</v>
      </c>
      <c r="DX128" s="43">
        <v>4714.5614117393525</v>
      </c>
      <c r="DY128" s="7">
        <v>61.308905380762241</v>
      </c>
      <c r="DZ128" s="7">
        <v>24.941651817973309</v>
      </c>
      <c r="EB128" s="7">
        <v>2539.659558380883</v>
      </c>
      <c r="EC128" s="7">
        <v>2049.1802903922198</v>
      </c>
      <c r="ED128" s="7">
        <v>706.63045015339856</v>
      </c>
      <c r="EE128" s="43">
        <v>5295.0026588359369</v>
      </c>
      <c r="EF128" s="7">
        <v>62.292347542337211</v>
      </c>
      <c r="EG128" s="7">
        <v>25.309021413171756</v>
      </c>
    </row>
    <row r="129" spans="1:137" x14ac:dyDescent="0.25">
      <c r="A129" s="45">
        <v>136</v>
      </c>
      <c r="B129" s="44">
        <f t="shared" si="6"/>
        <v>56.666666666666671</v>
      </c>
      <c r="C129" s="7">
        <v>432.08291908052604</v>
      </c>
      <c r="D129" s="7">
        <v>591.25547220202873</v>
      </c>
      <c r="E129" s="7">
        <v>719.17367069092484</v>
      </c>
      <c r="F129" s="43">
        <v>1742.5589440546996</v>
      </c>
      <c r="G129" s="7">
        <v>27.102206507930184</v>
      </c>
      <c r="H129" s="7">
        <v>10.887366064833316</v>
      </c>
      <c r="J129" s="7">
        <v>504.88650455989722</v>
      </c>
      <c r="K129" s="7">
        <v>590.45689706632402</v>
      </c>
      <c r="L129" s="7">
        <v>715.61548108957197</v>
      </c>
      <c r="M129" s="43">
        <v>1810.974124258066</v>
      </c>
      <c r="N129" s="7">
        <v>25.263093470208375</v>
      </c>
      <c r="O129" s="7">
        <v>10.162441702161281</v>
      </c>
      <c r="Q129" s="7">
        <v>613.24234916023693</v>
      </c>
      <c r="R129" s="7">
        <v>589.51084528470392</v>
      </c>
      <c r="S129" s="7">
        <v>711.72074698835945</v>
      </c>
      <c r="T129" s="43">
        <v>1914.3981419076777</v>
      </c>
      <c r="U129" s="7">
        <v>23.72871638598847</v>
      </c>
      <c r="V129" s="7">
        <v>9.5657680977017634</v>
      </c>
      <c r="X129" s="45">
        <v>136</v>
      </c>
      <c r="Y129" s="44">
        <f t="shared" si="7"/>
        <v>56.666666666666671</v>
      </c>
      <c r="Z129" s="7">
        <v>635.31387355723427</v>
      </c>
      <c r="AA129" s="7">
        <v>887.32250793250921</v>
      </c>
      <c r="AB129" s="7">
        <v>719.17367069092484</v>
      </c>
      <c r="AC129" s="43">
        <v>2241.3984550724099</v>
      </c>
      <c r="AD129" s="7">
        <v>33.246729283627076</v>
      </c>
      <c r="AE129" s="7">
        <v>13.84951755812776</v>
      </c>
      <c r="AG129" s="7">
        <v>819.5461926742546</v>
      </c>
      <c r="AH129" s="7">
        <v>885.69236488415322</v>
      </c>
      <c r="AI129" s="7">
        <v>716.03884130680626</v>
      </c>
      <c r="AJ129" s="43">
        <v>2420.9167820811099</v>
      </c>
      <c r="AK129" s="7">
        <v>31.405484815155425</v>
      </c>
      <c r="AL129" s="7">
        <v>12.754094528100605</v>
      </c>
      <c r="AN129" s="7">
        <v>1033.9448941347919</v>
      </c>
      <c r="AO129" s="7">
        <v>884.32458190794136</v>
      </c>
      <c r="AP129" s="7">
        <v>711.72074698835945</v>
      </c>
      <c r="AQ129" s="43">
        <v>2629.5783138879574</v>
      </c>
      <c r="AR129" s="7">
        <v>31.656851166805936</v>
      </c>
      <c r="AS129" s="7">
        <v>12.903831488395475</v>
      </c>
      <c r="AU129" s="45">
        <v>136</v>
      </c>
      <c r="AV129" s="44">
        <f t="shared" si="8"/>
        <v>56.666666666666671</v>
      </c>
      <c r="AW129" s="7">
        <v>838.711663565398</v>
      </c>
      <c r="AX129" s="7">
        <v>1183.104166651146</v>
      </c>
      <c r="AY129" s="7">
        <v>719.17367069092484</v>
      </c>
      <c r="AZ129" s="43">
        <v>2740.6019297847733</v>
      </c>
      <c r="BA129" s="7">
        <v>39.783756687430753</v>
      </c>
      <c r="BB129" s="7">
        <v>16.031245661615159</v>
      </c>
      <c r="BD129" s="7">
        <v>1143.2158645109205</v>
      </c>
      <c r="BE129" s="7">
        <v>1181.0886635006677</v>
      </c>
      <c r="BF129" s="7">
        <v>715.61548108957197</v>
      </c>
      <c r="BG129" s="43">
        <v>3040.0943103986256</v>
      </c>
      <c r="BH129" s="7">
        <v>40.258045983648145</v>
      </c>
      <c r="BI129" s="7">
        <v>16.475080171946242</v>
      </c>
      <c r="BK129" s="7">
        <v>1453.7757498671406</v>
      </c>
      <c r="BL129" s="7">
        <v>1179.558330594341</v>
      </c>
      <c r="BM129" s="7">
        <v>711.72074698835945</v>
      </c>
      <c r="BN129" s="43">
        <v>3344.9647567205379</v>
      </c>
      <c r="BO129" s="7">
        <v>39.571522616800735</v>
      </c>
      <c r="BP129" s="7">
        <v>16.302328252238599</v>
      </c>
      <c r="BR129" s="45">
        <v>136</v>
      </c>
      <c r="BS129" s="44">
        <f t="shared" si="9"/>
        <v>56.666666666666671</v>
      </c>
      <c r="BT129" s="7">
        <v>1139.3034819717957</v>
      </c>
      <c r="BU129" s="7">
        <v>1478.3846479095323</v>
      </c>
      <c r="BV129" s="7">
        <v>719.17367069092484</v>
      </c>
      <c r="BW129" s="43">
        <v>3336.9817784346133</v>
      </c>
      <c r="BX129" s="7">
        <v>47.813008847362383</v>
      </c>
      <c r="BY129" s="7">
        <v>19.803182091649781</v>
      </c>
      <c r="CA129" s="7">
        <v>1598.928107231357</v>
      </c>
      <c r="CB129" s="7">
        <v>1476.1786718406915</v>
      </c>
      <c r="CC129" s="7">
        <v>715.61548108957197</v>
      </c>
      <c r="CD129" s="43">
        <v>3790.6659286991089</v>
      </c>
      <c r="CE129" s="7">
        <v>50.030778058562632</v>
      </c>
      <c r="CF129" s="7">
        <v>20.363261942156178</v>
      </c>
      <c r="CH129" s="7">
        <v>2034.378262143759</v>
      </c>
      <c r="CI129" s="7">
        <v>1474.3283632978371</v>
      </c>
      <c r="CJ129" s="7">
        <v>711.72074698835945</v>
      </c>
      <c r="CK129" s="43">
        <v>4220.1754496828016</v>
      </c>
      <c r="CL129" s="7">
        <v>50.573681690895057</v>
      </c>
      <c r="CM129" s="7">
        <v>20.754080326458329</v>
      </c>
      <c r="CO129" s="45">
        <v>136</v>
      </c>
      <c r="CP129" s="44">
        <f t="shared" si="10"/>
        <v>56.666666666666671</v>
      </c>
      <c r="CQ129" s="7">
        <v>1245.6634835446766</v>
      </c>
      <c r="CR129" s="7">
        <v>1774.4045492504297</v>
      </c>
      <c r="CS129" s="7">
        <v>719.17367069092484</v>
      </c>
      <c r="CT129" s="43">
        <v>3739.212437269739</v>
      </c>
      <c r="CU129" s="7">
        <v>53.062824076234847</v>
      </c>
      <c r="CV129" s="7">
        <v>21.569835739846475</v>
      </c>
      <c r="CX129" s="7">
        <v>1781.5636444011902</v>
      </c>
      <c r="CY129" s="7">
        <v>1771.5328034575841</v>
      </c>
      <c r="CZ129" s="7">
        <v>715.61548108957197</v>
      </c>
      <c r="DA129" s="43">
        <v>4268.2219987939061</v>
      </c>
      <c r="DB129" s="7">
        <v>55.228189897538996</v>
      </c>
      <c r="DC129" s="7">
        <v>22.689896268002457</v>
      </c>
      <c r="DE129" s="7">
        <v>2294.5309921363082</v>
      </c>
      <c r="DF129" s="7">
        <v>1768.7850512291229</v>
      </c>
      <c r="DG129" s="7">
        <v>711.72074698835945</v>
      </c>
      <c r="DH129" s="43">
        <v>4775.3696656634411</v>
      </c>
      <c r="DI129" s="7">
        <v>56.097066750158859</v>
      </c>
      <c r="DJ129" s="7">
        <v>22.745717338380985</v>
      </c>
      <c r="DL129" s="45">
        <v>136</v>
      </c>
      <c r="DM129" s="44">
        <f t="shared" si="11"/>
        <v>56.666666666666671</v>
      </c>
      <c r="DN129" s="7">
        <v>1352.4781037234673</v>
      </c>
      <c r="DO129" s="7">
        <v>2070.0872682212748</v>
      </c>
      <c r="DP129" s="7">
        <v>719.17367069092484</v>
      </c>
      <c r="DQ129" s="43">
        <v>4141.0059215220226</v>
      </c>
      <c r="DR129" s="7">
        <v>58.167528575230477</v>
      </c>
      <c r="DS129" s="7">
        <v>23.605470886537354</v>
      </c>
      <c r="DU129" s="7">
        <v>1963.7398642797368</v>
      </c>
      <c r="DV129" s="7">
        <v>2066.8249407821268</v>
      </c>
      <c r="DW129" s="7">
        <v>715.61548108957197</v>
      </c>
      <c r="DX129" s="43">
        <v>4746.40344540162</v>
      </c>
      <c r="DY129" s="7">
        <v>60.639196264916833</v>
      </c>
      <c r="DZ129" s="7">
        <v>24.667393344278501</v>
      </c>
      <c r="EB129" s="7">
        <v>2554.9407607131052</v>
      </c>
      <c r="EC129" s="7">
        <v>2063.8984965509821</v>
      </c>
      <c r="ED129" s="7">
        <v>711.72074698835945</v>
      </c>
      <c r="EE129" s="43">
        <v>5330.0881108673539</v>
      </c>
      <c r="EF129" s="7">
        <v>61.378168108598942</v>
      </c>
      <c r="EG129" s="7">
        <v>24.933475881658069</v>
      </c>
    </row>
    <row r="130" spans="1:137" x14ac:dyDescent="0.25">
      <c r="A130" s="45">
        <v>137</v>
      </c>
      <c r="B130" s="44">
        <f t="shared" si="6"/>
        <v>57.083333333333336</v>
      </c>
      <c r="C130" s="7">
        <v>434.97390850787508</v>
      </c>
      <c r="D130" s="7">
        <v>595.48469215660145</v>
      </c>
      <c r="E130" s="7">
        <v>724.42651442234046</v>
      </c>
      <c r="F130" s="43">
        <v>1754.9318006621586</v>
      </c>
      <c r="G130" s="7">
        <v>26.98868101280722</v>
      </c>
      <c r="H130" s="7">
        <v>10.838766101822529</v>
      </c>
      <c r="J130" s="7">
        <v>508.03270264801341</v>
      </c>
      <c r="K130" s="7">
        <v>594.67516510825681</v>
      </c>
      <c r="L130" s="7">
        <v>720.79203253602248</v>
      </c>
      <c r="M130" s="43">
        <v>1823.5145549005731</v>
      </c>
      <c r="N130" s="7">
        <v>25.070751351665308</v>
      </c>
      <c r="O130" s="7">
        <v>10.08295515205927</v>
      </c>
      <c r="Q130" s="7">
        <v>616.88763368409536</v>
      </c>
      <c r="R130" s="7">
        <v>593.71423664718429</v>
      </c>
      <c r="S130" s="7">
        <v>716.81104382332023</v>
      </c>
      <c r="T130" s="43">
        <v>1927.3361852434041</v>
      </c>
      <c r="U130" s="7">
        <v>23.453346991361755</v>
      </c>
      <c r="V130" s="7">
        <v>9.4531593107561793</v>
      </c>
      <c r="X130" s="45">
        <v>137</v>
      </c>
      <c r="Y130" s="44">
        <f t="shared" si="7"/>
        <v>57.083333333333336</v>
      </c>
      <c r="Z130" s="7">
        <v>639.42587133721759</v>
      </c>
      <c r="AA130" s="7">
        <v>893.67265154664847</v>
      </c>
      <c r="AB130" s="7">
        <v>724.42651442234046</v>
      </c>
      <c r="AC130" s="43">
        <v>2257.1082614508614</v>
      </c>
      <c r="AD130" s="7">
        <v>33.061102474786622</v>
      </c>
      <c r="AE130" s="7">
        <v>13.775277225434049</v>
      </c>
      <c r="AG130" s="7">
        <v>824.53170753343761</v>
      </c>
      <c r="AH130" s="7">
        <v>892.01946600979863</v>
      </c>
      <c r="AI130" s="7">
        <v>721.22453188719942</v>
      </c>
      <c r="AJ130" s="43">
        <v>2437.4090574508259</v>
      </c>
      <c r="AK130" s="7">
        <v>31.086833401675811</v>
      </c>
      <c r="AL130" s="7">
        <v>12.62373894736475</v>
      </c>
      <c r="AN130" s="7">
        <v>1040.1452698655967</v>
      </c>
      <c r="AO130" s="7">
        <v>890.62923446708362</v>
      </c>
      <c r="AP130" s="7">
        <v>716.81104382332023</v>
      </c>
      <c r="AQ130" s="43">
        <v>2647.172420147408</v>
      </c>
      <c r="AR130" s="7">
        <v>31.249560117921618</v>
      </c>
      <c r="AS130" s="7">
        <v>12.737127504928289</v>
      </c>
      <c r="AU130" s="45">
        <v>137</v>
      </c>
      <c r="AV130" s="44">
        <f t="shared" si="8"/>
        <v>57.083333333333336</v>
      </c>
      <c r="AW130" s="7">
        <v>844.04755521565266</v>
      </c>
      <c r="AX130" s="7">
        <v>1191.5716432889144</v>
      </c>
      <c r="AY130" s="7">
        <v>724.42651442234046</v>
      </c>
      <c r="AZ130" s="43">
        <v>2759.6509062142595</v>
      </c>
      <c r="BA130" s="7">
        <v>39.528607949176433</v>
      </c>
      <c r="BB130" s="7">
        <v>15.924691130561678</v>
      </c>
      <c r="BD130" s="7">
        <v>1150.2426396158471</v>
      </c>
      <c r="BE130" s="7">
        <v>1189.5265951739148</v>
      </c>
      <c r="BF130" s="7">
        <v>720.79203253602248</v>
      </c>
      <c r="BG130" s="43">
        <v>3060.7369571573877</v>
      </c>
      <c r="BH130" s="7">
        <v>39.872360213270873</v>
      </c>
      <c r="BI130" s="7">
        <v>16.319524922117896</v>
      </c>
      <c r="BK130" s="7">
        <v>1462.5220615733297</v>
      </c>
      <c r="BL130" s="7">
        <v>1187.9709267976218</v>
      </c>
      <c r="BM130" s="7">
        <v>716.81104382332023</v>
      </c>
      <c r="BN130" s="43">
        <v>3367.2120907799804</v>
      </c>
      <c r="BO130" s="7">
        <v>39.035210113443341</v>
      </c>
      <c r="BP130" s="7">
        <v>16.08456900816287</v>
      </c>
      <c r="BR130" s="45">
        <v>137</v>
      </c>
      <c r="BS130" s="44">
        <f t="shared" si="9"/>
        <v>57.083333333333336</v>
      </c>
      <c r="BT130" s="7">
        <v>1146.5128994306474</v>
      </c>
      <c r="BU130" s="7">
        <v>1488.9639380967319</v>
      </c>
      <c r="BV130" s="7">
        <v>724.42651442234046</v>
      </c>
      <c r="BW130" s="43">
        <v>3360.0232666231504</v>
      </c>
      <c r="BX130" s="7">
        <v>47.481162931865036</v>
      </c>
      <c r="BY130" s="7">
        <v>19.670166649874446</v>
      </c>
      <c r="CA130" s="7">
        <v>1608.8381032847783</v>
      </c>
      <c r="CB130" s="7">
        <v>1486.7236300403461</v>
      </c>
      <c r="CC130" s="7">
        <v>720.79203253602248</v>
      </c>
      <c r="CD130" s="43">
        <v>3816.2951823234653</v>
      </c>
      <c r="CE130" s="7">
        <v>49.536702585014183</v>
      </c>
      <c r="CF130" s="7">
        <v>20.1612966792277</v>
      </c>
      <c r="CH130" s="7">
        <v>2046.8026281638827</v>
      </c>
      <c r="CI130" s="7">
        <v>1484.8416848396439</v>
      </c>
      <c r="CJ130" s="7">
        <v>716.81104382332023</v>
      </c>
      <c r="CK130" s="43">
        <v>4248.2018778671818</v>
      </c>
      <c r="CL130" s="7">
        <v>49.902523558762027</v>
      </c>
      <c r="CM130" s="7">
        <v>20.480554559161241</v>
      </c>
      <c r="CO130" s="45">
        <v>137</v>
      </c>
      <c r="CP130" s="44">
        <f t="shared" si="10"/>
        <v>57.083333333333336</v>
      </c>
      <c r="CQ130" s="7">
        <v>1253.4459832393368</v>
      </c>
      <c r="CR130" s="7">
        <v>1787.1010245290104</v>
      </c>
      <c r="CS130" s="7">
        <v>724.42651442234046</v>
      </c>
      <c r="CT130" s="43">
        <v>3764.9446741244683</v>
      </c>
      <c r="CU130" s="7">
        <v>52.673570103223213</v>
      </c>
      <c r="CV130" s="7">
        <v>21.411079298874149</v>
      </c>
      <c r="CX130" s="7">
        <v>1792.4696728347753</v>
      </c>
      <c r="CY130" s="7">
        <v>1784.1872922762582</v>
      </c>
      <c r="CZ130" s="7">
        <v>720.79203253602248</v>
      </c>
      <c r="DA130" s="43">
        <v>4296.9568638703668</v>
      </c>
      <c r="DB130" s="7">
        <v>54.644971217097336</v>
      </c>
      <c r="DC130" s="7">
        <v>22.453176253943433</v>
      </c>
      <c r="DE130" s="7">
        <v>2308.382583683951</v>
      </c>
      <c r="DF130" s="7">
        <v>1781.3983214328612</v>
      </c>
      <c r="DG130" s="7">
        <v>716.81104382332023</v>
      </c>
      <c r="DH130" s="43">
        <v>4806.9289056672842</v>
      </c>
      <c r="DI130" s="7">
        <v>55.30511698082276</v>
      </c>
      <c r="DJ130" s="7">
        <v>22.421511993624982</v>
      </c>
      <c r="DL130" s="45">
        <v>137</v>
      </c>
      <c r="DM130" s="44">
        <f t="shared" si="11"/>
        <v>57.083333333333336</v>
      </c>
      <c r="DN130" s="7">
        <v>1360.8394057008788</v>
      </c>
      <c r="DO130" s="7">
        <v>2084.8998316558209</v>
      </c>
      <c r="DP130" s="7">
        <v>724.42651442234046</v>
      </c>
      <c r="DQ130" s="43">
        <v>4169.425765617767</v>
      </c>
      <c r="DR130" s="7">
        <v>57.719827130024392</v>
      </c>
      <c r="DS130" s="7">
        <v>23.421212273070282</v>
      </c>
      <c r="DU130" s="7">
        <v>1975.6393254438283</v>
      </c>
      <c r="DV130" s="7">
        <v>2081.5897427293075</v>
      </c>
      <c r="DW130" s="7">
        <v>720.79203253602248</v>
      </c>
      <c r="DX130" s="43">
        <v>4778.2454790638876</v>
      </c>
      <c r="DY130" s="7">
        <v>59.969487149071412</v>
      </c>
      <c r="DZ130" s="7">
        <v>24.393134870583701</v>
      </c>
      <c r="EB130" s="7">
        <v>2570.2219630453274</v>
      </c>
      <c r="EC130" s="7">
        <v>2078.6167027097449</v>
      </c>
      <c r="ED130" s="7">
        <v>716.81104382332023</v>
      </c>
      <c r="EE130" s="43">
        <v>5365.1735628987708</v>
      </c>
      <c r="EF130" s="7">
        <v>60.463988674860673</v>
      </c>
      <c r="EG130" s="7">
        <v>24.557930350144382</v>
      </c>
    </row>
    <row r="131" spans="1:137" x14ac:dyDescent="0.25">
      <c r="A131" s="45">
        <v>138</v>
      </c>
      <c r="B131" s="44">
        <f t="shared" si="6"/>
        <v>57.5</v>
      </c>
      <c r="C131" s="7">
        <v>437.86489793522412</v>
      </c>
      <c r="D131" s="7">
        <v>599.7139121111743</v>
      </c>
      <c r="E131" s="7">
        <v>729.6793581537562</v>
      </c>
      <c r="F131" s="43">
        <v>1767.3046572696176</v>
      </c>
      <c r="G131" s="7">
        <v>26.875155517684256</v>
      </c>
      <c r="H131" s="7">
        <v>10.790166138811742</v>
      </c>
      <c r="J131" s="7">
        <v>511.17890073612966</v>
      </c>
      <c r="K131" s="7">
        <v>598.89343315018959</v>
      </c>
      <c r="L131" s="7">
        <v>725.96858398247286</v>
      </c>
      <c r="M131" s="43">
        <v>1836.0549855430802</v>
      </c>
      <c r="N131" s="7">
        <v>24.878409233122238</v>
      </c>
      <c r="O131" s="7">
        <v>10.003468601957259</v>
      </c>
      <c r="Q131" s="7">
        <v>620.5329182079538</v>
      </c>
      <c r="R131" s="7">
        <v>597.91762800966478</v>
      </c>
      <c r="S131" s="7">
        <v>721.90134065828101</v>
      </c>
      <c r="T131" s="43">
        <v>1940.2742285791305</v>
      </c>
      <c r="U131" s="7">
        <v>23.17797759673504</v>
      </c>
      <c r="V131" s="7">
        <v>9.3405505238105935</v>
      </c>
      <c r="X131" s="45">
        <v>138</v>
      </c>
      <c r="Y131" s="44">
        <f t="shared" si="7"/>
        <v>57.5</v>
      </c>
      <c r="Z131" s="7">
        <v>643.5378691172009</v>
      </c>
      <c r="AA131" s="7">
        <v>900.02279516078761</v>
      </c>
      <c r="AB131" s="7">
        <v>729.6793581537562</v>
      </c>
      <c r="AC131" s="43">
        <v>2272.8180678293138</v>
      </c>
      <c r="AD131" s="7">
        <v>32.875475665946169</v>
      </c>
      <c r="AE131" s="7">
        <v>13.701036892740341</v>
      </c>
      <c r="AG131" s="7">
        <v>829.5172223926204</v>
      </c>
      <c r="AH131" s="7">
        <v>898.34656713544405</v>
      </c>
      <c r="AI131" s="7">
        <v>726.41022246759258</v>
      </c>
      <c r="AJ131" s="43">
        <v>2453.9013328205419</v>
      </c>
      <c r="AK131" s="7">
        <v>30.768181988196197</v>
      </c>
      <c r="AL131" s="7">
        <v>12.49338336662889</v>
      </c>
      <c r="AN131" s="7">
        <v>1046.3456455964017</v>
      </c>
      <c r="AO131" s="7">
        <v>896.93388702622588</v>
      </c>
      <c r="AP131" s="7">
        <v>721.90134065828101</v>
      </c>
      <c r="AQ131" s="43">
        <v>2664.7665264068582</v>
      </c>
      <c r="AR131" s="7">
        <v>30.842269069037293</v>
      </c>
      <c r="AS131" s="7">
        <v>12.570423521461102</v>
      </c>
      <c r="AU131" s="45">
        <v>138</v>
      </c>
      <c r="AV131" s="44">
        <f t="shared" si="8"/>
        <v>57.5</v>
      </c>
      <c r="AW131" s="7">
        <v>849.38344686590733</v>
      </c>
      <c r="AX131" s="7">
        <v>1200.039119926683</v>
      </c>
      <c r="AY131" s="7">
        <v>729.6793581537562</v>
      </c>
      <c r="AZ131" s="43">
        <v>2778.6998826437466</v>
      </c>
      <c r="BA131" s="7">
        <v>39.273459210922113</v>
      </c>
      <c r="BB131" s="7">
        <v>15.818136599508199</v>
      </c>
      <c r="BD131" s="7">
        <v>1157.2694147207735</v>
      </c>
      <c r="BE131" s="7">
        <v>1197.9645268471618</v>
      </c>
      <c r="BF131" s="7">
        <v>725.96858398247286</v>
      </c>
      <c r="BG131" s="43">
        <v>3081.3796039161498</v>
      </c>
      <c r="BH131" s="7">
        <v>39.486674442893602</v>
      </c>
      <c r="BI131" s="7">
        <v>16.16396967228955</v>
      </c>
      <c r="BK131" s="7">
        <v>1471.2683732795185</v>
      </c>
      <c r="BL131" s="7">
        <v>1196.3835230009031</v>
      </c>
      <c r="BM131" s="7">
        <v>721.90134065828101</v>
      </c>
      <c r="BN131" s="43">
        <v>3389.4594248394228</v>
      </c>
      <c r="BO131" s="7">
        <v>38.498897610085962</v>
      </c>
      <c r="BP131" s="7">
        <v>15.86680976408714</v>
      </c>
      <c r="BR131" s="45">
        <v>138</v>
      </c>
      <c r="BS131" s="44">
        <f t="shared" si="9"/>
        <v>57.5</v>
      </c>
      <c r="BT131" s="7">
        <v>1153.7223168894989</v>
      </c>
      <c r="BU131" s="7">
        <v>1499.5432282839317</v>
      </c>
      <c r="BV131" s="7">
        <v>729.6793581537562</v>
      </c>
      <c r="BW131" s="43">
        <v>3383.0647548116885</v>
      </c>
      <c r="BX131" s="7">
        <v>47.149317016367689</v>
      </c>
      <c r="BY131" s="7">
        <v>19.537151208099111</v>
      </c>
      <c r="CA131" s="7">
        <v>1618.7480993381996</v>
      </c>
      <c r="CB131" s="7">
        <v>1497.268588240001</v>
      </c>
      <c r="CC131" s="7">
        <v>725.96858398247286</v>
      </c>
      <c r="CD131" s="43">
        <v>3841.9244359478216</v>
      </c>
      <c r="CE131" s="7">
        <v>49.042627111465734</v>
      </c>
      <c r="CF131" s="7">
        <v>19.959331416299221</v>
      </c>
      <c r="CH131" s="7">
        <v>2059.2269941840063</v>
      </c>
      <c r="CI131" s="7">
        <v>1495.3550063814507</v>
      </c>
      <c r="CJ131" s="7">
        <v>721.90134065828101</v>
      </c>
      <c r="CK131" s="43">
        <v>4276.228306051562</v>
      </c>
      <c r="CL131" s="7">
        <v>49.231365426628997</v>
      </c>
      <c r="CM131" s="7">
        <v>20.207028791864147</v>
      </c>
      <c r="CO131" s="45">
        <v>138</v>
      </c>
      <c r="CP131" s="44">
        <f t="shared" si="10"/>
        <v>57.5</v>
      </c>
      <c r="CQ131" s="7">
        <v>1261.2284829339974</v>
      </c>
      <c r="CR131" s="7">
        <v>1799.7974998075906</v>
      </c>
      <c r="CS131" s="7">
        <v>729.6793581537562</v>
      </c>
      <c r="CT131" s="43">
        <v>3790.6769109791967</v>
      </c>
      <c r="CU131" s="7">
        <v>52.284316130211579</v>
      </c>
      <c r="CV131" s="7">
        <v>21.252322857901824</v>
      </c>
      <c r="CX131" s="7">
        <v>1803.3757012683604</v>
      </c>
      <c r="CY131" s="7">
        <v>1796.8417810949322</v>
      </c>
      <c r="CZ131" s="7">
        <v>725.96858398247286</v>
      </c>
      <c r="DA131" s="43">
        <v>4325.6917289468274</v>
      </c>
      <c r="DB131" s="7">
        <v>54.061752536655689</v>
      </c>
      <c r="DC131" s="7">
        <v>22.216456239884401</v>
      </c>
      <c r="DE131" s="7">
        <v>2322.2341752315938</v>
      </c>
      <c r="DF131" s="7">
        <v>1794.0115916365992</v>
      </c>
      <c r="DG131" s="7">
        <v>721.90134065828101</v>
      </c>
      <c r="DH131" s="43">
        <v>4838.4881456711273</v>
      </c>
      <c r="DI131" s="7">
        <v>54.513167211486646</v>
      </c>
      <c r="DJ131" s="7">
        <v>22.097306648868972</v>
      </c>
      <c r="DL131" s="45">
        <v>138</v>
      </c>
      <c r="DM131" s="44">
        <f t="shared" si="11"/>
        <v>57.5</v>
      </c>
      <c r="DN131" s="7">
        <v>1369.2007076782904</v>
      </c>
      <c r="DO131" s="7">
        <v>2099.712395090367</v>
      </c>
      <c r="DP131" s="7">
        <v>729.6793581537562</v>
      </c>
      <c r="DQ131" s="43">
        <v>4197.8456097135104</v>
      </c>
      <c r="DR131" s="7">
        <v>57.272125684818313</v>
      </c>
      <c r="DS131" s="7">
        <v>23.236953659603209</v>
      </c>
      <c r="DU131" s="7">
        <v>1987.5387866079197</v>
      </c>
      <c r="DV131" s="7">
        <v>2096.3545446764883</v>
      </c>
      <c r="DW131" s="7">
        <v>725.96858398247286</v>
      </c>
      <c r="DX131" s="43">
        <v>4810.0875127261552</v>
      </c>
      <c r="DY131" s="7">
        <v>59.299778033226005</v>
      </c>
      <c r="DZ131" s="7">
        <v>24.118876396888894</v>
      </c>
      <c r="EB131" s="7">
        <v>2585.5031653775486</v>
      </c>
      <c r="EC131" s="7">
        <v>2093.3349088685072</v>
      </c>
      <c r="ED131" s="7">
        <v>721.90134065828101</v>
      </c>
      <c r="EE131" s="43">
        <v>5400.2590149301886</v>
      </c>
      <c r="EF131" s="7">
        <v>59.549809241122404</v>
      </c>
      <c r="EG131" s="7">
        <v>24.182384818630695</v>
      </c>
    </row>
    <row r="132" spans="1:137" x14ac:dyDescent="0.25">
      <c r="A132" s="45">
        <v>139</v>
      </c>
      <c r="B132" s="44">
        <f t="shared" ref="B132:B143" si="12">A132/2.4</f>
        <v>57.916666666666671</v>
      </c>
      <c r="C132" s="7">
        <v>440.75588736257316</v>
      </c>
      <c r="D132" s="7">
        <v>603.94313206574702</v>
      </c>
      <c r="E132" s="7">
        <v>734.93220188517193</v>
      </c>
      <c r="F132" s="43">
        <v>1779.6775138770765</v>
      </c>
      <c r="G132" s="7">
        <v>26.761630022561292</v>
      </c>
      <c r="H132" s="7">
        <v>10.741566175800955</v>
      </c>
      <c r="J132" s="7">
        <v>514.32509882424586</v>
      </c>
      <c r="K132" s="7">
        <v>603.11170119212238</v>
      </c>
      <c r="L132" s="7">
        <v>731.14513542892325</v>
      </c>
      <c r="M132" s="43">
        <v>1848.5954161855873</v>
      </c>
      <c r="N132" s="7">
        <v>24.686067114579167</v>
      </c>
      <c r="O132" s="7">
        <v>9.9239820518552477</v>
      </c>
      <c r="Q132" s="7">
        <v>624.17820273181223</v>
      </c>
      <c r="R132" s="7">
        <v>602.12101937214527</v>
      </c>
      <c r="S132" s="7">
        <v>726.9916374932418</v>
      </c>
      <c r="T132" s="43">
        <v>1953.212271914857</v>
      </c>
      <c r="U132" s="7">
        <v>22.902608202108325</v>
      </c>
      <c r="V132" s="7">
        <v>9.2279417368650094</v>
      </c>
      <c r="X132" s="45">
        <v>139</v>
      </c>
      <c r="Y132" s="44">
        <f t="shared" ref="Y132:Y143" si="13">X132/2.4</f>
        <v>57.916666666666671</v>
      </c>
      <c r="Z132" s="7">
        <v>647.64986689718421</v>
      </c>
      <c r="AA132" s="7">
        <v>906.37293877492687</v>
      </c>
      <c r="AB132" s="7">
        <v>734.93220188517193</v>
      </c>
      <c r="AC132" s="43">
        <v>2288.5278742077653</v>
      </c>
      <c r="AD132" s="7">
        <v>32.689848857105709</v>
      </c>
      <c r="AE132" s="7">
        <v>13.62679656004663</v>
      </c>
      <c r="AG132" s="7">
        <v>834.50273725180318</v>
      </c>
      <c r="AH132" s="7">
        <v>904.67366826108946</v>
      </c>
      <c r="AI132" s="7">
        <v>731.59591304798573</v>
      </c>
      <c r="AJ132" s="43">
        <v>2470.393608190258</v>
      </c>
      <c r="AK132" s="7">
        <v>30.44953057471659</v>
      </c>
      <c r="AL132" s="7">
        <v>12.363027785893035</v>
      </c>
      <c r="AN132" s="7">
        <v>1052.5460213272067</v>
      </c>
      <c r="AO132" s="7">
        <v>903.23853958536813</v>
      </c>
      <c r="AP132" s="7">
        <v>726.9916374932418</v>
      </c>
      <c r="AQ132" s="43">
        <v>2682.3606326663089</v>
      </c>
      <c r="AR132" s="7">
        <v>30.434978020152975</v>
      </c>
      <c r="AS132" s="7">
        <v>12.403719537993911</v>
      </c>
      <c r="AU132" s="45">
        <v>139</v>
      </c>
      <c r="AV132" s="44">
        <f t="shared" ref="AV132:AV143" si="14">AU132/2.4</f>
        <v>57.916666666666671</v>
      </c>
      <c r="AW132" s="7">
        <v>854.71933851616211</v>
      </c>
      <c r="AX132" s="7">
        <v>1208.5065965644515</v>
      </c>
      <c r="AY132" s="7">
        <v>734.93220188517193</v>
      </c>
      <c r="AZ132" s="43">
        <v>2797.7488590732328</v>
      </c>
      <c r="BA132" s="7">
        <v>39.018310472667793</v>
      </c>
      <c r="BB132" s="7">
        <v>15.711582068454717</v>
      </c>
      <c r="BD132" s="7">
        <v>1164.2961898257001</v>
      </c>
      <c r="BE132" s="7">
        <v>1206.402458520409</v>
      </c>
      <c r="BF132" s="7">
        <v>731.14513542892325</v>
      </c>
      <c r="BG132" s="43">
        <v>3102.0222506749119</v>
      </c>
      <c r="BH132" s="7">
        <v>39.100988672516337</v>
      </c>
      <c r="BI132" s="7">
        <v>16.008414422461207</v>
      </c>
      <c r="BK132" s="7">
        <v>1480.0146849857076</v>
      </c>
      <c r="BL132" s="7">
        <v>1204.7961192041839</v>
      </c>
      <c r="BM132" s="7">
        <v>726.9916374932418</v>
      </c>
      <c r="BN132" s="43">
        <v>3411.7067588988648</v>
      </c>
      <c r="BO132" s="7">
        <v>37.962585106728568</v>
      </c>
      <c r="BP132" s="7">
        <v>15.649050520011411</v>
      </c>
      <c r="BR132" s="45">
        <v>139</v>
      </c>
      <c r="BS132" s="44">
        <f t="shared" ref="BS132:BS143" si="15">BR132/2.4</f>
        <v>57.916666666666671</v>
      </c>
      <c r="BT132" s="7">
        <v>1160.9317343483508</v>
      </c>
      <c r="BU132" s="7">
        <v>1510.1225184711313</v>
      </c>
      <c r="BV132" s="7">
        <v>734.93220188517193</v>
      </c>
      <c r="BW132" s="43">
        <v>3406.1062430002257</v>
      </c>
      <c r="BX132" s="7">
        <v>46.817471100870343</v>
      </c>
      <c r="BY132" s="7">
        <v>19.40413576632378</v>
      </c>
      <c r="CA132" s="7">
        <v>1628.6580953916209</v>
      </c>
      <c r="CB132" s="7">
        <v>1507.8135464396555</v>
      </c>
      <c r="CC132" s="7">
        <v>731.14513542892325</v>
      </c>
      <c r="CD132" s="43">
        <v>3867.553689572178</v>
      </c>
      <c r="CE132" s="7">
        <v>48.548551637917285</v>
      </c>
      <c r="CF132" s="7">
        <v>19.757366153370743</v>
      </c>
      <c r="CH132" s="7">
        <v>2071.65136020413</v>
      </c>
      <c r="CI132" s="7">
        <v>1505.8683279232575</v>
      </c>
      <c r="CJ132" s="7">
        <v>726.9916374932418</v>
      </c>
      <c r="CK132" s="43">
        <v>4304.2547342359412</v>
      </c>
      <c r="CL132" s="7">
        <v>48.560207294495953</v>
      </c>
      <c r="CM132" s="7">
        <v>19.933503024567059</v>
      </c>
      <c r="CO132" s="45">
        <v>139</v>
      </c>
      <c r="CP132" s="44">
        <f t="shared" ref="CP132:CP143" si="16">CO132/2.4</f>
        <v>57.916666666666671</v>
      </c>
      <c r="CQ132" s="7">
        <v>1269.0109826286575</v>
      </c>
      <c r="CR132" s="7">
        <v>1812.4939750861713</v>
      </c>
      <c r="CS132" s="7">
        <v>734.93220188517193</v>
      </c>
      <c r="CT132" s="43">
        <v>3816.409147833926</v>
      </c>
      <c r="CU132" s="7">
        <v>51.895062157199945</v>
      </c>
      <c r="CV132" s="7">
        <v>21.093566416929502</v>
      </c>
      <c r="CX132" s="7">
        <v>1814.2817297019456</v>
      </c>
      <c r="CY132" s="7">
        <v>1809.4962699136063</v>
      </c>
      <c r="CZ132" s="7">
        <v>731.14513542892325</v>
      </c>
      <c r="DA132" s="43">
        <v>4354.4265940232872</v>
      </c>
      <c r="DB132" s="7">
        <v>53.478533856214028</v>
      </c>
      <c r="DC132" s="7">
        <v>21.979736225825377</v>
      </c>
      <c r="DE132" s="7">
        <v>2336.0857667792361</v>
      </c>
      <c r="DF132" s="7">
        <v>1806.6248618403372</v>
      </c>
      <c r="DG132" s="7">
        <v>726.9916374932418</v>
      </c>
      <c r="DH132" s="43">
        <v>4870.0473856749704</v>
      </c>
      <c r="DI132" s="7">
        <v>53.721217442150547</v>
      </c>
      <c r="DJ132" s="7">
        <v>21.773101304112963</v>
      </c>
      <c r="DL132" s="45">
        <v>139</v>
      </c>
      <c r="DM132" s="44">
        <f t="shared" ref="DM132:DM143" si="17">DL132/2.4</f>
        <v>57.916666666666671</v>
      </c>
      <c r="DN132" s="7">
        <v>1377.562009655702</v>
      </c>
      <c r="DO132" s="7">
        <v>2114.5249585249126</v>
      </c>
      <c r="DP132" s="7">
        <v>734.93220188517193</v>
      </c>
      <c r="DQ132" s="43">
        <v>4226.2654538092538</v>
      </c>
      <c r="DR132" s="7">
        <v>56.824424239612235</v>
      </c>
      <c r="DS132" s="7">
        <v>23.052695046136137</v>
      </c>
      <c r="DU132" s="7">
        <v>1999.4382477720114</v>
      </c>
      <c r="DV132" s="7">
        <v>2111.1193466236687</v>
      </c>
      <c r="DW132" s="7">
        <v>731.14513542892325</v>
      </c>
      <c r="DX132" s="43">
        <v>4841.9295463884228</v>
      </c>
      <c r="DY132" s="7">
        <v>58.630068917380584</v>
      </c>
      <c r="DZ132" s="7">
        <v>23.844617923194086</v>
      </c>
      <c r="EB132" s="7">
        <v>2600.7843677097708</v>
      </c>
      <c r="EC132" s="7">
        <v>2108.05311502727</v>
      </c>
      <c r="ED132" s="7">
        <v>726.9916374932418</v>
      </c>
      <c r="EE132" s="43">
        <v>5435.3444669616056</v>
      </c>
      <c r="EF132" s="7">
        <v>58.635629807384134</v>
      </c>
      <c r="EG132" s="7">
        <v>23.806839287117008</v>
      </c>
    </row>
    <row r="133" spans="1:137" x14ac:dyDescent="0.25">
      <c r="A133" s="45">
        <v>140</v>
      </c>
      <c r="B133" s="44">
        <f t="shared" si="12"/>
        <v>58.333333333333336</v>
      </c>
      <c r="C133" s="7">
        <v>443.6468767899222</v>
      </c>
      <c r="D133" s="7">
        <v>608.17235202031975</v>
      </c>
      <c r="E133" s="7">
        <v>740.18504561658767</v>
      </c>
      <c r="F133" s="43">
        <v>1792.0503704845355</v>
      </c>
      <c r="G133" s="7">
        <v>26.648104527438328</v>
      </c>
      <c r="H133" s="7">
        <v>10.692966212790168</v>
      </c>
      <c r="J133" s="7">
        <v>517.47129691236205</v>
      </c>
      <c r="K133" s="7">
        <v>607.32996923405517</v>
      </c>
      <c r="L133" s="7">
        <v>736.32168687537376</v>
      </c>
      <c r="M133" s="43">
        <v>1861.1358468280944</v>
      </c>
      <c r="N133" s="7">
        <v>24.493724996036097</v>
      </c>
      <c r="O133" s="7">
        <v>9.8444955017532365</v>
      </c>
      <c r="Q133" s="7">
        <v>627.82348725567056</v>
      </c>
      <c r="R133" s="7">
        <v>606.32441073462576</v>
      </c>
      <c r="S133" s="7">
        <v>732.08193432820258</v>
      </c>
      <c r="T133" s="43">
        <v>1966.1503152505834</v>
      </c>
      <c r="U133" s="7">
        <v>22.627238807481611</v>
      </c>
      <c r="V133" s="7">
        <v>9.1153329499194236</v>
      </c>
      <c r="X133" s="45">
        <v>140</v>
      </c>
      <c r="Y133" s="44">
        <f t="shared" si="13"/>
        <v>58.333333333333336</v>
      </c>
      <c r="Z133" s="7">
        <v>651.76186467716752</v>
      </c>
      <c r="AA133" s="7">
        <v>912.72308238906612</v>
      </c>
      <c r="AB133" s="7">
        <v>740.18504561658767</v>
      </c>
      <c r="AC133" s="43">
        <v>2304.2376805862177</v>
      </c>
      <c r="AD133" s="7">
        <v>32.504222048265248</v>
      </c>
      <c r="AE133" s="7">
        <v>13.552556227352921</v>
      </c>
      <c r="AG133" s="7">
        <v>839.48825211098597</v>
      </c>
      <c r="AH133" s="7">
        <v>911.00076938673487</v>
      </c>
      <c r="AI133" s="7">
        <v>736.78160362837889</v>
      </c>
      <c r="AJ133" s="43">
        <v>2486.885883559974</v>
      </c>
      <c r="AK133" s="7">
        <v>30.130879161236976</v>
      </c>
      <c r="AL133" s="7">
        <v>12.232672205157176</v>
      </c>
      <c r="AN133" s="7">
        <v>1058.7463970580118</v>
      </c>
      <c r="AO133" s="7">
        <v>909.54319214451027</v>
      </c>
      <c r="AP133" s="7">
        <v>732.08193432820258</v>
      </c>
      <c r="AQ133" s="43">
        <v>2699.9547389257596</v>
      </c>
      <c r="AR133" s="7">
        <v>30.027686971268658</v>
      </c>
      <c r="AS133" s="7">
        <v>12.237015554526725</v>
      </c>
      <c r="AU133" s="45">
        <v>140</v>
      </c>
      <c r="AV133" s="44">
        <f t="shared" si="14"/>
        <v>58.333333333333336</v>
      </c>
      <c r="AW133" s="7">
        <v>860.05523016641678</v>
      </c>
      <c r="AX133" s="7">
        <v>1216.9740732022199</v>
      </c>
      <c r="AY133" s="7">
        <v>740.18504561658767</v>
      </c>
      <c r="AZ133" s="43">
        <v>2816.797835502719</v>
      </c>
      <c r="BA133" s="7">
        <v>38.763161734413472</v>
      </c>
      <c r="BB133" s="7">
        <v>15.605027537401238</v>
      </c>
      <c r="BD133" s="7">
        <v>1171.3229649306265</v>
      </c>
      <c r="BE133" s="7">
        <v>1214.840390193656</v>
      </c>
      <c r="BF133" s="7">
        <v>736.32168687537376</v>
      </c>
      <c r="BG133" s="43">
        <v>3122.664897433674</v>
      </c>
      <c r="BH133" s="7">
        <v>38.715302902139065</v>
      </c>
      <c r="BI133" s="7">
        <v>15.852859172632861</v>
      </c>
      <c r="BK133" s="7">
        <v>1488.7609966918965</v>
      </c>
      <c r="BL133" s="7">
        <v>1213.2087154074648</v>
      </c>
      <c r="BM133" s="7">
        <v>732.08193432820258</v>
      </c>
      <c r="BN133" s="43">
        <v>3433.9540929583072</v>
      </c>
      <c r="BO133" s="7">
        <v>37.426272603371189</v>
      </c>
      <c r="BP133" s="7">
        <v>15.431291275935681</v>
      </c>
      <c r="BR133" s="45">
        <v>140</v>
      </c>
      <c r="BS133" s="44">
        <f t="shared" si="15"/>
        <v>58.333333333333336</v>
      </c>
      <c r="BT133" s="7">
        <v>1168.1411518072023</v>
      </c>
      <c r="BU133" s="7">
        <v>1520.7018086583312</v>
      </c>
      <c r="BV133" s="7">
        <v>740.18504561658767</v>
      </c>
      <c r="BW133" s="43">
        <v>3429.1477311887629</v>
      </c>
      <c r="BX133" s="7">
        <v>46.485625185372996</v>
      </c>
      <c r="BY133" s="7">
        <v>19.271120324548445</v>
      </c>
      <c r="CA133" s="7">
        <v>1638.5680914450422</v>
      </c>
      <c r="CB133" s="7">
        <v>1518.35850463931</v>
      </c>
      <c r="CC133" s="7">
        <v>736.32168687537376</v>
      </c>
      <c r="CD133" s="43">
        <v>3893.1829431965343</v>
      </c>
      <c r="CE133" s="7">
        <v>48.054476164368836</v>
      </c>
      <c r="CF133" s="7">
        <v>19.555400890442264</v>
      </c>
      <c r="CH133" s="7">
        <v>2084.0757262242532</v>
      </c>
      <c r="CI133" s="7">
        <v>1516.3816494650644</v>
      </c>
      <c r="CJ133" s="7">
        <v>732.08193432820258</v>
      </c>
      <c r="CK133" s="43">
        <v>4332.2811624203214</v>
      </c>
      <c r="CL133" s="7">
        <v>47.889049162362923</v>
      </c>
      <c r="CM133" s="7">
        <v>19.659977257269965</v>
      </c>
      <c r="CO133" s="45">
        <v>140</v>
      </c>
      <c r="CP133" s="44">
        <f t="shared" si="16"/>
        <v>58.333333333333336</v>
      </c>
      <c r="CQ133" s="7">
        <v>1276.7934823233177</v>
      </c>
      <c r="CR133" s="7">
        <v>1825.1904503647515</v>
      </c>
      <c r="CS133" s="7">
        <v>740.18504561658767</v>
      </c>
      <c r="CT133" s="43">
        <v>3842.1413846886544</v>
      </c>
      <c r="CU133" s="7">
        <v>51.505808184188311</v>
      </c>
      <c r="CV133" s="7">
        <v>20.934809975957176</v>
      </c>
      <c r="CX133" s="7">
        <v>1825.1877581355307</v>
      </c>
      <c r="CY133" s="7">
        <v>1822.1507587322801</v>
      </c>
      <c r="CZ133" s="7">
        <v>736.32168687537376</v>
      </c>
      <c r="DA133" s="43">
        <v>4383.1614590997478</v>
      </c>
      <c r="DB133" s="7">
        <v>52.895315175772367</v>
      </c>
      <c r="DC133" s="7">
        <v>21.743016211766353</v>
      </c>
      <c r="DE133" s="7">
        <v>2349.9373583268789</v>
      </c>
      <c r="DF133" s="7">
        <v>1819.2381320440754</v>
      </c>
      <c r="DG133" s="7">
        <v>732.08193432820258</v>
      </c>
      <c r="DH133" s="43">
        <v>4901.6066256788135</v>
      </c>
      <c r="DI133" s="7">
        <v>52.929267672814447</v>
      </c>
      <c r="DJ133" s="7">
        <v>21.44889595935696</v>
      </c>
      <c r="DL133" s="45">
        <v>140</v>
      </c>
      <c r="DM133" s="44">
        <f t="shared" si="17"/>
        <v>58.333333333333336</v>
      </c>
      <c r="DN133" s="7">
        <v>1385.9233116331136</v>
      </c>
      <c r="DO133" s="7">
        <v>2129.3375219594586</v>
      </c>
      <c r="DP133" s="7">
        <v>740.18504561658767</v>
      </c>
      <c r="DQ133" s="43">
        <v>4254.6852979049972</v>
      </c>
      <c r="DR133" s="7">
        <v>56.376722794406156</v>
      </c>
      <c r="DS133" s="7">
        <v>22.868436432669064</v>
      </c>
      <c r="DU133" s="7">
        <v>2011.3377089361029</v>
      </c>
      <c r="DV133" s="7">
        <v>2125.8841485708494</v>
      </c>
      <c r="DW133" s="7">
        <v>736.32168687537376</v>
      </c>
      <c r="DX133" s="43">
        <v>4873.7715800506903</v>
      </c>
      <c r="DY133" s="7">
        <v>57.960359801535176</v>
      </c>
      <c r="DZ133" s="7">
        <v>23.570359449499279</v>
      </c>
      <c r="EB133" s="7">
        <v>2616.0655700419929</v>
      </c>
      <c r="EC133" s="7">
        <v>2122.7713211860328</v>
      </c>
      <c r="ED133" s="7">
        <v>732.08193432820258</v>
      </c>
      <c r="EE133" s="43">
        <v>5470.4299189930234</v>
      </c>
      <c r="EF133" s="7">
        <v>57.721450373645865</v>
      </c>
      <c r="EG133" s="7">
        <v>23.431293755603321</v>
      </c>
    </row>
    <row r="134" spans="1:137" x14ac:dyDescent="0.25">
      <c r="A134" s="45">
        <v>141</v>
      </c>
      <c r="B134" s="44">
        <f t="shared" si="12"/>
        <v>58.75</v>
      </c>
      <c r="C134" s="7">
        <v>446.5378662172713</v>
      </c>
      <c r="D134" s="7">
        <v>612.40157197489259</v>
      </c>
      <c r="E134" s="7">
        <v>745.43788934800341</v>
      </c>
      <c r="F134" s="43">
        <v>1804.4232270919945</v>
      </c>
      <c r="G134" s="7">
        <v>26.534579032315367</v>
      </c>
      <c r="H134" s="7">
        <v>10.644366249779381</v>
      </c>
      <c r="J134" s="7">
        <v>520.61749500047836</v>
      </c>
      <c r="K134" s="7">
        <v>611.54823727598796</v>
      </c>
      <c r="L134" s="7">
        <v>741.49823832182415</v>
      </c>
      <c r="M134" s="43">
        <v>1873.6762774706015</v>
      </c>
      <c r="N134" s="7">
        <v>24.301382877493026</v>
      </c>
      <c r="O134" s="7">
        <v>9.7650089516512235</v>
      </c>
      <c r="Q134" s="7">
        <v>631.46877177952888</v>
      </c>
      <c r="R134" s="7">
        <v>610.52780209710625</v>
      </c>
      <c r="S134" s="7">
        <v>737.17223116316336</v>
      </c>
      <c r="T134" s="43">
        <v>1979.0883585863094</v>
      </c>
      <c r="U134" s="7">
        <v>22.351869412854896</v>
      </c>
      <c r="V134" s="7">
        <v>9.0027241629738395</v>
      </c>
      <c r="X134" s="45">
        <v>141</v>
      </c>
      <c r="Y134" s="44">
        <f t="shared" si="13"/>
        <v>58.75</v>
      </c>
      <c r="Z134" s="7">
        <v>655.87386245715084</v>
      </c>
      <c r="AA134" s="7">
        <v>919.07322600320538</v>
      </c>
      <c r="AB134" s="7">
        <v>745.43788934800341</v>
      </c>
      <c r="AC134" s="43">
        <v>2319.9474869646701</v>
      </c>
      <c r="AD134" s="7">
        <v>32.318595239424795</v>
      </c>
      <c r="AE134" s="7">
        <v>13.478315894659211</v>
      </c>
      <c r="AG134" s="7">
        <v>844.47376697016898</v>
      </c>
      <c r="AH134" s="7">
        <v>917.32787051238029</v>
      </c>
      <c r="AI134" s="7">
        <v>741.96729420877205</v>
      </c>
      <c r="AJ134" s="43">
        <v>2503.37815892969</v>
      </c>
      <c r="AK134" s="7">
        <v>29.812227747757369</v>
      </c>
      <c r="AL134" s="7">
        <v>12.10231662442132</v>
      </c>
      <c r="AN134" s="7">
        <v>1064.9467727888168</v>
      </c>
      <c r="AO134" s="7">
        <v>915.84784470365253</v>
      </c>
      <c r="AP134" s="7">
        <v>737.17223116316336</v>
      </c>
      <c r="AQ134" s="43">
        <v>2717.5488451852098</v>
      </c>
      <c r="AR134" s="7">
        <v>29.620395922384333</v>
      </c>
      <c r="AS134" s="7">
        <v>12.070311571059538</v>
      </c>
      <c r="AU134" s="45">
        <v>141</v>
      </c>
      <c r="AV134" s="44">
        <f t="shared" si="14"/>
        <v>58.75</v>
      </c>
      <c r="AW134" s="7">
        <v>865.39112181667144</v>
      </c>
      <c r="AX134" s="7">
        <v>1225.4415498399885</v>
      </c>
      <c r="AY134" s="7">
        <v>745.43788934800341</v>
      </c>
      <c r="AZ134" s="43">
        <v>2835.8468119322051</v>
      </c>
      <c r="BA134" s="7">
        <v>38.508012996159145</v>
      </c>
      <c r="BB134" s="7">
        <v>15.498473006347758</v>
      </c>
      <c r="BD134" s="7">
        <v>1178.3497400355532</v>
      </c>
      <c r="BE134" s="7">
        <v>1223.2783218669031</v>
      </c>
      <c r="BF134" s="7">
        <v>741.49823832182415</v>
      </c>
      <c r="BG134" s="43">
        <v>3143.3075441924361</v>
      </c>
      <c r="BH134" s="7">
        <v>38.329617131761793</v>
      </c>
      <c r="BI134" s="7">
        <v>15.697303922804515</v>
      </c>
      <c r="BK134" s="7">
        <v>1497.5073083980856</v>
      </c>
      <c r="BL134" s="7">
        <v>1221.621311610746</v>
      </c>
      <c r="BM134" s="7">
        <v>737.17223116316336</v>
      </c>
      <c r="BN134" s="43">
        <v>3456.2014270177497</v>
      </c>
      <c r="BO134" s="7">
        <v>36.889960100013795</v>
      </c>
      <c r="BP134" s="7">
        <v>15.213532031859952</v>
      </c>
      <c r="BR134" s="45">
        <v>141</v>
      </c>
      <c r="BS134" s="44">
        <f t="shared" si="15"/>
        <v>58.75</v>
      </c>
      <c r="BT134" s="7">
        <v>1175.3505692660542</v>
      </c>
      <c r="BU134" s="7">
        <v>1531.2810988455308</v>
      </c>
      <c r="BV134" s="7">
        <v>745.43788934800341</v>
      </c>
      <c r="BW134" s="43">
        <v>3452.189219377301</v>
      </c>
      <c r="BX134" s="7">
        <v>46.153779269875649</v>
      </c>
      <c r="BY134" s="7">
        <v>19.13810488277311</v>
      </c>
      <c r="CA134" s="7">
        <v>1648.478087498464</v>
      </c>
      <c r="CB134" s="7">
        <v>1528.9034628389645</v>
      </c>
      <c r="CC134" s="7">
        <v>741.49823832182415</v>
      </c>
      <c r="CD134" s="43">
        <v>3918.8121968208907</v>
      </c>
      <c r="CE134" s="7">
        <v>47.560400690820373</v>
      </c>
      <c r="CF134" s="7">
        <v>19.353435627513786</v>
      </c>
      <c r="CH134" s="7">
        <v>2096.5000922443769</v>
      </c>
      <c r="CI134" s="7">
        <v>1526.8949710068712</v>
      </c>
      <c r="CJ134" s="7">
        <v>737.17223116316336</v>
      </c>
      <c r="CK134" s="43">
        <v>4360.3075906047015</v>
      </c>
      <c r="CL134" s="7">
        <v>47.217891030229893</v>
      </c>
      <c r="CM134" s="7">
        <v>19.38645148997287</v>
      </c>
      <c r="CO134" s="45">
        <v>141</v>
      </c>
      <c r="CP134" s="44">
        <f t="shared" si="16"/>
        <v>58.75</v>
      </c>
      <c r="CQ134" s="7">
        <v>1284.5759820179783</v>
      </c>
      <c r="CR134" s="7">
        <v>1837.8869256433322</v>
      </c>
      <c r="CS134" s="7">
        <v>745.43788934800341</v>
      </c>
      <c r="CT134" s="43">
        <v>3867.8736215433828</v>
      </c>
      <c r="CU134" s="7">
        <v>51.116554211176684</v>
      </c>
      <c r="CV134" s="7">
        <v>20.77605353498485</v>
      </c>
      <c r="CX134" s="7">
        <v>1836.0937865691158</v>
      </c>
      <c r="CY134" s="7">
        <v>1834.8052475509542</v>
      </c>
      <c r="CZ134" s="7">
        <v>741.49823832182415</v>
      </c>
      <c r="DA134" s="43">
        <v>4411.8963241762085</v>
      </c>
      <c r="DB134" s="7">
        <v>52.312096495330721</v>
      </c>
      <c r="DC134" s="7">
        <v>21.506296197707329</v>
      </c>
      <c r="DE134" s="7">
        <v>2363.7889498745217</v>
      </c>
      <c r="DF134" s="7">
        <v>1831.8514022478134</v>
      </c>
      <c r="DG134" s="7">
        <v>737.17223116316336</v>
      </c>
      <c r="DH134" s="43">
        <v>4933.1658656826567</v>
      </c>
      <c r="DI134" s="7">
        <v>52.137317903478333</v>
      </c>
      <c r="DJ134" s="7">
        <v>21.124690614600951</v>
      </c>
      <c r="DL134" s="45">
        <v>141</v>
      </c>
      <c r="DM134" s="44">
        <f t="shared" si="17"/>
        <v>58.75</v>
      </c>
      <c r="DN134" s="7">
        <v>1394.2846136105252</v>
      </c>
      <c r="DO134" s="7">
        <v>2144.1500853940047</v>
      </c>
      <c r="DP134" s="7">
        <v>745.43788934800341</v>
      </c>
      <c r="DQ134" s="43">
        <v>4283.1051420007407</v>
      </c>
      <c r="DR134" s="7">
        <v>55.92902134920007</v>
      </c>
      <c r="DS134" s="7">
        <v>22.684177819201992</v>
      </c>
      <c r="DU134" s="7">
        <v>2023.2371701001944</v>
      </c>
      <c r="DV134" s="7">
        <v>2140.6489505180302</v>
      </c>
      <c r="DW134" s="7">
        <v>741.49823832182415</v>
      </c>
      <c r="DX134" s="43">
        <v>4905.613613712957</v>
      </c>
      <c r="DY134" s="7">
        <v>57.290650685689755</v>
      </c>
      <c r="DZ134" s="7">
        <v>23.296100975804478</v>
      </c>
      <c r="EB134" s="7">
        <v>2631.3467723742151</v>
      </c>
      <c r="EC134" s="7">
        <v>2137.4895273447955</v>
      </c>
      <c r="ED134" s="7">
        <v>737.17223116316336</v>
      </c>
      <c r="EE134" s="43">
        <v>5505.5153710244404</v>
      </c>
      <c r="EF134" s="7">
        <v>56.807270939907596</v>
      </c>
      <c r="EG134" s="7">
        <v>23.055748224089633</v>
      </c>
    </row>
    <row r="135" spans="1:137" x14ac:dyDescent="0.25">
      <c r="A135" s="45">
        <v>142</v>
      </c>
      <c r="B135" s="44">
        <f t="shared" si="12"/>
        <v>59.166666666666671</v>
      </c>
      <c r="C135" s="7">
        <v>449.42885564462034</v>
      </c>
      <c r="D135" s="7">
        <v>616.63079192946532</v>
      </c>
      <c r="E135" s="7">
        <v>750.69073307941903</v>
      </c>
      <c r="F135" s="43">
        <v>1816.7960836994534</v>
      </c>
      <c r="G135" s="7">
        <v>26.421053537192403</v>
      </c>
      <c r="H135" s="7">
        <v>10.595766286768594</v>
      </c>
      <c r="J135" s="7">
        <v>523.76369308859444</v>
      </c>
      <c r="K135" s="7">
        <v>615.76650531792075</v>
      </c>
      <c r="L135" s="7">
        <v>746.67478976827454</v>
      </c>
      <c r="M135" s="43">
        <v>1886.2167081131086</v>
      </c>
      <c r="N135" s="7">
        <v>24.109040758949959</v>
      </c>
      <c r="O135" s="7">
        <v>9.6855224015492123</v>
      </c>
      <c r="Q135" s="7">
        <v>635.11405630338731</v>
      </c>
      <c r="R135" s="7">
        <v>614.73119345958673</v>
      </c>
      <c r="S135" s="7">
        <v>742.26252799812426</v>
      </c>
      <c r="T135" s="43">
        <v>1992.0264019220358</v>
      </c>
      <c r="U135" s="7">
        <v>22.076500018228181</v>
      </c>
      <c r="V135" s="7">
        <v>8.8901153760282536</v>
      </c>
      <c r="X135" s="45">
        <v>142</v>
      </c>
      <c r="Y135" s="44">
        <f t="shared" si="13"/>
        <v>59.166666666666671</v>
      </c>
      <c r="Z135" s="7">
        <v>659.98586023713415</v>
      </c>
      <c r="AA135" s="7">
        <v>925.42336961734452</v>
      </c>
      <c r="AB135" s="7">
        <v>750.69073307941903</v>
      </c>
      <c r="AC135" s="43">
        <v>2335.6572933431216</v>
      </c>
      <c r="AD135" s="7">
        <v>32.132968430584341</v>
      </c>
      <c r="AE135" s="7">
        <v>13.404075561965501</v>
      </c>
      <c r="AG135" s="7">
        <v>849.45928182935177</v>
      </c>
      <c r="AH135" s="7">
        <v>923.6549716380257</v>
      </c>
      <c r="AI135" s="7">
        <v>747.1529847891652</v>
      </c>
      <c r="AJ135" s="43">
        <v>2519.870434299406</v>
      </c>
      <c r="AK135" s="7">
        <v>29.493576334277755</v>
      </c>
      <c r="AL135" s="7">
        <v>11.971961043685461</v>
      </c>
      <c r="AN135" s="7">
        <v>1071.1471485196216</v>
      </c>
      <c r="AO135" s="7">
        <v>922.15249726279478</v>
      </c>
      <c r="AP135" s="7">
        <v>742.26252799812426</v>
      </c>
      <c r="AQ135" s="43">
        <v>2735.1429514446604</v>
      </c>
      <c r="AR135" s="7">
        <v>29.213104873500015</v>
      </c>
      <c r="AS135" s="7">
        <v>11.903607587592347</v>
      </c>
      <c r="AU135" s="45">
        <v>142</v>
      </c>
      <c r="AV135" s="44">
        <f t="shared" si="14"/>
        <v>59.166666666666671</v>
      </c>
      <c r="AW135" s="7">
        <v>870.72701346692611</v>
      </c>
      <c r="AX135" s="7">
        <v>1233.9090264777569</v>
      </c>
      <c r="AY135" s="7">
        <v>750.69073307941903</v>
      </c>
      <c r="AZ135" s="43">
        <v>2854.8957883616922</v>
      </c>
      <c r="BA135" s="7">
        <v>38.252864257904825</v>
      </c>
      <c r="BB135" s="7">
        <v>15.391918475294279</v>
      </c>
      <c r="BD135" s="7">
        <v>1185.3765151404796</v>
      </c>
      <c r="BE135" s="7">
        <v>1231.7162535401501</v>
      </c>
      <c r="BF135" s="7">
        <v>746.67478976827454</v>
      </c>
      <c r="BG135" s="43">
        <v>3163.9501909511982</v>
      </c>
      <c r="BH135" s="7">
        <v>37.943931361384521</v>
      </c>
      <c r="BI135" s="7">
        <v>15.541748672976173</v>
      </c>
      <c r="BK135" s="7">
        <v>1506.2536201042744</v>
      </c>
      <c r="BL135" s="7">
        <v>1230.0339078140269</v>
      </c>
      <c r="BM135" s="7">
        <v>742.26252799812426</v>
      </c>
      <c r="BN135" s="43">
        <v>3478.4487610771916</v>
      </c>
      <c r="BO135" s="7">
        <v>36.353647596656415</v>
      </c>
      <c r="BP135" s="7">
        <v>14.995772787784222</v>
      </c>
      <c r="BR135" s="45">
        <v>142</v>
      </c>
      <c r="BS135" s="44">
        <f t="shared" si="15"/>
        <v>59.166666666666671</v>
      </c>
      <c r="BT135" s="7">
        <v>1182.5599867249057</v>
      </c>
      <c r="BU135" s="7">
        <v>1541.8603890327306</v>
      </c>
      <c r="BV135" s="7">
        <v>750.69073307941903</v>
      </c>
      <c r="BW135" s="43">
        <v>3475.2307075658382</v>
      </c>
      <c r="BX135" s="7">
        <v>45.821933354378302</v>
      </c>
      <c r="BY135" s="7">
        <v>19.005089440997779</v>
      </c>
      <c r="CA135" s="7">
        <v>1658.3880835518853</v>
      </c>
      <c r="CB135" s="7">
        <v>1539.4484210386195</v>
      </c>
      <c r="CC135" s="7">
        <v>746.67478976827454</v>
      </c>
      <c r="CD135" s="43">
        <v>3944.441450445247</v>
      </c>
      <c r="CE135" s="7">
        <v>47.066325217271924</v>
      </c>
      <c r="CF135" s="7">
        <v>19.151470364585304</v>
      </c>
      <c r="CH135" s="7">
        <v>2108.9244582645006</v>
      </c>
      <c r="CI135" s="7">
        <v>1537.408292548678</v>
      </c>
      <c r="CJ135" s="7">
        <v>742.26252799812426</v>
      </c>
      <c r="CK135" s="43">
        <v>4388.3340187890817</v>
      </c>
      <c r="CL135" s="7">
        <v>46.546732898096863</v>
      </c>
      <c r="CM135" s="7">
        <v>19.112925722675783</v>
      </c>
      <c r="CO135" s="45">
        <v>142</v>
      </c>
      <c r="CP135" s="44">
        <f t="shared" si="16"/>
        <v>59.166666666666671</v>
      </c>
      <c r="CQ135" s="7">
        <v>1292.3584817126384</v>
      </c>
      <c r="CR135" s="7">
        <v>1850.5834009219125</v>
      </c>
      <c r="CS135" s="7">
        <v>750.69073307941903</v>
      </c>
      <c r="CT135" s="43">
        <v>3893.6058583981121</v>
      </c>
      <c r="CU135" s="7">
        <v>50.72730023816505</v>
      </c>
      <c r="CV135" s="7">
        <v>20.617297094012528</v>
      </c>
      <c r="CX135" s="7">
        <v>1846.9998150027009</v>
      </c>
      <c r="CY135" s="7">
        <v>1847.4597363696282</v>
      </c>
      <c r="CZ135" s="7">
        <v>746.67478976827454</v>
      </c>
      <c r="DA135" s="43">
        <v>4440.6311892526692</v>
      </c>
      <c r="DB135" s="7">
        <v>51.72887781488906</v>
      </c>
      <c r="DC135" s="7">
        <v>21.269576183648304</v>
      </c>
      <c r="DE135" s="7">
        <v>2377.6405414221645</v>
      </c>
      <c r="DF135" s="7">
        <v>1844.4646724515515</v>
      </c>
      <c r="DG135" s="7">
        <v>742.26252799812426</v>
      </c>
      <c r="DH135" s="43">
        <v>4964.7251056864998</v>
      </c>
      <c r="DI135" s="7">
        <v>51.345368134142234</v>
      </c>
      <c r="DJ135" s="7">
        <v>20.800485269844941</v>
      </c>
      <c r="DL135" s="45">
        <v>142</v>
      </c>
      <c r="DM135" s="44">
        <f t="shared" si="17"/>
        <v>59.166666666666671</v>
      </c>
      <c r="DN135" s="7">
        <v>1402.645915587937</v>
      </c>
      <c r="DO135" s="7">
        <v>2158.9626488285508</v>
      </c>
      <c r="DP135" s="7">
        <v>750.69073307941903</v>
      </c>
      <c r="DQ135" s="43">
        <v>4311.524986096485</v>
      </c>
      <c r="DR135" s="7">
        <v>55.481319903993992</v>
      </c>
      <c r="DS135" s="7">
        <v>22.499919205734919</v>
      </c>
      <c r="DU135" s="7">
        <v>2035.1366312642858</v>
      </c>
      <c r="DV135" s="7">
        <v>2155.413752465211</v>
      </c>
      <c r="DW135" s="7">
        <v>746.67478976827454</v>
      </c>
      <c r="DX135" s="43">
        <v>4937.4556473752245</v>
      </c>
      <c r="DY135" s="7">
        <v>56.620941569844348</v>
      </c>
      <c r="DZ135" s="7">
        <v>23.021842502109671</v>
      </c>
      <c r="EB135" s="7">
        <v>2646.6279747064364</v>
      </c>
      <c r="EC135" s="7">
        <v>2152.2077335035583</v>
      </c>
      <c r="ED135" s="7">
        <v>742.26252799812426</v>
      </c>
      <c r="EE135" s="43">
        <v>5540.6008230558573</v>
      </c>
      <c r="EF135" s="7">
        <v>55.893091506169327</v>
      </c>
      <c r="EG135" s="7">
        <v>22.680202692575946</v>
      </c>
    </row>
    <row r="136" spans="1:137" x14ac:dyDescent="0.25">
      <c r="A136" s="45">
        <v>143</v>
      </c>
      <c r="B136" s="44">
        <f t="shared" si="12"/>
        <v>59.583333333333336</v>
      </c>
      <c r="C136" s="7">
        <v>452.31984507196938</v>
      </c>
      <c r="D136" s="7">
        <v>620.86001188403804</v>
      </c>
      <c r="E136" s="7">
        <v>755.94357681083477</v>
      </c>
      <c r="F136" s="43">
        <v>1829.1689403069124</v>
      </c>
      <c r="G136" s="7">
        <v>26.307528042069439</v>
      </c>
      <c r="H136" s="7">
        <v>10.547166323757809</v>
      </c>
      <c r="J136" s="7">
        <v>526.90989117671074</v>
      </c>
      <c r="K136" s="7">
        <v>619.98477335985353</v>
      </c>
      <c r="L136" s="7">
        <v>751.85134121472504</v>
      </c>
      <c r="M136" s="43">
        <v>1898.7571387556156</v>
      </c>
      <c r="N136" s="7">
        <v>23.916698640406889</v>
      </c>
      <c r="O136" s="7">
        <v>9.6060358514472011</v>
      </c>
      <c r="Q136" s="7">
        <v>638.75934082724575</v>
      </c>
      <c r="R136" s="7">
        <v>618.93458482206711</v>
      </c>
      <c r="S136" s="7">
        <v>747.35282483308504</v>
      </c>
      <c r="T136" s="43">
        <v>2004.9644452577622</v>
      </c>
      <c r="U136" s="7">
        <v>21.801130623601466</v>
      </c>
      <c r="V136" s="7">
        <v>8.7775065890826696</v>
      </c>
      <c r="X136" s="45">
        <v>143</v>
      </c>
      <c r="Y136" s="44">
        <f t="shared" si="13"/>
        <v>59.583333333333336</v>
      </c>
      <c r="Z136" s="7">
        <v>664.09785801711746</v>
      </c>
      <c r="AA136" s="7">
        <v>931.77351323148378</v>
      </c>
      <c r="AB136" s="7">
        <v>755.94357681083477</v>
      </c>
      <c r="AC136" s="43">
        <v>2351.367099721574</v>
      </c>
      <c r="AD136" s="7">
        <v>31.947341621743881</v>
      </c>
      <c r="AE136" s="7">
        <v>13.329835229271792</v>
      </c>
      <c r="AG136" s="7">
        <v>854.44479668853455</v>
      </c>
      <c r="AH136" s="7">
        <v>929.98207276367111</v>
      </c>
      <c r="AI136" s="7">
        <v>752.33867536955836</v>
      </c>
      <c r="AJ136" s="43">
        <v>2536.3627096691221</v>
      </c>
      <c r="AK136" s="7">
        <v>29.174924920798148</v>
      </c>
      <c r="AL136" s="7">
        <v>11.841605462949605</v>
      </c>
      <c r="AN136" s="7">
        <v>1077.3475242504267</v>
      </c>
      <c r="AO136" s="7">
        <v>928.45714982193704</v>
      </c>
      <c r="AP136" s="7">
        <v>747.35282483308504</v>
      </c>
      <c r="AQ136" s="43">
        <v>2752.7370577041106</v>
      </c>
      <c r="AR136" s="7">
        <v>28.80581382461569</v>
      </c>
      <c r="AS136" s="7">
        <v>11.73690360412516</v>
      </c>
      <c r="AU136" s="45">
        <v>143</v>
      </c>
      <c r="AV136" s="44">
        <f t="shared" si="14"/>
        <v>59.583333333333336</v>
      </c>
      <c r="AW136" s="7">
        <v>876.06290511718078</v>
      </c>
      <c r="AX136" s="7">
        <v>1242.3765031155256</v>
      </c>
      <c r="AY136" s="7">
        <v>755.94357681083477</v>
      </c>
      <c r="AZ136" s="43">
        <v>2873.9447647911784</v>
      </c>
      <c r="BA136" s="7">
        <v>37.997715519650505</v>
      </c>
      <c r="BB136" s="7">
        <v>15.2853639442408</v>
      </c>
      <c r="BD136" s="7">
        <v>1192.4032902454062</v>
      </c>
      <c r="BE136" s="7">
        <v>1240.1541852133971</v>
      </c>
      <c r="BF136" s="7">
        <v>751.85134121472504</v>
      </c>
      <c r="BG136" s="43">
        <v>3184.5928377099603</v>
      </c>
      <c r="BH136" s="7">
        <v>37.558245591007257</v>
      </c>
      <c r="BI136" s="7">
        <v>15.386193423147827</v>
      </c>
      <c r="BK136" s="7">
        <v>1514.9999318104635</v>
      </c>
      <c r="BL136" s="7">
        <v>1238.4465040173077</v>
      </c>
      <c r="BM136" s="7">
        <v>747.35282483308504</v>
      </c>
      <c r="BN136" s="43">
        <v>3500.6960951366341</v>
      </c>
      <c r="BO136" s="7">
        <v>35.817335093299022</v>
      </c>
      <c r="BP136" s="7">
        <v>14.778013543708493</v>
      </c>
      <c r="BR136" s="45">
        <v>143</v>
      </c>
      <c r="BS136" s="44">
        <f t="shared" si="15"/>
        <v>59.583333333333336</v>
      </c>
      <c r="BT136" s="7">
        <v>1189.7694041837574</v>
      </c>
      <c r="BU136" s="7">
        <v>1552.4396792199302</v>
      </c>
      <c r="BV136" s="7">
        <v>755.94357681083477</v>
      </c>
      <c r="BW136" s="43">
        <v>3498.2721957543763</v>
      </c>
      <c r="BX136" s="7">
        <v>45.490087438880948</v>
      </c>
      <c r="BY136" s="7">
        <v>18.872073999222444</v>
      </c>
      <c r="CA136" s="7">
        <v>1668.2980796053066</v>
      </c>
      <c r="CB136" s="7">
        <v>1549.993379238274</v>
      </c>
      <c r="CC136" s="7">
        <v>751.85134121472504</v>
      </c>
      <c r="CD136" s="43">
        <v>3970.0707040696034</v>
      </c>
      <c r="CE136" s="7">
        <v>46.572249743723475</v>
      </c>
      <c r="CF136" s="7">
        <v>18.949505101656825</v>
      </c>
      <c r="CH136" s="7">
        <v>2121.3488242846242</v>
      </c>
      <c r="CI136" s="7">
        <v>1547.9216140904848</v>
      </c>
      <c r="CJ136" s="7">
        <v>747.35282483308504</v>
      </c>
      <c r="CK136" s="43">
        <v>4416.3604469734619</v>
      </c>
      <c r="CL136" s="7">
        <v>45.875574765963833</v>
      </c>
      <c r="CM136" s="7">
        <v>18.839399955378688</v>
      </c>
      <c r="CO136" s="45">
        <v>143</v>
      </c>
      <c r="CP136" s="44">
        <f t="shared" si="16"/>
        <v>59.583333333333336</v>
      </c>
      <c r="CQ136" s="7">
        <v>1300.140981407299</v>
      </c>
      <c r="CR136" s="7">
        <v>1863.2798762004932</v>
      </c>
      <c r="CS136" s="7">
        <v>755.94357681083477</v>
      </c>
      <c r="CT136" s="43">
        <v>3919.3380952528405</v>
      </c>
      <c r="CU136" s="7">
        <v>50.338046265153416</v>
      </c>
      <c r="CV136" s="7">
        <v>20.458540653040203</v>
      </c>
      <c r="CX136" s="7">
        <v>1857.905843436286</v>
      </c>
      <c r="CY136" s="7">
        <v>1860.1142251883023</v>
      </c>
      <c r="CZ136" s="7">
        <v>751.85134121472504</v>
      </c>
      <c r="DA136" s="43">
        <v>4469.3660543291298</v>
      </c>
      <c r="DB136" s="7">
        <v>51.145659134447399</v>
      </c>
      <c r="DC136" s="7">
        <v>21.03285616958928</v>
      </c>
      <c r="DE136" s="7">
        <v>2391.4921329698072</v>
      </c>
      <c r="DF136" s="7">
        <v>1857.0779426552895</v>
      </c>
      <c r="DG136" s="7">
        <v>747.35282483308504</v>
      </c>
      <c r="DH136" s="43">
        <v>4996.2843456903429</v>
      </c>
      <c r="DI136" s="7">
        <v>50.55341836480612</v>
      </c>
      <c r="DJ136" s="7">
        <v>20.476279925088939</v>
      </c>
      <c r="DL136" s="45">
        <v>143</v>
      </c>
      <c r="DM136" s="44">
        <f t="shared" si="17"/>
        <v>59.583333333333336</v>
      </c>
      <c r="DN136" s="7">
        <v>1411.0072175653486</v>
      </c>
      <c r="DO136" s="7">
        <v>2173.7752122630968</v>
      </c>
      <c r="DP136" s="7">
        <v>755.94357681083477</v>
      </c>
      <c r="DQ136" s="43">
        <v>4339.9448301922284</v>
      </c>
      <c r="DR136" s="7">
        <v>55.033618458787913</v>
      </c>
      <c r="DS136" s="7">
        <v>22.315660592267847</v>
      </c>
      <c r="DU136" s="7">
        <v>2047.0360924283773</v>
      </c>
      <c r="DV136" s="7">
        <v>2170.1785544123918</v>
      </c>
      <c r="DW136" s="7">
        <v>751.85134121472504</v>
      </c>
      <c r="DX136" s="43">
        <v>4969.2976810374921</v>
      </c>
      <c r="DY136" s="7">
        <v>55.951232453998927</v>
      </c>
      <c r="DZ136" s="7">
        <v>22.747584028414863</v>
      </c>
      <c r="EB136" s="7">
        <v>2661.9091770386585</v>
      </c>
      <c r="EC136" s="7">
        <v>2166.9259396623211</v>
      </c>
      <c r="ED136" s="7">
        <v>747.35282483308504</v>
      </c>
      <c r="EE136" s="43">
        <v>5575.6862750872751</v>
      </c>
      <c r="EF136" s="7">
        <v>54.978912072431058</v>
      </c>
      <c r="EG136" s="7">
        <v>22.304657161062259</v>
      </c>
    </row>
    <row r="137" spans="1:137" x14ac:dyDescent="0.25">
      <c r="A137" s="45">
        <v>144</v>
      </c>
      <c r="B137" s="44">
        <f t="shared" si="12"/>
        <v>60</v>
      </c>
      <c r="C137" s="7">
        <v>455.21083449931842</v>
      </c>
      <c r="D137" s="7">
        <v>625.08923183861089</v>
      </c>
      <c r="E137" s="7">
        <v>761.19642054225051</v>
      </c>
      <c r="F137" s="43">
        <v>1841.5417969143714</v>
      </c>
      <c r="G137" s="7">
        <v>26.194002546946475</v>
      </c>
      <c r="H137" s="7">
        <v>10.498566360747022</v>
      </c>
      <c r="J137" s="7">
        <v>530.05608926482694</v>
      </c>
      <c r="K137" s="7">
        <v>624.20304140178632</v>
      </c>
      <c r="L137" s="7">
        <v>757.02789266117543</v>
      </c>
      <c r="M137" s="43">
        <v>1911.2975693981227</v>
      </c>
      <c r="N137" s="7">
        <v>23.724356521863818</v>
      </c>
      <c r="O137" s="7">
        <v>9.5265493013451898</v>
      </c>
      <c r="Q137" s="7">
        <v>642.40462535110419</v>
      </c>
      <c r="R137" s="7">
        <v>623.1379761845476</v>
      </c>
      <c r="S137" s="7">
        <v>752.44312166804582</v>
      </c>
      <c r="T137" s="43">
        <v>2017.9024885934887</v>
      </c>
      <c r="U137" s="7">
        <v>21.525761228974751</v>
      </c>
      <c r="V137" s="7">
        <v>8.6648978021370837</v>
      </c>
      <c r="X137" s="45">
        <v>144</v>
      </c>
      <c r="Y137" s="44">
        <f t="shared" si="13"/>
        <v>60</v>
      </c>
      <c r="Z137" s="7">
        <v>668.20985579710077</v>
      </c>
      <c r="AA137" s="7">
        <v>938.12365684562303</v>
      </c>
      <c r="AB137" s="7">
        <v>761.19642054225051</v>
      </c>
      <c r="AC137" s="43">
        <v>2367.0769061000256</v>
      </c>
      <c r="AD137" s="7">
        <v>31.761714812903424</v>
      </c>
      <c r="AE137" s="7">
        <v>13.255594896578081</v>
      </c>
      <c r="AG137" s="7">
        <v>859.43031154771734</v>
      </c>
      <c r="AH137" s="7">
        <v>936.30917388931653</v>
      </c>
      <c r="AI137" s="7">
        <v>757.52436594995152</v>
      </c>
      <c r="AJ137" s="43">
        <v>2552.8549850388381</v>
      </c>
      <c r="AK137" s="7">
        <v>28.856273507318534</v>
      </c>
      <c r="AL137" s="7">
        <v>11.711249882213746</v>
      </c>
      <c r="AN137" s="7">
        <v>1083.5478999812317</v>
      </c>
      <c r="AO137" s="7">
        <v>934.76180238107929</v>
      </c>
      <c r="AP137" s="7">
        <v>752.44312166804582</v>
      </c>
      <c r="AQ137" s="43">
        <v>2770.3311639635613</v>
      </c>
      <c r="AR137" s="7">
        <v>28.398522775731372</v>
      </c>
      <c r="AS137" s="7">
        <v>11.570199620657974</v>
      </c>
      <c r="AU137" s="45">
        <v>144</v>
      </c>
      <c r="AV137" s="44">
        <f t="shared" si="14"/>
        <v>60</v>
      </c>
      <c r="AW137" s="7">
        <v>881.39879676743544</v>
      </c>
      <c r="AX137" s="7">
        <v>1250.843979753294</v>
      </c>
      <c r="AY137" s="7">
        <v>761.19642054225051</v>
      </c>
      <c r="AZ137" s="43">
        <v>2892.9937412206646</v>
      </c>
      <c r="BA137" s="7">
        <v>37.742566781396185</v>
      </c>
      <c r="BB137" s="7">
        <v>15.17880941318732</v>
      </c>
      <c r="BD137" s="7">
        <v>1199.4300653503326</v>
      </c>
      <c r="BE137" s="7">
        <v>1248.5921168866441</v>
      </c>
      <c r="BF137" s="7">
        <v>757.02789266117543</v>
      </c>
      <c r="BG137" s="43">
        <v>3205.2354844687225</v>
      </c>
      <c r="BH137" s="7">
        <v>37.172559820629985</v>
      </c>
      <c r="BI137" s="7">
        <v>15.230638173319484</v>
      </c>
      <c r="BK137" s="7">
        <v>1523.7462435166524</v>
      </c>
      <c r="BL137" s="7">
        <v>1246.8591002205885</v>
      </c>
      <c r="BM137" s="7">
        <v>752.44312166804582</v>
      </c>
      <c r="BN137" s="43">
        <v>3522.9434291960761</v>
      </c>
      <c r="BO137" s="7">
        <v>35.281022589941642</v>
      </c>
      <c r="BP137" s="7">
        <v>14.560254299632764</v>
      </c>
      <c r="BR137" s="45">
        <v>144</v>
      </c>
      <c r="BS137" s="44">
        <f t="shared" si="15"/>
        <v>60</v>
      </c>
      <c r="BT137" s="7">
        <v>1196.9788216426091</v>
      </c>
      <c r="BU137" s="7">
        <v>1563.01896940713</v>
      </c>
      <c r="BV137" s="7">
        <v>761.19642054225051</v>
      </c>
      <c r="BW137" s="43">
        <v>3521.3136839429135</v>
      </c>
      <c r="BX137" s="7">
        <v>45.158241523383602</v>
      </c>
      <c r="BY137" s="7">
        <v>18.739058557447109</v>
      </c>
      <c r="CA137" s="7">
        <v>1678.2080756587279</v>
      </c>
      <c r="CB137" s="7">
        <v>1560.5383374379285</v>
      </c>
      <c r="CC137" s="7">
        <v>757.02789266117543</v>
      </c>
      <c r="CD137" s="43">
        <v>3995.6999576939597</v>
      </c>
      <c r="CE137" s="7">
        <v>46.078174270175026</v>
      </c>
      <c r="CF137" s="7">
        <v>18.747539838728347</v>
      </c>
      <c r="CH137" s="7">
        <v>2133.7731903047479</v>
      </c>
      <c r="CI137" s="7">
        <v>1558.4349356322916</v>
      </c>
      <c r="CJ137" s="7">
        <v>752.44312166804582</v>
      </c>
      <c r="CK137" s="43">
        <v>4444.3868751578411</v>
      </c>
      <c r="CL137" s="7">
        <v>45.204416633830803</v>
      </c>
      <c r="CM137" s="7">
        <v>18.565874188081601</v>
      </c>
      <c r="CO137" s="45">
        <v>144</v>
      </c>
      <c r="CP137" s="44">
        <f t="shared" si="16"/>
        <v>60</v>
      </c>
      <c r="CQ137" s="7">
        <v>1307.9234811019592</v>
      </c>
      <c r="CR137" s="7">
        <v>1875.9763514790739</v>
      </c>
      <c r="CS137" s="7">
        <v>761.19642054225051</v>
      </c>
      <c r="CT137" s="43">
        <v>3945.0703321075698</v>
      </c>
      <c r="CU137" s="7">
        <v>49.948792292141782</v>
      </c>
      <c r="CV137" s="7">
        <v>20.299784212067877</v>
      </c>
      <c r="CX137" s="7">
        <v>1868.8118718698711</v>
      </c>
      <c r="CY137" s="7">
        <v>1872.7687140069763</v>
      </c>
      <c r="CZ137" s="7">
        <v>757.02789266117543</v>
      </c>
      <c r="DA137" s="43">
        <v>4498.1009194055905</v>
      </c>
      <c r="DB137" s="7">
        <v>50.562440454005753</v>
      </c>
      <c r="DC137" s="7">
        <v>20.796136155530256</v>
      </c>
      <c r="DE137" s="7">
        <v>2405.34372451745</v>
      </c>
      <c r="DF137" s="7">
        <v>1869.6912128590277</v>
      </c>
      <c r="DG137" s="7">
        <v>752.44312166804582</v>
      </c>
      <c r="DH137" s="43">
        <v>5027.843585694186</v>
      </c>
      <c r="DI137" s="7">
        <v>49.761468595470021</v>
      </c>
      <c r="DJ137" s="7">
        <v>20.152074580332929</v>
      </c>
      <c r="DL137" s="45">
        <v>144</v>
      </c>
      <c r="DM137" s="44">
        <f t="shared" si="17"/>
        <v>60</v>
      </c>
      <c r="DN137" s="7">
        <v>1419.3685195427602</v>
      </c>
      <c r="DO137" s="7">
        <v>2188.5877756976429</v>
      </c>
      <c r="DP137" s="7">
        <v>761.19642054225051</v>
      </c>
      <c r="DQ137" s="43">
        <v>4368.3646742879719</v>
      </c>
      <c r="DR137" s="7">
        <v>54.585917013581835</v>
      </c>
      <c r="DS137" s="7">
        <v>22.131401978800774</v>
      </c>
      <c r="DU137" s="7">
        <v>2058.9355535924688</v>
      </c>
      <c r="DV137" s="7">
        <v>2184.9433563595726</v>
      </c>
      <c r="DW137" s="7">
        <v>757.02789266117543</v>
      </c>
      <c r="DX137" s="43">
        <v>5001.1397146997597</v>
      </c>
      <c r="DY137" s="7">
        <v>55.281523338153519</v>
      </c>
      <c r="DZ137" s="7">
        <v>22.473325554720063</v>
      </c>
      <c r="EB137" s="7">
        <v>2677.1903793708807</v>
      </c>
      <c r="EC137" s="7">
        <v>2181.6441458210829</v>
      </c>
      <c r="ED137" s="7">
        <v>752.44312166804582</v>
      </c>
      <c r="EE137" s="43">
        <v>5610.7717271186921</v>
      </c>
      <c r="EF137" s="7">
        <v>54.064732638692789</v>
      </c>
      <c r="EG137" s="7">
        <v>21.929111629548572</v>
      </c>
    </row>
    <row r="138" spans="1:137" x14ac:dyDescent="0.25">
      <c r="A138" s="45">
        <v>145</v>
      </c>
      <c r="B138" s="44">
        <f t="shared" si="12"/>
        <v>60.416666666666671</v>
      </c>
      <c r="C138" s="7">
        <v>458.10182392666746</v>
      </c>
      <c r="D138" s="7">
        <v>629.31845179318361</v>
      </c>
      <c r="E138" s="7">
        <v>766.44926427366624</v>
      </c>
      <c r="F138" s="43">
        <v>1853.9146535218301</v>
      </c>
      <c r="G138" s="7">
        <v>26.080477051823511</v>
      </c>
      <c r="H138" s="7">
        <v>10.449966397736235</v>
      </c>
      <c r="J138" s="7">
        <v>533.20228735294313</v>
      </c>
      <c r="K138" s="7">
        <v>628.42130944371911</v>
      </c>
      <c r="L138" s="7">
        <v>762.20444410762582</v>
      </c>
      <c r="M138" s="43">
        <v>1923.8380000406298</v>
      </c>
      <c r="N138" s="7">
        <v>23.532014403320748</v>
      </c>
      <c r="O138" s="7">
        <v>9.4470627512431786</v>
      </c>
      <c r="Q138" s="7">
        <v>646.04990987496262</v>
      </c>
      <c r="R138" s="7">
        <v>627.34136754702809</v>
      </c>
      <c r="S138" s="7">
        <v>757.5334185030066</v>
      </c>
      <c r="T138" s="43">
        <v>2030.8405319292151</v>
      </c>
      <c r="U138" s="7">
        <v>21.250391834348036</v>
      </c>
      <c r="V138" s="7">
        <v>8.5522890151914979</v>
      </c>
      <c r="X138" s="45">
        <v>145</v>
      </c>
      <c r="Y138" s="44">
        <f t="shared" si="13"/>
        <v>60.416666666666671</v>
      </c>
      <c r="Z138" s="7">
        <v>672.32185357708408</v>
      </c>
      <c r="AA138" s="7">
        <v>944.47380045976217</v>
      </c>
      <c r="AB138" s="7">
        <v>766.44926427366624</v>
      </c>
      <c r="AC138" s="43">
        <v>2382.786712478478</v>
      </c>
      <c r="AD138" s="7">
        <v>31.576088004062967</v>
      </c>
      <c r="AE138" s="7">
        <v>13.181354563884373</v>
      </c>
      <c r="AG138" s="7">
        <v>864.41582640690035</v>
      </c>
      <c r="AH138" s="7">
        <v>942.63627501496194</v>
      </c>
      <c r="AI138" s="7">
        <v>762.71005653034467</v>
      </c>
      <c r="AJ138" s="43">
        <v>2569.3472604085541</v>
      </c>
      <c r="AK138" s="7">
        <v>28.537622093838927</v>
      </c>
      <c r="AL138" s="7">
        <v>11.58089430147789</v>
      </c>
      <c r="AN138" s="7">
        <v>1089.7482757120367</v>
      </c>
      <c r="AO138" s="7">
        <v>941.06645494022143</v>
      </c>
      <c r="AP138" s="7">
        <v>757.5334185030066</v>
      </c>
      <c r="AQ138" s="43">
        <v>2787.9252702230119</v>
      </c>
      <c r="AR138" s="7">
        <v>27.991231726847055</v>
      </c>
      <c r="AS138" s="7">
        <v>11.403495637190783</v>
      </c>
      <c r="AU138" s="45">
        <v>145</v>
      </c>
      <c r="AV138" s="44">
        <f t="shared" si="14"/>
        <v>60.416666666666671</v>
      </c>
      <c r="AW138" s="7">
        <v>886.73468841769022</v>
      </c>
      <c r="AX138" s="7">
        <v>1259.3114563910626</v>
      </c>
      <c r="AY138" s="7">
        <v>766.44926427366624</v>
      </c>
      <c r="AZ138" s="43">
        <v>2912.0427176501507</v>
      </c>
      <c r="BA138" s="7">
        <v>37.487418043141865</v>
      </c>
      <c r="BB138" s="7">
        <v>15.072254882133841</v>
      </c>
      <c r="BD138" s="7">
        <v>1206.4568404552592</v>
      </c>
      <c r="BE138" s="7">
        <v>1257.0300485598912</v>
      </c>
      <c r="BF138" s="7">
        <v>762.20444410762582</v>
      </c>
      <c r="BG138" s="43">
        <v>3225.8781312274846</v>
      </c>
      <c r="BH138" s="7">
        <v>36.786874050252713</v>
      </c>
      <c r="BI138" s="7">
        <v>15.075082923491138</v>
      </c>
      <c r="BK138" s="7">
        <v>1532.4925552228415</v>
      </c>
      <c r="BL138" s="7">
        <v>1255.2716964238698</v>
      </c>
      <c r="BM138" s="7">
        <v>757.5334185030066</v>
      </c>
      <c r="BN138" s="43">
        <v>3545.1907632555185</v>
      </c>
      <c r="BO138" s="7">
        <v>34.744710086584249</v>
      </c>
      <c r="BP138" s="7">
        <v>14.342495055557034</v>
      </c>
      <c r="BR138" s="45">
        <v>145</v>
      </c>
      <c r="BS138" s="44">
        <f t="shared" si="15"/>
        <v>60.416666666666671</v>
      </c>
      <c r="BT138" s="7">
        <v>1204.1882391014608</v>
      </c>
      <c r="BU138" s="7">
        <v>1573.5982595943296</v>
      </c>
      <c r="BV138" s="7">
        <v>766.44926427366624</v>
      </c>
      <c r="BW138" s="43">
        <v>3544.3551721314507</v>
      </c>
      <c r="BX138" s="7">
        <v>44.826395607886255</v>
      </c>
      <c r="BY138" s="7">
        <v>18.606043115671774</v>
      </c>
      <c r="CA138" s="7">
        <v>1688.1180717121492</v>
      </c>
      <c r="CB138" s="7">
        <v>1571.083295637583</v>
      </c>
      <c r="CC138" s="7">
        <v>762.20444410762582</v>
      </c>
      <c r="CD138" s="43">
        <v>4021.3292113183161</v>
      </c>
      <c r="CE138" s="7">
        <v>45.584098796626577</v>
      </c>
      <c r="CF138" s="7">
        <v>18.545574575799868</v>
      </c>
      <c r="CH138" s="7">
        <v>2146.1975563248716</v>
      </c>
      <c r="CI138" s="7">
        <v>1568.9482571740984</v>
      </c>
      <c r="CJ138" s="7">
        <v>757.5334185030066</v>
      </c>
      <c r="CK138" s="43">
        <v>4472.4133033422213</v>
      </c>
      <c r="CL138" s="7">
        <v>44.533258501697759</v>
      </c>
      <c r="CM138" s="7">
        <v>18.292348420784506</v>
      </c>
      <c r="CO138" s="45">
        <v>145</v>
      </c>
      <c r="CP138" s="44">
        <f t="shared" si="16"/>
        <v>60.416666666666671</v>
      </c>
      <c r="CQ138" s="7">
        <v>1315.7059807966198</v>
      </c>
      <c r="CR138" s="7">
        <v>1888.6728267576541</v>
      </c>
      <c r="CS138" s="7">
        <v>766.44926427366624</v>
      </c>
      <c r="CT138" s="43">
        <v>3970.8025689622982</v>
      </c>
      <c r="CU138" s="7">
        <v>49.559538319130148</v>
      </c>
      <c r="CV138" s="7">
        <v>20.141027771095555</v>
      </c>
      <c r="CX138" s="7">
        <v>1879.7179003034562</v>
      </c>
      <c r="CY138" s="7">
        <v>1885.4232028256502</v>
      </c>
      <c r="CZ138" s="7">
        <v>762.20444410762582</v>
      </c>
      <c r="DA138" s="43">
        <v>4526.8357844820503</v>
      </c>
      <c r="DB138" s="7">
        <v>49.979221773564092</v>
      </c>
      <c r="DC138" s="7">
        <v>20.559416141471232</v>
      </c>
      <c r="DE138" s="7">
        <v>2419.1953160650928</v>
      </c>
      <c r="DF138" s="7">
        <v>1882.3044830627657</v>
      </c>
      <c r="DG138" s="7">
        <v>757.5334185030066</v>
      </c>
      <c r="DH138" s="43">
        <v>5059.4028256980291</v>
      </c>
      <c r="DI138" s="7">
        <v>48.969518826133907</v>
      </c>
      <c r="DJ138" s="7">
        <v>19.827869235576919</v>
      </c>
      <c r="DL138" s="45">
        <v>145</v>
      </c>
      <c r="DM138" s="44">
        <f t="shared" si="17"/>
        <v>60.416666666666671</v>
      </c>
      <c r="DN138" s="7">
        <v>1427.7298215201718</v>
      </c>
      <c r="DO138" s="7">
        <v>2203.4003391321885</v>
      </c>
      <c r="DP138" s="7">
        <v>766.44926427366624</v>
      </c>
      <c r="DQ138" s="43">
        <v>4396.7845183837153</v>
      </c>
      <c r="DR138" s="7">
        <v>54.138215568375756</v>
      </c>
      <c r="DS138" s="7">
        <v>21.947143365333702</v>
      </c>
      <c r="DU138" s="7">
        <v>2070.8350147565602</v>
      </c>
      <c r="DV138" s="7">
        <v>2199.7081583067534</v>
      </c>
      <c r="DW138" s="7">
        <v>762.20444410762582</v>
      </c>
      <c r="DX138" s="43">
        <v>5032.9817483620272</v>
      </c>
      <c r="DY138" s="7">
        <v>54.611814222308098</v>
      </c>
      <c r="DZ138" s="7">
        <v>22.199067081025255</v>
      </c>
      <c r="EB138" s="7">
        <v>2692.4715817031029</v>
      </c>
      <c r="EC138" s="7">
        <v>2196.3623519798457</v>
      </c>
      <c r="ED138" s="7">
        <v>757.5334185030066</v>
      </c>
      <c r="EE138" s="43">
        <v>5645.8571791501099</v>
      </c>
      <c r="EF138" s="7">
        <v>53.15055320495452</v>
      </c>
      <c r="EG138" s="7">
        <v>21.553566098034885</v>
      </c>
    </row>
    <row r="139" spans="1:137" x14ac:dyDescent="0.25">
      <c r="A139" s="45">
        <v>146</v>
      </c>
      <c r="B139" s="44">
        <f t="shared" si="12"/>
        <v>60.833333333333336</v>
      </c>
      <c r="C139" s="7">
        <v>460.9928133540165</v>
      </c>
      <c r="D139" s="7">
        <v>633.54767174775634</v>
      </c>
      <c r="E139" s="7">
        <v>771.70210800508198</v>
      </c>
      <c r="F139" s="43">
        <v>1866.2875101292891</v>
      </c>
      <c r="G139" s="7">
        <v>25.966951556700547</v>
      </c>
      <c r="H139" s="7">
        <v>10.401366434725448</v>
      </c>
      <c r="J139" s="7">
        <v>536.34848544105932</v>
      </c>
      <c r="K139" s="7">
        <v>632.63957748565213</v>
      </c>
      <c r="L139" s="7">
        <v>767.38099555407621</v>
      </c>
      <c r="M139" s="43">
        <v>1936.3784306831369</v>
      </c>
      <c r="N139" s="7">
        <v>23.339672284777677</v>
      </c>
      <c r="O139" s="7">
        <v>9.3675762011411656</v>
      </c>
      <c r="Q139" s="7">
        <v>649.69519439882106</v>
      </c>
      <c r="R139" s="7">
        <v>631.54475890950857</v>
      </c>
      <c r="S139" s="7">
        <v>762.62371533796738</v>
      </c>
      <c r="T139" s="43">
        <v>2043.7785752649415</v>
      </c>
      <c r="U139" s="7">
        <v>20.975022439721322</v>
      </c>
      <c r="V139" s="7">
        <v>8.439680228245912</v>
      </c>
      <c r="X139" s="45">
        <v>146</v>
      </c>
      <c r="Y139" s="44">
        <f t="shared" si="13"/>
        <v>60.833333333333336</v>
      </c>
      <c r="Z139" s="7">
        <v>676.43385135706717</v>
      </c>
      <c r="AA139" s="7">
        <v>950.82394407390143</v>
      </c>
      <c r="AB139" s="7">
        <v>771.70210800508198</v>
      </c>
      <c r="AC139" s="43">
        <v>2398.4965188569304</v>
      </c>
      <c r="AD139" s="7">
        <v>31.39046119522251</v>
      </c>
      <c r="AE139" s="7">
        <v>13.107114231190662</v>
      </c>
      <c r="AG139" s="7">
        <v>869.40134126608314</v>
      </c>
      <c r="AH139" s="7">
        <v>948.96337614060712</v>
      </c>
      <c r="AI139" s="7">
        <v>767.89574711073783</v>
      </c>
      <c r="AJ139" s="43">
        <v>2585.8395357782701</v>
      </c>
      <c r="AK139" s="7">
        <v>28.218970680359313</v>
      </c>
      <c r="AL139" s="7">
        <v>11.450538720742031</v>
      </c>
      <c r="AN139" s="7">
        <v>1095.9486514428418</v>
      </c>
      <c r="AO139" s="7">
        <v>947.37110749936369</v>
      </c>
      <c r="AP139" s="7">
        <v>762.62371533796738</v>
      </c>
      <c r="AQ139" s="43">
        <v>2805.5193764824621</v>
      </c>
      <c r="AR139" s="7">
        <v>27.58394067796273</v>
      </c>
      <c r="AS139" s="7">
        <v>11.236791653723596</v>
      </c>
      <c r="AU139" s="45">
        <v>146</v>
      </c>
      <c r="AV139" s="44">
        <f t="shared" si="14"/>
        <v>60.833333333333336</v>
      </c>
      <c r="AW139" s="7">
        <v>892.07058006794489</v>
      </c>
      <c r="AX139" s="7">
        <v>1267.778933028831</v>
      </c>
      <c r="AY139" s="7">
        <v>771.70210800508198</v>
      </c>
      <c r="AZ139" s="43">
        <v>2931.0916940796378</v>
      </c>
      <c r="BA139" s="7">
        <v>37.232269304887538</v>
      </c>
      <c r="BB139" s="7">
        <v>14.965700351080359</v>
      </c>
      <c r="BD139" s="7">
        <v>1213.4836155601856</v>
      </c>
      <c r="BE139" s="7">
        <v>1265.4679802331382</v>
      </c>
      <c r="BF139" s="7">
        <v>767.38099555407621</v>
      </c>
      <c r="BG139" s="43">
        <v>3246.5207779862467</v>
      </c>
      <c r="BH139" s="7">
        <v>36.401188279875441</v>
      </c>
      <c r="BI139" s="7">
        <v>14.919527673662792</v>
      </c>
      <c r="BK139" s="7">
        <v>1541.2388669290306</v>
      </c>
      <c r="BL139" s="7">
        <v>1263.6842926271506</v>
      </c>
      <c r="BM139" s="7">
        <v>762.62371533796738</v>
      </c>
      <c r="BN139" s="43">
        <v>3567.4380973149609</v>
      </c>
      <c r="BO139" s="7">
        <v>34.208397583226869</v>
      </c>
      <c r="BP139" s="7">
        <v>14.124735811481305</v>
      </c>
      <c r="BR139" s="45">
        <v>146</v>
      </c>
      <c r="BS139" s="44">
        <f t="shared" si="15"/>
        <v>60.833333333333336</v>
      </c>
      <c r="BT139" s="7">
        <v>1211.3976565603125</v>
      </c>
      <c r="BU139" s="7">
        <v>1584.1775497815295</v>
      </c>
      <c r="BV139" s="7">
        <v>771.70210800508198</v>
      </c>
      <c r="BW139" s="43">
        <v>3567.3966603199888</v>
      </c>
      <c r="BX139" s="7">
        <v>44.494549692388908</v>
      </c>
      <c r="BY139" s="7">
        <v>18.473027673896439</v>
      </c>
      <c r="CA139" s="7">
        <v>1698.0280677655705</v>
      </c>
      <c r="CB139" s="7">
        <v>1581.6282538372379</v>
      </c>
      <c r="CC139" s="7">
        <v>767.38099555407621</v>
      </c>
      <c r="CD139" s="43">
        <v>4046.9584649426724</v>
      </c>
      <c r="CE139" s="7">
        <v>45.090023323078128</v>
      </c>
      <c r="CF139" s="7">
        <v>18.34360931287139</v>
      </c>
      <c r="CH139" s="7">
        <v>2158.6219223449953</v>
      </c>
      <c r="CI139" s="7">
        <v>1579.4615787159053</v>
      </c>
      <c r="CJ139" s="7">
        <v>762.62371533796738</v>
      </c>
      <c r="CK139" s="43">
        <v>4500.4397315266015</v>
      </c>
      <c r="CL139" s="7">
        <v>43.862100369564729</v>
      </c>
      <c r="CM139" s="7">
        <v>18.018822653487419</v>
      </c>
      <c r="CO139" s="45">
        <v>146</v>
      </c>
      <c r="CP139" s="44">
        <f t="shared" si="16"/>
        <v>60.833333333333336</v>
      </c>
      <c r="CQ139" s="7">
        <v>1323.4884804912799</v>
      </c>
      <c r="CR139" s="7">
        <v>1901.3693020362348</v>
      </c>
      <c r="CS139" s="7">
        <v>771.70210800508198</v>
      </c>
      <c r="CT139" s="43">
        <v>3996.5348058170266</v>
      </c>
      <c r="CU139" s="7">
        <v>49.170284346118521</v>
      </c>
      <c r="CV139" s="7">
        <v>19.982271330123229</v>
      </c>
      <c r="CX139" s="7">
        <v>1890.6239287370413</v>
      </c>
      <c r="CY139" s="7">
        <v>1898.0776916443242</v>
      </c>
      <c r="CZ139" s="7">
        <v>767.38099555407621</v>
      </c>
      <c r="DA139" s="43">
        <v>4555.5706495585109</v>
      </c>
      <c r="DB139" s="7">
        <v>49.396003093122431</v>
      </c>
      <c r="DC139" s="7">
        <v>20.322696127412208</v>
      </c>
      <c r="DE139" s="7">
        <v>2433.0469076127356</v>
      </c>
      <c r="DF139" s="7">
        <v>1894.9177532665037</v>
      </c>
      <c r="DG139" s="7">
        <v>762.62371533796738</v>
      </c>
      <c r="DH139" s="43">
        <v>5090.9620657018722</v>
      </c>
      <c r="DI139" s="7">
        <v>48.177569056797807</v>
      </c>
      <c r="DJ139" s="7">
        <v>19.503663890820917</v>
      </c>
      <c r="DL139" s="45">
        <v>146</v>
      </c>
      <c r="DM139" s="44">
        <f t="shared" si="17"/>
        <v>60.833333333333336</v>
      </c>
      <c r="DN139" s="7">
        <v>1436.0911234975833</v>
      </c>
      <c r="DO139" s="7">
        <v>2218.2129025667346</v>
      </c>
      <c r="DP139" s="7">
        <v>771.70210800508198</v>
      </c>
      <c r="DQ139" s="43">
        <v>4425.2043624794596</v>
      </c>
      <c r="DR139" s="7">
        <v>53.690514123169663</v>
      </c>
      <c r="DS139" s="7">
        <v>21.762884751866633</v>
      </c>
      <c r="DU139" s="7">
        <v>2082.7344759206517</v>
      </c>
      <c r="DV139" s="7">
        <v>2214.4729602539342</v>
      </c>
      <c r="DW139" s="7">
        <v>767.38099555407621</v>
      </c>
      <c r="DX139" s="43">
        <v>5064.8237820242948</v>
      </c>
      <c r="DY139" s="7">
        <v>53.942105106462691</v>
      </c>
      <c r="DZ139" s="7">
        <v>21.924808607330448</v>
      </c>
      <c r="EB139" s="7">
        <v>2707.7527840353241</v>
      </c>
      <c r="EC139" s="7">
        <v>2211.0805581386085</v>
      </c>
      <c r="ED139" s="7">
        <v>762.62371533796738</v>
      </c>
      <c r="EE139" s="43">
        <v>5680.9426311815268</v>
      </c>
      <c r="EF139" s="7">
        <v>52.23637377121625</v>
      </c>
      <c r="EG139" s="7">
        <v>21.178020566521198</v>
      </c>
    </row>
    <row r="140" spans="1:137" x14ac:dyDescent="0.25">
      <c r="A140" s="45">
        <v>147</v>
      </c>
      <c r="B140" s="44">
        <f t="shared" si="12"/>
        <v>61.25</v>
      </c>
      <c r="C140" s="7">
        <v>463.88380278136555</v>
      </c>
      <c r="D140" s="7">
        <v>637.77689170232918</v>
      </c>
      <c r="E140" s="7">
        <v>776.95495173649772</v>
      </c>
      <c r="F140" s="43">
        <v>1878.6603667367481</v>
      </c>
      <c r="G140" s="7">
        <v>25.853426061577583</v>
      </c>
      <c r="H140" s="7">
        <v>10.352766471714661</v>
      </c>
      <c r="J140" s="7">
        <v>539.49468352917552</v>
      </c>
      <c r="K140" s="7">
        <v>636.85784552758491</v>
      </c>
      <c r="L140" s="7">
        <v>772.55754700052671</v>
      </c>
      <c r="M140" s="43">
        <v>1948.918861325644</v>
      </c>
      <c r="N140" s="7">
        <v>23.147330166234607</v>
      </c>
      <c r="O140" s="7">
        <v>9.2880896510391544</v>
      </c>
      <c r="Q140" s="7">
        <v>653.34047892267949</v>
      </c>
      <c r="R140" s="7">
        <v>635.74815027198906</v>
      </c>
      <c r="S140" s="7">
        <v>767.71401217292828</v>
      </c>
      <c r="T140" s="43">
        <v>2056.716618600668</v>
      </c>
      <c r="U140" s="7">
        <v>20.699653045094607</v>
      </c>
      <c r="V140" s="7">
        <v>8.3270714413003297</v>
      </c>
      <c r="X140" s="45">
        <v>147</v>
      </c>
      <c r="Y140" s="44">
        <f t="shared" si="13"/>
        <v>61.25</v>
      </c>
      <c r="Z140" s="7">
        <v>680.54584913705048</v>
      </c>
      <c r="AA140" s="7">
        <v>957.17408768804069</v>
      </c>
      <c r="AB140" s="7">
        <v>776.95495173649772</v>
      </c>
      <c r="AC140" s="43">
        <v>2414.2063252353819</v>
      </c>
      <c r="AD140" s="7">
        <v>31.204834386382053</v>
      </c>
      <c r="AE140" s="7">
        <v>13.032873898496954</v>
      </c>
      <c r="AG140" s="7">
        <v>874.38685612526592</v>
      </c>
      <c r="AH140" s="7">
        <v>955.29047726625254</v>
      </c>
      <c r="AI140" s="7">
        <v>773.08143769113099</v>
      </c>
      <c r="AJ140" s="43">
        <v>2602.3318111479862</v>
      </c>
      <c r="AK140" s="7">
        <v>27.900319266879698</v>
      </c>
      <c r="AL140" s="7">
        <v>11.320183140006176</v>
      </c>
      <c r="AN140" s="7">
        <v>1102.1490271736466</v>
      </c>
      <c r="AO140" s="7">
        <v>953.67576005850594</v>
      </c>
      <c r="AP140" s="7">
        <v>767.71401217292828</v>
      </c>
      <c r="AQ140" s="43">
        <v>2823.1134827419128</v>
      </c>
      <c r="AR140" s="7">
        <v>27.176649629078412</v>
      </c>
      <c r="AS140" s="7">
        <v>11.070087670256409</v>
      </c>
      <c r="AU140" s="45">
        <v>147</v>
      </c>
      <c r="AV140" s="44">
        <f t="shared" si="14"/>
        <v>61.25</v>
      </c>
      <c r="AW140" s="7">
        <v>897.40647171819955</v>
      </c>
      <c r="AX140" s="7">
        <v>1276.2464096665997</v>
      </c>
      <c r="AY140" s="7">
        <v>776.95495173649772</v>
      </c>
      <c r="AZ140" s="43">
        <v>2950.140670509124</v>
      </c>
      <c r="BA140" s="7">
        <v>36.977120566633218</v>
      </c>
      <c r="BB140" s="7">
        <v>14.85914582002688</v>
      </c>
      <c r="BD140" s="7">
        <v>1220.5103906651123</v>
      </c>
      <c r="BE140" s="7">
        <v>1273.9059119063852</v>
      </c>
      <c r="BF140" s="7">
        <v>772.55754700052671</v>
      </c>
      <c r="BG140" s="43">
        <v>3267.1634247450088</v>
      </c>
      <c r="BH140" s="7">
        <v>36.01550250949817</v>
      </c>
      <c r="BI140" s="7">
        <v>14.763972423834449</v>
      </c>
      <c r="BK140" s="7">
        <v>1549.9851786352194</v>
      </c>
      <c r="BL140" s="7">
        <v>1272.0968888304315</v>
      </c>
      <c r="BM140" s="7">
        <v>767.71401217292828</v>
      </c>
      <c r="BN140" s="43">
        <v>3589.6854313744029</v>
      </c>
      <c r="BO140" s="7">
        <v>33.672085079869476</v>
      </c>
      <c r="BP140" s="7">
        <v>13.906976567405572</v>
      </c>
      <c r="BR140" s="45">
        <v>147</v>
      </c>
      <c r="BS140" s="44">
        <f t="shared" si="15"/>
        <v>61.25</v>
      </c>
      <c r="BT140" s="7">
        <v>1218.607074019164</v>
      </c>
      <c r="BU140" s="7">
        <v>1594.7568399687291</v>
      </c>
      <c r="BV140" s="7">
        <v>776.95495173649772</v>
      </c>
      <c r="BW140" s="43">
        <v>3590.438148508526</v>
      </c>
      <c r="BX140" s="7">
        <v>44.162703776891561</v>
      </c>
      <c r="BY140" s="7">
        <v>18.340012232121108</v>
      </c>
      <c r="CA140" s="7">
        <v>1707.9380638189923</v>
      </c>
      <c r="CB140" s="7">
        <v>1592.1732120368924</v>
      </c>
      <c r="CC140" s="7">
        <v>772.55754700052671</v>
      </c>
      <c r="CD140" s="43">
        <v>4072.5877185670288</v>
      </c>
      <c r="CE140" s="7">
        <v>44.595947849529679</v>
      </c>
      <c r="CF140" s="7">
        <v>18.141644049942908</v>
      </c>
      <c r="CH140" s="7">
        <v>2171.0462883651189</v>
      </c>
      <c r="CI140" s="7">
        <v>1589.9749002577121</v>
      </c>
      <c r="CJ140" s="7">
        <v>767.71401217292828</v>
      </c>
      <c r="CK140" s="43">
        <v>4528.4661597109816</v>
      </c>
      <c r="CL140" s="7">
        <v>43.190942237431699</v>
      </c>
      <c r="CM140" s="7">
        <v>17.745296886190324</v>
      </c>
      <c r="CO140" s="45">
        <v>147</v>
      </c>
      <c r="CP140" s="44">
        <f t="shared" si="16"/>
        <v>61.25</v>
      </c>
      <c r="CQ140" s="7">
        <v>1331.2709801859401</v>
      </c>
      <c r="CR140" s="7">
        <v>1914.065777314815</v>
      </c>
      <c r="CS140" s="7">
        <v>776.95495173649772</v>
      </c>
      <c r="CT140" s="43">
        <v>4022.2670426717559</v>
      </c>
      <c r="CU140" s="7">
        <v>48.781030373106887</v>
      </c>
      <c r="CV140" s="7">
        <v>19.823514889150903</v>
      </c>
      <c r="CX140" s="7">
        <v>1901.5299571706264</v>
      </c>
      <c r="CY140" s="7">
        <v>1910.7321804629983</v>
      </c>
      <c r="CZ140" s="7">
        <v>772.55754700052671</v>
      </c>
      <c r="DA140" s="43">
        <v>4584.3055146349716</v>
      </c>
      <c r="DB140" s="7">
        <v>48.812784412680784</v>
      </c>
      <c r="DC140" s="7">
        <v>20.085976113353176</v>
      </c>
      <c r="DE140" s="7">
        <v>2446.8984991603784</v>
      </c>
      <c r="DF140" s="7">
        <v>1907.531023470242</v>
      </c>
      <c r="DG140" s="7">
        <v>767.71401217292828</v>
      </c>
      <c r="DH140" s="43">
        <v>5122.5213057057153</v>
      </c>
      <c r="DI140" s="7">
        <v>47.385619287461694</v>
      </c>
      <c r="DJ140" s="7">
        <v>19.179458546064907</v>
      </c>
      <c r="DL140" s="45">
        <v>147</v>
      </c>
      <c r="DM140" s="44">
        <f t="shared" si="17"/>
        <v>61.25</v>
      </c>
      <c r="DN140" s="7">
        <v>1444.4524254749949</v>
      </c>
      <c r="DO140" s="7">
        <v>2233.0254660012806</v>
      </c>
      <c r="DP140" s="7">
        <v>776.95495173649772</v>
      </c>
      <c r="DQ140" s="43">
        <v>4453.6242065752031</v>
      </c>
      <c r="DR140" s="7">
        <v>53.242812677963585</v>
      </c>
      <c r="DS140" s="7">
        <v>21.57862613839956</v>
      </c>
      <c r="DU140" s="7">
        <v>2094.6339370847436</v>
      </c>
      <c r="DV140" s="7">
        <v>2229.2377622011149</v>
      </c>
      <c r="DW140" s="7">
        <v>772.55754700052671</v>
      </c>
      <c r="DX140" s="43">
        <v>5096.6658156865624</v>
      </c>
      <c r="DY140" s="7">
        <v>53.272395990617269</v>
      </c>
      <c r="DZ140" s="7">
        <v>21.65055013363564</v>
      </c>
      <c r="EB140" s="7">
        <v>2723.0339863675463</v>
      </c>
      <c r="EC140" s="7">
        <v>2225.7987642973712</v>
      </c>
      <c r="ED140" s="7">
        <v>767.71401217292828</v>
      </c>
      <c r="EE140" s="43">
        <v>5716.0280832129438</v>
      </c>
      <c r="EF140" s="7">
        <v>51.322194337477981</v>
      </c>
      <c r="EG140" s="7">
        <v>20.802475035007511</v>
      </c>
    </row>
    <row r="141" spans="1:137" x14ac:dyDescent="0.25">
      <c r="A141" s="45">
        <v>148</v>
      </c>
      <c r="B141" s="44">
        <f t="shared" si="12"/>
        <v>61.666666666666671</v>
      </c>
      <c r="C141" s="7">
        <v>466.77479220871459</v>
      </c>
      <c r="D141" s="7">
        <v>642.00611165690191</v>
      </c>
      <c r="E141" s="7">
        <v>782.20779546791334</v>
      </c>
      <c r="F141" s="43">
        <v>1891.033223344207</v>
      </c>
      <c r="G141" s="7">
        <v>25.739900566454619</v>
      </c>
      <c r="H141" s="7">
        <v>10.304166508703876</v>
      </c>
      <c r="J141" s="7">
        <v>542.64088161729183</v>
      </c>
      <c r="K141" s="7">
        <v>641.0761135695177</v>
      </c>
      <c r="L141" s="7">
        <v>777.7340984469771</v>
      </c>
      <c r="M141" s="43">
        <v>1961.4592919681511</v>
      </c>
      <c r="N141" s="7">
        <v>22.95498804769154</v>
      </c>
      <c r="O141" s="7">
        <v>9.2086031009371432</v>
      </c>
      <c r="Q141" s="7">
        <v>656.98576344653793</v>
      </c>
      <c r="R141" s="7">
        <v>639.95154163446955</v>
      </c>
      <c r="S141" s="7">
        <v>772.80430900788906</v>
      </c>
      <c r="T141" s="43">
        <v>2069.6546619363944</v>
      </c>
      <c r="U141" s="7">
        <v>20.424283650467899</v>
      </c>
      <c r="V141" s="7">
        <v>8.2144626543547439</v>
      </c>
      <c r="X141" s="45">
        <v>148</v>
      </c>
      <c r="Y141" s="44">
        <f t="shared" si="13"/>
        <v>61.666666666666671</v>
      </c>
      <c r="Z141" s="7">
        <v>684.65784691703379</v>
      </c>
      <c r="AA141" s="7">
        <v>963.52423130217994</v>
      </c>
      <c r="AB141" s="7">
        <v>782.20779546791334</v>
      </c>
      <c r="AC141" s="43">
        <v>2429.9161316138343</v>
      </c>
      <c r="AD141" s="7">
        <v>31.019207577541597</v>
      </c>
      <c r="AE141" s="7">
        <v>12.958633565803243</v>
      </c>
      <c r="AG141" s="7">
        <v>879.37237098444871</v>
      </c>
      <c r="AH141" s="7">
        <v>961.61757839189795</v>
      </c>
      <c r="AI141" s="7">
        <v>778.26712827152414</v>
      </c>
      <c r="AJ141" s="43">
        <v>2618.8240865177022</v>
      </c>
      <c r="AK141" s="7">
        <v>27.581667853400091</v>
      </c>
      <c r="AL141" s="7">
        <v>11.189827559270316</v>
      </c>
      <c r="AN141" s="7">
        <v>1108.3494029044518</v>
      </c>
      <c r="AO141" s="7">
        <v>959.9804126176482</v>
      </c>
      <c r="AP141" s="7">
        <v>772.80430900788906</v>
      </c>
      <c r="AQ141" s="43">
        <v>2840.7075890013634</v>
      </c>
      <c r="AR141" s="7">
        <v>26.769358580194094</v>
      </c>
      <c r="AS141" s="7">
        <v>10.903383686789219</v>
      </c>
      <c r="AU141" s="45">
        <v>148</v>
      </c>
      <c r="AV141" s="44">
        <f t="shared" si="14"/>
        <v>61.666666666666671</v>
      </c>
      <c r="AW141" s="7">
        <v>902.74236336845422</v>
      </c>
      <c r="AX141" s="7">
        <v>1284.7138863043681</v>
      </c>
      <c r="AY141" s="7">
        <v>782.20779546791334</v>
      </c>
      <c r="AZ141" s="43">
        <v>2969.1896469386102</v>
      </c>
      <c r="BA141" s="7">
        <v>36.721971828378898</v>
      </c>
      <c r="BB141" s="7">
        <v>14.752591288973401</v>
      </c>
      <c r="BD141" s="7">
        <v>1227.5371657700387</v>
      </c>
      <c r="BE141" s="7">
        <v>1282.3438435796322</v>
      </c>
      <c r="BF141" s="7">
        <v>777.7340984469771</v>
      </c>
      <c r="BG141" s="43">
        <v>3287.8060715037709</v>
      </c>
      <c r="BH141" s="7">
        <v>35.629816739120905</v>
      </c>
      <c r="BI141" s="7">
        <v>14.608417174006103</v>
      </c>
      <c r="BK141" s="7">
        <v>1558.7314903414085</v>
      </c>
      <c r="BL141" s="7">
        <v>1280.5094850337127</v>
      </c>
      <c r="BM141" s="7">
        <v>772.80430900788906</v>
      </c>
      <c r="BN141" s="43">
        <v>3611.9327654338454</v>
      </c>
      <c r="BO141" s="7">
        <v>33.135772576512096</v>
      </c>
      <c r="BP141" s="7">
        <v>13.689217323329842</v>
      </c>
      <c r="BR141" s="45">
        <v>148</v>
      </c>
      <c r="BS141" s="44">
        <f t="shared" si="15"/>
        <v>61.666666666666671</v>
      </c>
      <c r="BT141" s="7">
        <v>1225.8164914780157</v>
      </c>
      <c r="BU141" s="7">
        <v>1605.3361301559289</v>
      </c>
      <c r="BV141" s="7">
        <v>782.20779546791334</v>
      </c>
      <c r="BW141" s="43">
        <v>3613.4796366970641</v>
      </c>
      <c r="BX141" s="7">
        <v>43.830857861394215</v>
      </c>
      <c r="BY141" s="7">
        <v>18.206996790345773</v>
      </c>
      <c r="CA141" s="7">
        <v>1717.8480598724136</v>
      </c>
      <c r="CB141" s="7">
        <v>1602.7181702365469</v>
      </c>
      <c r="CC141" s="7">
        <v>777.7340984469771</v>
      </c>
      <c r="CD141" s="43">
        <v>4098.2169721913851</v>
      </c>
      <c r="CE141" s="7">
        <v>44.10187237598123</v>
      </c>
      <c r="CF141" s="7">
        <v>17.939678787014429</v>
      </c>
      <c r="CH141" s="7">
        <v>2183.4706543852426</v>
      </c>
      <c r="CI141" s="7">
        <v>1600.4882217995189</v>
      </c>
      <c r="CJ141" s="7">
        <v>772.80430900788906</v>
      </c>
      <c r="CK141" s="43">
        <v>4556.4925878953618</v>
      </c>
      <c r="CL141" s="7">
        <v>42.519784105298669</v>
      </c>
      <c r="CM141" s="7">
        <v>17.47177111889323</v>
      </c>
      <c r="CO141" s="45">
        <v>148</v>
      </c>
      <c r="CP141" s="44">
        <f t="shared" si="16"/>
        <v>61.666666666666671</v>
      </c>
      <c r="CQ141" s="7">
        <v>1339.0534798806007</v>
      </c>
      <c r="CR141" s="7">
        <v>1926.7622525933957</v>
      </c>
      <c r="CS141" s="7">
        <v>782.20779546791334</v>
      </c>
      <c r="CT141" s="43">
        <v>4047.9992795264843</v>
      </c>
      <c r="CU141" s="7">
        <v>48.391776400095253</v>
      </c>
      <c r="CV141" s="7">
        <v>19.664758448178581</v>
      </c>
      <c r="CX141" s="7">
        <v>1912.435985604212</v>
      </c>
      <c r="CY141" s="7">
        <v>1923.3866692816723</v>
      </c>
      <c r="CZ141" s="7">
        <v>777.7340984469771</v>
      </c>
      <c r="DA141" s="43">
        <v>4613.0403797114323</v>
      </c>
      <c r="DB141" s="7">
        <v>48.229565732239124</v>
      </c>
      <c r="DC141" s="7">
        <v>19.849256099294152</v>
      </c>
      <c r="DE141" s="7">
        <v>2460.7500907080212</v>
      </c>
      <c r="DF141" s="7">
        <v>1920.14429367398</v>
      </c>
      <c r="DG141" s="7">
        <v>772.80430900788906</v>
      </c>
      <c r="DH141" s="43">
        <v>5154.0805457095585</v>
      </c>
      <c r="DI141" s="7">
        <v>46.593669518125594</v>
      </c>
      <c r="DJ141" s="7">
        <v>18.855253201308898</v>
      </c>
      <c r="DL141" s="45">
        <v>148</v>
      </c>
      <c r="DM141" s="44">
        <f t="shared" si="17"/>
        <v>61.666666666666671</v>
      </c>
      <c r="DN141" s="7">
        <v>1452.8137274524065</v>
      </c>
      <c r="DO141" s="7">
        <v>2247.8380294358267</v>
      </c>
      <c r="DP141" s="7">
        <v>782.20779546791334</v>
      </c>
      <c r="DQ141" s="43">
        <v>4482.0440506709465</v>
      </c>
      <c r="DR141" s="7">
        <v>52.795111232757506</v>
      </c>
      <c r="DS141" s="7">
        <v>21.394367524932488</v>
      </c>
      <c r="DU141" s="7">
        <v>2106.5333982488346</v>
      </c>
      <c r="DV141" s="7">
        <v>2244.0025641482957</v>
      </c>
      <c r="DW141" s="7">
        <v>777.7340984469771</v>
      </c>
      <c r="DX141" s="43">
        <v>5128.50784934883</v>
      </c>
      <c r="DY141" s="7">
        <v>52.602686874771862</v>
      </c>
      <c r="DZ141" s="7">
        <v>21.37629165994084</v>
      </c>
      <c r="EB141" s="7">
        <v>2738.3151886997684</v>
      </c>
      <c r="EC141" s="7">
        <v>2240.516970456134</v>
      </c>
      <c r="ED141" s="7">
        <v>772.80430900788906</v>
      </c>
      <c r="EE141" s="43">
        <v>5751.1135352443616</v>
      </c>
      <c r="EF141" s="7">
        <v>50.408014903739712</v>
      </c>
      <c r="EG141" s="7">
        <v>20.426929503493824</v>
      </c>
    </row>
    <row r="142" spans="1:137" x14ac:dyDescent="0.25">
      <c r="A142" s="45">
        <v>149</v>
      </c>
      <c r="B142" s="44">
        <f t="shared" si="12"/>
        <v>62.083333333333336</v>
      </c>
      <c r="C142" s="7">
        <v>469.66578163606363</v>
      </c>
      <c r="D142" s="7">
        <v>646.23533161147463</v>
      </c>
      <c r="E142" s="7">
        <v>787.46063919932908</v>
      </c>
      <c r="F142" s="43">
        <v>1903.406079951666</v>
      </c>
      <c r="G142" s="7">
        <v>25.626375071331655</v>
      </c>
      <c r="H142" s="7">
        <v>10.255566545693089</v>
      </c>
      <c r="J142" s="7">
        <v>545.7870797054079</v>
      </c>
      <c r="K142" s="7">
        <v>645.29438161145049</v>
      </c>
      <c r="L142" s="7">
        <v>782.91064989342749</v>
      </c>
      <c r="M142" s="43">
        <v>1973.9997226106582</v>
      </c>
      <c r="N142" s="7">
        <v>22.762645929148469</v>
      </c>
      <c r="O142" s="7">
        <v>9.129116550835132</v>
      </c>
      <c r="Q142" s="7">
        <v>660.63104797039614</v>
      </c>
      <c r="R142" s="7">
        <v>644.15493299694992</v>
      </c>
      <c r="S142" s="7">
        <v>777.89460584284984</v>
      </c>
      <c r="T142" s="43">
        <v>2082.5927052721208</v>
      </c>
      <c r="U142" s="7">
        <v>20.148914255841184</v>
      </c>
      <c r="V142" s="7">
        <v>8.101853867409158</v>
      </c>
      <c r="X142" s="45">
        <v>149</v>
      </c>
      <c r="Y142" s="44">
        <f t="shared" si="13"/>
        <v>62.083333333333336</v>
      </c>
      <c r="Z142" s="7">
        <v>688.76984469701711</v>
      </c>
      <c r="AA142" s="7">
        <v>969.87437491631908</v>
      </c>
      <c r="AB142" s="7">
        <v>787.46063919932908</v>
      </c>
      <c r="AC142" s="43">
        <v>2445.6259379922858</v>
      </c>
      <c r="AD142" s="7">
        <v>30.83358076870114</v>
      </c>
      <c r="AE142" s="7">
        <v>12.884393233109535</v>
      </c>
      <c r="AG142" s="7">
        <v>884.35788584363172</v>
      </c>
      <c r="AH142" s="7">
        <v>967.94467951754336</v>
      </c>
      <c r="AI142" s="7">
        <v>783.4528188519173</v>
      </c>
      <c r="AJ142" s="43">
        <v>2635.3163618874182</v>
      </c>
      <c r="AK142" s="7">
        <v>27.263016439920477</v>
      </c>
      <c r="AL142" s="7">
        <v>11.059471978534461</v>
      </c>
      <c r="AN142" s="7">
        <v>1114.5497786352566</v>
      </c>
      <c r="AO142" s="7">
        <v>966.28506517679045</v>
      </c>
      <c r="AP142" s="7">
        <v>777.89460584284984</v>
      </c>
      <c r="AQ142" s="43">
        <v>2858.3016952608136</v>
      </c>
      <c r="AR142" s="7">
        <v>26.362067531309769</v>
      </c>
      <c r="AS142" s="7">
        <v>10.736679703322032</v>
      </c>
      <c r="AU142" s="45">
        <v>149</v>
      </c>
      <c r="AV142" s="44">
        <f t="shared" si="14"/>
        <v>62.083333333333336</v>
      </c>
      <c r="AW142" s="7">
        <v>908.07825501870889</v>
      </c>
      <c r="AX142" s="7">
        <v>1293.1813629421367</v>
      </c>
      <c r="AY142" s="7">
        <v>787.46063919932908</v>
      </c>
      <c r="AZ142" s="43">
        <v>2988.2386233680963</v>
      </c>
      <c r="BA142" s="7">
        <v>36.466823090124578</v>
      </c>
      <c r="BB142" s="7">
        <v>14.646036757919921</v>
      </c>
      <c r="BD142" s="7">
        <v>1234.5639408749653</v>
      </c>
      <c r="BE142" s="7">
        <v>1290.7817752528792</v>
      </c>
      <c r="BF142" s="7">
        <v>782.91064989342749</v>
      </c>
      <c r="BG142" s="43">
        <v>3308.448718262533</v>
      </c>
      <c r="BH142" s="7">
        <v>35.244130968743633</v>
      </c>
      <c r="BI142" s="7">
        <v>14.452861924177757</v>
      </c>
      <c r="BK142" s="7">
        <v>1567.4778020475974</v>
      </c>
      <c r="BL142" s="7">
        <v>1288.9220812369936</v>
      </c>
      <c r="BM142" s="7">
        <v>777.89460584284984</v>
      </c>
      <c r="BN142" s="43">
        <v>3634.1800994932878</v>
      </c>
      <c r="BO142" s="7">
        <v>32.599460073154702</v>
      </c>
      <c r="BP142" s="7">
        <v>13.471458079254113</v>
      </c>
      <c r="BR142" s="45">
        <v>149</v>
      </c>
      <c r="BS142" s="44">
        <f t="shared" si="15"/>
        <v>62.083333333333336</v>
      </c>
      <c r="BT142" s="7">
        <v>1233.0259089368674</v>
      </c>
      <c r="BU142" s="7">
        <v>1615.9154203431285</v>
      </c>
      <c r="BV142" s="7">
        <v>787.46063919932908</v>
      </c>
      <c r="BW142" s="43">
        <v>3636.5211248856012</v>
      </c>
      <c r="BX142" s="7">
        <v>43.499011945896868</v>
      </c>
      <c r="BY142" s="7">
        <v>18.073981348570438</v>
      </c>
      <c r="CA142" s="7">
        <v>1727.7580559258349</v>
      </c>
      <c r="CB142" s="7">
        <v>1613.2631284362019</v>
      </c>
      <c r="CC142" s="7">
        <v>782.91064989342749</v>
      </c>
      <c r="CD142" s="43">
        <v>4123.8462258157415</v>
      </c>
      <c r="CE142" s="7">
        <v>43.607796902432781</v>
      </c>
      <c r="CF142" s="7">
        <v>17.737713524085951</v>
      </c>
      <c r="CH142" s="7">
        <v>2195.8950204053663</v>
      </c>
      <c r="CI142" s="7">
        <v>1611.0015433413257</v>
      </c>
      <c r="CJ142" s="7">
        <v>777.89460584284984</v>
      </c>
      <c r="CK142" s="43">
        <v>4584.519016079741</v>
      </c>
      <c r="CL142" s="7">
        <v>41.848625973165639</v>
      </c>
      <c r="CM142" s="7">
        <v>17.198245351596142</v>
      </c>
      <c r="CO142" s="45">
        <v>149</v>
      </c>
      <c r="CP142" s="44">
        <f t="shared" si="16"/>
        <v>62.083333333333336</v>
      </c>
      <c r="CQ142" s="7">
        <v>1346.8359795752608</v>
      </c>
      <c r="CR142" s="7">
        <v>1939.458727871976</v>
      </c>
      <c r="CS142" s="7">
        <v>787.46063919932908</v>
      </c>
      <c r="CT142" s="43">
        <v>4073.7315163812136</v>
      </c>
      <c r="CU142" s="7">
        <v>48.002522427083619</v>
      </c>
      <c r="CV142" s="7">
        <v>19.506002007206256</v>
      </c>
      <c r="CX142" s="7">
        <v>1923.3420140377971</v>
      </c>
      <c r="CY142" s="7">
        <v>1936.0411581003464</v>
      </c>
      <c r="CZ142" s="7">
        <v>782.91064989342749</v>
      </c>
      <c r="DA142" s="43">
        <v>4641.7752447878929</v>
      </c>
      <c r="DB142" s="7">
        <v>47.646347051797477</v>
      </c>
      <c r="DC142" s="7">
        <v>19.612536085235128</v>
      </c>
      <c r="DE142" s="7">
        <v>2474.6016822556639</v>
      </c>
      <c r="DF142" s="7">
        <v>1932.757563877718</v>
      </c>
      <c r="DG142" s="7">
        <v>777.89460584284984</v>
      </c>
      <c r="DH142" s="43">
        <v>5185.6397857134016</v>
      </c>
      <c r="DI142" s="7">
        <v>45.80171974878948</v>
      </c>
      <c r="DJ142" s="7">
        <v>18.531047856552895</v>
      </c>
      <c r="DL142" s="45">
        <v>149</v>
      </c>
      <c r="DM142" s="44">
        <f t="shared" si="17"/>
        <v>62.083333333333336</v>
      </c>
      <c r="DN142" s="7">
        <v>1461.1750294298181</v>
      </c>
      <c r="DO142" s="7">
        <v>2262.6505928703727</v>
      </c>
      <c r="DP142" s="7">
        <v>787.46063919932908</v>
      </c>
      <c r="DQ142" s="43">
        <v>4510.4638947666899</v>
      </c>
      <c r="DR142" s="7">
        <v>52.347409787551427</v>
      </c>
      <c r="DS142" s="7">
        <v>21.210108911465415</v>
      </c>
      <c r="DU142" s="7">
        <v>2118.4328594129265</v>
      </c>
      <c r="DV142" s="7">
        <v>2258.7673660954765</v>
      </c>
      <c r="DW142" s="7">
        <v>782.91064989342749</v>
      </c>
      <c r="DX142" s="43">
        <v>5160.3498830110975</v>
      </c>
      <c r="DY142" s="7">
        <v>51.932977758926441</v>
      </c>
      <c r="DZ142" s="7">
        <v>21.102033186246032</v>
      </c>
      <c r="EB142" s="7">
        <v>2753.5963910319906</v>
      </c>
      <c r="EC142" s="7">
        <v>2255.2351766148968</v>
      </c>
      <c r="ED142" s="7">
        <v>777.89460584284984</v>
      </c>
      <c r="EE142" s="43">
        <v>5786.1989872757786</v>
      </c>
      <c r="EF142" s="7">
        <v>49.493835470001443</v>
      </c>
      <c r="EG142" s="7">
        <v>20.051383971980137</v>
      </c>
    </row>
    <row r="143" spans="1:137" ht="15.75" thickBot="1" x14ac:dyDescent="0.3">
      <c r="A143" s="45">
        <v>150</v>
      </c>
      <c r="B143" s="44">
        <f t="shared" si="12"/>
        <v>62.5</v>
      </c>
      <c r="C143" s="7">
        <v>472.55677106341273</v>
      </c>
      <c r="D143" s="7">
        <v>650.46455156604748</v>
      </c>
      <c r="E143" s="7">
        <v>792.71348293074482</v>
      </c>
      <c r="F143" s="43">
        <v>1915.778936559125</v>
      </c>
      <c r="G143" s="7">
        <v>25.512849576208691</v>
      </c>
      <c r="H143" s="7">
        <v>10.206966582682302</v>
      </c>
      <c r="J143" s="7">
        <v>548.93327779352421</v>
      </c>
      <c r="K143" s="7">
        <v>649.51264965338328</v>
      </c>
      <c r="L143" s="7">
        <v>788.08720133987799</v>
      </c>
      <c r="M143" s="43">
        <v>1986.5401532531655</v>
      </c>
      <c r="N143" s="7">
        <v>22.570303810605399</v>
      </c>
      <c r="O143" s="7">
        <v>9.0496300007331207</v>
      </c>
      <c r="Q143" s="7">
        <v>664.27633249425458</v>
      </c>
      <c r="R143" s="7">
        <v>648.35832435943041</v>
      </c>
      <c r="S143" s="7">
        <v>782.98490267781062</v>
      </c>
      <c r="T143" s="43">
        <v>2095.5307486078473</v>
      </c>
      <c r="U143" s="7">
        <v>19.873544861214469</v>
      </c>
      <c r="V143" s="7">
        <v>7.9892450804635722</v>
      </c>
      <c r="X143" s="45">
        <v>150</v>
      </c>
      <c r="Y143" s="44">
        <f t="shared" si="13"/>
        <v>62.5</v>
      </c>
      <c r="Z143" s="7">
        <v>692.88184247700042</v>
      </c>
      <c r="AA143" s="7">
        <v>976.22451853045834</v>
      </c>
      <c r="AB143" s="7">
        <v>792.71348293074482</v>
      </c>
      <c r="AC143" s="43">
        <v>2461.3357443707382</v>
      </c>
      <c r="AD143" s="7">
        <v>30.647953959860683</v>
      </c>
      <c r="AE143" s="7">
        <v>12.810152900415824</v>
      </c>
      <c r="AG143" s="7">
        <v>889.34340070281451</v>
      </c>
      <c r="AH143" s="7">
        <v>974.27178064318878</v>
      </c>
      <c r="AI143" s="7">
        <v>788.63850943231046</v>
      </c>
      <c r="AJ143" s="43">
        <v>2651.8086372571343</v>
      </c>
      <c r="AK143" s="7">
        <v>26.94436502644087</v>
      </c>
      <c r="AL143" s="7">
        <v>10.929116397798602</v>
      </c>
      <c r="AN143" s="7">
        <v>1120.7501543660617</v>
      </c>
      <c r="AO143" s="7">
        <v>972.5897177359326</v>
      </c>
      <c r="AP143" s="7">
        <v>782.98490267781062</v>
      </c>
      <c r="AQ143" s="43">
        <v>2875.8958015202643</v>
      </c>
      <c r="AR143" s="7">
        <v>25.954776482425451</v>
      </c>
      <c r="AS143" s="7">
        <v>10.569975719854845</v>
      </c>
      <c r="AU143" s="45">
        <v>150</v>
      </c>
      <c r="AV143" s="44">
        <f t="shared" si="14"/>
        <v>62.5</v>
      </c>
      <c r="AW143" s="7">
        <v>913.41414666896355</v>
      </c>
      <c r="AX143" s="7">
        <v>1301.6488395799051</v>
      </c>
      <c r="AY143" s="7">
        <v>792.71348293074482</v>
      </c>
      <c r="AZ143" s="43">
        <v>3007.2875997975834</v>
      </c>
      <c r="BA143" s="7">
        <v>36.211674351870258</v>
      </c>
      <c r="BB143" s="7">
        <v>14.539482226866442</v>
      </c>
      <c r="BD143" s="7">
        <v>1241.5907159798917</v>
      </c>
      <c r="BE143" s="7">
        <v>1299.2197069261263</v>
      </c>
      <c r="BF143" s="7">
        <v>788.08720133987799</v>
      </c>
      <c r="BG143" s="43">
        <v>3329.0913650212947</v>
      </c>
      <c r="BH143" s="7">
        <v>34.858445198366361</v>
      </c>
      <c r="BI143" s="7">
        <v>14.297306674349414</v>
      </c>
      <c r="BK143" s="7">
        <v>1576.2241137537865</v>
      </c>
      <c r="BL143" s="7">
        <v>1297.3346774402744</v>
      </c>
      <c r="BM143" s="7">
        <v>782.98490267781062</v>
      </c>
      <c r="BN143" s="43">
        <v>3656.4274335527298</v>
      </c>
      <c r="BO143" s="7">
        <v>32.063147569797323</v>
      </c>
      <c r="BP143" s="7">
        <v>13.253698835178383</v>
      </c>
      <c r="BR143" s="45">
        <v>150</v>
      </c>
      <c r="BS143" s="44">
        <f t="shared" si="15"/>
        <v>62.5</v>
      </c>
      <c r="BT143" s="7">
        <v>1240.2353263957191</v>
      </c>
      <c r="BU143" s="7">
        <v>1626.4947105303283</v>
      </c>
      <c r="BV143" s="7">
        <v>792.71348293074482</v>
      </c>
      <c r="BW143" s="43">
        <v>3659.5626130741393</v>
      </c>
      <c r="BX143" s="7">
        <v>43.167166030399521</v>
      </c>
      <c r="BY143" s="7">
        <v>17.940965906795107</v>
      </c>
      <c r="CA143" s="7">
        <v>1737.6680519792562</v>
      </c>
      <c r="CB143" s="7">
        <v>1623.8080866358564</v>
      </c>
      <c r="CC143" s="7">
        <v>788.08720133987799</v>
      </c>
      <c r="CD143" s="43">
        <v>4149.4754794400978</v>
      </c>
      <c r="CE143" s="7">
        <v>43.113721428884318</v>
      </c>
      <c r="CF143" s="7">
        <v>17.535748261157472</v>
      </c>
      <c r="CH143" s="7">
        <v>2208.3193864254899</v>
      </c>
      <c r="CI143" s="7">
        <v>1621.5148648831328</v>
      </c>
      <c r="CJ143" s="7">
        <v>782.98490267781062</v>
      </c>
      <c r="CK143" s="43">
        <v>4612.5454442641212</v>
      </c>
      <c r="CL143" s="7">
        <v>41.177467841032609</v>
      </c>
      <c r="CM143" s="7">
        <v>16.924719584299048</v>
      </c>
      <c r="CO143" s="45">
        <v>150</v>
      </c>
      <c r="CP143" s="44">
        <f t="shared" si="16"/>
        <v>62.5</v>
      </c>
      <c r="CQ143" s="7">
        <v>1354.6184792699214</v>
      </c>
      <c r="CR143" s="7">
        <v>1952.1552031505566</v>
      </c>
      <c r="CS143" s="7">
        <v>792.71348293074482</v>
      </c>
      <c r="CT143" s="43">
        <v>4099.463753235942</v>
      </c>
      <c r="CU143" s="7">
        <v>47.613268454071985</v>
      </c>
      <c r="CV143" s="7">
        <v>19.34724556623393</v>
      </c>
      <c r="CX143" s="7">
        <v>1934.2480424713822</v>
      </c>
      <c r="CY143" s="7">
        <v>1948.6956469190202</v>
      </c>
      <c r="CZ143" s="7">
        <v>788.08720133987799</v>
      </c>
      <c r="DA143" s="43">
        <v>4670.5101098643527</v>
      </c>
      <c r="DB143" s="7">
        <v>47.063128371355816</v>
      </c>
      <c r="DC143" s="7">
        <v>19.375816071176104</v>
      </c>
      <c r="DE143" s="7">
        <v>2488.4532738033067</v>
      </c>
      <c r="DF143" s="7">
        <v>1945.3708340814562</v>
      </c>
      <c r="DG143" s="7">
        <v>782.98490267781062</v>
      </c>
      <c r="DH143" s="43">
        <v>5217.1990257172456</v>
      </c>
      <c r="DI143" s="7">
        <v>45.009769979453381</v>
      </c>
      <c r="DJ143" s="7">
        <v>18.206842511796886</v>
      </c>
      <c r="DL143" s="45">
        <v>150</v>
      </c>
      <c r="DM143" s="44">
        <f t="shared" si="17"/>
        <v>62.5</v>
      </c>
      <c r="DN143" s="7">
        <v>1469.5363314072297</v>
      </c>
      <c r="DO143" s="7">
        <v>2277.4631563049184</v>
      </c>
      <c r="DP143" s="7">
        <v>792.71348293074482</v>
      </c>
      <c r="DQ143" s="43">
        <v>4538.8837388624333</v>
      </c>
      <c r="DR143" s="7">
        <v>51.899708342345349</v>
      </c>
      <c r="DS143" s="7">
        <v>21.025850297998343</v>
      </c>
      <c r="DU143" s="7">
        <v>2130.3323205770175</v>
      </c>
      <c r="DV143" s="7">
        <v>2273.5321680426573</v>
      </c>
      <c r="DW143" s="7">
        <v>788.08720133987799</v>
      </c>
      <c r="DX143" s="43">
        <v>5192.1919166733642</v>
      </c>
      <c r="DY143" s="7">
        <v>51.26326864308102</v>
      </c>
      <c r="DZ143" s="7">
        <v>20.827774712551225</v>
      </c>
      <c r="EB143" s="7">
        <v>2768.8775933642119</v>
      </c>
      <c r="EC143" s="7">
        <v>2269.9533827736595</v>
      </c>
      <c r="ED143" s="7">
        <v>782.98490267781062</v>
      </c>
      <c r="EE143" s="43">
        <v>5821.2844393071955</v>
      </c>
      <c r="EF143" s="7">
        <v>48.579656036263174</v>
      </c>
      <c r="EG143" s="7">
        <v>19.67583844046645</v>
      </c>
    </row>
    <row r="144" spans="1:137" s="80" customFormat="1" ht="15.75" thickBot="1" x14ac:dyDescent="0.3">
      <c r="A144" s="76"/>
      <c r="B144" s="77"/>
      <c r="C144" s="78"/>
      <c r="D144" s="78"/>
      <c r="E144" s="78"/>
      <c r="F144" s="79"/>
      <c r="G144" s="78"/>
      <c r="H144" s="78"/>
      <c r="J144" s="78"/>
      <c r="K144" s="78"/>
      <c r="L144" s="78"/>
      <c r="M144" s="79"/>
      <c r="N144" s="78"/>
      <c r="O144" s="78"/>
      <c r="Q144" s="78"/>
      <c r="R144" s="78"/>
      <c r="S144" s="78"/>
      <c r="T144" s="79"/>
      <c r="U144" s="78"/>
      <c r="V144" s="78"/>
      <c r="Y144" s="77"/>
      <c r="Z144" s="78"/>
      <c r="AA144" s="78"/>
      <c r="AB144" s="78"/>
      <c r="AC144" s="79"/>
      <c r="AD144" s="78"/>
      <c r="AE144" s="78"/>
      <c r="AG144" s="78"/>
      <c r="AH144" s="78"/>
      <c r="AI144" s="78"/>
      <c r="AJ144" s="79"/>
      <c r="AK144" s="78"/>
      <c r="AL144" s="78"/>
      <c r="AN144" s="78"/>
      <c r="AO144" s="78"/>
      <c r="AP144" s="78"/>
      <c r="AQ144" s="79"/>
      <c r="AR144" s="78"/>
      <c r="AS144" s="78"/>
      <c r="AV144" s="77"/>
      <c r="AW144" s="78"/>
      <c r="AX144" s="78"/>
      <c r="AY144" s="78"/>
      <c r="AZ144" s="79"/>
      <c r="BA144" s="78"/>
      <c r="BB144" s="78"/>
      <c r="BD144" s="78"/>
      <c r="BE144" s="78"/>
      <c r="BF144" s="78"/>
      <c r="BG144" s="79"/>
      <c r="BH144" s="78"/>
      <c r="BI144" s="78"/>
      <c r="BK144" s="78"/>
      <c r="BL144" s="78"/>
      <c r="BM144" s="78"/>
      <c r="BN144" s="79"/>
      <c r="BO144" s="78"/>
      <c r="BP144" s="78"/>
      <c r="BS144" s="77"/>
      <c r="BT144" s="78"/>
      <c r="BU144" s="78"/>
      <c r="BV144" s="78"/>
      <c r="BW144" s="79"/>
      <c r="BX144" s="78"/>
      <c r="BY144" s="78"/>
      <c r="CA144" s="78"/>
      <c r="CB144" s="78"/>
      <c r="CC144" s="78"/>
      <c r="CD144" s="79"/>
      <c r="CE144" s="78"/>
      <c r="CF144" s="78"/>
      <c r="CH144" s="78"/>
      <c r="CI144" s="78"/>
      <c r="CJ144" s="78"/>
      <c r="CK144" s="79"/>
      <c r="CL144" s="78"/>
      <c r="CM144" s="78"/>
      <c r="CP144" s="77"/>
      <c r="CQ144" s="78"/>
      <c r="CR144" s="78"/>
      <c r="CS144" s="78"/>
      <c r="CT144" s="79"/>
      <c r="CU144" s="78"/>
      <c r="CV144" s="78"/>
      <c r="CX144" s="78"/>
      <c r="CY144" s="78"/>
      <c r="CZ144" s="78"/>
      <c r="DA144" s="79"/>
      <c r="DB144" s="78"/>
      <c r="DC144" s="78"/>
      <c r="DE144" s="78"/>
      <c r="DF144" s="78"/>
      <c r="DG144" s="78"/>
      <c r="DH144" s="79"/>
      <c r="DI144" s="78"/>
      <c r="DJ144" s="78"/>
      <c r="DM144" s="77"/>
      <c r="DN144" s="78"/>
      <c r="DO144" s="78"/>
      <c r="DP144" s="78"/>
      <c r="DQ144" s="79"/>
      <c r="DR144" s="78"/>
      <c r="DS144" s="78"/>
      <c r="DU144" s="78"/>
      <c r="DV144" s="78"/>
      <c r="DW144" s="78"/>
      <c r="DX144" s="79"/>
      <c r="DY144" s="78"/>
      <c r="DZ144" s="78"/>
      <c r="EB144" s="78"/>
      <c r="EC144" s="78"/>
      <c r="ED144" s="78"/>
      <c r="EE144" s="79"/>
      <c r="EF144" s="78"/>
      <c r="EG144" s="78"/>
    </row>
    <row r="145" spans="1:138" s="52" customFormat="1" ht="15.75" x14ac:dyDescent="0.25">
      <c r="A145" s="47" t="s">
        <v>24</v>
      </c>
      <c r="B145" s="48" t="s">
        <v>37</v>
      </c>
      <c r="C145" s="49" t="s">
        <v>47</v>
      </c>
      <c r="D145" s="50"/>
      <c r="E145" s="50"/>
      <c r="F145" s="50"/>
      <c r="G145" s="50"/>
      <c r="H145" s="51"/>
      <c r="J145" s="49" t="s">
        <v>48</v>
      </c>
      <c r="K145" s="51"/>
      <c r="L145" s="51"/>
      <c r="M145" s="53"/>
      <c r="N145" s="51"/>
      <c r="O145" s="51"/>
      <c r="Q145" s="49" t="s">
        <v>49</v>
      </c>
      <c r="R145" s="51"/>
      <c r="S145" s="51"/>
      <c r="T145" s="53"/>
      <c r="U145" s="51"/>
      <c r="V145" s="51"/>
      <c r="W145" s="54"/>
      <c r="X145" s="47" t="s">
        <v>24</v>
      </c>
      <c r="Y145" s="48" t="s">
        <v>46</v>
      </c>
      <c r="Z145" s="49" t="s">
        <v>47</v>
      </c>
      <c r="AA145" s="50"/>
      <c r="AB145" s="50"/>
      <c r="AC145" s="50"/>
      <c r="AD145" s="50"/>
      <c r="AE145" s="51"/>
      <c r="AG145" s="49" t="s">
        <v>48</v>
      </c>
      <c r="AH145" s="48"/>
      <c r="AJ145" s="53"/>
      <c r="AK145" s="51"/>
      <c r="AL145" s="51"/>
      <c r="AN145" s="49" t="s">
        <v>49</v>
      </c>
      <c r="AO145" s="48"/>
      <c r="AQ145" s="53"/>
      <c r="AR145" s="51"/>
      <c r="AS145" s="51"/>
      <c r="AT145" s="54"/>
      <c r="AU145" s="47" t="s">
        <v>24</v>
      </c>
      <c r="AV145" s="48" t="s">
        <v>50</v>
      </c>
      <c r="AW145" s="49" t="s">
        <v>47</v>
      </c>
      <c r="AX145" s="50"/>
      <c r="AY145" s="50"/>
      <c r="AZ145" s="50"/>
      <c r="BA145" s="50"/>
      <c r="BB145" s="51"/>
      <c r="BD145" s="49" t="s">
        <v>48</v>
      </c>
      <c r="BE145" s="48"/>
      <c r="BG145" s="53"/>
      <c r="BH145" s="51"/>
      <c r="BI145" s="51"/>
      <c r="BK145" s="49" t="s">
        <v>49</v>
      </c>
      <c r="BL145" s="48"/>
      <c r="BN145" s="53"/>
      <c r="BO145" s="51"/>
      <c r="BP145" s="51"/>
      <c r="BQ145" s="54"/>
      <c r="BR145" s="47" t="s">
        <v>24</v>
      </c>
      <c r="BS145" s="48" t="s">
        <v>51</v>
      </c>
      <c r="BT145" s="49" t="s">
        <v>47</v>
      </c>
      <c r="BU145" s="50"/>
      <c r="BV145" s="50"/>
      <c r="BW145" s="50"/>
      <c r="BX145" s="50"/>
      <c r="BY145" s="51"/>
      <c r="CA145" s="49" t="s">
        <v>48</v>
      </c>
      <c r="CB145" s="48"/>
      <c r="CD145" s="53"/>
      <c r="CE145" s="51"/>
      <c r="CF145" s="51"/>
      <c r="CH145" s="49" t="s">
        <v>49</v>
      </c>
      <c r="CI145" s="48"/>
      <c r="CK145" s="53"/>
      <c r="CL145" s="51"/>
      <c r="CM145" s="51"/>
      <c r="CN145" s="54"/>
      <c r="CO145" s="47" t="s">
        <v>24</v>
      </c>
      <c r="CP145" s="48" t="s">
        <v>52</v>
      </c>
      <c r="CQ145" s="49" t="s">
        <v>47</v>
      </c>
      <c r="CR145" s="50"/>
      <c r="CS145" s="50"/>
      <c r="CT145" s="50"/>
      <c r="CU145" s="50"/>
      <c r="CV145" s="51"/>
      <c r="CX145" s="49" t="s">
        <v>48</v>
      </c>
      <c r="CY145" s="48"/>
      <c r="DA145" s="53"/>
      <c r="DB145" s="51"/>
      <c r="DC145" s="51"/>
      <c r="DE145" s="49" t="s">
        <v>49</v>
      </c>
      <c r="DF145" s="48"/>
      <c r="DH145" s="53"/>
      <c r="DI145" s="51"/>
      <c r="DJ145" s="51"/>
      <c r="DK145" s="54"/>
      <c r="DL145" s="47" t="s">
        <v>24</v>
      </c>
      <c r="DM145" s="48" t="s">
        <v>53</v>
      </c>
      <c r="DN145" s="49" t="s">
        <v>47</v>
      </c>
      <c r="DO145" s="50"/>
      <c r="DP145" s="50"/>
      <c r="DQ145" s="50"/>
      <c r="DR145" s="50"/>
      <c r="DS145" s="51"/>
      <c r="DU145" s="49" t="s">
        <v>48</v>
      </c>
      <c r="DV145" s="48"/>
      <c r="DX145" s="53"/>
      <c r="DY145" s="51"/>
      <c r="DZ145" s="51"/>
      <c r="EB145" s="49" t="s">
        <v>49</v>
      </c>
      <c r="EC145" s="48"/>
      <c r="EE145" s="53"/>
      <c r="EF145" s="51"/>
      <c r="EG145" s="51"/>
      <c r="EH145" s="54"/>
    </row>
    <row r="146" spans="1:138" ht="45" x14ac:dyDescent="0.25">
      <c r="A146" s="44" t="s">
        <v>38</v>
      </c>
      <c r="B146" s="44" t="s">
        <v>39</v>
      </c>
      <c r="C146" s="38" t="s">
        <v>40</v>
      </c>
      <c r="D146" s="38" t="s">
        <v>41</v>
      </c>
      <c r="E146" s="38" t="s">
        <v>42</v>
      </c>
      <c r="F146" s="39" t="s">
        <v>43</v>
      </c>
      <c r="G146" s="38" t="s">
        <v>44</v>
      </c>
      <c r="H146" s="40" t="s">
        <v>45</v>
      </c>
      <c r="I146" s="25"/>
      <c r="J146" s="38" t="s">
        <v>40</v>
      </c>
      <c r="K146" s="38" t="s">
        <v>41</v>
      </c>
      <c r="L146" s="38" t="s">
        <v>42</v>
      </c>
      <c r="M146" s="39" t="s">
        <v>43</v>
      </c>
      <c r="N146" s="38" t="s">
        <v>44</v>
      </c>
      <c r="O146" s="40" t="s">
        <v>45</v>
      </c>
      <c r="Q146" s="38" t="s">
        <v>40</v>
      </c>
      <c r="R146" s="38" t="s">
        <v>41</v>
      </c>
      <c r="S146" s="38" t="s">
        <v>42</v>
      </c>
      <c r="T146" s="39" t="s">
        <v>43</v>
      </c>
      <c r="U146" s="38" t="s">
        <v>44</v>
      </c>
      <c r="V146" s="40" t="s">
        <v>45</v>
      </c>
      <c r="X146" s="44" t="s">
        <v>38</v>
      </c>
      <c r="Y146" s="44" t="s">
        <v>39</v>
      </c>
      <c r="Z146" s="38" t="s">
        <v>40</v>
      </c>
      <c r="AA146" s="38" t="s">
        <v>41</v>
      </c>
      <c r="AB146" s="38" t="s">
        <v>42</v>
      </c>
      <c r="AC146" s="39" t="s">
        <v>43</v>
      </c>
      <c r="AD146" s="38" t="s">
        <v>44</v>
      </c>
      <c r="AE146" s="40" t="s">
        <v>45</v>
      </c>
      <c r="AF146" s="25"/>
      <c r="AG146" s="38" t="s">
        <v>40</v>
      </c>
      <c r="AH146" s="38" t="s">
        <v>41</v>
      </c>
      <c r="AI146" s="38" t="s">
        <v>42</v>
      </c>
      <c r="AJ146" s="39" t="s">
        <v>43</v>
      </c>
      <c r="AK146" s="38" t="s">
        <v>44</v>
      </c>
      <c r="AL146" s="40" t="s">
        <v>45</v>
      </c>
      <c r="AN146" s="38" t="s">
        <v>40</v>
      </c>
      <c r="AO146" s="38" t="s">
        <v>41</v>
      </c>
      <c r="AP146" s="38" t="s">
        <v>42</v>
      </c>
      <c r="AQ146" s="39" t="s">
        <v>43</v>
      </c>
      <c r="AR146" s="38" t="s">
        <v>44</v>
      </c>
      <c r="AS146" s="40" t="s">
        <v>45</v>
      </c>
      <c r="AU146" s="44" t="s">
        <v>38</v>
      </c>
      <c r="AV146" s="44" t="s">
        <v>39</v>
      </c>
      <c r="AW146" s="38" t="s">
        <v>40</v>
      </c>
      <c r="AX146" s="38" t="s">
        <v>41</v>
      </c>
      <c r="AY146" s="38" t="s">
        <v>42</v>
      </c>
      <c r="AZ146" s="39" t="s">
        <v>43</v>
      </c>
      <c r="BA146" s="38" t="s">
        <v>44</v>
      </c>
      <c r="BB146" s="40" t="s">
        <v>45</v>
      </c>
      <c r="BC146" s="25"/>
      <c r="BD146" s="38" t="s">
        <v>40</v>
      </c>
      <c r="BE146" s="38" t="s">
        <v>41</v>
      </c>
      <c r="BF146" s="38" t="s">
        <v>42</v>
      </c>
      <c r="BG146" s="39" t="s">
        <v>43</v>
      </c>
      <c r="BH146" s="38" t="s">
        <v>44</v>
      </c>
      <c r="BI146" s="40" t="s">
        <v>45</v>
      </c>
      <c r="BK146" s="38" t="s">
        <v>40</v>
      </c>
      <c r="BL146" s="38" t="s">
        <v>41</v>
      </c>
      <c r="BM146" s="38" t="s">
        <v>42</v>
      </c>
      <c r="BN146" s="39" t="s">
        <v>43</v>
      </c>
      <c r="BO146" s="38" t="s">
        <v>44</v>
      </c>
      <c r="BP146" s="40" t="s">
        <v>45</v>
      </c>
      <c r="BR146" s="44" t="s">
        <v>38</v>
      </c>
      <c r="BS146" s="44" t="s">
        <v>39</v>
      </c>
      <c r="BT146" s="38" t="s">
        <v>40</v>
      </c>
      <c r="BU146" s="38" t="s">
        <v>41</v>
      </c>
      <c r="BV146" s="38" t="s">
        <v>42</v>
      </c>
      <c r="BW146" s="39" t="s">
        <v>43</v>
      </c>
      <c r="BX146" s="38" t="s">
        <v>44</v>
      </c>
      <c r="BY146" s="40" t="s">
        <v>45</v>
      </c>
      <c r="BZ146" s="25"/>
      <c r="CA146" s="38" t="s">
        <v>40</v>
      </c>
      <c r="CB146" s="38" t="s">
        <v>41</v>
      </c>
      <c r="CC146" s="38" t="s">
        <v>42</v>
      </c>
      <c r="CD146" s="39" t="s">
        <v>43</v>
      </c>
      <c r="CE146" s="38" t="s">
        <v>44</v>
      </c>
      <c r="CF146" s="40" t="s">
        <v>45</v>
      </c>
      <c r="CH146" s="38" t="s">
        <v>40</v>
      </c>
      <c r="CI146" s="38" t="s">
        <v>41</v>
      </c>
      <c r="CJ146" s="38" t="s">
        <v>42</v>
      </c>
      <c r="CK146" s="39" t="s">
        <v>43</v>
      </c>
      <c r="CL146" s="38" t="s">
        <v>44</v>
      </c>
      <c r="CM146" s="40" t="s">
        <v>45</v>
      </c>
      <c r="CO146" s="44" t="s">
        <v>38</v>
      </c>
      <c r="CP146" s="44" t="s">
        <v>39</v>
      </c>
      <c r="CQ146" s="38" t="s">
        <v>40</v>
      </c>
      <c r="CR146" s="38" t="s">
        <v>41</v>
      </c>
      <c r="CS146" s="38" t="s">
        <v>42</v>
      </c>
      <c r="CT146" s="39" t="s">
        <v>43</v>
      </c>
      <c r="CU146" s="38" t="s">
        <v>44</v>
      </c>
      <c r="CV146" s="40" t="s">
        <v>45</v>
      </c>
      <c r="CW146" s="25"/>
      <c r="CX146" s="38" t="s">
        <v>40</v>
      </c>
      <c r="CY146" s="38" t="s">
        <v>41</v>
      </c>
      <c r="CZ146" s="38" t="s">
        <v>42</v>
      </c>
      <c r="DA146" s="39" t="s">
        <v>43</v>
      </c>
      <c r="DB146" s="38" t="s">
        <v>44</v>
      </c>
      <c r="DC146" s="40" t="s">
        <v>45</v>
      </c>
      <c r="DE146" s="38" t="s">
        <v>40</v>
      </c>
      <c r="DF146" s="38" t="s">
        <v>41</v>
      </c>
      <c r="DG146" s="38" t="s">
        <v>42</v>
      </c>
      <c r="DH146" s="39" t="s">
        <v>43</v>
      </c>
      <c r="DI146" s="38" t="s">
        <v>44</v>
      </c>
      <c r="DJ146" s="40" t="s">
        <v>45</v>
      </c>
      <c r="DL146" s="44" t="s">
        <v>38</v>
      </c>
      <c r="DM146" s="44" t="s">
        <v>39</v>
      </c>
      <c r="DN146" s="38" t="s">
        <v>40</v>
      </c>
      <c r="DO146" s="38" t="s">
        <v>41</v>
      </c>
      <c r="DP146" s="38" t="s">
        <v>42</v>
      </c>
      <c r="DQ146" s="39" t="s">
        <v>43</v>
      </c>
      <c r="DR146" s="38" t="s">
        <v>44</v>
      </c>
      <c r="DS146" s="40" t="s">
        <v>45</v>
      </c>
      <c r="DT146" s="25"/>
      <c r="DU146" s="38" t="s">
        <v>40</v>
      </c>
      <c r="DV146" s="38" t="s">
        <v>41</v>
      </c>
      <c r="DW146" s="38" t="s">
        <v>42</v>
      </c>
      <c r="DX146" s="39" t="s">
        <v>43</v>
      </c>
      <c r="DY146" s="38" t="s">
        <v>44</v>
      </c>
      <c r="DZ146" s="40" t="s">
        <v>45</v>
      </c>
      <c r="EB146" s="38" t="s">
        <v>40</v>
      </c>
      <c r="EC146" s="38" t="s">
        <v>41</v>
      </c>
      <c r="ED146" s="38" t="s">
        <v>42</v>
      </c>
      <c r="EE146" s="39" t="s">
        <v>43</v>
      </c>
      <c r="EF146" s="38" t="s">
        <v>44</v>
      </c>
      <c r="EG146" s="40" t="s">
        <v>45</v>
      </c>
    </row>
    <row r="147" spans="1:138" x14ac:dyDescent="0.25">
      <c r="A147" s="45">
        <v>10</v>
      </c>
      <c r="B147" s="44">
        <f>A147/2.4</f>
        <v>4.166666666666667</v>
      </c>
      <c r="C147" s="18" cm="1">
        <f t="array" ref="C147:C287">TREND(BENG!G4:G19,BENG!$E$4:$E$19,'Data TREND'!$A$147:$A$287,TRUE)</f>
        <v>52.555219970339252</v>
      </c>
      <c r="D147" s="18" cm="1">
        <f t="array" ref="D147:D287">TREND(BENG!H4:H19,BENG!$E$4:$E$19,'Data TREND'!$A$147:$A$287,TRUE)</f>
        <v>58.781172738897908</v>
      </c>
      <c r="E147" s="18" cm="1">
        <f t="array" ref="E147:E287">TREND(BENG!I4:I19,BENG!$E$4:$E$19,'Data TREND'!$A$147:$A$287,TRUE)</f>
        <v>57.374230834465443</v>
      </c>
      <c r="F147" s="41" cm="1">
        <f t="array" ref="F147:F287">TREND(BENG!J4:J19,BENG!$E$4:$E$19,'Data TREND'!$A$147:$A$287,TRUE)</f>
        <v>168.60958838941451</v>
      </c>
      <c r="G147" s="18" cm="1">
        <f t="array" ref="G147:G287">TREND(BENG!K4:K19,BENG!$E$4:$E$19,'Data TREND'!$A$147:$A$287,TRUE)</f>
        <v>39.413840335663338</v>
      </c>
      <c r="H147" s="18" cm="1">
        <f t="array" ref="H147:H287">TREND(BENG!L4:L19,BENG!$E$4:$E$19,'Data TREND'!$A$147:$A$287,TRUE)</f>
        <v>16.115542459589452</v>
      </c>
      <c r="I147" s="25"/>
      <c r="J147" s="18" cm="1">
        <f t="array" ref="J147:J287">TREND(BENG!G24:G39,BENG!$E$24:$E$39,'Data TREND'!$A$147:$A$287,TRUE)</f>
        <v>69.003476554931737</v>
      </c>
      <c r="K147" s="18" cm="1">
        <f t="array" ref="K147:K287">TREND(BENG!H24:H39,BENG!$E$24:$E$39,'Data TREND'!$A$147:$A$287,TRUE)</f>
        <v>59.839211565751029</v>
      </c>
      <c r="L147" s="18" cm="1">
        <f t="array" ref="L147:L287">TREND(BENG!I24:I39,BENG!$E$24:$E$39,'Data TREND'!$A$147:$A$287,TRUE)</f>
        <v>62.846409080490659</v>
      </c>
      <c r="M147" s="41" cm="1">
        <f t="array" ref="M147:M287">TREND(BENG!J24:J39,BENG!$E$24:$E$39,'Data TREND'!$A$147:$A$287,TRUE)</f>
        <v>191.61452639946043</v>
      </c>
      <c r="N147" s="18" cm="1">
        <f t="array" ref="N147:N287">TREND(BENG!K24:K39,BENG!$E$24:$E$39,'Data TREND'!$A$147:$A$287,TRUE)</f>
        <v>44.02624828569077</v>
      </c>
      <c r="O147" s="18" cm="1">
        <f t="array" ref="O147:O287">TREND(BENG!L24:L39,BENG!$E$24:$E$39,'Data TREND'!$A$147:$A$287,TRUE)</f>
        <v>17.816587508249338</v>
      </c>
      <c r="Q147" s="18" cm="1">
        <f t="array" ref="Q147:Q287">TREND(BENG!G44:G59,BENG!$E$44:$E$59,'Data TREND'!$A$147:$A$287,TRUE)</f>
        <v>87.555803790720532</v>
      </c>
      <c r="R147" s="18" cm="1">
        <f t="array" ref="R147:R287">TREND(BENG!H44:H59,BENG!$E$44:$E$59,'Data TREND'!$A$147:$A$287,TRUE)</f>
        <v>61.463753263806765</v>
      </c>
      <c r="S147" s="18" cm="1">
        <f t="array" ref="S147:S287">TREND(BENG!I44:I59,BENG!$E$44:$E$59,'Data TREND'!$A$147:$A$287,TRUE)</f>
        <v>62.044626482447818</v>
      </c>
      <c r="T147" s="41" cm="1">
        <f t="array" ref="T147:T287">TREND(BENG!J44:J59,BENG!$E$44:$E$59,'Data TREND'!$A$147:$A$287,TRUE)</f>
        <v>210.92290281358282</v>
      </c>
      <c r="U147" s="18" cm="1">
        <f t="array" ref="U147:U287">TREND(BENG!K44:K59,BENG!$E$44:$E$59,'Data TREND'!$A$147:$A$287,TRUE)</f>
        <v>47.798582001112969</v>
      </c>
      <c r="V147" s="18" cm="1">
        <f t="array" ref="V147:V287">TREND(BENG!L44:L59,BENG!$E$44:$E$59,'Data TREND'!$A$147:$A$287,TRUE)</f>
        <v>19.541444781510158</v>
      </c>
      <c r="X147" s="45">
        <v>10</v>
      </c>
      <c r="Y147" s="44">
        <f>X147/2.4</f>
        <v>4.166666666666667</v>
      </c>
      <c r="Z147" s="18" cm="1">
        <f t="array" ref="Z147:Z287">TREND(BENG!N4:N19,BENG!$E$4:$E$19,'Data TREND'!$X$147:$X$287,TRUE)</f>
        <v>82.639727792152669</v>
      </c>
      <c r="AA147" s="18" cm="1">
        <f t="array" ref="AA147:AA287">TREND(BENG!O4:O19,BENG!$E$4:$E$19,'Data TREND'!$X$147:$X$287,TRUE)</f>
        <v>93.203335499306235</v>
      </c>
      <c r="AB147" s="18" cm="1">
        <f t="array" ref="AB147:AB287">TREND(BENG!P4:P19,BENG!$E$4:$E$19,'Data TREND'!$X$147:$X$287,TRUE)</f>
        <v>57.374230834465443</v>
      </c>
      <c r="AC147" s="41" cm="1">
        <f t="array" ref="AC147:AC287">TREND(BENG!Q4:Q19,BENG!$E$4:$E$19,'Data TREND'!$X$147:$X$287,TRUE)</f>
        <v>228.12135718403096</v>
      </c>
      <c r="AD147" s="18" cm="1">
        <f t="array" ref="AD147:AD287">TREND(BENG!R4:R19,BENG!$E$4:$E$19,'Data TREND'!$X$147:$X$287,TRUE)</f>
        <v>51.869335772849702</v>
      </c>
      <c r="AE147" s="18" cm="1">
        <f t="array" ref="AE147:AE287">TREND(BENG!S4:S19,BENG!$E$4:$E$19,'Data TREND'!$X$147:$X$287,TRUE)</f>
        <v>21.112295533963756</v>
      </c>
      <c r="AF147" s="25"/>
      <c r="AG147" s="18" cm="1">
        <f t="array" ref="AG147:AG287">TREND(BENG!N24:N39,BENG!$E$24:$E$39,'Data TREND'!$X$147:$X$287,TRUE)</f>
        <v>111.69240087881371</v>
      </c>
      <c r="AH147" s="18" cm="1">
        <f t="array" ref="AH147:AH287">TREND(BENG!O24:O39,BENG!$E$24:$E$39,'Data TREND'!$X$147:$X$287,TRUE)</f>
        <v>89.815017977413788</v>
      </c>
      <c r="AI147" s="18" cm="1">
        <f t="array" ref="AI147:AI287">TREND(BENG!P24:P39,BENG!$E$24:$E$39,'Data TREND'!$X$147:$X$287,TRUE)</f>
        <v>61.836163399310109</v>
      </c>
      <c r="AJ147" s="41" cm="1">
        <f t="array" ref="AJ147:AJ287">TREND(BENG!Q24:Q39,BENG!$E$24:$E$39,'Data TREND'!$X$147:$X$287,TRUE)</f>
        <v>263.49678824442077</v>
      </c>
      <c r="AK147" s="18" cm="1">
        <f t="array" ref="AK147:AK287">TREND(BENG!R24:R39,BENG!$E$24:$E$39,'Data TREND'!$X$147:$X$287,TRUE)</f>
        <v>59.796147548433737</v>
      </c>
      <c r="AL147" s="18" cm="1">
        <f t="array" ref="AL147:AL287">TREND(BENG!S24:S39,BENG!$E$24:$E$39,'Data TREND'!$X$147:$X$287,TRUE)</f>
        <v>24.267113237350486</v>
      </c>
      <c r="AN147" s="18" cm="1">
        <f t="array" ref="AN147:AN287">TREND(BENG!N44:N59,BENG!$E$44:$E$59,'Data TREND'!$X$147:$X$287,TRUE)</f>
        <v>136.04394029289341</v>
      </c>
      <c r="AO147" s="18" cm="1">
        <f t="array" ref="AO147:AO287">TREND(BENG!O44:O59,BENG!$E$44:$E$59,'Data TREND'!$X$147:$X$287,TRUE)</f>
        <v>94.884145221703008</v>
      </c>
      <c r="AP147" s="18" cm="1">
        <f t="array" ref="AP147:AP287">TREND(BENG!P44:P59,BENG!$E$44:$E$59,'Data TREND'!$X$147:$X$287,TRUE)</f>
        <v>62.044626482447818</v>
      </c>
      <c r="AQ147" s="41" cm="1">
        <f t="array" ref="AQ147:AQ287">TREND(BENG!Q44:Q59,BENG!$E$44:$E$59,'Data TREND'!$X$147:$X$287,TRUE)</f>
        <v>291.26381893602274</v>
      </c>
      <c r="AR147" s="18" cm="1">
        <f t="array" ref="AR147:AR287">TREND(BENG!R44:R59,BENG!$E$44:$E$59,'Data TREND'!$X$147:$X$287,TRUE)</f>
        <v>64.62081131368835</v>
      </c>
      <c r="AS147" s="18" cm="1">
        <f t="array" ref="AS147:AS287">TREND(BENG!S44:S59,BENG!$E$44:$E$59,'Data TREND'!$X$147:$X$287,TRUE)</f>
        <v>26.602514598213617</v>
      </c>
      <c r="AU147" s="45">
        <v>10</v>
      </c>
      <c r="AV147" s="44">
        <f>AU147/2.4</f>
        <v>4.166666666666667</v>
      </c>
      <c r="AW147" s="18" cm="1">
        <f t="array" ref="AW147:AW287">TREND(BENG!U4:U19,BENG!$E$4:$E$19,'Data TREND'!$AU$147:$AU$287,TRUE)</f>
        <v>112.67368569491119</v>
      </c>
      <c r="AX147" s="18" cm="1">
        <f t="array" ref="AX147:AX287">TREND(BENG!V4:V19,BENG!$E$4:$E$19,'Data TREND'!$AU$147:$AU$287,TRUE)</f>
        <v>117.34193314508522</v>
      </c>
      <c r="AY147" s="18" cm="1">
        <f t="array" ref="AY147:AY287">TREND(BENG!W4:W19,BENG!$E$4:$E$19,'Data TREND'!$AU$147:$AU$287,TRUE)</f>
        <v>57.374230834465443</v>
      </c>
      <c r="AZ147" s="41" cm="1">
        <f t="array" ref="AZ147:AZ287">TREND(BENG!X4:X19,BENG!$E$4:$E$19,'Data TREND'!$AU$147:$AU$287,TRUE)</f>
        <v>287.58998815079775</v>
      </c>
      <c r="BA147" s="18" cm="1">
        <f t="array" ref="BA147:BA287">TREND(BENG!Y4:Y19,BENG!$E$4:$E$19,'Data TREND'!$AU$147:$AU$287,TRUE)</f>
        <v>64.116286759714541</v>
      </c>
      <c r="BB147" s="18" cm="1">
        <f t="array" ref="BB147:BB287">TREND(BENG!Z4:Z19,BENG!$E$4:$E$19,'Data TREND'!$AU$147:$AU$287,TRUE)</f>
        <v>26.02676451242732</v>
      </c>
      <c r="BC147" s="25"/>
      <c r="BD147" s="18" cm="1">
        <f t="array" ref="BD147:BD287">TREND(BENG!U24:U39,BENG!$E$24:$E$39,'Data TREND'!$AU$147:$AU$287,TRUE)</f>
        <v>148.6755713783167</v>
      </c>
      <c r="BE147" s="18" cm="1">
        <f t="array" ref="BE147:BE287">TREND(BENG!V24:V39,BENG!$E$24:$E$39,'Data TREND'!$AU$147:$AU$287,TRUE)</f>
        <v>119.75006928563511</v>
      </c>
      <c r="BF147" s="18" cm="1">
        <f t="array" ref="BF147:BF287">TREND(BENG!W24:W39,BENG!$E$24:$E$39,'Data TREND'!$AU$147:$AU$287,TRUE)</f>
        <v>62.846409080490659</v>
      </c>
      <c r="BG147" s="41" cm="1">
        <f t="array" ref="BG147:BG287">TREND(BENG!X24:X39,BENG!$E$24:$E$39,'Data TREND'!$AU$147:$AU$287,TRUE)</f>
        <v>330.93415117680041</v>
      </c>
      <c r="BH147" s="18" cm="1">
        <f t="array" ref="BH147:BH287">TREND(BENG!Y24:Y39,BENG!$E$24:$E$39,'Data TREND'!$AU$147:$AU$287,TRUE)</f>
        <v>72.797942738645233</v>
      </c>
      <c r="BI147" s="18" cm="1">
        <f t="array" ref="BI147:BI287">TREND(BENG!Z24:Z39,BENG!$E$24:$E$39,'Data TREND'!$AU$147:$AU$287,TRUE)</f>
        <v>29.887905106158247</v>
      </c>
      <c r="BK147" s="18" cm="1">
        <f t="array" ref="BK147:BK287">TREND(BENG!U44:U59,BENG!$E$44:$E$59,'Data TREND'!$AU$147:$AU$287,TRUE)</f>
        <v>185.80688912280399</v>
      </c>
      <c r="BL147" s="18" cm="1">
        <f t="array" ref="BL147:BL287">TREND(BENG!V44:V59,BENG!$E$44:$E$59,'Data TREND'!$AU$147:$AU$287,TRUE)</f>
        <v>123.25048239726472</v>
      </c>
      <c r="BM147" s="18" cm="1">
        <f t="array" ref="BM147:BM287">TREND(BENG!W44:W59,BENG!$E$44:$E$59,'Data TREND'!$AU$147:$AU$287,TRUE)</f>
        <v>59.42290637851363</v>
      </c>
      <c r="BN147" s="41" cm="1">
        <f t="array" ref="BN147:BN287">TREND(BENG!X44:X59,BENG!$E$44:$E$59,'Data TREND'!$AU$147:$AU$287,TRUE)</f>
        <v>371.11889804056398</v>
      </c>
      <c r="BO147" s="18" cm="1">
        <f t="array" ref="BO147:BO287">TREND(BENG!Y44:Y59,BENG!$E$44:$E$59,'Data TREND'!$AU$147:$AU$287,TRUE)</f>
        <v>81.544794901092544</v>
      </c>
      <c r="BP147" s="18" cm="1">
        <f t="array" ref="BP147:BP287">TREND(BENG!Z44:Z59,BENG!$E$44:$E$59,'Data TREND'!$AU$147:$AU$287,TRUE)</f>
        <v>33.391000173442741</v>
      </c>
      <c r="BR147" s="45">
        <v>10</v>
      </c>
      <c r="BS147" s="44">
        <f>BR147/2.4</f>
        <v>4.166666666666667</v>
      </c>
      <c r="BT147" s="18" cm="1">
        <f t="array" ref="BT147:BT287">TREND(BENG!AB4:AB19,BENG!$E$4:$E$19,'Data TREND'!$BR$147:$BR$287,TRUE)</f>
        <v>152.27162899348713</v>
      </c>
      <c r="BU147" s="18" cm="1">
        <f t="array" ref="BU147:BU287">TREND(BENG!AC4:AC19,BENG!$E$4:$E$19,'Data TREND'!$BR$147:$BR$287,TRUE)</f>
        <v>146.72285082490936</v>
      </c>
      <c r="BV147" s="18" cm="1">
        <f t="array" ref="BV147:BV287">TREND(BENG!AD4:AD19,BENG!$E$4:$E$19,'Data TREND'!$BR$147:$BR$287,TRUE)</f>
        <v>57.374230834465443</v>
      </c>
      <c r="BW147" s="41" cm="1">
        <f t="array" ref="BW147:BW287">TREND(BENG!AE4:AE19,BENG!$E$4:$E$19,'Data TREND'!$BR$147:$BR$287,TRUE)</f>
        <v>356.51475446425604</v>
      </c>
      <c r="BX147" s="18" cm="1">
        <f t="array" ref="BX147:BX287">TREND(BENG!AF4:AF19,BENG!$E$4:$E$19,'Data TREND'!$BR$147:$BR$287,TRUE)</f>
        <v>78.068857176293577</v>
      </c>
      <c r="BY147" s="18" cm="1">
        <f t="array" ref="BY147:BY287">TREND(BENG!AG4:AG19,BENG!$E$4:$E$19,'Data TREND'!$BR$147:$BR$287,TRUE)</f>
        <v>32.121064664690287</v>
      </c>
      <c r="BZ147" s="25"/>
      <c r="CA147" s="18" cm="1">
        <f t="array" ref="CA147:CA287">TREND(BENG!AB24:AB39,BENG!$E$24:$E$39,'Data TREND'!$BR$147:$BR$287,TRUE)</f>
        <v>198.69209703813635</v>
      </c>
      <c r="CB147" s="18" cm="1">
        <f t="array" ref="CB147:CB287">TREND(BENG!AC24:AC39,BENG!$E$24:$E$39,'Data TREND'!$BR$147:$BR$287,TRUE)</f>
        <v>149.67669233834013</v>
      </c>
      <c r="CC147" s="18" cm="1">
        <f t="array" ref="CC147:CC287">TREND(BENG!AD24:AD39,BENG!$E$24:$E$39,'Data TREND'!$BR$147:$BR$287,TRUE)</f>
        <v>62.846409080490659</v>
      </c>
      <c r="CD147" s="41" cm="1">
        <f t="array" ref="CD147:CD287">TREND(BENG!AE24:AE39,BENG!$E$24:$E$39,'Data TREND'!$BR$147:$BR$287,TRUE)</f>
        <v>411.21675575970926</v>
      </c>
      <c r="CE147" s="18" cm="1">
        <f t="array" ref="CE147:CE287">TREND(BENG!AF24:AF39,BENG!$E$24:$E$39,'Data TREND'!$BR$147:$BR$287,TRUE)</f>
        <v>89.457119547290745</v>
      </c>
      <c r="CF147" s="18" cm="1">
        <f t="array" ref="CF147:CF287">TREND(BENG!AG24:AG39,BENG!$E$24:$E$39,'Data TREND'!$BR$147:$BR$287,TRUE)</f>
        <v>36.575125314330158</v>
      </c>
      <c r="CH147" s="18" cm="1">
        <f t="array" ref="CH147:CH287">TREND(BENG!AB44:AB59,BENG!$E$44:$E$59,'Data TREND'!$BR$147:$BR$287,TRUE)</f>
        <v>245.39492366132987</v>
      </c>
      <c r="CI147" s="18" cm="1">
        <f t="array" ref="CI147:CI287">TREND(BENG!AC44:AC59,BENG!$E$44:$E$59,'Data TREND'!$BR$147:$BR$287,TRUE)</f>
        <v>153.99012319515583</v>
      </c>
      <c r="CJ147" s="18" cm="1">
        <f t="array" ref="CJ147:CJ287">TREND(BENG!AD44:AD59,BENG!$E$44:$E$59,'Data TREND'!$BR$147:$BR$287,TRUE)</f>
        <v>62.044626482447818</v>
      </c>
      <c r="CK147" s="41" cm="1">
        <f t="array" ref="CK147:CK287">TREND(BENG!AE44:AE59,BENG!$E$44:$E$59,'Data TREND'!$BR$147:$BR$287,TRUE)</f>
        <v>461.51572048104674</v>
      </c>
      <c r="CL147" s="18" cm="1">
        <f t="array" ref="CL147:CL287">TREND(BENG!AF44:AF59,BENG!$E$44:$E$59,'Data TREND'!$BR$147:$BR$287,TRUE)</f>
        <v>100.51838296122563</v>
      </c>
      <c r="CM147" s="18" cm="1">
        <f t="array" ref="CM147:CM287">TREND(BENG!AG44:AG59,BENG!$E$44:$E$59,'Data TREND'!$BR$147:$BR$287,TRUE)</f>
        <v>40.972146762679806</v>
      </c>
      <c r="CO147" s="45">
        <v>10</v>
      </c>
      <c r="CP147" s="44">
        <f>CO147/2.4</f>
        <v>4.166666666666667</v>
      </c>
      <c r="CQ147" s="18" cm="1">
        <f t="array" ref="CQ147:CQ287">TREND(BENG!AI4:AI19,BENG!$E$4:$E$19,'Data TREND'!$CO$147:$CO$287,TRUE)</f>
        <v>172.85851212556219</v>
      </c>
      <c r="CR147" s="18" cm="1">
        <f t="array" ref="CR147:CR287">TREND(BENG!AJ4:AJ19,BENG!$E$4:$E$19,'Data TREND'!$CO$147:$CO$287,TRUE)</f>
        <v>176.06801660009333</v>
      </c>
      <c r="CS147" s="18" cm="1">
        <f t="array" ref="CS147:CS287">TREND(BENG!AK4:AK19,BENG!$E$4:$E$19,'Data TREND'!$CO$147:$CO$287,TRUE)</f>
        <v>57.374230834465443</v>
      </c>
      <c r="CT147" s="41" cm="1">
        <f t="array" ref="CT147:CT287">TREND(BENG!AL4:AL19,BENG!$E$4:$E$19,'Data TREND'!$CO$147:$CO$287,TRUE)</f>
        <v>406.30686751694526</v>
      </c>
      <c r="CU147" s="18" cm="1">
        <f t="array" ref="CU147:CU287">TREND(BENG!AM4:AM19,BENG!$E$4:$E$19,'Data TREND'!$CO$147:$CO$287,TRUE)</f>
        <v>88.876366052595785</v>
      </c>
      <c r="CV147" s="18" cm="1">
        <f t="array" ref="CV147:CV287">TREND(BENG!AN4:AN19,BENG!$E$4:$E$19,'Data TREND'!$CO$147:$CO$287,TRUE)</f>
        <v>36.305074088067158</v>
      </c>
      <c r="CW147" s="25"/>
      <c r="CX147" s="18" cm="1">
        <f t="array" ref="CX147:CX287">TREND(BENG!AI24:AI39,BENG!$E$24:$E$39,'Data TREND'!$CO$147:$CO$287,TRUE)</f>
        <v>228.0811998726661</v>
      </c>
      <c r="CY147" s="18" cm="1">
        <f t="array" ref="CY147:CY287">TREND(BENG!AJ24:AJ39,BENG!$E$24:$E$39,'Data TREND'!$CO$147:$CO$287,TRUE)</f>
        <v>179.53112503821859</v>
      </c>
      <c r="CZ147" s="18" cm="1">
        <f t="array" ref="CZ147:CZ287">TREND(BENG!AK24:AK39,BENG!$E$24:$E$39,'Data TREND'!$CO$147:$CO$287,TRUE)</f>
        <v>62.846409080490659</v>
      </c>
      <c r="DA147" s="41" cm="1">
        <f t="array" ref="DA147:DA287">TREND(BENG!AL24:AL39,BENG!$E$24:$E$39,'Data TREND'!$CO$147:$CO$287,TRUE)</f>
        <v>470.46749937577579</v>
      </c>
      <c r="DB147" s="18" cm="1">
        <f t="array" ref="DB147:DB287">TREND(BENG!AM24:AM39,BENG!$E$24:$E$39,'Data TREND'!$CO$147:$CO$287,TRUE)</f>
        <v>101.8712437815941</v>
      </c>
      <c r="DC147" s="18" cm="1">
        <f t="array" ref="DC147:DC287">TREND(BENG!AN24:AN39,BENG!$E$24:$E$39,'Data TREND'!$CO$147:$CO$287,TRUE)</f>
        <v>41.628063317502281</v>
      </c>
      <c r="DE147" s="18" cm="1">
        <f t="array" ref="DE147:DE287">TREND(BENG!AI44:AI59,BENG!$E$44:$E$59,'Data TREND'!$CO$147:$CO$287,TRUE)</f>
        <v>284.2491868787701</v>
      </c>
      <c r="DF147" s="18" cm="1">
        <f t="array" ref="DF147:DF287">TREND(BENG!AJ44:AJ59,BENG!$E$44:$E$59,'Data TREND'!$CO$147:$CO$287,TRUE)</f>
        <v>184.82630654113206</v>
      </c>
      <c r="DG147" s="18" cm="1">
        <f t="array" ref="DG147:DG287">TREND(BENG!AK44:AK59,BENG!$E$44:$E$59,'Data TREND'!$CO$147:$CO$287,TRUE)</f>
        <v>62.044626482447818</v>
      </c>
      <c r="DH147" s="41" cm="1">
        <f t="array" ref="DH147:DH287">TREND(BENG!AL44:AL59,BENG!$E$44:$E$59,'Data TREND'!$CO$147:$CO$287,TRUE)</f>
        <v>530.92890747846729</v>
      </c>
      <c r="DI147" s="18" cm="1">
        <f t="array" ref="DI147:DI287">TREND(BENG!AM44:AM59,BENG!$E$44:$E$59,'Data TREND'!$CO$147:$CO$287,TRUE)</f>
        <v>115.06157579208563</v>
      </c>
      <c r="DJ147" s="18" cm="1">
        <f t="array" ref="DJ147:DJ287">TREND(BENG!AN44:AN59,BENG!$E$44:$E$59,'Data TREND'!$CO$147:$CO$287,TRUE)</f>
        <v>46.93019292468729</v>
      </c>
      <c r="DL147" s="45">
        <v>10</v>
      </c>
      <c r="DM147" s="44">
        <f>DL147/2.4</f>
        <v>4.166666666666667</v>
      </c>
      <c r="DN147" s="18" cm="1">
        <f t="array" ref="DN147:DN287">TREND(BENG!AP4:AP19,BENG!$E$4:$E$19,'Data TREND'!$DL$147:$DL$287,TRUE)</f>
        <v>193.39848526978295</v>
      </c>
      <c r="DO147" s="18" cm="1">
        <f t="array" ref="DO147:DO287">TREND(BENG!AQ4:AQ19,BENG!$E$4:$E$19,'Data TREND'!$DL$147:$DL$287,TRUE)</f>
        <v>205.33815197377209</v>
      </c>
      <c r="DP147" s="18" cm="1">
        <f t="array" ref="DP147:DP287">TREND(BENG!AR4:AR19,BENG!$E$4:$E$19,'Data TREND'!$DL$147:$DL$287,TRUE)</f>
        <v>57.374230834465443</v>
      </c>
      <c r="DQ147" s="41" cm="1">
        <f t="array" ref="DQ147:DQ287">TREND(BENG!AS4:AS19,BENG!$E$4:$E$19,'Data TREND'!$DL$147:$DL$287,TRUE)</f>
        <v>456.10649872164902</v>
      </c>
      <c r="DR147" s="18" cm="1">
        <f t="array" ref="DR147:DR287">TREND(BENG!AT4:AT19,BENG!$E$4:$E$19,'Data TREND'!$DL$147:$DL$287,TRUE)</f>
        <v>99.255277052620229</v>
      </c>
      <c r="DS147" s="18" cm="1">
        <f t="array" ref="DS147:DS287">TREND(BENG!AU4:AU19,BENG!$E$4:$E$19,'Data TREND'!$DL$147:$DL$287,TRUE)</f>
        <v>40.623308831770117</v>
      </c>
      <c r="DT147" s="25"/>
      <c r="DU147" s="18" cm="1">
        <f t="array" ref="DU147:DU287">TREND(BENG!AP24:AP39,BENG!$E$24:$E$39,'Data TREND'!$DL$147:$DL$287,TRUE)</f>
        <v>257.57472749792953</v>
      </c>
      <c r="DV147" s="18" cm="1">
        <f t="array" ref="DV147:DV287">TREND(BENG!AQ24:AQ39,BENG!$E$24:$E$39,'Data TREND'!$DL$147:$DL$287,TRUE)</f>
        <v>209.45187655076421</v>
      </c>
      <c r="DW147" s="18" cm="1">
        <f t="array" ref="DW147:DW287">TREND(BENG!AR24:AR39,BENG!$E$24:$E$39,'Data TREND'!$DL$147:$DL$287,TRUE)</f>
        <v>62.846409080490659</v>
      </c>
      <c r="DX147" s="41" cm="1">
        <f t="array" ref="DX147:DX287">TREND(BENG!AS24:AS39,BENG!$E$24:$E$39,'Data TREND'!$DL$147:$DL$287,TRUE)</f>
        <v>529.98648738486293</v>
      </c>
      <c r="DY147" s="18" cm="1">
        <f t="array" ref="DY147:DY287">TREND(BENG!AT24:AT39,BENG!$E$24:$E$39,'Data TREND'!$DL$147:$DL$287,TRUE)</f>
        <v>114.50847461089025</v>
      </c>
      <c r="DZ147" s="18" cm="1">
        <f t="array" ref="DZ147:DZ287">TREND(BENG!AU24:AU39,BENG!$E$24:$E$39,'Data TREND'!$DL$147:$DL$287,TRUE)</f>
        <v>46.954037410033798</v>
      </c>
      <c r="EB147" s="18" cm="1">
        <f t="array" ref="EB147:EB287">TREND(BENG!AP44:AP59,BENG!$E$44:$E$59,'Data TREND'!$DL$147:$DL$287,TRUE)</f>
        <v>322.89730046061351</v>
      </c>
      <c r="EC147" s="18" cm="1">
        <f t="array" ref="EC147:EC287">TREND(BENG!AQ44:AQ59,BENG!$E$44:$E$59,'Data TREND'!$DL$147:$DL$287,TRUE)</f>
        <v>215.90385180316503</v>
      </c>
      <c r="ED147" s="18" cm="1">
        <f t="array" ref="ED147:ED287">TREND(BENG!AR44:AR59,BENG!$E$44:$E$59,'Data TREND'!$DL$147:$DL$287,TRUE)</f>
        <v>61.476434029445187</v>
      </c>
      <c r="EE147" s="41" cm="1">
        <f t="array" ref="EE147:EE287">TREND(BENG!AS44:AS59,BENG!$E$44:$E$59,'Data TREND'!$DL$147:$DL$287,TRUE)</f>
        <v>600.74020620722308</v>
      </c>
      <c r="EF147" s="18" cm="1">
        <f t="array" ref="EF147:EF287">TREND(BENG!AT44:AT59,BENG!$E$44:$E$59,'Data TREND'!$DL$147:$DL$287,TRUE)</f>
        <v>129.73496282010476</v>
      </c>
      <c r="EG147" s="18" cm="1">
        <f t="array" ref="EG147:EG287">TREND(BENG!AU44:AU59,BENG!$E$44:$E$59,'Data TREND'!$DL$147:$DL$287,TRUE)</f>
        <v>52.839135580181505</v>
      </c>
    </row>
    <row r="148" spans="1:138" x14ac:dyDescent="0.25">
      <c r="A148" s="45">
        <v>11</v>
      </c>
      <c r="B148" s="44">
        <f t="shared" ref="B148:B211" si="18">A148/2.4</f>
        <v>4.5833333333333339</v>
      </c>
      <c r="C148" s="18">
        <v>55.286793772249837</v>
      </c>
      <c r="D148" s="18">
        <v>63.002761851565566</v>
      </c>
      <c r="E148" s="18">
        <v>62.626236964709001</v>
      </c>
      <c r="F148" s="41">
        <v>180.81831665680127</v>
      </c>
      <c r="G148" s="18">
        <v>39.31097500835515</v>
      </c>
      <c r="H148" s="20">
        <v>16.076300564257302</v>
      </c>
      <c r="I148" s="25"/>
      <c r="J148" s="20">
        <v>71.758948738974738</v>
      </c>
      <c r="K148" s="20">
        <v>64.04378247602375</v>
      </c>
      <c r="L148" s="20">
        <v>68.025685332480037</v>
      </c>
      <c r="M148" s="42">
        <v>203.7569353614922</v>
      </c>
      <c r="N148" s="7">
        <v>43.869283374483942</v>
      </c>
      <c r="O148" s="7">
        <v>17.755918343181168</v>
      </c>
      <c r="Q148" s="7">
        <v>90.496921939578002</v>
      </c>
      <c r="R148" s="7">
        <v>65.643015974778905</v>
      </c>
      <c r="S148" s="7">
        <v>67.230077965026794</v>
      </c>
      <c r="T148" s="43">
        <v>223.23349868335455</v>
      </c>
      <c r="U148" s="7">
        <v>47.603135433669827</v>
      </c>
      <c r="V148" s="7">
        <v>19.460121836013407</v>
      </c>
      <c r="X148" s="45">
        <v>11</v>
      </c>
      <c r="Y148" s="44">
        <f t="shared" ref="Y148:Y211" si="19">X148/2.4</f>
        <v>4.5833333333333339</v>
      </c>
      <c r="Z148" s="18">
        <v>86.21282764296619</v>
      </c>
      <c r="AA148" s="18">
        <v>99.476540467015013</v>
      </c>
      <c r="AB148" s="18">
        <v>62.626236964709001</v>
      </c>
      <c r="AC148" s="41">
        <v>243.2816078608391</v>
      </c>
      <c r="AD148" s="18">
        <v>51.714388656797752</v>
      </c>
      <c r="AE148" s="20">
        <v>21.049999773175589</v>
      </c>
      <c r="AF148" s="25"/>
      <c r="AG148" s="20">
        <v>115.5861256420547</v>
      </c>
      <c r="AH148" s="20">
        <v>96.120607564308557</v>
      </c>
      <c r="AI148" s="20">
        <v>67.028349505490439</v>
      </c>
      <c r="AJ148" s="42">
        <v>278.88624416137282</v>
      </c>
      <c r="AK148" s="7">
        <v>59.557025548018231</v>
      </c>
      <c r="AL148" s="7">
        <v>24.169522496060043</v>
      </c>
      <c r="AN148" s="7">
        <v>140.58365270587529</v>
      </c>
      <c r="AO148" s="7">
        <v>101.12671783475069</v>
      </c>
      <c r="AP148" s="7">
        <v>67.230077965026794</v>
      </c>
      <c r="AQ148" s="43">
        <v>307.09764495765057</v>
      </c>
      <c r="AR148" s="7">
        <v>64.338939235994644</v>
      </c>
      <c r="AS148" s="7">
        <v>26.48470047404248</v>
      </c>
      <c r="AU148" s="45">
        <v>11</v>
      </c>
      <c r="AV148" s="44">
        <f t="shared" ref="AV148:AV211" si="20">AU148/2.4</f>
        <v>4.5833333333333339</v>
      </c>
      <c r="AW148" s="18">
        <v>117.08533097666515</v>
      </c>
      <c r="AX148" s="18">
        <v>125.79262901623891</v>
      </c>
      <c r="AY148" s="18">
        <v>62.626236964709001</v>
      </c>
      <c r="AZ148" s="41">
        <v>305.70406036679071</v>
      </c>
      <c r="BA148" s="18">
        <v>63.909715871929151</v>
      </c>
      <c r="BB148" s="20">
        <v>25.943205739117332</v>
      </c>
      <c r="BC148" s="25"/>
      <c r="BD148" s="20">
        <v>153.77839857592028</v>
      </c>
      <c r="BE148" s="20">
        <v>128.15759618103385</v>
      </c>
      <c r="BF148" s="20">
        <v>68.025685332480037</v>
      </c>
      <c r="BG148" s="42">
        <v>349.62717154923814</v>
      </c>
      <c r="BH148" s="7">
        <v>72.510882156234658</v>
      </c>
      <c r="BI148" s="7">
        <v>29.769277694771834</v>
      </c>
      <c r="BK148" s="7">
        <v>191.62466020705185</v>
      </c>
      <c r="BL148" s="7">
        <v>131.6073019534816</v>
      </c>
      <c r="BM148" s="7">
        <v>64.61704709752803</v>
      </c>
      <c r="BN148" s="43">
        <v>390.48000609694475</v>
      </c>
      <c r="BO148" s="7">
        <v>81.172657746188037</v>
      </c>
      <c r="BP148" s="7">
        <v>33.238683778604276</v>
      </c>
      <c r="BR148" s="45">
        <v>11</v>
      </c>
      <c r="BS148" s="44">
        <f t="shared" ref="BS148:BS211" si="21">BR148/2.4</f>
        <v>4.5833333333333339</v>
      </c>
      <c r="BT148" s="18">
        <v>158.02236549094232</v>
      </c>
      <c r="BU148" s="18">
        <v>157.28319141771553</v>
      </c>
      <c r="BV148" s="18">
        <v>62.626236964709001</v>
      </c>
      <c r="BW148" s="41">
        <v>378.07601941504413</v>
      </c>
      <c r="BX148" s="18">
        <v>77.808907894078118</v>
      </c>
      <c r="BY148" s="20">
        <v>32.012328985393488</v>
      </c>
      <c r="BZ148" s="25"/>
      <c r="CA148" s="20">
        <v>205.62735913577785</v>
      </c>
      <c r="CB148" s="20">
        <v>160.18916405391906</v>
      </c>
      <c r="CC148" s="20">
        <v>68.025685332480037</v>
      </c>
      <c r="CD148" s="42">
        <v>433.84091318651622</v>
      </c>
      <c r="CE148" s="7">
        <v>89.097441432847134</v>
      </c>
      <c r="CF148" s="7">
        <v>36.426920077897606</v>
      </c>
      <c r="CH148" s="7">
        <v>253.39188659822807</v>
      </c>
      <c r="CI148" s="7">
        <v>164.43493162923986</v>
      </c>
      <c r="CJ148" s="7">
        <v>67.230077965026794</v>
      </c>
      <c r="CK148" s="43">
        <v>485.14531487130961</v>
      </c>
      <c r="CL148" s="7">
        <v>100.05628217173944</v>
      </c>
      <c r="CM148" s="7">
        <v>40.784330863951041</v>
      </c>
      <c r="CO148" s="45">
        <v>11</v>
      </c>
      <c r="CP148" s="44">
        <f t="shared" ref="CP148:CP211" si="22">CO148/2.4</f>
        <v>4.5833333333333339</v>
      </c>
      <c r="CQ148" s="18">
        <v>178.95286539495078</v>
      </c>
      <c r="CR148" s="18">
        <v>188.74014029511952</v>
      </c>
      <c r="CS148" s="18">
        <v>62.626236964709001</v>
      </c>
      <c r="CT148" s="41">
        <v>430.32657794302003</v>
      </c>
      <c r="CU148" s="18">
        <v>88.564835267257379</v>
      </c>
      <c r="CV148" s="20">
        <v>36.177370646036181</v>
      </c>
      <c r="CW148" s="25"/>
      <c r="CX148" s="20">
        <v>235.53457077602084</v>
      </c>
      <c r="CY148" s="20">
        <v>192.14594246100188</v>
      </c>
      <c r="CZ148" s="20">
        <v>68.025685332480037</v>
      </c>
      <c r="DA148" s="42">
        <v>495.71617514776324</v>
      </c>
      <c r="DB148" s="7">
        <v>101.44728922774323</v>
      </c>
      <c r="DC148" s="7">
        <v>41.4547157841426</v>
      </c>
      <c r="DE148" s="7">
        <v>292.94206313330233</v>
      </c>
      <c r="DF148" s="7">
        <v>197.36123005179269</v>
      </c>
      <c r="DG148" s="7">
        <v>67.230077965026794</v>
      </c>
      <c r="DH148" s="43">
        <v>557.34370649134519</v>
      </c>
      <c r="DI148" s="7">
        <v>114.5166502107258</v>
      </c>
      <c r="DJ148" s="7">
        <v>46.708294102540236</v>
      </c>
      <c r="DL148" s="45">
        <v>11</v>
      </c>
      <c r="DM148" s="44">
        <f t="shared" ref="DM148:DM211" si="23">DL148/2.4</f>
        <v>4.5833333333333339</v>
      </c>
      <c r="DN148" s="18">
        <v>199.83611600593679</v>
      </c>
      <c r="DO148" s="18">
        <v>220.12369175261946</v>
      </c>
      <c r="DP148" s="18">
        <v>62.626236964709001</v>
      </c>
      <c r="DQ148" s="41">
        <v>482.58449099595168</v>
      </c>
      <c r="DR148" s="18">
        <v>98.900132615645575</v>
      </c>
      <c r="DS148" s="20">
        <v>40.476436844681331</v>
      </c>
      <c r="DT148" s="25"/>
      <c r="DU148" s="20">
        <v>265.54667097819708</v>
      </c>
      <c r="DV148" s="20">
        <v>224.16754483543087</v>
      </c>
      <c r="DW148" s="20">
        <v>68.025685332480037</v>
      </c>
      <c r="DX148" s="42">
        <v>557.85081765906864</v>
      </c>
      <c r="DY148" s="7">
        <v>114.01944103462765</v>
      </c>
      <c r="DZ148" s="7">
        <v>46.75221080324841</v>
      </c>
      <c r="EB148" s="7">
        <v>332.28798696642122</v>
      </c>
      <c r="EC148" s="7">
        <v>230.52178739004154</v>
      </c>
      <c r="ED148" s="7">
        <v>66.701465156490755</v>
      </c>
      <c r="EE148" s="43">
        <v>629.93674761982629</v>
      </c>
      <c r="EF148" s="7">
        <v>129.10563004420268</v>
      </c>
      <c r="EG148" s="7">
        <v>52.584301665937048</v>
      </c>
    </row>
    <row r="149" spans="1:138" x14ac:dyDescent="0.25">
      <c r="A149" s="45">
        <v>12</v>
      </c>
      <c r="B149" s="44">
        <f t="shared" si="18"/>
        <v>5</v>
      </c>
      <c r="C149" s="18">
        <v>58.018367574160429</v>
      </c>
      <c r="D149" s="18">
        <v>67.224350964233224</v>
      </c>
      <c r="E149" s="18">
        <v>67.878243094952566</v>
      </c>
      <c r="F149" s="41">
        <v>193.027044924188</v>
      </c>
      <c r="G149" s="18">
        <v>39.208109681046963</v>
      </c>
      <c r="H149" s="20">
        <v>16.037058668925152</v>
      </c>
      <c r="I149" s="25"/>
      <c r="J149" s="20">
        <v>74.514420923017752</v>
      </c>
      <c r="K149" s="20">
        <v>68.248353386296458</v>
      </c>
      <c r="L149" s="20">
        <v>73.20496158446943</v>
      </c>
      <c r="M149" s="42">
        <v>215.89934432352396</v>
      </c>
      <c r="N149" s="7">
        <v>43.712318463277114</v>
      </c>
      <c r="O149" s="7">
        <v>17.695249178112999</v>
      </c>
      <c r="Q149" s="7">
        <v>93.438040088435471</v>
      </c>
      <c r="R149" s="7">
        <v>69.82227868575103</v>
      </c>
      <c r="S149" s="7">
        <v>72.415529447605778</v>
      </c>
      <c r="T149" s="43">
        <v>235.54409455312631</v>
      </c>
      <c r="U149" s="7">
        <v>47.407688866226685</v>
      </c>
      <c r="V149" s="7">
        <v>19.378798890516652</v>
      </c>
      <c r="X149" s="45">
        <v>12</v>
      </c>
      <c r="Y149" s="44">
        <f t="shared" si="19"/>
        <v>5</v>
      </c>
      <c r="Z149" s="18">
        <v>89.785927493779695</v>
      </c>
      <c r="AA149" s="18">
        <v>105.74974543472378</v>
      </c>
      <c r="AB149" s="18">
        <v>67.878243094952566</v>
      </c>
      <c r="AC149" s="41">
        <v>258.44185853764725</v>
      </c>
      <c r="AD149" s="18">
        <v>51.559441540745794</v>
      </c>
      <c r="AE149" s="20">
        <v>20.987704012387422</v>
      </c>
      <c r="AF149" s="25"/>
      <c r="AG149" s="20">
        <v>119.47985040529568</v>
      </c>
      <c r="AH149" s="20">
        <v>102.42619715120333</v>
      </c>
      <c r="AI149" s="20">
        <v>72.220535611670755</v>
      </c>
      <c r="AJ149" s="42">
        <v>294.27570007832492</v>
      </c>
      <c r="AK149" s="7">
        <v>59.317903547602732</v>
      </c>
      <c r="AL149" s="7">
        <v>24.071931754769601</v>
      </c>
      <c r="AN149" s="7">
        <v>145.12336511885718</v>
      </c>
      <c r="AO149" s="7">
        <v>107.36929044779839</v>
      </c>
      <c r="AP149" s="7">
        <v>72.415529447605778</v>
      </c>
      <c r="AQ149" s="43">
        <v>322.93147097927846</v>
      </c>
      <c r="AR149" s="7">
        <v>64.057067158300924</v>
      </c>
      <c r="AS149" s="7">
        <v>26.366886349871343</v>
      </c>
      <c r="AU149" s="45">
        <v>12</v>
      </c>
      <c r="AV149" s="44">
        <f t="shared" si="20"/>
        <v>5</v>
      </c>
      <c r="AW149" s="18">
        <v>121.4969762584191</v>
      </c>
      <c r="AX149" s="18">
        <v>134.24332488739259</v>
      </c>
      <c r="AY149" s="18">
        <v>67.878243094952566</v>
      </c>
      <c r="AZ149" s="41">
        <v>323.81813258278373</v>
      </c>
      <c r="BA149" s="18">
        <v>63.703144984143762</v>
      </c>
      <c r="BB149" s="20">
        <v>25.859646965807343</v>
      </c>
      <c r="BC149" s="25"/>
      <c r="BD149" s="20">
        <v>158.88122577352388</v>
      </c>
      <c r="BE149" s="20">
        <v>136.5651230764326</v>
      </c>
      <c r="BF149" s="20">
        <v>73.20496158446943</v>
      </c>
      <c r="BG149" s="42">
        <v>368.32019192167581</v>
      </c>
      <c r="BH149" s="7">
        <v>72.223821573824083</v>
      </c>
      <c r="BI149" s="7">
        <v>29.650650283385417</v>
      </c>
      <c r="BK149" s="7">
        <v>197.44243129129973</v>
      </c>
      <c r="BL149" s="7">
        <v>139.96412150969846</v>
      </c>
      <c r="BM149" s="7">
        <v>69.811187816542429</v>
      </c>
      <c r="BN149" s="43">
        <v>409.84111415332558</v>
      </c>
      <c r="BO149" s="7">
        <v>80.800520591283544</v>
      </c>
      <c r="BP149" s="7">
        <v>33.086367383765811</v>
      </c>
      <c r="BR149" s="45">
        <v>12</v>
      </c>
      <c r="BS149" s="44">
        <f t="shared" si="21"/>
        <v>5</v>
      </c>
      <c r="BT149" s="18">
        <v>163.77310198839754</v>
      </c>
      <c r="BU149" s="18">
        <v>167.8435320105217</v>
      </c>
      <c r="BV149" s="18">
        <v>67.878243094952566</v>
      </c>
      <c r="BW149" s="41">
        <v>399.63728436583227</v>
      </c>
      <c r="BX149" s="18">
        <v>77.548958611862659</v>
      </c>
      <c r="BY149" s="20">
        <v>31.903593306096685</v>
      </c>
      <c r="BZ149" s="25"/>
      <c r="CA149" s="20">
        <v>212.56262123341929</v>
      </c>
      <c r="CB149" s="20">
        <v>170.70163576949801</v>
      </c>
      <c r="CC149" s="20">
        <v>73.20496158446943</v>
      </c>
      <c r="CD149" s="42">
        <v>456.46507061332318</v>
      </c>
      <c r="CE149" s="7">
        <v>88.737763318403523</v>
      </c>
      <c r="CF149" s="7">
        <v>36.278714841465053</v>
      </c>
      <c r="CH149" s="7">
        <v>261.38884953512627</v>
      </c>
      <c r="CI149" s="7">
        <v>174.87974006332391</v>
      </c>
      <c r="CJ149" s="7">
        <v>72.415529447605778</v>
      </c>
      <c r="CK149" s="43">
        <v>508.77490926157253</v>
      </c>
      <c r="CL149" s="7">
        <v>99.594181382253254</v>
      </c>
      <c r="CM149" s="7">
        <v>40.596514965222276</v>
      </c>
      <c r="CO149" s="45">
        <v>12</v>
      </c>
      <c r="CP149" s="44">
        <f t="shared" si="22"/>
        <v>5</v>
      </c>
      <c r="CQ149" s="18">
        <v>185.04721866433934</v>
      </c>
      <c r="CR149" s="18">
        <v>201.41226399014573</v>
      </c>
      <c r="CS149" s="18">
        <v>67.878243094952566</v>
      </c>
      <c r="CT149" s="41">
        <v>454.34628836909485</v>
      </c>
      <c r="CU149" s="18">
        <v>88.253304481918974</v>
      </c>
      <c r="CV149" s="20">
        <v>36.049667204005203</v>
      </c>
      <c r="CW149" s="25"/>
      <c r="CX149" s="20">
        <v>242.98794167937561</v>
      </c>
      <c r="CY149" s="20">
        <v>204.7607598837852</v>
      </c>
      <c r="CZ149" s="20">
        <v>73.20496158446943</v>
      </c>
      <c r="DA149" s="42">
        <v>520.96485091975069</v>
      </c>
      <c r="DB149" s="7">
        <v>101.02333467389236</v>
      </c>
      <c r="DC149" s="7">
        <v>41.281368250782918</v>
      </c>
      <c r="DE149" s="7">
        <v>301.63493938783455</v>
      </c>
      <c r="DF149" s="7">
        <v>209.89615356245332</v>
      </c>
      <c r="DG149" s="7">
        <v>72.415529447605778</v>
      </c>
      <c r="DH149" s="43">
        <v>583.75850550422308</v>
      </c>
      <c r="DI149" s="7">
        <v>113.97172462936595</v>
      </c>
      <c r="DJ149" s="7">
        <v>46.486395280393175</v>
      </c>
      <c r="DL149" s="45">
        <v>12</v>
      </c>
      <c r="DM149" s="44">
        <f t="shared" si="23"/>
        <v>5</v>
      </c>
      <c r="DN149" s="18">
        <v>206.27374674209057</v>
      </c>
      <c r="DO149" s="18">
        <v>234.90923153146684</v>
      </c>
      <c r="DP149" s="18">
        <v>67.878243094952566</v>
      </c>
      <c r="DQ149" s="41">
        <v>509.06248327025435</v>
      </c>
      <c r="DR149" s="18">
        <v>98.544988178670906</v>
      </c>
      <c r="DS149" s="20">
        <v>40.329564857592544</v>
      </c>
      <c r="DT149" s="25"/>
      <c r="DU149" s="20">
        <v>273.51861445846464</v>
      </c>
      <c r="DV149" s="20">
        <v>238.88321312009751</v>
      </c>
      <c r="DW149" s="20">
        <v>73.20496158446943</v>
      </c>
      <c r="DX149" s="42">
        <v>585.71514793327435</v>
      </c>
      <c r="DY149" s="7">
        <v>113.53040745836505</v>
      </c>
      <c r="DZ149" s="7">
        <v>46.550384196463021</v>
      </c>
      <c r="EB149" s="7">
        <v>341.67867347222887</v>
      </c>
      <c r="EC149" s="7">
        <v>245.13972297691805</v>
      </c>
      <c r="ED149" s="7">
        <v>71.926496283536324</v>
      </c>
      <c r="EE149" s="43">
        <v>659.13328903242927</v>
      </c>
      <c r="EF149" s="7">
        <v>128.47629726830064</v>
      </c>
      <c r="EG149" s="7">
        <v>52.32946775169259</v>
      </c>
    </row>
    <row r="150" spans="1:138" x14ac:dyDescent="0.25">
      <c r="A150" s="45">
        <v>13</v>
      </c>
      <c r="B150" s="44">
        <f t="shared" si="18"/>
        <v>5.416666666666667</v>
      </c>
      <c r="C150" s="18">
        <v>60.749941376071021</v>
      </c>
      <c r="D150" s="18">
        <v>71.445940076900897</v>
      </c>
      <c r="E150" s="18">
        <v>73.130249225196124</v>
      </c>
      <c r="F150" s="41">
        <v>205.23577319157476</v>
      </c>
      <c r="G150" s="18">
        <v>39.105244353738776</v>
      </c>
      <c r="H150" s="20">
        <v>15.997816773593</v>
      </c>
      <c r="I150" s="25"/>
      <c r="J150" s="20">
        <v>77.269893107060767</v>
      </c>
      <c r="K150" s="20">
        <v>72.452924296569165</v>
      </c>
      <c r="L150" s="20">
        <v>78.384237836458823</v>
      </c>
      <c r="M150" s="42">
        <v>228.04175328555573</v>
      </c>
      <c r="N150" s="7">
        <v>43.555353552070294</v>
      </c>
      <c r="O150" s="7">
        <v>17.634580013044829</v>
      </c>
      <c r="Q150" s="7">
        <v>96.379158237292941</v>
      </c>
      <c r="R150" s="7">
        <v>74.001541396723155</v>
      </c>
      <c r="S150" s="7">
        <v>77.600980930184761</v>
      </c>
      <c r="T150" s="43">
        <v>247.85469042289807</v>
      </c>
      <c r="U150" s="7">
        <v>47.212242298783544</v>
      </c>
      <c r="V150" s="7">
        <v>19.297475945019901</v>
      </c>
      <c r="X150" s="45">
        <v>13</v>
      </c>
      <c r="Y150" s="44">
        <f t="shared" si="19"/>
        <v>5.416666666666667</v>
      </c>
      <c r="Z150" s="18">
        <v>93.359027344593216</v>
      </c>
      <c r="AA150" s="18">
        <v>112.02295040243254</v>
      </c>
      <c r="AB150" s="18">
        <v>73.130249225196124</v>
      </c>
      <c r="AC150" s="41">
        <v>273.60210921445537</v>
      </c>
      <c r="AD150" s="18">
        <v>51.404494424693837</v>
      </c>
      <c r="AE150" s="20">
        <v>20.925408251599258</v>
      </c>
      <c r="AF150" s="25"/>
      <c r="AG150" s="20">
        <v>123.37357516853666</v>
      </c>
      <c r="AH150" s="20">
        <v>108.73178673809808</v>
      </c>
      <c r="AI150" s="20">
        <v>77.41272171785107</v>
      </c>
      <c r="AJ150" s="42">
        <v>309.66515599527702</v>
      </c>
      <c r="AK150" s="7">
        <v>59.078781547187234</v>
      </c>
      <c r="AL150" s="7">
        <v>23.974341013479158</v>
      </c>
      <c r="AN150" s="7">
        <v>149.66307753183904</v>
      </c>
      <c r="AO150" s="7">
        <v>113.61186306084608</v>
      </c>
      <c r="AP150" s="7">
        <v>77.600980930184761</v>
      </c>
      <c r="AQ150" s="43">
        <v>338.76529700090634</v>
      </c>
      <c r="AR150" s="7">
        <v>63.775195080607219</v>
      </c>
      <c r="AS150" s="7">
        <v>26.249072225700207</v>
      </c>
      <c r="AU150" s="45">
        <v>13</v>
      </c>
      <c r="AV150" s="44">
        <f t="shared" si="20"/>
        <v>5.416666666666667</v>
      </c>
      <c r="AW150" s="18">
        <v>125.90862154017304</v>
      </c>
      <c r="AX150" s="18">
        <v>142.69402075854629</v>
      </c>
      <c r="AY150" s="18">
        <v>73.130249225196124</v>
      </c>
      <c r="AZ150" s="41">
        <v>341.93220479877664</v>
      </c>
      <c r="BA150" s="18">
        <v>63.496574096358366</v>
      </c>
      <c r="BB150" s="20">
        <v>25.776088192497358</v>
      </c>
      <c r="BC150" s="25"/>
      <c r="BD150" s="20">
        <v>163.98405297112748</v>
      </c>
      <c r="BE150" s="20">
        <v>144.97264997183132</v>
      </c>
      <c r="BF150" s="20">
        <v>78.384237836458823</v>
      </c>
      <c r="BG150" s="42">
        <v>387.0132122941136</v>
      </c>
      <c r="BH150" s="7">
        <v>71.936760991413507</v>
      </c>
      <c r="BI150" s="7">
        <v>29.532022871999004</v>
      </c>
      <c r="BK150" s="7">
        <v>203.26020237554758</v>
      </c>
      <c r="BL150" s="7">
        <v>148.32094106591535</v>
      </c>
      <c r="BM150" s="7">
        <v>75.005328535556814</v>
      </c>
      <c r="BN150" s="43">
        <v>429.20222220970641</v>
      </c>
      <c r="BO150" s="7">
        <v>80.42838343637905</v>
      </c>
      <c r="BP150" s="7">
        <v>32.934050988927346</v>
      </c>
      <c r="BR150" s="45">
        <v>13</v>
      </c>
      <c r="BS150" s="44">
        <f t="shared" si="21"/>
        <v>5.416666666666667</v>
      </c>
      <c r="BT150" s="18">
        <v>169.52383848585276</v>
      </c>
      <c r="BU150" s="18">
        <v>178.40387260332784</v>
      </c>
      <c r="BV150" s="18">
        <v>73.130249225196124</v>
      </c>
      <c r="BW150" s="41">
        <v>421.19854931662042</v>
      </c>
      <c r="BX150" s="18">
        <v>77.2890093296472</v>
      </c>
      <c r="BY150" s="20">
        <v>31.794857626799882</v>
      </c>
      <c r="BZ150" s="25"/>
      <c r="CA150" s="20">
        <v>219.49788333106076</v>
      </c>
      <c r="CB150" s="20">
        <v>181.21410748507697</v>
      </c>
      <c r="CC150" s="20">
        <v>78.384237836458823</v>
      </c>
      <c r="CD150" s="42">
        <v>479.08922804013014</v>
      </c>
      <c r="CE150" s="7">
        <v>88.378085203959913</v>
      </c>
      <c r="CF150" s="7">
        <v>36.130509605032501</v>
      </c>
      <c r="CH150" s="7">
        <v>269.3858124720245</v>
      </c>
      <c r="CI150" s="7">
        <v>185.32454849740796</v>
      </c>
      <c r="CJ150" s="7">
        <v>77.600980930184761</v>
      </c>
      <c r="CK150" s="43">
        <v>532.40450365183551</v>
      </c>
      <c r="CL150" s="7">
        <v>99.132080592767068</v>
      </c>
      <c r="CM150" s="7">
        <v>40.408699066493512</v>
      </c>
      <c r="CO150" s="45">
        <v>13</v>
      </c>
      <c r="CP150" s="44">
        <f t="shared" si="22"/>
        <v>5.416666666666667</v>
      </c>
      <c r="CQ150" s="18">
        <v>191.1415719337279</v>
      </c>
      <c r="CR150" s="18">
        <v>214.08438768517192</v>
      </c>
      <c r="CS150" s="18">
        <v>73.130249225196124</v>
      </c>
      <c r="CT150" s="41">
        <v>478.36599879516962</v>
      </c>
      <c r="CU150" s="18">
        <v>87.941773696580555</v>
      </c>
      <c r="CV150" s="20">
        <v>35.921963761974219</v>
      </c>
      <c r="CW150" s="25"/>
      <c r="CX150" s="20">
        <v>250.44131258273038</v>
      </c>
      <c r="CY150" s="20">
        <v>217.37557730656849</v>
      </c>
      <c r="CZ150" s="20">
        <v>78.384237836458823</v>
      </c>
      <c r="DA150" s="42">
        <v>546.21352669173825</v>
      </c>
      <c r="DB150" s="7">
        <v>100.59938012004149</v>
      </c>
      <c r="DC150" s="7">
        <v>41.108020717423237</v>
      </c>
      <c r="DE150" s="7">
        <v>310.32781564236677</v>
      </c>
      <c r="DF150" s="7">
        <v>222.43107707311395</v>
      </c>
      <c r="DG150" s="7">
        <v>77.600980930184761</v>
      </c>
      <c r="DH150" s="43">
        <v>610.17330451710097</v>
      </c>
      <c r="DI150" s="7">
        <v>113.42679904800612</v>
      </c>
      <c r="DJ150" s="7">
        <v>46.264496458246121</v>
      </c>
      <c r="DL150" s="45">
        <v>13</v>
      </c>
      <c r="DM150" s="44">
        <f t="shared" si="23"/>
        <v>5.416666666666667</v>
      </c>
      <c r="DN150" s="18">
        <v>212.7113774782444</v>
      </c>
      <c r="DO150" s="18">
        <v>249.6947713103142</v>
      </c>
      <c r="DP150" s="18">
        <v>73.130249225196124</v>
      </c>
      <c r="DQ150" s="41">
        <v>535.54047554455701</v>
      </c>
      <c r="DR150" s="18">
        <v>98.189843741696237</v>
      </c>
      <c r="DS150" s="20">
        <v>40.18269287050375</v>
      </c>
      <c r="DT150" s="25"/>
      <c r="DU150" s="20">
        <v>281.49055793873219</v>
      </c>
      <c r="DV150" s="20">
        <v>253.59888140476417</v>
      </c>
      <c r="DW150" s="20">
        <v>78.384237836458823</v>
      </c>
      <c r="DX150" s="42">
        <v>613.57947820748007</v>
      </c>
      <c r="DY150" s="7">
        <v>113.04137388210245</v>
      </c>
      <c r="DZ150" s="7">
        <v>46.348557589677633</v>
      </c>
      <c r="EB150" s="7">
        <v>351.06935997803657</v>
      </c>
      <c r="EC150" s="7">
        <v>259.75765856379451</v>
      </c>
      <c r="ED150" s="7">
        <v>77.151527410581878</v>
      </c>
      <c r="EE150" s="43">
        <v>688.32983044503237</v>
      </c>
      <c r="EF150" s="7">
        <v>127.8469644923986</v>
      </c>
      <c r="EG150" s="7">
        <v>52.074633837448133</v>
      </c>
    </row>
    <row r="151" spans="1:138" x14ac:dyDescent="0.25">
      <c r="A151" s="45">
        <v>14</v>
      </c>
      <c r="B151" s="44">
        <f t="shared" si="18"/>
        <v>5.8333333333333339</v>
      </c>
      <c r="C151" s="18">
        <v>63.481515177981613</v>
      </c>
      <c r="D151" s="18">
        <v>75.667529189568555</v>
      </c>
      <c r="E151" s="18">
        <v>78.382255355439682</v>
      </c>
      <c r="F151" s="41">
        <v>217.4445014589615</v>
      </c>
      <c r="G151" s="18">
        <v>39.002379026430589</v>
      </c>
      <c r="H151" s="20">
        <v>15.958574878260848</v>
      </c>
      <c r="I151" s="25"/>
      <c r="J151" s="20">
        <v>80.025365291103782</v>
      </c>
      <c r="K151" s="20">
        <v>76.657495206841887</v>
      </c>
      <c r="L151" s="20">
        <v>83.563514088448215</v>
      </c>
      <c r="M151" s="42">
        <v>240.18416224758752</v>
      </c>
      <c r="N151" s="7">
        <v>43.398388640863466</v>
      </c>
      <c r="O151" s="7">
        <v>17.573910847976659</v>
      </c>
      <c r="Q151" s="7">
        <v>99.320276386150397</v>
      </c>
      <c r="R151" s="7">
        <v>78.18080410769528</v>
      </c>
      <c r="S151" s="7">
        <v>82.78643241276373</v>
      </c>
      <c r="T151" s="43">
        <v>260.16528629266986</v>
      </c>
      <c r="U151" s="7">
        <v>47.016795731340395</v>
      </c>
      <c r="V151" s="7">
        <v>19.216152999523146</v>
      </c>
      <c r="X151" s="45">
        <v>14</v>
      </c>
      <c r="Y151" s="44">
        <f t="shared" si="19"/>
        <v>5.8333333333333339</v>
      </c>
      <c r="Z151" s="18">
        <v>96.932127195406736</v>
      </c>
      <c r="AA151" s="18">
        <v>118.29615537014131</v>
      </c>
      <c r="AB151" s="18">
        <v>78.382255355439682</v>
      </c>
      <c r="AC151" s="41">
        <v>288.76235989126349</v>
      </c>
      <c r="AD151" s="18">
        <v>51.24954730864188</v>
      </c>
      <c r="AE151" s="20">
        <v>20.863112490811091</v>
      </c>
      <c r="AF151" s="25"/>
      <c r="AG151" s="20">
        <v>127.26729993177764</v>
      </c>
      <c r="AH151" s="20">
        <v>115.03737632499285</v>
      </c>
      <c r="AI151" s="20">
        <v>82.604907824031386</v>
      </c>
      <c r="AJ151" s="42">
        <v>325.05461191222912</v>
      </c>
      <c r="AK151" s="7">
        <v>58.839659546771728</v>
      </c>
      <c r="AL151" s="7">
        <v>23.876750272188715</v>
      </c>
      <c r="AN151" s="7">
        <v>154.20278994482092</v>
      </c>
      <c r="AO151" s="7">
        <v>119.85443567389376</v>
      </c>
      <c r="AP151" s="7">
        <v>82.78643241276373</v>
      </c>
      <c r="AQ151" s="43">
        <v>354.59912302253423</v>
      </c>
      <c r="AR151" s="7">
        <v>63.493323002913513</v>
      </c>
      <c r="AS151" s="7">
        <v>26.13125810152907</v>
      </c>
      <c r="AU151" s="45">
        <v>14</v>
      </c>
      <c r="AV151" s="44">
        <f t="shared" si="20"/>
        <v>5.8333333333333339</v>
      </c>
      <c r="AW151" s="18">
        <v>130.32026682192702</v>
      </c>
      <c r="AX151" s="18">
        <v>151.14471662969999</v>
      </c>
      <c r="AY151" s="18">
        <v>78.382255355439682</v>
      </c>
      <c r="AZ151" s="41">
        <v>360.04627701476966</v>
      </c>
      <c r="BA151" s="18">
        <v>63.290003208572969</v>
      </c>
      <c r="BB151" s="20">
        <v>25.69252941918737</v>
      </c>
      <c r="BC151" s="25"/>
      <c r="BD151" s="20">
        <v>169.08688016873106</v>
      </c>
      <c r="BE151" s="20">
        <v>153.38017686723006</v>
      </c>
      <c r="BF151" s="20">
        <v>83.563514088448215</v>
      </c>
      <c r="BG151" s="42">
        <v>405.70623266655127</v>
      </c>
      <c r="BH151" s="7">
        <v>71.649700409002932</v>
      </c>
      <c r="BI151" s="7">
        <v>29.413395460612591</v>
      </c>
      <c r="BK151" s="7">
        <v>209.07797345979543</v>
      </c>
      <c r="BL151" s="7">
        <v>156.67776062213221</v>
      </c>
      <c r="BM151" s="7">
        <v>80.199469254571213</v>
      </c>
      <c r="BN151" s="43">
        <v>448.56333026608718</v>
      </c>
      <c r="BO151" s="7">
        <v>80.056246281474557</v>
      </c>
      <c r="BP151" s="7">
        <v>32.781734594088881</v>
      </c>
      <c r="BR151" s="45">
        <v>14</v>
      </c>
      <c r="BS151" s="44">
        <f t="shared" si="21"/>
        <v>5.8333333333333339</v>
      </c>
      <c r="BT151" s="18">
        <v>175.27457498330799</v>
      </c>
      <c r="BU151" s="18">
        <v>188.96421319613401</v>
      </c>
      <c r="BV151" s="18">
        <v>78.382255355439682</v>
      </c>
      <c r="BW151" s="41">
        <v>442.75981426740856</v>
      </c>
      <c r="BX151" s="18">
        <v>77.029060047431727</v>
      </c>
      <c r="BY151" s="20">
        <v>31.686121947503079</v>
      </c>
      <c r="BZ151" s="25"/>
      <c r="CA151" s="20">
        <v>226.43314542870223</v>
      </c>
      <c r="CB151" s="20">
        <v>191.72657920065592</v>
      </c>
      <c r="CC151" s="20">
        <v>83.563514088448215</v>
      </c>
      <c r="CD151" s="42">
        <v>501.7133854669371</v>
      </c>
      <c r="CE151" s="7">
        <v>88.018407089516302</v>
      </c>
      <c r="CF151" s="7">
        <v>35.982304368599955</v>
      </c>
      <c r="CH151" s="7">
        <v>277.38277540892273</v>
      </c>
      <c r="CI151" s="7">
        <v>195.76935693149198</v>
      </c>
      <c r="CJ151" s="7">
        <v>82.78643241276373</v>
      </c>
      <c r="CK151" s="43">
        <v>556.03409804209832</v>
      </c>
      <c r="CL151" s="7">
        <v>98.669979803280881</v>
      </c>
      <c r="CM151" s="7">
        <v>40.220883167764747</v>
      </c>
      <c r="CO151" s="45">
        <v>14</v>
      </c>
      <c r="CP151" s="44">
        <f t="shared" si="22"/>
        <v>5.8333333333333339</v>
      </c>
      <c r="CQ151" s="18">
        <v>197.23592520311647</v>
      </c>
      <c r="CR151" s="18">
        <v>226.75651138019811</v>
      </c>
      <c r="CS151" s="18">
        <v>78.382255355439682</v>
      </c>
      <c r="CT151" s="41">
        <v>502.38570922124438</v>
      </c>
      <c r="CU151" s="18">
        <v>87.630242911242149</v>
      </c>
      <c r="CV151" s="20">
        <v>35.794260319943241</v>
      </c>
      <c r="CW151" s="25"/>
      <c r="CX151" s="20">
        <v>257.89468348608511</v>
      </c>
      <c r="CY151" s="20">
        <v>229.99039472935181</v>
      </c>
      <c r="CZ151" s="20">
        <v>83.563514088448215</v>
      </c>
      <c r="DA151" s="42">
        <v>571.46220246372559</v>
      </c>
      <c r="DB151" s="7">
        <v>100.17542556619061</v>
      </c>
      <c r="DC151" s="7">
        <v>40.934673184063556</v>
      </c>
      <c r="DE151" s="7">
        <v>319.02069189689905</v>
      </c>
      <c r="DF151" s="7">
        <v>234.96600058377462</v>
      </c>
      <c r="DG151" s="7">
        <v>82.78643241276373</v>
      </c>
      <c r="DH151" s="43">
        <v>636.58810352997875</v>
      </c>
      <c r="DI151" s="7">
        <v>112.88187346664627</v>
      </c>
      <c r="DJ151" s="7">
        <v>46.04259763609906</v>
      </c>
      <c r="DL151" s="45">
        <v>14</v>
      </c>
      <c r="DM151" s="44">
        <f t="shared" si="23"/>
        <v>5.8333333333333339</v>
      </c>
      <c r="DN151" s="18">
        <v>219.14900821439818</v>
      </c>
      <c r="DO151" s="18">
        <v>264.48031108916155</v>
      </c>
      <c r="DP151" s="18">
        <v>78.382255355439682</v>
      </c>
      <c r="DQ151" s="41">
        <v>562.01846781885979</v>
      </c>
      <c r="DR151" s="18">
        <v>97.834699304721582</v>
      </c>
      <c r="DS151" s="20">
        <v>40.035820883414964</v>
      </c>
      <c r="DT151" s="25"/>
      <c r="DU151" s="20">
        <v>289.46250141899975</v>
      </c>
      <c r="DV151" s="20">
        <v>268.31454968943081</v>
      </c>
      <c r="DW151" s="20">
        <v>83.563514088448215</v>
      </c>
      <c r="DX151" s="42">
        <v>641.44380848168589</v>
      </c>
      <c r="DY151" s="7">
        <v>112.55234030583985</v>
      </c>
      <c r="DZ151" s="7">
        <v>46.146730982892244</v>
      </c>
      <c r="EB151" s="7">
        <v>360.46004648384428</v>
      </c>
      <c r="EC151" s="7">
        <v>274.37559415067108</v>
      </c>
      <c r="ED151" s="7">
        <v>82.376558537627446</v>
      </c>
      <c r="EE151" s="43">
        <v>717.52637185763547</v>
      </c>
      <c r="EF151" s="7">
        <v>127.21763171649654</v>
      </c>
      <c r="EG151" s="7">
        <v>51.819799923203675</v>
      </c>
    </row>
    <row r="152" spans="1:138" x14ac:dyDescent="0.25">
      <c r="A152" s="45">
        <v>15</v>
      </c>
      <c r="B152" s="44">
        <f t="shared" si="18"/>
        <v>6.25</v>
      </c>
      <c r="C152" s="18">
        <v>66.213088979892206</v>
      </c>
      <c r="D152" s="18">
        <v>79.889118302236227</v>
      </c>
      <c r="E152" s="18">
        <v>83.63426148568324</v>
      </c>
      <c r="F152" s="41">
        <v>229.65322972634826</v>
      </c>
      <c r="G152" s="18">
        <v>38.899513699122402</v>
      </c>
      <c r="H152" s="20">
        <v>15.919332982928696</v>
      </c>
      <c r="I152" s="25"/>
      <c r="J152" s="20">
        <v>82.780837475146797</v>
      </c>
      <c r="K152" s="20">
        <v>80.862066117114608</v>
      </c>
      <c r="L152" s="20">
        <v>88.742790340437608</v>
      </c>
      <c r="M152" s="42">
        <v>252.32657120961929</v>
      </c>
      <c r="N152" s="7">
        <v>43.241423729656645</v>
      </c>
      <c r="O152" s="7">
        <v>17.51324168290849</v>
      </c>
      <c r="Q152" s="7">
        <v>102.26139453500787</v>
      </c>
      <c r="R152" s="7">
        <v>82.360066818667406</v>
      </c>
      <c r="S152" s="7">
        <v>87.971883895342714</v>
      </c>
      <c r="T152" s="43">
        <v>272.47588216244162</v>
      </c>
      <c r="U152" s="7">
        <v>46.821349163897253</v>
      </c>
      <c r="V152" s="7">
        <v>19.134830054026395</v>
      </c>
      <c r="X152" s="45">
        <v>15</v>
      </c>
      <c r="Y152" s="44">
        <f t="shared" si="19"/>
        <v>6.25</v>
      </c>
      <c r="Z152" s="18">
        <v>100.50522704622026</v>
      </c>
      <c r="AA152" s="18">
        <v>124.56936033785007</v>
      </c>
      <c r="AB152" s="18">
        <v>83.63426148568324</v>
      </c>
      <c r="AC152" s="41">
        <v>303.9226105680716</v>
      </c>
      <c r="AD152" s="18">
        <v>51.094600192589922</v>
      </c>
      <c r="AE152" s="20">
        <v>20.800816730022927</v>
      </c>
      <c r="AF152" s="25"/>
      <c r="AG152" s="20">
        <v>131.16102469501863</v>
      </c>
      <c r="AH152" s="20">
        <v>121.3429659118876</v>
      </c>
      <c r="AI152" s="20">
        <v>87.797093930211716</v>
      </c>
      <c r="AJ152" s="42">
        <v>340.44406782918122</v>
      </c>
      <c r="AK152" s="7">
        <v>58.600537546356229</v>
      </c>
      <c r="AL152" s="7">
        <v>23.779159530898273</v>
      </c>
      <c r="AN152" s="7">
        <v>158.74250235780281</v>
      </c>
      <c r="AO152" s="7">
        <v>126.09700828694146</v>
      </c>
      <c r="AP152" s="7">
        <v>87.971883895342714</v>
      </c>
      <c r="AQ152" s="43">
        <v>370.43294904416211</v>
      </c>
      <c r="AR152" s="7">
        <v>63.2114509252198</v>
      </c>
      <c r="AS152" s="7">
        <v>26.013443977357934</v>
      </c>
      <c r="AU152" s="45">
        <v>15</v>
      </c>
      <c r="AV152" s="44">
        <f t="shared" si="20"/>
        <v>6.25</v>
      </c>
      <c r="AW152" s="18">
        <v>134.73191210368097</v>
      </c>
      <c r="AX152" s="18">
        <v>159.59541250085368</v>
      </c>
      <c r="AY152" s="18">
        <v>83.63426148568324</v>
      </c>
      <c r="AZ152" s="41">
        <v>378.16034923076262</v>
      </c>
      <c r="BA152" s="18">
        <v>63.08343232078758</v>
      </c>
      <c r="BB152" s="20">
        <v>25.608970645877385</v>
      </c>
      <c r="BC152" s="25"/>
      <c r="BD152" s="20">
        <v>174.18970736633466</v>
      </c>
      <c r="BE152" s="20">
        <v>161.78770376262878</v>
      </c>
      <c r="BF152" s="20">
        <v>88.742790340437608</v>
      </c>
      <c r="BG152" s="42">
        <v>424.399253038989</v>
      </c>
      <c r="BH152" s="7">
        <v>71.362639826592357</v>
      </c>
      <c r="BI152" s="7">
        <v>29.294768049226178</v>
      </c>
      <c r="BK152" s="7">
        <v>214.89574454404331</v>
      </c>
      <c r="BL152" s="7">
        <v>165.03458017834907</v>
      </c>
      <c r="BM152" s="7">
        <v>85.393609973585598</v>
      </c>
      <c r="BN152" s="43">
        <v>467.92443832246801</v>
      </c>
      <c r="BO152" s="7">
        <v>79.684109126570064</v>
      </c>
      <c r="BP152" s="7">
        <v>32.629418199250416</v>
      </c>
      <c r="BR152" s="45">
        <v>15</v>
      </c>
      <c r="BS152" s="44">
        <f t="shared" si="21"/>
        <v>6.25</v>
      </c>
      <c r="BT152" s="18">
        <v>181.02531148076321</v>
      </c>
      <c r="BU152" s="18">
        <v>199.52455378894015</v>
      </c>
      <c r="BV152" s="18">
        <v>83.63426148568324</v>
      </c>
      <c r="BW152" s="41">
        <v>464.3210792181967</v>
      </c>
      <c r="BX152" s="18">
        <v>76.769110765216269</v>
      </c>
      <c r="BY152" s="20">
        <v>31.577386268206276</v>
      </c>
      <c r="BZ152" s="25"/>
      <c r="CA152" s="20">
        <v>233.36840752634367</v>
      </c>
      <c r="CB152" s="20">
        <v>202.23905091623485</v>
      </c>
      <c r="CC152" s="20">
        <v>88.742790340437608</v>
      </c>
      <c r="CD152" s="42">
        <v>524.33754289374406</v>
      </c>
      <c r="CE152" s="7">
        <v>87.658728975072691</v>
      </c>
      <c r="CF152" s="7">
        <v>35.834099132167403</v>
      </c>
      <c r="CH152" s="7">
        <v>285.37973834582095</v>
      </c>
      <c r="CI152" s="7">
        <v>206.21416536557604</v>
      </c>
      <c r="CJ152" s="7">
        <v>87.971883895342714</v>
      </c>
      <c r="CK152" s="43">
        <v>579.66369243236124</v>
      </c>
      <c r="CL152" s="7">
        <v>98.207879013794695</v>
      </c>
      <c r="CM152" s="7">
        <v>40.033067269035982</v>
      </c>
      <c r="CO152" s="45">
        <v>15</v>
      </c>
      <c r="CP152" s="44">
        <f t="shared" si="22"/>
        <v>6.25</v>
      </c>
      <c r="CQ152" s="18">
        <v>203.33027847250503</v>
      </c>
      <c r="CR152" s="18">
        <v>239.42863507522429</v>
      </c>
      <c r="CS152" s="18">
        <v>83.63426148568324</v>
      </c>
      <c r="CT152" s="41">
        <v>526.40541964731915</v>
      </c>
      <c r="CU152" s="18">
        <v>87.318712125903744</v>
      </c>
      <c r="CV152" s="20">
        <v>35.666556877912264</v>
      </c>
      <c r="CW152" s="25"/>
      <c r="CX152" s="20">
        <v>265.34805438943988</v>
      </c>
      <c r="CY152" s="20">
        <v>242.6052121521351</v>
      </c>
      <c r="CZ152" s="20">
        <v>88.742790340437608</v>
      </c>
      <c r="DA152" s="42">
        <v>596.71087823571315</v>
      </c>
      <c r="DB152" s="7">
        <v>99.751471012339735</v>
      </c>
      <c r="DC152" s="7">
        <v>40.761325650703874</v>
      </c>
      <c r="DE152" s="7">
        <v>327.71356815143128</v>
      </c>
      <c r="DF152" s="7">
        <v>247.50092409443525</v>
      </c>
      <c r="DG152" s="7">
        <v>87.971883895342714</v>
      </c>
      <c r="DH152" s="43">
        <v>663.00290254285665</v>
      </c>
      <c r="DI152" s="7">
        <v>112.33694788528643</v>
      </c>
      <c r="DJ152" s="7">
        <v>45.820698813952006</v>
      </c>
      <c r="DL152" s="45">
        <v>15</v>
      </c>
      <c r="DM152" s="44">
        <f t="shared" si="23"/>
        <v>6.25</v>
      </c>
      <c r="DN152" s="18">
        <v>225.58663895055201</v>
      </c>
      <c r="DO152" s="18">
        <v>279.2658508680089</v>
      </c>
      <c r="DP152" s="18">
        <v>83.63426148568324</v>
      </c>
      <c r="DQ152" s="41">
        <v>588.49646009316234</v>
      </c>
      <c r="DR152" s="18">
        <v>97.479554867746913</v>
      </c>
      <c r="DS152" s="20">
        <v>39.888948896326177</v>
      </c>
      <c r="DT152" s="25"/>
      <c r="DU152" s="20">
        <v>297.43444489926731</v>
      </c>
      <c r="DV152" s="20">
        <v>283.03021797409747</v>
      </c>
      <c r="DW152" s="20">
        <v>88.742790340437608</v>
      </c>
      <c r="DX152" s="42">
        <v>669.3081387558916</v>
      </c>
      <c r="DY152" s="7">
        <v>112.06330672957725</v>
      </c>
      <c r="DZ152" s="7">
        <v>45.944904376106848</v>
      </c>
      <c r="EB152" s="7">
        <v>369.85073298965193</v>
      </c>
      <c r="EC152" s="7">
        <v>288.99352973754753</v>
      </c>
      <c r="ED152" s="7">
        <v>87.601589664673</v>
      </c>
      <c r="EE152" s="43">
        <v>746.72291327023845</v>
      </c>
      <c r="EF152" s="7">
        <v>126.5882989405945</v>
      </c>
      <c r="EG152" s="7">
        <v>51.564966008959217</v>
      </c>
    </row>
    <row r="153" spans="1:138" x14ac:dyDescent="0.25">
      <c r="A153" s="45">
        <v>16</v>
      </c>
      <c r="B153" s="44">
        <f t="shared" si="18"/>
        <v>6.666666666666667</v>
      </c>
      <c r="C153" s="18">
        <v>68.944662781802805</v>
      </c>
      <c r="D153" s="18">
        <v>84.110707414903885</v>
      </c>
      <c r="E153" s="18">
        <v>88.886267615926798</v>
      </c>
      <c r="F153" s="41">
        <v>241.86195799373499</v>
      </c>
      <c r="G153" s="18">
        <v>38.796648371814214</v>
      </c>
      <c r="H153" s="20">
        <v>15.880091087596544</v>
      </c>
      <c r="I153" s="25"/>
      <c r="J153" s="20">
        <v>85.536309659189811</v>
      </c>
      <c r="K153" s="20">
        <v>85.066637027387316</v>
      </c>
      <c r="L153" s="20">
        <v>93.922066592427001</v>
      </c>
      <c r="M153" s="42">
        <v>264.46898017165108</v>
      </c>
      <c r="N153" s="7">
        <v>43.084458818449818</v>
      </c>
      <c r="O153" s="7">
        <v>17.45257251784032</v>
      </c>
      <c r="Q153" s="7">
        <v>105.20251268386534</v>
      </c>
      <c r="R153" s="7">
        <v>86.539329529639531</v>
      </c>
      <c r="S153" s="7">
        <v>93.157335377921697</v>
      </c>
      <c r="T153" s="43">
        <v>284.78647803221338</v>
      </c>
      <c r="U153" s="7">
        <v>46.625902596454111</v>
      </c>
      <c r="V153" s="7">
        <v>19.05350710852964</v>
      </c>
      <c r="X153" s="45">
        <v>16</v>
      </c>
      <c r="Y153" s="44">
        <f t="shared" si="19"/>
        <v>6.666666666666667</v>
      </c>
      <c r="Z153" s="18">
        <v>104.07832689703378</v>
      </c>
      <c r="AA153" s="18">
        <v>130.84256530555882</v>
      </c>
      <c r="AB153" s="18">
        <v>88.886267615926798</v>
      </c>
      <c r="AC153" s="41">
        <v>319.08286124487978</v>
      </c>
      <c r="AD153" s="18">
        <v>50.939653076537972</v>
      </c>
      <c r="AE153" s="20">
        <v>20.738520969234759</v>
      </c>
      <c r="AF153" s="25"/>
      <c r="AG153" s="20">
        <v>135.05474945825961</v>
      </c>
      <c r="AH153" s="20">
        <v>127.64855549878237</v>
      </c>
      <c r="AI153" s="20">
        <v>92.989280036392032</v>
      </c>
      <c r="AJ153" s="42">
        <v>355.83352374613327</v>
      </c>
      <c r="AK153" s="7">
        <v>58.361415545940723</v>
      </c>
      <c r="AL153" s="7">
        <v>23.68156878960783</v>
      </c>
      <c r="AN153" s="7">
        <v>163.28221477078466</v>
      </c>
      <c r="AO153" s="7">
        <v>132.33958089998913</v>
      </c>
      <c r="AP153" s="7">
        <v>93.157335377921697</v>
      </c>
      <c r="AQ153" s="43">
        <v>386.26677506579</v>
      </c>
      <c r="AR153" s="7">
        <v>62.929578847526088</v>
      </c>
      <c r="AS153" s="7">
        <v>25.895629853186797</v>
      </c>
      <c r="AU153" s="45">
        <v>16</v>
      </c>
      <c r="AV153" s="44">
        <f t="shared" si="20"/>
        <v>6.666666666666667</v>
      </c>
      <c r="AW153" s="18">
        <v>139.14355738543492</v>
      </c>
      <c r="AX153" s="18">
        <v>168.04610837200735</v>
      </c>
      <c r="AY153" s="18">
        <v>88.886267615926798</v>
      </c>
      <c r="AZ153" s="41">
        <v>396.27442144675558</v>
      </c>
      <c r="BA153" s="18">
        <v>62.876861433002183</v>
      </c>
      <c r="BB153" s="20">
        <v>25.525411872567396</v>
      </c>
      <c r="BC153" s="25"/>
      <c r="BD153" s="20">
        <v>179.29253456393826</v>
      </c>
      <c r="BE153" s="20">
        <v>170.19523065802753</v>
      </c>
      <c r="BF153" s="20">
        <v>93.922066592427001</v>
      </c>
      <c r="BG153" s="42">
        <v>443.09227341142673</v>
      </c>
      <c r="BH153" s="7">
        <v>71.075579244181768</v>
      </c>
      <c r="BI153" s="7">
        <v>29.176140637839762</v>
      </c>
      <c r="BK153" s="7">
        <v>220.71351562829119</v>
      </c>
      <c r="BL153" s="7">
        <v>173.39139973456597</v>
      </c>
      <c r="BM153" s="7">
        <v>90.587750692599997</v>
      </c>
      <c r="BN153" s="43">
        <v>487.28554637884884</v>
      </c>
      <c r="BO153" s="7">
        <v>79.311971971665557</v>
      </c>
      <c r="BP153" s="7">
        <v>32.477101804411951</v>
      </c>
      <c r="BR153" s="45">
        <v>16</v>
      </c>
      <c r="BS153" s="44">
        <f t="shared" si="21"/>
        <v>6.666666666666667</v>
      </c>
      <c r="BT153" s="18">
        <v>186.77604797821843</v>
      </c>
      <c r="BU153" s="18">
        <v>210.08489438174632</v>
      </c>
      <c r="BV153" s="18">
        <v>88.886267615926798</v>
      </c>
      <c r="BW153" s="41">
        <v>485.88234416898484</v>
      </c>
      <c r="BX153" s="18">
        <v>76.50916148300081</v>
      </c>
      <c r="BY153" s="20">
        <v>31.468650588909473</v>
      </c>
      <c r="BZ153" s="25"/>
      <c r="CA153" s="20">
        <v>240.30366962398517</v>
      </c>
      <c r="CB153" s="20">
        <v>212.7515226318138</v>
      </c>
      <c r="CC153" s="20">
        <v>93.922066592427001</v>
      </c>
      <c r="CD153" s="42">
        <v>546.96170032055102</v>
      </c>
      <c r="CE153" s="7">
        <v>87.29905086062908</v>
      </c>
      <c r="CF153" s="7">
        <v>35.68589389573485</v>
      </c>
      <c r="CH153" s="7">
        <v>293.37670128271918</v>
      </c>
      <c r="CI153" s="7">
        <v>216.65897379966009</v>
      </c>
      <c r="CJ153" s="7">
        <v>93.157335377921697</v>
      </c>
      <c r="CK153" s="43">
        <v>603.29328682262417</v>
      </c>
      <c r="CL153" s="7">
        <v>97.745778224308509</v>
      </c>
      <c r="CM153" s="7">
        <v>39.845251370307224</v>
      </c>
      <c r="CO153" s="45">
        <v>16</v>
      </c>
      <c r="CP153" s="44">
        <f t="shared" si="22"/>
        <v>6.666666666666667</v>
      </c>
      <c r="CQ153" s="18">
        <v>209.42463174189359</v>
      </c>
      <c r="CR153" s="18">
        <v>252.10075877025048</v>
      </c>
      <c r="CS153" s="18">
        <v>88.886267615926798</v>
      </c>
      <c r="CT153" s="41">
        <v>550.42513007339392</v>
      </c>
      <c r="CU153" s="18">
        <v>87.007181340565324</v>
      </c>
      <c r="CV153" s="20">
        <v>35.538853435881286</v>
      </c>
      <c r="CW153" s="25"/>
      <c r="CX153" s="20">
        <v>272.80142529279465</v>
      </c>
      <c r="CY153" s="20">
        <v>255.22002957491841</v>
      </c>
      <c r="CZ153" s="20">
        <v>93.922066592427001</v>
      </c>
      <c r="DA153" s="42">
        <v>621.9595540077006</v>
      </c>
      <c r="DB153" s="7">
        <v>99.327516458488859</v>
      </c>
      <c r="DC153" s="7">
        <v>40.587978117344193</v>
      </c>
      <c r="DE153" s="7">
        <v>336.4064444059635</v>
      </c>
      <c r="DF153" s="7">
        <v>260.03584760509591</v>
      </c>
      <c r="DG153" s="7">
        <v>93.157335377921697</v>
      </c>
      <c r="DH153" s="43">
        <v>689.41770155573454</v>
      </c>
      <c r="DI153" s="7">
        <v>111.79202230392659</v>
      </c>
      <c r="DJ153" s="7">
        <v>45.598799991804945</v>
      </c>
      <c r="DL153" s="45">
        <v>16</v>
      </c>
      <c r="DM153" s="44">
        <f t="shared" si="23"/>
        <v>6.666666666666667</v>
      </c>
      <c r="DN153" s="18">
        <v>232.02426968670579</v>
      </c>
      <c r="DO153" s="18">
        <v>294.05139064685631</v>
      </c>
      <c r="DP153" s="18">
        <v>88.886267615926798</v>
      </c>
      <c r="DQ153" s="41">
        <v>614.97445236746512</v>
      </c>
      <c r="DR153" s="18">
        <v>97.124410430772258</v>
      </c>
      <c r="DS153" s="20">
        <v>39.74207690923739</v>
      </c>
      <c r="DT153" s="25"/>
      <c r="DU153" s="20">
        <v>305.40638837953486</v>
      </c>
      <c r="DV153" s="20">
        <v>297.74588625876413</v>
      </c>
      <c r="DW153" s="20">
        <v>93.922066592427001</v>
      </c>
      <c r="DX153" s="42">
        <v>697.17246903009732</v>
      </c>
      <c r="DY153" s="7">
        <v>111.57427315331465</v>
      </c>
      <c r="DZ153" s="7">
        <v>45.743077769321459</v>
      </c>
      <c r="EB153" s="7">
        <v>379.24141949545958</v>
      </c>
      <c r="EC153" s="7">
        <v>303.61146532442405</v>
      </c>
      <c r="ED153" s="7">
        <v>92.826620791718568</v>
      </c>
      <c r="EE153" s="43">
        <v>775.91945468284166</v>
      </c>
      <c r="EF153" s="7">
        <v>125.95896616469244</v>
      </c>
      <c r="EG153" s="7">
        <v>51.31013209471476</v>
      </c>
    </row>
    <row r="154" spans="1:138" x14ac:dyDescent="0.25">
      <c r="A154" s="45">
        <v>17</v>
      </c>
      <c r="B154" s="44">
        <f t="shared" si="18"/>
        <v>7.0833333333333339</v>
      </c>
      <c r="C154" s="18">
        <v>71.67623658371339</v>
      </c>
      <c r="D154" s="18">
        <v>88.332296527571543</v>
      </c>
      <c r="E154" s="18">
        <v>94.138273746170356</v>
      </c>
      <c r="F154" s="41">
        <v>254.07068626112172</v>
      </c>
      <c r="G154" s="18">
        <v>38.693783044506034</v>
      </c>
      <c r="H154" s="20">
        <v>15.840849192264393</v>
      </c>
      <c r="I154" s="25"/>
      <c r="J154" s="20">
        <v>88.291781843232826</v>
      </c>
      <c r="K154" s="20">
        <v>89.271207937660023</v>
      </c>
      <c r="L154" s="20">
        <v>99.101342844416394</v>
      </c>
      <c r="M154" s="42">
        <v>276.61138913368279</v>
      </c>
      <c r="N154" s="7">
        <v>42.927493907242997</v>
      </c>
      <c r="O154" s="7">
        <v>17.39190335277215</v>
      </c>
      <c r="Q154" s="7">
        <v>108.14363083272281</v>
      </c>
      <c r="R154" s="7">
        <v>90.718592240611656</v>
      </c>
      <c r="S154" s="7">
        <v>98.342786860500681</v>
      </c>
      <c r="T154" s="43">
        <v>297.09707390198514</v>
      </c>
      <c r="U154" s="7">
        <v>46.430456029010969</v>
      </c>
      <c r="V154" s="7">
        <v>18.972184163032889</v>
      </c>
      <c r="X154" s="45">
        <v>17</v>
      </c>
      <c r="Y154" s="44">
        <f t="shared" si="19"/>
        <v>7.0833333333333339</v>
      </c>
      <c r="Z154" s="18">
        <v>107.65142674784728</v>
      </c>
      <c r="AA154" s="18">
        <v>137.1157702732676</v>
      </c>
      <c r="AB154" s="18">
        <v>94.138273746170356</v>
      </c>
      <c r="AC154" s="41">
        <v>334.2431119216879</v>
      </c>
      <c r="AD154" s="18">
        <v>50.784705960486015</v>
      </c>
      <c r="AE154" s="20">
        <v>20.676225208446596</v>
      </c>
      <c r="AF154" s="25"/>
      <c r="AG154" s="20">
        <v>138.94847422150059</v>
      </c>
      <c r="AH154" s="20">
        <v>133.95414508567714</v>
      </c>
      <c r="AI154" s="20">
        <v>98.181466142572347</v>
      </c>
      <c r="AJ154" s="42">
        <v>371.22297966308537</v>
      </c>
      <c r="AK154" s="7">
        <v>58.122293545525224</v>
      </c>
      <c r="AL154" s="7">
        <v>23.583978048317388</v>
      </c>
      <c r="AN154" s="7">
        <v>167.82192718376655</v>
      </c>
      <c r="AO154" s="7">
        <v>138.58215351303681</v>
      </c>
      <c r="AP154" s="7">
        <v>98.342786860500681</v>
      </c>
      <c r="AQ154" s="43">
        <v>402.10060108741789</v>
      </c>
      <c r="AR154" s="7">
        <v>62.647706769832382</v>
      </c>
      <c r="AS154" s="7">
        <v>25.777815729015661</v>
      </c>
      <c r="AU154" s="45">
        <v>17</v>
      </c>
      <c r="AV154" s="44">
        <f t="shared" si="20"/>
        <v>7.0833333333333339</v>
      </c>
      <c r="AW154" s="18">
        <v>143.55520266718887</v>
      </c>
      <c r="AX154" s="18">
        <v>176.49680424316105</v>
      </c>
      <c r="AY154" s="18">
        <v>94.138273746170356</v>
      </c>
      <c r="AZ154" s="41">
        <v>414.38849366274854</v>
      </c>
      <c r="BA154" s="18">
        <v>62.670290545216787</v>
      </c>
      <c r="BB154" s="20">
        <v>25.441853099257408</v>
      </c>
      <c r="BC154" s="25"/>
      <c r="BD154" s="20">
        <v>184.39536176154184</v>
      </c>
      <c r="BE154" s="20">
        <v>178.60275755342627</v>
      </c>
      <c r="BF154" s="20">
        <v>99.101342844416394</v>
      </c>
      <c r="BG154" s="42">
        <v>461.78529378386446</v>
      </c>
      <c r="BH154" s="7">
        <v>70.788518661771192</v>
      </c>
      <c r="BI154" s="7">
        <v>29.057513226453349</v>
      </c>
      <c r="BK154" s="7">
        <v>226.53128671253904</v>
      </c>
      <c r="BL154" s="7">
        <v>181.74821929078283</v>
      </c>
      <c r="BM154" s="7">
        <v>95.781891411614396</v>
      </c>
      <c r="BN154" s="43">
        <v>506.64665443522966</v>
      </c>
      <c r="BO154" s="7">
        <v>78.939834816761064</v>
      </c>
      <c r="BP154" s="7">
        <v>32.324785409573487</v>
      </c>
      <c r="BR154" s="45">
        <v>17</v>
      </c>
      <c r="BS154" s="44">
        <f t="shared" si="21"/>
        <v>7.0833333333333339</v>
      </c>
      <c r="BT154" s="18">
        <v>192.52678447567365</v>
      </c>
      <c r="BU154" s="18">
        <v>220.64523497455249</v>
      </c>
      <c r="BV154" s="18">
        <v>94.138273746170356</v>
      </c>
      <c r="BW154" s="41">
        <v>507.44360911977299</v>
      </c>
      <c r="BX154" s="18">
        <v>76.249212200785351</v>
      </c>
      <c r="BY154" s="20">
        <v>31.359914909612669</v>
      </c>
      <c r="BZ154" s="25"/>
      <c r="CA154" s="20">
        <v>247.23893172162661</v>
      </c>
      <c r="CB154" s="20">
        <v>223.26399434739275</v>
      </c>
      <c r="CC154" s="20">
        <v>99.101342844416394</v>
      </c>
      <c r="CD154" s="42">
        <v>569.58585774735798</v>
      </c>
      <c r="CE154" s="7">
        <v>86.93937274618547</v>
      </c>
      <c r="CF154" s="7">
        <v>35.537688659302297</v>
      </c>
      <c r="CH154" s="7">
        <v>301.37366421961735</v>
      </c>
      <c r="CI154" s="7">
        <v>227.10378223374414</v>
      </c>
      <c r="CJ154" s="7">
        <v>98.342786860500681</v>
      </c>
      <c r="CK154" s="43">
        <v>626.92288121288709</v>
      </c>
      <c r="CL154" s="7">
        <v>97.283677434822323</v>
      </c>
      <c r="CM154" s="7">
        <v>39.657435471578459</v>
      </c>
      <c r="CO154" s="45">
        <v>17</v>
      </c>
      <c r="CP154" s="44">
        <f t="shared" si="22"/>
        <v>7.0833333333333339</v>
      </c>
      <c r="CQ154" s="18">
        <v>215.51898501128215</v>
      </c>
      <c r="CR154" s="18">
        <v>264.77288246527667</v>
      </c>
      <c r="CS154" s="18">
        <v>94.138273746170356</v>
      </c>
      <c r="CT154" s="41">
        <v>574.44484049946868</v>
      </c>
      <c r="CU154" s="18">
        <v>86.695650555226919</v>
      </c>
      <c r="CV154" s="20">
        <v>35.411149993850302</v>
      </c>
      <c r="CW154" s="25"/>
      <c r="CX154" s="20">
        <v>280.25479619614941</v>
      </c>
      <c r="CY154" s="20">
        <v>267.83484699770173</v>
      </c>
      <c r="CZ154" s="20">
        <v>99.101342844416394</v>
      </c>
      <c r="DA154" s="42">
        <v>647.20822977968805</v>
      </c>
      <c r="DB154" s="7">
        <v>98.903561904637982</v>
      </c>
      <c r="DC154" s="7">
        <v>40.414630583984511</v>
      </c>
      <c r="DE154" s="7">
        <v>345.09932066049572</v>
      </c>
      <c r="DF154" s="7">
        <v>272.57077111575654</v>
      </c>
      <c r="DG154" s="7">
        <v>98.342786860500681</v>
      </c>
      <c r="DH154" s="43">
        <v>715.83250056861243</v>
      </c>
      <c r="DI154" s="7">
        <v>111.24709672256675</v>
      </c>
      <c r="DJ154" s="7">
        <v>45.376901169657891</v>
      </c>
      <c r="DL154" s="45">
        <v>17</v>
      </c>
      <c r="DM154" s="44">
        <f t="shared" si="23"/>
        <v>7.0833333333333339</v>
      </c>
      <c r="DN154" s="18">
        <v>238.46190042285963</v>
      </c>
      <c r="DO154" s="18">
        <v>308.83693042570371</v>
      </c>
      <c r="DP154" s="18">
        <v>94.138273746170356</v>
      </c>
      <c r="DQ154" s="41">
        <v>641.45244464176767</v>
      </c>
      <c r="DR154" s="18">
        <v>96.769265993797589</v>
      </c>
      <c r="DS154" s="20">
        <v>39.595204922148604</v>
      </c>
      <c r="DT154" s="25"/>
      <c r="DU154" s="20">
        <v>313.37833185980242</v>
      </c>
      <c r="DV154" s="20">
        <v>312.46155454343074</v>
      </c>
      <c r="DW154" s="20">
        <v>99.101342844416394</v>
      </c>
      <c r="DX154" s="42">
        <v>725.03679930430303</v>
      </c>
      <c r="DY154" s="7">
        <v>111.08523957705205</v>
      </c>
      <c r="DZ154" s="7">
        <v>45.541251162536071</v>
      </c>
      <c r="EB154" s="7">
        <v>388.63210600126729</v>
      </c>
      <c r="EC154" s="7">
        <v>318.22940091130056</v>
      </c>
      <c r="ED154" s="7">
        <v>98.051651918764136</v>
      </c>
      <c r="EE154" s="43">
        <v>805.11599609544464</v>
      </c>
      <c r="EF154" s="7">
        <v>125.3296333887904</v>
      </c>
      <c r="EG154" s="7">
        <v>51.055298180470302</v>
      </c>
    </row>
    <row r="155" spans="1:138" x14ac:dyDescent="0.25">
      <c r="A155" s="45">
        <v>18</v>
      </c>
      <c r="B155" s="44">
        <f t="shared" si="18"/>
        <v>7.5</v>
      </c>
      <c r="C155" s="18">
        <v>74.407810385623975</v>
      </c>
      <c r="D155" s="18">
        <v>92.553885640239216</v>
      </c>
      <c r="E155" s="18">
        <v>99.390279876413913</v>
      </c>
      <c r="F155" s="41">
        <v>266.27941452850848</v>
      </c>
      <c r="G155" s="18">
        <v>38.590917717197847</v>
      </c>
      <c r="H155" s="20">
        <v>15.801607296932241</v>
      </c>
      <c r="I155" s="25"/>
      <c r="J155" s="20">
        <v>91.047254027275841</v>
      </c>
      <c r="K155" s="20">
        <v>93.475778847932744</v>
      </c>
      <c r="L155" s="20">
        <v>104.28061909640579</v>
      </c>
      <c r="M155" s="42">
        <v>288.75379809571461</v>
      </c>
      <c r="N155" s="7">
        <v>42.77052899603617</v>
      </c>
      <c r="O155" s="7">
        <v>17.331234187703981</v>
      </c>
      <c r="Q155" s="7">
        <v>111.08474898158028</v>
      </c>
      <c r="R155" s="7">
        <v>94.897854951583781</v>
      </c>
      <c r="S155" s="7">
        <v>103.52823834307966</v>
      </c>
      <c r="T155" s="43">
        <v>309.4076697717569</v>
      </c>
      <c r="U155" s="7">
        <v>46.235009461567827</v>
      </c>
      <c r="V155" s="7">
        <v>18.890861217536134</v>
      </c>
      <c r="X155" s="45">
        <v>18</v>
      </c>
      <c r="Y155" s="44">
        <f t="shared" si="19"/>
        <v>7.5</v>
      </c>
      <c r="Z155" s="18">
        <v>111.2245265986608</v>
      </c>
      <c r="AA155" s="18">
        <v>143.38897524097638</v>
      </c>
      <c r="AB155" s="18">
        <v>99.390279876413913</v>
      </c>
      <c r="AC155" s="41">
        <v>349.40336259849607</v>
      </c>
      <c r="AD155" s="18">
        <v>50.629758844434058</v>
      </c>
      <c r="AE155" s="20">
        <v>20.613929447658428</v>
      </c>
      <c r="AF155" s="25"/>
      <c r="AG155" s="20">
        <v>142.84219898474157</v>
      </c>
      <c r="AH155" s="20">
        <v>140.25973467257188</v>
      </c>
      <c r="AI155" s="20">
        <v>103.37365224875268</v>
      </c>
      <c r="AJ155" s="42">
        <v>386.61243558003741</v>
      </c>
      <c r="AK155" s="7">
        <v>57.883171545109725</v>
      </c>
      <c r="AL155" s="7">
        <v>23.486387307026945</v>
      </c>
      <c r="AN155" s="7">
        <v>172.36163959674843</v>
      </c>
      <c r="AO155" s="7">
        <v>144.82472612608453</v>
      </c>
      <c r="AP155" s="7">
        <v>103.52823834307966</v>
      </c>
      <c r="AQ155" s="43">
        <v>417.93442710904577</v>
      </c>
      <c r="AR155" s="7">
        <v>62.365834692138669</v>
      </c>
      <c r="AS155" s="7">
        <v>25.660001604844524</v>
      </c>
      <c r="AU155" s="45">
        <v>18</v>
      </c>
      <c r="AV155" s="44">
        <f t="shared" si="20"/>
        <v>7.5</v>
      </c>
      <c r="AW155" s="18">
        <v>147.96684794894281</v>
      </c>
      <c r="AX155" s="18">
        <v>184.94750011431472</v>
      </c>
      <c r="AY155" s="18">
        <v>99.390279876413913</v>
      </c>
      <c r="AZ155" s="41">
        <v>432.50256587874151</v>
      </c>
      <c r="BA155" s="18">
        <v>62.46371965743139</v>
      </c>
      <c r="BB155" s="20">
        <v>25.358294325947423</v>
      </c>
      <c r="BC155" s="25"/>
      <c r="BD155" s="20">
        <v>189.49818895914541</v>
      </c>
      <c r="BE155" s="20">
        <v>187.01028444882499</v>
      </c>
      <c r="BF155" s="20">
        <v>104.28061909640579</v>
      </c>
      <c r="BG155" s="42">
        <v>480.47831415630219</v>
      </c>
      <c r="BH155" s="7">
        <v>70.501458079360617</v>
      </c>
      <c r="BI155" s="7">
        <v>28.938885815066936</v>
      </c>
      <c r="BK155" s="7">
        <v>232.34905779678689</v>
      </c>
      <c r="BL155" s="7">
        <v>190.10503884699972</v>
      </c>
      <c r="BM155" s="7">
        <v>100.97603213062878</v>
      </c>
      <c r="BN155" s="43">
        <v>526.00776249161049</v>
      </c>
      <c r="BO155" s="7">
        <v>78.56769766185657</v>
      </c>
      <c r="BP155" s="7">
        <v>32.172469014735022</v>
      </c>
      <c r="BR155" s="45">
        <v>18</v>
      </c>
      <c r="BS155" s="44">
        <f t="shared" si="21"/>
        <v>7.5</v>
      </c>
      <c r="BT155" s="18">
        <v>198.27752097312887</v>
      </c>
      <c r="BU155" s="18">
        <v>231.20557556735864</v>
      </c>
      <c r="BV155" s="18">
        <v>99.390279876413913</v>
      </c>
      <c r="BW155" s="41">
        <v>529.00487407056107</v>
      </c>
      <c r="BX155" s="18">
        <v>75.989262918569878</v>
      </c>
      <c r="BY155" s="20">
        <v>31.251179230315866</v>
      </c>
      <c r="BZ155" s="25"/>
      <c r="CA155" s="20">
        <v>254.17419381926808</v>
      </c>
      <c r="CB155" s="20">
        <v>233.77646606297168</v>
      </c>
      <c r="CC155" s="20">
        <v>104.28061909640579</v>
      </c>
      <c r="CD155" s="42">
        <v>592.21001517416494</v>
      </c>
      <c r="CE155" s="7">
        <v>86.579694631741859</v>
      </c>
      <c r="CF155" s="7">
        <v>35.389483422869745</v>
      </c>
      <c r="CH155" s="7">
        <v>309.37062715651558</v>
      </c>
      <c r="CI155" s="7">
        <v>237.54859066782819</v>
      </c>
      <c r="CJ155" s="7">
        <v>103.52823834307966</v>
      </c>
      <c r="CK155" s="43">
        <v>650.55247560315001</v>
      </c>
      <c r="CL155" s="7">
        <v>96.821576645336137</v>
      </c>
      <c r="CM155" s="7">
        <v>39.469619572849695</v>
      </c>
      <c r="CO155" s="45">
        <v>18</v>
      </c>
      <c r="CP155" s="44">
        <f t="shared" si="22"/>
        <v>7.5</v>
      </c>
      <c r="CQ155" s="18">
        <v>221.61333828067072</v>
      </c>
      <c r="CR155" s="18">
        <v>277.44500616030285</v>
      </c>
      <c r="CS155" s="18">
        <v>99.390279876413913</v>
      </c>
      <c r="CT155" s="41">
        <v>598.46455092554345</v>
      </c>
      <c r="CU155" s="18">
        <v>86.3841197698885</v>
      </c>
      <c r="CV155" s="20">
        <v>35.283446551819324</v>
      </c>
      <c r="CW155" s="25"/>
      <c r="CX155" s="20">
        <v>287.70816709950418</v>
      </c>
      <c r="CY155" s="20">
        <v>280.44966442048502</v>
      </c>
      <c r="CZ155" s="20">
        <v>104.28061909640579</v>
      </c>
      <c r="DA155" s="42">
        <v>672.45690555167562</v>
      </c>
      <c r="DB155" s="7">
        <v>98.479607350787106</v>
      </c>
      <c r="DC155" s="7">
        <v>40.24128305062483</v>
      </c>
      <c r="DE155" s="7">
        <v>353.79219691502794</v>
      </c>
      <c r="DF155" s="7">
        <v>285.10569462641718</v>
      </c>
      <c r="DG155" s="7">
        <v>103.52823834307966</v>
      </c>
      <c r="DH155" s="43">
        <v>742.24729958149032</v>
      </c>
      <c r="DI155" s="7">
        <v>110.7021711412069</v>
      </c>
      <c r="DJ155" s="7">
        <v>45.15500234751083</v>
      </c>
      <c r="DL155" s="45">
        <v>18</v>
      </c>
      <c r="DM155" s="44">
        <f t="shared" si="23"/>
        <v>7.5</v>
      </c>
      <c r="DN155" s="18">
        <v>244.89953115901341</v>
      </c>
      <c r="DO155" s="18">
        <v>323.62247020455106</v>
      </c>
      <c r="DP155" s="18">
        <v>99.390279876413913</v>
      </c>
      <c r="DQ155" s="41">
        <v>667.93043691607045</v>
      </c>
      <c r="DR155" s="18">
        <v>96.41412155682292</v>
      </c>
      <c r="DS155" s="20">
        <v>39.448332935059817</v>
      </c>
      <c r="DT155" s="25"/>
      <c r="DU155" s="20">
        <v>321.35027534007003</v>
      </c>
      <c r="DV155" s="20">
        <v>327.1772228280974</v>
      </c>
      <c r="DW155" s="20">
        <v>104.28061909640579</v>
      </c>
      <c r="DX155" s="42">
        <v>752.90112957850874</v>
      </c>
      <c r="DY155" s="7">
        <v>110.59620600078945</v>
      </c>
      <c r="DZ155" s="7">
        <v>45.339424555750682</v>
      </c>
      <c r="EB155" s="7">
        <v>398.022792507075</v>
      </c>
      <c r="EC155" s="7">
        <v>332.84733649817707</v>
      </c>
      <c r="ED155" s="7">
        <v>103.27668304580969</v>
      </c>
      <c r="EE155" s="43">
        <v>834.31253750804774</v>
      </c>
      <c r="EF155" s="7">
        <v>124.70030061288834</v>
      </c>
      <c r="EG155" s="7">
        <v>50.800464266225845</v>
      </c>
    </row>
    <row r="156" spans="1:138" x14ac:dyDescent="0.25">
      <c r="A156" s="45">
        <v>19</v>
      </c>
      <c r="B156" s="44">
        <f t="shared" si="18"/>
        <v>7.916666666666667</v>
      </c>
      <c r="C156" s="18">
        <v>77.139384187534574</v>
      </c>
      <c r="D156" s="18">
        <v>96.775474752906874</v>
      </c>
      <c r="E156" s="18">
        <v>104.64228600665747</v>
      </c>
      <c r="F156" s="41">
        <v>278.48814279589521</v>
      </c>
      <c r="G156" s="18">
        <v>38.48805238988966</v>
      </c>
      <c r="H156" s="20">
        <v>15.762365401600089</v>
      </c>
      <c r="I156" s="25"/>
      <c r="J156" s="20">
        <v>93.802726211318856</v>
      </c>
      <c r="K156" s="20">
        <v>97.680349758205466</v>
      </c>
      <c r="L156" s="20">
        <v>109.45989534839518</v>
      </c>
      <c r="M156" s="42">
        <v>300.89620705774638</v>
      </c>
      <c r="N156" s="7">
        <v>42.613564084829349</v>
      </c>
      <c r="O156" s="7">
        <v>17.270565022635811</v>
      </c>
      <c r="Q156" s="7">
        <v>114.02586713043775</v>
      </c>
      <c r="R156" s="7">
        <v>99.077117662555906</v>
      </c>
      <c r="S156" s="7">
        <v>108.71368982565863</v>
      </c>
      <c r="T156" s="43">
        <v>321.71826564152866</v>
      </c>
      <c r="U156" s="7">
        <v>46.039562894124685</v>
      </c>
      <c r="V156" s="7">
        <v>18.809538272039383</v>
      </c>
      <c r="X156" s="45">
        <v>19</v>
      </c>
      <c r="Y156" s="44">
        <f t="shared" si="19"/>
        <v>7.916666666666667</v>
      </c>
      <c r="Z156" s="18">
        <v>114.79762644947432</v>
      </c>
      <c r="AA156" s="18">
        <v>149.66218020868513</v>
      </c>
      <c r="AB156" s="18">
        <v>104.64228600665747</v>
      </c>
      <c r="AC156" s="41">
        <v>364.56361327530419</v>
      </c>
      <c r="AD156" s="18">
        <v>50.4748117283821</v>
      </c>
      <c r="AE156" s="20">
        <v>20.551633686870264</v>
      </c>
      <c r="AF156" s="25"/>
      <c r="AG156" s="20">
        <v>146.73592374798255</v>
      </c>
      <c r="AH156" s="20">
        <v>146.56532425946665</v>
      </c>
      <c r="AI156" s="20">
        <v>108.56583835493299</v>
      </c>
      <c r="AJ156" s="42">
        <v>402.00189149698951</v>
      </c>
      <c r="AK156" s="7">
        <v>57.644049544694219</v>
      </c>
      <c r="AL156" s="7">
        <v>23.388796565736502</v>
      </c>
      <c r="AN156" s="7">
        <v>176.90135200973032</v>
      </c>
      <c r="AO156" s="7">
        <v>151.06729873913221</v>
      </c>
      <c r="AP156" s="7">
        <v>108.71368982565863</v>
      </c>
      <c r="AQ156" s="43">
        <v>433.76825313067366</v>
      </c>
      <c r="AR156" s="7">
        <v>62.083962614444964</v>
      </c>
      <c r="AS156" s="7">
        <v>25.542187480673388</v>
      </c>
      <c r="AU156" s="45">
        <v>19</v>
      </c>
      <c r="AV156" s="44">
        <f t="shared" si="20"/>
        <v>7.916666666666667</v>
      </c>
      <c r="AW156" s="18">
        <v>152.37849323069679</v>
      </c>
      <c r="AX156" s="18">
        <v>193.39819598546842</v>
      </c>
      <c r="AY156" s="18">
        <v>104.64228600665747</v>
      </c>
      <c r="AZ156" s="41">
        <v>450.61663809473447</v>
      </c>
      <c r="BA156" s="18">
        <v>62.257148769646001</v>
      </c>
      <c r="BB156" s="20">
        <v>25.274735552637434</v>
      </c>
      <c r="BC156" s="25"/>
      <c r="BD156" s="20">
        <v>194.60101615674904</v>
      </c>
      <c r="BE156" s="20">
        <v>195.41781134422374</v>
      </c>
      <c r="BF156" s="20">
        <v>109.45989534839518</v>
      </c>
      <c r="BG156" s="42">
        <v>499.17133452873992</v>
      </c>
      <c r="BH156" s="7">
        <v>70.214397496950042</v>
      </c>
      <c r="BI156" s="7">
        <v>28.820258403680523</v>
      </c>
      <c r="BK156" s="7">
        <v>238.16682888103477</v>
      </c>
      <c r="BL156" s="7">
        <v>198.46185840321658</v>
      </c>
      <c r="BM156" s="7">
        <v>106.17017284964318</v>
      </c>
      <c r="BN156" s="43">
        <v>545.36887054799126</v>
      </c>
      <c r="BO156" s="7">
        <v>78.195560506952077</v>
      </c>
      <c r="BP156" s="7">
        <v>32.020152619896557</v>
      </c>
      <c r="BR156" s="45">
        <v>19</v>
      </c>
      <c r="BS156" s="44">
        <f t="shared" si="21"/>
        <v>7.916666666666667</v>
      </c>
      <c r="BT156" s="18">
        <v>204.02825747058409</v>
      </c>
      <c r="BU156" s="18">
        <v>241.76591616016481</v>
      </c>
      <c r="BV156" s="18">
        <v>104.64228600665747</v>
      </c>
      <c r="BW156" s="41">
        <v>550.56613902134927</v>
      </c>
      <c r="BX156" s="18">
        <v>75.729313636354419</v>
      </c>
      <c r="BY156" s="20">
        <v>31.142443551019063</v>
      </c>
      <c r="BZ156" s="25"/>
      <c r="CA156" s="20">
        <v>261.10945591690955</v>
      </c>
      <c r="CB156" s="20">
        <v>244.28893777855063</v>
      </c>
      <c r="CC156" s="20">
        <v>109.45989534839518</v>
      </c>
      <c r="CD156" s="42">
        <v>614.8341726009719</v>
      </c>
      <c r="CE156" s="7">
        <v>86.220016517298248</v>
      </c>
      <c r="CF156" s="7">
        <v>35.241278186437192</v>
      </c>
      <c r="CH156" s="7">
        <v>317.36759009341381</v>
      </c>
      <c r="CI156" s="7">
        <v>247.99339910191222</v>
      </c>
      <c r="CJ156" s="7">
        <v>108.71368982565863</v>
      </c>
      <c r="CK156" s="43">
        <v>674.18206999341282</v>
      </c>
      <c r="CL156" s="7">
        <v>96.359475855849951</v>
      </c>
      <c r="CM156" s="7">
        <v>39.28180367412093</v>
      </c>
      <c r="CO156" s="45">
        <v>19</v>
      </c>
      <c r="CP156" s="44">
        <f t="shared" si="22"/>
        <v>7.916666666666667</v>
      </c>
      <c r="CQ156" s="18">
        <v>227.70769155005928</v>
      </c>
      <c r="CR156" s="18">
        <v>290.11712985532904</v>
      </c>
      <c r="CS156" s="18">
        <v>104.64228600665747</v>
      </c>
      <c r="CT156" s="41">
        <v>622.48426135161822</v>
      </c>
      <c r="CU156" s="18">
        <v>86.072588984550094</v>
      </c>
      <c r="CV156" s="20">
        <v>35.155743109788347</v>
      </c>
      <c r="CW156" s="25"/>
      <c r="CX156" s="20">
        <v>295.16153800285895</v>
      </c>
      <c r="CY156" s="20">
        <v>293.06448184326837</v>
      </c>
      <c r="CZ156" s="20">
        <v>109.45989534839518</v>
      </c>
      <c r="DA156" s="42">
        <v>697.70558132366295</v>
      </c>
      <c r="DB156" s="7">
        <v>98.055652796936229</v>
      </c>
      <c r="DC156" s="7">
        <v>40.067935517265148</v>
      </c>
      <c r="DE156" s="7">
        <v>362.48507316956022</v>
      </c>
      <c r="DF156" s="7">
        <v>297.64061813707781</v>
      </c>
      <c r="DG156" s="7">
        <v>108.71368982565863</v>
      </c>
      <c r="DH156" s="43">
        <v>768.66209859436822</v>
      </c>
      <c r="DI156" s="7">
        <v>110.15724555984707</v>
      </c>
      <c r="DJ156" s="7">
        <v>44.933103525363776</v>
      </c>
      <c r="DL156" s="45">
        <v>19</v>
      </c>
      <c r="DM156" s="44">
        <f t="shared" si="23"/>
        <v>7.916666666666667</v>
      </c>
      <c r="DN156" s="18">
        <v>251.33716189516724</v>
      </c>
      <c r="DO156" s="18">
        <v>338.40800998339841</v>
      </c>
      <c r="DP156" s="18">
        <v>104.64228600665747</v>
      </c>
      <c r="DQ156" s="41">
        <v>694.40842919037311</v>
      </c>
      <c r="DR156" s="18">
        <v>96.058977119848265</v>
      </c>
      <c r="DS156" s="20">
        <v>39.30146094797103</v>
      </c>
      <c r="DT156" s="25"/>
      <c r="DU156" s="20">
        <v>329.32221882033758</v>
      </c>
      <c r="DV156" s="20">
        <v>341.89289111276406</v>
      </c>
      <c r="DW156" s="20">
        <v>109.45989534839518</v>
      </c>
      <c r="DX156" s="42">
        <v>780.76545985271446</v>
      </c>
      <c r="DY156" s="7">
        <v>110.10717242452685</v>
      </c>
      <c r="DZ156" s="7">
        <v>45.137597948965293</v>
      </c>
      <c r="EB156" s="7">
        <v>407.41347901288265</v>
      </c>
      <c r="EC156" s="7">
        <v>347.46527208505353</v>
      </c>
      <c r="ED156" s="7">
        <v>108.50171417285526</v>
      </c>
      <c r="EE156" s="43">
        <v>863.50907892065084</v>
      </c>
      <c r="EF156" s="7">
        <v>124.0709678369863</v>
      </c>
      <c r="EG156" s="7">
        <v>50.545630351981387</v>
      </c>
    </row>
    <row r="157" spans="1:138" x14ac:dyDescent="0.25">
      <c r="A157" s="45">
        <v>20</v>
      </c>
      <c r="B157" s="44">
        <f t="shared" si="18"/>
        <v>8.3333333333333339</v>
      </c>
      <c r="C157" s="18">
        <v>79.870957989445174</v>
      </c>
      <c r="D157" s="18">
        <v>100.99706386557455</v>
      </c>
      <c r="E157" s="18">
        <v>109.89429213690103</v>
      </c>
      <c r="F157" s="41">
        <v>290.69687106328195</v>
      </c>
      <c r="G157" s="18">
        <v>38.385187062581473</v>
      </c>
      <c r="H157" s="20">
        <v>15.723123506267939</v>
      </c>
      <c r="I157" s="25"/>
      <c r="J157" s="20">
        <v>96.55819839536187</v>
      </c>
      <c r="K157" s="20">
        <v>101.88492066847817</v>
      </c>
      <c r="L157" s="20">
        <v>114.63917160038457</v>
      </c>
      <c r="M157" s="42">
        <v>313.03861601977815</v>
      </c>
      <c r="N157" s="7">
        <v>42.456599173622521</v>
      </c>
      <c r="O157" s="7">
        <v>17.209895857567641</v>
      </c>
      <c r="Q157" s="7">
        <v>116.96698527929522</v>
      </c>
      <c r="R157" s="7">
        <v>103.25638037352803</v>
      </c>
      <c r="S157" s="7">
        <v>113.89914130823762</v>
      </c>
      <c r="T157" s="43">
        <v>334.02886151130042</v>
      </c>
      <c r="U157" s="7">
        <v>45.844116326681544</v>
      </c>
      <c r="V157" s="7">
        <v>18.728215326542628</v>
      </c>
      <c r="X157" s="45">
        <v>20</v>
      </c>
      <c r="Y157" s="44">
        <f t="shared" si="19"/>
        <v>8.3333333333333339</v>
      </c>
      <c r="Z157" s="18">
        <v>118.37072630028783</v>
      </c>
      <c r="AA157" s="18">
        <v>155.93538517639388</v>
      </c>
      <c r="AB157" s="18">
        <v>109.89429213690103</v>
      </c>
      <c r="AC157" s="41">
        <v>379.72386395211231</v>
      </c>
      <c r="AD157" s="18">
        <v>50.31986461233015</v>
      </c>
      <c r="AE157" s="20">
        <v>20.489337926082097</v>
      </c>
      <c r="AF157" s="25"/>
      <c r="AG157" s="20">
        <v>150.62964851122354</v>
      </c>
      <c r="AH157" s="20">
        <v>152.87091384636142</v>
      </c>
      <c r="AI157" s="20">
        <v>113.75802446111331</v>
      </c>
      <c r="AJ157" s="42">
        <v>417.39134741394162</v>
      </c>
      <c r="AK157" s="7">
        <v>57.404927544278721</v>
      </c>
      <c r="AL157" s="7">
        <v>23.29120582444606</v>
      </c>
      <c r="AN157" s="7">
        <v>181.4410644227122</v>
      </c>
      <c r="AO157" s="7">
        <v>157.3098713521799</v>
      </c>
      <c r="AP157" s="7">
        <v>113.89914130823762</v>
      </c>
      <c r="AQ157" s="43">
        <v>449.60207915230154</v>
      </c>
      <c r="AR157" s="7">
        <v>61.802090536751251</v>
      </c>
      <c r="AS157" s="7">
        <v>25.424373356502251</v>
      </c>
      <c r="AU157" s="45">
        <v>20</v>
      </c>
      <c r="AV157" s="44">
        <f t="shared" si="20"/>
        <v>8.3333333333333339</v>
      </c>
      <c r="AW157" s="18">
        <v>156.79013851245074</v>
      </c>
      <c r="AX157" s="18">
        <v>201.84889185662212</v>
      </c>
      <c r="AY157" s="18">
        <v>109.89429213690103</v>
      </c>
      <c r="AZ157" s="41">
        <v>468.73071031072743</v>
      </c>
      <c r="BA157" s="18">
        <v>62.050577881860605</v>
      </c>
      <c r="BB157" s="20">
        <v>25.191176779327446</v>
      </c>
      <c r="BC157" s="25"/>
      <c r="BD157" s="20">
        <v>199.70384335435261</v>
      </c>
      <c r="BE157" s="20">
        <v>203.82533823962245</v>
      </c>
      <c r="BF157" s="20">
        <v>114.63917160038457</v>
      </c>
      <c r="BG157" s="42">
        <v>517.86435490117765</v>
      </c>
      <c r="BH157" s="7">
        <v>69.927336914539467</v>
      </c>
      <c r="BI157" s="7">
        <v>28.701630992294106</v>
      </c>
      <c r="BK157" s="7">
        <v>243.98459996528265</v>
      </c>
      <c r="BL157" s="7">
        <v>206.81867795943347</v>
      </c>
      <c r="BM157" s="7">
        <v>111.36431356865756</v>
      </c>
      <c r="BN157" s="43">
        <v>564.72997860437204</v>
      </c>
      <c r="BO157" s="7">
        <v>77.82342335204757</v>
      </c>
      <c r="BP157" s="7">
        <v>31.867836225058095</v>
      </c>
      <c r="BR157" s="45">
        <v>20</v>
      </c>
      <c r="BS157" s="44">
        <f t="shared" si="21"/>
        <v>8.3333333333333339</v>
      </c>
      <c r="BT157" s="18">
        <v>209.77899396803932</v>
      </c>
      <c r="BU157" s="18">
        <v>252.32625675297095</v>
      </c>
      <c r="BV157" s="18">
        <v>109.89429213690103</v>
      </c>
      <c r="BW157" s="41">
        <v>572.12740397213747</v>
      </c>
      <c r="BX157" s="18">
        <v>75.46936435413896</v>
      </c>
      <c r="BY157" s="20">
        <v>31.03370787172226</v>
      </c>
      <c r="BZ157" s="25"/>
      <c r="CA157" s="20">
        <v>268.04471801455099</v>
      </c>
      <c r="CB157" s="20">
        <v>254.80140949412959</v>
      </c>
      <c r="CC157" s="20">
        <v>114.63917160038457</v>
      </c>
      <c r="CD157" s="42">
        <v>637.45833002777886</v>
      </c>
      <c r="CE157" s="7">
        <v>85.860338402854637</v>
      </c>
      <c r="CF157" s="7">
        <v>35.09307295000464</v>
      </c>
      <c r="CH157" s="7">
        <v>325.36455303031198</v>
      </c>
      <c r="CI157" s="7">
        <v>258.4382075359963</v>
      </c>
      <c r="CJ157" s="7">
        <v>113.89914130823762</v>
      </c>
      <c r="CK157" s="43">
        <v>697.81166438367586</v>
      </c>
      <c r="CL157" s="7">
        <v>95.897375066363765</v>
      </c>
      <c r="CM157" s="7">
        <v>39.093987775392165</v>
      </c>
      <c r="CO157" s="45">
        <v>20</v>
      </c>
      <c r="CP157" s="44">
        <f t="shared" si="22"/>
        <v>8.3333333333333339</v>
      </c>
      <c r="CQ157" s="18">
        <v>233.80204481944784</v>
      </c>
      <c r="CR157" s="18">
        <v>302.78925355035523</v>
      </c>
      <c r="CS157" s="18">
        <v>109.89429213690103</v>
      </c>
      <c r="CT157" s="41">
        <v>646.50397177769298</v>
      </c>
      <c r="CU157" s="18">
        <v>85.761058199211689</v>
      </c>
      <c r="CV157" s="20">
        <v>35.028039667757369</v>
      </c>
      <c r="CW157" s="25"/>
      <c r="CX157" s="20">
        <v>302.61490890621371</v>
      </c>
      <c r="CY157" s="20">
        <v>305.67929926605166</v>
      </c>
      <c r="CZ157" s="20">
        <v>114.63917160038457</v>
      </c>
      <c r="DA157" s="42">
        <v>722.95425709565052</v>
      </c>
      <c r="DB157" s="7">
        <v>97.631698243085353</v>
      </c>
      <c r="DC157" s="7">
        <v>39.894587983905467</v>
      </c>
      <c r="DE157" s="7">
        <v>371.17794942409245</v>
      </c>
      <c r="DF157" s="7">
        <v>310.17554164773844</v>
      </c>
      <c r="DG157" s="7">
        <v>113.89914130823762</v>
      </c>
      <c r="DH157" s="43">
        <v>795.07689760724611</v>
      </c>
      <c r="DI157" s="7">
        <v>109.61231997848722</v>
      </c>
      <c r="DJ157" s="7">
        <v>44.711204703216715</v>
      </c>
      <c r="DL157" s="45">
        <v>20</v>
      </c>
      <c r="DM157" s="44">
        <f t="shared" si="23"/>
        <v>8.3333333333333339</v>
      </c>
      <c r="DN157" s="18">
        <v>257.77479263132102</v>
      </c>
      <c r="DO157" s="18">
        <v>353.19354976224577</v>
      </c>
      <c r="DP157" s="18">
        <v>109.89429213690103</v>
      </c>
      <c r="DQ157" s="41">
        <v>720.88642146467578</v>
      </c>
      <c r="DR157" s="18">
        <v>95.703832682873596</v>
      </c>
      <c r="DS157" s="20">
        <v>39.154588960882243</v>
      </c>
      <c r="DT157" s="25"/>
      <c r="DU157" s="20">
        <v>337.29416230060514</v>
      </c>
      <c r="DV157" s="20">
        <v>356.60855939743067</v>
      </c>
      <c r="DW157" s="20">
        <v>114.63917160038457</v>
      </c>
      <c r="DX157" s="42">
        <v>808.62979012692017</v>
      </c>
      <c r="DY157" s="7">
        <v>109.61813884826424</v>
      </c>
      <c r="DZ157" s="7">
        <v>44.935771342179905</v>
      </c>
      <c r="EB157" s="7">
        <v>416.8041655186903</v>
      </c>
      <c r="EC157" s="7">
        <v>362.08320767193004</v>
      </c>
      <c r="ED157" s="7">
        <v>113.72674529990081</v>
      </c>
      <c r="EE157" s="43">
        <v>892.70562033325393</v>
      </c>
      <c r="EF157" s="7">
        <v>123.44163506108424</v>
      </c>
      <c r="EG157" s="7">
        <v>50.29079643773693</v>
      </c>
    </row>
    <row r="158" spans="1:138" x14ac:dyDescent="0.25">
      <c r="A158" s="45">
        <v>21</v>
      </c>
      <c r="B158" s="44">
        <f t="shared" si="18"/>
        <v>8.75</v>
      </c>
      <c r="C158" s="18">
        <v>82.602531791355759</v>
      </c>
      <c r="D158" s="18">
        <v>105.2186529782422</v>
      </c>
      <c r="E158" s="18">
        <v>115.14629826714459</v>
      </c>
      <c r="F158" s="41">
        <v>302.90559933066874</v>
      </c>
      <c r="G158" s="18">
        <v>38.282321735273285</v>
      </c>
      <c r="H158" s="20">
        <v>15.683881610935787</v>
      </c>
      <c r="I158" s="25"/>
      <c r="J158" s="20">
        <v>99.313670579404885</v>
      </c>
      <c r="K158" s="20">
        <v>106.08949157875088</v>
      </c>
      <c r="L158" s="20">
        <v>119.81844785237395</v>
      </c>
      <c r="M158" s="42">
        <v>325.18102498180991</v>
      </c>
      <c r="N158" s="7">
        <v>42.299634262415694</v>
      </c>
      <c r="O158" s="7">
        <v>17.149226692499472</v>
      </c>
      <c r="Q158" s="7">
        <v>119.90810342815269</v>
      </c>
      <c r="R158" s="7">
        <v>107.43564308450017</v>
      </c>
      <c r="S158" s="7">
        <v>119.0845927908166</v>
      </c>
      <c r="T158" s="43">
        <v>346.33945738107212</v>
      </c>
      <c r="U158" s="7">
        <v>45.648669759238402</v>
      </c>
      <c r="V158" s="7">
        <v>18.646892381045877</v>
      </c>
      <c r="X158" s="45">
        <v>21</v>
      </c>
      <c r="Y158" s="44">
        <f t="shared" si="19"/>
        <v>8.75</v>
      </c>
      <c r="Z158" s="18">
        <v>121.94382615110135</v>
      </c>
      <c r="AA158" s="18">
        <v>162.20859014410266</v>
      </c>
      <c r="AB158" s="18">
        <v>115.14629826714459</v>
      </c>
      <c r="AC158" s="41">
        <v>394.88411462892049</v>
      </c>
      <c r="AD158" s="18">
        <v>50.164917496278193</v>
      </c>
      <c r="AE158" s="20">
        <v>20.427042165293933</v>
      </c>
      <c r="AF158" s="25"/>
      <c r="AG158" s="20">
        <v>154.52337327446452</v>
      </c>
      <c r="AH158" s="20">
        <v>159.17650343325619</v>
      </c>
      <c r="AI158" s="20">
        <v>118.95021056729364</v>
      </c>
      <c r="AJ158" s="42">
        <v>432.78080333089366</v>
      </c>
      <c r="AK158" s="7">
        <v>57.165805543863215</v>
      </c>
      <c r="AL158" s="7">
        <v>23.193615083155617</v>
      </c>
      <c r="AN158" s="7">
        <v>185.98077683569406</v>
      </c>
      <c r="AO158" s="7">
        <v>163.55244396522758</v>
      </c>
      <c r="AP158" s="7">
        <v>119.0845927908166</v>
      </c>
      <c r="AQ158" s="43">
        <v>465.43590517392943</v>
      </c>
      <c r="AR158" s="7">
        <v>61.520218459057538</v>
      </c>
      <c r="AS158" s="7">
        <v>25.306559232331114</v>
      </c>
      <c r="AU158" s="45">
        <v>21</v>
      </c>
      <c r="AV158" s="44">
        <f t="shared" si="20"/>
        <v>8.75</v>
      </c>
      <c r="AW158" s="18">
        <v>161.20178379420469</v>
      </c>
      <c r="AX158" s="18">
        <v>210.29958772777579</v>
      </c>
      <c r="AY158" s="18">
        <v>115.14629826714459</v>
      </c>
      <c r="AZ158" s="41">
        <v>486.84478252672045</v>
      </c>
      <c r="BA158" s="18">
        <v>61.844006994075208</v>
      </c>
      <c r="BB158" s="20">
        <v>25.107618006017461</v>
      </c>
      <c r="BC158" s="25"/>
      <c r="BD158" s="20">
        <v>204.80667055195619</v>
      </c>
      <c r="BE158" s="20">
        <v>212.2328651350212</v>
      </c>
      <c r="BF158" s="20">
        <v>119.81844785237395</v>
      </c>
      <c r="BG158" s="42">
        <v>536.55737527361532</v>
      </c>
      <c r="BH158" s="7">
        <v>69.640276332128892</v>
      </c>
      <c r="BI158" s="7">
        <v>28.583003580907693</v>
      </c>
      <c r="BK158" s="7">
        <v>249.80237104953051</v>
      </c>
      <c r="BL158" s="7">
        <v>215.17549751565033</v>
      </c>
      <c r="BM158" s="7">
        <v>116.55845428767196</v>
      </c>
      <c r="BN158" s="43">
        <v>584.09108666075292</v>
      </c>
      <c r="BO158" s="7">
        <v>77.451286197143077</v>
      </c>
      <c r="BP158" s="7">
        <v>31.71551983021963</v>
      </c>
      <c r="BR158" s="45">
        <v>21</v>
      </c>
      <c r="BS158" s="44">
        <f t="shared" si="21"/>
        <v>8.75</v>
      </c>
      <c r="BT158" s="18">
        <v>215.52973046549454</v>
      </c>
      <c r="BU158" s="18">
        <v>262.88659734577709</v>
      </c>
      <c r="BV158" s="18">
        <v>115.14629826714459</v>
      </c>
      <c r="BW158" s="41">
        <v>593.68866892292556</v>
      </c>
      <c r="BX158" s="18">
        <v>75.209415071923502</v>
      </c>
      <c r="BY158" s="20">
        <v>30.924972192425457</v>
      </c>
      <c r="BZ158" s="25"/>
      <c r="CA158" s="20">
        <v>274.97998011219249</v>
      </c>
      <c r="CB158" s="20">
        <v>265.31388120970848</v>
      </c>
      <c r="CC158" s="20">
        <v>119.81844785237395</v>
      </c>
      <c r="CD158" s="42">
        <v>660.08248745458582</v>
      </c>
      <c r="CE158" s="7">
        <v>85.500660288411041</v>
      </c>
      <c r="CF158" s="7">
        <v>34.944867713572087</v>
      </c>
      <c r="CH158" s="7">
        <v>333.36151596721027</v>
      </c>
      <c r="CI158" s="7">
        <v>268.88301597008035</v>
      </c>
      <c r="CJ158" s="7">
        <v>119.0845927908166</v>
      </c>
      <c r="CK158" s="43">
        <v>721.44125877393867</v>
      </c>
      <c r="CL158" s="7">
        <v>95.435274276877578</v>
      </c>
      <c r="CM158" s="7">
        <v>38.906171876663407</v>
      </c>
      <c r="CO158" s="45">
        <v>21</v>
      </c>
      <c r="CP158" s="44">
        <f t="shared" si="22"/>
        <v>8.75</v>
      </c>
      <c r="CQ158" s="18">
        <v>239.89639808883641</v>
      </c>
      <c r="CR158" s="18">
        <v>315.46137724538141</v>
      </c>
      <c r="CS158" s="18">
        <v>115.14629826714459</v>
      </c>
      <c r="CT158" s="41">
        <v>670.52368220376775</v>
      </c>
      <c r="CU158" s="18">
        <v>85.44952741387327</v>
      </c>
      <c r="CV158" s="20">
        <v>34.900336225726384</v>
      </c>
      <c r="CW158" s="25"/>
      <c r="CX158" s="20">
        <v>310.06827980956848</v>
      </c>
      <c r="CY158" s="20">
        <v>318.29411668883495</v>
      </c>
      <c r="CZ158" s="20">
        <v>119.81844785237395</v>
      </c>
      <c r="DA158" s="42">
        <v>748.20293286763797</v>
      </c>
      <c r="DB158" s="7">
        <v>97.207743689234476</v>
      </c>
      <c r="DC158" s="7">
        <v>39.721240450545785</v>
      </c>
      <c r="DE158" s="7">
        <v>379.87082567862467</v>
      </c>
      <c r="DF158" s="7">
        <v>322.71046515839907</v>
      </c>
      <c r="DG158" s="7">
        <v>119.0845927908166</v>
      </c>
      <c r="DH158" s="43">
        <v>821.491696620124</v>
      </c>
      <c r="DI158" s="7">
        <v>109.06739439712739</v>
      </c>
      <c r="DJ158" s="7">
        <v>44.489305881069654</v>
      </c>
      <c r="DL158" s="45">
        <v>21</v>
      </c>
      <c r="DM158" s="44">
        <f t="shared" si="23"/>
        <v>8.75</v>
      </c>
      <c r="DN158" s="18">
        <v>264.21242336747486</v>
      </c>
      <c r="DO158" s="18">
        <v>367.97908954109317</v>
      </c>
      <c r="DP158" s="18">
        <v>115.14629826714459</v>
      </c>
      <c r="DQ158" s="41">
        <v>747.36441373897844</v>
      </c>
      <c r="DR158" s="18">
        <v>95.348688245898941</v>
      </c>
      <c r="DS158" s="20">
        <v>39.007716973793457</v>
      </c>
      <c r="DT158" s="25"/>
      <c r="DU158" s="20">
        <v>345.26610578087275</v>
      </c>
      <c r="DV158" s="20">
        <v>371.32422768209733</v>
      </c>
      <c r="DW158" s="20">
        <v>119.81844785237395</v>
      </c>
      <c r="DX158" s="42">
        <v>836.49412040112588</v>
      </c>
      <c r="DY158" s="7">
        <v>109.12910527200165</v>
      </c>
      <c r="DZ158" s="7">
        <v>44.733944735394516</v>
      </c>
      <c r="EB158" s="7">
        <v>426.194852024498</v>
      </c>
      <c r="EC158" s="7">
        <v>376.70114325880655</v>
      </c>
      <c r="ED158" s="7">
        <v>118.95177642694638</v>
      </c>
      <c r="EE158" s="43">
        <v>921.90216174585703</v>
      </c>
      <c r="EF158" s="7">
        <v>122.8123022851822</v>
      </c>
      <c r="EG158" s="7">
        <v>50.035962523492472</v>
      </c>
    </row>
    <row r="159" spans="1:138" x14ac:dyDescent="0.25">
      <c r="A159" s="45">
        <v>22</v>
      </c>
      <c r="B159" s="44">
        <f t="shared" si="18"/>
        <v>9.1666666666666679</v>
      </c>
      <c r="C159" s="18">
        <v>85.334105593266344</v>
      </c>
      <c r="D159" s="18">
        <v>109.44024209090986</v>
      </c>
      <c r="E159" s="18">
        <v>120.39830439738815</v>
      </c>
      <c r="F159" s="41">
        <v>315.11432759805547</v>
      </c>
      <c r="G159" s="18">
        <v>38.179456407965098</v>
      </c>
      <c r="H159" s="20">
        <v>15.644639715603635</v>
      </c>
      <c r="I159" s="25"/>
      <c r="J159" s="20">
        <v>102.06914276344789</v>
      </c>
      <c r="K159" s="20">
        <v>110.2940624890236</v>
      </c>
      <c r="L159" s="20">
        <v>124.99772410436334</v>
      </c>
      <c r="M159" s="42">
        <v>337.32343394384168</v>
      </c>
      <c r="N159" s="7">
        <v>42.142669351208873</v>
      </c>
      <c r="O159" s="7">
        <v>17.088557527431302</v>
      </c>
      <c r="Q159" s="7">
        <v>122.84922157701016</v>
      </c>
      <c r="R159" s="7">
        <v>111.6149057954723</v>
      </c>
      <c r="S159" s="7">
        <v>124.27004427339557</v>
      </c>
      <c r="T159" s="43">
        <v>358.65005325084388</v>
      </c>
      <c r="U159" s="7">
        <v>45.45322319179526</v>
      </c>
      <c r="V159" s="7">
        <v>18.565569435549122</v>
      </c>
      <c r="X159" s="45">
        <v>22</v>
      </c>
      <c r="Y159" s="44">
        <f t="shared" si="19"/>
        <v>9.1666666666666679</v>
      </c>
      <c r="Z159" s="18">
        <v>125.51692600191487</v>
      </c>
      <c r="AA159" s="18">
        <v>168.48179511181144</v>
      </c>
      <c r="AB159" s="18">
        <v>120.39830439738815</v>
      </c>
      <c r="AC159" s="41">
        <v>410.0443653057286</v>
      </c>
      <c r="AD159" s="18">
        <v>50.009970380226235</v>
      </c>
      <c r="AE159" s="20">
        <v>20.364746404505766</v>
      </c>
      <c r="AF159" s="25"/>
      <c r="AG159" s="20">
        <v>158.4170980377055</v>
      </c>
      <c r="AH159" s="20">
        <v>165.48209302015096</v>
      </c>
      <c r="AI159" s="20">
        <v>124.14239667347395</v>
      </c>
      <c r="AJ159" s="42">
        <v>448.17025924784576</v>
      </c>
      <c r="AK159" s="7">
        <v>56.926683543447716</v>
      </c>
      <c r="AL159" s="7">
        <v>23.096024341865174</v>
      </c>
      <c r="AN159" s="7">
        <v>190.52048924867594</v>
      </c>
      <c r="AO159" s="7">
        <v>169.79501657827527</v>
      </c>
      <c r="AP159" s="7">
        <v>124.27004427339557</v>
      </c>
      <c r="AQ159" s="43">
        <v>481.26973119555731</v>
      </c>
      <c r="AR159" s="7">
        <v>61.238346381363833</v>
      </c>
      <c r="AS159" s="7">
        <v>25.188745108159978</v>
      </c>
      <c r="AU159" s="45">
        <v>22</v>
      </c>
      <c r="AV159" s="44">
        <f t="shared" si="20"/>
        <v>9.1666666666666679</v>
      </c>
      <c r="AW159" s="18">
        <v>165.61342907595866</v>
      </c>
      <c r="AX159" s="18">
        <v>218.75028359892949</v>
      </c>
      <c r="AY159" s="18">
        <v>120.39830439738815</v>
      </c>
      <c r="AZ159" s="41">
        <v>504.95885474271341</v>
      </c>
      <c r="BA159" s="18">
        <v>61.637436106289819</v>
      </c>
      <c r="BB159" s="20">
        <v>25.024059232707472</v>
      </c>
      <c r="BC159" s="25"/>
      <c r="BD159" s="20">
        <v>209.90949774955979</v>
      </c>
      <c r="BE159" s="20">
        <v>220.64039203041995</v>
      </c>
      <c r="BF159" s="20">
        <v>124.99772410436334</v>
      </c>
      <c r="BG159" s="42">
        <v>555.25039564605299</v>
      </c>
      <c r="BH159" s="7">
        <v>69.353215749718316</v>
      </c>
      <c r="BI159" s="7">
        <v>28.46437616952128</v>
      </c>
      <c r="BK159" s="7">
        <v>255.62014213377836</v>
      </c>
      <c r="BL159" s="7">
        <v>223.53231707186723</v>
      </c>
      <c r="BM159" s="7">
        <v>121.75259500668636</v>
      </c>
      <c r="BN159" s="43">
        <v>603.45219471713369</v>
      </c>
      <c r="BO159" s="7">
        <v>77.079149042238583</v>
      </c>
      <c r="BP159" s="7">
        <v>31.563203435381165</v>
      </c>
      <c r="BR159" s="45">
        <v>22</v>
      </c>
      <c r="BS159" s="44">
        <f t="shared" si="21"/>
        <v>9.1666666666666679</v>
      </c>
      <c r="BT159" s="18">
        <v>221.28046696294973</v>
      </c>
      <c r="BU159" s="18">
        <v>273.44693793858329</v>
      </c>
      <c r="BV159" s="18">
        <v>120.39830439738815</v>
      </c>
      <c r="BW159" s="41">
        <v>615.24993387371364</v>
      </c>
      <c r="BX159" s="18">
        <v>74.949465789708029</v>
      </c>
      <c r="BY159" s="20">
        <v>30.816236513128654</v>
      </c>
      <c r="BZ159" s="25"/>
      <c r="CA159" s="20">
        <v>281.91524220983399</v>
      </c>
      <c r="CB159" s="20">
        <v>275.82635292528744</v>
      </c>
      <c r="CC159" s="20">
        <v>124.99772410436334</v>
      </c>
      <c r="CD159" s="42">
        <v>682.70664488139278</v>
      </c>
      <c r="CE159" s="7">
        <v>85.14098217396743</v>
      </c>
      <c r="CF159" s="7">
        <v>34.796662477139535</v>
      </c>
      <c r="CH159" s="7">
        <v>341.35847890410844</v>
      </c>
      <c r="CI159" s="7">
        <v>279.32782440416435</v>
      </c>
      <c r="CJ159" s="7">
        <v>124.27004427339557</v>
      </c>
      <c r="CK159" s="43">
        <v>745.07085316420159</v>
      </c>
      <c r="CL159" s="7">
        <v>94.973173487391392</v>
      </c>
      <c r="CM159" s="7">
        <v>38.718355977934642</v>
      </c>
      <c r="CO159" s="45">
        <v>22</v>
      </c>
      <c r="CP159" s="44">
        <f t="shared" si="22"/>
        <v>9.1666666666666679</v>
      </c>
      <c r="CQ159" s="18">
        <v>245.99075135822497</v>
      </c>
      <c r="CR159" s="18">
        <v>328.1335009404076</v>
      </c>
      <c r="CS159" s="18">
        <v>120.39830439738815</v>
      </c>
      <c r="CT159" s="41">
        <v>694.54339262984251</v>
      </c>
      <c r="CU159" s="18">
        <v>85.137996628534864</v>
      </c>
      <c r="CV159" s="20">
        <v>34.772632783695407</v>
      </c>
      <c r="CW159" s="25"/>
      <c r="CX159" s="20">
        <v>317.52165071292319</v>
      </c>
      <c r="CY159" s="20">
        <v>330.90893411161824</v>
      </c>
      <c r="CZ159" s="20">
        <v>124.99772410436334</v>
      </c>
      <c r="DA159" s="42">
        <v>773.45160863962542</v>
      </c>
      <c r="DB159" s="7">
        <v>96.7837891353836</v>
      </c>
      <c r="DC159" s="7">
        <v>39.547892917186104</v>
      </c>
      <c r="DE159" s="7">
        <v>388.56370193315689</v>
      </c>
      <c r="DF159" s="7">
        <v>335.24538866905971</v>
      </c>
      <c r="DG159" s="7">
        <v>124.27004427339557</v>
      </c>
      <c r="DH159" s="43">
        <v>847.9064956330019</v>
      </c>
      <c r="DI159" s="7">
        <v>108.52246881576755</v>
      </c>
      <c r="DJ159" s="7">
        <v>44.267407058922601</v>
      </c>
      <c r="DL159" s="45">
        <v>22</v>
      </c>
      <c r="DM159" s="44">
        <f t="shared" si="23"/>
        <v>9.1666666666666679</v>
      </c>
      <c r="DN159" s="18">
        <v>270.65005410362869</v>
      </c>
      <c r="DO159" s="18">
        <v>382.76462931994052</v>
      </c>
      <c r="DP159" s="18">
        <v>120.39830439738815</v>
      </c>
      <c r="DQ159" s="41">
        <v>773.84240601328111</v>
      </c>
      <c r="DR159" s="18">
        <v>94.993543808924272</v>
      </c>
      <c r="DS159" s="20">
        <v>38.86084498670467</v>
      </c>
      <c r="DT159" s="25"/>
      <c r="DU159" s="20">
        <v>353.2380492611403</v>
      </c>
      <c r="DV159" s="20">
        <v>386.03989596676399</v>
      </c>
      <c r="DW159" s="20">
        <v>124.99772410436334</v>
      </c>
      <c r="DX159" s="42">
        <v>864.3584506753316</v>
      </c>
      <c r="DY159" s="7">
        <v>108.64007169573904</v>
      </c>
      <c r="DZ159" s="7">
        <v>44.532118128609127</v>
      </c>
      <c r="EB159" s="7">
        <v>435.58553853030571</v>
      </c>
      <c r="EC159" s="7">
        <v>391.31907884568307</v>
      </c>
      <c r="ED159" s="7">
        <v>124.17680755399195</v>
      </c>
      <c r="EE159" s="43">
        <v>951.09870315846013</v>
      </c>
      <c r="EF159" s="7">
        <v>122.18296950928016</v>
      </c>
      <c r="EG159" s="7">
        <v>49.781128609248015</v>
      </c>
    </row>
    <row r="160" spans="1:138" x14ac:dyDescent="0.25">
      <c r="A160" s="45">
        <v>23</v>
      </c>
      <c r="B160" s="44">
        <f t="shared" si="18"/>
        <v>9.5833333333333339</v>
      </c>
      <c r="C160" s="18">
        <v>88.065679395176943</v>
      </c>
      <c r="D160" s="18">
        <v>113.66183120357753</v>
      </c>
      <c r="E160" s="18">
        <v>125.6503105276317</v>
      </c>
      <c r="F160" s="41">
        <v>327.3230558654422</v>
      </c>
      <c r="G160" s="18">
        <v>38.076591080656911</v>
      </c>
      <c r="H160" s="20">
        <v>15.605397820271483</v>
      </c>
      <c r="I160" s="25"/>
      <c r="J160" s="20">
        <v>104.8246149474909</v>
      </c>
      <c r="K160" s="20">
        <v>114.49863339929632</v>
      </c>
      <c r="L160" s="20">
        <v>130.17700035635272</v>
      </c>
      <c r="M160" s="42">
        <v>349.46584290587344</v>
      </c>
      <c r="N160" s="7">
        <v>41.985704440002046</v>
      </c>
      <c r="O160" s="7">
        <v>17.027888362363136</v>
      </c>
      <c r="Q160" s="7">
        <v>125.79033972586763</v>
      </c>
      <c r="R160" s="7">
        <v>115.79416850644442</v>
      </c>
      <c r="S160" s="7">
        <v>129.45549575597454</v>
      </c>
      <c r="T160" s="43">
        <v>370.96064912061564</v>
      </c>
      <c r="U160" s="7">
        <v>45.257776624352118</v>
      </c>
      <c r="V160" s="7">
        <v>18.484246490052371</v>
      </c>
      <c r="X160" s="45">
        <v>23</v>
      </c>
      <c r="Y160" s="44">
        <f t="shared" si="19"/>
        <v>9.5833333333333339</v>
      </c>
      <c r="Z160" s="18">
        <v>129.09002585272839</v>
      </c>
      <c r="AA160" s="18">
        <v>174.75500007952019</v>
      </c>
      <c r="AB160" s="18">
        <v>125.6503105276317</v>
      </c>
      <c r="AC160" s="41">
        <v>425.20461598253672</v>
      </c>
      <c r="AD160" s="18">
        <v>49.855023264174278</v>
      </c>
      <c r="AE160" s="20">
        <v>20.302450643717599</v>
      </c>
      <c r="AF160" s="25"/>
      <c r="AG160" s="20">
        <v>162.31082280094651</v>
      </c>
      <c r="AH160" s="20">
        <v>171.78768260704572</v>
      </c>
      <c r="AI160" s="20">
        <v>129.33458277965428</v>
      </c>
      <c r="AJ160" s="42">
        <v>463.55971516479786</v>
      </c>
      <c r="AK160" s="7">
        <v>56.687561543032217</v>
      </c>
      <c r="AL160" s="7">
        <v>22.998433600574732</v>
      </c>
      <c r="AN160" s="7">
        <v>195.0602016616578</v>
      </c>
      <c r="AO160" s="7">
        <v>176.03758919132298</v>
      </c>
      <c r="AP160" s="7">
        <v>129.45549575597454</v>
      </c>
      <c r="AQ160" s="43">
        <v>497.1035572171852</v>
      </c>
      <c r="AR160" s="7">
        <v>60.95647430367012</v>
      </c>
      <c r="AS160" s="7">
        <v>25.070930983988841</v>
      </c>
      <c r="AU160" s="45">
        <v>23</v>
      </c>
      <c r="AV160" s="44">
        <f t="shared" si="20"/>
        <v>9.5833333333333339</v>
      </c>
      <c r="AW160" s="18">
        <v>170.02507435771261</v>
      </c>
      <c r="AX160" s="18">
        <v>227.20097947008318</v>
      </c>
      <c r="AY160" s="18">
        <v>125.6503105276317</v>
      </c>
      <c r="AZ160" s="41">
        <v>523.07292695870638</v>
      </c>
      <c r="BA160" s="18">
        <v>61.430865218504422</v>
      </c>
      <c r="BB160" s="20">
        <v>24.940500459397484</v>
      </c>
      <c r="BC160" s="25"/>
      <c r="BD160" s="20">
        <v>215.01232494716339</v>
      </c>
      <c r="BE160" s="20">
        <v>229.04791892581866</v>
      </c>
      <c r="BF160" s="20">
        <v>130.17700035635272</v>
      </c>
      <c r="BG160" s="42">
        <v>573.94341601849078</v>
      </c>
      <c r="BH160" s="7">
        <v>69.066155167307741</v>
      </c>
      <c r="BI160" s="7">
        <v>28.345748758134867</v>
      </c>
      <c r="BK160" s="7">
        <v>261.43791321802621</v>
      </c>
      <c r="BL160" s="7">
        <v>231.88913662808409</v>
      </c>
      <c r="BM160" s="7">
        <v>126.94673572570075</v>
      </c>
      <c r="BN160" s="43">
        <v>622.81330277351458</v>
      </c>
      <c r="BO160" s="7">
        <v>76.70701188733409</v>
      </c>
      <c r="BP160" s="7">
        <v>31.410887040542701</v>
      </c>
      <c r="BR160" s="45">
        <v>23</v>
      </c>
      <c r="BS160" s="44">
        <f t="shared" si="21"/>
        <v>9.5833333333333339</v>
      </c>
      <c r="BT160" s="18">
        <v>227.03120346040498</v>
      </c>
      <c r="BU160" s="18">
        <v>284.00727853138943</v>
      </c>
      <c r="BV160" s="18">
        <v>125.6503105276317</v>
      </c>
      <c r="BW160" s="41">
        <v>636.81119882450184</v>
      </c>
      <c r="BX160" s="18">
        <v>74.68951650749257</v>
      </c>
      <c r="BY160" s="20">
        <v>30.707500833831851</v>
      </c>
      <c r="BZ160" s="25"/>
      <c r="CA160" s="20">
        <v>288.85050430747538</v>
      </c>
      <c r="CB160" s="20">
        <v>286.33882464086639</v>
      </c>
      <c r="CC160" s="20">
        <v>130.17700035635272</v>
      </c>
      <c r="CD160" s="42">
        <v>705.33080230819974</v>
      </c>
      <c r="CE160" s="7">
        <v>84.781304059523819</v>
      </c>
      <c r="CF160" s="7">
        <v>34.648457240706989</v>
      </c>
      <c r="CH160" s="7">
        <v>349.35544184100667</v>
      </c>
      <c r="CI160" s="7">
        <v>289.7726328382484</v>
      </c>
      <c r="CJ160" s="7">
        <v>129.45549575597454</v>
      </c>
      <c r="CK160" s="43">
        <v>768.70044755446452</v>
      </c>
      <c r="CL160" s="7">
        <v>94.511072697905206</v>
      </c>
      <c r="CM160" s="7">
        <v>38.530540079205878</v>
      </c>
      <c r="CO160" s="45">
        <v>23</v>
      </c>
      <c r="CP160" s="44">
        <f t="shared" si="22"/>
        <v>9.5833333333333339</v>
      </c>
      <c r="CQ160" s="18">
        <v>252.08510462761353</v>
      </c>
      <c r="CR160" s="18">
        <v>340.80562463543379</v>
      </c>
      <c r="CS160" s="18">
        <v>125.6503105276317</v>
      </c>
      <c r="CT160" s="41">
        <v>718.56310305591728</v>
      </c>
      <c r="CU160" s="18">
        <v>84.826465843196459</v>
      </c>
      <c r="CV160" s="20">
        <v>34.64492934166443</v>
      </c>
      <c r="CW160" s="25"/>
      <c r="CX160" s="20">
        <v>324.97502161627796</v>
      </c>
      <c r="CY160" s="20">
        <v>343.52375153440153</v>
      </c>
      <c r="CZ160" s="20">
        <v>130.17700035635272</v>
      </c>
      <c r="DA160" s="42">
        <v>798.70028441161287</v>
      </c>
      <c r="DB160" s="7">
        <v>96.359834581532724</v>
      </c>
      <c r="DC160" s="7">
        <v>39.374545383826423</v>
      </c>
      <c r="DE160" s="7">
        <v>397.25657818768912</v>
      </c>
      <c r="DF160" s="7">
        <v>347.78031217972034</v>
      </c>
      <c r="DG160" s="7">
        <v>129.45549575597454</v>
      </c>
      <c r="DH160" s="43">
        <v>874.32129464587979</v>
      </c>
      <c r="DI160" s="7">
        <v>107.9775432344077</v>
      </c>
      <c r="DJ160" s="7">
        <v>44.04550823677554</v>
      </c>
      <c r="DL160" s="45">
        <v>23</v>
      </c>
      <c r="DM160" s="44">
        <f t="shared" si="23"/>
        <v>9.5833333333333339</v>
      </c>
      <c r="DN160" s="18">
        <v>277.08768483978247</v>
      </c>
      <c r="DO160" s="18">
        <v>397.55016909878788</v>
      </c>
      <c r="DP160" s="18">
        <v>125.6503105276317</v>
      </c>
      <c r="DQ160" s="41">
        <v>800.32039828758377</v>
      </c>
      <c r="DR160" s="18">
        <v>94.638399371949617</v>
      </c>
      <c r="DS160" s="20">
        <v>38.713972999615883</v>
      </c>
      <c r="DT160" s="25"/>
      <c r="DU160" s="20">
        <v>361.20999274140786</v>
      </c>
      <c r="DV160" s="20">
        <v>400.75556425143066</v>
      </c>
      <c r="DW160" s="20">
        <v>130.17700035635272</v>
      </c>
      <c r="DX160" s="42">
        <v>892.22278094953731</v>
      </c>
      <c r="DY160" s="7">
        <v>108.15103811947645</v>
      </c>
      <c r="DZ160" s="7">
        <v>44.330291521823739</v>
      </c>
      <c r="EB160" s="7">
        <v>444.97622503611336</v>
      </c>
      <c r="EC160" s="7">
        <v>405.93701443255958</v>
      </c>
      <c r="ED160" s="7">
        <v>129.4018386810375</v>
      </c>
      <c r="EE160" s="43">
        <v>980.29524457106311</v>
      </c>
      <c r="EF160" s="7">
        <v>121.5536367333781</v>
      </c>
      <c r="EG160" s="7">
        <v>49.526294695003557</v>
      </c>
    </row>
    <row r="161" spans="1:137" x14ac:dyDescent="0.25">
      <c r="A161" s="45">
        <v>24</v>
      </c>
      <c r="B161" s="44">
        <f t="shared" si="18"/>
        <v>10</v>
      </c>
      <c r="C161" s="18">
        <v>90.797253197087528</v>
      </c>
      <c r="D161" s="18">
        <v>117.88342031624519</v>
      </c>
      <c r="E161" s="18">
        <v>130.90231665787528</v>
      </c>
      <c r="F161" s="41">
        <v>339.53178413282893</v>
      </c>
      <c r="G161" s="18">
        <v>37.973725753348724</v>
      </c>
      <c r="H161" s="20">
        <v>15.566155924939332</v>
      </c>
      <c r="I161" s="25"/>
      <c r="J161" s="20">
        <v>107.58008713153392</v>
      </c>
      <c r="K161" s="20">
        <v>118.70320430956903</v>
      </c>
      <c r="L161" s="20">
        <v>135.35627660834211</v>
      </c>
      <c r="M161" s="42">
        <v>361.60825186790521</v>
      </c>
      <c r="N161" s="7">
        <v>41.828739528795225</v>
      </c>
      <c r="O161" s="7">
        <v>16.967219197294966</v>
      </c>
      <c r="Q161" s="7">
        <v>128.73145787472509</v>
      </c>
      <c r="R161" s="7">
        <v>119.97343121741655</v>
      </c>
      <c r="S161" s="7">
        <v>134.64094723855354</v>
      </c>
      <c r="T161" s="43">
        <v>383.2712449903874</v>
      </c>
      <c r="U161" s="7">
        <v>45.062330056908976</v>
      </c>
      <c r="V161" s="7">
        <v>18.402923544555616</v>
      </c>
      <c r="X161" s="45">
        <v>24</v>
      </c>
      <c r="Y161" s="44">
        <f t="shared" si="19"/>
        <v>10</v>
      </c>
      <c r="Z161" s="18">
        <v>132.66312570354188</v>
      </c>
      <c r="AA161" s="18">
        <v>181.02820504722897</v>
      </c>
      <c r="AB161" s="18">
        <v>130.90231665787528</v>
      </c>
      <c r="AC161" s="41">
        <v>440.3648666593449</v>
      </c>
      <c r="AD161" s="18">
        <v>49.700076148122328</v>
      </c>
      <c r="AE161" s="20">
        <v>20.240154882929435</v>
      </c>
      <c r="AF161" s="25"/>
      <c r="AG161" s="20">
        <v>166.20454756418749</v>
      </c>
      <c r="AH161" s="20">
        <v>178.09327219394049</v>
      </c>
      <c r="AI161" s="20">
        <v>134.5267688858346</v>
      </c>
      <c r="AJ161" s="42">
        <v>478.94917108174991</v>
      </c>
      <c r="AK161" s="7">
        <v>56.448439542616711</v>
      </c>
      <c r="AL161" s="7">
        <v>22.900842859284289</v>
      </c>
      <c r="AN161" s="7">
        <v>199.59991407463968</v>
      </c>
      <c r="AO161" s="7">
        <v>182.28016180437066</v>
      </c>
      <c r="AP161" s="7">
        <v>134.64094723855354</v>
      </c>
      <c r="AQ161" s="43">
        <v>512.93738323881303</v>
      </c>
      <c r="AR161" s="7">
        <v>60.674602225976415</v>
      </c>
      <c r="AS161" s="7">
        <v>24.953116859817705</v>
      </c>
      <c r="AU161" s="45">
        <v>24</v>
      </c>
      <c r="AV161" s="44">
        <f t="shared" si="20"/>
        <v>10</v>
      </c>
      <c r="AW161" s="18">
        <v>174.43671963946656</v>
      </c>
      <c r="AX161" s="18">
        <v>235.65167534123685</v>
      </c>
      <c r="AY161" s="18">
        <v>130.90231665787528</v>
      </c>
      <c r="AZ161" s="41">
        <v>541.18699917469939</v>
      </c>
      <c r="BA161" s="18">
        <v>61.224294330719026</v>
      </c>
      <c r="BB161" s="20">
        <v>24.856941686087499</v>
      </c>
      <c r="BC161" s="25"/>
      <c r="BD161" s="20">
        <v>220.11515214476697</v>
      </c>
      <c r="BE161" s="20">
        <v>237.45544582121741</v>
      </c>
      <c r="BF161" s="20">
        <v>135.35627660834211</v>
      </c>
      <c r="BG161" s="42">
        <v>592.63643639092857</v>
      </c>
      <c r="BH161" s="7">
        <v>68.779094584897166</v>
      </c>
      <c r="BI161" s="7">
        <v>28.227121346748454</v>
      </c>
      <c r="BK161" s="7">
        <v>267.25568430227406</v>
      </c>
      <c r="BL161" s="7">
        <v>240.24595618430095</v>
      </c>
      <c r="BM161" s="7">
        <v>132.14087644471516</v>
      </c>
      <c r="BN161" s="43">
        <v>642.17441082989535</v>
      </c>
      <c r="BO161" s="7">
        <v>76.334874732429597</v>
      </c>
      <c r="BP161" s="7">
        <v>31.258570645704236</v>
      </c>
      <c r="BR161" s="45">
        <v>24</v>
      </c>
      <c r="BS161" s="44">
        <f t="shared" si="21"/>
        <v>10</v>
      </c>
      <c r="BT161" s="18">
        <v>232.78193995786017</v>
      </c>
      <c r="BU161" s="18">
        <v>294.56761912419563</v>
      </c>
      <c r="BV161" s="18">
        <v>130.90231665787528</v>
      </c>
      <c r="BW161" s="41">
        <v>658.37246377528993</v>
      </c>
      <c r="BX161" s="18">
        <v>74.429567225277111</v>
      </c>
      <c r="BY161" s="20">
        <v>30.598765154535048</v>
      </c>
      <c r="BZ161" s="25"/>
      <c r="CA161" s="20">
        <v>295.78576640511687</v>
      </c>
      <c r="CB161" s="20">
        <v>296.85129635644535</v>
      </c>
      <c r="CC161" s="20">
        <v>135.35627660834211</v>
      </c>
      <c r="CD161" s="42">
        <v>727.9549597350067</v>
      </c>
      <c r="CE161" s="7">
        <v>84.421625945080208</v>
      </c>
      <c r="CF161" s="7">
        <v>34.500252004274437</v>
      </c>
      <c r="CH161" s="7">
        <v>357.35240477790489</v>
      </c>
      <c r="CI161" s="7">
        <v>300.21744127233245</v>
      </c>
      <c r="CJ161" s="7">
        <v>134.64094723855354</v>
      </c>
      <c r="CK161" s="43">
        <v>792.33004194472744</v>
      </c>
      <c r="CL161" s="7">
        <v>94.04897190841902</v>
      </c>
      <c r="CM161" s="7">
        <v>38.342724180477113</v>
      </c>
      <c r="CO161" s="45">
        <v>24</v>
      </c>
      <c r="CP161" s="44">
        <f t="shared" si="22"/>
        <v>10</v>
      </c>
      <c r="CQ161" s="18">
        <v>258.17945789700212</v>
      </c>
      <c r="CR161" s="18">
        <v>353.47774833046003</v>
      </c>
      <c r="CS161" s="18">
        <v>130.90231665787528</v>
      </c>
      <c r="CT161" s="41">
        <v>742.58281348199216</v>
      </c>
      <c r="CU161" s="18">
        <v>84.51493505785804</v>
      </c>
      <c r="CV161" s="20">
        <v>34.517225899633445</v>
      </c>
      <c r="CW161" s="25"/>
      <c r="CX161" s="20">
        <v>332.42839251963272</v>
      </c>
      <c r="CY161" s="20">
        <v>356.13856895718487</v>
      </c>
      <c r="CZ161" s="20">
        <v>135.35627660834211</v>
      </c>
      <c r="DA161" s="42">
        <v>823.94896018360032</v>
      </c>
      <c r="DB161" s="7">
        <v>95.935880027681847</v>
      </c>
      <c r="DC161" s="7">
        <v>39.201197850466741</v>
      </c>
      <c r="DE161" s="7">
        <v>405.94945444222139</v>
      </c>
      <c r="DF161" s="7">
        <v>360.31523569038097</v>
      </c>
      <c r="DG161" s="7">
        <v>134.64094723855354</v>
      </c>
      <c r="DH161" s="43">
        <v>900.73609365875768</v>
      </c>
      <c r="DI161" s="7">
        <v>107.43261765304786</v>
      </c>
      <c r="DJ161" s="7">
        <v>43.823609414628486</v>
      </c>
      <c r="DL161" s="45">
        <v>24</v>
      </c>
      <c r="DM161" s="44">
        <f t="shared" si="23"/>
        <v>10</v>
      </c>
      <c r="DN161" s="18">
        <v>283.52531557593625</v>
      </c>
      <c r="DO161" s="18">
        <v>412.33570887763528</v>
      </c>
      <c r="DP161" s="18">
        <v>130.90231665787528</v>
      </c>
      <c r="DQ161" s="41">
        <v>826.79839056188644</v>
      </c>
      <c r="DR161" s="18">
        <v>94.283254934974948</v>
      </c>
      <c r="DS161" s="20">
        <v>38.567101012527097</v>
      </c>
      <c r="DT161" s="25"/>
      <c r="DU161" s="20">
        <v>369.18193622167541</v>
      </c>
      <c r="DV161" s="20">
        <v>415.47123253609726</v>
      </c>
      <c r="DW161" s="20">
        <v>135.35627660834211</v>
      </c>
      <c r="DX161" s="42">
        <v>920.08711122374302</v>
      </c>
      <c r="DY161" s="7">
        <v>107.66200454321384</v>
      </c>
      <c r="DZ161" s="7">
        <v>44.12846491503835</v>
      </c>
      <c r="EB161" s="7">
        <v>454.36691154192107</v>
      </c>
      <c r="EC161" s="7">
        <v>420.55495001943609</v>
      </c>
      <c r="ED161" s="7">
        <v>134.62686980808309</v>
      </c>
      <c r="EE161" s="43">
        <v>1009.4917859836662</v>
      </c>
      <c r="EF161" s="7">
        <v>120.92430395747604</v>
      </c>
      <c r="EG161" s="7">
        <v>49.271460780759099</v>
      </c>
    </row>
    <row r="162" spans="1:137" x14ac:dyDescent="0.25">
      <c r="A162" s="45">
        <v>25</v>
      </c>
      <c r="B162" s="44">
        <f t="shared" si="18"/>
        <v>10.416666666666668</v>
      </c>
      <c r="C162" s="20">
        <v>93.528826998998127</v>
      </c>
      <c r="D162" s="20">
        <v>122.10500942891285</v>
      </c>
      <c r="E162" s="20">
        <v>136.15432278811883</v>
      </c>
      <c r="F162" s="42">
        <v>351.74051240021566</v>
      </c>
      <c r="G162" s="20">
        <v>37.870860426040537</v>
      </c>
      <c r="H162" s="20">
        <v>15.52691402960718</v>
      </c>
      <c r="I162" s="25"/>
      <c r="J162" s="20">
        <v>110.33555931557693</v>
      </c>
      <c r="K162" s="20">
        <v>122.90777521984174</v>
      </c>
      <c r="L162" s="20">
        <v>140.53555286033151</v>
      </c>
      <c r="M162" s="42">
        <v>373.75066082993698</v>
      </c>
      <c r="N162" s="7">
        <v>41.671774617588397</v>
      </c>
      <c r="O162" s="7">
        <v>16.906550032226797</v>
      </c>
      <c r="Q162" s="7">
        <v>131.67257602358256</v>
      </c>
      <c r="R162" s="7">
        <v>124.15269392838867</v>
      </c>
      <c r="S162" s="7">
        <v>139.82639872113251</v>
      </c>
      <c r="T162" s="43">
        <v>395.58184086015916</v>
      </c>
      <c r="U162" s="7">
        <v>44.866883489465835</v>
      </c>
      <c r="V162" s="7">
        <v>18.321600599058865</v>
      </c>
      <c r="X162" s="45">
        <v>25</v>
      </c>
      <c r="Y162" s="44">
        <f t="shared" si="19"/>
        <v>10.416666666666668</v>
      </c>
      <c r="Z162" s="20">
        <v>136.23622555435543</v>
      </c>
      <c r="AA162" s="20">
        <v>187.30141001493772</v>
      </c>
      <c r="AB162" s="20">
        <v>136.15432278811883</v>
      </c>
      <c r="AC162" s="42">
        <v>455.52511733615302</v>
      </c>
      <c r="AD162" s="20">
        <v>49.545129032070371</v>
      </c>
      <c r="AE162" s="20">
        <v>20.177859122141268</v>
      </c>
      <c r="AF162" s="25"/>
      <c r="AG162" s="20">
        <v>170.09827232742848</v>
      </c>
      <c r="AH162" s="20">
        <v>184.39886178083523</v>
      </c>
      <c r="AI162" s="20">
        <v>139.71895499201491</v>
      </c>
      <c r="AJ162" s="42">
        <v>494.33862699870201</v>
      </c>
      <c r="AK162" s="7">
        <v>56.209317542201212</v>
      </c>
      <c r="AL162" s="7">
        <v>22.803252117993846</v>
      </c>
      <c r="AN162" s="7">
        <v>204.13962648762157</v>
      </c>
      <c r="AO162" s="7">
        <v>188.52273441741835</v>
      </c>
      <c r="AP162" s="7">
        <v>139.82639872113251</v>
      </c>
      <c r="AQ162" s="43">
        <v>528.77120926044086</v>
      </c>
      <c r="AR162" s="7">
        <v>60.392730148282702</v>
      </c>
      <c r="AS162" s="7">
        <v>24.835302735646568</v>
      </c>
      <c r="AU162" s="45">
        <v>25</v>
      </c>
      <c r="AV162" s="44">
        <f t="shared" si="20"/>
        <v>10.416666666666668</v>
      </c>
      <c r="AW162" s="20">
        <v>178.84836492122051</v>
      </c>
      <c r="AX162" s="20">
        <v>244.10237121239055</v>
      </c>
      <c r="AY162" s="20">
        <v>136.15432278811883</v>
      </c>
      <c r="AZ162" s="42">
        <v>559.3010713906923</v>
      </c>
      <c r="BA162" s="20">
        <v>61.017723442933629</v>
      </c>
      <c r="BB162" s="20">
        <v>24.77338291277751</v>
      </c>
      <c r="BC162" s="25"/>
      <c r="BD162" s="20">
        <v>225.21797934237057</v>
      </c>
      <c r="BE162" s="20">
        <v>245.86297271661616</v>
      </c>
      <c r="BF162" s="20">
        <v>140.53555286033151</v>
      </c>
      <c r="BG162" s="42">
        <v>611.32945676336624</v>
      </c>
      <c r="BH162" s="7">
        <v>68.492034002486591</v>
      </c>
      <c r="BI162" s="7">
        <v>28.108493935362038</v>
      </c>
      <c r="BK162" s="7">
        <v>273.07345538652197</v>
      </c>
      <c r="BL162" s="7">
        <v>248.60277574051784</v>
      </c>
      <c r="BM162" s="7">
        <v>137.33501716372953</v>
      </c>
      <c r="BN162" s="43">
        <v>661.53551888627612</v>
      </c>
      <c r="BO162" s="7">
        <v>75.96273757752509</v>
      </c>
      <c r="BP162" s="7">
        <v>31.106254250865774</v>
      </c>
      <c r="BR162" s="45">
        <v>25</v>
      </c>
      <c r="BS162" s="44">
        <f t="shared" si="21"/>
        <v>10.416666666666668</v>
      </c>
      <c r="BT162" s="20">
        <v>238.5326764553154</v>
      </c>
      <c r="BU162" s="20">
        <v>305.12795971700177</v>
      </c>
      <c r="BV162" s="20">
        <v>136.15432278811883</v>
      </c>
      <c r="BW162" s="42">
        <v>679.93372872607813</v>
      </c>
      <c r="BX162" s="20">
        <v>74.169617943061638</v>
      </c>
      <c r="BY162" s="20">
        <v>30.490029475238245</v>
      </c>
      <c r="BZ162" s="25"/>
      <c r="CA162" s="20">
        <v>302.72102850275837</v>
      </c>
      <c r="CB162" s="20">
        <v>307.3637680720243</v>
      </c>
      <c r="CC162" s="20">
        <v>140.53555286033151</v>
      </c>
      <c r="CD162" s="42">
        <v>750.57911716181366</v>
      </c>
      <c r="CE162" s="7">
        <v>84.061947830636598</v>
      </c>
      <c r="CF162" s="7">
        <v>34.352046767841884</v>
      </c>
      <c r="CH162" s="7">
        <v>365.34936771480307</v>
      </c>
      <c r="CI162" s="7">
        <v>310.6622497064165</v>
      </c>
      <c r="CJ162" s="7">
        <v>139.82639872113251</v>
      </c>
      <c r="CK162" s="43">
        <v>815.95963633499036</v>
      </c>
      <c r="CL162" s="7">
        <v>93.586871118932834</v>
      </c>
      <c r="CM162" s="7">
        <v>38.154908281748348</v>
      </c>
      <c r="CO162" s="45">
        <v>25</v>
      </c>
      <c r="CP162" s="44">
        <f t="shared" si="22"/>
        <v>10.416666666666668</v>
      </c>
      <c r="CQ162" s="20">
        <v>264.27381116639071</v>
      </c>
      <c r="CR162" s="20">
        <v>366.14987202548622</v>
      </c>
      <c r="CS162" s="20">
        <v>136.15432278811883</v>
      </c>
      <c r="CT162" s="42">
        <v>766.60252390806693</v>
      </c>
      <c r="CU162" s="20">
        <v>84.203404272519634</v>
      </c>
      <c r="CV162" s="20">
        <v>34.389522457602467</v>
      </c>
      <c r="CW162" s="25"/>
      <c r="CX162" s="20">
        <v>339.88176342298749</v>
      </c>
      <c r="CY162" s="20">
        <v>368.75338637996816</v>
      </c>
      <c r="CZ162" s="20">
        <v>140.53555286033151</v>
      </c>
      <c r="DA162" s="42">
        <v>849.19763595558788</v>
      </c>
      <c r="DB162" s="7">
        <v>95.511925473830971</v>
      </c>
      <c r="DC162" s="7">
        <v>39.027850317107053</v>
      </c>
      <c r="DE162" s="7">
        <v>414.64233069675356</v>
      </c>
      <c r="DF162" s="7">
        <v>372.85015920104161</v>
      </c>
      <c r="DG162" s="7">
        <v>139.82639872113251</v>
      </c>
      <c r="DH162" s="43">
        <v>927.15089267163557</v>
      </c>
      <c r="DI162" s="7">
        <v>106.88769207168802</v>
      </c>
      <c r="DJ162" s="7">
        <v>43.601710592481425</v>
      </c>
      <c r="DL162" s="45">
        <v>25</v>
      </c>
      <c r="DM162" s="44">
        <f t="shared" si="23"/>
        <v>10.416666666666668</v>
      </c>
      <c r="DN162" s="20">
        <v>289.96294631209008</v>
      </c>
      <c r="DO162" s="20">
        <v>427.12124865648263</v>
      </c>
      <c r="DP162" s="20">
        <v>136.15432278811883</v>
      </c>
      <c r="DQ162" s="42">
        <v>853.2763828361891</v>
      </c>
      <c r="DR162" s="20">
        <v>93.928110498000279</v>
      </c>
      <c r="DS162" s="20">
        <v>38.42022902543831</v>
      </c>
      <c r="DT162" s="25"/>
      <c r="DU162" s="20">
        <v>377.15387970194297</v>
      </c>
      <c r="DV162" s="20">
        <v>430.18690082076392</v>
      </c>
      <c r="DW162" s="20">
        <v>140.53555286033151</v>
      </c>
      <c r="DX162" s="42">
        <v>947.95144149794874</v>
      </c>
      <c r="DY162" s="7">
        <v>107.17297096695124</v>
      </c>
      <c r="DZ162" s="7">
        <v>43.926638308252961</v>
      </c>
      <c r="EB162" s="7">
        <v>463.75759804772872</v>
      </c>
      <c r="EC162" s="7">
        <v>435.17288560631255</v>
      </c>
      <c r="ED162" s="7">
        <v>139.85190093512864</v>
      </c>
      <c r="EE162" s="43">
        <v>1038.6883273962694</v>
      </c>
      <c r="EF162" s="7">
        <v>120.294971181574</v>
      </c>
      <c r="EG162" s="7">
        <v>49.016626866514642</v>
      </c>
    </row>
    <row r="163" spans="1:137" x14ac:dyDescent="0.25">
      <c r="A163" s="45">
        <v>26</v>
      </c>
      <c r="B163" s="44">
        <f t="shared" si="18"/>
        <v>10.833333333333334</v>
      </c>
      <c r="C163" s="20">
        <v>96.260400800908712</v>
      </c>
      <c r="D163" s="20">
        <v>126.32659854158052</v>
      </c>
      <c r="E163" s="20">
        <v>141.40632891836239</v>
      </c>
      <c r="F163" s="42">
        <v>363.94924066760245</v>
      </c>
      <c r="G163" s="20">
        <v>37.767995098732349</v>
      </c>
      <c r="H163" s="20">
        <v>15.487672134275028</v>
      </c>
      <c r="I163" s="25"/>
      <c r="J163" s="20">
        <v>113.09103149961994</v>
      </c>
      <c r="K163" s="20">
        <v>127.11234613011446</v>
      </c>
      <c r="L163" s="20">
        <v>145.7148291123209</v>
      </c>
      <c r="M163" s="42">
        <v>385.89306979196874</v>
      </c>
      <c r="N163" s="7">
        <v>41.514809706381577</v>
      </c>
      <c r="O163" s="7">
        <v>16.845880867158627</v>
      </c>
      <c r="Q163" s="7">
        <v>134.61369417244003</v>
      </c>
      <c r="R163" s="7">
        <v>128.33195663936078</v>
      </c>
      <c r="S163" s="7">
        <v>145.0118502037115</v>
      </c>
      <c r="T163" s="43">
        <v>407.89243672993092</v>
      </c>
      <c r="U163" s="7">
        <v>44.671436922022693</v>
      </c>
      <c r="V163" s="7">
        <v>18.24027765356211</v>
      </c>
      <c r="X163" s="45">
        <v>26</v>
      </c>
      <c r="Y163" s="44">
        <f t="shared" si="19"/>
        <v>10.833333333333334</v>
      </c>
      <c r="Z163" s="20">
        <v>139.80932540516892</v>
      </c>
      <c r="AA163" s="20">
        <v>193.57461498264649</v>
      </c>
      <c r="AB163" s="20">
        <v>141.40632891836239</v>
      </c>
      <c r="AC163" s="42">
        <v>470.68536801296113</v>
      </c>
      <c r="AD163" s="20">
        <v>49.390181916018413</v>
      </c>
      <c r="AE163" s="20">
        <v>20.115563361353104</v>
      </c>
      <c r="AF163" s="25"/>
      <c r="AG163" s="20">
        <v>173.99199709066946</v>
      </c>
      <c r="AH163" s="20">
        <v>190.70445136773</v>
      </c>
      <c r="AI163" s="20">
        <v>144.91114109819523</v>
      </c>
      <c r="AJ163" s="42">
        <v>509.72808291565411</v>
      </c>
      <c r="AK163" s="7">
        <v>55.970195541785706</v>
      </c>
      <c r="AL163" s="7">
        <v>22.705661376703404</v>
      </c>
      <c r="AN163" s="7">
        <v>208.67933890060345</v>
      </c>
      <c r="AO163" s="7">
        <v>194.76530703046603</v>
      </c>
      <c r="AP163" s="7">
        <v>145.0118502037115</v>
      </c>
      <c r="AQ163" s="43">
        <v>544.6050352820688</v>
      </c>
      <c r="AR163" s="7">
        <v>60.110858070588989</v>
      </c>
      <c r="AS163" s="7">
        <v>24.717488611475432</v>
      </c>
      <c r="AU163" s="45">
        <v>26</v>
      </c>
      <c r="AV163" s="44">
        <f t="shared" si="20"/>
        <v>10.833333333333334</v>
      </c>
      <c r="AW163" s="20">
        <v>183.26001020297446</v>
      </c>
      <c r="AX163" s="20">
        <v>252.55306708354425</v>
      </c>
      <c r="AY163" s="20">
        <v>141.40632891836239</v>
      </c>
      <c r="AZ163" s="42">
        <v>577.41514360668521</v>
      </c>
      <c r="BA163" s="20">
        <v>60.81115255514824</v>
      </c>
      <c r="BB163" s="20">
        <v>24.689824139467525</v>
      </c>
      <c r="BC163" s="25"/>
      <c r="BD163" s="20">
        <v>230.32080653997414</v>
      </c>
      <c r="BE163" s="20">
        <v>254.27049961201487</v>
      </c>
      <c r="BF163" s="20">
        <v>145.7148291123209</v>
      </c>
      <c r="BG163" s="42">
        <v>630.02247713580391</v>
      </c>
      <c r="BH163" s="7">
        <v>68.204973420076001</v>
      </c>
      <c r="BI163" s="7">
        <v>27.989866523975625</v>
      </c>
      <c r="BK163" s="7">
        <v>278.89122647076982</v>
      </c>
      <c r="BL163" s="7">
        <v>256.95959529673473</v>
      </c>
      <c r="BM163" s="7">
        <v>142.52915788274393</v>
      </c>
      <c r="BN163" s="43">
        <v>680.89662694265701</v>
      </c>
      <c r="BO163" s="7">
        <v>75.590600422620597</v>
      </c>
      <c r="BP163" s="7">
        <v>30.953937856027309</v>
      </c>
      <c r="BR163" s="45">
        <v>26</v>
      </c>
      <c r="BS163" s="44">
        <f t="shared" si="21"/>
        <v>10.833333333333334</v>
      </c>
      <c r="BT163" s="20">
        <v>244.28341295277062</v>
      </c>
      <c r="BU163" s="20">
        <v>315.68830030980791</v>
      </c>
      <c r="BV163" s="20">
        <v>141.40632891836239</v>
      </c>
      <c r="BW163" s="42">
        <v>701.49499367686622</v>
      </c>
      <c r="BX163" s="20">
        <v>73.909668660846179</v>
      </c>
      <c r="BY163" s="20">
        <v>30.381293795941446</v>
      </c>
      <c r="BZ163" s="25"/>
      <c r="CA163" s="20">
        <v>309.65629060039981</v>
      </c>
      <c r="CB163" s="20">
        <v>317.87623978760325</v>
      </c>
      <c r="CC163" s="20">
        <v>145.7148291123209</v>
      </c>
      <c r="CD163" s="42">
        <v>773.20327458862062</v>
      </c>
      <c r="CE163" s="7">
        <v>83.702269716192987</v>
      </c>
      <c r="CF163" s="7">
        <v>34.203841531409331</v>
      </c>
      <c r="CH163" s="7">
        <v>373.34633065170135</v>
      </c>
      <c r="CI163" s="7">
        <v>321.10705814050056</v>
      </c>
      <c r="CJ163" s="7">
        <v>145.0118502037115</v>
      </c>
      <c r="CK163" s="43">
        <v>839.58923072525329</v>
      </c>
      <c r="CL163" s="7">
        <v>93.124770329446648</v>
      </c>
      <c r="CM163" s="7">
        <v>37.967092383019583</v>
      </c>
      <c r="CO163" s="45">
        <v>26</v>
      </c>
      <c r="CP163" s="44">
        <f t="shared" si="22"/>
        <v>10.833333333333334</v>
      </c>
      <c r="CQ163" s="20">
        <v>270.36816443577925</v>
      </c>
      <c r="CR163" s="20">
        <v>378.8219957205124</v>
      </c>
      <c r="CS163" s="20">
        <v>141.40632891836239</v>
      </c>
      <c r="CT163" s="42">
        <v>790.62223433414169</v>
      </c>
      <c r="CU163" s="20">
        <v>83.891873487181215</v>
      </c>
      <c r="CV163" s="20">
        <v>34.26181901557149</v>
      </c>
      <c r="CW163" s="25"/>
      <c r="CX163" s="20">
        <v>347.33513432634226</v>
      </c>
      <c r="CY163" s="20">
        <v>381.36820380275145</v>
      </c>
      <c r="CZ163" s="20">
        <v>145.7148291123209</v>
      </c>
      <c r="DA163" s="42">
        <v>874.44631172757533</v>
      </c>
      <c r="DB163" s="7">
        <v>95.087970919980094</v>
      </c>
      <c r="DC163" s="7">
        <v>38.854502783747378</v>
      </c>
      <c r="DE163" s="7">
        <v>423.33520695128584</v>
      </c>
      <c r="DF163" s="7">
        <v>385.38508271170224</v>
      </c>
      <c r="DG163" s="7">
        <v>145.0118502037115</v>
      </c>
      <c r="DH163" s="43">
        <v>953.56569168451347</v>
      </c>
      <c r="DI163" s="7">
        <v>106.34276649032819</v>
      </c>
      <c r="DJ163" s="7">
        <v>43.379811770334371</v>
      </c>
      <c r="DL163" s="45">
        <v>26</v>
      </c>
      <c r="DM163" s="44">
        <f t="shared" si="23"/>
        <v>10.833333333333334</v>
      </c>
      <c r="DN163" s="20">
        <v>296.40057704824392</v>
      </c>
      <c r="DO163" s="20">
        <v>441.90678843532999</v>
      </c>
      <c r="DP163" s="20">
        <v>141.40632891836239</v>
      </c>
      <c r="DQ163" s="42">
        <v>879.75437511049176</v>
      </c>
      <c r="DR163" s="20">
        <v>93.572966061025625</v>
      </c>
      <c r="DS163" s="20">
        <v>38.273357038349523</v>
      </c>
      <c r="DT163" s="25"/>
      <c r="DU163" s="20">
        <v>385.12582318221052</v>
      </c>
      <c r="DV163" s="20">
        <v>444.90256910543059</v>
      </c>
      <c r="DW163" s="20">
        <v>145.7148291123209</v>
      </c>
      <c r="DX163" s="42">
        <v>975.81577177215445</v>
      </c>
      <c r="DY163" s="7">
        <v>106.68393739068864</v>
      </c>
      <c r="DZ163" s="7">
        <v>43.724811701467566</v>
      </c>
      <c r="EB163" s="7">
        <v>473.14828455353643</v>
      </c>
      <c r="EC163" s="7">
        <v>449.79082119318906</v>
      </c>
      <c r="ED163" s="7">
        <v>145.07693206217419</v>
      </c>
      <c r="EE163" s="43">
        <v>1067.8848688088724</v>
      </c>
      <c r="EF163" s="7">
        <v>119.66563840567196</v>
      </c>
      <c r="EG163" s="7">
        <v>48.761792952270184</v>
      </c>
    </row>
    <row r="164" spans="1:137" x14ac:dyDescent="0.25">
      <c r="A164" s="45">
        <v>27</v>
      </c>
      <c r="B164" s="44">
        <f t="shared" si="18"/>
        <v>11.25</v>
      </c>
      <c r="C164" s="20">
        <v>98.991974602819312</v>
      </c>
      <c r="D164" s="20">
        <v>130.54818765424818</v>
      </c>
      <c r="E164" s="20">
        <v>146.65833504860595</v>
      </c>
      <c r="F164" s="42">
        <v>376.15796893498919</v>
      </c>
      <c r="G164" s="20">
        <v>37.665129771424162</v>
      </c>
      <c r="H164" s="20">
        <v>15.448430238942876</v>
      </c>
      <c r="I164" s="25"/>
      <c r="J164" s="20">
        <v>115.84650368366296</v>
      </c>
      <c r="K164" s="20">
        <v>131.31691704038718</v>
      </c>
      <c r="L164" s="20">
        <v>150.89410536431029</v>
      </c>
      <c r="M164" s="42">
        <v>398.03547875400056</v>
      </c>
      <c r="N164" s="7">
        <v>41.357844795174749</v>
      </c>
      <c r="O164" s="7">
        <v>16.785211702090457</v>
      </c>
      <c r="Q164" s="7">
        <v>137.5548123212975</v>
      </c>
      <c r="R164" s="7">
        <v>132.51121935033291</v>
      </c>
      <c r="S164" s="7">
        <v>150.19730168629047</v>
      </c>
      <c r="T164" s="43">
        <v>420.20303259970268</v>
      </c>
      <c r="U164" s="7">
        <v>44.475990354579551</v>
      </c>
      <c r="V164" s="7">
        <v>18.158954708065359</v>
      </c>
      <c r="X164" s="45">
        <v>27</v>
      </c>
      <c r="Y164" s="44">
        <f t="shared" si="19"/>
        <v>11.25</v>
      </c>
      <c r="Z164" s="20">
        <v>143.38242525598244</v>
      </c>
      <c r="AA164" s="20">
        <v>199.84781995035524</v>
      </c>
      <c r="AB164" s="20">
        <v>146.65833504860595</v>
      </c>
      <c r="AC164" s="42">
        <v>485.84561868976925</v>
      </c>
      <c r="AD164" s="20">
        <v>49.235234799966456</v>
      </c>
      <c r="AE164" s="20">
        <v>20.053267600564936</v>
      </c>
      <c r="AF164" s="25"/>
      <c r="AG164" s="20">
        <v>177.88572185391044</v>
      </c>
      <c r="AH164" s="20">
        <v>197.01004095462477</v>
      </c>
      <c r="AI164" s="20">
        <v>150.10332720437555</v>
      </c>
      <c r="AJ164" s="42">
        <v>525.11753883260621</v>
      </c>
      <c r="AK164" s="7">
        <v>55.731073541370208</v>
      </c>
      <c r="AL164" s="7">
        <v>22.608070635412961</v>
      </c>
      <c r="AN164" s="7">
        <v>213.21905131358534</v>
      </c>
      <c r="AO164" s="7">
        <v>201.00787964351372</v>
      </c>
      <c r="AP164" s="7">
        <v>150.19730168629047</v>
      </c>
      <c r="AQ164" s="43">
        <v>560.43886130369674</v>
      </c>
      <c r="AR164" s="7">
        <v>59.828985992895284</v>
      </c>
      <c r="AS164" s="7">
        <v>24.599674487304295</v>
      </c>
      <c r="AU164" s="45">
        <v>27</v>
      </c>
      <c r="AV164" s="44">
        <f t="shared" si="20"/>
        <v>11.25</v>
      </c>
      <c r="AW164" s="20">
        <v>187.67165548472843</v>
      </c>
      <c r="AX164" s="20">
        <v>261.00376295469795</v>
      </c>
      <c r="AY164" s="20">
        <v>146.65833504860595</v>
      </c>
      <c r="AZ164" s="42">
        <v>595.52921582267822</v>
      </c>
      <c r="BA164" s="20">
        <v>60.604581667362844</v>
      </c>
      <c r="BB164" s="20">
        <v>24.606265366157537</v>
      </c>
      <c r="BC164" s="25"/>
      <c r="BD164" s="20">
        <v>235.42363373757775</v>
      </c>
      <c r="BE164" s="20">
        <v>262.67802650741362</v>
      </c>
      <c r="BF164" s="20">
        <v>150.89410536431029</v>
      </c>
      <c r="BG164" s="42">
        <v>648.7154975082417</v>
      </c>
      <c r="BH164" s="7">
        <v>67.917912837665426</v>
      </c>
      <c r="BI164" s="7">
        <v>27.871239112589212</v>
      </c>
      <c r="BK164" s="7">
        <v>284.70899755501773</v>
      </c>
      <c r="BL164" s="7">
        <v>265.3164148529516</v>
      </c>
      <c r="BM164" s="7">
        <v>147.72329860175833</v>
      </c>
      <c r="BN164" s="43">
        <v>700.25773499903778</v>
      </c>
      <c r="BO164" s="7">
        <v>75.218463267716103</v>
      </c>
      <c r="BP164" s="7">
        <v>30.801621461188844</v>
      </c>
      <c r="BR164" s="45">
        <v>27</v>
      </c>
      <c r="BS164" s="44">
        <f t="shared" si="21"/>
        <v>11.25</v>
      </c>
      <c r="BT164" s="20">
        <v>250.03414945022584</v>
      </c>
      <c r="BU164" s="20">
        <v>326.24864090261406</v>
      </c>
      <c r="BV164" s="20">
        <v>146.65833504860595</v>
      </c>
      <c r="BW164" s="42">
        <v>723.05625862765442</v>
      </c>
      <c r="BX164" s="20">
        <v>73.649719378630721</v>
      </c>
      <c r="BY164" s="20">
        <v>30.272558116644642</v>
      </c>
      <c r="BZ164" s="25"/>
      <c r="CA164" s="20">
        <v>316.59155269804126</v>
      </c>
      <c r="CB164" s="20">
        <v>328.38871150318221</v>
      </c>
      <c r="CC164" s="20">
        <v>150.89410536431029</v>
      </c>
      <c r="CD164" s="42">
        <v>795.82743201542758</v>
      </c>
      <c r="CE164" s="7">
        <v>83.342591601749376</v>
      </c>
      <c r="CF164" s="7">
        <v>34.055636294976779</v>
      </c>
      <c r="CH164" s="7">
        <v>381.34329358859952</v>
      </c>
      <c r="CI164" s="7">
        <v>331.55186657458461</v>
      </c>
      <c r="CJ164" s="7">
        <v>150.19730168629047</v>
      </c>
      <c r="CK164" s="43">
        <v>863.21882511551621</v>
      </c>
      <c r="CL164" s="7">
        <v>92.662669539960461</v>
      </c>
      <c r="CM164" s="7">
        <v>37.779276484290818</v>
      </c>
      <c r="CO164" s="45">
        <v>27</v>
      </c>
      <c r="CP164" s="44">
        <f t="shared" si="22"/>
        <v>11.25</v>
      </c>
      <c r="CQ164" s="20">
        <v>276.46251770516778</v>
      </c>
      <c r="CR164" s="20">
        <v>391.49411941553859</v>
      </c>
      <c r="CS164" s="20">
        <v>146.65833504860595</v>
      </c>
      <c r="CT164" s="42">
        <v>814.64194476021646</v>
      </c>
      <c r="CU164" s="20">
        <v>83.58034270184281</v>
      </c>
      <c r="CV164" s="20">
        <v>34.134115573540512</v>
      </c>
      <c r="CW164" s="25"/>
      <c r="CX164" s="20">
        <v>354.78850522969697</v>
      </c>
      <c r="CY164" s="20">
        <v>393.9830212255348</v>
      </c>
      <c r="CZ164" s="20">
        <v>150.89410536431029</v>
      </c>
      <c r="DA164" s="42">
        <v>899.69498749956279</v>
      </c>
      <c r="DB164" s="7">
        <v>94.664016366129218</v>
      </c>
      <c r="DC164" s="7">
        <v>38.68115525038769</v>
      </c>
      <c r="DE164" s="7">
        <v>432.02808320581806</v>
      </c>
      <c r="DF164" s="7">
        <v>397.92000622236293</v>
      </c>
      <c r="DG164" s="7">
        <v>150.19730168629047</v>
      </c>
      <c r="DH164" s="43">
        <v>979.98049069739125</v>
      </c>
      <c r="DI164" s="7">
        <v>105.79784090896834</v>
      </c>
      <c r="DJ164" s="7">
        <v>43.15791294818731</v>
      </c>
      <c r="DL164" s="45">
        <v>27</v>
      </c>
      <c r="DM164" s="44">
        <f t="shared" si="23"/>
        <v>11.25</v>
      </c>
      <c r="DN164" s="20">
        <v>302.8382077843977</v>
      </c>
      <c r="DO164" s="20">
        <v>456.69232821417734</v>
      </c>
      <c r="DP164" s="20">
        <v>146.65833504860595</v>
      </c>
      <c r="DQ164" s="42">
        <v>906.23236738479454</v>
      </c>
      <c r="DR164" s="20">
        <v>93.217821624050956</v>
      </c>
      <c r="DS164" s="20">
        <v>38.126485051260737</v>
      </c>
      <c r="DT164" s="25"/>
      <c r="DU164" s="20">
        <v>393.09776666247808</v>
      </c>
      <c r="DV164" s="20">
        <v>459.61823739009719</v>
      </c>
      <c r="DW164" s="20">
        <v>150.89410536431029</v>
      </c>
      <c r="DX164" s="42">
        <v>1003.6801020463603</v>
      </c>
      <c r="DY164" s="7">
        <v>106.19490381442604</v>
      </c>
      <c r="DZ164" s="7">
        <v>43.522985094682177</v>
      </c>
      <c r="EB164" s="7">
        <v>482.53897105934414</v>
      </c>
      <c r="EC164" s="7">
        <v>464.40875678006557</v>
      </c>
      <c r="ED164" s="7">
        <v>150.30196318921975</v>
      </c>
      <c r="EE164" s="43">
        <v>1097.0814102214754</v>
      </c>
      <c r="EF164" s="7">
        <v>119.0363056297699</v>
      </c>
      <c r="EG164" s="7">
        <v>48.506959038025727</v>
      </c>
    </row>
    <row r="165" spans="1:137" x14ac:dyDescent="0.25">
      <c r="A165" s="45">
        <v>28</v>
      </c>
      <c r="B165" s="44">
        <f t="shared" si="18"/>
        <v>11.666666666666668</v>
      </c>
      <c r="C165" s="20">
        <v>101.7235484047299</v>
      </c>
      <c r="D165" s="20">
        <v>134.76977676691584</v>
      </c>
      <c r="E165" s="20">
        <v>151.91034117884951</v>
      </c>
      <c r="F165" s="42">
        <v>388.36669720237592</v>
      </c>
      <c r="G165" s="20">
        <v>37.562264444115982</v>
      </c>
      <c r="H165" s="20">
        <v>15.409188343610726</v>
      </c>
      <c r="I165" s="25"/>
      <c r="J165" s="20">
        <v>118.60197586770596</v>
      </c>
      <c r="K165" s="20">
        <v>135.52148795065989</v>
      </c>
      <c r="L165" s="20">
        <v>156.07338161629968</v>
      </c>
      <c r="M165" s="42">
        <v>410.17788771603233</v>
      </c>
      <c r="N165" s="7">
        <v>41.200879883967929</v>
      </c>
      <c r="O165" s="7">
        <v>16.724542537022288</v>
      </c>
      <c r="Q165" s="7">
        <v>140.49593047015497</v>
      </c>
      <c r="R165" s="7">
        <v>136.69048206130506</v>
      </c>
      <c r="S165" s="7">
        <v>155.38275316886944</v>
      </c>
      <c r="T165" s="43">
        <v>432.51362846947444</v>
      </c>
      <c r="U165" s="7">
        <v>44.280543787136409</v>
      </c>
      <c r="V165" s="7">
        <v>18.077631762568604</v>
      </c>
      <c r="X165" s="45">
        <v>28</v>
      </c>
      <c r="Y165" s="44">
        <f t="shared" si="19"/>
        <v>11.666666666666668</v>
      </c>
      <c r="Z165" s="20">
        <v>146.95552510679596</v>
      </c>
      <c r="AA165" s="20">
        <v>206.12102491806402</v>
      </c>
      <c r="AB165" s="20">
        <v>151.91034117884951</v>
      </c>
      <c r="AC165" s="42">
        <v>501.00586936657743</v>
      </c>
      <c r="AD165" s="20">
        <v>49.080287683914506</v>
      </c>
      <c r="AE165" s="20">
        <v>19.990971839776773</v>
      </c>
      <c r="AF165" s="25"/>
      <c r="AG165" s="20">
        <v>181.77944661715142</v>
      </c>
      <c r="AH165" s="20">
        <v>203.31563054151954</v>
      </c>
      <c r="AI165" s="20">
        <v>155.29551331055586</v>
      </c>
      <c r="AJ165" s="42">
        <v>540.50699474955832</v>
      </c>
      <c r="AK165" s="7">
        <v>55.491951540954702</v>
      </c>
      <c r="AL165" s="7">
        <v>22.510479894122518</v>
      </c>
      <c r="AN165" s="7">
        <v>217.7587637265672</v>
      </c>
      <c r="AO165" s="7">
        <v>207.2504522565614</v>
      </c>
      <c r="AP165" s="7">
        <v>155.38275316886944</v>
      </c>
      <c r="AQ165" s="43">
        <v>576.27268732532457</v>
      </c>
      <c r="AR165" s="7">
        <v>59.547113915201571</v>
      </c>
      <c r="AS165" s="7">
        <v>24.481860363133158</v>
      </c>
      <c r="AU165" s="45">
        <v>28</v>
      </c>
      <c r="AV165" s="44">
        <f t="shared" si="20"/>
        <v>11.666666666666668</v>
      </c>
      <c r="AW165" s="20">
        <v>192.08330076648238</v>
      </c>
      <c r="AX165" s="20">
        <v>269.45445882585159</v>
      </c>
      <c r="AY165" s="20">
        <v>151.91034117884951</v>
      </c>
      <c r="AZ165" s="42">
        <v>613.64328803867124</v>
      </c>
      <c r="BA165" s="20">
        <v>60.398010779577447</v>
      </c>
      <c r="BB165" s="20">
        <v>24.522706592847548</v>
      </c>
      <c r="BC165" s="25"/>
      <c r="BD165" s="20">
        <v>240.52646093518135</v>
      </c>
      <c r="BE165" s="20">
        <v>271.08555340281237</v>
      </c>
      <c r="BF165" s="20">
        <v>156.07338161629968</v>
      </c>
      <c r="BG165" s="42">
        <v>667.40851788067937</v>
      </c>
      <c r="BH165" s="7">
        <v>67.630852255254851</v>
      </c>
      <c r="BI165" s="7">
        <v>27.752611701202799</v>
      </c>
      <c r="BK165" s="7">
        <v>290.52676863926558</v>
      </c>
      <c r="BL165" s="7">
        <v>273.67323440916846</v>
      </c>
      <c r="BM165" s="7">
        <v>152.91743932077273</v>
      </c>
      <c r="BN165" s="43">
        <v>719.61884305541855</v>
      </c>
      <c r="BO165" s="7">
        <v>74.84632611281161</v>
      </c>
      <c r="BP165" s="7">
        <v>30.649305066350379</v>
      </c>
      <c r="BR165" s="45">
        <v>28</v>
      </c>
      <c r="BS165" s="44">
        <f t="shared" si="21"/>
        <v>11.666666666666668</v>
      </c>
      <c r="BT165" s="20">
        <v>255.78488594768106</v>
      </c>
      <c r="BU165" s="20">
        <v>336.80898149542026</v>
      </c>
      <c r="BV165" s="20">
        <v>151.91034117884951</v>
      </c>
      <c r="BW165" s="42">
        <v>744.6175235784425</v>
      </c>
      <c r="BX165" s="20">
        <v>73.389770096415262</v>
      </c>
      <c r="BY165" s="20">
        <v>30.163822437347839</v>
      </c>
      <c r="BZ165" s="25"/>
      <c r="CA165" s="20">
        <v>323.52681479568275</v>
      </c>
      <c r="CB165" s="20">
        <v>338.90118321876116</v>
      </c>
      <c r="CC165" s="20">
        <v>156.07338161629968</v>
      </c>
      <c r="CD165" s="42">
        <v>818.45158944223454</v>
      </c>
      <c r="CE165" s="7">
        <v>82.982913487305765</v>
      </c>
      <c r="CF165" s="7">
        <v>33.907431058544226</v>
      </c>
      <c r="CH165" s="7">
        <v>389.34025652549775</v>
      </c>
      <c r="CI165" s="7">
        <v>341.9966750086686</v>
      </c>
      <c r="CJ165" s="7">
        <v>155.38275316886944</v>
      </c>
      <c r="CK165" s="43">
        <v>886.84841950577902</v>
      </c>
      <c r="CL165" s="7">
        <v>92.200568750474275</v>
      </c>
      <c r="CM165" s="7">
        <v>37.591460585562061</v>
      </c>
      <c r="CO165" s="45">
        <v>28</v>
      </c>
      <c r="CP165" s="44">
        <f t="shared" si="22"/>
        <v>11.666666666666668</v>
      </c>
      <c r="CQ165" s="20">
        <v>282.55687097455638</v>
      </c>
      <c r="CR165" s="20">
        <v>404.16624311056478</v>
      </c>
      <c r="CS165" s="20">
        <v>151.91034117884951</v>
      </c>
      <c r="CT165" s="42">
        <v>838.66165518629123</v>
      </c>
      <c r="CU165" s="20">
        <v>83.268811916504404</v>
      </c>
      <c r="CV165" s="20">
        <v>34.006412131509528</v>
      </c>
      <c r="CW165" s="25"/>
      <c r="CX165" s="20">
        <v>362.24187613305173</v>
      </c>
      <c r="CY165" s="20">
        <v>406.59783864831809</v>
      </c>
      <c r="CZ165" s="20">
        <v>156.07338161629968</v>
      </c>
      <c r="DA165" s="42">
        <v>924.94366327155024</v>
      </c>
      <c r="DB165" s="7">
        <v>94.240061812278341</v>
      </c>
      <c r="DC165" s="7">
        <v>38.507807717028008</v>
      </c>
      <c r="DE165" s="7">
        <v>440.72095946035029</v>
      </c>
      <c r="DF165" s="7">
        <v>410.45492973302356</v>
      </c>
      <c r="DG165" s="7">
        <v>155.38275316886944</v>
      </c>
      <c r="DH165" s="43">
        <v>1006.3952897102691</v>
      </c>
      <c r="DI165" s="7">
        <v>105.25291532760851</v>
      </c>
      <c r="DJ165" s="7">
        <v>42.936014126040256</v>
      </c>
      <c r="DL165" s="45">
        <v>28</v>
      </c>
      <c r="DM165" s="44">
        <f t="shared" si="23"/>
        <v>11.666666666666668</v>
      </c>
      <c r="DN165" s="20">
        <v>309.27583852055147</v>
      </c>
      <c r="DO165" s="20">
        <v>471.47786799302474</v>
      </c>
      <c r="DP165" s="20">
        <v>151.91034117884951</v>
      </c>
      <c r="DQ165" s="42">
        <v>932.71035965909721</v>
      </c>
      <c r="DR165" s="20">
        <v>92.862677187076301</v>
      </c>
      <c r="DS165" s="20">
        <v>37.97961306417195</v>
      </c>
      <c r="DT165" s="25"/>
      <c r="DU165" s="20">
        <v>401.06971014274563</v>
      </c>
      <c r="DV165" s="20">
        <v>474.33390567476386</v>
      </c>
      <c r="DW165" s="20">
        <v>156.07338161629968</v>
      </c>
      <c r="DX165" s="42">
        <v>1031.5444323205661</v>
      </c>
      <c r="DY165" s="7">
        <v>105.70587023816344</v>
      </c>
      <c r="DZ165" s="7">
        <v>43.321158487896788</v>
      </c>
      <c r="EB165" s="7">
        <v>491.92965756515179</v>
      </c>
      <c r="EC165" s="7">
        <v>479.02669236694209</v>
      </c>
      <c r="ED165" s="7">
        <v>155.52699431626533</v>
      </c>
      <c r="EE165" s="43">
        <v>1126.2779516340786</v>
      </c>
      <c r="EF165" s="7">
        <v>118.40697285386786</v>
      </c>
      <c r="EG165" s="7">
        <v>48.252125123781269</v>
      </c>
    </row>
    <row r="166" spans="1:137" x14ac:dyDescent="0.25">
      <c r="A166" s="45">
        <v>29</v>
      </c>
      <c r="B166" s="44">
        <f t="shared" si="18"/>
        <v>12.083333333333334</v>
      </c>
      <c r="C166" s="20">
        <v>104.4551222066405</v>
      </c>
      <c r="D166" s="20">
        <v>138.9913658795835</v>
      </c>
      <c r="E166" s="20">
        <v>157.16234730909306</v>
      </c>
      <c r="F166" s="42">
        <v>400.57542546976265</v>
      </c>
      <c r="G166" s="20">
        <v>37.459399116807795</v>
      </c>
      <c r="H166" s="20">
        <v>15.369946448278574</v>
      </c>
      <c r="I166" s="25"/>
      <c r="J166" s="20">
        <v>121.35744805174897</v>
      </c>
      <c r="K166" s="20">
        <v>139.7260588609326</v>
      </c>
      <c r="L166" s="20">
        <v>161.25265786828908</v>
      </c>
      <c r="M166" s="42">
        <v>422.3202966780641</v>
      </c>
      <c r="N166" s="7">
        <v>41.043914972761101</v>
      </c>
      <c r="O166" s="7">
        <v>16.663873371954118</v>
      </c>
      <c r="Q166" s="7">
        <v>143.43704861901244</v>
      </c>
      <c r="R166" s="7">
        <v>140.86974477227719</v>
      </c>
      <c r="S166" s="7">
        <v>160.56820465144844</v>
      </c>
      <c r="T166" s="43">
        <v>444.8242243392462</v>
      </c>
      <c r="U166" s="7">
        <v>44.085097219693267</v>
      </c>
      <c r="V166" s="7">
        <v>17.996308817071853</v>
      </c>
      <c r="X166" s="45">
        <v>29</v>
      </c>
      <c r="Y166" s="44">
        <f t="shared" si="19"/>
        <v>12.083333333333334</v>
      </c>
      <c r="Z166" s="20">
        <v>150.52862495760948</v>
      </c>
      <c r="AA166" s="20">
        <v>212.39422988577277</v>
      </c>
      <c r="AB166" s="20">
        <v>157.16234730909306</v>
      </c>
      <c r="AC166" s="42">
        <v>516.16612004338549</v>
      </c>
      <c r="AD166" s="20">
        <v>48.925340567862548</v>
      </c>
      <c r="AE166" s="20">
        <v>19.928676078988605</v>
      </c>
      <c r="AF166" s="25"/>
      <c r="AG166" s="20">
        <v>185.67317138039243</v>
      </c>
      <c r="AH166" s="20">
        <v>209.62122012841431</v>
      </c>
      <c r="AI166" s="20">
        <v>160.48769941673621</v>
      </c>
      <c r="AJ166" s="42">
        <v>555.89645066651042</v>
      </c>
      <c r="AK166" s="7">
        <v>55.252829540539203</v>
      </c>
      <c r="AL166" s="7">
        <v>22.412889152832076</v>
      </c>
      <c r="AN166" s="7">
        <v>222.29847613954908</v>
      </c>
      <c r="AO166" s="7">
        <v>213.49302486960912</v>
      </c>
      <c r="AP166" s="7">
        <v>160.56820465144844</v>
      </c>
      <c r="AQ166" s="43">
        <v>592.1065133469524</v>
      </c>
      <c r="AR166" s="7">
        <v>59.265241837507858</v>
      </c>
      <c r="AS166" s="7">
        <v>24.364046238962018</v>
      </c>
      <c r="AU166" s="45">
        <v>29</v>
      </c>
      <c r="AV166" s="44">
        <f t="shared" si="20"/>
        <v>12.083333333333334</v>
      </c>
      <c r="AW166" s="20">
        <v>196.49494604823633</v>
      </c>
      <c r="AX166" s="20">
        <v>277.90515469700529</v>
      </c>
      <c r="AY166" s="20">
        <v>157.16234730909306</v>
      </c>
      <c r="AZ166" s="42">
        <v>631.75736025466415</v>
      </c>
      <c r="BA166" s="20">
        <v>60.191439891792058</v>
      </c>
      <c r="BB166" s="20">
        <v>24.439147819537563</v>
      </c>
      <c r="BC166" s="25"/>
      <c r="BD166" s="20">
        <v>245.62928813278492</v>
      </c>
      <c r="BE166" s="20">
        <v>279.49308029821111</v>
      </c>
      <c r="BF166" s="20">
        <v>161.25265786828908</v>
      </c>
      <c r="BG166" s="42">
        <v>686.10153825311716</v>
      </c>
      <c r="BH166" s="7">
        <v>67.343791672844276</v>
      </c>
      <c r="BI166" s="7">
        <v>27.633984289816382</v>
      </c>
      <c r="BK166" s="7">
        <v>296.34453972351344</v>
      </c>
      <c r="BL166" s="7">
        <v>282.03005396538538</v>
      </c>
      <c r="BM166" s="7">
        <v>158.11158003978713</v>
      </c>
      <c r="BN166" s="43">
        <v>738.97995111179944</v>
      </c>
      <c r="BO166" s="7">
        <v>74.474188957907103</v>
      </c>
      <c r="BP166" s="7">
        <v>30.496988671511915</v>
      </c>
      <c r="BR166" s="45">
        <v>29</v>
      </c>
      <c r="BS166" s="44">
        <f t="shared" si="21"/>
        <v>12.083333333333334</v>
      </c>
      <c r="BT166" s="20">
        <v>261.53562244513626</v>
      </c>
      <c r="BU166" s="20">
        <v>347.3693220882264</v>
      </c>
      <c r="BV166" s="20">
        <v>157.16234730909306</v>
      </c>
      <c r="BW166" s="42">
        <v>766.1787885292307</v>
      </c>
      <c r="BX166" s="20">
        <v>73.129820814199789</v>
      </c>
      <c r="BY166" s="20">
        <v>30.055086758051036</v>
      </c>
      <c r="BZ166" s="25"/>
      <c r="CA166" s="20">
        <v>330.46207689332419</v>
      </c>
      <c r="CB166" s="20">
        <v>349.41365493434006</v>
      </c>
      <c r="CC166" s="20">
        <v>161.25265786828908</v>
      </c>
      <c r="CD166" s="42">
        <v>841.0757468690415</v>
      </c>
      <c r="CE166" s="7">
        <v>82.623235372862155</v>
      </c>
      <c r="CF166" s="7">
        <v>33.759225822111674</v>
      </c>
      <c r="CH166" s="7">
        <v>397.33721946239598</v>
      </c>
      <c r="CI166" s="7">
        <v>352.44148344275266</v>
      </c>
      <c r="CJ166" s="7">
        <v>160.56820465144844</v>
      </c>
      <c r="CK166" s="43">
        <v>910.47801389604194</v>
      </c>
      <c r="CL166" s="7">
        <v>91.738467960988089</v>
      </c>
      <c r="CM166" s="7">
        <v>37.403644686833296</v>
      </c>
      <c r="CO166" s="45">
        <v>29</v>
      </c>
      <c r="CP166" s="44">
        <f t="shared" si="22"/>
        <v>12.083333333333334</v>
      </c>
      <c r="CQ166" s="20">
        <v>288.65122424394497</v>
      </c>
      <c r="CR166" s="20">
        <v>416.83836680559097</v>
      </c>
      <c r="CS166" s="20">
        <v>157.16234730909306</v>
      </c>
      <c r="CT166" s="42">
        <v>862.68136561236599</v>
      </c>
      <c r="CU166" s="20">
        <v>82.957281131165985</v>
      </c>
      <c r="CV166" s="20">
        <v>33.87870868947855</v>
      </c>
      <c r="CW166" s="25"/>
      <c r="CX166" s="20">
        <v>369.6952470364065</v>
      </c>
      <c r="CY166" s="20">
        <v>419.21265607110138</v>
      </c>
      <c r="CZ166" s="20">
        <v>161.25265786828908</v>
      </c>
      <c r="DA166" s="42">
        <v>950.19233904353769</v>
      </c>
      <c r="DB166" s="7">
        <v>93.816107258427465</v>
      </c>
      <c r="DC166" s="7">
        <v>38.334460183668327</v>
      </c>
      <c r="DE166" s="7">
        <v>449.41383571488257</v>
      </c>
      <c r="DF166" s="7">
        <v>422.98985324368419</v>
      </c>
      <c r="DG166" s="7">
        <v>160.56820465144844</v>
      </c>
      <c r="DH166" s="43">
        <v>1032.8100887231471</v>
      </c>
      <c r="DI166" s="7">
        <v>104.70798974624866</v>
      </c>
      <c r="DJ166" s="7">
        <v>42.714115303893195</v>
      </c>
      <c r="DL166" s="45">
        <v>29</v>
      </c>
      <c r="DM166" s="44">
        <f t="shared" si="23"/>
        <v>12.083333333333334</v>
      </c>
      <c r="DN166" s="20">
        <v>315.71346925670531</v>
      </c>
      <c r="DO166" s="20">
        <v>486.2634077718721</v>
      </c>
      <c r="DP166" s="20">
        <v>157.16234730909306</v>
      </c>
      <c r="DQ166" s="42">
        <v>959.18835193339987</v>
      </c>
      <c r="DR166" s="20">
        <v>92.507532750101632</v>
      </c>
      <c r="DS166" s="20">
        <v>37.832741077083163</v>
      </c>
      <c r="DT166" s="25"/>
      <c r="DU166" s="20">
        <v>409.04165362301319</v>
      </c>
      <c r="DV166" s="20">
        <v>489.04957395943052</v>
      </c>
      <c r="DW166" s="20">
        <v>161.25265786828908</v>
      </c>
      <c r="DX166" s="42">
        <v>1059.4087625947718</v>
      </c>
      <c r="DY166" s="7">
        <v>105.21683666190084</v>
      </c>
      <c r="DZ166" s="7">
        <v>43.1193318811114</v>
      </c>
      <c r="EB166" s="7">
        <v>501.32034407095944</v>
      </c>
      <c r="EC166" s="7">
        <v>493.6446279538186</v>
      </c>
      <c r="ED166" s="7">
        <v>160.75202544331088</v>
      </c>
      <c r="EE166" s="43">
        <v>1155.4744930466816</v>
      </c>
      <c r="EF166" s="7">
        <v>117.7776400779658</v>
      </c>
      <c r="EG166" s="7">
        <v>47.997291209536805</v>
      </c>
    </row>
    <row r="167" spans="1:137" x14ac:dyDescent="0.25">
      <c r="A167" s="45">
        <v>30</v>
      </c>
      <c r="B167" s="44">
        <f t="shared" si="18"/>
        <v>12.5</v>
      </c>
      <c r="C167" s="20">
        <v>107.18669600855108</v>
      </c>
      <c r="D167" s="20">
        <v>143.21295499225118</v>
      </c>
      <c r="E167" s="20">
        <v>162.41435343933662</v>
      </c>
      <c r="F167" s="42">
        <v>412.78415373714944</v>
      </c>
      <c r="G167" s="20">
        <v>37.356533789499608</v>
      </c>
      <c r="H167" s="20">
        <v>15.330704552946422</v>
      </c>
      <c r="I167" s="25"/>
      <c r="J167" s="20">
        <v>124.11292023579199</v>
      </c>
      <c r="K167" s="20">
        <v>143.9306297712053</v>
      </c>
      <c r="L167" s="20">
        <v>166.43193412027847</v>
      </c>
      <c r="M167" s="42">
        <v>434.46270564009586</v>
      </c>
      <c r="N167" s="7">
        <v>40.88695006155428</v>
      </c>
      <c r="O167" s="7">
        <v>16.603204206885948</v>
      </c>
      <c r="Q167" s="7">
        <v>146.37816676786991</v>
      </c>
      <c r="R167" s="7">
        <v>145.04900748324931</v>
      </c>
      <c r="S167" s="7">
        <v>165.75365613402741</v>
      </c>
      <c r="T167" s="43">
        <v>457.13482020901796</v>
      </c>
      <c r="U167" s="7">
        <v>43.889650652250126</v>
      </c>
      <c r="V167" s="7">
        <v>17.914985871575098</v>
      </c>
      <c r="X167" s="45">
        <v>30</v>
      </c>
      <c r="Y167" s="44">
        <f t="shared" si="19"/>
        <v>12.5</v>
      </c>
      <c r="Z167" s="20">
        <v>154.101724808423</v>
      </c>
      <c r="AA167" s="20">
        <v>218.66743485348155</v>
      </c>
      <c r="AB167" s="20">
        <v>162.41435343933662</v>
      </c>
      <c r="AC167" s="42">
        <v>531.32637072019361</v>
      </c>
      <c r="AD167" s="20">
        <v>48.770393451810591</v>
      </c>
      <c r="AE167" s="20">
        <v>19.866380318200441</v>
      </c>
      <c r="AF167" s="25"/>
      <c r="AG167" s="20">
        <v>189.56689614363341</v>
      </c>
      <c r="AH167" s="20">
        <v>215.92680971530905</v>
      </c>
      <c r="AI167" s="20">
        <v>165.67988552291652</v>
      </c>
      <c r="AJ167" s="42">
        <v>571.28590658346252</v>
      </c>
      <c r="AK167" s="7">
        <v>55.013707540123704</v>
      </c>
      <c r="AL167" s="7">
        <v>22.315298411541633</v>
      </c>
      <c r="AN167" s="7">
        <v>226.83818855253097</v>
      </c>
      <c r="AO167" s="7">
        <v>219.7355974826568</v>
      </c>
      <c r="AP167" s="7">
        <v>165.75365613402741</v>
      </c>
      <c r="AQ167" s="43">
        <v>607.94033936858034</v>
      </c>
      <c r="AR167" s="7">
        <v>58.983369759814153</v>
      </c>
      <c r="AS167" s="7">
        <v>24.246232114790885</v>
      </c>
      <c r="AU167" s="45">
        <v>30</v>
      </c>
      <c r="AV167" s="44">
        <f t="shared" si="20"/>
        <v>12.5</v>
      </c>
      <c r="AW167" s="20">
        <v>200.90659132999031</v>
      </c>
      <c r="AX167" s="20">
        <v>286.35585056815898</v>
      </c>
      <c r="AY167" s="20">
        <v>162.41435343933662</v>
      </c>
      <c r="AZ167" s="42">
        <v>649.87143247065717</v>
      </c>
      <c r="BA167" s="20">
        <v>59.984869004006661</v>
      </c>
      <c r="BB167" s="20">
        <v>24.355589046227575</v>
      </c>
      <c r="BC167" s="25"/>
      <c r="BD167" s="20">
        <v>250.73211533038852</v>
      </c>
      <c r="BE167" s="20">
        <v>287.90060719360986</v>
      </c>
      <c r="BF167" s="20">
        <v>166.43193412027847</v>
      </c>
      <c r="BG167" s="42">
        <v>704.79455862555483</v>
      </c>
      <c r="BH167" s="7">
        <v>67.056731090433701</v>
      </c>
      <c r="BI167" s="7">
        <v>27.515356878429969</v>
      </c>
      <c r="BK167" s="7">
        <v>302.16231080776129</v>
      </c>
      <c r="BL167" s="7">
        <v>290.38687352160218</v>
      </c>
      <c r="BM167" s="7">
        <v>163.3057207588015</v>
      </c>
      <c r="BN167" s="43">
        <v>758.34105916818021</v>
      </c>
      <c r="BO167" s="7">
        <v>74.10205180300261</v>
      </c>
      <c r="BP167" s="7">
        <v>30.34467227667345</v>
      </c>
      <c r="BR167" s="45">
        <v>30</v>
      </c>
      <c r="BS167" s="44">
        <f t="shared" si="21"/>
        <v>12.5</v>
      </c>
      <c r="BT167" s="20">
        <v>267.28635894259151</v>
      </c>
      <c r="BU167" s="20">
        <v>357.92966268103254</v>
      </c>
      <c r="BV167" s="20">
        <v>162.41435343933662</v>
      </c>
      <c r="BW167" s="42">
        <v>787.74005348001879</v>
      </c>
      <c r="BX167" s="20">
        <v>72.86987153198433</v>
      </c>
      <c r="BY167" s="20">
        <v>29.946351078754233</v>
      </c>
      <c r="BZ167" s="25"/>
      <c r="CA167" s="20">
        <v>337.39733899096564</v>
      </c>
      <c r="CB167" s="20">
        <v>359.92612664991901</v>
      </c>
      <c r="CC167" s="20">
        <v>166.43193412027847</v>
      </c>
      <c r="CD167" s="42">
        <v>863.69990429584846</v>
      </c>
      <c r="CE167" s="7">
        <v>82.263557258418544</v>
      </c>
      <c r="CF167" s="7">
        <v>33.611020585679121</v>
      </c>
      <c r="CH167" s="7">
        <v>405.33418239929415</v>
      </c>
      <c r="CI167" s="7">
        <v>362.88629187683671</v>
      </c>
      <c r="CJ167" s="7">
        <v>165.75365613402741</v>
      </c>
      <c r="CK167" s="43">
        <v>934.10760828630487</v>
      </c>
      <c r="CL167" s="7">
        <v>91.276367171501903</v>
      </c>
      <c r="CM167" s="7">
        <v>37.215828788104531</v>
      </c>
      <c r="CO167" s="45">
        <v>30</v>
      </c>
      <c r="CP167" s="44">
        <f t="shared" si="22"/>
        <v>12.5</v>
      </c>
      <c r="CQ167" s="20">
        <v>294.7455775133335</v>
      </c>
      <c r="CR167" s="20">
        <v>429.51049050061715</v>
      </c>
      <c r="CS167" s="20">
        <v>162.41435343933662</v>
      </c>
      <c r="CT167" s="42">
        <v>886.70107603844076</v>
      </c>
      <c r="CU167" s="20">
        <v>82.64575034582758</v>
      </c>
      <c r="CV167" s="20">
        <v>33.751005247447573</v>
      </c>
      <c r="CW167" s="25"/>
      <c r="CX167" s="20">
        <v>377.14861793976127</v>
      </c>
      <c r="CY167" s="20">
        <v>431.82747349388467</v>
      </c>
      <c r="CZ167" s="20">
        <v>166.43193412027847</v>
      </c>
      <c r="DA167" s="42">
        <v>975.44101481552525</v>
      </c>
      <c r="DB167" s="7">
        <v>93.392152704576588</v>
      </c>
      <c r="DC167" s="7">
        <v>38.161112650308645</v>
      </c>
      <c r="DE167" s="7">
        <v>458.10671196941479</v>
      </c>
      <c r="DF167" s="7">
        <v>435.52477675434483</v>
      </c>
      <c r="DG167" s="7">
        <v>165.75365613402741</v>
      </c>
      <c r="DH167" s="43">
        <v>1059.2248877360248</v>
      </c>
      <c r="DI167" s="7">
        <v>104.16306416488882</v>
      </c>
      <c r="DJ167" s="7">
        <v>42.492216481746141</v>
      </c>
      <c r="DL167" s="45">
        <v>30</v>
      </c>
      <c r="DM167" s="44">
        <f t="shared" si="23"/>
        <v>12.5</v>
      </c>
      <c r="DN167" s="20">
        <v>322.15109999285914</v>
      </c>
      <c r="DO167" s="20">
        <v>501.04894755071945</v>
      </c>
      <c r="DP167" s="20">
        <v>162.41435343933662</v>
      </c>
      <c r="DQ167" s="42">
        <v>985.66634420770254</v>
      </c>
      <c r="DR167" s="20">
        <v>92.152388313126977</v>
      </c>
      <c r="DS167" s="20">
        <v>37.685869089994377</v>
      </c>
      <c r="DT167" s="25"/>
      <c r="DU167" s="20">
        <v>417.01359710328074</v>
      </c>
      <c r="DV167" s="20">
        <v>503.76524224409718</v>
      </c>
      <c r="DW167" s="20">
        <v>166.43193412027847</v>
      </c>
      <c r="DX167" s="42">
        <v>1087.2730928689775</v>
      </c>
      <c r="DY167" s="7">
        <v>104.72780308563824</v>
      </c>
      <c r="DZ167" s="7">
        <v>42.917505274326011</v>
      </c>
      <c r="EB167" s="7">
        <v>510.71103057676714</v>
      </c>
      <c r="EC167" s="7">
        <v>508.26256354069506</v>
      </c>
      <c r="ED167" s="7">
        <v>165.97705657035644</v>
      </c>
      <c r="EE167" s="43">
        <v>1184.6710344592848</v>
      </c>
      <c r="EF167" s="7">
        <v>117.14830730206376</v>
      </c>
      <c r="EG167" s="7">
        <v>47.742457295292347</v>
      </c>
    </row>
    <row r="168" spans="1:137" x14ac:dyDescent="0.25">
      <c r="A168" s="45">
        <v>31</v>
      </c>
      <c r="B168" s="44">
        <f t="shared" si="18"/>
        <v>12.916666666666668</v>
      </c>
      <c r="C168" s="20">
        <v>109.91826981046168</v>
      </c>
      <c r="D168" s="20">
        <v>147.43454410491884</v>
      </c>
      <c r="E168" s="20">
        <v>167.66635956958018</v>
      </c>
      <c r="F168" s="42">
        <v>424.99288200453617</v>
      </c>
      <c r="G168" s="20">
        <v>37.25366846219142</v>
      </c>
      <c r="H168" s="20">
        <v>15.291462657614272</v>
      </c>
      <c r="I168" s="25"/>
      <c r="J168" s="20">
        <v>126.868392419835</v>
      </c>
      <c r="K168" s="20">
        <v>148.13520068147804</v>
      </c>
      <c r="L168" s="20">
        <v>171.61121037226786</v>
      </c>
      <c r="M168" s="42">
        <v>446.60511460212763</v>
      </c>
      <c r="N168" s="7">
        <v>40.729985150347453</v>
      </c>
      <c r="O168" s="7">
        <v>16.542535041817779</v>
      </c>
      <c r="Q168" s="7">
        <v>149.31928491672738</v>
      </c>
      <c r="R168" s="7">
        <v>149.22827019422144</v>
      </c>
      <c r="S168" s="7">
        <v>170.93910761660641</v>
      </c>
      <c r="T168" s="43">
        <v>469.44541607878972</v>
      </c>
      <c r="U168" s="7">
        <v>43.694204084806984</v>
      </c>
      <c r="V168" s="7">
        <v>17.833662926078347</v>
      </c>
      <c r="X168" s="45">
        <v>31</v>
      </c>
      <c r="Y168" s="44">
        <f t="shared" si="19"/>
        <v>12.916666666666668</v>
      </c>
      <c r="Z168" s="20">
        <v>157.67482465923649</v>
      </c>
      <c r="AA168" s="20">
        <v>224.9406398211903</v>
      </c>
      <c r="AB168" s="20">
        <v>167.66635956958018</v>
      </c>
      <c r="AC168" s="42">
        <v>546.48662139700184</v>
      </c>
      <c r="AD168" s="20">
        <v>48.615446335758634</v>
      </c>
      <c r="AE168" s="20">
        <v>19.804084557412274</v>
      </c>
      <c r="AF168" s="25"/>
      <c r="AG168" s="20">
        <v>193.4606209068744</v>
      </c>
      <c r="AH168" s="20">
        <v>222.23239930220382</v>
      </c>
      <c r="AI168" s="20">
        <v>170.87207162909684</v>
      </c>
      <c r="AJ168" s="42">
        <v>586.67536250041451</v>
      </c>
      <c r="AK168" s="7">
        <v>54.774585539708198</v>
      </c>
      <c r="AL168" s="7">
        <v>22.21770767025119</v>
      </c>
      <c r="AN168" s="7">
        <v>231.37790096551282</v>
      </c>
      <c r="AO168" s="7">
        <v>225.97817009570448</v>
      </c>
      <c r="AP168" s="7">
        <v>170.93910761660641</v>
      </c>
      <c r="AQ168" s="43">
        <v>623.77416539020828</v>
      </c>
      <c r="AR168" s="7">
        <v>58.70149768212044</v>
      </c>
      <c r="AS168" s="7">
        <v>24.128417990619745</v>
      </c>
      <c r="AU168" s="45">
        <v>31</v>
      </c>
      <c r="AV168" s="44">
        <f t="shared" si="20"/>
        <v>12.916666666666668</v>
      </c>
      <c r="AW168" s="20">
        <v>205.31823661174425</v>
      </c>
      <c r="AX168" s="20">
        <v>294.80654643931268</v>
      </c>
      <c r="AY168" s="20">
        <v>167.66635956958018</v>
      </c>
      <c r="AZ168" s="42">
        <v>667.98550468665007</v>
      </c>
      <c r="BA168" s="20">
        <v>59.778298116221265</v>
      </c>
      <c r="BB168" s="20">
        <v>24.272030272917586</v>
      </c>
      <c r="BC168" s="25"/>
      <c r="BD168" s="20">
        <v>255.8349425279921</v>
      </c>
      <c r="BE168" s="20">
        <v>296.30813408900855</v>
      </c>
      <c r="BF168" s="20">
        <v>171.61121037226786</v>
      </c>
      <c r="BG168" s="42">
        <v>723.48757899799261</v>
      </c>
      <c r="BH168" s="7">
        <v>66.769670508023125</v>
      </c>
      <c r="BI168" s="7">
        <v>27.396729467043556</v>
      </c>
      <c r="BK168" s="7">
        <v>307.98008189200914</v>
      </c>
      <c r="BL168" s="7">
        <v>298.7436930778191</v>
      </c>
      <c r="BM168" s="7">
        <v>168.4998614778159</v>
      </c>
      <c r="BN168" s="43">
        <v>777.70216722456109</v>
      </c>
      <c r="BO168" s="7">
        <v>73.729914648098116</v>
      </c>
      <c r="BP168" s="7">
        <v>30.192355881834985</v>
      </c>
      <c r="BR168" s="45">
        <v>31</v>
      </c>
      <c r="BS168" s="44">
        <f t="shared" si="21"/>
        <v>12.916666666666668</v>
      </c>
      <c r="BT168" s="20">
        <v>273.03709544004676</v>
      </c>
      <c r="BU168" s="20">
        <v>368.49000327383874</v>
      </c>
      <c r="BV168" s="20">
        <v>167.66635956958018</v>
      </c>
      <c r="BW168" s="42">
        <v>809.30131843080699</v>
      </c>
      <c r="BX168" s="20">
        <v>72.609922249768871</v>
      </c>
      <c r="BY168" s="20">
        <v>29.83761539945743</v>
      </c>
      <c r="BZ168" s="25"/>
      <c r="CA168" s="20">
        <v>344.33260108860713</v>
      </c>
      <c r="CB168" s="20">
        <v>370.43859836549797</v>
      </c>
      <c r="CC168" s="20">
        <v>171.61121037226786</v>
      </c>
      <c r="CD168" s="42">
        <v>886.32406172265541</v>
      </c>
      <c r="CE168" s="7">
        <v>81.903879143974933</v>
      </c>
      <c r="CF168" s="7">
        <v>33.462815349246569</v>
      </c>
      <c r="CH168" s="7">
        <v>413.33114533619238</v>
      </c>
      <c r="CI168" s="7">
        <v>373.33110031092076</v>
      </c>
      <c r="CJ168" s="7">
        <v>170.93910761660641</v>
      </c>
      <c r="CK168" s="43">
        <v>957.73720267656779</v>
      </c>
      <c r="CL168" s="7">
        <v>90.814266382015717</v>
      </c>
      <c r="CM168" s="7">
        <v>37.028012889375766</v>
      </c>
      <c r="CO168" s="45">
        <v>31</v>
      </c>
      <c r="CP168" s="44">
        <f t="shared" si="22"/>
        <v>12.916666666666668</v>
      </c>
      <c r="CQ168" s="20">
        <v>300.83993078272204</v>
      </c>
      <c r="CR168" s="20">
        <v>442.18261419564334</v>
      </c>
      <c r="CS168" s="20">
        <v>167.66635956958018</v>
      </c>
      <c r="CT168" s="42">
        <v>910.72078646451553</v>
      </c>
      <c r="CU168" s="20">
        <v>82.334219560489174</v>
      </c>
      <c r="CV168" s="20">
        <v>33.623301805416588</v>
      </c>
      <c r="CW168" s="25"/>
      <c r="CX168" s="20">
        <v>384.60198884311603</v>
      </c>
      <c r="CY168" s="20">
        <v>444.44229091666801</v>
      </c>
      <c r="CZ168" s="20">
        <v>171.61121037226786</v>
      </c>
      <c r="DA168" s="42">
        <v>1000.6896905875127</v>
      </c>
      <c r="DB168" s="7">
        <v>92.968198150725726</v>
      </c>
      <c r="DC168" s="7">
        <v>37.987765116948964</v>
      </c>
      <c r="DE168" s="7">
        <v>466.79958822394701</v>
      </c>
      <c r="DF168" s="7">
        <v>448.05970026500546</v>
      </c>
      <c r="DG168" s="7">
        <v>170.93910761660641</v>
      </c>
      <c r="DH168" s="43">
        <v>1085.6396867489029</v>
      </c>
      <c r="DI168" s="7">
        <v>103.61813858352897</v>
      </c>
      <c r="DJ168" s="7">
        <v>42.27031765959908</v>
      </c>
      <c r="DL168" s="45">
        <v>31</v>
      </c>
      <c r="DM168" s="44">
        <f t="shared" si="23"/>
        <v>12.916666666666668</v>
      </c>
      <c r="DN168" s="20">
        <v>328.58873072901292</v>
      </c>
      <c r="DO168" s="20">
        <v>515.83448732956685</v>
      </c>
      <c r="DP168" s="20">
        <v>167.66635956958018</v>
      </c>
      <c r="DQ168" s="42">
        <v>1012.1443364820052</v>
      </c>
      <c r="DR168" s="20">
        <v>91.797243876152308</v>
      </c>
      <c r="DS168" s="20">
        <v>37.53899710290559</v>
      </c>
      <c r="DT168" s="25"/>
      <c r="DU168" s="20">
        <v>424.98554058354836</v>
      </c>
      <c r="DV168" s="20">
        <v>518.48091052876384</v>
      </c>
      <c r="DW168" s="20">
        <v>171.61121037226786</v>
      </c>
      <c r="DX168" s="42">
        <v>1115.1374231431832</v>
      </c>
      <c r="DY168" s="7">
        <v>104.23876950937564</v>
      </c>
      <c r="DZ168" s="7">
        <v>42.715678667540622</v>
      </c>
      <c r="EB168" s="7">
        <v>520.10171708257485</v>
      </c>
      <c r="EC168" s="7">
        <v>522.88049912757151</v>
      </c>
      <c r="ED168" s="7">
        <v>171.20208769740202</v>
      </c>
      <c r="EE168" s="43">
        <v>1213.8675758718878</v>
      </c>
      <c r="EF168" s="7">
        <v>116.5189745261617</v>
      </c>
      <c r="EG168" s="7">
        <v>47.487623381047889</v>
      </c>
    </row>
    <row r="169" spans="1:137" x14ac:dyDescent="0.25">
      <c r="A169" s="45">
        <v>32</v>
      </c>
      <c r="B169" s="44">
        <f t="shared" si="18"/>
        <v>13.333333333333334</v>
      </c>
      <c r="C169" s="20">
        <v>112.64984361237227</v>
      </c>
      <c r="D169" s="20">
        <v>151.6561332175865</v>
      </c>
      <c r="E169" s="20">
        <v>172.91836569982374</v>
      </c>
      <c r="F169" s="42">
        <v>437.2016102719229</v>
      </c>
      <c r="G169" s="20">
        <v>37.150803134883233</v>
      </c>
      <c r="H169" s="20">
        <v>15.25222076228212</v>
      </c>
      <c r="I169" s="25"/>
      <c r="J169" s="20">
        <v>129.62386460387802</v>
      </c>
      <c r="K169" s="20">
        <v>152.33977159175075</v>
      </c>
      <c r="L169" s="20">
        <v>176.79048662425726</v>
      </c>
      <c r="M169" s="42">
        <v>458.74752356415939</v>
      </c>
      <c r="N169" s="7">
        <v>40.573020239140632</v>
      </c>
      <c r="O169" s="7">
        <v>16.481865876749609</v>
      </c>
      <c r="Q169" s="7">
        <v>152.26040306558485</v>
      </c>
      <c r="R169" s="7">
        <v>153.40753290519356</v>
      </c>
      <c r="S169" s="7">
        <v>176.12455909918538</v>
      </c>
      <c r="T169" s="43">
        <v>481.75601194856148</v>
      </c>
      <c r="U169" s="7">
        <v>43.498757517363842</v>
      </c>
      <c r="V169" s="7">
        <v>17.752339980581592</v>
      </c>
      <c r="X169" s="45">
        <v>32</v>
      </c>
      <c r="Y169" s="44">
        <f t="shared" si="19"/>
        <v>13.333333333333334</v>
      </c>
      <c r="Z169" s="20">
        <v>161.24792451005004</v>
      </c>
      <c r="AA169" s="20">
        <v>231.21384478889908</v>
      </c>
      <c r="AB169" s="20">
        <v>172.91836569982374</v>
      </c>
      <c r="AC169" s="42">
        <v>561.64687207380996</v>
      </c>
      <c r="AD169" s="20">
        <v>48.460499219706676</v>
      </c>
      <c r="AE169" s="20">
        <v>19.741788796624107</v>
      </c>
      <c r="AF169" s="25"/>
      <c r="AG169" s="20">
        <v>197.35434567011538</v>
      </c>
      <c r="AH169" s="20">
        <v>228.53798888909859</v>
      </c>
      <c r="AI169" s="20">
        <v>176.06425773527715</v>
      </c>
      <c r="AJ169" s="42">
        <v>602.06481841736661</v>
      </c>
      <c r="AK169" s="7">
        <v>54.535463539292699</v>
      </c>
      <c r="AL169" s="7">
        <v>22.120116928960748</v>
      </c>
      <c r="AN169" s="7">
        <v>235.91761337849471</v>
      </c>
      <c r="AO169" s="7">
        <v>232.22074270875217</v>
      </c>
      <c r="AP169" s="7">
        <v>176.12455909918538</v>
      </c>
      <c r="AQ169" s="43">
        <v>639.60799141183611</v>
      </c>
      <c r="AR169" s="7">
        <v>58.419625604426734</v>
      </c>
      <c r="AS169" s="7">
        <v>24.010603866448612</v>
      </c>
      <c r="AU169" s="45">
        <v>32</v>
      </c>
      <c r="AV169" s="44">
        <f t="shared" si="20"/>
        <v>13.333333333333334</v>
      </c>
      <c r="AW169" s="20">
        <v>209.7298818934982</v>
      </c>
      <c r="AX169" s="20">
        <v>303.25724231046638</v>
      </c>
      <c r="AY169" s="20">
        <v>172.91836569982374</v>
      </c>
      <c r="AZ169" s="42">
        <v>686.09957690264309</v>
      </c>
      <c r="BA169" s="20">
        <v>59.571727228435876</v>
      </c>
      <c r="BB169" s="20">
        <v>24.188471499607601</v>
      </c>
      <c r="BC169" s="25"/>
      <c r="BD169" s="20">
        <v>260.93776972559567</v>
      </c>
      <c r="BE169" s="20">
        <v>304.71566098440729</v>
      </c>
      <c r="BF169" s="20">
        <v>176.79048662425726</v>
      </c>
      <c r="BG169" s="42">
        <v>742.18059937043029</v>
      </c>
      <c r="BH169" s="7">
        <v>66.48260992561255</v>
      </c>
      <c r="BI169" s="7">
        <v>27.278102055657143</v>
      </c>
      <c r="BK169" s="7">
        <v>313.79785297625699</v>
      </c>
      <c r="BL169" s="7">
        <v>307.10051263403597</v>
      </c>
      <c r="BM169" s="7">
        <v>173.6940021968303</v>
      </c>
      <c r="BN169" s="43">
        <v>797.06327528094187</v>
      </c>
      <c r="BO169" s="7">
        <v>73.357777493193623</v>
      </c>
      <c r="BP169" s="7">
        <v>30.04003948699652</v>
      </c>
      <c r="BR169" s="45">
        <v>32</v>
      </c>
      <c r="BS169" s="44">
        <f t="shared" si="21"/>
        <v>13.333333333333334</v>
      </c>
      <c r="BT169" s="20">
        <v>278.78783193750195</v>
      </c>
      <c r="BU169" s="20">
        <v>379.05034386664488</v>
      </c>
      <c r="BV169" s="20">
        <v>172.91836569982374</v>
      </c>
      <c r="BW169" s="42">
        <v>830.86258338159507</v>
      </c>
      <c r="BX169" s="20">
        <v>72.349972967553413</v>
      </c>
      <c r="BY169" s="20">
        <v>29.728879720160627</v>
      </c>
      <c r="BZ169" s="25"/>
      <c r="CA169" s="20">
        <v>351.26786318624863</v>
      </c>
      <c r="CB169" s="20">
        <v>380.95107008107692</v>
      </c>
      <c r="CC169" s="20">
        <v>176.79048662425726</v>
      </c>
      <c r="CD169" s="42">
        <v>908.94821914946237</v>
      </c>
      <c r="CE169" s="7">
        <v>81.544201029531322</v>
      </c>
      <c r="CF169" s="7">
        <v>33.314610112814023</v>
      </c>
      <c r="CH169" s="7">
        <v>421.32810827309061</v>
      </c>
      <c r="CI169" s="7">
        <v>383.77590874500481</v>
      </c>
      <c r="CJ169" s="7">
        <v>176.12455909918538</v>
      </c>
      <c r="CK169" s="43">
        <v>981.36679706683071</v>
      </c>
      <c r="CL169" s="7">
        <v>90.352165592529531</v>
      </c>
      <c r="CM169" s="7">
        <v>36.840196990647001</v>
      </c>
      <c r="CO169" s="45">
        <v>32</v>
      </c>
      <c r="CP169" s="44">
        <f t="shared" si="22"/>
        <v>13.333333333333334</v>
      </c>
      <c r="CQ169" s="20">
        <v>306.93428405211063</v>
      </c>
      <c r="CR169" s="20">
        <v>454.85473789066953</v>
      </c>
      <c r="CS169" s="20">
        <v>172.91836569982374</v>
      </c>
      <c r="CT169" s="42">
        <v>934.74049689059029</v>
      </c>
      <c r="CU169" s="20">
        <v>82.022688775150755</v>
      </c>
      <c r="CV169" s="20">
        <v>33.495598363385611</v>
      </c>
      <c r="CW169" s="25"/>
      <c r="CX169" s="20">
        <v>392.0553597464708</v>
      </c>
      <c r="CY169" s="20">
        <v>457.0571083394513</v>
      </c>
      <c r="CZ169" s="20">
        <v>176.79048662425726</v>
      </c>
      <c r="DA169" s="42">
        <v>1025.9383663595002</v>
      </c>
      <c r="DB169" s="7">
        <v>92.54424359687485</v>
      </c>
      <c r="DC169" s="7">
        <v>37.814417583589282</v>
      </c>
      <c r="DE169" s="7">
        <v>475.49246447847923</v>
      </c>
      <c r="DF169" s="7">
        <v>460.59462377566609</v>
      </c>
      <c r="DG169" s="7">
        <v>176.12455909918538</v>
      </c>
      <c r="DH169" s="43">
        <v>1112.0544857617806</v>
      </c>
      <c r="DI169" s="7">
        <v>103.07321300216914</v>
      </c>
      <c r="DJ169" s="7">
        <v>42.048418837452019</v>
      </c>
      <c r="DL169" s="45">
        <v>32</v>
      </c>
      <c r="DM169" s="44">
        <f t="shared" si="23"/>
        <v>13.333333333333334</v>
      </c>
      <c r="DN169" s="20">
        <v>335.0263614651667</v>
      </c>
      <c r="DO169" s="20">
        <v>530.62002710841421</v>
      </c>
      <c r="DP169" s="20">
        <v>172.91836569982374</v>
      </c>
      <c r="DQ169" s="42">
        <v>1038.622328756308</v>
      </c>
      <c r="DR169" s="20">
        <v>91.442099439177639</v>
      </c>
      <c r="DS169" s="20">
        <v>37.392125115816803</v>
      </c>
      <c r="DT169" s="25"/>
      <c r="DU169" s="20">
        <v>432.95748406381591</v>
      </c>
      <c r="DV169" s="20">
        <v>533.19657881343051</v>
      </c>
      <c r="DW169" s="20">
        <v>176.79048662425726</v>
      </c>
      <c r="DX169" s="42">
        <v>1143.001753417389</v>
      </c>
      <c r="DY169" s="7">
        <v>103.74973593311304</v>
      </c>
      <c r="DZ169" s="7">
        <v>42.513852060755234</v>
      </c>
      <c r="EB169" s="7">
        <v>529.49240358838256</v>
      </c>
      <c r="EC169" s="7">
        <v>537.49843471444808</v>
      </c>
      <c r="ED169" s="7">
        <v>176.42711882444758</v>
      </c>
      <c r="EE169" s="43">
        <v>1243.0641172844907</v>
      </c>
      <c r="EF169" s="7">
        <v>115.88964175025966</v>
      </c>
      <c r="EG169" s="7">
        <v>47.232789466803432</v>
      </c>
    </row>
    <row r="170" spans="1:137" x14ac:dyDescent="0.25">
      <c r="A170" s="45">
        <v>33</v>
      </c>
      <c r="B170" s="44">
        <f t="shared" si="18"/>
        <v>13.75</v>
      </c>
      <c r="C170" s="20">
        <v>115.38141741428285</v>
      </c>
      <c r="D170" s="20">
        <v>155.87772233025416</v>
      </c>
      <c r="E170" s="20">
        <v>178.1703718300673</v>
      </c>
      <c r="F170" s="42">
        <v>449.41033853930963</v>
      </c>
      <c r="G170" s="20">
        <v>37.047937807575046</v>
      </c>
      <c r="H170" s="20">
        <v>15.212978866949967</v>
      </c>
      <c r="I170" s="25"/>
      <c r="J170" s="20">
        <v>132.37933678792103</v>
      </c>
      <c r="K170" s="20">
        <v>156.54434250202345</v>
      </c>
      <c r="L170" s="20">
        <v>181.96976287624665</v>
      </c>
      <c r="M170" s="42">
        <v>470.88993252619116</v>
      </c>
      <c r="N170" s="7">
        <v>40.416055327933805</v>
      </c>
      <c r="O170" s="7">
        <v>16.421196711681439</v>
      </c>
      <c r="Q170" s="7">
        <v>155.20152121444232</v>
      </c>
      <c r="R170" s="7">
        <v>157.58679561616569</v>
      </c>
      <c r="S170" s="7">
        <v>181.31001058176435</v>
      </c>
      <c r="T170" s="43">
        <v>494.06660781833324</v>
      </c>
      <c r="U170" s="7">
        <v>43.3033109499207</v>
      </c>
      <c r="V170" s="7">
        <v>17.671017035084841</v>
      </c>
      <c r="X170" s="45">
        <v>33</v>
      </c>
      <c r="Y170" s="44">
        <f t="shared" si="19"/>
        <v>13.75</v>
      </c>
      <c r="Z170" s="20">
        <v>164.82102436086353</v>
      </c>
      <c r="AA170" s="20">
        <v>237.48704975660786</v>
      </c>
      <c r="AB170" s="20">
        <v>178.1703718300673</v>
      </c>
      <c r="AC170" s="42">
        <v>576.80712275061808</v>
      </c>
      <c r="AD170" s="20">
        <v>48.305552103654726</v>
      </c>
      <c r="AE170" s="20">
        <v>19.679493035835943</v>
      </c>
      <c r="AF170" s="25"/>
      <c r="AG170" s="20">
        <v>201.24807043335636</v>
      </c>
      <c r="AH170" s="20">
        <v>234.84357847599335</v>
      </c>
      <c r="AI170" s="20">
        <v>181.25644384145747</v>
      </c>
      <c r="AJ170" s="42">
        <v>617.45427433431871</v>
      </c>
      <c r="AK170" s="7">
        <v>54.296341538877201</v>
      </c>
      <c r="AL170" s="7">
        <v>22.022526187670305</v>
      </c>
      <c r="AN170" s="7">
        <v>240.45732579147659</v>
      </c>
      <c r="AO170" s="7">
        <v>238.46331532179985</v>
      </c>
      <c r="AP170" s="7">
        <v>181.31001058176435</v>
      </c>
      <c r="AQ170" s="43">
        <v>655.44181743346394</v>
      </c>
      <c r="AR170" s="7">
        <v>58.137753526733022</v>
      </c>
      <c r="AS170" s="7">
        <v>23.892789742277472</v>
      </c>
      <c r="AU170" s="45">
        <v>33</v>
      </c>
      <c r="AV170" s="44">
        <f t="shared" si="20"/>
        <v>13.75</v>
      </c>
      <c r="AW170" s="20">
        <v>214.14152717525215</v>
      </c>
      <c r="AX170" s="20">
        <v>311.70793818162008</v>
      </c>
      <c r="AY170" s="20">
        <v>178.1703718300673</v>
      </c>
      <c r="AZ170" s="42">
        <v>704.21364911863611</v>
      </c>
      <c r="BA170" s="20">
        <v>59.365156340650479</v>
      </c>
      <c r="BB170" s="20">
        <v>24.104912726297613</v>
      </c>
      <c r="BC170" s="25"/>
      <c r="BD170" s="20">
        <v>266.0405969231993</v>
      </c>
      <c r="BE170" s="20">
        <v>313.12318787980604</v>
      </c>
      <c r="BF170" s="20">
        <v>181.96976287624665</v>
      </c>
      <c r="BG170" s="42">
        <v>760.87361974286796</v>
      </c>
      <c r="BH170" s="7">
        <v>66.195549343201975</v>
      </c>
      <c r="BI170" s="7">
        <v>27.15947464427073</v>
      </c>
      <c r="BK170" s="7">
        <v>319.61562406050484</v>
      </c>
      <c r="BL170" s="7">
        <v>315.45733219025283</v>
      </c>
      <c r="BM170" s="7">
        <v>178.8881429158447</v>
      </c>
      <c r="BN170" s="43">
        <v>816.42438333732264</v>
      </c>
      <c r="BO170" s="7">
        <v>72.98564033828913</v>
      </c>
      <c r="BP170" s="7">
        <v>29.887723092158058</v>
      </c>
      <c r="BR170" s="45">
        <v>33</v>
      </c>
      <c r="BS170" s="44">
        <f t="shared" si="21"/>
        <v>13.75</v>
      </c>
      <c r="BT170" s="20">
        <v>284.53856843495714</v>
      </c>
      <c r="BU170" s="20">
        <v>389.61068445945102</v>
      </c>
      <c r="BV170" s="20">
        <v>178.1703718300673</v>
      </c>
      <c r="BW170" s="42">
        <v>852.42384833238316</v>
      </c>
      <c r="BX170" s="20">
        <v>72.09002368533794</v>
      </c>
      <c r="BY170" s="20">
        <v>29.620144040863824</v>
      </c>
      <c r="BZ170" s="25"/>
      <c r="CA170" s="20">
        <v>358.20312528389007</v>
      </c>
      <c r="CB170" s="20">
        <v>391.46354179665587</v>
      </c>
      <c r="CC170" s="20">
        <v>181.96976287624665</v>
      </c>
      <c r="CD170" s="42">
        <v>931.57237657626933</v>
      </c>
      <c r="CE170" s="7">
        <v>81.184522915087712</v>
      </c>
      <c r="CF170" s="7">
        <v>33.166404876381471</v>
      </c>
      <c r="CH170" s="7">
        <v>429.32507120998883</v>
      </c>
      <c r="CI170" s="7">
        <v>394.22071717908887</v>
      </c>
      <c r="CJ170" s="7">
        <v>181.31001058176435</v>
      </c>
      <c r="CK170" s="43">
        <v>1004.9963914570936</v>
      </c>
      <c r="CL170" s="7">
        <v>89.890064803043344</v>
      </c>
      <c r="CM170" s="7">
        <v>36.652381091918244</v>
      </c>
      <c r="CO170" s="45">
        <v>33</v>
      </c>
      <c r="CP170" s="44">
        <f t="shared" si="22"/>
        <v>13.75</v>
      </c>
      <c r="CQ170" s="20">
        <v>313.02863732149922</v>
      </c>
      <c r="CR170" s="20">
        <v>467.52686158569571</v>
      </c>
      <c r="CS170" s="20">
        <v>178.1703718300673</v>
      </c>
      <c r="CT170" s="42">
        <v>958.76020731666506</v>
      </c>
      <c r="CU170" s="20">
        <v>81.711157989812349</v>
      </c>
      <c r="CV170" s="20">
        <v>33.367894921354633</v>
      </c>
      <c r="CW170" s="25"/>
      <c r="CX170" s="20">
        <v>399.50873064982557</v>
      </c>
      <c r="CY170" s="20">
        <v>469.67192576223459</v>
      </c>
      <c r="CZ170" s="20">
        <v>181.96976287624665</v>
      </c>
      <c r="DA170" s="42">
        <v>1051.1870421314875</v>
      </c>
      <c r="DB170" s="7">
        <v>92.120289043023973</v>
      </c>
      <c r="DC170" s="7">
        <v>37.641070050229601</v>
      </c>
      <c r="DE170" s="7">
        <v>484.18534073301146</v>
      </c>
      <c r="DF170" s="7">
        <v>473.12954728632673</v>
      </c>
      <c r="DG170" s="7">
        <v>181.31001058176435</v>
      </c>
      <c r="DH170" s="43">
        <v>1138.4692847746587</v>
      </c>
      <c r="DI170" s="7">
        <v>102.52828742080929</v>
      </c>
      <c r="DJ170" s="7">
        <v>41.826520015304965</v>
      </c>
      <c r="DL170" s="45">
        <v>33</v>
      </c>
      <c r="DM170" s="44">
        <f t="shared" si="23"/>
        <v>13.75</v>
      </c>
      <c r="DN170" s="20">
        <v>341.46399220132054</v>
      </c>
      <c r="DO170" s="20">
        <v>545.40556688726156</v>
      </c>
      <c r="DP170" s="20">
        <v>178.1703718300673</v>
      </c>
      <c r="DQ170" s="42">
        <v>1065.1003210306105</v>
      </c>
      <c r="DR170" s="20">
        <v>91.086955002202984</v>
      </c>
      <c r="DS170" s="20">
        <v>37.245253128728017</v>
      </c>
      <c r="DT170" s="25"/>
      <c r="DU170" s="20">
        <v>440.92942754408347</v>
      </c>
      <c r="DV170" s="20">
        <v>547.91224709809717</v>
      </c>
      <c r="DW170" s="20">
        <v>181.96976287624665</v>
      </c>
      <c r="DX170" s="42">
        <v>1170.8660836915947</v>
      </c>
      <c r="DY170" s="7">
        <v>103.26070235685044</v>
      </c>
      <c r="DZ170" s="7">
        <v>42.312025453969845</v>
      </c>
      <c r="EB170" s="7">
        <v>538.88309009419027</v>
      </c>
      <c r="EC170" s="7">
        <v>552.11637030132465</v>
      </c>
      <c r="ED170" s="7">
        <v>181.65214995149313</v>
      </c>
      <c r="EE170" s="43">
        <v>1272.260658697094</v>
      </c>
      <c r="EF170" s="7">
        <v>115.2603089743576</v>
      </c>
      <c r="EG170" s="7">
        <v>46.977955552558974</v>
      </c>
    </row>
    <row r="171" spans="1:137" x14ac:dyDescent="0.25">
      <c r="A171" s="45">
        <v>34</v>
      </c>
      <c r="B171" s="44">
        <f t="shared" si="18"/>
        <v>14.166666666666668</v>
      </c>
      <c r="C171" s="20">
        <v>118.11299121619345</v>
      </c>
      <c r="D171" s="20">
        <v>160.09931144292182</v>
      </c>
      <c r="E171" s="20">
        <v>183.42237796031085</v>
      </c>
      <c r="F171" s="42">
        <v>461.61906680669637</v>
      </c>
      <c r="G171" s="20">
        <v>36.945072480266859</v>
      </c>
      <c r="H171" s="20">
        <v>15.173736971617815</v>
      </c>
      <c r="I171" s="25"/>
      <c r="J171" s="20">
        <v>135.13480897196405</v>
      </c>
      <c r="K171" s="20">
        <v>160.74891341229616</v>
      </c>
      <c r="L171" s="20">
        <v>187.14903912823604</v>
      </c>
      <c r="M171" s="42">
        <v>483.03234148822293</v>
      </c>
      <c r="N171" s="7">
        <v>40.259090416726977</v>
      </c>
      <c r="O171" s="7">
        <v>16.36052754661327</v>
      </c>
      <c r="Q171" s="7">
        <v>158.14263936329979</v>
      </c>
      <c r="R171" s="7">
        <v>161.76605832713781</v>
      </c>
      <c r="S171" s="7">
        <v>186.49546206434334</v>
      </c>
      <c r="T171" s="43">
        <v>506.377203688105</v>
      </c>
      <c r="U171" s="7">
        <v>43.107864382477558</v>
      </c>
      <c r="V171" s="7">
        <v>17.589694089588086</v>
      </c>
      <c r="X171" s="45">
        <v>34</v>
      </c>
      <c r="Y171" s="44">
        <f t="shared" si="19"/>
        <v>14.166666666666668</v>
      </c>
      <c r="Z171" s="20">
        <v>168.39412421167705</v>
      </c>
      <c r="AA171" s="20">
        <v>243.76025472431661</v>
      </c>
      <c r="AB171" s="20">
        <v>183.42237796031085</v>
      </c>
      <c r="AC171" s="42">
        <v>591.9673734274262</v>
      </c>
      <c r="AD171" s="20">
        <v>48.150604987602769</v>
      </c>
      <c r="AE171" s="20">
        <v>19.617197275047776</v>
      </c>
      <c r="AF171" s="25"/>
      <c r="AG171" s="20">
        <v>205.14179519659734</v>
      </c>
      <c r="AH171" s="20">
        <v>241.14916806288812</v>
      </c>
      <c r="AI171" s="20">
        <v>186.44862994763778</v>
      </c>
      <c r="AJ171" s="42">
        <v>632.84373025127081</v>
      </c>
      <c r="AK171" s="7">
        <v>54.057219538461695</v>
      </c>
      <c r="AL171" s="7">
        <v>21.924935446379862</v>
      </c>
      <c r="AN171" s="7">
        <v>244.99703820445845</v>
      </c>
      <c r="AO171" s="7">
        <v>244.70588793484754</v>
      </c>
      <c r="AP171" s="7">
        <v>186.49546206434334</v>
      </c>
      <c r="AQ171" s="43">
        <v>671.27564345509188</v>
      </c>
      <c r="AR171" s="7">
        <v>57.855881449039316</v>
      </c>
      <c r="AS171" s="7">
        <v>23.774975618106339</v>
      </c>
      <c r="AU171" s="45">
        <v>34</v>
      </c>
      <c r="AV171" s="44">
        <f t="shared" si="20"/>
        <v>14.166666666666668</v>
      </c>
      <c r="AW171" s="20">
        <v>218.5531724570061</v>
      </c>
      <c r="AX171" s="20">
        <v>320.15863405277378</v>
      </c>
      <c r="AY171" s="20">
        <v>183.42237796031085</v>
      </c>
      <c r="AZ171" s="42">
        <v>722.32772133462902</v>
      </c>
      <c r="BA171" s="20">
        <v>59.158585452865083</v>
      </c>
      <c r="BB171" s="20">
        <v>24.021353952987624</v>
      </c>
      <c r="BC171" s="25"/>
      <c r="BD171" s="20">
        <v>271.14342412080288</v>
      </c>
      <c r="BE171" s="20">
        <v>321.53071477520479</v>
      </c>
      <c r="BF171" s="20">
        <v>187.14903912823604</v>
      </c>
      <c r="BG171" s="42">
        <v>779.56664011530574</v>
      </c>
      <c r="BH171" s="7">
        <v>65.9084887607914</v>
      </c>
      <c r="BI171" s="7">
        <v>27.040847232884317</v>
      </c>
      <c r="BK171" s="7">
        <v>325.43339514475275</v>
      </c>
      <c r="BL171" s="7">
        <v>323.81415174646969</v>
      </c>
      <c r="BM171" s="7">
        <v>184.0822836348591</v>
      </c>
      <c r="BN171" s="43">
        <v>835.78549139370352</v>
      </c>
      <c r="BO171" s="7">
        <v>72.613503183384623</v>
      </c>
      <c r="BP171" s="7">
        <v>29.735406697319593</v>
      </c>
      <c r="BR171" s="45">
        <v>34</v>
      </c>
      <c r="BS171" s="44">
        <f t="shared" si="21"/>
        <v>14.166666666666668</v>
      </c>
      <c r="BT171" s="20">
        <v>290.28930493241239</v>
      </c>
      <c r="BU171" s="20">
        <v>400.17102505225722</v>
      </c>
      <c r="BV171" s="20">
        <v>183.42237796031085</v>
      </c>
      <c r="BW171" s="42">
        <v>873.98511328317136</v>
      </c>
      <c r="BX171" s="20">
        <v>71.830074403122481</v>
      </c>
      <c r="BY171" s="20">
        <v>29.511408361567021</v>
      </c>
      <c r="BZ171" s="25"/>
      <c r="CA171" s="20">
        <v>365.13838738153152</v>
      </c>
      <c r="CB171" s="20">
        <v>401.97601351223483</v>
      </c>
      <c r="CC171" s="20">
        <v>187.14903912823604</v>
      </c>
      <c r="CD171" s="42">
        <v>954.19653400307629</v>
      </c>
      <c r="CE171" s="7">
        <v>80.824844800644115</v>
      </c>
      <c r="CF171" s="7">
        <v>33.018199639948918</v>
      </c>
      <c r="CH171" s="7">
        <v>437.32203414688706</v>
      </c>
      <c r="CI171" s="7">
        <v>404.66552561317292</v>
      </c>
      <c r="CJ171" s="7">
        <v>186.49546206434334</v>
      </c>
      <c r="CK171" s="43">
        <v>1028.6259858473566</v>
      </c>
      <c r="CL171" s="7">
        <v>89.427964013557158</v>
      </c>
      <c r="CM171" s="7">
        <v>36.464565193189479</v>
      </c>
      <c r="CO171" s="45">
        <v>34</v>
      </c>
      <c r="CP171" s="44">
        <f t="shared" si="22"/>
        <v>14.166666666666668</v>
      </c>
      <c r="CQ171" s="20">
        <v>319.12299059088775</v>
      </c>
      <c r="CR171" s="20">
        <v>480.1989852807219</v>
      </c>
      <c r="CS171" s="20">
        <v>183.42237796031085</v>
      </c>
      <c r="CT171" s="42">
        <v>982.77991774273983</v>
      </c>
      <c r="CU171" s="20">
        <v>81.399627204473944</v>
      </c>
      <c r="CV171" s="20">
        <v>33.240191479323656</v>
      </c>
      <c r="CW171" s="25"/>
      <c r="CX171" s="20">
        <v>406.96210155318033</v>
      </c>
      <c r="CY171" s="20">
        <v>482.28674318501794</v>
      </c>
      <c r="CZ171" s="20">
        <v>187.14903912823604</v>
      </c>
      <c r="DA171" s="42">
        <v>1076.4357179034751</v>
      </c>
      <c r="DB171" s="7">
        <v>91.696334489173097</v>
      </c>
      <c r="DC171" s="7">
        <v>37.46772251686992</v>
      </c>
      <c r="DE171" s="7">
        <v>492.87821698754368</v>
      </c>
      <c r="DF171" s="7">
        <v>485.66447079698736</v>
      </c>
      <c r="DG171" s="7">
        <v>186.49546206434334</v>
      </c>
      <c r="DH171" s="43">
        <v>1164.8840837875364</v>
      </c>
      <c r="DI171" s="7">
        <v>101.98336183944946</v>
      </c>
      <c r="DJ171" s="7">
        <v>41.604621193157904</v>
      </c>
      <c r="DL171" s="45">
        <v>34</v>
      </c>
      <c r="DM171" s="44">
        <f t="shared" si="23"/>
        <v>14.166666666666668</v>
      </c>
      <c r="DN171" s="20">
        <v>347.90162293747437</v>
      </c>
      <c r="DO171" s="20">
        <v>560.19110666610891</v>
      </c>
      <c r="DP171" s="20">
        <v>183.42237796031085</v>
      </c>
      <c r="DQ171" s="42">
        <v>1091.5783133049131</v>
      </c>
      <c r="DR171" s="20">
        <v>90.731810565228315</v>
      </c>
      <c r="DS171" s="20">
        <v>37.098381141639223</v>
      </c>
      <c r="DT171" s="25"/>
      <c r="DU171" s="20">
        <v>448.90137102435102</v>
      </c>
      <c r="DV171" s="20">
        <v>562.62791538276372</v>
      </c>
      <c r="DW171" s="20">
        <v>187.14903912823604</v>
      </c>
      <c r="DX171" s="42">
        <v>1198.7304139658004</v>
      </c>
      <c r="DY171" s="7">
        <v>102.77166878058785</v>
      </c>
      <c r="DZ171" s="7">
        <v>42.110198847184449</v>
      </c>
      <c r="EB171" s="7">
        <v>548.27377659999786</v>
      </c>
      <c r="EC171" s="7">
        <v>566.73430588820111</v>
      </c>
      <c r="ED171" s="7">
        <v>186.87718107853871</v>
      </c>
      <c r="EE171" s="43">
        <v>1301.4572001096972</v>
      </c>
      <c r="EF171" s="7">
        <v>114.63097619845556</v>
      </c>
      <c r="EG171" s="7">
        <v>46.723121638314517</v>
      </c>
    </row>
    <row r="172" spans="1:137" x14ac:dyDescent="0.25">
      <c r="A172" s="45">
        <v>35</v>
      </c>
      <c r="B172" s="44">
        <f t="shared" si="18"/>
        <v>14.583333333333334</v>
      </c>
      <c r="C172" s="20">
        <v>120.84456501810403</v>
      </c>
      <c r="D172" s="20">
        <v>164.3209005555895</v>
      </c>
      <c r="E172" s="20">
        <v>188.67438409055441</v>
      </c>
      <c r="F172" s="42">
        <v>473.82779507408316</v>
      </c>
      <c r="G172" s="20">
        <v>36.842207152958672</v>
      </c>
      <c r="H172" s="20">
        <v>15.134495076285665</v>
      </c>
      <c r="I172" s="25"/>
      <c r="J172" s="20">
        <v>137.89028115600706</v>
      </c>
      <c r="K172" s="20">
        <v>164.9534843225689</v>
      </c>
      <c r="L172" s="20">
        <v>192.32831538022543</v>
      </c>
      <c r="M172" s="42">
        <v>495.17475045025469</v>
      </c>
      <c r="N172" s="7">
        <v>40.102125505520156</v>
      </c>
      <c r="O172" s="7">
        <v>16.2998583815451</v>
      </c>
      <c r="Q172" s="7">
        <v>161.08375751215726</v>
      </c>
      <c r="R172" s="7">
        <v>165.94532103810994</v>
      </c>
      <c r="S172" s="7">
        <v>191.68091354692231</v>
      </c>
      <c r="T172" s="43">
        <v>518.68779955787682</v>
      </c>
      <c r="U172" s="7">
        <v>42.912417815034416</v>
      </c>
      <c r="V172" s="7">
        <v>17.508371144091335</v>
      </c>
      <c r="X172" s="45">
        <v>35</v>
      </c>
      <c r="Y172" s="44">
        <f t="shared" si="19"/>
        <v>14.583333333333334</v>
      </c>
      <c r="Z172" s="20">
        <v>171.96722406249057</v>
      </c>
      <c r="AA172" s="20">
        <v>250.03345969202539</v>
      </c>
      <c r="AB172" s="20">
        <v>188.67438409055441</v>
      </c>
      <c r="AC172" s="42">
        <v>607.12762410423431</v>
      </c>
      <c r="AD172" s="20">
        <v>47.995657871550812</v>
      </c>
      <c r="AE172" s="20">
        <v>19.554901514259612</v>
      </c>
      <c r="AF172" s="25"/>
      <c r="AG172" s="20">
        <v>209.03551995983833</v>
      </c>
      <c r="AH172" s="20">
        <v>247.45475764978286</v>
      </c>
      <c r="AI172" s="20">
        <v>191.6408160538181</v>
      </c>
      <c r="AJ172" s="42">
        <v>648.23318616822291</v>
      </c>
      <c r="AK172" s="7">
        <v>53.818097538046196</v>
      </c>
      <c r="AL172" s="7">
        <v>21.82734470508942</v>
      </c>
      <c r="AN172" s="7">
        <v>249.53675061744033</v>
      </c>
      <c r="AO172" s="7">
        <v>250.94846054789522</v>
      </c>
      <c r="AP172" s="7">
        <v>191.68091354692231</v>
      </c>
      <c r="AQ172" s="43">
        <v>687.10946947671971</v>
      </c>
      <c r="AR172" s="7">
        <v>57.574009371345603</v>
      </c>
      <c r="AS172" s="7">
        <v>23.657161493935199</v>
      </c>
      <c r="AU172" s="45">
        <v>35</v>
      </c>
      <c r="AV172" s="44">
        <f t="shared" si="20"/>
        <v>14.583333333333334</v>
      </c>
      <c r="AW172" s="20">
        <v>222.96481773876008</v>
      </c>
      <c r="AX172" s="20">
        <v>328.60932992392748</v>
      </c>
      <c r="AY172" s="20">
        <v>188.67438409055441</v>
      </c>
      <c r="AZ172" s="42">
        <v>740.44179355062204</v>
      </c>
      <c r="BA172" s="20">
        <v>58.952014565079693</v>
      </c>
      <c r="BB172" s="20">
        <v>23.937795179677639</v>
      </c>
      <c r="BC172" s="25"/>
      <c r="BD172" s="20">
        <v>276.24625131840651</v>
      </c>
      <c r="BE172" s="20">
        <v>329.93824167060347</v>
      </c>
      <c r="BF172" s="20">
        <v>192.32831538022543</v>
      </c>
      <c r="BG172" s="42">
        <v>798.25966048774342</v>
      </c>
      <c r="BH172" s="7">
        <v>65.621428178380825</v>
      </c>
      <c r="BI172" s="7">
        <v>26.922219821497901</v>
      </c>
      <c r="BK172" s="7">
        <v>331.2511662290006</v>
      </c>
      <c r="BL172" s="7">
        <v>332.17097130268661</v>
      </c>
      <c r="BM172" s="7">
        <v>189.27642435387347</v>
      </c>
      <c r="BN172" s="43">
        <v>855.1465994500843</v>
      </c>
      <c r="BO172" s="7">
        <v>72.24136602848013</v>
      </c>
      <c r="BP172" s="7">
        <v>29.583090302481128</v>
      </c>
      <c r="BR172" s="45">
        <v>35</v>
      </c>
      <c r="BS172" s="44">
        <f t="shared" si="21"/>
        <v>14.583333333333334</v>
      </c>
      <c r="BT172" s="20">
        <v>296.04004142986764</v>
      </c>
      <c r="BU172" s="20">
        <v>410.73136564506336</v>
      </c>
      <c r="BV172" s="20">
        <v>188.67438409055441</v>
      </c>
      <c r="BW172" s="42">
        <v>895.54637823395944</v>
      </c>
      <c r="BX172" s="20">
        <v>71.570125120907022</v>
      </c>
      <c r="BY172" s="20">
        <v>29.402672682270218</v>
      </c>
      <c r="BZ172" s="25"/>
      <c r="CA172" s="20">
        <v>372.07364947917301</v>
      </c>
      <c r="CB172" s="20">
        <v>412.48848522781378</v>
      </c>
      <c r="CC172" s="20">
        <v>192.32831538022543</v>
      </c>
      <c r="CD172" s="42">
        <v>976.82069142988325</v>
      </c>
      <c r="CE172" s="7">
        <v>80.465166686200504</v>
      </c>
      <c r="CF172" s="7">
        <v>32.869994403516365</v>
      </c>
      <c r="CH172" s="7">
        <v>445.31899708378523</v>
      </c>
      <c r="CI172" s="7">
        <v>415.11033404725697</v>
      </c>
      <c r="CJ172" s="7">
        <v>191.68091354692231</v>
      </c>
      <c r="CK172" s="43">
        <v>1052.2555802376196</v>
      </c>
      <c r="CL172" s="7">
        <v>88.965863224070972</v>
      </c>
      <c r="CM172" s="7">
        <v>36.276749294460714</v>
      </c>
      <c r="CO172" s="45">
        <v>35</v>
      </c>
      <c r="CP172" s="44">
        <f t="shared" si="22"/>
        <v>14.583333333333334</v>
      </c>
      <c r="CQ172" s="20">
        <v>325.21734386027629</v>
      </c>
      <c r="CR172" s="20">
        <v>492.87110897574809</v>
      </c>
      <c r="CS172" s="20">
        <v>188.67438409055441</v>
      </c>
      <c r="CT172" s="42">
        <v>1006.7996281688146</v>
      </c>
      <c r="CU172" s="20">
        <v>81.088096419135525</v>
      </c>
      <c r="CV172" s="20">
        <v>33.112488037292671</v>
      </c>
      <c r="CW172" s="25"/>
      <c r="CX172" s="20">
        <v>414.4154724565351</v>
      </c>
      <c r="CY172" s="20">
        <v>494.90156060780123</v>
      </c>
      <c r="CZ172" s="20">
        <v>192.32831538022543</v>
      </c>
      <c r="DA172" s="42">
        <v>1101.6843936754626</v>
      </c>
      <c r="DB172" s="7">
        <v>91.27237993532222</v>
      </c>
      <c r="DC172" s="7">
        <v>37.294374983510238</v>
      </c>
      <c r="DE172" s="7">
        <v>501.57109324207596</v>
      </c>
      <c r="DF172" s="7">
        <v>498.19939430764799</v>
      </c>
      <c r="DG172" s="7">
        <v>191.68091354692231</v>
      </c>
      <c r="DH172" s="43">
        <v>1191.2988828004145</v>
      </c>
      <c r="DI172" s="7">
        <v>101.43843625808961</v>
      </c>
      <c r="DJ172" s="7">
        <v>41.38272237101085</v>
      </c>
      <c r="DL172" s="45">
        <v>35</v>
      </c>
      <c r="DM172" s="44">
        <f t="shared" si="23"/>
        <v>14.583333333333334</v>
      </c>
      <c r="DN172" s="20">
        <v>354.33925367362815</v>
      </c>
      <c r="DO172" s="20">
        <v>574.97664644495626</v>
      </c>
      <c r="DP172" s="20">
        <v>188.67438409055441</v>
      </c>
      <c r="DQ172" s="42">
        <v>1118.0563055792159</v>
      </c>
      <c r="DR172" s="20">
        <v>90.37666612825366</v>
      </c>
      <c r="DS172" s="20">
        <v>36.951509154550436</v>
      </c>
      <c r="DT172" s="25"/>
      <c r="DU172" s="20">
        <v>456.87331450461858</v>
      </c>
      <c r="DV172" s="20">
        <v>577.34358366743038</v>
      </c>
      <c r="DW172" s="20">
        <v>192.32831538022543</v>
      </c>
      <c r="DX172" s="42">
        <v>1226.5947442400061</v>
      </c>
      <c r="DY172" s="7">
        <v>102.28263520432525</v>
      </c>
      <c r="DZ172" s="7">
        <v>41.908372240399061</v>
      </c>
      <c r="EB172" s="7">
        <v>557.66446310580557</v>
      </c>
      <c r="EC172" s="7">
        <v>581.35224147507756</v>
      </c>
      <c r="ED172" s="7">
        <v>192.10221220558427</v>
      </c>
      <c r="EE172" s="43">
        <v>1330.6537415223002</v>
      </c>
      <c r="EF172" s="7">
        <v>114.0016434225535</v>
      </c>
      <c r="EG172" s="7">
        <v>46.468287724070059</v>
      </c>
    </row>
    <row r="173" spans="1:137" x14ac:dyDescent="0.25">
      <c r="A173" s="45">
        <v>36</v>
      </c>
      <c r="B173" s="44">
        <f t="shared" si="18"/>
        <v>15</v>
      </c>
      <c r="C173" s="20">
        <v>123.57613882001463</v>
      </c>
      <c r="D173" s="20">
        <v>168.54248966825716</v>
      </c>
      <c r="E173" s="20">
        <v>193.92639022079797</v>
      </c>
      <c r="F173" s="42">
        <v>486.03652334146989</v>
      </c>
      <c r="G173" s="20">
        <v>36.739341825650484</v>
      </c>
      <c r="H173" s="20">
        <v>15.095253180953513</v>
      </c>
      <c r="I173" s="25"/>
      <c r="J173" s="20">
        <v>140.64575334005008</v>
      </c>
      <c r="K173" s="20">
        <v>169.1580552328416</v>
      </c>
      <c r="L173" s="20">
        <v>197.50759163221483</v>
      </c>
      <c r="M173" s="42">
        <v>507.31715941228646</v>
      </c>
      <c r="N173" s="7">
        <v>39.945160594313329</v>
      </c>
      <c r="O173" s="7">
        <v>16.23918921647693</v>
      </c>
      <c r="Q173" s="7">
        <v>164.02487566101473</v>
      </c>
      <c r="R173" s="7">
        <v>170.12458374908206</v>
      </c>
      <c r="S173" s="7">
        <v>196.86636502950131</v>
      </c>
      <c r="T173" s="43">
        <v>530.99839542764857</v>
      </c>
      <c r="U173" s="7">
        <v>42.716971247591275</v>
      </c>
      <c r="V173" s="7">
        <v>17.42704819859458</v>
      </c>
      <c r="X173" s="45">
        <v>36</v>
      </c>
      <c r="Y173" s="44">
        <f t="shared" si="19"/>
        <v>15</v>
      </c>
      <c r="Z173" s="20">
        <v>175.54032391330409</v>
      </c>
      <c r="AA173" s="20">
        <v>256.30666465973411</v>
      </c>
      <c r="AB173" s="20">
        <v>193.92639022079797</v>
      </c>
      <c r="AC173" s="42">
        <v>622.28787478104255</v>
      </c>
      <c r="AD173" s="20">
        <v>47.840710755498861</v>
      </c>
      <c r="AE173" s="20">
        <v>19.492605753471445</v>
      </c>
      <c r="AF173" s="25"/>
      <c r="AG173" s="20">
        <v>212.92924472307931</v>
      </c>
      <c r="AH173" s="20">
        <v>253.76034723667763</v>
      </c>
      <c r="AI173" s="20">
        <v>196.83300215999844</v>
      </c>
      <c r="AJ173" s="42">
        <v>663.6226420851749</v>
      </c>
      <c r="AK173" s="7">
        <v>53.57897553763069</v>
      </c>
      <c r="AL173" s="7">
        <v>21.729753963798977</v>
      </c>
      <c r="AN173" s="7">
        <v>254.07646303042222</v>
      </c>
      <c r="AO173" s="7">
        <v>257.19103316094294</v>
      </c>
      <c r="AP173" s="7">
        <v>196.86636502950131</v>
      </c>
      <c r="AQ173" s="43">
        <v>702.94329549834765</v>
      </c>
      <c r="AR173" s="7">
        <v>57.292137293651891</v>
      </c>
      <c r="AS173" s="7">
        <v>23.539347369764066</v>
      </c>
      <c r="AU173" s="45">
        <v>36</v>
      </c>
      <c r="AV173" s="44">
        <f t="shared" si="20"/>
        <v>15</v>
      </c>
      <c r="AW173" s="20">
        <v>227.37646302051402</v>
      </c>
      <c r="AX173" s="20">
        <v>337.06002579508112</v>
      </c>
      <c r="AY173" s="20">
        <v>193.92639022079797</v>
      </c>
      <c r="AZ173" s="42">
        <v>758.55586576661494</v>
      </c>
      <c r="BA173" s="20">
        <v>58.745443677294297</v>
      </c>
      <c r="BB173" s="20">
        <v>23.854236406367651</v>
      </c>
      <c r="BC173" s="25"/>
      <c r="BD173" s="20">
        <v>281.34907851601008</v>
      </c>
      <c r="BE173" s="20">
        <v>338.34576856600222</v>
      </c>
      <c r="BF173" s="20">
        <v>197.50759163221483</v>
      </c>
      <c r="BG173" s="42">
        <v>816.9526808601812</v>
      </c>
      <c r="BH173" s="7">
        <v>65.334367595970235</v>
      </c>
      <c r="BI173" s="7">
        <v>26.803592410111488</v>
      </c>
      <c r="BK173" s="7">
        <v>337.06893731324851</v>
      </c>
      <c r="BL173" s="7">
        <v>340.52779085890347</v>
      </c>
      <c r="BM173" s="7">
        <v>194.47056507288787</v>
      </c>
      <c r="BN173" s="43">
        <v>874.50770750646518</v>
      </c>
      <c r="BO173" s="7">
        <v>71.869228873575636</v>
      </c>
      <c r="BP173" s="7">
        <v>29.430773907642664</v>
      </c>
      <c r="BR173" s="45">
        <v>36</v>
      </c>
      <c r="BS173" s="44">
        <f t="shared" si="21"/>
        <v>15</v>
      </c>
      <c r="BT173" s="20">
        <v>301.79077792732284</v>
      </c>
      <c r="BU173" s="20">
        <v>421.29170623786951</v>
      </c>
      <c r="BV173" s="20">
        <v>193.92639022079797</v>
      </c>
      <c r="BW173" s="42">
        <v>917.10764318474764</v>
      </c>
      <c r="BX173" s="20">
        <v>71.310175838691563</v>
      </c>
      <c r="BY173" s="20">
        <v>29.293937002973415</v>
      </c>
      <c r="BZ173" s="25"/>
      <c r="CA173" s="20">
        <v>379.00891157681446</v>
      </c>
      <c r="CB173" s="20">
        <v>423.00095694339268</v>
      </c>
      <c r="CC173" s="20">
        <v>197.50759163221483</v>
      </c>
      <c r="CD173" s="42">
        <v>999.44484885669021</v>
      </c>
      <c r="CE173" s="7">
        <v>80.105488571756894</v>
      </c>
      <c r="CF173" s="7">
        <v>32.721789167083813</v>
      </c>
      <c r="CH173" s="7">
        <v>453.31596002068346</v>
      </c>
      <c r="CI173" s="7">
        <v>425.55514248134102</v>
      </c>
      <c r="CJ173" s="7">
        <v>196.86636502950131</v>
      </c>
      <c r="CK173" s="43">
        <v>1075.8851746278824</v>
      </c>
      <c r="CL173" s="7">
        <v>88.503762434584786</v>
      </c>
      <c r="CM173" s="7">
        <v>36.088933395731949</v>
      </c>
      <c r="CO173" s="45">
        <v>36</v>
      </c>
      <c r="CP173" s="44">
        <f t="shared" si="22"/>
        <v>15</v>
      </c>
      <c r="CQ173" s="20">
        <v>331.31169712966488</v>
      </c>
      <c r="CR173" s="20">
        <v>505.54323267077427</v>
      </c>
      <c r="CS173" s="20">
        <v>193.92639022079797</v>
      </c>
      <c r="CT173" s="42">
        <v>1030.8193385948894</v>
      </c>
      <c r="CU173" s="20">
        <v>80.776565633797119</v>
      </c>
      <c r="CV173" s="20">
        <v>32.984784595261694</v>
      </c>
      <c r="CW173" s="25"/>
      <c r="CX173" s="20">
        <v>421.86884335988987</v>
      </c>
      <c r="CY173" s="20">
        <v>507.51637803058452</v>
      </c>
      <c r="CZ173" s="20">
        <v>197.50759163221483</v>
      </c>
      <c r="DA173" s="42">
        <v>1126.9330694474502</v>
      </c>
      <c r="DB173" s="7">
        <v>90.848425381471344</v>
      </c>
      <c r="DC173" s="7">
        <v>37.121027450150557</v>
      </c>
      <c r="DE173" s="7">
        <v>510.26396949660818</v>
      </c>
      <c r="DF173" s="7">
        <v>510.73431781830863</v>
      </c>
      <c r="DG173" s="7">
        <v>196.86636502950131</v>
      </c>
      <c r="DH173" s="43">
        <v>1217.7136818132922</v>
      </c>
      <c r="DI173" s="7">
        <v>100.89351067672978</v>
      </c>
      <c r="DJ173" s="7">
        <v>41.160823548863789</v>
      </c>
      <c r="DL173" s="45">
        <v>36</v>
      </c>
      <c r="DM173" s="44">
        <f t="shared" si="23"/>
        <v>15</v>
      </c>
      <c r="DN173" s="20">
        <v>360.77688440978193</v>
      </c>
      <c r="DO173" s="20">
        <v>589.76218622380372</v>
      </c>
      <c r="DP173" s="20">
        <v>193.92639022079797</v>
      </c>
      <c r="DQ173" s="42">
        <v>1144.5342978535186</v>
      </c>
      <c r="DR173" s="20">
        <v>90.021521691278991</v>
      </c>
      <c r="DS173" s="20">
        <v>36.804637167461649</v>
      </c>
      <c r="DT173" s="25"/>
      <c r="DU173" s="20">
        <v>464.84525798488619</v>
      </c>
      <c r="DV173" s="20">
        <v>592.05925195209704</v>
      </c>
      <c r="DW173" s="20">
        <v>197.50759163221483</v>
      </c>
      <c r="DX173" s="42">
        <v>1254.4590745142118</v>
      </c>
      <c r="DY173" s="7">
        <v>101.79360162806265</v>
      </c>
      <c r="DZ173" s="7">
        <v>41.706545633613672</v>
      </c>
      <c r="EB173" s="7">
        <v>567.05514961161316</v>
      </c>
      <c r="EC173" s="7">
        <v>595.97017706195413</v>
      </c>
      <c r="ED173" s="7">
        <v>197.32724333262982</v>
      </c>
      <c r="EE173" s="43">
        <v>1359.8502829349031</v>
      </c>
      <c r="EF173" s="7">
        <v>113.37231064665146</v>
      </c>
      <c r="EG173" s="7">
        <v>46.213453809825602</v>
      </c>
    </row>
    <row r="174" spans="1:137" x14ac:dyDescent="0.25">
      <c r="A174" s="45">
        <v>37</v>
      </c>
      <c r="B174" s="44">
        <f t="shared" si="18"/>
        <v>15.416666666666668</v>
      </c>
      <c r="C174" s="20">
        <v>126.30771262192522</v>
      </c>
      <c r="D174" s="20">
        <v>172.76407878092482</v>
      </c>
      <c r="E174" s="20">
        <v>199.17839635104153</v>
      </c>
      <c r="F174" s="42">
        <v>498.24525160885662</v>
      </c>
      <c r="G174" s="20">
        <v>36.636476498342297</v>
      </c>
      <c r="H174" s="20">
        <v>15.056011285621361</v>
      </c>
      <c r="I174" s="25"/>
      <c r="J174" s="20">
        <v>143.40122552409309</v>
      </c>
      <c r="K174" s="20">
        <v>173.36262614311431</v>
      </c>
      <c r="L174" s="20">
        <v>202.68686788420422</v>
      </c>
      <c r="M174" s="42">
        <v>519.45956837431822</v>
      </c>
      <c r="N174" s="7">
        <v>39.788195683106508</v>
      </c>
      <c r="O174" s="7">
        <v>16.178520051408761</v>
      </c>
      <c r="Q174" s="7">
        <v>166.9659938098722</v>
      </c>
      <c r="R174" s="7">
        <v>174.30384646005419</v>
      </c>
      <c r="S174" s="7">
        <v>202.05181651208028</v>
      </c>
      <c r="T174" s="43">
        <v>543.30899129742033</v>
      </c>
      <c r="U174" s="7">
        <v>42.521524680148133</v>
      </c>
      <c r="V174" s="7">
        <v>17.345725253097829</v>
      </c>
      <c r="X174" s="45">
        <v>37</v>
      </c>
      <c r="Y174" s="44">
        <f t="shared" si="19"/>
        <v>15.416666666666668</v>
      </c>
      <c r="Z174" s="20">
        <v>179.11342376411761</v>
      </c>
      <c r="AA174" s="20">
        <v>262.57986962744292</v>
      </c>
      <c r="AB174" s="20">
        <v>199.17839635104153</v>
      </c>
      <c r="AC174" s="42">
        <v>637.44812545785067</v>
      </c>
      <c r="AD174" s="20">
        <v>47.685763639446904</v>
      </c>
      <c r="AE174" s="20">
        <v>19.430309992683281</v>
      </c>
      <c r="AF174" s="25"/>
      <c r="AG174" s="20">
        <v>216.82296948632029</v>
      </c>
      <c r="AH174" s="20">
        <v>260.06593682357243</v>
      </c>
      <c r="AI174" s="20">
        <v>202.02518826617876</v>
      </c>
      <c r="AJ174" s="42">
        <v>679.012098002127</v>
      </c>
      <c r="AK174" s="7">
        <v>53.339853537215191</v>
      </c>
      <c r="AL174" s="7">
        <v>21.632163222508535</v>
      </c>
      <c r="AN174" s="7">
        <v>258.61617544340413</v>
      </c>
      <c r="AO174" s="7">
        <v>263.43360577399062</v>
      </c>
      <c r="AP174" s="7">
        <v>202.05181651208028</v>
      </c>
      <c r="AQ174" s="43">
        <v>718.77712151997548</v>
      </c>
      <c r="AR174" s="7">
        <v>57.010265215958185</v>
      </c>
      <c r="AS174" s="7">
        <v>23.421533245592926</v>
      </c>
      <c r="AU174" s="45">
        <v>37</v>
      </c>
      <c r="AV174" s="44">
        <f t="shared" si="20"/>
        <v>15.416666666666668</v>
      </c>
      <c r="AW174" s="20">
        <v>231.78810830226797</v>
      </c>
      <c r="AX174" s="20">
        <v>345.51072166623482</v>
      </c>
      <c r="AY174" s="20">
        <v>199.17839635104153</v>
      </c>
      <c r="AZ174" s="42">
        <v>776.66993798260796</v>
      </c>
      <c r="BA174" s="20">
        <v>58.5388727895089</v>
      </c>
      <c r="BB174" s="20">
        <v>23.770677633057666</v>
      </c>
      <c r="BC174" s="25"/>
      <c r="BD174" s="20">
        <v>286.45190571361366</v>
      </c>
      <c r="BE174" s="20">
        <v>346.75329546140097</v>
      </c>
      <c r="BF174" s="20">
        <v>202.68686788420422</v>
      </c>
      <c r="BG174" s="42">
        <v>835.64570123261888</v>
      </c>
      <c r="BH174" s="7">
        <v>65.04730701355966</v>
      </c>
      <c r="BI174" s="7">
        <v>26.684964998725075</v>
      </c>
      <c r="BK174" s="7">
        <v>342.88670839749636</v>
      </c>
      <c r="BL174" s="7">
        <v>348.88461041512033</v>
      </c>
      <c r="BM174" s="7">
        <v>199.66470579190226</v>
      </c>
      <c r="BN174" s="43">
        <v>893.86881556284595</v>
      </c>
      <c r="BO174" s="7">
        <v>71.497091718671143</v>
      </c>
      <c r="BP174" s="7">
        <v>29.278457512804199</v>
      </c>
      <c r="BR174" s="45">
        <v>37</v>
      </c>
      <c r="BS174" s="44">
        <f t="shared" si="21"/>
        <v>15.416666666666668</v>
      </c>
      <c r="BT174" s="20">
        <v>307.54151442477803</v>
      </c>
      <c r="BU174" s="20">
        <v>431.8520468306757</v>
      </c>
      <c r="BV174" s="20">
        <v>199.17839635104153</v>
      </c>
      <c r="BW174" s="42">
        <v>938.66890813553573</v>
      </c>
      <c r="BX174" s="20">
        <v>71.05022655647609</v>
      </c>
      <c r="BY174" s="20">
        <v>29.185201323676612</v>
      </c>
      <c r="BZ174" s="25"/>
      <c r="CA174" s="20">
        <v>385.94417367445595</v>
      </c>
      <c r="CB174" s="20">
        <v>433.51342865897163</v>
      </c>
      <c r="CC174" s="20">
        <v>202.68686788420422</v>
      </c>
      <c r="CD174" s="42">
        <v>1022.0690062834972</v>
      </c>
      <c r="CE174" s="7">
        <v>79.745810457313283</v>
      </c>
      <c r="CF174" s="7">
        <v>32.57358393065126</v>
      </c>
      <c r="CH174" s="7">
        <v>461.31292295758169</v>
      </c>
      <c r="CI174" s="7">
        <v>435.99995091542502</v>
      </c>
      <c r="CJ174" s="7">
        <v>202.05181651208028</v>
      </c>
      <c r="CK174" s="43">
        <v>1099.5147690181452</v>
      </c>
      <c r="CL174" s="7">
        <v>88.0416616450986</v>
      </c>
      <c r="CM174" s="7">
        <v>35.901117497003185</v>
      </c>
      <c r="CO174" s="45">
        <v>37</v>
      </c>
      <c r="CP174" s="44">
        <f t="shared" si="22"/>
        <v>15.416666666666668</v>
      </c>
      <c r="CQ174" s="20">
        <v>337.40605039905347</v>
      </c>
      <c r="CR174" s="20">
        <v>518.21535636580052</v>
      </c>
      <c r="CS174" s="20">
        <v>199.17839635104153</v>
      </c>
      <c r="CT174" s="42">
        <v>1054.839049020964</v>
      </c>
      <c r="CU174" s="20">
        <v>80.4650348484587</v>
      </c>
      <c r="CV174" s="20">
        <v>32.857081153230716</v>
      </c>
      <c r="CW174" s="25"/>
      <c r="CX174" s="20">
        <v>429.32221426324458</v>
      </c>
      <c r="CY174" s="20">
        <v>520.13119545336781</v>
      </c>
      <c r="CZ174" s="20">
        <v>202.68686788420422</v>
      </c>
      <c r="DA174" s="42">
        <v>1152.1817452194375</v>
      </c>
      <c r="DB174" s="7">
        <v>90.424470827620468</v>
      </c>
      <c r="DC174" s="7">
        <v>36.947679916790875</v>
      </c>
      <c r="DE174" s="7">
        <v>518.95684575114046</v>
      </c>
      <c r="DF174" s="7">
        <v>523.2692413289692</v>
      </c>
      <c r="DG174" s="7">
        <v>202.05181651208028</v>
      </c>
      <c r="DH174" s="43">
        <v>1244.1284808261703</v>
      </c>
      <c r="DI174" s="7">
        <v>100.34858509536993</v>
      </c>
      <c r="DJ174" s="7">
        <v>40.938924726716735</v>
      </c>
      <c r="DL174" s="45">
        <v>37</v>
      </c>
      <c r="DM174" s="44">
        <f t="shared" si="23"/>
        <v>15.416666666666668</v>
      </c>
      <c r="DN174" s="20">
        <v>367.21451514593576</v>
      </c>
      <c r="DO174" s="20">
        <v>604.54772600265107</v>
      </c>
      <c r="DP174" s="20">
        <v>199.17839635104153</v>
      </c>
      <c r="DQ174" s="42">
        <v>1171.0122901278212</v>
      </c>
      <c r="DR174" s="20">
        <v>89.666377254304336</v>
      </c>
      <c r="DS174" s="20">
        <v>36.657765180372863</v>
      </c>
      <c r="DT174" s="25"/>
      <c r="DU174" s="20">
        <v>472.81720146515374</v>
      </c>
      <c r="DV174" s="20">
        <v>606.77492023676371</v>
      </c>
      <c r="DW174" s="20">
        <v>202.68686788420422</v>
      </c>
      <c r="DX174" s="42">
        <v>1282.3234047884175</v>
      </c>
      <c r="DY174" s="7">
        <v>101.30456805180005</v>
      </c>
      <c r="DZ174" s="7">
        <v>41.504719026828283</v>
      </c>
      <c r="EB174" s="7">
        <v>576.44583611742087</v>
      </c>
      <c r="EC174" s="7">
        <v>610.58811264883059</v>
      </c>
      <c r="ED174" s="7">
        <v>202.5522744596754</v>
      </c>
      <c r="EE174" s="43">
        <v>1389.0468243475063</v>
      </c>
      <c r="EF174" s="7">
        <v>112.7429778707494</v>
      </c>
      <c r="EG174" s="7">
        <v>45.958619895581144</v>
      </c>
    </row>
    <row r="175" spans="1:137" x14ac:dyDescent="0.25">
      <c r="A175" s="45">
        <v>38</v>
      </c>
      <c r="B175" s="44">
        <f t="shared" si="18"/>
        <v>15.833333333333334</v>
      </c>
      <c r="C175" s="20">
        <v>129.03928642383582</v>
      </c>
      <c r="D175" s="20">
        <v>176.98566789359248</v>
      </c>
      <c r="E175" s="20">
        <v>204.43040248128509</v>
      </c>
      <c r="F175" s="42">
        <v>510.45397987624335</v>
      </c>
      <c r="G175" s="20">
        <v>36.53361117103411</v>
      </c>
      <c r="H175" s="20">
        <v>15.016769390289209</v>
      </c>
      <c r="I175" s="25"/>
      <c r="J175" s="20">
        <v>146.15669770813611</v>
      </c>
      <c r="K175" s="20">
        <v>177.56719705338705</v>
      </c>
      <c r="L175" s="20">
        <v>207.86614413619361</v>
      </c>
      <c r="M175" s="42">
        <v>531.60197733635005</v>
      </c>
      <c r="N175" s="7">
        <v>39.631230771899681</v>
      </c>
      <c r="O175" s="7">
        <v>16.117850886340591</v>
      </c>
      <c r="Q175" s="7">
        <v>169.90711195872964</v>
      </c>
      <c r="R175" s="7">
        <v>178.48310917102631</v>
      </c>
      <c r="S175" s="7">
        <v>207.23726799465925</v>
      </c>
      <c r="T175" s="43">
        <v>555.61958716719209</v>
      </c>
      <c r="U175" s="7">
        <v>42.326078112704991</v>
      </c>
      <c r="V175" s="7">
        <v>17.264402307601074</v>
      </c>
      <c r="X175" s="45">
        <v>38</v>
      </c>
      <c r="Y175" s="44">
        <f t="shared" si="19"/>
        <v>15.833333333333334</v>
      </c>
      <c r="Z175" s="20">
        <v>182.68652361493113</v>
      </c>
      <c r="AA175" s="20">
        <v>268.85307459515167</v>
      </c>
      <c r="AB175" s="20">
        <v>204.43040248128509</v>
      </c>
      <c r="AC175" s="42">
        <v>652.60837613465878</v>
      </c>
      <c r="AD175" s="20">
        <v>47.530816523394947</v>
      </c>
      <c r="AE175" s="20">
        <v>19.368014231895113</v>
      </c>
      <c r="AF175" s="25"/>
      <c r="AG175" s="20">
        <v>220.71669424956127</v>
      </c>
      <c r="AH175" s="20">
        <v>266.37152641046714</v>
      </c>
      <c r="AI175" s="20">
        <v>207.21737437235907</v>
      </c>
      <c r="AJ175" s="42">
        <v>694.40155391907911</v>
      </c>
      <c r="AK175" s="7">
        <v>53.100731536799685</v>
      </c>
      <c r="AL175" s="7">
        <v>21.534572481218092</v>
      </c>
      <c r="AN175" s="7">
        <v>263.15588785638596</v>
      </c>
      <c r="AO175" s="7">
        <v>269.67617838703831</v>
      </c>
      <c r="AP175" s="7">
        <v>207.23726799465925</v>
      </c>
      <c r="AQ175" s="43">
        <v>734.61094754160342</v>
      </c>
      <c r="AR175" s="7">
        <v>56.728393138264472</v>
      </c>
      <c r="AS175" s="7">
        <v>23.303719121421793</v>
      </c>
      <c r="AU175" s="45">
        <v>38</v>
      </c>
      <c r="AV175" s="44">
        <f t="shared" si="20"/>
        <v>15.833333333333334</v>
      </c>
      <c r="AW175" s="20">
        <v>236.19975358402195</v>
      </c>
      <c r="AX175" s="20">
        <v>353.96141753738851</v>
      </c>
      <c r="AY175" s="20">
        <v>204.43040248128509</v>
      </c>
      <c r="AZ175" s="42">
        <v>794.78401019860087</v>
      </c>
      <c r="BA175" s="20">
        <v>58.332301901723504</v>
      </c>
      <c r="BB175" s="20">
        <v>23.687118859747677</v>
      </c>
      <c r="BC175" s="25"/>
      <c r="BD175" s="20">
        <v>291.55473291121723</v>
      </c>
      <c r="BE175" s="20">
        <v>355.16082235679971</v>
      </c>
      <c r="BF175" s="20">
        <v>207.86614413619361</v>
      </c>
      <c r="BG175" s="42">
        <v>854.33872160505666</v>
      </c>
      <c r="BH175" s="7">
        <v>64.760246431149085</v>
      </c>
      <c r="BI175" s="7">
        <v>26.566337587338658</v>
      </c>
      <c r="BK175" s="7">
        <v>348.70447948174422</v>
      </c>
      <c r="BL175" s="7">
        <v>357.2414299713372</v>
      </c>
      <c r="BM175" s="7">
        <v>204.85884651091666</v>
      </c>
      <c r="BN175" s="43">
        <v>913.22992361922672</v>
      </c>
      <c r="BO175" s="7">
        <v>71.124954563766636</v>
      </c>
      <c r="BP175" s="7">
        <v>29.126141117965734</v>
      </c>
      <c r="BR175" s="45">
        <v>38</v>
      </c>
      <c r="BS175" s="44">
        <f t="shared" si="21"/>
        <v>15.833333333333334</v>
      </c>
      <c r="BT175" s="20">
        <v>313.29225092223328</v>
      </c>
      <c r="BU175" s="20">
        <v>442.41238742348185</v>
      </c>
      <c r="BV175" s="20">
        <v>204.43040248128509</v>
      </c>
      <c r="BW175" s="42">
        <v>960.23017308632393</v>
      </c>
      <c r="BX175" s="20">
        <v>70.790277274260632</v>
      </c>
      <c r="BY175" s="20">
        <v>29.076465644379809</v>
      </c>
      <c r="BZ175" s="25"/>
      <c r="CA175" s="20">
        <v>392.87943577209739</v>
      </c>
      <c r="CB175" s="20">
        <v>444.02590037455059</v>
      </c>
      <c r="CC175" s="20">
        <v>207.86614413619361</v>
      </c>
      <c r="CD175" s="42">
        <v>1044.6931637103041</v>
      </c>
      <c r="CE175" s="7">
        <v>79.386132342869672</v>
      </c>
      <c r="CF175" s="7">
        <v>32.425378694218708</v>
      </c>
      <c r="CH175" s="7">
        <v>469.30988589447992</v>
      </c>
      <c r="CI175" s="7">
        <v>446.44475934950907</v>
      </c>
      <c r="CJ175" s="7">
        <v>207.23726799465925</v>
      </c>
      <c r="CK175" s="43">
        <v>1123.144363408408</v>
      </c>
      <c r="CL175" s="7">
        <v>87.579560855612414</v>
      </c>
      <c r="CM175" s="7">
        <v>35.71330159827442</v>
      </c>
      <c r="CO175" s="45">
        <v>38</v>
      </c>
      <c r="CP175" s="44">
        <f t="shared" si="22"/>
        <v>15.833333333333334</v>
      </c>
      <c r="CQ175" s="20">
        <v>343.500403668442</v>
      </c>
      <c r="CR175" s="20">
        <v>530.88748006082665</v>
      </c>
      <c r="CS175" s="20">
        <v>204.43040248128509</v>
      </c>
      <c r="CT175" s="42">
        <v>1078.8587594470389</v>
      </c>
      <c r="CU175" s="20">
        <v>80.153504063120295</v>
      </c>
      <c r="CV175" s="20">
        <v>32.729377711199739</v>
      </c>
      <c r="CW175" s="25"/>
      <c r="CX175" s="20">
        <v>436.77558516659934</v>
      </c>
      <c r="CY175" s="20">
        <v>532.7460128761511</v>
      </c>
      <c r="CZ175" s="20">
        <v>207.86614413619361</v>
      </c>
      <c r="DA175" s="42">
        <v>1177.4304209914249</v>
      </c>
      <c r="DB175" s="7">
        <v>90.000516273769591</v>
      </c>
      <c r="DC175" s="7">
        <v>36.774332383431194</v>
      </c>
      <c r="DE175" s="7">
        <v>527.64972200567263</v>
      </c>
      <c r="DF175" s="7">
        <v>535.80416483962995</v>
      </c>
      <c r="DG175" s="7">
        <v>207.23726799465925</v>
      </c>
      <c r="DH175" s="43">
        <v>1270.543279839048</v>
      </c>
      <c r="DI175" s="7">
        <v>99.803659514010093</v>
      </c>
      <c r="DJ175" s="7">
        <v>40.717025904569674</v>
      </c>
      <c r="DL175" s="45">
        <v>38</v>
      </c>
      <c r="DM175" s="44">
        <f t="shared" si="23"/>
        <v>15.833333333333334</v>
      </c>
      <c r="DN175" s="20">
        <v>373.6521458820896</v>
      </c>
      <c r="DO175" s="20">
        <v>619.33326578149843</v>
      </c>
      <c r="DP175" s="20">
        <v>204.43040248128509</v>
      </c>
      <c r="DQ175" s="42">
        <v>1197.490282402124</v>
      </c>
      <c r="DR175" s="20">
        <v>89.311232817329667</v>
      </c>
      <c r="DS175" s="20">
        <v>36.510893193284076</v>
      </c>
      <c r="DT175" s="25"/>
      <c r="DU175" s="20">
        <v>480.7891449454213</v>
      </c>
      <c r="DV175" s="20">
        <v>621.49058852143037</v>
      </c>
      <c r="DW175" s="20">
        <v>207.86614413619361</v>
      </c>
      <c r="DX175" s="42">
        <v>1310.1877350626232</v>
      </c>
      <c r="DY175" s="7">
        <v>100.81553447553745</v>
      </c>
      <c r="DZ175" s="7">
        <v>41.302892420042895</v>
      </c>
      <c r="EB175" s="7">
        <v>585.83652262322857</v>
      </c>
      <c r="EC175" s="7">
        <v>625.20604823570704</v>
      </c>
      <c r="ED175" s="7">
        <v>207.77730558672096</v>
      </c>
      <c r="EE175" s="43">
        <v>1418.2433657601093</v>
      </c>
      <c r="EF175" s="7">
        <v>112.11364509484736</v>
      </c>
      <c r="EG175" s="7">
        <v>45.703785981336686</v>
      </c>
    </row>
    <row r="176" spans="1:137" x14ac:dyDescent="0.25">
      <c r="A176" s="45">
        <v>39</v>
      </c>
      <c r="B176" s="44">
        <f t="shared" si="18"/>
        <v>16.25</v>
      </c>
      <c r="C176" s="7">
        <v>131.77086022574639</v>
      </c>
      <c r="D176" s="7">
        <v>181.20725700626014</v>
      </c>
      <c r="E176" s="7">
        <v>209.68240861152864</v>
      </c>
      <c r="F176" s="43">
        <v>522.6627081436302</v>
      </c>
      <c r="G176" s="7">
        <v>36.43074584372593</v>
      </c>
      <c r="H176" s="7">
        <v>14.977527494957059</v>
      </c>
      <c r="J176" s="7">
        <v>148.91216989217912</v>
      </c>
      <c r="K176" s="7">
        <v>181.77176796365976</v>
      </c>
      <c r="L176" s="7">
        <v>213.045420388183</v>
      </c>
      <c r="M176" s="43">
        <v>543.74438629838187</v>
      </c>
      <c r="N176" s="7">
        <v>39.47426586069286</v>
      </c>
      <c r="O176" s="7">
        <v>16.057181721272421</v>
      </c>
      <c r="Q176" s="7">
        <v>172.84823010758711</v>
      </c>
      <c r="R176" s="7">
        <v>182.66237188199844</v>
      </c>
      <c r="S176" s="7">
        <v>212.42271947723825</v>
      </c>
      <c r="T176" s="43">
        <v>567.93018303696385</v>
      </c>
      <c r="U176" s="7">
        <v>42.130631545261849</v>
      </c>
      <c r="V176" s="7">
        <v>17.183079362104323</v>
      </c>
      <c r="X176" s="45">
        <v>39</v>
      </c>
      <c r="Y176" s="44">
        <f t="shared" si="19"/>
        <v>16.25</v>
      </c>
      <c r="Z176" s="7">
        <v>186.25962346574465</v>
      </c>
      <c r="AA176" s="7">
        <v>275.12627956286042</v>
      </c>
      <c r="AB176" s="7">
        <v>209.68240861152864</v>
      </c>
      <c r="AC176" s="43">
        <v>667.7686268114669</v>
      </c>
      <c r="AD176" s="7">
        <v>47.375869407342989</v>
      </c>
      <c r="AE176" s="7">
        <v>19.30571847110695</v>
      </c>
      <c r="AG176" s="7">
        <v>224.61041901280225</v>
      </c>
      <c r="AH176" s="7">
        <v>272.67711599736197</v>
      </c>
      <c r="AI176" s="7">
        <v>212.40956047853939</v>
      </c>
      <c r="AJ176" s="43">
        <v>709.79100983603121</v>
      </c>
      <c r="AK176" s="7">
        <v>52.861609536384186</v>
      </c>
      <c r="AL176" s="7">
        <v>21.436981739927649</v>
      </c>
      <c r="AN176" s="7">
        <v>267.69560026936784</v>
      </c>
      <c r="AO176" s="7">
        <v>275.91875100008599</v>
      </c>
      <c r="AP176" s="7">
        <v>212.42271947723825</v>
      </c>
      <c r="AQ176" s="43">
        <v>750.44477356323125</v>
      </c>
      <c r="AR176" s="7">
        <v>56.44652106057076</v>
      </c>
      <c r="AS176" s="7">
        <v>23.185904997250653</v>
      </c>
      <c r="AU176" s="45">
        <v>39</v>
      </c>
      <c r="AV176" s="44">
        <f t="shared" si="20"/>
        <v>16.25</v>
      </c>
      <c r="AW176" s="7">
        <v>240.6113988657759</v>
      </c>
      <c r="AX176" s="7">
        <v>362.41211340854221</v>
      </c>
      <c r="AY176" s="7">
        <v>209.68240861152864</v>
      </c>
      <c r="AZ176" s="43">
        <v>812.89808241459389</v>
      </c>
      <c r="BA176" s="7">
        <v>58.125731013938115</v>
      </c>
      <c r="BB176" s="7">
        <v>23.603560086437689</v>
      </c>
      <c r="BD176" s="7">
        <v>296.6575601088208</v>
      </c>
      <c r="BE176" s="7">
        <v>363.56834925219846</v>
      </c>
      <c r="BF176" s="7">
        <v>213.045420388183</v>
      </c>
      <c r="BG176" s="43">
        <v>873.03174197749433</v>
      </c>
      <c r="BH176" s="7">
        <v>64.47318584873851</v>
      </c>
      <c r="BI176" s="7">
        <v>26.447710175952245</v>
      </c>
      <c r="BK176" s="7">
        <v>354.52225056599207</v>
      </c>
      <c r="BL176" s="7">
        <v>365.59824952755412</v>
      </c>
      <c r="BM176" s="7">
        <v>210.05298722993106</v>
      </c>
      <c r="BN176" s="43">
        <v>932.59103167560761</v>
      </c>
      <c r="BO176" s="7">
        <v>70.752817408862143</v>
      </c>
      <c r="BP176" s="7">
        <v>28.973824723127272</v>
      </c>
      <c r="BR176" s="45">
        <v>39</v>
      </c>
      <c r="BS176" s="44">
        <f t="shared" si="21"/>
        <v>16.25</v>
      </c>
      <c r="BT176" s="7">
        <v>319.04298741968853</v>
      </c>
      <c r="BU176" s="7">
        <v>452.97272801628799</v>
      </c>
      <c r="BV176" s="7">
        <v>209.68240861152864</v>
      </c>
      <c r="BW176" s="43">
        <v>981.79143803711202</v>
      </c>
      <c r="BX176" s="7">
        <v>70.530327992045173</v>
      </c>
      <c r="BY176" s="7">
        <v>28.967729965083006</v>
      </c>
      <c r="CA176" s="7">
        <v>399.81469786973884</v>
      </c>
      <c r="CB176" s="7">
        <v>454.53837209012954</v>
      </c>
      <c r="CC176" s="7">
        <v>213.045420388183</v>
      </c>
      <c r="CD176" s="43">
        <v>1067.3173211371111</v>
      </c>
      <c r="CE176" s="7">
        <v>79.026454228426061</v>
      </c>
      <c r="CF176" s="7">
        <v>32.277173457786155</v>
      </c>
      <c r="CH176" s="7">
        <v>477.30684883137809</v>
      </c>
      <c r="CI176" s="7">
        <v>456.88956778359312</v>
      </c>
      <c r="CJ176" s="7">
        <v>212.42271947723825</v>
      </c>
      <c r="CK176" s="43">
        <v>1146.7739577986711</v>
      </c>
      <c r="CL176" s="7">
        <v>87.117460066126228</v>
      </c>
      <c r="CM176" s="7">
        <v>35.525485699545655</v>
      </c>
      <c r="CO176" s="45">
        <v>39</v>
      </c>
      <c r="CP176" s="44">
        <f t="shared" si="22"/>
        <v>16.25</v>
      </c>
      <c r="CQ176" s="7">
        <v>349.59475693783054</v>
      </c>
      <c r="CR176" s="7">
        <v>543.55960375585278</v>
      </c>
      <c r="CS176" s="7">
        <v>209.68240861152864</v>
      </c>
      <c r="CT176" s="43">
        <v>1102.8784698731138</v>
      </c>
      <c r="CU176" s="7">
        <v>79.841973277781889</v>
      </c>
      <c r="CV176" s="7">
        <v>32.601674269168754</v>
      </c>
      <c r="CX176" s="7">
        <v>444.22895606995411</v>
      </c>
      <c r="CY176" s="7">
        <v>545.36083029893439</v>
      </c>
      <c r="CZ176" s="7">
        <v>213.045420388183</v>
      </c>
      <c r="DA176" s="43">
        <v>1202.6790967634124</v>
      </c>
      <c r="DB176" s="7">
        <v>89.576561719918715</v>
      </c>
      <c r="DC176" s="7">
        <v>36.600984850071512</v>
      </c>
      <c r="DE176" s="7">
        <v>536.3425982602048</v>
      </c>
      <c r="DF176" s="7">
        <v>548.33908835029058</v>
      </c>
      <c r="DG176" s="7">
        <v>212.42271947723825</v>
      </c>
      <c r="DH176" s="43">
        <v>1296.9580788519258</v>
      </c>
      <c r="DI176" s="7">
        <v>99.258733932650244</v>
      </c>
      <c r="DJ176" s="7">
        <v>40.495127082422613</v>
      </c>
      <c r="DL176" s="45">
        <v>39</v>
      </c>
      <c r="DM176" s="44">
        <f t="shared" si="23"/>
        <v>16.25</v>
      </c>
      <c r="DN176" s="7">
        <v>380.08977661824338</v>
      </c>
      <c r="DO176" s="7">
        <v>634.11880556034578</v>
      </c>
      <c r="DP176" s="7">
        <v>209.68240861152864</v>
      </c>
      <c r="DQ176" s="43">
        <v>1223.9682746764265</v>
      </c>
      <c r="DR176" s="7">
        <v>88.956088380354998</v>
      </c>
      <c r="DS176" s="7">
        <v>36.364021206195289</v>
      </c>
      <c r="DU176" s="7">
        <v>488.76108842568885</v>
      </c>
      <c r="DV176" s="7">
        <v>636.20625680609703</v>
      </c>
      <c r="DW176" s="7">
        <v>213.045420388183</v>
      </c>
      <c r="DX176" s="43">
        <v>1338.0520653368289</v>
      </c>
      <c r="DY176" s="7">
        <v>100.32650089927485</v>
      </c>
      <c r="DZ176" s="7">
        <v>41.101065813257506</v>
      </c>
      <c r="EB176" s="7">
        <v>595.22720912903628</v>
      </c>
      <c r="EC176" s="7">
        <v>639.82398382258361</v>
      </c>
      <c r="ED176" s="7">
        <v>213.00233671376651</v>
      </c>
      <c r="EE176" s="43">
        <v>1447.4399071727123</v>
      </c>
      <c r="EF176" s="7">
        <v>111.48431231894531</v>
      </c>
      <c r="EG176" s="7">
        <v>45.448952067092229</v>
      </c>
    </row>
    <row r="177" spans="1:137" x14ac:dyDescent="0.25">
      <c r="A177" s="45">
        <v>40</v>
      </c>
      <c r="B177" s="44">
        <f t="shared" si="18"/>
        <v>16.666666666666668</v>
      </c>
      <c r="C177" s="7">
        <v>134.50243402765699</v>
      </c>
      <c r="D177" s="7">
        <v>185.42884611892782</v>
      </c>
      <c r="E177" s="7">
        <v>214.9344147417722</v>
      </c>
      <c r="F177" s="43">
        <v>534.87143641101693</v>
      </c>
      <c r="G177" s="7">
        <v>36.327880516417743</v>
      </c>
      <c r="H177" s="7">
        <v>14.938285599624907</v>
      </c>
      <c r="J177" s="7">
        <v>151.66764207622214</v>
      </c>
      <c r="K177" s="7">
        <v>185.97633887393246</v>
      </c>
      <c r="L177" s="7">
        <v>218.2246966401724</v>
      </c>
      <c r="M177" s="43">
        <v>555.88679526041358</v>
      </c>
      <c r="N177" s="7">
        <v>39.317300949486032</v>
      </c>
      <c r="O177" s="7">
        <v>15.996512556204253</v>
      </c>
      <c r="Q177" s="7">
        <v>175.78934825644458</v>
      </c>
      <c r="R177" s="7">
        <v>186.84163459297056</v>
      </c>
      <c r="S177" s="7">
        <v>217.60817095981722</v>
      </c>
      <c r="T177" s="43">
        <v>580.24077890673561</v>
      </c>
      <c r="U177" s="7">
        <v>41.935184977818707</v>
      </c>
      <c r="V177" s="7">
        <v>17.101756416607568</v>
      </c>
      <c r="X177" s="45">
        <v>40</v>
      </c>
      <c r="Y177" s="44">
        <f t="shared" si="19"/>
        <v>16.666666666666668</v>
      </c>
      <c r="Z177" s="7">
        <v>189.83272331655814</v>
      </c>
      <c r="AA177" s="7">
        <v>281.39948453056923</v>
      </c>
      <c r="AB177" s="7">
        <v>214.9344147417722</v>
      </c>
      <c r="AC177" s="43">
        <v>682.92887748827502</v>
      </c>
      <c r="AD177" s="7">
        <v>47.220922291291032</v>
      </c>
      <c r="AE177" s="7">
        <v>19.243422710318782</v>
      </c>
      <c r="AG177" s="7">
        <v>228.50414377604324</v>
      </c>
      <c r="AH177" s="7">
        <v>278.98270558425668</v>
      </c>
      <c r="AI177" s="7">
        <v>217.60174658471971</v>
      </c>
      <c r="AJ177" s="43">
        <v>725.18046575298331</v>
      </c>
      <c r="AK177" s="7">
        <v>52.622487535968688</v>
      </c>
      <c r="AL177" s="7">
        <v>21.339390998637207</v>
      </c>
      <c r="AN177" s="7">
        <v>272.23531268234973</v>
      </c>
      <c r="AO177" s="7">
        <v>282.16132361313367</v>
      </c>
      <c r="AP177" s="7">
        <v>217.60817095981722</v>
      </c>
      <c r="AQ177" s="43">
        <v>766.27859958485919</v>
      </c>
      <c r="AR177" s="7">
        <v>56.164648982877054</v>
      </c>
      <c r="AS177" s="7">
        <v>23.06809087307952</v>
      </c>
      <c r="AU177" s="45">
        <v>40</v>
      </c>
      <c r="AV177" s="44">
        <f t="shared" si="20"/>
        <v>16.666666666666668</v>
      </c>
      <c r="AW177" s="7">
        <v>245.02304414752984</v>
      </c>
      <c r="AX177" s="7">
        <v>370.86280927969591</v>
      </c>
      <c r="AY177" s="7">
        <v>214.9344147417722</v>
      </c>
      <c r="AZ177" s="43">
        <v>831.01215463058679</v>
      </c>
      <c r="BA177" s="7">
        <v>57.919160126152718</v>
      </c>
      <c r="BB177" s="7">
        <v>23.520001313127704</v>
      </c>
      <c r="BD177" s="7">
        <v>301.76038730642443</v>
      </c>
      <c r="BE177" s="7">
        <v>371.97587614759715</v>
      </c>
      <c r="BF177" s="7">
        <v>218.2246966401724</v>
      </c>
      <c r="BG177" s="43">
        <v>891.72476234993212</v>
      </c>
      <c r="BH177" s="7">
        <v>64.186125266327934</v>
      </c>
      <c r="BI177" s="7">
        <v>26.329082764565833</v>
      </c>
      <c r="BK177" s="7">
        <v>360.34002165023992</v>
      </c>
      <c r="BL177" s="7">
        <v>373.95506908377098</v>
      </c>
      <c r="BM177" s="7">
        <v>215.24712794894543</v>
      </c>
      <c r="BN177" s="43">
        <v>951.95213973198838</v>
      </c>
      <c r="BO177" s="7">
        <v>70.380680253957649</v>
      </c>
      <c r="BP177" s="7">
        <v>28.821508328288807</v>
      </c>
      <c r="BR177" s="45">
        <v>40</v>
      </c>
      <c r="BS177" s="44">
        <f t="shared" si="21"/>
        <v>16.666666666666668</v>
      </c>
      <c r="BT177" s="7">
        <v>324.79372391714372</v>
      </c>
      <c r="BU177" s="7">
        <v>463.53306860909413</v>
      </c>
      <c r="BV177" s="7">
        <v>214.9344147417722</v>
      </c>
      <c r="BW177" s="43">
        <v>1003.3527029879002</v>
      </c>
      <c r="BX177" s="7">
        <v>70.270378709829714</v>
      </c>
      <c r="BY177" s="7">
        <v>28.858994285786203</v>
      </c>
      <c r="CA177" s="7">
        <v>406.74995996738033</v>
      </c>
      <c r="CB177" s="7">
        <v>465.0508438057085</v>
      </c>
      <c r="CC177" s="7">
        <v>218.2246966401724</v>
      </c>
      <c r="CD177" s="43">
        <v>1089.9414785639181</v>
      </c>
      <c r="CE177" s="7">
        <v>78.666776113982451</v>
      </c>
      <c r="CF177" s="7">
        <v>32.128968221353603</v>
      </c>
      <c r="CH177" s="7">
        <v>485.30381176827632</v>
      </c>
      <c r="CI177" s="7">
        <v>467.33437621767717</v>
      </c>
      <c r="CJ177" s="7">
        <v>217.60817095981722</v>
      </c>
      <c r="CK177" s="43">
        <v>1170.4035521889341</v>
      </c>
      <c r="CL177" s="7">
        <v>86.655359276640041</v>
      </c>
      <c r="CM177" s="7">
        <v>35.337669800816897</v>
      </c>
      <c r="CO177" s="45">
        <v>40</v>
      </c>
      <c r="CP177" s="44">
        <f t="shared" si="22"/>
        <v>16.666666666666668</v>
      </c>
      <c r="CQ177" s="7">
        <v>355.68911020721913</v>
      </c>
      <c r="CR177" s="7">
        <v>556.23172745087902</v>
      </c>
      <c r="CS177" s="7">
        <v>214.9344147417722</v>
      </c>
      <c r="CT177" s="43">
        <v>1126.8981802991884</v>
      </c>
      <c r="CU177" s="7">
        <v>79.53044249244347</v>
      </c>
      <c r="CV177" s="7">
        <v>32.473970827137776</v>
      </c>
      <c r="CX177" s="7">
        <v>451.68232697330888</v>
      </c>
      <c r="CY177" s="7">
        <v>557.97564772171768</v>
      </c>
      <c r="CZ177" s="7">
        <v>218.2246966401724</v>
      </c>
      <c r="DA177" s="43">
        <v>1227.9277725354</v>
      </c>
      <c r="DB177" s="7">
        <v>89.152607166067838</v>
      </c>
      <c r="DC177" s="7">
        <v>36.427637316711831</v>
      </c>
      <c r="DE177" s="7">
        <v>545.03547451473719</v>
      </c>
      <c r="DF177" s="7">
        <v>560.87401186095121</v>
      </c>
      <c r="DG177" s="7">
        <v>217.60817095981722</v>
      </c>
      <c r="DH177" s="43">
        <v>1323.3728778648037</v>
      </c>
      <c r="DI177" s="7">
        <v>98.71380835129041</v>
      </c>
      <c r="DJ177" s="7">
        <v>40.273228260275559</v>
      </c>
      <c r="DL177" s="45">
        <v>40</v>
      </c>
      <c r="DM177" s="44">
        <f t="shared" si="23"/>
        <v>16.666666666666668</v>
      </c>
      <c r="DN177" s="7">
        <v>386.52740735439721</v>
      </c>
      <c r="DO177" s="7">
        <v>648.90434533919313</v>
      </c>
      <c r="DP177" s="7">
        <v>214.9344147417722</v>
      </c>
      <c r="DQ177" s="43">
        <v>1250.4462669507293</v>
      </c>
      <c r="DR177" s="7">
        <v>88.600943943380344</v>
      </c>
      <c r="DS177" s="7">
        <v>36.217149219106503</v>
      </c>
      <c r="DU177" s="7">
        <v>496.73303190595641</v>
      </c>
      <c r="DV177" s="7">
        <v>650.92192509076358</v>
      </c>
      <c r="DW177" s="7">
        <v>218.2246966401724</v>
      </c>
      <c r="DX177" s="43">
        <v>1365.9163956110347</v>
      </c>
      <c r="DY177" s="7">
        <v>99.837467323012248</v>
      </c>
      <c r="DZ177" s="7">
        <v>40.899239206472117</v>
      </c>
      <c r="EB177" s="7">
        <v>604.61789563484399</v>
      </c>
      <c r="EC177" s="7">
        <v>654.44191940946007</v>
      </c>
      <c r="ED177" s="7">
        <v>218.22736784081206</v>
      </c>
      <c r="EE177" s="43">
        <v>1476.6364485853155</v>
      </c>
      <c r="EF177" s="7">
        <v>110.85497954304326</v>
      </c>
      <c r="EG177" s="7">
        <v>45.194118152847771</v>
      </c>
    </row>
    <row r="178" spans="1:137" x14ac:dyDescent="0.25">
      <c r="A178" s="45">
        <v>41</v>
      </c>
      <c r="B178" s="44">
        <f t="shared" si="18"/>
        <v>17.083333333333336</v>
      </c>
      <c r="C178" s="7">
        <v>137.23400782956759</v>
      </c>
      <c r="D178" s="7">
        <v>189.65043523159548</v>
      </c>
      <c r="E178" s="7">
        <v>220.18642087201576</v>
      </c>
      <c r="F178" s="43">
        <v>547.08016467840366</v>
      </c>
      <c r="G178" s="7">
        <v>36.225015189109556</v>
      </c>
      <c r="H178" s="7">
        <v>14.899043704292755</v>
      </c>
      <c r="J178" s="7">
        <v>154.42311426026515</v>
      </c>
      <c r="K178" s="7">
        <v>190.18090978420517</v>
      </c>
      <c r="L178" s="7">
        <v>223.40397289216176</v>
      </c>
      <c r="M178" s="43">
        <v>568.02920422244529</v>
      </c>
      <c r="N178" s="7">
        <v>39.160336038279212</v>
      </c>
      <c r="O178" s="7">
        <v>15.935843391136084</v>
      </c>
      <c r="Q178" s="7">
        <v>178.73046640530205</v>
      </c>
      <c r="R178" s="7">
        <v>191.02089730394272</v>
      </c>
      <c r="S178" s="7">
        <v>222.79362244239618</v>
      </c>
      <c r="T178" s="43">
        <v>592.55137477650737</v>
      </c>
      <c r="U178" s="7">
        <v>41.739738410375566</v>
      </c>
      <c r="V178" s="7">
        <v>17.020433471110817</v>
      </c>
      <c r="X178" s="45">
        <v>41</v>
      </c>
      <c r="Y178" s="44">
        <f t="shared" si="19"/>
        <v>17.083333333333336</v>
      </c>
      <c r="Z178" s="7">
        <v>193.40582316737166</v>
      </c>
      <c r="AA178" s="7">
        <v>287.67268949827798</v>
      </c>
      <c r="AB178" s="7">
        <v>220.18642087201576</v>
      </c>
      <c r="AC178" s="43">
        <v>698.08912816508314</v>
      </c>
      <c r="AD178" s="7">
        <v>47.065975175239082</v>
      </c>
      <c r="AE178" s="7">
        <v>19.181126949530618</v>
      </c>
      <c r="AG178" s="7">
        <v>232.39786853928422</v>
      </c>
      <c r="AH178" s="7">
        <v>285.28829517115145</v>
      </c>
      <c r="AI178" s="7">
        <v>222.79393269090002</v>
      </c>
      <c r="AJ178" s="43">
        <v>740.56992166993541</v>
      </c>
      <c r="AK178" s="7">
        <v>52.383365535553182</v>
      </c>
      <c r="AL178" s="7">
        <v>21.241800257346764</v>
      </c>
      <c r="AN178" s="7">
        <v>276.77502509533156</v>
      </c>
      <c r="AO178" s="7">
        <v>288.40389622618136</v>
      </c>
      <c r="AP178" s="7">
        <v>222.79362244239618</v>
      </c>
      <c r="AQ178" s="43">
        <v>782.11242560648702</v>
      </c>
      <c r="AR178" s="7">
        <v>55.882776905183341</v>
      </c>
      <c r="AS178" s="7">
        <v>22.950276748908379</v>
      </c>
      <c r="AU178" s="45">
        <v>41</v>
      </c>
      <c r="AV178" s="44">
        <f t="shared" si="20"/>
        <v>17.083333333333336</v>
      </c>
      <c r="AW178" s="7">
        <v>249.43468942928379</v>
      </c>
      <c r="AX178" s="7">
        <v>379.31350515084961</v>
      </c>
      <c r="AY178" s="7">
        <v>220.18642087201576</v>
      </c>
      <c r="AZ178" s="43">
        <v>849.12622684657981</v>
      </c>
      <c r="BA178" s="7">
        <v>57.712589238367322</v>
      </c>
      <c r="BB178" s="7">
        <v>23.436442539817715</v>
      </c>
      <c r="BD178" s="7">
        <v>306.86321450402801</v>
      </c>
      <c r="BE178" s="7">
        <v>380.38340304299589</v>
      </c>
      <c r="BF178" s="7">
        <v>223.40397289216176</v>
      </c>
      <c r="BG178" s="43">
        <v>910.41778272236979</v>
      </c>
      <c r="BH178" s="7">
        <v>63.899064683917359</v>
      </c>
      <c r="BI178" s="7">
        <v>26.21045535317942</v>
      </c>
      <c r="BK178" s="7">
        <v>366.15779273448777</v>
      </c>
      <c r="BL178" s="7">
        <v>382.31188863998784</v>
      </c>
      <c r="BM178" s="7">
        <v>220.44126866795983</v>
      </c>
      <c r="BN178" s="43">
        <v>971.31324778836915</v>
      </c>
      <c r="BO178" s="7">
        <v>70.008543099053156</v>
      </c>
      <c r="BP178" s="7">
        <v>28.669191933450342</v>
      </c>
      <c r="BR178" s="45">
        <v>41</v>
      </c>
      <c r="BS178" s="44">
        <f t="shared" si="21"/>
        <v>17.083333333333336</v>
      </c>
      <c r="BT178" s="7">
        <v>330.54446041459892</v>
      </c>
      <c r="BU178" s="7">
        <v>474.09340920190033</v>
      </c>
      <c r="BV178" s="7">
        <v>220.18642087201576</v>
      </c>
      <c r="BW178" s="43">
        <v>1024.9139679386883</v>
      </c>
      <c r="BX178" s="7">
        <v>70.010429427614241</v>
      </c>
      <c r="BY178" s="7">
        <v>28.750258606489403</v>
      </c>
      <c r="CA178" s="7">
        <v>413.68522206502178</v>
      </c>
      <c r="CB178" s="7">
        <v>475.56331552128745</v>
      </c>
      <c r="CC178" s="7">
        <v>223.40397289216176</v>
      </c>
      <c r="CD178" s="43">
        <v>1112.565635990725</v>
      </c>
      <c r="CE178" s="7">
        <v>78.30709799953884</v>
      </c>
      <c r="CF178" s="7">
        <v>31.980762984921054</v>
      </c>
      <c r="CH178" s="7">
        <v>493.30077470517455</v>
      </c>
      <c r="CI178" s="7">
        <v>477.77918465176123</v>
      </c>
      <c r="CJ178" s="7">
        <v>222.79362244239618</v>
      </c>
      <c r="CK178" s="43">
        <v>1194.0331465791969</v>
      </c>
      <c r="CL178" s="7">
        <v>86.193258487153855</v>
      </c>
      <c r="CM178" s="7">
        <v>35.149853902088132</v>
      </c>
      <c r="CO178" s="45">
        <v>41</v>
      </c>
      <c r="CP178" s="44">
        <f t="shared" si="22"/>
        <v>17.083333333333336</v>
      </c>
      <c r="CQ178" s="7">
        <v>361.78346347660772</v>
      </c>
      <c r="CR178" s="7">
        <v>568.90385114590526</v>
      </c>
      <c r="CS178" s="7">
        <v>220.18642087201576</v>
      </c>
      <c r="CT178" s="43">
        <v>1150.9178907252633</v>
      </c>
      <c r="CU178" s="7">
        <v>79.218911707105065</v>
      </c>
      <c r="CV178" s="7">
        <v>32.346267385106799</v>
      </c>
      <c r="CX178" s="7">
        <v>459.13569787666364</v>
      </c>
      <c r="CY178" s="7">
        <v>570.59046514450108</v>
      </c>
      <c r="CZ178" s="7">
        <v>223.40397289216176</v>
      </c>
      <c r="DA178" s="43">
        <v>1253.1764483073873</v>
      </c>
      <c r="DB178" s="7">
        <v>88.728652612216962</v>
      </c>
      <c r="DC178" s="7">
        <v>36.254289783352149</v>
      </c>
      <c r="DE178" s="7">
        <v>553.72835076926935</v>
      </c>
      <c r="DF178" s="7">
        <v>573.40893537161185</v>
      </c>
      <c r="DG178" s="7">
        <v>222.79362244239618</v>
      </c>
      <c r="DH178" s="43">
        <v>1349.7876768776816</v>
      </c>
      <c r="DI178" s="7">
        <v>98.168882769930576</v>
      </c>
      <c r="DJ178" s="7">
        <v>40.051329438128505</v>
      </c>
      <c r="DL178" s="45">
        <v>41</v>
      </c>
      <c r="DM178" s="44">
        <f t="shared" si="23"/>
        <v>17.083333333333336</v>
      </c>
      <c r="DN178" s="7">
        <v>392.96503809055099</v>
      </c>
      <c r="DO178" s="7">
        <v>663.68988511804048</v>
      </c>
      <c r="DP178" s="7">
        <v>220.18642087201576</v>
      </c>
      <c r="DQ178" s="43">
        <v>1276.9242592250318</v>
      </c>
      <c r="DR178" s="7">
        <v>88.245799506405675</v>
      </c>
      <c r="DS178" s="7">
        <v>36.070277232017716</v>
      </c>
      <c r="DU178" s="7">
        <v>504.70497538622396</v>
      </c>
      <c r="DV178" s="7">
        <v>665.63759337543024</v>
      </c>
      <c r="DW178" s="7">
        <v>223.40397289216176</v>
      </c>
      <c r="DX178" s="43">
        <v>1393.7807258852404</v>
      </c>
      <c r="DY178" s="7">
        <v>99.348433746749649</v>
      </c>
      <c r="DZ178" s="7">
        <v>40.697412599686729</v>
      </c>
      <c r="EB178" s="7">
        <v>614.0085821406517</v>
      </c>
      <c r="EC178" s="7">
        <v>669.05985499633664</v>
      </c>
      <c r="ED178" s="7">
        <v>223.45239896785765</v>
      </c>
      <c r="EE178" s="43">
        <v>1505.8329899979185</v>
      </c>
      <c r="EF178" s="7">
        <v>110.2256467671412</v>
      </c>
      <c r="EG178" s="7">
        <v>44.939284238603314</v>
      </c>
    </row>
    <row r="179" spans="1:137" x14ac:dyDescent="0.25">
      <c r="A179" s="45">
        <v>42</v>
      </c>
      <c r="B179" s="44">
        <f t="shared" si="18"/>
        <v>17.5</v>
      </c>
      <c r="C179" s="7">
        <v>139.96558163147819</v>
      </c>
      <c r="D179" s="7">
        <v>193.87202434426314</v>
      </c>
      <c r="E179" s="7">
        <v>225.43842700225932</v>
      </c>
      <c r="F179" s="43">
        <v>559.28889294579039</v>
      </c>
      <c r="G179" s="7">
        <v>36.122149861801368</v>
      </c>
      <c r="H179" s="7">
        <v>14.859801808960604</v>
      </c>
      <c r="J179" s="7">
        <v>157.17858644430817</v>
      </c>
      <c r="K179" s="7">
        <v>194.38548069447788</v>
      </c>
      <c r="L179" s="7">
        <v>228.58324914415115</v>
      </c>
      <c r="M179" s="43">
        <v>580.17161318447711</v>
      </c>
      <c r="N179" s="7">
        <v>39.003371127072384</v>
      </c>
      <c r="O179" s="7">
        <v>15.875174226067916</v>
      </c>
      <c r="Q179" s="7">
        <v>181.67158455415952</v>
      </c>
      <c r="R179" s="7">
        <v>195.20016001491484</v>
      </c>
      <c r="S179" s="7">
        <v>227.97907392497518</v>
      </c>
      <c r="T179" s="43">
        <v>604.86197064627902</v>
      </c>
      <c r="U179" s="7">
        <v>41.544291842932424</v>
      </c>
      <c r="V179" s="7">
        <v>16.939110525614062</v>
      </c>
      <c r="X179" s="45">
        <v>42</v>
      </c>
      <c r="Y179" s="44">
        <f t="shared" si="19"/>
        <v>17.5</v>
      </c>
      <c r="Z179" s="7">
        <v>196.97892301818518</v>
      </c>
      <c r="AA179" s="7">
        <v>293.94589446598673</v>
      </c>
      <c r="AB179" s="7">
        <v>225.43842700225932</v>
      </c>
      <c r="AC179" s="43">
        <v>713.24937884189137</v>
      </c>
      <c r="AD179" s="7">
        <v>46.911028059187124</v>
      </c>
      <c r="AE179" s="7">
        <v>19.118831188742451</v>
      </c>
      <c r="AG179" s="7">
        <v>236.2915933025252</v>
      </c>
      <c r="AH179" s="7">
        <v>291.59388475804622</v>
      </c>
      <c r="AI179" s="7">
        <v>227.98611879708037</v>
      </c>
      <c r="AJ179" s="43">
        <v>755.9593775868874</v>
      </c>
      <c r="AK179" s="7">
        <v>52.144243535137683</v>
      </c>
      <c r="AL179" s="7">
        <v>21.144209516056321</v>
      </c>
      <c r="AN179" s="7">
        <v>281.31473750831344</v>
      </c>
      <c r="AO179" s="7">
        <v>294.64646883922904</v>
      </c>
      <c r="AP179" s="7">
        <v>227.97907392497518</v>
      </c>
      <c r="AQ179" s="43">
        <v>797.94625162811496</v>
      </c>
      <c r="AR179" s="7">
        <v>55.600904827489636</v>
      </c>
      <c r="AS179" s="7">
        <v>22.832462624737243</v>
      </c>
      <c r="AU179" s="45">
        <v>42</v>
      </c>
      <c r="AV179" s="44">
        <f t="shared" si="20"/>
        <v>17.5</v>
      </c>
      <c r="AW179" s="7">
        <v>253.84633471103774</v>
      </c>
      <c r="AX179" s="7">
        <v>387.76420102200325</v>
      </c>
      <c r="AY179" s="7">
        <v>225.43842700225932</v>
      </c>
      <c r="AZ179" s="43">
        <v>867.24029906257283</v>
      </c>
      <c r="BA179" s="7">
        <v>57.506018350581932</v>
      </c>
      <c r="BB179" s="7">
        <v>23.352883766507727</v>
      </c>
      <c r="BD179" s="7">
        <v>311.96604170163164</v>
      </c>
      <c r="BE179" s="7">
        <v>388.79092993839464</v>
      </c>
      <c r="BF179" s="7">
        <v>228.58324914415115</v>
      </c>
      <c r="BG179" s="43">
        <v>929.11080309480747</v>
      </c>
      <c r="BH179" s="7">
        <v>63.612004101506784</v>
      </c>
      <c r="BI179" s="7">
        <v>26.091827941793007</v>
      </c>
      <c r="BK179" s="7">
        <v>371.97556381873568</v>
      </c>
      <c r="BL179" s="7">
        <v>390.6687081962047</v>
      </c>
      <c r="BM179" s="7">
        <v>225.63540938697423</v>
      </c>
      <c r="BN179" s="43">
        <v>990.67435584475004</v>
      </c>
      <c r="BO179" s="7">
        <v>69.636405944148663</v>
      </c>
      <c r="BP179" s="7">
        <v>28.516875538611878</v>
      </c>
      <c r="BR179" s="45">
        <v>42</v>
      </c>
      <c r="BS179" s="44">
        <f t="shared" si="21"/>
        <v>17.5</v>
      </c>
      <c r="BT179" s="7">
        <v>336.29519691205417</v>
      </c>
      <c r="BU179" s="7">
        <v>484.65374979470647</v>
      </c>
      <c r="BV179" s="7">
        <v>225.43842700225932</v>
      </c>
      <c r="BW179" s="43">
        <v>1046.4752328894765</v>
      </c>
      <c r="BX179" s="7">
        <v>69.750480145398782</v>
      </c>
      <c r="BY179" s="7">
        <v>28.641522927192597</v>
      </c>
      <c r="CA179" s="7">
        <v>420.62048416266327</v>
      </c>
      <c r="CB179" s="7">
        <v>486.07578723686635</v>
      </c>
      <c r="CC179" s="7">
        <v>228.58324914415115</v>
      </c>
      <c r="CD179" s="43">
        <v>1135.189793417532</v>
      </c>
      <c r="CE179" s="7">
        <v>77.947419885095229</v>
      </c>
      <c r="CF179" s="7">
        <v>31.832557748488505</v>
      </c>
      <c r="CH179" s="7">
        <v>501.29773764207278</v>
      </c>
      <c r="CI179" s="7">
        <v>488.22399308584528</v>
      </c>
      <c r="CJ179" s="7">
        <v>227.97907392497518</v>
      </c>
      <c r="CK179" s="43">
        <v>1217.6627409694597</v>
      </c>
      <c r="CL179" s="7">
        <v>85.731157697667669</v>
      </c>
      <c r="CM179" s="7">
        <v>34.962038003359368</v>
      </c>
      <c r="CO179" s="45">
        <v>42</v>
      </c>
      <c r="CP179" s="44">
        <f t="shared" si="22"/>
        <v>17.5</v>
      </c>
      <c r="CQ179" s="7">
        <v>367.87781674599626</v>
      </c>
      <c r="CR179" s="7">
        <v>581.57597484093139</v>
      </c>
      <c r="CS179" s="7">
        <v>225.43842700225932</v>
      </c>
      <c r="CT179" s="43">
        <v>1174.9376011513382</v>
      </c>
      <c r="CU179" s="7">
        <v>78.907380921766659</v>
      </c>
      <c r="CV179" s="7">
        <v>32.218563943075821</v>
      </c>
      <c r="CX179" s="7">
        <v>466.58906878001841</v>
      </c>
      <c r="CY179" s="7">
        <v>583.20528256728437</v>
      </c>
      <c r="CZ179" s="7">
        <v>228.58324914415115</v>
      </c>
      <c r="DA179" s="43">
        <v>1278.4251240793749</v>
      </c>
      <c r="DB179" s="7">
        <v>88.304698058366085</v>
      </c>
      <c r="DC179" s="7">
        <v>36.080942249992461</v>
      </c>
      <c r="DE179" s="7">
        <v>562.42122702380152</v>
      </c>
      <c r="DF179" s="7">
        <v>585.94385888227248</v>
      </c>
      <c r="DG179" s="7">
        <v>227.97907392497518</v>
      </c>
      <c r="DH179" s="43">
        <v>1376.2024758905595</v>
      </c>
      <c r="DI179" s="7">
        <v>97.623957188570728</v>
      </c>
      <c r="DJ179" s="7">
        <v>39.829430615981444</v>
      </c>
      <c r="DL179" s="45">
        <v>42</v>
      </c>
      <c r="DM179" s="44">
        <f t="shared" si="23"/>
        <v>17.5</v>
      </c>
      <c r="DN179" s="7">
        <v>399.40266882670483</v>
      </c>
      <c r="DO179" s="7">
        <v>678.47542489688794</v>
      </c>
      <c r="DP179" s="7">
        <v>225.43842700225932</v>
      </c>
      <c r="DQ179" s="43">
        <v>1303.4022514993346</v>
      </c>
      <c r="DR179" s="7">
        <v>87.890655069431006</v>
      </c>
      <c r="DS179" s="7">
        <v>35.923405244928929</v>
      </c>
      <c r="DU179" s="7">
        <v>512.67691886649163</v>
      </c>
      <c r="DV179" s="7">
        <v>680.3532616600969</v>
      </c>
      <c r="DW179" s="7">
        <v>228.58324914415115</v>
      </c>
      <c r="DX179" s="43">
        <v>1421.6450561594461</v>
      </c>
      <c r="DY179" s="7">
        <v>98.859400170487049</v>
      </c>
      <c r="DZ179" s="7">
        <v>40.49558599290134</v>
      </c>
      <c r="EB179" s="7">
        <v>623.39926864645929</v>
      </c>
      <c r="EC179" s="7">
        <v>683.6777905832131</v>
      </c>
      <c r="ED179" s="7">
        <v>228.6774300949032</v>
      </c>
      <c r="EE179" s="43">
        <v>1535.0295314105217</v>
      </c>
      <c r="EF179" s="7">
        <v>109.59631399123916</v>
      </c>
      <c r="EG179" s="7">
        <v>44.684450324358856</v>
      </c>
    </row>
    <row r="180" spans="1:137" x14ac:dyDescent="0.25">
      <c r="A180" s="45">
        <v>43</v>
      </c>
      <c r="B180" s="44">
        <f t="shared" si="18"/>
        <v>17.916666666666668</v>
      </c>
      <c r="C180" s="7">
        <v>142.69715543338879</v>
      </c>
      <c r="D180" s="7">
        <v>198.0936134569308</v>
      </c>
      <c r="E180" s="7">
        <v>230.69043313250287</v>
      </c>
      <c r="F180" s="43">
        <v>571.49762121317713</v>
      </c>
      <c r="G180" s="7">
        <v>36.019284534493181</v>
      </c>
      <c r="H180" s="7">
        <v>14.820559913628452</v>
      </c>
      <c r="J180" s="7">
        <v>159.93405862835118</v>
      </c>
      <c r="K180" s="7">
        <v>198.59005160475061</v>
      </c>
      <c r="L180" s="7">
        <v>233.76252539614055</v>
      </c>
      <c r="M180" s="43">
        <v>592.31402214650893</v>
      </c>
      <c r="N180" s="7">
        <v>38.846406215865557</v>
      </c>
      <c r="O180" s="7">
        <v>15.814505060999746</v>
      </c>
      <c r="Q180" s="7">
        <v>184.61270270301699</v>
      </c>
      <c r="R180" s="7">
        <v>199.37942272588697</v>
      </c>
      <c r="S180" s="7">
        <v>233.16452540755415</v>
      </c>
      <c r="T180" s="43">
        <v>617.17256651605078</v>
      </c>
      <c r="U180" s="7">
        <v>41.348845275489282</v>
      </c>
      <c r="V180" s="7">
        <v>16.857787580117311</v>
      </c>
      <c r="X180" s="45">
        <v>43</v>
      </c>
      <c r="Y180" s="44">
        <f t="shared" si="19"/>
        <v>17.916666666666668</v>
      </c>
      <c r="Z180" s="7">
        <v>200.55202286899871</v>
      </c>
      <c r="AA180" s="7">
        <v>300.21909943369548</v>
      </c>
      <c r="AB180" s="7">
        <v>230.69043313250287</v>
      </c>
      <c r="AC180" s="43">
        <v>728.40962951869949</v>
      </c>
      <c r="AD180" s="7">
        <v>46.756080943135167</v>
      </c>
      <c r="AE180" s="7">
        <v>19.056535427954287</v>
      </c>
      <c r="AG180" s="7">
        <v>240.18531806576618</v>
      </c>
      <c r="AH180" s="7">
        <v>297.89947434494098</v>
      </c>
      <c r="AI180" s="7">
        <v>233.17830490326068</v>
      </c>
      <c r="AJ180" s="43">
        <v>771.3488335038395</v>
      </c>
      <c r="AK180" s="7">
        <v>51.905121534722177</v>
      </c>
      <c r="AL180" s="7">
        <v>21.046618774765879</v>
      </c>
      <c r="AN180" s="7">
        <v>285.85444992129533</v>
      </c>
      <c r="AO180" s="7">
        <v>300.88904145227673</v>
      </c>
      <c r="AP180" s="7">
        <v>233.16452540755415</v>
      </c>
      <c r="AQ180" s="43">
        <v>813.78007764974279</v>
      </c>
      <c r="AR180" s="7">
        <v>55.319032749795923</v>
      </c>
      <c r="AS180" s="7">
        <v>22.714648500566106</v>
      </c>
      <c r="AU180" s="45">
        <v>43</v>
      </c>
      <c r="AV180" s="44">
        <f t="shared" si="20"/>
        <v>17.916666666666668</v>
      </c>
      <c r="AW180" s="7">
        <v>258.25797999279172</v>
      </c>
      <c r="AX180" s="7">
        <v>396.21489689315695</v>
      </c>
      <c r="AY180" s="7">
        <v>230.69043313250287</v>
      </c>
      <c r="AZ180" s="43">
        <v>885.35437127856574</v>
      </c>
      <c r="BA180" s="7">
        <v>57.299447462796536</v>
      </c>
      <c r="BB180" s="7">
        <v>23.269324993197742</v>
      </c>
      <c r="BD180" s="7">
        <v>317.06886889923521</v>
      </c>
      <c r="BE180" s="7">
        <v>397.19845683379339</v>
      </c>
      <c r="BF180" s="7">
        <v>233.76252539614055</v>
      </c>
      <c r="BG180" s="43">
        <v>947.80382346724525</v>
      </c>
      <c r="BH180" s="7">
        <v>63.324943519096209</v>
      </c>
      <c r="BI180" s="7">
        <v>25.973200530406594</v>
      </c>
      <c r="BK180" s="7">
        <v>377.79333490298353</v>
      </c>
      <c r="BL180" s="7">
        <v>399.02552775242157</v>
      </c>
      <c r="BM180" s="7">
        <v>230.82955010598863</v>
      </c>
      <c r="BN180" s="43">
        <v>1010.0354639011308</v>
      </c>
      <c r="BO180" s="7">
        <v>69.264268789244156</v>
      </c>
      <c r="BP180" s="7">
        <v>28.364559143773413</v>
      </c>
      <c r="BR180" s="45">
        <v>43</v>
      </c>
      <c r="BS180" s="44">
        <f t="shared" si="21"/>
        <v>17.916666666666668</v>
      </c>
      <c r="BT180" s="7">
        <v>342.04593340950936</v>
      </c>
      <c r="BU180" s="7">
        <v>495.21409038751261</v>
      </c>
      <c r="BV180" s="7">
        <v>230.69043313250287</v>
      </c>
      <c r="BW180" s="43">
        <v>1068.0364978402645</v>
      </c>
      <c r="BX180" s="7">
        <v>69.490530863183324</v>
      </c>
      <c r="BY180" s="7">
        <v>28.532787247895797</v>
      </c>
      <c r="CA180" s="7">
        <v>427.55574626030472</v>
      </c>
      <c r="CB180" s="7">
        <v>496.5882589524453</v>
      </c>
      <c r="CC180" s="7">
        <v>233.76252539614055</v>
      </c>
      <c r="CD180" s="43">
        <v>1157.8139508443389</v>
      </c>
      <c r="CE180" s="7">
        <v>77.587741770651618</v>
      </c>
      <c r="CF180" s="7">
        <v>31.684352512055952</v>
      </c>
      <c r="CH180" s="7">
        <v>509.294700578971</v>
      </c>
      <c r="CI180" s="7">
        <v>498.66880151992933</v>
      </c>
      <c r="CJ180" s="7">
        <v>233.16452540755415</v>
      </c>
      <c r="CK180" s="43">
        <v>1241.2923353597228</v>
      </c>
      <c r="CL180" s="7">
        <v>85.269056908181483</v>
      </c>
      <c r="CM180" s="7">
        <v>34.774222104630603</v>
      </c>
      <c r="CO180" s="45">
        <v>43</v>
      </c>
      <c r="CP180" s="44">
        <f t="shared" si="22"/>
        <v>17.916666666666668</v>
      </c>
      <c r="CQ180" s="7">
        <v>373.97217001538485</v>
      </c>
      <c r="CR180" s="7">
        <v>594.24809853595764</v>
      </c>
      <c r="CS180" s="7">
        <v>230.69043313250287</v>
      </c>
      <c r="CT180" s="43">
        <v>1198.9573115774128</v>
      </c>
      <c r="CU180" s="7">
        <v>78.59585013642824</v>
      </c>
      <c r="CV180" s="7">
        <v>32.090860501044837</v>
      </c>
      <c r="CX180" s="7">
        <v>474.04243968337317</v>
      </c>
      <c r="CY180" s="7">
        <v>595.82009999006766</v>
      </c>
      <c r="CZ180" s="7">
        <v>233.76252539614055</v>
      </c>
      <c r="DA180" s="43">
        <v>1303.6737998513624</v>
      </c>
      <c r="DB180" s="7">
        <v>87.880743504515209</v>
      </c>
      <c r="DC180" s="7">
        <v>35.907594716632786</v>
      </c>
      <c r="DE180" s="7">
        <v>571.1141032783338</v>
      </c>
      <c r="DF180" s="7">
        <v>598.47878239293311</v>
      </c>
      <c r="DG180" s="7">
        <v>233.16452540755415</v>
      </c>
      <c r="DH180" s="43">
        <v>1402.6172749034374</v>
      </c>
      <c r="DI180" s="7">
        <v>97.079031607210879</v>
      </c>
      <c r="DJ180" s="7">
        <v>39.607531793834383</v>
      </c>
      <c r="DL180" s="45">
        <v>43</v>
      </c>
      <c r="DM180" s="44">
        <f t="shared" si="23"/>
        <v>17.916666666666668</v>
      </c>
      <c r="DN180" s="7">
        <v>405.8402995628586</v>
      </c>
      <c r="DO180" s="7">
        <v>693.26096467573529</v>
      </c>
      <c r="DP180" s="7">
        <v>230.69043313250287</v>
      </c>
      <c r="DQ180" s="43">
        <v>1329.8802437736374</v>
      </c>
      <c r="DR180" s="7">
        <v>87.535510632456351</v>
      </c>
      <c r="DS180" s="7">
        <v>35.776533257840143</v>
      </c>
      <c r="DU180" s="7">
        <v>520.64886234675919</v>
      </c>
      <c r="DV180" s="7">
        <v>695.06892994476357</v>
      </c>
      <c r="DW180" s="7">
        <v>233.76252539614055</v>
      </c>
      <c r="DX180" s="43">
        <v>1449.5093864336518</v>
      </c>
      <c r="DY180" s="7">
        <v>98.37036659422445</v>
      </c>
      <c r="DZ180" s="7">
        <v>40.293759386115951</v>
      </c>
      <c r="EB180" s="7">
        <v>632.789955152267</v>
      </c>
      <c r="EC180" s="7">
        <v>698.29572617008955</v>
      </c>
      <c r="ED180" s="7">
        <v>233.90246122194876</v>
      </c>
      <c r="EE180" s="43">
        <v>1564.2260728231247</v>
      </c>
      <c r="EF180" s="7">
        <v>108.96698121533711</v>
      </c>
      <c r="EG180" s="7">
        <v>44.429616410114399</v>
      </c>
    </row>
    <row r="181" spans="1:137" x14ac:dyDescent="0.25">
      <c r="A181" s="45">
        <v>44</v>
      </c>
      <c r="B181" s="44">
        <f t="shared" si="18"/>
        <v>18.333333333333336</v>
      </c>
      <c r="C181" s="7">
        <v>145.42872923529939</v>
      </c>
      <c r="D181" s="7">
        <v>202.31520256959845</v>
      </c>
      <c r="E181" s="7">
        <v>235.94243926274643</v>
      </c>
      <c r="F181" s="43">
        <v>583.70634948056386</v>
      </c>
      <c r="G181" s="7">
        <v>35.916419207184994</v>
      </c>
      <c r="H181" s="7">
        <v>14.7813180182963</v>
      </c>
      <c r="J181" s="7">
        <v>162.68953081239417</v>
      </c>
      <c r="K181" s="7">
        <v>202.79462251502332</v>
      </c>
      <c r="L181" s="7">
        <v>238.94180164812994</v>
      </c>
      <c r="M181" s="43">
        <v>604.45643110854064</v>
      </c>
      <c r="N181" s="7">
        <v>38.689441304658736</v>
      </c>
      <c r="O181" s="7">
        <v>15.753835895931577</v>
      </c>
      <c r="Q181" s="7">
        <v>187.55382085187446</v>
      </c>
      <c r="R181" s="7">
        <v>203.55868543685909</v>
      </c>
      <c r="S181" s="7">
        <v>238.34997689013312</v>
      </c>
      <c r="T181" s="43">
        <v>629.48316238582254</v>
      </c>
      <c r="U181" s="7">
        <v>41.15339870804614</v>
      </c>
      <c r="V181" s="7">
        <v>16.776464634620556</v>
      </c>
      <c r="X181" s="45">
        <v>44</v>
      </c>
      <c r="Y181" s="44">
        <f t="shared" si="19"/>
        <v>18.333333333333336</v>
      </c>
      <c r="Z181" s="7">
        <v>204.12512271981223</v>
      </c>
      <c r="AA181" s="7">
        <v>306.49230440140428</v>
      </c>
      <c r="AB181" s="7">
        <v>235.94243926274643</v>
      </c>
      <c r="AC181" s="43">
        <v>743.56988019550761</v>
      </c>
      <c r="AD181" s="7">
        <v>46.60113382708321</v>
      </c>
      <c r="AE181" s="7">
        <v>18.99423966716612</v>
      </c>
      <c r="AG181" s="7">
        <v>244.07904282900716</v>
      </c>
      <c r="AH181" s="7">
        <v>304.20506393183575</v>
      </c>
      <c r="AI181" s="7">
        <v>238.370491009441</v>
      </c>
      <c r="AJ181" s="43">
        <v>786.7382894207916</v>
      </c>
      <c r="AK181" s="7">
        <v>51.665999534306678</v>
      </c>
      <c r="AL181" s="7">
        <v>20.949028033475436</v>
      </c>
      <c r="AN181" s="7">
        <v>290.39416233427721</v>
      </c>
      <c r="AO181" s="7">
        <v>307.13161406532441</v>
      </c>
      <c r="AP181" s="7">
        <v>238.34997689013312</v>
      </c>
      <c r="AQ181" s="43">
        <v>829.61390367137074</v>
      </c>
      <c r="AR181" s="7">
        <v>55.037160672102218</v>
      </c>
      <c r="AS181" s="7">
        <v>22.59683437639497</v>
      </c>
      <c r="AU181" s="45">
        <v>44</v>
      </c>
      <c r="AV181" s="44">
        <f t="shared" si="20"/>
        <v>18.333333333333336</v>
      </c>
      <c r="AW181" s="7">
        <v>262.66962527454564</v>
      </c>
      <c r="AX181" s="7">
        <v>404.66559276431065</v>
      </c>
      <c r="AY181" s="7">
        <v>235.94243926274643</v>
      </c>
      <c r="AZ181" s="43">
        <v>903.46844349455876</v>
      </c>
      <c r="BA181" s="7">
        <v>57.09287657501114</v>
      </c>
      <c r="BB181" s="7">
        <v>23.185766219887753</v>
      </c>
      <c r="BD181" s="7">
        <v>322.17169609683879</v>
      </c>
      <c r="BE181" s="7">
        <v>405.60598372919213</v>
      </c>
      <c r="BF181" s="7">
        <v>238.94180164812994</v>
      </c>
      <c r="BG181" s="43">
        <v>966.49684383968292</v>
      </c>
      <c r="BH181" s="7">
        <v>63.037882936685634</v>
      </c>
      <c r="BI181" s="7">
        <v>25.854573119020177</v>
      </c>
      <c r="BK181" s="7">
        <v>383.61110598723144</v>
      </c>
      <c r="BL181" s="7">
        <v>407.38234730863849</v>
      </c>
      <c r="BM181" s="7">
        <v>236.02369082500303</v>
      </c>
      <c r="BN181" s="43">
        <v>1029.3965719575117</v>
      </c>
      <c r="BO181" s="7">
        <v>68.892131634339663</v>
      </c>
      <c r="BP181" s="7">
        <v>28.212242748934948</v>
      </c>
      <c r="BR181" s="45">
        <v>44</v>
      </c>
      <c r="BS181" s="44">
        <f t="shared" si="21"/>
        <v>18.333333333333336</v>
      </c>
      <c r="BT181" s="7">
        <v>347.79666990696455</v>
      </c>
      <c r="BU181" s="7">
        <v>505.77443098031881</v>
      </c>
      <c r="BV181" s="7">
        <v>235.94243926274643</v>
      </c>
      <c r="BW181" s="43">
        <v>1089.5977627910529</v>
      </c>
      <c r="BX181" s="7">
        <v>69.230581580967851</v>
      </c>
      <c r="BY181" s="7">
        <v>28.424051568598991</v>
      </c>
      <c r="CA181" s="7">
        <v>434.49100835794621</v>
      </c>
      <c r="CB181" s="7">
        <v>507.10073066802426</v>
      </c>
      <c r="CC181" s="7">
        <v>238.94180164812994</v>
      </c>
      <c r="CD181" s="43">
        <v>1180.4381082711459</v>
      </c>
      <c r="CE181" s="7">
        <v>77.228063656208008</v>
      </c>
      <c r="CF181" s="7">
        <v>31.536147275623399</v>
      </c>
      <c r="CH181" s="7">
        <v>517.29166351586923</v>
      </c>
      <c r="CI181" s="7">
        <v>509.11360995401333</v>
      </c>
      <c r="CJ181" s="7">
        <v>238.34997689013312</v>
      </c>
      <c r="CK181" s="43">
        <v>1264.9219297499856</v>
      </c>
      <c r="CL181" s="7">
        <v>84.806956118695297</v>
      </c>
      <c r="CM181" s="7">
        <v>34.586406205901838</v>
      </c>
      <c r="CO181" s="45">
        <v>44</v>
      </c>
      <c r="CP181" s="44">
        <f t="shared" si="22"/>
        <v>18.333333333333336</v>
      </c>
      <c r="CQ181" s="7">
        <v>380.06652328477338</v>
      </c>
      <c r="CR181" s="7">
        <v>606.92022223098377</v>
      </c>
      <c r="CS181" s="7">
        <v>235.94243926274643</v>
      </c>
      <c r="CT181" s="43">
        <v>1222.9770220034875</v>
      </c>
      <c r="CU181" s="7">
        <v>78.284319351089835</v>
      </c>
      <c r="CV181" s="7">
        <v>31.963157059013859</v>
      </c>
      <c r="CX181" s="7">
        <v>481.49581058672788</v>
      </c>
      <c r="CY181" s="7">
        <v>608.43491741285095</v>
      </c>
      <c r="CZ181" s="7">
        <v>238.94180164812994</v>
      </c>
      <c r="DA181" s="43">
        <v>1328.9224756233498</v>
      </c>
      <c r="DB181" s="7">
        <v>87.456788950664333</v>
      </c>
      <c r="DC181" s="7">
        <v>35.734247183273098</v>
      </c>
      <c r="DE181" s="7">
        <v>579.80697953286608</v>
      </c>
      <c r="DF181" s="7">
        <v>611.01370590359375</v>
      </c>
      <c r="DG181" s="7">
        <v>238.34997689013312</v>
      </c>
      <c r="DH181" s="43">
        <v>1429.0320739163153</v>
      </c>
      <c r="DI181" s="7">
        <v>96.534106025851045</v>
      </c>
      <c r="DJ181" s="7">
        <v>39.385632971687329</v>
      </c>
      <c r="DL181" s="45">
        <v>44</v>
      </c>
      <c r="DM181" s="44">
        <f t="shared" si="23"/>
        <v>18.333333333333336</v>
      </c>
      <c r="DN181" s="7">
        <v>412.27793029901244</v>
      </c>
      <c r="DO181" s="7">
        <v>708.04650445458265</v>
      </c>
      <c r="DP181" s="7">
        <v>235.94243926274643</v>
      </c>
      <c r="DQ181" s="43">
        <v>1356.35823604794</v>
      </c>
      <c r="DR181" s="7">
        <v>87.180366195481682</v>
      </c>
      <c r="DS181" s="7">
        <v>35.629661270751356</v>
      </c>
      <c r="DU181" s="7">
        <v>528.62080582702674</v>
      </c>
      <c r="DV181" s="7">
        <v>709.78459822943023</v>
      </c>
      <c r="DW181" s="7">
        <v>238.94180164812994</v>
      </c>
      <c r="DX181" s="43">
        <v>1477.3737167078575</v>
      </c>
      <c r="DY181" s="7">
        <v>97.88133301796185</v>
      </c>
      <c r="DZ181" s="7">
        <v>40.091932779330563</v>
      </c>
      <c r="EB181" s="7">
        <v>642.18064165807459</v>
      </c>
      <c r="EC181" s="7">
        <v>712.91366175696612</v>
      </c>
      <c r="ED181" s="7">
        <v>239.12749234899434</v>
      </c>
      <c r="EE181" s="43">
        <v>1593.4226142357279</v>
      </c>
      <c r="EF181" s="7">
        <v>108.33764843943506</v>
      </c>
      <c r="EG181" s="7">
        <v>44.174782495869934</v>
      </c>
    </row>
    <row r="182" spans="1:137" x14ac:dyDescent="0.25">
      <c r="A182" s="45">
        <v>45</v>
      </c>
      <c r="B182" s="44">
        <f t="shared" si="18"/>
        <v>18.75</v>
      </c>
      <c r="C182" s="7">
        <v>148.16030303720996</v>
      </c>
      <c r="D182" s="7">
        <v>206.53679168226611</v>
      </c>
      <c r="E182" s="7">
        <v>241.19444539298999</v>
      </c>
      <c r="F182" s="43">
        <v>595.91507774795059</v>
      </c>
      <c r="G182" s="7">
        <v>35.813553879876807</v>
      </c>
      <c r="H182" s="7">
        <v>14.742076122964148</v>
      </c>
      <c r="J182" s="7">
        <v>165.44500299643718</v>
      </c>
      <c r="K182" s="7">
        <v>206.99919342529603</v>
      </c>
      <c r="L182" s="7">
        <v>244.12107790011933</v>
      </c>
      <c r="M182" s="43">
        <v>616.59884007057246</v>
      </c>
      <c r="N182" s="7">
        <v>38.532476393451908</v>
      </c>
      <c r="O182" s="7">
        <v>15.693166730863407</v>
      </c>
      <c r="Q182" s="7">
        <v>190.49493900073193</v>
      </c>
      <c r="R182" s="7">
        <v>207.73794814783122</v>
      </c>
      <c r="S182" s="7">
        <v>243.53542837271212</v>
      </c>
      <c r="T182" s="43">
        <v>641.7937582555943</v>
      </c>
      <c r="U182" s="7">
        <v>40.957952140602998</v>
      </c>
      <c r="V182" s="7">
        <v>16.695141689123805</v>
      </c>
      <c r="X182" s="45">
        <v>45</v>
      </c>
      <c r="Y182" s="44">
        <f t="shared" si="19"/>
        <v>18.75</v>
      </c>
      <c r="Z182" s="7">
        <v>207.69822257062575</v>
      </c>
      <c r="AA182" s="7">
        <v>312.76550936911303</v>
      </c>
      <c r="AB182" s="7">
        <v>241.19444539298999</v>
      </c>
      <c r="AC182" s="43">
        <v>758.73013087231573</v>
      </c>
      <c r="AD182" s="7">
        <v>46.44618671103126</v>
      </c>
      <c r="AE182" s="7">
        <v>18.931943906377953</v>
      </c>
      <c r="AG182" s="7">
        <v>247.97276759224818</v>
      </c>
      <c r="AH182" s="7">
        <v>310.51065351873052</v>
      </c>
      <c r="AI182" s="7">
        <v>243.56267711562131</v>
      </c>
      <c r="AJ182" s="43">
        <v>802.1277453377437</v>
      </c>
      <c r="AK182" s="7">
        <v>51.426877533891172</v>
      </c>
      <c r="AL182" s="7">
        <v>20.851437292184993</v>
      </c>
      <c r="AN182" s="7">
        <v>294.9338747472591</v>
      </c>
      <c r="AO182" s="7">
        <v>313.37418667837215</v>
      </c>
      <c r="AP182" s="7">
        <v>243.53542837271212</v>
      </c>
      <c r="AQ182" s="43">
        <v>845.44772969299856</v>
      </c>
      <c r="AR182" s="7">
        <v>54.755288594408505</v>
      </c>
      <c r="AS182" s="7">
        <v>22.479020252223833</v>
      </c>
      <c r="AU182" s="45">
        <v>45</v>
      </c>
      <c r="AV182" s="44">
        <f t="shared" si="20"/>
        <v>18.75</v>
      </c>
      <c r="AW182" s="7">
        <v>267.08127055629961</v>
      </c>
      <c r="AX182" s="7">
        <v>413.11628863546434</v>
      </c>
      <c r="AY182" s="7">
        <v>241.19444539298999</v>
      </c>
      <c r="AZ182" s="43">
        <v>921.58251571055166</v>
      </c>
      <c r="BA182" s="7">
        <v>56.886305687225743</v>
      </c>
      <c r="BB182" s="7">
        <v>23.102207446577765</v>
      </c>
      <c r="BD182" s="7">
        <v>327.27452329444236</v>
      </c>
      <c r="BE182" s="7">
        <v>414.01351062459088</v>
      </c>
      <c r="BF182" s="7">
        <v>244.12107790011933</v>
      </c>
      <c r="BG182" s="43">
        <v>985.18986421212071</v>
      </c>
      <c r="BH182" s="7">
        <v>62.750822354275051</v>
      </c>
      <c r="BI182" s="7">
        <v>25.735945707633764</v>
      </c>
      <c r="BK182" s="7">
        <v>389.42887707147929</v>
      </c>
      <c r="BL182" s="7">
        <v>415.73916686485535</v>
      </c>
      <c r="BM182" s="7">
        <v>241.21783154401743</v>
      </c>
      <c r="BN182" s="43">
        <v>1048.7576800138925</v>
      </c>
      <c r="BO182" s="7">
        <v>68.519994479435169</v>
      </c>
      <c r="BP182" s="7">
        <v>28.059926354096483</v>
      </c>
      <c r="BR182" s="45">
        <v>45</v>
      </c>
      <c r="BS182" s="44">
        <f t="shared" si="21"/>
        <v>18.75</v>
      </c>
      <c r="BT182" s="7">
        <v>353.5474064044198</v>
      </c>
      <c r="BU182" s="7">
        <v>516.33477157312495</v>
      </c>
      <c r="BV182" s="7">
        <v>241.19444539298999</v>
      </c>
      <c r="BW182" s="43">
        <v>1111.1590277418409</v>
      </c>
      <c r="BX182" s="7">
        <v>68.970632298752392</v>
      </c>
      <c r="BY182" s="7">
        <v>28.315315889302191</v>
      </c>
      <c r="CA182" s="7">
        <v>441.42627045558766</v>
      </c>
      <c r="CB182" s="7">
        <v>517.61320238360327</v>
      </c>
      <c r="CC182" s="7">
        <v>244.12107790011933</v>
      </c>
      <c r="CD182" s="43">
        <v>1203.0622656979529</v>
      </c>
      <c r="CE182" s="7">
        <v>76.868385541764397</v>
      </c>
      <c r="CF182" s="7">
        <v>31.387942039190847</v>
      </c>
      <c r="CH182" s="7">
        <v>525.2886264527674</v>
      </c>
      <c r="CI182" s="7">
        <v>519.55841838809738</v>
      </c>
      <c r="CJ182" s="7">
        <v>243.53542837271212</v>
      </c>
      <c r="CK182" s="43">
        <v>1288.5515241402486</v>
      </c>
      <c r="CL182" s="7">
        <v>84.344855329209111</v>
      </c>
      <c r="CM182" s="7">
        <v>34.39859030717308</v>
      </c>
      <c r="CO182" s="45">
        <v>45</v>
      </c>
      <c r="CP182" s="44">
        <f t="shared" si="22"/>
        <v>18.75</v>
      </c>
      <c r="CQ182" s="7">
        <v>386.16087655416197</v>
      </c>
      <c r="CR182" s="7">
        <v>619.59234592601001</v>
      </c>
      <c r="CS182" s="7">
        <v>241.19444539298999</v>
      </c>
      <c r="CT182" s="43">
        <v>1246.9967324295624</v>
      </c>
      <c r="CU182" s="7">
        <v>77.972788565751415</v>
      </c>
      <c r="CV182" s="7">
        <v>31.835453616982882</v>
      </c>
      <c r="CX182" s="7">
        <v>488.94918149008265</v>
      </c>
      <c r="CY182" s="7">
        <v>621.04973483563424</v>
      </c>
      <c r="CZ182" s="7">
        <v>244.12107790011933</v>
      </c>
      <c r="DA182" s="43">
        <v>1354.1711513953373</v>
      </c>
      <c r="DB182" s="7">
        <v>87.032834396813456</v>
      </c>
      <c r="DC182" s="7">
        <v>35.560899649913416</v>
      </c>
      <c r="DE182" s="7">
        <v>588.49985578739825</v>
      </c>
      <c r="DF182" s="7">
        <v>623.54862941425438</v>
      </c>
      <c r="DG182" s="7">
        <v>243.53542837271212</v>
      </c>
      <c r="DH182" s="43">
        <v>1455.4468729291932</v>
      </c>
      <c r="DI182" s="7">
        <v>95.989180444491211</v>
      </c>
      <c r="DJ182" s="7">
        <v>39.163734149540268</v>
      </c>
      <c r="DL182" s="45">
        <v>45</v>
      </c>
      <c r="DM182" s="44">
        <f t="shared" si="23"/>
        <v>18.75</v>
      </c>
      <c r="DN182" s="7">
        <v>418.71556103516622</v>
      </c>
      <c r="DO182" s="7">
        <v>722.83204423343</v>
      </c>
      <c r="DP182" s="7">
        <v>241.19444539298999</v>
      </c>
      <c r="DQ182" s="43">
        <v>1382.8362283222427</v>
      </c>
      <c r="DR182" s="7">
        <v>86.825221758507027</v>
      </c>
      <c r="DS182" s="7">
        <v>35.482789283662569</v>
      </c>
      <c r="DU182" s="7">
        <v>536.5927493072943</v>
      </c>
      <c r="DV182" s="7">
        <v>724.50026651409689</v>
      </c>
      <c r="DW182" s="7">
        <v>244.12107790011933</v>
      </c>
      <c r="DX182" s="43">
        <v>1505.2380469820632</v>
      </c>
      <c r="DY182" s="7">
        <v>97.392299441699251</v>
      </c>
      <c r="DZ182" s="7">
        <v>39.890106172545174</v>
      </c>
      <c r="EB182" s="7">
        <v>651.5713281638823</v>
      </c>
      <c r="EC182" s="7">
        <v>727.53159734384258</v>
      </c>
      <c r="ED182" s="7">
        <v>244.35252347603989</v>
      </c>
      <c r="EE182" s="43">
        <v>1622.6191556483309</v>
      </c>
      <c r="EF182" s="7">
        <v>107.708315663533</v>
      </c>
      <c r="EG182" s="7">
        <v>43.919948581625476</v>
      </c>
    </row>
    <row r="183" spans="1:137" x14ac:dyDescent="0.25">
      <c r="A183" s="45">
        <v>46</v>
      </c>
      <c r="B183" s="44">
        <f t="shared" si="18"/>
        <v>19.166666666666668</v>
      </c>
      <c r="C183" s="7">
        <v>150.89187683912056</v>
      </c>
      <c r="D183" s="7">
        <v>210.7583807949338</v>
      </c>
      <c r="E183" s="7">
        <v>246.44645152323355</v>
      </c>
      <c r="F183" s="43">
        <v>608.12380601533732</v>
      </c>
      <c r="G183" s="7">
        <v>35.71068855256862</v>
      </c>
      <c r="H183" s="7">
        <v>14.702834227631998</v>
      </c>
      <c r="J183" s="7">
        <v>168.2004751804802</v>
      </c>
      <c r="K183" s="7">
        <v>211.20376433556876</v>
      </c>
      <c r="L183" s="7">
        <v>249.30035415210872</v>
      </c>
      <c r="M183" s="43">
        <v>628.74124903260417</v>
      </c>
      <c r="N183" s="7">
        <v>38.375511482245088</v>
      </c>
      <c r="O183" s="7">
        <v>15.632497565795237</v>
      </c>
      <c r="Q183" s="7">
        <v>193.4360571495894</v>
      </c>
      <c r="R183" s="7">
        <v>211.91721085880334</v>
      </c>
      <c r="S183" s="7">
        <v>248.72087985529109</v>
      </c>
      <c r="T183" s="43">
        <v>654.10435412536606</v>
      </c>
      <c r="U183" s="7">
        <v>40.762505573159856</v>
      </c>
      <c r="V183" s="7">
        <v>16.61381874362705</v>
      </c>
      <c r="X183" s="45">
        <v>46</v>
      </c>
      <c r="Y183" s="44">
        <f t="shared" si="19"/>
        <v>19.166666666666668</v>
      </c>
      <c r="Z183" s="7">
        <v>211.27132242143927</v>
      </c>
      <c r="AA183" s="7">
        <v>319.03871433682178</v>
      </c>
      <c r="AB183" s="7">
        <v>246.44645152323355</v>
      </c>
      <c r="AC183" s="43">
        <v>773.89038154912384</v>
      </c>
      <c r="AD183" s="7">
        <v>46.291239594979302</v>
      </c>
      <c r="AE183" s="7">
        <v>18.869648145589789</v>
      </c>
      <c r="AG183" s="7">
        <v>251.86649235548916</v>
      </c>
      <c r="AH183" s="7">
        <v>316.81624310562529</v>
      </c>
      <c r="AI183" s="7">
        <v>248.75486322180163</v>
      </c>
      <c r="AJ183" s="43">
        <v>817.51720125469581</v>
      </c>
      <c r="AK183" s="7">
        <v>51.187755533475674</v>
      </c>
      <c r="AL183" s="7">
        <v>20.753846550894551</v>
      </c>
      <c r="AN183" s="7">
        <v>299.47358716024098</v>
      </c>
      <c r="AO183" s="7">
        <v>319.61675929141984</v>
      </c>
      <c r="AP183" s="7">
        <v>248.72087985529109</v>
      </c>
      <c r="AQ183" s="43">
        <v>861.28155571462651</v>
      </c>
      <c r="AR183" s="7">
        <v>54.473416516714792</v>
      </c>
      <c r="AS183" s="7">
        <v>22.361206128052697</v>
      </c>
      <c r="AU183" s="45">
        <v>46</v>
      </c>
      <c r="AV183" s="44">
        <f t="shared" si="20"/>
        <v>19.166666666666668</v>
      </c>
      <c r="AW183" s="7">
        <v>271.49291583805359</v>
      </c>
      <c r="AX183" s="7">
        <v>421.56698450661804</v>
      </c>
      <c r="AY183" s="7">
        <v>246.44645152323355</v>
      </c>
      <c r="AZ183" s="43">
        <v>939.69658792654468</v>
      </c>
      <c r="BA183" s="7">
        <v>56.679734799440354</v>
      </c>
      <c r="BB183" s="7">
        <v>23.01864867326778</v>
      </c>
      <c r="BD183" s="7">
        <v>332.37735049204593</v>
      </c>
      <c r="BE183" s="7">
        <v>422.42103751998957</v>
      </c>
      <c r="BF183" s="7">
        <v>249.30035415210872</v>
      </c>
      <c r="BG183" s="43">
        <v>1003.8828845845584</v>
      </c>
      <c r="BH183" s="7">
        <v>62.463761771864476</v>
      </c>
      <c r="BI183" s="7">
        <v>25.617318296247351</v>
      </c>
      <c r="BK183" s="7">
        <v>395.24664815572714</v>
      </c>
      <c r="BL183" s="7">
        <v>424.09598642107221</v>
      </c>
      <c r="BM183" s="7">
        <v>246.4119722630318</v>
      </c>
      <c r="BN183" s="43">
        <v>1068.1187880702732</v>
      </c>
      <c r="BO183" s="7">
        <v>68.147857324530662</v>
      </c>
      <c r="BP183" s="7">
        <v>27.907609959258018</v>
      </c>
      <c r="BR183" s="45">
        <v>46</v>
      </c>
      <c r="BS183" s="44">
        <f t="shared" si="21"/>
        <v>19.166666666666668</v>
      </c>
      <c r="BT183" s="7">
        <v>359.29814290187505</v>
      </c>
      <c r="BU183" s="7">
        <v>526.8951121659311</v>
      </c>
      <c r="BV183" s="7">
        <v>246.44645152323355</v>
      </c>
      <c r="BW183" s="43">
        <v>1132.7202926926291</v>
      </c>
      <c r="BX183" s="7">
        <v>68.710683016536933</v>
      </c>
      <c r="BY183" s="7">
        <v>28.206580210005388</v>
      </c>
      <c r="CA183" s="7">
        <v>448.3615325532291</v>
      </c>
      <c r="CB183" s="7">
        <v>528.12567409918211</v>
      </c>
      <c r="CC183" s="7">
        <v>249.30035415210872</v>
      </c>
      <c r="CD183" s="43">
        <v>1225.6864231247598</v>
      </c>
      <c r="CE183" s="7">
        <v>76.508707427320786</v>
      </c>
      <c r="CF183" s="7">
        <v>31.239736802758294</v>
      </c>
      <c r="CH183" s="7">
        <v>533.28558938966557</v>
      </c>
      <c r="CI183" s="7">
        <v>530.00322682218143</v>
      </c>
      <c r="CJ183" s="7">
        <v>248.72087985529109</v>
      </c>
      <c r="CK183" s="43">
        <v>1312.1811185305114</v>
      </c>
      <c r="CL183" s="7">
        <v>83.882754539722924</v>
      </c>
      <c r="CM183" s="7">
        <v>34.210774408444315</v>
      </c>
      <c r="CO183" s="45">
        <v>46</v>
      </c>
      <c r="CP183" s="44">
        <f t="shared" si="22"/>
        <v>19.166666666666668</v>
      </c>
      <c r="CQ183" s="7">
        <v>392.25522982355051</v>
      </c>
      <c r="CR183" s="7">
        <v>632.26446962103614</v>
      </c>
      <c r="CS183" s="7">
        <v>246.44645152323355</v>
      </c>
      <c r="CT183" s="43">
        <v>1271.016442855637</v>
      </c>
      <c r="CU183" s="7">
        <v>77.66125778041301</v>
      </c>
      <c r="CV183" s="7">
        <v>31.707750174951901</v>
      </c>
      <c r="CX183" s="7">
        <v>496.40255239343742</v>
      </c>
      <c r="CY183" s="7">
        <v>633.66455225841753</v>
      </c>
      <c r="CZ183" s="7">
        <v>249.30035415210872</v>
      </c>
      <c r="DA183" s="43">
        <v>1379.4198271673247</v>
      </c>
      <c r="DB183" s="7">
        <v>86.60887984296258</v>
      </c>
      <c r="DC183" s="7">
        <v>35.387552116553735</v>
      </c>
      <c r="DE183" s="7">
        <v>597.19273204193053</v>
      </c>
      <c r="DF183" s="7">
        <v>636.08355292491501</v>
      </c>
      <c r="DG183" s="7">
        <v>248.72087985529109</v>
      </c>
      <c r="DH183" s="43">
        <v>1481.8616719420711</v>
      </c>
      <c r="DI183" s="7">
        <v>95.444254863131363</v>
      </c>
      <c r="DJ183" s="7">
        <v>38.941835327393214</v>
      </c>
      <c r="DL183" s="45">
        <v>46</v>
      </c>
      <c r="DM183" s="44">
        <f t="shared" si="23"/>
        <v>19.166666666666668</v>
      </c>
      <c r="DN183" s="7">
        <v>425.15319177132005</v>
      </c>
      <c r="DO183" s="7">
        <v>737.61758401227735</v>
      </c>
      <c r="DP183" s="7">
        <v>246.44645152323355</v>
      </c>
      <c r="DQ183" s="43">
        <v>1409.3142205965453</v>
      </c>
      <c r="DR183" s="7">
        <v>86.470077321532358</v>
      </c>
      <c r="DS183" s="7">
        <v>35.335917296573783</v>
      </c>
      <c r="DU183" s="7">
        <v>544.56469278756185</v>
      </c>
      <c r="DV183" s="7">
        <v>739.21593479876356</v>
      </c>
      <c r="DW183" s="7">
        <v>249.30035415210872</v>
      </c>
      <c r="DX183" s="43">
        <v>1533.1023772562689</v>
      </c>
      <c r="DY183" s="7">
        <v>96.903265865436651</v>
      </c>
      <c r="DZ183" s="7">
        <v>39.688279565759778</v>
      </c>
      <c r="EB183" s="7">
        <v>660.96201466969001</v>
      </c>
      <c r="EC183" s="7">
        <v>742.14953293071915</v>
      </c>
      <c r="ED183" s="7">
        <v>249.57755460308545</v>
      </c>
      <c r="EE183" s="43">
        <v>1651.8156970609339</v>
      </c>
      <c r="EF183" s="7">
        <v>107.07898288763096</v>
      </c>
      <c r="EG183" s="7">
        <v>43.665114667381019</v>
      </c>
    </row>
    <row r="184" spans="1:137" x14ac:dyDescent="0.25">
      <c r="A184" s="45">
        <v>47</v>
      </c>
      <c r="B184" s="44">
        <f t="shared" si="18"/>
        <v>19.583333333333336</v>
      </c>
      <c r="C184" s="7">
        <v>153.62345064103116</v>
      </c>
      <c r="D184" s="7">
        <v>214.97996990760146</v>
      </c>
      <c r="E184" s="7">
        <v>251.69845765347711</v>
      </c>
      <c r="F184" s="43">
        <v>620.33253428272405</v>
      </c>
      <c r="G184" s="7">
        <v>35.607823225260432</v>
      </c>
      <c r="H184" s="7">
        <v>14.663592332299846</v>
      </c>
      <c r="J184" s="7">
        <v>170.95594736452321</v>
      </c>
      <c r="K184" s="7">
        <v>215.40833524584147</v>
      </c>
      <c r="L184" s="7">
        <v>254.47963040409812</v>
      </c>
      <c r="M184" s="43">
        <v>640.883657994636</v>
      </c>
      <c r="N184" s="7">
        <v>38.21854657103826</v>
      </c>
      <c r="O184" s="7">
        <v>15.571828400727068</v>
      </c>
      <c r="Q184" s="7">
        <v>196.37717529844687</v>
      </c>
      <c r="R184" s="7">
        <v>216.09647356977547</v>
      </c>
      <c r="S184" s="7">
        <v>253.90633133787009</v>
      </c>
      <c r="T184" s="43">
        <v>666.41494999513782</v>
      </c>
      <c r="U184" s="7">
        <v>40.567059005716708</v>
      </c>
      <c r="V184" s="7">
        <v>16.532495798130299</v>
      </c>
      <c r="X184" s="45">
        <v>47</v>
      </c>
      <c r="Y184" s="44">
        <f t="shared" si="19"/>
        <v>19.583333333333336</v>
      </c>
      <c r="Z184" s="7">
        <v>214.84442227225276</v>
      </c>
      <c r="AA184" s="7">
        <v>325.31191930453053</v>
      </c>
      <c r="AB184" s="7">
        <v>251.69845765347711</v>
      </c>
      <c r="AC184" s="43">
        <v>789.05063222593196</v>
      </c>
      <c r="AD184" s="7">
        <v>46.136292478927345</v>
      </c>
      <c r="AE184" s="7">
        <v>18.807352384801622</v>
      </c>
      <c r="AG184" s="7">
        <v>255.76021711873014</v>
      </c>
      <c r="AH184" s="7">
        <v>323.12183269252006</v>
      </c>
      <c r="AI184" s="7">
        <v>253.94704932798194</v>
      </c>
      <c r="AJ184" s="43">
        <v>832.90665717164791</v>
      </c>
      <c r="AK184" s="7">
        <v>50.948633533060175</v>
      </c>
      <c r="AL184" s="7">
        <v>20.656255809604108</v>
      </c>
      <c r="AN184" s="7">
        <v>304.01329957322287</v>
      </c>
      <c r="AO184" s="7">
        <v>325.85933190446752</v>
      </c>
      <c r="AP184" s="7">
        <v>253.90633133787009</v>
      </c>
      <c r="AQ184" s="43">
        <v>877.11538173625434</v>
      </c>
      <c r="AR184" s="7">
        <v>54.191544439021087</v>
      </c>
      <c r="AS184" s="7">
        <v>22.24339200388156</v>
      </c>
      <c r="AU184" s="45">
        <v>47</v>
      </c>
      <c r="AV184" s="44">
        <f t="shared" si="20"/>
        <v>19.583333333333336</v>
      </c>
      <c r="AW184" s="7">
        <v>275.90456111980757</v>
      </c>
      <c r="AX184" s="7">
        <v>430.01768037777174</v>
      </c>
      <c r="AY184" s="7">
        <v>251.69845765347711</v>
      </c>
      <c r="AZ184" s="43">
        <v>957.81066014253759</v>
      </c>
      <c r="BA184" s="7">
        <v>56.473163911654957</v>
      </c>
      <c r="BB184" s="7">
        <v>22.935089899957791</v>
      </c>
      <c r="BD184" s="7">
        <v>337.48017768964957</v>
      </c>
      <c r="BE184" s="7">
        <v>430.82856441538831</v>
      </c>
      <c r="BF184" s="7">
        <v>254.47963040409812</v>
      </c>
      <c r="BG184" s="43">
        <v>1022.5759049569962</v>
      </c>
      <c r="BH184" s="7">
        <v>62.176701189453901</v>
      </c>
      <c r="BI184" s="7">
        <v>25.498690884860935</v>
      </c>
      <c r="BK184" s="7">
        <v>401.064419239975</v>
      </c>
      <c r="BL184" s="7">
        <v>432.45280597728907</v>
      </c>
      <c r="BM184" s="7">
        <v>251.6061129820462</v>
      </c>
      <c r="BN184" s="43">
        <v>1087.4798961266542</v>
      </c>
      <c r="BO184" s="7">
        <v>67.775720169626169</v>
      </c>
      <c r="BP184" s="7">
        <v>27.755293564419553</v>
      </c>
      <c r="BR184" s="45">
        <v>47</v>
      </c>
      <c r="BS184" s="44">
        <f t="shared" si="21"/>
        <v>19.583333333333336</v>
      </c>
      <c r="BT184" s="7">
        <v>365.04887939933025</v>
      </c>
      <c r="BU184" s="7">
        <v>537.45545275873724</v>
      </c>
      <c r="BV184" s="7">
        <v>251.69845765347711</v>
      </c>
      <c r="BW184" s="43">
        <v>1154.2815576434173</v>
      </c>
      <c r="BX184" s="7">
        <v>68.450733734321474</v>
      </c>
      <c r="BY184" s="7">
        <v>28.097844530708585</v>
      </c>
      <c r="CA184" s="7">
        <v>455.29679465087059</v>
      </c>
      <c r="CB184" s="7">
        <v>538.63814581476117</v>
      </c>
      <c r="CC184" s="7">
        <v>254.47963040409812</v>
      </c>
      <c r="CD184" s="43">
        <v>1248.3105805515668</v>
      </c>
      <c r="CE184" s="7">
        <v>76.14902931287719</v>
      </c>
      <c r="CF184" s="7">
        <v>31.091531566325745</v>
      </c>
      <c r="CH184" s="7">
        <v>541.28255232656386</v>
      </c>
      <c r="CI184" s="7">
        <v>540.44803525626548</v>
      </c>
      <c r="CJ184" s="7">
        <v>253.90633133787009</v>
      </c>
      <c r="CK184" s="43">
        <v>1335.8107129207744</v>
      </c>
      <c r="CL184" s="7">
        <v>83.420653750236738</v>
      </c>
      <c r="CM184" s="7">
        <v>34.022958509715551</v>
      </c>
      <c r="CO184" s="45">
        <v>47</v>
      </c>
      <c r="CP184" s="44">
        <f t="shared" si="22"/>
        <v>19.583333333333336</v>
      </c>
      <c r="CQ184" s="7">
        <v>398.3495830929391</v>
      </c>
      <c r="CR184" s="7">
        <v>644.93659331606239</v>
      </c>
      <c r="CS184" s="7">
        <v>251.69845765347711</v>
      </c>
      <c r="CT184" s="43">
        <v>1295.0361532817119</v>
      </c>
      <c r="CU184" s="7">
        <v>77.349726995074604</v>
      </c>
      <c r="CV184" s="7">
        <v>31.58004673292092</v>
      </c>
      <c r="CX184" s="7">
        <v>503.85592329679218</v>
      </c>
      <c r="CY184" s="7">
        <v>646.27936968120093</v>
      </c>
      <c r="CZ184" s="7">
        <v>254.47963040409812</v>
      </c>
      <c r="DA184" s="43">
        <v>1404.6685029393122</v>
      </c>
      <c r="DB184" s="7">
        <v>86.184925289111703</v>
      </c>
      <c r="DC184" s="7">
        <v>35.214204583194054</v>
      </c>
      <c r="DE184" s="7">
        <v>605.88560829646281</v>
      </c>
      <c r="DF184" s="7">
        <v>648.61847643557564</v>
      </c>
      <c r="DG184" s="7">
        <v>253.90633133787009</v>
      </c>
      <c r="DH184" s="43">
        <v>1508.276470954949</v>
      </c>
      <c r="DI184" s="7">
        <v>94.899329281771514</v>
      </c>
      <c r="DJ184" s="7">
        <v>38.719936505246153</v>
      </c>
      <c r="DL184" s="45">
        <v>47</v>
      </c>
      <c r="DM184" s="44">
        <f t="shared" si="23"/>
        <v>19.583333333333336</v>
      </c>
      <c r="DN184" s="7">
        <v>431.59082250747383</v>
      </c>
      <c r="DO184" s="7">
        <v>752.4031237911247</v>
      </c>
      <c r="DP184" s="7">
        <v>251.69845765347711</v>
      </c>
      <c r="DQ184" s="43">
        <v>1435.7922128708481</v>
      </c>
      <c r="DR184" s="7">
        <v>86.114932884557703</v>
      </c>
      <c r="DS184" s="7">
        <v>35.189045309484996</v>
      </c>
      <c r="DU184" s="7">
        <v>552.53663626782941</v>
      </c>
      <c r="DV184" s="7">
        <v>753.9316030834301</v>
      </c>
      <c r="DW184" s="7">
        <v>254.47963040409812</v>
      </c>
      <c r="DX184" s="43">
        <v>1560.9667075304747</v>
      </c>
      <c r="DY184" s="7">
        <v>96.414232289174052</v>
      </c>
      <c r="DZ184" s="7">
        <v>39.48645295897439</v>
      </c>
      <c r="EB184" s="7">
        <v>670.35270117549771</v>
      </c>
      <c r="EC184" s="7">
        <v>756.7674685175956</v>
      </c>
      <c r="ED184" s="7">
        <v>254.80258573013103</v>
      </c>
      <c r="EE184" s="43">
        <v>1681.0122384735371</v>
      </c>
      <c r="EF184" s="7">
        <v>106.44965011172891</v>
      </c>
      <c r="EG184" s="7">
        <v>43.410280753136561</v>
      </c>
    </row>
    <row r="185" spans="1:137" x14ac:dyDescent="0.25">
      <c r="A185" s="45">
        <v>48</v>
      </c>
      <c r="B185" s="44">
        <f t="shared" si="18"/>
        <v>20</v>
      </c>
      <c r="C185" s="7">
        <v>156.35502444294173</v>
      </c>
      <c r="D185" s="7">
        <v>219.20155902026912</v>
      </c>
      <c r="E185" s="7">
        <v>256.95046378372069</v>
      </c>
      <c r="F185" s="43">
        <v>632.54126255011079</v>
      </c>
      <c r="G185" s="7">
        <v>35.504957897952245</v>
      </c>
      <c r="H185" s="7">
        <v>14.624350436967694</v>
      </c>
      <c r="J185" s="7">
        <v>173.71141954856623</v>
      </c>
      <c r="K185" s="7">
        <v>219.61290615611418</v>
      </c>
      <c r="L185" s="7">
        <v>259.65890665608754</v>
      </c>
      <c r="M185" s="43">
        <v>653.02606695666771</v>
      </c>
      <c r="N185" s="7">
        <v>38.06158165983144</v>
      </c>
      <c r="O185" s="7">
        <v>15.511159235658898</v>
      </c>
      <c r="Q185" s="7">
        <v>199.31829344730434</v>
      </c>
      <c r="R185" s="7">
        <v>220.27573628074759</v>
      </c>
      <c r="S185" s="7">
        <v>259.09178282044905</v>
      </c>
      <c r="T185" s="43">
        <v>678.72554586490958</v>
      </c>
      <c r="U185" s="7">
        <v>40.371612438273566</v>
      </c>
      <c r="V185" s="7">
        <v>16.451172852633544</v>
      </c>
      <c r="X185" s="45">
        <v>48</v>
      </c>
      <c r="Y185" s="44">
        <f t="shared" si="19"/>
        <v>20</v>
      </c>
      <c r="Z185" s="7">
        <v>218.41752212306628</v>
      </c>
      <c r="AA185" s="7">
        <v>331.58512427223934</v>
      </c>
      <c r="AB185" s="7">
        <v>256.95046378372069</v>
      </c>
      <c r="AC185" s="43">
        <v>804.2108829027402</v>
      </c>
      <c r="AD185" s="7">
        <v>45.981345362875388</v>
      </c>
      <c r="AE185" s="7">
        <v>18.745056624013458</v>
      </c>
      <c r="AG185" s="7">
        <v>259.65394188197115</v>
      </c>
      <c r="AH185" s="7">
        <v>329.42742227941483</v>
      </c>
      <c r="AI185" s="7">
        <v>259.13923543416229</v>
      </c>
      <c r="AJ185" s="43">
        <v>848.2961130885999</v>
      </c>
      <c r="AK185" s="7">
        <v>50.709511532644669</v>
      </c>
      <c r="AL185" s="7">
        <v>20.558665068313665</v>
      </c>
      <c r="AN185" s="7">
        <v>308.55301198620475</v>
      </c>
      <c r="AO185" s="7">
        <v>332.10190451751521</v>
      </c>
      <c r="AP185" s="7">
        <v>259.09178282044905</v>
      </c>
      <c r="AQ185" s="43">
        <v>892.94920775788216</v>
      </c>
      <c r="AR185" s="7">
        <v>53.909672361327374</v>
      </c>
      <c r="AS185" s="7">
        <v>22.125577879710423</v>
      </c>
      <c r="AU185" s="45">
        <v>48</v>
      </c>
      <c r="AV185" s="44">
        <f t="shared" si="20"/>
        <v>20</v>
      </c>
      <c r="AW185" s="7">
        <v>280.31620640156149</v>
      </c>
      <c r="AX185" s="7">
        <v>438.46837624892538</v>
      </c>
      <c r="AY185" s="7">
        <v>256.95046378372069</v>
      </c>
      <c r="AZ185" s="43">
        <v>975.9247323585306</v>
      </c>
      <c r="BA185" s="7">
        <v>56.266593023869561</v>
      </c>
      <c r="BB185" s="7">
        <v>22.851531126647807</v>
      </c>
      <c r="BD185" s="7">
        <v>342.58300488725314</v>
      </c>
      <c r="BE185" s="7">
        <v>439.23609131078706</v>
      </c>
      <c r="BF185" s="7">
        <v>259.65890665608754</v>
      </c>
      <c r="BG185" s="43">
        <v>1041.2689253294338</v>
      </c>
      <c r="BH185" s="7">
        <v>61.889640607043319</v>
      </c>
      <c r="BI185" s="7">
        <v>25.380063473474522</v>
      </c>
      <c r="BK185" s="7">
        <v>406.88219032422285</v>
      </c>
      <c r="BL185" s="7">
        <v>440.80962553350594</v>
      </c>
      <c r="BM185" s="7">
        <v>256.80025370106057</v>
      </c>
      <c r="BN185" s="43">
        <v>1106.8410041830348</v>
      </c>
      <c r="BO185" s="7">
        <v>67.403583014721676</v>
      </c>
      <c r="BP185" s="7">
        <v>27.602977169581091</v>
      </c>
      <c r="BR185" s="45">
        <v>48</v>
      </c>
      <c r="BS185" s="44">
        <f t="shared" si="21"/>
        <v>20</v>
      </c>
      <c r="BT185" s="7">
        <v>370.79961589678544</v>
      </c>
      <c r="BU185" s="7">
        <v>548.01579335154338</v>
      </c>
      <c r="BV185" s="7">
        <v>256.95046378372069</v>
      </c>
      <c r="BW185" s="43">
        <v>1175.8428225942052</v>
      </c>
      <c r="BX185" s="7">
        <v>68.190784452106016</v>
      </c>
      <c r="BY185" s="7">
        <v>27.989108851411782</v>
      </c>
      <c r="CA185" s="7">
        <v>462.23205674851204</v>
      </c>
      <c r="CB185" s="7">
        <v>549.15061753034001</v>
      </c>
      <c r="CC185" s="7">
        <v>259.65890665608754</v>
      </c>
      <c r="CD185" s="43">
        <v>1270.9347379783737</v>
      </c>
      <c r="CE185" s="7">
        <v>75.789351198433565</v>
      </c>
      <c r="CF185" s="7">
        <v>30.943326329893193</v>
      </c>
      <c r="CH185" s="7">
        <v>549.27951526346214</v>
      </c>
      <c r="CI185" s="7">
        <v>550.89284369034954</v>
      </c>
      <c r="CJ185" s="7">
        <v>259.09178282044905</v>
      </c>
      <c r="CK185" s="43">
        <v>1359.4403073110373</v>
      </c>
      <c r="CL185" s="7">
        <v>82.958552960750552</v>
      </c>
      <c r="CM185" s="7">
        <v>33.835142610986786</v>
      </c>
      <c r="CO185" s="45">
        <v>48</v>
      </c>
      <c r="CP185" s="44">
        <f t="shared" si="22"/>
        <v>20</v>
      </c>
      <c r="CQ185" s="7">
        <v>404.44393636232769</v>
      </c>
      <c r="CR185" s="7">
        <v>657.60871701108863</v>
      </c>
      <c r="CS185" s="7">
        <v>256.95046378372069</v>
      </c>
      <c r="CT185" s="43">
        <v>1319.0558637077868</v>
      </c>
      <c r="CU185" s="7">
        <v>77.038196209736185</v>
      </c>
      <c r="CV185" s="7">
        <v>31.452343290889942</v>
      </c>
      <c r="CX185" s="7">
        <v>511.30929420014695</v>
      </c>
      <c r="CY185" s="7">
        <v>658.89418710398422</v>
      </c>
      <c r="CZ185" s="7">
        <v>259.65890665608754</v>
      </c>
      <c r="DA185" s="43">
        <v>1429.9171787112996</v>
      </c>
      <c r="DB185" s="7">
        <v>85.760970735260827</v>
      </c>
      <c r="DC185" s="7">
        <v>35.040857049834372</v>
      </c>
      <c r="DE185" s="7">
        <v>614.57848455099497</v>
      </c>
      <c r="DF185" s="7">
        <v>661.15339994623628</v>
      </c>
      <c r="DG185" s="7">
        <v>259.09178282044905</v>
      </c>
      <c r="DH185" s="43">
        <v>1534.6912699678269</v>
      </c>
      <c r="DI185" s="7">
        <v>94.35440370041168</v>
      </c>
      <c r="DJ185" s="7">
        <v>38.498037683099099</v>
      </c>
      <c r="DL185" s="45">
        <v>48</v>
      </c>
      <c r="DM185" s="44">
        <f t="shared" si="23"/>
        <v>20</v>
      </c>
      <c r="DN185" s="7">
        <v>438.02845324362767</v>
      </c>
      <c r="DO185" s="7">
        <v>767.18866356997216</v>
      </c>
      <c r="DP185" s="7">
        <v>256.95046378372069</v>
      </c>
      <c r="DQ185" s="43">
        <v>1462.2702051451506</v>
      </c>
      <c r="DR185" s="7">
        <v>85.759788447583034</v>
      </c>
      <c r="DS185" s="7">
        <v>35.042173322396209</v>
      </c>
      <c r="DU185" s="7">
        <v>560.50857974809696</v>
      </c>
      <c r="DV185" s="7">
        <v>768.64727136809677</v>
      </c>
      <c r="DW185" s="7">
        <v>259.65890665608754</v>
      </c>
      <c r="DX185" s="43">
        <v>1588.8310378046804</v>
      </c>
      <c r="DY185" s="7">
        <v>95.925198712911453</v>
      </c>
      <c r="DZ185" s="7">
        <v>39.284626352189001</v>
      </c>
      <c r="EB185" s="7">
        <v>679.74338768130542</v>
      </c>
      <c r="EC185" s="7">
        <v>771.38540410447217</v>
      </c>
      <c r="ED185" s="7">
        <v>260.02761685717655</v>
      </c>
      <c r="EE185" s="43">
        <v>1710.2087798861401</v>
      </c>
      <c r="EF185" s="7">
        <v>105.82031733582686</v>
      </c>
      <c r="EG185" s="7">
        <v>43.155446838892104</v>
      </c>
    </row>
    <row r="186" spans="1:137" x14ac:dyDescent="0.25">
      <c r="A186" s="45">
        <v>49</v>
      </c>
      <c r="B186" s="44">
        <f t="shared" si="18"/>
        <v>20.416666666666668</v>
      </c>
      <c r="C186" s="7">
        <v>159.08659824485233</v>
      </c>
      <c r="D186" s="7">
        <v>223.42314813293677</v>
      </c>
      <c r="E186" s="7">
        <v>262.20246991396425</v>
      </c>
      <c r="F186" s="43">
        <v>644.74999081749752</v>
      </c>
      <c r="G186" s="7">
        <v>35.402092570644058</v>
      </c>
      <c r="H186" s="7">
        <v>14.585108541635542</v>
      </c>
      <c r="J186" s="7">
        <v>176.46689173260924</v>
      </c>
      <c r="K186" s="7">
        <v>223.81747706638689</v>
      </c>
      <c r="L186" s="7">
        <v>264.83818290807687</v>
      </c>
      <c r="M186" s="43">
        <v>665.16847591869953</v>
      </c>
      <c r="N186" s="7">
        <v>37.904616748624612</v>
      </c>
      <c r="O186" s="7">
        <v>15.450490070590728</v>
      </c>
      <c r="Q186" s="7">
        <v>202.25941159616181</v>
      </c>
      <c r="R186" s="7">
        <v>224.45499899171972</v>
      </c>
      <c r="S186" s="7">
        <v>264.27723430302802</v>
      </c>
      <c r="T186" s="43">
        <v>691.03614173468134</v>
      </c>
      <c r="U186" s="7">
        <v>40.176165870830424</v>
      </c>
      <c r="V186" s="7">
        <v>16.369849907136793</v>
      </c>
      <c r="X186" s="45">
        <v>49</v>
      </c>
      <c r="Y186" s="44">
        <f t="shared" si="19"/>
        <v>20.416666666666668</v>
      </c>
      <c r="Z186" s="7">
        <v>221.9906219738798</v>
      </c>
      <c r="AA186" s="7">
        <v>337.85832923994809</v>
      </c>
      <c r="AB186" s="7">
        <v>262.20246991396425</v>
      </c>
      <c r="AC186" s="43">
        <v>819.37113357954831</v>
      </c>
      <c r="AD186" s="7">
        <v>45.82639824682343</v>
      </c>
      <c r="AE186" s="7">
        <v>18.68276086322529</v>
      </c>
      <c r="AG186" s="7">
        <v>263.54766664521208</v>
      </c>
      <c r="AH186" s="7">
        <v>335.73301186630954</v>
      </c>
      <c r="AI186" s="7">
        <v>264.3314215403426</v>
      </c>
      <c r="AJ186" s="43">
        <v>863.685569005552</v>
      </c>
      <c r="AK186" s="7">
        <v>50.47038953222917</v>
      </c>
      <c r="AL186" s="7">
        <v>20.461074327023226</v>
      </c>
      <c r="AN186" s="7">
        <v>313.09272439918664</v>
      </c>
      <c r="AO186" s="7">
        <v>338.34447713056289</v>
      </c>
      <c r="AP186" s="7">
        <v>264.27723430302802</v>
      </c>
      <c r="AQ186" s="43">
        <v>908.78303377951011</v>
      </c>
      <c r="AR186" s="7">
        <v>53.627800283633661</v>
      </c>
      <c r="AS186" s="7">
        <v>22.007763755539287</v>
      </c>
      <c r="AU186" s="45">
        <v>49</v>
      </c>
      <c r="AV186" s="44">
        <f t="shared" si="20"/>
        <v>20.416666666666668</v>
      </c>
      <c r="AW186" s="7">
        <v>284.72785168331541</v>
      </c>
      <c r="AX186" s="7">
        <v>446.91907212007908</v>
      </c>
      <c r="AY186" s="7">
        <v>262.20246991396425</v>
      </c>
      <c r="AZ186" s="43">
        <v>994.03880457452362</v>
      </c>
      <c r="BA186" s="7">
        <v>56.060022136084172</v>
      </c>
      <c r="BB186" s="7">
        <v>22.767972353337818</v>
      </c>
      <c r="BD186" s="7">
        <v>347.68583208485677</v>
      </c>
      <c r="BE186" s="7">
        <v>447.64361820618581</v>
      </c>
      <c r="BF186" s="7">
        <v>264.83818290807687</v>
      </c>
      <c r="BG186" s="43">
        <v>1059.9619457018716</v>
      </c>
      <c r="BH186" s="7">
        <v>61.602580024632744</v>
      </c>
      <c r="BI186" s="7">
        <v>25.261436062088109</v>
      </c>
      <c r="BK186" s="7">
        <v>412.6999614084707</v>
      </c>
      <c r="BL186" s="7">
        <v>449.16644508972286</v>
      </c>
      <c r="BM186" s="7">
        <v>261.99439442007497</v>
      </c>
      <c r="BN186" s="43">
        <v>1126.2021122394158</v>
      </c>
      <c r="BO186" s="7">
        <v>67.031445859817183</v>
      </c>
      <c r="BP186" s="7">
        <v>27.450660774742627</v>
      </c>
      <c r="BR186" s="45">
        <v>49</v>
      </c>
      <c r="BS186" s="44">
        <f t="shared" si="21"/>
        <v>20.416666666666668</v>
      </c>
      <c r="BT186" s="7">
        <v>376.55035239424069</v>
      </c>
      <c r="BU186" s="7">
        <v>558.57613394434964</v>
      </c>
      <c r="BV186" s="7">
        <v>262.20246991396425</v>
      </c>
      <c r="BW186" s="43">
        <v>1197.4040875449934</v>
      </c>
      <c r="BX186" s="7">
        <v>67.930835169890543</v>
      </c>
      <c r="BY186" s="7">
        <v>27.880373172114979</v>
      </c>
      <c r="CA186" s="7">
        <v>469.16731884615353</v>
      </c>
      <c r="CB186" s="7">
        <v>559.66308924591897</v>
      </c>
      <c r="CC186" s="7">
        <v>264.83818290807687</v>
      </c>
      <c r="CD186" s="43">
        <v>1293.5588954051807</v>
      </c>
      <c r="CE186" s="7">
        <v>75.429673083989968</v>
      </c>
      <c r="CF186" s="7">
        <v>30.79512109346064</v>
      </c>
      <c r="CH186" s="7">
        <v>557.27647820036032</v>
      </c>
      <c r="CI186" s="7">
        <v>561.33765212443359</v>
      </c>
      <c r="CJ186" s="7">
        <v>264.27723430302802</v>
      </c>
      <c r="CK186" s="43">
        <v>1383.0699017013001</v>
      </c>
      <c r="CL186" s="7">
        <v>82.496452171264366</v>
      </c>
      <c r="CM186" s="7">
        <v>33.647326712258021</v>
      </c>
      <c r="CO186" s="45">
        <v>49</v>
      </c>
      <c r="CP186" s="44">
        <f t="shared" si="22"/>
        <v>20.416666666666668</v>
      </c>
      <c r="CQ186" s="7">
        <v>410.53828963171622</v>
      </c>
      <c r="CR186" s="7">
        <v>670.28084070611476</v>
      </c>
      <c r="CS186" s="7">
        <v>262.20246991396425</v>
      </c>
      <c r="CT186" s="43">
        <v>1343.0755741338614</v>
      </c>
      <c r="CU186" s="7">
        <v>76.72666542439778</v>
      </c>
      <c r="CV186" s="7">
        <v>31.324639848858961</v>
      </c>
      <c r="CX186" s="7">
        <v>518.76266510350172</v>
      </c>
      <c r="CY186" s="7">
        <v>671.50900452676751</v>
      </c>
      <c r="CZ186" s="7">
        <v>264.83818290807687</v>
      </c>
      <c r="DA186" s="43">
        <v>1455.1658544832871</v>
      </c>
      <c r="DB186" s="7">
        <v>85.33701618140995</v>
      </c>
      <c r="DC186" s="7">
        <v>34.867509516474691</v>
      </c>
      <c r="DE186" s="7">
        <v>623.27136080552714</v>
      </c>
      <c r="DF186" s="7">
        <v>673.68832345689691</v>
      </c>
      <c r="DG186" s="7">
        <v>264.27723430302802</v>
      </c>
      <c r="DH186" s="43">
        <v>1561.1060689807048</v>
      </c>
      <c r="DI186" s="7">
        <v>93.809478119051846</v>
      </c>
      <c r="DJ186" s="7">
        <v>38.276138860952038</v>
      </c>
      <c r="DL186" s="45">
        <v>49</v>
      </c>
      <c r="DM186" s="44">
        <f t="shared" si="23"/>
        <v>20.416666666666668</v>
      </c>
      <c r="DN186" s="7">
        <v>444.46608397978144</v>
      </c>
      <c r="DO186" s="7">
        <v>781.97420334881951</v>
      </c>
      <c r="DP186" s="7">
        <v>262.20246991396425</v>
      </c>
      <c r="DQ186" s="43">
        <v>1488.7481974194534</v>
      </c>
      <c r="DR186" s="7">
        <v>85.404644010608365</v>
      </c>
      <c r="DS186" s="7">
        <v>34.895301335307423</v>
      </c>
      <c r="DU186" s="7">
        <v>568.48052322836452</v>
      </c>
      <c r="DV186" s="7">
        <v>783.36293965276343</v>
      </c>
      <c r="DW186" s="7">
        <v>264.83818290807687</v>
      </c>
      <c r="DX186" s="43">
        <v>1616.6953680788861</v>
      </c>
      <c r="DY186" s="7">
        <v>95.436165136648853</v>
      </c>
      <c r="DZ186" s="7">
        <v>39.082799745403612</v>
      </c>
      <c r="EB186" s="7">
        <v>689.13407418711313</v>
      </c>
      <c r="EC186" s="7">
        <v>786.00333969134863</v>
      </c>
      <c r="ED186" s="7">
        <v>265.25264798422216</v>
      </c>
      <c r="EE186" s="43">
        <v>1739.4053212987433</v>
      </c>
      <c r="EF186" s="7">
        <v>105.19098455992481</v>
      </c>
      <c r="EG186" s="7">
        <v>42.900612924647646</v>
      </c>
    </row>
    <row r="187" spans="1:137" x14ac:dyDescent="0.25">
      <c r="A187" s="45">
        <v>50</v>
      </c>
      <c r="B187" s="44">
        <f t="shared" si="18"/>
        <v>20.833333333333336</v>
      </c>
      <c r="C187" s="7">
        <v>161.81817204676292</v>
      </c>
      <c r="D187" s="7">
        <v>227.64473724560443</v>
      </c>
      <c r="E187" s="7">
        <v>267.45447604420781</v>
      </c>
      <c r="F187" s="43">
        <v>656.95871908488425</v>
      </c>
      <c r="G187" s="7">
        <v>35.299227243335878</v>
      </c>
      <c r="H187" s="7">
        <v>14.545866646303391</v>
      </c>
      <c r="J187" s="7">
        <v>179.22236391665226</v>
      </c>
      <c r="K187" s="7">
        <v>228.02204797665959</v>
      </c>
      <c r="L187" s="7">
        <v>270.01745916006627</v>
      </c>
      <c r="M187" s="43">
        <v>677.31088488073124</v>
      </c>
      <c r="N187" s="7">
        <v>37.747651837417791</v>
      </c>
      <c r="O187" s="7">
        <v>15.389820905522559</v>
      </c>
      <c r="Q187" s="7">
        <v>205.20052974501928</v>
      </c>
      <c r="R187" s="7">
        <v>228.63426170269184</v>
      </c>
      <c r="S187" s="7">
        <v>269.46268578560699</v>
      </c>
      <c r="T187" s="43">
        <v>703.3467376044531</v>
      </c>
      <c r="U187" s="7">
        <v>39.980719303387282</v>
      </c>
      <c r="V187" s="7">
        <v>16.288526961640038</v>
      </c>
      <c r="X187" s="45">
        <v>50</v>
      </c>
      <c r="Y187" s="44">
        <f t="shared" si="19"/>
        <v>20.833333333333336</v>
      </c>
      <c r="Z187" s="7">
        <v>225.56372182469332</v>
      </c>
      <c r="AA187" s="7">
        <v>344.13153420765684</v>
      </c>
      <c r="AB187" s="7">
        <v>267.45447604420781</v>
      </c>
      <c r="AC187" s="43">
        <v>834.53138425635643</v>
      </c>
      <c r="AD187" s="7">
        <v>45.67145113077148</v>
      </c>
      <c r="AE187" s="7">
        <v>18.620465102437127</v>
      </c>
      <c r="AG187" s="7">
        <v>267.44139140845311</v>
      </c>
      <c r="AH187" s="7">
        <v>342.03860145320431</v>
      </c>
      <c r="AI187" s="7">
        <v>269.52360764652292</v>
      </c>
      <c r="AJ187" s="43">
        <v>879.0750249225041</v>
      </c>
      <c r="AK187" s="7">
        <v>50.231267531813671</v>
      </c>
      <c r="AL187" s="7">
        <v>20.36348358573278</v>
      </c>
      <c r="AN187" s="7">
        <v>317.63243681216852</v>
      </c>
      <c r="AO187" s="7">
        <v>344.58704974361058</v>
      </c>
      <c r="AP187" s="7">
        <v>269.46268578560699</v>
      </c>
      <c r="AQ187" s="43">
        <v>924.61685980113793</v>
      </c>
      <c r="AR187" s="7">
        <v>53.345928205939956</v>
      </c>
      <c r="AS187" s="7">
        <v>21.88994963136815</v>
      </c>
      <c r="AU187" s="45">
        <v>50</v>
      </c>
      <c r="AV187" s="44">
        <f t="shared" si="20"/>
        <v>20.833333333333336</v>
      </c>
      <c r="AW187" s="7">
        <v>289.13949696506938</v>
      </c>
      <c r="AX187" s="7">
        <v>455.36976799123278</v>
      </c>
      <c r="AY187" s="7">
        <v>267.45447604420781</v>
      </c>
      <c r="AZ187" s="43">
        <v>1012.1528767905165</v>
      </c>
      <c r="BA187" s="7">
        <v>55.853451248298775</v>
      </c>
      <c r="BB187" s="7">
        <v>22.684413580027829</v>
      </c>
      <c r="BD187" s="7">
        <v>352.78865928246034</v>
      </c>
      <c r="BE187" s="7">
        <v>456.05114510158455</v>
      </c>
      <c r="BF187" s="7">
        <v>270.01745916006627</v>
      </c>
      <c r="BG187" s="43">
        <v>1078.6549660743094</v>
      </c>
      <c r="BH187" s="7">
        <v>61.315519442222168</v>
      </c>
      <c r="BI187" s="7">
        <v>25.142808650701696</v>
      </c>
      <c r="BK187" s="7">
        <v>418.51773249271861</v>
      </c>
      <c r="BL187" s="7">
        <v>457.52326464593972</v>
      </c>
      <c r="BM187" s="7">
        <v>267.18853513908937</v>
      </c>
      <c r="BN187" s="43">
        <v>1145.5632202957966</v>
      </c>
      <c r="BO187" s="7">
        <v>66.659308704912689</v>
      </c>
      <c r="BP187" s="7">
        <v>27.298344379904162</v>
      </c>
      <c r="BR187" s="45">
        <v>50</v>
      </c>
      <c r="BS187" s="44">
        <f t="shared" si="21"/>
        <v>20.833333333333336</v>
      </c>
      <c r="BT187" s="7">
        <v>382.30108889169588</v>
      </c>
      <c r="BU187" s="7">
        <v>569.13647453715578</v>
      </c>
      <c r="BV187" s="7">
        <v>267.45447604420781</v>
      </c>
      <c r="BW187" s="43">
        <v>1218.9653524957816</v>
      </c>
      <c r="BX187" s="7">
        <v>67.670885887675084</v>
      </c>
      <c r="BY187" s="7">
        <v>27.771637492818176</v>
      </c>
      <c r="CA187" s="7">
        <v>476.10258094379498</v>
      </c>
      <c r="CB187" s="7">
        <v>570.17556096149792</v>
      </c>
      <c r="CC187" s="7">
        <v>270.01745916006627</v>
      </c>
      <c r="CD187" s="43">
        <v>1316.1830528319877</v>
      </c>
      <c r="CE187" s="7">
        <v>75.069994969546357</v>
      </c>
      <c r="CF187" s="7">
        <v>30.646915857028088</v>
      </c>
      <c r="CH187" s="7">
        <v>565.27344113725849</v>
      </c>
      <c r="CI187" s="7">
        <v>571.78246055851764</v>
      </c>
      <c r="CJ187" s="7">
        <v>269.46268578560699</v>
      </c>
      <c r="CK187" s="43">
        <v>1406.6994960915631</v>
      </c>
      <c r="CL187" s="7">
        <v>82.03435138177818</v>
      </c>
      <c r="CM187" s="7">
        <v>33.459510813529263</v>
      </c>
      <c r="CO187" s="45">
        <v>50</v>
      </c>
      <c r="CP187" s="44">
        <f t="shared" si="22"/>
        <v>20.833333333333336</v>
      </c>
      <c r="CQ187" s="7">
        <v>416.63264290110482</v>
      </c>
      <c r="CR187" s="7">
        <v>682.952964401141</v>
      </c>
      <c r="CS187" s="7">
        <v>267.45447604420781</v>
      </c>
      <c r="CT187" s="43">
        <v>1367.0952845599363</v>
      </c>
      <c r="CU187" s="7">
        <v>76.415134639059374</v>
      </c>
      <c r="CV187" s="7">
        <v>31.196936406827984</v>
      </c>
      <c r="CX187" s="7">
        <v>526.21603600685648</v>
      </c>
      <c r="CY187" s="7">
        <v>684.1238219495508</v>
      </c>
      <c r="CZ187" s="7">
        <v>270.01745916006627</v>
      </c>
      <c r="DA187" s="43">
        <v>1480.4145302552747</v>
      </c>
      <c r="DB187" s="7">
        <v>84.913061627559074</v>
      </c>
      <c r="DC187" s="7">
        <v>34.694161983115009</v>
      </c>
      <c r="DE187" s="7">
        <v>631.96423706005942</v>
      </c>
      <c r="DF187" s="7">
        <v>686.22324696755754</v>
      </c>
      <c r="DG187" s="7">
        <v>269.46268578560699</v>
      </c>
      <c r="DH187" s="43">
        <v>1587.5208679935827</v>
      </c>
      <c r="DI187" s="7">
        <v>93.264552537691998</v>
      </c>
      <c r="DJ187" s="7">
        <v>38.054240038804977</v>
      </c>
      <c r="DL187" s="45">
        <v>50</v>
      </c>
      <c r="DM187" s="44">
        <f t="shared" si="23"/>
        <v>20.833333333333336</v>
      </c>
      <c r="DN187" s="7">
        <v>450.90371471593528</v>
      </c>
      <c r="DO187" s="7">
        <v>796.75974312766687</v>
      </c>
      <c r="DP187" s="7">
        <v>267.45447604420781</v>
      </c>
      <c r="DQ187" s="43">
        <v>1515.2261896937559</v>
      </c>
      <c r="DR187" s="7">
        <v>85.04949957363371</v>
      </c>
      <c r="DS187" s="7">
        <v>34.748429348218636</v>
      </c>
      <c r="DU187" s="7">
        <v>576.45246670863207</v>
      </c>
      <c r="DV187" s="7">
        <v>798.07860793743009</v>
      </c>
      <c r="DW187" s="7">
        <v>270.01745916006627</v>
      </c>
      <c r="DX187" s="43">
        <v>1644.5596983530918</v>
      </c>
      <c r="DY187" s="7">
        <v>94.947131560386254</v>
      </c>
      <c r="DZ187" s="7">
        <v>38.880973138618224</v>
      </c>
      <c r="EB187" s="7">
        <v>698.52476069292084</v>
      </c>
      <c r="EC187" s="7">
        <v>800.62127527822508</v>
      </c>
      <c r="ED187" s="7">
        <v>270.47767911126772</v>
      </c>
      <c r="EE187" s="43">
        <v>1768.6018627113463</v>
      </c>
      <c r="EF187" s="7">
        <v>104.56165178402276</v>
      </c>
      <c r="EG187" s="7">
        <v>42.645779010403189</v>
      </c>
    </row>
    <row r="188" spans="1:137" x14ac:dyDescent="0.25">
      <c r="A188" s="45">
        <v>51</v>
      </c>
      <c r="B188" s="44">
        <f t="shared" si="18"/>
        <v>21.25</v>
      </c>
      <c r="C188" s="7">
        <v>164.5497458486735</v>
      </c>
      <c r="D188" s="7">
        <v>231.86632635827212</v>
      </c>
      <c r="E188" s="7">
        <v>272.70648217445137</v>
      </c>
      <c r="F188" s="43">
        <v>669.1674473522711</v>
      </c>
      <c r="G188" s="7">
        <v>35.196361916027691</v>
      </c>
      <c r="H188" s="7">
        <v>14.506624750971239</v>
      </c>
      <c r="J188" s="7">
        <v>181.97783610069527</v>
      </c>
      <c r="K188" s="7">
        <v>232.22661888693233</v>
      </c>
      <c r="L188" s="7">
        <v>275.19673541205566</v>
      </c>
      <c r="M188" s="43">
        <v>689.45329384276306</v>
      </c>
      <c r="N188" s="7">
        <v>37.590686926210964</v>
      </c>
      <c r="O188" s="7">
        <v>15.329151740454389</v>
      </c>
      <c r="Q188" s="7">
        <v>208.14164789387675</v>
      </c>
      <c r="R188" s="7">
        <v>232.81352441366397</v>
      </c>
      <c r="S188" s="7">
        <v>274.64813726818602</v>
      </c>
      <c r="T188" s="43">
        <v>715.65733347422486</v>
      </c>
      <c r="U188" s="7">
        <v>39.78527273594414</v>
      </c>
      <c r="V188" s="7">
        <v>16.207204016143287</v>
      </c>
      <c r="X188" s="45">
        <v>51</v>
      </c>
      <c r="Y188" s="44">
        <f t="shared" si="19"/>
        <v>21.25</v>
      </c>
      <c r="Z188" s="7">
        <v>229.13682167550684</v>
      </c>
      <c r="AA188" s="7">
        <v>350.40473917536565</v>
      </c>
      <c r="AB188" s="7">
        <v>272.70648217445137</v>
      </c>
      <c r="AC188" s="43">
        <v>849.69163493316455</v>
      </c>
      <c r="AD188" s="7">
        <v>45.516504014719523</v>
      </c>
      <c r="AE188" s="7">
        <v>18.558169341648959</v>
      </c>
      <c r="AG188" s="7">
        <v>271.33511617169404</v>
      </c>
      <c r="AH188" s="7">
        <v>348.34419104009908</v>
      </c>
      <c r="AI188" s="7">
        <v>274.71579375270323</v>
      </c>
      <c r="AJ188" s="43">
        <v>894.4644808394562</v>
      </c>
      <c r="AK188" s="7">
        <v>49.992145531398165</v>
      </c>
      <c r="AL188" s="7">
        <v>20.265892844442341</v>
      </c>
      <c r="AN188" s="7">
        <v>322.17214922515041</v>
      </c>
      <c r="AO188" s="7">
        <v>350.82962235665826</v>
      </c>
      <c r="AP188" s="7">
        <v>274.64813726818602</v>
      </c>
      <c r="AQ188" s="43">
        <v>940.45068582276588</v>
      </c>
      <c r="AR188" s="7">
        <v>53.064056128246243</v>
      </c>
      <c r="AS188" s="7">
        <v>21.772135507197014</v>
      </c>
      <c r="AU188" s="45">
        <v>51</v>
      </c>
      <c r="AV188" s="44">
        <f t="shared" si="20"/>
        <v>21.25</v>
      </c>
      <c r="AW188" s="7">
        <v>293.55114224682336</v>
      </c>
      <c r="AX188" s="7">
        <v>463.82046386238648</v>
      </c>
      <c r="AY188" s="7">
        <v>272.70648217445137</v>
      </c>
      <c r="AZ188" s="43">
        <v>1030.2669490065095</v>
      </c>
      <c r="BA188" s="7">
        <v>55.646880360513379</v>
      </c>
      <c r="BB188" s="7">
        <v>22.600854806717845</v>
      </c>
      <c r="BD188" s="7">
        <v>357.89148648006392</v>
      </c>
      <c r="BE188" s="7">
        <v>464.45867199698324</v>
      </c>
      <c r="BF188" s="7">
        <v>275.19673541205566</v>
      </c>
      <c r="BG188" s="43">
        <v>1097.347986446747</v>
      </c>
      <c r="BH188" s="7">
        <v>61.028458859811593</v>
      </c>
      <c r="BI188" s="7">
        <v>25.024181239315283</v>
      </c>
      <c r="BK188" s="7">
        <v>424.33550357696646</v>
      </c>
      <c r="BL188" s="7">
        <v>465.88008420215658</v>
      </c>
      <c r="BM188" s="7">
        <v>272.38267585810377</v>
      </c>
      <c r="BN188" s="43">
        <v>1164.9243283521773</v>
      </c>
      <c r="BO188" s="7">
        <v>66.287171550008196</v>
      </c>
      <c r="BP188" s="7">
        <v>27.146027985065697</v>
      </c>
      <c r="BR188" s="45">
        <v>51</v>
      </c>
      <c r="BS188" s="44">
        <f t="shared" si="21"/>
        <v>21.25</v>
      </c>
      <c r="BT188" s="7">
        <v>388.05182538915113</v>
      </c>
      <c r="BU188" s="7">
        <v>579.69681512996192</v>
      </c>
      <c r="BV188" s="7">
        <v>272.70648217445137</v>
      </c>
      <c r="BW188" s="43">
        <v>1240.5266174465696</v>
      </c>
      <c r="BX188" s="7">
        <v>67.410936605459625</v>
      </c>
      <c r="BY188" s="7">
        <v>27.662901813521373</v>
      </c>
      <c r="CA188" s="7">
        <v>483.03784304143647</v>
      </c>
      <c r="CB188" s="7">
        <v>580.68803267707688</v>
      </c>
      <c r="CC188" s="7">
        <v>275.19673541205566</v>
      </c>
      <c r="CD188" s="43">
        <v>1338.8072102587946</v>
      </c>
      <c r="CE188" s="7">
        <v>74.710316855102747</v>
      </c>
      <c r="CF188" s="7">
        <v>30.498710620595539</v>
      </c>
      <c r="CH188" s="7">
        <v>573.27040407415666</v>
      </c>
      <c r="CI188" s="7">
        <v>582.22726899260169</v>
      </c>
      <c r="CJ188" s="7">
        <v>274.64813726818602</v>
      </c>
      <c r="CK188" s="43">
        <v>1430.3290904818259</v>
      </c>
      <c r="CL188" s="7">
        <v>81.572250592291994</v>
      </c>
      <c r="CM188" s="7">
        <v>33.271694914800491</v>
      </c>
      <c r="CO188" s="45">
        <v>51</v>
      </c>
      <c r="CP188" s="44">
        <f t="shared" si="22"/>
        <v>21.25</v>
      </c>
      <c r="CQ188" s="7">
        <v>422.72699617049335</v>
      </c>
      <c r="CR188" s="7">
        <v>695.62508809616713</v>
      </c>
      <c r="CS188" s="7">
        <v>272.70648217445137</v>
      </c>
      <c r="CT188" s="43">
        <v>1391.114994986011</v>
      </c>
      <c r="CU188" s="7">
        <v>76.103603853720955</v>
      </c>
      <c r="CV188" s="7">
        <v>31.069232964797003</v>
      </c>
      <c r="CX188" s="7">
        <v>533.66940691021125</v>
      </c>
      <c r="CY188" s="7">
        <v>696.73863937233409</v>
      </c>
      <c r="CZ188" s="7">
        <v>275.19673541205566</v>
      </c>
      <c r="DA188" s="43">
        <v>1505.663206027262</v>
      </c>
      <c r="DB188" s="7">
        <v>84.489107073708198</v>
      </c>
      <c r="DC188" s="7">
        <v>34.520814449755328</v>
      </c>
      <c r="DE188" s="7">
        <v>640.6571133145917</v>
      </c>
      <c r="DF188" s="7">
        <v>698.75817047821818</v>
      </c>
      <c r="DG188" s="7">
        <v>274.64813726818602</v>
      </c>
      <c r="DH188" s="43">
        <v>1613.9356670064606</v>
      </c>
      <c r="DI188" s="7">
        <v>92.719626956332164</v>
      </c>
      <c r="DJ188" s="7">
        <v>37.832341216657923</v>
      </c>
      <c r="DL188" s="45">
        <v>51</v>
      </c>
      <c r="DM188" s="44">
        <f t="shared" si="23"/>
        <v>21.25</v>
      </c>
      <c r="DN188" s="7">
        <v>457.34134545208906</v>
      </c>
      <c r="DO188" s="7">
        <v>811.54528290651422</v>
      </c>
      <c r="DP188" s="7">
        <v>272.70648217445137</v>
      </c>
      <c r="DQ188" s="43">
        <v>1541.7041819680587</v>
      </c>
      <c r="DR188" s="7">
        <v>84.694355136659041</v>
      </c>
      <c r="DS188" s="7">
        <v>34.601557361129849</v>
      </c>
      <c r="DU188" s="7">
        <v>584.42441018889963</v>
      </c>
      <c r="DV188" s="7">
        <v>812.79427622209676</v>
      </c>
      <c r="DW188" s="7">
        <v>275.19673541205566</v>
      </c>
      <c r="DX188" s="43">
        <v>1672.4240286272975</v>
      </c>
      <c r="DY188" s="7">
        <v>94.458097984123654</v>
      </c>
      <c r="DZ188" s="7">
        <v>38.679146531832835</v>
      </c>
      <c r="EB188" s="7">
        <v>707.91544719872843</v>
      </c>
      <c r="EC188" s="7">
        <v>815.23921086510165</v>
      </c>
      <c r="ED188" s="7">
        <v>275.70271023831327</v>
      </c>
      <c r="EE188" s="43">
        <v>1797.7984041239495</v>
      </c>
      <c r="EF188" s="7">
        <v>103.93231900812071</v>
      </c>
      <c r="EG188" s="7">
        <v>42.390945096158731</v>
      </c>
    </row>
    <row r="189" spans="1:137" x14ac:dyDescent="0.25">
      <c r="A189" s="45">
        <v>52</v>
      </c>
      <c r="B189" s="44">
        <f t="shared" si="18"/>
        <v>21.666666666666668</v>
      </c>
      <c r="C189" s="7">
        <v>167.28131965058409</v>
      </c>
      <c r="D189" s="7">
        <v>236.08791547093978</v>
      </c>
      <c r="E189" s="7">
        <v>277.95848830469492</v>
      </c>
      <c r="F189" s="43">
        <v>681.37617561965783</v>
      </c>
      <c r="G189" s="7">
        <v>35.093496588719503</v>
      </c>
      <c r="H189" s="7">
        <v>14.467382855639087</v>
      </c>
      <c r="J189" s="7">
        <v>184.73330828473829</v>
      </c>
      <c r="K189" s="7">
        <v>236.43118979720504</v>
      </c>
      <c r="L189" s="7">
        <v>280.37601166404505</v>
      </c>
      <c r="M189" s="43">
        <v>701.59570280479477</v>
      </c>
      <c r="N189" s="7">
        <v>37.433722015004136</v>
      </c>
      <c r="O189" s="7">
        <v>15.268482575386221</v>
      </c>
      <c r="Q189" s="7">
        <v>211.08276604273422</v>
      </c>
      <c r="R189" s="7">
        <v>236.9927871246361</v>
      </c>
      <c r="S189" s="7">
        <v>279.83358875076499</v>
      </c>
      <c r="T189" s="43">
        <v>727.96792934399662</v>
      </c>
      <c r="U189" s="7">
        <v>39.589826168500998</v>
      </c>
      <c r="V189" s="7">
        <v>16.125881070646535</v>
      </c>
      <c r="X189" s="45">
        <v>52</v>
      </c>
      <c r="Y189" s="44">
        <f t="shared" si="19"/>
        <v>21.666666666666668</v>
      </c>
      <c r="Z189" s="7">
        <v>232.70992152632036</v>
      </c>
      <c r="AA189" s="7">
        <v>356.6779441430744</v>
      </c>
      <c r="AB189" s="7">
        <v>277.95848830469492</v>
      </c>
      <c r="AC189" s="43">
        <v>864.85188560997267</v>
      </c>
      <c r="AD189" s="7">
        <v>45.361556898667565</v>
      </c>
      <c r="AE189" s="7">
        <v>18.495873580860795</v>
      </c>
      <c r="AG189" s="7">
        <v>275.22884093493508</v>
      </c>
      <c r="AH189" s="7">
        <v>354.64978062699385</v>
      </c>
      <c r="AI189" s="7">
        <v>279.90797985888355</v>
      </c>
      <c r="AJ189" s="43">
        <v>909.8539367564083</v>
      </c>
      <c r="AK189" s="7">
        <v>49.753023530982667</v>
      </c>
      <c r="AL189" s="7">
        <v>20.168302103151895</v>
      </c>
      <c r="AN189" s="7">
        <v>326.71186163813223</v>
      </c>
      <c r="AO189" s="7">
        <v>357.07219496970595</v>
      </c>
      <c r="AP189" s="7">
        <v>279.83358875076499</v>
      </c>
      <c r="AQ189" s="43">
        <v>956.28451184439371</v>
      </c>
      <c r="AR189" s="7">
        <v>52.782184050552537</v>
      </c>
      <c r="AS189" s="7">
        <v>21.654321383025877</v>
      </c>
      <c r="AU189" s="45">
        <v>52</v>
      </c>
      <c r="AV189" s="44">
        <f t="shared" si="20"/>
        <v>21.666666666666668</v>
      </c>
      <c r="AW189" s="7">
        <v>297.96278752857734</v>
      </c>
      <c r="AX189" s="7">
        <v>472.27115973354017</v>
      </c>
      <c r="AY189" s="7">
        <v>277.95848830469492</v>
      </c>
      <c r="AZ189" s="43">
        <v>1048.3810212225026</v>
      </c>
      <c r="BA189" s="7">
        <v>55.440309472727989</v>
      </c>
      <c r="BB189" s="7">
        <v>22.517296033407856</v>
      </c>
      <c r="BD189" s="7">
        <v>362.99431367766749</v>
      </c>
      <c r="BE189" s="7">
        <v>472.86619889238199</v>
      </c>
      <c r="BF189" s="7">
        <v>280.37601166404505</v>
      </c>
      <c r="BG189" s="43">
        <v>1116.0410068191848</v>
      </c>
      <c r="BH189" s="7">
        <v>60.741398277401018</v>
      </c>
      <c r="BI189" s="7">
        <v>24.90555382792887</v>
      </c>
      <c r="BK189" s="7">
        <v>430.15327466121431</v>
      </c>
      <c r="BL189" s="7">
        <v>474.23690375837344</v>
      </c>
      <c r="BM189" s="7">
        <v>277.57681657711817</v>
      </c>
      <c r="BN189" s="43">
        <v>1184.2854364085583</v>
      </c>
      <c r="BO189" s="7">
        <v>65.915034395103689</v>
      </c>
      <c r="BP189" s="7">
        <v>26.993711590227232</v>
      </c>
      <c r="BR189" s="45">
        <v>52</v>
      </c>
      <c r="BS189" s="44">
        <f t="shared" si="21"/>
        <v>21.666666666666668</v>
      </c>
      <c r="BT189" s="7">
        <v>393.80256188660633</v>
      </c>
      <c r="BU189" s="7">
        <v>590.25715572276806</v>
      </c>
      <c r="BV189" s="7">
        <v>277.95848830469492</v>
      </c>
      <c r="BW189" s="43">
        <v>1262.0878823973578</v>
      </c>
      <c r="BX189" s="7">
        <v>67.150987323244152</v>
      </c>
      <c r="BY189" s="7">
        <v>27.55416613422457</v>
      </c>
      <c r="CA189" s="7">
        <v>489.97310513907792</v>
      </c>
      <c r="CB189" s="7">
        <v>591.20050439265583</v>
      </c>
      <c r="CC189" s="7">
        <v>280.37601166404505</v>
      </c>
      <c r="CD189" s="43">
        <v>1361.4313676856016</v>
      </c>
      <c r="CE189" s="7">
        <v>74.350638740659136</v>
      </c>
      <c r="CF189" s="7">
        <v>30.350505384162986</v>
      </c>
      <c r="CH189" s="7">
        <v>581.26736701105494</v>
      </c>
      <c r="CI189" s="7">
        <v>592.67207742668575</v>
      </c>
      <c r="CJ189" s="7">
        <v>279.83358875076499</v>
      </c>
      <c r="CK189" s="43">
        <v>1453.958684872089</v>
      </c>
      <c r="CL189" s="7">
        <v>81.110149802805807</v>
      </c>
      <c r="CM189" s="7">
        <v>33.083879016071734</v>
      </c>
      <c r="CO189" s="45">
        <v>52</v>
      </c>
      <c r="CP189" s="44">
        <f t="shared" si="22"/>
        <v>21.666666666666668</v>
      </c>
      <c r="CQ189" s="7">
        <v>428.82134943988194</v>
      </c>
      <c r="CR189" s="7">
        <v>708.29721179119338</v>
      </c>
      <c r="CS189" s="7">
        <v>277.95848830469492</v>
      </c>
      <c r="CT189" s="43">
        <v>1415.1347054120859</v>
      </c>
      <c r="CU189" s="7">
        <v>75.79207306838255</v>
      </c>
      <c r="CV189" s="7">
        <v>30.941529522766025</v>
      </c>
      <c r="CX189" s="7">
        <v>541.12277781356602</v>
      </c>
      <c r="CY189" s="7">
        <v>709.35345679511738</v>
      </c>
      <c r="CZ189" s="7">
        <v>280.37601166404505</v>
      </c>
      <c r="DA189" s="43">
        <v>1530.9118817992496</v>
      </c>
      <c r="DB189" s="7">
        <v>84.065152519857321</v>
      </c>
      <c r="DC189" s="7">
        <v>34.347466916395646</v>
      </c>
      <c r="DE189" s="7">
        <v>649.34998956912386</v>
      </c>
      <c r="DF189" s="7">
        <v>711.29309398887881</v>
      </c>
      <c r="DG189" s="7">
        <v>279.83358875076499</v>
      </c>
      <c r="DH189" s="43">
        <v>1640.3504660193385</v>
      </c>
      <c r="DI189" s="7">
        <v>92.174701374972315</v>
      </c>
      <c r="DJ189" s="7">
        <v>37.610442394510862</v>
      </c>
      <c r="DL189" s="45">
        <v>52</v>
      </c>
      <c r="DM189" s="44">
        <f t="shared" si="23"/>
        <v>21.666666666666668</v>
      </c>
      <c r="DN189" s="7">
        <v>463.77897618824289</v>
      </c>
      <c r="DO189" s="7">
        <v>826.33082268536157</v>
      </c>
      <c r="DP189" s="7">
        <v>277.95848830469492</v>
      </c>
      <c r="DQ189" s="43">
        <v>1568.1821742423613</v>
      </c>
      <c r="DR189" s="7">
        <v>84.339210699684386</v>
      </c>
      <c r="DS189" s="7">
        <v>34.454685374041063</v>
      </c>
      <c r="DU189" s="7">
        <v>592.39635366916718</v>
      </c>
      <c r="DV189" s="7">
        <v>827.50994450676342</v>
      </c>
      <c r="DW189" s="7">
        <v>280.37601166404505</v>
      </c>
      <c r="DX189" s="43">
        <v>1700.2883589015032</v>
      </c>
      <c r="DY189" s="7">
        <v>93.969064407861055</v>
      </c>
      <c r="DZ189" s="7">
        <v>38.477319925047446</v>
      </c>
      <c r="EB189" s="7">
        <v>717.30613370453614</v>
      </c>
      <c r="EC189" s="7">
        <v>829.85714645197811</v>
      </c>
      <c r="ED189" s="7">
        <v>280.92774136535883</v>
      </c>
      <c r="EE189" s="43">
        <v>1826.9949455365524</v>
      </c>
      <c r="EF189" s="7">
        <v>103.30298623221866</v>
      </c>
      <c r="EG189" s="7">
        <v>42.136111181914274</v>
      </c>
    </row>
    <row r="190" spans="1:137" x14ac:dyDescent="0.25">
      <c r="A190" s="45">
        <v>53</v>
      </c>
      <c r="B190" s="44">
        <f t="shared" si="18"/>
        <v>22.083333333333336</v>
      </c>
      <c r="C190" s="7">
        <v>170.01289345249469</v>
      </c>
      <c r="D190" s="7">
        <v>240.30950458360743</v>
      </c>
      <c r="E190" s="7">
        <v>283.21049443493848</v>
      </c>
      <c r="F190" s="43">
        <v>693.58490388704456</v>
      </c>
      <c r="G190" s="7">
        <v>34.990631261411316</v>
      </c>
      <c r="H190" s="7">
        <v>14.428140960306937</v>
      </c>
      <c r="J190" s="7">
        <v>187.4887804687813</v>
      </c>
      <c r="K190" s="7">
        <v>240.63576070747774</v>
      </c>
      <c r="L190" s="7">
        <v>285.55528791603444</v>
      </c>
      <c r="M190" s="43">
        <v>713.73811176682659</v>
      </c>
      <c r="N190" s="7">
        <v>37.276757103797316</v>
      </c>
      <c r="O190" s="7">
        <v>15.207813410318051</v>
      </c>
      <c r="Q190" s="7">
        <v>214.02388419159169</v>
      </c>
      <c r="R190" s="7">
        <v>241.17204983560822</v>
      </c>
      <c r="S190" s="7">
        <v>285.01904023334396</v>
      </c>
      <c r="T190" s="43">
        <v>740.27852521376838</v>
      </c>
      <c r="U190" s="7">
        <v>39.394379601057857</v>
      </c>
      <c r="V190" s="7">
        <v>16.044558125149781</v>
      </c>
      <c r="X190" s="45">
        <v>53</v>
      </c>
      <c r="Y190" s="44">
        <f t="shared" si="19"/>
        <v>22.083333333333336</v>
      </c>
      <c r="Z190" s="7">
        <v>236.28302137713388</v>
      </c>
      <c r="AA190" s="7">
        <v>362.95114911078315</v>
      </c>
      <c r="AB190" s="7">
        <v>283.21049443493848</v>
      </c>
      <c r="AC190" s="43">
        <v>880.01213628678079</v>
      </c>
      <c r="AD190" s="7">
        <v>45.206609782615615</v>
      </c>
      <c r="AE190" s="7">
        <v>18.433577820072628</v>
      </c>
      <c r="AG190" s="7">
        <v>279.122565698176</v>
      </c>
      <c r="AH190" s="7">
        <v>360.95537021388861</v>
      </c>
      <c r="AI190" s="7">
        <v>285.10016596506387</v>
      </c>
      <c r="AJ190" s="43">
        <v>925.2433926733604</v>
      </c>
      <c r="AK190" s="7">
        <v>49.513901530567161</v>
      </c>
      <c r="AL190" s="7">
        <v>20.070711361861456</v>
      </c>
      <c r="AN190" s="7">
        <v>331.25157405111412</v>
      </c>
      <c r="AO190" s="7">
        <v>363.31476758275363</v>
      </c>
      <c r="AP190" s="7">
        <v>285.01904023334396</v>
      </c>
      <c r="AQ190" s="43">
        <v>972.11833786602165</v>
      </c>
      <c r="AR190" s="7">
        <v>52.500311972858825</v>
      </c>
      <c r="AS190" s="7">
        <v>21.536507258854741</v>
      </c>
      <c r="AU190" s="45">
        <v>53</v>
      </c>
      <c r="AV190" s="44">
        <f t="shared" si="20"/>
        <v>22.083333333333336</v>
      </c>
      <c r="AW190" s="7">
        <v>302.37443281033126</v>
      </c>
      <c r="AX190" s="7">
        <v>480.72185560469387</v>
      </c>
      <c r="AY190" s="7">
        <v>283.21049443493848</v>
      </c>
      <c r="AZ190" s="43">
        <v>1066.4950934384956</v>
      </c>
      <c r="BA190" s="7">
        <v>55.233738584942593</v>
      </c>
      <c r="BB190" s="7">
        <v>22.433737260097871</v>
      </c>
      <c r="BD190" s="7">
        <v>368.09714087527112</v>
      </c>
      <c r="BE190" s="7">
        <v>481.27372578778073</v>
      </c>
      <c r="BF190" s="7">
        <v>285.55528791603444</v>
      </c>
      <c r="BG190" s="43">
        <v>1134.7340271916223</v>
      </c>
      <c r="BH190" s="7">
        <v>60.454337694990443</v>
      </c>
      <c r="BI190" s="7">
        <v>24.786926416542453</v>
      </c>
      <c r="BK190" s="7">
        <v>435.97104574546216</v>
      </c>
      <c r="BL190" s="7">
        <v>482.59372331459036</v>
      </c>
      <c r="BM190" s="7">
        <v>282.77095729613256</v>
      </c>
      <c r="BN190" s="43">
        <v>1203.6465444649389</v>
      </c>
      <c r="BO190" s="7">
        <v>65.542897240199196</v>
      </c>
      <c r="BP190" s="7">
        <v>26.84139519538877</v>
      </c>
      <c r="BR190" s="45">
        <v>53</v>
      </c>
      <c r="BS190" s="44">
        <f t="shared" si="21"/>
        <v>22.083333333333336</v>
      </c>
      <c r="BT190" s="7">
        <v>399.55329838406158</v>
      </c>
      <c r="BU190" s="7">
        <v>600.8174963155742</v>
      </c>
      <c r="BV190" s="7">
        <v>283.21049443493848</v>
      </c>
      <c r="BW190" s="43">
        <v>1283.649147348146</v>
      </c>
      <c r="BX190" s="7">
        <v>66.891038041028693</v>
      </c>
      <c r="BY190" s="7">
        <v>27.445430454927767</v>
      </c>
      <c r="CA190" s="7">
        <v>496.90836723671936</v>
      </c>
      <c r="CB190" s="7">
        <v>601.71297610823478</v>
      </c>
      <c r="CC190" s="7">
        <v>285.55528791603444</v>
      </c>
      <c r="CD190" s="43">
        <v>1384.0555251124085</v>
      </c>
      <c r="CE190" s="7">
        <v>73.990960626215525</v>
      </c>
      <c r="CF190" s="7">
        <v>30.202300147730433</v>
      </c>
      <c r="CH190" s="7">
        <v>589.26432994795312</v>
      </c>
      <c r="CI190" s="7">
        <v>603.1168858607698</v>
      </c>
      <c r="CJ190" s="7">
        <v>285.01904023334396</v>
      </c>
      <c r="CK190" s="43">
        <v>1477.5882792623518</v>
      </c>
      <c r="CL190" s="7">
        <v>80.648049013319621</v>
      </c>
      <c r="CM190" s="7">
        <v>32.896063117342969</v>
      </c>
      <c r="CO190" s="45">
        <v>53</v>
      </c>
      <c r="CP190" s="44">
        <f t="shared" si="22"/>
        <v>22.083333333333336</v>
      </c>
      <c r="CQ190" s="7">
        <v>434.91570270927048</v>
      </c>
      <c r="CR190" s="7">
        <v>720.96933548621951</v>
      </c>
      <c r="CS190" s="7">
        <v>283.21049443493848</v>
      </c>
      <c r="CT190" s="43">
        <v>1439.1544158381605</v>
      </c>
      <c r="CU190" s="7">
        <v>75.480542283044144</v>
      </c>
      <c r="CV190" s="7">
        <v>30.813826080735044</v>
      </c>
      <c r="CX190" s="7">
        <v>548.57614871692067</v>
      </c>
      <c r="CY190" s="7">
        <v>721.96827421790067</v>
      </c>
      <c r="CZ190" s="7">
        <v>285.55528791603444</v>
      </c>
      <c r="DA190" s="43">
        <v>1556.160557571237</v>
      </c>
      <c r="DB190" s="7">
        <v>83.641197966006445</v>
      </c>
      <c r="DC190" s="7">
        <v>34.174119383035965</v>
      </c>
      <c r="DE190" s="7">
        <v>658.04286582365614</v>
      </c>
      <c r="DF190" s="7">
        <v>723.82801749953944</v>
      </c>
      <c r="DG190" s="7">
        <v>285.01904023334396</v>
      </c>
      <c r="DH190" s="43">
        <v>1666.7652650322163</v>
      </c>
      <c r="DI190" s="7">
        <v>91.629775793612481</v>
      </c>
      <c r="DJ190" s="7">
        <v>37.388543572363808</v>
      </c>
      <c r="DL190" s="45">
        <v>53</v>
      </c>
      <c r="DM190" s="44">
        <f t="shared" si="23"/>
        <v>22.083333333333336</v>
      </c>
      <c r="DN190" s="7">
        <v>470.21660692439667</v>
      </c>
      <c r="DO190" s="7">
        <v>841.11636246420892</v>
      </c>
      <c r="DP190" s="7">
        <v>283.21049443493848</v>
      </c>
      <c r="DQ190" s="43">
        <v>1594.660166516664</v>
      </c>
      <c r="DR190" s="7">
        <v>83.984066262709717</v>
      </c>
      <c r="DS190" s="7">
        <v>34.307813386952276</v>
      </c>
      <c r="DU190" s="7">
        <v>600.36829714943474</v>
      </c>
      <c r="DV190" s="7">
        <v>842.22561279143008</v>
      </c>
      <c r="DW190" s="7">
        <v>285.55528791603444</v>
      </c>
      <c r="DX190" s="43">
        <v>1728.1526891757089</v>
      </c>
      <c r="DY190" s="7">
        <v>93.480030831598455</v>
      </c>
      <c r="DZ190" s="7">
        <v>38.27549331826205</v>
      </c>
      <c r="EB190" s="7">
        <v>726.69682021034373</v>
      </c>
      <c r="EC190" s="7">
        <v>844.47508203885468</v>
      </c>
      <c r="ED190" s="7">
        <v>286.15277249240438</v>
      </c>
      <c r="EE190" s="43">
        <v>1856.1914869491554</v>
      </c>
      <c r="EF190" s="7">
        <v>102.6736534563166</v>
      </c>
      <c r="EG190" s="7">
        <v>41.881277267669816</v>
      </c>
    </row>
    <row r="191" spans="1:137" x14ac:dyDescent="0.25">
      <c r="A191" s="45">
        <v>54</v>
      </c>
      <c r="B191" s="44">
        <f t="shared" si="18"/>
        <v>22.5</v>
      </c>
      <c r="C191" s="7">
        <v>172.74446725440529</v>
      </c>
      <c r="D191" s="7">
        <v>244.53109369627509</v>
      </c>
      <c r="E191" s="7">
        <v>288.46250056518204</v>
      </c>
      <c r="F191" s="43">
        <v>705.79363215443129</v>
      </c>
      <c r="G191" s="7">
        <v>34.887765934103129</v>
      </c>
      <c r="H191" s="7">
        <v>14.388899064974785</v>
      </c>
      <c r="J191" s="7">
        <v>190.24425265282431</v>
      </c>
      <c r="K191" s="7">
        <v>244.84033161775048</v>
      </c>
      <c r="L191" s="7">
        <v>290.73456416802384</v>
      </c>
      <c r="M191" s="43">
        <v>725.88052072885841</v>
      </c>
      <c r="N191" s="7">
        <v>37.119792192590495</v>
      </c>
      <c r="O191" s="7">
        <v>15.147144245249882</v>
      </c>
      <c r="Q191" s="7">
        <v>216.96500234044913</v>
      </c>
      <c r="R191" s="7">
        <v>245.35131254658035</v>
      </c>
      <c r="S191" s="7">
        <v>290.20449171592293</v>
      </c>
      <c r="T191" s="43">
        <v>752.58912108354014</v>
      </c>
      <c r="U191" s="7">
        <v>39.198933033614715</v>
      </c>
      <c r="V191" s="7">
        <v>15.963235179653028</v>
      </c>
      <c r="X191" s="45">
        <v>54</v>
      </c>
      <c r="Y191" s="44">
        <f t="shared" si="19"/>
        <v>22.5</v>
      </c>
      <c r="Z191" s="7">
        <v>239.85612122794737</v>
      </c>
      <c r="AA191" s="7">
        <v>369.2243540784919</v>
      </c>
      <c r="AB191" s="7">
        <v>288.46250056518204</v>
      </c>
      <c r="AC191" s="43">
        <v>895.17238696358891</v>
      </c>
      <c r="AD191" s="7">
        <v>45.051662666563658</v>
      </c>
      <c r="AE191" s="7">
        <v>18.371282059284461</v>
      </c>
      <c r="AG191" s="7">
        <v>283.01629046141704</v>
      </c>
      <c r="AH191" s="7">
        <v>367.26095980078338</v>
      </c>
      <c r="AI191" s="7">
        <v>290.29235207124418</v>
      </c>
      <c r="AJ191" s="43">
        <v>940.63284859031251</v>
      </c>
      <c r="AK191" s="7">
        <v>49.274779530151662</v>
      </c>
      <c r="AL191" s="7">
        <v>19.973120620571009</v>
      </c>
      <c r="AN191" s="7">
        <v>335.791286464096</v>
      </c>
      <c r="AO191" s="7">
        <v>369.55734019580132</v>
      </c>
      <c r="AP191" s="7">
        <v>290.20449171592293</v>
      </c>
      <c r="AQ191" s="43">
        <v>987.95216388764948</v>
      </c>
      <c r="AR191" s="7">
        <v>52.218439895165119</v>
      </c>
      <c r="AS191" s="7">
        <v>21.418693134683604</v>
      </c>
      <c r="AU191" s="45">
        <v>54</v>
      </c>
      <c r="AV191" s="44">
        <f t="shared" si="20"/>
        <v>22.5</v>
      </c>
      <c r="AW191" s="7">
        <v>306.78607809208523</v>
      </c>
      <c r="AX191" s="7">
        <v>489.17255147584757</v>
      </c>
      <c r="AY191" s="7">
        <v>288.46250056518204</v>
      </c>
      <c r="AZ191" s="43">
        <v>1084.6091656544884</v>
      </c>
      <c r="BA191" s="7">
        <v>55.027167697157196</v>
      </c>
      <c r="BB191" s="7">
        <v>22.350178486787883</v>
      </c>
      <c r="BD191" s="7">
        <v>373.1999680728747</v>
      </c>
      <c r="BE191" s="7">
        <v>489.68125268317948</v>
      </c>
      <c r="BF191" s="7">
        <v>290.73456416802384</v>
      </c>
      <c r="BG191" s="43">
        <v>1153.4270475640601</v>
      </c>
      <c r="BH191" s="7">
        <v>60.167277112579868</v>
      </c>
      <c r="BI191" s="7">
        <v>24.66829900515604</v>
      </c>
      <c r="BK191" s="7">
        <v>441.78881682971007</v>
      </c>
      <c r="BL191" s="7">
        <v>490.95054287080723</v>
      </c>
      <c r="BM191" s="7">
        <v>287.96509801514696</v>
      </c>
      <c r="BN191" s="43">
        <v>1223.0076525213199</v>
      </c>
      <c r="BO191" s="7">
        <v>65.170760085294702</v>
      </c>
      <c r="BP191" s="7">
        <v>26.689078800550305</v>
      </c>
      <c r="BR191" s="45">
        <v>54</v>
      </c>
      <c r="BS191" s="44">
        <f t="shared" si="21"/>
        <v>22.5</v>
      </c>
      <c r="BT191" s="7">
        <v>405.30403488151677</v>
      </c>
      <c r="BU191" s="7">
        <v>611.37783690838035</v>
      </c>
      <c r="BV191" s="7">
        <v>288.46250056518204</v>
      </c>
      <c r="BW191" s="43">
        <v>1305.2104122989342</v>
      </c>
      <c r="BX191" s="7">
        <v>66.631088758813235</v>
      </c>
      <c r="BY191" s="7">
        <v>27.336694775630964</v>
      </c>
      <c r="CA191" s="7">
        <v>503.84362933436086</v>
      </c>
      <c r="CB191" s="7">
        <v>612.22544782381374</v>
      </c>
      <c r="CC191" s="7">
        <v>290.73456416802384</v>
      </c>
      <c r="CD191" s="43">
        <v>1406.6796825392155</v>
      </c>
      <c r="CE191" s="7">
        <v>73.631282511771914</v>
      </c>
      <c r="CF191" s="7">
        <v>30.054094911297881</v>
      </c>
      <c r="CH191" s="7">
        <v>597.2612928848514</v>
      </c>
      <c r="CI191" s="7">
        <v>613.56169429485385</v>
      </c>
      <c r="CJ191" s="7">
        <v>290.20449171592293</v>
      </c>
      <c r="CK191" s="43">
        <v>1501.2178736526148</v>
      </c>
      <c r="CL191" s="7">
        <v>80.185948223833435</v>
      </c>
      <c r="CM191" s="7">
        <v>32.708247218614204</v>
      </c>
      <c r="CO191" s="45">
        <v>54</v>
      </c>
      <c r="CP191" s="44">
        <f t="shared" si="22"/>
        <v>22.5</v>
      </c>
      <c r="CQ191" s="7">
        <v>441.01005597865907</v>
      </c>
      <c r="CR191" s="7">
        <v>733.64145918124575</v>
      </c>
      <c r="CS191" s="7">
        <v>288.46250056518204</v>
      </c>
      <c r="CT191" s="43">
        <v>1463.1741262642354</v>
      </c>
      <c r="CU191" s="7">
        <v>75.169011497705725</v>
      </c>
      <c r="CV191" s="7">
        <v>30.686122638704063</v>
      </c>
      <c r="CX191" s="7">
        <v>556.02951962027555</v>
      </c>
      <c r="CY191" s="7">
        <v>734.58309164068407</v>
      </c>
      <c r="CZ191" s="7">
        <v>290.73456416802384</v>
      </c>
      <c r="DA191" s="43">
        <v>1581.4092333432245</v>
      </c>
      <c r="DB191" s="7">
        <v>83.217243412155568</v>
      </c>
      <c r="DC191" s="7">
        <v>34.000771849676283</v>
      </c>
      <c r="DE191" s="7">
        <v>666.73574207818842</v>
      </c>
      <c r="DF191" s="7">
        <v>736.36294101020019</v>
      </c>
      <c r="DG191" s="7">
        <v>290.20449171592293</v>
      </c>
      <c r="DH191" s="43">
        <v>1693.180064045094</v>
      </c>
      <c r="DI191" s="7">
        <v>91.084850212252633</v>
      </c>
      <c r="DJ191" s="7">
        <v>37.166644750216747</v>
      </c>
      <c r="DL191" s="45">
        <v>54</v>
      </c>
      <c r="DM191" s="44">
        <f t="shared" si="23"/>
        <v>22.5</v>
      </c>
      <c r="DN191" s="7">
        <v>476.65423766055051</v>
      </c>
      <c r="DO191" s="7">
        <v>855.90190224305627</v>
      </c>
      <c r="DP191" s="7">
        <v>288.46250056518204</v>
      </c>
      <c r="DQ191" s="43">
        <v>1621.1381587909668</v>
      </c>
      <c r="DR191" s="7">
        <v>83.628921825735063</v>
      </c>
      <c r="DS191" s="7">
        <v>34.160941399863489</v>
      </c>
      <c r="DU191" s="7">
        <v>608.34024062970229</v>
      </c>
      <c r="DV191" s="7">
        <v>856.94128107609663</v>
      </c>
      <c r="DW191" s="7">
        <v>290.73456416802384</v>
      </c>
      <c r="DX191" s="43">
        <v>1756.0170194499149</v>
      </c>
      <c r="DY191" s="7">
        <v>92.990997255335856</v>
      </c>
      <c r="DZ191" s="7">
        <v>38.073666711476662</v>
      </c>
      <c r="EB191" s="7">
        <v>736.08750671615144</v>
      </c>
      <c r="EC191" s="7">
        <v>859.09301762573114</v>
      </c>
      <c r="ED191" s="7">
        <v>291.37780361944994</v>
      </c>
      <c r="EE191" s="43">
        <v>1885.3880283617586</v>
      </c>
      <c r="EF191" s="7">
        <v>102.04432068041456</v>
      </c>
      <c r="EG191" s="7">
        <v>41.626443353425358</v>
      </c>
    </row>
    <row r="192" spans="1:137" x14ac:dyDescent="0.25">
      <c r="A192" s="45">
        <v>55</v>
      </c>
      <c r="B192" s="44">
        <f t="shared" si="18"/>
        <v>22.916666666666668</v>
      </c>
      <c r="C192" s="7">
        <v>175.47604105631586</v>
      </c>
      <c r="D192" s="7">
        <v>248.75268280894275</v>
      </c>
      <c r="E192" s="7">
        <v>293.7145066954256</v>
      </c>
      <c r="F192" s="43">
        <v>718.00236042181803</v>
      </c>
      <c r="G192" s="7">
        <v>34.784900606794942</v>
      </c>
      <c r="H192" s="7">
        <v>14.349657169642633</v>
      </c>
      <c r="J192" s="7">
        <v>192.99972483686733</v>
      </c>
      <c r="K192" s="7">
        <v>249.04490252802319</v>
      </c>
      <c r="L192" s="7">
        <v>295.91384042001323</v>
      </c>
      <c r="M192" s="43">
        <v>738.02292969089012</v>
      </c>
      <c r="N192" s="7">
        <v>36.962827281383667</v>
      </c>
      <c r="O192" s="7">
        <v>15.086475080181712</v>
      </c>
      <c r="Q192" s="7">
        <v>219.9061204893066</v>
      </c>
      <c r="R192" s="7">
        <v>249.53057525755247</v>
      </c>
      <c r="S192" s="7">
        <v>295.3899431985019</v>
      </c>
      <c r="T192" s="43">
        <v>764.89971695331189</v>
      </c>
      <c r="U192" s="7">
        <v>39.003486466171573</v>
      </c>
      <c r="V192" s="7">
        <v>15.881912234156275</v>
      </c>
      <c r="X192" s="45">
        <v>55</v>
      </c>
      <c r="Y192" s="44">
        <f t="shared" si="19"/>
        <v>22.916666666666668</v>
      </c>
      <c r="Z192" s="7">
        <v>243.42922107876089</v>
      </c>
      <c r="AA192" s="7">
        <v>375.49755904620071</v>
      </c>
      <c r="AB192" s="7">
        <v>293.7145066954256</v>
      </c>
      <c r="AC192" s="43">
        <v>910.33263764039714</v>
      </c>
      <c r="AD192" s="7">
        <v>44.896715550511701</v>
      </c>
      <c r="AE192" s="7">
        <v>18.308986298496297</v>
      </c>
      <c r="AG192" s="7">
        <v>286.91001522465797</v>
      </c>
      <c r="AH192" s="7">
        <v>373.56654938767815</v>
      </c>
      <c r="AI192" s="7">
        <v>295.4845381774245</v>
      </c>
      <c r="AJ192" s="43">
        <v>956.02230450726449</v>
      </c>
      <c r="AK192" s="7">
        <v>49.035657529736156</v>
      </c>
      <c r="AL192" s="7">
        <v>19.87552987928057</v>
      </c>
      <c r="AN192" s="7">
        <v>340.33099887707789</v>
      </c>
      <c r="AO192" s="7">
        <v>375.799912808849</v>
      </c>
      <c r="AP192" s="7">
        <v>295.3899431985019</v>
      </c>
      <c r="AQ192" s="43">
        <v>1003.7859899092774</v>
      </c>
      <c r="AR192" s="7">
        <v>51.936567817471406</v>
      </c>
      <c r="AS192" s="7">
        <v>21.300879010512467</v>
      </c>
      <c r="AU192" s="45">
        <v>55</v>
      </c>
      <c r="AV192" s="44">
        <f t="shared" si="20"/>
        <v>22.916666666666668</v>
      </c>
      <c r="AW192" s="7">
        <v>311.19772337383915</v>
      </c>
      <c r="AX192" s="7">
        <v>497.62324734700121</v>
      </c>
      <c r="AY192" s="7">
        <v>293.7145066954256</v>
      </c>
      <c r="AZ192" s="43">
        <v>1102.7232378704814</v>
      </c>
      <c r="BA192" s="7">
        <v>54.820596809371807</v>
      </c>
      <c r="BB192" s="7">
        <v>22.266619713477894</v>
      </c>
      <c r="BD192" s="7">
        <v>378.30279527047827</v>
      </c>
      <c r="BE192" s="7">
        <v>498.08877957857823</v>
      </c>
      <c r="BF192" s="7">
        <v>295.91384042001323</v>
      </c>
      <c r="BG192" s="43">
        <v>1172.1200679364979</v>
      </c>
      <c r="BH192" s="7">
        <v>59.880216530169285</v>
      </c>
      <c r="BI192" s="7">
        <v>24.549671593769627</v>
      </c>
      <c r="BK192" s="7">
        <v>447.60658791395792</v>
      </c>
      <c r="BL192" s="7">
        <v>499.30736242702409</v>
      </c>
      <c r="BM192" s="7">
        <v>293.15923873416136</v>
      </c>
      <c r="BN192" s="43">
        <v>1242.3687605777004</v>
      </c>
      <c r="BO192" s="7">
        <v>64.798622930390195</v>
      </c>
      <c r="BP192" s="7">
        <v>26.536762405711841</v>
      </c>
      <c r="BR192" s="45">
        <v>55</v>
      </c>
      <c r="BS192" s="44">
        <f t="shared" si="21"/>
        <v>22.916666666666668</v>
      </c>
      <c r="BT192" s="7">
        <v>411.05477137897202</v>
      </c>
      <c r="BU192" s="7">
        <v>621.9381775011866</v>
      </c>
      <c r="BV192" s="7">
        <v>293.7145066954256</v>
      </c>
      <c r="BW192" s="43">
        <v>1326.7716772497222</v>
      </c>
      <c r="BX192" s="7">
        <v>66.371139476597776</v>
      </c>
      <c r="BY192" s="7">
        <v>27.22795909633416</v>
      </c>
      <c r="CA192" s="7">
        <v>510.7788914320023</v>
      </c>
      <c r="CB192" s="7">
        <v>622.73791953939269</v>
      </c>
      <c r="CC192" s="7">
        <v>295.91384042001323</v>
      </c>
      <c r="CD192" s="43">
        <v>1429.3038399660225</v>
      </c>
      <c r="CE192" s="7">
        <v>73.271604397328304</v>
      </c>
      <c r="CF192" s="7">
        <v>29.905889674865328</v>
      </c>
      <c r="CH192" s="7">
        <v>605.25825582174957</v>
      </c>
      <c r="CI192" s="7">
        <v>624.0065027289379</v>
      </c>
      <c r="CJ192" s="7">
        <v>295.3899431985019</v>
      </c>
      <c r="CK192" s="43">
        <v>1524.8474680428776</v>
      </c>
      <c r="CL192" s="7">
        <v>79.723847434347249</v>
      </c>
      <c r="CM192" s="7">
        <v>32.520431319885439</v>
      </c>
      <c r="CO192" s="45">
        <v>55</v>
      </c>
      <c r="CP192" s="44">
        <f t="shared" si="22"/>
        <v>22.916666666666668</v>
      </c>
      <c r="CQ192" s="7">
        <v>447.1044092480476</v>
      </c>
      <c r="CR192" s="7">
        <v>746.31358287627188</v>
      </c>
      <c r="CS192" s="7">
        <v>293.7145066954256</v>
      </c>
      <c r="CT192" s="43">
        <v>1487.19383669031</v>
      </c>
      <c r="CU192" s="7">
        <v>74.85748071236732</v>
      </c>
      <c r="CV192" s="7">
        <v>30.558419196673086</v>
      </c>
      <c r="CX192" s="7">
        <v>563.4828905236302</v>
      </c>
      <c r="CY192" s="7">
        <v>747.19790906346736</v>
      </c>
      <c r="CZ192" s="7">
        <v>295.91384042001323</v>
      </c>
      <c r="DA192" s="43">
        <v>1606.6579091152121</v>
      </c>
      <c r="DB192" s="7">
        <v>82.793288858304692</v>
      </c>
      <c r="DC192" s="7">
        <v>33.827424316316602</v>
      </c>
      <c r="DE192" s="7">
        <v>675.42861833272059</v>
      </c>
      <c r="DF192" s="7">
        <v>748.89786452086082</v>
      </c>
      <c r="DG192" s="7">
        <v>295.3899431985019</v>
      </c>
      <c r="DH192" s="43">
        <v>1719.5948630579719</v>
      </c>
      <c r="DI192" s="7">
        <v>90.539924630892799</v>
      </c>
      <c r="DJ192" s="7">
        <v>36.944745928069693</v>
      </c>
      <c r="DL192" s="45">
        <v>55</v>
      </c>
      <c r="DM192" s="44">
        <f t="shared" si="23"/>
        <v>22.916666666666668</v>
      </c>
      <c r="DN192" s="7">
        <v>483.09186839670429</v>
      </c>
      <c r="DO192" s="7">
        <v>870.68744202190373</v>
      </c>
      <c r="DP192" s="7">
        <v>293.7145066954256</v>
      </c>
      <c r="DQ192" s="43">
        <v>1647.6161510652694</v>
      </c>
      <c r="DR192" s="7">
        <v>83.273777388760394</v>
      </c>
      <c r="DS192" s="7">
        <v>34.014069412774703</v>
      </c>
      <c r="DU192" s="7">
        <v>616.31218410996985</v>
      </c>
      <c r="DV192" s="7">
        <v>871.65694936076329</v>
      </c>
      <c r="DW192" s="7">
        <v>295.91384042001323</v>
      </c>
      <c r="DX192" s="43">
        <v>1783.8813497241206</v>
      </c>
      <c r="DY192" s="7">
        <v>92.501963679073256</v>
      </c>
      <c r="DZ192" s="7">
        <v>37.871840104691273</v>
      </c>
      <c r="EB192" s="7">
        <v>745.47819322195915</v>
      </c>
      <c r="EC192" s="7">
        <v>873.71095321260759</v>
      </c>
      <c r="ED192" s="7">
        <v>296.60283474649555</v>
      </c>
      <c r="EE192" s="43">
        <v>1914.5845697743616</v>
      </c>
      <c r="EF192" s="7">
        <v>101.41498790451251</v>
      </c>
      <c r="EG192" s="7">
        <v>41.371609439180901</v>
      </c>
    </row>
    <row r="193" spans="1:137" x14ac:dyDescent="0.25">
      <c r="A193" s="45">
        <v>56</v>
      </c>
      <c r="B193" s="44">
        <f t="shared" si="18"/>
        <v>23.333333333333336</v>
      </c>
      <c r="C193" s="7">
        <v>178.20761485822646</v>
      </c>
      <c r="D193" s="7">
        <v>252.97427192161041</v>
      </c>
      <c r="E193" s="7">
        <v>298.96651282566916</v>
      </c>
      <c r="F193" s="43">
        <v>730.21108868920476</v>
      </c>
      <c r="G193" s="7">
        <v>34.682035279486755</v>
      </c>
      <c r="H193" s="7">
        <v>14.310415274310481</v>
      </c>
      <c r="J193" s="7">
        <v>195.75519702091032</v>
      </c>
      <c r="K193" s="7">
        <v>253.24947343829589</v>
      </c>
      <c r="L193" s="7">
        <v>301.09311667200262</v>
      </c>
      <c r="M193" s="43">
        <v>750.16533865292195</v>
      </c>
      <c r="N193" s="7">
        <v>36.80586237017684</v>
      </c>
      <c r="O193" s="7">
        <v>15.025805915113542</v>
      </c>
      <c r="Q193" s="7">
        <v>222.84723863816407</v>
      </c>
      <c r="R193" s="7">
        <v>253.70983796852462</v>
      </c>
      <c r="S193" s="7">
        <v>300.57539468108087</v>
      </c>
      <c r="T193" s="43">
        <v>777.21031282308365</v>
      </c>
      <c r="U193" s="7">
        <v>38.808039898728431</v>
      </c>
      <c r="V193" s="7">
        <v>15.800589288659522</v>
      </c>
      <c r="X193" s="45">
        <v>56</v>
      </c>
      <c r="Y193" s="44">
        <f t="shared" si="19"/>
        <v>23.333333333333336</v>
      </c>
      <c r="Z193" s="7">
        <v>247.00232092957441</v>
      </c>
      <c r="AA193" s="7">
        <v>381.77076401390946</v>
      </c>
      <c r="AB193" s="7">
        <v>298.96651282566916</v>
      </c>
      <c r="AC193" s="43">
        <v>925.49288831720526</v>
      </c>
      <c r="AD193" s="7">
        <v>44.741768434459743</v>
      </c>
      <c r="AE193" s="7">
        <v>18.24669053770813</v>
      </c>
      <c r="AG193" s="7">
        <v>290.80373998789901</v>
      </c>
      <c r="AH193" s="7">
        <v>379.87213897457292</v>
      </c>
      <c r="AI193" s="7">
        <v>300.67672428360481</v>
      </c>
      <c r="AJ193" s="43">
        <v>971.4117604242166</v>
      </c>
      <c r="AK193" s="7">
        <v>48.796535529320657</v>
      </c>
      <c r="AL193" s="7">
        <v>19.777939137990124</v>
      </c>
      <c r="AN193" s="7">
        <v>344.87071129005972</v>
      </c>
      <c r="AO193" s="7">
        <v>382.04248542189669</v>
      </c>
      <c r="AP193" s="7">
        <v>300.57539468108087</v>
      </c>
      <c r="AQ193" s="43">
        <v>1019.6198159309052</v>
      </c>
      <c r="AR193" s="7">
        <v>51.654695739777694</v>
      </c>
      <c r="AS193" s="7">
        <v>21.183064886341331</v>
      </c>
      <c r="AU193" s="45">
        <v>56</v>
      </c>
      <c r="AV193" s="44">
        <f t="shared" si="20"/>
        <v>23.333333333333336</v>
      </c>
      <c r="AW193" s="7">
        <v>315.60936865559313</v>
      </c>
      <c r="AX193" s="7">
        <v>506.07394321815491</v>
      </c>
      <c r="AY193" s="7">
        <v>298.96651282566916</v>
      </c>
      <c r="AZ193" s="43">
        <v>1120.8373100864744</v>
      </c>
      <c r="BA193" s="7">
        <v>54.614025921586411</v>
      </c>
      <c r="BB193" s="7">
        <v>22.183060940167906</v>
      </c>
      <c r="BD193" s="7">
        <v>383.4056224680819</v>
      </c>
      <c r="BE193" s="7">
        <v>506.49630647397697</v>
      </c>
      <c r="BF193" s="7">
        <v>301.09311667200262</v>
      </c>
      <c r="BG193" s="43">
        <v>1190.8130883089357</v>
      </c>
      <c r="BH193" s="7">
        <v>59.59315594775871</v>
      </c>
      <c r="BI193" s="7">
        <v>24.431044182383211</v>
      </c>
      <c r="BK193" s="7">
        <v>453.42435899820578</v>
      </c>
      <c r="BL193" s="7">
        <v>507.66418198324095</v>
      </c>
      <c r="BM193" s="7">
        <v>298.35337945317576</v>
      </c>
      <c r="BN193" s="43">
        <v>1261.7298686340814</v>
      </c>
      <c r="BO193" s="7">
        <v>64.426485775485702</v>
      </c>
      <c r="BP193" s="7">
        <v>26.384446010873376</v>
      </c>
      <c r="BR193" s="45">
        <v>56</v>
      </c>
      <c r="BS193" s="44">
        <f t="shared" si="21"/>
        <v>23.333333333333336</v>
      </c>
      <c r="BT193" s="7">
        <v>416.80550787642721</v>
      </c>
      <c r="BU193" s="7">
        <v>632.49851809399274</v>
      </c>
      <c r="BV193" s="7">
        <v>298.96651282566916</v>
      </c>
      <c r="BW193" s="43">
        <v>1348.3329422005104</v>
      </c>
      <c r="BX193" s="7">
        <v>66.111190194382303</v>
      </c>
      <c r="BY193" s="7">
        <v>27.119223417037357</v>
      </c>
      <c r="CA193" s="7">
        <v>517.7141535296438</v>
      </c>
      <c r="CB193" s="7">
        <v>633.25039125497165</v>
      </c>
      <c r="CC193" s="7">
        <v>301.09311667200262</v>
      </c>
      <c r="CD193" s="43">
        <v>1451.9279973928294</v>
      </c>
      <c r="CE193" s="7">
        <v>72.911926282884693</v>
      </c>
      <c r="CF193" s="7">
        <v>29.757684438432776</v>
      </c>
      <c r="CH193" s="7">
        <v>613.25521875864774</v>
      </c>
      <c r="CI193" s="7">
        <v>634.45131116302184</v>
      </c>
      <c r="CJ193" s="7">
        <v>300.57539468108087</v>
      </c>
      <c r="CK193" s="43">
        <v>1548.4770624331404</v>
      </c>
      <c r="CL193" s="7">
        <v>79.261746644861063</v>
      </c>
      <c r="CM193" s="7">
        <v>32.332615421156675</v>
      </c>
      <c r="CO193" s="45">
        <v>56</v>
      </c>
      <c r="CP193" s="44">
        <f t="shared" si="22"/>
        <v>23.333333333333336</v>
      </c>
      <c r="CQ193" s="7">
        <v>453.19876251743619</v>
      </c>
      <c r="CR193" s="7">
        <v>758.98570657129812</v>
      </c>
      <c r="CS193" s="7">
        <v>298.96651282566916</v>
      </c>
      <c r="CT193" s="43">
        <v>1511.2135471163849</v>
      </c>
      <c r="CU193" s="7">
        <v>74.545949927028914</v>
      </c>
      <c r="CV193" s="7">
        <v>30.430715754642108</v>
      </c>
      <c r="CX193" s="7">
        <v>570.93626142698508</v>
      </c>
      <c r="CY193" s="7">
        <v>759.81272648625065</v>
      </c>
      <c r="CZ193" s="7">
        <v>301.09311667200262</v>
      </c>
      <c r="DA193" s="43">
        <v>1631.9065848871994</v>
      </c>
      <c r="DB193" s="7">
        <v>82.369334304453815</v>
      </c>
      <c r="DC193" s="7">
        <v>33.654076782956921</v>
      </c>
      <c r="DE193" s="7">
        <v>684.12149458725276</v>
      </c>
      <c r="DF193" s="7">
        <v>761.43278803152145</v>
      </c>
      <c r="DG193" s="7">
        <v>300.57539468108087</v>
      </c>
      <c r="DH193" s="43">
        <v>1746.0096620708498</v>
      </c>
      <c r="DI193" s="7">
        <v>89.99499904953295</v>
      </c>
      <c r="DJ193" s="7">
        <v>36.722847105922632</v>
      </c>
      <c r="DL193" s="45">
        <v>56</v>
      </c>
      <c r="DM193" s="44">
        <f t="shared" si="23"/>
        <v>23.333333333333336</v>
      </c>
      <c r="DN193" s="7">
        <v>489.52949913285812</v>
      </c>
      <c r="DO193" s="7">
        <v>885.47298180075109</v>
      </c>
      <c r="DP193" s="7">
        <v>298.96651282566916</v>
      </c>
      <c r="DQ193" s="43">
        <v>1674.0941433395722</v>
      </c>
      <c r="DR193" s="7">
        <v>82.918632951785725</v>
      </c>
      <c r="DS193" s="7">
        <v>33.867197425685916</v>
      </c>
      <c r="DU193" s="7">
        <v>624.2841275902374</v>
      </c>
      <c r="DV193" s="7">
        <v>886.37261764542995</v>
      </c>
      <c r="DW193" s="7">
        <v>301.09311667200262</v>
      </c>
      <c r="DX193" s="43">
        <v>1811.7456799983263</v>
      </c>
      <c r="DY193" s="7">
        <v>92.012930102810657</v>
      </c>
      <c r="DZ193" s="7">
        <v>37.670013497905884</v>
      </c>
      <c r="EB193" s="7">
        <v>754.86887972776685</v>
      </c>
      <c r="EC193" s="7">
        <v>888.32888879948416</v>
      </c>
      <c r="ED193" s="7">
        <v>301.8278658735411</v>
      </c>
      <c r="EE193" s="43">
        <v>1943.7811111869648</v>
      </c>
      <c r="EF193" s="7">
        <v>100.78565512861047</v>
      </c>
      <c r="EG193" s="7">
        <v>41.116775524936443</v>
      </c>
    </row>
    <row r="194" spans="1:137" x14ac:dyDescent="0.25">
      <c r="A194" s="45">
        <v>57</v>
      </c>
      <c r="B194" s="44">
        <f t="shared" si="18"/>
        <v>23.75</v>
      </c>
      <c r="C194" s="7">
        <v>180.93918866013706</v>
      </c>
      <c r="D194" s="7">
        <v>257.1958610342781</v>
      </c>
      <c r="E194" s="7">
        <v>304.21851895591271</v>
      </c>
      <c r="F194" s="43">
        <v>742.41981695659149</v>
      </c>
      <c r="G194" s="7">
        <v>34.579169952178567</v>
      </c>
      <c r="H194" s="7">
        <v>14.271173378978329</v>
      </c>
      <c r="J194" s="7">
        <v>198.51066920495333</v>
      </c>
      <c r="K194" s="7">
        <v>257.45404434856857</v>
      </c>
      <c r="L194" s="7">
        <v>306.27239292399202</v>
      </c>
      <c r="M194" s="43">
        <v>762.30774761495366</v>
      </c>
      <c r="N194" s="7">
        <v>36.648897458970019</v>
      </c>
      <c r="O194" s="7">
        <v>14.965136750045373</v>
      </c>
      <c r="Q194" s="7">
        <v>225.78835678702154</v>
      </c>
      <c r="R194" s="7">
        <v>257.88910067949678</v>
      </c>
      <c r="S194" s="7">
        <v>305.76084616365989</v>
      </c>
      <c r="T194" s="43">
        <v>789.52090869285541</v>
      </c>
      <c r="U194" s="7">
        <v>38.612593331285289</v>
      </c>
      <c r="V194" s="7">
        <v>15.719266343162769</v>
      </c>
      <c r="X194" s="45">
        <v>57</v>
      </c>
      <c r="Y194" s="44">
        <f t="shared" si="19"/>
        <v>23.75</v>
      </c>
      <c r="Z194" s="7">
        <v>250.57542078038793</v>
      </c>
      <c r="AA194" s="7">
        <v>388.04396898161821</v>
      </c>
      <c r="AB194" s="7">
        <v>304.21851895591271</v>
      </c>
      <c r="AC194" s="43">
        <v>940.65313899401337</v>
      </c>
      <c r="AD194" s="7">
        <v>44.586821318407786</v>
      </c>
      <c r="AE194" s="7">
        <v>18.184394776919966</v>
      </c>
      <c r="AG194" s="7">
        <v>294.69746475113993</v>
      </c>
      <c r="AH194" s="7">
        <v>386.17772856146769</v>
      </c>
      <c r="AI194" s="7">
        <v>305.86891038978513</v>
      </c>
      <c r="AJ194" s="43">
        <v>986.8012163411687</v>
      </c>
      <c r="AK194" s="7">
        <v>48.557413528905158</v>
      </c>
      <c r="AL194" s="7">
        <v>19.680348396699685</v>
      </c>
      <c r="AN194" s="7">
        <v>349.4104237030416</v>
      </c>
      <c r="AO194" s="7">
        <v>388.28505803494437</v>
      </c>
      <c r="AP194" s="7">
        <v>305.76084616365989</v>
      </c>
      <c r="AQ194" s="43">
        <v>1035.4536419525332</v>
      </c>
      <c r="AR194" s="7">
        <v>51.372823662083988</v>
      </c>
      <c r="AS194" s="7">
        <v>21.065250762170194</v>
      </c>
      <c r="AU194" s="45">
        <v>57</v>
      </c>
      <c r="AV194" s="44">
        <f t="shared" si="20"/>
        <v>23.75</v>
      </c>
      <c r="AW194" s="7">
        <v>320.02101393734711</v>
      </c>
      <c r="AX194" s="7">
        <v>514.52463908930861</v>
      </c>
      <c r="AY194" s="7">
        <v>304.21851895591271</v>
      </c>
      <c r="AZ194" s="43">
        <v>1138.9513823024674</v>
      </c>
      <c r="BA194" s="7">
        <v>54.407455033801014</v>
      </c>
      <c r="BB194" s="7">
        <v>22.099502166857921</v>
      </c>
      <c r="BD194" s="7">
        <v>388.50844966568548</v>
      </c>
      <c r="BE194" s="7">
        <v>514.90383336937566</v>
      </c>
      <c r="BF194" s="7">
        <v>306.27239292399202</v>
      </c>
      <c r="BG194" s="43">
        <v>1209.5061086813735</v>
      </c>
      <c r="BH194" s="7">
        <v>59.306095365348135</v>
      </c>
      <c r="BI194" s="7">
        <v>24.312416770996798</v>
      </c>
      <c r="BK194" s="7">
        <v>459.24213008245363</v>
      </c>
      <c r="BL194" s="7">
        <v>516.02100153945776</v>
      </c>
      <c r="BM194" s="7">
        <v>303.54752017219016</v>
      </c>
      <c r="BN194" s="43">
        <v>1281.0909766904624</v>
      </c>
      <c r="BO194" s="7">
        <v>64.054348620581209</v>
      </c>
      <c r="BP194" s="7">
        <v>26.232129616034911</v>
      </c>
      <c r="BR194" s="45">
        <v>57</v>
      </c>
      <c r="BS194" s="44">
        <f t="shared" si="21"/>
        <v>23.75</v>
      </c>
      <c r="BT194" s="7">
        <v>422.55624437388246</v>
      </c>
      <c r="BU194" s="7">
        <v>643.05885868679889</v>
      </c>
      <c r="BV194" s="7">
        <v>304.21851895591271</v>
      </c>
      <c r="BW194" s="43">
        <v>1369.8942071512986</v>
      </c>
      <c r="BX194" s="7">
        <v>65.851240912166844</v>
      </c>
      <c r="BY194" s="7">
        <v>27.010487737740554</v>
      </c>
      <c r="CA194" s="7">
        <v>524.64941562728518</v>
      </c>
      <c r="CB194" s="7">
        <v>643.7628629705506</v>
      </c>
      <c r="CC194" s="7">
        <v>306.27239292399202</v>
      </c>
      <c r="CD194" s="43">
        <v>1474.5521548196364</v>
      </c>
      <c r="CE194" s="7">
        <v>72.552248168441082</v>
      </c>
      <c r="CF194" s="7">
        <v>29.609479202000227</v>
      </c>
      <c r="CH194" s="7">
        <v>621.25218169554603</v>
      </c>
      <c r="CI194" s="7">
        <v>644.89611959710589</v>
      </c>
      <c r="CJ194" s="7">
        <v>305.76084616365989</v>
      </c>
      <c r="CK194" s="43">
        <v>1572.1066568234035</v>
      </c>
      <c r="CL194" s="7">
        <v>78.799645855374877</v>
      </c>
      <c r="CM194" s="7">
        <v>32.144799522427917</v>
      </c>
      <c r="CO194" s="45">
        <v>57</v>
      </c>
      <c r="CP194" s="44">
        <f t="shared" si="22"/>
        <v>23.75</v>
      </c>
      <c r="CQ194" s="7">
        <v>459.29311578682473</v>
      </c>
      <c r="CR194" s="7">
        <v>771.65783026632425</v>
      </c>
      <c r="CS194" s="7">
        <v>304.21851895591271</v>
      </c>
      <c r="CT194" s="43">
        <v>1535.2332575424596</v>
      </c>
      <c r="CU194" s="7">
        <v>74.234419141690495</v>
      </c>
      <c r="CV194" s="7">
        <v>30.303012312611127</v>
      </c>
      <c r="CX194" s="7">
        <v>578.38963233033974</v>
      </c>
      <c r="CY194" s="7">
        <v>772.42754390903394</v>
      </c>
      <c r="CZ194" s="7">
        <v>306.27239292399202</v>
      </c>
      <c r="DA194" s="43">
        <v>1657.155260659187</v>
      </c>
      <c r="DB194" s="7">
        <v>81.945379750602953</v>
      </c>
      <c r="DC194" s="7">
        <v>33.480729249597239</v>
      </c>
      <c r="DE194" s="7">
        <v>692.81437084178515</v>
      </c>
      <c r="DF194" s="7">
        <v>773.96771154218209</v>
      </c>
      <c r="DG194" s="7">
        <v>305.76084616365989</v>
      </c>
      <c r="DH194" s="43">
        <v>1772.4244610837277</v>
      </c>
      <c r="DI194" s="7">
        <v>89.450073468173116</v>
      </c>
      <c r="DJ194" s="7">
        <v>36.500948283775571</v>
      </c>
      <c r="DL194" s="45">
        <v>57</v>
      </c>
      <c r="DM194" s="44">
        <f t="shared" si="23"/>
        <v>23.75</v>
      </c>
      <c r="DN194" s="7">
        <v>495.9671298690119</v>
      </c>
      <c r="DO194" s="7">
        <v>900.25852157959844</v>
      </c>
      <c r="DP194" s="7">
        <v>304.21851895591271</v>
      </c>
      <c r="DQ194" s="43">
        <v>1700.5721356138747</v>
      </c>
      <c r="DR194" s="7">
        <v>82.56348851481107</v>
      </c>
      <c r="DS194" s="7">
        <v>33.720325438597129</v>
      </c>
      <c r="DU194" s="7">
        <v>632.25607107050496</v>
      </c>
      <c r="DV194" s="7">
        <v>901.08828593009662</v>
      </c>
      <c r="DW194" s="7">
        <v>306.27239292399202</v>
      </c>
      <c r="DX194" s="43">
        <v>1839.610010272532</v>
      </c>
      <c r="DY194" s="7">
        <v>91.523896526548057</v>
      </c>
      <c r="DZ194" s="7">
        <v>37.468186891120496</v>
      </c>
      <c r="EB194" s="7">
        <v>764.25956623357456</v>
      </c>
      <c r="EC194" s="7">
        <v>902.94682438636062</v>
      </c>
      <c r="ED194" s="7">
        <v>307.05289700058665</v>
      </c>
      <c r="EE194" s="43">
        <v>1972.9776525995678</v>
      </c>
      <c r="EF194" s="7">
        <v>100.15632235270841</v>
      </c>
      <c r="EG194" s="7">
        <v>40.861941610691986</v>
      </c>
    </row>
    <row r="195" spans="1:137" x14ac:dyDescent="0.25">
      <c r="A195" s="45">
        <v>58</v>
      </c>
      <c r="B195" s="44">
        <f t="shared" si="18"/>
        <v>24.166666666666668</v>
      </c>
      <c r="C195" s="7">
        <v>183.67076246204766</v>
      </c>
      <c r="D195" s="7">
        <v>261.41745014694573</v>
      </c>
      <c r="E195" s="7">
        <v>309.47052508615627</v>
      </c>
      <c r="F195" s="43">
        <v>754.62854522397822</v>
      </c>
      <c r="G195" s="7">
        <v>34.47630462487038</v>
      </c>
      <c r="H195" s="7">
        <v>14.231931483646179</v>
      </c>
      <c r="J195" s="7">
        <v>201.26614138899635</v>
      </c>
      <c r="K195" s="7">
        <v>261.65861525884134</v>
      </c>
      <c r="L195" s="7">
        <v>311.45166917598141</v>
      </c>
      <c r="M195" s="43">
        <v>774.45015657698548</v>
      </c>
      <c r="N195" s="7">
        <v>36.491932547763192</v>
      </c>
      <c r="O195" s="7">
        <v>14.904467584977205</v>
      </c>
      <c r="Q195" s="7">
        <v>228.72947493587901</v>
      </c>
      <c r="R195" s="7">
        <v>262.0683633904689</v>
      </c>
      <c r="S195" s="7">
        <v>310.94629764623886</v>
      </c>
      <c r="T195" s="43">
        <v>801.83150456262717</v>
      </c>
      <c r="U195" s="7">
        <v>38.417146763842148</v>
      </c>
      <c r="V195" s="7">
        <v>15.637943397666016</v>
      </c>
      <c r="X195" s="45">
        <v>58</v>
      </c>
      <c r="Y195" s="44">
        <f t="shared" si="19"/>
        <v>24.166666666666668</v>
      </c>
      <c r="Z195" s="7">
        <v>254.14852063120145</v>
      </c>
      <c r="AA195" s="7">
        <v>394.31717394932696</v>
      </c>
      <c r="AB195" s="7">
        <v>309.47052508615627</v>
      </c>
      <c r="AC195" s="43">
        <v>955.81338967082149</v>
      </c>
      <c r="AD195" s="7">
        <v>44.431874202355829</v>
      </c>
      <c r="AE195" s="7">
        <v>18.122099016131799</v>
      </c>
      <c r="AG195" s="7">
        <v>298.59118951438097</v>
      </c>
      <c r="AH195" s="7">
        <v>392.48331814836246</v>
      </c>
      <c r="AI195" s="7">
        <v>311.0610964959655</v>
      </c>
      <c r="AJ195" s="43">
        <v>1002.1906722581208</v>
      </c>
      <c r="AK195" s="7">
        <v>48.318291528489652</v>
      </c>
      <c r="AL195" s="7">
        <v>19.582757655409239</v>
      </c>
      <c r="AN195" s="7">
        <v>353.95013611602349</v>
      </c>
      <c r="AO195" s="7">
        <v>394.52763064799211</v>
      </c>
      <c r="AP195" s="7">
        <v>310.94629764623886</v>
      </c>
      <c r="AQ195" s="43">
        <v>1051.287467974161</v>
      </c>
      <c r="AR195" s="7">
        <v>51.090951584390275</v>
      </c>
      <c r="AS195" s="7">
        <v>20.947436637999058</v>
      </c>
      <c r="AU195" s="45">
        <v>58</v>
      </c>
      <c r="AV195" s="44">
        <f t="shared" si="20"/>
        <v>24.166666666666668</v>
      </c>
      <c r="AW195" s="7">
        <v>324.43265921910103</v>
      </c>
      <c r="AX195" s="7">
        <v>522.97533496046231</v>
      </c>
      <c r="AY195" s="7">
        <v>309.47052508615627</v>
      </c>
      <c r="AZ195" s="43">
        <v>1157.0654545184602</v>
      </c>
      <c r="BA195" s="7">
        <v>54.200884146015625</v>
      </c>
      <c r="BB195" s="7">
        <v>22.015943393547932</v>
      </c>
      <c r="BD195" s="7">
        <v>393.61127686328905</v>
      </c>
      <c r="BE195" s="7">
        <v>523.31136026477441</v>
      </c>
      <c r="BF195" s="7">
        <v>311.45166917598141</v>
      </c>
      <c r="BG195" s="43">
        <v>1228.1991290538112</v>
      </c>
      <c r="BH195" s="7">
        <v>59.019034782937553</v>
      </c>
      <c r="BI195" s="7">
        <v>24.193789359610385</v>
      </c>
      <c r="BK195" s="7">
        <v>465.05990116670154</v>
      </c>
      <c r="BL195" s="7">
        <v>524.37782109567479</v>
      </c>
      <c r="BM195" s="7">
        <v>308.74166089120456</v>
      </c>
      <c r="BN195" s="43">
        <v>1300.452084746843</v>
      </c>
      <c r="BO195" s="7">
        <v>63.682211465676716</v>
      </c>
      <c r="BP195" s="7">
        <v>26.079813221196446</v>
      </c>
      <c r="BR195" s="45">
        <v>58</v>
      </c>
      <c r="BS195" s="44">
        <f t="shared" si="21"/>
        <v>24.166666666666668</v>
      </c>
      <c r="BT195" s="7">
        <v>428.30698087133766</v>
      </c>
      <c r="BU195" s="7">
        <v>653.61919927960503</v>
      </c>
      <c r="BV195" s="7">
        <v>309.47052508615627</v>
      </c>
      <c r="BW195" s="43">
        <v>1391.4554721020868</v>
      </c>
      <c r="BX195" s="7">
        <v>65.591291629951385</v>
      </c>
      <c r="BY195" s="7">
        <v>26.901752058443755</v>
      </c>
      <c r="CA195" s="7">
        <v>531.58467772492668</v>
      </c>
      <c r="CB195" s="7">
        <v>654.27533468612944</v>
      </c>
      <c r="CC195" s="7">
        <v>311.45166917598141</v>
      </c>
      <c r="CD195" s="43">
        <v>1497.1763122464433</v>
      </c>
      <c r="CE195" s="7">
        <v>72.192570053997471</v>
      </c>
      <c r="CF195" s="7">
        <v>29.461273965567674</v>
      </c>
      <c r="CH195" s="7">
        <v>629.2491446324442</v>
      </c>
      <c r="CI195" s="7">
        <v>655.34092803118995</v>
      </c>
      <c r="CJ195" s="7">
        <v>310.94629764623886</v>
      </c>
      <c r="CK195" s="43">
        <v>1595.7362512136663</v>
      </c>
      <c r="CL195" s="7">
        <v>78.33754506588869</v>
      </c>
      <c r="CM195" s="7">
        <v>31.956983623699152</v>
      </c>
      <c r="CO195" s="45">
        <v>58</v>
      </c>
      <c r="CP195" s="44">
        <f t="shared" si="22"/>
        <v>24.166666666666668</v>
      </c>
      <c r="CQ195" s="7">
        <v>465.38746905621332</v>
      </c>
      <c r="CR195" s="7">
        <v>784.3299539613505</v>
      </c>
      <c r="CS195" s="7">
        <v>309.47052508615627</v>
      </c>
      <c r="CT195" s="43">
        <v>1559.2529679685344</v>
      </c>
      <c r="CU195" s="7">
        <v>73.92288835635209</v>
      </c>
      <c r="CV195" s="7">
        <v>30.175308870580146</v>
      </c>
      <c r="CX195" s="7">
        <v>585.84300323369462</v>
      </c>
      <c r="CY195" s="7">
        <v>785.04236133181723</v>
      </c>
      <c r="CZ195" s="7">
        <v>311.45166917598141</v>
      </c>
      <c r="DA195" s="43">
        <v>1682.4039364311743</v>
      </c>
      <c r="DB195" s="7">
        <v>81.521425196752077</v>
      </c>
      <c r="DC195" s="7">
        <v>33.307381716237558</v>
      </c>
      <c r="DE195" s="7">
        <v>701.50724709631731</v>
      </c>
      <c r="DF195" s="7">
        <v>786.50263505284272</v>
      </c>
      <c r="DG195" s="7">
        <v>310.94629764623886</v>
      </c>
      <c r="DH195" s="43">
        <v>1798.8392600966056</v>
      </c>
      <c r="DI195" s="7">
        <v>88.905147886813268</v>
      </c>
      <c r="DJ195" s="7">
        <v>36.279049461628517</v>
      </c>
      <c r="DL195" s="45">
        <v>58</v>
      </c>
      <c r="DM195" s="44">
        <f t="shared" si="23"/>
        <v>24.166666666666668</v>
      </c>
      <c r="DN195" s="7">
        <v>502.40476060516573</v>
      </c>
      <c r="DO195" s="7">
        <v>915.04406135844579</v>
      </c>
      <c r="DP195" s="7">
        <v>309.47052508615627</v>
      </c>
      <c r="DQ195" s="43">
        <v>1727.0501278881775</v>
      </c>
      <c r="DR195" s="7">
        <v>82.208344077836401</v>
      </c>
      <c r="DS195" s="7">
        <v>33.573453451508342</v>
      </c>
      <c r="DU195" s="7">
        <v>640.22801455077251</v>
      </c>
      <c r="DV195" s="7">
        <v>915.80395421476328</v>
      </c>
      <c r="DW195" s="7">
        <v>311.45166917598141</v>
      </c>
      <c r="DX195" s="43">
        <v>1867.4743405467377</v>
      </c>
      <c r="DY195" s="7">
        <v>91.034862950285458</v>
      </c>
      <c r="DZ195" s="7">
        <v>37.266360284335107</v>
      </c>
      <c r="EB195" s="7">
        <v>773.65025273938215</v>
      </c>
      <c r="EC195" s="7">
        <v>917.56475997323719</v>
      </c>
      <c r="ED195" s="7">
        <v>312.27792812763221</v>
      </c>
      <c r="EE195" s="43">
        <v>2002.1741940121708</v>
      </c>
      <c r="EF195" s="7">
        <v>99.526989576806358</v>
      </c>
      <c r="EG195" s="7">
        <v>40.607107696447528</v>
      </c>
    </row>
    <row r="196" spans="1:137" x14ac:dyDescent="0.25">
      <c r="A196" s="45">
        <v>59</v>
      </c>
      <c r="B196" s="44">
        <f t="shared" si="18"/>
        <v>24.583333333333336</v>
      </c>
      <c r="C196" s="7">
        <v>186.40233626395823</v>
      </c>
      <c r="D196" s="7">
        <v>265.63903925961341</v>
      </c>
      <c r="E196" s="7">
        <v>314.72253121639983</v>
      </c>
      <c r="F196" s="43">
        <v>766.83727349136495</v>
      </c>
      <c r="G196" s="7">
        <v>34.373439297562193</v>
      </c>
      <c r="H196" s="7">
        <v>14.192689588314026</v>
      </c>
      <c r="J196" s="7">
        <v>204.02161357303936</v>
      </c>
      <c r="K196" s="7">
        <v>265.86318616911404</v>
      </c>
      <c r="L196" s="7">
        <v>316.6309454279708</v>
      </c>
      <c r="M196" s="43">
        <v>786.59256553901719</v>
      </c>
      <c r="N196" s="7">
        <v>36.334967636556371</v>
      </c>
      <c r="O196" s="7">
        <v>14.843798419909035</v>
      </c>
      <c r="Q196" s="7">
        <v>231.67059308473648</v>
      </c>
      <c r="R196" s="7">
        <v>266.24762610144103</v>
      </c>
      <c r="S196" s="7">
        <v>316.13174912881783</v>
      </c>
      <c r="T196" s="43">
        <v>814.14210043239893</v>
      </c>
      <c r="U196" s="7">
        <v>38.221700196399006</v>
      </c>
      <c r="V196" s="7">
        <v>15.556620452169263</v>
      </c>
      <c r="X196" s="45">
        <v>59</v>
      </c>
      <c r="Y196" s="44">
        <f t="shared" si="19"/>
        <v>24.583333333333336</v>
      </c>
      <c r="Z196" s="7">
        <v>257.72162048201494</v>
      </c>
      <c r="AA196" s="7">
        <v>400.59037891703576</v>
      </c>
      <c r="AB196" s="7">
        <v>314.72253121639983</v>
      </c>
      <c r="AC196" s="43">
        <v>970.97364034762961</v>
      </c>
      <c r="AD196" s="7">
        <v>44.276927086303878</v>
      </c>
      <c r="AE196" s="7">
        <v>18.059803255343635</v>
      </c>
      <c r="AG196" s="7">
        <v>302.48491427762195</v>
      </c>
      <c r="AH196" s="7">
        <v>398.78890773525717</v>
      </c>
      <c r="AI196" s="7">
        <v>316.25328260214582</v>
      </c>
      <c r="AJ196" s="43">
        <v>1017.5801281750729</v>
      </c>
      <c r="AK196" s="7">
        <v>48.079169528074154</v>
      </c>
      <c r="AL196" s="7">
        <v>19.4851669141188</v>
      </c>
      <c r="AN196" s="7">
        <v>358.48984852900537</v>
      </c>
      <c r="AO196" s="7">
        <v>400.7702032610398</v>
      </c>
      <c r="AP196" s="7">
        <v>316.13174912881783</v>
      </c>
      <c r="AQ196" s="43">
        <v>1067.1212939957891</v>
      </c>
      <c r="AR196" s="7">
        <v>50.809079506696563</v>
      </c>
      <c r="AS196" s="7">
        <v>20.829622513827921</v>
      </c>
      <c r="AU196" s="45">
        <v>59</v>
      </c>
      <c r="AV196" s="44">
        <f t="shared" si="20"/>
        <v>24.583333333333336</v>
      </c>
      <c r="AW196" s="7">
        <v>328.844304500855</v>
      </c>
      <c r="AX196" s="7">
        <v>531.426030831616</v>
      </c>
      <c r="AY196" s="7">
        <v>314.72253121639983</v>
      </c>
      <c r="AZ196" s="43">
        <v>1175.1795267344532</v>
      </c>
      <c r="BA196" s="7">
        <v>53.994313258230228</v>
      </c>
      <c r="BB196" s="7">
        <v>21.932384620237947</v>
      </c>
      <c r="BD196" s="7">
        <v>398.71410406089268</v>
      </c>
      <c r="BE196" s="7">
        <v>531.71888716017315</v>
      </c>
      <c r="BF196" s="7">
        <v>316.6309454279708</v>
      </c>
      <c r="BG196" s="43">
        <v>1246.8921494262486</v>
      </c>
      <c r="BH196" s="7">
        <v>58.731974200526977</v>
      </c>
      <c r="BI196" s="7">
        <v>24.075161948223972</v>
      </c>
      <c r="BK196" s="7">
        <v>470.87767225094939</v>
      </c>
      <c r="BL196" s="7">
        <v>532.7346406518916</v>
      </c>
      <c r="BM196" s="7">
        <v>313.9358016102189</v>
      </c>
      <c r="BN196" s="43">
        <v>1319.813192803224</v>
      </c>
      <c r="BO196" s="7">
        <v>63.310074310772222</v>
      </c>
      <c r="BP196" s="7">
        <v>25.927496826357981</v>
      </c>
      <c r="BR196" s="45">
        <v>59</v>
      </c>
      <c r="BS196" s="44">
        <f t="shared" si="21"/>
        <v>24.583333333333336</v>
      </c>
      <c r="BT196" s="7">
        <v>434.05771736879291</v>
      </c>
      <c r="BU196" s="7">
        <v>664.17953987241117</v>
      </c>
      <c r="BV196" s="7">
        <v>314.72253121639983</v>
      </c>
      <c r="BW196" s="43">
        <v>1413.0167370528748</v>
      </c>
      <c r="BX196" s="7">
        <v>65.331342347735927</v>
      </c>
      <c r="BY196" s="7">
        <v>26.793016379146948</v>
      </c>
      <c r="CA196" s="7">
        <v>538.51993982256818</v>
      </c>
      <c r="CB196" s="7">
        <v>664.78780640170839</v>
      </c>
      <c r="CC196" s="7">
        <v>316.6309454279708</v>
      </c>
      <c r="CD196" s="43">
        <v>1519.8004696732503</v>
      </c>
      <c r="CE196" s="7">
        <v>71.832891939553861</v>
      </c>
      <c r="CF196" s="7">
        <v>29.313068729135125</v>
      </c>
      <c r="CH196" s="7">
        <v>637.24610756934248</v>
      </c>
      <c r="CI196" s="7">
        <v>665.785736465274</v>
      </c>
      <c r="CJ196" s="7">
        <v>316.13174912881783</v>
      </c>
      <c r="CK196" s="43">
        <v>1619.3658456039293</v>
      </c>
      <c r="CL196" s="7">
        <v>77.875444276402504</v>
      </c>
      <c r="CM196" s="7">
        <v>31.769167724970387</v>
      </c>
      <c r="CO196" s="45">
        <v>59</v>
      </c>
      <c r="CP196" s="44">
        <f t="shared" si="22"/>
        <v>24.583333333333336</v>
      </c>
      <c r="CQ196" s="7">
        <v>471.48182232560185</v>
      </c>
      <c r="CR196" s="7">
        <v>797.00207765637663</v>
      </c>
      <c r="CS196" s="7">
        <v>314.72253121639983</v>
      </c>
      <c r="CT196" s="43">
        <v>1583.2726783946091</v>
      </c>
      <c r="CU196" s="7">
        <v>73.61135757101367</v>
      </c>
      <c r="CV196" s="7">
        <v>30.047605428549168</v>
      </c>
      <c r="CX196" s="7">
        <v>593.29637413704927</v>
      </c>
      <c r="CY196" s="7">
        <v>797.65717875460052</v>
      </c>
      <c r="CZ196" s="7">
        <v>316.6309454279708</v>
      </c>
      <c r="DA196" s="43">
        <v>1707.6526122031619</v>
      </c>
      <c r="DB196" s="7">
        <v>81.0974706429012</v>
      </c>
      <c r="DC196" s="7">
        <v>33.134034182877869</v>
      </c>
      <c r="DE196" s="7">
        <v>710.20012335084948</v>
      </c>
      <c r="DF196" s="7">
        <v>799.03755856350335</v>
      </c>
      <c r="DG196" s="7">
        <v>316.13174912881783</v>
      </c>
      <c r="DH196" s="43">
        <v>1825.2540591094835</v>
      </c>
      <c r="DI196" s="7">
        <v>88.360222305453433</v>
      </c>
      <c r="DJ196" s="7">
        <v>36.057150639481463</v>
      </c>
      <c r="DL196" s="45">
        <v>59</v>
      </c>
      <c r="DM196" s="44">
        <f t="shared" si="23"/>
        <v>24.583333333333336</v>
      </c>
      <c r="DN196" s="7">
        <v>508.84239134131951</v>
      </c>
      <c r="DO196" s="7">
        <v>929.82960113729314</v>
      </c>
      <c r="DP196" s="7">
        <v>314.72253121639983</v>
      </c>
      <c r="DQ196" s="43">
        <v>1753.52812016248</v>
      </c>
      <c r="DR196" s="7">
        <v>81.853199640861746</v>
      </c>
      <c r="DS196" s="7">
        <v>33.426581464419556</v>
      </c>
      <c r="DU196" s="7">
        <v>648.19995803104007</v>
      </c>
      <c r="DV196" s="7">
        <v>930.51962249942994</v>
      </c>
      <c r="DW196" s="7">
        <v>316.6309454279708</v>
      </c>
      <c r="DX196" s="43">
        <v>1895.3386708209434</v>
      </c>
      <c r="DY196" s="7">
        <v>90.545829374022844</v>
      </c>
      <c r="DZ196" s="7">
        <v>37.064533677549719</v>
      </c>
      <c r="EB196" s="7">
        <v>783.04093924518986</v>
      </c>
      <c r="EC196" s="7">
        <v>932.18269556011364</v>
      </c>
      <c r="ED196" s="7">
        <v>317.50295925467776</v>
      </c>
      <c r="EE196" s="43">
        <v>2031.370735424774</v>
      </c>
      <c r="EF196" s="7">
        <v>98.897656800904315</v>
      </c>
      <c r="EG196" s="7">
        <v>40.352273782203071</v>
      </c>
    </row>
    <row r="197" spans="1:137" x14ac:dyDescent="0.25">
      <c r="A197" s="45">
        <v>60</v>
      </c>
      <c r="B197" s="44">
        <f t="shared" si="18"/>
        <v>25</v>
      </c>
      <c r="C197" s="7">
        <v>189.13391006586883</v>
      </c>
      <c r="D197" s="7">
        <v>269.8606283722811</v>
      </c>
      <c r="E197" s="7">
        <v>319.97453734664339</v>
      </c>
      <c r="F197" s="43">
        <v>779.0460017587518</v>
      </c>
      <c r="G197" s="7">
        <v>34.270573970254006</v>
      </c>
      <c r="H197" s="7">
        <v>14.153447692981874</v>
      </c>
      <c r="J197" s="7">
        <v>206.77708575708238</v>
      </c>
      <c r="K197" s="7">
        <v>270.06775707938675</v>
      </c>
      <c r="L197" s="7">
        <v>321.81022167996019</v>
      </c>
      <c r="M197" s="43">
        <v>798.73497450104901</v>
      </c>
      <c r="N197" s="7">
        <v>36.178002725349543</v>
      </c>
      <c r="O197" s="7">
        <v>14.783129254840865</v>
      </c>
      <c r="Q197" s="7">
        <v>234.61171123359395</v>
      </c>
      <c r="R197" s="7">
        <v>270.42688881241315</v>
      </c>
      <c r="S197" s="7">
        <v>321.3172006113968</v>
      </c>
      <c r="T197" s="43">
        <v>826.45269630217069</v>
      </c>
      <c r="U197" s="7">
        <v>38.026253628955864</v>
      </c>
      <c r="V197" s="7">
        <v>15.47529750667251</v>
      </c>
      <c r="X197" s="45">
        <v>60</v>
      </c>
      <c r="Y197" s="44">
        <f t="shared" si="19"/>
        <v>25</v>
      </c>
      <c r="Z197" s="7">
        <v>261.29472033282849</v>
      </c>
      <c r="AA197" s="7">
        <v>406.86358388474451</v>
      </c>
      <c r="AB197" s="7">
        <v>319.97453734664339</v>
      </c>
      <c r="AC197" s="43">
        <v>986.13389102443773</v>
      </c>
      <c r="AD197" s="7">
        <v>44.121979970251921</v>
      </c>
      <c r="AE197" s="7">
        <v>17.997507494555467</v>
      </c>
      <c r="AG197" s="7">
        <v>306.37863904086294</v>
      </c>
      <c r="AH197" s="7">
        <v>405.09449732215194</v>
      </c>
      <c r="AI197" s="7">
        <v>321.44546870832613</v>
      </c>
      <c r="AJ197" s="43">
        <v>1032.9695840920249</v>
      </c>
      <c r="AK197" s="7">
        <v>47.840047527658655</v>
      </c>
      <c r="AL197" s="7">
        <v>19.387576172828354</v>
      </c>
      <c r="AN197" s="7">
        <v>363.02956094198726</v>
      </c>
      <c r="AO197" s="7">
        <v>407.01277587408748</v>
      </c>
      <c r="AP197" s="7">
        <v>321.3172006113968</v>
      </c>
      <c r="AQ197" s="43">
        <v>1082.9551200174169</v>
      </c>
      <c r="AR197" s="7">
        <v>50.527207429002857</v>
      </c>
      <c r="AS197" s="7">
        <v>20.711808389656785</v>
      </c>
      <c r="AU197" s="45">
        <v>60</v>
      </c>
      <c r="AV197" s="44">
        <f t="shared" si="20"/>
        <v>25</v>
      </c>
      <c r="AW197" s="7">
        <v>333.25594978260898</v>
      </c>
      <c r="AX197" s="7">
        <v>539.8767267027697</v>
      </c>
      <c r="AY197" s="7">
        <v>319.97453734664339</v>
      </c>
      <c r="AZ197" s="43">
        <v>1193.2935989504463</v>
      </c>
      <c r="BA197" s="7">
        <v>53.787742370444832</v>
      </c>
      <c r="BB197" s="7">
        <v>21.848825846927959</v>
      </c>
      <c r="BD197" s="7">
        <v>403.81693125849625</v>
      </c>
      <c r="BE197" s="7">
        <v>540.1264140555719</v>
      </c>
      <c r="BF197" s="7">
        <v>321.81022167996019</v>
      </c>
      <c r="BG197" s="43">
        <v>1265.5851697986864</v>
      </c>
      <c r="BH197" s="7">
        <v>58.444913618116402</v>
      </c>
      <c r="BI197" s="7">
        <v>23.956534536837559</v>
      </c>
      <c r="BK197" s="7">
        <v>476.69544333519724</v>
      </c>
      <c r="BL197" s="7">
        <v>541.0914602081084</v>
      </c>
      <c r="BM197" s="7">
        <v>319.1299423292333</v>
      </c>
      <c r="BN197" s="43">
        <v>1339.1743008596045</v>
      </c>
      <c r="BO197" s="7">
        <v>62.937937155867722</v>
      </c>
      <c r="BP197" s="7">
        <v>25.775180431519516</v>
      </c>
      <c r="BR197" s="45">
        <v>60</v>
      </c>
      <c r="BS197" s="44">
        <f t="shared" si="21"/>
        <v>25</v>
      </c>
      <c r="BT197" s="7">
        <v>439.8084538662481</v>
      </c>
      <c r="BU197" s="7">
        <v>674.73988046521731</v>
      </c>
      <c r="BV197" s="7">
        <v>319.97453734664339</v>
      </c>
      <c r="BW197" s="43">
        <v>1434.578002003663</v>
      </c>
      <c r="BX197" s="7">
        <v>65.071393065520454</v>
      </c>
      <c r="BY197" s="7">
        <v>26.684280699850149</v>
      </c>
      <c r="CA197" s="7">
        <v>545.45520192020967</v>
      </c>
      <c r="CB197" s="7">
        <v>675.30027811728735</v>
      </c>
      <c r="CC197" s="7">
        <v>321.81022167996019</v>
      </c>
      <c r="CD197" s="43">
        <v>1542.4246271000573</v>
      </c>
      <c r="CE197" s="7">
        <v>71.473213825110264</v>
      </c>
      <c r="CF197" s="7">
        <v>29.164863492702573</v>
      </c>
      <c r="CH197" s="7">
        <v>645.24307050624066</v>
      </c>
      <c r="CI197" s="7">
        <v>676.23054489935805</v>
      </c>
      <c r="CJ197" s="7">
        <v>321.3172006113968</v>
      </c>
      <c r="CK197" s="43">
        <v>1642.9954399941921</v>
      </c>
      <c r="CL197" s="7">
        <v>77.413343486916318</v>
      </c>
      <c r="CM197" s="7">
        <v>31.581351826241622</v>
      </c>
      <c r="CO197" s="45">
        <v>60</v>
      </c>
      <c r="CP197" s="44">
        <f t="shared" si="22"/>
        <v>25</v>
      </c>
      <c r="CQ197" s="7">
        <v>477.57617559499045</v>
      </c>
      <c r="CR197" s="7">
        <v>809.67420135140287</v>
      </c>
      <c r="CS197" s="7">
        <v>319.97453734664339</v>
      </c>
      <c r="CT197" s="43">
        <v>1607.292388820684</v>
      </c>
      <c r="CU197" s="7">
        <v>73.299826785675265</v>
      </c>
      <c r="CV197" s="7">
        <v>29.919901986518187</v>
      </c>
      <c r="CX197" s="7">
        <v>600.74974504040404</v>
      </c>
      <c r="CY197" s="7">
        <v>810.27199617738381</v>
      </c>
      <c r="CZ197" s="7">
        <v>321.81022167996019</v>
      </c>
      <c r="DA197" s="43">
        <v>1732.9012879751494</v>
      </c>
      <c r="DB197" s="7">
        <v>80.673516089050324</v>
      </c>
      <c r="DC197" s="7">
        <v>32.960686649518195</v>
      </c>
      <c r="DE197" s="7">
        <v>718.89299960538187</v>
      </c>
      <c r="DF197" s="7">
        <v>811.57248207416399</v>
      </c>
      <c r="DG197" s="7">
        <v>321.3172006113968</v>
      </c>
      <c r="DH197" s="43">
        <v>1851.6688581223614</v>
      </c>
      <c r="DI197" s="7">
        <v>87.815296724093599</v>
      </c>
      <c r="DJ197" s="7">
        <v>35.835251817334402</v>
      </c>
      <c r="DL197" s="45">
        <v>60</v>
      </c>
      <c r="DM197" s="44">
        <f t="shared" si="23"/>
        <v>25</v>
      </c>
      <c r="DN197" s="7">
        <v>515.2800220774734</v>
      </c>
      <c r="DO197" s="7">
        <v>944.61514091614049</v>
      </c>
      <c r="DP197" s="7">
        <v>319.97453734664339</v>
      </c>
      <c r="DQ197" s="43">
        <v>1780.0061124367828</v>
      </c>
      <c r="DR197" s="7">
        <v>81.498055203887077</v>
      </c>
      <c r="DS197" s="7">
        <v>33.279709477330769</v>
      </c>
      <c r="DU197" s="7">
        <v>656.17190151130762</v>
      </c>
      <c r="DV197" s="7">
        <v>945.23529078409661</v>
      </c>
      <c r="DW197" s="7">
        <v>321.81022167996019</v>
      </c>
      <c r="DX197" s="43">
        <v>1923.2030010951491</v>
      </c>
      <c r="DY197" s="7">
        <v>90.056795797760259</v>
      </c>
      <c r="DZ197" s="7">
        <v>36.86270707076433</v>
      </c>
      <c r="EB197" s="7">
        <v>792.43162575099757</v>
      </c>
      <c r="EC197" s="7">
        <v>946.8006311469901</v>
      </c>
      <c r="ED197" s="7">
        <v>322.72799038172332</v>
      </c>
      <c r="EE197" s="43">
        <v>2060.567276837377</v>
      </c>
      <c r="EF197" s="7">
        <v>98.268324025002272</v>
      </c>
      <c r="EG197" s="7">
        <v>40.097439867958613</v>
      </c>
    </row>
    <row r="198" spans="1:137" x14ac:dyDescent="0.25">
      <c r="A198" s="45">
        <v>61</v>
      </c>
      <c r="B198" s="44">
        <f t="shared" si="18"/>
        <v>25.416666666666668</v>
      </c>
      <c r="C198" s="7">
        <v>191.86548386777943</v>
      </c>
      <c r="D198" s="7">
        <v>274.08221748494873</v>
      </c>
      <c r="E198" s="7">
        <v>325.22654347688695</v>
      </c>
      <c r="F198" s="43">
        <v>791.25473002613853</v>
      </c>
      <c r="G198" s="7">
        <v>34.167708642945826</v>
      </c>
      <c r="H198" s="7">
        <v>14.114205797649724</v>
      </c>
      <c r="J198" s="7">
        <v>209.53255794112539</v>
      </c>
      <c r="K198" s="7">
        <v>274.27232798965952</v>
      </c>
      <c r="L198" s="7">
        <v>326.98949793194959</v>
      </c>
      <c r="M198" s="43">
        <v>810.87738346308072</v>
      </c>
      <c r="N198" s="7">
        <v>36.021037814142723</v>
      </c>
      <c r="O198" s="7">
        <v>14.722460089772696</v>
      </c>
      <c r="Q198" s="7">
        <v>237.55282938245142</v>
      </c>
      <c r="R198" s="7">
        <v>274.60615152338528</v>
      </c>
      <c r="S198" s="7">
        <v>326.50265209397577</v>
      </c>
      <c r="T198" s="43">
        <v>838.76329217194245</v>
      </c>
      <c r="U198" s="7">
        <v>37.830807061512722</v>
      </c>
      <c r="V198" s="7">
        <v>15.393974561175757</v>
      </c>
      <c r="X198" s="45">
        <v>61</v>
      </c>
      <c r="Y198" s="44">
        <f t="shared" si="19"/>
        <v>25.416666666666668</v>
      </c>
      <c r="Z198" s="7">
        <v>264.86782018364198</v>
      </c>
      <c r="AA198" s="7">
        <v>413.13678885245326</v>
      </c>
      <c r="AB198" s="7">
        <v>325.22654347688695</v>
      </c>
      <c r="AC198" s="43">
        <v>1001.294141701246</v>
      </c>
      <c r="AD198" s="7">
        <v>43.967032854199964</v>
      </c>
      <c r="AE198" s="7">
        <v>17.935211733767304</v>
      </c>
      <c r="AG198" s="7">
        <v>310.27236380410392</v>
      </c>
      <c r="AH198" s="7">
        <v>411.40008690904671</v>
      </c>
      <c r="AI198" s="7">
        <v>326.63765481450645</v>
      </c>
      <c r="AJ198" s="43">
        <v>1048.359040008977</v>
      </c>
      <c r="AK198" s="7">
        <v>47.600925527243149</v>
      </c>
      <c r="AL198" s="7">
        <v>19.289985431537914</v>
      </c>
      <c r="AN198" s="7">
        <v>367.56927335496914</v>
      </c>
      <c r="AO198" s="7">
        <v>413.25534848713517</v>
      </c>
      <c r="AP198" s="7">
        <v>326.50265209397577</v>
      </c>
      <c r="AQ198" s="43">
        <v>1098.7889460390447</v>
      </c>
      <c r="AR198" s="7">
        <v>50.245335351309151</v>
      </c>
      <c r="AS198" s="7">
        <v>20.593994265485648</v>
      </c>
      <c r="AU198" s="45">
        <v>61</v>
      </c>
      <c r="AV198" s="44">
        <f t="shared" si="20"/>
        <v>25.416666666666668</v>
      </c>
      <c r="AW198" s="7">
        <v>337.6675950643629</v>
      </c>
      <c r="AX198" s="7">
        <v>548.32742257392329</v>
      </c>
      <c r="AY198" s="7">
        <v>325.22654347688695</v>
      </c>
      <c r="AZ198" s="43">
        <v>1211.4076711664393</v>
      </c>
      <c r="BA198" s="7">
        <v>53.581171482659435</v>
      </c>
      <c r="BB198" s="7">
        <v>21.76526707361797</v>
      </c>
      <c r="BD198" s="7">
        <v>408.91975845609983</v>
      </c>
      <c r="BE198" s="7">
        <v>548.53394095097065</v>
      </c>
      <c r="BF198" s="7">
        <v>326.98949793194959</v>
      </c>
      <c r="BG198" s="43">
        <v>1284.2781901711242</v>
      </c>
      <c r="BH198" s="7">
        <v>58.157853035705827</v>
      </c>
      <c r="BI198" s="7">
        <v>23.837907125451146</v>
      </c>
      <c r="BK198" s="7">
        <v>482.51321441944509</v>
      </c>
      <c r="BL198" s="7">
        <v>549.44827976432532</v>
      </c>
      <c r="BM198" s="7">
        <v>324.3240830482477</v>
      </c>
      <c r="BN198" s="43">
        <v>1358.5354089159855</v>
      </c>
      <c r="BO198" s="7">
        <v>62.565800000963222</v>
      </c>
      <c r="BP198" s="7">
        <v>25.622864036681051</v>
      </c>
      <c r="BR198" s="45">
        <v>61</v>
      </c>
      <c r="BS198" s="44">
        <f t="shared" si="21"/>
        <v>25.416666666666668</v>
      </c>
      <c r="BT198" s="7">
        <v>445.55919036370335</v>
      </c>
      <c r="BU198" s="7">
        <v>685.30022105802357</v>
      </c>
      <c r="BV198" s="7">
        <v>325.22654347688695</v>
      </c>
      <c r="BW198" s="43">
        <v>1456.1392669544512</v>
      </c>
      <c r="BX198" s="7">
        <v>64.811443783304995</v>
      </c>
      <c r="BY198" s="7">
        <v>26.575545020553342</v>
      </c>
      <c r="CA198" s="7">
        <v>552.39046401785117</v>
      </c>
      <c r="CB198" s="7">
        <v>685.8127498328663</v>
      </c>
      <c r="CC198" s="7">
        <v>326.98949793194959</v>
      </c>
      <c r="CD198" s="43">
        <v>1565.0487845268642</v>
      </c>
      <c r="CE198" s="7">
        <v>71.113535710666639</v>
      </c>
      <c r="CF198" s="7">
        <v>29.01665825627002</v>
      </c>
      <c r="CH198" s="7">
        <v>653.24003344313883</v>
      </c>
      <c r="CI198" s="7">
        <v>686.6753533334421</v>
      </c>
      <c r="CJ198" s="7">
        <v>326.50265209397577</v>
      </c>
      <c r="CK198" s="43">
        <v>1666.6250343844551</v>
      </c>
      <c r="CL198" s="7">
        <v>76.951242697430132</v>
      </c>
      <c r="CM198" s="7">
        <v>31.393535927512858</v>
      </c>
      <c r="CO198" s="45">
        <v>61</v>
      </c>
      <c r="CP198" s="44">
        <f t="shared" si="22"/>
        <v>25.416666666666668</v>
      </c>
      <c r="CQ198" s="7">
        <v>483.67052886437898</v>
      </c>
      <c r="CR198" s="7">
        <v>822.346325046429</v>
      </c>
      <c r="CS198" s="7">
        <v>325.22654347688695</v>
      </c>
      <c r="CT198" s="43">
        <v>1631.3120992467586</v>
      </c>
      <c r="CU198" s="7">
        <v>72.988296000336845</v>
      </c>
      <c r="CV198" s="7">
        <v>29.79219854448721</v>
      </c>
      <c r="CX198" s="7">
        <v>608.2031159437588</v>
      </c>
      <c r="CY198" s="7">
        <v>822.88681360016722</v>
      </c>
      <c r="CZ198" s="7">
        <v>326.98949793194959</v>
      </c>
      <c r="DA198" s="43">
        <v>1758.1499637471368</v>
      </c>
      <c r="DB198" s="7">
        <v>80.249561535199447</v>
      </c>
      <c r="DC198" s="7">
        <v>32.787339116158506</v>
      </c>
      <c r="DE198" s="7">
        <v>727.58587585991404</v>
      </c>
      <c r="DF198" s="7">
        <v>824.10740558482462</v>
      </c>
      <c r="DG198" s="7">
        <v>326.50265209397577</v>
      </c>
      <c r="DH198" s="43">
        <v>1878.0836571352393</v>
      </c>
      <c r="DI198" s="7">
        <v>87.270371142733751</v>
      </c>
      <c r="DJ198" s="7">
        <v>35.613352995187341</v>
      </c>
      <c r="DL198" s="45">
        <v>61</v>
      </c>
      <c r="DM198" s="44">
        <f t="shared" si="23"/>
        <v>25.416666666666668</v>
      </c>
      <c r="DN198" s="7">
        <v>521.71765281362718</v>
      </c>
      <c r="DO198" s="7">
        <v>959.40068069498795</v>
      </c>
      <c r="DP198" s="7">
        <v>325.22654347688695</v>
      </c>
      <c r="DQ198" s="43">
        <v>1806.4841047110854</v>
      </c>
      <c r="DR198" s="7">
        <v>81.142910766912422</v>
      </c>
      <c r="DS198" s="7">
        <v>33.132837490241982</v>
      </c>
      <c r="DU198" s="7">
        <v>664.14384499157529</v>
      </c>
      <c r="DV198" s="7">
        <v>959.95095906876315</v>
      </c>
      <c r="DW198" s="7">
        <v>326.98949793194959</v>
      </c>
      <c r="DX198" s="43">
        <v>1951.0673313693549</v>
      </c>
      <c r="DY198" s="7">
        <v>89.567762221497645</v>
      </c>
      <c r="DZ198" s="7">
        <v>36.660880463978941</v>
      </c>
      <c r="EB198" s="7">
        <v>801.82231225680528</v>
      </c>
      <c r="EC198" s="7">
        <v>961.41856673386667</v>
      </c>
      <c r="ED198" s="7">
        <v>327.95302150876893</v>
      </c>
      <c r="EE198" s="43">
        <v>2089.7638182499804</v>
      </c>
      <c r="EF198" s="7">
        <v>97.638991249100215</v>
      </c>
      <c r="EG198" s="7">
        <v>39.842605953714155</v>
      </c>
    </row>
    <row r="199" spans="1:137" x14ac:dyDescent="0.25">
      <c r="A199" s="45">
        <v>62</v>
      </c>
      <c r="B199" s="44">
        <f t="shared" si="18"/>
        <v>25.833333333333336</v>
      </c>
      <c r="C199" s="7">
        <v>194.59705766969003</v>
      </c>
      <c r="D199" s="7">
        <v>278.30380659761641</v>
      </c>
      <c r="E199" s="7">
        <v>330.4785496071305</v>
      </c>
      <c r="F199" s="43">
        <v>803.46345829352526</v>
      </c>
      <c r="G199" s="7">
        <v>34.064843315637638</v>
      </c>
      <c r="H199" s="7">
        <v>14.074963902317572</v>
      </c>
      <c r="J199" s="7">
        <v>212.2880301251684</v>
      </c>
      <c r="K199" s="7">
        <v>278.47689889993217</v>
      </c>
      <c r="L199" s="7">
        <v>332.16877418393898</v>
      </c>
      <c r="M199" s="43">
        <v>823.01979242511254</v>
      </c>
      <c r="N199" s="7">
        <v>35.864072902935895</v>
      </c>
      <c r="O199" s="7">
        <v>14.661790924704526</v>
      </c>
      <c r="Q199" s="7">
        <v>240.49394753130889</v>
      </c>
      <c r="R199" s="7">
        <v>278.7854142343574</v>
      </c>
      <c r="S199" s="7">
        <v>331.68810357655479</v>
      </c>
      <c r="T199" s="43">
        <v>851.07388804171421</v>
      </c>
      <c r="U199" s="7">
        <v>37.63536049406958</v>
      </c>
      <c r="V199" s="7">
        <v>15.312651615679004</v>
      </c>
      <c r="X199" s="45">
        <v>62</v>
      </c>
      <c r="Y199" s="44">
        <f t="shared" si="19"/>
        <v>25.833333333333336</v>
      </c>
      <c r="Z199" s="7">
        <v>268.44092003445553</v>
      </c>
      <c r="AA199" s="7">
        <v>419.40999382016201</v>
      </c>
      <c r="AB199" s="7">
        <v>330.4785496071305</v>
      </c>
      <c r="AC199" s="43">
        <v>1016.4543923780541</v>
      </c>
      <c r="AD199" s="7">
        <v>43.812085738148014</v>
      </c>
      <c r="AE199" s="7">
        <v>17.872915972979136</v>
      </c>
      <c r="AG199" s="7">
        <v>314.1660885673449</v>
      </c>
      <c r="AH199" s="7">
        <v>417.70567649594147</v>
      </c>
      <c r="AI199" s="7">
        <v>331.82984092068676</v>
      </c>
      <c r="AJ199" s="43">
        <v>1063.7484959259291</v>
      </c>
      <c r="AK199" s="7">
        <v>47.361803526827643</v>
      </c>
      <c r="AL199" s="7">
        <v>19.192394690247468</v>
      </c>
      <c r="AN199" s="7">
        <v>372.10898576795103</v>
      </c>
      <c r="AO199" s="7">
        <v>419.49792110018285</v>
      </c>
      <c r="AP199" s="7">
        <v>331.68810357655479</v>
      </c>
      <c r="AQ199" s="43">
        <v>1114.6227720606726</v>
      </c>
      <c r="AR199" s="7">
        <v>49.963463273615432</v>
      </c>
      <c r="AS199" s="7">
        <v>20.476180141314511</v>
      </c>
      <c r="AU199" s="45">
        <v>62</v>
      </c>
      <c r="AV199" s="44">
        <f t="shared" si="20"/>
        <v>25.833333333333336</v>
      </c>
      <c r="AW199" s="7">
        <v>342.07924034611688</v>
      </c>
      <c r="AX199" s="7">
        <v>556.7781184450771</v>
      </c>
      <c r="AY199" s="7">
        <v>330.4785496071305</v>
      </c>
      <c r="AZ199" s="43">
        <v>1229.5217433824321</v>
      </c>
      <c r="BA199" s="7">
        <v>53.374600594874046</v>
      </c>
      <c r="BB199" s="7">
        <v>21.681708300307985</v>
      </c>
      <c r="BD199" s="7">
        <v>414.0225856537034</v>
      </c>
      <c r="BE199" s="7">
        <v>556.94146784636928</v>
      </c>
      <c r="BF199" s="7">
        <v>332.16877418393898</v>
      </c>
      <c r="BG199" s="43">
        <v>1302.9712105435619</v>
      </c>
      <c r="BH199" s="7">
        <v>57.870792453295252</v>
      </c>
      <c r="BI199" s="7">
        <v>23.719279714064729</v>
      </c>
      <c r="BK199" s="7">
        <v>488.330985503693</v>
      </c>
      <c r="BL199" s="7">
        <v>557.80509932054224</v>
      </c>
      <c r="BM199" s="7">
        <v>329.5182237672621</v>
      </c>
      <c r="BN199" s="43">
        <v>1377.8965169723665</v>
      </c>
      <c r="BO199" s="7">
        <v>62.193662846058729</v>
      </c>
      <c r="BP199" s="7">
        <v>25.470547641842586</v>
      </c>
      <c r="BR199" s="45">
        <v>62</v>
      </c>
      <c r="BS199" s="44">
        <f t="shared" si="21"/>
        <v>25.833333333333336</v>
      </c>
      <c r="BT199" s="7">
        <v>451.30992686115854</v>
      </c>
      <c r="BU199" s="7">
        <v>695.86056165082971</v>
      </c>
      <c r="BV199" s="7">
        <v>330.4785496071305</v>
      </c>
      <c r="BW199" s="43">
        <v>1477.7005319052394</v>
      </c>
      <c r="BX199" s="7">
        <v>64.551494501089536</v>
      </c>
      <c r="BY199" s="7">
        <v>26.466809341256543</v>
      </c>
      <c r="CA199" s="7">
        <v>559.32572611549256</v>
      </c>
      <c r="CB199" s="7">
        <v>696.32522154844526</v>
      </c>
      <c r="CC199" s="7">
        <v>332.16877418393898</v>
      </c>
      <c r="CD199" s="43">
        <v>1587.6729419536712</v>
      </c>
      <c r="CE199" s="7">
        <v>70.753857596223042</v>
      </c>
      <c r="CF199" s="7">
        <v>28.868453019837467</v>
      </c>
      <c r="CH199" s="7">
        <v>661.236996380037</v>
      </c>
      <c r="CI199" s="7">
        <v>697.12016176752616</v>
      </c>
      <c r="CJ199" s="7">
        <v>331.68810357655479</v>
      </c>
      <c r="CK199" s="43">
        <v>1690.254628774718</v>
      </c>
      <c r="CL199" s="7">
        <v>76.489141907943946</v>
      </c>
      <c r="CM199" s="7">
        <v>31.205720028784096</v>
      </c>
      <c r="CO199" s="45">
        <v>62</v>
      </c>
      <c r="CP199" s="44">
        <f t="shared" si="22"/>
        <v>25.833333333333336</v>
      </c>
      <c r="CQ199" s="7">
        <v>489.76488213376757</v>
      </c>
      <c r="CR199" s="7">
        <v>835.01844874145524</v>
      </c>
      <c r="CS199" s="7">
        <v>330.4785496071305</v>
      </c>
      <c r="CT199" s="43">
        <v>1655.3318096728335</v>
      </c>
      <c r="CU199" s="7">
        <v>72.67676521499844</v>
      </c>
      <c r="CV199" s="7">
        <v>29.664495102456229</v>
      </c>
      <c r="CX199" s="7">
        <v>615.65648684711357</v>
      </c>
      <c r="CY199" s="7">
        <v>835.50163102295051</v>
      </c>
      <c r="CZ199" s="7">
        <v>332.16877418393898</v>
      </c>
      <c r="DA199" s="43">
        <v>1783.3986395191243</v>
      </c>
      <c r="DB199" s="7">
        <v>79.825606981348571</v>
      </c>
      <c r="DC199" s="7">
        <v>32.613991582798825</v>
      </c>
      <c r="DE199" s="7">
        <v>736.27875211444621</v>
      </c>
      <c r="DF199" s="7">
        <v>836.64232909548525</v>
      </c>
      <c r="DG199" s="7">
        <v>331.68810357655479</v>
      </c>
      <c r="DH199" s="43">
        <v>1904.4984561481172</v>
      </c>
      <c r="DI199" s="7">
        <v>86.725445561373903</v>
      </c>
      <c r="DJ199" s="7">
        <v>35.391454173040287</v>
      </c>
      <c r="DL199" s="45">
        <v>62</v>
      </c>
      <c r="DM199" s="44">
        <f t="shared" si="23"/>
        <v>25.833333333333336</v>
      </c>
      <c r="DN199" s="7">
        <v>528.15528354978096</v>
      </c>
      <c r="DO199" s="7">
        <v>974.18622047383531</v>
      </c>
      <c r="DP199" s="7">
        <v>330.4785496071305</v>
      </c>
      <c r="DQ199" s="43">
        <v>1832.9620969853881</v>
      </c>
      <c r="DR199" s="7">
        <v>80.787766329937753</v>
      </c>
      <c r="DS199" s="7">
        <v>32.985965503153189</v>
      </c>
      <c r="DU199" s="7">
        <v>672.11578847184285</v>
      </c>
      <c r="DV199" s="7">
        <v>974.66662735342982</v>
      </c>
      <c r="DW199" s="7">
        <v>332.16877418393898</v>
      </c>
      <c r="DX199" s="43">
        <v>1978.9316616435606</v>
      </c>
      <c r="DY199" s="7">
        <v>89.07872864523506</v>
      </c>
      <c r="DZ199" s="7">
        <v>36.459053857193553</v>
      </c>
      <c r="EB199" s="7">
        <v>811.21299876261287</v>
      </c>
      <c r="EC199" s="7">
        <v>976.03650232074312</v>
      </c>
      <c r="ED199" s="7">
        <v>333.17805263581448</v>
      </c>
      <c r="EE199" s="43">
        <v>2118.960359662583</v>
      </c>
      <c r="EF199" s="7">
        <v>97.009658473198158</v>
      </c>
      <c r="EG199" s="7">
        <v>39.587772039469698</v>
      </c>
    </row>
    <row r="200" spans="1:137" x14ac:dyDescent="0.25">
      <c r="A200" s="45">
        <v>63</v>
      </c>
      <c r="B200" s="44">
        <f t="shared" si="18"/>
        <v>26.25</v>
      </c>
      <c r="C200" s="7">
        <v>197.3286314716006</v>
      </c>
      <c r="D200" s="7">
        <v>282.52539571028404</v>
      </c>
      <c r="E200" s="7">
        <v>335.73055573737406</v>
      </c>
      <c r="F200" s="43">
        <v>815.672186560912</v>
      </c>
      <c r="G200" s="7">
        <v>33.961977988329451</v>
      </c>
      <c r="H200" s="7">
        <v>14.03572200698542</v>
      </c>
      <c r="J200" s="7">
        <v>215.04350230921142</v>
      </c>
      <c r="K200" s="7">
        <v>282.68146981020493</v>
      </c>
      <c r="L200" s="7">
        <v>337.34805043592837</v>
      </c>
      <c r="M200" s="43">
        <v>835.16220138714425</v>
      </c>
      <c r="N200" s="7">
        <v>35.707107991729075</v>
      </c>
      <c r="O200" s="7">
        <v>14.601121759636357</v>
      </c>
      <c r="Q200" s="7">
        <v>243.43506568016636</v>
      </c>
      <c r="R200" s="7">
        <v>282.96467694532953</v>
      </c>
      <c r="S200" s="7">
        <v>336.87355505913376</v>
      </c>
      <c r="T200" s="43">
        <v>863.38448391148597</v>
      </c>
      <c r="U200" s="7">
        <v>37.439913926626438</v>
      </c>
      <c r="V200" s="7">
        <v>15.231328670182251</v>
      </c>
      <c r="X200" s="45">
        <v>63</v>
      </c>
      <c r="Y200" s="44">
        <f t="shared" si="19"/>
        <v>26.25</v>
      </c>
      <c r="Z200" s="7">
        <v>272.01401988526902</v>
      </c>
      <c r="AA200" s="7">
        <v>425.68319878787082</v>
      </c>
      <c r="AB200" s="7">
        <v>335.73055573737406</v>
      </c>
      <c r="AC200" s="43">
        <v>1031.6146430548622</v>
      </c>
      <c r="AD200" s="7">
        <v>43.657138622096056</v>
      </c>
      <c r="AE200" s="7">
        <v>17.810620212190969</v>
      </c>
      <c r="AG200" s="7">
        <v>318.05981333058588</v>
      </c>
      <c r="AH200" s="7">
        <v>424.01126608283624</v>
      </c>
      <c r="AI200" s="7">
        <v>337.02202702686708</v>
      </c>
      <c r="AJ200" s="43">
        <v>1079.1379518428812</v>
      </c>
      <c r="AK200" s="7">
        <v>47.122681526412144</v>
      </c>
      <c r="AL200" s="7">
        <v>19.094803948957029</v>
      </c>
      <c r="AN200" s="7">
        <v>376.64869818093291</v>
      </c>
      <c r="AO200" s="7">
        <v>425.74049371323053</v>
      </c>
      <c r="AP200" s="7">
        <v>336.87355505913376</v>
      </c>
      <c r="AQ200" s="43">
        <v>1130.4565980823004</v>
      </c>
      <c r="AR200" s="7">
        <v>49.681591195921726</v>
      </c>
      <c r="AS200" s="7">
        <v>20.358366017143375</v>
      </c>
      <c r="AU200" s="45">
        <v>63</v>
      </c>
      <c r="AV200" s="44">
        <f t="shared" si="20"/>
        <v>26.25</v>
      </c>
      <c r="AW200" s="7">
        <v>346.4908856278708</v>
      </c>
      <c r="AX200" s="7">
        <v>565.22881431623068</v>
      </c>
      <c r="AY200" s="7">
        <v>335.73055573737406</v>
      </c>
      <c r="AZ200" s="43">
        <v>1247.6358155984251</v>
      </c>
      <c r="BA200" s="7">
        <v>53.16802970708865</v>
      </c>
      <c r="BB200" s="7">
        <v>21.598149526997997</v>
      </c>
      <c r="BD200" s="7">
        <v>419.12541285130703</v>
      </c>
      <c r="BE200" s="7">
        <v>565.34899474176814</v>
      </c>
      <c r="BF200" s="7">
        <v>337.34805043592837</v>
      </c>
      <c r="BG200" s="43">
        <v>1321.6642309159997</v>
      </c>
      <c r="BH200" s="7">
        <v>57.583731870884677</v>
      </c>
      <c r="BI200" s="7">
        <v>23.600652302678316</v>
      </c>
      <c r="BK200" s="7">
        <v>494.14875658794085</v>
      </c>
      <c r="BL200" s="7">
        <v>566.16191887675905</v>
      </c>
      <c r="BM200" s="7">
        <v>334.7123644862765</v>
      </c>
      <c r="BN200" s="43">
        <v>1397.257625028747</v>
      </c>
      <c r="BO200" s="7">
        <v>61.821525691154235</v>
      </c>
      <c r="BP200" s="7">
        <v>25.318231247004125</v>
      </c>
      <c r="BR200" s="45">
        <v>63</v>
      </c>
      <c r="BS200" s="44">
        <f t="shared" si="21"/>
        <v>26.25</v>
      </c>
      <c r="BT200" s="7">
        <v>457.06066335861379</v>
      </c>
      <c r="BU200" s="7">
        <v>706.42090224363585</v>
      </c>
      <c r="BV200" s="7">
        <v>335.73055573737406</v>
      </c>
      <c r="BW200" s="43">
        <v>1499.2617968560273</v>
      </c>
      <c r="BX200" s="7">
        <v>64.291545218874063</v>
      </c>
      <c r="BY200" s="7">
        <v>26.35807366195974</v>
      </c>
      <c r="CA200" s="7">
        <v>566.26098821313406</v>
      </c>
      <c r="CB200" s="7">
        <v>706.83769326402421</v>
      </c>
      <c r="CC200" s="7">
        <v>337.34805043592837</v>
      </c>
      <c r="CD200" s="43">
        <v>1610.2970993804781</v>
      </c>
      <c r="CE200" s="7">
        <v>70.394179481779432</v>
      </c>
      <c r="CF200" s="7">
        <v>28.720247783404915</v>
      </c>
      <c r="CH200" s="7">
        <v>669.23395931693528</v>
      </c>
      <c r="CI200" s="7">
        <v>707.56497020161021</v>
      </c>
      <c r="CJ200" s="7">
        <v>336.87355505913376</v>
      </c>
      <c r="CK200" s="43">
        <v>1713.884223164981</v>
      </c>
      <c r="CL200" s="7">
        <v>76.02704111845776</v>
      </c>
      <c r="CM200" s="7">
        <v>31.017904130055332</v>
      </c>
      <c r="CO200" s="45">
        <v>63</v>
      </c>
      <c r="CP200" s="44">
        <f t="shared" si="22"/>
        <v>26.25</v>
      </c>
      <c r="CQ200" s="7">
        <v>495.85923540315611</v>
      </c>
      <c r="CR200" s="7">
        <v>847.69057243648138</v>
      </c>
      <c r="CS200" s="7">
        <v>335.73055573737406</v>
      </c>
      <c r="CT200" s="43">
        <v>1679.3515200989082</v>
      </c>
      <c r="CU200" s="7">
        <v>72.365234429660035</v>
      </c>
      <c r="CV200" s="7">
        <v>29.536791660425251</v>
      </c>
      <c r="CX200" s="7">
        <v>623.10985775046834</v>
      </c>
      <c r="CY200" s="7">
        <v>848.11644844573379</v>
      </c>
      <c r="CZ200" s="7">
        <v>337.34805043592837</v>
      </c>
      <c r="DA200" s="43">
        <v>1808.6473152911117</v>
      </c>
      <c r="DB200" s="7">
        <v>79.401652427497694</v>
      </c>
      <c r="DC200" s="7">
        <v>32.440644049439143</v>
      </c>
      <c r="DE200" s="7">
        <v>744.97162836897837</v>
      </c>
      <c r="DF200" s="7">
        <v>849.17725260614588</v>
      </c>
      <c r="DG200" s="7">
        <v>336.87355505913376</v>
      </c>
      <c r="DH200" s="43">
        <v>1930.913255160995</v>
      </c>
      <c r="DI200" s="7">
        <v>86.180519980014068</v>
      </c>
      <c r="DJ200" s="7">
        <v>35.169555350893226</v>
      </c>
      <c r="DL200" s="45">
        <v>63</v>
      </c>
      <c r="DM200" s="44">
        <f t="shared" si="23"/>
        <v>26.25</v>
      </c>
      <c r="DN200" s="7">
        <v>534.59291428593474</v>
      </c>
      <c r="DO200" s="7">
        <v>988.97176025268266</v>
      </c>
      <c r="DP200" s="7">
        <v>335.73055573737406</v>
      </c>
      <c r="DQ200" s="43">
        <v>1859.4400892596907</v>
      </c>
      <c r="DR200" s="7">
        <v>80.432621892963084</v>
      </c>
      <c r="DS200" s="7">
        <v>32.839093516064402</v>
      </c>
      <c r="DU200" s="7">
        <v>680.0877319521104</v>
      </c>
      <c r="DV200" s="7">
        <v>989.38229563809648</v>
      </c>
      <c r="DW200" s="7">
        <v>337.34805043592837</v>
      </c>
      <c r="DX200" s="43">
        <v>2006.7959919177663</v>
      </c>
      <c r="DY200" s="7">
        <v>88.589695068972446</v>
      </c>
      <c r="DZ200" s="7">
        <v>36.257227250408164</v>
      </c>
      <c r="EB200" s="7">
        <v>820.60368526842058</v>
      </c>
      <c r="EC200" s="7">
        <v>990.65443790761969</v>
      </c>
      <c r="ED200" s="7">
        <v>338.40308376286004</v>
      </c>
      <c r="EE200" s="43">
        <v>2148.1569010751864</v>
      </c>
      <c r="EF200" s="7">
        <v>96.380325697296115</v>
      </c>
      <c r="EG200" s="7">
        <v>39.33293812522524</v>
      </c>
    </row>
    <row r="201" spans="1:137" x14ac:dyDescent="0.25">
      <c r="A201" s="45">
        <v>64</v>
      </c>
      <c r="B201" s="44">
        <f t="shared" si="18"/>
        <v>26.666666666666668</v>
      </c>
      <c r="C201" s="7">
        <v>200.0602052735112</v>
      </c>
      <c r="D201" s="7">
        <v>286.74698482295173</v>
      </c>
      <c r="E201" s="7">
        <v>340.98256186761762</v>
      </c>
      <c r="F201" s="43">
        <v>827.88091482829873</v>
      </c>
      <c r="G201" s="7">
        <v>33.859112661021264</v>
      </c>
      <c r="H201" s="7">
        <v>13.99648011165327</v>
      </c>
      <c r="J201" s="7">
        <v>217.79897449325443</v>
      </c>
      <c r="K201" s="7">
        <v>286.88604072047758</v>
      </c>
      <c r="L201" s="7">
        <v>342.52732668791776</v>
      </c>
      <c r="M201" s="43">
        <v>847.30461034917607</v>
      </c>
      <c r="N201" s="7">
        <v>35.550143080522247</v>
      </c>
      <c r="O201" s="7">
        <v>14.540452594568187</v>
      </c>
      <c r="Q201" s="7">
        <v>246.37618382902383</v>
      </c>
      <c r="R201" s="7">
        <v>287.14393965630165</v>
      </c>
      <c r="S201" s="7">
        <v>342.05900654171273</v>
      </c>
      <c r="T201" s="43">
        <v>875.69507978125773</v>
      </c>
      <c r="U201" s="7">
        <v>37.244467359183297</v>
      </c>
      <c r="V201" s="7">
        <v>15.150005724685498</v>
      </c>
      <c r="X201" s="45">
        <v>64</v>
      </c>
      <c r="Y201" s="44">
        <f t="shared" si="19"/>
        <v>26.666666666666668</v>
      </c>
      <c r="Z201" s="7">
        <v>275.58711973608251</v>
      </c>
      <c r="AA201" s="7">
        <v>431.95640375557957</v>
      </c>
      <c r="AB201" s="7">
        <v>340.98256186761762</v>
      </c>
      <c r="AC201" s="43">
        <v>1046.7748937316703</v>
      </c>
      <c r="AD201" s="7">
        <v>43.502191506044099</v>
      </c>
      <c r="AE201" s="7">
        <v>17.748324451402805</v>
      </c>
      <c r="AG201" s="7">
        <v>321.95353809382686</v>
      </c>
      <c r="AH201" s="7">
        <v>430.31685566973101</v>
      </c>
      <c r="AI201" s="7">
        <v>342.21421313304739</v>
      </c>
      <c r="AJ201" s="43">
        <v>1094.5274077598333</v>
      </c>
      <c r="AK201" s="7">
        <v>46.883559525996645</v>
      </c>
      <c r="AL201" s="7">
        <v>18.997213207666583</v>
      </c>
      <c r="AN201" s="7">
        <v>381.1884105939148</v>
      </c>
      <c r="AO201" s="7">
        <v>431.98306632627822</v>
      </c>
      <c r="AP201" s="7">
        <v>342.05900654171273</v>
      </c>
      <c r="AQ201" s="43">
        <v>1146.2904241039282</v>
      </c>
      <c r="AR201" s="7">
        <v>49.39971911822802</v>
      </c>
      <c r="AS201" s="7">
        <v>20.240551892972238</v>
      </c>
      <c r="AU201" s="45">
        <v>64</v>
      </c>
      <c r="AV201" s="44">
        <f t="shared" si="20"/>
        <v>26.666666666666668</v>
      </c>
      <c r="AW201" s="7">
        <v>350.90253090962477</v>
      </c>
      <c r="AX201" s="7">
        <v>573.67951018738449</v>
      </c>
      <c r="AY201" s="7">
        <v>340.98256186761762</v>
      </c>
      <c r="AZ201" s="43">
        <v>1265.7498878144181</v>
      </c>
      <c r="BA201" s="7">
        <v>52.961458819303253</v>
      </c>
      <c r="BB201" s="7">
        <v>21.514590753688012</v>
      </c>
      <c r="BD201" s="7">
        <v>424.22824004891061</v>
      </c>
      <c r="BE201" s="7">
        <v>573.75652163716677</v>
      </c>
      <c r="BF201" s="7">
        <v>342.52732668791776</v>
      </c>
      <c r="BG201" s="43">
        <v>1340.3572512884375</v>
      </c>
      <c r="BH201" s="7">
        <v>57.296671288474101</v>
      </c>
      <c r="BI201" s="7">
        <v>23.482024891291903</v>
      </c>
      <c r="BK201" s="7">
        <v>499.9665276721887</v>
      </c>
      <c r="BL201" s="7">
        <v>574.51873843297597</v>
      </c>
      <c r="BM201" s="7">
        <v>339.9065052052909</v>
      </c>
      <c r="BN201" s="43">
        <v>1416.618733085128</v>
      </c>
      <c r="BO201" s="7">
        <v>61.449388536249735</v>
      </c>
      <c r="BP201" s="7">
        <v>25.16591485216566</v>
      </c>
      <c r="BR201" s="45">
        <v>64</v>
      </c>
      <c r="BS201" s="44">
        <f t="shared" si="21"/>
        <v>26.666666666666668</v>
      </c>
      <c r="BT201" s="7">
        <v>462.81139985606899</v>
      </c>
      <c r="BU201" s="7">
        <v>716.98124283644199</v>
      </c>
      <c r="BV201" s="7">
        <v>340.98256186761762</v>
      </c>
      <c r="BW201" s="43">
        <v>1520.8230618068155</v>
      </c>
      <c r="BX201" s="7">
        <v>64.031595936658604</v>
      </c>
      <c r="BY201" s="7">
        <v>26.249337982662936</v>
      </c>
      <c r="CA201" s="7">
        <v>573.19625031077544</v>
      </c>
      <c r="CB201" s="7">
        <v>717.35016497960316</v>
      </c>
      <c r="CC201" s="7">
        <v>342.52732668791776</v>
      </c>
      <c r="CD201" s="43">
        <v>1632.9212568072851</v>
      </c>
      <c r="CE201" s="7">
        <v>70.034501367335821</v>
      </c>
      <c r="CF201" s="7">
        <v>28.572042546972362</v>
      </c>
      <c r="CH201" s="7">
        <v>677.23092225383357</v>
      </c>
      <c r="CI201" s="7">
        <v>718.00977863569426</v>
      </c>
      <c r="CJ201" s="7">
        <v>342.05900654171273</v>
      </c>
      <c r="CK201" s="43">
        <v>1737.5138175552438</v>
      </c>
      <c r="CL201" s="7">
        <v>75.564940328971574</v>
      </c>
      <c r="CM201" s="7">
        <v>30.83008823132657</v>
      </c>
      <c r="CO201" s="45">
        <v>64</v>
      </c>
      <c r="CP201" s="44">
        <f t="shared" si="22"/>
        <v>26.666666666666668</v>
      </c>
      <c r="CQ201" s="7">
        <v>501.9535886725447</v>
      </c>
      <c r="CR201" s="7">
        <v>860.36269613150762</v>
      </c>
      <c r="CS201" s="7">
        <v>340.98256186761762</v>
      </c>
      <c r="CT201" s="43">
        <v>1703.371230524983</v>
      </c>
      <c r="CU201" s="7">
        <v>72.053703644321615</v>
      </c>
      <c r="CV201" s="7">
        <v>29.40908821839427</v>
      </c>
      <c r="CX201" s="7">
        <v>630.5632286538231</v>
      </c>
      <c r="CY201" s="7">
        <v>860.73126586851708</v>
      </c>
      <c r="CZ201" s="7">
        <v>342.52732668791776</v>
      </c>
      <c r="DA201" s="43">
        <v>1833.8959910630992</v>
      </c>
      <c r="DB201" s="7">
        <v>78.977697873646818</v>
      </c>
      <c r="DC201" s="7">
        <v>32.267296516079462</v>
      </c>
      <c r="DE201" s="7">
        <v>753.66450462351077</v>
      </c>
      <c r="DF201" s="7">
        <v>861.71217611680652</v>
      </c>
      <c r="DG201" s="7">
        <v>342.05900654171273</v>
      </c>
      <c r="DH201" s="43">
        <v>1957.3280541738729</v>
      </c>
      <c r="DI201" s="7">
        <v>85.635594398654234</v>
      </c>
      <c r="DJ201" s="7">
        <v>34.947656528746172</v>
      </c>
      <c r="DL201" s="45">
        <v>64</v>
      </c>
      <c r="DM201" s="44">
        <f t="shared" si="23"/>
        <v>26.666666666666668</v>
      </c>
      <c r="DN201" s="7">
        <v>541.03054502208852</v>
      </c>
      <c r="DO201" s="7">
        <v>1003.75730003153</v>
      </c>
      <c r="DP201" s="7">
        <v>340.98256186761762</v>
      </c>
      <c r="DQ201" s="43">
        <v>1885.9180815339935</v>
      </c>
      <c r="DR201" s="7">
        <v>80.077477455988429</v>
      </c>
      <c r="DS201" s="7">
        <v>32.692221528975615</v>
      </c>
      <c r="DU201" s="7">
        <v>688.05967543237796</v>
      </c>
      <c r="DV201" s="7">
        <v>1004.0979639227631</v>
      </c>
      <c r="DW201" s="7">
        <v>342.52732668791776</v>
      </c>
      <c r="DX201" s="43">
        <v>2034.660322191972</v>
      </c>
      <c r="DY201" s="7">
        <v>88.100661492709861</v>
      </c>
      <c r="DZ201" s="7">
        <v>36.055400643622775</v>
      </c>
      <c r="EB201" s="7">
        <v>829.99437177422828</v>
      </c>
      <c r="EC201" s="7">
        <v>1005.2723734944962</v>
      </c>
      <c r="ED201" s="7">
        <v>343.62811488990559</v>
      </c>
      <c r="EE201" s="43">
        <v>2177.3534424877894</v>
      </c>
      <c r="EF201" s="7">
        <v>95.750992921394072</v>
      </c>
      <c r="EG201" s="7">
        <v>39.078104210980783</v>
      </c>
    </row>
    <row r="202" spans="1:137" x14ac:dyDescent="0.25">
      <c r="A202" s="45">
        <v>65</v>
      </c>
      <c r="B202" s="44">
        <f t="shared" si="18"/>
        <v>27.083333333333336</v>
      </c>
      <c r="C202" s="7">
        <v>202.7917790754218</v>
      </c>
      <c r="D202" s="7">
        <v>290.96857393561942</v>
      </c>
      <c r="E202" s="7">
        <v>346.23456799786118</v>
      </c>
      <c r="F202" s="43">
        <v>840.08964309568546</v>
      </c>
      <c r="G202" s="7">
        <v>33.756247333713077</v>
      </c>
      <c r="H202" s="7">
        <v>13.957238216321118</v>
      </c>
      <c r="J202" s="7">
        <v>220.55444667729745</v>
      </c>
      <c r="K202" s="7">
        <v>291.09061163075035</v>
      </c>
      <c r="L202" s="7">
        <v>347.70660293990716</v>
      </c>
      <c r="M202" s="43">
        <v>859.4470193112079</v>
      </c>
      <c r="N202" s="7">
        <v>35.393178169315419</v>
      </c>
      <c r="O202" s="7">
        <v>14.479783429500017</v>
      </c>
      <c r="Q202" s="7">
        <v>249.3173019778813</v>
      </c>
      <c r="R202" s="7">
        <v>291.32320236727378</v>
      </c>
      <c r="S202" s="7">
        <v>347.2444580242917</v>
      </c>
      <c r="T202" s="43">
        <v>888.00567565102949</v>
      </c>
      <c r="U202" s="7">
        <v>37.049020791740155</v>
      </c>
      <c r="V202" s="7">
        <v>15.068682779188745</v>
      </c>
      <c r="X202" s="45">
        <v>65</v>
      </c>
      <c r="Y202" s="44">
        <f t="shared" si="19"/>
        <v>27.083333333333336</v>
      </c>
      <c r="Z202" s="7">
        <v>279.16021958689606</v>
      </c>
      <c r="AA202" s="7">
        <v>438.22960872328832</v>
      </c>
      <c r="AB202" s="7">
        <v>346.23456799786118</v>
      </c>
      <c r="AC202" s="43">
        <v>1061.9351444084784</v>
      </c>
      <c r="AD202" s="7">
        <v>43.347244389992142</v>
      </c>
      <c r="AE202" s="7">
        <v>17.686028690614641</v>
      </c>
      <c r="AG202" s="7">
        <v>325.84726285706785</v>
      </c>
      <c r="AH202" s="7">
        <v>436.62244525662578</v>
      </c>
      <c r="AI202" s="7">
        <v>347.40639923922771</v>
      </c>
      <c r="AJ202" s="43">
        <v>1109.9168636767854</v>
      </c>
      <c r="AK202" s="7">
        <v>46.644437525581139</v>
      </c>
      <c r="AL202" s="7">
        <v>18.899622466376144</v>
      </c>
      <c r="AN202" s="7">
        <v>385.72812300689668</v>
      </c>
      <c r="AO202" s="7">
        <v>438.2256389393259</v>
      </c>
      <c r="AP202" s="7">
        <v>347.2444580242917</v>
      </c>
      <c r="AQ202" s="43">
        <v>1162.124250125556</v>
      </c>
      <c r="AR202" s="7">
        <v>49.117847040534308</v>
      </c>
      <c r="AS202" s="7">
        <v>20.122737768801102</v>
      </c>
      <c r="AU202" s="45">
        <v>65</v>
      </c>
      <c r="AV202" s="44">
        <f t="shared" si="20"/>
        <v>27.083333333333336</v>
      </c>
      <c r="AW202" s="7">
        <v>355.31417619137875</v>
      </c>
      <c r="AX202" s="7">
        <v>582.13020605853808</v>
      </c>
      <c r="AY202" s="7">
        <v>346.23456799786118</v>
      </c>
      <c r="AZ202" s="43">
        <v>1283.8639600304111</v>
      </c>
      <c r="BA202" s="7">
        <v>52.754887931517857</v>
      </c>
      <c r="BB202" s="7">
        <v>21.431031980378023</v>
      </c>
      <c r="BD202" s="7">
        <v>429.33106724651418</v>
      </c>
      <c r="BE202" s="7">
        <v>582.16404853256563</v>
      </c>
      <c r="BF202" s="7">
        <v>347.70660293990716</v>
      </c>
      <c r="BG202" s="43">
        <v>1359.0502716608753</v>
      </c>
      <c r="BH202" s="7">
        <v>57.009610706063526</v>
      </c>
      <c r="BI202" s="7">
        <v>23.363397479905487</v>
      </c>
      <c r="BK202" s="7">
        <v>505.78429875643656</v>
      </c>
      <c r="BL202" s="7">
        <v>582.87555798919288</v>
      </c>
      <c r="BM202" s="7">
        <v>345.1006459243053</v>
      </c>
      <c r="BN202" s="43">
        <v>1435.9798411415086</v>
      </c>
      <c r="BO202" s="7">
        <v>61.077251381345235</v>
      </c>
      <c r="BP202" s="7">
        <v>25.013598457327195</v>
      </c>
      <c r="BR202" s="45">
        <v>65</v>
      </c>
      <c r="BS202" s="44">
        <f t="shared" si="21"/>
        <v>27.083333333333336</v>
      </c>
      <c r="BT202" s="7">
        <v>468.56213635352418</v>
      </c>
      <c r="BU202" s="7">
        <v>727.54158342924813</v>
      </c>
      <c r="BV202" s="7">
        <v>346.23456799786118</v>
      </c>
      <c r="BW202" s="43">
        <v>1542.3843267576037</v>
      </c>
      <c r="BX202" s="7">
        <v>63.771646654443146</v>
      </c>
      <c r="BY202" s="7">
        <v>26.140602303366133</v>
      </c>
      <c r="CA202" s="7">
        <v>580.13151240841694</v>
      </c>
      <c r="CB202" s="7">
        <v>727.86263669518212</v>
      </c>
      <c r="CC202" s="7">
        <v>347.70660293990716</v>
      </c>
      <c r="CD202" s="43">
        <v>1655.545414234092</v>
      </c>
      <c r="CE202" s="7">
        <v>69.67482325289221</v>
      </c>
      <c r="CF202" s="7">
        <v>28.42383731053981</v>
      </c>
      <c r="CH202" s="7">
        <v>685.22788519073174</v>
      </c>
      <c r="CI202" s="7">
        <v>728.45458706977831</v>
      </c>
      <c r="CJ202" s="7">
        <v>347.2444580242917</v>
      </c>
      <c r="CK202" s="43">
        <v>1761.1434119455066</v>
      </c>
      <c r="CL202" s="7">
        <v>75.102839539485387</v>
      </c>
      <c r="CM202" s="7">
        <v>30.642272332597805</v>
      </c>
      <c r="CO202" s="45">
        <v>65</v>
      </c>
      <c r="CP202" s="44">
        <f t="shared" si="22"/>
        <v>27.083333333333336</v>
      </c>
      <c r="CQ202" s="7">
        <v>508.04794194193329</v>
      </c>
      <c r="CR202" s="7">
        <v>873.03481982653386</v>
      </c>
      <c r="CS202" s="7">
        <v>346.23456799786118</v>
      </c>
      <c r="CT202" s="43">
        <v>1727.3909409510579</v>
      </c>
      <c r="CU202" s="7">
        <v>71.74217285898321</v>
      </c>
      <c r="CV202" s="7">
        <v>29.281384776363289</v>
      </c>
      <c r="CX202" s="7">
        <v>638.01659955717787</v>
      </c>
      <c r="CY202" s="7">
        <v>873.34608329130037</v>
      </c>
      <c r="CZ202" s="7">
        <v>347.70660293990716</v>
      </c>
      <c r="DA202" s="43">
        <v>1859.1446668350868</v>
      </c>
      <c r="DB202" s="7">
        <v>78.553743319795942</v>
      </c>
      <c r="DC202" s="7">
        <v>32.09394898271978</v>
      </c>
      <c r="DE202" s="7">
        <v>762.35738087804293</v>
      </c>
      <c r="DF202" s="7">
        <v>874.24709962746715</v>
      </c>
      <c r="DG202" s="7">
        <v>347.2444580242917</v>
      </c>
      <c r="DH202" s="43">
        <v>1983.7428531867508</v>
      </c>
      <c r="DI202" s="7">
        <v>85.090668817294386</v>
      </c>
      <c r="DJ202" s="7">
        <v>34.725757706599111</v>
      </c>
      <c r="DL202" s="45">
        <v>65</v>
      </c>
      <c r="DM202" s="44">
        <f t="shared" si="23"/>
        <v>27.083333333333336</v>
      </c>
      <c r="DN202" s="7">
        <v>547.46817575824241</v>
      </c>
      <c r="DO202" s="7">
        <v>1018.5428398103774</v>
      </c>
      <c r="DP202" s="7">
        <v>346.23456799786118</v>
      </c>
      <c r="DQ202" s="43">
        <v>1912.3960738082963</v>
      </c>
      <c r="DR202" s="7">
        <v>79.72233301901376</v>
      </c>
      <c r="DS202" s="7">
        <v>32.545349541886829</v>
      </c>
      <c r="DU202" s="7">
        <v>696.03161891264551</v>
      </c>
      <c r="DV202" s="7">
        <v>1018.8136322074298</v>
      </c>
      <c r="DW202" s="7">
        <v>347.70660293990716</v>
      </c>
      <c r="DX202" s="43">
        <v>2062.5246524661779</v>
      </c>
      <c r="DY202" s="7">
        <v>87.611627916447247</v>
      </c>
      <c r="DZ202" s="7">
        <v>35.853574036837387</v>
      </c>
      <c r="EB202" s="7">
        <v>839.38505828003599</v>
      </c>
      <c r="EC202" s="7">
        <v>1019.8903090813726</v>
      </c>
      <c r="ED202" s="7">
        <v>348.85314601695114</v>
      </c>
      <c r="EE202" s="43">
        <v>2206.5499839003924</v>
      </c>
      <c r="EF202" s="7">
        <v>95.121660145492015</v>
      </c>
      <c r="EG202" s="7">
        <v>38.823270296736325</v>
      </c>
    </row>
    <row r="203" spans="1:137" x14ac:dyDescent="0.25">
      <c r="A203" s="45">
        <v>66</v>
      </c>
      <c r="B203" s="44">
        <f t="shared" si="18"/>
        <v>27.5</v>
      </c>
      <c r="C203" s="7">
        <v>205.52335287733237</v>
      </c>
      <c r="D203" s="7">
        <v>295.19016304828705</v>
      </c>
      <c r="E203" s="7">
        <v>351.48657412810473</v>
      </c>
      <c r="F203" s="43">
        <v>852.29837136307219</v>
      </c>
      <c r="G203" s="7">
        <v>33.65338200640489</v>
      </c>
      <c r="H203" s="7">
        <v>13.917996320988966</v>
      </c>
      <c r="J203" s="7">
        <v>223.30991886134046</v>
      </c>
      <c r="K203" s="7">
        <v>295.295182541023</v>
      </c>
      <c r="L203" s="7">
        <v>352.88587919189655</v>
      </c>
      <c r="M203" s="43">
        <v>871.58942827323961</v>
      </c>
      <c r="N203" s="7">
        <v>35.236213258108599</v>
      </c>
      <c r="O203" s="7">
        <v>14.419114264431848</v>
      </c>
      <c r="Q203" s="7">
        <v>252.25842012673877</v>
      </c>
      <c r="R203" s="7">
        <v>295.5024650782459</v>
      </c>
      <c r="S203" s="7">
        <v>352.42990950687067</v>
      </c>
      <c r="T203" s="43">
        <v>900.31627152080125</v>
      </c>
      <c r="U203" s="7">
        <v>36.853574224297013</v>
      </c>
      <c r="V203" s="7">
        <v>14.987359833691992</v>
      </c>
      <c r="X203" s="45">
        <v>66</v>
      </c>
      <c r="Y203" s="44">
        <f t="shared" si="19"/>
        <v>27.5</v>
      </c>
      <c r="Z203" s="7">
        <v>282.73331943770961</v>
      </c>
      <c r="AA203" s="7">
        <v>444.50281369099713</v>
      </c>
      <c r="AB203" s="7">
        <v>351.48657412810473</v>
      </c>
      <c r="AC203" s="43">
        <v>1077.0953950852866</v>
      </c>
      <c r="AD203" s="7">
        <v>43.192297273940184</v>
      </c>
      <c r="AE203" s="7">
        <v>17.623732929826474</v>
      </c>
      <c r="AG203" s="7">
        <v>329.74098762030883</v>
      </c>
      <c r="AH203" s="7">
        <v>442.92803484352055</v>
      </c>
      <c r="AI203" s="7">
        <v>352.59858534540803</v>
      </c>
      <c r="AJ203" s="43">
        <v>1125.3063195937375</v>
      </c>
      <c r="AK203" s="7">
        <v>46.405315525165641</v>
      </c>
      <c r="AL203" s="7">
        <v>18.802031725085698</v>
      </c>
      <c r="AN203" s="7">
        <v>390.26783541987857</v>
      </c>
      <c r="AO203" s="7">
        <v>444.46821155237359</v>
      </c>
      <c r="AP203" s="7">
        <v>352.42990950687067</v>
      </c>
      <c r="AQ203" s="43">
        <v>1177.9580761471839</v>
      </c>
      <c r="AR203" s="7">
        <v>48.835974962840595</v>
      </c>
      <c r="AS203" s="7">
        <v>20.004923644629965</v>
      </c>
      <c r="AU203" s="45">
        <v>66</v>
      </c>
      <c r="AV203" s="44">
        <f t="shared" si="20"/>
        <v>27.5</v>
      </c>
      <c r="AW203" s="7">
        <v>359.72582147313267</v>
      </c>
      <c r="AX203" s="7">
        <v>590.58090192969189</v>
      </c>
      <c r="AY203" s="7">
        <v>351.48657412810473</v>
      </c>
      <c r="AZ203" s="43">
        <v>1301.9780322464042</v>
      </c>
      <c r="BA203" s="7">
        <v>52.548317043732467</v>
      </c>
      <c r="BB203" s="7">
        <v>21.347473207068035</v>
      </c>
      <c r="BD203" s="7">
        <v>434.43389444411781</v>
      </c>
      <c r="BE203" s="7">
        <v>590.57157542796426</v>
      </c>
      <c r="BF203" s="7">
        <v>352.88587919189655</v>
      </c>
      <c r="BG203" s="43">
        <v>1377.7432920333126</v>
      </c>
      <c r="BH203" s="7">
        <v>56.722550123652944</v>
      </c>
      <c r="BI203" s="7">
        <v>23.244770068519074</v>
      </c>
      <c r="BK203" s="7">
        <v>511.60206984068441</v>
      </c>
      <c r="BL203" s="7">
        <v>591.23237754540969</v>
      </c>
      <c r="BM203" s="7">
        <v>350.2947866433197</v>
      </c>
      <c r="BN203" s="43">
        <v>1455.3409491978896</v>
      </c>
      <c r="BO203" s="7">
        <v>60.705114226440742</v>
      </c>
      <c r="BP203" s="7">
        <v>24.861282062488733</v>
      </c>
      <c r="BR203" s="45">
        <v>66</v>
      </c>
      <c r="BS203" s="44">
        <f t="shared" si="21"/>
        <v>27.5</v>
      </c>
      <c r="BT203" s="7">
        <v>474.31287285097943</v>
      </c>
      <c r="BU203" s="7">
        <v>738.10192402205428</v>
      </c>
      <c r="BV203" s="7">
        <v>351.48657412810473</v>
      </c>
      <c r="BW203" s="43">
        <v>1563.9455917083917</v>
      </c>
      <c r="BX203" s="7">
        <v>63.511697372227687</v>
      </c>
      <c r="BY203" s="7">
        <v>26.03186662406933</v>
      </c>
      <c r="CA203" s="7">
        <v>587.06677450605844</v>
      </c>
      <c r="CB203" s="7">
        <v>738.37510841076107</v>
      </c>
      <c r="CC203" s="7">
        <v>352.88587919189655</v>
      </c>
      <c r="CD203" s="43">
        <v>1678.169571660899</v>
      </c>
      <c r="CE203" s="7">
        <v>69.315145138448599</v>
      </c>
      <c r="CF203" s="7">
        <v>28.275632074107261</v>
      </c>
      <c r="CH203" s="7">
        <v>693.22484812762991</v>
      </c>
      <c r="CI203" s="7">
        <v>738.89939550386237</v>
      </c>
      <c r="CJ203" s="7">
        <v>352.42990950687067</v>
      </c>
      <c r="CK203" s="43">
        <v>1784.7730063357697</v>
      </c>
      <c r="CL203" s="7">
        <v>74.640738749999201</v>
      </c>
      <c r="CM203" s="7">
        <v>30.454456433869041</v>
      </c>
      <c r="CO203" s="45">
        <v>66</v>
      </c>
      <c r="CP203" s="44">
        <f t="shared" si="22"/>
        <v>27.5</v>
      </c>
      <c r="CQ203" s="7">
        <v>514.14229521132188</v>
      </c>
      <c r="CR203" s="7">
        <v>885.70694352155999</v>
      </c>
      <c r="CS203" s="7">
        <v>351.48657412810473</v>
      </c>
      <c r="CT203" s="43">
        <v>1751.4106513771326</v>
      </c>
      <c r="CU203" s="7">
        <v>71.430642073644805</v>
      </c>
      <c r="CV203" s="7">
        <v>29.153681334332312</v>
      </c>
      <c r="CX203" s="7">
        <v>645.46997046053264</v>
      </c>
      <c r="CY203" s="7">
        <v>885.96090071408366</v>
      </c>
      <c r="CZ203" s="7">
        <v>352.88587919189655</v>
      </c>
      <c r="DA203" s="43">
        <v>1884.3933426070741</v>
      </c>
      <c r="DB203" s="7">
        <v>78.129788765945065</v>
      </c>
      <c r="DC203" s="7">
        <v>31.920601449360099</v>
      </c>
      <c r="DE203" s="7">
        <v>771.0502571325751</v>
      </c>
      <c r="DF203" s="7">
        <v>886.78202313812778</v>
      </c>
      <c r="DG203" s="7">
        <v>352.42990950687067</v>
      </c>
      <c r="DH203" s="43">
        <v>2010.1576521996287</v>
      </c>
      <c r="DI203" s="7">
        <v>84.545743235934538</v>
      </c>
      <c r="DJ203" s="7">
        <v>34.503858884452058</v>
      </c>
      <c r="DL203" s="45">
        <v>66</v>
      </c>
      <c r="DM203" s="44">
        <f t="shared" si="23"/>
        <v>27.5</v>
      </c>
      <c r="DN203" s="7">
        <v>553.90580649439619</v>
      </c>
      <c r="DO203" s="7">
        <v>1033.3283795892248</v>
      </c>
      <c r="DP203" s="7">
        <v>351.48657412810473</v>
      </c>
      <c r="DQ203" s="43">
        <v>1938.8740660825988</v>
      </c>
      <c r="DR203" s="7">
        <v>79.367188582039091</v>
      </c>
      <c r="DS203" s="7">
        <v>32.398477554798042</v>
      </c>
      <c r="DU203" s="7">
        <v>704.00356239291307</v>
      </c>
      <c r="DV203" s="7">
        <v>1033.5293004920964</v>
      </c>
      <c r="DW203" s="7">
        <v>352.88587919189655</v>
      </c>
      <c r="DX203" s="43">
        <v>2090.3889827403837</v>
      </c>
      <c r="DY203" s="7">
        <v>87.122594340184662</v>
      </c>
      <c r="DZ203" s="7">
        <v>35.651747430051991</v>
      </c>
      <c r="EB203" s="7">
        <v>848.7757447858437</v>
      </c>
      <c r="EC203" s="7">
        <v>1034.5082446682491</v>
      </c>
      <c r="ED203" s="7">
        <v>354.0781771439967</v>
      </c>
      <c r="EE203" s="43">
        <v>2235.7465253129958</v>
      </c>
      <c r="EF203" s="7">
        <v>94.492327369589958</v>
      </c>
      <c r="EG203" s="7">
        <v>38.568436382491868</v>
      </c>
    </row>
    <row r="204" spans="1:137" x14ac:dyDescent="0.25">
      <c r="A204" s="45">
        <v>67</v>
      </c>
      <c r="B204" s="44">
        <f t="shared" si="18"/>
        <v>27.916666666666668</v>
      </c>
      <c r="C204" s="7">
        <v>208.25492667924297</v>
      </c>
      <c r="D204" s="7">
        <v>299.41175216095473</v>
      </c>
      <c r="E204" s="7">
        <v>356.73858025834829</v>
      </c>
      <c r="F204" s="43">
        <v>864.50709963045892</v>
      </c>
      <c r="G204" s="7">
        <v>33.550516679096702</v>
      </c>
      <c r="H204" s="7">
        <v>13.878754425656814</v>
      </c>
      <c r="J204" s="7">
        <v>226.06539104538348</v>
      </c>
      <c r="K204" s="7">
        <v>299.49975345129576</v>
      </c>
      <c r="L204" s="7">
        <v>358.06515544388594</v>
      </c>
      <c r="M204" s="43">
        <v>883.73183723527143</v>
      </c>
      <c r="N204" s="7">
        <v>35.079248346901771</v>
      </c>
      <c r="O204" s="7">
        <v>14.358445099363678</v>
      </c>
      <c r="Q204" s="7">
        <v>255.19953827559624</v>
      </c>
      <c r="R204" s="7">
        <v>299.68172778921803</v>
      </c>
      <c r="S204" s="7">
        <v>357.6153609894497</v>
      </c>
      <c r="T204" s="43">
        <v>912.62686739057301</v>
      </c>
      <c r="U204" s="7">
        <v>36.658127656853871</v>
      </c>
      <c r="V204" s="7">
        <v>14.906036888195239</v>
      </c>
      <c r="X204" s="45">
        <v>67</v>
      </c>
      <c r="Y204" s="44">
        <f t="shared" si="19"/>
        <v>27.916666666666668</v>
      </c>
      <c r="Z204" s="7">
        <v>286.3064192885231</v>
      </c>
      <c r="AA204" s="7">
        <v>450.77601865870588</v>
      </c>
      <c r="AB204" s="7">
        <v>356.73858025834829</v>
      </c>
      <c r="AC204" s="43">
        <v>1092.2556457620947</v>
      </c>
      <c r="AD204" s="7">
        <v>43.037350157888234</v>
      </c>
      <c r="AE204" s="7">
        <v>17.561437169038307</v>
      </c>
      <c r="AG204" s="7">
        <v>333.63471238354987</v>
      </c>
      <c r="AH204" s="7">
        <v>449.23362443041532</v>
      </c>
      <c r="AI204" s="7">
        <v>357.79077145158834</v>
      </c>
      <c r="AJ204" s="43">
        <v>1140.6957755106896</v>
      </c>
      <c r="AK204" s="7">
        <v>46.166193524750142</v>
      </c>
      <c r="AL204" s="7">
        <v>18.704440983795259</v>
      </c>
      <c r="AN204" s="7">
        <v>394.80754783286045</v>
      </c>
      <c r="AO204" s="7">
        <v>450.71078416542127</v>
      </c>
      <c r="AP204" s="7">
        <v>357.6153609894497</v>
      </c>
      <c r="AQ204" s="43">
        <v>1193.7919021688122</v>
      </c>
      <c r="AR204" s="7">
        <v>48.554102885146889</v>
      </c>
      <c r="AS204" s="7">
        <v>19.887109520458829</v>
      </c>
      <c r="AU204" s="45">
        <v>67</v>
      </c>
      <c r="AV204" s="44">
        <f t="shared" si="20"/>
        <v>27.916666666666668</v>
      </c>
      <c r="AW204" s="7">
        <v>364.13746675488665</v>
      </c>
      <c r="AX204" s="7">
        <v>599.03159780084547</v>
      </c>
      <c r="AY204" s="7">
        <v>356.73858025834829</v>
      </c>
      <c r="AZ204" s="43">
        <v>1320.0921044623969</v>
      </c>
      <c r="BA204" s="7">
        <v>52.341746155947071</v>
      </c>
      <c r="BB204" s="7">
        <v>21.263914433758046</v>
      </c>
      <c r="BD204" s="7">
        <v>439.53672164172139</v>
      </c>
      <c r="BE204" s="7">
        <v>598.97910232336312</v>
      </c>
      <c r="BF204" s="7">
        <v>358.06515544388594</v>
      </c>
      <c r="BG204" s="43">
        <v>1396.4363124057504</v>
      </c>
      <c r="BH204" s="7">
        <v>56.435489541242369</v>
      </c>
      <c r="BI204" s="7">
        <v>23.126142657132661</v>
      </c>
      <c r="BK204" s="7">
        <v>517.41984092493226</v>
      </c>
      <c r="BL204" s="7">
        <v>599.58919710162661</v>
      </c>
      <c r="BM204" s="7">
        <v>355.4889273623341</v>
      </c>
      <c r="BN204" s="43">
        <v>1474.7020572542706</v>
      </c>
      <c r="BO204" s="7">
        <v>60.332977071536249</v>
      </c>
      <c r="BP204" s="7">
        <v>24.708965667650268</v>
      </c>
      <c r="BR204" s="45">
        <v>67</v>
      </c>
      <c r="BS204" s="44">
        <f t="shared" si="21"/>
        <v>27.916666666666668</v>
      </c>
      <c r="BT204" s="7">
        <v>480.06360934843462</v>
      </c>
      <c r="BU204" s="7">
        <v>748.66226461486042</v>
      </c>
      <c r="BV204" s="7">
        <v>356.73858025834829</v>
      </c>
      <c r="BW204" s="43">
        <v>1585.5068566591799</v>
      </c>
      <c r="BX204" s="7">
        <v>63.251748090012221</v>
      </c>
      <c r="BY204" s="7">
        <v>25.923130944772527</v>
      </c>
      <c r="CA204" s="7">
        <v>594.00203660369993</v>
      </c>
      <c r="CB204" s="7">
        <v>748.88758012634003</v>
      </c>
      <c r="CC204" s="7">
        <v>358.06515544388594</v>
      </c>
      <c r="CD204" s="43">
        <v>1700.793729087706</v>
      </c>
      <c r="CE204" s="7">
        <v>68.955467024004989</v>
      </c>
      <c r="CF204" s="7">
        <v>28.127426837674708</v>
      </c>
      <c r="CH204" s="7">
        <v>701.22181106452808</v>
      </c>
      <c r="CI204" s="7">
        <v>749.34420393794642</v>
      </c>
      <c r="CJ204" s="7">
        <v>357.6153609894497</v>
      </c>
      <c r="CK204" s="43">
        <v>1808.4026007260325</v>
      </c>
      <c r="CL204" s="7">
        <v>74.178637960513015</v>
      </c>
      <c r="CM204" s="7">
        <v>30.266640535140276</v>
      </c>
      <c r="CO204" s="45">
        <v>67</v>
      </c>
      <c r="CP204" s="44">
        <f t="shared" si="22"/>
        <v>27.916666666666668</v>
      </c>
      <c r="CQ204" s="7">
        <v>520.23664848071041</v>
      </c>
      <c r="CR204" s="7">
        <v>898.37906721658624</v>
      </c>
      <c r="CS204" s="7">
        <v>356.73858025834829</v>
      </c>
      <c r="CT204" s="43">
        <v>1775.4303618032075</v>
      </c>
      <c r="CU204" s="7">
        <v>71.119111288306385</v>
      </c>
      <c r="CV204" s="7">
        <v>29.025977892301334</v>
      </c>
      <c r="CX204" s="7">
        <v>652.9233413638874</v>
      </c>
      <c r="CY204" s="7">
        <v>898.57571813686695</v>
      </c>
      <c r="CZ204" s="7">
        <v>358.06515544388594</v>
      </c>
      <c r="DA204" s="43">
        <v>1909.6420183790617</v>
      </c>
      <c r="DB204" s="7">
        <v>77.705834212094189</v>
      </c>
      <c r="DC204" s="7">
        <v>31.747253916000417</v>
      </c>
      <c r="DE204" s="7">
        <v>779.74313338710749</v>
      </c>
      <c r="DF204" s="7">
        <v>899.31694664878842</v>
      </c>
      <c r="DG204" s="7">
        <v>357.6153609894497</v>
      </c>
      <c r="DH204" s="43">
        <v>2036.5724512125066</v>
      </c>
      <c r="DI204" s="7">
        <v>84.000817654574703</v>
      </c>
      <c r="DJ204" s="7">
        <v>34.281960062304996</v>
      </c>
      <c r="DL204" s="45">
        <v>67</v>
      </c>
      <c r="DM204" s="44">
        <f t="shared" si="23"/>
        <v>27.916666666666668</v>
      </c>
      <c r="DN204" s="7">
        <v>560.34343723055008</v>
      </c>
      <c r="DO204" s="7">
        <v>1048.1139193680719</v>
      </c>
      <c r="DP204" s="7">
        <v>356.73858025834829</v>
      </c>
      <c r="DQ204" s="43">
        <v>1965.3520583569016</v>
      </c>
      <c r="DR204" s="7">
        <v>79.012044145064436</v>
      </c>
      <c r="DS204" s="7">
        <v>32.251605567709255</v>
      </c>
      <c r="DU204" s="7">
        <v>711.97550587318062</v>
      </c>
      <c r="DV204" s="7">
        <v>1048.244968776763</v>
      </c>
      <c r="DW204" s="7">
        <v>358.06515544388594</v>
      </c>
      <c r="DX204" s="43">
        <v>2118.2533130145894</v>
      </c>
      <c r="DY204" s="7">
        <v>86.633560763922048</v>
      </c>
      <c r="DZ204" s="7">
        <v>35.449920823266602</v>
      </c>
      <c r="EB204" s="7">
        <v>858.16643129165129</v>
      </c>
      <c r="EC204" s="7">
        <v>1049.1261802551257</v>
      </c>
      <c r="ED204" s="7">
        <v>359.30320827104225</v>
      </c>
      <c r="EE204" s="43">
        <v>2264.9430667255983</v>
      </c>
      <c r="EF204" s="7">
        <v>93.862994593687915</v>
      </c>
      <c r="EG204" s="7">
        <v>38.31360246824741</v>
      </c>
    </row>
    <row r="205" spans="1:137" x14ac:dyDescent="0.25">
      <c r="A205" s="45">
        <v>68</v>
      </c>
      <c r="B205" s="44">
        <f t="shared" si="18"/>
        <v>28.333333333333336</v>
      </c>
      <c r="C205" s="7">
        <v>210.98650048115357</v>
      </c>
      <c r="D205" s="7">
        <v>303.63334127362236</v>
      </c>
      <c r="E205" s="7">
        <v>361.99058638859185</v>
      </c>
      <c r="F205" s="43">
        <v>876.71582789784566</v>
      </c>
      <c r="G205" s="7">
        <v>33.447651351788515</v>
      </c>
      <c r="H205" s="7">
        <v>13.839512530324662</v>
      </c>
      <c r="J205" s="7">
        <v>228.82086322942649</v>
      </c>
      <c r="K205" s="7">
        <v>303.70432436156841</v>
      </c>
      <c r="L205" s="7">
        <v>363.24443169587533</v>
      </c>
      <c r="M205" s="43">
        <v>895.87424619730314</v>
      </c>
      <c r="N205" s="7">
        <v>34.922283435694951</v>
      </c>
      <c r="O205" s="7">
        <v>14.29777593429551</v>
      </c>
      <c r="Q205" s="7">
        <v>258.14065642445371</v>
      </c>
      <c r="R205" s="7">
        <v>303.86099050019016</v>
      </c>
      <c r="S205" s="7">
        <v>362.80081247202867</v>
      </c>
      <c r="T205" s="43">
        <v>924.93746326034477</v>
      </c>
      <c r="U205" s="7">
        <v>36.462681089410722</v>
      </c>
      <c r="V205" s="7">
        <v>14.824713942698486</v>
      </c>
      <c r="X205" s="45">
        <v>68</v>
      </c>
      <c r="Y205" s="44">
        <f t="shared" si="19"/>
        <v>28.333333333333336</v>
      </c>
      <c r="Z205" s="7">
        <v>289.87951913933659</v>
      </c>
      <c r="AA205" s="7">
        <v>457.04922362641463</v>
      </c>
      <c r="AB205" s="7">
        <v>361.99058638859185</v>
      </c>
      <c r="AC205" s="43">
        <v>1107.4158964389028</v>
      </c>
      <c r="AD205" s="7">
        <v>42.882403041836277</v>
      </c>
      <c r="AE205" s="7">
        <v>17.499141408250143</v>
      </c>
      <c r="AG205" s="7">
        <v>337.52843714679079</v>
      </c>
      <c r="AH205" s="7">
        <v>455.53921401731009</v>
      </c>
      <c r="AI205" s="7">
        <v>362.98295755776866</v>
      </c>
      <c r="AJ205" s="43">
        <v>1156.0852314276417</v>
      </c>
      <c r="AK205" s="7">
        <v>45.927071524334636</v>
      </c>
      <c r="AL205" s="7">
        <v>18.606850242504812</v>
      </c>
      <c r="AN205" s="7">
        <v>399.34726024584222</v>
      </c>
      <c r="AO205" s="7">
        <v>456.95335677846896</v>
      </c>
      <c r="AP205" s="7">
        <v>362.80081247202867</v>
      </c>
      <c r="AQ205" s="43">
        <v>1209.62572819044</v>
      </c>
      <c r="AR205" s="7">
        <v>48.272230807453177</v>
      </c>
      <c r="AS205" s="7">
        <v>19.769295396287692</v>
      </c>
      <c r="AU205" s="45">
        <v>68</v>
      </c>
      <c r="AV205" s="44">
        <f t="shared" si="20"/>
        <v>28.333333333333336</v>
      </c>
      <c r="AW205" s="7">
        <v>368.54911203664057</v>
      </c>
      <c r="AX205" s="7">
        <v>607.48229367199929</v>
      </c>
      <c r="AY205" s="7">
        <v>361.99058638859185</v>
      </c>
      <c r="AZ205" s="43">
        <v>1338.20617667839</v>
      </c>
      <c r="BA205" s="7">
        <v>52.135175268161674</v>
      </c>
      <c r="BB205" s="7">
        <v>21.180355660448061</v>
      </c>
      <c r="BD205" s="7">
        <v>444.63954883932496</v>
      </c>
      <c r="BE205" s="7">
        <v>607.38662921876175</v>
      </c>
      <c r="BF205" s="7">
        <v>363.24443169587533</v>
      </c>
      <c r="BG205" s="43">
        <v>1415.1293327781882</v>
      </c>
      <c r="BH205" s="7">
        <v>56.148428958831786</v>
      </c>
      <c r="BI205" s="7">
        <v>23.007515245746248</v>
      </c>
      <c r="BK205" s="7">
        <v>523.23761200918011</v>
      </c>
      <c r="BL205" s="7">
        <v>607.94601665784342</v>
      </c>
      <c r="BM205" s="7">
        <v>360.68306808134849</v>
      </c>
      <c r="BN205" s="43">
        <v>1494.0631653106511</v>
      </c>
      <c r="BO205" s="7">
        <v>59.960839916631748</v>
      </c>
      <c r="BP205" s="7">
        <v>24.556649272811804</v>
      </c>
      <c r="BR205" s="45">
        <v>68</v>
      </c>
      <c r="BS205" s="44">
        <f t="shared" si="21"/>
        <v>28.333333333333336</v>
      </c>
      <c r="BT205" s="7">
        <v>485.81434584588987</v>
      </c>
      <c r="BU205" s="7">
        <v>759.22260520766667</v>
      </c>
      <c r="BV205" s="7">
        <v>361.99058638859185</v>
      </c>
      <c r="BW205" s="43">
        <v>1607.0681216099681</v>
      </c>
      <c r="BX205" s="7">
        <v>62.991798807796755</v>
      </c>
      <c r="BY205" s="7">
        <v>25.814395265475724</v>
      </c>
      <c r="CA205" s="7">
        <v>600.93729870134143</v>
      </c>
      <c r="CB205" s="7">
        <v>759.40005184191898</v>
      </c>
      <c r="CC205" s="7">
        <v>363.24443169587533</v>
      </c>
      <c r="CD205" s="43">
        <v>1723.4178865145129</v>
      </c>
      <c r="CE205" s="7">
        <v>68.595788909561378</v>
      </c>
      <c r="CF205" s="7">
        <v>27.979221601242159</v>
      </c>
      <c r="CH205" s="7">
        <v>709.21877400142648</v>
      </c>
      <c r="CI205" s="7">
        <v>759.78901237203047</v>
      </c>
      <c r="CJ205" s="7">
        <v>362.80081247202867</v>
      </c>
      <c r="CK205" s="43">
        <v>1832.0321951162955</v>
      </c>
      <c r="CL205" s="7">
        <v>73.716537171026829</v>
      </c>
      <c r="CM205" s="7">
        <v>30.078824636411515</v>
      </c>
      <c r="CO205" s="45">
        <v>68</v>
      </c>
      <c r="CP205" s="44">
        <f t="shared" si="22"/>
        <v>28.333333333333336</v>
      </c>
      <c r="CQ205" s="7">
        <v>526.33100175009895</v>
      </c>
      <c r="CR205" s="7">
        <v>911.05119091161237</v>
      </c>
      <c r="CS205" s="7">
        <v>361.99058638859185</v>
      </c>
      <c r="CT205" s="43">
        <v>1799.4500722292821</v>
      </c>
      <c r="CU205" s="7">
        <v>70.80758050296798</v>
      </c>
      <c r="CV205" s="7">
        <v>28.898274450270353</v>
      </c>
      <c r="CX205" s="7">
        <v>660.37671226724217</v>
      </c>
      <c r="CY205" s="7">
        <v>911.19053555965036</v>
      </c>
      <c r="CZ205" s="7">
        <v>363.24443169587533</v>
      </c>
      <c r="DA205" s="43">
        <v>1934.890694151049</v>
      </c>
      <c r="DB205" s="7">
        <v>77.281879658243312</v>
      </c>
      <c r="DC205" s="7">
        <v>31.573906382640736</v>
      </c>
      <c r="DE205" s="7">
        <v>788.43600964163966</v>
      </c>
      <c r="DF205" s="7">
        <v>911.85187015944905</v>
      </c>
      <c r="DG205" s="7">
        <v>362.80081247202867</v>
      </c>
      <c r="DH205" s="43">
        <v>2062.9872502253847</v>
      </c>
      <c r="DI205" s="7">
        <v>83.455892073214869</v>
      </c>
      <c r="DJ205" s="7">
        <v>34.060061240157935</v>
      </c>
      <c r="DL205" s="45">
        <v>68</v>
      </c>
      <c r="DM205" s="44">
        <f t="shared" si="23"/>
        <v>28.333333333333336</v>
      </c>
      <c r="DN205" s="7">
        <v>566.78106796670386</v>
      </c>
      <c r="DO205" s="7">
        <v>1062.8994591469195</v>
      </c>
      <c r="DP205" s="7">
        <v>361.99058638859185</v>
      </c>
      <c r="DQ205" s="43">
        <v>1991.8300506312041</v>
      </c>
      <c r="DR205" s="7">
        <v>78.656899708089782</v>
      </c>
      <c r="DS205" s="7">
        <v>32.104733580620469</v>
      </c>
      <c r="DU205" s="7">
        <v>719.94744935344818</v>
      </c>
      <c r="DV205" s="7">
        <v>1062.9606370614297</v>
      </c>
      <c r="DW205" s="7">
        <v>363.24443169587533</v>
      </c>
      <c r="DX205" s="43">
        <v>2146.1176432887951</v>
      </c>
      <c r="DY205" s="7">
        <v>86.144527187659463</v>
      </c>
      <c r="DZ205" s="7">
        <v>35.248094216481213</v>
      </c>
      <c r="EB205" s="7">
        <v>867.557117797459</v>
      </c>
      <c r="EC205" s="7">
        <v>1063.7441158420022</v>
      </c>
      <c r="ED205" s="7">
        <v>364.52823939808786</v>
      </c>
      <c r="EE205" s="43">
        <v>2294.1396081382018</v>
      </c>
      <c r="EF205" s="7">
        <v>93.233661817785872</v>
      </c>
      <c r="EG205" s="7">
        <v>38.058768554002953</v>
      </c>
    </row>
    <row r="206" spans="1:137" x14ac:dyDescent="0.25">
      <c r="A206" s="45">
        <v>69</v>
      </c>
      <c r="B206" s="44">
        <f t="shared" si="18"/>
        <v>28.75</v>
      </c>
      <c r="C206" s="7">
        <v>213.71807428306417</v>
      </c>
      <c r="D206" s="7">
        <v>307.85493038629005</v>
      </c>
      <c r="E206" s="7">
        <v>367.24259251883541</v>
      </c>
      <c r="F206" s="43">
        <v>888.9245561652325</v>
      </c>
      <c r="G206" s="7">
        <v>33.344786024480328</v>
      </c>
      <c r="H206" s="7">
        <v>13.800270634992511</v>
      </c>
      <c r="J206" s="7">
        <v>231.57633541346951</v>
      </c>
      <c r="K206" s="7">
        <v>307.90889527184117</v>
      </c>
      <c r="L206" s="7">
        <v>368.42370794786473</v>
      </c>
      <c r="M206" s="43">
        <v>908.01665515933496</v>
      </c>
      <c r="N206" s="7">
        <v>34.765318524488123</v>
      </c>
      <c r="O206" s="7">
        <v>14.23710676922734</v>
      </c>
      <c r="Q206" s="7">
        <v>261.08177457331118</v>
      </c>
      <c r="R206" s="7">
        <v>308.04025321116228</v>
      </c>
      <c r="S206" s="7">
        <v>367.98626395460764</v>
      </c>
      <c r="T206" s="43">
        <v>937.24805913011653</v>
      </c>
      <c r="U206" s="7">
        <v>36.26723452196758</v>
      </c>
      <c r="V206" s="7">
        <v>14.743390997201733</v>
      </c>
      <c r="X206" s="45">
        <v>69</v>
      </c>
      <c r="Y206" s="44">
        <f t="shared" si="19"/>
        <v>28.75</v>
      </c>
      <c r="Z206" s="7">
        <v>293.45261899015009</v>
      </c>
      <c r="AA206" s="7">
        <v>463.32242859412338</v>
      </c>
      <c r="AB206" s="7">
        <v>367.24259251883541</v>
      </c>
      <c r="AC206" s="43">
        <v>1122.5761471157109</v>
      </c>
      <c r="AD206" s="7">
        <v>42.727455925784319</v>
      </c>
      <c r="AE206" s="7">
        <v>17.436845647461976</v>
      </c>
      <c r="AG206" s="7">
        <v>341.42216191003183</v>
      </c>
      <c r="AH206" s="7">
        <v>461.84480360420486</v>
      </c>
      <c r="AI206" s="7">
        <v>368.17514366394897</v>
      </c>
      <c r="AJ206" s="43">
        <v>1171.4746873445938</v>
      </c>
      <c r="AK206" s="7">
        <v>45.68794952391913</v>
      </c>
      <c r="AL206" s="7">
        <v>18.509259501214373</v>
      </c>
      <c r="AN206" s="7">
        <v>403.88697265882411</v>
      </c>
      <c r="AO206" s="7">
        <v>463.19592939151664</v>
      </c>
      <c r="AP206" s="7">
        <v>367.98626395460764</v>
      </c>
      <c r="AQ206" s="43">
        <v>1225.4595542120678</v>
      </c>
      <c r="AR206" s="7">
        <v>47.990358729759464</v>
      </c>
      <c r="AS206" s="7">
        <v>19.651481272116555</v>
      </c>
      <c r="AU206" s="45">
        <v>69</v>
      </c>
      <c r="AV206" s="44">
        <f t="shared" si="20"/>
        <v>28.75</v>
      </c>
      <c r="AW206" s="7">
        <v>372.96075731839454</v>
      </c>
      <c r="AX206" s="7">
        <v>615.93298954315287</v>
      </c>
      <c r="AY206" s="7">
        <v>367.24259251883541</v>
      </c>
      <c r="AZ206" s="43">
        <v>1356.320248894383</v>
      </c>
      <c r="BA206" s="7">
        <v>51.928604380376285</v>
      </c>
      <c r="BB206" s="7">
        <v>21.096796887138073</v>
      </c>
      <c r="BD206" s="7">
        <v>449.74237603692853</v>
      </c>
      <c r="BE206" s="7">
        <v>615.79415611416061</v>
      </c>
      <c r="BF206" s="7">
        <v>368.42370794786473</v>
      </c>
      <c r="BG206" s="43">
        <v>1433.822353150626</v>
      </c>
      <c r="BH206" s="7">
        <v>55.861368376421211</v>
      </c>
      <c r="BI206" s="7">
        <v>22.888887834359835</v>
      </c>
      <c r="BK206" s="7">
        <v>529.05538309342796</v>
      </c>
      <c r="BL206" s="7">
        <v>616.30283621406033</v>
      </c>
      <c r="BM206" s="7">
        <v>365.87720880036289</v>
      </c>
      <c r="BN206" s="43">
        <v>1513.4242733670321</v>
      </c>
      <c r="BO206" s="7">
        <v>59.588702761727248</v>
      </c>
      <c r="BP206" s="7">
        <v>24.404332877973339</v>
      </c>
      <c r="BR206" s="45">
        <v>69</v>
      </c>
      <c r="BS206" s="44">
        <f t="shared" si="21"/>
        <v>28.75</v>
      </c>
      <c r="BT206" s="7">
        <v>491.56508234334507</v>
      </c>
      <c r="BU206" s="7">
        <v>769.78294580047282</v>
      </c>
      <c r="BV206" s="7">
        <v>367.24259251883541</v>
      </c>
      <c r="BW206" s="43">
        <v>1628.6293865607563</v>
      </c>
      <c r="BX206" s="7">
        <v>62.731849525581296</v>
      </c>
      <c r="BY206" s="7">
        <v>25.705659586178921</v>
      </c>
      <c r="CA206" s="7">
        <v>607.87256079898282</v>
      </c>
      <c r="CB206" s="7">
        <v>769.91252355749793</v>
      </c>
      <c r="CC206" s="7">
        <v>368.42370794786473</v>
      </c>
      <c r="CD206" s="43">
        <v>1746.0420439413199</v>
      </c>
      <c r="CE206" s="7">
        <v>68.236110795117767</v>
      </c>
      <c r="CF206" s="7">
        <v>27.831016364809607</v>
      </c>
      <c r="CH206" s="7">
        <v>717.21573693832465</v>
      </c>
      <c r="CI206" s="7">
        <v>770.23382080611452</v>
      </c>
      <c r="CJ206" s="7">
        <v>367.98626395460764</v>
      </c>
      <c r="CK206" s="43">
        <v>1855.6617895065583</v>
      </c>
      <c r="CL206" s="7">
        <v>73.254436381540643</v>
      </c>
      <c r="CM206" s="7">
        <v>29.89100873768275</v>
      </c>
      <c r="CO206" s="45">
        <v>69</v>
      </c>
      <c r="CP206" s="44">
        <f t="shared" si="22"/>
        <v>28.75</v>
      </c>
      <c r="CQ206" s="7">
        <v>532.4253550194876</v>
      </c>
      <c r="CR206" s="7">
        <v>923.72331460663861</v>
      </c>
      <c r="CS206" s="7">
        <v>367.24259251883541</v>
      </c>
      <c r="CT206" s="43">
        <v>1823.469782655357</v>
      </c>
      <c r="CU206" s="7">
        <v>70.496049717629575</v>
      </c>
      <c r="CV206" s="7">
        <v>28.770571008239372</v>
      </c>
      <c r="CX206" s="7">
        <v>667.83008317059694</v>
      </c>
      <c r="CY206" s="7">
        <v>923.80535298243365</v>
      </c>
      <c r="CZ206" s="7">
        <v>368.42370794786473</v>
      </c>
      <c r="DA206" s="43">
        <v>1960.1393699230366</v>
      </c>
      <c r="DB206" s="7">
        <v>76.857925104392436</v>
      </c>
      <c r="DC206" s="7">
        <v>31.400558849281055</v>
      </c>
      <c r="DE206" s="7">
        <v>797.12888589617182</v>
      </c>
      <c r="DF206" s="7">
        <v>924.38679367010968</v>
      </c>
      <c r="DG206" s="7">
        <v>367.98626395460764</v>
      </c>
      <c r="DH206" s="43">
        <v>2089.4020492382624</v>
      </c>
      <c r="DI206" s="7">
        <v>82.910966491855021</v>
      </c>
      <c r="DJ206" s="7">
        <v>33.838162418010882</v>
      </c>
      <c r="DL206" s="45">
        <v>69</v>
      </c>
      <c r="DM206" s="44">
        <f t="shared" si="23"/>
        <v>28.75</v>
      </c>
      <c r="DN206" s="7">
        <v>573.21869870285764</v>
      </c>
      <c r="DO206" s="7">
        <v>1077.6849989257669</v>
      </c>
      <c r="DP206" s="7">
        <v>367.24259251883541</v>
      </c>
      <c r="DQ206" s="43">
        <v>2018.3080429055069</v>
      </c>
      <c r="DR206" s="7">
        <v>78.301755271115113</v>
      </c>
      <c r="DS206" s="7">
        <v>31.957861593531682</v>
      </c>
      <c r="DU206" s="7">
        <v>727.91939283371573</v>
      </c>
      <c r="DV206" s="7">
        <v>1077.6763053460963</v>
      </c>
      <c r="DW206" s="7">
        <v>368.42370794786473</v>
      </c>
      <c r="DX206" s="43">
        <v>2173.9819735630008</v>
      </c>
      <c r="DY206" s="7">
        <v>85.655493611396849</v>
      </c>
      <c r="DZ206" s="7">
        <v>35.046267609695825</v>
      </c>
      <c r="EB206" s="7">
        <v>876.94780430326671</v>
      </c>
      <c r="EC206" s="7">
        <v>1078.3620514288787</v>
      </c>
      <c r="ED206" s="7">
        <v>369.75327052513342</v>
      </c>
      <c r="EE206" s="43">
        <v>2323.3361495508047</v>
      </c>
      <c r="EF206" s="7">
        <v>92.604329041883815</v>
      </c>
      <c r="EG206" s="7">
        <v>37.803934639758488</v>
      </c>
    </row>
    <row r="207" spans="1:137" x14ac:dyDescent="0.25">
      <c r="A207" s="45">
        <v>70</v>
      </c>
      <c r="B207" s="44">
        <f t="shared" si="18"/>
        <v>29.166666666666668</v>
      </c>
      <c r="C207" s="7">
        <v>216.44964808497474</v>
      </c>
      <c r="D207" s="7">
        <v>312.07651949895774</v>
      </c>
      <c r="E207" s="7">
        <v>372.49459864907897</v>
      </c>
      <c r="F207" s="43">
        <v>901.13328443261923</v>
      </c>
      <c r="G207" s="7">
        <v>33.241920697172141</v>
      </c>
      <c r="H207" s="7">
        <v>13.761028739660359</v>
      </c>
      <c r="J207" s="7">
        <v>234.33180759751252</v>
      </c>
      <c r="K207" s="7">
        <v>312.11346618211394</v>
      </c>
      <c r="L207" s="7">
        <v>373.60298419985412</v>
      </c>
      <c r="M207" s="43">
        <v>920.15906412136667</v>
      </c>
      <c r="N207" s="7">
        <v>34.608353613281302</v>
      </c>
      <c r="O207" s="7">
        <v>14.176437604159171</v>
      </c>
      <c r="Q207" s="7">
        <v>264.02289272216865</v>
      </c>
      <c r="R207" s="7">
        <v>312.21951592213441</v>
      </c>
      <c r="S207" s="7">
        <v>373.17171543718661</v>
      </c>
      <c r="T207" s="43">
        <v>949.55865499988829</v>
      </c>
      <c r="U207" s="7">
        <v>36.071787954524439</v>
      </c>
      <c r="V207" s="7">
        <v>14.66206805170498</v>
      </c>
      <c r="X207" s="45">
        <v>70</v>
      </c>
      <c r="Y207" s="44">
        <f t="shared" si="19"/>
        <v>29.166666666666668</v>
      </c>
      <c r="Z207" s="7">
        <v>297.02571884096363</v>
      </c>
      <c r="AA207" s="7">
        <v>469.59563356183219</v>
      </c>
      <c r="AB207" s="7">
        <v>372.49459864907897</v>
      </c>
      <c r="AC207" s="43">
        <v>1137.736397792519</v>
      </c>
      <c r="AD207" s="7">
        <v>42.572508809732369</v>
      </c>
      <c r="AE207" s="7">
        <v>17.374549886673812</v>
      </c>
      <c r="AG207" s="7">
        <v>345.31588667327276</v>
      </c>
      <c r="AH207" s="7">
        <v>468.15039319109957</v>
      </c>
      <c r="AI207" s="7">
        <v>373.36732977012929</v>
      </c>
      <c r="AJ207" s="43">
        <v>1186.8641432615459</v>
      </c>
      <c r="AK207" s="7">
        <v>45.448827523503638</v>
      </c>
      <c r="AL207" s="7">
        <v>18.411668759923927</v>
      </c>
      <c r="AN207" s="7">
        <v>408.42668507180599</v>
      </c>
      <c r="AO207" s="7">
        <v>469.43850200456433</v>
      </c>
      <c r="AP207" s="7">
        <v>373.17171543718661</v>
      </c>
      <c r="AQ207" s="43">
        <v>1241.2933802336956</v>
      </c>
      <c r="AR207" s="7">
        <v>47.708486652065758</v>
      </c>
      <c r="AS207" s="7">
        <v>19.533667147945419</v>
      </c>
      <c r="AU207" s="45">
        <v>70</v>
      </c>
      <c r="AV207" s="44">
        <f t="shared" si="20"/>
        <v>29.166666666666668</v>
      </c>
      <c r="AW207" s="7">
        <v>377.37240260014852</v>
      </c>
      <c r="AX207" s="7">
        <v>624.38368541430668</v>
      </c>
      <c r="AY207" s="7">
        <v>372.49459864907897</v>
      </c>
      <c r="AZ207" s="43">
        <v>1374.434321110376</v>
      </c>
      <c r="BA207" s="7">
        <v>51.722033492590889</v>
      </c>
      <c r="BB207" s="7">
        <v>21.013238113828088</v>
      </c>
      <c r="BD207" s="7">
        <v>454.84520323453216</v>
      </c>
      <c r="BE207" s="7">
        <v>624.20168300955925</v>
      </c>
      <c r="BF207" s="7">
        <v>373.60298419985412</v>
      </c>
      <c r="BG207" s="43">
        <v>1452.5153735230638</v>
      </c>
      <c r="BH207" s="7">
        <v>55.574307794010636</v>
      </c>
      <c r="BI207" s="7">
        <v>22.770260422973422</v>
      </c>
      <c r="BK207" s="7">
        <v>534.87315417767581</v>
      </c>
      <c r="BL207" s="7">
        <v>624.65965577027725</v>
      </c>
      <c r="BM207" s="7">
        <v>371.07134951937724</v>
      </c>
      <c r="BN207" s="43">
        <v>1532.7853814234127</v>
      </c>
      <c r="BO207" s="7">
        <v>59.216565606822755</v>
      </c>
      <c r="BP207" s="7">
        <v>24.252016483134874</v>
      </c>
      <c r="BR207" s="45">
        <v>70</v>
      </c>
      <c r="BS207" s="44">
        <f t="shared" si="21"/>
        <v>29.166666666666668</v>
      </c>
      <c r="BT207" s="7">
        <v>497.31581884080032</v>
      </c>
      <c r="BU207" s="7">
        <v>780.34328639327896</v>
      </c>
      <c r="BV207" s="7">
        <v>372.49459864907897</v>
      </c>
      <c r="BW207" s="43">
        <v>1650.1906515115443</v>
      </c>
      <c r="BX207" s="7">
        <v>62.471900243365837</v>
      </c>
      <c r="BY207" s="7">
        <v>25.596923906882118</v>
      </c>
      <c r="CA207" s="7">
        <v>614.80782289662432</v>
      </c>
      <c r="CB207" s="7">
        <v>780.42499527307689</v>
      </c>
      <c r="CC207" s="7">
        <v>373.60298419985412</v>
      </c>
      <c r="CD207" s="43">
        <v>1768.6662013681268</v>
      </c>
      <c r="CE207" s="7">
        <v>67.876432680674156</v>
      </c>
      <c r="CF207" s="7">
        <v>27.682811128377054</v>
      </c>
      <c r="CH207" s="7">
        <v>725.21269987522282</v>
      </c>
      <c r="CI207" s="7">
        <v>780.67862924019857</v>
      </c>
      <c r="CJ207" s="7">
        <v>373.17171543718661</v>
      </c>
      <c r="CK207" s="43">
        <v>1879.2913838968213</v>
      </c>
      <c r="CL207" s="7">
        <v>72.792335592054457</v>
      </c>
      <c r="CM207" s="7">
        <v>29.703192838953989</v>
      </c>
      <c r="CO207" s="45">
        <v>70</v>
      </c>
      <c r="CP207" s="44">
        <f t="shared" si="22"/>
        <v>29.166666666666668</v>
      </c>
      <c r="CQ207" s="7">
        <v>538.51970828887602</v>
      </c>
      <c r="CR207" s="7">
        <v>936.39543830166474</v>
      </c>
      <c r="CS207" s="7">
        <v>372.49459864907897</v>
      </c>
      <c r="CT207" s="43">
        <v>1847.4894930814316</v>
      </c>
      <c r="CU207" s="7">
        <v>70.184518932291155</v>
      </c>
      <c r="CV207" s="7">
        <v>28.642867566208395</v>
      </c>
      <c r="CX207" s="7">
        <v>675.2834540739517</v>
      </c>
      <c r="CY207" s="7">
        <v>936.42017040521694</v>
      </c>
      <c r="CZ207" s="7">
        <v>373.60298419985412</v>
      </c>
      <c r="DA207" s="43">
        <v>1985.3880456950242</v>
      </c>
      <c r="DB207" s="7">
        <v>76.433970550541559</v>
      </c>
      <c r="DC207" s="7">
        <v>31.227211315921373</v>
      </c>
      <c r="DE207" s="7">
        <v>805.82176215070422</v>
      </c>
      <c r="DF207" s="7">
        <v>936.92171718077032</v>
      </c>
      <c r="DG207" s="7">
        <v>373.17171543718661</v>
      </c>
      <c r="DH207" s="43">
        <v>2115.8168482511401</v>
      </c>
      <c r="DI207" s="7">
        <v>82.366040910495173</v>
      </c>
      <c r="DJ207" s="7">
        <v>33.616263595863828</v>
      </c>
      <c r="DL207" s="45">
        <v>70</v>
      </c>
      <c r="DM207" s="44">
        <f t="shared" si="23"/>
        <v>29.166666666666668</v>
      </c>
      <c r="DN207" s="7">
        <v>579.65632943901142</v>
      </c>
      <c r="DO207" s="7">
        <v>1092.4705387046142</v>
      </c>
      <c r="DP207" s="7">
        <v>372.49459864907897</v>
      </c>
      <c r="DQ207" s="43">
        <v>2044.7860351798095</v>
      </c>
      <c r="DR207" s="7">
        <v>77.946610834140444</v>
      </c>
      <c r="DS207" s="7">
        <v>31.810989606442895</v>
      </c>
      <c r="DU207" s="7">
        <v>735.89133631398329</v>
      </c>
      <c r="DV207" s="7">
        <v>1092.391973630763</v>
      </c>
      <c r="DW207" s="7">
        <v>373.60298419985412</v>
      </c>
      <c r="DX207" s="43">
        <v>2201.8463038372065</v>
      </c>
      <c r="DY207" s="7">
        <v>85.166460035134264</v>
      </c>
      <c r="DZ207" s="7">
        <v>34.844441002910436</v>
      </c>
      <c r="EB207" s="7">
        <v>886.33849080907441</v>
      </c>
      <c r="EC207" s="7">
        <v>1092.9799870157551</v>
      </c>
      <c r="ED207" s="7">
        <v>374.97830165217897</v>
      </c>
      <c r="EE207" s="43">
        <v>2352.5326909634077</v>
      </c>
      <c r="EF207" s="7">
        <v>91.974996265981758</v>
      </c>
      <c r="EG207" s="7">
        <v>37.54910072551403</v>
      </c>
    </row>
    <row r="208" spans="1:137" x14ac:dyDescent="0.25">
      <c r="A208" s="45">
        <v>71</v>
      </c>
      <c r="B208" s="44">
        <f t="shared" si="18"/>
        <v>29.583333333333336</v>
      </c>
      <c r="C208" s="7">
        <v>219.18122188688534</v>
      </c>
      <c r="D208" s="7">
        <v>316.29810861162537</v>
      </c>
      <c r="E208" s="7">
        <v>377.74660477932252</v>
      </c>
      <c r="F208" s="43">
        <v>913.34201270000597</v>
      </c>
      <c r="G208" s="7">
        <v>33.139055369863954</v>
      </c>
      <c r="H208" s="7">
        <v>13.721786844328207</v>
      </c>
      <c r="J208" s="7">
        <v>237.08727978155554</v>
      </c>
      <c r="K208" s="7">
        <v>316.31803709238659</v>
      </c>
      <c r="L208" s="7">
        <v>378.78226045184351</v>
      </c>
      <c r="M208" s="43">
        <v>932.30147308339849</v>
      </c>
      <c r="N208" s="7">
        <v>34.451388702074475</v>
      </c>
      <c r="O208" s="7">
        <v>14.115768439091001</v>
      </c>
      <c r="Q208" s="7">
        <v>266.96401087102612</v>
      </c>
      <c r="R208" s="7">
        <v>316.39877863310653</v>
      </c>
      <c r="S208" s="7">
        <v>378.35716691976558</v>
      </c>
      <c r="T208" s="43">
        <v>961.86925086966005</v>
      </c>
      <c r="U208" s="7">
        <v>35.876341387081297</v>
      </c>
      <c r="V208" s="7">
        <v>14.580745106208227</v>
      </c>
      <c r="X208" s="45">
        <v>71</v>
      </c>
      <c r="Y208" s="44">
        <f t="shared" si="19"/>
        <v>29.583333333333336</v>
      </c>
      <c r="Z208" s="7">
        <v>300.59881869177718</v>
      </c>
      <c r="AA208" s="7">
        <v>475.86883852954094</v>
      </c>
      <c r="AB208" s="7">
        <v>377.74660477932252</v>
      </c>
      <c r="AC208" s="43">
        <v>1152.8966484693274</v>
      </c>
      <c r="AD208" s="7">
        <v>42.417561693680412</v>
      </c>
      <c r="AE208" s="7">
        <v>17.312254125885644</v>
      </c>
      <c r="AG208" s="7">
        <v>349.2096114365138</v>
      </c>
      <c r="AH208" s="7">
        <v>474.45598277799434</v>
      </c>
      <c r="AI208" s="7">
        <v>378.55951587630966</v>
      </c>
      <c r="AJ208" s="43">
        <v>1202.2535991784978</v>
      </c>
      <c r="AK208" s="7">
        <v>45.209705523088132</v>
      </c>
      <c r="AL208" s="7">
        <v>18.314078018633488</v>
      </c>
      <c r="AN208" s="7">
        <v>412.96639748478788</v>
      </c>
      <c r="AO208" s="7">
        <v>475.68107461761207</v>
      </c>
      <c r="AP208" s="7">
        <v>378.35716691976558</v>
      </c>
      <c r="AQ208" s="43">
        <v>1257.1272062553235</v>
      </c>
      <c r="AR208" s="7">
        <v>47.426614574372053</v>
      </c>
      <c r="AS208" s="7">
        <v>19.415853023774282</v>
      </c>
      <c r="AU208" s="45">
        <v>71</v>
      </c>
      <c r="AV208" s="44">
        <f t="shared" si="20"/>
        <v>29.583333333333336</v>
      </c>
      <c r="AW208" s="7">
        <v>381.78404788190244</v>
      </c>
      <c r="AX208" s="7">
        <v>632.83438128546027</v>
      </c>
      <c r="AY208" s="7">
        <v>377.74660477932252</v>
      </c>
      <c r="AZ208" s="43">
        <v>1392.5483933263688</v>
      </c>
      <c r="BA208" s="7">
        <v>51.515462604805492</v>
      </c>
      <c r="BB208" s="7">
        <v>20.929679340518099</v>
      </c>
      <c r="BD208" s="7">
        <v>459.94803043213574</v>
      </c>
      <c r="BE208" s="7">
        <v>632.60920990495788</v>
      </c>
      <c r="BF208" s="7">
        <v>378.78226045184351</v>
      </c>
      <c r="BG208" s="43">
        <v>1471.2083938955016</v>
      </c>
      <c r="BH208" s="7">
        <v>55.287247211600061</v>
      </c>
      <c r="BI208" s="7">
        <v>22.651633011587005</v>
      </c>
      <c r="BK208" s="7">
        <v>540.69092526192378</v>
      </c>
      <c r="BL208" s="7">
        <v>633.01647532649406</v>
      </c>
      <c r="BM208" s="7">
        <v>376.26549023839164</v>
      </c>
      <c r="BN208" s="43">
        <v>1552.1464894797937</v>
      </c>
      <c r="BO208" s="7">
        <v>58.844428451918262</v>
      </c>
      <c r="BP208" s="7">
        <v>24.099700088296409</v>
      </c>
      <c r="BR208" s="45">
        <v>71</v>
      </c>
      <c r="BS208" s="44">
        <f t="shared" si="21"/>
        <v>29.583333333333336</v>
      </c>
      <c r="BT208" s="7">
        <v>503.06655533825551</v>
      </c>
      <c r="BU208" s="7">
        <v>790.9036269860851</v>
      </c>
      <c r="BV208" s="7">
        <v>377.74660477932252</v>
      </c>
      <c r="BW208" s="43">
        <v>1671.7519164623325</v>
      </c>
      <c r="BX208" s="7">
        <v>62.211950961150372</v>
      </c>
      <c r="BY208" s="7">
        <v>25.488188227585315</v>
      </c>
      <c r="CA208" s="7">
        <v>621.7430849942657</v>
      </c>
      <c r="CB208" s="7">
        <v>790.93746698865573</v>
      </c>
      <c r="CC208" s="7">
        <v>378.78226045184351</v>
      </c>
      <c r="CD208" s="43">
        <v>1791.2903587949338</v>
      </c>
      <c r="CE208" s="7">
        <v>67.516754566230546</v>
      </c>
      <c r="CF208" s="7">
        <v>27.534605891944501</v>
      </c>
      <c r="CH208" s="7">
        <v>733.209662812121</v>
      </c>
      <c r="CI208" s="7">
        <v>791.12343767428263</v>
      </c>
      <c r="CJ208" s="7">
        <v>378.35716691976558</v>
      </c>
      <c r="CK208" s="43">
        <v>1902.9209782870842</v>
      </c>
      <c r="CL208" s="7">
        <v>72.33023480256827</v>
      </c>
      <c r="CM208" s="7">
        <v>29.515376940225224</v>
      </c>
      <c r="CO208" s="45">
        <v>71</v>
      </c>
      <c r="CP208" s="44">
        <f t="shared" si="22"/>
        <v>29.583333333333336</v>
      </c>
      <c r="CQ208" s="7">
        <v>544.61406155826467</v>
      </c>
      <c r="CR208" s="7">
        <v>949.06756199669098</v>
      </c>
      <c r="CS208" s="7">
        <v>377.74660477932252</v>
      </c>
      <c r="CT208" s="43">
        <v>1871.5092035075065</v>
      </c>
      <c r="CU208" s="7">
        <v>69.87298814695275</v>
      </c>
      <c r="CV208" s="7">
        <v>28.515164124177414</v>
      </c>
      <c r="CX208" s="7">
        <v>682.73682497730647</v>
      </c>
      <c r="CY208" s="7">
        <v>949.03498782800023</v>
      </c>
      <c r="CZ208" s="7">
        <v>378.78226045184351</v>
      </c>
      <c r="DA208" s="43">
        <v>2010.6367214670115</v>
      </c>
      <c r="DB208" s="7">
        <v>76.010015996690683</v>
      </c>
      <c r="DC208" s="7">
        <v>31.053863782561692</v>
      </c>
      <c r="DE208" s="7">
        <v>814.51463840523638</v>
      </c>
      <c r="DF208" s="7">
        <v>949.45664069143095</v>
      </c>
      <c r="DG208" s="7">
        <v>378.35716691976558</v>
      </c>
      <c r="DH208" s="43">
        <v>2142.2316472640182</v>
      </c>
      <c r="DI208" s="7">
        <v>81.821115329135338</v>
      </c>
      <c r="DJ208" s="7">
        <v>33.394364773716767</v>
      </c>
      <c r="DL208" s="45">
        <v>71</v>
      </c>
      <c r="DM208" s="44">
        <f t="shared" si="23"/>
        <v>29.583333333333336</v>
      </c>
      <c r="DN208" s="7">
        <v>586.09396017516519</v>
      </c>
      <c r="DO208" s="7">
        <v>1107.2560784834618</v>
      </c>
      <c r="DP208" s="7">
        <v>377.74660477932252</v>
      </c>
      <c r="DQ208" s="43">
        <v>2071.2640274541122</v>
      </c>
      <c r="DR208" s="7">
        <v>77.591466397165789</v>
      </c>
      <c r="DS208" s="7">
        <v>31.664117619354109</v>
      </c>
      <c r="DU208" s="7">
        <v>743.86327979425096</v>
      </c>
      <c r="DV208" s="7">
        <v>1107.1076419154297</v>
      </c>
      <c r="DW208" s="7">
        <v>378.78226045184351</v>
      </c>
      <c r="DX208" s="43">
        <v>2229.7106341114122</v>
      </c>
      <c r="DY208" s="7">
        <v>84.677426458871651</v>
      </c>
      <c r="DZ208" s="7">
        <v>34.642614396125047</v>
      </c>
      <c r="EB208" s="7">
        <v>895.72917731488201</v>
      </c>
      <c r="EC208" s="7">
        <v>1107.5979226026316</v>
      </c>
      <c r="ED208" s="7">
        <v>380.20333277922452</v>
      </c>
      <c r="EE208" s="43">
        <v>2381.7292323760112</v>
      </c>
      <c r="EF208" s="7">
        <v>91.345663490079716</v>
      </c>
      <c r="EG208" s="7">
        <v>37.294266811269573</v>
      </c>
    </row>
    <row r="209" spans="1:137" x14ac:dyDescent="0.25">
      <c r="A209" s="45">
        <v>72</v>
      </c>
      <c r="B209" s="44">
        <f t="shared" si="18"/>
        <v>30</v>
      </c>
      <c r="C209" s="7">
        <v>221.91279568879594</v>
      </c>
      <c r="D209" s="7">
        <v>320.51969772429305</v>
      </c>
      <c r="E209" s="7">
        <v>382.99861090956608</v>
      </c>
      <c r="F209" s="43">
        <v>925.5507409673927</v>
      </c>
      <c r="G209" s="7">
        <v>33.036190042555774</v>
      </c>
      <c r="H209" s="7">
        <v>13.682544948996057</v>
      </c>
      <c r="J209" s="7">
        <v>239.84275196559855</v>
      </c>
      <c r="K209" s="7">
        <v>320.52260800265935</v>
      </c>
      <c r="L209" s="7">
        <v>383.96153670383291</v>
      </c>
      <c r="M209" s="43">
        <v>944.4438820454302</v>
      </c>
      <c r="N209" s="7">
        <v>34.294423790867654</v>
      </c>
      <c r="O209" s="7">
        <v>14.055099274022833</v>
      </c>
      <c r="Q209" s="7">
        <v>269.90512901988359</v>
      </c>
      <c r="R209" s="7">
        <v>320.57804134407866</v>
      </c>
      <c r="S209" s="7">
        <v>383.5426184023446</v>
      </c>
      <c r="T209" s="43">
        <v>974.17984673943181</v>
      </c>
      <c r="U209" s="7">
        <v>35.680894819638155</v>
      </c>
      <c r="V209" s="7">
        <v>14.499422160711473</v>
      </c>
      <c r="X209" s="45">
        <v>72</v>
      </c>
      <c r="Y209" s="44">
        <f t="shared" si="19"/>
        <v>30</v>
      </c>
      <c r="Z209" s="7">
        <v>304.17191854259067</v>
      </c>
      <c r="AA209" s="7">
        <v>482.14204349724969</v>
      </c>
      <c r="AB209" s="7">
        <v>382.99861090956608</v>
      </c>
      <c r="AC209" s="43">
        <v>1168.0568991461355</v>
      </c>
      <c r="AD209" s="7">
        <v>42.262614577628455</v>
      </c>
      <c r="AE209" s="7">
        <v>17.249958365097477</v>
      </c>
      <c r="AG209" s="7">
        <v>353.10333619975472</v>
      </c>
      <c r="AH209" s="7">
        <v>480.7615723648891</v>
      </c>
      <c r="AI209" s="7">
        <v>383.75170198248998</v>
      </c>
      <c r="AJ209" s="43">
        <v>1217.6430550954499</v>
      </c>
      <c r="AK209" s="7">
        <v>44.970583522672626</v>
      </c>
      <c r="AL209" s="7">
        <v>18.216487277343042</v>
      </c>
      <c r="AN209" s="7">
        <v>417.50610989776976</v>
      </c>
      <c r="AO209" s="7">
        <v>481.92364723065975</v>
      </c>
      <c r="AP209" s="7">
        <v>383.5426184023446</v>
      </c>
      <c r="AQ209" s="43">
        <v>1272.9610322769513</v>
      </c>
      <c r="AR209" s="7">
        <v>47.144742496678333</v>
      </c>
      <c r="AS209" s="7">
        <v>19.298038899603146</v>
      </c>
      <c r="AU209" s="45">
        <v>72</v>
      </c>
      <c r="AV209" s="44">
        <f t="shared" si="20"/>
        <v>30</v>
      </c>
      <c r="AW209" s="7">
        <v>386.19569316365641</v>
      </c>
      <c r="AX209" s="7">
        <v>641.28507715661385</v>
      </c>
      <c r="AY209" s="7">
        <v>382.99861090956608</v>
      </c>
      <c r="AZ209" s="43">
        <v>1410.6624655423618</v>
      </c>
      <c r="BA209" s="7">
        <v>51.308891717020103</v>
      </c>
      <c r="BB209" s="7">
        <v>20.846120567208111</v>
      </c>
      <c r="BD209" s="7">
        <v>465.05085762973931</v>
      </c>
      <c r="BE209" s="7">
        <v>641.01673680035674</v>
      </c>
      <c r="BF209" s="7">
        <v>383.96153670383291</v>
      </c>
      <c r="BG209" s="43">
        <v>1489.9014142679393</v>
      </c>
      <c r="BH209" s="7">
        <v>55.000186629189486</v>
      </c>
      <c r="BI209" s="7">
        <v>22.533005600200593</v>
      </c>
      <c r="BK209" s="7">
        <v>546.50869634617163</v>
      </c>
      <c r="BL209" s="7">
        <v>641.37329488271098</v>
      </c>
      <c r="BM209" s="7">
        <v>381.45963095740603</v>
      </c>
      <c r="BN209" s="43">
        <v>1571.5075975361747</v>
      </c>
      <c r="BO209" s="7">
        <v>58.472291297013768</v>
      </c>
      <c r="BP209" s="7">
        <v>23.947383693457944</v>
      </c>
      <c r="BR209" s="45">
        <v>72</v>
      </c>
      <c r="BS209" s="44">
        <f t="shared" si="21"/>
        <v>30</v>
      </c>
      <c r="BT209" s="7">
        <v>508.81729183571076</v>
      </c>
      <c r="BU209" s="7">
        <v>801.46396757889124</v>
      </c>
      <c r="BV209" s="7">
        <v>382.99861090956608</v>
      </c>
      <c r="BW209" s="43">
        <v>1693.3131814131207</v>
      </c>
      <c r="BX209" s="7">
        <v>61.952001678934906</v>
      </c>
      <c r="BY209" s="7">
        <v>25.379452548288512</v>
      </c>
      <c r="CA209" s="7">
        <v>628.6783470919072</v>
      </c>
      <c r="CB209" s="7">
        <v>801.44993870423468</v>
      </c>
      <c r="CC209" s="7">
        <v>383.96153670383291</v>
      </c>
      <c r="CD209" s="43">
        <v>1813.9145162217408</v>
      </c>
      <c r="CE209" s="7">
        <v>67.157076451786935</v>
      </c>
      <c r="CF209" s="7">
        <v>27.386400655511949</v>
      </c>
      <c r="CH209" s="7">
        <v>741.20662574901917</v>
      </c>
      <c r="CI209" s="7">
        <v>801.56824610836668</v>
      </c>
      <c r="CJ209" s="7">
        <v>383.5426184023446</v>
      </c>
      <c r="CK209" s="43">
        <v>1926.5505726773472</v>
      </c>
      <c r="CL209" s="7">
        <v>71.868134013082084</v>
      </c>
      <c r="CM209" s="7">
        <v>29.327561041496459</v>
      </c>
      <c r="CO209" s="45">
        <v>72</v>
      </c>
      <c r="CP209" s="44">
        <f t="shared" si="22"/>
        <v>30</v>
      </c>
      <c r="CQ209" s="7">
        <v>550.7084148276532</v>
      </c>
      <c r="CR209" s="7">
        <v>961.73968569171711</v>
      </c>
      <c r="CS209" s="7">
        <v>382.99861090956608</v>
      </c>
      <c r="CT209" s="43">
        <v>1895.5289139335812</v>
      </c>
      <c r="CU209" s="7">
        <v>69.561457361614345</v>
      </c>
      <c r="CV209" s="7">
        <v>28.387460682146433</v>
      </c>
      <c r="CX209" s="7">
        <v>690.19019588066124</v>
      </c>
      <c r="CY209" s="7">
        <v>961.64980525078352</v>
      </c>
      <c r="CZ209" s="7">
        <v>383.96153670383291</v>
      </c>
      <c r="DA209" s="43">
        <v>2035.8853972389991</v>
      </c>
      <c r="DB209" s="7">
        <v>75.586061442839821</v>
      </c>
      <c r="DC209" s="7">
        <v>30.88051624920201</v>
      </c>
      <c r="DE209" s="7">
        <v>823.20751465976855</v>
      </c>
      <c r="DF209" s="7">
        <v>961.99156420209158</v>
      </c>
      <c r="DG209" s="7">
        <v>383.5426184023446</v>
      </c>
      <c r="DH209" s="43">
        <v>2168.6464462768963</v>
      </c>
      <c r="DI209" s="7">
        <v>81.276189747775504</v>
      </c>
      <c r="DJ209" s="7">
        <v>33.172465951569706</v>
      </c>
      <c r="DL209" s="45">
        <v>72</v>
      </c>
      <c r="DM209" s="44">
        <f t="shared" si="23"/>
        <v>30</v>
      </c>
      <c r="DN209" s="7">
        <v>592.53159091131897</v>
      </c>
      <c r="DO209" s="7">
        <v>1122.0416182623089</v>
      </c>
      <c r="DP209" s="7">
        <v>382.99861090956608</v>
      </c>
      <c r="DQ209" s="43">
        <v>2097.7420197284146</v>
      </c>
      <c r="DR209" s="7">
        <v>77.23632196019112</v>
      </c>
      <c r="DS209" s="7">
        <v>31.517245632265322</v>
      </c>
      <c r="DU209" s="7">
        <v>751.83522327451851</v>
      </c>
      <c r="DV209" s="7">
        <v>1121.8233102000963</v>
      </c>
      <c r="DW209" s="7">
        <v>383.96153670383291</v>
      </c>
      <c r="DX209" s="43">
        <v>2257.5749643856179</v>
      </c>
      <c r="DY209" s="7">
        <v>84.188392882609065</v>
      </c>
      <c r="DZ209" s="7">
        <v>34.440787789339659</v>
      </c>
      <c r="EB209" s="7">
        <v>905.11986382068972</v>
      </c>
      <c r="EC209" s="7">
        <v>1122.2158581895083</v>
      </c>
      <c r="ED209" s="7">
        <v>385.42836390627008</v>
      </c>
      <c r="EE209" s="43">
        <v>2410.9257737886137</v>
      </c>
      <c r="EF209" s="7">
        <v>90.716330714177673</v>
      </c>
      <c r="EG209" s="7">
        <v>37.039432897025115</v>
      </c>
    </row>
    <row r="210" spans="1:137" x14ac:dyDescent="0.25">
      <c r="A210" s="45">
        <v>73</v>
      </c>
      <c r="B210" s="44">
        <f t="shared" si="18"/>
        <v>30.416666666666668</v>
      </c>
      <c r="C210" s="7">
        <v>224.64436949070654</v>
      </c>
      <c r="D210" s="7">
        <v>324.74128683696068</v>
      </c>
      <c r="E210" s="7">
        <v>388.25061703980964</v>
      </c>
      <c r="F210" s="43">
        <v>937.75946923477943</v>
      </c>
      <c r="G210" s="7">
        <v>32.933324715247579</v>
      </c>
      <c r="H210" s="7">
        <v>13.643303053663905</v>
      </c>
      <c r="J210" s="7">
        <v>242.59822414964154</v>
      </c>
      <c r="K210" s="7">
        <v>324.727178912932</v>
      </c>
      <c r="L210" s="7">
        <v>389.1408129558223</v>
      </c>
      <c r="M210" s="43">
        <v>956.58629100746202</v>
      </c>
      <c r="N210" s="7">
        <v>34.137458879660826</v>
      </c>
      <c r="O210" s="7">
        <v>13.994430108954663</v>
      </c>
      <c r="Q210" s="7">
        <v>272.84624716874106</v>
      </c>
      <c r="R210" s="7">
        <v>324.75730405505078</v>
      </c>
      <c r="S210" s="7">
        <v>388.72806988492357</v>
      </c>
      <c r="T210" s="43">
        <v>986.49044260920357</v>
      </c>
      <c r="U210" s="7">
        <v>35.485448252195013</v>
      </c>
      <c r="V210" s="7">
        <v>14.41809921521472</v>
      </c>
      <c r="X210" s="45">
        <v>73</v>
      </c>
      <c r="Y210" s="44">
        <f t="shared" si="19"/>
        <v>30.416666666666668</v>
      </c>
      <c r="Z210" s="7">
        <v>307.74501839340417</v>
      </c>
      <c r="AA210" s="7">
        <v>488.41524846495844</v>
      </c>
      <c r="AB210" s="7">
        <v>388.25061703980964</v>
      </c>
      <c r="AC210" s="43">
        <v>1183.2171498229436</v>
      </c>
      <c r="AD210" s="7">
        <v>42.107667461576497</v>
      </c>
      <c r="AE210" s="7">
        <v>17.187662604309313</v>
      </c>
      <c r="AG210" s="7">
        <v>356.99706096299576</v>
      </c>
      <c r="AH210" s="7">
        <v>487.06716195178387</v>
      </c>
      <c r="AI210" s="7">
        <v>388.94388808867029</v>
      </c>
      <c r="AJ210" s="43">
        <v>1233.032511012402</v>
      </c>
      <c r="AK210" s="7">
        <v>44.731461522257128</v>
      </c>
      <c r="AL210" s="7">
        <v>18.118896536052603</v>
      </c>
      <c r="AN210" s="7">
        <v>422.04582231075165</v>
      </c>
      <c r="AO210" s="7">
        <v>488.16621984370744</v>
      </c>
      <c r="AP210" s="7">
        <v>388.72806988492357</v>
      </c>
      <c r="AQ210" s="43">
        <v>1288.7948582985791</v>
      </c>
      <c r="AR210" s="7">
        <v>46.862870418984627</v>
      </c>
      <c r="AS210" s="7">
        <v>19.180224775432009</v>
      </c>
      <c r="AU210" s="45">
        <v>73</v>
      </c>
      <c r="AV210" s="44">
        <f t="shared" si="20"/>
        <v>30.416666666666668</v>
      </c>
      <c r="AW210" s="7">
        <v>390.60733844541039</v>
      </c>
      <c r="AX210" s="7">
        <v>649.73577302776766</v>
      </c>
      <c r="AY210" s="7">
        <v>388.25061703980964</v>
      </c>
      <c r="AZ210" s="43">
        <v>1428.7765377583548</v>
      </c>
      <c r="BA210" s="7">
        <v>51.102320829234706</v>
      </c>
      <c r="BB210" s="7">
        <v>20.762561793898126</v>
      </c>
      <c r="BD210" s="7">
        <v>470.15368482734294</v>
      </c>
      <c r="BE210" s="7">
        <v>649.42426369575537</v>
      </c>
      <c r="BF210" s="7">
        <v>389.1408129558223</v>
      </c>
      <c r="BG210" s="43">
        <v>1508.5944346403767</v>
      </c>
      <c r="BH210" s="7">
        <v>54.71312604677891</v>
      </c>
      <c r="BI210" s="7">
        <v>22.414378188814176</v>
      </c>
      <c r="BK210" s="7">
        <v>552.32646743041948</v>
      </c>
      <c r="BL210" s="7">
        <v>649.73011443892779</v>
      </c>
      <c r="BM210" s="7">
        <v>386.65377167642043</v>
      </c>
      <c r="BN210" s="43">
        <v>1590.8687055925552</v>
      </c>
      <c r="BO210" s="7">
        <v>58.100154142109268</v>
      </c>
      <c r="BP210" s="7">
        <v>23.795067298619479</v>
      </c>
      <c r="BR210" s="45">
        <v>73</v>
      </c>
      <c r="BS210" s="44">
        <f t="shared" si="21"/>
        <v>30.416666666666668</v>
      </c>
      <c r="BT210" s="7">
        <v>514.56802833316601</v>
      </c>
      <c r="BU210" s="7">
        <v>812.02430817169738</v>
      </c>
      <c r="BV210" s="7">
        <v>388.25061703980964</v>
      </c>
      <c r="BW210" s="43">
        <v>1714.8744463639089</v>
      </c>
      <c r="BX210" s="7">
        <v>61.692052396719447</v>
      </c>
      <c r="BY210" s="7">
        <v>25.270716868991709</v>
      </c>
      <c r="CA210" s="7">
        <v>635.6136091895487</v>
      </c>
      <c r="CB210" s="7">
        <v>811.96241041981364</v>
      </c>
      <c r="CC210" s="7">
        <v>389.1408129558223</v>
      </c>
      <c r="CD210" s="43">
        <v>1836.5386736485477</v>
      </c>
      <c r="CE210" s="7">
        <v>66.797398337343338</v>
      </c>
      <c r="CF210" s="7">
        <v>27.238195419079396</v>
      </c>
      <c r="CH210" s="7">
        <v>749.20358868591757</v>
      </c>
      <c r="CI210" s="7">
        <v>812.01305454245062</v>
      </c>
      <c r="CJ210" s="7">
        <v>388.72806988492357</v>
      </c>
      <c r="CK210" s="43">
        <v>1950.18016706761</v>
      </c>
      <c r="CL210" s="7">
        <v>71.406033223595898</v>
      </c>
      <c r="CM210" s="7">
        <v>29.139745142767694</v>
      </c>
      <c r="CO210" s="45">
        <v>73</v>
      </c>
      <c r="CP210" s="44">
        <f t="shared" si="22"/>
        <v>30.416666666666668</v>
      </c>
      <c r="CQ210" s="7">
        <v>556.80276809704174</v>
      </c>
      <c r="CR210" s="7">
        <v>974.41180938674336</v>
      </c>
      <c r="CS210" s="7">
        <v>388.25061703980964</v>
      </c>
      <c r="CT210" s="43">
        <v>1919.5486243596561</v>
      </c>
      <c r="CU210" s="7">
        <v>69.249926576275925</v>
      </c>
      <c r="CV210" s="7">
        <v>28.259757240115455</v>
      </c>
      <c r="CX210" s="7">
        <v>697.64356678401589</v>
      </c>
      <c r="CY210" s="7">
        <v>974.26462267356681</v>
      </c>
      <c r="CZ210" s="7">
        <v>389.1408129558223</v>
      </c>
      <c r="DA210" s="43">
        <v>2061.1340730109864</v>
      </c>
      <c r="DB210" s="7">
        <v>75.162106888988944</v>
      </c>
      <c r="DC210" s="7">
        <v>30.707168715842329</v>
      </c>
      <c r="DE210" s="7">
        <v>831.90039091430071</v>
      </c>
      <c r="DF210" s="7">
        <v>974.52648771275221</v>
      </c>
      <c r="DG210" s="7">
        <v>388.72806988492357</v>
      </c>
      <c r="DH210" s="43">
        <v>2195.061245289774</v>
      </c>
      <c r="DI210" s="7">
        <v>80.731264166415656</v>
      </c>
      <c r="DJ210" s="7">
        <v>32.950567129422652</v>
      </c>
      <c r="DL210" s="45">
        <v>73</v>
      </c>
      <c r="DM210" s="44">
        <f t="shared" si="23"/>
        <v>30.416666666666668</v>
      </c>
      <c r="DN210" s="7">
        <v>598.96922164747286</v>
      </c>
      <c r="DO210" s="7">
        <v>1136.8271580411565</v>
      </c>
      <c r="DP210" s="7">
        <v>388.25061703980964</v>
      </c>
      <c r="DQ210" s="43">
        <v>2124.2200120027173</v>
      </c>
      <c r="DR210" s="7">
        <v>76.881177523216451</v>
      </c>
      <c r="DS210" s="7">
        <v>31.370373645176535</v>
      </c>
      <c r="DU210" s="7">
        <v>759.80716675478607</v>
      </c>
      <c r="DV210" s="7">
        <v>1136.538978484763</v>
      </c>
      <c r="DW210" s="7">
        <v>389.1408129558223</v>
      </c>
      <c r="DX210" s="43">
        <v>2285.4392946598236</v>
      </c>
      <c r="DY210" s="7">
        <v>83.699359306346452</v>
      </c>
      <c r="DZ210" s="7">
        <v>34.238961182554263</v>
      </c>
      <c r="EB210" s="7">
        <v>914.51055032649742</v>
      </c>
      <c r="EC210" s="7">
        <v>1136.8337937763847</v>
      </c>
      <c r="ED210" s="7">
        <v>390.65339503331563</v>
      </c>
      <c r="EE210" s="43">
        <v>2440.1223152012171</v>
      </c>
      <c r="EF210" s="7">
        <v>90.086997938275616</v>
      </c>
      <c r="EG210" s="7">
        <v>36.784598982780658</v>
      </c>
    </row>
    <row r="211" spans="1:137" x14ac:dyDescent="0.25">
      <c r="A211" s="45">
        <v>74</v>
      </c>
      <c r="B211" s="44">
        <f t="shared" si="18"/>
        <v>30.833333333333336</v>
      </c>
      <c r="C211" s="7">
        <v>227.37594329261711</v>
      </c>
      <c r="D211" s="7">
        <v>328.96287594962837</v>
      </c>
      <c r="E211" s="7">
        <v>393.5026231700532</v>
      </c>
      <c r="F211" s="43">
        <v>949.96819750216616</v>
      </c>
      <c r="G211" s="7">
        <v>32.830459387939399</v>
      </c>
      <c r="H211" s="7">
        <v>13.604061158331753</v>
      </c>
      <c r="J211" s="7">
        <v>245.35369633368455</v>
      </c>
      <c r="K211" s="7">
        <v>328.93174982320477</v>
      </c>
      <c r="L211" s="7">
        <v>394.32008920781169</v>
      </c>
      <c r="M211" s="43">
        <v>968.72869996949373</v>
      </c>
      <c r="N211" s="7">
        <v>33.980493968453999</v>
      </c>
      <c r="O211" s="7">
        <v>13.933760943886494</v>
      </c>
      <c r="Q211" s="7">
        <v>275.78736531759853</v>
      </c>
      <c r="R211" s="7">
        <v>328.93656676602291</v>
      </c>
      <c r="S211" s="7">
        <v>393.91352136750254</v>
      </c>
      <c r="T211" s="43">
        <v>998.80103847897533</v>
      </c>
      <c r="U211" s="7">
        <v>35.290001684751871</v>
      </c>
      <c r="V211" s="7">
        <v>14.336776269717967</v>
      </c>
      <c r="X211" s="45">
        <v>74</v>
      </c>
      <c r="Y211" s="44">
        <f t="shared" si="19"/>
        <v>30.833333333333336</v>
      </c>
      <c r="Z211" s="7">
        <v>311.31811824421771</v>
      </c>
      <c r="AA211" s="7">
        <v>494.68845343266725</v>
      </c>
      <c r="AB211" s="7">
        <v>393.5026231700532</v>
      </c>
      <c r="AC211" s="43">
        <v>1198.3774004997517</v>
      </c>
      <c r="AD211" s="7">
        <v>41.95272034552454</v>
      </c>
      <c r="AE211" s="7">
        <v>17.125366843521149</v>
      </c>
      <c r="AG211" s="7">
        <v>360.89078572623669</v>
      </c>
      <c r="AH211" s="7">
        <v>493.37275153867864</v>
      </c>
      <c r="AI211" s="7">
        <v>394.13607419485061</v>
      </c>
      <c r="AJ211" s="43">
        <v>1248.4219669293541</v>
      </c>
      <c r="AK211" s="7">
        <v>44.492339521841629</v>
      </c>
      <c r="AL211" s="7">
        <v>18.021305794762156</v>
      </c>
      <c r="AN211" s="7">
        <v>426.58553472373353</v>
      </c>
      <c r="AO211" s="7">
        <v>494.40879245675512</v>
      </c>
      <c r="AP211" s="7">
        <v>393.91352136750254</v>
      </c>
      <c r="AQ211" s="43">
        <v>1304.628684320207</v>
      </c>
      <c r="AR211" s="7">
        <v>46.580998341290922</v>
      </c>
      <c r="AS211" s="7">
        <v>19.062410651260873</v>
      </c>
      <c r="AU211" s="45">
        <v>74</v>
      </c>
      <c r="AV211" s="44">
        <f t="shared" si="20"/>
        <v>30.833333333333336</v>
      </c>
      <c r="AW211" s="7">
        <v>395.01898372716431</v>
      </c>
      <c r="AX211" s="7">
        <v>658.18646889892125</v>
      </c>
      <c r="AY211" s="7">
        <v>393.5026231700532</v>
      </c>
      <c r="AZ211" s="43">
        <v>1446.8906099743479</v>
      </c>
      <c r="BA211" s="7">
        <v>50.89574994144931</v>
      </c>
      <c r="BB211" s="7">
        <v>20.679003020588137</v>
      </c>
      <c r="BD211" s="7">
        <v>475.25651202494652</v>
      </c>
      <c r="BE211" s="7">
        <v>657.83179059115423</v>
      </c>
      <c r="BF211" s="7">
        <v>394.32008920781169</v>
      </c>
      <c r="BG211" s="43">
        <v>1527.2874550128145</v>
      </c>
      <c r="BH211" s="7">
        <v>54.426065464368335</v>
      </c>
      <c r="BI211" s="7">
        <v>22.295750777427763</v>
      </c>
      <c r="BK211" s="7">
        <v>558.14423851466734</v>
      </c>
      <c r="BL211" s="7">
        <v>658.0869339951447</v>
      </c>
      <c r="BM211" s="7">
        <v>391.84791239543483</v>
      </c>
      <c r="BN211" s="43">
        <v>1610.2298136489362</v>
      </c>
      <c r="BO211" s="7">
        <v>57.728016987204768</v>
      </c>
      <c r="BP211" s="7">
        <v>23.642750903781014</v>
      </c>
      <c r="BR211" s="45">
        <v>74</v>
      </c>
      <c r="BS211" s="44">
        <f t="shared" si="21"/>
        <v>30.833333333333336</v>
      </c>
      <c r="BT211" s="7">
        <v>520.31876483062115</v>
      </c>
      <c r="BU211" s="7">
        <v>822.58464876450364</v>
      </c>
      <c r="BV211" s="7">
        <v>393.5026231700532</v>
      </c>
      <c r="BW211" s="43">
        <v>1736.4357113146968</v>
      </c>
      <c r="BX211" s="7">
        <v>61.432103114503988</v>
      </c>
      <c r="BY211" s="7">
        <v>25.161981189694906</v>
      </c>
      <c r="CA211" s="7">
        <v>642.5488712871902</v>
      </c>
      <c r="CB211" s="7">
        <v>822.47488213539259</v>
      </c>
      <c r="CC211" s="7">
        <v>394.32008920781169</v>
      </c>
      <c r="CD211" s="43">
        <v>1859.1628310753547</v>
      </c>
      <c r="CE211" s="7">
        <v>66.437720222899713</v>
      </c>
      <c r="CF211" s="7">
        <v>27.089990182646847</v>
      </c>
      <c r="CH211" s="7">
        <v>757.20055162281574</v>
      </c>
      <c r="CI211" s="7">
        <v>822.45786297653467</v>
      </c>
      <c r="CJ211" s="7">
        <v>393.91352136750254</v>
      </c>
      <c r="CK211" s="43">
        <v>1973.8097614578728</v>
      </c>
      <c r="CL211" s="7">
        <v>70.943932434109712</v>
      </c>
      <c r="CM211" s="7">
        <v>28.951929244038933</v>
      </c>
      <c r="CO211" s="45">
        <v>74</v>
      </c>
      <c r="CP211" s="44">
        <f t="shared" si="22"/>
        <v>30.833333333333336</v>
      </c>
      <c r="CQ211" s="7">
        <v>562.89712136643038</v>
      </c>
      <c r="CR211" s="7">
        <v>987.08393308176949</v>
      </c>
      <c r="CS211" s="7">
        <v>393.5026231700532</v>
      </c>
      <c r="CT211" s="43">
        <v>1943.5683347857307</v>
      </c>
      <c r="CU211" s="7">
        <v>68.93839579093752</v>
      </c>
      <c r="CV211" s="7">
        <v>28.132053798084478</v>
      </c>
      <c r="CX211" s="7">
        <v>705.09693768737066</v>
      </c>
      <c r="CY211" s="7">
        <v>986.87944009635009</v>
      </c>
      <c r="CZ211" s="7">
        <v>394.32008920781169</v>
      </c>
      <c r="DA211" s="43">
        <v>2086.382748782974</v>
      </c>
      <c r="DB211" s="7">
        <v>74.738152335138068</v>
      </c>
      <c r="DC211" s="7">
        <v>30.533821182482647</v>
      </c>
      <c r="DE211" s="7">
        <v>840.59326716883311</v>
      </c>
      <c r="DF211" s="7">
        <v>987.06141122341285</v>
      </c>
      <c r="DG211" s="7">
        <v>393.91352136750254</v>
      </c>
      <c r="DH211" s="43">
        <v>2221.4760443026516</v>
      </c>
      <c r="DI211" s="7">
        <v>80.186338585055807</v>
      </c>
      <c r="DJ211" s="7">
        <v>32.728668307275591</v>
      </c>
      <c r="DL211" s="45">
        <v>74</v>
      </c>
      <c r="DM211" s="44">
        <f t="shared" si="23"/>
        <v>30.833333333333336</v>
      </c>
      <c r="DN211" s="7">
        <v>605.40685238362664</v>
      </c>
      <c r="DO211" s="7">
        <v>1151.6126978200036</v>
      </c>
      <c r="DP211" s="7">
        <v>393.5026231700532</v>
      </c>
      <c r="DQ211" s="43">
        <v>2150.6980042770201</v>
      </c>
      <c r="DR211" s="7">
        <v>76.526033086241796</v>
      </c>
      <c r="DS211" s="7">
        <v>31.223501658087748</v>
      </c>
      <c r="DU211" s="7">
        <v>767.77911023505362</v>
      </c>
      <c r="DV211" s="7">
        <v>1151.2546467694297</v>
      </c>
      <c r="DW211" s="7">
        <v>394.32008920781169</v>
      </c>
      <c r="DX211" s="43">
        <v>2313.3036249340294</v>
      </c>
      <c r="DY211" s="7">
        <v>83.210325730083866</v>
      </c>
      <c r="DZ211" s="7">
        <v>34.037134575768874</v>
      </c>
      <c r="EB211" s="7">
        <v>923.90123683230513</v>
      </c>
      <c r="EC211" s="7">
        <v>1151.4517293632612</v>
      </c>
      <c r="ED211" s="7">
        <v>395.87842616036124</v>
      </c>
      <c r="EE211" s="43">
        <v>2469.3188566138206</v>
      </c>
      <c r="EF211" s="7">
        <v>89.457665162373559</v>
      </c>
      <c r="EG211" s="7">
        <v>36.5297650685362</v>
      </c>
    </row>
    <row r="212" spans="1:137" x14ac:dyDescent="0.25">
      <c r="A212" s="45">
        <v>75</v>
      </c>
      <c r="B212" s="44">
        <f t="shared" ref="B212:B275" si="24">A212/2.4</f>
        <v>31.25</v>
      </c>
      <c r="C212" s="7">
        <v>230.10751709452771</v>
      </c>
      <c r="D212" s="7">
        <v>333.18446506229606</v>
      </c>
      <c r="E212" s="7">
        <v>398.75462930029676</v>
      </c>
      <c r="F212" s="43">
        <v>962.17692576955289</v>
      </c>
      <c r="G212" s="7">
        <v>32.727594060631212</v>
      </c>
      <c r="H212" s="7">
        <v>13.564819262999603</v>
      </c>
      <c r="J212" s="7">
        <v>248.10916851772757</v>
      </c>
      <c r="K212" s="7">
        <v>333.13632073347742</v>
      </c>
      <c r="L212" s="7">
        <v>399.49936545980108</v>
      </c>
      <c r="M212" s="43">
        <v>980.87110893152555</v>
      </c>
      <c r="N212" s="7">
        <v>33.823529057247178</v>
      </c>
      <c r="O212" s="7">
        <v>13.873091778818324</v>
      </c>
      <c r="Q212" s="7">
        <v>278.72848346645594</v>
      </c>
      <c r="R212" s="7">
        <v>333.11582947699503</v>
      </c>
      <c r="S212" s="7">
        <v>399.09897285008151</v>
      </c>
      <c r="T212" s="43">
        <v>1011.1116343487471</v>
      </c>
      <c r="U212" s="7">
        <v>35.09455511730873</v>
      </c>
      <c r="V212" s="7">
        <v>14.255453324221214</v>
      </c>
      <c r="X212" s="45">
        <v>75</v>
      </c>
      <c r="Y212" s="44">
        <f t="shared" ref="Y212:Y275" si="25">X212/2.4</f>
        <v>31.25</v>
      </c>
      <c r="Z212" s="7">
        <v>314.89121809503121</v>
      </c>
      <c r="AA212" s="7">
        <v>500.961658400376</v>
      </c>
      <c r="AB212" s="7">
        <v>398.75462930029676</v>
      </c>
      <c r="AC212" s="43">
        <v>1213.5376511765598</v>
      </c>
      <c r="AD212" s="7">
        <v>41.797773229472583</v>
      </c>
      <c r="AE212" s="7">
        <v>17.063071082732982</v>
      </c>
      <c r="AG212" s="7">
        <v>364.78451048947773</v>
      </c>
      <c r="AH212" s="7">
        <v>499.67834112557341</v>
      </c>
      <c r="AI212" s="7">
        <v>399.32826030103092</v>
      </c>
      <c r="AJ212" s="43">
        <v>1263.8114228463062</v>
      </c>
      <c r="AK212" s="7">
        <v>44.253217521426123</v>
      </c>
      <c r="AL212" s="7">
        <v>17.923715053471717</v>
      </c>
      <c r="AN212" s="7">
        <v>431.12524713671542</v>
      </c>
      <c r="AO212" s="7">
        <v>500.65136506980281</v>
      </c>
      <c r="AP212" s="7">
        <v>399.09897285008151</v>
      </c>
      <c r="AQ212" s="43">
        <v>1320.4625103418352</v>
      </c>
      <c r="AR212" s="7">
        <v>46.299126263597209</v>
      </c>
      <c r="AS212" s="7">
        <v>18.944596527089736</v>
      </c>
      <c r="AU212" s="45">
        <v>75</v>
      </c>
      <c r="AV212" s="44">
        <f t="shared" ref="AV212:AV275" si="26">AU212/2.4</f>
        <v>31.25</v>
      </c>
      <c r="AW212" s="7">
        <v>399.43062900891829</v>
      </c>
      <c r="AX212" s="7">
        <v>666.63716477007506</v>
      </c>
      <c r="AY212" s="7">
        <v>398.75462930029676</v>
      </c>
      <c r="AZ212" s="43">
        <v>1465.0046821903409</v>
      </c>
      <c r="BA212" s="7">
        <v>50.689179053663921</v>
      </c>
      <c r="BB212" s="7">
        <v>20.595444247278152</v>
      </c>
      <c r="BD212" s="7">
        <v>480.35933922255009</v>
      </c>
      <c r="BE212" s="7">
        <v>666.23931748655286</v>
      </c>
      <c r="BF212" s="7">
        <v>399.49936545980108</v>
      </c>
      <c r="BG212" s="43">
        <v>1545.9804753852522</v>
      </c>
      <c r="BH212" s="7">
        <v>54.13900488195776</v>
      </c>
      <c r="BI212" s="7">
        <v>22.17712336604135</v>
      </c>
      <c r="BK212" s="7">
        <v>563.9620095989153</v>
      </c>
      <c r="BL212" s="7">
        <v>666.44375355136162</v>
      </c>
      <c r="BM212" s="7">
        <v>397.04205311444923</v>
      </c>
      <c r="BN212" s="43">
        <v>1629.5909217053168</v>
      </c>
      <c r="BO212" s="7">
        <v>57.355879832300275</v>
      </c>
      <c r="BP212" s="7">
        <v>23.490434508942549</v>
      </c>
      <c r="BR212" s="45">
        <v>75</v>
      </c>
      <c r="BS212" s="44">
        <f t="shared" ref="BS212:BS275" si="27">BR212/2.4</f>
        <v>31.25</v>
      </c>
      <c r="BT212" s="7">
        <v>526.0695013280764</v>
      </c>
      <c r="BU212" s="7">
        <v>833.14498935730978</v>
      </c>
      <c r="BV212" s="7">
        <v>398.75462930029676</v>
      </c>
      <c r="BW212" s="43">
        <v>1757.996976265485</v>
      </c>
      <c r="BX212" s="7">
        <v>61.172153832288515</v>
      </c>
      <c r="BY212" s="7">
        <v>25.053245510398106</v>
      </c>
      <c r="CA212" s="7">
        <v>649.48413338483158</v>
      </c>
      <c r="CB212" s="7">
        <v>832.98735385097154</v>
      </c>
      <c r="CC212" s="7">
        <v>399.49936545980108</v>
      </c>
      <c r="CD212" s="43">
        <v>1881.7869885021616</v>
      </c>
      <c r="CE212" s="7">
        <v>66.078042108456117</v>
      </c>
      <c r="CF212" s="7">
        <v>26.941784946214295</v>
      </c>
      <c r="CH212" s="7">
        <v>765.19751455971391</v>
      </c>
      <c r="CI212" s="7">
        <v>832.90267141061872</v>
      </c>
      <c r="CJ212" s="7">
        <v>399.09897285008151</v>
      </c>
      <c r="CK212" s="43">
        <v>1997.4393558481358</v>
      </c>
      <c r="CL212" s="7">
        <v>70.481831644623526</v>
      </c>
      <c r="CM212" s="7">
        <v>28.764113345310168</v>
      </c>
      <c r="CO212" s="45">
        <v>75</v>
      </c>
      <c r="CP212" s="44">
        <f t="shared" ref="CP212:CP275" si="28">CO212/2.4</f>
        <v>31.25</v>
      </c>
      <c r="CQ212" s="7">
        <v>568.99147463581892</v>
      </c>
      <c r="CR212" s="7">
        <v>999.75605677679573</v>
      </c>
      <c r="CS212" s="7">
        <v>398.75462930029676</v>
      </c>
      <c r="CT212" s="43">
        <v>1967.5880452118056</v>
      </c>
      <c r="CU212" s="7">
        <v>68.626865005599115</v>
      </c>
      <c r="CV212" s="7">
        <v>28.004350356053497</v>
      </c>
      <c r="CX212" s="7">
        <v>712.55030859072542</v>
      </c>
      <c r="CY212" s="7">
        <v>999.4942575191335</v>
      </c>
      <c r="CZ212" s="7">
        <v>399.49936545980108</v>
      </c>
      <c r="DA212" s="43">
        <v>2111.6314245549615</v>
      </c>
      <c r="DB212" s="7">
        <v>74.314197781287191</v>
      </c>
      <c r="DC212" s="7">
        <v>30.360473649122962</v>
      </c>
      <c r="DE212" s="7">
        <v>849.28614342336527</v>
      </c>
      <c r="DF212" s="7">
        <v>999.59633473407359</v>
      </c>
      <c r="DG212" s="7">
        <v>399.09897285008151</v>
      </c>
      <c r="DH212" s="43">
        <v>2247.8908433155293</v>
      </c>
      <c r="DI212" s="7">
        <v>79.641413003695988</v>
      </c>
      <c r="DJ212" s="7">
        <v>32.50676948512853</v>
      </c>
      <c r="DL212" s="45">
        <v>75</v>
      </c>
      <c r="DM212" s="44">
        <f t="shared" ref="DM212:DM275" si="29">DL212/2.4</f>
        <v>31.25</v>
      </c>
      <c r="DN212" s="7">
        <v>611.84448311978053</v>
      </c>
      <c r="DO212" s="7">
        <v>1166.3982375988512</v>
      </c>
      <c r="DP212" s="7">
        <v>398.75462930029676</v>
      </c>
      <c r="DQ212" s="43">
        <v>2177.1759965513229</v>
      </c>
      <c r="DR212" s="7">
        <v>76.170888649267127</v>
      </c>
      <c r="DS212" s="7">
        <v>31.076629670998962</v>
      </c>
      <c r="DU212" s="7">
        <v>775.75105371532118</v>
      </c>
      <c r="DV212" s="7">
        <v>1165.9703150540963</v>
      </c>
      <c r="DW212" s="7">
        <v>399.49936545980108</v>
      </c>
      <c r="DX212" s="43">
        <v>2341.1679552082351</v>
      </c>
      <c r="DY212" s="7">
        <v>82.721292153821253</v>
      </c>
      <c r="DZ212" s="7">
        <v>33.835307968983486</v>
      </c>
      <c r="EB212" s="7">
        <v>933.29192333811272</v>
      </c>
      <c r="EC212" s="7">
        <v>1166.0696649501376</v>
      </c>
      <c r="ED212" s="7">
        <v>401.1034572874068</v>
      </c>
      <c r="EE212" s="43">
        <v>2498.5153980264231</v>
      </c>
      <c r="EF212" s="7">
        <v>88.828332386471516</v>
      </c>
      <c r="EG212" s="7">
        <v>36.274931154291743</v>
      </c>
    </row>
    <row r="213" spans="1:137" x14ac:dyDescent="0.25">
      <c r="A213" s="45">
        <v>76</v>
      </c>
      <c r="B213" s="44">
        <f t="shared" si="24"/>
        <v>31.666666666666668</v>
      </c>
      <c r="C213" s="7">
        <v>232.83909089643831</v>
      </c>
      <c r="D213" s="7">
        <v>337.40605417496369</v>
      </c>
      <c r="E213" s="7">
        <v>404.00663543054031</v>
      </c>
      <c r="F213" s="43">
        <v>974.38565403693963</v>
      </c>
      <c r="G213" s="7">
        <v>32.624728733323025</v>
      </c>
      <c r="H213" s="7">
        <v>13.52557736766745</v>
      </c>
      <c r="J213" s="7">
        <v>250.86464070177058</v>
      </c>
      <c r="K213" s="7">
        <v>337.34089164375018</v>
      </c>
      <c r="L213" s="7">
        <v>404.67864171179048</v>
      </c>
      <c r="M213" s="43">
        <v>993.01351789355738</v>
      </c>
      <c r="N213" s="7">
        <v>33.666564146040358</v>
      </c>
      <c r="O213" s="7">
        <v>13.812422613750154</v>
      </c>
      <c r="Q213" s="7">
        <v>281.66960161531347</v>
      </c>
      <c r="R213" s="7">
        <v>337.29509218796716</v>
      </c>
      <c r="S213" s="7">
        <v>404.28442433266048</v>
      </c>
      <c r="T213" s="43">
        <v>1023.4222302185188</v>
      </c>
      <c r="U213" s="7">
        <v>34.899108549865588</v>
      </c>
      <c r="V213" s="7">
        <v>14.174130378724461</v>
      </c>
      <c r="X213" s="45">
        <v>76</v>
      </c>
      <c r="Y213" s="44">
        <f t="shared" si="25"/>
        <v>31.666666666666668</v>
      </c>
      <c r="Z213" s="7">
        <v>318.46431794584475</v>
      </c>
      <c r="AA213" s="7">
        <v>507.23486336808475</v>
      </c>
      <c r="AB213" s="7">
        <v>404.00663543054031</v>
      </c>
      <c r="AC213" s="43">
        <v>1228.697901853368</v>
      </c>
      <c r="AD213" s="7">
        <v>41.642826113420632</v>
      </c>
      <c r="AE213" s="7">
        <v>17.000775321944815</v>
      </c>
      <c r="AG213" s="7">
        <v>368.67823525271865</v>
      </c>
      <c r="AH213" s="7">
        <v>505.98393071246818</v>
      </c>
      <c r="AI213" s="7">
        <v>404.52044640721124</v>
      </c>
      <c r="AJ213" s="43">
        <v>1279.2008787632583</v>
      </c>
      <c r="AK213" s="7">
        <v>44.014095521010624</v>
      </c>
      <c r="AL213" s="7">
        <v>17.826124312181271</v>
      </c>
      <c r="AN213" s="7">
        <v>435.6649595496973</v>
      </c>
      <c r="AO213" s="7">
        <v>506.89393768285049</v>
      </c>
      <c r="AP213" s="7">
        <v>404.28442433266048</v>
      </c>
      <c r="AQ213" s="43">
        <v>1336.2963363634631</v>
      </c>
      <c r="AR213" s="7">
        <v>46.017254185903496</v>
      </c>
      <c r="AS213" s="7">
        <v>18.8267824029186</v>
      </c>
      <c r="AU213" s="45">
        <v>76</v>
      </c>
      <c r="AV213" s="44">
        <f t="shared" si="26"/>
        <v>31.666666666666668</v>
      </c>
      <c r="AW213" s="7">
        <v>403.84227429067226</v>
      </c>
      <c r="AX213" s="7">
        <v>675.08786064122864</v>
      </c>
      <c r="AY213" s="7">
        <v>404.00663543054031</v>
      </c>
      <c r="AZ213" s="43">
        <v>1483.1187544063337</v>
      </c>
      <c r="BA213" s="7">
        <v>50.482608165878524</v>
      </c>
      <c r="BB213" s="7">
        <v>20.511885473968164</v>
      </c>
      <c r="BD213" s="7">
        <v>485.46216642015372</v>
      </c>
      <c r="BE213" s="7">
        <v>674.64684438195172</v>
      </c>
      <c r="BF213" s="7">
        <v>404.67864171179048</v>
      </c>
      <c r="BG213" s="43">
        <v>1564.67349575769</v>
      </c>
      <c r="BH213" s="7">
        <v>53.851944299547178</v>
      </c>
      <c r="BI213" s="7">
        <v>22.058495954654937</v>
      </c>
      <c r="BK213" s="7">
        <v>569.77978068316315</v>
      </c>
      <c r="BL213" s="7">
        <v>674.80057310757843</v>
      </c>
      <c r="BM213" s="7">
        <v>402.23619383346363</v>
      </c>
      <c r="BN213" s="43">
        <v>1648.9520297616978</v>
      </c>
      <c r="BO213" s="7">
        <v>56.983742677395782</v>
      </c>
      <c r="BP213" s="7">
        <v>23.338118114104084</v>
      </c>
      <c r="BR213" s="45">
        <v>76</v>
      </c>
      <c r="BS213" s="44">
        <f t="shared" si="27"/>
        <v>31.666666666666668</v>
      </c>
      <c r="BT213" s="7">
        <v>531.82023782553165</v>
      </c>
      <c r="BU213" s="7">
        <v>843.70532995011592</v>
      </c>
      <c r="BV213" s="7">
        <v>404.00663543054031</v>
      </c>
      <c r="BW213" s="43">
        <v>1779.5582412162732</v>
      </c>
      <c r="BX213" s="7">
        <v>60.912204550073056</v>
      </c>
      <c r="BY213" s="7">
        <v>24.9445098311013</v>
      </c>
      <c r="CA213" s="7">
        <v>656.41939548247308</v>
      </c>
      <c r="CB213" s="7">
        <v>843.4998255665505</v>
      </c>
      <c r="CC213" s="7">
        <v>404.67864171179048</v>
      </c>
      <c r="CD213" s="43">
        <v>1904.4111459289686</v>
      </c>
      <c r="CE213" s="7">
        <v>65.718363994012506</v>
      </c>
      <c r="CF213" s="7">
        <v>26.793579709781742</v>
      </c>
      <c r="CH213" s="7">
        <v>773.19447749661208</v>
      </c>
      <c r="CI213" s="7">
        <v>843.34747984470278</v>
      </c>
      <c r="CJ213" s="7">
        <v>404.28442433266048</v>
      </c>
      <c r="CK213" s="43">
        <v>2021.0689502383987</v>
      </c>
      <c r="CL213" s="7">
        <v>70.01973085513734</v>
      </c>
      <c r="CM213" s="7">
        <v>28.576297446581407</v>
      </c>
      <c r="CO213" s="45">
        <v>76</v>
      </c>
      <c r="CP213" s="44">
        <f t="shared" si="28"/>
        <v>31.666666666666668</v>
      </c>
      <c r="CQ213" s="7">
        <v>575.08582790520745</v>
      </c>
      <c r="CR213" s="7">
        <v>1012.4281804718219</v>
      </c>
      <c r="CS213" s="7">
        <v>404.00663543054031</v>
      </c>
      <c r="CT213" s="43">
        <v>1991.6077556378802</v>
      </c>
      <c r="CU213" s="7">
        <v>68.315334220260695</v>
      </c>
      <c r="CV213" s="7">
        <v>27.876646914022515</v>
      </c>
      <c r="CX213" s="7">
        <v>720.00367949408019</v>
      </c>
      <c r="CY213" s="7">
        <v>1012.1090749419168</v>
      </c>
      <c r="CZ213" s="7">
        <v>404.67864171179048</v>
      </c>
      <c r="DA213" s="43">
        <v>2136.8801003269491</v>
      </c>
      <c r="DB213" s="7">
        <v>73.890243227436315</v>
      </c>
      <c r="DC213" s="7">
        <v>30.187126115763281</v>
      </c>
      <c r="DE213" s="7">
        <v>857.97901967789744</v>
      </c>
      <c r="DF213" s="7">
        <v>1012.1312582447342</v>
      </c>
      <c r="DG213" s="7">
        <v>404.28442433266048</v>
      </c>
      <c r="DH213" s="43">
        <v>2274.3056423284074</v>
      </c>
      <c r="DI213" s="7">
        <v>79.096487422336139</v>
      </c>
      <c r="DJ213" s="7">
        <v>32.284870662981476</v>
      </c>
      <c r="DL213" s="45">
        <v>76</v>
      </c>
      <c r="DM213" s="44">
        <f t="shared" si="29"/>
        <v>31.666666666666668</v>
      </c>
      <c r="DN213" s="7">
        <v>618.28211385593431</v>
      </c>
      <c r="DO213" s="7">
        <v>1181.1837773776983</v>
      </c>
      <c r="DP213" s="7">
        <v>404.00663543054031</v>
      </c>
      <c r="DQ213" s="43">
        <v>2203.6539888256257</v>
      </c>
      <c r="DR213" s="7">
        <v>75.815744212292472</v>
      </c>
      <c r="DS213" s="7">
        <v>30.929757683910175</v>
      </c>
      <c r="DU213" s="7">
        <v>783.72299719558873</v>
      </c>
      <c r="DV213" s="7">
        <v>1180.685983338763</v>
      </c>
      <c r="DW213" s="7">
        <v>404.67864171179048</v>
      </c>
      <c r="DX213" s="43">
        <v>2369.0322854824408</v>
      </c>
      <c r="DY213" s="7">
        <v>82.232258577558653</v>
      </c>
      <c r="DZ213" s="7">
        <v>33.633481362198097</v>
      </c>
      <c r="EB213" s="7">
        <v>942.68260984392043</v>
      </c>
      <c r="EC213" s="7">
        <v>1180.6876005370141</v>
      </c>
      <c r="ED213" s="7">
        <v>406.32848841445235</v>
      </c>
      <c r="EE213" s="43">
        <v>2527.7119394390265</v>
      </c>
      <c r="EF213" s="7">
        <v>88.198999610569473</v>
      </c>
      <c r="EG213" s="7">
        <v>36.020097240047285</v>
      </c>
    </row>
    <row r="214" spans="1:137" x14ac:dyDescent="0.25">
      <c r="A214" s="45">
        <v>77</v>
      </c>
      <c r="B214" s="44">
        <f t="shared" si="24"/>
        <v>32.083333333333336</v>
      </c>
      <c r="C214" s="7">
        <v>235.57066469834891</v>
      </c>
      <c r="D214" s="7">
        <v>341.62764328763137</v>
      </c>
      <c r="E214" s="7">
        <v>409.25864156078387</v>
      </c>
      <c r="F214" s="43">
        <v>986.59438230432636</v>
      </c>
      <c r="G214" s="7">
        <v>32.521863406014837</v>
      </c>
      <c r="H214" s="7">
        <v>13.486335472335298</v>
      </c>
      <c r="J214" s="7">
        <v>253.6201128858136</v>
      </c>
      <c r="K214" s="7">
        <v>341.54546255402295</v>
      </c>
      <c r="L214" s="7">
        <v>409.85791796377987</v>
      </c>
      <c r="M214" s="43">
        <v>1005.1559268555891</v>
      </c>
      <c r="N214" s="7">
        <v>33.50959923483353</v>
      </c>
      <c r="O214" s="7">
        <v>13.751753448681985</v>
      </c>
      <c r="Q214" s="7">
        <v>284.61071976417088</v>
      </c>
      <c r="R214" s="7">
        <v>341.47435489893928</v>
      </c>
      <c r="S214" s="7">
        <v>409.46987581523945</v>
      </c>
      <c r="T214" s="43">
        <v>1035.7328260882905</v>
      </c>
      <c r="U214" s="7">
        <v>34.703661982422446</v>
      </c>
      <c r="V214" s="7">
        <v>14.092807433227708</v>
      </c>
      <c r="X214" s="45">
        <v>77</v>
      </c>
      <c r="Y214" s="44">
        <f t="shared" si="25"/>
        <v>32.083333333333336</v>
      </c>
      <c r="Z214" s="7">
        <v>322.03741779665825</v>
      </c>
      <c r="AA214" s="7">
        <v>513.5080683357935</v>
      </c>
      <c r="AB214" s="7">
        <v>409.25864156078387</v>
      </c>
      <c r="AC214" s="43">
        <v>1243.8581525301761</v>
      </c>
      <c r="AD214" s="7">
        <v>41.487878997368675</v>
      </c>
      <c r="AE214" s="7">
        <v>16.938479561156651</v>
      </c>
      <c r="AG214" s="7">
        <v>372.57196001595969</v>
      </c>
      <c r="AH214" s="7">
        <v>512.28952029936295</v>
      </c>
      <c r="AI214" s="7">
        <v>409.71263251339155</v>
      </c>
      <c r="AJ214" s="43">
        <v>1294.5903346802104</v>
      </c>
      <c r="AK214" s="7">
        <v>43.774973520595125</v>
      </c>
      <c r="AL214" s="7">
        <v>17.728533570890832</v>
      </c>
      <c r="AN214" s="7">
        <v>440.20467196267919</v>
      </c>
      <c r="AO214" s="7">
        <v>513.13651029589823</v>
      </c>
      <c r="AP214" s="7">
        <v>409.46987581523945</v>
      </c>
      <c r="AQ214" s="43">
        <v>1352.1301623850909</v>
      </c>
      <c r="AR214" s="7">
        <v>45.735382108209791</v>
      </c>
      <c r="AS214" s="7">
        <v>18.708968278747463</v>
      </c>
      <c r="AU214" s="45">
        <v>77</v>
      </c>
      <c r="AV214" s="44">
        <f t="shared" si="26"/>
        <v>32.083333333333336</v>
      </c>
      <c r="AW214" s="7">
        <v>408.25391957242618</v>
      </c>
      <c r="AX214" s="7">
        <v>683.53855651238246</v>
      </c>
      <c r="AY214" s="7">
        <v>409.25864156078387</v>
      </c>
      <c r="AZ214" s="43">
        <v>1501.2328266223267</v>
      </c>
      <c r="BA214" s="7">
        <v>50.276037278093128</v>
      </c>
      <c r="BB214" s="7">
        <v>20.428326700658175</v>
      </c>
      <c r="BD214" s="7">
        <v>490.5649936177573</v>
      </c>
      <c r="BE214" s="7">
        <v>683.05437127735036</v>
      </c>
      <c r="BF214" s="7">
        <v>409.85791796377987</v>
      </c>
      <c r="BG214" s="43">
        <v>1583.3665161301278</v>
      </c>
      <c r="BH214" s="7">
        <v>53.564883717136603</v>
      </c>
      <c r="BI214" s="7">
        <v>21.939868543268524</v>
      </c>
      <c r="BK214" s="7">
        <v>575.59755176741101</v>
      </c>
      <c r="BL214" s="7">
        <v>683.15739266379535</v>
      </c>
      <c r="BM214" s="7">
        <v>407.43033455247803</v>
      </c>
      <c r="BN214" s="43">
        <v>1668.3131378180783</v>
      </c>
      <c r="BO214" s="7">
        <v>56.611605522491281</v>
      </c>
      <c r="BP214" s="7">
        <v>23.185801719265623</v>
      </c>
      <c r="BR214" s="45">
        <v>77</v>
      </c>
      <c r="BS214" s="44">
        <f t="shared" si="27"/>
        <v>32.083333333333336</v>
      </c>
      <c r="BT214" s="7">
        <v>537.57097432298679</v>
      </c>
      <c r="BU214" s="7">
        <v>854.26567054292207</v>
      </c>
      <c r="BV214" s="7">
        <v>409.25864156078387</v>
      </c>
      <c r="BW214" s="43">
        <v>1801.1195061670614</v>
      </c>
      <c r="BX214" s="7">
        <v>60.652255267857598</v>
      </c>
      <c r="BY214" s="7">
        <v>24.8357741518045</v>
      </c>
      <c r="CA214" s="7">
        <v>663.35465758011458</v>
      </c>
      <c r="CB214" s="7">
        <v>854.01229728212945</v>
      </c>
      <c r="CC214" s="7">
        <v>409.85791796377987</v>
      </c>
      <c r="CD214" s="43">
        <v>1927.0353033557756</v>
      </c>
      <c r="CE214" s="7">
        <v>65.358685879568895</v>
      </c>
      <c r="CF214" s="7">
        <v>26.645374473349193</v>
      </c>
      <c r="CH214" s="7">
        <v>781.19144043351025</v>
      </c>
      <c r="CI214" s="7">
        <v>853.79228827878683</v>
      </c>
      <c r="CJ214" s="7">
        <v>409.46987581523945</v>
      </c>
      <c r="CK214" s="43">
        <v>2044.6985446286617</v>
      </c>
      <c r="CL214" s="7">
        <v>69.557630065651153</v>
      </c>
      <c r="CM214" s="7">
        <v>28.388481547852642</v>
      </c>
      <c r="CO214" s="45">
        <v>77</v>
      </c>
      <c r="CP214" s="44">
        <f t="shared" si="28"/>
        <v>32.083333333333336</v>
      </c>
      <c r="CQ214" s="7">
        <v>581.1801811745961</v>
      </c>
      <c r="CR214" s="7">
        <v>1025.1003041668482</v>
      </c>
      <c r="CS214" s="7">
        <v>409.25864156078387</v>
      </c>
      <c r="CT214" s="43">
        <v>2015.6274660639551</v>
      </c>
      <c r="CU214" s="7">
        <v>68.00380343492229</v>
      </c>
      <c r="CV214" s="7">
        <v>27.748943471991538</v>
      </c>
      <c r="CX214" s="7">
        <v>727.45705039743495</v>
      </c>
      <c r="CY214" s="7">
        <v>1024.7238923647001</v>
      </c>
      <c r="CZ214" s="7">
        <v>409.85791796377987</v>
      </c>
      <c r="DA214" s="43">
        <v>2162.1287760989362</v>
      </c>
      <c r="DB214" s="7">
        <v>73.466288673585439</v>
      </c>
      <c r="DC214" s="7">
        <v>30.013778582403599</v>
      </c>
      <c r="DE214" s="7">
        <v>866.67189593242983</v>
      </c>
      <c r="DF214" s="7">
        <v>1024.666181755395</v>
      </c>
      <c r="DG214" s="7">
        <v>409.46987581523945</v>
      </c>
      <c r="DH214" s="43">
        <v>2300.7204413412856</v>
      </c>
      <c r="DI214" s="7">
        <v>78.551561840976291</v>
      </c>
      <c r="DJ214" s="7">
        <v>32.062971840834422</v>
      </c>
      <c r="DL214" s="45">
        <v>77</v>
      </c>
      <c r="DM214" s="44">
        <f t="shared" si="29"/>
        <v>32.083333333333336</v>
      </c>
      <c r="DN214" s="7">
        <v>624.71974459208809</v>
      </c>
      <c r="DO214" s="7">
        <v>1195.9693171565459</v>
      </c>
      <c r="DP214" s="7">
        <v>409.25864156078387</v>
      </c>
      <c r="DQ214" s="43">
        <v>2230.1319810999285</v>
      </c>
      <c r="DR214" s="7">
        <v>75.460599775317803</v>
      </c>
      <c r="DS214" s="7">
        <v>30.782885696821388</v>
      </c>
      <c r="DU214" s="7">
        <v>791.69494067585629</v>
      </c>
      <c r="DV214" s="7">
        <v>1195.4016516234296</v>
      </c>
      <c r="DW214" s="7">
        <v>409.85791796377987</v>
      </c>
      <c r="DX214" s="43">
        <v>2396.8966157566465</v>
      </c>
      <c r="DY214" s="7">
        <v>81.743225001296054</v>
      </c>
      <c r="DZ214" s="7">
        <v>33.431654755412708</v>
      </c>
      <c r="EB214" s="7">
        <v>952.07329634972814</v>
      </c>
      <c r="EC214" s="7">
        <v>1195.3055361238908</v>
      </c>
      <c r="ED214" s="7">
        <v>411.55351954149791</v>
      </c>
      <c r="EE214" s="43">
        <v>2556.9084808516291</v>
      </c>
      <c r="EF214" s="7">
        <v>87.56966683466743</v>
      </c>
      <c r="EG214" s="7">
        <v>35.765263325802827</v>
      </c>
    </row>
    <row r="215" spans="1:137" x14ac:dyDescent="0.25">
      <c r="A215" s="45">
        <v>78</v>
      </c>
      <c r="B215" s="44">
        <f t="shared" si="24"/>
        <v>32.5</v>
      </c>
      <c r="C215" s="7">
        <v>238.30223850025948</v>
      </c>
      <c r="D215" s="7">
        <v>345.849232400299</v>
      </c>
      <c r="E215" s="7">
        <v>414.51064769102743</v>
      </c>
      <c r="F215" s="43">
        <v>998.8031105717132</v>
      </c>
      <c r="G215" s="7">
        <v>32.41899807870665</v>
      </c>
      <c r="H215" s="7">
        <v>13.447093577003146</v>
      </c>
      <c r="J215" s="7">
        <v>256.37558506985658</v>
      </c>
      <c r="K215" s="7">
        <v>345.7500334642956</v>
      </c>
      <c r="L215" s="7">
        <v>415.03719421576926</v>
      </c>
      <c r="M215" s="43">
        <v>1017.2983358176209</v>
      </c>
      <c r="N215" s="7">
        <v>33.352634323626702</v>
      </c>
      <c r="O215" s="7">
        <v>13.691084283613815</v>
      </c>
      <c r="Q215" s="7">
        <v>287.55183791302841</v>
      </c>
      <c r="R215" s="7">
        <v>345.65361760991141</v>
      </c>
      <c r="S215" s="7">
        <v>414.65532729781847</v>
      </c>
      <c r="T215" s="43">
        <v>1048.0434219580625</v>
      </c>
      <c r="U215" s="7">
        <v>34.508215414979304</v>
      </c>
      <c r="V215" s="7">
        <v>14.011484487730955</v>
      </c>
      <c r="X215" s="45">
        <v>78</v>
      </c>
      <c r="Y215" s="44">
        <f t="shared" si="25"/>
        <v>32.5</v>
      </c>
      <c r="Z215" s="7">
        <v>325.6105176474718</v>
      </c>
      <c r="AA215" s="7">
        <v>519.7812733035023</v>
      </c>
      <c r="AB215" s="7">
        <v>414.51064769102743</v>
      </c>
      <c r="AC215" s="43">
        <v>1259.0184032069842</v>
      </c>
      <c r="AD215" s="7">
        <v>41.332931881316718</v>
      </c>
      <c r="AE215" s="7">
        <v>16.876183800368484</v>
      </c>
      <c r="AG215" s="7">
        <v>376.46568477920061</v>
      </c>
      <c r="AH215" s="7">
        <v>518.59510988625766</v>
      </c>
      <c r="AI215" s="7">
        <v>414.90481861957187</v>
      </c>
      <c r="AJ215" s="43">
        <v>1309.9797905971625</v>
      </c>
      <c r="AK215" s="7">
        <v>43.535851520179619</v>
      </c>
      <c r="AL215" s="7">
        <v>17.630942829600386</v>
      </c>
      <c r="AN215" s="7">
        <v>444.74438437566107</v>
      </c>
      <c r="AO215" s="7">
        <v>519.37908290894586</v>
      </c>
      <c r="AP215" s="7">
        <v>414.65532729781847</v>
      </c>
      <c r="AQ215" s="43">
        <v>1367.9639884067187</v>
      </c>
      <c r="AR215" s="7">
        <v>45.453510030516078</v>
      </c>
      <c r="AS215" s="7">
        <v>18.591154154576326</v>
      </c>
      <c r="AU215" s="45">
        <v>78</v>
      </c>
      <c r="AV215" s="44">
        <f t="shared" si="26"/>
        <v>32.5</v>
      </c>
      <c r="AW215" s="7">
        <v>412.66556485418016</v>
      </c>
      <c r="AX215" s="7">
        <v>691.98925238353604</v>
      </c>
      <c r="AY215" s="7">
        <v>414.51064769102743</v>
      </c>
      <c r="AZ215" s="43">
        <v>1519.3468988383197</v>
      </c>
      <c r="BA215" s="7">
        <v>50.069466390307738</v>
      </c>
      <c r="BB215" s="7">
        <v>20.34476792734819</v>
      </c>
      <c r="BD215" s="7">
        <v>495.66782081536087</v>
      </c>
      <c r="BE215" s="7">
        <v>691.46189817274922</v>
      </c>
      <c r="BF215" s="7">
        <v>415.03719421576926</v>
      </c>
      <c r="BG215" s="43">
        <v>1602.0595365025656</v>
      </c>
      <c r="BH215" s="7">
        <v>53.277823134726027</v>
      </c>
      <c r="BI215" s="7">
        <v>21.821241131882111</v>
      </c>
      <c r="BK215" s="7">
        <v>581.41532285165886</v>
      </c>
      <c r="BL215" s="7">
        <v>691.51421222001227</v>
      </c>
      <c r="BM215" s="7">
        <v>412.62447527149243</v>
      </c>
      <c r="BN215" s="43">
        <v>1687.6742458744593</v>
      </c>
      <c r="BO215" s="7">
        <v>56.239468367586781</v>
      </c>
      <c r="BP215" s="7">
        <v>23.033485324427158</v>
      </c>
      <c r="BR215" s="45">
        <v>78</v>
      </c>
      <c r="BS215" s="44">
        <f t="shared" si="27"/>
        <v>32.5</v>
      </c>
      <c r="BT215" s="7">
        <v>543.32171082044215</v>
      </c>
      <c r="BU215" s="7">
        <v>864.82601113572821</v>
      </c>
      <c r="BV215" s="7">
        <v>414.51064769102743</v>
      </c>
      <c r="BW215" s="43">
        <v>1822.6807711178494</v>
      </c>
      <c r="BX215" s="7">
        <v>60.392305985642132</v>
      </c>
      <c r="BY215" s="7">
        <v>24.727038472507694</v>
      </c>
      <c r="CA215" s="7">
        <v>670.28991967775596</v>
      </c>
      <c r="CB215" s="7">
        <v>864.52476899770841</v>
      </c>
      <c r="CC215" s="7">
        <v>415.03719421576926</v>
      </c>
      <c r="CD215" s="43">
        <v>1949.6594607825825</v>
      </c>
      <c r="CE215" s="7">
        <v>64.999007765125285</v>
      </c>
      <c r="CF215" s="7">
        <v>26.497169236916641</v>
      </c>
      <c r="CH215" s="7">
        <v>789.18840337040842</v>
      </c>
      <c r="CI215" s="7">
        <v>864.23709671287088</v>
      </c>
      <c r="CJ215" s="7">
        <v>414.65532729781847</v>
      </c>
      <c r="CK215" s="43">
        <v>2068.3281390189245</v>
      </c>
      <c r="CL215" s="7">
        <v>69.095529276164967</v>
      </c>
      <c r="CM215" s="7">
        <v>28.200665649123877</v>
      </c>
      <c r="CO215" s="45">
        <v>78</v>
      </c>
      <c r="CP215" s="44">
        <f t="shared" si="28"/>
        <v>32.5</v>
      </c>
      <c r="CQ215" s="7">
        <v>587.27453444398452</v>
      </c>
      <c r="CR215" s="7">
        <v>1037.7724278618743</v>
      </c>
      <c r="CS215" s="7">
        <v>414.51064769102743</v>
      </c>
      <c r="CT215" s="43">
        <v>2039.6471764900298</v>
      </c>
      <c r="CU215" s="7">
        <v>67.69227264958387</v>
      </c>
      <c r="CV215" s="7">
        <v>27.62124002996056</v>
      </c>
      <c r="CX215" s="7">
        <v>734.91042130078972</v>
      </c>
      <c r="CY215" s="7">
        <v>1037.3387097874834</v>
      </c>
      <c r="CZ215" s="7">
        <v>415.03719421576926</v>
      </c>
      <c r="DA215" s="43">
        <v>2187.3774518709238</v>
      </c>
      <c r="DB215" s="7">
        <v>73.042334119734562</v>
      </c>
      <c r="DC215" s="7">
        <v>29.840431049043918</v>
      </c>
      <c r="DE215" s="7">
        <v>875.364772186962</v>
      </c>
      <c r="DF215" s="7">
        <v>1037.2011052660555</v>
      </c>
      <c r="DG215" s="7">
        <v>414.65532729781847</v>
      </c>
      <c r="DH215" s="43">
        <v>2327.1352403541632</v>
      </c>
      <c r="DI215" s="7">
        <v>78.006636259616457</v>
      </c>
      <c r="DJ215" s="7">
        <v>31.841073018687361</v>
      </c>
      <c r="DL215" s="45">
        <v>78</v>
      </c>
      <c r="DM215" s="44">
        <f t="shared" si="29"/>
        <v>32.5</v>
      </c>
      <c r="DN215" s="7">
        <v>631.15737532824187</v>
      </c>
      <c r="DO215" s="7">
        <v>1210.754856935393</v>
      </c>
      <c r="DP215" s="7">
        <v>414.51064769102743</v>
      </c>
      <c r="DQ215" s="43">
        <v>2256.6099733742308</v>
      </c>
      <c r="DR215" s="7">
        <v>75.105455338343148</v>
      </c>
      <c r="DS215" s="7">
        <v>30.636013709732602</v>
      </c>
      <c r="DU215" s="7">
        <v>799.66688415612384</v>
      </c>
      <c r="DV215" s="7">
        <v>1210.1173199080963</v>
      </c>
      <c r="DW215" s="7">
        <v>415.03719421576926</v>
      </c>
      <c r="DX215" s="43">
        <v>2424.7609460308522</v>
      </c>
      <c r="DY215" s="7">
        <v>81.254191425033454</v>
      </c>
      <c r="DZ215" s="7">
        <v>33.22982814862732</v>
      </c>
      <c r="EB215" s="7">
        <v>961.46398285553585</v>
      </c>
      <c r="EC215" s="7">
        <v>1209.9234717107672</v>
      </c>
      <c r="ED215" s="7">
        <v>416.77855066854346</v>
      </c>
      <c r="EE215" s="43">
        <v>2586.1050222642325</v>
      </c>
      <c r="EF215" s="7">
        <v>86.940334058765373</v>
      </c>
      <c r="EG215" s="7">
        <v>35.510429411558363</v>
      </c>
    </row>
    <row r="216" spans="1:137" x14ac:dyDescent="0.25">
      <c r="A216" s="45">
        <v>79</v>
      </c>
      <c r="B216" s="44">
        <f t="shared" si="24"/>
        <v>32.916666666666671</v>
      </c>
      <c r="C216" s="7">
        <v>241.03381230217008</v>
      </c>
      <c r="D216" s="7">
        <v>350.07082151296669</v>
      </c>
      <c r="E216" s="7">
        <v>419.76265382127099</v>
      </c>
      <c r="F216" s="43">
        <v>1011.0118388390999</v>
      </c>
      <c r="G216" s="7">
        <v>32.316132751398463</v>
      </c>
      <c r="H216" s="7">
        <v>13.407851681670994</v>
      </c>
      <c r="J216" s="7">
        <v>259.1310572538996</v>
      </c>
      <c r="K216" s="7">
        <v>349.95460437456836</v>
      </c>
      <c r="L216" s="7">
        <v>420.21647046775865</v>
      </c>
      <c r="M216" s="43">
        <v>1029.4407447796525</v>
      </c>
      <c r="N216" s="7">
        <v>33.195669412419882</v>
      </c>
      <c r="O216" s="7">
        <v>13.630415118545645</v>
      </c>
      <c r="Q216" s="7">
        <v>290.49295606188582</v>
      </c>
      <c r="R216" s="7">
        <v>349.83288032088353</v>
      </c>
      <c r="S216" s="7">
        <v>419.84077878039744</v>
      </c>
      <c r="T216" s="43">
        <v>1060.354017827834</v>
      </c>
      <c r="U216" s="7">
        <v>34.312768847536162</v>
      </c>
      <c r="V216" s="7">
        <v>13.930161542234202</v>
      </c>
      <c r="X216" s="45">
        <v>79</v>
      </c>
      <c r="Y216" s="44">
        <f t="shared" si="25"/>
        <v>32.916666666666671</v>
      </c>
      <c r="Z216" s="7">
        <v>329.18361749828529</v>
      </c>
      <c r="AA216" s="7">
        <v>526.05447827121111</v>
      </c>
      <c r="AB216" s="7">
        <v>419.76265382127099</v>
      </c>
      <c r="AC216" s="43">
        <v>1274.1786538837923</v>
      </c>
      <c r="AD216" s="7">
        <v>41.177984765264767</v>
      </c>
      <c r="AE216" s="7">
        <v>16.81388803958032</v>
      </c>
      <c r="AG216" s="7">
        <v>380.35940954244165</v>
      </c>
      <c r="AH216" s="7">
        <v>524.90069947315249</v>
      </c>
      <c r="AI216" s="7">
        <v>420.09700472575219</v>
      </c>
      <c r="AJ216" s="43">
        <v>1325.3692465141146</v>
      </c>
      <c r="AK216" s="7">
        <v>43.296729519764114</v>
      </c>
      <c r="AL216" s="7">
        <v>17.533352088309947</v>
      </c>
      <c r="AN216" s="7">
        <v>449.28409678864296</v>
      </c>
      <c r="AO216" s="7">
        <v>525.62165552199349</v>
      </c>
      <c r="AP216" s="7">
        <v>419.84077878039744</v>
      </c>
      <c r="AQ216" s="43">
        <v>1383.7978144283466</v>
      </c>
      <c r="AR216" s="7">
        <v>45.171637952822365</v>
      </c>
      <c r="AS216" s="7">
        <v>18.47334003040519</v>
      </c>
      <c r="AU216" s="45">
        <v>79</v>
      </c>
      <c r="AV216" s="44">
        <f t="shared" si="26"/>
        <v>32.916666666666671</v>
      </c>
      <c r="AW216" s="7">
        <v>417.07721013593408</v>
      </c>
      <c r="AX216" s="7">
        <v>700.43994825468985</v>
      </c>
      <c r="AY216" s="7">
        <v>419.76265382127099</v>
      </c>
      <c r="AZ216" s="43">
        <v>1537.4609710543127</v>
      </c>
      <c r="BA216" s="7">
        <v>49.862895502522342</v>
      </c>
      <c r="BB216" s="7">
        <v>20.261209154038202</v>
      </c>
      <c r="BD216" s="7">
        <v>500.77064801296444</v>
      </c>
      <c r="BE216" s="7">
        <v>699.86942506814785</v>
      </c>
      <c r="BF216" s="7">
        <v>420.21647046775865</v>
      </c>
      <c r="BG216" s="43">
        <v>1620.7525568750034</v>
      </c>
      <c r="BH216" s="7">
        <v>52.990762552315445</v>
      </c>
      <c r="BI216" s="7">
        <v>21.702613720495698</v>
      </c>
      <c r="BK216" s="7">
        <v>587.23309393590671</v>
      </c>
      <c r="BL216" s="7">
        <v>699.87103177622907</v>
      </c>
      <c r="BM216" s="7">
        <v>417.81861599050683</v>
      </c>
      <c r="BN216" s="43">
        <v>1707.0353539308403</v>
      </c>
      <c r="BO216" s="7">
        <v>55.867331212682288</v>
      </c>
      <c r="BP216" s="7">
        <v>22.881168929588693</v>
      </c>
      <c r="BR216" s="45">
        <v>79</v>
      </c>
      <c r="BS216" s="44">
        <f t="shared" si="27"/>
        <v>32.916666666666671</v>
      </c>
      <c r="BT216" s="7">
        <v>549.07244731789729</v>
      </c>
      <c r="BU216" s="7">
        <v>875.38635172853435</v>
      </c>
      <c r="BV216" s="7">
        <v>419.76265382127099</v>
      </c>
      <c r="BW216" s="43">
        <v>1844.2420360686376</v>
      </c>
      <c r="BX216" s="7">
        <v>60.132356703426666</v>
      </c>
      <c r="BY216" s="7">
        <v>24.618302793210894</v>
      </c>
      <c r="CA216" s="7">
        <v>677.22518177539746</v>
      </c>
      <c r="CB216" s="7">
        <v>875.03724071328736</v>
      </c>
      <c r="CC216" s="7">
        <v>420.21647046775865</v>
      </c>
      <c r="CD216" s="43">
        <v>1972.2836182093895</v>
      </c>
      <c r="CE216" s="7">
        <v>64.639329650681674</v>
      </c>
      <c r="CF216" s="7">
        <v>26.348964000484088</v>
      </c>
      <c r="CH216" s="7">
        <v>797.18536630730682</v>
      </c>
      <c r="CI216" s="7">
        <v>874.68190514695493</v>
      </c>
      <c r="CJ216" s="7">
        <v>419.84077878039744</v>
      </c>
      <c r="CK216" s="43">
        <v>2091.9577334091873</v>
      </c>
      <c r="CL216" s="7">
        <v>68.633428486678781</v>
      </c>
      <c r="CM216" s="7">
        <v>28.012849750395112</v>
      </c>
      <c r="CO216" s="45">
        <v>79</v>
      </c>
      <c r="CP216" s="44">
        <f t="shared" si="28"/>
        <v>32.916666666666671</v>
      </c>
      <c r="CQ216" s="7">
        <v>593.36888771337317</v>
      </c>
      <c r="CR216" s="7">
        <v>1050.4445515569005</v>
      </c>
      <c r="CS216" s="7">
        <v>419.76265382127099</v>
      </c>
      <c r="CT216" s="43">
        <v>2063.6668869161049</v>
      </c>
      <c r="CU216" s="7">
        <v>67.380741864245465</v>
      </c>
      <c r="CV216" s="7">
        <v>27.493536587929579</v>
      </c>
      <c r="CX216" s="7">
        <v>742.36379220414449</v>
      </c>
      <c r="CY216" s="7">
        <v>1049.9535272102667</v>
      </c>
      <c r="CZ216" s="7">
        <v>420.21647046775865</v>
      </c>
      <c r="DA216" s="43">
        <v>2212.6261276429113</v>
      </c>
      <c r="DB216" s="7">
        <v>72.618379565883686</v>
      </c>
      <c r="DC216" s="7">
        <v>29.667083515684233</v>
      </c>
      <c r="DE216" s="7">
        <v>884.05764844149417</v>
      </c>
      <c r="DF216" s="7">
        <v>1049.736028776716</v>
      </c>
      <c r="DG216" s="7">
        <v>419.84077878039744</v>
      </c>
      <c r="DH216" s="43">
        <v>2353.5500393670413</v>
      </c>
      <c r="DI216" s="7">
        <v>77.461710678256622</v>
      </c>
      <c r="DJ216" s="7">
        <v>31.619174196540303</v>
      </c>
      <c r="DL216" s="45">
        <v>79</v>
      </c>
      <c r="DM216" s="44">
        <f t="shared" si="29"/>
        <v>32.916666666666671</v>
      </c>
      <c r="DN216" s="7">
        <v>637.59500606439565</v>
      </c>
      <c r="DO216" s="7">
        <v>1225.5403967142406</v>
      </c>
      <c r="DP216" s="7">
        <v>419.76265382127099</v>
      </c>
      <c r="DQ216" s="43">
        <v>2283.0879656485336</v>
      </c>
      <c r="DR216" s="7">
        <v>74.750310901368479</v>
      </c>
      <c r="DS216" s="7">
        <v>30.489141722643812</v>
      </c>
      <c r="DU216" s="7">
        <v>807.6388276363914</v>
      </c>
      <c r="DV216" s="7">
        <v>1224.8329881927627</v>
      </c>
      <c r="DW216" s="7">
        <v>420.21647046775865</v>
      </c>
      <c r="DX216" s="43">
        <v>2452.6252763050579</v>
      </c>
      <c r="DY216" s="7">
        <v>80.765157848770855</v>
      </c>
      <c r="DZ216" s="7">
        <v>33.028001541841931</v>
      </c>
      <c r="EB216" s="7">
        <v>970.85466936134344</v>
      </c>
      <c r="EC216" s="7">
        <v>1224.5414072976437</v>
      </c>
      <c r="ED216" s="7">
        <v>422.00358179558901</v>
      </c>
      <c r="EE216" s="43">
        <v>2615.3015636768359</v>
      </c>
      <c r="EF216" s="7">
        <v>86.311001282863316</v>
      </c>
      <c r="EG216" s="7">
        <v>35.255595497313905</v>
      </c>
    </row>
    <row r="217" spans="1:137" x14ac:dyDescent="0.25">
      <c r="A217" s="45">
        <v>80</v>
      </c>
      <c r="B217" s="44">
        <f t="shared" si="24"/>
        <v>33.333333333333336</v>
      </c>
      <c r="C217" s="7">
        <v>243.76538610408068</v>
      </c>
      <c r="D217" s="7">
        <v>354.29241062563437</v>
      </c>
      <c r="E217" s="7">
        <v>425.01465995151455</v>
      </c>
      <c r="F217" s="43">
        <v>1023.2205671064867</v>
      </c>
      <c r="G217" s="7">
        <v>32.213267424090276</v>
      </c>
      <c r="H217" s="7">
        <v>13.368609786338844</v>
      </c>
      <c r="J217" s="7">
        <v>261.88652943794261</v>
      </c>
      <c r="K217" s="7">
        <v>354.15917528484101</v>
      </c>
      <c r="L217" s="7">
        <v>425.39574671974805</v>
      </c>
      <c r="M217" s="43">
        <v>1041.5831537416843</v>
      </c>
      <c r="N217" s="7">
        <v>33.038704501213054</v>
      </c>
      <c r="O217" s="7">
        <v>13.569745953477476</v>
      </c>
      <c r="Q217" s="7">
        <v>293.43407421074335</v>
      </c>
      <c r="R217" s="7">
        <v>354.01214303185566</v>
      </c>
      <c r="S217" s="7">
        <v>425.02623026297641</v>
      </c>
      <c r="T217" s="43">
        <v>1072.664613697606</v>
      </c>
      <c r="U217" s="7">
        <v>34.11732228009302</v>
      </c>
      <c r="V217" s="7">
        <v>13.848838596737449</v>
      </c>
      <c r="X217" s="45">
        <v>80</v>
      </c>
      <c r="Y217" s="44">
        <f t="shared" si="25"/>
        <v>33.333333333333336</v>
      </c>
      <c r="Z217" s="7">
        <v>332.75671734909878</v>
      </c>
      <c r="AA217" s="7">
        <v>532.3276832389198</v>
      </c>
      <c r="AB217" s="7">
        <v>425.01465995151455</v>
      </c>
      <c r="AC217" s="43">
        <v>1289.3389045606004</v>
      </c>
      <c r="AD217" s="7">
        <v>41.02303764921281</v>
      </c>
      <c r="AE217" s="7">
        <v>16.751592278792153</v>
      </c>
      <c r="AG217" s="7">
        <v>384.25313430568258</v>
      </c>
      <c r="AH217" s="7">
        <v>531.2062890600472</v>
      </c>
      <c r="AI217" s="7">
        <v>425.2891908319325</v>
      </c>
      <c r="AJ217" s="43">
        <v>1340.7587024310667</v>
      </c>
      <c r="AK217" s="7">
        <v>43.057607519348615</v>
      </c>
      <c r="AL217" s="7">
        <v>17.435761347019501</v>
      </c>
      <c r="AN217" s="7">
        <v>453.82380920162484</v>
      </c>
      <c r="AO217" s="7">
        <v>531.86422813504123</v>
      </c>
      <c r="AP217" s="7">
        <v>425.02623026297641</v>
      </c>
      <c r="AQ217" s="43">
        <v>1399.6316404499744</v>
      </c>
      <c r="AR217" s="7">
        <v>44.88976587512866</v>
      </c>
      <c r="AS217" s="7">
        <v>18.355525906234053</v>
      </c>
      <c r="AU217" s="45">
        <v>80</v>
      </c>
      <c r="AV217" s="44">
        <f t="shared" si="26"/>
        <v>33.333333333333336</v>
      </c>
      <c r="AW217" s="7">
        <v>421.48885541768806</v>
      </c>
      <c r="AX217" s="7">
        <v>708.89064412584344</v>
      </c>
      <c r="AY217" s="7">
        <v>425.01465995151455</v>
      </c>
      <c r="AZ217" s="43">
        <v>1555.5750432703055</v>
      </c>
      <c r="BA217" s="7">
        <v>49.656324614736945</v>
      </c>
      <c r="BB217" s="7">
        <v>20.177650380728217</v>
      </c>
      <c r="BD217" s="7">
        <v>505.87347521056807</v>
      </c>
      <c r="BE217" s="7">
        <v>708.27695196354648</v>
      </c>
      <c r="BF217" s="7">
        <v>425.39574671974805</v>
      </c>
      <c r="BG217" s="43">
        <v>1639.4455772474412</v>
      </c>
      <c r="BH217" s="7">
        <v>52.70370196990487</v>
      </c>
      <c r="BI217" s="7">
        <v>21.583986309109282</v>
      </c>
      <c r="BK217" s="7">
        <v>593.05086502015456</v>
      </c>
      <c r="BL217" s="7">
        <v>708.22785133244599</v>
      </c>
      <c r="BM217" s="7">
        <v>423.01275670952117</v>
      </c>
      <c r="BN217" s="43">
        <v>1726.3964619872208</v>
      </c>
      <c r="BO217" s="7">
        <v>55.495194057777795</v>
      </c>
      <c r="BP217" s="7">
        <v>22.728852534750228</v>
      </c>
      <c r="BR217" s="45">
        <v>80</v>
      </c>
      <c r="BS217" s="44">
        <f t="shared" si="27"/>
        <v>33.333333333333336</v>
      </c>
      <c r="BT217" s="7">
        <v>554.82318381535254</v>
      </c>
      <c r="BU217" s="7">
        <v>885.94669232134049</v>
      </c>
      <c r="BV217" s="7">
        <v>425.01465995151455</v>
      </c>
      <c r="BW217" s="43">
        <v>1865.8033010194258</v>
      </c>
      <c r="BX217" s="7">
        <v>59.872407421211207</v>
      </c>
      <c r="BY217" s="7">
        <v>24.509567113914088</v>
      </c>
      <c r="CA217" s="7">
        <v>684.16044387303896</v>
      </c>
      <c r="CB217" s="7">
        <v>885.54971242886631</v>
      </c>
      <c r="CC217" s="7">
        <v>425.39574671974805</v>
      </c>
      <c r="CD217" s="43">
        <v>1994.9077756361964</v>
      </c>
      <c r="CE217" s="7">
        <v>64.279651536238063</v>
      </c>
      <c r="CF217" s="7">
        <v>26.200758764051535</v>
      </c>
      <c r="CH217" s="7">
        <v>805.18232924420499</v>
      </c>
      <c r="CI217" s="7">
        <v>885.12671358103898</v>
      </c>
      <c r="CJ217" s="7">
        <v>425.02623026297641</v>
      </c>
      <c r="CK217" s="43">
        <v>2115.5873277994506</v>
      </c>
      <c r="CL217" s="7">
        <v>68.171327697192595</v>
      </c>
      <c r="CM217" s="7">
        <v>27.825033851666351</v>
      </c>
      <c r="CO217" s="45">
        <v>80</v>
      </c>
      <c r="CP217" s="44">
        <f t="shared" si="28"/>
        <v>33.333333333333336</v>
      </c>
      <c r="CQ217" s="7">
        <v>599.4632409827617</v>
      </c>
      <c r="CR217" s="7">
        <v>1063.1166752519266</v>
      </c>
      <c r="CS217" s="7">
        <v>425.01465995151455</v>
      </c>
      <c r="CT217" s="43">
        <v>2087.6865973421791</v>
      </c>
      <c r="CU217" s="7">
        <v>67.069211078907045</v>
      </c>
      <c r="CV217" s="7">
        <v>27.365833145898598</v>
      </c>
      <c r="CX217" s="7">
        <v>749.81716310749925</v>
      </c>
      <c r="CY217" s="7">
        <v>1062.5683446330499</v>
      </c>
      <c r="CZ217" s="7">
        <v>425.39574671974805</v>
      </c>
      <c r="DA217" s="43">
        <v>2237.8748034148989</v>
      </c>
      <c r="DB217" s="7">
        <v>72.194425012032809</v>
      </c>
      <c r="DC217" s="7">
        <v>29.493735982324552</v>
      </c>
      <c r="DE217" s="7">
        <v>892.75052469602656</v>
      </c>
      <c r="DF217" s="7">
        <v>1062.2709522873768</v>
      </c>
      <c r="DG217" s="7">
        <v>425.02623026297641</v>
      </c>
      <c r="DH217" s="43">
        <v>2379.964838379919</v>
      </c>
      <c r="DI217" s="7">
        <v>76.916785096896774</v>
      </c>
      <c r="DJ217" s="7">
        <v>31.397275374393246</v>
      </c>
      <c r="DL217" s="45">
        <v>80</v>
      </c>
      <c r="DM217" s="44">
        <f t="shared" si="29"/>
        <v>33.333333333333336</v>
      </c>
      <c r="DN217" s="7">
        <v>644.03263680054954</v>
      </c>
      <c r="DO217" s="7">
        <v>1240.3259364930877</v>
      </c>
      <c r="DP217" s="7">
        <v>425.01465995151455</v>
      </c>
      <c r="DQ217" s="43">
        <v>2309.5659579228363</v>
      </c>
      <c r="DR217" s="7">
        <v>74.39516646439381</v>
      </c>
      <c r="DS217" s="7">
        <v>30.342269735555025</v>
      </c>
      <c r="DU217" s="7">
        <v>815.61077111665895</v>
      </c>
      <c r="DV217" s="7">
        <v>1239.5486564774294</v>
      </c>
      <c r="DW217" s="7">
        <v>425.39574671974805</v>
      </c>
      <c r="DX217" s="43">
        <v>2480.4896065792636</v>
      </c>
      <c r="DY217" s="7">
        <v>80.276124272508255</v>
      </c>
      <c r="DZ217" s="7">
        <v>32.826174935056542</v>
      </c>
      <c r="EB217" s="7">
        <v>980.24535586715115</v>
      </c>
      <c r="EC217" s="7">
        <v>1239.1593428845201</v>
      </c>
      <c r="ED217" s="7">
        <v>427.22861292263457</v>
      </c>
      <c r="EE217" s="43">
        <v>2644.4981050894385</v>
      </c>
      <c r="EF217" s="7">
        <v>85.681668506961273</v>
      </c>
      <c r="EG217" s="7">
        <v>35.000761583069448</v>
      </c>
    </row>
    <row r="218" spans="1:137" x14ac:dyDescent="0.25">
      <c r="A218" s="45">
        <v>81</v>
      </c>
      <c r="B218" s="44">
        <f t="shared" si="24"/>
        <v>33.75</v>
      </c>
      <c r="C218" s="7">
        <v>246.49695990599125</v>
      </c>
      <c r="D218" s="7">
        <v>358.513999738302</v>
      </c>
      <c r="E218" s="7">
        <v>430.2666660817581</v>
      </c>
      <c r="F218" s="43">
        <v>1035.4292953738734</v>
      </c>
      <c r="G218" s="7">
        <v>32.110402096782089</v>
      </c>
      <c r="H218" s="7">
        <v>13.329367891006692</v>
      </c>
      <c r="J218" s="7">
        <v>264.64200162198563</v>
      </c>
      <c r="K218" s="7">
        <v>358.36374619511378</v>
      </c>
      <c r="L218" s="7">
        <v>430.57502297173738</v>
      </c>
      <c r="M218" s="43">
        <v>1053.7255627037162</v>
      </c>
      <c r="N218" s="7">
        <v>32.881739590006234</v>
      </c>
      <c r="O218" s="7">
        <v>13.509076788409306</v>
      </c>
      <c r="Q218" s="7">
        <v>296.37519235960076</v>
      </c>
      <c r="R218" s="7">
        <v>358.19140574282778</v>
      </c>
      <c r="S218" s="7">
        <v>430.21168174555538</v>
      </c>
      <c r="T218" s="43">
        <v>1084.9752095673775</v>
      </c>
      <c r="U218" s="7">
        <v>33.921875712649879</v>
      </c>
      <c r="V218" s="7">
        <v>13.767515651240696</v>
      </c>
      <c r="X218" s="45">
        <v>81</v>
      </c>
      <c r="Y218" s="44">
        <f t="shared" si="25"/>
        <v>33.75</v>
      </c>
      <c r="Z218" s="7">
        <v>336.32981719991233</v>
      </c>
      <c r="AA218" s="7">
        <v>538.60088820662861</v>
      </c>
      <c r="AB218" s="7">
        <v>430.2666660817581</v>
      </c>
      <c r="AC218" s="43">
        <v>1304.4991552374086</v>
      </c>
      <c r="AD218" s="7">
        <v>40.868090533160853</v>
      </c>
      <c r="AE218" s="7">
        <v>16.689296518003989</v>
      </c>
      <c r="AG218" s="7">
        <v>388.14685906892362</v>
      </c>
      <c r="AH218" s="7">
        <v>537.51187864694202</v>
      </c>
      <c r="AI218" s="7">
        <v>430.48137693811282</v>
      </c>
      <c r="AJ218" s="43">
        <v>1356.1481583480188</v>
      </c>
      <c r="AK218" s="7">
        <v>42.818485518933116</v>
      </c>
      <c r="AL218" s="7">
        <v>17.338170605729061</v>
      </c>
      <c r="AN218" s="7">
        <v>458.36352161460673</v>
      </c>
      <c r="AO218" s="7">
        <v>538.10680074808897</v>
      </c>
      <c r="AP218" s="7">
        <v>430.21168174555538</v>
      </c>
      <c r="AQ218" s="43">
        <v>1415.4654664716022</v>
      </c>
      <c r="AR218" s="7">
        <v>44.607893797434954</v>
      </c>
      <c r="AS218" s="7">
        <v>18.237711782062917</v>
      </c>
      <c r="AU218" s="45">
        <v>81</v>
      </c>
      <c r="AV218" s="44">
        <f t="shared" si="26"/>
        <v>33.75</v>
      </c>
      <c r="AW218" s="7">
        <v>425.90050069944203</v>
      </c>
      <c r="AX218" s="7">
        <v>717.34133999699725</v>
      </c>
      <c r="AY218" s="7">
        <v>430.2666660817581</v>
      </c>
      <c r="AZ218" s="43">
        <v>1573.6891154862985</v>
      </c>
      <c r="BA218" s="7">
        <v>49.449753726951556</v>
      </c>
      <c r="BB218" s="7">
        <v>20.094091607418228</v>
      </c>
      <c r="BD218" s="7">
        <v>510.97630240817165</v>
      </c>
      <c r="BE218" s="7">
        <v>716.68447885894534</v>
      </c>
      <c r="BF218" s="7">
        <v>430.57502297173738</v>
      </c>
      <c r="BG218" s="43">
        <v>1658.1385976198785</v>
      </c>
      <c r="BH218" s="7">
        <v>52.416641387494295</v>
      </c>
      <c r="BI218" s="7">
        <v>21.465358897722869</v>
      </c>
      <c r="BK218" s="7">
        <v>598.86863610440241</v>
      </c>
      <c r="BL218" s="7">
        <v>716.5846708886628</v>
      </c>
      <c r="BM218" s="7">
        <v>428.20689742853557</v>
      </c>
      <c r="BN218" s="43">
        <v>1745.7575700436018</v>
      </c>
      <c r="BO218" s="7">
        <v>55.123056902873302</v>
      </c>
      <c r="BP218" s="7">
        <v>22.576536139911767</v>
      </c>
      <c r="BR218" s="45">
        <v>81</v>
      </c>
      <c r="BS218" s="44">
        <f t="shared" si="27"/>
        <v>33.75</v>
      </c>
      <c r="BT218" s="7">
        <v>560.57392031280779</v>
      </c>
      <c r="BU218" s="7">
        <v>896.50703291414675</v>
      </c>
      <c r="BV218" s="7">
        <v>430.2666660817581</v>
      </c>
      <c r="BW218" s="43">
        <v>1887.3645659702138</v>
      </c>
      <c r="BX218" s="7">
        <v>59.612458138995748</v>
      </c>
      <c r="BY218" s="7">
        <v>24.400831434617288</v>
      </c>
      <c r="CA218" s="7">
        <v>691.09570597068046</v>
      </c>
      <c r="CB218" s="7">
        <v>896.06218414444527</v>
      </c>
      <c r="CC218" s="7">
        <v>430.57502297173738</v>
      </c>
      <c r="CD218" s="43">
        <v>2017.5319330630034</v>
      </c>
      <c r="CE218" s="7">
        <v>63.919973421794452</v>
      </c>
      <c r="CF218" s="7">
        <v>26.052553527618983</v>
      </c>
      <c r="CH218" s="7">
        <v>813.17929218110316</v>
      </c>
      <c r="CI218" s="7">
        <v>895.57152201512304</v>
      </c>
      <c r="CJ218" s="7">
        <v>430.21168174555538</v>
      </c>
      <c r="CK218" s="43">
        <v>2139.2169221897129</v>
      </c>
      <c r="CL218" s="7">
        <v>67.709226907706409</v>
      </c>
      <c r="CM218" s="7">
        <v>27.637217952937586</v>
      </c>
      <c r="CO218" s="45">
        <v>81</v>
      </c>
      <c r="CP218" s="44">
        <f t="shared" si="28"/>
        <v>33.75</v>
      </c>
      <c r="CQ218" s="7">
        <v>605.55759425215024</v>
      </c>
      <c r="CR218" s="7">
        <v>1075.788798946953</v>
      </c>
      <c r="CS218" s="7">
        <v>430.2666660817581</v>
      </c>
      <c r="CT218" s="43">
        <v>2111.7063077682542</v>
      </c>
      <c r="CU218" s="7">
        <v>66.75768029356864</v>
      </c>
      <c r="CV218" s="7">
        <v>27.238129703867621</v>
      </c>
      <c r="CX218" s="7">
        <v>757.27053401085402</v>
      </c>
      <c r="CY218" s="7">
        <v>1075.1831620558332</v>
      </c>
      <c r="CZ218" s="7">
        <v>430.57502297173738</v>
      </c>
      <c r="DA218" s="43">
        <v>2263.1234791868865</v>
      </c>
      <c r="DB218" s="7">
        <v>71.770470458181933</v>
      </c>
      <c r="DC218" s="7">
        <v>29.32038844896487</v>
      </c>
      <c r="DE218" s="7">
        <v>901.44340095055873</v>
      </c>
      <c r="DF218" s="7">
        <v>1074.8058757980375</v>
      </c>
      <c r="DG218" s="7">
        <v>430.21168174555538</v>
      </c>
      <c r="DH218" s="43">
        <v>2406.3796373927971</v>
      </c>
      <c r="DI218" s="7">
        <v>76.371859515536926</v>
      </c>
      <c r="DJ218" s="7">
        <v>31.175376552246188</v>
      </c>
      <c r="DL218" s="45">
        <v>81</v>
      </c>
      <c r="DM218" s="44">
        <f t="shared" si="29"/>
        <v>33.75</v>
      </c>
      <c r="DN218" s="7">
        <v>650.47026753670332</v>
      </c>
      <c r="DO218" s="7">
        <v>1255.1114762719353</v>
      </c>
      <c r="DP218" s="7">
        <v>430.2666660817581</v>
      </c>
      <c r="DQ218" s="43">
        <v>2336.0439501971391</v>
      </c>
      <c r="DR218" s="7">
        <v>74.040022027419155</v>
      </c>
      <c r="DS218" s="7">
        <v>30.195397748466238</v>
      </c>
      <c r="DU218" s="7">
        <v>823.58271459692651</v>
      </c>
      <c r="DV218" s="7">
        <v>1254.2643247620961</v>
      </c>
      <c r="DW218" s="7">
        <v>430.57502297173738</v>
      </c>
      <c r="DX218" s="43">
        <v>2508.3539368534693</v>
      </c>
      <c r="DY218" s="7">
        <v>79.787090696245656</v>
      </c>
      <c r="DZ218" s="7">
        <v>32.624348328271154</v>
      </c>
      <c r="EB218" s="7">
        <v>989.63604237295885</v>
      </c>
      <c r="EC218" s="7">
        <v>1253.7772784713966</v>
      </c>
      <c r="ED218" s="7">
        <v>432.45364404968018</v>
      </c>
      <c r="EE218" s="43">
        <v>2673.6946465020419</v>
      </c>
      <c r="EF218" s="7">
        <v>85.05233573105923</v>
      </c>
      <c r="EG218" s="7">
        <v>34.74592766882499</v>
      </c>
    </row>
    <row r="219" spans="1:137" x14ac:dyDescent="0.25">
      <c r="A219" s="45">
        <v>82</v>
      </c>
      <c r="B219" s="44">
        <f t="shared" si="24"/>
        <v>34.166666666666671</v>
      </c>
      <c r="C219" s="7">
        <v>249.22853370790185</v>
      </c>
      <c r="D219" s="7">
        <v>362.73558885096969</v>
      </c>
      <c r="E219" s="7">
        <v>435.51867221200166</v>
      </c>
      <c r="F219" s="43">
        <v>1047.6380236412601</v>
      </c>
      <c r="G219" s="7">
        <v>32.007536769473901</v>
      </c>
      <c r="H219" s="7">
        <v>13.29012599567454</v>
      </c>
      <c r="J219" s="7">
        <v>267.39747380602864</v>
      </c>
      <c r="K219" s="7">
        <v>362.56831710538643</v>
      </c>
      <c r="L219" s="7">
        <v>435.75429922372678</v>
      </c>
      <c r="M219" s="43">
        <v>1065.867971665748</v>
      </c>
      <c r="N219" s="7">
        <v>32.724774678799406</v>
      </c>
      <c r="O219" s="7">
        <v>13.448407623341136</v>
      </c>
      <c r="Q219" s="7">
        <v>299.31631050845829</v>
      </c>
      <c r="R219" s="7">
        <v>362.37066845379991</v>
      </c>
      <c r="S219" s="7">
        <v>435.39713322813435</v>
      </c>
      <c r="T219" s="43">
        <v>1097.2858054371495</v>
      </c>
      <c r="U219" s="7">
        <v>33.726429145206737</v>
      </c>
      <c r="V219" s="7">
        <v>13.686192705743945</v>
      </c>
      <c r="X219" s="45">
        <v>82</v>
      </c>
      <c r="Y219" s="44">
        <f t="shared" si="25"/>
        <v>34.166666666666671</v>
      </c>
      <c r="Z219" s="7">
        <v>339.90291705072582</v>
      </c>
      <c r="AA219" s="7">
        <v>544.8740931743373</v>
      </c>
      <c r="AB219" s="7">
        <v>435.51867221200166</v>
      </c>
      <c r="AC219" s="43">
        <v>1319.6594059142167</v>
      </c>
      <c r="AD219" s="7">
        <v>40.713143417108896</v>
      </c>
      <c r="AE219" s="7">
        <v>16.627000757215821</v>
      </c>
      <c r="AG219" s="7">
        <v>392.04058383216454</v>
      </c>
      <c r="AH219" s="7">
        <v>543.81746823383673</v>
      </c>
      <c r="AI219" s="7">
        <v>435.67356304429313</v>
      </c>
      <c r="AJ219" s="43">
        <v>1371.5376142649709</v>
      </c>
      <c r="AK219" s="7">
        <v>42.57936351851761</v>
      </c>
      <c r="AL219" s="7">
        <v>17.240579864438615</v>
      </c>
      <c r="AN219" s="7">
        <v>462.9032340275885</v>
      </c>
      <c r="AO219" s="7">
        <v>544.3493733611366</v>
      </c>
      <c r="AP219" s="7">
        <v>435.39713322813435</v>
      </c>
      <c r="AQ219" s="43">
        <v>1431.29929249323</v>
      </c>
      <c r="AR219" s="7">
        <v>44.326021719741235</v>
      </c>
      <c r="AS219" s="7">
        <v>18.119897657891777</v>
      </c>
      <c r="AU219" s="45">
        <v>82</v>
      </c>
      <c r="AV219" s="44">
        <f t="shared" si="26"/>
        <v>34.166666666666671</v>
      </c>
      <c r="AW219" s="7">
        <v>430.31214598119595</v>
      </c>
      <c r="AX219" s="7">
        <v>725.79203586815083</v>
      </c>
      <c r="AY219" s="7">
        <v>435.51867221200166</v>
      </c>
      <c r="AZ219" s="43">
        <v>1591.8031877022916</v>
      </c>
      <c r="BA219" s="7">
        <v>49.243182839166153</v>
      </c>
      <c r="BB219" s="7">
        <v>20.01053283410824</v>
      </c>
      <c r="BD219" s="7">
        <v>516.07912960577528</v>
      </c>
      <c r="BE219" s="7">
        <v>725.09200575434397</v>
      </c>
      <c r="BF219" s="7">
        <v>435.75429922372678</v>
      </c>
      <c r="BG219" s="43">
        <v>1676.8316179923163</v>
      </c>
      <c r="BH219" s="7">
        <v>52.129580805083719</v>
      </c>
      <c r="BI219" s="7">
        <v>21.346731486336452</v>
      </c>
      <c r="BK219" s="7">
        <v>604.68640718865026</v>
      </c>
      <c r="BL219" s="7">
        <v>724.94149044487972</v>
      </c>
      <c r="BM219" s="7">
        <v>433.40103814754997</v>
      </c>
      <c r="BN219" s="43">
        <v>1765.1186780999824</v>
      </c>
      <c r="BO219" s="7">
        <v>54.750919747968801</v>
      </c>
      <c r="BP219" s="7">
        <v>22.424219745073302</v>
      </c>
      <c r="BR219" s="45">
        <v>82</v>
      </c>
      <c r="BS219" s="44">
        <f t="shared" si="27"/>
        <v>34.166666666666671</v>
      </c>
      <c r="BT219" s="7">
        <v>566.32465681026292</v>
      </c>
      <c r="BU219" s="7">
        <v>907.06737350695289</v>
      </c>
      <c r="BV219" s="7">
        <v>435.51867221200166</v>
      </c>
      <c r="BW219" s="43">
        <v>1908.925830921002</v>
      </c>
      <c r="BX219" s="7">
        <v>59.352508856780283</v>
      </c>
      <c r="BY219" s="7">
        <v>24.292095755320485</v>
      </c>
      <c r="CA219" s="7">
        <v>698.03096806832184</v>
      </c>
      <c r="CB219" s="7">
        <v>906.57465586002422</v>
      </c>
      <c r="CC219" s="7">
        <v>435.75429922372678</v>
      </c>
      <c r="CD219" s="43">
        <v>2040.1560904898104</v>
      </c>
      <c r="CE219" s="7">
        <v>63.560295307350842</v>
      </c>
      <c r="CF219" s="7">
        <v>25.90434829118643</v>
      </c>
      <c r="CH219" s="7">
        <v>821.17625511800134</v>
      </c>
      <c r="CI219" s="7">
        <v>906.01633044920709</v>
      </c>
      <c r="CJ219" s="7">
        <v>435.39713322813435</v>
      </c>
      <c r="CK219" s="43">
        <v>2162.8465165799762</v>
      </c>
      <c r="CL219" s="7">
        <v>67.247126118220223</v>
      </c>
      <c r="CM219" s="7">
        <v>27.449402054208825</v>
      </c>
      <c r="CO219" s="45">
        <v>82</v>
      </c>
      <c r="CP219" s="44">
        <f t="shared" si="28"/>
        <v>34.166666666666671</v>
      </c>
      <c r="CQ219" s="7">
        <v>611.65194752153889</v>
      </c>
      <c r="CR219" s="7">
        <v>1088.4609226419791</v>
      </c>
      <c r="CS219" s="7">
        <v>435.51867221200166</v>
      </c>
      <c r="CT219" s="43">
        <v>2135.7260181943293</v>
      </c>
      <c r="CU219" s="7">
        <v>66.446149508230235</v>
      </c>
      <c r="CV219" s="7">
        <v>27.11042626183664</v>
      </c>
      <c r="CX219" s="7">
        <v>764.72390491420879</v>
      </c>
      <c r="CY219" s="7">
        <v>1087.7979794786165</v>
      </c>
      <c r="CZ219" s="7">
        <v>435.75429922372678</v>
      </c>
      <c r="DA219" s="43">
        <v>2288.3721549588736</v>
      </c>
      <c r="DB219" s="7">
        <v>71.346515904331056</v>
      </c>
      <c r="DC219" s="7">
        <v>29.147040915605189</v>
      </c>
      <c r="DE219" s="7">
        <v>910.13627720509089</v>
      </c>
      <c r="DF219" s="7">
        <v>1087.340799308698</v>
      </c>
      <c r="DG219" s="7">
        <v>435.39713322813435</v>
      </c>
      <c r="DH219" s="43">
        <v>2432.7944364056748</v>
      </c>
      <c r="DI219" s="7">
        <v>75.826933934177092</v>
      </c>
      <c r="DJ219" s="7">
        <v>30.953477730099131</v>
      </c>
      <c r="DL219" s="45">
        <v>82</v>
      </c>
      <c r="DM219" s="44">
        <f t="shared" si="29"/>
        <v>34.166666666666671</v>
      </c>
      <c r="DN219" s="7">
        <v>656.9078982728571</v>
      </c>
      <c r="DO219" s="7">
        <v>1269.8970160507824</v>
      </c>
      <c r="DP219" s="7">
        <v>435.51867221200166</v>
      </c>
      <c r="DQ219" s="43">
        <v>2362.5219424714414</v>
      </c>
      <c r="DR219" s="7">
        <v>73.684877590444486</v>
      </c>
      <c r="DS219" s="7">
        <v>30.048525761377451</v>
      </c>
      <c r="DU219" s="7">
        <v>831.55465807719406</v>
      </c>
      <c r="DV219" s="7">
        <v>1268.9799930467627</v>
      </c>
      <c r="DW219" s="7">
        <v>435.75429922372678</v>
      </c>
      <c r="DX219" s="43">
        <v>2536.2182671276751</v>
      </c>
      <c r="DY219" s="7">
        <v>79.298057119983056</v>
      </c>
      <c r="DZ219" s="7">
        <v>32.422521721485765</v>
      </c>
      <c r="EB219" s="7">
        <v>999.02672887876656</v>
      </c>
      <c r="EC219" s="7">
        <v>1268.3952140582733</v>
      </c>
      <c r="ED219" s="7">
        <v>437.67867517672573</v>
      </c>
      <c r="EE219" s="43">
        <v>2702.8911879146444</v>
      </c>
      <c r="EF219" s="7">
        <v>84.423002955157173</v>
      </c>
      <c r="EG219" s="7">
        <v>34.491093754580533</v>
      </c>
    </row>
    <row r="220" spans="1:137" x14ac:dyDescent="0.25">
      <c r="A220" s="45">
        <v>83</v>
      </c>
      <c r="B220" s="44">
        <f t="shared" si="24"/>
        <v>34.583333333333336</v>
      </c>
      <c r="C220" s="7">
        <v>251.96010750981245</v>
      </c>
      <c r="D220" s="7">
        <v>366.95717796363732</v>
      </c>
      <c r="E220" s="7">
        <v>440.77067834224522</v>
      </c>
      <c r="F220" s="43">
        <v>1059.8467519086469</v>
      </c>
      <c r="G220" s="7">
        <v>31.904671442165718</v>
      </c>
      <c r="H220" s="7">
        <v>13.25088410034239</v>
      </c>
      <c r="J220" s="7">
        <v>270.15294599007166</v>
      </c>
      <c r="K220" s="7">
        <v>366.77288801565919</v>
      </c>
      <c r="L220" s="7">
        <v>440.93357547571617</v>
      </c>
      <c r="M220" s="43">
        <v>1078.0103806277798</v>
      </c>
      <c r="N220" s="7">
        <v>32.567809767592578</v>
      </c>
      <c r="O220" s="7">
        <v>13.387738458272967</v>
      </c>
      <c r="Q220" s="7">
        <v>302.2574286573157</v>
      </c>
      <c r="R220" s="7">
        <v>366.54993116477203</v>
      </c>
      <c r="S220" s="7">
        <v>440.58258471071338</v>
      </c>
      <c r="T220" s="43">
        <v>1109.5964013069211</v>
      </c>
      <c r="U220" s="7">
        <v>33.530982577763595</v>
      </c>
      <c r="V220" s="7">
        <v>13.60486976024719</v>
      </c>
      <c r="X220" s="45">
        <v>83</v>
      </c>
      <c r="Y220" s="44">
        <f t="shared" si="25"/>
        <v>34.583333333333336</v>
      </c>
      <c r="Z220" s="7">
        <v>343.47601690153937</v>
      </c>
      <c r="AA220" s="7">
        <v>551.14729814204611</v>
      </c>
      <c r="AB220" s="7">
        <v>440.77067834224522</v>
      </c>
      <c r="AC220" s="43">
        <v>1334.8196565910248</v>
      </c>
      <c r="AD220" s="7">
        <v>40.558196301056938</v>
      </c>
      <c r="AE220" s="7">
        <v>16.564704996427658</v>
      </c>
      <c r="AG220" s="7">
        <v>395.93430859540558</v>
      </c>
      <c r="AH220" s="7">
        <v>550.12305782073156</v>
      </c>
      <c r="AI220" s="7">
        <v>440.86574915047345</v>
      </c>
      <c r="AJ220" s="43">
        <v>1386.927070181923</v>
      </c>
      <c r="AK220" s="7">
        <v>42.340241518102111</v>
      </c>
      <c r="AL220" s="7">
        <v>17.142989123148176</v>
      </c>
      <c r="AN220" s="7">
        <v>467.44294644057038</v>
      </c>
      <c r="AO220" s="7">
        <v>550.59194597418434</v>
      </c>
      <c r="AP220" s="7">
        <v>440.58258471071338</v>
      </c>
      <c r="AQ220" s="43">
        <v>1447.1331185148579</v>
      </c>
      <c r="AR220" s="7">
        <v>44.044149642047529</v>
      </c>
      <c r="AS220" s="7">
        <v>18.002083533720644</v>
      </c>
      <c r="AU220" s="45">
        <v>83</v>
      </c>
      <c r="AV220" s="44">
        <f t="shared" si="26"/>
        <v>34.583333333333336</v>
      </c>
      <c r="AW220" s="7">
        <v>434.72379126294993</v>
      </c>
      <c r="AX220" s="7">
        <v>734.24273173930465</v>
      </c>
      <c r="AY220" s="7">
        <v>440.77067834224522</v>
      </c>
      <c r="AZ220" s="43">
        <v>1609.9172599182846</v>
      </c>
      <c r="BA220" s="7">
        <v>49.036611951380763</v>
      </c>
      <c r="BB220" s="7">
        <v>19.926974060798251</v>
      </c>
      <c r="BD220" s="7">
        <v>521.18195680337885</v>
      </c>
      <c r="BE220" s="7">
        <v>733.49953264974283</v>
      </c>
      <c r="BF220" s="7">
        <v>440.93357547571617</v>
      </c>
      <c r="BG220" s="43">
        <v>1695.5246383647541</v>
      </c>
      <c r="BH220" s="7">
        <v>51.842520222673144</v>
      </c>
      <c r="BI220" s="7">
        <v>21.228104074950039</v>
      </c>
      <c r="BK220" s="7">
        <v>610.50417827289812</v>
      </c>
      <c r="BL220" s="7">
        <v>733.29831000109664</v>
      </c>
      <c r="BM220" s="7">
        <v>438.59517886656437</v>
      </c>
      <c r="BN220" s="43">
        <v>1784.4797861563634</v>
      </c>
      <c r="BO220" s="7">
        <v>54.378782593064301</v>
      </c>
      <c r="BP220" s="7">
        <v>22.271903350234837</v>
      </c>
      <c r="BR220" s="45">
        <v>83</v>
      </c>
      <c r="BS220" s="44">
        <f t="shared" si="27"/>
        <v>34.583333333333336</v>
      </c>
      <c r="BT220" s="7">
        <v>572.07539330771817</v>
      </c>
      <c r="BU220" s="7">
        <v>917.62771409975903</v>
      </c>
      <c r="BV220" s="7">
        <v>440.77067834224522</v>
      </c>
      <c r="BW220" s="43">
        <v>1930.4870958717902</v>
      </c>
      <c r="BX220" s="7">
        <v>59.092559574564817</v>
      </c>
      <c r="BY220" s="7">
        <v>24.183360076023682</v>
      </c>
      <c r="CA220" s="7">
        <v>704.96623016596334</v>
      </c>
      <c r="CB220" s="7">
        <v>917.08712757560318</v>
      </c>
      <c r="CC220" s="7">
        <v>440.93357547571617</v>
      </c>
      <c r="CD220" s="43">
        <v>2062.7802479166176</v>
      </c>
      <c r="CE220" s="7">
        <v>63.200617192907231</v>
      </c>
      <c r="CF220" s="7">
        <v>25.756143054753881</v>
      </c>
      <c r="CH220" s="7">
        <v>829.17321805489951</v>
      </c>
      <c r="CI220" s="7">
        <v>916.46113888329114</v>
      </c>
      <c r="CJ220" s="7">
        <v>440.58258471071338</v>
      </c>
      <c r="CK220" s="43">
        <v>2186.476110970239</v>
      </c>
      <c r="CL220" s="7">
        <v>66.785025328734037</v>
      </c>
      <c r="CM220" s="7">
        <v>27.26158615548006</v>
      </c>
      <c r="CO220" s="45">
        <v>83</v>
      </c>
      <c r="CP220" s="44">
        <f t="shared" si="28"/>
        <v>34.583333333333336</v>
      </c>
      <c r="CQ220" s="7">
        <v>617.74630079092742</v>
      </c>
      <c r="CR220" s="7">
        <v>1101.1330463370052</v>
      </c>
      <c r="CS220" s="7">
        <v>440.77067834224522</v>
      </c>
      <c r="CT220" s="43">
        <v>2159.7457286204035</v>
      </c>
      <c r="CU220" s="7">
        <v>66.134618722891815</v>
      </c>
      <c r="CV220" s="7">
        <v>26.982722819805659</v>
      </c>
      <c r="CX220" s="7">
        <v>772.17727581756355</v>
      </c>
      <c r="CY220" s="7">
        <v>1100.4127969013998</v>
      </c>
      <c r="CZ220" s="7">
        <v>440.93357547571617</v>
      </c>
      <c r="DA220" s="43">
        <v>2313.6208307308611</v>
      </c>
      <c r="DB220" s="7">
        <v>70.92256135048018</v>
      </c>
      <c r="DC220" s="7">
        <v>28.973693382245507</v>
      </c>
      <c r="DE220" s="7">
        <v>918.82915345962306</v>
      </c>
      <c r="DF220" s="7">
        <v>1099.8757228193585</v>
      </c>
      <c r="DG220" s="7">
        <v>440.58258471071338</v>
      </c>
      <c r="DH220" s="43">
        <v>2459.2092354185529</v>
      </c>
      <c r="DI220" s="7">
        <v>75.282008352817257</v>
      </c>
      <c r="DJ220" s="7">
        <v>30.731578907952073</v>
      </c>
      <c r="DL220" s="45">
        <v>83</v>
      </c>
      <c r="DM220" s="44">
        <f t="shared" si="29"/>
        <v>34.583333333333336</v>
      </c>
      <c r="DN220" s="7">
        <v>663.34552900901087</v>
      </c>
      <c r="DO220" s="7">
        <v>1284.68255582963</v>
      </c>
      <c r="DP220" s="7">
        <v>440.77067834224522</v>
      </c>
      <c r="DQ220" s="43">
        <v>2388.9999347457442</v>
      </c>
      <c r="DR220" s="7">
        <v>73.329733153469832</v>
      </c>
      <c r="DS220" s="7">
        <v>29.901653774288665</v>
      </c>
      <c r="DU220" s="7">
        <v>839.52660155746162</v>
      </c>
      <c r="DV220" s="7">
        <v>1283.6956613314294</v>
      </c>
      <c r="DW220" s="7">
        <v>440.93357547571617</v>
      </c>
      <c r="DX220" s="43">
        <v>2564.0825974018808</v>
      </c>
      <c r="DY220" s="7">
        <v>78.809023543720457</v>
      </c>
      <c r="DZ220" s="7">
        <v>32.220695114700376</v>
      </c>
      <c r="EB220" s="7">
        <v>1008.4174153845743</v>
      </c>
      <c r="EC220" s="7">
        <v>1283.0131496451497</v>
      </c>
      <c r="ED220" s="7">
        <v>442.90370630377129</v>
      </c>
      <c r="EE220" s="43">
        <v>2732.0877293272479</v>
      </c>
      <c r="EF220" s="7">
        <v>83.793670179255116</v>
      </c>
      <c r="EG220" s="7">
        <v>34.236259840336075</v>
      </c>
    </row>
    <row r="221" spans="1:137" x14ac:dyDescent="0.25">
      <c r="A221" s="45">
        <v>84</v>
      </c>
      <c r="B221" s="44">
        <f t="shared" si="24"/>
        <v>35</v>
      </c>
      <c r="C221" s="7">
        <v>254.69168131172304</v>
      </c>
      <c r="D221" s="7">
        <v>371.17876707630501</v>
      </c>
      <c r="E221" s="7">
        <v>446.02268447248878</v>
      </c>
      <c r="F221" s="43">
        <v>1072.0554801760336</v>
      </c>
      <c r="G221" s="7">
        <v>31.801806114857531</v>
      </c>
      <c r="H221" s="7">
        <v>13.211642205010238</v>
      </c>
      <c r="J221" s="7">
        <v>272.90841817411467</v>
      </c>
      <c r="K221" s="7">
        <v>370.97745892593184</v>
      </c>
      <c r="L221" s="7">
        <v>446.11285172770556</v>
      </c>
      <c r="M221" s="43">
        <v>1090.1527895898116</v>
      </c>
      <c r="N221" s="7">
        <v>32.410844856385758</v>
      </c>
      <c r="O221" s="7">
        <v>13.327069293204799</v>
      </c>
      <c r="Q221" s="7">
        <v>305.19854680617323</v>
      </c>
      <c r="R221" s="7">
        <v>370.72919387574416</v>
      </c>
      <c r="S221" s="7">
        <v>445.76803619329235</v>
      </c>
      <c r="T221" s="43">
        <v>1121.9069971766928</v>
      </c>
      <c r="U221" s="7">
        <v>33.335536010320453</v>
      </c>
      <c r="V221" s="7">
        <v>13.523546814750439</v>
      </c>
      <c r="X221" s="45">
        <v>84</v>
      </c>
      <c r="Y221" s="44">
        <f t="shared" si="25"/>
        <v>35</v>
      </c>
      <c r="Z221" s="7">
        <v>347.04911675235286</v>
      </c>
      <c r="AA221" s="7">
        <v>557.42050310975492</v>
      </c>
      <c r="AB221" s="7">
        <v>446.02268447248878</v>
      </c>
      <c r="AC221" s="43">
        <v>1349.9799072678331</v>
      </c>
      <c r="AD221" s="7">
        <v>40.403249185004988</v>
      </c>
      <c r="AE221" s="7">
        <v>16.50240923563949</v>
      </c>
      <c r="AG221" s="7">
        <v>399.82803335864651</v>
      </c>
      <c r="AH221" s="7">
        <v>556.42864740762627</v>
      </c>
      <c r="AI221" s="7">
        <v>446.05793525665382</v>
      </c>
      <c r="AJ221" s="43">
        <v>1402.3165260988749</v>
      </c>
      <c r="AK221" s="7">
        <v>42.101119517686612</v>
      </c>
      <c r="AL221" s="7">
        <v>17.04539838185773</v>
      </c>
      <c r="AN221" s="7">
        <v>471.98265885355227</v>
      </c>
      <c r="AO221" s="7">
        <v>556.83451858723197</v>
      </c>
      <c r="AP221" s="7">
        <v>445.76803619329235</v>
      </c>
      <c r="AQ221" s="43">
        <v>1462.9669445364862</v>
      </c>
      <c r="AR221" s="7">
        <v>43.762277564353823</v>
      </c>
      <c r="AS221" s="7">
        <v>17.884269409549503</v>
      </c>
      <c r="AU221" s="45">
        <v>84</v>
      </c>
      <c r="AV221" s="44">
        <f t="shared" si="26"/>
        <v>35</v>
      </c>
      <c r="AW221" s="7">
        <v>439.13543654470385</v>
      </c>
      <c r="AX221" s="7">
        <v>742.69342761045823</v>
      </c>
      <c r="AY221" s="7">
        <v>446.02268447248878</v>
      </c>
      <c r="AZ221" s="43">
        <v>1628.0313321342776</v>
      </c>
      <c r="BA221" s="7">
        <v>48.830041063595374</v>
      </c>
      <c r="BB221" s="7">
        <v>19.843415287488266</v>
      </c>
      <c r="BD221" s="7">
        <v>526.28478400098243</v>
      </c>
      <c r="BE221" s="7">
        <v>741.90705954514146</v>
      </c>
      <c r="BF221" s="7">
        <v>446.11285172770556</v>
      </c>
      <c r="BG221" s="43">
        <v>1714.2176587371919</v>
      </c>
      <c r="BH221" s="7">
        <v>51.555459640262569</v>
      </c>
      <c r="BI221" s="7">
        <v>21.109476663563626</v>
      </c>
      <c r="BK221" s="7">
        <v>616.32194935714597</v>
      </c>
      <c r="BL221" s="7">
        <v>741.65512955731344</v>
      </c>
      <c r="BM221" s="7">
        <v>443.78931958557877</v>
      </c>
      <c r="BN221" s="43">
        <v>1803.8408942127444</v>
      </c>
      <c r="BO221" s="7">
        <v>54.006645438159808</v>
      </c>
      <c r="BP221" s="7">
        <v>22.119586955396372</v>
      </c>
      <c r="BR221" s="45">
        <v>84</v>
      </c>
      <c r="BS221" s="44">
        <f t="shared" si="27"/>
        <v>35</v>
      </c>
      <c r="BT221" s="7">
        <v>577.82612980517342</v>
      </c>
      <c r="BU221" s="7">
        <v>928.18805469256517</v>
      </c>
      <c r="BV221" s="7">
        <v>446.02268447248878</v>
      </c>
      <c r="BW221" s="43">
        <v>1952.0483608225784</v>
      </c>
      <c r="BX221" s="7">
        <v>58.832610292349358</v>
      </c>
      <c r="BY221" s="7">
        <v>24.074624396726879</v>
      </c>
      <c r="CA221" s="7">
        <v>711.90149226360484</v>
      </c>
      <c r="CB221" s="7">
        <v>927.59959929118202</v>
      </c>
      <c r="CC221" s="7">
        <v>446.11285172770556</v>
      </c>
      <c r="CD221" s="43">
        <v>2085.4044053434245</v>
      </c>
      <c r="CE221" s="7">
        <v>62.84093907846362</v>
      </c>
      <c r="CF221" s="7">
        <v>25.607937818321329</v>
      </c>
      <c r="CH221" s="7">
        <v>837.17018099179791</v>
      </c>
      <c r="CI221" s="7">
        <v>926.90594731737519</v>
      </c>
      <c r="CJ221" s="7">
        <v>445.76803619329235</v>
      </c>
      <c r="CK221" s="43">
        <v>2210.1057053605018</v>
      </c>
      <c r="CL221" s="7">
        <v>66.32292453924785</v>
      </c>
      <c r="CM221" s="7">
        <v>27.073770256751295</v>
      </c>
      <c r="CO221" s="45">
        <v>84</v>
      </c>
      <c r="CP221" s="44">
        <f t="shared" si="28"/>
        <v>35</v>
      </c>
      <c r="CQ221" s="7">
        <v>623.84065406031596</v>
      </c>
      <c r="CR221" s="7">
        <v>1113.8051700320314</v>
      </c>
      <c r="CS221" s="7">
        <v>446.02268447248878</v>
      </c>
      <c r="CT221" s="43">
        <v>2183.7654390464786</v>
      </c>
      <c r="CU221" s="7">
        <v>65.82308793755341</v>
      </c>
      <c r="CV221" s="7">
        <v>26.855019377774681</v>
      </c>
      <c r="CX221" s="7">
        <v>779.63064672091832</v>
      </c>
      <c r="CY221" s="7">
        <v>1113.0276143241831</v>
      </c>
      <c r="CZ221" s="7">
        <v>446.11285172770556</v>
      </c>
      <c r="DA221" s="43">
        <v>2338.8695065028487</v>
      </c>
      <c r="DB221" s="7">
        <v>70.498606796629304</v>
      </c>
      <c r="DC221" s="7">
        <v>28.800345848885826</v>
      </c>
      <c r="DE221" s="7">
        <v>927.52202971415545</v>
      </c>
      <c r="DF221" s="7">
        <v>1112.4106463300193</v>
      </c>
      <c r="DG221" s="7">
        <v>445.76803619329235</v>
      </c>
      <c r="DH221" s="43">
        <v>2485.6240344314306</v>
      </c>
      <c r="DI221" s="7">
        <v>74.737082771457409</v>
      </c>
      <c r="DJ221" s="7">
        <v>30.509680085805012</v>
      </c>
      <c r="DL221" s="45">
        <v>84</v>
      </c>
      <c r="DM221" s="44">
        <f t="shared" si="29"/>
        <v>35</v>
      </c>
      <c r="DN221" s="7">
        <v>669.78315974516477</v>
      </c>
      <c r="DO221" s="7">
        <v>1299.4680956084776</v>
      </c>
      <c r="DP221" s="7">
        <v>446.02268447248878</v>
      </c>
      <c r="DQ221" s="43">
        <v>2415.477927020047</v>
      </c>
      <c r="DR221" s="7">
        <v>72.974588716495163</v>
      </c>
      <c r="DS221" s="7">
        <v>29.754781787199878</v>
      </c>
      <c r="DU221" s="7">
        <v>847.49854503772929</v>
      </c>
      <c r="DV221" s="7">
        <v>1298.4113296160961</v>
      </c>
      <c r="DW221" s="7">
        <v>446.11285172770556</v>
      </c>
      <c r="DX221" s="43">
        <v>2591.9469276760865</v>
      </c>
      <c r="DY221" s="7">
        <v>78.319989967457857</v>
      </c>
      <c r="DZ221" s="7">
        <v>32.018868507914988</v>
      </c>
      <c r="EB221" s="7">
        <v>1017.8081018903819</v>
      </c>
      <c r="EC221" s="7">
        <v>1297.6310852320262</v>
      </c>
      <c r="ED221" s="7">
        <v>448.12873743081684</v>
      </c>
      <c r="EE221" s="43">
        <v>2761.2842707398513</v>
      </c>
      <c r="EF221" s="7">
        <v>83.164337403353073</v>
      </c>
      <c r="EG221" s="7">
        <v>33.981425926091617</v>
      </c>
    </row>
    <row r="222" spans="1:137" x14ac:dyDescent="0.25">
      <c r="A222" s="45">
        <v>85</v>
      </c>
      <c r="B222" s="44">
        <f t="shared" si="24"/>
        <v>35.416666666666671</v>
      </c>
      <c r="C222" s="7">
        <v>257.42325511363362</v>
      </c>
      <c r="D222" s="7">
        <v>375.40035618897264</v>
      </c>
      <c r="E222" s="7">
        <v>451.27469060273233</v>
      </c>
      <c r="F222" s="43">
        <v>1084.2642084434206</v>
      </c>
      <c r="G222" s="7">
        <v>31.698940787549347</v>
      </c>
      <c r="H222" s="7">
        <v>13.172400309678086</v>
      </c>
      <c r="J222" s="7">
        <v>275.66389035815769</v>
      </c>
      <c r="K222" s="7">
        <v>375.18202983620461</v>
      </c>
      <c r="L222" s="7">
        <v>451.29212797969495</v>
      </c>
      <c r="M222" s="43">
        <v>1102.2951985518434</v>
      </c>
      <c r="N222" s="7">
        <v>32.253879945178937</v>
      </c>
      <c r="O222" s="7">
        <v>13.266400128136629</v>
      </c>
      <c r="Q222" s="7">
        <v>308.13966495503064</v>
      </c>
      <c r="R222" s="7">
        <v>374.90845658671628</v>
      </c>
      <c r="S222" s="7">
        <v>450.95348767587132</v>
      </c>
      <c r="T222" s="43">
        <v>1134.2175930464646</v>
      </c>
      <c r="U222" s="7">
        <v>33.140089442877311</v>
      </c>
      <c r="V222" s="7">
        <v>13.442223869253684</v>
      </c>
      <c r="X222" s="45">
        <v>85</v>
      </c>
      <c r="Y222" s="44">
        <f t="shared" si="25"/>
        <v>35.416666666666671</v>
      </c>
      <c r="Z222" s="7">
        <v>350.62221660316641</v>
      </c>
      <c r="AA222" s="7">
        <v>563.69370807746373</v>
      </c>
      <c r="AB222" s="7">
        <v>451.27469060273233</v>
      </c>
      <c r="AC222" s="43">
        <v>1365.1401579446413</v>
      </c>
      <c r="AD222" s="7">
        <v>40.248302068953031</v>
      </c>
      <c r="AE222" s="7">
        <v>16.440113474851323</v>
      </c>
      <c r="AG222" s="7">
        <v>403.72175812188755</v>
      </c>
      <c r="AH222" s="7">
        <v>562.7342369945211</v>
      </c>
      <c r="AI222" s="7">
        <v>451.25012136283414</v>
      </c>
      <c r="AJ222" s="43">
        <v>1417.705982015827</v>
      </c>
      <c r="AK222" s="7">
        <v>41.861997517271107</v>
      </c>
      <c r="AL222" s="7">
        <v>16.947807640567291</v>
      </c>
      <c r="AN222" s="7">
        <v>476.52237126653415</v>
      </c>
      <c r="AO222" s="7">
        <v>563.07709120027971</v>
      </c>
      <c r="AP222" s="7">
        <v>450.95348767587132</v>
      </c>
      <c r="AQ222" s="43">
        <v>1478.800770558114</v>
      </c>
      <c r="AR222" s="7">
        <v>43.480405486660111</v>
      </c>
      <c r="AS222" s="7">
        <v>17.76645528537837</v>
      </c>
      <c r="AU222" s="45">
        <v>85</v>
      </c>
      <c r="AV222" s="44">
        <f t="shared" si="26"/>
        <v>35.416666666666671</v>
      </c>
      <c r="AW222" s="7">
        <v>443.54708182645783</v>
      </c>
      <c r="AX222" s="7">
        <v>751.14412348161181</v>
      </c>
      <c r="AY222" s="7">
        <v>451.27469060273233</v>
      </c>
      <c r="AZ222" s="43">
        <v>1646.1454043502704</v>
      </c>
      <c r="BA222" s="7">
        <v>48.62347017580997</v>
      </c>
      <c r="BB222" s="7">
        <v>19.759856514178278</v>
      </c>
      <c r="BD222" s="7">
        <v>531.387611198586</v>
      </c>
      <c r="BE222" s="7">
        <v>750.31458644054032</v>
      </c>
      <c r="BF222" s="7">
        <v>451.29212797969495</v>
      </c>
      <c r="BG222" s="43">
        <v>1732.9106791096297</v>
      </c>
      <c r="BH222" s="7">
        <v>51.268399057851994</v>
      </c>
      <c r="BI222" s="7">
        <v>20.990849252177213</v>
      </c>
      <c r="BK222" s="7">
        <v>622.13972044139382</v>
      </c>
      <c r="BL222" s="7">
        <v>750.01194911353036</v>
      </c>
      <c r="BM222" s="7">
        <v>448.98346030459317</v>
      </c>
      <c r="BN222" s="43">
        <v>1823.2020022691249</v>
      </c>
      <c r="BO222" s="7">
        <v>53.634508283255315</v>
      </c>
      <c r="BP222" s="7">
        <v>21.967270560557907</v>
      </c>
      <c r="BR222" s="45">
        <v>85</v>
      </c>
      <c r="BS222" s="44">
        <f t="shared" si="27"/>
        <v>35.416666666666671</v>
      </c>
      <c r="BT222" s="7">
        <v>583.57686630262856</v>
      </c>
      <c r="BU222" s="7">
        <v>938.74839528537132</v>
      </c>
      <c r="BV222" s="7">
        <v>451.27469060273233</v>
      </c>
      <c r="BW222" s="43">
        <v>1973.6096257733664</v>
      </c>
      <c r="BX222" s="7">
        <v>58.572661010133899</v>
      </c>
      <c r="BY222" s="7">
        <v>23.965888717430076</v>
      </c>
      <c r="CA222" s="7">
        <v>718.83675436124622</v>
      </c>
      <c r="CB222" s="7">
        <v>938.11207100676097</v>
      </c>
      <c r="CC222" s="7">
        <v>451.29212797969495</v>
      </c>
      <c r="CD222" s="43">
        <v>2108.0285627702315</v>
      </c>
      <c r="CE222" s="7">
        <v>62.481260964020009</v>
      </c>
      <c r="CF222" s="7">
        <v>25.45973258188878</v>
      </c>
      <c r="CH222" s="7">
        <v>845.16714392869608</v>
      </c>
      <c r="CI222" s="7">
        <v>937.35075575145925</v>
      </c>
      <c r="CJ222" s="7">
        <v>450.95348767587132</v>
      </c>
      <c r="CK222" s="43">
        <v>2233.7352997507651</v>
      </c>
      <c r="CL222" s="7">
        <v>65.860823749761664</v>
      </c>
      <c r="CM222" s="7">
        <v>26.885954358022531</v>
      </c>
      <c r="CO222" s="45">
        <v>85</v>
      </c>
      <c r="CP222" s="44">
        <f t="shared" si="28"/>
        <v>35.416666666666671</v>
      </c>
      <c r="CQ222" s="7">
        <v>629.9350073297046</v>
      </c>
      <c r="CR222" s="7">
        <v>1126.4772937270577</v>
      </c>
      <c r="CS222" s="7">
        <v>451.27469060273233</v>
      </c>
      <c r="CT222" s="43">
        <v>2207.7851494725533</v>
      </c>
      <c r="CU222" s="7">
        <v>65.511557152215005</v>
      </c>
      <c r="CV222" s="7">
        <v>26.727315935743704</v>
      </c>
      <c r="CX222" s="7">
        <v>787.08401762427309</v>
      </c>
      <c r="CY222" s="7">
        <v>1125.6424317469664</v>
      </c>
      <c r="CZ222" s="7">
        <v>451.29212797969495</v>
      </c>
      <c r="DA222" s="43">
        <v>2364.1181822748363</v>
      </c>
      <c r="DB222" s="7">
        <v>70.074652242778427</v>
      </c>
      <c r="DC222" s="7">
        <v>28.626998315526144</v>
      </c>
      <c r="DE222" s="7">
        <v>936.21490596868762</v>
      </c>
      <c r="DF222" s="7">
        <v>1124.9455698406798</v>
      </c>
      <c r="DG222" s="7">
        <v>450.95348767587132</v>
      </c>
      <c r="DH222" s="43">
        <v>2512.0388334443087</v>
      </c>
      <c r="DI222" s="7">
        <v>74.192157190097561</v>
      </c>
      <c r="DJ222" s="7">
        <v>30.287781263657955</v>
      </c>
      <c r="DL222" s="45">
        <v>85</v>
      </c>
      <c r="DM222" s="44">
        <f t="shared" si="29"/>
        <v>35.416666666666671</v>
      </c>
      <c r="DN222" s="7">
        <v>676.22079048131855</v>
      </c>
      <c r="DO222" s="7">
        <v>1314.2536353873247</v>
      </c>
      <c r="DP222" s="7">
        <v>451.27469060273233</v>
      </c>
      <c r="DQ222" s="43">
        <v>2441.9559192943498</v>
      </c>
      <c r="DR222" s="7">
        <v>72.619444279520508</v>
      </c>
      <c r="DS222" s="7">
        <v>29.607909800111088</v>
      </c>
      <c r="DU222" s="7">
        <v>855.47048851799684</v>
      </c>
      <c r="DV222" s="7">
        <v>1313.1269979007627</v>
      </c>
      <c r="DW222" s="7">
        <v>451.29212797969495</v>
      </c>
      <c r="DX222" s="43">
        <v>2619.8112579502922</v>
      </c>
      <c r="DY222" s="7">
        <v>77.830956391195258</v>
      </c>
      <c r="DZ222" s="7">
        <v>31.817041901129596</v>
      </c>
      <c r="EB222" s="7">
        <v>1027.1987883961897</v>
      </c>
      <c r="EC222" s="7">
        <v>1312.2490208189026</v>
      </c>
      <c r="ED222" s="7">
        <v>453.3537685578624</v>
      </c>
      <c r="EE222" s="43">
        <v>2790.4808121524538</v>
      </c>
      <c r="EF222" s="7">
        <v>82.535004627451031</v>
      </c>
      <c r="EG222" s="7">
        <v>33.72659201184716</v>
      </c>
    </row>
    <row r="223" spans="1:137" x14ac:dyDescent="0.25">
      <c r="A223" s="45">
        <v>86</v>
      </c>
      <c r="B223" s="44">
        <f t="shared" si="24"/>
        <v>35.833333333333336</v>
      </c>
      <c r="C223" s="7">
        <v>260.15482891554421</v>
      </c>
      <c r="D223" s="7">
        <v>379.62194530164032</v>
      </c>
      <c r="E223" s="7">
        <v>456.52669673297589</v>
      </c>
      <c r="F223" s="43">
        <v>1096.4729367108071</v>
      </c>
      <c r="G223" s="7">
        <v>31.59607546024116</v>
      </c>
      <c r="H223" s="7">
        <v>13.133158414345935</v>
      </c>
      <c r="J223" s="7">
        <v>278.4193625422007</v>
      </c>
      <c r="K223" s="7">
        <v>379.38660074647737</v>
      </c>
      <c r="L223" s="7">
        <v>456.47140423168435</v>
      </c>
      <c r="M223" s="43">
        <v>1114.4376075138753</v>
      </c>
      <c r="N223" s="7">
        <v>32.09691503397211</v>
      </c>
      <c r="O223" s="7">
        <v>13.20573096306846</v>
      </c>
      <c r="Q223" s="7">
        <v>311.08078310388817</v>
      </c>
      <c r="R223" s="7">
        <v>379.08771929768841</v>
      </c>
      <c r="S223" s="7">
        <v>456.13893915845028</v>
      </c>
      <c r="T223" s="43">
        <v>1146.5281889162363</v>
      </c>
      <c r="U223" s="7">
        <v>32.94464287543417</v>
      </c>
      <c r="V223" s="7">
        <v>13.360900923756933</v>
      </c>
      <c r="X223" s="45">
        <v>86</v>
      </c>
      <c r="Y223" s="44">
        <f t="shared" si="25"/>
        <v>35.833333333333336</v>
      </c>
      <c r="Z223" s="7">
        <v>354.1953164539799</v>
      </c>
      <c r="AA223" s="7">
        <v>569.9669130451723</v>
      </c>
      <c r="AB223" s="7">
        <v>456.52669673297589</v>
      </c>
      <c r="AC223" s="43">
        <v>1380.3004086214494</v>
      </c>
      <c r="AD223" s="7">
        <v>40.093354952901073</v>
      </c>
      <c r="AE223" s="7">
        <v>16.377817714063159</v>
      </c>
      <c r="AG223" s="7">
        <v>407.61548288512847</v>
      </c>
      <c r="AH223" s="7">
        <v>569.03982658141581</v>
      </c>
      <c r="AI223" s="7">
        <v>456.44230746901445</v>
      </c>
      <c r="AJ223" s="43">
        <v>1433.0954379327791</v>
      </c>
      <c r="AK223" s="7">
        <v>41.622875516855601</v>
      </c>
      <c r="AL223" s="7">
        <v>16.850216899276845</v>
      </c>
      <c r="AN223" s="7">
        <v>481.06208367951604</v>
      </c>
      <c r="AO223" s="7">
        <v>569.31966381332734</v>
      </c>
      <c r="AP223" s="7">
        <v>456.13893915845028</v>
      </c>
      <c r="AQ223" s="43">
        <v>1494.6345965797418</v>
      </c>
      <c r="AR223" s="7">
        <v>43.198533408966398</v>
      </c>
      <c r="AS223" s="7">
        <v>17.64864116120723</v>
      </c>
      <c r="AU223" s="45">
        <v>86</v>
      </c>
      <c r="AV223" s="44">
        <f t="shared" si="26"/>
        <v>35.833333333333336</v>
      </c>
      <c r="AW223" s="7">
        <v>447.9587271082118</v>
      </c>
      <c r="AX223" s="7">
        <v>759.59481935276563</v>
      </c>
      <c r="AY223" s="7">
        <v>456.52669673297589</v>
      </c>
      <c r="AZ223" s="43">
        <v>1664.2594765662634</v>
      </c>
      <c r="BA223" s="7">
        <v>48.416899288024581</v>
      </c>
      <c r="BB223" s="7">
        <v>19.676297740868293</v>
      </c>
      <c r="BD223" s="7">
        <v>536.49043839618957</v>
      </c>
      <c r="BE223" s="7">
        <v>758.72211333593896</v>
      </c>
      <c r="BF223" s="7">
        <v>456.47140423168435</v>
      </c>
      <c r="BG223" s="43">
        <v>1751.6036994820674</v>
      </c>
      <c r="BH223" s="7">
        <v>50.981338475441412</v>
      </c>
      <c r="BI223" s="7">
        <v>20.8722218407908</v>
      </c>
      <c r="BK223" s="7">
        <v>627.95749152564167</v>
      </c>
      <c r="BL223" s="7">
        <v>758.36876866974717</v>
      </c>
      <c r="BM223" s="7">
        <v>454.17760102360756</v>
      </c>
      <c r="BN223" s="43">
        <v>1842.5631103255059</v>
      </c>
      <c r="BO223" s="7">
        <v>53.262371128350814</v>
      </c>
      <c r="BP223" s="7">
        <v>21.814954165719442</v>
      </c>
      <c r="BR223" s="45">
        <v>86</v>
      </c>
      <c r="BS223" s="44">
        <f t="shared" si="27"/>
        <v>35.833333333333336</v>
      </c>
      <c r="BT223" s="7">
        <v>589.32760280008381</v>
      </c>
      <c r="BU223" s="7">
        <v>949.30873587817746</v>
      </c>
      <c r="BV223" s="7">
        <v>456.52669673297589</v>
      </c>
      <c r="BW223" s="43">
        <v>1995.1708907241546</v>
      </c>
      <c r="BX223" s="7">
        <v>58.312711727918433</v>
      </c>
      <c r="BY223" s="7">
        <v>23.857153038133273</v>
      </c>
      <c r="CA223" s="7">
        <v>725.77201645888772</v>
      </c>
      <c r="CB223" s="7">
        <v>948.62454272233992</v>
      </c>
      <c r="CC223" s="7">
        <v>456.47140423168435</v>
      </c>
      <c r="CD223" s="43">
        <v>2130.6527201970384</v>
      </c>
      <c r="CE223" s="7">
        <v>62.121582849576406</v>
      </c>
      <c r="CF223" s="7">
        <v>25.311527345456227</v>
      </c>
      <c r="CH223" s="7">
        <v>853.16410686559425</v>
      </c>
      <c r="CI223" s="7">
        <v>947.7955641855433</v>
      </c>
      <c r="CJ223" s="7">
        <v>456.13893915845028</v>
      </c>
      <c r="CK223" s="43">
        <v>2257.3648941410279</v>
      </c>
      <c r="CL223" s="7">
        <v>65.398722960275478</v>
      </c>
      <c r="CM223" s="7">
        <v>26.698138459293769</v>
      </c>
      <c r="CO223" s="45">
        <v>86</v>
      </c>
      <c r="CP223" s="44">
        <f t="shared" si="28"/>
        <v>35.833333333333336</v>
      </c>
      <c r="CQ223" s="7">
        <v>636.02936059909314</v>
      </c>
      <c r="CR223" s="7">
        <v>1139.1494174220838</v>
      </c>
      <c r="CS223" s="7">
        <v>456.52669673297589</v>
      </c>
      <c r="CT223" s="43">
        <v>2231.8048598986279</v>
      </c>
      <c r="CU223" s="7">
        <v>65.200026366876585</v>
      </c>
      <c r="CV223" s="7">
        <v>26.599612493712723</v>
      </c>
      <c r="CX223" s="7">
        <v>794.53738852762785</v>
      </c>
      <c r="CY223" s="7">
        <v>1138.2572491697497</v>
      </c>
      <c r="CZ223" s="7">
        <v>456.47140423168435</v>
      </c>
      <c r="DA223" s="43">
        <v>2389.3668580468238</v>
      </c>
      <c r="DB223" s="7">
        <v>69.650697688927551</v>
      </c>
      <c r="DC223" s="7">
        <v>28.453650782166463</v>
      </c>
      <c r="DE223" s="7">
        <v>944.90778222321978</v>
      </c>
      <c r="DF223" s="7">
        <v>1137.4804933513406</v>
      </c>
      <c r="DG223" s="7">
        <v>456.13893915845028</v>
      </c>
      <c r="DH223" s="43">
        <v>2538.4536324571864</v>
      </c>
      <c r="DI223" s="7">
        <v>73.647231608737727</v>
      </c>
      <c r="DJ223" s="7">
        <v>30.065882441510897</v>
      </c>
      <c r="DL223" s="45">
        <v>86</v>
      </c>
      <c r="DM223" s="44">
        <f t="shared" si="29"/>
        <v>35.833333333333336</v>
      </c>
      <c r="DN223" s="7">
        <v>682.65842121747232</v>
      </c>
      <c r="DO223" s="7">
        <v>1329.0391751661723</v>
      </c>
      <c r="DP223" s="7">
        <v>456.52669673297589</v>
      </c>
      <c r="DQ223" s="43">
        <v>2468.4339115686525</v>
      </c>
      <c r="DR223" s="7">
        <v>72.264299842545839</v>
      </c>
      <c r="DS223" s="7">
        <v>29.461037813022301</v>
      </c>
      <c r="DU223" s="7">
        <v>863.4424319982644</v>
      </c>
      <c r="DV223" s="7">
        <v>1327.8426661854294</v>
      </c>
      <c r="DW223" s="7">
        <v>456.47140423168435</v>
      </c>
      <c r="DX223" s="43">
        <v>2647.6755882244979</v>
      </c>
      <c r="DY223" s="7">
        <v>77.341922814932659</v>
      </c>
      <c r="DZ223" s="7">
        <v>31.615215294344207</v>
      </c>
      <c r="EB223" s="7">
        <v>1036.5894749019972</v>
      </c>
      <c r="EC223" s="7">
        <v>1326.8669564057791</v>
      </c>
      <c r="ED223" s="7">
        <v>458.57879968490795</v>
      </c>
      <c r="EE223" s="43">
        <v>2819.6773535650573</v>
      </c>
      <c r="EF223" s="7">
        <v>81.905671851548973</v>
      </c>
      <c r="EG223" s="7">
        <v>33.471758097602702</v>
      </c>
    </row>
    <row r="224" spans="1:137" x14ac:dyDescent="0.25">
      <c r="A224" s="45">
        <v>87</v>
      </c>
      <c r="B224" s="44">
        <f t="shared" si="24"/>
        <v>36.25</v>
      </c>
      <c r="C224" s="7">
        <v>262.88640271745481</v>
      </c>
      <c r="D224" s="7">
        <v>383.84353441430801</v>
      </c>
      <c r="E224" s="7">
        <v>461.77870286321945</v>
      </c>
      <c r="F224" s="43">
        <v>1108.681664978194</v>
      </c>
      <c r="G224" s="7">
        <v>31.493210132932973</v>
      </c>
      <c r="H224" s="7">
        <v>13.093916519013783</v>
      </c>
      <c r="J224" s="7">
        <v>281.17483472624372</v>
      </c>
      <c r="K224" s="7">
        <v>383.59117165675002</v>
      </c>
      <c r="L224" s="7">
        <v>461.65068048367374</v>
      </c>
      <c r="M224" s="43">
        <v>1126.5800164759066</v>
      </c>
      <c r="N224" s="7">
        <v>31.939950122765286</v>
      </c>
      <c r="O224" s="7">
        <v>13.14506179800029</v>
      </c>
      <c r="Q224" s="7">
        <v>314.02190125274558</v>
      </c>
      <c r="R224" s="7">
        <v>383.26698200866053</v>
      </c>
      <c r="S224" s="7">
        <v>461.32439064102925</v>
      </c>
      <c r="T224" s="43">
        <v>1158.8387847860081</v>
      </c>
      <c r="U224" s="7">
        <v>32.749196307991028</v>
      </c>
      <c r="V224" s="7">
        <v>13.279577978260178</v>
      </c>
      <c r="X224" s="45">
        <v>87</v>
      </c>
      <c r="Y224" s="44">
        <f t="shared" si="25"/>
        <v>36.25</v>
      </c>
      <c r="Z224" s="7">
        <v>357.76841630479339</v>
      </c>
      <c r="AA224" s="7">
        <v>576.24011801288111</v>
      </c>
      <c r="AB224" s="7">
        <v>461.77870286321945</v>
      </c>
      <c r="AC224" s="43">
        <v>1395.4606592982575</v>
      </c>
      <c r="AD224" s="7">
        <v>39.938407836849123</v>
      </c>
      <c r="AE224" s="7">
        <v>16.315521953274995</v>
      </c>
      <c r="AG224" s="7">
        <v>411.50920764836951</v>
      </c>
      <c r="AH224" s="7">
        <v>575.34541616831052</v>
      </c>
      <c r="AI224" s="7">
        <v>461.63449357519477</v>
      </c>
      <c r="AJ224" s="43">
        <v>1448.4848938497312</v>
      </c>
      <c r="AK224" s="7">
        <v>41.383753516440109</v>
      </c>
      <c r="AL224" s="7">
        <v>16.752626157986406</v>
      </c>
      <c r="AN224" s="7">
        <v>485.60179609249792</v>
      </c>
      <c r="AO224" s="7">
        <v>575.56223642637508</v>
      </c>
      <c r="AP224" s="7">
        <v>461.32439064102925</v>
      </c>
      <c r="AQ224" s="43">
        <v>1510.4684226013696</v>
      </c>
      <c r="AR224" s="7">
        <v>42.916661331272692</v>
      </c>
      <c r="AS224" s="7">
        <v>17.530827037036097</v>
      </c>
      <c r="AU224" s="45">
        <v>87</v>
      </c>
      <c r="AV224" s="44">
        <f t="shared" si="26"/>
        <v>36.25</v>
      </c>
      <c r="AW224" s="7">
        <v>452.37037238996572</v>
      </c>
      <c r="AX224" s="7">
        <v>768.04551522391921</v>
      </c>
      <c r="AY224" s="7">
        <v>461.77870286321945</v>
      </c>
      <c r="AZ224" s="43">
        <v>1682.3735487822564</v>
      </c>
      <c r="BA224" s="7">
        <v>48.210328400239185</v>
      </c>
      <c r="BB224" s="7">
        <v>19.592738967558304</v>
      </c>
      <c r="BD224" s="7">
        <v>541.59326559379315</v>
      </c>
      <c r="BE224" s="7">
        <v>767.12964023133782</v>
      </c>
      <c r="BF224" s="7">
        <v>461.65068048367374</v>
      </c>
      <c r="BG224" s="43">
        <v>1770.2967198545052</v>
      </c>
      <c r="BH224" s="7">
        <v>50.694277893030836</v>
      </c>
      <c r="BI224" s="7">
        <v>20.753594429404387</v>
      </c>
      <c r="BK224" s="7">
        <v>633.77526260988952</v>
      </c>
      <c r="BL224" s="7">
        <v>766.72558822596409</v>
      </c>
      <c r="BM224" s="7">
        <v>459.37174174262196</v>
      </c>
      <c r="BN224" s="43">
        <v>1861.9242183818865</v>
      </c>
      <c r="BO224" s="7">
        <v>52.890233973446321</v>
      </c>
      <c r="BP224" s="7">
        <v>21.662637770880977</v>
      </c>
      <c r="BR224" s="45">
        <v>87</v>
      </c>
      <c r="BS224" s="44">
        <f t="shared" si="27"/>
        <v>36.25</v>
      </c>
      <c r="BT224" s="7">
        <v>595.07833929753906</v>
      </c>
      <c r="BU224" s="7">
        <v>959.86907647098371</v>
      </c>
      <c r="BV224" s="7">
        <v>461.77870286321945</v>
      </c>
      <c r="BW224" s="43">
        <v>2016.7321556749428</v>
      </c>
      <c r="BX224" s="7">
        <v>58.052762445702967</v>
      </c>
      <c r="BY224" s="7">
        <v>23.74841735883647</v>
      </c>
      <c r="CA224" s="7">
        <v>732.70727855652922</v>
      </c>
      <c r="CB224" s="7">
        <v>959.13701443791888</v>
      </c>
      <c r="CC224" s="7">
        <v>461.65068048367374</v>
      </c>
      <c r="CD224" s="43">
        <v>2153.2768776238454</v>
      </c>
      <c r="CE224" s="7">
        <v>61.761904735132795</v>
      </c>
      <c r="CF224" s="7">
        <v>25.163322109023674</v>
      </c>
      <c r="CH224" s="7">
        <v>861.16106980249242</v>
      </c>
      <c r="CI224" s="7">
        <v>958.24037261962735</v>
      </c>
      <c r="CJ224" s="7">
        <v>461.32439064102925</v>
      </c>
      <c r="CK224" s="43">
        <v>2280.9944885312907</v>
      </c>
      <c r="CL224" s="7">
        <v>64.936622170789292</v>
      </c>
      <c r="CM224" s="7">
        <v>26.510322560565005</v>
      </c>
      <c r="CO224" s="45">
        <v>87</v>
      </c>
      <c r="CP224" s="44">
        <f t="shared" si="28"/>
        <v>36.25</v>
      </c>
      <c r="CQ224" s="7">
        <v>642.12371386848167</v>
      </c>
      <c r="CR224" s="7">
        <v>1151.82154111711</v>
      </c>
      <c r="CS224" s="7">
        <v>461.77870286321945</v>
      </c>
      <c r="CT224" s="43">
        <v>2255.824570324703</v>
      </c>
      <c r="CU224" s="7">
        <v>64.88849558153818</v>
      </c>
      <c r="CV224" s="7">
        <v>26.471909051681742</v>
      </c>
      <c r="CX224" s="7">
        <v>801.99075943098262</v>
      </c>
      <c r="CY224" s="7">
        <v>1150.872066592533</v>
      </c>
      <c r="CZ224" s="7">
        <v>461.65068048367374</v>
      </c>
      <c r="DA224" s="43">
        <v>2414.6155338188109</v>
      </c>
      <c r="DB224" s="7">
        <v>69.226743135076674</v>
      </c>
      <c r="DC224" s="7">
        <v>28.280303248806781</v>
      </c>
      <c r="DE224" s="7">
        <v>953.60065847775218</v>
      </c>
      <c r="DF224" s="7">
        <v>1150.0154168620013</v>
      </c>
      <c r="DG224" s="7">
        <v>461.32439064102925</v>
      </c>
      <c r="DH224" s="43">
        <v>2564.868431470064</v>
      </c>
      <c r="DI224" s="7">
        <v>73.102306027377892</v>
      </c>
      <c r="DJ224" s="7">
        <v>29.84398361936384</v>
      </c>
      <c r="DL224" s="45">
        <v>87</v>
      </c>
      <c r="DM224" s="44">
        <f t="shared" si="29"/>
        <v>36.25</v>
      </c>
      <c r="DN224" s="7">
        <v>689.0960519536261</v>
      </c>
      <c r="DO224" s="7">
        <v>1343.8247149450194</v>
      </c>
      <c r="DP224" s="7">
        <v>461.77870286321945</v>
      </c>
      <c r="DQ224" s="43">
        <v>2494.9119038429549</v>
      </c>
      <c r="DR224" s="7">
        <v>71.90915540557117</v>
      </c>
      <c r="DS224" s="7">
        <v>29.314165825933514</v>
      </c>
      <c r="DU224" s="7">
        <v>871.41437547853195</v>
      </c>
      <c r="DV224" s="7">
        <v>1342.558334470096</v>
      </c>
      <c r="DW224" s="7">
        <v>461.65068048367374</v>
      </c>
      <c r="DX224" s="43">
        <v>2675.5399184987036</v>
      </c>
      <c r="DY224" s="7">
        <v>76.852889238670059</v>
      </c>
      <c r="DZ224" s="7">
        <v>31.413388687558815</v>
      </c>
      <c r="EB224" s="7">
        <v>1045.9801614078051</v>
      </c>
      <c r="EC224" s="7">
        <v>1341.4848919926558</v>
      </c>
      <c r="ED224" s="7">
        <v>463.80383081195356</v>
      </c>
      <c r="EE224" s="43">
        <v>2848.8738949776598</v>
      </c>
      <c r="EF224" s="7">
        <v>81.276339075646916</v>
      </c>
      <c r="EG224" s="7">
        <v>33.216924183358245</v>
      </c>
    </row>
    <row r="225" spans="1:137" x14ac:dyDescent="0.25">
      <c r="A225" s="45">
        <v>88</v>
      </c>
      <c r="B225" s="44">
        <f t="shared" si="24"/>
        <v>36.666666666666671</v>
      </c>
      <c r="C225" s="7">
        <v>265.61797651936541</v>
      </c>
      <c r="D225" s="7">
        <v>388.06512352697564</v>
      </c>
      <c r="E225" s="7">
        <v>467.03070899346301</v>
      </c>
      <c r="F225" s="43">
        <v>1120.8903932455805</v>
      </c>
      <c r="G225" s="7">
        <v>31.390344805624785</v>
      </c>
      <c r="H225" s="7">
        <v>13.054674623681631</v>
      </c>
      <c r="J225" s="7">
        <v>283.93030691028673</v>
      </c>
      <c r="K225" s="7">
        <v>387.79574256702278</v>
      </c>
      <c r="L225" s="7">
        <v>466.82995673566313</v>
      </c>
      <c r="M225" s="43">
        <v>1138.7224254379385</v>
      </c>
      <c r="N225" s="7">
        <v>31.782985211558461</v>
      </c>
      <c r="O225" s="7">
        <v>13.084392632932122</v>
      </c>
      <c r="Q225" s="7">
        <v>316.96301940160311</v>
      </c>
      <c r="R225" s="7">
        <v>387.44624471963266</v>
      </c>
      <c r="S225" s="7">
        <v>466.50984212360822</v>
      </c>
      <c r="T225" s="43">
        <v>1171.1493806557799</v>
      </c>
      <c r="U225" s="7">
        <v>32.553749740547886</v>
      </c>
      <c r="V225" s="7">
        <v>13.198255032763427</v>
      </c>
      <c r="X225" s="45">
        <v>88</v>
      </c>
      <c r="Y225" s="44">
        <f t="shared" si="25"/>
        <v>36.666666666666671</v>
      </c>
      <c r="Z225" s="7">
        <v>361.34151615560694</v>
      </c>
      <c r="AA225" s="7">
        <v>582.51332298058992</v>
      </c>
      <c r="AB225" s="7">
        <v>467.03070899346301</v>
      </c>
      <c r="AC225" s="43">
        <v>1410.6209099750656</v>
      </c>
      <c r="AD225" s="7">
        <v>39.783460720797166</v>
      </c>
      <c r="AE225" s="7">
        <v>16.253226192486828</v>
      </c>
      <c r="AG225" s="7">
        <v>415.40293241161044</v>
      </c>
      <c r="AH225" s="7">
        <v>581.65100575520535</v>
      </c>
      <c r="AI225" s="7">
        <v>466.82667968137508</v>
      </c>
      <c r="AJ225" s="43">
        <v>1463.8743497666833</v>
      </c>
      <c r="AK225" s="7">
        <v>41.144631516024603</v>
      </c>
      <c r="AL225" s="7">
        <v>16.655035416695959</v>
      </c>
      <c r="AN225" s="7">
        <v>490.14150850547981</v>
      </c>
      <c r="AO225" s="7">
        <v>581.80480903942271</v>
      </c>
      <c r="AP225" s="7">
        <v>466.50984212360822</v>
      </c>
      <c r="AQ225" s="43">
        <v>1526.3022486229975</v>
      </c>
      <c r="AR225" s="7">
        <v>42.63478925357898</v>
      </c>
      <c r="AS225" s="7">
        <v>17.413012912864957</v>
      </c>
      <c r="AU225" s="45">
        <v>88</v>
      </c>
      <c r="AV225" s="44">
        <f t="shared" si="26"/>
        <v>36.666666666666671</v>
      </c>
      <c r="AW225" s="7">
        <v>456.7820176717197</v>
      </c>
      <c r="AX225" s="7">
        <v>776.49621109507302</v>
      </c>
      <c r="AY225" s="7">
        <v>467.03070899346301</v>
      </c>
      <c r="AZ225" s="43">
        <v>1700.4876209982494</v>
      </c>
      <c r="BA225" s="7">
        <v>48.003757512453788</v>
      </c>
      <c r="BB225" s="7">
        <v>19.509180194248316</v>
      </c>
      <c r="BD225" s="7">
        <v>546.69609279139672</v>
      </c>
      <c r="BE225" s="7">
        <v>775.53716712673645</v>
      </c>
      <c r="BF225" s="7">
        <v>466.82995673566313</v>
      </c>
      <c r="BG225" s="43">
        <v>1788.9897402269426</v>
      </c>
      <c r="BH225" s="7">
        <v>50.407217310620261</v>
      </c>
      <c r="BI225" s="7">
        <v>20.634967018017974</v>
      </c>
      <c r="BK225" s="7">
        <v>639.59303369413749</v>
      </c>
      <c r="BL225" s="7">
        <v>775.08240778218101</v>
      </c>
      <c r="BM225" s="7">
        <v>464.56588246163636</v>
      </c>
      <c r="BN225" s="43">
        <v>1881.2853264382675</v>
      </c>
      <c r="BO225" s="7">
        <v>52.518096818541821</v>
      </c>
      <c r="BP225" s="7">
        <v>21.510321376042512</v>
      </c>
      <c r="BR225" s="45">
        <v>88</v>
      </c>
      <c r="BS225" s="44">
        <f t="shared" si="27"/>
        <v>36.666666666666671</v>
      </c>
      <c r="BT225" s="7">
        <v>600.8290757949942</v>
      </c>
      <c r="BU225" s="7">
        <v>970.42941706378986</v>
      </c>
      <c r="BV225" s="7">
        <v>467.03070899346301</v>
      </c>
      <c r="BW225" s="43">
        <v>2038.293420625731</v>
      </c>
      <c r="BX225" s="7">
        <v>57.792813163487509</v>
      </c>
      <c r="BY225" s="7">
        <v>23.639681679539667</v>
      </c>
      <c r="CA225" s="7">
        <v>739.64254065417072</v>
      </c>
      <c r="CB225" s="7">
        <v>969.64948615349783</v>
      </c>
      <c r="CC225" s="7">
        <v>466.82995673566313</v>
      </c>
      <c r="CD225" s="43">
        <v>2175.9010350506524</v>
      </c>
      <c r="CE225" s="7">
        <v>61.402226620689184</v>
      </c>
      <c r="CF225" s="7">
        <v>25.015116872591122</v>
      </c>
      <c r="CH225" s="7">
        <v>869.15803273939059</v>
      </c>
      <c r="CI225" s="7">
        <v>968.68518105371129</v>
      </c>
      <c r="CJ225" s="7">
        <v>466.50984212360822</v>
      </c>
      <c r="CK225" s="43">
        <v>2304.6240829215535</v>
      </c>
      <c r="CL225" s="7">
        <v>64.474521381303106</v>
      </c>
      <c r="CM225" s="7">
        <v>26.322506661836243</v>
      </c>
      <c r="CO225" s="45">
        <v>88</v>
      </c>
      <c r="CP225" s="44">
        <f t="shared" si="28"/>
        <v>36.666666666666671</v>
      </c>
      <c r="CQ225" s="7">
        <v>648.21806713787021</v>
      </c>
      <c r="CR225" s="7">
        <v>1164.4936648121361</v>
      </c>
      <c r="CS225" s="7">
        <v>467.03070899346301</v>
      </c>
      <c r="CT225" s="43">
        <v>2279.8442807507772</v>
      </c>
      <c r="CU225" s="7">
        <v>64.576964796199775</v>
      </c>
      <c r="CV225" s="7">
        <v>26.344205609650764</v>
      </c>
      <c r="CX225" s="7">
        <v>809.44413033433727</v>
      </c>
      <c r="CY225" s="7">
        <v>1163.4868840153163</v>
      </c>
      <c r="CZ225" s="7">
        <v>466.82995673566313</v>
      </c>
      <c r="DA225" s="43">
        <v>2439.8642095907985</v>
      </c>
      <c r="DB225" s="7">
        <v>68.802788581225798</v>
      </c>
      <c r="DC225" s="7">
        <v>28.1069557154471</v>
      </c>
      <c r="DE225" s="7">
        <v>962.29353473228434</v>
      </c>
      <c r="DF225" s="7">
        <v>1162.5503403726618</v>
      </c>
      <c r="DG225" s="7">
        <v>466.50984212360822</v>
      </c>
      <c r="DH225" s="43">
        <v>2591.2832304829421</v>
      </c>
      <c r="DI225" s="7">
        <v>72.557380446018044</v>
      </c>
      <c r="DJ225" s="7">
        <v>29.622084797216782</v>
      </c>
      <c r="DL225" s="45">
        <v>88</v>
      </c>
      <c r="DM225" s="44">
        <f t="shared" si="29"/>
        <v>36.666666666666671</v>
      </c>
      <c r="DN225" s="7">
        <v>695.53368268977999</v>
      </c>
      <c r="DO225" s="7">
        <v>1358.610254723867</v>
      </c>
      <c r="DP225" s="7">
        <v>467.03070899346301</v>
      </c>
      <c r="DQ225" s="43">
        <v>2521.3898961172576</v>
      </c>
      <c r="DR225" s="7">
        <v>71.554010968596515</v>
      </c>
      <c r="DS225" s="7">
        <v>29.167293838844728</v>
      </c>
      <c r="DU225" s="7">
        <v>879.38631895879951</v>
      </c>
      <c r="DV225" s="7">
        <v>1357.2740027547627</v>
      </c>
      <c r="DW225" s="7">
        <v>466.82995673566313</v>
      </c>
      <c r="DX225" s="43">
        <v>2703.4042487729093</v>
      </c>
      <c r="DY225" s="7">
        <v>76.36385566240746</v>
      </c>
      <c r="DZ225" s="7">
        <v>31.211562080773426</v>
      </c>
      <c r="EB225" s="7">
        <v>1055.3708479136126</v>
      </c>
      <c r="EC225" s="7">
        <v>1356.1028275795322</v>
      </c>
      <c r="ED225" s="7">
        <v>469.02886193899911</v>
      </c>
      <c r="EE225" s="43">
        <v>2878.0704363902632</v>
      </c>
      <c r="EF225" s="7">
        <v>80.647006299744874</v>
      </c>
      <c r="EG225" s="7">
        <v>32.962090269113787</v>
      </c>
    </row>
    <row r="226" spans="1:137" x14ac:dyDescent="0.25">
      <c r="A226" s="45">
        <v>89</v>
      </c>
      <c r="B226" s="44">
        <f t="shared" si="24"/>
        <v>37.083333333333336</v>
      </c>
      <c r="C226" s="7">
        <v>268.34955032127596</v>
      </c>
      <c r="D226" s="7">
        <v>392.28671263964333</v>
      </c>
      <c r="E226" s="7">
        <v>472.28271512370657</v>
      </c>
      <c r="F226" s="43">
        <v>1133.0991215129675</v>
      </c>
      <c r="G226" s="7">
        <v>31.287479478316598</v>
      </c>
      <c r="H226" s="7">
        <v>13.015432728349479</v>
      </c>
      <c r="J226" s="7">
        <v>286.68577909432975</v>
      </c>
      <c r="K226" s="7">
        <v>392.00031347729544</v>
      </c>
      <c r="L226" s="7">
        <v>472.00923298765252</v>
      </c>
      <c r="M226" s="43">
        <v>1150.8648343999703</v>
      </c>
      <c r="N226" s="7">
        <v>31.626020300351634</v>
      </c>
      <c r="O226" s="7">
        <v>13.023723467863952</v>
      </c>
      <c r="Q226" s="7">
        <v>319.90413755046052</v>
      </c>
      <c r="R226" s="7">
        <v>391.62550743060478</v>
      </c>
      <c r="S226" s="7">
        <v>471.69529360618725</v>
      </c>
      <c r="T226" s="43">
        <v>1183.4599765255516</v>
      </c>
      <c r="U226" s="7">
        <v>32.358303173104744</v>
      </c>
      <c r="V226" s="7">
        <v>13.116932087266672</v>
      </c>
      <c r="X226" s="45">
        <v>89</v>
      </c>
      <c r="Y226" s="44">
        <f t="shared" si="25"/>
        <v>37.083333333333336</v>
      </c>
      <c r="Z226" s="7">
        <v>364.91461600642043</v>
      </c>
      <c r="AA226" s="7">
        <v>588.78652794829873</v>
      </c>
      <c r="AB226" s="7">
        <v>472.28271512370657</v>
      </c>
      <c r="AC226" s="43">
        <v>1425.7811606518737</v>
      </c>
      <c r="AD226" s="7">
        <v>39.628513604745208</v>
      </c>
      <c r="AE226" s="7">
        <v>16.190930431698661</v>
      </c>
      <c r="AG226" s="7">
        <v>419.29665717485148</v>
      </c>
      <c r="AH226" s="7">
        <v>587.95659534210006</v>
      </c>
      <c r="AI226" s="7">
        <v>472.0188657875554</v>
      </c>
      <c r="AJ226" s="43">
        <v>1479.2638056836354</v>
      </c>
      <c r="AK226" s="7">
        <v>40.905509515609097</v>
      </c>
      <c r="AL226" s="7">
        <v>16.55744467540552</v>
      </c>
      <c r="AN226" s="7">
        <v>494.68122091846169</v>
      </c>
      <c r="AO226" s="7">
        <v>588.04738165247045</v>
      </c>
      <c r="AP226" s="7">
        <v>471.69529360618725</v>
      </c>
      <c r="AQ226" s="43">
        <v>1542.1360746446253</v>
      </c>
      <c r="AR226" s="7">
        <v>42.352917175885267</v>
      </c>
      <c r="AS226" s="7">
        <v>17.295198788693824</v>
      </c>
      <c r="AU226" s="45">
        <v>89</v>
      </c>
      <c r="AV226" s="44">
        <f t="shared" si="26"/>
        <v>37.083333333333336</v>
      </c>
      <c r="AW226" s="7">
        <v>461.19366295347368</v>
      </c>
      <c r="AX226" s="7">
        <v>784.94690696622661</v>
      </c>
      <c r="AY226" s="7">
        <v>472.28271512370657</v>
      </c>
      <c r="AZ226" s="43">
        <v>1718.6016932142425</v>
      </c>
      <c r="BA226" s="7">
        <v>47.797186624668399</v>
      </c>
      <c r="BB226" s="7">
        <v>19.425621420938331</v>
      </c>
      <c r="BD226" s="7">
        <v>551.7989199890003</v>
      </c>
      <c r="BE226" s="7">
        <v>783.94469402213531</v>
      </c>
      <c r="BF226" s="7">
        <v>472.00923298765252</v>
      </c>
      <c r="BG226" s="43">
        <v>1807.6827605993803</v>
      </c>
      <c r="BH226" s="7">
        <v>50.120156728209679</v>
      </c>
      <c r="BI226" s="7">
        <v>20.516339606631558</v>
      </c>
      <c r="BK226" s="7">
        <v>645.41080477838523</v>
      </c>
      <c r="BL226" s="7">
        <v>783.43922733839781</v>
      </c>
      <c r="BM226" s="7">
        <v>469.76002318065076</v>
      </c>
      <c r="BN226" s="43">
        <v>1900.6464344946485</v>
      </c>
      <c r="BO226" s="7">
        <v>52.145959663637328</v>
      </c>
      <c r="BP226" s="7">
        <v>21.358004981204047</v>
      </c>
      <c r="BR226" s="45">
        <v>89</v>
      </c>
      <c r="BS226" s="44">
        <f t="shared" si="27"/>
        <v>37.083333333333336</v>
      </c>
      <c r="BT226" s="7">
        <v>606.57981229244956</v>
      </c>
      <c r="BU226" s="7">
        <v>980.989757656596</v>
      </c>
      <c r="BV226" s="7">
        <v>472.28271512370657</v>
      </c>
      <c r="BW226" s="43">
        <v>2059.8546855765189</v>
      </c>
      <c r="BX226" s="7">
        <v>57.53286388127205</v>
      </c>
      <c r="BY226" s="7">
        <v>23.530946000242864</v>
      </c>
      <c r="CA226" s="7">
        <v>746.5778027518121</v>
      </c>
      <c r="CB226" s="7">
        <v>980.16195786907679</v>
      </c>
      <c r="CC226" s="7">
        <v>472.00923298765252</v>
      </c>
      <c r="CD226" s="43">
        <v>2198.5251924774593</v>
      </c>
      <c r="CE226" s="7">
        <v>61.042548506245573</v>
      </c>
      <c r="CF226" s="7">
        <v>24.866911636158569</v>
      </c>
      <c r="CH226" s="7">
        <v>877.15499567628899</v>
      </c>
      <c r="CI226" s="7">
        <v>979.12998948779534</v>
      </c>
      <c r="CJ226" s="7">
        <v>471.69529360618725</v>
      </c>
      <c r="CK226" s="43">
        <v>2328.2536773118163</v>
      </c>
      <c r="CL226" s="7">
        <v>64.01242059181692</v>
      </c>
      <c r="CM226" s="7">
        <v>26.134690763107479</v>
      </c>
      <c r="CO226" s="45">
        <v>89</v>
      </c>
      <c r="CP226" s="44">
        <f t="shared" si="28"/>
        <v>37.083333333333336</v>
      </c>
      <c r="CQ226" s="7">
        <v>654.31242040725886</v>
      </c>
      <c r="CR226" s="7">
        <v>1177.1657885071625</v>
      </c>
      <c r="CS226" s="7">
        <v>472.28271512370657</v>
      </c>
      <c r="CT226" s="43">
        <v>2303.8639911768523</v>
      </c>
      <c r="CU226" s="7">
        <v>64.265434010861355</v>
      </c>
      <c r="CV226" s="7">
        <v>26.216502167619787</v>
      </c>
      <c r="CX226" s="7">
        <v>816.89750123769204</v>
      </c>
      <c r="CY226" s="7">
        <v>1176.1017014380996</v>
      </c>
      <c r="CZ226" s="7">
        <v>472.00923298765252</v>
      </c>
      <c r="DA226" s="43">
        <v>2465.1128853627861</v>
      </c>
      <c r="DB226" s="7">
        <v>68.378834027374921</v>
      </c>
      <c r="DC226" s="7">
        <v>27.933608182087418</v>
      </c>
      <c r="DE226" s="7">
        <v>970.98641098681651</v>
      </c>
      <c r="DF226" s="7">
        <v>1175.0852638833226</v>
      </c>
      <c r="DG226" s="7">
        <v>471.69529360618725</v>
      </c>
      <c r="DH226" s="43">
        <v>2617.6980294958198</v>
      </c>
      <c r="DI226" s="7">
        <v>72.012454864658196</v>
      </c>
      <c r="DJ226" s="7">
        <v>29.400185975069725</v>
      </c>
      <c r="DL226" s="45">
        <v>89</v>
      </c>
      <c r="DM226" s="44">
        <f t="shared" si="29"/>
        <v>37.083333333333336</v>
      </c>
      <c r="DN226" s="7">
        <v>701.97131342593377</v>
      </c>
      <c r="DO226" s="7">
        <v>1373.3957945027141</v>
      </c>
      <c r="DP226" s="7">
        <v>472.28271512370657</v>
      </c>
      <c r="DQ226" s="43">
        <v>2547.8678883915604</v>
      </c>
      <c r="DR226" s="7">
        <v>71.198866531621846</v>
      </c>
      <c r="DS226" s="7">
        <v>29.020421851755941</v>
      </c>
      <c r="DU226" s="7">
        <v>887.35826243906706</v>
      </c>
      <c r="DV226" s="7">
        <v>1371.9896710394294</v>
      </c>
      <c r="DW226" s="7">
        <v>472.00923298765252</v>
      </c>
      <c r="DX226" s="43">
        <v>2731.2685790471151</v>
      </c>
      <c r="DY226" s="7">
        <v>75.87482208614486</v>
      </c>
      <c r="DZ226" s="7">
        <v>31.009735473988037</v>
      </c>
      <c r="EB226" s="7">
        <v>1064.7615344194203</v>
      </c>
      <c r="EC226" s="7">
        <v>1370.7207631664087</v>
      </c>
      <c r="ED226" s="7">
        <v>474.25389306604467</v>
      </c>
      <c r="EE226" s="43">
        <v>2907.2669778028667</v>
      </c>
      <c r="EF226" s="7">
        <v>80.017673523842831</v>
      </c>
      <c r="EG226" s="7">
        <v>32.70725635486933</v>
      </c>
    </row>
    <row r="227" spans="1:137" x14ac:dyDescent="0.25">
      <c r="A227" s="45">
        <v>90</v>
      </c>
      <c r="B227" s="44">
        <f t="shared" si="24"/>
        <v>37.5</v>
      </c>
      <c r="C227" s="7">
        <v>271.08112412318656</v>
      </c>
      <c r="D227" s="7">
        <v>396.50830175231096</v>
      </c>
      <c r="E227" s="7">
        <v>477.53472125395012</v>
      </c>
      <c r="F227" s="43">
        <v>1145.307849780354</v>
      </c>
      <c r="G227" s="7">
        <v>31.184614151008411</v>
      </c>
      <c r="H227" s="7">
        <v>12.976190833017327</v>
      </c>
      <c r="J227" s="7">
        <v>289.44125127837276</v>
      </c>
      <c r="K227" s="7">
        <v>396.2048843875682</v>
      </c>
      <c r="L227" s="7">
        <v>477.18850923964192</v>
      </c>
      <c r="M227" s="43">
        <v>1163.0072433620021</v>
      </c>
      <c r="N227" s="7">
        <v>31.469055389144813</v>
      </c>
      <c r="O227" s="7">
        <v>12.963054302795783</v>
      </c>
      <c r="Q227" s="7">
        <v>322.84525569931805</v>
      </c>
      <c r="R227" s="7">
        <v>395.80477014157691</v>
      </c>
      <c r="S227" s="7">
        <v>476.88074508876622</v>
      </c>
      <c r="T227" s="43">
        <v>1195.7705723953234</v>
      </c>
      <c r="U227" s="7">
        <v>32.162856605661602</v>
      </c>
      <c r="V227" s="7">
        <v>13.035609141769921</v>
      </c>
      <c r="X227" s="45">
        <v>90</v>
      </c>
      <c r="Y227" s="44">
        <f t="shared" si="25"/>
        <v>37.5</v>
      </c>
      <c r="Z227" s="7">
        <v>368.48771585723398</v>
      </c>
      <c r="AA227" s="7">
        <v>595.05973291600753</v>
      </c>
      <c r="AB227" s="7">
        <v>477.53472125395012</v>
      </c>
      <c r="AC227" s="43">
        <v>1440.9414113286819</v>
      </c>
      <c r="AD227" s="7">
        <v>39.473566488693251</v>
      </c>
      <c r="AE227" s="7">
        <v>16.128634670910497</v>
      </c>
      <c r="AG227" s="7">
        <v>423.19038193809251</v>
      </c>
      <c r="AH227" s="7">
        <v>594.26218492899488</v>
      </c>
      <c r="AI227" s="7">
        <v>477.21105189373571</v>
      </c>
      <c r="AJ227" s="43">
        <v>1494.6532616005875</v>
      </c>
      <c r="AK227" s="7">
        <v>40.666387515193598</v>
      </c>
      <c r="AL227" s="7">
        <v>16.459853934115074</v>
      </c>
      <c r="AN227" s="7">
        <v>499.22093333144358</v>
      </c>
      <c r="AO227" s="7">
        <v>594.28995426551819</v>
      </c>
      <c r="AP227" s="7">
        <v>476.88074508876622</v>
      </c>
      <c r="AQ227" s="43">
        <v>1557.9699006662531</v>
      </c>
      <c r="AR227" s="7">
        <v>42.071045098191561</v>
      </c>
      <c r="AS227" s="7">
        <v>17.177384664522684</v>
      </c>
      <c r="AU227" s="45">
        <v>90</v>
      </c>
      <c r="AV227" s="44">
        <f t="shared" si="26"/>
        <v>37.5</v>
      </c>
      <c r="AW227" s="7">
        <v>465.6053082352276</v>
      </c>
      <c r="AX227" s="7">
        <v>793.39760283738042</v>
      </c>
      <c r="AY227" s="7">
        <v>477.53472125395012</v>
      </c>
      <c r="AZ227" s="43">
        <v>1736.7157654302353</v>
      </c>
      <c r="BA227" s="7">
        <v>47.590615736883002</v>
      </c>
      <c r="BB227" s="7">
        <v>19.342062647628342</v>
      </c>
      <c r="BD227" s="7">
        <v>556.90174718660398</v>
      </c>
      <c r="BE227" s="7">
        <v>792.35222091753394</v>
      </c>
      <c r="BF227" s="7">
        <v>477.18850923964192</v>
      </c>
      <c r="BG227" s="43">
        <v>1826.3757809718181</v>
      </c>
      <c r="BH227" s="7">
        <v>49.833096145799104</v>
      </c>
      <c r="BI227" s="7">
        <v>20.397712195245145</v>
      </c>
      <c r="BK227" s="7">
        <v>651.22857586263331</v>
      </c>
      <c r="BL227" s="7">
        <v>791.79604689461473</v>
      </c>
      <c r="BM227" s="7">
        <v>474.95416389966516</v>
      </c>
      <c r="BN227" s="43">
        <v>1920.007542551029</v>
      </c>
      <c r="BO227" s="7">
        <v>51.773822508732827</v>
      </c>
      <c r="BP227" s="7">
        <v>21.205688586365582</v>
      </c>
      <c r="BR227" s="45">
        <v>90</v>
      </c>
      <c r="BS227" s="44">
        <f t="shared" si="27"/>
        <v>37.5</v>
      </c>
      <c r="BT227" s="7">
        <v>612.3305487899047</v>
      </c>
      <c r="BU227" s="7">
        <v>991.55009824940214</v>
      </c>
      <c r="BV227" s="7">
        <v>477.53472125395012</v>
      </c>
      <c r="BW227" s="43">
        <v>2081.4159505273074</v>
      </c>
      <c r="BX227" s="7">
        <v>57.272914599056584</v>
      </c>
      <c r="BY227" s="7">
        <v>23.422210320946064</v>
      </c>
      <c r="CA227" s="7">
        <v>753.5130648494536</v>
      </c>
      <c r="CB227" s="7">
        <v>990.67442958465574</v>
      </c>
      <c r="CC227" s="7">
        <v>477.18850923964192</v>
      </c>
      <c r="CD227" s="43">
        <v>2221.1493499042663</v>
      </c>
      <c r="CE227" s="7">
        <v>60.682870391801963</v>
      </c>
      <c r="CF227" s="7">
        <v>24.718706399726017</v>
      </c>
      <c r="CH227" s="7">
        <v>885.15195861318716</v>
      </c>
      <c r="CI227" s="7">
        <v>989.57479792187939</v>
      </c>
      <c r="CJ227" s="7">
        <v>476.88074508876622</v>
      </c>
      <c r="CK227" s="43">
        <v>2351.8832717020796</v>
      </c>
      <c r="CL227" s="7">
        <v>63.550319802330726</v>
      </c>
      <c r="CM227" s="7">
        <v>25.946874864378714</v>
      </c>
      <c r="CO227" s="45">
        <v>90</v>
      </c>
      <c r="CP227" s="44">
        <f t="shared" si="28"/>
        <v>37.5</v>
      </c>
      <c r="CQ227" s="7">
        <v>660.40677367664739</v>
      </c>
      <c r="CR227" s="7">
        <v>1189.8379122021886</v>
      </c>
      <c r="CS227" s="7">
        <v>477.53472125395012</v>
      </c>
      <c r="CT227" s="43">
        <v>2327.8837016029274</v>
      </c>
      <c r="CU227" s="7">
        <v>63.95390322552295</v>
      </c>
      <c r="CV227" s="7">
        <v>26.088798725588806</v>
      </c>
      <c r="CX227" s="7">
        <v>824.35087214104681</v>
      </c>
      <c r="CY227" s="7">
        <v>1188.7165188608828</v>
      </c>
      <c r="CZ227" s="7">
        <v>477.18850923964192</v>
      </c>
      <c r="DA227" s="43">
        <v>2490.3615611347736</v>
      </c>
      <c r="DB227" s="7">
        <v>67.954879473524045</v>
      </c>
      <c r="DC227" s="7">
        <v>27.760260648727737</v>
      </c>
      <c r="DE227" s="7">
        <v>979.67928724134867</v>
      </c>
      <c r="DF227" s="7">
        <v>1187.6201873939831</v>
      </c>
      <c r="DG227" s="7">
        <v>476.88074508876622</v>
      </c>
      <c r="DH227" s="43">
        <v>2644.1128285086979</v>
      </c>
      <c r="DI227" s="7">
        <v>71.467529283298362</v>
      </c>
      <c r="DJ227" s="7">
        <v>29.178287152922668</v>
      </c>
      <c r="DL227" s="45">
        <v>90</v>
      </c>
      <c r="DM227" s="44">
        <f t="shared" si="29"/>
        <v>37.5</v>
      </c>
      <c r="DN227" s="7">
        <v>708.40894416208755</v>
      </c>
      <c r="DO227" s="7">
        <v>1388.1813342815617</v>
      </c>
      <c r="DP227" s="7">
        <v>477.53472125395012</v>
      </c>
      <c r="DQ227" s="43">
        <v>2574.3458806658632</v>
      </c>
      <c r="DR227" s="7">
        <v>70.843722094647177</v>
      </c>
      <c r="DS227" s="7">
        <v>28.873549864667154</v>
      </c>
      <c r="DU227" s="7">
        <v>895.33020591933462</v>
      </c>
      <c r="DV227" s="7">
        <v>1386.705339324096</v>
      </c>
      <c r="DW227" s="7">
        <v>477.18850923964192</v>
      </c>
      <c r="DX227" s="43">
        <v>2759.1329093213208</v>
      </c>
      <c r="DY227" s="7">
        <v>75.385788509882261</v>
      </c>
      <c r="DZ227" s="7">
        <v>30.807908867202649</v>
      </c>
      <c r="EB227" s="7">
        <v>1074.152220925228</v>
      </c>
      <c r="EC227" s="7">
        <v>1385.3386987532851</v>
      </c>
      <c r="ED227" s="7">
        <v>479.47892419309022</v>
      </c>
      <c r="EE227" s="43">
        <v>2936.4635192154692</v>
      </c>
      <c r="EF227" s="7">
        <v>79.388340747940774</v>
      </c>
      <c r="EG227" s="7">
        <v>32.452422440624872</v>
      </c>
    </row>
    <row r="228" spans="1:137" x14ac:dyDescent="0.25">
      <c r="A228" s="45">
        <v>91</v>
      </c>
      <c r="B228" s="44">
        <f t="shared" si="24"/>
        <v>37.916666666666671</v>
      </c>
      <c r="C228" s="7">
        <v>273.81269792509715</v>
      </c>
      <c r="D228" s="7">
        <v>400.72989086497864</v>
      </c>
      <c r="E228" s="7">
        <v>482.78672738419368</v>
      </c>
      <c r="F228" s="43">
        <v>1157.5165780477409</v>
      </c>
      <c r="G228" s="7">
        <v>31.081748823700224</v>
      </c>
      <c r="H228" s="7">
        <v>12.936948937685177</v>
      </c>
      <c r="J228" s="7">
        <v>292.19672346241578</v>
      </c>
      <c r="K228" s="7">
        <v>400.40945529784085</v>
      </c>
      <c r="L228" s="7">
        <v>482.36778549163131</v>
      </c>
      <c r="M228" s="43">
        <v>1175.1496523240339</v>
      </c>
      <c r="N228" s="7">
        <v>31.312090477937986</v>
      </c>
      <c r="O228" s="7">
        <v>12.902385137727613</v>
      </c>
      <c r="Q228" s="7">
        <v>325.78637384817546</v>
      </c>
      <c r="R228" s="7">
        <v>399.98403285254903</v>
      </c>
      <c r="S228" s="7">
        <v>482.06619657134519</v>
      </c>
      <c r="T228" s="43">
        <v>1208.0811682650951</v>
      </c>
      <c r="U228" s="7">
        <v>31.96741003821846</v>
      </c>
      <c r="V228" s="7">
        <v>12.954286196273166</v>
      </c>
      <c r="X228" s="45">
        <v>91</v>
      </c>
      <c r="Y228" s="44">
        <f t="shared" si="25"/>
        <v>37.916666666666671</v>
      </c>
      <c r="Z228" s="7">
        <v>372.06081570804747</v>
      </c>
      <c r="AA228" s="7">
        <v>601.33293788371634</v>
      </c>
      <c r="AB228" s="7">
        <v>482.78672738419368</v>
      </c>
      <c r="AC228" s="43">
        <v>1456.10166200549</v>
      </c>
      <c r="AD228" s="7">
        <v>39.318619372641294</v>
      </c>
      <c r="AE228" s="7">
        <v>16.06633891012233</v>
      </c>
      <c r="AG228" s="7">
        <v>427.08410670133344</v>
      </c>
      <c r="AH228" s="7">
        <v>600.5677745158896</v>
      </c>
      <c r="AI228" s="7">
        <v>482.40323799991603</v>
      </c>
      <c r="AJ228" s="43">
        <v>1510.0427175175396</v>
      </c>
      <c r="AK228" s="7">
        <v>40.427265514778099</v>
      </c>
      <c r="AL228" s="7">
        <v>16.362263192824635</v>
      </c>
      <c r="AN228" s="7">
        <v>503.76064574442546</v>
      </c>
      <c r="AO228" s="7">
        <v>600.53252687856582</v>
      </c>
      <c r="AP228" s="7">
        <v>482.06619657134519</v>
      </c>
      <c r="AQ228" s="43">
        <v>1573.803726687881</v>
      </c>
      <c r="AR228" s="7">
        <v>41.789173020497856</v>
      </c>
      <c r="AS228" s="7">
        <v>17.059570540351551</v>
      </c>
      <c r="AU228" s="45">
        <v>91</v>
      </c>
      <c r="AV228" s="44">
        <f t="shared" si="26"/>
        <v>37.916666666666671</v>
      </c>
      <c r="AW228" s="7">
        <v>470.01695351698157</v>
      </c>
      <c r="AX228" s="7">
        <v>801.848298708534</v>
      </c>
      <c r="AY228" s="7">
        <v>482.78672738419368</v>
      </c>
      <c r="AZ228" s="43">
        <v>1754.8298376462283</v>
      </c>
      <c r="BA228" s="7">
        <v>47.384044849097606</v>
      </c>
      <c r="BB228" s="7">
        <v>19.258503874318357</v>
      </c>
      <c r="BD228" s="7">
        <v>562.00457438420756</v>
      </c>
      <c r="BE228" s="7">
        <v>800.75974781293257</v>
      </c>
      <c r="BF228" s="7">
        <v>482.36778549163131</v>
      </c>
      <c r="BG228" s="43">
        <v>1845.0688013442559</v>
      </c>
      <c r="BH228" s="7">
        <v>49.546035563388529</v>
      </c>
      <c r="BI228" s="7">
        <v>20.279084783858728</v>
      </c>
      <c r="BK228" s="7">
        <v>657.04634694688116</v>
      </c>
      <c r="BL228" s="7">
        <v>800.15286645083154</v>
      </c>
      <c r="BM228" s="7">
        <v>480.1483046186795</v>
      </c>
      <c r="BN228" s="43">
        <v>1939.36865060741</v>
      </c>
      <c r="BO228" s="7">
        <v>51.401685353828334</v>
      </c>
      <c r="BP228" s="7">
        <v>21.053372191527121</v>
      </c>
      <c r="BR228" s="45">
        <v>91</v>
      </c>
      <c r="BS228" s="44">
        <f t="shared" si="27"/>
        <v>37.916666666666671</v>
      </c>
      <c r="BT228" s="7">
        <v>618.08128528735995</v>
      </c>
      <c r="BU228" s="7">
        <v>1002.1104388422083</v>
      </c>
      <c r="BV228" s="7">
        <v>482.78672738419368</v>
      </c>
      <c r="BW228" s="43">
        <v>2102.9772154780953</v>
      </c>
      <c r="BX228" s="7">
        <v>57.012965316841118</v>
      </c>
      <c r="BY228" s="7">
        <v>23.313474641649258</v>
      </c>
      <c r="CA228" s="7">
        <v>760.4483269470951</v>
      </c>
      <c r="CB228" s="7">
        <v>1001.1869013002347</v>
      </c>
      <c r="CC228" s="7">
        <v>482.36778549163131</v>
      </c>
      <c r="CD228" s="43">
        <v>2243.7735073310732</v>
      </c>
      <c r="CE228" s="7">
        <v>60.323192277358359</v>
      </c>
      <c r="CF228" s="7">
        <v>24.570501163293464</v>
      </c>
      <c r="CH228" s="7">
        <v>893.14892155008533</v>
      </c>
      <c r="CI228" s="7">
        <v>1000.0196063559634</v>
      </c>
      <c r="CJ228" s="7">
        <v>482.06619657134519</v>
      </c>
      <c r="CK228" s="43">
        <v>2375.5128660923424</v>
      </c>
      <c r="CL228" s="7">
        <v>63.08821901284454</v>
      </c>
      <c r="CM228" s="7">
        <v>25.759058965649952</v>
      </c>
      <c r="CO228" s="45">
        <v>91</v>
      </c>
      <c r="CP228" s="44">
        <f t="shared" si="28"/>
        <v>37.916666666666671</v>
      </c>
      <c r="CQ228" s="7">
        <v>666.50112694603592</v>
      </c>
      <c r="CR228" s="7">
        <v>1202.5100358972147</v>
      </c>
      <c r="CS228" s="7">
        <v>482.78672738419368</v>
      </c>
      <c r="CT228" s="43">
        <v>2351.9034120290016</v>
      </c>
      <c r="CU228" s="7">
        <v>63.642372440184538</v>
      </c>
      <c r="CV228" s="7">
        <v>25.961095283557825</v>
      </c>
      <c r="CX228" s="7">
        <v>831.80424304440157</v>
      </c>
      <c r="CY228" s="7">
        <v>1201.3313362836661</v>
      </c>
      <c r="CZ228" s="7">
        <v>482.36778549163131</v>
      </c>
      <c r="DA228" s="43">
        <v>2515.6102369067612</v>
      </c>
      <c r="DB228" s="7">
        <v>67.530924919673168</v>
      </c>
      <c r="DC228" s="7">
        <v>27.586913115368056</v>
      </c>
      <c r="DE228" s="7">
        <v>988.37216349588107</v>
      </c>
      <c r="DF228" s="7">
        <v>1200.1551109046438</v>
      </c>
      <c r="DG228" s="7">
        <v>482.06619657134519</v>
      </c>
      <c r="DH228" s="43">
        <v>2670.5276275215756</v>
      </c>
      <c r="DI228" s="7">
        <v>70.922603701938527</v>
      </c>
      <c r="DJ228" s="7">
        <v>28.95638833077561</v>
      </c>
      <c r="DL228" s="45">
        <v>91</v>
      </c>
      <c r="DM228" s="44">
        <f t="shared" si="29"/>
        <v>37.916666666666671</v>
      </c>
      <c r="DN228" s="7">
        <v>714.84657489824133</v>
      </c>
      <c r="DO228" s="7">
        <v>1402.9668740604088</v>
      </c>
      <c r="DP228" s="7">
        <v>482.78672738419368</v>
      </c>
      <c r="DQ228" s="43">
        <v>2600.8238729401655</v>
      </c>
      <c r="DR228" s="7">
        <v>70.488577657672522</v>
      </c>
      <c r="DS228" s="7">
        <v>28.726677877578368</v>
      </c>
      <c r="DU228" s="7">
        <v>903.30214939960217</v>
      </c>
      <c r="DV228" s="7">
        <v>1401.4210076087627</v>
      </c>
      <c r="DW228" s="7">
        <v>482.36778549163131</v>
      </c>
      <c r="DX228" s="43">
        <v>2786.9972395955265</v>
      </c>
      <c r="DY228" s="7">
        <v>74.896754933619661</v>
      </c>
      <c r="DZ228" s="7">
        <v>30.60608226041726</v>
      </c>
      <c r="EB228" s="7">
        <v>1083.5429074310357</v>
      </c>
      <c r="EC228" s="7">
        <v>1399.9566343401616</v>
      </c>
      <c r="ED228" s="7">
        <v>484.70395532013578</v>
      </c>
      <c r="EE228" s="43">
        <v>2965.6600606280726</v>
      </c>
      <c r="EF228" s="7">
        <v>78.759007972038717</v>
      </c>
      <c r="EG228" s="7">
        <v>32.197588526380414</v>
      </c>
    </row>
    <row r="229" spans="1:137" x14ac:dyDescent="0.25">
      <c r="A229" s="45">
        <v>92</v>
      </c>
      <c r="B229" s="44">
        <f t="shared" si="24"/>
        <v>38.333333333333336</v>
      </c>
      <c r="C229" s="7">
        <v>276.54427172700775</v>
      </c>
      <c r="D229" s="7">
        <v>404.95147997764633</v>
      </c>
      <c r="E229" s="7">
        <v>488.03873351443724</v>
      </c>
      <c r="F229" s="43">
        <v>1169.7253063151275</v>
      </c>
      <c r="G229" s="7">
        <v>30.978883496392037</v>
      </c>
      <c r="H229" s="7">
        <v>12.897707042353025</v>
      </c>
      <c r="J229" s="7">
        <v>294.95219564645879</v>
      </c>
      <c r="K229" s="7">
        <v>404.61402620811361</v>
      </c>
      <c r="L229" s="7">
        <v>487.5470617436207</v>
      </c>
      <c r="M229" s="43">
        <v>1187.2920612860657</v>
      </c>
      <c r="N229" s="7">
        <v>31.155125566731165</v>
      </c>
      <c r="O229" s="7">
        <v>12.841715972659443</v>
      </c>
      <c r="Q229" s="7">
        <v>328.72749199703298</v>
      </c>
      <c r="R229" s="7">
        <v>404.16329556352116</v>
      </c>
      <c r="S229" s="7">
        <v>487.25164805392416</v>
      </c>
      <c r="T229" s="43">
        <v>1220.3917641348669</v>
      </c>
      <c r="U229" s="7">
        <v>31.771963470775319</v>
      </c>
      <c r="V229" s="7">
        <v>12.872963250776415</v>
      </c>
      <c r="X229" s="45">
        <v>92</v>
      </c>
      <c r="Y229" s="44">
        <f t="shared" si="25"/>
        <v>38.333333333333336</v>
      </c>
      <c r="Z229" s="7">
        <v>375.63391555886102</v>
      </c>
      <c r="AA229" s="7">
        <v>607.60614285142492</v>
      </c>
      <c r="AB229" s="7">
        <v>488.03873351443724</v>
      </c>
      <c r="AC229" s="43">
        <v>1471.2619126822981</v>
      </c>
      <c r="AD229" s="7">
        <v>39.163672256589336</v>
      </c>
      <c r="AE229" s="7">
        <v>16.004043149334166</v>
      </c>
      <c r="AG229" s="7">
        <v>430.97783146457448</v>
      </c>
      <c r="AH229" s="7">
        <v>606.87336410278442</v>
      </c>
      <c r="AI229" s="7">
        <v>487.59542410609635</v>
      </c>
      <c r="AJ229" s="43">
        <v>1525.4321734344917</v>
      </c>
      <c r="AK229" s="7">
        <v>40.188143514362594</v>
      </c>
      <c r="AL229" s="7">
        <v>16.264672451534189</v>
      </c>
      <c r="AN229" s="7">
        <v>508.30035815740735</v>
      </c>
      <c r="AO229" s="7">
        <v>606.77509949161356</v>
      </c>
      <c r="AP229" s="7">
        <v>487.25164805392416</v>
      </c>
      <c r="AQ229" s="43">
        <v>1589.6375527095092</v>
      </c>
      <c r="AR229" s="7">
        <v>41.507300942804136</v>
      </c>
      <c r="AS229" s="7">
        <v>16.941756416180411</v>
      </c>
      <c r="AU229" s="45">
        <v>92</v>
      </c>
      <c r="AV229" s="44">
        <f t="shared" si="26"/>
        <v>38.333333333333336</v>
      </c>
      <c r="AW229" s="7">
        <v>474.42859879873555</v>
      </c>
      <c r="AX229" s="7">
        <v>810.29899457968781</v>
      </c>
      <c r="AY229" s="7">
        <v>488.03873351443724</v>
      </c>
      <c r="AZ229" s="43">
        <v>1772.9439098622213</v>
      </c>
      <c r="BA229" s="7">
        <v>47.177473961312216</v>
      </c>
      <c r="BB229" s="7">
        <v>19.174945101008369</v>
      </c>
      <c r="BD229" s="7">
        <v>567.10740158181113</v>
      </c>
      <c r="BE229" s="7">
        <v>809.16727470833143</v>
      </c>
      <c r="BF229" s="7">
        <v>487.5470617436207</v>
      </c>
      <c r="BG229" s="43">
        <v>1863.7618217166937</v>
      </c>
      <c r="BH229" s="7">
        <v>49.258974980977953</v>
      </c>
      <c r="BI229" s="7">
        <v>20.160457372472315</v>
      </c>
      <c r="BK229" s="7">
        <v>662.86411803112901</v>
      </c>
      <c r="BL229" s="7">
        <v>808.50968600704846</v>
      </c>
      <c r="BM229" s="7">
        <v>485.3424453376939</v>
      </c>
      <c r="BN229" s="43">
        <v>1958.7297586637906</v>
      </c>
      <c r="BO229" s="7">
        <v>51.029548198923834</v>
      </c>
      <c r="BP229" s="7">
        <v>20.901055796688656</v>
      </c>
      <c r="BR229" s="45">
        <v>92</v>
      </c>
      <c r="BS229" s="44">
        <f t="shared" si="27"/>
        <v>38.333333333333336</v>
      </c>
      <c r="BT229" s="7">
        <v>623.8320217848152</v>
      </c>
      <c r="BU229" s="7">
        <v>1012.6707794350144</v>
      </c>
      <c r="BV229" s="7">
        <v>488.03873351443724</v>
      </c>
      <c r="BW229" s="43">
        <v>2124.5384804288833</v>
      </c>
      <c r="BX229" s="7">
        <v>56.753016034625659</v>
      </c>
      <c r="BY229" s="7">
        <v>23.204738962352458</v>
      </c>
      <c r="CA229" s="7">
        <v>767.38358904473648</v>
      </c>
      <c r="CB229" s="7">
        <v>1011.6993730158136</v>
      </c>
      <c r="CC229" s="7">
        <v>487.5470617436207</v>
      </c>
      <c r="CD229" s="43">
        <v>2266.3976647578802</v>
      </c>
      <c r="CE229" s="7">
        <v>59.963514162914748</v>
      </c>
      <c r="CF229" s="7">
        <v>24.422295926860915</v>
      </c>
      <c r="CH229" s="7">
        <v>901.1458844869835</v>
      </c>
      <c r="CI229" s="7">
        <v>1010.4644147900475</v>
      </c>
      <c r="CJ229" s="7">
        <v>487.25164805392416</v>
      </c>
      <c r="CK229" s="43">
        <v>2399.1424604826052</v>
      </c>
      <c r="CL229" s="7">
        <v>62.626118223358354</v>
      </c>
      <c r="CM229" s="7">
        <v>25.571243066921188</v>
      </c>
      <c r="CO229" s="45">
        <v>92</v>
      </c>
      <c r="CP229" s="44">
        <f t="shared" si="28"/>
        <v>38.333333333333336</v>
      </c>
      <c r="CQ229" s="7">
        <v>672.59548021542446</v>
      </c>
      <c r="CR229" s="7">
        <v>1215.1821595922409</v>
      </c>
      <c r="CS229" s="7">
        <v>488.03873351443724</v>
      </c>
      <c r="CT229" s="43">
        <v>2375.9231224550767</v>
      </c>
      <c r="CU229" s="7">
        <v>63.330841654846125</v>
      </c>
      <c r="CV229" s="7">
        <v>25.833391841526847</v>
      </c>
      <c r="CX229" s="7">
        <v>839.25761394775634</v>
      </c>
      <c r="CY229" s="7">
        <v>1213.9461537064494</v>
      </c>
      <c r="CZ229" s="7">
        <v>487.5470617436207</v>
      </c>
      <c r="DA229" s="43">
        <v>2540.8589126787483</v>
      </c>
      <c r="DB229" s="7">
        <v>67.106970365822292</v>
      </c>
      <c r="DC229" s="7">
        <v>27.413565582008371</v>
      </c>
      <c r="DE229" s="7">
        <v>997.06503975041323</v>
      </c>
      <c r="DF229" s="7">
        <v>1212.6900344153044</v>
      </c>
      <c r="DG229" s="7">
        <v>487.25164805392416</v>
      </c>
      <c r="DH229" s="43">
        <v>2696.9424265344537</v>
      </c>
      <c r="DI229" s="7">
        <v>70.377678120578679</v>
      </c>
      <c r="DJ229" s="7">
        <v>28.734489508628553</v>
      </c>
      <c r="DL229" s="45">
        <v>92</v>
      </c>
      <c r="DM229" s="44">
        <f t="shared" si="29"/>
        <v>38.333333333333336</v>
      </c>
      <c r="DN229" s="7">
        <v>721.28420563439522</v>
      </c>
      <c r="DO229" s="7">
        <v>1417.7524138392564</v>
      </c>
      <c r="DP229" s="7">
        <v>488.03873351443724</v>
      </c>
      <c r="DQ229" s="43">
        <v>2627.3018652144683</v>
      </c>
      <c r="DR229" s="7">
        <v>70.133433220697867</v>
      </c>
      <c r="DS229" s="7">
        <v>28.579805890489581</v>
      </c>
      <c r="DU229" s="7">
        <v>911.27409287986973</v>
      </c>
      <c r="DV229" s="7">
        <v>1416.1366758934294</v>
      </c>
      <c r="DW229" s="7">
        <v>487.5470617436207</v>
      </c>
      <c r="DX229" s="43">
        <v>2814.8615698697322</v>
      </c>
      <c r="DY229" s="7">
        <v>74.407721357357062</v>
      </c>
      <c r="DZ229" s="7">
        <v>30.404255653631868</v>
      </c>
      <c r="EB229" s="7">
        <v>1092.9335939368434</v>
      </c>
      <c r="EC229" s="7">
        <v>1414.5745699270383</v>
      </c>
      <c r="ED229" s="7">
        <v>489.92898644718133</v>
      </c>
      <c r="EE229" s="43">
        <v>2994.8566020406752</v>
      </c>
      <c r="EF229" s="7">
        <v>78.129675196136674</v>
      </c>
      <c r="EG229" s="7">
        <v>31.942754612135957</v>
      </c>
    </row>
    <row r="230" spans="1:137" x14ac:dyDescent="0.25">
      <c r="A230" s="45">
        <v>93</v>
      </c>
      <c r="B230" s="44">
        <f t="shared" si="24"/>
        <v>38.75</v>
      </c>
      <c r="C230" s="7">
        <v>279.27584552891835</v>
      </c>
      <c r="D230" s="7">
        <v>409.17306909031396</v>
      </c>
      <c r="E230" s="7">
        <v>493.2907396446808</v>
      </c>
      <c r="F230" s="43">
        <v>1181.9340345825144</v>
      </c>
      <c r="G230" s="7">
        <v>30.876018169083849</v>
      </c>
      <c r="H230" s="7">
        <v>12.858465147020873</v>
      </c>
      <c r="J230" s="7">
        <v>297.7076678305018</v>
      </c>
      <c r="K230" s="7">
        <v>408.81859711838638</v>
      </c>
      <c r="L230" s="7">
        <v>492.72633799561009</v>
      </c>
      <c r="M230" s="43">
        <v>1199.4344702480976</v>
      </c>
      <c r="N230" s="7">
        <v>30.998160655524337</v>
      </c>
      <c r="O230" s="7">
        <v>12.781046807591274</v>
      </c>
      <c r="Q230" s="7">
        <v>331.6686101458904</v>
      </c>
      <c r="R230" s="7">
        <v>408.34255827449329</v>
      </c>
      <c r="S230" s="7">
        <v>492.43709953650313</v>
      </c>
      <c r="T230" s="43">
        <v>1232.7023600046386</v>
      </c>
      <c r="U230" s="7">
        <v>31.576516903332173</v>
      </c>
      <c r="V230" s="7">
        <v>12.79164030527966</v>
      </c>
      <c r="X230" s="45">
        <v>93</v>
      </c>
      <c r="Y230" s="44">
        <f t="shared" si="25"/>
        <v>38.75</v>
      </c>
      <c r="Z230" s="7">
        <v>379.20701540967451</v>
      </c>
      <c r="AA230" s="7">
        <v>613.87934781913373</v>
      </c>
      <c r="AB230" s="7">
        <v>493.2907396446808</v>
      </c>
      <c r="AC230" s="43">
        <v>1486.4221633591062</v>
      </c>
      <c r="AD230" s="7">
        <v>39.008725140537386</v>
      </c>
      <c r="AE230" s="7">
        <v>15.941747388545998</v>
      </c>
      <c r="AG230" s="7">
        <v>434.8715562278154</v>
      </c>
      <c r="AH230" s="7">
        <v>613.17895368967913</v>
      </c>
      <c r="AI230" s="7">
        <v>492.78761021227666</v>
      </c>
      <c r="AJ230" s="43">
        <v>1540.8216293514438</v>
      </c>
      <c r="AK230" s="7">
        <v>39.949021513947095</v>
      </c>
      <c r="AL230" s="7">
        <v>16.16708171024375</v>
      </c>
      <c r="AN230" s="7">
        <v>512.84007057038923</v>
      </c>
      <c r="AO230" s="7">
        <v>613.01767210466119</v>
      </c>
      <c r="AP230" s="7">
        <v>492.43709953650313</v>
      </c>
      <c r="AQ230" s="43">
        <v>1605.4713787311371</v>
      </c>
      <c r="AR230" s="7">
        <v>41.22542886511043</v>
      </c>
      <c r="AS230" s="7">
        <v>16.823942292009278</v>
      </c>
      <c r="AU230" s="45">
        <v>93</v>
      </c>
      <c r="AV230" s="44">
        <f t="shared" si="26"/>
        <v>38.75</v>
      </c>
      <c r="AW230" s="7">
        <v>478.84024408048947</v>
      </c>
      <c r="AX230" s="7">
        <v>818.7496904508414</v>
      </c>
      <c r="AY230" s="7">
        <v>493.2907396446808</v>
      </c>
      <c r="AZ230" s="43">
        <v>1791.0579820782143</v>
      </c>
      <c r="BA230" s="7">
        <v>46.97090307352682</v>
      </c>
      <c r="BB230" s="7">
        <v>19.09138632769838</v>
      </c>
      <c r="BD230" s="7">
        <v>572.21022877941482</v>
      </c>
      <c r="BE230" s="7">
        <v>817.57480160373007</v>
      </c>
      <c r="BF230" s="7">
        <v>492.72633799561009</v>
      </c>
      <c r="BG230" s="43">
        <v>1882.4548420891315</v>
      </c>
      <c r="BH230" s="7">
        <v>48.971914398567378</v>
      </c>
      <c r="BI230" s="7">
        <v>20.041829961085902</v>
      </c>
      <c r="BK230" s="7">
        <v>668.68188911537686</v>
      </c>
      <c r="BL230" s="7">
        <v>816.86650556326538</v>
      </c>
      <c r="BM230" s="7">
        <v>490.5365860567083</v>
      </c>
      <c r="BN230" s="43">
        <v>1978.0908667201716</v>
      </c>
      <c r="BO230" s="7">
        <v>50.657411044019341</v>
      </c>
      <c r="BP230" s="7">
        <v>20.748739401850191</v>
      </c>
      <c r="BR230" s="45">
        <v>93</v>
      </c>
      <c r="BS230" s="44">
        <f t="shared" si="27"/>
        <v>38.75</v>
      </c>
      <c r="BT230" s="7">
        <v>629.58275828227033</v>
      </c>
      <c r="BU230" s="7">
        <v>1023.2311200278207</v>
      </c>
      <c r="BV230" s="7">
        <v>493.2907396446808</v>
      </c>
      <c r="BW230" s="43">
        <v>2146.0997453796717</v>
      </c>
      <c r="BX230" s="7">
        <v>56.493066752410201</v>
      </c>
      <c r="BY230" s="7">
        <v>23.096003283055651</v>
      </c>
      <c r="CA230" s="7">
        <v>774.31885114237798</v>
      </c>
      <c r="CB230" s="7">
        <v>1022.2118447313926</v>
      </c>
      <c r="CC230" s="7">
        <v>492.72633799561009</v>
      </c>
      <c r="CD230" s="43">
        <v>2289.0218221846872</v>
      </c>
      <c r="CE230" s="7">
        <v>59.603836048471138</v>
      </c>
      <c r="CF230" s="7">
        <v>24.274090690428363</v>
      </c>
      <c r="CH230" s="7">
        <v>909.14284742388168</v>
      </c>
      <c r="CI230" s="7">
        <v>1020.9092232241316</v>
      </c>
      <c r="CJ230" s="7">
        <v>492.43709953650313</v>
      </c>
      <c r="CK230" s="43">
        <v>2422.772054872868</v>
      </c>
      <c r="CL230" s="7">
        <v>62.164017433872168</v>
      </c>
      <c r="CM230" s="7">
        <v>25.383427168192423</v>
      </c>
      <c r="CO230" s="45">
        <v>93</v>
      </c>
      <c r="CP230" s="44">
        <f t="shared" si="28"/>
        <v>38.75</v>
      </c>
      <c r="CQ230" s="7">
        <v>678.68983348481311</v>
      </c>
      <c r="CR230" s="7">
        <v>1227.8542832872672</v>
      </c>
      <c r="CS230" s="7">
        <v>493.2907396446808</v>
      </c>
      <c r="CT230" s="43">
        <v>2399.9428328811518</v>
      </c>
      <c r="CU230" s="7">
        <v>63.01931086950772</v>
      </c>
      <c r="CV230" s="7">
        <v>25.705688399495866</v>
      </c>
      <c r="CX230" s="7">
        <v>846.71098485111111</v>
      </c>
      <c r="CY230" s="7">
        <v>1226.5609711292332</v>
      </c>
      <c r="CZ230" s="7">
        <v>492.72633799561009</v>
      </c>
      <c r="DA230" s="43">
        <v>2566.1075884507359</v>
      </c>
      <c r="DB230" s="7">
        <v>66.683015811971416</v>
      </c>
      <c r="DC230" s="7">
        <v>27.240218048648689</v>
      </c>
      <c r="DE230" s="7">
        <v>1005.7579160049454</v>
      </c>
      <c r="DF230" s="7">
        <v>1225.2249579259651</v>
      </c>
      <c r="DG230" s="7">
        <v>492.43709953650313</v>
      </c>
      <c r="DH230" s="43">
        <v>2723.3572255473314</v>
      </c>
      <c r="DI230" s="7">
        <v>69.832752539218831</v>
      </c>
      <c r="DJ230" s="7">
        <v>28.512590686481495</v>
      </c>
      <c r="DL230" s="45">
        <v>93</v>
      </c>
      <c r="DM230" s="44">
        <f t="shared" si="29"/>
        <v>38.75</v>
      </c>
      <c r="DN230" s="7">
        <v>727.721836370549</v>
      </c>
      <c r="DO230" s="7">
        <v>1432.5379536181035</v>
      </c>
      <c r="DP230" s="7">
        <v>493.2907396446808</v>
      </c>
      <c r="DQ230" s="43">
        <v>2653.7798574887711</v>
      </c>
      <c r="DR230" s="7">
        <v>69.778288783723198</v>
      </c>
      <c r="DS230" s="7">
        <v>28.432933903400794</v>
      </c>
      <c r="DU230" s="7">
        <v>919.24603636013728</v>
      </c>
      <c r="DV230" s="7">
        <v>1430.8523441780958</v>
      </c>
      <c r="DW230" s="7">
        <v>492.72633799561009</v>
      </c>
      <c r="DX230" s="43">
        <v>2842.7259001439379</v>
      </c>
      <c r="DY230" s="7">
        <v>73.918687781094462</v>
      </c>
      <c r="DZ230" s="7">
        <v>30.202429046846479</v>
      </c>
      <c r="EB230" s="7">
        <v>1102.3242804426509</v>
      </c>
      <c r="EC230" s="7">
        <v>1429.1925055139147</v>
      </c>
      <c r="ED230" s="7">
        <v>495.15401757422694</v>
      </c>
      <c r="EE230" s="43">
        <v>3024.0531434532786</v>
      </c>
      <c r="EF230" s="7">
        <v>77.500342420234631</v>
      </c>
      <c r="EG230" s="7">
        <v>31.687920697891499</v>
      </c>
    </row>
    <row r="231" spans="1:137" x14ac:dyDescent="0.25">
      <c r="A231" s="45">
        <v>94</v>
      </c>
      <c r="B231" s="44">
        <f t="shared" si="24"/>
        <v>39.166666666666671</v>
      </c>
      <c r="C231" s="7">
        <v>282.00741933082895</v>
      </c>
      <c r="D231" s="7">
        <v>413.39465820298165</v>
      </c>
      <c r="E231" s="7">
        <v>498.54274577492436</v>
      </c>
      <c r="F231" s="43">
        <v>1194.1427628499009</v>
      </c>
      <c r="G231" s="7">
        <v>30.773152841775666</v>
      </c>
      <c r="H231" s="7">
        <v>12.819223251688722</v>
      </c>
      <c r="J231" s="7">
        <v>300.46314001454482</v>
      </c>
      <c r="K231" s="7">
        <v>413.02316802865903</v>
      </c>
      <c r="L231" s="7">
        <v>497.90561424759949</v>
      </c>
      <c r="M231" s="43">
        <v>1211.5768792101294</v>
      </c>
      <c r="N231" s="7">
        <v>30.841195744317513</v>
      </c>
      <c r="O231" s="7">
        <v>12.720377642523104</v>
      </c>
      <c r="Q231" s="7">
        <v>334.60972829474792</v>
      </c>
      <c r="R231" s="7">
        <v>412.52182098546541</v>
      </c>
      <c r="S231" s="7">
        <v>497.62255101908215</v>
      </c>
      <c r="T231" s="43">
        <v>1245.0129558744104</v>
      </c>
      <c r="U231" s="7">
        <v>31.381070335889031</v>
      </c>
      <c r="V231" s="7">
        <v>12.710317359782909</v>
      </c>
      <c r="X231" s="45">
        <v>94</v>
      </c>
      <c r="Y231" s="44">
        <f t="shared" si="25"/>
        <v>39.166666666666671</v>
      </c>
      <c r="Z231" s="7">
        <v>382.780115260488</v>
      </c>
      <c r="AA231" s="7">
        <v>620.15255278684253</v>
      </c>
      <c r="AB231" s="7">
        <v>498.54274577492436</v>
      </c>
      <c r="AC231" s="43">
        <v>1501.5824140359143</v>
      </c>
      <c r="AD231" s="7">
        <v>38.853778024485429</v>
      </c>
      <c r="AE231" s="7">
        <v>15.879451627757833</v>
      </c>
      <c r="AG231" s="7">
        <v>438.76528099105644</v>
      </c>
      <c r="AH231" s="7">
        <v>619.48454327657396</v>
      </c>
      <c r="AI231" s="7">
        <v>497.97979631845698</v>
      </c>
      <c r="AJ231" s="43">
        <v>1556.2110852683959</v>
      </c>
      <c r="AK231" s="7">
        <v>39.709899513531596</v>
      </c>
      <c r="AL231" s="7">
        <v>16.069490968953303</v>
      </c>
      <c r="AN231" s="7">
        <v>517.37978298337111</v>
      </c>
      <c r="AO231" s="7">
        <v>619.26024471770893</v>
      </c>
      <c r="AP231" s="7">
        <v>497.62255101908215</v>
      </c>
      <c r="AQ231" s="43">
        <v>1621.3052047527649</v>
      </c>
      <c r="AR231" s="7">
        <v>40.943556787416725</v>
      </c>
      <c r="AS231" s="7">
        <v>16.706128167838138</v>
      </c>
      <c r="AU231" s="45">
        <v>94</v>
      </c>
      <c r="AV231" s="44">
        <f t="shared" si="26"/>
        <v>39.166666666666671</v>
      </c>
      <c r="AW231" s="7">
        <v>483.25188936224345</v>
      </c>
      <c r="AX231" s="7">
        <v>827.20038632199521</v>
      </c>
      <c r="AY231" s="7">
        <v>498.54274577492436</v>
      </c>
      <c r="AZ231" s="43">
        <v>1809.1720542942071</v>
      </c>
      <c r="BA231" s="7">
        <v>46.764332185741424</v>
      </c>
      <c r="BB231" s="7">
        <v>19.007827554388392</v>
      </c>
      <c r="BD231" s="7">
        <v>577.31305597701839</v>
      </c>
      <c r="BE231" s="7">
        <v>825.98232849912893</v>
      </c>
      <c r="BF231" s="7">
        <v>497.90561424759949</v>
      </c>
      <c r="BG231" s="43">
        <v>1901.1478624615693</v>
      </c>
      <c r="BH231" s="7">
        <v>48.684853816156803</v>
      </c>
      <c r="BI231" s="7">
        <v>19.923202549699489</v>
      </c>
      <c r="BK231" s="7">
        <v>674.49966019962471</v>
      </c>
      <c r="BL231" s="7">
        <v>825.22332511948218</v>
      </c>
      <c r="BM231" s="7">
        <v>495.7307267757227</v>
      </c>
      <c r="BN231" s="43">
        <v>1997.4519747765526</v>
      </c>
      <c r="BO231" s="7">
        <v>50.285273889114841</v>
      </c>
      <c r="BP231" s="7">
        <v>20.596423007011726</v>
      </c>
      <c r="BR231" s="45">
        <v>94</v>
      </c>
      <c r="BS231" s="44">
        <f t="shared" si="27"/>
        <v>39.166666666666671</v>
      </c>
      <c r="BT231" s="7">
        <v>635.33349477972558</v>
      </c>
      <c r="BU231" s="7">
        <v>1033.7914606206268</v>
      </c>
      <c r="BV231" s="7">
        <v>498.54274577492436</v>
      </c>
      <c r="BW231" s="43">
        <v>2167.6610103304597</v>
      </c>
      <c r="BX231" s="7">
        <v>56.233117470194735</v>
      </c>
      <c r="BY231" s="7">
        <v>22.987267603758852</v>
      </c>
      <c r="CA231" s="7">
        <v>781.25411324001948</v>
      </c>
      <c r="CB231" s="7">
        <v>1032.7243164469714</v>
      </c>
      <c r="CC231" s="7">
        <v>497.90561424759949</v>
      </c>
      <c r="CD231" s="43">
        <v>2311.6459796114941</v>
      </c>
      <c r="CE231" s="7">
        <v>59.244157934027527</v>
      </c>
      <c r="CF231" s="7">
        <v>24.125885453995814</v>
      </c>
      <c r="CH231" s="7">
        <v>917.13981036078007</v>
      </c>
      <c r="CI231" s="7">
        <v>1031.3540316582157</v>
      </c>
      <c r="CJ231" s="7">
        <v>497.62255101908215</v>
      </c>
      <c r="CK231" s="43">
        <v>2446.4016492631313</v>
      </c>
      <c r="CL231" s="7">
        <v>61.701916644385982</v>
      </c>
      <c r="CM231" s="7">
        <v>25.195611269463662</v>
      </c>
      <c r="CO231" s="45">
        <v>94</v>
      </c>
      <c r="CP231" s="44">
        <f t="shared" si="28"/>
        <v>39.166666666666671</v>
      </c>
      <c r="CQ231" s="7">
        <v>684.78418675420164</v>
      </c>
      <c r="CR231" s="7">
        <v>1240.5264069822933</v>
      </c>
      <c r="CS231" s="7">
        <v>498.54274577492436</v>
      </c>
      <c r="CT231" s="43">
        <v>2423.962543307226</v>
      </c>
      <c r="CU231" s="7">
        <v>62.707780084169308</v>
      </c>
      <c r="CV231" s="7">
        <v>25.577984957464885</v>
      </c>
      <c r="CX231" s="7">
        <v>854.16435575446587</v>
      </c>
      <c r="CY231" s="7">
        <v>1239.1757885520165</v>
      </c>
      <c r="CZ231" s="7">
        <v>497.90561424759949</v>
      </c>
      <c r="DA231" s="43">
        <v>2591.3562642227234</v>
      </c>
      <c r="DB231" s="7">
        <v>66.259061258120539</v>
      </c>
      <c r="DC231" s="7">
        <v>27.066870515289008</v>
      </c>
      <c r="DE231" s="7">
        <v>1014.4507922594778</v>
      </c>
      <c r="DF231" s="7">
        <v>1237.7598814366256</v>
      </c>
      <c r="DG231" s="7">
        <v>497.62255101908215</v>
      </c>
      <c r="DH231" s="43">
        <v>2749.7720245602095</v>
      </c>
      <c r="DI231" s="7">
        <v>69.287826957858996</v>
      </c>
      <c r="DJ231" s="7">
        <v>28.290691864334434</v>
      </c>
      <c r="DL231" s="45">
        <v>94</v>
      </c>
      <c r="DM231" s="44">
        <f t="shared" si="29"/>
        <v>39.166666666666671</v>
      </c>
      <c r="DN231" s="7">
        <v>734.15946710670278</v>
      </c>
      <c r="DO231" s="7">
        <v>1447.3234933969511</v>
      </c>
      <c r="DP231" s="7">
        <v>498.54274577492436</v>
      </c>
      <c r="DQ231" s="43">
        <v>2680.2578497630739</v>
      </c>
      <c r="DR231" s="7">
        <v>69.423144346748529</v>
      </c>
      <c r="DS231" s="7">
        <v>28.286061916312008</v>
      </c>
      <c r="DU231" s="7">
        <v>927.21797984040484</v>
      </c>
      <c r="DV231" s="7">
        <v>1445.5680124627625</v>
      </c>
      <c r="DW231" s="7">
        <v>497.90561424759949</v>
      </c>
      <c r="DX231" s="43">
        <v>2870.5902304181436</v>
      </c>
      <c r="DY231" s="7">
        <v>73.429654204831863</v>
      </c>
      <c r="DZ231" s="7">
        <v>30.00060244006109</v>
      </c>
      <c r="EB231" s="7">
        <v>1111.7149669484588</v>
      </c>
      <c r="EC231" s="7">
        <v>1443.8104411007912</v>
      </c>
      <c r="ED231" s="7">
        <v>500.3790487012725</v>
      </c>
      <c r="EE231" s="43">
        <v>3053.249684865882</v>
      </c>
      <c r="EF231" s="7">
        <v>76.871009644332574</v>
      </c>
      <c r="EG231" s="7">
        <v>31.433086783647042</v>
      </c>
    </row>
    <row r="232" spans="1:137" x14ac:dyDescent="0.25">
      <c r="A232" s="45">
        <v>95</v>
      </c>
      <c r="B232" s="44">
        <f t="shared" si="24"/>
        <v>39.583333333333336</v>
      </c>
      <c r="C232" s="7">
        <v>284.73899313273955</v>
      </c>
      <c r="D232" s="7">
        <v>417.61624731564928</v>
      </c>
      <c r="E232" s="7">
        <v>503.79475190516791</v>
      </c>
      <c r="F232" s="43">
        <v>1206.3514911172879</v>
      </c>
      <c r="G232" s="7">
        <v>30.670287514467478</v>
      </c>
      <c r="H232" s="7">
        <v>12.77998135635657</v>
      </c>
      <c r="J232" s="7">
        <v>303.21861219858783</v>
      </c>
      <c r="K232" s="7">
        <v>417.22773893893179</v>
      </c>
      <c r="L232" s="7">
        <v>503.08489049958888</v>
      </c>
      <c r="M232" s="43">
        <v>1223.7192881721608</v>
      </c>
      <c r="N232" s="7">
        <v>30.684230833110689</v>
      </c>
      <c r="O232" s="7">
        <v>12.659708477454934</v>
      </c>
      <c r="Q232" s="7">
        <v>337.55084644360534</v>
      </c>
      <c r="R232" s="7">
        <v>416.70108369643754</v>
      </c>
      <c r="S232" s="7">
        <v>502.80800250166112</v>
      </c>
      <c r="T232" s="43">
        <v>1257.3235517441822</v>
      </c>
      <c r="U232" s="7">
        <v>31.18562376844589</v>
      </c>
      <c r="V232" s="7">
        <v>12.628994414286154</v>
      </c>
      <c r="X232" s="45">
        <v>95</v>
      </c>
      <c r="Y232" s="44">
        <f t="shared" si="25"/>
        <v>39.583333333333336</v>
      </c>
      <c r="Z232" s="7">
        <v>386.35321511130155</v>
      </c>
      <c r="AA232" s="7">
        <v>626.42575775455134</v>
      </c>
      <c r="AB232" s="7">
        <v>503.79475190516791</v>
      </c>
      <c r="AC232" s="43">
        <v>1516.7426647127224</v>
      </c>
      <c r="AD232" s="7">
        <v>38.698830908433472</v>
      </c>
      <c r="AE232" s="7">
        <v>15.817155866969667</v>
      </c>
      <c r="AG232" s="7">
        <v>442.65900575429737</v>
      </c>
      <c r="AH232" s="7">
        <v>625.79013286346867</v>
      </c>
      <c r="AI232" s="7">
        <v>503.17198242463729</v>
      </c>
      <c r="AJ232" s="43">
        <v>1571.600541185348</v>
      </c>
      <c r="AK232" s="7">
        <v>39.47077751311609</v>
      </c>
      <c r="AL232" s="7">
        <v>15.971900227662863</v>
      </c>
      <c r="AN232" s="7">
        <v>521.919495396353</v>
      </c>
      <c r="AO232" s="7">
        <v>625.50281733075656</v>
      </c>
      <c r="AP232" s="7">
        <v>502.80800250166112</v>
      </c>
      <c r="AQ232" s="43">
        <v>1637.1390307743927</v>
      </c>
      <c r="AR232" s="7">
        <v>40.661684709723012</v>
      </c>
      <c r="AS232" s="7">
        <v>16.588314043667005</v>
      </c>
      <c r="AU232" s="45">
        <v>95</v>
      </c>
      <c r="AV232" s="44">
        <f t="shared" si="26"/>
        <v>39.583333333333336</v>
      </c>
      <c r="AW232" s="7">
        <v>487.66353464399737</v>
      </c>
      <c r="AX232" s="7">
        <v>835.6510821931488</v>
      </c>
      <c r="AY232" s="7">
        <v>503.79475190516791</v>
      </c>
      <c r="AZ232" s="43">
        <v>1827.2861265102001</v>
      </c>
      <c r="BA232" s="7">
        <v>46.557761297956034</v>
      </c>
      <c r="BB232" s="7">
        <v>18.924268781078407</v>
      </c>
      <c r="BD232" s="7">
        <v>582.41588317462197</v>
      </c>
      <c r="BE232" s="7">
        <v>834.38985539452756</v>
      </c>
      <c r="BF232" s="7">
        <v>503.08489049958888</v>
      </c>
      <c r="BG232" s="43">
        <v>1919.8408828340066</v>
      </c>
      <c r="BH232" s="7">
        <v>48.397793233746228</v>
      </c>
      <c r="BI232" s="7">
        <v>19.804575138313076</v>
      </c>
      <c r="BK232" s="7">
        <v>680.31743128387257</v>
      </c>
      <c r="BL232" s="7">
        <v>833.5801446756991</v>
      </c>
      <c r="BM232" s="7">
        <v>500.9248674947371</v>
      </c>
      <c r="BN232" s="43">
        <v>2016.8130828329331</v>
      </c>
      <c r="BO232" s="7">
        <v>49.913136734210347</v>
      </c>
      <c r="BP232" s="7">
        <v>20.444106612173265</v>
      </c>
      <c r="BR232" s="45">
        <v>95</v>
      </c>
      <c r="BS232" s="44">
        <f t="shared" si="27"/>
        <v>39.583333333333336</v>
      </c>
      <c r="BT232" s="7">
        <v>641.08423127718083</v>
      </c>
      <c r="BU232" s="7">
        <v>1044.351801213433</v>
      </c>
      <c r="BV232" s="7">
        <v>503.79475190516791</v>
      </c>
      <c r="BW232" s="43">
        <v>2189.2222752812477</v>
      </c>
      <c r="BX232" s="7">
        <v>55.973168187979269</v>
      </c>
      <c r="BY232" s="7">
        <v>22.878531924462045</v>
      </c>
      <c r="CA232" s="7">
        <v>788.18937533766098</v>
      </c>
      <c r="CB232" s="7">
        <v>1043.2367881625505</v>
      </c>
      <c r="CC232" s="7">
        <v>503.08489049958888</v>
      </c>
      <c r="CD232" s="43">
        <v>2334.2701370383011</v>
      </c>
      <c r="CE232" s="7">
        <v>58.884479819583916</v>
      </c>
      <c r="CF232" s="7">
        <v>23.977680217563261</v>
      </c>
      <c r="CH232" s="7">
        <v>925.13677329767825</v>
      </c>
      <c r="CI232" s="7">
        <v>1041.7988400922995</v>
      </c>
      <c r="CJ232" s="7">
        <v>502.80800250166112</v>
      </c>
      <c r="CK232" s="43">
        <v>2470.0312436533941</v>
      </c>
      <c r="CL232" s="7">
        <v>61.239815854899796</v>
      </c>
      <c r="CM232" s="7">
        <v>25.007795370734897</v>
      </c>
      <c r="CO232" s="45">
        <v>95</v>
      </c>
      <c r="CP232" s="44">
        <f t="shared" si="28"/>
        <v>39.583333333333336</v>
      </c>
      <c r="CQ232" s="7">
        <v>690.87854002359018</v>
      </c>
      <c r="CR232" s="7">
        <v>1253.1985306773195</v>
      </c>
      <c r="CS232" s="7">
        <v>503.79475190516791</v>
      </c>
      <c r="CT232" s="43">
        <v>2447.9822537333011</v>
      </c>
      <c r="CU232" s="7">
        <v>62.396249298830895</v>
      </c>
      <c r="CV232" s="7">
        <v>25.450281515433907</v>
      </c>
      <c r="CX232" s="7">
        <v>861.61772665782064</v>
      </c>
      <c r="CY232" s="7">
        <v>1251.7906059747997</v>
      </c>
      <c r="CZ232" s="7">
        <v>503.08489049958888</v>
      </c>
      <c r="DA232" s="43">
        <v>2616.604939994711</v>
      </c>
      <c r="DB232" s="7">
        <v>65.835106704269663</v>
      </c>
      <c r="DC232" s="7">
        <v>26.893522981929326</v>
      </c>
      <c r="DE232" s="7">
        <v>1023.14366851401</v>
      </c>
      <c r="DF232" s="7">
        <v>1250.2948049472864</v>
      </c>
      <c r="DG232" s="7">
        <v>502.80800250166112</v>
      </c>
      <c r="DH232" s="43">
        <v>2776.1868235730872</v>
      </c>
      <c r="DI232" s="7">
        <v>68.742901376499162</v>
      </c>
      <c r="DJ232" s="7">
        <v>28.068793042187377</v>
      </c>
      <c r="DL232" s="45">
        <v>95</v>
      </c>
      <c r="DM232" s="44">
        <f t="shared" si="29"/>
        <v>39.583333333333336</v>
      </c>
      <c r="DN232" s="7">
        <v>740.59709784285656</v>
      </c>
      <c r="DO232" s="7">
        <v>1462.1090331757982</v>
      </c>
      <c r="DP232" s="7">
        <v>503.79475190516791</v>
      </c>
      <c r="DQ232" s="43">
        <v>2706.7358420373762</v>
      </c>
      <c r="DR232" s="7">
        <v>69.067999909773874</v>
      </c>
      <c r="DS232" s="7">
        <v>28.139189929223221</v>
      </c>
      <c r="DU232" s="7">
        <v>935.18992332067239</v>
      </c>
      <c r="DV232" s="7">
        <v>1460.2836807474291</v>
      </c>
      <c r="DW232" s="7">
        <v>503.08489049958888</v>
      </c>
      <c r="DX232" s="43">
        <v>2898.4545606923493</v>
      </c>
      <c r="DY232" s="7">
        <v>72.940620628569263</v>
      </c>
      <c r="DZ232" s="7">
        <v>29.798775833275702</v>
      </c>
      <c r="EB232" s="7">
        <v>1121.1056534542663</v>
      </c>
      <c r="EC232" s="7">
        <v>1458.4283766876677</v>
      </c>
      <c r="ED232" s="7">
        <v>505.60407982831805</v>
      </c>
      <c r="EE232" s="43">
        <v>3082.4462262784846</v>
      </c>
      <c r="EF232" s="7">
        <v>76.241676868430517</v>
      </c>
      <c r="EG232" s="7">
        <v>31.178252869402584</v>
      </c>
    </row>
    <row r="233" spans="1:137" x14ac:dyDescent="0.25">
      <c r="A233" s="45">
        <v>96</v>
      </c>
      <c r="B233" s="44">
        <f t="shared" si="24"/>
        <v>40</v>
      </c>
      <c r="C233" s="7">
        <v>287.47056693465015</v>
      </c>
      <c r="D233" s="7">
        <v>421.83783642831696</v>
      </c>
      <c r="E233" s="7">
        <v>509.04675803541153</v>
      </c>
      <c r="F233" s="43">
        <v>1218.5602193846744</v>
      </c>
      <c r="G233" s="7">
        <v>30.567422187159291</v>
      </c>
      <c r="H233" s="7">
        <v>12.740739461024418</v>
      </c>
      <c r="J233" s="7">
        <v>305.97408438263085</v>
      </c>
      <c r="K233" s="7">
        <v>421.43230984920444</v>
      </c>
      <c r="L233" s="7">
        <v>508.26416675157827</v>
      </c>
      <c r="M233" s="43">
        <v>1235.8616971341926</v>
      </c>
      <c r="N233" s="7">
        <v>30.527265921903865</v>
      </c>
      <c r="O233" s="7">
        <v>12.599039312386765</v>
      </c>
      <c r="Q233" s="7">
        <v>340.49196459246286</v>
      </c>
      <c r="R233" s="7">
        <v>420.88034640740966</v>
      </c>
      <c r="S233" s="7">
        <v>507.99345398424009</v>
      </c>
      <c r="T233" s="43">
        <v>1269.6341476139539</v>
      </c>
      <c r="U233" s="7">
        <v>30.990177201002748</v>
      </c>
      <c r="V233" s="7">
        <v>12.547671468789403</v>
      </c>
      <c r="X233" s="45">
        <v>96</v>
      </c>
      <c r="Y233" s="44">
        <f t="shared" si="25"/>
        <v>40</v>
      </c>
      <c r="Z233" s="7">
        <v>389.92631496211504</v>
      </c>
      <c r="AA233" s="7">
        <v>632.69896272226015</v>
      </c>
      <c r="AB233" s="7">
        <v>509.04675803541153</v>
      </c>
      <c r="AC233" s="43">
        <v>1531.9029153895308</v>
      </c>
      <c r="AD233" s="7">
        <v>38.543883792381521</v>
      </c>
      <c r="AE233" s="7">
        <v>15.754860106181502</v>
      </c>
      <c r="AG233" s="7">
        <v>446.55273051753841</v>
      </c>
      <c r="AH233" s="7">
        <v>632.0957224503635</v>
      </c>
      <c r="AI233" s="7">
        <v>508.36416853081766</v>
      </c>
      <c r="AJ233" s="43">
        <v>1586.9899971022999</v>
      </c>
      <c r="AK233" s="7">
        <v>39.231655512700584</v>
      </c>
      <c r="AL233" s="7">
        <v>15.874309486372422</v>
      </c>
      <c r="AN233" s="7">
        <v>526.45920780933477</v>
      </c>
      <c r="AO233" s="7">
        <v>631.7453899438043</v>
      </c>
      <c r="AP233" s="7">
        <v>507.99345398424009</v>
      </c>
      <c r="AQ233" s="43">
        <v>1652.9728567960206</v>
      </c>
      <c r="AR233" s="7">
        <v>40.379812632029299</v>
      </c>
      <c r="AS233" s="7">
        <v>16.470499919495865</v>
      </c>
      <c r="AU233" s="45">
        <v>96</v>
      </c>
      <c r="AV233" s="44">
        <f t="shared" si="26"/>
        <v>40</v>
      </c>
      <c r="AW233" s="7">
        <v>492.07517992575134</v>
      </c>
      <c r="AX233" s="7">
        <v>844.10177806430238</v>
      </c>
      <c r="AY233" s="7">
        <v>509.04675803541153</v>
      </c>
      <c r="AZ233" s="43">
        <v>1845.4001987261931</v>
      </c>
      <c r="BA233" s="7">
        <v>46.351190410170638</v>
      </c>
      <c r="BB233" s="7">
        <v>18.840710007768418</v>
      </c>
      <c r="BD233" s="7">
        <v>587.51871037222554</v>
      </c>
      <c r="BE233" s="7">
        <v>842.79738228992642</v>
      </c>
      <c r="BF233" s="7">
        <v>508.26416675157827</v>
      </c>
      <c r="BG233" s="43">
        <v>1938.5339032064444</v>
      </c>
      <c r="BH233" s="7">
        <v>48.110732651335645</v>
      </c>
      <c r="BI233" s="7">
        <v>19.685947726926663</v>
      </c>
      <c r="BK233" s="7">
        <v>686.13520236812042</v>
      </c>
      <c r="BL233" s="7">
        <v>841.93696423191591</v>
      </c>
      <c r="BM233" s="7">
        <v>506.1190082137515</v>
      </c>
      <c r="BN233" s="43">
        <v>2036.1741908893141</v>
      </c>
      <c r="BO233" s="7">
        <v>49.540999579305847</v>
      </c>
      <c r="BP233" s="7">
        <v>20.2917902173348</v>
      </c>
      <c r="BR233" s="45">
        <v>96</v>
      </c>
      <c r="BS233" s="44">
        <f t="shared" si="27"/>
        <v>40</v>
      </c>
      <c r="BT233" s="7">
        <v>646.83496777463597</v>
      </c>
      <c r="BU233" s="7">
        <v>1054.9121418062391</v>
      </c>
      <c r="BV233" s="7">
        <v>509.04675803541153</v>
      </c>
      <c r="BW233" s="43">
        <v>2210.7835402320361</v>
      </c>
      <c r="BX233" s="7">
        <v>55.71321890576381</v>
      </c>
      <c r="BY233" s="7">
        <v>22.769796245165246</v>
      </c>
      <c r="CA233" s="7">
        <v>795.12463743530236</v>
      </c>
      <c r="CB233" s="7">
        <v>1053.7492598781294</v>
      </c>
      <c r="CC233" s="7">
        <v>508.26416675157827</v>
      </c>
      <c r="CD233" s="43">
        <v>2356.894294465108</v>
      </c>
      <c r="CE233" s="7">
        <v>58.524801705140305</v>
      </c>
      <c r="CF233" s="7">
        <v>23.829474981130708</v>
      </c>
      <c r="CH233" s="7">
        <v>933.13373623457642</v>
      </c>
      <c r="CI233" s="7">
        <v>1052.2436485263838</v>
      </c>
      <c r="CJ233" s="7">
        <v>507.99345398424009</v>
      </c>
      <c r="CK233" s="43">
        <v>2493.6608380436569</v>
      </c>
      <c r="CL233" s="7">
        <v>60.777715065413602</v>
      </c>
      <c r="CM233" s="7">
        <v>24.819979472006132</v>
      </c>
      <c r="CO233" s="45">
        <v>96</v>
      </c>
      <c r="CP233" s="44">
        <f t="shared" si="28"/>
        <v>40</v>
      </c>
      <c r="CQ233" s="7">
        <v>696.97289329297882</v>
      </c>
      <c r="CR233" s="7">
        <v>1265.8706543723458</v>
      </c>
      <c r="CS233" s="7">
        <v>509.04675803541153</v>
      </c>
      <c r="CT233" s="43">
        <v>2472.0019641593763</v>
      </c>
      <c r="CU233" s="7">
        <v>62.08471851349249</v>
      </c>
      <c r="CV233" s="7">
        <v>25.32257807340293</v>
      </c>
      <c r="CX233" s="7">
        <v>869.07109756117541</v>
      </c>
      <c r="CY233" s="7">
        <v>1264.405423397583</v>
      </c>
      <c r="CZ233" s="7">
        <v>508.26416675157827</v>
      </c>
      <c r="DA233" s="43">
        <v>2641.8536157666981</v>
      </c>
      <c r="DB233" s="7">
        <v>65.411152150418786</v>
      </c>
      <c r="DC233" s="7">
        <v>26.720175448569645</v>
      </c>
      <c r="DE233" s="7">
        <v>1031.8365447685421</v>
      </c>
      <c r="DF233" s="7">
        <v>1262.8297284579469</v>
      </c>
      <c r="DG233" s="7">
        <v>507.99345398424009</v>
      </c>
      <c r="DH233" s="43">
        <v>2802.6016225859653</v>
      </c>
      <c r="DI233" s="7">
        <v>68.197975795139314</v>
      </c>
      <c r="DJ233" s="7">
        <v>27.846894220040319</v>
      </c>
      <c r="DL233" s="45">
        <v>96</v>
      </c>
      <c r="DM233" s="44">
        <f t="shared" si="29"/>
        <v>40</v>
      </c>
      <c r="DN233" s="7">
        <v>747.03472857901045</v>
      </c>
      <c r="DO233" s="7">
        <v>1476.8945729546458</v>
      </c>
      <c r="DP233" s="7">
        <v>509.04675803541153</v>
      </c>
      <c r="DQ233" s="43">
        <v>2733.213834311679</v>
      </c>
      <c r="DR233" s="7">
        <v>68.712855472799205</v>
      </c>
      <c r="DS233" s="7">
        <v>27.992317942134434</v>
      </c>
      <c r="DU233" s="7">
        <v>943.16186680094006</v>
      </c>
      <c r="DV233" s="7">
        <v>1474.9993490320958</v>
      </c>
      <c r="DW233" s="7">
        <v>508.26416675157827</v>
      </c>
      <c r="DX233" s="43">
        <v>2926.318890966555</v>
      </c>
      <c r="DY233" s="7">
        <v>72.451587052306664</v>
      </c>
      <c r="DZ233" s="7">
        <v>29.59694922649031</v>
      </c>
      <c r="EB233" s="7">
        <v>1130.4963399600742</v>
      </c>
      <c r="EC233" s="7">
        <v>1473.0463122745443</v>
      </c>
      <c r="ED233" s="7">
        <v>510.8291109553636</v>
      </c>
      <c r="EE233" s="43">
        <v>3111.642767691088</v>
      </c>
      <c r="EF233" s="7">
        <v>75.612344092528474</v>
      </c>
      <c r="EG233" s="7">
        <v>30.923418955158127</v>
      </c>
    </row>
    <row r="234" spans="1:137" x14ac:dyDescent="0.25">
      <c r="A234" s="45">
        <v>97</v>
      </c>
      <c r="B234" s="44">
        <f t="shared" si="24"/>
        <v>40.416666666666671</v>
      </c>
      <c r="C234" s="7">
        <v>290.20214073656075</v>
      </c>
      <c r="D234" s="7">
        <v>426.05942554098465</v>
      </c>
      <c r="E234" s="7">
        <v>514.29876416565503</v>
      </c>
      <c r="F234" s="43">
        <v>1230.7689476520613</v>
      </c>
      <c r="G234" s="7">
        <v>30.464556859851108</v>
      </c>
      <c r="H234" s="7">
        <v>12.701497565692268</v>
      </c>
      <c r="J234" s="7">
        <v>308.72955656667386</v>
      </c>
      <c r="K234" s="7">
        <v>425.63688075947721</v>
      </c>
      <c r="L234" s="7">
        <v>513.44344300356761</v>
      </c>
      <c r="M234" s="43">
        <v>1248.0041060962244</v>
      </c>
      <c r="N234" s="7">
        <v>30.370301010697041</v>
      </c>
      <c r="O234" s="7">
        <v>12.538370147318595</v>
      </c>
      <c r="Q234" s="7">
        <v>343.43308274132028</v>
      </c>
      <c r="R234" s="7">
        <v>425.05960911838179</v>
      </c>
      <c r="S234" s="7">
        <v>513.17890546681906</v>
      </c>
      <c r="T234" s="43">
        <v>1281.9447434837257</v>
      </c>
      <c r="U234" s="7">
        <v>30.794730633559606</v>
      </c>
      <c r="V234" s="7">
        <v>12.466348523292648</v>
      </c>
      <c r="X234" s="45">
        <v>97</v>
      </c>
      <c r="Y234" s="44">
        <f t="shared" si="25"/>
        <v>40.416666666666671</v>
      </c>
      <c r="Z234" s="7">
        <v>393.49941481292859</v>
      </c>
      <c r="AA234" s="7">
        <v>638.97216768996873</v>
      </c>
      <c r="AB234" s="7">
        <v>514.29876416565503</v>
      </c>
      <c r="AC234" s="43">
        <v>1547.0631660663389</v>
      </c>
      <c r="AD234" s="7">
        <v>38.388936676329564</v>
      </c>
      <c r="AE234" s="7">
        <v>15.692564345393336</v>
      </c>
      <c r="AG234" s="7">
        <v>450.44645528077933</v>
      </c>
      <c r="AH234" s="7">
        <v>638.40131203725821</v>
      </c>
      <c r="AI234" s="7">
        <v>513.55635463699798</v>
      </c>
      <c r="AJ234" s="43">
        <v>1602.379453019252</v>
      </c>
      <c r="AK234" s="7">
        <v>38.992533512285085</v>
      </c>
      <c r="AL234" s="7">
        <v>15.776718745081979</v>
      </c>
      <c r="AN234" s="7">
        <v>530.99892022231666</v>
      </c>
      <c r="AO234" s="7">
        <v>637.98796255685193</v>
      </c>
      <c r="AP234" s="7">
        <v>513.17890546681906</v>
      </c>
      <c r="AQ234" s="43">
        <v>1668.8066828176484</v>
      </c>
      <c r="AR234" s="7">
        <v>40.097940554335594</v>
      </c>
      <c r="AS234" s="7">
        <v>16.352685795324732</v>
      </c>
      <c r="AU234" s="45">
        <v>97</v>
      </c>
      <c r="AV234" s="44">
        <f t="shared" si="26"/>
        <v>40.416666666666671</v>
      </c>
      <c r="AW234" s="7">
        <v>496.48682520750532</v>
      </c>
      <c r="AX234" s="7">
        <v>852.55247393545619</v>
      </c>
      <c r="AY234" s="7">
        <v>514.29876416565503</v>
      </c>
      <c r="AZ234" s="43">
        <v>1863.5142709421862</v>
      </c>
      <c r="BA234" s="7">
        <v>46.144619522385241</v>
      </c>
      <c r="BB234" s="7">
        <v>18.757151234458433</v>
      </c>
      <c r="BD234" s="7">
        <v>592.62153756982912</v>
      </c>
      <c r="BE234" s="7">
        <v>851.20490918532505</v>
      </c>
      <c r="BF234" s="7">
        <v>513.44344300356761</v>
      </c>
      <c r="BG234" s="43">
        <v>1957.2269235788822</v>
      </c>
      <c r="BH234" s="7">
        <v>47.82367206892507</v>
      </c>
      <c r="BI234" s="7">
        <v>19.56732031554025</v>
      </c>
      <c r="BK234" s="7">
        <v>691.95297345236827</v>
      </c>
      <c r="BL234" s="7">
        <v>850.29378378813283</v>
      </c>
      <c r="BM234" s="7">
        <v>511.3131489327659</v>
      </c>
      <c r="BN234" s="43">
        <v>2055.5352989456946</v>
      </c>
      <c r="BO234" s="7">
        <v>49.168862424401354</v>
      </c>
      <c r="BP234" s="7">
        <v>20.139473822496335</v>
      </c>
      <c r="BR234" s="45">
        <v>97</v>
      </c>
      <c r="BS234" s="44">
        <f t="shared" si="27"/>
        <v>40.416666666666671</v>
      </c>
      <c r="BT234" s="7">
        <v>652.58570427209122</v>
      </c>
      <c r="BU234" s="7">
        <v>1065.4724823990455</v>
      </c>
      <c r="BV234" s="7">
        <v>514.29876416565503</v>
      </c>
      <c r="BW234" s="43">
        <v>2232.3448051828245</v>
      </c>
      <c r="BX234" s="7">
        <v>55.453269623548344</v>
      </c>
      <c r="BY234" s="7">
        <v>22.661060565868439</v>
      </c>
      <c r="CA234" s="7">
        <v>802.05989953294386</v>
      </c>
      <c r="CB234" s="7">
        <v>1064.2617315937082</v>
      </c>
      <c r="CC234" s="7">
        <v>513.44344300356761</v>
      </c>
      <c r="CD234" s="43">
        <v>2379.518451891915</v>
      </c>
      <c r="CE234" s="7">
        <v>58.165123590696695</v>
      </c>
      <c r="CF234" s="7">
        <v>23.681269744698156</v>
      </c>
      <c r="CH234" s="7">
        <v>941.13069917147459</v>
      </c>
      <c r="CI234" s="7">
        <v>1062.6884569604676</v>
      </c>
      <c r="CJ234" s="7">
        <v>513.17890546681906</v>
      </c>
      <c r="CK234" s="43">
        <v>2517.2904324339197</v>
      </c>
      <c r="CL234" s="7">
        <v>60.315614275927416</v>
      </c>
      <c r="CM234" s="7">
        <v>24.632163573277371</v>
      </c>
      <c r="CO234" s="45">
        <v>97</v>
      </c>
      <c r="CP234" s="44">
        <f t="shared" si="28"/>
        <v>40.416666666666671</v>
      </c>
      <c r="CQ234" s="7">
        <v>703.06724656236736</v>
      </c>
      <c r="CR234" s="7">
        <v>1278.542778067372</v>
      </c>
      <c r="CS234" s="7">
        <v>514.29876416565503</v>
      </c>
      <c r="CT234" s="43">
        <v>2496.0216745854505</v>
      </c>
      <c r="CU234" s="7">
        <v>61.773187728154078</v>
      </c>
      <c r="CV234" s="7">
        <v>25.194874631371949</v>
      </c>
      <c r="CX234" s="7">
        <v>876.52446846453017</v>
      </c>
      <c r="CY234" s="7">
        <v>1277.0202408203663</v>
      </c>
      <c r="CZ234" s="7">
        <v>513.44344300356761</v>
      </c>
      <c r="DA234" s="43">
        <v>2667.1022915386857</v>
      </c>
      <c r="DB234" s="7">
        <v>64.98719759656791</v>
      </c>
      <c r="DC234" s="7">
        <v>26.546827915209963</v>
      </c>
      <c r="DE234" s="7">
        <v>1040.5294210230745</v>
      </c>
      <c r="DF234" s="7">
        <v>1275.3646519686076</v>
      </c>
      <c r="DG234" s="7">
        <v>513.17890546681906</v>
      </c>
      <c r="DH234" s="43">
        <v>2829.016421598843</v>
      </c>
      <c r="DI234" s="7">
        <v>67.65305021377948</v>
      </c>
      <c r="DJ234" s="7">
        <v>27.624995397893262</v>
      </c>
      <c r="DL234" s="45">
        <v>97</v>
      </c>
      <c r="DM234" s="44">
        <f t="shared" si="29"/>
        <v>40.416666666666671</v>
      </c>
      <c r="DN234" s="7">
        <v>753.47235931516423</v>
      </c>
      <c r="DO234" s="7">
        <v>1491.6801127334934</v>
      </c>
      <c r="DP234" s="7">
        <v>514.29876416565503</v>
      </c>
      <c r="DQ234" s="43">
        <v>2759.6918265859817</v>
      </c>
      <c r="DR234" s="7">
        <v>68.357711035824536</v>
      </c>
      <c r="DS234" s="7">
        <v>27.845445955045648</v>
      </c>
      <c r="DU234" s="7">
        <v>951.13381028120762</v>
      </c>
      <c r="DV234" s="7">
        <v>1489.7150173167624</v>
      </c>
      <c r="DW234" s="7">
        <v>513.44344300356761</v>
      </c>
      <c r="DX234" s="43">
        <v>2954.1832212407608</v>
      </c>
      <c r="DY234" s="7">
        <v>71.962553476044064</v>
      </c>
      <c r="DZ234" s="7">
        <v>29.395122619704921</v>
      </c>
      <c r="EB234" s="7">
        <v>1139.8870264658817</v>
      </c>
      <c r="EC234" s="7">
        <v>1487.6642478614208</v>
      </c>
      <c r="ED234" s="7">
        <v>516.05414208240916</v>
      </c>
      <c r="EE234" s="43">
        <v>3140.8393091036905</v>
      </c>
      <c r="EF234" s="7">
        <v>74.983011316626431</v>
      </c>
      <c r="EG234" s="7">
        <v>30.668585040913666</v>
      </c>
    </row>
    <row r="235" spans="1:137" x14ac:dyDescent="0.25">
      <c r="A235" s="45">
        <v>98</v>
      </c>
      <c r="B235" s="44">
        <f t="shared" si="24"/>
        <v>40.833333333333336</v>
      </c>
      <c r="C235" s="7">
        <v>292.93371453847135</v>
      </c>
      <c r="D235" s="7">
        <v>430.28101465365228</v>
      </c>
      <c r="E235" s="7">
        <v>519.5507702958987</v>
      </c>
      <c r="F235" s="43">
        <v>1242.9776759194478</v>
      </c>
      <c r="G235" s="7">
        <v>30.36169153254292</v>
      </c>
      <c r="H235" s="7">
        <v>12.662255670360116</v>
      </c>
      <c r="J235" s="7">
        <v>311.48502875071688</v>
      </c>
      <c r="K235" s="7">
        <v>429.84145166974986</v>
      </c>
      <c r="L235" s="7">
        <v>518.62271925555706</v>
      </c>
      <c r="M235" s="43">
        <v>1260.1465150582562</v>
      </c>
      <c r="N235" s="7">
        <v>30.213336099490217</v>
      </c>
      <c r="O235" s="7">
        <v>12.477700982250425</v>
      </c>
      <c r="Q235" s="7">
        <v>346.3742008901778</v>
      </c>
      <c r="R235" s="7">
        <v>429.23887182935391</v>
      </c>
      <c r="S235" s="7">
        <v>518.36435694939803</v>
      </c>
      <c r="T235" s="43">
        <v>1294.2553393534974</v>
      </c>
      <c r="U235" s="7">
        <v>30.599284066116464</v>
      </c>
      <c r="V235" s="7">
        <v>12.385025577795897</v>
      </c>
      <c r="X235" s="45">
        <v>98</v>
      </c>
      <c r="Y235" s="44">
        <f t="shared" si="25"/>
        <v>40.833333333333336</v>
      </c>
      <c r="Z235" s="7">
        <v>397.07251466374208</v>
      </c>
      <c r="AA235" s="7">
        <v>645.24537265767754</v>
      </c>
      <c r="AB235" s="7">
        <v>519.5507702958987</v>
      </c>
      <c r="AC235" s="43">
        <v>1562.223416743147</v>
      </c>
      <c r="AD235" s="7">
        <v>38.233989560277607</v>
      </c>
      <c r="AE235" s="7">
        <v>15.630268584605171</v>
      </c>
      <c r="AG235" s="7">
        <v>454.34018004402037</v>
      </c>
      <c r="AH235" s="7">
        <v>644.70690162415292</v>
      </c>
      <c r="AI235" s="7">
        <v>518.7485407431783</v>
      </c>
      <c r="AJ235" s="43">
        <v>1617.7689089362041</v>
      </c>
      <c r="AK235" s="7">
        <v>38.753411511869587</v>
      </c>
      <c r="AL235" s="7">
        <v>15.679128003791536</v>
      </c>
      <c r="AN235" s="7">
        <v>535.53863263529854</v>
      </c>
      <c r="AO235" s="7">
        <v>644.23053516989967</v>
      </c>
      <c r="AP235" s="7">
        <v>518.36435694939803</v>
      </c>
      <c r="AQ235" s="43">
        <v>1684.6405088392762</v>
      </c>
      <c r="AR235" s="7">
        <v>39.816068476641881</v>
      </c>
      <c r="AS235" s="7">
        <v>16.234871671153591</v>
      </c>
      <c r="AU235" s="45">
        <v>98</v>
      </c>
      <c r="AV235" s="44">
        <f t="shared" si="26"/>
        <v>40.833333333333336</v>
      </c>
      <c r="AW235" s="7">
        <v>500.89847048925924</v>
      </c>
      <c r="AX235" s="7">
        <v>861.00316980660978</v>
      </c>
      <c r="AY235" s="7">
        <v>519.5507702958987</v>
      </c>
      <c r="AZ235" s="43">
        <v>1881.6283431581792</v>
      </c>
      <c r="BA235" s="7">
        <v>45.938048634599852</v>
      </c>
      <c r="BB235" s="7">
        <v>18.673592461148445</v>
      </c>
      <c r="BD235" s="7">
        <v>597.72436476743269</v>
      </c>
      <c r="BE235" s="7">
        <v>859.61243608072391</v>
      </c>
      <c r="BF235" s="7">
        <v>518.62271925555706</v>
      </c>
      <c r="BG235" s="43">
        <v>1975.91994395132</v>
      </c>
      <c r="BH235" s="7">
        <v>47.536611486514495</v>
      </c>
      <c r="BI235" s="7">
        <v>19.448692904153834</v>
      </c>
      <c r="BK235" s="7">
        <v>697.77074453661612</v>
      </c>
      <c r="BL235" s="7">
        <v>858.65060334434975</v>
      </c>
      <c r="BM235" s="7">
        <v>516.5072896517803</v>
      </c>
      <c r="BN235" s="43">
        <v>2074.8964070020756</v>
      </c>
      <c r="BO235" s="7">
        <v>48.796725269496861</v>
      </c>
      <c r="BP235" s="7">
        <v>19.98715742765787</v>
      </c>
      <c r="BR235" s="45">
        <v>98</v>
      </c>
      <c r="BS235" s="44">
        <f t="shared" si="27"/>
        <v>40.833333333333336</v>
      </c>
      <c r="BT235" s="7">
        <v>658.33644076954647</v>
      </c>
      <c r="BU235" s="7">
        <v>1076.0328229918514</v>
      </c>
      <c r="BV235" s="7">
        <v>519.5507702958987</v>
      </c>
      <c r="BW235" s="43">
        <v>2253.906070133612</v>
      </c>
      <c r="BX235" s="7">
        <v>55.193320341332878</v>
      </c>
      <c r="BY235" s="7">
        <v>22.55232488657164</v>
      </c>
      <c r="CA235" s="7">
        <v>808.99516163058536</v>
      </c>
      <c r="CB235" s="7">
        <v>1074.7742033092873</v>
      </c>
      <c r="CC235" s="7">
        <v>518.62271925555706</v>
      </c>
      <c r="CD235" s="43">
        <v>2402.142609318722</v>
      </c>
      <c r="CE235" s="7">
        <v>57.805445476253091</v>
      </c>
      <c r="CF235" s="7">
        <v>23.533064508265603</v>
      </c>
      <c r="CH235" s="7">
        <v>949.12766210837276</v>
      </c>
      <c r="CI235" s="7">
        <v>1073.1332653945519</v>
      </c>
      <c r="CJ235" s="7">
        <v>518.36435694939803</v>
      </c>
      <c r="CK235" s="43">
        <v>2540.9200268241825</v>
      </c>
      <c r="CL235" s="7">
        <v>59.85351348644123</v>
      </c>
      <c r="CM235" s="7">
        <v>24.444347674548606</v>
      </c>
      <c r="CO235" s="45">
        <v>98</v>
      </c>
      <c r="CP235" s="44">
        <f t="shared" si="28"/>
        <v>40.833333333333336</v>
      </c>
      <c r="CQ235" s="7">
        <v>709.16159983175589</v>
      </c>
      <c r="CR235" s="7">
        <v>1291.2149017623981</v>
      </c>
      <c r="CS235" s="7">
        <v>519.5507702958987</v>
      </c>
      <c r="CT235" s="43">
        <v>2520.0413850115256</v>
      </c>
      <c r="CU235" s="7">
        <v>61.461656942815665</v>
      </c>
      <c r="CV235" s="7">
        <v>25.067171189340968</v>
      </c>
      <c r="CX235" s="7">
        <v>883.97783936788494</v>
      </c>
      <c r="CY235" s="7">
        <v>1289.6350582431496</v>
      </c>
      <c r="CZ235" s="7">
        <v>518.62271925555706</v>
      </c>
      <c r="DA235" s="43">
        <v>2692.3509673106732</v>
      </c>
      <c r="DB235" s="7">
        <v>64.563243042717033</v>
      </c>
      <c r="DC235" s="7">
        <v>26.373480381850282</v>
      </c>
      <c r="DE235" s="7">
        <v>1049.2222972776067</v>
      </c>
      <c r="DF235" s="7">
        <v>1287.8995754792682</v>
      </c>
      <c r="DG235" s="7">
        <v>518.36435694939803</v>
      </c>
      <c r="DH235" s="43">
        <v>2855.4312206117211</v>
      </c>
      <c r="DI235" s="7">
        <v>67.108124632419646</v>
      </c>
      <c r="DJ235" s="7">
        <v>27.403096575746204</v>
      </c>
      <c r="DL235" s="45">
        <v>98</v>
      </c>
      <c r="DM235" s="44">
        <f t="shared" si="29"/>
        <v>40.833333333333336</v>
      </c>
      <c r="DN235" s="7">
        <v>759.909990051318</v>
      </c>
      <c r="DO235" s="7">
        <v>1506.4656525123405</v>
      </c>
      <c r="DP235" s="7">
        <v>519.5507702958987</v>
      </c>
      <c r="DQ235" s="43">
        <v>2786.1698188602845</v>
      </c>
      <c r="DR235" s="7">
        <v>68.002566598849882</v>
      </c>
      <c r="DS235" s="7">
        <v>27.698573967956861</v>
      </c>
      <c r="DU235" s="7">
        <v>959.10575376147517</v>
      </c>
      <c r="DV235" s="7">
        <v>1504.4306856014291</v>
      </c>
      <c r="DW235" s="7">
        <v>518.62271925555706</v>
      </c>
      <c r="DX235" s="43">
        <v>2982.0475515149665</v>
      </c>
      <c r="DY235" s="7">
        <v>71.473519899781451</v>
      </c>
      <c r="DZ235" s="7">
        <v>29.193296012919532</v>
      </c>
      <c r="EB235" s="7">
        <v>1149.2777129716894</v>
      </c>
      <c r="EC235" s="7">
        <v>1502.2821834482972</v>
      </c>
      <c r="ED235" s="7">
        <v>521.27917320945471</v>
      </c>
      <c r="EE235" s="43">
        <v>3170.035850516294</v>
      </c>
      <c r="EF235" s="7">
        <v>74.353678540724388</v>
      </c>
      <c r="EG235" s="7">
        <v>30.413751126669208</v>
      </c>
    </row>
    <row r="236" spans="1:137" x14ac:dyDescent="0.25">
      <c r="A236" s="45">
        <v>99</v>
      </c>
      <c r="B236" s="44">
        <f t="shared" si="24"/>
        <v>41.25</v>
      </c>
      <c r="C236" s="7">
        <v>295.66528834038195</v>
      </c>
      <c r="D236" s="7">
        <v>434.50260376631996</v>
      </c>
      <c r="E236" s="7">
        <v>524.80277642614215</v>
      </c>
      <c r="F236" s="43">
        <v>1255.1864041868348</v>
      </c>
      <c r="G236" s="7">
        <v>30.258826205234733</v>
      </c>
      <c r="H236" s="7">
        <v>12.623013775027964</v>
      </c>
      <c r="J236" s="7">
        <v>314.24050093475989</v>
      </c>
      <c r="K236" s="7">
        <v>434.04602258002262</v>
      </c>
      <c r="L236" s="7">
        <v>523.80199550754651</v>
      </c>
      <c r="M236" s="43">
        <v>1272.2889240202881</v>
      </c>
      <c r="N236" s="7">
        <v>30.056371188283393</v>
      </c>
      <c r="O236" s="7">
        <v>12.417031817182258</v>
      </c>
      <c r="Q236" s="7">
        <v>349.31531903903522</v>
      </c>
      <c r="R236" s="7">
        <v>433.41813454032604</v>
      </c>
      <c r="S236" s="7">
        <v>523.549808431977</v>
      </c>
      <c r="T236" s="43">
        <v>1306.5659352232692</v>
      </c>
      <c r="U236" s="7">
        <v>30.403837498673322</v>
      </c>
      <c r="V236" s="7">
        <v>12.303702632299144</v>
      </c>
      <c r="X236" s="45">
        <v>99</v>
      </c>
      <c r="Y236" s="44">
        <f t="shared" si="25"/>
        <v>41.25</v>
      </c>
      <c r="Z236" s="7">
        <v>400.64561451455563</v>
      </c>
      <c r="AA236" s="7">
        <v>651.51857762538634</v>
      </c>
      <c r="AB236" s="7">
        <v>524.80277642614215</v>
      </c>
      <c r="AC236" s="43">
        <v>1577.3836674199551</v>
      </c>
      <c r="AD236" s="7">
        <v>38.079042444225649</v>
      </c>
      <c r="AE236" s="7">
        <v>15.567972823817005</v>
      </c>
      <c r="AG236" s="7">
        <v>458.2339048072613</v>
      </c>
      <c r="AH236" s="7">
        <v>651.01249121104775</v>
      </c>
      <c r="AI236" s="7">
        <v>523.94072684935861</v>
      </c>
      <c r="AJ236" s="43">
        <v>1633.1583648531562</v>
      </c>
      <c r="AK236" s="7">
        <v>38.514289511454081</v>
      </c>
      <c r="AL236" s="7">
        <v>15.581537262501094</v>
      </c>
      <c r="AN236" s="7">
        <v>540.07834504828043</v>
      </c>
      <c r="AO236" s="7">
        <v>650.4731077829473</v>
      </c>
      <c r="AP236" s="7">
        <v>523.549808431977</v>
      </c>
      <c r="AQ236" s="43">
        <v>1700.474334860904</v>
      </c>
      <c r="AR236" s="7">
        <v>39.534196398948168</v>
      </c>
      <c r="AS236" s="7">
        <v>16.117057546982458</v>
      </c>
      <c r="AU236" s="45">
        <v>99</v>
      </c>
      <c r="AV236" s="44">
        <f t="shared" si="26"/>
        <v>41.25</v>
      </c>
      <c r="AW236" s="7">
        <v>505.31011577101322</v>
      </c>
      <c r="AX236" s="7">
        <v>869.45386567776359</v>
      </c>
      <c r="AY236" s="7">
        <v>524.80277642614215</v>
      </c>
      <c r="AZ236" s="43">
        <v>1899.742415374172</v>
      </c>
      <c r="BA236" s="7">
        <v>45.731477746814456</v>
      </c>
      <c r="BB236" s="7">
        <v>18.590033687838456</v>
      </c>
      <c r="BD236" s="7">
        <v>602.82719196503626</v>
      </c>
      <c r="BE236" s="7">
        <v>868.01996297612254</v>
      </c>
      <c r="BF236" s="7">
        <v>523.80199550754651</v>
      </c>
      <c r="BG236" s="43">
        <v>1994.6129643237578</v>
      </c>
      <c r="BH236" s="7">
        <v>47.249550904103913</v>
      </c>
      <c r="BI236" s="7">
        <v>19.330065492767421</v>
      </c>
      <c r="BK236" s="7">
        <v>703.58851562086397</v>
      </c>
      <c r="BL236" s="7">
        <v>867.00742290056655</v>
      </c>
      <c r="BM236" s="7">
        <v>521.7014303707947</v>
      </c>
      <c r="BN236" s="43">
        <v>2094.2575150584566</v>
      </c>
      <c r="BO236" s="7">
        <v>48.42458811459236</v>
      </c>
      <c r="BP236" s="7">
        <v>19.834841032819405</v>
      </c>
      <c r="BR236" s="45">
        <v>99</v>
      </c>
      <c r="BS236" s="44">
        <f t="shared" si="27"/>
        <v>41.25</v>
      </c>
      <c r="BT236" s="7">
        <v>664.08717726700172</v>
      </c>
      <c r="BU236" s="7">
        <v>1086.5931635846578</v>
      </c>
      <c r="BV236" s="7">
        <v>524.80277642614215</v>
      </c>
      <c r="BW236" s="43">
        <v>2275.4673350844005</v>
      </c>
      <c r="BX236" s="7">
        <v>54.93337105911742</v>
      </c>
      <c r="BY236" s="7">
        <v>22.443589207274837</v>
      </c>
      <c r="CA236" s="7">
        <v>815.93042372822674</v>
      </c>
      <c r="CB236" s="7">
        <v>1085.2866750248663</v>
      </c>
      <c r="CC236" s="7">
        <v>523.80199550754651</v>
      </c>
      <c r="CD236" s="43">
        <v>2424.7667667455289</v>
      </c>
      <c r="CE236" s="7">
        <v>57.44576736180948</v>
      </c>
      <c r="CF236" s="7">
        <v>23.384859271833051</v>
      </c>
      <c r="CH236" s="7">
        <v>957.12462504527116</v>
      </c>
      <c r="CI236" s="7">
        <v>1083.5780738286358</v>
      </c>
      <c r="CJ236" s="7">
        <v>523.549808431977</v>
      </c>
      <c r="CK236" s="43">
        <v>2564.5496212144458</v>
      </c>
      <c r="CL236" s="7">
        <v>59.391412696955044</v>
      </c>
      <c r="CM236" s="7">
        <v>24.256531775819841</v>
      </c>
      <c r="CO236" s="45">
        <v>99</v>
      </c>
      <c r="CP236" s="44">
        <f t="shared" si="28"/>
        <v>41.25</v>
      </c>
      <c r="CQ236" s="7">
        <v>715.25595310114443</v>
      </c>
      <c r="CR236" s="7">
        <v>1303.8870254574242</v>
      </c>
      <c r="CS236" s="7">
        <v>524.80277642614215</v>
      </c>
      <c r="CT236" s="43">
        <v>2544.0610954375998</v>
      </c>
      <c r="CU236" s="7">
        <v>61.15012615747726</v>
      </c>
      <c r="CV236" s="7">
        <v>24.93946774730999</v>
      </c>
      <c r="CX236" s="7">
        <v>891.43121027123971</v>
      </c>
      <c r="CY236" s="7">
        <v>1302.2498756659329</v>
      </c>
      <c r="CZ236" s="7">
        <v>523.80199550754651</v>
      </c>
      <c r="DA236" s="43">
        <v>2717.5996430826608</v>
      </c>
      <c r="DB236" s="7">
        <v>64.139288488866157</v>
      </c>
      <c r="DC236" s="7">
        <v>26.200132848490597</v>
      </c>
      <c r="DE236" s="7">
        <v>1057.9151735321389</v>
      </c>
      <c r="DF236" s="7">
        <v>1300.4344989899289</v>
      </c>
      <c r="DG236" s="7">
        <v>523.549808431977</v>
      </c>
      <c r="DH236" s="43">
        <v>2881.8460196245987</v>
      </c>
      <c r="DI236" s="7">
        <v>66.563199051059797</v>
      </c>
      <c r="DJ236" s="7">
        <v>27.181197753599147</v>
      </c>
      <c r="DL236" s="45">
        <v>99</v>
      </c>
      <c r="DM236" s="44">
        <f t="shared" si="29"/>
        <v>41.25</v>
      </c>
      <c r="DN236" s="7">
        <v>766.3476207874719</v>
      </c>
      <c r="DO236" s="7">
        <v>1521.2511922911881</v>
      </c>
      <c r="DP236" s="7">
        <v>524.80277642614215</v>
      </c>
      <c r="DQ236" s="43">
        <v>2812.6478111345873</v>
      </c>
      <c r="DR236" s="7">
        <v>67.647422161875227</v>
      </c>
      <c r="DS236" s="7">
        <v>27.551701980868074</v>
      </c>
      <c r="DU236" s="7">
        <v>967.07769724174273</v>
      </c>
      <c r="DV236" s="7">
        <v>1519.1463538860958</v>
      </c>
      <c r="DW236" s="7">
        <v>523.80199550754651</v>
      </c>
      <c r="DX236" s="43">
        <v>3009.9118817891722</v>
      </c>
      <c r="DY236" s="7">
        <v>70.984486323518865</v>
      </c>
      <c r="DZ236" s="7">
        <v>28.991469406134144</v>
      </c>
      <c r="EB236" s="7">
        <v>1158.6683994774971</v>
      </c>
      <c r="EC236" s="7">
        <v>1516.9001190351737</v>
      </c>
      <c r="ED236" s="7">
        <v>526.50420433650038</v>
      </c>
      <c r="EE236" s="43">
        <v>3199.2323919288974</v>
      </c>
      <c r="EF236" s="7">
        <v>73.724345764822331</v>
      </c>
      <c r="EG236" s="7">
        <v>30.15891721242475</v>
      </c>
    </row>
    <row r="237" spans="1:137" x14ac:dyDescent="0.25">
      <c r="A237" s="45">
        <v>100</v>
      </c>
      <c r="B237" s="44">
        <f t="shared" si="24"/>
        <v>41.666666666666671</v>
      </c>
      <c r="C237" s="7">
        <v>298.39686214229255</v>
      </c>
      <c r="D237" s="7">
        <v>438.72419287898759</v>
      </c>
      <c r="E237" s="7">
        <v>530.05478255638582</v>
      </c>
      <c r="F237" s="43">
        <v>1267.3951324542213</v>
      </c>
      <c r="G237" s="7">
        <v>30.155960877926546</v>
      </c>
      <c r="H237" s="7">
        <v>12.583771879695812</v>
      </c>
      <c r="J237" s="7">
        <v>316.99597311880291</v>
      </c>
      <c r="K237" s="7">
        <v>438.25059349029527</v>
      </c>
      <c r="L237" s="7">
        <v>528.98127175953573</v>
      </c>
      <c r="M237" s="43">
        <v>1284.4313329823199</v>
      </c>
      <c r="N237" s="7">
        <v>29.899406277076565</v>
      </c>
      <c r="O237" s="7">
        <v>12.356362652114088</v>
      </c>
      <c r="Q237" s="7">
        <v>352.25643718789274</v>
      </c>
      <c r="R237" s="7">
        <v>437.59739725129816</v>
      </c>
      <c r="S237" s="7">
        <v>528.73525991455597</v>
      </c>
      <c r="T237" s="43">
        <v>1318.876531093041</v>
      </c>
      <c r="U237" s="7">
        <v>30.208390931230181</v>
      </c>
      <c r="V237" s="7">
        <v>12.222379686802391</v>
      </c>
      <c r="X237" s="45">
        <v>100</v>
      </c>
      <c r="Y237" s="44">
        <f t="shared" si="25"/>
        <v>41.666666666666671</v>
      </c>
      <c r="Z237" s="7">
        <v>404.21871436536912</v>
      </c>
      <c r="AA237" s="7">
        <v>657.79178259309515</v>
      </c>
      <c r="AB237" s="7">
        <v>530.05478255638582</v>
      </c>
      <c r="AC237" s="43">
        <v>1592.5439180967633</v>
      </c>
      <c r="AD237" s="7">
        <v>37.924095328173692</v>
      </c>
      <c r="AE237" s="7">
        <v>15.505677063028838</v>
      </c>
      <c r="AG237" s="7">
        <v>462.12762957050234</v>
      </c>
      <c r="AH237" s="7">
        <v>657.31808079794246</v>
      </c>
      <c r="AI237" s="7">
        <v>529.13291295553893</v>
      </c>
      <c r="AJ237" s="43">
        <v>1648.5478207701083</v>
      </c>
      <c r="AK237" s="7">
        <v>38.275167511038582</v>
      </c>
      <c r="AL237" s="7">
        <v>15.483946521210651</v>
      </c>
      <c r="AN237" s="7">
        <v>544.61805746126231</v>
      </c>
      <c r="AO237" s="7">
        <v>656.71568039599504</v>
      </c>
      <c r="AP237" s="7">
        <v>528.73525991455597</v>
      </c>
      <c r="AQ237" s="43">
        <v>1716.3081608825319</v>
      </c>
      <c r="AR237" s="7">
        <v>39.252324321254463</v>
      </c>
      <c r="AS237" s="7">
        <v>15.99924342281132</v>
      </c>
      <c r="AU237" s="45">
        <v>100</v>
      </c>
      <c r="AV237" s="44">
        <f t="shared" si="26"/>
        <v>41.666666666666671</v>
      </c>
      <c r="AW237" s="7">
        <v>509.72176105276714</v>
      </c>
      <c r="AX237" s="7">
        <v>877.90456154891717</v>
      </c>
      <c r="AY237" s="7">
        <v>530.05478255638582</v>
      </c>
      <c r="AZ237" s="43">
        <v>1917.856487590165</v>
      </c>
      <c r="BA237" s="7">
        <v>45.524906859029059</v>
      </c>
      <c r="BB237" s="7">
        <v>18.506474914528468</v>
      </c>
      <c r="BD237" s="7">
        <v>607.93001916263984</v>
      </c>
      <c r="BE237" s="7">
        <v>876.4274898715214</v>
      </c>
      <c r="BF237" s="7">
        <v>528.98127175953573</v>
      </c>
      <c r="BG237" s="43">
        <v>2013.3059846961955</v>
      </c>
      <c r="BH237" s="7">
        <v>46.962490321693338</v>
      </c>
      <c r="BI237" s="7">
        <v>19.211438081381004</v>
      </c>
      <c r="BK237" s="7">
        <v>709.40628670511182</v>
      </c>
      <c r="BL237" s="7">
        <v>875.36424245678347</v>
      </c>
      <c r="BM237" s="7">
        <v>526.89557108980898</v>
      </c>
      <c r="BN237" s="43">
        <v>2113.6186231148372</v>
      </c>
      <c r="BO237" s="7">
        <v>48.052450959687867</v>
      </c>
      <c r="BP237" s="7">
        <v>19.68252463798094</v>
      </c>
      <c r="BR237" s="45">
        <v>100</v>
      </c>
      <c r="BS237" s="44">
        <f t="shared" si="27"/>
        <v>41.666666666666671</v>
      </c>
      <c r="BT237" s="7">
        <v>669.83791376445686</v>
      </c>
      <c r="BU237" s="7">
        <v>1097.1535041774637</v>
      </c>
      <c r="BV237" s="7">
        <v>530.05478255638582</v>
      </c>
      <c r="BW237" s="43">
        <v>2297.0286000351889</v>
      </c>
      <c r="BX237" s="7">
        <v>54.673421776901961</v>
      </c>
      <c r="BY237" s="7">
        <v>22.334853527978034</v>
      </c>
      <c r="CA237" s="7">
        <v>822.86568582586824</v>
      </c>
      <c r="CB237" s="7">
        <v>1095.7991467404452</v>
      </c>
      <c r="CC237" s="7">
        <v>528.98127175953573</v>
      </c>
      <c r="CD237" s="43">
        <v>2447.3909241723359</v>
      </c>
      <c r="CE237" s="7">
        <v>57.086089247365869</v>
      </c>
      <c r="CF237" s="7">
        <v>23.236654035400498</v>
      </c>
      <c r="CH237" s="7">
        <v>965.12158798216933</v>
      </c>
      <c r="CI237" s="7">
        <v>1094.02288226272</v>
      </c>
      <c r="CJ237" s="7">
        <v>528.73525991455597</v>
      </c>
      <c r="CK237" s="43">
        <v>2588.1792156047086</v>
      </c>
      <c r="CL237" s="7">
        <v>58.929311907468858</v>
      </c>
      <c r="CM237" s="7">
        <v>24.06871587709108</v>
      </c>
      <c r="CO237" s="45">
        <v>100</v>
      </c>
      <c r="CP237" s="44">
        <f t="shared" si="28"/>
        <v>41.666666666666671</v>
      </c>
      <c r="CQ237" s="7">
        <v>721.35030637053308</v>
      </c>
      <c r="CR237" s="7">
        <v>1316.5591491524506</v>
      </c>
      <c r="CS237" s="7">
        <v>530.05478255638582</v>
      </c>
      <c r="CT237" s="43">
        <v>2568.0808058636749</v>
      </c>
      <c r="CU237" s="7">
        <v>60.83859537213884</v>
      </c>
      <c r="CV237" s="7">
        <v>24.811764305279013</v>
      </c>
      <c r="CX237" s="7">
        <v>898.88458117459447</v>
      </c>
      <c r="CY237" s="7">
        <v>1314.8646930887162</v>
      </c>
      <c r="CZ237" s="7">
        <v>528.98127175953573</v>
      </c>
      <c r="DA237" s="43">
        <v>2742.8483188546484</v>
      </c>
      <c r="DB237" s="7">
        <v>63.715333935015288</v>
      </c>
      <c r="DC237" s="7">
        <v>26.026785315130915</v>
      </c>
      <c r="DE237" s="7">
        <v>1066.608049786671</v>
      </c>
      <c r="DF237" s="7">
        <v>1312.9694225005894</v>
      </c>
      <c r="DG237" s="7">
        <v>528.73525991455597</v>
      </c>
      <c r="DH237" s="43">
        <v>2908.2608186374769</v>
      </c>
      <c r="DI237" s="7">
        <v>66.018273469699949</v>
      </c>
      <c r="DJ237" s="7">
        <v>26.959298931452089</v>
      </c>
      <c r="DL237" s="45">
        <v>100</v>
      </c>
      <c r="DM237" s="44">
        <f t="shared" si="29"/>
        <v>41.666666666666671</v>
      </c>
      <c r="DN237" s="7">
        <v>772.78525152362567</v>
      </c>
      <c r="DO237" s="7">
        <v>1536.0367320700352</v>
      </c>
      <c r="DP237" s="7">
        <v>530.05478255638582</v>
      </c>
      <c r="DQ237" s="43">
        <v>2839.1258034088896</v>
      </c>
      <c r="DR237" s="7">
        <v>67.292277724900558</v>
      </c>
      <c r="DS237" s="7">
        <v>27.404829993779288</v>
      </c>
      <c r="DU237" s="7">
        <v>975.04964072201028</v>
      </c>
      <c r="DV237" s="7">
        <v>1533.8620221707624</v>
      </c>
      <c r="DW237" s="7">
        <v>528.98127175953573</v>
      </c>
      <c r="DX237" s="43">
        <v>3037.7762120633779</v>
      </c>
      <c r="DY237" s="7">
        <v>70.495452747256252</v>
      </c>
      <c r="DZ237" s="7">
        <v>28.789642799348755</v>
      </c>
      <c r="EB237" s="7">
        <v>1168.0590859833048</v>
      </c>
      <c r="EC237" s="7">
        <v>1531.5180546220502</v>
      </c>
      <c r="ED237" s="7">
        <v>531.72923546354582</v>
      </c>
      <c r="EE237" s="43">
        <v>3228.4289333414999</v>
      </c>
      <c r="EF237" s="7">
        <v>73.095012988920274</v>
      </c>
      <c r="EG237" s="7">
        <v>29.904083298180293</v>
      </c>
    </row>
    <row r="238" spans="1:137" x14ac:dyDescent="0.25">
      <c r="A238" s="45">
        <v>101</v>
      </c>
      <c r="B238" s="44">
        <f t="shared" si="24"/>
        <v>42.083333333333336</v>
      </c>
      <c r="C238" s="7">
        <v>301.12843594420315</v>
      </c>
      <c r="D238" s="7">
        <v>442.94578199165528</v>
      </c>
      <c r="E238" s="7">
        <v>535.30678868662926</v>
      </c>
      <c r="F238" s="43">
        <v>1279.6038607216083</v>
      </c>
      <c r="G238" s="7">
        <v>30.053095550618359</v>
      </c>
      <c r="H238" s="7">
        <v>12.54452998436366</v>
      </c>
      <c r="J238" s="7">
        <v>319.75144530284592</v>
      </c>
      <c r="K238" s="7">
        <v>442.45516440056804</v>
      </c>
      <c r="L238" s="7">
        <v>534.16054801152518</v>
      </c>
      <c r="M238" s="43">
        <v>1296.5737419443517</v>
      </c>
      <c r="N238" s="7">
        <v>29.742441365869745</v>
      </c>
      <c r="O238" s="7">
        <v>12.295693487045918</v>
      </c>
      <c r="Q238" s="7">
        <v>355.19755533675016</v>
      </c>
      <c r="R238" s="7">
        <v>441.77665996227029</v>
      </c>
      <c r="S238" s="7">
        <v>533.92071139713494</v>
      </c>
      <c r="T238" s="43">
        <v>1331.1871269628127</v>
      </c>
      <c r="U238" s="7">
        <v>30.012944363787039</v>
      </c>
      <c r="V238" s="7">
        <v>12.141056741305638</v>
      </c>
      <c r="X238" s="45">
        <v>101</v>
      </c>
      <c r="Y238" s="44">
        <f t="shared" si="25"/>
        <v>42.083333333333336</v>
      </c>
      <c r="Z238" s="7">
        <v>407.79181421618262</v>
      </c>
      <c r="AA238" s="7">
        <v>664.06498756080396</v>
      </c>
      <c r="AB238" s="7">
        <v>535.30678868662926</v>
      </c>
      <c r="AC238" s="43">
        <v>1607.7041687735714</v>
      </c>
      <c r="AD238" s="7">
        <v>37.769148212121742</v>
      </c>
      <c r="AE238" s="7">
        <v>15.443381302240674</v>
      </c>
      <c r="AG238" s="7">
        <v>466.02135433374326</v>
      </c>
      <c r="AH238" s="7">
        <v>663.62367038483728</v>
      </c>
      <c r="AI238" s="7">
        <v>534.32509906171924</v>
      </c>
      <c r="AJ238" s="43">
        <v>1663.9372766870604</v>
      </c>
      <c r="AK238" s="7">
        <v>38.036045510623083</v>
      </c>
      <c r="AL238" s="7">
        <v>15.386355779920208</v>
      </c>
      <c r="AN238" s="7">
        <v>549.1577698742442</v>
      </c>
      <c r="AO238" s="7">
        <v>662.95825300904266</v>
      </c>
      <c r="AP238" s="7">
        <v>533.92071139713494</v>
      </c>
      <c r="AQ238" s="43">
        <v>1732.1419869041601</v>
      </c>
      <c r="AR238" s="7">
        <v>38.97045224356075</v>
      </c>
      <c r="AS238" s="7">
        <v>15.881429298640183</v>
      </c>
      <c r="AU238" s="45">
        <v>101</v>
      </c>
      <c r="AV238" s="44">
        <f t="shared" si="26"/>
        <v>42.083333333333336</v>
      </c>
      <c r="AW238" s="7">
        <v>514.13340633452117</v>
      </c>
      <c r="AX238" s="7">
        <v>886.35525742007098</v>
      </c>
      <c r="AY238" s="7">
        <v>535.30678868662926</v>
      </c>
      <c r="AZ238" s="43">
        <v>1935.970559806158</v>
      </c>
      <c r="BA238" s="7">
        <v>45.31833597124367</v>
      </c>
      <c r="BB238" s="7">
        <v>18.422916141218483</v>
      </c>
      <c r="BD238" s="7">
        <v>613.03284636024341</v>
      </c>
      <c r="BE238" s="7">
        <v>884.83501676692003</v>
      </c>
      <c r="BF238" s="7">
        <v>534.16054801152518</v>
      </c>
      <c r="BG238" s="43">
        <v>2031.9990050686333</v>
      </c>
      <c r="BH238" s="7">
        <v>46.675429739282762</v>
      </c>
      <c r="BI238" s="7">
        <v>19.092810669994591</v>
      </c>
      <c r="BK238" s="7">
        <v>715.22405778935968</v>
      </c>
      <c r="BL238" s="7">
        <v>883.72106201300039</v>
      </c>
      <c r="BM238" s="7">
        <v>532.08971180882349</v>
      </c>
      <c r="BN238" s="43">
        <v>2132.9797311712182</v>
      </c>
      <c r="BO238" s="7">
        <v>47.680313804783367</v>
      </c>
      <c r="BP238" s="7">
        <v>19.530208243142475</v>
      </c>
      <c r="BR238" s="45">
        <v>101</v>
      </c>
      <c r="BS238" s="44">
        <f t="shared" si="27"/>
        <v>42.083333333333336</v>
      </c>
      <c r="BT238" s="7">
        <v>675.58865026191211</v>
      </c>
      <c r="BU238" s="7">
        <v>1107.71384477027</v>
      </c>
      <c r="BV238" s="7">
        <v>535.30678868662926</v>
      </c>
      <c r="BW238" s="43">
        <v>2318.5898649859764</v>
      </c>
      <c r="BX238" s="7">
        <v>54.413472494686495</v>
      </c>
      <c r="BY238" s="7">
        <v>22.226117848681231</v>
      </c>
      <c r="CA238" s="7">
        <v>829.80094792350974</v>
      </c>
      <c r="CB238" s="7">
        <v>1106.3116184560242</v>
      </c>
      <c r="CC238" s="7">
        <v>534.16054801152518</v>
      </c>
      <c r="CD238" s="43">
        <v>2470.0150815991428</v>
      </c>
      <c r="CE238" s="7">
        <v>56.726411132922259</v>
      </c>
      <c r="CF238" s="7">
        <v>23.088448798967949</v>
      </c>
      <c r="CH238" s="7">
        <v>973.1185509190675</v>
      </c>
      <c r="CI238" s="7">
        <v>1104.4676906968039</v>
      </c>
      <c r="CJ238" s="7">
        <v>533.92071139713494</v>
      </c>
      <c r="CK238" s="43">
        <v>2611.8088099949714</v>
      </c>
      <c r="CL238" s="7">
        <v>58.467211117982671</v>
      </c>
      <c r="CM238" s="7">
        <v>23.880899978362315</v>
      </c>
      <c r="CO238" s="45">
        <v>101</v>
      </c>
      <c r="CP238" s="44">
        <f t="shared" si="28"/>
        <v>42.083333333333336</v>
      </c>
      <c r="CQ238" s="7">
        <v>727.44465963992161</v>
      </c>
      <c r="CR238" s="7">
        <v>1329.2312728474767</v>
      </c>
      <c r="CS238" s="7">
        <v>535.30678868662926</v>
      </c>
      <c r="CT238" s="43">
        <v>2592.10051628975</v>
      </c>
      <c r="CU238" s="7">
        <v>60.527064586800435</v>
      </c>
      <c r="CV238" s="7">
        <v>24.684060863248032</v>
      </c>
      <c r="CX238" s="7">
        <v>906.33795207794924</v>
      </c>
      <c r="CY238" s="7">
        <v>1327.4795105114995</v>
      </c>
      <c r="CZ238" s="7">
        <v>534.16054801152518</v>
      </c>
      <c r="DA238" s="43">
        <v>2768.0969946266355</v>
      </c>
      <c r="DB238" s="7">
        <v>63.291379381164411</v>
      </c>
      <c r="DC238" s="7">
        <v>25.853437781771234</v>
      </c>
      <c r="DE238" s="7">
        <v>1075.3009260412034</v>
      </c>
      <c r="DF238" s="7">
        <v>1325.5043460112502</v>
      </c>
      <c r="DG238" s="7">
        <v>533.92071139713494</v>
      </c>
      <c r="DH238" s="43">
        <v>2934.6756176503545</v>
      </c>
      <c r="DI238" s="7">
        <v>65.473347888340115</v>
      </c>
      <c r="DJ238" s="7">
        <v>26.737400109305032</v>
      </c>
      <c r="DL238" s="45">
        <v>101</v>
      </c>
      <c r="DM238" s="44">
        <f t="shared" si="29"/>
        <v>42.083333333333336</v>
      </c>
      <c r="DN238" s="7">
        <v>779.22288225977945</v>
      </c>
      <c r="DO238" s="7">
        <v>1550.8222718488828</v>
      </c>
      <c r="DP238" s="7">
        <v>535.30678868662926</v>
      </c>
      <c r="DQ238" s="43">
        <v>2865.6037956831924</v>
      </c>
      <c r="DR238" s="7">
        <v>66.937133287925889</v>
      </c>
      <c r="DS238" s="7">
        <v>27.257958006690501</v>
      </c>
      <c r="DU238" s="7">
        <v>983.02158420227784</v>
      </c>
      <c r="DV238" s="7">
        <v>1548.5776904554291</v>
      </c>
      <c r="DW238" s="7">
        <v>534.16054801152518</v>
      </c>
      <c r="DX238" s="43">
        <v>3065.6405423375836</v>
      </c>
      <c r="DY238" s="7">
        <v>70.006419170993667</v>
      </c>
      <c r="DZ238" s="7">
        <v>28.587816192563363</v>
      </c>
      <c r="EB238" s="7">
        <v>1177.4497724891125</v>
      </c>
      <c r="EC238" s="7">
        <v>1546.1359902089268</v>
      </c>
      <c r="ED238" s="7">
        <v>536.95426659059149</v>
      </c>
      <c r="EE238" s="43">
        <v>3257.6254747541034</v>
      </c>
      <c r="EF238" s="7">
        <v>72.465680213018231</v>
      </c>
      <c r="EG238" s="7">
        <v>29.649249383935835</v>
      </c>
    </row>
    <row r="239" spans="1:137" x14ac:dyDescent="0.25">
      <c r="A239" s="45">
        <v>102</v>
      </c>
      <c r="B239" s="44">
        <f t="shared" si="24"/>
        <v>42.5</v>
      </c>
      <c r="C239" s="7">
        <v>303.86000974611363</v>
      </c>
      <c r="D239" s="7">
        <v>447.16737110432297</v>
      </c>
      <c r="E239" s="7">
        <v>540.55879481687293</v>
      </c>
      <c r="F239" s="43">
        <v>1291.8125889889952</v>
      </c>
      <c r="G239" s="7">
        <v>29.950230223310172</v>
      </c>
      <c r="H239" s="7">
        <v>12.505288089031509</v>
      </c>
      <c r="J239" s="7">
        <v>322.50691748688894</v>
      </c>
      <c r="K239" s="7">
        <v>446.6597353108408</v>
      </c>
      <c r="L239" s="7">
        <v>539.33982426351463</v>
      </c>
      <c r="M239" s="43">
        <v>1308.7161509063835</v>
      </c>
      <c r="N239" s="7">
        <v>29.585476454662917</v>
      </c>
      <c r="O239" s="7">
        <v>12.235024321977749</v>
      </c>
      <c r="Q239" s="7">
        <v>358.13867348560768</v>
      </c>
      <c r="R239" s="7">
        <v>445.95592267324241</v>
      </c>
      <c r="S239" s="7">
        <v>539.10616287971402</v>
      </c>
      <c r="T239" s="43">
        <v>1343.4977228325845</v>
      </c>
      <c r="U239" s="7">
        <v>29.817497796343897</v>
      </c>
      <c r="V239" s="7">
        <v>12.059733795808885</v>
      </c>
      <c r="X239" s="45">
        <v>102</v>
      </c>
      <c r="Y239" s="44">
        <f t="shared" si="25"/>
        <v>42.5</v>
      </c>
      <c r="Z239" s="7">
        <v>411.36491406699616</v>
      </c>
      <c r="AA239" s="7">
        <v>670.33819252851276</v>
      </c>
      <c r="AB239" s="7">
        <v>540.55879481687293</v>
      </c>
      <c r="AC239" s="43">
        <v>1622.8644194503795</v>
      </c>
      <c r="AD239" s="7">
        <v>37.614201096069785</v>
      </c>
      <c r="AE239" s="7">
        <v>15.381085541452507</v>
      </c>
      <c r="AG239" s="7">
        <v>469.9150790969843</v>
      </c>
      <c r="AH239" s="7">
        <v>669.92925997173199</v>
      </c>
      <c r="AI239" s="7">
        <v>539.51728516789956</v>
      </c>
      <c r="AJ239" s="43">
        <v>1679.3267326040125</v>
      </c>
      <c r="AK239" s="7">
        <v>37.796923510207577</v>
      </c>
      <c r="AL239" s="7">
        <v>15.288765038629766</v>
      </c>
      <c r="AN239" s="7">
        <v>553.69748228722608</v>
      </c>
      <c r="AO239" s="7">
        <v>669.20082562209041</v>
      </c>
      <c r="AP239" s="7">
        <v>539.10616287971402</v>
      </c>
      <c r="AQ239" s="43">
        <v>1747.975812925788</v>
      </c>
      <c r="AR239" s="7">
        <v>38.688580165867037</v>
      </c>
      <c r="AS239" s="7">
        <v>15.763615174469047</v>
      </c>
      <c r="AU239" s="45">
        <v>102</v>
      </c>
      <c r="AV239" s="44">
        <f t="shared" si="26"/>
        <v>42.5</v>
      </c>
      <c r="AW239" s="7">
        <v>518.54505161627503</v>
      </c>
      <c r="AX239" s="7">
        <v>894.80595329122457</v>
      </c>
      <c r="AY239" s="7">
        <v>540.55879481687293</v>
      </c>
      <c r="AZ239" s="43">
        <v>1954.084632022151</v>
      </c>
      <c r="BA239" s="7">
        <v>45.111765083458266</v>
      </c>
      <c r="BB239" s="7">
        <v>18.339357367908498</v>
      </c>
      <c r="BD239" s="7">
        <v>618.13567355784699</v>
      </c>
      <c r="BE239" s="7">
        <v>893.24254366231867</v>
      </c>
      <c r="BF239" s="7">
        <v>539.33982426351463</v>
      </c>
      <c r="BG239" s="43">
        <v>2050.6920254410707</v>
      </c>
      <c r="BH239" s="7">
        <v>46.388369156872187</v>
      </c>
      <c r="BI239" s="7">
        <v>18.974183258608178</v>
      </c>
      <c r="BK239" s="7">
        <v>721.04182887360753</v>
      </c>
      <c r="BL239" s="7">
        <v>892.0778815692172</v>
      </c>
      <c r="BM239" s="7">
        <v>537.28385252783778</v>
      </c>
      <c r="BN239" s="43">
        <v>2152.3408392275987</v>
      </c>
      <c r="BO239" s="7">
        <v>47.308176649878874</v>
      </c>
      <c r="BP239" s="7">
        <v>19.37789184830401</v>
      </c>
      <c r="BR239" s="45">
        <v>102</v>
      </c>
      <c r="BS239" s="44">
        <f t="shared" si="27"/>
        <v>42.5</v>
      </c>
      <c r="BT239" s="7">
        <v>681.33938675936736</v>
      </c>
      <c r="BU239" s="7">
        <v>1118.274185363076</v>
      </c>
      <c r="BV239" s="7">
        <v>540.55879481687293</v>
      </c>
      <c r="BW239" s="43">
        <v>2340.1511299367648</v>
      </c>
      <c r="BX239" s="7">
        <v>54.153523212471029</v>
      </c>
      <c r="BY239" s="7">
        <v>22.117382169384427</v>
      </c>
      <c r="CA239" s="7">
        <v>836.73621002115124</v>
      </c>
      <c r="CB239" s="7">
        <v>1116.8240901716031</v>
      </c>
      <c r="CC239" s="7">
        <v>539.33982426351463</v>
      </c>
      <c r="CD239" s="43">
        <v>2492.6392390259498</v>
      </c>
      <c r="CE239" s="7">
        <v>56.366733018478648</v>
      </c>
      <c r="CF239" s="7">
        <v>22.940243562535397</v>
      </c>
      <c r="CH239" s="7">
        <v>981.11551385596567</v>
      </c>
      <c r="CI239" s="7">
        <v>1114.9124991308881</v>
      </c>
      <c r="CJ239" s="7">
        <v>539.10616287971402</v>
      </c>
      <c r="CK239" s="43">
        <v>2635.4384043852342</v>
      </c>
      <c r="CL239" s="7">
        <v>58.005110328496485</v>
      </c>
      <c r="CM239" s="7">
        <v>23.69308407963355</v>
      </c>
      <c r="CO239" s="45">
        <v>102</v>
      </c>
      <c r="CP239" s="44">
        <f t="shared" si="28"/>
        <v>42.5</v>
      </c>
      <c r="CQ239" s="7">
        <v>733.53901290931015</v>
      </c>
      <c r="CR239" s="7">
        <v>1341.9033965425028</v>
      </c>
      <c r="CS239" s="7">
        <v>540.55879481687293</v>
      </c>
      <c r="CT239" s="43">
        <v>2616.1202267158242</v>
      </c>
      <c r="CU239" s="7">
        <v>60.215533801462023</v>
      </c>
      <c r="CV239" s="7">
        <v>24.556357421217051</v>
      </c>
      <c r="CX239" s="7">
        <v>913.79132298130401</v>
      </c>
      <c r="CY239" s="7">
        <v>1340.0943279342828</v>
      </c>
      <c r="CZ239" s="7">
        <v>539.33982426351463</v>
      </c>
      <c r="DA239" s="43">
        <v>2793.345670398623</v>
      </c>
      <c r="DB239" s="7">
        <v>62.867424827313542</v>
      </c>
      <c r="DC239" s="7">
        <v>25.680090248411553</v>
      </c>
      <c r="DE239" s="7">
        <v>1083.9938022957356</v>
      </c>
      <c r="DF239" s="7">
        <v>1338.0392695219107</v>
      </c>
      <c r="DG239" s="7">
        <v>539.10616287971402</v>
      </c>
      <c r="DH239" s="43">
        <v>2961.0904166632326</v>
      </c>
      <c r="DI239" s="7">
        <v>64.928422306980281</v>
      </c>
      <c r="DJ239" s="7">
        <v>26.515501287157974</v>
      </c>
      <c r="DL239" s="45">
        <v>102</v>
      </c>
      <c r="DM239" s="44">
        <f t="shared" si="29"/>
        <v>42.5</v>
      </c>
      <c r="DN239" s="7">
        <v>785.66051299593323</v>
      </c>
      <c r="DO239" s="7">
        <v>1565.6078116277299</v>
      </c>
      <c r="DP239" s="7">
        <v>540.55879481687293</v>
      </c>
      <c r="DQ239" s="43">
        <v>2892.0817879574952</v>
      </c>
      <c r="DR239" s="7">
        <v>66.581988850951234</v>
      </c>
      <c r="DS239" s="7">
        <v>27.111086019601711</v>
      </c>
      <c r="DU239" s="7">
        <v>990.99352768254539</v>
      </c>
      <c r="DV239" s="7">
        <v>1563.2933587400958</v>
      </c>
      <c r="DW239" s="7">
        <v>539.33982426351463</v>
      </c>
      <c r="DX239" s="43">
        <v>3093.5048726117893</v>
      </c>
      <c r="DY239" s="7">
        <v>69.517385594731053</v>
      </c>
      <c r="DZ239" s="7">
        <v>28.385989585777974</v>
      </c>
      <c r="EB239" s="7">
        <v>1186.84045899492</v>
      </c>
      <c r="EC239" s="7">
        <v>1560.7539257958033</v>
      </c>
      <c r="ED239" s="7">
        <v>542.17929771763693</v>
      </c>
      <c r="EE239" s="43">
        <v>3286.8220161667068</v>
      </c>
      <c r="EF239" s="7">
        <v>71.836347437116174</v>
      </c>
      <c r="EG239" s="7">
        <v>29.394415469691378</v>
      </c>
    </row>
    <row r="240" spans="1:137" x14ac:dyDescent="0.25">
      <c r="A240" s="45">
        <v>103</v>
      </c>
      <c r="B240" s="44">
        <f t="shared" si="24"/>
        <v>42.916666666666671</v>
      </c>
      <c r="C240" s="7">
        <v>306.59158354802423</v>
      </c>
      <c r="D240" s="7">
        <v>451.3889602169906</v>
      </c>
      <c r="E240" s="7">
        <v>545.81080094711638</v>
      </c>
      <c r="F240" s="43">
        <v>1304.0213172563817</v>
      </c>
      <c r="G240" s="7">
        <v>29.847364896001984</v>
      </c>
      <c r="H240" s="7">
        <v>12.466046193699357</v>
      </c>
      <c r="J240" s="7">
        <v>325.26238967093195</v>
      </c>
      <c r="K240" s="7">
        <v>450.86430622111345</v>
      </c>
      <c r="L240" s="7">
        <v>544.51910051550408</v>
      </c>
      <c r="M240" s="43">
        <v>1320.8585598684153</v>
      </c>
      <c r="N240" s="7">
        <v>29.428511543456093</v>
      </c>
      <c r="O240" s="7">
        <v>12.174355156909581</v>
      </c>
      <c r="Q240" s="7">
        <v>361.0797916344651</v>
      </c>
      <c r="R240" s="7">
        <v>450.13518538421454</v>
      </c>
      <c r="S240" s="7">
        <v>544.29161436229299</v>
      </c>
      <c r="T240" s="43">
        <v>1355.8083187023562</v>
      </c>
      <c r="U240" s="7">
        <v>29.622051228900755</v>
      </c>
      <c r="V240" s="7">
        <v>11.978410850312132</v>
      </c>
      <c r="X240" s="45">
        <v>103</v>
      </c>
      <c r="Y240" s="44">
        <f t="shared" si="25"/>
        <v>42.916666666666671</v>
      </c>
      <c r="Z240" s="7">
        <v>414.93801391780966</v>
      </c>
      <c r="AA240" s="7">
        <v>676.61139749622134</v>
      </c>
      <c r="AB240" s="7">
        <v>545.81080094711638</v>
      </c>
      <c r="AC240" s="43">
        <v>1638.0246701271876</v>
      </c>
      <c r="AD240" s="7">
        <v>37.459253980017827</v>
      </c>
      <c r="AE240" s="7">
        <v>15.318789780664343</v>
      </c>
      <c r="AG240" s="7">
        <v>473.80880386022523</v>
      </c>
      <c r="AH240" s="7">
        <v>676.23484955862682</v>
      </c>
      <c r="AI240" s="7">
        <v>544.70947127407987</v>
      </c>
      <c r="AJ240" s="43">
        <v>1694.7161885209646</v>
      </c>
      <c r="AK240" s="7">
        <v>37.557801509792078</v>
      </c>
      <c r="AL240" s="7">
        <v>15.191174297339323</v>
      </c>
      <c r="AN240" s="7">
        <v>558.23719470020797</v>
      </c>
      <c r="AO240" s="7">
        <v>675.44339823513815</v>
      </c>
      <c r="AP240" s="7">
        <v>544.29161436229299</v>
      </c>
      <c r="AQ240" s="43">
        <v>1763.8096389474158</v>
      </c>
      <c r="AR240" s="7">
        <v>38.406708088173332</v>
      </c>
      <c r="AS240" s="7">
        <v>15.64580105029791</v>
      </c>
      <c r="AU240" s="45">
        <v>103</v>
      </c>
      <c r="AV240" s="44">
        <f t="shared" si="26"/>
        <v>42.916666666666671</v>
      </c>
      <c r="AW240" s="7">
        <v>522.95669689802901</v>
      </c>
      <c r="AX240" s="7">
        <v>903.25664916237838</v>
      </c>
      <c r="AY240" s="7">
        <v>545.81080094711638</v>
      </c>
      <c r="AZ240" s="43">
        <v>1972.1987042381438</v>
      </c>
      <c r="BA240" s="7">
        <v>44.905194195672877</v>
      </c>
      <c r="BB240" s="7">
        <v>18.25579859459851</v>
      </c>
      <c r="BD240" s="7">
        <v>623.23850075545056</v>
      </c>
      <c r="BE240" s="7">
        <v>901.65007055771753</v>
      </c>
      <c r="BF240" s="7">
        <v>544.51910051550408</v>
      </c>
      <c r="BG240" s="43">
        <v>2069.3850458135084</v>
      </c>
      <c r="BH240" s="7">
        <v>46.101308574461612</v>
      </c>
      <c r="BI240" s="7">
        <v>18.855555847221765</v>
      </c>
      <c r="BK240" s="7">
        <v>726.85959995785538</v>
      </c>
      <c r="BL240" s="7">
        <v>900.43470112543412</v>
      </c>
      <c r="BM240" s="7">
        <v>542.47799324685229</v>
      </c>
      <c r="BN240" s="43">
        <v>2171.7019472839797</v>
      </c>
      <c r="BO240" s="7">
        <v>46.936039494974374</v>
      </c>
      <c r="BP240" s="7">
        <v>19.225575453465545</v>
      </c>
      <c r="BR240" s="45">
        <v>103</v>
      </c>
      <c r="BS240" s="44">
        <f t="shared" si="27"/>
        <v>42.916666666666671</v>
      </c>
      <c r="BT240" s="7">
        <v>687.09012325682261</v>
      </c>
      <c r="BU240" s="7">
        <v>1128.8345259558823</v>
      </c>
      <c r="BV240" s="7">
        <v>545.81080094711638</v>
      </c>
      <c r="BW240" s="43">
        <v>2361.7123948875533</v>
      </c>
      <c r="BX240" s="7">
        <v>53.89357393025557</v>
      </c>
      <c r="BY240" s="7">
        <v>22.008646490087624</v>
      </c>
      <c r="CA240" s="7">
        <v>843.67147211879262</v>
      </c>
      <c r="CB240" s="7">
        <v>1127.3365618871819</v>
      </c>
      <c r="CC240" s="7">
        <v>544.51910051550408</v>
      </c>
      <c r="CD240" s="43">
        <v>2515.2633964527568</v>
      </c>
      <c r="CE240" s="7">
        <v>56.007054904035037</v>
      </c>
      <c r="CF240" s="7">
        <v>22.792038326102848</v>
      </c>
      <c r="CH240" s="7">
        <v>989.11247679286384</v>
      </c>
      <c r="CI240" s="7">
        <v>1125.357307564972</v>
      </c>
      <c r="CJ240" s="7">
        <v>544.29161436229299</v>
      </c>
      <c r="CK240" s="43">
        <v>2659.0679987754975</v>
      </c>
      <c r="CL240" s="7">
        <v>57.543009539010299</v>
      </c>
      <c r="CM240" s="7">
        <v>23.505268180904789</v>
      </c>
      <c r="CO240" s="45">
        <v>103</v>
      </c>
      <c r="CP240" s="44">
        <f t="shared" si="28"/>
        <v>42.916666666666671</v>
      </c>
      <c r="CQ240" s="7">
        <v>739.63336617869868</v>
      </c>
      <c r="CR240" s="7">
        <v>1354.575520237529</v>
      </c>
      <c r="CS240" s="7">
        <v>545.81080094711638</v>
      </c>
      <c r="CT240" s="43">
        <v>2640.1399371418993</v>
      </c>
      <c r="CU240" s="7">
        <v>59.90400301612361</v>
      </c>
      <c r="CV240" s="7">
        <v>24.428653979186073</v>
      </c>
      <c r="CX240" s="7">
        <v>921.24469388465877</v>
      </c>
      <c r="CY240" s="7">
        <v>1352.7091453570661</v>
      </c>
      <c r="CZ240" s="7">
        <v>544.51910051550408</v>
      </c>
      <c r="DA240" s="43">
        <v>2818.5943461706106</v>
      </c>
      <c r="DB240" s="7">
        <v>62.443470273462665</v>
      </c>
      <c r="DC240" s="7">
        <v>25.506742715051871</v>
      </c>
      <c r="DE240" s="7">
        <v>1092.6866785502677</v>
      </c>
      <c r="DF240" s="7">
        <v>1350.5741930325714</v>
      </c>
      <c r="DG240" s="7">
        <v>544.29161436229299</v>
      </c>
      <c r="DH240" s="43">
        <v>2987.5052156761103</v>
      </c>
      <c r="DI240" s="7">
        <v>64.383496725620432</v>
      </c>
      <c r="DJ240" s="7">
        <v>26.293602465010917</v>
      </c>
      <c r="DL240" s="45">
        <v>103</v>
      </c>
      <c r="DM240" s="44">
        <f t="shared" si="29"/>
        <v>42.916666666666671</v>
      </c>
      <c r="DN240" s="7">
        <v>792.09814373208712</v>
      </c>
      <c r="DO240" s="7">
        <v>1580.3933514065775</v>
      </c>
      <c r="DP240" s="7">
        <v>545.81080094711638</v>
      </c>
      <c r="DQ240" s="43">
        <v>2918.559780231798</v>
      </c>
      <c r="DR240" s="7">
        <v>66.226844413976565</v>
      </c>
      <c r="DS240" s="7">
        <v>26.964214032512924</v>
      </c>
      <c r="DU240" s="7">
        <v>998.96547116281295</v>
      </c>
      <c r="DV240" s="7">
        <v>1578.0090270247624</v>
      </c>
      <c r="DW240" s="7">
        <v>544.51910051550408</v>
      </c>
      <c r="DX240" s="43">
        <v>3121.369202885995</v>
      </c>
      <c r="DY240" s="7">
        <v>69.028352018468468</v>
      </c>
      <c r="DZ240" s="7">
        <v>28.184162978992585</v>
      </c>
      <c r="EB240" s="7">
        <v>1196.231145500728</v>
      </c>
      <c r="EC240" s="7">
        <v>1575.3718613826798</v>
      </c>
      <c r="ED240" s="7">
        <v>547.4043288446826</v>
      </c>
      <c r="EE240" s="43">
        <v>3316.0185575793093</v>
      </c>
      <c r="EF240" s="7">
        <v>71.207014661214131</v>
      </c>
      <c r="EG240" s="7">
        <v>29.13958155544692</v>
      </c>
    </row>
    <row r="241" spans="1:137" x14ac:dyDescent="0.25">
      <c r="A241" s="45">
        <v>104</v>
      </c>
      <c r="B241" s="44">
        <f t="shared" si="24"/>
        <v>43.333333333333336</v>
      </c>
      <c r="C241" s="7">
        <v>309.32315734993483</v>
      </c>
      <c r="D241" s="7">
        <v>455.61054932965828</v>
      </c>
      <c r="E241" s="7">
        <v>551.06280707736005</v>
      </c>
      <c r="F241" s="43">
        <v>1316.2300455237687</v>
      </c>
      <c r="G241" s="7">
        <v>29.744499568693797</v>
      </c>
      <c r="H241" s="7">
        <v>12.426804298367205</v>
      </c>
      <c r="J241" s="7">
        <v>328.01786185497497</v>
      </c>
      <c r="K241" s="7">
        <v>455.06887713138622</v>
      </c>
      <c r="L241" s="7">
        <v>549.6983767674933</v>
      </c>
      <c r="M241" s="43">
        <v>1333.0009688304467</v>
      </c>
      <c r="N241" s="7">
        <v>29.271546632249269</v>
      </c>
      <c r="O241" s="7">
        <v>12.113685991841411</v>
      </c>
      <c r="Q241" s="7">
        <v>364.02090978332262</v>
      </c>
      <c r="R241" s="7">
        <v>454.31444809518666</v>
      </c>
      <c r="S241" s="7">
        <v>549.47706584487196</v>
      </c>
      <c r="T241" s="43">
        <v>1368.118914572128</v>
      </c>
      <c r="U241" s="7">
        <v>29.426604661457613</v>
      </c>
      <c r="V241" s="7">
        <v>11.897087904815379</v>
      </c>
      <c r="X241" s="45">
        <v>104</v>
      </c>
      <c r="Y241" s="44">
        <f t="shared" si="25"/>
        <v>43.333333333333336</v>
      </c>
      <c r="Z241" s="7">
        <v>418.5111137686232</v>
      </c>
      <c r="AA241" s="7">
        <v>682.88460246393015</v>
      </c>
      <c r="AB241" s="7">
        <v>551.06280707736005</v>
      </c>
      <c r="AC241" s="43">
        <v>1653.1849208039957</v>
      </c>
      <c r="AD241" s="7">
        <v>37.304306863965877</v>
      </c>
      <c r="AE241" s="7">
        <v>15.256494019876175</v>
      </c>
      <c r="AG241" s="7">
        <v>477.70252862346626</v>
      </c>
      <c r="AH241" s="7">
        <v>682.54043914552153</v>
      </c>
      <c r="AI241" s="7">
        <v>549.90165738026019</v>
      </c>
      <c r="AJ241" s="43">
        <v>1710.1056444379167</v>
      </c>
      <c r="AK241" s="7">
        <v>37.31867950937658</v>
      </c>
      <c r="AL241" s="7">
        <v>15.09358355604888</v>
      </c>
      <c r="AN241" s="7">
        <v>562.77690711318985</v>
      </c>
      <c r="AO241" s="7">
        <v>681.68597084818578</v>
      </c>
      <c r="AP241" s="7">
        <v>549.47706584487196</v>
      </c>
      <c r="AQ241" s="43">
        <v>1779.6434649690436</v>
      </c>
      <c r="AR241" s="7">
        <v>38.124836010479626</v>
      </c>
      <c r="AS241" s="7">
        <v>15.527986926126774</v>
      </c>
      <c r="AU241" s="45">
        <v>104</v>
      </c>
      <c r="AV241" s="44">
        <f t="shared" si="26"/>
        <v>43.333333333333336</v>
      </c>
      <c r="AW241" s="7">
        <v>527.36834217978299</v>
      </c>
      <c r="AX241" s="7">
        <v>911.70734503353196</v>
      </c>
      <c r="AY241" s="7">
        <v>551.06280707736005</v>
      </c>
      <c r="AZ241" s="43">
        <v>1990.3127764541368</v>
      </c>
      <c r="BA241" s="7">
        <v>44.698623307887487</v>
      </c>
      <c r="BB241" s="7">
        <v>18.172239821288521</v>
      </c>
      <c r="BD241" s="7">
        <v>628.34132795305413</v>
      </c>
      <c r="BE241" s="7">
        <v>910.05759745311616</v>
      </c>
      <c r="BF241" s="7">
        <v>549.6983767674933</v>
      </c>
      <c r="BG241" s="43">
        <v>2088.0780661859462</v>
      </c>
      <c r="BH241" s="7">
        <v>45.814247992051037</v>
      </c>
      <c r="BI241" s="7">
        <v>18.736928435835353</v>
      </c>
      <c r="BK241" s="7">
        <v>732.67737104210323</v>
      </c>
      <c r="BL241" s="7">
        <v>908.79152068165092</v>
      </c>
      <c r="BM241" s="7">
        <v>547.67213396586658</v>
      </c>
      <c r="BN241" s="43">
        <v>2191.0630553403607</v>
      </c>
      <c r="BO241" s="7">
        <v>46.56390234006988</v>
      </c>
      <c r="BP241" s="7">
        <v>19.07325905862708</v>
      </c>
      <c r="BR241" s="45">
        <v>104</v>
      </c>
      <c r="BS241" s="44">
        <f t="shared" si="27"/>
        <v>43.333333333333336</v>
      </c>
      <c r="BT241" s="7">
        <v>692.84085975427774</v>
      </c>
      <c r="BU241" s="7">
        <v>1139.3948665486882</v>
      </c>
      <c r="BV241" s="7">
        <v>551.06280707736005</v>
      </c>
      <c r="BW241" s="43">
        <v>2383.2736598383408</v>
      </c>
      <c r="BX241" s="7">
        <v>53.633624648040112</v>
      </c>
      <c r="BY241" s="7">
        <v>21.899910810790821</v>
      </c>
      <c r="CA241" s="7">
        <v>850.60673421643412</v>
      </c>
      <c r="CB241" s="7">
        <v>1137.849033602761</v>
      </c>
      <c r="CC241" s="7">
        <v>549.6983767674933</v>
      </c>
      <c r="CD241" s="43">
        <v>2537.8875538795637</v>
      </c>
      <c r="CE241" s="7">
        <v>55.647376789591426</v>
      </c>
      <c r="CF241" s="7">
        <v>22.643833089670295</v>
      </c>
      <c r="CH241" s="7">
        <v>997.10943972976224</v>
      </c>
      <c r="CI241" s="7">
        <v>1135.8021159990562</v>
      </c>
      <c r="CJ241" s="7">
        <v>549.47706584487196</v>
      </c>
      <c r="CK241" s="43">
        <v>2682.6975931657603</v>
      </c>
      <c r="CL241" s="7">
        <v>57.080908749524113</v>
      </c>
      <c r="CM241" s="7">
        <v>23.317452282176024</v>
      </c>
      <c r="CO241" s="45">
        <v>104</v>
      </c>
      <c r="CP241" s="44">
        <f t="shared" si="28"/>
        <v>43.333333333333336</v>
      </c>
      <c r="CQ241" s="7">
        <v>745.72771944808733</v>
      </c>
      <c r="CR241" s="7">
        <v>1367.2476439325553</v>
      </c>
      <c r="CS241" s="7">
        <v>551.06280707736005</v>
      </c>
      <c r="CT241" s="43">
        <v>2664.1596475679744</v>
      </c>
      <c r="CU241" s="7">
        <v>59.592472230785205</v>
      </c>
      <c r="CV241" s="7">
        <v>24.300950537155092</v>
      </c>
      <c r="CX241" s="7">
        <v>928.69806478801354</v>
      </c>
      <c r="CY241" s="7">
        <v>1365.3239627798494</v>
      </c>
      <c r="CZ241" s="7">
        <v>549.6983767674933</v>
      </c>
      <c r="DA241" s="43">
        <v>2843.8430219425982</v>
      </c>
      <c r="DB241" s="7">
        <v>62.019515719611789</v>
      </c>
      <c r="DC241" s="7">
        <v>25.33339518169219</v>
      </c>
      <c r="DE241" s="7">
        <v>1101.3795548048001</v>
      </c>
      <c r="DF241" s="7">
        <v>1363.1091165432319</v>
      </c>
      <c r="DG241" s="7">
        <v>549.47706584487196</v>
      </c>
      <c r="DH241" s="43">
        <v>3013.9200146889884</v>
      </c>
      <c r="DI241" s="7">
        <v>63.838571144260591</v>
      </c>
      <c r="DJ241" s="7">
        <v>26.071703642863856</v>
      </c>
      <c r="DL241" s="45">
        <v>104</v>
      </c>
      <c r="DM241" s="44">
        <f t="shared" si="29"/>
        <v>43.333333333333336</v>
      </c>
      <c r="DN241" s="7">
        <v>798.5357744682409</v>
      </c>
      <c r="DO241" s="7">
        <v>1595.1788911854246</v>
      </c>
      <c r="DP241" s="7">
        <v>551.06280707736005</v>
      </c>
      <c r="DQ241" s="43">
        <v>2945.0377725061003</v>
      </c>
      <c r="DR241" s="7">
        <v>65.871699977001896</v>
      </c>
      <c r="DS241" s="7">
        <v>26.817342045424137</v>
      </c>
      <c r="DU241" s="7">
        <v>1006.9374146430805</v>
      </c>
      <c r="DV241" s="7">
        <v>1592.7246953094291</v>
      </c>
      <c r="DW241" s="7">
        <v>549.6983767674933</v>
      </c>
      <c r="DX241" s="43">
        <v>3149.2335331602007</v>
      </c>
      <c r="DY241" s="7">
        <v>68.539318442205854</v>
      </c>
      <c r="DZ241" s="7">
        <v>27.982336372207197</v>
      </c>
      <c r="EB241" s="7">
        <v>1205.6218320065354</v>
      </c>
      <c r="EC241" s="7">
        <v>1589.9897969695562</v>
      </c>
      <c r="ED241" s="7">
        <v>552.62935997172804</v>
      </c>
      <c r="EE241" s="43">
        <v>3345.2150989919128</v>
      </c>
      <c r="EF241" s="7">
        <v>70.577681885312074</v>
      </c>
      <c r="EG241" s="7">
        <v>28.884747641202463</v>
      </c>
    </row>
    <row r="242" spans="1:137" x14ac:dyDescent="0.25">
      <c r="A242" s="45">
        <v>105</v>
      </c>
      <c r="B242" s="44">
        <f t="shared" si="24"/>
        <v>43.75</v>
      </c>
      <c r="C242" s="7">
        <v>312.05473115184543</v>
      </c>
      <c r="D242" s="7">
        <v>459.83213844232591</v>
      </c>
      <c r="E242" s="7">
        <v>556.31481320760349</v>
      </c>
      <c r="F242" s="43">
        <v>1328.4387737911552</v>
      </c>
      <c r="G242" s="7">
        <v>29.641634241385614</v>
      </c>
      <c r="H242" s="7">
        <v>12.387562403035055</v>
      </c>
      <c r="J242" s="7">
        <v>330.77333403901798</v>
      </c>
      <c r="K242" s="7">
        <v>459.27344804165887</v>
      </c>
      <c r="L242" s="7">
        <v>554.87765301948275</v>
      </c>
      <c r="M242" s="43">
        <v>1345.1433777924785</v>
      </c>
      <c r="N242" s="7">
        <v>29.114581721042445</v>
      </c>
      <c r="O242" s="7">
        <v>12.053016826773241</v>
      </c>
      <c r="Q242" s="7">
        <v>366.96202793218004</v>
      </c>
      <c r="R242" s="7">
        <v>458.49371080615879</v>
      </c>
      <c r="S242" s="7">
        <v>554.66251732745093</v>
      </c>
      <c r="T242" s="43">
        <v>1380.4295104418998</v>
      </c>
      <c r="U242" s="7">
        <v>29.231158094014472</v>
      </c>
      <c r="V242" s="7">
        <v>11.815764959318626</v>
      </c>
      <c r="X242" s="45">
        <v>105</v>
      </c>
      <c r="Y242" s="44">
        <f t="shared" si="25"/>
        <v>43.75</v>
      </c>
      <c r="Z242" s="7">
        <v>422.0842136194367</v>
      </c>
      <c r="AA242" s="7">
        <v>689.15780743163896</v>
      </c>
      <c r="AB242" s="7">
        <v>556.31481320760349</v>
      </c>
      <c r="AC242" s="43">
        <v>1668.3451714808039</v>
      </c>
      <c r="AD242" s="7">
        <v>37.14935974791392</v>
      </c>
      <c r="AE242" s="7">
        <v>15.19419825908801</v>
      </c>
      <c r="AG242" s="7">
        <v>481.59625338670719</v>
      </c>
      <c r="AH242" s="7">
        <v>688.84602873241636</v>
      </c>
      <c r="AI242" s="7">
        <v>555.09384348644051</v>
      </c>
      <c r="AJ242" s="43">
        <v>1725.4951003548688</v>
      </c>
      <c r="AK242" s="7">
        <v>37.079557508961074</v>
      </c>
      <c r="AL242" s="7">
        <v>14.995992814758438</v>
      </c>
      <c r="AN242" s="7">
        <v>567.31661952617173</v>
      </c>
      <c r="AO242" s="7">
        <v>687.92854346123352</v>
      </c>
      <c r="AP242" s="7">
        <v>554.66251732745093</v>
      </c>
      <c r="AQ242" s="43">
        <v>1795.4772909906715</v>
      </c>
      <c r="AR242" s="7">
        <v>37.842963932785914</v>
      </c>
      <c r="AS242" s="7">
        <v>15.410172801955637</v>
      </c>
      <c r="AU242" s="45">
        <v>105</v>
      </c>
      <c r="AV242" s="44">
        <f t="shared" si="26"/>
        <v>43.75</v>
      </c>
      <c r="AW242" s="7">
        <v>531.77998746153696</v>
      </c>
      <c r="AX242" s="7">
        <v>920.15804090468578</v>
      </c>
      <c r="AY242" s="7">
        <v>556.31481320760349</v>
      </c>
      <c r="AZ242" s="43">
        <v>2008.4268486701299</v>
      </c>
      <c r="BA242" s="7">
        <v>44.492052420102084</v>
      </c>
      <c r="BB242" s="7">
        <v>18.088681047978532</v>
      </c>
      <c r="BD242" s="7">
        <v>633.44415515065793</v>
      </c>
      <c r="BE242" s="7">
        <v>918.46512434851502</v>
      </c>
      <c r="BF242" s="7">
        <v>554.87765301948275</v>
      </c>
      <c r="BG242" s="43">
        <v>2106.771086558384</v>
      </c>
      <c r="BH242" s="7">
        <v>45.527187409640462</v>
      </c>
      <c r="BI242" s="7">
        <v>18.61830102444894</v>
      </c>
      <c r="BK242" s="7">
        <v>738.49514212635108</v>
      </c>
      <c r="BL242" s="7">
        <v>917.14834023786784</v>
      </c>
      <c r="BM242" s="7">
        <v>552.86627468488109</v>
      </c>
      <c r="BN242" s="43">
        <v>2210.4241633967413</v>
      </c>
      <c r="BO242" s="7">
        <v>46.19176518516538</v>
      </c>
      <c r="BP242" s="7">
        <v>18.920942663788619</v>
      </c>
      <c r="BR242" s="45">
        <v>105</v>
      </c>
      <c r="BS242" s="44">
        <f t="shared" si="27"/>
        <v>43.75</v>
      </c>
      <c r="BT242" s="7">
        <v>698.59159625173299</v>
      </c>
      <c r="BU242" s="7">
        <v>1149.9552071414946</v>
      </c>
      <c r="BV242" s="7">
        <v>556.31481320760349</v>
      </c>
      <c r="BW242" s="43">
        <v>2404.8349247891292</v>
      </c>
      <c r="BX242" s="7">
        <v>53.373675365824646</v>
      </c>
      <c r="BY242" s="7">
        <v>21.791175131494018</v>
      </c>
      <c r="CA242" s="7">
        <v>857.54199631407562</v>
      </c>
      <c r="CB242" s="7">
        <v>1148.3615053183398</v>
      </c>
      <c r="CC242" s="7">
        <v>554.87765301948275</v>
      </c>
      <c r="CD242" s="43">
        <v>2560.5117113063707</v>
      </c>
      <c r="CE242" s="7">
        <v>55.287698675147823</v>
      </c>
      <c r="CF242" s="7">
        <v>22.495627853237742</v>
      </c>
      <c r="CH242" s="7">
        <v>1005.1064026666604</v>
      </c>
      <c r="CI242" s="7">
        <v>1146.2469244331401</v>
      </c>
      <c r="CJ242" s="7">
        <v>554.66251732745093</v>
      </c>
      <c r="CK242" s="43">
        <v>2706.3271875560231</v>
      </c>
      <c r="CL242" s="7">
        <v>56.618807960037927</v>
      </c>
      <c r="CM242" s="7">
        <v>23.129636383447259</v>
      </c>
      <c r="CO242" s="45">
        <v>105</v>
      </c>
      <c r="CP242" s="44">
        <f t="shared" si="28"/>
        <v>43.75</v>
      </c>
      <c r="CQ242" s="7">
        <v>751.82207271747586</v>
      </c>
      <c r="CR242" s="7">
        <v>1379.9197676275815</v>
      </c>
      <c r="CS242" s="7">
        <v>556.31481320760349</v>
      </c>
      <c r="CT242" s="43">
        <v>2688.1793579940486</v>
      </c>
      <c r="CU242" s="7">
        <v>59.280941445446793</v>
      </c>
      <c r="CV242" s="7">
        <v>24.173247095124111</v>
      </c>
      <c r="CX242" s="7">
        <v>936.15143569136819</v>
      </c>
      <c r="CY242" s="7">
        <v>1377.9387802026326</v>
      </c>
      <c r="CZ242" s="7">
        <v>554.87765301948275</v>
      </c>
      <c r="DA242" s="43">
        <v>2869.0916977145857</v>
      </c>
      <c r="DB242" s="7">
        <v>61.595561165760913</v>
      </c>
      <c r="DC242" s="7">
        <v>25.160047648332508</v>
      </c>
      <c r="DE242" s="7">
        <v>1110.0724310593323</v>
      </c>
      <c r="DF242" s="7">
        <v>1375.6440400538927</v>
      </c>
      <c r="DG242" s="7">
        <v>554.66251732745093</v>
      </c>
      <c r="DH242" s="43">
        <v>3040.3348137018661</v>
      </c>
      <c r="DI242" s="7">
        <v>63.29364556290075</v>
      </c>
      <c r="DJ242" s="7">
        <v>25.849804820716798</v>
      </c>
      <c r="DL242" s="45">
        <v>105</v>
      </c>
      <c r="DM242" s="44">
        <f t="shared" si="29"/>
        <v>43.75</v>
      </c>
      <c r="DN242" s="7">
        <v>804.97340520439468</v>
      </c>
      <c r="DO242" s="7">
        <v>1609.9644309642722</v>
      </c>
      <c r="DP242" s="7">
        <v>556.31481320760349</v>
      </c>
      <c r="DQ242" s="43">
        <v>2971.5157647804031</v>
      </c>
      <c r="DR242" s="7">
        <v>65.516555540027241</v>
      </c>
      <c r="DS242" s="7">
        <v>26.670470058335351</v>
      </c>
      <c r="DU242" s="7">
        <v>1014.9093581233481</v>
      </c>
      <c r="DV242" s="7">
        <v>1607.4403635940957</v>
      </c>
      <c r="DW242" s="7">
        <v>554.87765301948275</v>
      </c>
      <c r="DX242" s="43">
        <v>3177.0978634344065</v>
      </c>
      <c r="DY242" s="7">
        <v>68.050284865943269</v>
      </c>
      <c r="DZ242" s="7">
        <v>27.780509765421808</v>
      </c>
      <c r="EB242" s="7">
        <v>1215.0125185123431</v>
      </c>
      <c r="EC242" s="7">
        <v>1604.6077325564327</v>
      </c>
      <c r="ED242" s="7">
        <v>557.8543910987737</v>
      </c>
      <c r="EE242" s="43">
        <v>3374.4116404045153</v>
      </c>
      <c r="EF242" s="7">
        <v>69.948349109410032</v>
      </c>
      <c r="EG242" s="7">
        <v>28.629913726958005</v>
      </c>
    </row>
    <row r="243" spans="1:137" x14ac:dyDescent="0.25">
      <c r="A243" s="45">
        <v>106</v>
      </c>
      <c r="B243" s="44">
        <f t="shared" si="24"/>
        <v>44.166666666666671</v>
      </c>
      <c r="C243" s="7">
        <v>314.78630495375603</v>
      </c>
      <c r="D243" s="7">
        <v>464.0537275549936</v>
      </c>
      <c r="E243" s="7">
        <v>561.56681933784716</v>
      </c>
      <c r="F243" s="43">
        <v>1340.6475020585422</v>
      </c>
      <c r="G243" s="7">
        <v>29.538768914077426</v>
      </c>
      <c r="H243" s="7">
        <v>12.348320507702903</v>
      </c>
      <c r="J243" s="7">
        <v>333.528806223061</v>
      </c>
      <c r="K243" s="7">
        <v>463.47801895193163</v>
      </c>
      <c r="L243" s="7">
        <v>560.0569292714722</v>
      </c>
      <c r="M243" s="43">
        <v>1357.2857867545104</v>
      </c>
      <c r="N243" s="7">
        <v>28.957616809835621</v>
      </c>
      <c r="O243" s="7">
        <v>11.992347661705072</v>
      </c>
      <c r="Q243" s="7">
        <v>369.90314608103756</v>
      </c>
      <c r="R243" s="7">
        <v>462.67297351713091</v>
      </c>
      <c r="S243" s="7">
        <v>559.8479688100299</v>
      </c>
      <c r="T243" s="43">
        <v>1392.7401063116715</v>
      </c>
      <c r="U243" s="7">
        <v>29.03571152657133</v>
      </c>
      <c r="V243" s="7">
        <v>11.734442013821873</v>
      </c>
      <c r="X243" s="45">
        <v>106</v>
      </c>
      <c r="Y243" s="44">
        <f t="shared" si="25"/>
        <v>44.166666666666671</v>
      </c>
      <c r="Z243" s="7">
        <v>425.65731347025024</v>
      </c>
      <c r="AA243" s="7">
        <v>695.43101239934776</v>
      </c>
      <c r="AB243" s="7">
        <v>561.56681933784716</v>
      </c>
      <c r="AC243" s="43">
        <v>1683.505422157612</v>
      </c>
      <c r="AD243" s="7">
        <v>36.994412631861962</v>
      </c>
      <c r="AE243" s="7">
        <v>15.131902498299844</v>
      </c>
      <c r="AG243" s="7">
        <v>485.48997814994823</v>
      </c>
      <c r="AH243" s="7">
        <v>695.15161831931107</v>
      </c>
      <c r="AI243" s="7">
        <v>560.28602959262082</v>
      </c>
      <c r="AJ243" s="43">
        <v>1740.8845562718209</v>
      </c>
      <c r="AK243" s="7">
        <v>36.840435508545568</v>
      </c>
      <c r="AL243" s="7">
        <v>14.898402073467995</v>
      </c>
      <c r="AN243" s="7">
        <v>571.85633193915362</v>
      </c>
      <c r="AO243" s="7">
        <v>694.17111607428114</v>
      </c>
      <c r="AP243" s="7">
        <v>559.8479688100299</v>
      </c>
      <c r="AQ243" s="43">
        <v>1811.3111170122993</v>
      </c>
      <c r="AR243" s="7">
        <v>37.561091855092201</v>
      </c>
      <c r="AS243" s="7">
        <v>15.292358677784501</v>
      </c>
      <c r="AU243" s="45">
        <v>106</v>
      </c>
      <c r="AV243" s="44">
        <f t="shared" si="26"/>
        <v>44.166666666666671</v>
      </c>
      <c r="AW243" s="7">
        <v>536.19163274329094</v>
      </c>
      <c r="AX243" s="7">
        <v>928.60873677583936</v>
      </c>
      <c r="AY243" s="7">
        <v>561.56681933784716</v>
      </c>
      <c r="AZ243" s="43">
        <v>2026.5409208861229</v>
      </c>
      <c r="BA243" s="7">
        <v>44.285481532316695</v>
      </c>
      <c r="BB243" s="7">
        <v>18.005122274668548</v>
      </c>
      <c r="BD243" s="7">
        <v>638.54698234826151</v>
      </c>
      <c r="BE243" s="7">
        <v>926.87265124391365</v>
      </c>
      <c r="BF243" s="7">
        <v>560.0569292714722</v>
      </c>
      <c r="BG243" s="43">
        <v>2125.4641069308218</v>
      </c>
      <c r="BH243" s="7">
        <v>45.240126827229886</v>
      </c>
      <c r="BI243" s="7">
        <v>18.499673613062527</v>
      </c>
      <c r="BK243" s="7">
        <v>744.31291321059894</v>
      </c>
      <c r="BL243" s="7">
        <v>925.50515979408476</v>
      </c>
      <c r="BM243" s="7">
        <v>558.06041540389538</v>
      </c>
      <c r="BN243" s="43">
        <v>2229.7852714531223</v>
      </c>
      <c r="BO243" s="7">
        <v>45.819628030260887</v>
      </c>
      <c r="BP243" s="7">
        <v>18.768626268950154</v>
      </c>
      <c r="BR243" s="45">
        <v>106</v>
      </c>
      <c r="BS243" s="44">
        <f t="shared" si="27"/>
        <v>44.166666666666671</v>
      </c>
      <c r="BT243" s="7">
        <v>704.34233274918824</v>
      </c>
      <c r="BU243" s="7">
        <v>1160.5155477343005</v>
      </c>
      <c r="BV243" s="7">
        <v>561.56681933784716</v>
      </c>
      <c r="BW243" s="43">
        <v>2426.3961897399176</v>
      </c>
      <c r="BX243" s="7">
        <v>53.11372608360918</v>
      </c>
      <c r="BY243" s="7">
        <v>21.682439452197215</v>
      </c>
      <c r="CA243" s="7">
        <v>864.477258411717</v>
      </c>
      <c r="CB243" s="7">
        <v>1158.8739770339189</v>
      </c>
      <c r="CC243" s="7">
        <v>560.0569292714722</v>
      </c>
      <c r="CD243" s="43">
        <v>2583.1358687331776</v>
      </c>
      <c r="CE243" s="7">
        <v>54.928020560704212</v>
      </c>
      <c r="CF243" s="7">
        <v>22.34742261680519</v>
      </c>
      <c r="CH243" s="7">
        <v>1013.1033656035586</v>
      </c>
      <c r="CI243" s="7">
        <v>1156.6917328672243</v>
      </c>
      <c r="CJ243" s="7">
        <v>559.8479688100299</v>
      </c>
      <c r="CK243" s="43">
        <v>2729.9567819462859</v>
      </c>
      <c r="CL243" s="7">
        <v>56.156707170551741</v>
      </c>
      <c r="CM243" s="7">
        <v>22.941820484718498</v>
      </c>
      <c r="CO243" s="45">
        <v>106</v>
      </c>
      <c r="CP243" s="44">
        <f t="shared" si="28"/>
        <v>44.166666666666671</v>
      </c>
      <c r="CQ243" s="7">
        <v>757.9164259868644</v>
      </c>
      <c r="CR243" s="7">
        <v>1392.5918913226076</v>
      </c>
      <c r="CS243" s="7">
        <v>561.56681933784716</v>
      </c>
      <c r="CT243" s="43">
        <v>2712.1990684201237</v>
      </c>
      <c r="CU243" s="7">
        <v>58.96941066010838</v>
      </c>
      <c r="CV243" s="7">
        <v>24.045543653093134</v>
      </c>
      <c r="CX243" s="7">
        <v>943.60480659472296</v>
      </c>
      <c r="CY243" s="7">
        <v>1390.5535976254159</v>
      </c>
      <c r="CZ243" s="7">
        <v>560.0569292714722</v>
      </c>
      <c r="DA243" s="43">
        <v>2894.3403734865728</v>
      </c>
      <c r="DB243" s="7">
        <v>61.171606611910036</v>
      </c>
      <c r="DC243" s="7">
        <v>24.986700114972827</v>
      </c>
      <c r="DE243" s="7">
        <v>1118.7653073138645</v>
      </c>
      <c r="DF243" s="7">
        <v>1388.1789635645532</v>
      </c>
      <c r="DG243" s="7">
        <v>559.8479688100299</v>
      </c>
      <c r="DH243" s="43">
        <v>3066.7496127147442</v>
      </c>
      <c r="DI243" s="7">
        <v>62.748719981540908</v>
      </c>
      <c r="DJ243" s="7">
        <v>25.627905998569741</v>
      </c>
      <c r="DL243" s="45">
        <v>106</v>
      </c>
      <c r="DM243" s="44">
        <f t="shared" si="29"/>
        <v>44.166666666666671</v>
      </c>
      <c r="DN243" s="7">
        <v>811.41103594054846</v>
      </c>
      <c r="DO243" s="7">
        <v>1624.7499707431193</v>
      </c>
      <c r="DP243" s="7">
        <v>561.56681933784716</v>
      </c>
      <c r="DQ243" s="43">
        <v>2997.9937570547058</v>
      </c>
      <c r="DR243" s="7">
        <v>65.161411103052586</v>
      </c>
      <c r="DS243" s="7">
        <v>26.523598071246564</v>
      </c>
      <c r="DU243" s="7">
        <v>1022.8813016036156</v>
      </c>
      <c r="DV243" s="7">
        <v>1622.1560318787624</v>
      </c>
      <c r="DW243" s="7">
        <v>560.0569292714722</v>
      </c>
      <c r="DX243" s="43">
        <v>3204.9621937086122</v>
      </c>
      <c r="DY243" s="7">
        <v>67.561251289680655</v>
      </c>
      <c r="DZ243" s="7">
        <v>27.578683158636416</v>
      </c>
      <c r="EB243" s="7">
        <v>1224.4032050181509</v>
      </c>
      <c r="EC243" s="7">
        <v>1619.2256681433093</v>
      </c>
      <c r="ED243" s="7">
        <v>563.07942222581914</v>
      </c>
      <c r="EE243" s="43">
        <v>3403.6081818171187</v>
      </c>
      <c r="EF243" s="7">
        <v>69.319016333507975</v>
      </c>
      <c r="EG243" s="7">
        <v>28.375079812713544</v>
      </c>
    </row>
    <row r="244" spans="1:137" x14ac:dyDescent="0.25">
      <c r="A244" s="45">
        <v>107</v>
      </c>
      <c r="B244" s="44">
        <f t="shared" si="24"/>
        <v>44.583333333333336</v>
      </c>
      <c r="C244" s="7">
        <v>317.51787875566663</v>
      </c>
      <c r="D244" s="7">
        <v>468.27531666766129</v>
      </c>
      <c r="E244" s="7">
        <v>566.81882546809061</v>
      </c>
      <c r="F244" s="43">
        <v>1352.8562303259287</v>
      </c>
      <c r="G244" s="7">
        <v>29.435903586769239</v>
      </c>
      <c r="H244" s="7">
        <v>12.309078612370751</v>
      </c>
      <c r="J244" s="7">
        <v>336.28427840710401</v>
      </c>
      <c r="K244" s="7">
        <v>467.68258986220428</v>
      </c>
      <c r="L244" s="7">
        <v>565.23620552346165</v>
      </c>
      <c r="M244" s="43">
        <v>1369.4281957165422</v>
      </c>
      <c r="N244" s="7">
        <v>28.800651898628796</v>
      </c>
      <c r="O244" s="7">
        <v>11.931678496636902</v>
      </c>
      <c r="Q244" s="7">
        <v>372.84426422989497</v>
      </c>
      <c r="R244" s="7">
        <v>466.85223622810304</v>
      </c>
      <c r="S244" s="7">
        <v>565.03342029260887</v>
      </c>
      <c r="T244" s="43">
        <v>1405.0507021814433</v>
      </c>
      <c r="U244" s="7">
        <v>28.840264959128184</v>
      </c>
      <c r="V244" s="7">
        <v>11.65311906832512</v>
      </c>
      <c r="X244" s="45">
        <v>107</v>
      </c>
      <c r="Y244" s="44">
        <f t="shared" si="25"/>
        <v>44.583333333333336</v>
      </c>
      <c r="Z244" s="7">
        <v>429.23041332106374</v>
      </c>
      <c r="AA244" s="7">
        <v>701.70421736705657</v>
      </c>
      <c r="AB244" s="7">
        <v>566.81882546809061</v>
      </c>
      <c r="AC244" s="43">
        <v>1698.6656728344201</v>
      </c>
      <c r="AD244" s="7">
        <v>36.839465515810005</v>
      </c>
      <c r="AE244" s="7">
        <v>15.069606737511679</v>
      </c>
      <c r="AG244" s="7">
        <v>489.38370291318915</v>
      </c>
      <c r="AH244" s="7">
        <v>701.45720790620578</v>
      </c>
      <c r="AI244" s="7">
        <v>565.47821569880114</v>
      </c>
      <c r="AJ244" s="43">
        <v>1756.274012188773</v>
      </c>
      <c r="AK244" s="7">
        <v>36.601313508130069</v>
      </c>
      <c r="AL244" s="7">
        <v>14.800811332177553</v>
      </c>
      <c r="AN244" s="7">
        <v>576.3960443521355</v>
      </c>
      <c r="AO244" s="7">
        <v>700.41368868732889</v>
      </c>
      <c r="AP244" s="7">
        <v>565.03342029260887</v>
      </c>
      <c r="AQ244" s="43">
        <v>1827.1449430339271</v>
      </c>
      <c r="AR244" s="7">
        <v>37.279219777398495</v>
      </c>
      <c r="AS244" s="7">
        <v>15.174544553613364</v>
      </c>
      <c r="AU244" s="45">
        <v>107</v>
      </c>
      <c r="AV244" s="44">
        <f t="shared" si="26"/>
        <v>44.583333333333336</v>
      </c>
      <c r="AW244" s="7">
        <v>540.6032780250448</v>
      </c>
      <c r="AX244" s="7">
        <v>937.05943264699317</v>
      </c>
      <c r="AY244" s="7">
        <v>566.81882546809061</v>
      </c>
      <c r="AZ244" s="43">
        <v>2044.6549931021159</v>
      </c>
      <c r="BA244" s="7">
        <v>44.078910644531298</v>
      </c>
      <c r="BB244" s="7">
        <v>17.921563501358563</v>
      </c>
      <c r="BD244" s="7">
        <v>643.64980954586508</v>
      </c>
      <c r="BE244" s="7">
        <v>935.28017813931251</v>
      </c>
      <c r="BF244" s="7">
        <v>565.23620552346165</v>
      </c>
      <c r="BG244" s="43">
        <v>2144.1571273032596</v>
      </c>
      <c r="BH244" s="7">
        <v>44.953066244819304</v>
      </c>
      <c r="BI244" s="7">
        <v>18.38104620167611</v>
      </c>
      <c r="BK244" s="7">
        <v>750.13068429484701</v>
      </c>
      <c r="BL244" s="7">
        <v>933.86197935030157</v>
      </c>
      <c r="BM244" s="7">
        <v>563.25455612290989</v>
      </c>
      <c r="BN244" s="43">
        <v>2249.1463795095033</v>
      </c>
      <c r="BO244" s="7">
        <v>45.447490875356394</v>
      </c>
      <c r="BP244" s="7">
        <v>18.616309874111689</v>
      </c>
      <c r="BR244" s="45">
        <v>107</v>
      </c>
      <c r="BS244" s="44">
        <f t="shared" si="27"/>
        <v>44.583333333333336</v>
      </c>
      <c r="BT244" s="7">
        <v>710.09306924664349</v>
      </c>
      <c r="BU244" s="7">
        <v>1171.0758883271069</v>
      </c>
      <c r="BV244" s="7">
        <v>566.81882546809061</v>
      </c>
      <c r="BW244" s="43">
        <v>2447.9574546907052</v>
      </c>
      <c r="BX244" s="7">
        <v>52.853776801393721</v>
      </c>
      <c r="BY244" s="7">
        <v>21.573703772900416</v>
      </c>
      <c r="CA244" s="7">
        <v>871.4125205093585</v>
      </c>
      <c r="CB244" s="7">
        <v>1169.3864487494977</v>
      </c>
      <c r="CC244" s="7">
        <v>565.23620552346165</v>
      </c>
      <c r="CD244" s="43">
        <v>2605.7600261599846</v>
      </c>
      <c r="CE244" s="7">
        <v>54.568342446260601</v>
      </c>
      <c r="CF244" s="7">
        <v>22.199217380372637</v>
      </c>
      <c r="CH244" s="7">
        <v>1021.1003285404568</v>
      </c>
      <c r="CI244" s="7">
        <v>1167.1365413013082</v>
      </c>
      <c r="CJ244" s="7">
        <v>565.03342029260887</v>
      </c>
      <c r="CK244" s="43">
        <v>2753.5863763365487</v>
      </c>
      <c r="CL244" s="7">
        <v>55.694606381065555</v>
      </c>
      <c r="CM244" s="7">
        <v>22.754004585989733</v>
      </c>
      <c r="CO244" s="45">
        <v>107</v>
      </c>
      <c r="CP244" s="44">
        <f t="shared" si="28"/>
        <v>44.583333333333336</v>
      </c>
      <c r="CQ244" s="7">
        <v>764.01077925625293</v>
      </c>
      <c r="CR244" s="7">
        <v>1405.2640150176337</v>
      </c>
      <c r="CS244" s="7">
        <v>566.81882546809061</v>
      </c>
      <c r="CT244" s="43">
        <v>2736.2187788461979</v>
      </c>
      <c r="CU244" s="7">
        <v>58.657879874769968</v>
      </c>
      <c r="CV244" s="7">
        <v>23.917840211062156</v>
      </c>
      <c r="CX244" s="7">
        <v>951.05817749807773</v>
      </c>
      <c r="CY244" s="7">
        <v>1403.1684150481992</v>
      </c>
      <c r="CZ244" s="7">
        <v>565.23620552346165</v>
      </c>
      <c r="DA244" s="43">
        <v>2919.5890492585604</v>
      </c>
      <c r="DB244" s="7">
        <v>60.74765205805916</v>
      </c>
      <c r="DC244" s="7">
        <v>24.813352581613142</v>
      </c>
      <c r="DE244" s="7">
        <v>1127.4581835683969</v>
      </c>
      <c r="DF244" s="7">
        <v>1400.713887075214</v>
      </c>
      <c r="DG244" s="7">
        <v>565.03342029260887</v>
      </c>
      <c r="DH244" s="43">
        <v>3093.1644117276219</v>
      </c>
      <c r="DI244" s="7">
        <v>62.203794400181067</v>
      </c>
      <c r="DJ244" s="7">
        <v>25.406007176422683</v>
      </c>
      <c r="DL244" s="45">
        <v>107</v>
      </c>
      <c r="DM244" s="44">
        <f t="shared" si="29"/>
        <v>44.583333333333336</v>
      </c>
      <c r="DN244" s="7">
        <v>817.84866667670235</v>
      </c>
      <c r="DO244" s="7">
        <v>1639.5355105219669</v>
      </c>
      <c r="DP244" s="7">
        <v>566.81882546809061</v>
      </c>
      <c r="DQ244" s="43">
        <v>3024.4717493290086</v>
      </c>
      <c r="DR244" s="7">
        <v>64.806266666077903</v>
      </c>
      <c r="DS244" s="7">
        <v>26.376726084157777</v>
      </c>
      <c r="DU244" s="7">
        <v>1030.8532450838832</v>
      </c>
      <c r="DV244" s="7">
        <v>1636.8717001634288</v>
      </c>
      <c r="DW244" s="7">
        <v>565.23620552346165</v>
      </c>
      <c r="DX244" s="43">
        <v>3232.8265239828183</v>
      </c>
      <c r="DY244" s="7">
        <v>67.07221771341807</v>
      </c>
      <c r="DZ244" s="7">
        <v>27.376856551851027</v>
      </c>
      <c r="EB244" s="7">
        <v>1233.7938915239586</v>
      </c>
      <c r="EC244" s="7">
        <v>1633.8436037301858</v>
      </c>
      <c r="ED244" s="7">
        <v>568.30445335286481</v>
      </c>
      <c r="EE244" s="43">
        <v>3432.8047232297222</v>
      </c>
      <c r="EF244" s="7">
        <v>68.689683557605932</v>
      </c>
      <c r="EG244" s="7">
        <v>28.120245898469086</v>
      </c>
    </row>
    <row r="245" spans="1:137" x14ac:dyDescent="0.25">
      <c r="A245" s="45">
        <v>108</v>
      </c>
      <c r="B245" s="44">
        <f t="shared" si="24"/>
        <v>45</v>
      </c>
      <c r="C245" s="7">
        <v>320.24945255757723</v>
      </c>
      <c r="D245" s="7">
        <v>472.49690578032892</v>
      </c>
      <c r="E245" s="7">
        <v>572.07083159833428</v>
      </c>
      <c r="F245" s="43">
        <v>1365.0649585933156</v>
      </c>
      <c r="G245" s="7">
        <v>29.333038259461055</v>
      </c>
      <c r="H245" s="7">
        <v>12.269836717038601</v>
      </c>
      <c r="J245" s="7">
        <v>339.03975059114703</v>
      </c>
      <c r="K245" s="7">
        <v>471.88716077247705</v>
      </c>
      <c r="L245" s="7">
        <v>570.41548177545087</v>
      </c>
      <c r="M245" s="43">
        <v>1381.570604678574</v>
      </c>
      <c r="N245" s="7">
        <v>28.643686987421972</v>
      </c>
      <c r="O245" s="7">
        <v>11.871009331568732</v>
      </c>
      <c r="Q245" s="7">
        <v>375.78538237875239</v>
      </c>
      <c r="R245" s="7">
        <v>471.03149893907516</v>
      </c>
      <c r="S245" s="7">
        <v>570.21887177518784</v>
      </c>
      <c r="T245" s="43">
        <v>1417.361298051215</v>
      </c>
      <c r="U245" s="7">
        <v>28.644818391685043</v>
      </c>
      <c r="V245" s="7">
        <v>11.571796122828367</v>
      </c>
      <c r="X245" s="45">
        <v>108</v>
      </c>
      <c r="Y245" s="44">
        <f t="shared" si="25"/>
        <v>45</v>
      </c>
      <c r="Z245" s="7">
        <v>432.80351317187723</v>
      </c>
      <c r="AA245" s="7">
        <v>707.97742233476515</v>
      </c>
      <c r="AB245" s="7">
        <v>572.07083159833428</v>
      </c>
      <c r="AC245" s="43">
        <v>1713.8259235112282</v>
      </c>
      <c r="AD245" s="7">
        <v>36.684518399758048</v>
      </c>
      <c r="AE245" s="7">
        <v>15.007310976723513</v>
      </c>
      <c r="AG245" s="7">
        <v>493.27742767643019</v>
      </c>
      <c r="AH245" s="7">
        <v>707.76279749310061</v>
      </c>
      <c r="AI245" s="7">
        <v>570.67040180498145</v>
      </c>
      <c r="AJ245" s="43">
        <v>1771.6634681057251</v>
      </c>
      <c r="AK245" s="7">
        <v>36.36219150771457</v>
      </c>
      <c r="AL245" s="7">
        <v>14.70322059088711</v>
      </c>
      <c r="AN245" s="7">
        <v>580.93575676511739</v>
      </c>
      <c r="AO245" s="7">
        <v>706.65626130037651</v>
      </c>
      <c r="AP245" s="7">
        <v>570.21887177518784</v>
      </c>
      <c r="AQ245" s="43">
        <v>1842.9787690555549</v>
      </c>
      <c r="AR245" s="7">
        <v>36.997347699704783</v>
      </c>
      <c r="AS245" s="7">
        <v>15.056730429442228</v>
      </c>
      <c r="AU245" s="45">
        <v>108</v>
      </c>
      <c r="AV245" s="44">
        <f t="shared" si="26"/>
        <v>45</v>
      </c>
      <c r="AW245" s="7">
        <v>545.01492330679889</v>
      </c>
      <c r="AX245" s="7">
        <v>945.51012851814676</v>
      </c>
      <c r="AY245" s="7">
        <v>572.07083159833428</v>
      </c>
      <c r="AZ245" s="43">
        <v>2062.7690653181089</v>
      </c>
      <c r="BA245" s="7">
        <v>43.872339756745902</v>
      </c>
      <c r="BB245" s="7">
        <v>17.838004728048574</v>
      </c>
      <c r="BD245" s="7">
        <v>648.75263674346866</v>
      </c>
      <c r="BE245" s="7">
        <v>943.68770503471114</v>
      </c>
      <c r="BF245" s="7">
        <v>570.41548177545087</v>
      </c>
      <c r="BG245" s="43">
        <v>2162.8501476756974</v>
      </c>
      <c r="BH245" s="7">
        <v>44.666005662408729</v>
      </c>
      <c r="BI245" s="7">
        <v>18.262418790289697</v>
      </c>
      <c r="BK245" s="7">
        <v>755.94845537909487</v>
      </c>
      <c r="BL245" s="7">
        <v>942.21879890651849</v>
      </c>
      <c r="BM245" s="7">
        <v>568.44869684192417</v>
      </c>
      <c r="BN245" s="43">
        <v>2268.5074875658838</v>
      </c>
      <c r="BO245" s="7">
        <v>45.075353720451893</v>
      </c>
      <c r="BP245" s="7">
        <v>18.463993479273224</v>
      </c>
      <c r="BR245" s="45">
        <v>108</v>
      </c>
      <c r="BS245" s="44">
        <f t="shared" si="27"/>
        <v>45</v>
      </c>
      <c r="BT245" s="7">
        <v>715.84380574409863</v>
      </c>
      <c r="BU245" s="7">
        <v>1181.6362289199128</v>
      </c>
      <c r="BV245" s="7">
        <v>572.07083159833428</v>
      </c>
      <c r="BW245" s="43">
        <v>2469.5187196414936</v>
      </c>
      <c r="BX245" s="7">
        <v>52.593827519178262</v>
      </c>
      <c r="BY245" s="7">
        <v>21.464968093603609</v>
      </c>
      <c r="CA245" s="7">
        <v>878.347782607</v>
      </c>
      <c r="CB245" s="7">
        <v>1179.8989204650768</v>
      </c>
      <c r="CC245" s="7">
        <v>570.41548177545087</v>
      </c>
      <c r="CD245" s="43">
        <v>2628.3841835867916</v>
      </c>
      <c r="CE245" s="7">
        <v>54.208664331816991</v>
      </c>
      <c r="CF245" s="7">
        <v>22.051012143940085</v>
      </c>
      <c r="CH245" s="7">
        <v>1029.0972914773549</v>
      </c>
      <c r="CI245" s="7">
        <v>1177.5813497353925</v>
      </c>
      <c r="CJ245" s="7">
        <v>570.21887177518784</v>
      </c>
      <c r="CK245" s="43">
        <v>2777.215970726812</v>
      </c>
      <c r="CL245" s="7">
        <v>55.232505591579368</v>
      </c>
      <c r="CM245" s="7">
        <v>22.566188687260968</v>
      </c>
      <c r="CO245" s="45">
        <v>108</v>
      </c>
      <c r="CP245" s="44">
        <f t="shared" si="28"/>
        <v>45</v>
      </c>
      <c r="CQ245" s="7">
        <v>770.10513252564158</v>
      </c>
      <c r="CR245" s="7">
        <v>1417.9361387126601</v>
      </c>
      <c r="CS245" s="7">
        <v>572.07083159833428</v>
      </c>
      <c r="CT245" s="43">
        <v>2760.238489272273</v>
      </c>
      <c r="CU245" s="7">
        <v>58.346349089431563</v>
      </c>
      <c r="CV245" s="7">
        <v>23.790136769031175</v>
      </c>
      <c r="CX245" s="7">
        <v>958.51154840143249</v>
      </c>
      <c r="CY245" s="7">
        <v>1415.7832324709825</v>
      </c>
      <c r="CZ245" s="7">
        <v>570.41548177545087</v>
      </c>
      <c r="DA245" s="43">
        <v>2944.837725030548</v>
      </c>
      <c r="DB245" s="7">
        <v>60.323697504208283</v>
      </c>
      <c r="DC245" s="7">
        <v>24.64000504825346</v>
      </c>
      <c r="DE245" s="7">
        <v>1136.151059822929</v>
      </c>
      <c r="DF245" s="7">
        <v>1413.2488105858747</v>
      </c>
      <c r="DG245" s="7">
        <v>570.21887177518784</v>
      </c>
      <c r="DH245" s="43">
        <v>3119.5792107404995</v>
      </c>
      <c r="DI245" s="7">
        <v>61.658868818821226</v>
      </c>
      <c r="DJ245" s="7">
        <v>25.184108354275626</v>
      </c>
      <c r="DL245" s="45">
        <v>108</v>
      </c>
      <c r="DM245" s="44">
        <f t="shared" si="29"/>
        <v>45</v>
      </c>
      <c r="DN245" s="7">
        <v>824.28629741285613</v>
      </c>
      <c r="DO245" s="7">
        <v>1654.321050300814</v>
      </c>
      <c r="DP245" s="7">
        <v>572.07083159833428</v>
      </c>
      <c r="DQ245" s="43">
        <v>3050.9497416033114</v>
      </c>
      <c r="DR245" s="7">
        <v>64.451122229103248</v>
      </c>
      <c r="DS245" s="7">
        <v>26.229854097068987</v>
      </c>
      <c r="DU245" s="7">
        <v>1038.8251885641507</v>
      </c>
      <c r="DV245" s="7">
        <v>1651.5873684480955</v>
      </c>
      <c r="DW245" s="7">
        <v>570.41548177545087</v>
      </c>
      <c r="DX245" s="43">
        <v>3260.6908542570241</v>
      </c>
      <c r="DY245" s="7">
        <v>66.583184137155456</v>
      </c>
      <c r="DZ245" s="7">
        <v>27.175029945065639</v>
      </c>
      <c r="EB245" s="7">
        <v>1243.1845780297663</v>
      </c>
      <c r="EC245" s="7">
        <v>1648.4615393170623</v>
      </c>
      <c r="ED245" s="7">
        <v>573.52948447991025</v>
      </c>
      <c r="EE245" s="43">
        <v>3462.0012646423247</v>
      </c>
      <c r="EF245" s="7">
        <v>68.060350781703889</v>
      </c>
      <c r="EG245" s="7">
        <v>27.865411984224629</v>
      </c>
    </row>
    <row r="246" spans="1:137" x14ac:dyDescent="0.25">
      <c r="A246" s="45">
        <v>109</v>
      </c>
      <c r="B246" s="44">
        <f t="shared" si="24"/>
        <v>45.416666666666671</v>
      </c>
      <c r="C246" s="7">
        <v>322.98102635948783</v>
      </c>
      <c r="D246" s="7">
        <v>476.7184948929966</v>
      </c>
      <c r="E246" s="7">
        <v>577.32283772857772</v>
      </c>
      <c r="F246" s="43">
        <v>1377.2736868607021</v>
      </c>
      <c r="G246" s="7">
        <v>29.230172932152868</v>
      </c>
      <c r="H246" s="7">
        <v>12.230594821706449</v>
      </c>
      <c r="J246" s="7">
        <v>341.79522277519004</v>
      </c>
      <c r="K246" s="7">
        <v>476.09173168274981</v>
      </c>
      <c r="L246" s="7">
        <v>575.59475802744032</v>
      </c>
      <c r="M246" s="43">
        <v>1393.7130136406058</v>
      </c>
      <c r="N246" s="7">
        <v>28.486722076215148</v>
      </c>
      <c r="O246" s="7">
        <v>11.810340166500563</v>
      </c>
      <c r="Q246" s="7">
        <v>378.72650052760991</v>
      </c>
      <c r="R246" s="7">
        <v>475.21076165004729</v>
      </c>
      <c r="S246" s="7">
        <v>575.4043232577668</v>
      </c>
      <c r="T246" s="43">
        <v>1429.6718939209868</v>
      </c>
      <c r="U246" s="7">
        <v>28.449371824241901</v>
      </c>
      <c r="V246" s="7">
        <v>11.490473177331614</v>
      </c>
      <c r="X246" s="45">
        <v>109</v>
      </c>
      <c r="Y246" s="44">
        <f t="shared" si="25"/>
        <v>45.416666666666671</v>
      </c>
      <c r="Z246" s="7">
        <v>436.37661302269078</v>
      </c>
      <c r="AA246" s="7">
        <v>714.25062730247396</v>
      </c>
      <c r="AB246" s="7">
        <v>577.32283772857772</v>
      </c>
      <c r="AC246" s="43">
        <v>1728.9861741880366</v>
      </c>
      <c r="AD246" s="7">
        <v>36.52957128370609</v>
      </c>
      <c r="AE246" s="7">
        <v>14.945015215935348</v>
      </c>
      <c r="AG246" s="7">
        <v>497.17115243967112</v>
      </c>
      <c r="AH246" s="7">
        <v>714.06838707999532</v>
      </c>
      <c r="AI246" s="7">
        <v>575.86258791116177</v>
      </c>
      <c r="AJ246" s="43">
        <v>1787.052924022677</v>
      </c>
      <c r="AK246" s="7">
        <v>36.123069507299064</v>
      </c>
      <c r="AL246" s="7">
        <v>14.605629849596667</v>
      </c>
      <c r="AN246" s="7">
        <v>585.47546917809927</v>
      </c>
      <c r="AO246" s="7">
        <v>712.89883391342426</v>
      </c>
      <c r="AP246" s="7">
        <v>575.4043232577668</v>
      </c>
      <c r="AQ246" s="43">
        <v>1858.8125950771832</v>
      </c>
      <c r="AR246" s="7">
        <v>36.71547562201107</v>
      </c>
      <c r="AS246" s="7">
        <v>14.938916305271091</v>
      </c>
      <c r="AU246" s="45">
        <v>109</v>
      </c>
      <c r="AV246" s="44">
        <f t="shared" si="26"/>
        <v>45.416666666666671</v>
      </c>
      <c r="AW246" s="7">
        <v>549.42656858855275</v>
      </c>
      <c r="AX246" s="7">
        <v>953.96082438930034</v>
      </c>
      <c r="AY246" s="7">
        <v>577.32283772857772</v>
      </c>
      <c r="AZ246" s="43">
        <v>2080.8831375341015</v>
      </c>
      <c r="BA246" s="7">
        <v>43.665768868960512</v>
      </c>
      <c r="BB246" s="7">
        <v>17.754445954738586</v>
      </c>
      <c r="BD246" s="7">
        <v>653.85546394107223</v>
      </c>
      <c r="BE246" s="7">
        <v>952.09523193011</v>
      </c>
      <c r="BF246" s="7">
        <v>575.59475802744032</v>
      </c>
      <c r="BG246" s="43">
        <v>2181.5431680481347</v>
      </c>
      <c r="BH246" s="7">
        <v>44.378945079998147</v>
      </c>
      <c r="BI246" s="7">
        <v>18.143791378903281</v>
      </c>
      <c r="BK246" s="7">
        <v>761.76622646334272</v>
      </c>
      <c r="BL246" s="7">
        <v>950.57561846273529</v>
      </c>
      <c r="BM246" s="7">
        <v>573.64283756093869</v>
      </c>
      <c r="BN246" s="43">
        <v>2287.8685956222648</v>
      </c>
      <c r="BO246" s="7">
        <v>44.7032165655474</v>
      </c>
      <c r="BP246" s="7">
        <v>18.311677084434759</v>
      </c>
      <c r="BR246" s="45">
        <v>109</v>
      </c>
      <c r="BS246" s="44">
        <f t="shared" si="27"/>
        <v>45.416666666666671</v>
      </c>
      <c r="BT246" s="7">
        <v>721.59454224155388</v>
      </c>
      <c r="BU246" s="7">
        <v>1192.1965695127192</v>
      </c>
      <c r="BV246" s="7">
        <v>577.32283772857772</v>
      </c>
      <c r="BW246" s="43">
        <v>2491.079984592282</v>
      </c>
      <c r="BX246" s="7">
        <v>52.333878236962796</v>
      </c>
      <c r="BY246" s="7">
        <v>21.35623241430681</v>
      </c>
      <c r="CA246" s="7">
        <v>885.28304470464138</v>
      </c>
      <c r="CB246" s="7">
        <v>1190.4113921806556</v>
      </c>
      <c r="CC246" s="7">
        <v>575.59475802744032</v>
      </c>
      <c r="CD246" s="43">
        <v>2651.0083410135985</v>
      </c>
      <c r="CE246" s="7">
        <v>53.84898621737338</v>
      </c>
      <c r="CF246" s="7">
        <v>21.902806907507536</v>
      </c>
      <c r="CH246" s="7">
        <v>1037.0942544142533</v>
      </c>
      <c r="CI246" s="7">
        <v>1188.0261581694763</v>
      </c>
      <c r="CJ246" s="7">
        <v>575.4043232577668</v>
      </c>
      <c r="CK246" s="43">
        <v>2800.8455651170748</v>
      </c>
      <c r="CL246" s="7">
        <v>54.770404802093182</v>
      </c>
      <c r="CM246" s="7">
        <v>22.378372788532207</v>
      </c>
      <c r="CO246" s="45">
        <v>109</v>
      </c>
      <c r="CP246" s="44">
        <f t="shared" si="28"/>
        <v>45.416666666666671</v>
      </c>
      <c r="CQ246" s="7">
        <v>776.19948579503011</v>
      </c>
      <c r="CR246" s="7">
        <v>1430.6082624076862</v>
      </c>
      <c r="CS246" s="7">
        <v>577.32283772857772</v>
      </c>
      <c r="CT246" s="43">
        <v>2784.2581996983481</v>
      </c>
      <c r="CU246" s="7">
        <v>58.03481830409315</v>
      </c>
      <c r="CV246" s="7">
        <v>23.662433327000194</v>
      </c>
      <c r="CX246" s="7">
        <v>965.96491930478726</v>
      </c>
      <c r="CY246" s="7">
        <v>1428.3980498937658</v>
      </c>
      <c r="CZ246" s="7">
        <v>575.59475802744032</v>
      </c>
      <c r="DA246" s="43">
        <v>2970.0864008025355</v>
      </c>
      <c r="DB246" s="7">
        <v>59.899742950357407</v>
      </c>
      <c r="DC246" s="7">
        <v>24.466657514893779</v>
      </c>
      <c r="DE246" s="7">
        <v>1144.8439360774612</v>
      </c>
      <c r="DF246" s="7">
        <v>1425.7837340965352</v>
      </c>
      <c r="DG246" s="7">
        <v>575.4043232577668</v>
      </c>
      <c r="DH246" s="43">
        <v>3145.9940097533777</v>
      </c>
      <c r="DI246" s="7">
        <v>61.113943237461385</v>
      </c>
      <c r="DJ246" s="7">
        <v>24.962209532128568</v>
      </c>
      <c r="DL246" s="45">
        <v>109</v>
      </c>
      <c r="DM246" s="44">
        <f t="shared" si="29"/>
        <v>45.416666666666671</v>
      </c>
      <c r="DN246" s="7">
        <v>830.72392814900991</v>
      </c>
      <c r="DO246" s="7">
        <v>1669.1065900796616</v>
      </c>
      <c r="DP246" s="7">
        <v>577.32283772857772</v>
      </c>
      <c r="DQ246" s="43">
        <v>3077.4277338776137</v>
      </c>
      <c r="DR246" s="7">
        <v>64.095977792128593</v>
      </c>
      <c r="DS246" s="7">
        <v>26.082982109980204</v>
      </c>
      <c r="DU246" s="7">
        <v>1046.7971320444185</v>
      </c>
      <c r="DV246" s="7">
        <v>1666.3030367327622</v>
      </c>
      <c r="DW246" s="7">
        <v>575.59475802744032</v>
      </c>
      <c r="DX246" s="43">
        <v>3288.5551845312298</v>
      </c>
      <c r="DY246" s="7">
        <v>66.094150560892871</v>
      </c>
      <c r="DZ246" s="7">
        <v>26.97320333828025</v>
      </c>
      <c r="EB246" s="7">
        <v>1252.5752645355738</v>
      </c>
      <c r="EC246" s="7">
        <v>1663.0794749039387</v>
      </c>
      <c r="ED246" s="7">
        <v>578.75451560695592</v>
      </c>
      <c r="EE246" s="43">
        <v>3491.1978060549282</v>
      </c>
      <c r="EF246" s="7">
        <v>67.431018005801832</v>
      </c>
      <c r="EG246" s="7">
        <v>27.610578069980171</v>
      </c>
    </row>
    <row r="247" spans="1:137" x14ac:dyDescent="0.25">
      <c r="A247" s="45">
        <v>110</v>
      </c>
      <c r="B247" s="44">
        <f t="shared" si="24"/>
        <v>45.833333333333336</v>
      </c>
      <c r="C247" s="7">
        <v>325.71260016139843</v>
      </c>
      <c r="D247" s="7">
        <v>480.94008400566423</v>
      </c>
      <c r="E247" s="7">
        <v>582.5748438588214</v>
      </c>
      <c r="F247" s="43">
        <v>1389.4824151280891</v>
      </c>
      <c r="G247" s="7">
        <v>29.127307604844681</v>
      </c>
      <c r="H247" s="7">
        <v>12.191352926374297</v>
      </c>
      <c r="J247" s="7">
        <v>344.55069495923306</v>
      </c>
      <c r="K247" s="7">
        <v>480.29630259302246</v>
      </c>
      <c r="L247" s="7">
        <v>580.77403427942977</v>
      </c>
      <c r="M247" s="43">
        <v>1405.8554226026376</v>
      </c>
      <c r="N247" s="7">
        <v>28.329757165008324</v>
      </c>
      <c r="O247" s="7">
        <v>11.749671001432393</v>
      </c>
      <c r="Q247" s="7">
        <v>381.66761867646733</v>
      </c>
      <c r="R247" s="7">
        <v>479.39002436101941</v>
      </c>
      <c r="S247" s="7">
        <v>580.58977474034577</v>
      </c>
      <c r="T247" s="43">
        <v>1441.9824897907586</v>
      </c>
      <c r="U247" s="7">
        <v>28.253925256798759</v>
      </c>
      <c r="V247" s="7">
        <v>11.409150231834861</v>
      </c>
      <c r="X247" s="45">
        <v>110</v>
      </c>
      <c r="Y247" s="44">
        <f t="shared" si="25"/>
        <v>45.833333333333336</v>
      </c>
      <c r="Z247" s="7">
        <v>439.94971287350427</v>
      </c>
      <c r="AA247" s="7">
        <v>720.52383227018277</v>
      </c>
      <c r="AB247" s="7">
        <v>582.5748438588214</v>
      </c>
      <c r="AC247" s="43">
        <v>1744.1464248648447</v>
      </c>
      <c r="AD247" s="7">
        <v>36.37462416765414</v>
      </c>
      <c r="AE247" s="7">
        <v>14.882719455147182</v>
      </c>
      <c r="AG247" s="7">
        <v>501.06487720291216</v>
      </c>
      <c r="AH247" s="7">
        <v>720.37397666689014</v>
      </c>
      <c r="AI247" s="7">
        <v>581.05477401734208</v>
      </c>
      <c r="AJ247" s="43">
        <v>1802.4423799396291</v>
      </c>
      <c r="AK247" s="7">
        <v>35.883947506883565</v>
      </c>
      <c r="AL247" s="7">
        <v>14.508039108306225</v>
      </c>
      <c r="AN247" s="7">
        <v>590.01518159108116</v>
      </c>
      <c r="AO247" s="7">
        <v>719.14140652647188</v>
      </c>
      <c r="AP247" s="7">
        <v>580.58977474034577</v>
      </c>
      <c r="AQ247" s="43">
        <v>1874.6464210988111</v>
      </c>
      <c r="AR247" s="7">
        <v>36.433603544317364</v>
      </c>
      <c r="AS247" s="7">
        <v>14.821102181099954</v>
      </c>
      <c r="AU247" s="45">
        <v>110</v>
      </c>
      <c r="AV247" s="44">
        <f t="shared" si="26"/>
        <v>45.833333333333336</v>
      </c>
      <c r="AW247" s="7">
        <v>553.83821387030673</v>
      </c>
      <c r="AX247" s="7">
        <v>962.41152026045415</v>
      </c>
      <c r="AY247" s="7">
        <v>582.5748438588214</v>
      </c>
      <c r="AZ247" s="43">
        <v>2098.997209750095</v>
      </c>
      <c r="BA247" s="7">
        <v>43.459197981175116</v>
      </c>
      <c r="BB247" s="7">
        <v>17.670887181428597</v>
      </c>
      <c r="BD247" s="7">
        <v>658.9582911386758</v>
      </c>
      <c r="BE247" s="7">
        <v>960.50275882550864</v>
      </c>
      <c r="BF247" s="7">
        <v>580.77403427942977</v>
      </c>
      <c r="BG247" s="43">
        <v>2200.2361884205729</v>
      </c>
      <c r="BH247" s="7">
        <v>44.091884497587571</v>
      </c>
      <c r="BI247" s="7">
        <v>18.025163967516868</v>
      </c>
      <c r="BK247" s="7">
        <v>767.58399754759057</v>
      </c>
      <c r="BL247" s="7">
        <v>958.93243801895221</v>
      </c>
      <c r="BM247" s="7">
        <v>578.83697827995297</v>
      </c>
      <c r="BN247" s="43">
        <v>2307.2297036786454</v>
      </c>
      <c r="BO247" s="7">
        <v>44.3310794106429</v>
      </c>
      <c r="BP247" s="7">
        <v>18.159360689596294</v>
      </c>
      <c r="BR247" s="45">
        <v>110</v>
      </c>
      <c r="BS247" s="44">
        <f t="shared" si="27"/>
        <v>45.833333333333336</v>
      </c>
      <c r="BT247" s="7">
        <v>727.34527873900913</v>
      </c>
      <c r="BU247" s="7">
        <v>1202.7569101055255</v>
      </c>
      <c r="BV247" s="7">
        <v>582.5748438588214</v>
      </c>
      <c r="BW247" s="43">
        <v>2512.6412495430695</v>
      </c>
      <c r="BX247" s="7">
        <v>52.073928954747331</v>
      </c>
      <c r="BY247" s="7">
        <v>21.247496735010003</v>
      </c>
      <c r="CA247" s="7">
        <v>892.21830680228288</v>
      </c>
      <c r="CB247" s="7">
        <v>1200.9238638962347</v>
      </c>
      <c r="CC247" s="7">
        <v>580.77403427942977</v>
      </c>
      <c r="CD247" s="43">
        <v>2673.6324984404055</v>
      </c>
      <c r="CE247" s="7">
        <v>53.489308102929769</v>
      </c>
      <c r="CF247" s="7">
        <v>21.754601671074983</v>
      </c>
      <c r="CH247" s="7">
        <v>1045.0912173511515</v>
      </c>
      <c r="CI247" s="7">
        <v>1198.4709666035606</v>
      </c>
      <c r="CJ247" s="7">
        <v>580.58977474034577</v>
      </c>
      <c r="CK247" s="43">
        <v>2824.4751595073376</v>
      </c>
      <c r="CL247" s="7">
        <v>54.308304012606996</v>
      </c>
      <c r="CM247" s="7">
        <v>22.190556889803442</v>
      </c>
      <c r="CO247" s="45">
        <v>110</v>
      </c>
      <c r="CP247" s="44">
        <f t="shared" si="28"/>
        <v>45.833333333333336</v>
      </c>
      <c r="CQ247" s="7">
        <v>782.29383906441865</v>
      </c>
      <c r="CR247" s="7">
        <v>1443.2803861027123</v>
      </c>
      <c r="CS247" s="7">
        <v>582.5748438588214</v>
      </c>
      <c r="CT247" s="43">
        <v>2808.2779101244223</v>
      </c>
      <c r="CU247" s="7">
        <v>57.723287518754738</v>
      </c>
      <c r="CV247" s="7">
        <v>23.534729884969217</v>
      </c>
      <c r="CX247" s="7">
        <v>973.41829020814203</v>
      </c>
      <c r="CY247" s="7">
        <v>1441.0128673165491</v>
      </c>
      <c r="CZ247" s="7">
        <v>580.77403427942977</v>
      </c>
      <c r="DA247" s="43">
        <v>2995.3350765745231</v>
      </c>
      <c r="DB247" s="7">
        <v>59.47578839650653</v>
      </c>
      <c r="DC247" s="7">
        <v>24.293309981534097</v>
      </c>
      <c r="DE247" s="7">
        <v>1153.5368123319934</v>
      </c>
      <c r="DF247" s="7">
        <v>1438.318657607196</v>
      </c>
      <c r="DG247" s="7">
        <v>580.58977474034577</v>
      </c>
      <c r="DH247" s="43">
        <v>3172.4088087662553</v>
      </c>
      <c r="DI247" s="7">
        <v>60.569017656101543</v>
      </c>
      <c r="DJ247" s="7">
        <v>24.740310709981511</v>
      </c>
      <c r="DL247" s="45">
        <v>110</v>
      </c>
      <c r="DM247" s="44">
        <f t="shared" si="29"/>
        <v>45.833333333333336</v>
      </c>
      <c r="DN247" s="7">
        <v>837.16155888516369</v>
      </c>
      <c r="DO247" s="7">
        <v>1683.8921298585092</v>
      </c>
      <c r="DP247" s="7">
        <v>582.5748438588214</v>
      </c>
      <c r="DQ247" s="43">
        <v>3103.9057261519165</v>
      </c>
      <c r="DR247" s="7">
        <v>63.740833355153924</v>
      </c>
      <c r="DS247" s="7">
        <v>25.936110122891417</v>
      </c>
      <c r="DU247" s="7">
        <v>1054.7690755246858</v>
      </c>
      <c r="DV247" s="7">
        <v>1681.0187050174288</v>
      </c>
      <c r="DW247" s="7">
        <v>580.77403427942977</v>
      </c>
      <c r="DX247" s="43">
        <v>3316.4195148054355</v>
      </c>
      <c r="DY247" s="7">
        <v>65.605116984630257</v>
      </c>
      <c r="DZ247" s="7">
        <v>26.771376731494861</v>
      </c>
      <c r="EB247" s="7">
        <v>1261.9659510413817</v>
      </c>
      <c r="EC247" s="7">
        <v>1677.6974104908152</v>
      </c>
      <c r="ED247" s="7">
        <v>583.97954673400159</v>
      </c>
      <c r="EE247" s="43">
        <v>3520.3943474675307</v>
      </c>
      <c r="EF247" s="7">
        <v>66.801685229899789</v>
      </c>
      <c r="EG247" s="7">
        <v>27.355744155735714</v>
      </c>
    </row>
    <row r="248" spans="1:137" x14ac:dyDescent="0.25">
      <c r="A248" s="45">
        <v>111</v>
      </c>
      <c r="B248" s="44">
        <f t="shared" si="24"/>
        <v>46.25</v>
      </c>
      <c r="C248" s="7">
        <v>328.44417396330903</v>
      </c>
      <c r="D248" s="7">
        <v>485.16167311833192</v>
      </c>
      <c r="E248" s="7">
        <v>587.82684998906484</v>
      </c>
      <c r="F248" s="43">
        <v>1401.6911433954756</v>
      </c>
      <c r="G248" s="7">
        <v>29.024442277536494</v>
      </c>
      <c r="H248" s="7">
        <v>12.152111031042146</v>
      </c>
      <c r="J248" s="7">
        <v>347.30616714327607</v>
      </c>
      <c r="K248" s="7">
        <v>484.50087350329522</v>
      </c>
      <c r="L248" s="7">
        <v>585.95331053141922</v>
      </c>
      <c r="M248" s="43">
        <v>1417.9978315646695</v>
      </c>
      <c r="N248" s="7">
        <v>28.1727922538015</v>
      </c>
      <c r="O248" s="7">
        <v>11.689001836364223</v>
      </c>
      <c r="Q248" s="7">
        <v>384.60873682532485</v>
      </c>
      <c r="R248" s="7">
        <v>483.56928707199154</v>
      </c>
      <c r="S248" s="7">
        <v>585.77522622292474</v>
      </c>
      <c r="T248" s="43">
        <v>1454.2930856605303</v>
      </c>
      <c r="U248" s="7">
        <v>28.058478689355617</v>
      </c>
      <c r="V248" s="7">
        <v>11.327827286338108</v>
      </c>
      <c r="X248" s="45">
        <v>111</v>
      </c>
      <c r="Y248" s="44">
        <f t="shared" si="25"/>
        <v>46.25</v>
      </c>
      <c r="Z248" s="7">
        <v>443.52281272431782</v>
      </c>
      <c r="AA248" s="7">
        <v>726.79703723789157</v>
      </c>
      <c r="AB248" s="7">
        <v>587.82684998906484</v>
      </c>
      <c r="AC248" s="43">
        <v>1759.3066755416528</v>
      </c>
      <c r="AD248" s="7">
        <v>36.219677051602183</v>
      </c>
      <c r="AE248" s="7">
        <v>14.820423694359015</v>
      </c>
      <c r="AG248" s="7">
        <v>504.95860196615308</v>
      </c>
      <c r="AH248" s="7">
        <v>726.67956625378486</v>
      </c>
      <c r="AI248" s="7">
        <v>586.2469601235224</v>
      </c>
      <c r="AJ248" s="43">
        <v>1817.8318358565812</v>
      </c>
      <c r="AK248" s="7">
        <v>35.644825506468067</v>
      </c>
      <c r="AL248" s="7">
        <v>14.410448367015782</v>
      </c>
      <c r="AN248" s="7">
        <v>594.55489400406293</v>
      </c>
      <c r="AO248" s="7">
        <v>725.38397913951962</v>
      </c>
      <c r="AP248" s="7">
        <v>585.77522622292474</v>
      </c>
      <c r="AQ248" s="43">
        <v>1890.4802471204389</v>
      </c>
      <c r="AR248" s="7">
        <v>36.151731466623652</v>
      </c>
      <c r="AS248" s="7">
        <v>14.703288056928818</v>
      </c>
      <c r="AU248" s="45">
        <v>111</v>
      </c>
      <c r="AV248" s="44">
        <f t="shared" si="26"/>
        <v>46.25</v>
      </c>
      <c r="AW248" s="7">
        <v>558.24985915206071</v>
      </c>
      <c r="AX248" s="7">
        <v>970.86221613160774</v>
      </c>
      <c r="AY248" s="7">
        <v>587.82684998906484</v>
      </c>
      <c r="AZ248" s="43">
        <v>2117.1112819660875</v>
      </c>
      <c r="BA248" s="7">
        <v>43.252627093389719</v>
      </c>
      <c r="BB248" s="7">
        <v>17.587328408118612</v>
      </c>
      <c r="BD248" s="7">
        <v>664.06111833627938</v>
      </c>
      <c r="BE248" s="7">
        <v>968.9102857209075</v>
      </c>
      <c r="BF248" s="7">
        <v>585.95331053141922</v>
      </c>
      <c r="BG248" s="43">
        <v>2218.9292087930103</v>
      </c>
      <c r="BH248" s="7">
        <v>43.804823915176996</v>
      </c>
      <c r="BI248" s="7">
        <v>17.906536556130455</v>
      </c>
      <c r="BK248" s="7">
        <v>773.40176863183842</v>
      </c>
      <c r="BL248" s="7">
        <v>967.28925757516913</v>
      </c>
      <c r="BM248" s="7">
        <v>584.03111899896749</v>
      </c>
      <c r="BN248" s="43">
        <v>2326.5908117350264</v>
      </c>
      <c r="BO248" s="7">
        <v>43.958942255738407</v>
      </c>
      <c r="BP248" s="7">
        <v>18.007044294757833</v>
      </c>
      <c r="BR248" s="45">
        <v>111</v>
      </c>
      <c r="BS248" s="44">
        <f t="shared" si="27"/>
        <v>46.25</v>
      </c>
      <c r="BT248" s="7">
        <v>733.09601523646438</v>
      </c>
      <c r="BU248" s="7">
        <v>1213.3172506983315</v>
      </c>
      <c r="BV248" s="7">
        <v>587.82684998906484</v>
      </c>
      <c r="BW248" s="43">
        <v>2534.202514493858</v>
      </c>
      <c r="BX248" s="7">
        <v>51.813979672531872</v>
      </c>
      <c r="BY248" s="7">
        <v>21.138761055713204</v>
      </c>
      <c r="CA248" s="7">
        <v>899.15356889992438</v>
      </c>
      <c r="CB248" s="7">
        <v>1211.4363356118135</v>
      </c>
      <c r="CC248" s="7">
        <v>585.95331053141922</v>
      </c>
      <c r="CD248" s="43">
        <v>2696.2566558672124</v>
      </c>
      <c r="CE248" s="7">
        <v>53.129629988486158</v>
      </c>
      <c r="CF248" s="7">
        <v>21.606396434642431</v>
      </c>
      <c r="CH248" s="7">
        <v>1053.0881802880497</v>
      </c>
      <c r="CI248" s="7">
        <v>1208.9157750376444</v>
      </c>
      <c r="CJ248" s="7">
        <v>585.77522622292474</v>
      </c>
      <c r="CK248" s="43">
        <v>2848.1047538976004</v>
      </c>
      <c r="CL248" s="7">
        <v>53.84620322312081</v>
      </c>
      <c r="CM248" s="7">
        <v>22.002740991074678</v>
      </c>
      <c r="CO248" s="45">
        <v>111</v>
      </c>
      <c r="CP248" s="44">
        <f t="shared" si="28"/>
        <v>46.25</v>
      </c>
      <c r="CQ248" s="7">
        <v>788.38819233380718</v>
      </c>
      <c r="CR248" s="7">
        <v>1455.9525097977385</v>
      </c>
      <c r="CS248" s="7">
        <v>587.82684998906484</v>
      </c>
      <c r="CT248" s="43">
        <v>2832.2976205504974</v>
      </c>
      <c r="CU248" s="7">
        <v>57.411756733416325</v>
      </c>
      <c r="CV248" s="7">
        <v>23.407026442938239</v>
      </c>
      <c r="CX248" s="7">
        <v>980.87166111149679</v>
      </c>
      <c r="CY248" s="7">
        <v>1453.6276847393324</v>
      </c>
      <c r="CZ248" s="7">
        <v>585.95331053141922</v>
      </c>
      <c r="DA248" s="43">
        <v>3020.5837523465102</v>
      </c>
      <c r="DB248" s="7">
        <v>59.051833842655654</v>
      </c>
      <c r="DC248" s="7">
        <v>24.119962448174416</v>
      </c>
      <c r="DE248" s="7">
        <v>1162.2296885865258</v>
      </c>
      <c r="DF248" s="7">
        <v>1450.8535811178565</v>
      </c>
      <c r="DG248" s="7">
        <v>585.77522622292474</v>
      </c>
      <c r="DH248" s="43">
        <v>3198.8236077791335</v>
      </c>
      <c r="DI248" s="7">
        <v>60.024092074741702</v>
      </c>
      <c r="DJ248" s="7">
        <v>24.518411887834453</v>
      </c>
      <c r="DL248" s="45">
        <v>111</v>
      </c>
      <c r="DM248" s="44">
        <f t="shared" si="29"/>
        <v>46.25</v>
      </c>
      <c r="DN248" s="7">
        <v>843.59918962131758</v>
      </c>
      <c r="DO248" s="7">
        <v>1698.6776696373563</v>
      </c>
      <c r="DP248" s="7">
        <v>587.82684998906484</v>
      </c>
      <c r="DQ248" s="43">
        <v>3130.3837184262193</v>
      </c>
      <c r="DR248" s="7">
        <v>63.385688918179262</v>
      </c>
      <c r="DS248" s="7">
        <v>25.789238135802627</v>
      </c>
      <c r="DU248" s="7">
        <v>1062.7410190049536</v>
      </c>
      <c r="DV248" s="7">
        <v>1695.7343733020955</v>
      </c>
      <c r="DW248" s="7">
        <v>585.95331053141922</v>
      </c>
      <c r="DX248" s="43">
        <v>3344.2838450796412</v>
      </c>
      <c r="DY248" s="7">
        <v>65.116083408367672</v>
      </c>
      <c r="DZ248" s="7">
        <v>26.569550124709469</v>
      </c>
      <c r="EB248" s="7">
        <v>1271.3566375471892</v>
      </c>
      <c r="EC248" s="7">
        <v>1692.3153460776919</v>
      </c>
      <c r="ED248" s="7">
        <v>589.20457786104703</v>
      </c>
      <c r="EE248" s="43">
        <v>3549.5908888801341</v>
      </c>
      <c r="EF248" s="7">
        <v>66.172352453997732</v>
      </c>
      <c r="EG248" s="7">
        <v>27.100910241491256</v>
      </c>
    </row>
    <row r="249" spans="1:137" x14ac:dyDescent="0.25">
      <c r="A249" s="45">
        <v>112</v>
      </c>
      <c r="B249" s="44">
        <f t="shared" si="24"/>
        <v>46.666666666666671</v>
      </c>
      <c r="C249" s="7">
        <v>331.17574776521963</v>
      </c>
      <c r="D249" s="7">
        <v>489.38326223099955</v>
      </c>
      <c r="E249" s="7">
        <v>593.07885611930851</v>
      </c>
      <c r="F249" s="43">
        <v>1413.8998716628626</v>
      </c>
      <c r="G249" s="7">
        <v>28.921576950228307</v>
      </c>
      <c r="H249" s="7">
        <v>12.112869135709992</v>
      </c>
      <c r="J249" s="7">
        <v>350.06163932731903</v>
      </c>
      <c r="K249" s="7">
        <v>488.70544441356788</v>
      </c>
      <c r="L249" s="7">
        <v>591.13258678340844</v>
      </c>
      <c r="M249" s="43">
        <v>1430.1402405267013</v>
      </c>
      <c r="N249" s="7">
        <v>28.015827342594676</v>
      </c>
      <c r="O249" s="7">
        <v>11.628332671296054</v>
      </c>
      <c r="Q249" s="7">
        <v>387.54985497418227</v>
      </c>
      <c r="R249" s="7">
        <v>487.74854978296378</v>
      </c>
      <c r="S249" s="7">
        <v>590.96067770550371</v>
      </c>
      <c r="T249" s="43">
        <v>1466.6036815303021</v>
      </c>
      <c r="U249" s="7">
        <v>27.863032121912475</v>
      </c>
      <c r="V249" s="7">
        <v>11.246504340841355</v>
      </c>
      <c r="X249" s="45">
        <v>112</v>
      </c>
      <c r="Y249" s="44">
        <f t="shared" si="25"/>
        <v>46.666666666666671</v>
      </c>
      <c r="Z249" s="7">
        <v>447.09591257513131</v>
      </c>
      <c r="AA249" s="7">
        <v>733.07024220560038</v>
      </c>
      <c r="AB249" s="7">
        <v>593.07885611930851</v>
      </c>
      <c r="AC249" s="43">
        <v>1774.4669262184609</v>
      </c>
      <c r="AD249" s="7">
        <v>36.064729935550226</v>
      </c>
      <c r="AE249" s="7">
        <v>14.758127933570851</v>
      </c>
      <c r="AG249" s="7">
        <v>508.85232672939412</v>
      </c>
      <c r="AH249" s="7">
        <v>732.98515584067968</v>
      </c>
      <c r="AI249" s="7">
        <v>591.43914622970271</v>
      </c>
      <c r="AJ249" s="43">
        <v>1833.2212917735333</v>
      </c>
      <c r="AK249" s="7">
        <v>35.405703506052561</v>
      </c>
      <c r="AL249" s="7">
        <v>14.312857625725339</v>
      </c>
      <c r="AN249" s="7">
        <v>599.09460641704482</v>
      </c>
      <c r="AO249" s="7">
        <v>731.62655175256725</v>
      </c>
      <c r="AP249" s="7">
        <v>590.96067770550371</v>
      </c>
      <c r="AQ249" s="43">
        <v>1906.3140731420667</v>
      </c>
      <c r="AR249" s="7">
        <v>35.869859388929939</v>
      </c>
      <c r="AS249" s="7">
        <v>14.585473932757679</v>
      </c>
      <c r="AU249" s="45">
        <v>112</v>
      </c>
      <c r="AV249" s="44">
        <f t="shared" si="26"/>
        <v>46.666666666666671</v>
      </c>
      <c r="AW249" s="7">
        <v>562.66150443381457</v>
      </c>
      <c r="AX249" s="7">
        <v>979.31291200276155</v>
      </c>
      <c r="AY249" s="7">
        <v>593.07885611930851</v>
      </c>
      <c r="AZ249" s="43">
        <v>2135.225354182081</v>
      </c>
      <c r="BA249" s="7">
        <v>43.04605620560433</v>
      </c>
      <c r="BB249" s="7">
        <v>17.503769634808624</v>
      </c>
      <c r="BD249" s="7">
        <v>669.16394553388295</v>
      </c>
      <c r="BE249" s="7">
        <v>977.31781261630613</v>
      </c>
      <c r="BF249" s="7">
        <v>591.13258678340844</v>
      </c>
      <c r="BG249" s="43">
        <v>2237.6222291654481</v>
      </c>
      <c r="BH249" s="7">
        <v>43.517763332766421</v>
      </c>
      <c r="BI249" s="7">
        <v>17.787909144744042</v>
      </c>
      <c r="BK249" s="7">
        <v>779.21953971608627</v>
      </c>
      <c r="BL249" s="7">
        <v>975.64607713138594</v>
      </c>
      <c r="BM249" s="7">
        <v>589.22525971798177</v>
      </c>
      <c r="BN249" s="43">
        <v>2345.9519197914069</v>
      </c>
      <c r="BO249" s="7">
        <v>43.586805100833907</v>
      </c>
      <c r="BP249" s="7">
        <v>17.854727899919368</v>
      </c>
      <c r="BR249" s="45">
        <v>112</v>
      </c>
      <c r="BS249" s="44">
        <f t="shared" si="27"/>
        <v>46.666666666666671</v>
      </c>
      <c r="BT249" s="7">
        <v>738.84675173391952</v>
      </c>
      <c r="BU249" s="7">
        <v>1223.8775912911378</v>
      </c>
      <c r="BV249" s="7">
        <v>593.07885611930851</v>
      </c>
      <c r="BW249" s="43">
        <v>2555.7637794446464</v>
      </c>
      <c r="BX249" s="7">
        <v>51.554030390316413</v>
      </c>
      <c r="BY249" s="7">
        <v>21.030025376416397</v>
      </c>
      <c r="CA249" s="7">
        <v>906.08883099756588</v>
      </c>
      <c r="CB249" s="7">
        <v>1221.9488073273926</v>
      </c>
      <c r="CC249" s="7">
        <v>591.13258678340844</v>
      </c>
      <c r="CD249" s="43">
        <v>2718.8808132940194</v>
      </c>
      <c r="CE249" s="7">
        <v>52.769951874042555</v>
      </c>
      <c r="CF249" s="7">
        <v>21.458191198209878</v>
      </c>
      <c r="CH249" s="7">
        <v>1061.0851432249478</v>
      </c>
      <c r="CI249" s="7">
        <v>1219.3605834717282</v>
      </c>
      <c r="CJ249" s="7">
        <v>590.96067770550371</v>
      </c>
      <c r="CK249" s="43">
        <v>2871.7343482878632</v>
      </c>
      <c r="CL249" s="7">
        <v>53.384102433634624</v>
      </c>
      <c r="CM249" s="7">
        <v>21.814925092345916</v>
      </c>
      <c r="CO249" s="45">
        <v>112</v>
      </c>
      <c r="CP249" s="44">
        <f t="shared" si="28"/>
        <v>46.666666666666671</v>
      </c>
      <c r="CQ249" s="7">
        <v>794.48254560319583</v>
      </c>
      <c r="CR249" s="7">
        <v>1468.6246334927648</v>
      </c>
      <c r="CS249" s="7">
        <v>593.07885611930851</v>
      </c>
      <c r="CT249" s="43">
        <v>2856.3173309765725</v>
      </c>
      <c r="CU249" s="7">
        <v>57.10022594807792</v>
      </c>
      <c r="CV249" s="7">
        <v>23.279323000907258</v>
      </c>
      <c r="CX249" s="7">
        <v>988.32503201485156</v>
      </c>
      <c r="CY249" s="7">
        <v>1466.2425021621157</v>
      </c>
      <c r="CZ249" s="7">
        <v>591.13258678340844</v>
      </c>
      <c r="DA249" s="43">
        <v>3045.8324281184978</v>
      </c>
      <c r="DB249" s="7">
        <v>58.627879288804778</v>
      </c>
      <c r="DC249" s="7">
        <v>23.946614914814734</v>
      </c>
      <c r="DE249" s="7">
        <v>1170.9225648410579</v>
      </c>
      <c r="DF249" s="7">
        <v>1463.3885046285172</v>
      </c>
      <c r="DG249" s="7">
        <v>590.96067770550371</v>
      </c>
      <c r="DH249" s="43">
        <v>3225.2384067920111</v>
      </c>
      <c r="DI249" s="7">
        <v>59.479166493381861</v>
      </c>
      <c r="DJ249" s="7">
        <v>24.296513065687396</v>
      </c>
      <c r="DL249" s="45">
        <v>112</v>
      </c>
      <c r="DM249" s="44">
        <f t="shared" si="29"/>
        <v>46.666666666666671</v>
      </c>
      <c r="DN249" s="7">
        <v>850.03682035747136</v>
      </c>
      <c r="DO249" s="7">
        <v>1713.4632094162039</v>
      </c>
      <c r="DP249" s="7">
        <v>593.07885611930851</v>
      </c>
      <c r="DQ249" s="43">
        <v>3156.8617107005221</v>
      </c>
      <c r="DR249" s="7">
        <v>63.030544481204601</v>
      </c>
      <c r="DS249" s="7">
        <v>25.64236614871384</v>
      </c>
      <c r="DU249" s="7">
        <v>1070.7129624852209</v>
      </c>
      <c r="DV249" s="7">
        <v>1710.4500415867622</v>
      </c>
      <c r="DW249" s="7">
        <v>591.13258678340844</v>
      </c>
      <c r="DX249" s="43">
        <v>3372.1481753538469</v>
      </c>
      <c r="DY249" s="7">
        <v>64.627049832105058</v>
      </c>
      <c r="DZ249" s="7">
        <v>26.36772351792408</v>
      </c>
      <c r="EB249" s="7">
        <v>1280.7473240529971</v>
      </c>
      <c r="EC249" s="7">
        <v>1706.9332816645683</v>
      </c>
      <c r="ED249" s="7">
        <v>594.4296089880927</v>
      </c>
      <c r="EE249" s="43">
        <v>3578.7874302927376</v>
      </c>
      <c r="EF249" s="7">
        <v>65.543019678095689</v>
      </c>
      <c r="EG249" s="7">
        <v>26.846076327246799</v>
      </c>
    </row>
    <row r="250" spans="1:137" x14ac:dyDescent="0.25">
      <c r="A250" s="45">
        <v>113</v>
      </c>
      <c r="B250" s="44">
        <f t="shared" si="24"/>
        <v>47.083333333333336</v>
      </c>
      <c r="C250" s="7">
        <v>333.90732156713023</v>
      </c>
      <c r="D250" s="7">
        <v>493.60485134366724</v>
      </c>
      <c r="E250" s="7">
        <v>598.33086224955196</v>
      </c>
      <c r="F250" s="43">
        <v>1426.1085999302491</v>
      </c>
      <c r="G250" s="7">
        <v>28.818711622920119</v>
      </c>
      <c r="H250" s="7">
        <v>12.073627240377842</v>
      </c>
      <c r="J250" s="7">
        <v>352.81711151136204</v>
      </c>
      <c r="K250" s="7">
        <v>492.91001532384064</v>
      </c>
      <c r="L250" s="7">
        <v>596.31186303539789</v>
      </c>
      <c r="M250" s="43">
        <v>1442.2826494887327</v>
      </c>
      <c r="N250" s="7">
        <v>27.858862431387848</v>
      </c>
      <c r="O250" s="7">
        <v>11.567663506227884</v>
      </c>
      <c r="Q250" s="7">
        <v>390.49097312303979</v>
      </c>
      <c r="R250" s="7">
        <v>491.9278124939359</v>
      </c>
      <c r="S250" s="7">
        <v>596.1461291880828</v>
      </c>
      <c r="T250" s="43">
        <v>1478.9142774000738</v>
      </c>
      <c r="U250" s="7">
        <v>27.667585554469333</v>
      </c>
      <c r="V250" s="7">
        <v>11.165181395344602</v>
      </c>
      <c r="X250" s="45">
        <v>113</v>
      </c>
      <c r="Y250" s="44">
        <f t="shared" si="25"/>
        <v>47.083333333333336</v>
      </c>
      <c r="Z250" s="7">
        <v>450.66901242594486</v>
      </c>
      <c r="AA250" s="7">
        <v>739.34344717330919</v>
      </c>
      <c r="AB250" s="7">
        <v>598.33086224955196</v>
      </c>
      <c r="AC250" s="43">
        <v>1789.627176895269</v>
      </c>
      <c r="AD250" s="7">
        <v>35.909782819498275</v>
      </c>
      <c r="AE250" s="7">
        <v>14.695832172782684</v>
      </c>
      <c r="AG250" s="7">
        <v>512.74605149263505</v>
      </c>
      <c r="AH250" s="7">
        <v>739.29074542757439</v>
      </c>
      <c r="AI250" s="7">
        <v>596.63133233588303</v>
      </c>
      <c r="AJ250" s="43">
        <v>1848.6107476904854</v>
      </c>
      <c r="AK250" s="7">
        <v>35.166581505637055</v>
      </c>
      <c r="AL250" s="7">
        <v>14.215266884434897</v>
      </c>
      <c r="AN250" s="7">
        <v>603.6343188300267</v>
      </c>
      <c r="AO250" s="7">
        <v>737.86912436561499</v>
      </c>
      <c r="AP250" s="7">
        <v>596.1461291880828</v>
      </c>
      <c r="AQ250" s="43">
        <v>1922.1478991636945</v>
      </c>
      <c r="AR250" s="7">
        <v>35.587987311236233</v>
      </c>
      <c r="AS250" s="7">
        <v>14.467659808586543</v>
      </c>
      <c r="AU250" s="45">
        <v>113</v>
      </c>
      <c r="AV250" s="44">
        <f t="shared" si="26"/>
        <v>47.083333333333336</v>
      </c>
      <c r="AW250" s="7">
        <v>567.07314971556866</v>
      </c>
      <c r="AX250" s="7">
        <v>987.76360787391513</v>
      </c>
      <c r="AY250" s="7">
        <v>598.33086224955196</v>
      </c>
      <c r="AZ250" s="43">
        <v>2153.3394263980736</v>
      </c>
      <c r="BA250" s="7">
        <v>42.839485317818934</v>
      </c>
      <c r="BB250" s="7">
        <v>17.420210861498639</v>
      </c>
      <c r="BD250" s="7">
        <v>674.26677273148653</v>
      </c>
      <c r="BE250" s="7">
        <v>985.72533951170476</v>
      </c>
      <c r="BF250" s="7">
        <v>596.31186303539789</v>
      </c>
      <c r="BG250" s="43">
        <v>2256.3152495378858</v>
      </c>
      <c r="BH250" s="7">
        <v>43.230702750355846</v>
      </c>
      <c r="BI250" s="7">
        <v>17.669281733357629</v>
      </c>
      <c r="BK250" s="7">
        <v>785.03731080033413</v>
      </c>
      <c r="BL250" s="7">
        <v>984.00289668760286</v>
      </c>
      <c r="BM250" s="7">
        <v>594.41940043699628</v>
      </c>
      <c r="BN250" s="43">
        <v>2365.3130278477879</v>
      </c>
      <c r="BO250" s="7">
        <v>43.214667945929413</v>
      </c>
      <c r="BP250" s="7">
        <v>17.702411505080903</v>
      </c>
      <c r="BR250" s="45">
        <v>113</v>
      </c>
      <c r="BS250" s="44">
        <f t="shared" si="27"/>
        <v>47.083333333333336</v>
      </c>
      <c r="BT250" s="7">
        <v>744.59748823137477</v>
      </c>
      <c r="BU250" s="7">
        <v>1234.4379318839437</v>
      </c>
      <c r="BV250" s="7">
        <v>598.33086224955196</v>
      </c>
      <c r="BW250" s="43">
        <v>2577.3250443954339</v>
      </c>
      <c r="BX250" s="7">
        <v>51.294081108100947</v>
      </c>
      <c r="BY250" s="7">
        <v>20.921289697119597</v>
      </c>
      <c r="CA250" s="7">
        <v>913.02409309520726</v>
      </c>
      <c r="CB250" s="7">
        <v>1232.4612790429715</v>
      </c>
      <c r="CC250" s="7">
        <v>596.31186303539789</v>
      </c>
      <c r="CD250" s="43">
        <v>2741.5049707208263</v>
      </c>
      <c r="CE250" s="7">
        <v>52.410273759598944</v>
      </c>
      <c r="CF250" s="7">
        <v>21.309985961777329</v>
      </c>
      <c r="CH250" s="7">
        <v>1069.082106161846</v>
      </c>
      <c r="CI250" s="7">
        <v>1229.8053919058125</v>
      </c>
      <c r="CJ250" s="7">
        <v>596.1461291880828</v>
      </c>
      <c r="CK250" s="43">
        <v>2895.3639426781265</v>
      </c>
      <c r="CL250" s="7">
        <v>52.922001644148438</v>
      </c>
      <c r="CM250" s="7">
        <v>21.627109193617152</v>
      </c>
      <c r="CO250" s="45">
        <v>113</v>
      </c>
      <c r="CP250" s="44">
        <f t="shared" si="28"/>
        <v>47.083333333333336</v>
      </c>
      <c r="CQ250" s="7">
        <v>800.57689887258437</v>
      </c>
      <c r="CR250" s="7">
        <v>1481.2967571877909</v>
      </c>
      <c r="CS250" s="7">
        <v>598.33086224955196</v>
      </c>
      <c r="CT250" s="43">
        <v>2880.3370414026467</v>
      </c>
      <c r="CU250" s="7">
        <v>56.788695162739508</v>
      </c>
      <c r="CV250" s="7">
        <v>23.151619558876277</v>
      </c>
      <c r="CX250" s="7">
        <v>995.77840291820633</v>
      </c>
      <c r="CY250" s="7">
        <v>1478.857319584899</v>
      </c>
      <c r="CZ250" s="7">
        <v>596.31186303539789</v>
      </c>
      <c r="DA250" s="43">
        <v>3071.0811038904853</v>
      </c>
      <c r="DB250" s="7">
        <v>58.203924734953908</v>
      </c>
      <c r="DC250" s="7">
        <v>23.773267381455053</v>
      </c>
      <c r="DE250" s="7">
        <v>1179.6154410955901</v>
      </c>
      <c r="DF250" s="7">
        <v>1475.9234281391778</v>
      </c>
      <c r="DG250" s="7">
        <v>596.1461291880828</v>
      </c>
      <c r="DH250" s="43">
        <v>3251.6532058048892</v>
      </c>
      <c r="DI250" s="7">
        <v>58.93424091202202</v>
      </c>
      <c r="DJ250" s="7">
        <v>24.074614243540339</v>
      </c>
      <c r="DL250" s="45">
        <v>113</v>
      </c>
      <c r="DM250" s="44">
        <f t="shared" si="29"/>
        <v>47.083333333333336</v>
      </c>
      <c r="DN250" s="7">
        <v>856.47445109362513</v>
      </c>
      <c r="DO250" s="7">
        <v>1728.248749195051</v>
      </c>
      <c r="DP250" s="7">
        <v>598.33086224955196</v>
      </c>
      <c r="DQ250" s="43">
        <v>3183.3397029748244</v>
      </c>
      <c r="DR250" s="7">
        <v>62.675400044229931</v>
      </c>
      <c r="DS250" s="7">
        <v>25.495494161625054</v>
      </c>
      <c r="DU250" s="7">
        <v>1078.6849059654887</v>
      </c>
      <c r="DV250" s="7">
        <v>1725.1657098714288</v>
      </c>
      <c r="DW250" s="7">
        <v>596.31186303539789</v>
      </c>
      <c r="DX250" s="43">
        <v>3400.0125056280526</v>
      </c>
      <c r="DY250" s="7">
        <v>64.138016255842473</v>
      </c>
      <c r="DZ250" s="7">
        <v>26.165896911138692</v>
      </c>
      <c r="EB250" s="7">
        <v>1290.1380105588046</v>
      </c>
      <c r="EC250" s="7">
        <v>1721.5512172514448</v>
      </c>
      <c r="ED250" s="7">
        <v>599.65464011513814</v>
      </c>
      <c r="EE250" s="43">
        <v>3607.9839717053401</v>
      </c>
      <c r="EF250" s="7">
        <v>64.913686902193632</v>
      </c>
      <c r="EG250" s="7">
        <v>26.591242413002341</v>
      </c>
    </row>
    <row r="251" spans="1:137" x14ac:dyDescent="0.25">
      <c r="A251" s="45">
        <v>114</v>
      </c>
      <c r="B251" s="44">
        <f t="shared" si="24"/>
        <v>47.5</v>
      </c>
      <c r="C251" s="7">
        <v>336.63889536904082</v>
      </c>
      <c r="D251" s="7">
        <v>497.82644045633492</v>
      </c>
      <c r="E251" s="7">
        <v>603.58286837979563</v>
      </c>
      <c r="F251" s="43">
        <v>1438.317328197636</v>
      </c>
      <c r="G251" s="7">
        <v>28.715846295611932</v>
      </c>
      <c r="H251" s="7">
        <v>12.03438534504569</v>
      </c>
      <c r="J251" s="7">
        <v>355.57258369540506</v>
      </c>
      <c r="K251" s="7">
        <v>497.11458623411329</v>
      </c>
      <c r="L251" s="7">
        <v>601.49113928738734</v>
      </c>
      <c r="M251" s="43">
        <v>1454.4250584507645</v>
      </c>
      <c r="N251" s="7">
        <v>27.701897520181024</v>
      </c>
      <c r="O251" s="7">
        <v>11.506994341159714</v>
      </c>
      <c r="Q251" s="7">
        <v>393.43209127189721</v>
      </c>
      <c r="R251" s="7">
        <v>496.10707520490803</v>
      </c>
      <c r="S251" s="7">
        <v>601.33158067066176</v>
      </c>
      <c r="T251" s="43">
        <v>1491.2248732698456</v>
      </c>
      <c r="U251" s="7">
        <v>27.472138987026192</v>
      </c>
      <c r="V251" s="7">
        <v>11.083858449847849</v>
      </c>
      <c r="X251" s="45">
        <v>114</v>
      </c>
      <c r="Y251" s="44">
        <f t="shared" si="25"/>
        <v>47.5</v>
      </c>
      <c r="Z251" s="7">
        <v>454.24211227675835</v>
      </c>
      <c r="AA251" s="7">
        <v>745.61665214101777</v>
      </c>
      <c r="AB251" s="7">
        <v>603.58286837979563</v>
      </c>
      <c r="AC251" s="43">
        <v>1804.7874275720771</v>
      </c>
      <c r="AD251" s="7">
        <v>35.754835703446318</v>
      </c>
      <c r="AE251" s="7">
        <v>14.63353641199452</v>
      </c>
      <c r="AG251" s="7">
        <v>516.63977625587609</v>
      </c>
      <c r="AH251" s="7">
        <v>745.59633501446922</v>
      </c>
      <c r="AI251" s="7">
        <v>601.82351844206335</v>
      </c>
      <c r="AJ251" s="43">
        <v>1864.0002036074375</v>
      </c>
      <c r="AK251" s="7">
        <v>34.927459505221556</v>
      </c>
      <c r="AL251" s="7">
        <v>14.117676143144454</v>
      </c>
      <c r="AN251" s="7">
        <v>608.17403124300859</v>
      </c>
      <c r="AO251" s="7">
        <v>744.11169697866262</v>
      </c>
      <c r="AP251" s="7">
        <v>601.33158067066176</v>
      </c>
      <c r="AQ251" s="43">
        <v>1937.9817251853224</v>
      </c>
      <c r="AR251" s="7">
        <v>35.306115233542521</v>
      </c>
      <c r="AS251" s="7">
        <v>14.349845684415406</v>
      </c>
      <c r="AU251" s="45">
        <v>114</v>
      </c>
      <c r="AV251" s="44">
        <f t="shared" si="26"/>
        <v>47.5</v>
      </c>
      <c r="AW251" s="7">
        <v>571.48479499732252</v>
      </c>
      <c r="AX251" s="7">
        <v>996.21430374506895</v>
      </c>
      <c r="AY251" s="7">
        <v>603.58286837979563</v>
      </c>
      <c r="AZ251" s="43">
        <v>2171.453498614067</v>
      </c>
      <c r="BA251" s="7">
        <v>42.632914430033537</v>
      </c>
      <c r="BB251" s="7">
        <v>17.33665208818865</v>
      </c>
      <c r="BD251" s="7">
        <v>679.3695999290901</v>
      </c>
      <c r="BE251" s="7">
        <v>994.13286640710362</v>
      </c>
      <c r="BF251" s="7">
        <v>601.49113928738734</v>
      </c>
      <c r="BG251" s="43">
        <v>2275.0082699103236</v>
      </c>
      <c r="BH251" s="7">
        <v>42.943642167945271</v>
      </c>
      <c r="BI251" s="7">
        <v>17.550654321971216</v>
      </c>
      <c r="BK251" s="7">
        <v>790.85508188458198</v>
      </c>
      <c r="BL251" s="7">
        <v>992.35971624381966</v>
      </c>
      <c r="BM251" s="7">
        <v>599.61354115601057</v>
      </c>
      <c r="BN251" s="43">
        <v>2384.6741359041689</v>
      </c>
      <c r="BO251" s="7">
        <v>42.842530791024913</v>
      </c>
      <c r="BP251" s="7">
        <v>17.550095110242438</v>
      </c>
      <c r="BR251" s="45">
        <v>114</v>
      </c>
      <c r="BS251" s="44">
        <f t="shared" si="27"/>
        <v>47.5</v>
      </c>
      <c r="BT251" s="7">
        <v>750.34822472883002</v>
      </c>
      <c r="BU251" s="7">
        <v>1244.9982724767501</v>
      </c>
      <c r="BV251" s="7">
        <v>603.58286837979563</v>
      </c>
      <c r="BW251" s="43">
        <v>2598.8863093462223</v>
      </c>
      <c r="BX251" s="7">
        <v>51.034131825885481</v>
      </c>
      <c r="BY251" s="7">
        <v>20.812554017822791</v>
      </c>
      <c r="CA251" s="7">
        <v>919.95935519284876</v>
      </c>
      <c r="CB251" s="7">
        <v>1242.9737507585505</v>
      </c>
      <c r="CC251" s="7">
        <v>601.49113928738734</v>
      </c>
      <c r="CD251" s="43">
        <v>2764.1291281476333</v>
      </c>
      <c r="CE251" s="7">
        <v>52.050595645155333</v>
      </c>
      <c r="CF251" s="7">
        <v>21.161780725344776</v>
      </c>
      <c r="CH251" s="7">
        <v>1077.0790690987444</v>
      </c>
      <c r="CI251" s="7">
        <v>1240.2502003398963</v>
      </c>
      <c r="CJ251" s="7">
        <v>601.33158067066176</v>
      </c>
      <c r="CK251" s="43">
        <v>2918.9935370683893</v>
      </c>
      <c r="CL251" s="7">
        <v>52.459900854662251</v>
      </c>
      <c r="CM251" s="7">
        <v>21.439293294888387</v>
      </c>
      <c r="CO251" s="45">
        <v>114</v>
      </c>
      <c r="CP251" s="44">
        <f t="shared" si="28"/>
        <v>47.5</v>
      </c>
      <c r="CQ251" s="7">
        <v>806.6712521419729</v>
      </c>
      <c r="CR251" s="7">
        <v>1493.9688808828171</v>
      </c>
      <c r="CS251" s="7">
        <v>603.58286837979563</v>
      </c>
      <c r="CT251" s="43">
        <v>2904.3567518287218</v>
      </c>
      <c r="CU251" s="7">
        <v>56.477164377401095</v>
      </c>
      <c r="CV251" s="7">
        <v>23.023916116845299</v>
      </c>
      <c r="CX251" s="7">
        <v>1003.2317738215611</v>
      </c>
      <c r="CY251" s="7">
        <v>1491.4721370076822</v>
      </c>
      <c r="CZ251" s="7">
        <v>601.49113928738734</v>
      </c>
      <c r="DA251" s="43">
        <v>3096.3297796624729</v>
      </c>
      <c r="DB251" s="7">
        <v>57.779970181103032</v>
      </c>
      <c r="DC251" s="7">
        <v>23.599919848095372</v>
      </c>
      <c r="DE251" s="7">
        <v>1188.3083173501225</v>
      </c>
      <c r="DF251" s="7">
        <v>1488.4583516498385</v>
      </c>
      <c r="DG251" s="7">
        <v>601.33158067066176</v>
      </c>
      <c r="DH251" s="43">
        <v>3278.0680048177669</v>
      </c>
      <c r="DI251" s="7">
        <v>58.389315330662178</v>
      </c>
      <c r="DJ251" s="7">
        <v>23.852715421393277</v>
      </c>
      <c r="DL251" s="45">
        <v>114</v>
      </c>
      <c r="DM251" s="44">
        <f t="shared" si="29"/>
        <v>47.5</v>
      </c>
      <c r="DN251" s="7">
        <v>862.91208182977891</v>
      </c>
      <c r="DO251" s="7">
        <v>1743.0342889738986</v>
      </c>
      <c r="DP251" s="7">
        <v>603.58286837979563</v>
      </c>
      <c r="DQ251" s="43">
        <v>3209.8176952491272</v>
      </c>
      <c r="DR251" s="7">
        <v>62.32025560725527</v>
      </c>
      <c r="DS251" s="7">
        <v>25.348622174536267</v>
      </c>
      <c r="DU251" s="7">
        <v>1086.6568494457561</v>
      </c>
      <c r="DV251" s="7">
        <v>1739.8813781560955</v>
      </c>
      <c r="DW251" s="7">
        <v>601.49113928738734</v>
      </c>
      <c r="DX251" s="43">
        <v>3427.8768359022583</v>
      </c>
      <c r="DY251" s="7">
        <v>63.648982679579866</v>
      </c>
      <c r="DZ251" s="7">
        <v>25.964070304353303</v>
      </c>
      <c r="EB251" s="7">
        <v>1299.5286970646125</v>
      </c>
      <c r="EC251" s="7">
        <v>1736.1691528383212</v>
      </c>
      <c r="ED251" s="7">
        <v>604.8796712421838</v>
      </c>
      <c r="EE251" s="43">
        <v>3637.1805131179435</v>
      </c>
      <c r="EF251" s="7">
        <v>64.284354126291589</v>
      </c>
      <c r="EG251" s="7">
        <v>26.336408498757883</v>
      </c>
    </row>
    <row r="252" spans="1:137" x14ac:dyDescent="0.25">
      <c r="A252" s="45">
        <v>115</v>
      </c>
      <c r="B252" s="44">
        <f t="shared" si="24"/>
        <v>47.916666666666671</v>
      </c>
      <c r="C252" s="7">
        <v>339.37046917095142</v>
      </c>
      <c r="D252" s="7">
        <v>502.04802956900255</v>
      </c>
      <c r="E252" s="7">
        <v>608.83487451003907</v>
      </c>
      <c r="F252" s="43">
        <v>1450.5260564650225</v>
      </c>
      <c r="G252" s="7">
        <v>28.612980968303745</v>
      </c>
      <c r="H252" s="7">
        <v>11.995143449713538</v>
      </c>
      <c r="J252" s="7">
        <v>358.32805587944807</v>
      </c>
      <c r="K252" s="7">
        <v>501.31915714438605</v>
      </c>
      <c r="L252" s="7">
        <v>606.67041553937679</v>
      </c>
      <c r="M252" s="43">
        <v>1466.5674674127963</v>
      </c>
      <c r="N252" s="7">
        <v>27.5449326089742</v>
      </c>
      <c r="O252" s="7">
        <v>11.446325176091547</v>
      </c>
      <c r="Q252" s="7">
        <v>396.37320942075473</v>
      </c>
      <c r="R252" s="7">
        <v>500.28633791588015</v>
      </c>
      <c r="S252" s="7">
        <v>606.51703215324073</v>
      </c>
      <c r="T252" s="43">
        <v>1503.5354691396174</v>
      </c>
      <c r="U252" s="7">
        <v>27.27669241958305</v>
      </c>
      <c r="V252" s="7">
        <v>11.002535504351096</v>
      </c>
      <c r="X252" s="45">
        <v>115</v>
      </c>
      <c r="Y252" s="44">
        <f t="shared" si="25"/>
        <v>47.916666666666671</v>
      </c>
      <c r="Z252" s="7">
        <v>457.81521212757184</v>
      </c>
      <c r="AA252" s="7">
        <v>751.88985710872657</v>
      </c>
      <c r="AB252" s="7">
        <v>608.83487451003907</v>
      </c>
      <c r="AC252" s="43">
        <v>1819.9476782488853</v>
      </c>
      <c r="AD252" s="7">
        <v>35.599888587394361</v>
      </c>
      <c r="AE252" s="7">
        <v>14.571240651206352</v>
      </c>
      <c r="AG252" s="7">
        <v>520.53350101911701</v>
      </c>
      <c r="AH252" s="7">
        <v>751.90192460136393</v>
      </c>
      <c r="AI252" s="7">
        <v>607.01570454824366</v>
      </c>
      <c r="AJ252" s="43">
        <v>1879.3896595243896</v>
      </c>
      <c r="AK252" s="7">
        <v>34.688337504806057</v>
      </c>
      <c r="AL252" s="7">
        <v>14.020085401854011</v>
      </c>
      <c r="AN252" s="7">
        <v>612.71374365599047</v>
      </c>
      <c r="AO252" s="7">
        <v>750.35426959171036</v>
      </c>
      <c r="AP252" s="7">
        <v>606.51703215324073</v>
      </c>
      <c r="AQ252" s="43">
        <v>1953.8155512069502</v>
      </c>
      <c r="AR252" s="7">
        <v>35.024243155848815</v>
      </c>
      <c r="AS252" s="7">
        <v>14.23203156024427</v>
      </c>
      <c r="AU252" s="45">
        <v>115</v>
      </c>
      <c r="AV252" s="44">
        <f t="shared" si="26"/>
        <v>47.916666666666671</v>
      </c>
      <c r="AW252" s="7">
        <v>575.8964402790765</v>
      </c>
      <c r="AX252" s="7">
        <v>1004.6649996162225</v>
      </c>
      <c r="AY252" s="7">
        <v>608.83487451003907</v>
      </c>
      <c r="AZ252" s="43">
        <v>2189.5675708300596</v>
      </c>
      <c r="BA252" s="7">
        <v>42.426343542248148</v>
      </c>
      <c r="BB252" s="7">
        <v>17.253093314878662</v>
      </c>
      <c r="BD252" s="7">
        <v>684.47242712669367</v>
      </c>
      <c r="BE252" s="7">
        <v>1002.5403933025023</v>
      </c>
      <c r="BF252" s="7">
        <v>606.67041553937679</v>
      </c>
      <c r="BG252" s="43">
        <v>2293.7012902827614</v>
      </c>
      <c r="BH252" s="7">
        <v>42.656581585534695</v>
      </c>
      <c r="BI252" s="7">
        <v>17.432026910584803</v>
      </c>
      <c r="BK252" s="7">
        <v>796.67285296882983</v>
      </c>
      <c r="BL252" s="7">
        <v>1000.7165358000366</v>
      </c>
      <c r="BM252" s="7">
        <v>604.80768187502508</v>
      </c>
      <c r="BN252" s="43">
        <v>2404.0352439605495</v>
      </c>
      <c r="BO252" s="7">
        <v>42.47039363612042</v>
      </c>
      <c r="BP252" s="7">
        <v>17.397778715403973</v>
      </c>
      <c r="BR252" s="45">
        <v>115</v>
      </c>
      <c r="BS252" s="44">
        <f t="shared" si="27"/>
        <v>47.916666666666671</v>
      </c>
      <c r="BT252" s="7">
        <v>756.09896122628516</v>
      </c>
      <c r="BU252" s="7">
        <v>1255.558613069556</v>
      </c>
      <c r="BV252" s="7">
        <v>608.83487451003907</v>
      </c>
      <c r="BW252" s="43">
        <v>2620.4475742970108</v>
      </c>
      <c r="BX252" s="7">
        <v>50.774182543670022</v>
      </c>
      <c r="BY252" s="7">
        <v>20.703818338525991</v>
      </c>
      <c r="CA252" s="7">
        <v>926.89461729049026</v>
      </c>
      <c r="CB252" s="7">
        <v>1253.4862224741294</v>
      </c>
      <c r="CC252" s="7">
        <v>606.67041553937679</v>
      </c>
      <c r="CD252" s="43">
        <v>2786.7532855744403</v>
      </c>
      <c r="CE252" s="7">
        <v>51.690917530711722</v>
      </c>
      <c r="CF252" s="7">
        <v>21.013575488912224</v>
      </c>
      <c r="CH252" s="7">
        <v>1085.0760320356426</v>
      </c>
      <c r="CI252" s="7">
        <v>1250.6950087739806</v>
      </c>
      <c r="CJ252" s="7">
        <v>606.51703215324073</v>
      </c>
      <c r="CK252" s="43">
        <v>2942.6231314586521</v>
      </c>
      <c r="CL252" s="7">
        <v>51.997800065176065</v>
      </c>
      <c r="CM252" s="7">
        <v>21.251477396159625</v>
      </c>
      <c r="CO252" s="45">
        <v>115</v>
      </c>
      <c r="CP252" s="44">
        <f t="shared" si="28"/>
        <v>47.916666666666671</v>
      </c>
      <c r="CQ252" s="7">
        <v>812.76560541136155</v>
      </c>
      <c r="CR252" s="7">
        <v>1506.6410045778434</v>
      </c>
      <c r="CS252" s="7">
        <v>608.83487451003907</v>
      </c>
      <c r="CT252" s="43">
        <v>2928.3764622547969</v>
      </c>
      <c r="CU252" s="7">
        <v>56.16563359206269</v>
      </c>
      <c r="CV252" s="7">
        <v>22.896212674814318</v>
      </c>
      <c r="CX252" s="7">
        <v>1010.6851447249159</v>
      </c>
      <c r="CY252" s="7">
        <v>1504.0869544304655</v>
      </c>
      <c r="CZ252" s="7">
        <v>606.67041553937679</v>
      </c>
      <c r="DA252" s="43">
        <v>3121.5784554344605</v>
      </c>
      <c r="DB252" s="7">
        <v>57.356015627252155</v>
      </c>
      <c r="DC252" s="7">
        <v>23.42657231473569</v>
      </c>
      <c r="DE252" s="7">
        <v>1197.0011936046546</v>
      </c>
      <c r="DF252" s="7">
        <v>1500.993275160499</v>
      </c>
      <c r="DG252" s="7">
        <v>606.51703215324073</v>
      </c>
      <c r="DH252" s="43">
        <v>3304.482803830645</v>
      </c>
      <c r="DI252" s="7">
        <v>57.844389749302337</v>
      </c>
      <c r="DJ252" s="7">
        <v>23.63081659924622</v>
      </c>
      <c r="DL252" s="45">
        <v>115</v>
      </c>
      <c r="DM252" s="44">
        <f t="shared" si="29"/>
        <v>47.916666666666671</v>
      </c>
      <c r="DN252" s="7">
        <v>869.3497125659328</v>
      </c>
      <c r="DO252" s="7">
        <v>1757.8198287527457</v>
      </c>
      <c r="DP252" s="7">
        <v>608.83487451003907</v>
      </c>
      <c r="DQ252" s="43">
        <v>3236.2956875234299</v>
      </c>
      <c r="DR252" s="7">
        <v>61.965111170280608</v>
      </c>
      <c r="DS252" s="7">
        <v>25.20175018744748</v>
      </c>
      <c r="DU252" s="7">
        <v>1094.6287929260238</v>
      </c>
      <c r="DV252" s="7">
        <v>1754.5970464407621</v>
      </c>
      <c r="DW252" s="7">
        <v>606.67041553937679</v>
      </c>
      <c r="DX252" s="43">
        <v>3455.741166176464</v>
      </c>
      <c r="DY252" s="7">
        <v>63.159949103317267</v>
      </c>
      <c r="DZ252" s="7">
        <v>25.762243697567914</v>
      </c>
      <c r="EB252" s="7">
        <v>1308.91938357042</v>
      </c>
      <c r="EC252" s="7">
        <v>1750.7870884251977</v>
      </c>
      <c r="ED252" s="7">
        <v>610.10470236922924</v>
      </c>
      <c r="EE252" s="43">
        <v>3666.377054530546</v>
      </c>
      <c r="EF252" s="7">
        <v>63.655021350389532</v>
      </c>
      <c r="EG252" s="7">
        <v>26.081574584513422</v>
      </c>
    </row>
    <row r="253" spans="1:137" x14ac:dyDescent="0.25">
      <c r="A253" s="45">
        <v>116</v>
      </c>
      <c r="B253" s="44">
        <f t="shared" si="24"/>
        <v>48.333333333333336</v>
      </c>
      <c r="C253" s="7">
        <v>342.10204297286202</v>
      </c>
      <c r="D253" s="7">
        <v>506.26961868167024</v>
      </c>
      <c r="E253" s="7">
        <v>614.08688064028274</v>
      </c>
      <c r="F253" s="43">
        <v>1462.7347847324095</v>
      </c>
      <c r="G253" s="7">
        <v>28.510115640995561</v>
      </c>
      <c r="H253" s="7">
        <v>11.955901554381388</v>
      </c>
      <c r="J253" s="7">
        <v>361.08352806349109</v>
      </c>
      <c r="K253" s="7">
        <v>505.5237280546587</v>
      </c>
      <c r="L253" s="7">
        <v>611.84969179136601</v>
      </c>
      <c r="M253" s="43">
        <v>1478.7098763748281</v>
      </c>
      <c r="N253" s="7">
        <v>27.387967697767376</v>
      </c>
      <c r="O253" s="7">
        <v>11.385656011023377</v>
      </c>
      <c r="Q253" s="7">
        <v>399.31432756961215</v>
      </c>
      <c r="R253" s="7">
        <v>504.46560062685228</v>
      </c>
      <c r="S253" s="7">
        <v>611.7024836358197</v>
      </c>
      <c r="T253" s="43">
        <v>1515.8460650093891</v>
      </c>
      <c r="U253" s="7">
        <v>27.081245852139908</v>
      </c>
      <c r="V253" s="7">
        <v>10.921212558854343</v>
      </c>
      <c r="X253" s="45">
        <v>116</v>
      </c>
      <c r="Y253" s="44">
        <f t="shared" si="25"/>
        <v>48.333333333333336</v>
      </c>
      <c r="Z253" s="7">
        <v>461.38831197838539</v>
      </c>
      <c r="AA253" s="7">
        <v>758.16306207643538</v>
      </c>
      <c r="AB253" s="7">
        <v>614.08688064028274</v>
      </c>
      <c r="AC253" s="43">
        <v>1835.1079289256934</v>
      </c>
      <c r="AD253" s="7">
        <v>35.444941471342403</v>
      </c>
      <c r="AE253" s="7">
        <v>14.508944890418187</v>
      </c>
      <c r="AG253" s="7">
        <v>524.42722578235805</v>
      </c>
      <c r="AH253" s="7">
        <v>758.20751418825876</v>
      </c>
      <c r="AI253" s="7">
        <v>612.20789065442409</v>
      </c>
      <c r="AJ253" s="43">
        <v>1894.7791154413417</v>
      </c>
      <c r="AK253" s="7">
        <v>34.449215504390551</v>
      </c>
      <c r="AL253" s="7">
        <v>13.922494660563569</v>
      </c>
      <c r="AN253" s="7">
        <v>617.25345606897235</v>
      </c>
      <c r="AO253" s="7">
        <v>756.5968422047581</v>
      </c>
      <c r="AP253" s="7">
        <v>611.7024836358197</v>
      </c>
      <c r="AQ253" s="43">
        <v>1969.649377228578</v>
      </c>
      <c r="AR253" s="7">
        <v>34.742371078155102</v>
      </c>
      <c r="AS253" s="7">
        <v>14.114217436073133</v>
      </c>
      <c r="AU253" s="45">
        <v>116</v>
      </c>
      <c r="AV253" s="44">
        <f t="shared" si="26"/>
        <v>48.333333333333336</v>
      </c>
      <c r="AW253" s="7">
        <v>580.30808556083048</v>
      </c>
      <c r="AX253" s="7">
        <v>1013.1156954873763</v>
      </c>
      <c r="AY253" s="7">
        <v>614.08688064028274</v>
      </c>
      <c r="AZ253" s="43">
        <v>2207.6816430460522</v>
      </c>
      <c r="BA253" s="7">
        <v>42.219772654462751</v>
      </c>
      <c r="BB253" s="7">
        <v>17.169534541568673</v>
      </c>
      <c r="BD253" s="7">
        <v>689.57525432429725</v>
      </c>
      <c r="BE253" s="7">
        <v>1010.9479201979011</v>
      </c>
      <c r="BF253" s="7">
        <v>611.84969179136601</v>
      </c>
      <c r="BG253" s="43">
        <v>2312.3943106551992</v>
      </c>
      <c r="BH253" s="7">
        <v>42.369521003124113</v>
      </c>
      <c r="BI253" s="7">
        <v>17.313399499198386</v>
      </c>
      <c r="BK253" s="7">
        <v>802.49062405307768</v>
      </c>
      <c r="BL253" s="7">
        <v>1009.0733553562535</v>
      </c>
      <c r="BM253" s="7">
        <v>610.00182259403937</v>
      </c>
      <c r="BN253" s="43">
        <v>2423.3963520169305</v>
      </c>
      <c r="BO253" s="7">
        <v>42.09825648121592</v>
      </c>
      <c r="BP253" s="7">
        <v>17.245462320565508</v>
      </c>
      <c r="BR253" s="45">
        <v>116</v>
      </c>
      <c r="BS253" s="44">
        <f t="shared" si="27"/>
        <v>48.333333333333336</v>
      </c>
      <c r="BT253" s="7">
        <v>761.84969772374041</v>
      </c>
      <c r="BU253" s="7">
        <v>1266.1189536623624</v>
      </c>
      <c r="BV253" s="7">
        <v>614.08688064028274</v>
      </c>
      <c r="BW253" s="43">
        <v>2642.0088392477992</v>
      </c>
      <c r="BX253" s="7">
        <v>50.514233261454564</v>
      </c>
      <c r="BY253" s="7">
        <v>20.595082659229188</v>
      </c>
      <c r="CA253" s="7">
        <v>933.82987938813164</v>
      </c>
      <c r="CB253" s="7">
        <v>1263.9986941897082</v>
      </c>
      <c r="CC253" s="7">
        <v>611.84969179136601</v>
      </c>
      <c r="CD253" s="43">
        <v>2809.3774430012472</v>
      </c>
      <c r="CE253" s="7">
        <v>51.331239416268112</v>
      </c>
      <c r="CF253" s="7">
        <v>20.865370252479671</v>
      </c>
      <c r="CH253" s="7">
        <v>1093.0729949725408</v>
      </c>
      <c r="CI253" s="7">
        <v>1261.1398172080644</v>
      </c>
      <c r="CJ253" s="7">
        <v>611.7024836358197</v>
      </c>
      <c r="CK253" s="43">
        <v>2966.2527258489149</v>
      </c>
      <c r="CL253" s="7">
        <v>51.535699275689879</v>
      </c>
      <c r="CM253" s="7">
        <v>21.063661497430861</v>
      </c>
      <c r="CO253" s="45">
        <v>116</v>
      </c>
      <c r="CP253" s="44">
        <f t="shared" si="28"/>
        <v>48.333333333333336</v>
      </c>
      <c r="CQ253" s="7">
        <v>818.85995868075008</v>
      </c>
      <c r="CR253" s="7">
        <v>1519.3131282728696</v>
      </c>
      <c r="CS253" s="7">
        <v>614.08688064028274</v>
      </c>
      <c r="CT253" s="43">
        <v>2952.3961726808711</v>
      </c>
      <c r="CU253" s="7">
        <v>55.854102806724278</v>
      </c>
      <c r="CV253" s="7">
        <v>22.768509232783337</v>
      </c>
      <c r="CX253" s="7">
        <v>1018.1385156282706</v>
      </c>
      <c r="CY253" s="7">
        <v>1516.7017718532488</v>
      </c>
      <c r="CZ253" s="7">
        <v>611.84969179136601</v>
      </c>
      <c r="DA253" s="43">
        <v>3146.8271312064476</v>
      </c>
      <c r="DB253" s="7">
        <v>56.932061073401279</v>
      </c>
      <c r="DC253" s="7">
        <v>23.253224781376005</v>
      </c>
      <c r="DE253" s="7">
        <v>1205.6940698591868</v>
      </c>
      <c r="DF253" s="7">
        <v>1513.5281986711598</v>
      </c>
      <c r="DG253" s="7">
        <v>611.7024836358197</v>
      </c>
      <c r="DH253" s="43">
        <v>3330.8976028435227</v>
      </c>
      <c r="DI253" s="7">
        <v>57.299464167942496</v>
      </c>
      <c r="DJ253" s="7">
        <v>23.408917777099163</v>
      </c>
      <c r="DL253" s="45">
        <v>116</v>
      </c>
      <c r="DM253" s="44">
        <f t="shared" si="29"/>
        <v>48.333333333333336</v>
      </c>
      <c r="DN253" s="7">
        <v>875.78734330208658</v>
      </c>
      <c r="DO253" s="7">
        <v>1772.6053685315933</v>
      </c>
      <c r="DP253" s="7">
        <v>614.08688064028274</v>
      </c>
      <c r="DQ253" s="43">
        <v>3262.7736797977327</v>
      </c>
      <c r="DR253" s="7">
        <v>61.609966733305946</v>
      </c>
      <c r="DS253" s="7">
        <v>25.054878200358694</v>
      </c>
      <c r="DU253" s="7">
        <v>1102.6007364062912</v>
      </c>
      <c r="DV253" s="7">
        <v>1769.3127147254288</v>
      </c>
      <c r="DW253" s="7">
        <v>611.84969179136601</v>
      </c>
      <c r="DX253" s="43">
        <v>3483.6054964506698</v>
      </c>
      <c r="DY253" s="7">
        <v>62.670915527054667</v>
      </c>
      <c r="DZ253" s="7">
        <v>25.560417090782522</v>
      </c>
      <c r="EB253" s="7">
        <v>1318.3100700762275</v>
      </c>
      <c r="EC253" s="7">
        <v>1765.4050240120744</v>
      </c>
      <c r="ED253" s="7">
        <v>615.32973349627491</v>
      </c>
      <c r="EE253" s="43">
        <v>3695.5735959431495</v>
      </c>
      <c r="EF253" s="7">
        <v>63.025688574487489</v>
      </c>
      <c r="EG253" s="7">
        <v>25.826740670268965</v>
      </c>
    </row>
    <row r="254" spans="1:137" x14ac:dyDescent="0.25">
      <c r="A254" s="45">
        <v>117</v>
      </c>
      <c r="B254" s="44">
        <f t="shared" si="24"/>
        <v>48.75</v>
      </c>
      <c r="C254" s="7">
        <v>344.83361677477251</v>
      </c>
      <c r="D254" s="7">
        <v>510.49120779433787</v>
      </c>
      <c r="E254" s="7">
        <v>619.33888677052619</v>
      </c>
      <c r="F254" s="43">
        <v>1474.943512999796</v>
      </c>
      <c r="G254" s="7">
        <v>28.407250313687374</v>
      </c>
      <c r="H254" s="7">
        <v>11.916659659049236</v>
      </c>
      <c r="J254" s="7">
        <v>363.8390002475341</v>
      </c>
      <c r="K254" s="7">
        <v>509.72829896493147</v>
      </c>
      <c r="L254" s="7">
        <v>617.02896804335546</v>
      </c>
      <c r="M254" s="43">
        <v>1490.8522853368599</v>
      </c>
      <c r="N254" s="7">
        <v>27.231002786560552</v>
      </c>
      <c r="O254" s="7">
        <v>11.324986845955207</v>
      </c>
      <c r="Q254" s="7">
        <v>402.25544571846967</v>
      </c>
      <c r="R254" s="7">
        <v>508.6448633378244</v>
      </c>
      <c r="S254" s="7">
        <v>616.88793511839867</v>
      </c>
      <c r="T254" s="43">
        <v>1528.1566608791609</v>
      </c>
      <c r="U254" s="7">
        <v>26.885799284696766</v>
      </c>
      <c r="V254" s="7">
        <v>10.83988961335759</v>
      </c>
      <c r="X254" s="45">
        <v>117</v>
      </c>
      <c r="Y254" s="44">
        <f t="shared" si="25"/>
        <v>48.75</v>
      </c>
      <c r="Z254" s="7">
        <v>464.96141182919888</v>
      </c>
      <c r="AA254" s="7">
        <v>764.43626704414419</v>
      </c>
      <c r="AB254" s="7">
        <v>619.33888677052619</v>
      </c>
      <c r="AC254" s="43">
        <v>1850.2681796025015</v>
      </c>
      <c r="AD254" s="7">
        <v>35.289994355290446</v>
      </c>
      <c r="AE254" s="7">
        <v>14.446649129630021</v>
      </c>
      <c r="AG254" s="7">
        <v>528.32095054559909</v>
      </c>
      <c r="AH254" s="7">
        <v>764.51310377515347</v>
      </c>
      <c r="AI254" s="7">
        <v>617.40007676060441</v>
      </c>
      <c r="AJ254" s="43">
        <v>1910.1685713582938</v>
      </c>
      <c r="AK254" s="7">
        <v>34.210093503975052</v>
      </c>
      <c r="AL254" s="7">
        <v>13.824903919273126</v>
      </c>
      <c r="AN254" s="7">
        <v>621.79316848195424</v>
      </c>
      <c r="AO254" s="7">
        <v>762.83941481780573</v>
      </c>
      <c r="AP254" s="7">
        <v>616.88793511839867</v>
      </c>
      <c r="AQ254" s="43">
        <v>1985.4832032502059</v>
      </c>
      <c r="AR254" s="7">
        <v>34.460499000461397</v>
      </c>
      <c r="AS254" s="7">
        <v>13.996403311901997</v>
      </c>
      <c r="AU254" s="45">
        <v>117</v>
      </c>
      <c r="AV254" s="44">
        <f t="shared" si="26"/>
        <v>48.75</v>
      </c>
      <c r="AW254" s="7">
        <v>584.71973084258434</v>
      </c>
      <c r="AX254" s="7">
        <v>1021.5663913585299</v>
      </c>
      <c r="AY254" s="7">
        <v>619.33888677052619</v>
      </c>
      <c r="AZ254" s="43">
        <v>2225.7957152620456</v>
      </c>
      <c r="BA254" s="7">
        <v>42.013201766677355</v>
      </c>
      <c r="BB254" s="7">
        <v>17.085975768258688</v>
      </c>
      <c r="BD254" s="7">
        <v>694.67808152190082</v>
      </c>
      <c r="BE254" s="7">
        <v>1019.3554470932997</v>
      </c>
      <c r="BF254" s="7">
        <v>617.02896804335546</v>
      </c>
      <c r="BG254" s="43">
        <v>2331.087331027637</v>
      </c>
      <c r="BH254" s="7">
        <v>42.082460420713538</v>
      </c>
      <c r="BI254" s="7">
        <v>17.194772087811973</v>
      </c>
      <c r="BK254" s="7">
        <v>808.30839513732553</v>
      </c>
      <c r="BL254" s="7">
        <v>1017.4301749124703</v>
      </c>
      <c r="BM254" s="7">
        <v>615.19596331305388</v>
      </c>
      <c r="BN254" s="43">
        <v>2442.757460073311</v>
      </c>
      <c r="BO254" s="7">
        <v>41.726119326311427</v>
      </c>
      <c r="BP254" s="7">
        <v>17.093145925727043</v>
      </c>
      <c r="BR254" s="45">
        <v>117</v>
      </c>
      <c r="BS254" s="44">
        <f t="shared" si="27"/>
        <v>48.75</v>
      </c>
      <c r="BT254" s="7">
        <v>767.60043422119566</v>
      </c>
      <c r="BU254" s="7">
        <v>1276.6792942551683</v>
      </c>
      <c r="BV254" s="7">
        <v>619.33888677052619</v>
      </c>
      <c r="BW254" s="43">
        <v>2663.5701041985867</v>
      </c>
      <c r="BX254" s="7">
        <v>50.254283979239098</v>
      </c>
      <c r="BY254" s="7">
        <v>20.486346979932385</v>
      </c>
      <c r="CA254" s="7">
        <v>940.76514148577314</v>
      </c>
      <c r="CB254" s="7">
        <v>1274.5111659052873</v>
      </c>
      <c r="CC254" s="7">
        <v>617.02896804335546</v>
      </c>
      <c r="CD254" s="43">
        <v>2832.0016004280542</v>
      </c>
      <c r="CE254" s="7">
        <v>50.971561301824501</v>
      </c>
      <c r="CF254" s="7">
        <v>20.717165016047122</v>
      </c>
      <c r="CH254" s="7">
        <v>1101.0699579094389</v>
      </c>
      <c r="CI254" s="7">
        <v>1271.5846256421487</v>
      </c>
      <c r="CJ254" s="7">
        <v>616.88793511839867</v>
      </c>
      <c r="CK254" s="43">
        <v>2989.8823202391782</v>
      </c>
      <c r="CL254" s="7">
        <v>51.073598486203693</v>
      </c>
      <c r="CM254" s="7">
        <v>20.875845598702096</v>
      </c>
      <c r="CO254" s="45">
        <v>117</v>
      </c>
      <c r="CP254" s="44">
        <f t="shared" si="28"/>
        <v>48.75</v>
      </c>
      <c r="CQ254" s="7">
        <v>824.95431195013862</v>
      </c>
      <c r="CR254" s="7">
        <v>1531.9852519678957</v>
      </c>
      <c r="CS254" s="7">
        <v>619.33888677052619</v>
      </c>
      <c r="CT254" s="43">
        <v>2976.4158831069462</v>
      </c>
      <c r="CU254" s="7">
        <v>55.542572021385865</v>
      </c>
      <c r="CV254" s="7">
        <v>22.64080579075236</v>
      </c>
      <c r="CX254" s="7">
        <v>1025.5918865316253</v>
      </c>
      <c r="CY254" s="7">
        <v>1529.3165892760321</v>
      </c>
      <c r="CZ254" s="7">
        <v>617.02896804335546</v>
      </c>
      <c r="DA254" s="43">
        <v>3172.0758069784351</v>
      </c>
      <c r="DB254" s="7">
        <v>56.508106519550402</v>
      </c>
      <c r="DC254" s="7">
        <v>23.079877248016324</v>
      </c>
      <c r="DE254" s="7">
        <v>1214.386946113719</v>
      </c>
      <c r="DF254" s="7">
        <v>1526.0631221818203</v>
      </c>
      <c r="DG254" s="7">
        <v>616.88793511839867</v>
      </c>
      <c r="DH254" s="43">
        <v>3357.3124018564008</v>
      </c>
      <c r="DI254" s="7">
        <v>56.754538586582655</v>
      </c>
      <c r="DJ254" s="7">
        <v>23.187018954952105</v>
      </c>
      <c r="DL254" s="45">
        <v>117</v>
      </c>
      <c r="DM254" s="44">
        <f t="shared" si="29"/>
        <v>48.75</v>
      </c>
      <c r="DN254" s="7">
        <v>882.22497403824036</v>
      </c>
      <c r="DO254" s="7">
        <v>1787.3909083104404</v>
      </c>
      <c r="DP254" s="7">
        <v>619.33888677052619</v>
      </c>
      <c r="DQ254" s="43">
        <v>3289.251672072035</v>
      </c>
      <c r="DR254" s="7">
        <v>61.254822296331284</v>
      </c>
      <c r="DS254" s="7">
        <v>24.908006213269907</v>
      </c>
      <c r="DU254" s="7">
        <v>1110.5726798865589</v>
      </c>
      <c r="DV254" s="7">
        <v>1784.0283830100955</v>
      </c>
      <c r="DW254" s="7">
        <v>617.02896804335546</v>
      </c>
      <c r="DX254" s="43">
        <v>3511.4698267248755</v>
      </c>
      <c r="DY254" s="7">
        <v>62.181881950792068</v>
      </c>
      <c r="DZ254" s="7">
        <v>25.358590483997133</v>
      </c>
      <c r="EB254" s="7">
        <v>1327.7007565820354</v>
      </c>
      <c r="EC254" s="7">
        <v>1780.0229595989508</v>
      </c>
      <c r="ED254" s="7">
        <v>620.55476462332035</v>
      </c>
      <c r="EE254" s="43">
        <v>3724.7701373557529</v>
      </c>
      <c r="EF254" s="7">
        <v>62.396355798585432</v>
      </c>
      <c r="EG254" s="7">
        <v>25.571906756024507</v>
      </c>
    </row>
    <row r="255" spans="1:137" x14ac:dyDescent="0.25">
      <c r="A255" s="45">
        <v>118</v>
      </c>
      <c r="B255" s="44">
        <f t="shared" si="24"/>
        <v>49.166666666666671</v>
      </c>
      <c r="C255" s="7">
        <v>347.56519057668311</v>
      </c>
      <c r="D255" s="7">
        <v>514.71279690700555</v>
      </c>
      <c r="E255" s="7">
        <v>624.59089290076986</v>
      </c>
      <c r="F255" s="43">
        <v>1487.1522412671829</v>
      </c>
      <c r="G255" s="7">
        <v>28.304384986379187</v>
      </c>
      <c r="H255" s="7">
        <v>11.877417763717084</v>
      </c>
      <c r="J255" s="7">
        <v>366.59447243157712</v>
      </c>
      <c r="K255" s="7">
        <v>513.93286987520423</v>
      </c>
      <c r="L255" s="7">
        <v>622.20824429534491</v>
      </c>
      <c r="M255" s="43">
        <v>1502.9946942988918</v>
      </c>
      <c r="N255" s="7">
        <v>27.074037875353728</v>
      </c>
      <c r="O255" s="7">
        <v>11.264317680887038</v>
      </c>
      <c r="Q255" s="7">
        <v>405.19656386732709</v>
      </c>
      <c r="R255" s="7">
        <v>512.82412604879653</v>
      </c>
      <c r="S255" s="7">
        <v>622.07338660097764</v>
      </c>
      <c r="T255" s="43">
        <v>1540.4672567489326</v>
      </c>
      <c r="U255" s="7">
        <v>26.690352717253624</v>
      </c>
      <c r="V255" s="7">
        <v>10.758566667860837</v>
      </c>
      <c r="X255" s="45">
        <v>118</v>
      </c>
      <c r="Y255" s="44">
        <f t="shared" si="25"/>
        <v>49.166666666666671</v>
      </c>
      <c r="Z255" s="7">
        <v>468.53451168001243</v>
      </c>
      <c r="AA255" s="7">
        <v>770.70947201185299</v>
      </c>
      <c r="AB255" s="7">
        <v>624.59089290076986</v>
      </c>
      <c r="AC255" s="43">
        <v>1865.4284302793096</v>
      </c>
      <c r="AD255" s="7">
        <v>35.135047239238489</v>
      </c>
      <c r="AE255" s="7">
        <v>14.384353368841856</v>
      </c>
      <c r="AG255" s="7">
        <v>532.21467530884001</v>
      </c>
      <c r="AH255" s="7">
        <v>770.81869336204818</v>
      </c>
      <c r="AI255" s="7">
        <v>622.59226286678472</v>
      </c>
      <c r="AJ255" s="43">
        <v>1925.5580272752459</v>
      </c>
      <c r="AK255" s="7">
        <v>33.970971503559554</v>
      </c>
      <c r="AL255" s="7">
        <v>13.727313177982683</v>
      </c>
      <c r="AN255" s="7">
        <v>626.33288089493612</v>
      </c>
      <c r="AO255" s="7">
        <v>769.08198743085347</v>
      </c>
      <c r="AP255" s="7">
        <v>622.07338660097764</v>
      </c>
      <c r="AQ255" s="43">
        <v>2001.3170292718341</v>
      </c>
      <c r="AR255" s="7">
        <v>34.178626922767684</v>
      </c>
      <c r="AS255" s="7">
        <v>13.87858918773086</v>
      </c>
      <c r="AU255" s="45">
        <v>118</v>
      </c>
      <c r="AV255" s="44">
        <f t="shared" si="26"/>
        <v>49.166666666666671</v>
      </c>
      <c r="AW255" s="7">
        <v>589.13137612433843</v>
      </c>
      <c r="AX255" s="7">
        <v>1030.0170872296837</v>
      </c>
      <c r="AY255" s="7">
        <v>624.59089290076986</v>
      </c>
      <c r="AZ255" s="43">
        <v>2243.9097874780382</v>
      </c>
      <c r="BA255" s="7">
        <v>41.806630878891966</v>
      </c>
      <c r="BB255" s="7">
        <v>17.002416994948703</v>
      </c>
      <c r="BD255" s="7">
        <v>699.78090871950462</v>
      </c>
      <c r="BE255" s="7">
        <v>1027.7629739886986</v>
      </c>
      <c r="BF255" s="7">
        <v>622.20824429534491</v>
      </c>
      <c r="BG255" s="43">
        <v>2349.7803514000743</v>
      </c>
      <c r="BH255" s="7">
        <v>41.795399838302963</v>
      </c>
      <c r="BI255" s="7">
        <v>17.076144676425557</v>
      </c>
      <c r="BK255" s="7">
        <v>814.12616622157338</v>
      </c>
      <c r="BL255" s="7">
        <v>1025.7869944686872</v>
      </c>
      <c r="BM255" s="7">
        <v>620.39010403206817</v>
      </c>
      <c r="BN255" s="43">
        <v>2462.118568129692</v>
      </c>
      <c r="BO255" s="7">
        <v>41.353982171406933</v>
      </c>
      <c r="BP255" s="7">
        <v>16.940829530888582</v>
      </c>
      <c r="BR255" s="45">
        <v>118</v>
      </c>
      <c r="BS255" s="44">
        <f t="shared" si="27"/>
        <v>49.166666666666671</v>
      </c>
      <c r="BT255" s="7">
        <v>773.35117071865091</v>
      </c>
      <c r="BU255" s="7">
        <v>1287.2396348479747</v>
      </c>
      <c r="BV255" s="7">
        <v>624.59089290076986</v>
      </c>
      <c r="BW255" s="43">
        <v>2685.1313691493751</v>
      </c>
      <c r="BX255" s="7">
        <v>49.994334697023632</v>
      </c>
      <c r="BY255" s="7">
        <v>20.377611300635582</v>
      </c>
      <c r="CA255" s="7">
        <v>947.70040358341464</v>
      </c>
      <c r="CB255" s="7">
        <v>1285.0236376208661</v>
      </c>
      <c r="CC255" s="7">
        <v>622.20824429534491</v>
      </c>
      <c r="CD255" s="43">
        <v>2854.6257578548611</v>
      </c>
      <c r="CE255" s="7">
        <v>50.611883187380897</v>
      </c>
      <c r="CF255" s="7">
        <v>20.56895977961457</v>
      </c>
      <c r="CH255" s="7">
        <v>1109.0669208463371</v>
      </c>
      <c r="CI255" s="7">
        <v>1282.0294340762325</v>
      </c>
      <c r="CJ255" s="7">
        <v>622.07338660097764</v>
      </c>
      <c r="CK255" s="43">
        <v>3013.511914629441</v>
      </c>
      <c r="CL255" s="7">
        <v>50.611497696717507</v>
      </c>
      <c r="CM255" s="7">
        <v>20.688029699973335</v>
      </c>
      <c r="CO255" s="45">
        <v>118</v>
      </c>
      <c r="CP255" s="44">
        <f t="shared" si="28"/>
        <v>49.166666666666671</v>
      </c>
      <c r="CQ255" s="7">
        <v>831.04866521952715</v>
      </c>
      <c r="CR255" s="7">
        <v>1544.6573756629218</v>
      </c>
      <c r="CS255" s="7">
        <v>624.59089290076986</v>
      </c>
      <c r="CT255" s="43">
        <v>3000.4355935330204</v>
      </c>
      <c r="CU255" s="7">
        <v>55.231041236047453</v>
      </c>
      <c r="CV255" s="7">
        <v>22.513102348721382</v>
      </c>
      <c r="CX255" s="7">
        <v>1033.0452574349802</v>
      </c>
      <c r="CY255" s="7">
        <v>1541.9314066988154</v>
      </c>
      <c r="CZ255" s="7">
        <v>622.20824429534491</v>
      </c>
      <c r="DA255" s="43">
        <v>3197.3244827504227</v>
      </c>
      <c r="DB255" s="7">
        <v>56.084151965699526</v>
      </c>
      <c r="DC255" s="7">
        <v>22.906529714656642</v>
      </c>
      <c r="DE255" s="7">
        <v>1223.0798223682514</v>
      </c>
      <c r="DF255" s="7">
        <v>1538.598045692481</v>
      </c>
      <c r="DG255" s="7">
        <v>622.07338660097764</v>
      </c>
      <c r="DH255" s="43">
        <v>3383.7272008692785</v>
      </c>
      <c r="DI255" s="7">
        <v>56.20961300522282</v>
      </c>
      <c r="DJ255" s="7">
        <v>22.965120132805048</v>
      </c>
      <c r="DL255" s="45">
        <v>118</v>
      </c>
      <c r="DM255" s="44">
        <f t="shared" si="29"/>
        <v>49.166666666666671</v>
      </c>
      <c r="DN255" s="7">
        <v>888.66260477439414</v>
      </c>
      <c r="DO255" s="7">
        <v>1802.176448089288</v>
      </c>
      <c r="DP255" s="7">
        <v>624.59089290076986</v>
      </c>
      <c r="DQ255" s="43">
        <v>3315.7296643463378</v>
      </c>
      <c r="DR255" s="7">
        <v>60.899677859356622</v>
      </c>
      <c r="DS255" s="7">
        <v>24.76113422618112</v>
      </c>
      <c r="DU255" s="7">
        <v>1118.5446233668263</v>
      </c>
      <c r="DV255" s="7">
        <v>1798.7440512947621</v>
      </c>
      <c r="DW255" s="7">
        <v>622.20824429534491</v>
      </c>
      <c r="DX255" s="43">
        <v>3539.3341569990812</v>
      </c>
      <c r="DY255" s="7">
        <v>61.692848374529461</v>
      </c>
      <c r="DZ255" s="7">
        <v>25.156763877211745</v>
      </c>
      <c r="EB255" s="7">
        <v>1337.0914430878429</v>
      </c>
      <c r="EC255" s="7">
        <v>1794.6408951858273</v>
      </c>
      <c r="ED255" s="7">
        <v>625.77979575036602</v>
      </c>
      <c r="EE255" s="43">
        <v>3753.9666787683555</v>
      </c>
      <c r="EF255" s="7">
        <v>61.767023022683389</v>
      </c>
      <c r="EG255" s="7">
        <v>25.31707284178005</v>
      </c>
    </row>
    <row r="256" spans="1:137" x14ac:dyDescent="0.25">
      <c r="A256" s="45">
        <v>119</v>
      </c>
      <c r="B256" s="44">
        <f t="shared" si="24"/>
        <v>49.583333333333336</v>
      </c>
      <c r="C256" s="7">
        <v>350.29676437859371</v>
      </c>
      <c r="D256" s="7">
        <v>518.93438601967318</v>
      </c>
      <c r="E256" s="7">
        <v>629.8428990310133</v>
      </c>
      <c r="F256" s="43">
        <v>1499.3609695345699</v>
      </c>
      <c r="G256" s="7">
        <v>28.201519659071003</v>
      </c>
      <c r="H256" s="7">
        <v>11.838175868384933</v>
      </c>
      <c r="J256" s="7">
        <v>369.34994461562013</v>
      </c>
      <c r="K256" s="7">
        <v>518.13744078547688</v>
      </c>
      <c r="L256" s="7">
        <v>627.38752054733436</v>
      </c>
      <c r="M256" s="43">
        <v>1515.1371032609236</v>
      </c>
      <c r="N256" s="7">
        <v>26.917072964146904</v>
      </c>
      <c r="O256" s="7">
        <v>11.20364851581887</v>
      </c>
      <c r="Q256" s="7">
        <v>408.13768201618461</v>
      </c>
      <c r="R256" s="7">
        <v>517.00338875976865</v>
      </c>
      <c r="S256" s="7">
        <v>627.25883808355661</v>
      </c>
      <c r="T256" s="43">
        <v>1552.7778526187044</v>
      </c>
      <c r="U256" s="7">
        <v>26.494906149810483</v>
      </c>
      <c r="V256" s="7">
        <v>10.677243722364084</v>
      </c>
      <c r="X256" s="45">
        <v>119</v>
      </c>
      <c r="Y256" s="44">
        <f t="shared" si="25"/>
        <v>49.583333333333336</v>
      </c>
      <c r="Z256" s="7">
        <v>472.10761153082592</v>
      </c>
      <c r="AA256" s="7">
        <v>776.98267697956157</v>
      </c>
      <c r="AB256" s="7">
        <v>629.8428990310133</v>
      </c>
      <c r="AC256" s="43">
        <v>1880.5886809561177</v>
      </c>
      <c r="AD256" s="7">
        <v>34.980100123186538</v>
      </c>
      <c r="AE256" s="7">
        <v>14.32205760805369</v>
      </c>
      <c r="AG256" s="7">
        <v>536.10840007208105</v>
      </c>
      <c r="AH256" s="7">
        <v>777.12428294894301</v>
      </c>
      <c r="AI256" s="7">
        <v>627.78444897296504</v>
      </c>
      <c r="AJ256" s="43">
        <v>1940.947483192198</v>
      </c>
      <c r="AK256" s="7">
        <v>33.731849503144048</v>
      </c>
      <c r="AL256" s="7">
        <v>13.629722436692241</v>
      </c>
      <c r="AN256" s="7">
        <v>630.87259330791801</v>
      </c>
      <c r="AO256" s="7">
        <v>775.3245600439011</v>
      </c>
      <c r="AP256" s="7">
        <v>627.25883808355661</v>
      </c>
      <c r="AQ256" s="43">
        <v>2017.150855293462</v>
      </c>
      <c r="AR256" s="7">
        <v>33.896754845073971</v>
      </c>
      <c r="AS256" s="7">
        <v>13.760775063559723</v>
      </c>
      <c r="AU256" s="45">
        <v>119</v>
      </c>
      <c r="AV256" s="44">
        <f t="shared" si="26"/>
        <v>49.583333333333336</v>
      </c>
      <c r="AW256" s="7">
        <v>593.54302140609229</v>
      </c>
      <c r="AX256" s="7">
        <v>1038.4677831008373</v>
      </c>
      <c r="AY256" s="7">
        <v>629.8428990310133</v>
      </c>
      <c r="AZ256" s="43">
        <v>2262.0238596940317</v>
      </c>
      <c r="BA256" s="7">
        <v>41.600059991106569</v>
      </c>
      <c r="BB256" s="7">
        <v>16.918858221638715</v>
      </c>
      <c r="BD256" s="7">
        <v>704.8837359171082</v>
      </c>
      <c r="BE256" s="7">
        <v>1036.1705008840972</v>
      </c>
      <c r="BF256" s="7">
        <v>627.38752054733436</v>
      </c>
      <c r="BG256" s="43">
        <v>2368.4733717725121</v>
      </c>
      <c r="BH256" s="7">
        <v>41.508339255892388</v>
      </c>
      <c r="BI256" s="7">
        <v>16.957517265039144</v>
      </c>
      <c r="BK256" s="7">
        <v>819.94393730582124</v>
      </c>
      <c r="BL256" s="7">
        <v>1034.1438140249043</v>
      </c>
      <c r="BM256" s="7">
        <v>625.58424475108245</v>
      </c>
      <c r="BN256" s="43">
        <v>2481.479676186073</v>
      </c>
      <c r="BO256" s="7">
        <v>40.981845016502433</v>
      </c>
      <c r="BP256" s="7">
        <v>16.788513136050117</v>
      </c>
      <c r="BR256" s="45">
        <v>119</v>
      </c>
      <c r="BS256" s="44">
        <f t="shared" si="27"/>
        <v>49.583333333333336</v>
      </c>
      <c r="BT256" s="7">
        <v>779.10190721610604</v>
      </c>
      <c r="BU256" s="7">
        <v>1297.7999754407806</v>
      </c>
      <c r="BV256" s="7">
        <v>629.8428990310133</v>
      </c>
      <c r="BW256" s="43">
        <v>2706.6926341001636</v>
      </c>
      <c r="BX256" s="7">
        <v>49.734385414808173</v>
      </c>
      <c r="BY256" s="7">
        <v>20.268875621338779</v>
      </c>
      <c r="CA256" s="7">
        <v>954.63566568105614</v>
      </c>
      <c r="CB256" s="7">
        <v>1295.5361093364452</v>
      </c>
      <c r="CC256" s="7">
        <v>627.38752054733436</v>
      </c>
      <c r="CD256" s="43">
        <v>2877.2499152816681</v>
      </c>
      <c r="CE256" s="7">
        <v>50.252205072937286</v>
      </c>
      <c r="CF256" s="7">
        <v>20.420754543182017</v>
      </c>
      <c r="CH256" s="7">
        <v>1117.0638837832353</v>
      </c>
      <c r="CI256" s="7">
        <v>1292.4742425103168</v>
      </c>
      <c r="CJ256" s="7">
        <v>627.25883808355661</v>
      </c>
      <c r="CK256" s="43">
        <v>3037.1415090197038</v>
      </c>
      <c r="CL256" s="7">
        <v>50.149396907231321</v>
      </c>
      <c r="CM256" s="7">
        <v>20.50021380124457</v>
      </c>
      <c r="CO256" s="45">
        <v>119</v>
      </c>
      <c r="CP256" s="44">
        <f t="shared" si="28"/>
        <v>49.583333333333336</v>
      </c>
      <c r="CQ256" s="7">
        <v>837.1430184889158</v>
      </c>
      <c r="CR256" s="7">
        <v>1557.3294993579482</v>
      </c>
      <c r="CS256" s="7">
        <v>629.8428990310133</v>
      </c>
      <c r="CT256" s="43">
        <v>3024.4553039590955</v>
      </c>
      <c r="CU256" s="7">
        <v>54.919510450709048</v>
      </c>
      <c r="CV256" s="7">
        <v>22.385398906690401</v>
      </c>
      <c r="CX256" s="7">
        <v>1040.498628338335</v>
      </c>
      <c r="CY256" s="7">
        <v>1554.5462241215987</v>
      </c>
      <c r="CZ256" s="7">
        <v>627.38752054733436</v>
      </c>
      <c r="DA256" s="43">
        <v>3222.5731585224103</v>
      </c>
      <c r="DB256" s="7">
        <v>55.66019741184865</v>
      </c>
      <c r="DC256" s="7">
        <v>22.733182181296961</v>
      </c>
      <c r="DE256" s="7">
        <v>1231.7726986227835</v>
      </c>
      <c r="DF256" s="7">
        <v>1551.1329692031416</v>
      </c>
      <c r="DG256" s="7">
        <v>627.25883808355661</v>
      </c>
      <c r="DH256" s="43">
        <v>3410.1419998821566</v>
      </c>
      <c r="DI256" s="7">
        <v>55.664687423862972</v>
      </c>
      <c r="DJ256" s="7">
        <v>22.74322131065799</v>
      </c>
      <c r="DL256" s="45">
        <v>119</v>
      </c>
      <c r="DM256" s="44">
        <f t="shared" si="29"/>
        <v>49.583333333333336</v>
      </c>
      <c r="DN256" s="7">
        <v>895.10023551054803</v>
      </c>
      <c r="DO256" s="7">
        <v>1816.9619878681351</v>
      </c>
      <c r="DP256" s="7">
        <v>629.8428990310133</v>
      </c>
      <c r="DQ256" s="43">
        <v>3342.2076566206406</v>
      </c>
      <c r="DR256" s="7">
        <v>60.544533422381953</v>
      </c>
      <c r="DS256" s="7">
        <v>24.614262239092334</v>
      </c>
      <c r="DU256" s="7">
        <v>1126.5165668470941</v>
      </c>
      <c r="DV256" s="7">
        <v>1813.4597195794288</v>
      </c>
      <c r="DW256" s="7">
        <v>627.38752054733436</v>
      </c>
      <c r="DX256" s="43">
        <v>3567.1984872732869</v>
      </c>
      <c r="DY256" s="7">
        <v>61.203814798266862</v>
      </c>
      <c r="DZ256" s="7">
        <v>24.954937270426356</v>
      </c>
      <c r="EB256" s="7">
        <v>1346.4821295936508</v>
      </c>
      <c r="EC256" s="7">
        <v>1809.2588307727037</v>
      </c>
      <c r="ED256" s="7">
        <v>631.00482687741146</v>
      </c>
      <c r="EE256" s="43">
        <v>3783.1632201809589</v>
      </c>
      <c r="EF256" s="7">
        <v>61.137690246781332</v>
      </c>
      <c r="EG256" s="7">
        <v>25.062238927535592</v>
      </c>
    </row>
    <row r="257" spans="1:137" x14ac:dyDescent="0.25">
      <c r="A257" s="45">
        <v>120</v>
      </c>
      <c r="B257" s="44">
        <f t="shared" si="24"/>
        <v>50</v>
      </c>
      <c r="C257" s="7">
        <v>353.02833818050431</v>
      </c>
      <c r="D257" s="7">
        <v>523.15597513234093</v>
      </c>
      <c r="E257" s="7">
        <v>635.09490516125697</v>
      </c>
      <c r="F257" s="43">
        <v>1511.5696978019564</v>
      </c>
      <c r="G257" s="7">
        <v>28.098654331762816</v>
      </c>
      <c r="H257" s="7">
        <v>11.798933973052781</v>
      </c>
      <c r="J257" s="7">
        <v>372.10541679966315</v>
      </c>
      <c r="K257" s="7">
        <v>522.34201169574965</v>
      </c>
      <c r="L257" s="7">
        <v>632.56679679932358</v>
      </c>
      <c r="M257" s="43">
        <v>1527.2795122229554</v>
      </c>
      <c r="N257" s="7">
        <v>26.76010805294008</v>
      </c>
      <c r="O257" s="7">
        <v>11.1429793507507</v>
      </c>
      <c r="Q257" s="7">
        <v>411.07880016504203</v>
      </c>
      <c r="R257" s="7">
        <v>521.18265147074078</v>
      </c>
      <c r="S257" s="7">
        <v>632.44428956613558</v>
      </c>
      <c r="T257" s="43">
        <v>1565.0884484884762</v>
      </c>
      <c r="U257" s="7">
        <v>26.299459582367341</v>
      </c>
      <c r="V257" s="7">
        <v>10.595920776867331</v>
      </c>
      <c r="X257" s="45">
        <v>120</v>
      </c>
      <c r="Y257" s="44">
        <f t="shared" si="25"/>
        <v>50</v>
      </c>
      <c r="Z257" s="7">
        <v>475.68071138163947</v>
      </c>
      <c r="AA257" s="7">
        <v>783.25588194727038</v>
      </c>
      <c r="AB257" s="7">
        <v>635.09490516125697</v>
      </c>
      <c r="AC257" s="43">
        <v>1895.7489316329259</v>
      </c>
      <c r="AD257" s="7">
        <v>34.825153007134581</v>
      </c>
      <c r="AE257" s="7">
        <v>14.259761847265525</v>
      </c>
      <c r="AG257" s="7">
        <v>540.00212483532198</v>
      </c>
      <c r="AH257" s="7">
        <v>783.42987253583772</v>
      </c>
      <c r="AI257" s="7">
        <v>632.97663507914535</v>
      </c>
      <c r="AJ257" s="43">
        <v>1956.3369391091501</v>
      </c>
      <c r="AK257" s="7">
        <v>33.492727502728549</v>
      </c>
      <c r="AL257" s="7">
        <v>13.532131695401798</v>
      </c>
      <c r="AN257" s="7">
        <v>635.41230572089989</v>
      </c>
      <c r="AO257" s="7">
        <v>781.56713265694884</v>
      </c>
      <c r="AP257" s="7">
        <v>632.44428956613558</v>
      </c>
      <c r="AQ257" s="43">
        <v>2032.9846813150898</v>
      </c>
      <c r="AR257" s="7">
        <v>33.614882767380266</v>
      </c>
      <c r="AS257" s="7">
        <v>13.642960939388587</v>
      </c>
      <c r="AU257" s="45">
        <v>120</v>
      </c>
      <c r="AV257" s="44">
        <f t="shared" si="26"/>
        <v>50</v>
      </c>
      <c r="AW257" s="7">
        <v>597.95466668784638</v>
      </c>
      <c r="AX257" s="7">
        <v>1046.9184789719911</v>
      </c>
      <c r="AY257" s="7">
        <v>635.09490516125697</v>
      </c>
      <c r="AZ257" s="43">
        <v>2280.1379319100242</v>
      </c>
      <c r="BA257" s="7">
        <v>41.393489103321173</v>
      </c>
      <c r="BB257" s="7">
        <v>16.835299448328726</v>
      </c>
      <c r="BD257" s="7">
        <v>709.98656311471177</v>
      </c>
      <c r="BE257" s="7">
        <v>1044.5780277794961</v>
      </c>
      <c r="BF257" s="7">
        <v>632.56679679932358</v>
      </c>
      <c r="BG257" s="43">
        <v>2387.1663921449499</v>
      </c>
      <c r="BH257" s="7">
        <v>41.221278673481812</v>
      </c>
      <c r="BI257" s="7">
        <v>16.838889853652731</v>
      </c>
      <c r="BK257" s="7">
        <v>825.76170839006909</v>
      </c>
      <c r="BL257" s="7">
        <v>1042.5006335811208</v>
      </c>
      <c r="BM257" s="7">
        <v>630.77838547009696</v>
      </c>
      <c r="BN257" s="43">
        <v>2500.8407842424535</v>
      </c>
      <c r="BO257" s="7">
        <v>40.60970786159794</v>
      </c>
      <c r="BP257" s="7">
        <v>16.636196741211652</v>
      </c>
      <c r="BR257" s="45">
        <v>120</v>
      </c>
      <c r="BS257" s="44">
        <f t="shared" si="27"/>
        <v>50</v>
      </c>
      <c r="BT257" s="7">
        <v>784.85264371356129</v>
      </c>
      <c r="BU257" s="7">
        <v>1308.360316033587</v>
      </c>
      <c r="BV257" s="7">
        <v>635.09490516125697</v>
      </c>
      <c r="BW257" s="43">
        <v>2728.2538990509511</v>
      </c>
      <c r="BX257" s="7">
        <v>49.474436132592707</v>
      </c>
      <c r="BY257" s="7">
        <v>20.160139942041976</v>
      </c>
      <c r="CA257" s="7">
        <v>961.57092777869752</v>
      </c>
      <c r="CB257" s="7">
        <v>1306.048581052024</v>
      </c>
      <c r="CC257" s="7">
        <v>632.56679679932358</v>
      </c>
      <c r="CD257" s="43">
        <v>2899.8740727084751</v>
      </c>
      <c r="CE257" s="7">
        <v>49.892526958493676</v>
      </c>
      <c r="CF257" s="7">
        <v>20.272549306749465</v>
      </c>
      <c r="CH257" s="7">
        <v>1125.0608467201337</v>
      </c>
      <c r="CI257" s="7">
        <v>1302.9190509444006</v>
      </c>
      <c r="CJ257" s="7">
        <v>632.44428956613558</v>
      </c>
      <c r="CK257" s="43">
        <v>3060.7711034099666</v>
      </c>
      <c r="CL257" s="7">
        <v>49.687296117745134</v>
      </c>
      <c r="CM257" s="7">
        <v>20.312397902515805</v>
      </c>
      <c r="CO257" s="45">
        <v>120</v>
      </c>
      <c r="CP257" s="44">
        <f t="shared" si="28"/>
        <v>50</v>
      </c>
      <c r="CQ257" s="7">
        <v>843.23737175830433</v>
      </c>
      <c r="CR257" s="7">
        <v>1570.0016230529743</v>
      </c>
      <c r="CS257" s="7">
        <v>635.09490516125697</v>
      </c>
      <c r="CT257" s="43">
        <v>3048.4750143851707</v>
      </c>
      <c r="CU257" s="7">
        <v>54.607979665370635</v>
      </c>
      <c r="CV257" s="7">
        <v>22.25769546465942</v>
      </c>
      <c r="CX257" s="7">
        <v>1047.9519992416895</v>
      </c>
      <c r="CY257" s="7">
        <v>1567.161041544382</v>
      </c>
      <c r="CZ257" s="7">
        <v>632.56679679932358</v>
      </c>
      <c r="DA257" s="43">
        <v>3247.8218342943978</v>
      </c>
      <c r="DB257" s="7">
        <v>55.236242857997773</v>
      </c>
      <c r="DC257" s="7">
        <v>22.559834647937279</v>
      </c>
      <c r="DE257" s="7">
        <v>1240.4655748773159</v>
      </c>
      <c r="DF257" s="7">
        <v>1563.6678927138023</v>
      </c>
      <c r="DG257" s="7">
        <v>632.44428956613558</v>
      </c>
      <c r="DH257" s="43">
        <v>3436.5567988950343</v>
      </c>
      <c r="DI257" s="7">
        <v>55.119761842503138</v>
      </c>
      <c r="DJ257" s="7">
        <v>22.521322488510933</v>
      </c>
      <c r="DL257" s="45">
        <v>120</v>
      </c>
      <c r="DM257" s="44">
        <f t="shared" si="29"/>
        <v>50</v>
      </c>
      <c r="DN257" s="7">
        <v>901.53786624670181</v>
      </c>
      <c r="DO257" s="7">
        <v>1831.7475276469827</v>
      </c>
      <c r="DP257" s="7">
        <v>635.09490516125697</v>
      </c>
      <c r="DQ257" s="43">
        <v>3368.6856488949434</v>
      </c>
      <c r="DR257" s="7">
        <v>60.189388985407291</v>
      </c>
      <c r="DS257" s="7">
        <v>24.467390252003547</v>
      </c>
      <c r="DU257" s="7">
        <v>1134.4885103273614</v>
      </c>
      <c r="DV257" s="7">
        <v>1828.1753878640955</v>
      </c>
      <c r="DW257" s="7">
        <v>632.56679679932358</v>
      </c>
      <c r="DX257" s="43">
        <v>3595.0628175474926</v>
      </c>
      <c r="DY257" s="7">
        <v>60.714781222004262</v>
      </c>
      <c r="DZ257" s="7">
        <v>24.753110663640967</v>
      </c>
      <c r="EB257" s="7">
        <v>1355.8728160994583</v>
      </c>
      <c r="EC257" s="7">
        <v>1823.8767663595802</v>
      </c>
      <c r="ED257" s="7">
        <v>636.22985800445713</v>
      </c>
      <c r="EE257" s="43">
        <v>3812.3597615935614</v>
      </c>
      <c r="EF257" s="7">
        <v>60.50835747087929</v>
      </c>
      <c r="EG257" s="7">
        <v>24.807405013291135</v>
      </c>
    </row>
    <row r="258" spans="1:137" x14ac:dyDescent="0.25">
      <c r="A258" s="45">
        <v>121</v>
      </c>
      <c r="B258" s="44">
        <f t="shared" si="24"/>
        <v>50.416666666666671</v>
      </c>
      <c r="C258" s="7">
        <v>355.75991198241491</v>
      </c>
      <c r="D258" s="7">
        <v>527.37756424500856</v>
      </c>
      <c r="E258" s="7">
        <v>640.34691129150042</v>
      </c>
      <c r="F258" s="43">
        <v>1523.7784260693434</v>
      </c>
      <c r="G258" s="7">
        <v>27.995789004454629</v>
      </c>
      <c r="H258" s="7">
        <v>11.759692077720629</v>
      </c>
      <c r="J258" s="7">
        <v>374.86088898370616</v>
      </c>
      <c r="K258" s="7">
        <v>526.5465826060223</v>
      </c>
      <c r="L258" s="7">
        <v>637.74607305131303</v>
      </c>
      <c r="M258" s="43">
        <v>1539.4219211849872</v>
      </c>
      <c r="N258" s="7">
        <v>26.603143141733256</v>
      </c>
      <c r="O258" s="7">
        <v>11.08231018568253</v>
      </c>
      <c r="Q258" s="7">
        <v>414.01991831389955</v>
      </c>
      <c r="R258" s="7">
        <v>525.3619141817129</v>
      </c>
      <c r="S258" s="7">
        <v>637.62974104871455</v>
      </c>
      <c r="T258" s="43">
        <v>1577.3990443582479</v>
      </c>
      <c r="U258" s="7">
        <v>26.104013014924195</v>
      </c>
      <c r="V258" s="7">
        <v>10.514597831370578</v>
      </c>
      <c r="X258" s="45">
        <v>121</v>
      </c>
      <c r="Y258" s="44">
        <f t="shared" si="25"/>
        <v>50.416666666666671</v>
      </c>
      <c r="Z258" s="7">
        <v>479.25381123245296</v>
      </c>
      <c r="AA258" s="7">
        <v>789.52908691497919</v>
      </c>
      <c r="AB258" s="7">
        <v>640.34691129150042</v>
      </c>
      <c r="AC258" s="43">
        <v>1910.909182309734</v>
      </c>
      <c r="AD258" s="7">
        <v>34.670205891082631</v>
      </c>
      <c r="AE258" s="7">
        <v>14.197466086477359</v>
      </c>
      <c r="AG258" s="7">
        <v>543.89584959856302</v>
      </c>
      <c r="AH258" s="7">
        <v>789.73546212273254</v>
      </c>
      <c r="AI258" s="7">
        <v>638.16882118532567</v>
      </c>
      <c r="AJ258" s="43">
        <v>1971.7263950261022</v>
      </c>
      <c r="AK258" s="7">
        <v>33.25360550231305</v>
      </c>
      <c r="AL258" s="7">
        <v>13.434540954111355</v>
      </c>
      <c r="AN258" s="7">
        <v>639.95201813388167</v>
      </c>
      <c r="AO258" s="7">
        <v>787.80970526999647</v>
      </c>
      <c r="AP258" s="7">
        <v>637.62974104871455</v>
      </c>
      <c r="AQ258" s="43">
        <v>2048.8185073367176</v>
      </c>
      <c r="AR258" s="7">
        <v>33.333010689686553</v>
      </c>
      <c r="AS258" s="7">
        <v>13.52514681521745</v>
      </c>
      <c r="AU258" s="45">
        <v>121</v>
      </c>
      <c r="AV258" s="44">
        <f t="shared" si="26"/>
        <v>50.416666666666671</v>
      </c>
      <c r="AW258" s="7">
        <v>602.36631196960025</v>
      </c>
      <c r="AX258" s="7">
        <v>1055.3691748431447</v>
      </c>
      <c r="AY258" s="7">
        <v>640.34691129150042</v>
      </c>
      <c r="AZ258" s="43">
        <v>2298.2520041260177</v>
      </c>
      <c r="BA258" s="7">
        <v>41.186918215535783</v>
      </c>
      <c r="BB258" s="7">
        <v>16.751740675018738</v>
      </c>
      <c r="BD258" s="7">
        <v>715.08939031231534</v>
      </c>
      <c r="BE258" s="7">
        <v>1052.9855546748947</v>
      </c>
      <c r="BF258" s="7">
        <v>637.74607305131303</v>
      </c>
      <c r="BG258" s="43">
        <v>2405.8594125173877</v>
      </c>
      <c r="BH258" s="7">
        <v>40.93421809107123</v>
      </c>
      <c r="BI258" s="7">
        <v>16.720262442266318</v>
      </c>
      <c r="BK258" s="7">
        <v>831.57947947431694</v>
      </c>
      <c r="BL258" s="7">
        <v>1050.8574531373379</v>
      </c>
      <c r="BM258" s="7">
        <v>635.97252618911125</v>
      </c>
      <c r="BN258" s="43">
        <v>2520.2018922988345</v>
      </c>
      <c r="BO258" s="7">
        <v>40.23757070669344</v>
      </c>
      <c r="BP258" s="7">
        <v>16.483880346373187</v>
      </c>
      <c r="BR258" s="45">
        <v>121</v>
      </c>
      <c r="BS258" s="44">
        <f t="shared" si="27"/>
        <v>50.416666666666671</v>
      </c>
      <c r="BT258" s="7">
        <v>790.60338021101654</v>
      </c>
      <c r="BU258" s="7">
        <v>1318.9206566263929</v>
      </c>
      <c r="BV258" s="7">
        <v>640.34691129150042</v>
      </c>
      <c r="BW258" s="43">
        <v>2749.8151640017395</v>
      </c>
      <c r="BX258" s="7">
        <v>49.214486850377241</v>
      </c>
      <c r="BY258" s="7">
        <v>20.051404262745173</v>
      </c>
      <c r="CA258" s="7">
        <v>968.50618987633902</v>
      </c>
      <c r="CB258" s="7">
        <v>1316.5610527676031</v>
      </c>
      <c r="CC258" s="7">
        <v>637.74607305131303</v>
      </c>
      <c r="CD258" s="43">
        <v>2922.498230135282</v>
      </c>
      <c r="CE258" s="7">
        <v>49.532848844050065</v>
      </c>
      <c r="CF258" s="7">
        <v>20.124344070316912</v>
      </c>
      <c r="CH258" s="7">
        <v>1133.0578096570318</v>
      </c>
      <c r="CI258" s="7">
        <v>1313.3638593784849</v>
      </c>
      <c r="CJ258" s="7">
        <v>637.62974104871455</v>
      </c>
      <c r="CK258" s="43">
        <v>3084.4006978002294</v>
      </c>
      <c r="CL258" s="7">
        <v>49.225195328258948</v>
      </c>
      <c r="CM258" s="7">
        <v>20.124582003787044</v>
      </c>
      <c r="CO258" s="45">
        <v>121</v>
      </c>
      <c r="CP258" s="44">
        <f t="shared" si="28"/>
        <v>50.416666666666671</v>
      </c>
      <c r="CQ258" s="7">
        <v>849.33172502769287</v>
      </c>
      <c r="CR258" s="7">
        <v>1582.6737467480004</v>
      </c>
      <c r="CS258" s="7">
        <v>640.34691129150042</v>
      </c>
      <c r="CT258" s="43">
        <v>3072.4947248112449</v>
      </c>
      <c r="CU258" s="7">
        <v>54.296448880032223</v>
      </c>
      <c r="CV258" s="7">
        <v>22.129992022628443</v>
      </c>
      <c r="CX258" s="7">
        <v>1055.4053701450443</v>
      </c>
      <c r="CY258" s="7">
        <v>1579.7758589671657</v>
      </c>
      <c r="CZ258" s="7">
        <v>637.74607305131303</v>
      </c>
      <c r="DA258" s="43">
        <v>3273.0705100663849</v>
      </c>
      <c r="DB258" s="7">
        <v>54.812288304146897</v>
      </c>
      <c r="DC258" s="7">
        <v>22.386487114577598</v>
      </c>
      <c r="DE258" s="7">
        <v>1249.1584511318481</v>
      </c>
      <c r="DF258" s="7">
        <v>1576.2028162244628</v>
      </c>
      <c r="DG258" s="7">
        <v>637.62974104871455</v>
      </c>
      <c r="DH258" s="43">
        <v>3462.9715979079124</v>
      </c>
      <c r="DI258" s="7">
        <v>54.57483626114329</v>
      </c>
      <c r="DJ258" s="7">
        <v>22.299423666363875</v>
      </c>
      <c r="DL258" s="45">
        <v>121</v>
      </c>
      <c r="DM258" s="44">
        <f t="shared" si="29"/>
        <v>50.416666666666671</v>
      </c>
      <c r="DN258" s="7">
        <v>907.97549698285559</v>
      </c>
      <c r="DO258" s="7">
        <v>1846.5330674258298</v>
      </c>
      <c r="DP258" s="7">
        <v>640.34691129150042</v>
      </c>
      <c r="DQ258" s="43">
        <v>3395.1636411692461</v>
      </c>
      <c r="DR258" s="7">
        <v>59.834244548432629</v>
      </c>
      <c r="DS258" s="7">
        <v>24.32051826491476</v>
      </c>
      <c r="DU258" s="7">
        <v>1142.4604538076292</v>
      </c>
      <c r="DV258" s="7">
        <v>1842.8910561487619</v>
      </c>
      <c r="DW258" s="7">
        <v>637.74607305131303</v>
      </c>
      <c r="DX258" s="43">
        <v>3622.9271478216983</v>
      </c>
      <c r="DY258" s="7">
        <v>60.225747645741663</v>
      </c>
      <c r="DZ258" s="7">
        <v>24.551284056855575</v>
      </c>
      <c r="EB258" s="7">
        <v>1365.2635026052662</v>
      </c>
      <c r="EC258" s="7">
        <v>1838.4947019464569</v>
      </c>
      <c r="ED258" s="7">
        <v>641.45488913150257</v>
      </c>
      <c r="EE258" s="43">
        <v>3841.5563030061649</v>
      </c>
      <c r="EF258" s="7">
        <v>59.879024694977232</v>
      </c>
      <c r="EG258" s="7">
        <v>24.552571099046677</v>
      </c>
    </row>
    <row r="259" spans="1:137" x14ac:dyDescent="0.25">
      <c r="A259" s="45">
        <v>122</v>
      </c>
      <c r="B259" s="44">
        <f t="shared" si="24"/>
        <v>50.833333333333336</v>
      </c>
      <c r="C259" s="7">
        <v>358.4914857843255</v>
      </c>
      <c r="D259" s="7">
        <v>531.59915335767619</v>
      </c>
      <c r="E259" s="7">
        <v>645.59891742174409</v>
      </c>
      <c r="F259" s="43">
        <v>1535.9871543367299</v>
      </c>
      <c r="G259" s="7">
        <v>27.892923677146442</v>
      </c>
      <c r="H259" s="7">
        <v>11.720450182388479</v>
      </c>
      <c r="J259" s="7">
        <v>377.61636116774918</v>
      </c>
      <c r="K259" s="7">
        <v>530.75115351629506</v>
      </c>
      <c r="L259" s="7">
        <v>642.92534930330248</v>
      </c>
      <c r="M259" s="43">
        <v>1551.5643301470186</v>
      </c>
      <c r="N259" s="7">
        <v>26.446178230526431</v>
      </c>
      <c r="O259" s="7">
        <v>11.021641020614361</v>
      </c>
      <c r="Q259" s="7">
        <v>416.96103646275697</v>
      </c>
      <c r="R259" s="7">
        <v>529.54117689268503</v>
      </c>
      <c r="S259" s="7">
        <v>642.81519253129352</v>
      </c>
      <c r="T259" s="43">
        <v>1589.7096402280197</v>
      </c>
      <c r="U259" s="7">
        <v>25.908566447481054</v>
      </c>
      <c r="V259" s="7">
        <v>10.433274885873825</v>
      </c>
      <c r="X259" s="45">
        <v>122</v>
      </c>
      <c r="Y259" s="44">
        <f t="shared" si="25"/>
        <v>50.833333333333336</v>
      </c>
      <c r="Z259" s="7">
        <v>482.82691108326645</v>
      </c>
      <c r="AA259" s="7">
        <v>795.802291882688</v>
      </c>
      <c r="AB259" s="7">
        <v>645.59891742174409</v>
      </c>
      <c r="AC259" s="43">
        <v>1926.0694329865423</v>
      </c>
      <c r="AD259" s="7">
        <v>34.515258775030674</v>
      </c>
      <c r="AE259" s="7">
        <v>14.135170325689192</v>
      </c>
      <c r="AG259" s="7">
        <v>547.78957436180394</v>
      </c>
      <c r="AH259" s="7">
        <v>796.04105170962725</v>
      </c>
      <c r="AI259" s="7">
        <v>643.36100729150598</v>
      </c>
      <c r="AJ259" s="43">
        <v>1987.1158509430541</v>
      </c>
      <c r="AK259" s="7">
        <v>33.014483501897544</v>
      </c>
      <c r="AL259" s="7">
        <v>13.336950212820913</v>
      </c>
      <c r="AN259" s="7">
        <v>644.49173054686355</v>
      </c>
      <c r="AO259" s="7">
        <v>794.05227788304421</v>
      </c>
      <c r="AP259" s="7">
        <v>642.81519253129352</v>
      </c>
      <c r="AQ259" s="43">
        <v>2064.6523333583455</v>
      </c>
      <c r="AR259" s="7">
        <v>33.051138611992847</v>
      </c>
      <c r="AS259" s="7">
        <v>13.407332691046314</v>
      </c>
      <c r="AU259" s="45">
        <v>122</v>
      </c>
      <c r="AV259" s="44">
        <f t="shared" si="26"/>
        <v>50.833333333333336</v>
      </c>
      <c r="AW259" s="7">
        <v>606.77795725135411</v>
      </c>
      <c r="AX259" s="7">
        <v>1063.8198707142983</v>
      </c>
      <c r="AY259" s="7">
        <v>645.59891742174409</v>
      </c>
      <c r="AZ259" s="43">
        <v>2316.3660763420103</v>
      </c>
      <c r="BA259" s="7">
        <v>40.98034732775038</v>
      </c>
      <c r="BB259" s="7">
        <v>16.668181901708753</v>
      </c>
      <c r="BD259" s="7">
        <v>720.19221750991892</v>
      </c>
      <c r="BE259" s="7">
        <v>1061.3930815702934</v>
      </c>
      <c r="BF259" s="7">
        <v>642.92534930330248</v>
      </c>
      <c r="BG259" s="43">
        <v>2424.5524328898255</v>
      </c>
      <c r="BH259" s="7">
        <v>40.647157508660655</v>
      </c>
      <c r="BI259" s="7">
        <v>16.601635030879905</v>
      </c>
      <c r="BK259" s="7">
        <v>837.39725055856479</v>
      </c>
      <c r="BL259" s="7">
        <v>1059.2142726935547</v>
      </c>
      <c r="BM259" s="7">
        <v>641.16666690812576</v>
      </c>
      <c r="BN259" s="43">
        <v>2539.5630003552151</v>
      </c>
      <c r="BO259" s="7">
        <v>39.865433551788946</v>
      </c>
      <c r="BP259" s="7">
        <v>16.331563951534722</v>
      </c>
      <c r="BR259" s="45">
        <v>122</v>
      </c>
      <c r="BS259" s="44">
        <f t="shared" si="27"/>
        <v>50.833333333333336</v>
      </c>
      <c r="BT259" s="7">
        <v>796.35411670847179</v>
      </c>
      <c r="BU259" s="7">
        <v>1329.4809972191993</v>
      </c>
      <c r="BV259" s="7">
        <v>645.59891742174409</v>
      </c>
      <c r="BW259" s="43">
        <v>2771.3764289525279</v>
      </c>
      <c r="BX259" s="7">
        <v>48.954537568161783</v>
      </c>
      <c r="BY259" s="7">
        <v>19.94266858344837</v>
      </c>
      <c r="CA259" s="7">
        <v>975.44145197398052</v>
      </c>
      <c r="CB259" s="7">
        <v>1327.0735244831819</v>
      </c>
      <c r="CC259" s="7">
        <v>642.92534930330248</v>
      </c>
      <c r="CD259" s="43">
        <v>2945.122387562089</v>
      </c>
      <c r="CE259" s="7">
        <v>49.173170729606454</v>
      </c>
      <c r="CF259" s="7">
        <v>19.976138833884363</v>
      </c>
      <c r="CH259" s="7">
        <v>1141.05477259393</v>
      </c>
      <c r="CI259" s="7">
        <v>1323.8086678125687</v>
      </c>
      <c r="CJ259" s="7">
        <v>642.81519253129352</v>
      </c>
      <c r="CK259" s="43">
        <v>3108.0302921904927</v>
      </c>
      <c r="CL259" s="7">
        <v>48.763094538772762</v>
      </c>
      <c r="CM259" s="7">
        <v>19.936766105058279</v>
      </c>
      <c r="CO259" s="45">
        <v>122</v>
      </c>
      <c r="CP259" s="44">
        <f t="shared" si="28"/>
        <v>50.833333333333336</v>
      </c>
      <c r="CQ259" s="7">
        <v>855.4260782970814</v>
      </c>
      <c r="CR259" s="7">
        <v>1595.3458704430266</v>
      </c>
      <c r="CS259" s="7">
        <v>645.59891742174409</v>
      </c>
      <c r="CT259" s="43">
        <v>3096.51443523732</v>
      </c>
      <c r="CU259" s="7">
        <v>53.984918094693811</v>
      </c>
      <c r="CV259" s="7">
        <v>22.002288580597465</v>
      </c>
      <c r="CX259" s="7">
        <v>1062.8587410483992</v>
      </c>
      <c r="CY259" s="7">
        <v>1592.390676389949</v>
      </c>
      <c r="CZ259" s="7">
        <v>642.92534930330248</v>
      </c>
      <c r="DA259" s="43">
        <v>3298.3191858383725</v>
      </c>
      <c r="DB259" s="7">
        <v>54.38833375029602</v>
      </c>
      <c r="DC259" s="7">
        <v>22.213139581217916</v>
      </c>
      <c r="DE259" s="7">
        <v>1257.8513273863803</v>
      </c>
      <c r="DF259" s="7">
        <v>1588.7377397351236</v>
      </c>
      <c r="DG259" s="7">
        <v>642.81519253129352</v>
      </c>
      <c r="DH259" s="43">
        <v>3489.38639692079</v>
      </c>
      <c r="DI259" s="7">
        <v>54.029910679783455</v>
      </c>
      <c r="DJ259" s="7">
        <v>22.077524844216818</v>
      </c>
      <c r="DL259" s="45">
        <v>122</v>
      </c>
      <c r="DM259" s="44">
        <f t="shared" si="29"/>
        <v>50.833333333333336</v>
      </c>
      <c r="DN259" s="7">
        <v>914.41312771900937</v>
      </c>
      <c r="DO259" s="7">
        <v>1861.3186072046774</v>
      </c>
      <c r="DP259" s="7">
        <v>645.59891742174409</v>
      </c>
      <c r="DQ259" s="43">
        <v>3421.6416334435485</v>
      </c>
      <c r="DR259" s="7">
        <v>59.479100111457967</v>
      </c>
      <c r="DS259" s="7">
        <v>24.173646277825974</v>
      </c>
      <c r="DU259" s="7">
        <v>1150.4323972878967</v>
      </c>
      <c r="DV259" s="7">
        <v>1857.6067244334286</v>
      </c>
      <c r="DW259" s="7">
        <v>642.92534930330248</v>
      </c>
      <c r="DX259" s="43">
        <v>3650.791478095904</v>
      </c>
      <c r="DY259" s="7">
        <v>59.736714069479063</v>
      </c>
      <c r="DZ259" s="7">
        <v>24.349457450070187</v>
      </c>
      <c r="EB259" s="7">
        <v>1374.6541891110737</v>
      </c>
      <c r="EC259" s="7">
        <v>1853.1126375333333</v>
      </c>
      <c r="ED259" s="7">
        <v>646.67992025854824</v>
      </c>
      <c r="EE259" s="43">
        <v>3870.7528444187683</v>
      </c>
      <c r="EF259" s="7">
        <v>59.24969191907519</v>
      </c>
      <c r="EG259" s="7">
        <v>24.297737184802219</v>
      </c>
    </row>
    <row r="260" spans="1:137" x14ac:dyDescent="0.25">
      <c r="A260" s="45">
        <v>123</v>
      </c>
      <c r="B260" s="44">
        <f t="shared" si="24"/>
        <v>51.25</v>
      </c>
      <c r="C260" s="7">
        <v>361.2230595862361</v>
      </c>
      <c r="D260" s="7">
        <v>535.82074247034393</v>
      </c>
      <c r="E260" s="7">
        <v>650.85092355198753</v>
      </c>
      <c r="F260" s="43">
        <v>1548.1958826041168</v>
      </c>
      <c r="G260" s="7">
        <v>27.790058349838255</v>
      </c>
      <c r="H260" s="7">
        <v>11.681208287056325</v>
      </c>
      <c r="J260" s="7">
        <v>380.37183335179219</v>
      </c>
      <c r="K260" s="7">
        <v>534.95572442656771</v>
      </c>
      <c r="L260" s="7">
        <v>648.10462555529193</v>
      </c>
      <c r="M260" s="43">
        <v>1563.7067391090504</v>
      </c>
      <c r="N260" s="7">
        <v>26.289213319319604</v>
      </c>
      <c r="O260" s="7">
        <v>10.960971855546191</v>
      </c>
      <c r="Q260" s="7">
        <v>419.90215461161449</v>
      </c>
      <c r="R260" s="7">
        <v>533.72043960365716</v>
      </c>
      <c r="S260" s="7">
        <v>648.0006440138726</v>
      </c>
      <c r="T260" s="43">
        <v>1602.0202360977914</v>
      </c>
      <c r="U260" s="7">
        <v>25.713119880037912</v>
      </c>
      <c r="V260" s="7">
        <v>10.351951940377072</v>
      </c>
      <c r="X260" s="45">
        <v>123</v>
      </c>
      <c r="Y260" s="44">
        <f t="shared" si="25"/>
        <v>51.25</v>
      </c>
      <c r="Z260" s="7">
        <v>486.40001093408</v>
      </c>
      <c r="AA260" s="7">
        <v>802.0754968503968</v>
      </c>
      <c r="AB260" s="7">
        <v>650.85092355198753</v>
      </c>
      <c r="AC260" s="43">
        <v>1941.2296836633504</v>
      </c>
      <c r="AD260" s="7">
        <v>34.360311658978716</v>
      </c>
      <c r="AE260" s="7">
        <v>14.072874564901028</v>
      </c>
      <c r="AG260" s="7">
        <v>551.68329912504498</v>
      </c>
      <c r="AH260" s="7">
        <v>802.34664129652208</v>
      </c>
      <c r="AI260" s="7">
        <v>648.5531933976863</v>
      </c>
      <c r="AJ260" s="43">
        <v>2002.5053068600062</v>
      </c>
      <c r="AK260" s="7">
        <v>32.775361501482038</v>
      </c>
      <c r="AL260" s="7">
        <v>13.23935947153047</v>
      </c>
      <c r="AN260" s="7">
        <v>649.03144295984544</v>
      </c>
      <c r="AO260" s="7">
        <v>800.29485049609184</v>
      </c>
      <c r="AP260" s="7">
        <v>648.0006440138726</v>
      </c>
      <c r="AQ260" s="43">
        <v>2080.4861593799733</v>
      </c>
      <c r="AR260" s="7">
        <v>32.769266534299135</v>
      </c>
      <c r="AS260" s="7">
        <v>13.289518566875177</v>
      </c>
      <c r="AU260" s="45">
        <v>123</v>
      </c>
      <c r="AV260" s="44">
        <f t="shared" si="26"/>
        <v>51.25</v>
      </c>
      <c r="AW260" s="7">
        <v>611.1896025331082</v>
      </c>
      <c r="AX260" s="7">
        <v>1072.2705665854521</v>
      </c>
      <c r="AY260" s="7">
        <v>650.85092355198753</v>
      </c>
      <c r="AZ260" s="43">
        <v>2334.4801485580037</v>
      </c>
      <c r="BA260" s="7">
        <v>40.77377643996499</v>
      </c>
      <c r="BB260" s="7">
        <v>16.584623128398764</v>
      </c>
      <c r="BD260" s="7">
        <v>725.29504470752249</v>
      </c>
      <c r="BE260" s="7">
        <v>1069.8006084656922</v>
      </c>
      <c r="BF260" s="7">
        <v>648.10462555529193</v>
      </c>
      <c r="BG260" s="43">
        <v>2443.2454532622633</v>
      </c>
      <c r="BH260" s="7">
        <v>40.36009692625008</v>
      </c>
      <c r="BI260" s="7">
        <v>16.483007619493492</v>
      </c>
      <c r="BK260" s="7">
        <v>843.21502164281264</v>
      </c>
      <c r="BL260" s="7">
        <v>1067.5710922497715</v>
      </c>
      <c r="BM260" s="7">
        <v>646.36080762714005</v>
      </c>
      <c r="BN260" s="43">
        <v>2558.9241084115961</v>
      </c>
      <c r="BO260" s="7">
        <v>39.493296396884446</v>
      </c>
      <c r="BP260" s="7">
        <v>16.179247556696257</v>
      </c>
      <c r="BR260" s="45">
        <v>123</v>
      </c>
      <c r="BS260" s="44">
        <f t="shared" si="27"/>
        <v>51.25</v>
      </c>
      <c r="BT260" s="7">
        <v>802.10485320592693</v>
      </c>
      <c r="BU260" s="7">
        <v>1340.0413378120056</v>
      </c>
      <c r="BV260" s="7">
        <v>650.85092355198753</v>
      </c>
      <c r="BW260" s="43">
        <v>2792.9376939033154</v>
      </c>
      <c r="BX260" s="7">
        <v>48.694588285946324</v>
      </c>
      <c r="BY260" s="7">
        <v>19.833932904151567</v>
      </c>
      <c r="CA260" s="7">
        <v>982.3767140716219</v>
      </c>
      <c r="CB260" s="7">
        <v>1337.585996198761</v>
      </c>
      <c r="CC260" s="7">
        <v>648.10462555529193</v>
      </c>
      <c r="CD260" s="43">
        <v>2967.7465449888959</v>
      </c>
      <c r="CE260" s="7">
        <v>48.813492615162843</v>
      </c>
      <c r="CF260" s="7">
        <v>19.82793359745181</v>
      </c>
      <c r="CH260" s="7">
        <v>1149.0517355308282</v>
      </c>
      <c r="CI260" s="7">
        <v>1334.253476246653</v>
      </c>
      <c r="CJ260" s="7">
        <v>648.0006440138726</v>
      </c>
      <c r="CK260" s="43">
        <v>3131.6598865807555</v>
      </c>
      <c r="CL260" s="7">
        <v>48.300993749286576</v>
      </c>
      <c r="CM260" s="7">
        <v>19.748950206329514</v>
      </c>
      <c r="CO260" s="45">
        <v>123</v>
      </c>
      <c r="CP260" s="44">
        <f t="shared" si="28"/>
        <v>51.25</v>
      </c>
      <c r="CQ260" s="7">
        <v>861.52043156647005</v>
      </c>
      <c r="CR260" s="7">
        <v>1608.0179941380529</v>
      </c>
      <c r="CS260" s="7">
        <v>650.85092355198753</v>
      </c>
      <c r="CT260" s="43">
        <v>3120.5341456633951</v>
      </c>
      <c r="CU260" s="7">
        <v>53.673387309355405</v>
      </c>
      <c r="CV260" s="7">
        <v>21.874585138566481</v>
      </c>
      <c r="CX260" s="7">
        <v>1070.3121119517539</v>
      </c>
      <c r="CY260" s="7">
        <v>1605.0054938127323</v>
      </c>
      <c r="CZ260" s="7">
        <v>648.10462555529193</v>
      </c>
      <c r="DA260" s="43">
        <v>3323.5678616103601</v>
      </c>
      <c r="DB260" s="7">
        <v>53.964379196445151</v>
      </c>
      <c r="DC260" s="7">
        <v>22.039792047858235</v>
      </c>
      <c r="DE260" s="7">
        <v>1266.5442036409127</v>
      </c>
      <c r="DF260" s="7">
        <v>1601.2726632457841</v>
      </c>
      <c r="DG260" s="7">
        <v>648.0006440138726</v>
      </c>
      <c r="DH260" s="43">
        <v>3515.8011959336682</v>
      </c>
      <c r="DI260" s="7">
        <v>53.484985098423607</v>
      </c>
      <c r="DJ260" s="7">
        <v>21.85562602206976</v>
      </c>
      <c r="DL260" s="45">
        <v>123</v>
      </c>
      <c r="DM260" s="44">
        <f t="shared" si="29"/>
        <v>51.25</v>
      </c>
      <c r="DN260" s="7">
        <v>920.85075845516326</v>
      </c>
      <c r="DO260" s="7">
        <v>1876.104146983525</v>
      </c>
      <c r="DP260" s="7">
        <v>650.85092355198753</v>
      </c>
      <c r="DQ260" s="43">
        <v>3448.1196257178512</v>
      </c>
      <c r="DR260" s="7">
        <v>59.123955674483305</v>
      </c>
      <c r="DS260" s="7">
        <v>24.026774290737183</v>
      </c>
      <c r="DU260" s="7">
        <v>1158.4043407681643</v>
      </c>
      <c r="DV260" s="7">
        <v>1872.3223927180952</v>
      </c>
      <c r="DW260" s="7">
        <v>648.10462555529193</v>
      </c>
      <c r="DX260" s="43">
        <v>3678.6558083701098</v>
      </c>
      <c r="DY260" s="7">
        <v>59.247680493216464</v>
      </c>
      <c r="DZ260" s="7">
        <v>24.147630843284798</v>
      </c>
      <c r="EB260" s="7">
        <v>1384.0448756168817</v>
      </c>
      <c r="EC260" s="7">
        <v>1867.7305731202098</v>
      </c>
      <c r="ED260" s="7">
        <v>651.9049513855939</v>
      </c>
      <c r="EE260" s="43">
        <v>3899.9493858313708</v>
      </c>
      <c r="EF260" s="7">
        <v>58.620359143173133</v>
      </c>
      <c r="EG260" s="7">
        <v>24.042903270557762</v>
      </c>
    </row>
    <row r="261" spans="1:137" x14ac:dyDescent="0.25">
      <c r="A261" s="45">
        <v>124</v>
      </c>
      <c r="B261" s="44">
        <f t="shared" si="24"/>
        <v>51.666666666666671</v>
      </c>
      <c r="C261" s="7">
        <v>363.9546333881467</v>
      </c>
      <c r="D261" s="7">
        <v>540.04233158301156</v>
      </c>
      <c r="E261" s="7">
        <v>656.10292968223121</v>
      </c>
      <c r="F261" s="43">
        <v>1560.4046108715033</v>
      </c>
      <c r="G261" s="7">
        <v>27.687193022530067</v>
      </c>
      <c r="H261" s="7">
        <v>11.641966391724175</v>
      </c>
      <c r="J261" s="7">
        <v>383.12730553583521</v>
      </c>
      <c r="K261" s="7">
        <v>539.16029533684048</v>
      </c>
      <c r="L261" s="7">
        <v>653.28390180728115</v>
      </c>
      <c r="M261" s="43">
        <v>1575.8491480710823</v>
      </c>
      <c r="N261" s="7">
        <v>26.13224840811278</v>
      </c>
      <c r="O261" s="7">
        <v>10.900302690478021</v>
      </c>
      <c r="Q261" s="7">
        <v>422.8432727604719</v>
      </c>
      <c r="R261" s="7">
        <v>537.89970231462928</v>
      </c>
      <c r="S261" s="7">
        <v>653.18609549645157</v>
      </c>
      <c r="T261" s="43">
        <v>1614.3308319675632</v>
      </c>
      <c r="U261" s="7">
        <v>25.51767331259477</v>
      </c>
      <c r="V261" s="7">
        <v>10.270628994880319</v>
      </c>
      <c r="X261" s="45">
        <v>124</v>
      </c>
      <c r="Y261" s="44">
        <f t="shared" si="25"/>
        <v>51.666666666666671</v>
      </c>
      <c r="Z261" s="7">
        <v>489.97311078489349</v>
      </c>
      <c r="AA261" s="7">
        <v>808.34870181810538</v>
      </c>
      <c r="AB261" s="7">
        <v>656.10292968223121</v>
      </c>
      <c r="AC261" s="43">
        <v>1956.3899343401586</v>
      </c>
      <c r="AD261" s="7">
        <v>34.205364542926759</v>
      </c>
      <c r="AE261" s="7">
        <v>14.01057880411286</v>
      </c>
      <c r="AG261" s="7">
        <v>555.57702388828591</v>
      </c>
      <c r="AH261" s="7">
        <v>808.65223088341679</v>
      </c>
      <c r="AI261" s="7">
        <v>653.74537950386662</v>
      </c>
      <c r="AJ261" s="43">
        <v>2017.8947627769583</v>
      </c>
      <c r="AK261" s="7">
        <v>32.53623950106654</v>
      </c>
      <c r="AL261" s="7">
        <v>13.141768730240027</v>
      </c>
      <c r="AN261" s="7">
        <v>653.57115537282732</v>
      </c>
      <c r="AO261" s="7">
        <v>806.53742310913958</v>
      </c>
      <c r="AP261" s="7">
        <v>653.18609549645157</v>
      </c>
      <c r="AQ261" s="43">
        <v>2096.3199854016011</v>
      </c>
      <c r="AR261" s="7">
        <v>32.487394456605422</v>
      </c>
      <c r="AS261" s="7">
        <v>13.171704442704041</v>
      </c>
      <c r="AU261" s="45">
        <v>124</v>
      </c>
      <c r="AV261" s="44">
        <f t="shared" si="26"/>
        <v>51.666666666666671</v>
      </c>
      <c r="AW261" s="7">
        <v>615.60124781486206</v>
      </c>
      <c r="AX261" s="7">
        <v>1080.7212624566057</v>
      </c>
      <c r="AY261" s="7">
        <v>656.10292968223121</v>
      </c>
      <c r="AZ261" s="43">
        <v>2352.5942207739963</v>
      </c>
      <c r="BA261" s="7">
        <v>40.567205552179601</v>
      </c>
      <c r="BB261" s="7">
        <v>16.501064355088779</v>
      </c>
      <c r="BD261" s="7">
        <v>730.39787190512607</v>
      </c>
      <c r="BE261" s="7">
        <v>1078.2081353610909</v>
      </c>
      <c r="BF261" s="7">
        <v>653.28390180728115</v>
      </c>
      <c r="BG261" s="43">
        <v>2461.938473634701</v>
      </c>
      <c r="BH261" s="7">
        <v>40.073036343839505</v>
      </c>
      <c r="BI261" s="7">
        <v>16.364380208107079</v>
      </c>
      <c r="BK261" s="7">
        <v>849.03279272706072</v>
      </c>
      <c r="BL261" s="7">
        <v>1075.9279118059885</v>
      </c>
      <c r="BM261" s="7">
        <v>651.55494834615456</v>
      </c>
      <c r="BN261" s="43">
        <v>2578.2852164679771</v>
      </c>
      <c r="BO261" s="7">
        <v>39.121159241979953</v>
      </c>
      <c r="BP261" s="7">
        <v>16.026931161857792</v>
      </c>
      <c r="BR261" s="45">
        <v>124</v>
      </c>
      <c r="BS261" s="44">
        <f t="shared" si="27"/>
        <v>51.666666666666671</v>
      </c>
      <c r="BT261" s="7">
        <v>807.85558970338218</v>
      </c>
      <c r="BU261" s="7">
        <v>1350.6016784048115</v>
      </c>
      <c r="BV261" s="7">
        <v>656.10292968223121</v>
      </c>
      <c r="BW261" s="43">
        <v>2814.4989588541039</v>
      </c>
      <c r="BX261" s="7">
        <v>48.434639003730858</v>
      </c>
      <c r="BY261" s="7">
        <v>19.725197224854767</v>
      </c>
      <c r="CA261" s="7">
        <v>989.3119761692634</v>
      </c>
      <c r="CB261" s="7">
        <v>1348.0984679143398</v>
      </c>
      <c r="CC261" s="7">
        <v>653.28390180728115</v>
      </c>
      <c r="CD261" s="43">
        <v>2990.3707024157029</v>
      </c>
      <c r="CE261" s="7">
        <v>48.453814500719233</v>
      </c>
      <c r="CF261" s="7">
        <v>19.679728361019258</v>
      </c>
      <c r="CH261" s="7">
        <v>1157.0486984677264</v>
      </c>
      <c r="CI261" s="7">
        <v>1344.6982846807368</v>
      </c>
      <c r="CJ261" s="7">
        <v>653.18609549645157</v>
      </c>
      <c r="CK261" s="43">
        <v>3155.2894809710183</v>
      </c>
      <c r="CL261" s="7">
        <v>47.83889295980039</v>
      </c>
      <c r="CM261" s="7">
        <v>19.561134307600753</v>
      </c>
      <c r="CO261" s="45">
        <v>124</v>
      </c>
      <c r="CP261" s="44">
        <f t="shared" si="28"/>
        <v>51.666666666666671</v>
      </c>
      <c r="CQ261" s="7">
        <v>867.61478483585859</v>
      </c>
      <c r="CR261" s="7">
        <v>1620.6901178330791</v>
      </c>
      <c r="CS261" s="7">
        <v>656.10292968223121</v>
      </c>
      <c r="CT261" s="43">
        <v>3144.5538560894693</v>
      </c>
      <c r="CU261" s="7">
        <v>53.361856524016993</v>
      </c>
      <c r="CV261" s="7">
        <v>21.746881696535503</v>
      </c>
      <c r="CX261" s="7">
        <v>1077.7654828551085</v>
      </c>
      <c r="CY261" s="7">
        <v>1617.6203112355156</v>
      </c>
      <c r="CZ261" s="7">
        <v>653.28390180728115</v>
      </c>
      <c r="DA261" s="43">
        <v>3348.8165373823476</v>
      </c>
      <c r="DB261" s="7">
        <v>53.540424642594274</v>
      </c>
      <c r="DC261" s="7">
        <v>21.86644451449855</v>
      </c>
      <c r="DE261" s="7">
        <v>1275.2370798954448</v>
      </c>
      <c r="DF261" s="7">
        <v>1613.8075867564448</v>
      </c>
      <c r="DG261" s="7">
        <v>653.18609549645157</v>
      </c>
      <c r="DH261" s="43">
        <v>3542.2159949465458</v>
      </c>
      <c r="DI261" s="7">
        <v>52.940059517063773</v>
      </c>
      <c r="DJ261" s="7">
        <v>21.633727199922699</v>
      </c>
      <c r="DL261" s="45">
        <v>124</v>
      </c>
      <c r="DM261" s="44">
        <f t="shared" si="29"/>
        <v>51.666666666666671</v>
      </c>
      <c r="DN261" s="7">
        <v>927.28838919131704</v>
      </c>
      <c r="DO261" s="7">
        <v>1890.8896867623721</v>
      </c>
      <c r="DP261" s="7">
        <v>656.10292968223121</v>
      </c>
      <c r="DQ261" s="43">
        <v>3474.597617992154</v>
      </c>
      <c r="DR261" s="7">
        <v>58.768811237508643</v>
      </c>
      <c r="DS261" s="7">
        <v>23.879902303648397</v>
      </c>
      <c r="DU261" s="7">
        <v>1166.3762842484318</v>
      </c>
      <c r="DV261" s="7">
        <v>1887.0380610027619</v>
      </c>
      <c r="DW261" s="7">
        <v>653.28390180728115</v>
      </c>
      <c r="DX261" s="43">
        <v>3706.5201386443155</v>
      </c>
      <c r="DY261" s="7">
        <v>58.758646916953865</v>
      </c>
      <c r="DZ261" s="7">
        <v>23.945804236499409</v>
      </c>
      <c r="EB261" s="7">
        <v>1393.4355621226891</v>
      </c>
      <c r="EC261" s="7">
        <v>1882.3485087070862</v>
      </c>
      <c r="ED261" s="7">
        <v>657.12998251263934</v>
      </c>
      <c r="EE261" s="43">
        <v>3929.1459272439743</v>
      </c>
      <c r="EF261" s="7">
        <v>57.99102636727109</v>
      </c>
      <c r="EG261" s="7">
        <v>23.788069356313301</v>
      </c>
    </row>
    <row r="262" spans="1:137" x14ac:dyDescent="0.25">
      <c r="A262" s="45">
        <v>125</v>
      </c>
      <c r="B262" s="44">
        <f t="shared" si="24"/>
        <v>52.083333333333336</v>
      </c>
      <c r="C262" s="7">
        <v>366.6862071900573</v>
      </c>
      <c r="D262" s="7">
        <v>544.26392069567919</v>
      </c>
      <c r="E262" s="7">
        <v>661.35493581247465</v>
      </c>
      <c r="F262" s="43">
        <v>1572.6133391388903</v>
      </c>
      <c r="G262" s="7">
        <v>27.58432769522188</v>
      </c>
      <c r="H262" s="7">
        <v>11.602724496392023</v>
      </c>
      <c r="J262" s="7">
        <v>385.88277771987822</v>
      </c>
      <c r="K262" s="7">
        <v>543.36486624711313</v>
      </c>
      <c r="L262" s="7">
        <v>658.4631780592706</v>
      </c>
      <c r="M262" s="43">
        <v>1587.9915570331141</v>
      </c>
      <c r="N262" s="7">
        <v>25.975283496905956</v>
      </c>
      <c r="O262" s="7">
        <v>10.839633525409852</v>
      </c>
      <c r="Q262" s="7">
        <v>425.78439090932943</v>
      </c>
      <c r="R262" s="7">
        <v>542.07896502560141</v>
      </c>
      <c r="S262" s="7">
        <v>658.37154697903054</v>
      </c>
      <c r="T262" s="43">
        <v>1626.641427837335</v>
      </c>
      <c r="U262" s="7">
        <v>25.322226745151628</v>
      </c>
      <c r="V262" s="7">
        <v>10.189306049383566</v>
      </c>
      <c r="X262" s="45">
        <v>125</v>
      </c>
      <c r="Y262" s="44">
        <f t="shared" si="25"/>
        <v>52.083333333333336</v>
      </c>
      <c r="Z262" s="7">
        <v>493.54621063570704</v>
      </c>
      <c r="AA262" s="7">
        <v>814.62190678581419</v>
      </c>
      <c r="AB262" s="7">
        <v>661.35493581247465</v>
      </c>
      <c r="AC262" s="43">
        <v>1971.5501850169667</v>
      </c>
      <c r="AD262" s="7">
        <v>34.050417426874802</v>
      </c>
      <c r="AE262" s="7">
        <v>13.948283043324697</v>
      </c>
      <c r="AG262" s="7">
        <v>559.47074865152695</v>
      </c>
      <c r="AH262" s="7">
        <v>814.95782047031162</v>
      </c>
      <c r="AI262" s="7">
        <v>658.93756561004693</v>
      </c>
      <c r="AJ262" s="43">
        <v>2033.2842186939104</v>
      </c>
      <c r="AK262" s="7">
        <v>32.297117500651041</v>
      </c>
      <c r="AL262" s="7">
        <v>13.044177988949585</v>
      </c>
      <c r="AN262" s="7">
        <v>658.11086778580921</v>
      </c>
      <c r="AO262" s="7">
        <v>812.77999572218721</v>
      </c>
      <c r="AP262" s="7">
        <v>658.37154697903054</v>
      </c>
      <c r="AQ262" s="43">
        <v>2112.1538114232289</v>
      </c>
      <c r="AR262" s="7">
        <v>32.205522378911716</v>
      </c>
      <c r="AS262" s="7">
        <v>13.053890318532904</v>
      </c>
      <c r="AU262" s="45">
        <v>125</v>
      </c>
      <c r="AV262" s="44">
        <f t="shared" si="26"/>
        <v>52.083333333333336</v>
      </c>
      <c r="AW262" s="7">
        <v>620.01289309661615</v>
      </c>
      <c r="AX262" s="7">
        <v>1089.1719583277595</v>
      </c>
      <c r="AY262" s="7">
        <v>661.35493581247465</v>
      </c>
      <c r="AZ262" s="43">
        <v>2370.7082929899889</v>
      </c>
      <c r="BA262" s="7">
        <v>40.360634664394198</v>
      </c>
      <c r="BB262" s="7">
        <v>16.417505581778791</v>
      </c>
      <c r="BD262" s="7">
        <v>735.50069910272964</v>
      </c>
      <c r="BE262" s="7">
        <v>1086.6156622564897</v>
      </c>
      <c r="BF262" s="7">
        <v>658.4631780592706</v>
      </c>
      <c r="BG262" s="43">
        <v>2480.6314940071384</v>
      </c>
      <c r="BH262" s="7">
        <v>39.785975761428929</v>
      </c>
      <c r="BI262" s="7">
        <v>16.245752796720662</v>
      </c>
      <c r="BK262" s="7">
        <v>854.85056381130858</v>
      </c>
      <c r="BL262" s="7">
        <v>1084.2847313622053</v>
      </c>
      <c r="BM262" s="7">
        <v>656.74908906516885</v>
      </c>
      <c r="BN262" s="43">
        <v>2597.6463245243576</v>
      </c>
      <c r="BO262" s="7">
        <v>38.749022087075453</v>
      </c>
      <c r="BP262" s="7">
        <v>15.874614767019331</v>
      </c>
      <c r="BR262" s="45">
        <v>125</v>
      </c>
      <c r="BS262" s="44">
        <f t="shared" si="27"/>
        <v>52.083333333333336</v>
      </c>
      <c r="BT262" s="7">
        <v>813.60632620083743</v>
      </c>
      <c r="BU262" s="7">
        <v>1361.1620189976179</v>
      </c>
      <c r="BV262" s="7">
        <v>661.35493581247465</v>
      </c>
      <c r="BW262" s="43">
        <v>2836.0602238048923</v>
      </c>
      <c r="BX262" s="7">
        <v>48.174689721515399</v>
      </c>
      <c r="BY262" s="7">
        <v>19.616461545557961</v>
      </c>
      <c r="CA262" s="7">
        <v>996.2472382669049</v>
      </c>
      <c r="CB262" s="7">
        <v>1358.6109396299189</v>
      </c>
      <c r="CC262" s="7">
        <v>658.4631780592706</v>
      </c>
      <c r="CD262" s="43">
        <v>3012.9948598425099</v>
      </c>
      <c r="CE262" s="7">
        <v>48.094136386275629</v>
      </c>
      <c r="CF262" s="7">
        <v>19.531523124586705</v>
      </c>
      <c r="CH262" s="7">
        <v>1165.0456614046248</v>
      </c>
      <c r="CI262" s="7">
        <v>1355.1430931148211</v>
      </c>
      <c r="CJ262" s="7">
        <v>658.37154697903054</v>
      </c>
      <c r="CK262" s="43">
        <v>3178.9190753612811</v>
      </c>
      <c r="CL262" s="7">
        <v>47.376792170314204</v>
      </c>
      <c r="CM262" s="7">
        <v>19.373318408871988</v>
      </c>
      <c r="CO262" s="45">
        <v>125</v>
      </c>
      <c r="CP262" s="44">
        <f t="shared" si="28"/>
        <v>52.083333333333336</v>
      </c>
      <c r="CQ262" s="7">
        <v>873.70913810524712</v>
      </c>
      <c r="CR262" s="7">
        <v>1633.3622415281052</v>
      </c>
      <c r="CS262" s="7">
        <v>661.35493581247465</v>
      </c>
      <c r="CT262" s="43">
        <v>3168.5735665155444</v>
      </c>
      <c r="CU262" s="7">
        <v>53.05032573867858</v>
      </c>
      <c r="CV262" s="7">
        <v>21.619178254504526</v>
      </c>
      <c r="CX262" s="7">
        <v>1085.2188537584634</v>
      </c>
      <c r="CY262" s="7">
        <v>1630.2351286582989</v>
      </c>
      <c r="CZ262" s="7">
        <v>658.4631780592706</v>
      </c>
      <c r="DA262" s="43">
        <v>3374.0652131543352</v>
      </c>
      <c r="DB262" s="7">
        <v>53.116470088743398</v>
      </c>
      <c r="DC262" s="7">
        <v>21.693096981138869</v>
      </c>
      <c r="DE262" s="7">
        <v>1283.929956149977</v>
      </c>
      <c r="DF262" s="7">
        <v>1626.3425102671054</v>
      </c>
      <c r="DG262" s="7">
        <v>658.37154697903054</v>
      </c>
      <c r="DH262" s="43">
        <v>3568.630793959424</v>
      </c>
      <c r="DI262" s="7">
        <v>52.395133935703925</v>
      </c>
      <c r="DJ262" s="7">
        <v>21.411828377775642</v>
      </c>
      <c r="DL262" s="45">
        <v>125</v>
      </c>
      <c r="DM262" s="44">
        <f t="shared" si="29"/>
        <v>52.083333333333336</v>
      </c>
      <c r="DN262" s="7">
        <v>933.72601992747082</v>
      </c>
      <c r="DO262" s="7">
        <v>1905.6752265412197</v>
      </c>
      <c r="DP262" s="7">
        <v>661.35493581247465</v>
      </c>
      <c r="DQ262" s="43">
        <v>3501.0756102664568</v>
      </c>
      <c r="DR262" s="7">
        <v>58.413666800533974</v>
      </c>
      <c r="DS262" s="7">
        <v>23.73303031655961</v>
      </c>
      <c r="DU262" s="7">
        <v>1174.3482277286994</v>
      </c>
      <c r="DV262" s="7">
        <v>1901.7537292874285</v>
      </c>
      <c r="DW262" s="7">
        <v>658.4631780592706</v>
      </c>
      <c r="DX262" s="43">
        <v>3734.3844689185212</v>
      </c>
      <c r="DY262" s="7">
        <v>58.269613340691265</v>
      </c>
      <c r="DZ262" s="7">
        <v>23.743977629714021</v>
      </c>
      <c r="EB262" s="7">
        <v>1402.8262486284966</v>
      </c>
      <c r="EC262" s="7">
        <v>1896.9664442939627</v>
      </c>
      <c r="ED262" s="7">
        <v>662.35501363968501</v>
      </c>
      <c r="EE262" s="43">
        <v>3958.3424686565768</v>
      </c>
      <c r="EF262" s="7">
        <v>57.361693591369033</v>
      </c>
      <c r="EG262" s="7">
        <v>23.533235442068843</v>
      </c>
    </row>
    <row r="263" spans="1:137" x14ac:dyDescent="0.25">
      <c r="A263" s="45">
        <v>126</v>
      </c>
      <c r="B263" s="44">
        <f t="shared" si="24"/>
        <v>52.5</v>
      </c>
      <c r="C263" s="7">
        <v>369.4177809919679</v>
      </c>
      <c r="D263" s="7">
        <v>548.48550980834682</v>
      </c>
      <c r="E263" s="7">
        <v>666.60694194271832</v>
      </c>
      <c r="F263" s="43">
        <v>1584.8220674062768</v>
      </c>
      <c r="G263" s="7">
        <v>27.481462367913693</v>
      </c>
      <c r="H263" s="7">
        <v>11.563482601059871</v>
      </c>
      <c r="J263" s="7">
        <v>388.63824990392123</v>
      </c>
      <c r="K263" s="7">
        <v>547.56943715738589</v>
      </c>
      <c r="L263" s="7">
        <v>663.64245431126005</v>
      </c>
      <c r="M263" s="43">
        <v>1600.1339659951459</v>
      </c>
      <c r="N263" s="7">
        <v>25.818318585699132</v>
      </c>
      <c r="O263" s="7">
        <v>10.778964360341682</v>
      </c>
      <c r="Q263" s="7">
        <v>428.72550905818684</v>
      </c>
      <c r="R263" s="7">
        <v>546.25822773657353</v>
      </c>
      <c r="S263" s="7">
        <v>663.55699846160951</v>
      </c>
      <c r="T263" s="43">
        <v>1638.9520237071067</v>
      </c>
      <c r="U263" s="7">
        <v>25.126780177708486</v>
      </c>
      <c r="V263" s="7">
        <v>10.107983103886813</v>
      </c>
      <c r="X263" s="45">
        <v>126</v>
      </c>
      <c r="Y263" s="44">
        <f t="shared" si="25"/>
        <v>52.5</v>
      </c>
      <c r="Z263" s="7">
        <v>497.11931048652053</v>
      </c>
      <c r="AA263" s="7">
        <v>820.895111753523</v>
      </c>
      <c r="AB263" s="7">
        <v>666.60694194271832</v>
      </c>
      <c r="AC263" s="43">
        <v>1986.7104356937748</v>
      </c>
      <c r="AD263" s="7">
        <v>33.895470310822844</v>
      </c>
      <c r="AE263" s="7">
        <v>13.885987282536529</v>
      </c>
      <c r="AG263" s="7">
        <v>563.36447341476787</v>
      </c>
      <c r="AH263" s="7">
        <v>821.26341005720633</v>
      </c>
      <c r="AI263" s="7">
        <v>664.12975171622725</v>
      </c>
      <c r="AJ263" s="43">
        <v>2048.6736746108627</v>
      </c>
      <c r="AK263" s="7">
        <v>32.057995500235535</v>
      </c>
      <c r="AL263" s="7">
        <v>12.946587247659142</v>
      </c>
      <c r="AN263" s="7">
        <v>662.65058019879109</v>
      </c>
      <c r="AO263" s="7">
        <v>819.02256833523495</v>
      </c>
      <c r="AP263" s="7">
        <v>663.55699846160951</v>
      </c>
      <c r="AQ263" s="43">
        <v>2127.9876374448572</v>
      </c>
      <c r="AR263" s="7">
        <v>31.923650301218004</v>
      </c>
      <c r="AS263" s="7">
        <v>12.936076194361767</v>
      </c>
      <c r="AU263" s="45">
        <v>126</v>
      </c>
      <c r="AV263" s="44">
        <f t="shared" si="26"/>
        <v>52.5</v>
      </c>
      <c r="AW263" s="7">
        <v>624.42453837837002</v>
      </c>
      <c r="AX263" s="7">
        <v>1097.6226541989131</v>
      </c>
      <c r="AY263" s="7">
        <v>666.60694194271832</v>
      </c>
      <c r="AZ263" s="43">
        <v>2388.8223652059824</v>
      </c>
      <c r="BA263" s="7">
        <v>40.154063776608808</v>
      </c>
      <c r="BB263" s="7">
        <v>16.333946808468802</v>
      </c>
      <c r="BD263" s="7">
        <v>740.60352630033321</v>
      </c>
      <c r="BE263" s="7">
        <v>1095.0231891518883</v>
      </c>
      <c r="BF263" s="7">
        <v>663.64245431126005</v>
      </c>
      <c r="BG263" s="43">
        <v>2499.3245143795762</v>
      </c>
      <c r="BH263" s="7">
        <v>39.498915179018347</v>
      </c>
      <c r="BI263" s="7">
        <v>16.127125385334249</v>
      </c>
      <c r="BK263" s="7">
        <v>860.66833489555643</v>
      </c>
      <c r="BL263" s="7">
        <v>1092.6415509184221</v>
      </c>
      <c r="BM263" s="7">
        <v>661.94322978418336</v>
      </c>
      <c r="BN263" s="43">
        <v>2617.0074325807386</v>
      </c>
      <c r="BO263" s="7">
        <v>38.37688493217096</v>
      </c>
      <c r="BP263" s="7">
        <v>15.722298372180866</v>
      </c>
      <c r="BR263" s="45">
        <v>126</v>
      </c>
      <c r="BS263" s="44">
        <f t="shared" si="27"/>
        <v>52.5</v>
      </c>
      <c r="BT263" s="7">
        <v>819.35706269829268</v>
      </c>
      <c r="BU263" s="7">
        <v>1371.7223595904238</v>
      </c>
      <c r="BV263" s="7">
        <v>666.60694194271832</v>
      </c>
      <c r="BW263" s="43">
        <v>2857.6214887556798</v>
      </c>
      <c r="BX263" s="7">
        <v>47.914740439299933</v>
      </c>
      <c r="BY263" s="7">
        <v>19.507725866261161</v>
      </c>
      <c r="CA263" s="7">
        <v>1003.1825003645464</v>
      </c>
      <c r="CB263" s="7">
        <v>1369.1234113454977</v>
      </c>
      <c r="CC263" s="7">
        <v>663.64245431126005</v>
      </c>
      <c r="CD263" s="43">
        <v>3035.6190172693168</v>
      </c>
      <c r="CE263" s="7">
        <v>47.734458271832018</v>
      </c>
      <c r="CF263" s="7">
        <v>19.383317888154156</v>
      </c>
      <c r="CH263" s="7">
        <v>1173.0426243415229</v>
      </c>
      <c r="CI263" s="7">
        <v>1365.5879015489049</v>
      </c>
      <c r="CJ263" s="7">
        <v>663.55699846160951</v>
      </c>
      <c r="CK263" s="43">
        <v>3202.5486697515444</v>
      </c>
      <c r="CL263" s="7">
        <v>46.914691380828017</v>
      </c>
      <c r="CM263" s="7">
        <v>19.185502510143223</v>
      </c>
      <c r="CO263" s="45">
        <v>126</v>
      </c>
      <c r="CP263" s="44">
        <f t="shared" si="28"/>
        <v>52.5</v>
      </c>
      <c r="CQ263" s="7">
        <v>879.80349137463566</v>
      </c>
      <c r="CR263" s="7">
        <v>1646.0343652231313</v>
      </c>
      <c r="CS263" s="7">
        <v>666.60694194271832</v>
      </c>
      <c r="CT263" s="43">
        <v>3192.5932769416186</v>
      </c>
      <c r="CU263" s="7">
        <v>52.738794953340168</v>
      </c>
      <c r="CV263" s="7">
        <v>21.491474812473545</v>
      </c>
      <c r="CX263" s="7">
        <v>1092.6722246618183</v>
      </c>
      <c r="CY263" s="7">
        <v>1642.8499460810822</v>
      </c>
      <c r="CZ263" s="7">
        <v>663.64245431126005</v>
      </c>
      <c r="DA263" s="43">
        <v>3399.3138889263223</v>
      </c>
      <c r="DB263" s="7">
        <v>52.692515534892522</v>
      </c>
      <c r="DC263" s="7">
        <v>21.519749447779187</v>
      </c>
      <c r="DE263" s="7">
        <v>1292.6228324045092</v>
      </c>
      <c r="DF263" s="7">
        <v>1638.8774337777661</v>
      </c>
      <c r="DG263" s="7">
        <v>663.55699846160951</v>
      </c>
      <c r="DH263" s="43">
        <v>3595.0455929723016</v>
      </c>
      <c r="DI263" s="7">
        <v>51.85020835434409</v>
      </c>
      <c r="DJ263" s="7">
        <v>21.189929555628584</v>
      </c>
      <c r="DL263" s="45">
        <v>126</v>
      </c>
      <c r="DM263" s="44">
        <f t="shared" si="29"/>
        <v>52.5</v>
      </c>
      <c r="DN263" s="7">
        <v>940.16365066362459</v>
      </c>
      <c r="DO263" s="7">
        <v>1920.4607663200668</v>
      </c>
      <c r="DP263" s="7">
        <v>666.60694194271832</v>
      </c>
      <c r="DQ263" s="43">
        <v>3527.5536025407591</v>
      </c>
      <c r="DR263" s="7">
        <v>58.058522363559312</v>
      </c>
      <c r="DS263" s="7">
        <v>23.586158329470823</v>
      </c>
      <c r="DU263" s="7">
        <v>1182.3201712089669</v>
      </c>
      <c r="DV263" s="7">
        <v>1916.4693975720952</v>
      </c>
      <c r="DW263" s="7">
        <v>663.64245431126005</v>
      </c>
      <c r="DX263" s="43">
        <v>3762.2487991927269</v>
      </c>
      <c r="DY263" s="7">
        <v>57.780579764428666</v>
      </c>
      <c r="DZ263" s="7">
        <v>23.542151022928628</v>
      </c>
      <c r="EB263" s="7">
        <v>1412.2169351343045</v>
      </c>
      <c r="EC263" s="7">
        <v>1911.5843798808394</v>
      </c>
      <c r="ED263" s="7">
        <v>667.58004476673045</v>
      </c>
      <c r="EE263" s="43">
        <v>3987.5390100691802</v>
      </c>
      <c r="EF263" s="7">
        <v>56.73236081546699</v>
      </c>
      <c r="EG263" s="7">
        <v>23.278401527824386</v>
      </c>
    </row>
    <row r="264" spans="1:137" x14ac:dyDescent="0.25">
      <c r="A264" s="45">
        <v>127</v>
      </c>
      <c r="B264" s="44">
        <f t="shared" si="24"/>
        <v>52.916666666666671</v>
      </c>
      <c r="C264" s="7">
        <v>372.1493547938785</v>
      </c>
      <c r="D264" s="7">
        <v>552.70709892101456</v>
      </c>
      <c r="E264" s="7">
        <v>671.85894807296177</v>
      </c>
      <c r="F264" s="43">
        <v>1597.0307956736638</v>
      </c>
      <c r="G264" s="7">
        <v>27.378597040605509</v>
      </c>
      <c r="H264" s="7">
        <v>11.524240705727721</v>
      </c>
      <c r="J264" s="7">
        <v>391.39372208796425</v>
      </c>
      <c r="K264" s="7">
        <v>551.77400806765854</v>
      </c>
      <c r="L264" s="7">
        <v>668.8217305632495</v>
      </c>
      <c r="M264" s="43">
        <v>1612.2763749571777</v>
      </c>
      <c r="N264" s="7">
        <v>25.661353674492307</v>
      </c>
      <c r="O264" s="7">
        <v>10.718295195273512</v>
      </c>
      <c r="Q264" s="7">
        <v>431.66662720704437</v>
      </c>
      <c r="R264" s="7">
        <v>550.43749044754566</v>
      </c>
      <c r="S264" s="7">
        <v>668.74244994418848</v>
      </c>
      <c r="T264" s="43">
        <v>1651.2626195768785</v>
      </c>
      <c r="U264" s="7">
        <v>24.931333610265344</v>
      </c>
      <c r="V264" s="7">
        <v>10.02666015839006</v>
      </c>
      <c r="X264" s="45">
        <v>127</v>
      </c>
      <c r="Y264" s="44">
        <f t="shared" si="25"/>
        <v>52.916666666666671</v>
      </c>
      <c r="Z264" s="7">
        <v>500.69241033733408</v>
      </c>
      <c r="AA264" s="7">
        <v>827.1683167212318</v>
      </c>
      <c r="AB264" s="7">
        <v>671.85894807296177</v>
      </c>
      <c r="AC264" s="43">
        <v>2001.8706863705829</v>
      </c>
      <c r="AD264" s="7">
        <v>33.740523194770894</v>
      </c>
      <c r="AE264" s="7">
        <v>13.823691521748364</v>
      </c>
      <c r="AG264" s="7">
        <v>567.25819817800891</v>
      </c>
      <c r="AH264" s="7">
        <v>827.56899964410115</v>
      </c>
      <c r="AI264" s="7">
        <v>669.32193782240756</v>
      </c>
      <c r="AJ264" s="43">
        <v>2064.0631305278148</v>
      </c>
      <c r="AK264" s="7">
        <v>31.818873499820036</v>
      </c>
      <c r="AL264" s="7">
        <v>12.848996506368699</v>
      </c>
      <c r="AN264" s="7">
        <v>667.19029261177297</v>
      </c>
      <c r="AO264" s="7">
        <v>825.26514094828258</v>
      </c>
      <c r="AP264" s="7">
        <v>668.74244994418848</v>
      </c>
      <c r="AQ264" s="43">
        <v>2143.8214634664851</v>
      </c>
      <c r="AR264" s="7">
        <v>31.641778223524298</v>
      </c>
      <c r="AS264" s="7">
        <v>12.818262070190631</v>
      </c>
      <c r="AU264" s="45">
        <v>127</v>
      </c>
      <c r="AV264" s="44">
        <f t="shared" si="26"/>
        <v>52.916666666666671</v>
      </c>
      <c r="AW264" s="7">
        <v>628.83618366012388</v>
      </c>
      <c r="AX264" s="7">
        <v>1106.0733500700669</v>
      </c>
      <c r="AY264" s="7">
        <v>671.85894807296177</v>
      </c>
      <c r="AZ264" s="43">
        <v>2406.9364374219749</v>
      </c>
      <c r="BA264" s="7">
        <v>39.947492888823412</v>
      </c>
      <c r="BB264" s="7">
        <v>16.250388035158814</v>
      </c>
      <c r="BD264" s="7">
        <v>745.70635349793679</v>
      </c>
      <c r="BE264" s="7">
        <v>1103.4307160472872</v>
      </c>
      <c r="BF264" s="7">
        <v>668.8217305632495</v>
      </c>
      <c r="BG264" s="43">
        <v>2518.0175347520139</v>
      </c>
      <c r="BH264" s="7">
        <v>39.211854596607772</v>
      </c>
      <c r="BI264" s="7">
        <v>16.008497973947833</v>
      </c>
      <c r="BK264" s="7">
        <v>866.48610597980428</v>
      </c>
      <c r="BL264" s="7">
        <v>1100.9983704746392</v>
      </c>
      <c r="BM264" s="7">
        <v>667.13737050319764</v>
      </c>
      <c r="BN264" s="43">
        <v>2636.3685406371192</v>
      </c>
      <c r="BO264" s="7">
        <v>38.004747777266459</v>
      </c>
      <c r="BP264" s="7">
        <v>15.569981977342401</v>
      </c>
      <c r="BR264" s="45">
        <v>127</v>
      </c>
      <c r="BS264" s="44">
        <f t="shared" si="27"/>
        <v>52.916666666666671</v>
      </c>
      <c r="BT264" s="7">
        <v>825.10779919574782</v>
      </c>
      <c r="BU264" s="7">
        <v>1382.2827001832302</v>
      </c>
      <c r="BV264" s="7">
        <v>671.85894807296177</v>
      </c>
      <c r="BW264" s="43">
        <v>2879.1827537064682</v>
      </c>
      <c r="BX264" s="7">
        <v>47.654791157084475</v>
      </c>
      <c r="BY264" s="7">
        <v>19.398990186964355</v>
      </c>
      <c r="CA264" s="7">
        <v>1010.1177624621878</v>
      </c>
      <c r="CB264" s="7">
        <v>1379.6358830610768</v>
      </c>
      <c r="CC264" s="7">
        <v>668.8217305632495</v>
      </c>
      <c r="CD264" s="43">
        <v>3058.2431746961238</v>
      </c>
      <c r="CE264" s="7">
        <v>47.374780157388408</v>
      </c>
      <c r="CF264" s="7">
        <v>19.235112651721604</v>
      </c>
      <c r="CH264" s="7">
        <v>1181.0395872784211</v>
      </c>
      <c r="CI264" s="7">
        <v>1376.0327099829892</v>
      </c>
      <c r="CJ264" s="7">
        <v>668.74244994418848</v>
      </c>
      <c r="CK264" s="43">
        <v>3226.1782641418072</v>
      </c>
      <c r="CL264" s="7">
        <v>46.452590591341831</v>
      </c>
      <c r="CM264" s="7">
        <v>18.997686611414462</v>
      </c>
      <c r="CO264" s="45">
        <v>127</v>
      </c>
      <c r="CP264" s="44">
        <f t="shared" si="28"/>
        <v>52.916666666666671</v>
      </c>
      <c r="CQ264" s="7">
        <v>885.8978446440243</v>
      </c>
      <c r="CR264" s="7">
        <v>1658.7064889181577</v>
      </c>
      <c r="CS264" s="7">
        <v>671.85894807296177</v>
      </c>
      <c r="CT264" s="43">
        <v>3216.6129873676937</v>
      </c>
      <c r="CU264" s="7">
        <v>52.427264168001763</v>
      </c>
      <c r="CV264" s="7">
        <v>21.363771370442567</v>
      </c>
      <c r="CX264" s="7">
        <v>1100.1255955651729</v>
      </c>
      <c r="CY264" s="7">
        <v>1655.4647635038655</v>
      </c>
      <c r="CZ264" s="7">
        <v>668.8217305632495</v>
      </c>
      <c r="DA264" s="43">
        <v>3424.5625646983099</v>
      </c>
      <c r="DB264" s="7">
        <v>52.268560981041645</v>
      </c>
      <c r="DC264" s="7">
        <v>21.346401914419506</v>
      </c>
      <c r="DE264" s="7">
        <v>1301.3157086590415</v>
      </c>
      <c r="DF264" s="7">
        <v>1651.4123572884266</v>
      </c>
      <c r="DG264" s="7">
        <v>668.74244994418848</v>
      </c>
      <c r="DH264" s="43">
        <v>3621.4603919851797</v>
      </c>
      <c r="DI264" s="7">
        <v>51.305282772984242</v>
      </c>
      <c r="DJ264" s="7">
        <v>20.968030733481527</v>
      </c>
      <c r="DL264" s="45">
        <v>127</v>
      </c>
      <c r="DM264" s="44">
        <f t="shared" si="29"/>
        <v>52.916666666666671</v>
      </c>
      <c r="DN264" s="7">
        <v>946.60128139977849</v>
      </c>
      <c r="DO264" s="7">
        <v>1935.2463060989144</v>
      </c>
      <c r="DP264" s="7">
        <v>671.85894807296177</v>
      </c>
      <c r="DQ264" s="43">
        <v>3554.0315948150619</v>
      </c>
      <c r="DR264" s="7">
        <v>57.70337792658465</v>
      </c>
      <c r="DS264" s="7">
        <v>23.439286342382037</v>
      </c>
      <c r="DU264" s="7">
        <v>1190.2921146892345</v>
      </c>
      <c r="DV264" s="7">
        <v>1931.1850658567619</v>
      </c>
      <c r="DW264" s="7">
        <v>668.8217305632495</v>
      </c>
      <c r="DX264" s="43">
        <v>3790.1131294669326</v>
      </c>
      <c r="DY264" s="7">
        <v>57.291546188166066</v>
      </c>
      <c r="DZ264" s="7">
        <v>23.34032441614324</v>
      </c>
      <c r="EB264" s="7">
        <v>1421.607621640112</v>
      </c>
      <c r="EC264" s="7">
        <v>1926.2023154677158</v>
      </c>
      <c r="ED264" s="7">
        <v>672.80507589377612</v>
      </c>
      <c r="EE264" s="43">
        <v>4016.7355514817837</v>
      </c>
      <c r="EF264" s="7">
        <v>56.103028039564933</v>
      </c>
      <c r="EG264" s="7">
        <v>23.023567613579928</v>
      </c>
    </row>
    <row r="265" spans="1:137" x14ac:dyDescent="0.25">
      <c r="A265" s="45">
        <v>128</v>
      </c>
      <c r="B265" s="44">
        <f t="shared" si="24"/>
        <v>53.333333333333336</v>
      </c>
      <c r="C265" s="7">
        <v>374.8809285957891</v>
      </c>
      <c r="D265" s="7">
        <v>556.92868803368219</v>
      </c>
      <c r="E265" s="7">
        <v>677.11095420320544</v>
      </c>
      <c r="F265" s="43">
        <v>1609.2395239410503</v>
      </c>
      <c r="G265" s="7">
        <v>27.275731713297322</v>
      </c>
      <c r="H265" s="7">
        <v>11.484998810395568</v>
      </c>
      <c r="J265" s="7">
        <v>394.14919427200726</v>
      </c>
      <c r="K265" s="7">
        <v>555.97857897793131</v>
      </c>
      <c r="L265" s="7">
        <v>674.00100681523872</v>
      </c>
      <c r="M265" s="43">
        <v>1624.4187839192095</v>
      </c>
      <c r="N265" s="7">
        <v>25.504388763285483</v>
      </c>
      <c r="O265" s="7">
        <v>10.657626030205343</v>
      </c>
      <c r="Q265" s="7">
        <v>434.60774535590178</v>
      </c>
      <c r="R265" s="7">
        <v>554.61675315851778</v>
      </c>
      <c r="S265" s="7">
        <v>673.92790142676745</v>
      </c>
      <c r="T265" s="43">
        <v>1663.5732154466502</v>
      </c>
      <c r="U265" s="7">
        <v>24.735887042822203</v>
      </c>
      <c r="V265" s="7">
        <v>9.9453372128933069</v>
      </c>
      <c r="X265" s="45">
        <v>128</v>
      </c>
      <c r="Y265" s="44">
        <f t="shared" si="25"/>
        <v>53.333333333333336</v>
      </c>
      <c r="Z265" s="7">
        <v>504.26551018814757</v>
      </c>
      <c r="AA265" s="7">
        <v>833.44152168894061</v>
      </c>
      <c r="AB265" s="7">
        <v>677.11095420320544</v>
      </c>
      <c r="AC265" s="43">
        <v>2017.030937047391</v>
      </c>
      <c r="AD265" s="7">
        <v>33.585576078718937</v>
      </c>
      <c r="AE265" s="7">
        <v>13.761395760960198</v>
      </c>
      <c r="AG265" s="7">
        <v>571.15192294124984</v>
      </c>
      <c r="AH265" s="7">
        <v>833.87458923099587</v>
      </c>
      <c r="AI265" s="7">
        <v>674.51412392858788</v>
      </c>
      <c r="AJ265" s="43">
        <v>2079.4525864447669</v>
      </c>
      <c r="AK265" s="7">
        <v>31.579751499404534</v>
      </c>
      <c r="AL265" s="7">
        <v>12.751405765078257</v>
      </c>
      <c r="AN265" s="7">
        <v>671.73000502475486</v>
      </c>
      <c r="AO265" s="7">
        <v>831.50771356133032</v>
      </c>
      <c r="AP265" s="7">
        <v>673.92790142676745</v>
      </c>
      <c r="AQ265" s="43">
        <v>2159.6552894881129</v>
      </c>
      <c r="AR265" s="7">
        <v>31.359906145830585</v>
      </c>
      <c r="AS265" s="7">
        <v>12.700447946019494</v>
      </c>
      <c r="AU265" s="45">
        <v>128</v>
      </c>
      <c r="AV265" s="44">
        <f t="shared" si="26"/>
        <v>53.333333333333336</v>
      </c>
      <c r="AW265" s="7">
        <v>633.24782894187797</v>
      </c>
      <c r="AX265" s="7">
        <v>1114.5240459412205</v>
      </c>
      <c r="AY265" s="7">
        <v>677.11095420320544</v>
      </c>
      <c r="AZ265" s="43">
        <v>2425.0505096379684</v>
      </c>
      <c r="BA265" s="7">
        <v>39.740922001038015</v>
      </c>
      <c r="BB265" s="7">
        <v>16.166829261848829</v>
      </c>
      <c r="BD265" s="7">
        <v>750.80918069554036</v>
      </c>
      <c r="BE265" s="7">
        <v>1111.8382429426858</v>
      </c>
      <c r="BF265" s="7">
        <v>674.00100681523872</v>
      </c>
      <c r="BG265" s="43">
        <v>2536.7105551244517</v>
      </c>
      <c r="BH265" s="7">
        <v>38.924794014197197</v>
      </c>
      <c r="BI265" s="7">
        <v>15.889870562561422</v>
      </c>
      <c r="BK265" s="7">
        <v>872.30387706405213</v>
      </c>
      <c r="BL265" s="7">
        <v>1109.355190030856</v>
      </c>
      <c r="BM265" s="7">
        <v>672.33151122221216</v>
      </c>
      <c r="BN265" s="43">
        <v>2655.7296486935002</v>
      </c>
      <c r="BO265" s="7">
        <v>37.632610622361966</v>
      </c>
      <c r="BP265" s="7">
        <v>15.417665582503936</v>
      </c>
      <c r="BR265" s="45">
        <v>128</v>
      </c>
      <c r="BS265" s="44">
        <f t="shared" si="27"/>
        <v>53.333333333333336</v>
      </c>
      <c r="BT265" s="7">
        <v>830.85853569320307</v>
      </c>
      <c r="BU265" s="7">
        <v>1392.8430407760361</v>
      </c>
      <c r="BV265" s="7">
        <v>677.11095420320544</v>
      </c>
      <c r="BW265" s="43">
        <v>2900.7440186572567</v>
      </c>
      <c r="BX265" s="7">
        <v>47.394841874869009</v>
      </c>
      <c r="BY265" s="7">
        <v>19.290254507667555</v>
      </c>
      <c r="CA265" s="7">
        <v>1017.0530245598293</v>
      </c>
      <c r="CB265" s="7">
        <v>1390.1483547766557</v>
      </c>
      <c r="CC265" s="7">
        <v>674.00100681523872</v>
      </c>
      <c r="CD265" s="43">
        <v>3080.8673321229307</v>
      </c>
      <c r="CE265" s="7">
        <v>47.015102042944797</v>
      </c>
      <c r="CF265" s="7">
        <v>19.086907415289051</v>
      </c>
      <c r="CH265" s="7">
        <v>1189.0365502153193</v>
      </c>
      <c r="CI265" s="7">
        <v>1386.477518417073</v>
      </c>
      <c r="CJ265" s="7">
        <v>673.92790142676745</v>
      </c>
      <c r="CK265" s="43">
        <v>3249.80785853207</v>
      </c>
      <c r="CL265" s="7">
        <v>45.990489801855645</v>
      </c>
      <c r="CM265" s="7">
        <v>18.809870712685697</v>
      </c>
      <c r="CO265" s="45">
        <v>128</v>
      </c>
      <c r="CP265" s="44">
        <f t="shared" si="28"/>
        <v>53.333333333333336</v>
      </c>
      <c r="CQ265" s="7">
        <v>891.99219791341284</v>
      </c>
      <c r="CR265" s="7">
        <v>1671.3786126131838</v>
      </c>
      <c r="CS265" s="7">
        <v>677.11095420320544</v>
      </c>
      <c r="CT265" s="43">
        <v>3240.6326977937688</v>
      </c>
      <c r="CU265" s="7">
        <v>52.11573338266335</v>
      </c>
      <c r="CV265" s="7">
        <v>21.236067928411586</v>
      </c>
      <c r="CX265" s="7">
        <v>1107.5789664685276</v>
      </c>
      <c r="CY265" s="7">
        <v>1668.0795809266488</v>
      </c>
      <c r="CZ265" s="7">
        <v>674.00100681523872</v>
      </c>
      <c r="DA265" s="43">
        <v>3449.8112404702974</v>
      </c>
      <c r="DB265" s="7">
        <v>51.844606427190769</v>
      </c>
      <c r="DC265" s="7">
        <v>21.173054381059824</v>
      </c>
      <c r="DE265" s="7">
        <v>1310.0085849135737</v>
      </c>
      <c r="DF265" s="7">
        <v>1663.9472807990874</v>
      </c>
      <c r="DG265" s="7">
        <v>673.92790142676745</v>
      </c>
      <c r="DH265" s="43">
        <v>3647.8751909980574</v>
      </c>
      <c r="DI265" s="7">
        <v>50.760357191624408</v>
      </c>
      <c r="DJ265" s="7">
        <v>20.746131911334469</v>
      </c>
      <c r="DL265" s="45">
        <v>128</v>
      </c>
      <c r="DM265" s="44">
        <f t="shared" si="29"/>
        <v>53.333333333333336</v>
      </c>
      <c r="DN265" s="7">
        <v>953.03891213593226</v>
      </c>
      <c r="DO265" s="7">
        <v>1950.0318458777615</v>
      </c>
      <c r="DP265" s="7">
        <v>677.11095420320544</v>
      </c>
      <c r="DQ265" s="43">
        <v>3580.5095870893647</v>
      </c>
      <c r="DR265" s="7">
        <v>57.348233489609989</v>
      </c>
      <c r="DS265" s="7">
        <v>23.29241435529325</v>
      </c>
      <c r="DU265" s="7">
        <v>1198.2640581695021</v>
      </c>
      <c r="DV265" s="7">
        <v>1945.9007341414285</v>
      </c>
      <c r="DW265" s="7">
        <v>674.00100681523872</v>
      </c>
      <c r="DX265" s="43">
        <v>3817.9774597411383</v>
      </c>
      <c r="DY265" s="7">
        <v>56.802512611903467</v>
      </c>
      <c r="DZ265" s="7">
        <v>23.138497809357851</v>
      </c>
      <c r="EB265" s="7">
        <v>1430.99830814592</v>
      </c>
      <c r="EC265" s="7">
        <v>1940.8202510545923</v>
      </c>
      <c r="ED265" s="7">
        <v>678.03010702082156</v>
      </c>
      <c r="EE265" s="43">
        <v>4045.9320928943862</v>
      </c>
      <c r="EF265" s="7">
        <v>55.47369526366289</v>
      </c>
      <c r="EG265" s="7">
        <v>22.768733699335471</v>
      </c>
    </row>
    <row r="266" spans="1:137" x14ac:dyDescent="0.25">
      <c r="A266" s="45">
        <v>129</v>
      </c>
      <c r="B266" s="44">
        <f t="shared" si="24"/>
        <v>53.75</v>
      </c>
      <c r="C266" s="7">
        <v>377.6125023976997</v>
      </c>
      <c r="D266" s="7">
        <v>561.15027714634982</v>
      </c>
      <c r="E266" s="7">
        <v>682.36296033344888</v>
      </c>
      <c r="F266" s="43">
        <v>1621.4482522084372</v>
      </c>
      <c r="G266" s="7">
        <v>27.172866385989135</v>
      </c>
      <c r="H266" s="7">
        <v>11.445756915063416</v>
      </c>
      <c r="J266" s="7">
        <v>396.90466645605028</v>
      </c>
      <c r="K266" s="7">
        <v>560.18314988820407</v>
      </c>
      <c r="L266" s="7">
        <v>679.18028306722817</v>
      </c>
      <c r="M266" s="43">
        <v>1636.5611928812414</v>
      </c>
      <c r="N266" s="7">
        <v>25.347423852078659</v>
      </c>
      <c r="O266" s="7">
        <v>10.596956865137173</v>
      </c>
      <c r="Q266" s="7">
        <v>437.54886350475931</v>
      </c>
      <c r="R266" s="7">
        <v>558.79601586948991</v>
      </c>
      <c r="S266" s="7">
        <v>679.11335290934642</v>
      </c>
      <c r="T266" s="43">
        <v>1675.883811316422</v>
      </c>
      <c r="U266" s="7">
        <v>24.540440475379061</v>
      </c>
      <c r="V266" s="7">
        <v>9.8640142673965538</v>
      </c>
      <c r="X266" s="45">
        <v>129</v>
      </c>
      <c r="Y266" s="44">
        <f t="shared" si="25"/>
        <v>53.75</v>
      </c>
      <c r="Z266" s="7">
        <v>507.83861003896106</v>
      </c>
      <c r="AA266" s="7">
        <v>839.71472665664942</v>
      </c>
      <c r="AB266" s="7">
        <v>682.36296033344888</v>
      </c>
      <c r="AC266" s="43">
        <v>2032.1911877241992</v>
      </c>
      <c r="AD266" s="7">
        <v>33.430628962666979</v>
      </c>
      <c r="AE266" s="7">
        <v>13.699100000172033</v>
      </c>
      <c r="AG266" s="7">
        <v>575.04564770449088</v>
      </c>
      <c r="AH266" s="7">
        <v>840.18017881789058</v>
      </c>
      <c r="AI266" s="7">
        <v>679.70631003476819</v>
      </c>
      <c r="AJ266" s="43">
        <v>2094.842042361719</v>
      </c>
      <c r="AK266" s="7">
        <v>31.340629498989031</v>
      </c>
      <c r="AL266" s="7">
        <v>12.653815023787814</v>
      </c>
      <c r="AN266" s="7">
        <v>676.26971743773674</v>
      </c>
      <c r="AO266" s="7">
        <v>837.75028617437806</v>
      </c>
      <c r="AP266" s="7">
        <v>679.11335290934642</v>
      </c>
      <c r="AQ266" s="43">
        <v>2175.4891155097407</v>
      </c>
      <c r="AR266" s="7">
        <v>31.078034068136873</v>
      </c>
      <c r="AS266" s="7">
        <v>12.582633821848358</v>
      </c>
      <c r="AU266" s="45">
        <v>129</v>
      </c>
      <c r="AV266" s="44">
        <f t="shared" si="26"/>
        <v>53.75</v>
      </c>
      <c r="AW266" s="7">
        <v>637.65947422363183</v>
      </c>
      <c r="AX266" s="7">
        <v>1122.9747418123741</v>
      </c>
      <c r="AY266" s="7">
        <v>682.36296033344888</v>
      </c>
      <c r="AZ266" s="43">
        <v>2443.164581853961</v>
      </c>
      <c r="BA266" s="7">
        <v>39.534351113252626</v>
      </c>
      <c r="BB266" s="7">
        <v>16.083270488538844</v>
      </c>
      <c r="BD266" s="7">
        <v>755.91200789314394</v>
      </c>
      <c r="BE266" s="7">
        <v>1120.2457698380845</v>
      </c>
      <c r="BF266" s="7">
        <v>679.18028306722817</v>
      </c>
      <c r="BG266" s="43">
        <v>2555.4035754968895</v>
      </c>
      <c r="BH266" s="7">
        <v>38.637733431786621</v>
      </c>
      <c r="BI266" s="7">
        <v>15.771243151175009</v>
      </c>
      <c r="BK266" s="7">
        <v>878.12164814829998</v>
      </c>
      <c r="BL266" s="7">
        <v>1117.7120095870728</v>
      </c>
      <c r="BM266" s="7">
        <v>677.52565194122644</v>
      </c>
      <c r="BN266" s="43">
        <v>2675.0907567498812</v>
      </c>
      <c r="BO266" s="7">
        <v>37.260473467457473</v>
      </c>
      <c r="BP266" s="7">
        <v>15.265349187665471</v>
      </c>
      <c r="BR266" s="45">
        <v>129</v>
      </c>
      <c r="BS266" s="44">
        <f t="shared" si="27"/>
        <v>53.75</v>
      </c>
      <c r="BT266" s="7">
        <v>836.60927219065832</v>
      </c>
      <c r="BU266" s="7">
        <v>1403.4033813688425</v>
      </c>
      <c r="BV266" s="7">
        <v>682.36296033344888</v>
      </c>
      <c r="BW266" s="43">
        <v>2922.3052836080442</v>
      </c>
      <c r="BX266" s="7">
        <v>47.134892592653543</v>
      </c>
      <c r="BY266" s="7">
        <v>19.181518828370749</v>
      </c>
      <c r="CA266" s="7">
        <v>1023.9882866574708</v>
      </c>
      <c r="CB266" s="7">
        <v>1400.6608264922345</v>
      </c>
      <c r="CC266" s="7">
        <v>679.18028306722817</v>
      </c>
      <c r="CD266" s="43">
        <v>3103.4914895497377</v>
      </c>
      <c r="CE266" s="7">
        <v>46.655423928501186</v>
      </c>
      <c r="CF266" s="7">
        <v>18.938702178856499</v>
      </c>
      <c r="CH266" s="7">
        <v>1197.0335131522174</v>
      </c>
      <c r="CI266" s="7">
        <v>1396.9223268511573</v>
      </c>
      <c r="CJ266" s="7">
        <v>679.11335290934642</v>
      </c>
      <c r="CK266" s="43">
        <v>3273.4374529223328</v>
      </c>
      <c r="CL266" s="7">
        <v>45.528389012369459</v>
      </c>
      <c r="CM266" s="7">
        <v>18.622054813956932</v>
      </c>
      <c r="CO266" s="45">
        <v>129</v>
      </c>
      <c r="CP266" s="44">
        <f t="shared" si="28"/>
        <v>53.75</v>
      </c>
      <c r="CQ266" s="7">
        <v>898.08655118280137</v>
      </c>
      <c r="CR266" s="7">
        <v>1684.0507363082099</v>
      </c>
      <c r="CS266" s="7">
        <v>682.36296033344888</v>
      </c>
      <c r="CT266" s="43">
        <v>3264.652408219843</v>
      </c>
      <c r="CU266" s="7">
        <v>51.804202597324938</v>
      </c>
      <c r="CV266" s="7">
        <v>21.108364486380605</v>
      </c>
      <c r="CX266" s="7">
        <v>1115.0323373718825</v>
      </c>
      <c r="CY266" s="7">
        <v>1680.694398349432</v>
      </c>
      <c r="CZ266" s="7">
        <v>679.18028306722817</v>
      </c>
      <c r="DA266" s="43">
        <v>3475.059916242285</v>
      </c>
      <c r="DB266" s="7">
        <v>51.420651873339892</v>
      </c>
      <c r="DC266" s="7">
        <v>20.999706847700143</v>
      </c>
      <c r="DE266" s="7">
        <v>1318.7014611681059</v>
      </c>
      <c r="DF266" s="7">
        <v>1676.4822043097481</v>
      </c>
      <c r="DG266" s="7">
        <v>679.11335290934642</v>
      </c>
      <c r="DH266" s="43">
        <v>3674.2899900109351</v>
      </c>
      <c r="DI266" s="7">
        <v>50.215431610264574</v>
      </c>
      <c r="DJ266" s="7">
        <v>20.524233089187412</v>
      </c>
      <c r="DL266" s="45">
        <v>129</v>
      </c>
      <c r="DM266" s="44">
        <f t="shared" si="29"/>
        <v>53.75</v>
      </c>
      <c r="DN266" s="7">
        <v>959.47654287208604</v>
      </c>
      <c r="DO266" s="7">
        <v>1964.8173856566091</v>
      </c>
      <c r="DP266" s="7">
        <v>682.36296033344888</v>
      </c>
      <c r="DQ266" s="43">
        <v>3606.9875793636675</v>
      </c>
      <c r="DR266" s="7">
        <v>56.993089052635327</v>
      </c>
      <c r="DS266" s="7">
        <v>23.145542368204463</v>
      </c>
      <c r="DU266" s="7">
        <v>1206.2360016497696</v>
      </c>
      <c r="DV266" s="7">
        <v>1960.6164024260952</v>
      </c>
      <c r="DW266" s="7">
        <v>679.18028306722817</v>
      </c>
      <c r="DX266" s="43">
        <v>3845.841790015344</v>
      </c>
      <c r="DY266" s="7">
        <v>56.313479035640867</v>
      </c>
      <c r="DZ266" s="7">
        <v>22.936671202572462</v>
      </c>
      <c r="EB266" s="7">
        <v>1440.3889946517274</v>
      </c>
      <c r="EC266" s="7">
        <v>1955.4381866414687</v>
      </c>
      <c r="ED266" s="7">
        <v>683.25513814786723</v>
      </c>
      <c r="EE266" s="43">
        <v>4075.1286343069896</v>
      </c>
      <c r="EF266" s="7">
        <v>54.844362487760847</v>
      </c>
      <c r="EG266" s="7">
        <v>22.513899785091013</v>
      </c>
    </row>
    <row r="267" spans="1:137" x14ac:dyDescent="0.25">
      <c r="A267" s="45">
        <v>130</v>
      </c>
      <c r="B267" s="44">
        <f t="shared" si="24"/>
        <v>54.166666666666671</v>
      </c>
      <c r="C267" s="7">
        <v>380.3440761996103</v>
      </c>
      <c r="D267" s="7">
        <v>565.37186625901757</v>
      </c>
      <c r="E267" s="7">
        <v>687.61496646369255</v>
      </c>
      <c r="F267" s="43">
        <v>1633.6569804758237</v>
      </c>
      <c r="G267" s="7">
        <v>27.070001058680951</v>
      </c>
      <c r="H267" s="7">
        <v>11.406515019731266</v>
      </c>
      <c r="J267" s="7">
        <v>399.66013864009329</v>
      </c>
      <c r="K267" s="7">
        <v>564.38772079847672</v>
      </c>
      <c r="L267" s="7">
        <v>684.35955931921762</v>
      </c>
      <c r="M267" s="43">
        <v>1648.7036018432732</v>
      </c>
      <c r="N267" s="7">
        <v>25.190458940871835</v>
      </c>
      <c r="O267" s="7">
        <v>10.536287700069005</v>
      </c>
      <c r="Q267" s="7">
        <v>440.48998165361672</v>
      </c>
      <c r="R267" s="7">
        <v>562.97527858046203</v>
      </c>
      <c r="S267" s="7">
        <v>684.29880439192539</v>
      </c>
      <c r="T267" s="43">
        <v>1688.1944071861938</v>
      </c>
      <c r="U267" s="7">
        <v>24.344993907935919</v>
      </c>
      <c r="V267" s="7">
        <v>9.7826913218998008</v>
      </c>
      <c r="X267" s="45">
        <v>130</v>
      </c>
      <c r="Y267" s="44">
        <f t="shared" si="25"/>
        <v>54.166666666666671</v>
      </c>
      <c r="Z267" s="7">
        <v>511.41170988977461</v>
      </c>
      <c r="AA267" s="7">
        <v>845.987931624358</v>
      </c>
      <c r="AB267" s="7">
        <v>687.61496646369255</v>
      </c>
      <c r="AC267" s="43">
        <v>2047.3514384010073</v>
      </c>
      <c r="AD267" s="7">
        <v>33.275681846615029</v>
      </c>
      <c r="AE267" s="7">
        <v>13.636804239383867</v>
      </c>
      <c r="AG267" s="7">
        <v>578.9393724677318</v>
      </c>
      <c r="AH267" s="7">
        <v>846.4857684047854</v>
      </c>
      <c r="AI267" s="7">
        <v>684.89849614094851</v>
      </c>
      <c r="AJ267" s="43">
        <v>2110.2314982786711</v>
      </c>
      <c r="AK267" s="7">
        <v>31.101507498573529</v>
      </c>
      <c r="AL267" s="7">
        <v>12.556224282497372</v>
      </c>
      <c r="AN267" s="7">
        <v>680.80942985071863</v>
      </c>
      <c r="AO267" s="7">
        <v>843.99285878742569</v>
      </c>
      <c r="AP267" s="7">
        <v>684.29880439192539</v>
      </c>
      <c r="AQ267" s="43">
        <v>2191.3229415313685</v>
      </c>
      <c r="AR267" s="7">
        <v>30.796161990443167</v>
      </c>
      <c r="AS267" s="7">
        <v>12.464819697677221</v>
      </c>
      <c r="AU267" s="45">
        <v>130</v>
      </c>
      <c r="AV267" s="44">
        <f t="shared" si="26"/>
        <v>54.166666666666671</v>
      </c>
      <c r="AW267" s="7">
        <v>642.07111950538592</v>
      </c>
      <c r="AX267" s="7">
        <v>1131.4254376835279</v>
      </c>
      <c r="AY267" s="7">
        <v>687.61496646369255</v>
      </c>
      <c r="AZ267" s="43">
        <v>2461.2786540699544</v>
      </c>
      <c r="BA267" s="7">
        <v>39.32778022546723</v>
      </c>
      <c r="BB267" s="7">
        <v>15.999711715228853</v>
      </c>
      <c r="BD267" s="7">
        <v>761.01483509074751</v>
      </c>
      <c r="BE267" s="7">
        <v>1128.6532967334833</v>
      </c>
      <c r="BF267" s="7">
        <v>684.35955931921762</v>
      </c>
      <c r="BG267" s="43">
        <v>2574.0965958693273</v>
      </c>
      <c r="BH267" s="7">
        <v>38.350672849376046</v>
      </c>
      <c r="BI267" s="7">
        <v>15.652615739788594</v>
      </c>
      <c r="BK267" s="7">
        <v>883.93941923254783</v>
      </c>
      <c r="BL267" s="7">
        <v>1126.0688291432898</v>
      </c>
      <c r="BM267" s="7">
        <v>682.71979266024096</v>
      </c>
      <c r="BN267" s="43">
        <v>2694.4518648062617</v>
      </c>
      <c r="BO267" s="7">
        <v>36.888336312552973</v>
      </c>
      <c r="BP267" s="7">
        <v>15.113032792827006</v>
      </c>
      <c r="BR267" s="45">
        <v>130</v>
      </c>
      <c r="BS267" s="44">
        <f t="shared" si="27"/>
        <v>54.166666666666671</v>
      </c>
      <c r="BT267" s="7">
        <v>842.36000868811345</v>
      </c>
      <c r="BU267" s="7">
        <v>1413.9637219616484</v>
      </c>
      <c r="BV267" s="7">
        <v>687.61496646369255</v>
      </c>
      <c r="BW267" s="43">
        <v>2943.8665485588326</v>
      </c>
      <c r="BX267" s="7">
        <v>46.874943310438084</v>
      </c>
      <c r="BY267" s="7">
        <v>19.072783149073949</v>
      </c>
      <c r="CA267" s="7">
        <v>1030.9235487551123</v>
      </c>
      <c r="CB267" s="7">
        <v>1411.1732982078136</v>
      </c>
      <c r="CC267" s="7">
        <v>684.35955931921762</v>
      </c>
      <c r="CD267" s="43">
        <v>3126.1156469765447</v>
      </c>
      <c r="CE267" s="7">
        <v>46.295745814057575</v>
      </c>
      <c r="CF267" s="7">
        <v>18.790496942423946</v>
      </c>
      <c r="CH267" s="7">
        <v>1205.0304760891156</v>
      </c>
      <c r="CI267" s="7">
        <v>1407.3671352852411</v>
      </c>
      <c r="CJ267" s="7">
        <v>684.29880439192539</v>
      </c>
      <c r="CK267" s="43">
        <v>3297.0670473125956</v>
      </c>
      <c r="CL267" s="7">
        <v>45.066288222883273</v>
      </c>
      <c r="CM267" s="7">
        <v>18.434238915228171</v>
      </c>
      <c r="CO267" s="45">
        <v>130</v>
      </c>
      <c r="CP267" s="44">
        <f t="shared" si="28"/>
        <v>54.166666666666671</v>
      </c>
      <c r="CQ267" s="7">
        <v>904.18090445219002</v>
      </c>
      <c r="CR267" s="7">
        <v>1696.7228600032363</v>
      </c>
      <c r="CS267" s="7">
        <v>687.61496646369255</v>
      </c>
      <c r="CT267" s="43">
        <v>3288.6721186459181</v>
      </c>
      <c r="CU267" s="7">
        <v>51.492671811986533</v>
      </c>
      <c r="CV267" s="7">
        <v>20.980661044349628</v>
      </c>
      <c r="CX267" s="7">
        <v>1122.4857082752374</v>
      </c>
      <c r="CY267" s="7">
        <v>1693.3092157722153</v>
      </c>
      <c r="CZ267" s="7">
        <v>684.35955931921762</v>
      </c>
      <c r="DA267" s="43">
        <v>3500.3085920142726</v>
      </c>
      <c r="DB267" s="7">
        <v>50.996697319489016</v>
      </c>
      <c r="DC267" s="7">
        <v>20.826359314340461</v>
      </c>
      <c r="DE267" s="7">
        <v>1327.3943374226383</v>
      </c>
      <c r="DF267" s="7">
        <v>1689.0171278204086</v>
      </c>
      <c r="DG267" s="7">
        <v>684.29880439192539</v>
      </c>
      <c r="DH267" s="43">
        <v>3700.7047890238132</v>
      </c>
      <c r="DI267" s="7">
        <v>49.670506028904725</v>
      </c>
      <c r="DJ267" s="7">
        <v>20.302334267040354</v>
      </c>
      <c r="DL267" s="45">
        <v>130</v>
      </c>
      <c r="DM267" s="44">
        <f t="shared" si="29"/>
        <v>54.166666666666671</v>
      </c>
      <c r="DN267" s="7">
        <v>965.91417360823993</v>
      </c>
      <c r="DO267" s="7">
        <v>1979.6029254354562</v>
      </c>
      <c r="DP267" s="7">
        <v>687.61496646369255</v>
      </c>
      <c r="DQ267" s="43">
        <v>3633.4655716379702</v>
      </c>
      <c r="DR267" s="7">
        <v>56.637944615660665</v>
      </c>
      <c r="DS267" s="7">
        <v>22.998670381115677</v>
      </c>
      <c r="DU267" s="7">
        <v>1214.2079451300372</v>
      </c>
      <c r="DV267" s="7">
        <v>1975.3320707107619</v>
      </c>
      <c r="DW267" s="7">
        <v>684.35955931921762</v>
      </c>
      <c r="DX267" s="43">
        <v>3873.7061202895497</v>
      </c>
      <c r="DY267" s="7">
        <v>55.824445459378268</v>
      </c>
      <c r="DZ267" s="7">
        <v>22.734844595787074</v>
      </c>
      <c r="EB267" s="7">
        <v>1449.7796811575354</v>
      </c>
      <c r="EC267" s="7">
        <v>1970.0561222283452</v>
      </c>
      <c r="ED267" s="7">
        <v>688.48016927491267</v>
      </c>
      <c r="EE267" s="43">
        <v>4104.3251757195922</v>
      </c>
      <c r="EF267" s="7">
        <v>54.21502971185879</v>
      </c>
      <c r="EG267" s="7">
        <v>22.259065870846555</v>
      </c>
    </row>
    <row r="268" spans="1:137" x14ac:dyDescent="0.25">
      <c r="A268" s="45">
        <v>131</v>
      </c>
      <c r="B268" s="44">
        <f t="shared" si="24"/>
        <v>54.583333333333336</v>
      </c>
      <c r="C268" s="7">
        <v>383.0756500015209</v>
      </c>
      <c r="D268" s="7">
        <v>569.5934553716852</v>
      </c>
      <c r="E268" s="7">
        <v>692.866972593936</v>
      </c>
      <c r="F268" s="43">
        <v>1645.8657087432107</v>
      </c>
      <c r="G268" s="7">
        <v>26.967135731372764</v>
      </c>
      <c r="H268" s="7">
        <v>11.367273124399114</v>
      </c>
      <c r="J268" s="7">
        <v>402.41561082413631</v>
      </c>
      <c r="K268" s="7">
        <v>568.59229170874949</v>
      </c>
      <c r="L268" s="7">
        <v>689.53883557120685</v>
      </c>
      <c r="M268" s="43">
        <v>1660.8460108053046</v>
      </c>
      <c r="N268" s="7">
        <v>25.033494029665011</v>
      </c>
      <c r="O268" s="7">
        <v>10.475618535000836</v>
      </c>
      <c r="Q268" s="7">
        <v>443.43109980247425</v>
      </c>
      <c r="R268" s="7">
        <v>567.15454129143416</v>
      </c>
      <c r="S268" s="7">
        <v>689.48425587450436</v>
      </c>
      <c r="T268" s="43">
        <v>1700.5050030559655</v>
      </c>
      <c r="U268" s="7">
        <v>24.149547340492777</v>
      </c>
      <c r="V268" s="7">
        <v>9.7013683764030478</v>
      </c>
      <c r="X268" s="45">
        <v>131</v>
      </c>
      <c r="Y268" s="44">
        <f t="shared" si="25"/>
        <v>54.583333333333336</v>
      </c>
      <c r="Z268" s="7">
        <v>514.98480974058816</v>
      </c>
      <c r="AA268" s="7">
        <v>852.2611365920668</v>
      </c>
      <c r="AB268" s="7">
        <v>692.866972593936</v>
      </c>
      <c r="AC268" s="43">
        <v>2062.5116890778154</v>
      </c>
      <c r="AD268" s="7">
        <v>33.120734730563072</v>
      </c>
      <c r="AE268" s="7">
        <v>13.574508478595702</v>
      </c>
      <c r="AG268" s="7">
        <v>582.83309723097284</v>
      </c>
      <c r="AH268" s="7">
        <v>852.79135799168012</v>
      </c>
      <c r="AI268" s="7">
        <v>690.09068224712883</v>
      </c>
      <c r="AJ268" s="43">
        <v>2125.6209541956232</v>
      </c>
      <c r="AK268" s="7">
        <v>30.86238549815803</v>
      </c>
      <c r="AL268" s="7">
        <v>12.458633541206929</v>
      </c>
      <c r="AN268" s="7">
        <v>685.34914226370051</v>
      </c>
      <c r="AO268" s="7">
        <v>850.23543140047343</v>
      </c>
      <c r="AP268" s="7">
        <v>689.48425587450436</v>
      </c>
      <c r="AQ268" s="43">
        <v>2207.1567675529964</v>
      </c>
      <c r="AR268" s="7">
        <v>30.514289912749454</v>
      </c>
      <c r="AS268" s="7">
        <v>12.347005573506085</v>
      </c>
      <c r="AU268" s="45">
        <v>131</v>
      </c>
      <c r="AV268" s="44">
        <f t="shared" si="26"/>
        <v>54.583333333333336</v>
      </c>
      <c r="AW268" s="7">
        <v>646.48276478713979</v>
      </c>
      <c r="AX268" s="7">
        <v>1139.8761335546815</v>
      </c>
      <c r="AY268" s="7">
        <v>692.866972593936</v>
      </c>
      <c r="AZ268" s="43">
        <v>2479.392726285947</v>
      </c>
      <c r="BA268" s="7">
        <v>39.121209337681833</v>
      </c>
      <c r="BB268" s="7">
        <v>15.916152941918867</v>
      </c>
      <c r="BD268" s="7">
        <v>766.11766228835108</v>
      </c>
      <c r="BE268" s="7">
        <v>1137.060823628882</v>
      </c>
      <c r="BF268" s="7">
        <v>689.53883557120685</v>
      </c>
      <c r="BG268" s="43">
        <v>2592.7896162417651</v>
      </c>
      <c r="BH268" s="7">
        <v>38.063612266965464</v>
      </c>
      <c r="BI268" s="7">
        <v>15.533988328402181</v>
      </c>
      <c r="BK268" s="7">
        <v>889.75719031679569</v>
      </c>
      <c r="BL268" s="7">
        <v>1134.4256486995066</v>
      </c>
      <c r="BM268" s="7">
        <v>687.91393337925524</v>
      </c>
      <c r="BN268" s="43">
        <v>2713.8129728626427</v>
      </c>
      <c r="BO268" s="7">
        <v>36.516199157648479</v>
      </c>
      <c r="BP268" s="7">
        <v>14.960716397988541</v>
      </c>
      <c r="BR268" s="45">
        <v>131</v>
      </c>
      <c r="BS268" s="44">
        <f t="shared" si="27"/>
        <v>54.583333333333336</v>
      </c>
      <c r="BT268" s="7">
        <v>848.1107451855687</v>
      </c>
      <c r="BU268" s="7">
        <v>1424.5240625544548</v>
      </c>
      <c r="BV268" s="7">
        <v>692.866972593936</v>
      </c>
      <c r="BW268" s="43">
        <v>2965.427813509621</v>
      </c>
      <c r="BX268" s="7">
        <v>46.614994028222618</v>
      </c>
      <c r="BY268" s="7">
        <v>18.964047469777142</v>
      </c>
      <c r="CA268" s="7">
        <v>1037.8588108527538</v>
      </c>
      <c r="CB268" s="7">
        <v>1421.6857699233924</v>
      </c>
      <c r="CC268" s="7">
        <v>689.53883557120685</v>
      </c>
      <c r="CD268" s="43">
        <v>3148.7398044033516</v>
      </c>
      <c r="CE268" s="7">
        <v>45.936067699613965</v>
      </c>
      <c r="CF268" s="7">
        <v>18.642291705991397</v>
      </c>
      <c r="CH268" s="7">
        <v>1213.027439026014</v>
      </c>
      <c r="CI268" s="7">
        <v>1417.8119437193254</v>
      </c>
      <c r="CJ268" s="7">
        <v>689.48425587450436</v>
      </c>
      <c r="CK268" s="43">
        <v>3320.6966417028589</v>
      </c>
      <c r="CL268" s="7">
        <v>44.604187433397087</v>
      </c>
      <c r="CM268" s="7">
        <v>18.246423016499406</v>
      </c>
      <c r="CO268" s="45">
        <v>131</v>
      </c>
      <c r="CP268" s="44">
        <f t="shared" si="28"/>
        <v>54.583333333333336</v>
      </c>
      <c r="CQ268" s="7">
        <v>910.27525772157855</v>
      </c>
      <c r="CR268" s="7">
        <v>1709.3949836982624</v>
      </c>
      <c r="CS268" s="7">
        <v>692.866972593936</v>
      </c>
      <c r="CT268" s="43">
        <v>3312.6918290719932</v>
      </c>
      <c r="CU268" s="7">
        <v>51.18114102664812</v>
      </c>
      <c r="CV268" s="7">
        <v>20.852957602318646</v>
      </c>
      <c r="CX268" s="7">
        <v>1129.939079178592</v>
      </c>
      <c r="CY268" s="7">
        <v>1705.9240331949986</v>
      </c>
      <c r="CZ268" s="7">
        <v>689.53883557120685</v>
      </c>
      <c r="DA268" s="43">
        <v>3525.5572677862597</v>
      </c>
      <c r="DB268" s="7">
        <v>50.572742765638139</v>
      </c>
      <c r="DC268" s="7">
        <v>20.65301178098078</v>
      </c>
      <c r="DE268" s="7">
        <v>1336.0872136771704</v>
      </c>
      <c r="DF268" s="7">
        <v>1701.5520513310694</v>
      </c>
      <c r="DG268" s="7">
        <v>689.48425587450436</v>
      </c>
      <c r="DH268" s="43">
        <v>3727.1195880366909</v>
      </c>
      <c r="DI268" s="7">
        <v>49.125580447544891</v>
      </c>
      <c r="DJ268" s="7">
        <v>20.080435444893297</v>
      </c>
      <c r="DL268" s="45">
        <v>131</v>
      </c>
      <c r="DM268" s="44">
        <f t="shared" si="29"/>
        <v>54.583333333333336</v>
      </c>
      <c r="DN268" s="7">
        <v>972.35180434439371</v>
      </c>
      <c r="DO268" s="7">
        <v>1994.3884652143038</v>
      </c>
      <c r="DP268" s="7">
        <v>692.866972593936</v>
      </c>
      <c r="DQ268" s="43">
        <v>3659.9435639122726</v>
      </c>
      <c r="DR268" s="7">
        <v>56.282800178686003</v>
      </c>
      <c r="DS268" s="7">
        <v>22.85179839402689</v>
      </c>
      <c r="DU268" s="7">
        <v>1222.1798886103047</v>
      </c>
      <c r="DV268" s="7">
        <v>1990.0477389954285</v>
      </c>
      <c r="DW268" s="7">
        <v>689.53883557120685</v>
      </c>
      <c r="DX268" s="43">
        <v>3901.5704505637555</v>
      </c>
      <c r="DY268" s="7">
        <v>55.335411883115668</v>
      </c>
      <c r="DZ268" s="7">
        <v>22.533017989001682</v>
      </c>
      <c r="EB268" s="7">
        <v>1459.1703676633429</v>
      </c>
      <c r="EC268" s="7">
        <v>1984.6740578152219</v>
      </c>
      <c r="ED268" s="7">
        <v>693.70520040195834</v>
      </c>
      <c r="EE268" s="43">
        <v>4133.5217171321956</v>
      </c>
      <c r="EF268" s="7">
        <v>53.585696935956747</v>
      </c>
      <c r="EG268" s="7">
        <v>22.004231956602098</v>
      </c>
    </row>
    <row r="269" spans="1:137" x14ac:dyDescent="0.25">
      <c r="A269" s="45">
        <v>132</v>
      </c>
      <c r="B269" s="44">
        <f t="shared" si="24"/>
        <v>55</v>
      </c>
      <c r="C269" s="7">
        <v>385.80722380343138</v>
      </c>
      <c r="D269" s="7">
        <v>573.81504448435282</v>
      </c>
      <c r="E269" s="7">
        <v>698.11897872417967</v>
      </c>
      <c r="F269" s="43">
        <v>1658.0744370105972</v>
      </c>
      <c r="G269" s="7">
        <v>26.864270404064577</v>
      </c>
      <c r="H269" s="7">
        <v>11.328031229066962</v>
      </c>
      <c r="J269" s="7">
        <v>405.17108300817932</v>
      </c>
      <c r="K269" s="7">
        <v>572.79686261902214</v>
      </c>
      <c r="L269" s="7">
        <v>694.7181118231963</v>
      </c>
      <c r="M269" s="43">
        <v>1672.9884197673364</v>
      </c>
      <c r="N269" s="7">
        <v>24.876529118458187</v>
      </c>
      <c r="O269" s="7">
        <v>10.414949369932666</v>
      </c>
      <c r="Q269" s="7">
        <v>446.37221795133166</v>
      </c>
      <c r="R269" s="7">
        <v>571.33380400240628</v>
      </c>
      <c r="S269" s="7">
        <v>694.66970735708333</v>
      </c>
      <c r="T269" s="43">
        <v>1712.8155989257373</v>
      </c>
      <c r="U269" s="7">
        <v>23.954100773049635</v>
      </c>
      <c r="V269" s="7">
        <v>9.6200454309062948</v>
      </c>
      <c r="X269" s="45">
        <v>132</v>
      </c>
      <c r="Y269" s="44">
        <f t="shared" si="25"/>
        <v>55</v>
      </c>
      <c r="Z269" s="7">
        <v>518.55790959140165</v>
      </c>
      <c r="AA269" s="7">
        <v>858.53434155977561</v>
      </c>
      <c r="AB269" s="7">
        <v>698.11897872417967</v>
      </c>
      <c r="AC269" s="43">
        <v>2077.6719397546235</v>
      </c>
      <c r="AD269" s="7">
        <v>32.965787614511115</v>
      </c>
      <c r="AE269" s="7">
        <v>13.512212717807536</v>
      </c>
      <c r="AG269" s="7">
        <v>586.72682199421388</v>
      </c>
      <c r="AH269" s="7">
        <v>859.09694757857494</v>
      </c>
      <c r="AI269" s="7">
        <v>695.28286835330914</v>
      </c>
      <c r="AJ269" s="43">
        <v>2141.0104101125753</v>
      </c>
      <c r="AK269" s="7">
        <v>30.623263497742528</v>
      </c>
      <c r="AL269" s="7">
        <v>12.361042799916486</v>
      </c>
      <c r="AN269" s="7">
        <v>689.8888546766824</v>
      </c>
      <c r="AO269" s="7">
        <v>856.47800401352106</v>
      </c>
      <c r="AP269" s="7">
        <v>694.66970735708333</v>
      </c>
      <c r="AQ269" s="43">
        <v>2222.9905935746242</v>
      </c>
      <c r="AR269" s="7">
        <v>30.232417835055749</v>
      </c>
      <c r="AS269" s="7">
        <v>12.229191449334948</v>
      </c>
      <c r="AU269" s="45">
        <v>132</v>
      </c>
      <c r="AV269" s="44">
        <f t="shared" si="26"/>
        <v>55</v>
      </c>
      <c r="AW269" s="7">
        <v>650.89441006889365</v>
      </c>
      <c r="AX269" s="7">
        <v>1148.3268294258353</v>
      </c>
      <c r="AY269" s="7">
        <v>698.11897872417967</v>
      </c>
      <c r="AZ269" s="43">
        <v>2497.5067985019405</v>
      </c>
      <c r="BA269" s="7">
        <v>38.914638449896444</v>
      </c>
      <c r="BB269" s="7">
        <v>15.83259416860888</v>
      </c>
      <c r="BD269" s="7">
        <v>771.22048948595489</v>
      </c>
      <c r="BE269" s="7">
        <v>1145.4683505242808</v>
      </c>
      <c r="BF269" s="7">
        <v>694.7181118231963</v>
      </c>
      <c r="BG269" s="43">
        <v>2611.4826366142024</v>
      </c>
      <c r="BH269" s="7">
        <v>37.776551684554889</v>
      </c>
      <c r="BI269" s="7">
        <v>15.415360917015766</v>
      </c>
      <c r="BK269" s="7">
        <v>895.57496140104354</v>
      </c>
      <c r="BL269" s="7">
        <v>1142.7824682557234</v>
      </c>
      <c r="BM269" s="7">
        <v>693.10807409826975</v>
      </c>
      <c r="BN269" s="43">
        <v>2733.1740809190233</v>
      </c>
      <c r="BO269" s="7">
        <v>36.144062002743979</v>
      </c>
      <c r="BP269" s="7">
        <v>14.80840000315008</v>
      </c>
      <c r="BR269" s="45">
        <v>132</v>
      </c>
      <c r="BS269" s="44">
        <f t="shared" si="27"/>
        <v>55</v>
      </c>
      <c r="BT269" s="7">
        <v>853.86148168302395</v>
      </c>
      <c r="BU269" s="7">
        <v>1435.0844031472607</v>
      </c>
      <c r="BV269" s="7">
        <v>698.11897872417967</v>
      </c>
      <c r="BW269" s="43">
        <v>2986.9890784604086</v>
      </c>
      <c r="BX269" s="7">
        <v>46.35504474600716</v>
      </c>
      <c r="BY269" s="7">
        <v>18.855311790480343</v>
      </c>
      <c r="CA269" s="7">
        <v>1044.7940729503953</v>
      </c>
      <c r="CB269" s="7">
        <v>1432.1982416389715</v>
      </c>
      <c r="CC269" s="7">
        <v>694.7181118231963</v>
      </c>
      <c r="CD269" s="43">
        <v>3171.3639618301586</v>
      </c>
      <c r="CE269" s="7">
        <v>45.576389585170361</v>
      </c>
      <c r="CF269" s="7">
        <v>18.494086469558844</v>
      </c>
      <c r="CH269" s="7">
        <v>1221.0244019629122</v>
      </c>
      <c r="CI269" s="7">
        <v>1428.2567521534093</v>
      </c>
      <c r="CJ269" s="7">
        <v>694.66970735708333</v>
      </c>
      <c r="CK269" s="43">
        <v>3344.3262360931217</v>
      </c>
      <c r="CL269" s="7">
        <v>44.142086643910901</v>
      </c>
      <c r="CM269" s="7">
        <v>18.058607117770642</v>
      </c>
      <c r="CO269" s="45">
        <v>132</v>
      </c>
      <c r="CP269" s="44">
        <f t="shared" si="28"/>
        <v>55</v>
      </c>
      <c r="CQ269" s="7">
        <v>916.36961099096709</v>
      </c>
      <c r="CR269" s="7">
        <v>1722.0671073932886</v>
      </c>
      <c r="CS269" s="7">
        <v>698.11897872417967</v>
      </c>
      <c r="CT269" s="43">
        <v>3336.7115394980674</v>
      </c>
      <c r="CU269" s="7">
        <v>50.869610241309708</v>
      </c>
      <c r="CV269" s="7">
        <v>20.725254160287669</v>
      </c>
      <c r="CX269" s="7">
        <v>1137.3924500819467</v>
      </c>
      <c r="CY269" s="7">
        <v>1718.5388506177819</v>
      </c>
      <c r="CZ269" s="7">
        <v>694.7181118231963</v>
      </c>
      <c r="DA269" s="43">
        <v>3550.8059435582472</v>
      </c>
      <c r="DB269" s="7">
        <v>50.148788211787263</v>
      </c>
      <c r="DC269" s="7">
        <v>20.479664247621098</v>
      </c>
      <c r="DE269" s="7">
        <v>1344.7800899317026</v>
      </c>
      <c r="DF269" s="7">
        <v>1714.0869748417299</v>
      </c>
      <c r="DG269" s="7">
        <v>694.66970735708333</v>
      </c>
      <c r="DH269" s="43">
        <v>3753.534387049569</v>
      </c>
      <c r="DI269" s="7">
        <v>48.580654866185043</v>
      </c>
      <c r="DJ269" s="7">
        <v>19.858536622746239</v>
      </c>
      <c r="DL269" s="45">
        <v>132</v>
      </c>
      <c r="DM269" s="44">
        <f t="shared" si="29"/>
        <v>55</v>
      </c>
      <c r="DN269" s="7">
        <v>978.78943508054749</v>
      </c>
      <c r="DO269" s="7">
        <v>2009.1740049931509</v>
      </c>
      <c r="DP269" s="7">
        <v>698.11897872417967</v>
      </c>
      <c r="DQ269" s="43">
        <v>3686.4215561865753</v>
      </c>
      <c r="DR269" s="7">
        <v>55.927655741711334</v>
      </c>
      <c r="DS269" s="7">
        <v>22.704926406938103</v>
      </c>
      <c r="DU269" s="7">
        <v>1230.1518320905723</v>
      </c>
      <c r="DV269" s="7">
        <v>2004.7634072800952</v>
      </c>
      <c r="DW269" s="7">
        <v>694.7181118231963</v>
      </c>
      <c r="DX269" s="43">
        <v>3929.4347808379612</v>
      </c>
      <c r="DY269" s="7">
        <v>54.846378306853069</v>
      </c>
      <c r="DZ269" s="7">
        <v>22.331191382216293</v>
      </c>
      <c r="EB269" s="7">
        <v>1468.5610541691508</v>
      </c>
      <c r="EC269" s="7">
        <v>1999.2919934020983</v>
      </c>
      <c r="ED269" s="7">
        <v>698.93023152900378</v>
      </c>
      <c r="EE269" s="43">
        <v>4162.718258544799</v>
      </c>
      <c r="EF269" s="7">
        <v>52.95636416005469</v>
      </c>
      <c r="EG269" s="7">
        <v>21.74939804235764</v>
      </c>
    </row>
    <row r="270" spans="1:137" x14ac:dyDescent="0.25">
      <c r="A270" s="45">
        <v>133</v>
      </c>
      <c r="B270" s="44">
        <f t="shared" si="24"/>
        <v>55.416666666666671</v>
      </c>
      <c r="C270" s="7">
        <v>388.53879760534198</v>
      </c>
      <c r="D270" s="7">
        <v>578.03663359702045</v>
      </c>
      <c r="E270" s="7">
        <v>703.37098485442311</v>
      </c>
      <c r="F270" s="43">
        <v>1670.2831652779842</v>
      </c>
      <c r="G270" s="7">
        <v>26.76140507675639</v>
      </c>
      <c r="H270" s="7">
        <v>11.288789333734812</v>
      </c>
      <c r="J270" s="7">
        <v>407.92655519222234</v>
      </c>
      <c r="K270" s="7">
        <v>577.0014335292949</v>
      </c>
      <c r="L270" s="7">
        <v>699.89738807518575</v>
      </c>
      <c r="M270" s="43">
        <v>1685.1308287293682</v>
      </c>
      <c r="N270" s="7">
        <v>24.719564207251363</v>
      </c>
      <c r="O270" s="7">
        <v>10.354280204864496</v>
      </c>
      <c r="Q270" s="7">
        <v>449.31333610018919</v>
      </c>
      <c r="R270" s="7">
        <v>575.51306671337841</v>
      </c>
      <c r="S270" s="7">
        <v>699.85515883966229</v>
      </c>
      <c r="T270" s="43">
        <v>1725.126194795509</v>
      </c>
      <c r="U270" s="7">
        <v>23.758654205606494</v>
      </c>
      <c r="V270" s="7">
        <v>9.5387224854095418</v>
      </c>
      <c r="X270" s="45">
        <v>133</v>
      </c>
      <c r="Y270" s="44">
        <f t="shared" si="25"/>
        <v>55.416666666666671</v>
      </c>
      <c r="Z270" s="7">
        <v>522.13100944221515</v>
      </c>
      <c r="AA270" s="7">
        <v>864.80754652748442</v>
      </c>
      <c r="AB270" s="7">
        <v>703.37098485442311</v>
      </c>
      <c r="AC270" s="43">
        <v>2092.8321904314316</v>
      </c>
      <c r="AD270" s="7">
        <v>32.810840498459157</v>
      </c>
      <c r="AE270" s="7">
        <v>13.44991695701937</v>
      </c>
      <c r="AG270" s="7">
        <v>590.6205467574548</v>
      </c>
      <c r="AH270" s="7">
        <v>865.40253716546965</v>
      </c>
      <c r="AI270" s="7">
        <v>700.47505445948946</v>
      </c>
      <c r="AJ270" s="43">
        <v>2156.3998660295274</v>
      </c>
      <c r="AK270" s="7">
        <v>30.384141497327025</v>
      </c>
      <c r="AL270" s="7">
        <v>12.263452058626044</v>
      </c>
      <c r="AN270" s="7">
        <v>694.42856708966428</v>
      </c>
      <c r="AO270" s="7">
        <v>862.7205766265688</v>
      </c>
      <c r="AP270" s="7">
        <v>699.85515883966229</v>
      </c>
      <c r="AQ270" s="43">
        <v>2238.8244195962525</v>
      </c>
      <c r="AR270" s="7">
        <v>29.950545757362036</v>
      </c>
      <c r="AS270" s="7">
        <v>12.111377325163811</v>
      </c>
      <c r="AU270" s="45">
        <v>133</v>
      </c>
      <c r="AV270" s="44">
        <f t="shared" si="26"/>
        <v>55.416666666666671</v>
      </c>
      <c r="AW270" s="7">
        <v>655.30605535064774</v>
      </c>
      <c r="AX270" s="7">
        <v>1156.7775252969889</v>
      </c>
      <c r="AY270" s="7">
        <v>703.37098485442311</v>
      </c>
      <c r="AZ270" s="43">
        <v>2515.620870717933</v>
      </c>
      <c r="BA270" s="7">
        <v>38.708067562111047</v>
      </c>
      <c r="BB270" s="7">
        <v>15.749035395298893</v>
      </c>
      <c r="BD270" s="7">
        <v>776.32331668355846</v>
      </c>
      <c r="BE270" s="7">
        <v>1153.8758774196795</v>
      </c>
      <c r="BF270" s="7">
        <v>699.89738807518575</v>
      </c>
      <c r="BG270" s="43">
        <v>2630.1756569866402</v>
      </c>
      <c r="BH270" s="7">
        <v>37.489491102144314</v>
      </c>
      <c r="BI270" s="7">
        <v>15.296733505629353</v>
      </c>
      <c r="BK270" s="7">
        <v>901.39273248529139</v>
      </c>
      <c r="BL270" s="7">
        <v>1151.1392878119404</v>
      </c>
      <c r="BM270" s="7">
        <v>698.30221481728404</v>
      </c>
      <c r="BN270" s="43">
        <v>2752.5351889754043</v>
      </c>
      <c r="BO270" s="7">
        <v>35.771924847839486</v>
      </c>
      <c r="BP270" s="7">
        <v>14.656083608311615</v>
      </c>
      <c r="BR270" s="45">
        <v>133</v>
      </c>
      <c r="BS270" s="44">
        <f t="shared" si="27"/>
        <v>55.416666666666671</v>
      </c>
      <c r="BT270" s="7">
        <v>859.6122181804792</v>
      </c>
      <c r="BU270" s="7">
        <v>1445.644743740067</v>
      </c>
      <c r="BV270" s="7">
        <v>703.37098485442311</v>
      </c>
      <c r="BW270" s="43">
        <v>3008.550343411197</v>
      </c>
      <c r="BX270" s="7">
        <v>46.095095463791694</v>
      </c>
      <c r="BY270" s="7">
        <v>18.74657611118354</v>
      </c>
      <c r="CA270" s="7">
        <v>1051.7293350480368</v>
      </c>
      <c r="CB270" s="7">
        <v>1442.7107133545503</v>
      </c>
      <c r="CC270" s="7">
        <v>699.89738807518575</v>
      </c>
      <c r="CD270" s="43">
        <v>3193.9881192569655</v>
      </c>
      <c r="CE270" s="7">
        <v>45.21671147072675</v>
      </c>
      <c r="CF270" s="7">
        <v>18.345881233126292</v>
      </c>
      <c r="CH270" s="7">
        <v>1229.0213648998104</v>
      </c>
      <c r="CI270" s="7">
        <v>1438.7015605874935</v>
      </c>
      <c r="CJ270" s="7">
        <v>699.85515883966229</v>
      </c>
      <c r="CK270" s="43">
        <v>3367.9558304833845</v>
      </c>
      <c r="CL270" s="7">
        <v>43.679985854424714</v>
      </c>
      <c r="CM270" s="7">
        <v>17.87079121904188</v>
      </c>
      <c r="CO270" s="45">
        <v>133</v>
      </c>
      <c r="CP270" s="44">
        <f t="shared" si="28"/>
        <v>55.416666666666671</v>
      </c>
      <c r="CQ270" s="7">
        <v>922.46396426035562</v>
      </c>
      <c r="CR270" s="7">
        <v>1734.7392310883147</v>
      </c>
      <c r="CS270" s="7">
        <v>703.37098485442311</v>
      </c>
      <c r="CT270" s="43">
        <v>3360.7312499241425</v>
      </c>
      <c r="CU270" s="7">
        <v>50.558079455971296</v>
      </c>
      <c r="CV270" s="7">
        <v>20.597550718256688</v>
      </c>
      <c r="CX270" s="7">
        <v>1144.8458209853015</v>
      </c>
      <c r="CY270" s="7">
        <v>1731.1536680405652</v>
      </c>
      <c r="CZ270" s="7">
        <v>699.89738807518575</v>
      </c>
      <c r="DA270" s="43">
        <v>3576.0546193302348</v>
      </c>
      <c r="DB270" s="7">
        <v>49.724833657936387</v>
      </c>
      <c r="DC270" s="7">
        <v>20.306316714261413</v>
      </c>
      <c r="DE270" s="7">
        <v>1353.4729661862348</v>
      </c>
      <c r="DF270" s="7">
        <v>1726.6218983523906</v>
      </c>
      <c r="DG270" s="7">
        <v>699.85515883966229</v>
      </c>
      <c r="DH270" s="43">
        <v>3779.9491860624466</v>
      </c>
      <c r="DI270" s="7">
        <v>48.035729284825209</v>
      </c>
      <c r="DJ270" s="7">
        <v>19.636637800599178</v>
      </c>
      <c r="DL270" s="45">
        <v>133</v>
      </c>
      <c r="DM270" s="44">
        <f t="shared" si="29"/>
        <v>55.416666666666671</v>
      </c>
      <c r="DN270" s="7">
        <v>985.22706581670127</v>
      </c>
      <c r="DO270" s="7">
        <v>2023.9595447719985</v>
      </c>
      <c r="DP270" s="7">
        <v>703.37098485442311</v>
      </c>
      <c r="DQ270" s="43">
        <v>3712.8995484608781</v>
      </c>
      <c r="DR270" s="7">
        <v>55.572511304736672</v>
      </c>
      <c r="DS270" s="7">
        <v>22.558054419849316</v>
      </c>
      <c r="DU270" s="7">
        <v>1238.1237755708398</v>
      </c>
      <c r="DV270" s="7">
        <v>2019.4790755647618</v>
      </c>
      <c r="DW270" s="7">
        <v>699.89738807518575</v>
      </c>
      <c r="DX270" s="43">
        <v>3957.2991111121669</v>
      </c>
      <c r="DY270" s="7">
        <v>54.357344730590469</v>
      </c>
      <c r="DZ270" s="7">
        <v>22.129364775430904</v>
      </c>
      <c r="EB270" s="7">
        <v>1477.9517406749583</v>
      </c>
      <c r="EC270" s="7">
        <v>2013.9099289889748</v>
      </c>
      <c r="ED270" s="7">
        <v>704.15526265604944</v>
      </c>
      <c r="EE270" s="43">
        <v>4191.9147999574016</v>
      </c>
      <c r="EF270" s="7">
        <v>52.327031384152647</v>
      </c>
      <c r="EG270" s="7">
        <v>21.494564128113183</v>
      </c>
    </row>
    <row r="271" spans="1:137" x14ac:dyDescent="0.25">
      <c r="A271" s="45">
        <v>134</v>
      </c>
      <c r="B271" s="44">
        <f t="shared" si="24"/>
        <v>55.833333333333336</v>
      </c>
      <c r="C271" s="7">
        <v>391.27037140725258</v>
      </c>
      <c r="D271" s="7">
        <v>582.2582227096882</v>
      </c>
      <c r="E271" s="7">
        <v>708.62299098466679</v>
      </c>
      <c r="F271" s="43">
        <v>1682.4918935453707</v>
      </c>
      <c r="G271" s="7">
        <v>26.658539749448202</v>
      </c>
      <c r="H271" s="7">
        <v>11.249547438402658</v>
      </c>
      <c r="J271" s="7">
        <v>410.68202737626535</v>
      </c>
      <c r="K271" s="7">
        <v>581.20600443956755</v>
      </c>
      <c r="L271" s="7">
        <v>705.07666432717519</v>
      </c>
      <c r="M271" s="43">
        <v>1697.2732376914</v>
      </c>
      <c r="N271" s="7">
        <v>24.562599296044535</v>
      </c>
      <c r="O271" s="7">
        <v>10.293611039796327</v>
      </c>
      <c r="Q271" s="7">
        <v>452.2544542490466</v>
      </c>
      <c r="R271" s="7">
        <v>579.69232942435053</v>
      </c>
      <c r="S271" s="7">
        <v>705.04061032224138</v>
      </c>
      <c r="T271" s="43">
        <v>1737.4367906652808</v>
      </c>
      <c r="U271" s="7">
        <v>23.563207638163352</v>
      </c>
      <c r="V271" s="7">
        <v>9.4573995399127888</v>
      </c>
      <c r="X271" s="45">
        <v>134</v>
      </c>
      <c r="Y271" s="44">
        <f t="shared" si="25"/>
        <v>55.833333333333336</v>
      </c>
      <c r="Z271" s="7">
        <v>525.70410929302875</v>
      </c>
      <c r="AA271" s="7">
        <v>871.08075149519323</v>
      </c>
      <c r="AB271" s="7">
        <v>708.62299098466679</v>
      </c>
      <c r="AC271" s="43">
        <v>2107.9924411082397</v>
      </c>
      <c r="AD271" s="7">
        <v>32.6558933824072</v>
      </c>
      <c r="AE271" s="7">
        <v>13.387621196231203</v>
      </c>
      <c r="AG271" s="7">
        <v>594.51427152069584</v>
      </c>
      <c r="AH271" s="7">
        <v>871.70812675236448</v>
      </c>
      <c r="AI271" s="7">
        <v>705.66724056566977</v>
      </c>
      <c r="AJ271" s="43">
        <v>2171.7893219464795</v>
      </c>
      <c r="AK271" s="7">
        <v>30.145019496911523</v>
      </c>
      <c r="AL271" s="7">
        <v>12.165861317335601</v>
      </c>
      <c r="AN271" s="7">
        <v>698.96827950264617</v>
      </c>
      <c r="AO271" s="7">
        <v>868.96314923961643</v>
      </c>
      <c r="AP271" s="7">
        <v>705.04061032224138</v>
      </c>
      <c r="AQ271" s="43">
        <v>2254.6582456178803</v>
      </c>
      <c r="AR271" s="7">
        <v>29.668673679668323</v>
      </c>
      <c r="AS271" s="7">
        <v>11.993563200992675</v>
      </c>
      <c r="AU271" s="45">
        <v>134</v>
      </c>
      <c r="AV271" s="44">
        <f t="shared" si="26"/>
        <v>55.833333333333336</v>
      </c>
      <c r="AW271" s="7">
        <v>659.7177006324016</v>
      </c>
      <c r="AX271" s="7">
        <v>1165.2282211681427</v>
      </c>
      <c r="AY271" s="7">
        <v>708.62299098466679</v>
      </c>
      <c r="AZ271" s="43">
        <v>2533.7349429339256</v>
      </c>
      <c r="BA271" s="7">
        <v>38.501496674325651</v>
      </c>
      <c r="BB271" s="7">
        <v>15.665476621988905</v>
      </c>
      <c r="BD271" s="7">
        <v>781.42614388116203</v>
      </c>
      <c r="BE271" s="7">
        <v>1162.2834043150783</v>
      </c>
      <c r="BF271" s="7">
        <v>705.07666432717519</v>
      </c>
      <c r="BG271" s="43">
        <v>2648.868677359078</v>
      </c>
      <c r="BH271" s="7">
        <v>37.202430519733738</v>
      </c>
      <c r="BI271" s="7">
        <v>15.178106094242938</v>
      </c>
      <c r="BK271" s="7">
        <v>907.21050356953924</v>
      </c>
      <c r="BL271" s="7">
        <v>1159.4961073681573</v>
      </c>
      <c r="BM271" s="7">
        <v>703.49635553629855</v>
      </c>
      <c r="BN271" s="43">
        <v>2771.8962970317853</v>
      </c>
      <c r="BO271" s="7">
        <v>35.399787692934986</v>
      </c>
      <c r="BP271" s="7">
        <v>14.50376721347315</v>
      </c>
      <c r="BR271" s="45">
        <v>134</v>
      </c>
      <c r="BS271" s="44">
        <f t="shared" si="27"/>
        <v>55.833333333333336</v>
      </c>
      <c r="BT271" s="7">
        <v>865.36295467793434</v>
      </c>
      <c r="BU271" s="7">
        <v>1456.205084332873</v>
      </c>
      <c r="BV271" s="7">
        <v>708.62299098466679</v>
      </c>
      <c r="BW271" s="43">
        <v>3030.1116083619854</v>
      </c>
      <c r="BX271" s="7">
        <v>45.835146181576235</v>
      </c>
      <c r="BY271" s="7">
        <v>18.637840431886737</v>
      </c>
      <c r="CA271" s="7">
        <v>1058.664597145678</v>
      </c>
      <c r="CB271" s="7">
        <v>1453.2231850701294</v>
      </c>
      <c r="CC271" s="7">
        <v>705.07666432717519</v>
      </c>
      <c r="CD271" s="43">
        <v>3216.6122766837725</v>
      </c>
      <c r="CE271" s="7">
        <v>44.857033356283139</v>
      </c>
      <c r="CF271" s="7">
        <v>18.197675996693739</v>
      </c>
      <c r="CH271" s="7">
        <v>1237.0183278367085</v>
      </c>
      <c r="CI271" s="7">
        <v>1449.1463690215774</v>
      </c>
      <c r="CJ271" s="7">
        <v>705.04061032224138</v>
      </c>
      <c r="CK271" s="43">
        <v>3391.5854248736473</v>
      </c>
      <c r="CL271" s="7">
        <v>43.217885064938528</v>
      </c>
      <c r="CM271" s="7">
        <v>17.682975320313115</v>
      </c>
      <c r="CO271" s="45">
        <v>134</v>
      </c>
      <c r="CP271" s="44">
        <f t="shared" si="28"/>
        <v>55.833333333333336</v>
      </c>
      <c r="CQ271" s="7">
        <v>928.55831752974427</v>
      </c>
      <c r="CR271" s="7">
        <v>1747.411354783341</v>
      </c>
      <c r="CS271" s="7">
        <v>708.62299098466679</v>
      </c>
      <c r="CT271" s="43">
        <v>3384.7509603502176</v>
      </c>
      <c r="CU271" s="7">
        <v>50.24654867063289</v>
      </c>
      <c r="CV271" s="7">
        <v>20.46984727622571</v>
      </c>
      <c r="CX271" s="7">
        <v>1152.2991918886564</v>
      </c>
      <c r="CY271" s="7">
        <v>1743.7684854633485</v>
      </c>
      <c r="CZ271" s="7">
        <v>705.07666432717519</v>
      </c>
      <c r="DA271" s="43">
        <v>3601.3032951022224</v>
      </c>
      <c r="DB271" s="7">
        <v>49.300879104085517</v>
      </c>
      <c r="DC271" s="7">
        <v>20.132969180901732</v>
      </c>
      <c r="DE271" s="7">
        <v>1362.1658424407672</v>
      </c>
      <c r="DF271" s="7">
        <v>1739.1568218630512</v>
      </c>
      <c r="DG271" s="7">
        <v>705.04061032224138</v>
      </c>
      <c r="DH271" s="43">
        <v>3806.3639850753248</v>
      </c>
      <c r="DI271" s="7">
        <v>47.49080370346536</v>
      </c>
      <c r="DJ271" s="7">
        <v>19.414738978452121</v>
      </c>
      <c r="DL271" s="45">
        <v>134</v>
      </c>
      <c r="DM271" s="44">
        <f t="shared" si="29"/>
        <v>55.833333333333336</v>
      </c>
      <c r="DN271" s="7">
        <v>991.66469655285516</v>
      </c>
      <c r="DO271" s="7">
        <v>2038.7450845508456</v>
      </c>
      <c r="DP271" s="7">
        <v>708.62299098466679</v>
      </c>
      <c r="DQ271" s="43">
        <v>3739.3775407351809</v>
      </c>
      <c r="DR271" s="7">
        <v>55.21736686776201</v>
      </c>
      <c r="DS271" s="7">
        <v>22.411182432760526</v>
      </c>
      <c r="DU271" s="7">
        <v>1246.0957190511074</v>
      </c>
      <c r="DV271" s="7">
        <v>2034.1947438494285</v>
      </c>
      <c r="DW271" s="7">
        <v>705.07666432717519</v>
      </c>
      <c r="DX271" s="43">
        <v>3985.1634413863726</v>
      </c>
      <c r="DY271" s="7">
        <v>53.86831115432787</v>
      </c>
      <c r="DZ271" s="7">
        <v>21.927538168645516</v>
      </c>
      <c r="EB271" s="7">
        <v>1487.3424271807658</v>
      </c>
      <c r="EC271" s="7">
        <v>2028.5278645758513</v>
      </c>
      <c r="ED271" s="7">
        <v>709.38029378309488</v>
      </c>
      <c r="EE271" s="43">
        <v>4221.111341370005</v>
      </c>
      <c r="EF271" s="7">
        <v>51.69769860825059</v>
      </c>
      <c r="EG271" s="7">
        <v>21.239730213868725</v>
      </c>
    </row>
    <row r="272" spans="1:137" x14ac:dyDescent="0.25">
      <c r="A272" s="45">
        <v>135</v>
      </c>
      <c r="B272" s="44">
        <f t="shared" si="24"/>
        <v>56.25</v>
      </c>
      <c r="C272" s="7">
        <v>394.00194520916318</v>
      </c>
      <c r="D272" s="7">
        <v>586.47981182235583</v>
      </c>
      <c r="E272" s="7">
        <v>713.87499711491023</v>
      </c>
      <c r="F272" s="43">
        <v>1694.7006218127576</v>
      </c>
      <c r="G272" s="7">
        <v>26.555674422140015</v>
      </c>
      <c r="H272" s="7">
        <v>11.210305543070508</v>
      </c>
      <c r="J272" s="7">
        <v>413.43749956030837</v>
      </c>
      <c r="K272" s="7">
        <v>585.41057534984031</v>
      </c>
      <c r="L272" s="7">
        <v>710.25594057916442</v>
      </c>
      <c r="M272" s="43">
        <v>1709.4156466534318</v>
      </c>
      <c r="N272" s="7">
        <v>24.405634384837711</v>
      </c>
      <c r="O272" s="7">
        <v>10.232941874728157</v>
      </c>
      <c r="Q272" s="7">
        <v>455.19557239790413</v>
      </c>
      <c r="R272" s="7">
        <v>583.87159213532266</v>
      </c>
      <c r="S272" s="7">
        <v>710.22606180482035</v>
      </c>
      <c r="T272" s="43">
        <v>1749.7473865350526</v>
      </c>
      <c r="U272" s="7">
        <v>23.36776107072021</v>
      </c>
      <c r="V272" s="7">
        <v>9.3760765944160358</v>
      </c>
      <c r="X272" s="45">
        <v>135</v>
      </c>
      <c r="Y272" s="44">
        <f t="shared" si="25"/>
        <v>56.25</v>
      </c>
      <c r="Z272" s="7">
        <v>529.27720914384213</v>
      </c>
      <c r="AA272" s="7">
        <v>877.35395646290181</v>
      </c>
      <c r="AB272" s="7">
        <v>713.87499711491023</v>
      </c>
      <c r="AC272" s="43">
        <v>2123.1526917850479</v>
      </c>
      <c r="AD272" s="7">
        <v>32.500946266355243</v>
      </c>
      <c r="AE272" s="7">
        <v>13.325325435443037</v>
      </c>
      <c r="AG272" s="7">
        <v>598.40799628393677</v>
      </c>
      <c r="AH272" s="7">
        <v>878.01371633925919</v>
      </c>
      <c r="AI272" s="7">
        <v>710.85942667185009</v>
      </c>
      <c r="AJ272" s="43">
        <v>2187.1787778634316</v>
      </c>
      <c r="AK272" s="7">
        <v>29.905897496496024</v>
      </c>
      <c r="AL272" s="7">
        <v>12.068270576045158</v>
      </c>
      <c r="AN272" s="7">
        <v>703.50799191562805</v>
      </c>
      <c r="AO272" s="7">
        <v>875.20572185266417</v>
      </c>
      <c r="AP272" s="7">
        <v>710.22606180482035</v>
      </c>
      <c r="AQ272" s="43">
        <v>2270.4920716395081</v>
      </c>
      <c r="AR272" s="7">
        <v>29.386801601974618</v>
      </c>
      <c r="AS272" s="7">
        <v>11.875749076821538</v>
      </c>
      <c r="AU272" s="45">
        <v>135</v>
      </c>
      <c r="AV272" s="44">
        <f t="shared" si="26"/>
        <v>56.25</v>
      </c>
      <c r="AW272" s="7">
        <v>664.12934591415569</v>
      </c>
      <c r="AX272" s="7">
        <v>1173.6789170392963</v>
      </c>
      <c r="AY272" s="7">
        <v>713.87499711491023</v>
      </c>
      <c r="AZ272" s="43">
        <v>2551.8490151499191</v>
      </c>
      <c r="BA272" s="7">
        <v>38.294925786540261</v>
      </c>
      <c r="BB272" s="7">
        <v>15.581917848678918</v>
      </c>
      <c r="BD272" s="7">
        <v>786.52897107876561</v>
      </c>
      <c r="BE272" s="7">
        <v>1170.6909312104769</v>
      </c>
      <c r="BF272" s="7">
        <v>710.25594057916442</v>
      </c>
      <c r="BG272" s="43">
        <v>2667.5616977315158</v>
      </c>
      <c r="BH272" s="7">
        <v>36.915369937323163</v>
      </c>
      <c r="BI272" s="7">
        <v>15.059478682856525</v>
      </c>
      <c r="BK272" s="7">
        <v>913.02827465378709</v>
      </c>
      <c r="BL272" s="7">
        <v>1167.8529269243741</v>
      </c>
      <c r="BM272" s="7">
        <v>708.69049625531284</v>
      </c>
      <c r="BN272" s="43">
        <v>2791.2574050881658</v>
      </c>
      <c r="BO272" s="7">
        <v>35.027650538030493</v>
      </c>
      <c r="BP272" s="7">
        <v>14.351450818634685</v>
      </c>
      <c r="BR272" s="45">
        <v>135</v>
      </c>
      <c r="BS272" s="44">
        <f t="shared" si="27"/>
        <v>56.25</v>
      </c>
      <c r="BT272" s="7">
        <v>871.11369117538959</v>
      </c>
      <c r="BU272" s="7">
        <v>1466.7654249256793</v>
      </c>
      <c r="BV272" s="7">
        <v>713.87499711491023</v>
      </c>
      <c r="BW272" s="43">
        <v>3051.6728733127738</v>
      </c>
      <c r="BX272" s="7">
        <v>45.575196899360769</v>
      </c>
      <c r="BY272" s="7">
        <v>18.529104752589934</v>
      </c>
      <c r="CA272" s="7">
        <v>1065.5998592433195</v>
      </c>
      <c r="CB272" s="7">
        <v>1463.7356567857082</v>
      </c>
      <c r="CC272" s="7">
        <v>710.25594057916442</v>
      </c>
      <c r="CD272" s="43">
        <v>3239.2364341105795</v>
      </c>
      <c r="CE272" s="7">
        <v>44.497355241839529</v>
      </c>
      <c r="CF272" s="7">
        <v>18.04947076026119</v>
      </c>
      <c r="CH272" s="7">
        <v>1245.0152907736067</v>
      </c>
      <c r="CI272" s="7">
        <v>1459.5911774556616</v>
      </c>
      <c r="CJ272" s="7">
        <v>710.22606180482035</v>
      </c>
      <c r="CK272" s="43">
        <v>3415.2150192639106</v>
      </c>
      <c r="CL272" s="7">
        <v>42.755784275452342</v>
      </c>
      <c r="CM272" s="7">
        <v>17.495159421584351</v>
      </c>
      <c r="CO272" s="45">
        <v>135</v>
      </c>
      <c r="CP272" s="44">
        <f t="shared" si="28"/>
        <v>56.25</v>
      </c>
      <c r="CQ272" s="7">
        <v>934.65267079913281</v>
      </c>
      <c r="CR272" s="7">
        <v>1760.0834784783672</v>
      </c>
      <c r="CS272" s="7">
        <v>713.87499711491023</v>
      </c>
      <c r="CT272" s="43">
        <v>3408.7706707762918</v>
      </c>
      <c r="CU272" s="7">
        <v>49.935017885294478</v>
      </c>
      <c r="CV272" s="7">
        <v>20.342143834194729</v>
      </c>
      <c r="CX272" s="7">
        <v>1159.7525627920111</v>
      </c>
      <c r="CY272" s="7">
        <v>1756.3833028861318</v>
      </c>
      <c r="CZ272" s="7">
        <v>710.25594057916442</v>
      </c>
      <c r="DA272" s="43">
        <v>3626.5519708742099</v>
      </c>
      <c r="DB272" s="7">
        <v>48.876924550234641</v>
      </c>
      <c r="DC272" s="7">
        <v>19.95962164754205</v>
      </c>
      <c r="DE272" s="7">
        <v>1370.8587186952993</v>
      </c>
      <c r="DF272" s="7">
        <v>1751.6917453737119</v>
      </c>
      <c r="DG272" s="7">
        <v>710.22606180482035</v>
      </c>
      <c r="DH272" s="43">
        <v>3832.7787840882024</v>
      </c>
      <c r="DI272" s="7">
        <v>46.945878122105526</v>
      </c>
      <c r="DJ272" s="7">
        <v>19.192840156305063</v>
      </c>
      <c r="DL272" s="45">
        <v>135</v>
      </c>
      <c r="DM272" s="44">
        <f t="shared" si="29"/>
        <v>56.25</v>
      </c>
      <c r="DN272" s="7">
        <v>998.10232728900894</v>
      </c>
      <c r="DO272" s="7">
        <v>2053.5306243296932</v>
      </c>
      <c r="DP272" s="7">
        <v>713.87499711491023</v>
      </c>
      <c r="DQ272" s="43">
        <v>3765.8555330094832</v>
      </c>
      <c r="DR272" s="7">
        <v>54.862222430787348</v>
      </c>
      <c r="DS272" s="7">
        <v>22.26431044567174</v>
      </c>
      <c r="DU272" s="7">
        <v>1254.0676625313749</v>
      </c>
      <c r="DV272" s="7">
        <v>2048.9104121340952</v>
      </c>
      <c r="DW272" s="7">
        <v>710.25594057916442</v>
      </c>
      <c r="DX272" s="43">
        <v>4013.0277716605783</v>
      </c>
      <c r="DY272" s="7">
        <v>53.37927757806527</v>
      </c>
      <c r="DZ272" s="7">
        <v>21.725711561860127</v>
      </c>
      <c r="EB272" s="7">
        <v>1496.7331136865737</v>
      </c>
      <c r="EC272" s="7">
        <v>2043.1458001627277</v>
      </c>
      <c r="ED272" s="7">
        <v>714.60532491014055</v>
      </c>
      <c r="EE272" s="43">
        <v>4250.3078827826075</v>
      </c>
      <c r="EF272" s="7">
        <v>51.068365832348547</v>
      </c>
      <c r="EG272" s="7">
        <v>20.984896299624268</v>
      </c>
    </row>
    <row r="273" spans="1:137" x14ac:dyDescent="0.25">
      <c r="A273" s="45">
        <v>136</v>
      </c>
      <c r="B273" s="44">
        <f t="shared" si="24"/>
        <v>56.666666666666671</v>
      </c>
      <c r="C273" s="7">
        <v>396.73351901107378</v>
      </c>
      <c r="D273" s="7">
        <v>590.70140093502346</v>
      </c>
      <c r="E273" s="7">
        <v>719.1270032451539</v>
      </c>
      <c r="F273" s="43">
        <v>1706.9093500801441</v>
      </c>
      <c r="G273" s="7">
        <v>26.452809094831828</v>
      </c>
      <c r="H273" s="7">
        <v>11.171063647738356</v>
      </c>
      <c r="J273" s="7">
        <v>416.19297174435138</v>
      </c>
      <c r="K273" s="7">
        <v>589.61514626011297</v>
      </c>
      <c r="L273" s="7">
        <v>715.43521683115387</v>
      </c>
      <c r="M273" s="43">
        <v>1721.5580556154637</v>
      </c>
      <c r="N273" s="7">
        <v>24.248669473630887</v>
      </c>
      <c r="O273" s="7">
        <v>10.172272709659989</v>
      </c>
      <c r="Q273" s="7">
        <v>458.13669054676154</v>
      </c>
      <c r="R273" s="7">
        <v>588.05085484629478</v>
      </c>
      <c r="S273" s="7">
        <v>715.41151328739932</v>
      </c>
      <c r="T273" s="43">
        <v>1762.0579824048243</v>
      </c>
      <c r="U273" s="7">
        <v>23.172314503277065</v>
      </c>
      <c r="V273" s="7">
        <v>9.2947536489192828</v>
      </c>
      <c r="X273" s="45">
        <v>136</v>
      </c>
      <c r="Y273" s="44">
        <f t="shared" si="25"/>
        <v>56.666666666666671</v>
      </c>
      <c r="Z273" s="7">
        <v>532.85030899465573</v>
      </c>
      <c r="AA273" s="7">
        <v>883.62716143061061</v>
      </c>
      <c r="AB273" s="7">
        <v>719.1270032451539</v>
      </c>
      <c r="AC273" s="43">
        <v>2138.312942461856</v>
      </c>
      <c r="AD273" s="7">
        <v>32.345999150303292</v>
      </c>
      <c r="AE273" s="7">
        <v>13.263029674654872</v>
      </c>
      <c r="AG273" s="7">
        <v>602.30172104717781</v>
      </c>
      <c r="AH273" s="7">
        <v>884.31930592615402</v>
      </c>
      <c r="AI273" s="7">
        <v>716.0516127780304</v>
      </c>
      <c r="AJ273" s="43">
        <v>2202.5682337803837</v>
      </c>
      <c r="AK273" s="7">
        <v>29.666775496080518</v>
      </c>
      <c r="AL273" s="7">
        <v>11.970679834754716</v>
      </c>
      <c r="AN273" s="7">
        <v>708.04770432860983</v>
      </c>
      <c r="AO273" s="7">
        <v>881.4482944657118</v>
      </c>
      <c r="AP273" s="7">
        <v>715.41151328739932</v>
      </c>
      <c r="AQ273" s="43">
        <v>2286.325897661136</v>
      </c>
      <c r="AR273" s="7">
        <v>29.104929524280905</v>
      </c>
      <c r="AS273" s="7">
        <v>11.757934952650402</v>
      </c>
      <c r="AU273" s="45">
        <v>136</v>
      </c>
      <c r="AV273" s="44">
        <f t="shared" si="26"/>
        <v>56.666666666666671</v>
      </c>
      <c r="AW273" s="7">
        <v>668.54099119590956</v>
      </c>
      <c r="AX273" s="7">
        <v>1182.1296129104501</v>
      </c>
      <c r="AY273" s="7">
        <v>719.1270032451539</v>
      </c>
      <c r="AZ273" s="43">
        <v>2569.9630873659116</v>
      </c>
      <c r="BA273" s="7">
        <v>38.088354898754865</v>
      </c>
      <c r="BB273" s="7">
        <v>15.498359075368931</v>
      </c>
      <c r="BD273" s="7">
        <v>791.63179827636918</v>
      </c>
      <c r="BE273" s="7">
        <v>1179.0984581058758</v>
      </c>
      <c r="BF273" s="7">
        <v>715.43521683115387</v>
      </c>
      <c r="BG273" s="43">
        <v>2686.2547181039536</v>
      </c>
      <c r="BH273" s="7">
        <v>36.628309354912581</v>
      </c>
      <c r="BI273" s="7">
        <v>14.940851271470112</v>
      </c>
      <c r="BK273" s="7">
        <v>918.84604573803495</v>
      </c>
      <c r="BL273" s="7">
        <v>1176.2097464805909</v>
      </c>
      <c r="BM273" s="7">
        <v>713.88463697432735</v>
      </c>
      <c r="BN273" s="43">
        <v>2810.6185131445468</v>
      </c>
      <c r="BO273" s="7">
        <v>34.655513383125992</v>
      </c>
      <c r="BP273" s="7">
        <v>14.19913442379622</v>
      </c>
      <c r="BR273" s="45">
        <v>136</v>
      </c>
      <c r="BS273" s="44">
        <f t="shared" si="27"/>
        <v>56.666666666666671</v>
      </c>
      <c r="BT273" s="7">
        <v>876.86442767284484</v>
      </c>
      <c r="BU273" s="7">
        <v>1477.3257655184857</v>
      </c>
      <c r="BV273" s="7">
        <v>719.1270032451539</v>
      </c>
      <c r="BW273" s="43">
        <v>3073.2341382635614</v>
      </c>
      <c r="BX273" s="7">
        <v>45.31524761714531</v>
      </c>
      <c r="BY273" s="7">
        <v>18.420369073293131</v>
      </c>
      <c r="CA273" s="7">
        <v>1072.535121340961</v>
      </c>
      <c r="CB273" s="7">
        <v>1474.2481285012873</v>
      </c>
      <c r="CC273" s="7">
        <v>715.43521683115387</v>
      </c>
      <c r="CD273" s="43">
        <v>3261.8605915373864</v>
      </c>
      <c r="CE273" s="7">
        <v>44.137677127395918</v>
      </c>
      <c r="CF273" s="7">
        <v>17.901265523828638</v>
      </c>
      <c r="CH273" s="7">
        <v>1253.0122537105051</v>
      </c>
      <c r="CI273" s="7">
        <v>1470.0359858897455</v>
      </c>
      <c r="CJ273" s="7">
        <v>715.41151328739932</v>
      </c>
      <c r="CK273" s="43">
        <v>3438.8446136541734</v>
      </c>
      <c r="CL273" s="7">
        <v>42.293683485966156</v>
      </c>
      <c r="CM273" s="7">
        <v>17.307343522855589</v>
      </c>
      <c r="CO273" s="45">
        <v>136</v>
      </c>
      <c r="CP273" s="44">
        <f t="shared" si="28"/>
        <v>56.666666666666671</v>
      </c>
      <c r="CQ273" s="7">
        <v>940.74702406852134</v>
      </c>
      <c r="CR273" s="7">
        <v>1772.7556021733933</v>
      </c>
      <c r="CS273" s="7">
        <v>719.1270032451539</v>
      </c>
      <c r="CT273" s="43">
        <v>3432.7903812023669</v>
      </c>
      <c r="CU273" s="7">
        <v>49.623487099956066</v>
      </c>
      <c r="CV273" s="7">
        <v>20.214440392163752</v>
      </c>
      <c r="CX273" s="7">
        <v>1167.2059336953657</v>
      </c>
      <c r="CY273" s="7">
        <v>1768.9981203089151</v>
      </c>
      <c r="CZ273" s="7">
        <v>715.43521683115387</v>
      </c>
      <c r="DA273" s="43">
        <v>3651.800646646197</v>
      </c>
      <c r="DB273" s="7">
        <v>48.452969996383764</v>
      </c>
      <c r="DC273" s="7">
        <v>19.786274114182369</v>
      </c>
      <c r="DE273" s="7">
        <v>1379.5515949498315</v>
      </c>
      <c r="DF273" s="7">
        <v>1764.2266688843724</v>
      </c>
      <c r="DG273" s="7">
        <v>715.41151328739932</v>
      </c>
      <c r="DH273" s="43">
        <v>3859.1935831010805</v>
      </c>
      <c r="DI273" s="7">
        <v>46.400952540745678</v>
      </c>
      <c r="DJ273" s="7">
        <v>18.970941334158006</v>
      </c>
      <c r="DL273" s="45">
        <v>136</v>
      </c>
      <c r="DM273" s="44">
        <f t="shared" si="29"/>
        <v>56.666666666666671</v>
      </c>
      <c r="DN273" s="7">
        <v>1004.5399580251627</v>
      </c>
      <c r="DO273" s="7">
        <v>2068.3161641085408</v>
      </c>
      <c r="DP273" s="7">
        <v>719.1270032451539</v>
      </c>
      <c r="DQ273" s="43">
        <v>3792.333525283786</v>
      </c>
      <c r="DR273" s="7">
        <v>54.507077993812686</v>
      </c>
      <c r="DS273" s="7">
        <v>22.117438458582953</v>
      </c>
      <c r="DU273" s="7">
        <v>1262.0396060116425</v>
      </c>
      <c r="DV273" s="7">
        <v>2063.6260804187614</v>
      </c>
      <c r="DW273" s="7">
        <v>715.43521683115387</v>
      </c>
      <c r="DX273" s="43">
        <v>4040.892101934784</v>
      </c>
      <c r="DY273" s="7">
        <v>52.890244001802671</v>
      </c>
      <c r="DZ273" s="7">
        <v>21.523884955074735</v>
      </c>
      <c r="EB273" s="7">
        <v>1506.1238001923812</v>
      </c>
      <c r="EC273" s="7">
        <v>2057.7637357496042</v>
      </c>
      <c r="ED273" s="7">
        <v>719.83035603718622</v>
      </c>
      <c r="EE273" s="43">
        <v>4279.504424195211</v>
      </c>
      <c r="EF273" s="7">
        <v>50.43903305644649</v>
      </c>
      <c r="EG273" s="7">
        <v>20.73006238537981</v>
      </c>
    </row>
    <row r="274" spans="1:137" x14ac:dyDescent="0.25">
      <c r="A274" s="45">
        <v>137</v>
      </c>
      <c r="B274" s="44">
        <f t="shared" si="24"/>
        <v>57.083333333333336</v>
      </c>
      <c r="C274" s="7">
        <v>399.46509281298438</v>
      </c>
      <c r="D274" s="7">
        <v>594.9229900476912</v>
      </c>
      <c r="E274" s="7">
        <v>724.37900937539735</v>
      </c>
      <c r="F274" s="43">
        <v>1719.1180783475311</v>
      </c>
      <c r="G274" s="7">
        <v>26.349943767523641</v>
      </c>
      <c r="H274" s="7">
        <v>11.131821752406204</v>
      </c>
      <c r="J274" s="7">
        <v>418.9484439283944</v>
      </c>
      <c r="K274" s="7">
        <v>593.81971717038573</v>
      </c>
      <c r="L274" s="7">
        <v>720.61449308314332</v>
      </c>
      <c r="M274" s="43">
        <v>1733.7004645774955</v>
      </c>
      <c r="N274" s="7">
        <v>24.091704562424063</v>
      </c>
      <c r="O274" s="7">
        <v>10.111603544591819</v>
      </c>
      <c r="Q274" s="7">
        <v>461.07780869561907</v>
      </c>
      <c r="R274" s="7">
        <v>592.23011755726691</v>
      </c>
      <c r="S274" s="7">
        <v>720.59696476997829</v>
      </c>
      <c r="T274" s="43">
        <v>1774.3685782745961</v>
      </c>
      <c r="U274" s="7">
        <v>22.976867935833923</v>
      </c>
      <c r="V274" s="7">
        <v>9.2134307034225298</v>
      </c>
      <c r="X274" s="45">
        <v>137</v>
      </c>
      <c r="Y274" s="44">
        <f t="shared" si="25"/>
        <v>57.083333333333336</v>
      </c>
      <c r="Z274" s="7">
        <v>536.42340884546923</v>
      </c>
      <c r="AA274" s="7">
        <v>889.90036639831942</v>
      </c>
      <c r="AB274" s="7">
        <v>724.37900937539735</v>
      </c>
      <c r="AC274" s="43">
        <v>2153.4731931386641</v>
      </c>
      <c r="AD274" s="7">
        <v>32.191052034251335</v>
      </c>
      <c r="AE274" s="7">
        <v>13.200733913866706</v>
      </c>
      <c r="AG274" s="7">
        <v>606.19544581041873</v>
      </c>
      <c r="AH274" s="7">
        <v>890.62489551304873</v>
      </c>
      <c r="AI274" s="7">
        <v>721.24379888421072</v>
      </c>
      <c r="AJ274" s="43">
        <v>2217.9576896973358</v>
      </c>
      <c r="AK274" s="7">
        <v>29.42765349566502</v>
      </c>
      <c r="AL274" s="7">
        <v>11.873089093464273</v>
      </c>
      <c r="AN274" s="7">
        <v>712.58741674159171</v>
      </c>
      <c r="AO274" s="7">
        <v>887.69086707875954</v>
      </c>
      <c r="AP274" s="7">
        <v>720.59696476997829</v>
      </c>
      <c r="AQ274" s="43">
        <v>2302.1597236827638</v>
      </c>
      <c r="AR274" s="7">
        <v>28.8230574465872</v>
      </c>
      <c r="AS274" s="7">
        <v>11.640120828479265</v>
      </c>
      <c r="AU274" s="45">
        <v>137</v>
      </c>
      <c r="AV274" s="44">
        <f t="shared" si="26"/>
        <v>57.083333333333336</v>
      </c>
      <c r="AW274" s="7">
        <v>672.95263647766342</v>
      </c>
      <c r="AX274" s="7">
        <v>1190.5803087816037</v>
      </c>
      <c r="AY274" s="7">
        <v>724.37900937539735</v>
      </c>
      <c r="AZ274" s="43">
        <v>2588.0771595819051</v>
      </c>
      <c r="BA274" s="7">
        <v>37.881784010969469</v>
      </c>
      <c r="BB274" s="7">
        <v>15.414800302058945</v>
      </c>
      <c r="BD274" s="7">
        <v>796.73462547397276</v>
      </c>
      <c r="BE274" s="7">
        <v>1187.5059850012744</v>
      </c>
      <c r="BF274" s="7">
        <v>720.61449308314332</v>
      </c>
      <c r="BG274" s="43">
        <v>2704.9477384763914</v>
      </c>
      <c r="BH274" s="7">
        <v>36.341248772502006</v>
      </c>
      <c r="BI274" s="7">
        <v>14.822223860083696</v>
      </c>
      <c r="BK274" s="7">
        <v>924.6638168222828</v>
      </c>
      <c r="BL274" s="7">
        <v>1184.5665660368079</v>
      </c>
      <c r="BM274" s="7">
        <v>719.07877769334164</v>
      </c>
      <c r="BN274" s="43">
        <v>2829.9796212009273</v>
      </c>
      <c r="BO274" s="7">
        <v>34.283376228221499</v>
      </c>
      <c r="BP274" s="7">
        <v>14.046818028957755</v>
      </c>
      <c r="BR274" s="45">
        <v>137</v>
      </c>
      <c r="BS274" s="44">
        <f t="shared" si="27"/>
        <v>57.083333333333336</v>
      </c>
      <c r="BT274" s="7">
        <v>882.61516417030009</v>
      </c>
      <c r="BU274" s="7">
        <v>1487.8861061112916</v>
      </c>
      <c r="BV274" s="7">
        <v>724.37900937539735</v>
      </c>
      <c r="BW274" s="43">
        <v>3094.7954032143498</v>
      </c>
      <c r="BX274" s="7">
        <v>45.055298334929844</v>
      </c>
      <c r="BY274" s="7">
        <v>18.311633393996328</v>
      </c>
      <c r="CA274" s="7">
        <v>1079.4703834386023</v>
      </c>
      <c r="CB274" s="7">
        <v>1484.7606002168661</v>
      </c>
      <c r="CC274" s="7">
        <v>720.61449308314332</v>
      </c>
      <c r="CD274" s="43">
        <v>3284.4847489641934</v>
      </c>
      <c r="CE274" s="7">
        <v>43.777999012952307</v>
      </c>
      <c r="CF274" s="7">
        <v>17.753060287396085</v>
      </c>
      <c r="CH274" s="7">
        <v>1261.0092166474033</v>
      </c>
      <c r="CI274" s="7">
        <v>1480.4807943238297</v>
      </c>
      <c r="CJ274" s="7">
        <v>720.59696476997829</v>
      </c>
      <c r="CK274" s="43">
        <v>3462.4742080444362</v>
      </c>
      <c r="CL274" s="7">
        <v>41.83158269647997</v>
      </c>
      <c r="CM274" s="7">
        <v>17.119527624126825</v>
      </c>
      <c r="CO274" s="45">
        <v>137</v>
      </c>
      <c r="CP274" s="44">
        <f t="shared" si="28"/>
        <v>57.083333333333336</v>
      </c>
      <c r="CQ274" s="7">
        <v>946.84137733790988</v>
      </c>
      <c r="CR274" s="7">
        <v>1785.4277258684194</v>
      </c>
      <c r="CS274" s="7">
        <v>724.37900937539735</v>
      </c>
      <c r="CT274" s="43">
        <v>3456.8100916284411</v>
      </c>
      <c r="CU274" s="7">
        <v>49.311956314617653</v>
      </c>
      <c r="CV274" s="7">
        <v>20.086736950132771</v>
      </c>
      <c r="CX274" s="7">
        <v>1174.6593045987206</v>
      </c>
      <c r="CY274" s="7">
        <v>1781.6129377316984</v>
      </c>
      <c r="CZ274" s="7">
        <v>720.61449308314332</v>
      </c>
      <c r="DA274" s="43">
        <v>3677.0493224181846</v>
      </c>
      <c r="DB274" s="7">
        <v>48.029015442532888</v>
      </c>
      <c r="DC274" s="7">
        <v>19.612926580822688</v>
      </c>
      <c r="DE274" s="7">
        <v>1388.2444712043639</v>
      </c>
      <c r="DF274" s="7">
        <v>1776.7615923950332</v>
      </c>
      <c r="DG274" s="7">
        <v>720.59696476997829</v>
      </c>
      <c r="DH274" s="43">
        <v>3885.6083821139582</v>
      </c>
      <c r="DI274" s="7">
        <v>45.856026959385844</v>
      </c>
      <c r="DJ274" s="7">
        <v>18.749042512010949</v>
      </c>
      <c r="DL274" s="45">
        <v>137</v>
      </c>
      <c r="DM274" s="44">
        <f t="shared" si="29"/>
        <v>57.083333333333336</v>
      </c>
      <c r="DN274" s="7">
        <v>1010.9775887613165</v>
      </c>
      <c r="DO274" s="7">
        <v>2083.1017038873879</v>
      </c>
      <c r="DP274" s="7">
        <v>724.37900937539735</v>
      </c>
      <c r="DQ274" s="43">
        <v>3818.8115175580888</v>
      </c>
      <c r="DR274" s="7">
        <v>54.151933556838024</v>
      </c>
      <c r="DS274" s="7">
        <v>21.970566471494166</v>
      </c>
      <c r="DU274" s="7">
        <v>1270.01154949191</v>
      </c>
      <c r="DV274" s="7">
        <v>2078.3417487034285</v>
      </c>
      <c r="DW274" s="7">
        <v>720.61449308314332</v>
      </c>
      <c r="DX274" s="43">
        <v>4068.7564322089897</v>
      </c>
      <c r="DY274" s="7">
        <v>52.401210425540071</v>
      </c>
      <c r="DZ274" s="7">
        <v>21.322058348289346</v>
      </c>
      <c r="EB274" s="7">
        <v>1515.5144866981891</v>
      </c>
      <c r="EC274" s="7">
        <v>2072.3816713364808</v>
      </c>
      <c r="ED274" s="7">
        <v>725.05538716423166</v>
      </c>
      <c r="EE274" s="43">
        <v>4308.7009656078144</v>
      </c>
      <c r="EF274" s="7">
        <v>49.809700280544448</v>
      </c>
      <c r="EG274" s="7">
        <v>20.475228471135352</v>
      </c>
    </row>
    <row r="275" spans="1:137" x14ac:dyDescent="0.25">
      <c r="A275" s="45">
        <v>138</v>
      </c>
      <c r="B275" s="44">
        <f t="shared" si="24"/>
        <v>57.5</v>
      </c>
      <c r="C275" s="7">
        <v>402.19666661489498</v>
      </c>
      <c r="D275" s="7">
        <v>599.14457916035883</v>
      </c>
      <c r="E275" s="7">
        <v>729.63101550564102</v>
      </c>
      <c r="F275" s="43">
        <v>1731.326806614918</v>
      </c>
      <c r="G275" s="7">
        <v>26.247078440215457</v>
      </c>
      <c r="H275" s="7">
        <v>11.092579857074053</v>
      </c>
      <c r="J275" s="7">
        <v>421.70391611243741</v>
      </c>
      <c r="K275" s="7">
        <v>598.02428808065849</v>
      </c>
      <c r="L275" s="7">
        <v>725.79376933513277</v>
      </c>
      <c r="M275" s="43">
        <v>1745.8428735395273</v>
      </c>
      <c r="N275" s="7">
        <v>23.934739651217239</v>
      </c>
      <c r="O275" s="7">
        <v>10.05093437952365</v>
      </c>
      <c r="Q275" s="7">
        <v>464.01892684447648</v>
      </c>
      <c r="R275" s="7">
        <v>596.40938026823903</v>
      </c>
      <c r="S275" s="7">
        <v>725.78241625255725</v>
      </c>
      <c r="T275" s="43">
        <v>1786.6791741443678</v>
      </c>
      <c r="U275" s="7">
        <v>22.781421368390781</v>
      </c>
      <c r="V275" s="7">
        <v>9.1321077579257768</v>
      </c>
      <c r="X275" s="45">
        <v>138</v>
      </c>
      <c r="Y275" s="44">
        <f t="shared" si="25"/>
        <v>57.5</v>
      </c>
      <c r="Z275" s="7">
        <v>539.99650869628272</v>
      </c>
      <c r="AA275" s="7">
        <v>896.17357136602823</v>
      </c>
      <c r="AB275" s="7">
        <v>729.63101550564102</v>
      </c>
      <c r="AC275" s="43">
        <v>2168.6334438154722</v>
      </c>
      <c r="AD275" s="7">
        <v>32.036104918199385</v>
      </c>
      <c r="AE275" s="7">
        <v>13.138438153078541</v>
      </c>
      <c r="AG275" s="7">
        <v>610.08917057365977</v>
      </c>
      <c r="AH275" s="7">
        <v>896.93048509994355</v>
      </c>
      <c r="AI275" s="7">
        <v>726.43598499039103</v>
      </c>
      <c r="AJ275" s="43">
        <v>2233.3471456142879</v>
      </c>
      <c r="AK275" s="7">
        <v>29.188531495249514</v>
      </c>
      <c r="AL275" s="7">
        <v>11.77549835217383</v>
      </c>
      <c r="AN275" s="7">
        <v>717.12712915457359</v>
      </c>
      <c r="AO275" s="7">
        <v>893.93343969180717</v>
      </c>
      <c r="AP275" s="7">
        <v>725.78241625255725</v>
      </c>
      <c r="AQ275" s="43">
        <v>2317.9935497043916</v>
      </c>
      <c r="AR275" s="7">
        <v>28.541185368893487</v>
      </c>
      <c r="AS275" s="7">
        <v>11.522306704308129</v>
      </c>
      <c r="AU275" s="45">
        <v>138</v>
      </c>
      <c r="AV275" s="44">
        <f t="shared" si="26"/>
        <v>57.5</v>
      </c>
      <c r="AW275" s="7">
        <v>677.36428175941751</v>
      </c>
      <c r="AX275" s="7">
        <v>1199.0310046527575</v>
      </c>
      <c r="AY275" s="7">
        <v>729.63101550564102</v>
      </c>
      <c r="AZ275" s="43">
        <v>2606.1912317978977</v>
      </c>
      <c r="BA275" s="7">
        <v>37.675213123184079</v>
      </c>
      <c r="BB275" s="7">
        <v>15.331241528748956</v>
      </c>
      <c r="BD275" s="7">
        <v>801.83745267157633</v>
      </c>
      <c r="BE275" s="7">
        <v>1195.9135118966733</v>
      </c>
      <c r="BF275" s="7">
        <v>725.79376933513277</v>
      </c>
      <c r="BG275" s="43">
        <v>2723.6407588488291</v>
      </c>
      <c r="BH275" s="7">
        <v>36.05418819009143</v>
      </c>
      <c r="BI275" s="7">
        <v>14.703596448697283</v>
      </c>
      <c r="BK275" s="7">
        <v>930.48158790653065</v>
      </c>
      <c r="BL275" s="7">
        <v>1192.9233855930247</v>
      </c>
      <c r="BM275" s="7">
        <v>724.27291841235615</v>
      </c>
      <c r="BN275" s="43">
        <v>2849.3407292573083</v>
      </c>
      <c r="BO275" s="7">
        <v>33.911239073316999</v>
      </c>
      <c r="BP275" s="7">
        <v>13.89450163411929</v>
      </c>
      <c r="BR275" s="45">
        <v>138</v>
      </c>
      <c r="BS275" s="44">
        <f t="shared" si="27"/>
        <v>57.5</v>
      </c>
      <c r="BT275" s="7">
        <v>888.36590066775523</v>
      </c>
      <c r="BU275" s="7">
        <v>1498.446446704098</v>
      </c>
      <c r="BV275" s="7">
        <v>729.63101550564102</v>
      </c>
      <c r="BW275" s="43">
        <v>3116.3566681651382</v>
      </c>
      <c r="BX275" s="7">
        <v>44.795349052714386</v>
      </c>
      <c r="BY275" s="7">
        <v>18.202897714699525</v>
      </c>
      <c r="CA275" s="7">
        <v>1086.4056455362438</v>
      </c>
      <c r="CB275" s="7">
        <v>1495.2730719324452</v>
      </c>
      <c r="CC275" s="7">
        <v>725.79376933513277</v>
      </c>
      <c r="CD275" s="43">
        <v>3307.1089063910003</v>
      </c>
      <c r="CE275" s="7">
        <v>43.418320898508696</v>
      </c>
      <c r="CF275" s="7">
        <v>17.604855050963533</v>
      </c>
      <c r="CH275" s="7">
        <v>1269.0061795843014</v>
      </c>
      <c r="CI275" s="7">
        <v>1490.9256027579136</v>
      </c>
      <c r="CJ275" s="7">
        <v>725.78241625255725</v>
      </c>
      <c r="CK275" s="43">
        <v>3486.103802434699</v>
      </c>
      <c r="CL275" s="7">
        <v>41.369481906993784</v>
      </c>
      <c r="CM275" s="7">
        <v>16.93171172539806</v>
      </c>
      <c r="CO275" s="45">
        <v>138</v>
      </c>
      <c r="CP275" s="44">
        <f t="shared" si="28"/>
        <v>57.5</v>
      </c>
      <c r="CQ275" s="7">
        <v>952.93573060729852</v>
      </c>
      <c r="CR275" s="7">
        <v>1798.0998495634458</v>
      </c>
      <c r="CS275" s="7">
        <v>729.63101550564102</v>
      </c>
      <c r="CT275" s="43">
        <v>3480.8298020545162</v>
      </c>
      <c r="CU275" s="7">
        <v>49.000425529279248</v>
      </c>
      <c r="CV275" s="7">
        <v>19.959033508101793</v>
      </c>
      <c r="CX275" s="7">
        <v>1182.1126755020755</v>
      </c>
      <c r="CY275" s="7">
        <v>1794.2277551544817</v>
      </c>
      <c r="CZ275" s="7">
        <v>725.79376933513277</v>
      </c>
      <c r="DA275" s="43">
        <v>3702.2979981901722</v>
      </c>
      <c r="DB275" s="7">
        <v>47.605060888682011</v>
      </c>
      <c r="DC275" s="7">
        <v>19.439579047463006</v>
      </c>
      <c r="DE275" s="7">
        <v>1396.9373474588961</v>
      </c>
      <c r="DF275" s="7">
        <v>1789.2965159056937</v>
      </c>
      <c r="DG275" s="7">
        <v>725.78241625255725</v>
      </c>
      <c r="DH275" s="43">
        <v>3912.0231811268363</v>
      </c>
      <c r="DI275" s="7">
        <v>45.311101378025995</v>
      </c>
      <c r="DJ275" s="7">
        <v>18.527143689863891</v>
      </c>
      <c r="DL275" s="45">
        <v>138</v>
      </c>
      <c r="DM275" s="44">
        <f t="shared" si="29"/>
        <v>57.5</v>
      </c>
      <c r="DN275" s="7">
        <v>1017.4152194974704</v>
      </c>
      <c r="DO275" s="7">
        <v>2097.8872436662355</v>
      </c>
      <c r="DP275" s="7">
        <v>729.63101550564102</v>
      </c>
      <c r="DQ275" s="43">
        <v>3845.2895098323916</v>
      </c>
      <c r="DR275" s="7">
        <v>53.796789119863355</v>
      </c>
      <c r="DS275" s="7">
        <v>21.82369448440538</v>
      </c>
      <c r="DU275" s="7">
        <v>1277.9834929721776</v>
      </c>
      <c r="DV275" s="7">
        <v>2093.0574169880947</v>
      </c>
      <c r="DW275" s="7">
        <v>725.79376933513277</v>
      </c>
      <c r="DX275" s="43">
        <v>4096.620762483195</v>
      </c>
      <c r="DY275" s="7">
        <v>51.912176849277472</v>
      </c>
      <c r="DZ275" s="7">
        <v>21.120231741503957</v>
      </c>
      <c r="EB275" s="7">
        <v>1524.9051732039966</v>
      </c>
      <c r="EC275" s="7">
        <v>2086.9996069233575</v>
      </c>
      <c r="ED275" s="7">
        <v>730.28041829127733</v>
      </c>
      <c r="EE275" s="43">
        <v>4337.8975070204169</v>
      </c>
      <c r="EF275" s="7">
        <v>49.18036750464239</v>
      </c>
      <c r="EG275" s="7">
        <v>20.220394556890888</v>
      </c>
    </row>
    <row r="276" spans="1:137" x14ac:dyDescent="0.25">
      <c r="A276" s="45">
        <v>139</v>
      </c>
      <c r="B276" s="44">
        <f t="shared" ref="B276:B287" si="30">A276/2.4</f>
        <v>57.916666666666671</v>
      </c>
      <c r="C276" s="7">
        <v>404.92824041680558</v>
      </c>
      <c r="D276" s="7">
        <v>603.36616827302646</v>
      </c>
      <c r="E276" s="7">
        <v>734.88302163588446</v>
      </c>
      <c r="F276" s="43">
        <v>1743.5355348823045</v>
      </c>
      <c r="G276" s="7">
        <v>26.14421311290727</v>
      </c>
      <c r="H276" s="7">
        <v>11.053337961741901</v>
      </c>
      <c r="J276" s="7">
        <v>424.45938829648043</v>
      </c>
      <c r="K276" s="7">
        <v>602.22885899093114</v>
      </c>
      <c r="L276" s="7">
        <v>730.97304558712199</v>
      </c>
      <c r="M276" s="43">
        <v>1757.9852825015591</v>
      </c>
      <c r="N276" s="7">
        <v>23.777774740010415</v>
      </c>
      <c r="O276" s="7">
        <v>9.99026521445548</v>
      </c>
      <c r="Q276" s="7">
        <v>466.96004499333401</v>
      </c>
      <c r="R276" s="7">
        <v>600.58864297921116</v>
      </c>
      <c r="S276" s="7">
        <v>730.96786773513622</v>
      </c>
      <c r="T276" s="43">
        <v>1798.9897700141396</v>
      </c>
      <c r="U276" s="7">
        <v>22.585974800947639</v>
      </c>
      <c r="V276" s="7">
        <v>9.0507848124290238</v>
      </c>
      <c r="X276" s="45">
        <v>139</v>
      </c>
      <c r="Y276" s="44">
        <f t="shared" ref="Y276:Y287" si="31">X276/2.4</f>
        <v>57.916666666666671</v>
      </c>
      <c r="Z276" s="7">
        <v>543.56960854709632</v>
      </c>
      <c r="AA276" s="7">
        <v>902.44677633373703</v>
      </c>
      <c r="AB276" s="7">
        <v>734.88302163588446</v>
      </c>
      <c r="AC276" s="43">
        <v>2183.7936944922803</v>
      </c>
      <c r="AD276" s="7">
        <v>31.881157802147424</v>
      </c>
      <c r="AE276" s="7">
        <v>13.076142392290375</v>
      </c>
      <c r="AG276" s="7">
        <v>613.9828953369007</v>
      </c>
      <c r="AH276" s="7">
        <v>903.23607468683826</v>
      </c>
      <c r="AI276" s="7">
        <v>731.62817109657135</v>
      </c>
      <c r="AJ276" s="43">
        <v>2248.73660153124</v>
      </c>
      <c r="AK276" s="7">
        <v>28.949409494834015</v>
      </c>
      <c r="AL276" s="7">
        <v>11.677907610883388</v>
      </c>
      <c r="AN276" s="7">
        <v>721.66684156755548</v>
      </c>
      <c r="AO276" s="7">
        <v>900.17601230485491</v>
      </c>
      <c r="AP276" s="7">
        <v>730.96786773513622</v>
      </c>
      <c r="AQ276" s="43">
        <v>2333.8273757260195</v>
      </c>
      <c r="AR276" s="7">
        <v>28.259313291199774</v>
      </c>
      <c r="AS276" s="7">
        <v>11.404492580136992</v>
      </c>
      <c r="AU276" s="45">
        <v>139</v>
      </c>
      <c r="AV276" s="44">
        <f t="shared" ref="AV276:AV287" si="32">AU276/2.4</f>
        <v>57.916666666666671</v>
      </c>
      <c r="AW276" s="7">
        <v>681.77592704117137</v>
      </c>
      <c r="AX276" s="7">
        <v>1207.4817005239111</v>
      </c>
      <c r="AY276" s="7">
        <v>734.88302163588446</v>
      </c>
      <c r="AZ276" s="43">
        <v>2624.3053040138911</v>
      </c>
      <c r="BA276" s="7">
        <v>37.468642235398683</v>
      </c>
      <c r="BB276" s="7">
        <v>15.247682755438969</v>
      </c>
      <c r="BD276" s="7">
        <v>806.9402798691799</v>
      </c>
      <c r="BE276" s="7">
        <v>1204.3210387920719</v>
      </c>
      <c r="BF276" s="7">
        <v>730.97304558712199</v>
      </c>
      <c r="BG276" s="43">
        <v>2742.3337792212665</v>
      </c>
      <c r="BH276" s="7">
        <v>35.767127607680855</v>
      </c>
      <c r="BI276" s="7">
        <v>14.58496903731087</v>
      </c>
      <c r="BK276" s="7">
        <v>936.2993589907785</v>
      </c>
      <c r="BL276" s="7">
        <v>1201.2802051492415</v>
      </c>
      <c r="BM276" s="7">
        <v>729.46705913137043</v>
      </c>
      <c r="BN276" s="43">
        <v>2868.7018373136893</v>
      </c>
      <c r="BO276" s="7">
        <v>33.539101918412506</v>
      </c>
      <c r="BP276" s="7">
        <v>13.742185239280829</v>
      </c>
      <c r="BR276" s="45">
        <v>139</v>
      </c>
      <c r="BS276" s="44">
        <f t="shared" ref="BS276:BS287" si="33">BR276/2.4</f>
        <v>57.916666666666671</v>
      </c>
      <c r="BT276" s="7">
        <v>894.11663716521048</v>
      </c>
      <c r="BU276" s="7">
        <v>1509.0067872969039</v>
      </c>
      <c r="BV276" s="7">
        <v>734.88302163588446</v>
      </c>
      <c r="BW276" s="43">
        <v>3137.9179331159257</v>
      </c>
      <c r="BX276" s="7">
        <v>44.53539977049892</v>
      </c>
      <c r="BY276" s="7">
        <v>18.094162035402722</v>
      </c>
      <c r="CA276" s="7">
        <v>1093.3409076338853</v>
      </c>
      <c r="CB276" s="7">
        <v>1505.785543648024</v>
      </c>
      <c r="CC276" s="7">
        <v>730.97304558712199</v>
      </c>
      <c r="CD276" s="43">
        <v>3329.7330638178073</v>
      </c>
      <c r="CE276" s="7">
        <v>43.058642784065093</v>
      </c>
      <c r="CF276" s="7">
        <v>17.45664981453098</v>
      </c>
      <c r="CH276" s="7">
        <v>1277.0031425211996</v>
      </c>
      <c r="CI276" s="7">
        <v>1501.3704111919978</v>
      </c>
      <c r="CJ276" s="7">
        <v>730.96786773513622</v>
      </c>
      <c r="CK276" s="43">
        <v>3509.7333968249618</v>
      </c>
      <c r="CL276" s="7">
        <v>40.907381117507597</v>
      </c>
      <c r="CM276" s="7">
        <v>16.743895826669299</v>
      </c>
      <c r="CO276" s="45">
        <v>139</v>
      </c>
      <c r="CP276" s="44">
        <f t="shared" ref="CP276:CP287" si="34">CO276/2.4</f>
        <v>57.916666666666671</v>
      </c>
      <c r="CQ276" s="7">
        <v>959.03008387668706</v>
      </c>
      <c r="CR276" s="7">
        <v>1810.7719732584719</v>
      </c>
      <c r="CS276" s="7">
        <v>734.88302163588446</v>
      </c>
      <c r="CT276" s="43">
        <v>3504.8495124805913</v>
      </c>
      <c r="CU276" s="7">
        <v>48.688894743940835</v>
      </c>
      <c r="CV276" s="7">
        <v>19.831330066070812</v>
      </c>
      <c r="CX276" s="7">
        <v>1189.5660464054299</v>
      </c>
      <c r="CY276" s="7">
        <v>1806.8425725772649</v>
      </c>
      <c r="CZ276" s="7">
        <v>730.97304558712199</v>
      </c>
      <c r="DA276" s="43">
        <v>3727.5466739621597</v>
      </c>
      <c r="DB276" s="7">
        <v>47.181106334831135</v>
      </c>
      <c r="DC276" s="7">
        <v>19.266231514103325</v>
      </c>
      <c r="DE276" s="7">
        <v>1405.6302237134282</v>
      </c>
      <c r="DF276" s="7">
        <v>1801.8314394163544</v>
      </c>
      <c r="DG276" s="7">
        <v>730.96786773513622</v>
      </c>
      <c r="DH276" s="43">
        <v>3938.437980139714</v>
      </c>
      <c r="DI276" s="7">
        <v>44.766175796666161</v>
      </c>
      <c r="DJ276" s="7">
        <v>18.305244867716834</v>
      </c>
      <c r="DL276" s="45">
        <v>139</v>
      </c>
      <c r="DM276" s="44">
        <f t="shared" ref="DM276:DM287" si="35">DL276/2.4</f>
        <v>57.916666666666671</v>
      </c>
      <c r="DN276" s="7">
        <v>1023.8528502336242</v>
      </c>
      <c r="DO276" s="7">
        <v>2112.6727834450826</v>
      </c>
      <c r="DP276" s="7">
        <v>734.88302163588446</v>
      </c>
      <c r="DQ276" s="43">
        <v>3871.7675021066943</v>
      </c>
      <c r="DR276" s="7">
        <v>53.441644682888693</v>
      </c>
      <c r="DS276" s="7">
        <v>21.676822497316593</v>
      </c>
      <c r="DU276" s="7">
        <v>1285.9554364524452</v>
      </c>
      <c r="DV276" s="7">
        <v>2107.7730852727618</v>
      </c>
      <c r="DW276" s="7">
        <v>730.97304558712199</v>
      </c>
      <c r="DX276" s="43">
        <v>4124.4850927574007</v>
      </c>
      <c r="DY276" s="7">
        <v>51.423143273014873</v>
      </c>
      <c r="DZ276" s="7">
        <v>20.918405134718569</v>
      </c>
      <c r="EB276" s="7">
        <v>1534.2958597098045</v>
      </c>
      <c r="EC276" s="7">
        <v>2101.6175425102338</v>
      </c>
      <c r="ED276" s="7">
        <v>735.50544941832277</v>
      </c>
      <c r="EE276" s="43">
        <v>4367.0940484330204</v>
      </c>
      <c r="EF276" s="7">
        <v>48.551034728740348</v>
      </c>
      <c r="EG276" s="7">
        <v>19.96556064264643</v>
      </c>
    </row>
    <row r="277" spans="1:137" x14ac:dyDescent="0.25">
      <c r="A277" s="45">
        <v>140</v>
      </c>
      <c r="B277" s="44">
        <f t="shared" si="30"/>
        <v>58.333333333333336</v>
      </c>
      <c r="C277" s="7">
        <v>407.65981421871618</v>
      </c>
      <c r="D277" s="7">
        <v>607.5877573856942</v>
      </c>
      <c r="E277" s="7">
        <v>740.13502776612813</v>
      </c>
      <c r="F277" s="43">
        <v>1755.7442631496915</v>
      </c>
      <c r="G277" s="7">
        <v>26.041347785599083</v>
      </c>
      <c r="H277" s="7">
        <v>11.014096066409749</v>
      </c>
      <c r="J277" s="7">
        <v>427.21486048052344</v>
      </c>
      <c r="K277" s="7">
        <v>606.43342990120391</v>
      </c>
      <c r="L277" s="7">
        <v>736.15232183911144</v>
      </c>
      <c r="M277" s="43">
        <v>1770.1276914635905</v>
      </c>
      <c r="N277" s="7">
        <v>23.620809828803591</v>
      </c>
      <c r="O277" s="7">
        <v>9.9295960493873103</v>
      </c>
      <c r="Q277" s="7">
        <v>469.90116314219142</v>
      </c>
      <c r="R277" s="7">
        <v>604.76790569018328</v>
      </c>
      <c r="S277" s="7">
        <v>736.15331921771519</v>
      </c>
      <c r="T277" s="43">
        <v>1811.3003658839114</v>
      </c>
      <c r="U277" s="7">
        <v>22.390528233504497</v>
      </c>
      <c r="V277" s="7">
        <v>8.9694618669322708</v>
      </c>
      <c r="X277" s="45">
        <v>140</v>
      </c>
      <c r="Y277" s="44">
        <f t="shared" si="31"/>
        <v>58.333333333333336</v>
      </c>
      <c r="Z277" s="7">
        <v>547.1427083979097</v>
      </c>
      <c r="AA277" s="7">
        <v>908.71998130144584</v>
      </c>
      <c r="AB277" s="7">
        <v>740.13502776612813</v>
      </c>
      <c r="AC277" s="43">
        <v>2198.9539451690885</v>
      </c>
      <c r="AD277" s="7">
        <v>31.72621068609547</v>
      </c>
      <c r="AE277" s="7">
        <v>13.01384663150221</v>
      </c>
      <c r="AG277" s="7">
        <v>617.87662010014174</v>
      </c>
      <c r="AH277" s="7">
        <v>909.54166427373298</v>
      </c>
      <c r="AI277" s="7">
        <v>736.82035720275167</v>
      </c>
      <c r="AJ277" s="43">
        <v>2264.1260574481921</v>
      </c>
      <c r="AK277" s="7">
        <v>28.710287494418516</v>
      </c>
      <c r="AL277" s="7">
        <v>11.580316869592945</v>
      </c>
      <c r="AN277" s="7">
        <v>726.20655398053736</v>
      </c>
      <c r="AO277" s="7">
        <v>906.41858491790254</v>
      </c>
      <c r="AP277" s="7">
        <v>736.15331921771519</v>
      </c>
      <c r="AQ277" s="43">
        <v>2349.6612017476473</v>
      </c>
      <c r="AR277" s="7">
        <v>27.977441213506069</v>
      </c>
      <c r="AS277" s="7">
        <v>11.286678455965856</v>
      </c>
      <c r="AU277" s="45">
        <v>140</v>
      </c>
      <c r="AV277" s="44">
        <f t="shared" si="32"/>
        <v>58.333333333333336</v>
      </c>
      <c r="AW277" s="7">
        <v>686.18757232292546</v>
      </c>
      <c r="AX277" s="7">
        <v>1215.9323963950649</v>
      </c>
      <c r="AY277" s="7">
        <v>740.13502776612813</v>
      </c>
      <c r="AZ277" s="43">
        <v>2642.4193762298837</v>
      </c>
      <c r="BA277" s="7">
        <v>37.262071347613286</v>
      </c>
      <c r="BB277" s="7">
        <v>15.164123982128983</v>
      </c>
      <c r="BD277" s="7">
        <v>812.04310706678348</v>
      </c>
      <c r="BE277" s="7">
        <v>1212.7285656874706</v>
      </c>
      <c r="BF277" s="7">
        <v>736.15232183911144</v>
      </c>
      <c r="BG277" s="43">
        <v>2761.0267995937043</v>
      </c>
      <c r="BH277" s="7">
        <v>35.48006702527028</v>
      </c>
      <c r="BI277" s="7">
        <v>14.466341625924457</v>
      </c>
      <c r="BK277" s="7">
        <v>942.11713007502635</v>
      </c>
      <c r="BL277" s="7">
        <v>1209.6370247054585</v>
      </c>
      <c r="BM277" s="7">
        <v>734.66119985038472</v>
      </c>
      <c r="BN277" s="43">
        <v>2888.0629453700699</v>
      </c>
      <c r="BO277" s="7">
        <v>33.166964763508012</v>
      </c>
      <c r="BP277" s="7">
        <v>13.589868844442364</v>
      </c>
      <c r="BR277" s="45">
        <v>140</v>
      </c>
      <c r="BS277" s="44">
        <f t="shared" si="33"/>
        <v>58.333333333333336</v>
      </c>
      <c r="BT277" s="7">
        <v>899.86737366266573</v>
      </c>
      <c r="BU277" s="7">
        <v>1519.5671278897103</v>
      </c>
      <c r="BV277" s="7">
        <v>740.13502776612813</v>
      </c>
      <c r="BW277" s="43">
        <v>3159.4791980667142</v>
      </c>
      <c r="BX277" s="7">
        <v>44.275450488283461</v>
      </c>
      <c r="BY277" s="7">
        <v>17.985426356105918</v>
      </c>
      <c r="CA277" s="7">
        <v>1100.2761697315268</v>
      </c>
      <c r="CB277" s="7">
        <v>1516.2980153636031</v>
      </c>
      <c r="CC277" s="7">
        <v>736.15232183911144</v>
      </c>
      <c r="CD277" s="43">
        <v>3352.3572212446143</v>
      </c>
      <c r="CE277" s="7">
        <v>42.698964669621482</v>
      </c>
      <c r="CF277" s="7">
        <v>17.308444578098431</v>
      </c>
      <c r="CH277" s="7">
        <v>1285.0001054580978</v>
      </c>
      <c r="CI277" s="7">
        <v>1511.8152196260817</v>
      </c>
      <c r="CJ277" s="7">
        <v>736.15331921771519</v>
      </c>
      <c r="CK277" s="43">
        <v>3533.3629912152251</v>
      </c>
      <c r="CL277" s="7">
        <v>40.445280328021411</v>
      </c>
      <c r="CM277" s="7">
        <v>16.556079927940534</v>
      </c>
      <c r="CO277" s="45">
        <v>140</v>
      </c>
      <c r="CP277" s="44">
        <f t="shared" si="34"/>
        <v>58.333333333333336</v>
      </c>
      <c r="CQ277" s="7">
        <v>965.12443714607559</v>
      </c>
      <c r="CR277" s="7">
        <v>1823.444096953498</v>
      </c>
      <c r="CS277" s="7">
        <v>740.13502776612813</v>
      </c>
      <c r="CT277" s="43">
        <v>3528.8692229066655</v>
      </c>
      <c r="CU277" s="7">
        <v>48.377363958602423</v>
      </c>
      <c r="CV277" s="7">
        <v>19.703626624039831</v>
      </c>
      <c r="CX277" s="7">
        <v>1197.0194173087848</v>
      </c>
      <c r="CY277" s="7">
        <v>1819.4573900000482</v>
      </c>
      <c r="CZ277" s="7">
        <v>736.15232183911144</v>
      </c>
      <c r="DA277" s="43">
        <v>3752.7953497341473</v>
      </c>
      <c r="DB277" s="7">
        <v>46.757151780980259</v>
      </c>
      <c r="DC277" s="7">
        <v>19.092883980743643</v>
      </c>
      <c r="DE277" s="7">
        <v>1414.3230999679606</v>
      </c>
      <c r="DF277" s="7">
        <v>1814.366362927015</v>
      </c>
      <c r="DG277" s="7">
        <v>736.15331921771519</v>
      </c>
      <c r="DH277" s="43">
        <v>3964.8527791525921</v>
      </c>
      <c r="DI277" s="7">
        <v>44.221250215306313</v>
      </c>
      <c r="DJ277" s="7">
        <v>18.083346045569776</v>
      </c>
      <c r="DL277" s="45">
        <v>140</v>
      </c>
      <c r="DM277" s="44">
        <f t="shared" si="35"/>
        <v>58.333333333333336</v>
      </c>
      <c r="DN277" s="7">
        <v>1030.2904809697779</v>
      </c>
      <c r="DO277" s="7">
        <v>2127.4583232239297</v>
      </c>
      <c r="DP277" s="7">
        <v>740.13502776612813</v>
      </c>
      <c r="DQ277" s="43">
        <v>3898.2454943809967</v>
      </c>
      <c r="DR277" s="7">
        <v>53.086500245914031</v>
      </c>
      <c r="DS277" s="7">
        <v>21.529950510227806</v>
      </c>
      <c r="DU277" s="7">
        <v>1293.9273799327127</v>
      </c>
      <c r="DV277" s="7">
        <v>2122.488753557428</v>
      </c>
      <c r="DW277" s="7">
        <v>736.15232183911144</v>
      </c>
      <c r="DX277" s="43">
        <v>4152.3494230316064</v>
      </c>
      <c r="DY277" s="7">
        <v>50.934109696752273</v>
      </c>
      <c r="DZ277" s="7">
        <v>20.71657852793318</v>
      </c>
      <c r="EB277" s="7">
        <v>1543.686546215612</v>
      </c>
      <c r="EC277" s="7">
        <v>2116.23547809711</v>
      </c>
      <c r="ED277" s="7">
        <v>740.73048054536844</v>
      </c>
      <c r="EE277" s="43">
        <v>4396.2905898456238</v>
      </c>
      <c r="EF277" s="7">
        <v>47.921701952838291</v>
      </c>
      <c r="EG277" s="7">
        <v>19.710726728401973</v>
      </c>
    </row>
    <row r="278" spans="1:137" x14ac:dyDescent="0.25">
      <c r="A278" s="45">
        <v>141</v>
      </c>
      <c r="B278" s="44">
        <f t="shared" si="30"/>
        <v>58.75</v>
      </c>
      <c r="C278" s="7">
        <v>410.39138802062678</v>
      </c>
      <c r="D278" s="7">
        <v>611.80934649836183</v>
      </c>
      <c r="E278" s="7">
        <v>745.38703389637158</v>
      </c>
      <c r="F278" s="43">
        <v>1767.952991417078</v>
      </c>
      <c r="G278" s="7">
        <v>25.938482458290899</v>
      </c>
      <c r="H278" s="7">
        <v>10.974854171077599</v>
      </c>
      <c r="J278" s="7">
        <v>429.97033266456646</v>
      </c>
      <c r="K278" s="7">
        <v>610.63800081147656</v>
      </c>
      <c r="L278" s="7">
        <v>741.33159809110089</v>
      </c>
      <c r="M278" s="43">
        <v>1782.2701004256223</v>
      </c>
      <c r="N278" s="7">
        <v>23.463844917596766</v>
      </c>
      <c r="O278" s="7">
        <v>9.8689268843191407</v>
      </c>
      <c r="Q278" s="7">
        <v>472.84228129104895</v>
      </c>
      <c r="R278" s="7">
        <v>608.94716840115541</v>
      </c>
      <c r="S278" s="7">
        <v>741.33877070029416</v>
      </c>
      <c r="T278" s="43">
        <v>1823.6109617536831</v>
      </c>
      <c r="U278" s="7">
        <v>22.195081666061355</v>
      </c>
      <c r="V278" s="7">
        <v>8.8881389214355178</v>
      </c>
      <c r="X278" s="45">
        <v>141</v>
      </c>
      <c r="Y278" s="44">
        <f t="shared" si="31"/>
        <v>58.75</v>
      </c>
      <c r="Z278" s="7">
        <v>550.71580824872331</v>
      </c>
      <c r="AA278" s="7">
        <v>914.99318626915442</v>
      </c>
      <c r="AB278" s="7">
        <v>745.38703389637158</v>
      </c>
      <c r="AC278" s="43">
        <v>2214.114195845897</v>
      </c>
      <c r="AD278" s="7">
        <v>31.571263570043513</v>
      </c>
      <c r="AE278" s="7">
        <v>12.951550870714044</v>
      </c>
      <c r="AG278" s="7">
        <v>621.77034486338266</v>
      </c>
      <c r="AH278" s="7">
        <v>915.8472538606278</v>
      </c>
      <c r="AI278" s="7">
        <v>742.01254330893209</v>
      </c>
      <c r="AJ278" s="43">
        <v>2279.5155133651433</v>
      </c>
      <c r="AK278" s="7">
        <v>28.47116549400301</v>
      </c>
      <c r="AL278" s="7">
        <v>11.482726128302502</v>
      </c>
      <c r="AN278" s="7">
        <v>730.74626639351925</v>
      </c>
      <c r="AO278" s="7">
        <v>912.66115753095028</v>
      </c>
      <c r="AP278" s="7">
        <v>741.33877070029416</v>
      </c>
      <c r="AQ278" s="43">
        <v>2365.4950277692756</v>
      </c>
      <c r="AR278" s="7">
        <v>27.695569135812356</v>
      </c>
      <c r="AS278" s="7">
        <v>11.168864331794719</v>
      </c>
      <c r="AU278" s="45">
        <v>141</v>
      </c>
      <c r="AV278" s="44">
        <f t="shared" si="32"/>
        <v>58.75</v>
      </c>
      <c r="AW278" s="7">
        <v>690.59921760467932</v>
      </c>
      <c r="AX278" s="7">
        <v>1224.3830922662185</v>
      </c>
      <c r="AY278" s="7">
        <v>745.38703389637158</v>
      </c>
      <c r="AZ278" s="43">
        <v>2660.5334484458772</v>
      </c>
      <c r="BA278" s="7">
        <v>37.055500459827897</v>
      </c>
      <c r="BB278" s="7">
        <v>15.080565208818996</v>
      </c>
      <c r="BD278" s="7">
        <v>817.14593426438705</v>
      </c>
      <c r="BE278" s="7">
        <v>1221.1360925828694</v>
      </c>
      <c r="BF278" s="7">
        <v>741.33159809110089</v>
      </c>
      <c r="BG278" s="43">
        <v>2779.719819966142</v>
      </c>
      <c r="BH278" s="7">
        <v>35.193006442859698</v>
      </c>
      <c r="BI278" s="7">
        <v>14.347714214538044</v>
      </c>
      <c r="BK278" s="7">
        <v>947.93490115927443</v>
      </c>
      <c r="BL278" s="7">
        <v>1217.9938442616753</v>
      </c>
      <c r="BM278" s="7">
        <v>739.85534056939923</v>
      </c>
      <c r="BN278" s="43">
        <v>2907.4240534264509</v>
      </c>
      <c r="BO278" s="7">
        <v>32.794827608603512</v>
      </c>
      <c r="BP278" s="7">
        <v>13.437552449603899</v>
      </c>
      <c r="BR278" s="45">
        <v>141</v>
      </c>
      <c r="BS278" s="44">
        <f t="shared" si="33"/>
        <v>58.75</v>
      </c>
      <c r="BT278" s="7">
        <v>905.61811016012098</v>
      </c>
      <c r="BU278" s="7">
        <v>1530.1274684825162</v>
      </c>
      <c r="BV278" s="7">
        <v>745.38703389637158</v>
      </c>
      <c r="BW278" s="43">
        <v>3181.0404630175026</v>
      </c>
      <c r="BX278" s="7">
        <v>44.015501206067995</v>
      </c>
      <c r="BY278" s="7">
        <v>17.876690676809119</v>
      </c>
      <c r="CA278" s="7">
        <v>1107.2114318291683</v>
      </c>
      <c r="CB278" s="7">
        <v>1526.8104870791819</v>
      </c>
      <c r="CC278" s="7">
        <v>741.33159809110089</v>
      </c>
      <c r="CD278" s="43">
        <v>3374.9813786714212</v>
      </c>
      <c r="CE278" s="7">
        <v>42.339286555177871</v>
      </c>
      <c r="CF278" s="7">
        <v>17.160239341665878</v>
      </c>
      <c r="CH278" s="7">
        <v>1292.9970683949962</v>
      </c>
      <c r="CI278" s="7">
        <v>1522.260028060166</v>
      </c>
      <c r="CJ278" s="7">
        <v>741.33877070029416</v>
      </c>
      <c r="CK278" s="43">
        <v>3556.9925856054879</v>
      </c>
      <c r="CL278" s="7">
        <v>39.983179538535225</v>
      </c>
      <c r="CM278" s="7">
        <v>16.368264029211769</v>
      </c>
      <c r="CO278" s="45">
        <v>141</v>
      </c>
      <c r="CP278" s="44">
        <f t="shared" si="34"/>
        <v>58.75</v>
      </c>
      <c r="CQ278" s="7">
        <v>971.21879041546413</v>
      </c>
      <c r="CR278" s="7">
        <v>1836.1162206485242</v>
      </c>
      <c r="CS278" s="7">
        <v>745.38703389637158</v>
      </c>
      <c r="CT278" s="43">
        <v>3552.8889333327406</v>
      </c>
      <c r="CU278" s="7">
        <v>48.065833173264011</v>
      </c>
      <c r="CV278" s="7">
        <v>19.575923182008854</v>
      </c>
      <c r="CX278" s="7">
        <v>1204.4727882121397</v>
      </c>
      <c r="CY278" s="7">
        <v>1832.0722074228315</v>
      </c>
      <c r="CZ278" s="7">
        <v>741.33159809110089</v>
      </c>
      <c r="DA278" s="43">
        <v>3778.0440255061344</v>
      </c>
      <c r="DB278" s="7">
        <v>46.333197227129382</v>
      </c>
      <c r="DC278" s="7">
        <v>18.919536447383958</v>
      </c>
      <c r="DE278" s="7">
        <v>1423.0159762224928</v>
      </c>
      <c r="DF278" s="7">
        <v>1826.9012864376757</v>
      </c>
      <c r="DG278" s="7">
        <v>741.33877070029416</v>
      </c>
      <c r="DH278" s="43">
        <v>3991.2675781654698</v>
      </c>
      <c r="DI278" s="7">
        <v>43.676324633946479</v>
      </c>
      <c r="DJ278" s="7">
        <v>17.861447223422719</v>
      </c>
      <c r="DL278" s="45">
        <v>141</v>
      </c>
      <c r="DM278" s="44">
        <f t="shared" si="35"/>
        <v>58.75</v>
      </c>
      <c r="DN278" s="7">
        <v>1036.7281117059317</v>
      </c>
      <c r="DO278" s="7">
        <v>2142.2438630027773</v>
      </c>
      <c r="DP278" s="7">
        <v>745.38703389637158</v>
      </c>
      <c r="DQ278" s="43">
        <v>3924.7234866552994</v>
      </c>
      <c r="DR278" s="7">
        <v>52.731355808939369</v>
      </c>
      <c r="DS278" s="7">
        <v>21.383078523139019</v>
      </c>
      <c r="DU278" s="7">
        <v>1301.8993234129805</v>
      </c>
      <c r="DV278" s="7">
        <v>2137.2044218420951</v>
      </c>
      <c r="DW278" s="7">
        <v>741.33159809110089</v>
      </c>
      <c r="DX278" s="43">
        <v>4180.2137533058121</v>
      </c>
      <c r="DY278" s="7">
        <v>50.445076120489674</v>
      </c>
      <c r="DZ278" s="7">
        <v>20.514751921147788</v>
      </c>
      <c r="EB278" s="7">
        <v>1553.0772327214195</v>
      </c>
      <c r="EC278" s="7">
        <v>2130.8534136839871</v>
      </c>
      <c r="ED278" s="7">
        <v>745.95551167241388</v>
      </c>
      <c r="EE278" s="43">
        <v>4425.4871312582263</v>
      </c>
      <c r="EF278" s="7">
        <v>47.292369176936248</v>
      </c>
      <c r="EG278" s="7">
        <v>19.455892814157515</v>
      </c>
    </row>
    <row r="279" spans="1:137" x14ac:dyDescent="0.25">
      <c r="A279" s="45">
        <v>142</v>
      </c>
      <c r="B279" s="44">
        <f t="shared" si="30"/>
        <v>59.166666666666671</v>
      </c>
      <c r="C279" s="7">
        <v>413.12296182253738</v>
      </c>
      <c r="D279" s="7">
        <v>616.03093561102946</v>
      </c>
      <c r="E279" s="7">
        <v>750.63904002661525</v>
      </c>
      <c r="F279" s="43">
        <v>1780.161719684465</v>
      </c>
      <c r="G279" s="7">
        <v>25.835617130982712</v>
      </c>
      <c r="H279" s="7">
        <v>10.935612275745447</v>
      </c>
      <c r="J279" s="7">
        <v>432.72580484860947</v>
      </c>
      <c r="K279" s="7">
        <v>614.84257172174932</v>
      </c>
      <c r="L279" s="7">
        <v>746.51087434309034</v>
      </c>
      <c r="M279" s="43">
        <v>1794.4125093876542</v>
      </c>
      <c r="N279" s="7">
        <v>23.306880006389942</v>
      </c>
      <c r="O279" s="7">
        <v>9.808257719250971</v>
      </c>
      <c r="Q279" s="7">
        <v>475.78339943990636</v>
      </c>
      <c r="R279" s="7">
        <v>613.12643111212753</v>
      </c>
      <c r="S279" s="7">
        <v>746.52422218287313</v>
      </c>
      <c r="T279" s="43">
        <v>1835.9215576234549</v>
      </c>
      <c r="U279" s="7">
        <v>21.999635098618214</v>
      </c>
      <c r="V279" s="7">
        <v>8.8068159759387648</v>
      </c>
      <c r="X279" s="45">
        <v>142</v>
      </c>
      <c r="Y279" s="44">
        <f t="shared" si="31"/>
        <v>59.166666666666671</v>
      </c>
      <c r="Z279" s="7">
        <v>554.2889080995368</v>
      </c>
      <c r="AA279" s="7">
        <v>921.26639123686323</v>
      </c>
      <c r="AB279" s="7">
        <v>750.63904002661525</v>
      </c>
      <c r="AC279" s="43">
        <v>2229.2744465227051</v>
      </c>
      <c r="AD279" s="7">
        <v>31.416316453991559</v>
      </c>
      <c r="AE279" s="7">
        <v>12.889255109925879</v>
      </c>
      <c r="AG279" s="7">
        <v>625.6640696266237</v>
      </c>
      <c r="AH279" s="7">
        <v>922.15284344752251</v>
      </c>
      <c r="AI279" s="7">
        <v>747.20472941511241</v>
      </c>
      <c r="AJ279" s="43">
        <v>2294.9049692820954</v>
      </c>
      <c r="AK279" s="7">
        <v>28.232043493587511</v>
      </c>
      <c r="AL279" s="7">
        <v>11.38513538701206</v>
      </c>
      <c r="AN279" s="7">
        <v>735.28597880650113</v>
      </c>
      <c r="AO279" s="7">
        <v>918.90373014399802</v>
      </c>
      <c r="AP279" s="7">
        <v>746.52422218287313</v>
      </c>
      <c r="AQ279" s="43">
        <v>2381.3288537909034</v>
      </c>
      <c r="AR279" s="7">
        <v>27.41369705811865</v>
      </c>
      <c r="AS279" s="7">
        <v>11.051050207623582</v>
      </c>
      <c r="AU279" s="45">
        <v>142</v>
      </c>
      <c r="AV279" s="44">
        <f t="shared" si="32"/>
        <v>59.166666666666671</v>
      </c>
      <c r="AW279" s="7">
        <v>695.01086288643319</v>
      </c>
      <c r="AX279" s="7">
        <v>1232.833788137372</v>
      </c>
      <c r="AY279" s="7">
        <v>750.63904002661525</v>
      </c>
      <c r="AZ279" s="43">
        <v>2678.6475206618697</v>
      </c>
      <c r="BA279" s="7">
        <v>36.848929572042493</v>
      </c>
      <c r="BB279" s="7">
        <v>14.997006435509007</v>
      </c>
      <c r="BD279" s="7">
        <v>822.24876146199063</v>
      </c>
      <c r="BE279" s="7">
        <v>1229.5436194782681</v>
      </c>
      <c r="BF279" s="7">
        <v>746.51087434309034</v>
      </c>
      <c r="BG279" s="43">
        <v>2798.4128403385798</v>
      </c>
      <c r="BH279" s="7">
        <v>34.905945860449123</v>
      </c>
      <c r="BI279" s="7">
        <v>14.229086803151628</v>
      </c>
      <c r="BK279" s="7">
        <v>953.75267224352228</v>
      </c>
      <c r="BL279" s="7">
        <v>1226.3506638178922</v>
      </c>
      <c r="BM279" s="7">
        <v>745.04948128841352</v>
      </c>
      <c r="BN279" s="43">
        <v>2926.7851614828314</v>
      </c>
      <c r="BO279" s="7">
        <v>32.422690453699019</v>
      </c>
      <c r="BP279" s="7">
        <v>13.285236054765434</v>
      </c>
      <c r="BR279" s="45">
        <v>142</v>
      </c>
      <c r="BS279" s="44">
        <f t="shared" si="33"/>
        <v>59.166666666666671</v>
      </c>
      <c r="BT279" s="7">
        <v>911.36884665757611</v>
      </c>
      <c r="BU279" s="7">
        <v>1540.6878090753225</v>
      </c>
      <c r="BV279" s="7">
        <v>750.63904002661525</v>
      </c>
      <c r="BW279" s="43">
        <v>3202.6017279682901</v>
      </c>
      <c r="BX279" s="7">
        <v>43.755551923852536</v>
      </c>
      <c r="BY279" s="7">
        <v>17.767954997512312</v>
      </c>
      <c r="CA279" s="7">
        <v>1114.1466939268098</v>
      </c>
      <c r="CB279" s="7">
        <v>1537.3229587947608</v>
      </c>
      <c r="CC279" s="7">
        <v>746.51087434309034</v>
      </c>
      <c r="CD279" s="43">
        <v>3397.6055360982282</v>
      </c>
      <c r="CE279" s="7">
        <v>41.97960844073426</v>
      </c>
      <c r="CF279" s="7">
        <v>17.012034105233326</v>
      </c>
      <c r="CH279" s="7">
        <v>1300.9940313318943</v>
      </c>
      <c r="CI279" s="7">
        <v>1532.7048364942498</v>
      </c>
      <c r="CJ279" s="7">
        <v>746.52422218287313</v>
      </c>
      <c r="CK279" s="43">
        <v>3580.6221799957507</v>
      </c>
      <c r="CL279" s="7">
        <v>39.521078749049039</v>
      </c>
      <c r="CM279" s="7">
        <v>16.180448130483008</v>
      </c>
      <c r="CO279" s="45">
        <v>142</v>
      </c>
      <c r="CP279" s="44">
        <f t="shared" si="34"/>
        <v>59.166666666666671</v>
      </c>
      <c r="CQ279" s="7">
        <v>977.31314368485278</v>
      </c>
      <c r="CR279" s="7">
        <v>1848.7883443435505</v>
      </c>
      <c r="CS279" s="7">
        <v>750.63904002661525</v>
      </c>
      <c r="CT279" s="43">
        <v>3576.9086437588157</v>
      </c>
      <c r="CU279" s="7">
        <v>47.754302387925605</v>
      </c>
      <c r="CV279" s="7">
        <v>19.448219739977873</v>
      </c>
      <c r="CX279" s="7">
        <v>1211.9261591154946</v>
      </c>
      <c r="CY279" s="7">
        <v>1844.6870248456148</v>
      </c>
      <c r="CZ279" s="7">
        <v>746.51087434309034</v>
      </c>
      <c r="DA279" s="43">
        <v>3803.292701278122</v>
      </c>
      <c r="DB279" s="7">
        <v>45.909242673278506</v>
      </c>
      <c r="DC279" s="7">
        <v>18.746188914024277</v>
      </c>
      <c r="DE279" s="7">
        <v>1431.7088524770249</v>
      </c>
      <c r="DF279" s="7">
        <v>1839.4362099483362</v>
      </c>
      <c r="DG279" s="7">
        <v>746.52422218287313</v>
      </c>
      <c r="DH279" s="43">
        <v>4017.6823771783479</v>
      </c>
      <c r="DI279" s="7">
        <v>43.13139905258663</v>
      </c>
      <c r="DJ279" s="7">
        <v>17.639548401275661</v>
      </c>
      <c r="DL279" s="45">
        <v>142</v>
      </c>
      <c r="DM279" s="44">
        <f t="shared" si="35"/>
        <v>59.166666666666671</v>
      </c>
      <c r="DN279" s="7">
        <v>1043.1657424420855</v>
      </c>
      <c r="DO279" s="7">
        <v>2157.0294027816249</v>
      </c>
      <c r="DP279" s="7">
        <v>750.63904002661525</v>
      </c>
      <c r="DQ279" s="43">
        <v>3951.2014789296022</v>
      </c>
      <c r="DR279" s="7">
        <v>52.376211371964708</v>
      </c>
      <c r="DS279" s="7">
        <v>21.236206536050233</v>
      </c>
      <c r="DU279" s="7">
        <v>1309.871266893248</v>
      </c>
      <c r="DV279" s="7">
        <v>2151.9200901267614</v>
      </c>
      <c r="DW279" s="7">
        <v>746.51087434309034</v>
      </c>
      <c r="DX279" s="43">
        <v>4208.0780835800178</v>
      </c>
      <c r="DY279" s="7">
        <v>49.956042544227074</v>
      </c>
      <c r="DZ279" s="7">
        <v>20.312925314362399</v>
      </c>
      <c r="EB279" s="7">
        <v>1562.4679192272274</v>
      </c>
      <c r="EC279" s="7">
        <v>2145.4713492708634</v>
      </c>
      <c r="ED279" s="7">
        <v>751.18054279945954</v>
      </c>
      <c r="EE279" s="43">
        <v>4454.6836726708298</v>
      </c>
      <c r="EF279" s="7">
        <v>46.663036401034191</v>
      </c>
      <c r="EG279" s="7">
        <v>19.201058899913058</v>
      </c>
    </row>
    <row r="280" spans="1:137" x14ac:dyDescent="0.25">
      <c r="A280" s="45">
        <v>143</v>
      </c>
      <c r="B280" s="44">
        <f t="shared" si="30"/>
        <v>59.583333333333336</v>
      </c>
      <c r="C280" s="7">
        <v>415.85453562444798</v>
      </c>
      <c r="D280" s="7">
        <v>620.25252472369709</v>
      </c>
      <c r="E280" s="7">
        <v>755.89104615685869</v>
      </c>
      <c r="F280" s="43">
        <v>1792.3704479518515</v>
      </c>
      <c r="G280" s="7">
        <v>25.732751803674525</v>
      </c>
      <c r="H280" s="7">
        <v>10.896370380413295</v>
      </c>
      <c r="J280" s="7">
        <v>435.48127703265249</v>
      </c>
      <c r="K280" s="7">
        <v>619.04714263202197</v>
      </c>
      <c r="L280" s="7">
        <v>751.69015059507956</v>
      </c>
      <c r="M280" s="43">
        <v>1806.554918349686</v>
      </c>
      <c r="N280" s="7">
        <v>23.149915095183118</v>
      </c>
      <c r="O280" s="7">
        <v>9.7475885541828013</v>
      </c>
      <c r="Q280" s="7">
        <v>478.72451758876389</v>
      </c>
      <c r="R280" s="7">
        <v>617.30569382309966</v>
      </c>
      <c r="S280" s="7">
        <v>751.7096736654521</v>
      </c>
      <c r="T280" s="43">
        <v>1848.2321534932266</v>
      </c>
      <c r="U280" s="7">
        <v>21.804188531175072</v>
      </c>
      <c r="V280" s="7">
        <v>8.7254930304420117</v>
      </c>
      <c r="X280" s="45">
        <v>143</v>
      </c>
      <c r="Y280" s="44">
        <f t="shared" si="31"/>
        <v>59.583333333333336</v>
      </c>
      <c r="Z280" s="7">
        <v>557.86200795035029</v>
      </c>
      <c r="AA280" s="7">
        <v>927.53959620457204</v>
      </c>
      <c r="AB280" s="7">
        <v>755.89104615685869</v>
      </c>
      <c r="AC280" s="43">
        <v>2244.4346971995133</v>
      </c>
      <c r="AD280" s="7">
        <v>31.261369337939602</v>
      </c>
      <c r="AE280" s="7">
        <v>12.826959349137713</v>
      </c>
      <c r="AG280" s="7">
        <v>629.55779438986463</v>
      </c>
      <c r="AH280" s="7">
        <v>928.45843303441734</v>
      </c>
      <c r="AI280" s="7">
        <v>752.39691552129273</v>
      </c>
      <c r="AJ280" s="43">
        <v>2310.2944251990475</v>
      </c>
      <c r="AK280" s="7">
        <v>27.992921493172005</v>
      </c>
      <c r="AL280" s="7">
        <v>11.287544645721617</v>
      </c>
      <c r="AN280" s="7">
        <v>739.82569121948302</v>
      </c>
      <c r="AO280" s="7">
        <v>925.14630275704565</v>
      </c>
      <c r="AP280" s="7">
        <v>751.7096736654521</v>
      </c>
      <c r="AQ280" s="43">
        <v>2397.1626798125312</v>
      </c>
      <c r="AR280" s="7">
        <v>27.131824980424938</v>
      </c>
      <c r="AS280" s="7">
        <v>10.933236083452446</v>
      </c>
      <c r="AU280" s="45">
        <v>143</v>
      </c>
      <c r="AV280" s="44">
        <f t="shared" si="32"/>
        <v>59.583333333333336</v>
      </c>
      <c r="AW280" s="7">
        <v>699.42250816818728</v>
      </c>
      <c r="AX280" s="7">
        <v>1241.2844840085259</v>
      </c>
      <c r="AY280" s="7">
        <v>755.89104615685869</v>
      </c>
      <c r="AZ280" s="43">
        <v>2696.7615928778623</v>
      </c>
      <c r="BA280" s="7">
        <v>36.642358684257104</v>
      </c>
      <c r="BB280" s="7">
        <v>14.913447662199021</v>
      </c>
      <c r="BD280" s="7">
        <v>827.3515886595942</v>
      </c>
      <c r="BE280" s="7">
        <v>1237.9511463736669</v>
      </c>
      <c r="BF280" s="7">
        <v>751.69015059507956</v>
      </c>
      <c r="BG280" s="43">
        <v>2817.1058607110176</v>
      </c>
      <c r="BH280" s="7">
        <v>34.618885278038547</v>
      </c>
      <c r="BI280" s="7">
        <v>14.110459391765215</v>
      </c>
      <c r="BK280" s="7">
        <v>959.57044332777014</v>
      </c>
      <c r="BL280" s="7">
        <v>1234.7074833741092</v>
      </c>
      <c r="BM280" s="7">
        <v>750.24362200742803</v>
      </c>
      <c r="BN280" s="43">
        <v>2946.1462695392124</v>
      </c>
      <c r="BO280" s="7">
        <v>32.050553298794519</v>
      </c>
      <c r="BP280" s="7">
        <v>13.132919659926969</v>
      </c>
      <c r="BR280" s="45">
        <v>143</v>
      </c>
      <c r="BS280" s="44">
        <f t="shared" si="33"/>
        <v>59.583333333333336</v>
      </c>
      <c r="BT280" s="7">
        <v>917.11958315503136</v>
      </c>
      <c r="BU280" s="7">
        <v>1551.2481496681285</v>
      </c>
      <c r="BV280" s="7">
        <v>755.89104615685869</v>
      </c>
      <c r="BW280" s="43">
        <v>3224.1629929190785</v>
      </c>
      <c r="BX280" s="7">
        <v>43.49560264163707</v>
      </c>
      <c r="BY280" s="7">
        <v>17.659219318215513</v>
      </c>
      <c r="CA280" s="7">
        <v>1121.0819560244513</v>
      </c>
      <c r="CB280" s="7">
        <v>1547.8354305103398</v>
      </c>
      <c r="CC280" s="7">
        <v>751.69015059507956</v>
      </c>
      <c r="CD280" s="43">
        <v>3420.2296935250351</v>
      </c>
      <c r="CE280" s="7">
        <v>41.61993032629065</v>
      </c>
      <c r="CF280" s="7">
        <v>16.863828868800773</v>
      </c>
      <c r="CH280" s="7">
        <v>1308.9909942687925</v>
      </c>
      <c r="CI280" s="7">
        <v>1543.1496449283341</v>
      </c>
      <c r="CJ280" s="7">
        <v>751.7096736654521</v>
      </c>
      <c r="CK280" s="43">
        <v>3604.2517743860135</v>
      </c>
      <c r="CL280" s="7">
        <v>39.058977959562853</v>
      </c>
      <c r="CM280" s="7">
        <v>15.992632231754243</v>
      </c>
      <c r="CO280" s="45">
        <v>143</v>
      </c>
      <c r="CP280" s="44">
        <f t="shared" si="34"/>
        <v>59.583333333333336</v>
      </c>
      <c r="CQ280" s="7">
        <v>983.40749695424131</v>
      </c>
      <c r="CR280" s="7">
        <v>1861.4604680385767</v>
      </c>
      <c r="CS280" s="7">
        <v>755.89104615685869</v>
      </c>
      <c r="CT280" s="43">
        <v>3600.9283541848899</v>
      </c>
      <c r="CU280" s="7">
        <v>47.442771602587193</v>
      </c>
      <c r="CV280" s="7">
        <v>19.320516297946895</v>
      </c>
      <c r="CX280" s="7">
        <v>1219.379530018849</v>
      </c>
      <c r="CY280" s="7">
        <v>1857.3018422683981</v>
      </c>
      <c r="CZ280" s="7">
        <v>751.69015059507956</v>
      </c>
      <c r="DA280" s="43">
        <v>3828.5413770501095</v>
      </c>
      <c r="DB280" s="7">
        <v>45.485288119427629</v>
      </c>
      <c r="DC280" s="7">
        <v>18.572841380664595</v>
      </c>
      <c r="DE280" s="7">
        <v>1440.4017287315571</v>
      </c>
      <c r="DF280" s="7">
        <v>1851.971133458997</v>
      </c>
      <c r="DG280" s="7">
        <v>751.7096736654521</v>
      </c>
      <c r="DH280" s="43">
        <v>4044.0971761912256</v>
      </c>
      <c r="DI280" s="7">
        <v>42.586473471226796</v>
      </c>
      <c r="DJ280" s="7">
        <v>17.4176495791286</v>
      </c>
      <c r="DL280" s="45">
        <v>143</v>
      </c>
      <c r="DM280" s="44">
        <f t="shared" si="35"/>
        <v>59.583333333333336</v>
      </c>
      <c r="DN280" s="7">
        <v>1049.6033731782395</v>
      </c>
      <c r="DO280" s="7">
        <v>2171.814942560472</v>
      </c>
      <c r="DP280" s="7">
        <v>755.89104615685869</v>
      </c>
      <c r="DQ280" s="43">
        <v>3977.679471203905</v>
      </c>
      <c r="DR280" s="7">
        <v>52.021066934990046</v>
      </c>
      <c r="DS280" s="7">
        <v>21.089334548961446</v>
      </c>
      <c r="DU280" s="7">
        <v>1317.8432103735156</v>
      </c>
      <c r="DV280" s="7">
        <v>2166.6357584114285</v>
      </c>
      <c r="DW280" s="7">
        <v>751.69015059507956</v>
      </c>
      <c r="DX280" s="43">
        <v>4235.9424138542236</v>
      </c>
      <c r="DY280" s="7">
        <v>49.467008967964475</v>
      </c>
      <c r="DZ280" s="7">
        <v>20.11109870757701</v>
      </c>
      <c r="EB280" s="7">
        <v>1571.8586057330349</v>
      </c>
      <c r="EC280" s="7">
        <v>2160.0892848577396</v>
      </c>
      <c r="ED280" s="7">
        <v>756.40557392650499</v>
      </c>
      <c r="EE280" s="43">
        <v>4483.8802140834332</v>
      </c>
      <c r="EF280" s="7">
        <v>46.033703625132148</v>
      </c>
      <c r="EG280" s="7">
        <v>18.9462249856686</v>
      </c>
    </row>
    <row r="281" spans="1:137" x14ac:dyDescent="0.25">
      <c r="A281" s="45">
        <v>144</v>
      </c>
      <c r="B281" s="44">
        <f t="shared" si="30"/>
        <v>60</v>
      </c>
      <c r="C281" s="7">
        <v>418.58610942635858</v>
      </c>
      <c r="D281" s="7">
        <v>624.47411383636484</v>
      </c>
      <c r="E281" s="7">
        <v>761.14305228710236</v>
      </c>
      <c r="F281" s="43">
        <v>1804.5791762192384</v>
      </c>
      <c r="G281" s="7">
        <v>25.629886476366337</v>
      </c>
      <c r="H281" s="7">
        <v>10.857128485081144</v>
      </c>
      <c r="J281" s="7">
        <v>438.2367492166955</v>
      </c>
      <c r="K281" s="7">
        <v>623.25171354229474</v>
      </c>
      <c r="L281" s="7">
        <v>756.86942684706901</v>
      </c>
      <c r="M281" s="43">
        <v>1818.6973273117178</v>
      </c>
      <c r="N281" s="7">
        <v>22.992950183976291</v>
      </c>
      <c r="O281" s="7">
        <v>9.6869193891146335</v>
      </c>
      <c r="Q281" s="7">
        <v>481.6656357376213</v>
      </c>
      <c r="R281" s="7">
        <v>621.48495653407178</v>
      </c>
      <c r="S281" s="7">
        <v>756.89512514803118</v>
      </c>
      <c r="T281" s="43">
        <v>1860.5427493629984</v>
      </c>
      <c r="U281" s="7">
        <v>21.60874196373193</v>
      </c>
      <c r="V281" s="7">
        <v>8.6441700849452587</v>
      </c>
      <c r="X281" s="45">
        <v>144</v>
      </c>
      <c r="Y281" s="44">
        <f t="shared" si="31"/>
        <v>60</v>
      </c>
      <c r="Z281" s="7">
        <v>561.43510780116389</v>
      </c>
      <c r="AA281" s="7">
        <v>933.81280117228084</v>
      </c>
      <c r="AB281" s="7">
        <v>761.14305228710236</v>
      </c>
      <c r="AC281" s="43">
        <v>2259.5949478763214</v>
      </c>
      <c r="AD281" s="7">
        <v>31.106422221887648</v>
      </c>
      <c r="AE281" s="7">
        <v>12.764663588349546</v>
      </c>
      <c r="AG281" s="7">
        <v>633.45151915310566</v>
      </c>
      <c r="AH281" s="7">
        <v>934.76402262131205</v>
      </c>
      <c r="AI281" s="7">
        <v>757.58910162747304</v>
      </c>
      <c r="AJ281" s="43">
        <v>2325.6838811159996</v>
      </c>
      <c r="AK281" s="7">
        <v>27.753799492756507</v>
      </c>
      <c r="AL281" s="7">
        <v>11.189953904431174</v>
      </c>
      <c r="AN281" s="7">
        <v>744.3654036324649</v>
      </c>
      <c r="AO281" s="7">
        <v>931.38887537009339</v>
      </c>
      <c r="AP281" s="7">
        <v>756.89512514803118</v>
      </c>
      <c r="AQ281" s="43">
        <v>2412.9965058341591</v>
      </c>
      <c r="AR281" s="7">
        <v>26.849952902731225</v>
      </c>
      <c r="AS281" s="7">
        <v>10.815421959281309</v>
      </c>
      <c r="AU281" s="45">
        <v>144</v>
      </c>
      <c r="AV281" s="44">
        <f t="shared" si="32"/>
        <v>60</v>
      </c>
      <c r="AW281" s="7">
        <v>703.83415344994114</v>
      </c>
      <c r="AX281" s="7">
        <v>1249.7351798796794</v>
      </c>
      <c r="AY281" s="7">
        <v>761.14305228710236</v>
      </c>
      <c r="AZ281" s="43">
        <v>2714.8756650938558</v>
      </c>
      <c r="BA281" s="7">
        <v>36.435787796471715</v>
      </c>
      <c r="BB281" s="7">
        <v>14.829888888889034</v>
      </c>
      <c r="BD281" s="7">
        <v>832.45441585719777</v>
      </c>
      <c r="BE281" s="7">
        <v>1246.3586732690655</v>
      </c>
      <c r="BF281" s="7">
        <v>756.86942684706901</v>
      </c>
      <c r="BG281" s="43">
        <v>2835.7988810834554</v>
      </c>
      <c r="BH281" s="7">
        <v>34.331824695627972</v>
      </c>
      <c r="BI281" s="7">
        <v>13.991831980378802</v>
      </c>
      <c r="BK281" s="7">
        <v>965.38821441201799</v>
      </c>
      <c r="BL281" s="7">
        <v>1243.064302930326</v>
      </c>
      <c r="BM281" s="7">
        <v>755.43776272644232</v>
      </c>
      <c r="BN281" s="43">
        <v>2965.5073775955934</v>
      </c>
      <c r="BO281" s="7">
        <v>31.678416143890026</v>
      </c>
      <c r="BP281" s="7">
        <v>12.980603265088504</v>
      </c>
      <c r="BR281" s="45">
        <v>144</v>
      </c>
      <c r="BS281" s="44">
        <f t="shared" si="33"/>
        <v>60</v>
      </c>
      <c r="BT281" s="7">
        <v>922.87031965248661</v>
      </c>
      <c r="BU281" s="7">
        <v>1561.8084902609348</v>
      </c>
      <c r="BV281" s="7">
        <v>761.14305228710236</v>
      </c>
      <c r="BW281" s="43">
        <v>3245.724257869867</v>
      </c>
      <c r="BX281" s="7">
        <v>43.235653359421612</v>
      </c>
      <c r="BY281" s="7">
        <v>17.550483638918706</v>
      </c>
      <c r="CA281" s="7">
        <v>1128.0172181220928</v>
      </c>
      <c r="CB281" s="7">
        <v>1558.3479022259187</v>
      </c>
      <c r="CC281" s="7">
        <v>756.86942684706901</v>
      </c>
      <c r="CD281" s="43">
        <v>3442.8538509518421</v>
      </c>
      <c r="CE281" s="7">
        <v>41.260252211847039</v>
      </c>
      <c r="CF281" s="7">
        <v>16.715623632368224</v>
      </c>
      <c r="CH281" s="7">
        <v>1316.9879572056907</v>
      </c>
      <c r="CI281" s="7">
        <v>1553.5944533624179</v>
      </c>
      <c r="CJ281" s="7">
        <v>756.89512514803118</v>
      </c>
      <c r="CK281" s="43">
        <v>3627.8813687762768</v>
      </c>
      <c r="CL281" s="7">
        <v>38.596877170076667</v>
      </c>
      <c r="CM281" s="7">
        <v>15.804816333025478</v>
      </c>
      <c r="CO281" s="45">
        <v>144</v>
      </c>
      <c r="CP281" s="44">
        <f t="shared" si="34"/>
        <v>60</v>
      </c>
      <c r="CQ281" s="7">
        <v>989.50185022362984</v>
      </c>
      <c r="CR281" s="7">
        <v>1874.1325917336028</v>
      </c>
      <c r="CS281" s="7">
        <v>761.14305228710236</v>
      </c>
      <c r="CT281" s="43">
        <v>3624.948064610965</v>
      </c>
      <c r="CU281" s="7">
        <v>47.131240817248781</v>
      </c>
      <c r="CV281" s="7">
        <v>19.192812855915914</v>
      </c>
      <c r="CX281" s="7">
        <v>1226.8329009222039</v>
      </c>
      <c r="CY281" s="7">
        <v>1869.9166596911814</v>
      </c>
      <c r="CZ281" s="7">
        <v>756.86942684706901</v>
      </c>
      <c r="DA281" s="43">
        <v>3853.7900528220971</v>
      </c>
      <c r="DB281" s="7">
        <v>45.06133356557676</v>
      </c>
      <c r="DC281" s="7">
        <v>18.399493847304914</v>
      </c>
      <c r="DE281" s="7">
        <v>1449.0946049860895</v>
      </c>
      <c r="DF281" s="7">
        <v>1864.5060569696575</v>
      </c>
      <c r="DG281" s="7">
        <v>756.89512514803118</v>
      </c>
      <c r="DH281" s="43">
        <v>4070.5119752041037</v>
      </c>
      <c r="DI281" s="7">
        <v>42.041547889866948</v>
      </c>
      <c r="DJ281" s="7">
        <v>17.195750756981543</v>
      </c>
      <c r="DL281" s="45">
        <v>144</v>
      </c>
      <c r="DM281" s="44">
        <f t="shared" si="35"/>
        <v>60</v>
      </c>
      <c r="DN281" s="7">
        <v>1056.0410039143931</v>
      </c>
      <c r="DO281" s="7">
        <v>2186.6004823393196</v>
      </c>
      <c r="DP281" s="7">
        <v>761.14305228710236</v>
      </c>
      <c r="DQ281" s="43">
        <v>4004.1574634782073</v>
      </c>
      <c r="DR281" s="7">
        <v>51.665922498015377</v>
      </c>
      <c r="DS281" s="7">
        <v>20.942462561872659</v>
      </c>
      <c r="DU281" s="7">
        <v>1325.8151538537832</v>
      </c>
      <c r="DV281" s="7">
        <v>2181.3514266960947</v>
      </c>
      <c r="DW281" s="7">
        <v>756.86942684706901</v>
      </c>
      <c r="DX281" s="43">
        <v>4263.8067441284293</v>
      </c>
      <c r="DY281" s="7">
        <v>48.977975391701875</v>
      </c>
      <c r="DZ281" s="7">
        <v>19.909272100791622</v>
      </c>
      <c r="EB281" s="7">
        <v>1581.2492922388428</v>
      </c>
      <c r="EC281" s="7">
        <v>2174.7072204446167</v>
      </c>
      <c r="ED281" s="7">
        <v>761.63060505355065</v>
      </c>
      <c r="EE281" s="43">
        <v>4513.0767554960357</v>
      </c>
      <c r="EF281" s="7">
        <v>45.404370849230091</v>
      </c>
      <c r="EG281" s="7">
        <v>18.691391071424142</v>
      </c>
    </row>
    <row r="282" spans="1:137" x14ac:dyDescent="0.25">
      <c r="A282" s="45">
        <v>145</v>
      </c>
      <c r="B282" s="44">
        <f t="shared" si="30"/>
        <v>60.416666666666671</v>
      </c>
      <c r="C282" s="7">
        <v>421.31768322826917</v>
      </c>
      <c r="D282" s="7">
        <v>628.69570294903247</v>
      </c>
      <c r="E282" s="7">
        <v>766.39505841734581</v>
      </c>
      <c r="F282" s="43">
        <v>1816.7879044866249</v>
      </c>
      <c r="G282" s="7">
        <v>25.52702114905815</v>
      </c>
      <c r="H282" s="7">
        <v>10.817886589748991</v>
      </c>
      <c r="J282" s="7">
        <v>440.99222140073846</v>
      </c>
      <c r="K282" s="7">
        <v>627.4562844525675</v>
      </c>
      <c r="L282" s="7">
        <v>762.04870309905846</v>
      </c>
      <c r="M282" s="43">
        <v>1830.8397362737496</v>
      </c>
      <c r="N282" s="7">
        <v>22.835985272769467</v>
      </c>
      <c r="O282" s="7">
        <v>9.6262502240464638</v>
      </c>
      <c r="Q282" s="7">
        <v>484.60675388647883</v>
      </c>
      <c r="R282" s="7">
        <v>625.66421924504391</v>
      </c>
      <c r="S282" s="7">
        <v>762.08057663061015</v>
      </c>
      <c r="T282" s="43">
        <v>1872.8533452327702</v>
      </c>
      <c r="U282" s="7">
        <v>21.413295396288788</v>
      </c>
      <c r="V282" s="7">
        <v>8.5628471394485057</v>
      </c>
      <c r="X282" s="45">
        <v>145</v>
      </c>
      <c r="Y282" s="44">
        <f t="shared" si="31"/>
        <v>60.416666666666671</v>
      </c>
      <c r="Z282" s="7">
        <v>565.00820765197727</v>
      </c>
      <c r="AA282" s="7">
        <v>940.08600613998965</v>
      </c>
      <c r="AB282" s="7">
        <v>766.39505841734581</v>
      </c>
      <c r="AC282" s="43">
        <v>2274.7551985531295</v>
      </c>
      <c r="AD282" s="7">
        <v>30.951475105835691</v>
      </c>
      <c r="AE282" s="7">
        <v>12.70236782756138</v>
      </c>
      <c r="AG282" s="7">
        <v>637.34524391634659</v>
      </c>
      <c r="AH282" s="7">
        <v>941.06961220820688</v>
      </c>
      <c r="AI282" s="7">
        <v>762.78128773365336</v>
      </c>
      <c r="AJ282" s="43">
        <v>2341.0733370329517</v>
      </c>
      <c r="AK282" s="7">
        <v>27.514677492341008</v>
      </c>
      <c r="AL282" s="7">
        <v>11.092363163140732</v>
      </c>
      <c r="AN282" s="7">
        <v>748.90511604544679</v>
      </c>
      <c r="AO282" s="7">
        <v>937.63144798314102</v>
      </c>
      <c r="AP282" s="7">
        <v>762.08057663061015</v>
      </c>
      <c r="AQ282" s="43">
        <v>2428.8303318557869</v>
      </c>
      <c r="AR282" s="7">
        <v>26.568080825037519</v>
      </c>
      <c r="AS282" s="7">
        <v>10.697607835110173</v>
      </c>
      <c r="AU282" s="45">
        <v>145</v>
      </c>
      <c r="AV282" s="44">
        <f t="shared" si="32"/>
        <v>60.416666666666671</v>
      </c>
      <c r="AW282" s="7">
        <v>708.24579873169523</v>
      </c>
      <c r="AX282" s="7">
        <v>1258.1858757508332</v>
      </c>
      <c r="AY282" s="7">
        <v>766.39505841734581</v>
      </c>
      <c r="AZ282" s="43">
        <v>2732.9897373098484</v>
      </c>
      <c r="BA282" s="7">
        <v>36.229216908686311</v>
      </c>
      <c r="BB282" s="7">
        <v>14.746330115579045</v>
      </c>
      <c r="BD282" s="7">
        <v>837.55724305480157</v>
      </c>
      <c r="BE282" s="7">
        <v>1254.7662001644644</v>
      </c>
      <c r="BF282" s="7">
        <v>762.04870309905846</v>
      </c>
      <c r="BG282" s="43">
        <v>2854.4919014558932</v>
      </c>
      <c r="BH282" s="7">
        <v>34.044764113217397</v>
      </c>
      <c r="BI282" s="7">
        <v>13.873204568992389</v>
      </c>
      <c r="BK282" s="7">
        <v>971.20598549626584</v>
      </c>
      <c r="BL282" s="7">
        <v>1251.4211224865428</v>
      </c>
      <c r="BM282" s="7">
        <v>760.63190344545683</v>
      </c>
      <c r="BN282" s="43">
        <v>2984.868485651974</v>
      </c>
      <c r="BO282" s="7">
        <v>31.306278988985525</v>
      </c>
      <c r="BP282" s="7">
        <v>12.828286870250039</v>
      </c>
      <c r="BR282" s="45">
        <v>145</v>
      </c>
      <c r="BS282" s="44">
        <f t="shared" si="33"/>
        <v>60.416666666666671</v>
      </c>
      <c r="BT282" s="7">
        <v>928.62105614994175</v>
      </c>
      <c r="BU282" s="7">
        <v>1572.3688308537407</v>
      </c>
      <c r="BV282" s="7">
        <v>766.39505841734581</v>
      </c>
      <c r="BW282" s="43">
        <v>3267.2855228206545</v>
      </c>
      <c r="BX282" s="7">
        <v>42.975704077206146</v>
      </c>
      <c r="BY282" s="7">
        <v>17.441747959621907</v>
      </c>
      <c r="CA282" s="7">
        <v>1134.9524802197343</v>
      </c>
      <c r="CB282" s="7">
        <v>1568.8603739414978</v>
      </c>
      <c r="CC282" s="7">
        <v>762.04870309905846</v>
      </c>
      <c r="CD282" s="43">
        <v>3465.4780083786491</v>
      </c>
      <c r="CE282" s="7">
        <v>40.900574097403435</v>
      </c>
      <c r="CF282" s="7">
        <v>16.567418395935672</v>
      </c>
      <c r="CH282" s="7">
        <v>1324.9849201425889</v>
      </c>
      <c r="CI282" s="7">
        <v>1564.0392617965017</v>
      </c>
      <c r="CJ282" s="7">
        <v>762.08057663061015</v>
      </c>
      <c r="CK282" s="43">
        <v>3651.5109631665396</v>
      </c>
      <c r="CL282" s="7">
        <v>38.13477638059048</v>
      </c>
      <c r="CM282" s="7">
        <v>15.617000434296717</v>
      </c>
      <c r="CO282" s="45">
        <v>145</v>
      </c>
      <c r="CP282" s="44">
        <f t="shared" si="34"/>
        <v>60.416666666666671</v>
      </c>
      <c r="CQ282" s="7">
        <v>995.59620349301849</v>
      </c>
      <c r="CR282" s="7">
        <v>1886.8047154286292</v>
      </c>
      <c r="CS282" s="7">
        <v>766.39505841734581</v>
      </c>
      <c r="CT282" s="43">
        <v>3648.9677750370402</v>
      </c>
      <c r="CU282" s="7">
        <v>46.819710031910375</v>
      </c>
      <c r="CV282" s="7">
        <v>19.065109413884937</v>
      </c>
      <c r="CX282" s="7">
        <v>1234.2862718255587</v>
      </c>
      <c r="CY282" s="7">
        <v>1882.5314771139647</v>
      </c>
      <c r="CZ282" s="7">
        <v>762.04870309905846</v>
      </c>
      <c r="DA282" s="43">
        <v>3879.0387285940847</v>
      </c>
      <c r="DB282" s="7">
        <v>44.637379011725884</v>
      </c>
      <c r="DC282" s="7">
        <v>18.226146313945232</v>
      </c>
      <c r="DE282" s="7">
        <v>1457.7874812406217</v>
      </c>
      <c r="DF282" s="7">
        <v>1877.0409804803182</v>
      </c>
      <c r="DG282" s="7">
        <v>762.08057663061015</v>
      </c>
      <c r="DH282" s="43">
        <v>4096.9267742169814</v>
      </c>
      <c r="DI282" s="7">
        <v>41.496622308507114</v>
      </c>
      <c r="DJ282" s="7">
        <v>16.973851934834485</v>
      </c>
      <c r="DL282" s="45">
        <v>145</v>
      </c>
      <c r="DM282" s="44">
        <f t="shared" si="35"/>
        <v>60.416666666666671</v>
      </c>
      <c r="DN282" s="7">
        <v>1062.4786346505471</v>
      </c>
      <c r="DO282" s="7">
        <v>2201.3860221181667</v>
      </c>
      <c r="DP282" s="7">
        <v>766.39505841734581</v>
      </c>
      <c r="DQ282" s="43">
        <v>4030.6354557525101</v>
      </c>
      <c r="DR282" s="7">
        <v>51.310778061040715</v>
      </c>
      <c r="DS282" s="7">
        <v>20.795590574783873</v>
      </c>
      <c r="DU282" s="7">
        <v>1333.7870973340507</v>
      </c>
      <c r="DV282" s="7">
        <v>2196.0670949807618</v>
      </c>
      <c r="DW282" s="7">
        <v>762.04870309905846</v>
      </c>
      <c r="DX282" s="43">
        <v>4291.671074402635</v>
      </c>
      <c r="DY282" s="7">
        <v>48.488941815439276</v>
      </c>
      <c r="DZ282" s="7">
        <v>19.707445494006233</v>
      </c>
      <c r="EB282" s="7">
        <v>1590.6399787446503</v>
      </c>
      <c r="EC282" s="7">
        <v>2189.325156031493</v>
      </c>
      <c r="ED282" s="7">
        <v>766.85563618059609</v>
      </c>
      <c r="EE282" s="43">
        <v>4542.2732969086392</v>
      </c>
      <c r="EF282" s="7">
        <v>44.775038073328048</v>
      </c>
      <c r="EG282" s="7">
        <v>18.436557157179685</v>
      </c>
    </row>
    <row r="283" spans="1:137" x14ac:dyDescent="0.25">
      <c r="A283" s="45">
        <v>146</v>
      </c>
      <c r="B283" s="44">
        <f t="shared" si="30"/>
        <v>60.833333333333336</v>
      </c>
      <c r="C283" s="7">
        <v>424.04925703017977</v>
      </c>
      <c r="D283" s="7">
        <v>632.9172920617001</v>
      </c>
      <c r="E283" s="7">
        <v>771.64706454758948</v>
      </c>
      <c r="F283" s="43">
        <v>1828.9966327540119</v>
      </c>
      <c r="G283" s="7">
        <v>25.424155821749963</v>
      </c>
      <c r="H283" s="7">
        <v>10.77864469441684</v>
      </c>
      <c r="J283" s="7">
        <v>443.74769358478147</v>
      </c>
      <c r="K283" s="7">
        <v>631.66085536284015</v>
      </c>
      <c r="L283" s="7">
        <v>767.22797935104791</v>
      </c>
      <c r="M283" s="43">
        <v>1842.9821452357814</v>
      </c>
      <c r="N283" s="7">
        <v>22.679020361562642</v>
      </c>
      <c r="O283" s="7">
        <v>9.5655810589782941</v>
      </c>
      <c r="Q283" s="7">
        <v>487.54787203533624</v>
      </c>
      <c r="R283" s="7">
        <v>629.84348195601603</v>
      </c>
      <c r="S283" s="7">
        <v>767.26602811318912</v>
      </c>
      <c r="T283" s="43">
        <v>1885.1639411025419</v>
      </c>
      <c r="U283" s="7">
        <v>21.217848828845646</v>
      </c>
      <c r="V283" s="7">
        <v>8.4815241939517527</v>
      </c>
      <c r="X283" s="45">
        <v>146</v>
      </c>
      <c r="Y283" s="44">
        <f t="shared" si="31"/>
        <v>60.833333333333336</v>
      </c>
      <c r="Z283" s="7">
        <v>568.58130750279088</v>
      </c>
      <c r="AA283" s="7">
        <v>946.35921110769823</v>
      </c>
      <c r="AB283" s="7">
        <v>771.64706454758948</v>
      </c>
      <c r="AC283" s="43">
        <v>2289.9154492299376</v>
      </c>
      <c r="AD283" s="7">
        <v>30.796527989783733</v>
      </c>
      <c r="AE283" s="7">
        <v>12.640072066773214</v>
      </c>
      <c r="AG283" s="7">
        <v>641.23896867958763</v>
      </c>
      <c r="AH283" s="7">
        <v>947.37520179510159</v>
      </c>
      <c r="AI283" s="7">
        <v>767.97347383983367</v>
      </c>
      <c r="AJ283" s="43">
        <v>2356.4627929499038</v>
      </c>
      <c r="AK283" s="7">
        <v>27.275555491925502</v>
      </c>
      <c r="AL283" s="7">
        <v>10.994772421850289</v>
      </c>
      <c r="AN283" s="7">
        <v>753.44482845842867</v>
      </c>
      <c r="AO283" s="7">
        <v>943.87402059618876</v>
      </c>
      <c r="AP283" s="7">
        <v>767.26602811318912</v>
      </c>
      <c r="AQ283" s="43">
        <v>2444.6641578774147</v>
      </c>
      <c r="AR283" s="7">
        <v>26.286208747343807</v>
      </c>
      <c r="AS283" s="7">
        <v>10.579793710939036</v>
      </c>
      <c r="AU283" s="45">
        <v>146</v>
      </c>
      <c r="AV283" s="44">
        <f t="shared" si="32"/>
        <v>60.833333333333336</v>
      </c>
      <c r="AW283" s="7">
        <v>712.65744401344909</v>
      </c>
      <c r="AX283" s="7">
        <v>1266.6365716219868</v>
      </c>
      <c r="AY283" s="7">
        <v>771.64706454758948</v>
      </c>
      <c r="AZ283" s="43">
        <v>2751.1038095258418</v>
      </c>
      <c r="BA283" s="7">
        <v>36.022646020900922</v>
      </c>
      <c r="BB283" s="7">
        <v>14.662771342269059</v>
      </c>
      <c r="BD283" s="7">
        <v>842.66007025240515</v>
      </c>
      <c r="BE283" s="7">
        <v>1263.173727059863</v>
      </c>
      <c r="BF283" s="7">
        <v>767.22797935104791</v>
      </c>
      <c r="BG283" s="43">
        <v>2873.1849218283305</v>
      </c>
      <c r="BH283" s="7">
        <v>33.757703530806815</v>
      </c>
      <c r="BI283" s="7">
        <v>13.754577157605972</v>
      </c>
      <c r="BK283" s="7">
        <v>977.02375658051369</v>
      </c>
      <c r="BL283" s="7">
        <v>1259.7779420427596</v>
      </c>
      <c r="BM283" s="7">
        <v>765.82604416447111</v>
      </c>
      <c r="BN283" s="43">
        <v>3004.229593708355</v>
      </c>
      <c r="BO283" s="7">
        <v>30.934141834081032</v>
      </c>
      <c r="BP283" s="7">
        <v>12.675970475411578</v>
      </c>
      <c r="BR283" s="45">
        <v>146</v>
      </c>
      <c r="BS283" s="44">
        <f t="shared" si="33"/>
        <v>60.833333333333336</v>
      </c>
      <c r="BT283" s="7">
        <v>934.371792647397</v>
      </c>
      <c r="BU283" s="7">
        <v>1582.9291714465471</v>
      </c>
      <c r="BV283" s="7">
        <v>771.64706454758948</v>
      </c>
      <c r="BW283" s="43">
        <v>3288.8467877714429</v>
      </c>
      <c r="BX283" s="7">
        <v>42.715754794990687</v>
      </c>
      <c r="BY283" s="7">
        <v>17.3330122803251</v>
      </c>
      <c r="CA283" s="7">
        <v>1141.8877423173758</v>
      </c>
      <c r="CB283" s="7">
        <v>1579.3728456570766</v>
      </c>
      <c r="CC283" s="7">
        <v>767.22797935104791</v>
      </c>
      <c r="CD283" s="43">
        <v>3488.102165805456</v>
      </c>
      <c r="CE283" s="7">
        <v>40.540895982959825</v>
      </c>
      <c r="CF283" s="7">
        <v>16.419213159503119</v>
      </c>
      <c r="CH283" s="7">
        <v>1332.9818830794873</v>
      </c>
      <c r="CI283" s="7">
        <v>1574.484070230586</v>
      </c>
      <c r="CJ283" s="7">
        <v>767.26602811318912</v>
      </c>
      <c r="CK283" s="43">
        <v>3675.1405575568024</v>
      </c>
      <c r="CL283" s="7">
        <v>37.672675591104294</v>
      </c>
      <c r="CM283" s="7">
        <v>15.429184535567952</v>
      </c>
      <c r="CO283" s="45">
        <v>146</v>
      </c>
      <c r="CP283" s="44">
        <f t="shared" si="34"/>
        <v>60.833333333333336</v>
      </c>
      <c r="CQ283" s="7">
        <v>1001.690556762407</v>
      </c>
      <c r="CR283" s="7">
        <v>1899.4768391236553</v>
      </c>
      <c r="CS283" s="7">
        <v>771.64706454758948</v>
      </c>
      <c r="CT283" s="43">
        <v>3672.9874854631144</v>
      </c>
      <c r="CU283" s="7">
        <v>46.508179246571963</v>
      </c>
      <c r="CV283" s="7">
        <v>18.937405971853956</v>
      </c>
      <c r="CX283" s="7">
        <v>1241.7396427289132</v>
      </c>
      <c r="CY283" s="7">
        <v>1895.146294536748</v>
      </c>
      <c r="CZ283" s="7">
        <v>767.22797935104791</v>
      </c>
      <c r="DA283" s="43">
        <v>3904.2874043660718</v>
      </c>
      <c r="DB283" s="7">
        <v>44.213424457875007</v>
      </c>
      <c r="DC283" s="7">
        <v>18.052798780585551</v>
      </c>
      <c r="DE283" s="7">
        <v>1466.4803574951538</v>
      </c>
      <c r="DF283" s="7">
        <v>1889.5759039909788</v>
      </c>
      <c r="DG283" s="7">
        <v>767.26602811318912</v>
      </c>
      <c r="DH283" s="43">
        <v>4123.3415732298599</v>
      </c>
      <c r="DI283" s="7">
        <v>40.951696727147265</v>
      </c>
      <c r="DJ283" s="7">
        <v>16.751953112687431</v>
      </c>
      <c r="DL283" s="45">
        <v>146</v>
      </c>
      <c r="DM283" s="44">
        <f t="shared" si="35"/>
        <v>60.833333333333336</v>
      </c>
      <c r="DN283" s="7">
        <v>1068.9162653867008</v>
      </c>
      <c r="DO283" s="7">
        <v>2216.1715618970143</v>
      </c>
      <c r="DP283" s="7">
        <v>771.64706454758948</v>
      </c>
      <c r="DQ283" s="43">
        <v>4057.1134480268129</v>
      </c>
      <c r="DR283" s="7">
        <v>50.955633624066053</v>
      </c>
      <c r="DS283" s="7">
        <v>20.648718587695083</v>
      </c>
      <c r="DU283" s="7">
        <v>1341.7590408143183</v>
      </c>
      <c r="DV283" s="7">
        <v>2210.782763265428</v>
      </c>
      <c r="DW283" s="7">
        <v>767.22797935104791</v>
      </c>
      <c r="DX283" s="43">
        <v>4319.5354046768407</v>
      </c>
      <c r="DY283" s="7">
        <v>47.999908239176676</v>
      </c>
      <c r="DZ283" s="7">
        <v>19.505618887220841</v>
      </c>
      <c r="EB283" s="7">
        <v>1600.0306652504582</v>
      </c>
      <c r="EC283" s="7">
        <v>2203.9430916183692</v>
      </c>
      <c r="ED283" s="7">
        <v>772.08066730764176</v>
      </c>
      <c r="EE283" s="43">
        <v>4571.4698383212417</v>
      </c>
      <c r="EF283" s="7">
        <v>44.145705297425991</v>
      </c>
      <c r="EG283" s="7">
        <v>18.181723242935227</v>
      </c>
    </row>
    <row r="284" spans="1:137" x14ac:dyDescent="0.25">
      <c r="A284" s="45">
        <v>147</v>
      </c>
      <c r="B284" s="44">
        <f t="shared" si="30"/>
        <v>61.25</v>
      </c>
      <c r="C284" s="7">
        <v>426.78083083209026</v>
      </c>
      <c r="D284" s="7">
        <v>637.13888117436784</v>
      </c>
      <c r="E284" s="7">
        <v>776.89907067783292</v>
      </c>
      <c r="F284" s="43">
        <v>1841.2053610213984</v>
      </c>
      <c r="G284" s="7">
        <v>25.321290494441776</v>
      </c>
      <c r="H284" s="7">
        <v>10.739402799084688</v>
      </c>
      <c r="J284" s="7">
        <v>446.50316576882449</v>
      </c>
      <c r="K284" s="7">
        <v>635.86542627311292</v>
      </c>
      <c r="L284" s="7">
        <v>772.40725560303713</v>
      </c>
      <c r="M284" s="43">
        <v>1855.1245541978133</v>
      </c>
      <c r="N284" s="7">
        <v>22.522055450355818</v>
      </c>
      <c r="O284" s="7">
        <v>9.5049118939101245</v>
      </c>
      <c r="Q284" s="7">
        <v>490.48899018419377</v>
      </c>
      <c r="R284" s="7">
        <v>634.02274466698816</v>
      </c>
      <c r="S284" s="7">
        <v>772.45147959576809</v>
      </c>
      <c r="T284" s="43">
        <v>1897.4745369723137</v>
      </c>
      <c r="U284" s="7">
        <v>21.022402261402505</v>
      </c>
      <c r="V284" s="7">
        <v>8.4002012484549997</v>
      </c>
      <c r="X284" s="45">
        <v>147</v>
      </c>
      <c r="Y284" s="44">
        <f t="shared" si="31"/>
        <v>61.25</v>
      </c>
      <c r="Z284" s="7">
        <v>572.15440735360448</v>
      </c>
      <c r="AA284" s="7">
        <v>952.63241607540704</v>
      </c>
      <c r="AB284" s="7">
        <v>776.89907067783292</v>
      </c>
      <c r="AC284" s="43">
        <v>2305.0756999067457</v>
      </c>
      <c r="AD284" s="7">
        <v>30.64158087373178</v>
      </c>
      <c r="AE284" s="7">
        <v>12.577776305985049</v>
      </c>
      <c r="AG284" s="7">
        <v>645.13269344282855</v>
      </c>
      <c r="AH284" s="7">
        <v>953.68079138199641</v>
      </c>
      <c r="AI284" s="7">
        <v>773.16565994601399</v>
      </c>
      <c r="AJ284" s="43">
        <v>2371.8522488668559</v>
      </c>
      <c r="AK284" s="7">
        <v>27.036433491510003</v>
      </c>
      <c r="AL284" s="7">
        <v>10.897181680559846</v>
      </c>
      <c r="AN284" s="7">
        <v>757.98454087141056</v>
      </c>
      <c r="AO284" s="7">
        <v>950.11659320923638</v>
      </c>
      <c r="AP284" s="7">
        <v>772.45147959576809</v>
      </c>
      <c r="AQ284" s="43">
        <v>2460.4979838990425</v>
      </c>
      <c r="AR284" s="7">
        <v>26.004336669650101</v>
      </c>
      <c r="AS284" s="7">
        <v>10.4619795867679</v>
      </c>
      <c r="AU284" s="45">
        <v>147</v>
      </c>
      <c r="AV284" s="44">
        <f t="shared" si="32"/>
        <v>61.25</v>
      </c>
      <c r="AW284" s="7">
        <v>717.06908929520296</v>
      </c>
      <c r="AX284" s="7">
        <v>1275.0872674931406</v>
      </c>
      <c r="AY284" s="7">
        <v>776.89907067783292</v>
      </c>
      <c r="AZ284" s="43">
        <v>2769.2178817418344</v>
      </c>
      <c r="BA284" s="7">
        <v>35.816075133115525</v>
      </c>
      <c r="BB284" s="7">
        <v>14.579212568959072</v>
      </c>
      <c r="BD284" s="7">
        <v>847.76289745000872</v>
      </c>
      <c r="BE284" s="7">
        <v>1271.5812539552619</v>
      </c>
      <c r="BF284" s="7">
        <v>772.40725560303713</v>
      </c>
      <c r="BG284" s="43">
        <v>2891.8779422007683</v>
      </c>
      <c r="BH284" s="7">
        <v>33.47064294839624</v>
      </c>
      <c r="BI284" s="7">
        <v>13.635949746219559</v>
      </c>
      <c r="BK284" s="7">
        <v>982.84152766476154</v>
      </c>
      <c r="BL284" s="7">
        <v>1268.1347615989766</v>
      </c>
      <c r="BM284" s="7">
        <v>771.02018488348563</v>
      </c>
      <c r="BN284" s="43">
        <v>3023.5907017647355</v>
      </c>
      <c r="BO284" s="7">
        <v>30.562004679176532</v>
      </c>
      <c r="BP284" s="7">
        <v>12.523654080573113</v>
      </c>
      <c r="BR284" s="45">
        <v>147</v>
      </c>
      <c r="BS284" s="44">
        <f t="shared" si="33"/>
        <v>61.25</v>
      </c>
      <c r="BT284" s="7">
        <v>940.12252914485225</v>
      </c>
      <c r="BU284" s="7">
        <v>1593.489512039353</v>
      </c>
      <c r="BV284" s="7">
        <v>776.89907067783292</v>
      </c>
      <c r="BW284" s="43">
        <v>3310.4080527222313</v>
      </c>
      <c r="BX284" s="7">
        <v>42.455805512775221</v>
      </c>
      <c r="BY284" s="7">
        <v>17.224276601028301</v>
      </c>
      <c r="CA284" s="7">
        <v>1148.8230044150173</v>
      </c>
      <c r="CB284" s="7">
        <v>1589.8853173726557</v>
      </c>
      <c r="CC284" s="7">
        <v>772.40725560303713</v>
      </c>
      <c r="CD284" s="43">
        <v>3510.726323232263</v>
      </c>
      <c r="CE284" s="7">
        <v>40.181217868516214</v>
      </c>
      <c r="CF284" s="7">
        <v>16.271007923070567</v>
      </c>
      <c r="CH284" s="7">
        <v>1340.9788460163854</v>
      </c>
      <c r="CI284" s="7">
        <v>1584.9288786646698</v>
      </c>
      <c r="CJ284" s="7">
        <v>772.45147959576809</v>
      </c>
      <c r="CK284" s="43">
        <v>3698.7701519470652</v>
      </c>
      <c r="CL284" s="7">
        <v>37.210574801618108</v>
      </c>
      <c r="CM284" s="7">
        <v>15.241368636839187</v>
      </c>
      <c r="CO284" s="45">
        <v>147</v>
      </c>
      <c r="CP284" s="44">
        <f t="shared" si="34"/>
        <v>61.25</v>
      </c>
      <c r="CQ284" s="7">
        <v>1007.7849100317956</v>
      </c>
      <c r="CR284" s="7">
        <v>1912.1489628186814</v>
      </c>
      <c r="CS284" s="7">
        <v>776.89907067783292</v>
      </c>
      <c r="CT284" s="43">
        <v>3697.0071958891895</v>
      </c>
      <c r="CU284" s="7">
        <v>46.196648461233551</v>
      </c>
      <c r="CV284" s="7">
        <v>18.809702529822978</v>
      </c>
      <c r="CX284" s="7">
        <v>1249.193013632268</v>
      </c>
      <c r="CY284" s="7">
        <v>1907.7611119595313</v>
      </c>
      <c r="CZ284" s="7">
        <v>772.40725560303713</v>
      </c>
      <c r="DA284" s="43">
        <v>3929.5360801380593</v>
      </c>
      <c r="DB284" s="7">
        <v>43.789469904024131</v>
      </c>
      <c r="DC284" s="7">
        <v>17.87945124722587</v>
      </c>
      <c r="DE284" s="7">
        <v>1475.1732337496862</v>
      </c>
      <c r="DF284" s="7">
        <v>1902.1108275016395</v>
      </c>
      <c r="DG284" s="7">
        <v>772.45147959576809</v>
      </c>
      <c r="DH284" s="43">
        <v>4149.7563722427367</v>
      </c>
      <c r="DI284" s="7">
        <v>40.406771145787431</v>
      </c>
      <c r="DJ284" s="7">
        <v>16.53005429054037</v>
      </c>
      <c r="DL284" s="45">
        <v>147</v>
      </c>
      <c r="DM284" s="44">
        <f t="shared" si="35"/>
        <v>61.25</v>
      </c>
      <c r="DN284" s="7">
        <v>1075.3538961228546</v>
      </c>
      <c r="DO284" s="7">
        <v>2230.9571016758614</v>
      </c>
      <c r="DP284" s="7">
        <v>776.89907067783292</v>
      </c>
      <c r="DQ284" s="43">
        <v>4083.5914403011157</v>
      </c>
      <c r="DR284" s="7">
        <v>50.600489187091391</v>
      </c>
      <c r="DS284" s="7">
        <v>20.501846600606296</v>
      </c>
      <c r="DU284" s="7">
        <v>1349.7309842945858</v>
      </c>
      <c r="DV284" s="7">
        <v>2225.4984315500951</v>
      </c>
      <c r="DW284" s="7">
        <v>772.40725560303713</v>
      </c>
      <c r="DX284" s="43">
        <v>4347.3997349510473</v>
      </c>
      <c r="DY284" s="7">
        <v>47.510874662914077</v>
      </c>
      <c r="DZ284" s="7">
        <v>19.303792280435452</v>
      </c>
      <c r="EB284" s="7">
        <v>1609.4213517562657</v>
      </c>
      <c r="EC284" s="7">
        <v>2218.5610272052454</v>
      </c>
      <c r="ED284" s="7">
        <v>777.3056984346872</v>
      </c>
      <c r="EE284" s="43">
        <v>4600.6663797338451</v>
      </c>
      <c r="EF284" s="7">
        <v>43.516372521523948</v>
      </c>
      <c r="EG284" s="7">
        <v>17.92688932869077</v>
      </c>
    </row>
    <row r="285" spans="1:137" x14ac:dyDescent="0.25">
      <c r="A285" s="45">
        <v>148</v>
      </c>
      <c r="B285" s="44">
        <f t="shared" si="30"/>
        <v>61.666666666666671</v>
      </c>
      <c r="C285" s="7">
        <v>429.51240463400086</v>
      </c>
      <c r="D285" s="7">
        <v>641.36047028703547</v>
      </c>
      <c r="E285" s="7">
        <v>782.1510768080766</v>
      </c>
      <c r="F285" s="43">
        <v>1853.4140892887854</v>
      </c>
      <c r="G285" s="7">
        <v>25.218425167133589</v>
      </c>
      <c r="H285" s="7">
        <v>10.700160903752536</v>
      </c>
      <c r="J285" s="7">
        <v>449.2586379528675</v>
      </c>
      <c r="K285" s="7">
        <v>640.06999718338557</v>
      </c>
      <c r="L285" s="7">
        <v>777.58653185502658</v>
      </c>
      <c r="M285" s="43">
        <v>1867.2669631598446</v>
      </c>
      <c r="N285" s="7">
        <v>22.365090539148994</v>
      </c>
      <c r="O285" s="7">
        <v>9.4442427288419548</v>
      </c>
      <c r="Q285" s="7">
        <v>493.43010833305118</v>
      </c>
      <c r="R285" s="7">
        <v>638.20200737796029</v>
      </c>
      <c r="S285" s="7">
        <v>777.63693107834706</v>
      </c>
      <c r="T285" s="43">
        <v>1909.7851328420854</v>
      </c>
      <c r="U285" s="7">
        <v>20.826955693959363</v>
      </c>
      <c r="V285" s="7">
        <v>8.3188783029582467</v>
      </c>
      <c r="X285" s="45">
        <v>148</v>
      </c>
      <c r="Y285" s="44">
        <f t="shared" si="31"/>
        <v>61.666666666666671</v>
      </c>
      <c r="Z285" s="7">
        <v>575.72750720441786</v>
      </c>
      <c r="AA285" s="7">
        <v>958.90562104311584</v>
      </c>
      <c r="AB285" s="7">
        <v>782.1510768080766</v>
      </c>
      <c r="AC285" s="43">
        <v>2320.2359505835539</v>
      </c>
      <c r="AD285" s="7">
        <v>30.486633757679822</v>
      </c>
      <c r="AE285" s="7">
        <v>12.515480545196883</v>
      </c>
      <c r="AG285" s="7">
        <v>649.02641820606959</v>
      </c>
      <c r="AH285" s="7">
        <v>959.98638096889113</v>
      </c>
      <c r="AI285" s="7">
        <v>778.3578460521943</v>
      </c>
      <c r="AJ285" s="43">
        <v>2387.241704783808</v>
      </c>
      <c r="AK285" s="7">
        <v>26.797311491094497</v>
      </c>
      <c r="AL285" s="7">
        <v>10.799590939269404</v>
      </c>
      <c r="AN285" s="7">
        <v>762.52425328439244</v>
      </c>
      <c r="AO285" s="7">
        <v>956.35916582228413</v>
      </c>
      <c r="AP285" s="7">
        <v>777.63693107834706</v>
      </c>
      <c r="AQ285" s="43">
        <v>2476.3318099206704</v>
      </c>
      <c r="AR285" s="7">
        <v>25.722464591956388</v>
      </c>
      <c r="AS285" s="7">
        <v>10.344165462596763</v>
      </c>
      <c r="AU285" s="45">
        <v>148</v>
      </c>
      <c r="AV285" s="44">
        <f t="shared" si="32"/>
        <v>61.666666666666671</v>
      </c>
      <c r="AW285" s="7">
        <v>721.48073457695705</v>
      </c>
      <c r="AX285" s="7">
        <v>1283.5379633642942</v>
      </c>
      <c r="AY285" s="7">
        <v>782.1510768080766</v>
      </c>
      <c r="AZ285" s="43">
        <v>2787.3319539578279</v>
      </c>
      <c r="BA285" s="7">
        <v>35.609504245330129</v>
      </c>
      <c r="BB285" s="7">
        <v>14.495653795649085</v>
      </c>
      <c r="BD285" s="7">
        <v>852.8657246476123</v>
      </c>
      <c r="BE285" s="7">
        <v>1279.9887808506605</v>
      </c>
      <c r="BF285" s="7">
        <v>777.58653185502658</v>
      </c>
      <c r="BG285" s="43">
        <v>2910.5709625732061</v>
      </c>
      <c r="BH285" s="7">
        <v>33.183582365985664</v>
      </c>
      <c r="BI285" s="7">
        <v>13.517322334833146</v>
      </c>
      <c r="BK285" s="7">
        <v>988.65929874900939</v>
      </c>
      <c r="BL285" s="7">
        <v>1276.4915811551934</v>
      </c>
      <c r="BM285" s="7">
        <v>776.21432560249991</v>
      </c>
      <c r="BN285" s="43">
        <v>3042.9518098211165</v>
      </c>
      <c r="BO285" s="7">
        <v>30.189867524272039</v>
      </c>
      <c r="BP285" s="7">
        <v>12.371337685734648</v>
      </c>
      <c r="BR285" s="45">
        <v>148</v>
      </c>
      <c r="BS285" s="44">
        <f t="shared" si="33"/>
        <v>61.666666666666671</v>
      </c>
      <c r="BT285" s="7">
        <v>945.8732656423075</v>
      </c>
      <c r="BU285" s="7">
        <v>1604.0498526321594</v>
      </c>
      <c r="BV285" s="7">
        <v>782.1510768080766</v>
      </c>
      <c r="BW285" s="43">
        <v>3331.9693176730188</v>
      </c>
      <c r="BX285" s="7">
        <v>42.195856230559762</v>
      </c>
      <c r="BY285" s="7">
        <v>17.115540921731498</v>
      </c>
      <c r="CA285" s="7">
        <v>1155.7582665126588</v>
      </c>
      <c r="CB285" s="7">
        <v>1600.3977890882345</v>
      </c>
      <c r="CC285" s="7">
        <v>777.58653185502658</v>
      </c>
      <c r="CD285" s="43">
        <v>3533.3504806590699</v>
      </c>
      <c r="CE285" s="7">
        <v>39.821539754072603</v>
      </c>
      <c r="CF285" s="7">
        <v>16.122802686638018</v>
      </c>
      <c r="CH285" s="7">
        <v>1348.9758089532836</v>
      </c>
      <c r="CI285" s="7">
        <v>1595.3736870987541</v>
      </c>
      <c r="CJ285" s="7">
        <v>777.63693107834706</v>
      </c>
      <c r="CK285" s="43">
        <v>3722.399746337328</v>
      </c>
      <c r="CL285" s="7">
        <v>36.748474012131922</v>
      </c>
      <c r="CM285" s="7">
        <v>15.053552738110426</v>
      </c>
      <c r="CO285" s="45">
        <v>148</v>
      </c>
      <c r="CP285" s="44">
        <f t="shared" si="34"/>
        <v>61.666666666666671</v>
      </c>
      <c r="CQ285" s="7">
        <v>1013.8792633011841</v>
      </c>
      <c r="CR285" s="7">
        <v>1924.8210865137075</v>
      </c>
      <c r="CS285" s="7">
        <v>782.1510768080766</v>
      </c>
      <c r="CT285" s="43">
        <v>3721.0269063152637</v>
      </c>
      <c r="CU285" s="7">
        <v>45.885117675895138</v>
      </c>
      <c r="CV285" s="7">
        <v>18.681999087791997</v>
      </c>
      <c r="CX285" s="7">
        <v>1256.6463845356229</v>
      </c>
      <c r="CY285" s="7">
        <v>1920.3759293823146</v>
      </c>
      <c r="CZ285" s="7">
        <v>777.58653185502658</v>
      </c>
      <c r="DA285" s="43">
        <v>3954.7847559100469</v>
      </c>
      <c r="DB285" s="7">
        <v>43.365515350173254</v>
      </c>
      <c r="DC285" s="7">
        <v>17.706103713866188</v>
      </c>
      <c r="DE285" s="7">
        <v>1483.8661100042184</v>
      </c>
      <c r="DF285" s="7">
        <v>1914.6457510123</v>
      </c>
      <c r="DG285" s="7">
        <v>777.63693107834706</v>
      </c>
      <c r="DH285" s="43">
        <v>4176.1711712556153</v>
      </c>
      <c r="DI285" s="7">
        <v>39.861845564427583</v>
      </c>
      <c r="DJ285" s="7">
        <v>16.308155468393309</v>
      </c>
      <c r="DL285" s="45">
        <v>148</v>
      </c>
      <c r="DM285" s="44">
        <f t="shared" si="35"/>
        <v>61.666666666666671</v>
      </c>
      <c r="DN285" s="7">
        <v>1081.7915268590084</v>
      </c>
      <c r="DO285" s="7">
        <v>2245.742641454709</v>
      </c>
      <c r="DP285" s="7">
        <v>782.1510768080766</v>
      </c>
      <c r="DQ285" s="43">
        <v>4110.0694325754175</v>
      </c>
      <c r="DR285" s="7">
        <v>50.245344750116729</v>
      </c>
      <c r="DS285" s="7">
        <v>20.354974613517509</v>
      </c>
      <c r="DU285" s="7">
        <v>1357.7029277748534</v>
      </c>
      <c r="DV285" s="7">
        <v>2240.2140998347613</v>
      </c>
      <c r="DW285" s="7">
        <v>777.58653185502658</v>
      </c>
      <c r="DX285" s="43">
        <v>4375.264065225253</v>
      </c>
      <c r="DY285" s="7">
        <v>47.021841086651477</v>
      </c>
      <c r="DZ285" s="7">
        <v>19.101965673650064</v>
      </c>
      <c r="EB285" s="7">
        <v>1618.8120382620737</v>
      </c>
      <c r="EC285" s="7">
        <v>2233.1789627921225</v>
      </c>
      <c r="ED285" s="7">
        <v>782.53072956173287</v>
      </c>
      <c r="EE285" s="43">
        <v>4629.8629211464486</v>
      </c>
      <c r="EF285" s="7">
        <v>42.887039745621891</v>
      </c>
      <c r="EG285" s="7">
        <v>17.672055414446312</v>
      </c>
    </row>
    <row r="286" spans="1:137" x14ac:dyDescent="0.25">
      <c r="A286" s="45">
        <v>149</v>
      </c>
      <c r="B286" s="44">
        <f t="shared" si="30"/>
        <v>62.083333333333336</v>
      </c>
      <c r="C286" s="7">
        <v>432.24397843591146</v>
      </c>
      <c r="D286" s="7">
        <v>645.5820593997031</v>
      </c>
      <c r="E286" s="7">
        <v>787.40308293832004</v>
      </c>
      <c r="F286" s="43">
        <v>1865.6228175561719</v>
      </c>
      <c r="G286" s="7">
        <v>25.115559839825405</v>
      </c>
      <c r="H286" s="7">
        <v>10.660919008420386</v>
      </c>
      <c r="J286" s="7">
        <v>452.01411013691052</v>
      </c>
      <c r="K286" s="7">
        <v>644.27456809365833</v>
      </c>
      <c r="L286" s="7">
        <v>782.76580810701603</v>
      </c>
      <c r="M286" s="43">
        <v>1879.4093721218765</v>
      </c>
      <c r="N286" s="7">
        <v>22.20812562794217</v>
      </c>
      <c r="O286" s="7">
        <v>9.3835735637737852</v>
      </c>
      <c r="Q286" s="7">
        <v>496.37122648190871</v>
      </c>
      <c r="R286" s="7">
        <v>642.38127008893241</v>
      </c>
      <c r="S286" s="7">
        <v>782.82238256092603</v>
      </c>
      <c r="T286" s="43">
        <v>1922.0957287118572</v>
      </c>
      <c r="U286" s="7">
        <v>20.631509126516221</v>
      </c>
      <c r="V286" s="7">
        <v>8.2375553574614937</v>
      </c>
      <c r="X286" s="45">
        <v>149</v>
      </c>
      <c r="Y286" s="44">
        <f t="shared" si="31"/>
        <v>62.083333333333336</v>
      </c>
      <c r="Z286" s="7">
        <v>579.30060705523147</v>
      </c>
      <c r="AA286" s="7">
        <v>965.17882601082465</v>
      </c>
      <c r="AB286" s="7">
        <v>787.40308293832004</v>
      </c>
      <c r="AC286" s="43">
        <v>2335.396201260362</v>
      </c>
      <c r="AD286" s="7">
        <v>30.331686641627869</v>
      </c>
      <c r="AE286" s="7">
        <v>12.453184784408718</v>
      </c>
      <c r="AG286" s="7">
        <v>652.92014296931052</v>
      </c>
      <c r="AH286" s="7">
        <v>966.29197055578595</v>
      </c>
      <c r="AI286" s="7">
        <v>783.55003215837462</v>
      </c>
      <c r="AJ286" s="43">
        <v>2402.6311607007601</v>
      </c>
      <c r="AK286" s="7">
        <v>26.558189490678998</v>
      </c>
      <c r="AL286" s="7">
        <v>10.702000197978961</v>
      </c>
      <c r="AN286" s="7">
        <v>767.06396569737433</v>
      </c>
      <c r="AO286" s="7">
        <v>962.60173843533175</v>
      </c>
      <c r="AP286" s="7">
        <v>782.82238256092603</v>
      </c>
      <c r="AQ286" s="43">
        <v>2492.1656359422982</v>
      </c>
      <c r="AR286" s="7">
        <v>25.440592514262676</v>
      </c>
      <c r="AS286" s="7">
        <v>10.226351338425626</v>
      </c>
      <c r="AU286" s="45">
        <v>149</v>
      </c>
      <c r="AV286" s="44">
        <f t="shared" si="32"/>
        <v>62.083333333333336</v>
      </c>
      <c r="AW286" s="7">
        <v>725.89237985871091</v>
      </c>
      <c r="AX286" s="7">
        <v>1291.988659235448</v>
      </c>
      <c r="AY286" s="7">
        <v>787.40308293832004</v>
      </c>
      <c r="AZ286" s="43">
        <v>2805.4460261738204</v>
      </c>
      <c r="BA286" s="7">
        <v>35.40293335754474</v>
      </c>
      <c r="BB286" s="7">
        <v>14.412095022339097</v>
      </c>
      <c r="BD286" s="7">
        <v>857.96855184521587</v>
      </c>
      <c r="BE286" s="7">
        <v>1288.3963077460594</v>
      </c>
      <c r="BF286" s="7">
        <v>782.76580810701603</v>
      </c>
      <c r="BG286" s="43">
        <v>2929.2639829456439</v>
      </c>
      <c r="BH286" s="7">
        <v>32.896521783575089</v>
      </c>
      <c r="BI286" s="7">
        <v>13.398694923446733</v>
      </c>
      <c r="BK286" s="7">
        <v>994.47706983325725</v>
      </c>
      <c r="BL286" s="7">
        <v>1284.8484007114102</v>
      </c>
      <c r="BM286" s="7">
        <v>781.40846632151442</v>
      </c>
      <c r="BN286" s="43">
        <v>3062.3129178774971</v>
      </c>
      <c r="BO286" s="7">
        <v>29.817730369367538</v>
      </c>
      <c r="BP286" s="7">
        <v>12.219021290896183</v>
      </c>
      <c r="BR286" s="45">
        <v>149</v>
      </c>
      <c r="BS286" s="44">
        <f t="shared" si="33"/>
        <v>62.083333333333336</v>
      </c>
      <c r="BT286" s="7">
        <v>951.62400213976264</v>
      </c>
      <c r="BU286" s="7">
        <v>1614.6101932249658</v>
      </c>
      <c r="BV286" s="7">
        <v>787.40308293832004</v>
      </c>
      <c r="BW286" s="43">
        <v>3353.5305826238073</v>
      </c>
      <c r="BX286" s="7">
        <v>41.935906948344297</v>
      </c>
      <c r="BY286" s="7">
        <v>17.006805242434694</v>
      </c>
      <c r="CA286" s="7">
        <v>1162.6935286102998</v>
      </c>
      <c r="CB286" s="7">
        <v>1610.9102608038136</v>
      </c>
      <c r="CC286" s="7">
        <v>782.76580810701603</v>
      </c>
      <c r="CD286" s="43">
        <v>3555.9746380858769</v>
      </c>
      <c r="CE286" s="7">
        <v>39.461861639628992</v>
      </c>
      <c r="CF286" s="7">
        <v>15.974597450205465</v>
      </c>
      <c r="CH286" s="7">
        <v>1356.9727718901818</v>
      </c>
      <c r="CI286" s="7">
        <v>1605.8184955328379</v>
      </c>
      <c r="CJ286" s="7">
        <v>782.82238256092603</v>
      </c>
      <c r="CK286" s="43">
        <v>3746.0293407275913</v>
      </c>
      <c r="CL286" s="7">
        <v>36.286373222645736</v>
      </c>
      <c r="CM286" s="7">
        <v>14.865736839381661</v>
      </c>
      <c r="CO286" s="45">
        <v>149</v>
      </c>
      <c r="CP286" s="44">
        <f t="shared" si="34"/>
        <v>62.083333333333336</v>
      </c>
      <c r="CQ286" s="7">
        <v>1019.9736165705727</v>
      </c>
      <c r="CR286" s="7">
        <v>1937.4932102087339</v>
      </c>
      <c r="CS286" s="7">
        <v>787.40308293832004</v>
      </c>
      <c r="CT286" s="43">
        <v>3745.0466167413388</v>
      </c>
      <c r="CU286" s="7">
        <v>45.573586890556733</v>
      </c>
      <c r="CV286" s="7">
        <v>18.55429564576102</v>
      </c>
      <c r="CX286" s="7">
        <v>1264.0997554389778</v>
      </c>
      <c r="CY286" s="7">
        <v>1932.9907468050978</v>
      </c>
      <c r="CZ286" s="7">
        <v>782.76580810701603</v>
      </c>
      <c r="DA286" s="43">
        <v>3980.0334316820345</v>
      </c>
      <c r="DB286" s="7">
        <v>42.941560796322378</v>
      </c>
      <c r="DC286" s="7">
        <v>17.532756180506507</v>
      </c>
      <c r="DE286" s="7">
        <v>1492.5589862587506</v>
      </c>
      <c r="DF286" s="7">
        <v>1927.1806745229608</v>
      </c>
      <c r="DG286" s="7">
        <v>782.82238256092603</v>
      </c>
      <c r="DH286" s="43">
        <v>4202.5859702684929</v>
      </c>
      <c r="DI286" s="7">
        <v>39.316919983067748</v>
      </c>
      <c r="DJ286" s="7">
        <v>16.086256646246255</v>
      </c>
      <c r="DL286" s="45">
        <v>149</v>
      </c>
      <c r="DM286" s="44">
        <f t="shared" si="35"/>
        <v>62.083333333333336</v>
      </c>
      <c r="DN286" s="7">
        <v>1088.2291575951622</v>
      </c>
      <c r="DO286" s="7">
        <v>2260.5281812335561</v>
      </c>
      <c r="DP286" s="7">
        <v>787.40308293832004</v>
      </c>
      <c r="DQ286" s="43">
        <v>4136.5474248497212</v>
      </c>
      <c r="DR286" s="7">
        <v>49.890200313142067</v>
      </c>
      <c r="DS286" s="7">
        <v>20.208102626428722</v>
      </c>
      <c r="DU286" s="7">
        <v>1365.6748712551209</v>
      </c>
      <c r="DV286" s="7">
        <v>2254.9297681194284</v>
      </c>
      <c r="DW286" s="7">
        <v>782.76580810701603</v>
      </c>
      <c r="DX286" s="43">
        <v>4403.1283954994587</v>
      </c>
      <c r="DY286" s="7">
        <v>46.532807510388878</v>
      </c>
      <c r="DZ286" s="7">
        <v>18.900139066864675</v>
      </c>
      <c r="EB286" s="7">
        <v>1628.2027247678811</v>
      </c>
      <c r="EC286" s="7">
        <v>2247.7968983789988</v>
      </c>
      <c r="ED286" s="7">
        <v>787.75576068877854</v>
      </c>
      <c r="EE286" s="43">
        <v>4659.0594625590511</v>
      </c>
      <c r="EF286" s="7">
        <v>42.257706969719848</v>
      </c>
      <c r="EG286" s="7">
        <v>17.417221500201855</v>
      </c>
    </row>
    <row r="287" spans="1:137" ht="15.75" thickBot="1" x14ac:dyDescent="0.3">
      <c r="A287" s="45">
        <v>150</v>
      </c>
      <c r="B287" s="44">
        <f t="shared" si="30"/>
        <v>62.5</v>
      </c>
      <c r="C287" s="7">
        <v>434.97555223782206</v>
      </c>
      <c r="D287" s="7">
        <v>649.80364851237084</v>
      </c>
      <c r="E287" s="7">
        <v>792.65508906856371</v>
      </c>
      <c r="F287" s="43">
        <v>1877.8315458235588</v>
      </c>
      <c r="G287" s="7">
        <v>25.012694512517218</v>
      </c>
      <c r="H287" s="7">
        <v>10.621677113088234</v>
      </c>
      <c r="J287" s="7">
        <v>454.76958232095353</v>
      </c>
      <c r="K287" s="7">
        <v>648.47913900393098</v>
      </c>
      <c r="L287" s="7">
        <v>787.94508435900548</v>
      </c>
      <c r="M287" s="43">
        <v>1891.5517810839083</v>
      </c>
      <c r="N287" s="7">
        <v>22.051160716735346</v>
      </c>
      <c r="O287" s="7">
        <v>9.3229043987056155</v>
      </c>
      <c r="Q287" s="7">
        <v>499.31234463076612</v>
      </c>
      <c r="R287" s="7">
        <v>646.56053279990454</v>
      </c>
      <c r="S287" s="7">
        <v>788.007834043505</v>
      </c>
      <c r="T287" s="43">
        <v>1934.406324581629</v>
      </c>
      <c r="U287" s="7">
        <v>20.436062559073076</v>
      </c>
      <c r="V287" s="7">
        <v>8.1562324119647407</v>
      </c>
      <c r="X287" s="45">
        <v>150</v>
      </c>
      <c r="Y287" s="44">
        <f t="shared" si="31"/>
        <v>62.5</v>
      </c>
      <c r="Z287" s="7">
        <v>582.87370690604484</v>
      </c>
      <c r="AA287" s="7">
        <v>971.45203097853346</v>
      </c>
      <c r="AB287" s="7">
        <v>792.65508906856371</v>
      </c>
      <c r="AC287" s="43">
        <v>2350.5564519371701</v>
      </c>
      <c r="AD287" s="7">
        <v>30.176739525575911</v>
      </c>
      <c r="AE287" s="7">
        <v>12.390889023620552</v>
      </c>
      <c r="AG287" s="7">
        <v>656.81386773255156</v>
      </c>
      <c r="AH287" s="7">
        <v>972.59756014268066</v>
      </c>
      <c r="AI287" s="7">
        <v>788.74221826455494</v>
      </c>
      <c r="AJ287" s="43">
        <v>2418.0206166177122</v>
      </c>
      <c r="AK287" s="7">
        <v>26.319067490263492</v>
      </c>
      <c r="AL287" s="7">
        <v>10.604409456688519</v>
      </c>
      <c r="AN287" s="7">
        <v>771.6036781103561</v>
      </c>
      <c r="AO287" s="7">
        <v>968.8443110483795</v>
      </c>
      <c r="AP287" s="7">
        <v>788.007834043505</v>
      </c>
      <c r="AQ287" s="43">
        <v>2507.9994619639265</v>
      </c>
      <c r="AR287" s="7">
        <v>25.15872043656897</v>
      </c>
      <c r="AS287" s="7">
        <v>10.10853721425449</v>
      </c>
      <c r="AU287" s="45">
        <v>150</v>
      </c>
      <c r="AV287" s="44">
        <f t="shared" si="32"/>
        <v>62.5</v>
      </c>
      <c r="AW287" s="7">
        <v>730.304025140465</v>
      </c>
      <c r="AX287" s="7">
        <v>1300.4393551066016</v>
      </c>
      <c r="AY287" s="7">
        <v>792.65508906856371</v>
      </c>
      <c r="AZ287" s="43">
        <v>2823.5600983898139</v>
      </c>
      <c r="BA287" s="7">
        <v>35.196362469759343</v>
      </c>
      <c r="BB287" s="7">
        <v>14.32853624902911</v>
      </c>
      <c r="BD287" s="7">
        <v>863.07137904281944</v>
      </c>
      <c r="BE287" s="7">
        <v>1296.803834641458</v>
      </c>
      <c r="BF287" s="7">
        <v>787.94508435900548</v>
      </c>
      <c r="BG287" s="43">
        <v>2947.9570033180817</v>
      </c>
      <c r="BH287" s="7">
        <v>32.609461201164514</v>
      </c>
      <c r="BI287" s="7">
        <v>13.28006751206032</v>
      </c>
      <c r="BK287" s="7">
        <v>1000.2948409175051</v>
      </c>
      <c r="BL287" s="7">
        <v>1293.2052202676273</v>
      </c>
      <c r="BM287" s="7">
        <v>786.60260704052871</v>
      </c>
      <c r="BN287" s="43">
        <v>3081.6740259338781</v>
      </c>
      <c r="BO287" s="7">
        <v>29.445593214463045</v>
      </c>
      <c r="BP287" s="7">
        <v>12.066704896057718</v>
      </c>
      <c r="BR287" s="45">
        <v>150</v>
      </c>
      <c r="BS287" s="44">
        <f t="shared" si="33"/>
        <v>62.5</v>
      </c>
      <c r="BT287" s="7">
        <v>957.37473863721789</v>
      </c>
      <c r="BU287" s="7">
        <v>1625.1705338177717</v>
      </c>
      <c r="BV287" s="7">
        <v>792.65508906856371</v>
      </c>
      <c r="BW287" s="43">
        <v>3375.0918475745957</v>
      </c>
      <c r="BX287" s="7">
        <v>41.675957666128831</v>
      </c>
      <c r="BY287" s="7">
        <v>16.898069563137891</v>
      </c>
      <c r="CA287" s="7">
        <v>1169.6287907079413</v>
      </c>
      <c r="CB287" s="7">
        <v>1621.4227325193924</v>
      </c>
      <c r="CC287" s="7">
        <v>787.94508435900548</v>
      </c>
      <c r="CD287" s="43">
        <v>3578.5987955126839</v>
      </c>
      <c r="CE287" s="7">
        <v>39.102183525185382</v>
      </c>
      <c r="CF287" s="7">
        <v>15.826392213772912</v>
      </c>
      <c r="CH287" s="7">
        <v>1364.9697348270799</v>
      </c>
      <c r="CI287" s="7">
        <v>1616.2633039669222</v>
      </c>
      <c r="CJ287" s="7">
        <v>788.007834043505</v>
      </c>
      <c r="CK287" s="43">
        <v>3769.6589351178541</v>
      </c>
      <c r="CL287" s="7">
        <v>35.82427243315955</v>
      </c>
      <c r="CM287" s="7">
        <v>14.677920940652896</v>
      </c>
      <c r="CO287" s="45">
        <v>150</v>
      </c>
      <c r="CP287" s="44">
        <f t="shared" si="34"/>
        <v>62.5</v>
      </c>
      <c r="CQ287" s="7">
        <v>1026.0679698399613</v>
      </c>
      <c r="CR287" s="7">
        <v>1950.16533390376</v>
      </c>
      <c r="CS287" s="7">
        <v>792.65508906856371</v>
      </c>
      <c r="CT287" s="43">
        <v>3769.0663271674139</v>
      </c>
      <c r="CU287" s="7">
        <v>45.262056105218321</v>
      </c>
      <c r="CV287" s="7">
        <v>18.426592203730038</v>
      </c>
      <c r="CX287" s="7">
        <v>1271.5531263423322</v>
      </c>
      <c r="CY287" s="7">
        <v>1945.6055642278816</v>
      </c>
      <c r="CZ287" s="7">
        <v>787.94508435900548</v>
      </c>
      <c r="DA287" s="43">
        <v>4005.282107454022</v>
      </c>
      <c r="DB287" s="7">
        <v>42.517606242471501</v>
      </c>
      <c r="DC287" s="7">
        <v>17.359408647146822</v>
      </c>
      <c r="DE287" s="7">
        <v>1501.251862513283</v>
      </c>
      <c r="DF287" s="7">
        <v>1939.7155980336215</v>
      </c>
      <c r="DG287" s="7">
        <v>788.007834043505</v>
      </c>
      <c r="DH287" s="43">
        <v>4229.0007692813706</v>
      </c>
      <c r="DI287" s="7">
        <v>38.771994401707914</v>
      </c>
      <c r="DJ287" s="7">
        <v>15.864357824099194</v>
      </c>
      <c r="DL287" s="45">
        <v>150</v>
      </c>
      <c r="DM287" s="44">
        <f t="shared" si="35"/>
        <v>62.5</v>
      </c>
      <c r="DN287" s="7">
        <v>1094.6667883313162</v>
      </c>
      <c r="DO287" s="7">
        <v>2275.3137210124037</v>
      </c>
      <c r="DP287" s="7">
        <v>792.65508906856371</v>
      </c>
      <c r="DQ287" s="43">
        <v>4163.0254171240231</v>
      </c>
      <c r="DR287" s="7">
        <v>49.535055876167398</v>
      </c>
      <c r="DS287" s="7">
        <v>20.061230639339936</v>
      </c>
      <c r="DU287" s="7">
        <v>1373.6468147353885</v>
      </c>
      <c r="DV287" s="7">
        <v>2269.6454364040947</v>
      </c>
      <c r="DW287" s="7">
        <v>787.94508435900548</v>
      </c>
      <c r="DX287" s="43">
        <v>4430.9927257736645</v>
      </c>
      <c r="DY287" s="7">
        <v>46.043773934126264</v>
      </c>
      <c r="DZ287" s="7">
        <v>18.698312460079286</v>
      </c>
      <c r="EB287" s="7">
        <v>1637.5934112736886</v>
      </c>
      <c r="EC287" s="7">
        <v>2262.414833965875</v>
      </c>
      <c r="ED287" s="7">
        <v>792.98079181582398</v>
      </c>
      <c r="EE287" s="43">
        <v>4688.2560039716545</v>
      </c>
      <c r="EF287" s="7">
        <v>41.628374193817805</v>
      </c>
      <c r="EG287" s="7">
        <v>17.162387585957397</v>
      </c>
    </row>
    <row r="288" spans="1:137" s="80" customFormat="1" ht="15.75" thickBot="1" x14ac:dyDescent="0.3">
      <c r="A288" s="76"/>
      <c r="B288" s="77"/>
      <c r="C288" s="78"/>
      <c r="D288" s="78"/>
      <c r="E288" s="78"/>
      <c r="F288" s="79"/>
      <c r="G288" s="78"/>
      <c r="H288" s="78"/>
      <c r="J288" s="78"/>
      <c r="K288" s="78"/>
      <c r="L288" s="78"/>
      <c r="M288" s="79"/>
      <c r="N288" s="78"/>
      <c r="O288" s="78"/>
      <c r="Q288" s="78"/>
      <c r="R288" s="78"/>
      <c r="S288" s="78"/>
      <c r="T288" s="79"/>
      <c r="U288" s="78"/>
      <c r="V288" s="78"/>
      <c r="Y288" s="77"/>
      <c r="Z288" s="78"/>
      <c r="AA288" s="78"/>
      <c r="AB288" s="78"/>
      <c r="AC288" s="79"/>
      <c r="AD288" s="78"/>
      <c r="AE288" s="78"/>
      <c r="AG288" s="78"/>
      <c r="AH288" s="78"/>
      <c r="AI288" s="78"/>
      <c r="AJ288" s="79"/>
      <c r="AK288" s="78"/>
      <c r="AL288" s="78"/>
      <c r="AN288" s="78"/>
      <c r="AO288" s="78"/>
      <c r="AP288" s="78"/>
      <c r="AQ288" s="79"/>
      <c r="AR288" s="78"/>
      <c r="AS288" s="78"/>
      <c r="AV288" s="77"/>
      <c r="AW288" s="78"/>
      <c r="AX288" s="78"/>
      <c r="AY288" s="78"/>
      <c r="AZ288" s="79"/>
      <c r="BA288" s="78"/>
      <c r="BB288" s="78"/>
      <c r="BD288" s="78"/>
      <c r="BE288" s="78"/>
      <c r="BF288" s="78"/>
      <c r="BG288" s="79"/>
      <c r="BH288" s="78"/>
      <c r="BI288" s="78"/>
      <c r="BK288" s="78"/>
      <c r="BL288" s="78"/>
      <c r="BM288" s="78"/>
      <c r="BN288" s="79"/>
      <c r="BO288" s="78"/>
      <c r="BP288" s="78"/>
      <c r="BS288" s="77"/>
      <c r="BT288" s="78"/>
      <c r="BU288" s="78"/>
      <c r="BV288" s="78"/>
      <c r="BW288" s="79"/>
      <c r="BX288" s="78"/>
      <c r="BY288" s="78"/>
      <c r="CA288" s="78"/>
      <c r="CB288" s="78"/>
      <c r="CC288" s="78"/>
      <c r="CD288" s="79"/>
      <c r="CE288" s="78"/>
      <c r="CF288" s="78"/>
      <c r="CH288" s="78"/>
      <c r="CI288" s="78"/>
      <c r="CJ288" s="78"/>
      <c r="CK288" s="79"/>
      <c r="CL288" s="78"/>
      <c r="CM288" s="78"/>
      <c r="CP288" s="77"/>
      <c r="CQ288" s="78"/>
      <c r="CR288" s="78"/>
      <c r="CS288" s="78"/>
      <c r="CT288" s="79"/>
      <c r="CU288" s="78"/>
      <c r="CV288" s="78"/>
      <c r="CX288" s="78"/>
      <c r="CY288" s="78"/>
      <c r="CZ288" s="78"/>
      <c r="DA288" s="79"/>
      <c r="DB288" s="78"/>
      <c r="DC288" s="78"/>
      <c r="DE288" s="78"/>
      <c r="DF288" s="78"/>
      <c r="DG288" s="78"/>
      <c r="DH288" s="79"/>
      <c r="DI288" s="78"/>
      <c r="DJ288" s="78"/>
      <c r="DM288" s="77"/>
      <c r="DN288" s="78"/>
      <c r="DO288" s="78"/>
      <c r="DP288" s="78"/>
      <c r="DQ288" s="79"/>
      <c r="DR288" s="78"/>
      <c r="DS288" s="78"/>
      <c r="DU288" s="78"/>
      <c r="DV288" s="78"/>
      <c r="DW288" s="78"/>
      <c r="DX288" s="79"/>
      <c r="DY288" s="78"/>
      <c r="DZ288" s="78"/>
      <c r="EB288" s="78"/>
      <c r="EC288" s="78"/>
      <c r="ED288" s="78"/>
      <c r="EE288" s="79"/>
      <c r="EF288" s="78"/>
      <c r="EG288" s="78"/>
    </row>
    <row r="289" spans="1:138" s="52" customFormat="1" ht="15.75" x14ac:dyDescent="0.25">
      <c r="A289" s="47" t="s">
        <v>62</v>
      </c>
      <c r="B289" s="48" t="s">
        <v>37</v>
      </c>
      <c r="C289" s="49" t="s">
        <v>47</v>
      </c>
      <c r="D289" s="50"/>
      <c r="E289" s="50"/>
      <c r="F289" s="50"/>
      <c r="G289" s="50"/>
      <c r="H289" s="51"/>
      <c r="J289" s="49" t="s">
        <v>48</v>
      </c>
      <c r="K289" s="51"/>
      <c r="L289" s="51"/>
      <c r="M289" s="53"/>
      <c r="N289" s="51"/>
      <c r="O289" s="51"/>
      <c r="Q289" s="49" t="s">
        <v>49</v>
      </c>
      <c r="R289" s="51"/>
      <c r="S289" s="51"/>
      <c r="T289" s="53"/>
      <c r="U289" s="51"/>
      <c r="V289" s="51"/>
      <c r="W289" s="54"/>
      <c r="X289" s="47" t="s">
        <v>62</v>
      </c>
      <c r="Y289" s="48" t="s">
        <v>46</v>
      </c>
      <c r="Z289" s="49" t="s">
        <v>47</v>
      </c>
      <c r="AA289" s="50"/>
      <c r="AB289" s="50"/>
      <c r="AC289" s="50"/>
      <c r="AD289" s="50"/>
      <c r="AE289" s="51"/>
      <c r="AG289" s="49" t="s">
        <v>48</v>
      </c>
      <c r="AH289" s="48"/>
      <c r="AJ289" s="53"/>
      <c r="AK289" s="51"/>
      <c r="AL289" s="51"/>
      <c r="AN289" s="49" t="s">
        <v>49</v>
      </c>
      <c r="AO289" s="48"/>
      <c r="AQ289" s="53"/>
      <c r="AR289" s="51"/>
      <c r="AS289" s="51"/>
      <c r="AT289" s="54"/>
      <c r="AU289" s="47" t="s">
        <v>62</v>
      </c>
      <c r="AV289" s="48" t="s">
        <v>50</v>
      </c>
      <c r="AW289" s="49" t="s">
        <v>47</v>
      </c>
      <c r="AX289" s="50"/>
      <c r="AY289" s="50"/>
      <c r="AZ289" s="50"/>
      <c r="BA289" s="50"/>
      <c r="BB289" s="51"/>
      <c r="BD289" s="49" t="s">
        <v>48</v>
      </c>
      <c r="BE289" s="48"/>
      <c r="BG289" s="53"/>
      <c r="BH289" s="51"/>
      <c r="BI289" s="51"/>
      <c r="BK289" s="49" t="s">
        <v>49</v>
      </c>
      <c r="BL289" s="48"/>
      <c r="BN289" s="53"/>
      <c r="BO289" s="51"/>
      <c r="BP289" s="51"/>
      <c r="BQ289" s="54"/>
      <c r="BR289" s="47" t="s">
        <v>62</v>
      </c>
      <c r="BS289" s="48" t="s">
        <v>51</v>
      </c>
      <c r="BT289" s="49" t="s">
        <v>47</v>
      </c>
      <c r="BU289" s="50"/>
      <c r="BV289" s="50"/>
      <c r="BW289" s="50"/>
      <c r="BX289" s="50"/>
      <c r="BY289" s="51"/>
      <c r="CA289" s="49" t="s">
        <v>48</v>
      </c>
      <c r="CB289" s="48"/>
      <c r="CD289" s="53"/>
      <c r="CE289" s="51"/>
      <c r="CF289" s="51"/>
      <c r="CH289" s="49" t="s">
        <v>49</v>
      </c>
      <c r="CI289" s="48"/>
      <c r="CK289" s="53"/>
      <c r="CL289" s="51"/>
      <c r="CM289" s="51"/>
      <c r="CN289" s="54"/>
      <c r="CO289" s="47" t="s">
        <v>62</v>
      </c>
      <c r="CP289" s="48" t="s">
        <v>52</v>
      </c>
      <c r="CQ289" s="49" t="s">
        <v>47</v>
      </c>
      <c r="CR289" s="50"/>
      <c r="CS289" s="50"/>
      <c r="CT289" s="50"/>
      <c r="CU289" s="50"/>
      <c r="CV289" s="51"/>
      <c r="CX289" s="49" t="s">
        <v>48</v>
      </c>
      <c r="CY289" s="48"/>
      <c r="DA289" s="53"/>
      <c r="DB289" s="51"/>
      <c r="DC289" s="51"/>
      <c r="DE289" s="49" t="s">
        <v>49</v>
      </c>
      <c r="DF289" s="48"/>
      <c r="DH289" s="53"/>
      <c r="DI289" s="51"/>
      <c r="DJ289" s="51"/>
      <c r="DK289" s="54"/>
      <c r="DL289" s="47" t="s">
        <v>62</v>
      </c>
      <c r="DM289" s="48" t="s">
        <v>53</v>
      </c>
      <c r="DN289" s="49" t="s">
        <v>47</v>
      </c>
      <c r="DO289" s="50"/>
      <c r="DP289" s="50"/>
      <c r="DQ289" s="50"/>
      <c r="DR289" s="50"/>
      <c r="DS289" s="51"/>
      <c r="DU289" s="49" t="s">
        <v>48</v>
      </c>
      <c r="DV289" s="48"/>
      <c r="DX289" s="53"/>
      <c r="DY289" s="51"/>
      <c r="DZ289" s="51"/>
      <c r="EB289" s="49" t="s">
        <v>49</v>
      </c>
      <c r="EC289" s="48"/>
      <c r="EE289" s="53"/>
      <c r="EF289" s="51"/>
      <c r="EG289" s="51"/>
      <c r="EH289" s="54"/>
    </row>
    <row r="290" spans="1:138" ht="45" x14ac:dyDescent="0.25">
      <c r="A290" s="44" t="s">
        <v>38</v>
      </c>
      <c r="B290" s="44" t="s">
        <v>39</v>
      </c>
      <c r="C290" s="38" t="s">
        <v>40</v>
      </c>
      <c r="D290" s="38" t="s">
        <v>41</v>
      </c>
      <c r="E290" s="38" t="s">
        <v>42</v>
      </c>
      <c r="F290" s="39" t="s">
        <v>43</v>
      </c>
      <c r="G290" s="38" t="s">
        <v>44</v>
      </c>
      <c r="H290" s="40" t="s">
        <v>45</v>
      </c>
      <c r="I290" s="25"/>
      <c r="J290" s="38" t="s">
        <v>40</v>
      </c>
      <c r="K290" s="38" t="s">
        <v>41</v>
      </c>
      <c r="L290" s="38" t="s">
        <v>42</v>
      </c>
      <c r="M290" s="39" t="s">
        <v>43</v>
      </c>
      <c r="N290" s="38" t="s">
        <v>44</v>
      </c>
      <c r="O290" s="40" t="s">
        <v>45</v>
      </c>
      <c r="Q290" s="38" t="s">
        <v>40</v>
      </c>
      <c r="R290" s="38" t="s">
        <v>41</v>
      </c>
      <c r="S290" s="38" t="s">
        <v>42</v>
      </c>
      <c r="T290" s="39" t="s">
        <v>43</v>
      </c>
      <c r="U290" s="38" t="s">
        <v>44</v>
      </c>
      <c r="V290" s="40" t="s">
        <v>45</v>
      </c>
      <c r="X290" s="44" t="s">
        <v>38</v>
      </c>
      <c r="Y290" s="44" t="s">
        <v>39</v>
      </c>
      <c r="Z290" s="38" t="s">
        <v>40</v>
      </c>
      <c r="AA290" s="38" t="s">
        <v>41</v>
      </c>
      <c r="AB290" s="38" t="s">
        <v>42</v>
      </c>
      <c r="AC290" s="39" t="s">
        <v>43</v>
      </c>
      <c r="AD290" s="38" t="s">
        <v>44</v>
      </c>
      <c r="AE290" s="40" t="s">
        <v>45</v>
      </c>
      <c r="AF290" s="25"/>
      <c r="AG290" s="38" t="s">
        <v>40</v>
      </c>
      <c r="AH290" s="38" t="s">
        <v>41</v>
      </c>
      <c r="AI290" s="38" t="s">
        <v>42</v>
      </c>
      <c r="AJ290" s="39" t="s">
        <v>43</v>
      </c>
      <c r="AK290" s="38" t="s">
        <v>44</v>
      </c>
      <c r="AL290" s="40" t="s">
        <v>45</v>
      </c>
      <c r="AN290" s="38" t="s">
        <v>40</v>
      </c>
      <c r="AO290" s="38" t="s">
        <v>41</v>
      </c>
      <c r="AP290" s="38" t="s">
        <v>42</v>
      </c>
      <c r="AQ290" s="39" t="s">
        <v>43</v>
      </c>
      <c r="AR290" s="38" t="s">
        <v>44</v>
      </c>
      <c r="AS290" s="40" t="s">
        <v>45</v>
      </c>
      <c r="AU290" s="44" t="s">
        <v>38</v>
      </c>
      <c r="AV290" s="44" t="s">
        <v>39</v>
      </c>
      <c r="AW290" s="38" t="s">
        <v>40</v>
      </c>
      <c r="AX290" s="38" t="s">
        <v>41</v>
      </c>
      <c r="AY290" s="38" t="s">
        <v>42</v>
      </c>
      <c r="AZ290" s="39" t="s">
        <v>43</v>
      </c>
      <c r="BA290" s="38" t="s">
        <v>44</v>
      </c>
      <c r="BB290" s="40" t="s">
        <v>45</v>
      </c>
      <c r="BC290" s="25"/>
      <c r="BD290" s="38" t="s">
        <v>40</v>
      </c>
      <c r="BE290" s="38" t="s">
        <v>41</v>
      </c>
      <c r="BF290" s="38" t="s">
        <v>42</v>
      </c>
      <c r="BG290" s="39" t="s">
        <v>43</v>
      </c>
      <c r="BH290" s="38" t="s">
        <v>44</v>
      </c>
      <c r="BI290" s="40" t="s">
        <v>45</v>
      </c>
      <c r="BK290" s="38" t="s">
        <v>40</v>
      </c>
      <c r="BL290" s="38" t="s">
        <v>41</v>
      </c>
      <c r="BM290" s="38" t="s">
        <v>42</v>
      </c>
      <c r="BN290" s="39" t="s">
        <v>43</v>
      </c>
      <c r="BO290" s="38" t="s">
        <v>44</v>
      </c>
      <c r="BP290" s="40" t="s">
        <v>45</v>
      </c>
      <c r="BR290" s="44" t="s">
        <v>38</v>
      </c>
      <c r="BS290" s="44" t="s">
        <v>39</v>
      </c>
      <c r="BT290" s="38" t="s">
        <v>40</v>
      </c>
      <c r="BU290" s="38" t="s">
        <v>41</v>
      </c>
      <c r="BV290" s="38" t="s">
        <v>42</v>
      </c>
      <c r="BW290" s="39" t="s">
        <v>43</v>
      </c>
      <c r="BX290" s="38" t="s">
        <v>44</v>
      </c>
      <c r="BY290" s="40" t="s">
        <v>45</v>
      </c>
      <c r="BZ290" s="25"/>
      <c r="CA290" s="38" t="s">
        <v>40</v>
      </c>
      <c r="CB290" s="38" t="s">
        <v>41</v>
      </c>
      <c r="CC290" s="38" t="s">
        <v>42</v>
      </c>
      <c r="CD290" s="39" t="s">
        <v>43</v>
      </c>
      <c r="CE290" s="38" t="s">
        <v>44</v>
      </c>
      <c r="CF290" s="40" t="s">
        <v>45</v>
      </c>
      <c r="CH290" s="38" t="s">
        <v>40</v>
      </c>
      <c r="CI290" s="38" t="s">
        <v>41</v>
      </c>
      <c r="CJ290" s="38" t="s">
        <v>42</v>
      </c>
      <c r="CK290" s="39" t="s">
        <v>43</v>
      </c>
      <c r="CL290" s="38" t="s">
        <v>44</v>
      </c>
      <c r="CM290" s="40" t="s">
        <v>45</v>
      </c>
      <c r="CO290" s="44" t="s">
        <v>38</v>
      </c>
      <c r="CP290" s="44" t="s">
        <v>39</v>
      </c>
      <c r="CQ290" s="38" t="s">
        <v>40</v>
      </c>
      <c r="CR290" s="38" t="s">
        <v>41</v>
      </c>
      <c r="CS290" s="38" t="s">
        <v>42</v>
      </c>
      <c r="CT290" s="39" t="s">
        <v>43</v>
      </c>
      <c r="CU290" s="38" t="s">
        <v>44</v>
      </c>
      <c r="CV290" s="40" t="s">
        <v>45</v>
      </c>
      <c r="CW290" s="25"/>
      <c r="CX290" s="38" t="s">
        <v>40</v>
      </c>
      <c r="CY290" s="38" t="s">
        <v>41</v>
      </c>
      <c r="CZ290" s="38" t="s">
        <v>42</v>
      </c>
      <c r="DA290" s="39" t="s">
        <v>43</v>
      </c>
      <c r="DB290" s="38" t="s">
        <v>44</v>
      </c>
      <c r="DC290" s="40" t="s">
        <v>45</v>
      </c>
      <c r="DE290" s="38" t="s">
        <v>40</v>
      </c>
      <c r="DF290" s="38" t="s">
        <v>41</v>
      </c>
      <c r="DG290" s="38" t="s">
        <v>42</v>
      </c>
      <c r="DH290" s="39" t="s">
        <v>43</v>
      </c>
      <c r="DI290" s="38" t="s">
        <v>44</v>
      </c>
      <c r="DJ290" s="40" t="s">
        <v>45</v>
      </c>
      <c r="DL290" s="44" t="s">
        <v>38</v>
      </c>
      <c r="DM290" s="44" t="s">
        <v>39</v>
      </c>
      <c r="DN290" s="38" t="s">
        <v>40</v>
      </c>
      <c r="DO290" s="38" t="s">
        <v>41</v>
      </c>
      <c r="DP290" s="38" t="s">
        <v>42</v>
      </c>
      <c r="DQ290" s="39" t="s">
        <v>43</v>
      </c>
      <c r="DR290" s="38" t="s">
        <v>44</v>
      </c>
      <c r="DS290" s="40" t="s">
        <v>45</v>
      </c>
      <c r="DT290" s="25"/>
      <c r="DU290" s="38" t="s">
        <v>40</v>
      </c>
      <c r="DV290" s="38" t="s">
        <v>41</v>
      </c>
      <c r="DW290" s="38" t="s">
        <v>42</v>
      </c>
      <c r="DX290" s="39" t="s">
        <v>43</v>
      </c>
      <c r="DY290" s="38" t="s">
        <v>44</v>
      </c>
      <c r="DZ290" s="40" t="s">
        <v>45</v>
      </c>
      <c r="EB290" s="38" t="s">
        <v>40</v>
      </c>
      <c r="EC290" s="38" t="s">
        <v>41</v>
      </c>
      <c r="ED290" s="38" t="s">
        <v>42</v>
      </c>
      <c r="EE290" s="39" t="s">
        <v>43</v>
      </c>
      <c r="EF290" s="38" t="s">
        <v>44</v>
      </c>
      <c r="EG290" s="40" t="s">
        <v>45</v>
      </c>
    </row>
    <row r="291" spans="1:138" x14ac:dyDescent="0.25">
      <c r="A291" s="45">
        <v>10</v>
      </c>
      <c r="B291" s="44">
        <f>A291/2.4</f>
        <v>4.166666666666667</v>
      </c>
      <c r="C291" s="7" cm="1">
        <f t="array" ref="C291:C431">TREND(Passief!G4:G19,Passief!$E$4:$E$19,'Data TREND'!$A$291:$A$431,TRUE)</f>
        <v>49.091941945974519</v>
      </c>
      <c r="D291" s="7" cm="1">
        <f t="array" ref="D291:D431">TREND(Passief!H4:H19,Passief!$E$4:$E$19,'Data TREND'!$A$291:$A$431,TRUE)</f>
        <v>7.6432752629809233</v>
      </c>
      <c r="E291" s="7" cm="1">
        <f t="array" ref="E291:E431">TREND(Passief!I4:I19,Passief!$E$4:$E$19,'Data TREND'!$A$291:$A$431,TRUE)</f>
        <v>57.185714031269129</v>
      </c>
      <c r="F291" s="43" cm="1">
        <f t="array" ref="F291:F431">TREND(Passief!J4:J19,Passief!$E$4:$E$19,'Data TREND'!$A$291:$A$431,TRUE)</f>
        <v>113.55237636661593</v>
      </c>
      <c r="G291" s="7" cm="1">
        <f t="array" ref="G291:G431">TREND(Passief!K4:K19,Passief!$E$4:$E$19,'Data TREND'!$A$291:$A$431,TRUE)</f>
        <v>25.401240703143667</v>
      </c>
      <c r="H291" s="7" cm="1">
        <f t="array" ref="H291:H431">TREND(Passief!L4:L19,Passief!$E$4:$E$19,'Data TREND'!$A$291:$A$431,TRUE)</f>
        <v>10.493997827121754</v>
      </c>
      <c r="J291" s="7" cm="1">
        <f t="array" ref="J291:J431">TREND(Passief!G24:G39,Passief!$E$24:$E$39,'Data TREND'!$A$291:$A$431,TRUE)</f>
        <v>59.771556232231589</v>
      </c>
      <c r="K291" s="7" cm="1">
        <f t="array" ref="K291:K431">TREND(Passief!H24:H39,Passief!$E$24:$E$39,'Data TREND'!$A$291:$A$431,TRUE)</f>
        <v>14.134518461911266</v>
      </c>
      <c r="L291" s="7" cm="1">
        <f t="array" ref="L291:L431">TREND(Passief!I24:I39,Passief!$E$24:$E$39,'Data TREND'!$A$291:$A$431,TRUE)</f>
        <v>56.388788971838345</v>
      </c>
      <c r="M291" s="43" cm="1">
        <f t="array" ref="M291:M431">TREND(Passief!J24:J39,Passief!$E$24:$E$39,'Data TREND'!$A$291:$A$431,TRUE)</f>
        <v>130.33391433664826</v>
      </c>
      <c r="N291" s="7" cm="1">
        <f t="array" ref="N291:N431">TREND(Passief!K24:K39,Passief!$E$24:$E$39,'Data TREND'!$A$291:$A$431,TRUE)</f>
        <v>28.73824248403734</v>
      </c>
      <c r="O291" s="7" cm="1">
        <f t="array" ref="O291:O431">TREND(Passief!L24:L39,Passief!$E$24:$E$39,'Data TREND'!$A$291:$A$431,TRUE)</f>
        <v>11.562674061197619</v>
      </c>
      <c r="Q291" s="7" cm="1">
        <f t="array" ref="Q291:Q431">TREND(Passief!G44:G59,Passief!$E$44:$E$59,'Data TREND'!$A$291:$A$431,TRUE)</f>
        <v>72.083455522526037</v>
      </c>
      <c r="R291" s="7" cm="1">
        <f t="array" ref="R291:R431">TREND(Passief!H44:H59,Passief!$E$44:$E$59,'Data TREND'!$A$291:$A$431,TRUE)</f>
        <v>14.651521892791664</v>
      </c>
      <c r="S291" s="7" cm="1">
        <f t="array" ref="S291:S431">TREND(Passief!I44:I59,Passief!$E$44:$E$59,'Data TREND'!$A$291:$A$431,TRUE)</f>
        <v>60.440091390516457</v>
      </c>
      <c r="T291" s="43" cm="1">
        <f t="array" ref="T291:T431">TREND(Passief!J44:J59,Passief!$E$44:$E$59,'Data TREND'!$A$291:$A$431,TRUE)</f>
        <v>147.50341636663944</v>
      </c>
      <c r="U291" s="7" cm="1">
        <f t="array" ref="U291:U431">TREND(Passief!K44:K59,Passief!$E$44:$E$59,'Data TREND'!$A$291:$A$431,TRUE)</f>
        <v>32.848209865914683</v>
      </c>
      <c r="V291" s="7" cm="1">
        <f t="array" ref="V291:V431">TREND(Passief!L44:L59,Passief!$E$44:$E$59,'Data TREND'!$A$291:$A$431,TRUE)</f>
        <v>13.525982641751757</v>
      </c>
      <c r="X291" s="45">
        <v>10</v>
      </c>
      <c r="Y291" s="44">
        <f>X291/2.4</f>
        <v>4.166666666666667</v>
      </c>
      <c r="Z291" s="7" cm="1">
        <f t="array" ref="Z291:Z431">TREND(Passief!N4:N19,Passief!$E$4:$E$19,'Data TREND'!$X$291:$X$431,TRUE)</f>
        <v>70.895863102537533</v>
      </c>
      <c r="AA291" s="7" cm="1">
        <f t="array" ref="AA291:AA431">TREND(Passief!O4:O19,Passief!$E$4:$E$19,'Data TREND'!$X$291:$X$431,TRUE)</f>
        <v>11.426815257649757</v>
      </c>
      <c r="AB291" s="7" cm="1">
        <f t="array" ref="AB291:AB431">TREND(Passief!P4:P19,Passief!$E$4:$E$19,'Data TREND'!$X$291:$X$431,TRUE)</f>
        <v>57.596854475611046</v>
      </c>
      <c r="AC291" s="43" cm="1">
        <f t="array" ref="AC291:AC431">TREND(Passief!Q4:Q19,Passief!$E$4:$E$19,'Data TREND'!$X$291:$X$431,TRUE)</f>
        <v>139.56489945838308</v>
      </c>
      <c r="AD291" s="7" cm="1">
        <f t="array" ref="AD291:AD431">TREND(Passief!R4:R19,Passief!$E$4:$E$19,'Data TREND'!$X$291:$X$431,TRUE)</f>
        <v>29.866925772574554</v>
      </c>
      <c r="AE291" s="7" cm="1">
        <f t="array" ref="AE291:AE431">TREND(Passief!S4:S19,Passief!$E$4:$E$19,'Data TREND'!$X$291:$X$431,TRUE)</f>
        <v>12.171986461497436</v>
      </c>
      <c r="AG291" s="7" cm="1">
        <f t="array" ref="AG291:AG431">TREND(Passief!N24:N39,Passief!$E$24:$E$39,'Data TREND'!$X$291:$X$431,TRUE)</f>
        <v>88.725010002294951</v>
      </c>
      <c r="AH291" s="7" cm="1">
        <f t="array" ref="AH291:AH431">TREND(Passief!O24:O39,Passief!$E$24:$E$39,'Data TREND'!$X$291:$X$431,TRUE)</f>
        <v>21.192905504032534</v>
      </c>
      <c r="AI291" s="7" cm="1">
        <f t="array" ref="AI291:AI431">TREND(Passief!P24:P39,Passief!$E$24:$E$39,'Data TREND'!$X$291:$X$431,TRUE)</f>
        <v>60.074338450634869</v>
      </c>
      <c r="AJ291" s="43" cm="1">
        <f t="array" ref="AJ291:AJ431">TREND(Passief!Q24:Q39,Passief!$E$24:$E$39,'Data TREND'!$X$291:$X$431,TRUE)</f>
        <v>170.34793598272663</v>
      </c>
      <c r="AK291" s="7" cm="1">
        <f t="array" ref="AK291:AK431">TREND(Passief!R24:R39,Passief!$E$24:$E$39,'Data TREND'!$X$291:$X$431,TRUE)</f>
        <v>37.123587760210881</v>
      </c>
      <c r="AL291" s="7" cm="1">
        <f t="array" ref="AL291:AL431">TREND(Passief!S24:S39,Passief!$E$24:$E$39,'Data TREND'!$X$291:$X$431,TRUE)</f>
        <v>15.164773147021544</v>
      </c>
      <c r="AN291" s="7" cm="1">
        <f t="array" ref="AN291:AN431">TREND(Passief!N44:N59,Passief!$E$44:$E$59,'Data TREND'!$X$291:$X$431,TRUE)</f>
        <v>105.53120560687874</v>
      </c>
      <c r="AO291" s="7" cm="1">
        <f t="array" ref="AO291:AO431">TREND(Passief!O44:O59,Passief!$E$44:$E$59,'Data TREND'!$X$291:$X$431,TRUE)</f>
        <v>21.968749222664268</v>
      </c>
      <c r="AP291" s="7" cm="1">
        <f t="array" ref="AP291:AP431">TREND(Passief!P44:P59,Passief!$E$44:$E$59,'Data TREND'!$X$291:$X$431,TRUE)</f>
        <v>60.440091390516457</v>
      </c>
      <c r="AQ291" s="43" cm="1">
        <f t="array" ref="AQ291:AQ431">TREND(Passief!Q44:Q59,Passief!$E$44:$E$59,'Data TREND'!$X$291:$X$431,TRUE)</f>
        <v>188.38132721822717</v>
      </c>
      <c r="AR291" s="7" cm="1">
        <f t="array" ref="AR291:AR431">TREND(Passief!R44:R59,Passief!$E$44:$E$59,'Data TREND'!$X$291:$X$431,TRUE)</f>
        <v>40.726667154731409</v>
      </c>
      <c r="AS291" s="7" cm="1">
        <f t="array" ref="AS291:AS431">TREND(Passief!S44:S59,Passief!$E$44:$E$59,'Data TREND'!$X$291:$X$431,TRUE)</f>
        <v>16.798032648208892</v>
      </c>
      <c r="AU291" s="45">
        <v>10</v>
      </c>
      <c r="AV291" s="44">
        <f>AU291/2.4</f>
        <v>4.166666666666667</v>
      </c>
      <c r="AW291" s="7" cm="1">
        <f t="array" ref="AW291:AW431">TREND(Passief!U4:U19,Passief!$E$4:$E$19,'Data TREND'!$AU$291:$AU$431,TRUE)</f>
        <v>92.711220076847297</v>
      </c>
      <c r="AX291" s="7" cm="1">
        <f t="array" ref="AX291:AX431">TREND(Passief!V4:V19,Passief!$E$4:$E$19,'Data TREND'!$AU$291:$AU$431,TRUE)</f>
        <v>15.039680910859678</v>
      </c>
      <c r="AY291" s="7" cm="1">
        <f t="array" ref="AY291:AY431">TREND(Passief!W4:W19,Passief!$E$4:$E$19,'Data TREND'!$AU$291:$AU$431,TRUE)</f>
        <v>57.185714031269129</v>
      </c>
      <c r="AZ291" s="43" cm="1">
        <f t="array" ref="AZ291:AZ431">TREND(Passief!X4:X19,Passief!$E$4:$E$19,'Data TREND'!$AU$291:$AU$431,TRUE)</f>
        <v>165.29946858663766</v>
      </c>
      <c r="BA291" s="7" cm="1">
        <f t="array" ref="BA291:BA431">TREND(Passief!Y4:Y19,Passief!$E$4:$E$19,'Data TREND'!$AU$291:$AU$431,TRUE)</f>
        <v>34.28304792024916</v>
      </c>
      <c r="BB291" s="7" cm="1">
        <f t="array" ref="BB291:BB431">TREND(Passief!Z4:Z19,Passief!$E$4:$E$19,'Data TREND'!$AU$291:$AU$431,TRUE)</f>
        <v>14.138055626203947</v>
      </c>
      <c r="BD291" s="7" cm="1">
        <f t="array" ref="BD291:BD431">TREND(Passief!U24:U39,Passief!$E$24:$E$39,'Data TREND'!$AU$291:$AU$431,TRUE)</f>
        <v>115.01531033213799</v>
      </c>
      <c r="BE291" s="7" cm="1">
        <f t="array" ref="BE291:BE431">TREND(Passief!V24:V39,Passief!$E$24:$E$39,'Data TREND'!$AU$291:$AU$431,TRUE)</f>
        <v>28.148254395226875</v>
      </c>
      <c r="BF291" s="7" cm="1">
        <f t="array" ref="BF291:BF431">TREND(Passief!W24:W39,Passief!$E$24:$E$39,'Data TREND'!$AU$291:$AU$431,TRUE)</f>
        <v>56.388788971838345</v>
      </c>
      <c r="BG291" s="43" cm="1">
        <f t="array" ref="BG291:BG431">TREND(Passief!X24:X39,Passief!$E$24:$E$39,'Data TREND'!$AU$291:$AU$431,TRUE)</f>
        <v>199.72391456601366</v>
      </c>
      <c r="BH291" s="7" cm="1">
        <f t="array" ref="BH291:BH431">TREND(Passief!Y24:Y39,Passief!$E$24:$E$39,'Data TREND'!$AU$291:$AU$431,TRUE)</f>
        <v>41.188957573761677</v>
      </c>
      <c r="BI291" s="7" cm="1">
        <f t="array" ref="BI291:BI431">TREND(Passief!Z24:Z39,Passief!$E$24:$E$39,'Data TREND'!$AU$291:$AU$431,TRUE)</f>
        <v>16.954008374791773</v>
      </c>
      <c r="BK291" s="7" cm="1">
        <f t="array" ref="BK291:BK431">TREND(Passief!U44:U59,Passief!$E$44:$E$59,'Data TREND'!$AU$291:$AU$431,TRUE)</f>
        <v>139.5815300432244</v>
      </c>
      <c r="BL291" s="7" cm="1">
        <f t="array" ref="BL291:BL431">TREND(Passief!V44:V59,Passief!$E$44:$E$59,'Data TREND'!$AU$291:$AU$431,TRUE)</f>
        <v>29.316179703626219</v>
      </c>
      <c r="BM291" s="7" cm="1">
        <f t="array" ref="BM291:BM431">TREND(Passief!W44:W59,Passief!$E$44:$E$59,'Data TREND'!$AU$291:$AU$431,TRUE)</f>
        <v>60.440091390516457</v>
      </c>
      <c r="BN291" s="43" cm="1">
        <f t="array" ref="BN291:BN431">TREND(Passief!X44:X59,Passief!$E$44:$E$59,'Data TREND'!$AU$291:$AU$431,TRUE)</f>
        <v>229.53542683885104</v>
      </c>
      <c r="BO291" s="7" cm="1">
        <f t="array" ref="BO291:BO431">TREND(Passief!Y44:Y59,Passief!$E$44:$E$59,'Data TREND'!$AU$291:$AU$431,TRUE)</f>
        <v>48.592577274720469</v>
      </c>
      <c r="BP291" s="7" cm="1">
        <f t="array" ref="BP291:BP431">TREND(Passief!Z44:Z59,Passief!$E$44:$E$59,'Data TREND'!$AU$291:$AU$431,TRUE)</f>
        <v>19.946176606230559</v>
      </c>
      <c r="BR291" s="45">
        <v>10</v>
      </c>
      <c r="BS291" s="44">
        <f>BR291/2.4</f>
        <v>4.166666666666667</v>
      </c>
      <c r="BT291" s="7" cm="1">
        <f t="array" ref="BT291:BT431">TREND(Passief!AB4:AB19,Passief!$E$4:$E$19,'Data TREND'!$BR$291:$BR$431,TRUE)</f>
        <v>121.20259252864015</v>
      </c>
      <c r="BU291" s="7" cm="1">
        <f t="array" ref="BU291:BU431">TREND(Passief!AC4:AC19,Passief!$E$4:$E$19,'Data TREND'!$BR$291:$BR$431,TRUE)</f>
        <v>42.746841188649178</v>
      </c>
      <c r="BV291" s="7" cm="1">
        <f t="array" ref="BV291:BV431">TREND(Passief!AD4:AD19,Passief!$E$4:$E$19,'Data TREND'!$BR$291:$BR$431,TRUE)</f>
        <v>45.227554855818582</v>
      </c>
      <c r="BW291" s="43" cm="1">
        <f t="array" ref="BW291:BW431">TREND(Passief!AE4:AE19,Passief!$E$4:$E$19,'Data TREND'!$BR$291:$BR$431,TRUE)</f>
        <v>209.28357145196065</v>
      </c>
      <c r="BX291" s="7" cm="1">
        <f t="array" ref="BX291:BX431">TREND(Passief!AF4:AF19,Passief!$E$4:$E$19,'Data TREND'!$BR$291:$BR$431,TRUE)</f>
        <v>42.833220755771883</v>
      </c>
      <c r="BY291" s="7" cm="1">
        <f t="array" ref="BY291:BY431">TREND(Passief!AG4:AG19,Passief!$E$4:$E$19,'Data TREND'!$BR$291:$BR$431,TRUE)</f>
        <v>17.643735079866591</v>
      </c>
      <c r="CA291" s="7" cm="1">
        <f t="array" ref="CA291:CA431">TREND(Passief!AB24:AB39,Passief!$E$24:$E$39,'Data TREND'!$BR$291:$BR$431,TRUE)</f>
        <v>149.67484395804331</v>
      </c>
      <c r="CB291" s="7" cm="1">
        <f t="array" ref="CB291:CB431">TREND(Passief!AC24:AC39,Passief!$E$24:$E$39,'Data TREND'!$BR$291:$BR$431,TRUE)</f>
        <v>59.969367892805124</v>
      </c>
      <c r="CC291" s="7" cm="1">
        <f t="array" ref="CC291:CC431">TREND(Passief!AD24:AD39,Passief!$E$24:$E$39,'Data TREND'!$BR$291:$BR$431,TRUE)</f>
        <v>44.229606207107494</v>
      </c>
      <c r="CD291" s="43" cm="1">
        <f t="array" ref="CD291:CD431">TREND(Passief!AE24:AE39,Passief!$E$24:$E$39,'Data TREND'!$BR$291:$BR$431,TRUE)</f>
        <v>253.6007185156036</v>
      </c>
      <c r="CE291" s="7" cm="1">
        <f t="array" ref="CE291:CE431">TREND(Passief!AF24:AF39,Passief!$E$24:$E$39,'Data TREND'!$BR$291:$BR$431,TRUE)</f>
        <v>51.961701701933613</v>
      </c>
      <c r="CF291" s="7" cm="1">
        <f t="array" ref="CF291:CF431">TREND(Passief!AG24:AG39,Passief!$E$24:$E$39,'Data TREND'!$BR$291:$BR$431,TRUE)</f>
        <v>21.260130055446517</v>
      </c>
      <c r="CH291" s="7" cm="1">
        <f t="array" ref="CH291:CH431">TREND(Passief!AB44:AB59,Passief!$E$44:$E$59,'Data TREND'!$BR$291:$BR$431,TRUE)</f>
        <v>179.90421184902488</v>
      </c>
      <c r="CI291" s="7" cm="1">
        <f t="array" ref="CI291:CI431">TREND(Passief!AC44:AC59,Passief!$E$44:$E$59,'Data TREND'!$BR$291:$BR$431,TRUE)</f>
        <v>62.558506653519132</v>
      </c>
      <c r="CJ291" s="7" cm="1">
        <f t="array" ref="CJ291:CJ431">TREND(Passief!AD44:AD59,Passief!$E$44:$E$59,'Data TREND'!$BR$291:$BR$431,TRUE)</f>
        <v>47.596246289557072</v>
      </c>
      <c r="CK291" s="43" cm="1">
        <f t="array" ref="CK291:CK431">TREND(Passief!AE44:AE59,Passief!$E$44:$E$59,'Data TREND'!$BR$291:$BR$431,TRUE)</f>
        <v>290.34993292635875</v>
      </c>
      <c r="CL291" s="7" cm="1">
        <f t="array" ref="CL291:CL431">TREND(Passief!AF44:AF59,Passief!$E$44:$E$59,'Data TREND'!$BR$291:$BR$431,TRUE)</f>
        <v>61.499426473851265</v>
      </c>
      <c r="CM291" s="7" cm="1">
        <f t="array" ref="CM291:CM431">TREND(Passief!AG44:AG59,Passief!$E$44:$E$59,'Data TREND'!$BR$291:$BR$431,TRUE)</f>
        <v>25.345316351228274</v>
      </c>
      <c r="CO291" s="45">
        <v>10</v>
      </c>
      <c r="CP291" s="44">
        <f>CO291/2.4</f>
        <v>4.166666666666667</v>
      </c>
      <c r="CQ291" s="7" cm="1">
        <f t="array" ref="CQ291:CQ431">TREND(Passief!AI4:AI19,Passief!$E$4:$E$19,'Data TREND'!$CO$291:$CO$431,TRUE)</f>
        <v>136.94626955733779</v>
      </c>
      <c r="CR291" s="7" cm="1">
        <f t="array" ref="CR291:CR431">TREND(Passief!AJ4:AJ19,Passief!$E$4:$E$19,'Data TREND'!$CO$291:$CO$431,TRUE)</f>
        <v>46.577326610346304</v>
      </c>
      <c r="CS291" s="7" cm="1">
        <f t="array" ref="CS291:CS431">TREND(Passief!AK4:AK19,Passief!$E$4:$E$19,'Data TREND'!$CO$291:$CO$431,TRUE)</f>
        <v>45.227554855818582</v>
      </c>
      <c r="CT291" s="43" cm="1">
        <f t="array" ref="CT291:CT431">TREND(Passief!AL4:AL19,Passief!$E$4:$E$19,'Data TREND'!$CO$291:$CO$431,TRUE)</f>
        <v>228.7591873607177</v>
      </c>
      <c r="CU291" s="7" cm="1">
        <f t="array" ref="CU291:CU431">TREND(Passief!AM4:AM19,Passief!$E$4:$E$19,'Data TREND'!$CO$291:$CO$431,TRUE)</f>
        <v>46.183599784946971</v>
      </c>
      <c r="CV291" s="7" cm="1">
        <f t="array" ref="CV291:CV431">TREND(Passief!AN4:AN19,Passief!$E$4:$E$19,'Data TREND'!$CO$291:$CO$431,TRUE)</f>
        <v>18.611867738523596</v>
      </c>
      <c r="CX291" s="7" cm="1">
        <f t="array" ref="CX291:CX431">TREND(Passief!AI24:AI39,Passief!$E$24:$E$39,'Data TREND'!$CO$291:$CO$431,TRUE)</f>
        <v>170.67933568076168</v>
      </c>
      <c r="CY291" s="7" cm="1">
        <f t="array" ref="CY291:CY431">TREND(Passief!AJ24:AJ39,Passief!$E$24:$E$39,'Data TREND'!$CO$291:$CO$431,TRUE)</f>
        <v>66.694796194489072</v>
      </c>
      <c r="CZ291" s="7" cm="1">
        <f t="array" ref="CZ291:CZ431">TREND(Passief!AK24:AK39,Passief!$E$24:$E$39,'Data TREND'!$CO$291:$CO$431,TRUE)</f>
        <v>44.229606207107494</v>
      </c>
      <c r="DA291" s="43" cm="1">
        <f t="array" ref="DA291:DA431">TREND(Passief!AL24:AL39,Passief!$E$24:$E$39,'Data TREND'!$CO$291:$CO$431,TRUE)</f>
        <v>281.85581487354006</v>
      </c>
      <c r="DB291" s="7" cm="1">
        <f t="array" ref="DB291:DB431">TREND(Passief!AM24:AM39,Passief!$E$24:$E$39,'Data TREND'!$CO$291:$CO$431,TRUE)</f>
        <v>57.032016390032396</v>
      </c>
      <c r="DC291" s="7" cm="1">
        <f t="array" ref="DC291:DC431">TREND(Passief!AN24:AN39,Passief!$E$24:$E$39,'Data TREND'!$CO$291:$CO$431,TRUE)</f>
        <v>23.365785190919627</v>
      </c>
      <c r="DE291" s="7" cm="1">
        <f t="array" ref="DE291:DE431">TREND(Passief!AI44:AI59,Passief!$E$44:$E$59,'Data TREND'!$CO$291:$CO$431,TRUE)</f>
        <v>206.89285080895132</v>
      </c>
      <c r="DF291" s="7" cm="1">
        <f t="array" ref="DF291:DF431">TREND(Passief!AJ44:AJ59,Passief!$E$44:$E$59,'Data TREND'!$CO$291:$CO$431,TRUE)</f>
        <v>69.895534455711754</v>
      </c>
      <c r="DG291" s="7" cm="1">
        <f t="array" ref="DG291:DG431">TREND(Passief!AK44:AK59,Passief!$E$44:$E$59,'Data TREND'!$CO$291:$CO$431,TRUE)</f>
        <v>47.596246289557072</v>
      </c>
      <c r="DH291" s="43" cm="1">
        <f t="array" ref="DH291:DH431">TREND(Passief!AL44:AL59,Passief!$E$44:$E$59,'Data TREND'!$CO$291:$CO$431,TRUE)</f>
        <v>324.70570471469813</v>
      </c>
      <c r="DI291" s="7" cm="1">
        <f t="array" ref="DI291:DI431">TREND(Passief!AM44:AM59,Passief!$E$44:$E$59,'Data TREND'!$CO$291:$CO$431,TRUE)</f>
        <v>67.723643523175497</v>
      </c>
      <c r="DJ291" s="7" cm="1">
        <f t="array" ref="DJ291:DJ431">TREND(Passief!AN44:AN59,Passief!$E$44:$E$59,'Data TREND'!$CO$291:$CO$431,TRUE)</f>
        <v>27.980858608953035</v>
      </c>
      <c r="DL291" s="45">
        <v>10</v>
      </c>
      <c r="DM291" s="44">
        <f>DL291/2.4</f>
        <v>4.166666666666667</v>
      </c>
      <c r="DN291" s="7" cm="1">
        <f t="array" ref="DN291:DN431">TREND(Passief!AP4:AP19,Passief!$E$4:$E$19,'Data TREND'!$DL$291:$DL$431,TRUE)</f>
        <v>152.33282307423127</v>
      </c>
      <c r="DO291" s="7" cm="1">
        <f t="array" ref="DO291:DO431">TREND(Passief!AQ4:AQ19,Passief!$E$4:$E$19,'Data TREND'!$DL$291:$DL$431,TRUE)</f>
        <v>50.39381621938972</v>
      </c>
      <c r="DP291" s="7" cm="1">
        <f t="array" ref="DP291:DP431">TREND(Passief!AR4:AR19,Passief!$E$4:$E$19,'Data TREND'!$DL$291:$DL$431,TRUE)</f>
        <v>45.227554855818582</v>
      </c>
      <c r="DQ291" s="43" cm="1">
        <f t="array" ref="DQ291:DQ431">TREND(Passief!AS4:AS19,Passief!$E$4:$E$19,'Data TREND'!$DL$291:$DL$431,TRUE)</f>
        <v>248.05780174651497</v>
      </c>
      <c r="DR291" s="7" cm="1">
        <f t="array" ref="DR291:DR431">TREND(Passief!AT4:AT19,Passief!$E$4:$E$19,'Data TREND'!$DL$291:$DL$431,TRUE)</f>
        <v>49.287217728461755</v>
      </c>
      <c r="DS291" s="7" cm="1">
        <f t="array" ref="DS291:DS431">TREND(Passief!AU4:AU19,Passief!$E$4:$E$19,'Data TREND'!$DL$291:$DL$431,TRUE)</f>
        <v>20.17412512676016</v>
      </c>
      <c r="DU291" s="7" cm="1">
        <f t="array" ref="DU291:DU431">TREND(Passief!AP24:AP39,Passief!$E$24:$E$39,'Data TREND'!$DL$291:$DL$431,TRUE)</f>
        <v>192.18448355268276</v>
      </c>
      <c r="DV291" s="7" cm="1">
        <f t="array" ref="DV291:DV431">TREND(Passief!AQ24:AQ39,Passief!$E$24:$E$39,'Data TREND'!$DL$291:$DL$431,TRUE)</f>
        <v>73.961139637335464</v>
      </c>
      <c r="DW291" s="7" cm="1">
        <f t="array" ref="DW291:DW431">TREND(Passief!AR24:AR39,Passief!$E$24:$E$39,'Data TREND'!$DL$291:$DL$431,TRUE)</f>
        <v>44.229606207107494</v>
      </c>
      <c r="DX291" s="43" cm="1">
        <f t="array" ref="DX291:DX431">TREND(Passief!AS24:AS39,Passief!$E$24:$E$39,'Data TREND'!$DL$291:$DL$431,TRUE)</f>
        <v>310.18301735674561</v>
      </c>
      <c r="DY291" s="7" cm="1">
        <f t="array" ref="DY291:DY431">TREND(Passief!AT24:AT39,Passief!$E$24:$E$39,'Data TREND'!$DL$291:$DL$431,TRUE)</f>
        <v>61.964763610369253</v>
      </c>
      <c r="DZ291" s="7" cm="1">
        <f t="array" ref="DZ291:DZ431">TREND(Passief!AU24:AU39,Passief!$E$24:$E$39,'Data TREND'!$DL$291:$DL$431,TRUE)</f>
        <v>25.432750844703627</v>
      </c>
      <c r="EB291" s="7" cm="1">
        <f t="array" ref="EB291:EB431">TREND(Passief!AP44:AP59,Passief!$E$44:$E$59,'Data TREND'!$DL$291:$DL$431,TRUE)</f>
        <v>234.25530233173015</v>
      </c>
      <c r="EC291" s="7" cm="1">
        <f t="array" ref="EC291:EC431">TREND(Passief!AQ44:AQ59,Passief!$E$44:$E$59,'Data TREND'!$DL$291:$DL$431,TRUE)</f>
        <v>77.210028546310781</v>
      </c>
      <c r="ED291" s="7" cm="1">
        <f t="array" ref="ED291:ED431">TREND(Passief!AR44:AR59,Passief!$E$44:$E$59,'Data TREND'!$DL$291:$DL$431,TRUE)</f>
        <v>47.596246289557072</v>
      </c>
      <c r="EE291" s="43" cm="1">
        <f t="array" ref="EE291:EE431">TREND(Passief!AS44:AS59,Passief!$E$44:$E$59,'Data TREND'!$DL$291:$DL$431,TRUE)</f>
        <v>359.33058432202506</v>
      </c>
      <c r="EF291" s="7" cm="1">
        <f t="array" ref="EF291:EF431">TREND(Passief!AT44:AT59,Passief!$E$44:$E$59,'Data TREND'!$DL$291:$DL$431,TRUE)</f>
        <v>74.231042585248758</v>
      </c>
      <c r="EG291" s="7" cm="1">
        <f t="array" ref="EG291:EG431">TREND(Passief!AU44:AU59,Passief!$E$44:$E$59,'Data TREND'!$DL$291:$DL$431,TRUE)</f>
        <v>30.453747502212188</v>
      </c>
    </row>
    <row r="292" spans="1:138" x14ac:dyDescent="0.25">
      <c r="A292" s="45">
        <v>11</v>
      </c>
      <c r="B292" s="44">
        <f t="shared" ref="B292:B355" si="36">A292/2.4</f>
        <v>4.5833333333333339</v>
      </c>
      <c r="C292" s="7">
        <v>51.879752063737627</v>
      </c>
      <c r="D292" s="7">
        <v>7.7725312941452547</v>
      </c>
      <c r="E292" s="7">
        <v>62.442013980379187</v>
      </c>
      <c r="F292" s="43">
        <v>121.72699292193096</v>
      </c>
      <c r="G292" s="7">
        <v>25.347674461369227</v>
      </c>
      <c r="H292" s="7">
        <v>10.469035519896909</v>
      </c>
      <c r="J292" s="7">
        <v>62.604376536709985</v>
      </c>
      <c r="K292" s="7">
        <v>14.397789826039315</v>
      </c>
      <c r="L292" s="7">
        <v>61.650996981031994</v>
      </c>
      <c r="M292" s="43">
        <v>138.69424973346798</v>
      </c>
      <c r="N292" s="7">
        <v>28.649701812646583</v>
      </c>
      <c r="O292" s="7">
        <v>11.530102917089788</v>
      </c>
      <c r="Q292" s="7">
        <v>75.07195818431029</v>
      </c>
      <c r="R292" s="7">
        <v>14.936498851231391</v>
      </c>
      <c r="S292" s="7">
        <v>65.647948311137839</v>
      </c>
      <c r="T292" s="43">
        <v>155.98119643155502</v>
      </c>
      <c r="U292" s="7">
        <v>32.711586559902479</v>
      </c>
      <c r="V292" s="7">
        <v>13.46851286779448</v>
      </c>
      <c r="X292" s="45">
        <v>11</v>
      </c>
      <c r="Y292" s="44">
        <f t="shared" ref="Y292:Y355" si="37">X292/2.4</f>
        <v>4.5833333333333339</v>
      </c>
      <c r="Z292" s="7">
        <v>74.328000448975828</v>
      </c>
      <c r="AA292" s="7">
        <v>11.619457826214818</v>
      </c>
      <c r="AB292" s="7">
        <v>62.848165512907102</v>
      </c>
      <c r="AC292" s="43">
        <v>148.44611301126062</v>
      </c>
      <c r="AD292" s="7">
        <v>29.786240350175923</v>
      </c>
      <c r="AE292" s="7">
        <v>12.137476697145255</v>
      </c>
      <c r="AG292" s="7">
        <v>92.399754040255203</v>
      </c>
      <c r="AH292" s="7">
        <v>21.588022688962116</v>
      </c>
      <c r="AI292" s="7">
        <v>65.287742125956242</v>
      </c>
      <c r="AJ292" s="43">
        <v>179.6272174717447</v>
      </c>
      <c r="AK292" s="7">
        <v>36.968187697795635</v>
      </c>
      <c r="AL292" s="7">
        <v>15.101657711212113</v>
      </c>
      <c r="AN292" s="7">
        <v>109.55156496976036</v>
      </c>
      <c r="AO292" s="7">
        <v>22.397219217830958</v>
      </c>
      <c r="AP292" s="7">
        <v>65.647948311137839</v>
      </c>
      <c r="AQ292" s="43">
        <v>198.03002723323289</v>
      </c>
      <c r="AR292" s="7">
        <v>40.534721010210454</v>
      </c>
      <c r="AS292" s="7">
        <v>16.71791188379424</v>
      </c>
      <c r="AU292" s="45">
        <v>11</v>
      </c>
      <c r="AV292" s="44">
        <f t="shared" ref="AV292:AV355" si="38">AU292/2.4</f>
        <v>4.5833333333333339</v>
      </c>
      <c r="AW292" s="7">
        <v>96.791612245117946</v>
      </c>
      <c r="AX292" s="7">
        <v>15.296728907940494</v>
      </c>
      <c r="AY292" s="7">
        <v>62.442013980379187</v>
      </c>
      <c r="AZ292" s="43">
        <v>174.89069119359459</v>
      </c>
      <c r="BA292" s="7">
        <v>34.176348953760971</v>
      </c>
      <c r="BB292" s="7">
        <v>14.09175468088681</v>
      </c>
      <c r="BD292" s="7">
        <v>119.5654487933252</v>
      </c>
      <c r="BE292" s="7">
        <v>28.67913818969399</v>
      </c>
      <c r="BF292" s="7">
        <v>61.650996981031994</v>
      </c>
      <c r="BG292" s="43">
        <v>210.06012075514485</v>
      </c>
      <c r="BH292" s="7">
        <v>41.026087943722764</v>
      </c>
      <c r="BI292" s="7">
        <v>16.884042371806459</v>
      </c>
      <c r="BK292" s="7">
        <v>144.62010894215666</v>
      </c>
      <c r="BL292" s="7">
        <v>29.890536406446355</v>
      </c>
      <c r="BM292" s="7">
        <v>65.647948311137839</v>
      </c>
      <c r="BN292" s="43">
        <v>240.35438552357982</v>
      </c>
      <c r="BO292" s="7">
        <v>48.350359589254474</v>
      </c>
      <c r="BP292" s="7">
        <v>19.846533545077413</v>
      </c>
      <c r="BR292" s="45">
        <v>11</v>
      </c>
      <c r="BS292" s="44">
        <f t="shared" ref="BS292:BS355" si="39">BR292/2.4</f>
        <v>4.5833333333333339</v>
      </c>
      <c r="BT292" s="7">
        <v>126.30933297750212</v>
      </c>
      <c r="BU292" s="7">
        <v>44.754607823222841</v>
      </c>
      <c r="BV292" s="7">
        <v>49.640804426822577</v>
      </c>
      <c r="BW292" s="43">
        <v>220.80895048376124</v>
      </c>
      <c r="BX292" s="7">
        <v>42.687758243792139</v>
      </c>
      <c r="BY292" s="7">
        <v>17.581970870846089</v>
      </c>
      <c r="CA292" s="7">
        <v>155.55497140859518</v>
      </c>
      <c r="CB292" s="7">
        <v>62.300115770345897</v>
      </c>
      <c r="CC292" s="7">
        <v>48.653282876813172</v>
      </c>
      <c r="CD292" s="43">
        <v>266.23729794767962</v>
      </c>
      <c r="CE292" s="7">
        <v>51.742041246837708</v>
      </c>
      <c r="CF292" s="7">
        <v>21.169590655438899</v>
      </c>
      <c r="CH292" s="7">
        <v>186.49544140858552</v>
      </c>
      <c r="CI292" s="7">
        <v>64.922688604980806</v>
      </c>
      <c r="CJ292" s="7">
        <v>51.976361588802853</v>
      </c>
      <c r="CK292" s="43">
        <v>303.68126895283746</v>
      </c>
      <c r="CL292" s="7">
        <v>61.179074822968886</v>
      </c>
      <c r="CM292" s="7">
        <v>25.211922424581619</v>
      </c>
      <c r="CO292" s="45">
        <v>11</v>
      </c>
      <c r="CP292" s="44">
        <f t="shared" ref="CP292:CP355" si="40">CO292/2.4</f>
        <v>4.5833333333333339</v>
      </c>
      <c r="CQ292" s="7">
        <v>142.31108424570235</v>
      </c>
      <c r="CR292" s="7">
        <v>48.647432536165361</v>
      </c>
      <c r="CS292" s="7">
        <v>49.640804426822577</v>
      </c>
      <c r="CT292" s="43">
        <v>240.60857250687314</v>
      </c>
      <c r="CU292" s="7">
        <v>46.014984542407298</v>
      </c>
      <c r="CV292" s="7">
        <v>18.546631717364182</v>
      </c>
      <c r="CX292" s="7">
        <v>176.93831844852596</v>
      </c>
      <c r="CY292" s="7">
        <v>69.160835098591292</v>
      </c>
      <c r="CZ292" s="7">
        <v>48.653282876813172</v>
      </c>
      <c r="DA292" s="43">
        <v>295.00150338777826</v>
      </c>
      <c r="DB292" s="7">
        <v>56.776643183453089</v>
      </c>
      <c r="DC292" s="7">
        <v>23.259420465363821</v>
      </c>
      <c r="DE292" s="7">
        <v>213.9877997351042</v>
      </c>
      <c r="DF292" s="7">
        <v>72.402709471428011</v>
      </c>
      <c r="DG292" s="7">
        <v>51.976361588802853</v>
      </c>
      <c r="DH292" s="43">
        <v>338.68457116236613</v>
      </c>
      <c r="DI292" s="7">
        <v>67.356598156852115</v>
      </c>
      <c r="DJ292" s="7">
        <v>27.825104268633854</v>
      </c>
      <c r="DL292" s="45">
        <v>11</v>
      </c>
      <c r="DM292" s="44">
        <f t="shared" ref="DM292:DM355" si="41">DL292/2.4</f>
        <v>4.5833333333333339</v>
      </c>
      <c r="DN292" s="7">
        <v>157.96228438538557</v>
      </c>
      <c r="DO292" s="7">
        <v>52.527967884787309</v>
      </c>
      <c r="DP292" s="7">
        <v>49.640804426822577</v>
      </c>
      <c r="DQ292" s="43">
        <v>260.23235304322981</v>
      </c>
      <c r="DR292" s="7">
        <v>49.095377502518716</v>
      </c>
      <c r="DS292" s="7">
        <v>20.094952183215234</v>
      </c>
      <c r="DU292" s="7">
        <v>198.81786513922526</v>
      </c>
      <c r="DV292" s="7">
        <v>76.555579211895633</v>
      </c>
      <c r="DW292" s="7">
        <v>48.653282876813172</v>
      </c>
      <c r="DX292" s="43">
        <v>323.83906775020267</v>
      </c>
      <c r="DY292" s="7">
        <v>61.671014675805417</v>
      </c>
      <c r="DZ292" s="7">
        <v>25.31147715809421</v>
      </c>
      <c r="EB292" s="7">
        <v>241.84926613302792</v>
      </c>
      <c r="EC292" s="7">
        <v>79.859187456212197</v>
      </c>
      <c r="ED292" s="7">
        <v>51.976361588802853</v>
      </c>
      <c r="EE292" s="43">
        <v>373.95334239169699</v>
      </c>
      <c r="EF292" s="7">
        <v>73.810153006831683</v>
      </c>
      <c r="EG292" s="7">
        <v>30.279739832307044</v>
      </c>
    </row>
    <row r="293" spans="1:138" x14ac:dyDescent="0.25">
      <c r="A293" s="45">
        <v>12</v>
      </c>
      <c r="B293" s="44">
        <f t="shared" si="36"/>
        <v>5</v>
      </c>
      <c r="C293" s="7">
        <v>54.667562181500728</v>
      </c>
      <c r="D293" s="7">
        <v>7.9017873253095869</v>
      </c>
      <c r="E293" s="7">
        <v>67.698313929489245</v>
      </c>
      <c r="F293" s="43">
        <v>129.90160947724598</v>
      </c>
      <c r="G293" s="7">
        <v>25.29410821959479</v>
      </c>
      <c r="H293" s="7">
        <v>10.444073212672064</v>
      </c>
      <c r="J293" s="7">
        <v>65.437196841188381</v>
      </c>
      <c r="K293" s="7">
        <v>14.661061190167361</v>
      </c>
      <c r="L293" s="7">
        <v>66.913204990225651</v>
      </c>
      <c r="M293" s="43">
        <v>147.05458513028773</v>
      </c>
      <c r="N293" s="7">
        <v>28.561161141255827</v>
      </c>
      <c r="O293" s="7">
        <v>11.49753177298196</v>
      </c>
      <c r="Q293" s="7">
        <v>78.060460846094529</v>
      </c>
      <c r="R293" s="7">
        <v>15.221475809671119</v>
      </c>
      <c r="S293" s="7">
        <v>70.855805231759206</v>
      </c>
      <c r="T293" s="43">
        <v>164.45897649647063</v>
      </c>
      <c r="U293" s="7">
        <v>32.574963253890267</v>
      </c>
      <c r="V293" s="7">
        <v>13.411043093837204</v>
      </c>
      <c r="X293" s="45">
        <v>12</v>
      </c>
      <c r="Y293" s="44">
        <f t="shared" si="37"/>
        <v>5</v>
      </c>
      <c r="Z293" s="7">
        <v>77.760137795414124</v>
      </c>
      <c r="AA293" s="7">
        <v>11.812100394779879</v>
      </c>
      <c r="AB293" s="7">
        <v>68.099476550203164</v>
      </c>
      <c r="AC293" s="43">
        <v>157.32732656413813</v>
      </c>
      <c r="AD293" s="7">
        <v>29.705554927777293</v>
      </c>
      <c r="AE293" s="7">
        <v>12.102966932793073</v>
      </c>
      <c r="AG293" s="7">
        <v>96.074498078215441</v>
      </c>
      <c r="AH293" s="7">
        <v>21.983139873891695</v>
      </c>
      <c r="AI293" s="7">
        <v>70.501145801277602</v>
      </c>
      <c r="AJ293" s="43">
        <v>188.90649896076275</v>
      </c>
      <c r="AK293" s="7">
        <v>36.812787635380381</v>
      </c>
      <c r="AL293" s="7">
        <v>15.038542275402682</v>
      </c>
      <c r="AN293" s="7">
        <v>113.571924332642</v>
      </c>
      <c r="AO293" s="7">
        <v>22.825689212997645</v>
      </c>
      <c r="AP293" s="7">
        <v>70.855805231759206</v>
      </c>
      <c r="AQ293" s="43">
        <v>207.6787272482386</v>
      </c>
      <c r="AR293" s="7">
        <v>40.342774865689506</v>
      </c>
      <c r="AS293" s="7">
        <v>16.637791119379592</v>
      </c>
      <c r="AU293" s="45">
        <v>12</v>
      </c>
      <c r="AV293" s="44">
        <f t="shared" si="38"/>
        <v>5</v>
      </c>
      <c r="AW293" s="7">
        <v>100.87200441338859</v>
      </c>
      <c r="AX293" s="7">
        <v>15.553776905021312</v>
      </c>
      <c r="AY293" s="7">
        <v>67.698313929489245</v>
      </c>
      <c r="AZ293" s="43">
        <v>184.48191380055152</v>
      </c>
      <c r="BA293" s="7">
        <v>34.06964998727279</v>
      </c>
      <c r="BB293" s="7">
        <v>14.045453735569673</v>
      </c>
      <c r="BD293" s="7">
        <v>124.11558725451241</v>
      </c>
      <c r="BE293" s="7">
        <v>29.210021984161106</v>
      </c>
      <c r="BF293" s="7">
        <v>66.913204990225651</v>
      </c>
      <c r="BG293" s="43">
        <v>220.39632694427601</v>
      </c>
      <c r="BH293" s="7">
        <v>40.863218313683852</v>
      </c>
      <c r="BI293" s="7">
        <v>16.814076368821148</v>
      </c>
      <c r="BK293" s="7">
        <v>149.65868784108886</v>
      </c>
      <c r="BL293" s="7">
        <v>30.464893109266495</v>
      </c>
      <c r="BM293" s="7">
        <v>70.855805231759206</v>
      </c>
      <c r="BN293" s="43">
        <v>251.17334420830858</v>
      </c>
      <c r="BO293" s="7">
        <v>48.108141903788479</v>
      </c>
      <c r="BP293" s="7">
        <v>19.746890483924272</v>
      </c>
      <c r="BR293" s="45">
        <v>12</v>
      </c>
      <c r="BS293" s="44">
        <f t="shared" si="39"/>
        <v>5</v>
      </c>
      <c r="BT293" s="7">
        <v>131.41607342636408</v>
      </c>
      <c r="BU293" s="7">
        <v>46.762374457796497</v>
      </c>
      <c r="BV293" s="7">
        <v>54.054053997826571</v>
      </c>
      <c r="BW293" s="43">
        <v>232.33432951556179</v>
      </c>
      <c r="BX293" s="7">
        <v>42.542295731812402</v>
      </c>
      <c r="BY293" s="7">
        <v>17.520206661825583</v>
      </c>
      <c r="CA293" s="7">
        <v>161.43509885914705</v>
      </c>
      <c r="CB293" s="7">
        <v>64.630863647886656</v>
      </c>
      <c r="CC293" s="7">
        <v>53.076959546518857</v>
      </c>
      <c r="CD293" s="43">
        <v>278.87387737975575</v>
      </c>
      <c r="CE293" s="7">
        <v>51.522380791741796</v>
      </c>
      <c r="CF293" s="7">
        <v>21.079051255431285</v>
      </c>
      <c r="CH293" s="7">
        <v>193.08667096814617</v>
      </c>
      <c r="CI293" s="7">
        <v>67.286870556442494</v>
      </c>
      <c r="CJ293" s="7">
        <v>56.356476888048633</v>
      </c>
      <c r="CK293" s="43">
        <v>317.01260497931622</v>
      </c>
      <c r="CL293" s="7">
        <v>60.858723172086506</v>
      </c>
      <c r="CM293" s="7">
        <v>25.078528497934965</v>
      </c>
      <c r="CO293" s="45">
        <v>12</v>
      </c>
      <c r="CP293" s="44">
        <f t="shared" si="40"/>
        <v>5</v>
      </c>
      <c r="CQ293" s="7">
        <v>147.67589893406691</v>
      </c>
      <c r="CR293" s="7">
        <v>50.717538461984418</v>
      </c>
      <c r="CS293" s="7">
        <v>54.054053997826571</v>
      </c>
      <c r="CT293" s="43">
        <v>252.45795765302856</v>
      </c>
      <c r="CU293" s="7">
        <v>45.846369299867632</v>
      </c>
      <c r="CV293" s="7">
        <v>18.481395696204771</v>
      </c>
      <c r="CX293" s="7">
        <v>183.19730121629027</v>
      </c>
      <c r="CY293" s="7">
        <v>71.626874002693512</v>
      </c>
      <c r="CZ293" s="7">
        <v>53.076959546518857</v>
      </c>
      <c r="DA293" s="43">
        <v>308.14719190201652</v>
      </c>
      <c r="DB293" s="7">
        <v>56.521269976873782</v>
      </c>
      <c r="DC293" s="7">
        <v>23.153055739808014</v>
      </c>
      <c r="DE293" s="7">
        <v>221.08274866125709</v>
      </c>
      <c r="DF293" s="7">
        <v>74.909884487144282</v>
      </c>
      <c r="DG293" s="7">
        <v>56.356476888048633</v>
      </c>
      <c r="DH293" s="43">
        <v>352.66343761003412</v>
      </c>
      <c r="DI293" s="7">
        <v>66.989552790528748</v>
      </c>
      <c r="DJ293" s="7">
        <v>27.669349928314674</v>
      </c>
      <c r="DL293" s="45">
        <v>12</v>
      </c>
      <c r="DM293" s="44">
        <f t="shared" si="41"/>
        <v>5</v>
      </c>
      <c r="DN293" s="7">
        <v>163.59174569653985</v>
      </c>
      <c r="DO293" s="7">
        <v>54.662119550184897</v>
      </c>
      <c r="DP293" s="7">
        <v>54.054053997826571</v>
      </c>
      <c r="DQ293" s="43">
        <v>272.40690433994467</v>
      </c>
      <c r="DR293" s="7">
        <v>48.903537276575669</v>
      </c>
      <c r="DS293" s="7">
        <v>20.015779239670309</v>
      </c>
      <c r="DU293" s="7">
        <v>205.45124672576782</v>
      </c>
      <c r="DV293" s="7">
        <v>79.150018786455803</v>
      </c>
      <c r="DW293" s="7">
        <v>53.076959546518857</v>
      </c>
      <c r="DX293" s="43">
        <v>337.49511814365974</v>
      </c>
      <c r="DY293" s="7">
        <v>61.377265741241587</v>
      </c>
      <c r="DZ293" s="7">
        <v>25.190203471484796</v>
      </c>
      <c r="EB293" s="7">
        <v>249.44322993432564</v>
      </c>
      <c r="EC293" s="7">
        <v>82.508346366113599</v>
      </c>
      <c r="ED293" s="7">
        <v>56.356476888048633</v>
      </c>
      <c r="EE293" s="43">
        <v>388.57610046136887</v>
      </c>
      <c r="EF293" s="7">
        <v>73.389263428414608</v>
      </c>
      <c r="EG293" s="7">
        <v>30.1057321624019</v>
      </c>
    </row>
    <row r="294" spans="1:138" x14ac:dyDescent="0.25">
      <c r="A294" s="45">
        <v>13</v>
      </c>
      <c r="B294" s="44">
        <f t="shared" si="36"/>
        <v>5.416666666666667</v>
      </c>
      <c r="C294" s="7">
        <v>57.455372299263828</v>
      </c>
      <c r="D294" s="7">
        <v>8.0310433564739192</v>
      </c>
      <c r="E294" s="7">
        <v>72.954613878599289</v>
      </c>
      <c r="F294" s="43">
        <v>138.07622603256101</v>
      </c>
      <c r="G294" s="7">
        <v>25.240541977820349</v>
      </c>
      <c r="H294" s="7">
        <v>10.419110905447219</v>
      </c>
      <c r="J294" s="7">
        <v>68.270017145666799</v>
      </c>
      <c r="K294" s="7">
        <v>14.924332554295409</v>
      </c>
      <c r="L294" s="7">
        <v>72.175412999419294</v>
      </c>
      <c r="M294" s="43">
        <v>155.41492052710745</v>
      </c>
      <c r="N294" s="7">
        <v>28.47262046986507</v>
      </c>
      <c r="O294" s="7">
        <v>11.464960628874131</v>
      </c>
      <c r="Q294" s="7">
        <v>81.048963507878767</v>
      </c>
      <c r="R294" s="7">
        <v>15.506452768110847</v>
      </c>
      <c r="S294" s="7">
        <v>76.063662152380587</v>
      </c>
      <c r="T294" s="43">
        <v>172.93675656138623</v>
      </c>
      <c r="U294" s="7">
        <v>32.438339947878063</v>
      </c>
      <c r="V294" s="7">
        <v>13.353573319879928</v>
      </c>
      <c r="X294" s="45">
        <v>13</v>
      </c>
      <c r="Y294" s="44">
        <f t="shared" si="37"/>
        <v>5.416666666666667</v>
      </c>
      <c r="Z294" s="7">
        <v>81.192275141852406</v>
      </c>
      <c r="AA294" s="7">
        <v>12.004742963344938</v>
      </c>
      <c r="AB294" s="7">
        <v>73.350787587499212</v>
      </c>
      <c r="AC294" s="43">
        <v>166.20854011701564</v>
      </c>
      <c r="AD294" s="7">
        <v>29.624869505378665</v>
      </c>
      <c r="AE294" s="7">
        <v>12.06845716844089</v>
      </c>
      <c r="AG294" s="7">
        <v>99.749242116175679</v>
      </c>
      <c r="AH294" s="7">
        <v>22.378257058821276</v>
      </c>
      <c r="AI294" s="7">
        <v>75.714549476598961</v>
      </c>
      <c r="AJ294" s="43">
        <v>198.18578044978082</v>
      </c>
      <c r="AK294" s="7">
        <v>36.657387572965135</v>
      </c>
      <c r="AL294" s="7">
        <v>14.975426839593252</v>
      </c>
      <c r="AN294" s="7">
        <v>117.59228369552361</v>
      </c>
      <c r="AO294" s="7">
        <v>23.254159208164332</v>
      </c>
      <c r="AP294" s="7">
        <v>76.063662152380587</v>
      </c>
      <c r="AQ294" s="43">
        <v>217.32742726324429</v>
      </c>
      <c r="AR294" s="7">
        <v>40.150828721168551</v>
      </c>
      <c r="AS294" s="7">
        <v>16.557670354964944</v>
      </c>
      <c r="AU294" s="45">
        <v>13</v>
      </c>
      <c r="AV294" s="44">
        <f t="shared" si="38"/>
        <v>5.416666666666667</v>
      </c>
      <c r="AW294" s="7">
        <v>104.95239658165926</v>
      </c>
      <c r="AX294" s="7">
        <v>15.810824902102128</v>
      </c>
      <c r="AY294" s="7">
        <v>72.954613878599289</v>
      </c>
      <c r="AZ294" s="43">
        <v>194.07313640750849</v>
      </c>
      <c r="BA294" s="7">
        <v>33.962951020784601</v>
      </c>
      <c r="BB294" s="7">
        <v>13.999152790252536</v>
      </c>
      <c r="BD294" s="7">
        <v>128.66572571569961</v>
      </c>
      <c r="BE294" s="7">
        <v>29.740905778628218</v>
      </c>
      <c r="BF294" s="7">
        <v>72.175412999419294</v>
      </c>
      <c r="BG294" s="43">
        <v>230.7325331334072</v>
      </c>
      <c r="BH294" s="7">
        <v>40.70034868364494</v>
      </c>
      <c r="BI294" s="7">
        <v>16.744110365835834</v>
      </c>
      <c r="BK294" s="7">
        <v>154.69726674002112</v>
      </c>
      <c r="BL294" s="7">
        <v>31.039249812086631</v>
      </c>
      <c r="BM294" s="7">
        <v>76.063662152380587</v>
      </c>
      <c r="BN294" s="43">
        <v>261.99230289303739</v>
      </c>
      <c r="BO294" s="7">
        <v>47.865924218322483</v>
      </c>
      <c r="BP294" s="7">
        <v>19.64724742277113</v>
      </c>
      <c r="BR294" s="45">
        <v>13</v>
      </c>
      <c r="BS294" s="44">
        <f t="shared" si="39"/>
        <v>5.416666666666667</v>
      </c>
      <c r="BT294" s="7">
        <v>136.52281387522606</v>
      </c>
      <c r="BU294" s="7">
        <v>48.770141092370167</v>
      </c>
      <c r="BV294" s="7">
        <v>58.467303568830559</v>
      </c>
      <c r="BW294" s="43">
        <v>243.85970854736235</v>
      </c>
      <c r="BX294" s="7">
        <v>42.396833219832658</v>
      </c>
      <c r="BY294" s="7">
        <v>17.45844245280508</v>
      </c>
      <c r="CA294" s="7">
        <v>167.31522630969894</v>
      </c>
      <c r="CB294" s="7">
        <v>66.961611525427429</v>
      </c>
      <c r="CC294" s="7">
        <v>57.500636216224542</v>
      </c>
      <c r="CD294" s="43">
        <v>291.51045681183177</v>
      </c>
      <c r="CE294" s="7">
        <v>51.302720336645891</v>
      </c>
      <c r="CF294" s="7">
        <v>20.98851185542367</v>
      </c>
      <c r="CH294" s="7">
        <v>199.67790052770681</v>
      </c>
      <c r="CI294" s="7">
        <v>69.651052507904168</v>
      </c>
      <c r="CJ294" s="7">
        <v>60.736592187294406</v>
      </c>
      <c r="CK294" s="43">
        <v>330.34394100579499</v>
      </c>
      <c r="CL294" s="7">
        <v>60.538371521204127</v>
      </c>
      <c r="CM294" s="7">
        <v>24.94513457128831</v>
      </c>
      <c r="CO294" s="45">
        <v>13</v>
      </c>
      <c r="CP294" s="44">
        <f t="shared" si="40"/>
        <v>5.416666666666667</v>
      </c>
      <c r="CQ294" s="7">
        <v>153.04071362243147</v>
      </c>
      <c r="CR294" s="7">
        <v>52.787644387803468</v>
      </c>
      <c r="CS294" s="7">
        <v>58.467303568830559</v>
      </c>
      <c r="CT294" s="43">
        <v>264.30734279918397</v>
      </c>
      <c r="CU294" s="7">
        <v>45.677754057327959</v>
      </c>
      <c r="CV294" s="7">
        <v>18.416159675045357</v>
      </c>
      <c r="CX294" s="7">
        <v>189.45628398405455</v>
      </c>
      <c r="CY294" s="7">
        <v>74.092912906795746</v>
      </c>
      <c r="CZ294" s="7">
        <v>57.500636216224542</v>
      </c>
      <c r="DA294" s="43">
        <v>321.29288041625477</v>
      </c>
      <c r="DB294" s="7">
        <v>56.265896770294482</v>
      </c>
      <c r="DC294" s="7">
        <v>23.046691014252207</v>
      </c>
      <c r="DE294" s="7">
        <v>228.17769758740997</v>
      </c>
      <c r="DF294" s="7">
        <v>77.417059502860553</v>
      </c>
      <c r="DG294" s="7">
        <v>60.736592187294406</v>
      </c>
      <c r="DH294" s="43">
        <v>366.64230405770212</v>
      </c>
      <c r="DI294" s="7">
        <v>66.622507424205367</v>
      </c>
      <c r="DJ294" s="7">
        <v>27.513595587995493</v>
      </c>
      <c r="DL294" s="45">
        <v>13</v>
      </c>
      <c r="DM294" s="44">
        <f t="shared" si="41"/>
        <v>5.416666666666667</v>
      </c>
      <c r="DN294" s="7">
        <v>169.22120700769415</v>
      </c>
      <c r="DO294" s="7">
        <v>56.796271215582479</v>
      </c>
      <c r="DP294" s="7">
        <v>58.467303568830559</v>
      </c>
      <c r="DQ294" s="43">
        <v>284.58145563665954</v>
      </c>
      <c r="DR294" s="7">
        <v>48.71169705063263</v>
      </c>
      <c r="DS294" s="7">
        <v>19.93660629612538</v>
      </c>
      <c r="DU294" s="7">
        <v>212.08462831231034</v>
      </c>
      <c r="DV294" s="7">
        <v>81.744458361015973</v>
      </c>
      <c r="DW294" s="7">
        <v>57.500636216224542</v>
      </c>
      <c r="DX294" s="43">
        <v>351.15116853711686</v>
      </c>
      <c r="DY294" s="7">
        <v>61.08351680667775</v>
      </c>
      <c r="DZ294" s="7">
        <v>25.06892978487538</v>
      </c>
      <c r="EB294" s="7">
        <v>257.03719373562342</v>
      </c>
      <c r="EC294" s="7">
        <v>85.157505276015002</v>
      </c>
      <c r="ED294" s="7">
        <v>60.736592187294406</v>
      </c>
      <c r="EE294" s="43">
        <v>403.19885853104074</v>
      </c>
      <c r="EF294" s="7">
        <v>72.968373849997533</v>
      </c>
      <c r="EG294" s="7">
        <v>29.931724492496755</v>
      </c>
    </row>
    <row r="295" spans="1:138" x14ac:dyDescent="0.25">
      <c r="A295" s="45">
        <v>14</v>
      </c>
      <c r="B295" s="44">
        <f t="shared" si="36"/>
        <v>5.8333333333333339</v>
      </c>
      <c r="C295" s="7">
        <v>60.243182417026929</v>
      </c>
      <c r="D295" s="7">
        <v>8.1602993876382506</v>
      </c>
      <c r="E295" s="7">
        <v>78.210913827709348</v>
      </c>
      <c r="F295" s="43">
        <v>146.25084258787604</v>
      </c>
      <c r="G295" s="7">
        <v>25.186975736045909</v>
      </c>
      <c r="H295" s="7">
        <v>10.394148598222372</v>
      </c>
      <c r="J295" s="7">
        <v>71.102837450145188</v>
      </c>
      <c r="K295" s="7">
        <v>15.187603918423456</v>
      </c>
      <c r="L295" s="7">
        <v>77.43762100861295</v>
      </c>
      <c r="M295" s="43">
        <v>163.77525592392718</v>
      </c>
      <c r="N295" s="7">
        <v>28.384079798474318</v>
      </c>
      <c r="O295" s="7">
        <v>11.432389484766301</v>
      </c>
      <c r="Q295" s="7">
        <v>84.037466169663006</v>
      </c>
      <c r="R295" s="7">
        <v>15.791429726550575</v>
      </c>
      <c r="S295" s="7">
        <v>81.271519073001969</v>
      </c>
      <c r="T295" s="43">
        <v>181.41453662630181</v>
      </c>
      <c r="U295" s="7">
        <v>32.301716641865852</v>
      </c>
      <c r="V295" s="7">
        <v>13.296103545922652</v>
      </c>
      <c r="X295" s="45">
        <v>14</v>
      </c>
      <c r="Y295" s="44">
        <f t="shared" si="37"/>
        <v>5.8333333333333339</v>
      </c>
      <c r="Z295" s="7">
        <v>84.624412488290702</v>
      </c>
      <c r="AA295" s="7">
        <v>12.197385531909999</v>
      </c>
      <c r="AB295" s="7">
        <v>78.602098624795275</v>
      </c>
      <c r="AC295" s="43">
        <v>175.08975366989318</v>
      </c>
      <c r="AD295" s="7">
        <v>29.544184082980035</v>
      </c>
      <c r="AE295" s="7">
        <v>12.033947404088709</v>
      </c>
      <c r="AG295" s="7">
        <v>103.42398615413592</v>
      </c>
      <c r="AH295" s="7">
        <v>22.773374243750858</v>
      </c>
      <c r="AI295" s="7">
        <v>80.927953151920335</v>
      </c>
      <c r="AJ295" s="43">
        <v>207.4650619387989</v>
      </c>
      <c r="AK295" s="7">
        <v>36.501987510549881</v>
      </c>
      <c r="AL295" s="7">
        <v>14.912311403783821</v>
      </c>
      <c r="AN295" s="7">
        <v>121.61264305840524</v>
      </c>
      <c r="AO295" s="7">
        <v>23.682629203331018</v>
      </c>
      <c r="AP295" s="7">
        <v>81.271519073001969</v>
      </c>
      <c r="AQ295" s="43">
        <v>226.97612727825</v>
      </c>
      <c r="AR295" s="7">
        <v>39.958882576647596</v>
      </c>
      <c r="AS295" s="7">
        <v>16.477549590550296</v>
      </c>
      <c r="AU295" s="45">
        <v>14</v>
      </c>
      <c r="AV295" s="44">
        <f t="shared" si="38"/>
        <v>5.8333333333333339</v>
      </c>
      <c r="AW295" s="7">
        <v>109.03278874992991</v>
      </c>
      <c r="AX295" s="7">
        <v>16.067872899182944</v>
      </c>
      <c r="AY295" s="7">
        <v>78.210913827709348</v>
      </c>
      <c r="AZ295" s="43">
        <v>203.66435901446542</v>
      </c>
      <c r="BA295" s="7">
        <v>33.856252054296412</v>
      </c>
      <c r="BB295" s="7">
        <v>13.952851844935399</v>
      </c>
      <c r="BD295" s="7">
        <v>133.21586417688681</v>
      </c>
      <c r="BE295" s="7">
        <v>30.271789573095333</v>
      </c>
      <c r="BF295" s="7">
        <v>77.43762100861295</v>
      </c>
      <c r="BG295" s="43">
        <v>241.06873932253836</v>
      </c>
      <c r="BH295" s="7">
        <v>40.537479053606027</v>
      </c>
      <c r="BI295" s="7">
        <v>16.674144362850519</v>
      </c>
      <c r="BK295" s="7">
        <v>159.73584563895335</v>
      </c>
      <c r="BL295" s="7">
        <v>31.61360651490677</v>
      </c>
      <c r="BM295" s="7">
        <v>81.271519073001969</v>
      </c>
      <c r="BN295" s="43">
        <v>272.81126157776612</v>
      </c>
      <c r="BO295" s="7">
        <v>47.623706532856488</v>
      </c>
      <c r="BP295" s="7">
        <v>19.547604361617985</v>
      </c>
      <c r="BR295" s="45">
        <v>14</v>
      </c>
      <c r="BS295" s="44">
        <f t="shared" si="39"/>
        <v>5.8333333333333339</v>
      </c>
      <c r="BT295" s="7">
        <v>141.62955432408802</v>
      </c>
      <c r="BU295" s="7">
        <v>50.777907726943823</v>
      </c>
      <c r="BV295" s="7">
        <v>62.880553139834554</v>
      </c>
      <c r="BW295" s="43">
        <v>255.3850875791629</v>
      </c>
      <c r="BX295" s="7">
        <v>42.251370707852914</v>
      </c>
      <c r="BY295" s="7">
        <v>17.396678243784578</v>
      </c>
      <c r="CA295" s="7">
        <v>173.19535376025081</v>
      </c>
      <c r="CB295" s="7">
        <v>69.292359402968202</v>
      </c>
      <c r="CC295" s="7">
        <v>61.92431288593022</v>
      </c>
      <c r="CD295" s="43">
        <v>304.14703624390785</v>
      </c>
      <c r="CE295" s="7">
        <v>51.083059881549985</v>
      </c>
      <c r="CF295" s="7">
        <v>20.897972455416056</v>
      </c>
      <c r="CH295" s="7">
        <v>206.26913008726746</v>
      </c>
      <c r="CI295" s="7">
        <v>72.015234459365843</v>
      </c>
      <c r="CJ295" s="7">
        <v>65.116707486540179</v>
      </c>
      <c r="CK295" s="43">
        <v>343.6752770322737</v>
      </c>
      <c r="CL295" s="7">
        <v>60.218019870321747</v>
      </c>
      <c r="CM295" s="7">
        <v>24.811740644641656</v>
      </c>
      <c r="CO295" s="45">
        <v>14</v>
      </c>
      <c r="CP295" s="44">
        <f t="shared" si="40"/>
        <v>5.8333333333333339</v>
      </c>
      <c r="CQ295" s="7">
        <v>158.405528310796</v>
      </c>
      <c r="CR295" s="7">
        <v>54.857750313622532</v>
      </c>
      <c r="CS295" s="7">
        <v>62.880553139834554</v>
      </c>
      <c r="CT295" s="43">
        <v>276.15672794533941</v>
      </c>
      <c r="CU295" s="7">
        <v>45.509138814788294</v>
      </c>
      <c r="CV295" s="7">
        <v>18.350923653885943</v>
      </c>
      <c r="CX295" s="7">
        <v>195.71526675181883</v>
      </c>
      <c r="CY295" s="7">
        <v>76.558951810897966</v>
      </c>
      <c r="CZ295" s="7">
        <v>61.92431288593022</v>
      </c>
      <c r="DA295" s="43">
        <v>334.43856893049303</v>
      </c>
      <c r="DB295" s="7">
        <v>56.010523563715175</v>
      </c>
      <c r="DC295" s="7">
        <v>22.940326288696401</v>
      </c>
      <c r="DE295" s="7">
        <v>235.27264651356288</v>
      </c>
      <c r="DF295" s="7">
        <v>79.92423451857681</v>
      </c>
      <c r="DG295" s="7">
        <v>65.116707486540179</v>
      </c>
      <c r="DH295" s="43">
        <v>380.62117050537017</v>
      </c>
      <c r="DI295" s="7">
        <v>66.255462057881985</v>
      </c>
      <c r="DJ295" s="7">
        <v>27.357841247676312</v>
      </c>
      <c r="DL295" s="45">
        <v>14</v>
      </c>
      <c r="DM295" s="44">
        <f t="shared" si="41"/>
        <v>5.8333333333333339</v>
      </c>
      <c r="DN295" s="7">
        <v>174.85066831884842</v>
      </c>
      <c r="DO295" s="7">
        <v>58.930422880980068</v>
      </c>
      <c r="DP295" s="7">
        <v>62.880553139834554</v>
      </c>
      <c r="DQ295" s="43">
        <v>296.75600693337435</v>
      </c>
      <c r="DR295" s="7">
        <v>48.519856824689583</v>
      </c>
      <c r="DS295" s="7">
        <v>19.857433352580454</v>
      </c>
      <c r="DU295" s="7">
        <v>218.71800989885287</v>
      </c>
      <c r="DV295" s="7">
        <v>84.338897935576142</v>
      </c>
      <c r="DW295" s="7">
        <v>61.92431288593022</v>
      </c>
      <c r="DX295" s="43">
        <v>364.80721893057398</v>
      </c>
      <c r="DY295" s="7">
        <v>60.789767872113913</v>
      </c>
      <c r="DZ295" s="7">
        <v>24.947656098265966</v>
      </c>
      <c r="EB295" s="7">
        <v>264.63115753692114</v>
      </c>
      <c r="EC295" s="7">
        <v>87.806664185916418</v>
      </c>
      <c r="ED295" s="7">
        <v>65.116707486540179</v>
      </c>
      <c r="EE295" s="43">
        <v>417.82161660071267</v>
      </c>
      <c r="EF295" s="7">
        <v>72.547484271580458</v>
      </c>
      <c r="EG295" s="7">
        <v>29.757716822591608</v>
      </c>
    </row>
    <row r="296" spans="1:138" x14ac:dyDescent="0.25">
      <c r="A296" s="45">
        <v>15</v>
      </c>
      <c r="B296" s="44">
        <f t="shared" si="36"/>
        <v>6.25</v>
      </c>
      <c r="C296" s="7">
        <v>63.030992534790037</v>
      </c>
      <c r="D296" s="7">
        <v>8.289555418802582</v>
      </c>
      <c r="E296" s="7">
        <v>83.467213776819392</v>
      </c>
      <c r="F296" s="43">
        <v>154.42545914319103</v>
      </c>
      <c r="G296" s="7">
        <v>25.133409494271472</v>
      </c>
      <c r="H296" s="7">
        <v>10.369186290997527</v>
      </c>
      <c r="J296" s="7">
        <v>73.935657754623591</v>
      </c>
      <c r="K296" s="7">
        <v>15.450875282551504</v>
      </c>
      <c r="L296" s="7">
        <v>82.699829017806593</v>
      </c>
      <c r="M296" s="43">
        <v>172.1355913207469</v>
      </c>
      <c r="N296" s="7">
        <v>28.295539127083561</v>
      </c>
      <c r="O296" s="7">
        <v>11.399818340658472</v>
      </c>
      <c r="Q296" s="7">
        <v>87.025968831447244</v>
      </c>
      <c r="R296" s="7">
        <v>16.076406684990303</v>
      </c>
      <c r="S296" s="7">
        <v>86.47937599362335</v>
      </c>
      <c r="T296" s="43">
        <v>189.89231669121742</v>
      </c>
      <c r="U296" s="7">
        <v>32.165093335853648</v>
      </c>
      <c r="V296" s="7">
        <v>13.238633771965375</v>
      </c>
      <c r="X296" s="45">
        <v>15</v>
      </c>
      <c r="Y296" s="44">
        <f t="shared" si="37"/>
        <v>6.25</v>
      </c>
      <c r="Z296" s="7">
        <v>88.056549834728997</v>
      </c>
      <c r="AA296" s="7">
        <v>12.39002810047506</v>
      </c>
      <c r="AB296" s="7">
        <v>83.853409662091323</v>
      </c>
      <c r="AC296" s="43">
        <v>183.9709672227707</v>
      </c>
      <c r="AD296" s="7">
        <v>29.463498660581408</v>
      </c>
      <c r="AE296" s="7">
        <v>11.999437639736527</v>
      </c>
      <c r="AG296" s="7">
        <v>107.09873019209616</v>
      </c>
      <c r="AH296" s="7">
        <v>23.168491428680436</v>
      </c>
      <c r="AI296" s="7">
        <v>86.141356827241708</v>
      </c>
      <c r="AJ296" s="43">
        <v>216.74434342781694</v>
      </c>
      <c r="AK296" s="7">
        <v>36.346587448134635</v>
      </c>
      <c r="AL296" s="7">
        <v>14.84919596797439</v>
      </c>
      <c r="AN296" s="7">
        <v>125.63300242128686</v>
      </c>
      <c r="AO296" s="7">
        <v>24.111099198497708</v>
      </c>
      <c r="AP296" s="7">
        <v>86.47937599362335</v>
      </c>
      <c r="AQ296" s="43">
        <v>236.62482729325569</v>
      </c>
      <c r="AR296" s="7">
        <v>39.766936432126641</v>
      </c>
      <c r="AS296" s="7">
        <v>16.397428826135645</v>
      </c>
      <c r="AU296" s="45">
        <v>15</v>
      </c>
      <c r="AV296" s="44">
        <f t="shared" si="38"/>
        <v>6.25</v>
      </c>
      <c r="AW296" s="7">
        <v>113.11318091820056</v>
      </c>
      <c r="AX296" s="7">
        <v>16.324920896263762</v>
      </c>
      <c r="AY296" s="7">
        <v>83.467213776819392</v>
      </c>
      <c r="AZ296" s="43">
        <v>213.25558162142238</v>
      </c>
      <c r="BA296" s="7">
        <v>33.749553087808231</v>
      </c>
      <c r="BB296" s="7">
        <v>13.906550899618264</v>
      </c>
      <c r="BD296" s="7">
        <v>137.76600263807401</v>
      </c>
      <c r="BE296" s="7">
        <v>30.802673367562448</v>
      </c>
      <c r="BF296" s="7">
        <v>82.699829017806593</v>
      </c>
      <c r="BG296" s="43">
        <v>251.40494551166955</v>
      </c>
      <c r="BH296" s="7">
        <v>40.374609423567115</v>
      </c>
      <c r="BI296" s="7">
        <v>16.604178359865209</v>
      </c>
      <c r="BK296" s="7">
        <v>164.77442453788558</v>
      </c>
      <c r="BL296" s="7">
        <v>32.18796321772691</v>
      </c>
      <c r="BM296" s="7">
        <v>86.47937599362335</v>
      </c>
      <c r="BN296" s="43">
        <v>283.6302202624949</v>
      </c>
      <c r="BO296" s="7">
        <v>47.381488847390493</v>
      </c>
      <c r="BP296" s="7">
        <v>19.447961300464844</v>
      </c>
      <c r="BR296" s="45">
        <v>15</v>
      </c>
      <c r="BS296" s="44">
        <f t="shared" si="39"/>
        <v>6.25</v>
      </c>
      <c r="BT296" s="7">
        <v>146.73629477294998</v>
      </c>
      <c r="BU296" s="7">
        <v>52.785674361517486</v>
      </c>
      <c r="BV296" s="7">
        <v>67.293802710838548</v>
      </c>
      <c r="BW296" s="43">
        <v>266.91046661096345</v>
      </c>
      <c r="BX296" s="7">
        <v>42.105908195873177</v>
      </c>
      <c r="BY296" s="7">
        <v>17.334914034764076</v>
      </c>
      <c r="CA296" s="7">
        <v>179.07548121080271</v>
      </c>
      <c r="CB296" s="7">
        <v>71.623107280508975</v>
      </c>
      <c r="CC296" s="7">
        <v>66.347989555635905</v>
      </c>
      <c r="CD296" s="43">
        <v>316.78361567598392</v>
      </c>
      <c r="CE296" s="7">
        <v>50.86339942645408</v>
      </c>
      <c r="CF296" s="7">
        <v>20.807433055408438</v>
      </c>
      <c r="CH296" s="7">
        <v>212.8603596468281</v>
      </c>
      <c r="CI296" s="7">
        <v>74.379416410827531</v>
      </c>
      <c r="CJ296" s="7">
        <v>69.496822785785966</v>
      </c>
      <c r="CK296" s="43">
        <v>357.00661305875246</v>
      </c>
      <c r="CL296" s="7">
        <v>59.897668219439367</v>
      </c>
      <c r="CM296" s="7">
        <v>24.678346717995002</v>
      </c>
      <c r="CO296" s="45">
        <v>15</v>
      </c>
      <c r="CP296" s="44">
        <f t="shared" si="40"/>
        <v>6.25</v>
      </c>
      <c r="CQ296" s="7">
        <v>163.77034299916056</v>
      </c>
      <c r="CR296" s="7">
        <v>56.927856239441581</v>
      </c>
      <c r="CS296" s="7">
        <v>67.293802710838548</v>
      </c>
      <c r="CT296" s="43">
        <v>288.00611309149485</v>
      </c>
      <c r="CU296" s="7">
        <v>45.340523572248628</v>
      </c>
      <c r="CV296" s="7">
        <v>18.285687632726532</v>
      </c>
      <c r="CX296" s="7">
        <v>201.97424951958314</v>
      </c>
      <c r="CY296" s="7">
        <v>79.0249907150002</v>
      </c>
      <c r="CZ296" s="7">
        <v>66.347989555635905</v>
      </c>
      <c r="DA296" s="43">
        <v>347.58425744473129</v>
      </c>
      <c r="DB296" s="7">
        <v>55.755150357135868</v>
      </c>
      <c r="DC296" s="7">
        <v>22.833961563140594</v>
      </c>
      <c r="DE296" s="7">
        <v>242.36759543971576</v>
      </c>
      <c r="DF296" s="7">
        <v>82.431409534293081</v>
      </c>
      <c r="DG296" s="7">
        <v>69.496822785785966</v>
      </c>
      <c r="DH296" s="43">
        <v>394.60003695303817</v>
      </c>
      <c r="DI296" s="7">
        <v>65.888416691558604</v>
      </c>
      <c r="DJ296" s="7">
        <v>27.202086907357131</v>
      </c>
      <c r="DL296" s="45">
        <v>15</v>
      </c>
      <c r="DM296" s="44">
        <f t="shared" si="41"/>
        <v>6.25</v>
      </c>
      <c r="DN296" s="7">
        <v>180.48012963000269</v>
      </c>
      <c r="DO296" s="7">
        <v>61.064574546377649</v>
      </c>
      <c r="DP296" s="7">
        <v>67.293802710838548</v>
      </c>
      <c r="DQ296" s="43">
        <v>308.93055823008922</v>
      </c>
      <c r="DR296" s="7">
        <v>48.328016598746544</v>
      </c>
      <c r="DS296" s="7">
        <v>19.778260409035529</v>
      </c>
      <c r="DU296" s="7">
        <v>225.35139148539542</v>
      </c>
      <c r="DV296" s="7">
        <v>86.933337510136312</v>
      </c>
      <c r="DW296" s="7">
        <v>66.347989555635905</v>
      </c>
      <c r="DX296" s="43">
        <v>378.46326932403105</v>
      </c>
      <c r="DY296" s="7">
        <v>60.496018937550076</v>
      </c>
      <c r="DZ296" s="7">
        <v>24.826382411656549</v>
      </c>
      <c r="EB296" s="7">
        <v>272.22512133821891</v>
      </c>
      <c r="EC296" s="7">
        <v>90.455823095817834</v>
      </c>
      <c r="ED296" s="7">
        <v>69.496822785785966</v>
      </c>
      <c r="EE296" s="43">
        <v>432.4443746703846</v>
      </c>
      <c r="EF296" s="7">
        <v>72.126594693163383</v>
      </c>
      <c r="EG296" s="7">
        <v>29.583709152686463</v>
      </c>
    </row>
    <row r="297" spans="1:138" x14ac:dyDescent="0.25">
      <c r="A297" s="45">
        <v>16</v>
      </c>
      <c r="B297" s="44">
        <f t="shared" si="36"/>
        <v>6.666666666666667</v>
      </c>
      <c r="C297" s="7">
        <v>65.818802652553131</v>
      </c>
      <c r="D297" s="7">
        <v>8.4188114499669133</v>
      </c>
      <c r="E297" s="7">
        <v>88.72351372592945</v>
      </c>
      <c r="F297" s="43">
        <v>162.60007569850606</v>
      </c>
      <c r="G297" s="7">
        <v>25.079843252497032</v>
      </c>
      <c r="H297" s="7">
        <v>10.344223983772682</v>
      </c>
      <c r="J297" s="7">
        <v>76.768478059101994</v>
      </c>
      <c r="K297" s="7">
        <v>15.71414664667955</v>
      </c>
      <c r="L297" s="7">
        <v>87.96203702700025</v>
      </c>
      <c r="M297" s="43">
        <v>180.49592671756662</v>
      </c>
      <c r="N297" s="7">
        <v>28.206998455692805</v>
      </c>
      <c r="O297" s="7">
        <v>11.367247196550643</v>
      </c>
      <c r="Q297" s="7">
        <v>90.014471493231483</v>
      </c>
      <c r="R297" s="7">
        <v>16.361383643430031</v>
      </c>
      <c r="S297" s="7">
        <v>91.687232914244731</v>
      </c>
      <c r="T297" s="43">
        <v>198.37009675613302</v>
      </c>
      <c r="U297" s="7">
        <v>32.028470029841444</v>
      </c>
      <c r="V297" s="7">
        <v>13.181163998008099</v>
      </c>
      <c r="X297" s="45">
        <v>16</v>
      </c>
      <c r="Y297" s="44">
        <f t="shared" si="37"/>
        <v>6.666666666666667</v>
      </c>
      <c r="Z297" s="7">
        <v>91.488687181167279</v>
      </c>
      <c r="AA297" s="7">
        <v>12.58267066904012</v>
      </c>
      <c r="AB297" s="7">
        <v>89.104720699387386</v>
      </c>
      <c r="AC297" s="43">
        <v>192.85218077564821</v>
      </c>
      <c r="AD297" s="7">
        <v>29.382813238182777</v>
      </c>
      <c r="AE297" s="7">
        <v>11.964927875384344</v>
      </c>
      <c r="AG297" s="7">
        <v>110.77347423005639</v>
      </c>
      <c r="AH297" s="7">
        <v>23.563608613610018</v>
      </c>
      <c r="AI297" s="7">
        <v>91.354760502563067</v>
      </c>
      <c r="AJ297" s="43">
        <v>226.02362491683502</v>
      </c>
      <c r="AK297" s="7">
        <v>36.191187385719381</v>
      </c>
      <c r="AL297" s="7">
        <v>14.786080532164959</v>
      </c>
      <c r="AN297" s="7">
        <v>129.65336178416848</v>
      </c>
      <c r="AO297" s="7">
        <v>24.539569193664395</v>
      </c>
      <c r="AP297" s="7">
        <v>91.687232914244731</v>
      </c>
      <c r="AQ297" s="43">
        <v>246.27352730826141</v>
      </c>
      <c r="AR297" s="7">
        <v>39.574990287605686</v>
      </c>
      <c r="AS297" s="7">
        <v>16.317308061720997</v>
      </c>
      <c r="AU297" s="45">
        <v>16</v>
      </c>
      <c r="AV297" s="44">
        <f t="shared" si="38"/>
        <v>6.666666666666667</v>
      </c>
      <c r="AW297" s="7">
        <v>117.19357308647122</v>
      </c>
      <c r="AX297" s="7">
        <v>16.58196889334458</v>
      </c>
      <c r="AY297" s="7">
        <v>88.72351372592945</v>
      </c>
      <c r="AZ297" s="43">
        <v>222.84680422837931</v>
      </c>
      <c r="BA297" s="7">
        <v>33.642854121320042</v>
      </c>
      <c r="BB297" s="7">
        <v>13.860249954301127</v>
      </c>
      <c r="BD297" s="7">
        <v>142.31614109926122</v>
      </c>
      <c r="BE297" s="7">
        <v>31.333557162029564</v>
      </c>
      <c r="BF297" s="7">
        <v>87.96203702700025</v>
      </c>
      <c r="BG297" s="43">
        <v>261.74115170080074</v>
      </c>
      <c r="BH297" s="7">
        <v>40.211739793528203</v>
      </c>
      <c r="BI297" s="7">
        <v>16.534212356879895</v>
      </c>
      <c r="BK297" s="7">
        <v>169.81300343681781</v>
      </c>
      <c r="BL297" s="7">
        <v>32.762319920547043</v>
      </c>
      <c r="BM297" s="7">
        <v>91.687232914244731</v>
      </c>
      <c r="BN297" s="43">
        <v>294.44917894722369</v>
      </c>
      <c r="BO297" s="7">
        <v>47.139271161924498</v>
      </c>
      <c r="BP297" s="7">
        <v>19.348318239311702</v>
      </c>
      <c r="BR297" s="45">
        <v>16</v>
      </c>
      <c r="BS297" s="44">
        <f t="shared" si="39"/>
        <v>6.666666666666667</v>
      </c>
      <c r="BT297" s="7">
        <v>151.84303522181196</v>
      </c>
      <c r="BU297" s="7">
        <v>54.793440996091149</v>
      </c>
      <c r="BV297" s="7">
        <v>71.707052281842536</v>
      </c>
      <c r="BW297" s="43">
        <v>278.43584564276398</v>
      </c>
      <c r="BX297" s="7">
        <v>41.960445683893433</v>
      </c>
      <c r="BY297" s="7">
        <v>17.273149825743573</v>
      </c>
      <c r="CA297" s="7">
        <v>184.95560866135457</v>
      </c>
      <c r="CB297" s="7">
        <v>73.953855158049748</v>
      </c>
      <c r="CC297" s="7">
        <v>70.77166622534159</v>
      </c>
      <c r="CD297" s="43">
        <v>329.42019510805994</v>
      </c>
      <c r="CE297" s="7">
        <v>50.643738971358175</v>
      </c>
      <c r="CF297" s="7">
        <v>20.716893655400824</v>
      </c>
      <c r="CH297" s="7">
        <v>219.45158920638875</v>
      </c>
      <c r="CI297" s="7">
        <v>76.743598362289219</v>
      </c>
      <c r="CJ297" s="7">
        <v>73.876938085031739</v>
      </c>
      <c r="CK297" s="43">
        <v>370.33794908523123</v>
      </c>
      <c r="CL297" s="7">
        <v>59.577316568556988</v>
      </c>
      <c r="CM297" s="7">
        <v>24.544952791348347</v>
      </c>
      <c r="CO297" s="45">
        <v>16</v>
      </c>
      <c r="CP297" s="44">
        <f t="shared" si="40"/>
        <v>6.666666666666667</v>
      </c>
      <c r="CQ297" s="7">
        <v>169.13515768752512</v>
      </c>
      <c r="CR297" s="7">
        <v>58.997962165260638</v>
      </c>
      <c r="CS297" s="7">
        <v>71.707052281842536</v>
      </c>
      <c r="CT297" s="43">
        <v>299.85549823765029</v>
      </c>
      <c r="CU297" s="7">
        <v>45.171908329708955</v>
      </c>
      <c r="CV297" s="7">
        <v>18.220451611567118</v>
      </c>
      <c r="CX297" s="7">
        <v>208.23323228734745</v>
      </c>
      <c r="CY297" s="7">
        <v>81.49102961910242</v>
      </c>
      <c r="CZ297" s="7">
        <v>70.77166622534159</v>
      </c>
      <c r="DA297" s="43">
        <v>360.72994595896949</v>
      </c>
      <c r="DB297" s="7">
        <v>55.499777150556561</v>
      </c>
      <c r="DC297" s="7">
        <v>22.727596837584787</v>
      </c>
      <c r="DE297" s="7">
        <v>249.46254436586867</v>
      </c>
      <c r="DF297" s="7">
        <v>84.938584550009352</v>
      </c>
      <c r="DG297" s="7">
        <v>73.876938085031739</v>
      </c>
      <c r="DH297" s="43">
        <v>408.57890340070617</v>
      </c>
      <c r="DI297" s="7">
        <v>65.521371325235236</v>
      </c>
      <c r="DJ297" s="7">
        <v>27.04633256703795</v>
      </c>
      <c r="DL297" s="45">
        <v>16</v>
      </c>
      <c r="DM297" s="44">
        <f t="shared" si="41"/>
        <v>6.666666666666667</v>
      </c>
      <c r="DN297" s="7">
        <v>186.10959094115699</v>
      </c>
      <c r="DO297" s="7">
        <v>63.198726211775238</v>
      </c>
      <c r="DP297" s="7">
        <v>71.707052281842536</v>
      </c>
      <c r="DQ297" s="43">
        <v>321.10510952680409</v>
      </c>
      <c r="DR297" s="7">
        <v>48.136176372803497</v>
      </c>
      <c r="DS297" s="7">
        <v>19.699087465490603</v>
      </c>
      <c r="DU297" s="7">
        <v>231.98477307193792</v>
      </c>
      <c r="DV297" s="7">
        <v>89.527777084696481</v>
      </c>
      <c r="DW297" s="7">
        <v>70.77166622534159</v>
      </c>
      <c r="DX297" s="43">
        <v>392.11931971748811</v>
      </c>
      <c r="DY297" s="7">
        <v>60.202270002986239</v>
      </c>
      <c r="DZ297" s="7">
        <v>24.705108725047136</v>
      </c>
      <c r="EB297" s="7">
        <v>279.81908513951663</v>
      </c>
      <c r="EC297" s="7">
        <v>93.104982005719236</v>
      </c>
      <c r="ED297" s="7">
        <v>73.876938085031739</v>
      </c>
      <c r="EE297" s="43">
        <v>447.06713274005648</v>
      </c>
      <c r="EF297" s="7">
        <v>71.705705114746308</v>
      </c>
      <c r="EG297" s="7">
        <v>29.409701482781319</v>
      </c>
    </row>
    <row r="298" spans="1:138" x14ac:dyDescent="0.25">
      <c r="A298" s="45">
        <v>17</v>
      </c>
      <c r="B298" s="44">
        <f t="shared" si="36"/>
        <v>7.0833333333333339</v>
      </c>
      <c r="C298" s="7">
        <v>68.606612770316246</v>
      </c>
      <c r="D298" s="7">
        <v>8.5480674811312447</v>
      </c>
      <c r="E298" s="7">
        <v>93.979813675039509</v>
      </c>
      <c r="F298" s="43">
        <v>170.77469225382109</v>
      </c>
      <c r="G298" s="7">
        <v>25.026277010722595</v>
      </c>
      <c r="H298" s="7">
        <v>10.319261676547837</v>
      </c>
      <c r="J298" s="7">
        <v>79.601298363580398</v>
      </c>
      <c r="K298" s="7">
        <v>15.977418010807597</v>
      </c>
      <c r="L298" s="7">
        <v>93.224245036193906</v>
      </c>
      <c r="M298" s="43">
        <v>188.85626211438634</v>
      </c>
      <c r="N298" s="7">
        <v>28.118457784302048</v>
      </c>
      <c r="O298" s="7">
        <v>11.334676052442813</v>
      </c>
      <c r="Q298" s="7">
        <v>93.002974155015721</v>
      </c>
      <c r="R298" s="7">
        <v>16.646360601869759</v>
      </c>
      <c r="S298" s="7">
        <v>96.895089834866113</v>
      </c>
      <c r="T298" s="43">
        <v>206.84787682104863</v>
      </c>
      <c r="U298" s="7">
        <v>31.891846723829232</v>
      </c>
      <c r="V298" s="7">
        <v>13.123694224050823</v>
      </c>
      <c r="X298" s="45">
        <v>17</v>
      </c>
      <c r="Y298" s="44">
        <f t="shared" si="37"/>
        <v>7.0833333333333339</v>
      </c>
      <c r="Z298" s="7">
        <v>94.920824527605575</v>
      </c>
      <c r="AA298" s="7">
        <v>12.775313237605181</v>
      </c>
      <c r="AB298" s="7">
        <v>94.356031736683448</v>
      </c>
      <c r="AC298" s="43">
        <v>201.73339432852572</v>
      </c>
      <c r="AD298" s="7">
        <v>29.302127815784146</v>
      </c>
      <c r="AE298" s="7">
        <v>11.930418111032163</v>
      </c>
      <c r="AG298" s="7">
        <v>114.44821826801663</v>
      </c>
      <c r="AH298" s="7">
        <v>23.958725798539596</v>
      </c>
      <c r="AI298" s="7">
        <v>96.568164177884427</v>
      </c>
      <c r="AJ298" s="43">
        <v>235.30290640585309</v>
      </c>
      <c r="AK298" s="7">
        <v>36.035787323304135</v>
      </c>
      <c r="AL298" s="7">
        <v>14.722965096355528</v>
      </c>
      <c r="AN298" s="7">
        <v>133.67372114705012</v>
      </c>
      <c r="AO298" s="7">
        <v>24.968039188831085</v>
      </c>
      <c r="AP298" s="7">
        <v>96.895089834866113</v>
      </c>
      <c r="AQ298" s="43">
        <v>255.92222732326712</v>
      </c>
      <c r="AR298" s="7">
        <v>39.383044143084732</v>
      </c>
      <c r="AS298" s="7">
        <v>16.237187297306349</v>
      </c>
      <c r="AU298" s="45">
        <v>17</v>
      </c>
      <c r="AV298" s="44">
        <f t="shared" si="38"/>
        <v>7.0833333333333339</v>
      </c>
      <c r="AW298" s="7">
        <v>121.27396525474187</v>
      </c>
      <c r="AX298" s="7">
        <v>16.839016890425398</v>
      </c>
      <c r="AY298" s="7">
        <v>93.979813675039509</v>
      </c>
      <c r="AZ298" s="43">
        <v>232.43802683533625</v>
      </c>
      <c r="BA298" s="7">
        <v>33.53615515483186</v>
      </c>
      <c r="BB298" s="7">
        <v>13.81394900898399</v>
      </c>
      <c r="BD298" s="7">
        <v>146.86627956044842</v>
      </c>
      <c r="BE298" s="7">
        <v>31.864440956496679</v>
      </c>
      <c r="BF298" s="7">
        <v>93.224245036193906</v>
      </c>
      <c r="BG298" s="43">
        <v>272.07735788993187</v>
      </c>
      <c r="BH298" s="7">
        <v>40.048870163489291</v>
      </c>
      <c r="BI298" s="7">
        <v>16.464246353894584</v>
      </c>
      <c r="BK298" s="7">
        <v>174.85158233575004</v>
      </c>
      <c r="BL298" s="7">
        <v>33.336676623367183</v>
      </c>
      <c r="BM298" s="7">
        <v>96.895089834866113</v>
      </c>
      <c r="BN298" s="43">
        <v>305.26813763195241</v>
      </c>
      <c r="BO298" s="7">
        <v>46.89705347645851</v>
      </c>
      <c r="BP298" s="7">
        <v>19.248675178158557</v>
      </c>
      <c r="BR298" s="45">
        <v>17</v>
      </c>
      <c r="BS298" s="44">
        <f t="shared" si="39"/>
        <v>7.0833333333333339</v>
      </c>
      <c r="BT298" s="7">
        <v>156.94977567067394</v>
      </c>
      <c r="BU298" s="7">
        <v>56.801207630664813</v>
      </c>
      <c r="BV298" s="7">
        <v>76.120301852846524</v>
      </c>
      <c r="BW298" s="43">
        <v>289.96122467456456</v>
      </c>
      <c r="BX298" s="7">
        <v>41.814983171913688</v>
      </c>
      <c r="BY298" s="7">
        <v>17.211385616723071</v>
      </c>
      <c r="CA298" s="7">
        <v>190.83573611190644</v>
      </c>
      <c r="CB298" s="7">
        <v>76.284603035590521</v>
      </c>
      <c r="CC298" s="7">
        <v>75.195342895047276</v>
      </c>
      <c r="CD298" s="43">
        <v>342.05677454013608</v>
      </c>
      <c r="CE298" s="7">
        <v>50.424078516262263</v>
      </c>
      <c r="CF298" s="7">
        <v>20.62635425539321</v>
      </c>
      <c r="CH298" s="7">
        <v>226.04281876594939</v>
      </c>
      <c r="CI298" s="7">
        <v>79.107780313750894</v>
      </c>
      <c r="CJ298" s="7">
        <v>78.257053384277512</v>
      </c>
      <c r="CK298" s="43">
        <v>383.66928511171</v>
      </c>
      <c r="CL298" s="7">
        <v>59.256964917674608</v>
      </c>
      <c r="CM298" s="7">
        <v>24.411558864701696</v>
      </c>
      <c r="CO298" s="45">
        <v>17</v>
      </c>
      <c r="CP298" s="44">
        <f t="shared" si="40"/>
        <v>7.0833333333333339</v>
      </c>
      <c r="CQ298" s="7">
        <v>174.49997237588968</v>
      </c>
      <c r="CR298" s="7">
        <v>61.068068091079695</v>
      </c>
      <c r="CS298" s="7">
        <v>76.120301852846524</v>
      </c>
      <c r="CT298" s="43">
        <v>311.70488338380568</v>
      </c>
      <c r="CU298" s="7">
        <v>45.00329308716929</v>
      </c>
      <c r="CV298" s="7">
        <v>18.155215590407703</v>
      </c>
      <c r="CX298" s="7">
        <v>214.49221505511173</v>
      </c>
      <c r="CY298" s="7">
        <v>83.95706852320464</v>
      </c>
      <c r="CZ298" s="7">
        <v>75.195342895047276</v>
      </c>
      <c r="DA298" s="43">
        <v>373.8756344732077</v>
      </c>
      <c r="DB298" s="7">
        <v>55.244403943977261</v>
      </c>
      <c r="DC298" s="7">
        <v>22.621232112028981</v>
      </c>
      <c r="DE298" s="7">
        <v>256.55749329202155</v>
      </c>
      <c r="DF298" s="7">
        <v>87.445759565725609</v>
      </c>
      <c r="DG298" s="7">
        <v>78.257053384277512</v>
      </c>
      <c r="DH298" s="43">
        <v>422.55776984837416</v>
      </c>
      <c r="DI298" s="7">
        <v>65.154325958911855</v>
      </c>
      <c r="DJ298" s="7">
        <v>26.890578226718773</v>
      </c>
      <c r="DL298" s="45">
        <v>17</v>
      </c>
      <c r="DM298" s="44">
        <f t="shared" si="41"/>
        <v>7.0833333333333339</v>
      </c>
      <c r="DN298" s="7">
        <v>191.7390522523113</v>
      </c>
      <c r="DO298" s="7">
        <v>65.33287787717282</v>
      </c>
      <c r="DP298" s="7">
        <v>76.120301852846524</v>
      </c>
      <c r="DQ298" s="43">
        <v>333.27966082351895</v>
      </c>
      <c r="DR298" s="7">
        <v>47.944336146860458</v>
      </c>
      <c r="DS298" s="7">
        <v>19.619914521945677</v>
      </c>
      <c r="DU298" s="7">
        <v>238.61815465848048</v>
      </c>
      <c r="DV298" s="7">
        <v>92.122216659256651</v>
      </c>
      <c r="DW298" s="7">
        <v>75.195342895047276</v>
      </c>
      <c r="DX298" s="43">
        <v>405.77537011094523</v>
      </c>
      <c r="DY298" s="7">
        <v>59.908521068422402</v>
      </c>
      <c r="DZ298" s="7">
        <v>24.583835038437719</v>
      </c>
      <c r="EB298" s="7">
        <v>287.41304894081441</v>
      </c>
      <c r="EC298" s="7">
        <v>95.754140915620638</v>
      </c>
      <c r="ED298" s="7">
        <v>78.257053384277512</v>
      </c>
      <c r="EE298" s="43">
        <v>461.68989080972835</v>
      </c>
      <c r="EF298" s="7">
        <v>71.284815536329234</v>
      </c>
      <c r="EG298" s="7">
        <v>29.235693812876175</v>
      </c>
    </row>
    <row r="299" spans="1:138" x14ac:dyDescent="0.25">
      <c r="A299" s="45">
        <v>18</v>
      </c>
      <c r="B299" s="44">
        <f t="shared" si="36"/>
        <v>7.5</v>
      </c>
      <c r="C299" s="7">
        <v>71.394422888079347</v>
      </c>
      <c r="D299" s="7">
        <v>8.6773235122955761</v>
      </c>
      <c r="E299" s="7">
        <v>99.236113624149553</v>
      </c>
      <c r="F299" s="43">
        <v>178.94930880913611</v>
      </c>
      <c r="G299" s="7">
        <v>24.972710768948154</v>
      </c>
      <c r="H299" s="7">
        <v>10.294299369322992</v>
      </c>
      <c r="J299" s="7">
        <v>82.434118668058801</v>
      </c>
      <c r="K299" s="7">
        <v>16.240689374935645</v>
      </c>
      <c r="L299" s="7">
        <v>98.486453045387549</v>
      </c>
      <c r="M299" s="43">
        <v>197.21659751120606</v>
      </c>
      <c r="N299" s="7">
        <v>28.029917112911292</v>
      </c>
      <c r="O299" s="7">
        <v>11.302104908334984</v>
      </c>
      <c r="Q299" s="7">
        <v>95.99147681679996</v>
      </c>
      <c r="R299" s="7">
        <v>16.931337560309483</v>
      </c>
      <c r="S299" s="7">
        <v>102.10294675548749</v>
      </c>
      <c r="T299" s="43">
        <v>215.32565688596424</v>
      </c>
      <c r="U299" s="7">
        <v>31.755223417817028</v>
      </c>
      <c r="V299" s="7">
        <v>13.066224450093546</v>
      </c>
      <c r="X299" s="45">
        <v>18</v>
      </c>
      <c r="Y299" s="44">
        <f t="shared" si="37"/>
        <v>7.5</v>
      </c>
      <c r="Z299" s="7">
        <v>98.352961874043871</v>
      </c>
      <c r="AA299" s="7">
        <v>12.967955806170242</v>
      </c>
      <c r="AB299" s="7">
        <v>99.607342773979497</v>
      </c>
      <c r="AC299" s="43">
        <v>210.61460788140323</v>
      </c>
      <c r="AD299" s="7">
        <v>29.221442393385519</v>
      </c>
      <c r="AE299" s="7">
        <v>11.895908346679981</v>
      </c>
      <c r="AG299" s="7">
        <v>118.12296230597687</v>
      </c>
      <c r="AH299" s="7">
        <v>24.353842983469178</v>
      </c>
      <c r="AI299" s="7">
        <v>101.7815678532058</v>
      </c>
      <c r="AJ299" s="43">
        <v>244.58218789487114</v>
      </c>
      <c r="AK299" s="7">
        <v>35.880387260888881</v>
      </c>
      <c r="AL299" s="7">
        <v>14.659849660546097</v>
      </c>
      <c r="AN299" s="7">
        <v>137.69408050993172</v>
      </c>
      <c r="AO299" s="7">
        <v>25.396509183997772</v>
      </c>
      <c r="AP299" s="7">
        <v>102.10294675548749</v>
      </c>
      <c r="AQ299" s="43">
        <v>265.57092733827278</v>
      </c>
      <c r="AR299" s="7">
        <v>39.191097998563777</v>
      </c>
      <c r="AS299" s="7">
        <v>16.157066532891701</v>
      </c>
      <c r="AU299" s="45">
        <v>18</v>
      </c>
      <c r="AV299" s="44">
        <f t="shared" si="38"/>
        <v>7.5</v>
      </c>
      <c r="AW299" s="7">
        <v>125.35435742301253</v>
      </c>
      <c r="AX299" s="7">
        <v>17.096064887506213</v>
      </c>
      <c r="AY299" s="7">
        <v>99.236113624149553</v>
      </c>
      <c r="AZ299" s="43">
        <v>242.02924944229321</v>
      </c>
      <c r="BA299" s="7">
        <v>33.429456188343671</v>
      </c>
      <c r="BB299" s="7">
        <v>13.767648063666853</v>
      </c>
      <c r="BD299" s="7">
        <v>151.41641802163562</v>
      </c>
      <c r="BE299" s="7">
        <v>32.395324750963795</v>
      </c>
      <c r="BF299" s="7">
        <v>98.486453045387549</v>
      </c>
      <c r="BG299" s="43">
        <v>282.41356407906306</v>
      </c>
      <c r="BH299" s="7">
        <v>39.886000533450371</v>
      </c>
      <c r="BI299" s="7">
        <v>16.39428035090927</v>
      </c>
      <c r="BK299" s="7">
        <v>179.89016123468227</v>
      </c>
      <c r="BL299" s="7">
        <v>33.911033326187322</v>
      </c>
      <c r="BM299" s="7">
        <v>102.10294675548749</v>
      </c>
      <c r="BN299" s="43">
        <v>316.0870963166812</v>
      </c>
      <c r="BO299" s="7">
        <v>46.654835790992507</v>
      </c>
      <c r="BP299" s="7">
        <v>19.149032117005415</v>
      </c>
      <c r="BR299" s="45">
        <v>18</v>
      </c>
      <c r="BS299" s="44">
        <f t="shared" si="39"/>
        <v>7.5</v>
      </c>
      <c r="BT299" s="7">
        <v>162.0565161195359</v>
      </c>
      <c r="BU299" s="7">
        <v>58.808974265238476</v>
      </c>
      <c r="BV299" s="7">
        <v>80.533551423850525</v>
      </c>
      <c r="BW299" s="43">
        <v>301.48660370636514</v>
      </c>
      <c r="BX299" s="7">
        <v>41.669520659933951</v>
      </c>
      <c r="BY299" s="7">
        <v>17.149621407702568</v>
      </c>
      <c r="CA299" s="7">
        <v>196.71586356245831</v>
      </c>
      <c r="CB299" s="7">
        <v>78.615350913131294</v>
      </c>
      <c r="CC299" s="7">
        <v>79.619019564752961</v>
      </c>
      <c r="CD299" s="43">
        <v>354.69335397221209</v>
      </c>
      <c r="CE299" s="7">
        <v>50.204418061166358</v>
      </c>
      <c r="CF299" s="7">
        <v>20.535814855385595</v>
      </c>
      <c r="CH299" s="7">
        <v>232.63404832551004</v>
      </c>
      <c r="CI299" s="7">
        <v>81.471962265212568</v>
      </c>
      <c r="CJ299" s="7">
        <v>82.637168683523299</v>
      </c>
      <c r="CK299" s="43">
        <v>397.00062113818876</v>
      </c>
      <c r="CL299" s="7">
        <v>58.936613266792229</v>
      </c>
      <c r="CM299" s="7">
        <v>24.278164938055042</v>
      </c>
      <c r="CO299" s="45">
        <v>18</v>
      </c>
      <c r="CP299" s="44">
        <f t="shared" si="40"/>
        <v>7.5</v>
      </c>
      <c r="CQ299" s="7">
        <v>179.86478706425424</v>
      </c>
      <c r="CR299" s="7">
        <v>63.138174016898752</v>
      </c>
      <c r="CS299" s="7">
        <v>80.533551423850525</v>
      </c>
      <c r="CT299" s="43">
        <v>323.55426852996112</v>
      </c>
      <c r="CU299" s="7">
        <v>44.834677844629624</v>
      </c>
      <c r="CV299" s="7">
        <v>18.089979569248293</v>
      </c>
      <c r="CX299" s="7">
        <v>220.75119782287601</v>
      </c>
      <c r="CY299" s="7">
        <v>86.42310742730686</v>
      </c>
      <c r="CZ299" s="7">
        <v>79.619019564752961</v>
      </c>
      <c r="DA299" s="43">
        <v>387.02132298744596</v>
      </c>
      <c r="DB299" s="7">
        <v>54.989030737397954</v>
      </c>
      <c r="DC299" s="7">
        <v>22.514867386473174</v>
      </c>
      <c r="DE299" s="7">
        <v>263.65244221817443</v>
      </c>
      <c r="DF299" s="7">
        <v>89.95293458144188</v>
      </c>
      <c r="DG299" s="7">
        <v>82.637168683523299</v>
      </c>
      <c r="DH299" s="43">
        <v>436.53663629604216</v>
      </c>
      <c r="DI299" s="7">
        <v>64.787280592588473</v>
      </c>
      <c r="DJ299" s="7">
        <v>26.734823886399592</v>
      </c>
      <c r="DL299" s="45">
        <v>18</v>
      </c>
      <c r="DM299" s="44">
        <f t="shared" si="41"/>
        <v>7.5</v>
      </c>
      <c r="DN299" s="7">
        <v>197.36851356346557</v>
      </c>
      <c r="DO299" s="7">
        <v>67.467029542570401</v>
      </c>
      <c r="DP299" s="7">
        <v>80.533551423850525</v>
      </c>
      <c r="DQ299" s="43">
        <v>345.45421212023382</v>
      </c>
      <c r="DR299" s="7">
        <v>47.752495920917411</v>
      </c>
      <c r="DS299" s="7">
        <v>19.540741578400752</v>
      </c>
      <c r="DU299" s="7">
        <v>245.251536245023</v>
      </c>
      <c r="DV299" s="7">
        <v>94.716656233816835</v>
      </c>
      <c r="DW299" s="7">
        <v>79.619019564752961</v>
      </c>
      <c r="DX299" s="43">
        <v>419.43142050440235</v>
      </c>
      <c r="DY299" s="7">
        <v>59.614772133858565</v>
      </c>
      <c r="DZ299" s="7">
        <v>24.462561351828306</v>
      </c>
      <c r="EB299" s="7">
        <v>295.00701274211212</v>
      </c>
      <c r="EC299" s="7">
        <v>98.403299825522055</v>
      </c>
      <c r="ED299" s="7">
        <v>82.637168683523299</v>
      </c>
      <c r="EE299" s="43">
        <v>476.31264887940029</v>
      </c>
      <c r="EF299" s="7">
        <v>70.863925957912159</v>
      </c>
      <c r="EG299" s="7">
        <v>29.06168614297103</v>
      </c>
    </row>
    <row r="300" spans="1:138" x14ac:dyDescent="0.25">
      <c r="A300" s="45">
        <v>19</v>
      </c>
      <c r="B300" s="44">
        <f t="shared" si="36"/>
        <v>7.916666666666667</v>
      </c>
      <c r="C300" s="7">
        <v>74.182233005842448</v>
      </c>
      <c r="D300" s="7">
        <v>8.8065795434599075</v>
      </c>
      <c r="E300" s="7">
        <v>104.49241357325961</v>
      </c>
      <c r="F300" s="43">
        <v>187.12392536445111</v>
      </c>
      <c r="G300" s="7">
        <v>24.919144527173714</v>
      </c>
      <c r="H300" s="7">
        <v>10.269337062098147</v>
      </c>
      <c r="J300" s="7">
        <v>85.26693897253719</v>
      </c>
      <c r="K300" s="7">
        <v>16.503960739063693</v>
      </c>
      <c r="L300" s="7">
        <v>103.74866105458121</v>
      </c>
      <c r="M300" s="43">
        <v>205.57693290802578</v>
      </c>
      <c r="N300" s="7">
        <v>27.941376441520536</v>
      </c>
      <c r="O300" s="7">
        <v>11.269533764227155</v>
      </c>
      <c r="Q300" s="7">
        <v>98.979979478584198</v>
      </c>
      <c r="R300" s="7">
        <v>17.216314518749211</v>
      </c>
      <c r="S300" s="7">
        <v>107.31080367610888</v>
      </c>
      <c r="T300" s="43">
        <v>223.80343695087981</v>
      </c>
      <c r="U300" s="7">
        <v>31.61860011180482</v>
      </c>
      <c r="V300" s="7">
        <v>13.00875467613627</v>
      </c>
      <c r="X300" s="45">
        <v>19</v>
      </c>
      <c r="Y300" s="44">
        <f t="shared" si="37"/>
        <v>7.916666666666667</v>
      </c>
      <c r="Z300" s="7">
        <v>101.78509922048215</v>
      </c>
      <c r="AA300" s="7">
        <v>13.160598374735301</v>
      </c>
      <c r="AB300" s="7">
        <v>104.85865381127556</v>
      </c>
      <c r="AC300" s="43">
        <v>219.49582143428077</v>
      </c>
      <c r="AD300" s="7">
        <v>29.140756970986889</v>
      </c>
      <c r="AE300" s="7">
        <v>11.8613985823278</v>
      </c>
      <c r="AG300" s="7">
        <v>121.79770634393711</v>
      </c>
      <c r="AH300" s="7">
        <v>24.74896016839876</v>
      </c>
      <c r="AI300" s="7">
        <v>106.99497152852717</v>
      </c>
      <c r="AJ300" s="43">
        <v>253.86146938388922</v>
      </c>
      <c r="AK300" s="7">
        <v>35.724987198473627</v>
      </c>
      <c r="AL300" s="7">
        <v>14.596734224736668</v>
      </c>
      <c r="AN300" s="7">
        <v>141.71443987281333</v>
      </c>
      <c r="AO300" s="7">
        <v>25.824979179164458</v>
      </c>
      <c r="AP300" s="7">
        <v>107.31080367610888</v>
      </c>
      <c r="AQ300" s="43">
        <v>275.2196273532785</v>
      </c>
      <c r="AR300" s="7">
        <v>38.999151854042822</v>
      </c>
      <c r="AS300" s="7">
        <v>16.076945768477053</v>
      </c>
      <c r="AU300" s="45">
        <v>19</v>
      </c>
      <c r="AV300" s="44">
        <f t="shared" si="38"/>
        <v>7.916666666666667</v>
      </c>
      <c r="AW300" s="7">
        <v>129.43474959128318</v>
      </c>
      <c r="AX300" s="7">
        <v>17.353112884587031</v>
      </c>
      <c r="AY300" s="7">
        <v>104.49241357325961</v>
      </c>
      <c r="AZ300" s="43">
        <v>251.62047204925014</v>
      </c>
      <c r="BA300" s="7">
        <v>33.322757221855483</v>
      </c>
      <c r="BB300" s="7">
        <v>13.721347118349716</v>
      </c>
      <c r="BD300" s="7">
        <v>155.96655648282282</v>
      </c>
      <c r="BE300" s="7">
        <v>32.92620854543091</v>
      </c>
      <c r="BF300" s="7">
        <v>103.74866105458121</v>
      </c>
      <c r="BG300" s="43">
        <v>292.7497702681942</v>
      </c>
      <c r="BH300" s="7">
        <v>39.723130903411459</v>
      </c>
      <c r="BI300" s="7">
        <v>16.324314347923956</v>
      </c>
      <c r="BK300" s="7">
        <v>184.9287401336145</v>
      </c>
      <c r="BL300" s="7">
        <v>34.485390029007462</v>
      </c>
      <c r="BM300" s="7">
        <v>107.31080367610888</v>
      </c>
      <c r="BN300" s="43">
        <v>326.90605500140998</v>
      </c>
      <c r="BO300" s="7">
        <v>46.412618105526519</v>
      </c>
      <c r="BP300" s="7">
        <v>19.049389055852274</v>
      </c>
      <c r="BR300" s="45">
        <v>19</v>
      </c>
      <c r="BS300" s="44">
        <f t="shared" si="39"/>
        <v>7.916666666666667</v>
      </c>
      <c r="BT300" s="7">
        <v>167.16325656839786</v>
      </c>
      <c r="BU300" s="7">
        <v>60.816740899812139</v>
      </c>
      <c r="BV300" s="7">
        <v>84.946800994854513</v>
      </c>
      <c r="BW300" s="43">
        <v>313.01198273816567</v>
      </c>
      <c r="BX300" s="7">
        <v>41.524058147954207</v>
      </c>
      <c r="BY300" s="7">
        <v>17.087857198682066</v>
      </c>
      <c r="CA300" s="7">
        <v>202.59599101301018</v>
      </c>
      <c r="CB300" s="7">
        <v>80.946098790672067</v>
      </c>
      <c r="CC300" s="7">
        <v>84.042696234458646</v>
      </c>
      <c r="CD300" s="43">
        <v>367.32993340428817</v>
      </c>
      <c r="CE300" s="7">
        <v>49.984757606070453</v>
      </c>
      <c r="CF300" s="7">
        <v>20.445275455377978</v>
      </c>
      <c r="CH300" s="7">
        <v>239.22527788507068</v>
      </c>
      <c r="CI300" s="7">
        <v>83.836144216674256</v>
      </c>
      <c r="CJ300" s="7">
        <v>87.017283982769072</v>
      </c>
      <c r="CK300" s="43">
        <v>410.33195716466747</v>
      </c>
      <c r="CL300" s="7">
        <v>58.616261615909849</v>
      </c>
      <c r="CM300" s="7">
        <v>24.144771011408388</v>
      </c>
      <c r="CO300" s="45">
        <v>19</v>
      </c>
      <c r="CP300" s="44">
        <f t="shared" si="40"/>
        <v>7.916666666666667</v>
      </c>
      <c r="CQ300" s="7">
        <v>185.22960175261881</v>
      </c>
      <c r="CR300" s="7">
        <v>65.208279942717809</v>
      </c>
      <c r="CS300" s="7">
        <v>84.946800994854513</v>
      </c>
      <c r="CT300" s="43">
        <v>335.40365367611651</v>
      </c>
      <c r="CU300" s="7">
        <v>44.666062602089951</v>
      </c>
      <c r="CV300" s="7">
        <v>18.024743548088878</v>
      </c>
      <c r="CX300" s="7">
        <v>227.01018059064032</v>
      </c>
      <c r="CY300" s="7">
        <v>88.88914633140908</v>
      </c>
      <c r="CZ300" s="7">
        <v>84.042696234458646</v>
      </c>
      <c r="DA300" s="43">
        <v>400.16701150168421</v>
      </c>
      <c r="DB300" s="7">
        <v>54.733657530818647</v>
      </c>
      <c r="DC300" s="7">
        <v>22.408502660917367</v>
      </c>
      <c r="DE300" s="7">
        <v>270.74739114432737</v>
      </c>
      <c r="DF300" s="7">
        <v>92.460109597158151</v>
      </c>
      <c r="DG300" s="7">
        <v>87.017283982769072</v>
      </c>
      <c r="DH300" s="43">
        <v>450.51550274371016</v>
      </c>
      <c r="DI300" s="7">
        <v>64.420235226265106</v>
      </c>
      <c r="DJ300" s="7">
        <v>26.579069546080412</v>
      </c>
      <c r="DL300" s="45">
        <v>19</v>
      </c>
      <c r="DM300" s="44">
        <f t="shared" si="41"/>
        <v>7.916666666666667</v>
      </c>
      <c r="DN300" s="7">
        <v>202.99797487461984</v>
      </c>
      <c r="DO300" s="7">
        <v>69.601181207967997</v>
      </c>
      <c r="DP300" s="7">
        <v>84.946800994854513</v>
      </c>
      <c r="DQ300" s="43">
        <v>357.62876341694863</v>
      </c>
      <c r="DR300" s="7">
        <v>47.560655694974372</v>
      </c>
      <c r="DS300" s="7">
        <v>19.461568634855826</v>
      </c>
      <c r="DU300" s="7">
        <v>251.88491783156553</v>
      </c>
      <c r="DV300" s="7">
        <v>97.311095808377004</v>
      </c>
      <c r="DW300" s="7">
        <v>84.042696234458646</v>
      </c>
      <c r="DX300" s="43">
        <v>433.08747089785942</v>
      </c>
      <c r="DY300" s="7">
        <v>59.321023199294729</v>
      </c>
      <c r="DZ300" s="7">
        <v>24.341287665218893</v>
      </c>
      <c r="EB300" s="7">
        <v>302.6009765434099</v>
      </c>
      <c r="EC300" s="7">
        <v>101.05245873542347</v>
      </c>
      <c r="ED300" s="7">
        <v>87.017283982769072</v>
      </c>
      <c r="EE300" s="43">
        <v>490.93540694907216</v>
      </c>
      <c r="EF300" s="7">
        <v>70.443036379495084</v>
      </c>
      <c r="EG300" s="7">
        <v>28.887678473065883</v>
      </c>
    </row>
    <row r="301" spans="1:138" x14ac:dyDescent="0.25">
      <c r="A301" s="45">
        <v>20</v>
      </c>
      <c r="B301" s="44">
        <f t="shared" si="36"/>
        <v>8.3333333333333339</v>
      </c>
      <c r="C301" s="7">
        <v>76.970043123605549</v>
      </c>
      <c r="D301" s="7">
        <v>8.9358355746242388</v>
      </c>
      <c r="E301" s="7">
        <v>109.74871352236966</v>
      </c>
      <c r="F301" s="43">
        <v>195.29854191976614</v>
      </c>
      <c r="G301" s="7">
        <v>24.865578285399277</v>
      </c>
      <c r="H301" s="7">
        <v>10.2443747548733</v>
      </c>
      <c r="J301" s="7">
        <v>88.099759277015607</v>
      </c>
      <c r="K301" s="7">
        <v>16.767232103191738</v>
      </c>
      <c r="L301" s="7">
        <v>109.01086906377485</v>
      </c>
      <c r="M301" s="43">
        <v>213.9372683048455</v>
      </c>
      <c r="N301" s="7">
        <v>27.852835770129779</v>
      </c>
      <c r="O301" s="7">
        <v>11.236962620119325</v>
      </c>
      <c r="Q301" s="7">
        <v>101.96848214036844</v>
      </c>
      <c r="R301" s="7">
        <v>17.501291477188939</v>
      </c>
      <c r="S301" s="7">
        <v>112.51866059673026</v>
      </c>
      <c r="T301" s="43">
        <v>232.28121701579542</v>
      </c>
      <c r="U301" s="7">
        <v>31.481976805792613</v>
      </c>
      <c r="V301" s="7">
        <v>12.951284902178994</v>
      </c>
      <c r="X301" s="45">
        <v>20</v>
      </c>
      <c r="Y301" s="44">
        <f t="shared" si="37"/>
        <v>8.3333333333333339</v>
      </c>
      <c r="Z301" s="7">
        <v>105.21723656692045</v>
      </c>
      <c r="AA301" s="7">
        <v>13.353240943300362</v>
      </c>
      <c r="AB301" s="7">
        <v>110.10996484857161</v>
      </c>
      <c r="AC301" s="43">
        <v>228.37703498715828</v>
      </c>
      <c r="AD301" s="7">
        <v>29.060071548588262</v>
      </c>
      <c r="AE301" s="7">
        <v>11.826888817975616</v>
      </c>
      <c r="AG301" s="7">
        <v>125.47245038189735</v>
      </c>
      <c r="AH301" s="7">
        <v>25.144077353328338</v>
      </c>
      <c r="AI301" s="7">
        <v>112.20837520384853</v>
      </c>
      <c r="AJ301" s="43">
        <v>263.14075087290729</v>
      </c>
      <c r="AK301" s="7">
        <v>35.569587136058381</v>
      </c>
      <c r="AL301" s="7">
        <v>14.533618788927237</v>
      </c>
      <c r="AN301" s="7">
        <v>145.73479923569496</v>
      </c>
      <c r="AO301" s="7">
        <v>26.253449174331145</v>
      </c>
      <c r="AP301" s="7">
        <v>112.51866059673026</v>
      </c>
      <c r="AQ301" s="43">
        <v>284.86832736828421</v>
      </c>
      <c r="AR301" s="7">
        <v>38.807205709521874</v>
      </c>
      <c r="AS301" s="7">
        <v>15.996825004062401</v>
      </c>
      <c r="AU301" s="45">
        <v>20</v>
      </c>
      <c r="AV301" s="44">
        <f t="shared" si="38"/>
        <v>8.3333333333333339</v>
      </c>
      <c r="AW301" s="7">
        <v>133.51514175955384</v>
      </c>
      <c r="AX301" s="7">
        <v>17.610160881667849</v>
      </c>
      <c r="AY301" s="7">
        <v>109.74871352236966</v>
      </c>
      <c r="AZ301" s="43">
        <v>261.2116946562071</v>
      </c>
      <c r="BA301" s="7">
        <v>33.216058255367301</v>
      </c>
      <c r="BB301" s="7">
        <v>13.675046173032579</v>
      </c>
      <c r="BD301" s="7">
        <v>160.51669494401003</v>
      </c>
      <c r="BE301" s="7">
        <v>33.457092339898026</v>
      </c>
      <c r="BF301" s="7">
        <v>109.01086906377485</v>
      </c>
      <c r="BG301" s="43">
        <v>303.08597645732539</v>
      </c>
      <c r="BH301" s="7">
        <v>39.560261273372546</v>
      </c>
      <c r="BI301" s="7">
        <v>16.254348344938645</v>
      </c>
      <c r="BK301" s="7">
        <v>189.96731903254675</v>
      </c>
      <c r="BL301" s="7">
        <v>35.059746731827602</v>
      </c>
      <c r="BM301" s="7">
        <v>112.51866059673026</v>
      </c>
      <c r="BN301" s="43">
        <v>337.72501368613871</v>
      </c>
      <c r="BO301" s="7">
        <v>46.170400420060524</v>
      </c>
      <c r="BP301" s="7">
        <v>18.949745994699128</v>
      </c>
      <c r="BR301" s="45">
        <v>20</v>
      </c>
      <c r="BS301" s="44">
        <f t="shared" si="39"/>
        <v>8.3333333333333339</v>
      </c>
      <c r="BT301" s="7">
        <v>172.26999701725984</v>
      </c>
      <c r="BU301" s="7">
        <v>62.824507534385802</v>
      </c>
      <c r="BV301" s="7">
        <v>89.360050565858501</v>
      </c>
      <c r="BW301" s="43">
        <v>324.5373617699662</v>
      </c>
      <c r="BX301" s="7">
        <v>41.378595635974463</v>
      </c>
      <c r="BY301" s="7">
        <v>17.02609298966156</v>
      </c>
      <c r="CA301" s="7">
        <v>208.47611846356205</v>
      </c>
      <c r="CB301" s="7">
        <v>83.276846668212841</v>
      </c>
      <c r="CC301" s="7">
        <v>88.466372904164331</v>
      </c>
      <c r="CD301" s="43">
        <v>379.96651283636425</v>
      </c>
      <c r="CE301" s="7">
        <v>49.765097150974547</v>
      </c>
      <c r="CF301" s="7">
        <v>20.354736055370363</v>
      </c>
      <c r="CH301" s="7">
        <v>245.8165074446313</v>
      </c>
      <c r="CI301" s="7">
        <v>86.200326168135945</v>
      </c>
      <c r="CJ301" s="7">
        <v>91.397399282014845</v>
      </c>
      <c r="CK301" s="43">
        <v>423.66329319114624</v>
      </c>
      <c r="CL301" s="7">
        <v>58.295909965027462</v>
      </c>
      <c r="CM301" s="7">
        <v>24.011377084761733</v>
      </c>
      <c r="CO301" s="45">
        <v>20</v>
      </c>
      <c r="CP301" s="44">
        <f t="shared" si="40"/>
        <v>8.3333333333333339</v>
      </c>
      <c r="CQ301" s="7">
        <v>190.59441644098337</v>
      </c>
      <c r="CR301" s="7">
        <v>67.278385868536859</v>
      </c>
      <c r="CS301" s="7">
        <v>89.360050565858501</v>
      </c>
      <c r="CT301" s="43">
        <v>347.25303882227195</v>
      </c>
      <c r="CU301" s="7">
        <v>44.497447359550286</v>
      </c>
      <c r="CV301" s="7">
        <v>17.959507526929464</v>
      </c>
      <c r="CX301" s="7">
        <v>233.26916335840463</v>
      </c>
      <c r="CY301" s="7">
        <v>91.3551852355113</v>
      </c>
      <c r="CZ301" s="7">
        <v>88.466372904164331</v>
      </c>
      <c r="DA301" s="43">
        <v>413.31270001592247</v>
      </c>
      <c r="DB301" s="7">
        <v>54.47828432423934</v>
      </c>
      <c r="DC301" s="7">
        <v>22.302137935361561</v>
      </c>
      <c r="DE301" s="7">
        <v>277.84234007048019</v>
      </c>
      <c r="DF301" s="7">
        <v>94.967284612874408</v>
      </c>
      <c r="DG301" s="7">
        <v>91.397399282014845</v>
      </c>
      <c r="DH301" s="43">
        <v>464.49436919137815</v>
      </c>
      <c r="DI301" s="7">
        <v>64.053189859941725</v>
      </c>
      <c r="DJ301" s="7">
        <v>26.423315205761231</v>
      </c>
      <c r="DL301" s="45">
        <v>20</v>
      </c>
      <c r="DM301" s="44">
        <f t="shared" si="41"/>
        <v>8.3333333333333339</v>
      </c>
      <c r="DN301" s="7">
        <v>208.62743618577414</v>
      </c>
      <c r="DO301" s="7">
        <v>71.735332873365579</v>
      </c>
      <c r="DP301" s="7">
        <v>89.360050565858501</v>
      </c>
      <c r="DQ301" s="43">
        <v>369.8033147136635</v>
      </c>
      <c r="DR301" s="7">
        <v>47.368815469031325</v>
      </c>
      <c r="DS301" s="7">
        <v>19.382395691310901</v>
      </c>
      <c r="DU301" s="7">
        <v>258.51829941810809</v>
      </c>
      <c r="DV301" s="7">
        <v>99.905535382937174</v>
      </c>
      <c r="DW301" s="7">
        <v>88.466372904164331</v>
      </c>
      <c r="DX301" s="43">
        <v>446.74352129131654</v>
      </c>
      <c r="DY301" s="7">
        <v>59.027274264730899</v>
      </c>
      <c r="DZ301" s="7">
        <v>24.220013978609476</v>
      </c>
      <c r="EB301" s="7">
        <v>310.19494034470767</v>
      </c>
      <c r="EC301" s="7">
        <v>103.70161764532487</v>
      </c>
      <c r="ED301" s="7">
        <v>91.397399282014845</v>
      </c>
      <c r="EE301" s="43">
        <v>505.55816501874409</v>
      </c>
      <c r="EF301" s="7">
        <v>70.022146801078009</v>
      </c>
      <c r="EG301" s="7">
        <v>28.713670803160738</v>
      </c>
    </row>
    <row r="302" spans="1:138" x14ac:dyDescent="0.25">
      <c r="A302" s="45">
        <v>21</v>
      </c>
      <c r="B302" s="44">
        <f t="shared" si="36"/>
        <v>8.75</v>
      </c>
      <c r="C302" s="7">
        <v>79.75785324136865</v>
      </c>
      <c r="D302" s="7">
        <v>9.065091605788572</v>
      </c>
      <c r="E302" s="7">
        <v>115.00501347147971</v>
      </c>
      <c r="F302" s="43">
        <v>203.47315847508116</v>
      </c>
      <c r="G302" s="7">
        <v>24.812012043624836</v>
      </c>
      <c r="H302" s="7">
        <v>10.219412447648455</v>
      </c>
      <c r="J302" s="7">
        <v>90.932579581493997</v>
      </c>
      <c r="K302" s="7">
        <v>17.030503467319786</v>
      </c>
      <c r="L302" s="7">
        <v>114.2730770729685</v>
      </c>
      <c r="M302" s="43">
        <v>222.29760370166522</v>
      </c>
      <c r="N302" s="7">
        <v>27.764295098739023</v>
      </c>
      <c r="O302" s="7">
        <v>11.204391476011496</v>
      </c>
      <c r="Q302" s="7">
        <v>104.95698480215268</v>
      </c>
      <c r="R302" s="7">
        <v>17.786268435628667</v>
      </c>
      <c r="S302" s="7">
        <v>117.72651751735162</v>
      </c>
      <c r="T302" s="43">
        <v>240.75899708071103</v>
      </c>
      <c r="U302" s="7">
        <v>31.345353499780405</v>
      </c>
      <c r="V302" s="7">
        <v>12.893815128221718</v>
      </c>
      <c r="X302" s="45">
        <v>21</v>
      </c>
      <c r="Y302" s="44">
        <f t="shared" si="37"/>
        <v>8.75</v>
      </c>
      <c r="Z302" s="7">
        <v>108.64937391335874</v>
      </c>
      <c r="AA302" s="7">
        <v>13.545883511865423</v>
      </c>
      <c r="AB302" s="7">
        <v>115.36127588586767</v>
      </c>
      <c r="AC302" s="43">
        <v>237.25824854003579</v>
      </c>
      <c r="AD302" s="7">
        <v>28.979386126189631</v>
      </c>
      <c r="AE302" s="7">
        <v>11.792379053623435</v>
      </c>
      <c r="AG302" s="7">
        <v>129.14719441985761</v>
      </c>
      <c r="AH302" s="7">
        <v>25.53919453825792</v>
      </c>
      <c r="AI302" s="7">
        <v>117.42177887916989</v>
      </c>
      <c r="AJ302" s="43">
        <v>272.42003236192534</v>
      </c>
      <c r="AK302" s="7">
        <v>35.414187073643127</v>
      </c>
      <c r="AL302" s="7">
        <v>14.470503353117806</v>
      </c>
      <c r="AN302" s="7">
        <v>149.7551585985766</v>
      </c>
      <c r="AO302" s="7">
        <v>26.681919169497835</v>
      </c>
      <c r="AP302" s="7">
        <v>117.72651751735162</v>
      </c>
      <c r="AQ302" s="43">
        <v>294.51702738328993</v>
      </c>
      <c r="AR302" s="7">
        <v>38.615259565000919</v>
      </c>
      <c r="AS302" s="7">
        <v>15.916704239647753</v>
      </c>
      <c r="AU302" s="45">
        <v>21</v>
      </c>
      <c r="AV302" s="44">
        <f t="shared" si="38"/>
        <v>8.75</v>
      </c>
      <c r="AW302" s="7">
        <v>137.59553392782448</v>
      </c>
      <c r="AX302" s="7">
        <v>17.867208878748663</v>
      </c>
      <c r="AY302" s="7">
        <v>115.00501347147971</v>
      </c>
      <c r="AZ302" s="43">
        <v>270.80291726316403</v>
      </c>
      <c r="BA302" s="7">
        <v>33.109359288879112</v>
      </c>
      <c r="BB302" s="7">
        <v>13.628745227715442</v>
      </c>
      <c r="BD302" s="7">
        <v>165.06683340519726</v>
      </c>
      <c r="BE302" s="7">
        <v>33.987976134365141</v>
      </c>
      <c r="BF302" s="7">
        <v>114.2730770729685</v>
      </c>
      <c r="BG302" s="43">
        <v>313.42218264645658</v>
      </c>
      <c r="BH302" s="7">
        <v>39.397391643333634</v>
      </c>
      <c r="BI302" s="7">
        <v>16.184382341953331</v>
      </c>
      <c r="BK302" s="7">
        <v>195.00589793147896</v>
      </c>
      <c r="BL302" s="7">
        <v>35.634103434647741</v>
      </c>
      <c r="BM302" s="7">
        <v>117.72651751735162</v>
      </c>
      <c r="BN302" s="43">
        <v>348.54397237086749</v>
      </c>
      <c r="BO302" s="7">
        <v>45.928182734594529</v>
      </c>
      <c r="BP302" s="7">
        <v>18.850102933545987</v>
      </c>
      <c r="BR302" s="45">
        <v>21</v>
      </c>
      <c r="BS302" s="44">
        <f t="shared" si="39"/>
        <v>8.75</v>
      </c>
      <c r="BT302" s="7">
        <v>177.3767374661218</v>
      </c>
      <c r="BU302" s="7">
        <v>64.832274168959458</v>
      </c>
      <c r="BV302" s="7">
        <v>93.773300136862503</v>
      </c>
      <c r="BW302" s="43">
        <v>336.06274080176678</v>
      </c>
      <c r="BX302" s="7">
        <v>41.233133123994719</v>
      </c>
      <c r="BY302" s="7">
        <v>16.964328780641058</v>
      </c>
      <c r="CA302" s="7">
        <v>214.35624591411391</v>
      </c>
      <c r="CB302" s="7">
        <v>85.607594545753614</v>
      </c>
      <c r="CC302" s="7">
        <v>92.890049573870002</v>
      </c>
      <c r="CD302" s="43">
        <v>392.60309226844026</v>
      </c>
      <c r="CE302" s="7">
        <v>49.545436695878642</v>
      </c>
      <c r="CF302" s="7">
        <v>20.264196655362749</v>
      </c>
      <c r="CH302" s="7">
        <v>252.40773700419194</v>
      </c>
      <c r="CI302" s="7">
        <v>88.564508119597619</v>
      </c>
      <c r="CJ302" s="7">
        <v>95.777514581260633</v>
      </c>
      <c r="CK302" s="43">
        <v>436.994629217625</v>
      </c>
      <c r="CL302" s="7">
        <v>57.975558314145083</v>
      </c>
      <c r="CM302" s="7">
        <v>23.877983158115079</v>
      </c>
      <c r="CO302" s="45">
        <v>21</v>
      </c>
      <c r="CP302" s="44">
        <f t="shared" si="40"/>
        <v>8.75</v>
      </c>
      <c r="CQ302" s="7">
        <v>195.95923112934793</v>
      </c>
      <c r="CR302" s="7">
        <v>69.348491794355908</v>
      </c>
      <c r="CS302" s="7">
        <v>93.773300136862503</v>
      </c>
      <c r="CT302" s="43">
        <v>359.10242396842739</v>
      </c>
      <c r="CU302" s="7">
        <v>44.32883211701062</v>
      </c>
      <c r="CV302" s="7">
        <v>17.89427150577005</v>
      </c>
      <c r="CX302" s="7">
        <v>239.52814612616891</v>
      </c>
      <c r="CY302" s="7">
        <v>93.82122413961352</v>
      </c>
      <c r="CZ302" s="7">
        <v>92.890049573870002</v>
      </c>
      <c r="DA302" s="43">
        <v>426.45838853016068</v>
      </c>
      <c r="DB302" s="7">
        <v>54.222911117660033</v>
      </c>
      <c r="DC302" s="7">
        <v>22.195773209805754</v>
      </c>
      <c r="DE302" s="7">
        <v>284.93728899663313</v>
      </c>
      <c r="DF302" s="7">
        <v>97.474459628590679</v>
      </c>
      <c r="DG302" s="7">
        <v>95.777514581260633</v>
      </c>
      <c r="DH302" s="43">
        <v>478.47323563904615</v>
      </c>
      <c r="DI302" s="7">
        <v>63.68614449361835</v>
      </c>
      <c r="DJ302" s="7">
        <v>26.26756086544205</v>
      </c>
      <c r="DL302" s="45">
        <v>21</v>
      </c>
      <c r="DM302" s="44">
        <f t="shared" si="41"/>
        <v>8.75</v>
      </c>
      <c r="DN302" s="7">
        <v>214.25689749692842</v>
      </c>
      <c r="DO302" s="7">
        <v>73.869484538763174</v>
      </c>
      <c r="DP302" s="7">
        <v>93.773300136862503</v>
      </c>
      <c r="DQ302" s="43">
        <v>381.97786601037836</v>
      </c>
      <c r="DR302" s="7">
        <v>47.176975243088286</v>
      </c>
      <c r="DS302" s="7">
        <v>19.303222747765975</v>
      </c>
      <c r="DU302" s="7">
        <v>265.15168100465058</v>
      </c>
      <c r="DV302" s="7">
        <v>102.49997495749736</v>
      </c>
      <c r="DW302" s="7">
        <v>92.890049573870002</v>
      </c>
      <c r="DX302" s="43">
        <v>460.3995716847736</v>
      </c>
      <c r="DY302" s="7">
        <v>58.733525330167062</v>
      </c>
      <c r="DZ302" s="7">
        <v>24.098740292000063</v>
      </c>
      <c r="EB302" s="7">
        <v>317.78890414600539</v>
      </c>
      <c r="EC302" s="7">
        <v>106.35077655522628</v>
      </c>
      <c r="ED302" s="7">
        <v>95.777514581260633</v>
      </c>
      <c r="EE302" s="43">
        <v>520.18092308841597</v>
      </c>
      <c r="EF302" s="7">
        <v>69.601257222660934</v>
      </c>
      <c r="EG302" s="7">
        <v>28.539663133255594</v>
      </c>
    </row>
    <row r="303" spans="1:138" x14ac:dyDescent="0.25">
      <c r="A303" s="45">
        <v>22</v>
      </c>
      <c r="B303" s="44">
        <f t="shared" si="36"/>
        <v>9.1666666666666679</v>
      </c>
      <c r="C303" s="7">
        <v>82.545663359131765</v>
      </c>
      <c r="D303" s="7">
        <v>9.1943476369529034</v>
      </c>
      <c r="E303" s="7">
        <v>120.26131342058977</v>
      </c>
      <c r="F303" s="43">
        <v>211.64777503039619</v>
      </c>
      <c r="G303" s="7">
        <v>24.758445801850399</v>
      </c>
      <c r="H303" s="7">
        <v>10.19445014042361</v>
      </c>
      <c r="J303" s="7">
        <v>93.7653998859724</v>
      </c>
      <c r="K303" s="7">
        <v>17.293774831447834</v>
      </c>
      <c r="L303" s="7">
        <v>119.53528508216215</v>
      </c>
      <c r="M303" s="43">
        <v>230.65793909848495</v>
      </c>
      <c r="N303" s="7">
        <v>27.675754427348267</v>
      </c>
      <c r="O303" s="7">
        <v>11.171820331903668</v>
      </c>
      <c r="Q303" s="7">
        <v>107.94548746393691</v>
      </c>
      <c r="R303" s="7">
        <v>18.071245394068395</v>
      </c>
      <c r="S303" s="7">
        <v>122.93437443797301</v>
      </c>
      <c r="T303" s="43">
        <v>249.2367771456266</v>
      </c>
      <c r="U303" s="7">
        <v>31.208730193768197</v>
      </c>
      <c r="V303" s="7">
        <v>12.836345354264441</v>
      </c>
      <c r="X303" s="45">
        <v>22</v>
      </c>
      <c r="Y303" s="44">
        <f t="shared" si="37"/>
        <v>9.1666666666666679</v>
      </c>
      <c r="Z303" s="7">
        <v>112.08151125979703</v>
      </c>
      <c r="AA303" s="7">
        <v>13.738526080430482</v>
      </c>
      <c r="AB303" s="7">
        <v>120.61258692316372</v>
      </c>
      <c r="AC303" s="43">
        <v>246.13946209291333</v>
      </c>
      <c r="AD303" s="7">
        <v>28.898700703791</v>
      </c>
      <c r="AE303" s="7">
        <v>11.757869289271254</v>
      </c>
      <c r="AG303" s="7">
        <v>132.82193845781785</v>
      </c>
      <c r="AH303" s="7">
        <v>25.934311723187498</v>
      </c>
      <c r="AI303" s="7">
        <v>122.63518255449127</v>
      </c>
      <c r="AJ303" s="43">
        <v>281.69931385094344</v>
      </c>
      <c r="AK303" s="7">
        <v>35.258787011227881</v>
      </c>
      <c r="AL303" s="7">
        <v>14.407387917308375</v>
      </c>
      <c r="AN303" s="7">
        <v>153.77551796145821</v>
      </c>
      <c r="AO303" s="7">
        <v>27.110389164664522</v>
      </c>
      <c r="AP303" s="7">
        <v>122.93437443797301</v>
      </c>
      <c r="AQ303" s="43">
        <v>304.16572739829564</v>
      </c>
      <c r="AR303" s="7">
        <v>38.423313420479964</v>
      </c>
      <c r="AS303" s="7">
        <v>15.836583475233105</v>
      </c>
      <c r="AU303" s="45">
        <v>22</v>
      </c>
      <c r="AV303" s="44">
        <f t="shared" si="38"/>
        <v>9.1666666666666679</v>
      </c>
      <c r="AW303" s="7">
        <v>141.67592609609514</v>
      </c>
      <c r="AX303" s="7">
        <v>18.124256875829481</v>
      </c>
      <c r="AY303" s="7">
        <v>120.26131342058977</v>
      </c>
      <c r="AZ303" s="43">
        <v>280.39413987012097</v>
      </c>
      <c r="BA303" s="7">
        <v>33.002660322390931</v>
      </c>
      <c r="BB303" s="7">
        <v>13.582444282398306</v>
      </c>
      <c r="BD303" s="7">
        <v>169.61697186638446</v>
      </c>
      <c r="BE303" s="7">
        <v>34.518859928832256</v>
      </c>
      <c r="BF303" s="7">
        <v>119.53528508216215</v>
      </c>
      <c r="BG303" s="43">
        <v>323.75838883558777</v>
      </c>
      <c r="BH303" s="7">
        <v>39.234522013294722</v>
      </c>
      <c r="BI303" s="7">
        <v>16.11441633896802</v>
      </c>
      <c r="BK303" s="7">
        <v>200.04447683041121</v>
      </c>
      <c r="BL303" s="7">
        <v>36.208460137467874</v>
      </c>
      <c r="BM303" s="7">
        <v>122.93437443797301</v>
      </c>
      <c r="BN303" s="43">
        <v>359.36293105559628</v>
      </c>
      <c r="BO303" s="7">
        <v>45.685965049128534</v>
      </c>
      <c r="BP303" s="7">
        <v>18.750459872392845</v>
      </c>
      <c r="BR303" s="45">
        <v>22</v>
      </c>
      <c r="BS303" s="44">
        <f t="shared" si="39"/>
        <v>9.1666666666666679</v>
      </c>
      <c r="BT303" s="7">
        <v>182.48347791498378</v>
      </c>
      <c r="BU303" s="7">
        <v>66.840040803533128</v>
      </c>
      <c r="BV303" s="7">
        <v>98.18654970786649</v>
      </c>
      <c r="BW303" s="43">
        <v>347.58811983356736</v>
      </c>
      <c r="BX303" s="7">
        <v>41.087670612014982</v>
      </c>
      <c r="BY303" s="7">
        <v>16.902564571620555</v>
      </c>
      <c r="CA303" s="7">
        <v>220.23637336466581</v>
      </c>
      <c r="CB303" s="7">
        <v>87.938342423294387</v>
      </c>
      <c r="CC303" s="7">
        <v>97.313726243575687</v>
      </c>
      <c r="CD303" s="43">
        <v>405.23967170051634</v>
      </c>
      <c r="CE303" s="7">
        <v>49.32577624078273</v>
      </c>
      <c r="CF303" s="7">
        <v>20.173657255355135</v>
      </c>
      <c r="CH303" s="7">
        <v>258.99896656375256</v>
      </c>
      <c r="CI303" s="7">
        <v>90.928690071059293</v>
      </c>
      <c r="CJ303" s="7">
        <v>100.15762988050641</v>
      </c>
      <c r="CK303" s="43">
        <v>450.32596524410371</v>
      </c>
      <c r="CL303" s="7">
        <v>57.655206663262703</v>
      </c>
      <c r="CM303" s="7">
        <v>23.744589231468424</v>
      </c>
      <c r="CO303" s="45">
        <v>22</v>
      </c>
      <c r="CP303" s="44">
        <f t="shared" si="40"/>
        <v>9.1666666666666679</v>
      </c>
      <c r="CQ303" s="7">
        <v>201.32404581771249</v>
      </c>
      <c r="CR303" s="7">
        <v>71.418597720174972</v>
      </c>
      <c r="CS303" s="7">
        <v>98.18654970786649</v>
      </c>
      <c r="CT303" s="43">
        <v>370.95180911458283</v>
      </c>
      <c r="CU303" s="7">
        <v>44.160216874470947</v>
      </c>
      <c r="CV303" s="7">
        <v>17.829035484610639</v>
      </c>
      <c r="CX303" s="7">
        <v>245.78712889393319</v>
      </c>
      <c r="CY303" s="7">
        <v>96.287263043715754</v>
      </c>
      <c r="CZ303" s="7">
        <v>97.313726243575687</v>
      </c>
      <c r="DA303" s="43">
        <v>439.60407704439893</v>
      </c>
      <c r="DB303" s="7">
        <v>53.967537911080726</v>
      </c>
      <c r="DC303" s="7">
        <v>22.089408484249947</v>
      </c>
      <c r="DE303" s="7">
        <v>292.03223792278601</v>
      </c>
      <c r="DF303" s="7">
        <v>99.981634644306951</v>
      </c>
      <c r="DG303" s="7">
        <v>100.15762988050641</v>
      </c>
      <c r="DH303" s="43">
        <v>492.45210208671415</v>
      </c>
      <c r="DI303" s="7">
        <v>63.319099127294969</v>
      </c>
      <c r="DJ303" s="7">
        <v>26.111806525122869</v>
      </c>
      <c r="DL303" s="45">
        <v>22</v>
      </c>
      <c r="DM303" s="44">
        <f t="shared" si="41"/>
        <v>9.1666666666666679</v>
      </c>
      <c r="DN303" s="7">
        <v>219.88635880808272</v>
      </c>
      <c r="DO303" s="7">
        <v>76.003636204160756</v>
      </c>
      <c r="DP303" s="7">
        <v>98.18654970786649</v>
      </c>
      <c r="DQ303" s="43">
        <v>394.15241730709317</v>
      </c>
      <c r="DR303" s="7">
        <v>46.98513501714524</v>
      </c>
      <c r="DS303" s="7">
        <v>19.22404980422105</v>
      </c>
      <c r="DU303" s="7">
        <v>271.78506259119308</v>
      </c>
      <c r="DV303" s="7">
        <v>105.09441453205753</v>
      </c>
      <c r="DW303" s="7">
        <v>97.313726243575687</v>
      </c>
      <c r="DX303" s="43">
        <v>474.05562207823073</v>
      </c>
      <c r="DY303" s="7">
        <v>58.439776395603225</v>
      </c>
      <c r="DZ303" s="7">
        <v>23.977466605390646</v>
      </c>
      <c r="EB303" s="7">
        <v>325.38286794730311</v>
      </c>
      <c r="EC303" s="7">
        <v>108.99993546512769</v>
      </c>
      <c r="ED303" s="7">
        <v>100.15762988050641</v>
      </c>
      <c r="EE303" s="43">
        <v>534.8036811580879</v>
      </c>
      <c r="EF303" s="7">
        <v>69.180367644243844</v>
      </c>
      <c r="EG303" s="7">
        <v>28.36565546335045</v>
      </c>
    </row>
    <row r="304" spans="1:138" x14ac:dyDescent="0.25">
      <c r="A304" s="45">
        <v>23</v>
      </c>
      <c r="B304" s="44">
        <f t="shared" si="36"/>
        <v>9.5833333333333339</v>
      </c>
      <c r="C304" s="7">
        <v>85.333473476894866</v>
      </c>
      <c r="D304" s="7">
        <v>9.3236036681172347</v>
      </c>
      <c r="E304" s="7">
        <v>125.51761336969982</v>
      </c>
      <c r="F304" s="43">
        <v>219.82239158571122</v>
      </c>
      <c r="G304" s="7">
        <v>24.704879560075959</v>
      </c>
      <c r="H304" s="7">
        <v>10.169487833198765</v>
      </c>
      <c r="J304" s="7">
        <v>96.598220190450803</v>
      </c>
      <c r="K304" s="7">
        <v>17.557046195575879</v>
      </c>
      <c r="L304" s="7">
        <v>124.7974930913558</v>
      </c>
      <c r="M304" s="43">
        <v>239.01827449530467</v>
      </c>
      <c r="N304" s="7">
        <v>27.58721375595751</v>
      </c>
      <c r="O304" s="7">
        <v>11.139249187795839</v>
      </c>
      <c r="Q304" s="7">
        <v>110.93399012572115</v>
      </c>
      <c r="R304" s="7">
        <v>18.356222352508123</v>
      </c>
      <c r="S304" s="7">
        <v>128.14223135859439</v>
      </c>
      <c r="T304" s="43">
        <v>257.71455721054224</v>
      </c>
      <c r="U304" s="7">
        <v>31.072106887755993</v>
      </c>
      <c r="V304" s="7">
        <v>12.778875580307165</v>
      </c>
      <c r="X304" s="45">
        <v>23</v>
      </c>
      <c r="Y304" s="44">
        <f t="shared" si="37"/>
        <v>9.5833333333333339</v>
      </c>
      <c r="Z304" s="7">
        <v>115.51364860623532</v>
      </c>
      <c r="AA304" s="7">
        <v>13.931168648995541</v>
      </c>
      <c r="AB304" s="7">
        <v>125.86389796045978</v>
      </c>
      <c r="AC304" s="43">
        <v>255.02067564579085</v>
      </c>
      <c r="AD304" s="7">
        <v>28.818015281392373</v>
      </c>
      <c r="AE304" s="7">
        <v>11.723359524919072</v>
      </c>
      <c r="AG304" s="7">
        <v>136.49668249577809</v>
      </c>
      <c r="AH304" s="7">
        <v>26.32942890811708</v>
      </c>
      <c r="AI304" s="7">
        <v>127.84858622981264</v>
      </c>
      <c r="AJ304" s="43">
        <v>290.97859533996149</v>
      </c>
      <c r="AK304" s="7">
        <v>35.103386948812627</v>
      </c>
      <c r="AL304" s="7">
        <v>14.344272481498944</v>
      </c>
      <c r="AN304" s="7">
        <v>157.79587732433984</v>
      </c>
      <c r="AO304" s="7">
        <v>27.538859159831212</v>
      </c>
      <c r="AP304" s="7">
        <v>128.14223135859439</v>
      </c>
      <c r="AQ304" s="43">
        <v>313.81442741330136</v>
      </c>
      <c r="AR304" s="7">
        <v>38.231367275959009</v>
      </c>
      <c r="AS304" s="7">
        <v>15.756462710818456</v>
      </c>
      <c r="AU304" s="45">
        <v>23</v>
      </c>
      <c r="AV304" s="44">
        <f t="shared" si="38"/>
        <v>9.5833333333333339</v>
      </c>
      <c r="AW304" s="7">
        <v>145.7563182643658</v>
      </c>
      <c r="AX304" s="7">
        <v>18.381304872910299</v>
      </c>
      <c r="AY304" s="7">
        <v>125.51761336969982</v>
      </c>
      <c r="AZ304" s="43">
        <v>289.98536247707796</v>
      </c>
      <c r="BA304" s="7">
        <v>32.895961355902742</v>
      </c>
      <c r="BB304" s="7">
        <v>13.536143337081169</v>
      </c>
      <c r="BD304" s="7">
        <v>174.16711032757166</v>
      </c>
      <c r="BE304" s="7">
        <v>35.049743723299365</v>
      </c>
      <c r="BF304" s="7">
        <v>124.7974930913558</v>
      </c>
      <c r="BG304" s="43">
        <v>334.09459502471896</v>
      </c>
      <c r="BH304" s="7">
        <v>39.07165238325581</v>
      </c>
      <c r="BI304" s="7">
        <v>16.044450335982706</v>
      </c>
      <c r="BK304" s="7">
        <v>205.08305572934344</v>
      </c>
      <c r="BL304" s="7">
        <v>36.782816840288014</v>
      </c>
      <c r="BM304" s="7">
        <v>128.14223135859439</v>
      </c>
      <c r="BN304" s="43">
        <v>370.181889740325</v>
      </c>
      <c r="BO304" s="7">
        <v>45.443747363662538</v>
      </c>
      <c r="BP304" s="7">
        <v>18.6508168112397</v>
      </c>
      <c r="BR304" s="45">
        <v>23</v>
      </c>
      <c r="BS304" s="44">
        <f t="shared" si="39"/>
        <v>9.5833333333333339</v>
      </c>
      <c r="BT304" s="7">
        <v>187.59021836384574</v>
      </c>
      <c r="BU304" s="7">
        <v>68.847807438106784</v>
      </c>
      <c r="BV304" s="7">
        <v>102.59979927887048</v>
      </c>
      <c r="BW304" s="43">
        <v>359.11349886536789</v>
      </c>
      <c r="BX304" s="7">
        <v>40.942208100035238</v>
      </c>
      <c r="BY304" s="7">
        <v>16.840800362600053</v>
      </c>
      <c r="CA304" s="7">
        <v>226.11650081521768</v>
      </c>
      <c r="CB304" s="7">
        <v>90.26909030083516</v>
      </c>
      <c r="CC304" s="7">
        <v>101.73740291328137</v>
      </c>
      <c r="CD304" s="43">
        <v>417.87625113259242</v>
      </c>
      <c r="CE304" s="7">
        <v>49.106115785686825</v>
      </c>
      <c r="CF304" s="7">
        <v>20.083117855347517</v>
      </c>
      <c r="CH304" s="7">
        <v>265.59019612331326</v>
      </c>
      <c r="CI304" s="7">
        <v>93.292872022520982</v>
      </c>
      <c r="CJ304" s="7">
        <v>104.53774517975218</v>
      </c>
      <c r="CK304" s="43">
        <v>463.65730127058248</v>
      </c>
      <c r="CL304" s="7">
        <v>57.334855012380324</v>
      </c>
      <c r="CM304" s="7">
        <v>23.61119530482177</v>
      </c>
      <c r="CO304" s="45">
        <v>23</v>
      </c>
      <c r="CP304" s="44">
        <f t="shared" si="40"/>
        <v>9.5833333333333339</v>
      </c>
      <c r="CQ304" s="7">
        <v>206.68886050607705</v>
      </c>
      <c r="CR304" s="7">
        <v>73.488703645994036</v>
      </c>
      <c r="CS304" s="7">
        <v>102.59979927887048</v>
      </c>
      <c r="CT304" s="43">
        <v>382.80119426073827</v>
      </c>
      <c r="CU304" s="7">
        <v>43.991601631931282</v>
      </c>
      <c r="CV304" s="7">
        <v>17.763799463451225</v>
      </c>
      <c r="CX304" s="7">
        <v>252.04611166169749</v>
      </c>
      <c r="CY304" s="7">
        <v>98.753301947817974</v>
      </c>
      <c r="CZ304" s="7">
        <v>101.73740291328137</v>
      </c>
      <c r="DA304" s="43">
        <v>452.74976555863719</v>
      </c>
      <c r="DB304" s="7">
        <v>53.712164704501426</v>
      </c>
      <c r="DC304" s="7">
        <v>21.983043758694141</v>
      </c>
      <c r="DE304" s="7">
        <v>299.12718684893889</v>
      </c>
      <c r="DF304" s="7">
        <v>102.48880966002321</v>
      </c>
      <c r="DG304" s="7">
        <v>104.53774517975218</v>
      </c>
      <c r="DH304" s="43">
        <v>506.43096853438215</v>
      </c>
      <c r="DI304" s="7">
        <v>62.952053760971594</v>
      </c>
      <c r="DJ304" s="7">
        <v>25.956052184803688</v>
      </c>
      <c r="DL304" s="45">
        <v>23</v>
      </c>
      <c r="DM304" s="44">
        <f t="shared" si="41"/>
        <v>9.5833333333333339</v>
      </c>
      <c r="DN304" s="7">
        <v>225.51582011923699</v>
      </c>
      <c r="DO304" s="7">
        <v>78.137787869558338</v>
      </c>
      <c r="DP304" s="7">
        <v>102.59979927887048</v>
      </c>
      <c r="DQ304" s="43">
        <v>406.32696860380804</v>
      </c>
      <c r="DR304" s="7">
        <v>46.7932947912022</v>
      </c>
      <c r="DS304" s="7">
        <v>19.144876860676124</v>
      </c>
      <c r="DU304" s="7">
        <v>278.41844417773564</v>
      </c>
      <c r="DV304" s="7">
        <v>107.6888541066177</v>
      </c>
      <c r="DW304" s="7">
        <v>101.73740291328137</v>
      </c>
      <c r="DX304" s="43">
        <v>487.71167247168779</v>
      </c>
      <c r="DY304" s="7">
        <v>58.146027461039388</v>
      </c>
      <c r="DZ304" s="7">
        <v>23.856192918781232</v>
      </c>
      <c r="EB304" s="7">
        <v>332.97683174860089</v>
      </c>
      <c r="EC304" s="7">
        <v>111.64909437502909</v>
      </c>
      <c r="ED304" s="7">
        <v>104.53774517975218</v>
      </c>
      <c r="EE304" s="43">
        <v>549.42643922775983</v>
      </c>
      <c r="EF304" s="7">
        <v>68.759478065826769</v>
      </c>
      <c r="EG304" s="7">
        <v>28.191647793445306</v>
      </c>
    </row>
    <row r="305" spans="1:137" x14ac:dyDescent="0.25">
      <c r="A305" s="45">
        <v>24</v>
      </c>
      <c r="B305" s="44">
        <f t="shared" si="36"/>
        <v>10</v>
      </c>
      <c r="C305" s="7">
        <v>88.121283594657967</v>
      </c>
      <c r="D305" s="7">
        <v>9.4528596992815661</v>
      </c>
      <c r="E305" s="7">
        <v>130.77391331880989</v>
      </c>
      <c r="F305" s="43">
        <v>227.99700814102624</v>
      </c>
      <c r="G305" s="7">
        <v>24.651313318301519</v>
      </c>
      <c r="H305" s="7">
        <v>10.14452552597392</v>
      </c>
      <c r="J305" s="7">
        <v>99.431040494929206</v>
      </c>
      <c r="K305" s="7">
        <v>17.820317559703927</v>
      </c>
      <c r="L305" s="7">
        <v>130.05970110054946</v>
      </c>
      <c r="M305" s="43">
        <v>247.37860989212442</v>
      </c>
      <c r="N305" s="7">
        <v>27.498673084566754</v>
      </c>
      <c r="O305" s="7">
        <v>11.106678043688008</v>
      </c>
      <c r="Q305" s="7">
        <v>113.9224927875054</v>
      </c>
      <c r="R305" s="7">
        <v>18.641199310947851</v>
      </c>
      <c r="S305" s="7">
        <v>133.35008827921575</v>
      </c>
      <c r="T305" s="43">
        <v>266.19233727545782</v>
      </c>
      <c r="U305" s="7">
        <v>30.935483581743785</v>
      </c>
      <c r="V305" s="7">
        <v>12.721405806349889</v>
      </c>
      <c r="X305" s="45">
        <v>24</v>
      </c>
      <c r="Y305" s="44">
        <f t="shared" si="37"/>
        <v>10</v>
      </c>
      <c r="Z305" s="7">
        <v>118.94578595267362</v>
      </c>
      <c r="AA305" s="7">
        <v>14.123811217560604</v>
      </c>
      <c r="AB305" s="7">
        <v>131.11520899775584</v>
      </c>
      <c r="AC305" s="43">
        <v>263.90188919866836</v>
      </c>
      <c r="AD305" s="7">
        <v>28.737329858993743</v>
      </c>
      <c r="AE305" s="7">
        <v>11.688849760566889</v>
      </c>
      <c r="AG305" s="7">
        <v>140.17142653373833</v>
      </c>
      <c r="AH305" s="7">
        <v>26.724546093046662</v>
      </c>
      <c r="AI305" s="7">
        <v>133.061989905134</v>
      </c>
      <c r="AJ305" s="43">
        <v>300.25787682897953</v>
      </c>
      <c r="AK305" s="7">
        <v>34.947986886397381</v>
      </c>
      <c r="AL305" s="7">
        <v>14.281157045689515</v>
      </c>
      <c r="AN305" s="7">
        <v>161.81623668722148</v>
      </c>
      <c r="AO305" s="7">
        <v>27.967329154997898</v>
      </c>
      <c r="AP305" s="7">
        <v>133.35008827921575</v>
      </c>
      <c r="AQ305" s="43">
        <v>323.46312742830708</v>
      </c>
      <c r="AR305" s="7">
        <v>38.039421131438054</v>
      </c>
      <c r="AS305" s="7">
        <v>15.676341946403806</v>
      </c>
      <c r="AU305" s="45">
        <v>24</v>
      </c>
      <c r="AV305" s="44">
        <f t="shared" si="38"/>
        <v>10</v>
      </c>
      <c r="AW305" s="7">
        <v>149.83671043263644</v>
      </c>
      <c r="AX305" s="7">
        <v>18.638352869991117</v>
      </c>
      <c r="AY305" s="7">
        <v>130.77391331880989</v>
      </c>
      <c r="AZ305" s="43">
        <v>299.57658508403483</v>
      </c>
      <c r="BA305" s="7">
        <v>32.789262389414553</v>
      </c>
      <c r="BB305" s="7">
        <v>13.489842391764032</v>
      </c>
      <c r="BD305" s="7">
        <v>178.71724878875887</v>
      </c>
      <c r="BE305" s="7">
        <v>35.58062751776648</v>
      </c>
      <c r="BF305" s="7">
        <v>130.05970110054946</v>
      </c>
      <c r="BG305" s="43">
        <v>344.43080121385009</v>
      </c>
      <c r="BH305" s="7">
        <v>38.908782753216897</v>
      </c>
      <c r="BI305" s="7">
        <v>15.974484332997392</v>
      </c>
      <c r="BK305" s="7">
        <v>210.12163462827567</v>
      </c>
      <c r="BL305" s="7">
        <v>37.357173543108154</v>
      </c>
      <c r="BM305" s="7">
        <v>133.35008827921575</v>
      </c>
      <c r="BN305" s="43">
        <v>381.00084842505379</v>
      </c>
      <c r="BO305" s="7">
        <v>45.201529678196543</v>
      </c>
      <c r="BP305" s="7">
        <v>18.551173750086559</v>
      </c>
      <c r="BR305" s="45">
        <v>24</v>
      </c>
      <c r="BS305" s="44">
        <f t="shared" si="39"/>
        <v>10</v>
      </c>
      <c r="BT305" s="7">
        <v>192.69695881270769</v>
      </c>
      <c r="BU305" s="7">
        <v>70.85557407268044</v>
      </c>
      <c r="BV305" s="7">
        <v>107.01304884987448</v>
      </c>
      <c r="BW305" s="43">
        <v>370.63887789716847</v>
      </c>
      <c r="BX305" s="7">
        <v>40.796745588055494</v>
      </c>
      <c r="BY305" s="7">
        <v>16.77903615357955</v>
      </c>
      <c r="CA305" s="7">
        <v>231.99662826576954</v>
      </c>
      <c r="CB305" s="7">
        <v>92.599838178375933</v>
      </c>
      <c r="CC305" s="7">
        <v>106.16107958298706</v>
      </c>
      <c r="CD305" s="43">
        <v>430.51283056466849</v>
      </c>
      <c r="CE305" s="7">
        <v>48.88645533059092</v>
      </c>
      <c r="CF305" s="7">
        <v>19.992578455339903</v>
      </c>
      <c r="CH305" s="7">
        <v>272.18142568287385</v>
      </c>
      <c r="CI305" s="7">
        <v>95.657053973982656</v>
      </c>
      <c r="CJ305" s="7">
        <v>108.91786047899797</v>
      </c>
      <c r="CK305" s="43">
        <v>476.98863729706125</v>
      </c>
      <c r="CL305" s="7">
        <v>57.014503361497944</v>
      </c>
      <c r="CM305" s="7">
        <v>23.477801378175116</v>
      </c>
      <c r="CO305" s="45">
        <v>24</v>
      </c>
      <c r="CP305" s="44">
        <f t="shared" si="40"/>
        <v>10</v>
      </c>
      <c r="CQ305" s="7">
        <v>212.05367519444161</v>
      </c>
      <c r="CR305" s="7">
        <v>75.558809571813086</v>
      </c>
      <c r="CS305" s="7">
        <v>107.01304884987448</v>
      </c>
      <c r="CT305" s="43">
        <v>394.65057940689366</v>
      </c>
      <c r="CU305" s="7">
        <v>43.822986389391616</v>
      </c>
      <c r="CV305" s="7">
        <v>17.69856344229181</v>
      </c>
      <c r="CX305" s="7">
        <v>258.30509442946175</v>
      </c>
      <c r="CY305" s="7">
        <v>101.21934085192019</v>
      </c>
      <c r="CZ305" s="7">
        <v>106.16107958298706</v>
      </c>
      <c r="DA305" s="43">
        <v>465.8954540728754</v>
      </c>
      <c r="DB305" s="7">
        <v>53.456791497922119</v>
      </c>
      <c r="DC305" s="7">
        <v>21.876679033138334</v>
      </c>
      <c r="DE305" s="7">
        <v>306.22213577509177</v>
      </c>
      <c r="DF305" s="7">
        <v>104.99598467573948</v>
      </c>
      <c r="DG305" s="7">
        <v>108.91786047899797</v>
      </c>
      <c r="DH305" s="43">
        <v>520.40983498205014</v>
      </c>
      <c r="DI305" s="7">
        <v>62.585008394648213</v>
      </c>
      <c r="DJ305" s="7">
        <v>25.800297844484511</v>
      </c>
      <c r="DL305" s="45">
        <v>24</v>
      </c>
      <c r="DM305" s="44">
        <f t="shared" si="41"/>
        <v>10</v>
      </c>
      <c r="DN305" s="7">
        <v>231.14528143039126</v>
      </c>
      <c r="DO305" s="7">
        <v>80.271939534955919</v>
      </c>
      <c r="DP305" s="7">
        <v>107.01304884987448</v>
      </c>
      <c r="DQ305" s="43">
        <v>418.50151990052291</v>
      </c>
      <c r="DR305" s="7">
        <v>46.601454565259154</v>
      </c>
      <c r="DS305" s="7">
        <v>19.065703917131199</v>
      </c>
      <c r="DU305" s="7">
        <v>285.05182576427819</v>
      </c>
      <c r="DV305" s="7">
        <v>110.28329368117787</v>
      </c>
      <c r="DW305" s="7">
        <v>106.16107958298706</v>
      </c>
      <c r="DX305" s="43">
        <v>501.36772286514491</v>
      </c>
      <c r="DY305" s="7">
        <v>57.852278526475551</v>
      </c>
      <c r="DZ305" s="7">
        <v>23.734919232171819</v>
      </c>
      <c r="EB305" s="7">
        <v>340.57079554989866</v>
      </c>
      <c r="EC305" s="7">
        <v>114.2982532849305</v>
      </c>
      <c r="ED305" s="7">
        <v>108.91786047899797</v>
      </c>
      <c r="EE305" s="43">
        <v>564.04919729743165</v>
      </c>
      <c r="EF305" s="7">
        <v>68.338588487409694</v>
      </c>
      <c r="EG305" s="7">
        <v>28.017640123540161</v>
      </c>
    </row>
    <row r="306" spans="1:137" x14ac:dyDescent="0.25">
      <c r="A306" s="45">
        <v>25</v>
      </c>
      <c r="B306" s="44">
        <f t="shared" si="36"/>
        <v>10.416666666666668</v>
      </c>
      <c r="C306" s="7">
        <v>90.909093712421068</v>
      </c>
      <c r="D306" s="7">
        <v>9.5821157304458993</v>
      </c>
      <c r="E306" s="7">
        <v>136.03021326791992</v>
      </c>
      <c r="F306" s="43">
        <v>236.17162469634124</v>
      </c>
      <c r="G306" s="7">
        <v>24.597747076527082</v>
      </c>
      <c r="H306" s="7">
        <v>10.119563218749075</v>
      </c>
      <c r="J306" s="7">
        <v>102.26386079940761</v>
      </c>
      <c r="K306" s="7">
        <v>18.083588923831975</v>
      </c>
      <c r="L306" s="7">
        <v>135.3219091097431</v>
      </c>
      <c r="M306" s="43">
        <v>255.73894528894414</v>
      </c>
      <c r="N306" s="7">
        <v>27.410132413176001</v>
      </c>
      <c r="O306" s="7">
        <v>11.07410689958018</v>
      </c>
      <c r="Q306" s="7">
        <v>116.91099544928964</v>
      </c>
      <c r="R306" s="7">
        <v>18.926176269387579</v>
      </c>
      <c r="S306" s="7">
        <v>138.55794519983715</v>
      </c>
      <c r="T306" s="43">
        <v>274.67011734037339</v>
      </c>
      <c r="U306" s="7">
        <v>30.798860275731577</v>
      </c>
      <c r="V306" s="7">
        <v>12.663936032392613</v>
      </c>
      <c r="X306" s="45">
        <v>25</v>
      </c>
      <c r="Y306" s="44">
        <f t="shared" si="37"/>
        <v>10.416666666666668</v>
      </c>
      <c r="Z306" s="7">
        <v>122.3779232991119</v>
      </c>
      <c r="AA306" s="7">
        <v>14.316453786125663</v>
      </c>
      <c r="AB306" s="7">
        <v>136.36652003505191</v>
      </c>
      <c r="AC306" s="43">
        <v>272.78310275154587</v>
      </c>
      <c r="AD306" s="7">
        <v>28.656644436595112</v>
      </c>
      <c r="AE306" s="7">
        <v>11.654339996214707</v>
      </c>
      <c r="AG306" s="7">
        <v>143.84617057169856</v>
      </c>
      <c r="AH306" s="7">
        <v>27.11966327797624</v>
      </c>
      <c r="AI306" s="7">
        <v>138.27539358045536</v>
      </c>
      <c r="AJ306" s="43">
        <v>309.53715831799764</v>
      </c>
      <c r="AK306" s="7">
        <v>34.792586823982127</v>
      </c>
      <c r="AL306" s="7">
        <v>14.218041609880084</v>
      </c>
      <c r="AN306" s="7">
        <v>165.83659605010308</v>
      </c>
      <c r="AO306" s="7">
        <v>28.395799150164585</v>
      </c>
      <c r="AP306" s="7">
        <v>138.55794519983715</v>
      </c>
      <c r="AQ306" s="43">
        <v>333.11182744331279</v>
      </c>
      <c r="AR306" s="7">
        <v>37.847474986917099</v>
      </c>
      <c r="AS306" s="7">
        <v>15.596221181989158</v>
      </c>
      <c r="AU306" s="45">
        <v>25</v>
      </c>
      <c r="AV306" s="44">
        <f t="shared" si="38"/>
        <v>10.416666666666668</v>
      </c>
      <c r="AW306" s="7">
        <v>153.9171026009071</v>
      </c>
      <c r="AX306" s="7">
        <v>18.895400867071931</v>
      </c>
      <c r="AY306" s="7">
        <v>136.03021326791992</v>
      </c>
      <c r="AZ306" s="43">
        <v>309.16780769099182</v>
      </c>
      <c r="BA306" s="7">
        <v>32.682563422926371</v>
      </c>
      <c r="BB306" s="7">
        <v>13.443541446446895</v>
      </c>
      <c r="BD306" s="7">
        <v>183.26738724994607</v>
      </c>
      <c r="BE306" s="7">
        <v>36.111511312233596</v>
      </c>
      <c r="BF306" s="7">
        <v>135.3219091097431</v>
      </c>
      <c r="BG306" s="43">
        <v>354.76700740298128</v>
      </c>
      <c r="BH306" s="7">
        <v>38.745913123177985</v>
      </c>
      <c r="BI306" s="7">
        <v>15.904518330012079</v>
      </c>
      <c r="BK306" s="7">
        <v>215.1602135272079</v>
      </c>
      <c r="BL306" s="7">
        <v>37.931530245928286</v>
      </c>
      <c r="BM306" s="7">
        <v>138.55794519983715</v>
      </c>
      <c r="BN306" s="43">
        <v>391.81980710978257</v>
      </c>
      <c r="BO306" s="7">
        <v>44.959311992730548</v>
      </c>
      <c r="BP306" s="7">
        <v>18.451530688933417</v>
      </c>
      <c r="BR306" s="45">
        <v>25</v>
      </c>
      <c r="BS306" s="44">
        <f t="shared" si="39"/>
        <v>10.416666666666668</v>
      </c>
      <c r="BT306" s="7">
        <v>197.80369926156968</v>
      </c>
      <c r="BU306" s="7">
        <v>72.86334070725411</v>
      </c>
      <c r="BV306" s="7">
        <v>111.42629842087847</v>
      </c>
      <c r="BW306" s="43">
        <v>382.164256928969</v>
      </c>
      <c r="BX306" s="7">
        <v>40.651283076075757</v>
      </c>
      <c r="BY306" s="7">
        <v>16.717271944559048</v>
      </c>
      <c r="CA306" s="7">
        <v>237.87675571632141</v>
      </c>
      <c r="CB306" s="7">
        <v>94.930586055916706</v>
      </c>
      <c r="CC306" s="7">
        <v>110.58475625269274</v>
      </c>
      <c r="CD306" s="43">
        <v>443.14940999674457</v>
      </c>
      <c r="CE306" s="7">
        <v>48.666794875495015</v>
      </c>
      <c r="CF306" s="7">
        <v>19.902039055332288</v>
      </c>
      <c r="CH306" s="7">
        <v>278.77265524243455</v>
      </c>
      <c r="CI306" s="7">
        <v>98.02123592544433</v>
      </c>
      <c r="CJ306" s="7">
        <v>113.29797577824374</v>
      </c>
      <c r="CK306" s="43">
        <v>490.31997332354001</v>
      </c>
      <c r="CL306" s="7">
        <v>56.694151710615564</v>
      </c>
      <c r="CM306" s="7">
        <v>23.344407451528461</v>
      </c>
      <c r="CO306" s="45">
        <v>25</v>
      </c>
      <c r="CP306" s="44">
        <f t="shared" si="40"/>
        <v>10.416666666666668</v>
      </c>
      <c r="CQ306" s="7">
        <v>217.41848988280617</v>
      </c>
      <c r="CR306" s="7">
        <v>77.628915497632136</v>
      </c>
      <c r="CS306" s="7">
        <v>111.42629842087847</v>
      </c>
      <c r="CT306" s="43">
        <v>406.4999645530491</v>
      </c>
      <c r="CU306" s="7">
        <v>43.654371146851943</v>
      </c>
      <c r="CV306" s="7">
        <v>17.6333274211324</v>
      </c>
      <c r="CX306" s="7">
        <v>264.56407719722608</v>
      </c>
      <c r="CY306" s="7">
        <v>103.68537975602243</v>
      </c>
      <c r="CZ306" s="7">
        <v>110.58475625269274</v>
      </c>
      <c r="DA306" s="43">
        <v>479.04114258711365</v>
      </c>
      <c r="DB306" s="7">
        <v>53.201418291342812</v>
      </c>
      <c r="DC306" s="7">
        <v>21.770314307582527</v>
      </c>
      <c r="DE306" s="7">
        <v>313.31708470124465</v>
      </c>
      <c r="DF306" s="7">
        <v>107.50315969145575</v>
      </c>
      <c r="DG306" s="7">
        <v>113.29797577824374</v>
      </c>
      <c r="DH306" s="43">
        <v>534.38870142971814</v>
      </c>
      <c r="DI306" s="7">
        <v>62.217963028324839</v>
      </c>
      <c r="DJ306" s="7">
        <v>25.64454350416533</v>
      </c>
      <c r="DL306" s="45">
        <v>25</v>
      </c>
      <c r="DM306" s="44">
        <f t="shared" si="41"/>
        <v>10.416666666666668</v>
      </c>
      <c r="DN306" s="7">
        <v>236.77474274154557</v>
      </c>
      <c r="DO306" s="7">
        <v>82.406091200353515</v>
      </c>
      <c r="DP306" s="7">
        <v>111.42629842087847</v>
      </c>
      <c r="DQ306" s="43">
        <v>430.67607119723777</v>
      </c>
      <c r="DR306" s="7">
        <v>46.409614339316114</v>
      </c>
      <c r="DS306" s="7">
        <v>18.986530973586273</v>
      </c>
      <c r="DU306" s="7">
        <v>291.68520735082075</v>
      </c>
      <c r="DV306" s="7">
        <v>112.87773325573804</v>
      </c>
      <c r="DW306" s="7">
        <v>110.58475625269274</v>
      </c>
      <c r="DX306" s="43">
        <v>515.02377325860198</v>
      </c>
      <c r="DY306" s="7">
        <v>57.558529591911714</v>
      </c>
      <c r="DZ306" s="7">
        <v>23.613645545562402</v>
      </c>
      <c r="EB306" s="7">
        <v>348.16475935119638</v>
      </c>
      <c r="EC306" s="7">
        <v>116.94741219483191</v>
      </c>
      <c r="ED306" s="7">
        <v>113.29797577824374</v>
      </c>
      <c r="EE306" s="43">
        <v>578.67195536710358</v>
      </c>
      <c r="EF306" s="7">
        <v>67.91769890899262</v>
      </c>
      <c r="EG306" s="7">
        <v>27.843632453635013</v>
      </c>
    </row>
    <row r="307" spans="1:137" x14ac:dyDescent="0.25">
      <c r="A307" s="45">
        <v>26</v>
      </c>
      <c r="B307" s="44">
        <f t="shared" si="36"/>
        <v>10.833333333333334</v>
      </c>
      <c r="C307" s="7">
        <v>93.696903830184169</v>
      </c>
      <c r="D307" s="7">
        <v>9.7113717616102306</v>
      </c>
      <c r="E307" s="7">
        <v>141.28651321702998</v>
      </c>
      <c r="F307" s="43">
        <v>244.34624125165627</v>
      </c>
      <c r="G307" s="7">
        <v>24.544180834752641</v>
      </c>
      <c r="H307" s="7">
        <v>10.094600911524228</v>
      </c>
      <c r="J307" s="7">
        <v>105.09668110388601</v>
      </c>
      <c r="K307" s="7">
        <v>18.346860287960023</v>
      </c>
      <c r="L307" s="7">
        <v>140.58411711893675</v>
      </c>
      <c r="M307" s="43">
        <v>264.09928068576386</v>
      </c>
      <c r="N307" s="7">
        <v>27.321591741785245</v>
      </c>
      <c r="O307" s="7">
        <v>11.041535755472351</v>
      </c>
      <c r="Q307" s="7">
        <v>119.89949811107388</v>
      </c>
      <c r="R307" s="7">
        <v>19.211153227827303</v>
      </c>
      <c r="S307" s="7">
        <v>143.76580212045852</v>
      </c>
      <c r="T307" s="43">
        <v>283.14789740528903</v>
      </c>
      <c r="U307" s="7">
        <v>30.66223696971937</v>
      </c>
      <c r="V307" s="7">
        <v>12.606466258435336</v>
      </c>
      <c r="X307" s="45">
        <v>26</v>
      </c>
      <c r="Y307" s="44">
        <f t="shared" si="37"/>
        <v>10.833333333333334</v>
      </c>
      <c r="Z307" s="7">
        <v>125.81006064555019</v>
      </c>
      <c r="AA307" s="7">
        <v>14.509096354690723</v>
      </c>
      <c r="AB307" s="7">
        <v>141.61783107234794</v>
      </c>
      <c r="AC307" s="43">
        <v>281.66431630442338</v>
      </c>
      <c r="AD307" s="7">
        <v>28.575959014196485</v>
      </c>
      <c r="AE307" s="7">
        <v>11.619830231862526</v>
      </c>
      <c r="AG307" s="7">
        <v>147.5209146096588</v>
      </c>
      <c r="AH307" s="7">
        <v>27.514780462905822</v>
      </c>
      <c r="AI307" s="7">
        <v>143.48879725577672</v>
      </c>
      <c r="AJ307" s="43">
        <v>318.81643980701568</v>
      </c>
      <c r="AK307" s="7">
        <v>34.63718676156688</v>
      </c>
      <c r="AL307" s="7">
        <v>14.154926174070653</v>
      </c>
      <c r="AN307" s="7">
        <v>169.85695541298469</v>
      </c>
      <c r="AO307" s="7">
        <v>28.824269145331272</v>
      </c>
      <c r="AP307" s="7">
        <v>143.76580212045852</v>
      </c>
      <c r="AQ307" s="43">
        <v>342.76052745831845</v>
      </c>
      <c r="AR307" s="7">
        <v>37.655528842396144</v>
      </c>
      <c r="AS307" s="7">
        <v>15.51610041757451</v>
      </c>
      <c r="AU307" s="45">
        <v>26</v>
      </c>
      <c r="AV307" s="44">
        <f t="shared" si="38"/>
        <v>10.833333333333334</v>
      </c>
      <c r="AW307" s="7">
        <v>157.99749476917776</v>
      </c>
      <c r="AX307" s="7">
        <v>19.152448864152749</v>
      </c>
      <c r="AY307" s="7">
        <v>141.28651321702998</v>
      </c>
      <c r="AZ307" s="43">
        <v>318.75903029794875</v>
      </c>
      <c r="BA307" s="7">
        <v>32.575864456438183</v>
      </c>
      <c r="BB307" s="7">
        <v>13.397240501129758</v>
      </c>
      <c r="BD307" s="7">
        <v>187.81752571113327</v>
      </c>
      <c r="BE307" s="7">
        <v>36.642395106700711</v>
      </c>
      <c r="BF307" s="7">
        <v>140.58411711893675</v>
      </c>
      <c r="BG307" s="43">
        <v>365.10321359211247</v>
      </c>
      <c r="BH307" s="7">
        <v>38.583043493139073</v>
      </c>
      <c r="BI307" s="7">
        <v>15.834552327026767</v>
      </c>
      <c r="BK307" s="7">
        <v>220.19879242614013</v>
      </c>
      <c r="BL307" s="7">
        <v>38.505886948748426</v>
      </c>
      <c r="BM307" s="7">
        <v>143.76580212045852</v>
      </c>
      <c r="BN307" s="43">
        <v>402.63876579451136</v>
      </c>
      <c r="BO307" s="7">
        <v>44.717094307264553</v>
      </c>
      <c r="BP307" s="7">
        <v>18.351887627780272</v>
      </c>
      <c r="BR307" s="45">
        <v>26</v>
      </c>
      <c r="BS307" s="44">
        <f t="shared" si="39"/>
        <v>10.833333333333334</v>
      </c>
      <c r="BT307" s="7">
        <v>202.91043971043163</v>
      </c>
      <c r="BU307" s="7">
        <v>74.871107341827781</v>
      </c>
      <c r="BV307" s="7">
        <v>115.83954799188245</v>
      </c>
      <c r="BW307" s="43">
        <v>393.68963596076958</v>
      </c>
      <c r="BX307" s="7">
        <v>40.505820564096013</v>
      </c>
      <c r="BY307" s="7">
        <v>16.655507735538546</v>
      </c>
      <c r="CA307" s="7">
        <v>243.75688316687331</v>
      </c>
      <c r="CB307" s="7">
        <v>97.261333933457479</v>
      </c>
      <c r="CC307" s="7">
        <v>115.00843292239843</v>
      </c>
      <c r="CD307" s="43">
        <v>455.78598942882059</v>
      </c>
      <c r="CE307" s="7">
        <v>48.447134420399109</v>
      </c>
      <c r="CF307" s="7">
        <v>19.811499655324674</v>
      </c>
      <c r="CH307" s="7">
        <v>285.36388480199514</v>
      </c>
      <c r="CI307" s="7">
        <v>100.38541787690602</v>
      </c>
      <c r="CJ307" s="7">
        <v>117.67809107748951</v>
      </c>
      <c r="CK307" s="43">
        <v>503.65130935001878</v>
      </c>
      <c r="CL307" s="7">
        <v>56.373800059733185</v>
      </c>
      <c r="CM307" s="7">
        <v>23.211013524881807</v>
      </c>
      <c r="CO307" s="45">
        <v>26</v>
      </c>
      <c r="CP307" s="44">
        <f t="shared" si="40"/>
        <v>10.833333333333334</v>
      </c>
      <c r="CQ307" s="7">
        <v>222.78330457117073</v>
      </c>
      <c r="CR307" s="7">
        <v>79.6990214234512</v>
      </c>
      <c r="CS307" s="7">
        <v>115.83954799188245</v>
      </c>
      <c r="CT307" s="43">
        <v>418.34934969920454</v>
      </c>
      <c r="CU307" s="7">
        <v>43.485755904312278</v>
      </c>
      <c r="CV307" s="7">
        <v>17.568091399972985</v>
      </c>
      <c r="CX307" s="7">
        <v>270.82305996499036</v>
      </c>
      <c r="CY307" s="7">
        <v>106.15141866012465</v>
      </c>
      <c r="CZ307" s="7">
        <v>115.00843292239843</v>
      </c>
      <c r="DA307" s="43">
        <v>492.18683110135191</v>
      </c>
      <c r="DB307" s="7">
        <v>52.946045084763504</v>
      </c>
      <c r="DC307" s="7">
        <v>21.663949582026721</v>
      </c>
      <c r="DE307" s="7">
        <v>320.41203362739759</v>
      </c>
      <c r="DF307" s="7">
        <v>110.01033470717201</v>
      </c>
      <c r="DG307" s="7">
        <v>117.67809107748951</v>
      </c>
      <c r="DH307" s="43">
        <v>548.36756787738614</v>
      </c>
      <c r="DI307" s="7">
        <v>61.850917662001464</v>
      </c>
      <c r="DJ307" s="7">
        <v>25.48878916384615</v>
      </c>
      <c r="DL307" s="45">
        <v>26</v>
      </c>
      <c r="DM307" s="44">
        <f t="shared" si="41"/>
        <v>10.833333333333334</v>
      </c>
      <c r="DN307" s="7">
        <v>242.40420405269984</v>
      </c>
      <c r="DO307" s="7">
        <v>84.540242865751097</v>
      </c>
      <c r="DP307" s="7">
        <v>115.83954799188245</v>
      </c>
      <c r="DQ307" s="43">
        <v>442.85062249395264</v>
      </c>
      <c r="DR307" s="7">
        <v>46.217774113373068</v>
      </c>
      <c r="DS307" s="7">
        <v>18.907358030041348</v>
      </c>
      <c r="DU307" s="7">
        <v>298.31858893736324</v>
      </c>
      <c r="DV307" s="7">
        <v>115.47217283029821</v>
      </c>
      <c r="DW307" s="7">
        <v>115.00843292239843</v>
      </c>
      <c r="DX307" s="43">
        <v>528.6798236520591</v>
      </c>
      <c r="DY307" s="7">
        <v>57.264780657347885</v>
      </c>
      <c r="DZ307" s="7">
        <v>23.492371858952989</v>
      </c>
      <c r="EB307" s="7">
        <v>355.7587231524941</v>
      </c>
      <c r="EC307" s="7">
        <v>119.59657110473331</v>
      </c>
      <c r="ED307" s="7">
        <v>117.67809107748951</v>
      </c>
      <c r="EE307" s="43">
        <v>593.29471343677551</v>
      </c>
      <c r="EF307" s="7">
        <v>67.496809330575545</v>
      </c>
      <c r="EG307" s="7">
        <v>27.669624783729869</v>
      </c>
    </row>
    <row r="308" spans="1:137" x14ac:dyDescent="0.25">
      <c r="A308" s="45">
        <v>27</v>
      </c>
      <c r="B308" s="44">
        <f t="shared" si="36"/>
        <v>11.25</v>
      </c>
      <c r="C308" s="7">
        <v>96.48471394794727</v>
      </c>
      <c r="D308" s="7">
        <v>9.840627792774562</v>
      </c>
      <c r="E308" s="7">
        <v>146.54281316614004</v>
      </c>
      <c r="F308" s="43">
        <v>252.52085780697129</v>
      </c>
      <c r="G308" s="7">
        <v>24.490614592978204</v>
      </c>
      <c r="H308" s="7">
        <v>10.069638604299383</v>
      </c>
      <c r="J308" s="7">
        <v>107.92950140836442</v>
      </c>
      <c r="K308" s="7">
        <v>18.610131652088072</v>
      </c>
      <c r="L308" s="7">
        <v>145.84632512813042</v>
      </c>
      <c r="M308" s="43">
        <v>272.45961608258358</v>
      </c>
      <c r="N308" s="7">
        <v>27.233051070394488</v>
      </c>
      <c r="O308" s="7">
        <v>11.008964611364521</v>
      </c>
      <c r="Q308" s="7">
        <v>122.88800077285812</v>
      </c>
      <c r="R308" s="7">
        <v>19.496130186267031</v>
      </c>
      <c r="S308" s="7">
        <v>148.97365904107991</v>
      </c>
      <c r="T308" s="43">
        <v>291.62567747020461</v>
      </c>
      <c r="U308" s="7">
        <v>30.525613663707162</v>
      </c>
      <c r="V308" s="7">
        <v>12.54899648447806</v>
      </c>
      <c r="X308" s="45">
        <v>27</v>
      </c>
      <c r="Y308" s="44">
        <f t="shared" si="37"/>
        <v>11.25</v>
      </c>
      <c r="Z308" s="7">
        <v>129.24219799198849</v>
      </c>
      <c r="AA308" s="7">
        <v>14.701738923255785</v>
      </c>
      <c r="AB308" s="7">
        <v>146.869142109644</v>
      </c>
      <c r="AC308" s="43">
        <v>290.54552985730095</v>
      </c>
      <c r="AD308" s="7">
        <v>28.495273591797854</v>
      </c>
      <c r="AE308" s="7">
        <v>11.585320467510343</v>
      </c>
      <c r="AG308" s="7">
        <v>151.19565864761904</v>
      </c>
      <c r="AH308" s="7">
        <v>27.9098976478354</v>
      </c>
      <c r="AI308" s="7">
        <v>148.7022009310981</v>
      </c>
      <c r="AJ308" s="43">
        <v>328.09572129603373</v>
      </c>
      <c r="AK308" s="7">
        <v>34.481786699151627</v>
      </c>
      <c r="AL308" s="7">
        <v>14.091810738261222</v>
      </c>
      <c r="AN308" s="7">
        <v>173.87731477586632</v>
      </c>
      <c r="AO308" s="7">
        <v>29.252739140497962</v>
      </c>
      <c r="AP308" s="7">
        <v>148.97365904107991</v>
      </c>
      <c r="AQ308" s="43">
        <v>352.40922747332417</v>
      </c>
      <c r="AR308" s="7">
        <v>37.463582697875196</v>
      </c>
      <c r="AS308" s="7">
        <v>15.43597965315986</v>
      </c>
      <c r="AU308" s="45">
        <v>27</v>
      </c>
      <c r="AV308" s="44">
        <f t="shared" si="38"/>
        <v>11.25</v>
      </c>
      <c r="AW308" s="7">
        <v>162.0778869374484</v>
      </c>
      <c r="AX308" s="7">
        <v>19.409496861233567</v>
      </c>
      <c r="AY308" s="7">
        <v>146.54281316614004</v>
      </c>
      <c r="AZ308" s="43">
        <v>328.35025290490569</v>
      </c>
      <c r="BA308" s="7">
        <v>32.469165489950001</v>
      </c>
      <c r="BB308" s="7">
        <v>13.350939555812623</v>
      </c>
      <c r="BD308" s="7">
        <v>192.36766417232047</v>
      </c>
      <c r="BE308" s="7">
        <v>37.173278901167826</v>
      </c>
      <c r="BF308" s="7">
        <v>145.84632512813042</v>
      </c>
      <c r="BG308" s="43">
        <v>375.4394197812436</v>
      </c>
      <c r="BH308" s="7">
        <v>38.42017386310016</v>
      </c>
      <c r="BI308" s="7">
        <v>15.764586324041455</v>
      </c>
      <c r="BK308" s="7">
        <v>225.23737132507236</v>
      </c>
      <c r="BL308" s="7">
        <v>39.080243651568566</v>
      </c>
      <c r="BM308" s="7">
        <v>148.97365904107991</v>
      </c>
      <c r="BN308" s="43">
        <v>413.45772447924008</v>
      </c>
      <c r="BO308" s="7">
        <v>44.474876621798558</v>
      </c>
      <c r="BP308" s="7">
        <v>18.25224456662713</v>
      </c>
      <c r="BR308" s="45">
        <v>27</v>
      </c>
      <c r="BS308" s="44">
        <f t="shared" si="39"/>
        <v>11.25</v>
      </c>
      <c r="BT308" s="7">
        <v>208.01718015929362</v>
      </c>
      <c r="BU308" s="7">
        <v>76.878873976401437</v>
      </c>
      <c r="BV308" s="7">
        <v>120.25279756288644</v>
      </c>
      <c r="BW308" s="43">
        <v>405.2150149925701</v>
      </c>
      <c r="BX308" s="7">
        <v>40.360358052116268</v>
      </c>
      <c r="BY308" s="7">
        <v>16.59374352651804</v>
      </c>
      <c r="CA308" s="7">
        <v>249.63701061742518</v>
      </c>
      <c r="CB308" s="7">
        <v>99.592081810998252</v>
      </c>
      <c r="CC308" s="7">
        <v>119.43210959210411</v>
      </c>
      <c r="CD308" s="43">
        <v>468.42256886089666</v>
      </c>
      <c r="CE308" s="7">
        <v>48.227473965303197</v>
      </c>
      <c r="CF308" s="7">
        <v>19.72096025531706</v>
      </c>
      <c r="CH308" s="7">
        <v>291.95511436155584</v>
      </c>
      <c r="CI308" s="7">
        <v>102.74959982836771</v>
      </c>
      <c r="CJ308" s="7">
        <v>122.05820637673528</v>
      </c>
      <c r="CK308" s="43">
        <v>516.98264537649743</v>
      </c>
      <c r="CL308" s="7">
        <v>56.053448408850805</v>
      </c>
      <c r="CM308" s="7">
        <v>23.077619598235152</v>
      </c>
      <c r="CO308" s="45">
        <v>27</v>
      </c>
      <c r="CP308" s="44">
        <f t="shared" si="40"/>
        <v>11.25</v>
      </c>
      <c r="CQ308" s="7">
        <v>228.14811925953526</v>
      </c>
      <c r="CR308" s="7">
        <v>81.769127349270249</v>
      </c>
      <c r="CS308" s="7">
        <v>120.25279756288644</v>
      </c>
      <c r="CT308" s="43">
        <v>430.19873484535992</v>
      </c>
      <c r="CU308" s="7">
        <v>43.317140661772612</v>
      </c>
      <c r="CV308" s="7">
        <v>17.502855378813571</v>
      </c>
      <c r="CX308" s="7">
        <v>277.08204273275464</v>
      </c>
      <c r="CY308" s="7">
        <v>108.61745756422687</v>
      </c>
      <c r="CZ308" s="7">
        <v>119.43210959210411</v>
      </c>
      <c r="DA308" s="43">
        <v>505.33251961559017</v>
      </c>
      <c r="DB308" s="7">
        <v>52.690671878184205</v>
      </c>
      <c r="DC308" s="7">
        <v>21.557584856470914</v>
      </c>
      <c r="DE308" s="7">
        <v>327.50698255355042</v>
      </c>
      <c r="DF308" s="7">
        <v>112.51750972288828</v>
      </c>
      <c r="DG308" s="7">
        <v>122.05820637673528</v>
      </c>
      <c r="DH308" s="43">
        <v>562.34643432505413</v>
      </c>
      <c r="DI308" s="7">
        <v>61.483872295678083</v>
      </c>
      <c r="DJ308" s="7">
        <v>25.333034823526969</v>
      </c>
      <c r="DL308" s="45">
        <v>27</v>
      </c>
      <c r="DM308" s="44">
        <f t="shared" si="41"/>
        <v>11.25</v>
      </c>
      <c r="DN308" s="7">
        <v>248.03366536385414</v>
      </c>
      <c r="DO308" s="7">
        <v>86.674394531148693</v>
      </c>
      <c r="DP308" s="7">
        <v>120.25279756288644</v>
      </c>
      <c r="DQ308" s="43">
        <v>455.02517379066745</v>
      </c>
      <c r="DR308" s="7">
        <v>46.025933887430028</v>
      </c>
      <c r="DS308" s="7">
        <v>18.828185086496422</v>
      </c>
      <c r="DU308" s="7">
        <v>304.95197052390574</v>
      </c>
      <c r="DV308" s="7">
        <v>118.06661240485838</v>
      </c>
      <c r="DW308" s="7">
        <v>119.43210959210411</v>
      </c>
      <c r="DX308" s="43">
        <v>542.33587404551622</v>
      </c>
      <c r="DY308" s="7">
        <v>56.971031722784048</v>
      </c>
      <c r="DZ308" s="7">
        <v>23.371098172343572</v>
      </c>
      <c r="EB308" s="7">
        <v>363.35268695379187</v>
      </c>
      <c r="EC308" s="7">
        <v>122.24573001463473</v>
      </c>
      <c r="ED308" s="7">
        <v>122.05820637673528</v>
      </c>
      <c r="EE308" s="43">
        <v>607.91747150644733</v>
      </c>
      <c r="EF308" s="7">
        <v>67.07591975215847</v>
      </c>
      <c r="EG308" s="7">
        <v>27.495617113824725</v>
      </c>
    </row>
    <row r="309" spans="1:137" x14ac:dyDescent="0.25">
      <c r="A309" s="45">
        <v>28</v>
      </c>
      <c r="B309" s="44">
        <f t="shared" si="36"/>
        <v>11.666666666666668</v>
      </c>
      <c r="C309" s="7">
        <v>99.272524065710371</v>
      </c>
      <c r="D309" s="7">
        <v>9.9698838239388934</v>
      </c>
      <c r="E309" s="7">
        <v>151.79911311525009</v>
      </c>
      <c r="F309" s="43">
        <v>260.69547436228629</v>
      </c>
      <c r="G309" s="7">
        <v>24.437048351203764</v>
      </c>
      <c r="H309" s="7">
        <v>10.044676297074538</v>
      </c>
      <c r="J309" s="7">
        <v>110.76232171284281</v>
      </c>
      <c r="K309" s="7">
        <v>18.873403016216116</v>
      </c>
      <c r="L309" s="7">
        <v>151.10853313732406</v>
      </c>
      <c r="M309" s="43">
        <v>280.8199514794033</v>
      </c>
      <c r="N309" s="7">
        <v>27.144510399003732</v>
      </c>
      <c r="O309" s="7">
        <v>10.976393467256692</v>
      </c>
      <c r="Q309" s="7">
        <v>125.87650343464236</v>
      </c>
      <c r="R309" s="7">
        <v>19.781107144706759</v>
      </c>
      <c r="S309" s="7">
        <v>154.18151596170128</v>
      </c>
      <c r="T309" s="43">
        <v>300.10345753512024</v>
      </c>
      <c r="U309" s="7">
        <v>30.388990357694958</v>
      </c>
      <c r="V309" s="7">
        <v>12.491526710520784</v>
      </c>
      <c r="X309" s="45">
        <v>28</v>
      </c>
      <c r="Y309" s="44">
        <f t="shared" si="37"/>
        <v>11.666666666666668</v>
      </c>
      <c r="Z309" s="7">
        <v>132.67433533842677</v>
      </c>
      <c r="AA309" s="7">
        <v>14.894381491820845</v>
      </c>
      <c r="AB309" s="7">
        <v>152.12045314694006</v>
      </c>
      <c r="AC309" s="43">
        <v>299.42674341017846</v>
      </c>
      <c r="AD309" s="7">
        <v>28.414588169399224</v>
      </c>
      <c r="AE309" s="7">
        <v>11.550810703158161</v>
      </c>
      <c r="AG309" s="7">
        <v>154.87040268557928</v>
      </c>
      <c r="AH309" s="7">
        <v>28.305014832764982</v>
      </c>
      <c r="AI309" s="7">
        <v>153.91560460641946</v>
      </c>
      <c r="AJ309" s="43">
        <v>337.37500278505183</v>
      </c>
      <c r="AK309" s="7">
        <v>34.326386636736373</v>
      </c>
      <c r="AL309" s="7">
        <v>14.028695302451791</v>
      </c>
      <c r="AN309" s="7">
        <v>177.89767413874796</v>
      </c>
      <c r="AO309" s="7">
        <v>29.681209135664648</v>
      </c>
      <c r="AP309" s="7">
        <v>154.18151596170128</v>
      </c>
      <c r="AQ309" s="43">
        <v>362.05792748832988</v>
      </c>
      <c r="AR309" s="7">
        <v>37.271636553354242</v>
      </c>
      <c r="AS309" s="7">
        <v>15.355858888745212</v>
      </c>
      <c r="AU309" s="45">
        <v>28</v>
      </c>
      <c r="AV309" s="44">
        <f t="shared" si="38"/>
        <v>11.666666666666668</v>
      </c>
      <c r="AW309" s="7">
        <v>166.15827910571906</v>
      </c>
      <c r="AX309" s="7">
        <v>19.666544858314381</v>
      </c>
      <c r="AY309" s="7">
        <v>151.79911311525009</v>
      </c>
      <c r="AZ309" s="43">
        <v>337.94147551186262</v>
      </c>
      <c r="BA309" s="7">
        <v>32.362466523461812</v>
      </c>
      <c r="BB309" s="7">
        <v>13.304638610495486</v>
      </c>
      <c r="BD309" s="7">
        <v>196.91780263350768</v>
      </c>
      <c r="BE309" s="7">
        <v>37.704162695634942</v>
      </c>
      <c r="BF309" s="7">
        <v>151.10853313732406</v>
      </c>
      <c r="BG309" s="43">
        <v>385.77562597037479</v>
      </c>
      <c r="BH309" s="7">
        <v>38.257304233061248</v>
      </c>
      <c r="BI309" s="7">
        <v>15.694620321056142</v>
      </c>
      <c r="BK309" s="7">
        <v>230.27595022400462</v>
      </c>
      <c r="BL309" s="7">
        <v>39.654600354388705</v>
      </c>
      <c r="BM309" s="7">
        <v>154.18151596170128</v>
      </c>
      <c r="BN309" s="43">
        <v>424.27668316396887</v>
      </c>
      <c r="BO309" s="7">
        <v>44.232658936332562</v>
      </c>
      <c r="BP309" s="7">
        <v>18.152601505473989</v>
      </c>
      <c r="BR309" s="45">
        <v>28</v>
      </c>
      <c r="BS309" s="44">
        <f t="shared" si="39"/>
        <v>11.666666666666668</v>
      </c>
      <c r="BT309" s="7">
        <v>213.12392060815557</v>
      </c>
      <c r="BU309" s="7">
        <v>78.886640610975093</v>
      </c>
      <c r="BV309" s="7">
        <v>124.66604713389044</v>
      </c>
      <c r="BW309" s="43">
        <v>416.74039402437069</v>
      </c>
      <c r="BX309" s="7">
        <v>40.214895540136531</v>
      </c>
      <c r="BY309" s="7">
        <v>16.531979317497537</v>
      </c>
      <c r="CA309" s="7">
        <v>255.51713806797704</v>
      </c>
      <c r="CB309" s="7">
        <v>101.92282968853903</v>
      </c>
      <c r="CC309" s="7">
        <v>123.85578626180978</v>
      </c>
      <c r="CD309" s="43">
        <v>481.05914829297274</v>
      </c>
      <c r="CE309" s="7">
        <v>48.007813510207292</v>
      </c>
      <c r="CF309" s="7">
        <v>19.630420855309442</v>
      </c>
      <c r="CH309" s="7">
        <v>298.54634392111643</v>
      </c>
      <c r="CI309" s="7">
        <v>105.11378177982938</v>
      </c>
      <c r="CJ309" s="7">
        <v>126.43832167598107</v>
      </c>
      <c r="CK309" s="43">
        <v>530.3139814029762</v>
      </c>
      <c r="CL309" s="7">
        <v>55.733096757968426</v>
      </c>
      <c r="CM309" s="7">
        <v>22.944225671588498</v>
      </c>
      <c r="CO309" s="45">
        <v>28</v>
      </c>
      <c r="CP309" s="44">
        <f t="shared" si="40"/>
        <v>11.666666666666668</v>
      </c>
      <c r="CQ309" s="7">
        <v>233.51293394789982</v>
      </c>
      <c r="CR309" s="7">
        <v>83.839233275089299</v>
      </c>
      <c r="CS309" s="7">
        <v>124.66604713389044</v>
      </c>
      <c r="CT309" s="43">
        <v>442.04811999151536</v>
      </c>
      <c r="CU309" s="7">
        <v>43.148525419232939</v>
      </c>
      <c r="CV309" s="7">
        <v>17.437619357654157</v>
      </c>
      <c r="CX309" s="7">
        <v>283.34102550051898</v>
      </c>
      <c r="CY309" s="7">
        <v>111.08349646832909</v>
      </c>
      <c r="CZ309" s="7">
        <v>123.85578626180978</v>
      </c>
      <c r="DA309" s="43">
        <v>518.47820812982832</v>
      </c>
      <c r="DB309" s="7">
        <v>52.435298671604897</v>
      </c>
      <c r="DC309" s="7">
        <v>21.451220130915107</v>
      </c>
      <c r="DE309" s="7">
        <v>334.60193147970335</v>
      </c>
      <c r="DF309" s="7">
        <v>115.02468473860453</v>
      </c>
      <c r="DG309" s="7">
        <v>126.43832167598107</v>
      </c>
      <c r="DH309" s="43">
        <v>576.32530077272213</v>
      </c>
      <c r="DI309" s="7">
        <v>61.116826929354708</v>
      </c>
      <c r="DJ309" s="7">
        <v>25.177280483207788</v>
      </c>
      <c r="DL309" s="45">
        <v>28</v>
      </c>
      <c r="DM309" s="44">
        <f t="shared" si="41"/>
        <v>11.666666666666668</v>
      </c>
      <c r="DN309" s="7">
        <v>253.66312667500841</v>
      </c>
      <c r="DO309" s="7">
        <v>88.808546196546274</v>
      </c>
      <c r="DP309" s="7">
        <v>124.66604713389044</v>
      </c>
      <c r="DQ309" s="43">
        <v>467.19972508738232</v>
      </c>
      <c r="DR309" s="7">
        <v>45.834093661486982</v>
      </c>
      <c r="DS309" s="7">
        <v>18.749012142951496</v>
      </c>
      <c r="DU309" s="7">
        <v>311.5853521104483</v>
      </c>
      <c r="DV309" s="7">
        <v>120.66105197941854</v>
      </c>
      <c r="DW309" s="7">
        <v>123.85578626180978</v>
      </c>
      <c r="DX309" s="43">
        <v>555.99192443897323</v>
      </c>
      <c r="DY309" s="7">
        <v>56.677282788220211</v>
      </c>
      <c r="DZ309" s="7">
        <v>23.249824485734159</v>
      </c>
      <c r="EB309" s="7">
        <v>370.94665075508965</v>
      </c>
      <c r="EC309" s="7">
        <v>124.89488892453613</v>
      </c>
      <c r="ED309" s="7">
        <v>126.43832167598107</v>
      </c>
      <c r="EE309" s="43">
        <v>622.54022957611926</v>
      </c>
      <c r="EF309" s="7">
        <v>66.655030173741395</v>
      </c>
      <c r="EG309" s="7">
        <v>27.321609443919581</v>
      </c>
    </row>
    <row r="310" spans="1:137" x14ac:dyDescent="0.25">
      <c r="A310" s="45">
        <v>29</v>
      </c>
      <c r="B310" s="44">
        <f t="shared" si="36"/>
        <v>12.083333333333334</v>
      </c>
      <c r="C310" s="7">
        <v>102.06033418347349</v>
      </c>
      <c r="D310" s="7">
        <v>10.099139855103225</v>
      </c>
      <c r="E310" s="7">
        <v>157.05541306436015</v>
      </c>
      <c r="F310" s="43">
        <v>268.87009091760137</v>
      </c>
      <c r="G310" s="7">
        <v>24.383482109429323</v>
      </c>
      <c r="H310" s="7">
        <v>10.019713989849693</v>
      </c>
      <c r="J310" s="7">
        <v>113.59514201732121</v>
      </c>
      <c r="K310" s="7">
        <v>19.136674380344164</v>
      </c>
      <c r="L310" s="7">
        <v>156.3707411465177</v>
      </c>
      <c r="M310" s="43">
        <v>289.18028687622302</v>
      </c>
      <c r="N310" s="7">
        <v>27.055969727612975</v>
      </c>
      <c r="O310" s="7">
        <v>10.943822323148863</v>
      </c>
      <c r="Q310" s="7">
        <v>128.86500609642661</v>
      </c>
      <c r="R310" s="7">
        <v>20.066084103146487</v>
      </c>
      <c r="S310" s="7">
        <v>159.38937288232268</v>
      </c>
      <c r="T310" s="43">
        <v>308.58123760003582</v>
      </c>
      <c r="U310" s="7">
        <v>30.25236705168275</v>
      </c>
      <c r="V310" s="7">
        <v>12.434056936563508</v>
      </c>
      <c r="X310" s="45">
        <v>29</v>
      </c>
      <c r="Y310" s="44">
        <f t="shared" si="37"/>
        <v>12.083333333333334</v>
      </c>
      <c r="Z310" s="7">
        <v>136.10647268486508</v>
      </c>
      <c r="AA310" s="7">
        <v>15.087024060385904</v>
      </c>
      <c r="AB310" s="7">
        <v>157.37176418423613</v>
      </c>
      <c r="AC310" s="43">
        <v>308.30795696305597</v>
      </c>
      <c r="AD310" s="7">
        <v>28.333902747000597</v>
      </c>
      <c r="AE310" s="7">
        <v>11.51630093880598</v>
      </c>
      <c r="AG310" s="7">
        <v>158.54514672353952</v>
      </c>
      <c r="AH310" s="7">
        <v>28.700132017694564</v>
      </c>
      <c r="AI310" s="7">
        <v>159.12900828174082</v>
      </c>
      <c r="AJ310" s="43">
        <v>346.65428427406988</v>
      </c>
      <c r="AK310" s="7">
        <v>34.170986574321127</v>
      </c>
      <c r="AL310" s="7">
        <v>13.965579866642361</v>
      </c>
      <c r="AN310" s="7">
        <v>181.91803350162957</v>
      </c>
      <c r="AO310" s="7">
        <v>30.109679130831339</v>
      </c>
      <c r="AP310" s="7">
        <v>159.38937288232268</v>
      </c>
      <c r="AQ310" s="43">
        <v>371.7066275033356</v>
      </c>
      <c r="AR310" s="7">
        <v>37.079690408833287</v>
      </c>
      <c r="AS310" s="7">
        <v>15.275738124330562</v>
      </c>
      <c r="AU310" s="45">
        <v>29</v>
      </c>
      <c r="AV310" s="44">
        <f t="shared" si="38"/>
        <v>12.083333333333334</v>
      </c>
      <c r="AW310" s="7">
        <v>170.23867127398972</v>
      </c>
      <c r="AX310" s="7">
        <v>19.923592855395199</v>
      </c>
      <c r="AY310" s="7">
        <v>157.05541306436015</v>
      </c>
      <c r="AZ310" s="43">
        <v>347.53269811881955</v>
      </c>
      <c r="BA310" s="7">
        <v>32.255767556973623</v>
      </c>
      <c r="BB310" s="7">
        <v>13.258337665178349</v>
      </c>
      <c r="BD310" s="7">
        <v>201.46794109469488</v>
      </c>
      <c r="BE310" s="7">
        <v>38.235046490102057</v>
      </c>
      <c r="BF310" s="7">
        <v>156.3707411465177</v>
      </c>
      <c r="BG310" s="43">
        <v>396.11183215950598</v>
      </c>
      <c r="BH310" s="7">
        <v>38.094434603022336</v>
      </c>
      <c r="BI310" s="7">
        <v>15.624654318070828</v>
      </c>
      <c r="BK310" s="7">
        <v>235.31452912293685</v>
      </c>
      <c r="BL310" s="7">
        <v>40.228957057208845</v>
      </c>
      <c r="BM310" s="7">
        <v>159.38937288232268</v>
      </c>
      <c r="BN310" s="43">
        <v>435.09564184869765</v>
      </c>
      <c r="BO310" s="7">
        <v>43.990441250866567</v>
      </c>
      <c r="BP310" s="7">
        <v>18.052958444320844</v>
      </c>
      <c r="BR310" s="45">
        <v>29</v>
      </c>
      <c r="BS310" s="44">
        <f t="shared" si="39"/>
        <v>12.083333333333334</v>
      </c>
      <c r="BT310" s="7">
        <v>218.23066105701756</v>
      </c>
      <c r="BU310" s="7">
        <v>80.894407245548763</v>
      </c>
      <c r="BV310" s="7">
        <v>129.07929670489443</v>
      </c>
      <c r="BW310" s="43">
        <v>428.26577305617121</v>
      </c>
      <c r="BX310" s="7">
        <v>40.069433028156787</v>
      </c>
      <c r="BY310" s="7">
        <v>16.470215108477035</v>
      </c>
      <c r="CA310" s="7">
        <v>261.39726551852891</v>
      </c>
      <c r="CB310" s="7">
        <v>104.2535775660798</v>
      </c>
      <c r="CC310" s="7">
        <v>128.27946293151547</v>
      </c>
      <c r="CD310" s="43">
        <v>493.69572772504881</v>
      </c>
      <c r="CE310" s="7">
        <v>47.788153055111387</v>
      </c>
      <c r="CF310" s="7">
        <v>19.539881455301828</v>
      </c>
      <c r="CH310" s="7">
        <v>305.13757348067713</v>
      </c>
      <c r="CI310" s="7">
        <v>107.47796373129107</v>
      </c>
      <c r="CJ310" s="7">
        <v>130.81843697522686</v>
      </c>
      <c r="CK310" s="43">
        <v>543.64531742945496</v>
      </c>
      <c r="CL310" s="7">
        <v>55.412745107086046</v>
      </c>
      <c r="CM310" s="7">
        <v>22.810831744941844</v>
      </c>
      <c r="CO310" s="45">
        <v>29</v>
      </c>
      <c r="CP310" s="44">
        <f t="shared" si="40"/>
        <v>12.083333333333334</v>
      </c>
      <c r="CQ310" s="7">
        <v>238.87774863626439</v>
      </c>
      <c r="CR310" s="7">
        <v>85.909339200908363</v>
      </c>
      <c r="CS310" s="7">
        <v>129.07929670489443</v>
      </c>
      <c r="CT310" s="43">
        <v>453.89750513767081</v>
      </c>
      <c r="CU310" s="7">
        <v>42.979910176693274</v>
      </c>
      <c r="CV310" s="7">
        <v>17.372383336494746</v>
      </c>
      <c r="CX310" s="7">
        <v>289.60000826828326</v>
      </c>
      <c r="CY310" s="7">
        <v>113.54953537243131</v>
      </c>
      <c r="CZ310" s="7">
        <v>128.27946293151547</v>
      </c>
      <c r="DA310" s="43">
        <v>531.62389664406669</v>
      </c>
      <c r="DB310" s="7">
        <v>52.17992546502559</v>
      </c>
      <c r="DC310" s="7">
        <v>21.344855405359301</v>
      </c>
      <c r="DE310" s="7">
        <v>341.69688040585623</v>
      </c>
      <c r="DF310" s="7">
        <v>117.53185975432081</v>
      </c>
      <c r="DG310" s="7">
        <v>130.81843697522686</v>
      </c>
      <c r="DH310" s="43">
        <v>590.30416722039013</v>
      </c>
      <c r="DI310" s="7">
        <v>60.749781563031334</v>
      </c>
      <c r="DJ310" s="7">
        <v>25.021526142888607</v>
      </c>
      <c r="DL310" s="45">
        <v>29</v>
      </c>
      <c r="DM310" s="44">
        <f t="shared" si="41"/>
        <v>12.083333333333334</v>
      </c>
      <c r="DN310" s="7">
        <v>259.29258798616274</v>
      </c>
      <c r="DO310" s="7">
        <v>90.942697861943856</v>
      </c>
      <c r="DP310" s="7">
        <v>129.07929670489443</v>
      </c>
      <c r="DQ310" s="43">
        <v>479.37427638409719</v>
      </c>
      <c r="DR310" s="7">
        <v>45.642253435543942</v>
      </c>
      <c r="DS310" s="7">
        <v>18.669839199406571</v>
      </c>
      <c r="DU310" s="7">
        <v>318.21873369699085</v>
      </c>
      <c r="DV310" s="7">
        <v>123.25549155397873</v>
      </c>
      <c r="DW310" s="7">
        <v>128.27946293151547</v>
      </c>
      <c r="DX310" s="43">
        <v>569.64797483243035</v>
      </c>
      <c r="DY310" s="7">
        <v>56.383533853656374</v>
      </c>
      <c r="DZ310" s="7">
        <v>23.128550799124742</v>
      </c>
      <c r="EB310" s="7">
        <v>378.54061455638737</v>
      </c>
      <c r="EC310" s="7">
        <v>127.54404783443755</v>
      </c>
      <c r="ED310" s="7">
        <v>130.81843697522686</v>
      </c>
      <c r="EE310" s="43">
        <v>637.16298764579119</v>
      </c>
      <c r="EF310" s="7">
        <v>66.23414059532432</v>
      </c>
      <c r="EG310" s="7">
        <v>27.147601774014433</v>
      </c>
    </row>
    <row r="311" spans="1:137" x14ac:dyDescent="0.25">
      <c r="A311" s="45">
        <v>30</v>
      </c>
      <c r="B311" s="44">
        <f t="shared" si="36"/>
        <v>12.5</v>
      </c>
      <c r="C311" s="7">
        <v>104.84814430123659</v>
      </c>
      <c r="D311" s="7">
        <v>10.228395886267556</v>
      </c>
      <c r="E311" s="7">
        <v>162.31171301347018</v>
      </c>
      <c r="F311" s="43">
        <v>277.04470747291634</v>
      </c>
      <c r="G311" s="7">
        <v>24.329915867654886</v>
      </c>
      <c r="H311" s="7">
        <v>9.9947516826248481</v>
      </c>
      <c r="J311" s="7">
        <v>116.42796232179961</v>
      </c>
      <c r="K311" s="7">
        <v>19.399945744472213</v>
      </c>
      <c r="L311" s="7">
        <v>161.63294915571134</v>
      </c>
      <c r="M311" s="43">
        <v>297.54062227304274</v>
      </c>
      <c r="N311" s="7">
        <v>26.967429056222219</v>
      </c>
      <c r="O311" s="7">
        <v>10.911251179041033</v>
      </c>
      <c r="Q311" s="7">
        <v>131.85350875821084</v>
      </c>
      <c r="R311" s="7">
        <v>20.351061061586215</v>
      </c>
      <c r="S311" s="7">
        <v>164.59722980294404</v>
      </c>
      <c r="T311" s="43">
        <v>317.0590176649514</v>
      </c>
      <c r="U311" s="7">
        <v>30.115743745670542</v>
      </c>
      <c r="V311" s="7">
        <v>12.376587162606231</v>
      </c>
      <c r="X311" s="45">
        <v>30</v>
      </c>
      <c r="Y311" s="44">
        <f t="shared" si="37"/>
        <v>12.5</v>
      </c>
      <c r="Z311" s="7">
        <v>139.53861003130336</v>
      </c>
      <c r="AA311" s="7">
        <v>15.279666628950965</v>
      </c>
      <c r="AB311" s="7">
        <v>162.62307522153216</v>
      </c>
      <c r="AC311" s="43">
        <v>317.18917051593348</v>
      </c>
      <c r="AD311" s="7">
        <v>28.253217324601966</v>
      </c>
      <c r="AE311" s="7">
        <v>11.481791174453797</v>
      </c>
      <c r="AG311" s="7">
        <v>162.21989076149976</v>
      </c>
      <c r="AH311" s="7">
        <v>29.095249202624146</v>
      </c>
      <c r="AI311" s="7">
        <v>164.34241195706221</v>
      </c>
      <c r="AJ311" s="43">
        <v>355.93356576308793</v>
      </c>
      <c r="AK311" s="7">
        <v>34.015586511905873</v>
      </c>
      <c r="AL311" s="7">
        <v>13.90246443083293</v>
      </c>
      <c r="AN311" s="7">
        <v>185.9383928645112</v>
      </c>
      <c r="AO311" s="7">
        <v>30.538149125998025</v>
      </c>
      <c r="AP311" s="7">
        <v>164.59722980294404</v>
      </c>
      <c r="AQ311" s="43">
        <v>381.35532751834126</v>
      </c>
      <c r="AR311" s="7">
        <v>36.887744264312332</v>
      </c>
      <c r="AS311" s="7">
        <v>15.195617359915914</v>
      </c>
      <c r="AU311" s="45">
        <v>30</v>
      </c>
      <c r="AV311" s="44">
        <f t="shared" si="38"/>
        <v>12.5</v>
      </c>
      <c r="AW311" s="7">
        <v>174.31906344226036</v>
      </c>
      <c r="AX311" s="7">
        <v>20.180640852476017</v>
      </c>
      <c r="AY311" s="7">
        <v>162.31171301347018</v>
      </c>
      <c r="AZ311" s="43">
        <v>357.12392072577654</v>
      </c>
      <c r="BA311" s="7">
        <v>32.149068590485442</v>
      </c>
      <c r="BB311" s="7">
        <v>13.212036719861212</v>
      </c>
      <c r="BD311" s="7">
        <v>206.01807955588208</v>
      </c>
      <c r="BE311" s="7">
        <v>38.765930284569173</v>
      </c>
      <c r="BF311" s="7">
        <v>161.63294915571134</v>
      </c>
      <c r="BG311" s="43">
        <v>406.44803834863717</v>
      </c>
      <c r="BH311" s="7">
        <v>37.931564972983416</v>
      </c>
      <c r="BI311" s="7">
        <v>15.554688315085516</v>
      </c>
      <c r="BK311" s="7">
        <v>240.35310802186908</v>
      </c>
      <c r="BL311" s="7">
        <v>40.803313760028985</v>
      </c>
      <c r="BM311" s="7">
        <v>164.59722980294404</v>
      </c>
      <c r="BN311" s="43">
        <v>445.91460053342644</v>
      </c>
      <c r="BO311" s="7">
        <v>43.748223565400579</v>
      </c>
      <c r="BP311" s="7">
        <v>17.953315383167702</v>
      </c>
      <c r="BR311" s="45">
        <v>30</v>
      </c>
      <c r="BS311" s="44">
        <f t="shared" si="39"/>
        <v>12.5</v>
      </c>
      <c r="BT311" s="7">
        <v>223.33740150587951</v>
      </c>
      <c r="BU311" s="7">
        <v>82.902173880122419</v>
      </c>
      <c r="BV311" s="7">
        <v>133.49254627589843</v>
      </c>
      <c r="BW311" s="43">
        <v>439.7911520879718</v>
      </c>
      <c r="BX311" s="7">
        <v>39.923970516177043</v>
      </c>
      <c r="BY311" s="7">
        <v>16.408450899456533</v>
      </c>
      <c r="CA311" s="7">
        <v>267.27739296908078</v>
      </c>
      <c r="CB311" s="7">
        <v>106.58432544362057</v>
      </c>
      <c r="CC311" s="7">
        <v>132.70313960122115</v>
      </c>
      <c r="CD311" s="43">
        <v>506.33230715712483</v>
      </c>
      <c r="CE311" s="7">
        <v>47.568492600015482</v>
      </c>
      <c r="CF311" s="7">
        <v>19.449342055294213</v>
      </c>
      <c r="CH311" s="7">
        <v>311.72880304023772</v>
      </c>
      <c r="CI311" s="7">
        <v>109.84214568275274</v>
      </c>
      <c r="CJ311" s="7">
        <v>135.19855227447263</v>
      </c>
      <c r="CK311" s="43">
        <v>556.97665345593373</v>
      </c>
      <c r="CL311" s="7">
        <v>55.092393456203666</v>
      </c>
      <c r="CM311" s="7">
        <v>22.677437818295189</v>
      </c>
      <c r="CO311" s="45">
        <v>30</v>
      </c>
      <c r="CP311" s="44">
        <f t="shared" si="40"/>
        <v>12.5</v>
      </c>
      <c r="CQ311" s="7">
        <v>244.24256332462895</v>
      </c>
      <c r="CR311" s="7">
        <v>87.979445126727413</v>
      </c>
      <c r="CS311" s="7">
        <v>133.49254627589843</v>
      </c>
      <c r="CT311" s="43">
        <v>465.74689028382625</v>
      </c>
      <c r="CU311" s="7">
        <v>42.811294934153608</v>
      </c>
      <c r="CV311" s="7">
        <v>17.307147315335332</v>
      </c>
      <c r="CX311" s="7">
        <v>295.85899103604754</v>
      </c>
      <c r="CY311" s="7">
        <v>116.01557427653354</v>
      </c>
      <c r="CZ311" s="7">
        <v>132.70313960122115</v>
      </c>
      <c r="DA311" s="43">
        <v>544.76958515830484</v>
      </c>
      <c r="DB311" s="7">
        <v>51.924552258446283</v>
      </c>
      <c r="DC311" s="7">
        <v>21.238490679803494</v>
      </c>
      <c r="DE311" s="7">
        <v>348.79182933200912</v>
      </c>
      <c r="DF311" s="7">
        <v>120.03903477003708</v>
      </c>
      <c r="DG311" s="7">
        <v>135.19855227447263</v>
      </c>
      <c r="DH311" s="43">
        <v>604.28303366805812</v>
      </c>
      <c r="DI311" s="7">
        <v>60.382736196707953</v>
      </c>
      <c r="DJ311" s="7">
        <v>24.865771802569427</v>
      </c>
      <c r="DL311" s="45">
        <v>30</v>
      </c>
      <c r="DM311" s="44">
        <f t="shared" si="41"/>
        <v>12.5</v>
      </c>
      <c r="DN311" s="7">
        <v>264.92204929731702</v>
      </c>
      <c r="DO311" s="7">
        <v>93.076849527341437</v>
      </c>
      <c r="DP311" s="7">
        <v>133.49254627589843</v>
      </c>
      <c r="DQ311" s="43">
        <v>491.548827680812</v>
      </c>
      <c r="DR311" s="7">
        <v>45.450413209600896</v>
      </c>
      <c r="DS311" s="7">
        <v>18.590666255861645</v>
      </c>
      <c r="DU311" s="7">
        <v>324.85211528353341</v>
      </c>
      <c r="DV311" s="7">
        <v>125.8499311285389</v>
      </c>
      <c r="DW311" s="7">
        <v>132.70313960122115</v>
      </c>
      <c r="DX311" s="43">
        <v>583.30402522588747</v>
      </c>
      <c r="DY311" s="7">
        <v>56.089784919092537</v>
      </c>
      <c r="DZ311" s="7">
        <v>23.007277112515329</v>
      </c>
      <c r="EB311" s="7">
        <v>386.13457835768509</v>
      </c>
      <c r="EC311" s="7">
        <v>130.19320674433897</v>
      </c>
      <c r="ED311" s="7">
        <v>135.19855227447263</v>
      </c>
      <c r="EE311" s="43">
        <v>651.78574571546301</v>
      </c>
      <c r="EF311" s="7">
        <v>65.813251016907245</v>
      </c>
      <c r="EG311" s="7">
        <v>26.973594104109289</v>
      </c>
    </row>
    <row r="312" spans="1:137" x14ac:dyDescent="0.25">
      <c r="A312" s="45">
        <v>31</v>
      </c>
      <c r="B312" s="44">
        <f t="shared" si="36"/>
        <v>12.916666666666668</v>
      </c>
      <c r="C312" s="7">
        <v>107.63595441899969</v>
      </c>
      <c r="D312" s="7">
        <v>10.357651917431888</v>
      </c>
      <c r="E312" s="7">
        <v>167.56801296258024</v>
      </c>
      <c r="F312" s="43">
        <v>285.21932402823137</v>
      </c>
      <c r="G312" s="7">
        <v>24.276349625880446</v>
      </c>
      <c r="H312" s="7">
        <v>9.9697893754000013</v>
      </c>
      <c r="J312" s="7">
        <v>119.26078262627802</v>
      </c>
      <c r="K312" s="7">
        <v>19.663217108600257</v>
      </c>
      <c r="L312" s="7">
        <v>166.89515716490502</v>
      </c>
      <c r="M312" s="43">
        <v>305.90095766986246</v>
      </c>
      <c r="N312" s="7">
        <v>26.878888384831463</v>
      </c>
      <c r="O312" s="7">
        <v>10.878680034933204</v>
      </c>
      <c r="Q312" s="7">
        <v>134.84201141999506</v>
      </c>
      <c r="R312" s="7">
        <v>20.636038020025943</v>
      </c>
      <c r="S312" s="7">
        <v>169.80508672356544</v>
      </c>
      <c r="T312" s="43">
        <v>325.53679772986703</v>
      </c>
      <c r="U312" s="7">
        <v>29.979120439658335</v>
      </c>
      <c r="V312" s="7">
        <v>12.319117388648955</v>
      </c>
      <c r="X312" s="45">
        <v>31</v>
      </c>
      <c r="Y312" s="44">
        <f t="shared" si="37"/>
        <v>12.916666666666668</v>
      </c>
      <c r="Z312" s="7">
        <v>142.97074737774165</v>
      </c>
      <c r="AA312" s="7">
        <v>15.472309197516026</v>
      </c>
      <c r="AB312" s="7">
        <v>167.87438625882822</v>
      </c>
      <c r="AC312" s="43">
        <v>326.07038406881099</v>
      </c>
      <c r="AD312" s="7">
        <v>28.172531902203339</v>
      </c>
      <c r="AE312" s="7">
        <v>11.447281410101615</v>
      </c>
      <c r="AG312" s="7">
        <v>165.89463479945999</v>
      </c>
      <c r="AH312" s="7">
        <v>29.490366387553724</v>
      </c>
      <c r="AI312" s="7">
        <v>169.55581563238357</v>
      </c>
      <c r="AJ312" s="43">
        <v>365.21284725210603</v>
      </c>
      <c r="AK312" s="7">
        <v>33.860186449490627</v>
      </c>
      <c r="AL312" s="7">
        <v>13.839348995023499</v>
      </c>
      <c r="AN312" s="7">
        <v>189.95875222739284</v>
      </c>
      <c r="AO312" s="7">
        <v>30.966619121164712</v>
      </c>
      <c r="AP312" s="7">
        <v>169.80508672356544</v>
      </c>
      <c r="AQ312" s="43">
        <v>391.00402753334697</v>
      </c>
      <c r="AR312" s="7">
        <v>36.695798119791377</v>
      </c>
      <c r="AS312" s="7">
        <v>15.115496595501265</v>
      </c>
      <c r="AU312" s="45">
        <v>31</v>
      </c>
      <c r="AV312" s="44">
        <f t="shared" si="38"/>
        <v>12.916666666666668</v>
      </c>
      <c r="AW312" s="7">
        <v>178.39945561053105</v>
      </c>
      <c r="AX312" s="7">
        <v>20.437688849556835</v>
      </c>
      <c r="AY312" s="7">
        <v>167.56801296258024</v>
      </c>
      <c r="AZ312" s="43">
        <v>366.71514333273348</v>
      </c>
      <c r="BA312" s="7">
        <v>32.042369623997253</v>
      </c>
      <c r="BB312" s="7">
        <v>13.165735774544075</v>
      </c>
      <c r="BD312" s="7">
        <v>210.56821801706928</v>
      </c>
      <c r="BE312" s="7">
        <v>39.296814079036281</v>
      </c>
      <c r="BF312" s="7">
        <v>166.89515716490502</v>
      </c>
      <c r="BG312" s="43">
        <v>416.7842445377683</v>
      </c>
      <c r="BH312" s="7">
        <v>37.768695342944504</v>
      </c>
      <c r="BI312" s="7">
        <v>15.484722312100203</v>
      </c>
      <c r="BK312" s="7">
        <v>245.39168692080131</v>
      </c>
      <c r="BL312" s="7">
        <v>41.377670462849117</v>
      </c>
      <c r="BM312" s="7">
        <v>169.80508672356544</v>
      </c>
      <c r="BN312" s="43">
        <v>456.73355921815516</v>
      </c>
      <c r="BO312" s="7">
        <v>43.506005879934584</v>
      </c>
      <c r="BP312" s="7">
        <v>17.85367232201456</v>
      </c>
      <c r="BR312" s="45">
        <v>31</v>
      </c>
      <c r="BS312" s="44">
        <f t="shared" si="39"/>
        <v>12.916666666666668</v>
      </c>
      <c r="BT312" s="7">
        <v>228.4441419547415</v>
      </c>
      <c r="BU312" s="7">
        <v>84.909940514696075</v>
      </c>
      <c r="BV312" s="7">
        <v>137.90579584690241</v>
      </c>
      <c r="BW312" s="43">
        <v>451.31653111977232</v>
      </c>
      <c r="BX312" s="7">
        <v>39.778508004197306</v>
      </c>
      <c r="BY312" s="7">
        <v>16.34668669043603</v>
      </c>
      <c r="CA312" s="7">
        <v>273.15752041963265</v>
      </c>
      <c r="CB312" s="7">
        <v>108.91507332116134</v>
      </c>
      <c r="CC312" s="7">
        <v>137.12681627092684</v>
      </c>
      <c r="CD312" s="43">
        <v>518.96888658920091</v>
      </c>
      <c r="CE312" s="7">
        <v>47.348832144919569</v>
      </c>
      <c r="CF312" s="7">
        <v>19.358802655286595</v>
      </c>
      <c r="CH312" s="7">
        <v>318.32003259979842</v>
      </c>
      <c r="CI312" s="7">
        <v>112.20632763421443</v>
      </c>
      <c r="CJ312" s="7">
        <v>139.57866757371841</v>
      </c>
      <c r="CK312" s="43">
        <v>570.30798948241249</v>
      </c>
      <c r="CL312" s="7">
        <v>54.77204180532128</v>
      </c>
      <c r="CM312" s="7">
        <v>22.544043891648538</v>
      </c>
      <c r="CO312" s="45">
        <v>31</v>
      </c>
      <c r="CP312" s="44">
        <f t="shared" si="40"/>
        <v>12.916666666666668</v>
      </c>
      <c r="CQ312" s="7">
        <v>249.60737801299351</v>
      </c>
      <c r="CR312" s="7">
        <v>90.049551052546477</v>
      </c>
      <c r="CS312" s="7">
        <v>137.90579584690241</v>
      </c>
      <c r="CT312" s="43">
        <v>477.59627542998163</v>
      </c>
      <c r="CU312" s="7">
        <v>42.642679691613935</v>
      </c>
      <c r="CV312" s="7">
        <v>17.241911294175921</v>
      </c>
      <c r="CX312" s="7">
        <v>302.11797380381188</v>
      </c>
      <c r="CY312" s="7">
        <v>118.48161318063576</v>
      </c>
      <c r="CZ312" s="7">
        <v>137.12681627092684</v>
      </c>
      <c r="DA312" s="43">
        <v>557.91527367254309</v>
      </c>
      <c r="DB312" s="7">
        <v>51.669179051866976</v>
      </c>
      <c r="DC312" s="7">
        <v>21.132125954247687</v>
      </c>
      <c r="DE312" s="7">
        <v>355.88677825816205</v>
      </c>
      <c r="DF312" s="7">
        <v>122.54620978575333</v>
      </c>
      <c r="DG312" s="7">
        <v>139.57866757371841</v>
      </c>
      <c r="DH312" s="43">
        <v>618.26190011572612</v>
      </c>
      <c r="DI312" s="7">
        <v>60.015690830384578</v>
      </c>
      <c r="DJ312" s="7">
        <v>24.710017462250249</v>
      </c>
      <c r="DL312" s="45">
        <v>31</v>
      </c>
      <c r="DM312" s="44">
        <f t="shared" si="41"/>
        <v>12.916666666666668</v>
      </c>
      <c r="DN312" s="7">
        <v>270.55151060847129</v>
      </c>
      <c r="DO312" s="7">
        <v>95.211001192739033</v>
      </c>
      <c r="DP312" s="7">
        <v>137.90579584690241</v>
      </c>
      <c r="DQ312" s="43">
        <v>503.72337897752686</v>
      </c>
      <c r="DR312" s="7">
        <v>45.258572983657857</v>
      </c>
      <c r="DS312" s="7">
        <v>18.51149331231672</v>
      </c>
      <c r="DU312" s="7">
        <v>331.48549687007591</v>
      </c>
      <c r="DV312" s="7">
        <v>128.44437070309908</v>
      </c>
      <c r="DW312" s="7">
        <v>137.12681627092684</v>
      </c>
      <c r="DX312" s="43">
        <v>596.96007561934448</v>
      </c>
      <c r="DY312" s="7">
        <v>55.7960359845287</v>
      </c>
      <c r="DZ312" s="7">
        <v>22.886003425905912</v>
      </c>
      <c r="EB312" s="7">
        <v>393.72854215898286</v>
      </c>
      <c r="EC312" s="7">
        <v>132.84236565424038</v>
      </c>
      <c r="ED312" s="7">
        <v>139.57866757371841</v>
      </c>
      <c r="EE312" s="43">
        <v>666.40850378513505</v>
      </c>
      <c r="EF312" s="7">
        <v>65.39236143849017</v>
      </c>
      <c r="EG312" s="7">
        <v>26.799586434204144</v>
      </c>
    </row>
    <row r="313" spans="1:137" x14ac:dyDescent="0.25">
      <c r="A313" s="45">
        <v>32</v>
      </c>
      <c r="B313" s="44">
        <f t="shared" si="36"/>
        <v>13.333333333333334</v>
      </c>
      <c r="C313" s="7">
        <v>110.42376453676279</v>
      </c>
      <c r="D313" s="7">
        <v>10.486907948596219</v>
      </c>
      <c r="E313" s="7">
        <v>172.8243129116903</v>
      </c>
      <c r="F313" s="43">
        <v>293.3939405835464</v>
      </c>
      <c r="G313" s="7">
        <v>24.222783384106009</v>
      </c>
      <c r="H313" s="7">
        <v>9.9448270681751563</v>
      </c>
      <c r="J313" s="7">
        <v>122.09360293075642</v>
      </c>
      <c r="K313" s="7">
        <v>19.926488472728305</v>
      </c>
      <c r="L313" s="7">
        <v>172.15736517409866</v>
      </c>
      <c r="M313" s="43">
        <v>314.26129306668219</v>
      </c>
      <c r="N313" s="7">
        <v>26.790347713440706</v>
      </c>
      <c r="O313" s="7">
        <v>10.846108890825375</v>
      </c>
      <c r="Q313" s="7">
        <v>137.83051408177931</v>
      </c>
      <c r="R313" s="7">
        <v>20.921014978465671</v>
      </c>
      <c r="S313" s="7">
        <v>175.01294364418681</v>
      </c>
      <c r="T313" s="43">
        <v>334.01457779478261</v>
      </c>
      <c r="U313" s="7">
        <v>29.842497133646127</v>
      </c>
      <c r="V313" s="7">
        <v>12.261647614691679</v>
      </c>
      <c r="X313" s="45">
        <v>32</v>
      </c>
      <c r="Y313" s="44">
        <f t="shared" si="37"/>
        <v>13.333333333333334</v>
      </c>
      <c r="Z313" s="7">
        <v>146.40288472417996</v>
      </c>
      <c r="AA313" s="7">
        <v>15.664951766081085</v>
      </c>
      <c r="AB313" s="7">
        <v>173.12569729612429</v>
      </c>
      <c r="AC313" s="43">
        <v>334.95159762168851</v>
      </c>
      <c r="AD313" s="7">
        <v>28.091846479804708</v>
      </c>
      <c r="AE313" s="7">
        <v>11.412771645749434</v>
      </c>
      <c r="AG313" s="7">
        <v>169.56937883742023</v>
      </c>
      <c r="AH313" s="7">
        <v>29.885483572483302</v>
      </c>
      <c r="AI313" s="7">
        <v>174.76921930770493</v>
      </c>
      <c r="AJ313" s="43">
        <v>374.49212874112408</v>
      </c>
      <c r="AK313" s="7">
        <v>33.704786387075373</v>
      </c>
      <c r="AL313" s="7">
        <v>13.776233559214068</v>
      </c>
      <c r="AN313" s="7">
        <v>193.97911159027444</v>
      </c>
      <c r="AO313" s="7">
        <v>31.395089116331398</v>
      </c>
      <c r="AP313" s="7">
        <v>175.01294364418681</v>
      </c>
      <c r="AQ313" s="43">
        <v>400.65272754835269</v>
      </c>
      <c r="AR313" s="7">
        <v>36.503851975270422</v>
      </c>
      <c r="AS313" s="7">
        <v>15.035375831086617</v>
      </c>
      <c r="AU313" s="45">
        <v>32</v>
      </c>
      <c r="AV313" s="44">
        <f t="shared" si="38"/>
        <v>13.333333333333334</v>
      </c>
      <c r="AW313" s="7">
        <v>182.47984777880168</v>
      </c>
      <c r="AX313" s="7">
        <v>20.694736846637653</v>
      </c>
      <c r="AY313" s="7">
        <v>172.8243129116903</v>
      </c>
      <c r="AZ313" s="43">
        <v>376.30636593969041</v>
      </c>
      <c r="BA313" s="7">
        <v>31.935670657509068</v>
      </c>
      <c r="BB313" s="7">
        <v>13.119434829226938</v>
      </c>
      <c r="BD313" s="7">
        <v>215.11835647825649</v>
      </c>
      <c r="BE313" s="7">
        <v>39.827697873503396</v>
      </c>
      <c r="BF313" s="7">
        <v>172.15736517409866</v>
      </c>
      <c r="BG313" s="43">
        <v>427.12045072689949</v>
      </c>
      <c r="BH313" s="7">
        <v>37.605825712905592</v>
      </c>
      <c r="BI313" s="7">
        <v>15.414756309114891</v>
      </c>
      <c r="BK313" s="7">
        <v>250.43026581973353</v>
      </c>
      <c r="BL313" s="7">
        <v>41.952027165669257</v>
      </c>
      <c r="BM313" s="7">
        <v>175.01294364418681</v>
      </c>
      <c r="BN313" s="43">
        <v>467.55251790288395</v>
      </c>
      <c r="BO313" s="7">
        <v>43.263788194468589</v>
      </c>
      <c r="BP313" s="7">
        <v>17.754029260861415</v>
      </c>
      <c r="BR313" s="45">
        <v>32</v>
      </c>
      <c r="BS313" s="44">
        <f t="shared" si="39"/>
        <v>13.333333333333334</v>
      </c>
      <c r="BT313" s="7">
        <v>233.55088240360345</v>
      </c>
      <c r="BU313" s="7">
        <v>86.917707149269745</v>
      </c>
      <c r="BV313" s="7">
        <v>142.31904541790641</v>
      </c>
      <c r="BW313" s="43">
        <v>462.8419101515729</v>
      </c>
      <c r="BX313" s="7">
        <v>39.633045492217562</v>
      </c>
      <c r="BY313" s="7">
        <v>16.284922481415528</v>
      </c>
      <c r="CA313" s="7">
        <v>279.03764787018451</v>
      </c>
      <c r="CB313" s="7">
        <v>111.24582119870212</v>
      </c>
      <c r="CC313" s="7">
        <v>141.55049294063252</v>
      </c>
      <c r="CD313" s="43">
        <v>531.60546602127692</v>
      </c>
      <c r="CE313" s="7">
        <v>47.129171689823664</v>
      </c>
      <c r="CF313" s="7">
        <v>19.268263255278981</v>
      </c>
      <c r="CH313" s="7">
        <v>324.91126215935901</v>
      </c>
      <c r="CI313" s="7">
        <v>114.57050958567611</v>
      </c>
      <c r="CJ313" s="7">
        <v>143.95878287296418</v>
      </c>
      <c r="CK313" s="43">
        <v>583.63932550889126</v>
      </c>
      <c r="CL313" s="7">
        <v>54.451690154438907</v>
      </c>
      <c r="CM313" s="7">
        <v>22.410649965001884</v>
      </c>
      <c r="CO313" s="45">
        <v>32</v>
      </c>
      <c r="CP313" s="44">
        <f t="shared" si="40"/>
        <v>13.333333333333334</v>
      </c>
      <c r="CQ313" s="7">
        <v>254.97219270135807</v>
      </c>
      <c r="CR313" s="7">
        <v>92.119656978365526</v>
      </c>
      <c r="CS313" s="7">
        <v>142.31904541790641</v>
      </c>
      <c r="CT313" s="43">
        <v>489.44566057613707</v>
      </c>
      <c r="CU313" s="7">
        <v>42.47406444907427</v>
      </c>
      <c r="CV313" s="7">
        <v>17.176675273016507</v>
      </c>
      <c r="CX313" s="7">
        <v>308.3769565715761</v>
      </c>
      <c r="CY313" s="7">
        <v>120.94765208473798</v>
      </c>
      <c r="CZ313" s="7">
        <v>141.55049294063252</v>
      </c>
      <c r="DA313" s="43">
        <v>571.06096218678135</v>
      </c>
      <c r="DB313" s="7">
        <v>51.413805845287669</v>
      </c>
      <c r="DC313" s="7">
        <v>21.025761228691881</v>
      </c>
      <c r="DE313" s="7">
        <v>362.98172718431488</v>
      </c>
      <c r="DF313" s="7">
        <v>125.0533848014696</v>
      </c>
      <c r="DG313" s="7">
        <v>143.95878287296418</v>
      </c>
      <c r="DH313" s="43">
        <v>632.24076656339412</v>
      </c>
      <c r="DI313" s="7">
        <v>59.648645464061197</v>
      </c>
      <c r="DJ313" s="7">
        <v>24.554263121931069</v>
      </c>
      <c r="DL313" s="45">
        <v>32</v>
      </c>
      <c r="DM313" s="44">
        <f t="shared" si="41"/>
        <v>13.333333333333334</v>
      </c>
      <c r="DN313" s="7">
        <v>276.18097191962556</v>
      </c>
      <c r="DO313" s="7">
        <v>97.345152858136615</v>
      </c>
      <c r="DP313" s="7">
        <v>142.31904541790641</v>
      </c>
      <c r="DQ313" s="43">
        <v>515.89793027424173</v>
      </c>
      <c r="DR313" s="7">
        <v>45.06673275771481</v>
      </c>
      <c r="DS313" s="7">
        <v>18.432320368771794</v>
      </c>
      <c r="DU313" s="7">
        <v>338.1188784566184</v>
      </c>
      <c r="DV313" s="7">
        <v>131.03881027765925</v>
      </c>
      <c r="DW313" s="7">
        <v>141.55049294063252</v>
      </c>
      <c r="DX313" s="43">
        <v>610.61612601280171</v>
      </c>
      <c r="DY313" s="7">
        <v>55.502287049964863</v>
      </c>
      <c r="DZ313" s="7">
        <v>22.764729739296499</v>
      </c>
      <c r="EB313" s="7">
        <v>401.32250596028064</v>
      </c>
      <c r="EC313" s="7">
        <v>135.49152456414177</v>
      </c>
      <c r="ED313" s="7">
        <v>143.95878287296418</v>
      </c>
      <c r="EE313" s="43">
        <v>681.03126185480687</v>
      </c>
      <c r="EF313" s="7">
        <v>64.971471860073095</v>
      </c>
      <c r="EG313" s="7">
        <v>26.625578764299</v>
      </c>
    </row>
    <row r="314" spans="1:137" x14ac:dyDescent="0.25">
      <c r="A314" s="45">
        <v>33</v>
      </c>
      <c r="B314" s="44">
        <f t="shared" si="36"/>
        <v>13.75</v>
      </c>
      <c r="C314" s="7">
        <v>113.21157465452589</v>
      </c>
      <c r="D314" s="7">
        <v>10.61616397976055</v>
      </c>
      <c r="E314" s="7">
        <v>178.08061286080036</v>
      </c>
      <c r="F314" s="43">
        <v>301.56855713886142</v>
      </c>
      <c r="G314" s="7">
        <v>24.169217142331568</v>
      </c>
      <c r="H314" s="7">
        <v>9.9198647609503112</v>
      </c>
      <c r="J314" s="7">
        <v>124.92642323523482</v>
      </c>
      <c r="K314" s="7">
        <v>20.189759836856354</v>
      </c>
      <c r="L314" s="7">
        <v>177.4195731832923</v>
      </c>
      <c r="M314" s="43">
        <v>322.62162846350191</v>
      </c>
      <c r="N314" s="7">
        <v>26.70180704204995</v>
      </c>
      <c r="O314" s="7">
        <v>10.813537746717545</v>
      </c>
      <c r="Q314" s="7">
        <v>140.81901674356357</v>
      </c>
      <c r="R314" s="7">
        <v>21.205991936905399</v>
      </c>
      <c r="S314" s="7">
        <v>180.22080056480817</v>
      </c>
      <c r="T314" s="43">
        <v>342.49235785969819</v>
      </c>
      <c r="U314" s="7">
        <v>29.705873827633923</v>
      </c>
      <c r="V314" s="7">
        <v>12.204177840734403</v>
      </c>
      <c r="X314" s="45">
        <v>33</v>
      </c>
      <c r="Y314" s="44">
        <f t="shared" si="37"/>
        <v>13.75</v>
      </c>
      <c r="Z314" s="7">
        <v>149.83502207061824</v>
      </c>
      <c r="AA314" s="7">
        <v>15.857594334646146</v>
      </c>
      <c r="AB314" s="7">
        <v>178.37700833342035</v>
      </c>
      <c r="AC314" s="43">
        <v>343.83281117456602</v>
      </c>
      <c r="AD314" s="7">
        <v>28.011161057406078</v>
      </c>
      <c r="AE314" s="7">
        <v>11.378261881397252</v>
      </c>
      <c r="AG314" s="7">
        <v>173.24412287538047</v>
      </c>
      <c r="AH314" s="7">
        <v>30.280600757412884</v>
      </c>
      <c r="AI314" s="7">
        <v>179.98262298302629</v>
      </c>
      <c r="AJ314" s="43">
        <v>383.77141023014212</v>
      </c>
      <c r="AK314" s="7">
        <v>33.549386324660126</v>
      </c>
      <c r="AL314" s="7">
        <v>13.713118123404637</v>
      </c>
      <c r="AN314" s="7">
        <v>197.99947095315608</v>
      </c>
      <c r="AO314" s="7">
        <v>31.823559111498088</v>
      </c>
      <c r="AP314" s="7">
        <v>180.22080056480817</v>
      </c>
      <c r="AQ314" s="43">
        <v>410.3014275633584</v>
      </c>
      <c r="AR314" s="7">
        <v>36.311905830749467</v>
      </c>
      <c r="AS314" s="7">
        <v>14.955255066671967</v>
      </c>
      <c r="AU314" s="45">
        <v>33</v>
      </c>
      <c r="AV314" s="44">
        <f t="shared" si="38"/>
        <v>13.75</v>
      </c>
      <c r="AW314" s="7">
        <v>186.56023994707235</v>
      </c>
      <c r="AX314" s="7">
        <v>20.951784843718467</v>
      </c>
      <c r="AY314" s="7">
        <v>178.08061286080036</v>
      </c>
      <c r="AZ314" s="43">
        <v>385.89758854664734</v>
      </c>
      <c r="BA314" s="7">
        <v>31.828971691020882</v>
      </c>
      <c r="BB314" s="7">
        <v>13.073133883909801</v>
      </c>
      <c r="BD314" s="7">
        <v>219.66849493944369</v>
      </c>
      <c r="BE314" s="7">
        <v>40.358581667970512</v>
      </c>
      <c r="BF314" s="7">
        <v>177.4195731832923</v>
      </c>
      <c r="BG314" s="43">
        <v>437.45665691603068</v>
      </c>
      <c r="BH314" s="7">
        <v>37.442956082866679</v>
      </c>
      <c r="BI314" s="7">
        <v>15.344790306129578</v>
      </c>
      <c r="BK314" s="7">
        <v>255.46884471866576</v>
      </c>
      <c r="BL314" s="7">
        <v>42.526383868489397</v>
      </c>
      <c r="BM314" s="7">
        <v>180.22080056480817</v>
      </c>
      <c r="BN314" s="43">
        <v>478.37147658761273</v>
      </c>
      <c r="BO314" s="7">
        <v>43.021570509002593</v>
      </c>
      <c r="BP314" s="7">
        <v>17.654386199708274</v>
      </c>
      <c r="BR314" s="45">
        <v>33</v>
      </c>
      <c r="BS314" s="44">
        <f t="shared" si="39"/>
        <v>13.75</v>
      </c>
      <c r="BT314" s="7">
        <v>238.65762285246541</v>
      </c>
      <c r="BU314" s="7">
        <v>88.925473783843401</v>
      </c>
      <c r="BV314" s="7">
        <v>146.73229498891041</v>
      </c>
      <c r="BW314" s="43">
        <v>474.36728918337349</v>
      </c>
      <c r="BX314" s="7">
        <v>39.487582980237818</v>
      </c>
      <c r="BY314" s="7">
        <v>16.223158272395025</v>
      </c>
      <c r="CA314" s="7">
        <v>284.91777532073638</v>
      </c>
      <c r="CB314" s="7">
        <v>113.57656907624289</v>
      </c>
      <c r="CC314" s="7">
        <v>145.97416961033821</v>
      </c>
      <c r="CD314" s="43">
        <v>544.24204545335306</v>
      </c>
      <c r="CE314" s="7">
        <v>46.909511234727759</v>
      </c>
      <c r="CF314" s="7">
        <v>19.177723855271367</v>
      </c>
      <c r="CH314" s="7">
        <v>331.50249171891971</v>
      </c>
      <c r="CI314" s="7">
        <v>116.93469153713778</v>
      </c>
      <c r="CJ314" s="7">
        <v>148.33889817220995</v>
      </c>
      <c r="CK314" s="43">
        <v>596.97066153537003</v>
      </c>
      <c r="CL314" s="7">
        <v>54.13133850355652</v>
      </c>
      <c r="CM314" s="7">
        <v>22.27725603835523</v>
      </c>
      <c r="CO314" s="45">
        <v>33</v>
      </c>
      <c r="CP314" s="44">
        <f t="shared" si="40"/>
        <v>13.75</v>
      </c>
      <c r="CQ314" s="7">
        <v>260.33700738972266</v>
      </c>
      <c r="CR314" s="7">
        <v>94.189762904184576</v>
      </c>
      <c r="CS314" s="7">
        <v>146.73229498891041</v>
      </c>
      <c r="CT314" s="43">
        <v>501.29504572229251</v>
      </c>
      <c r="CU314" s="7">
        <v>42.305449206534604</v>
      </c>
      <c r="CV314" s="7">
        <v>17.111439251857092</v>
      </c>
      <c r="CX314" s="7">
        <v>314.63593933934044</v>
      </c>
      <c r="CY314" s="7">
        <v>123.4136909888402</v>
      </c>
      <c r="CZ314" s="7">
        <v>145.97416961033821</v>
      </c>
      <c r="DA314" s="43">
        <v>584.20665070101961</v>
      </c>
      <c r="DB314" s="7">
        <v>51.158432638708369</v>
      </c>
      <c r="DC314" s="7">
        <v>20.919396503136074</v>
      </c>
      <c r="DE314" s="7">
        <v>370.07667611046782</v>
      </c>
      <c r="DF314" s="7">
        <v>127.56055981718588</v>
      </c>
      <c r="DG314" s="7">
        <v>148.33889817220995</v>
      </c>
      <c r="DH314" s="43">
        <v>646.21963301106211</v>
      </c>
      <c r="DI314" s="7">
        <v>59.281600097737822</v>
      </c>
      <c r="DJ314" s="7">
        <v>24.398508781611888</v>
      </c>
      <c r="DL314" s="45">
        <v>33</v>
      </c>
      <c r="DM314" s="44">
        <f t="shared" si="41"/>
        <v>13.75</v>
      </c>
      <c r="DN314" s="7">
        <v>281.81043323077984</v>
      </c>
      <c r="DO314" s="7">
        <v>99.479304523534196</v>
      </c>
      <c r="DP314" s="7">
        <v>146.73229498891041</v>
      </c>
      <c r="DQ314" s="43">
        <v>528.0724815709566</v>
      </c>
      <c r="DR314" s="7">
        <v>44.874892531771771</v>
      </c>
      <c r="DS314" s="7">
        <v>18.353147425226869</v>
      </c>
      <c r="DU314" s="7">
        <v>344.75226004316096</v>
      </c>
      <c r="DV314" s="7">
        <v>133.63324985221942</v>
      </c>
      <c r="DW314" s="7">
        <v>145.97416961033821</v>
      </c>
      <c r="DX314" s="43">
        <v>624.27217640625872</v>
      </c>
      <c r="DY314" s="7">
        <v>55.208538115401026</v>
      </c>
      <c r="DZ314" s="7">
        <v>22.643456052687085</v>
      </c>
      <c r="EB314" s="7">
        <v>408.91646976157836</v>
      </c>
      <c r="EC314" s="7">
        <v>138.14068347404316</v>
      </c>
      <c r="ED314" s="7">
        <v>148.33889817220995</v>
      </c>
      <c r="EE314" s="43">
        <v>695.65401992447869</v>
      </c>
      <c r="EF314" s="7">
        <v>64.550582281656006</v>
      </c>
      <c r="EG314" s="7">
        <v>26.451571094393856</v>
      </c>
    </row>
    <row r="315" spans="1:137" x14ac:dyDescent="0.25">
      <c r="A315" s="45">
        <v>34</v>
      </c>
      <c r="B315" s="44">
        <f t="shared" si="36"/>
        <v>14.166666666666668</v>
      </c>
      <c r="C315" s="7">
        <v>115.99938477228899</v>
      </c>
      <c r="D315" s="7">
        <v>10.745420010924883</v>
      </c>
      <c r="E315" s="7">
        <v>183.33691280991042</v>
      </c>
      <c r="F315" s="43">
        <v>309.74317369417645</v>
      </c>
      <c r="G315" s="7">
        <v>24.115650900557128</v>
      </c>
      <c r="H315" s="7">
        <v>9.8949024537254662</v>
      </c>
      <c r="J315" s="7">
        <v>127.75924353971322</v>
      </c>
      <c r="K315" s="7">
        <v>20.453031200984398</v>
      </c>
      <c r="L315" s="7">
        <v>182.68178119248597</v>
      </c>
      <c r="M315" s="43">
        <v>330.98196386032163</v>
      </c>
      <c r="N315" s="7">
        <v>26.613266370659197</v>
      </c>
      <c r="O315" s="7">
        <v>10.780966602609716</v>
      </c>
      <c r="Q315" s="7">
        <v>143.80751940534779</v>
      </c>
      <c r="R315" s="7">
        <v>21.490968895345127</v>
      </c>
      <c r="S315" s="7">
        <v>185.42865748542957</v>
      </c>
      <c r="T315" s="43">
        <v>350.97013792461382</v>
      </c>
      <c r="U315" s="7">
        <v>29.569250521621715</v>
      </c>
      <c r="V315" s="7">
        <v>12.146708066777126</v>
      </c>
      <c r="X315" s="45">
        <v>34</v>
      </c>
      <c r="Y315" s="44">
        <f t="shared" si="37"/>
        <v>14.166666666666668</v>
      </c>
      <c r="Z315" s="7">
        <v>153.26715941705652</v>
      </c>
      <c r="AA315" s="7">
        <v>16.050236903211207</v>
      </c>
      <c r="AB315" s="7">
        <v>183.62831937071641</v>
      </c>
      <c r="AC315" s="43">
        <v>352.71402472744353</v>
      </c>
      <c r="AD315" s="7">
        <v>27.930475635007451</v>
      </c>
      <c r="AE315" s="7">
        <v>11.343752117045071</v>
      </c>
      <c r="AG315" s="7">
        <v>176.91886691334071</v>
      </c>
      <c r="AH315" s="7">
        <v>30.675717942342466</v>
      </c>
      <c r="AI315" s="7">
        <v>185.19602665834765</v>
      </c>
      <c r="AJ315" s="43">
        <v>393.05069171916023</v>
      </c>
      <c r="AK315" s="7">
        <v>33.393986262244873</v>
      </c>
      <c r="AL315" s="7">
        <v>13.650002687595208</v>
      </c>
      <c r="AN315" s="7">
        <v>202.01983031603768</v>
      </c>
      <c r="AO315" s="7">
        <v>32.252029106664779</v>
      </c>
      <c r="AP315" s="7">
        <v>185.42865748542957</v>
      </c>
      <c r="AQ315" s="43">
        <v>419.95012757836412</v>
      </c>
      <c r="AR315" s="7">
        <v>36.119959686228512</v>
      </c>
      <c r="AS315" s="7">
        <v>14.875134302257319</v>
      </c>
      <c r="AU315" s="45">
        <v>34</v>
      </c>
      <c r="AV315" s="44">
        <f t="shared" si="38"/>
        <v>14.166666666666668</v>
      </c>
      <c r="AW315" s="7">
        <v>190.64063211534298</v>
      </c>
      <c r="AX315" s="7">
        <v>21.208832840799285</v>
      </c>
      <c r="AY315" s="7">
        <v>183.33691280991042</v>
      </c>
      <c r="AZ315" s="43">
        <v>395.48881115360427</v>
      </c>
      <c r="BA315" s="7">
        <v>31.722272724532694</v>
      </c>
      <c r="BB315" s="7">
        <v>13.026832938592666</v>
      </c>
      <c r="BD315" s="7">
        <v>224.21863340063089</v>
      </c>
      <c r="BE315" s="7">
        <v>40.889465462437627</v>
      </c>
      <c r="BF315" s="7">
        <v>182.68178119248597</v>
      </c>
      <c r="BG315" s="43">
        <v>447.79286310516181</v>
      </c>
      <c r="BH315" s="7">
        <v>37.280086452827767</v>
      </c>
      <c r="BI315" s="7">
        <v>15.274824303144264</v>
      </c>
      <c r="BK315" s="7">
        <v>260.50742361759796</v>
      </c>
      <c r="BL315" s="7">
        <v>43.10074057130953</v>
      </c>
      <c r="BM315" s="7">
        <v>185.42865748542957</v>
      </c>
      <c r="BN315" s="43">
        <v>489.19043527234146</v>
      </c>
      <c r="BO315" s="7">
        <v>42.779352823536598</v>
      </c>
      <c r="BP315" s="7">
        <v>17.554743138555132</v>
      </c>
      <c r="BR315" s="45">
        <v>34</v>
      </c>
      <c r="BS315" s="44">
        <f t="shared" si="39"/>
        <v>14.166666666666668</v>
      </c>
      <c r="BT315" s="7">
        <v>243.76436330132739</v>
      </c>
      <c r="BU315" s="7">
        <v>90.933240418417071</v>
      </c>
      <c r="BV315" s="7">
        <v>151.14554455991438</v>
      </c>
      <c r="BW315" s="43">
        <v>485.89266821517401</v>
      </c>
      <c r="BX315" s="7">
        <v>39.342120468258074</v>
      </c>
      <c r="BY315" s="7">
        <v>16.161394063374523</v>
      </c>
      <c r="CA315" s="7">
        <v>290.79790277128825</v>
      </c>
      <c r="CB315" s="7">
        <v>115.90731695378366</v>
      </c>
      <c r="CC315" s="7">
        <v>150.39784628004389</v>
      </c>
      <c r="CD315" s="43">
        <v>556.87862488542919</v>
      </c>
      <c r="CE315" s="7">
        <v>46.689850779631854</v>
      </c>
      <c r="CF315" s="7">
        <v>19.087184455263753</v>
      </c>
      <c r="CH315" s="7">
        <v>338.0937212784803</v>
      </c>
      <c r="CI315" s="7">
        <v>119.29887348859947</v>
      </c>
      <c r="CJ315" s="7">
        <v>152.71901347145572</v>
      </c>
      <c r="CK315" s="43">
        <v>610.30199756184879</v>
      </c>
      <c r="CL315" s="7">
        <v>53.810986852674141</v>
      </c>
      <c r="CM315" s="7">
        <v>22.143862111708575</v>
      </c>
      <c r="CO315" s="45">
        <v>34</v>
      </c>
      <c r="CP315" s="44">
        <f t="shared" si="40"/>
        <v>14.166666666666668</v>
      </c>
      <c r="CQ315" s="7">
        <v>265.70182207808716</v>
      </c>
      <c r="CR315" s="7">
        <v>96.25986883000364</v>
      </c>
      <c r="CS315" s="7">
        <v>151.14554455991438</v>
      </c>
      <c r="CT315" s="43">
        <v>513.1444308684479</v>
      </c>
      <c r="CU315" s="7">
        <v>42.136833963994931</v>
      </c>
      <c r="CV315" s="7">
        <v>17.046203230697678</v>
      </c>
      <c r="CX315" s="7">
        <v>320.89492210710472</v>
      </c>
      <c r="CY315" s="7">
        <v>125.87972989294242</v>
      </c>
      <c r="CZ315" s="7">
        <v>150.39784628004389</v>
      </c>
      <c r="DA315" s="43">
        <v>597.35233921525787</v>
      </c>
      <c r="DB315" s="7">
        <v>50.903059432129062</v>
      </c>
      <c r="DC315" s="7">
        <v>20.813031777580267</v>
      </c>
      <c r="DE315" s="7">
        <v>377.1716250366207</v>
      </c>
      <c r="DF315" s="7">
        <v>130.06773483290215</v>
      </c>
      <c r="DG315" s="7">
        <v>152.71901347145572</v>
      </c>
      <c r="DH315" s="43">
        <v>660.19849945873011</v>
      </c>
      <c r="DI315" s="7">
        <v>58.914554731414441</v>
      </c>
      <c r="DJ315" s="7">
        <v>24.242754441292707</v>
      </c>
      <c r="DL315" s="45">
        <v>34</v>
      </c>
      <c r="DM315" s="44">
        <f t="shared" si="41"/>
        <v>14.166666666666668</v>
      </c>
      <c r="DN315" s="7">
        <v>287.43989454193411</v>
      </c>
      <c r="DO315" s="7">
        <v>101.61345618893179</v>
      </c>
      <c r="DP315" s="7">
        <v>151.14554455991438</v>
      </c>
      <c r="DQ315" s="43">
        <v>540.24703286767146</v>
      </c>
      <c r="DR315" s="7">
        <v>44.683052305828724</v>
      </c>
      <c r="DS315" s="7">
        <v>18.27397448168194</v>
      </c>
      <c r="DU315" s="7">
        <v>351.38564162970351</v>
      </c>
      <c r="DV315" s="7">
        <v>136.22768942677959</v>
      </c>
      <c r="DW315" s="7">
        <v>150.39784628004389</v>
      </c>
      <c r="DX315" s="43">
        <v>637.92822679971584</v>
      </c>
      <c r="DY315" s="7">
        <v>54.91478918083719</v>
      </c>
      <c r="DZ315" s="7">
        <v>22.522182366077669</v>
      </c>
      <c r="EB315" s="7">
        <v>416.51043356287613</v>
      </c>
      <c r="EC315" s="7">
        <v>140.78984238394457</v>
      </c>
      <c r="ED315" s="7">
        <v>152.71901347145572</v>
      </c>
      <c r="EE315" s="43">
        <v>710.27677799415073</v>
      </c>
      <c r="EF315" s="7">
        <v>64.129692703238931</v>
      </c>
      <c r="EG315" s="7">
        <v>26.277563424488712</v>
      </c>
    </row>
    <row r="316" spans="1:137" x14ac:dyDescent="0.25">
      <c r="A316" s="45">
        <v>35</v>
      </c>
      <c r="B316" s="44">
        <f t="shared" si="36"/>
        <v>14.583333333333334</v>
      </c>
      <c r="C316" s="7">
        <v>118.78719489005209</v>
      </c>
      <c r="D316" s="7">
        <v>10.874676042089215</v>
      </c>
      <c r="E316" s="7">
        <v>188.59321275902045</v>
      </c>
      <c r="F316" s="43">
        <v>317.91779024949147</v>
      </c>
      <c r="G316" s="7">
        <v>24.062084658782691</v>
      </c>
      <c r="H316" s="7">
        <v>9.8699401465006211</v>
      </c>
      <c r="J316" s="7">
        <v>130.59206384419161</v>
      </c>
      <c r="K316" s="7">
        <v>20.716302565112446</v>
      </c>
      <c r="L316" s="7">
        <v>187.94398920167961</v>
      </c>
      <c r="M316" s="43">
        <v>339.34229925714135</v>
      </c>
      <c r="N316" s="7">
        <v>26.524725699268441</v>
      </c>
      <c r="O316" s="7">
        <v>10.748395458501887</v>
      </c>
      <c r="Q316" s="7">
        <v>146.79602206713201</v>
      </c>
      <c r="R316" s="7">
        <v>21.775945853784854</v>
      </c>
      <c r="S316" s="7">
        <v>190.63651440605094</v>
      </c>
      <c r="T316" s="43">
        <v>359.4479179895294</v>
      </c>
      <c r="U316" s="7">
        <v>29.432627215609507</v>
      </c>
      <c r="V316" s="7">
        <v>12.08923829281985</v>
      </c>
      <c r="X316" s="45">
        <v>35</v>
      </c>
      <c r="Y316" s="44">
        <f t="shared" si="37"/>
        <v>14.583333333333334</v>
      </c>
      <c r="Z316" s="7">
        <v>156.69929676349483</v>
      </c>
      <c r="AA316" s="7">
        <v>16.242879471776266</v>
      </c>
      <c r="AB316" s="7">
        <v>188.87963040801245</v>
      </c>
      <c r="AC316" s="43">
        <v>361.59523828032104</v>
      </c>
      <c r="AD316" s="7">
        <v>27.84979021260882</v>
      </c>
      <c r="AE316" s="7">
        <v>11.309242352692888</v>
      </c>
      <c r="AG316" s="7">
        <v>180.59361095130095</v>
      </c>
      <c r="AH316" s="7">
        <v>31.070835127272048</v>
      </c>
      <c r="AI316" s="7">
        <v>190.40943033366904</v>
      </c>
      <c r="AJ316" s="43">
        <v>402.32997320817827</v>
      </c>
      <c r="AK316" s="7">
        <v>33.238586199829626</v>
      </c>
      <c r="AL316" s="7">
        <v>13.586887251785777</v>
      </c>
      <c r="AN316" s="7">
        <v>206.04018967891932</v>
      </c>
      <c r="AO316" s="7">
        <v>32.680499101831465</v>
      </c>
      <c r="AP316" s="7">
        <v>190.63651440605094</v>
      </c>
      <c r="AQ316" s="43">
        <v>429.59882759336978</v>
      </c>
      <c r="AR316" s="7">
        <v>35.928013541707557</v>
      </c>
      <c r="AS316" s="7">
        <v>14.795013537842669</v>
      </c>
      <c r="AU316" s="45">
        <v>35</v>
      </c>
      <c r="AV316" s="44">
        <f t="shared" si="38"/>
        <v>14.583333333333334</v>
      </c>
      <c r="AW316" s="7">
        <v>194.72102428361364</v>
      </c>
      <c r="AX316" s="7">
        <v>21.4658808378801</v>
      </c>
      <c r="AY316" s="7">
        <v>188.59321275902045</v>
      </c>
      <c r="AZ316" s="43">
        <v>405.08003376056126</v>
      </c>
      <c r="BA316" s="7">
        <v>31.615573758044508</v>
      </c>
      <c r="BB316" s="7">
        <v>12.980531993275529</v>
      </c>
      <c r="BD316" s="7">
        <v>228.7687718618181</v>
      </c>
      <c r="BE316" s="7">
        <v>41.420349256904743</v>
      </c>
      <c r="BF316" s="7">
        <v>187.94398920167961</v>
      </c>
      <c r="BG316" s="43">
        <v>458.129069294293</v>
      </c>
      <c r="BH316" s="7">
        <v>37.117216822788855</v>
      </c>
      <c r="BI316" s="7">
        <v>15.204858300158952</v>
      </c>
      <c r="BK316" s="7">
        <v>265.54600251653022</v>
      </c>
      <c r="BL316" s="7">
        <v>43.675097274129669</v>
      </c>
      <c r="BM316" s="7">
        <v>190.63651440605094</v>
      </c>
      <c r="BN316" s="43">
        <v>500.00939395707024</v>
      </c>
      <c r="BO316" s="7">
        <v>42.537135138070603</v>
      </c>
      <c r="BP316" s="7">
        <v>17.455100077401987</v>
      </c>
      <c r="BR316" s="45">
        <v>35</v>
      </c>
      <c r="BS316" s="44">
        <f t="shared" si="39"/>
        <v>14.583333333333334</v>
      </c>
      <c r="BT316" s="7">
        <v>248.87110375018935</v>
      </c>
      <c r="BU316" s="7">
        <v>92.941007052990727</v>
      </c>
      <c r="BV316" s="7">
        <v>155.55879413091839</v>
      </c>
      <c r="BW316" s="43">
        <v>497.4180472469746</v>
      </c>
      <c r="BX316" s="7">
        <v>39.196657956278337</v>
      </c>
      <c r="BY316" s="7">
        <v>16.099629854354017</v>
      </c>
      <c r="CA316" s="7">
        <v>296.67803022184017</v>
      </c>
      <c r="CB316" s="7">
        <v>118.23806483132444</v>
      </c>
      <c r="CC316" s="7">
        <v>154.82152294974958</v>
      </c>
      <c r="CD316" s="43">
        <v>569.51520431750509</v>
      </c>
      <c r="CE316" s="7">
        <v>46.470190324535949</v>
      </c>
      <c r="CF316" s="7">
        <v>18.996645055256138</v>
      </c>
      <c r="CH316" s="7">
        <v>344.684950838041</v>
      </c>
      <c r="CI316" s="7">
        <v>121.66305544006114</v>
      </c>
      <c r="CJ316" s="7">
        <v>157.0991287707015</v>
      </c>
      <c r="CK316" s="43">
        <v>623.63333358832756</v>
      </c>
      <c r="CL316" s="7">
        <v>53.490635201791761</v>
      </c>
      <c r="CM316" s="7">
        <v>22.010468185061921</v>
      </c>
      <c r="CO316" s="45">
        <v>35</v>
      </c>
      <c r="CP316" s="44">
        <f t="shared" si="40"/>
        <v>14.583333333333334</v>
      </c>
      <c r="CQ316" s="7">
        <v>271.06663676645178</v>
      </c>
      <c r="CR316" s="7">
        <v>98.32997475582269</v>
      </c>
      <c r="CS316" s="7">
        <v>155.55879413091839</v>
      </c>
      <c r="CT316" s="43">
        <v>524.99381601460334</v>
      </c>
      <c r="CU316" s="7">
        <v>41.968218721455266</v>
      </c>
      <c r="CV316" s="7">
        <v>16.980967209538267</v>
      </c>
      <c r="CX316" s="7">
        <v>327.153904874869</v>
      </c>
      <c r="CY316" s="7">
        <v>128.34576879704466</v>
      </c>
      <c r="CZ316" s="7">
        <v>154.82152294974958</v>
      </c>
      <c r="DA316" s="43">
        <v>610.49802772949602</v>
      </c>
      <c r="DB316" s="7">
        <v>50.647686225549755</v>
      </c>
      <c r="DC316" s="7">
        <v>20.706667052024461</v>
      </c>
      <c r="DE316" s="7">
        <v>384.26657396277358</v>
      </c>
      <c r="DF316" s="7">
        <v>132.5749098486184</v>
      </c>
      <c r="DG316" s="7">
        <v>157.0991287707015</v>
      </c>
      <c r="DH316" s="43">
        <v>674.17736590639811</v>
      </c>
      <c r="DI316" s="7">
        <v>58.547509365091067</v>
      </c>
      <c r="DJ316" s="7">
        <v>24.087000100973526</v>
      </c>
      <c r="DL316" s="45">
        <v>35</v>
      </c>
      <c r="DM316" s="44">
        <f t="shared" si="41"/>
        <v>14.583333333333334</v>
      </c>
      <c r="DN316" s="7">
        <v>293.06935585308838</v>
      </c>
      <c r="DO316" s="7">
        <v>103.74760785432937</v>
      </c>
      <c r="DP316" s="7">
        <v>155.55879413091839</v>
      </c>
      <c r="DQ316" s="43">
        <v>552.42158416438633</v>
      </c>
      <c r="DR316" s="7">
        <v>44.491212079885685</v>
      </c>
      <c r="DS316" s="7">
        <v>18.194801538137014</v>
      </c>
      <c r="DU316" s="7">
        <v>358.01902321624601</v>
      </c>
      <c r="DV316" s="7">
        <v>138.82212900133976</v>
      </c>
      <c r="DW316" s="7">
        <v>154.82152294974958</v>
      </c>
      <c r="DX316" s="43">
        <v>651.58427719317297</v>
      </c>
      <c r="DY316" s="7">
        <v>54.62104024627336</v>
      </c>
      <c r="DZ316" s="7">
        <v>22.400908679468255</v>
      </c>
      <c r="EB316" s="7">
        <v>424.10439736417385</v>
      </c>
      <c r="EC316" s="7">
        <v>143.43900129384599</v>
      </c>
      <c r="ED316" s="7">
        <v>157.0991287707015</v>
      </c>
      <c r="EE316" s="43">
        <v>724.89953606382255</v>
      </c>
      <c r="EF316" s="7">
        <v>63.708803124821863</v>
      </c>
      <c r="EG316" s="7">
        <v>26.103555754583567</v>
      </c>
    </row>
    <row r="317" spans="1:137" x14ac:dyDescent="0.25">
      <c r="A317" s="45">
        <v>36</v>
      </c>
      <c r="B317" s="44">
        <f t="shared" si="36"/>
        <v>15</v>
      </c>
      <c r="C317" s="7">
        <v>121.57500500781521</v>
      </c>
      <c r="D317" s="7">
        <v>11.003932073253546</v>
      </c>
      <c r="E317" s="7">
        <v>193.8495127081305</v>
      </c>
      <c r="F317" s="43">
        <v>326.0924068048065</v>
      </c>
      <c r="G317" s="7">
        <v>24.008518417008251</v>
      </c>
      <c r="H317" s="7">
        <v>9.8449778392757761</v>
      </c>
      <c r="J317" s="7">
        <v>133.42488414867003</v>
      </c>
      <c r="K317" s="7">
        <v>20.979573929240495</v>
      </c>
      <c r="L317" s="7">
        <v>193.20619721087326</v>
      </c>
      <c r="M317" s="43">
        <v>347.70263465396107</v>
      </c>
      <c r="N317" s="7">
        <v>26.436185027877684</v>
      </c>
      <c r="O317" s="7">
        <v>10.715824314394057</v>
      </c>
      <c r="Q317" s="7">
        <v>149.78452472891627</v>
      </c>
      <c r="R317" s="7">
        <v>22.060922812224582</v>
      </c>
      <c r="S317" s="7">
        <v>195.84437132667233</v>
      </c>
      <c r="T317" s="43">
        <v>367.92569805444504</v>
      </c>
      <c r="U317" s="7">
        <v>29.296003909597299</v>
      </c>
      <c r="V317" s="7">
        <v>12.031768518862574</v>
      </c>
      <c r="X317" s="45">
        <v>36</v>
      </c>
      <c r="Y317" s="44">
        <f t="shared" si="37"/>
        <v>15</v>
      </c>
      <c r="Z317" s="7">
        <v>160.13143410993311</v>
      </c>
      <c r="AA317" s="7">
        <v>16.435522040341326</v>
      </c>
      <c r="AB317" s="7">
        <v>194.13094144530851</v>
      </c>
      <c r="AC317" s="43">
        <v>370.47645183319855</v>
      </c>
      <c r="AD317" s="7">
        <v>27.769104790210193</v>
      </c>
      <c r="AE317" s="7">
        <v>11.274732588340706</v>
      </c>
      <c r="AG317" s="7">
        <v>184.26835498926118</v>
      </c>
      <c r="AH317" s="7">
        <v>31.465952312201626</v>
      </c>
      <c r="AI317" s="7">
        <v>195.6228340089904</v>
      </c>
      <c r="AJ317" s="43">
        <v>411.60925469719632</v>
      </c>
      <c r="AK317" s="7">
        <v>33.083186137414373</v>
      </c>
      <c r="AL317" s="7">
        <v>13.523771815976346</v>
      </c>
      <c r="AN317" s="7">
        <v>210.06054904180093</v>
      </c>
      <c r="AO317" s="7">
        <v>33.108969096998152</v>
      </c>
      <c r="AP317" s="7">
        <v>195.84437132667233</v>
      </c>
      <c r="AQ317" s="43">
        <v>439.24752760837549</v>
      </c>
      <c r="AR317" s="7">
        <v>35.736067397186609</v>
      </c>
      <c r="AS317" s="7">
        <v>14.714892773428021</v>
      </c>
      <c r="AU317" s="45">
        <v>36</v>
      </c>
      <c r="AV317" s="44">
        <f t="shared" si="38"/>
        <v>15</v>
      </c>
      <c r="AW317" s="7">
        <v>198.80141645188431</v>
      </c>
      <c r="AX317" s="7">
        <v>21.722928834960918</v>
      </c>
      <c r="AY317" s="7">
        <v>193.8495127081305</v>
      </c>
      <c r="AZ317" s="43">
        <v>414.6712563675182</v>
      </c>
      <c r="BA317" s="7">
        <v>31.508874791556323</v>
      </c>
      <c r="BB317" s="7">
        <v>12.934231047958392</v>
      </c>
      <c r="BD317" s="7">
        <v>233.3189103230053</v>
      </c>
      <c r="BE317" s="7">
        <v>41.951233051371858</v>
      </c>
      <c r="BF317" s="7">
        <v>193.20619721087326</v>
      </c>
      <c r="BG317" s="43">
        <v>468.46527548342419</v>
      </c>
      <c r="BH317" s="7">
        <v>36.954347192749943</v>
      </c>
      <c r="BI317" s="7">
        <v>15.134892297173639</v>
      </c>
      <c r="BK317" s="7">
        <v>270.58458141546248</v>
      </c>
      <c r="BL317" s="7">
        <v>44.249453976949809</v>
      </c>
      <c r="BM317" s="7">
        <v>195.84437132667233</v>
      </c>
      <c r="BN317" s="43">
        <v>510.82835264179903</v>
      </c>
      <c r="BO317" s="7">
        <v>42.294917452604608</v>
      </c>
      <c r="BP317" s="7">
        <v>17.355457016248845</v>
      </c>
      <c r="BR317" s="45">
        <v>36</v>
      </c>
      <c r="BS317" s="44">
        <f t="shared" si="39"/>
        <v>15</v>
      </c>
      <c r="BT317" s="7">
        <v>253.97784419905133</v>
      </c>
      <c r="BU317" s="7">
        <v>94.948773687564398</v>
      </c>
      <c r="BV317" s="7">
        <v>159.97204370192239</v>
      </c>
      <c r="BW317" s="43">
        <v>508.94342627877512</v>
      </c>
      <c r="BX317" s="7">
        <v>39.051195444298592</v>
      </c>
      <c r="BY317" s="7">
        <v>16.037865645333515</v>
      </c>
      <c r="CA317" s="7">
        <v>302.55815767239204</v>
      </c>
      <c r="CB317" s="7">
        <v>120.56881270886521</v>
      </c>
      <c r="CC317" s="7">
        <v>159.24519961945526</v>
      </c>
      <c r="CD317" s="43">
        <v>582.15178374958123</v>
      </c>
      <c r="CE317" s="7">
        <v>46.250529869440037</v>
      </c>
      <c r="CF317" s="7">
        <v>18.90610565524852</v>
      </c>
      <c r="CH317" s="7">
        <v>351.27618039760159</v>
      </c>
      <c r="CI317" s="7">
        <v>124.02723739152283</v>
      </c>
      <c r="CJ317" s="7">
        <v>161.4792440699473</v>
      </c>
      <c r="CK317" s="43">
        <v>636.96466961480633</v>
      </c>
      <c r="CL317" s="7">
        <v>53.170283550909382</v>
      </c>
      <c r="CM317" s="7">
        <v>21.877074258415266</v>
      </c>
      <c r="CO317" s="45">
        <v>36</v>
      </c>
      <c r="CP317" s="44">
        <f t="shared" si="40"/>
        <v>15</v>
      </c>
      <c r="CQ317" s="7">
        <v>276.43145145481628</v>
      </c>
      <c r="CR317" s="7">
        <v>100.40008068164175</v>
      </c>
      <c r="CS317" s="7">
        <v>159.97204370192239</v>
      </c>
      <c r="CT317" s="43">
        <v>536.84320116075878</v>
      </c>
      <c r="CU317" s="7">
        <v>41.7996034789156</v>
      </c>
      <c r="CV317" s="7">
        <v>16.915731188378853</v>
      </c>
      <c r="CX317" s="7">
        <v>333.41288764263334</v>
      </c>
      <c r="CY317" s="7">
        <v>130.81180770114688</v>
      </c>
      <c r="CZ317" s="7">
        <v>159.24519961945526</v>
      </c>
      <c r="DA317" s="43">
        <v>623.64371624373439</v>
      </c>
      <c r="DB317" s="7">
        <v>50.392313018970448</v>
      </c>
      <c r="DC317" s="7">
        <v>20.600302326468654</v>
      </c>
      <c r="DE317" s="7">
        <v>391.36152288892646</v>
      </c>
      <c r="DF317" s="7">
        <v>135.08208486433466</v>
      </c>
      <c r="DG317" s="7">
        <v>161.4792440699473</v>
      </c>
      <c r="DH317" s="43">
        <v>688.15623235406611</v>
      </c>
      <c r="DI317" s="7">
        <v>58.180463998767692</v>
      </c>
      <c r="DJ317" s="7">
        <v>23.931245760654345</v>
      </c>
      <c r="DL317" s="45">
        <v>36</v>
      </c>
      <c r="DM317" s="44">
        <f t="shared" si="41"/>
        <v>15</v>
      </c>
      <c r="DN317" s="7">
        <v>298.69881716424271</v>
      </c>
      <c r="DO317" s="7">
        <v>105.88175951972696</v>
      </c>
      <c r="DP317" s="7">
        <v>159.97204370192239</v>
      </c>
      <c r="DQ317" s="43">
        <v>564.59613546110108</v>
      </c>
      <c r="DR317" s="7">
        <v>44.299371853942638</v>
      </c>
      <c r="DS317" s="7">
        <v>18.115628594592089</v>
      </c>
      <c r="DU317" s="7">
        <v>364.65240480278857</v>
      </c>
      <c r="DV317" s="7">
        <v>141.41656857589993</v>
      </c>
      <c r="DW317" s="7">
        <v>159.24519961945526</v>
      </c>
      <c r="DX317" s="43">
        <v>665.24032758662997</v>
      </c>
      <c r="DY317" s="7">
        <v>54.327291311709523</v>
      </c>
      <c r="DZ317" s="7">
        <v>22.279634992858838</v>
      </c>
      <c r="EB317" s="7">
        <v>431.69836116547162</v>
      </c>
      <c r="EC317" s="7">
        <v>146.08816020374741</v>
      </c>
      <c r="ED317" s="7">
        <v>161.4792440699473</v>
      </c>
      <c r="EE317" s="43">
        <v>739.52229413349448</v>
      </c>
      <c r="EF317" s="7">
        <v>63.287913546404788</v>
      </c>
      <c r="EG317" s="7">
        <v>25.929548084678419</v>
      </c>
    </row>
    <row r="318" spans="1:137" x14ac:dyDescent="0.25">
      <c r="A318" s="45">
        <v>37</v>
      </c>
      <c r="B318" s="44">
        <f t="shared" si="36"/>
        <v>15.416666666666668</v>
      </c>
      <c r="C318" s="7">
        <v>124.36281512557831</v>
      </c>
      <c r="D318" s="7">
        <v>11.133188104417879</v>
      </c>
      <c r="E318" s="7">
        <v>199.10581265724056</v>
      </c>
      <c r="F318" s="43">
        <v>334.26702336012153</v>
      </c>
      <c r="G318" s="7">
        <v>23.95495217523381</v>
      </c>
      <c r="H318" s="7">
        <v>9.8200155320509293</v>
      </c>
      <c r="J318" s="7">
        <v>136.25770445314842</v>
      </c>
      <c r="K318" s="7">
        <v>21.242845293368539</v>
      </c>
      <c r="L318" s="7">
        <v>198.4684052200669</v>
      </c>
      <c r="M318" s="43">
        <v>356.06297005078079</v>
      </c>
      <c r="N318" s="7">
        <v>26.347644356486928</v>
      </c>
      <c r="O318" s="7">
        <v>10.683253170286228</v>
      </c>
      <c r="Q318" s="7">
        <v>152.77302739070052</v>
      </c>
      <c r="R318" s="7">
        <v>22.34589977066431</v>
      </c>
      <c r="S318" s="7">
        <v>201.0522282472937</v>
      </c>
      <c r="T318" s="43">
        <v>376.40347811936061</v>
      </c>
      <c r="U318" s="7">
        <v>29.159380603585092</v>
      </c>
      <c r="V318" s="7">
        <v>11.974298744905298</v>
      </c>
      <c r="X318" s="45">
        <v>37</v>
      </c>
      <c r="Y318" s="44">
        <f t="shared" si="37"/>
        <v>15.416666666666668</v>
      </c>
      <c r="Z318" s="7">
        <v>163.56357145637139</v>
      </c>
      <c r="AA318" s="7">
        <v>16.628164608906388</v>
      </c>
      <c r="AB318" s="7">
        <v>199.38225248260457</v>
      </c>
      <c r="AC318" s="43">
        <v>379.35766538607612</v>
      </c>
      <c r="AD318" s="7">
        <v>27.688419367811562</v>
      </c>
      <c r="AE318" s="7">
        <v>11.240222823988525</v>
      </c>
      <c r="AG318" s="7">
        <v>187.94309902722142</v>
      </c>
      <c r="AH318" s="7">
        <v>31.861069497131204</v>
      </c>
      <c r="AI318" s="7">
        <v>200.83623768431175</v>
      </c>
      <c r="AJ318" s="43">
        <v>420.88853618621442</v>
      </c>
      <c r="AK318" s="7">
        <v>32.927786074999119</v>
      </c>
      <c r="AL318" s="7">
        <v>13.460656380166915</v>
      </c>
      <c r="AN318" s="7">
        <v>214.08090840468256</v>
      </c>
      <c r="AO318" s="7">
        <v>33.537439092164838</v>
      </c>
      <c r="AP318" s="7">
        <v>201.0522282472937</v>
      </c>
      <c r="AQ318" s="43">
        <v>448.89622762338121</v>
      </c>
      <c r="AR318" s="7">
        <v>35.544121252665654</v>
      </c>
      <c r="AS318" s="7">
        <v>14.634772009013371</v>
      </c>
      <c r="AU318" s="45">
        <v>37</v>
      </c>
      <c r="AV318" s="44">
        <f t="shared" si="38"/>
        <v>15.416666666666668</v>
      </c>
      <c r="AW318" s="7">
        <v>202.88180862015494</v>
      </c>
      <c r="AX318" s="7">
        <v>21.979976832041736</v>
      </c>
      <c r="AY318" s="7">
        <v>199.10581265724056</v>
      </c>
      <c r="AZ318" s="43">
        <v>424.26247897447513</v>
      </c>
      <c r="BA318" s="7">
        <v>31.402175825068138</v>
      </c>
      <c r="BB318" s="7">
        <v>12.887930102641254</v>
      </c>
      <c r="BD318" s="7">
        <v>237.8690487841925</v>
      </c>
      <c r="BE318" s="7">
        <v>42.482116845838974</v>
      </c>
      <c r="BF318" s="7">
        <v>198.4684052200669</v>
      </c>
      <c r="BG318" s="43">
        <v>478.80148167255538</v>
      </c>
      <c r="BH318" s="7">
        <v>36.79147756271103</v>
      </c>
      <c r="BI318" s="7">
        <v>15.064926294188325</v>
      </c>
      <c r="BK318" s="7">
        <v>275.62316031439468</v>
      </c>
      <c r="BL318" s="7">
        <v>44.823810679769949</v>
      </c>
      <c r="BM318" s="7">
        <v>201.0522282472937</v>
      </c>
      <c r="BN318" s="43">
        <v>521.64731132652787</v>
      </c>
      <c r="BO318" s="7">
        <v>42.052699767138613</v>
      </c>
      <c r="BP318" s="7">
        <v>17.2558139550957</v>
      </c>
      <c r="BR318" s="45">
        <v>37</v>
      </c>
      <c r="BS318" s="44">
        <f t="shared" si="39"/>
        <v>15.416666666666668</v>
      </c>
      <c r="BT318" s="7">
        <v>259.08458464791329</v>
      </c>
      <c r="BU318" s="7">
        <v>96.956540322138054</v>
      </c>
      <c r="BV318" s="7">
        <v>164.38529327292636</v>
      </c>
      <c r="BW318" s="43">
        <v>520.4688053105757</v>
      </c>
      <c r="BX318" s="7">
        <v>38.905732932318848</v>
      </c>
      <c r="BY318" s="7">
        <v>15.976101436313012</v>
      </c>
      <c r="CA318" s="7">
        <v>308.43828512294391</v>
      </c>
      <c r="CB318" s="7">
        <v>122.89956058640598</v>
      </c>
      <c r="CC318" s="7">
        <v>163.66887628916095</v>
      </c>
      <c r="CD318" s="43">
        <v>594.78836318165736</v>
      </c>
      <c r="CE318" s="7">
        <v>46.030869414344131</v>
      </c>
      <c r="CF318" s="7">
        <v>18.815566255240906</v>
      </c>
      <c r="CH318" s="7">
        <v>357.86740995716229</v>
      </c>
      <c r="CI318" s="7">
        <v>126.39141934298451</v>
      </c>
      <c r="CJ318" s="7">
        <v>165.85935936919307</v>
      </c>
      <c r="CK318" s="43">
        <v>650.29600564128509</v>
      </c>
      <c r="CL318" s="7">
        <v>52.849931900027002</v>
      </c>
      <c r="CM318" s="7">
        <v>21.743680331768612</v>
      </c>
      <c r="CO318" s="45">
        <v>37</v>
      </c>
      <c r="CP318" s="44">
        <f t="shared" si="40"/>
        <v>15.416666666666668</v>
      </c>
      <c r="CQ318" s="7">
        <v>281.7962661431809</v>
      </c>
      <c r="CR318" s="7">
        <v>102.4701866074608</v>
      </c>
      <c r="CS318" s="7">
        <v>164.38529327292636</v>
      </c>
      <c r="CT318" s="43">
        <v>548.69258630691422</v>
      </c>
      <c r="CU318" s="7">
        <v>41.630988236375927</v>
      </c>
      <c r="CV318" s="7">
        <v>16.850495167219439</v>
      </c>
      <c r="CX318" s="7">
        <v>339.67187041039756</v>
      </c>
      <c r="CY318" s="7">
        <v>133.2778466052491</v>
      </c>
      <c r="CZ318" s="7">
        <v>163.66887628916095</v>
      </c>
      <c r="DA318" s="43">
        <v>636.78940475797253</v>
      </c>
      <c r="DB318" s="7">
        <v>50.136939812391148</v>
      </c>
      <c r="DC318" s="7">
        <v>20.493937600912847</v>
      </c>
      <c r="DE318" s="7">
        <v>398.45647181507934</v>
      </c>
      <c r="DF318" s="7">
        <v>137.58925988005092</v>
      </c>
      <c r="DG318" s="7">
        <v>165.85935936919307</v>
      </c>
      <c r="DH318" s="43">
        <v>702.13509880173422</v>
      </c>
      <c r="DI318" s="7">
        <v>57.813418632444311</v>
      </c>
      <c r="DJ318" s="7">
        <v>23.775491420335165</v>
      </c>
      <c r="DL318" s="45">
        <v>37</v>
      </c>
      <c r="DM318" s="44">
        <f t="shared" si="41"/>
        <v>15.416666666666668</v>
      </c>
      <c r="DN318" s="7">
        <v>304.32827847539698</v>
      </c>
      <c r="DO318" s="7">
        <v>108.01591118512455</v>
      </c>
      <c r="DP318" s="7">
        <v>164.38529327292636</v>
      </c>
      <c r="DQ318" s="43">
        <v>576.77068675781607</v>
      </c>
      <c r="DR318" s="7">
        <v>44.107531627999599</v>
      </c>
      <c r="DS318" s="7">
        <v>18.036455651047163</v>
      </c>
      <c r="DU318" s="7">
        <v>371.28578638933107</v>
      </c>
      <c r="DV318" s="7">
        <v>144.0110081504601</v>
      </c>
      <c r="DW318" s="7">
        <v>163.66887628916095</v>
      </c>
      <c r="DX318" s="43">
        <v>678.89637798008721</v>
      </c>
      <c r="DY318" s="7">
        <v>54.033542377145686</v>
      </c>
      <c r="DZ318" s="7">
        <v>22.158361306249425</v>
      </c>
      <c r="EB318" s="7">
        <v>439.29232496676934</v>
      </c>
      <c r="EC318" s="7">
        <v>148.73731911364882</v>
      </c>
      <c r="ED318" s="7">
        <v>165.85935936919307</v>
      </c>
      <c r="EE318" s="43">
        <v>754.14505220316641</v>
      </c>
      <c r="EF318" s="7">
        <v>62.867023967987706</v>
      </c>
      <c r="EG318" s="7">
        <v>25.755540414773275</v>
      </c>
    </row>
    <row r="319" spans="1:137" x14ac:dyDescent="0.25">
      <c r="A319" s="45">
        <v>38</v>
      </c>
      <c r="B319" s="44">
        <f t="shared" si="36"/>
        <v>15.833333333333334</v>
      </c>
      <c r="C319" s="7">
        <v>127.15062524334141</v>
      </c>
      <c r="D319" s="7">
        <v>11.262444135582211</v>
      </c>
      <c r="E319" s="7">
        <v>204.36211260635062</v>
      </c>
      <c r="F319" s="43">
        <v>342.4416399154365</v>
      </c>
      <c r="G319" s="7">
        <v>23.901385933459373</v>
      </c>
      <c r="H319" s="7">
        <v>9.7950532248260842</v>
      </c>
      <c r="J319" s="7">
        <v>139.09052475762684</v>
      </c>
      <c r="K319" s="7">
        <v>21.506116657496591</v>
      </c>
      <c r="L319" s="7">
        <v>203.73061322926057</v>
      </c>
      <c r="M319" s="43">
        <v>364.42330544760051</v>
      </c>
      <c r="N319" s="7">
        <v>26.259103685096171</v>
      </c>
      <c r="O319" s="7">
        <v>10.6506820261784</v>
      </c>
      <c r="Q319" s="7">
        <v>155.76153005248474</v>
      </c>
      <c r="R319" s="7">
        <v>22.630876729104038</v>
      </c>
      <c r="S319" s="7">
        <v>206.26008516791509</v>
      </c>
      <c r="T319" s="43">
        <v>384.88125818427619</v>
      </c>
      <c r="U319" s="7">
        <v>29.022757297572888</v>
      </c>
      <c r="V319" s="7">
        <v>11.916828970948021</v>
      </c>
      <c r="X319" s="45">
        <v>38</v>
      </c>
      <c r="Y319" s="44">
        <f t="shared" si="37"/>
        <v>15.833333333333334</v>
      </c>
      <c r="Z319" s="7">
        <v>166.99570880280967</v>
      </c>
      <c r="AA319" s="7">
        <v>16.820807177471448</v>
      </c>
      <c r="AB319" s="7">
        <v>204.63356351990063</v>
      </c>
      <c r="AC319" s="43">
        <v>388.23887893895363</v>
      </c>
      <c r="AD319" s="7">
        <v>27.607733945412932</v>
      </c>
      <c r="AE319" s="7">
        <v>11.205713059636341</v>
      </c>
      <c r="AG319" s="7">
        <v>191.61784306518166</v>
      </c>
      <c r="AH319" s="7">
        <v>32.256186682060786</v>
      </c>
      <c r="AI319" s="7">
        <v>206.04964135963314</v>
      </c>
      <c r="AJ319" s="43">
        <v>430.16781767523247</v>
      </c>
      <c r="AK319" s="7">
        <v>32.772386012583873</v>
      </c>
      <c r="AL319" s="7">
        <v>13.397540944357484</v>
      </c>
      <c r="AN319" s="7">
        <v>218.10126776756417</v>
      </c>
      <c r="AO319" s="7">
        <v>33.965909087331525</v>
      </c>
      <c r="AP319" s="7">
        <v>206.26008516791509</v>
      </c>
      <c r="AQ319" s="43">
        <v>458.54492763838692</v>
      </c>
      <c r="AR319" s="7">
        <v>35.352175108144699</v>
      </c>
      <c r="AS319" s="7">
        <v>14.554651244598723</v>
      </c>
      <c r="AU319" s="45">
        <v>38</v>
      </c>
      <c r="AV319" s="44">
        <f t="shared" si="38"/>
        <v>15.833333333333334</v>
      </c>
      <c r="AW319" s="7">
        <v>206.9622007884256</v>
      </c>
      <c r="AX319" s="7">
        <v>22.237024829122554</v>
      </c>
      <c r="AY319" s="7">
        <v>204.36211260635062</v>
      </c>
      <c r="AZ319" s="43">
        <v>433.85370158143206</v>
      </c>
      <c r="BA319" s="7">
        <v>31.295476858579953</v>
      </c>
      <c r="BB319" s="7">
        <v>12.841629157324117</v>
      </c>
      <c r="BD319" s="7">
        <v>242.4191872453797</v>
      </c>
      <c r="BE319" s="7">
        <v>43.013000640306089</v>
      </c>
      <c r="BF319" s="7">
        <v>203.73061322926057</v>
      </c>
      <c r="BG319" s="43">
        <v>489.13768786168652</v>
      </c>
      <c r="BH319" s="7">
        <v>36.628607932672118</v>
      </c>
      <c r="BI319" s="7">
        <v>14.994960291203014</v>
      </c>
      <c r="BK319" s="7">
        <v>280.66173921332694</v>
      </c>
      <c r="BL319" s="7">
        <v>45.398167382590088</v>
      </c>
      <c r="BM319" s="7">
        <v>206.26008516791509</v>
      </c>
      <c r="BN319" s="43">
        <v>532.46627001125648</v>
      </c>
      <c r="BO319" s="7">
        <v>41.810482081672617</v>
      </c>
      <c r="BP319" s="7">
        <v>17.156170893942559</v>
      </c>
      <c r="BR319" s="45">
        <v>38</v>
      </c>
      <c r="BS319" s="44">
        <f t="shared" si="39"/>
        <v>15.833333333333334</v>
      </c>
      <c r="BT319" s="7">
        <v>264.19132509677524</v>
      </c>
      <c r="BU319" s="7">
        <v>98.964306956711724</v>
      </c>
      <c r="BV319" s="7">
        <v>168.79854284393036</v>
      </c>
      <c r="BW319" s="43">
        <v>531.99418434237623</v>
      </c>
      <c r="BX319" s="7">
        <v>38.760270420339111</v>
      </c>
      <c r="BY319" s="7">
        <v>15.91433722729251</v>
      </c>
      <c r="CA319" s="7">
        <v>314.31841257349578</v>
      </c>
      <c r="CB319" s="7">
        <v>125.23030846394676</v>
      </c>
      <c r="CC319" s="7">
        <v>168.09255295886663</v>
      </c>
      <c r="CD319" s="43">
        <v>607.42494261373338</v>
      </c>
      <c r="CE319" s="7">
        <v>45.811208959248226</v>
      </c>
      <c r="CF319" s="7">
        <v>18.725026855233292</v>
      </c>
      <c r="CH319" s="7">
        <v>364.45863951672288</v>
      </c>
      <c r="CI319" s="7">
        <v>128.75560129444619</v>
      </c>
      <c r="CJ319" s="7">
        <v>170.23947466843885</v>
      </c>
      <c r="CK319" s="43">
        <v>663.62734166776374</v>
      </c>
      <c r="CL319" s="7">
        <v>52.529580249144622</v>
      </c>
      <c r="CM319" s="7">
        <v>21.610286405121958</v>
      </c>
      <c r="CO319" s="45">
        <v>38</v>
      </c>
      <c r="CP319" s="44">
        <f t="shared" si="40"/>
        <v>15.833333333333334</v>
      </c>
      <c r="CQ319" s="7">
        <v>287.16108083154541</v>
      </c>
      <c r="CR319" s="7">
        <v>104.54029253327985</v>
      </c>
      <c r="CS319" s="7">
        <v>168.79854284393036</v>
      </c>
      <c r="CT319" s="43">
        <v>560.54197145306966</v>
      </c>
      <c r="CU319" s="7">
        <v>41.462372993836262</v>
      </c>
      <c r="CV319" s="7">
        <v>16.785259146060028</v>
      </c>
      <c r="CX319" s="7">
        <v>345.9308531781619</v>
      </c>
      <c r="CY319" s="7">
        <v>135.74388550935132</v>
      </c>
      <c r="CZ319" s="7">
        <v>168.09255295886663</v>
      </c>
      <c r="DA319" s="43">
        <v>649.93509327221079</v>
      </c>
      <c r="DB319" s="7">
        <v>49.881566605811841</v>
      </c>
      <c r="DC319" s="7">
        <v>20.387572875357044</v>
      </c>
      <c r="DE319" s="7">
        <v>405.55142074123228</v>
      </c>
      <c r="DF319" s="7">
        <v>140.0964348957672</v>
      </c>
      <c r="DG319" s="7">
        <v>170.23947466843885</v>
      </c>
      <c r="DH319" s="43">
        <v>716.11396524940221</v>
      </c>
      <c r="DI319" s="7">
        <v>57.446373266120936</v>
      </c>
      <c r="DJ319" s="7">
        <v>23.619737080015987</v>
      </c>
      <c r="DL319" s="45">
        <v>38</v>
      </c>
      <c r="DM319" s="44">
        <f t="shared" si="41"/>
        <v>15.833333333333334</v>
      </c>
      <c r="DN319" s="7">
        <v>309.95773978655131</v>
      </c>
      <c r="DO319" s="7">
        <v>110.15006285052213</v>
      </c>
      <c r="DP319" s="7">
        <v>168.79854284393036</v>
      </c>
      <c r="DQ319" s="43">
        <v>588.94523805453082</v>
      </c>
      <c r="DR319" s="7">
        <v>43.915691402056552</v>
      </c>
      <c r="DS319" s="7">
        <v>17.957282707502237</v>
      </c>
      <c r="DU319" s="7">
        <v>377.91916797587362</v>
      </c>
      <c r="DV319" s="7">
        <v>146.60544772502027</v>
      </c>
      <c r="DW319" s="7">
        <v>168.09255295886663</v>
      </c>
      <c r="DX319" s="43">
        <v>692.55242837354422</v>
      </c>
      <c r="DY319" s="7">
        <v>53.739793442581849</v>
      </c>
      <c r="DZ319" s="7">
        <v>22.037087619640012</v>
      </c>
      <c r="EB319" s="7">
        <v>446.88628876806712</v>
      </c>
      <c r="EC319" s="7">
        <v>151.38647802355024</v>
      </c>
      <c r="ED319" s="7">
        <v>170.23947466843885</v>
      </c>
      <c r="EE319" s="43">
        <v>768.76781027283823</v>
      </c>
      <c r="EF319" s="7">
        <v>62.446134389570631</v>
      </c>
      <c r="EG319" s="7">
        <v>25.581532744868131</v>
      </c>
    </row>
    <row r="320" spans="1:137" x14ac:dyDescent="0.25">
      <c r="A320" s="45">
        <v>39</v>
      </c>
      <c r="B320" s="44">
        <f t="shared" si="36"/>
        <v>16.25</v>
      </c>
      <c r="C320" s="7">
        <v>129.9384353611045</v>
      </c>
      <c r="D320" s="7">
        <v>11.391700166746542</v>
      </c>
      <c r="E320" s="7">
        <v>209.61841255546068</v>
      </c>
      <c r="F320" s="43">
        <v>350.61625647075152</v>
      </c>
      <c r="G320" s="7">
        <v>23.847819691684933</v>
      </c>
      <c r="H320" s="7">
        <v>9.7700909176012392</v>
      </c>
      <c r="J320" s="7">
        <v>141.92334506210523</v>
      </c>
      <c r="K320" s="7">
        <v>21.769388021624636</v>
      </c>
      <c r="L320" s="7">
        <v>208.99282123845421</v>
      </c>
      <c r="M320" s="43">
        <v>372.78364084442023</v>
      </c>
      <c r="N320" s="7">
        <v>26.170563013705415</v>
      </c>
      <c r="O320" s="7">
        <v>10.618110882070569</v>
      </c>
      <c r="Q320" s="7">
        <v>158.75003271426897</v>
      </c>
      <c r="R320" s="7">
        <v>22.915853687543766</v>
      </c>
      <c r="S320" s="7">
        <v>211.46794208853646</v>
      </c>
      <c r="T320" s="43">
        <v>393.35903824919183</v>
      </c>
      <c r="U320" s="7">
        <v>28.88613399156068</v>
      </c>
      <c r="V320" s="7">
        <v>11.859359196990745</v>
      </c>
      <c r="X320" s="45">
        <v>39</v>
      </c>
      <c r="Y320" s="44">
        <f t="shared" si="37"/>
        <v>16.25</v>
      </c>
      <c r="Z320" s="7">
        <v>170.42784614924798</v>
      </c>
      <c r="AA320" s="7">
        <v>17.013449746036507</v>
      </c>
      <c r="AB320" s="7">
        <v>209.88487455719667</v>
      </c>
      <c r="AC320" s="43">
        <v>397.12009249183114</v>
      </c>
      <c r="AD320" s="7">
        <v>27.527048523014304</v>
      </c>
      <c r="AE320" s="7">
        <v>11.17120329528416</v>
      </c>
      <c r="AG320" s="7">
        <v>195.2925871031419</v>
      </c>
      <c r="AH320" s="7">
        <v>32.651303866990368</v>
      </c>
      <c r="AI320" s="7">
        <v>211.2630450349545</v>
      </c>
      <c r="AJ320" s="43">
        <v>439.44709916425052</v>
      </c>
      <c r="AK320" s="7">
        <v>32.616985950168619</v>
      </c>
      <c r="AL320" s="7">
        <v>13.334425508548055</v>
      </c>
      <c r="AN320" s="7">
        <v>222.1216271304458</v>
      </c>
      <c r="AO320" s="7">
        <v>34.394379082498219</v>
      </c>
      <c r="AP320" s="7">
        <v>211.46794208853646</v>
      </c>
      <c r="AQ320" s="43">
        <v>468.19362765339264</v>
      </c>
      <c r="AR320" s="7">
        <v>35.160228963623744</v>
      </c>
      <c r="AS320" s="7">
        <v>14.474530480184075</v>
      </c>
      <c r="AU320" s="45">
        <v>39</v>
      </c>
      <c r="AV320" s="44">
        <f t="shared" si="38"/>
        <v>16.25</v>
      </c>
      <c r="AW320" s="7">
        <v>211.04259295669627</v>
      </c>
      <c r="AX320" s="7">
        <v>22.494072826203372</v>
      </c>
      <c r="AY320" s="7">
        <v>209.61841255546068</v>
      </c>
      <c r="AZ320" s="43">
        <v>443.444924188389</v>
      </c>
      <c r="BA320" s="7">
        <v>31.188777892091764</v>
      </c>
      <c r="BB320" s="7">
        <v>12.795328212006982</v>
      </c>
      <c r="BD320" s="7">
        <v>246.96932570656691</v>
      </c>
      <c r="BE320" s="7">
        <v>43.543884434773204</v>
      </c>
      <c r="BF320" s="7">
        <v>208.99282123845421</v>
      </c>
      <c r="BG320" s="43">
        <v>499.47389405081771</v>
      </c>
      <c r="BH320" s="7">
        <v>36.465738302633206</v>
      </c>
      <c r="BI320" s="7">
        <v>14.9249942882177</v>
      </c>
      <c r="BK320" s="7">
        <v>285.7003181122592</v>
      </c>
      <c r="BL320" s="7">
        <v>45.972524085410228</v>
      </c>
      <c r="BM320" s="7">
        <v>211.46794208853646</v>
      </c>
      <c r="BN320" s="43">
        <v>543.28522869598532</v>
      </c>
      <c r="BO320" s="7">
        <v>41.568264396206622</v>
      </c>
      <c r="BP320" s="7">
        <v>17.056527832789417</v>
      </c>
      <c r="BR320" s="45">
        <v>39</v>
      </c>
      <c r="BS320" s="44">
        <f t="shared" si="39"/>
        <v>16.25</v>
      </c>
      <c r="BT320" s="7">
        <v>269.2980655456372</v>
      </c>
      <c r="BU320" s="7">
        <v>100.97207359128538</v>
      </c>
      <c r="BV320" s="7">
        <v>173.21179241493437</v>
      </c>
      <c r="BW320" s="43">
        <v>543.51956337417687</v>
      </c>
      <c r="BX320" s="7">
        <v>38.614807908359367</v>
      </c>
      <c r="BY320" s="7">
        <v>15.852573018272007</v>
      </c>
      <c r="CA320" s="7">
        <v>320.1985400240477</v>
      </c>
      <c r="CB320" s="7">
        <v>127.56105634148753</v>
      </c>
      <c r="CC320" s="7">
        <v>172.51622962857232</v>
      </c>
      <c r="CD320" s="43">
        <v>620.0615220458094</v>
      </c>
      <c r="CE320" s="7">
        <v>45.591548504152321</v>
      </c>
      <c r="CF320" s="7">
        <v>18.634487455225674</v>
      </c>
      <c r="CH320" s="7">
        <v>371.04986907628353</v>
      </c>
      <c r="CI320" s="7">
        <v>131.11978324590785</v>
      </c>
      <c r="CJ320" s="7">
        <v>174.61958996768462</v>
      </c>
      <c r="CK320" s="43">
        <v>676.95867769424251</v>
      </c>
      <c r="CL320" s="7">
        <v>52.209228598262243</v>
      </c>
      <c r="CM320" s="7">
        <v>21.476892478475303</v>
      </c>
      <c r="CO320" s="45">
        <v>39</v>
      </c>
      <c r="CP320" s="44">
        <f t="shared" si="40"/>
        <v>16.25</v>
      </c>
      <c r="CQ320" s="7">
        <v>292.52589551990997</v>
      </c>
      <c r="CR320" s="7">
        <v>106.61039845909892</v>
      </c>
      <c r="CS320" s="7">
        <v>173.21179241493437</v>
      </c>
      <c r="CT320" s="43">
        <v>572.39135659922499</v>
      </c>
      <c r="CU320" s="7">
        <v>41.293757751296596</v>
      </c>
      <c r="CV320" s="7">
        <v>16.720023124900614</v>
      </c>
      <c r="CX320" s="7">
        <v>352.18983594592618</v>
      </c>
      <c r="CY320" s="7">
        <v>138.20992441345356</v>
      </c>
      <c r="CZ320" s="7">
        <v>172.51622962857232</v>
      </c>
      <c r="DA320" s="43">
        <v>663.08078178644905</v>
      </c>
      <c r="DB320" s="7">
        <v>49.626193399232534</v>
      </c>
      <c r="DC320" s="7">
        <v>20.281208149801238</v>
      </c>
      <c r="DE320" s="7">
        <v>412.64636966738516</v>
      </c>
      <c r="DF320" s="7">
        <v>142.60360991148349</v>
      </c>
      <c r="DG320" s="7">
        <v>174.61958996768462</v>
      </c>
      <c r="DH320" s="43">
        <v>730.09283169707021</v>
      </c>
      <c r="DI320" s="7">
        <v>57.079327899797562</v>
      </c>
      <c r="DJ320" s="7">
        <v>23.463982739696807</v>
      </c>
      <c r="DL320" s="45">
        <v>39</v>
      </c>
      <c r="DM320" s="44">
        <f t="shared" si="41"/>
        <v>16.25</v>
      </c>
      <c r="DN320" s="7">
        <v>315.58720109770559</v>
      </c>
      <c r="DO320" s="7">
        <v>112.28421451591971</v>
      </c>
      <c r="DP320" s="7">
        <v>173.21179241493437</v>
      </c>
      <c r="DQ320" s="43">
        <v>601.11978935124569</v>
      </c>
      <c r="DR320" s="7">
        <v>43.723851176113513</v>
      </c>
      <c r="DS320" s="7">
        <v>17.878109763957312</v>
      </c>
      <c r="DU320" s="7">
        <v>384.55254956241617</v>
      </c>
      <c r="DV320" s="7">
        <v>149.19988729958044</v>
      </c>
      <c r="DW320" s="7">
        <v>172.51622962857232</v>
      </c>
      <c r="DX320" s="43">
        <v>706.20847876700134</v>
      </c>
      <c r="DY320" s="7">
        <v>53.446044508018012</v>
      </c>
      <c r="DZ320" s="7">
        <v>21.915813933030595</v>
      </c>
      <c r="EB320" s="7">
        <v>454.48025256936484</v>
      </c>
      <c r="EC320" s="7">
        <v>154.03563693345163</v>
      </c>
      <c r="ED320" s="7">
        <v>174.61958996768462</v>
      </c>
      <c r="EE320" s="43">
        <v>783.39056834251016</v>
      </c>
      <c r="EF320" s="7">
        <v>62.025244811153556</v>
      </c>
      <c r="EG320" s="7">
        <v>25.407525074962987</v>
      </c>
    </row>
    <row r="321" spans="1:137" x14ac:dyDescent="0.25">
      <c r="A321" s="45">
        <v>40</v>
      </c>
      <c r="B321" s="44">
        <f t="shared" si="36"/>
        <v>16.666666666666668</v>
      </c>
      <c r="C321" s="7">
        <v>132.72624547886761</v>
      </c>
      <c r="D321" s="7">
        <v>11.520956197910873</v>
      </c>
      <c r="E321" s="7">
        <v>214.87471250457071</v>
      </c>
      <c r="F321" s="43">
        <v>358.79087302606655</v>
      </c>
      <c r="G321" s="7">
        <v>23.794253449910496</v>
      </c>
      <c r="H321" s="7">
        <v>9.7451286103763941</v>
      </c>
      <c r="J321" s="7">
        <v>144.75616536658362</v>
      </c>
      <c r="K321" s="7">
        <v>22.032659385752684</v>
      </c>
      <c r="L321" s="7">
        <v>214.25502924764785</v>
      </c>
      <c r="M321" s="43">
        <v>381.14397624123995</v>
      </c>
      <c r="N321" s="7">
        <v>26.082022342314659</v>
      </c>
      <c r="O321" s="7">
        <v>10.585539737962741</v>
      </c>
      <c r="Q321" s="7">
        <v>161.73853537605322</v>
      </c>
      <c r="R321" s="7">
        <v>23.200830645983491</v>
      </c>
      <c r="S321" s="7">
        <v>216.67579900915786</v>
      </c>
      <c r="T321" s="43">
        <v>401.8368183141074</v>
      </c>
      <c r="U321" s="7">
        <v>28.749510685548472</v>
      </c>
      <c r="V321" s="7">
        <v>11.801889423033469</v>
      </c>
      <c r="X321" s="45">
        <v>40</v>
      </c>
      <c r="Y321" s="44">
        <f t="shared" si="37"/>
        <v>16.666666666666668</v>
      </c>
      <c r="Z321" s="7">
        <v>173.85998349568627</v>
      </c>
      <c r="AA321" s="7">
        <v>17.20609231460157</v>
      </c>
      <c r="AB321" s="7">
        <v>215.13618559449273</v>
      </c>
      <c r="AC321" s="43">
        <v>406.00130604470866</v>
      </c>
      <c r="AD321" s="7">
        <v>27.446363100615674</v>
      </c>
      <c r="AE321" s="7">
        <v>11.136693530931979</v>
      </c>
      <c r="AG321" s="7">
        <v>198.96733114110214</v>
      </c>
      <c r="AH321" s="7">
        <v>33.04642105191995</v>
      </c>
      <c r="AI321" s="7">
        <v>216.47644871027586</v>
      </c>
      <c r="AJ321" s="43">
        <v>448.72638065326862</v>
      </c>
      <c r="AK321" s="7">
        <v>32.461585887753373</v>
      </c>
      <c r="AL321" s="7">
        <v>13.271310072738624</v>
      </c>
      <c r="AN321" s="7">
        <v>226.14198649332741</v>
      </c>
      <c r="AO321" s="7">
        <v>34.822849077664898</v>
      </c>
      <c r="AP321" s="7">
        <v>216.67579900915786</v>
      </c>
      <c r="AQ321" s="43">
        <v>477.8423276683983</v>
      </c>
      <c r="AR321" s="7">
        <v>34.968282819102789</v>
      </c>
      <c r="AS321" s="7">
        <v>14.394409715769426</v>
      </c>
      <c r="AU321" s="45">
        <v>40</v>
      </c>
      <c r="AV321" s="44">
        <f t="shared" si="38"/>
        <v>16.666666666666668</v>
      </c>
      <c r="AW321" s="7">
        <v>215.12298512496693</v>
      </c>
      <c r="AX321" s="7">
        <v>22.751120823284189</v>
      </c>
      <c r="AY321" s="7">
        <v>214.87471250457071</v>
      </c>
      <c r="AZ321" s="43">
        <v>453.03614679534599</v>
      </c>
      <c r="BA321" s="7">
        <v>31.082078925603579</v>
      </c>
      <c r="BB321" s="7">
        <v>12.749027266689845</v>
      </c>
      <c r="BD321" s="7">
        <v>251.51946416775411</v>
      </c>
      <c r="BE321" s="7">
        <v>44.07476822924032</v>
      </c>
      <c r="BF321" s="7">
        <v>214.25502924764785</v>
      </c>
      <c r="BG321" s="43">
        <v>509.81010023994889</v>
      </c>
      <c r="BH321" s="7">
        <v>36.302868672594286</v>
      </c>
      <c r="BI321" s="7">
        <v>14.855028285232388</v>
      </c>
      <c r="BK321" s="7">
        <v>290.7388970111914</v>
      </c>
      <c r="BL321" s="7">
        <v>46.546880788230361</v>
      </c>
      <c r="BM321" s="7">
        <v>216.67579900915786</v>
      </c>
      <c r="BN321" s="43">
        <v>554.10418738071417</v>
      </c>
      <c r="BO321" s="7">
        <v>41.326046710740627</v>
      </c>
      <c r="BP321" s="7">
        <v>16.956884771636272</v>
      </c>
      <c r="BR321" s="45">
        <v>40</v>
      </c>
      <c r="BS321" s="44">
        <f t="shared" si="39"/>
        <v>16.666666666666668</v>
      </c>
      <c r="BT321" s="7">
        <v>274.40480599449921</v>
      </c>
      <c r="BU321" s="7">
        <v>102.97984022585905</v>
      </c>
      <c r="BV321" s="7">
        <v>177.62504198593834</v>
      </c>
      <c r="BW321" s="43">
        <v>555.04494240597728</v>
      </c>
      <c r="BX321" s="7">
        <v>38.469345396379623</v>
      </c>
      <c r="BY321" s="7">
        <v>15.790808809251505</v>
      </c>
      <c r="CA321" s="7">
        <v>326.07866747459957</v>
      </c>
      <c r="CB321" s="7">
        <v>129.8918042190283</v>
      </c>
      <c r="CC321" s="7">
        <v>176.939906298278</v>
      </c>
      <c r="CD321" s="43">
        <v>632.69810147788553</v>
      </c>
      <c r="CE321" s="7">
        <v>45.371888049056409</v>
      </c>
      <c r="CF321" s="7">
        <v>18.54394805521806</v>
      </c>
      <c r="CH321" s="7">
        <v>377.64109863584417</v>
      </c>
      <c r="CI321" s="7">
        <v>133.48396519736957</v>
      </c>
      <c r="CJ321" s="7">
        <v>178.99970526693039</v>
      </c>
      <c r="CK321" s="43">
        <v>690.29001372072128</v>
      </c>
      <c r="CL321" s="7">
        <v>51.888876947379863</v>
      </c>
      <c r="CM321" s="7">
        <v>21.343498551828652</v>
      </c>
      <c r="CO321" s="45">
        <v>40</v>
      </c>
      <c r="CP321" s="44">
        <f t="shared" si="40"/>
        <v>16.666666666666668</v>
      </c>
      <c r="CQ321" s="7">
        <v>297.89071020827453</v>
      </c>
      <c r="CR321" s="7">
        <v>108.68050438491797</v>
      </c>
      <c r="CS321" s="7">
        <v>177.62504198593834</v>
      </c>
      <c r="CT321" s="43">
        <v>584.24074174538055</v>
      </c>
      <c r="CU321" s="7">
        <v>41.125142508756923</v>
      </c>
      <c r="CV321" s="7">
        <v>16.654787103741199</v>
      </c>
      <c r="CX321" s="7">
        <v>358.44881871369046</v>
      </c>
      <c r="CY321" s="7">
        <v>140.67596331755578</v>
      </c>
      <c r="CZ321" s="7">
        <v>176.939906298278</v>
      </c>
      <c r="DA321" s="43">
        <v>676.22647030068731</v>
      </c>
      <c r="DB321" s="7">
        <v>49.370820192653227</v>
      </c>
      <c r="DC321" s="7">
        <v>20.174843424245431</v>
      </c>
      <c r="DE321" s="7">
        <v>419.74131859353804</v>
      </c>
      <c r="DF321" s="7">
        <v>145.11078492719975</v>
      </c>
      <c r="DG321" s="7">
        <v>178.99970526693039</v>
      </c>
      <c r="DH321" s="43">
        <v>744.07169814473821</v>
      </c>
      <c r="DI321" s="7">
        <v>56.71228253347418</v>
      </c>
      <c r="DJ321" s="7">
        <v>23.308228399377626</v>
      </c>
      <c r="DL321" s="45">
        <v>40</v>
      </c>
      <c r="DM321" s="44">
        <f t="shared" si="41"/>
        <v>16.666666666666668</v>
      </c>
      <c r="DN321" s="7">
        <v>321.21666240885986</v>
      </c>
      <c r="DO321" s="7">
        <v>114.4183661813173</v>
      </c>
      <c r="DP321" s="7">
        <v>177.62504198593834</v>
      </c>
      <c r="DQ321" s="43">
        <v>613.29434064796055</v>
      </c>
      <c r="DR321" s="7">
        <v>43.532010950170466</v>
      </c>
      <c r="DS321" s="7">
        <v>17.798936820412386</v>
      </c>
      <c r="DU321" s="7">
        <v>391.18593114895867</v>
      </c>
      <c r="DV321" s="7">
        <v>151.79432687414061</v>
      </c>
      <c r="DW321" s="7">
        <v>176.939906298278</v>
      </c>
      <c r="DX321" s="43">
        <v>719.86452916045846</v>
      </c>
      <c r="DY321" s="7">
        <v>53.152295573454175</v>
      </c>
      <c r="DZ321" s="7">
        <v>21.794540246421178</v>
      </c>
      <c r="EB321" s="7">
        <v>462.07421637066261</v>
      </c>
      <c r="EC321" s="7">
        <v>156.68479584335304</v>
      </c>
      <c r="ED321" s="7">
        <v>178.99970526693039</v>
      </c>
      <c r="EE321" s="43">
        <v>798.0133264121821</v>
      </c>
      <c r="EF321" s="7">
        <v>61.604355232736481</v>
      </c>
      <c r="EG321" s="7">
        <v>25.233517405057839</v>
      </c>
    </row>
    <row r="322" spans="1:137" x14ac:dyDescent="0.25">
      <c r="A322" s="45">
        <v>41</v>
      </c>
      <c r="B322" s="44">
        <f t="shared" si="36"/>
        <v>17.083333333333336</v>
      </c>
      <c r="C322" s="7">
        <v>135.51405559663073</v>
      </c>
      <c r="D322" s="7">
        <v>11.650212229075205</v>
      </c>
      <c r="E322" s="7">
        <v>220.13101245368077</v>
      </c>
      <c r="F322" s="43">
        <v>366.96548958138158</v>
      </c>
      <c r="G322" s="7">
        <v>23.740687208136055</v>
      </c>
      <c r="H322" s="7">
        <v>9.7201663031515491</v>
      </c>
      <c r="J322" s="7">
        <v>147.58898567106203</v>
      </c>
      <c r="K322" s="7">
        <v>22.295930749880732</v>
      </c>
      <c r="L322" s="7">
        <v>219.51723725684153</v>
      </c>
      <c r="M322" s="43">
        <v>389.50431163805968</v>
      </c>
      <c r="N322" s="7">
        <v>25.993481670923902</v>
      </c>
      <c r="O322" s="7">
        <v>10.552968593854912</v>
      </c>
      <c r="Q322" s="7">
        <v>164.72703803783747</v>
      </c>
      <c r="R322" s="7">
        <v>23.485807604423218</v>
      </c>
      <c r="S322" s="7">
        <v>221.88365592977922</v>
      </c>
      <c r="T322" s="43">
        <v>410.31459837902298</v>
      </c>
      <c r="U322" s="7">
        <v>28.612887379536264</v>
      </c>
      <c r="V322" s="7">
        <v>11.744419649076193</v>
      </c>
      <c r="X322" s="45">
        <v>41</v>
      </c>
      <c r="Y322" s="44">
        <f t="shared" si="37"/>
        <v>17.083333333333336</v>
      </c>
      <c r="Z322" s="7">
        <v>177.29212084212455</v>
      </c>
      <c r="AA322" s="7">
        <v>17.398734883166629</v>
      </c>
      <c r="AB322" s="7">
        <v>220.38749663178879</v>
      </c>
      <c r="AC322" s="43">
        <v>414.88251959758617</v>
      </c>
      <c r="AD322" s="7">
        <v>27.365677678217043</v>
      </c>
      <c r="AE322" s="7">
        <v>11.102183766579795</v>
      </c>
      <c r="AG322" s="7">
        <v>202.6420751790624</v>
      </c>
      <c r="AH322" s="7">
        <v>33.441538236849524</v>
      </c>
      <c r="AI322" s="7">
        <v>221.68985238559722</v>
      </c>
      <c r="AJ322" s="43">
        <v>458.00566214228667</v>
      </c>
      <c r="AK322" s="7">
        <v>32.306185825338119</v>
      </c>
      <c r="AL322" s="7">
        <v>13.208194636929193</v>
      </c>
      <c r="AN322" s="7">
        <v>230.16234585620904</v>
      </c>
      <c r="AO322" s="7">
        <v>35.251319072831592</v>
      </c>
      <c r="AP322" s="7">
        <v>221.88365592977922</v>
      </c>
      <c r="AQ322" s="43">
        <v>487.49102768340401</v>
      </c>
      <c r="AR322" s="7">
        <v>34.776336674581835</v>
      </c>
      <c r="AS322" s="7">
        <v>14.314288951354776</v>
      </c>
      <c r="AU322" s="45">
        <v>41</v>
      </c>
      <c r="AV322" s="44">
        <f t="shared" si="38"/>
        <v>17.083333333333336</v>
      </c>
      <c r="AW322" s="7">
        <v>219.20337729323757</v>
      </c>
      <c r="AX322" s="7">
        <v>23.008168820365004</v>
      </c>
      <c r="AY322" s="7">
        <v>220.13101245368077</v>
      </c>
      <c r="AZ322" s="43">
        <v>462.62736940230292</v>
      </c>
      <c r="BA322" s="7">
        <v>30.975379959115394</v>
      </c>
      <c r="BB322" s="7">
        <v>12.702726321372708</v>
      </c>
      <c r="BD322" s="7">
        <v>256.06960262894131</v>
      </c>
      <c r="BE322" s="7">
        <v>44.605652023707435</v>
      </c>
      <c r="BF322" s="7">
        <v>219.51723725684153</v>
      </c>
      <c r="BG322" s="43">
        <v>520.14630642908003</v>
      </c>
      <c r="BH322" s="7">
        <v>36.139999042555374</v>
      </c>
      <c r="BI322" s="7">
        <v>14.785062282247075</v>
      </c>
      <c r="BK322" s="7">
        <v>295.7774759101236</v>
      </c>
      <c r="BL322" s="7">
        <v>47.121237491050501</v>
      </c>
      <c r="BM322" s="7">
        <v>221.88365592977922</v>
      </c>
      <c r="BN322" s="43">
        <v>564.92314606544278</v>
      </c>
      <c r="BO322" s="7">
        <v>41.083829025274639</v>
      </c>
      <c r="BP322" s="7">
        <v>16.85724171048313</v>
      </c>
      <c r="BR322" s="45">
        <v>41</v>
      </c>
      <c r="BS322" s="44">
        <f t="shared" si="39"/>
        <v>17.083333333333336</v>
      </c>
      <c r="BT322" s="7">
        <v>279.51154644336117</v>
      </c>
      <c r="BU322" s="7">
        <v>104.98760686043271</v>
      </c>
      <c r="BV322" s="7">
        <v>182.03829155694234</v>
      </c>
      <c r="BW322" s="43">
        <v>566.57032143777792</v>
      </c>
      <c r="BX322" s="7">
        <v>38.323882884399886</v>
      </c>
      <c r="BY322" s="7">
        <v>15.729044600231001</v>
      </c>
      <c r="CA322" s="7">
        <v>331.95879492515144</v>
      </c>
      <c r="CB322" s="7">
        <v>132.22255209656907</v>
      </c>
      <c r="CC322" s="7">
        <v>181.36358296798366</v>
      </c>
      <c r="CD322" s="43">
        <v>645.33468090996155</v>
      </c>
      <c r="CE322" s="7">
        <v>45.152227593960504</v>
      </c>
      <c r="CF322" s="7">
        <v>18.453408655210445</v>
      </c>
      <c r="CH322" s="7">
        <v>384.23232819540482</v>
      </c>
      <c r="CI322" s="7">
        <v>135.84814714883123</v>
      </c>
      <c r="CJ322" s="7">
        <v>183.37982056617616</v>
      </c>
      <c r="CK322" s="43">
        <v>703.62134974720004</v>
      </c>
      <c r="CL322" s="7">
        <v>51.568525296497484</v>
      </c>
      <c r="CM322" s="7">
        <v>21.210104625181998</v>
      </c>
      <c r="CO322" s="45">
        <v>41</v>
      </c>
      <c r="CP322" s="44">
        <f t="shared" si="40"/>
        <v>17.083333333333336</v>
      </c>
      <c r="CQ322" s="7">
        <v>303.25552489663909</v>
      </c>
      <c r="CR322" s="7">
        <v>110.75061031073703</v>
      </c>
      <c r="CS322" s="7">
        <v>182.03829155694234</v>
      </c>
      <c r="CT322" s="43">
        <v>596.09012689153587</v>
      </c>
      <c r="CU322" s="7">
        <v>40.956527266217257</v>
      </c>
      <c r="CV322" s="7">
        <v>16.589551082581785</v>
      </c>
      <c r="CX322" s="7">
        <v>364.70780148145479</v>
      </c>
      <c r="CY322" s="7">
        <v>143.142002221658</v>
      </c>
      <c r="CZ322" s="7">
        <v>181.36358296798366</v>
      </c>
      <c r="DA322" s="43">
        <v>689.37215881492557</v>
      </c>
      <c r="DB322" s="7">
        <v>49.11544698607392</v>
      </c>
      <c r="DC322" s="7">
        <v>20.068478698689624</v>
      </c>
      <c r="DE322" s="7">
        <v>426.83626751969092</v>
      </c>
      <c r="DF322" s="7">
        <v>147.617959942916</v>
      </c>
      <c r="DG322" s="7">
        <v>183.37982056617616</v>
      </c>
      <c r="DH322" s="43">
        <v>758.0505645924062</v>
      </c>
      <c r="DI322" s="7">
        <v>56.345237167150806</v>
      </c>
      <c r="DJ322" s="7">
        <v>23.152474059058445</v>
      </c>
      <c r="DL322" s="45">
        <v>41</v>
      </c>
      <c r="DM322" s="44">
        <f t="shared" si="41"/>
        <v>17.083333333333336</v>
      </c>
      <c r="DN322" s="7">
        <v>326.84612372001413</v>
      </c>
      <c r="DO322" s="7">
        <v>116.55251784671489</v>
      </c>
      <c r="DP322" s="7">
        <v>182.03829155694234</v>
      </c>
      <c r="DQ322" s="43">
        <v>625.46889194467542</v>
      </c>
      <c r="DR322" s="7">
        <v>43.340170724227427</v>
      </c>
      <c r="DS322" s="7">
        <v>17.719763876867461</v>
      </c>
      <c r="DU322" s="7">
        <v>397.81931273550123</v>
      </c>
      <c r="DV322" s="7">
        <v>154.38876644870078</v>
      </c>
      <c r="DW322" s="7">
        <v>181.36358296798366</v>
      </c>
      <c r="DX322" s="43">
        <v>733.52057955391547</v>
      </c>
      <c r="DY322" s="7">
        <v>52.858546638890346</v>
      </c>
      <c r="DZ322" s="7">
        <v>21.673266559811765</v>
      </c>
      <c r="EB322" s="7">
        <v>469.66818017196033</v>
      </c>
      <c r="EC322" s="7">
        <v>159.33395475325443</v>
      </c>
      <c r="ED322" s="7">
        <v>183.37982056617616</v>
      </c>
      <c r="EE322" s="43">
        <v>812.63608448185391</v>
      </c>
      <c r="EF322" s="7">
        <v>61.183465654319406</v>
      </c>
      <c r="EG322" s="7">
        <v>25.059509735152695</v>
      </c>
    </row>
    <row r="323" spans="1:137" x14ac:dyDescent="0.25">
      <c r="A323" s="45">
        <v>42</v>
      </c>
      <c r="B323" s="44">
        <f t="shared" si="36"/>
        <v>17.5</v>
      </c>
      <c r="C323" s="7">
        <v>138.30186571439384</v>
      </c>
      <c r="D323" s="7">
        <v>11.779468260239536</v>
      </c>
      <c r="E323" s="7">
        <v>225.38731240279083</v>
      </c>
      <c r="F323" s="43">
        <v>375.1401061366966</v>
      </c>
      <c r="G323" s="7">
        <v>23.687120966361615</v>
      </c>
      <c r="H323" s="7">
        <v>9.695203995926704</v>
      </c>
      <c r="J323" s="7">
        <v>150.42180597554045</v>
      </c>
      <c r="K323" s="7">
        <v>22.559202114008777</v>
      </c>
      <c r="L323" s="7">
        <v>224.77944526603517</v>
      </c>
      <c r="M323" s="43">
        <v>397.8646470348794</v>
      </c>
      <c r="N323" s="7">
        <v>25.904940999533146</v>
      </c>
      <c r="O323" s="7">
        <v>10.520397449747081</v>
      </c>
      <c r="Q323" s="7">
        <v>167.71554069962173</v>
      </c>
      <c r="R323" s="7">
        <v>23.770784562862946</v>
      </c>
      <c r="S323" s="7">
        <v>227.09151285040059</v>
      </c>
      <c r="T323" s="43">
        <v>418.79237844393862</v>
      </c>
      <c r="U323" s="7">
        <v>28.476264073524057</v>
      </c>
      <c r="V323" s="7">
        <v>11.686949875118916</v>
      </c>
      <c r="X323" s="45">
        <v>42</v>
      </c>
      <c r="Y323" s="44">
        <f t="shared" si="37"/>
        <v>17.5</v>
      </c>
      <c r="Z323" s="7">
        <v>180.72425818856286</v>
      </c>
      <c r="AA323" s="7">
        <v>17.591377451731688</v>
      </c>
      <c r="AB323" s="7">
        <v>225.63880766908485</v>
      </c>
      <c r="AC323" s="43">
        <v>423.76373315046368</v>
      </c>
      <c r="AD323" s="7">
        <v>27.284992255818416</v>
      </c>
      <c r="AE323" s="7">
        <v>11.067674002227614</v>
      </c>
      <c r="AG323" s="7">
        <v>206.31681921702264</v>
      </c>
      <c r="AH323" s="7">
        <v>33.836655421779113</v>
      </c>
      <c r="AI323" s="7">
        <v>226.90325606091858</v>
      </c>
      <c r="AJ323" s="43">
        <v>467.28494363130471</v>
      </c>
      <c r="AK323" s="7">
        <v>32.150785762922865</v>
      </c>
      <c r="AL323" s="7">
        <v>13.145079201119762</v>
      </c>
      <c r="AN323" s="7">
        <v>234.18270521909068</v>
      </c>
      <c r="AO323" s="7">
        <v>35.679789067998279</v>
      </c>
      <c r="AP323" s="7">
        <v>227.09151285040059</v>
      </c>
      <c r="AQ323" s="43">
        <v>497.13972769840973</v>
      </c>
      <c r="AR323" s="7">
        <v>34.584390530060887</v>
      </c>
      <c r="AS323" s="7">
        <v>14.234168186940128</v>
      </c>
      <c r="AU323" s="45">
        <v>42</v>
      </c>
      <c r="AV323" s="44">
        <f t="shared" si="38"/>
        <v>17.5</v>
      </c>
      <c r="AW323" s="7">
        <v>223.28376946150823</v>
      </c>
      <c r="AX323" s="7">
        <v>23.265216817445822</v>
      </c>
      <c r="AY323" s="7">
        <v>225.38731240279083</v>
      </c>
      <c r="AZ323" s="43">
        <v>472.21859200925985</v>
      </c>
      <c r="BA323" s="7">
        <v>30.868680992627208</v>
      </c>
      <c r="BB323" s="7">
        <v>12.656425376055571</v>
      </c>
      <c r="BD323" s="7">
        <v>260.61974109012851</v>
      </c>
      <c r="BE323" s="7">
        <v>45.136535818174551</v>
      </c>
      <c r="BF323" s="7">
        <v>224.77944526603517</v>
      </c>
      <c r="BG323" s="43">
        <v>530.48251261821122</v>
      </c>
      <c r="BH323" s="7">
        <v>35.977129412516462</v>
      </c>
      <c r="BI323" s="7">
        <v>14.715096279261761</v>
      </c>
      <c r="BK323" s="7">
        <v>300.81605480905586</v>
      </c>
      <c r="BL323" s="7">
        <v>47.69559419387064</v>
      </c>
      <c r="BM323" s="7">
        <v>227.09151285040059</v>
      </c>
      <c r="BN323" s="43">
        <v>575.74210475017162</v>
      </c>
      <c r="BO323" s="7">
        <v>40.841611339808637</v>
      </c>
      <c r="BP323" s="7">
        <v>16.757598649329989</v>
      </c>
      <c r="BR323" s="45">
        <v>42</v>
      </c>
      <c r="BS323" s="44">
        <f t="shared" si="39"/>
        <v>17.5</v>
      </c>
      <c r="BT323" s="7">
        <v>284.61828689222313</v>
      </c>
      <c r="BU323" s="7">
        <v>106.99537349500636</v>
      </c>
      <c r="BV323" s="7">
        <v>186.45154112794634</v>
      </c>
      <c r="BW323" s="43">
        <v>578.09570046957845</v>
      </c>
      <c r="BX323" s="7">
        <v>38.178420372420142</v>
      </c>
      <c r="BY323" s="7">
        <v>15.667280391210499</v>
      </c>
      <c r="CA323" s="7">
        <v>337.83892237570331</v>
      </c>
      <c r="CB323" s="7">
        <v>134.55329997410985</v>
      </c>
      <c r="CC323" s="7">
        <v>185.78725963768935</v>
      </c>
      <c r="CD323" s="43">
        <v>657.97126034203757</v>
      </c>
      <c r="CE323" s="7">
        <v>44.932567138864599</v>
      </c>
      <c r="CF323" s="7">
        <v>18.362869255202831</v>
      </c>
      <c r="CH323" s="7">
        <v>390.82355775496546</v>
      </c>
      <c r="CI323" s="7">
        <v>138.21232910029292</v>
      </c>
      <c r="CJ323" s="7">
        <v>187.75993586542197</v>
      </c>
      <c r="CK323" s="43">
        <v>716.95268577367881</v>
      </c>
      <c r="CL323" s="7">
        <v>51.248173645615104</v>
      </c>
      <c r="CM323" s="7">
        <v>21.076710698535344</v>
      </c>
      <c r="CO323" s="45">
        <v>42</v>
      </c>
      <c r="CP323" s="44">
        <f t="shared" si="40"/>
        <v>17.5</v>
      </c>
      <c r="CQ323" s="7">
        <v>308.62033958500365</v>
      </c>
      <c r="CR323" s="7">
        <v>112.82071623655608</v>
      </c>
      <c r="CS323" s="7">
        <v>186.45154112794634</v>
      </c>
      <c r="CT323" s="43">
        <v>607.93951203769132</v>
      </c>
      <c r="CU323" s="7">
        <v>40.787912023677592</v>
      </c>
      <c r="CV323" s="7">
        <v>16.524315061422374</v>
      </c>
      <c r="CX323" s="7">
        <v>370.96678424921907</v>
      </c>
      <c r="CY323" s="7">
        <v>145.60804112576022</v>
      </c>
      <c r="CZ323" s="7">
        <v>185.78725963768935</v>
      </c>
      <c r="DA323" s="43">
        <v>702.51784732916371</v>
      </c>
      <c r="DB323" s="7">
        <v>48.860073779494613</v>
      </c>
      <c r="DC323" s="7">
        <v>19.962113973133818</v>
      </c>
      <c r="DE323" s="7">
        <v>433.9312164458438</v>
      </c>
      <c r="DF323" s="7">
        <v>150.12513495863226</v>
      </c>
      <c r="DG323" s="7">
        <v>187.75993586542197</v>
      </c>
      <c r="DH323" s="43">
        <v>772.0294310400742</v>
      </c>
      <c r="DI323" s="7">
        <v>55.978191800827425</v>
      </c>
      <c r="DJ323" s="7">
        <v>22.996719718739264</v>
      </c>
      <c r="DL323" s="45">
        <v>42</v>
      </c>
      <c r="DM323" s="44">
        <f t="shared" si="41"/>
        <v>17.5</v>
      </c>
      <c r="DN323" s="7">
        <v>332.47558503116841</v>
      </c>
      <c r="DO323" s="7">
        <v>118.68666951211247</v>
      </c>
      <c r="DP323" s="7">
        <v>186.45154112794634</v>
      </c>
      <c r="DQ323" s="43">
        <v>637.64344324139029</v>
      </c>
      <c r="DR323" s="7">
        <v>43.14833049828438</v>
      </c>
      <c r="DS323" s="7">
        <v>17.640590933322535</v>
      </c>
      <c r="DU323" s="7">
        <v>404.45269432204373</v>
      </c>
      <c r="DV323" s="7">
        <v>156.98320602326095</v>
      </c>
      <c r="DW323" s="7">
        <v>185.78725963768935</v>
      </c>
      <c r="DX323" s="43">
        <v>747.17662994737259</v>
      </c>
      <c r="DY323" s="7">
        <v>52.564797704326509</v>
      </c>
      <c r="DZ323" s="7">
        <v>21.551992873202352</v>
      </c>
      <c r="EB323" s="7">
        <v>477.26214397325811</v>
      </c>
      <c r="EC323" s="7">
        <v>161.98311366315585</v>
      </c>
      <c r="ED323" s="7">
        <v>187.75993586542197</v>
      </c>
      <c r="EE323" s="43">
        <v>827.25884255152585</v>
      </c>
      <c r="EF323" s="7">
        <v>60.762576075902331</v>
      </c>
      <c r="EG323" s="7">
        <v>24.88550206524755</v>
      </c>
    </row>
    <row r="324" spans="1:137" x14ac:dyDescent="0.25">
      <c r="A324" s="45">
        <v>43</v>
      </c>
      <c r="B324" s="44">
        <f t="shared" si="36"/>
        <v>17.916666666666668</v>
      </c>
      <c r="C324" s="7">
        <v>141.08967583215693</v>
      </c>
      <c r="D324" s="7">
        <v>11.908724291403868</v>
      </c>
      <c r="E324" s="7">
        <v>230.64361235190088</v>
      </c>
      <c r="F324" s="43">
        <v>383.31472269201163</v>
      </c>
      <c r="G324" s="7">
        <v>23.633554724587178</v>
      </c>
      <c r="H324" s="7">
        <v>9.6702416887018572</v>
      </c>
      <c r="J324" s="7">
        <v>153.25462628001884</v>
      </c>
      <c r="K324" s="7">
        <v>22.822473478136825</v>
      </c>
      <c r="L324" s="7">
        <v>230.04165327522881</v>
      </c>
      <c r="M324" s="43">
        <v>406.22498243169912</v>
      </c>
      <c r="N324" s="7">
        <v>25.816400328142393</v>
      </c>
      <c r="O324" s="7">
        <v>10.487826305639253</v>
      </c>
      <c r="Q324" s="7">
        <v>170.70404336140595</v>
      </c>
      <c r="R324" s="7">
        <v>24.055761521302674</v>
      </c>
      <c r="S324" s="7">
        <v>232.29936977102199</v>
      </c>
      <c r="T324" s="43">
        <v>427.27015850885419</v>
      </c>
      <c r="U324" s="7">
        <v>28.339640767511852</v>
      </c>
      <c r="V324" s="7">
        <v>11.62948010116164</v>
      </c>
      <c r="X324" s="45">
        <v>43</v>
      </c>
      <c r="Y324" s="44">
        <f t="shared" si="37"/>
        <v>17.916666666666668</v>
      </c>
      <c r="Z324" s="7">
        <v>184.15639553500114</v>
      </c>
      <c r="AA324" s="7">
        <v>17.784020020296751</v>
      </c>
      <c r="AB324" s="7">
        <v>230.89011870638092</v>
      </c>
      <c r="AC324" s="43">
        <v>432.64494670334119</v>
      </c>
      <c r="AD324" s="7">
        <v>27.204306833419786</v>
      </c>
      <c r="AE324" s="7">
        <v>11.033164237875432</v>
      </c>
      <c r="AG324" s="7">
        <v>209.99156325498288</v>
      </c>
      <c r="AH324" s="7">
        <v>34.231772606708688</v>
      </c>
      <c r="AI324" s="7">
        <v>232.11665973623997</v>
      </c>
      <c r="AJ324" s="43">
        <v>476.56422512032282</v>
      </c>
      <c r="AK324" s="7">
        <v>31.995385700507619</v>
      </c>
      <c r="AL324" s="7">
        <v>13.081963765310331</v>
      </c>
      <c r="AN324" s="7">
        <v>238.20306458197228</v>
      </c>
      <c r="AO324" s="7">
        <v>36.108259063164965</v>
      </c>
      <c r="AP324" s="7">
        <v>232.29936977102199</v>
      </c>
      <c r="AQ324" s="43">
        <v>506.78842771341544</v>
      </c>
      <c r="AR324" s="7">
        <v>34.392444385539932</v>
      </c>
      <c r="AS324" s="7">
        <v>14.15404742252548</v>
      </c>
      <c r="AU324" s="45">
        <v>43</v>
      </c>
      <c r="AV324" s="44">
        <f t="shared" si="38"/>
        <v>17.916666666666668</v>
      </c>
      <c r="AW324" s="7">
        <v>227.36416162977889</v>
      </c>
      <c r="AX324" s="7">
        <v>23.522264814526636</v>
      </c>
      <c r="AY324" s="7">
        <v>230.64361235190088</v>
      </c>
      <c r="AZ324" s="43">
        <v>481.80981461621678</v>
      </c>
      <c r="BA324" s="7">
        <v>30.761982026139023</v>
      </c>
      <c r="BB324" s="7">
        <v>12.610124430738434</v>
      </c>
      <c r="BD324" s="7">
        <v>265.16987955131572</v>
      </c>
      <c r="BE324" s="7">
        <v>45.667419612641666</v>
      </c>
      <c r="BF324" s="7">
        <v>230.04165327522881</v>
      </c>
      <c r="BG324" s="43">
        <v>540.81871880734241</v>
      </c>
      <c r="BH324" s="7">
        <v>35.814259782477549</v>
      </c>
      <c r="BI324" s="7">
        <v>14.645130276276449</v>
      </c>
      <c r="BK324" s="7">
        <v>305.85463370798811</v>
      </c>
      <c r="BL324" s="7">
        <v>48.269950896690773</v>
      </c>
      <c r="BM324" s="7">
        <v>232.29936977102199</v>
      </c>
      <c r="BN324" s="43">
        <v>586.56106343490046</v>
      </c>
      <c r="BO324" s="7">
        <v>40.599393654342649</v>
      </c>
      <c r="BP324" s="7">
        <v>16.657955588176847</v>
      </c>
      <c r="BR324" s="45">
        <v>43</v>
      </c>
      <c r="BS324" s="44">
        <f t="shared" si="39"/>
        <v>17.916666666666668</v>
      </c>
      <c r="BT324" s="7">
        <v>289.72502734108514</v>
      </c>
      <c r="BU324" s="7">
        <v>109.00314012958003</v>
      </c>
      <c r="BV324" s="7">
        <v>190.86479069895032</v>
      </c>
      <c r="BW324" s="43">
        <v>589.62107950137897</v>
      </c>
      <c r="BX324" s="7">
        <v>38.032957860440398</v>
      </c>
      <c r="BY324" s="7">
        <v>15.605516182189996</v>
      </c>
      <c r="CA324" s="7">
        <v>343.71904982625517</v>
      </c>
      <c r="CB324" s="7">
        <v>136.88404785165062</v>
      </c>
      <c r="CC324" s="7">
        <v>190.21093630739503</v>
      </c>
      <c r="CD324" s="43">
        <v>670.6078397741137</v>
      </c>
      <c r="CE324" s="7">
        <v>44.712906683768693</v>
      </c>
      <c r="CF324" s="7">
        <v>18.272329855195217</v>
      </c>
      <c r="CH324" s="7">
        <v>397.41478731452611</v>
      </c>
      <c r="CI324" s="7">
        <v>140.57651105175461</v>
      </c>
      <c r="CJ324" s="7">
        <v>192.14005116466774</v>
      </c>
      <c r="CK324" s="43">
        <v>730.28402180015757</v>
      </c>
      <c r="CL324" s="7">
        <v>50.927821994732724</v>
      </c>
      <c r="CM324" s="7">
        <v>20.943316771888689</v>
      </c>
      <c r="CO324" s="45">
        <v>43</v>
      </c>
      <c r="CP324" s="44">
        <f t="shared" si="40"/>
        <v>17.916666666666668</v>
      </c>
      <c r="CQ324" s="7">
        <v>313.98515427336821</v>
      </c>
      <c r="CR324" s="7">
        <v>114.89082216237513</v>
      </c>
      <c r="CS324" s="7">
        <v>190.86479069895032</v>
      </c>
      <c r="CT324" s="43">
        <v>619.78889718384676</v>
      </c>
      <c r="CU324" s="7">
        <v>40.619296781137919</v>
      </c>
      <c r="CV324" s="7">
        <v>16.45907904026296</v>
      </c>
      <c r="CX324" s="7">
        <v>377.22576701698335</v>
      </c>
      <c r="CY324" s="7">
        <v>148.07408002986244</v>
      </c>
      <c r="CZ324" s="7">
        <v>190.21093630739503</v>
      </c>
      <c r="DA324" s="43">
        <v>715.66353584340197</v>
      </c>
      <c r="DB324" s="7">
        <v>48.604700572915313</v>
      </c>
      <c r="DC324" s="7">
        <v>19.855749247578011</v>
      </c>
      <c r="DE324" s="7">
        <v>441.02616537199668</v>
      </c>
      <c r="DF324" s="7">
        <v>152.63230997434852</v>
      </c>
      <c r="DG324" s="7">
        <v>192.14005116466774</v>
      </c>
      <c r="DH324" s="43">
        <v>786.0082974877422</v>
      </c>
      <c r="DI324" s="7">
        <v>55.61114643450405</v>
      </c>
      <c r="DJ324" s="7">
        <v>22.840965378420087</v>
      </c>
      <c r="DL324" s="45">
        <v>43</v>
      </c>
      <c r="DM324" s="44">
        <f t="shared" si="41"/>
        <v>17.916666666666668</v>
      </c>
      <c r="DN324" s="7">
        <v>338.10504634232268</v>
      </c>
      <c r="DO324" s="7">
        <v>120.82082117751006</v>
      </c>
      <c r="DP324" s="7">
        <v>190.86479069895032</v>
      </c>
      <c r="DQ324" s="43">
        <v>649.81799453810515</v>
      </c>
      <c r="DR324" s="7">
        <v>42.956490272341341</v>
      </c>
      <c r="DS324" s="7">
        <v>17.56141798977761</v>
      </c>
      <c r="DU324" s="7">
        <v>411.08607590858628</v>
      </c>
      <c r="DV324" s="7">
        <v>159.57764559782112</v>
      </c>
      <c r="DW324" s="7">
        <v>190.21093630739503</v>
      </c>
      <c r="DX324" s="43">
        <v>760.83268034082971</v>
      </c>
      <c r="DY324" s="7">
        <v>52.271048769762672</v>
      </c>
      <c r="DZ324" s="7">
        <v>21.430719186592935</v>
      </c>
      <c r="EB324" s="7">
        <v>484.85610777455582</v>
      </c>
      <c r="EC324" s="7">
        <v>164.63227257305726</v>
      </c>
      <c r="ED324" s="7">
        <v>192.14005116466774</v>
      </c>
      <c r="EE324" s="43">
        <v>841.88160062119778</v>
      </c>
      <c r="EF324" s="7">
        <v>60.341686497485256</v>
      </c>
      <c r="EG324" s="7">
        <v>24.711494395342406</v>
      </c>
    </row>
    <row r="325" spans="1:137" x14ac:dyDescent="0.25">
      <c r="A325" s="45">
        <v>44</v>
      </c>
      <c r="B325" s="44">
        <f t="shared" si="36"/>
        <v>18.333333333333336</v>
      </c>
      <c r="C325" s="7">
        <v>143.87748594992001</v>
      </c>
      <c r="D325" s="7">
        <v>12.037980322568199</v>
      </c>
      <c r="E325" s="7">
        <v>235.89991230101094</v>
      </c>
      <c r="F325" s="43">
        <v>391.48933924732665</v>
      </c>
      <c r="G325" s="7">
        <v>23.579988482812738</v>
      </c>
      <c r="H325" s="7">
        <v>9.6452793814770121</v>
      </c>
      <c r="J325" s="7">
        <v>156.08744658449723</v>
      </c>
      <c r="K325" s="7">
        <v>23.085744842264873</v>
      </c>
      <c r="L325" s="7">
        <v>235.30386128442245</v>
      </c>
      <c r="M325" s="43">
        <v>414.58531782851884</v>
      </c>
      <c r="N325" s="7">
        <v>25.727859656751637</v>
      </c>
      <c r="O325" s="7">
        <v>10.455255161531424</v>
      </c>
      <c r="Q325" s="7">
        <v>173.69254602319018</v>
      </c>
      <c r="R325" s="7">
        <v>24.340738479742402</v>
      </c>
      <c r="S325" s="7">
        <v>237.50722669164335</v>
      </c>
      <c r="T325" s="43">
        <v>435.74793857376977</v>
      </c>
      <c r="U325" s="7">
        <v>28.203017461499645</v>
      </c>
      <c r="V325" s="7">
        <v>11.572010327204364</v>
      </c>
      <c r="X325" s="45">
        <v>44</v>
      </c>
      <c r="Y325" s="44">
        <f t="shared" si="37"/>
        <v>18.333333333333336</v>
      </c>
      <c r="Z325" s="7">
        <v>187.58853288143942</v>
      </c>
      <c r="AA325" s="7">
        <v>17.97666258886181</v>
      </c>
      <c r="AB325" s="7">
        <v>236.14142974367695</v>
      </c>
      <c r="AC325" s="43">
        <v>441.52616025621876</v>
      </c>
      <c r="AD325" s="7">
        <v>27.123621411021155</v>
      </c>
      <c r="AE325" s="7">
        <v>10.998654473523251</v>
      </c>
      <c r="AG325" s="7">
        <v>213.66630729294312</v>
      </c>
      <c r="AH325" s="7">
        <v>34.62688979163827</v>
      </c>
      <c r="AI325" s="7">
        <v>237.33006341156133</v>
      </c>
      <c r="AJ325" s="43">
        <v>485.84350660934086</v>
      </c>
      <c r="AK325" s="7">
        <v>31.839985638092369</v>
      </c>
      <c r="AL325" s="7">
        <v>13.018848329500901</v>
      </c>
      <c r="AN325" s="7">
        <v>242.22342394485392</v>
      </c>
      <c r="AO325" s="7">
        <v>36.536729058331652</v>
      </c>
      <c r="AP325" s="7">
        <v>237.50722669164335</v>
      </c>
      <c r="AQ325" s="43">
        <v>516.43712772842116</v>
      </c>
      <c r="AR325" s="7">
        <v>34.200498241018977</v>
      </c>
      <c r="AS325" s="7">
        <v>14.07392665811083</v>
      </c>
      <c r="AU325" s="45">
        <v>44</v>
      </c>
      <c r="AV325" s="44">
        <f t="shared" si="38"/>
        <v>18.333333333333336</v>
      </c>
      <c r="AW325" s="7">
        <v>231.44455379804953</v>
      </c>
      <c r="AX325" s="7">
        <v>23.779312811607454</v>
      </c>
      <c r="AY325" s="7">
        <v>235.89991230101094</v>
      </c>
      <c r="AZ325" s="43">
        <v>491.40103722317372</v>
      </c>
      <c r="BA325" s="7">
        <v>30.655283059650834</v>
      </c>
      <c r="BB325" s="7">
        <v>12.563823485421299</v>
      </c>
      <c r="BD325" s="7">
        <v>269.72001801250292</v>
      </c>
      <c r="BE325" s="7">
        <v>46.198303407108781</v>
      </c>
      <c r="BF325" s="7">
        <v>235.30386128442245</v>
      </c>
      <c r="BG325" s="43">
        <v>551.1549249964736</v>
      </c>
      <c r="BH325" s="7">
        <v>35.651390152438637</v>
      </c>
      <c r="BI325" s="7">
        <v>14.575164273291136</v>
      </c>
      <c r="BK325" s="7">
        <v>310.89321260692032</v>
      </c>
      <c r="BL325" s="7">
        <v>48.844307599510913</v>
      </c>
      <c r="BM325" s="7">
        <v>237.50722669164335</v>
      </c>
      <c r="BN325" s="43">
        <v>597.38002211962919</v>
      </c>
      <c r="BO325" s="7">
        <v>40.357175968876653</v>
      </c>
      <c r="BP325" s="7">
        <v>16.558312527023702</v>
      </c>
      <c r="BR325" s="45">
        <v>44</v>
      </c>
      <c r="BS325" s="44">
        <f t="shared" si="39"/>
        <v>18.333333333333336</v>
      </c>
      <c r="BT325" s="7">
        <v>294.83176778994709</v>
      </c>
      <c r="BU325" s="7">
        <v>111.01090676415369</v>
      </c>
      <c r="BV325" s="7">
        <v>195.27804026995432</v>
      </c>
      <c r="BW325" s="43">
        <v>601.14645853317961</v>
      </c>
      <c r="BX325" s="7">
        <v>37.887495348460661</v>
      </c>
      <c r="BY325" s="7">
        <v>15.543751973169492</v>
      </c>
      <c r="CA325" s="7">
        <v>349.59917727680704</v>
      </c>
      <c r="CB325" s="7">
        <v>139.21479572919139</v>
      </c>
      <c r="CC325" s="7">
        <v>194.63461297710072</v>
      </c>
      <c r="CD325" s="43">
        <v>683.24441920618972</v>
      </c>
      <c r="CE325" s="7">
        <v>44.493246228672788</v>
      </c>
      <c r="CF325" s="7">
        <v>18.181790455187599</v>
      </c>
      <c r="CH325" s="7">
        <v>404.00601687408675</v>
      </c>
      <c r="CI325" s="7">
        <v>142.94069300321627</v>
      </c>
      <c r="CJ325" s="7">
        <v>196.52016646391351</v>
      </c>
      <c r="CK325" s="43">
        <v>743.61535782663623</v>
      </c>
      <c r="CL325" s="7">
        <v>50.607470343850338</v>
      </c>
      <c r="CM325" s="7">
        <v>20.809922845242035</v>
      </c>
      <c r="CO325" s="45">
        <v>44</v>
      </c>
      <c r="CP325" s="44">
        <f t="shared" si="40"/>
        <v>18.333333333333336</v>
      </c>
      <c r="CQ325" s="7">
        <v>319.34996896173277</v>
      </c>
      <c r="CR325" s="7">
        <v>116.96092808819419</v>
      </c>
      <c r="CS325" s="7">
        <v>195.27804026995432</v>
      </c>
      <c r="CT325" s="43">
        <v>631.6382823300022</v>
      </c>
      <c r="CU325" s="7">
        <v>40.450681538598253</v>
      </c>
      <c r="CV325" s="7">
        <v>16.393843019103546</v>
      </c>
      <c r="CX325" s="7">
        <v>383.48474978474763</v>
      </c>
      <c r="CY325" s="7">
        <v>150.54011893396466</v>
      </c>
      <c r="CZ325" s="7">
        <v>194.63461297710072</v>
      </c>
      <c r="DA325" s="43">
        <v>728.80922435764023</v>
      </c>
      <c r="DB325" s="7">
        <v>48.349327366336006</v>
      </c>
      <c r="DC325" s="7">
        <v>19.749384522022204</v>
      </c>
      <c r="DE325" s="7">
        <v>448.12111429814962</v>
      </c>
      <c r="DF325" s="7">
        <v>155.1394849900648</v>
      </c>
      <c r="DG325" s="7">
        <v>196.52016646391351</v>
      </c>
      <c r="DH325" s="43">
        <v>799.98716393541019</v>
      </c>
      <c r="DI325" s="7">
        <v>55.244101068180669</v>
      </c>
      <c r="DJ325" s="7">
        <v>22.685211038100903</v>
      </c>
      <c r="DL325" s="45">
        <v>44</v>
      </c>
      <c r="DM325" s="44">
        <f t="shared" si="41"/>
        <v>18.333333333333336</v>
      </c>
      <c r="DN325" s="7">
        <v>343.73450765347695</v>
      </c>
      <c r="DO325" s="7">
        <v>122.95497284290765</v>
      </c>
      <c r="DP325" s="7">
        <v>195.27804026995432</v>
      </c>
      <c r="DQ325" s="43">
        <v>661.99254583481991</v>
      </c>
      <c r="DR325" s="7">
        <v>42.764650046398295</v>
      </c>
      <c r="DS325" s="7">
        <v>17.482245046232684</v>
      </c>
      <c r="DU325" s="7">
        <v>417.71945749512878</v>
      </c>
      <c r="DV325" s="7">
        <v>162.17208517238129</v>
      </c>
      <c r="DW325" s="7">
        <v>194.63461297710072</v>
      </c>
      <c r="DX325" s="43">
        <v>774.48873073428683</v>
      </c>
      <c r="DY325" s="7">
        <v>51.977299835198835</v>
      </c>
      <c r="DZ325" s="7">
        <v>21.309445499983521</v>
      </c>
      <c r="EB325" s="7">
        <v>492.4500715758536</v>
      </c>
      <c r="EC325" s="7">
        <v>167.28143148295868</v>
      </c>
      <c r="ED325" s="7">
        <v>196.52016646391351</v>
      </c>
      <c r="EE325" s="43">
        <v>856.50435869086971</v>
      </c>
      <c r="EF325" s="7">
        <v>59.920796919068181</v>
      </c>
      <c r="EG325" s="7">
        <v>24.537486725437262</v>
      </c>
    </row>
    <row r="326" spans="1:137" x14ac:dyDescent="0.25">
      <c r="A326" s="45">
        <v>45</v>
      </c>
      <c r="B326" s="44">
        <f t="shared" si="36"/>
        <v>18.75</v>
      </c>
      <c r="C326" s="7">
        <v>146.66529606768313</v>
      </c>
      <c r="D326" s="7">
        <v>12.16723635373253</v>
      </c>
      <c r="E326" s="7">
        <v>241.156212250121</v>
      </c>
      <c r="F326" s="43">
        <v>399.66395580264168</v>
      </c>
      <c r="G326" s="7">
        <v>23.526422241038301</v>
      </c>
      <c r="H326" s="7">
        <v>9.6203170742521671</v>
      </c>
      <c r="J326" s="7">
        <v>158.92026688897562</v>
      </c>
      <c r="K326" s="7">
        <v>23.349016206392918</v>
      </c>
      <c r="L326" s="7">
        <v>240.56606929361612</v>
      </c>
      <c r="M326" s="43">
        <v>422.94565322533856</v>
      </c>
      <c r="N326" s="7">
        <v>25.63931898536088</v>
      </c>
      <c r="O326" s="7">
        <v>10.422684017423594</v>
      </c>
      <c r="Q326" s="7">
        <v>176.68104868497443</v>
      </c>
      <c r="R326" s="7">
        <v>24.62571543818213</v>
      </c>
      <c r="S326" s="7">
        <v>242.71508361226475</v>
      </c>
      <c r="T326" s="43">
        <v>444.22571863868541</v>
      </c>
      <c r="U326" s="7">
        <v>28.066394155487437</v>
      </c>
      <c r="V326" s="7">
        <v>11.514540553247087</v>
      </c>
      <c r="X326" s="45">
        <v>45</v>
      </c>
      <c r="Y326" s="44">
        <f t="shared" si="37"/>
        <v>18.75</v>
      </c>
      <c r="Z326" s="7">
        <v>191.02067022787773</v>
      </c>
      <c r="AA326" s="7">
        <v>18.169305157426869</v>
      </c>
      <c r="AB326" s="7">
        <v>241.39274078097301</v>
      </c>
      <c r="AC326" s="43">
        <v>450.40737380909627</v>
      </c>
      <c r="AD326" s="7">
        <v>27.042935988622528</v>
      </c>
      <c r="AE326" s="7">
        <v>10.964144709171068</v>
      </c>
      <c r="AG326" s="7">
        <v>217.34105133090335</v>
      </c>
      <c r="AH326" s="7">
        <v>35.022006976567852</v>
      </c>
      <c r="AI326" s="7">
        <v>242.54346708688269</v>
      </c>
      <c r="AJ326" s="43">
        <v>495.12278809835891</v>
      </c>
      <c r="AK326" s="7">
        <v>31.684585575677119</v>
      </c>
      <c r="AL326" s="7">
        <v>12.95573289369147</v>
      </c>
      <c r="AN326" s="7">
        <v>246.24378330773553</v>
      </c>
      <c r="AO326" s="7">
        <v>36.965199053498338</v>
      </c>
      <c r="AP326" s="7">
        <v>242.71508361226475</v>
      </c>
      <c r="AQ326" s="43">
        <v>526.08582774342688</v>
      </c>
      <c r="AR326" s="7">
        <v>34.008552096498022</v>
      </c>
      <c r="AS326" s="7">
        <v>13.99380589369618</v>
      </c>
      <c r="AU326" s="45">
        <v>45</v>
      </c>
      <c r="AV326" s="44">
        <f t="shared" si="38"/>
        <v>18.75</v>
      </c>
      <c r="AW326" s="7">
        <v>235.52494596632019</v>
      </c>
      <c r="AX326" s="7">
        <v>24.036360808688272</v>
      </c>
      <c r="AY326" s="7">
        <v>241.156212250121</v>
      </c>
      <c r="AZ326" s="43">
        <v>500.99225983013065</v>
      </c>
      <c r="BA326" s="7">
        <v>30.548584093162649</v>
      </c>
      <c r="BB326" s="7">
        <v>12.51752254010416</v>
      </c>
      <c r="BD326" s="7">
        <v>274.27015647369012</v>
      </c>
      <c r="BE326" s="7">
        <v>46.729187201575897</v>
      </c>
      <c r="BF326" s="7">
        <v>240.56606929361612</v>
      </c>
      <c r="BG326" s="43">
        <v>561.49113118560467</v>
      </c>
      <c r="BH326" s="7">
        <v>35.488520522399725</v>
      </c>
      <c r="BI326" s="7">
        <v>14.505198270305824</v>
      </c>
      <c r="BK326" s="7">
        <v>315.93179150585257</v>
      </c>
      <c r="BL326" s="7">
        <v>49.418664302331052</v>
      </c>
      <c r="BM326" s="7">
        <v>242.71508361226475</v>
      </c>
      <c r="BN326" s="43">
        <v>608.19898080435792</v>
      </c>
      <c r="BO326" s="7">
        <v>40.114958283410658</v>
      </c>
      <c r="BP326" s="7">
        <v>16.45866946587056</v>
      </c>
      <c r="BR326" s="45">
        <v>45</v>
      </c>
      <c r="BS326" s="44">
        <f t="shared" si="39"/>
        <v>18.75</v>
      </c>
      <c r="BT326" s="7">
        <v>299.93850823880905</v>
      </c>
      <c r="BU326" s="7">
        <v>113.01867339872736</v>
      </c>
      <c r="BV326" s="7">
        <v>199.69128984095832</v>
      </c>
      <c r="BW326" s="43">
        <v>612.67183756498014</v>
      </c>
      <c r="BX326" s="7">
        <v>37.742032836480917</v>
      </c>
      <c r="BY326" s="7">
        <v>15.48198776414899</v>
      </c>
      <c r="CA326" s="7">
        <v>355.47930472735891</v>
      </c>
      <c r="CB326" s="7">
        <v>141.54554360673217</v>
      </c>
      <c r="CC326" s="7">
        <v>199.0582896468064</v>
      </c>
      <c r="CD326" s="43">
        <v>695.88099863826585</v>
      </c>
      <c r="CE326" s="7">
        <v>44.273585773576883</v>
      </c>
      <c r="CF326" s="7">
        <v>18.091251055179985</v>
      </c>
      <c r="CH326" s="7">
        <v>410.5972464336474</v>
      </c>
      <c r="CI326" s="7">
        <v>145.30487495467796</v>
      </c>
      <c r="CJ326" s="7">
        <v>200.90028176315928</v>
      </c>
      <c r="CK326" s="43">
        <v>756.94669385311499</v>
      </c>
      <c r="CL326" s="7">
        <v>50.287118692967965</v>
      </c>
      <c r="CM326" s="7">
        <v>20.67652891859538</v>
      </c>
      <c r="CO326" s="45">
        <v>45</v>
      </c>
      <c r="CP326" s="44">
        <f t="shared" si="40"/>
        <v>18.75</v>
      </c>
      <c r="CQ326" s="7">
        <v>324.71478365009733</v>
      </c>
      <c r="CR326" s="7">
        <v>119.03103401401324</v>
      </c>
      <c r="CS326" s="7">
        <v>199.69128984095832</v>
      </c>
      <c r="CT326" s="43">
        <v>643.48766747615764</v>
      </c>
      <c r="CU326" s="7">
        <v>40.282066296058588</v>
      </c>
      <c r="CV326" s="7">
        <v>16.328606997944135</v>
      </c>
      <c r="CX326" s="7">
        <v>389.74373255251197</v>
      </c>
      <c r="CY326" s="7">
        <v>153.00615783806688</v>
      </c>
      <c r="CZ326" s="7">
        <v>199.0582896468064</v>
      </c>
      <c r="DA326" s="43">
        <v>741.95491287187849</v>
      </c>
      <c r="DB326" s="7">
        <v>48.093954159756699</v>
      </c>
      <c r="DC326" s="7">
        <v>19.643019796466398</v>
      </c>
      <c r="DE326" s="7">
        <v>455.2160632243025</v>
      </c>
      <c r="DF326" s="7">
        <v>157.64666000578109</v>
      </c>
      <c r="DG326" s="7">
        <v>200.90028176315928</v>
      </c>
      <c r="DH326" s="43">
        <v>813.96603038307819</v>
      </c>
      <c r="DI326" s="7">
        <v>54.877055701857294</v>
      </c>
      <c r="DJ326" s="7">
        <v>22.529456697781725</v>
      </c>
      <c r="DL326" s="45">
        <v>45</v>
      </c>
      <c r="DM326" s="44">
        <f t="shared" si="41"/>
        <v>18.75</v>
      </c>
      <c r="DN326" s="7">
        <v>349.36396896463128</v>
      </c>
      <c r="DO326" s="7">
        <v>125.08912450830523</v>
      </c>
      <c r="DP326" s="7">
        <v>199.69128984095832</v>
      </c>
      <c r="DQ326" s="43">
        <v>674.16709713153477</v>
      </c>
      <c r="DR326" s="7">
        <v>42.572809820455255</v>
      </c>
      <c r="DS326" s="7">
        <v>17.403072102687759</v>
      </c>
      <c r="DU326" s="7">
        <v>424.35283908167133</v>
      </c>
      <c r="DV326" s="7">
        <v>164.76652474694146</v>
      </c>
      <c r="DW326" s="7">
        <v>199.0582896468064</v>
      </c>
      <c r="DX326" s="43">
        <v>788.14478112774384</v>
      </c>
      <c r="DY326" s="7">
        <v>51.683550900634998</v>
      </c>
      <c r="DZ326" s="7">
        <v>21.188171813374105</v>
      </c>
      <c r="EB326" s="7">
        <v>500.04403537715132</v>
      </c>
      <c r="EC326" s="7">
        <v>169.9305903928601</v>
      </c>
      <c r="ED326" s="7">
        <v>200.90028176315928</v>
      </c>
      <c r="EE326" s="43">
        <v>871.12711676054153</v>
      </c>
      <c r="EF326" s="7">
        <v>59.499907340651106</v>
      </c>
      <c r="EG326" s="7">
        <v>24.363479055532117</v>
      </c>
    </row>
    <row r="327" spans="1:137" x14ac:dyDescent="0.25">
      <c r="A327" s="45">
        <v>46</v>
      </c>
      <c r="B327" s="44">
        <f t="shared" si="36"/>
        <v>19.166666666666668</v>
      </c>
      <c r="C327" s="7">
        <v>149.45310618544625</v>
      </c>
      <c r="D327" s="7">
        <v>12.296492384896862</v>
      </c>
      <c r="E327" s="7">
        <v>246.41251219923103</v>
      </c>
      <c r="F327" s="43">
        <v>407.83857235795671</v>
      </c>
      <c r="G327" s="7">
        <v>23.47285599926386</v>
      </c>
      <c r="H327" s="7">
        <v>9.595354767027322</v>
      </c>
      <c r="J327" s="7">
        <v>161.75308719345404</v>
      </c>
      <c r="K327" s="7">
        <v>23.612287570520966</v>
      </c>
      <c r="L327" s="7">
        <v>245.82827730280977</v>
      </c>
      <c r="M327" s="43">
        <v>431.30598862215828</v>
      </c>
      <c r="N327" s="7">
        <v>25.550778313970124</v>
      </c>
      <c r="O327" s="7">
        <v>10.390112873315765</v>
      </c>
      <c r="Q327" s="7">
        <v>179.66955134675865</v>
      </c>
      <c r="R327" s="7">
        <v>24.910692396621855</v>
      </c>
      <c r="S327" s="7">
        <v>247.92294053288612</v>
      </c>
      <c r="T327" s="43">
        <v>452.70349870360099</v>
      </c>
      <c r="U327" s="7">
        <v>27.929770849475229</v>
      </c>
      <c r="V327" s="7">
        <v>11.457070779289811</v>
      </c>
      <c r="X327" s="45">
        <v>46</v>
      </c>
      <c r="Y327" s="44">
        <f t="shared" si="37"/>
        <v>19.166666666666668</v>
      </c>
      <c r="Z327" s="7">
        <v>194.45280757431601</v>
      </c>
      <c r="AA327" s="7">
        <v>18.361947725991932</v>
      </c>
      <c r="AB327" s="7">
        <v>246.64405181826908</v>
      </c>
      <c r="AC327" s="43">
        <v>459.28858736197378</v>
      </c>
      <c r="AD327" s="7">
        <v>26.962250566223897</v>
      </c>
      <c r="AE327" s="7">
        <v>10.929634944818886</v>
      </c>
      <c r="AG327" s="7">
        <v>221.01579536886359</v>
      </c>
      <c r="AH327" s="7">
        <v>35.417124161497426</v>
      </c>
      <c r="AI327" s="7">
        <v>247.75687076220407</v>
      </c>
      <c r="AJ327" s="43">
        <v>504.40206958737701</v>
      </c>
      <c r="AK327" s="7">
        <v>31.529185513261865</v>
      </c>
      <c r="AL327" s="7">
        <v>12.892617457882039</v>
      </c>
      <c r="AN327" s="7">
        <v>250.26414267061716</v>
      </c>
      <c r="AO327" s="7">
        <v>37.393669048665032</v>
      </c>
      <c r="AP327" s="7">
        <v>247.92294053288612</v>
      </c>
      <c r="AQ327" s="43">
        <v>535.73452775843248</v>
      </c>
      <c r="AR327" s="7">
        <v>33.816605951977067</v>
      </c>
      <c r="AS327" s="7">
        <v>13.913685129281532</v>
      </c>
      <c r="AU327" s="45">
        <v>46</v>
      </c>
      <c r="AV327" s="44">
        <f t="shared" si="38"/>
        <v>19.166666666666668</v>
      </c>
      <c r="AW327" s="7">
        <v>239.60533813459085</v>
      </c>
      <c r="AX327" s="7">
        <v>24.29340880576909</v>
      </c>
      <c r="AY327" s="7">
        <v>246.41251219923103</v>
      </c>
      <c r="AZ327" s="43">
        <v>510.58348243708764</v>
      </c>
      <c r="BA327" s="7">
        <v>30.441885126674464</v>
      </c>
      <c r="BB327" s="7">
        <v>12.471221594787025</v>
      </c>
      <c r="BD327" s="7">
        <v>278.82029493487732</v>
      </c>
      <c r="BE327" s="7">
        <v>47.260070996043005</v>
      </c>
      <c r="BF327" s="7">
        <v>245.82827730280977</v>
      </c>
      <c r="BG327" s="43">
        <v>571.82733737473586</v>
      </c>
      <c r="BH327" s="7">
        <v>35.325650892360812</v>
      </c>
      <c r="BI327" s="7">
        <v>14.435232267320512</v>
      </c>
      <c r="BK327" s="7">
        <v>320.97037040478483</v>
      </c>
      <c r="BL327" s="7">
        <v>49.993021005151192</v>
      </c>
      <c r="BM327" s="7">
        <v>247.92294053288612</v>
      </c>
      <c r="BN327" s="43">
        <v>619.01793948908676</v>
      </c>
      <c r="BO327" s="7">
        <v>39.872740597944663</v>
      </c>
      <c r="BP327" s="7">
        <v>16.359026404717415</v>
      </c>
      <c r="BR327" s="45">
        <v>46</v>
      </c>
      <c r="BS327" s="44">
        <f t="shared" si="39"/>
        <v>19.166666666666668</v>
      </c>
      <c r="BT327" s="7">
        <v>305.04524868767101</v>
      </c>
      <c r="BU327" s="7">
        <v>115.02644003330101</v>
      </c>
      <c r="BV327" s="7">
        <v>204.10453941196229</v>
      </c>
      <c r="BW327" s="43">
        <v>624.19721659678066</v>
      </c>
      <c r="BX327" s="7">
        <v>37.596570324501172</v>
      </c>
      <c r="BY327" s="7">
        <v>15.420223555128487</v>
      </c>
      <c r="CA327" s="7">
        <v>361.35943217791078</v>
      </c>
      <c r="CB327" s="7">
        <v>143.87629148427294</v>
      </c>
      <c r="CC327" s="7">
        <v>203.48196631651209</v>
      </c>
      <c r="CD327" s="43">
        <v>708.51757807034187</v>
      </c>
      <c r="CE327" s="7">
        <v>44.053925318480971</v>
      </c>
      <c r="CF327" s="7">
        <v>18.00071165517237</v>
      </c>
      <c r="CH327" s="7">
        <v>417.18847599320804</v>
      </c>
      <c r="CI327" s="7">
        <v>147.66905690613964</v>
      </c>
      <c r="CJ327" s="7">
        <v>205.28039706240506</v>
      </c>
      <c r="CK327" s="43">
        <v>770.27802987959376</v>
      </c>
      <c r="CL327" s="7">
        <v>49.966767042085579</v>
      </c>
      <c r="CM327" s="7">
        <v>20.543134991948726</v>
      </c>
      <c r="CO327" s="45">
        <v>46</v>
      </c>
      <c r="CP327" s="44">
        <f t="shared" si="40"/>
        <v>19.166666666666668</v>
      </c>
      <c r="CQ327" s="7">
        <v>330.07959833846189</v>
      </c>
      <c r="CR327" s="7">
        <v>121.10113993983231</v>
      </c>
      <c r="CS327" s="7">
        <v>204.10453941196229</v>
      </c>
      <c r="CT327" s="43">
        <v>655.33705262231308</v>
      </c>
      <c r="CU327" s="7">
        <v>40.113451053518915</v>
      </c>
      <c r="CV327" s="7">
        <v>16.263370976784721</v>
      </c>
      <c r="CX327" s="7">
        <v>396.00271532027625</v>
      </c>
      <c r="CY327" s="7">
        <v>155.4721967421691</v>
      </c>
      <c r="CZ327" s="7">
        <v>203.48196631651209</v>
      </c>
      <c r="DA327" s="43">
        <v>755.10060138611675</v>
      </c>
      <c r="DB327" s="7">
        <v>47.838580953177392</v>
      </c>
      <c r="DC327" s="7">
        <v>19.536655070910591</v>
      </c>
      <c r="DE327" s="7">
        <v>462.31101215045538</v>
      </c>
      <c r="DF327" s="7">
        <v>160.15383502149734</v>
      </c>
      <c r="DG327" s="7">
        <v>205.28039706240506</v>
      </c>
      <c r="DH327" s="43">
        <v>827.94489683074619</v>
      </c>
      <c r="DI327" s="7">
        <v>54.51001033553392</v>
      </c>
      <c r="DJ327" s="7">
        <v>22.373702357462545</v>
      </c>
      <c r="DL327" s="45">
        <v>46</v>
      </c>
      <c r="DM327" s="44">
        <f t="shared" si="41"/>
        <v>19.166666666666668</v>
      </c>
      <c r="DN327" s="7">
        <v>354.99343027578556</v>
      </c>
      <c r="DO327" s="7">
        <v>127.22327617370281</v>
      </c>
      <c r="DP327" s="7">
        <v>204.10453941196229</v>
      </c>
      <c r="DQ327" s="43">
        <v>686.34164842824964</v>
      </c>
      <c r="DR327" s="7">
        <v>42.380969594512209</v>
      </c>
      <c r="DS327" s="7">
        <v>17.323899159142833</v>
      </c>
      <c r="DU327" s="7">
        <v>430.98622066821389</v>
      </c>
      <c r="DV327" s="7">
        <v>167.36096432150163</v>
      </c>
      <c r="DW327" s="7">
        <v>203.48196631651209</v>
      </c>
      <c r="DX327" s="43">
        <v>801.80083152120096</v>
      </c>
      <c r="DY327" s="7">
        <v>51.389801966071161</v>
      </c>
      <c r="DZ327" s="7">
        <v>21.066898126764691</v>
      </c>
      <c r="EB327" s="7">
        <v>507.63799917844909</v>
      </c>
      <c r="EC327" s="7">
        <v>172.57974930276148</v>
      </c>
      <c r="ED327" s="7">
        <v>205.28039706240506</v>
      </c>
      <c r="EE327" s="43">
        <v>885.74987483021346</v>
      </c>
      <c r="EF327" s="7">
        <v>59.079017762234024</v>
      </c>
      <c r="EG327" s="7">
        <v>24.189471385626973</v>
      </c>
    </row>
    <row r="328" spans="1:137" x14ac:dyDescent="0.25">
      <c r="A328" s="45">
        <v>47</v>
      </c>
      <c r="B328" s="44">
        <f t="shared" si="36"/>
        <v>19.583333333333336</v>
      </c>
      <c r="C328" s="7">
        <v>152.24091630320933</v>
      </c>
      <c r="D328" s="7">
        <v>12.425748416061195</v>
      </c>
      <c r="E328" s="7">
        <v>251.66881214834109</v>
      </c>
      <c r="F328" s="43">
        <v>416.01318891327173</v>
      </c>
      <c r="G328" s="7">
        <v>23.41928975748942</v>
      </c>
      <c r="H328" s="7">
        <v>9.570392459802477</v>
      </c>
      <c r="J328" s="7">
        <v>164.58590749793245</v>
      </c>
      <c r="K328" s="7">
        <v>23.875558934649014</v>
      </c>
      <c r="L328" s="7">
        <v>251.09048531200341</v>
      </c>
      <c r="M328" s="43">
        <v>439.666324018978</v>
      </c>
      <c r="N328" s="7">
        <v>25.462237642579368</v>
      </c>
      <c r="O328" s="7">
        <v>10.357541729207936</v>
      </c>
      <c r="Q328" s="7">
        <v>182.6580540085429</v>
      </c>
      <c r="R328" s="7">
        <v>25.195669355061582</v>
      </c>
      <c r="S328" s="7">
        <v>253.13079745350751</v>
      </c>
      <c r="T328" s="43">
        <v>461.18127876851662</v>
      </c>
      <c r="U328" s="7">
        <v>27.793147543463022</v>
      </c>
      <c r="V328" s="7">
        <v>11.399601005332535</v>
      </c>
      <c r="X328" s="45">
        <v>47</v>
      </c>
      <c r="Y328" s="44">
        <f t="shared" si="37"/>
        <v>19.583333333333336</v>
      </c>
      <c r="Z328" s="7">
        <v>197.88494492075429</v>
      </c>
      <c r="AA328" s="7">
        <v>18.554590294556991</v>
      </c>
      <c r="AB328" s="7">
        <v>251.89536285556514</v>
      </c>
      <c r="AC328" s="43">
        <v>468.16980091485129</v>
      </c>
      <c r="AD328" s="7">
        <v>26.88156514382527</v>
      </c>
      <c r="AE328" s="7">
        <v>10.895125180466705</v>
      </c>
      <c r="AG328" s="7">
        <v>224.69053940682383</v>
      </c>
      <c r="AH328" s="7">
        <v>35.812241346427015</v>
      </c>
      <c r="AI328" s="7">
        <v>252.97027443752543</v>
      </c>
      <c r="AJ328" s="43">
        <v>513.681351076395</v>
      </c>
      <c r="AK328" s="7">
        <v>31.373785450846619</v>
      </c>
      <c r="AL328" s="7">
        <v>12.829502022072608</v>
      </c>
      <c r="AN328" s="7">
        <v>254.28450203349877</v>
      </c>
      <c r="AO328" s="7">
        <v>37.822139043831712</v>
      </c>
      <c r="AP328" s="7">
        <v>253.13079745350751</v>
      </c>
      <c r="AQ328" s="43">
        <v>545.38322777343819</v>
      </c>
      <c r="AR328" s="7">
        <v>33.624659807456112</v>
      </c>
      <c r="AS328" s="7">
        <v>13.833564364866884</v>
      </c>
      <c r="AU328" s="45">
        <v>47</v>
      </c>
      <c r="AV328" s="44">
        <f t="shared" si="38"/>
        <v>19.583333333333336</v>
      </c>
      <c r="AW328" s="7">
        <v>243.68573030286149</v>
      </c>
      <c r="AX328" s="7">
        <v>24.550456802849908</v>
      </c>
      <c r="AY328" s="7">
        <v>251.66881214834109</v>
      </c>
      <c r="AZ328" s="43">
        <v>520.17470504404457</v>
      </c>
      <c r="BA328" s="7">
        <v>30.335186160186279</v>
      </c>
      <c r="BB328" s="7">
        <v>12.424920649469888</v>
      </c>
      <c r="BD328" s="7">
        <v>283.37043339606453</v>
      </c>
      <c r="BE328" s="7">
        <v>47.790954790510121</v>
      </c>
      <c r="BF328" s="7">
        <v>251.09048531200341</v>
      </c>
      <c r="BG328" s="43">
        <v>582.16354356386705</v>
      </c>
      <c r="BH328" s="7">
        <v>35.1627812623219</v>
      </c>
      <c r="BI328" s="7">
        <v>14.365266264335197</v>
      </c>
      <c r="BK328" s="7">
        <v>326.00894930371703</v>
      </c>
      <c r="BL328" s="7">
        <v>50.567377707971332</v>
      </c>
      <c r="BM328" s="7">
        <v>253.13079745350751</v>
      </c>
      <c r="BN328" s="43">
        <v>629.83689817381548</v>
      </c>
      <c r="BO328" s="7">
        <v>39.630522912478668</v>
      </c>
      <c r="BP328" s="7">
        <v>16.259383343564274</v>
      </c>
      <c r="BR328" s="45">
        <v>47</v>
      </c>
      <c r="BS328" s="44">
        <f t="shared" si="39"/>
        <v>19.583333333333336</v>
      </c>
      <c r="BT328" s="7">
        <v>310.15198913653296</v>
      </c>
      <c r="BU328" s="7">
        <v>117.03420666787468</v>
      </c>
      <c r="BV328" s="7">
        <v>208.51778898296629</v>
      </c>
      <c r="BW328" s="43">
        <v>635.72259562858119</v>
      </c>
      <c r="BX328" s="7">
        <v>37.451107812521428</v>
      </c>
      <c r="BY328" s="7">
        <v>15.358459346107985</v>
      </c>
      <c r="CA328" s="7">
        <v>367.23955962846264</v>
      </c>
      <c r="CB328" s="7">
        <v>146.20703936181371</v>
      </c>
      <c r="CC328" s="7">
        <v>207.90564298621777</v>
      </c>
      <c r="CD328" s="43">
        <v>721.15415750241789</v>
      </c>
      <c r="CE328" s="7">
        <v>43.834264863385066</v>
      </c>
      <c r="CF328" s="7">
        <v>17.910172255164753</v>
      </c>
      <c r="CH328" s="7">
        <v>423.77970555276869</v>
      </c>
      <c r="CI328" s="7">
        <v>150.0332388576013</v>
      </c>
      <c r="CJ328" s="7">
        <v>209.66051236165083</v>
      </c>
      <c r="CK328" s="43">
        <v>783.60936590607253</v>
      </c>
      <c r="CL328" s="7">
        <v>49.646415391203199</v>
      </c>
      <c r="CM328" s="7">
        <v>20.409741065302072</v>
      </c>
      <c r="CO328" s="45">
        <v>47</v>
      </c>
      <c r="CP328" s="44">
        <f t="shared" si="40"/>
        <v>19.583333333333336</v>
      </c>
      <c r="CQ328" s="7">
        <v>335.44441302682645</v>
      </c>
      <c r="CR328" s="7">
        <v>123.17124586565136</v>
      </c>
      <c r="CS328" s="7">
        <v>208.51778898296629</v>
      </c>
      <c r="CT328" s="43">
        <v>667.18643776846841</v>
      </c>
      <c r="CU328" s="7">
        <v>39.944835810979249</v>
      </c>
      <c r="CV328" s="7">
        <v>16.198134955625306</v>
      </c>
      <c r="CX328" s="7">
        <v>402.26169808804053</v>
      </c>
      <c r="CY328" s="7">
        <v>157.93823564627132</v>
      </c>
      <c r="CZ328" s="7">
        <v>207.90564298621777</v>
      </c>
      <c r="DA328" s="43">
        <v>768.24628990035501</v>
      </c>
      <c r="DB328" s="7">
        <v>47.583207746598092</v>
      </c>
      <c r="DC328" s="7">
        <v>19.430290345354784</v>
      </c>
      <c r="DE328" s="7">
        <v>469.40596107660826</v>
      </c>
      <c r="DF328" s="7">
        <v>162.6610100372136</v>
      </c>
      <c r="DG328" s="7">
        <v>209.66051236165083</v>
      </c>
      <c r="DH328" s="43">
        <v>841.92376327841419</v>
      </c>
      <c r="DI328" s="7">
        <v>54.142964969210539</v>
      </c>
      <c r="DJ328" s="7">
        <v>22.217948017143364</v>
      </c>
      <c r="DL328" s="45">
        <v>47</v>
      </c>
      <c r="DM328" s="44">
        <f t="shared" si="41"/>
        <v>19.583333333333336</v>
      </c>
      <c r="DN328" s="7">
        <v>360.62289158693983</v>
      </c>
      <c r="DO328" s="7">
        <v>129.35742783910041</v>
      </c>
      <c r="DP328" s="7">
        <v>208.51778898296629</v>
      </c>
      <c r="DQ328" s="43">
        <v>698.51619972496451</v>
      </c>
      <c r="DR328" s="7">
        <v>42.189129368569169</v>
      </c>
      <c r="DS328" s="7">
        <v>17.244726215597908</v>
      </c>
      <c r="DU328" s="7">
        <v>437.61960225475639</v>
      </c>
      <c r="DV328" s="7">
        <v>169.9554038960618</v>
      </c>
      <c r="DW328" s="7">
        <v>207.90564298621777</v>
      </c>
      <c r="DX328" s="43">
        <v>815.45688191465808</v>
      </c>
      <c r="DY328" s="7">
        <v>51.096053031507324</v>
      </c>
      <c r="DZ328" s="7">
        <v>20.945624440155278</v>
      </c>
      <c r="EB328" s="7">
        <v>515.23196297974687</v>
      </c>
      <c r="EC328" s="7">
        <v>175.2289082126629</v>
      </c>
      <c r="ED328" s="7">
        <v>209.66051236165083</v>
      </c>
      <c r="EE328" s="43">
        <v>900.37263289988539</v>
      </c>
      <c r="EF328" s="7">
        <v>58.658128183816949</v>
      </c>
      <c r="EG328" s="7">
        <v>24.015463715721825</v>
      </c>
    </row>
    <row r="329" spans="1:137" x14ac:dyDescent="0.25">
      <c r="A329" s="45">
        <v>48</v>
      </c>
      <c r="B329" s="44">
        <f t="shared" si="36"/>
        <v>20</v>
      </c>
      <c r="C329" s="7">
        <v>155.02872642097245</v>
      </c>
      <c r="D329" s="7">
        <v>12.555004447225526</v>
      </c>
      <c r="E329" s="7">
        <v>256.92511209745112</v>
      </c>
      <c r="F329" s="43">
        <v>424.18780546858676</v>
      </c>
      <c r="G329" s="7">
        <v>23.365723515714983</v>
      </c>
      <c r="H329" s="7">
        <v>9.5454301525776302</v>
      </c>
      <c r="J329" s="7">
        <v>167.41872780241084</v>
      </c>
      <c r="K329" s="7">
        <v>24.138830298777059</v>
      </c>
      <c r="L329" s="7">
        <v>256.35269332119708</v>
      </c>
      <c r="M329" s="43">
        <v>448.02665941579778</v>
      </c>
      <c r="N329" s="7">
        <v>25.373696971188611</v>
      </c>
      <c r="O329" s="7">
        <v>10.324970585100107</v>
      </c>
      <c r="Q329" s="7">
        <v>185.64655667032716</v>
      </c>
      <c r="R329" s="7">
        <v>25.48064631350131</v>
      </c>
      <c r="S329" s="7">
        <v>258.33865437412885</v>
      </c>
      <c r="T329" s="43">
        <v>469.6590588334322</v>
      </c>
      <c r="U329" s="7">
        <v>27.656524237450817</v>
      </c>
      <c r="V329" s="7">
        <v>11.342131231375259</v>
      </c>
      <c r="X329" s="45">
        <v>48</v>
      </c>
      <c r="Y329" s="44">
        <f t="shared" si="37"/>
        <v>20</v>
      </c>
      <c r="Z329" s="7">
        <v>201.3170822671926</v>
      </c>
      <c r="AA329" s="7">
        <v>18.747232863122051</v>
      </c>
      <c r="AB329" s="7">
        <v>257.1466738928612</v>
      </c>
      <c r="AC329" s="43">
        <v>477.05101446772881</v>
      </c>
      <c r="AD329" s="7">
        <v>26.800879721426639</v>
      </c>
      <c r="AE329" s="7">
        <v>10.860615416114523</v>
      </c>
      <c r="AG329" s="7">
        <v>228.36528344478407</v>
      </c>
      <c r="AH329" s="7">
        <v>36.20735853135659</v>
      </c>
      <c r="AI329" s="7">
        <v>258.18367811284679</v>
      </c>
      <c r="AJ329" s="43">
        <v>522.96063256541311</v>
      </c>
      <c r="AK329" s="7">
        <v>31.218385388431365</v>
      </c>
      <c r="AL329" s="7">
        <v>12.766386586263177</v>
      </c>
      <c r="AN329" s="7">
        <v>258.30486139638037</v>
      </c>
      <c r="AO329" s="7">
        <v>38.250609038998405</v>
      </c>
      <c r="AP329" s="7">
        <v>258.33865437412885</v>
      </c>
      <c r="AQ329" s="43">
        <v>555.03192778844391</v>
      </c>
      <c r="AR329" s="7">
        <v>33.432713662935157</v>
      </c>
      <c r="AS329" s="7">
        <v>13.753443600452234</v>
      </c>
      <c r="AU329" s="45">
        <v>48</v>
      </c>
      <c r="AV329" s="44">
        <f t="shared" si="38"/>
        <v>20</v>
      </c>
      <c r="AW329" s="7">
        <v>247.76612247113215</v>
      </c>
      <c r="AX329" s="7">
        <v>24.807504799930722</v>
      </c>
      <c r="AY329" s="7">
        <v>256.92511209745112</v>
      </c>
      <c r="AZ329" s="43">
        <v>529.76592765100145</v>
      </c>
      <c r="BA329" s="7">
        <v>30.228487193698093</v>
      </c>
      <c r="BB329" s="7">
        <v>12.378619704152751</v>
      </c>
      <c r="BD329" s="7">
        <v>287.92057185725173</v>
      </c>
      <c r="BE329" s="7">
        <v>48.321838584977236</v>
      </c>
      <c r="BF329" s="7">
        <v>256.35269332119708</v>
      </c>
      <c r="BG329" s="43">
        <v>592.49974975299824</v>
      </c>
      <c r="BH329" s="7">
        <v>34.999911632282988</v>
      </c>
      <c r="BI329" s="7">
        <v>14.295300261349885</v>
      </c>
      <c r="BK329" s="7">
        <v>331.04752820264923</v>
      </c>
      <c r="BL329" s="7">
        <v>51.141734410791472</v>
      </c>
      <c r="BM329" s="7">
        <v>258.33865437412885</v>
      </c>
      <c r="BN329" s="43">
        <v>640.65585685854421</v>
      </c>
      <c r="BO329" s="7">
        <v>39.388305227012673</v>
      </c>
      <c r="BP329" s="7">
        <v>16.159740282411132</v>
      </c>
      <c r="BR329" s="45">
        <v>48</v>
      </c>
      <c r="BS329" s="44">
        <f t="shared" si="39"/>
        <v>20</v>
      </c>
      <c r="BT329" s="7">
        <v>315.25872958539492</v>
      </c>
      <c r="BU329" s="7">
        <v>119.04197330244834</v>
      </c>
      <c r="BV329" s="7">
        <v>212.9310385539703</v>
      </c>
      <c r="BW329" s="43">
        <v>647.24797466038183</v>
      </c>
      <c r="BX329" s="7">
        <v>37.305645300541691</v>
      </c>
      <c r="BY329" s="7">
        <v>15.296695137087482</v>
      </c>
      <c r="CA329" s="7">
        <v>373.11968707901451</v>
      </c>
      <c r="CB329" s="7">
        <v>148.53778723935449</v>
      </c>
      <c r="CC329" s="7">
        <v>212.32931965592346</v>
      </c>
      <c r="CD329" s="43">
        <v>733.79073693449402</v>
      </c>
      <c r="CE329" s="7">
        <v>43.614604408289161</v>
      </c>
      <c r="CF329" s="7">
        <v>17.819632855157138</v>
      </c>
      <c r="CH329" s="7">
        <v>430.37093511232933</v>
      </c>
      <c r="CI329" s="7">
        <v>152.39742080906299</v>
      </c>
      <c r="CJ329" s="7">
        <v>214.04062766089663</v>
      </c>
      <c r="CK329" s="43">
        <v>796.94070193255129</v>
      </c>
      <c r="CL329" s="7">
        <v>49.326063740320819</v>
      </c>
      <c r="CM329" s="7">
        <v>20.276347138655417</v>
      </c>
      <c r="CO329" s="45">
        <v>48</v>
      </c>
      <c r="CP329" s="44">
        <f t="shared" si="40"/>
        <v>20</v>
      </c>
      <c r="CQ329" s="7">
        <v>340.80922771519101</v>
      </c>
      <c r="CR329" s="7">
        <v>125.24135179147042</v>
      </c>
      <c r="CS329" s="7">
        <v>212.9310385539703</v>
      </c>
      <c r="CT329" s="43">
        <v>679.03582291462385</v>
      </c>
      <c r="CU329" s="7">
        <v>39.776220568439584</v>
      </c>
      <c r="CV329" s="7">
        <v>16.132898934465896</v>
      </c>
      <c r="CX329" s="7">
        <v>408.52068085580481</v>
      </c>
      <c r="CY329" s="7">
        <v>160.40427455037354</v>
      </c>
      <c r="CZ329" s="7">
        <v>212.32931965592346</v>
      </c>
      <c r="DA329" s="43">
        <v>781.39197841459315</v>
      </c>
      <c r="DB329" s="7">
        <v>47.327834540018785</v>
      </c>
      <c r="DC329" s="7">
        <v>19.323925619798977</v>
      </c>
      <c r="DE329" s="7">
        <v>476.50091000276115</v>
      </c>
      <c r="DF329" s="7">
        <v>165.16818505292986</v>
      </c>
      <c r="DG329" s="7">
        <v>214.04062766089663</v>
      </c>
      <c r="DH329" s="43">
        <v>855.90262972608218</v>
      </c>
      <c r="DI329" s="7">
        <v>53.775919602887164</v>
      </c>
      <c r="DJ329" s="7">
        <v>22.062193676824183</v>
      </c>
      <c r="DL329" s="45">
        <v>48</v>
      </c>
      <c r="DM329" s="44">
        <f t="shared" si="41"/>
        <v>20</v>
      </c>
      <c r="DN329" s="7">
        <v>366.2523528980941</v>
      </c>
      <c r="DO329" s="7">
        <v>131.49157950449799</v>
      </c>
      <c r="DP329" s="7">
        <v>212.9310385539703</v>
      </c>
      <c r="DQ329" s="43">
        <v>710.69075102167938</v>
      </c>
      <c r="DR329" s="7">
        <v>41.997289142626123</v>
      </c>
      <c r="DS329" s="7">
        <v>17.165553272052982</v>
      </c>
      <c r="DU329" s="7">
        <v>444.25298384129894</v>
      </c>
      <c r="DV329" s="7">
        <v>172.54984347062199</v>
      </c>
      <c r="DW329" s="7">
        <v>212.32931965592346</v>
      </c>
      <c r="DX329" s="43">
        <v>829.11293230811521</v>
      </c>
      <c r="DY329" s="7">
        <v>50.802304096943487</v>
      </c>
      <c r="DZ329" s="7">
        <v>20.824350753545861</v>
      </c>
      <c r="EB329" s="7">
        <v>522.82592678104459</v>
      </c>
      <c r="EC329" s="7">
        <v>177.87806712256429</v>
      </c>
      <c r="ED329" s="7">
        <v>214.04062766089663</v>
      </c>
      <c r="EE329" s="43">
        <v>914.99539096955721</v>
      </c>
      <c r="EF329" s="7">
        <v>58.237238605399874</v>
      </c>
      <c r="EG329" s="7">
        <v>23.841456045816681</v>
      </c>
    </row>
    <row r="330" spans="1:137" x14ac:dyDescent="0.25">
      <c r="A330" s="45">
        <v>49</v>
      </c>
      <c r="B330" s="44">
        <f t="shared" si="36"/>
        <v>20.416666666666668</v>
      </c>
      <c r="C330" s="7">
        <v>157.81653653873553</v>
      </c>
      <c r="D330" s="7">
        <v>12.684260478389858</v>
      </c>
      <c r="E330" s="7">
        <v>262.18141204656121</v>
      </c>
      <c r="F330" s="43">
        <v>432.36242202390173</v>
      </c>
      <c r="G330" s="7">
        <v>23.312157273940542</v>
      </c>
      <c r="H330" s="7">
        <v>9.5204678453527851</v>
      </c>
      <c r="J330" s="7">
        <v>170.25154810688923</v>
      </c>
      <c r="K330" s="7">
        <v>24.402101662905107</v>
      </c>
      <c r="L330" s="7">
        <v>261.61490133039069</v>
      </c>
      <c r="M330" s="43">
        <v>456.3869948126175</v>
      </c>
      <c r="N330" s="7">
        <v>25.285156299797855</v>
      </c>
      <c r="O330" s="7">
        <v>10.292399440992277</v>
      </c>
      <c r="Q330" s="7">
        <v>188.63505933211138</v>
      </c>
      <c r="R330" s="7">
        <v>25.765623271941038</v>
      </c>
      <c r="S330" s="7">
        <v>263.54651129475025</v>
      </c>
      <c r="T330" s="43">
        <v>478.13683889834778</v>
      </c>
      <c r="U330" s="7">
        <v>27.51990093143861</v>
      </c>
      <c r="V330" s="7">
        <v>11.284661457417982</v>
      </c>
      <c r="X330" s="45">
        <v>49</v>
      </c>
      <c r="Y330" s="44">
        <f t="shared" si="37"/>
        <v>20.416666666666668</v>
      </c>
      <c r="Z330" s="7">
        <v>204.74921961363088</v>
      </c>
      <c r="AA330" s="7">
        <v>18.939875431687113</v>
      </c>
      <c r="AB330" s="7">
        <v>262.39798493015724</v>
      </c>
      <c r="AC330" s="43">
        <v>485.93222802060632</v>
      </c>
      <c r="AD330" s="7">
        <v>26.720194299028009</v>
      </c>
      <c r="AE330" s="7">
        <v>10.82610565176234</v>
      </c>
      <c r="AG330" s="7">
        <v>232.04002748274431</v>
      </c>
      <c r="AH330" s="7">
        <v>36.602475716286172</v>
      </c>
      <c r="AI330" s="7">
        <v>263.39708178816818</v>
      </c>
      <c r="AJ330" s="43">
        <v>532.23991405443121</v>
      </c>
      <c r="AK330" s="7">
        <v>31.062985326016115</v>
      </c>
      <c r="AL330" s="7">
        <v>12.703271150453748</v>
      </c>
      <c r="AN330" s="7">
        <v>262.32522075926204</v>
      </c>
      <c r="AO330" s="7">
        <v>38.679079034165092</v>
      </c>
      <c r="AP330" s="7">
        <v>263.54651129475025</v>
      </c>
      <c r="AQ330" s="43">
        <v>564.68062780344962</v>
      </c>
      <c r="AR330" s="7">
        <v>33.240767518414202</v>
      </c>
      <c r="AS330" s="7">
        <v>13.673322836037586</v>
      </c>
      <c r="AU330" s="45">
        <v>49</v>
      </c>
      <c r="AV330" s="44">
        <f t="shared" si="38"/>
        <v>20.416666666666668</v>
      </c>
      <c r="AW330" s="7">
        <v>251.84651463940281</v>
      </c>
      <c r="AX330" s="7">
        <v>25.06455279701154</v>
      </c>
      <c r="AY330" s="7">
        <v>262.18141204656121</v>
      </c>
      <c r="AZ330" s="43">
        <v>539.35715025795844</v>
      </c>
      <c r="BA330" s="7">
        <v>30.121788227209905</v>
      </c>
      <c r="BB330" s="7">
        <v>12.332318758835614</v>
      </c>
      <c r="BD330" s="7">
        <v>292.47071031843893</v>
      </c>
      <c r="BE330" s="7">
        <v>48.852722379444351</v>
      </c>
      <c r="BF330" s="7">
        <v>261.61490133039069</v>
      </c>
      <c r="BG330" s="43">
        <v>602.83595594212943</v>
      </c>
      <c r="BH330" s="7">
        <v>34.837042002244075</v>
      </c>
      <c r="BI330" s="7">
        <v>14.225334258364573</v>
      </c>
      <c r="BK330" s="7">
        <v>336.08610710158149</v>
      </c>
      <c r="BL330" s="7">
        <v>51.716091113611611</v>
      </c>
      <c r="BM330" s="7">
        <v>263.54651129475025</v>
      </c>
      <c r="BN330" s="43">
        <v>651.47481554327305</v>
      </c>
      <c r="BO330" s="7">
        <v>39.146087541546677</v>
      </c>
      <c r="BP330" s="7">
        <v>16.060097221257987</v>
      </c>
      <c r="BR330" s="45">
        <v>49</v>
      </c>
      <c r="BS330" s="44">
        <f t="shared" si="39"/>
        <v>20.416666666666668</v>
      </c>
      <c r="BT330" s="7">
        <v>320.36547003425687</v>
      </c>
      <c r="BU330" s="7">
        <v>121.049739937022</v>
      </c>
      <c r="BV330" s="7">
        <v>217.34428812497427</v>
      </c>
      <c r="BW330" s="43">
        <v>658.77335369218235</v>
      </c>
      <c r="BX330" s="7">
        <v>37.160182788561947</v>
      </c>
      <c r="BY330" s="7">
        <v>15.234930928066978</v>
      </c>
      <c r="CA330" s="7">
        <v>378.99981452956638</v>
      </c>
      <c r="CB330" s="7">
        <v>150.86853511689526</v>
      </c>
      <c r="CC330" s="7">
        <v>216.75299632562914</v>
      </c>
      <c r="CD330" s="43">
        <v>746.42731636657004</v>
      </c>
      <c r="CE330" s="7">
        <v>43.394943953193255</v>
      </c>
      <c r="CF330" s="7">
        <v>17.729093455149524</v>
      </c>
      <c r="CH330" s="7">
        <v>436.96216467188998</v>
      </c>
      <c r="CI330" s="7">
        <v>154.76160276052468</v>
      </c>
      <c r="CJ330" s="7">
        <v>218.42074296014241</v>
      </c>
      <c r="CK330" s="43">
        <v>810.27203795903006</v>
      </c>
      <c r="CL330" s="7">
        <v>49.00571208943844</v>
      </c>
      <c r="CM330" s="7">
        <v>20.142953212008763</v>
      </c>
      <c r="CO330" s="45">
        <v>49</v>
      </c>
      <c r="CP330" s="44">
        <f t="shared" si="40"/>
        <v>20.416666666666668</v>
      </c>
      <c r="CQ330" s="7">
        <v>346.17404240355557</v>
      </c>
      <c r="CR330" s="7">
        <v>127.31145771728947</v>
      </c>
      <c r="CS330" s="7">
        <v>217.34428812497427</v>
      </c>
      <c r="CT330" s="43">
        <v>690.88520806077929</v>
      </c>
      <c r="CU330" s="7">
        <v>39.607605325899911</v>
      </c>
      <c r="CV330" s="7">
        <v>16.067662913306481</v>
      </c>
      <c r="CX330" s="7">
        <v>414.77966362356909</v>
      </c>
      <c r="CY330" s="7">
        <v>162.87031345447576</v>
      </c>
      <c r="CZ330" s="7">
        <v>216.75299632562914</v>
      </c>
      <c r="DA330" s="43">
        <v>794.53766692883141</v>
      </c>
      <c r="DB330" s="7">
        <v>47.072461333439477</v>
      </c>
      <c r="DC330" s="7">
        <v>19.217560894243171</v>
      </c>
      <c r="DE330" s="7">
        <v>483.59585892891403</v>
      </c>
      <c r="DF330" s="7">
        <v>167.67536006864611</v>
      </c>
      <c r="DG330" s="7">
        <v>218.42074296014241</v>
      </c>
      <c r="DH330" s="43">
        <v>869.88149617375018</v>
      </c>
      <c r="DI330" s="7">
        <v>53.40887423656379</v>
      </c>
      <c r="DJ330" s="7">
        <v>21.906439336505002</v>
      </c>
      <c r="DL330" s="45">
        <v>49</v>
      </c>
      <c r="DM330" s="44">
        <f t="shared" si="41"/>
        <v>20.416666666666668</v>
      </c>
      <c r="DN330" s="7">
        <v>371.88181420924843</v>
      </c>
      <c r="DO330" s="7">
        <v>133.62573116989557</v>
      </c>
      <c r="DP330" s="7">
        <v>217.34428812497427</v>
      </c>
      <c r="DQ330" s="43">
        <v>722.86530231839424</v>
      </c>
      <c r="DR330" s="7">
        <v>41.805448916683083</v>
      </c>
      <c r="DS330" s="7">
        <v>17.086380328508056</v>
      </c>
      <c r="DU330" s="7">
        <v>450.88636542784144</v>
      </c>
      <c r="DV330" s="7">
        <v>175.14428304518216</v>
      </c>
      <c r="DW330" s="7">
        <v>216.75299632562914</v>
      </c>
      <c r="DX330" s="43">
        <v>842.76898270157233</v>
      </c>
      <c r="DY330" s="7">
        <v>50.50855516237965</v>
      </c>
      <c r="DZ330" s="7">
        <v>20.703077066936444</v>
      </c>
      <c r="EB330" s="7">
        <v>530.4198905823423</v>
      </c>
      <c r="EC330" s="7">
        <v>180.52722603246571</v>
      </c>
      <c r="ED330" s="7">
        <v>218.42074296014241</v>
      </c>
      <c r="EE330" s="43">
        <v>929.61814903922914</v>
      </c>
      <c r="EF330" s="7">
        <v>57.816349026982792</v>
      </c>
      <c r="EG330" s="7">
        <v>23.667448375911537</v>
      </c>
    </row>
    <row r="331" spans="1:137" x14ac:dyDescent="0.25">
      <c r="A331" s="45">
        <v>50</v>
      </c>
      <c r="B331" s="44">
        <f t="shared" si="36"/>
        <v>20.833333333333336</v>
      </c>
      <c r="C331" s="7">
        <v>160.60434665649865</v>
      </c>
      <c r="D331" s="7">
        <v>12.813516509554191</v>
      </c>
      <c r="E331" s="7">
        <v>267.43771199567124</v>
      </c>
      <c r="F331" s="43">
        <v>440.53703857921676</v>
      </c>
      <c r="G331" s="7">
        <v>23.258591032166102</v>
      </c>
      <c r="H331" s="7">
        <v>9.4955055381279401</v>
      </c>
      <c r="J331" s="7">
        <v>173.08436841136765</v>
      </c>
      <c r="K331" s="7">
        <v>24.665373027033155</v>
      </c>
      <c r="L331" s="7">
        <v>266.87710933958436</v>
      </c>
      <c r="M331" s="43">
        <v>464.74733020943722</v>
      </c>
      <c r="N331" s="7">
        <v>25.196615628407098</v>
      </c>
      <c r="O331" s="7">
        <v>10.259828296884448</v>
      </c>
      <c r="Q331" s="7">
        <v>191.62356199389563</v>
      </c>
      <c r="R331" s="7">
        <v>26.050600230380766</v>
      </c>
      <c r="S331" s="7">
        <v>268.75436821537164</v>
      </c>
      <c r="T331" s="43">
        <v>486.61461896326341</v>
      </c>
      <c r="U331" s="7">
        <v>27.383277625426402</v>
      </c>
      <c r="V331" s="7">
        <v>11.227191683460706</v>
      </c>
      <c r="X331" s="45">
        <v>50</v>
      </c>
      <c r="Y331" s="44">
        <f t="shared" si="37"/>
        <v>20.833333333333336</v>
      </c>
      <c r="Z331" s="7">
        <v>208.18135696006917</v>
      </c>
      <c r="AA331" s="7">
        <v>19.132518000252173</v>
      </c>
      <c r="AB331" s="7">
        <v>267.64929596745333</v>
      </c>
      <c r="AC331" s="43">
        <v>494.81344157348383</v>
      </c>
      <c r="AD331" s="7">
        <v>26.639508876629382</v>
      </c>
      <c r="AE331" s="7">
        <v>10.791595887410159</v>
      </c>
      <c r="AG331" s="7">
        <v>235.71477152070455</v>
      </c>
      <c r="AH331" s="7">
        <v>36.997592901215754</v>
      </c>
      <c r="AI331" s="7">
        <v>268.61048546348951</v>
      </c>
      <c r="AJ331" s="43">
        <v>541.51919554344931</v>
      </c>
      <c r="AK331" s="7">
        <v>30.907585263600865</v>
      </c>
      <c r="AL331" s="7">
        <v>12.640155714644317</v>
      </c>
      <c r="AN331" s="7">
        <v>266.34558012214364</v>
      </c>
      <c r="AO331" s="7">
        <v>39.107549029331778</v>
      </c>
      <c r="AP331" s="7">
        <v>268.75436821537164</v>
      </c>
      <c r="AQ331" s="43">
        <v>574.32932781845534</v>
      </c>
      <c r="AR331" s="7">
        <v>33.048821373893247</v>
      </c>
      <c r="AS331" s="7">
        <v>13.593202071622937</v>
      </c>
      <c r="AU331" s="45">
        <v>50</v>
      </c>
      <c r="AV331" s="44">
        <f t="shared" si="38"/>
        <v>20.833333333333336</v>
      </c>
      <c r="AW331" s="7">
        <v>255.92690680767345</v>
      </c>
      <c r="AX331" s="7">
        <v>25.321600794092355</v>
      </c>
      <c r="AY331" s="7">
        <v>267.43771199567124</v>
      </c>
      <c r="AZ331" s="43">
        <v>548.94837286491543</v>
      </c>
      <c r="BA331" s="7">
        <v>30.015089260721719</v>
      </c>
      <c r="BB331" s="7">
        <v>12.286017813518477</v>
      </c>
      <c r="BD331" s="7">
        <v>297.02084877962614</v>
      </c>
      <c r="BE331" s="7">
        <v>49.383606173911467</v>
      </c>
      <c r="BF331" s="7">
        <v>266.87710933958436</v>
      </c>
      <c r="BG331" s="43">
        <v>613.17216213126062</v>
      </c>
      <c r="BH331" s="7">
        <v>34.674172372205163</v>
      </c>
      <c r="BI331" s="7">
        <v>14.15536825537926</v>
      </c>
      <c r="BK331" s="7">
        <v>341.12468600051375</v>
      </c>
      <c r="BL331" s="7">
        <v>52.290447816431744</v>
      </c>
      <c r="BM331" s="7">
        <v>268.75436821537164</v>
      </c>
      <c r="BN331" s="43">
        <v>662.29377422800178</v>
      </c>
      <c r="BO331" s="7">
        <v>38.903869856080682</v>
      </c>
      <c r="BP331" s="7">
        <v>15.960454160104845</v>
      </c>
      <c r="BR331" s="45">
        <v>50</v>
      </c>
      <c r="BS331" s="44">
        <f t="shared" si="39"/>
        <v>20.833333333333336</v>
      </c>
      <c r="BT331" s="7">
        <v>325.47221048311889</v>
      </c>
      <c r="BU331" s="7">
        <v>123.05750657159567</v>
      </c>
      <c r="BV331" s="7">
        <v>221.75753769597827</v>
      </c>
      <c r="BW331" s="43">
        <v>670.29873272398288</v>
      </c>
      <c r="BX331" s="7">
        <v>37.014720276582203</v>
      </c>
      <c r="BY331" s="7">
        <v>15.173166719046476</v>
      </c>
      <c r="CA331" s="7">
        <v>384.87994198011825</v>
      </c>
      <c r="CB331" s="7">
        <v>153.19928299443603</v>
      </c>
      <c r="CC331" s="7">
        <v>221.17667299533483</v>
      </c>
      <c r="CD331" s="43">
        <v>759.06389579864617</v>
      </c>
      <c r="CE331" s="7">
        <v>43.175283498097343</v>
      </c>
      <c r="CF331" s="7">
        <v>17.63855405514191</v>
      </c>
      <c r="CH331" s="7">
        <v>443.55339423145062</v>
      </c>
      <c r="CI331" s="7">
        <v>157.12578471198634</v>
      </c>
      <c r="CJ331" s="7">
        <v>222.80085825938818</v>
      </c>
      <c r="CK331" s="43">
        <v>823.60337398550882</v>
      </c>
      <c r="CL331" s="7">
        <v>48.68536043855606</v>
      </c>
      <c r="CM331" s="7">
        <v>20.009559285362108</v>
      </c>
      <c r="CO331" s="45">
        <v>50</v>
      </c>
      <c r="CP331" s="44">
        <f t="shared" si="40"/>
        <v>20.833333333333336</v>
      </c>
      <c r="CQ331" s="7">
        <v>351.53885709192014</v>
      </c>
      <c r="CR331" s="7">
        <v>129.38156364310851</v>
      </c>
      <c r="CS331" s="7">
        <v>221.75753769597827</v>
      </c>
      <c r="CT331" s="43">
        <v>702.73459320693473</v>
      </c>
      <c r="CU331" s="7">
        <v>39.438990083360245</v>
      </c>
      <c r="CV331" s="7">
        <v>16.002426892147067</v>
      </c>
      <c r="CX331" s="7">
        <v>421.03864639133343</v>
      </c>
      <c r="CY331" s="7">
        <v>165.33635235857798</v>
      </c>
      <c r="CZ331" s="7">
        <v>221.17667299533483</v>
      </c>
      <c r="DA331" s="43">
        <v>807.68335544306967</v>
      </c>
      <c r="DB331" s="7">
        <v>46.81708812686017</v>
      </c>
      <c r="DC331" s="7">
        <v>19.111196168687364</v>
      </c>
      <c r="DE331" s="7">
        <v>490.69080785506696</v>
      </c>
      <c r="DF331" s="7">
        <v>170.1825350843624</v>
      </c>
      <c r="DG331" s="7">
        <v>222.80085825938818</v>
      </c>
      <c r="DH331" s="43">
        <v>883.86036262141818</v>
      </c>
      <c r="DI331" s="7">
        <v>53.041828870240408</v>
      </c>
      <c r="DJ331" s="7">
        <v>21.750684996185825</v>
      </c>
      <c r="DL331" s="45">
        <v>50</v>
      </c>
      <c r="DM331" s="44">
        <f t="shared" si="41"/>
        <v>20.833333333333336</v>
      </c>
      <c r="DN331" s="7">
        <v>377.51127552040271</v>
      </c>
      <c r="DO331" s="7">
        <v>135.75988283529318</v>
      </c>
      <c r="DP331" s="7">
        <v>221.75753769597827</v>
      </c>
      <c r="DQ331" s="43">
        <v>735.03985361510911</v>
      </c>
      <c r="DR331" s="7">
        <v>41.613608690740037</v>
      </c>
      <c r="DS331" s="7">
        <v>17.007207384963131</v>
      </c>
      <c r="DU331" s="7">
        <v>457.519747014384</v>
      </c>
      <c r="DV331" s="7">
        <v>177.73872261974233</v>
      </c>
      <c r="DW331" s="7">
        <v>221.17667299533483</v>
      </c>
      <c r="DX331" s="43">
        <v>856.42503309502933</v>
      </c>
      <c r="DY331" s="7">
        <v>50.214806227815821</v>
      </c>
      <c r="DZ331" s="7">
        <v>20.581803380327031</v>
      </c>
      <c r="EB331" s="7">
        <v>538.01385438364014</v>
      </c>
      <c r="EC331" s="7">
        <v>183.17638494236712</v>
      </c>
      <c r="ED331" s="7">
        <v>222.80085825938818</v>
      </c>
      <c r="EE331" s="43">
        <v>944.24090710890107</v>
      </c>
      <c r="EF331" s="7">
        <v>57.395459448565717</v>
      </c>
      <c r="EG331" s="7">
        <v>23.493440706006389</v>
      </c>
    </row>
    <row r="332" spans="1:137" x14ac:dyDescent="0.25">
      <c r="A332" s="45">
        <v>51</v>
      </c>
      <c r="B332" s="44">
        <f t="shared" si="36"/>
        <v>21.25</v>
      </c>
      <c r="C332" s="7">
        <v>163.39215677426174</v>
      </c>
      <c r="D332" s="7">
        <v>12.942772540718522</v>
      </c>
      <c r="E332" s="7">
        <v>272.69401194478132</v>
      </c>
      <c r="F332" s="43">
        <v>448.71165513453178</v>
      </c>
      <c r="G332" s="7">
        <v>23.205024790391665</v>
      </c>
      <c r="H332" s="7">
        <v>9.470543230903095</v>
      </c>
      <c r="J332" s="7">
        <v>175.91718871584604</v>
      </c>
      <c r="K332" s="7">
        <v>24.9286443911612</v>
      </c>
      <c r="L332" s="7">
        <v>272.13931734877804</v>
      </c>
      <c r="M332" s="43">
        <v>473.10766560625694</v>
      </c>
      <c r="N332" s="7">
        <v>25.108074957016342</v>
      </c>
      <c r="O332" s="7">
        <v>10.22725715277662</v>
      </c>
      <c r="Q332" s="7">
        <v>194.61206465567986</v>
      </c>
      <c r="R332" s="7">
        <v>26.335577188820494</v>
      </c>
      <c r="S332" s="7">
        <v>273.96222513599304</v>
      </c>
      <c r="T332" s="43">
        <v>495.09239902817899</v>
      </c>
      <c r="U332" s="7">
        <v>27.246654319414194</v>
      </c>
      <c r="V332" s="7">
        <v>11.16972190950343</v>
      </c>
      <c r="X332" s="45">
        <v>51</v>
      </c>
      <c r="Y332" s="44">
        <f t="shared" si="37"/>
        <v>21.25</v>
      </c>
      <c r="Z332" s="7">
        <v>211.61349430650748</v>
      </c>
      <c r="AA332" s="7">
        <v>19.325160568817232</v>
      </c>
      <c r="AB332" s="7">
        <v>272.90060700474936</v>
      </c>
      <c r="AC332" s="43">
        <v>503.69465512636134</v>
      </c>
      <c r="AD332" s="7">
        <v>26.558823454230751</v>
      </c>
      <c r="AE332" s="7">
        <v>10.757086123057977</v>
      </c>
      <c r="AG332" s="7">
        <v>239.38951555866478</v>
      </c>
      <c r="AH332" s="7">
        <v>37.392710086145328</v>
      </c>
      <c r="AI332" s="7">
        <v>273.8238891388109</v>
      </c>
      <c r="AJ332" s="43">
        <v>550.79847703246742</v>
      </c>
      <c r="AK332" s="7">
        <v>30.752185201185615</v>
      </c>
      <c r="AL332" s="7">
        <v>12.577040278834886</v>
      </c>
      <c r="AN332" s="7">
        <v>270.36593948502525</v>
      </c>
      <c r="AO332" s="7">
        <v>39.536019024498472</v>
      </c>
      <c r="AP332" s="7">
        <v>273.96222513599304</v>
      </c>
      <c r="AQ332" s="43">
        <v>583.97802783346106</v>
      </c>
      <c r="AR332" s="7">
        <v>32.856875229372292</v>
      </c>
      <c r="AS332" s="7">
        <v>13.513081307208289</v>
      </c>
      <c r="AU332" s="45">
        <v>51</v>
      </c>
      <c r="AV332" s="44">
        <f t="shared" si="38"/>
        <v>21.25</v>
      </c>
      <c r="AW332" s="7">
        <v>260.00729897594408</v>
      </c>
      <c r="AX332" s="7">
        <v>25.578648791173173</v>
      </c>
      <c r="AY332" s="7">
        <v>272.69401194478132</v>
      </c>
      <c r="AZ332" s="43">
        <v>558.53959547187242</v>
      </c>
      <c r="BA332" s="7">
        <v>29.908390294233534</v>
      </c>
      <c r="BB332" s="7">
        <v>12.239716868201342</v>
      </c>
      <c r="BD332" s="7">
        <v>301.57098724081334</v>
      </c>
      <c r="BE332" s="7">
        <v>49.914489968378575</v>
      </c>
      <c r="BF332" s="7">
        <v>272.13931734877804</v>
      </c>
      <c r="BG332" s="43">
        <v>623.50836832039181</v>
      </c>
      <c r="BH332" s="7">
        <v>34.511302742166251</v>
      </c>
      <c r="BI332" s="7">
        <v>14.085402252393948</v>
      </c>
      <c r="BK332" s="7">
        <v>346.16326489944595</v>
      </c>
      <c r="BL332" s="7">
        <v>52.864804519251884</v>
      </c>
      <c r="BM332" s="7">
        <v>273.96222513599304</v>
      </c>
      <c r="BN332" s="43">
        <v>673.11273291273051</v>
      </c>
      <c r="BO332" s="7">
        <v>38.661652170614687</v>
      </c>
      <c r="BP332" s="7">
        <v>15.860811098951704</v>
      </c>
      <c r="BR332" s="45">
        <v>51</v>
      </c>
      <c r="BS332" s="44">
        <f t="shared" si="39"/>
        <v>21.25</v>
      </c>
      <c r="BT332" s="7">
        <v>330.57895093198084</v>
      </c>
      <c r="BU332" s="7">
        <v>125.06527320616932</v>
      </c>
      <c r="BV332" s="7">
        <v>226.17078726698225</v>
      </c>
      <c r="BW332" s="43">
        <v>681.82411175578352</v>
      </c>
      <c r="BX332" s="7">
        <v>36.869257764602466</v>
      </c>
      <c r="BY332" s="7">
        <v>15.111402510025973</v>
      </c>
      <c r="CA332" s="7">
        <v>390.76006943067017</v>
      </c>
      <c r="CB332" s="7">
        <v>155.53003087197681</v>
      </c>
      <c r="CC332" s="7">
        <v>225.60034966504051</v>
      </c>
      <c r="CD332" s="43">
        <v>771.70047523072219</v>
      </c>
      <c r="CE332" s="7">
        <v>42.955623043001438</v>
      </c>
      <c r="CF332" s="7">
        <v>17.548014655134295</v>
      </c>
      <c r="CH332" s="7">
        <v>450.14462379101127</v>
      </c>
      <c r="CI332" s="7">
        <v>159.48996666344806</v>
      </c>
      <c r="CJ332" s="7">
        <v>227.18097355863395</v>
      </c>
      <c r="CK332" s="43">
        <v>836.93471001198759</v>
      </c>
      <c r="CL332" s="7">
        <v>48.365008787673681</v>
      </c>
      <c r="CM332" s="7">
        <v>19.876165358715454</v>
      </c>
      <c r="CO332" s="45">
        <v>51</v>
      </c>
      <c r="CP332" s="44">
        <f t="shared" si="40"/>
        <v>21.25</v>
      </c>
      <c r="CQ332" s="7">
        <v>356.9036717802847</v>
      </c>
      <c r="CR332" s="7">
        <v>131.45166956892757</v>
      </c>
      <c r="CS332" s="7">
        <v>226.17078726698225</v>
      </c>
      <c r="CT332" s="43">
        <v>714.58397835309017</v>
      </c>
      <c r="CU332" s="7">
        <v>39.27037484082058</v>
      </c>
      <c r="CV332" s="7">
        <v>15.937190870987655</v>
      </c>
      <c r="CX332" s="7">
        <v>427.29762915909771</v>
      </c>
      <c r="CY332" s="7">
        <v>167.8023912626802</v>
      </c>
      <c r="CZ332" s="7">
        <v>225.60034966504051</v>
      </c>
      <c r="DA332" s="43">
        <v>820.82904395730793</v>
      </c>
      <c r="DB332" s="7">
        <v>46.561714920280863</v>
      </c>
      <c r="DC332" s="7">
        <v>19.004831443131557</v>
      </c>
      <c r="DE332" s="7">
        <v>497.78575678121985</v>
      </c>
      <c r="DF332" s="7">
        <v>172.68971010007866</v>
      </c>
      <c r="DG332" s="7">
        <v>227.18097355863395</v>
      </c>
      <c r="DH332" s="43">
        <v>897.83922906908617</v>
      </c>
      <c r="DI332" s="7">
        <v>52.674783503917027</v>
      </c>
      <c r="DJ332" s="7">
        <v>21.594930655866641</v>
      </c>
      <c r="DL332" s="45">
        <v>51</v>
      </c>
      <c r="DM332" s="44">
        <f t="shared" si="41"/>
        <v>21.25</v>
      </c>
      <c r="DN332" s="7">
        <v>383.14073683155698</v>
      </c>
      <c r="DO332" s="7">
        <v>137.89403450069074</v>
      </c>
      <c r="DP332" s="7">
        <v>226.17078726698225</v>
      </c>
      <c r="DQ332" s="43">
        <v>747.21440491182398</v>
      </c>
      <c r="DR332" s="7">
        <v>41.421768464796997</v>
      </c>
      <c r="DS332" s="7">
        <v>16.928034441418205</v>
      </c>
      <c r="DU332" s="7">
        <v>464.15312860092649</v>
      </c>
      <c r="DV332" s="7">
        <v>180.3331621943025</v>
      </c>
      <c r="DW332" s="7">
        <v>225.60034966504051</v>
      </c>
      <c r="DX332" s="43">
        <v>870.08108348848646</v>
      </c>
      <c r="DY332" s="7">
        <v>49.921057293251984</v>
      </c>
      <c r="DZ332" s="7">
        <v>20.460529693717618</v>
      </c>
      <c r="EB332" s="7">
        <v>545.60781818493774</v>
      </c>
      <c r="EC332" s="7">
        <v>185.82554385226854</v>
      </c>
      <c r="ED332" s="7">
        <v>227.18097355863395</v>
      </c>
      <c r="EE332" s="43">
        <v>958.863665178573</v>
      </c>
      <c r="EF332" s="7">
        <v>56.974569870148642</v>
      </c>
      <c r="EG332" s="7">
        <v>23.319433036101245</v>
      </c>
    </row>
    <row r="333" spans="1:137" x14ac:dyDescent="0.25">
      <c r="A333" s="45">
        <v>52</v>
      </c>
      <c r="B333" s="44">
        <f t="shared" si="36"/>
        <v>21.666666666666668</v>
      </c>
      <c r="C333" s="7">
        <v>166.17996689202485</v>
      </c>
      <c r="D333" s="7">
        <v>13.072028571882853</v>
      </c>
      <c r="E333" s="7">
        <v>277.95031189389135</v>
      </c>
      <c r="F333" s="43">
        <v>456.88627168984681</v>
      </c>
      <c r="G333" s="7">
        <v>23.151458548617224</v>
      </c>
      <c r="H333" s="7">
        <v>9.44558092367825</v>
      </c>
      <c r="J333" s="7">
        <v>178.75000902032446</v>
      </c>
      <c r="K333" s="7">
        <v>25.191915755289251</v>
      </c>
      <c r="L333" s="7">
        <v>277.40152535797165</v>
      </c>
      <c r="M333" s="43">
        <v>481.46800100307667</v>
      </c>
      <c r="N333" s="7">
        <v>25.019534285625589</v>
      </c>
      <c r="O333" s="7">
        <v>10.194686008668789</v>
      </c>
      <c r="Q333" s="7">
        <v>197.60056731746411</v>
      </c>
      <c r="R333" s="7">
        <v>26.620554147260222</v>
      </c>
      <c r="S333" s="7">
        <v>279.17008205661438</v>
      </c>
      <c r="T333" s="43">
        <v>503.57017909309462</v>
      </c>
      <c r="U333" s="7">
        <v>27.110031013401986</v>
      </c>
      <c r="V333" s="7">
        <v>11.112252135546154</v>
      </c>
      <c r="X333" s="45">
        <v>52</v>
      </c>
      <c r="Y333" s="44">
        <f t="shared" si="37"/>
        <v>21.666666666666668</v>
      </c>
      <c r="Z333" s="7">
        <v>215.04563165294576</v>
      </c>
      <c r="AA333" s="7">
        <v>19.517803137382295</v>
      </c>
      <c r="AB333" s="7">
        <v>278.15191804204539</v>
      </c>
      <c r="AC333" s="43">
        <v>512.57586867923885</v>
      </c>
      <c r="AD333" s="7">
        <v>26.478138031832124</v>
      </c>
      <c r="AE333" s="7">
        <v>10.722576358705794</v>
      </c>
      <c r="AG333" s="7">
        <v>243.06425959662502</v>
      </c>
      <c r="AH333" s="7">
        <v>37.787827271074917</v>
      </c>
      <c r="AI333" s="7">
        <v>279.03729281413223</v>
      </c>
      <c r="AJ333" s="43">
        <v>560.07775852148541</v>
      </c>
      <c r="AK333" s="7">
        <v>30.596785138770365</v>
      </c>
      <c r="AL333" s="7">
        <v>12.513924843025455</v>
      </c>
      <c r="AN333" s="7">
        <v>274.38629884790691</v>
      </c>
      <c r="AO333" s="7">
        <v>39.964489019665152</v>
      </c>
      <c r="AP333" s="7">
        <v>279.17008205661438</v>
      </c>
      <c r="AQ333" s="43">
        <v>593.62672784846677</v>
      </c>
      <c r="AR333" s="7">
        <v>32.664929084851344</v>
      </c>
      <c r="AS333" s="7">
        <v>13.432960542793639</v>
      </c>
      <c r="AU333" s="45">
        <v>52</v>
      </c>
      <c r="AV333" s="44">
        <f t="shared" si="38"/>
        <v>21.666666666666668</v>
      </c>
      <c r="AW333" s="7">
        <v>264.08769114421477</v>
      </c>
      <c r="AX333" s="7">
        <v>25.835696788253991</v>
      </c>
      <c r="AY333" s="7">
        <v>277.95031189389135</v>
      </c>
      <c r="AZ333" s="43">
        <v>568.13081807882929</v>
      </c>
      <c r="BA333" s="7">
        <v>29.801691327745345</v>
      </c>
      <c r="BB333" s="7">
        <v>12.193415922884205</v>
      </c>
      <c r="BD333" s="7">
        <v>306.12112570200054</v>
      </c>
      <c r="BE333" s="7">
        <v>50.445373762845691</v>
      </c>
      <c r="BF333" s="7">
        <v>277.40152535797165</v>
      </c>
      <c r="BG333" s="43">
        <v>633.844574509523</v>
      </c>
      <c r="BH333" s="7">
        <v>34.348433112127339</v>
      </c>
      <c r="BI333" s="7">
        <v>14.015436249408634</v>
      </c>
      <c r="BK333" s="7">
        <v>351.20184379837815</v>
      </c>
      <c r="BL333" s="7">
        <v>53.439161222072016</v>
      </c>
      <c r="BM333" s="7">
        <v>279.17008205661438</v>
      </c>
      <c r="BN333" s="43">
        <v>683.93169159745935</v>
      </c>
      <c r="BO333" s="7">
        <v>38.419434485148699</v>
      </c>
      <c r="BP333" s="7">
        <v>15.761168037798559</v>
      </c>
      <c r="BR333" s="45">
        <v>52</v>
      </c>
      <c r="BS333" s="44">
        <f t="shared" si="39"/>
        <v>21.666666666666668</v>
      </c>
      <c r="BT333" s="7">
        <v>335.6856913808428</v>
      </c>
      <c r="BU333" s="7">
        <v>127.07303984074299</v>
      </c>
      <c r="BV333" s="7">
        <v>230.58403683798625</v>
      </c>
      <c r="BW333" s="43">
        <v>693.34949078758405</v>
      </c>
      <c r="BX333" s="7">
        <v>36.723795252622722</v>
      </c>
      <c r="BY333" s="7">
        <v>15.049638301005469</v>
      </c>
      <c r="CA333" s="7">
        <v>396.64019688122204</v>
      </c>
      <c r="CB333" s="7">
        <v>157.86077874951758</v>
      </c>
      <c r="CC333" s="7">
        <v>230.0240263347462</v>
      </c>
      <c r="CD333" s="43">
        <v>784.33705466279821</v>
      </c>
      <c r="CE333" s="7">
        <v>42.735962587905533</v>
      </c>
      <c r="CF333" s="7">
        <v>17.457475255126681</v>
      </c>
      <c r="CH333" s="7">
        <v>456.73585335057192</v>
      </c>
      <c r="CI333" s="7">
        <v>161.85414861490972</v>
      </c>
      <c r="CJ333" s="7">
        <v>231.56108885787972</v>
      </c>
      <c r="CK333" s="43">
        <v>850.26604603846636</v>
      </c>
      <c r="CL333" s="7">
        <v>48.044657136791301</v>
      </c>
      <c r="CM333" s="7">
        <v>19.7427714320688</v>
      </c>
      <c r="CO333" s="45">
        <v>52</v>
      </c>
      <c r="CP333" s="44">
        <f t="shared" si="40"/>
        <v>21.666666666666668</v>
      </c>
      <c r="CQ333" s="7">
        <v>362.26848646864926</v>
      </c>
      <c r="CR333" s="7">
        <v>133.52177549474663</v>
      </c>
      <c r="CS333" s="7">
        <v>230.58403683798625</v>
      </c>
      <c r="CT333" s="43">
        <v>726.43336349924562</v>
      </c>
      <c r="CU333" s="7">
        <v>39.101759598280907</v>
      </c>
      <c r="CV333" s="7">
        <v>15.871954849828242</v>
      </c>
      <c r="CX333" s="7">
        <v>433.55661192686199</v>
      </c>
      <c r="CY333" s="7">
        <v>170.26843016678245</v>
      </c>
      <c r="CZ333" s="7">
        <v>230.0240263347462</v>
      </c>
      <c r="DA333" s="43">
        <v>833.97473247154619</v>
      </c>
      <c r="DB333" s="7">
        <v>46.306341713701556</v>
      </c>
      <c r="DC333" s="7">
        <v>18.898466717575751</v>
      </c>
      <c r="DE333" s="7">
        <v>504.88070570737273</v>
      </c>
      <c r="DF333" s="7">
        <v>175.19688511579494</v>
      </c>
      <c r="DG333" s="7">
        <v>231.56108885787972</v>
      </c>
      <c r="DH333" s="43">
        <v>911.81809551675417</v>
      </c>
      <c r="DI333" s="7">
        <v>52.30773813759366</v>
      </c>
      <c r="DJ333" s="7">
        <v>21.439176315547464</v>
      </c>
      <c r="DL333" s="45">
        <v>52</v>
      </c>
      <c r="DM333" s="44">
        <f t="shared" si="41"/>
        <v>21.666666666666668</v>
      </c>
      <c r="DN333" s="7">
        <v>388.77019814271125</v>
      </c>
      <c r="DO333" s="7">
        <v>140.02818616608835</v>
      </c>
      <c r="DP333" s="7">
        <v>230.58403683798625</v>
      </c>
      <c r="DQ333" s="43">
        <v>759.38895620853884</v>
      </c>
      <c r="DR333" s="7">
        <v>41.229928238853951</v>
      </c>
      <c r="DS333" s="7">
        <v>16.84886149787328</v>
      </c>
      <c r="DU333" s="7">
        <v>470.78651018746905</v>
      </c>
      <c r="DV333" s="7">
        <v>182.92760176886267</v>
      </c>
      <c r="DW333" s="7">
        <v>230.0240263347462</v>
      </c>
      <c r="DX333" s="43">
        <v>883.73713388194358</v>
      </c>
      <c r="DY333" s="7">
        <v>49.627308358688147</v>
      </c>
      <c r="DZ333" s="7">
        <v>20.339256007108201</v>
      </c>
      <c r="EB333" s="7">
        <v>553.20178198623557</v>
      </c>
      <c r="EC333" s="7">
        <v>188.47470276216993</v>
      </c>
      <c r="ED333" s="7">
        <v>231.56108885787972</v>
      </c>
      <c r="EE333" s="43">
        <v>973.48642324824482</v>
      </c>
      <c r="EF333" s="7">
        <v>56.553680291731567</v>
      </c>
      <c r="EG333" s="7">
        <v>23.1454253661961</v>
      </c>
    </row>
    <row r="334" spans="1:137" x14ac:dyDescent="0.25">
      <c r="A334" s="45">
        <v>53</v>
      </c>
      <c r="B334" s="44">
        <f t="shared" si="36"/>
        <v>22.083333333333336</v>
      </c>
      <c r="C334" s="7">
        <v>168.96777700978797</v>
      </c>
      <c r="D334" s="7">
        <v>13.201284603047185</v>
      </c>
      <c r="E334" s="7">
        <v>283.20661184300144</v>
      </c>
      <c r="F334" s="43">
        <v>465.06088824516183</v>
      </c>
      <c r="G334" s="7">
        <v>23.097892306842787</v>
      </c>
      <c r="H334" s="7">
        <v>9.4206186164534049</v>
      </c>
      <c r="J334" s="7">
        <v>181.58282932480284</v>
      </c>
      <c r="K334" s="7">
        <v>25.455187119417296</v>
      </c>
      <c r="L334" s="7">
        <v>282.66373336716532</v>
      </c>
      <c r="M334" s="43">
        <v>489.82833639989639</v>
      </c>
      <c r="N334" s="7">
        <v>24.930993614234829</v>
      </c>
      <c r="O334" s="7">
        <v>10.16211486456096</v>
      </c>
      <c r="Q334" s="7">
        <v>200.58906997924834</v>
      </c>
      <c r="R334" s="7">
        <v>26.90553110569995</v>
      </c>
      <c r="S334" s="7">
        <v>284.37793897723577</v>
      </c>
      <c r="T334" s="43">
        <v>512.04795915801014</v>
      </c>
      <c r="U334" s="7">
        <v>26.973407707389782</v>
      </c>
      <c r="V334" s="7">
        <v>11.054782361588877</v>
      </c>
      <c r="X334" s="45">
        <v>53</v>
      </c>
      <c r="Y334" s="44">
        <f t="shared" si="37"/>
        <v>22.083333333333336</v>
      </c>
      <c r="Z334" s="7">
        <v>218.47776899938404</v>
      </c>
      <c r="AA334" s="7">
        <v>19.710445705947354</v>
      </c>
      <c r="AB334" s="7">
        <v>283.40322907934149</v>
      </c>
      <c r="AC334" s="43">
        <v>521.45708223211636</v>
      </c>
      <c r="AD334" s="7">
        <v>26.397452609433493</v>
      </c>
      <c r="AE334" s="7">
        <v>10.688066594353613</v>
      </c>
      <c r="AG334" s="7">
        <v>246.73900363458526</v>
      </c>
      <c r="AH334" s="7">
        <v>38.182944456004492</v>
      </c>
      <c r="AI334" s="7">
        <v>284.25069648945362</v>
      </c>
      <c r="AJ334" s="43">
        <v>569.3570400105034</v>
      </c>
      <c r="AK334" s="7">
        <v>30.441385076355115</v>
      </c>
      <c r="AL334" s="7">
        <v>12.450809407216024</v>
      </c>
      <c r="AN334" s="7">
        <v>278.40665821078852</v>
      </c>
      <c r="AO334" s="7">
        <v>40.392959014831845</v>
      </c>
      <c r="AP334" s="7">
        <v>284.37793897723577</v>
      </c>
      <c r="AQ334" s="43">
        <v>603.27542786347249</v>
      </c>
      <c r="AR334" s="7">
        <v>32.47298294033039</v>
      </c>
      <c r="AS334" s="7">
        <v>13.352839778378989</v>
      </c>
      <c r="AU334" s="45">
        <v>53</v>
      </c>
      <c r="AV334" s="44">
        <f t="shared" si="38"/>
        <v>22.083333333333336</v>
      </c>
      <c r="AW334" s="7">
        <v>268.16808331248541</v>
      </c>
      <c r="AX334" s="7">
        <v>26.092744785334808</v>
      </c>
      <c r="AY334" s="7">
        <v>283.20661184300144</v>
      </c>
      <c r="AZ334" s="43">
        <v>577.72204068578617</v>
      </c>
      <c r="BA334" s="7">
        <v>29.694992361257164</v>
      </c>
      <c r="BB334" s="7">
        <v>12.147114977567067</v>
      </c>
      <c r="BD334" s="7">
        <v>310.67126416318774</v>
      </c>
      <c r="BE334" s="7">
        <v>50.976257557312806</v>
      </c>
      <c r="BF334" s="7">
        <v>282.66373336716532</v>
      </c>
      <c r="BG334" s="43">
        <v>644.18078069865419</v>
      </c>
      <c r="BH334" s="7">
        <v>34.185563482088426</v>
      </c>
      <c r="BI334" s="7">
        <v>13.945470246423321</v>
      </c>
      <c r="BK334" s="7">
        <v>356.24042269731046</v>
      </c>
      <c r="BL334" s="7">
        <v>54.013517924892156</v>
      </c>
      <c r="BM334" s="7">
        <v>284.37793897723577</v>
      </c>
      <c r="BN334" s="43">
        <v>694.75065028218808</v>
      </c>
      <c r="BO334" s="7">
        <v>38.177216799682697</v>
      </c>
      <c r="BP334" s="7">
        <v>15.661524976645417</v>
      </c>
      <c r="BR334" s="45">
        <v>53</v>
      </c>
      <c r="BS334" s="44">
        <f t="shared" si="39"/>
        <v>22.083333333333336</v>
      </c>
      <c r="BT334" s="7">
        <v>340.79243182970481</v>
      </c>
      <c r="BU334" s="7">
        <v>129.08080647531665</v>
      </c>
      <c r="BV334" s="7">
        <v>234.99728640899025</v>
      </c>
      <c r="BW334" s="43">
        <v>704.87486981938457</v>
      </c>
      <c r="BX334" s="7">
        <v>36.578332740642978</v>
      </c>
      <c r="BY334" s="7">
        <v>14.987874091984967</v>
      </c>
      <c r="CA334" s="7">
        <v>402.52032433177391</v>
      </c>
      <c r="CB334" s="7">
        <v>160.19152662705835</v>
      </c>
      <c r="CC334" s="7">
        <v>234.44770300445188</v>
      </c>
      <c r="CD334" s="43">
        <v>796.97363409487434</v>
      </c>
      <c r="CE334" s="7">
        <v>42.516302132809628</v>
      </c>
      <c r="CF334" s="7">
        <v>17.366935855119063</v>
      </c>
      <c r="CH334" s="7">
        <v>463.32708291013256</v>
      </c>
      <c r="CI334" s="7">
        <v>164.21833056637141</v>
      </c>
      <c r="CJ334" s="7">
        <v>235.9412041571255</v>
      </c>
      <c r="CK334" s="43">
        <v>863.59738206494501</v>
      </c>
      <c r="CL334" s="7">
        <v>47.724305485908921</v>
      </c>
      <c r="CM334" s="7">
        <v>19.609377505422145</v>
      </c>
      <c r="CO334" s="45">
        <v>53</v>
      </c>
      <c r="CP334" s="44">
        <f t="shared" si="40"/>
        <v>22.083333333333336</v>
      </c>
      <c r="CQ334" s="7">
        <v>367.63330115701382</v>
      </c>
      <c r="CR334" s="7">
        <v>135.5918814205657</v>
      </c>
      <c r="CS334" s="7">
        <v>234.99728640899025</v>
      </c>
      <c r="CT334" s="43">
        <v>738.28274864540106</v>
      </c>
      <c r="CU334" s="7">
        <v>38.933144355741241</v>
      </c>
      <c r="CV334" s="7">
        <v>15.806718828668828</v>
      </c>
      <c r="CX334" s="7">
        <v>439.81559469462627</v>
      </c>
      <c r="CY334" s="7">
        <v>172.73446907088467</v>
      </c>
      <c r="CZ334" s="7">
        <v>234.44770300445188</v>
      </c>
      <c r="DA334" s="43">
        <v>847.12042098578445</v>
      </c>
      <c r="DB334" s="7">
        <v>46.050968507122256</v>
      </c>
      <c r="DC334" s="7">
        <v>18.792101992019944</v>
      </c>
      <c r="DE334" s="7">
        <v>511.97565463352561</v>
      </c>
      <c r="DF334" s="7">
        <v>177.7040601315112</v>
      </c>
      <c r="DG334" s="7">
        <v>235.9412041571255</v>
      </c>
      <c r="DH334" s="43">
        <v>925.79696196442217</v>
      </c>
      <c r="DI334" s="7">
        <v>51.940692771270278</v>
      </c>
      <c r="DJ334" s="7">
        <v>21.283421975228283</v>
      </c>
      <c r="DL334" s="45">
        <v>53</v>
      </c>
      <c r="DM334" s="44">
        <f t="shared" si="41"/>
        <v>22.083333333333336</v>
      </c>
      <c r="DN334" s="7">
        <v>394.39965945386558</v>
      </c>
      <c r="DO334" s="7">
        <v>142.16233783148593</v>
      </c>
      <c r="DP334" s="7">
        <v>234.99728640899025</v>
      </c>
      <c r="DQ334" s="43">
        <v>771.5635075052536</v>
      </c>
      <c r="DR334" s="7">
        <v>41.038088012910912</v>
      </c>
      <c r="DS334" s="7">
        <v>16.769688554328354</v>
      </c>
      <c r="DU334" s="7">
        <v>477.4198917740116</v>
      </c>
      <c r="DV334" s="7">
        <v>185.52204134342284</v>
      </c>
      <c r="DW334" s="7">
        <v>234.44770300445188</v>
      </c>
      <c r="DX334" s="43">
        <v>897.3931842754007</v>
      </c>
      <c r="DY334" s="7">
        <v>49.33355942412431</v>
      </c>
      <c r="DZ334" s="7">
        <v>20.217982320498788</v>
      </c>
      <c r="EB334" s="7">
        <v>560.79574578753329</v>
      </c>
      <c r="EC334" s="7">
        <v>191.12386167207134</v>
      </c>
      <c r="ED334" s="7">
        <v>235.9412041571255</v>
      </c>
      <c r="EE334" s="43">
        <v>988.10918131791675</v>
      </c>
      <c r="EF334" s="7">
        <v>56.132790713314492</v>
      </c>
      <c r="EG334" s="7">
        <v>22.971417696290956</v>
      </c>
    </row>
    <row r="335" spans="1:137" x14ac:dyDescent="0.25">
      <c r="A335" s="45">
        <v>54</v>
      </c>
      <c r="B335" s="44">
        <f t="shared" si="36"/>
        <v>22.5</v>
      </c>
      <c r="C335" s="7">
        <v>171.75558712755105</v>
      </c>
      <c r="D335" s="7">
        <v>13.330540634211516</v>
      </c>
      <c r="E335" s="7">
        <v>288.46291179211147</v>
      </c>
      <c r="F335" s="43">
        <v>473.23550480047686</v>
      </c>
      <c r="G335" s="7">
        <v>23.044326065068347</v>
      </c>
      <c r="H335" s="7">
        <v>9.3956563092285581</v>
      </c>
      <c r="J335" s="7">
        <v>184.41564962928126</v>
      </c>
      <c r="K335" s="7">
        <v>25.718458483545344</v>
      </c>
      <c r="L335" s="7">
        <v>287.92594137635899</v>
      </c>
      <c r="M335" s="43">
        <v>498.18867179671611</v>
      </c>
      <c r="N335" s="7">
        <v>24.842452942844076</v>
      </c>
      <c r="O335" s="7">
        <v>10.129543720453132</v>
      </c>
      <c r="Q335" s="7">
        <v>203.57757264103259</v>
      </c>
      <c r="R335" s="7">
        <v>27.190508064139678</v>
      </c>
      <c r="S335" s="7">
        <v>289.58579589785717</v>
      </c>
      <c r="T335" s="43">
        <v>520.52573922292572</v>
      </c>
      <c r="U335" s="7">
        <v>26.836784401377574</v>
      </c>
      <c r="V335" s="7">
        <v>10.997312587631601</v>
      </c>
      <c r="X335" s="45">
        <v>54</v>
      </c>
      <c r="Y335" s="44">
        <f t="shared" si="37"/>
        <v>22.5</v>
      </c>
      <c r="Z335" s="7">
        <v>221.90990634582235</v>
      </c>
      <c r="AA335" s="7">
        <v>19.903088274512413</v>
      </c>
      <c r="AB335" s="7">
        <v>288.65454011663752</v>
      </c>
      <c r="AC335" s="43">
        <v>530.33829578499399</v>
      </c>
      <c r="AD335" s="7">
        <v>26.316767187034863</v>
      </c>
      <c r="AE335" s="7">
        <v>10.653556830001431</v>
      </c>
      <c r="AG335" s="7">
        <v>250.4137476725455</v>
      </c>
      <c r="AH335" s="7">
        <v>38.578061640934074</v>
      </c>
      <c r="AI335" s="7">
        <v>289.464100164775</v>
      </c>
      <c r="AJ335" s="43">
        <v>578.6363214995215</v>
      </c>
      <c r="AK335" s="7">
        <v>30.285985013939865</v>
      </c>
      <c r="AL335" s="7">
        <v>12.387693971406595</v>
      </c>
      <c r="AN335" s="7">
        <v>282.42701757367013</v>
      </c>
      <c r="AO335" s="7">
        <v>40.821429009998532</v>
      </c>
      <c r="AP335" s="7">
        <v>289.58579589785717</v>
      </c>
      <c r="AQ335" s="43">
        <v>612.9241278784782</v>
      </c>
      <c r="AR335" s="7">
        <v>32.281036795809435</v>
      </c>
      <c r="AS335" s="7">
        <v>13.272719013964341</v>
      </c>
      <c r="AU335" s="45">
        <v>54</v>
      </c>
      <c r="AV335" s="44">
        <f t="shared" si="38"/>
        <v>22.5</v>
      </c>
      <c r="AW335" s="7">
        <v>272.24847548075604</v>
      </c>
      <c r="AX335" s="7">
        <v>26.349792782415626</v>
      </c>
      <c r="AY335" s="7">
        <v>288.46291179211147</v>
      </c>
      <c r="AZ335" s="43">
        <v>587.31326329274316</v>
      </c>
      <c r="BA335" s="7">
        <v>29.588293394768975</v>
      </c>
      <c r="BB335" s="7">
        <v>12.10081403224993</v>
      </c>
      <c r="BD335" s="7">
        <v>315.22140262437495</v>
      </c>
      <c r="BE335" s="7">
        <v>51.507141351779921</v>
      </c>
      <c r="BF335" s="7">
        <v>287.92594137635899</v>
      </c>
      <c r="BG335" s="43">
        <v>654.51698688778527</v>
      </c>
      <c r="BH335" s="7">
        <v>34.022693852049507</v>
      </c>
      <c r="BI335" s="7">
        <v>13.875504243438009</v>
      </c>
      <c r="BK335" s="7">
        <v>361.27900159624267</v>
      </c>
      <c r="BL335" s="7">
        <v>54.587874627712296</v>
      </c>
      <c r="BM335" s="7">
        <v>289.58579589785717</v>
      </c>
      <c r="BN335" s="43">
        <v>705.5696089669168</v>
      </c>
      <c r="BO335" s="7">
        <v>37.934999114216708</v>
      </c>
      <c r="BP335" s="7">
        <v>15.561881915492275</v>
      </c>
      <c r="BR335" s="45">
        <v>54</v>
      </c>
      <c r="BS335" s="44">
        <f t="shared" si="39"/>
        <v>22.5</v>
      </c>
      <c r="BT335" s="7">
        <v>345.89917227856677</v>
      </c>
      <c r="BU335" s="7">
        <v>131.08857310989032</v>
      </c>
      <c r="BV335" s="7">
        <v>239.41053597999422</v>
      </c>
      <c r="BW335" s="43">
        <v>716.4002488511851</v>
      </c>
      <c r="BX335" s="7">
        <v>36.432870228663241</v>
      </c>
      <c r="BY335" s="7">
        <v>14.926109882964465</v>
      </c>
      <c r="CA335" s="7">
        <v>408.40045178232577</v>
      </c>
      <c r="CB335" s="7">
        <v>162.52227450459912</v>
      </c>
      <c r="CC335" s="7">
        <v>238.87137967415757</v>
      </c>
      <c r="CD335" s="43">
        <v>809.61021352695036</v>
      </c>
      <c r="CE335" s="7">
        <v>42.296641677713723</v>
      </c>
      <c r="CF335" s="7">
        <v>17.276396455111449</v>
      </c>
      <c r="CH335" s="7">
        <v>469.91831246969321</v>
      </c>
      <c r="CI335" s="7">
        <v>166.58251251783309</v>
      </c>
      <c r="CJ335" s="7">
        <v>240.32131945637127</v>
      </c>
      <c r="CK335" s="43">
        <v>876.92871809142378</v>
      </c>
      <c r="CL335" s="7">
        <v>47.403953835026542</v>
      </c>
      <c r="CM335" s="7">
        <v>19.475983578775494</v>
      </c>
      <c r="CO335" s="45">
        <v>54</v>
      </c>
      <c r="CP335" s="44">
        <f t="shared" si="40"/>
        <v>22.5</v>
      </c>
      <c r="CQ335" s="7">
        <v>372.99811584537832</v>
      </c>
      <c r="CR335" s="7">
        <v>137.66198734638476</v>
      </c>
      <c r="CS335" s="7">
        <v>239.41053597999422</v>
      </c>
      <c r="CT335" s="43">
        <v>750.13213379155638</v>
      </c>
      <c r="CU335" s="7">
        <v>38.764529113201576</v>
      </c>
      <c r="CV335" s="7">
        <v>15.741482807509415</v>
      </c>
      <c r="CX335" s="7">
        <v>446.07457746239061</v>
      </c>
      <c r="CY335" s="7">
        <v>175.20050797498689</v>
      </c>
      <c r="CZ335" s="7">
        <v>238.87137967415757</v>
      </c>
      <c r="DA335" s="43">
        <v>860.26610950002271</v>
      </c>
      <c r="DB335" s="7">
        <v>45.795595300542949</v>
      </c>
      <c r="DC335" s="7">
        <v>18.685737266464137</v>
      </c>
      <c r="DE335" s="7">
        <v>519.07060355967849</v>
      </c>
      <c r="DF335" s="7">
        <v>180.21123514722746</v>
      </c>
      <c r="DG335" s="7">
        <v>240.32131945637127</v>
      </c>
      <c r="DH335" s="43">
        <v>939.77582841209028</v>
      </c>
      <c r="DI335" s="7">
        <v>51.573647404946897</v>
      </c>
      <c r="DJ335" s="7">
        <v>21.127667634909102</v>
      </c>
      <c r="DL335" s="45">
        <v>54</v>
      </c>
      <c r="DM335" s="44">
        <f t="shared" si="41"/>
        <v>22.5</v>
      </c>
      <c r="DN335" s="7">
        <v>400.02912076501985</v>
      </c>
      <c r="DO335" s="7">
        <v>144.29648949688351</v>
      </c>
      <c r="DP335" s="7">
        <v>239.41053597999422</v>
      </c>
      <c r="DQ335" s="43">
        <v>783.73805880196846</v>
      </c>
      <c r="DR335" s="7">
        <v>40.846247786967865</v>
      </c>
      <c r="DS335" s="7">
        <v>16.690515610783429</v>
      </c>
      <c r="DU335" s="7">
        <v>484.0532733605541</v>
      </c>
      <c r="DV335" s="7">
        <v>188.11648091798301</v>
      </c>
      <c r="DW335" s="7">
        <v>238.87137967415757</v>
      </c>
      <c r="DX335" s="43">
        <v>911.04923466885771</v>
      </c>
      <c r="DY335" s="7">
        <v>49.039810489560473</v>
      </c>
      <c r="DZ335" s="7">
        <v>20.096708633889371</v>
      </c>
      <c r="EB335" s="7">
        <v>568.38970958883101</v>
      </c>
      <c r="EC335" s="7">
        <v>193.77302058197276</v>
      </c>
      <c r="ED335" s="7">
        <v>240.32131945637127</v>
      </c>
      <c r="EE335" s="43">
        <v>1002.7319393875887</v>
      </c>
      <c r="EF335" s="7">
        <v>55.711901134897417</v>
      </c>
      <c r="EG335" s="7">
        <v>22.797410026385812</v>
      </c>
    </row>
    <row r="336" spans="1:137" x14ac:dyDescent="0.25">
      <c r="A336" s="45">
        <v>55</v>
      </c>
      <c r="B336" s="44">
        <f t="shared" si="36"/>
        <v>22.916666666666668</v>
      </c>
      <c r="C336" s="7">
        <v>174.54339724531417</v>
      </c>
      <c r="D336" s="7">
        <v>13.459796665375848</v>
      </c>
      <c r="E336" s="7">
        <v>293.7192117412215</v>
      </c>
      <c r="F336" s="43">
        <v>481.41012135579189</v>
      </c>
      <c r="G336" s="7">
        <v>22.990759823293907</v>
      </c>
      <c r="H336" s="7">
        <v>9.3706940020037131</v>
      </c>
      <c r="J336" s="7">
        <v>187.24846993375965</v>
      </c>
      <c r="K336" s="7">
        <v>25.981729847673392</v>
      </c>
      <c r="L336" s="7">
        <v>293.18814938555261</v>
      </c>
      <c r="M336" s="43">
        <v>506.54900719353583</v>
      </c>
      <c r="N336" s="7">
        <v>24.75391227145332</v>
      </c>
      <c r="O336" s="7">
        <v>10.096972576345301</v>
      </c>
      <c r="Q336" s="7">
        <v>206.56607530281681</v>
      </c>
      <c r="R336" s="7">
        <v>27.475485022579406</v>
      </c>
      <c r="S336" s="7">
        <v>294.79365281847856</v>
      </c>
      <c r="T336" s="43">
        <v>529.00351928784141</v>
      </c>
      <c r="U336" s="7">
        <v>26.700161095365367</v>
      </c>
      <c r="V336" s="7">
        <v>10.939842813674325</v>
      </c>
      <c r="X336" s="45">
        <v>55</v>
      </c>
      <c r="Y336" s="44">
        <f t="shared" si="37"/>
        <v>22.916666666666668</v>
      </c>
      <c r="Z336" s="7">
        <v>225.34204369226063</v>
      </c>
      <c r="AA336" s="7">
        <v>20.095730843077476</v>
      </c>
      <c r="AB336" s="7">
        <v>293.90585115393355</v>
      </c>
      <c r="AC336" s="43">
        <v>539.21950933787139</v>
      </c>
      <c r="AD336" s="7">
        <v>26.236081764636232</v>
      </c>
      <c r="AE336" s="7">
        <v>10.619047065649248</v>
      </c>
      <c r="AG336" s="7">
        <v>254.08849171050574</v>
      </c>
      <c r="AH336" s="7">
        <v>38.973178825863656</v>
      </c>
      <c r="AI336" s="7">
        <v>294.67750384009634</v>
      </c>
      <c r="AJ336" s="43">
        <v>587.9156029885396</v>
      </c>
      <c r="AK336" s="7">
        <v>30.130584951524611</v>
      </c>
      <c r="AL336" s="7">
        <v>12.324578535597164</v>
      </c>
      <c r="AN336" s="7">
        <v>286.44737693655179</v>
      </c>
      <c r="AO336" s="7">
        <v>41.249899005165219</v>
      </c>
      <c r="AP336" s="7">
        <v>294.79365281847856</v>
      </c>
      <c r="AQ336" s="43">
        <v>622.57282789348392</v>
      </c>
      <c r="AR336" s="7">
        <v>32.08909065128848</v>
      </c>
      <c r="AS336" s="7">
        <v>13.192598249549693</v>
      </c>
      <c r="AU336" s="45">
        <v>55</v>
      </c>
      <c r="AV336" s="44">
        <f t="shared" si="38"/>
        <v>22.916666666666668</v>
      </c>
      <c r="AW336" s="7">
        <v>276.32886764902673</v>
      </c>
      <c r="AX336" s="7">
        <v>26.606840779496444</v>
      </c>
      <c r="AY336" s="7">
        <v>293.7192117412215</v>
      </c>
      <c r="AZ336" s="43">
        <v>596.90448589970015</v>
      </c>
      <c r="BA336" s="7">
        <v>29.48159442828079</v>
      </c>
      <c r="BB336" s="7">
        <v>12.054513086932793</v>
      </c>
      <c r="BD336" s="7">
        <v>319.77154108556215</v>
      </c>
      <c r="BE336" s="7">
        <v>52.038025146247037</v>
      </c>
      <c r="BF336" s="7">
        <v>293.18814938555261</v>
      </c>
      <c r="BG336" s="43">
        <v>664.85319307691645</v>
      </c>
      <c r="BH336" s="7">
        <v>33.859824222010594</v>
      </c>
      <c r="BI336" s="7">
        <v>13.805538240452695</v>
      </c>
      <c r="BK336" s="7">
        <v>366.31758049517487</v>
      </c>
      <c r="BL336" s="7">
        <v>55.162231330532435</v>
      </c>
      <c r="BM336" s="7">
        <v>294.79365281847856</v>
      </c>
      <c r="BN336" s="43">
        <v>716.38856765164564</v>
      </c>
      <c r="BO336" s="7">
        <v>37.692781428750713</v>
      </c>
      <c r="BP336" s="7">
        <v>15.46223885433913</v>
      </c>
      <c r="BR336" s="45">
        <v>55</v>
      </c>
      <c r="BS336" s="44">
        <f t="shared" si="39"/>
        <v>22.916666666666668</v>
      </c>
      <c r="BT336" s="7">
        <v>351.00591272742872</v>
      </c>
      <c r="BU336" s="7">
        <v>133.09633974446399</v>
      </c>
      <c r="BV336" s="7">
        <v>243.82378555099822</v>
      </c>
      <c r="BW336" s="43">
        <v>727.92562788298574</v>
      </c>
      <c r="BX336" s="7">
        <v>36.287407716683497</v>
      </c>
      <c r="BY336" s="7">
        <v>14.864345673943962</v>
      </c>
      <c r="CA336" s="7">
        <v>414.28057923287764</v>
      </c>
      <c r="CB336" s="7">
        <v>164.8530223821399</v>
      </c>
      <c r="CC336" s="7">
        <v>243.29505634386325</v>
      </c>
      <c r="CD336" s="43">
        <v>822.24679295902638</v>
      </c>
      <c r="CE336" s="7">
        <v>42.076981222617817</v>
      </c>
      <c r="CF336" s="7">
        <v>17.185857055103835</v>
      </c>
      <c r="CH336" s="7">
        <v>476.50954202925385</v>
      </c>
      <c r="CI336" s="7">
        <v>168.94669446929475</v>
      </c>
      <c r="CJ336" s="7">
        <v>244.70143475561707</v>
      </c>
      <c r="CK336" s="43">
        <v>890.26005411790254</v>
      </c>
      <c r="CL336" s="7">
        <v>47.083602184144155</v>
      </c>
      <c r="CM336" s="7">
        <v>19.34258965212884</v>
      </c>
      <c r="CO336" s="45">
        <v>55</v>
      </c>
      <c r="CP336" s="44">
        <f t="shared" si="40"/>
        <v>22.916666666666668</v>
      </c>
      <c r="CQ336" s="7">
        <v>378.36293053374288</v>
      </c>
      <c r="CR336" s="7">
        <v>139.7320932722038</v>
      </c>
      <c r="CS336" s="7">
        <v>243.82378555099822</v>
      </c>
      <c r="CT336" s="43">
        <v>761.98151893771183</v>
      </c>
      <c r="CU336" s="7">
        <v>38.595913870661903</v>
      </c>
      <c r="CV336" s="7">
        <v>15.676246786350003</v>
      </c>
      <c r="CX336" s="7">
        <v>452.33356023015489</v>
      </c>
      <c r="CY336" s="7">
        <v>177.66654687908911</v>
      </c>
      <c r="CZ336" s="7">
        <v>243.29505634386325</v>
      </c>
      <c r="DA336" s="43">
        <v>873.41179801426085</v>
      </c>
      <c r="DB336" s="7">
        <v>45.540222093963642</v>
      </c>
      <c r="DC336" s="7">
        <v>18.579372540908331</v>
      </c>
      <c r="DE336" s="7">
        <v>526.16555248583131</v>
      </c>
      <c r="DF336" s="7">
        <v>182.71841016294371</v>
      </c>
      <c r="DG336" s="7">
        <v>244.70143475561707</v>
      </c>
      <c r="DH336" s="43">
        <v>953.75469485975827</v>
      </c>
      <c r="DI336" s="7">
        <v>51.206602038623522</v>
      </c>
      <c r="DJ336" s="7">
        <v>20.971913294589921</v>
      </c>
      <c r="DL336" s="45">
        <v>55</v>
      </c>
      <c r="DM336" s="44">
        <f t="shared" si="41"/>
        <v>22.916666666666668</v>
      </c>
      <c r="DN336" s="7">
        <v>405.65858207617413</v>
      </c>
      <c r="DO336" s="7">
        <v>146.43064116228109</v>
      </c>
      <c r="DP336" s="7">
        <v>243.82378555099822</v>
      </c>
      <c r="DQ336" s="43">
        <v>795.91261009868333</v>
      </c>
      <c r="DR336" s="7">
        <v>40.654407561024826</v>
      </c>
      <c r="DS336" s="7">
        <v>16.611342667238503</v>
      </c>
      <c r="DU336" s="7">
        <v>490.68665494709666</v>
      </c>
      <c r="DV336" s="7">
        <v>190.71092049254318</v>
      </c>
      <c r="DW336" s="7">
        <v>243.29505634386325</v>
      </c>
      <c r="DX336" s="43">
        <v>924.70528506231483</v>
      </c>
      <c r="DY336" s="7">
        <v>48.746061554996643</v>
      </c>
      <c r="DZ336" s="7">
        <v>19.975434947279957</v>
      </c>
      <c r="EB336" s="7">
        <v>575.98367339012884</v>
      </c>
      <c r="EC336" s="7">
        <v>196.42217949187418</v>
      </c>
      <c r="ED336" s="7">
        <v>244.70143475561707</v>
      </c>
      <c r="EE336" s="43">
        <v>1017.3546974572606</v>
      </c>
      <c r="EF336" s="7">
        <v>55.291011556480342</v>
      </c>
      <c r="EG336" s="7">
        <v>22.623402356480668</v>
      </c>
    </row>
    <row r="337" spans="1:137" x14ac:dyDescent="0.25">
      <c r="A337" s="45">
        <v>56</v>
      </c>
      <c r="B337" s="44">
        <f t="shared" si="36"/>
        <v>23.333333333333336</v>
      </c>
      <c r="C337" s="7">
        <v>177.33120736307725</v>
      </c>
      <c r="D337" s="7">
        <v>13.589052696540179</v>
      </c>
      <c r="E337" s="7">
        <v>298.97551169033159</v>
      </c>
      <c r="F337" s="43">
        <v>489.58473791110691</v>
      </c>
      <c r="G337" s="7">
        <v>22.93719358151947</v>
      </c>
      <c r="H337" s="7">
        <v>9.345731694778868</v>
      </c>
      <c r="J337" s="7">
        <v>190.08129023823804</v>
      </c>
      <c r="K337" s="7">
        <v>26.245001211801437</v>
      </c>
      <c r="L337" s="7">
        <v>298.45035739474628</v>
      </c>
      <c r="M337" s="43">
        <v>514.90934259035555</v>
      </c>
      <c r="N337" s="7">
        <v>24.665371600062564</v>
      </c>
      <c r="O337" s="7">
        <v>10.064401432237473</v>
      </c>
      <c r="Q337" s="7">
        <v>209.55457796460107</v>
      </c>
      <c r="R337" s="7">
        <v>27.760461981019134</v>
      </c>
      <c r="S337" s="7">
        <v>300.0015097390999</v>
      </c>
      <c r="T337" s="43">
        <v>537.48129935275699</v>
      </c>
      <c r="U337" s="7">
        <v>26.563537789353163</v>
      </c>
      <c r="V337" s="7">
        <v>10.882373039717049</v>
      </c>
      <c r="X337" s="45">
        <v>56</v>
      </c>
      <c r="Y337" s="44">
        <f t="shared" si="37"/>
        <v>23.333333333333336</v>
      </c>
      <c r="Z337" s="7">
        <v>228.77418103869891</v>
      </c>
      <c r="AA337" s="7">
        <v>20.288373411642535</v>
      </c>
      <c r="AB337" s="7">
        <v>299.15716219122965</v>
      </c>
      <c r="AC337" s="43">
        <v>548.10072289074901</v>
      </c>
      <c r="AD337" s="7">
        <v>26.155396342237605</v>
      </c>
      <c r="AE337" s="7">
        <v>10.584537301297066</v>
      </c>
      <c r="AG337" s="7">
        <v>257.763235748466</v>
      </c>
      <c r="AH337" s="7">
        <v>39.36829601079323</v>
      </c>
      <c r="AI337" s="7">
        <v>299.89090751541772</v>
      </c>
      <c r="AJ337" s="43">
        <v>597.19488447755771</v>
      </c>
      <c r="AK337" s="7">
        <v>29.975184889109364</v>
      </c>
      <c r="AL337" s="7">
        <v>12.261463099787733</v>
      </c>
      <c r="AN337" s="7">
        <v>290.4677362994334</v>
      </c>
      <c r="AO337" s="7">
        <v>41.678369000331905</v>
      </c>
      <c r="AP337" s="7">
        <v>300.0015097390999</v>
      </c>
      <c r="AQ337" s="43">
        <v>632.22152790848963</v>
      </c>
      <c r="AR337" s="7">
        <v>31.897144506767525</v>
      </c>
      <c r="AS337" s="7">
        <v>13.112477485135045</v>
      </c>
      <c r="AU337" s="45">
        <v>56</v>
      </c>
      <c r="AV337" s="44">
        <f t="shared" si="38"/>
        <v>23.333333333333336</v>
      </c>
      <c r="AW337" s="7">
        <v>280.40925981729737</v>
      </c>
      <c r="AX337" s="7">
        <v>26.863888776577259</v>
      </c>
      <c r="AY337" s="7">
        <v>298.97551169033159</v>
      </c>
      <c r="AZ337" s="43">
        <v>606.49570850665702</v>
      </c>
      <c r="BA337" s="7">
        <v>29.374895461792605</v>
      </c>
      <c r="BB337" s="7">
        <v>12.008212141615658</v>
      </c>
      <c r="BD337" s="7">
        <v>324.32167954674941</v>
      </c>
      <c r="BE337" s="7">
        <v>52.568908940714152</v>
      </c>
      <c r="BF337" s="7">
        <v>298.45035739474628</v>
      </c>
      <c r="BG337" s="43">
        <v>675.18939926604764</v>
      </c>
      <c r="BH337" s="7">
        <v>33.696954591971682</v>
      </c>
      <c r="BI337" s="7">
        <v>13.735572237467382</v>
      </c>
      <c r="BK337" s="7">
        <v>371.35615939410718</v>
      </c>
      <c r="BL337" s="7">
        <v>55.736588033352575</v>
      </c>
      <c r="BM337" s="7">
        <v>300.0015097390999</v>
      </c>
      <c r="BN337" s="43">
        <v>727.20752633637437</v>
      </c>
      <c r="BO337" s="7">
        <v>37.450563743284718</v>
      </c>
      <c r="BP337" s="7">
        <v>15.362595793185989</v>
      </c>
      <c r="BR337" s="45">
        <v>56</v>
      </c>
      <c r="BS337" s="44">
        <f t="shared" si="39"/>
        <v>23.333333333333336</v>
      </c>
      <c r="BT337" s="7">
        <v>356.11265317629068</v>
      </c>
      <c r="BU337" s="7">
        <v>135.10410637903763</v>
      </c>
      <c r="BV337" s="7">
        <v>248.23703512200223</v>
      </c>
      <c r="BW337" s="43">
        <v>739.45100691478626</v>
      </c>
      <c r="BX337" s="7">
        <v>36.141945204703752</v>
      </c>
      <c r="BY337" s="7">
        <v>14.802581464923458</v>
      </c>
      <c r="CA337" s="7">
        <v>420.16070668342951</v>
      </c>
      <c r="CB337" s="7">
        <v>167.18377025968067</v>
      </c>
      <c r="CC337" s="7">
        <v>247.71873301356891</v>
      </c>
      <c r="CD337" s="43">
        <v>834.88337239110251</v>
      </c>
      <c r="CE337" s="7">
        <v>41.857320767521905</v>
      </c>
      <c r="CF337" s="7">
        <v>17.095317655096217</v>
      </c>
      <c r="CH337" s="7">
        <v>483.1007715888145</v>
      </c>
      <c r="CI337" s="7">
        <v>171.31087642075644</v>
      </c>
      <c r="CJ337" s="7">
        <v>249.08155005486284</v>
      </c>
      <c r="CK337" s="43">
        <v>903.59139014438131</v>
      </c>
      <c r="CL337" s="7">
        <v>46.763250533261782</v>
      </c>
      <c r="CM337" s="7">
        <v>19.209195725482186</v>
      </c>
      <c r="CO337" s="45">
        <v>56</v>
      </c>
      <c r="CP337" s="44">
        <f t="shared" si="40"/>
        <v>23.333333333333336</v>
      </c>
      <c r="CQ337" s="7">
        <v>383.72774522210744</v>
      </c>
      <c r="CR337" s="7">
        <v>141.80219919802286</v>
      </c>
      <c r="CS337" s="7">
        <v>248.23703512200223</v>
      </c>
      <c r="CT337" s="43">
        <v>773.83090408386727</v>
      </c>
      <c r="CU337" s="7">
        <v>38.427298628122237</v>
      </c>
      <c r="CV337" s="7">
        <v>15.611010765190589</v>
      </c>
      <c r="CX337" s="7">
        <v>458.59254299791917</v>
      </c>
      <c r="CY337" s="7">
        <v>180.13258578319133</v>
      </c>
      <c r="CZ337" s="7">
        <v>247.71873301356891</v>
      </c>
      <c r="DA337" s="43">
        <v>886.55748652849911</v>
      </c>
      <c r="DB337" s="7">
        <v>45.284848887384342</v>
      </c>
      <c r="DC337" s="7">
        <v>18.473007815352524</v>
      </c>
      <c r="DE337" s="7">
        <v>533.26050141198425</v>
      </c>
      <c r="DF337" s="7">
        <v>185.22558517865997</v>
      </c>
      <c r="DG337" s="7">
        <v>249.08155005486284</v>
      </c>
      <c r="DH337" s="43">
        <v>967.73356130742627</v>
      </c>
      <c r="DI337" s="7">
        <v>50.839556672300148</v>
      </c>
      <c r="DJ337" s="7">
        <v>20.81615895427074</v>
      </c>
      <c r="DL337" s="45">
        <v>56</v>
      </c>
      <c r="DM337" s="44">
        <f t="shared" si="41"/>
        <v>23.333333333333336</v>
      </c>
      <c r="DN337" s="7">
        <v>411.2880433873284</v>
      </c>
      <c r="DO337" s="7">
        <v>148.56479282767867</v>
      </c>
      <c r="DP337" s="7">
        <v>248.23703512200223</v>
      </c>
      <c r="DQ337" s="43">
        <v>808.0871613953982</v>
      </c>
      <c r="DR337" s="7">
        <v>40.462567335081779</v>
      </c>
      <c r="DS337" s="7">
        <v>16.532169723693578</v>
      </c>
      <c r="DU337" s="7">
        <v>497.32003653363915</v>
      </c>
      <c r="DV337" s="7">
        <v>193.30536006710335</v>
      </c>
      <c r="DW337" s="7">
        <v>247.71873301356891</v>
      </c>
      <c r="DX337" s="43">
        <v>938.36133545577195</v>
      </c>
      <c r="DY337" s="7">
        <v>48.452312620432807</v>
      </c>
      <c r="DZ337" s="7">
        <v>19.854161260670544</v>
      </c>
      <c r="EB337" s="7">
        <v>583.57763719142656</v>
      </c>
      <c r="EC337" s="7">
        <v>199.07133840177556</v>
      </c>
      <c r="ED337" s="7">
        <v>249.08155005486284</v>
      </c>
      <c r="EE337" s="43">
        <v>1031.9774555269323</v>
      </c>
      <c r="EF337" s="7">
        <v>54.870121978063267</v>
      </c>
      <c r="EG337" s="7">
        <v>22.449394686575523</v>
      </c>
    </row>
    <row r="338" spans="1:137" x14ac:dyDescent="0.25">
      <c r="A338" s="45">
        <v>57</v>
      </c>
      <c r="B338" s="44">
        <f t="shared" si="36"/>
        <v>23.75</v>
      </c>
      <c r="C338" s="7">
        <v>180.11901748084037</v>
      </c>
      <c r="D338" s="7">
        <v>13.71830872770451</v>
      </c>
      <c r="E338" s="7">
        <v>304.23181163944162</v>
      </c>
      <c r="F338" s="43">
        <v>497.75935446642194</v>
      </c>
      <c r="G338" s="7">
        <v>22.883627339745029</v>
      </c>
      <c r="H338" s="7">
        <v>9.320769387554023</v>
      </c>
      <c r="J338" s="7">
        <v>192.91411054271646</v>
      </c>
      <c r="K338" s="7">
        <v>26.508272575929485</v>
      </c>
      <c r="L338" s="7">
        <v>303.71256540393995</v>
      </c>
      <c r="M338" s="43">
        <v>523.26967798717533</v>
      </c>
      <c r="N338" s="7">
        <v>24.576830928671807</v>
      </c>
      <c r="O338" s="7">
        <v>10.031830288129644</v>
      </c>
      <c r="Q338" s="7">
        <v>212.54308062638529</v>
      </c>
      <c r="R338" s="7">
        <v>28.045438939458862</v>
      </c>
      <c r="S338" s="7">
        <v>305.2093666597213</v>
      </c>
      <c r="T338" s="43">
        <v>545.95907941767257</v>
      </c>
      <c r="U338" s="7">
        <v>26.426914483340951</v>
      </c>
      <c r="V338" s="7">
        <v>10.824903265759772</v>
      </c>
      <c r="X338" s="45">
        <v>57</v>
      </c>
      <c r="Y338" s="44">
        <f t="shared" si="37"/>
        <v>23.75</v>
      </c>
      <c r="Z338" s="7">
        <v>232.20631838513722</v>
      </c>
      <c r="AA338" s="7">
        <v>20.481015980207594</v>
      </c>
      <c r="AB338" s="7">
        <v>304.40847322852568</v>
      </c>
      <c r="AC338" s="43">
        <v>556.98193644362641</v>
      </c>
      <c r="AD338" s="7">
        <v>26.074710919838978</v>
      </c>
      <c r="AE338" s="7">
        <v>10.550027536944885</v>
      </c>
      <c r="AG338" s="7">
        <v>261.43797978642624</v>
      </c>
      <c r="AH338" s="7">
        <v>39.763413195722819</v>
      </c>
      <c r="AI338" s="7">
        <v>305.10431119073911</v>
      </c>
      <c r="AJ338" s="43">
        <v>606.4741659665757</v>
      </c>
      <c r="AK338" s="7">
        <v>29.819784826694111</v>
      </c>
      <c r="AL338" s="7">
        <v>12.198347663978302</v>
      </c>
      <c r="AN338" s="7">
        <v>294.488095662315</v>
      </c>
      <c r="AO338" s="7">
        <v>42.106838995498592</v>
      </c>
      <c r="AP338" s="7">
        <v>305.2093666597213</v>
      </c>
      <c r="AQ338" s="43">
        <v>641.87022792349535</v>
      </c>
      <c r="AR338" s="7">
        <v>31.70519836224657</v>
      </c>
      <c r="AS338" s="7">
        <v>13.032356720720395</v>
      </c>
      <c r="AU338" s="45">
        <v>57</v>
      </c>
      <c r="AV338" s="44">
        <f t="shared" si="38"/>
        <v>23.75</v>
      </c>
      <c r="AW338" s="7">
        <v>284.489651985568</v>
      </c>
      <c r="AX338" s="7">
        <v>27.120936773658077</v>
      </c>
      <c r="AY338" s="7">
        <v>304.23181163944162</v>
      </c>
      <c r="AZ338" s="43">
        <v>616.08693111361401</v>
      </c>
      <c r="BA338" s="7">
        <v>29.268196495304416</v>
      </c>
      <c r="BB338" s="7">
        <v>11.961911196298519</v>
      </c>
      <c r="BD338" s="7">
        <v>328.87181800793661</v>
      </c>
      <c r="BE338" s="7">
        <v>53.099792735181268</v>
      </c>
      <c r="BF338" s="7">
        <v>303.71256540393995</v>
      </c>
      <c r="BG338" s="43">
        <v>685.52560545517883</v>
      </c>
      <c r="BH338" s="7">
        <v>33.53408496193277</v>
      </c>
      <c r="BI338" s="7">
        <v>13.66560623448207</v>
      </c>
      <c r="BK338" s="7">
        <v>376.39473829303938</v>
      </c>
      <c r="BL338" s="7">
        <v>56.310944736172715</v>
      </c>
      <c r="BM338" s="7">
        <v>305.2093666597213</v>
      </c>
      <c r="BN338" s="43">
        <v>738.0264850211031</v>
      </c>
      <c r="BO338" s="7">
        <v>37.208346057818723</v>
      </c>
      <c r="BP338" s="7">
        <v>15.262952732032847</v>
      </c>
      <c r="BR338" s="45">
        <v>57</v>
      </c>
      <c r="BS338" s="44">
        <f t="shared" si="39"/>
        <v>23.75</v>
      </c>
      <c r="BT338" s="7">
        <v>361.21939362515263</v>
      </c>
      <c r="BU338" s="7">
        <v>137.1118730136113</v>
      </c>
      <c r="BV338" s="7">
        <v>252.6502846930062</v>
      </c>
      <c r="BW338" s="43">
        <v>750.97638594658679</v>
      </c>
      <c r="BX338" s="7">
        <v>35.996482692724015</v>
      </c>
      <c r="BY338" s="7">
        <v>14.740817255902956</v>
      </c>
      <c r="CA338" s="7">
        <v>426.04083413398138</v>
      </c>
      <c r="CB338" s="7">
        <v>169.51451813722144</v>
      </c>
      <c r="CC338" s="7">
        <v>252.14240968327459</v>
      </c>
      <c r="CD338" s="43">
        <v>847.51995182317853</v>
      </c>
      <c r="CE338" s="7">
        <v>41.637660312426</v>
      </c>
      <c r="CF338" s="7">
        <v>17.004778255088603</v>
      </c>
      <c r="CH338" s="7">
        <v>489.69200114837514</v>
      </c>
      <c r="CI338" s="7">
        <v>173.67505837221813</v>
      </c>
      <c r="CJ338" s="7">
        <v>253.46166535410862</v>
      </c>
      <c r="CK338" s="43">
        <v>916.92272617086007</v>
      </c>
      <c r="CL338" s="7">
        <v>46.442898882379396</v>
      </c>
      <c r="CM338" s="7">
        <v>19.075801798835531</v>
      </c>
      <c r="CO338" s="45">
        <v>57</v>
      </c>
      <c r="CP338" s="44">
        <f t="shared" si="40"/>
        <v>23.75</v>
      </c>
      <c r="CQ338" s="7">
        <v>389.092559910472</v>
      </c>
      <c r="CR338" s="7">
        <v>143.8723051238419</v>
      </c>
      <c r="CS338" s="7">
        <v>252.6502846930062</v>
      </c>
      <c r="CT338" s="43">
        <v>785.68028923002271</v>
      </c>
      <c r="CU338" s="7">
        <v>38.258683385582572</v>
      </c>
      <c r="CV338" s="7">
        <v>15.545774744031176</v>
      </c>
      <c r="CX338" s="7">
        <v>464.85152576568345</v>
      </c>
      <c r="CY338" s="7">
        <v>182.59862468729355</v>
      </c>
      <c r="CZ338" s="7">
        <v>252.14240968327459</v>
      </c>
      <c r="DA338" s="43">
        <v>899.70317504273737</v>
      </c>
      <c r="DB338" s="7">
        <v>45.029475680805035</v>
      </c>
      <c r="DC338" s="7">
        <v>18.366643089796717</v>
      </c>
      <c r="DE338" s="7">
        <v>540.35545033813719</v>
      </c>
      <c r="DF338" s="7">
        <v>187.73276019437628</v>
      </c>
      <c r="DG338" s="7">
        <v>253.46166535410862</v>
      </c>
      <c r="DH338" s="43">
        <v>981.71242775509427</v>
      </c>
      <c r="DI338" s="7">
        <v>50.472511305976766</v>
      </c>
      <c r="DJ338" s="7">
        <v>20.660404613951563</v>
      </c>
      <c r="DL338" s="45">
        <v>57</v>
      </c>
      <c r="DM338" s="44">
        <f t="shared" si="41"/>
        <v>23.75</v>
      </c>
      <c r="DN338" s="7">
        <v>416.91750469848267</v>
      </c>
      <c r="DO338" s="7">
        <v>150.69894449307628</v>
      </c>
      <c r="DP338" s="7">
        <v>252.6502846930062</v>
      </c>
      <c r="DQ338" s="43">
        <v>820.26171269211306</v>
      </c>
      <c r="DR338" s="7">
        <v>40.27072710913874</v>
      </c>
      <c r="DS338" s="7">
        <v>16.452996780148652</v>
      </c>
      <c r="DU338" s="7">
        <v>503.95341812018171</v>
      </c>
      <c r="DV338" s="7">
        <v>195.89979964166352</v>
      </c>
      <c r="DW338" s="7">
        <v>252.14240968327459</v>
      </c>
      <c r="DX338" s="43">
        <v>952.01738584922907</v>
      </c>
      <c r="DY338" s="7">
        <v>48.15856368586897</v>
      </c>
      <c r="DZ338" s="7">
        <v>19.732887574061127</v>
      </c>
      <c r="EB338" s="7">
        <v>591.17160099272428</v>
      </c>
      <c r="EC338" s="7">
        <v>201.72049731167698</v>
      </c>
      <c r="ED338" s="7">
        <v>253.46166535410862</v>
      </c>
      <c r="EE338" s="43">
        <v>1046.6002135966044</v>
      </c>
      <c r="EF338" s="7">
        <v>54.449232399646192</v>
      </c>
      <c r="EG338" s="7">
        <v>22.275387016670379</v>
      </c>
    </row>
    <row r="339" spans="1:137" x14ac:dyDescent="0.25">
      <c r="A339" s="45">
        <v>58</v>
      </c>
      <c r="B339" s="44">
        <f t="shared" si="36"/>
        <v>24.166666666666668</v>
      </c>
      <c r="C339" s="7">
        <v>182.90682759860348</v>
      </c>
      <c r="D339" s="7">
        <v>13.847564758868842</v>
      </c>
      <c r="E339" s="7">
        <v>309.4881115885517</v>
      </c>
      <c r="F339" s="43">
        <v>505.93397102173697</v>
      </c>
      <c r="G339" s="7">
        <v>22.830061097970592</v>
      </c>
      <c r="H339" s="7">
        <v>9.2958070803291779</v>
      </c>
      <c r="J339" s="7">
        <v>195.74693084719485</v>
      </c>
      <c r="K339" s="7">
        <v>26.771543940057533</v>
      </c>
      <c r="L339" s="7">
        <v>308.97477341313356</v>
      </c>
      <c r="M339" s="43">
        <v>531.63001338399499</v>
      </c>
      <c r="N339" s="7">
        <v>24.488290257281051</v>
      </c>
      <c r="O339" s="7">
        <v>9.9992591440218135</v>
      </c>
      <c r="Q339" s="7">
        <v>215.53158328816954</v>
      </c>
      <c r="R339" s="7">
        <v>28.33041589789859</v>
      </c>
      <c r="S339" s="7">
        <v>310.41722358034269</v>
      </c>
      <c r="T339" s="43">
        <v>554.43685948258826</v>
      </c>
      <c r="U339" s="7">
        <v>26.290291177328747</v>
      </c>
      <c r="V339" s="7">
        <v>10.767433491802496</v>
      </c>
      <c r="X339" s="45">
        <v>58</v>
      </c>
      <c r="Y339" s="44">
        <f t="shared" si="37"/>
        <v>24.166666666666668</v>
      </c>
      <c r="Z339" s="7">
        <v>235.6384557315755</v>
      </c>
      <c r="AA339" s="7">
        <v>20.673658548772657</v>
      </c>
      <c r="AB339" s="7">
        <v>309.65978426582177</v>
      </c>
      <c r="AC339" s="43">
        <v>565.86314999650403</v>
      </c>
      <c r="AD339" s="7">
        <v>25.994025497440347</v>
      </c>
      <c r="AE339" s="7">
        <v>10.515517772592704</v>
      </c>
      <c r="AG339" s="7">
        <v>265.11272382438648</v>
      </c>
      <c r="AH339" s="7">
        <v>40.158530380652394</v>
      </c>
      <c r="AI339" s="7">
        <v>310.31771486606044</v>
      </c>
      <c r="AJ339" s="43">
        <v>615.7534474555938</v>
      </c>
      <c r="AK339" s="7">
        <v>29.664384764278861</v>
      </c>
      <c r="AL339" s="7">
        <v>12.135232228168871</v>
      </c>
      <c r="AN339" s="7">
        <v>298.50845502519667</v>
      </c>
      <c r="AO339" s="7">
        <v>42.535308990665285</v>
      </c>
      <c r="AP339" s="7">
        <v>310.41722358034269</v>
      </c>
      <c r="AQ339" s="43">
        <v>651.51892793850107</v>
      </c>
      <c r="AR339" s="7">
        <v>31.513252217725618</v>
      </c>
      <c r="AS339" s="7">
        <v>12.952235956305746</v>
      </c>
      <c r="AU339" s="45">
        <v>58</v>
      </c>
      <c r="AV339" s="44">
        <f t="shared" si="38"/>
        <v>24.166666666666668</v>
      </c>
      <c r="AW339" s="7">
        <v>288.57004415383869</v>
      </c>
      <c r="AX339" s="7">
        <v>27.377984770738891</v>
      </c>
      <c r="AY339" s="7">
        <v>309.4881115885517</v>
      </c>
      <c r="AZ339" s="43">
        <v>625.67815372057089</v>
      </c>
      <c r="BA339" s="7">
        <v>29.161497528816231</v>
      </c>
      <c r="BB339" s="7">
        <v>11.915610250981384</v>
      </c>
      <c r="BD339" s="7">
        <v>333.42195646912381</v>
      </c>
      <c r="BE339" s="7">
        <v>53.630676529648383</v>
      </c>
      <c r="BF339" s="7">
        <v>308.97477341313356</v>
      </c>
      <c r="BG339" s="43">
        <v>695.86181164431002</v>
      </c>
      <c r="BH339" s="7">
        <v>33.371215331893858</v>
      </c>
      <c r="BI339" s="7">
        <v>13.595640231496757</v>
      </c>
      <c r="BK339" s="7">
        <v>381.43331719197158</v>
      </c>
      <c r="BL339" s="7">
        <v>56.885301438992848</v>
      </c>
      <c r="BM339" s="7">
        <v>310.41722358034269</v>
      </c>
      <c r="BN339" s="43">
        <v>748.84544370583194</v>
      </c>
      <c r="BO339" s="7">
        <v>36.966128372352728</v>
      </c>
      <c r="BP339" s="7">
        <v>15.163309670879702</v>
      </c>
      <c r="BR339" s="45">
        <v>58</v>
      </c>
      <c r="BS339" s="44">
        <f t="shared" si="39"/>
        <v>24.166666666666668</v>
      </c>
      <c r="BT339" s="7">
        <v>366.32613407401465</v>
      </c>
      <c r="BU339" s="7">
        <v>139.11963964818494</v>
      </c>
      <c r="BV339" s="7">
        <v>257.06353426401017</v>
      </c>
      <c r="BW339" s="43">
        <v>762.50176497838731</v>
      </c>
      <c r="BX339" s="7">
        <v>35.851020180744271</v>
      </c>
      <c r="BY339" s="7">
        <v>14.679053046882453</v>
      </c>
      <c r="CA339" s="7">
        <v>431.92096158453325</v>
      </c>
      <c r="CB339" s="7">
        <v>171.84526601476222</v>
      </c>
      <c r="CC339" s="7">
        <v>256.56608635298028</v>
      </c>
      <c r="CD339" s="43">
        <v>860.15653125525466</v>
      </c>
      <c r="CE339" s="7">
        <v>41.417999857330095</v>
      </c>
      <c r="CF339" s="7">
        <v>16.914238855080988</v>
      </c>
      <c r="CH339" s="7">
        <v>496.28323070793579</v>
      </c>
      <c r="CI339" s="7">
        <v>176.03924032367982</v>
      </c>
      <c r="CJ339" s="7">
        <v>257.84178065335436</v>
      </c>
      <c r="CK339" s="43">
        <v>930.25406219733884</v>
      </c>
      <c r="CL339" s="7">
        <v>46.122547231497023</v>
      </c>
      <c r="CM339" s="7">
        <v>18.942407872188877</v>
      </c>
      <c r="CO339" s="45">
        <v>58</v>
      </c>
      <c r="CP339" s="44">
        <f t="shared" si="40"/>
        <v>24.166666666666668</v>
      </c>
      <c r="CQ339" s="7">
        <v>394.45737459883657</v>
      </c>
      <c r="CR339" s="7">
        <v>145.94241104966096</v>
      </c>
      <c r="CS339" s="7">
        <v>257.06353426401017</v>
      </c>
      <c r="CT339" s="43">
        <v>797.52967437617815</v>
      </c>
      <c r="CU339" s="7">
        <v>38.090068143042899</v>
      </c>
      <c r="CV339" s="7">
        <v>15.480538722871762</v>
      </c>
      <c r="CX339" s="7">
        <v>471.11050853344778</v>
      </c>
      <c r="CY339" s="7">
        <v>185.06466359139577</v>
      </c>
      <c r="CZ339" s="7">
        <v>256.56608635298028</v>
      </c>
      <c r="DA339" s="43">
        <v>912.84886355697563</v>
      </c>
      <c r="DB339" s="7">
        <v>44.774102474225728</v>
      </c>
      <c r="DC339" s="7">
        <v>18.260278364240911</v>
      </c>
      <c r="DE339" s="7">
        <v>547.45039926429013</v>
      </c>
      <c r="DF339" s="7">
        <v>190.23993521009254</v>
      </c>
      <c r="DG339" s="7">
        <v>257.84178065335436</v>
      </c>
      <c r="DH339" s="43">
        <v>995.69129420276226</v>
      </c>
      <c r="DI339" s="7">
        <v>50.105465939653392</v>
      </c>
      <c r="DJ339" s="7">
        <v>20.504650273632379</v>
      </c>
      <c r="DL339" s="45">
        <v>58</v>
      </c>
      <c r="DM339" s="44">
        <f t="shared" si="41"/>
        <v>24.166666666666668</v>
      </c>
      <c r="DN339" s="7">
        <v>422.546966009637</v>
      </c>
      <c r="DO339" s="7">
        <v>152.83309615847384</v>
      </c>
      <c r="DP339" s="7">
        <v>257.06353426401017</v>
      </c>
      <c r="DQ339" s="43">
        <v>832.43626398882793</v>
      </c>
      <c r="DR339" s="7">
        <v>40.078886883195693</v>
      </c>
      <c r="DS339" s="7">
        <v>16.373823836603727</v>
      </c>
      <c r="DU339" s="7">
        <v>510.58679970672426</v>
      </c>
      <c r="DV339" s="7">
        <v>198.49423921622372</v>
      </c>
      <c r="DW339" s="7">
        <v>256.56608635298028</v>
      </c>
      <c r="DX339" s="43">
        <v>965.67343624268608</v>
      </c>
      <c r="DY339" s="7">
        <v>47.864814751305133</v>
      </c>
      <c r="DZ339" s="7">
        <v>19.611613887451711</v>
      </c>
      <c r="EB339" s="7">
        <v>598.76556479402211</v>
      </c>
      <c r="EC339" s="7">
        <v>204.3696562215784</v>
      </c>
      <c r="ED339" s="7">
        <v>257.84178065335436</v>
      </c>
      <c r="EE339" s="43">
        <v>1061.2229716662764</v>
      </c>
      <c r="EF339" s="7">
        <v>54.028342821229117</v>
      </c>
      <c r="EG339" s="7">
        <v>22.101379346765231</v>
      </c>
    </row>
    <row r="340" spans="1:137" x14ac:dyDescent="0.25">
      <c r="A340" s="45">
        <v>59</v>
      </c>
      <c r="B340" s="44">
        <f t="shared" si="36"/>
        <v>24.583333333333336</v>
      </c>
      <c r="C340" s="7">
        <v>185.69463771636657</v>
      </c>
      <c r="D340" s="7">
        <v>13.976820790033173</v>
      </c>
      <c r="E340" s="7">
        <v>314.74441153766173</v>
      </c>
      <c r="F340" s="43">
        <v>514.10858757705194</v>
      </c>
      <c r="G340" s="7">
        <v>22.776494856196152</v>
      </c>
      <c r="H340" s="7">
        <v>9.2708447731043329</v>
      </c>
      <c r="J340" s="7">
        <v>198.57975115167326</v>
      </c>
      <c r="K340" s="7">
        <v>27.034815304185578</v>
      </c>
      <c r="L340" s="7">
        <v>314.23698142232723</v>
      </c>
      <c r="M340" s="43">
        <v>539.99034878081466</v>
      </c>
      <c r="N340" s="7">
        <v>24.399749585890294</v>
      </c>
      <c r="O340" s="7">
        <v>9.9666879999139848</v>
      </c>
      <c r="Q340" s="7">
        <v>218.52008594995377</v>
      </c>
      <c r="R340" s="7">
        <v>28.615392856338314</v>
      </c>
      <c r="S340" s="7">
        <v>315.62508050096403</v>
      </c>
      <c r="T340" s="43">
        <v>562.91463954750384</v>
      </c>
      <c r="U340" s="7">
        <v>26.153667871316539</v>
      </c>
      <c r="V340" s="7">
        <v>10.70996371784522</v>
      </c>
      <c r="X340" s="45">
        <v>59</v>
      </c>
      <c r="Y340" s="44">
        <f t="shared" si="37"/>
        <v>24.583333333333336</v>
      </c>
      <c r="Z340" s="7">
        <v>239.07059307801379</v>
      </c>
      <c r="AA340" s="7">
        <v>20.866301117337716</v>
      </c>
      <c r="AB340" s="7">
        <v>314.9110953031178</v>
      </c>
      <c r="AC340" s="43">
        <v>574.74436354938155</v>
      </c>
      <c r="AD340" s="7">
        <v>25.913340075041717</v>
      </c>
      <c r="AE340" s="7">
        <v>10.481008008240522</v>
      </c>
      <c r="AG340" s="7">
        <v>268.78746786234672</v>
      </c>
      <c r="AH340" s="7">
        <v>40.553647565581976</v>
      </c>
      <c r="AI340" s="7">
        <v>315.53111854138183</v>
      </c>
      <c r="AJ340" s="43">
        <v>625.0327289446119</v>
      </c>
      <c r="AK340" s="7">
        <v>29.508984701863611</v>
      </c>
      <c r="AL340" s="7">
        <v>12.072116792359441</v>
      </c>
      <c r="AN340" s="7">
        <v>302.52881438807822</v>
      </c>
      <c r="AO340" s="7">
        <v>42.963778985831965</v>
      </c>
      <c r="AP340" s="7">
        <v>315.62508050096403</v>
      </c>
      <c r="AQ340" s="43">
        <v>661.16762795350667</v>
      </c>
      <c r="AR340" s="7">
        <v>31.321306073204664</v>
      </c>
      <c r="AS340" s="7">
        <v>12.872115191891098</v>
      </c>
      <c r="AU340" s="45">
        <v>59</v>
      </c>
      <c r="AV340" s="44">
        <f t="shared" si="38"/>
        <v>24.583333333333336</v>
      </c>
      <c r="AW340" s="7">
        <v>292.65043632210939</v>
      </c>
      <c r="AX340" s="7">
        <v>27.635032767819709</v>
      </c>
      <c r="AY340" s="7">
        <v>314.74441153766173</v>
      </c>
      <c r="AZ340" s="43">
        <v>635.26937632752788</v>
      </c>
      <c r="BA340" s="7">
        <v>29.054798562328045</v>
      </c>
      <c r="BB340" s="7">
        <v>11.869309305664247</v>
      </c>
      <c r="BD340" s="7">
        <v>337.97209493031102</v>
      </c>
      <c r="BE340" s="7">
        <v>54.161560324115499</v>
      </c>
      <c r="BF340" s="7">
        <v>314.23698142232723</v>
      </c>
      <c r="BG340" s="43">
        <v>706.19801783344121</v>
      </c>
      <c r="BH340" s="7">
        <v>33.208345701854945</v>
      </c>
      <c r="BI340" s="7">
        <v>13.525674228511445</v>
      </c>
      <c r="BK340" s="7">
        <v>386.47189609090378</v>
      </c>
      <c r="BL340" s="7">
        <v>57.459658141812987</v>
      </c>
      <c r="BM340" s="7">
        <v>315.62508050096403</v>
      </c>
      <c r="BN340" s="43">
        <v>759.66440239056067</v>
      </c>
      <c r="BO340" s="7">
        <v>36.723910686886732</v>
      </c>
      <c r="BP340" s="7">
        <v>15.06366660972656</v>
      </c>
      <c r="BR340" s="45">
        <v>59</v>
      </c>
      <c r="BS340" s="44">
        <f t="shared" si="39"/>
        <v>24.583333333333336</v>
      </c>
      <c r="BT340" s="7">
        <v>371.4328745228766</v>
      </c>
      <c r="BU340" s="7">
        <v>141.12740628275861</v>
      </c>
      <c r="BV340" s="7">
        <v>261.4767838350142</v>
      </c>
      <c r="BW340" s="43">
        <v>774.02714401018795</v>
      </c>
      <c r="BX340" s="7">
        <v>35.705557668764527</v>
      </c>
      <c r="BY340" s="7">
        <v>14.617288837861949</v>
      </c>
      <c r="CA340" s="7">
        <v>437.80108903508511</v>
      </c>
      <c r="CB340" s="7">
        <v>174.17601389230299</v>
      </c>
      <c r="CC340" s="7">
        <v>260.98976302268596</v>
      </c>
      <c r="CD340" s="43">
        <v>872.79311068733068</v>
      </c>
      <c r="CE340" s="7">
        <v>41.198339402234183</v>
      </c>
      <c r="CF340" s="7">
        <v>16.823699455073374</v>
      </c>
      <c r="CH340" s="7">
        <v>502.87446026749643</v>
      </c>
      <c r="CI340" s="7">
        <v>178.40342227514148</v>
      </c>
      <c r="CJ340" s="7">
        <v>262.22189595260016</v>
      </c>
      <c r="CK340" s="43">
        <v>943.58539822381761</v>
      </c>
      <c r="CL340" s="7">
        <v>45.802195580614637</v>
      </c>
      <c r="CM340" s="7">
        <v>18.809013945542223</v>
      </c>
      <c r="CO340" s="45">
        <v>59</v>
      </c>
      <c r="CP340" s="44">
        <f t="shared" si="40"/>
        <v>24.583333333333336</v>
      </c>
      <c r="CQ340" s="7">
        <v>399.82218928720113</v>
      </c>
      <c r="CR340" s="7">
        <v>148.01251697548003</v>
      </c>
      <c r="CS340" s="7">
        <v>261.4767838350142</v>
      </c>
      <c r="CT340" s="43">
        <v>809.37905952233359</v>
      </c>
      <c r="CU340" s="7">
        <v>37.921452900503233</v>
      </c>
      <c r="CV340" s="7">
        <v>15.415302701712349</v>
      </c>
      <c r="CX340" s="7">
        <v>477.36949130121207</v>
      </c>
      <c r="CY340" s="7">
        <v>187.53070249549799</v>
      </c>
      <c r="CZ340" s="7">
        <v>260.98976302268596</v>
      </c>
      <c r="DA340" s="43">
        <v>925.99455207121389</v>
      </c>
      <c r="DB340" s="7">
        <v>44.518729267646421</v>
      </c>
      <c r="DC340" s="7">
        <v>18.153913638685104</v>
      </c>
      <c r="DE340" s="7">
        <v>554.54534819044295</v>
      </c>
      <c r="DF340" s="7">
        <v>192.7471102258088</v>
      </c>
      <c r="DG340" s="7">
        <v>262.22189595260016</v>
      </c>
      <c r="DH340" s="43">
        <v>1009.6701606504303</v>
      </c>
      <c r="DI340" s="7">
        <v>49.738420573330018</v>
      </c>
      <c r="DJ340" s="7">
        <v>20.348895933313202</v>
      </c>
      <c r="DL340" s="45">
        <v>59</v>
      </c>
      <c r="DM340" s="44">
        <f t="shared" si="41"/>
        <v>24.583333333333336</v>
      </c>
      <c r="DN340" s="7">
        <v>428.17642732079128</v>
      </c>
      <c r="DO340" s="7">
        <v>154.96724782387145</v>
      </c>
      <c r="DP340" s="7">
        <v>261.4767838350142</v>
      </c>
      <c r="DQ340" s="43">
        <v>844.6108152855428</v>
      </c>
      <c r="DR340" s="7">
        <v>39.887046657252654</v>
      </c>
      <c r="DS340" s="7">
        <v>16.294650893058801</v>
      </c>
      <c r="DU340" s="7">
        <v>517.22018129326671</v>
      </c>
      <c r="DV340" s="7">
        <v>201.08867879078389</v>
      </c>
      <c r="DW340" s="7">
        <v>260.98976302268596</v>
      </c>
      <c r="DX340" s="43">
        <v>979.3294866361432</v>
      </c>
      <c r="DY340" s="7">
        <v>47.571065816741296</v>
      </c>
      <c r="DZ340" s="7">
        <v>19.490340200842297</v>
      </c>
      <c r="EB340" s="7">
        <v>606.35952859531972</v>
      </c>
      <c r="EC340" s="7">
        <v>207.01881513147978</v>
      </c>
      <c r="ED340" s="7">
        <v>262.22189595260016</v>
      </c>
      <c r="EE340" s="43">
        <v>1075.8457297359482</v>
      </c>
      <c r="EF340" s="7">
        <v>53.607453242812035</v>
      </c>
      <c r="EG340" s="7">
        <v>21.927371676860087</v>
      </c>
    </row>
    <row r="341" spans="1:137" x14ac:dyDescent="0.25">
      <c r="A341" s="45">
        <v>60</v>
      </c>
      <c r="B341" s="44">
        <f t="shared" si="36"/>
        <v>25</v>
      </c>
      <c r="C341" s="7">
        <v>188.48244783412969</v>
      </c>
      <c r="D341" s="7">
        <v>14.106076821197506</v>
      </c>
      <c r="E341" s="7">
        <v>320.00071148677176</v>
      </c>
      <c r="F341" s="43">
        <v>522.28320413236702</v>
      </c>
      <c r="G341" s="7">
        <v>22.722928614421711</v>
      </c>
      <c r="H341" s="7">
        <v>9.245882465879486</v>
      </c>
      <c r="J341" s="7">
        <v>201.41257145615165</v>
      </c>
      <c r="K341" s="7">
        <v>27.298086668313626</v>
      </c>
      <c r="L341" s="7">
        <v>319.49918943152085</v>
      </c>
      <c r="M341" s="43">
        <v>548.35068417763443</v>
      </c>
      <c r="N341" s="7">
        <v>24.311208914499538</v>
      </c>
      <c r="O341" s="7">
        <v>9.9341168558061561</v>
      </c>
      <c r="Q341" s="7">
        <v>221.50858861173802</v>
      </c>
      <c r="R341" s="7">
        <v>28.900369814778042</v>
      </c>
      <c r="S341" s="7">
        <v>320.83293742158543</v>
      </c>
      <c r="T341" s="43">
        <v>571.39241961241942</v>
      </c>
      <c r="U341" s="7">
        <v>26.017044565304332</v>
      </c>
      <c r="V341" s="7">
        <v>10.652493943887944</v>
      </c>
      <c r="X341" s="45">
        <v>60</v>
      </c>
      <c r="Y341" s="44">
        <f t="shared" si="37"/>
        <v>25</v>
      </c>
      <c r="Z341" s="7">
        <v>242.5027304244521</v>
      </c>
      <c r="AA341" s="7">
        <v>21.058943685902776</v>
      </c>
      <c r="AB341" s="7">
        <v>320.16240634041384</v>
      </c>
      <c r="AC341" s="43">
        <v>583.62557710225906</v>
      </c>
      <c r="AD341" s="7">
        <v>25.832654652643086</v>
      </c>
      <c r="AE341" s="7">
        <v>10.446498243888339</v>
      </c>
      <c r="AG341" s="7">
        <v>272.46221190030695</v>
      </c>
      <c r="AH341" s="7">
        <v>40.948764750511558</v>
      </c>
      <c r="AI341" s="7">
        <v>320.74452221670322</v>
      </c>
      <c r="AJ341" s="43">
        <v>634.31201043362989</v>
      </c>
      <c r="AK341" s="7">
        <v>29.353584639448361</v>
      </c>
      <c r="AL341" s="7">
        <v>12.00900135655001</v>
      </c>
      <c r="AN341" s="7">
        <v>306.54917375095988</v>
      </c>
      <c r="AO341" s="7">
        <v>43.392248980998659</v>
      </c>
      <c r="AP341" s="7">
        <v>320.83293742158543</v>
      </c>
      <c r="AQ341" s="43">
        <v>670.81632796851238</v>
      </c>
      <c r="AR341" s="7">
        <v>31.129359928683712</v>
      </c>
      <c r="AS341" s="7">
        <v>12.79199442747645</v>
      </c>
      <c r="AU341" s="45">
        <v>60</v>
      </c>
      <c r="AV341" s="44">
        <f t="shared" si="38"/>
        <v>25</v>
      </c>
      <c r="AW341" s="7">
        <v>296.73082849037996</v>
      </c>
      <c r="AX341" s="7">
        <v>27.892080764900527</v>
      </c>
      <c r="AY341" s="7">
        <v>320.00071148677176</v>
      </c>
      <c r="AZ341" s="43">
        <v>644.86059893448487</v>
      </c>
      <c r="BA341" s="7">
        <v>28.94809959583986</v>
      </c>
      <c r="BB341" s="7">
        <v>11.82300836034711</v>
      </c>
      <c r="BD341" s="7">
        <v>342.52223339149822</v>
      </c>
      <c r="BE341" s="7">
        <v>54.692444118582614</v>
      </c>
      <c r="BF341" s="7">
        <v>319.49918943152085</v>
      </c>
      <c r="BG341" s="43">
        <v>716.5342240225724</v>
      </c>
      <c r="BH341" s="7">
        <v>33.045476071816033</v>
      </c>
      <c r="BI341" s="7">
        <v>13.455708225526131</v>
      </c>
      <c r="BK341" s="7">
        <v>391.5104749898361</v>
      </c>
      <c r="BL341" s="7">
        <v>58.034014844633127</v>
      </c>
      <c r="BM341" s="7">
        <v>320.83293742158543</v>
      </c>
      <c r="BN341" s="43">
        <v>770.48336107528951</v>
      </c>
      <c r="BO341" s="7">
        <v>36.481693001420737</v>
      </c>
      <c r="BP341" s="7">
        <v>14.964023548573417</v>
      </c>
      <c r="BR341" s="45">
        <v>60</v>
      </c>
      <c r="BS341" s="44">
        <f t="shared" si="39"/>
        <v>25</v>
      </c>
      <c r="BT341" s="7">
        <v>376.53961497173856</v>
      </c>
      <c r="BU341" s="7">
        <v>143.13517291733228</v>
      </c>
      <c r="BV341" s="7">
        <v>265.89003340601823</v>
      </c>
      <c r="BW341" s="43">
        <v>785.55252304198848</v>
      </c>
      <c r="BX341" s="7">
        <v>35.560095156784783</v>
      </c>
      <c r="BY341" s="7">
        <v>14.555524628841447</v>
      </c>
      <c r="CA341" s="7">
        <v>443.68121648563704</v>
      </c>
      <c r="CB341" s="7">
        <v>176.50676176984376</v>
      </c>
      <c r="CC341" s="7">
        <v>265.41343969239165</v>
      </c>
      <c r="CD341" s="43">
        <v>885.4296901194067</v>
      </c>
      <c r="CE341" s="7">
        <v>40.978678947138278</v>
      </c>
      <c r="CF341" s="7">
        <v>16.73316005506576</v>
      </c>
      <c r="CH341" s="7">
        <v>509.46568982705708</v>
      </c>
      <c r="CI341" s="7">
        <v>180.76760422660317</v>
      </c>
      <c r="CJ341" s="7">
        <v>266.60201125184597</v>
      </c>
      <c r="CK341" s="43">
        <v>956.91673425029626</v>
      </c>
      <c r="CL341" s="7">
        <v>45.481843929732264</v>
      </c>
      <c r="CM341" s="7">
        <v>18.675620018895568</v>
      </c>
      <c r="CO341" s="45">
        <v>60</v>
      </c>
      <c r="CP341" s="44">
        <f t="shared" si="40"/>
        <v>25</v>
      </c>
      <c r="CQ341" s="7">
        <v>405.18700397556569</v>
      </c>
      <c r="CR341" s="7">
        <v>150.08262290129909</v>
      </c>
      <c r="CS341" s="7">
        <v>265.89003340601823</v>
      </c>
      <c r="CT341" s="43">
        <v>821.22844466848903</v>
      </c>
      <c r="CU341" s="7">
        <v>37.752837657963568</v>
      </c>
      <c r="CV341" s="7">
        <v>15.350066680552935</v>
      </c>
      <c r="CX341" s="7">
        <v>483.62847406897635</v>
      </c>
      <c r="CY341" s="7">
        <v>189.99674139960024</v>
      </c>
      <c r="CZ341" s="7">
        <v>265.41343969239165</v>
      </c>
      <c r="DA341" s="43">
        <v>939.14024058545215</v>
      </c>
      <c r="DB341" s="7">
        <v>44.263356061067114</v>
      </c>
      <c r="DC341" s="7">
        <v>18.047548913129297</v>
      </c>
      <c r="DE341" s="7">
        <v>561.64029711659578</v>
      </c>
      <c r="DF341" s="7">
        <v>195.25428524152505</v>
      </c>
      <c r="DG341" s="7">
        <v>266.60201125184597</v>
      </c>
      <c r="DH341" s="43">
        <v>1023.6490270980983</v>
      </c>
      <c r="DI341" s="7">
        <v>49.371375207006636</v>
      </c>
      <c r="DJ341" s="7">
        <v>20.193141592994021</v>
      </c>
      <c r="DL341" s="45">
        <v>60</v>
      </c>
      <c r="DM341" s="44">
        <f t="shared" si="41"/>
        <v>25</v>
      </c>
      <c r="DN341" s="7">
        <v>433.80588863194555</v>
      </c>
      <c r="DO341" s="7">
        <v>157.101399489269</v>
      </c>
      <c r="DP341" s="7">
        <v>265.89003340601823</v>
      </c>
      <c r="DQ341" s="43">
        <v>856.78536658225755</v>
      </c>
      <c r="DR341" s="7">
        <v>39.695206431309607</v>
      </c>
      <c r="DS341" s="7">
        <v>16.215477949513875</v>
      </c>
      <c r="DU341" s="7">
        <v>523.85356287980926</v>
      </c>
      <c r="DV341" s="7">
        <v>203.68311836534406</v>
      </c>
      <c r="DW341" s="7">
        <v>265.41343969239165</v>
      </c>
      <c r="DX341" s="43">
        <v>992.98553702960032</v>
      </c>
      <c r="DY341" s="7">
        <v>47.277316882177459</v>
      </c>
      <c r="DZ341" s="7">
        <v>19.369066514232884</v>
      </c>
      <c r="EB341" s="7">
        <v>613.95349239661755</v>
      </c>
      <c r="EC341" s="7">
        <v>209.6679740413812</v>
      </c>
      <c r="ED341" s="7">
        <v>266.60201125184597</v>
      </c>
      <c r="EE341" s="43">
        <v>1090.46848780562</v>
      </c>
      <c r="EF341" s="7">
        <v>53.18656366439496</v>
      </c>
      <c r="EG341" s="7">
        <v>21.753364006954943</v>
      </c>
    </row>
    <row r="342" spans="1:137" x14ac:dyDescent="0.25">
      <c r="A342" s="45">
        <v>61</v>
      </c>
      <c r="B342" s="44">
        <f t="shared" si="36"/>
        <v>25.416666666666668</v>
      </c>
      <c r="C342" s="7">
        <v>191.27025795189277</v>
      </c>
      <c r="D342" s="7">
        <v>14.235332852361838</v>
      </c>
      <c r="E342" s="7">
        <v>325.25701143588185</v>
      </c>
      <c r="F342" s="43">
        <v>530.45782068768199</v>
      </c>
      <c r="G342" s="7">
        <v>22.669362372647274</v>
      </c>
      <c r="H342" s="7">
        <v>9.220920158654641</v>
      </c>
      <c r="J342" s="7">
        <v>204.24539176063007</v>
      </c>
      <c r="K342" s="7">
        <v>27.561358032441674</v>
      </c>
      <c r="L342" s="7">
        <v>324.76139744071452</v>
      </c>
      <c r="M342" s="43">
        <v>556.71101957445421</v>
      </c>
      <c r="N342" s="7">
        <v>24.222668243108785</v>
      </c>
      <c r="O342" s="7">
        <v>9.9015457116983256</v>
      </c>
      <c r="Q342" s="7">
        <v>224.49709127352224</v>
      </c>
      <c r="R342" s="7">
        <v>29.18534677321777</v>
      </c>
      <c r="S342" s="7">
        <v>326.04079434220682</v>
      </c>
      <c r="T342" s="43">
        <v>579.87019967733499</v>
      </c>
      <c r="U342" s="7">
        <v>25.880421259292127</v>
      </c>
      <c r="V342" s="7">
        <v>10.595024169930667</v>
      </c>
      <c r="X342" s="45">
        <v>61</v>
      </c>
      <c r="Y342" s="44">
        <f t="shared" si="37"/>
        <v>25.416666666666668</v>
      </c>
      <c r="Z342" s="7">
        <v>245.93486777089038</v>
      </c>
      <c r="AA342" s="7">
        <v>21.251586254467838</v>
      </c>
      <c r="AB342" s="7">
        <v>325.41371737770993</v>
      </c>
      <c r="AC342" s="43">
        <v>592.50679065513657</v>
      </c>
      <c r="AD342" s="7">
        <v>25.751969230244459</v>
      </c>
      <c r="AE342" s="7">
        <v>10.411988479536157</v>
      </c>
      <c r="AG342" s="7">
        <v>276.13695593826719</v>
      </c>
      <c r="AH342" s="7">
        <v>41.343881935441132</v>
      </c>
      <c r="AI342" s="7">
        <v>325.95792589202455</v>
      </c>
      <c r="AJ342" s="43">
        <v>643.591291922648</v>
      </c>
      <c r="AK342" s="7">
        <v>29.198184577033111</v>
      </c>
      <c r="AL342" s="7">
        <v>11.945885920740579</v>
      </c>
      <c r="AN342" s="7">
        <v>310.56953311384149</v>
      </c>
      <c r="AO342" s="7">
        <v>43.820718976165345</v>
      </c>
      <c r="AP342" s="7">
        <v>326.04079434220682</v>
      </c>
      <c r="AQ342" s="43">
        <v>680.4650279835181</v>
      </c>
      <c r="AR342" s="7">
        <v>30.937413784162757</v>
      </c>
      <c r="AS342" s="7">
        <v>12.7118736630618</v>
      </c>
      <c r="AU342" s="45">
        <v>61</v>
      </c>
      <c r="AV342" s="44">
        <f t="shared" si="38"/>
        <v>25.416666666666668</v>
      </c>
      <c r="AW342" s="7">
        <v>300.81122065865065</v>
      </c>
      <c r="AX342" s="7">
        <v>28.149128761981345</v>
      </c>
      <c r="AY342" s="7">
        <v>325.25701143588185</v>
      </c>
      <c r="AZ342" s="43">
        <v>654.45182154144175</v>
      </c>
      <c r="BA342" s="7">
        <v>28.841400629351675</v>
      </c>
      <c r="BB342" s="7">
        <v>11.776707415029973</v>
      </c>
      <c r="BD342" s="7">
        <v>347.07237185268542</v>
      </c>
      <c r="BE342" s="7">
        <v>55.223327913049729</v>
      </c>
      <c r="BF342" s="7">
        <v>324.76139744071452</v>
      </c>
      <c r="BG342" s="43">
        <v>726.87043021170348</v>
      </c>
      <c r="BH342" s="7">
        <v>32.882606441777121</v>
      </c>
      <c r="BI342" s="7">
        <v>13.385742222540818</v>
      </c>
      <c r="BK342" s="7">
        <v>396.5490538887683</v>
      </c>
      <c r="BL342" s="7">
        <v>58.608371547453267</v>
      </c>
      <c r="BM342" s="7">
        <v>326.04079434220682</v>
      </c>
      <c r="BN342" s="43">
        <v>781.30231976001824</v>
      </c>
      <c r="BO342" s="7">
        <v>36.239475315954742</v>
      </c>
      <c r="BP342" s="7">
        <v>14.864380487420274</v>
      </c>
      <c r="BR342" s="45">
        <v>61</v>
      </c>
      <c r="BS342" s="44">
        <f t="shared" si="39"/>
        <v>25.416666666666668</v>
      </c>
      <c r="BT342" s="7">
        <v>381.64635542060051</v>
      </c>
      <c r="BU342" s="7">
        <v>145.14293955190595</v>
      </c>
      <c r="BV342" s="7">
        <v>270.30328297702215</v>
      </c>
      <c r="BW342" s="43">
        <v>797.07790207378901</v>
      </c>
      <c r="BX342" s="7">
        <v>35.414632644805046</v>
      </c>
      <c r="BY342" s="7">
        <v>14.493760419820944</v>
      </c>
      <c r="CA342" s="7">
        <v>449.5613439361889</v>
      </c>
      <c r="CB342" s="7">
        <v>178.83750964738454</v>
      </c>
      <c r="CC342" s="7">
        <v>269.83711636209733</v>
      </c>
      <c r="CD342" s="43">
        <v>898.06626955148283</v>
      </c>
      <c r="CE342" s="7">
        <v>40.759018492042372</v>
      </c>
      <c r="CF342" s="7">
        <v>16.642620655058142</v>
      </c>
      <c r="CH342" s="7">
        <v>516.05691938661766</v>
      </c>
      <c r="CI342" s="7">
        <v>183.13178617806486</v>
      </c>
      <c r="CJ342" s="7">
        <v>270.98212655109171</v>
      </c>
      <c r="CK342" s="43">
        <v>970.24807027677502</v>
      </c>
      <c r="CL342" s="7">
        <v>45.161492278849877</v>
      </c>
      <c r="CM342" s="7">
        <v>18.542226092248914</v>
      </c>
      <c r="CO342" s="45">
        <v>61</v>
      </c>
      <c r="CP342" s="44">
        <f t="shared" si="40"/>
        <v>25.416666666666668</v>
      </c>
      <c r="CQ342" s="7">
        <v>410.55181866393025</v>
      </c>
      <c r="CR342" s="7">
        <v>152.15272882711815</v>
      </c>
      <c r="CS342" s="7">
        <v>270.30328297702215</v>
      </c>
      <c r="CT342" s="43">
        <v>833.07782981464436</v>
      </c>
      <c r="CU342" s="7">
        <v>37.584222415423895</v>
      </c>
      <c r="CV342" s="7">
        <v>15.284830659393522</v>
      </c>
      <c r="CX342" s="7">
        <v>489.88745683674063</v>
      </c>
      <c r="CY342" s="7">
        <v>192.46278030370246</v>
      </c>
      <c r="CZ342" s="7">
        <v>269.83711636209733</v>
      </c>
      <c r="DA342" s="43">
        <v>952.28592909969029</v>
      </c>
      <c r="DB342" s="7">
        <v>44.007982854487807</v>
      </c>
      <c r="DC342" s="7">
        <v>17.941184187573491</v>
      </c>
      <c r="DE342" s="7">
        <v>568.73524604274871</v>
      </c>
      <c r="DF342" s="7">
        <v>197.76146025724131</v>
      </c>
      <c r="DG342" s="7">
        <v>270.98212655109171</v>
      </c>
      <c r="DH342" s="43">
        <v>1037.6278935457663</v>
      </c>
      <c r="DI342" s="7">
        <v>49.004329840683255</v>
      </c>
      <c r="DJ342" s="7">
        <v>20.03738725267484</v>
      </c>
      <c r="DL342" s="45">
        <v>61</v>
      </c>
      <c r="DM342" s="44">
        <f t="shared" si="41"/>
        <v>25.416666666666668</v>
      </c>
      <c r="DN342" s="7">
        <v>439.43534994309982</v>
      </c>
      <c r="DO342" s="7">
        <v>159.23555115466661</v>
      </c>
      <c r="DP342" s="7">
        <v>270.30328297702215</v>
      </c>
      <c r="DQ342" s="43">
        <v>868.95991787897242</v>
      </c>
      <c r="DR342" s="7">
        <v>39.503366205366568</v>
      </c>
      <c r="DS342" s="7">
        <v>16.13630500596895</v>
      </c>
      <c r="DU342" s="7">
        <v>530.48694446635182</v>
      </c>
      <c r="DV342" s="7">
        <v>206.27755793990423</v>
      </c>
      <c r="DW342" s="7">
        <v>269.83711636209733</v>
      </c>
      <c r="DX342" s="43">
        <v>1006.6415874230574</v>
      </c>
      <c r="DY342" s="7">
        <v>46.983567947613622</v>
      </c>
      <c r="DZ342" s="7">
        <v>19.247792827623467</v>
      </c>
      <c r="EB342" s="7">
        <v>621.54745619791527</v>
      </c>
      <c r="EC342" s="7">
        <v>212.31713295128262</v>
      </c>
      <c r="ED342" s="7">
        <v>270.98212655109171</v>
      </c>
      <c r="EE342" s="43">
        <v>1105.0912458752919</v>
      </c>
      <c r="EF342" s="7">
        <v>52.765674085977885</v>
      </c>
      <c r="EG342" s="7">
        <v>21.579356337049795</v>
      </c>
    </row>
    <row r="343" spans="1:137" x14ac:dyDescent="0.25">
      <c r="A343" s="45">
        <v>62</v>
      </c>
      <c r="B343" s="44">
        <f t="shared" si="36"/>
        <v>25.833333333333336</v>
      </c>
      <c r="C343" s="7">
        <v>194.05806806965589</v>
      </c>
      <c r="D343" s="7">
        <v>14.364588883526171</v>
      </c>
      <c r="E343" s="7">
        <v>330.51331138499188</v>
      </c>
      <c r="F343" s="43">
        <v>538.63243724299696</v>
      </c>
      <c r="G343" s="7">
        <v>22.615796130872834</v>
      </c>
      <c r="H343" s="7">
        <v>9.1959578514297959</v>
      </c>
      <c r="J343" s="7">
        <v>207.07821206510846</v>
      </c>
      <c r="K343" s="7">
        <v>27.824629396569723</v>
      </c>
      <c r="L343" s="7">
        <v>330.02360544990819</v>
      </c>
      <c r="M343" s="43">
        <v>565.07135497127388</v>
      </c>
      <c r="N343" s="7">
        <v>24.134127571718025</v>
      </c>
      <c r="O343" s="7">
        <v>9.868974567590497</v>
      </c>
      <c r="Q343" s="7">
        <v>227.4855939353065</v>
      </c>
      <c r="R343" s="7">
        <v>29.470323731657498</v>
      </c>
      <c r="S343" s="7">
        <v>331.24865126282822</v>
      </c>
      <c r="T343" s="43">
        <v>588.34797974225057</v>
      </c>
      <c r="U343" s="7">
        <v>25.743797953279916</v>
      </c>
      <c r="V343" s="7">
        <v>10.537554395973391</v>
      </c>
      <c r="X343" s="45">
        <v>62</v>
      </c>
      <c r="Y343" s="44">
        <f t="shared" si="37"/>
        <v>25.833333333333336</v>
      </c>
      <c r="Z343" s="7">
        <v>249.36700511732866</v>
      </c>
      <c r="AA343" s="7">
        <v>21.444228823032898</v>
      </c>
      <c r="AB343" s="7">
        <v>330.66502841500596</v>
      </c>
      <c r="AC343" s="43">
        <v>601.38800420801408</v>
      </c>
      <c r="AD343" s="7">
        <v>25.671283807845828</v>
      </c>
      <c r="AE343" s="7">
        <v>10.377478715183976</v>
      </c>
      <c r="AG343" s="7">
        <v>279.81169997622743</v>
      </c>
      <c r="AH343" s="7">
        <v>41.738999120370721</v>
      </c>
      <c r="AI343" s="7">
        <v>331.17132956734594</v>
      </c>
      <c r="AJ343" s="43">
        <v>652.8705734116661</v>
      </c>
      <c r="AK343" s="7">
        <v>29.042784514617857</v>
      </c>
      <c r="AL343" s="7">
        <v>11.882770484931148</v>
      </c>
      <c r="AN343" s="7">
        <v>314.58989247672309</v>
      </c>
      <c r="AO343" s="7">
        <v>44.249188971332032</v>
      </c>
      <c r="AP343" s="7">
        <v>331.24865126282822</v>
      </c>
      <c r="AQ343" s="43">
        <v>690.11372799852381</v>
      </c>
      <c r="AR343" s="7">
        <v>30.745467639641802</v>
      </c>
      <c r="AS343" s="7">
        <v>12.63175289864715</v>
      </c>
      <c r="AU343" s="45">
        <v>62</v>
      </c>
      <c r="AV343" s="44">
        <f t="shared" si="38"/>
        <v>25.833333333333336</v>
      </c>
      <c r="AW343" s="7">
        <v>304.89161282692135</v>
      </c>
      <c r="AX343" s="7">
        <v>28.406176759062163</v>
      </c>
      <c r="AY343" s="7">
        <v>330.51331138499188</v>
      </c>
      <c r="AZ343" s="43">
        <v>664.04304414839874</v>
      </c>
      <c r="BA343" s="7">
        <v>28.734701662863486</v>
      </c>
      <c r="BB343" s="7">
        <v>11.730406469712836</v>
      </c>
      <c r="BD343" s="7">
        <v>351.62251031387262</v>
      </c>
      <c r="BE343" s="7">
        <v>55.754211707516845</v>
      </c>
      <c r="BF343" s="7">
        <v>330.02360544990819</v>
      </c>
      <c r="BG343" s="43">
        <v>737.20663640083467</v>
      </c>
      <c r="BH343" s="7">
        <v>32.719736811738208</v>
      </c>
      <c r="BI343" s="7">
        <v>13.315776219555506</v>
      </c>
      <c r="BK343" s="7">
        <v>401.5876327877005</v>
      </c>
      <c r="BL343" s="7">
        <v>59.182728250273399</v>
      </c>
      <c r="BM343" s="7">
        <v>331.24865126282822</v>
      </c>
      <c r="BN343" s="43">
        <v>792.12127844474696</v>
      </c>
      <c r="BO343" s="7">
        <v>35.997257630488747</v>
      </c>
      <c r="BP343" s="7">
        <v>14.764737426267132</v>
      </c>
      <c r="BR343" s="45">
        <v>62</v>
      </c>
      <c r="BS343" s="44">
        <f t="shared" si="39"/>
        <v>25.833333333333336</v>
      </c>
      <c r="BT343" s="7">
        <v>386.75309586946253</v>
      </c>
      <c r="BU343" s="7">
        <v>147.15070618647962</v>
      </c>
      <c r="BV343" s="7">
        <v>274.71653254802618</v>
      </c>
      <c r="BW343" s="43">
        <v>808.60328110558953</v>
      </c>
      <c r="BX343" s="7">
        <v>35.269170132825302</v>
      </c>
      <c r="BY343" s="7">
        <v>14.431996210800442</v>
      </c>
      <c r="CA343" s="7">
        <v>455.44147138674077</v>
      </c>
      <c r="CB343" s="7">
        <v>181.16825752492531</v>
      </c>
      <c r="CC343" s="7">
        <v>274.26079303180302</v>
      </c>
      <c r="CD343" s="43">
        <v>910.70284898355885</v>
      </c>
      <c r="CE343" s="7">
        <v>40.539358036946467</v>
      </c>
      <c r="CF343" s="7">
        <v>16.552081255050528</v>
      </c>
      <c r="CH343" s="7">
        <v>522.64814894617837</v>
      </c>
      <c r="CI343" s="7">
        <v>185.49596812952655</v>
      </c>
      <c r="CJ343" s="7">
        <v>275.36224185033751</v>
      </c>
      <c r="CK343" s="43">
        <v>983.57940630325379</v>
      </c>
      <c r="CL343" s="7">
        <v>44.841140627967498</v>
      </c>
      <c r="CM343" s="7">
        <v>18.408832165602263</v>
      </c>
      <c r="CO343" s="45">
        <v>62</v>
      </c>
      <c r="CP343" s="44">
        <f t="shared" si="40"/>
        <v>25.833333333333336</v>
      </c>
      <c r="CQ343" s="7">
        <v>415.91663335229481</v>
      </c>
      <c r="CR343" s="7">
        <v>154.22283475293722</v>
      </c>
      <c r="CS343" s="7">
        <v>274.71653254802618</v>
      </c>
      <c r="CT343" s="43">
        <v>844.9272149607998</v>
      </c>
      <c r="CU343" s="7">
        <v>37.415607172884229</v>
      </c>
      <c r="CV343" s="7">
        <v>15.21959463823411</v>
      </c>
      <c r="CX343" s="7">
        <v>496.14643960450496</v>
      </c>
      <c r="CY343" s="7">
        <v>194.92881920780468</v>
      </c>
      <c r="CZ343" s="7">
        <v>274.26079303180302</v>
      </c>
      <c r="DA343" s="43">
        <v>965.43161761392855</v>
      </c>
      <c r="DB343" s="7">
        <v>43.7526096479085</v>
      </c>
      <c r="DC343" s="7">
        <v>17.834819462017684</v>
      </c>
      <c r="DE343" s="7">
        <v>575.83019496890165</v>
      </c>
      <c r="DF343" s="7">
        <v>200.26863527295757</v>
      </c>
      <c r="DG343" s="7">
        <v>275.36224185033751</v>
      </c>
      <c r="DH343" s="43">
        <v>1051.6067599934343</v>
      </c>
      <c r="DI343" s="7">
        <v>48.637284474359888</v>
      </c>
      <c r="DJ343" s="7">
        <v>19.881632912355659</v>
      </c>
      <c r="DL343" s="45">
        <v>62</v>
      </c>
      <c r="DM343" s="44">
        <f t="shared" si="41"/>
        <v>25.833333333333336</v>
      </c>
      <c r="DN343" s="7">
        <v>445.06481125425415</v>
      </c>
      <c r="DO343" s="7">
        <v>161.36970282006422</v>
      </c>
      <c r="DP343" s="7">
        <v>274.71653254802618</v>
      </c>
      <c r="DQ343" s="43">
        <v>881.13446917568729</v>
      </c>
      <c r="DR343" s="7">
        <v>39.311525979423521</v>
      </c>
      <c r="DS343" s="7">
        <v>16.057132062424021</v>
      </c>
      <c r="DU343" s="7">
        <v>537.12032605289437</v>
      </c>
      <c r="DV343" s="7">
        <v>208.8719975144644</v>
      </c>
      <c r="DW343" s="7">
        <v>274.26079303180302</v>
      </c>
      <c r="DX343" s="43">
        <v>1020.2976378165145</v>
      </c>
      <c r="DY343" s="7">
        <v>46.689819013049785</v>
      </c>
      <c r="DZ343" s="7">
        <v>19.126519141014054</v>
      </c>
      <c r="EB343" s="7">
        <v>629.14141999921299</v>
      </c>
      <c r="EC343" s="7">
        <v>214.96629186118403</v>
      </c>
      <c r="ED343" s="7">
        <v>275.36224185033751</v>
      </c>
      <c r="EE343" s="43">
        <v>1119.7140039449639</v>
      </c>
      <c r="EF343" s="7">
        <v>52.34478450756081</v>
      </c>
      <c r="EG343" s="7">
        <v>21.405348667144651</v>
      </c>
    </row>
    <row r="344" spans="1:137" x14ac:dyDescent="0.25">
      <c r="A344" s="45">
        <v>63</v>
      </c>
      <c r="B344" s="44">
        <f t="shared" si="36"/>
        <v>26.25</v>
      </c>
      <c r="C344" s="7">
        <v>196.84587818741898</v>
      </c>
      <c r="D344" s="7">
        <v>14.493844914690502</v>
      </c>
      <c r="E344" s="7">
        <v>335.76961133410197</v>
      </c>
      <c r="F344" s="43">
        <v>546.80705379831215</v>
      </c>
      <c r="G344" s="7">
        <v>22.562229889098397</v>
      </c>
      <c r="H344" s="7">
        <v>9.1709955442049509</v>
      </c>
      <c r="J344" s="7">
        <v>209.91103236958688</v>
      </c>
      <c r="K344" s="7">
        <v>28.087900760697767</v>
      </c>
      <c r="L344" s="7">
        <v>335.2858134591018</v>
      </c>
      <c r="M344" s="43">
        <v>573.43169036809354</v>
      </c>
      <c r="N344" s="7">
        <v>24.045586900327272</v>
      </c>
      <c r="O344" s="7">
        <v>9.8364034234826683</v>
      </c>
      <c r="Q344" s="7">
        <v>230.47409659709072</v>
      </c>
      <c r="R344" s="7">
        <v>29.755300690097226</v>
      </c>
      <c r="S344" s="7">
        <v>336.45650818344956</v>
      </c>
      <c r="T344" s="43">
        <v>596.82575980716615</v>
      </c>
      <c r="U344" s="7">
        <v>25.607174647267712</v>
      </c>
      <c r="V344" s="7">
        <v>10.480084622016115</v>
      </c>
      <c r="X344" s="45">
        <v>63</v>
      </c>
      <c r="Y344" s="44">
        <f t="shared" si="37"/>
        <v>26.25</v>
      </c>
      <c r="Z344" s="7">
        <v>252.79914246376697</v>
      </c>
      <c r="AA344" s="7">
        <v>21.636871391597957</v>
      </c>
      <c r="AB344" s="7">
        <v>335.91633945230205</v>
      </c>
      <c r="AC344" s="43">
        <v>610.26921776089159</v>
      </c>
      <c r="AD344" s="7">
        <v>25.590598385447201</v>
      </c>
      <c r="AE344" s="7">
        <v>10.342968950831793</v>
      </c>
      <c r="AG344" s="7">
        <v>283.48644401418767</v>
      </c>
      <c r="AH344" s="7">
        <v>42.134116305300296</v>
      </c>
      <c r="AI344" s="7">
        <v>336.38473324266727</v>
      </c>
      <c r="AJ344" s="43">
        <v>662.14985490068409</v>
      </c>
      <c r="AK344" s="7">
        <v>28.88738445220261</v>
      </c>
      <c r="AL344" s="7">
        <v>11.819655049121717</v>
      </c>
      <c r="AN344" s="7">
        <v>318.61025183960476</v>
      </c>
      <c r="AO344" s="7">
        <v>44.677658966498726</v>
      </c>
      <c r="AP344" s="7">
        <v>336.45650818344956</v>
      </c>
      <c r="AQ344" s="43">
        <v>699.76242801352953</v>
      </c>
      <c r="AR344" s="7">
        <v>30.553521495120847</v>
      </c>
      <c r="AS344" s="7">
        <v>12.551632134232502</v>
      </c>
      <c r="AU344" s="45">
        <v>63</v>
      </c>
      <c r="AV344" s="44">
        <f t="shared" si="38"/>
        <v>26.25</v>
      </c>
      <c r="AW344" s="7">
        <v>308.97200499519198</v>
      </c>
      <c r="AX344" s="7">
        <v>28.663224756142977</v>
      </c>
      <c r="AY344" s="7">
        <v>335.76961133410197</v>
      </c>
      <c r="AZ344" s="43">
        <v>673.63426675535561</v>
      </c>
      <c r="BA344" s="7">
        <v>28.628002696375301</v>
      </c>
      <c r="BB344" s="7">
        <v>11.684105524395701</v>
      </c>
      <c r="BD344" s="7">
        <v>356.17264877505983</v>
      </c>
      <c r="BE344" s="7">
        <v>56.28509550198396</v>
      </c>
      <c r="BF344" s="7">
        <v>335.2858134591018</v>
      </c>
      <c r="BG344" s="43">
        <v>747.54284258996586</v>
      </c>
      <c r="BH344" s="7">
        <v>32.556867181699289</v>
      </c>
      <c r="BI344" s="7">
        <v>13.245810216570192</v>
      </c>
      <c r="BK344" s="7">
        <v>406.6262116866327</v>
      </c>
      <c r="BL344" s="7">
        <v>59.757084953093539</v>
      </c>
      <c r="BM344" s="7">
        <v>336.45650818344956</v>
      </c>
      <c r="BN344" s="43">
        <v>802.9402371294758</v>
      </c>
      <c r="BO344" s="7">
        <v>35.755039945022759</v>
      </c>
      <c r="BP344" s="7">
        <v>14.665094365113989</v>
      </c>
      <c r="BR344" s="45">
        <v>63</v>
      </c>
      <c r="BS344" s="44">
        <f t="shared" si="39"/>
        <v>26.25</v>
      </c>
      <c r="BT344" s="7">
        <v>391.85983631832448</v>
      </c>
      <c r="BU344" s="7">
        <v>149.15847282105329</v>
      </c>
      <c r="BV344" s="7">
        <v>279.12978211903021</v>
      </c>
      <c r="BW344" s="43">
        <v>820.12866013739017</v>
      </c>
      <c r="BX344" s="7">
        <v>35.123707620845565</v>
      </c>
      <c r="BY344" s="7">
        <v>14.370232001779939</v>
      </c>
      <c r="CA344" s="7">
        <v>461.32159883729264</v>
      </c>
      <c r="CB344" s="7">
        <v>183.49900540246608</v>
      </c>
      <c r="CC344" s="7">
        <v>278.6844697015087</v>
      </c>
      <c r="CD344" s="43">
        <v>923.33942841563498</v>
      </c>
      <c r="CE344" s="7">
        <v>40.319697581850562</v>
      </c>
      <c r="CF344" s="7">
        <v>16.461541855042913</v>
      </c>
      <c r="CH344" s="7">
        <v>529.23937850573907</v>
      </c>
      <c r="CI344" s="7">
        <v>187.86015008098821</v>
      </c>
      <c r="CJ344" s="7">
        <v>279.74235714958326</v>
      </c>
      <c r="CK344" s="43">
        <v>996.91074232973256</v>
      </c>
      <c r="CL344" s="7">
        <v>44.520788977085118</v>
      </c>
      <c r="CM344" s="7">
        <v>18.275438238955608</v>
      </c>
      <c r="CO344" s="45">
        <v>63</v>
      </c>
      <c r="CP344" s="44">
        <f t="shared" si="40"/>
        <v>26.25</v>
      </c>
      <c r="CQ344" s="7">
        <v>421.28144804065937</v>
      </c>
      <c r="CR344" s="7">
        <v>156.29294067875622</v>
      </c>
      <c r="CS344" s="7">
        <v>279.12978211903021</v>
      </c>
      <c r="CT344" s="43">
        <v>856.77660010695524</v>
      </c>
      <c r="CU344" s="7">
        <v>37.246991930344556</v>
      </c>
      <c r="CV344" s="7">
        <v>15.154358617074696</v>
      </c>
      <c r="CX344" s="7">
        <v>502.40542237226924</v>
      </c>
      <c r="CY344" s="7">
        <v>197.3948581119069</v>
      </c>
      <c r="CZ344" s="7">
        <v>278.6844697015087</v>
      </c>
      <c r="DA344" s="43">
        <v>978.57730612816681</v>
      </c>
      <c r="DB344" s="7">
        <v>43.4972364413292</v>
      </c>
      <c r="DC344" s="7">
        <v>17.728454736461877</v>
      </c>
      <c r="DE344" s="7">
        <v>582.92514389505459</v>
      </c>
      <c r="DF344" s="7">
        <v>202.77581028867388</v>
      </c>
      <c r="DG344" s="7">
        <v>279.74235714958326</v>
      </c>
      <c r="DH344" s="43">
        <v>1065.5856264411022</v>
      </c>
      <c r="DI344" s="7">
        <v>48.270239108036506</v>
      </c>
      <c r="DJ344" s="7">
        <v>19.725878572036478</v>
      </c>
      <c r="DL344" s="45">
        <v>63</v>
      </c>
      <c r="DM344" s="44">
        <f t="shared" si="41"/>
        <v>26.25</v>
      </c>
      <c r="DN344" s="7">
        <v>450.69427256540843</v>
      </c>
      <c r="DO344" s="7">
        <v>163.50385448546177</v>
      </c>
      <c r="DP344" s="7">
        <v>279.12978211903021</v>
      </c>
      <c r="DQ344" s="43">
        <v>893.30902047240215</v>
      </c>
      <c r="DR344" s="7">
        <v>39.119685753480482</v>
      </c>
      <c r="DS344" s="7">
        <v>15.977959118879095</v>
      </c>
      <c r="DU344" s="7">
        <v>543.75370763943693</v>
      </c>
      <c r="DV344" s="7">
        <v>211.46643708902457</v>
      </c>
      <c r="DW344" s="7">
        <v>278.6844697015087</v>
      </c>
      <c r="DX344" s="43">
        <v>1033.9536882099715</v>
      </c>
      <c r="DY344" s="7">
        <v>46.396070078485948</v>
      </c>
      <c r="DZ344" s="7">
        <v>19.005245454404637</v>
      </c>
      <c r="EB344" s="7">
        <v>636.73538380051082</v>
      </c>
      <c r="EC344" s="7">
        <v>217.61545077108542</v>
      </c>
      <c r="ED344" s="7">
        <v>279.74235714958326</v>
      </c>
      <c r="EE344" s="43">
        <v>1134.3367620146357</v>
      </c>
      <c r="EF344" s="7">
        <v>51.923894929143728</v>
      </c>
      <c r="EG344" s="7">
        <v>21.231340997239506</v>
      </c>
    </row>
    <row r="345" spans="1:137" x14ac:dyDescent="0.25">
      <c r="A345" s="45">
        <v>64</v>
      </c>
      <c r="B345" s="44">
        <f t="shared" si="36"/>
        <v>26.666666666666668</v>
      </c>
      <c r="C345" s="7">
        <v>199.63368830518209</v>
      </c>
      <c r="D345" s="7">
        <v>14.623100945854834</v>
      </c>
      <c r="E345" s="7">
        <v>341.025911283212</v>
      </c>
      <c r="F345" s="43">
        <v>554.98167035362712</v>
      </c>
      <c r="G345" s="7">
        <v>22.508663647323957</v>
      </c>
      <c r="H345" s="7">
        <v>9.1460332369801058</v>
      </c>
      <c r="J345" s="7">
        <v>212.74385267406527</v>
      </c>
      <c r="K345" s="7">
        <v>28.351172124825816</v>
      </c>
      <c r="L345" s="7">
        <v>340.54802146829547</v>
      </c>
      <c r="M345" s="43">
        <v>581.79202576491332</v>
      </c>
      <c r="N345" s="7">
        <v>23.957046228936516</v>
      </c>
      <c r="O345" s="7">
        <v>9.8038322793748378</v>
      </c>
      <c r="Q345" s="7">
        <v>233.46259925887497</v>
      </c>
      <c r="R345" s="7">
        <v>30.040277648536954</v>
      </c>
      <c r="S345" s="7">
        <v>341.66436510407095</v>
      </c>
      <c r="T345" s="43">
        <v>605.30353987208173</v>
      </c>
      <c r="U345" s="7">
        <v>25.470551341255504</v>
      </c>
      <c r="V345" s="7">
        <v>10.422614848058839</v>
      </c>
      <c r="X345" s="45">
        <v>64</v>
      </c>
      <c r="Y345" s="44">
        <f t="shared" si="37"/>
        <v>26.666666666666668</v>
      </c>
      <c r="Z345" s="7">
        <v>256.23127981020525</v>
      </c>
      <c r="AA345" s="7">
        <v>21.82951396016302</v>
      </c>
      <c r="AB345" s="7">
        <v>341.16765048959809</v>
      </c>
      <c r="AC345" s="43">
        <v>619.1504313137691</v>
      </c>
      <c r="AD345" s="7">
        <v>25.509912963048571</v>
      </c>
      <c r="AE345" s="7">
        <v>10.308459186479611</v>
      </c>
      <c r="AG345" s="7">
        <v>287.16118805214791</v>
      </c>
      <c r="AH345" s="7">
        <v>42.529233490229878</v>
      </c>
      <c r="AI345" s="7">
        <v>341.59813691798865</v>
      </c>
      <c r="AJ345" s="43">
        <v>671.42913638970219</v>
      </c>
      <c r="AK345" s="7">
        <v>28.731984389787357</v>
      </c>
      <c r="AL345" s="7">
        <v>11.756539613312288</v>
      </c>
      <c r="AN345" s="7">
        <v>322.63061120248636</v>
      </c>
      <c r="AO345" s="7">
        <v>45.106128961665405</v>
      </c>
      <c r="AP345" s="7">
        <v>341.66436510407095</v>
      </c>
      <c r="AQ345" s="43">
        <v>709.41112802853524</v>
      </c>
      <c r="AR345" s="7">
        <v>30.361575350599892</v>
      </c>
      <c r="AS345" s="7">
        <v>12.471511369817854</v>
      </c>
      <c r="AU345" s="45">
        <v>64</v>
      </c>
      <c r="AV345" s="44">
        <f t="shared" si="38"/>
        <v>26.666666666666668</v>
      </c>
      <c r="AW345" s="7">
        <v>313.05239716346262</v>
      </c>
      <c r="AX345" s="7">
        <v>28.920272753223795</v>
      </c>
      <c r="AY345" s="7">
        <v>341.025911283212</v>
      </c>
      <c r="AZ345" s="43">
        <v>683.2254893623126</v>
      </c>
      <c r="BA345" s="7">
        <v>28.521303729887116</v>
      </c>
      <c r="BB345" s="7">
        <v>11.637804579078564</v>
      </c>
      <c r="BD345" s="7">
        <v>360.72278723624703</v>
      </c>
      <c r="BE345" s="7">
        <v>56.815979296451076</v>
      </c>
      <c r="BF345" s="7">
        <v>340.54802146829547</v>
      </c>
      <c r="BG345" s="43">
        <v>757.87904877909705</v>
      </c>
      <c r="BH345" s="7">
        <v>32.393997551660377</v>
      </c>
      <c r="BI345" s="7">
        <v>13.175844213584881</v>
      </c>
      <c r="BK345" s="7">
        <v>411.66479058556502</v>
      </c>
      <c r="BL345" s="7">
        <v>60.331441655913679</v>
      </c>
      <c r="BM345" s="7">
        <v>341.66436510407095</v>
      </c>
      <c r="BN345" s="43">
        <v>813.75919581420453</v>
      </c>
      <c r="BO345" s="7">
        <v>35.512822259556756</v>
      </c>
      <c r="BP345" s="7">
        <v>14.565451303960845</v>
      </c>
      <c r="BR345" s="45">
        <v>64</v>
      </c>
      <c r="BS345" s="44">
        <f t="shared" si="39"/>
        <v>26.666666666666668</v>
      </c>
      <c r="BT345" s="7">
        <v>396.96657676718644</v>
      </c>
      <c r="BU345" s="7">
        <v>151.16623945562694</v>
      </c>
      <c r="BV345" s="7">
        <v>283.54303169003413</v>
      </c>
      <c r="BW345" s="43">
        <v>831.6540391691907</v>
      </c>
      <c r="BX345" s="7">
        <v>34.978245108865821</v>
      </c>
      <c r="BY345" s="7">
        <v>14.308467792759435</v>
      </c>
      <c r="CA345" s="7">
        <v>467.20172628784451</v>
      </c>
      <c r="CB345" s="7">
        <v>185.82975328000686</v>
      </c>
      <c r="CC345" s="7">
        <v>283.10814637121439</v>
      </c>
      <c r="CD345" s="43">
        <v>935.976007847711</v>
      </c>
      <c r="CE345" s="7">
        <v>40.100037126754657</v>
      </c>
      <c r="CF345" s="7">
        <v>16.371002455035295</v>
      </c>
      <c r="CH345" s="7">
        <v>535.83060806529966</v>
      </c>
      <c r="CI345" s="7">
        <v>190.22433203244989</v>
      </c>
      <c r="CJ345" s="7">
        <v>284.12247244882906</v>
      </c>
      <c r="CK345" s="43">
        <v>1010.2420783562113</v>
      </c>
      <c r="CL345" s="7">
        <v>44.200437326202739</v>
      </c>
      <c r="CM345" s="7">
        <v>18.142044312308954</v>
      </c>
      <c r="CO345" s="45">
        <v>64</v>
      </c>
      <c r="CP345" s="44">
        <f t="shared" si="40"/>
        <v>26.666666666666668</v>
      </c>
      <c r="CQ345" s="7">
        <v>426.64626272902393</v>
      </c>
      <c r="CR345" s="7">
        <v>158.36304660457529</v>
      </c>
      <c r="CS345" s="7">
        <v>283.54303169003413</v>
      </c>
      <c r="CT345" s="43">
        <v>868.62598525311068</v>
      </c>
      <c r="CU345" s="7">
        <v>37.078376687804891</v>
      </c>
      <c r="CV345" s="7">
        <v>15.089122595915283</v>
      </c>
      <c r="CX345" s="7">
        <v>508.66440514003352</v>
      </c>
      <c r="CY345" s="7">
        <v>199.86089701600912</v>
      </c>
      <c r="CZ345" s="7">
        <v>283.10814637121439</v>
      </c>
      <c r="DA345" s="43">
        <v>991.72299464240507</v>
      </c>
      <c r="DB345" s="7">
        <v>43.241863234749893</v>
      </c>
      <c r="DC345" s="7">
        <v>17.622090010906071</v>
      </c>
      <c r="DE345" s="7">
        <v>590.02009282120741</v>
      </c>
      <c r="DF345" s="7">
        <v>205.28298530439014</v>
      </c>
      <c r="DG345" s="7">
        <v>284.12247244882906</v>
      </c>
      <c r="DH345" s="43">
        <v>1079.5644928887702</v>
      </c>
      <c r="DI345" s="7">
        <v>47.903193741713125</v>
      </c>
      <c r="DJ345" s="7">
        <v>19.570124231717301</v>
      </c>
      <c r="DL345" s="45">
        <v>64</v>
      </c>
      <c r="DM345" s="44">
        <f t="shared" si="41"/>
        <v>26.666666666666668</v>
      </c>
      <c r="DN345" s="7">
        <v>456.3237338765627</v>
      </c>
      <c r="DO345" s="7">
        <v>165.63800615085938</v>
      </c>
      <c r="DP345" s="7">
        <v>283.54303169003413</v>
      </c>
      <c r="DQ345" s="43">
        <v>905.48357176911702</v>
      </c>
      <c r="DR345" s="7">
        <v>38.927845527537436</v>
      </c>
      <c r="DS345" s="7">
        <v>15.89878617533417</v>
      </c>
      <c r="DU345" s="7">
        <v>550.38708922597948</v>
      </c>
      <c r="DV345" s="7">
        <v>214.06087666358474</v>
      </c>
      <c r="DW345" s="7">
        <v>283.10814637121439</v>
      </c>
      <c r="DX345" s="43">
        <v>1047.6097386034287</v>
      </c>
      <c r="DY345" s="7">
        <v>46.102321143922111</v>
      </c>
      <c r="DZ345" s="7">
        <v>18.883971767795224</v>
      </c>
      <c r="EB345" s="7">
        <v>644.32934760180854</v>
      </c>
      <c r="EC345" s="7">
        <v>220.26460968098684</v>
      </c>
      <c r="ED345" s="7">
        <v>284.12247244882906</v>
      </c>
      <c r="EE345" s="43">
        <v>1148.9595200843078</v>
      </c>
      <c r="EF345" s="7">
        <v>51.503005350726653</v>
      </c>
      <c r="EG345" s="7">
        <v>21.057333327334362</v>
      </c>
    </row>
    <row r="346" spans="1:137" x14ac:dyDescent="0.25">
      <c r="A346" s="45">
        <v>65</v>
      </c>
      <c r="B346" s="44">
        <f t="shared" si="36"/>
        <v>27.083333333333336</v>
      </c>
      <c r="C346" s="7">
        <v>202.42149842294521</v>
      </c>
      <c r="D346" s="7">
        <v>14.752356977019165</v>
      </c>
      <c r="E346" s="7">
        <v>346.28221123232203</v>
      </c>
      <c r="F346" s="43">
        <v>563.15628690894209</v>
      </c>
      <c r="G346" s="7">
        <v>22.455097405549516</v>
      </c>
      <c r="H346" s="7">
        <v>9.121070929755259</v>
      </c>
      <c r="J346" s="7">
        <v>215.57667297854366</v>
      </c>
      <c r="K346" s="7">
        <v>28.614443488953864</v>
      </c>
      <c r="L346" s="7">
        <v>345.81022947748914</v>
      </c>
      <c r="M346" s="43">
        <v>590.1523611617331</v>
      </c>
      <c r="N346" s="7">
        <v>23.86850555754576</v>
      </c>
      <c r="O346" s="7">
        <v>9.7712611352670091</v>
      </c>
      <c r="Q346" s="7">
        <v>236.45110192065923</v>
      </c>
      <c r="R346" s="7">
        <v>30.325254606976682</v>
      </c>
      <c r="S346" s="7">
        <v>346.87222202469235</v>
      </c>
      <c r="T346" s="43">
        <v>613.78131993699731</v>
      </c>
      <c r="U346" s="7">
        <v>25.333928035243297</v>
      </c>
      <c r="V346" s="7">
        <v>10.365145074101562</v>
      </c>
      <c r="X346" s="45">
        <v>65</v>
      </c>
      <c r="Y346" s="44">
        <f t="shared" si="37"/>
        <v>27.083333333333336</v>
      </c>
      <c r="Z346" s="7">
        <v>259.6634171566435</v>
      </c>
      <c r="AA346" s="7">
        <v>22.022156528728079</v>
      </c>
      <c r="AB346" s="7">
        <v>346.41896152689412</v>
      </c>
      <c r="AC346" s="43">
        <v>628.03164486664662</v>
      </c>
      <c r="AD346" s="7">
        <v>25.42922754064994</v>
      </c>
      <c r="AE346" s="7">
        <v>10.27394942212743</v>
      </c>
      <c r="AG346" s="7">
        <v>290.83593209010814</v>
      </c>
      <c r="AH346" s="7">
        <v>42.924350675159459</v>
      </c>
      <c r="AI346" s="7">
        <v>346.81154059331004</v>
      </c>
      <c r="AJ346" s="43">
        <v>680.7084178787203</v>
      </c>
      <c r="AK346" s="7">
        <v>28.57658432737211</v>
      </c>
      <c r="AL346" s="7">
        <v>11.693424177502855</v>
      </c>
      <c r="AN346" s="7">
        <v>326.65097056536797</v>
      </c>
      <c r="AO346" s="7">
        <v>45.534598956832099</v>
      </c>
      <c r="AP346" s="7">
        <v>346.87222202469235</v>
      </c>
      <c r="AQ346" s="43">
        <v>719.05982804354096</v>
      </c>
      <c r="AR346" s="7">
        <v>30.169629206078941</v>
      </c>
      <c r="AS346" s="7">
        <v>12.391390605403204</v>
      </c>
      <c r="AU346" s="45">
        <v>65</v>
      </c>
      <c r="AV346" s="44">
        <f t="shared" si="38"/>
        <v>27.083333333333336</v>
      </c>
      <c r="AW346" s="7">
        <v>317.13278933173325</v>
      </c>
      <c r="AX346" s="7">
        <v>29.177320750304613</v>
      </c>
      <c r="AY346" s="7">
        <v>346.28221123232203</v>
      </c>
      <c r="AZ346" s="43">
        <v>692.81671196926959</v>
      </c>
      <c r="BA346" s="7">
        <v>28.41460476339893</v>
      </c>
      <c r="BB346" s="7">
        <v>11.591503633761427</v>
      </c>
      <c r="BD346" s="7">
        <v>365.27292569743423</v>
      </c>
      <c r="BE346" s="7">
        <v>57.346863090918191</v>
      </c>
      <c r="BF346" s="7">
        <v>345.81022947748914</v>
      </c>
      <c r="BG346" s="43">
        <v>768.21525496822824</v>
      </c>
      <c r="BH346" s="7">
        <v>32.231127921621464</v>
      </c>
      <c r="BI346" s="7">
        <v>13.105878210599567</v>
      </c>
      <c r="BK346" s="7">
        <v>416.70336948449722</v>
      </c>
      <c r="BL346" s="7">
        <v>60.905798358733819</v>
      </c>
      <c r="BM346" s="7">
        <v>346.87222202469235</v>
      </c>
      <c r="BN346" s="43">
        <v>824.57815449893326</v>
      </c>
      <c r="BO346" s="7">
        <v>35.270604574090768</v>
      </c>
      <c r="BP346" s="7">
        <v>14.465808242807704</v>
      </c>
      <c r="BR346" s="45">
        <v>65</v>
      </c>
      <c r="BS346" s="44">
        <f t="shared" si="39"/>
        <v>27.083333333333336</v>
      </c>
      <c r="BT346" s="7">
        <v>402.07331721604839</v>
      </c>
      <c r="BU346" s="7">
        <v>153.17400609020061</v>
      </c>
      <c r="BV346" s="7">
        <v>287.95628126103816</v>
      </c>
      <c r="BW346" s="43">
        <v>843.17941820099122</v>
      </c>
      <c r="BX346" s="7">
        <v>34.832782596886076</v>
      </c>
      <c r="BY346" s="7">
        <v>14.246703583738933</v>
      </c>
      <c r="CA346" s="7">
        <v>473.08185373839638</v>
      </c>
      <c r="CB346" s="7">
        <v>188.16050115754763</v>
      </c>
      <c r="CC346" s="7">
        <v>287.53182304092007</v>
      </c>
      <c r="CD346" s="43">
        <v>948.61258727978702</v>
      </c>
      <c r="CE346" s="7">
        <v>39.880376671658745</v>
      </c>
      <c r="CF346" s="7">
        <v>16.280463055027681</v>
      </c>
      <c r="CH346" s="7">
        <v>542.42183762486025</v>
      </c>
      <c r="CI346" s="7">
        <v>192.58851398391158</v>
      </c>
      <c r="CJ346" s="7">
        <v>288.50258774807486</v>
      </c>
      <c r="CK346" s="43">
        <v>1023.5734143826901</v>
      </c>
      <c r="CL346" s="7">
        <v>43.880085675320359</v>
      </c>
      <c r="CM346" s="7">
        <v>18.0086503856623</v>
      </c>
      <c r="CO346" s="45">
        <v>65</v>
      </c>
      <c r="CP346" s="44">
        <f t="shared" si="40"/>
        <v>27.083333333333336</v>
      </c>
      <c r="CQ346" s="7">
        <v>432.01107741738849</v>
      </c>
      <c r="CR346" s="7">
        <v>160.43315253039435</v>
      </c>
      <c r="CS346" s="7">
        <v>287.95628126103816</v>
      </c>
      <c r="CT346" s="43">
        <v>880.47537039926613</v>
      </c>
      <c r="CU346" s="7">
        <v>36.909761445265225</v>
      </c>
      <c r="CV346" s="7">
        <v>15.023886574755871</v>
      </c>
      <c r="CX346" s="7">
        <v>514.92338790779786</v>
      </c>
      <c r="CY346" s="7">
        <v>202.32693592011134</v>
      </c>
      <c r="CZ346" s="7">
        <v>287.53182304092007</v>
      </c>
      <c r="DA346" s="43">
        <v>1004.8686831566433</v>
      </c>
      <c r="DB346" s="7">
        <v>42.986490028170586</v>
      </c>
      <c r="DC346" s="7">
        <v>17.515725285350264</v>
      </c>
      <c r="DE346" s="7">
        <v>597.11504174736024</v>
      </c>
      <c r="DF346" s="7">
        <v>207.79016032010639</v>
      </c>
      <c r="DG346" s="7">
        <v>288.50258774807486</v>
      </c>
      <c r="DH346" s="43">
        <v>1093.5433593364382</v>
      </c>
      <c r="DI346" s="7">
        <v>47.53614837538975</v>
      </c>
      <c r="DJ346" s="7">
        <v>19.414369891398117</v>
      </c>
      <c r="DL346" s="45">
        <v>65</v>
      </c>
      <c r="DM346" s="44">
        <f t="shared" si="41"/>
        <v>27.083333333333336</v>
      </c>
      <c r="DN346" s="7">
        <v>461.95319518771697</v>
      </c>
      <c r="DO346" s="7">
        <v>167.77215781625694</v>
      </c>
      <c r="DP346" s="7">
        <v>287.95628126103816</v>
      </c>
      <c r="DQ346" s="43">
        <v>917.65812306583189</v>
      </c>
      <c r="DR346" s="7">
        <v>38.736005301594396</v>
      </c>
      <c r="DS346" s="7">
        <v>15.819613231789244</v>
      </c>
      <c r="DU346" s="7">
        <v>557.02047081252203</v>
      </c>
      <c r="DV346" s="7">
        <v>216.65531623814491</v>
      </c>
      <c r="DW346" s="7">
        <v>287.53182304092007</v>
      </c>
      <c r="DX346" s="43">
        <v>1061.2657889968859</v>
      </c>
      <c r="DY346" s="7">
        <v>45.808572209358275</v>
      </c>
      <c r="DZ346" s="7">
        <v>18.76269808118581</v>
      </c>
      <c r="EB346" s="7">
        <v>651.92331140310625</v>
      </c>
      <c r="EC346" s="7">
        <v>222.91376859088825</v>
      </c>
      <c r="ED346" s="7">
        <v>288.50258774807486</v>
      </c>
      <c r="EE346" s="43">
        <v>1163.5822781539796</v>
      </c>
      <c r="EF346" s="7">
        <v>51.082115772309578</v>
      </c>
      <c r="EG346" s="7">
        <v>20.883325657429218</v>
      </c>
    </row>
    <row r="347" spans="1:137" x14ac:dyDescent="0.25">
      <c r="A347" s="45">
        <v>66</v>
      </c>
      <c r="B347" s="44">
        <f t="shared" si="36"/>
        <v>27.5</v>
      </c>
      <c r="C347" s="7">
        <v>205.20930854070829</v>
      </c>
      <c r="D347" s="7">
        <v>14.881613008183496</v>
      </c>
      <c r="E347" s="7">
        <v>351.53851118143211</v>
      </c>
      <c r="F347" s="43">
        <v>571.33090346425706</v>
      </c>
      <c r="G347" s="7">
        <v>22.401531163775079</v>
      </c>
      <c r="H347" s="7">
        <v>9.096108622530414</v>
      </c>
      <c r="J347" s="7">
        <v>218.40949328302207</v>
      </c>
      <c r="K347" s="7">
        <v>28.877714853081908</v>
      </c>
      <c r="L347" s="7">
        <v>351.07243748668276</v>
      </c>
      <c r="M347" s="43">
        <v>598.51269655855276</v>
      </c>
      <c r="N347" s="7">
        <v>23.779964886155003</v>
      </c>
      <c r="O347" s="7">
        <v>9.7386899911591804</v>
      </c>
      <c r="Q347" s="7">
        <v>239.43960458244345</v>
      </c>
      <c r="R347" s="7">
        <v>30.610231565416409</v>
      </c>
      <c r="S347" s="7">
        <v>352.08007894531369</v>
      </c>
      <c r="T347" s="43">
        <v>622.25910000191288</v>
      </c>
      <c r="U347" s="7">
        <v>25.197304729231092</v>
      </c>
      <c r="V347" s="7">
        <v>10.307675300144286</v>
      </c>
      <c r="X347" s="45">
        <v>66</v>
      </c>
      <c r="Y347" s="44">
        <f t="shared" si="37"/>
        <v>27.5</v>
      </c>
      <c r="Z347" s="7">
        <v>263.09555450308187</v>
      </c>
      <c r="AA347" s="7">
        <v>22.214799097293138</v>
      </c>
      <c r="AB347" s="7">
        <v>351.67027256419021</v>
      </c>
      <c r="AC347" s="43">
        <v>636.91285841952413</v>
      </c>
      <c r="AD347" s="7">
        <v>25.348542118251313</v>
      </c>
      <c r="AE347" s="7">
        <v>10.239439657775247</v>
      </c>
      <c r="AG347" s="7">
        <v>294.51067612806838</v>
      </c>
      <c r="AH347" s="7">
        <v>43.319467860089034</v>
      </c>
      <c r="AI347" s="7">
        <v>352.02494426863137</v>
      </c>
      <c r="AJ347" s="43">
        <v>689.98769936773829</v>
      </c>
      <c r="AK347" s="7">
        <v>28.421184264956857</v>
      </c>
      <c r="AL347" s="7">
        <v>11.630308741693426</v>
      </c>
      <c r="AN347" s="7">
        <v>330.67132992824963</v>
      </c>
      <c r="AO347" s="7">
        <v>45.963068951998785</v>
      </c>
      <c r="AP347" s="7">
        <v>352.08007894531369</v>
      </c>
      <c r="AQ347" s="43">
        <v>728.70852805854668</v>
      </c>
      <c r="AR347" s="7">
        <v>29.977683061557986</v>
      </c>
      <c r="AS347" s="7">
        <v>12.311269840988555</v>
      </c>
      <c r="AU347" s="45">
        <v>66</v>
      </c>
      <c r="AV347" s="44">
        <f t="shared" si="38"/>
        <v>27.5</v>
      </c>
      <c r="AW347" s="7">
        <v>321.21318150000394</v>
      </c>
      <c r="AX347" s="7">
        <v>29.434368747385427</v>
      </c>
      <c r="AY347" s="7">
        <v>351.53851118143211</v>
      </c>
      <c r="AZ347" s="43">
        <v>702.40793457622647</v>
      </c>
      <c r="BA347" s="7">
        <v>28.307905796910745</v>
      </c>
      <c r="BB347" s="7">
        <v>11.54520268844429</v>
      </c>
      <c r="BD347" s="7">
        <v>369.82306415862143</v>
      </c>
      <c r="BE347" s="7">
        <v>57.877746885385307</v>
      </c>
      <c r="BF347" s="7">
        <v>351.07243748668276</v>
      </c>
      <c r="BG347" s="43">
        <v>778.55146115735943</v>
      </c>
      <c r="BH347" s="7">
        <v>32.068258291582552</v>
      </c>
      <c r="BI347" s="7">
        <v>13.035912207614254</v>
      </c>
      <c r="BK347" s="7">
        <v>421.74194838342942</v>
      </c>
      <c r="BL347" s="7">
        <v>61.480155061553958</v>
      </c>
      <c r="BM347" s="7">
        <v>352.08007894531369</v>
      </c>
      <c r="BN347" s="43">
        <v>835.3971131836621</v>
      </c>
      <c r="BO347" s="7">
        <v>35.028386888624773</v>
      </c>
      <c r="BP347" s="7">
        <v>14.36616518165456</v>
      </c>
      <c r="BR347" s="45">
        <v>66</v>
      </c>
      <c r="BS347" s="44">
        <f t="shared" si="39"/>
        <v>27.5</v>
      </c>
      <c r="BT347" s="7">
        <v>407.18005766491035</v>
      </c>
      <c r="BU347" s="7">
        <v>155.18177272477425</v>
      </c>
      <c r="BV347" s="7">
        <v>292.36953083204219</v>
      </c>
      <c r="BW347" s="43">
        <v>854.70479723279186</v>
      </c>
      <c r="BX347" s="7">
        <v>34.687320084906332</v>
      </c>
      <c r="BY347" s="7">
        <v>14.184939374718429</v>
      </c>
      <c r="CA347" s="7">
        <v>478.96198118894824</v>
      </c>
      <c r="CB347" s="7">
        <v>190.4912490350884</v>
      </c>
      <c r="CC347" s="7">
        <v>291.95549971062576</v>
      </c>
      <c r="CD347" s="43">
        <v>961.24916671186315</v>
      </c>
      <c r="CE347" s="7">
        <v>39.66071621656284</v>
      </c>
      <c r="CF347" s="7">
        <v>16.189923655020067</v>
      </c>
      <c r="CH347" s="7">
        <v>549.01306718442095</v>
      </c>
      <c r="CI347" s="7">
        <v>194.95269593537324</v>
      </c>
      <c r="CJ347" s="7">
        <v>292.8827030473206</v>
      </c>
      <c r="CK347" s="43">
        <v>1036.9047504091689</v>
      </c>
      <c r="CL347" s="7">
        <v>43.559734024437979</v>
      </c>
      <c r="CM347" s="7">
        <v>17.875256459015645</v>
      </c>
      <c r="CO347" s="45">
        <v>66</v>
      </c>
      <c r="CP347" s="44">
        <f t="shared" si="40"/>
        <v>27.5</v>
      </c>
      <c r="CQ347" s="7">
        <v>437.37589210575305</v>
      </c>
      <c r="CR347" s="7">
        <v>162.50325845621342</v>
      </c>
      <c r="CS347" s="7">
        <v>292.36953083204219</v>
      </c>
      <c r="CT347" s="43">
        <v>892.32475554542157</v>
      </c>
      <c r="CU347" s="7">
        <v>36.741146202725552</v>
      </c>
      <c r="CV347" s="7">
        <v>14.958650553596456</v>
      </c>
      <c r="CX347" s="7">
        <v>521.18237067556208</v>
      </c>
      <c r="CY347" s="7">
        <v>204.79297482421356</v>
      </c>
      <c r="CZ347" s="7">
        <v>291.95549971062576</v>
      </c>
      <c r="DA347" s="43">
        <v>1018.0143716708816</v>
      </c>
      <c r="DB347" s="7">
        <v>42.731116821591286</v>
      </c>
      <c r="DC347" s="7">
        <v>17.409360559794457</v>
      </c>
      <c r="DE347" s="7">
        <v>604.20999067351318</v>
      </c>
      <c r="DF347" s="7">
        <v>210.29733533582265</v>
      </c>
      <c r="DG347" s="7">
        <v>292.8827030473206</v>
      </c>
      <c r="DH347" s="43">
        <v>1107.5222257841062</v>
      </c>
      <c r="DI347" s="7">
        <v>47.169103009066376</v>
      </c>
      <c r="DJ347" s="7">
        <v>19.25861555107894</v>
      </c>
      <c r="DL347" s="45">
        <v>66</v>
      </c>
      <c r="DM347" s="44">
        <f t="shared" si="41"/>
        <v>27.5</v>
      </c>
      <c r="DN347" s="7">
        <v>467.58265649887124</v>
      </c>
      <c r="DO347" s="7">
        <v>169.90630948165455</v>
      </c>
      <c r="DP347" s="7">
        <v>292.36953083204219</v>
      </c>
      <c r="DQ347" s="43">
        <v>929.83267436254675</v>
      </c>
      <c r="DR347" s="7">
        <v>38.54416507565135</v>
      </c>
      <c r="DS347" s="7">
        <v>15.740440288244319</v>
      </c>
      <c r="DU347" s="7">
        <v>563.65385239906448</v>
      </c>
      <c r="DV347" s="7">
        <v>219.24975581270508</v>
      </c>
      <c r="DW347" s="7">
        <v>291.95549971062576</v>
      </c>
      <c r="DX347" s="43">
        <v>1074.9218393903429</v>
      </c>
      <c r="DY347" s="7">
        <v>45.514823274794445</v>
      </c>
      <c r="DZ347" s="7">
        <v>18.641424394576394</v>
      </c>
      <c r="EB347" s="7">
        <v>659.51727520440409</v>
      </c>
      <c r="EC347" s="7">
        <v>225.56292750078964</v>
      </c>
      <c r="ED347" s="7">
        <v>292.8827030473206</v>
      </c>
      <c r="EE347" s="43">
        <v>1178.2050362236514</v>
      </c>
      <c r="EF347" s="7">
        <v>50.661226193892503</v>
      </c>
      <c r="EG347" s="7">
        <v>20.709317987524074</v>
      </c>
    </row>
    <row r="348" spans="1:137" x14ac:dyDescent="0.25">
      <c r="A348" s="45">
        <v>67</v>
      </c>
      <c r="B348" s="44">
        <f t="shared" si="36"/>
        <v>27.916666666666668</v>
      </c>
      <c r="C348" s="7">
        <v>207.99711865847141</v>
      </c>
      <c r="D348" s="7">
        <v>15.010869039347828</v>
      </c>
      <c r="E348" s="7">
        <v>356.79481113054214</v>
      </c>
      <c r="F348" s="43">
        <v>579.50552001957203</v>
      </c>
      <c r="G348" s="7">
        <v>22.347964922000639</v>
      </c>
      <c r="H348" s="7">
        <v>9.0711463153055689</v>
      </c>
      <c r="J348" s="7">
        <v>221.24231358750046</v>
      </c>
      <c r="K348" s="7">
        <v>29.140986217209957</v>
      </c>
      <c r="L348" s="7">
        <v>356.33464549587643</v>
      </c>
      <c r="M348" s="43">
        <v>606.87303195537254</v>
      </c>
      <c r="N348" s="7">
        <v>23.691424214764247</v>
      </c>
      <c r="O348" s="7">
        <v>9.70611884705135</v>
      </c>
      <c r="Q348" s="7">
        <v>242.4281072442277</v>
      </c>
      <c r="R348" s="7">
        <v>30.895208523856137</v>
      </c>
      <c r="S348" s="7">
        <v>357.28793586593508</v>
      </c>
      <c r="T348" s="43">
        <v>630.73688006682869</v>
      </c>
      <c r="U348" s="7">
        <v>25.060681423218881</v>
      </c>
      <c r="V348" s="7">
        <v>10.25020552618701</v>
      </c>
      <c r="X348" s="45">
        <v>67</v>
      </c>
      <c r="Y348" s="44">
        <f t="shared" si="37"/>
        <v>27.916666666666668</v>
      </c>
      <c r="Z348" s="7">
        <v>266.52769184952012</v>
      </c>
      <c r="AA348" s="7">
        <v>22.407441665858201</v>
      </c>
      <c r="AB348" s="7">
        <v>356.92158360148625</v>
      </c>
      <c r="AC348" s="43">
        <v>645.79407197240164</v>
      </c>
      <c r="AD348" s="7">
        <v>25.267856695852682</v>
      </c>
      <c r="AE348" s="7">
        <v>10.204929893423065</v>
      </c>
      <c r="AG348" s="7">
        <v>298.18542016602862</v>
      </c>
      <c r="AH348" s="7">
        <v>43.714585045018623</v>
      </c>
      <c r="AI348" s="7">
        <v>357.23834794395276</v>
      </c>
      <c r="AJ348" s="43">
        <v>699.26698085675639</v>
      </c>
      <c r="AK348" s="7">
        <v>28.265784202541607</v>
      </c>
      <c r="AL348" s="7">
        <v>11.567193305883995</v>
      </c>
      <c r="AN348" s="7">
        <v>334.69168929113124</v>
      </c>
      <c r="AO348" s="7">
        <v>46.391538947165472</v>
      </c>
      <c r="AP348" s="7">
        <v>357.28793586593508</v>
      </c>
      <c r="AQ348" s="43">
        <v>738.35722807355239</v>
      </c>
      <c r="AR348" s="7">
        <v>29.785736917037035</v>
      </c>
      <c r="AS348" s="7">
        <v>12.231149076573907</v>
      </c>
      <c r="AU348" s="45">
        <v>67</v>
      </c>
      <c r="AV348" s="44">
        <f t="shared" si="38"/>
        <v>27.916666666666668</v>
      </c>
      <c r="AW348" s="7">
        <v>325.29357366827458</v>
      </c>
      <c r="AX348" s="7">
        <v>29.691416744466245</v>
      </c>
      <c r="AY348" s="7">
        <v>356.79481113054214</v>
      </c>
      <c r="AZ348" s="43">
        <v>711.99915718318346</v>
      </c>
      <c r="BA348" s="7">
        <v>28.201206830422556</v>
      </c>
      <c r="BB348" s="7">
        <v>11.498901743127153</v>
      </c>
      <c r="BD348" s="7">
        <v>374.37320261980864</v>
      </c>
      <c r="BE348" s="7">
        <v>58.408630679852422</v>
      </c>
      <c r="BF348" s="7">
        <v>356.33464549587643</v>
      </c>
      <c r="BG348" s="43">
        <v>788.88766734649062</v>
      </c>
      <c r="BH348" s="7">
        <v>31.90538866154364</v>
      </c>
      <c r="BI348" s="7">
        <v>12.965946204628942</v>
      </c>
      <c r="BK348" s="7">
        <v>426.78052728236173</v>
      </c>
      <c r="BL348" s="7">
        <v>62.054511764374091</v>
      </c>
      <c r="BM348" s="7">
        <v>357.28793586593508</v>
      </c>
      <c r="BN348" s="43">
        <v>846.21607186839083</v>
      </c>
      <c r="BO348" s="7">
        <v>34.786169203158778</v>
      </c>
      <c r="BP348" s="7">
        <v>14.266522120501417</v>
      </c>
      <c r="BR348" s="45">
        <v>67</v>
      </c>
      <c r="BS348" s="44">
        <f t="shared" si="39"/>
        <v>27.916666666666668</v>
      </c>
      <c r="BT348" s="7">
        <v>412.28679811377236</v>
      </c>
      <c r="BU348" s="7">
        <v>157.18953935934792</v>
      </c>
      <c r="BV348" s="7">
        <v>296.7827804030461</v>
      </c>
      <c r="BW348" s="43">
        <v>866.23017626459239</v>
      </c>
      <c r="BX348" s="7">
        <v>34.541857572926595</v>
      </c>
      <c r="BY348" s="7">
        <v>14.123175165697926</v>
      </c>
      <c r="CA348" s="7">
        <v>484.84210863950011</v>
      </c>
      <c r="CB348" s="7">
        <v>192.82199691262917</v>
      </c>
      <c r="CC348" s="7">
        <v>296.37917638033144</v>
      </c>
      <c r="CD348" s="43">
        <v>973.88574614393917</v>
      </c>
      <c r="CE348" s="7">
        <v>39.441055761466934</v>
      </c>
      <c r="CF348" s="7">
        <v>16.099384255012453</v>
      </c>
      <c r="CH348" s="7">
        <v>555.60429674398165</v>
      </c>
      <c r="CI348" s="7">
        <v>197.31687788683493</v>
      </c>
      <c r="CJ348" s="7">
        <v>297.26281834656641</v>
      </c>
      <c r="CK348" s="43">
        <v>1050.2360864356476</v>
      </c>
      <c r="CL348" s="7">
        <v>43.2393823735556</v>
      </c>
      <c r="CM348" s="7">
        <v>17.741862532368991</v>
      </c>
      <c r="CO348" s="45">
        <v>67</v>
      </c>
      <c r="CP348" s="44">
        <f t="shared" si="40"/>
        <v>27.916666666666668</v>
      </c>
      <c r="CQ348" s="7">
        <v>442.74070679411761</v>
      </c>
      <c r="CR348" s="7">
        <v>164.57336438203248</v>
      </c>
      <c r="CS348" s="7">
        <v>296.7827804030461</v>
      </c>
      <c r="CT348" s="43">
        <v>904.17414069157701</v>
      </c>
      <c r="CU348" s="7">
        <v>36.572530960185887</v>
      </c>
      <c r="CV348" s="7">
        <v>14.893414532437044</v>
      </c>
      <c r="CX348" s="7">
        <v>527.44135344332642</v>
      </c>
      <c r="CY348" s="7">
        <v>207.25901372831578</v>
      </c>
      <c r="CZ348" s="7">
        <v>296.37917638033144</v>
      </c>
      <c r="DA348" s="43">
        <v>1031.1600601851198</v>
      </c>
      <c r="DB348" s="7">
        <v>42.475743615011979</v>
      </c>
      <c r="DC348" s="7">
        <v>17.302995834238651</v>
      </c>
      <c r="DE348" s="7">
        <v>611.30493959966611</v>
      </c>
      <c r="DF348" s="7">
        <v>212.80451035153891</v>
      </c>
      <c r="DG348" s="7">
        <v>297.26281834656641</v>
      </c>
      <c r="DH348" s="43">
        <v>1121.5010922317742</v>
      </c>
      <c r="DI348" s="7">
        <v>46.802057642742994</v>
      </c>
      <c r="DJ348" s="7">
        <v>19.102861210759759</v>
      </c>
      <c r="DL348" s="45">
        <v>67</v>
      </c>
      <c r="DM348" s="44">
        <f t="shared" si="41"/>
        <v>27.916666666666668</v>
      </c>
      <c r="DN348" s="7">
        <v>473.21211781002557</v>
      </c>
      <c r="DO348" s="7">
        <v>172.0404611470521</v>
      </c>
      <c r="DP348" s="7">
        <v>296.7827804030461</v>
      </c>
      <c r="DQ348" s="43">
        <v>942.00722565926162</v>
      </c>
      <c r="DR348" s="7">
        <v>38.35232484970831</v>
      </c>
      <c r="DS348" s="7">
        <v>15.661267344699393</v>
      </c>
      <c r="DU348" s="7">
        <v>570.28723398560703</v>
      </c>
      <c r="DV348" s="7">
        <v>221.84419538726524</v>
      </c>
      <c r="DW348" s="7">
        <v>296.37917638033144</v>
      </c>
      <c r="DX348" s="43">
        <v>1088.5778897837999</v>
      </c>
      <c r="DY348" s="7">
        <v>45.221074340230608</v>
      </c>
      <c r="DZ348" s="7">
        <v>18.520150707966977</v>
      </c>
      <c r="EB348" s="7">
        <v>667.1112390057018</v>
      </c>
      <c r="EC348" s="7">
        <v>228.21208641069106</v>
      </c>
      <c r="ED348" s="7">
        <v>297.26281834656641</v>
      </c>
      <c r="EE348" s="43">
        <v>1192.8277942933232</v>
      </c>
      <c r="EF348" s="7">
        <v>50.240336615475428</v>
      </c>
      <c r="EG348" s="7">
        <v>20.535310317618929</v>
      </c>
    </row>
    <row r="349" spans="1:137" x14ac:dyDescent="0.25">
      <c r="A349" s="45">
        <v>68</v>
      </c>
      <c r="B349" s="44">
        <f t="shared" si="36"/>
        <v>28.333333333333336</v>
      </c>
      <c r="C349" s="7">
        <v>210.78492877623449</v>
      </c>
      <c r="D349" s="7">
        <v>15.140125070512159</v>
      </c>
      <c r="E349" s="7">
        <v>362.05111107965223</v>
      </c>
      <c r="F349" s="43">
        <v>587.68013657488723</v>
      </c>
      <c r="G349" s="7">
        <v>22.294398680226202</v>
      </c>
      <c r="H349" s="7">
        <v>9.0461840080807239</v>
      </c>
      <c r="J349" s="7">
        <v>224.07513389197888</v>
      </c>
      <c r="K349" s="7">
        <v>29.404257581338005</v>
      </c>
      <c r="L349" s="7">
        <v>361.5968535050701</v>
      </c>
      <c r="M349" s="43">
        <v>615.2333673521922</v>
      </c>
      <c r="N349" s="7">
        <v>23.60288354337349</v>
      </c>
      <c r="O349" s="7">
        <v>9.6735477029435213</v>
      </c>
      <c r="Q349" s="7">
        <v>245.41660990601193</v>
      </c>
      <c r="R349" s="7">
        <v>31.180185482295865</v>
      </c>
      <c r="S349" s="7">
        <v>362.49579278655648</v>
      </c>
      <c r="T349" s="43">
        <v>639.21466013174427</v>
      </c>
      <c r="U349" s="7">
        <v>24.924058117206677</v>
      </c>
      <c r="V349" s="7">
        <v>10.192735752229733</v>
      </c>
      <c r="X349" s="45">
        <v>68</v>
      </c>
      <c r="Y349" s="44">
        <f t="shared" si="37"/>
        <v>28.333333333333336</v>
      </c>
      <c r="Z349" s="7">
        <v>269.95982919595838</v>
      </c>
      <c r="AA349" s="7">
        <v>22.60008423442326</v>
      </c>
      <c r="AB349" s="7">
        <v>362.17289463878234</v>
      </c>
      <c r="AC349" s="43">
        <v>654.67528552527915</v>
      </c>
      <c r="AD349" s="7">
        <v>25.187171273454055</v>
      </c>
      <c r="AE349" s="7">
        <v>10.170420129070884</v>
      </c>
      <c r="AG349" s="7">
        <v>301.86016420398886</v>
      </c>
      <c r="AH349" s="7">
        <v>44.109702229948198</v>
      </c>
      <c r="AI349" s="7">
        <v>362.45175161927409</v>
      </c>
      <c r="AJ349" s="43">
        <v>708.54626234577449</v>
      </c>
      <c r="AK349" s="7">
        <v>28.110384140126357</v>
      </c>
      <c r="AL349" s="7">
        <v>11.504077870074564</v>
      </c>
      <c r="AN349" s="7">
        <v>338.71204865401285</v>
      </c>
      <c r="AO349" s="7">
        <v>46.820008942332159</v>
      </c>
      <c r="AP349" s="7">
        <v>362.49579278655648</v>
      </c>
      <c r="AQ349" s="43">
        <v>748.00592808855811</v>
      </c>
      <c r="AR349" s="7">
        <v>29.59379077251608</v>
      </c>
      <c r="AS349" s="7">
        <v>12.151028312159259</v>
      </c>
      <c r="AU349" s="45">
        <v>68</v>
      </c>
      <c r="AV349" s="44">
        <f t="shared" si="38"/>
        <v>28.333333333333336</v>
      </c>
      <c r="AW349" s="7">
        <v>329.37396583654521</v>
      </c>
      <c r="AX349" s="7">
        <v>29.948464741547063</v>
      </c>
      <c r="AY349" s="7">
        <v>362.05111107965223</v>
      </c>
      <c r="AZ349" s="43">
        <v>721.59037979014033</v>
      </c>
      <c r="BA349" s="7">
        <v>28.094507863934371</v>
      </c>
      <c r="BB349" s="7">
        <v>11.452600797810017</v>
      </c>
      <c r="BD349" s="7">
        <v>378.92334108099584</v>
      </c>
      <c r="BE349" s="7">
        <v>58.939514474319537</v>
      </c>
      <c r="BF349" s="7">
        <v>361.5968535050701</v>
      </c>
      <c r="BG349" s="43">
        <v>799.22387353562169</v>
      </c>
      <c r="BH349" s="7">
        <v>31.742519031504727</v>
      </c>
      <c r="BI349" s="7">
        <v>12.895980201643628</v>
      </c>
      <c r="BK349" s="7">
        <v>431.81910618129393</v>
      </c>
      <c r="BL349" s="7">
        <v>62.628868467194231</v>
      </c>
      <c r="BM349" s="7">
        <v>362.49579278655648</v>
      </c>
      <c r="BN349" s="43">
        <v>857.03503055311955</v>
      </c>
      <c r="BO349" s="7">
        <v>34.543951517692783</v>
      </c>
      <c r="BP349" s="7">
        <v>14.166879059348275</v>
      </c>
      <c r="BR349" s="45">
        <v>68</v>
      </c>
      <c r="BS349" s="44">
        <f t="shared" si="39"/>
        <v>28.333333333333336</v>
      </c>
      <c r="BT349" s="7">
        <v>417.39353856263432</v>
      </c>
      <c r="BU349" s="7">
        <v>159.19730599392159</v>
      </c>
      <c r="BV349" s="7">
        <v>301.19602997405013</v>
      </c>
      <c r="BW349" s="43">
        <v>877.75555529639291</v>
      </c>
      <c r="BX349" s="7">
        <v>34.396395060946851</v>
      </c>
      <c r="BY349" s="7">
        <v>14.061410956677424</v>
      </c>
      <c r="CA349" s="7">
        <v>490.72223609005198</v>
      </c>
      <c r="CB349" s="7">
        <v>195.15274479016995</v>
      </c>
      <c r="CC349" s="7">
        <v>300.80285305003713</v>
      </c>
      <c r="CD349" s="43">
        <v>986.52232557601531</v>
      </c>
      <c r="CE349" s="7">
        <v>39.221395306371029</v>
      </c>
      <c r="CF349" s="7">
        <v>16.008844855004838</v>
      </c>
      <c r="CH349" s="7">
        <v>562.19552630354224</v>
      </c>
      <c r="CI349" s="7">
        <v>199.68105983829662</v>
      </c>
      <c r="CJ349" s="7">
        <v>301.64293364581215</v>
      </c>
      <c r="CK349" s="43">
        <v>1063.5674224621264</v>
      </c>
      <c r="CL349" s="7">
        <v>42.919030722673213</v>
      </c>
      <c r="CM349" s="7">
        <v>17.608468605722337</v>
      </c>
      <c r="CO349" s="45">
        <v>68</v>
      </c>
      <c r="CP349" s="44">
        <f t="shared" si="40"/>
        <v>28.333333333333336</v>
      </c>
      <c r="CQ349" s="7">
        <v>448.10552148248217</v>
      </c>
      <c r="CR349" s="7">
        <v>166.64347030785154</v>
      </c>
      <c r="CS349" s="7">
        <v>301.19602997405013</v>
      </c>
      <c r="CT349" s="43">
        <v>916.02352583773234</v>
      </c>
      <c r="CU349" s="7">
        <v>36.403915717646214</v>
      </c>
      <c r="CV349" s="7">
        <v>14.828178511277631</v>
      </c>
      <c r="CX349" s="7">
        <v>533.70033621109064</v>
      </c>
      <c r="CY349" s="7">
        <v>209.725052632418</v>
      </c>
      <c r="CZ349" s="7">
        <v>300.80285305003713</v>
      </c>
      <c r="DA349" s="43">
        <v>1044.305748699358</v>
      </c>
      <c r="DB349" s="7">
        <v>42.220370408432672</v>
      </c>
      <c r="DC349" s="7">
        <v>17.196631108682844</v>
      </c>
      <c r="DE349" s="7">
        <v>618.39988852581905</v>
      </c>
      <c r="DF349" s="7">
        <v>215.31168536725517</v>
      </c>
      <c r="DG349" s="7">
        <v>301.64293364581215</v>
      </c>
      <c r="DH349" s="43">
        <v>1135.4799586794422</v>
      </c>
      <c r="DI349" s="7">
        <v>46.43501227641962</v>
      </c>
      <c r="DJ349" s="7">
        <v>18.947106870440578</v>
      </c>
      <c r="DL349" s="45">
        <v>68</v>
      </c>
      <c r="DM349" s="44">
        <f t="shared" si="41"/>
        <v>28.333333333333336</v>
      </c>
      <c r="DN349" s="7">
        <v>478.84157912117985</v>
      </c>
      <c r="DO349" s="7">
        <v>174.17461281244971</v>
      </c>
      <c r="DP349" s="7">
        <v>301.19602997405013</v>
      </c>
      <c r="DQ349" s="43">
        <v>954.18177695597649</v>
      </c>
      <c r="DR349" s="7">
        <v>38.160484623765264</v>
      </c>
      <c r="DS349" s="7">
        <v>15.582094401154468</v>
      </c>
      <c r="DU349" s="7">
        <v>576.92061557214947</v>
      </c>
      <c r="DV349" s="7">
        <v>224.43863496182541</v>
      </c>
      <c r="DW349" s="7">
        <v>300.80285305003713</v>
      </c>
      <c r="DX349" s="43">
        <v>1102.233940177257</v>
      </c>
      <c r="DY349" s="7">
        <v>44.927325405666771</v>
      </c>
      <c r="DZ349" s="7">
        <v>18.398877021357563</v>
      </c>
      <c r="EB349" s="7">
        <v>674.70520280699952</v>
      </c>
      <c r="EC349" s="7">
        <v>230.86124532059247</v>
      </c>
      <c r="ED349" s="7">
        <v>301.64293364581215</v>
      </c>
      <c r="EE349" s="43">
        <v>1207.4505523629953</v>
      </c>
      <c r="EF349" s="7">
        <v>49.819447037058353</v>
      </c>
      <c r="EG349" s="7">
        <v>20.361302647713782</v>
      </c>
    </row>
    <row r="350" spans="1:137" x14ac:dyDescent="0.25">
      <c r="A350" s="45">
        <v>69</v>
      </c>
      <c r="B350" s="44">
        <f t="shared" si="36"/>
        <v>28.75</v>
      </c>
      <c r="C350" s="7">
        <v>213.57273889399761</v>
      </c>
      <c r="D350" s="7">
        <v>15.26938110167649</v>
      </c>
      <c r="E350" s="7">
        <v>367.30741102876226</v>
      </c>
      <c r="F350" s="43">
        <v>595.8547531302022</v>
      </c>
      <c r="G350" s="7">
        <v>22.240832438451761</v>
      </c>
      <c r="H350" s="7">
        <v>9.0212217008558788</v>
      </c>
      <c r="J350" s="7">
        <v>226.90795419645727</v>
      </c>
      <c r="K350" s="7">
        <v>29.667528945466053</v>
      </c>
      <c r="L350" s="7">
        <v>366.85906151426371</v>
      </c>
      <c r="M350" s="43">
        <v>623.59370274901198</v>
      </c>
      <c r="N350" s="7">
        <v>23.514342871982734</v>
      </c>
      <c r="O350" s="7">
        <v>9.6409765588356926</v>
      </c>
      <c r="Q350" s="7">
        <v>248.40511256779618</v>
      </c>
      <c r="R350" s="7">
        <v>31.465162440735593</v>
      </c>
      <c r="S350" s="7">
        <v>367.70364970717787</v>
      </c>
      <c r="T350" s="43">
        <v>647.69244019665985</v>
      </c>
      <c r="U350" s="7">
        <v>24.787434811194469</v>
      </c>
      <c r="V350" s="7">
        <v>10.135265978272457</v>
      </c>
      <c r="X350" s="45">
        <v>69</v>
      </c>
      <c r="Y350" s="44">
        <f t="shared" si="37"/>
        <v>28.75</v>
      </c>
      <c r="Z350" s="7">
        <v>273.39196654239674</v>
      </c>
      <c r="AA350" s="7">
        <v>22.792726802988319</v>
      </c>
      <c r="AB350" s="7">
        <v>367.42420567607837</v>
      </c>
      <c r="AC350" s="43">
        <v>663.55649907815666</v>
      </c>
      <c r="AD350" s="7">
        <v>25.106485851055425</v>
      </c>
      <c r="AE350" s="7">
        <v>10.135910364718701</v>
      </c>
      <c r="AG350" s="7">
        <v>305.5349082419491</v>
      </c>
      <c r="AH350" s="7">
        <v>44.50481941487778</v>
      </c>
      <c r="AI350" s="7">
        <v>367.66515529459548</v>
      </c>
      <c r="AJ350" s="43">
        <v>717.82554383479248</v>
      </c>
      <c r="AK350" s="7">
        <v>27.954984077711106</v>
      </c>
      <c r="AL350" s="7">
        <v>11.440962434265135</v>
      </c>
      <c r="AN350" s="7">
        <v>342.73240801689445</v>
      </c>
      <c r="AO350" s="7">
        <v>47.248478937498845</v>
      </c>
      <c r="AP350" s="7">
        <v>367.70364970717787</v>
      </c>
      <c r="AQ350" s="43">
        <v>757.65462810356382</v>
      </c>
      <c r="AR350" s="7">
        <v>29.401844627995125</v>
      </c>
      <c r="AS350" s="7">
        <v>12.070907547744609</v>
      </c>
      <c r="AU350" s="45">
        <v>69</v>
      </c>
      <c r="AV350" s="44">
        <f t="shared" si="38"/>
        <v>28.75</v>
      </c>
      <c r="AW350" s="7">
        <v>333.4543580048159</v>
      </c>
      <c r="AX350" s="7">
        <v>30.205512738627881</v>
      </c>
      <c r="AY350" s="7">
        <v>367.30741102876226</v>
      </c>
      <c r="AZ350" s="43">
        <v>731.18160239709732</v>
      </c>
      <c r="BA350" s="7">
        <v>27.987808897446186</v>
      </c>
      <c r="BB350" s="7">
        <v>11.406299852492879</v>
      </c>
      <c r="BD350" s="7">
        <v>383.47347954218304</v>
      </c>
      <c r="BE350" s="7">
        <v>59.470398268786653</v>
      </c>
      <c r="BF350" s="7">
        <v>366.85906151426371</v>
      </c>
      <c r="BG350" s="43">
        <v>809.56007972475288</v>
      </c>
      <c r="BH350" s="7">
        <v>31.579649401465815</v>
      </c>
      <c r="BI350" s="7">
        <v>12.826014198658317</v>
      </c>
      <c r="BK350" s="7">
        <v>436.85768508022613</v>
      </c>
      <c r="BL350" s="7">
        <v>63.20322517001437</v>
      </c>
      <c r="BM350" s="7">
        <v>367.70364970717787</v>
      </c>
      <c r="BN350" s="43">
        <v>867.8539892378484</v>
      </c>
      <c r="BO350" s="7">
        <v>34.301733832226788</v>
      </c>
      <c r="BP350" s="7">
        <v>14.067235998195132</v>
      </c>
      <c r="BR350" s="45">
        <v>69</v>
      </c>
      <c r="BS350" s="44">
        <f t="shared" si="39"/>
        <v>28.75</v>
      </c>
      <c r="BT350" s="7">
        <v>422.50027901149627</v>
      </c>
      <c r="BU350" s="7">
        <v>161.20507262849526</v>
      </c>
      <c r="BV350" s="7">
        <v>305.60927954505416</v>
      </c>
      <c r="BW350" s="43">
        <v>889.28093432819344</v>
      </c>
      <c r="BX350" s="7">
        <v>34.250932548967107</v>
      </c>
      <c r="BY350" s="7">
        <v>13.999646747656922</v>
      </c>
      <c r="CA350" s="7">
        <v>496.6023635406039</v>
      </c>
      <c r="CB350" s="7">
        <v>197.48349266771072</v>
      </c>
      <c r="CC350" s="7">
        <v>305.22652971974281</v>
      </c>
      <c r="CD350" s="43">
        <v>999.15890500809132</v>
      </c>
      <c r="CE350" s="7">
        <v>39.001734851275117</v>
      </c>
      <c r="CF350" s="7">
        <v>15.91830545499722</v>
      </c>
      <c r="CH350" s="7">
        <v>568.78675586310283</v>
      </c>
      <c r="CI350" s="7">
        <v>202.04524178975831</v>
      </c>
      <c r="CJ350" s="7">
        <v>306.02304894505795</v>
      </c>
      <c r="CK350" s="43">
        <v>1076.8987584886049</v>
      </c>
      <c r="CL350" s="7">
        <v>42.598679071790841</v>
      </c>
      <c r="CM350" s="7">
        <v>17.475074679075682</v>
      </c>
      <c r="CO350" s="45">
        <v>69</v>
      </c>
      <c r="CP350" s="44">
        <f t="shared" si="40"/>
        <v>28.75</v>
      </c>
      <c r="CQ350" s="7">
        <v>453.47033617084674</v>
      </c>
      <c r="CR350" s="7">
        <v>168.71357623367061</v>
      </c>
      <c r="CS350" s="7">
        <v>305.60927954505416</v>
      </c>
      <c r="CT350" s="43">
        <v>927.87291098388778</v>
      </c>
      <c r="CU350" s="7">
        <v>36.235300475106548</v>
      </c>
      <c r="CV350" s="7">
        <v>14.762942490118217</v>
      </c>
      <c r="CX350" s="7">
        <v>539.95931897885498</v>
      </c>
      <c r="CY350" s="7">
        <v>212.19109153652025</v>
      </c>
      <c r="CZ350" s="7">
        <v>305.22652971974281</v>
      </c>
      <c r="DA350" s="43">
        <v>1057.4514372135964</v>
      </c>
      <c r="DB350" s="7">
        <v>41.964997201853365</v>
      </c>
      <c r="DC350" s="7">
        <v>17.090266383127037</v>
      </c>
      <c r="DE350" s="7">
        <v>625.49483745197188</v>
      </c>
      <c r="DF350" s="7">
        <v>217.81886038297148</v>
      </c>
      <c r="DG350" s="7">
        <v>306.02304894505795</v>
      </c>
      <c r="DH350" s="43">
        <v>1149.4588251271102</v>
      </c>
      <c r="DI350" s="7">
        <v>46.067966910096246</v>
      </c>
      <c r="DJ350" s="7">
        <v>18.791352530121397</v>
      </c>
      <c r="DL350" s="45">
        <v>69</v>
      </c>
      <c r="DM350" s="44">
        <f t="shared" si="41"/>
        <v>28.75</v>
      </c>
      <c r="DN350" s="7">
        <v>484.47104043233412</v>
      </c>
      <c r="DO350" s="7">
        <v>176.30876447784732</v>
      </c>
      <c r="DP350" s="7">
        <v>305.60927954505416</v>
      </c>
      <c r="DQ350" s="43">
        <v>966.35632825269124</v>
      </c>
      <c r="DR350" s="7">
        <v>37.968644397822224</v>
      </c>
      <c r="DS350" s="7">
        <v>15.502921457609542</v>
      </c>
      <c r="DU350" s="7">
        <v>583.55399715869203</v>
      </c>
      <c r="DV350" s="7">
        <v>227.03307453638558</v>
      </c>
      <c r="DW350" s="7">
        <v>305.22652971974281</v>
      </c>
      <c r="DX350" s="43">
        <v>1115.8899905707142</v>
      </c>
      <c r="DY350" s="7">
        <v>44.633576471102934</v>
      </c>
      <c r="DZ350" s="7">
        <v>18.27760333474815</v>
      </c>
      <c r="EB350" s="7">
        <v>682.29916660829736</v>
      </c>
      <c r="EC350" s="7">
        <v>233.51040423049389</v>
      </c>
      <c r="ED350" s="7">
        <v>306.02304894505795</v>
      </c>
      <c r="EE350" s="43">
        <v>1222.0733104326673</v>
      </c>
      <c r="EF350" s="7">
        <v>49.398557458641278</v>
      </c>
      <c r="EG350" s="7">
        <v>20.187294977808637</v>
      </c>
    </row>
    <row r="351" spans="1:137" x14ac:dyDescent="0.25">
      <c r="A351" s="45">
        <v>70</v>
      </c>
      <c r="B351" s="44">
        <f t="shared" si="36"/>
        <v>29.166666666666668</v>
      </c>
      <c r="C351" s="7">
        <v>216.3605490117607</v>
      </c>
      <c r="D351" s="7">
        <v>15.398637132840822</v>
      </c>
      <c r="E351" s="7">
        <v>372.56371097787229</v>
      </c>
      <c r="F351" s="43">
        <v>604.02936968551717</v>
      </c>
      <c r="G351" s="7">
        <v>22.187266196677321</v>
      </c>
      <c r="H351" s="7">
        <v>8.996259393631032</v>
      </c>
      <c r="J351" s="7">
        <v>229.74077450093569</v>
      </c>
      <c r="K351" s="7">
        <v>29.930800309594098</v>
      </c>
      <c r="L351" s="7">
        <v>372.12126952345739</v>
      </c>
      <c r="M351" s="43">
        <v>631.95403814583165</v>
      </c>
      <c r="N351" s="7">
        <v>23.425802200591981</v>
      </c>
      <c r="O351" s="7">
        <v>9.6084054147278621</v>
      </c>
      <c r="Q351" s="7">
        <v>251.3936152295804</v>
      </c>
      <c r="R351" s="7">
        <v>31.750139399175318</v>
      </c>
      <c r="S351" s="7">
        <v>372.91150662779921</v>
      </c>
      <c r="T351" s="43">
        <v>656.17022026157542</v>
      </c>
      <c r="U351" s="7">
        <v>24.650811505182261</v>
      </c>
      <c r="V351" s="7">
        <v>10.077796204315181</v>
      </c>
      <c r="X351" s="45">
        <v>70</v>
      </c>
      <c r="Y351" s="44">
        <f t="shared" si="37"/>
        <v>29.166666666666668</v>
      </c>
      <c r="Z351" s="7">
        <v>276.824103888835</v>
      </c>
      <c r="AA351" s="7">
        <v>22.985369371553382</v>
      </c>
      <c r="AB351" s="7">
        <v>372.67551671337441</v>
      </c>
      <c r="AC351" s="43">
        <v>672.43771263103417</v>
      </c>
      <c r="AD351" s="7">
        <v>25.025800428656794</v>
      </c>
      <c r="AE351" s="7">
        <v>10.101400600366519</v>
      </c>
      <c r="AG351" s="7">
        <v>309.20965227990933</v>
      </c>
      <c r="AH351" s="7">
        <v>44.899936599807361</v>
      </c>
      <c r="AI351" s="7">
        <v>372.87855896991687</v>
      </c>
      <c r="AJ351" s="43">
        <v>727.10482532381059</v>
      </c>
      <c r="AK351" s="7">
        <v>27.799584015295856</v>
      </c>
      <c r="AL351" s="7">
        <v>11.377846998455702</v>
      </c>
      <c r="AN351" s="7">
        <v>346.75276737977612</v>
      </c>
      <c r="AO351" s="7">
        <v>47.676948932665539</v>
      </c>
      <c r="AP351" s="7">
        <v>372.91150662779921</v>
      </c>
      <c r="AQ351" s="43">
        <v>767.30332811856942</v>
      </c>
      <c r="AR351" s="7">
        <v>29.20989848347417</v>
      </c>
      <c r="AS351" s="7">
        <v>11.990786783329959</v>
      </c>
      <c r="AU351" s="45">
        <v>70</v>
      </c>
      <c r="AV351" s="44">
        <f t="shared" si="38"/>
        <v>29.166666666666668</v>
      </c>
      <c r="AW351" s="7">
        <v>337.53475017308654</v>
      </c>
      <c r="AX351" s="7">
        <v>30.462560735708696</v>
      </c>
      <c r="AY351" s="7">
        <v>372.56371097787229</v>
      </c>
      <c r="AZ351" s="43">
        <v>740.77282500405431</v>
      </c>
      <c r="BA351" s="7">
        <v>27.881109930958001</v>
      </c>
      <c r="BB351" s="7">
        <v>11.359998907175743</v>
      </c>
      <c r="BD351" s="7">
        <v>388.02361800337025</v>
      </c>
      <c r="BE351" s="7">
        <v>60.001282063253754</v>
      </c>
      <c r="BF351" s="7">
        <v>372.12126952345739</v>
      </c>
      <c r="BG351" s="43">
        <v>819.89628591388407</v>
      </c>
      <c r="BH351" s="7">
        <v>31.416779771426903</v>
      </c>
      <c r="BI351" s="7">
        <v>12.756048195673003</v>
      </c>
      <c r="BK351" s="7">
        <v>441.89626397915833</v>
      </c>
      <c r="BL351" s="7">
        <v>63.77758187283451</v>
      </c>
      <c r="BM351" s="7">
        <v>372.91150662779921</v>
      </c>
      <c r="BN351" s="43">
        <v>878.67294792257712</v>
      </c>
      <c r="BO351" s="7">
        <v>34.059516146760792</v>
      </c>
      <c r="BP351" s="7">
        <v>13.967592937041989</v>
      </c>
      <c r="BR351" s="45">
        <v>70</v>
      </c>
      <c r="BS351" s="44">
        <f t="shared" si="39"/>
        <v>29.166666666666668</v>
      </c>
      <c r="BT351" s="7">
        <v>427.60701946035823</v>
      </c>
      <c r="BU351" s="7">
        <v>163.2128392630689</v>
      </c>
      <c r="BV351" s="7">
        <v>310.02252911605808</v>
      </c>
      <c r="BW351" s="43">
        <v>900.80631335999408</v>
      </c>
      <c r="BX351" s="7">
        <v>34.10547003698737</v>
      </c>
      <c r="BY351" s="7">
        <v>13.937882538636419</v>
      </c>
      <c r="CA351" s="7">
        <v>502.48249099115577</v>
      </c>
      <c r="CB351" s="7">
        <v>199.81424054525149</v>
      </c>
      <c r="CC351" s="7">
        <v>309.6502063894485</v>
      </c>
      <c r="CD351" s="43">
        <v>1011.7954844401673</v>
      </c>
      <c r="CE351" s="7">
        <v>38.782074396179212</v>
      </c>
      <c r="CF351" s="7">
        <v>15.827766054989606</v>
      </c>
      <c r="CH351" s="7">
        <v>575.37798542266353</v>
      </c>
      <c r="CI351" s="7">
        <v>204.40942374121997</v>
      </c>
      <c r="CJ351" s="7">
        <v>310.4031642443037</v>
      </c>
      <c r="CK351" s="43">
        <v>1090.2300945150837</v>
      </c>
      <c r="CL351" s="7">
        <v>42.278327420908454</v>
      </c>
      <c r="CM351" s="7">
        <v>17.341680752429028</v>
      </c>
      <c r="CO351" s="45">
        <v>70</v>
      </c>
      <c r="CP351" s="44">
        <f t="shared" si="40"/>
        <v>29.166666666666668</v>
      </c>
      <c r="CQ351" s="7">
        <v>458.8351508592113</v>
      </c>
      <c r="CR351" s="7">
        <v>170.78368215948962</v>
      </c>
      <c r="CS351" s="7">
        <v>310.02252911605808</v>
      </c>
      <c r="CT351" s="43">
        <v>939.72229613004322</v>
      </c>
      <c r="CU351" s="7">
        <v>36.066685232566883</v>
      </c>
      <c r="CV351" s="7">
        <v>14.697706468958803</v>
      </c>
      <c r="CX351" s="7">
        <v>546.21830174661932</v>
      </c>
      <c r="CY351" s="7">
        <v>214.65713044062247</v>
      </c>
      <c r="CZ351" s="7">
        <v>309.6502063894485</v>
      </c>
      <c r="DA351" s="43">
        <v>1070.5971257278345</v>
      </c>
      <c r="DB351" s="7">
        <v>41.709623995274058</v>
      </c>
      <c r="DC351" s="7">
        <v>16.983901657571231</v>
      </c>
      <c r="DE351" s="7">
        <v>632.5897863781247</v>
      </c>
      <c r="DF351" s="7">
        <v>220.32603539868774</v>
      </c>
      <c r="DG351" s="7">
        <v>310.4031642443037</v>
      </c>
      <c r="DH351" s="43">
        <v>1163.4376915747782</v>
      </c>
      <c r="DI351" s="7">
        <v>45.700921543772864</v>
      </c>
      <c r="DJ351" s="7">
        <v>18.635598189802216</v>
      </c>
      <c r="DL351" s="45">
        <v>70</v>
      </c>
      <c r="DM351" s="44">
        <f t="shared" si="41"/>
        <v>29.166666666666668</v>
      </c>
      <c r="DN351" s="7">
        <v>490.10050174348839</v>
      </c>
      <c r="DO351" s="7">
        <v>178.44291614324487</v>
      </c>
      <c r="DP351" s="7">
        <v>310.02252911605808</v>
      </c>
      <c r="DQ351" s="43">
        <v>978.53087954940611</v>
      </c>
      <c r="DR351" s="7">
        <v>37.776804171879178</v>
      </c>
      <c r="DS351" s="7">
        <v>15.423748514064616</v>
      </c>
      <c r="DU351" s="7">
        <v>590.18737874523458</v>
      </c>
      <c r="DV351" s="7">
        <v>229.62751411094575</v>
      </c>
      <c r="DW351" s="7">
        <v>309.6502063894485</v>
      </c>
      <c r="DX351" s="43">
        <v>1129.5460409641714</v>
      </c>
      <c r="DY351" s="7">
        <v>44.339827536539104</v>
      </c>
      <c r="DZ351" s="7">
        <v>18.156329648138737</v>
      </c>
      <c r="EB351" s="7">
        <v>689.89313040959496</v>
      </c>
      <c r="EC351" s="7">
        <v>236.15956314039528</v>
      </c>
      <c r="ED351" s="7">
        <v>310.4031642443037</v>
      </c>
      <c r="EE351" s="43">
        <v>1236.6960685023391</v>
      </c>
      <c r="EF351" s="7">
        <v>48.977667880224203</v>
      </c>
      <c r="EG351" s="7">
        <v>20.013287307903493</v>
      </c>
    </row>
    <row r="352" spans="1:137" x14ac:dyDescent="0.25">
      <c r="A352" s="45">
        <v>71</v>
      </c>
      <c r="B352" s="44">
        <f t="shared" si="36"/>
        <v>29.583333333333336</v>
      </c>
      <c r="C352" s="7">
        <v>219.14835912952381</v>
      </c>
      <c r="D352" s="7">
        <v>15.527893164005153</v>
      </c>
      <c r="E352" s="7">
        <v>377.82001092698238</v>
      </c>
      <c r="F352" s="43">
        <v>612.20398624083214</v>
      </c>
      <c r="G352" s="7">
        <v>22.133699954902884</v>
      </c>
      <c r="H352" s="7">
        <v>8.9712970864061869</v>
      </c>
      <c r="J352" s="7">
        <v>232.57359480541407</v>
      </c>
      <c r="K352" s="7">
        <v>30.194071673722146</v>
      </c>
      <c r="L352" s="7">
        <v>377.383477532651</v>
      </c>
      <c r="M352" s="43">
        <v>640.31437354265142</v>
      </c>
      <c r="N352" s="7">
        <v>23.337261529201221</v>
      </c>
      <c r="O352" s="7">
        <v>9.5758342706200335</v>
      </c>
      <c r="Q352" s="7">
        <v>254.38211789136466</v>
      </c>
      <c r="R352" s="7">
        <v>32.035116357615046</v>
      </c>
      <c r="S352" s="7">
        <v>378.11936354842061</v>
      </c>
      <c r="T352" s="43">
        <v>664.648000326491</v>
      </c>
      <c r="U352" s="7">
        <v>24.514188199170057</v>
      </c>
      <c r="V352" s="7">
        <v>10.020326430357905</v>
      </c>
      <c r="X352" s="45">
        <v>71</v>
      </c>
      <c r="Y352" s="44">
        <f t="shared" si="37"/>
        <v>29.583333333333336</v>
      </c>
      <c r="Z352" s="7">
        <v>280.25624123527325</v>
      </c>
      <c r="AA352" s="7">
        <v>23.178011940118438</v>
      </c>
      <c r="AB352" s="7">
        <v>377.9268277506705</v>
      </c>
      <c r="AC352" s="43">
        <v>681.31892618391169</v>
      </c>
      <c r="AD352" s="7">
        <v>24.945115006258163</v>
      </c>
      <c r="AE352" s="7">
        <v>10.066890836014338</v>
      </c>
      <c r="AG352" s="7">
        <v>312.88439631786957</v>
      </c>
      <c r="AH352" s="7">
        <v>45.295053784736936</v>
      </c>
      <c r="AI352" s="7">
        <v>378.0919626452382</v>
      </c>
      <c r="AJ352" s="43">
        <v>736.38410681282869</v>
      </c>
      <c r="AK352" s="7">
        <v>27.644183952880603</v>
      </c>
      <c r="AL352" s="7">
        <v>11.314731562646273</v>
      </c>
      <c r="AN352" s="7">
        <v>350.77312674265772</v>
      </c>
      <c r="AO352" s="7">
        <v>48.105418927832218</v>
      </c>
      <c r="AP352" s="7">
        <v>378.11936354842061</v>
      </c>
      <c r="AQ352" s="43">
        <v>776.95202813357514</v>
      </c>
      <c r="AR352" s="7">
        <v>29.017952338953215</v>
      </c>
      <c r="AS352" s="7">
        <v>11.910666018915311</v>
      </c>
      <c r="AU352" s="45">
        <v>71</v>
      </c>
      <c r="AV352" s="44">
        <f t="shared" si="38"/>
        <v>29.583333333333336</v>
      </c>
      <c r="AW352" s="7">
        <v>341.61514234135717</v>
      </c>
      <c r="AX352" s="7">
        <v>30.719608732789514</v>
      </c>
      <c r="AY352" s="7">
        <v>377.82001092698238</v>
      </c>
      <c r="AZ352" s="43">
        <v>750.36404761101119</v>
      </c>
      <c r="BA352" s="7">
        <v>27.774410964469816</v>
      </c>
      <c r="BB352" s="7">
        <v>11.313697961858606</v>
      </c>
      <c r="BD352" s="7">
        <v>392.57375646455745</v>
      </c>
      <c r="BE352" s="7">
        <v>60.532165857720869</v>
      </c>
      <c r="BF352" s="7">
        <v>377.383477532651</v>
      </c>
      <c r="BG352" s="43">
        <v>830.23249210301526</v>
      </c>
      <c r="BH352" s="7">
        <v>31.253910141387991</v>
      </c>
      <c r="BI352" s="7">
        <v>12.686082192687691</v>
      </c>
      <c r="BK352" s="7">
        <v>446.93484287809065</v>
      </c>
      <c r="BL352" s="7">
        <v>64.351938575654643</v>
      </c>
      <c r="BM352" s="7">
        <v>378.11936354842061</v>
      </c>
      <c r="BN352" s="43">
        <v>889.49190660730596</v>
      </c>
      <c r="BO352" s="7">
        <v>33.817298461294797</v>
      </c>
      <c r="BP352" s="7">
        <v>13.867949875888847</v>
      </c>
      <c r="BR352" s="45">
        <v>71</v>
      </c>
      <c r="BS352" s="44">
        <f t="shared" si="39"/>
        <v>29.583333333333336</v>
      </c>
      <c r="BT352" s="7">
        <v>432.71375990922024</v>
      </c>
      <c r="BU352" s="7">
        <v>165.22060589764257</v>
      </c>
      <c r="BV352" s="7">
        <v>314.43577868706211</v>
      </c>
      <c r="BW352" s="43">
        <v>912.3316923917946</v>
      </c>
      <c r="BX352" s="7">
        <v>33.960007525007626</v>
      </c>
      <c r="BY352" s="7">
        <v>13.876118329615917</v>
      </c>
      <c r="CA352" s="7">
        <v>508.36261844170764</v>
      </c>
      <c r="CB352" s="7">
        <v>202.14498842279227</v>
      </c>
      <c r="CC352" s="7">
        <v>314.07388305915418</v>
      </c>
      <c r="CD352" s="43">
        <v>1024.4320638722434</v>
      </c>
      <c r="CE352" s="7">
        <v>38.562413941083307</v>
      </c>
      <c r="CF352" s="7">
        <v>15.737226654981992</v>
      </c>
      <c r="CH352" s="7">
        <v>581.96921498222423</v>
      </c>
      <c r="CI352" s="7">
        <v>206.77360569268166</v>
      </c>
      <c r="CJ352" s="7">
        <v>314.7832795435495</v>
      </c>
      <c r="CK352" s="43">
        <v>1103.5614305415625</v>
      </c>
      <c r="CL352" s="7">
        <v>41.957975770026081</v>
      </c>
      <c r="CM352" s="7">
        <v>17.208286825782373</v>
      </c>
      <c r="CO352" s="45">
        <v>71</v>
      </c>
      <c r="CP352" s="44">
        <f t="shared" si="40"/>
        <v>29.583333333333336</v>
      </c>
      <c r="CQ352" s="7">
        <v>464.19996554757586</v>
      </c>
      <c r="CR352" s="7">
        <v>172.85378808530868</v>
      </c>
      <c r="CS352" s="7">
        <v>314.43577868706211</v>
      </c>
      <c r="CT352" s="43">
        <v>951.57168127619866</v>
      </c>
      <c r="CU352" s="7">
        <v>35.89806999002721</v>
      </c>
      <c r="CV352" s="7">
        <v>14.632470447799392</v>
      </c>
      <c r="CX352" s="7">
        <v>552.47728451438365</v>
      </c>
      <c r="CY352" s="7">
        <v>217.12316934472469</v>
      </c>
      <c r="CZ352" s="7">
        <v>314.07388305915418</v>
      </c>
      <c r="DA352" s="43">
        <v>1083.7428142420727</v>
      </c>
      <c r="DB352" s="7">
        <v>41.45425078869475</v>
      </c>
      <c r="DC352" s="7">
        <v>16.877536932015424</v>
      </c>
      <c r="DE352" s="7">
        <v>639.68473530427764</v>
      </c>
      <c r="DF352" s="7">
        <v>222.83321041440399</v>
      </c>
      <c r="DG352" s="7">
        <v>314.7832795435495</v>
      </c>
      <c r="DH352" s="43">
        <v>1177.4165580224462</v>
      </c>
      <c r="DI352" s="7">
        <v>45.333876177449483</v>
      </c>
      <c r="DJ352" s="7">
        <v>18.479843849483039</v>
      </c>
      <c r="DL352" s="45">
        <v>71</v>
      </c>
      <c r="DM352" s="44">
        <f t="shared" si="41"/>
        <v>29.583333333333336</v>
      </c>
      <c r="DN352" s="7">
        <v>495.72996305464272</v>
      </c>
      <c r="DO352" s="7">
        <v>180.57706780864248</v>
      </c>
      <c r="DP352" s="7">
        <v>314.43577868706211</v>
      </c>
      <c r="DQ352" s="43">
        <v>990.70543084612098</v>
      </c>
      <c r="DR352" s="7">
        <v>37.584963945936138</v>
      </c>
      <c r="DS352" s="7">
        <v>15.344575570519691</v>
      </c>
      <c r="DU352" s="7">
        <v>596.82076033177714</v>
      </c>
      <c r="DV352" s="7">
        <v>232.22195368550595</v>
      </c>
      <c r="DW352" s="7">
        <v>314.07388305915418</v>
      </c>
      <c r="DX352" s="43">
        <v>1143.2020913576284</v>
      </c>
      <c r="DY352" s="7">
        <v>44.046078601975267</v>
      </c>
      <c r="DZ352" s="7">
        <v>18.03505596152932</v>
      </c>
      <c r="EB352" s="7">
        <v>697.48709421089279</v>
      </c>
      <c r="EC352" s="7">
        <v>238.80872205029669</v>
      </c>
      <c r="ED352" s="7">
        <v>314.7832795435495</v>
      </c>
      <c r="EE352" s="43">
        <v>1251.3188265720109</v>
      </c>
      <c r="EF352" s="7">
        <v>48.556778301807128</v>
      </c>
      <c r="EG352" s="7">
        <v>19.839279637998345</v>
      </c>
    </row>
    <row r="353" spans="1:137" x14ac:dyDescent="0.25">
      <c r="A353" s="45">
        <v>72</v>
      </c>
      <c r="B353" s="44">
        <f t="shared" si="36"/>
        <v>30</v>
      </c>
      <c r="C353" s="7">
        <v>221.93616924728693</v>
      </c>
      <c r="D353" s="7">
        <v>15.657149195169485</v>
      </c>
      <c r="E353" s="7">
        <v>383.07631087609241</v>
      </c>
      <c r="F353" s="43">
        <v>620.37860279614733</v>
      </c>
      <c r="G353" s="7">
        <v>22.080133713128443</v>
      </c>
      <c r="H353" s="7">
        <v>8.9463347791813419</v>
      </c>
      <c r="J353" s="7">
        <v>235.40641510989249</v>
      </c>
      <c r="K353" s="7">
        <v>30.457343037850194</v>
      </c>
      <c r="L353" s="7">
        <v>382.64568554184467</v>
      </c>
      <c r="M353" s="43">
        <v>648.67470893947109</v>
      </c>
      <c r="N353" s="7">
        <v>23.248720857810468</v>
      </c>
      <c r="O353" s="7">
        <v>9.5432631265122048</v>
      </c>
      <c r="Q353" s="7">
        <v>257.37062055314891</v>
      </c>
      <c r="R353" s="7">
        <v>32.320093316054773</v>
      </c>
      <c r="S353" s="7">
        <v>383.327220469042</v>
      </c>
      <c r="T353" s="43">
        <v>673.12578039140658</v>
      </c>
      <c r="U353" s="7">
        <v>24.377564893157846</v>
      </c>
      <c r="V353" s="7">
        <v>9.9628566564006285</v>
      </c>
      <c r="X353" s="45">
        <v>72</v>
      </c>
      <c r="Y353" s="44">
        <f t="shared" si="37"/>
        <v>30</v>
      </c>
      <c r="Z353" s="7">
        <v>283.68837858171162</v>
      </c>
      <c r="AA353" s="7">
        <v>23.370654508683501</v>
      </c>
      <c r="AB353" s="7">
        <v>383.17813878796653</v>
      </c>
      <c r="AC353" s="43">
        <v>690.2001397367892</v>
      </c>
      <c r="AD353" s="7">
        <v>24.864429583859536</v>
      </c>
      <c r="AE353" s="7">
        <v>10.032381071662156</v>
      </c>
      <c r="AG353" s="7">
        <v>316.55914035582981</v>
      </c>
      <c r="AH353" s="7">
        <v>45.690170969666525</v>
      </c>
      <c r="AI353" s="7">
        <v>383.30536632055959</v>
      </c>
      <c r="AJ353" s="43">
        <v>745.66338830184668</v>
      </c>
      <c r="AK353" s="7">
        <v>27.488783890465356</v>
      </c>
      <c r="AL353" s="7">
        <v>11.251616126836842</v>
      </c>
      <c r="AN353" s="7">
        <v>354.79348610553933</v>
      </c>
      <c r="AO353" s="7">
        <v>48.533888922998912</v>
      </c>
      <c r="AP353" s="7">
        <v>383.327220469042</v>
      </c>
      <c r="AQ353" s="43">
        <v>786.60072814858086</v>
      </c>
      <c r="AR353" s="7">
        <v>28.82600619443226</v>
      </c>
      <c r="AS353" s="7">
        <v>11.830545254500663</v>
      </c>
      <c r="AU353" s="45">
        <v>72</v>
      </c>
      <c r="AV353" s="44">
        <f t="shared" si="38"/>
        <v>30</v>
      </c>
      <c r="AW353" s="7">
        <v>345.69553450962786</v>
      </c>
      <c r="AX353" s="7">
        <v>30.976656729870331</v>
      </c>
      <c r="AY353" s="7">
        <v>383.07631087609241</v>
      </c>
      <c r="AZ353" s="43">
        <v>759.95527021796818</v>
      </c>
      <c r="BA353" s="7">
        <v>27.667711997981627</v>
      </c>
      <c r="BB353" s="7">
        <v>11.267397016541469</v>
      </c>
      <c r="BD353" s="7">
        <v>397.12389492574465</v>
      </c>
      <c r="BE353" s="7">
        <v>61.063049652187985</v>
      </c>
      <c r="BF353" s="7">
        <v>382.64568554184467</v>
      </c>
      <c r="BG353" s="43">
        <v>840.56869829214645</v>
      </c>
      <c r="BH353" s="7">
        <v>31.091040511349078</v>
      </c>
      <c r="BI353" s="7">
        <v>12.616116189702378</v>
      </c>
      <c r="BK353" s="7">
        <v>451.97342177702285</v>
      </c>
      <c r="BL353" s="7">
        <v>64.926295278474782</v>
      </c>
      <c r="BM353" s="7">
        <v>383.327220469042</v>
      </c>
      <c r="BN353" s="43">
        <v>900.31086529203469</v>
      </c>
      <c r="BO353" s="7">
        <v>33.575080775828802</v>
      </c>
      <c r="BP353" s="7">
        <v>13.768306814735704</v>
      </c>
      <c r="BR353" s="45">
        <v>72</v>
      </c>
      <c r="BS353" s="44">
        <f t="shared" si="39"/>
        <v>30</v>
      </c>
      <c r="BT353" s="7">
        <v>437.8205003580822</v>
      </c>
      <c r="BU353" s="7">
        <v>167.22837253221624</v>
      </c>
      <c r="BV353" s="7">
        <v>318.84902825806614</v>
      </c>
      <c r="BW353" s="43">
        <v>923.85707142359513</v>
      </c>
      <c r="BX353" s="7">
        <v>33.814545013027882</v>
      </c>
      <c r="BY353" s="7">
        <v>13.814354120595413</v>
      </c>
      <c r="CA353" s="7">
        <v>514.24274589225956</v>
      </c>
      <c r="CB353" s="7">
        <v>204.47573630033304</v>
      </c>
      <c r="CC353" s="7">
        <v>318.49755972885987</v>
      </c>
      <c r="CD353" s="43">
        <v>1037.0686433043195</v>
      </c>
      <c r="CE353" s="7">
        <v>38.342753485987402</v>
      </c>
      <c r="CF353" s="7">
        <v>15.646687254974376</v>
      </c>
      <c r="CH353" s="7">
        <v>588.56044454178482</v>
      </c>
      <c r="CI353" s="7">
        <v>209.13778764414334</v>
      </c>
      <c r="CJ353" s="7">
        <v>319.1633948427953</v>
      </c>
      <c r="CK353" s="43">
        <v>1116.8927665680412</v>
      </c>
      <c r="CL353" s="7">
        <v>41.637624119143695</v>
      </c>
      <c r="CM353" s="7">
        <v>17.074892899135719</v>
      </c>
      <c r="CO353" s="45">
        <v>72</v>
      </c>
      <c r="CP353" s="44">
        <f t="shared" si="40"/>
        <v>30</v>
      </c>
      <c r="CQ353" s="7">
        <v>469.56478023594042</v>
      </c>
      <c r="CR353" s="7">
        <v>174.92389401112774</v>
      </c>
      <c r="CS353" s="7">
        <v>318.84902825806614</v>
      </c>
      <c r="CT353" s="43">
        <v>963.4210664223541</v>
      </c>
      <c r="CU353" s="7">
        <v>35.729454747487544</v>
      </c>
      <c r="CV353" s="7">
        <v>14.567234426639978</v>
      </c>
      <c r="CX353" s="7">
        <v>558.73626728214788</v>
      </c>
      <c r="CY353" s="7">
        <v>219.58920824882691</v>
      </c>
      <c r="CZ353" s="7">
        <v>318.49755972885987</v>
      </c>
      <c r="DA353" s="43">
        <v>1096.888502756311</v>
      </c>
      <c r="DB353" s="7">
        <v>41.198877582115443</v>
      </c>
      <c r="DC353" s="7">
        <v>16.771172206459617</v>
      </c>
      <c r="DE353" s="7">
        <v>646.77968423043058</v>
      </c>
      <c r="DF353" s="7">
        <v>225.34038543012025</v>
      </c>
      <c r="DG353" s="7">
        <v>319.1633948427953</v>
      </c>
      <c r="DH353" s="43">
        <v>1191.3954244701142</v>
      </c>
      <c r="DI353" s="7">
        <v>44.966830811126115</v>
      </c>
      <c r="DJ353" s="7">
        <v>18.324089509163855</v>
      </c>
      <c r="DL353" s="45">
        <v>72</v>
      </c>
      <c r="DM353" s="44">
        <f t="shared" si="41"/>
        <v>30</v>
      </c>
      <c r="DN353" s="7">
        <v>501.359424365797</v>
      </c>
      <c r="DO353" s="7">
        <v>182.71121947404004</v>
      </c>
      <c r="DP353" s="7">
        <v>318.84902825806614</v>
      </c>
      <c r="DQ353" s="43">
        <v>1002.8799821428358</v>
      </c>
      <c r="DR353" s="7">
        <v>37.393123719993092</v>
      </c>
      <c r="DS353" s="7">
        <v>15.265402626974765</v>
      </c>
      <c r="DU353" s="7">
        <v>603.45414191831969</v>
      </c>
      <c r="DV353" s="7">
        <v>234.81639326006612</v>
      </c>
      <c r="DW353" s="7">
        <v>318.49755972885987</v>
      </c>
      <c r="DX353" s="43">
        <v>1156.8581417510854</v>
      </c>
      <c r="DY353" s="7">
        <v>43.752329667411431</v>
      </c>
      <c r="DZ353" s="7">
        <v>17.913782274919903</v>
      </c>
      <c r="EB353" s="7">
        <v>705.08105801219062</v>
      </c>
      <c r="EC353" s="7">
        <v>241.45788096019811</v>
      </c>
      <c r="ED353" s="7">
        <v>319.1633948427953</v>
      </c>
      <c r="EE353" s="43">
        <v>1265.9415846416828</v>
      </c>
      <c r="EF353" s="7">
        <v>48.135888723390053</v>
      </c>
      <c r="EG353" s="7">
        <v>19.665271968093201</v>
      </c>
    </row>
    <row r="354" spans="1:137" x14ac:dyDescent="0.25">
      <c r="A354" s="45">
        <v>73</v>
      </c>
      <c r="B354" s="44">
        <f t="shared" si="36"/>
        <v>30.416666666666668</v>
      </c>
      <c r="C354" s="7">
        <v>224.72397936505001</v>
      </c>
      <c r="D354" s="7">
        <v>15.786405226333816</v>
      </c>
      <c r="E354" s="7">
        <v>388.33261082520249</v>
      </c>
      <c r="F354" s="43">
        <v>628.5532193514623</v>
      </c>
      <c r="G354" s="7">
        <v>22.026567471354006</v>
      </c>
      <c r="H354" s="7">
        <v>8.9213724719564969</v>
      </c>
      <c r="J354" s="7">
        <v>238.23923541437088</v>
      </c>
      <c r="K354" s="7">
        <v>30.720614401978239</v>
      </c>
      <c r="L354" s="7">
        <v>387.90789355103834</v>
      </c>
      <c r="M354" s="43">
        <v>657.03504433629087</v>
      </c>
      <c r="N354" s="7">
        <v>23.160180186419712</v>
      </c>
      <c r="O354" s="7">
        <v>9.5106919824043743</v>
      </c>
      <c r="Q354" s="7">
        <v>260.35912321493311</v>
      </c>
      <c r="R354" s="7">
        <v>32.605070274494501</v>
      </c>
      <c r="S354" s="7">
        <v>388.53507738966334</v>
      </c>
      <c r="T354" s="43">
        <v>681.60356045632216</v>
      </c>
      <c r="U354" s="7">
        <v>24.240941587145642</v>
      </c>
      <c r="V354" s="7">
        <v>9.9053868824433522</v>
      </c>
      <c r="X354" s="45">
        <v>73</v>
      </c>
      <c r="Y354" s="44">
        <f t="shared" si="37"/>
        <v>30.416666666666668</v>
      </c>
      <c r="Z354" s="7">
        <v>287.12051592814987</v>
      </c>
      <c r="AA354" s="7">
        <v>23.563297077248563</v>
      </c>
      <c r="AB354" s="7">
        <v>388.42944982526262</v>
      </c>
      <c r="AC354" s="43">
        <v>699.08135328966682</v>
      </c>
      <c r="AD354" s="7">
        <v>24.783744161460909</v>
      </c>
      <c r="AE354" s="7">
        <v>9.9978713073099748</v>
      </c>
      <c r="AG354" s="7">
        <v>320.23388439379005</v>
      </c>
      <c r="AH354" s="7">
        <v>46.0852881545961</v>
      </c>
      <c r="AI354" s="7">
        <v>388.51876999588097</v>
      </c>
      <c r="AJ354" s="43">
        <v>754.94266979086478</v>
      </c>
      <c r="AK354" s="7">
        <v>27.333383828050103</v>
      </c>
      <c r="AL354" s="7">
        <v>11.188500691027411</v>
      </c>
      <c r="AN354" s="7">
        <v>358.81384546842099</v>
      </c>
      <c r="AO354" s="7">
        <v>48.962358918165599</v>
      </c>
      <c r="AP354" s="7">
        <v>388.53507738966334</v>
      </c>
      <c r="AQ354" s="43">
        <v>796.24942816358657</v>
      </c>
      <c r="AR354" s="7">
        <v>28.634060049911309</v>
      </c>
      <c r="AS354" s="7">
        <v>11.750424490086013</v>
      </c>
      <c r="AU354" s="45">
        <v>73</v>
      </c>
      <c r="AV354" s="44">
        <f t="shared" si="38"/>
        <v>30.416666666666668</v>
      </c>
      <c r="AW354" s="7">
        <v>349.7759266778985</v>
      </c>
      <c r="AX354" s="7">
        <v>31.233704726951149</v>
      </c>
      <c r="AY354" s="7">
        <v>388.33261082520249</v>
      </c>
      <c r="AZ354" s="43">
        <v>769.54649282492505</v>
      </c>
      <c r="BA354" s="7">
        <v>27.561013031493442</v>
      </c>
      <c r="BB354" s="7">
        <v>11.221096071224332</v>
      </c>
      <c r="BD354" s="7">
        <v>401.67403338693185</v>
      </c>
      <c r="BE354" s="7">
        <v>61.5939334466551</v>
      </c>
      <c r="BF354" s="7">
        <v>387.90789355103834</v>
      </c>
      <c r="BG354" s="43">
        <v>850.90490448127764</v>
      </c>
      <c r="BH354" s="7">
        <v>30.928170881310166</v>
      </c>
      <c r="BI354" s="7">
        <v>12.546150186717064</v>
      </c>
      <c r="BK354" s="7">
        <v>457.01200067595505</v>
      </c>
      <c r="BL354" s="7">
        <v>65.500651981294922</v>
      </c>
      <c r="BM354" s="7">
        <v>388.53507738966334</v>
      </c>
      <c r="BN354" s="43">
        <v>911.12982397676342</v>
      </c>
      <c r="BO354" s="7">
        <v>33.332863090362807</v>
      </c>
      <c r="BP354" s="7">
        <v>13.66866375358256</v>
      </c>
      <c r="BR354" s="45">
        <v>73</v>
      </c>
      <c r="BS354" s="44">
        <f t="shared" si="39"/>
        <v>30.416666666666668</v>
      </c>
      <c r="BT354" s="7">
        <v>442.92724080694416</v>
      </c>
      <c r="BU354" s="7">
        <v>169.23613916678988</v>
      </c>
      <c r="BV354" s="7">
        <v>323.26227782907006</v>
      </c>
      <c r="BW354" s="43">
        <v>935.38245045539566</v>
      </c>
      <c r="BX354" s="7">
        <v>33.669082501048138</v>
      </c>
      <c r="BY354" s="7">
        <v>13.75258991157491</v>
      </c>
      <c r="CA354" s="7">
        <v>520.12287334281132</v>
      </c>
      <c r="CB354" s="7">
        <v>206.80648417787381</v>
      </c>
      <c r="CC354" s="7">
        <v>322.92123639856555</v>
      </c>
      <c r="CD354" s="43">
        <v>1049.7052227363956</v>
      </c>
      <c r="CE354" s="7">
        <v>38.123093030891496</v>
      </c>
      <c r="CF354" s="7">
        <v>15.55614785496676</v>
      </c>
      <c r="CH354" s="7">
        <v>595.15167410134541</v>
      </c>
      <c r="CI354" s="7">
        <v>211.50196959560503</v>
      </c>
      <c r="CJ354" s="7">
        <v>323.54351014204104</v>
      </c>
      <c r="CK354" s="43">
        <v>1130.22410259452</v>
      </c>
      <c r="CL354" s="7">
        <v>41.317272468261322</v>
      </c>
      <c r="CM354" s="7">
        <v>16.941498972489065</v>
      </c>
      <c r="CO354" s="45">
        <v>73</v>
      </c>
      <c r="CP354" s="44">
        <f t="shared" si="40"/>
        <v>30.416666666666668</v>
      </c>
      <c r="CQ354" s="7">
        <v>474.92959492430498</v>
      </c>
      <c r="CR354" s="7">
        <v>176.99399993694681</v>
      </c>
      <c r="CS354" s="7">
        <v>323.26227782907006</v>
      </c>
      <c r="CT354" s="43">
        <v>975.27045156850954</v>
      </c>
      <c r="CU354" s="7">
        <v>35.560839504947879</v>
      </c>
      <c r="CV354" s="7">
        <v>14.501998405480563</v>
      </c>
      <c r="CX354" s="7">
        <v>564.9952500499121</v>
      </c>
      <c r="CY354" s="7">
        <v>222.05524715292913</v>
      </c>
      <c r="CZ354" s="7">
        <v>322.92123639856555</v>
      </c>
      <c r="DA354" s="43">
        <v>1110.0341912705494</v>
      </c>
      <c r="DB354" s="7">
        <v>40.943504375536143</v>
      </c>
      <c r="DC354" s="7">
        <v>16.664807480903811</v>
      </c>
      <c r="DE354" s="7">
        <v>653.87463315658351</v>
      </c>
      <c r="DF354" s="7">
        <v>227.84756044583651</v>
      </c>
      <c r="DG354" s="7">
        <v>323.54351014204104</v>
      </c>
      <c r="DH354" s="43">
        <v>1205.3742909177822</v>
      </c>
      <c r="DI354" s="7">
        <v>44.599785444802734</v>
      </c>
      <c r="DJ354" s="7">
        <v>18.168335168844678</v>
      </c>
      <c r="DL354" s="45">
        <v>73</v>
      </c>
      <c r="DM354" s="44">
        <f t="shared" si="41"/>
        <v>30.416666666666668</v>
      </c>
      <c r="DN354" s="7">
        <v>506.98888567695127</v>
      </c>
      <c r="DO354" s="7">
        <v>184.84537113943765</v>
      </c>
      <c r="DP354" s="7">
        <v>323.26227782907006</v>
      </c>
      <c r="DQ354" s="43">
        <v>1015.0545334395507</v>
      </c>
      <c r="DR354" s="7">
        <v>37.201283494050053</v>
      </c>
      <c r="DS354" s="7">
        <v>15.18622968342984</v>
      </c>
      <c r="DU354" s="7">
        <v>610.08752350486225</v>
      </c>
      <c r="DV354" s="7">
        <v>237.41083283462629</v>
      </c>
      <c r="DW354" s="7">
        <v>322.92123639856555</v>
      </c>
      <c r="DX354" s="43">
        <v>1170.5141921445424</v>
      </c>
      <c r="DY354" s="7">
        <v>43.458580732847594</v>
      </c>
      <c r="DZ354" s="7">
        <v>17.79250858831049</v>
      </c>
      <c r="EB354" s="7">
        <v>712.67502181348823</v>
      </c>
      <c r="EC354" s="7">
        <v>244.1070398700995</v>
      </c>
      <c r="ED354" s="7">
        <v>323.54351014204104</v>
      </c>
      <c r="EE354" s="43">
        <v>1280.5643427113546</v>
      </c>
      <c r="EF354" s="7">
        <v>47.714999144972971</v>
      </c>
      <c r="EG354" s="7">
        <v>19.491264298188057</v>
      </c>
    </row>
    <row r="355" spans="1:137" x14ac:dyDescent="0.25">
      <c r="A355" s="45">
        <v>74</v>
      </c>
      <c r="B355" s="44">
        <f t="shared" si="36"/>
        <v>30.833333333333336</v>
      </c>
      <c r="C355" s="7">
        <v>227.51178948281313</v>
      </c>
      <c r="D355" s="7">
        <v>15.915661257498151</v>
      </c>
      <c r="E355" s="7">
        <v>393.58891077431252</v>
      </c>
      <c r="F355" s="43">
        <v>636.72783590677727</v>
      </c>
      <c r="G355" s="7">
        <v>21.973001229579566</v>
      </c>
      <c r="H355" s="7">
        <v>8.8964101647316518</v>
      </c>
      <c r="J355" s="7">
        <v>241.07205571884927</v>
      </c>
      <c r="K355" s="7">
        <v>30.983885766106287</v>
      </c>
      <c r="L355" s="7">
        <v>393.17010156023196</v>
      </c>
      <c r="M355" s="43">
        <v>665.39537973311053</v>
      </c>
      <c r="N355" s="7">
        <v>23.071639515028956</v>
      </c>
      <c r="O355" s="7">
        <v>9.4781208382965456</v>
      </c>
      <c r="Q355" s="7">
        <v>263.34762587671736</v>
      </c>
      <c r="R355" s="7">
        <v>32.890047232934229</v>
      </c>
      <c r="S355" s="7">
        <v>393.74293431028474</v>
      </c>
      <c r="T355" s="43">
        <v>690.08134052123773</v>
      </c>
      <c r="U355" s="7">
        <v>24.104318281133434</v>
      </c>
      <c r="V355" s="7">
        <v>9.8479171084860759</v>
      </c>
      <c r="X355" s="45">
        <v>74</v>
      </c>
      <c r="Y355" s="44">
        <f t="shared" si="37"/>
        <v>30.833333333333336</v>
      </c>
      <c r="Z355" s="7">
        <v>290.55265327458812</v>
      </c>
      <c r="AA355" s="7">
        <v>23.755939645813619</v>
      </c>
      <c r="AB355" s="7">
        <v>393.68076086255866</v>
      </c>
      <c r="AC355" s="43">
        <v>707.96256684254433</v>
      </c>
      <c r="AD355" s="7">
        <v>24.703058739062278</v>
      </c>
      <c r="AE355" s="7">
        <v>9.9633615429577915</v>
      </c>
      <c r="AG355" s="7">
        <v>323.90862843175029</v>
      </c>
      <c r="AH355" s="7">
        <v>46.480405339525682</v>
      </c>
      <c r="AI355" s="7">
        <v>393.7321736712023</v>
      </c>
      <c r="AJ355" s="43">
        <v>764.22195127988289</v>
      </c>
      <c r="AK355" s="7">
        <v>27.177983765634856</v>
      </c>
      <c r="AL355" s="7">
        <v>11.125385255217981</v>
      </c>
      <c r="AN355" s="7">
        <v>362.8342048313026</v>
      </c>
      <c r="AO355" s="7">
        <v>49.390828913332285</v>
      </c>
      <c r="AP355" s="7">
        <v>393.74293431028474</v>
      </c>
      <c r="AQ355" s="43">
        <v>805.89812817859229</v>
      </c>
      <c r="AR355" s="7">
        <v>28.442113905390354</v>
      </c>
      <c r="AS355" s="7">
        <v>11.670303725671364</v>
      </c>
      <c r="AU355" s="45">
        <v>74</v>
      </c>
      <c r="AV355" s="44">
        <f t="shared" si="38"/>
        <v>30.833333333333336</v>
      </c>
      <c r="AW355" s="7">
        <v>353.85631884616913</v>
      </c>
      <c r="AX355" s="7">
        <v>31.490752724031964</v>
      </c>
      <c r="AY355" s="7">
        <v>393.58891077431252</v>
      </c>
      <c r="AZ355" s="43">
        <v>779.13771543188204</v>
      </c>
      <c r="BA355" s="7">
        <v>27.454314065005256</v>
      </c>
      <c r="BB355" s="7">
        <v>11.174795125907195</v>
      </c>
      <c r="BD355" s="7">
        <v>406.22417184811906</v>
      </c>
      <c r="BE355" s="7">
        <v>62.124817241122216</v>
      </c>
      <c r="BF355" s="7">
        <v>393.17010156023196</v>
      </c>
      <c r="BG355" s="43">
        <v>861.24111067040883</v>
      </c>
      <c r="BH355" s="7">
        <v>30.765301251271254</v>
      </c>
      <c r="BI355" s="7">
        <v>12.476184183731752</v>
      </c>
      <c r="BK355" s="7">
        <v>462.05057957488737</v>
      </c>
      <c r="BL355" s="7">
        <v>66.075008684115062</v>
      </c>
      <c r="BM355" s="7">
        <v>393.74293431028474</v>
      </c>
      <c r="BN355" s="43">
        <v>921.94878266149226</v>
      </c>
      <c r="BO355" s="7">
        <v>33.090645404896819</v>
      </c>
      <c r="BP355" s="7">
        <v>13.569020692429419</v>
      </c>
      <c r="BR355" s="45">
        <v>74</v>
      </c>
      <c r="BS355" s="44">
        <f t="shared" si="39"/>
        <v>30.833333333333336</v>
      </c>
      <c r="BT355" s="7">
        <v>448.03398125580611</v>
      </c>
      <c r="BU355" s="7">
        <v>171.24390580136355</v>
      </c>
      <c r="BV355" s="7">
        <v>327.67552740007409</v>
      </c>
      <c r="BW355" s="43">
        <v>946.9078294871963</v>
      </c>
      <c r="BX355" s="7">
        <v>33.523619989068401</v>
      </c>
      <c r="BY355" s="7">
        <v>13.690825702554406</v>
      </c>
      <c r="CA355" s="7">
        <v>526.0030007933633</v>
      </c>
      <c r="CB355" s="7">
        <v>209.13723205541459</v>
      </c>
      <c r="CC355" s="7">
        <v>327.34491306827124</v>
      </c>
      <c r="CD355" s="43">
        <v>1062.3418021684715</v>
      </c>
      <c r="CE355" s="7">
        <v>37.903432575795591</v>
      </c>
      <c r="CF355" s="7">
        <v>15.465608454959145</v>
      </c>
      <c r="CH355" s="7">
        <v>601.74290366090611</v>
      </c>
      <c r="CI355" s="7">
        <v>213.86615154706669</v>
      </c>
      <c r="CJ355" s="7">
        <v>327.92362544128684</v>
      </c>
      <c r="CK355" s="43">
        <v>1143.5554386209988</v>
      </c>
      <c r="CL355" s="7">
        <v>40.996920817378935</v>
      </c>
      <c r="CM355" s="7">
        <v>16.80810504584241</v>
      </c>
      <c r="CO355" s="45">
        <v>74</v>
      </c>
      <c r="CP355" s="44">
        <f t="shared" si="40"/>
        <v>30.833333333333336</v>
      </c>
      <c r="CQ355" s="7">
        <v>480.29440961266954</v>
      </c>
      <c r="CR355" s="7">
        <v>179.06410586276587</v>
      </c>
      <c r="CS355" s="7">
        <v>327.67552740007409</v>
      </c>
      <c r="CT355" s="43">
        <v>987.11983671466498</v>
      </c>
      <c r="CU355" s="7">
        <v>35.392224262408206</v>
      </c>
      <c r="CV355" s="7">
        <v>14.436762384321151</v>
      </c>
      <c r="CX355" s="7">
        <v>571.25423281767644</v>
      </c>
      <c r="CY355" s="7">
        <v>224.52128605703135</v>
      </c>
      <c r="CZ355" s="7">
        <v>327.34491306827124</v>
      </c>
      <c r="DA355" s="43">
        <v>1123.1798797847873</v>
      </c>
      <c r="DB355" s="7">
        <v>40.688131168956836</v>
      </c>
      <c r="DC355" s="7">
        <v>16.558442755348004</v>
      </c>
      <c r="DE355" s="7">
        <v>660.96958208273622</v>
      </c>
      <c r="DF355" s="7">
        <v>230.35473546155276</v>
      </c>
      <c r="DG355" s="7">
        <v>327.92362544128684</v>
      </c>
      <c r="DH355" s="43">
        <v>1219.3531573654504</v>
      </c>
      <c r="DI355" s="7">
        <v>44.232740078479353</v>
      </c>
      <c r="DJ355" s="7">
        <v>18.012580828525497</v>
      </c>
      <c r="DL355" s="45">
        <v>74</v>
      </c>
      <c r="DM355" s="44">
        <f t="shared" si="41"/>
        <v>30.833333333333336</v>
      </c>
      <c r="DN355" s="7">
        <v>512.61834698810549</v>
      </c>
      <c r="DO355" s="7">
        <v>186.97952280483526</v>
      </c>
      <c r="DP355" s="7">
        <v>327.67552740007409</v>
      </c>
      <c r="DQ355" s="43">
        <v>1027.2290847362656</v>
      </c>
      <c r="DR355" s="7">
        <v>37.009443268107006</v>
      </c>
      <c r="DS355" s="7">
        <v>15.107056739884914</v>
      </c>
      <c r="DU355" s="7">
        <v>616.7209050914048</v>
      </c>
      <c r="DV355" s="7">
        <v>240.00527240918646</v>
      </c>
      <c r="DW355" s="7">
        <v>327.34491306827124</v>
      </c>
      <c r="DX355" s="43">
        <v>1184.1702425379997</v>
      </c>
      <c r="DY355" s="7">
        <v>43.164831798283757</v>
      </c>
      <c r="DZ355" s="7">
        <v>17.671234901701077</v>
      </c>
      <c r="EB355" s="7">
        <v>720.26898561478606</v>
      </c>
      <c r="EC355" s="7">
        <v>246.75619878000091</v>
      </c>
      <c r="ED355" s="7">
        <v>327.92362544128684</v>
      </c>
      <c r="EE355" s="43">
        <v>1295.1871007810269</v>
      </c>
      <c r="EF355" s="7">
        <v>47.294109566555896</v>
      </c>
      <c r="EG355" s="7">
        <v>19.317256628282912</v>
      </c>
    </row>
    <row r="356" spans="1:137" x14ac:dyDescent="0.25">
      <c r="A356" s="45">
        <v>75</v>
      </c>
      <c r="B356" s="44">
        <f t="shared" ref="B356:B419" si="42">A356/2.4</f>
        <v>31.25</v>
      </c>
      <c r="C356" s="7">
        <v>230.29959960057622</v>
      </c>
      <c r="D356" s="7">
        <v>16.044917288662482</v>
      </c>
      <c r="E356" s="7">
        <v>398.84521072342255</v>
      </c>
      <c r="F356" s="43">
        <v>644.90245246209224</v>
      </c>
      <c r="G356" s="7">
        <v>21.919434987805126</v>
      </c>
      <c r="H356" s="7">
        <v>8.8714478575068068</v>
      </c>
      <c r="J356" s="7">
        <v>243.90487602332769</v>
      </c>
      <c r="K356" s="7">
        <v>31.247157130234335</v>
      </c>
      <c r="L356" s="7">
        <v>398.43230956942563</v>
      </c>
      <c r="M356" s="43">
        <v>673.75571512993031</v>
      </c>
      <c r="N356" s="7">
        <v>22.983098843638199</v>
      </c>
      <c r="O356" s="7">
        <v>9.4455496941887169</v>
      </c>
      <c r="Q356" s="7">
        <v>266.33612853850161</v>
      </c>
      <c r="R356" s="7">
        <v>33.175024191373957</v>
      </c>
      <c r="S356" s="7">
        <v>398.95079123090613</v>
      </c>
      <c r="T356" s="43">
        <v>698.55912058615331</v>
      </c>
      <c r="U356" s="7">
        <v>23.967694975121226</v>
      </c>
      <c r="V356" s="7">
        <v>9.7904473345287997</v>
      </c>
      <c r="X356" s="45">
        <v>75</v>
      </c>
      <c r="Y356" s="44">
        <f t="shared" ref="Y356:Y419" si="43">X356/2.4</f>
        <v>31.25</v>
      </c>
      <c r="Z356" s="7">
        <v>293.98479062102649</v>
      </c>
      <c r="AA356" s="7">
        <v>23.948582214378682</v>
      </c>
      <c r="AB356" s="7">
        <v>398.93207189985469</v>
      </c>
      <c r="AC356" s="43">
        <v>716.84378039542185</v>
      </c>
      <c r="AD356" s="7">
        <v>24.622373316663648</v>
      </c>
      <c r="AE356" s="7">
        <v>9.9288517786056101</v>
      </c>
      <c r="AG356" s="7">
        <v>327.58337246971053</v>
      </c>
      <c r="AH356" s="7">
        <v>46.875522524455263</v>
      </c>
      <c r="AI356" s="7">
        <v>398.94557734652369</v>
      </c>
      <c r="AJ356" s="43">
        <v>773.50123276890088</v>
      </c>
      <c r="AK356" s="7">
        <v>27.022583703219603</v>
      </c>
      <c r="AL356" s="7">
        <v>11.062269819408549</v>
      </c>
      <c r="AN356" s="7">
        <v>366.85456419418421</v>
      </c>
      <c r="AO356" s="7">
        <v>49.819298908498972</v>
      </c>
      <c r="AP356" s="7">
        <v>398.95079123090613</v>
      </c>
      <c r="AQ356" s="43">
        <v>815.546828193598</v>
      </c>
      <c r="AR356" s="7">
        <v>28.250167760869402</v>
      </c>
      <c r="AS356" s="7">
        <v>11.590182961256716</v>
      </c>
      <c r="AU356" s="45">
        <v>75</v>
      </c>
      <c r="AV356" s="44">
        <f t="shared" ref="AV356:AV419" si="44">AU356/2.4</f>
        <v>31.25</v>
      </c>
      <c r="AW356" s="7">
        <v>357.93671101443982</v>
      </c>
      <c r="AX356" s="7">
        <v>31.747800721112782</v>
      </c>
      <c r="AY356" s="7">
        <v>398.84521072342255</v>
      </c>
      <c r="AZ356" s="43">
        <v>788.72893803883903</v>
      </c>
      <c r="BA356" s="7">
        <v>27.347615098517068</v>
      </c>
      <c r="BB356" s="7">
        <v>11.12849418059006</v>
      </c>
      <c r="BD356" s="7">
        <v>410.77431030930626</v>
      </c>
      <c r="BE356" s="7">
        <v>62.655701035589331</v>
      </c>
      <c r="BF356" s="7">
        <v>398.43230956942563</v>
      </c>
      <c r="BG356" s="43">
        <v>871.57731685953991</v>
      </c>
      <c r="BH356" s="7">
        <v>30.602431621232338</v>
      </c>
      <c r="BI356" s="7">
        <v>12.406218180746439</v>
      </c>
      <c r="BK356" s="7">
        <v>467.08915847381957</v>
      </c>
      <c r="BL356" s="7">
        <v>66.649365386935202</v>
      </c>
      <c r="BM356" s="7">
        <v>398.95079123090613</v>
      </c>
      <c r="BN356" s="43">
        <v>932.76774134622099</v>
      </c>
      <c r="BO356" s="7">
        <v>32.848427719430816</v>
      </c>
      <c r="BP356" s="7">
        <v>13.469377631276275</v>
      </c>
      <c r="BR356" s="45">
        <v>75</v>
      </c>
      <c r="BS356" s="44">
        <f t="shared" ref="BS356:BS419" si="45">BR356/2.4</f>
        <v>31.25</v>
      </c>
      <c r="BT356" s="7">
        <v>453.14072170466807</v>
      </c>
      <c r="BU356" s="7">
        <v>173.25167243593722</v>
      </c>
      <c r="BV356" s="7">
        <v>332.08877697107812</v>
      </c>
      <c r="BW356" s="43">
        <v>958.43320851899682</v>
      </c>
      <c r="BX356" s="7">
        <v>33.378157477088656</v>
      </c>
      <c r="BY356" s="7">
        <v>13.629061493533904</v>
      </c>
      <c r="CA356" s="7">
        <v>531.88312824391505</v>
      </c>
      <c r="CB356" s="7">
        <v>211.46797993295536</v>
      </c>
      <c r="CC356" s="7">
        <v>331.76858973797692</v>
      </c>
      <c r="CD356" s="43">
        <v>1074.9783816005477</v>
      </c>
      <c r="CE356" s="7">
        <v>37.683772120699679</v>
      </c>
      <c r="CF356" s="7">
        <v>15.375069054951531</v>
      </c>
      <c r="CH356" s="7">
        <v>608.33413322046681</v>
      </c>
      <c r="CI356" s="7">
        <v>216.23033349852838</v>
      </c>
      <c r="CJ356" s="7">
        <v>332.30374074053259</v>
      </c>
      <c r="CK356" s="43">
        <v>1156.8867746474775</v>
      </c>
      <c r="CL356" s="7">
        <v>40.676569166496556</v>
      </c>
      <c r="CM356" s="7">
        <v>16.674711119195756</v>
      </c>
      <c r="CO356" s="45">
        <v>75</v>
      </c>
      <c r="CP356" s="44">
        <f t="shared" ref="CP356:CP419" si="46">CO356/2.4</f>
        <v>31.25</v>
      </c>
      <c r="CQ356" s="7">
        <v>485.65922430103404</v>
      </c>
      <c r="CR356" s="7">
        <v>181.13421178858493</v>
      </c>
      <c r="CS356" s="7">
        <v>332.08877697107812</v>
      </c>
      <c r="CT356" s="43">
        <v>998.96922186082031</v>
      </c>
      <c r="CU356" s="7">
        <v>35.22360901986854</v>
      </c>
      <c r="CV356" s="7">
        <v>14.371526363161738</v>
      </c>
      <c r="CX356" s="7">
        <v>577.51321558544078</v>
      </c>
      <c r="CY356" s="7">
        <v>226.98732496113357</v>
      </c>
      <c r="CZ356" s="7">
        <v>331.76858973797692</v>
      </c>
      <c r="DA356" s="43">
        <v>1136.3255682990257</v>
      </c>
      <c r="DB356" s="7">
        <v>40.432757962377529</v>
      </c>
      <c r="DC356" s="7">
        <v>16.452078029792197</v>
      </c>
      <c r="DE356" s="7">
        <v>668.06453100888916</v>
      </c>
      <c r="DF356" s="7">
        <v>232.86191047726908</v>
      </c>
      <c r="DG356" s="7">
        <v>332.30374074053259</v>
      </c>
      <c r="DH356" s="43">
        <v>1233.3320238131182</v>
      </c>
      <c r="DI356" s="7">
        <v>43.865694712155978</v>
      </c>
      <c r="DJ356" s="7">
        <v>17.856826488206316</v>
      </c>
      <c r="DL356" s="45">
        <v>75</v>
      </c>
      <c r="DM356" s="44">
        <f t="shared" ref="DM356:DM419" si="47">DL356/2.4</f>
        <v>31.25</v>
      </c>
      <c r="DN356" s="7">
        <v>518.24780829925976</v>
      </c>
      <c r="DO356" s="7">
        <v>189.11367447023281</v>
      </c>
      <c r="DP356" s="7">
        <v>332.08877697107812</v>
      </c>
      <c r="DQ356" s="43">
        <v>1039.4036360329806</v>
      </c>
      <c r="DR356" s="7">
        <v>36.817603042163967</v>
      </c>
      <c r="DS356" s="7">
        <v>15.027883796339989</v>
      </c>
      <c r="DU356" s="7">
        <v>623.35428667794724</v>
      </c>
      <c r="DV356" s="7">
        <v>242.59971198374663</v>
      </c>
      <c r="DW356" s="7">
        <v>331.76858973797692</v>
      </c>
      <c r="DX356" s="43">
        <v>1197.8262929314569</v>
      </c>
      <c r="DY356" s="7">
        <v>42.87108286371992</v>
      </c>
      <c r="DZ356" s="7">
        <v>17.54996121509166</v>
      </c>
      <c r="EB356" s="7">
        <v>727.86294941608367</v>
      </c>
      <c r="EC356" s="7">
        <v>249.40535768990233</v>
      </c>
      <c r="ED356" s="7">
        <v>332.30374074053259</v>
      </c>
      <c r="EE356" s="43">
        <v>1309.8098588506987</v>
      </c>
      <c r="EF356" s="7">
        <v>46.873219988138821</v>
      </c>
      <c r="EG356" s="7">
        <v>19.143248958377768</v>
      </c>
    </row>
    <row r="357" spans="1:137" x14ac:dyDescent="0.25">
      <c r="A357" s="45">
        <v>76</v>
      </c>
      <c r="B357" s="44">
        <f t="shared" si="42"/>
        <v>31.666666666666668</v>
      </c>
      <c r="C357" s="7">
        <v>233.08740971833933</v>
      </c>
      <c r="D357" s="7">
        <v>16.174173319826814</v>
      </c>
      <c r="E357" s="7">
        <v>404.10151067253264</v>
      </c>
      <c r="F357" s="43">
        <v>653.07706901740721</v>
      </c>
      <c r="G357" s="7">
        <v>21.865868746030689</v>
      </c>
      <c r="H357" s="7">
        <v>8.8464855502819617</v>
      </c>
      <c r="J357" s="7">
        <v>246.73769632780608</v>
      </c>
      <c r="K357" s="7">
        <v>31.510428494362383</v>
      </c>
      <c r="L357" s="7">
        <v>403.6945175786193</v>
      </c>
      <c r="M357" s="43">
        <v>682.11605052674997</v>
      </c>
      <c r="N357" s="7">
        <v>22.894558172247443</v>
      </c>
      <c r="O357" s="7">
        <v>9.4129785500808865</v>
      </c>
      <c r="Q357" s="7">
        <v>269.32463120028581</v>
      </c>
      <c r="R357" s="7">
        <v>33.460001149813685</v>
      </c>
      <c r="S357" s="7">
        <v>404.15864815152753</v>
      </c>
      <c r="T357" s="43">
        <v>707.03690065106889</v>
      </c>
      <c r="U357" s="7">
        <v>23.831071669109022</v>
      </c>
      <c r="V357" s="7">
        <v>9.7329775605715234</v>
      </c>
      <c r="X357" s="45">
        <v>76</v>
      </c>
      <c r="Y357" s="44">
        <f t="shared" si="43"/>
        <v>31.666666666666668</v>
      </c>
      <c r="Z357" s="7">
        <v>297.41692796746474</v>
      </c>
      <c r="AA357" s="7">
        <v>24.141224782943745</v>
      </c>
      <c r="AB357" s="7">
        <v>404.18338293715078</v>
      </c>
      <c r="AC357" s="43">
        <v>725.72499394829936</v>
      </c>
      <c r="AD357" s="7">
        <v>24.541687894265017</v>
      </c>
      <c r="AE357" s="7">
        <v>9.8943420142534286</v>
      </c>
      <c r="AG357" s="7">
        <v>331.25811650767076</v>
      </c>
      <c r="AH357" s="7">
        <v>47.270639709384838</v>
      </c>
      <c r="AI357" s="7">
        <v>404.15898102184508</v>
      </c>
      <c r="AJ357" s="43">
        <v>782.78051425791898</v>
      </c>
      <c r="AK357" s="7">
        <v>26.867183640804353</v>
      </c>
      <c r="AL357" s="7">
        <v>10.999154383599119</v>
      </c>
      <c r="AN357" s="7">
        <v>370.87492355706581</v>
      </c>
      <c r="AO357" s="7">
        <v>50.247768903665659</v>
      </c>
      <c r="AP357" s="7">
        <v>404.15864815152753</v>
      </c>
      <c r="AQ357" s="43">
        <v>825.19552820860372</v>
      </c>
      <c r="AR357" s="7">
        <v>28.058221616348447</v>
      </c>
      <c r="AS357" s="7">
        <v>11.510062196842068</v>
      </c>
      <c r="AU357" s="45">
        <v>76</v>
      </c>
      <c r="AV357" s="44">
        <f t="shared" si="44"/>
        <v>31.666666666666668</v>
      </c>
      <c r="AW357" s="7">
        <v>362.01710318271046</v>
      </c>
      <c r="AX357" s="7">
        <v>32.0048487181936</v>
      </c>
      <c r="AY357" s="7">
        <v>404.10151067253264</v>
      </c>
      <c r="AZ357" s="43">
        <v>798.32016064579591</v>
      </c>
      <c r="BA357" s="7">
        <v>27.240916132028886</v>
      </c>
      <c r="BB357" s="7">
        <v>11.082193235272923</v>
      </c>
      <c r="BD357" s="7">
        <v>415.32444877049346</v>
      </c>
      <c r="BE357" s="7">
        <v>63.186584830056447</v>
      </c>
      <c r="BF357" s="7">
        <v>403.6945175786193</v>
      </c>
      <c r="BG357" s="43">
        <v>881.9135230486711</v>
      </c>
      <c r="BH357" s="7">
        <v>30.439561991193425</v>
      </c>
      <c r="BI357" s="7">
        <v>12.336252177761127</v>
      </c>
      <c r="BK357" s="7">
        <v>472.12773737275177</v>
      </c>
      <c r="BL357" s="7">
        <v>67.223722089755341</v>
      </c>
      <c r="BM357" s="7">
        <v>404.15864815152753</v>
      </c>
      <c r="BN357" s="43">
        <v>943.58670003094971</v>
      </c>
      <c r="BO357" s="7">
        <v>32.606210033964828</v>
      </c>
      <c r="BP357" s="7">
        <v>13.369734570123132</v>
      </c>
      <c r="BR357" s="45">
        <v>76</v>
      </c>
      <c r="BS357" s="44">
        <f t="shared" si="45"/>
        <v>31.666666666666668</v>
      </c>
      <c r="BT357" s="7">
        <v>458.24746215353008</v>
      </c>
      <c r="BU357" s="7">
        <v>175.25943907051089</v>
      </c>
      <c r="BV357" s="7">
        <v>336.50202654208204</v>
      </c>
      <c r="BW357" s="43">
        <v>969.95858755079735</v>
      </c>
      <c r="BX357" s="7">
        <v>33.232694965108919</v>
      </c>
      <c r="BY357" s="7">
        <v>13.567297284513401</v>
      </c>
      <c r="CA357" s="7">
        <v>537.76325569446703</v>
      </c>
      <c r="CB357" s="7">
        <v>213.79872781049613</v>
      </c>
      <c r="CC357" s="7">
        <v>336.19226640768261</v>
      </c>
      <c r="CD357" s="43">
        <v>1087.6149610326238</v>
      </c>
      <c r="CE357" s="7">
        <v>37.464111665603774</v>
      </c>
      <c r="CF357" s="7">
        <v>15.284529654943915</v>
      </c>
      <c r="CH357" s="7">
        <v>614.9253627800274</v>
      </c>
      <c r="CI357" s="7">
        <v>218.59451544999007</v>
      </c>
      <c r="CJ357" s="7">
        <v>336.68385603977839</v>
      </c>
      <c r="CK357" s="43">
        <v>1170.2181106739563</v>
      </c>
      <c r="CL357" s="7">
        <v>40.356217515614176</v>
      </c>
      <c r="CM357" s="7">
        <v>16.541317192549101</v>
      </c>
      <c r="CO357" s="45">
        <v>76</v>
      </c>
      <c r="CP357" s="44">
        <f t="shared" si="46"/>
        <v>31.666666666666668</v>
      </c>
      <c r="CQ357" s="7">
        <v>491.0240389893986</v>
      </c>
      <c r="CR357" s="7">
        <v>183.20431771440394</v>
      </c>
      <c r="CS357" s="7">
        <v>336.50202654208204</v>
      </c>
      <c r="CT357" s="43">
        <v>1010.8186070069758</v>
      </c>
      <c r="CU357" s="7">
        <v>35.054993777328875</v>
      </c>
      <c r="CV357" s="7">
        <v>14.306290342002324</v>
      </c>
      <c r="CX357" s="7">
        <v>583.77219835320511</v>
      </c>
      <c r="CY357" s="7">
        <v>229.45336386523579</v>
      </c>
      <c r="CZ357" s="7">
        <v>336.19226640768261</v>
      </c>
      <c r="DA357" s="43">
        <v>1149.4712568132641</v>
      </c>
      <c r="DB357" s="7">
        <v>40.177384755798229</v>
      </c>
      <c r="DC357" s="7">
        <v>16.345713304236391</v>
      </c>
      <c r="DE357" s="7">
        <v>675.1594799350421</v>
      </c>
      <c r="DF357" s="7">
        <v>235.36908549298533</v>
      </c>
      <c r="DG357" s="7">
        <v>336.68385603977839</v>
      </c>
      <c r="DH357" s="43">
        <v>1247.3108902607864</v>
      </c>
      <c r="DI357" s="7">
        <v>43.498649345832604</v>
      </c>
      <c r="DJ357" s="7">
        <v>17.701072147887139</v>
      </c>
      <c r="DL357" s="45">
        <v>76</v>
      </c>
      <c r="DM357" s="44">
        <f t="shared" si="47"/>
        <v>31.666666666666668</v>
      </c>
      <c r="DN357" s="7">
        <v>523.87726961041415</v>
      </c>
      <c r="DO357" s="7">
        <v>191.24782613563042</v>
      </c>
      <c r="DP357" s="7">
        <v>336.50202654208204</v>
      </c>
      <c r="DQ357" s="43">
        <v>1051.5781873296951</v>
      </c>
      <c r="DR357" s="7">
        <v>36.62576281622092</v>
      </c>
      <c r="DS357" s="7">
        <v>14.948710852795063</v>
      </c>
      <c r="DU357" s="7">
        <v>629.9876682644898</v>
      </c>
      <c r="DV357" s="7">
        <v>245.1941515583068</v>
      </c>
      <c r="DW357" s="7">
        <v>336.19226640768261</v>
      </c>
      <c r="DX357" s="43">
        <v>1211.4823433249139</v>
      </c>
      <c r="DY357" s="7">
        <v>42.577333929156083</v>
      </c>
      <c r="DZ357" s="7">
        <v>17.428687528482246</v>
      </c>
      <c r="EB357" s="7">
        <v>735.4569132173815</v>
      </c>
      <c r="EC357" s="7">
        <v>252.05451659980375</v>
      </c>
      <c r="ED357" s="7">
        <v>336.68385603977839</v>
      </c>
      <c r="EE357" s="43">
        <v>1324.4326169203705</v>
      </c>
      <c r="EF357" s="7">
        <v>46.452330409721739</v>
      </c>
      <c r="EG357" s="7">
        <v>18.969241288472624</v>
      </c>
    </row>
    <row r="358" spans="1:137" x14ac:dyDescent="0.25">
      <c r="A358" s="45">
        <v>77</v>
      </c>
      <c r="B358" s="44">
        <f t="shared" si="42"/>
        <v>32.083333333333336</v>
      </c>
      <c r="C358" s="7">
        <v>235.87521983610245</v>
      </c>
      <c r="D358" s="7">
        <v>16.303429350991145</v>
      </c>
      <c r="E358" s="7">
        <v>409.35781062164267</v>
      </c>
      <c r="F358" s="43">
        <v>661.25168557272241</v>
      </c>
      <c r="G358" s="7">
        <v>21.812302504256248</v>
      </c>
      <c r="H358" s="7">
        <v>8.8215232430571149</v>
      </c>
      <c r="J358" s="7">
        <v>249.57051663228449</v>
      </c>
      <c r="K358" s="7">
        <v>31.773699858490428</v>
      </c>
      <c r="L358" s="7">
        <v>408.95672558781291</v>
      </c>
      <c r="M358" s="43">
        <v>690.47638592356975</v>
      </c>
      <c r="N358" s="7">
        <v>22.806017500856687</v>
      </c>
      <c r="O358" s="7">
        <v>9.3804074059730578</v>
      </c>
      <c r="Q358" s="7">
        <v>272.31313386207012</v>
      </c>
      <c r="R358" s="7">
        <v>33.744978108253413</v>
      </c>
      <c r="S358" s="7">
        <v>409.36650507214887</v>
      </c>
      <c r="T358" s="43">
        <v>715.51468071598447</v>
      </c>
      <c r="U358" s="7">
        <v>23.694448363096811</v>
      </c>
      <c r="V358" s="7">
        <v>9.6755077866142472</v>
      </c>
      <c r="X358" s="45">
        <v>77</v>
      </c>
      <c r="Y358" s="44">
        <f t="shared" si="43"/>
        <v>32.083333333333336</v>
      </c>
      <c r="Z358" s="7">
        <v>300.849065313903</v>
      </c>
      <c r="AA358" s="7">
        <v>24.3338673515088</v>
      </c>
      <c r="AB358" s="7">
        <v>409.43469397444682</v>
      </c>
      <c r="AC358" s="43">
        <v>734.60620750117687</v>
      </c>
      <c r="AD358" s="7">
        <v>24.46100247186639</v>
      </c>
      <c r="AE358" s="7">
        <v>9.8598322499012454</v>
      </c>
      <c r="AG358" s="7">
        <v>334.932860545631</v>
      </c>
      <c r="AH358" s="7">
        <v>47.665756894314427</v>
      </c>
      <c r="AI358" s="7">
        <v>409.37238469716641</v>
      </c>
      <c r="AJ358" s="43">
        <v>792.05979574693708</v>
      </c>
      <c r="AK358" s="7">
        <v>26.711783578389102</v>
      </c>
      <c r="AL358" s="7">
        <v>10.936038947789688</v>
      </c>
      <c r="AN358" s="7">
        <v>374.89528291994748</v>
      </c>
      <c r="AO358" s="7">
        <v>50.676238898832352</v>
      </c>
      <c r="AP358" s="7">
        <v>409.36650507214887</v>
      </c>
      <c r="AQ358" s="43">
        <v>834.84422822360943</v>
      </c>
      <c r="AR358" s="7">
        <v>27.866275471827493</v>
      </c>
      <c r="AS358" s="7">
        <v>11.42994143242742</v>
      </c>
      <c r="AU358" s="45">
        <v>77</v>
      </c>
      <c r="AV358" s="44">
        <f t="shared" si="44"/>
        <v>32.083333333333336</v>
      </c>
      <c r="AW358" s="7">
        <v>366.09749535098109</v>
      </c>
      <c r="AX358" s="7">
        <v>32.261896715274418</v>
      </c>
      <c r="AY358" s="7">
        <v>409.35781062164267</v>
      </c>
      <c r="AZ358" s="43">
        <v>807.9113832527529</v>
      </c>
      <c r="BA358" s="7">
        <v>27.134217165540697</v>
      </c>
      <c r="BB358" s="7">
        <v>11.035892289955786</v>
      </c>
      <c r="BD358" s="7">
        <v>419.87458723168066</v>
      </c>
      <c r="BE358" s="7">
        <v>63.717468624523562</v>
      </c>
      <c r="BF358" s="7">
        <v>408.95672558781291</v>
      </c>
      <c r="BG358" s="43">
        <v>892.24972923780228</v>
      </c>
      <c r="BH358" s="7">
        <v>30.276692361154513</v>
      </c>
      <c r="BI358" s="7">
        <v>12.266286174775814</v>
      </c>
      <c r="BK358" s="7">
        <v>477.16631627168397</v>
      </c>
      <c r="BL358" s="7">
        <v>67.798078792575467</v>
      </c>
      <c r="BM358" s="7">
        <v>409.36650507214887</v>
      </c>
      <c r="BN358" s="43">
        <v>954.40565871567856</v>
      </c>
      <c r="BO358" s="7">
        <v>32.363992348498826</v>
      </c>
      <c r="BP358" s="7">
        <v>13.27009150896999</v>
      </c>
      <c r="BR358" s="45">
        <v>77</v>
      </c>
      <c r="BS358" s="44">
        <f t="shared" si="45"/>
        <v>32.083333333333336</v>
      </c>
      <c r="BT358" s="7">
        <v>463.35420260239204</v>
      </c>
      <c r="BU358" s="7">
        <v>177.26720570508454</v>
      </c>
      <c r="BV358" s="7">
        <v>340.91527611308607</v>
      </c>
      <c r="BW358" s="43">
        <v>981.48396658259787</v>
      </c>
      <c r="BX358" s="7">
        <v>33.087232453129175</v>
      </c>
      <c r="BY358" s="7">
        <v>13.505533075492899</v>
      </c>
      <c r="CA358" s="7">
        <v>543.64338314501879</v>
      </c>
      <c r="CB358" s="7">
        <v>216.12947568803691</v>
      </c>
      <c r="CC358" s="7">
        <v>340.61594307738829</v>
      </c>
      <c r="CD358" s="43">
        <v>1100.2515404646997</v>
      </c>
      <c r="CE358" s="7">
        <v>37.244451210507869</v>
      </c>
      <c r="CF358" s="7">
        <v>15.193990254936299</v>
      </c>
      <c r="CH358" s="7">
        <v>621.51659233958799</v>
      </c>
      <c r="CI358" s="7">
        <v>220.95869740145176</v>
      </c>
      <c r="CJ358" s="7">
        <v>341.06397133902419</v>
      </c>
      <c r="CK358" s="43">
        <v>1183.5494467004351</v>
      </c>
      <c r="CL358" s="7">
        <v>40.035865864731797</v>
      </c>
      <c r="CM358" s="7">
        <v>16.407923265902447</v>
      </c>
      <c r="CO358" s="45">
        <v>77</v>
      </c>
      <c r="CP358" s="44">
        <f t="shared" si="46"/>
        <v>32.083333333333336</v>
      </c>
      <c r="CQ358" s="7">
        <v>496.38885367776317</v>
      </c>
      <c r="CR358" s="7">
        <v>185.27442364022301</v>
      </c>
      <c r="CS358" s="7">
        <v>340.91527611308607</v>
      </c>
      <c r="CT358" s="43">
        <v>1022.6679921531312</v>
      </c>
      <c r="CU358" s="7">
        <v>34.886378534789202</v>
      </c>
      <c r="CV358" s="7">
        <v>14.241054320842911</v>
      </c>
      <c r="CX358" s="7">
        <v>590.03118112096934</v>
      </c>
      <c r="CY358" s="7">
        <v>231.91940276933801</v>
      </c>
      <c r="CZ358" s="7">
        <v>340.61594307738829</v>
      </c>
      <c r="DA358" s="43">
        <v>1162.6169453275022</v>
      </c>
      <c r="DB358" s="7">
        <v>39.922011549218922</v>
      </c>
      <c r="DC358" s="7">
        <v>16.239348578680584</v>
      </c>
      <c r="DE358" s="7">
        <v>682.25442886119504</v>
      </c>
      <c r="DF358" s="7">
        <v>237.87626050870159</v>
      </c>
      <c r="DG358" s="7">
        <v>341.06397133902419</v>
      </c>
      <c r="DH358" s="43">
        <v>1261.2897567084542</v>
      </c>
      <c r="DI358" s="7">
        <v>43.131603979509222</v>
      </c>
      <c r="DJ358" s="7">
        <v>17.545317807567955</v>
      </c>
      <c r="DL358" s="45">
        <v>77</v>
      </c>
      <c r="DM358" s="44">
        <f t="shared" si="47"/>
        <v>32.083333333333336</v>
      </c>
      <c r="DN358" s="7">
        <v>529.50673092156842</v>
      </c>
      <c r="DO358" s="7">
        <v>193.38197780102797</v>
      </c>
      <c r="DP358" s="7">
        <v>340.91527611308607</v>
      </c>
      <c r="DQ358" s="43">
        <v>1063.7527386264101</v>
      </c>
      <c r="DR358" s="7">
        <v>36.433922590277881</v>
      </c>
      <c r="DS358" s="7">
        <v>14.869537909250138</v>
      </c>
      <c r="DU358" s="7">
        <v>636.62104985103235</v>
      </c>
      <c r="DV358" s="7">
        <v>247.78859113286697</v>
      </c>
      <c r="DW358" s="7">
        <v>340.61594307738829</v>
      </c>
      <c r="DX358" s="43">
        <v>1225.1383937183709</v>
      </c>
      <c r="DY358" s="7">
        <v>42.283584994592246</v>
      </c>
      <c r="DZ358" s="7">
        <v>17.30741384187283</v>
      </c>
      <c r="EB358" s="7">
        <v>743.05087701867933</v>
      </c>
      <c r="EC358" s="7">
        <v>254.70367550970514</v>
      </c>
      <c r="ED358" s="7">
        <v>341.06397133902419</v>
      </c>
      <c r="EE358" s="43">
        <v>1339.0553749900423</v>
      </c>
      <c r="EF358" s="7">
        <v>46.031440831304671</v>
      </c>
      <c r="EG358" s="7">
        <v>18.79523361856748</v>
      </c>
    </row>
    <row r="359" spans="1:137" x14ac:dyDescent="0.25">
      <c r="A359" s="45">
        <v>78</v>
      </c>
      <c r="B359" s="44">
        <f t="shared" si="42"/>
        <v>32.5</v>
      </c>
      <c r="C359" s="7">
        <v>238.66302995386553</v>
      </c>
      <c r="D359" s="7">
        <v>16.432685382155476</v>
      </c>
      <c r="E359" s="7">
        <v>414.61411057075276</v>
      </c>
      <c r="F359" s="43">
        <v>669.42630212803738</v>
      </c>
      <c r="G359" s="7">
        <v>21.758736262481811</v>
      </c>
      <c r="H359" s="7">
        <v>8.7965609358322698</v>
      </c>
      <c r="J359" s="7">
        <v>252.40333693676288</v>
      </c>
      <c r="K359" s="7">
        <v>32.036971222618476</v>
      </c>
      <c r="L359" s="7">
        <v>414.21893359700658</v>
      </c>
      <c r="M359" s="43">
        <v>698.83672132038942</v>
      </c>
      <c r="N359" s="7">
        <v>22.71747682946593</v>
      </c>
      <c r="O359" s="7">
        <v>9.3478362618652291</v>
      </c>
      <c r="Q359" s="7">
        <v>275.30163652385431</v>
      </c>
      <c r="R359" s="7">
        <v>34.029955066693141</v>
      </c>
      <c r="S359" s="7">
        <v>414.57436199277026</v>
      </c>
      <c r="T359" s="43">
        <v>723.99246078090027</v>
      </c>
      <c r="U359" s="7">
        <v>23.557825057084607</v>
      </c>
      <c r="V359" s="7">
        <v>9.6180380126569709</v>
      </c>
      <c r="X359" s="45">
        <v>78</v>
      </c>
      <c r="Y359" s="44">
        <f t="shared" si="43"/>
        <v>32.5</v>
      </c>
      <c r="Z359" s="7">
        <v>304.28120266034136</v>
      </c>
      <c r="AA359" s="7">
        <v>24.526509920073863</v>
      </c>
      <c r="AB359" s="7">
        <v>414.68600501174285</v>
      </c>
      <c r="AC359" s="43">
        <v>743.48742105405438</v>
      </c>
      <c r="AD359" s="7">
        <v>24.380317049467759</v>
      </c>
      <c r="AE359" s="7">
        <v>9.825322485549064</v>
      </c>
      <c r="AG359" s="7">
        <v>338.60760458359124</v>
      </c>
      <c r="AH359" s="7">
        <v>48.060874079244002</v>
      </c>
      <c r="AI359" s="7">
        <v>414.5857883724878</v>
      </c>
      <c r="AJ359" s="43">
        <v>801.33907723595507</v>
      </c>
      <c r="AK359" s="7">
        <v>26.556383515973852</v>
      </c>
      <c r="AL359" s="7">
        <v>10.872923511980257</v>
      </c>
      <c r="AN359" s="7">
        <v>378.91564228282908</v>
      </c>
      <c r="AO359" s="7">
        <v>51.104708893999039</v>
      </c>
      <c r="AP359" s="7">
        <v>414.57436199277026</v>
      </c>
      <c r="AQ359" s="43">
        <v>844.49292823861515</v>
      </c>
      <c r="AR359" s="7">
        <v>27.674329327306538</v>
      </c>
      <c r="AS359" s="7">
        <v>11.34982066801277</v>
      </c>
      <c r="AU359" s="45">
        <v>78</v>
      </c>
      <c r="AV359" s="44">
        <f t="shared" si="44"/>
        <v>32.5</v>
      </c>
      <c r="AW359" s="7">
        <v>370.17788751925178</v>
      </c>
      <c r="AX359" s="7">
        <v>32.518944712355236</v>
      </c>
      <c r="AY359" s="7">
        <v>414.61411057075276</v>
      </c>
      <c r="AZ359" s="43">
        <v>817.50260585970977</v>
      </c>
      <c r="BA359" s="7">
        <v>27.027518199052512</v>
      </c>
      <c r="BB359" s="7">
        <v>10.989591344638649</v>
      </c>
      <c r="BD359" s="7">
        <v>424.42472569286787</v>
      </c>
      <c r="BE359" s="7">
        <v>64.248352418990677</v>
      </c>
      <c r="BF359" s="7">
        <v>414.21893359700658</v>
      </c>
      <c r="BG359" s="43">
        <v>902.58593542693347</v>
      </c>
      <c r="BH359" s="7">
        <v>30.113822731115597</v>
      </c>
      <c r="BI359" s="7">
        <v>12.1963201717905</v>
      </c>
      <c r="BK359" s="7">
        <v>482.20489517061628</v>
      </c>
      <c r="BL359" s="7">
        <v>68.372435495395621</v>
      </c>
      <c r="BM359" s="7">
        <v>414.57436199277026</v>
      </c>
      <c r="BN359" s="43">
        <v>965.22461740040728</v>
      </c>
      <c r="BO359" s="7">
        <v>32.121774663032838</v>
      </c>
      <c r="BP359" s="7">
        <v>13.170448447816847</v>
      </c>
      <c r="BR359" s="45">
        <v>78</v>
      </c>
      <c r="BS359" s="44">
        <f t="shared" si="45"/>
        <v>32.5</v>
      </c>
      <c r="BT359" s="7">
        <v>468.46094305125399</v>
      </c>
      <c r="BU359" s="7">
        <v>179.27497233965821</v>
      </c>
      <c r="BV359" s="7">
        <v>345.3285256840901</v>
      </c>
      <c r="BW359" s="43">
        <v>993.00934561439851</v>
      </c>
      <c r="BX359" s="7">
        <v>32.941769941149431</v>
      </c>
      <c r="BY359" s="7">
        <v>13.443768866472396</v>
      </c>
      <c r="CA359" s="7">
        <v>549.52351059557077</v>
      </c>
      <c r="CB359" s="7">
        <v>218.46022356557768</v>
      </c>
      <c r="CC359" s="7">
        <v>345.03961974709398</v>
      </c>
      <c r="CD359" s="43">
        <v>1112.8881198967758</v>
      </c>
      <c r="CE359" s="7">
        <v>37.024790755411956</v>
      </c>
      <c r="CF359" s="7">
        <v>15.103450854928685</v>
      </c>
      <c r="CH359" s="7">
        <v>628.10782189914858</v>
      </c>
      <c r="CI359" s="7">
        <v>223.32287935291342</v>
      </c>
      <c r="CJ359" s="7">
        <v>345.44408663826994</v>
      </c>
      <c r="CK359" s="43">
        <v>1196.8807827269138</v>
      </c>
      <c r="CL359" s="7">
        <v>39.715514213849417</v>
      </c>
      <c r="CM359" s="7">
        <v>16.274529339255793</v>
      </c>
      <c r="CO359" s="45">
        <v>78</v>
      </c>
      <c r="CP359" s="44">
        <f t="shared" si="46"/>
        <v>32.5</v>
      </c>
      <c r="CQ359" s="7">
        <v>501.75366836612773</v>
      </c>
      <c r="CR359" s="7">
        <v>187.34452956604207</v>
      </c>
      <c r="CS359" s="7">
        <v>345.3285256840901</v>
      </c>
      <c r="CT359" s="43">
        <v>1034.5173772992866</v>
      </c>
      <c r="CU359" s="7">
        <v>34.717763292249536</v>
      </c>
      <c r="CV359" s="7">
        <v>14.175818299683499</v>
      </c>
      <c r="CX359" s="7">
        <v>596.29016388873356</v>
      </c>
      <c r="CY359" s="7">
        <v>234.38544167344025</v>
      </c>
      <c r="CZ359" s="7">
        <v>345.03961974709398</v>
      </c>
      <c r="DA359" s="43">
        <v>1175.7626338417404</v>
      </c>
      <c r="DB359" s="7">
        <v>39.666638342639615</v>
      </c>
      <c r="DC359" s="7">
        <v>16.132983853124777</v>
      </c>
      <c r="DE359" s="7">
        <v>689.34937778734798</v>
      </c>
      <c r="DF359" s="7">
        <v>240.38343552441785</v>
      </c>
      <c r="DG359" s="7">
        <v>345.44408663826994</v>
      </c>
      <c r="DH359" s="43">
        <v>1275.2686231561224</v>
      </c>
      <c r="DI359" s="7">
        <v>42.764558613185848</v>
      </c>
      <c r="DJ359" s="7">
        <v>17.389563467248777</v>
      </c>
      <c r="DL359" s="45">
        <v>78</v>
      </c>
      <c r="DM359" s="44">
        <f t="shared" si="47"/>
        <v>32.5</v>
      </c>
      <c r="DN359" s="7">
        <v>535.13619223272269</v>
      </c>
      <c r="DO359" s="7">
        <v>195.51612946642558</v>
      </c>
      <c r="DP359" s="7">
        <v>345.3285256840901</v>
      </c>
      <c r="DQ359" s="43">
        <v>1075.927289923125</v>
      </c>
      <c r="DR359" s="7">
        <v>36.242082364334834</v>
      </c>
      <c r="DS359" s="7">
        <v>14.790364965705212</v>
      </c>
      <c r="DU359" s="7">
        <v>643.25443143757491</v>
      </c>
      <c r="DV359" s="7">
        <v>250.38303070742714</v>
      </c>
      <c r="DW359" s="7">
        <v>345.03961974709398</v>
      </c>
      <c r="DX359" s="43">
        <v>1238.7944441118279</v>
      </c>
      <c r="DY359" s="7">
        <v>41.989836060028409</v>
      </c>
      <c r="DZ359" s="7">
        <v>17.186140155263416</v>
      </c>
      <c r="EB359" s="7">
        <v>750.64484081997693</v>
      </c>
      <c r="EC359" s="7">
        <v>257.35283441960655</v>
      </c>
      <c r="ED359" s="7">
        <v>345.44408663826994</v>
      </c>
      <c r="EE359" s="43">
        <v>1353.6781330597141</v>
      </c>
      <c r="EF359" s="7">
        <v>45.610551252887589</v>
      </c>
      <c r="EG359" s="7">
        <v>18.621225948662335</v>
      </c>
    </row>
    <row r="360" spans="1:137" x14ac:dyDescent="0.25">
      <c r="A360" s="45">
        <v>79</v>
      </c>
      <c r="B360" s="44">
        <f t="shared" si="42"/>
        <v>32.916666666666671</v>
      </c>
      <c r="C360" s="7">
        <v>241.45084007162865</v>
      </c>
      <c r="D360" s="7">
        <v>16.561941413319808</v>
      </c>
      <c r="E360" s="7">
        <v>419.87041051986279</v>
      </c>
      <c r="F360" s="43">
        <v>677.60091868335235</v>
      </c>
      <c r="G360" s="7">
        <v>21.705170020707371</v>
      </c>
      <c r="H360" s="7">
        <v>8.7715986286074248</v>
      </c>
      <c r="J360" s="7">
        <v>255.2361572412413</v>
      </c>
      <c r="K360" s="7">
        <v>32.300242586746521</v>
      </c>
      <c r="L360" s="7">
        <v>419.48114160620025</v>
      </c>
      <c r="M360" s="43">
        <v>707.19705671720919</v>
      </c>
      <c r="N360" s="7">
        <v>22.628936158075174</v>
      </c>
      <c r="O360" s="7">
        <v>9.3152651177573986</v>
      </c>
      <c r="Q360" s="7">
        <v>278.29013918563857</v>
      </c>
      <c r="R360" s="7">
        <v>34.314932025132869</v>
      </c>
      <c r="S360" s="7">
        <v>419.78221891339166</v>
      </c>
      <c r="T360" s="43">
        <v>732.47024084581585</v>
      </c>
      <c r="U360" s="7">
        <v>23.421201751072399</v>
      </c>
      <c r="V360" s="7">
        <v>9.5605682386996946</v>
      </c>
      <c r="X360" s="45">
        <v>79</v>
      </c>
      <c r="Y360" s="44">
        <f t="shared" si="43"/>
        <v>32.916666666666671</v>
      </c>
      <c r="Z360" s="7">
        <v>307.71334000677962</v>
      </c>
      <c r="AA360" s="7">
        <v>24.719152488638926</v>
      </c>
      <c r="AB360" s="7">
        <v>419.93731604903894</v>
      </c>
      <c r="AC360" s="43">
        <v>752.36863460693189</v>
      </c>
      <c r="AD360" s="7">
        <v>24.299631627069132</v>
      </c>
      <c r="AE360" s="7">
        <v>9.7908127211968825</v>
      </c>
      <c r="AG360" s="7">
        <v>342.28234862155148</v>
      </c>
      <c r="AH360" s="7">
        <v>48.455991264173583</v>
      </c>
      <c r="AI360" s="7">
        <v>419.79919204780913</v>
      </c>
      <c r="AJ360" s="43">
        <v>810.61835872497318</v>
      </c>
      <c r="AK360" s="7">
        <v>26.400983453558602</v>
      </c>
      <c r="AL360" s="7">
        <v>10.809808076170828</v>
      </c>
      <c r="AN360" s="7">
        <v>382.93600164571069</v>
      </c>
      <c r="AO360" s="7">
        <v>51.533178889165725</v>
      </c>
      <c r="AP360" s="7">
        <v>419.78221891339166</v>
      </c>
      <c r="AQ360" s="43">
        <v>854.14162825362087</v>
      </c>
      <c r="AR360" s="7">
        <v>27.482383182785583</v>
      </c>
      <c r="AS360" s="7">
        <v>11.26969990359812</v>
      </c>
      <c r="AU360" s="45">
        <v>79</v>
      </c>
      <c r="AV360" s="44">
        <f t="shared" si="44"/>
        <v>32.916666666666671</v>
      </c>
      <c r="AW360" s="7">
        <v>374.25827968752242</v>
      </c>
      <c r="AX360" s="7">
        <v>32.775992709436053</v>
      </c>
      <c r="AY360" s="7">
        <v>419.87041051986279</v>
      </c>
      <c r="AZ360" s="43">
        <v>827.09382846666676</v>
      </c>
      <c r="BA360" s="7">
        <v>26.920819232564327</v>
      </c>
      <c r="BB360" s="7">
        <v>10.943290399321512</v>
      </c>
      <c r="BD360" s="7">
        <v>428.97486415405507</v>
      </c>
      <c r="BE360" s="7">
        <v>64.779236213457793</v>
      </c>
      <c r="BF360" s="7">
        <v>419.48114160620025</v>
      </c>
      <c r="BG360" s="43">
        <v>912.92214161606466</v>
      </c>
      <c r="BH360" s="7">
        <v>29.950953101076685</v>
      </c>
      <c r="BI360" s="7">
        <v>12.126354168805188</v>
      </c>
      <c r="BK360" s="7">
        <v>487.24347406954848</v>
      </c>
      <c r="BL360" s="7">
        <v>68.946792198215746</v>
      </c>
      <c r="BM360" s="7">
        <v>419.78221891339166</v>
      </c>
      <c r="BN360" s="43">
        <v>976.04357608513601</v>
      </c>
      <c r="BO360" s="7">
        <v>31.879556977566843</v>
      </c>
      <c r="BP360" s="7">
        <v>13.070805386663704</v>
      </c>
      <c r="BR360" s="45">
        <v>79</v>
      </c>
      <c r="BS360" s="44">
        <f t="shared" si="45"/>
        <v>32.916666666666671</v>
      </c>
      <c r="BT360" s="7">
        <v>473.56768350011595</v>
      </c>
      <c r="BU360" s="7">
        <v>181.28273897423188</v>
      </c>
      <c r="BV360" s="7">
        <v>349.74177525509401</v>
      </c>
      <c r="BW360" s="43">
        <v>1004.534724646199</v>
      </c>
      <c r="BX360" s="7">
        <v>32.796307429169687</v>
      </c>
      <c r="BY360" s="7">
        <v>13.382004657451894</v>
      </c>
      <c r="CA360" s="7">
        <v>555.40363804612264</v>
      </c>
      <c r="CB360" s="7">
        <v>220.79097144311845</v>
      </c>
      <c r="CC360" s="7">
        <v>349.46329641679966</v>
      </c>
      <c r="CD360" s="43">
        <v>1125.524699328852</v>
      </c>
      <c r="CE360" s="7">
        <v>36.805130300316051</v>
      </c>
      <c r="CF360" s="7">
        <v>15.01291145492107</v>
      </c>
      <c r="CH360" s="7">
        <v>634.69905145870939</v>
      </c>
      <c r="CI360" s="7">
        <v>225.68706130437511</v>
      </c>
      <c r="CJ360" s="7">
        <v>349.82420193751574</v>
      </c>
      <c r="CK360" s="43">
        <v>1210.2121187533926</v>
      </c>
      <c r="CL360" s="7">
        <v>39.395162562967037</v>
      </c>
      <c r="CM360" s="7">
        <v>16.141135412609142</v>
      </c>
      <c r="CO360" s="45">
        <v>79</v>
      </c>
      <c r="CP360" s="44">
        <f t="shared" si="46"/>
        <v>32.916666666666671</v>
      </c>
      <c r="CQ360" s="7">
        <v>507.11848305449229</v>
      </c>
      <c r="CR360" s="7">
        <v>189.41463549186113</v>
      </c>
      <c r="CS360" s="7">
        <v>349.74177525509401</v>
      </c>
      <c r="CT360" s="43">
        <v>1046.366762445442</v>
      </c>
      <c r="CU360" s="7">
        <v>34.549148049709871</v>
      </c>
      <c r="CV360" s="7">
        <v>14.110582278524085</v>
      </c>
      <c r="CX360" s="7">
        <v>602.5491466564979</v>
      </c>
      <c r="CY360" s="7">
        <v>236.85148057754247</v>
      </c>
      <c r="CZ360" s="7">
        <v>349.46329641679966</v>
      </c>
      <c r="DA360" s="43">
        <v>1188.9083223559787</v>
      </c>
      <c r="DB360" s="7">
        <v>39.411265136060308</v>
      </c>
      <c r="DC360" s="7">
        <v>16.026619127568971</v>
      </c>
      <c r="DE360" s="7">
        <v>696.44432671350069</v>
      </c>
      <c r="DF360" s="7">
        <v>242.89061054013411</v>
      </c>
      <c r="DG360" s="7">
        <v>349.82420193751574</v>
      </c>
      <c r="DH360" s="43">
        <v>1289.2474896037902</v>
      </c>
      <c r="DI360" s="7">
        <v>42.397513246862474</v>
      </c>
      <c r="DJ360" s="7">
        <v>17.233809126929593</v>
      </c>
      <c r="DL360" s="45">
        <v>79</v>
      </c>
      <c r="DM360" s="44">
        <f t="shared" si="47"/>
        <v>32.916666666666671</v>
      </c>
      <c r="DN360" s="7">
        <v>540.76565354387697</v>
      </c>
      <c r="DO360" s="7">
        <v>197.65028113182314</v>
      </c>
      <c r="DP360" s="7">
        <v>349.74177525509401</v>
      </c>
      <c r="DQ360" s="43">
        <v>1088.1018412198398</v>
      </c>
      <c r="DR360" s="7">
        <v>36.050242138391795</v>
      </c>
      <c r="DS360" s="7">
        <v>14.711192022160285</v>
      </c>
      <c r="DU360" s="7">
        <v>649.88781302411735</v>
      </c>
      <c r="DV360" s="7">
        <v>252.97747028198731</v>
      </c>
      <c r="DW360" s="7">
        <v>349.46329641679966</v>
      </c>
      <c r="DX360" s="43">
        <v>1252.450494505285</v>
      </c>
      <c r="DY360" s="7">
        <v>41.696087125464572</v>
      </c>
      <c r="DZ360" s="7">
        <v>17.064866468654003</v>
      </c>
      <c r="EB360" s="7">
        <v>758.23880462127477</v>
      </c>
      <c r="EC360" s="7">
        <v>260.00199332950797</v>
      </c>
      <c r="ED360" s="7">
        <v>349.82420193751574</v>
      </c>
      <c r="EE360" s="43">
        <v>1368.3008911293859</v>
      </c>
      <c r="EF360" s="7">
        <v>45.189661674470514</v>
      </c>
      <c r="EG360" s="7">
        <v>18.447218278757187</v>
      </c>
    </row>
    <row r="361" spans="1:137" x14ac:dyDescent="0.25">
      <c r="A361" s="45">
        <v>80</v>
      </c>
      <c r="B361" s="44">
        <f t="shared" si="42"/>
        <v>33.333333333333336</v>
      </c>
      <c r="C361" s="7">
        <v>244.23865018939173</v>
      </c>
      <c r="D361" s="7">
        <v>16.691197444484139</v>
      </c>
      <c r="E361" s="7">
        <v>425.12671046897282</v>
      </c>
      <c r="F361" s="43">
        <v>685.77553523866732</v>
      </c>
      <c r="G361" s="7">
        <v>21.65160377893293</v>
      </c>
      <c r="H361" s="7">
        <v>8.7466363213825797</v>
      </c>
      <c r="J361" s="7">
        <v>258.06897754571969</v>
      </c>
      <c r="K361" s="7">
        <v>32.563513950874572</v>
      </c>
      <c r="L361" s="7">
        <v>424.74334961539387</v>
      </c>
      <c r="M361" s="43">
        <v>715.55739211402886</v>
      </c>
      <c r="N361" s="7">
        <v>22.540395486684417</v>
      </c>
      <c r="O361" s="7">
        <v>9.2826939736495699</v>
      </c>
      <c r="Q361" s="7">
        <v>281.27864184742282</v>
      </c>
      <c r="R361" s="7">
        <v>34.59990898357259</v>
      </c>
      <c r="S361" s="7">
        <v>424.99007583401306</v>
      </c>
      <c r="T361" s="43">
        <v>740.94802091073143</v>
      </c>
      <c r="U361" s="7">
        <v>23.284578445060191</v>
      </c>
      <c r="V361" s="7">
        <v>9.5030984647424184</v>
      </c>
      <c r="X361" s="45">
        <v>80</v>
      </c>
      <c r="Y361" s="44">
        <f t="shared" si="43"/>
        <v>33.333333333333336</v>
      </c>
      <c r="Z361" s="7">
        <v>311.14547735321787</v>
      </c>
      <c r="AA361" s="7">
        <v>24.911795057203982</v>
      </c>
      <c r="AB361" s="7">
        <v>425.18862708633498</v>
      </c>
      <c r="AC361" s="43">
        <v>761.2498481598094</v>
      </c>
      <c r="AD361" s="7">
        <v>24.218946204670502</v>
      </c>
      <c r="AE361" s="7">
        <v>9.7563029568446993</v>
      </c>
      <c r="AG361" s="7">
        <v>345.95709265951172</v>
      </c>
      <c r="AH361" s="7">
        <v>48.851108449103165</v>
      </c>
      <c r="AI361" s="7">
        <v>425.01259572313052</v>
      </c>
      <c r="AJ361" s="43">
        <v>819.89764021399128</v>
      </c>
      <c r="AK361" s="7">
        <v>26.245583391143349</v>
      </c>
      <c r="AL361" s="7">
        <v>10.746692640361395</v>
      </c>
      <c r="AN361" s="7">
        <v>386.9563610085923</v>
      </c>
      <c r="AO361" s="7">
        <v>51.961648884332412</v>
      </c>
      <c r="AP361" s="7">
        <v>424.99007583401306</v>
      </c>
      <c r="AQ361" s="43">
        <v>863.79032826862647</v>
      </c>
      <c r="AR361" s="7">
        <v>27.290437038264628</v>
      </c>
      <c r="AS361" s="7">
        <v>11.189579139183472</v>
      </c>
      <c r="AU361" s="45">
        <v>80</v>
      </c>
      <c r="AV361" s="44">
        <f t="shared" si="44"/>
        <v>33.333333333333336</v>
      </c>
      <c r="AW361" s="7">
        <v>378.33867185579311</v>
      </c>
      <c r="AX361" s="7">
        <v>33.033040706516871</v>
      </c>
      <c r="AY361" s="7">
        <v>425.12671046897282</v>
      </c>
      <c r="AZ361" s="43">
        <v>836.68505107362375</v>
      </c>
      <c r="BA361" s="7">
        <v>26.814120266076138</v>
      </c>
      <c r="BB361" s="7">
        <v>10.896989454004377</v>
      </c>
      <c r="BD361" s="7">
        <v>433.52500261524227</v>
      </c>
      <c r="BE361" s="7">
        <v>65.310120007924908</v>
      </c>
      <c r="BF361" s="7">
        <v>424.74334961539387</v>
      </c>
      <c r="BG361" s="43">
        <v>923.25834780519585</v>
      </c>
      <c r="BH361" s="7">
        <v>29.788083471037773</v>
      </c>
      <c r="BI361" s="7">
        <v>12.056388165819875</v>
      </c>
      <c r="BK361" s="7">
        <v>492.28205296848068</v>
      </c>
      <c r="BL361" s="7">
        <v>69.521148901035886</v>
      </c>
      <c r="BM361" s="7">
        <v>424.99007583401306</v>
      </c>
      <c r="BN361" s="43">
        <v>986.86253476986485</v>
      </c>
      <c r="BO361" s="7">
        <v>31.637339292100847</v>
      </c>
      <c r="BP361" s="7">
        <v>12.971162325510562</v>
      </c>
      <c r="BR361" s="45">
        <v>80</v>
      </c>
      <c r="BS361" s="44">
        <f t="shared" si="45"/>
        <v>33.333333333333336</v>
      </c>
      <c r="BT361" s="7">
        <v>478.67442394897796</v>
      </c>
      <c r="BU361" s="7">
        <v>183.29050560880555</v>
      </c>
      <c r="BV361" s="7">
        <v>354.15502482609804</v>
      </c>
      <c r="BW361" s="43">
        <v>1016.0601036779996</v>
      </c>
      <c r="BX361" s="7">
        <v>32.65084491718995</v>
      </c>
      <c r="BY361" s="7">
        <v>13.32024044843139</v>
      </c>
      <c r="CA361" s="7">
        <v>561.2837654966745</v>
      </c>
      <c r="CB361" s="7">
        <v>223.12171932065922</v>
      </c>
      <c r="CC361" s="7">
        <v>353.88697308650535</v>
      </c>
      <c r="CD361" s="43">
        <v>1138.1612787609279</v>
      </c>
      <c r="CE361" s="7">
        <v>36.585469845220146</v>
      </c>
      <c r="CF361" s="7">
        <v>14.922372054913454</v>
      </c>
      <c r="CH361" s="7">
        <v>641.29028101826998</v>
      </c>
      <c r="CI361" s="7">
        <v>228.05124325583679</v>
      </c>
      <c r="CJ361" s="7">
        <v>354.20431723676148</v>
      </c>
      <c r="CK361" s="43">
        <v>1223.5434547798714</v>
      </c>
      <c r="CL361" s="7">
        <v>39.074810912084658</v>
      </c>
      <c r="CM361" s="7">
        <v>16.007741485962487</v>
      </c>
      <c r="CO361" s="45">
        <v>80</v>
      </c>
      <c r="CP361" s="44">
        <f t="shared" si="46"/>
        <v>33.333333333333336</v>
      </c>
      <c r="CQ361" s="7">
        <v>512.48329774285685</v>
      </c>
      <c r="CR361" s="7">
        <v>191.4847414176802</v>
      </c>
      <c r="CS361" s="7">
        <v>354.15502482609804</v>
      </c>
      <c r="CT361" s="43">
        <v>1058.2161475915975</v>
      </c>
      <c r="CU361" s="7">
        <v>34.380532807170198</v>
      </c>
      <c r="CV361" s="7">
        <v>14.045346257364672</v>
      </c>
      <c r="CX361" s="7">
        <v>608.80812942426223</v>
      </c>
      <c r="CY361" s="7">
        <v>239.31751948164469</v>
      </c>
      <c r="CZ361" s="7">
        <v>353.88697308650535</v>
      </c>
      <c r="DA361" s="43">
        <v>1202.0540108702171</v>
      </c>
      <c r="DB361" s="7">
        <v>39.155891929481001</v>
      </c>
      <c r="DC361" s="7">
        <v>15.920254402013164</v>
      </c>
      <c r="DE361" s="7">
        <v>703.53927563965362</v>
      </c>
      <c r="DF361" s="7">
        <v>245.39778555585036</v>
      </c>
      <c r="DG361" s="7">
        <v>354.20431723676148</v>
      </c>
      <c r="DH361" s="43">
        <v>1303.2263560514584</v>
      </c>
      <c r="DI361" s="7">
        <v>42.030467880539092</v>
      </c>
      <c r="DJ361" s="7">
        <v>17.078054786610416</v>
      </c>
      <c r="DL361" s="45">
        <v>80</v>
      </c>
      <c r="DM361" s="44">
        <f t="shared" si="47"/>
        <v>33.333333333333336</v>
      </c>
      <c r="DN361" s="7">
        <v>546.39511485503135</v>
      </c>
      <c r="DO361" s="7">
        <v>199.78443279722075</v>
      </c>
      <c r="DP361" s="7">
        <v>354.15502482609804</v>
      </c>
      <c r="DQ361" s="43">
        <v>1100.2763925165546</v>
      </c>
      <c r="DR361" s="7">
        <v>35.858401912448748</v>
      </c>
      <c r="DS361" s="7">
        <v>14.632019078615359</v>
      </c>
      <c r="DU361" s="7">
        <v>656.5211946106599</v>
      </c>
      <c r="DV361" s="7">
        <v>255.57190985654748</v>
      </c>
      <c r="DW361" s="7">
        <v>353.88697308650535</v>
      </c>
      <c r="DX361" s="43">
        <v>1266.1065448987424</v>
      </c>
      <c r="DY361" s="7">
        <v>41.402338190900736</v>
      </c>
      <c r="DZ361" s="7">
        <v>16.943592782044586</v>
      </c>
      <c r="EB361" s="7">
        <v>765.8327684225726</v>
      </c>
      <c r="EC361" s="7">
        <v>262.65115223940938</v>
      </c>
      <c r="ED361" s="7">
        <v>354.20431723676148</v>
      </c>
      <c r="EE361" s="43">
        <v>1382.9236491990582</v>
      </c>
      <c r="EF361" s="7">
        <v>44.768772096053439</v>
      </c>
      <c r="EG361" s="7">
        <v>18.273210608852043</v>
      </c>
    </row>
    <row r="362" spans="1:137" x14ac:dyDescent="0.25">
      <c r="A362" s="45">
        <v>81</v>
      </c>
      <c r="B362" s="44">
        <f t="shared" si="42"/>
        <v>33.75</v>
      </c>
      <c r="C362" s="7">
        <v>247.02646030715485</v>
      </c>
      <c r="D362" s="7">
        <v>16.82045347564847</v>
      </c>
      <c r="E362" s="7">
        <v>430.3830104180829</v>
      </c>
      <c r="F362" s="43">
        <v>693.95015179398251</v>
      </c>
      <c r="G362" s="7">
        <v>21.598037537158493</v>
      </c>
      <c r="H362" s="7">
        <v>8.7216740141577347</v>
      </c>
      <c r="J362" s="7">
        <v>260.90179785019808</v>
      </c>
      <c r="K362" s="7">
        <v>32.826785315002617</v>
      </c>
      <c r="L362" s="7">
        <v>430.00555762458754</v>
      </c>
      <c r="M362" s="43">
        <v>723.91772751084864</v>
      </c>
      <c r="N362" s="7">
        <v>22.451854815293665</v>
      </c>
      <c r="O362" s="7">
        <v>9.2501228295417413</v>
      </c>
      <c r="Q362" s="7">
        <v>284.26714450920701</v>
      </c>
      <c r="R362" s="7">
        <v>34.884885942012318</v>
      </c>
      <c r="S362" s="7">
        <v>430.19793275463439</v>
      </c>
      <c r="T362" s="43">
        <v>749.42580097564701</v>
      </c>
      <c r="U362" s="7">
        <v>23.147955139047987</v>
      </c>
      <c r="V362" s="7">
        <v>9.4456286907851421</v>
      </c>
      <c r="X362" s="45">
        <v>81</v>
      </c>
      <c r="Y362" s="44">
        <f t="shared" si="43"/>
        <v>33.75</v>
      </c>
      <c r="Z362" s="7">
        <v>314.57761469965624</v>
      </c>
      <c r="AA362" s="7">
        <v>25.104437625769044</v>
      </c>
      <c r="AB362" s="7">
        <v>430.43993812363107</v>
      </c>
      <c r="AC362" s="43">
        <v>770.13106171268691</v>
      </c>
      <c r="AD362" s="7">
        <v>24.138260782271871</v>
      </c>
      <c r="AE362" s="7">
        <v>9.7217931924925178</v>
      </c>
      <c r="AG362" s="7">
        <v>349.63183669747201</v>
      </c>
      <c r="AH362" s="7">
        <v>49.24622563403274</v>
      </c>
      <c r="AI362" s="7">
        <v>430.2259993984519</v>
      </c>
      <c r="AJ362" s="43">
        <v>829.17692170300927</v>
      </c>
      <c r="AK362" s="7">
        <v>26.090183328728102</v>
      </c>
      <c r="AL362" s="7">
        <v>10.683577204551966</v>
      </c>
      <c r="AN362" s="7">
        <v>390.97672037147396</v>
      </c>
      <c r="AO362" s="7">
        <v>52.390118879499099</v>
      </c>
      <c r="AP362" s="7">
        <v>430.19793275463439</v>
      </c>
      <c r="AQ362" s="43">
        <v>873.43902828363218</v>
      </c>
      <c r="AR362" s="7">
        <v>27.098490893743676</v>
      </c>
      <c r="AS362" s="7">
        <v>11.109458374768824</v>
      </c>
      <c r="AU362" s="45">
        <v>81</v>
      </c>
      <c r="AV362" s="44">
        <f t="shared" si="44"/>
        <v>33.75</v>
      </c>
      <c r="AW362" s="7">
        <v>382.41906402406374</v>
      </c>
      <c r="AX362" s="7">
        <v>33.290088703597682</v>
      </c>
      <c r="AY362" s="7">
        <v>430.3830104180829</v>
      </c>
      <c r="AZ362" s="43">
        <v>846.27627368058063</v>
      </c>
      <c r="BA362" s="7">
        <v>26.707421299587956</v>
      </c>
      <c r="BB362" s="7">
        <v>10.850688508687238</v>
      </c>
      <c r="BD362" s="7">
        <v>438.07514107642953</v>
      </c>
      <c r="BE362" s="7">
        <v>65.841003802392024</v>
      </c>
      <c r="BF362" s="7">
        <v>430.00555762458754</v>
      </c>
      <c r="BG362" s="43">
        <v>933.59455399432704</v>
      </c>
      <c r="BH362" s="7">
        <v>29.62521384099886</v>
      </c>
      <c r="BI362" s="7">
        <v>11.986422162834561</v>
      </c>
      <c r="BK362" s="7">
        <v>497.320631867413</v>
      </c>
      <c r="BL362" s="7">
        <v>70.095505603856026</v>
      </c>
      <c r="BM362" s="7">
        <v>430.19793275463439</v>
      </c>
      <c r="BN362" s="43">
        <v>997.68149345459358</v>
      </c>
      <c r="BO362" s="7">
        <v>31.395121606634852</v>
      </c>
      <c r="BP362" s="7">
        <v>12.871519264357419</v>
      </c>
      <c r="BR362" s="45">
        <v>81</v>
      </c>
      <c r="BS362" s="44">
        <f t="shared" si="45"/>
        <v>33.75</v>
      </c>
      <c r="BT362" s="7">
        <v>483.78116439783992</v>
      </c>
      <c r="BU362" s="7">
        <v>185.29827224337919</v>
      </c>
      <c r="BV362" s="7">
        <v>358.56827439710207</v>
      </c>
      <c r="BW362" s="43">
        <v>1027.5854827098001</v>
      </c>
      <c r="BX362" s="7">
        <v>32.505382405210206</v>
      </c>
      <c r="BY362" s="7">
        <v>13.258476239410887</v>
      </c>
      <c r="CA362" s="7">
        <v>567.16389294722637</v>
      </c>
      <c r="CB362" s="7">
        <v>225.4524671982</v>
      </c>
      <c r="CC362" s="7">
        <v>358.31064975621098</v>
      </c>
      <c r="CD362" s="43">
        <v>1150.7978581930042</v>
      </c>
      <c r="CE362" s="7">
        <v>36.365809390124241</v>
      </c>
      <c r="CF362" s="7">
        <v>14.83183265490584</v>
      </c>
      <c r="CH362" s="7">
        <v>647.88151057783057</v>
      </c>
      <c r="CI362" s="7">
        <v>230.41542520729845</v>
      </c>
      <c r="CJ362" s="7">
        <v>358.58443253600728</v>
      </c>
      <c r="CK362" s="43">
        <v>1236.8747908063501</v>
      </c>
      <c r="CL362" s="7">
        <v>38.754459261202271</v>
      </c>
      <c r="CM362" s="7">
        <v>15.874347559315833</v>
      </c>
      <c r="CO362" s="45">
        <v>81</v>
      </c>
      <c r="CP362" s="44">
        <f t="shared" si="46"/>
        <v>33.75</v>
      </c>
      <c r="CQ362" s="7">
        <v>517.84811243122135</v>
      </c>
      <c r="CR362" s="7">
        <v>193.55484734349926</v>
      </c>
      <c r="CS362" s="7">
        <v>358.56827439710207</v>
      </c>
      <c r="CT362" s="43">
        <v>1070.0655327377531</v>
      </c>
      <c r="CU362" s="7">
        <v>34.211917564630532</v>
      </c>
      <c r="CV362" s="7">
        <v>13.98011023620526</v>
      </c>
      <c r="CX362" s="7">
        <v>615.06711219202657</v>
      </c>
      <c r="CY362" s="7">
        <v>241.78355838574691</v>
      </c>
      <c r="CZ362" s="7">
        <v>358.31064975621098</v>
      </c>
      <c r="DA362" s="43">
        <v>1215.199699384455</v>
      </c>
      <c r="DB362" s="7">
        <v>38.900518722901694</v>
      </c>
      <c r="DC362" s="7">
        <v>15.813889676457357</v>
      </c>
      <c r="DE362" s="7">
        <v>710.63422456580656</v>
      </c>
      <c r="DF362" s="7">
        <v>247.90496057156668</v>
      </c>
      <c r="DG362" s="7">
        <v>358.58443253600728</v>
      </c>
      <c r="DH362" s="43">
        <v>1317.2052224991262</v>
      </c>
      <c r="DI362" s="7">
        <v>41.663422514215711</v>
      </c>
      <c r="DJ362" s="7">
        <v>16.922300446291235</v>
      </c>
      <c r="DL362" s="45">
        <v>81</v>
      </c>
      <c r="DM362" s="44">
        <f t="shared" si="47"/>
        <v>33.75</v>
      </c>
      <c r="DN362" s="7">
        <v>552.02457616618562</v>
      </c>
      <c r="DO362" s="7">
        <v>201.91858446261836</v>
      </c>
      <c r="DP362" s="7">
        <v>358.56827439710207</v>
      </c>
      <c r="DQ362" s="43">
        <v>1112.4509438132695</v>
      </c>
      <c r="DR362" s="7">
        <v>35.666561686505709</v>
      </c>
      <c r="DS362" s="7">
        <v>14.552846135070434</v>
      </c>
      <c r="DU362" s="7">
        <v>663.15457619720246</v>
      </c>
      <c r="DV362" s="7">
        <v>258.16634943110762</v>
      </c>
      <c r="DW362" s="7">
        <v>358.31064975621098</v>
      </c>
      <c r="DX362" s="43">
        <v>1279.7625952921994</v>
      </c>
      <c r="DY362" s="7">
        <v>41.108589256336906</v>
      </c>
      <c r="DZ362" s="7">
        <v>16.822319095435169</v>
      </c>
      <c r="EB362" s="7">
        <v>773.4267322238702</v>
      </c>
      <c r="EC362" s="7">
        <v>265.3003111493108</v>
      </c>
      <c r="ED362" s="7">
        <v>358.58443253600728</v>
      </c>
      <c r="EE362" s="43">
        <v>1397.54640726873</v>
      </c>
      <c r="EF362" s="7">
        <v>44.347882517636364</v>
      </c>
      <c r="EG362" s="7">
        <v>18.099202938946899</v>
      </c>
    </row>
    <row r="363" spans="1:137" x14ac:dyDescent="0.25">
      <c r="A363" s="45">
        <v>82</v>
      </c>
      <c r="B363" s="44">
        <f t="shared" si="42"/>
        <v>34.166666666666671</v>
      </c>
      <c r="C363" s="7">
        <v>249.81427042491794</v>
      </c>
      <c r="D363" s="7">
        <v>16.949709506812802</v>
      </c>
      <c r="E363" s="7">
        <v>435.63931036719293</v>
      </c>
      <c r="F363" s="43">
        <v>702.12476834929748</v>
      </c>
      <c r="G363" s="7">
        <v>21.544471295384053</v>
      </c>
      <c r="H363" s="7">
        <v>8.6967117069328879</v>
      </c>
      <c r="J363" s="7">
        <v>263.73461815467647</v>
      </c>
      <c r="K363" s="7">
        <v>33.090056679130669</v>
      </c>
      <c r="L363" s="7">
        <v>435.26776563378121</v>
      </c>
      <c r="M363" s="43">
        <v>732.2780629076683</v>
      </c>
      <c r="N363" s="7">
        <v>22.363314143902908</v>
      </c>
      <c r="O363" s="7">
        <v>9.2175516854339108</v>
      </c>
      <c r="Q363" s="7">
        <v>287.25564717099132</v>
      </c>
      <c r="R363" s="7">
        <v>35.169862900452046</v>
      </c>
      <c r="S363" s="7">
        <v>435.40578967525579</v>
      </c>
      <c r="T363" s="43">
        <v>757.90358104056259</v>
      </c>
      <c r="U363" s="7">
        <v>23.011331833035776</v>
      </c>
      <c r="V363" s="7">
        <v>9.3881589168278659</v>
      </c>
      <c r="X363" s="45">
        <v>82</v>
      </c>
      <c r="Y363" s="44">
        <f t="shared" si="43"/>
        <v>34.166666666666671</v>
      </c>
      <c r="Z363" s="7">
        <v>318.00975204609449</v>
      </c>
      <c r="AA363" s="7">
        <v>25.297080194334107</v>
      </c>
      <c r="AB363" s="7">
        <v>435.6912491609271</v>
      </c>
      <c r="AC363" s="43">
        <v>779.01227526556443</v>
      </c>
      <c r="AD363" s="7">
        <v>24.057575359873244</v>
      </c>
      <c r="AE363" s="7">
        <v>9.6872834281403364</v>
      </c>
      <c r="AG363" s="7">
        <v>353.30658073543225</v>
      </c>
      <c r="AH363" s="7">
        <v>49.641342818962329</v>
      </c>
      <c r="AI363" s="7">
        <v>435.43940307377324</v>
      </c>
      <c r="AJ363" s="43">
        <v>838.45620319202737</v>
      </c>
      <c r="AK363" s="7">
        <v>25.934783266312849</v>
      </c>
      <c r="AL363" s="7">
        <v>10.620461768742535</v>
      </c>
      <c r="AN363" s="7">
        <v>394.99707973435557</v>
      </c>
      <c r="AO363" s="7">
        <v>52.818588874665785</v>
      </c>
      <c r="AP363" s="7">
        <v>435.40578967525579</v>
      </c>
      <c r="AQ363" s="43">
        <v>883.0877282986379</v>
      </c>
      <c r="AR363" s="7">
        <v>26.906544749222721</v>
      </c>
      <c r="AS363" s="7">
        <v>11.029337610354174</v>
      </c>
      <c r="AU363" s="45">
        <v>82</v>
      </c>
      <c r="AV363" s="44">
        <f t="shared" si="44"/>
        <v>34.166666666666671</v>
      </c>
      <c r="AW363" s="7">
        <v>386.49945619233438</v>
      </c>
      <c r="AX363" s="7">
        <v>33.5471367006785</v>
      </c>
      <c r="AY363" s="7">
        <v>435.63931036719293</v>
      </c>
      <c r="AZ363" s="43">
        <v>855.86749628753762</v>
      </c>
      <c r="BA363" s="7">
        <v>26.600722333099768</v>
      </c>
      <c r="BB363" s="7">
        <v>10.804387563370103</v>
      </c>
      <c r="BD363" s="7">
        <v>442.62527953761673</v>
      </c>
      <c r="BE363" s="7">
        <v>66.371887596859139</v>
      </c>
      <c r="BF363" s="7">
        <v>435.26776563378121</v>
      </c>
      <c r="BG363" s="43">
        <v>943.93076018345812</v>
      </c>
      <c r="BH363" s="7">
        <v>29.462344210959948</v>
      </c>
      <c r="BI363" s="7">
        <v>11.91645615984925</v>
      </c>
      <c r="BK363" s="7">
        <v>502.3592107663452</v>
      </c>
      <c r="BL363" s="7">
        <v>70.669862306676166</v>
      </c>
      <c r="BM363" s="7">
        <v>435.40578967525579</v>
      </c>
      <c r="BN363" s="43">
        <v>1008.5004521393223</v>
      </c>
      <c r="BO363" s="7">
        <v>31.152903921168857</v>
      </c>
      <c r="BP363" s="7">
        <v>12.771876203204275</v>
      </c>
      <c r="BR363" s="45">
        <v>82</v>
      </c>
      <c r="BS363" s="44">
        <f t="shared" si="45"/>
        <v>34.166666666666671</v>
      </c>
      <c r="BT363" s="7">
        <v>488.88790484670187</v>
      </c>
      <c r="BU363" s="7">
        <v>187.30603887795286</v>
      </c>
      <c r="BV363" s="7">
        <v>362.98152396810599</v>
      </c>
      <c r="BW363" s="43">
        <v>1039.1108617416007</v>
      </c>
      <c r="BX363" s="7">
        <v>32.359919893230462</v>
      </c>
      <c r="BY363" s="7">
        <v>13.196712030390383</v>
      </c>
      <c r="CA363" s="7">
        <v>573.04402039777824</v>
      </c>
      <c r="CB363" s="7">
        <v>227.78321507574077</v>
      </c>
      <c r="CC363" s="7">
        <v>362.73432642591666</v>
      </c>
      <c r="CD363" s="43">
        <v>1163.4344376250801</v>
      </c>
      <c r="CE363" s="7">
        <v>36.146148935028336</v>
      </c>
      <c r="CF363" s="7">
        <v>14.741293254898224</v>
      </c>
      <c r="CH363" s="7">
        <v>654.47274013739116</v>
      </c>
      <c r="CI363" s="7">
        <v>232.77960715876014</v>
      </c>
      <c r="CJ363" s="7">
        <v>362.96454783525303</v>
      </c>
      <c r="CK363" s="43">
        <v>1250.2061268328289</v>
      </c>
      <c r="CL363" s="7">
        <v>38.434107610319899</v>
      </c>
      <c r="CM363" s="7">
        <v>15.740953632669179</v>
      </c>
      <c r="CO363" s="45">
        <v>82</v>
      </c>
      <c r="CP363" s="44">
        <f t="shared" si="46"/>
        <v>34.166666666666671</v>
      </c>
      <c r="CQ363" s="7">
        <v>523.21292711958597</v>
      </c>
      <c r="CR363" s="7">
        <v>195.62495326931833</v>
      </c>
      <c r="CS363" s="7">
        <v>362.98152396810599</v>
      </c>
      <c r="CT363" s="43">
        <v>1081.9149178839084</v>
      </c>
      <c r="CU363" s="7">
        <v>34.043302322090867</v>
      </c>
      <c r="CV363" s="7">
        <v>13.914874215045845</v>
      </c>
      <c r="CX363" s="7">
        <v>621.32609495979091</v>
      </c>
      <c r="CY363" s="7">
        <v>244.24959728984913</v>
      </c>
      <c r="CZ363" s="7">
        <v>362.73432642591666</v>
      </c>
      <c r="DA363" s="43">
        <v>1228.3453878986934</v>
      </c>
      <c r="DB363" s="7">
        <v>38.645145516322387</v>
      </c>
      <c r="DC363" s="7">
        <v>15.707524950901551</v>
      </c>
      <c r="DE363" s="7">
        <v>717.7291734919595</v>
      </c>
      <c r="DF363" s="7">
        <v>250.41213558728293</v>
      </c>
      <c r="DG363" s="7">
        <v>362.96454783525303</v>
      </c>
      <c r="DH363" s="43">
        <v>1331.1840889467944</v>
      </c>
      <c r="DI363" s="7">
        <v>41.296377147892343</v>
      </c>
      <c r="DJ363" s="7">
        <v>16.766546105972054</v>
      </c>
      <c r="DL363" s="45">
        <v>82</v>
      </c>
      <c r="DM363" s="44">
        <f t="shared" si="47"/>
        <v>34.166666666666671</v>
      </c>
      <c r="DN363" s="7">
        <v>557.6540374773399</v>
      </c>
      <c r="DO363" s="7">
        <v>204.05273612801591</v>
      </c>
      <c r="DP363" s="7">
        <v>362.98152396810599</v>
      </c>
      <c r="DQ363" s="43">
        <v>1124.6254951099845</v>
      </c>
      <c r="DR363" s="7">
        <v>35.474721460562662</v>
      </c>
      <c r="DS363" s="7">
        <v>14.473673191525508</v>
      </c>
      <c r="DU363" s="7">
        <v>669.78795778374501</v>
      </c>
      <c r="DV363" s="7">
        <v>260.76078900566779</v>
      </c>
      <c r="DW363" s="7">
        <v>362.73432642591666</v>
      </c>
      <c r="DX363" s="43">
        <v>1293.4186456856564</v>
      </c>
      <c r="DY363" s="7">
        <v>40.814840321773069</v>
      </c>
      <c r="DZ363" s="7">
        <v>16.701045408825756</v>
      </c>
      <c r="EB363" s="7">
        <v>781.02069602516804</v>
      </c>
      <c r="EC363" s="7">
        <v>267.94947005921222</v>
      </c>
      <c r="ED363" s="7">
        <v>362.96454783525303</v>
      </c>
      <c r="EE363" s="43">
        <v>1412.1691653384019</v>
      </c>
      <c r="EF363" s="7">
        <v>43.926992939219289</v>
      </c>
      <c r="EG363" s="7">
        <v>17.925195269041751</v>
      </c>
    </row>
    <row r="364" spans="1:137" x14ac:dyDescent="0.25">
      <c r="A364" s="45">
        <v>83</v>
      </c>
      <c r="B364" s="44">
        <f t="shared" si="42"/>
        <v>34.583333333333336</v>
      </c>
      <c r="C364" s="7">
        <v>252.60208054268105</v>
      </c>
      <c r="D364" s="7">
        <v>17.078965537977133</v>
      </c>
      <c r="E364" s="7">
        <v>440.89561031630302</v>
      </c>
      <c r="F364" s="43">
        <v>710.29938490461245</v>
      </c>
      <c r="G364" s="7">
        <v>21.490905053609616</v>
      </c>
      <c r="H364" s="7">
        <v>8.6717493997080428</v>
      </c>
      <c r="J364" s="7">
        <v>266.56743845915491</v>
      </c>
      <c r="K364" s="7">
        <v>33.353328043258713</v>
      </c>
      <c r="L364" s="7">
        <v>440.52997364297482</v>
      </c>
      <c r="M364" s="43">
        <v>740.63839830448808</v>
      </c>
      <c r="N364" s="7">
        <v>22.274773472512152</v>
      </c>
      <c r="O364" s="7">
        <v>9.1849805413260821</v>
      </c>
      <c r="Q364" s="7">
        <v>290.24414983277552</v>
      </c>
      <c r="R364" s="7">
        <v>35.454839858891773</v>
      </c>
      <c r="S364" s="7">
        <v>440.61364659587719</v>
      </c>
      <c r="T364" s="43">
        <v>766.38136110547816</v>
      </c>
      <c r="U364" s="7">
        <v>22.874708527023571</v>
      </c>
      <c r="V364" s="7">
        <v>9.3306891428705896</v>
      </c>
      <c r="X364" s="45">
        <v>83</v>
      </c>
      <c r="Y364" s="44">
        <f t="shared" si="43"/>
        <v>34.583333333333336</v>
      </c>
      <c r="Z364" s="7">
        <v>321.44188939253274</v>
      </c>
      <c r="AA364" s="7">
        <v>25.489722762899163</v>
      </c>
      <c r="AB364" s="7">
        <v>440.94256019822313</v>
      </c>
      <c r="AC364" s="43">
        <v>787.89348881844194</v>
      </c>
      <c r="AD364" s="7">
        <v>23.976889937474613</v>
      </c>
      <c r="AE364" s="7">
        <v>9.6527736637881549</v>
      </c>
      <c r="AG364" s="7">
        <v>356.98132477339249</v>
      </c>
      <c r="AH364" s="7">
        <v>50.036460003891904</v>
      </c>
      <c r="AI364" s="7">
        <v>440.65280674909462</v>
      </c>
      <c r="AJ364" s="43">
        <v>847.73548468104548</v>
      </c>
      <c r="AK364" s="7">
        <v>25.779383203897602</v>
      </c>
      <c r="AL364" s="7">
        <v>10.557346332933104</v>
      </c>
      <c r="AN364" s="7">
        <v>399.01743909723717</v>
      </c>
      <c r="AO364" s="7">
        <v>53.247058869832479</v>
      </c>
      <c r="AP364" s="7">
        <v>440.61364659587719</v>
      </c>
      <c r="AQ364" s="43">
        <v>892.73642831364361</v>
      </c>
      <c r="AR364" s="7">
        <v>26.71459860470177</v>
      </c>
      <c r="AS364" s="7">
        <v>10.949216845939524</v>
      </c>
      <c r="AU364" s="45">
        <v>83</v>
      </c>
      <c r="AV364" s="44">
        <f t="shared" si="44"/>
        <v>34.583333333333336</v>
      </c>
      <c r="AW364" s="7">
        <v>390.57984836060507</v>
      </c>
      <c r="AX364" s="7">
        <v>33.804184697759318</v>
      </c>
      <c r="AY364" s="7">
        <v>440.89561031630302</v>
      </c>
      <c r="AZ364" s="43">
        <v>865.4587188944945</v>
      </c>
      <c r="BA364" s="7">
        <v>26.494023366611582</v>
      </c>
      <c r="BB364" s="7">
        <v>10.758086618052966</v>
      </c>
      <c r="BD364" s="7">
        <v>447.17541799880394</v>
      </c>
      <c r="BE364" s="7">
        <v>66.902771391326255</v>
      </c>
      <c r="BF364" s="7">
        <v>440.52997364297482</v>
      </c>
      <c r="BG364" s="43">
        <v>954.26696637258931</v>
      </c>
      <c r="BH364" s="7">
        <v>29.299474580921036</v>
      </c>
      <c r="BI364" s="7">
        <v>11.846490156863936</v>
      </c>
      <c r="BK364" s="7">
        <v>507.3977896652774</v>
      </c>
      <c r="BL364" s="7">
        <v>71.244219009496305</v>
      </c>
      <c r="BM364" s="7">
        <v>440.61364659587719</v>
      </c>
      <c r="BN364" s="43">
        <v>1019.3194108240511</v>
      </c>
      <c r="BO364" s="7">
        <v>30.910686235702862</v>
      </c>
      <c r="BP364" s="7">
        <v>12.672233142051134</v>
      </c>
      <c r="BR364" s="45">
        <v>83</v>
      </c>
      <c r="BS364" s="44">
        <f t="shared" si="45"/>
        <v>34.583333333333336</v>
      </c>
      <c r="BT364" s="7">
        <v>493.99464529556383</v>
      </c>
      <c r="BU364" s="7">
        <v>189.31380551252653</v>
      </c>
      <c r="BV364" s="7">
        <v>367.39477353911002</v>
      </c>
      <c r="BW364" s="43">
        <v>1050.6362407734014</v>
      </c>
      <c r="BX364" s="7">
        <v>32.214457381250725</v>
      </c>
      <c r="BY364" s="7">
        <v>13.134947821369881</v>
      </c>
      <c r="CA364" s="7">
        <v>578.92414784833011</v>
      </c>
      <c r="CB364" s="7">
        <v>230.11396295328154</v>
      </c>
      <c r="CC364" s="7">
        <v>367.15800309562235</v>
      </c>
      <c r="CD364" s="43">
        <v>1176.0710170571563</v>
      </c>
      <c r="CE364" s="7">
        <v>35.926488479932431</v>
      </c>
      <c r="CF364" s="7">
        <v>14.65075385489061</v>
      </c>
      <c r="CH364" s="7">
        <v>661.06396969695197</v>
      </c>
      <c r="CI364" s="7">
        <v>235.14378911022183</v>
      </c>
      <c r="CJ364" s="7">
        <v>367.34466313449883</v>
      </c>
      <c r="CK364" s="43">
        <v>1263.5374628593077</v>
      </c>
      <c r="CL364" s="7">
        <v>38.113755959437512</v>
      </c>
      <c r="CM364" s="7">
        <v>15.607559706022524</v>
      </c>
      <c r="CO364" s="45">
        <v>83</v>
      </c>
      <c r="CP364" s="44">
        <f t="shared" si="46"/>
        <v>34.583333333333336</v>
      </c>
      <c r="CQ364" s="7">
        <v>528.57774180795059</v>
      </c>
      <c r="CR364" s="7">
        <v>197.69505919513733</v>
      </c>
      <c r="CS364" s="7">
        <v>367.39477353911002</v>
      </c>
      <c r="CT364" s="43">
        <v>1093.7643030300637</v>
      </c>
      <c r="CU364" s="7">
        <v>33.874687079551194</v>
      </c>
      <c r="CV364" s="7">
        <v>13.849638193886431</v>
      </c>
      <c r="CX364" s="7">
        <v>627.58507772755502</v>
      </c>
      <c r="CY364" s="7">
        <v>246.71563619395135</v>
      </c>
      <c r="CZ364" s="7">
        <v>367.15800309562235</v>
      </c>
      <c r="DA364" s="43">
        <v>1241.4910764129318</v>
      </c>
      <c r="DB364" s="7">
        <v>38.389772309743087</v>
      </c>
      <c r="DC364" s="7">
        <v>15.601160225345744</v>
      </c>
      <c r="DE364" s="7">
        <v>724.82412241811244</v>
      </c>
      <c r="DF364" s="7">
        <v>252.91931060299919</v>
      </c>
      <c r="DG364" s="7">
        <v>367.34466313449883</v>
      </c>
      <c r="DH364" s="43">
        <v>1345.1629553944622</v>
      </c>
      <c r="DI364" s="7">
        <v>40.929331781568962</v>
      </c>
      <c r="DJ364" s="7">
        <v>16.610791765652877</v>
      </c>
      <c r="DL364" s="45">
        <v>83</v>
      </c>
      <c r="DM364" s="44">
        <f t="shared" si="47"/>
        <v>34.583333333333336</v>
      </c>
      <c r="DN364" s="7">
        <v>563.28349878849417</v>
      </c>
      <c r="DO364" s="7">
        <v>206.18688779341352</v>
      </c>
      <c r="DP364" s="7">
        <v>367.39477353911002</v>
      </c>
      <c r="DQ364" s="43">
        <v>1136.8000464066993</v>
      </c>
      <c r="DR364" s="7">
        <v>35.282881234619623</v>
      </c>
      <c r="DS364" s="7">
        <v>14.394500247980583</v>
      </c>
      <c r="DU364" s="7">
        <v>676.42133937028746</v>
      </c>
      <c r="DV364" s="7">
        <v>263.35522858022796</v>
      </c>
      <c r="DW364" s="7">
        <v>367.15800309562235</v>
      </c>
      <c r="DX364" s="43">
        <v>1307.0746960791134</v>
      </c>
      <c r="DY364" s="7">
        <v>40.521091387209232</v>
      </c>
      <c r="DZ364" s="7">
        <v>16.579771722216343</v>
      </c>
      <c r="EB364" s="7">
        <v>788.61465982646564</v>
      </c>
      <c r="EC364" s="7">
        <v>270.59862896911363</v>
      </c>
      <c r="ED364" s="7">
        <v>367.34466313449883</v>
      </c>
      <c r="EE364" s="43">
        <v>1426.7919234080737</v>
      </c>
      <c r="EF364" s="7">
        <v>43.506103360802214</v>
      </c>
      <c r="EG364" s="7">
        <v>17.751187599136607</v>
      </c>
    </row>
    <row r="365" spans="1:137" x14ac:dyDescent="0.25">
      <c r="A365" s="45">
        <v>84</v>
      </c>
      <c r="B365" s="44">
        <f t="shared" si="42"/>
        <v>35</v>
      </c>
      <c r="C365" s="7">
        <v>255.38989066044417</v>
      </c>
      <c r="D365" s="7">
        <v>17.208221569141465</v>
      </c>
      <c r="E365" s="7">
        <v>446.15191026541305</v>
      </c>
      <c r="F365" s="43">
        <v>718.47400145992742</v>
      </c>
      <c r="G365" s="7">
        <v>21.437338811835176</v>
      </c>
      <c r="H365" s="7">
        <v>8.6467870924831978</v>
      </c>
      <c r="J365" s="7">
        <v>269.4002587636333</v>
      </c>
      <c r="K365" s="7">
        <v>33.616599407386758</v>
      </c>
      <c r="L365" s="7">
        <v>445.79218165216849</v>
      </c>
      <c r="M365" s="43">
        <v>748.99873370130774</v>
      </c>
      <c r="N365" s="7">
        <v>22.186232801121395</v>
      </c>
      <c r="O365" s="7">
        <v>9.1524093972182534</v>
      </c>
      <c r="Q365" s="7">
        <v>293.23265249455977</v>
      </c>
      <c r="R365" s="7">
        <v>35.739816817331501</v>
      </c>
      <c r="S365" s="7">
        <v>445.82150351649852</v>
      </c>
      <c r="T365" s="43">
        <v>774.85914117039374</v>
      </c>
      <c r="U365" s="7">
        <v>22.738085221011364</v>
      </c>
      <c r="V365" s="7">
        <v>9.2732193689133133</v>
      </c>
      <c r="X365" s="45">
        <v>84</v>
      </c>
      <c r="Y365" s="44">
        <f t="shared" si="43"/>
        <v>35</v>
      </c>
      <c r="Z365" s="7">
        <v>324.87402673897111</v>
      </c>
      <c r="AA365" s="7">
        <v>25.682365331464226</v>
      </c>
      <c r="AB365" s="7">
        <v>446.19387123551923</v>
      </c>
      <c r="AC365" s="43">
        <v>796.77470237131945</v>
      </c>
      <c r="AD365" s="7">
        <v>23.896204515075986</v>
      </c>
      <c r="AE365" s="7">
        <v>9.6182638994359735</v>
      </c>
      <c r="AG365" s="7">
        <v>360.65606881135272</v>
      </c>
      <c r="AH365" s="7">
        <v>50.431577188821493</v>
      </c>
      <c r="AI365" s="7">
        <v>445.86621042441595</v>
      </c>
      <c r="AJ365" s="43">
        <v>857.01476617006347</v>
      </c>
      <c r="AK365" s="7">
        <v>25.623983141482348</v>
      </c>
      <c r="AL365" s="7">
        <v>10.494230897123675</v>
      </c>
      <c r="AN365" s="7">
        <v>403.03779846011884</v>
      </c>
      <c r="AO365" s="7">
        <v>53.675528864999166</v>
      </c>
      <c r="AP365" s="7">
        <v>445.82150351649852</v>
      </c>
      <c r="AQ365" s="43">
        <v>902.38512832864933</v>
      </c>
      <c r="AR365" s="7">
        <v>26.522652460180815</v>
      </c>
      <c r="AS365" s="7">
        <v>10.869096081524876</v>
      </c>
      <c r="AU365" s="45">
        <v>84</v>
      </c>
      <c r="AV365" s="44">
        <f t="shared" si="44"/>
        <v>35</v>
      </c>
      <c r="AW365" s="7">
        <v>394.6602405288757</v>
      </c>
      <c r="AX365" s="7">
        <v>34.061232694840136</v>
      </c>
      <c r="AY365" s="7">
        <v>446.15191026541305</v>
      </c>
      <c r="AZ365" s="43">
        <v>875.04994150145149</v>
      </c>
      <c r="BA365" s="7">
        <v>26.387324400123397</v>
      </c>
      <c r="BB365" s="7">
        <v>10.711785672735829</v>
      </c>
      <c r="BD365" s="7">
        <v>451.72555645999114</v>
      </c>
      <c r="BE365" s="7">
        <v>67.43365518579337</v>
      </c>
      <c r="BF365" s="7">
        <v>445.79218165216849</v>
      </c>
      <c r="BG365" s="43">
        <v>964.6031725617205</v>
      </c>
      <c r="BH365" s="7">
        <v>29.136604950882123</v>
      </c>
      <c r="BI365" s="7">
        <v>11.776524153878624</v>
      </c>
      <c r="BK365" s="7">
        <v>512.4363685642096</v>
      </c>
      <c r="BL365" s="7">
        <v>71.818575712316445</v>
      </c>
      <c r="BM365" s="7">
        <v>445.82150351649852</v>
      </c>
      <c r="BN365" s="43">
        <v>1030.1383695087798</v>
      </c>
      <c r="BO365" s="7">
        <v>30.668468550236867</v>
      </c>
      <c r="BP365" s="7">
        <v>12.57259008089799</v>
      </c>
      <c r="BR365" s="45">
        <v>84</v>
      </c>
      <c r="BS365" s="44">
        <f t="shared" si="45"/>
        <v>35</v>
      </c>
      <c r="BT365" s="7">
        <v>499.10138574442578</v>
      </c>
      <c r="BU365" s="7">
        <v>191.32157214710017</v>
      </c>
      <c r="BV365" s="7">
        <v>371.80802311011405</v>
      </c>
      <c r="BW365" s="43">
        <v>1062.1616198052018</v>
      </c>
      <c r="BX365" s="7">
        <v>32.068994869270981</v>
      </c>
      <c r="BY365" s="7">
        <v>13.073183612349379</v>
      </c>
      <c r="CA365" s="7">
        <v>584.80427529888198</v>
      </c>
      <c r="CB365" s="7">
        <v>232.44471083082232</v>
      </c>
      <c r="CC365" s="7">
        <v>371.58167976532803</v>
      </c>
      <c r="CD365" s="43">
        <v>1188.7075964892322</v>
      </c>
      <c r="CE365" s="7">
        <v>35.706828024836526</v>
      </c>
      <c r="CF365" s="7">
        <v>14.560214454882995</v>
      </c>
      <c r="CH365" s="7">
        <v>667.65519925651256</v>
      </c>
      <c r="CI365" s="7">
        <v>237.50797106168352</v>
      </c>
      <c r="CJ365" s="7">
        <v>371.72477843374463</v>
      </c>
      <c r="CK365" s="43">
        <v>1276.8687988857864</v>
      </c>
      <c r="CL365" s="7">
        <v>37.793404308555139</v>
      </c>
      <c r="CM365" s="7">
        <v>15.47416577937587</v>
      </c>
      <c r="CO365" s="45">
        <v>84</v>
      </c>
      <c r="CP365" s="44">
        <f t="shared" si="46"/>
        <v>35</v>
      </c>
      <c r="CQ365" s="7">
        <v>533.94255649631509</v>
      </c>
      <c r="CR365" s="7">
        <v>199.7651651209564</v>
      </c>
      <c r="CS365" s="7">
        <v>371.80802311011405</v>
      </c>
      <c r="CT365" s="43">
        <v>1105.6136881762191</v>
      </c>
      <c r="CU365" s="7">
        <v>33.706071837011528</v>
      </c>
      <c r="CV365" s="7">
        <v>13.784402172727019</v>
      </c>
      <c r="CX365" s="7">
        <v>633.84406049531935</v>
      </c>
      <c r="CY365" s="7">
        <v>249.18167509805357</v>
      </c>
      <c r="CZ365" s="7">
        <v>371.58167976532803</v>
      </c>
      <c r="DA365" s="43">
        <v>1254.6367649271697</v>
      </c>
      <c r="DB365" s="7">
        <v>38.13439910316378</v>
      </c>
      <c r="DC365" s="7">
        <v>15.494795499789937</v>
      </c>
      <c r="DE365" s="7">
        <v>731.91907134426515</v>
      </c>
      <c r="DF365" s="7">
        <v>255.42648561871545</v>
      </c>
      <c r="DG365" s="7">
        <v>371.72477843374463</v>
      </c>
      <c r="DH365" s="43">
        <v>1359.1418218421304</v>
      </c>
      <c r="DI365" s="7">
        <v>40.56228641524558</v>
      </c>
      <c r="DJ365" s="7">
        <v>16.455037425333693</v>
      </c>
      <c r="DL365" s="45">
        <v>84</v>
      </c>
      <c r="DM365" s="44">
        <f t="shared" si="47"/>
        <v>35</v>
      </c>
      <c r="DN365" s="7">
        <v>568.91296009964844</v>
      </c>
      <c r="DO365" s="7">
        <v>208.32103945881107</v>
      </c>
      <c r="DP365" s="7">
        <v>371.80802311011405</v>
      </c>
      <c r="DQ365" s="43">
        <v>1148.974597703414</v>
      </c>
      <c r="DR365" s="7">
        <v>35.091041008676584</v>
      </c>
      <c r="DS365" s="7">
        <v>14.315327304435657</v>
      </c>
      <c r="DU365" s="7">
        <v>683.05472095683001</v>
      </c>
      <c r="DV365" s="7">
        <v>265.94966815478818</v>
      </c>
      <c r="DW365" s="7">
        <v>371.58167976532803</v>
      </c>
      <c r="DX365" s="43">
        <v>1320.7307464725704</v>
      </c>
      <c r="DY365" s="7">
        <v>40.227342452645395</v>
      </c>
      <c r="DZ365" s="7">
        <v>16.458498035606926</v>
      </c>
      <c r="EB365" s="7">
        <v>796.20862362776347</v>
      </c>
      <c r="EC365" s="7">
        <v>273.24778787901499</v>
      </c>
      <c r="ED365" s="7">
        <v>371.72477843374463</v>
      </c>
      <c r="EE365" s="43">
        <v>1441.4146814777455</v>
      </c>
      <c r="EF365" s="7">
        <v>43.085213782385139</v>
      </c>
      <c r="EG365" s="7">
        <v>17.577179929231463</v>
      </c>
    </row>
    <row r="366" spans="1:137" x14ac:dyDescent="0.25">
      <c r="A366" s="45">
        <v>85</v>
      </c>
      <c r="B366" s="44">
        <f t="shared" si="42"/>
        <v>35.416666666666671</v>
      </c>
      <c r="C366" s="7">
        <v>258.17770077820728</v>
      </c>
      <c r="D366" s="7">
        <v>17.337477600305796</v>
      </c>
      <c r="E366" s="7">
        <v>451.40821021452314</v>
      </c>
      <c r="F366" s="43">
        <v>726.64861801524262</v>
      </c>
      <c r="G366" s="7">
        <v>21.383772570060735</v>
      </c>
      <c r="H366" s="7">
        <v>8.6218247852583527</v>
      </c>
      <c r="J366" s="7">
        <v>272.23307906811169</v>
      </c>
      <c r="K366" s="7">
        <v>33.879870771514803</v>
      </c>
      <c r="L366" s="7">
        <v>451.05438966136211</v>
      </c>
      <c r="M366" s="43">
        <v>757.35906909812752</v>
      </c>
      <c r="N366" s="7">
        <v>22.097692129730639</v>
      </c>
      <c r="O366" s="7">
        <v>9.119838253110423</v>
      </c>
      <c r="Q366" s="7">
        <v>296.22115515634403</v>
      </c>
      <c r="R366" s="7">
        <v>36.024793775771229</v>
      </c>
      <c r="S366" s="7">
        <v>451.02936043711992</v>
      </c>
      <c r="T366" s="43">
        <v>783.33692123530932</v>
      </c>
      <c r="U366" s="7">
        <v>22.601461914999156</v>
      </c>
      <c r="V366" s="7">
        <v>9.2157495949560371</v>
      </c>
      <c r="X366" s="45">
        <v>85</v>
      </c>
      <c r="Y366" s="44">
        <f t="shared" si="43"/>
        <v>35.416666666666671</v>
      </c>
      <c r="Z366" s="7">
        <v>328.30616408540936</v>
      </c>
      <c r="AA366" s="7">
        <v>25.875007900029285</v>
      </c>
      <c r="AB366" s="7">
        <v>451.44518227281526</v>
      </c>
      <c r="AC366" s="43">
        <v>805.65591592419696</v>
      </c>
      <c r="AD366" s="7">
        <v>23.815519092677356</v>
      </c>
      <c r="AE366" s="7">
        <v>9.5837541350837903</v>
      </c>
      <c r="AG366" s="7">
        <v>364.33081284931296</v>
      </c>
      <c r="AH366" s="7">
        <v>50.826694373751067</v>
      </c>
      <c r="AI366" s="7">
        <v>451.07961409973734</v>
      </c>
      <c r="AJ366" s="43">
        <v>866.29404765908157</v>
      </c>
      <c r="AK366" s="7">
        <v>25.468583079067098</v>
      </c>
      <c r="AL366" s="7">
        <v>10.431115461314242</v>
      </c>
      <c r="AN366" s="7">
        <v>407.05815782300044</v>
      </c>
      <c r="AO366" s="7">
        <v>54.103998860165852</v>
      </c>
      <c r="AP366" s="7">
        <v>451.02936043711992</v>
      </c>
      <c r="AQ366" s="43">
        <v>912.03382834365505</v>
      </c>
      <c r="AR366" s="7">
        <v>26.33070631565986</v>
      </c>
      <c r="AS366" s="7">
        <v>10.788975317110229</v>
      </c>
      <c r="AU366" s="45">
        <v>85</v>
      </c>
      <c r="AV366" s="44">
        <f t="shared" si="44"/>
        <v>35.416666666666671</v>
      </c>
      <c r="AW366" s="7">
        <v>398.74063269714634</v>
      </c>
      <c r="AX366" s="7">
        <v>34.318280691920947</v>
      </c>
      <c r="AY366" s="7">
        <v>451.40821021452314</v>
      </c>
      <c r="AZ366" s="43">
        <v>884.64116410840836</v>
      </c>
      <c r="BA366" s="7">
        <v>26.280625433635208</v>
      </c>
      <c r="BB366" s="7">
        <v>10.665484727418692</v>
      </c>
      <c r="BD366" s="7">
        <v>456.27569492117834</v>
      </c>
      <c r="BE366" s="7">
        <v>67.964538980260485</v>
      </c>
      <c r="BF366" s="7">
        <v>451.05438966136211</v>
      </c>
      <c r="BG366" s="43">
        <v>974.93937875085169</v>
      </c>
      <c r="BH366" s="7">
        <v>28.973735320843211</v>
      </c>
      <c r="BI366" s="7">
        <v>11.706558150893311</v>
      </c>
      <c r="BK366" s="7">
        <v>517.47494746314192</v>
      </c>
      <c r="BL366" s="7">
        <v>72.392932415136585</v>
      </c>
      <c r="BM366" s="7">
        <v>451.02936043711992</v>
      </c>
      <c r="BN366" s="43">
        <v>1040.9573281935086</v>
      </c>
      <c r="BO366" s="7">
        <v>30.426250864770875</v>
      </c>
      <c r="BP366" s="7">
        <v>12.472947019744847</v>
      </c>
      <c r="BR366" s="45">
        <v>85</v>
      </c>
      <c r="BS366" s="44">
        <f t="shared" si="45"/>
        <v>35.416666666666671</v>
      </c>
      <c r="BT366" s="7">
        <v>504.2081261932878</v>
      </c>
      <c r="BU366" s="7">
        <v>193.32933878167384</v>
      </c>
      <c r="BV366" s="7">
        <v>376.22127268111797</v>
      </c>
      <c r="BW366" s="43">
        <v>1073.6869988370024</v>
      </c>
      <c r="BX366" s="7">
        <v>31.923532357291236</v>
      </c>
      <c r="BY366" s="7">
        <v>13.011419403328876</v>
      </c>
      <c r="CA366" s="7">
        <v>590.68440274943384</v>
      </c>
      <c r="CB366" s="7">
        <v>234.77545870836309</v>
      </c>
      <c r="CC366" s="7">
        <v>376.00535643503372</v>
      </c>
      <c r="CD366" s="43">
        <v>1201.3441759213083</v>
      </c>
      <c r="CE366" s="7">
        <v>35.487167569740613</v>
      </c>
      <c r="CF366" s="7">
        <v>14.469675054875379</v>
      </c>
      <c r="CH366" s="7">
        <v>674.24642881607315</v>
      </c>
      <c r="CI366" s="7">
        <v>239.87215301314518</v>
      </c>
      <c r="CJ366" s="7">
        <v>376.10489373299038</v>
      </c>
      <c r="CK366" s="43">
        <v>1290.2001349122652</v>
      </c>
      <c r="CL366" s="7">
        <v>37.473052657672753</v>
      </c>
      <c r="CM366" s="7">
        <v>15.340771852729217</v>
      </c>
      <c r="CO366" s="45">
        <v>85</v>
      </c>
      <c r="CP366" s="44">
        <f t="shared" si="46"/>
        <v>35.416666666666671</v>
      </c>
      <c r="CQ366" s="7">
        <v>539.3073711846796</v>
      </c>
      <c r="CR366" s="7">
        <v>201.83527104677546</v>
      </c>
      <c r="CS366" s="7">
        <v>376.22127268111797</v>
      </c>
      <c r="CT366" s="43">
        <v>1117.4630733223746</v>
      </c>
      <c r="CU366" s="7">
        <v>33.537456594471863</v>
      </c>
      <c r="CV366" s="7">
        <v>13.719166151567606</v>
      </c>
      <c r="CX366" s="7">
        <v>640.10304326308369</v>
      </c>
      <c r="CY366" s="7">
        <v>251.64771400215579</v>
      </c>
      <c r="CZ366" s="7">
        <v>376.00535643503372</v>
      </c>
      <c r="DA366" s="43">
        <v>1267.7824534414081</v>
      </c>
      <c r="DB366" s="7">
        <v>37.87902589658448</v>
      </c>
      <c r="DC366" s="7">
        <v>15.388430774234131</v>
      </c>
      <c r="DE366" s="7">
        <v>739.01402027041809</v>
      </c>
      <c r="DF366" s="7">
        <v>257.9336606344317</v>
      </c>
      <c r="DG366" s="7">
        <v>376.10489373299038</v>
      </c>
      <c r="DH366" s="43">
        <v>1373.1206882897982</v>
      </c>
      <c r="DI366" s="7">
        <v>40.195241048922206</v>
      </c>
      <c r="DJ366" s="7">
        <v>16.299283085014515</v>
      </c>
      <c r="DL366" s="45">
        <v>85</v>
      </c>
      <c r="DM366" s="44">
        <f t="shared" si="47"/>
        <v>35.416666666666671</v>
      </c>
      <c r="DN366" s="7">
        <v>574.54242141080272</v>
      </c>
      <c r="DO366" s="7">
        <v>210.45519112420868</v>
      </c>
      <c r="DP366" s="7">
        <v>376.22127268111797</v>
      </c>
      <c r="DQ366" s="43">
        <v>1161.149149000129</v>
      </c>
      <c r="DR366" s="7">
        <v>34.899200782733537</v>
      </c>
      <c r="DS366" s="7">
        <v>14.23615436089073</v>
      </c>
      <c r="DU366" s="7">
        <v>689.68810254337257</v>
      </c>
      <c r="DV366" s="7">
        <v>268.54410772934835</v>
      </c>
      <c r="DW366" s="7">
        <v>376.00535643503372</v>
      </c>
      <c r="DX366" s="43">
        <v>1334.3867968660279</v>
      </c>
      <c r="DY366" s="7">
        <v>39.933593518081565</v>
      </c>
      <c r="DZ366" s="7">
        <v>16.337224348997513</v>
      </c>
      <c r="EB366" s="7">
        <v>803.8025874290613</v>
      </c>
      <c r="EC366" s="7">
        <v>275.89694678891641</v>
      </c>
      <c r="ED366" s="7">
        <v>376.10489373299038</v>
      </c>
      <c r="EE366" s="43">
        <v>1456.0374395474178</v>
      </c>
      <c r="EF366" s="7">
        <v>42.664324203968057</v>
      </c>
      <c r="EG366" s="7">
        <v>17.403172259326318</v>
      </c>
    </row>
    <row r="367" spans="1:137" x14ac:dyDescent="0.25">
      <c r="A367" s="45">
        <v>86</v>
      </c>
      <c r="B367" s="44">
        <f t="shared" si="42"/>
        <v>35.833333333333336</v>
      </c>
      <c r="C367" s="7">
        <v>260.9655108959704</v>
      </c>
      <c r="D367" s="7">
        <v>17.466733631470127</v>
      </c>
      <c r="E367" s="7">
        <v>456.66451016363317</v>
      </c>
      <c r="F367" s="43">
        <v>734.82323457055759</v>
      </c>
      <c r="G367" s="7">
        <v>21.330206328286295</v>
      </c>
      <c r="H367" s="7">
        <v>8.5968624780335077</v>
      </c>
      <c r="J367" s="7">
        <v>275.06589937259014</v>
      </c>
      <c r="K367" s="7">
        <v>34.143142135642854</v>
      </c>
      <c r="L367" s="7">
        <v>456.31659767055578</v>
      </c>
      <c r="M367" s="43">
        <v>765.71940449494718</v>
      </c>
      <c r="N367" s="7">
        <v>22.009151458339883</v>
      </c>
      <c r="O367" s="7">
        <v>9.0872671090025943</v>
      </c>
      <c r="Q367" s="7">
        <v>299.20965781812822</v>
      </c>
      <c r="R367" s="7">
        <v>36.309770734210957</v>
      </c>
      <c r="S367" s="7">
        <v>456.23721735774132</v>
      </c>
      <c r="T367" s="43">
        <v>791.8147013002249</v>
      </c>
      <c r="U367" s="7">
        <v>22.464838608986952</v>
      </c>
      <c r="V367" s="7">
        <v>9.1582798209987608</v>
      </c>
      <c r="X367" s="45">
        <v>86</v>
      </c>
      <c r="Y367" s="44">
        <f t="shared" si="43"/>
        <v>35.833333333333336</v>
      </c>
      <c r="Z367" s="7">
        <v>331.73830143184762</v>
      </c>
      <c r="AA367" s="7">
        <v>26.067650468594348</v>
      </c>
      <c r="AB367" s="7">
        <v>456.69649331011135</v>
      </c>
      <c r="AC367" s="43">
        <v>814.53712947707447</v>
      </c>
      <c r="AD367" s="7">
        <v>23.734833670278725</v>
      </c>
      <c r="AE367" s="7">
        <v>9.5492443707316088</v>
      </c>
      <c r="AG367" s="7">
        <v>368.0055568872732</v>
      </c>
      <c r="AH367" s="7">
        <v>51.221811558680642</v>
      </c>
      <c r="AI367" s="7">
        <v>456.29301777505873</v>
      </c>
      <c r="AJ367" s="43">
        <v>875.57332914809967</v>
      </c>
      <c r="AK367" s="7">
        <v>25.313183016651848</v>
      </c>
      <c r="AL367" s="7">
        <v>10.368000025504813</v>
      </c>
      <c r="AN367" s="7">
        <v>411.07851718588205</v>
      </c>
      <c r="AO367" s="7">
        <v>54.532468855332539</v>
      </c>
      <c r="AP367" s="7">
        <v>456.23721735774132</v>
      </c>
      <c r="AQ367" s="43">
        <v>921.68252835866076</v>
      </c>
      <c r="AR367" s="7">
        <v>26.138760171138905</v>
      </c>
      <c r="AS367" s="7">
        <v>10.708854552695579</v>
      </c>
      <c r="AU367" s="45">
        <v>86</v>
      </c>
      <c r="AV367" s="44">
        <f t="shared" si="44"/>
        <v>35.833333333333336</v>
      </c>
      <c r="AW367" s="7">
        <v>402.82102486541703</v>
      </c>
      <c r="AX367" s="7">
        <v>34.575328689001765</v>
      </c>
      <c r="AY367" s="7">
        <v>456.66451016363317</v>
      </c>
      <c r="AZ367" s="43">
        <v>894.23238671536535</v>
      </c>
      <c r="BA367" s="7">
        <v>26.173926467147023</v>
      </c>
      <c r="BB367" s="7">
        <v>10.619183782101555</v>
      </c>
      <c r="BD367" s="7">
        <v>460.82583338236554</v>
      </c>
      <c r="BE367" s="7">
        <v>68.495422774727601</v>
      </c>
      <c r="BF367" s="7">
        <v>456.31659767055578</v>
      </c>
      <c r="BG367" s="43">
        <v>985.27558493998288</v>
      </c>
      <c r="BH367" s="7">
        <v>28.810865690804295</v>
      </c>
      <c r="BI367" s="7">
        <v>11.636592147907997</v>
      </c>
      <c r="BK367" s="7">
        <v>522.51352636207412</v>
      </c>
      <c r="BL367" s="7">
        <v>72.96728911795671</v>
      </c>
      <c r="BM367" s="7">
        <v>456.23721735774132</v>
      </c>
      <c r="BN367" s="43">
        <v>1051.7762868782374</v>
      </c>
      <c r="BO367" s="7">
        <v>30.18403317930488</v>
      </c>
      <c r="BP367" s="7">
        <v>12.373303958591706</v>
      </c>
      <c r="BR367" s="45">
        <v>86</v>
      </c>
      <c r="BS367" s="44">
        <f t="shared" si="45"/>
        <v>35.833333333333336</v>
      </c>
      <c r="BT367" s="7">
        <v>509.31486664214975</v>
      </c>
      <c r="BU367" s="7">
        <v>195.33710541624751</v>
      </c>
      <c r="BV367" s="7">
        <v>380.634522252122</v>
      </c>
      <c r="BW367" s="43">
        <v>1085.2123778688028</v>
      </c>
      <c r="BX367" s="7">
        <v>31.778069845311496</v>
      </c>
      <c r="BY367" s="7">
        <v>12.949655194308374</v>
      </c>
      <c r="CA367" s="7">
        <v>596.56453019998571</v>
      </c>
      <c r="CB367" s="7">
        <v>237.10620658590386</v>
      </c>
      <c r="CC367" s="7">
        <v>380.4290331047394</v>
      </c>
      <c r="CD367" s="43">
        <v>1213.9807553533844</v>
      </c>
      <c r="CE367" s="7">
        <v>35.267507114644708</v>
      </c>
      <c r="CF367" s="7">
        <v>14.379135654867763</v>
      </c>
      <c r="CH367" s="7">
        <v>680.83765837563374</v>
      </c>
      <c r="CI367" s="7">
        <v>242.23633496460687</v>
      </c>
      <c r="CJ367" s="7">
        <v>380.48500903223618</v>
      </c>
      <c r="CK367" s="43">
        <v>1303.531470938744</v>
      </c>
      <c r="CL367" s="7">
        <v>37.15270100679038</v>
      </c>
      <c r="CM367" s="7">
        <v>15.207377926082563</v>
      </c>
      <c r="CO367" s="45">
        <v>86</v>
      </c>
      <c r="CP367" s="44">
        <f t="shared" si="46"/>
        <v>35.833333333333336</v>
      </c>
      <c r="CQ367" s="7">
        <v>544.67218587304421</v>
      </c>
      <c r="CR367" s="7">
        <v>203.90537697259452</v>
      </c>
      <c r="CS367" s="7">
        <v>380.634522252122</v>
      </c>
      <c r="CT367" s="43">
        <v>1129.3124584685302</v>
      </c>
      <c r="CU367" s="7">
        <v>33.36884135193219</v>
      </c>
      <c r="CV367" s="7">
        <v>13.653930130408192</v>
      </c>
      <c r="CX367" s="7">
        <v>646.36202603084803</v>
      </c>
      <c r="CY367" s="7">
        <v>254.11375290625801</v>
      </c>
      <c r="CZ367" s="7">
        <v>380.4290331047394</v>
      </c>
      <c r="DA367" s="43">
        <v>1280.9281419556464</v>
      </c>
      <c r="DB367" s="7">
        <v>37.623652690005173</v>
      </c>
      <c r="DC367" s="7">
        <v>15.282066048678324</v>
      </c>
      <c r="DE367" s="7">
        <v>746.10896919657102</v>
      </c>
      <c r="DF367" s="7">
        <v>260.44083565014796</v>
      </c>
      <c r="DG367" s="7">
        <v>380.48500903223618</v>
      </c>
      <c r="DH367" s="43">
        <v>1387.0995547374664</v>
      </c>
      <c r="DI367" s="7">
        <v>39.828195682598832</v>
      </c>
      <c r="DJ367" s="7">
        <v>16.143528744695335</v>
      </c>
      <c r="DL367" s="45">
        <v>86</v>
      </c>
      <c r="DM367" s="44">
        <f t="shared" si="47"/>
        <v>35.833333333333336</v>
      </c>
      <c r="DN367" s="7">
        <v>580.17188272195699</v>
      </c>
      <c r="DO367" s="7">
        <v>212.58934278960623</v>
      </c>
      <c r="DP367" s="7">
        <v>380.634522252122</v>
      </c>
      <c r="DQ367" s="43">
        <v>1173.323700296844</v>
      </c>
      <c r="DR367" s="7">
        <v>34.707360556790491</v>
      </c>
      <c r="DS367" s="7">
        <v>14.156981417345804</v>
      </c>
      <c r="DU367" s="7">
        <v>696.32148412991512</v>
      </c>
      <c r="DV367" s="7">
        <v>271.13854730390852</v>
      </c>
      <c r="DW367" s="7">
        <v>380.4290331047394</v>
      </c>
      <c r="DX367" s="43">
        <v>1348.0428472594849</v>
      </c>
      <c r="DY367" s="7">
        <v>39.639844583517728</v>
      </c>
      <c r="DZ367" s="7">
        <v>16.215950662388096</v>
      </c>
      <c r="EB367" s="7">
        <v>811.39655123035891</v>
      </c>
      <c r="EC367" s="7">
        <v>278.54610569881783</v>
      </c>
      <c r="ED367" s="7">
        <v>380.48500903223618</v>
      </c>
      <c r="EE367" s="43">
        <v>1470.6601976170896</v>
      </c>
      <c r="EF367" s="7">
        <v>42.243434625550982</v>
      </c>
      <c r="EG367" s="7">
        <v>17.229164589421174</v>
      </c>
    </row>
    <row r="368" spans="1:137" x14ac:dyDescent="0.25">
      <c r="A368" s="45">
        <v>87</v>
      </c>
      <c r="B368" s="44">
        <f t="shared" si="42"/>
        <v>36.25</v>
      </c>
      <c r="C368" s="7">
        <v>263.75332101373345</v>
      </c>
      <c r="D368" s="7">
        <v>17.595989662634462</v>
      </c>
      <c r="E368" s="7">
        <v>461.9208101127432</v>
      </c>
      <c r="F368" s="43">
        <v>742.99785112587256</v>
      </c>
      <c r="G368" s="7">
        <v>21.276640086511858</v>
      </c>
      <c r="H368" s="7">
        <v>8.5719001708086608</v>
      </c>
      <c r="J368" s="7">
        <v>277.89871967706847</v>
      </c>
      <c r="K368" s="7">
        <v>34.406413499770906</v>
      </c>
      <c r="L368" s="7">
        <v>461.57880567974945</v>
      </c>
      <c r="M368" s="43">
        <v>774.07973989176696</v>
      </c>
      <c r="N368" s="7">
        <v>21.920610786949126</v>
      </c>
      <c r="O368" s="7">
        <v>9.0546959648947656</v>
      </c>
      <c r="Q368" s="7">
        <v>302.19816047991253</v>
      </c>
      <c r="R368" s="7">
        <v>36.594747692650685</v>
      </c>
      <c r="S368" s="7">
        <v>461.44507427836271</v>
      </c>
      <c r="T368" s="43">
        <v>800.29248136514047</v>
      </c>
      <c r="U368" s="7">
        <v>22.328215302974741</v>
      </c>
      <c r="V368" s="7">
        <v>9.1008100470414846</v>
      </c>
      <c r="X368" s="45">
        <v>87</v>
      </c>
      <c r="Y368" s="44">
        <f t="shared" si="43"/>
        <v>36.25</v>
      </c>
      <c r="Z368" s="7">
        <v>335.17043877828598</v>
      </c>
      <c r="AA368" s="7">
        <v>26.260293037159407</v>
      </c>
      <c r="AB368" s="7">
        <v>461.94780434740738</v>
      </c>
      <c r="AC368" s="43">
        <v>823.41834302995198</v>
      </c>
      <c r="AD368" s="7">
        <v>23.654148247880094</v>
      </c>
      <c r="AE368" s="7">
        <v>9.5147346063794274</v>
      </c>
      <c r="AG368" s="7">
        <v>371.68030092523344</v>
      </c>
      <c r="AH368" s="7">
        <v>51.616928743610231</v>
      </c>
      <c r="AI368" s="7">
        <v>461.50642145038006</v>
      </c>
      <c r="AJ368" s="43">
        <v>884.85261063711766</v>
      </c>
      <c r="AK368" s="7">
        <v>25.157782954236598</v>
      </c>
      <c r="AL368" s="7">
        <v>10.304884589695382</v>
      </c>
      <c r="AN368" s="7">
        <v>415.09887654876366</v>
      </c>
      <c r="AO368" s="7">
        <v>54.960938850499225</v>
      </c>
      <c r="AP368" s="7">
        <v>461.44507427836271</v>
      </c>
      <c r="AQ368" s="43">
        <v>931.33122837366648</v>
      </c>
      <c r="AR368" s="7">
        <v>25.94681402661795</v>
      </c>
      <c r="AS368" s="7">
        <v>10.628733788280929</v>
      </c>
      <c r="AU368" s="45">
        <v>87</v>
      </c>
      <c r="AV368" s="44">
        <f t="shared" si="44"/>
        <v>36.25</v>
      </c>
      <c r="AW368" s="7">
        <v>406.90141703368766</v>
      </c>
      <c r="AX368" s="7">
        <v>34.832376686082583</v>
      </c>
      <c r="AY368" s="7">
        <v>461.9208101127432</v>
      </c>
      <c r="AZ368" s="43">
        <v>903.82360932232234</v>
      </c>
      <c r="BA368" s="7">
        <v>26.067227500658838</v>
      </c>
      <c r="BB368" s="7">
        <v>10.572882836784419</v>
      </c>
      <c r="BD368" s="7">
        <v>465.37597184355275</v>
      </c>
      <c r="BE368" s="7">
        <v>69.026306569194716</v>
      </c>
      <c r="BF368" s="7">
        <v>461.57880567974945</v>
      </c>
      <c r="BG368" s="43">
        <v>995.61179112911407</v>
      </c>
      <c r="BH368" s="7">
        <v>28.647996060765383</v>
      </c>
      <c r="BI368" s="7">
        <v>11.566626144922687</v>
      </c>
      <c r="BK368" s="7">
        <v>527.55210526100632</v>
      </c>
      <c r="BL368" s="7">
        <v>73.541645820776864</v>
      </c>
      <c r="BM368" s="7">
        <v>461.44507427836271</v>
      </c>
      <c r="BN368" s="43">
        <v>1062.5952455629663</v>
      </c>
      <c r="BO368" s="7">
        <v>29.941815493838885</v>
      </c>
      <c r="BP368" s="7">
        <v>12.273660897438562</v>
      </c>
      <c r="BR368" s="45">
        <v>87</v>
      </c>
      <c r="BS368" s="44">
        <f t="shared" si="45"/>
        <v>36.25</v>
      </c>
      <c r="BT368" s="7">
        <v>514.42160709101177</v>
      </c>
      <c r="BU368" s="7">
        <v>197.34487205082118</v>
      </c>
      <c r="BV368" s="7">
        <v>385.04777182312603</v>
      </c>
      <c r="BW368" s="43">
        <v>1096.7377569006035</v>
      </c>
      <c r="BX368" s="7">
        <v>31.632607333331755</v>
      </c>
      <c r="BY368" s="7">
        <v>12.88789098528787</v>
      </c>
      <c r="CA368" s="7">
        <v>602.44465765053769</v>
      </c>
      <c r="CB368" s="7">
        <v>239.43695446344464</v>
      </c>
      <c r="CC368" s="7">
        <v>384.85270977444509</v>
      </c>
      <c r="CD368" s="43">
        <v>1226.6173347854603</v>
      </c>
      <c r="CE368" s="7">
        <v>35.047846659548796</v>
      </c>
      <c r="CF368" s="7">
        <v>14.288596254860149</v>
      </c>
      <c r="CH368" s="7">
        <v>687.42888793519455</v>
      </c>
      <c r="CI368" s="7">
        <v>244.60051691606856</v>
      </c>
      <c r="CJ368" s="7">
        <v>384.86512433148192</v>
      </c>
      <c r="CK368" s="43">
        <v>1316.8628069652227</v>
      </c>
      <c r="CL368" s="7">
        <v>36.832349355907994</v>
      </c>
      <c r="CM368" s="7">
        <v>15.073983999435908</v>
      </c>
      <c r="CO368" s="45">
        <v>87</v>
      </c>
      <c r="CP368" s="44">
        <f t="shared" si="46"/>
        <v>36.25</v>
      </c>
      <c r="CQ368" s="7">
        <v>550.03700056140883</v>
      </c>
      <c r="CR368" s="7">
        <v>205.97548289841359</v>
      </c>
      <c r="CS368" s="7">
        <v>385.04777182312603</v>
      </c>
      <c r="CT368" s="43">
        <v>1141.1618436146855</v>
      </c>
      <c r="CU368" s="7">
        <v>33.200226109392524</v>
      </c>
      <c r="CV368" s="7">
        <v>13.588694109248779</v>
      </c>
      <c r="CX368" s="7">
        <v>652.62100879861237</v>
      </c>
      <c r="CY368" s="7">
        <v>256.57979181036023</v>
      </c>
      <c r="CZ368" s="7">
        <v>384.85270977444509</v>
      </c>
      <c r="DA368" s="43">
        <v>1294.0738304698848</v>
      </c>
      <c r="DB368" s="7">
        <v>37.368279483425866</v>
      </c>
      <c r="DC368" s="7">
        <v>15.175701323122517</v>
      </c>
      <c r="DE368" s="7">
        <v>753.20391812272396</v>
      </c>
      <c r="DF368" s="7">
        <v>262.94801066586427</v>
      </c>
      <c r="DG368" s="7">
        <v>384.86512433148192</v>
      </c>
      <c r="DH368" s="43">
        <v>1401.0784211851342</v>
      </c>
      <c r="DI368" s="7">
        <v>39.46115031627545</v>
      </c>
      <c r="DJ368" s="7">
        <v>15.987774404376154</v>
      </c>
      <c r="DL368" s="45">
        <v>87</v>
      </c>
      <c r="DM368" s="44">
        <f t="shared" si="47"/>
        <v>36.25</v>
      </c>
      <c r="DN368" s="7">
        <v>585.80134403311126</v>
      </c>
      <c r="DO368" s="7">
        <v>214.72349445500384</v>
      </c>
      <c r="DP368" s="7">
        <v>385.04777182312603</v>
      </c>
      <c r="DQ368" s="43">
        <v>1185.4982515935585</v>
      </c>
      <c r="DR368" s="7">
        <v>34.515520330847451</v>
      </c>
      <c r="DS368" s="7">
        <v>14.077808473800879</v>
      </c>
      <c r="DU368" s="7">
        <v>702.95486571645768</v>
      </c>
      <c r="DV368" s="7">
        <v>273.73298687846869</v>
      </c>
      <c r="DW368" s="7">
        <v>384.85270977444509</v>
      </c>
      <c r="DX368" s="43">
        <v>1361.6988976529419</v>
      </c>
      <c r="DY368" s="7">
        <v>39.346095648953892</v>
      </c>
      <c r="DZ368" s="7">
        <v>16.094676975778683</v>
      </c>
      <c r="EB368" s="7">
        <v>818.99051503165674</v>
      </c>
      <c r="EC368" s="7">
        <v>281.19526460871924</v>
      </c>
      <c r="ED368" s="7">
        <v>384.86512433148192</v>
      </c>
      <c r="EE368" s="43">
        <v>1485.2829556867614</v>
      </c>
      <c r="EF368" s="7">
        <v>41.822545047133907</v>
      </c>
      <c r="EG368" s="7">
        <v>17.05515691951603</v>
      </c>
    </row>
    <row r="369" spans="1:137" x14ac:dyDescent="0.25">
      <c r="A369" s="45">
        <v>88</v>
      </c>
      <c r="B369" s="44">
        <f t="shared" si="42"/>
        <v>36.666666666666671</v>
      </c>
      <c r="C369" s="7">
        <v>266.54113113149657</v>
      </c>
      <c r="D369" s="7">
        <v>17.725245693798794</v>
      </c>
      <c r="E369" s="7">
        <v>467.17711006185328</v>
      </c>
      <c r="F369" s="43">
        <v>751.17246768118753</v>
      </c>
      <c r="G369" s="7">
        <v>21.223073844737421</v>
      </c>
      <c r="H369" s="7">
        <v>8.5469378635838158</v>
      </c>
      <c r="J369" s="7">
        <v>280.73153998154692</v>
      </c>
      <c r="K369" s="7">
        <v>34.669684863898951</v>
      </c>
      <c r="L369" s="7">
        <v>466.84101368894306</v>
      </c>
      <c r="M369" s="43">
        <v>782.44007528858663</v>
      </c>
      <c r="N369" s="7">
        <v>21.83207011555837</v>
      </c>
      <c r="O369" s="7">
        <v>9.0221248207869351</v>
      </c>
      <c r="Q369" s="7">
        <v>305.18666314169673</v>
      </c>
      <c r="R369" s="7">
        <v>36.879724651090413</v>
      </c>
      <c r="S369" s="7">
        <v>466.65293119898405</v>
      </c>
      <c r="T369" s="43">
        <v>808.77026143005605</v>
      </c>
      <c r="U369" s="7">
        <v>22.191591996962536</v>
      </c>
      <c r="V369" s="7">
        <v>9.0433402730842083</v>
      </c>
      <c r="X369" s="45">
        <v>88</v>
      </c>
      <c r="Y369" s="44">
        <f t="shared" si="43"/>
        <v>36.666666666666671</v>
      </c>
      <c r="Z369" s="7">
        <v>338.60257612472424</v>
      </c>
      <c r="AA369" s="7">
        <v>26.452935605724466</v>
      </c>
      <c r="AB369" s="7">
        <v>467.19911538470342</v>
      </c>
      <c r="AC369" s="43">
        <v>832.29955658282961</v>
      </c>
      <c r="AD369" s="7">
        <v>23.573462825481467</v>
      </c>
      <c r="AE369" s="7">
        <v>9.4802248420272441</v>
      </c>
      <c r="AG369" s="7">
        <v>375.35504496319368</v>
      </c>
      <c r="AH369" s="7">
        <v>52.012045928539806</v>
      </c>
      <c r="AI369" s="7">
        <v>466.71982512570145</v>
      </c>
      <c r="AJ369" s="43">
        <v>894.13189212613577</v>
      </c>
      <c r="AK369" s="7">
        <v>25.002382891821348</v>
      </c>
      <c r="AL369" s="7">
        <v>10.241769153885951</v>
      </c>
      <c r="AN369" s="7">
        <v>419.11923591164532</v>
      </c>
      <c r="AO369" s="7">
        <v>55.389408845665912</v>
      </c>
      <c r="AP369" s="7">
        <v>466.65293119898405</v>
      </c>
      <c r="AQ369" s="43">
        <v>940.97992838867219</v>
      </c>
      <c r="AR369" s="7">
        <v>25.754867882096999</v>
      </c>
      <c r="AS369" s="7">
        <v>10.548613023866281</v>
      </c>
      <c r="AU369" s="45">
        <v>88</v>
      </c>
      <c r="AV369" s="44">
        <f t="shared" si="44"/>
        <v>36.666666666666671</v>
      </c>
      <c r="AW369" s="7">
        <v>410.9818092019583</v>
      </c>
      <c r="AX369" s="7">
        <v>35.089424683163401</v>
      </c>
      <c r="AY369" s="7">
        <v>467.17711006185328</v>
      </c>
      <c r="AZ369" s="43">
        <v>913.41483192927922</v>
      </c>
      <c r="BA369" s="7">
        <v>25.960528534170653</v>
      </c>
      <c r="BB369" s="7">
        <v>10.526581891467282</v>
      </c>
      <c r="BD369" s="7">
        <v>469.92611030473995</v>
      </c>
      <c r="BE369" s="7">
        <v>69.557190363661832</v>
      </c>
      <c r="BF369" s="7">
        <v>466.84101368894306</v>
      </c>
      <c r="BG369" s="43">
        <v>1005.9479973182453</v>
      </c>
      <c r="BH369" s="7">
        <v>28.485126430726471</v>
      </c>
      <c r="BI369" s="7">
        <v>11.496660141937372</v>
      </c>
      <c r="BK369" s="7">
        <v>532.59068415993863</v>
      </c>
      <c r="BL369" s="7">
        <v>74.11600252359699</v>
      </c>
      <c r="BM369" s="7">
        <v>466.65293119898405</v>
      </c>
      <c r="BN369" s="43">
        <v>1073.4142042476951</v>
      </c>
      <c r="BO369" s="7">
        <v>29.699597808372889</v>
      </c>
      <c r="BP369" s="7">
        <v>12.174017836285419</v>
      </c>
      <c r="BR369" s="45">
        <v>88</v>
      </c>
      <c r="BS369" s="44">
        <f t="shared" si="45"/>
        <v>36.666666666666671</v>
      </c>
      <c r="BT369" s="7">
        <v>519.52834753987372</v>
      </c>
      <c r="BU369" s="7">
        <v>199.35263868539482</v>
      </c>
      <c r="BV369" s="7">
        <v>389.46102139412994</v>
      </c>
      <c r="BW369" s="43">
        <v>1108.2631359324041</v>
      </c>
      <c r="BX369" s="7">
        <v>31.487144821352011</v>
      </c>
      <c r="BY369" s="7">
        <v>12.826126776267367</v>
      </c>
      <c r="CA369" s="7">
        <v>608.32478510108945</v>
      </c>
      <c r="CB369" s="7">
        <v>241.76770234098541</v>
      </c>
      <c r="CC369" s="7">
        <v>389.27638644415077</v>
      </c>
      <c r="CD369" s="43">
        <v>1239.2539142175365</v>
      </c>
      <c r="CE369" s="7">
        <v>34.828186204452891</v>
      </c>
      <c r="CF369" s="7">
        <v>14.198056854852535</v>
      </c>
      <c r="CH369" s="7">
        <v>694.02011749475514</v>
      </c>
      <c r="CI369" s="7">
        <v>246.96469886753025</v>
      </c>
      <c r="CJ369" s="7">
        <v>389.24523963072772</v>
      </c>
      <c r="CK369" s="43">
        <v>1330.1941429917013</v>
      </c>
      <c r="CL369" s="7">
        <v>36.511997705025614</v>
      </c>
      <c r="CM369" s="7">
        <v>14.940590072789254</v>
      </c>
      <c r="CO369" s="45">
        <v>88</v>
      </c>
      <c r="CP369" s="44">
        <f t="shared" si="46"/>
        <v>36.666666666666671</v>
      </c>
      <c r="CQ369" s="7">
        <v>555.40181524977334</v>
      </c>
      <c r="CR369" s="7">
        <v>208.04558882423265</v>
      </c>
      <c r="CS369" s="7">
        <v>389.46102139412994</v>
      </c>
      <c r="CT369" s="43">
        <v>1153.0112287608408</v>
      </c>
      <c r="CU369" s="7">
        <v>33.031610866852859</v>
      </c>
      <c r="CV369" s="7">
        <v>13.523458088089367</v>
      </c>
      <c r="CX369" s="7">
        <v>658.87999156637648</v>
      </c>
      <c r="CY369" s="7">
        <v>259.04583071446245</v>
      </c>
      <c r="CZ369" s="7">
        <v>389.27638644415077</v>
      </c>
      <c r="DA369" s="43">
        <v>1307.2195189841227</v>
      </c>
      <c r="DB369" s="7">
        <v>37.112906276846559</v>
      </c>
      <c r="DC369" s="7">
        <v>15.069336597566711</v>
      </c>
      <c r="DE369" s="7">
        <v>760.2988670488769</v>
      </c>
      <c r="DF369" s="7">
        <v>265.45518568158053</v>
      </c>
      <c r="DG369" s="7">
        <v>389.24523963072772</v>
      </c>
      <c r="DH369" s="43">
        <v>1415.0572876328024</v>
      </c>
      <c r="DI369" s="7">
        <v>39.094104949952076</v>
      </c>
      <c r="DJ369" s="7">
        <v>15.832020064056973</v>
      </c>
      <c r="DL369" s="45">
        <v>88</v>
      </c>
      <c r="DM369" s="44">
        <f t="shared" si="47"/>
        <v>36.666666666666671</v>
      </c>
      <c r="DN369" s="7">
        <v>591.43080534426554</v>
      </c>
      <c r="DO369" s="7">
        <v>216.85764612040145</v>
      </c>
      <c r="DP369" s="7">
        <v>389.46102139412994</v>
      </c>
      <c r="DQ369" s="43">
        <v>1197.6728028902735</v>
      </c>
      <c r="DR369" s="7">
        <v>34.323680104904412</v>
      </c>
      <c r="DS369" s="7">
        <v>13.998635530255953</v>
      </c>
      <c r="DU369" s="7">
        <v>709.58824730300012</v>
      </c>
      <c r="DV369" s="7">
        <v>276.32742645302886</v>
      </c>
      <c r="DW369" s="7">
        <v>389.27638644415077</v>
      </c>
      <c r="DX369" s="43">
        <v>1375.3549480463989</v>
      </c>
      <c r="DY369" s="7">
        <v>39.052346714390055</v>
      </c>
      <c r="DZ369" s="7">
        <v>15.973403289169267</v>
      </c>
      <c r="EB369" s="7">
        <v>826.58447883295457</v>
      </c>
      <c r="EC369" s="7">
        <v>283.8444235186206</v>
      </c>
      <c r="ED369" s="7">
        <v>389.24523963072772</v>
      </c>
      <c r="EE369" s="43">
        <v>1499.9057137564332</v>
      </c>
      <c r="EF369" s="7">
        <v>41.401655468716832</v>
      </c>
      <c r="EG369" s="7">
        <v>16.881149249610885</v>
      </c>
    </row>
    <row r="370" spans="1:137" x14ac:dyDescent="0.25">
      <c r="A370" s="45">
        <v>89</v>
      </c>
      <c r="B370" s="44">
        <f t="shared" si="42"/>
        <v>37.083333333333336</v>
      </c>
      <c r="C370" s="7">
        <v>269.32894124925963</v>
      </c>
      <c r="D370" s="7">
        <v>17.854501724963125</v>
      </c>
      <c r="E370" s="7">
        <v>472.43341001096331</v>
      </c>
      <c r="F370" s="43">
        <v>759.3470842365025</v>
      </c>
      <c r="G370" s="7">
        <v>21.16950760296298</v>
      </c>
      <c r="H370" s="7">
        <v>8.5219755563589707</v>
      </c>
      <c r="J370" s="7">
        <v>283.56436028602531</v>
      </c>
      <c r="K370" s="7">
        <v>34.932956228026995</v>
      </c>
      <c r="L370" s="7">
        <v>472.10322169813674</v>
      </c>
      <c r="M370" s="43">
        <v>790.8004106854064</v>
      </c>
      <c r="N370" s="7">
        <v>21.743529444167613</v>
      </c>
      <c r="O370" s="7">
        <v>8.9895536766791064</v>
      </c>
      <c r="Q370" s="7">
        <v>308.17516580348092</v>
      </c>
      <c r="R370" s="7">
        <v>37.164701609530141</v>
      </c>
      <c r="S370" s="7">
        <v>471.86078811960544</v>
      </c>
      <c r="T370" s="43">
        <v>817.24804149497186</v>
      </c>
      <c r="U370" s="7">
        <v>22.054968690950329</v>
      </c>
      <c r="V370" s="7">
        <v>8.985870499126932</v>
      </c>
      <c r="X370" s="45">
        <v>89</v>
      </c>
      <c r="Y370" s="44">
        <f t="shared" si="43"/>
        <v>37.083333333333336</v>
      </c>
      <c r="Z370" s="7">
        <v>342.03471347116249</v>
      </c>
      <c r="AA370" s="7">
        <v>26.645578174289529</v>
      </c>
      <c r="AB370" s="7">
        <v>472.45042642199951</v>
      </c>
      <c r="AC370" s="43">
        <v>841.18077013570712</v>
      </c>
      <c r="AD370" s="7">
        <v>23.49277740308284</v>
      </c>
      <c r="AE370" s="7">
        <v>9.4457150776750627</v>
      </c>
      <c r="AG370" s="7">
        <v>379.02978900115392</v>
      </c>
      <c r="AH370" s="7">
        <v>52.407163113469394</v>
      </c>
      <c r="AI370" s="7">
        <v>471.93322880102284</v>
      </c>
      <c r="AJ370" s="43">
        <v>903.41117361515387</v>
      </c>
      <c r="AK370" s="7">
        <v>24.846982829406095</v>
      </c>
      <c r="AL370" s="7">
        <v>10.178653718076522</v>
      </c>
      <c r="AN370" s="7">
        <v>423.13959527452693</v>
      </c>
      <c r="AO370" s="7">
        <v>55.817878840832606</v>
      </c>
      <c r="AP370" s="7">
        <v>471.86078811960544</v>
      </c>
      <c r="AQ370" s="43">
        <v>950.62862840367791</v>
      </c>
      <c r="AR370" s="7">
        <v>25.562921737576044</v>
      </c>
      <c r="AS370" s="7">
        <v>10.468492259451633</v>
      </c>
      <c r="AU370" s="45">
        <v>89</v>
      </c>
      <c r="AV370" s="44">
        <f t="shared" si="44"/>
        <v>37.083333333333336</v>
      </c>
      <c r="AW370" s="7">
        <v>415.06220137022899</v>
      </c>
      <c r="AX370" s="7">
        <v>35.346472680244219</v>
      </c>
      <c r="AY370" s="7">
        <v>472.43341001096331</v>
      </c>
      <c r="AZ370" s="43">
        <v>923.00605453623621</v>
      </c>
      <c r="BA370" s="7">
        <v>25.853829567682467</v>
      </c>
      <c r="BB370" s="7">
        <v>10.480280946150145</v>
      </c>
      <c r="BD370" s="7">
        <v>474.47624876592715</v>
      </c>
      <c r="BE370" s="7">
        <v>70.088074158128947</v>
      </c>
      <c r="BF370" s="7">
        <v>472.10322169813674</v>
      </c>
      <c r="BG370" s="43">
        <v>1016.2842035073763</v>
      </c>
      <c r="BH370" s="7">
        <v>28.322256800687555</v>
      </c>
      <c r="BI370" s="7">
        <v>11.42669413895206</v>
      </c>
      <c r="BK370" s="7">
        <v>537.62926305887083</v>
      </c>
      <c r="BL370" s="7">
        <v>74.690359226417144</v>
      </c>
      <c r="BM370" s="7">
        <v>471.86078811960544</v>
      </c>
      <c r="BN370" s="43">
        <v>1084.2331629324237</v>
      </c>
      <c r="BO370" s="7">
        <v>29.457380122906894</v>
      </c>
      <c r="BP370" s="7">
        <v>12.074374775132277</v>
      </c>
      <c r="BR370" s="45">
        <v>89</v>
      </c>
      <c r="BS370" s="44">
        <f t="shared" si="45"/>
        <v>37.083333333333336</v>
      </c>
      <c r="BT370" s="7">
        <v>524.63508798873568</v>
      </c>
      <c r="BU370" s="7">
        <v>201.36040531996849</v>
      </c>
      <c r="BV370" s="7">
        <v>393.87427096513397</v>
      </c>
      <c r="BW370" s="43">
        <v>1119.7885149642045</v>
      </c>
      <c r="BX370" s="7">
        <v>31.341682309372271</v>
      </c>
      <c r="BY370" s="7">
        <v>12.764362567246863</v>
      </c>
      <c r="CA370" s="7">
        <v>614.20491255164143</v>
      </c>
      <c r="CB370" s="7">
        <v>244.09845021852618</v>
      </c>
      <c r="CC370" s="7">
        <v>393.70006311385646</v>
      </c>
      <c r="CD370" s="43">
        <v>1251.8904936496126</v>
      </c>
      <c r="CE370" s="7">
        <v>34.608525749356986</v>
      </c>
      <c r="CF370" s="7">
        <v>14.107517454844919</v>
      </c>
      <c r="CH370" s="7">
        <v>700.61134705431573</v>
      </c>
      <c r="CI370" s="7">
        <v>249.32888081899191</v>
      </c>
      <c r="CJ370" s="7">
        <v>393.62535492997347</v>
      </c>
      <c r="CK370" s="43">
        <v>1343.52547901818</v>
      </c>
      <c r="CL370" s="7">
        <v>36.191646054143234</v>
      </c>
      <c r="CM370" s="7">
        <v>14.8071961461426</v>
      </c>
      <c r="CO370" s="45">
        <v>89</v>
      </c>
      <c r="CP370" s="44">
        <f t="shared" si="46"/>
        <v>37.083333333333336</v>
      </c>
      <c r="CQ370" s="7">
        <v>560.76662993813784</v>
      </c>
      <c r="CR370" s="7">
        <v>210.11569475005172</v>
      </c>
      <c r="CS370" s="7">
        <v>393.87427096513397</v>
      </c>
      <c r="CT370" s="43">
        <v>1164.8606139069962</v>
      </c>
      <c r="CU370" s="7">
        <v>32.862995624313186</v>
      </c>
      <c r="CV370" s="7">
        <v>13.458222066929952</v>
      </c>
      <c r="CX370" s="7">
        <v>665.13897433414081</v>
      </c>
      <c r="CY370" s="7">
        <v>261.51186961856467</v>
      </c>
      <c r="CZ370" s="7">
        <v>393.70006311385646</v>
      </c>
      <c r="DA370" s="43">
        <v>1320.3652074983611</v>
      </c>
      <c r="DB370" s="7">
        <v>36.857533070267252</v>
      </c>
      <c r="DC370" s="7">
        <v>14.962971872010904</v>
      </c>
      <c r="DE370" s="7">
        <v>767.39381597502961</v>
      </c>
      <c r="DF370" s="7">
        <v>267.96236069729679</v>
      </c>
      <c r="DG370" s="7">
        <v>393.62535492997347</v>
      </c>
      <c r="DH370" s="43">
        <v>1429.0361540804702</v>
      </c>
      <c r="DI370" s="7">
        <v>38.727059583628701</v>
      </c>
      <c r="DJ370" s="7">
        <v>15.676265723737792</v>
      </c>
      <c r="DL370" s="45">
        <v>89</v>
      </c>
      <c r="DM370" s="44">
        <f t="shared" si="47"/>
        <v>37.083333333333336</v>
      </c>
      <c r="DN370" s="7">
        <v>597.06026665541981</v>
      </c>
      <c r="DO370" s="7">
        <v>218.99179778579901</v>
      </c>
      <c r="DP370" s="7">
        <v>393.87427096513397</v>
      </c>
      <c r="DQ370" s="43">
        <v>1209.8473541869885</v>
      </c>
      <c r="DR370" s="7">
        <v>34.131839878961365</v>
      </c>
      <c r="DS370" s="7">
        <v>13.919462586711028</v>
      </c>
      <c r="DU370" s="7">
        <v>716.22162888954267</v>
      </c>
      <c r="DV370" s="7">
        <v>278.92186602758903</v>
      </c>
      <c r="DW370" s="7">
        <v>393.70006311385646</v>
      </c>
      <c r="DX370" s="43">
        <v>1389.0109984398559</v>
      </c>
      <c r="DY370" s="7">
        <v>38.758597779826218</v>
      </c>
      <c r="DZ370" s="7">
        <v>15.852129602559852</v>
      </c>
      <c r="EB370" s="7">
        <v>834.17844263425218</v>
      </c>
      <c r="EC370" s="7">
        <v>286.49358242852202</v>
      </c>
      <c r="ED370" s="7">
        <v>393.62535492997347</v>
      </c>
      <c r="EE370" s="43">
        <v>1514.528471826105</v>
      </c>
      <c r="EF370" s="7">
        <v>40.980765890299757</v>
      </c>
      <c r="EG370" s="7">
        <v>16.707141579705741</v>
      </c>
    </row>
    <row r="371" spans="1:137" x14ac:dyDescent="0.25">
      <c r="A371" s="45">
        <v>90</v>
      </c>
      <c r="B371" s="44">
        <f t="shared" si="42"/>
        <v>37.5</v>
      </c>
      <c r="C371" s="7">
        <v>272.11675136702274</v>
      </c>
      <c r="D371" s="7">
        <v>17.983757756127456</v>
      </c>
      <c r="E371" s="7">
        <v>477.6897099600734</v>
      </c>
      <c r="F371" s="43">
        <v>767.52170079181769</v>
      </c>
      <c r="G371" s="7">
        <v>21.11594136118854</v>
      </c>
      <c r="H371" s="7">
        <v>8.4970132491341257</v>
      </c>
      <c r="J371" s="7">
        <v>286.39718059050369</v>
      </c>
      <c r="K371" s="7">
        <v>35.19622759215504</v>
      </c>
      <c r="L371" s="7">
        <v>477.36542970733041</v>
      </c>
      <c r="M371" s="43">
        <v>799.16074608222607</v>
      </c>
      <c r="N371" s="7">
        <v>21.654988772776861</v>
      </c>
      <c r="O371" s="7">
        <v>8.9569825325712777</v>
      </c>
      <c r="Q371" s="7">
        <v>311.16366846526523</v>
      </c>
      <c r="R371" s="7">
        <v>37.449678567969869</v>
      </c>
      <c r="S371" s="7">
        <v>477.06864504022684</v>
      </c>
      <c r="T371" s="43">
        <v>825.72582155988744</v>
      </c>
      <c r="U371" s="7">
        <v>21.918345384938121</v>
      </c>
      <c r="V371" s="7">
        <v>8.9284007251696558</v>
      </c>
      <c r="X371" s="45">
        <v>90</v>
      </c>
      <c r="Y371" s="44">
        <f t="shared" si="43"/>
        <v>37.5</v>
      </c>
      <c r="Z371" s="7">
        <v>345.46685081760086</v>
      </c>
      <c r="AA371" s="7">
        <v>26.838220742854588</v>
      </c>
      <c r="AB371" s="7">
        <v>477.70173745929554</v>
      </c>
      <c r="AC371" s="43">
        <v>850.06198368858463</v>
      </c>
      <c r="AD371" s="7">
        <v>23.41209198068421</v>
      </c>
      <c r="AE371" s="7">
        <v>9.4112053133228812</v>
      </c>
      <c r="AG371" s="7">
        <v>382.70453303911415</v>
      </c>
      <c r="AH371" s="7">
        <v>52.802280298398969</v>
      </c>
      <c r="AI371" s="7">
        <v>477.14663247634417</v>
      </c>
      <c r="AJ371" s="43">
        <v>912.69045510417186</v>
      </c>
      <c r="AK371" s="7">
        <v>24.691582766990848</v>
      </c>
      <c r="AL371" s="7">
        <v>10.115538282267089</v>
      </c>
      <c r="AN371" s="7">
        <v>427.15995463740853</v>
      </c>
      <c r="AO371" s="7">
        <v>56.246348835999292</v>
      </c>
      <c r="AP371" s="7">
        <v>477.06864504022684</v>
      </c>
      <c r="AQ371" s="43">
        <v>960.27732841868362</v>
      </c>
      <c r="AR371" s="7">
        <v>25.370975593055089</v>
      </c>
      <c r="AS371" s="7">
        <v>10.388371495036983</v>
      </c>
      <c r="AU371" s="45">
        <v>90</v>
      </c>
      <c r="AV371" s="44">
        <f t="shared" si="44"/>
        <v>37.5</v>
      </c>
      <c r="AW371" s="7">
        <v>419.14259353849963</v>
      </c>
      <c r="AX371" s="7">
        <v>35.603520677325037</v>
      </c>
      <c r="AY371" s="7">
        <v>477.6897099600734</v>
      </c>
      <c r="AZ371" s="43">
        <v>932.59727714319308</v>
      </c>
      <c r="BA371" s="7">
        <v>25.747130601194279</v>
      </c>
      <c r="BB371" s="7">
        <v>10.433980000833008</v>
      </c>
      <c r="BD371" s="7">
        <v>479.02638722711436</v>
      </c>
      <c r="BE371" s="7">
        <v>70.618957952596062</v>
      </c>
      <c r="BF371" s="7">
        <v>477.36542970733041</v>
      </c>
      <c r="BG371" s="43">
        <v>1026.6204096965075</v>
      </c>
      <c r="BH371" s="7">
        <v>28.159387170648642</v>
      </c>
      <c r="BI371" s="7">
        <v>11.356728135966748</v>
      </c>
      <c r="BK371" s="7">
        <v>542.66784195780303</v>
      </c>
      <c r="BL371" s="7">
        <v>75.264715929237269</v>
      </c>
      <c r="BM371" s="7">
        <v>477.06864504022684</v>
      </c>
      <c r="BN371" s="43">
        <v>1095.0521216171524</v>
      </c>
      <c r="BO371" s="7">
        <v>29.215162437440899</v>
      </c>
      <c r="BP371" s="7">
        <v>11.974731713979134</v>
      </c>
      <c r="BR371" s="45">
        <v>90</v>
      </c>
      <c r="BS371" s="44">
        <f t="shared" si="45"/>
        <v>37.5</v>
      </c>
      <c r="BT371" s="7">
        <v>529.74182843759763</v>
      </c>
      <c r="BU371" s="7">
        <v>203.36817195454216</v>
      </c>
      <c r="BV371" s="7">
        <v>398.287520536138</v>
      </c>
      <c r="BW371" s="43">
        <v>1131.3138939960052</v>
      </c>
      <c r="BX371" s="7">
        <v>31.19621979739253</v>
      </c>
      <c r="BY371" s="7">
        <v>12.702598358226361</v>
      </c>
      <c r="CA371" s="7">
        <v>620.08504000219318</v>
      </c>
      <c r="CB371" s="7">
        <v>246.42919809606695</v>
      </c>
      <c r="CC371" s="7">
        <v>398.12373978356214</v>
      </c>
      <c r="CD371" s="43">
        <v>1264.5270730816887</v>
      </c>
      <c r="CE371" s="7">
        <v>34.38886529426108</v>
      </c>
      <c r="CF371" s="7">
        <v>14.016978054837303</v>
      </c>
      <c r="CH371" s="7">
        <v>707.20257661387632</v>
      </c>
      <c r="CI371" s="7">
        <v>251.69306277045359</v>
      </c>
      <c r="CJ371" s="7">
        <v>398.00547022921927</v>
      </c>
      <c r="CK371" s="43">
        <v>1356.8568150446588</v>
      </c>
      <c r="CL371" s="7">
        <v>35.871294403260855</v>
      </c>
      <c r="CM371" s="7">
        <v>14.673802219495945</v>
      </c>
      <c r="CO371" s="45">
        <v>90</v>
      </c>
      <c r="CP371" s="44">
        <f t="shared" si="46"/>
        <v>37.5</v>
      </c>
      <c r="CQ371" s="7">
        <v>566.13144462650246</v>
      </c>
      <c r="CR371" s="7">
        <v>212.18580067587072</v>
      </c>
      <c r="CS371" s="7">
        <v>398.287520536138</v>
      </c>
      <c r="CT371" s="43">
        <v>1176.7099990531519</v>
      </c>
      <c r="CU371" s="7">
        <v>32.69438038177352</v>
      </c>
      <c r="CV371" s="7">
        <v>13.39298604577054</v>
      </c>
      <c r="CX371" s="7">
        <v>671.39795710190515</v>
      </c>
      <c r="CY371" s="7">
        <v>263.97790852266689</v>
      </c>
      <c r="CZ371" s="7">
        <v>398.12373978356214</v>
      </c>
      <c r="DA371" s="43">
        <v>1333.5108960125995</v>
      </c>
      <c r="DB371" s="7">
        <v>36.602159863687945</v>
      </c>
      <c r="DC371" s="7">
        <v>14.856607146455097</v>
      </c>
      <c r="DE371" s="7">
        <v>774.48876490118255</v>
      </c>
      <c r="DF371" s="7">
        <v>270.46953571301304</v>
      </c>
      <c r="DG371" s="7">
        <v>398.00547022921927</v>
      </c>
      <c r="DH371" s="43">
        <v>1443.0150205281384</v>
      </c>
      <c r="DI371" s="7">
        <v>38.36001421730532</v>
      </c>
      <c r="DJ371" s="7">
        <v>15.520511383418613</v>
      </c>
      <c r="DL371" s="45">
        <v>90</v>
      </c>
      <c r="DM371" s="44">
        <f t="shared" si="47"/>
        <v>37.5</v>
      </c>
      <c r="DN371" s="7">
        <v>602.68972796657408</v>
      </c>
      <c r="DO371" s="7">
        <v>221.12594945119662</v>
      </c>
      <c r="DP371" s="7">
        <v>398.287520536138</v>
      </c>
      <c r="DQ371" s="43">
        <v>1222.021905483703</v>
      </c>
      <c r="DR371" s="7">
        <v>33.939999653018319</v>
      </c>
      <c r="DS371" s="7">
        <v>13.840289643166102</v>
      </c>
      <c r="DU371" s="7">
        <v>722.85501047608523</v>
      </c>
      <c r="DV371" s="7">
        <v>281.5163056021492</v>
      </c>
      <c r="DW371" s="7">
        <v>398.12373978356214</v>
      </c>
      <c r="DX371" s="43">
        <v>1402.6670488333129</v>
      </c>
      <c r="DY371" s="7">
        <v>38.464848845262381</v>
      </c>
      <c r="DZ371" s="7">
        <v>15.730855915950437</v>
      </c>
      <c r="EB371" s="7">
        <v>841.77240643555001</v>
      </c>
      <c r="EC371" s="7">
        <v>289.14274133842343</v>
      </c>
      <c r="ED371" s="7">
        <v>398.00547022921927</v>
      </c>
      <c r="EE371" s="43">
        <v>1529.1512298957769</v>
      </c>
      <c r="EF371" s="7">
        <v>40.559876311882682</v>
      </c>
      <c r="EG371" s="7">
        <v>16.533133909800593</v>
      </c>
    </row>
    <row r="372" spans="1:137" x14ac:dyDescent="0.25">
      <c r="A372" s="45">
        <v>91</v>
      </c>
      <c r="B372" s="44">
        <f t="shared" si="42"/>
        <v>37.916666666666671</v>
      </c>
      <c r="C372" s="7">
        <v>274.90456148478586</v>
      </c>
      <c r="D372" s="7">
        <v>18.113013787291788</v>
      </c>
      <c r="E372" s="7">
        <v>482.94600990918343</v>
      </c>
      <c r="F372" s="43">
        <v>775.69631734713266</v>
      </c>
      <c r="G372" s="7">
        <v>21.062375119414099</v>
      </c>
      <c r="H372" s="7">
        <v>8.4720509419092807</v>
      </c>
      <c r="J372" s="7">
        <v>289.23000089498214</v>
      </c>
      <c r="K372" s="7">
        <v>35.459498956283085</v>
      </c>
      <c r="L372" s="7">
        <v>482.62763771652402</v>
      </c>
      <c r="M372" s="43">
        <v>807.52108147904585</v>
      </c>
      <c r="N372" s="7">
        <v>21.566448101386101</v>
      </c>
      <c r="O372" s="7">
        <v>8.9244113884634473</v>
      </c>
      <c r="Q372" s="7">
        <v>314.15217112704943</v>
      </c>
      <c r="R372" s="7">
        <v>37.734655526409597</v>
      </c>
      <c r="S372" s="7">
        <v>482.27650196084818</v>
      </c>
      <c r="T372" s="43">
        <v>834.20360162480301</v>
      </c>
      <c r="U372" s="7">
        <v>21.781722078925917</v>
      </c>
      <c r="V372" s="7">
        <v>8.8709309512123795</v>
      </c>
      <c r="X372" s="45">
        <v>91</v>
      </c>
      <c r="Y372" s="44">
        <f t="shared" si="43"/>
        <v>37.916666666666671</v>
      </c>
      <c r="Z372" s="7">
        <v>348.89898816403911</v>
      </c>
      <c r="AA372" s="7">
        <v>27.030863311419647</v>
      </c>
      <c r="AB372" s="7">
        <v>482.95304849659163</v>
      </c>
      <c r="AC372" s="43">
        <v>858.94319724146214</v>
      </c>
      <c r="AD372" s="7">
        <v>23.331406558285579</v>
      </c>
      <c r="AE372" s="7">
        <v>9.376695548970698</v>
      </c>
      <c r="AG372" s="7">
        <v>386.37927707707439</v>
      </c>
      <c r="AH372" s="7">
        <v>53.197397483328544</v>
      </c>
      <c r="AI372" s="7">
        <v>482.36003615166555</v>
      </c>
      <c r="AJ372" s="43">
        <v>921.96973659318996</v>
      </c>
      <c r="AK372" s="7">
        <v>24.536182704575594</v>
      </c>
      <c r="AL372" s="7">
        <v>10.052422846457659</v>
      </c>
      <c r="AN372" s="7">
        <v>431.1803140002902</v>
      </c>
      <c r="AO372" s="7">
        <v>56.674818831165979</v>
      </c>
      <c r="AP372" s="7">
        <v>482.27650196084818</v>
      </c>
      <c r="AQ372" s="43">
        <v>969.92602843368923</v>
      </c>
      <c r="AR372" s="7">
        <v>25.179029448534134</v>
      </c>
      <c r="AS372" s="7">
        <v>10.308250730622333</v>
      </c>
      <c r="AU372" s="45">
        <v>91</v>
      </c>
      <c r="AV372" s="44">
        <f t="shared" si="44"/>
        <v>37.916666666666671</v>
      </c>
      <c r="AW372" s="7">
        <v>423.22298570677026</v>
      </c>
      <c r="AX372" s="7">
        <v>35.860568674405854</v>
      </c>
      <c r="AY372" s="7">
        <v>482.94600990918343</v>
      </c>
      <c r="AZ372" s="43">
        <v>942.18849975015007</v>
      </c>
      <c r="BA372" s="7">
        <v>25.640431634706093</v>
      </c>
      <c r="BB372" s="7">
        <v>10.387679055515871</v>
      </c>
      <c r="BD372" s="7">
        <v>483.57652568830156</v>
      </c>
      <c r="BE372" s="7">
        <v>71.149841747063164</v>
      </c>
      <c r="BF372" s="7">
        <v>482.62763771652402</v>
      </c>
      <c r="BG372" s="43">
        <v>1036.9566158856387</v>
      </c>
      <c r="BH372" s="7">
        <v>27.99651754060973</v>
      </c>
      <c r="BI372" s="7">
        <v>11.286762132981433</v>
      </c>
      <c r="BK372" s="7">
        <v>547.70642085673524</v>
      </c>
      <c r="BL372" s="7">
        <v>75.839072632057409</v>
      </c>
      <c r="BM372" s="7">
        <v>482.27650196084818</v>
      </c>
      <c r="BN372" s="43">
        <v>1105.8710803018812</v>
      </c>
      <c r="BO372" s="7">
        <v>28.972944751974907</v>
      </c>
      <c r="BP372" s="7">
        <v>11.87508865282599</v>
      </c>
      <c r="BR372" s="45">
        <v>91</v>
      </c>
      <c r="BS372" s="44">
        <f t="shared" si="45"/>
        <v>37.916666666666671</v>
      </c>
      <c r="BT372" s="7">
        <v>534.84856888645959</v>
      </c>
      <c r="BU372" s="7">
        <v>205.3759385891158</v>
      </c>
      <c r="BV372" s="7">
        <v>402.70077010714192</v>
      </c>
      <c r="BW372" s="43">
        <v>1142.8392730278058</v>
      </c>
      <c r="BX372" s="7">
        <v>31.050757285412786</v>
      </c>
      <c r="BY372" s="7">
        <v>12.640834149205858</v>
      </c>
      <c r="CA372" s="7">
        <v>625.96516745274516</v>
      </c>
      <c r="CB372" s="7">
        <v>248.75994597360773</v>
      </c>
      <c r="CC372" s="7">
        <v>402.54741645326783</v>
      </c>
      <c r="CD372" s="43">
        <v>1277.1636525137646</v>
      </c>
      <c r="CE372" s="7">
        <v>34.169204839165175</v>
      </c>
      <c r="CF372" s="7">
        <v>13.926438654829688</v>
      </c>
      <c r="CH372" s="7">
        <v>713.79380617343713</v>
      </c>
      <c r="CI372" s="7">
        <v>254.05724472191528</v>
      </c>
      <c r="CJ372" s="7">
        <v>402.38558552846507</v>
      </c>
      <c r="CK372" s="43">
        <v>1370.1881510711376</v>
      </c>
      <c r="CL372" s="7">
        <v>35.550942752378475</v>
      </c>
      <c r="CM372" s="7">
        <v>14.540408292849293</v>
      </c>
      <c r="CO372" s="45">
        <v>91</v>
      </c>
      <c r="CP372" s="44">
        <f t="shared" si="46"/>
        <v>37.916666666666671</v>
      </c>
      <c r="CQ372" s="7">
        <v>571.49625931486707</v>
      </c>
      <c r="CR372" s="7">
        <v>214.25590660168979</v>
      </c>
      <c r="CS372" s="7">
        <v>402.70077010714192</v>
      </c>
      <c r="CT372" s="43">
        <v>1188.5593841993073</v>
      </c>
      <c r="CU372" s="7">
        <v>32.525765139233854</v>
      </c>
      <c r="CV372" s="7">
        <v>13.327750024611127</v>
      </c>
      <c r="CX372" s="7">
        <v>677.65693986966949</v>
      </c>
      <c r="CY372" s="7">
        <v>266.44394742676911</v>
      </c>
      <c r="CZ372" s="7">
        <v>402.54741645326783</v>
      </c>
      <c r="DA372" s="43">
        <v>1346.6565845268374</v>
      </c>
      <c r="DB372" s="7">
        <v>36.346786657108638</v>
      </c>
      <c r="DC372" s="7">
        <v>14.750242420899291</v>
      </c>
      <c r="DE372" s="7">
        <v>781.58371382733549</v>
      </c>
      <c r="DF372" s="7">
        <v>272.9767107287293</v>
      </c>
      <c r="DG372" s="7">
        <v>402.38558552846507</v>
      </c>
      <c r="DH372" s="43">
        <v>1456.9938869758062</v>
      </c>
      <c r="DI372" s="7">
        <v>37.992968850981946</v>
      </c>
      <c r="DJ372" s="7">
        <v>15.364757043099432</v>
      </c>
      <c r="DL372" s="45">
        <v>91</v>
      </c>
      <c r="DM372" s="44">
        <f t="shared" si="47"/>
        <v>37.916666666666671</v>
      </c>
      <c r="DN372" s="7">
        <v>608.31918927772836</v>
      </c>
      <c r="DO372" s="7">
        <v>223.26010111659417</v>
      </c>
      <c r="DP372" s="7">
        <v>402.70077010714192</v>
      </c>
      <c r="DQ372" s="43">
        <v>1234.196456780418</v>
      </c>
      <c r="DR372" s="7">
        <v>33.748159427075279</v>
      </c>
      <c r="DS372" s="7">
        <v>13.761116699621176</v>
      </c>
      <c r="DU372" s="7">
        <v>729.48839206262778</v>
      </c>
      <c r="DV372" s="7">
        <v>284.11074517670937</v>
      </c>
      <c r="DW372" s="7">
        <v>402.54741645326783</v>
      </c>
      <c r="DX372" s="43">
        <v>1416.3230992267704</v>
      </c>
      <c r="DY372" s="7">
        <v>38.171099910698544</v>
      </c>
      <c r="DZ372" s="7">
        <v>15.609582229341022</v>
      </c>
      <c r="EB372" s="7">
        <v>849.36637023684762</v>
      </c>
      <c r="EC372" s="7">
        <v>291.79190024832485</v>
      </c>
      <c r="ED372" s="7">
        <v>402.38558552846507</v>
      </c>
      <c r="EE372" s="43">
        <v>1543.7739879654491</v>
      </c>
      <c r="EF372" s="7">
        <v>40.1389867334656</v>
      </c>
      <c r="EG372" s="7">
        <v>16.359126239895449</v>
      </c>
    </row>
    <row r="373" spans="1:137" x14ac:dyDescent="0.25">
      <c r="A373" s="45">
        <v>92</v>
      </c>
      <c r="B373" s="44">
        <f t="shared" si="42"/>
        <v>38.333333333333336</v>
      </c>
      <c r="C373" s="7">
        <v>277.69237160254897</v>
      </c>
      <c r="D373" s="7">
        <v>18.242269818456119</v>
      </c>
      <c r="E373" s="7">
        <v>488.20230985829346</v>
      </c>
      <c r="F373" s="43">
        <v>783.87093390244763</v>
      </c>
      <c r="G373" s="7">
        <v>21.008808877639662</v>
      </c>
      <c r="H373" s="7">
        <v>8.4470886346844356</v>
      </c>
      <c r="J373" s="7">
        <v>292.06282119946047</v>
      </c>
      <c r="K373" s="7">
        <v>35.722770320411136</v>
      </c>
      <c r="L373" s="7">
        <v>487.88984572571769</v>
      </c>
      <c r="M373" s="43">
        <v>815.88141687586551</v>
      </c>
      <c r="N373" s="7">
        <v>21.477907429995348</v>
      </c>
      <c r="O373" s="7">
        <v>8.8918402443556186</v>
      </c>
      <c r="Q373" s="7">
        <v>317.14067378883362</v>
      </c>
      <c r="R373" s="7">
        <v>38.019632484849325</v>
      </c>
      <c r="S373" s="7">
        <v>487.48435888146957</v>
      </c>
      <c r="T373" s="43">
        <v>842.68138168971859</v>
      </c>
      <c r="U373" s="7">
        <v>21.645098772913705</v>
      </c>
      <c r="V373" s="7">
        <v>8.8134611772551033</v>
      </c>
      <c r="X373" s="45">
        <v>92</v>
      </c>
      <c r="Y373" s="44">
        <f t="shared" si="43"/>
        <v>38.333333333333336</v>
      </c>
      <c r="Z373" s="7">
        <v>352.33112551047736</v>
      </c>
      <c r="AA373" s="7">
        <v>27.223505879984707</v>
      </c>
      <c r="AB373" s="7">
        <v>488.20435953388767</v>
      </c>
      <c r="AC373" s="43">
        <v>867.82441079433966</v>
      </c>
      <c r="AD373" s="7">
        <v>23.250721135886948</v>
      </c>
      <c r="AE373" s="7">
        <v>9.3421857846185166</v>
      </c>
      <c r="AG373" s="7">
        <v>390.05402111503463</v>
      </c>
      <c r="AH373" s="7">
        <v>53.592514668258133</v>
      </c>
      <c r="AI373" s="7">
        <v>487.57343982698694</v>
      </c>
      <c r="AJ373" s="43">
        <v>931.24901808220807</v>
      </c>
      <c r="AK373" s="7">
        <v>24.380782642160344</v>
      </c>
      <c r="AL373" s="7">
        <v>9.9893074106482285</v>
      </c>
      <c r="AN373" s="7">
        <v>435.2006733631718</v>
      </c>
      <c r="AO373" s="7">
        <v>57.103288826332665</v>
      </c>
      <c r="AP373" s="7">
        <v>487.48435888146957</v>
      </c>
      <c r="AQ373" s="43">
        <v>979.57472844869494</v>
      </c>
      <c r="AR373" s="7">
        <v>24.987083304013183</v>
      </c>
      <c r="AS373" s="7">
        <v>10.228129966207685</v>
      </c>
      <c r="AU373" s="45">
        <v>92</v>
      </c>
      <c r="AV373" s="44">
        <f t="shared" si="44"/>
        <v>38.333333333333336</v>
      </c>
      <c r="AW373" s="7">
        <v>427.30337787504095</v>
      </c>
      <c r="AX373" s="7">
        <v>36.117616671486672</v>
      </c>
      <c r="AY373" s="7">
        <v>488.20230985829346</v>
      </c>
      <c r="AZ373" s="43">
        <v>951.77972235710706</v>
      </c>
      <c r="BA373" s="7">
        <v>25.533732668217908</v>
      </c>
      <c r="BB373" s="7">
        <v>10.341378110198736</v>
      </c>
      <c r="BD373" s="7">
        <v>488.12666414948876</v>
      </c>
      <c r="BE373" s="7">
        <v>71.680725541530279</v>
      </c>
      <c r="BF373" s="7">
        <v>487.88984572571769</v>
      </c>
      <c r="BG373" s="43">
        <v>1047.2928220747699</v>
      </c>
      <c r="BH373" s="7">
        <v>27.833647910570818</v>
      </c>
      <c r="BI373" s="7">
        <v>11.216796129996121</v>
      </c>
      <c r="BK373" s="7">
        <v>552.74499975566755</v>
      </c>
      <c r="BL373" s="7">
        <v>76.413429334877549</v>
      </c>
      <c r="BM373" s="7">
        <v>487.48435888146957</v>
      </c>
      <c r="BN373" s="43">
        <v>1116.69003898661</v>
      </c>
      <c r="BO373" s="7">
        <v>28.730727066508912</v>
      </c>
      <c r="BP373" s="7">
        <v>11.775445591672847</v>
      </c>
      <c r="BR373" s="45">
        <v>92</v>
      </c>
      <c r="BS373" s="44">
        <f t="shared" si="45"/>
        <v>38.333333333333336</v>
      </c>
      <c r="BT373" s="7">
        <v>539.95530933532154</v>
      </c>
      <c r="BU373" s="7">
        <v>207.38370522368947</v>
      </c>
      <c r="BV373" s="7">
        <v>407.11401967814595</v>
      </c>
      <c r="BW373" s="43">
        <v>1154.3646520596062</v>
      </c>
      <c r="BX373" s="7">
        <v>30.905294773433045</v>
      </c>
      <c r="BY373" s="7">
        <v>12.579069940185356</v>
      </c>
      <c r="CA373" s="7">
        <v>631.84529490329692</v>
      </c>
      <c r="CB373" s="7">
        <v>251.0906938511485</v>
      </c>
      <c r="CC373" s="7">
        <v>406.97109312297351</v>
      </c>
      <c r="CD373" s="43">
        <v>1289.8002319458408</v>
      </c>
      <c r="CE373" s="7">
        <v>33.94954438406927</v>
      </c>
      <c r="CF373" s="7">
        <v>13.835899254822072</v>
      </c>
      <c r="CH373" s="7">
        <v>720.38503573299772</v>
      </c>
      <c r="CI373" s="7">
        <v>256.42142667337697</v>
      </c>
      <c r="CJ373" s="7">
        <v>406.76570082771082</v>
      </c>
      <c r="CK373" s="43">
        <v>1383.5194870976163</v>
      </c>
      <c r="CL373" s="7">
        <v>35.230591101496096</v>
      </c>
      <c r="CM373" s="7">
        <v>14.407014366202638</v>
      </c>
      <c r="CO373" s="45">
        <v>92</v>
      </c>
      <c r="CP373" s="44">
        <f t="shared" si="46"/>
        <v>38.333333333333336</v>
      </c>
      <c r="CQ373" s="7">
        <v>576.86107400323158</v>
      </c>
      <c r="CR373" s="7">
        <v>216.32601252750885</v>
      </c>
      <c r="CS373" s="7">
        <v>407.11401967814595</v>
      </c>
      <c r="CT373" s="43">
        <v>1200.4087693454626</v>
      </c>
      <c r="CU373" s="7">
        <v>32.357149896694182</v>
      </c>
      <c r="CV373" s="7">
        <v>13.262514003451713</v>
      </c>
      <c r="CX373" s="7">
        <v>683.91592263743382</v>
      </c>
      <c r="CY373" s="7">
        <v>268.90998633087133</v>
      </c>
      <c r="CZ373" s="7">
        <v>406.97109312297351</v>
      </c>
      <c r="DA373" s="43">
        <v>1359.8022730410758</v>
      </c>
      <c r="DB373" s="7">
        <v>36.09141345052933</v>
      </c>
      <c r="DC373" s="7">
        <v>14.643877695343484</v>
      </c>
      <c r="DE373" s="7">
        <v>788.67866275348842</v>
      </c>
      <c r="DF373" s="7">
        <v>275.48388574444556</v>
      </c>
      <c r="DG373" s="7">
        <v>406.76570082771082</v>
      </c>
      <c r="DH373" s="43">
        <v>1470.9727534234744</v>
      </c>
      <c r="DI373" s="7">
        <v>37.625923484658564</v>
      </c>
      <c r="DJ373" s="7">
        <v>15.209002702780252</v>
      </c>
      <c r="DL373" s="45">
        <v>92</v>
      </c>
      <c r="DM373" s="44">
        <f t="shared" si="47"/>
        <v>38.333333333333336</v>
      </c>
      <c r="DN373" s="7">
        <v>613.94865058888263</v>
      </c>
      <c r="DO373" s="7">
        <v>225.39425278199178</v>
      </c>
      <c r="DP373" s="7">
        <v>407.11401967814595</v>
      </c>
      <c r="DQ373" s="43">
        <v>1246.371008077133</v>
      </c>
      <c r="DR373" s="7">
        <v>33.55631920113224</v>
      </c>
      <c r="DS373" s="7">
        <v>13.681943756076251</v>
      </c>
      <c r="DU373" s="7">
        <v>736.12177364917034</v>
      </c>
      <c r="DV373" s="7">
        <v>286.70518475126954</v>
      </c>
      <c r="DW373" s="7">
        <v>406.97109312297351</v>
      </c>
      <c r="DX373" s="43">
        <v>1429.9791496202274</v>
      </c>
      <c r="DY373" s="7">
        <v>37.877350976134707</v>
      </c>
      <c r="DZ373" s="7">
        <v>15.488308542731609</v>
      </c>
      <c r="EB373" s="7">
        <v>856.96033403814545</v>
      </c>
      <c r="EC373" s="7">
        <v>294.44105915822627</v>
      </c>
      <c r="ED373" s="7">
        <v>406.76570082771082</v>
      </c>
      <c r="EE373" s="43">
        <v>1558.3967460351209</v>
      </c>
      <c r="EF373" s="7">
        <v>39.718097155048525</v>
      </c>
      <c r="EG373" s="7">
        <v>16.185118569990305</v>
      </c>
    </row>
    <row r="374" spans="1:137" x14ac:dyDescent="0.25">
      <c r="A374" s="45">
        <v>93</v>
      </c>
      <c r="B374" s="44">
        <f t="shared" si="42"/>
        <v>38.75</v>
      </c>
      <c r="C374" s="7">
        <v>280.48018172031209</v>
      </c>
      <c r="D374" s="7">
        <v>18.371525849620451</v>
      </c>
      <c r="E374" s="7">
        <v>493.45860980740355</v>
      </c>
      <c r="F374" s="43">
        <v>792.0455504577626</v>
      </c>
      <c r="G374" s="7">
        <v>20.955242635865222</v>
      </c>
      <c r="H374" s="7">
        <v>8.4221263274595906</v>
      </c>
      <c r="J374" s="7">
        <v>294.89564150393892</v>
      </c>
      <c r="K374" s="7">
        <v>35.986041684539188</v>
      </c>
      <c r="L374" s="7">
        <v>493.15205373491136</v>
      </c>
      <c r="M374" s="43">
        <v>824.24175227268529</v>
      </c>
      <c r="N374" s="7">
        <v>21.389366758604591</v>
      </c>
      <c r="O374" s="7">
        <v>8.8592691002477899</v>
      </c>
      <c r="Q374" s="7">
        <v>320.12917645061793</v>
      </c>
      <c r="R374" s="7">
        <v>38.304609443289053</v>
      </c>
      <c r="S374" s="7">
        <v>492.69221580209097</v>
      </c>
      <c r="T374" s="43">
        <v>851.15916175463417</v>
      </c>
      <c r="U374" s="7">
        <v>21.508475466901501</v>
      </c>
      <c r="V374" s="7">
        <v>8.755991403297827</v>
      </c>
      <c r="X374" s="45">
        <v>93</v>
      </c>
      <c r="Y374" s="44">
        <f t="shared" si="43"/>
        <v>38.75</v>
      </c>
      <c r="Z374" s="7">
        <v>355.76326285691573</v>
      </c>
      <c r="AA374" s="7">
        <v>27.41614844854977</v>
      </c>
      <c r="AB374" s="7">
        <v>493.4556705711837</v>
      </c>
      <c r="AC374" s="43">
        <v>876.70562434721717</v>
      </c>
      <c r="AD374" s="7">
        <v>23.170035713488321</v>
      </c>
      <c r="AE374" s="7">
        <v>9.3076760202663351</v>
      </c>
      <c r="AG374" s="7">
        <v>393.72876515299487</v>
      </c>
      <c r="AH374" s="7">
        <v>53.987631853187708</v>
      </c>
      <c r="AI374" s="7">
        <v>492.78684350230827</v>
      </c>
      <c r="AJ374" s="43">
        <v>940.52829957122606</v>
      </c>
      <c r="AK374" s="7">
        <v>24.225382579745094</v>
      </c>
      <c r="AL374" s="7">
        <v>9.9261919748387974</v>
      </c>
      <c r="AN374" s="7">
        <v>439.22103272605341</v>
      </c>
      <c r="AO374" s="7">
        <v>57.531758821499352</v>
      </c>
      <c r="AP374" s="7">
        <v>492.69221580209097</v>
      </c>
      <c r="AQ374" s="43">
        <v>989.22342846370066</v>
      </c>
      <c r="AR374" s="7">
        <v>24.795137159492228</v>
      </c>
      <c r="AS374" s="7">
        <v>10.148009201793037</v>
      </c>
      <c r="AU374" s="45">
        <v>93</v>
      </c>
      <c r="AV374" s="44">
        <f t="shared" si="44"/>
        <v>38.75</v>
      </c>
      <c r="AW374" s="7">
        <v>431.38377004331159</v>
      </c>
      <c r="AX374" s="7">
        <v>36.37466466856749</v>
      </c>
      <c r="AY374" s="7">
        <v>493.45860980740355</v>
      </c>
      <c r="AZ374" s="43">
        <v>961.37094496406394</v>
      </c>
      <c r="BA374" s="7">
        <v>25.427033701729719</v>
      </c>
      <c r="BB374" s="7">
        <v>10.295077164881597</v>
      </c>
      <c r="BD374" s="7">
        <v>492.67680261067596</v>
      </c>
      <c r="BE374" s="7">
        <v>72.211609335997395</v>
      </c>
      <c r="BF374" s="7">
        <v>493.15205373491136</v>
      </c>
      <c r="BG374" s="43">
        <v>1057.6290282639011</v>
      </c>
      <c r="BH374" s="7">
        <v>27.670778280531906</v>
      </c>
      <c r="BI374" s="7">
        <v>11.146830127010809</v>
      </c>
      <c r="BK374" s="7">
        <v>557.78357865459975</v>
      </c>
      <c r="BL374" s="7">
        <v>76.987786037697688</v>
      </c>
      <c r="BM374" s="7">
        <v>492.69221580209097</v>
      </c>
      <c r="BN374" s="43">
        <v>1127.5089976713389</v>
      </c>
      <c r="BO374" s="7">
        <v>28.488509381042917</v>
      </c>
      <c r="BP374" s="7">
        <v>11.675802530519706</v>
      </c>
      <c r="BR374" s="45">
        <v>93</v>
      </c>
      <c r="BS374" s="44">
        <f t="shared" si="45"/>
        <v>38.75</v>
      </c>
      <c r="BT374" s="7">
        <v>545.0620497841835</v>
      </c>
      <c r="BU374" s="7">
        <v>209.39147185826315</v>
      </c>
      <c r="BV374" s="7">
        <v>411.52726924914998</v>
      </c>
      <c r="BW374" s="43">
        <v>1165.8900310914069</v>
      </c>
      <c r="BX374" s="7">
        <v>30.759832261453305</v>
      </c>
      <c r="BY374" s="7">
        <v>12.517305731164853</v>
      </c>
      <c r="CA374" s="7">
        <v>637.7254223538489</v>
      </c>
      <c r="CB374" s="7">
        <v>253.42144172868927</v>
      </c>
      <c r="CC374" s="7">
        <v>411.3947697926792</v>
      </c>
      <c r="CD374" s="43">
        <v>1302.4368113779169</v>
      </c>
      <c r="CE374" s="7">
        <v>33.729883928973365</v>
      </c>
      <c r="CF374" s="7">
        <v>13.745359854814458</v>
      </c>
      <c r="CH374" s="7">
        <v>726.97626529255831</v>
      </c>
      <c r="CI374" s="7">
        <v>258.78560862483863</v>
      </c>
      <c r="CJ374" s="7">
        <v>411.14581612695662</v>
      </c>
      <c r="CK374" s="43">
        <v>1396.8508231240951</v>
      </c>
      <c r="CL374" s="7">
        <v>34.910239450613716</v>
      </c>
      <c r="CM374" s="7">
        <v>14.273620439555984</v>
      </c>
      <c r="CO374" s="45">
        <v>93</v>
      </c>
      <c r="CP374" s="44">
        <f t="shared" si="46"/>
        <v>38.75</v>
      </c>
      <c r="CQ374" s="7">
        <v>582.22588869159608</v>
      </c>
      <c r="CR374" s="7">
        <v>218.39611845332792</v>
      </c>
      <c r="CS374" s="7">
        <v>411.52726924914998</v>
      </c>
      <c r="CT374" s="43">
        <v>1212.2581544916179</v>
      </c>
      <c r="CU374" s="7">
        <v>32.188534654154516</v>
      </c>
      <c r="CV374" s="7">
        <v>13.197277982292299</v>
      </c>
      <c r="CX374" s="7">
        <v>690.17490540519793</v>
      </c>
      <c r="CY374" s="7">
        <v>271.37602523497355</v>
      </c>
      <c r="CZ374" s="7">
        <v>411.3947697926792</v>
      </c>
      <c r="DA374" s="43">
        <v>1372.9479615553141</v>
      </c>
      <c r="DB374" s="7">
        <v>35.836040243950031</v>
      </c>
      <c r="DC374" s="7">
        <v>14.537512969787677</v>
      </c>
      <c r="DE374" s="7">
        <v>795.77361167964114</v>
      </c>
      <c r="DF374" s="7">
        <v>277.99106076016187</v>
      </c>
      <c r="DG374" s="7">
        <v>411.14581612695662</v>
      </c>
      <c r="DH374" s="43">
        <v>1484.9516198711422</v>
      </c>
      <c r="DI374" s="7">
        <v>37.25887811833519</v>
      </c>
      <c r="DJ374" s="7">
        <v>15.053248362461073</v>
      </c>
      <c r="DL374" s="45">
        <v>93</v>
      </c>
      <c r="DM374" s="44">
        <f t="shared" si="47"/>
        <v>38.75</v>
      </c>
      <c r="DN374" s="7">
        <v>619.5781119000369</v>
      </c>
      <c r="DO374" s="7">
        <v>227.52840444738939</v>
      </c>
      <c r="DP374" s="7">
        <v>411.52726924914998</v>
      </c>
      <c r="DQ374" s="43">
        <v>1258.5455593738479</v>
      </c>
      <c r="DR374" s="7">
        <v>33.364478975189193</v>
      </c>
      <c r="DS374" s="7">
        <v>13.602770812531325</v>
      </c>
      <c r="DU374" s="7">
        <v>742.75515523571278</v>
      </c>
      <c r="DV374" s="7">
        <v>289.29962432582971</v>
      </c>
      <c r="DW374" s="7">
        <v>411.3947697926792</v>
      </c>
      <c r="DX374" s="43">
        <v>1443.6352000136844</v>
      </c>
      <c r="DY374" s="7">
        <v>37.58360204157087</v>
      </c>
      <c r="DZ374" s="7">
        <v>15.367034856122194</v>
      </c>
      <c r="EB374" s="7">
        <v>864.55429783944328</v>
      </c>
      <c r="EC374" s="7">
        <v>297.09021806812768</v>
      </c>
      <c r="ED374" s="7">
        <v>411.14581612695662</v>
      </c>
      <c r="EE374" s="43">
        <v>1573.0195041047928</v>
      </c>
      <c r="EF374" s="7">
        <v>39.29720757663145</v>
      </c>
      <c r="EG374" s="7">
        <v>16.011110900085161</v>
      </c>
    </row>
    <row r="375" spans="1:137" x14ac:dyDescent="0.25">
      <c r="A375" s="45">
        <v>94</v>
      </c>
      <c r="B375" s="44">
        <f t="shared" si="42"/>
        <v>39.166666666666671</v>
      </c>
      <c r="C375" s="7">
        <v>283.2679918380752</v>
      </c>
      <c r="D375" s="7">
        <v>18.500781880784782</v>
      </c>
      <c r="E375" s="7">
        <v>498.71490975651358</v>
      </c>
      <c r="F375" s="43">
        <v>800.2201670130778</v>
      </c>
      <c r="G375" s="7">
        <v>20.901676394090785</v>
      </c>
      <c r="H375" s="7">
        <v>8.3971640202347437</v>
      </c>
      <c r="J375" s="7">
        <v>297.72846180841736</v>
      </c>
      <c r="K375" s="7">
        <v>36.249313048667233</v>
      </c>
      <c r="L375" s="7">
        <v>498.41426174410498</v>
      </c>
      <c r="M375" s="43">
        <v>832.60208766950495</v>
      </c>
      <c r="N375" s="7">
        <v>21.300826087213835</v>
      </c>
      <c r="O375" s="7">
        <v>8.8266979561399594</v>
      </c>
      <c r="Q375" s="7">
        <v>323.11767911240213</v>
      </c>
      <c r="R375" s="7">
        <v>38.589586401728781</v>
      </c>
      <c r="S375" s="7">
        <v>497.90007272271237</v>
      </c>
      <c r="T375" s="43">
        <v>859.63694181954975</v>
      </c>
      <c r="U375" s="7">
        <v>21.371852160889294</v>
      </c>
      <c r="V375" s="7">
        <v>8.6985216293405507</v>
      </c>
      <c r="X375" s="45">
        <v>94</v>
      </c>
      <c r="Y375" s="44">
        <f t="shared" si="43"/>
        <v>39.166666666666671</v>
      </c>
      <c r="Z375" s="7">
        <v>359.19540020335398</v>
      </c>
      <c r="AA375" s="7">
        <v>27.608791017114829</v>
      </c>
      <c r="AB375" s="7">
        <v>498.70698160847979</v>
      </c>
      <c r="AC375" s="43">
        <v>885.58683790009468</v>
      </c>
      <c r="AD375" s="7">
        <v>23.089350291089691</v>
      </c>
      <c r="AE375" s="7">
        <v>9.2731662559141519</v>
      </c>
      <c r="AG375" s="7">
        <v>397.40350919095511</v>
      </c>
      <c r="AH375" s="7">
        <v>54.382749038117296</v>
      </c>
      <c r="AI375" s="7">
        <v>498.00024717762966</v>
      </c>
      <c r="AJ375" s="43">
        <v>949.80758106024416</v>
      </c>
      <c r="AK375" s="7">
        <v>24.069982517329844</v>
      </c>
      <c r="AL375" s="7">
        <v>9.8630765390293682</v>
      </c>
      <c r="AN375" s="7">
        <v>443.24139208893502</v>
      </c>
      <c r="AO375" s="7">
        <v>57.960228816666039</v>
      </c>
      <c r="AP375" s="7">
        <v>497.90007272271237</v>
      </c>
      <c r="AQ375" s="43">
        <v>998.87212847870637</v>
      </c>
      <c r="AR375" s="7">
        <v>24.603191014971273</v>
      </c>
      <c r="AS375" s="7">
        <v>10.067888437378388</v>
      </c>
      <c r="AU375" s="45">
        <v>94</v>
      </c>
      <c r="AV375" s="44">
        <f t="shared" si="44"/>
        <v>39.166666666666671</v>
      </c>
      <c r="AW375" s="7">
        <v>435.46416221158222</v>
      </c>
      <c r="AX375" s="7">
        <v>36.631712665648308</v>
      </c>
      <c r="AY375" s="7">
        <v>498.71490975651358</v>
      </c>
      <c r="AZ375" s="43">
        <v>970.96216757102093</v>
      </c>
      <c r="BA375" s="7">
        <v>25.320334735241538</v>
      </c>
      <c r="BB375" s="7">
        <v>10.248776219564462</v>
      </c>
      <c r="BD375" s="7">
        <v>497.22694107186317</v>
      </c>
      <c r="BE375" s="7">
        <v>72.74249313046451</v>
      </c>
      <c r="BF375" s="7">
        <v>498.41426174410498</v>
      </c>
      <c r="BG375" s="43">
        <v>1067.9652344530323</v>
      </c>
      <c r="BH375" s="7">
        <v>27.507908650492993</v>
      </c>
      <c r="BI375" s="7">
        <v>11.076864124025494</v>
      </c>
      <c r="BK375" s="7">
        <v>562.82215755353195</v>
      </c>
      <c r="BL375" s="7">
        <v>77.562142740517828</v>
      </c>
      <c r="BM375" s="7">
        <v>497.90007272271237</v>
      </c>
      <c r="BN375" s="43">
        <v>1138.3279563560677</v>
      </c>
      <c r="BO375" s="7">
        <v>28.246291695576922</v>
      </c>
      <c r="BP375" s="7">
        <v>11.576159469366562</v>
      </c>
      <c r="BR375" s="45">
        <v>94</v>
      </c>
      <c r="BS375" s="44">
        <f t="shared" si="45"/>
        <v>39.166666666666671</v>
      </c>
      <c r="BT375" s="7">
        <v>550.16879023304546</v>
      </c>
      <c r="BU375" s="7">
        <v>211.39923849283682</v>
      </c>
      <c r="BV375" s="7">
        <v>415.9405188201539</v>
      </c>
      <c r="BW375" s="43">
        <v>1177.4154101232073</v>
      </c>
      <c r="BX375" s="7">
        <v>30.61436974947356</v>
      </c>
      <c r="BY375" s="7">
        <v>12.455541522144351</v>
      </c>
      <c r="CA375" s="7">
        <v>643.60554980440065</v>
      </c>
      <c r="CB375" s="7">
        <v>255.75218960623005</v>
      </c>
      <c r="CC375" s="7">
        <v>415.81844646238488</v>
      </c>
      <c r="CD375" s="43">
        <v>1315.0733908099928</v>
      </c>
      <c r="CE375" s="7">
        <v>33.510223473877453</v>
      </c>
      <c r="CF375" s="7">
        <v>13.654820454806842</v>
      </c>
      <c r="CH375" s="7">
        <v>733.5674948521189</v>
      </c>
      <c r="CI375" s="7">
        <v>261.14979057630035</v>
      </c>
      <c r="CJ375" s="7">
        <v>415.52593142620236</v>
      </c>
      <c r="CK375" s="43">
        <v>1410.1821591505739</v>
      </c>
      <c r="CL375" s="7">
        <v>34.589887799731329</v>
      </c>
      <c r="CM375" s="7">
        <v>14.140226512909329</v>
      </c>
      <c r="CO375" s="45">
        <v>94</v>
      </c>
      <c r="CP375" s="44">
        <f t="shared" si="46"/>
        <v>39.166666666666671</v>
      </c>
      <c r="CQ375" s="7">
        <v>587.5907033799607</v>
      </c>
      <c r="CR375" s="7">
        <v>220.46622437914698</v>
      </c>
      <c r="CS375" s="7">
        <v>415.9405188201539</v>
      </c>
      <c r="CT375" s="43">
        <v>1224.1075396377732</v>
      </c>
      <c r="CU375" s="7">
        <v>32.01991941161485</v>
      </c>
      <c r="CV375" s="7">
        <v>13.132041961132888</v>
      </c>
      <c r="CX375" s="7">
        <v>696.43388817296227</v>
      </c>
      <c r="CY375" s="7">
        <v>273.84206413907577</v>
      </c>
      <c r="CZ375" s="7">
        <v>415.81844646238488</v>
      </c>
      <c r="DA375" s="43">
        <v>1386.0936500695525</v>
      </c>
      <c r="DB375" s="7">
        <v>35.580667037370723</v>
      </c>
      <c r="DC375" s="7">
        <v>14.431148244231871</v>
      </c>
      <c r="DE375" s="7">
        <v>802.86856060579407</v>
      </c>
      <c r="DF375" s="7">
        <v>280.49823577587813</v>
      </c>
      <c r="DG375" s="7">
        <v>415.52593142620236</v>
      </c>
      <c r="DH375" s="43">
        <v>1498.9304863188104</v>
      </c>
      <c r="DI375" s="7">
        <v>36.891832752011815</v>
      </c>
      <c r="DJ375" s="7">
        <v>14.897494022141892</v>
      </c>
      <c r="DL375" s="45">
        <v>94</v>
      </c>
      <c r="DM375" s="44">
        <f t="shared" si="47"/>
        <v>39.166666666666671</v>
      </c>
      <c r="DN375" s="7">
        <v>625.20757321119117</v>
      </c>
      <c r="DO375" s="7">
        <v>229.66255611278694</v>
      </c>
      <c r="DP375" s="7">
        <v>415.9405188201539</v>
      </c>
      <c r="DQ375" s="43">
        <v>1270.7201106705625</v>
      </c>
      <c r="DR375" s="7">
        <v>33.172638749246147</v>
      </c>
      <c r="DS375" s="7">
        <v>13.5235978689864</v>
      </c>
      <c r="DU375" s="7">
        <v>749.38853682225533</v>
      </c>
      <c r="DV375" s="7">
        <v>291.89406390038988</v>
      </c>
      <c r="DW375" s="7">
        <v>415.81844646238488</v>
      </c>
      <c r="DX375" s="43">
        <v>1457.2912504071414</v>
      </c>
      <c r="DY375" s="7">
        <v>37.289853107007033</v>
      </c>
      <c r="DZ375" s="7">
        <v>15.245761169512779</v>
      </c>
      <c r="EB375" s="7">
        <v>872.14826164074088</v>
      </c>
      <c r="EC375" s="7">
        <v>299.7393769780291</v>
      </c>
      <c r="ED375" s="7">
        <v>415.52593142620236</v>
      </c>
      <c r="EE375" s="43">
        <v>1587.6422621744646</v>
      </c>
      <c r="EF375" s="7">
        <v>38.876317998214375</v>
      </c>
      <c r="EG375" s="7">
        <v>15.837103230180013</v>
      </c>
    </row>
    <row r="376" spans="1:137" x14ac:dyDescent="0.25">
      <c r="A376" s="45">
        <v>95</v>
      </c>
      <c r="B376" s="44">
        <f t="shared" si="42"/>
        <v>39.583333333333336</v>
      </c>
      <c r="C376" s="7">
        <v>286.05580195583832</v>
      </c>
      <c r="D376" s="7">
        <v>18.630037911949113</v>
      </c>
      <c r="E376" s="7">
        <v>503.97120970562366</v>
      </c>
      <c r="F376" s="43">
        <v>808.39478356839277</v>
      </c>
      <c r="G376" s="7">
        <v>20.848110152316345</v>
      </c>
      <c r="H376" s="7">
        <v>8.3722017130098987</v>
      </c>
      <c r="J376" s="7">
        <v>300.5612821128957</v>
      </c>
      <c r="K376" s="7">
        <v>36.512584412795277</v>
      </c>
      <c r="L376" s="7">
        <v>503.67646975329865</v>
      </c>
      <c r="M376" s="43">
        <v>840.96242306632473</v>
      </c>
      <c r="N376" s="7">
        <v>21.212285415823079</v>
      </c>
      <c r="O376" s="7">
        <v>8.7941268120321308</v>
      </c>
      <c r="Q376" s="7">
        <v>326.10618177418644</v>
      </c>
      <c r="R376" s="7">
        <v>38.874563360168509</v>
      </c>
      <c r="S376" s="7">
        <v>503.1079296433337</v>
      </c>
      <c r="T376" s="43">
        <v>868.11472188446533</v>
      </c>
      <c r="U376" s="7">
        <v>21.235228854877086</v>
      </c>
      <c r="V376" s="7">
        <v>8.6410518553832745</v>
      </c>
      <c r="X376" s="45">
        <v>95</v>
      </c>
      <c r="Y376" s="44">
        <f t="shared" si="43"/>
        <v>39.583333333333336</v>
      </c>
      <c r="Z376" s="7">
        <v>362.62753754979224</v>
      </c>
      <c r="AA376" s="7">
        <v>27.801433585679888</v>
      </c>
      <c r="AB376" s="7">
        <v>503.95829264577583</v>
      </c>
      <c r="AC376" s="43">
        <v>894.46805145297219</v>
      </c>
      <c r="AD376" s="7">
        <v>23.008664868691064</v>
      </c>
      <c r="AE376" s="7">
        <v>9.2386564915619704</v>
      </c>
      <c r="AG376" s="7">
        <v>401.07825322891534</v>
      </c>
      <c r="AH376" s="7">
        <v>54.777866223046871</v>
      </c>
      <c r="AI376" s="7">
        <v>503.21365085295099</v>
      </c>
      <c r="AJ376" s="43">
        <v>959.08686254926226</v>
      </c>
      <c r="AK376" s="7">
        <v>23.914582454914594</v>
      </c>
      <c r="AL376" s="7">
        <v>9.7999611032199354</v>
      </c>
      <c r="AN376" s="7">
        <v>447.26175145181668</v>
      </c>
      <c r="AO376" s="7">
        <v>58.388698811832732</v>
      </c>
      <c r="AP376" s="7">
        <v>503.1079296433337</v>
      </c>
      <c r="AQ376" s="43">
        <v>1008.5208284937121</v>
      </c>
      <c r="AR376" s="7">
        <v>24.411244870450318</v>
      </c>
      <c r="AS376" s="7">
        <v>9.9877676729637379</v>
      </c>
      <c r="AU376" s="45">
        <v>95</v>
      </c>
      <c r="AV376" s="44">
        <f t="shared" si="44"/>
        <v>39.583333333333336</v>
      </c>
      <c r="AW376" s="7">
        <v>439.54455437985291</v>
      </c>
      <c r="AX376" s="7">
        <v>36.888760662729126</v>
      </c>
      <c r="AY376" s="7">
        <v>503.97120970562366</v>
      </c>
      <c r="AZ376" s="43">
        <v>980.5533901779778</v>
      </c>
      <c r="BA376" s="7">
        <v>25.213635768753349</v>
      </c>
      <c r="BB376" s="7">
        <v>10.202475274247325</v>
      </c>
      <c r="BD376" s="7">
        <v>501.77707953305037</v>
      </c>
      <c r="BE376" s="7">
        <v>73.273376924931625</v>
      </c>
      <c r="BF376" s="7">
        <v>503.67646975329865</v>
      </c>
      <c r="BG376" s="43">
        <v>1078.3014406421635</v>
      </c>
      <c r="BH376" s="7">
        <v>27.345039020454081</v>
      </c>
      <c r="BI376" s="7">
        <v>11.006898121040184</v>
      </c>
      <c r="BK376" s="7">
        <v>567.86073645246415</v>
      </c>
      <c r="BL376" s="7">
        <v>78.136499443337954</v>
      </c>
      <c r="BM376" s="7">
        <v>503.1079296433337</v>
      </c>
      <c r="BN376" s="43">
        <v>1149.1469150407966</v>
      </c>
      <c r="BO376" s="7">
        <v>28.004074010110926</v>
      </c>
      <c r="BP376" s="7">
        <v>11.476516408213419</v>
      </c>
      <c r="BR376" s="45">
        <v>95</v>
      </c>
      <c r="BS376" s="44">
        <f t="shared" si="45"/>
        <v>39.583333333333336</v>
      </c>
      <c r="BT376" s="7">
        <v>555.27553068190741</v>
      </c>
      <c r="BU376" s="7">
        <v>213.40700512741046</v>
      </c>
      <c r="BV376" s="7">
        <v>420.35376839115793</v>
      </c>
      <c r="BW376" s="43">
        <v>1188.9407891550079</v>
      </c>
      <c r="BX376" s="7">
        <v>30.468907237493816</v>
      </c>
      <c r="BY376" s="7">
        <v>12.393777313123847</v>
      </c>
      <c r="CA376" s="7">
        <v>649.48567725495263</v>
      </c>
      <c r="CB376" s="7">
        <v>258.08293748377082</v>
      </c>
      <c r="CC376" s="7">
        <v>420.24212313209057</v>
      </c>
      <c r="CD376" s="43">
        <v>1327.7099702420689</v>
      </c>
      <c r="CE376" s="7">
        <v>33.290563018781548</v>
      </c>
      <c r="CF376" s="7">
        <v>13.564281054799228</v>
      </c>
      <c r="CH376" s="7">
        <v>740.15872441167971</v>
      </c>
      <c r="CI376" s="7">
        <v>263.51397252776201</v>
      </c>
      <c r="CJ376" s="7">
        <v>419.90604672544816</v>
      </c>
      <c r="CK376" s="43">
        <v>1423.5134951770526</v>
      </c>
      <c r="CL376" s="7">
        <v>34.269536148848957</v>
      </c>
      <c r="CM376" s="7">
        <v>14.006832586262675</v>
      </c>
      <c r="CO376" s="45">
        <v>95</v>
      </c>
      <c r="CP376" s="44">
        <f t="shared" si="46"/>
        <v>39.583333333333336</v>
      </c>
      <c r="CQ376" s="7">
        <v>592.95551806832532</v>
      </c>
      <c r="CR376" s="7">
        <v>222.53633030496604</v>
      </c>
      <c r="CS376" s="7">
        <v>420.35376839115793</v>
      </c>
      <c r="CT376" s="43">
        <v>1235.956924783929</v>
      </c>
      <c r="CU376" s="7">
        <v>31.851304169075181</v>
      </c>
      <c r="CV376" s="7">
        <v>13.066805939973474</v>
      </c>
      <c r="CX376" s="7">
        <v>702.69287094072661</v>
      </c>
      <c r="CY376" s="7">
        <v>276.30810304317799</v>
      </c>
      <c r="CZ376" s="7">
        <v>420.24212313209057</v>
      </c>
      <c r="DA376" s="43">
        <v>1399.2393385837904</v>
      </c>
      <c r="DB376" s="7">
        <v>35.325293830791423</v>
      </c>
      <c r="DC376" s="7">
        <v>14.324783518676064</v>
      </c>
      <c r="DE376" s="7">
        <v>809.96350953194701</v>
      </c>
      <c r="DF376" s="7">
        <v>283.00541079159439</v>
      </c>
      <c r="DG376" s="7">
        <v>419.90604672544816</v>
      </c>
      <c r="DH376" s="43">
        <v>1512.9093527664782</v>
      </c>
      <c r="DI376" s="7">
        <v>36.524787385688434</v>
      </c>
      <c r="DJ376" s="7">
        <v>14.741739681822711</v>
      </c>
      <c r="DL376" s="45">
        <v>95</v>
      </c>
      <c r="DM376" s="44">
        <f t="shared" si="47"/>
        <v>39.583333333333336</v>
      </c>
      <c r="DN376" s="7">
        <v>630.83703452234545</v>
      </c>
      <c r="DO376" s="7">
        <v>231.79670777818455</v>
      </c>
      <c r="DP376" s="7">
        <v>420.35376839115793</v>
      </c>
      <c r="DQ376" s="43">
        <v>1282.8946619672774</v>
      </c>
      <c r="DR376" s="7">
        <v>32.980798523303108</v>
      </c>
      <c r="DS376" s="7">
        <v>13.444424925441474</v>
      </c>
      <c r="DU376" s="7">
        <v>756.02191840879789</v>
      </c>
      <c r="DV376" s="7">
        <v>294.48850347495005</v>
      </c>
      <c r="DW376" s="7">
        <v>420.24212313209057</v>
      </c>
      <c r="DX376" s="43">
        <v>1470.9473008005984</v>
      </c>
      <c r="DY376" s="7">
        <v>36.996104172443196</v>
      </c>
      <c r="DZ376" s="7">
        <v>15.124487482903364</v>
      </c>
      <c r="EB376" s="7">
        <v>879.74222544203872</v>
      </c>
      <c r="EC376" s="7">
        <v>302.38853588793052</v>
      </c>
      <c r="ED376" s="7">
        <v>419.90604672544816</v>
      </c>
      <c r="EE376" s="43">
        <v>1602.2650202441364</v>
      </c>
      <c r="EF376" s="7">
        <v>38.4554284197973</v>
      </c>
      <c r="EG376" s="7">
        <v>15.663095560274868</v>
      </c>
    </row>
    <row r="377" spans="1:137" x14ac:dyDescent="0.25">
      <c r="A377" s="45">
        <v>96</v>
      </c>
      <c r="B377" s="44">
        <f t="shared" si="42"/>
        <v>40</v>
      </c>
      <c r="C377" s="7">
        <v>288.84361207360143</v>
      </c>
      <c r="D377" s="7">
        <v>18.759293943113445</v>
      </c>
      <c r="E377" s="7">
        <v>509.22750965473369</v>
      </c>
      <c r="F377" s="43">
        <v>816.56940012370774</v>
      </c>
      <c r="G377" s="7">
        <v>20.794543910541904</v>
      </c>
      <c r="H377" s="7">
        <v>8.3472394057850536</v>
      </c>
      <c r="J377" s="7">
        <v>303.39410241737414</v>
      </c>
      <c r="K377" s="7">
        <v>36.775855776923322</v>
      </c>
      <c r="L377" s="7">
        <v>508.93867776249232</v>
      </c>
      <c r="M377" s="43">
        <v>849.32275846314451</v>
      </c>
      <c r="N377" s="7">
        <v>21.123744744432322</v>
      </c>
      <c r="O377" s="7">
        <v>8.7615556679243021</v>
      </c>
      <c r="Q377" s="7">
        <v>329.09468443597063</v>
      </c>
      <c r="R377" s="7">
        <v>39.159540318608236</v>
      </c>
      <c r="S377" s="7">
        <v>508.3157865639551</v>
      </c>
      <c r="T377" s="43">
        <v>876.5925019493809</v>
      </c>
      <c r="U377" s="7">
        <v>21.098605548864882</v>
      </c>
      <c r="V377" s="7">
        <v>8.583582081426</v>
      </c>
      <c r="X377" s="45">
        <v>96</v>
      </c>
      <c r="Y377" s="44">
        <f t="shared" si="43"/>
        <v>40</v>
      </c>
      <c r="Z377" s="7">
        <v>366.0596748962306</v>
      </c>
      <c r="AA377" s="7">
        <v>27.994076154244951</v>
      </c>
      <c r="AB377" s="7">
        <v>509.20960368307192</v>
      </c>
      <c r="AC377" s="43">
        <v>903.3492650058497</v>
      </c>
      <c r="AD377" s="7">
        <v>22.927979446292433</v>
      </c>
      <c r="AE377" s="7">
        <v>9.204146727209789</v>
      </c>
      <c r="AG377" s="7">
        <v>404.75299726687558</v>
      </c>
      <c r="AH377" s="7">
        <v>55.172983407976446</v>
      </c>
      <c r="AI377" s="7">
        <v>508.42705452827238</v>
      </c>
      <c r="AJ377" s="43">
        <v>968.36614403828025</v>
      </c>
      <c r="AK377" s="7">
        <v>23.759182392499344</v>
      </c>
      <c r="AL377" s="7">
        <v>9.7368456674105062</v>
      </c>
      <c r="AN377" s="7">
        <v>451.28211081469829</v>
      </c>
      <c r="AO377" s="7">
        <v>58.817168806999419</v>
      </c>
      <c r="AP377" s="7">
        <v>508.3157865639551</v>
      </c>
      <c r="AQ377" s="43">
        <v>1018.1695285087178</v>
      </c>
      <c r="AR377" s="7">
        <v>24.219298725929367</v>
      </c>
      <c r="AS377" s="7">
        <v>9.9076469085490899</v>
      </c>
      <c r="AU377" s="45">
        <v>96</v>
      </c>
      <c r="AV377" s="44">
        <f t="shared" si="44"/>
        <v>40</v>
      </c>
      <c r="AW377" s="7">
        <v>443.62494654812355</v>
      </c>
      <c r="AX377" s="7">
        <v>37.145808659809937</v>
      </c>
      <c r="AY377" s="7">
        <v>509.22750965473369</v>
      </c>
      <c r="AZ377" s="43">
        <v>990.14461278493479</v>
      </c>
      <c r="BA377" s="7">
        <v>25.106936802265164</v>
      </c>
      <c r="BB377" s="7">
        <v>10.156174328930188</v>
      </c>
      <c r="BD377" s="7">
        <v>506.32721799423757</v>
      </c>
      <c r="BE377" s="7">
        <v>73.804260719398741</v>
      </c>
      <c r="BF377" s="7">
        <v>508.93867776249232</v>
      </c>
      <c r="BG377" s="43">
        <v>1088.6376468312947</v>
      </c>
      <c r="BH377" s="7">
        <v>27.182169390415169</v>
      </c>
      <c r="BI377" s="7">
        <v>10.93693211805487</v>
      </c>
      <c r="BK377" s="7">
        <v>572.89931535139647</v>
      </c>
      <c r="BL377" s="7">
        <v>78.710856146158108</v>
      </c>
      <c r="BM377" s="7">
        <v>508.3157865639551</v>
      </c>
      <c r="BN377" s="43">
        <v>1159.9658737255249</v>
      </c>
      <c r="BO377" s="7">
        <v>27.761856324644931</v>
      </c>
      <c r="BP377" s="7">
        <v>11.376873347060277</v>
      </c>
      <c r="BR377" s="45">
        <v>96</v>
      </c>
      <c r="BS377" s="44">
        <f t="shared" si="45"/>
        <v>40</v>
      </c>
      <c r="BT377" s="7">
        <v>560.38227113076937</v>
      </c>
      <c r="BU377" s="7">
        <v>215.41477176198413</v>
      </c>
      <c r="BV377" s="7">
        <v>424.76701796216196</v>
      </c>
      <c r="BW377" s="43">
        <v>1200.4661681868085</v>
      </c>
      <c r="BX377" s="7">
        <v>30.323444725514076</v>
      </c>
      <c r="BY377" s="7">
        <v>12.332013104103345</v>
      </c>
      <c r="CA377" s="7">
        <v>655.36580470550439</v>
      </c>
      <c r="CB377" s="7">
        <v>260.41368536131154</v>
      </c>
      <c r="CC377" s="7">
        <v>424.66579980179625</v>
      </c>
      <c r="CD377" s="43">
        <v>1340.3465496741451</v>
      </c>
      <c r="CE377" s="7">
        <v>33.070902563685642</v>
      </c>
      <c r="CF377" s="7">
        <v>13.473741654791613</v>
      </c>
      <c r="CH377" s="7">
        <v>746.7499539712403</v>
      </c>
      <c r="CI377" s="7">
        <v>265.87815447922367</v>
      </c>
      <c r="CJ377" s="7">
        <v>424.28616202469397</v>
      </c>
      <c r="CK377" s="43">
        <v>1436.8448312035314</v>
      </c>
      <c r="CL377" s="7">
        <v>33.94918449796657</v>
      </c>
      <c r="CM377" s="7">
        <v>13.873438659616021</v>
      </c>
      <c r="CO377" s="45">
        <v>96</v>
      </c>
      <c r="CP377" s="44">
        <f t="shared" si="46"/>
        <v>40</v>
      </c>
      <c r="CQ377" s="7">
        <v>598.32033275668982</v>
      </c>
      <c r="CR377" s="7">
        <v>224.60643623078511</v>
      </c>
      <c r="CS377" s="7">
        <v>424.76701796216196</v>
      </c>
      <c r="CT377" s="43">
        <v>1247.8063099300844</v>
      </c>
      <c r="CU377" s="7">
        <v>31.682688926535512</v>
      </c>
      <c r="CV377" s="7">
        <v>13.001569918814059</v>
      </c>
      <c r="CX377" s="7">
        <v>708.95185370849094</v>
      </c>
      <c r="CY377" s="7">
        <v>278.77414194728021</v>
      </c>
      <c r="CZ377" s="7">
        <v>424.66579980179625</v>
      </c>
      <c r="DA377" s="43">
        <v>1412.3850270980288</v>
      </c>
      <c r="DB377" s="7">
        <v>35.069920624212116</v>
      </c>
      <c r="DC377" s="7">
        <v>14.218418793120257</v>
      </c>
      <c r="DE377" s="7">
        <v>817.05845845809995</v>
      </c>
      <c r="DF377" s="7">
        <v>285.51258580731064</v>
      </c>
      <c r="DG377" s="7">
        <v>424.28616202469397</v>
      </c>
      <c r="DH377" s="43">
        <v>1526.8882192141464</v>
      </c>
      <c r="DI377" s="7">
        <v>36.15774201936506</v>
      </c>
      <c r="DJ377" s="7">
        <v>14.58598534150353</v>
      </c>
      <c r="DL377" s="45">
        <v>96</v>
      </c>
      <c r="DM377" s="44">
        <f t="shared" si="47"/>
        <v>40</v>
      </c>
      <c r="DN377" s="7">
        <v>636.46649583349972</v>
      </c>
      <c r="DO377" s="7">
        <v>233.93085944358211</v>
      </c>
      <c r="DP377" s="7">
        <v>424.76701796216196</v>
      </c>
      <c r="DQ377" s="43">
        <v>1295.0692132639924</v>
      </c>
      <c r="DR377" s="7">
        <v>32.788958297360068</v>
      </c>
      <c r="DS377" s="7">
        <v>13.365251981896549</v>
      </c>
      <c r="DU377" s="7">
        <v>762.65529999534044</v>
      </c>
      <c r="DV377" s="7">
        <v>297.08294304951028</v>
      </c>
      <c r="DW377" s="7">
        <v>424.66579980179625</v>
      </c>
      <c r="DX377" s="43">
        <v>1484.6033511940559</v>
      </c>
      <c r="DY377" s="7">
        <v>36.702355237879367</v>
      </c>
      <c r="DZ377" s="7">
        <v>15.003213796293949</v>
      </c>
      <c r="EB377" s="7">
        <v>887.33618924333655</v>
      </c>
      <c r="EC377" s="7">
        <v>305.03769479783193</v>
      </c>
      <c r="ED377" s="7">
        <v>424.28616202469397</v>
      </c>
      <c r="EE377" s="43">
        <v>1616.8877783138082</v>
      </c>
      <c r="EF377" s="7">
        <v>38.034538841380225</v>
      </c>
      <c r="EG377" s="7">
        <v>15.489087890369724</v>
      </c>
    </row>
    <row r="378" spans="1:137" x14ac:dyDescent="0.25">
      <c r="A378" s="45">
        <v>97</v>
      </c>
      <c r="B378" s="44">
        <f t="shared" si="42"/>
        <v>40.416666666666671</v>
      </c>
      <c r="C378" s="7">
        <v>291.63142219136455</v>
      </c>
      <c r="D378" s="7">
        <v>18.888549974277776</v>
      </c>
      <c r="E378" s="7">
        <v>514.48380960384372</v>
      </c>
      <c r="F378" s="43">
        <v>824.74401667902271</v>
      </c>
      <c r="G378" s="7">
        <v>20.740977668767467</v>
      </c>
      <c r="H378" s="7">
        <v>8.3222770985602086</v>
      </c>
      <c r="J378" s="7">
        <v>306.22692272185247</v>
      </c>
      <c r="K378" s="7">
        <v>37.039127141051374</v>
      </c>
      <c r="L378" s="7">
        <v>514.20088577168599</v>
      </c>
      <c r="M378" s="43">
        <v>857.68309385996417</v>
      </c>
      <c r="N378" s="7">
        <v>21.035204073041566</v>
      </c>
      <c r="O378" s="7">
        <v>8.7289845238164716</v>
      </c>
      <c r="Q378" s="7">
        <v>332.08318709775483</v>
      </c>
      <c r="R378" s="7">
        <v>39.444517277047964</v>
      </c>
      <c r="S378" s="7">
        <v>513.5236434845765</v>
      </c>
      <c r="T378" s="43">
        <v>885.07028201429648</v>
      </c>
      <c r="U378" s="7">
        <v>20.96198224285267</v>
      </c>
      <c r="V378" s="7">
        <v>8.5261123074687237</v>
      </c>
      <c r="X378" s="45">
        <v>97</v>
      </c>
      <c r="Y378" s="44">
        <f t="shared" si="43"/>
        <v>40.416666666666671</v>
      </c>
      <c r="Z378" s="7">
        <v>369.49181224266886</v>
      </c>
      <c r="AA378" s="7">
        <v>28.18671872281001</v>
      </c>
      <c r="AB378" s="7">
        <v>514.46091472036801</v>
      </c>
      <c r="AC378" s="43">
        <v>912.23047855872721</v>
      </c>
      <c r="AD378" s="7">
        <v>22.847294023893802</v>
      </c>
      <c r="AE378" s="7">
        <v>9.1696369628576075</v>
      </c>
      <c r="AG378" s="7">
        <v>408.42774130483582</v>
      </c>
      <c r="AH378" s="7">
        <v>55.568100592906035</v>
      </c>
      <c r="AI378" s="7">
        <v>513.64045820359377</v>
      </c>
      <c r="AJ378" s="43">
        <v>977.64542552729836</v>
      </c>
      <c r="AK378" s="7">
        <v>23.603782330084094</v>
      </c>
      <c r="AL378" s="7">
        <v>9.6737302316010751</v>
      </c>
      <c r="AN378" s="7">
        <v>455.30247017757989</v>
      </c>
      <c r="AO378" s="7">
        <v>59.245638802166106</v>
      </c>
      <c r="AP378" s="7">
        <v>513.5236434845765</v>
      </c>
      <c r="AQ378" s="43">
        <v>1027.8182285237235</v>
      </c>
      <c r="AR378" s="7">
        <v>24.027352581408412</v>
      </c>
      <c r="AS378" s="7">
        <v>9.8275261441344419</v>
      </c>
      <c r="AU378" s="45">
        <v>97</v>
      </c>
      <c r="AV378" s="44">
        <f t="shared" si="44"/>
        <v>40.416666666666671</v>
      </c>
      <c r="AW378" s="7">
        <v>447.70533871639418</v>
      </c>
      <c r="AX378" s="7">
        <v>37.402856656890755</v>
      </c>
      <c r="AY378" s="7">
        <v>514.48380960384372</v>
      </c>
      <c r="AZ378" s="43">
        <v>999.73583539189178</v>
      </c>
      <c r="BA378" s="7">
        <v>25.000237835776979</v>
      </c>
      <c r="BB378" s="7">
        <v>10.109873383613053</v>
      </c>
      <c r="BD378" s="7">
        <v>510.87735645542477</v>
      </c>
      <c r="BE378" s="7">
        <v>74.335144513865856</v>
      </c>
      <c r="BF378" s="7">
        <v>514.20088577168599</v>
      </c>
      <c r="BG378" s="43">
        <v>1098.9738530204258</v>
      </c>
      <c r="BH378" s="7">
        <v>27.019299760376256</v>
      </c>
      <c r="BI378" s="7">
        <v>10.866966115069557</v>
      </c>
      <c r="BK378" s="7">
        <v>577.93789425032867</v>
      </c>
      <c r="BL378" s="7">
        <v>79.285212848978233</v>
      </c>
      <c r="BM378" s="7">
        <v>513.5236434845765</v>
      </c>
      <c r="BN378" s="43">
        <v>1170.7848324102538</v>
      </c>
      <c r="BO378" s="7">
        <v>27.51963863917894</v>
      </c>
      <c r="BP378" s="7">
        <v>11.277230285907134</v>
      </c>
      <c r="BR378" s="45">
        <v>97</v>
      </c>
      <c r="BS378" s="44">
        <f t="shared" si="45"/>
        <v>40.416666666666671</v>
      </c>
      <c r="BT378" s="7">
        <v>565.48901157963132</v>
      </c>
      <c r="BU378" s="7">
        <v>217.4225383965578</v>
      </c>
      <c r="BV378" s="7">
        <v>429.18026753316587</v>
      </c>
      <c r="BW378" s="43">
        <v>1211.991547218609</v>
      </c>
      <c r="BX378" s="7">
        <v>30.177982213534335</v>
      </c>
      <c r="BY378" s="7">
        <v>12.27024889508284</v>
      </c>
      <c r="CA378" s="7">
        <v>661.24593215605637</v>
      </c>
      <c r="CB378" s="7">
        <v>262.74443323885231</v>
      </c>
      <c r="CC378" s="7">
        <v>429.08947647150194</v>
      </c>
      <c r="CD378" s="43">
        <v>1352.983129106221</v>
      </c>
      <c r="CE378" s="7">
        <v>32.85124210858973</v>
      </c>
      <c r="CF378" s="7">
        <v>13.383202254783997</v>
      </c>
      <c r="CH378" s="7">
        <v>753.34118353080089</v>
      </c>
      <c r="CI378" s="7">
        <v>268.24233643068533</v>
      </c>
      <c r="CJ378" s="7">
        <v>428.66627732393971</v>
      </c>
      <c r="CK378" s="43">
        <v>1450.1761672300102</v>
      </c>
      <c r="CL378" s="7">
        <v>33.628832847084198</v>
      </c>
      <c r="CM378" s="7">
        <v>13.740044732969368</v>
      </c>
      <c r="CO378" s="45">
        <v>97</v>
      </c>
      <c r="CP378" s="44">
        <f t="shared" si="46"/>
        <v>40.416666666666671</v>
      </c>
      <c r="CQ378" s="7">
        <v>603.68514744505433</v>
      </c>
      <c r="CR378" s="7">
        <v>226.67654215660411</v>
      </c>
      <c r="CS378" s="7">
        <v>429.18026753316587</v>
      </c>
      <c r="CT378" s="43">
        <v>1259.6556950762397</v>
      </c>
      <c r="CU378" s="7">
        <v>31.514073683995843</v>
      </c>
      <c r="CV378" s="7">
        <v>12.936333897654647</v>
      </c>
      <c r="CX378" s="7">
        <v>715.21083647625528</v>
      </c>
      <c r="CY378" s="7">
        <v>281.24018085138249</v>
      </c>
      <c r="CZ378" s="7">
        <v>429.08947647150194</v>
      </c>
      <c r="DA378" s="43">
        <v>1425.5307156122672</v>
      </c>
      <c r="DB378" s="7">
        <v>34.814547417632809</v>
      </c>
      <c r="DC378" s="7">
        <v>14.112054067564451</v>
      </c>
      <c r="DE378" s="7">
        <v>824.15340738425289</v>
      </c>
      <c r="DF378" s="7">
        <v>288.0197608230269</v>
      </c>
      <c r="DG378" s="7">
        <v>428.66627732393971</v>
      </c>
      <c r="DH378" s="43">
        <v>1540.8670856618141</v>
      </c>
      <c r="DI378" s="7">
        <v>35.790696653041678</v>
      </c>
      <c r="DJ378" s="7">
        <v>14.430231001184351</v>
      </c>
      <c r="DL378" s="45">
        <v>97</v>
      </c>
      <c r="DM378" s="44">
        <f t="shared" si="47"/>
        <v>40.416666666666671</v>
      </c>
      <c r="DN378" s="7">
        <v>642.09595714465422</v>
      </c>
      <c r="DO378" s="7">
        <v>236.06501110897972</v>
      </c>
      <c r="DP378" s="7">
        <v>429.18026753316587</v>
      </c>
      <c r="DQ378" s="43">
        <v>1307.2437645607069</v>
      </c>
      <c r="DR378" s="7">
        <v>32.597118071417022</v>
      </c>
      <c r="DS378" s="7">
        <v>13.286079038351623</v>
      </c>
      <c r="DU378" s="7">
        <v>769.288681581883</v>
      </c>
      <c r="DV378" s="7">
        <v>299.67738262407045</v>
      </c>
      <c r="DW378" s="7">
        <v>429.08947647150194</v>
      </c>
      <c r="DX378" s="43">
        <v>1498.2594015875129</v>
      </c>
      <c r="DY378" s="7">
        <v>36.40860630331553</v>
      </c>
      <c r="DZ378" s="7">
        <v>14.881940109684534</v>
      </c>
      <c r="EB378" s="7">
        <v>894.93015304463415</v>
      </c>
      <c r="EC378" s="7">
        <v>307.68685370773329</v>
      </c>
      <c r="ED378" s="7">
        <v>428.66627732393971</v>
      </c>
      <c r="EE378" s="43">
        <v>1631.5105363834805</v>
      </c>
      <c r="EF378" s="7">
        <v>37.61364926296315</v>
      </c>
      <c r="EG378" s="7">
        <v>15.31508022046458</v>
      </c>
    </row>
    <row r="379" spans="1:137" x14ac:dyDescent="0.25">
      <c r="A379" s="45">
        <v>98</v>
      </c>
      <c r="B379" s="44">
        <f t="shared" si="42"/>
        <v>40.833333333333336</v>
      </c>
      <c r="C379" s="7">
        <v>294.41923230912755</v>
      </c>
      <c r="D379" s="7">
        <v>19.017806005442107</v>
      </c>
      <c r="E379" s="7">
        <v>519.74010955295375</v>
      </c>
      <c r="F379" s="43">
        <v>832.91863323433768</v>
      </c>
      <c r="G379" s="7">
        <v>20.687411426993027</v>
      </c>
      <c r="H379" s="7">
        <v>8.2973147913353635</v>
      </c>
      <c r="J379" s="7">
        <v>309.05974302633092</v>
      </c>
      <c r="K379" s="7">
        <v>37.302398505179418</v>
      </c>
      <c r="L379" s="7">
        <v>519.46309378087949</v>
      </c>
      <c r="M379" s="43">
        <v>866.04342925678395</v>
      </c>
      <c r="N379" s="7">
        <v>20.94666340165081</v>
      </c>
      <c r="O379" s="7">
        <v>8.6964133797086429</v>
      </c>
      <c r="Q379" s="7">
        <v>335.07168975953914</v>
      </c>
      <c r="R379" s="7">
        <v>39.729494235487692</v>
      </c>
      <c r="S379" s="7">
        <v>518.73150040519783</v>
      </c>
      <c r="T379" s="43">
        <v>893.54806207921206</v>
      </c>
      <c r="U379" s="7">
        <v>20.825358936840466</v>
      </c>
      <c r="V379" s="7">
        <v>8.4686425335114475</v>
      </c>
      <c r="X379" s="45">
        <v>98</v>
      </c>
      <c r="Y379" s="44">
        <f t="shared" si="43"/>
        <v>40.833333333333336</v>
      </c>
      <c r="Z379" s="7">
        <v>372.92394958910711</v>
      </c>
      <c r="AA379" s="7">
        <v>28.379361291375069</v>
      </c>
      <c r="AB379" s="7">
        <v>519.71222575766399</v>
      </c>
      <c r="AC379" s="43">
        <v>921.11169211160473</v>
      </c>
      <c r="AD379" s="7">
        <v>22.766608601495175</v>
      </c>
      <c r="AE379" s="7">
        <v>9.1351271985054261</v>
      </c>
      <c r="AG379" s="7">
        <v>412.10248534279606</v>
      </c>
      <c r="AH379" s="7">
        <v>55.963217777835609</v>
      </c>
      <c r="AI379" s="7">
        <v>518.85386187891504</v>
      </c>
      <c r="AJ379" s="43">
        <v>986.92470701631646</v>
      </c>
      <c r="AK379" s="7">
        <v>23.44838226766884</v>
      </c>
      <c r="AL379" s="7">
        <v>9.6106147957916441</v>
      </c>
      <c r="AN379" s="7">
        <v>459.32282954046156</v>
      </c>
      <c r="AO379" s="7">
        <v>59.674108797332792</v>
      </c>
      <c r="AP379" s="7">
        <v>518.73150040519783</v>
      </c>
      <c r="AQ379" s="43">
        <v>1037.4669285387292</v>
      </c>
      <c r="AR379" s="7">
        <v>23.835406436887457</v>
      </c>
      <c r="AS379" s="7">
        <v>9.7474053797197939</v>
      </c>
      <c r="AU379" s="45">
        <v>98</v>
      </c>
      <c r="AV379" s="44">
        <f t="shared" si="44"/>
        <v>40.833333333333336</v>
      </c>
      <c r="AW379" s="7">
        <v>451.78573088466487</v>
      </c>
      <c r="AX379" s="7">
        <v>37.659904653971573</v>
      </c>
      <c r="AY379" s="7">
        <v>519.74010955295375</v>
      </c>
      <c r="AZ379" s="43">
        <v>1009.3270579988487</v>
      </c>
      <c r="BA379" s="7">
        <v>24.89353886928879</v>
      </c>
      <c r="BB379" s="7">
        <v>10.063572438295914</v>
      </c>
      <c r="BD379" s="7">
        <v>515.42749491661198</v>
      </c>
      <c r="BE379" s="7">
        <v>74.866028308332972</v>
      </c>
      <c r="BF379" s="7">
        <v>519.46309378087949</v>
      </c>
      <c r="BG379" s="43">
        <v>1109.310059209557</v>
      </c>
      <c r="BH379" s="7">
        <v>26.856430130337341</v>
      </c>
      <c r="BI379" s="7">
        <v>10.797000112084245</v>
      </c>
      <c r="BK379" s="7">
        <v>582.97647314926087</v>
      </c>
      <c r="BL379" s="7">
        <v>79.859569551798387</v>
      </c>
      <c r="BM379" s="7">
        <v>518.73150040519783</v>
      </c>
      <c r="BN379" s="43">
        <v>1181.6037910949826</v>
      </c>
      <c r="BO379" s="7">
        <v>27.277420953712944</v>
      </c>
      <c r="BP379" s="7">
        <v>11.17758722475399</v>
      </c>
      <c r="BR379" s="45">
        <v>98</v>
      </c>
      <c r="BS379" s="44">
        <f t="shared" si="45"/>
        <v>40.833333333333336</v>
      </c>
      <c r="BT379" s="7">
        <v>570.59575202849328</v>
      </c>
      <c r="BU379" s="7">
        <v>219.43030503113144</v>
      </c>
      <c r="BV379" s="7">
        <v>433.5935171041699</v>
      </c>
      <c r="BW379" s="43">
        <v>1223.5169262504096</v>
      </c>
      <c r="BX379" s="7">
        <v>30.032519701554591</v>
      </c>
      <c r="BY379" s="7">
        <v>12.208484686062338</v>
      </c>
      <c r="CA379" s="7">
        <v>667.12605960660812</v>
      </c>
      <c r="CB379" s="7">
        <v>265.07518111639308</v>
      </c>
      <c r="CC379" s="7">
        <v>433.51315314120762</v>
      </c>
      <c r="CD379" s="43">
        <v>1365.6197085382971</v>
      </c>
      <c r="CE379" s="7">
        <v>32.631581653493825</v>
      </c>
      <c r="CF379" s="7">
        <v>13.292662854776383</v>
      </c>
      <c r="CH379" s="7">
        <v>759.93241309036148</v>
      </c>
      <c r="CI379" s="7">
        <v>270.60651838214704</v>
      </c>
      <c r="CJ379" s="7">
        <v>433.04639262318551</v>
      </c>
      <c r="CK379" s="43">
        <v>1463.5075032564889</v>
      </c>
      <c r="CL379" s="7">
        <v>33.308481196201811</v>
      </c>
      <c r="CM379" s="7">
        <v>13.606650806322714</v>
      </c>
      <c r="CO379" s="45">
        <v>98</v>
      </c>
      <c r="CP379" s="44">
        <f t="shared" si="46"/>
        <v>40.833333333333336</v>
      </c>
      <c r="CQ379" s="7">
        <v>609.04996213341894</v>
      </c>
      <c r="CR379" s="7">
        <v>228.74664808242318</v>
      </c>
      <c r="CS379" s="7">
        <v>433.5935171041699</v>
      </c>
      <c r="CT379" s="43">
        <v>1271.505080222395</v>
      </c>
      <c r="CU379" s="7">
        <v>31.345458441456177</v>
      </c>
      <c r="CV379" s="7">
        <v>12.871097876495234</v>
      </c>
      <c r="CX379" s="7">
        <v>721.46981924401939</v>
      </c>
      <c r="CY379" s="7">
        <v>283.70621975548471</v>
      </c>
      <c r="CZ379" s="7">
        <v>433.51315314120762</v>
      </c>
      <c r="DA379" s="43">
        <v>1438.6764041265051</v>
      </c>
      <c r="DB379" s="7">
        <v>34.559174211053502</v>
      </c>
      <c r="DC379" s="7">
        <v>14.005689342008644</v>
      </c>
      <c r="DE379" s="7">
        <v>831.2483563104056</v>
      </c>
      <c r="DF379" s="7">
        <v>290.52693583874316</v>
      </c>
      <c r="DG379" s="7">
        <v>433.04639262318551</v>
      </c>
      <c r="DH379" s="43">
        <v>1554.8459521094824</v>
      </c>
      <c r="DI379" s="7">
        <v>35.423651286718304</v>
      </c>
      <c r="DJ379" s="7">
        <v>14.274476660865171</v>
      </c>
      <c r="DL379" s="45">
        <v>98</v>
      </c>
      <c r="DM379" s="44">
        <f t="shared" si="47"/>
        <v>40.833333333333336</v>
      </c>
      <c r="DN379" s="7">
        <v>647.72541845580849</v>
      </c>
      <c r="DO379" s="7">
        <v>238.19916277437727</v>
      </c>
      <c r="DP379" s="7">
        <v>433.5935171041699</v>
      </c>
      <c r="DQ379" s="43">
        <v>1319.4183158574219</v>
      </c>
      <c r="DR379" s="7">
        <v>32.405277845473975</v>
      </c>
      <c r="DS379" s="7">
        <v>13.206906094806698</v>
      </c>
      <c r="DU379" s="7">
        <v>775.92206316842544</v>
      </c>
      <c r="DV379" s="7">
        <v>302.27182219863062</v>
      </c>
      <c r="DW379" s="7">
        <v>433.51315314120762</v>
      </c>
      <c r="DX379" s="43">
        <v>1511.9154519809699</v>
      </c>
      <c r="DY379" s="7">
        <v>36.114857368751693</v>
      </c>
      <c r="DZ379" s="7">
        <v>14.760666423075119</v>
      </c>
      <c r="EB379" s="7">
        <v>902.52411684593199</v>
      </c>
      <c r="EC379" s="7">
        <v>310.33601261763471</v>
      </c>
      <c r="ED379" s="7">
        <v>433.04639262318551</v>
      </c>
      <c r="EE379" s="43">
        <v>1646.1332944531523</v>
      </c>
      <c r="EF379" s="7">
        <v>37.192759684546068</v>
      </c>
      <c r="EG379" s="7">
        <v>15.141072550559436</v>
      </c>
    </row>
    <row r="380" spans="1:137" x14ac:dyDescent="0.25">
      <c r="A380" s="45">
        <v>99</v>
      </c>
      <c r="B380" s="44">
        <f t="shared" si="42"/>
        <v>41.25</v>
      </c>
      <c r="C380" s="7">
        <v>297.20704242689067</v>
      </c>
      <c r="D380" s="7">
        <v>19.147062036606439</v>
      </c>
      <c r="E380" s="7">
        <v>524.9964095020639</v>
      </c>
      <c r="F380" s="43">
        <v>841.09324978965287</v>
      </c>
      <c r="G380" s="7">
        <v>20.63384518521859</v>
      </c>
      <c r="H380" s="7">
        <v>8.2723524841105167</v>
      </c>
      <c r="J380" s="7">
        <v>311.89256333080937</v>
      </c>
      <c r="K380" s="7">
        <v>37.56566986930747</v>
      </c>
      <c r="L380" s="7">
        <v>524.72530179007322</v>
      </c>
      <c r="M380" s="43">
        <v>874.40376465360362</v>
      </c>
      <c r="N380" s="7">
        <v>20.858122730260057</v>
      </c>
      <c r="O380" s="7">
        <v>8.6638422356008142</v>
      </c>
      <c r="Q380" s="7">
        <v>338.06019242132334</v>
      </c>
      <c r="R380" s="7">
        <v>40.01447119392742</v>
      </c>
      <c r="S380" s="7">
        <v>523.93935732581929</v>
      </c>
      <c r="T380" s="43">
        <v>902.02584214412786</v>
      </c>
      <c r="U380" s="7">
        <v>20.688735630828258</v>
      </c>
      <c r="V380" s="7">
        <v>8.4111727595541712</v>
      </c>
      <c r="X380" s="45">
        <v>99</v>
      </c>
      <c r="Y380" s="44">
        <f t="shared" si="43"/>
        <v>41.25</v>
      </c>
      <c r="Z380" s="7">
        <v>376.35608693554548</v>
      </c>
      <c r="AA380" s="7">
        <v>28.572003859940132</v>
      </c>
      <c r="AB380" s="7">
        <v>524.96353679496008</v>
      </c>
      <c r="AC380" s="43">
        <v>929.99290566448224</v>
      </c>
      <c r="AD380" s="7">
        <v>22.685923179096545</v>
      </c>
      <c r="AE380" s="7">
        <v>9.1006174341532429</v>
      </c>
      <c r="AG380" s="7">
        <v>415.7772293807563</v>
      </c>
      <c r="AH380" s="7">
        <v>56.358334962765198</v>
      </c>
      <c r="AI380" s="7">
        <v>524.06726555423643</v>
      </c>
      <c r="AJ380" s="43">
        <v>996.20398850533456</v>
      </c>
      <c r="AK380" s="7">
        <v>23.292982205253594</v>
      </c>
      <c r="AL380" s="7">
        <v>9.5474993599822149</v>
      </c>
      <c r="AN380" s="7">
        <v>463.34318890334316</v>
      </c>
      <c r="AO380" s="7">
        <v>60.102578792499479</v>
      </c>
      <c r="AP380" s="7">
        <v>523.93935732581929</v>
      </c>
      <c r="AQ380" s="43">
        <v>1047.115628553735</v>
      </c>
      <c r="AR380" s="7">
        <v>23.643460292366505</v>
      </c>
      <c r="AS380" s="7">
        <v>9.6672846153051442</v>
      </c>
      <c r="AU380" s="45">
        <v>99</v>
      </c>
      <c r="AV380" s="44">
        <f t="shared" si="44"/>
        <v>41.25</v>
      </c>
      <c r="AW380" s="7">
        <v>455.86612305293551</v>
      </c>
      <c r="AX380" s="7">
        <v>37.916952651052391</v>
      </c>
      <c r="AY380" s="7">
        <v>524.9964095020639</v>
      </c>
      <c r="AZ380" s="43">
        <v>1018.9182806058056</v>
      </c>
      <c r="BA380" s="7">
        <v>24.786839902800608</v>
      </c>
      <c r="BB380" s="7">
        <v>10.017271492978779</v>
      </c>
      <c r="BD380" s="7">
        <v>519.97763337779918</v>
      </c>
      <c r="BE380" s="7">
        <v>75.396912102800087</v>
      </c>
      <c r="BF380" s="7">
        <v>524.72530179007322</v>
      </c>
      <c r="BG380" s="43">
        <v>1119.6462653986882</v>
      </c>
      <c r="BH380" s="7">
        <v>26.693560500298428</v>
      </c>
      <c r="BI380" s="7">
        <v>10.727034109098931</v>
      </c>
      <c r="BK380" s="7">
        <v>588.01505204819318</v>
      </c>
      <c r="BL380" s="7">
        <v>80.433926254618513</v>
      </c>
      <c r="BM380" s="7">
        <v>523.93935732581929</v>
      </c>
      <c r="BN380" s="43">
        <v>1192.4227497797115</v>
      </c>
      <c r="BO380" s="7">
        <v>27.035203268246949</v>
      </c>
      <c r="BP380" s="7">
        <v>11.077944163600849</v>
      </c>
      <c r="BR380" s="45">
        <v>99</v>
      </c>
      <c r="BS380" s="44">
        <f t="shared" si="45"/>
        <v>41.25</v>
      </c>
      <c r="BT380" s="7">
        <v>575.70249247735535</v>
      </c>
      <c r="BU380" s="7">
        <v>221.43807166570511</v>
      </c>
      <c r="BV380" s="7">
        <v>438.00676667517382</v>
      </c>
      <c r="BW380" s="43">
        <v>1235.0423052822102</v>
      </c>
      <c r="BX380" s="7">
        <v>29.88705718957485</v>
      </c>
      <c r="BY380" s="7">
        <v>12.146720477041836</v>
      </c>
      <c r="CA380" s="7">
        <v>673.0061870571601</v>
      </c>
      <c r="CB380" s="7">
        <v>267.40592899393386</v>
      </c>
      <c r="CC380" s="7">
        <v>437.93682981091331</v>
      </c>
      <c r="CD380" s="43">
        <v>1378.2562879703733</v>
      </c>
      <c r="CE380" s="7">
        <v>32.41192119839792</v>
      </c>
      <c r="CF380" s="7">
        <v>13.202123454768767</v>
      </c>
      <c r="CH380" s="7">
        <v>766.52364264992229</v>
      </c>
      <c r="CI380" s="7">
        <v>272.97070033360876</v>
      </c>
      <c r="CJ380" s="7">
        <v>437.42650792243126</v>
      </c>
      <c r="CK380" s="43">
        <v>1476.8388392829677</v>
      </c>
      <c r="CL380" s="7">
        <v>32.988129545319438</v>
      </c>
      <c r="CM380" s="7">
        <v>13.473256879676059</v>
      </c>
      <c r="CO380" s="45">
        <v>99</v>
      </c>
      <c r="CP380" s="44">
        <f t="shared" si="46"/>
        <v>41.25</v>
      </c>
      <c r="CQ380" s="7">
        <v>614.41477682178345</v>
      </c>
      <c r="CR380" s="7">
        <v>230.81675400824224</v>
      </c>
      <c r="CS380" s="7">
        <v>438.00676667517382</v>
      </c>
      <c r="CT380" s="43">
        <v>1283.3544653685508</v>
      </c>
      <c r="CU380" s="7">
        <v>31.176843198916508</v>
      </c>
      <c r="CV380" s="7">
        <v>12.80586185533582</v>
      </c>
      <c r="CX380" s="7">
        <v>727.72880201178373</v>
      </c>
      <c r="CY380" s="7">
        <v>286.17225865958693</v>
      </c>
      <c r="CZ380" s="7">
        <v>437.93682981091331</v>
      </c>
      <c r="DA380" s="43">
        <v>1451.8220926407434</v>
      </c>
      <c r="DB380" s="7">
        <v>34.303801004474195</v>
      </c>
      <c r="DC380" s="7">
        <v>13.899324616452837</v>
      </c>
      <c r="DE380" s="7">
        <v>838.34330523655854</v>
      </c>
      <c r="DF380" s="7">
        <v>293.03411085445941</v>
      </c>
      <c r="DG380" s="7">
        <v>437.42650792243126</v>
      </c>
      <c r="DH380" s="43">
        <v>1568.8248185571501</v>
      </c>
      <c r="DI380" s="7">
        <v>35.056605920394929</v>
      </c>
      <c r="DJ380" s="7">
        <v>14.11872232054599</v>
      </c>
      <c r="DL380" s="45">
        <v>99</v>
      </c>
      <c r="DM380" s="44">
        <f t="shared" si="47"/>
        <v>41.25</v>
      </c>
      <c r="DN380" s="7">
        <v>653.35487976696277</v>
      </c>
      <c r="DO380" s="7">
        <v>240.33331443977488</v>
      </c>
      <c r="DP380" s="7">
        <v>438.00676667517382</v>
      </c>
      <c r="DQ380" s="43">
        <v>1331.5928671541369</v>
      </c>
      <c r="DR380" s="7">
        <v>32.213437619530936</v>
      </c>
      <c r="DS380" s="7">
        <v>13.127733151261772</v>
      </c>
      <c r="DU380" s="7">
        <v>782.55544475496799</v>
      </c>
      <c r="DV380" s="7">
        <v>304.86626177319079</v>
      </c>
      <c r="DW380" s="7">
        <v>437.93682981091331</v>
      </c>
      <c r="DX380" s="43">
        <v>1525.5715023744269</v>
      </c>
      <c r="DY380" s="7">
        <v>35.821108434187856</v>
      </c>
      <c r="DZ380" s="7">
        <v>14.639392736465703</v>
      </c>
      <c r="EB380" s="7">
        <v>910.11808064722982</v>
      </c>
      <c r="EC380" s="7">
        <v>312.98517152753612</v>
      </c>
      <c r="ED380" s="7">
        <v>437.42650792243126</v>
      </c>
      <c r="EE380" s="43">
        <v>1660.7560525228241</v>
      </c>
      <c r="EF380" s="7">
        <v>36.771870106128993</v>
      </c>
      <c r="EG380" s="7">
        <v>14.967064880654288</v>
      </c>
    </row>
    <row r="381" spans="1:137" x14ac:dyDescent="0.25">
      <c r="A381" s="45">
        <v>100</v>
      </c>
      <c r="B381" s="44">
        <f t="shared" si="42"/>
        <v>41.666666666666671</v>
      </c>
      <c r="C381" s="7">
        <v>299.99485254465378</v>
      </c>
      <c r="D381" s="7">
        <v>19.276318067770774</v>
      </c>
      <c r="E381" s="7">
        <v>530.25270945117381</v>
      </c>
      <c r="F381" s="43">
        <v>849.26786634496784</v>
      </c>
      <c r="G381" s="7">
        <v>20.580278943444149</v>
      </c>
      <c r="H381" s="7">
        <v>8.2473901768856717</v>
      </c>
      <c r="J381" s="7">
        <v>314.7253836352877</v>
      </c>
      <c r="K381" s="7">
        <v>37.828941233435515</v>
      </c>
      <c r="L381" s="7">
        <v>529.98750979926695</v>
      </c>
      <c r="M381" s="43">
        <v>882.76410005042339</v>
      </c>
      <c r="N381" s="7">
        <v>20.769582058869297</v>
      </c>
      <c r="O381" s="7">
        <v>8.6312710914929838</v>
      </c>
      <c r="Q381" s="7">
        <v>341.04869508310765</v>
      </c>
      <c r="R381" s="7">
        <v>40.299448152367148</v>
      </c>
      <c r="S381" s="7">
        <v>529.14721424644063</v>
      </c>
      <c r="T381" s="43">
        <v>910.50362220904344</v>
      </c>
      <c r="U381" s="7">
        <v>20.552112324816051</v>
      </c>
      <c r="V381" s="7">
        <v>8.3537029855968949</v>
      </c>
      <c r="X381" s="45">
        <v>100</v>
      </c>
      <c r="Y381" s="44">
        <f t="shared" si="43"/>
        <v>41.666666666666671</v>
      </c>
      <c r="Z381" s="7">
        <v>379.78822428198373</v>
      </c>
      <c r="AA381" s="7">
        <v>28.764646428505191</v>
      </c>
      <c r="AB381" s="7">
        <v>530.21484783225617</v>
      </c>
      <c r="AC381" s="43">
        <v>938.87411921735975</v>
      </c>
      <c r="AD381" s="7">
        <v>22.605237756697917</v>
      </c>
      <c r="AE381" s="7">
        <v>9.0661076698010614</v>
      </c>
      <c r="AG381" s="7">
        <v>419.45197341871653</v>
      </c>
      <c r="AH381" s="7">
        <v>56.753452147694773</v>
      </c>
      <c r="AI381" s="7">
        <v>529.28066922955782</v>
      </c>
      <c r="AJ381" s="43">
        <v>1005.4832699943526</v>
      </c>
      <c r="AK381" s="7">
        <v>23.13758214283834</v>
      </c>
      <c r="AL381" s="7">
        <v>9.4843839241727821</v>
      </c>
      <c r="AN381" s="7">
        <v>467.36354826622477</v>
      </c>
      <c r="AO381" s="7">
        <v>60.531048787666165</v>
      </c>
      <c r="AP381" s="7">
        <v>529.14721424644063</v>
      </c>
      <c r="AQ381" s="43">
        <v>1056.7643285687407</v>
      </c>
      <c r="AR381" s="7">
        <v>23.45151414784555</v>
      </c>
      <c r="AS381" s="7">
        <v>9.5871638508904944</v>
      </c>
      <c r="AU381" s="45">
        <v>100</v>
      </c>
      <c r="AV381" s="44">
        <f t="shared" si="44"/>
        <v>41.666666666666671</v>
      </c>
      <c r="AW381" s="7">
        <v>459.94651522120614</v>
      </c>
      <c r="AX381" s="7">
        <v>38.174000648133202</v>
      </c>
      <c r="AY381" s="7">
        <v>530.25270945117381</v>
      </c>
      <c r="AZ381" s="43">
        <v>1028.5095032127624</v>
      </c>
      <c r="BA381" s="7">
        <v>24.680140936312419</v>
      </c>
      <c r="BB381" s="7">
        <v>9.9709705476616417</v>
      </c>
      <c r="BD381" s="7">
        <v>524.52777183898638</v>
      </c>
      <c r="BE381" s="7">
        <v>75.927795897267202</v>
      </c>
      <c r="BF381" s="7">
        <v>529.98750979926695</v>
      </c>
      <c r="BG381" s="43">
        <v>1129.9824715878194</v>
      </c>
      <c r="BH381" s="7">
        <v>26.530690870259516</v>
      </c>
      <c r="BI381" s="7">
        <v>10.65706810611362</v>
      </c>
      <c r="BK381" s="7">
        <v>593.05363094712538</v>
      </c>
      <c r="BL381" s="7">
        <v>81.008282957438652</v>
      </c>
      <c r="BM381" s="7">
        <v>529.14721424644063</v>
      </c>
      <c r="BN381" s="43">
        <v>1203.2417084644403</v>
      </c>
      <c r="BO381" s="7">
        <v>26.792985582780954</v>
      </c>
      <c r="BP381" s="7">
        <v>10.978301102447706</v>
      </c>
      <c r="BR381" s="45">
        <v>100</v>
      </c>
      <c r="BS381" s="44">
        <f t="shared" si="45"/>
        <v>41.666666666666671</v>
      </c>
      <c r="BT381" s="7">
        <v>580.80923292621731</v>
      </c>
      <c r="BU381" s="7">
        <v>223.44583830027878</v>
      </c>
      <c r="BV381" s="7">
        <v>442.42001624617785</v>
      </c>
      <c r="BW381" s="43">
        <v>1246.5676843140106</v>
      </c>
      <c r="BX381" s="7">
        <v>29.74159467759511</v>
      </c>
      <c r="BY381" s="7">
        <v>12.084956268021333</v>
      </c>
      <c r="CA381" s="7">
        <v>678.88631450771186</v>
      </c>
      <c r="CB381" s="7">
        <v>269.73667687147463</v>
      </c>
      <c r="CC381" s="7">
        <v>442.36050648061899</v>
      </c>
      <c r="CD381" s="43">
        <v>1390.8928674024494</v>
      </c>
      <c r="CE381" s="7">
        <v>32.192260743302015</v>
      </c>
      <c r="CF381" s="7">
        <v>13.111584054761153</v>
      </c>
      <c r="CH381" s="7">
        <v>773.11487220948288</v>
      </c>
      <c r="CI381" s="7">
        <v>275.33488228507042</v>
      </c>
      <c r="CJ381" s="7">
        <v>441.80662322167706</v>
      </c>
      <c r="CK381" s="43">
        <v>1490.1701753094464</v>
      </c>
      <c r="CL381" s="7">
        <v>32.667777894437052</v>
      </c>
      <c r="CM381" s="7">
        <v>13.339862953029405</v>
      </c>
      <c r="CO381" s="45">
        <v>100</v>
      </c>
      <c r="CP381" s="44">
        <f t="shared" si="46"/>
        <v>41.666666666666671</v>
      </c>
      <c r="CQ381" s="7">
        <v>619.77959151014807</v>
      </c>
      <c r="CR381" s="7">
        <v>232.88685993406131</v>
      </c>
      <c r="CS381" s="7">
        <v>442.42001624617785</v>
      </c>
      <c r="CT381" s="43">
        <v>1295.2038505147061</v>
      </c>
      <c r="CU381" s="7">
        <v>31.008227956376839</v>
      </c>
      <c r="CV381" s="7">
        <v>12.740625834176408</v>
      </c>
      <c r="CX381" s="7">
        <v>733.98778477954806</v>
      </c>
      <c r="CY381" s="7">
        <v>288.63829756368915</v>
      </c>
      <c r="CZ381" s="7">
        <v>442.36050648061899</v>
      </c>
      <c r="DA381" s="43">
        <v>1464.9677811549818</v>
      </c>
      <c r="DB381" s="7">
        <v>34.048427797894888</v>
      </c>
      <c r="DC381" s="7">
        <v>13.792959890897031</v>
      </c>
      <c r="DE381" s="7">
        <v>845.43825416271147</v>
      </c>
      <c r="DF381" s="7">
        <v>295.54128587017573</v>
      </c>
      <c r="DG381" s="7">
        <v>441.80662322167706</v>
      </c>
      <c r="DH381" s="43">
        <v>1582.8036850048184</v>
      </c>
      <c r="DI381" s="7">
        <v>34.689560554071548</v>
      </c>
      <c r="DJ381" s="7">
        <v>13.962967980226811</v>
      </c>
      <c r="DL381" s="45">
        <v>100</v>
      </c>
      <c r="DM381" s="44">
        <f t="shared" si="47"/>
        <v>41.666666666666671</v>
      </c>
      <c r="DN381" s="7">
        <v>658.98434107811704</v>
      </c>
      <c r="DO381" s="7">
        <v>242.46746610517249</v>
      </c>
      <c r="DP381" s="7">
        <v>442.42001624617785</v>
      </c>
      <c r="DQ381" s="43">
        <v>1343.7674184508519</v>
      </c>
      <c r="DR381" s="7">
        <v>32.021597393587896</v>
      </c>
      <c r="DS381" s="7">
        <v>13.048560207716847</v>
      </c>
      <c r="DU381" s="7">
        <v>789.18882634151055</v>
      </c>
      <c r="DV381" s="7">
        <v>307.46070134775096</v>
      </c>
      <c r="DW381" s="7">
        <v>442.36050648061899</v>
      </c>
      <c r="DX381" s="43">
        <v>1539.2275527678839</v>
      </c>
      <c r="DY381" s="7">
        <v>35.527359499624026</v>
      </c>
      <c r="DZ381" s="7">
        <v>14.518119049856288</v>
      </c>
      <c r="EB381" s="7">
        <v>917.71204444852742</v>
      </c>
      <c r="EC381" s="7">
        <v>315.63433043743754</v>
      </c>
      <c r="ED381" s="7">
        <v>441.80662322167706</v>
      </c>
      <c r="EE381" s="43">
        <v>1675.3788105924959</v>
      </c>
      <c r="EF381" s="7">
        <v>36.350980527711918</v>
      </c>
      <c r="EG381" s="7">
        <v>14.793057210749144</v>
      </c>
    </row>
    <row r="382" spans="1:137" x14ac:dyDescent="0.25">
      <c r="A382" s="45">
        <v>101</v>
      </c>
      <c r="B382" s="44">
        <f t="shared" si="42"/>
        <v>42.083333333333336</v>
      </c>
      <c r="C382" s="7">
        <v>302.7826626624169</v>
      </c>
      <c r="D382" s="7">
        <v>19.405574098935105</v>
      </c>
      <c r="E382" s="7">
        <v>535.50900940028396</v>
      </c>
      <c r="F382" s="43">
        <v>857.44248290028281</v>
      </c>
      <c r="G382" s="7">
        <v>20.526712701669709</v>
      </c>
      <c r="H382" s="7">
        <v>8.2224278696608266</v>
      </c>
      <c r="J382" s="7">
        <v>317.55820393976614</v>
      </c>
      <c r="K382" s="7">
        <v>38.092212597563559</v>
      </c>
      <c r="L382" s="7">
        <v>535.24971780846045</v>
      </c>
      <c r="M382" s="43">
        <v>891.12443544724306</v>
      </c>
      <c r="N382" s="7">
        <v>20.681041387478544</v>
      </c>
      <c r="O382" s="7">
        <v>8.5986999473851551</v>
      </c>
      <c r="Q382" s="7">
        <v>344.03719774489184</v>
      </c>
      <c r="R382" s="7">
        <v>40.584425110806876</v>
      </c>
      <c r="S382" s="7">
        <v>534.35507116706196</v>
      </c>
      <c r="T382" s="43">
        <v>918.98140227395902</v>
      </c>
      <c r="U382" s="7">
        <v>20.415489018803846</v>
      </c>
      <c r="V382" s="7">
        <v>8.2962332116396187</v>
      </c>
      <c r="X382" s="45">
        <v>101</v>
      </c>
      <c r="Y382" s="44">
        <f t="shared" si="43"/>
        <v>42.083333333333336</v>
      </c>
      <c r="Z382" s="7">
        <v>383.22036162842198</v>
      </c>
      <c r="AA382" s="7">
        <v>28.957288997070251</v>
      </c>
      <c r="AB382" s="7">
        <v>535.46615886955215</v>
      </c>
      <c r="AC382" s="43">
        <v>947.75533277023726</v>
      </c>
      <c r="AD382" s="7">
        <v>22.524552334299287</v>
      </c>
      <c r="AE382" s="7">
        <v>9.03159790544888</v>
      </c>
      <c r="AG382" s="7">
        <v>423.12671745667677</v>
      </c>
      <c r="AH382" s="7">
        <v>57.148569332624348</v>
      </c>
      <c r="AI382" s="7">
        <v>534.4940729048792</v>
      </c>
      <c r="AJ382" s="43">
        <v>1014.7625514833707</v>
      </c>
      <c r="AK382" s="7">
        <v>22.98218208042309</v>
      </c>
      <c r="AL382" s="7">
        <v>9.4212684883633528</v>
      </c>
      <c r="AN382" s="7">
        <v>471.38390762910637</v>
      </c>
      <c r="AO382" s="7">
        <v>60.959518782832859</v>
      </c>
      <c r="AP382" s="7">
        <v>534.35507116706196</v>
      </c>
      <c r="AQ382" s="43">
        <v>1066.4130285837464</v>
      </c>
      <c r="AR382" s="7">
        <v>23.259568003324596</v>
      </c>
      <c r="AS382" s="7">
        <v>9.5070430864758464</v>
      </c>
      <c r="AU382" s="45">
        <v>101</v>
      </c>
      <c r="AV382" s="44">
        <f t="shared" si="44"/>
        <v>42.083333333333336</v>
      </c>
      <c r="AW382" s="7">
        <v>464.02690738947683</v>
      </c>
      <c r="AX382" s="7">
        <v>38.43104864521402</v>
      </c>
      <c r="AY382" s="7">
        <v>535.50900940028396</v>
      </c>
      <c r="AZ382" s="43">
        <v>1038.1007258197196</v>
      </c>
      <c r="BA382" s="7">
        <v>24.573441969824234</v>
      </c>
      <c r="BB382" s="7">
        <v>9.9246696023445047</v>
      </c>
      <c r="BD382" s="7">
        <v>529.07791030017358</v>
      </c>
      <c r="BE382" s="7">
        <v>76.458679691734318</v>
      </c>
      <c r="BF382" s="7">
        <v>535.24971780846045</v>
      </c>
      <c r="BG382" s="43">
        <v>1140.3186777769506</v>
      </c>
      <c r="BH382" s="7">
        <v>26.367821240220604</v>
      </c>
      <c r="BI382" s="7">
        <v>10.587102103128306</v>
      </c>
      <c r="BK382" s="7">
        <v>598.09220984605759</v>
      </c>
      <c r="BL382" s="7">
        <v>81.582639660258792</v>
      </c>
      <c r="BM382" s="7">
        <v>534.35507116706196</v>
      </c>
      <c r="BN382" s="43">
        <v>1214.0606671491691</v>
      </c>
      <c r="BO382" s="7">
        <v>26.550767897314959</v>
      </c>
      <c r="BP382" s="7">
        <v>10.878658041294562</v>
      </c>
      <c r="BR382" s="45">
        <v>101</v>
      </c>
      <c r="BS382" s="44">
        <f t="shared" si="45"/>
        <v>42.083333333333336</v>
      </c>
      <c r="BT382" s="7">
        <v>585.91597337507926</v>
      </c>
      <c r="BU382" s="7">
        <v>225.45360493485245</v>
      </c>
      <c r="BV382" s="7">
        <v>446.83326581718188</v>
      </c>
      <c r="BW382" s="43">
        <v>1258.0930633458113</v>
      </c>
      <c r="BX382" s="7">
        <v>29.596132165615366</v>
      </c>
      <c r="BY382" s="7">
        <v>12.023192059000831</v>
      </c>
      <c r="CA382" s="7">
        <v>684.76644195826384</v>
      </c>
      <c r="CB382" s="7">
        <v>272.0674247490154</v>
      </c>
      <c r="CC382" s="7">
        <v>446.78418315032468</v>
      </c>
      <c r="CD382" s="43">
        <v>1403.5294468345253</v>
      </c>
      <c r="CE382" s="7">
        <v>31.972600288206106</v>
      </c>
      <c r="CF382" s="7">
        <v>13.021044654753537</v>
      </c>
      <c r="CH382" s="7">
        <v>779.70610176904347</v>
      </c>
      <c r="CI382" s="7">
        <v>277.69906423653208</v>
      </c>
      <c r="CJ382" s="7">
        <v>446.1867385209228</v>
      </c>
      <c r="CK382" s="43">
        <v>1503.5015113359252</v>
      </c>
      <c r="CL382" s="7">
        <v>32.347426243554672</v>
      </c>
      <c r="CM382" s="7">
        <v>13.20646902638275</v>
      </c>
      <c r="CO382" s="45">
        <v>101</v>
      </c>
      <c r="CP382" s="44">
        <f t="shared" si="46"/>
        <v>42.083333333333336</v>
      </c>
      <c r="CQ382" s="7">
        <v>625.14440619851257</v>
      </c>
      <c r="CR382" s="7">
        <v>234.95696585988037</v>
      </c>
      <c r="CS382" s="7">
        <v>446.83326581718188</v>
      </c>
      <c r="CT382" s="43">
        <v>1307.0532356608614</v>
      </c>
      <c r="CU382" s="7">
        <v>30.839612713837173</v>
      </c>
      <c r="CV382" s="7">
        <v>12.675389813016995</v>
      </c>
      <c r="CX382" s="7">
        <v>740.2467675473124</v>
      </c>
      <c r="CY382" s="7">
        <v>291.10433646779137</v>
      </c>
      <c r="CZ382" s="7">
        <v>446.78418315032468</v>
      </c>
      <c r="DA382" s="43">
        <v>1478.1134696692202</v>
      </c>
      <c r="DB382" s="7">
        <v>33.793054591315581</v>
      </c>
      <c r="DC382" s="7">
        <v>13.686595165341224</v>
      </c>
      <c r="DE382" s="7">
        <v>852.53320308886441</v>
      </c>
      <c r="DF382" s="7">
        <v>298.04846088589198</v>
      </c>
      <c r="DG382" s="7">
        <v>446.1867385209228</v>
      </c>
      <c r="DH382" s="43">
        <v>1596.7825514524861</v>
      </c>
      <c r="DI382" s="7">
        <v>34.322515187748174</v>
      </c>
      <c r="DJ382" s="7">
        <v>13.80721363990763</v>
      </c>
      <c r="DL382" s="45">
        <v>101</v>
      </c>
      <c r="DM382" s="44">
        <f t="shared" si="47"/>
        <v>42.083333333333336</v>
      </c>
      <c r="DN382" s="7">
        <v>664.61380238927131</v>
      </c>
      <c r="DO382" s="7">
        <v>244.60161777057004</v>
      </c>
      <c r="DP382" s="7">
        <v>446.83326581718188</v>
      </c>
      <c r="DQ382" s="43">
        <v>1355.9419697475664</v>
      </c>
      <c r="DR382" s="7">
        <v>31.82975716764485</v>
      </c>
      <c r="DS382" s="7">
        <v>12.969387264171921</v>
      </c>
      <c r="DU382" s="7">
        <v>795.8222079280531</v>
      </c>
      <c r="DV382" s="7">
        <v>310.05514092231112</v>
      </c>
      <c r="DW382" s="7">
        <v>446.78418315032468</v>
      </c>
      <c r="DX382" s="43">
        <v>1552.8836031613414</v>
      </c>
      <c r="DY382" s="7">
        <v>35.233610565060189</v>
      </c>
      <c r="DZ382" s="7">
        <v>14.396845363246875</v>
      </c>
      <c r="EB382" s="7">
        <v>925.30600824982525</v>
      </c>
      <c r="EC382" s="7">
        <v>318.28348934733896</v>
      </c>
      <c r="ED382" s="7">
        <v>446.1867385209228</v>
      </c>
      <c r="EE382" s="43">
        <v>1690.0015686621678</v>
      </c>
      <c r="EF382" s="7">
        <v>35.930090949294843</v>
      </c>
      <c r="EG382" s="7">
        <v>14.619049540843999</v>
      </c>
    </row>
    <row r="383" spans="1:137" x14ac:dyDescent="0.25">
      <c r="A383" s="45">
        <v>102</v>
      </c>
      <c r="B383" s="44">
        <f t="shared" si="42"/>
        <v>42.5</v>
      </c>
      <c r="C383" s="7">
        <v>305.57047278018001</v>
      </c>
      <c r="D383" s="7">
        <v>19.534830130099436</v>
      </c>
      <c r="E383" s="7">
        <v>540.7653093493941</v>
      </c>
      <c r="F383" s="43">
        <v>865.61709945559778</v>
      </c>
      <c r="G383" s="7">
        <v>20.473146459895272</v>
      </c>
      <c r="H383" s="7">
        <v>8.1974655624359816</v>
      </c>
      <c r="J383" s="7">
        <v>320.39102424424448</v>
      </c>
      <c r="K383" s="7">
        <v>38.355483961691604</v>
      </c>
      <c r="L383" s="7">
        <v>540.51192581765417</v>
      </c>
      <c r="M383" s="43">
        <v>899.48477084406284</v>
      </c>
      <c r="N383" s="7">
        <v>20.592500716087788</v>
      </c>
      <c r="O383" s="7">
        <v>8.5661288032773264</v>
      </c>
      <c r="Q383" s="7">
        <v>347.02570040667604</v>
      </c>
      <c r="R383" s="7">
        <v>40.869402069246604</v>
      </c>
      <c r="S383" s="7">
        <v>539.56292808768342</v>
      </c>
      <c r="T383" s="43">
        <v>927.4591823388746</v>
      </c>
      <c r="U383" s="7">
        <v>20.278865712791635</v>
      </c>
      <c r="V383" s="7">
        <v>8.2387634376823424</v>
      </c>
      <c r="X383" s="45">
        <v>102</v>
      </c>
      <c r="Y383" s="44">
        <f t="shared" si="43"/>
        <v>42.5</v>
      </c>
      <c r="Z383" s="7">
        <v>386.65249897486035</v>
      </c>
      <c r="AA383" s="7">
        <v>29.149931565635313</v>
      </c>
      <c r="AB383" s="7">
        <v>540.71746990684824</v>
      </c>
      <c r="AC383" s="43">
        <v>956.63654632311477</v>
      </c>
      <c r="AD383" s="7">
        <v>22.443866911900656</v>
      </c>
      <c r="AE383" s="7">
        <v>8.9970881410966967</v>
      </c>
      <c r="AG383" s="7">
        <v>426.80146149463701</v>
      </c>
      <c r="AH383" s="7">
        <v>57.543686517553937</v>
      </c>
      <c r="AI383" s="7">
        <v>539.70747658020059</v>
      </c>
      <c r="AJ383" s="43">
        <v>1024.0418329723889</v>
      </c>
      <c r="AK383" s="7">
        <v>22.82678201800784</v>
      </c>
      <c r="AL383" s="7">
        <v>9.3581530525539218</v>
      </c>
      <c r="AN383" s="7">
        <v>475.40426699198804</v>
      </c>
      <c r="AO383" s="7">
        <v>61.387988777999546</v>
      </c>
      <c r="AP383" s="7">
        <v>539.56292808768342</v>
      </c>
      <c r="AQ383" s="43">
        <v>1076.0617285987519</v>
      </c>
      <c r="AR383" s="7">
        <v>23.067621858803641</v>
      </c>
      <c r="AS383" s="7">
        <v>9.4269223220611966</v>
      </c>
      <c r="AU383" s="45">
        <v>102</v>
      </c>
      <c r="AV383" s="44">
        <f t="shared" si="44"/>
        <v>42.5</v>
      </c>
      <c r="AW383" s="7">
        <v>468.10729955774747</v>
      </c>
      <c r="AX383" s="7">
        <v>38.688096642294838</v>
      </c>
      <c r="AY383" s="7">
        <v>540.7653093493941</v>
      </c>
      <c r="AZ383" s="43">
        <v>1047.6919484266764</v>
      </c>
      <c r="BA383" s="7">
        <v>24.466743003336049</v>
      </c>
      <c r="BB383" s="7">
        <v>9.8783686570273677</v>
      </c>
      <c r="BD383" s="7">
        <v>533.62804876136079</v>
      </c>
      <c r="BE383" s="7">
        <v>76.989563486201433</v>
      </c>
      <c r="BF383" s="7">
        <v>540.51192581765417</v>
      </c>
      <c r="BG383" s="43">
        <v>1150.6548839660818</v>
      </c>
      <c r="BH383" s="7">
        <v>26.204951610181688</v>
      </c>
      <c r="BI383" s="7">
        <v>10.517136100142993</v>
      </c>
      <c r="BK383" s="7">
        <v>603.1307887449899</v>
      </c>
      <c r="BL383" s="7">
        <v>82.156996363078932</v>
      </c>
      <c r="BM383" s="7">
        <v>539.56292808768342</v>
      </c>
      <c r="BN383" s="43">
        <v>1224.8796258338975</v>
      </c>
      <c r="BO383" s="7">
        <v>26.308550211848967</v>
      </c>
      <c r="BP383" s="7">
        <v>10.779014980141421</v>
      </c>
      <c r="BR383" s="45">
        <v>102</v>
      </c>
      <c r="BS383" s="44">
        <f t="shared" si="45"/>
        <v>42.5</v>
      </c>
      <c r="BT383" s="7">
        <v>591.02271382394122</v>
      </c>
      <c r="BU383" s="7">
        <v>227.46137156942609</v>
      </c>
      <c r="BV383" s="7">
        <v>451.2465153881858</v>
      </c>
      <c r="BW383" s="43">
        <v>1269.6184423776119</v>
      </c>
      <c r="BX383" s="7">
        <v>29.450669653635625</v>
      </c>
      <c r="BY383" s="7">
        <v>11.961427849980328</v>
      </c>
      <c r="CA383" s="7">
        <v>690.64656940881582</v>
      </c>
      <c r="CB383" s="7">
        <v>274.39817262655617</v>
      </c>
      <c r="CC383" s="7">
        <v>451.20785982003036</v>
      </c>
      <c r="CD383" s="43">
        <v>1416.1660262666014</v>
      </c>
      <c r="CE383" s="7">
        <v>31.752939833110201</v>
      </c>
      <c r="CF383" s="7">
        <v>12.930505254745922</v>
      </c>
      <c r="CH383" s="7">
        <v>786.29733132860406</v>
      </c>
      <c r="CI383" s="7">
        <v>280.06324618799374</v>
      </c>
      <c r="CJ383" s="7">
        <v>450.5668538201686</v>
      </c>
      <c r="CK383" s="43">
        <v>1516.832847362404</v>
      </c>
      <c r="CL383" s="7">
        <v>32.027074592672292</v>
      </c>
      <c r="CM383" s="7">
        <v>13.073075099736098</v>
      </c>
      <c r="CO383" s="45">
        <v>102</v>
      </c>
      <c r="CP383" s="44">
        <f t="shared" si="46"/>
        <v>42.5</v>
      </c>
      <c r="CQ383" s="7">
        <v>630.50922088687719</v>
      </c>
      <c r="CR383" s="7">
        <v>237.02707178569943</v>
      </c>
      <c r="CS383" s="7">
        <v>451.2465153881858</v>
      </c>
      <c r="CT383" s="43">
        <v>1318.9026208070168</v>
      </c>
      <c r="CU383" s="7">
        <v>30.670997471297504</v>
      </c>
      <c r="CV383" s="7">
        <v>12.610153791857581</v>
      </c>
      <c r="CX383" s="7">
        <v>746.50575031507674</v>
      </c>
      <c r="CY383" s="7">
        <v>293.57037537189359</v>
      </c>
      <c r="CZ383" s="7">
        <v>451.20785982003036</v>
      </c>
      <c r="DA383" s="43">
        <v>1491.2591581834581</v>
      </c>
      <c r="DB383" s="7">
        <v>33.537681384736274</v>
      </c>
      <c r="DC383" s="7">
        <v>13.580230439785417</v>
      </c>
      <c r="DE383" s="7">
        <v>859.62815201501735</v>
      </c>
      <c r="DF383" s="7">
        <v>300.55563590160824</v>
      </c>
      <c r="DG383" s="7">
        <v>450.5668538201686</v>
      </c>
      <c r="DH383" s="43">
        <v>1610.7614179001544</v>
      </c>
      <c r="DI383" s="7">
        <v>33.955469821424792</v>
      </c>
      <c r="DJ383" s="7">
        <v>13.651459299588449</v>
      </c>
      <c r="DL383" s="45">
        <v>102</v>
      </c>
      <c r="DM383" s="44">
        <f t="shared" si="47"/>
        <v>42.5</v>
      </c>
      <c r="DN383" s="7">
        <v>670.24326370042559</v>
      </c>
      <c r="DO383" s="7">
        <v>246.73576943596765</v>
      </c>
      <c r="DP383" s="7">
        <v>451.2465153881858</v>
      </c>
      <c r="DQ383" s="43">
        <v>1368.1165210442814</v>
      </c>
      <c r="DR383" s="7">
        <v>31.637916941701807</v>
      </c>
      <c r="DS383" s="7">
        <v>12.890214320626994</v>
      </c>
      <c r="DU383" s="7">
        <v>802.45558951459554</v>
      </c>
      <c r="DV383" s="7">
        <v>312.64958049687129</v>
      </c>
      <c r="DW383" s="7">
        <v>451.20785982003036</v>
      </c>
      <c r="DX383" s="43">
        <v>1566.5396535547984</v>
      </c>
      <c r="DY383" s="7">
        <v>34.939861630496353</v>
      </c>
      <c r="DZ383" s="7">
        <v>14.27557167663746</v>
      </c>
      <c r="EB383" s="7">
        <v>932.89997205112286</v>
      </c>
      <c r="EC383" s="7">
        <v>320.93264825724037</v>
      </c>
      <c r="ED383" s="7">
        <v>450.5668538201686</v>
      </c>
      <c r="EE383" s="43">
        <v>1704.62432673184</v>
      </c>
      <c r="EF383" s="7">
        <v>35.509201370877769</v>
      </c>
      <c r="EG383" s="7">
        <v>14.445041870938855</v>
      </c>
    </row>
    <row r="384" spans="1:137" x14ac:dyDescent="0.25">
      <c r="A384" s="45">
        <v>103</v>
      </c>
      <c r="B384" s="44">
        <f t="shared" si="42"/>
        <v>42.916666666666671</v>
      </c>
      <c r="C384" s="7">
        <v>308.35828289794313</v>
      </c>
      <c r="D384" s="7">
        <v>19.664086161263768</v>
      </c>
      <c r="E384" s="7">
        <v>546.02160929850402</v>
      </c>
      <c r="F384" s="43">
        <v>873.79171601091298</v>
      </c>
      <c r="G384" s="7">
        <v>20.419580218120831</v>
      </c>
      <c r="H384" s="7">
        <v>8.1725032552111365</v>
      </c>
      <c r="J384" s="7">
        <v>323.22384454872292</v>
      </c>
      <c r="K384" s="7">
        <v>38.618755325819656</v>
      </c>
      <c r="L384" s="7">
        <v>545.7741338268479</v>
      </c>
      <c r="M384" s="43">
        <v>907.8451062408825</v>
      </c>
      <c r="N384" s="7">
        <v>20.503960044697031</v>
      </c>
      <c r="O384" s="7">
        <v>8.5335576591694959</v>
      </c>
      <c r="Q384" s="7">
        <v>350.01420306846035</v>
      </c>
      <c r="R384" s="7">
        <v>41.154379027686332</v>
      </c>
      <c r="S384" s="7">
        <v>544.77078500830476</v>
      </c>
      <c r="T384" s="43">
        <v>935.93696240379018</v>
      </c>
      <c r="U384" s="7">
        <v>20.142242406779431</v>
      </c>
      <c r="V384" s="7">
        <v>8.1812936637250662</v>
      </c>
      <c r="X384" s="45">
        <v>103</v>
      </c>
      <c r="Y384" s="44">
        <f t="shared" si="43"/>
        <v>42.916666666666671</v>
      </c>
      <c r="Z384" s="7">
        <v>390.0846363212986</v>
      </c>
      <c r="AA384" s="7">
        <v>29.342574134200373</v>
      </c>
      <c r="AB384" s="7">
        <v>545.96878094414433</v>
      </c>
      <c r="AC384" s="43">
        <v>965.51775987599228</v>
      </c>
      <c r="AD384" s="7">
        <v>22.363181489502026</v>
      </c>
      <c r="AE384" s="7">
        <v>8.9625783767445153</v>
      </c>
      <c r="AG384" s="7">
        <v>430.47620553259725</v>
      </c>
      <c r="AH384" s="7">
        <v>57.938803702483511</v>
      </c>
      <c r="AI384" s="7">
        <v>544.92088025552198</v>
      </c>
      <c r="AJ384" s="43">
        <v>1033.3211144614068</v>
      </c>
      <c r="AK384" s="7">
        <v>22.67138195559259</v>
      </c>
      <c r="AL384" s="7">
        <v>9.2950376167444908</v>
      </c>
      <c r="AN384" s="7">
        <v>479.42462635486964</v>
      </c>
      <c r="AO384" s="7">
        <v>61.816458773166232</v>
      </c>
      <c r="AP384" s="7">
        <v>544.77078500830476</v>
      </c>
      <c r="AQ384" s="43">
        <v>1085.7104286137578</v>
      </c>
      <c r="AR384" s="7">
        <v>22.875675714282689</v>
      </c>
      <c r="AS384" s="7">
        <v>9.3468015576465486</v>
      </c>
      <c r="AU384" s="45">
        <v>103</v>
      </c>
      <c r="AV384" s="44">
        <f t="shared" si="44"/>
        <v>42.916666666666671</v>
      </c>
      <c r="AW384" s="7">
        <v>472.1876917260181</v>
      </c>
      <c r="AX384" s="7">
        <v>38.945144639375656</v>
      </c>
      <c r="AY384" s="7">
        <v>546.02160929850402</v>
      </c>
      <c r="AZ384" s="43">
        <v>1057.2831710336334</v>
      </c>
      <c r="BA384" s="7">
        <v>24.36004403684786</v>
      </c>
      <c r="BB384" s="7">
        <v>9.8320677117102306</v>
      </c>
      <c r="BD384" s="7">
        <v>538.17818722254799</v>
      </c>
      <c r="BE384" s="7">
        <v>77.520447280668549</v>
      </c>
      <c r="BF384" s="7">
        <v>545.7741338268479</v>
      </c>
      <c r="BG384" s="43">
        <v>1160.991090155213</v>
      </c>
      <c r="BH384" s="7">
        <v>26.042081980142775</v>
      </c>
      <c r="BI384" s="7">
        <v>10.447170097157681</v>
      </c>
      <c r="BK384" s="7">
        <v>608.1693676439221</v>
      </c>
      <c r="BL384" s="7">
        <v>82.731353065899071</v>
      </c>
      <c r="BM384" s="7">
        <v>544.77078500830476</v>
      </c>
      <c r="BN384" s="43">
        <v>1235.6985845186264</v>
      </c>
      <c r="BO384" s="7">
        <v>26.066332526382972</v>
      </c>
      <c r="BP384" s="7">
        <v>10.679371918988277</v>
      </c>
      <c r="BR384" s="45">
        <v>103</v>
      </c>
      <c r="BS384" s="44">
        <f t="shared" si="45"/>
        <v>42.916666666666671</v>
      </c>
      <c r="BT384" s="7">
        <v>596.12945427280317</v>
      </c>
      <c r="BU384" s="7">
        <v>229.46913820399976</v>
      </c>
      <c r="BV384" s="7">
        <v>455.65976495918983</v>
      </c>
      <c r="BW384" s="43">
        <v>1281.1438214094123</v>
      </c>
      <c r="BX384" s="7">
        <v>29.305207141655885</v>
      </c>
      <c r="BY384" s="7">
        <v>11.899663640959824</v>
      </c>
      <c r="CA384" s="7">
        <v>696.52669685936758</v>
      </c>
      <c r="CB384" s="7">
        <v>276.72892050409695</v>
      </c>
      <c r="CC384" s="7">
        <v>455.63153648973605</v>
      </c>
      <c r="CD384" s="43">
        <v>1428.8026056986776</v>
      </c>
      <c r="CE384" s="7">
        <v>31.533279378014296</v>
      </c>
      <c r="CF384" s="7">
        <v>12.839965854738306</v>
      </c>
      <c r="CH384" s="7">
        <v>792.88856088816487</v>
      </c>
      <c r="CI384" s="7">
        <v>282.42742813945546</v>
      </c>
      <c r="CJ384" s="7">
        <v>454.9469691194144</v>
      </c>
      <c r="CK384" s="43">
        <v>1530.1641833888827</v>
      </c>
      <c r="CL384" s="7">
        <v>31.706722941789913</v>
      </c>
      <c r="CM384" s="7">
        <v>12.939681173089443</v>
      </c>
      <c r="CO384" s="45">
        <v>103</v>
      </c>
      <c r="CP384" s="44">
        <f t="shared" si="46"/>
        <v>42.916666666666671</v>
      </c>
      <c r="CQ384" s="7">
        <v>635.87403557524169</v>
      </c>
      <c r="CR384" s="7">
        <v>239.09717771151844</v>
      </c>
      <c r="CS384" s="7">
        <v>455.65976495918983</v>
      </c>
      <c r="CT384" s="43">
        <v>1330.7520059531721</v>
      </c>
      <c r="CU384" s="7">
        <v>30.502382228757835</v>
      </c>
      <c r="CV384" s="7">
        <v>12.544917770698168</v>
      </c>
      <c r="CX384" s="7">
        <v>752.76473308284108</v>
      </c>
      <c r="CY384" s="7">
        <v>296.03641427599581</v>
      </c>
      <c r="CZ384" s="7">
        <v>455.63153648973605</v>
      </c>
      <c r="DA384" s="43">
        <v>1504.4048466976965</v>
      </c>
      <c r="DB384" s="7">
        <v>33.282308178156974</v>
      </c>
      <c r="DC384" s="7">
        <v>13.473865714229611</v>
      </c>
      <c r="DE384" s="7">
        <v>866.72310094117006</v>
      </c>
      <c r="DF384" s="7">
        <v>303.0628109173245</v>
      </c>
      <c r="DG384" s="7">
        <v>454.9469691194144</v>
      </c>
      <c r="DH384" s="43">
        <v>1624.7402843478221</v>
      </c>
      <c r="DI384" s="7">
        <v>33.588424455101418</v>
      </c>
      <c r="DJ384" s="7">
        <v>13.495704959269268</v>
      </c>
      <c r="DL384" s="45">
        <v>103</v>
      </c>
      <c r="DM384" s="44">
        <f t="shared" si="47"/>
        <v>42.916666666666671</v>
      </c>
      <c r="DN384" s="7">
        <v>675.87272501157986</v>
      </c>
      <c r="DO384" s="7">
        <v>248.86992110136521</v>
      </c>
      <c r="DP384" s="7">
        <v>455.65976495918983</v>
      </c>
      <c r="DQ384" s="43">
        <v>1380.2910723409964</v>
      </c>
      <c r="DR384" s="7">
        <v>31.446076715758764</v>
      </c>
      <c r="DS384" s="7">
        <v>12.811041377082068</v>
      </c>
      <c r="DU384" s="7">
        <v>809.0889711011381</v>
      </c>
      <c r="DV384" s="7">
        <v>315.24402007143146</v>
      </c>
      <c r="DW384" s="7">
        <v>455.63153648973605</v>
      </c>
      <c r="DX384" s="43">
        <v>1580.1957039482554</v>
      </c>
      <c r="DY384" s="7">
        <v>34.646112695932516</v>
      </c>
      <c r="DZ384" s="7">
        <v>14.154297990028045</v>
      </c>
      <c r="EB384" s="7">
        <v>940.49393585242069</v>
      </c>
      <c r="EC384" s="7">
        <v>323.58180716714179</v>
      </c>
      <c r="ED384" s="7">
        <v>454.9469691194144</v>
      </c>
      <c r="EE384" s="43">
        <v>1719.2470848015118</v>
      </c>
      <c r="EF384" s="7">
        <v>35.088311792460694</v>
      </c>
      <c r="EG384" s="7">
        <v>14.271034201033711</v>
      </c>
    </row>
    <row r="385" spans="1:137" x14ac:dyDescent="0.25">
      <c r="A385" s="45">
        <v>104</v>
      </c>
      <c r="B385" s="44">
        <f t="shared" si="42"/>
        <v>43.333333333333336</v>
      </c>
      <c r="C385" s="7">
        <v>311.14609301570624</v>
      </c>
      <c r="D385" s="7">
        <v>19.793342192428099</v>
      </c>
      <c r="E385" s="7">
        <v>551.27790924761416</v>
      </c>
      <c r="F385" s="43">
        <v>881.96633256622795</v>
      </c>
      <c r="G385" s="7">
        <v>20.366013976346395</v>
      </c>
      <c r="H385" s="7">
        <v>8.1475409479862897</v>
      </c>
      <c r="J385" s="7">
        <v>326.05666485320137</v>
      </c>
      <c r="K385" s="7">
        <v>38.882026689947708</v>
      </c>
      <c r="L385" s="7">
        <v>551.0363418360414</v>
      </c>
      <c r="M385" s="43">
        <v>916.20544163770228</v>
      </c>
      <c r="N385" s="7">
        <v>20.415419373306275</v>
      </c>
      <c r="O385" s="7">
        <v>8.5009865150616672</v>
      </c>
      <c r="Q385" s="7">
        <v>353.00270573024454</v>
      </c>
      <c r="R385" s="7">
        <v>41.43935598612606</v>
      </c>
      <c r="S385" s="7">
        <v>549.97864192892609</v>
      </c>
      <c r="T385" s="43">
        <v>944.41474246870575</v>
      </c>
      <c r="U385" s="7">
        <v>20.005619100767223</v>
      </c>
      <c r="V385" s="7">
        <v>8.1238238897677899</v>
      </c>
      <c r="X385" s="45">
        <v>104</v>
      </c>
      <c r="Y385" s="44">
        <f t="shared" si="43"/>
        <v>43.333333333333336</v>
      </c>
      <c r="Z385" s="7">
        <v>393.51677366773686</v>
      </c>
      <c r="AA385" s="7">
        <v>29.535216702765432</v>
      </c>
      <c r="AB385" s="7">
        <v>551.22009198144031</v>
      </c>
      <c r="AC385" s="43">
        <v>974.39897342886979</v>
      </c>
      <c r="AD385" s="7">
        <v>22.282496067103398</v>
      </c>
      <c r="AE385" s="7">
        <v>8.9280686123923338</v>
      </c>
      <c r="AG385" s="7">
        <v>434.15094957055749</v>
      </c>
      <c r="AH385" s="7">
        <v>58.3339208874131</v>
      </c>
      <c r="AI385" s="7">
        <v>550.13428393084325</v>
      </c>
      <c r="AJ385" s="43">
        <v>1042.6003959504249</v>
      </c>
      <c r="AK385" s="7">
        <v>22.51598189317734</v>
      </c>
      <c r="AL385" s="7">
        <v>9.2319221809350616</v>
      </c>
      <c r="AN385" s="7">
        <v>483.44498571775125</v>
      </c>
      <c r="AO385" s="7">
        <v>62.244928768332919</v>
      </c>
      <c r="AP385" s="7">
        <v>549.97864192892609</v>
      </c>
      <c r="AQ385" s="43">
        <v>1095.3591286287633</v>
      </c>
      <c r="AR385" s="7">
        <v>22.683729569761734</v>
      </c>
      <c r="AS385" s="7">
        <v>9.2666807932318989</v>
      </c>
      <c r="AU385" s="45">
        <v>104</v>
      </c>
      <c r="AV385" s="44">
        <f t="shared" si="44"/>
        <v>43.333333333333336</v>
      </c>
      <c r="AW385" s="7">
        <v>476.26808389428879</v>
      </c>
      <c r="AX385" s="7">
        <v>39.202192636456473</v>
      </c>
      <c r="AY385" s="7">
        <v>551.27790924761416</v>
      </c>
      <c r="AZ385" s="43">
        <v>1066.8743936405904</v>
      </c>
      <c r="BA385" s="7">
        <v>24.253345070359675</v>
      </c>
      <c r="BB385" s="7">
        <v>9.7857667663930954</v>
      </c>
      <c r="BD385" s="7">
        <v>542.72832568373519</v>
      </c>
      <c r="BE385" s="7">
        <v>78.051331075135664</v>
      </c>
      <c r="BF385" s="7">
        <v>551.0363418360414</v>
      </c>
      <c r="BG385" s="43">
        <v>1171.3272963443442</v>
      </c>
      <c r="BH385" s="7">
        <v>25.879212350103863</v>
      </c>
      <c r="BI385" s="7">
        <v>10.377204094172367</v>
      </c>
      <c r="BK385" s="7">
        <v>613.2079465428543</v>
      </c>
      <c r="BL385" s="7">
        <v>83.305709768719197</v>
      </c>
      <c r="BM385" s="7">
        <v>549.97864192892609</v>
      </c>
      <c r="BN385" s="43">
        <v>1246.5175432033552</v>
      </c>
      <c r="BO385" s="7">
        <v>25.824114840916977</v>
      </c>
      <c r="BP385" s="7">
        <v>10.579728857835134</v>
      </c>
      <c r="BR385" s="45">
        <v>104</v>
      </c>
      <c r="BS385" s="44">
        <f t="shared" si="45"/>
        <v>43.333333333333336</v>
      </c>
      <c r="BT385" s="7">
        <v>601.23619472166513</v>
      </c>
      <c r="BU385" s="7">
        <v>231.47690483857343</v>
      </c>
      <c r="BV385" s="7">
        <v>460.07301453019386</v>
      </c>
      <c r="BW385" s="43">
        <v>1292.669200441213</v>
      </c>
      <c r="BX385" s="7">
        <v>29.15974462967614</v>
      </c>
      <c r="BY385" s="7">
        <v>11.837899431939322</v>
      </c>
      <c r="CA385" s="7">
        <v>702.40682430991956</v>
      </c>
      <c r="CB385" s="7">
        <v>279.05966838163772</v>
      </c>
      <c r="CC385" s="7">
        <v>460.05521315944173</v>
      </c>
      <c r="CD385" s="43">
        <v>1441.4391851307535</v>
      </c>
      <c r="CE385" s="7">
        <v>31.313618922918387</v>
      </c>
      <c r="CF385" s="7">
        <v>12.749426454730692</v>
      </c>
      <c r="CH385" s="7">
        <v>799.47979044772546</v>
      </c>
      <c r="CI385" s="7">
        <v>284.79161009091712</v>
      </c>
      <c r="CJ385" s="7">
        <v>459.32708441866015</v>
      </c>
      <c r="CK385" s="43">
        <v>1543.4955194153615</v>
      </c>
      <c r="CL385" s="7">
        <v>31.386371290907533</v>
      </c>
      <c r="CM385" s="7">
        <v>12.806287246442789</v>
      </c>
      <c r="CO385" s="45">
        <v>104</v>
      </c>
      <c r="CP385" s="44">
        <f t="shared" si="46"/>
        <v>43.333333333333336</v>
      </c>
      <c r="CQ385" s="7">
        <v>641.23885026360631</v>
      </c>
      <c r="CR385" s="7">
        <v>241.1672836373375</v>
      </c>
      <c r="CS385" s="7">
        <v>460.07301453019386</v>
      </c>
      <c r="CT385" s="43">
        <v>1342.6013910993279</v>
      </c>
      <c r="CU385" s="7">
        <v>30.333766986218166</v>
      </c>
      <c r="CV385" s="7">
        <v>12.479681749538756</v>
      </c>
      <c r="CX385" s="7">
        <v>759.02371585060519</v>
      </c>
      <c r="CY385" s="7">
        <v>298.50245318009809</v>
      </c>
      <c r="CZ385" s="7">
        <v>460.05521315944173</v>
      </c>
      <c r="DA385" s="43">
        <v>1517.5505352119349</v>
      </c>
      <c r="DB385" s="7">
        <v>33.026934971577667</v>
      </c>
      <c r="DC385" s="7">
        <v>13.367500988673804</v>
      </c>
      <c r="DE385" s="7">
        <v>873.818049867323</v>
      </c>
      <c r="DF385" s="7">
        <v>305.56998593304075</v>
      </c>
      <c r="DG385" s="7">
        <v>459.32708441866015</v>
      </c>
      <c r="DH385" s="43">
        <v>1638.7191507954903</v>
      </c>
      <c r="DI385" s="7">
        <v>33.221379088778043</v>
      </c>
      <c r="DJ385" s="7">
        <v>13.339950618950088</v>
      </c>
      <c r="DL385" s="45">
        <v>104</v>
      </c>
      <c r="DM385" s="44">
        <f t="shared" si="47"/>
        <v>43.333333333333336</v>
      </c>
      <c r="DN385" s="7">
        <v>681.50218632273413</v>
      </c>
      <c r="DO385" s="7">
        <v>251.00407276676282</v>
      </c>
      <c r="DP385" s="7">
        <v>460.07301453019386</v>
      </c>
      <c r="DQ385" s="43">
        <v>1392.4656236377114</v>
      </c>
      <c r="DR385" s="7">
        <v>31.254236489815721</v>
      </c>
      <c r="DS385" s="7">
        <v>12.731868433537143</v>
      </c>
      <c r="DU385" s="7">
        <v>815.72235268768065</v>
      </c>
      <c r="DV385" s="7">
        <v>317.83845964599163</v>
      </c>
      <c r="DW385" s="7">
        <v>460.05521315944173</v>
      </c>
      <c r="DX385" s="43">
        <v>1593.8517543417124</v>
      </c>
      <c r="DY385" s="7">
        <v>34.352363761368679</v>
      </c>
      <c r="DZ385" s="7">
        <v>14.03302430341863</v>
      </c>
      <c r="EB385" s="7">
        <v>948.08789965371852</v>
      </c>
      <c r="EC385" s="7">
        <v>326.23096607704315</v>
      </c>
      <c r="ED385" s="7">
        <v>459.32708441866015</v>
      </c>
      <c r="EE385" s="43">
        <v>1733.8698428711837</v>
      </c>
      <c r="EF385" s="7">
        <v>34.667422214043619</v>
      </c>
      <c r="EG385" s="7">
        <v>14.097026531128563</v>
      </c>
    </row>
    <row r="386" spans="1:137" x14ac:dyDescent="0.25">
      <c r="A386" s="45">
        <v>105</v>
      </c>
      <c r="B386" s="44">
        <f t="shared" si="42"/>
        <v>43.75</v>
      </c>
      <c r="C386" s="7">
        <v>313.93390313346936</v>
      </c>
      <c r="D386" s="7">
        <v>19.922598223592431</v>
      </c>
      <c r="E386" s="7">
        <v>556.53420919672408</v>
      </c>
      <c r="F386" s="43">
        <v>890.14094912154292</v>
      </c>
      <c r="G386" s="7">
        <v>20.312447734571954</v>
      </c>
      <c r="H386" s="7">
        <v>8.1225786407614446</v>
      </c>
      <c r="J386" s="7">
        <v>328.8894851576797</v>
      </c>
      <c r="K386" s="7">
        <v>39.145298054075752</v>
      </c>
      <c r="L386" s="7">
        <v>556.29854984523513</v>
      </c>
      <c r="M386" s="43">
        <v>924.56577703452194</v>
      </c>
      <c r="N386" s="7">
        <v>20.326878701915518</v>
      </c>
      <c r="O386" s="7">
        <v>8.4684153709538386</v>
      </c>
      <c r="Q386" s="7">
        <v>355.99120839202874</v>
      </c>
      <c r="R386" s="7">
        <v>41.724332944565788</v>
      </c>
      <c r="S386" s="7">
        <v>555.18649884954755</v>
      </c>
      <c r="T386" s="43">
        <v>952.89252253362133</v>
      </c>
      <c r="U386" s="7">
        <v>19.868995794755016</v>
      </c>
      <c r="V386" s="7">
        <v>8.0663541158105136</v>
      </c>
      <c r="X386" s="45">
        <v>105</v>
      </c>
      <c r="Y386" s="44">
        <f t="shared" si="43"/>
        <v>43.75</v>
      </c>
      <c r="Z386" s="7">
        <v>396.94891101417522</v>
      </c>
      <c r="AA386" s="7">
        <v>29.727859271330495</v>
      </c>
      <c r="AB386" s="7">
        <v>556.4714030187364</v>
      </c>
      <c r="AC386" s="43">
        <v>983.28018698174742</v>
      </c>
      <c r="AD386" s="7">
        <v>22.201810644704771</v>
      </c>
      <c r="AE386" s="7">
        <v>8.8935588480401506</v>
      </c>
      <c r="AG386" s="7">
        <v>437.82569360851772</v>
      </c>
      <c r="AH386" s="7">
        <v>58.729038072342675</v>
      </c>
      <c r="AI386" s="7">
        <v>555.34768760616464</v>
      </c>
      <c r="AJ386" s="43">
        <v>1051.879677439443</v>
      </c>
      <c r="AK386" s="7">
        <v>22.36058183076209</v>
      </c>
      <c r="AL386" s="7">
        <v>9.1688067451256288</v>
      </c>
      <c r="AN386" s="7">
        <v>487.46534508063291</v>
      </c>
      <c r="AO386" s="7">
        <v>62.673398763499605</v>
      </c>
      <c r="AP386" s="7">
        <v>555.18649884954755</v>
      </c>
      <c r="AQ386" s="43">
        <v>1105.0078286437692</v>
      </c>
      <c r="AR386" s="7">
        <v>22.491783425240779</v>
      </c>
      <c r="AS386" s="7">
        <v>9.1865600288172509</v>
      </c>
      <c r="AU386" s="45">
        <v>105</v>
      </c>
      <c r="AV386" s="44">
        <f t="shared" si="44"/>
        <v>43.75</v>
      </c>
      <c r="AW386" s="7">
        <v>480.34847606255943</v>
      </c>
      <c r="AX386" s="7">
        <v>39.459240633537291</v>
      </c>
      <c r="AY386" s="7">
        <v>556.53420919672408</v>
      </c>
      <c r="AZ386" s="43">
        <v>1076.4656162475471</v>
      </c>
      <c r="BA386" s="7">
        <v>24.14664610387149</v>
      </c>
      <c r="BB386" s="7">
        <v>9.7394658210759566</v>
      </c>
      <c r="BD386" s="7">
        <v>547.2784641449224</v>
      </c>
      <c r="BE386" s="7">
        <v>78.58221486960278</v>
      </c>
      <c r="BF386" s="7">
        <v>556.29854984523513</v>
      </c>
      <c r="BG386" s="43">
        <v>1181.6635025334754</v>
      </c>
      <c r="BH386" s="7">
        <v>25.716342720064951</v>
      </c>
      <c r="BI386" s="7">
        <v>10.307238091187054</v>
      </c>
      <c r="BK386" s="7">
        <v>618.24652544178662</v>
      </c>
      <c r="BL386" s="7">
        <v>83.880066471539351</v>
      </c>
      <c r="BM386" s="7">
        <v>555.18649884954755</v>
      </c>
      <c r="BN386" s="43">
        <v>1257.3365018880841</v>
      </c>
      <c r="BO386" s="7">
        <v>25.581897155450982</v>
      </c>
      <c r="BP386" s="7">
        <v>10.480085796681992</v>
      </c>
      <c r="BR386" s="45">
        <v>105</v>
      </c>
      <c r="BS386" s="44">
        <f t="shared" si="45"/>
        <v>43.75</v>
      </c>
      <c r="BT386" s="7">
        <v>606.34293517052708</v>
      </c>
      <c r="BU386" s="7">
        <v>233.48467147314707</v>
      </c>
      <c r="BV386" s="7">
        <v>464.48626410119778</v>
      </c>
      <c r="BW386" s="43">
        <v>1304.1945794730134</v>
      </c>
      <c r="BX386" s="7">
        <v>29.0142821176964</v>
      </c>
      <c r="BY386" s="7">
        <v>11.776135222918818</v>
      </c>
      <c r="CA386" s="7">
        <v>708.28695176047131</v>
      </c>
      <c r="CB386" s="7">
        <v>281.39041625917849</v>
      </c>
      <c r="CC386" s="7">
        <v>464.47888982914742</v>
      </c>
      <c r="CD386" s="43">
        <v>1454.0757645628296</v>
      </c>
      <c r="CE386" s="7">
        <v>31.093958467822482</v>
      </c>
      <c r="CF386" s="7">
        <v>12.658887054723076</v>
      </c>
      <c r="CH386" s="7">
        <v>806.07102000728605</v>
      </c>
      <c r="CI386" s="7">
        <v>287.15579204237883</v>
      </c>
      <c r="CJ386" s="7">
        <v>463.70719971790595</v>
      </c>
      <c r="CK386" s="43">
        <v>1556.8268554418401</v>
      </c>
      <c r="CL386" s="7">
        <v>31.066019640025154</v>
      </c>
      <c r="CM386" s="7">
        <v>12.672893319796135</v>
      </c>
      <c r="CO386" s="45">
        <v>105</v>
      </c>
      <c r="CP386" s="44">
        <f t="shared" si="46"/>
        <v>43.75</v>
      </c>
      <c r="CQ386" s="7">
        <v>646.60366495197081</v>
      </c>
      <c r="CR386" s="7">
        <v>243.23738956315657</v>
      </c>
      <c r="CS386" s="7">
        <v>464.48626410119778</v>
      </c>
      <c r="CT386" s="43">
        <v>1354.4507762454832</v>
      </c>
      <c r="CU386" s="7">
        <v>30.1651517436785</v>
      </c>
      <c r="CV386" s="7">
        <v>12.414445728379341</v>
      </c>
      <c r="CX386" s="7">
        <v>765.28269861836952</v>
      </c>
      <c r="CY386" s="7">
        <v>300.96849208420031</v>
      </c>
      <c r="CZ386" s="7">
        <v>464.47888982914742</v>
      </c>
      <c r="DA386" s="43">
        <v>1530.6962237261728</v>
      </c>
      <c r="DB386" s="7">
        <v>32.771561764998367</v>
      </c>
      <c r="DC386" s="7">
        <v>13.261136263117997</v>
      </c>
      <c r="DE386" s="7">
        <v>880.91299879347594</v>
      </c>
      <c r="DF386" s="7">
        <v>308.07716094875701</v>
      </c>
      <c r="DG386" s="7">
        <v>463.70719971790595</v>
      </c>
      <c r="DH386" s="43">
        <v>1652.6980172431581</v>
      </c>
      <c r="DI386" s="7">
        <v>32.854333722454662</v>
      </c>
      <c r="DJ386" s="7">
        <v>13.18419627863091</v>
      </c>
      <c r="DL386" s="45">
        <v>105</v>
      </c>
      <c r="DM386" s="44">
        <f t="shared" si="47"/>
        <v>43.75</v>
      </c>
      <c r="DN386" s="7">
        <v>687.13164763388841</v>
      </c>
      <c r="DO386" s="7">
        <v>253.13822443216037</v>
      </c>
      <c r="DP386" s="7">
        <v>464.48626410119778</v>
      </c>
      <c r="DQ386" s="43">
        <v>1404.6401749344259</v>
      </c>
      <c r="DR386" s="7">
        <v>31.062396263872678</v>
      </c>
      <c r="DS386" s="7">
        <v>12.652695489992217</v>
      </c>
      <c r="DU386" s="7">
        <v>822.35573427422321</v>
      </c>
      <c r="DV386" s="7">
        <v>320.4328992205518</v>
      </c>
      <c r="DW386" s="7">
        <v>464.47888982914742</v>
      </c>
      <c r="DX386" s="43">
        <v>1607.5078047351694</v>
      </c>
      <c r="DY386" s="7">
        <v>34.058614826804842</v>
      </c>
      <c r="DZ386" s="7">
        <v>13.911750616809215</v>
      </c>
      <c r="EB386" s="7">
        <v>955.68186345501613</v>
      </c>
      <c r="EC386" s="7">
        <v>328.88012498694457</v>
      </c>
      <c r="ED386" s="7">
        <v>463.70719971790595</v>
      </c>
      <c r="EE386" s="43">
        <v>1748.4926009408555</v>
      </c>
      <c r="EF386" s="7">
        <v>34.246532635626536</v>
      </c>
      <c r="EG386" s="7">
        <v>13.923018861223419</v>
      </c>
    </row>
    <row r="387" spans="1:137" x14ac:dyDescent="0.25">
      <c r="A387" s="45">
        <v>106</v>
      </c>
      <c r="B387" s="44">
        <f t="shared" si="42"/>
        <v>44.166666666666671</v>
      </c>
      <c r="C387" s="7">
        <v>316.72171325123247</v>
      </c>
      <c r="D387" s="7">
        <v>20.051854254756762</v>
      </c>
      <c r="E387" s="7">
        <v>561.79050914583422</v>
      </c>
      <c r="F387" s="43">
        <v>898.31556567685789</v>
      </c>
      <c r="G387" s="7">
        <v>20.258881492797514</v>
      </c>
      <c r="H387" s="7">
        <v>8.0976163335365996</v>
      </c>
      <c r="J387" s="7">
        <v>331.72230546215815</v>
      </c>
      <c r="K387" s="7">
        <v>39.408569418203797</v>
      </c>
      <c r="L387" s="7">
        <v>561.56075785442886</v>
      </c>
      <c r="M387" s="43">
        <v>932.92611243134172</v>
      </c>
      <c r="N387" s="7">
        <v>20.238338030524762</v>
      </c>
      <c r="O387" s="7">
        <v>8.4358442268460099</v>
      </c>
      <c r="Q387" s="7">
        <v>358.97971105381305</v>
      </c>
      <c r="R387" s="7">
        <v>42.009309903005516</v>
      </c>
      <c r="S387" s="7">
        <v>560.39435577016889</v>
      </c>
      <c r="T387" s="43">
        <v>961.37030259853691</v>
      </c>
      <c r="U387" s="7">
        <v>19.732372488742811</v>
      </c>
      <c r="V387" s="7">
        <v>8.0088843418532374</v>
      </c>
      <c r="X387" s="45">
        <v>106</v>
      </c>
      <c r="Y387" s="44">
        <f t="shared" si="43"/>
        <v>44.166666666666671</v>
      </c>
      <c r="Z387" s="7">
        <v>400.38104836061348</v>
      </c>
      <c r="AA387" s="7">
        <v>29.920501839895554</v>
      </c>
      <c r="AB387" s="7">
        <v>561.72271405603249</v>
      </c>
      <c r="AC387" s="43">
        <v>992.16140053462493</v>
      </c>
      <c r="AD387" s="7">
        <v>22.121125222306141</v>
      </c>
      <c r="AE387" s="7">
        <v>8.8590490836879692</v>
      </c>
      <c r="AG387" s="7">
        <v>441.50043764647796</v>
      </c>
      <c r="AH387" s="7">
        <v>59.12415525727225</v>
      </c>
      <c r="AI387" s="7">
        <v>560.56109128148603</v>
      </c>
      <c r="AJ387" s="43">
        <v>1061.1589589284608</v>
      </c>
      <c r="AK387" s="7">
        <v>22.20518176834684</v>
      </c>
      <c r="AL387" s="7">
        <v>9.1056913093161995</v>
      </c>
      <c r="AN387" s="7">
        <v>491.48570444351452</v>
      </c>
      <c r="AO387" s="7">
        <v>63.101868758666292</v>
      </c>
      <c r="AP387" s="7">
        <v>560.39435577016889</v>
      </c>
      <c r="AQ387" s="43">
        <v>1114.6565286587747</v>
      </c>
      <c r="AR387" s="7">
        <v>22.299837280719824</v>
      </c>
      <c r="AS387" s="7">
        <v>9.1064392644026011</v>
      </c>
      <c r="AU387" s="45">
        <v>106</v>
      </c>
      <c r="AV387" s="44">
        <f t="shared" si="44"/>
        <v>44.166666666666671</v>
      </c>
      <c r="AW387" s="7">
        <v>484.42886823083006</v>
      </c>
      <c r="AX387" s="7">
        <v>39.716288630618109</v>
      </c>
      <c r="AY387" s="7">
        <v>561.79050914583422</v>
      </c>
      <c r="AZ387" s="43">
        <v>1086.0568388545043</v>
      </c>
      <c r="BA387" s="7">
        <v>24.039947137383304</v>
      </c>
      <c r="BB387" s="7">
        <v>9.6931648757588214</v>
      </c>
      <c r="BD387" s="7">
        <v>551.8286026061096</v>
      </c>
      <c r="BE387" s="7">
        <v>79.113098664069895</v>
      </c>
      <c r="BF387" s="7">
        <v>561.56075785442886</v>
      </c>
      <c r="BG387" s="43">
        <v>1191.9997087226066</v>
      </c>
      <c r="BH387" s="7">
        <v>25.553473090026039</v>
      </c>
      <c r="BI387" s="7">
        <v>10.237272088201742</v>
      </c>
      <c r="BK387" s="7">
        <v>623.28510434071882</v>
      </c>
      <c r="BL387" s="7">
        <v>84.454423174359476</v>
      </c>
      <c r="BM387" s="7">
        <v>560.39435577016889</v>
      </c>
      <c r="BN387" s="43">
        <v>1268.1554605728129</v>
      </c>
      <c r="BO387" s="7">
        <v>25.339679469984986</v>
      </c>
      <c r="BP387" s="7">
        <v>10.380442735528849</v>
      </c>
      <c r="BR387" s="45">
        <v>106</v>
      </c>
      <c r="BS387" s="44">
        <f t="shared" si="45"/>
        <v>44.166666666666671</v>
      </c>
      <c r="BT387" s="7">
        <v>611.44967561938915</v>
      </c>
      <c r="BU387" s="7">
        <v>235.49243810772074</v>
      </c>
      <c r="BV387" s="7">
        <v>468.89951367220181</v>
      </c>
      <c r="BW387" s="43">
        <v>1315.719958504814</v>
      </c>
      <c r="BX387" s="7">
        <v>28.868819605716659</v>
      </c>
      <c r="BY387" s="7">
        <v>11.714371013898315</v>
      </c>
      <c r="CA387" s="7">
        <v>714.16707921102329</v>
      </c>
      <c r="CB387" s="7">
        <v>283.72116413671927</v>
      </c>
      <c r="CC387" s="7">
        <v>468.9025664988531</v>
      </c>
      <c r="CD387" s="43">
        <v>1466.7123439949057</v>
      </c>
      <c r="CE387" s="7">
        <v>30.874298012726573</v>
      </c>
      <c r="CF387" s="7">
        <v>12.568347654715462</v>
      </c>
      <c r="CH387" s="7">
        <v>812.66224956684664</v>
      </c>
      <c r="CI387" s="7">
        <v>289.51997399384049</v>
      </c>
      <c r="CJ387" s="7">
        <v>468.0873150171517</v>
      </c>
      <c r="CK387" s="43">
        <v>1570.1581914683188</v>
      </c>
      <c r="CL387" s="7">
        <v>30.745667989142774</v>
      </c>
      <c r="CM387" s="7">
        <v>12.53949939314948</v>
      </c>
      <c r="CO387" s="45">
        <v>106</v>
      </c>
      <c r="CP387" s="44">
        <f t="shared" si="46"/>
        <v>44.166666666666671</v>
      </c>
      <c r="CQ387" s="7">
        <v>651.96847964033543</v>
      </c>
      <c r="CR387" s="7">
        <v>245.30749548897563</v>
      </c>
      <c r="CS387" s="7">
        <v>468.89951367220181</v>
      </c>
      <c r="CT387" s="43">
        <v>1366.3001613916385</v>
      </c>
      <c r="CU387" s="7">
        <v>29.996536501138831</v>
      </c>
      <c r="CV387" s="7">
        <v>12.349209707219927</v>
      </c>
      <c r="CX387" s="7">
        <v>771.54168138613386</v>
      </c>
      <c r="CY387" s="7">
        <v>303.43453098830253</v>
      </c>
      <c r="CZ387" s="7">
        <v>468.9025664988531</v>
      </c>
      <c r="DA387" s="43">
        <v>1543.8419122404111</v>
      </c>
      <c r="DB387" s="7">
        <v>32.51618855841906</v>
      </c>
      <c r="DC387" s="7">
        <v>13.154771537562191</v>
      </c>
      <c r="DE387" s="7">
        <v>888.00794771962887</v>
      </c>
      <c r="DF387" s="7">
        <v>310.58433596447327</v>
      </c>
      <c r="DG387" s="7">
        <v>468.0873150171517</v>
      </c>
      <c r="DH387" s="43">
        <v>1666.6768836908263</v>
      </c>
      <c r="DI387" s="7">
        <v>32.487288356131288</v>
      </c>
      <c r="DJ387" s="7">
        <v>13.02844193831173</v>
      </c>
      <c r="DL387" s="45">
        <v>106</v>
      </c>
      <c r="DM387" s="44">
        <f t="shared" si="47"/>
        <v>44.166666666666671</v>
      </c>
      <c r="DN387" s="7">
        <v>692.76110894504268</v>
      </c>
      <c r="DO387" s="7">
        <v>255.27237609755798</v>
      </c>
      <c r="DP387" s="7">
        <v>468.89951367220181</v>
      </c>
      <c r="DQ387" s="43">
        <v>1416.8147262311409</v>
      </c>
      <c r="DR387" s="7">
        <v>30.870556037929635</v>
      </c>
      <c r="DS387" s="7">
        <v>12.573522546447292</v>
      </c>
      <c r="DU387" s="7">
        <v>828.98911586076576</v>
      </c>
      <c r="DV387" s="7">
        <v>323.02733879511197</v>
      </c>
      <c r="DW387" s="7">
        <v>468.9025664988531</v>
      </c>
      <c r="DX387" s="43">
        <v>1621.1638551286269</v>
      </c>
      <c r="DY387" s="7">
        <v>33.764865892241005</v>
      </c>
      <c r="DZ387" s="7">
        <v>13.7904769301998</v>
      </c>
      <c r="EB387" s="7">
        <v>963.27582725631396</v>
      </c>
      <c r="EC387" s="7">
        <v>331.52928389684598</v>
      </c>
      <c r="ED387" s="7">
        <v>468.0873150171517</v>
      </c>
      <c r="EE387" s="43">
        <v>1763.1153590105273</v>
      </c>
      <c r="EF387" s="7">
        <v>33.825643057209462</v>
      </c>
      <c r="EG387" s="7">
        <v>13.749011191318274</v>
      </c>
    </row>
    <row r="388" spans="1:137" x14ac:dyDescent="0.25">
      <c r="A388" s="45">
        <v>107</v>
      </c>
      <c r="B388" s="44">
        <f t="shared" si="42"/>
        <v>44.583333333333336</v>
      </c>
      <c r="C388" s="7">
        <v>319.50952336899547</v>
      </c>
      <c r="D388" s="7">
        <v>20.181110285921093</v>
      </c>
      <c r="E388" s="7">
        <v>567.04680909494436</v>
      </c>
      <c r="F388" s="43">
        <v>906.49018223217286</v>
      </c>
      <c r="G388" s="7">
        <v>20.205315251023077</v>
      </c>
      <c r="H388" s="7">
        <v>8.0726540263117545</v>
      </c>
      <c r="J388" s="7">
        <v>334.55512576663648</v>
      </c>
      <c r="K388" s="7">
        <v>39.671840782331842</v>
      </c>
      <c r="L388" s="7">
        <v>566.82296586362236</v>
      </c>
      <c r="M388" s="43">
        <v>941.28644782816139</v>
      </c>
      <c r="N388" s="7">
        <v>20.149797359134006</v>
      </c>
      <c r="O388" s="7">
        <v>8.4032730827381794</v>
      </c>
      <c r="Q388" s="7">
        <v>361.96821371559724</v>
      </c>
      <c r="R388" s="7">
        <v>42.294286861445244</v>
      </c>
      <c r="S388" s="7">
        <v>565.60221269079022</v>
      </c>
      <c r="T388" s="43">
        <v>969.84808266345249</v>
      </c>
      <c r="U388" s="7">
        <v>19.5957491827306</v>
      </c>
      <c r="V388" s="7">
        <v>7.9514145678959611</v>
      </c>
      <c r="X388" s="45">
        <v>107</v>
      </c>
      <c r="Y388" s="44">
        <f t="shared" si="43"/>
        <v>44.583333333333336</v>
      </c>
      <c r="Z388" s="7">
        <v>403.81318570705173</v>
      </c>
      <c r="AA388" s="7">
        <v>30.113144408460613</v>
      </c>
      <c r="AB388" s="7">
        <v>566.97402509332846</v>
      </c>
      <c r="AC388" s="43">
        <v>1001.0426140875024</v>
      </c>
      <c r="AD388" s="7">
        <v>22.04043979990751</v>
      </c>
      <c r="AE388" s="7">
        <v>8.8245393193357877</v>
      </c>
      <c r="AG388" s="7">
        <v>445.1751816844382</v>
      </c>
      <c r="AH388" s="7">
        <v>59.519272442201839</v>
      </c>
      <c r="AI388" s="7">
        <v>565.77449495680742</v>
      </c>
      <c r="AJ388" s="43">
        <v>1070.4382404174789</v>
      </c>
      <c r="AK388" s="7">
        <v>22.049781705931586</v>
      </c>
      <c r="AL388" s="7">
        <v>9.0425758735067685</v>
      </c>
      <c r="AN388" s="7">
        <v>495.50606380639613</v>
      </c>
      <c r="AO388" s="7">
        <v>63.530338753832986</v>
      </c>
      <c r="AP388" s="7">
        <v>565.60221269079022</v>
      </c>
      <c r="AQ388" s="43">
        <v>1124.3052286737807</v>
      </c>
      <c r="AR388" s="7">
        <v>22.107891136198873</v>
      </c>
      <c r="AS388" s="7">
        <v>9.0263184999879531</v>
      </c>
      <c r="AU388" s="45">
        <v>107</v>
      </c>
      <c r="AV388" s="44">
        <f t="shared" si="44"/>
        <v>44.583333333333336</v>
      </c>
      <c r="AW388" s="7">
        <v>488.50926039910075</v>
      </c>
      <c r="AX388" s="7">
        <v>39.973336627698927</v>
      </c>
      <c r="AY388" s="7">
        <v>567.04680909494436</v>
      </c>
      <c r="AZ388" s="43">
        <v>1095.6480614614611</v>
      </c>
      <c r="BA388" s="7">
        <v>23.933248170895119</v>
      </c>
      <c r="BB388" s="7">
        <v>9.6468639304416843</v>
      </c>
      <c r="BD388" s="7">
        <v>556.3787410672968</v>
      </c>
      <c r="BE388" s="7">
        <v>79.64398245853701</v>
      </c>
      <c r="BF388" s="7">
        <v>566.82296586362236</v>
      </c>
      <c r="BG388" s="43">
        <v>1202.3359149117373</v>
      </c>
      <c r="BH388" s="7">
        <v>25.390603459987126</v>
      </c>
      <c r="BI388" s="7">
        <v>10.167306085216429</v>
      </c>
      <c r="BK388" s="7">
        <v>628.32368323965102</v>
      </c>
      <c r="BL388" s="7">
        <v>85.02877987717963</v>
      </c>
      <c r="BM388" s="7">
        <v>565.60221269079022</v>
      </c>
      <c r="BN388" s="43">
        <v>1278.9744192575417</v>
      </c>
      <c r="BO388" s="7">
        <v>25.097461784518991</v>
      </c>
      <c r="BP388" s="7">
        <v>10.280799674375706</v>
      </c>
      <c r="BR388" s="45">
        <v>107</v>
      </c>
      <c r="BS388" s="44">
        <f t="shared" si="45"/>
        <v>44.583333333333336</v>
      </c>
      <c r="BT388" s="7">
        <v>616.55641606825111</v>
      </c>
      <c r="BU388" s="7">
        <v>237.50020474229441</v>
      </c>
      <c r="BV388" s="7">
        <v>473.31276324320584</v>
      </c>
      <c r="BW388" s="43">
        <v>1327.2453375366147</v>
      </c>
      <c r="BX388" s="7">
        <v>28.723357093736915</v>
      </c>
      <c r="BY388" s="7">
        <v>11.652606804877813</v>
      </c>
      <c r="CA388" s="7">
        <v>720.04720666157505</v>
      </c>
      <c r="CB388" s="7">
        <v>286.05191201426004</v>
      </c>
      <c r="CC388" s="7">
        <v>473.32624316855879</v>
      </c>
      <c r="CD388" s="43">
        <v>1479.3489234269816</v>
      </c>
      <c r="CE388" s="7">
        <v>30.654637557630668</v>
      </c>
      <c r="CF388" s="7">
        <v>12.477808254707845</v>
      </c>
      <c r="CH388" s="7">
        <v>819.25347912640746</v>
      </c>
      <c r="CI388" s="7">
        <v>291.88415594530215</v>
      </c>
      <c r="CJ388" s="7">
        <v>472.4674303163975</v>
      </c>
      <c r="CK388" s="43">
        <v>1583.4895274947976</v>
      </c>
      <c r="CL388" s="7">
        <v>30.425316338260394</v>
      </c>
      <c r="CM388" s="7">
        <v>12.406105466502826</v>
      </c>
      <c r="CO388" s="45">
        <v>107</v>
      </c>
      <c r="CP388" s="44">
        <f t="shared" si="46"/>
        <v>44.583333333333336</v>
      </c>
      <c r="CQ388" s="7">
        <v>657.33329432869994</v>
      </c>
      <c r="CR388" s="7">
        <v>247.3776014147947</v>
      </c>
      <c r="CS388" s="7">
        <v>473.31276324320584</v>
      </c>
      <c r="CT388" s="43">
        <v>1378.1495465377939</v>
      </c>
      <c r="CU388" s="7">
        <v>29.827921258599162</v>
      </c>
      <c r="CV388" s="7">
        <v>12.283973686060515</v>
      </c>
      <c r="CX388" s="7">
        <v>777.8006641538982</v>
      </c>
      <c r="CY388" s="7">
        <v>305.90056989240475</v>
      </c>
      <c r="CZ388" s="7">
        <v>473.32624316855879</v>
      </c>
      <c r="DA388" s="43">
        <v>1556.9876007546495</v>
      </c>
      <c r="DB388" s="7">
        <v>32.260815351839753</v>
      </c>
      <c r="DC388" s="7">
        <v>13.048406812006386</v>
      </c>
      <c r="DE388" s="7">
        <v>895.10289664578181</v>
      </c>
      <c r="DF388" s="7">
        <v>313.09151098018958</v>
      </c>
      <c r="DG388" s="7">
        <v>472.4674303163975</v>
      </c>
      <c r="DH388" s="43">
        <v>1680.6557501384946</v>
      </c>
      <c r="DI388" s="7">
        <v>32.120242989807906</v>
      </c>
      <c r="DJ388" s="7">
        <v>12.872687597992549</v>
      </c>
      <c r="DL388" s="45">
        <v>107</v>
      </c>
      <c r="DM388" s="44">
        <f t="shared" si="47"/>
        <v>44.583333333333336</v>
      </c>
      <c r="DN388" s="7">
        <v>698.39057025619695</v>
      </c>
      <c r="DO388" s="7">
        <v>257.40652776295559</v>
      </c>
      <c r="DP388" s="7">
        <v>473.31276324320584</v>
      </c>
      <c r="DQ388" s="43">
        <v>1428.9892775278558</v>
      </c>
      <c r="DR388" s="7">
        <v>30.678715811986592</v>
      </c>
      <c r="DS388" s="7">
        <v>12.494349602902366</v>
      </c>
      <c r="DU388" s="7">
        <v>835.62249744730821</v>
      </c>
      <c r="DV388" s="7">
        <v>325.62177836967214</v>
      </c>
      <c r="DW388" s="7">
        <v>473.32624316855879</v>
      </c>
      <c r="DX388" s="43">
        <v>1634.8199055220839</v>
      </c>
      <c r="DY388" s="7">
        <v>33.471116957677168</v>
      </c>
      <c r="DZ388" s="7">
        <v>13.669203243590385</v>
      </c>
      <c r="EB388" s="7">
        <v>970.86979105761179</v>
      </c>
      <c r="EC388" s="7">
        <v>334.1784428067474</v>
      </c>
      <c r="ED388" s="7">
        <v>472.4674303163975</v>
      </c>
      <c r="EE388" s="43">
        <v>1777.7381170801991</v>
      </c>
      <c r="EF388" s="7">
        <v>33.404753478792387</v>
      </c>
      <c r="EG388" s="7">
        <v>13.57500352141313</v>
      </c>
    </row>
    <row r="389" spans="1:137" x14ac:dyDescent="0.25">
      <c r="A389" s="45">
        <v>108</v>
      </c>
      <c r="B389" s="44">
        <f t="shared" si="42"/>
        <v>45</v>
      </c>
      <c r="C389" s="7">
        <v>322.29733348675859</v>
      </c>
      <c r="D389" s="7">
        <v>20.310366317085425</v>
      </c>
      <c r="E389" s="7">
        <v>572.30310904405428</v>
      </c>
      <c r="F389" s="43">
        <v>914.66479878748805</v>
      </c>
      <c r="G389" s="7">
        <v>20.151749009248636</v>
      </c>
      <c r="H389" s="7">
        <v>8.0476917190869095</v>
      </c>
      <c r="J389" s="7">
        <v>337.38794607111492</v>
      </c>
      <c r="K389" s="7">
        <v>39.935112146459893</v>
      </c>
      <c r="L389" s="7">
        <v>572.08517387281609</v>
      </c>
      <c r="M389" s="43">
        <v>949.64678322498116</v>
      </c>
      <c r="N389" s="7">
        <v>20.061256687743253</v>
      </c>
      <c r="O389" s="7">
        <v>8.3707019386303507</v>
      </c>
      <c r="Q389" s="7">
        <v>364.95671637738155</v>
      </c>
      <c r="R389" s="7">
        <v>42.579263819884972</v>
      </c>
      <c r="S389" s="7">
        <v>570.81006961141168</v>
      </c>
      <c r="T389" s="43">
        <v>978.32586272836807</v>
      </c>
      <c r="U389" s="7">
        <v>19.459125876718396</v>
      </c>
      <c r="V389" s="7">
        <v>7.8939447939386849</v>
      </c>
      <c r="X389" s="45">
        <v>108</v>
      </c>
      <c r="Y389" s="44">
        <f t="shared" si="43"/>
        <v>45</v>
      </c>
      <c r="Z389" s="7">
        <v>407.2453230534901</v>
      </c>
      <c r="AA389" s="7">
        <v>30.305786977025676</v>
      </c>
      <c r="AB389" s="7">
        <v>572.22533613062456</v>
      </c>
      <c r="AC389" s="43">
        <v>1009.92382764038</v>
      </c>
      <c r="AD389" s="7">
        <v>21.959754377508879</v>
      </c>
      <c r="AE389" s="7">
        <v>8.7900295549836045</v>
      </c>
      <c r="AG389" s="7">
        <v>448.84992572239844</v>
      </c>
      <c r="AH389" s="7">
        <v>59.914389627131413</v>
      </c>
      <c r="AI389" s="7">
        <v>570.9878986321288</v>
      </c>
      <c r="AJ389" s="43">
        <v>1079.717521906497</v>
      </c>
      <c r="AK389" s="7">
        <v>21.894381643516336</v>
      </c>
      <c r="AL389" s="7">
        <v>8.9794604376973375</v>
      </c>
      <c r="AN389" s="7">
        <v>499.52642316927773</v>
      </c>
      <c r="AO389" s="7">
        <v>63.958808748999672</v>
      </c>
      <c r="AP389" s="7">
        <v>570.81006961141168</v>
      </c>
      <c r="AQ389" s="43">
        <v>1133.9539286887862</v>
      </c>
      <c r="AR389" s="7">
        <v>21.915944991677918</v>
      </c>
      <c r="AS389" s="7">
        <v>8.9461977355733051</v>
      </c>
      <c r="AU389" s="45">
        <v>108</v>
      </c>
      <c r="AV389" s="44">
        <f t="shared" si="44"/>
        <v>45</v>
      </c>
      <c r="AW389" s="7">
        <v>492.58965256737139</v>
      </c>
      <c r="AX389" s="7">
        <v>40.230384624779745</v>
      </c>
      <c r="AY389" s="7">
        <v>572.30310904405428</v>
      </c>
      <c r="AZ389" s="43">
        <v>1105.2392840684181</v>
      </c>
      <c r="BA389" s="7">
        <v>23.82654920440693</v>
      </c>
      <c r="BB389" s="7">
        <v>9.6005629851245473</v>
      </c>
      <c r="BD389" s="7">
        <v>560.928879528484</v>
      </c>
      <c r="BE389" s="7">
        <v>80.174866253004126</v>
      </c>
      <c r="BF389" s="7">
        <v>572.08517387281609</v>
      </c>
      <c r="BG389" s="43">
        <v>1212.6721211008685</v>
      </c>
      <c r="BH389" s="7">
        <v>25.22773382994821</v>
      </c>
      <c r="BI389" s="7">
        <v>10.097340082231117</v>
      </c>
      <c r="BK389" s="7">
        <v>633.36226213858322</v>
      </c>
      <c r="BL389" s="7">
        <v>85.603136579999756</v>
      </c>
      <c r="BM389" s="7">
        <v>570.81006961141168</v>
      </c>
      <c r="BN389" s="43">
        <v>1289.7933779422701</v>
      </c>
      <c r="BO389" s="7">
        <v>24.855244099052999</v>
      </c>
      <c r="BP389" s="7">
        <v>10.181156613222564</v>
      </c>
      <c r="BR389" s="45">
        <v>108</v>
      </c>
      <c r="BS389" s="44">
        <f t="shared" si="45"/>
        <v>45</v>
      </c>
      <c r="BT389" s="7">
        <v>621.66315651711307</v>
      </c>
      <c r="BU389" s="7">
        <v>239.50797137686808</v>
      </c>
      <c r="BV389" s="7">
        <v>477.72601281420975</v>
      </c>
      <c r="BW389" s="43">
        <v>1338.7707165684151</v>
      </c>
      <c r="BX389" s="7">
        <v>28.577894581757171</v>
      </c>
      <c r="BY389" s="7">
        <v>11.59084259585731</v>
      </c>
      <c r="CA389" s="7">
        <v>725.92733411212703</v>
      </c>
      <c r="CB389" s="7">
        <v>288.38265989180081</v>
      </c>
      <c r="CC389" s="7">
        <v>477.74991983826447</v>
      </c>
      <c r="CD389" s="43">
        <v>1491.9855028590578</v>
      </c>
      <c r="CE389" s="7">
        <v>30.434977102534759</v>
      </c>
      <c r="CF389" s="7">
        <v>12.387268854700231</v>
      </c>
      <c r="CH389" s="7">
        <v>825.84470868596804</v>
      </c>
      <c r="CI389" s="7">
        <v>294.24833789676381</v>
      </c>
      <c r="CJ389" s="7">
        <v>476.84754561564324</v>
      </c>
      <c r="CK389" s="43">
        <v>1596.8208635212764</v>
      </c>
      <c r="CL389" s="7">
        <v>30.104964687378015</v>
      </c>
      <c r="CM389" s="7">
        <v>12.272711539856173</v>
      </c>
      <c r="CO389" s="45">
        <v>108</v>
      </c>
      <c r="CP389" s="44">
        <f t="shared" si="46"/>
        <v>45</v>
      </c>
      <c r="CQ389" s="7">
        <v>662.69810901706444</v>
      </c>
      <c r="CR389" s="7">
        <v>249.44770734061376</v>
      </c>
      <c r="CS389" s="7">
        <v>477.72601281420975</v>
      </c>
      <c r="CT389" s="43">
        <v>1389.9989316839492</v>
      </c>
      <c r="CU389" s="7">
        <v>29.659306016059496</v>
      </c>
      <c r="CV389" s="7">
        <v>12.218737664901102</v>
      </c>
      <c r="CX389" s="7">
        <v>784.05964692166253</v>
      </c>
      <c r="CY389" s="7">
        <v>308.36660879650697</v>
      </c>
      <c r="CZ389" s="7">
        <v>477.74991983826447</v>
      </c>
      <c r="DA389" s="43">
        <v>1570.1332892688879</v>
      </c>
      <c r="DB389" s="7">
        <v>32.005442145260446</v>
      </c>
      <c r="DC389" s="7">
        <v>12.942042086450579</v>
      </c>
      <c r="DE389" s="7">
        <v>902.19784557193452</v>
      </c>
      <c r="DF389" s="7">
        <v>315.59868599590584</v>
      </c>
      <c r="DG389" s="7">
        <v>476.84754561564324</v>
      </c>
      <c r="DH389" s="43">
        <v>1694.6346165861623</v>
      </c>
      <c r="DI389" s="7">
        <v>31.753197623484532</v>
      </c>
      <c r="DJ389" s="7">
        <v>12.716933257673368</v>
      </c>
      <c r="DL389" s="45">
        <v>108</v>
      </c>
      <c r="DM389" s="44">
        <f t="shared" si="47"/>
        <v>45</v>
      </c>
      <c r="DN389" s="7">
        <v>704.02003156735123</v>
      </c>
      <c r="DO389" s="7">
        <v>259.54067942835314</v>
      </c>
      <c r="DP389" s="7">
        <v>477.72601281420975</v>
      </c>
      <c r="DQ389" s="43">
        <v>1441.1638288245704</v>
      </c>
      <c r="DR389" s="7">
        <v>30.486875586043549</v>
      </c>
      <c r="DS389" s="7">
        <v>12.41517665935744</v>
      </c>
      <c r="DU389" s="7">
        <v>842.25587903385076</v>
      </c>
      <c r="DV389" s="7">
        <v>328.21621794423231</v>
      </c>
      <c r="DW389" s="7">
        <v>477.74991983826447</v>
      </c>
      <c r="DX389" s="43">
        <v>1648.4759559155409</v>
      </c>
      <c r="DY389" s="7">
        <v>33.177368023113331</v>
      </c>
      <c r="DZ389" s="7">
        <v>13.547929556980971</v>
      </c>
      <c r="EB389" s="7">
        <v>978.4637548589094</v>
      </c>
      <c r="EC389" s="7">
        <v>336.82760171664881</v>
      </c>
      <c r="ED389" s="7">
        <v>476.84754561564324</v>
      </c>
      <c r="EE389" s="43">
        <v>1792.3608751498714</v>
      </c>
      <c r="EF389" s="7">
        <v>32.983863900375312</v>
      </c>
      <c r="EG389" s="7">
        <v>13.400995851507986</v>
      </c>
    </row>
    <row r="390" spans="1:137" x14ac:dyDescent="0.25">
      <c r="A390" s="45">
        <v>109</v>
      </c>
      <c r="B390" s="44">
        <f t="shared" si="42"/>
        <v>45.416666666666671</v>
      </c>
      <c r="C390" s="7">
        <v>325.0851436045217</v>
      </c>
      <c r="D390" s="7">
        <v>20.439622348249756</v>
      </c>
      <c r="E390" s="7">
        <v>577.55940899316442</v>
      </c>
      <c r="F390" s="43">
        <v>922.83941534280302</v>
      </c>
      <c r="G390" s="7">
        <v>20.098182767474199</v>
      </c>
      <c r="H390" s="7">
        <v>8.0227294118620645</v>
      </c>
      <c r="J390" s="7">
        <v>340.22076637559337</v>
      </c>
      <c r="K390" s="7">
        <v>40.198383510587938</v>
      </c>
      <c r="L390" s="7">
        <v>577.34738188200981</v>
      </c>
      <c r="M390" s="43">
        <v>958.00711862180083</v>
      </c>
      <c r="N390" s="7">
        <v>19.972716016352493</v>
      </c>
      <c r="O390" s="7">
        <v>8.338130794522522</v>
      </c>
      <c r="Q390" s="7">
        <v>367.94521903916575</v>
      </c>
      <c r="R390" s="7">
        <v>42.864240778324699</v>
      </c>
      <c r="S390" s="7">
        <v>576.01792653203302</v>
      </c>
      <c r="T390" s="43">
        <v>986.80364279328364</v>
      </c>
      <c r="U390" s="7">
        <v>19.322502570706188</v>
      </c>
      <c r="V390" s="7">
        <v>7.8364750199814086</v>
      </c>
      <c r="X390" s="45">
        <v>109</v>
      </c>
      <c r="Y390" s="44">
        <f t="shared" si="43"/>
        <v>45.416666666666671</v>
      </c>
      <c r="Z390" s="7">
        <v>410.67746039992835</v>
      </c>
      <c r="AA390" s="7">
        <v>30.498429545590735</v>
      </c>
      <c r="AB390" s="7">
        <v>577.47664716792065</v>
      </c>
      <c r="AC390" s="43">
        <v>1018.8050411932575</v>
      </c>
      <c r="AD390" s="7">
        <v>21.879068955110252</v>
      </c>
      <c r="AE390" s="7">
        <v>8.755519790631423</v>
      </c>
      <c r="AG390" s="7">
        <v>452.52466976035868</v>
      </c>
      <c r="AH390" s="7">
        <v>60.309506812061002</v>
      </c>
      <c r="AI390" s="7">
        <v>576.20130230745019</v>
      </c>
      <c r="AJ390" s="43">
        <v>1088.9968033955151</v>
      </c>
      <c r="AK390" s="7">
        <v>21.738981581101086</v>
      </c>
      <c r="AL390" s="7">
        <v>8.9163450018879082</v>
      </c>
      <c r="AN390" s="7">
        <v>503.5467825321594</v>
      </c>
      <c r="AO390" s="7">
        <v>64.387278744166366</v>
      </c>
      <c r="AP390" s="7">
        <v>576.01792653203302</v>
      </c>
      <c r="AQ390" s="43">
        <v>1143.6026287037921</v>
      </c>
      <c r="AR390" s="7">
        <v>21.723998847156963</v>
      </c>
      <c r="AS390" s="7">
        <v>8.8660769711586553</v>
      </c>
      <c r="AU390" s="45">
        <v>109</v>
      </c>
      <c r="AV390" s="44">
        <f t="shared" si="44"/>
        <v>45.416666666666671</v>
      </c>
      <c r="AW390" s="7">
        <v>496.67004473564202</v>
      </c>
      <c r="AX390" s="7">
        <v>40.487432621860563</v>
      </c>
      <c r="AY390" s="7">
        <v>577.55940899316442</v>
      </c>
      <c r="AZ390" s="43">
        <v>1114.8305066753751</v>
      </c>
      <c r="BA390" s="7">
        <v>23.719850237918745</v>
      </c>
      <c r="BB390" s="7">
        <v>9.5542620398074121</v>
      </c>
      <c r="BD390" s="7">
        <v>565.47901798967121</v>
      </c>
      <c r="BE390" s="7">
        <v>80.705750047471241</v>
      </c>
      <c r="BF390" s="7">
        <v>577.34738188200981</v>
      </c>
      <c r="BG390" s="43">
        <v>1223.0083272899997</v>
      </c>
      <c r="BH390" s="7">
        <v>25.064864199909298</v>
      </c>
      <c r="BI390" s="7">
        <v>10.027374079245803</v>
      </c>
      <c r="BK390" s="7">
        <v>638.40084103751553</v>
      </c>
      <c r="BL390" s="7">
        <v>86.177493282819896</v>
      </c>
      <c r="BM390" s="7">
        <v>576.01792653203302</v>
      </c>
      <c r="BN390" s="43">
        <v>1300.612336626999</v>
      </c>
      <c r="BO390" s="7">
        <v>24.613026413587004</v>
      </c>
      <c r="BP390" s="7">
        <v>10.081513552069421</v>
      </c>
      <c r="BR390" s="45">
        <v>109</v>
      </c>
      <c r="BS390" s="44">
        <f t="shared" si="45"/>
        <v>45.416666666666671</v>
      </c>
      <c r="BT390" s="7">
        <v>626.76989696597502</v>
      </c>
      <c r="BU390" s="7">
        <v>241.51573801144173</v>
      </c>
      <c r="BV390" s="7">
        <v>482.13926238521378</v>
      </c>
      <c r="BW390" s="43">
        <v>1350.2960956002157</v>
      </c>
      <c r="BX390" s="7">
        <v>28.432432069777434</v>
      </c>
      <c r="BY390" s="7">
        <v>11.529078386836808</v>
      </c>
      <c r="CA390" s="7">
        <v>731.80746156267878</v>
      </c>
      <c r="CB390" s="7">
        <v>290.71340776934159</v>
      </c>
      <c r="CC390" s="7">
        <v>482.17359650797016</v>
      </c>
      <c r="CD390" s="43">
        <v>1504.6220822911339</v>
      </c>
      <c r="CE390" s="7">
        <v>30.215316647438854</v>
      </c>
      <c r="CF390" s="7">
        <v>12.296729454692615</v>
      </c>
      <c r="CH390" s="7">
        <v>832.43593824552863</v>
      </c>
      <c r="CI390" s="7">
        <v>296.61251984822553</v>
      </c>
      <c r="CJ390" s="7">
        <v>481.22766091488904</v>
      </c>
      <c r="CK390" s="43">
        <v>1610.1521995477551</v>
      </c>
      <c r="CL390" s="7">
        <v>29.784613036495628</v>
      </c>
      <c r="CM390" s="7">
        <v>12.139317613209519</v>
      </c>
      <c r="CO390" s="45">
        <v>109</v>
      </c>
      <c r="CP390" s="44">
        <f t="shared" si="46"/>
        <v>45.416666666666671</v>
      </c>
      <c r="CQ390" s="7">
        <v>668.06292370542906</v>
      </c>
      <c r="CR390" s="7">
        <v>251.51781326643282</v>
      </c>
      <c r="CS390" s="7">
        <v>482.13926238521378</v>
      </c>
      <c r="CT390" s="43">
        <v>1401.848316830105</v>
      </c>
      <c r="CU390" s="7">
        <v>29.490690773519827</v>
      </c>
      <c r="CV390" s="7">
        <v>12.153501643741688</v>
      </c>
      <c r="CX390" s="7">
        <v>790.31862968942664</v>
      </c>
      <c r="CY390" s="7">
        <v>310.83264770060919</v>
      </c>
      <c r="CZ390" s="7">
        <v>482.17359650797016</v>
      </c>
      <c r="DA390" s="43">
        <v>1583.2789777831258</v>
      </c>
      <c r="DB390" s="7">
        <v>31.750068938681139</v>
      </c>
      <c r="DC390" s="7">
        <v>12.835677360894772</v>
      </c>
      <c r="DE390" s="7">
        <v>909.29279449808746</v>
      </c>
      <c r="DF390" s="7">
        <v>318.1058610116221</v>
      </c>
      <c r="DG390" s="7">
        <v>481.22766091488904</v>
      </c>
      <c r="DH390" s="43">
        <v>1708.6134830338306</v>
      </c>
      <c r="DI390" s="7">
        <v>31.386152257161157</v>
      </c>
      <c r="DJ390" s="7">
        <v>12.561178917354187</v>
      </c>
      <c r="DL390" s="45">
        <v>109</v>
      </c>
      <c r="DM390" s="44">
        <f t="shared" si="47"/>
        <v>45.416666666666671</v>
      </c>
      <c r="DN390" s="7">
        <v>709.6494928785055</v>
      </c>
      <c r="DO390" s="7">
        <v>261.67483109375075</v>
      </c>
      <c r="DP390" s="7">
        <v>482.13926238521378</v>
      </c>
      <c r="DQ390" s="43">
        <v>1453.3383801212854</v>
      </c>
      <c r="DR390" s="7">
        <v>30.295035360100506</v>
      </c>
      <c r="DS390" s="7">
        <v>12.336003715812515</v>
      </c>
      <c r="DU390" s="7">
        <v>848.88926062039332</v>
      </c>
      <c r="DV390" s="7">
        <v>330.81065751879248</v>
      </c>
      <c r="DW390" s="7">
        <v>482.17359650797016</v>
      </c>
      <c r="DX390" s="43">
        <v>1662.1320063089979</v>
      </c>
      <c r="DY390" s="7">
        <v>32.883619088549494</v>
      </c>
      <c r="DZ390" s="7">
        <v>13.426655870371556</v>
      </c>
      <c r="EB390" s="7">
        <v>986.05771866020723</v>
      </c>
      <c r="EC390" s="7">
        <v>339.47676062655023</v>
      </c>
      <c r="ED390" s="7">
        <v>481.22766091488904</v>
      </c>
      <c r="EE390" s="43">
        <v>1806.9836332195432</v>
      </c>
      <c r="EF390" s="7">
        <v>32.562974321958237</v>
      </c>
      <c r="EG390" s="7">
        <v>13.226988181602842</v>
      </c>
    </row>
    <row r="391" spans="1:137" x14ac:dyDescent="0.25">
      <c r="A391" s="45">
        <v>110</v>
      </c>
      <c r="B391" s="44">
        <f t="shared" si="42"/>
        <v>45.833333333333336</v>
      </c>
      <c r="C391" s="7">
        <v>327.87295372228482</v>
      </c>
      <c r="D391" s="7">
        <v>20.568878379414087</v>
      </c>
      <c r="E391" s="7">
        <v>582.81570894227434</v>
      </c>
      <c r="F391" s="43">
        <v>931.01403189811799</v>
      </c>
      <c r="G391" s="7">
        <v>20.044616525699759</v>
      </c>
      <c r="H391" s="7">
        <v>7.9977671046372185</v>
      </c>
      <c r="J391" s="7">
        <v>343.0535866800717</v>
      </c>
      <c r="K391" s="7">
        <v>40.46165487471599</v>
      </c>
      <c r="L391" s="7">
        <v>582.60958989120331</v>
      </c>
      <c r="M391" s="43">
        <v>966.36745401862061</v>
      </c>
      <c r="N391" s="7">
        <v>19.88417534496174</v>
      </c>
      <c r="O391" s="7">
        <v>8.3055596504146916</v>
      </c>
      <c r="Q391" s="7">
        <v>370.93372170094995</v>
      </c>
      <c r="R391" s="7">
        <v>43.149217736764427</v>
      </c>
      <c r="S391" s="7">
        <v>581.22578345265447</v>
      </c>
      <c r="T391" s="43">
        <v>995.28142285819945</v>
      </c>
      <c r="U391" s="7">
        <v>19.18587926469398</v>
      </c>
      <c r="V391" s="7">
        <v>7.7790052460241323</v>
      </c>
      <c r="X391" s="45">
        <v>110</v>
      </c>
      <c r="Y391" s="44">
        <f t="shared" si="43"/>
        <v>45.833333333333336</v>
      </c>
      <c r="Z391" s="7">
        <v>414.1095977463666</v>
      </c>
      <c r="AA391" s="7">
        <v>30.691072114155794</v>
      </c>
      <c r="AB391" s="7">
        <v>582.72795820521662</v>
      </c>
      <c r="AC391" s="43">
        <v>1027.6862547461351</v>
      </c>
      <c r="AD391" s="7">
        <v>21.798383532711622</v>
      </c>
      <c r="AE391" s="7">
        <v>8.7210100262792416</v>
      </c>
      <c r="AG391" s="7">
        <v>456.19941379831891</v>
      </c>
      <c r="AH391" s="7">
        <v>60.704623996990577</v>
      </c>
      <c r="AI391" s="7">
        <v>581.41470598277147</v>
      </c>
      <c r="AJ391" s="43">
        <v>1098.2760848845332</v>
      </c>
      <c r="AK391" s="7">
        <v>21.583581518685836</v>
      </c>
      <c r="AL391" s="7">
        <v>8.8532295660784754</v>
      </c>
      <c r="AN391" s="7">
        <v>507.567141895041</v>
      </c>
      <c r="AO391" s="7">
        <v>64.815748739333046</v>
      </c>
      <c r="AP391" s="7">
        <v>581.22578345265447</v>
      </c>
      <c r="AQ391" s="43">
        <v>1153.2513287187976</v>
      </c>
      <c r="AR391" s="7">
        <v>21.532052702636008</v>
      </c>
      <c r="AS391" s="7">
        <v>8.7859562067440073</v>
      </c>
      <c r="AU391" s="45">
        <v>110</v>
      </c>
      <c r="AV391" s="44">
        <f t="shared" si="44"/>
        <v>45.833333333333336</v>
      </c>
      <c r="AW391" s="7">
        <v>500.75043690391271</v>
      </c>
      <c r="AX391" s="7">
        <v>40.744480618941381</v>
      </c>
      <c r="AY391" s="7">
        <v>582.81570894227434</v>
      </c>
      <c r="AZ391" s="43">
        <v>1124.4217292823321</v>
      </c>
      <c r="BA391" s="7">
        <v>23.61315127143056</v>
      </c>
      <c r="BB391" s="7">
        <v>9.5079610944902733</v>
      </c>
      <c r="BD391" s="7">
        <v>570.02915645085841</v>
      </c>
      <c r="BE391" s="7">
        <v>81.236633841938357</v>
      </c>
      <c r="BF391" s="7">
        <v>582.60958989120331</v>
      </c>
      <c r="BG391" s="43">
        <v>1233.3445334791309</v>
      </c>
      <c r="BH391" s="7">
        <v>24.901994569870386</v>
      </c>
      <c r="BI391" s="7">
        <v>9.9574080762604904</v>
      </c>
      <c r="BK391" s="7">
        <v>643.43941993644773</v>
      </c>
      <c r="BL391" s="7">
        <v>86.751849985640035</v>
      </c>
      <c r="BM391" s="7">
        <v>581.22578345265447</v>
      </c>
      <c r="BN391" s="43">
        <v>1311.4312953117278</v>
      </c>
      <c r="BO391" s="7">
        <v>24.370808728121009</v>
      </c>
      <c r="BP391" s="7">
        <v>9.9818704909162772</v>
      </c>
      <c r="BR391" s="45">
        <v>110</v>
      </c>
      <c r="BS391" s="44">
        <f t="shared" si="45"/>
        <v>45.833333333333336</v>
      </c>
      <c r="BT391" s="7">
        <v>631.87663741483698</v>
      </c>
      <c r="BU391" s="7">
        <v>243.5235046460154</v>
      </c>
      <c r="BV391" s="7">
        <v>486.55251195621781</v>
      </c>
      <c r="BW391" s="43">
        <v>1361.8214746320164</v>
      </c>
      <c r="BX391" s="7">
        <v>28.28696955779769</v>
      </c>
      <c r="BY391" s="7">
        <v>11.467314177816304</v>
      </c>
      <c r="CA391" s="7">
        <v>737.68758901323076</v>
      </c>
      <c r="CB391" s="7">
        <v>293.04415564688236</v>
      </c>
      <c r="CC391" s="7">
        <v>486.59727317767585</v>
      </c>
      <c r="CD391" s="43">
        <v>1517.2586617232098</v>
      </c>
      <c r="CE391" s="7">
        <v>29.995656192342949</v>
      </c>
      <c r="CF391" s="7">
        <v>12.206190054685001</v>
      </c>
      <c r="CH391" s="7">
        <v>839.02716780508922</v>
      </c>
      <c r="CI391" s="7">
        <v>298.97670179968719</v>
      </c>
      <c r="CJ391" s="7">
        <v>485.60777621413484</v>
      </c>
      <c r="CK391" s="43">
        <v>1623.4835355742339</v>
      </c>
      <c r="CL391" s="7">
        <v>29.464261385613248</v>
      </c>
      <c r="CM391" s="7">
        <v>12.005923686562864</v>
      </c>
      <c r="CO391" s="45">
        <v>110</v>
      </c>
      <c r="CP391" s="44">
        <f t="shared" si="46"/>
        <v>45.833333333333336</v>
      </c>
      <c r="CQ391" s="7">
        <v>673.42773839379356</v>
      </c>
      <c r="CR391" s="7">
        <v>253.58791919225183</v>
      </c>
      <c r="CS391" s="7">
        <v>486.55251195621781</v>
      </c>
      <c r="CT391" s="43">
        <v>1413.6977019762603</v>
      </c>
      <c r="CU391" s="7">
        <v>29.322075530980158</v>
      </c>
      <c r="CV391" s="7">
        <v>12.088265622582275</v>
      </c>
      <c r="CX391" s="7">
        <v>796.57761245719098</v>
      </c>
      <c r="CY391" s="7">
        <v>313.29868660471141</v>
      </c>
      <c r="CZ391" s="7">
        <v>486.59727317767585</v>
      </c>
      <c r="DA391" s="43">
        <v>1596.4246662973642</v>
      </c>
      <c r="DB391" s="7">
        <v>31.494695732101835</v>
      </c>
      <c r="DC391" s="7">
        <v>12.729312635338966</v>
      </c>
      <c r="DE391" s="7">
        <v>916.3877434242404</v>
      </c>
      <c r="DF391" s="7">
        <v>320.61303602733835</v>
      </c>
      <c r="DG391" s="7">
        <v>485.60777621413484</v>
      </c>
      <c r="DH391" s="43">
        <v>1722.5923494814983</v>
      </c>
      <c r="DI391" s="7">
        <v>31.019106890837776</v>
      </c>
      <c r="DJ391" s="7">
        <v>12.405424577035006</v>
      </c>
      <c r="DL391" s="45">
        <v>110</v>
      </c>
      <c r="DM391" s="44">
        <f t="shared" si="47"/>
        <v>45.833333333333336</v>
      </c>
      <c r="DN391" s="7">
        <v>715.27895418965977</v>
      </c>
      <c r="DO391" s="7">
        <v>263.80898275914831</v>
      </c>
      <c r="DP391" s="7">
        <v>486.55251195621781</v>
      </c>
      <c r="DQ391" s="43">
        <v>1465.5129314180003</v>
      </c>
      <c r="DR391" s="7">
        <v>30.103195134157463</v>
      </c>
      <c r="DS391" s="7">
        <v>12.256830772267589</v>
      </c>
      <c r="DU391" s="7">
        <v>855.52264220693587</v>
      </c>
      <c r="DV391" s="7">
        <v>333.40509709335265</v>
      </c>
      <c r="DW391" s="7">
        <v>486.59727317767585</v>
      </c>
      <c r="DX391" s="43">
        <v>1675.7880567024549</v>
      </c>
      <c r="DY391" s="7">
        <v>32.589870153985665</v>
      </c>
      <c r="DZ391" s="7">
        <v>13.305382183762141</v>
      </c>
      <c r="EB391" s="7">
        <v>993.65168246150483</v>
      </c>
      <c r="EC391" s="7">
        <v>342.12591953645165</v>
      </c>
      <c r="ED391" s="7">
        <v>485.60777621413484</v>
      </c>
      <c r="EE391" s="43">
        <v>1821.606391289215</v>
      </c>
      <c r="EF391" s="7">
        <v>32.142084743541162</v>
      </c>
      <c r="EG391" s="7">
        <v>13.052980511697694</v>
      </c>
    </row>
    <row r="392" spans="1:137" x14ac:dyDescent="0.25">
      <c r="A392" s="45">
        <v>111</v>
      </c>
      <c r="B392" s="44">
        <f t="shared" si="42"/>
        <v>46.25</v>
      </c>
      <c r="C392" s="7">
        <v>330.66076384004793</v>
      </c>
      <c r="D392" s="7">
        <v>20.698134410578419</v>
      </c>
      <c r="E392" s="7">
        <v>588.07200889138448</v>
      </c>
      <c r="F392" s="43">
        <v>939.18864845343296</v>
      </c>
      <c r="G392" s="7">
        <v>19.991050283925318</v>
      </c>
      <c r="H392" s="7">
        <v>7.9728047974123726</v>
      </c>
      <c r="J392" s="7">
        <v>345.88640698455015</v>
      </c>
      <c r="K392" s="7">
        <v>40.724926238844034</v>
      </c>
      <c r="L392" s="7">
        <v>587.87179790039704</v>
      </c>
      <c r="M392" s="43">
        <v>974.72778941544027</v>
      </c>
      <c r="N392" s="7">
        <v>19.79563467357098</v>
      </c>
      <c r="O392" s="7">
        <v>8.2729885063068629</v>
      </c>
      <c r="Q392" s="7">
        <v>373.92222436273426</v>
      </c>
      <c r="R392" s="7">
        <v>43.434194695204155</v>
      </c>
      <c r="S392" s="7">
        <v>586.43364037327581</v>
      </c>
      <c r="T392" s="43">
        <v>1003.759202923115</v>
      </c>
      <c r="U392" s="7">
        <v>19.049255958681776</v>
      </c>
      <c r="V392" s="7">
        <v>7.7215354720668561</v>
      </c>
      <c r="X392" s="45">
        <v>111</v>
      </c>
      <c r="Y392" s="44">
        <f t="shared" si="43"/>
        <v>46.25</v>
      </c>
      <c r="Z392" s="7">
        <v>417.54173509280497</v>
      </c>
      <c r="AA392" s="7">
        <v>30.883714682720857</v>
      </c>
      <c r="AB392" s="7">
        <v>587.97926924251271</v>
      </c>
      <c r="AC392" s="43">
        <v>1036.5674682990125</v>
      </c>
      <c r="AD392" s="7">
        <v>21.717698110312995</v>
      </c>
      <c r="AE392" s="7">
        <v>8.6865002619270602</v>
      </c>
      <c r="AG392" s="7">
        <v>459.87415783627915</v>
      </c>
      <c r="AH392" s="7">
        <v>61.099741181920152</v>
      </c>
      <c r="AI392" s="7">
        <v>586.62810965809285</v>
      </c>
      <c r="AJ392" s="43">
        <v>1107.5553663735514</v>
      </c>
      <c r="AK392" s="7">
        <v>21.428181456270586</v>
      </c>
      <c r="AL392" s="7">
        <v>8.7901141302690462</v>
      </c>
      <c r="AN392" s="7">
        <v>511.58750125792261</v>
      </c>
      <c r="AO392" s="7">
        <v>65.244218734499725</v>
      </c>
      <c r="AP392" s="7">
        <v>586.43364037327581</v>
      </c>
      <c r="AQ392" s="43">
        <v>1162.9000287338035</v>
      </c>
      <c r="AR392" s="7">
        <v>21.340106558115057</v>
      </c>
      <c r="AS392" s="7">
        <v>8.7058354423293576</v>
      </c>
      <c r="AU392" s="45">
        <v>111</v>
      </c>
      <c r="AV392" s="44">
        <f t="shared" si="44"/>
        <v>46.25</v>
      </c>
      <c r="AW392" s="7">
        <v>504.83082907218335</v>
      </c>
      <c r="AX392" s="7">
        <v>41.001528616022199</v>
      </c>
      <c r="AY392" s="7">
        <v>588.07200889138448</v>
      </c>
      <c r="AZ392" s="43">
        <v>1134.0129518892888</v>
      </c>
      <c r="BA392" s="7">
        <v>23.506452304942371</v>
      </c>
      <c r="BB392" s="7">
        <v>9.461660149173138</v>
      </c>
      <c r="BD392" s="7">
        <v>574.57929491204561</v>
      </c>
      <c r="BE392" s="7">
        <v>81.767517636405472</v>
      </c>
      <c r="BF392" s="7">
        <v>587.87179790039704</v>
      </c>
      <c r="BG392" s="43">
        <v>1243.680739668262</v>
      </c>
      <c r="BH392" s="7">
        <v>24.739124939831473</v>
      </c>
      <c r="BI392" s="7">
        <v>9.887442073275178</v>
      </c>
      <c r="BK392" s="7">
        <v>648.47799883537994</v>
      </c>
      <c r="BL392" s="7">
        <v>87.326206688460175</v>
      </c>
      <c r="BM392" s="7">
        <v>586.43364037327581</v>
      </c>
      <c r="BN392" s="43">
        <v>1322.2502539964566</v>
      </c>
      <c r="BO392" s="7">
        <v>24.128591042655014</v>
      </c>
      <c r="BP392" s="7">
        <v>9.8822274297631356</v>
      </c>
      <c r="BR392" s="45">
        <v>111</v>
      </c>
      <c r="BS392" s="44">
        <f t="shared" si="45"/>
        <v>46.25</v>
      </c>
      <c r="BT392" s="7">
        <v>636.98337786369893</v>
      </c>
      <c r="BU392" s="7">
        <v>245.53127128058907</v>
      </c>
      <c r="BV392" s="7">
        <v>490.96576152722173</v>
      </c>
      <c r="BW392" s="43">
        <v>1373.3468536638168</v>
      </c>
      <c r="BX392" s="7">
        <v>28.141507045817949</v>
      </c>
      <c r="BY392" s="7">
        <v>11.405549968795802</v>
      </c>
      <c r="CA392" s="7">
        <v>743.56771646378252</v>
      </c>
      <c r="CB392" s="7">
        <v>295.37490352442313</v>
      </c>
      <c r="CC392" s="7">
        <v>491.02094984738153</v>
      </c>
      <c r="CD392" s="43">
        <v>1529.8952411552859</v>
      </c>
      <c r="CE392" s="7">
        <v>29.77599573724704</v>
      </c>
      <c r="CF392" s="7">
        <v>12.115650654677385</v>
      </c>
      <c r="CH392" s="7">
        <v>845.61839736465004</v>
      </c>
      <c r="CI392" s="7">
        <v>301.34088375114891</v>
      </c>
      <c r="CJ392" s="7">
        <v>489.98789151338059</v>
      </c>
      <c r="CK392" s="43">
        <v>1636.8148716007126</v>
      </c>
      <c r="CL392" s="7">
        <v>29.143909734730869</v>
      </c>
      <c r="CM392" s="7">
        <v>11.87252975991621</v>
      </c>
      <c r="CO392" s="45">
        <v>111</v>
      </c>
      <c r="CP392" s="44">
        <f t="shared" si="46"/>
        <v>46.25</v>
      </c>
      <c r="CQ392" s="7">
        <v>678.79255308215818</v>
      </c>
      <c r="CR392" s="7">
        <v>255.6580251180709</v>
      </c>
      <c r="CS392" s="7">
        <v>490.96576152722173</v>
      </c>
      <c r="CT392" s="43">
        <v>1425.5470871224156</v>
      </c>
      <c r="CU392" s="7">
        <v>29.153460288440492</v>
      </c>
      <c r="CV392" s="7">
        <v>12.023029601422863</v>
      </c>
      <c r="CX392" s="7">
        <v>802.83659522495532</v>
      </c>
      <c r="CY392" s="7">
        <v>315.76472550881363</v>
      </c>
      <c r="CZ392" s="7">
        <v>491.02094984738153</v>
      </c>
      <c r="DA392" s="43">
        <v>1609.5703548116026</v>
      </c>
      <c r="DB392" s="7">
        <v>31.239322525522528</v>
      </c>
      <c r="DC392" s="7">
        <v>12.622947909783159</v>
      </c>
      <c r="DE392" s="7">
        <v>923.48269235039334</v>
      </c>
      <c r="DF392" s="7">
        <v>323.12021104305461</v>
      </c>
      <c r="DG392" s="7">
        <v>489.98789151338059</v>
      </c>
      <c r="DH392" s="43">
        <v>1736.5712159291666</v>
      </c>
      <c r="DI392" s="7">
        <v>30.652061524514401</v>
      </c>
      <c r="DJ392" s="7">
        <v>12.249670236715826</v>
      </c>
      <c r="DL392" s="45">
        <v>111</v>
      </c>
      <c r="DM392" s="44">
        <f t="shared" si="47"/>
        <v>46.25</v>
      </c>
      <c r="DN392" s="7">
        <v>720.90841550081404</v>
      </c>
      <c r="DO392" s="7">
        <v>265.94313442454592</v>
      </c>
      <c r="DP392" s="7">
        <v>490.96576152722173</v>
      </c>
      <c r="DQ392" s="43">
        <v>1477.6874827147153</v>
      </c>
      <c r="DR392" s="7">
        <v>29.91135490821442</v>
      </c>
      <c r="DS392" s="7">
        <v>12.177657828722662</v>
      </c>
      <c r="DU392" s="7">
        <v>862.15602379347843</v>
      </c>
      <c r="DV392" s="7">
        <v>335.99953666791282</v>
      </c>
      <c r="DW392" s="7">
        <v>491.02094984738153</v>
      </c>
      <c r="DX392" s="43">
        <v>1689.4441070959119</v>
      </c>
      <c r="DY392" s="7">
        <v>32.296121219421828</v>
      </c>
      <c r="DZ392" s="7">
        <v>13.184108497152726</v>
      </c>
      <c r="EB392" s="7">
        <v>1001.2456462628027</v>
      </c>
      <c r="EC392" s="7">
        <v>344.77507844635301</v>
      </c>
      <c r="ED392" s="7">
        <v>489.98789151338059</v>
      </c>
      <c r="EE392" s="43">
        <v>1836.2291493588868</v>
      </c>
      <c r="EF392" s="7">
        <v>31.721195165124087</v>
      </c>
      <c r="EG392" s="7">
        <v>12.87897284179255</v>
      </c>
    </row>
    <row r="393" spans="1:137" x14ac:dyDescent="0.25">
      <c r="A393" s="45">
        <v>112</v>
      </c>
      <c r="B393" s="44">
        <f t="shared" si="42"/>
        <v>46.666666666666671</v>
      </c>
      <c r="C393" s="7">
        <v>333.44857395781105</v>
      </c>
      <c r="D393" s="7">
        <v>20.827390441742754</v>
      </c>
      <c r="E393" s="7">
        <v>593.32830884049463</v>
      </c>
      <c r="F393" s="43">
        <v>947.36326500874816</v>
      </c>
      <c r="G393" s="7">
        <v>19.937484042150881</v>
      </c>
      <c r="H393" s="7">
        <v>7.9478424901875275</v>
      </c>
      <c r="J393" s="7">
        <v>348.71922728902848</v>
      </c>
      <c r="K393" s="7">
        <v>40.988197602972079</v>
      </c>
      <c r="L393" s="7">
        <v>593.13400590959077</v>
      </c>
      <c r="M393" s="43">
        <v>983.08812481226005</v>
      </c>
      <c r="N393" s="7">
        <v>19.707094002180227</v>
      </c>
      <c r="O393" s="7">
        <v>8.2404173621990342</v>
      </c>
      <c r="Q393" s="7">
        <v>376.91072702451845</v>
      </c>
      <c r="R393" s="7">
        <v>43.719171653643883</v>
      </c>
      <c r="S393" s="7">
        <v>591.64149729389715</v>
      </c>
      <c r="T393" s="43">
        <v>1012.2369829880306</v>
      </c>
      <c r="U393" s="7">
        <v>18.912632652669569</v>
      </c>
      <c r="V393" s="7">
        <v>7.6640656981095798</v>
      </c>
      <c r="X393" s="45">
        <v>112</v>
      </c>
      <c r="Y393" s="44">
        <f t="shared" si="43"/>
        <v>46.666666666666671</v>
      </c>
      <c r="Z393" s="7">
        <v>420.97387243924322</v>
      </c>
      <c r="AA393" s="7">
        <v>31.076357251285916</v>
      </c>
      <c r="AB393" s="7">
        <v>593.23058027980881</v>
      </c>
      <c r="AC393" s="43">
        <v>1045.4486818518899</v>
      </c>
      <c r="AD393" s="7">
        <v>21.637012687914364</v>
      </c>
      <c r="AE393" s="7">
        <v>8.6519904975748787</v>
      </c>
      <c r="AG393" s="7">
        <v>463.54890187423945</v>
      </c>
      <c r="AH393" s="7">
        <v>61.494858366849741</v>
      </c>
      <c r="AI393" s="7">
        <v>591.84151333341424</v>
      </c>
      <c r="AJ393" s="43">
        <v>1116.8346478625695</v>
      </c>
      <c r="AK393" s="7">
        <v>21.272781393855336</v>
      </c>
      <c r="AL393" s="7">
        <v>8.7269986944596152</v>
      </c>
      <c r="AN393" s="7">
        <v>515.60786062080433</v>
      </c>
      <c r="AO393" s="7">
        <v>65.672688729666419</v>
      </c>
      <c r="AP393" s="7">
        <v>591.64149729389715</v>
      </c>
      <c r="AQ393" s="43">
        <v>1172.548728748809</v>
      </c>
      <c r="AR393" s="7">
        <v>21.148160413594102</v>
      </c>
      <c r="AS393" s="7">
        <v>8.6257146779147096</v>
      </c>
      <c r="AU393" s="45">
        <v>112</v>
      </c>
      <c r="AV393" s="44">
        <f t="shared" si="44"/>
        <v>46.666666666666671</v>
      </c>
      <c r="AW393" s="7">
        <v>508.91122124045398</v>
      </c>
      <c r="AX393" s="7">
        <v>41.25857661310301</v>
      </c>
      <c r="AY393" s="7">
        <v>593.32830884049463</v>
      </c>
      <c r="AZ393" s="43">
        <v>1143.6041744962458</v>
      </c>
      <c r="BA393" s="7">
        <v>23.39975333845419</v>
      </c>
      <c r="BB393" s="7">
        <v>9.415359203856001</v>
      </c>
      <c r="BD393" s="7">
        <v>579.12943337323281</v>
      </c>
      <c r="BE393" s="7">
        <v>82.298401430872588</v>
      </c>
      <c r="BF393" s="7">
        <v>593.13400590959077</v>
      </c>
      <c r="BG393" s="43">
        <v>1254.0169458573932</v>
      </c>
      <c r="BH393" s="7">
        <v>24.576255309792561</v>
      </c>
      <c r="BI393" s="7">
        <v>9.8174760702898638</v>
      </c>
      <c r="BK393" s="7">
        <v>653.51657773431225</v>
      </c>
      <c r="BL393" s="7">
        <v>87.900563391280315</v>
      </c>
      <c r="BM393" s="7">
        <v>591.64149729389715</v>
      </c>
      <c r="BN393" s="43">
        <v>1333.0692126811855</v>
      </c>
      <c r="BO393" s="7">
        <v>23.886373357189019</v>
      </c>
      <c r="BP393" s="7">
        <v>9.7825843686099923</v>
      </c>
      <c r="BR393" s="45">
        <v>112</v>
      </c>
      <c r="BS393" s="44">
        <f t="shared" si="45"/>
        <v>46.666666666666671</v>
      </c>
      <c r="BT393" s="7">
        <v>642.09011831256089</v>
      </c>
      <c r="BU393" s="7">
        <v>247.53903791516271</v>
      </c>
      <c r="BV393" s="7">
        <v>495.37901109822576</v>
      </c>
      <c r="BW393" s="43">
        <v>1384.8722326956174</v>
      </c>
      <c r="BX393" s="7">
        <v>27.996044533838205</v>
      </c>
      <c r="BY393" s="7">
        <v>11.343785759775297</v>
      </c>
      <c r="CA393" s="7">
        <v>749.4478439143345</v>
      </c>
      <c r="CB393" s="7">
        <v>297.70565140196391</v>
      </c>
      <c r="CC393" s="7">
        <v>495.44462651708716</v>
      </c>
      <c r="CD393" s="43">
        <v>1542.5318205873621</v>
      </c>
      <c r="CE393" s="7">
        <v>29.556335282151135</v>
      </c>
      <c r="CF393" s="7">
        <v>12.02511125466977</v>
      </c>
      <c r="CH393" s="7">
        <v>852.20962692421062</v>
      </c>
      <c r="CI393" s="7">
        <v>303.70506570261057</v>
      </c>
      <c r="CJ393" s="7">
        <v>494.36800681262639</v>
      </c>
      <c r="CK393" s="43">
        <v>1650.1462076271914</v>
      </c>
      <c r="CL393" s="7">
        <v>28.823558083848489</v>
      </c>
      <c r="CM393" s="7">
        <v>11.739135833269556</v>
      </c>
      <c r="CO393" s="45">
        <v>112</v>
      </c>
      <c r="CP393" s="44">
        <f t="shared" si="46"/>
        <v>46.666666666666671</v>
      </c>
      <c r="CQ393" s="7">
        <v>684.15736777052268</v>
      </c>
      <c r="CR393" s="7">
        <v>257.72813104388996</v>
      </c>
      <c r="CS393" s="7">
        <v>495.37901109822576</v>
      </c>
      <c r="CT393" s="43">
        <v>1437.396472268571</v>
      </c>
      <c r="CU393" s="7">
        <v>28.984845045900823</v>
      </c>
      <c r="CV393" s="7">
        <v>11.957793580263449</v>
      </c>
      <c r="CX393" s="7">
        <v>809.09557799271965</v>
      </c>
      <c r="CY393" s="7">
        <v>318.23076441291585</v>
      </c>
      <c r="CZ393" s="7">
        <v>495.44462651708716</v>
      </c>
      <c r="DA393" s="43">
        <v>1622.7160433258405</v>
      </c>
      <c r="DB393" s="7">
        <v>30.983949318943225</v>
      </c>
      <c r="DC393" s="7">
        <v>12.516583184227352</v>
      </c>
      <c r="DE393" s="7">
        <v>930.57764127654627</v>
      </c>
      <c r="DF393" s="7">
        <v>325.62738605877087</v>
      </c>
      <c r="DG393" s="7">
        <v>494.36800681262639</v>
      </c>
      <c r="DH393" s="43">
        <v>1750.5500823768343</v>
      </c>
      <c r="DI393" s="7">
        <v>30.28501615819102</v>
      </c>
      <c r="DJ393" s="7">
        <v>12.093915896396648</v>
      </c>
      <c r="DL393" s="45">
        <v>112</v>
      </c>
      <c r="DM393" s="44">
        <f t="shared" si="47"/>
        <v>46.666666666666671</v>
      </c>
      <c r="DN393" s="7">
        <v>726.53787681196832</v>
      </c>
      <c r="DO393" s="7">
        <v>268.07728608994353</v>
      </c>
      <c r="DP393" s="7">
        <v>495.37901109822576</v>
      </c>
      <c r="DQ393" s="43">
        <v>1489.8620340114298</v>
      </c>
      <c r="DR393" s="7">
        <v>29.719514682271377</v>
      </c>
      <c r="DS393" s="7">
        <v>12.098484885177736</v>
      </c>
      <c r="DU393" s="7">
        <v>868.78940538002087</v>
      </c>
      <c r="DV393" s="7">
        <v>338.59397624247299</v>
      </c>
      <c r="DW393" s="7">
        <v>495.44462651708716</v>
      </c>
      <c r="DX393" s="43">
        <v>1703.1001574893694</v>
      </c>
      <c r="DY393" s="7">
        <v>32.002372284857991</v>
      </c>
      <c r="DZ393" s="7">
        <v>13.062834810543311</v>
      </c>
      <c r="EB393" s="7">
        <v>1008.8396100641005</v>
      </c>
      <c r="EC393" s="7">
        <v>347.42423735625442</v>
      </c>
      <c r="ED393" s="7">
        <v>494.36800681262639</v>
      </c>
      <c r="EE393" s="43">
        <v>1850.8519074285587</v>
      </c>
      <c r="EF393" s="7">
        <v>31.300305586707005</v>
      </c>
      <c r="EG393" s="7">
        <v>12.704965171887405</v>
      </c>
    </row>
    <row r="394" spans="1:137" x14ac:dyDescent="0.25">
      <c r="A394" s="45">
        <v>113</v>
      </c>
      <c r="B394" s="44">
        <f t="shared" si="42"/>
        <v>47.083333333333336</v>
      </c>
      <c r="C394" s="7">
        <v>336.23638407557416</v>
      </c>
      <c r="D394" s="7">
        <v>20.956646472907085</v>
      </c>
      <c r="E394" s="7">
        <v>598.58460878960454</v>
      </c>
      <c r="F394" s="43">
        <v>955.53788156406313</v>
      </c>
      <c r="G394" s="7">
        <v>19.883917800376441</v>
      </c>
      <c r="H394" s="7">
        <v>7.9228801829626825</v>
      </c>
      <c r="J394" s="7">
        <v>351.55204759350693</v>
      </c>
      <c r="K394" s="7">
        <v>41.251468967100124</v>
      </c>
      <c r="L394" s="7">
        <v>598.39621391878427</v>
      </c>
      <c r="M394" s="43">
        <v>991.44846020907971</v>
      </c>
      <c r="N394" s="7">
        <v>19.618553330789471</v>
      </c>
      <c r="O394" s="7">
        <v>8.2078462180912037</v>
      </c>
      <c r="Q394" s="7">
        <v>379.89922968630276</v>
      </c>
      <c r="R394" s="7">
        <v>44.004148612083611</v>
      </c>
      <c r="S394" s="7">
        <v>596.8493542145186</v>
      </c>
      <c r="T394" s="43">
        <v>1020.7147630529462</v>
      </c>
      <c r="U394" s="7">
        <v>18.776009346657361</v>
      </c>
      <c r="V394" s="7">
        <v>7.6065959241523036</v>
      </c>
      <c r="X394" s="45">
        <v>113</v>
      </c>
      <c r="Y394" s="44">
        <f t="shared" si="43"/>
        <v>47.083333333333336</v>
      </c>
      <c r="Z394" s="7">
        <v>424.40600978568148</v>
      </c>
      <c r="AA394" s="7">
        <v>31.268999819850976</v>
      </c>
      <c r="AB394" s="7">
        <v>598.4818913171049</v>
      </c>
      <c r="AC394" s="43">
        <v>1054.3298954047675</v>
      </c>
      <c r="AD394" s="7">
        <v>21.556327265515733</v>
      </c>
      <c r="AE394" s="7">
        <v>8.6174807332226955</v>
      </c>
      <c r="AG394" s="7">
        <v>467.22364591219969</v>
      </c>
      <c r="AH394" s="7">
        <v>61.889975551779315</v>
      </c>
      <c r="AI394" s="7">
        <v>597.05491700873563</v>
      </c>
      <c r="AJ394" s="43">
        <v>1126.1139293515873</v>
      </c>
      <c r="AK394" s="7">
        <v>21.117381331440086</v>
      </c>
      <c r="AL394" s="7">
        <v>8.6638832586501842</v>
      </c>
      <c r="AN394" s="7">
        <v>519.62821998368588</v>
      </c>
      <c r="AO394" s="7">
        <v>66.101158724833113</v>
      </c>
      <c r="AP394" s="7">
        <v>596.8493542145186</v>
      </c>
      <c r="AQ394" s="43">
        <v>1182.197428763815</v>
      </c>
      <c r="AR394" s="7">
        <v>20.956214269073147</v>
      </c>
      <c r="AS394" s="7">
        <v>8.5455939135000598</v>
      </c>
      <c r="AU394" s="45">
        <v>113</v>
      </c>
      <c r="AV394" s="44">
        <f t="shared" si="44"/>
        <v>47.083333333333336</v>
      </c>
      <c r="AW394" s="7">
        <v>512.99161340872467</v>
      </c>
      <c r="AX394" s="7">
        <v>41.515624610183828</v>
      </c>
      <c r="AY394" s="7">
        <v>598.58460878960454</v>
      </c>
      <c r="AZ394" s="43">
        <v>1153.1953971032028</v>
      </c>
      <c r="BA394" s="7">
        <v>23.293054371966001</v>
      </c>
      <c r="BB394" s="7">
        <v>9.369058258538864</v>
      </c>
      <c r="BD394" s="7">
        <v>583.67957183442013</v>
      </c>
      <c r="BE394" s="7">
        <v>82.829285225339689</v>
      </c>
      <c r="BF394" s="7">
        <v>598.39621391878427</v>
      </c>
      <c r="BG394" s="43">
        <v>1264.3531520465244</v>
      </c>
      <c r="BH394" s="7">
        <v>24.413385679753649</v>
      </c>
      <c r="BI394" s="7">
        <v>9.7475100673045532</v>
      </c>
      <c r="BK394" s="7">
        <v>658.55515663324445</v>
      </c>
      <c r="BL394" s="7">
        <v>88.474920094100455</v>
      </c>
      <c r="BM394" s="7">
        <v>596.8493542145186</v>
      </c>
      <c r="BN394" s="43">
        <v>1343.8881713659143</v>
      </c>
      <c r="BO394" s="7">
        <v>23.644155671723023</v>
      </c>
      <c r="BP394" s="7">
        <v>9.6829413074568489</v>
      </c>
      <c r="BR394" s="45">
        <v>113</v>
      </c>
      <c r="BS394" s="44">
        <f t="shared" si="45"/>
        <v>47.083333333333336</v>
      </c>
      <c r="BT394" s="7">
        <v>647.19685876142285</v>
      </c>
      <c r="BU394" s="7">
        <v>249.54680454973638</v>
      </c>
      <c r="BV394" s="7">
        <v>499.79226066922979</v>
      </c>
      <c r="BW394" s="43">
        <v>1396.3976117274181</v>
      </c>
      <c r="BX394" s="7">
        <v>27.850582021858465</v>
      </c>
      <c r="BY394" s="7">
        <v>11.282021550754795</v>
      </c>
      <c r="CA394" s="7">
        <v>755.32797136488625</v>
      </c>
      <c r="CB394" s="7">
        <v>300.03639927950468</v>
      </c>
      <c r="CC394" s="7">
        <v>499.86830318679284</v>
      </c>
      <c r="CD394" s="43">
        <v>1555.1684000194382</v>
      </c>
      <c r="CE394" s="7">
        <v>29.336674827055226</v>
      </c>
      <c r="CF394" s="7">
        <v>11.934571854662154</v>
      </c>
      <c r="CH394" s="7">
        <v>858.80085648377121</v>
      </c>
      <c r="CI394" s="7">
        <v>306.06924765407223</v>
      </c>
      <c r="CJ394" s="7">
        <v>498.74812211187214</v>
      </c>
      <c r="CK394" s="43">
        <v>1663.4775436536702</v>
      </c>
      <c r="CL394" s="7">
        <v>28.50320643296611</v>
      </c>
      <c r="CM394" s="7">
        <v>11.605741906622901</v>
      </c>
      <c r="CO394" s="45">
        <v>113</v>
      </c>
      <c r="CP394" s="44">
        <f t="shared" si="46"/>
        <v>47.083333333333336</v>
      </c>
      <c r="CQ394" s="7">
        <v>689.5221824588873</v>
      </c>
      <c r="CR394" s="7">
        <v>259.79823696970902</v>
      </c>
      <c r="CS394" s="7">
        <v>499.79226066922979</v>
      </c>
      <c r="CT394" s="43">
        <v>1449.2458574147267</v>
      </c>
      <c r="CU394" s="7">
        <v>28.816229803361153</v>
      </c>
      <c r="CV394" s="7">
        <v>11.892557559104036</v>
      </c>
      <c r="CX394" s="7">
        <v>815.35456076048399</v>
      </c>
      <c r="CY394" s="7">
        <v>320.69680331701807</v>
      </c>
      <c r="CZ394" s="7">
        <v>499.86830318679284</v>
      </c>
      <c r="DA394" s="43">
        <v>1635.8617318400788</v>
      </c>
      <c r="DB394" s="7">
        <v>30.728576112363918</v>
      </c>
      <c r="DC394" s="7">
        <v>12.410218458671546</v>
      </c>
      <c r="DE394" s="7">
        <v>937.67259020269898</v>
      </c>
      <c r="DF394" s="7">
        <v>328.13456107448718</v>
      </c>
      <c r="DG394" s="7">
        <v>498.74812211187214</v>
      </c>
      <c r="DH394" s="43">
        <v>1764.5289488245025</v>
      </c>
      <c r="DI394" s="7">
        <v>29.917970791867646</v>
      </c>
      <c r="DJ394" s="7">
        <v>11.938161556077468</v>
      </c>
      <c r="DL394" s="45">
        <v>113</v>
      </c>
      <c r="DM394" s="44">
        <f t="shared" si="47"/>
        <v>47.083333333333336</v>
      </c>
      <c r="DN394" s="7">
        <v>732.16733812312259</v>
      </c>
      <c r="DO394" s="7">
        <v>270.21143775534108</v>
      </c>
      <c r="DP394" s="7">
        <v>499.79226066922979</v>
      </c>
      <c r="DQ394" s="43">
        <v>1502.0365853081448</v>
      </c>
      <c r="DR394" s="7">
        <v>29.527674456328334</v>
      </c>
      <c r="DS394" s="7">
        <v>12.019311941632811</v>
      </c>
      <c r="DU394" s="7">
        <v>875.42278696656342</v>
      </c>
      <c r="DV394" s="7">
        <v>341.18841581703316</v>
      </c>
      <c r="DW394" s="7">
        <v>499.86830318679284</v>
      </c>
      <c r="DX394" s="43">
        <v>1716.7562078828264</v>
      </c>
      <c r="DY394" s="7">
        <v>31.708623350294154</v>
      </c>
      <c r="DZ394" s="7">
        <v>12.941561123933896</v>
      </c>
      <c r="EB394" s="7">
        <v>1016.4335738653981</v>
      </c>
      <c r="EC394" s="7">
        <v>350.07339626615584</v>
      </c>
      <c r="ED394" s="7">
        <v>498.74812211187214</v>
      </c>
      <c r="EE394" s="43">
        <v>1865.4746654982309</v>
      </c>
      <c r="EF394" s="7">
        <v>30.87941600828993</v>
      </c>
      <c r="EG394" s="7">
        <v>12.530957501982261</v>
      </c>
    </row>
    <row r="395" spans="1:137" x14ac:dyDescent="0.25">
      <c r="A395" s="45">
        <v>114</v>
      </c>
      <c r="B395" s="44">
        <f t="shared" si="42"/>
        <v>47.5</v>
      </c>
      <c r="C395" s="7">
        <v>339.02419419333728</v>
      </c>
      <c r="D395" s="7">
        <v>21.085902504071417</v>
      </c>
      <c r="E395" s="7">
        <v>603.84090873871469</v>
      </c>
      <c r="F395" s="43">
        <v>963.7124981193781</v>
      </c>
      <c r="G395" s="7">
        <v>19.830351558602004</v>
      </c>
      <c r="H395" s="7">
        <v>7.8979178757378374</v>
      </c>
      <c r="J395" s="7">
        <v>354.38486789798537</v>
      </c>
      <c r="K395" s="7">
        <v>41.514740331228175</v>
      </c>
      <c r="L395" s="7">
        <v>603.658421927978</v>
      </c>
      <c r="M395" s="43">
        <v>999.80879560589949</v>
      </c>
      <c r="N395" s="7">
        <v>19.530012659398714</v>
      </c>
      <c r="O395" s="7">
        <v>8.1752750739833751</v>
      </c>
      <c r="Q395" s="7">
        <v>382.88773234808696</v>
      </c>
      <c r="R395" s="7">
        <v>44.289125570523339</v>
      </c>
      <c r="S395" s="7">
        <v>602.05721113513994</v>
      </c>
      <c r="T395" s="43">
        <v>1029.1925431178618</v>
      </c>
      <c r="U395" s="7">
        <v>18.639386040645153</v>
      </c>
      <c r="V395" s="7">
        <v>7.5491261501950273</v>
      </c>
      <c r="X395" s="45">
        <v>114</v>
      </c>
      <c r="Y395" s="44">
        <f t="shared" si="43"/>
        <v>47.5</v>
      </c>
      <c r="Z395" s="7">
        <v>427.83814713211984</v>
      </c>
      <c r="AA395" s="7">
        <v>31.461642388416038</v>
      </c>
      <c r="AB395" s="7">
        <v>603.73320235440087</v>
      </c>
      <c r="AC395" s="43">
        <v>1063.2111089576451</v>
      </c>
      <c r="AD395" s="7">
        <v>21.475641843117106</v>
      </c>
      <c r="AE395" s="7">
        <v>8.582970968870514</v>
      </c>
      <c r="AG395" s="7">
        <v>470.89838995015992</v>
      </c>
      <c r="AH395" s="7">
        <v>62.285092736708904</v>
      </c>
      <c r="AI395" s="7">
        <v>602.26832068405702</v>
      </c>
      <c r="AJ395" s="43">
        <v>1135.3932108406054</v>
      </c>
      <c r="AK395" s="7">
        <v>20.961981269024836</v>
      </c>
      <c r="AL395" s="7">
        <v>8.6007678228407549</v>
      </c>
      <c r="AN395" s="7">
        <v>523.64857934656743</v>
      </c>
      <c r="AO395" s="7">
        <v>66.529628719999806</v>
      </c>
      <c r="AP395" s="7">
        <v>602.05721113513994</v>
      </c>
      <c r="AQ395" s="43">
        <v>1191.8461287788205</v>
      </c>
      <c r="AR395" s="7">
        <v>20.764268124552192</v>
      </c>
      <c r="AS395" s="7">
        <v>8.4654731490854118</v>
      </c>
      <c r="AU395" s="45">
        <v>114</v>
      </c>
      <c r="AV395" s="44">
        <f t="shared" si="44"/>
        <v>47.5</v>
      </c>
      <c r="AW395" s="7">
        <v>517.07200557699525</v>
      </c>
      <c r="AX395" s="7">
        <v>41.772672607264646</v>
      </c>
      <c r="AY395" s="7">
        <v>603.84090873871469</v>
      </c>
      <c r="AZ395" s="43">
        <v>1162.7866197101598</v>
      </c>
      <c r="BA395" s="7">
        <v>23.186355405477816</v>
      </c>
      <c r="BB395" s="7">
        <v>9.322757313221727</v>
      </c>
      <c r="BD395" s="7">
        <v>588.22971029560722</v>
      </c>
      <c r="BE395" s="7">
        <v>83.360169019806804</v>
      </c>
      <c r="BF395" s="7">
        <v>603.658421927978</v>
      </c>
      <c r="BG395" s="43">
        <v>1274.6893582356556</v>
      </c>
      <c r="BH395" s="7">
        <v>24.250516049714733</v>
      </c>
      <c r="BI395" s="7">
        <v>9.677544064319239</v>
      </c>
      <c r="BK395" s="7">
        <v>663.59373553217665</v>
      </c>
      <c r="BL395" s="7">
        <v>89.049276796920594</v>
      </c>
      <c r="BM395" s="7">
        <v>602.05721113513994</v>
      </c>
      <c r="BN395" s="43">
        <v>1354.7071300506427</v>
      </c>
      <c r="BO395" s="7">
        <v>23.401937986257032</v>
      </c>
      <c r="BP395" s="7">
        <v>9.5832982463037073</v>
      </c>
      <c r="BR395" s="45">
        <v>114</v>
      </c>
      <c r="BS395" s="44">
        <f t="shared" si="45"/>
        <v>47.5</v>
      </c>
      <c r="BT395" s="7">
        <v>652.3035992102848</v>
      </c>
      <c r="BU395" s="7">
        <v>251.55457118431005</v>
      </c>
      <c r="BV395" s="7">
        <v>504.20551024023371</v>
      </c>
      <c r="BW395" s="43">
        <v>1407.9229907592185</v>
      </c>
      <c r="BX395" s="7">
        <v>27.70511950987872</v>
      </c>
      <c r="BY395" s="7">
        <v>11.220257341734293</v>
      </c>
      <c r="CA395" s="7">
        <v>761.20809881543823</v>
      </c>
      <c r="CB395" s="7">
        <v>302.36714715704545</v>
      </c>
      <c r="CC395" s="7">
        <v>504.29197985649853</v>
      </c>
      <c r="CD395" s="43">
        <v>1567.8049794515141</v>
      </c>
      <c r="CE395" s="7">
        <v>29.117014371959321</v>
      </c>
      <c r="CF395" s="7">
        <v>11.84403245465454</v>
      </c>
      <c r="CH395" s="7">
        <v>865.3920860433318</v>
      </c>
      <c r="CI395" s="7">
        <v>308.43342960553395</v>
      </c>
      <c r="CJ395" s="7">
        <v>503.12823741111794</v>
      </c>
      <c r="CK395" s="43">
        <v>1676.8088796801489</v>
      </c>
      <c r="CL395" s="7">
        <v>28.18285478208373</v>
      </c>
      <c r="CM395" s="7">
        <v>11.472347979976249</v>
      </c>
      <c r="CO395" s="45">
        <v>114</v>
      </c>
      <c r="CP395" s="44">
        <f t="shared" si="46"/>
        <v>47.5</v>
      </c>
      <c r="CQ395" s="7">
        <v>694.8869971472518</v>
      </c>
      <c r="CR395" s="7">
        <v>261.86834289552809</v>
      </c>
      <c r="CS395" s="7">
        <v>504.20551024023371</v>
      </c>
      <c r="CT395" s="43">
        <v>1461.0952425608821</v>
      </c>
      <c r="CU395" s="7">
        <v>28.647614560821488</v>
      </c>
      <c r="CV395" s="7">
        <v>11.827321537944623</v>
      </c>
      <c r="CX395" s="7">
        <v>821.6135435282481</v>
      </c>
      <c r="CY395" s="7">
        <v>323.16284222112029</v>
      </c>
      <c r="CZ395" s="7">
        <v>504.29197985649853</v>
      </c>
      <c r="DA395" s="43">
        <v>1649.0074203543172</v>
      </c>
      <c r="DB395" s="7">
        <v>30.473202905784611</v>
      </c>
      <c r="DC395" s="7">
        <v>12.303853733115739</v>
      </c>
      <c r="DE395" s="7">
        <v>944.76753912885192</v>
      </c>
      <c r="DF395" s="7">
        <v>330.64173609020344</v>
      </c>
      <c r="DG395" s="7">
        <v>503.12823741111794</v>
      </c>
      <c r="DH395" s="43">
        <v>1778.5078152721703</v>
      </c>
      <c r="DI395" s="7">
        <v>29.550925425544271</v>
      </c>
      <c r="DJ395" s="7">
        <v>11.782407215758287</v>
      </c>
      <c r="DL395" s="45">
        <v>114</v>
      </c>
      <c r="DM395" s="44">
        <f t="shared" si="47"/>
        <v>47.5</v>
      </c>
      <c r="DN395" s="7">
        <v>737.79679943427686</v>
      </c>
      <c r="DO395" s="7">
        <v>272.34558942073869</v>
      </c>
      <c r="DP395" s="7">
        <v>504.20551024023371</v>
      </c>
      <c r="DQ395" s="43">
        <v>1514.2111366048598</v>
      </c>
      <c r="DR395" s="7">
        <v>29.335834230385291</v>
      </c>
      <c r="DS395" s="7">
        <v>11.940138998087885</v>
      </c>
      <c r="DU395" s="7">
        <v>882.05616855310598</v>
      </c>
      <c r="DV395" s="7">
        <v>343.78285539159333</v>
      </c>
      <c r="DW395" s="7">
        <v>504.29197985649853</v>
      </c>
      <c r="DX395" s="43">
        <v>1730.4122582762834</v>
      </c>
      <c r="DY395" s="7">
        <v>31.414874415730317</v>
      </c>
      <c r="DZ395" s="7">
        <v>12.820287437324481</v>
      </c>
      <c r="EB395" s="7">
        <v>1024.0275376666959</v>
      </c>
      <c r="EC395" s="7">
        <v>352.72255517605726</v>
      </c>
      <c r="ED395" s="7">
        <v>503.12823741111794</v>
      </c>
      <c r="EE395" s="43">
        <v>1880.0974235679028</v>
      </c>
      <c r="EF395" s="7">
        <v>30.458526429872855</v>
      </c>
      <c r="EG395" s="7">
        <v>12.356949832077117</v>
      </c>
    </row>
    <row r="396" spans="1:137" x14ac:dyDescent="0.25">
      <c r="A396" s="45">
        <v>115</v>
      </c>
      <c r="B396" s="44">
        <f t="shared" si="42"/>
        <v>47.916666666666671</v>
      </c>
      <c r="C396" s="7">
        <v>341.8120043111004</v>
      </c>
      <c r="D396" s="7">
        <v>21.215158535235748</v>
      </c>
      <c r="E396" s="7">
        <v>609.0972086878246</v>
      </c>
      <c r="F396" s="43">
        <v>971.88711467469307</v>
      </c>
      <c r="G396" s="7">
        <v>19.776785316827564</v>
      </c>
      <c r="H396" s="7">
        <v>7.8729555685129915</v>
      </c>
      <c r="J396" s="7">
        <v>357.21768820246371</v>
      </c>
      <c r="K396" s="7">
        <v>41.778011695356227</v>
      </c>
      <c r="L396" s="7">
        <v>608.92062993717173</v>
      </c>
      <c r="M396" s="43">
        <v>1008.1691310027192</v>
      </c>
      <c r="N396" s="7">
        <v>19.441471988007958</v>
      </c>
      <c r="O396" s="7">
        <v>8.1427039298755464</v>
      </c>
      <c r="Q396" s="7">
        <v>385.87623500987115</v>
      </c>
      <c r="R396" s="7">
        <v>44.574102528963067</v>
      </c>
      <c r="S396" s="7">
        <v>607.26506805576128</v>
      </c>
      <c r="T396" s="43">
        <v>1037.6703231827773</v>
      </c>
      <c r="U396" s="7">
        <v>18.502762734632945</v>
      </c>
      <c r="V396" s="7">
        <v>7.491656376237751</v>
      </c>
      <c r="X396" s="45">
        <v>115</v>
      </c>
      <c r="Y396" s="44">
        <f t="shared" si="43"/>
        <v>47.916666666666671</v>
      </c>
      <c r="Z396" s="7">
        <v>431.2702844785581</v>
      </c>
      <c r="AA396" s="7">
        <v>31.654284956981098</v>
      </c>
      <c r="AB396" s="7">
        <v>608.98451339169696</v>
      </c>
      <c r="AC396" s="43">
        <v>1072.0923225105225</v>
      </c>
      <c r="AD396" s="7">
        <v>21.394956420718476</v>
      </c>
      <c r="AE396" s="7">
        <v>8.5484612045183326</v>
      </c>
      <c r="AG396" s="7">
        <v>474.57313398812016</v>
      </c>
      <c r="AH396" s="7">
        <v>62.680209921638479</v>
      </c>
      <c r="AI396" s="7">
        <v>607.48172435937829</v>
      </c>
      <c r="AJ396" s="43">
        <v>1144.6724923296235</v>
      </c>
      <c r="AK396" s="7">
        <v>20.806581206609586</v>
      </c>
      <c r="AL396" s="7">
        <v>8.5376523870313221</v>
      </c>
      <c r="AN396" s="7">
        <v>527.66893870944909</v>
      </c>
      <c r="AO396" s="7">
        <v>66.958098715166486</v>
      </c>
      <c r="AP396" s="7">
        <v>607.26506805576128</v>
      </c>
      <c r="AQ396" s="43">
        <v>1201.4948287938264</v>
      </c>
      <c r="AR396" s="7">
        <v>20.572321980031241</v>
      </c>
      <c r="AS396" s="7">
        <v>8.385352384670762</v>
      </c>
      <c r="AU396" s="45">
        <v>115</v>
      </c>
      <c r="AV396" s="44">
        <f t="shared" si="44"/>
        <v>47.916666666666671</v>
      </c>
      <c r="AW396" s="7">
        <v>521.15239774526594</v>
      </c>
      <c r="AX396" s="7">
        <v>42.029720604345457</v>
      </c>
      <c r="AY396" s="7">
        <v>609.0972086878246</v>
      </c>
      <c r="AZ396" s="43">
        <v>1172.3778423171168</v>
      </c>
      <c r="BA396" s="7">
        <v>23.07965643898963</v>
      </c>
      <c r="BB396" s="7">
        <v>9.2764563679045899</v>
      </c>
      <c r="BD396" s="7">
        <v>592.77984875679454</v>
      </c>
      <c r="BE396" s="7">
        <v>83.89105281427392</v>
      </c>
      <c r="BF396" s="7">
        <v>608.92062993717173</v>
      </c>
      <c r="BG396" s="43">
        <v>1285.0255644247868</v>
      </c>
      <c r="BH396" s="7">
        <v>24.087646419675821</v>
      </c>
      <c r="BI396" s="7">
        <v>9.6075780613339266</v>
      </c>
      <c r="BK396" s="7">
        <v>668.63231443110885</v>
      </c>
      <c r="BL396" s="7">
        <v>89.62363349974072</v>
      </c>
      <c r="BM396" s="7">
        <v>607.26506805576128</v>
      </c>
      <c r="BN396" s="43">
        <v>1365.5260887353716</v>
      </c>
      <c r="BO396" s="7">
        <v>23.159720300791037</v>
      </c>
      <c r="BP396" s="7">
        <v>9.4836551851505639</v>
      </c>
      <c r="BR396" s="45">
        <v>115</v>
      </c>
      <c r="BS396" s="44">
        <f t="shared" si="45"/>
        <v>47.916666666666671</v>
      </c>
      <c r="BT396" s="7">
        <v>657.41033965914687</v>
      </c>
      <c r="BU396" s="7">
        <v>253.56233781888372</v>
      </c>
      <c r="BV396" s="7">
        <v>508.61875981123774</v>
      </c>
      <c r="BW396" s="43">
        <v>1419.4483697910191</v>
      </c>
      <c r="BX396" s="7">
        <v>27.55965699789898</v>
      </c>
      <c r="BY396" s="7">
        <v>11.15849313271379</v>
      </c>
      <c r="CA396" s="7">
        <v>767.08822626598999</v>
      </c>
      <c r="CB396" s="7">
        <v>304.69789503458622</v>
      </c>
      <c r="CC396" s="7">
        <v>508.71565652620421</v>
      </c>
      <c r="CD396" s="43">
        <v>1580.4415588835902</v>
      </c>
      <c r="CE396" s="7">
        <v>28.897353916863413</v>
      </c>
      <c r="CF396" s="7">
        <v>11.753493054646924</v>
      </c>
      <c r="CH396" s="7">
        <v>871.98331560289262</v>
      </c>
      <c r="CI396" s="7">
        <v>310.79761155699561</v>
      </c>
      <c r="CJ396" s="7">
        <v>507.50835271036368</v>
      </c>
      <c r="CK396" s="43">
        <v>1690.1402157066277</v>
      </c>
      <c r="CL396" s="7">
        <v>27.86250313120135</v>
      </c>
      <c r="CM396" s="7">
        <v>11.338954053329594</v>
      </c>
      <c r="CO396" s="45">
        <v>115</v>
      </c>
      <c r="CP396" s="44">
        <f t="shared" si="46"/>
        <v>47.916666666666671</v>
      </c>
      <c r="CQ396" s="7">
        <v>700.25181183561642</v>
      </c>
      <c r="CR396" s="7">
        <v>263.93844882134715</v>
      </c>
      <c r="CS396" s="7">
        <v>508.61875981123774</v>
      </c>
      <c r="CT396" s="43">
        <v>1472.9446277070374</v>
      </c>
      <c r="CU396" s="7">
        <v>28.478999318281819</v>
      </c>
      <c r="CV396" s="7">
        <v>11.762085516785209</v>
      </c>
      <c r="CX396" s="7">
        <v>827.87252629601244</v>
      </c>
      <c r="CY396" s="7">
        <v>325.62888112522251</v>
      </c>
      <c r="CZ396" s="7">
        <v>508.71565652620421</v>
      </c>
      <c r="DA396" s="43">
        <v>1662.1531088685556</v>
      </c>
      <c r="DB396" s="7">
        <v>30.217829699205307</v>
      </c>
      <c r="DC396" s="7">
        <v>12.197489007559932</v>
      </c>
      <c r="DE396" s="7">
        <v>951.86248805500486</v>
      </c>
      <c r="DF396" s="7">
        <v>333.14891110591969</v>
      </c>
      <c r="DG396" s="7">
        <v>507.50835271036368</v>
      </c>
      <c r="DH396" s="43">
        <v>1792.4866817198385</v>
      </c>
      <c r="DI396" s="7">
        <v>29.18388005922089</v>
      </c>
      <c r="DJ396" s="7">
        <v>11.626652875439106</v>
      </c>
      <c r="DL396" s="45">
        <v>115</v>
      </c>
      <c r="DM396" s="44">
        <f t="shared" si="47"/>
        <v>47.916666666666671</v>
      </c>
      <c r="DN396" s="7">
        <v>743.42626074543136</v>
      </c>
      <c r="DO396" s="7">
        <v>274.47974108613624</v>
      </c>
      <c r="DP396" s="7">
        <v>508.61875981123774</v>
      </c>
      <c r="DQ396" s="43">
        <v>1526.3856879015743</v>
      </c>
      <c r="DR396" s="7">
        <v>29.143994004442249</v>
      </c>
      <c r="DS396" s="7">
        <v>11.86096605454296</v>
      </c>
      <c r="DU396" s="7">
        <v>888.68955013964853</v>
      </c>
      <c r="DV396" s="7">
        <v>346.3772949661535</v>
      </c>
      <c r="DW396" s="7">
        <v>508.71565652620421</v>
      </c>
      <c r="DX396" s="43">
        <v>1744.0683086697404</v>
      </c>
      <c r="DY396" s="7">
        <v>31.12112548116648</v>
      </c>
      <c r="DZ396" s="7">
        <v>12.699013750715066</v>
      </c>
      <c r="EB396" s="7">
        <v>1031.6215014679938</v>
      </c>
      <c r="EC396" s="7">
        <v>355.37171408595867</v>
      </c>
      <c r="ED396" s="7">
        <v>507.50835271036368</v>
      </c>
      <c r="EE396" s="43">
        <v>1894.7201816375746</v>
      </c>
      <c r="EF396" s="7">
        <v>30.03763685145578</v>
      </c>
      <c r="EG396" s="7">
        <v>12.182942162171969</v>
      </c>
    </row>
    <row r="397" spans="1:137" x14ac:dyDescent="0.25">
      <c r="A397" s="45">
        <v>116</v>
      </c>
      <c r="B397" s="44">
        <f t="shared" si="42"/>
        <v>48.333333333333336</v>
      </c>
      <c r="C397" s="7">
        <v>344.59981442886351</v>
      </c>
      <c r="D397" s="7">
        <v>21.344414566400079</v>
      </c>
      <c r="E397" s="7">
        <v>614.35350863693475</v>
      </c>
      <c r="F397" s="43">
        <v>980.06173123000826</v>
      </c>
      <c r="G397" s="7">
        <v>19.723219075053123</v>
      </c>
      <c r="H397" s="7">
        <v>7.8479932612881464</v>
      </c>
      <c r="J397" s="7">
        <v>360.05050850694215</v>
      </c>
      <c r="K397" s="7">
        <v>42.041283059484272</v>
      </c>
      <c r="L397" s="7">
        <v>614.18283794636523</v>
      </c>
      <c r="M397" s="43">
        <v>1016.5294663995389</v>
      </c>
      <c r="N397" s="7">
        <v>19.352931316617202</v>
      </c>
      <c r="O397" s="7">
        <v>8.1101327857677177</v>
      </c>
      <c r="Q397" s="7">
        <v>388.86473767165546</v>
      </c>
      <c r="R397" s="7">
        <v>44.859079487402795</v>
      </c>
      <c r="S397" s="7">
        <v>612.47292497638273</v>
      </c>
      <c r="T397" s="43">
        <v>1046.1481032476929</v>
      </c>
      <c r="U397" s="7">
        <v>18.366139428620741</v>
      </c>
      <c r="V397" s="7">
        <v>7.4341866022804748</v>
      </c>
      <c r="X397" s="45">
        <v>116</v>
      </c>
      <c r="Y397" s="44">
        <f t="shared" si="43"/>
        <v>48.333333333333336</v>
      </c>
      <c r="Z397" s="7">
        <v>434.70242182499635</v>
      </c>
      <c r="AA397" s="7">
        <v>31.846927525546157</v>
      </c>
      <c r="AB397" s="7">
        <v>614.23582442899306</v>
      </c>
      <c r="AC397" s="43">
        <v>1080.9735360634002</v>
      </c>
      <c r="AD397" s="7">
        <v>21.314270998319849</v>
      </c>
      <c r="AE397" s="7">
        <v>8.5139514401661494</v>
      </c>
      <c r="AG397" s="7">
        <v>478.2478780260804</v>
      </c>
      <c r="AH397" s="7">
        <v>63.075327106568054</v>
      </c>
      <c r="AI397" s="7">
        <v>612.69512803469968</v>
      </c>
      <c r="AJ397" s="43">
        <v>1153.9517738186416</v>
      </c>
      <c r="AK397" s="7">
        <v>20.651181144194332</v>
      </c>
      <c r="AL397" s="7">
        <v>8.4745369512218929</v>
      </c>
      <c r="AN397" s="7">
        <v>531.68929807233076</v>
      </c>
      <c r="AO397" s="7">
        <v>67.386568710333165</v>
      </c>
      <c r="AP397" s="7">
        <v>612.47292497638273</v>
      </c>
      <c r="AQ397" s="43">
        <v>1211.1435288088319</v>
      </c>
      <c r="AR397" s="7">
        <v>20.380375835510286</v>
      </c>
      <c r="AS397" s="7">
        <v>8.3052316202561141</v>
      </c>
      <c r="AU397" s="45">
        <v>116</v>
      </c>
      <c r="AV397" s="44">
        <f t="shared" si="44"/>
        <v>48.333333333333336</v>
      </c>
      <c r="AW397" s="7">
        <v>525.23278991353664</v>
      </c>
      <c r="AX397" s="7">
        <v>42.286768601426274</v>
      </c>
      <c r="AY397" s="7">
        <v>614.35350863693475</v>
      </c>
      <c r="AZ397" s="43">
        <v>1181.9690649240736</v>
      </c>
      <c r="BA397" s="7">
        <v>22.972957472501442</v>
      </c>
      <c r="BB397" s="7">
        <v>9.2301554225874547</v>
      </c>
      <c r="BD397" s="7">
        <v>597.32998721798162</v>
      </c>
      <c r="BE397" s="7">
        <v>84.421936608741035</v>
      </c>
      <c r="BF397" s="7">
        <v>614.18283794636523</v>
      </c>
      <c r="BG397" s="43">
        <v>1295.361770613918</v>
      </c>
      <c r="BH397" s="7">
        <v>23.924776789636908</v>
      </c>
      <c r="BI397" s="7">
        <v>9.5376120583486141</v>
      </c>
      <c r="BK397" s="7">
        <v>673.67089333004117</v>
      </c>
      <c r="BL397" s="7">
        <v>90.19799020256086</v>
      </c>
      <c r="BM397" s="7">
        <v>612.47292497638273</v>
      </c>
      <c r="BN397" s="43">
        <v>1376.3450474201004</v>
      </c>
      <c r="BO397" s="7">
        <v>22.917502615325041</v>
      </c>
      <c r="BP397" s="7">
        <v>9.3840121239974206</v>
      </c>
      <c r="BR397" s="45">
        <v>116</v>
      </c>
      <c r="BS397" s="44">
        <f t="shared" si="45"/>
        <v>48.333333333333336</v>
      </c>
      <c r="BT397" s="7">
        <v>662.51708010800883</v>
      </c>
      <c r="BU397" s="7">
        <v>255.57010445345736</v>
      </c>
      <c r="BV397" s="7">
        <v>513.03200938224177</v>
      </c>
      <c r="BW397" s="43">
        <v>1430.9737488228195</v>
      </c>
      <c r="BX397" s="7">
        <v>27.414194485919239</v>
      </c>
      <c r="BY397" s="7">
        <v>11.096728923693288</v>
      </c>
      <c r="CA397" s="7">
        <v>772.96835371654197</v>
      </c>
      <c r="CB397" s="7">
        <v>307.028642912127</v>
      </c>
      <c r="CC397" s="7">
        <v>513.1393331959099</v>
      </c>
      <c r="CD397" s="43">
        <v>1593.0781383156664</v>
      </c>
      <c r="CE397" s="7">
        <v>28.677693461767507</v>
      </c>
      <c r="CF397" s="7">
        <v>11.66295365463931</v>
      </c>
      <c r="CH397" s="7">
        <v>878.57454516245321</v>
      </c>
      <c r="CI397" s="7">
        <v>313.16179350845732</v>
      </c>
      <c r="CJ397" s="7">
        <v>511.88846800960948</v>
      </c>
      <c r="CK397" s="43">
        <v>1703.4715517331065</v>
      </c>
      <c r="CL397" s="7">
        <v>27.542151480318971</v>
      </c>
      <c r="CM397" s="7">
        <v>11.20556012668294</v>
      </c>
      <c r="CO397" s="45">
        <v>116</v>
      </c>
      <c r="CP397" s="44">
        <f t="shared" si="46"/>
        <v>48.333333333333336</v>
      </c>
      <c r="CQ397" s="7">
        <v>705.61662652398093</v>
      </c>
      <c r="CR397" s="7">
        <v>266.00855474716622</v>
      </c>
      <c r="CS397" s="7">
        <v>513.03200938224177</v>
      </c>
      <c r="CT397" s="43">
        <v>1484.7940128531927</v>
      </c>
      <c r="CU397" s="7">
        <v>28.310384075742149</v>
      </c>
      <c r="CV397" s="7">
        <v>11.696849495625795</v>
      </c>
      <c r="CX397" s="7">
        <v>834.13150906377678</v>
      </c>
      <c r="CY397" s="7">
        <v>328.09492002932473</v>
      </c>
      <c r="CZ397" s="7">
        <v>513.1393331959099</v>
      </c>
      <c r="DA397" s="43">
        <v>1675.2987973827935</v>
      </c>
      <c r="DB397" s="7">
        <v>29.962456492626</v>
      </c>
      <c r="DC397" s="7">
        <v>12.091124282004126</v>
      </c>
      <c r="DE397" s="7">
        <v>958.9574369811578</v>
      </c>
      <c r="DF397" s="7">
        <v>335.65608612163595</v>
      </c>
      <c r="DG397" s="7">
        <v>511.88846800960948</v>
      </c>
      <c r="DH397" s="43">
        <v>1806.4655481675063</v>
      </c>
      <c r="DI397" s="7">
        <v>28.816834692897515</v>
      </c>
      <c r="DJ397" s="7">
        <v>11.470898535119925</v>
      </c>
      <c r="DL397" s="45">
        <v>116</v>
      </c>
      <c r="DM397" s="44">
        <f t="shared" si="47"/>
        <v>48.333333333333336</v>
      </c>
      <c r="DN397" s="7">
        <v>749.05572205658564</v>
      </c>
      <c r="DO397" s="7">
        <v>276.61389275153385</v>
      </c>
      <c r="DP397" s="7">
        <v>513.03200938224177</v>
      </c>
      <c r="DQ397" s="43">
        <v>1538.5602391982893</v>
      </c>
      <c r="DR397" s="7">
        <v>28.952153778499206</v>
      </c>
      <c r="DS397" s="7">
        <v>11.781793110998034</v>
      </c>
      <c r="DU397" s="7">
        <v>895.32293172619109</v>
      </c>
      <c r="DV397" s="7">
        <v>348.97173454071367</v>
      </c>
      <c r="DW397" s="7">
        <v>513.1393331959099</v>
      </c>
      <c r="DX397" s="43">
        <v>1757.7243590631974</v>
      </c>
      <c r="DY397" s="7">
        <v>30.827376546602643</v>
      </c>
      <c r="DZ397" s="7">
        <v>12.577740064105651</v>
      </c>
      <c r="EB397" s="7">
        <v>1039.2154652692914</v>
      </c>
      <c r="EC397" s="7">
        <v>358.02087299586009</v>
      </c>
      <c r="ED397" s="7">
        <v>511.88846800960948</v>
      </c>
      <c r="EE397" s="43">
        <v>1909.3429397072464</v>
      </c>
      <c r="EF397" s="7">
        <v>29.616747273038705</v>
      </c>
      <c r="EG397" s="7">
        <v>12.008934492266825</v>
      </c>
    </row>
    <row r="398" spans="1:137" x14ac:dyDescent="0.25">
      <c r="A398" s="45">
        <v>117</v>
      </c>
      <c r="B398" s="44">
        <f t="shared" si="42"/>
        <v>48.75</v>
      </c>
      <c r="C398" s="7">
        <v>347.38762454662651</v>
      </c>
      <c r="D398" s="7">
        <v>21.473670597564411</v>
      </c>
      <c r="E398" s="7">
        <v>619.60980858604489</v>
      </c>
      <c r="F398" s="43">
        <v>988.23634778532323</v>
      </c>
      <c r="G398" s="7">
        <v>19.669652833278686</v>
      </c>
      <c r="H398" s="7">
        <v>7.8230309540633005</v>
      </c>
      <c r="J398" s="7">
        <v>362.8833288114206</v>
      </c>
      <c r="K398" s="7">
        <v>42.304554423612316</v>
      </c>
      <c r="L398" s="7">
        <v>619.44504595555895</v>
      </c>
      <c r="M398" s="43">
        <v>1024.8898017963586</v>
      </c>
      <c r="N398" s="7">
        <v>19.264390645226449</v>
      </c>
      <c r="O398" s="7">
        <v>8.0775616416598872</v>
      </c>
      <c r="Q398" s="7">
        <v>391.85324033343966</v>
      </c>
      <c r="R398" s="7">
        <v>45.144056445842523</v>
      </c>
      <c r="S398" s="7">
        <v>617.68078189700407</v>
      </c>
      <c r="T398" s="43">
        <v>1054.6258833126085</v>
      </c>
      <c r="U398" s="7">
        <v>18.229516122608533</v>
      </c>
      <c r="V398" s="7">
        <v>7.3767168283231985</v>
      </c>
      <c r="X398" s="45">
        <v>117</v>
      </c>
      <c r="Y398" s="44">
        <f t="shared" si="43"/>
        <v>48.75</v>
      </c>
      <c r="Z398" s="7">
        <v>438.13455917143472</v>
      </c>
      <c r="AA398" s="7">
        <v>32.039570094111212</v>
      </c>
      <c r="AB398" s="7">
        <v>619.48713546628903</v>
      </c>
      <c r="AC398" s="43">
        <v>1089.8547496162776</v>
      </c>
      <c r="AD398" s="7">
        <v>21.233585575921218</v>
      </c>
      <c r="AE398" s="7">
        <v>8.4794416758139679</v>
      </c>
      <c r="AG398" s="7">
        <v>481.92262206404064</v>
      </c>
      <c r="AH398" s="7">
        <v>63.470444291497643</v>
      </c>
      <c r="AI398" s="7">
        <v>617.90853171002107</v>
      </c>
      <c r="AJ398" s="43">
        <v>1163.2310553076597</v>
      </c>
      <c r="AK398" s="7">
        <v>20.495781081779082</v>
      </c>
      <c r="AL398" s="7">
        <v>8.4114215154124619</v>
      </c>
      <c r="AN398" s="7">
        <v>535.70965743521242</v>
      </c>
      <c r="AO398" s="7">
        <v>67.815038705499859</v>
      </c>
      <c r="AP398" s="7">
        <v>617.68078189700407</v>
      </c>
      <c r="AQ398" s="43">
        <v>1220.7922288238378</v>
      </c>
      <c r="AR398" s="7">
        <v>20.188429690989331</v>
      </c>
      <c r="AS398" s="7">
        <v>8.2251108558414643</v>
      </c>
      <c r="AU398" s="45">
        <v>117</v>
      </c>
      <c r="AV398" s="44">
        <f t="shared" si="44"/>
        <v>48.75</v>
      </c>
      <c r="AW398" s="7">
        <v>529.31318208180733</v>
      </c>
      <c r="AX398" s="7">
        <v>42.543816598507092</v>
      </c>
      <c r="AY398" s="7">
        <v>619.60980858604489</v>
      </c>
      <c r="AZ398" s="43">
        <v>1191.5602875310306</v>
      </c>
      <c r="BA398" s="7">
        <v>22.86625850601326</v>
      </c>
      <c r="BB398" s="7">
        <v>9.1838544772703159</v>
      </c>
      <c r="BD398" s="7">
        <v>601.88012567916894</v>
      </c>
      <c r="BE398" s="7">
        <v>84.95282040320815</v>
      </c>
      <c r="BF398" s="7">
        <v>619.44504595555895</v>
      </c>
      <c r="BG398" s="43">
        <v>1305.6979768030492</v>
      </c>
      <c r="BH398" s="7">
        <v>23.761907159597996</v>
      </c>
      <c r="BI398" s="7">
        <v>9.4676460553633</v>
      </c>
      <c r="BK398" s="7">
        <v>678.70947222897337</v>
      </c>
      <c r="BL398" s="7">
        <v>90.772346905380999</v>
      </c>
      <c r="BM398" s="7">
        <v>617.68078189700407</v>
      </c>
      <c r="BN398" s="43">
        <v>1387.1640061048292</v>
      </c>
      <c r="BO398" s="7">
        <v>22.675284929859046</v>
      </c>
      <c r="BP398" s="7">
        <v>9.2843690628442772</v>
      </c>
      <c r="BR398" s="45">
        <v>117</v>
      </c>
      <c r="BS398" s="44">
        <f t="shared" si="45"/>
        <v>48.75</v>
      </c>
      <c r="BT398" s="7">
        <v>667.62382055687078</v>
      </c>
      <c r="BU398" s="7">
        <v>257.57787108803103</v>
      </c>
      <c r="BV398" s="7">
        <v>517.4452589532458</v>
      </c>
      <c r="BW398" s="43">
        <v>1442.4991278546202</v>
      </c>
      <c r="BX398" s="7">
        <v>27.268731973939495</v>
      </c>
      <c r="BY398" s="7">
        <v>11.034964714672785</v>
      </c>
      <c r="CA398" s="7">
        <v>778.84848116709372</v>
      </c>
      <c r="CB398" s="7">
        <v>309.35939078966777</v>
      </c>
      <c r="CC398" s="7">
        <v>517.56300986561564</v>
      </c>
      <c r="CD398" s="43">
        <v>1605.7147177477423</v>
      </c>
      <c r="CE398" s="7">
        <v>28.458033006671602</v>
      </c>
      <c r="CF398" s="7">
        <v>11.572414254631694</v>
      </c>
      <c r="CH398" s="7">
        <v>885.16577472201379</v>
      </c>
      <c r="CI398" s="7">
        <v>315.52597545991898</v>
      </c>
      <c r="CJ398" s="7">
        <v>516.26858330885534</v>
      </c>
      <c r="CK398" s="43">
        <v>1716.8028877595852</v>
      </c>
      <c r="CL398" s="7">
        <v>27.221799829436591</v>
      </c>
      <c r="CM398" s="7">
        <v>11.072166200036285</v>
      </c>
      <c r="CO398" s="45">
        <v>117</v>
      </c>
      <c r="CP398" s="44">
        <f t="shared" si="46"/>
        <v>48.75</v>
      </c>
      <c r="CQ398" s="7">
        <v>710.98144121234554</v>
      </c>
      <c r="CR398" s="7">
        <v>268.07866067298522</v>
      </c>
      <c r="CS398" s="7">
        <v>517.4452589532458</v>
      </c>
      <c r="CT398" s="43">
        <v>1496.6433979993481</v>
      </c>
      <c r="CU398" s="7">
        <v>28.141768833202484</v>
      </c>
      <c r="CV398" s="7">
        <v>11.631613474466384</v>
      </c>
      <c r="CX398" s="7">
        <v>840.39049183154111</v>
      </c>
      <c r="CY398" s="7">
        <v>330.56095893342695</v>
      </c>
      <c r="CZ398" s="7">
        <v>517.56300986561564</v>
      </c>
      <c r="DA398" s="43">
        <v>1688.4444858970319</v>
      </c>
      <c r="DB398" s="7">
        <v>29.707083286046696</v>
      </c>
      <c r="DC398" s="7">
        <v>11.984759556448319</v>
      </c>
      <c r="DE398" s="7">
        <v>966.05238590731074</v>
      </c>
      <c r="DF398" s="7">
        <v>338.16326113735221</v>
      </c>
      <c r="DG398" s="7">
        <v>516.26858330885534</v>
      </c>
      <c r="DH398" s="43">
        <v>1820.4444146151745</v>
      </c>
      <c r="DI398" s="7">
        <v>28.449789326574134</v>
      </c>
      <c r="DJ398" s="7">
        <v>11.315144194800745</v>
      </c>
      <c r="DL398" s="45">
        <v>117</v>
      </c>
      <c r="DM398" s="44">
        <f t="shared" si="47"/>
        <v>48.75</v>
      </c>
      <c r="DN398" s="7">
        <v>754.68518336773991</v>
      </c>
      <c r="DO398" s="7">
        <v>278.74804441693141</v>
      </c>
      <c r="DP398" s="7">
        <v>517.4452589532458</v>
      </c>
      <c r="DQ398" s="43">
        <v>1550.7347904950043</v>
      </c>
      <c r="DR398" s="7">
        <v>28.760313552556163</v>
      </c>
      <c r="DS398" s="7">
        <v>11.702620167453109</v>
      </c>
      <c r="DU398" s="7">
        <v>901.95631331273353</v>
      </c>
      <c r="DV398" s="7">
        <v>351.56617411527384</v>
      </c>
      <c r="DW398" s="7">
        <v>517.56300986561564</v>
      </c>
      <c r="DX398" s="43">
        <v>1771.3804094566549</v>
      </c>
      <c r="DY398" s="7">
        <v>30.533627612038813</v>
      </c>
      <c r="DZ398" s="7">
        <v>12.456466377496238</v>
      </c>
      <c r="EB398" s="7">
        <v>1046.8094290705892</v>
      </c>
      <c r="EC398" s="7">
        <v>360.6700319057615</v>
      </c>
      <c r="ED398" s="7">
        <v>516.26858330885534</v>
      </c>
      <c r="EE398" s="43">
        <v>1923.9656977769182</v>
      </c>
      <c r="EF398" s="7">
        <v>29.19585769462163</v>
      </c>
      <c r="EG398" s="7">
        <v>11.83492682236168</v>
      </c>
    </row>
    <row r="399" spans="1:137" x14ac:dyDescent="0.25">
      <c r="A399" s="45">
        <v>118</v>
      </c>
      <c r="B399" s="44">
        <f t="shared" si="42"/>
        <v>49.166666666666671</v>
      </c>
      <c r="C399" s="7">
        <v>350.17543466438963</v>
      </c>
      <c r="D399" s="7">
        <v>21.602926628728742</v>
      </c>
      <c r="E399" s="7">
        <v>624.86610853515481</v>
      </c>
      <c r="F399" s="43">
        <v>996.4109643406382</v>
      </c>
      <c r="G399" s="7">
        <v>19.616086591504246</v>
      </c>
      <c r="H399" s="7">
        <v>7.7980686468384555</v>
      </c>
      <c r="J399" s="7">
        <v>365.71614911589893</v>
      </c>
      <c r="K399" s="7">
        <v>42.567825787740361</v>
      </c>
      <c r="L399" s="7">
        <v>624.70725396475268</v>
      </c>
      <c r="M399" s="43">
        <v>1033.2501371931785</v>
      </c>
      <c r="N399" s="7">
        <v>19.175849973835689</v>
      </c>
      <c r="O399" s="7">
        <v>8.0449904975520585</v>
      </c>
      <c r="Q399" s="7">
        <v>394.84174299522385</v>
      </c>
      <c r="R399" s="7">
        <v>45.429033404282237</v>
      </c>
      <c r="S399" s="7">
        <v>622.88863881762541</v>
      </c>
      <c r="T399" s="43">
        <v>1063.1036633775241</v>
      </c>
      <c r="U399" s="7">
        <v>18.092892816596326</v>
      </c>
      <c r="V399" s="7">
        <v>7.3192470543659223</v>
      </c>
      <c r="X399" s="45">
        <v>118</v>
      </c>
      <c r="Y399" s="44">
        <f t="shared" si="43"/>
        <v>49.166666666666671</v>
      </c>
      <c r="Z399" s="7">
        <v>441.56669651787297</v>
      </c>
      <c r="AA399" s="7">
        <v>32.232212662676275</v>
      </c>
      <c r="AB399" s="7">
        <v>624.73844650358512</v>
      </c>
      <c r="AC399" s="43">
        <v>1098.7359631691552</v>
      </c>
      <c r="AD399" s="7">
        <v>21.152900153522587</v>
      </c>
      <c r="AE399" s="7">
        <v>8.4449319114617865</v>
      </c>
      <c r="AG399" s="7">
        <v>485.59736610200088</v>
      </c>
      <c r="AH399" s="7">
        <v>63.865561476427217</v>
      </c>
      <c r="AI399" s="7">
        <v>623.12193538534245</v>
      </c>
      <c r="AJ399" s="43">
        <v>1172.5103367966778</v>
      </c>
      <c r="AK399" s="7">
        <v>20.340381019363832</v>
      </c>
      <c r="AL399" s="7">
        <v>8.3483060796030308</v>
      </c>
      <c r="AN399" s="7">
        <v>539.73001679809397</v>
      </c>
      <c r="AO399" s="7">
        <v>68.243508700666553</v>
      </c>
      <c r="AP399" s="7">
        <v>622.88863881762541</v>
      </c>
      <c r="AQ399" s="43">
        <v>1230.4409288388433</v>
      </c>
      <c r="AR399" s="7">
        <v>19.996483546468376</v>
      </c>
      <c r="AS399" s="7">
        <v>8.1449900914268163</v>
      </c>
      <c r="AU399" s="45">
        <v>118</v>
      </c>
      <c r="AV399" s="44">
        <f t="shared" si="44"/>
        <v>49.166666666666671</v>
      </c>
      <c r="AW399" s="7">
        <v>533.39357425007802</v>
      </c>
      <c r="AX399" s="7">
        <v>42.80086459558791</v>
      </c>
      <c r="AY399" s="7">
        <v>624.86610853515481</v>
      </c>
      <c r="AZ399" s="43">
        <v>1201.1515101379875</v>
      </c>
      <c r="BA399" s="7">
        <v>22.759559539525071</v>
      </c>
      <c r="BB399" s="7">
        <v>9.1375535319531807</v>
      </c>
      <c r="BD399" s="7">
        <v>606.43026414035603</v>
      </c>
      <c r="BE399" s="7">
        <v>85.483704197675266</v>
      </c>
      <c r="BF399" s="7">
        <v>624.70725396475268</v>
      </c>
      <c r="BG399" s="43">
        <v>1316.0341829921804</v>
      </c>
      <c r="BH399" s="7">
        <v>23.599037529559084</v>
      </c>
      <c r="BI399" s="7">
        <v>9.3976800523779875</v>
      </c>
      <c r="BK399" s="7">
        <v>683.74805112790557</v>
      </c>
      <c r="BL399" s="7">
        <v>91.346703608201139</v>
      </c>
      <c r="BM399" s="7">
        <v>622.88863881762541</v>
      </c>
      <c r="BN399" s="43">
        <v>1397.9829647895581</v>
      </c>
      <c r="BO399" s="7">
        <v>22.433067244393051</v>
      </c>
      <c r="BP399" s="7">
        <v>9.1847260016911356</v>
      </c>
      <c r="BR399" s="45">
        <v>118</v>
      </c>
      <c r="BS399" s="44">
        <f t="shared" si="45"/>
        <v>49.166666666666671</v>
      </c>
      <c r="BT399" s="7">
        <v>672.73056100573274</v>
      </c>
      <c r="BU399" s="7">
        <v>259.5856377226047</v>
      </c>
      <c r="BV399" s="7">
        <v>521.85850852424971</v>
      </c>
      <c r="BW399" s="43">
        <v>1454.0245068864208</v>
      </c>
      <c r="BX399" s="7">
        <v>27.123269461959755</v>
      </c>
      <c r="BY399" s="7">
        <v>10.973200505652281</v>
      </c>
      <c r="CA399" s="7">
        <v>784.7286086176457</v>
      </c>
      <c r="CB399" s="7">
        <v>311.69013866720854</v>
      </c>
      <c r="CC399" s="7">
        <v>521.98668653532127</v>
      </c>
      <c r="CD399" s="43">
        <v>1618.3512971798184</v>
      </c>
      <c r="CE399" s="7">
        <v>28.238372551575694</v>
      </c>
      <c r="CF399" s="7">
        <v>11.481874854624079</v>
      </c>
      <c r="CH399" s="7">
        <v>891.75700428157438</v>
      </c>
      <c r="CI399" s="7">
        <v>317.89015741138064</v>
      </c>
      <c r="CJ399" s="7">
        <v>520.64869860810109</v>
      </c>
      <c r="CK399" s="43">
        <v>1730.134223786064</v>
      </c>
      <c r="CL399" s="7">
        <v>26.901448178554212</v>
      </c>
      <c r="CM399" s="7">
        <v>10.938772273389631</v>
      </c>
      <c r="CO399" s="45">
        <v>118</v>
      </c>
      <c r="CP399" s="44">
        <f t="shared" si="46"/>
        <v>49.166666666666671</v>
      </c>
      <c r="CQ399" s="7">
        <v>716.34625590071005</v>
      </c>
      <c r="CR399" s="7">
        <v>270.14876659880429</v>
      </c>
      <c r="CS399" s="7">
        <v>521.85850852424971</v>
      </c>
      <c r="CT399" s="43">
        <v>1508.4927831455038</v>
      </c>
      <c r="CU399" s="7">
        <v>27.973153590662815</v>
      </c>
      <c r="CV399" s="7">
        <v>11.56637745330697</v>
      </c>
      <c r="CX399" s="7">
        <v>846.64947459930545</v>
      </c>
      <c r="CY399" s="7">
        <v>333.02699783752917</v>
      </c>
      <c r="CZ399" s="7">
        <v>521.98668653532127</v>
      </c>
      <c r="DA399" s="43">
        <v>1701.5901744112703</v>
      </c>
      <c r="DB399" s="7">
        <v>29.451710079467389</v>
      </c>
      <c r="DC399" s="7">
        <v>11.878394830892512</v>
      </c>
      <c r="DE399" s="7">
        <v>973.14733483346345</v>
      </c>
      <c r="DF399" s="7">
        <v>340.67043615306847</v>
      </c>
      <c r="DG399" s="7">
        <v>520.64869860810109</v>
      </c>
      <c r="DH399" s="43">
        <v>1834.4232810628423</v>
      </c>
      <c r="DI399" s="7">
        <v>28.08274396025076</v>
      </c>
      <c r="DJ399" s="7">
        <v>11.159389854481567</v>
      </c>
      <c r="DL399" s="45">
        <v>118</v>
      </c>
      <c r="DM399" s="44">
        <f t="shared" si="47"/>
        <v>49.166666666666671</v>
      </c>
      <c r="DN399" s="7">
        <v>760.31464467889418</v>
      </c>
      <c r="DO399" s="7">
        <v>280.88219608232902</v>
      </c>
      <c r="DP399" s="7">
        <v>521.85850852424971</v>
      </c>
      <c r="DQ399" s="43">
        <v>1562.9093417917193</v>
      </c>
      <c r="DR399" s="7">
        <v>28.56847332661312</v>
      </c>
      <c r="DS399" s="7">
        <v>11.623447223908183</v>
      </c>
      <c r="DU399" s="7">
        <v>908.58969489927608</v>
      </c>
      <c r="DV399" s="7">
        <v>354.16061368983401</v>
      </c>
      <c r="DW399" s="7">
        <v>521.98668653532127</v>
      </c>
      <c r="DX399" s="43">
        <v>1785.0364598501119</v>
      </c>
      <c r="DY399" s="7">
        <v>30.239878677474977</v>
      </c>
      <c r="DZ399" s="7">
        <v>12.335192690886823</v>
      </c>
      <c r="EB399" s="7">
        <v>1054.4033928718868</v>
      </c>
      <c r="EC399" s="7">
        <v>363.31919081566286</v>
      </c>
      <c r="ED399" s="7">
        <v>520.64869860810109</v>
      </c>
      <c r="EE399" s="43">
        <v>1938.58845584659</v>
      </c>
      <c r="EF399" s="7">
        <v>28.774968116204548</v>
      </c>
      <c r="EG399" s="7">
        <v>11.660919152456536</v>
      </c>
    </row>
    <row r="400" spans="1:137" x14ac:dyDescent="0.25">
      <c r="A400" s="45">
        <v>119</v>
      </c>
      <c r="B400" s="44">
        <f t="shared" si="42"/>
        <v>49.583333333333336</v>
      </c>
      <c r="C400" s="7">
        <v>352.96324478215274</v>
      </c>
      <c r="D400" s="7">
        <v>21.732182659893073</v>
      </c>
      <c r="E400" s="7">
        <v>630.12240848426495</v>
      </c>
      <c r="F400" s="43">
        <v>1004.5855808959532</v>
      </c>
      <c r="G400" s="7">
        <v>19.562520349729809</v>
      </c>
      <c r="H400" s="7">
        <v>7.7731063396136104</v>
      </c>
      <c r="J400" s="7">
        <v>368.54896942037738</v>
      </c>
      <c r="K400" s="7">
        <v>42.831097151868413</v>
      </c>
      <c r="L400" s="7">
        <v>629.96946197394618</v>
      </c>
      <c r="M400" s="43">
        <v>1041.6104725899982</v>
      </c>
      <c r="N400" s="7">
        <v>19.087309302444936</v>
      </c>
      <c r="O400" s="7">
        <v>8.0124193534442298</v>
      </c>
      <c r="Q400" s="7">
        <v>397.83024565700816</v>
      </c>
      <c r="R400" s="7">
        <v>45.714010362721964</v>
      </c>
      <c r="S400" s="7">
        <v>628.09649573824686</v>
      </c>
      <c r="T400" s="43">
        <v>1071.5814434424396</v>
      </c>
      <c r="U400" s="7">
        <v>17.956269510584118</v>
      </c>
      <c r="V400" s="7">
        <v>7.261777280408646</v>
      </c>
      <c r="X400" s="45">
        <v>119</v>
      </c>
      <c r="Y400" s="44">
        <f t="shared" si="43"/>
        <v>49.583333333333336</v>
      </c>
      <c r="Z400" s="7">
        <v>444.99883386431122</v>
      </c>
      <c r="AA400" s="7">
        <v>32.424855231241338</v>
      </c>
      <c r="AB400" s="7">
        <v>629.98975754088121</v>
      </c>
      <c r="AC400" s="43">
        <v>1107.6171767220326</v>
      </c>
      <c r="AD400" s="7">
        <v>21.072214731123957</v>
      </c>
      <c r="AE400" s="7">
        <v>8.4104221471096032</v>
      </c>
      <c r="AG400" s="7">
        <v>489.27211013996111</v>
      </c>
      <c r="AH400" s="7">
        <v>64.260678661356806</v>
      </c>
      <c r="AI400" s="7">
        <v>628.33533906066384</v>
      </c>
      <c r="AJ400" s="43">
        <v>1181.7896182856957</v>
      </c>
      <c r="AK400" s="7">
        <v>20.184980956948582</v>
      </c>
      <c r="AL400" s="7">
        <v>8.2851906437935998</v>
      </c>
      <c r="AN400" s="7">
        <v>543.75037616097552</v>
      </c>
      <c r="AO400" s="7">
        <v>68.671978695833246</v>
      </c>
      <c r="AP400" s="7">
        <v>628.09649573824686</v>
      </c>
      <c r="AQ400" s="43">
        <v>1240.0896288538488</v>
      </c>
      <c r="AR400" s="7">
        <v>19.804537401947425</v>
      </c>
      <c r="AS400" s="7">
        <v>8.0648693270121665</v>
      </c>
      <c r="AU400" s="45">
        <v>119</v>
      </c>
      <c r="AV400" s="44">
        <f t="shared" si="44"/>
        <v>49.583333333333336</v>
      </c>
      <c r="AW400" s="7">
        <v>537.4739664183486</v>
      </c>
      <c r="AX400" s="7">
        <v>43.057912592668728</v>
      </c>
      <c r="AY400" s="7">
        <v>630.12240848426495</v>
      </c>
      <c r="AZ400" s="43">
        <v>1210.7427327449445</v>
      </c>
      <c r="BA400" s="7">
        <v>22.652860573036886</v>
      </c>
      <c r="BB400" s="7">
        <v>9.0912525866360436</v>
      </c>
      <c r="BD400" s="7">
        <v>610.98040260154335</v>
      </c>
      <c r="BE400" s="7">
        <v>86.014587992142381</v>
      </c>
      <c r="BF400" s="7">
        <v>629.96946197394618</v>
      </c>
      <c r="BG400" s="43">
        <v>1326.3703891813116</v>
      </c>
      <c r="BH400" s="7">
        <v>23.436167899520171</v>
      </c>
      <c r="BI400" s="7">
        <v>9.3277140493926751</v>
      </c>
      <c r="BK400" s="7">
        <v>688.78663002683777</v>
      </c>
      <c r="BL400" s="7">
        <v>91.921060311021279</v>
      </c>
      <c r="BM400" s="7">
        <v>628.09649573824686</v>
      </c>
      <c r="BN400" s="43">
        <v>1408.8019234742869</v>
      </c>
      <c r="BO400" s="7">
        <v>22.190849558927056</v>
      </c>
      <c r="BP400" s="7">
        <v>9.0850829405379923</v>
      </c>
      <c r="BR400" s="45">
        <v>119</v>
      </c>
      <c r="BS400" s="44">
        <f t="shared" si="45"/>
        <v>49.583333333333336</v>
      </c>
      <c r="BT400" s="7">
        <v>677.83730145459469</v>
      </c>
      <c r="BU400" s="7">
        <v>261.59340435717837</v>
      </c>
      <c r="BV400" s="7">
        <v>526.27175809525374</v>
      </c>
      <c r="BW400" s="43">
        <v>1465.5498859182212</v>
      </c>
      <c r="BX400" s="7">
        <v>26.97780694998001</v>
      </c>
      <c r="BY400" s="7">
        <v>10.911436296631779</v>
      </c>
      <c r="CA400" s="7">
        <v>790.60873606819769</v>
      </c>
      <c r="CB400" s="7">
        <v>314.02088654474932</v>
      </c>
      <c r="CC400" s="7">
        <v>526.41036320502701</v>
      </c>
      <c r="CD400" s="43">
        <v>1630.9878766118945</v>
      </c>
      <c r="CE400" s="7">
        <v>28.018712096479788</v>
      </c>
      <c r="CF400" s="7">
        <v>11.391335454616463</v>
      </c>
      <c r="CH400" s="7">
        <v>898.3482338411352</v>
      </c>
      <c r="CI400" s="7">
        <v>320.25433936284236</v>
      </c>
      <c r="CJ400" s="7">
        <v>525.02881390734683</v>
      </c>
      <c r="CK400" s="43">
        <v>1743.4655598125428</v>
      </c>
      <c r="CL400" s="7">
        <v>26.581096527671832</v>
      </c>
      <c r="CM400" s="7">
        <v>10.805378346742977</v>
      </c>
      <c r="CO400" s="45">
        <v>119</v>
      </c>
      <c r="CP400" s="44">
        <f t="shared" si="46"/>
        <v>49.583333333333336</v>
      </c>
      <c r="CQ400" s="7">
        <v>721.71107058907467</v>
      </c>
      <c r="CR400" s="7">
        <v>272.21887252462335</v>
      </c>
      <c r="CS400" s="7">
        <v>526.27175809525374</v>
      </c>
      <c r="CT400" s="43">
        <v>1520.3421682916592</v>
      </c>
      <c r="CU400" s="7">
        <v>27.804538348123145</v>
      </c>
      <c r="CV400" s="7">
        <v>11.501141432147556</v>
      </c>
      <c r="CX400" s="7">
        <v>852.90845736706956</v>
      </c>
      <c r="CY400" s="7">
        <v>335.49303674163139</v>
      </c>
      <c r="CZ400" s="7">
        <v>526.41036320502701</v>
      </c>
      <c r="DA400" s="43">
        <v>1714.7358629255082</v>
      </c>
      <c r="DB400" s="7">
        <v>29.196336872888082</v>
      </c>
      <c r="DC400" s="7">
        <v>11.772030105336706</v>
      </c>
      <c r="DE400" s="7">
        <v>980.24228375961638</v>
      </c>
      <c r="DF400" s="7">
        <v>343.17761116878478</v>
      </c>
      <c r="DG400" s="7">
        <v>525.02881390734683</v>
      </c>
      <c r="DH400" s="43">
        <v>1848.4021475105105</v>
      </c>
      <c r="DI400" s="7">
        <v>27.715698593927385</v>
      </c>
      <c r="DJ400" s="7">
        <v>11.003635514162386</v>
      </c>
      <c r="DL400" s="45">
        <v>119</v>
      </c>
      <c r="DM400" s="44">
        <f t="shared" si="47"/>
        <v>49.583333333333336</v>
      </c>
      <c r="DN400" s="7">
        <v>765.94410599004846</v>
      </c>
      <c r="DO400" s="7">
        <v>283.01634774772663</v>
      </c>
      <c r="DP400" s="7">
        <v>526.27175809525374</v>
      </c>
      <c r="DQ400" s="43">
        <v>1575.0838930884338</v>
      </c>
      <c r="DR400" s="7">
        <v>28.376633100670077</v>
      </c>
      <c r="DS400" s="7">
        <v>11.544274280363258</v>
      </c>
      <c r="DU400" s="7">
        <v>915.22307648581864</v>
      </c>
      <c r="DV400" s="7">
        <v>356.75505326439418</v>
      </c>
      <c r="DW400" s="7">
        <v>526.41036320502701</v>
      </c>
      <c r="DX400" s="43">
        <v>1798.6925102435689</v>
      </c>
      <c r="DY400" s="7">
        <v>29.94612974291114</v>
      </c>
      <c r="DZ400" s="7">
        <v>12.213919004277408</v>
      </c>
      <c r="EB400" s="7">
        <v>1061.9973566731846</v>
      </c>
      <c r="EC400" s="7">
        <v>365.96834972556428</v>
      </c>
      <c r="ED400" s="7">
        <v>525.02881390734683</v>
      </c>
      <c r="EE400" s="43">
        <v>1953.2112139162623</v>
      </c>
      <c r="EF400" s="7">
        <v>28.354078537787473</v>
      </c>
      <c r="EG400" s="7">
        <v>11.486911482551392</v>
      </c>
    </row>
    <row r="401" spans="1:137" x14ac:dyDescent="0.25">
      <c r="A401" s="45">
        <v>120</v>
      </c>
      <c r="B401" s="44">
        <f t="shared" si="42"/>
        <v>50</v>
      </c>
      <c r="C401" s="7">
        <v>355.75105489991586</v>
      </c>
      <c r="D401" s="7">
        <v>21.861438691057405</v>
      </c>
      <c r="E401" s="7">
        <v>635.37870843337487</v>
      </c>
      <c r="F401" s="43">
        <v>1012.7601974512681</v>
      </c>
      <c r="G401" s="7">
        <v>19.508954107955368</v>
      </c>
      <c r="H401" s="7">
        <v>7.7481440323887654</v>
      </c>
      <c r="J401" s="7">
        <v>371.38178972485571</v>
      </c>
      <c r="K401" s="7">
        <v>43.094368515996457</v>
      </c>
      <c r="L401" s="7">
        <v>635.23166998313991</v>
      </c>
      <c r="M401" s="43">
        <v>1049.9708079868178</v>
      </c>
      <c r="N401" s="7">
        <v>18.998768631054176</v>
      </c>
      <c r="O401" s="7">
        <v>7.9798482093363994</v>
      </c>
      <c r="Q401" s="7">
        <v>400.81874831879236</v>
      </c>
      <c r="R401" s="7">
        <v>45.998987321161692</v>
      </c>
      <c r="S401" s="7">
        <v>633.3043526588682</v>
      </c>
      <c r="T401" s="43">
        <v>1080.0592235073552</v>
      </c>
      <c r="U401" s="7">
        <v>17.81964620457191</v>
      </c>
      <c r="V401" s="7">
        <v>7.2043075064513697</v>
      </c>
      <c r="X401" s="45">
        <v>120</v>
      </c>
      <c r="Y401" s="44">
        <f t="shared" si="43"/>
        <v>50</v>
      </c>
      <c r="Z401" s="7">
        <v>448.43097121074959</v>
      </c>
      <c r="AA401" s="7">
        <v>32.617497799806401</v>
      </c>
      <c r="AB401" s="7">
        <v>635.24106857817719</v>
      </c>
      <c r="AC401" s="43">
        <v>1116.4983902749102</v>
      </c>
      <c r="AD401" s="7">
        <v>20.99152930872533</v>
      </c>
      <c r="AE401" s="7">
        <v>8.3759123827574218</v>
      </c>
      <c r="AG401" s="7">
        <v>492.94685417792135</v>
      </c>
      <c r="AH401" s="7">
        <v>64.655795846286381</v>
      </c>
      <c r="AI401" s="7">
        <v>633.54874273598523</v>
      </c>
      <c r="AJ401" s="43">
        <v>1191.0688997747138</v>
      </c>
      <c r="AK401" s="7">
        <v>20.029580894533332</v>
      </c>
      <c r="AL401" s="7">
        <v>8.2220752079841688</v>
      </c>
      <c r="AN401" s="7">
        <v>547.77073552385718</v>
      </c>
      <c r="AO401" s="7">
        <v>69.100448690999926</v>
      </c>
      <c r="AP401" s="7">
        <v>633.3043526588682</v>
      </c>
      <c r="AQ401" s="43">
        <v>1249.7383288688548</v>
      </c>
      <c r="AR401" s="7">
        <v>19.61259125742647</v>
      </c>
      <c r="AS401" s="7">
        <v>7.9847485625975185</v>
      </c>
      <c r="AU401" s="45">
        <v>120</v>
      </c>
      <c r="AV401" s="44">
        <f t="shared" si="44"/>
        <v>50</v>
      </c>
      <c r="AW401" s="7">
        <v>541.55435858661917</v>
      </c>
      <c r="AX401" s="7">
        <v>43.314960589749546</v>
      </c>
      <c r="AY401" s="7">
        <v>635.37870843337487</v>
      </c>
      <c r="AZ401" s="43">
        <v>1220.3339553519015</v>
      </c>
      <c r="BA401" s="7">
        <v>22.546161606548701</v>
      </c>
      <c r="BB401" s="7">
        <v>9.0449516413189066</v>
      </c>
      <c r="BD401" s="7">
        <v>615.53054106273044</v>
      </c>
      <c r="BE401" s="7">
        <v>86.545471786609497</v>
      </c>
      <c r="BF401" s="7">
        <v>635.23166998313991</v>
      </c>
      <c r="BG401" s="43">
        <v>1336.7065953704428</v>
      </c>
      <c r="BH401" s="7">
        <v>23.273298269481256</v>
      </c>
      <c r="BI401" s="7">
        <v>9.2577480464073627</v>
      </c>
      <c r="BK401" s="7">
        <v>693.82520892577008</v>
      </c>
      <c r="BL401" s="7">
        <v>92.495417013841418</v>
      </c>
      <c r="BM401" s="7">
        <v>633.3043526588682</v>
      </c>
      <c r="BN401" s="43">
        <v>1419.6208821590158</v>
      </c>
      <c r="BO401" s="7">
        <v>21.948631873461064</v>
      </c>
      <c r="BP401" s="7">
        <v>8.9854398793848489</v>
      </c>
      <c r="BR401" s="45">
        <v>120</v>
      </c>
      <c r="BS401" s="44">
        <f t="shared" si="45"/>
        <v>50</v>
      </c>
      <c r="BT401" s="7">
        <v>682.94404190345665</v>
      </c>
      <c r="BU401" s="7">
        <v>263.60117099175204</v>
      </c>
      <c r="BV401" s="7">
        <v>530.68500766625777</v>
      </c>
      <c r="BW401" s="43">
        <v>1477.0752649500218</v>
      </c>
      <c r="BX401" s="7">
        <v>26.83234443800027</v>
      </c>
      <c r="BY401" s="7">
        <v>10.849672087611275</v>
      </c>
      <c r="CA401" s="7">
        <v>796.48886351874944</v>
      </c>
      <c r="CB401" s="7">
        <v>316.35163442229009</v>
      </c>
      <c r="CC401" s="7">
        <v>530.83403987473264</v>
      </c>
      <c r="CD401" s="43">
        <v>1643.6244560439704</v>
      </c>
      <c r="CE401" s="7">
        <v>27.79905164138388</v>
      </c>
      <c r="CF401" s="7">
        <v>11.300796054608849</v>
      </c>
      <c r="CH401" s="7">
        <v>904.93946340069579</v>
      </c>
      <c r="CI401" s="7">
        <v>322.61852131430402</v>
      </c>
      <c r="CJ401" s="7">
        <v>529.40892920659257</v>
      </c>
      <c r="CK401" s="43">
        <v>1756.7968958390213</v>
      </c>
      <c r="CL401" s="7">
        <v>26.260744876789452</v>
      </c>
      <c r="CM401" s="7">
        <v>10.671984420096322</v>
      </c>
      <c r="CO401" s="45">
        <v>120</v>
      </c>
      <c r="CP401" s="44">
        <f t="shared" si="46"/>
        <v>50</v>
      </c>
      <c r="CQ401" s="7">
        <v>727.07588527743917</v>
      </c>
      <c r="CR401" s="7">
        <v>274.28897845044241</v>
      </c>
      <c r="CS401" s="7">
        <v>530.68500766625777</v>
      </c>
      <c r="CT401" s="43">
        <v>1532.1915534378145</v>
      </c>
      <c r="CU401" s="7">
        <v>27.63592310558348</v>
      </c>
      <c r="CV401" s="7">
        <v>11.435905410988143</v>
      </c>
      <c r="CX401" s="7">
        <v>859.1674401348339</v>
      </c>
      <c r="CY401" s="7">
        <v>337.95907564573361</v>
      </c>
      <c r="CZ401" s="7">
        <v>530.83403987473264</v>
      </c>
      <c r="DA401" s="43">
        <v>1727.8815514397465</v>
      </c>
      <c r="DB401" s="7">
        <v>28.940963666308779</v>
      </c>
      <c r="DC401" s="7">
        <v>11.665665379780899</v>
      </c>
      <c r="DE401" s="7">
        <v>987.33723268576932</v>
      </c>
      <c r="DF401" s="7">
        <v>345.68478618450104</v>
      </c>
      <c r="DG401" s="7">
        <v>529.40892920659257</v>
      </c>
      <c r="DH401" s="43">
        <v>1862.3810139581783</v>
      </c>
      <c r="DI401" s="7">
        <v>27.348653227604004</v>
      </c>
      <c r="DJ401" s="7">
        <v>10.847881173843206</v>
      </c>
      <c r="DL401" s="45">
        <v>120</v>
      </c>
      <c r="DM401" s="44">
        <f t="shared" si="47"/>
        <v>50</v>
      </c>
      <c r="DN401" s="7">
        <v>771.57356730120273</v>
      </c>
      <c r="DO401" s="7">
        <v>285.15049941312418</v>
      </c>
      <c r="DP401" s="7">
        <v>530.68500766625777</v>
      </c>
      <c r="DQ401" s="43">
        <v>1587.2584443851488</v>
      </c>
      <c r="DR401" s="7">
        <v>28.184792874727034</v>
      </c>
      <c r="DS401" s="7">
        <v>11.465101336818332</v>
      </c>
      <c r="DU401" s="7">
        <v>921.85645807236119</v>
      </c>
      <c r="DV401" s="7">
        <v>359.34949283895435</v>
      </c>
      <c r="DW401" s="7">
        <v>530.83403987473264</v>
      </c>
      <c r="DX401" s="43">
        <v>1812.3485606370259</v>
      </c>
      <c r="DY401" s="7">
        <v>29.652380808347303</v>
      </c>
      <c r="DZ401" s="7">
        <v>12.092645317667992</v>
      </c>
      <c r="EB401" s="7">
        <v>1069.5913204744825</v>
      </c>
      <c r="EC401" s="7">
        <v>368.6175086354657</v>
      </c>
      <c r="ED401" s="7">
        <v>529.40892920659257</v>
      </c>
      <c r="EE401" s="43">
        <v>1967.8339719859341</v>
      </c>
      <c r="EF401" s="7">
        <v>27.933188959370398</v>
      </c>
      <c r="EG401" s="7">
        <v>11.312903812646248</v>
      </c>
    </row>
    <row r="402" spans="1:137" x14ac:dyDescent="0.25">
      <c r="A402" s="45">
        <v>121</v>
      </c>
      <c r="B402" s="44">
        <f t="shared" si="42"/>
        <v>50.416666666666671</v>
      </c>
      <c r="C402" s="7">
        <v>358.53886501767897</v>
      </c>
      <c r="D402" s="7">
        <v>21.990694722221736</v>
      </c>
      <c r="E402" s="7">
        <v>640.63500838248501</v>
      </c>
      <c r="F402" s="43">
        <v>1020.9348140065833</v>
      </c>
      <c r="G402" s="7">
        <v>19.455387866180928</v>
      </c>
      <c r="H402" s="7">
        <v>7.7231817251639194</v>
      </c>
      <c r="J402" s="7">
        <v>374.21461002933415</v>
      </c>
      <c r="K402" s="7">
        <v>43.357639880124509</v>
      </c>
      <c r="L402" s="7">
        <v>640.49387799233364</v>
      </c>
      <c r="M402" s="43">
        <v>1058.3311433836375</v>
      </c>
      <c r="N402" s="7">
        <v>18.910227959663423</v>
      </c>
      <c r="O402" s="7">
        <v>7.9472770652285707</v>
      </c>
      <c r="Q402" s="7">
        <v>403.80725098057667</v>
      </c>
      <c r="R402" s="7">
        <v>46.28396427960142</v>
      </c>
      <c r="S402" s="7">
        <v>638.51220957948954</v>
      </c>
      <c r="T402" s="43">
        <v>1088.5370035722708</v>
      </c>
      <c r="U402" s="7">
        <v>17.683022898559706</v>
      </c>
      <c r="V402" s="7">
        <v>7.1468377324940935</v>
      </c>
      <c r="X402" s="45">
        <v>121</v>
      </c>
      <c r="Y402" s="44">
        <f t="shared" si="43"/>
        <v>50.416666666666671</v>
      </c>
      <c r="Z402" s="7">
        <v>451.86310855718784</v>
      </c>
      <c r="AA402" s="7">
        <v>32.810140368371464</v>
      </c>
      <c r="AB402" s="7">
        <v>640.49237961547328</v>
      </c>
      <c r="AC402" s="43">
        <v>1125.3796038277876</v>
      </c>
      <c r="AD402" s="7">
        <v>20.910843886326703</v>
      </c>
      <c r="AE402" s="7">
        <v>8.3414026184052403</v>
      </c>
      <c r="AG402" s="7">
        <v>496.62159821588159</v>
      </c>
      <c r="AH402" s="7">
        <v>65.050913031215956</v>
      </c>
      <c r="AI402" s="7">
        <v>638.7621464113065</v>
      </c>
      <c r="AJ402" s="43">
        <v>1200.3481812637319</v>
      </c>
      <c r="AK402" s="7">
        <v>19.874180832118082</v>
      </c>
      <c r="AL402" s="7">
        <v>8.1589597721747396</v>
      </c>
      <c r="AN402" s="7">
        <v>551.79109488673885</v>
      </c>
      <c r="AO402" s="7">
        <v>69.528918686166605</v>
      </c>
      <c r="AP402" s="7">
        <v>638.51220957948954</v>
      </c>
      <c r="AQ402" s="43">
        <v>1259.3870288838602</v>
      </c>
      <c r="AR402" s="7">
        <v>19.420645112905515</v>
      </c>
      <c r="AS402" s="7">
        <v>7.9046277981828688</v>
      </c>
      <c r="AU402" s="45">
        <v>121</v>
      </c>
      <c r="AV402" s="44">
        <f t="shared" si="44"/>
        <v>50.416666666666671</v>
      </c>
      <c r="AW402" s="7">
        <v>545.63475075488986</v>
      </c>
      <c r="AX402" s="7">
        <v>43.572008586830364</v>
      </c>
      <c r="AY402" s="7">
        <v>640.63500838248501</v>
      </c>
      <c r="AZ402" s="43">
        <v>1229.9251779588583</v>
      </c>
      <c r="BA402" s="7">
        <v>22.439462640060512</v>
      </c>
      <c r="BB402" s="7">
        <v>8.9986506960017714</v>
      </c>
      <c r="BD402" s="7">
        <v>620.08067952391775</v>
      </c>
      <c r="BE402" s="7">
        <v>87.076355581076612</v>
      </c>
      <c r="BF402" s="7">
        <v>640.49387799233364</v>
      </c>
      <c r="BG402" s="43">
        <v>1347.0428015595739</v>
      </c>
      <c r="BH402" s="7">
        <v>23.110428639442343</v>
      </c>
      <c r="BI402" s="7">
        <v>9.1877820434220503</v>
      </c>
      <c r="BK402" s="7">
        <v>698.86378782470229</v>
      </c>
      <c r="BL402" s="7">
        <v>93.069773716661558</v>
      </c>
      <c r="BM402" s="7">
        <v>638.51220957948954</v>
      </c>
      <c r="BN402" s="43">
        <v>1430.4398408437442</v>
      </c>
      <c r="BO402" s="7">
        <v>21.706414187995069</v>
      </c>
      <c r="BP402" s="7">
        <v>8.8857968182317073</v>
      </c>
      <c r="BR402" s="45">
        <v>121</v>
      </c>
      <c r="BS402" s="44">
        <f t="shared" si="45"/>
        <v>50.416666666666671</v>
      </c>
      <c r="BT402" s="7">
        <v>688.05078235231861</v>
      </c>
      <c r="BU402" s="7">
        <v>265.60893762632566</v>
      </c>
      <c r="BV402" s="7">
        <v>535.09825723726169</v>
      </c>
      <c r="BW402" s="43">
        <v>1488.6006439818225</v>
      </c>
      <c r="BX402" s="7">
        <v>26.686881926020529</v>
      </c>
      <c r="BY402" s="7">
        <v>10.787907878590772</v>
      </c>
      <c r="CA402" s="7">
        <v>802.36899096930142</v>
      </c>
      <c r="CB402" s="7">
        <v>318.68238229983086</v>
      </c>
      <c r="CC402" s="7">
        <v>535.25771654443838</v>
      </c>
      <c r="CD402" s="43">
        <v>1656.2610354760466</v>
      </c>
      <c r="CE402" s="7">
        <v>27.579391186287975</v>
      </c>
      <c r="CF402" s="7">
        <v>11.210256654601233</v>
      </c>
      <c r="CH402" s="7">
        <v>911.53069296025637</v>
      </c>
      <c r="CI402" s="7">
        <v>324.98270326576568</v>
      </c>
      <c r="CJ402" s="7">
        <v>533.78904450583832</v>
      </c>
      <c r="CK402" s="43">
        <v>1770.1282318655001</v>
      </c>
      <c r="CL402" s="7">
        <v>25.940393225907073</v>
      </c>
      <c r="CM402" s="7">
        <v>10.538590493449668</v>
      </c>
      <c r="CO402" s="45">
        <v>121</v>
      </c>
      <c r="CP402" s="44">
        <f t="shared" si="46"/>
        <v>50.416666666666671</v>
      </c>
      <c r="CQ402" s="7">
        <v>732.44069996580379</v>
      </c>
      <c r="CR402" s="7">
        <v>276.35908437626148</v>
      </c>
      <c r="CS402" s="7">
        <v>535.09825723726169</v>
      </c>
      <c r="CT402" s="43">
        <v>1544.0409385839698</v>
      </c>
      <c r="CU402" s="7">
        <v>27.467307863043811</v>
      </c>
      <c r="CV402" s="7">
        <v>11.370669389828731</v>
      </c>
      <c r="CX402" s="7">
        <v>865.42642290259823</v>
      </c>
      <c r="CY402" s="7">
        <v>340.42511454983583</v>
      </c>
      <c r="CZ402" s="7">
        <v>535.25771654443838</v>
      </c>
      <c r="DA402" s="43">
        <v>1741.0272399539849</v>
      </c>
      <c r="DB402" s="7">
        <v>28.685590459729472</v>
      </c>
      <c r="DC402" s="7">
        <v>11.559300654225092</v>
      </c>
      <c r="DE402" s="7">
        <v>994.43218161192226</v>
      </c>
      <c r="DF402" s="7">
        <v>348.19196120021729</v>
      </c>
      <c r="DG402" s="7">
        <v>533.78904450583832</v>
      </c>
      <c r="DH402" s="43">
        <v>1876.3598804058465</v>
      </c>
      <c r="DI402" s="7">
        <v>26.981607861280629</v>
      </c>
      <c r="DJ402" s="7">
        <v>10.692126833524025</v>
      </c>
      <c r="DL402" s="45">
        <v>121</v>
      </c>
      <c r="DM402" s="44">
        <f t="shared" si="47"/>
        <v>50.416666666666671</v>
      </c>
      <c r="DN402" s="7">
        <v>777.203028612357</v>
      </c>
      <c r="DO402" s="7">
        <v>287.28465107852179</v>
      </c>
      <c r="DP402" s="7">
        <v>535.09825723726169</v>
      </c>
      <c r="DQ402" s="43">
        <v>1599.4329956818638</v>
      </c>
      <c r="DR402" s="7">
        <v>27.992952648783991</v>
      </c>
      <c r="DS402" s="7">
        <v>11.385928393273407</v>
      </c>
      <c r="DU402" s="7">
        <v>928.48983965890363</v>
      </c>
      <c r="DV402" s="7">
        <v>361.94393241351452</v>
      </c>
      <c r="DW402" s="7">
        <v>535.25771654443838</v>
      </c>
      <c r="DX402" s="43">
        <v>1826.0046110304829</v>
      </c>
      <c r="DY402" s="7">
        <v>29.358631873783466</v>
      </c>
      <c r="DZ402" s="7">
        <v>11.971371631058577</v>
      </c>
      <c r="EB402" s="7">
        <v>1077.1852842757801</v>
      </c>
      <c r="EC402" s="7">
        <v>371.26666754536711</v>
      </c>
      <c r="ED402" s="7">
        <v>533.78904450583832</v>
      </c>
      <c r="EE402" s="43">
        <v>1982.4567300556059</v>
      </c>
      <c r="EF402" s="7">
        <v>27.512299380953323</v>
      </c>
      <c r="EG402" s="7">
        <v>11.1388961427411</v>
      </c>
    </row>
    <row r="403" spans="1:137" x14ac:dyDescent="0.25">
      <c r="A403" s="45">
        <v>122</v>
      </c>
      <c r="B403" s="44">
        <f t="shared" si="42"/>
        <v>50.833333333333336</v>
      </c>
      <c r="C403" s="7">
        <v>361.32667513544209</v>
      </c>
      <c r="D403" s="7">
        <v>22.119950753386068</v>
      </c>
      <c r="E403" s="7">
        <v>645.89130833159516</v>
      </c>
      <c r="F403" s="43">
        <v>1029.1094305618983</v>
      </c>
      <c r="G403" s="7">
        <v>19.401821624406491</v>
      </c>
      <c r="H403" s="7">
        <v>7.6982194179390735</v>
      </c>
      <c r="J403" s="7">
        <v>377.0474303338126</v>
      </c>
      <c r="K403" s="7">
        <v>43.620911244252554</v>
      </c>
      <c r="L403" s="7">
        <v>645.75608600152714</v>
      </c>
      <c r="M403" s="43">
        <v>1066.6914787804571</v>
      </c>
      <c r="N403" s="7">
        <v>18.821687288272667</v>
      </c>
      <c r="O403" s="7">
        <v>7.9147059211207411</v>
      </c>
      <c r="Q403" s="7">
        <v>406.79575364236086</v>
      </c>
      <c r="R403" s="7">
        <v>46.568941238041148</v>
      </c>
      <c r="S403" s="7">
        <v>643.72006650011099</v>
      </c>
      <c r="T403" s="43">
        <v>1097.0147836371864</v>
      </c>
      <c r="U403" s="7">
        <v>17.546399592547498</v>
      </c>
      <c r="V403" s="7">
        <v>7.0893679585368172</v>
      </c>
      <c r="X403" s="45">
        <v>122</v>
      </c>
      <c r="Y403" s="44">
        <f t="shared" si="43"/>
        <v>50.833333333333336</v>
      </c>
      <c r="Z403" s="7">
        <v>455.2952459036261</v>
      </c>
      <c r="AA403" s="7">
        <v>33.002782936936519</v>
      </c>
      <c r="AB403" s="7">
        <v>645.74369065276937</v>
      </c>
      <c r="AC403" s="43">
        <v>1134.2608173806652</v>
      </c>
      <c r="AD403" s="7">
        <v>20.830158463928072</v>
      </c>
      <c r="AE403" s="7">
        <v>8.3068928540530571</v>
      </c>
      <c r="AG403" s="7">
        <v>500.29634225384183</v>
      </c>
      <c r="AH403" s="7">
        <v>65.446030216145545</v>
      </c>
      <c r="AI403" s="7">
        <v>643.97555008662789</v>
      </c>
      <c r="AJ403" s="43">
        <v>1209.62746275275</v>
      </c>
      <c r="AK403" s="7">
        <v>19.718780769702832</v>
      </c>
      <c r="AL403" s="7">
        <v>8.0958443363653085</v>
      </c>
      <c r="AN403" s="7">
        <v>555.81145424962051</v>
      </c>
      <c r="AO403" s="7">
        <v>69.957388681333299</v>
      </c>
      <c r="AP403" s="7">
        <v>643.72006650011099</v>
      </c>
      <c r="AQ403" s="43">
        <v>1269.0357288988662</v>
      </c>
      <c r="AR403" s="7">
        <v>19.22869896838456</v>
      </c>
      <c r="AS403" s="7">
        <v>7.8245070337682208</v>
      </c>
      <c r="AU403" s="45">
        <v>122</v>
      </c>
      <c r="AV403" s="44">
        <f t="shared" si="44"/>
        <v>50.833333333333336</v>
      </c>
      <c r="AW403" s="7">
        <v>549.71514292316056</v>
      </c>
      <c r="AX403" s="7">
        <v>43.829056583911182</v>
      </c>
      <c r="AY403" s="7">
        <v>645.89130833159516</v>
      </c>
      <c r="AZ403" s="43">
        <v>1239.5164005658153</v>
      </c>
      <c r="BA403" s="7">
        <v>22.33276367357233</v>
      </c>
      <c r="BB403" s="7">
        <v>8.9523497506846326</v>
      </c>
      <c r="BD403" s="7">
        <v>624.63081798510484</v>
      </c>
      <c r="BE403" s="7">
        <v>87.607239375543728</v>
      </c>
      <c r="BF403" s="7">
        <v>645.75608600152714</v>
      </c>
      <c r="BG403" s="43">
        <v>1357.3790077487051</v>
      </c>
      <c r="BH403" s="7">
        <v>22.947559009403431</v>
      </c>
      <c r="BI403" s="7">
        <v>9.1178160404367361</v>
      </c>
      <c r="BK403" s="7">
        <v>703.90236672363449</v>
      </c>
      <c r="BL403" s="7">
        <v>93.644130419481698</v>
      </c>
      <c r="BM403" s="7">
        <v>643.72006650011099</v>
      </c>
      <c r="BN403" s="43">
        <v>1441.258799528473</v>
      </c>
      <c r="BO403" s="7">
        <v>21.464196502529074</v>
      </c>
      <c r="BP403" s="7">
        <v>8.7861537570785639</v>
      </c>
      <c r="BR403" s="45">
        <v>122</v>
      </c>
      <c r="BS403" s="44">
        <f t="shared" si="45"/>
        <v>50.833333333333336</v>
      </c>
      <c r="BT403" s="7">
        <v>693.15752280118056</v>
      </c>
      <c r="BU403" s="7">
        <v>267.61670426089938</v>
      </c>
      <c r="BV403" s="7">
        <v>539.51150680826572</v>
      </c>
      <c r="BW403" s="43">
        <v>1500.1260230136229</v>
      </c>
      <c r="BX403" s="7">
        <v>26.541419414040785</v>
      </c>
      <c r="BY403" s="7">
        <v>10.72614366957027</v>
      </c>
      <c r="CA403" s="7">
        <v>808.24911841985318</v>
      </c>
      <c r="CB403" s="7">
        <v>321.01313017737164</v>
      </c>
      <c r="CC403" s="7">
        <v>539.68139321414401</v>
      </c>
      <c r="CD403" s="43">
        <v>1668.8976149081227</v>
      </c>
      <c r="CE403" s="7">
        <v>27.359730731192069</v>
      </c>
      <c r="CF403" s="7">
        <v>11.119717254593619</v>
      </c>
      <c r="CH403" s="7">
        <v>918.12192251981696</v>
      </c>
      <c r="CI403" s="7">
        <v>327.3468852172274</v>
      </c>
      <c r="CJ403" s="7">
        <v>538.16915980508406</v>
      </c>
      <c r="CK403" s="43">
        <v>1783.4595678919788</v>
      </c>
      <c r="CL403" s="7">
        <v>25.620041575024686</v>
      </c>
      <c r="CM403" s="7">
        <v>10.405196566803014</v>
      </c>
      <c r="CO403" s="45">
        <v>122</v>
      </c>
      <c r="CP403" s="44">
        <f t="shared" si="46"/>
        <v>50.833333333333336</v>
      </c>
      <c r="CQ403" s="7">
        <v>737.80551465416829</v>
      </c>
      <c r="CR403" s="7">
        <v>278.42919030208054</v>
      </c>
      <c r="CS403" s="7">
        <v>539.51150680826572</v>
      </c>
      <c r="CT403" s="43">
        <v>1555.8903237301251</v>
      </c>
      <c r="CU403" s="7">
        <v>27.298692620504141</v>
      </c>
      <c r="CV403" s="7">
        <v>11.305433368669316</v>
      </c>
      <c r="CX403" s="7">
        <v>871.68540567036257</v>
      </c>
      <c r="CY403" s="7">
        <v>342.89115345393805</v>
      </c>
      <c r="CZ403" s="7">
        <v>539.68139321414401</v>
      </c>
      <c r="DA403" s="43">
        <v>1754.1729284682228</v>
      </c>
      <c r="DB403" s="7">
        <v>28.430217253150168</v>
      </c>
      <c r="DC403" s="7">
        <v>11.452935928669286</v>
      </c>
      <c r="DE403" s="7">
        <v>1001.527130538075</v>
      </c>
      <c r="DF403" s="7">
        <v>350.69913621593355</v>
      </c>
      <c r="DG403" s="7">
        <v>538.16915980508406</v>
      </c>
      <c r="DH403" s="43">
        <v>1890.3387468535143</v>
      </c>
      <c r="DI403" s="7">
        <v>26.614562494957248</v>
      </c>
      <c r="DJ403" s="7">
        <v>10.536372493204844</v>
      </c>
      <c r="DL403" s="45">
        <v>122</v>
      </c>
      <c r="DM403" s="44">
        <f t="shared" si="47"/>
        <v>50.833333333333336</v>
      </c>
      <c r="DN403" s="7">
        <v>782.83248992351128</v>
      </c>
      <c r="DO403" s="7">
        <v>289.4188027439194</v>
      </c>
      <c r="DP403" s="7">
        <v>539.51150680826572</v>
      </c>
      <c r="DQ403" s="43">
        <v>1611.6075469785783</v>
      </c>
      <c r="DR403" s="7">
        <v>27.801112422840948</v>
      </c>
      <c r="DS403" s="7">
        <v>11.306755449728481</v>
      </c>
      <c r="DU403" s="7">
        <v>935.12322124544619</v>
      </c>
      <c r="DV403" s="7">
        <v>364.53837198807469</v>
      </c>
      <c r="DW403" s="7">
        <v>539.68139321414401</v>
      </c>
      <c r="DX403" s="43">
        <v>1839.6606614239404</v>
      </c>
      <c r="DY403" s="7">
        <v>29.064882939219629</v>
      </c>
      <c r="DZ403" s="7">
        <v>11.850097944449162</v>
      </c>
      <c r="EB403" s="7">
        <v>1084.7792480770779</v>
      </c>
      <c r="EC403" s="7">
        <v>373.91582645526853</v>
      </c>
      <c r="ED403" s="7">
        <v>538.16915980508406</v>
      </c>
      <c r="EE403" s="43">
        <v>1997.0794881252777</v>
      </c>
      <c r="EF403" s="7">
        <v>27.091409802536248</v>
      </c>
      <c r="EG403" s="7">
        <v>10.964888472835955</v>
      </c>
    </row>
    <row r="404" spans="1:137" x14ac:dyDescent="0.25">
      <c r="A404" s="45">
        <v>123</v>
      </c>
      <c r="B404" s="44">
        <f t="shared" si="42"/>
        <v>51.25</v>
      </c>
      <c r="C404" s="7">
        <v>364.1144852532052</v>
      </c>
      <c r="D404" s="7">
        <v>22.249206784550399</v>
      </c>
      <c r="E404" s="7">
        <v>651.14760828070507</v>
      </c>
      <c r="F404" s="43">
        <v>1037.2840471172133</v>
      </c>
      <c r="G404" s="7">
        <v>19.34825538263205</v>
      </c>
      <c r="H404" s="7">
        <v>7.6732571107142284</v>
      </c>
      <c r="J404" s="7">
        <v>379.88025063829093</v>
      </c>
      <c r="K404" s="7">
        <v>43.884182608380598</v>
      </c>
      <c r="L404" s="7">
        <v>651.01829401072087</v>
      </c>
      <c r="M404" s="43">
        <v>1075.051814177277</v>
      </c>
      <c r="N404" s="7">
        <v>18.733146616881911</v>
      </c>
      <c r="O404" s="7">
        <v>7.8821347770129115</v>
      </c>
      <c r="Q404" s="7">
        <v>409.78425630414506</v>
      </c>
      <c r="R404" s="7">
        <v>46.853918196480876</v>
      </c>
      <c r="S404" s="7">
        <v>648.92792342073233</v>
      </c>
      <c r="T404" s="43">
        <v>1105.4925637021022</v>
      </c>
      <c r="U404" s="7">
        <v>17.409776286535291</v>
      </c>
      <c r="V404" s="7">
        <v>7.031898184579541</v>
      </c>
      <c r="X404" s="45">
        <v>123</v>
      </c>
      <c r="Y404" s="44">
        <f t="shared" si="43"/>
        <v>51.25</v>
      </c>
      <c r="Z404" s="7">
        <v>458.72738325006446</v>
      </c>
      <c r="AA404" s="7">
        <v>33.195425505501575</v>
      </c>
      <c r="AB404" s="7">
        <v>650.99500169006546</v>
      </c>
      <c r="AC404" s="43">
        <v>1143.1420309335426</v>
      </c>
      <c r="AD404" s="7">
        <v>20.749473041529441</v>
      </c>
      <c r="AE404" s="7">
        <v>8.2723830897008774</v>
      </c>
      <c r="AG404" s="7">
        <v>503.97108629180207</v>
      </c>
      <c r="AH404" s="7">
        <v>65.841147401075119</v>
      </c>
      <c r="AI404" s="7">
        <v>649.18895376194928</v>
      </c>
      <c r="AJ404" s="43">
        <v>1218.9067442417681</v>
      </c>
      <c r="AK404" s="7">
        <v>19.563380707287582</v>
      </c>
      <c r="AL404" s="7">
        <v>8.0327289005558775</v>
      </c>
      <c r="AN404" s="7">
        <v>559.83181361250217</v>
      </c>
      <c r="AO404" s="7">
        <v>70.385858676499993</v>
      </c>
      <c r="AP404" s="7">
        <v>648.92792342073233</v>
      </c>
      <c r="AQ404" s="43">
        <v>1278.6844289138717</v>
      </c>
      <c r="AR404" s="7">
        <v>19.036752823863608</v>
      </c>
      <c r="AS404" s="7">
        <v>7.744386269353571</v>
      </c>
      <c r="AU404" s="45">
        <v>123</v>
      </c>
      <c r="AV404" s="44">
        <f t="shared" si="44"/>
        <v>51.25</v>
      </c>
      <c r="AW404" s="7">
        <v>553.79553509143125</v>
      </c>
      <c r="AX404" s="7">
        <v>44.086104580992</v>
      </c>
      <c r="AY404" s="7">
        <v>651.14760828070507</v>
      </c>
      <c r="AZ404" s="43">
        <v>1249.1076231727723</v>
      </c>
      <c r="BA404" s="7">
        <v>22.226064707084142</v>
      </c>
      <c r="BB404" s="7">
        <v>8.9060488053674973</v>
      </c>
      <c r="BD404" s="7">
        <v>629.18095644629216</v>
      </c>
      <c r="BE404" s="7">
        <v>88.138123170010843</v>
      </c>
      <c r="BF404" s="7">
        <v>651.01829401072087</v>
      </c>
      <c r="BG404" s="43">
        <v>1367.7152139378363</v>
      </c>
      <c r="BH404" s="7">
        <v>22.784689379364519</v>
      </c>
      <c r="BI404" s="7">
        <v>9.0478500374514237</v>
      </c>
      <c r="BK404" s="7">
        <v>708.9409456225668</v>
      </c>
      <c r="BL404" s="7">
        <v>94.218487122301838</v>
      </c>
      <c r="BM404" s="7">
        <v>648.92792342073233</v>
      </c>
      <c r="BN404" s="43">
        <v>1452.0777582132018</v>
      </c>
      <c r="BO404" s="7">
        <v>21.221978817063079</v>
      </c>
      <c r="BP404" s="7">
        <v>8.6865106959254206</v>
      </c>
      <c r="BR404" s="45">
        <v>123</v>
      </c>
      <c r="BS404" s="44">
        <f t="shared" si="45"/>
        <v>51.25</v>
      </c>
      <c r="BT404" s="7">
        <v>698.26426325004252</v>
      </c>
      <c r="BU404" s="7">
        <v>269.624470895473</v>
      </c>
      <c r="BV404" s="7">
        <v>543.92475637926975</v>
      </c>
      <c r="BW404" s="43">
        <v>1511.6514020454235</v>
      </c>
      <c r="BX404" s="7">
        <v>26.395956902061045</v>
      </c>
      <c r="BY404" s="7">
        <v>10.664379460549767</v>
      </c>
      <c r="CA404" s="7">
        <v>814.12924587040516</v>
      </c>
      <c r="CB404" s="7">
        <v>323.34387805491241</v>
      </c>
      <c r="CC404" s="7">
        <v>544.10506988384975</v>
      </c>
      <c r="CD404" s="43">
        <v>1681.5341943401988</v>
      </c>
      <c r="CE404" s="7">
        <v>27.140070276096161</v>
      </c>
      <c r="CF404" s="7">
        <v>11.029177854586003</v>
      </c>
      <c r="CH404" s="7">
        <v>924.71315207937778</v>
      </c>
      <c r="CI404" s="7">
        <v>329.71106716868906</v>
      </c>
      <c r="CJ404" s="7">
        <v>542.54927510433004</v>
      </c>
      <c r="CK404" s="43">
        <v>1796.7909039184576</v>
      </c>
      <c r="CL404" s="7">
        <v>25.299689924142307</v>
      </c>
      <c r="CM404" s="7">
        <v>10.271802640156363</v>
      </c>
      <c r="CO404" s="45">
        <v>123</v>
      </c>
      <c r="CP404" s="44">
        <f t="shared" si="46"/>
        <v>51.25</v>
      </c>
      <c r="CQ404" s="7">
        <v>743.17032934253291</v>
      </c>
      <c r="CR404" s="7">
        <v>280.49929622789955</v>
      </c>
      <c r="CS404" s="7">
        <v>543.92475637926975</v>
      </c>
      <c r="CT404" s="43">
        <v>1567.7397088762809</v>
      </c>
      <c r="CU404" s="7">
        <v>27.130077377964472</v>
      </c>
      <c r="CV404" s="7">
        <v>11.240197347509904</v>
      </c>
      <c r="CX404" s="7">
        <v>877.94438843812691</v>
      </c>
      <c r="CY404" s="7">
        <v>345.35719235804027</v>
      </c>
      <c r="CZ404" s="7">
        <v>544.10506988384975</v>
      </c>
      <c r="DA404" s="43">
        <v>1767.3186169824612</v>
      </c>
      <c r="DB404" s="7">
        <v>28.174844046570861</v>
      </c>
      <c r="DC404" s="7">
        <v>11.346571203113479</v>
      </c>
      <c r="DE404" s="7">
        <v>1008.6220794642279</v>
      </c>
      <c r="DF404" s="7">
        <v>353.20631123164981</v>
      </c>
      <c r="DG404" s="7">
        <v>542.54927510433004</v>
      </c>
      <c r="DH404" s="43">
        <v>1904.3176133011825</v>
      </c>
      <c r="DI404" s="7">
        <v>26.247517128633874</v>
      </c>
      <c r="DJ404" s="7">
        <v>10.380618152885663</v>
      </c>
      <c r="DL404" s="45">
        <v>123</v>
      </c>
      <c r="DM404" s="44">
        <f t="shared" si="47"/>
        <v>51.25</v>
      </c>
      <c r="DN404" s="7">
        <v>788.46195123466555</v>
      </c>
      <c r="DO404" s="7">
        <v>291.55295440931695</v>
      </c>
      <c r="DP404" s="7">
        <v>543.92475637926975</v>
      </c>
      <c r="DQ404" s="43">
        <v>1623.7820982752933</v>
      </c>
      <c r="DR404" s="7">
        <v>27.609272196897905</v>
      </c>
      <c r="DS404" s="7">
        <v>11.227582506183554</v>
      </c>
      <c r="DU404" s="7">
        <v>941.75660283198874</v>
      </c>
      <c r="DV404" s="7">
        <v>367.13281156263486</v>
      </c>
      <c r="DW404" s="7">
        <v>544.10506988384975</v>
      </c>
      <c r="DX404" s="43">
        <v>1853.3167118173974</v>
      </c>
      <c r="DY404" s="7">
        <v>28.771134004655792</v>
      </c>
      <c r="DZ404" s="7">
        <v>11.728824257839747</v>
      </c>
      <c r="EB404" s="7">
        <v>1092.3732118783757</v>
      </c>
      <c r="EC404" s="7">
        <v>376.56498536516995</v>
      </c>
      <c r="ED404" s="7">
        <v>542.54927510433004</v>
      </c>
      <c r="EE404" s="43">
        <v>2011.7022461949496</v>
      </c>
      <c r="EF404" s="7">
        <v>26.670520224119173</v>
      </c>
      <c r="EG404" s="7">
        <v>10.790880802930811</v>
      </c>
    </row>
    <row r="405" spans="1:137" x14ac:dyDescent="0.25">
      <c r="A405" s="45">
        <v>124</v>
      </c>
      <c r="B405" s="44">
        <f t="shared" si="42"/>
        <v>51.666666666666671</v>
      </c>
      <c r="C405" s="7">
        <v>366.90229537096832</v>
      </c>
      <c r="D405" s="7">
        <v>22.378462815714734</v>
      </c>
      <c r="E405" s="7">
        <v>656.40390822981522</v>
      </c>
      <c r="F405" s="43">
        <v>1045.4586636725282</v>
      </c>
      <c r="G405" s="7">
        <v>19.294689140857614</v>
      </c>
      <c r="H405" s="7">
        <v>7.6482948034893834</v>
      </c>
      <c r="J405" s="7">
        <v>382.71307094276938</v>
      </c>
      <c r="K405" s="7">
        <v>44.14745397250865</v>
      </c>
      <c r="L405" s="7">
        <v>656.28050201991459</v>
      </c>
      <c r="M405" s="43">
        <v>1083.4121495740967</v>
      </c>
      <c r="N405" s="7">
        <v>18.644605945491154</v>
      </c>
      <c r="O405" s="7">
        <v>7.8495636329050829</v>
      </c>
      <c r="Q405" s="7">
        <v>412.77275896592937</v>
      </c>
      <c r="R405" s="7">
        <v>47.138895154920604</v>
      </c>
      <c r="S405" s="7">
        <v>654.13578034135378</v>
      </c>
      <c r="T405" s="43">
        <v>1113.9703437670178</v>
      </c>
      <c r="U405" s="7">
        <v>17.273152980523083</v>
      </c>
      <c r="V405" s="7">
        <v>6.9744284106222647</v>
      </c>
      <c r="X405" s="45">
        <v>124</v>
      </c>
      <c r="Y405" s="44">
        <f t="shared" si="43"/>
        <v>51.666666666666671</v>
      </c>
      <c r="Z405" s="7">
        <v>462.15952059650272</v>
      </c>
      <c r="AA405" s="7">
        <v>33.388068074066638</v>
      </c>
      <c r="AB405" s="7">
        <v>656.24631272736144</v>
      </c>
      <c r="AC405" s="43">
        <v>1152.0232444864203</v>
      </c>
      <c r="AD405" s="7">
        <v>20.668787619130811</v>
      </c>
      <c r="AE405" s="7">
        <v>8.2378733253486942</v>
      </c>
      <c r="AG405" s="7">
        <v>507.6458303297623</v>
      </c>
      <c r="AH405" s="7">
        <v>66.236264586004708</v>
      </c>
      <c r="AI405" s="7">
        <v>654.40235743727067</v>
      </c>
      <c r="AJ405" s="43">
        <v>1228.1860257307862</v>
      </c>
      <c r="AK405" s="7">
        <v>19.407980644872328</v>
      </c>
      <c r="AL405" s="7">
        <v>7.9696134647464465</v>
      </c>
      <c r="AN405" s="7">
        <v>563.85217297538372</v>
      </c>
      <c r="AO405" s="7">
        <v>70.814328671666672</v>
      </c>
      <c r="AP405" s="7">
        <v>654.13578034135378</v>
      </c>
      <c r="AQ405" s="43">
        <v>1288.3331289288776</v>
      </c>
      <c r="AR405" s="7">
        <v>18.844806679342653</v>
      </c>
      <c r="AS405" s="7">
        <v>7.664265504938923</v>
      </c>
      <c r="AU405" s="45">
        <v>124</v>
      </c>
      <c r="AV405" s="44">
        <f t="shared" si="44"/>
        <v>51.666666666666671</v>
      </c>
      <c r="AW405" s="7">
        <v>557.87592725970194</v>
      </c>
      <c r="AX405" s="7">
        <v>44.343152578072818</v>
      </c>
      <c r="AY405" s="7">
        <v>656.40390822981522</v>
      </c>
      <c r="AZ405" s="43">
        <v>1258.6988457797293</v>
      </c>
      <c r="BA405" s="7">
        <v>22.119365740595956</v>
      </c>
      <c r="BB405" s="7">
        <v>8.8597478600503603</v>
      </c>
      <c r="BD405" s="7">
        <v>633.73109490747925</v>
      </c>
      <c r="BE405" s="7">
        <v>88.669006964477958</v>
      </c>
      <c r="BF405" s="7">
        <v>656.28050201991459</v>
      </c>
      <c r="BG405" s="43">
        <v>1378.0514201269675</v>
      </c>
      <c r="BH405" s="7">
        <v>22.621819749325606</v>
      </c>
      <c r="BI405" s="7">
        <v>8.9778840344661113</v>
      </c>
      <c r="BK405" s="7">
        <v>713.979524521499</v>
      </c>
      <c r="BL405" s="7">
        <v>94.792843825121963</v>
      </c>
      <c r="BM405" s="7">
        <v>654.13578034135378</v>
      </c>
      <c r="BN405" s="43">
        <v>1462.8967168979307</v>
      </c>
      <c r="BO405" s="7">
        <v>20.979761131597083</v>
      </c>
      <c r="BP405" s="7">
        <v>8.586867634772279</v>
      </c>
      <c r="BR405" s="45">
        <v>124</v>
      </c>
      <c r="BS405" s="44">
        <f t="shared" si="45"/>
        <v>51.666666666666671</v>
      </c>
      <c r="BT405" s="7">
        <v>703.37100369890459</v>
      </c>
      <c r="BU405" s="7">
        <v>271.63223753004667</v>
      </c>
      <c r="BV405" s="7">
        <v>548.33800595027367</v>
      </c>
      <c r="BW405" s="43">
        <v>1523.1767810772239</v>
      </c>
      <c r="BX405" s="7">
        <v>26.250494390081304</v>
      </c>
      <c r="BY405" s="7">
        <v>10.602615251529265</v>
      </c>
      <c r="CA405" s="7">
        <v>820.00937332095691</v>
      </c>
      <c r="CB405" s="7">
        <v>325.67462593245318</v>
      </c>
      <c r="CC405" s="7">
        <v>548.52874655355538</v>
      </c>
      <c r="CD405" s="43">
        <v>1694.1707737722747</v>
      </c>
      <c r="CE405" s="7">
        <v>26.920409821000256</v>
      </c>
      <c r="CF405" s="7">
        <v>10.938638454578388</v>
      </c>
      <c r="CH405" s="7">
        <v>931.30438163893837</v>
      </c>
      <c r="CI405" s="7">
        <v>332.07524912015077</v>
      </c>
      <c r="CJ405" s="7">
        <v>546.92939040357578</v>
      </c>
      <c r="CK405" s="43">
        <v>1810.1222399449364</v>
      </c>
      <c r="CL405" s="7">
        <v>24.979338273259927</v>
      </c>
      <c r="CM405" s="7">
        <v>10.138408713509708</v>
      </c>
      <c r="CO405" s="45">
        <v>124</v>
      </c>
      <c r="CP405" s="44">
        <f t="shared" si="46"/>
        <v>51.666666666666671</v>
      </c>
      <c r="CQ405" s="7">
        <v>748.53514403089741</v>
      </c>
      <c r="CR405" s="7">
        <v>282.56940215371867</v>
      </c>
      <c r="CS405" s="7">
        <v>548.33800595027367</v>
      </c>
      <c r="CT405" s="43">
        <v>1579.5890940224363</v>
      </c>
      <c r="CU405" s="7">
        <v>26.961462135424807</v>
      </c>
      <c r="CV405" s="7">
        <v>11.174961326350491</v>
      </c>
      <c r="CX405" s="7">
        <v>884.20337120589124</v>
      </c>
      <c r="CY405" s="7">
        <v>347.82323126214249</v>
      </c>
      <c r="CZ405" s="7">
        <v>548.52874655355538</v>
      </c>
      <c r="DA405" s="43">
        <v>1780.4643054966996</v>
      </c>
      <c r="DB405" s="7">
        <v>27.919470839991554</v>
      </c>
      <c r="DC405" s="7">
        <v>11.240206477557672</v>
      </c>
      <c r="DE405" s="7">
        <v>1015.7170283903808</v>
      </c>
      <c r="DF405" s="7">
        <v>355.71348624736606</v>
      </c>
      <c r="DG405" s="7">
        <v>546.92939040357578</v>
      </c>
      <c r="DH405" s="43">
        <v>1918.2964797488503</v>
      </c>
      <c r="DI405" s="7">
        <v>25.880471762310499</v>
      </c>
      <c r="DJ405" s="7">
        <v>10.224863812566483</v>
      </c>
      <c r="DL405" s="45">
        <v>124</v>
      </c>
      <c r="DM405" s="44">
        <f t="shared" si="47"/>
        <v>51.666666666666671</v>
      </c>
      <c r="DN405" s="7">
        <v>794.09141254581982</v>
      </c>
      <c r="DO405" s="7">
        <v>293.68710607471456</v>
      </c>
      <c r="DP405" s="7">
        <v>548.33800595027367</v>
      </c>
      <c r="DQ405" s="43">
        <v>1635.9566495720082</v>
      </c>
      <c r="DR405" s="7">
        <v>27.417431970954862</v>
      </c>
      <c r="DS405" s="7">
        <v>11.148409562638628</v>
      </c>
      <c r="DU405" s="7">
        <v>948.3899844185313</v>
      </c>
      <c r="DV405" s="7">
        <v>369.72725113719503</v>
      </c>
      <c r="DW405" s="7">
        <v>548.52874655355538</v>
      </c>
      <c r="DX405" s="43">
        <v>1866.9727622108544</v>
      </c>
      <c r="DY405" s="7">
        <v>28.477385070091955</v>
      </c>
      <c r="DZ405" s="7">
        <v>11.607550571230334</v>
      </c>
      <c r="EB405" s="7">
        <v>1099.9671756796733</v>
      </c>
      <c r="EC405" s="7">
        <v>379.21414427507136</v>
      </c>
      <c r="ED405" s="7">
        <v>546.92939040357578</v>
      </c>
      <c r="EE405" s="43">
        <v>2026.3250042646218</v>
      </c>
      <c r="EF405" s="7">
        <v>26.249630645702098</v>
      </c>
      <c r="EG405" s="7">
        <v>10.616873133025667</v>
      </c>
    </row>
    <row r="406" spans="1:137" x14ac:dyDescent="0.25">
      <c r="A406" s="45">
        <v>125</v>
      </c>
      <c r="B406" s="44">
        <f t="shared" si="42"/>
        <v>52.083333333333336</v>
      </c>
      <c r="C406" s="7">
        <v>369.69010548873143</v>
      </c>
      <c r="D406" s="7">
        <v>22.507718846879065</v>
      </c>
      <c r="E406" s="7">
        <v>661.66020817892513</v>
      </c>
      <c r="F406" s="43">
        <v>1053.6332802278434</v>
      </c>
      <c r="G406" s="7">
        <v>19.241122899083173</v>
      </c>
      <c r="H406" s="7">
        <v>7.6233324962645383</v>
      </c>
      <c r="J406" s="7">
        <v>385.54589124724771</v>
      </c>
      <c r="K406" s="7">
        <v>44.410725336636695</v>
      </c>
      <c r="L406" s="7">
        <v>661.54271002910809</v>
      </c>
      <c r="M406" s="43">
        <v>1091.7724849709164</v>
      </c>
      <c r="N406" s="7">
        <v>18.556065274100398</v>
      </c>
      <c r="O406" s="7">
        <v>7.8169924887972533</v>
      </c>
      <c r="Q406" s="7">
        <v>415.76126162771357</v>
      </c>
      <c r="R406" s="7">
        <v>47.423872113360332</v>
      </c>
      <c r="S406" s="7">
        <v>659.34363726197512</v>
      </c>
      <c r="T406" s="43">
        <v>1122.4481238319333</v>
      </c>
      <c r="U406" s="7">
        <v>17.136529674510875</v>
      </c>
      <c r="V406" s="7">
        <v>6.9169586366649884</v>
      </c>
      <c r="X406" s="45">
        <v>125</v>
      </c>
      <c r="Y406" s="44">
        <f t="shared" si="43"/>
        <v>52.083333333333336</v>
      </c>
      <c r="Z406" s="7">
        <v>465.59165794294097</v>
      </c>
      <c r="AA406" s="7">
        <v>33.580710642631701</v>
      </c>
      <c r="AB406" s="7">
        <v>661.49762376465753</v>
      </c>
      <c r="AC406" s="43">
        <v>1160.9044580392977</v>
      </c>
      <c r="AD406" s="7">
        <v>20.588102196732184</v>
      </c>
      <c r="AE406" s="7">
        <v>8.2033635609965128</v>
      </c>
      <c r="AG406" s="7">
        <v>511.32057436772254</v>
      </c>
      <c r="AH406" s="7">
        <v>66.631381770934283</v>
      </c>
      <c r="AI406" s="7">
        <v>659.61576111259205</v>
      </c>
      <c r="AJ406" s="43">
        <v>1237.4653072198041</v>
      </c>
      <c r="AK406" s="7">
        <v>19.252580582457078</v>
      </c>
      <c r="AL406" s="7">
        <v>7.9064980289370164</v>
      </c>
      <c r="AN406" s="7">
        <v>567.87253233826527</v>
      </c>
      <c r="AO406" s="7">
        <v>71.242798666833366</v>
      </c>
      <c r="AP406" s="7">
        <v>659.34363726197512</v>
      </c>
      <c r="AQ406" s="43">
        <v>1297.9818289438831</v>
      </c>
      <c r="AR406" s="7">
        <v>18.652860534821698</v>
      </c>
      <c r="AS406" s="7">
        <v>7.5841447405242732</v>
      </c>
      <c r="AU406" s="45">
        <v>125</v>
      </c>
      <c r="AV406" s="44">
        <f t="shared" si="44"/>
        <v>52.083333333333336</v>
      </c>
      <c r="AW406" s="7">
        <v>561.95631942797252</v>
      </c>
      <c r="AX406" s="7">
        <v>44.600200575153629</v>
      </c>
      <c r="AY406" s="7">
        <v>661.66020817892513</v>
      </c>
      <c r="AZ406" s="43">
        <v>1268.2900683866862</v>
      </c>
      <c r="BA406" s="7">
        <v>22.012666774107771</v>
      </c>
      <c r="BB406" s="7">
        <v>8.8134469147332233</v>
      </c>
      <c r="BD406" s="7">
        <v>638.28123336866656</v>
      </c>
      <c r="BE406" s="7">
        <v>89.199890758945074</v>
      </c>
      <c r="BF406" s="7">
        <v>661.54271002910809</v>
      </c>
      <c r="BG406" s="43">
        <v>1388.3876263160987</v>
      </c>
      <c r="BH406" s="7">
        <v>22.458950119286694</v>
      </c>
      <c r="BI406" s="7">
        <v>8.9079180314807989</v>
      </c>
      <c r="BK406" s="7">
        <v>719.0181034204312</v>
      </c>
      <c r="BL406" s="7">
        <v>95.367200527942103</v>
      </c>
      <c r="BM406" s="7">
        <v>659.34363726197512</v>
      </c>
      <c r="BN406" s="43">
        <v>1473.7156755826595</v>
      </c>
      <c r="BO406" s="7">
        <v>20.737543446131088</v>
      </c>
      <c r="BP406" s="7">
        <v>8.4872245736191356</v>
      </c>
      <c r="BR406" s="45">
        <v>125</v>
      </c>
      <c r="BS406" s="44">
        <f t="shared" si="45"/>
        <v>52.083333333333336</v>
      </c>
      <c r="BT406" s="7">
        <v>708.47774414776654</v>
      </c>
      <c r="BU406" s="7">
        <v>273.64000416462034</v>
      </c>
      <c r="BV406" s="7">
        <v>552.7512555212777</v>
      </c>
      <c r="BW406" s="43">
        <v>1534.7021601090246</v>
      </c>
      <c r="BX406" s="7">
        <v>26.10503187810156</v>
      </c>
      <c r="BY406" s="7">
        <v>10.540851042508763</v>
      </c>
      <c r="CA406" s="7">
        <v>825.88950077150889</v>
      </c>
      <c r="CB406" s="7">
        <v>328.00537380999396</v>
      </c>
      <c r="CC406" s="7">
        <v>552.95242322326112</v>
      </c>
      <c r="CD406" s="43">
        <v>1706.8073532043509</v>
      </c>
      <c r="CE406" s="7">
        <v>26.700749365904347</v>
      </c>
      <c r="CF406" s="7">
        <v>10.848099054570772</v>
      </c>
      <c r="CH406" s="7">
        <v>937.89561119849895</v>
      </c>
      <c r="CI406" s="7">
        <v>334.43943107161243</v>
      </c>
      <c r="CJ406" s="7">
        <v>551.30950570282153</v>
      </c>
      <c r="CK406" s="43">
        <v>1823.4535759714151</v>
      </c>
      <c r="CL406" s="7">
        <v>24.658986622377547</v>
      </c>
      <c r="CM406" s="7">
        <v>10.005014786863054</v>
      </c>
      <c r="CO406" s="45">
        <v>125</v>
      </c>
      <c r="CP406" s="44">
        <f t="shared" si="46"/>
        <v>52.083333333333336</v>
      </c>
      <c r="CQ406" s="7">
        <v>753.89995871926203</v>
      </c>
      <c r="CR406" s="7">
        <v>284.63950807953768</v>
      </c>
      <c r="CS406" s="7">
        <v>552.7512555212777</v>
      </c>
      <c r="CT406" s="43">
        <v>1591.4384791685916</v>
      </c>
      <c r="CU406" s="7">
        <v>26.792846892885137</v>
      </c>
      <c r="CV406" s="7">
        <v>11.109725305191077</v>
      </c>
      <c r="CX406" s="7">
        <v>890.46235397365535</v>
      </c>
      <c r="CY406" s="7">
        <v>350.28927016624471</v>
      </c>
      <c r="CZ406" s="7">
        <v>552.95242322326112</v>
      </c>
      <c r="DA406" s="43">
        <v>1793.609994010938</v>
      </c>
      <c r="DB406" s="7">
        <v>27.664097633412251</v>
      </c>
      <c r="DC406" s="7">
        <v>11.133841752001866</v>
      </c>
      <c r="DE406" s="7">
        <v>1022.8119773165338</v>
      </c>
      <c r="DF406" s="7">
        <v>358.22066126308238</v>
      </c>
      <c r="DG406" s="7">
        <v>551.30950570282153</v>
      </c>
      <c r="DH406" s="43">
        <v>1932.2753461965185</v>
      </c>
      <c r="DI406" s="7">
        <v>25.513426395987118</v>
      </c>
      <c r="DJ406" s="7">
        <v>10.069109472247305</v>
      </c>
      <c r="DL406" s="45">
        <v>125</v>
      </c>
      <c r="DM406" s="44">
        <f t="shared" si="47"/>
        <v>52.083333333333336</v>
      </c>
      <c r="DN406" s="7">
        <v>799.72087385697409</v>
      </c>
      <c r="DO406" s="7">
        <v>295.82125774011212</v>
      </c>
      <c r="DP406" s="7">
        <v>552.7512555212777</v>
      </c>
      <c r="DQ406" s="43">
        <v>1648.1312008687232</v>
      </c>
      <c r="DR406" s="7">
        <v>27.225591745011819</v>
      </c>
      <c r="DS406" s="7">
        <v>11.069236619093703</v>
      </c>
      <c r="DU406" s="7">
        <v>955.02336600507385</v>
      </c>
      <c r="DV406" s="7">
        <v>372.3216907117552</v>
      </c>
      <c r="DW406" s="7">
        <v>552.95242322326112</v>
      </c>
      <c r="DX406" s="43">
        <v>1880.6288126043114</v>
      </c>
      <c r="DY406" s="7">
        <v>28.183636135528126</v>
      </c>
      <c r="DZ406" s="7">
        <v>11.486276884620919</v>
      </c>
      <c r="EB406" s="7">
        <v>1107.5611394809712</v>
      </c>
      <c r="EC406" s="7">
        <v>381.86330318497272</v>
      </c>
      <c r="ED406" s="7">
        <v>551.30950570282153</v>
      </c>
      <c r="EE406" s="43">
        <v>2040.9477623342937</v>
      </c>
      <c r="EF406" s="7">
        <v>25.828741067285016</v>
      </c>
      <c r="EG406" s="7">
        <v>10.442865463120523</v>
      </c>
    </row>
    <row r="407" spans="1:137" x14ac:dyDescent="0.25">
      <c r="A407" s="45">
        <v>126</v>
      </c>
      <c r="B407" s="44">
        <f t="shared" si="42"/>
        <v>52.5</v>
      </c>
      <c r="C407" s="7">
        <v>372.47791560649443</v>
      </c>
      <c r="D407" s="7">
        <v>22.636974878043397</v>
      </c>
      <c r="E407" s="7">
        <v>666.91650812803528</v>
      </c>
      <c r="F407" s="43">
        <v>1061.8078967831584</v>
      </c>
      <c r="G407" s="7">
        <v>19.187556657308733</v>
      </c>
      <c r="H407" s="7">
        <v>7.5983701890396924</v>
      </c>
      <c r="J407" s="7">
        <v>388.37871155172616</v>
      </c>
      <c r="K407" s="7">
        <v>44.673996700764739</v>
      </c>
      <c r="L407" s="7">
        <v>666.80491803830182</v>
      </c>
      <c r="M407" s="43">
        <v>1100.132820367736</v>
      </c>
      <c r="N407" s="7">
        <v>18.467524602709645</v>
      </c>
      <c r="O407" s="7">
        <v>7.7844213446894237</v>
      </c>
      <c r="Q407" s="7">
        <v>418.74976428949776</v>
      </c>
      <c r="R407" s="7">
        <v>47.70884907180006</v>
      </c>
      <c r="S407" s="7">
        <v>664.55149418259646</v>
      </c>
      <c r="T407" s="43">
        <v>1130.9259038968489</v>
      </c>
      <c r="U407" s="7">
        <v>16.999906368498671</v>
      </c>
      <c r="V407" s="7">
        <v>6.8594888627077122</v>
      </c>
      <c r="X407" s="45">
        <v>126</v>
      </c>
      <c r="Y407" s="44">
        <f t="shared" si="43"/>
        <v>52.5</v>
      </c>
      <c r="Z407" s="7">
        <v>469.02379528937934</v>
      </c>
      <c r="AA407" s="7">
        <v>33.773353211196763</v>
      </c>
      <c r="AB407" s="7">
        <v>666.74893480195362</v>
      </c>
      <c r="AC407" s="43">
        <v>1169.7856715921753</v>
      </c>
      <c r="AD407" s="7">
        <v>20.507416774333553</v>
      </c>
      <c r="AE407" s="7">
        <v>8.1688537966443313</v>
      </c>
      <c r="AG407" s="7">
        <v>514.99531840568284</v>
      </c>
      <c r="AH407" s="7">
        <v>67.026498955863858</v>
      </c>
      <c r="AI407" s="7">
        <v>664.82916478791333</v>
      </c>
      <c r="AJ407" s="43">
        <v>1246.7445887088222</v>
      </c>
      <c r="AK407" s="7">
        <v>19.097180520041828</v>
      </c>
      <c r="AL407" s="7">
        <v>7.8433825931275853</v>
      </c>
      <c r="AN407" s="7">
        <v>571.89289170114694</v>
      </c>
      <c r="AO407" s="7">
        <v>71.671268662000045</v>
      </c>
      <c r="AP407" s="7">
        <v>664.55149418259646</v>
      </c>
      <c r="AQ407" s="43">
        <v>1307.630528958889</v>
      </c>
      <c r="AR407" s="7">
        <v>18.460914390300744</v>
      </c>
      <c r="AS407" s="7">
        <v>7.5040239761096252</v>
      </c>
      <c r="AU407" s="45">
        <v>126</v>
      </c>
      <c r="AV407" s="44">
        <f t="shared" si="44"/>
        <v>52.5</v>
      </c>
      <c r="AW407" s="7">
        <v>566.03671159624321</v>
      </c>
      <c r="AX407" s="7">
        <v>44.857248572234447</v>
      </c>
      <c r="AY407" s="7">
        <v>666.91650812803528</v>
      </c>
      <c r="AZ407" s="43">
        <v>1277.881290993643</v>
      </c>
      <c r="BA407" s="7">
        <v>21.905967807619582</v>
      </c>
      <c r="BB407" s="7">
        <v>8.7671459694160863</v>
      </c>
      <c r="BD407" s="7">
        <v>642.83137182985365</v>
      </c>
      <c r="BE407" s="7">
        <v>89.730774553412189</v>
      </c>
      <c r="BF407" s="7">
        <v>666.80491803830182</v>
      </c>
      <c r="BG407" s="43">
        <v>1398.7238325052299</v>
      </c>
      <c r="BH407" s="7">
        <v>22.296080489247778</v>
      </c>
      <c r="BI407" s="7">
        <v>8.8379520284954847</v>
      </c>
      <c r="BK407" s="7">
        <v>724.0566823193634</v>
      </c>
      <c r="BL407" s="7">
        <v>95.941557230762243</v>
      </c>
      <c r="BM407" s="7">
        <v>664.55149418259646</v>
      </c>
      <c r="BN407" s="43">
        <v>1484.5346342673884</v>
      </c>
      <c r="BO407" s="7">
        <v>20.495325760665096</v>
      </c>
      <c r="BP407" s="7">
        <v>8.3875815124659923</v>
      </c>
      <c r="BR407" s="45">
        <v>126</v>
      </c>
      <c r="BS407" s="44">
        <f t="shared" si="45"/>
        <v>52.5</v>
      </c>
      <c r="BT407" s="7">
        <v>713.5844845966285</v>
      </c>
      <c r="BU407" s="7">
        <v>275.64777079919401</v>
      </c>
      <c r="BV407" s="7">
        <v>557.16450509228173</v>
      </c>
      <c r="BW407" s="43">
        <v>1546.2275391408252</v>
      </c>
      <c r="BX407" s="7">
        <v>25.959569366121819</v>
      </c>
      <c r="BY407" s="7">
        <v>10.479086833488259</v>
      </c>
      <c r="CA407" s="7">
        <v>831.76962822206065</v>
      </c>
      <c r="CB407" s="7">
        <v>330.33612168753473</v>
      </c>
      <c r="CC407" s="7">
        <v>557.37609989296675</v>
      </c>
      <c r="CD407" s="43">
        <v>1719.443932636427</v>
      </c>
      <c r="CE407" s="7">
        <v>26.481088910808442</v>
      </c>
      <c r="CF407" s="7">
        <v>10.757559654563158</v>
      </c>
      <c r="CH407" s="7">
        <v>944.48684075805954</v>
      </c>
      <c r="CI407" s="7">
        <v>336.80361302307409</v>
      </c>
      <c r="CJ407" s="7">
        <v>555.68962100206727</v>
      </c>
      <c r="CK407" s="43">
        <v>1836.7849119978939</v>
      </c>
      <c r="CL407" s="7">
        <v>24.338634971495168</v>
      </c>
      <c r="CM407" s="7">
        <v>9.8716208602163995</v>
      </c>
      <c r="CO407" s="45">
        <v>126</v>
      </c>
      <c r="CP407" s="44">
        <f t="shared" si="46"/>
        <v>52.5</v>
      </c>
      <c r="CQ407" s="7">
        <v>759.26477340762654</v>
      </c>
      <c r="CR407" s="7">
        <v>286.70961400535674</v>
      </c>
      <c r="CS407" s="7">
        <v>557.16450509228173</v>
      </c>
      <c r="CT407" s="43">
        <v>1603.2878643147469</v>
      </c>
      <c r="CU407" s="7">
        <v>26.624231650345468</v>
      </c>
      <c r="CV407" s="7">
        <v>11.044489284031664</v>
      </c>
      <c r="CX407" s="7">
        <v>896.72133674141969</v>
      </c>
      <c r="CY407" s="7">
        <v>352.75530907034693</v>
      </c>
      <c r="CZ407" s="7">
        <v>557.37609989296675</v>
      </c>
      <c r="DA407" s="43">
        <v>1806.7556825251759</v>
      </c>
      <c r="DB407" s="7">
        <v>27.408724426832947</v>
      </c>
      <c r="DC407" s="7">
        <v>11.027477026446059</v>
      </c>
      <c r="DE407" s="7">
        <v>1029.9069262426867</v>
      </c>
      <c r="DF407" s="7">
        <v>360.72783627879863</v>
      </c>
      <c r="DG407" s="7">
        <v>555.68962100206727</v>
      </c>
      <c r="DH407" s="43">
        <v>1946.2542126441863</v>
      </c>
      <c r="DI407" s="7">
        <v>25.146381029663743</v>
      </c>
      <c r="DJ407" s="7">
        <v>9.9133551319281246</v>
      </c>
      <c r="DL407" s="45">
        <v>126</v>
      </c>
      <c r="DM407" s="44">
        <f t="shared" si="47"/>
        <v>52.5</v>
      </c>
      <c r="DN407" s="7">
        <v>805.35033516812837</v>
      </c>
      <c r="DO407" s="7">
        <v>297.95540940550973</v>
      </c>
      <c r="DP407" s="7">
        <v>557.16450509228173</v>
      </c>
      <c r="DQ407" s="43">
        <v>1660.3057521654378</v>
      </c>
      <c r="DR407" s="7">
        <v>27.033751519068776</v>
      </c>
      <c r="DS407" s="7">
        <v>10.990063675548777</v>
      </c>
      <c r="DU407" s="7">
        <v>961.65674759161629</v>
      </c>
      <c r="DV407" s="7">
        <v>374.91613028631537</v>
      </c>
      <c r="DW407" s="7">
        <v>557.37609989296675</v>
      </c>
      <c r="DX407" s="43">
        <v>1894.2848629977684</v>
      </c>
      <c r="DY407" s="7">
        <v>27.889887200964289</v>
      </c>
      <c r="DZ407" s="7">
        <v>11.365003198011504</v>
      </c>
      <c r="EB407" s="7">
        <v>1115.1551032822688</v>
      </c>
      <c r="EC407" s="7">
        <v>384.51246209487414</v>
      </c>
      <c r="ED407" s="7">
        <v>555.68962100206727</v>
      </c>
      <c r="EE407" s="43">
        <v>2055.5705204039655</v>
      </c>
      <c r="EF407" s="7">
        <v>25.407851488867941</v>
      </c>
      <c r="EG407" s="7">
        <v>10.268857793215375</v>
      </c>
    </row>
    <row r="408" spans="1:137" x14ac:dyDescent="0.25">
      <c r="A408" s="45">
        <v>127</v>
      </c>
      <c r="B408" s="44">
        <f t="shared" si="42"/>
        <v>52.916666666666671</v>
      </c>
      <c r="C408" s="7">
        <v>375.26572572425755</v>
      </c>
      <c r="D408" s="7">
        <v>22.766230909207728</v>
      </c>
      <c r="E408" s="7">
        <v>672.17280807714542</v>
      </c>
      <c r="F408" s="43">
        <v>1069.9825133384734</v>
      </c>
      <c r="G408" s="7">
        <v>19.133990415534292</v>
      </c>
      <c r="H408" s="7">
        <v>7.5734078818148474</v>
      </c>
      <c r="J408" s="7">
        <v>391.2115318562046</v>
      </c>
      <c r="K408" s="7">
        <v>44.937268064892791</v>
      </c>
      <c r="L408" s="7">
        <v>672.06712604749555</v>
      </c>
      <c r="M408" s="43">
        <v>1108.4931557645559</v>
      </c>
      <c r="N408" s="7">
        <v>18.378983931318885</v>
      </c>
      <c r="O408" s="7">
        <v>7.751850200581595</v>
      </c>
      <c r="Q408" s="7">
        <v>421.73826695128207</v>
      </c>
      <c r="R408" s="7">
        <v>47.993826030239788</v>
      </c>
      <c r="S408" s="7">
        <v>669.75935110321791</v>
      </c>
      <c r="T408" s="43">
        <v>1139.4036839617645</v>
      </c>
      <c r="U408" s="7">
        <v>16.863283062486463</v>
      </c>
      <c r="V408" s="7">
        <v>6.8020190887504359</v>
      </c>
      <c r="X408" s="45">
        <v>127</v>
      </c>
      <c r="Y408" s="44">
        <f t="shared" si="43"/>
        <v>52.916666666666671</v>
      </c>
      <c r="Z408" s="7">
        <v>472.45593263581759</v>
      </c>
      <c r="AA408" s="7">
        <v>33.965995779761826</v>
      </c>
      <c r="AB408" s="7">
        <v>672.0002458392496</v>
      </c>
      <c r="AC408" s="43">
        <v>1178.6668851450527</v>
      </c>
      <c r="AD408" s="7">
        <v>20.426731351934926</v>
      </c>
      <c r="AE408" s="7">
        <v>8.1343440322921481</v>
      </c>
      <c r="AG408" s="7">
        <v>518.67006244364302</v>
      </c>
      <c r="AH408" s="7">
        <v>67.421616140793446</v>
      </c>
      <c r="AI408" s="7">
        <v>670.04256846323472</v>
      </c>
      <c r="AJ408" s="43">
        <v>1256.0238701978403</v>
      </c>
      <c r="AK408" s="7">
        <v>18.941780457626578</v>
      </c>
      <c r="AL408" s="7">
        <v>7.7802671573181552</v>
      </c>
      <c r="AN408" s="7">
        <v>575.9132510640286</v>
      </c>
      <c r="AO408" s="7">
        <v>72.099738657166739</v>
      </c>
      <c r="AP408" s="7">
        <v>669.75935110321791</v>
      </c>
      <c r="AQ408" s="43">
        <v>1317.2792289738945</v>
      </c>
      <c r="AR408" s="7">
        <v>18.268968245779792</v>
      </c>
      <c r="AS408" s="7">
        <v>7.4239032116949755</v>
      </c>
      <c r="AU408" s="45">
        <v>127</v>
      </c>
      <c r="AV408" s="44">
        <f t="shared" si="44"/>
        <v>52.916666666666671</v>
      </c>
      <c r="AW408" s="7">
        <v>570.11710376451379</v>
      </c>
      <c r="AX408" s="7">
        <v>45.114296569315265</v>
      </c>
      <c r="AY408" s="7">
        <v>672.17280807714542</v>
      </c>
      <c r="AZ408" s="43">
        <v>1287.4725136006</v>
      </c>
      <c r="BA408" s="7">
        <v>21.799268841131397</v>
      </c>
      <c r="BB408" s="7">
        <v>8.7208450240989492</v>
      </c>
      <c r="BD408" s="7">
        <v>647.38151029104097</v>
      </c>
      <c r="BE408" s="7">
        <v>90.261658347879305</v>
      </c>
      <c r="BF408" s="7">
        <v>672.06712604749555</v>
      </c>
      <c r="BG408" s="43">
        <v>1409.0600386943611</v>
      </c>
      <c r="BH408" s="7">
        <v>22.133210859208866</v>
      </c>
      <c r="BI408" s="7">
        <v>8.7679860255101723</v>
      </c>
      <c r="BK408" s="7">
        <v>729.09526121829572</v>
      </c>
      <c r="BL408" s="7">
        <v>96.515913933582382</v>
      </c>
      <c r="BM408" s="7">
        <v>669.75935110321791</v>
      </c>
      <c r="BN408" s="43">
        <v>1495.3535929521167</v>
      </c>
      <c r="BO408" s="7">
        <v>20.253108075199101</v>
      </c>
      <c r="BP408" s="7">
        <v>8.2879384513128507</v>
      </c>
      <c r="BR408" s="45">
        <v>127</v>
      </c>
      <c r="BS408" s="44">
        <f t="shared" si="45"/>
        <v>52.916666666666671</v>
      </c>
      <c r="BT408" s="7">
        <v>718.69122504549046</v>
      </c>
      <c r="BU408" s="7">
        <v>277.65553743376768</v>
      </c>
      <c r="BV408" s="7">
        <v>561.57775466328565</v>
      </c>
      <c r="BW408" s="43">
        <v>1557.7529181726256</v>
      </c>
      <c r="BX408" s="7">
        <v>25.814106854142075</v>
      </c>
      <c r="BY408" s="7">
        <v>10.417322624467756</v>
      </c>
      <c r="CA408" s="7">
        <v>837.64975567261263</v>
      </c>
      <c r="CB408" s="7">
        <v>332.6668695650755</v>
      </c>
      <c r="CC408" s="7">
        <v>561.79977656267249</v>
      </c>
      <c r="CD408" s="43">
        <v>1732.0805120685029</v>
      </c>
      <c r="CE408" s="7">
        <v>26.261428455712533</v>
      </c>
      <c r="CF408" s="7">
        <v>10.667020254555542</v>
      </c>
      <c r="CH408" s="7">
        <v>951.07807031762036</v>
      </c>
      <c r="CI408" s="7">
        <v>339.16779497453581</v>
      </c>
      <c r="CJ408" s="7">
        <v>560.06973630131301</v>
      </c>
      <c r="CK408" s="43">
        <v>1850.1162480243727</v>
      </c>
      <c r="CL408" s="7">
        <v>24.018283320612788</v>
      </c>
      <c r="CM408" s="7">
        <v>9.7382269335697451</v>
      </c>
      <c r="CO408" s="45">
        <v>127</v>
      </c>
      <c r="CP408" s="44">
        <f t="shared" si="46"/>
        <v>52.916666666666671</v>
      </c>
      <c r="CQ408" s="7">
        <v>764.62958809599115</v>
      </c>
      <c r="CR408" s="7">
        <v>288.7797199311758</v>
      </c>
      <c r="CS408" s="7">
        <v>561.57775466328565</v>
      </c>
      <c r="CT408" s="43">
        <v>1615.1372494609027</v>
      </c>
      <c r="CU408" s="7">
        <v>26.455616407805802</v>
      </c>
      <c r="CV408" s="7">
        <v>10.97925326287225</v>
      </c>
      <c r="CX408" s="7">
        <v>902.98031950918403</v>
      </c>
      <c r="CY408" s="7">
        <v>355.22134797444915</v>
      </c>
      <c r="CZ408" s="7">
        <v>561.79977656267249</v>
      </c>
      <c r="DA408" s="43">
        <v>1819.9013710394142</v>
      </c>
      <c r="DB408" s="7">
        <v>27.15335122025364</v>
      </c>
      <c r="DC408" s="7">
        <v>10.921112300890252</v>
      </c>
      <c r="DE408" s="7">
        <v>1037.0018751688394</v>
      </c>
      <c r="DF408" s="7">
        <v>363.23501129451489</v>
      </c>
      <c r="DG408" s="7">
        <v>560.06973630131301</v>
      </c>
      <c r="DH408" s="43">
        <v>1960.2330790918545</v>
      </c>
      <c r="DI408" s="7">
        <v>24.779335663340362</v>
      </c>
      <c r="DJ408" s="7">
        <v>9.7576007916089438</v>
      </c>
      <c r="DL408" s="45">
        <v>127</v>
      </c>
      <c r="DM408" s="44">
        <f t="shared" si="47"/>
        <v>52.916666666666671</v>
      </c>
      <c r="DN408" s="7">
        <v>810.97979647928264</v>
      </c>
      <c r="DO408" s="7">
        <v>300.08956107090728</v>
      </c>
      <c r="DP408" s="7">
        <v>561.57775466328565</v>
      </c>
      <c r="DQ408" s="43">
        <v>1672.4803034621527</v>
      </c>
      <c r="DR408" s="7">
        <v>26.841911293125733</v>
      </c>
      <c r="DS408" s="7">
        <v>10.910890732003852</v>
      </c>
      <c r="DU408" s="7">
        <v>968.29012917815885</v>
      </c>
      <c r="DV408" s="7">
        <v>377.51056986087553</v>
      </c>
      <c r="DW408" s="7">
        <v>561.79977656267249</v>
      </c>
      <c r="DX408" s="43">
        <v>1907.9409133912259</v>
      </c>
      <c r="DY408" s="7">
        <v>27.596138266400452</v>
      </c>
      <c r="DZ408" s="7">
        <v>11.243729511402089</v>
      </c>
      <c r="EB408" s="7">
        <v>1122.7490670835666</v>
      </c>
      <c r="EC408" s="7">
        <v>387.16162100477555</v>
      </c>
      <c r="ED408" s="7">
        <v>560.06973630131301</v>
      </c>
      <c r="EE408" s="43">
        <v>2070.1932784736373</v>
      </c>
      <c r="EF408" s="7">
        <v>24.986961910450866</v>
      </c>
      <c r="EG408" s="7">
        <v>10.094850123310231</v>
      </c>
    </row>
    <row r="409" spans="1:137" x14ac:dyDescent="0.25">
      <c r="A409" s="45">
        <v>128</v>
      </c>
      <c r="B409" s="44">
        <f t="shared" si="42"/>
        <v>53.333333333333336</v>
      </c>
      <c r="C409" s="7">
        <v>378.05353584202066</v>
      </c>
      <c r="D409" s="7">
        <v>22.895486940372059</v>
      </c>
      <c r="E409" s="7">
        <v>677.42910802625534</v>
      </c>
      <c r="F409" s="43">
        <v>1078.1571298937884</v>
      </c>
      <c r="G409" s="7">
        <v>19.080424173759855</v>
      </c>
      <c r="H409" s="7">
        <v>7.5484455745900014</v>
      </c>
      <c r="J409" s="7">
        <v>394.04435216068293</v>
      </c>
      <c r="K409" s="7">
        <v>45.200539429020836</v>
      </c>
      <c r="L409" s="7">
        <v>677.32933405668905</v>
      </c>
      <c r="M409" s="43">
        <v>1116.8534911613756</v>
      </c>
      <c r="N409" s="7">
        <v>18.290443259928132</v>
      </c>
      <c r="O409" s="7">
        <v>7.7192790564737654</v>
      </c>
      <c r="Q409" s="7">
        <v>424.72676961306627</v>
      </c>
      <c r="R409" s="7">
        <v>48.278802988679516</v>
      </c>
      <c r="S409" s="7">
        <v>674.96720802383925</v>
      </c>
      <c r="T409" s="43">
        <v>1147.8814640266801</v>
      </c>
      <c r="U409" s="7">
        <v>16.726659756474255</v>
      </c>
      <c r="V409" s="7">
        <v>6.7445493147931597</v>
      </c>
      <c r="X409" s="45">
        <v>128</v>
      </c>
      <c r="Y409" s="44">
        <f t="shared" si="43"/>
        <v>53.333333333333336</v>
      </c>
      <c r="Z409" s="7">
        <v>475.88806998225584</v>
      </c>
      <c r="AA409" s="7">
        <v>34.158638348326882</v>
      </c>
      <c r="AB409" s="7">
        <v>677.25155687654569</v>
      </c>
      <c r="AC409" s="43">
        <v>1187.5480986979303</v>
      </c>
      <c r="AD409" s="7">
        <v>20.346045929536295</v>
      </c>
      <c r="AE409" s="7">
        <v>8.0998342679399666</v>
      </c>
      <c r="AG409" s="7">
        <v>522.3448064816032</v>
      </c>
      <c r="AH409" s="7">
        <v>67.816733325723021</v>
      </c>
      <c r="AI409" s="7">
        <v>675.2559721385561</v>
      </c>
      <c r="AJ409" s="43">
        <v>1265.3031516868584</v>
      </c>
      <c r="AK409" s="7">
        <v>18.786380395211328</v>
      </c>
      <c r="AL409" s="7">
        <v>7.7171517215087242</v>
      </c>
      <c r="AN409" s="7">
        <v>579.93361042691026</v>
      </c>
      <c r="AO409" s="7">
        <v>72.528208652333433</v>
      </c>
      <c r="AP409" s="7">
        <v>674.96720802383925</v>
      </c>
      <c r="AQ409" s="43">
        <v>1326.9279289889005</v>
      </c>
      <c r="AR409" s="7">
        <v>18.077022101258837</v>
      </c>
      <c r="AS409" s="7">
        <v>7.3437824472803275</v>
      </c>
      <c r="AU409" s="45">
        <v>128</v>
      </c>
      <c r="AV409" s="44">
        <f t="shared" si="44"/>
        <v>53.333333333333336</v>
      </c>
      <c r="AW409" s="7">
        <v>574.19749593278448</v>
      </c>
      <c r="AX409" s="7">
        <v>45.371344566396083</v>
      </c>
      <c r="AY409" s="7">
        <v>677.42910802625534</v>
      </c>
      <c r="AZ409" s="43">
        <v>1297.063736207557</v>
      </c>
      <c r="BA409" s="7">
        <v>21.692569874643212</v>
      </c>
      <c r="BB409" s="7">
        <v>8.674544078781814</v>
      </c>
      <c r="BD409" s="7">
        <v>651.93164875222806</v>
      </c>
      <c r="BE409" s="7">
        <v>90.79254214234642</v>
      </c>
      <c r="BF409" s="7">
        <v>677.32933405668905</v>
      </c>
      <c r="BG409" s="43">
        <v>1419.3962448834923</v>
      </c>
      <c r="BH409" s="7">
        <v>21.970341229169954</v>
      </c>
      <c r="BI409" s="7">
        <v>8.6980200225248598</v>
      </c>
      <c r="BK409" s="7">
        <v>734.13384011722792</v>
      </c>
      <c r="BL409" s="7">
        <v>97.090270636402522</v>
      </c>
      <c r="BM409" s="7">
        <v>674.96720802383925</v>
      </c>
      <c r="BN409" s="43">
        <v>1506.1725516368456</v>
      </c>
      <c r="BO409" s="7">
        <v>20.010890389733106</v>
      </c>
      <c r="BP409" s="7">
        <v>8.1882953901597073</v>
      </c>
      <c r="BR409" s="45">
        <v>128</v>
      </c>
      <c r="BS409" s="44">
        <f t="shared" si="45"/>
        <v>53.333333333333336</v>
      </c>
      <c r="BT409" s="7">
        <v>723.79796549435241</v>
      </c>
      <c r="BU409" s="7">
        <v>279.66330406834129</v>
      </c>
      <c r="BV409" s="7">
        <v>565.99100423428968</v>
      </c>
      <c r="BW409" s="43">
        <v>1569.2782972044263</v>
      </c>
      <c r="BX409" s="7">
        <v>25.668644342162334</v>
      </c>
      <c r="BY409" s="7">
        <v>10.355558415447252</v>
      </c>
      <c r="CA409" s="7">
        <v>843.52988312316438</v>
      </c>
      <c r="CB409" s="7">
        <v>334.99761744261627</v>
      </c>
      <c r="CC409" s="7">
        <v>566.22345323237812</v>
      </c>
      <c r="CD409" s="43">
        <v>1744.717091500579</v>
      </c>
      <c r="CE409" s="7">
        <v>26.041768000616628</v>
      </c>
      <c r="CF409" s="7">
        <v>10.576480854547928</v>
      </c>
      <c r="CH409" s="7">
        <v>957.66929987718095</v>
      </c>
      <c r="CI409" s="7">
        <v>341.53197692599747</v>
      </c>
      <c r="CJ409" s="7">
        <v>564.44985160055876</v>
      </c>
      <c r="CK409" s="43">
        <v>1863.4475840508514</v>
      </c>
      <c r="CL409" s="7">
        <v>23.697931669730409</v>
      </c>
      <c r="CM409" s="7">
        <v>9.6048330069230907</v>
      </c>
      <c r="CO409" s="45">
        <v>128</v>
      </c>
      <c r="CP409" s="44">
        <f t="shared" si="46"/>
        <v>53.333333333333336</v>
      </c>
      <c r="CQ409" s="7">
        <v>769.99440278435566</v>
      </c>
      <c r="CR409" s="7">
        <v>290.84982585699487</v>
      </c>
      <c r="CS409" s="7">
        <v>565.99100423428968</v>
      </c>
      <c r="CT409" s="43">
        <v>1626.986634607058</v>
      </c>
      <c r="CU409" s="7">
        <v>26.287001165266133</v>
      </c>
      <c r="CV409" s="7">
        <v>10.914017241712838</v>
      </c>
      <c r="CX409" s="7">
        <v>909.23930227694837</v>
      </c>
      <c r="CY409" s="7">
        <v>357.68738687855137</v>
      </c>
      <c r="CZ409" s="7">
        <v>566.22345323237812</v>
      </c>
      <c r="DA409" s="43">
        <v>1833.0470595536526</v>
      </c>
      <c r="DB409" s="7">
        <v>26.897978013674333</v>
      </c>
      <c r="DC409" s="7">
        <v>10.814747575334446</v>
      </c>
      <c r="DE409" s="7">
        <v>1044.0968240949924</v>
      </c>
      <c r="DF409" s="7">
        <v>365.74218631023115</v>
      </c>
      <c r="DG409" s="7">
        <v>564.44985160055876</v>
      </c>
      <c r="DH409" s="43">
        <v>1974.2119455395223</v>
      </c>
      <c r="DI409" s="7">
        <v>24.412290297016987</v>
      </c>
      <c r="DJ409" s="7">
        <v>9.601846451289763</v>
      </c>
      <c r="DL409" s="45">
        <v>128</v>
      </c>
      <c r="DM409" s="44">
        <f t="shared" si="47"/>
        <v>53.333333333333336</v>
      </c>
      <c r="DN409" s="7">
        <v>816.60925779043691</v>
      </c>
      <c r="DO409" s="7">
        <v>302.22371273630489</v>
      </c>
      <c r="DP409" s="7">
        <v>565.99100423428968</v>
      </c>
      <c r="DQ409" s="43">
        <v>1684.6548547588677</v>
      </c>
      <c r="DR409" s="7">
        <v>26.65007106718269</v>
      </c>
      <c r="DS409" s="7">
        <v>10.831717788458926</v>
      </c>
      <c r="DU409" s="7">
        <v>974.9235107647014</v>
      </c>
      <c r="DV409" s="7">
        <v>380.1050094354357</v>
      </c>
      <c r="DW409" s="7">
        <v>566.22345323237812</v>
      </c>
      <c r="DX409" s="43">
        <v>1921.5969637846829</v>
      </c>
      <c r="DY409" s="7">
        <v>27.302389331836615</v>
      </c>
      <c r="DZ409" s="7">
        <v>11.122455824792674</v>
      </c>
      <c r="EB409" s="7">
        <v>1130.3430308848644</v>
      </c>
      <c r="EC409" s="7">
        <v>389.81077991467697</v>
      </c>
      <c r="ED409" s="7">
        <v>564.44985160055876</v>
      </c>
      <c r="EE409" s="43">
        <v>2084.8160365433091</v>
      </c>
      <c r="EF409" s="7">
        <v>24.566072332033791</v>
      </c>
      <c r="EG409" s="7">
        <v>9.9208424534050863</v>
      </c>
    </row>
    <row r="410" spans="1:137" x14ac:dyDescent="0.25">
      <c r="A410" s="45">
        <v>129</v>
      </c>
      <c r="B410" s="44">
        <f t="shared" si="42"/>
        <v>53.75</v>
      </c>
      <c r="C410" s="7">
        <v>380.84134595978378</v>
      </c>
      <c r="D410" s="7">
        <v>23.024742971536391</v>
      </c>
      <c r="E410" s="7">
        <v>682.68540797536548</v>
      </c>
      <c r="F410" s="43">
        <v>1086.3317464491033</v>
      </c>
      <c r="G410" s="7">
        <v>19.026857931985418</v>
      </c>
      <c r="H410" s="7">
        <v>7.5234832673651564</v>
      </c>
      <c r="J410" s="7">
        <v>396.87717246516138</v>
      </c>
      <c r="K410" s="7">
        <v>45.46381079314888</v>
      </c>
      <c r="L410" s="7">
        <v>682.59154206588278</v>
      </c>
      <c r="M410" s="43">
        <v>1125.2138265581953</v>
      </c>
      <c r="N410" s="7">
        <v>18.201902588537372</v>
      </c>
      <c r="O410" s="7">
        <v>7.6867079123659359</v>
      </c>
      <c r="Q410" s="7">
        <v>427.71527227485058</v>
      </c>
      <c r="R410" s="7">
        <v>48.563779947119244</v>
      </c>
      <c r="S410" s="7">
        <v>680.17506494446059</v>
      </c>
      <c r="T410" s="43">
        <v>1156.3592440915957</v>
      </c>
      <c r="U410" s="7">
        <v>16.590036450462048</v>
      </c>
      <c r="V410" s="7">
        <v>6.6870795408358834</v>
      </c>
      <c r="X410" s="45">
        <v>129</v>
      </c>
      <c r="Y410" s="44">
        <f t="shared" si="43"/>
        <v>53.75</v>
      </c>
      <c r="Z410" s="7">
        <v>479.32020732869421</v>
      </c>
      <c r="AA410" s="7">
        <v>34.351280916891938</v>
      </c>
      <c r="AB410" s="7">
        <v>682.50286791384178</v>
      </c>
      <c r="AC410" s="43">
        <v>1196.4293122508079</v>
      </c>
      <c r="AD410" s="7">
        <v>20.265360507137665</v>
      </c>
      <c r="AE410" s="7">
        <v>8.0653245035877852</v>
      </c>
      <c r="AG410" s="7">
        <v>526.0195505195635</v>
      </c>
      <c r="AH410" s="7">
        <v>68.21185051065261</v>
      </c>
      <c r="AI410" s="7">
        <v>680.46937581387749</v>
      </c>
      <c r="AJ410" s="43">
        <v>1274.5824331758765</v>
      </c>
      <c r="AK410" s="7">
        <v>18.630980332796078</v>
      </c>
      <c r="AL410" s="7">
        <v>7.6540362856992932</v>
      </c>
      <c r="AN410" s="7">
        <v>583.95396978979193</v>
      </c>
      <c r="AO410" s="7">
        <v>72.956678647500112</v>
      </c>
      <c r="AP410" s="7">
        <v>680.17506494446059</v>
      </c>
      <c r="AQ410" s="43">
        <v>1336.576629003906</v>
      </c>
      <c r="AR410" s="7">
        <v>17.885075956737882</v>
      </c>
      <c r="AS410" s="7">
        <v>7.2636616828656795</v>
      </c>
      <c r="AU410" s="45">
        <v>129</v>
      </c>
      <c r="AV410" s="44">
        <f t="shared" si="44"/>
        <v>53.75</v>
      </c>
      <c r="AW410" s="7">
        <v>578.27788810105517</v>
      </c>
      <c r="AX410" s="7">
        <v>45.628392563476901</v>
      </c>
      <c r="AY410" s="7">
        <v>682.68540797536548</v>
      </c>
      <c r="AZ410" s="43">
        <v>1306.654958814514</v>
      </c>
      <c r="BA410" s="7">
        <v>21.585870908155027</v>
      </c>
      <c r="BB410" s="7">
        <v>8.6282431334646752</v>
      </c>
      <c r="BD410" s="7">
        <v>656.48178721341537</v>
      </c>
      <c r="BE410" s="7">
        <v>91.323425936813535</v>
      </c>
      <c r="BF410" s="7">
        <v>682.59154206588278</v>
      </c>
      <c r="BG410" s="43">
        <v>1429.7324510726235</v>
      </c>
      <c r="BH410" s="7">
        <v>21.807471599131041</v>
      </c>
      <c r="BI410" s="7">
        <v>8.6280540195395474</v>
      </c>
      <c r="BK410" s="7">
        <v>739.17241901616012</v>
      </c>
      <c r="BL410" s="7">
        <v>97.664627339222662</v>
      </c>
      <c r="BM410" s="7">
        <v>680.17506494446059</v>
      </c>
      <c r="BN410" s="43">
        <v>1516.9915103215744</v>
      </c>
      <c r="BO410" s="7">
        <v>19.768672704267111</v>
      </c>
      <c r="BP410" s="7">
        <v>8.0886523290065639</v>
      </c>
      <c r="BR410" s="45">
        <v>129</v>
      </c>
      <c r="BS410" s="44">
        <f t="shared" si="45"/>
        <v>53.75</v>
      </c>
      <c r="BT410" s="7">
        <v>728.90470594321437</v>
      </c>
      <c r="BU410" s="7">
        <v>281.67107070291502</v>
      </c>
      <c r="BV410" s="7">
        <v>570.40425380529371</v>
      </c>
      <c r="BW410" s="43">
        <v>1580.8036762362269</v>
      </c>
      <c r="BX410" s="7">
        <v>25.523181830182594</v>
      </c>
      <c r="BY410" s="7">
        <v>10.29379420642675</v>
      </c>
      <c r="CA410" s="7">
        <v>849.41001057371636</v>
      </c>
      <c r="CB410" s="7">
        <v>337.32836532015705</v>
      </c>
      <c r="CC410" s="7">
        <v>570.64712990208375</v>
      </c>
      <c r="CD410" s="43">
        <v>1757.3536709326552</v>
      </c>
      <c r="CE410" s="7">
        <v>25.822107545520723</v>
      </c>
      <c r="CF410" s="7">
        <v>10.485941454540313</v>
      </c>
      <c r="CH410" s="7">
        <v>964.26052943674154</v>
      </c>
      <c r="CI410" s="7">
        <v>343.89615887745913</v>
      </c>
      <c r="CJ410" s="7">
        <v>568.8299668998045</v>
      </c>
      <c r="CK410" s="43">
        <v>1876.7789200773302</v>
      </c>
      <c r="CL410" s="7">
        <v>23.377580018848029</v>
      </c>
      <c r="CM410" s="7">
        <v>9.4714390802764363</v>
      </c>
      <c r="CO410" s="45">
        <v>129</v>
      </c>
      <c r="CP410" s="44">
        <f t="shared" si="46"/>
        <v>53.75</v>
      </c>
      <c r="CQ410" s="7">
        <v>775.35921747272016</v>
      </c>
      <c r="CR410" s="7">
        <v>292.91993178281393</v>
      </c>
      <c r="CS410" s="7">
        <v>570.40425380529371</v>
      </c>
      <c r="CT410" s="43">
        <v>1638.8360197532133</v>
      </c>
      <c r="CU410" s="7">
        <v>26.118385922726464</v>
      </c>
      <c r="CV410" s="7">
        <v>10.848781220553425</v>
      </c>
      <c r="CX410" s="7">
        <v>915.4982850447127</v>
      </c>
      <c r="CY410" s="7">
        <v>360.15342578265358</v>
      </c>
      <c r="CZ410" s="7">
        <v>570.64712990208375</v>
      </c>
      <c r="DA410" s="43">
        <v>1846.1927480678905</v>
      </c>
      <c r="DB410" s="7">
        <v>26.642604807095026</v>
      </c>
      <c r="DC410" s="7">
        <v>10.708382849778639</v>
      </c>
      <c r="DE410" s="7">
        <v>1051.1917730211453</v>
      </c>
      <c r="DF410" s="7">
        <v>368.2493613259474</v>
      </c>
      <c r="DG410" s="7">
        <v>568.8299668998045</v>
      </c>
      <c r="DH410" s="43">
        <v>1988.1908119871905</v>
      </c>
      <c r="DI410" s="7">
        <v>24.045244930693613</v>
      </c>
      <c r="DJ410" s="7">
        <v>9.4460921109705822</v>
      </c>
      <c r="DL410" s="45">
        <v>129</v>
      </c>
      <c r="DM410" s="44">
        <f t="shared" si="47"/>
        <v>53.75</v>
      </c>
      <c r="DN410" s="7">
        <v>822.23871910159119</v>
      </c>
      <c r="DO410" s="7">
        <v>304.3578644017025</v>
      </c>
      <c r="DP410" s="7">
        <v>570.40425380529371</v>
      </c>
      <c r="DQ410" s="43">
        <v>1696.8294060555822</v>
      </c>
      <c r="DR410" s="7">
        <v>26.458230841239647</v>
      </c>
      <c r="DS410" s="7">
        <v>10.752544844914</v>
      </c>
      <c r="DU410" s="7">
        <v>981.55689235124396</v>
      </c>
      <c r="DV410" s="7">
        <v>382.69944900999587</v>
      </c>
      <c r="DW410" s="7">
        <v>570.64712990208375</v>
      </c>
      <c r="DX410" s="43">
        <v>1935.2530141781399</v>
      </c>
      <c r="DY410" s="7">
        <v>27.008640397272778</v>
      </c>
      <c r="DZ410" s="7">
        <v>11.001182138183259</v>
      </c>
      <c r="EB410" s="7">
        <v>1137.9369946861621</v>
      </c>
      <c r="EC410" s="7">
        <v>392.45993882457839</v>
      </c>
      <c r="ED410" s="7">
        <v>568.8299668998045</v>
      </c>
      <c r="EE410" s="43">
        <v>2099.4387946129809</v>
      </c>
      <c r="EF410" s="7">
        <v>24.145182753616716</v>
      </c>
      <c r="EG410" s="7">
        <v>9.746834783499942</v>
      </c>
    </row>
    <row r="411" spans="1:137" x14ac:dyDescent="0.25">
      <c r="A411" s="45">
        <v>130</v>
      </c>
      <c r="B411" s="44">
        <f t="shared" si="42"/>
        <v>54.166666666666671</v>
      </c>
      <c r="C411" s="7">
        <v>383.6291560775469</v>
      </c>
      <c r="D411" s="7">
        <v>23.153999002700722</v>
      </c>
      <c r="E411" s="7">
        <v>687.94170792447539</v>
      </c>
      <c r="F411" s="43">
        <v>1094.5063630044183</v>
      </c>
      <c r="G411" s="7">
        <v>18.973291690210978</v>
      </c>
      <c r="H411" s="7">
        <v>7.4985209601403113</v>
      </c>
      <c r="J411" s="7">
        <v>399.70999276963971</v>
      </c>
      <c r="K411" s="7">
        <v>45.727082157276932</v>
      </c>
      <c r="L411" s="7">
        <v>687.8537500750765</v>
      </c>
      <c r="M411" s="43">
        <v>1133.5741619550151</v>
      </c>
      <c r="N411" s="7">
        <v>18.113361917146619</v>
      </c>
      <c r="O411" s="7">
        <v>7.6541367682581072</v>
      </c>
      <c r="Q411" s="7">
        <v>430.70377493663477</v>
      </c>
      <c r="R411" s="7">
        <v>48.848756905558972</v>
      </c>
      <c r="S411" s="7">
        <v>685.38292186508204</v>
      </c>
      <c r="T411" s="43">
        <v>1164.8370241565112</v>
      </c>
      <c r="U411" s="7">
        <v>16.45341314444984</v>
      </c>
      <c r="V411" s="7">
        <v>6.6296097668786071</v>
      </c>
      <c r="X411" s="45">
        <v>130</v>
      </c>
      <c r="Y411" s="44">
        <f t="shared" si="43"/>
        <v>54.166666666666671</v>
      </c>
      <c r="Z411" s="7">
        <v>482.75234467513246</v>
      </c>
      <c r="AA411" s="7">
        <v>34.543923485457</v>
      </c>
      <c r="AB411" s="7">
        <v>687.75417895113776</v>
      </c>
      <c r="AC411" s="43">
        <v>1205.3105258036853</v>
      </c>
      <c r="AD411" s="7">
        <v>20.184675084739037</v>
      </c>
      <c r="AE411" s="7">
        <v>8.030814739235602</v>
      </c>
      <c r="AG411" s="7">
        <v>529.69429455752379</v>
      </c>
      <c r="AH411" s="7">
        <v>68.606967695582185</v>
      </c>
      <c r="AI411" s="7">
        <v>685.68277948919888</v>
      </c>
      <c r="AJ411" s="43">
        <v>1283.8617146648946</v>
      </c>
      <c r="AK411" s="7">
        <v>18.475580270380828</v>
      </c>
      <c r="AL411" s="7">
        <v>7.5909208498898622</v>
      </c>
      <c r="AN411" s="7">
        <v>587.97432915267336</v>
      </c>
      <c r="AO411" s="7">
        <v>73.385148642666792</v>
      </c>
      <c r="AP411" s="7">
        <v>685.38292186508204</v>
      </c>
      <c r="AQ411" s="43">
        <v>1346.2253290189119</v>
      </c>
      <c r="AR411" s="7">
        <v>17.693129812216931</v>
      </c>
      <c r="AS411" s="7">
        <v>7.1835409184510297</v>
      </c>
      <c r="AU411" s="45">
        <v>130</v>
      </c>
      <c r="AV411" s="44">
        <f t="shared" si="44"/>
        <v>54.166666666666671</v>
      </c>
      <c r="AW411" s="7">
        <v>582.35828026932575</v>
      </c>
      <c r="AX411" s="7">
        <v>45.885440560557718</v>
      </c>
      <c r="AY411" s="7">
        <v>687.94170792447539</v>
      </c>
      <c r="AZ411" s="43">
        <v>1316.246181421471</v>
      </c>
      <c r="BA411" s="7">
        <v>21.479171941666841</v>
      </c>
      <c r="BB411" s="7">
        <v>8.58194218814754</v>
      </c>
      <c r="BD411" s="7">
        <v>661.03192567460246</v>
      </c>
      <c r="BE411" s="7">
        <v>91.854309731280651</v>
      </c>
      <c r="BF411" s="7">
        <v>687.8537500750765</v>
      </c>
      <c r="BG411" s="43">
        <v>1440.0686572617547</v>
      </c>
      <c r="BH411" s="7">
        <v>21.644601969092129</v>
      </c>
      <c r="BI411" s="7">
        <v>8.558088016554235</v>
      </c>
      <c r="BK411" s="7">
        <v>744.21099791509243</v>
      </c>
      <c r="BL411" s="7">
        <v>98.238984042042802</v>
      </c>
      <c r="BM411" s="7">
        <v>685.38292186508204</v>
      </c>
      <c r="BN411" s="43">
        <v>1527.8104690063033</v>
      </c>
      <c r="BO411" s="7">
        <v>19.526455018801116</v>
      </c>
      <c r="BP411" s="7">
        <v>7.9890092678534224</v>
      </c>
      <c r="BR411" s="45">
        <v>130</v>
      </c>
      <c r="BS411" s="44">
        <f t="shared" si="45"/>
        <v>54.166666666666671</v>
      </c>
      <c r="BT411" s="7">
        <v>734.01144639207632</v>
      </c>
      <c r="BU411" s="7">
        <v>283.67883733748863</v>
      </c>
      <c r="BV411" s="7">
        <v>574.81750337629762</v>
      </c>
      <c r="BW411" s="43">
        <v>1592.3290552680273</v>
      </c>
      <c r="BX411" s="7">
        <v>25.37771931820285</v>
      </c>
      <c r="BY411" s="7">
        <v>10.232029997406247</v>
      </c>
      <c r="CA411" s="7">
        <v>855.29013802426812</v>
      </c>
      <c r="CB411" s="7">
        <v>339.65911319769782</v>
      </c>
      <c r="CC411" s="7">
        <v>575.07080657178949</v>
      </c>
      <c r="CD411" s="43">
        <v>1769.9902503647311</v>
      </c>
      <c r="CE411" s="7">
        <v>25.602447090424814</v>
      </c>
      <c r="CF411" s="7">
        <v>10.395402054532697</v>
      </c>
      <c r="CH411" s="7">
        <v>970.85175899630212</v>
      </c>
      <c r="CI411" s="7">
        <v>346.26034082892085</v>
      </c>
      <c r="CJ411" s="7">
        <v>573.21008219905048</v>
      </c>
      <c r="CK411" s="43">
        <v>1890.110256103809</v>
      </c>
      <c r="CL411" s="7">
        <v>23.057228367965649</v>
      </c>
      <c r="CM411" s="7">
        <v>9.3380451536297819</v>
      </c>
      <c r="CO411" s="45">
        <v>130</v>
      </c>
      <c r="CP411" s="44">
        <f t="shared" si="46"/>
        <v>54.166666666666671</v>
      </c>
      <c r="CQ411" s="7">
        <v>780.72403216108478</v>
      </c>
      <c r="CR411" s="7">
        <v>294.990037708633</v>
      </c>
      <c r="CS411" s="7">
        <v>574.81750337629762</v>
      </c>
      <c r="CT411" s="43">
        <v>1650.6854048993687</v>
      </c>
      <c r="CU411" s="7">
        <v>25.949770680186798</v>
      </c>
      <c r="CV411" s="7">
        <v>10.783545199394011</v>
      </c>
      <c r="CX411" s="7">
        <v>921.75726781247681</v>
      </c>
      <c r="CY411" s="7">
        <v>362.6194646867558</v>
      </c>
      <c r="CZ411" s="7">
        <v>575.07080657178949</v>
      </c>
      <c r="DA411" s="43">
        <v>1859.3384365821289</v>
      </c>
      <c r="DB411" s="7">
        <v>26.387231600515719</v>
      </c>
      <c r="DC411" s="7">
        <v>10.602018124222832</v>
      </c>
      <c r="DE411" s="7">
        <v>1058.2867219472982</v>
      </c>
      <c r="DF411" s="7">
        <v>370.75653634166366</v>
      </c>
      <c r="DG411" s="7">
        <v>573.21008219905048</v>
      </c>
      <c r="DH411" s="43">
        <v>2002.1696784348583</v>
      </c>
      <c r="DI411" s="7">
        <v>23.678199564370232</v>
      </c>
      <c r="DJ411" s="7">
        <v>9.2903377706514014</v>
      </c>
      <c r="DL411" s="45">
        <v>130</v>
      </c>
      <c r="DM411" s="44">
        <f t="shared" si="47"/>
        <v>54.166666666666671</v>
      </c>
      <c r="DN411" s="7">
        <v>827.86818041274546</v>
      </c>
      <c r="DO411" s="7">
        <v>306.49201606710005</v>
      </c>
      <c r="DP411" s="7">
        <v>574.81750337629762</v>
      </c>
      <c r="DQ411" s="43">
        <v>1709.0039573522972</v>
      </c>
      <c r="DR411" s="7">
        <v>26.266390615296604</v>
      </c>
      <c r="DS411" s="7">
        <v>10.673371901369075</v>
      </c>
      <c r="DU411" s="7">
        <v>988.19027393778651</v>
      </c>
      <c r="DV411" s="7">
        <v>385.29388858455604</v>
      </c>
      <c r="DW411" s="7">
        <v>575.07080657178949</v>
      </c>
      <c r="DX411" s="43">
        <v>1948.9090645715969</v>
      </c>
      <c r="DY411" s="7">
        <v>26.714891462708941</v>
      </c>
      <c r="DZ411" s="7">
        <v>10.879908451573844</v>
      </c>
      <c r="EB411" s="7">
        <v>1145.5309584874599</v>
      </c>
      <c r="EC411" s="7">
        <v>395.1090977344798</v>
      </c>
      <c r="ED411" s="7">
        <v>573.21008219905048</v>
      </c>
      <c r="EE411" s="43">
        <v>2114.0615526826532</v>
      </c>
      <c r="EF411" s="7">
        <v>23.724293175199641</v>
      </c>
      <c r="EG411" s="7">
        <v>9.5728271135947978</v>
      </c>
    </row>
    <row r="412" spans="1:137" x14ac:dyDescent="0.25">
      <c r="A412" s="45">
        <v>131</v>
      </c>
      <c r="B412" s="44">
        <f t="shared" si="42"/>
        <v>54.583333333333336</v>
      </c>
      <c r="C412" s="7">
        <v>386.41696619531001</v>
      </c>
      <c r="D412" s="7">
        <v>23.283255033865053</v>
      </c>
      <c r="E412" s="7">
        <v>693.19800787358554</v>
      </c>
      <c r="F412" s="43">
        <v>1102.6809795597335</v>
      </c>
      <c r="G412" s="7">
        <v>18.919725448436537</v>
      </c>
      <c r="H412" s="7">
        <v>7.4735586529154663</v>
      </c>
      <c r="J412" s="7">
        <v>402.54281307411816</v>
      </c>
      <c r="K412" s="7">
        <v>45.990353521404977</v>
      </c>
      <c r="L412" s="7">
        <v>693.11595808427001</v>
      </c>
      <c r="M412" s="43">
        <v>1141.9344973518348</v>
      </c>
      <c r="N412" s="7">
        <v>18.024821245755863</v>
      </c>
      <c r="O412" s="7">
        <v>7.6215656241502776</v>
      </c>
      <c r="Q412" s="7">
        <v>433.69227759841897</v>
      </c>
      <c r="R412" s="7">
        <v>49.1337338639987</v>
      </c>
      <c r="S412" s="7">
        <v>690.59077878570338</v>
      </c>
      <c r="T412" s="43">
        <v>1173.3148042214268</v>
      </c>
      <c r="U412" s="7">
        <v>16.316789838437636</v>
      </c>
      <c r="V412" s="7">
        <v>6.5721399929213309</v>
      </c>
      <c r="X412" s="45">
        <v>131</v>
      </c>
      <c r="Y412" s="44">
        <f t="shared" si="43"/>
        <v>54.583333333333336</v>
      </c>
      <c r="Z412" s="7">
        <v>486.18448202157072</v>
      </c>
      <c r="AA412" s="7">
        <v>34.736566054022063</v>
      </c>
      <c r="AB412" s="7">
        <v>693.00548998843385</v>
      </c>
      <c r="AC412" s="43">
        <v>1214.1917393565629</v>
      </c>
      <c r="AD412" s="7">
        <v>20.103989662340407</v>
      </c>
      <c r="AE412" s="7">
        <v>7.9963049748834205</v>
      </c>
      <c r="AG412" s="7">
        <v>533.36903859548397</v>
      </c>
      <c r="AH412" s="7">
        <v>69.002084880511759</v>
      </c>
      <c r="AI412" s="7">
        <v>690.89618316452015</v>
      </c>
      <c r="AJ412" s="43">
        <v>1293.1409961539127</v>
      </c>
      <c r="AK412" s="7">
        <v>18.320180207965578</v>
      </c>
      <c r="AL412" s="7">
        <v>7.5278054140804329</v>
      </c>
      <c r="AN412" s="7">
        <v>591.99468851555503</v>
      </c>
      <c r="AO412" s="7">
        <v>73.813618637833486</v>
      </c>
      <c r="AP412" s="7">
        <v>690.59077878570338</v>
      </c>
      <c r="AQ412" s="43">
        <v>1355.8740290339174</v>
      </c>
      <c r="AR412" s="7">
        <v>17.501183667695976</v>
      </c>
      <c r="AS412" s="7">
        <v>7.1034201540363817</v>
      </c>
      <c r="AU412" s="45">
        <v>131</v>
      </c>
      <c r="AV412" s="44">
        <f t="shared" si="44"/>
        <v>54.583333333333336</v>
      </c>
      <c r="AW412" s="7">
        <v>586.43867243759644</v>
      </c>
      <c r="AX412" s="7">
        <v>46.142488557638536</v>
      </c>
      <c r="AY412" s="7">
        <v>693.19800787358554</v>
      </c>
      <c r="AZ412" s="43">
        <v>1325.8374040284277</v>
      </c>
      <c r="BA412" s="7">
        <v>21.372472975178653</v>
      </c>
      <c r="BB412" s="7">
        <v>8.5356412428304029</v>
      </c>
      <c r="BD412" s="7">
        <v>665.58206413578978</v>
      </c>
      <c r="BE412" s="7">
        <v>92.385193525747766</v>
      </c>
      <c r="BF412" s="7">
        <v>693.11595808427001</v>
      </c>
      <c r="BG412" s="43">
        <v>1450.4048634508858</v>
      </c>
      <c r="BH412" s="7">
        <v>21.481732339053213</v>
      </c>
      <c r="BI412" s="7">
        <v>8.4881220135689208</v>
      </c>
      <c r="BK412" s="7">
        <v>749.24957681402464</v>
      </c>
      <c r="BL412" s="7">
        <v>98.813340744862941</v>
      </c>
      <c r="BM412" s="7">
        <v>690.59077878570338</v>
      </c>
      <c r="BN412" s="43">
        <v>1538.6294276910321</v>
      </c>
      <c r="BO412" s="7">
        <v>19.284237333335124</v>
      </c>
      <c r="BP412" s="7">
        <v>7.889366206700279</v>
      </c>
      <c r="BR412" s="45">
        <v>131</v>
      </c>
      <c r="BS412" s="44">
        <f t="shared" si="45"/>
        <v>54.583333333333336</v>
      </c>
      <c r="BT412" s="7">
        <v>739.11818684093828</v>
      </c>
      <c r="BU412" s="7">
        <v>285.68660397206236</v>
      </c>
      <c r="BV412" s="7">
        <v>579.23075294730165</v>
      </c>
      <c r="BW412" s="43">
        <v>1603.854434299828</v>
      </c>
      <c r="BX412" s="7">
        <v>25.232256806223109</v>
      </c>
      <c r="BY412" s="7">
        <v>10.170265788385745</v>
      </c>
      <c r="CA412" s="7">
        <v>861.1702654748201</v>
      </c>
      <c r="CB412" s="7">
        <v>341.98986107523859</v>
      </c>
      <c r="CC412" s="7">
        <v>579.49448324149512</v>
      </c>
      <c r="CD412" s="43">
        <v>1782.6268297968072</v>
      </c>
      <c r="CE412" s="7">
        <v>25.382786635328909</v>
      </c>
      <c r="CF412" s="7">
        <v>10.304862654525083</v>
      </c>
      <c r="CH412" s="7">
        <v>977.44298855586271</v>
      </c>
      <c r="CI412" s="7">
        <v>348.62452278038251</v>
      </c>
      <c r="CJ412" s="7">
        <v>577.59019749829622</v>
      </c>
      <c r="CK412" s="43">
        <v>1903.4415921302877</v>
      </c>
      <c r="CL412" s="7">
        <v>22.73687671708327</v>
      </c>
      <c r="CM412" s="7">
        <v>9.2046512269831275</v>
      </c>
      <c r="CO412" s="45">
        <v>131</v>
      </c>
      <c r="CP412" s="44">
        <f t="shared" si="46"/>
        <v>54.583333333333336</v>
      </c>
      <c r="CQ412" s="7">
        <v>786.08884684944928</v>
      </c>
      <c r="CR412" s="7">
        <v>297.06014363445206</v>
      </c>
      <c r="CS412" s="7">
        <v>579.23075294730165</v>
      </c>
      <c r="CT412" s="43">
        <v>1662.534790045524</v>
      </c>
      <c r="CU412" s="7">
        <v>25.781155437647129</v>
      </c>
      <c r="CV412" s="7">
        <v>10.718309178234598</v>
      </c>
      <c r="CX412" s="7">
        <v>928.01625058024115</v>
      </c>
      <c r="CY412" s="7">
        <v>365.08550359085802</v>
      </c>
      <c r="CZ412" s="7">
        <v>579.49448324149512</v>
      </c>
      <c r="DA412" s="43">
        <v>1872.4841250963673</v>
      </c>
      <c r="DB412" s="7">
        <v>26.131858393936419</v>
      </c>
      <c r="DC412" s="7">
        <v>10.495653398667026</v>
      </c>
      <c r="DE412" s="7">
        <v>1065.3816708734512</v>
      </c>
      <c r="DF412" s="7">
        <v>373.26371135737992</v>
      </c>
      <c r="DG412" s="7">
        <v>577.59019749829622</v>
      </c>
      <c r="DH412" s="43">
        <v>2016.1485448825265</v>
      </c>
      <c r="DI412" s="7">
        <v>23.311154198046857</v>
      </c>
      <c r="DJ412" s="7">
        <v>9.1345834303322206</v>
      </c>
      <c r="DL412" s="45">
        <v>131</v>
      </c>
      <c r="DM412" s="44">
        <f t="shared" si="47"/>
        <v>54.583333333333336</v>
      </c>
      <c r="DN412" s="7">
        <v>833.49764172389973</v>
      </c>
      <c r="DO412" s="7">
        <v>308.62616773249766</v>
      </c>
      <c r="DP412" s="7">
        <v>579.23075294730165</v>
      </c>
      <c r="DQ412" s="43">
        <v>1721.1785086490122</v>
      </c>
      <c r="DR412" s="7">
        <v>26.074550389353561</v>
      </c>
      <c r="DS412" s="7">
        <v>10.594198957824149</v>
      </c>
      <c r="DU412" s="7">
        <v>994.82365552432896</v>
      </c>
      <c r="DV412" s="7">
        <v>387.88832815911621</v>
      </c>
      <c r="DW412" s="7">
        <v>579.49448324149512</v>
      </c>
      <c r="DX412" s="43">
        <v>1962.5651149650539</v>
      </c>
      <c r="DY412" s="7">
        <v>26.421142528145104</v>
      </c>
      <c r="DZ412" s="7">
        <v>10.758634764964428</v>
      </c>
      <c r="EB412" s="7">
        <v>1153.1249222887577</v>
      </c>
      <c r="EC412" s="7">
        <v>397.75825664438122</v>
      </c>
      <c r="ED412" s="7">
        <v>577.59019749829622</v>
      </c>
      <c r="EE412" s="43">
        <v>2128.684310752325</v>
      </c>
      <c r="EF412" s="7">
        <v>23.303403596782566</v>
      </c>
      <c r="EG412" s="7">
        <v>9.3988194436896499</v>
      </c>
    </row>
    <row r="413" spans="1:137" x14ac:dyDescent="0.25">
      <c r="A413" s="45">
        <v>132</v>
      </c>
      <c r="B413" s="44">
        <f t="shared" si="42"/>
        <v>55</v>
      </c>
      <c r="C413" s="7">
        <v>389.20477631307313</v>
      </c>
      <c r="D413" s="7">
        <v>23.412511065029385</v>
      </c>
      <c r="E413" s="7">
        <v>698.45430782269568</v>
      </c>
      <c r="F413" s="43">
        <v>1110.8555961150485</v>
      </c>
      <c r="G413" s="7">
        <v>18.866159206662097</v>
      </c>
      <c r="H413" s="7">
        <v>7.4485963456906203</v>
      </c>
      <c r="J413" s="7">
        <v>405.3756333785966</v>
      </c>
      <c r="K413" s="7">
        <v>46.253624885533021</v>
      </c>
      <c r="L413" s="7">
        <v>698.37816609346373</v>
      </c>
      <c r="M413" s="43">
        <v>1150.2948327486545</v>
      </c>
      <c r="N413" s="7">
        <v>17.936280574365107</v>
      </c>
      <c r="O413" s="7">
        <v>7.588994480042448</v>
      </c>
      <c r="Q413" s="7">
        <v>436.68078026020328</v>
      </c>
      <c r="R413" s="7">
        <v>49.418710822438427</v>
      </c>
      <c r="S413" s="7">
        <v>695.79863570632472</v>
      </c>
      <c r="T413" s="43">
        <v>1181.7925842863424</v>
      </c>
      <c r="U413" s="7">
        <v>16.180166532425428</v>
      </c>
      <c r="V413" s="7">
        <v>6.5146702189640546</v>
      </c>
      <c r="X413" s="45">
        <v>132</v>
      </c>
      <c r="Y413" s="44">
        <f t="shared" si="43"/>
        <v>55</v>
      </c>
      <c r="Z413" s="7">
        <v>489.61661936800908</v>
      </c>
      <c r="AA413" s="7">
        <v>34.929208622587126</v>
      </c>
      <c r="AB413" s="7">
        <v>698.25680102572994</v>
      </c>
      <c r="AC413" s="43">
        <v>1223.0729529094403</v>
      </c>
      <c r="AD413" s="7">
        <v>20.02330423994178</v>
      </c>
      <c r="AE413" s="7">
        <v>7.9617952105312391</v>
      </c>
      <c r="AG413" s="7">
        <v>537.04378263344415</v>
      </c>
      <c r="AH413" s="7">
        <v>69.397202065441348</v>
      </c>
      <c r="AI413" s="7">
        <v>696.10958683984154</v>
      </c>
      <c r="AJ413" s="43">
        <v>1302.4202776429306</v>
      </c>
      <c r="AK413" s="7">
        <v>18.164780145550328</v>
      </c>
      <c r="AL413" s="7">
        <v>7.4646899782710019</v>
      </c>
      <c r="AN413" s="7">
        <v>596.01504787843669</v>
      </c>
      <c r="AO413" s="7">
        <v>74.242088633000179</v>
      </c>
      <c r="AP413" s="7">
        <v>695.79863570632472</v>
      </c>
      <c r="AQ413" s="43">
        <v>1365.5227290489233</v>
      </c>
      <c r="AR413" s="7">
        <v>17.309237523175021</v>
      </c>
      <c r="AS413" s="7">
        <v>7.0232993896217319</v>
      </c>
      <c r="AU413" s="45">
        <v>132</v>
      </c>
      <c r="AV413" s="44">
        <f t="shared" si="44"/>
        <v>55</v>
      </c>
      <c r="AW413" s="7">
        <v>590.51906460586713</v>
      </c>
      <c r="AX413" s="7">
        <v>46.399536554719347</v>
      </c>
      <c r="AY413" s="7">
        <v>698.45430782269568</v>
      </c>
      <c r="AZ413" s="43">
        <v>1335.4286266353847</v>
      </c>
      <c r="BA413" s="7">
        <v>21.265774008690467</v>
      </c>
      <c r="BB413" s="7">
        <v>8.4893402975132659</v>
      </c>
      <c r="BD413" s="7">
        <v>670.13220259697687</v>
      </c>
      <c r="BE413" s="7">
        <v>92.916077320214882</v>
      </c>
      <c r="BF413" s="7">
        <v>698.37816609346373</v>
      </c>
      <c r="BG413" s="43">
        <v>1460.741069640017</v>
      </c>
      <c r="BH413" s="7">
        <v>21.318862709014301</v>
      </c>
      <c r="BI413" s="7">
        <v>8.4181560105836084</v>
      </c>
      <c r="BK413" s="7">
        <v>754.28815571295684</v>
      </c>
      <c r="BL413" s="7">
        <v>99.387697447683081</v>
      </c>
      <c r="BM413" s="7">
        <v>695.79863570632472</v>
      </c>
      <c r="BN413" s="43">
        <v>1549.4483863757609</v>
      </c>
      <c r="BO413" s="7">
        <v>19.042019647869129</v>
      </c>
      <c r="BP413" s="7">
        <v>7.7897231455471356</v>
      </c>
      <c r="BR413" s="45">
        <v>132</v>
      </c>
      <c r="BS413" s="44">
        <f t="shared" si="45"/>
        <v>55</v>
      </c>
      <c r="BT413" s="7">
        <v>744.22492728980023</v>
      </c>
      <c r="BU413" s="7">
        <v>287.69437060663597</v>
      </c>
      <c r="BV413" s="7">
        <v>583.64400251830568</v>
      </c>
      <c r="BW413" s="43">
        <v>1615.3798133316286</v>
      </c>
      <c r="BX413" s="7">
        <v>25.086794294243365</v>
      </c>
      <c r="BY413" s="7">
        <v>10.108501579365241</v>
      </c>
      <c r="CA413" s="7">
        <v>867.05039292537185</v>
      </c>
      <c r="CB413" s="7">
        <v>344.32060895277937</v>
      </c>
      <c r="CC413" s="7">
        <v>583.91815991120086</v>
      </c>
      <c r="CD413" s="43">
        <v>1795.2634092288833</v>
      </c>
      <c r="CE413" s="7">
        <v>25.163126180233</v>
      </c>
      <c r="CF413" s="7">
        <v>10.214323254517467</v>
      </c>
      <c r="CH413" s="7">
        <v>984.03421811542353</v>
      </c>
      <c r="CI413" s="7">
        <v>350.98870473184417</v>
      </c>
      <c r="CJ413" s="7">
        <v>581.97031279754196</v>
      </c>
      <c r="CK413" s="43">
        <v>1916.7729281567665</v>
      </c>
      <c r="CL413" s="7">
        <v>22.41652506620089</v>
      </c>
      <c r="CM413" s="7">
        <v>9.0712573003364732</v>
      </c>
      <c r="CO413" s="45">
        <v>132</v>
      </c>
      <c r="CP413" s="44">
        <f t="shared" si="46"/>
        <v>55</v>
      </c>
      <c r="CQ413" s="7">
        <v>791.4536615378139</v>
      </c>
      <c r="CR413" s="7">
        <v>299.13024956027107</v>
      </c>
      <c r="CS413" s="7">
        <v>583.64400251830568</v>
      </c>
      <c r="CT413" s="43">
        <v>1674.3841751916798</v>
      </c>
      <c r="CU413" s="7">
        <v>25.61254019510746</v>
      </c>
      <c r="CV413" s="7">
        <v>10.653073157075184</v>
      </c>
      <c r="CX413" s="7">
        <v>934.27523334800549</v>
      </c>
      <c r="CY413" s="7">
        <v>367.55154249496024</v>
      </c>
      <c r="CZ413" s="7">
        <v>583.91815991120086</v>
      </c>
      <c r="DA413" s="43">
        <v>1885.6298136106057</v>
      </c>
      <c r="DB413" s="7">
        <v>25.876485187357112</v>
      </c>
      <c r="DC413" s="7">
        <v>10.389288673111219</v>
      </c>
      <c r="DE413" s="7">
        <v>1072.4766197996039</v>
      </c>
      <c r="DF413" s="7">
        <v>375.77088637309623</v>
      </c>
      <c r="DG413" s="7">
        <v>581.97031279754196</v>
      </c>
      <c r="DH413" s="43">
        <v>2030.1274113301943</v>
      </c>
      <c r="DI413" s="7">
        <v>22.944108831723476</v>
      </c>
      <c r="DJ413" s="7">
        <v>8.9788290900130434</v>
      </c>
      <c r="DL413" s="45">
        <v>132</v>
      </c>
      <c r="DM413" s="44">
        <f t="shared" si="47"/>
        <v>55</v>
      </c>
      <c r="DN413" s="7">
        <v>839.12710303505401</v>
      </c>
      <c r="DO413" s="7">
        <v>310.76031939789522</v>
      </c>
      <c r="DP413" s="7">
        <v>583.64400251830568</v>
      </c>
      <c r="DQ413" s="43">
        <v>1733.3530599457272</v>
      </c>
      <c r="DR413" s="7">
        <v>25.882710163410518</v>
      </c>
      <c r="DS413" s="7">
        <v>10.515026014279224</v>
      </c>
      <c r="DU413" s="7">
        <v>1001.4570371108715</v>
      </c>
      <c r="DV413" s="7">
        <v>390.48276773367638</v>
      </c>
      <c r="DW413" s="7">
        <v>583.91815991120086</v>
      </c>
      <c r="DX413" s="43">
        <v>1976.2211653585114</v>
      </c>
      <c r="DY413" s="7">
        <v>26.127393593581274</v>
      </c>
      <c r="DZ413" s="7">
        <v>10.637361078355013</v>
      </c>
      <c r="EB413" s="7">
        <v>1160.7188860900553</v>
      </c>
      <c r="EC413" s="7">
        <v>400.40741555428258</v>
      </c>
      <c r="ED413" s="7">
        <v>581.97031279754196</v>
      </c>
      <c r="EE413" s="43">
        <v>2143.3070688219968</v>
      </c>
      <c r="EF413" s="7">
        <v>22.882514018365484</v>
      </c>
      <c r="EG413" s="7">
        <v>9.2248117737845057</v>
      </c>
    </row>
    <row r="414" spans="1:137" x14ac:dyDescent="0.25">
      <c r="A414" s="45">
        <v>133</v>
      </c>
      <c r="B414" s="44">
        <f t="shared" si="42"/>
        <v>55.416666666666671</v>
      </c>
      <c r="C414" s="7">
        <v>391.99258643083624</v>
      </c>
      <c r="D414" s="7">
        <v>23.541767096193716</v>
      </c>
      <c r="E414" s="7">
        <v>703.7106077718056</v>
      </c>
      <c r="F414" s="43">
        <v>1119.0302126703634</v>
      </c>
      <c r="G414" s="7">
        <v>18.81259296488766</v>
      </c>
      <c r="H414" s="7">
        <v>7.4236340384657744</v>
      </c>
      <c r="J414" s="7">
        <v>408.20845368307494</v>
      </c>
      <c r="K414" s="7">
        <v>46.516896249661073</v>
      </c>
      <c r="L414" s="7">
        <v>703.64037410265746</v>
      </c>
      <c r="M414" s="43">
        <v>1158.6551681454741</v>
      </c>
      <c r="N414" s="7">
        <v>17.84773990297435</v>
      </c>
      <c r="O414" s="7">
        <v>7.5564233359346193</v>
      </c>
      <c r="Q414" s="7">
        <v>439.66928292198747</v>
      </c>
      <c r="R414" s="7">
        <v>49.703687780878155</v>
      </c>
      <c r="S414" s="7">
        <v>701.00649262694617</v>
      </c>
      <c r="T414" s="43">
        <v>1190.270364351258</v>
      </c>
      <c r="U414" s="7">
        <v>16.04354322641322</v>
      </c>
      <c r="V414" s="7">
        <v>6.4572004450067784</v>
      </c>
      <c r="X414" s="45">
        <v>133</v>
      </c>
      <c r="Y414" s="44">
        <f t="shared" si="43"/>
        <v>55.416666666666671</v>
      </c>
      <c r="Z414" s="7">
        <v>493.04875671444734</v>
      </c>
      <c r="AA414" s="7">
        <v>35.121851191152189</v>
      </c>
      <c r="AB414" s="7">
        <v>703.50811206302592</v>
      </c>
      <c r="AC414" s="43">
        <v>1231.954166462318</v>
      </c>
      <c r="AD414" s="7">
        <v>19.942618817543149</v>
      </c>
      <c r="AE414" s="7">
        <v>7.9272854461790567</v>
      </c>
      <c r="AG414" s="7">
        <v>540.71852667140445</v>
      </c>
      <c r="AH414" s="7">
        <v>69.792319250370923</v>
      </c>
      <c r="AI414" s="7">
        <v>701.32299051516293</v>
      </c>
      <c r="AJ414" s="43">
        <v>1311.6995591319487</v>
      </c>
      <c r="AK414" s="7">
        <v>18.009380083135074</v>
      </c>
      <c r="AL414" s="7">
        <v>7.4015745424615709</v>
      </c>
      <c r="AN414" s="7">
        <v>600.03540724131835</v>
      </c>
      <c r="AO414" s="7">
        <v>74.670558628166873</v>
      </c>
      <c r="AP414" s="7">
        <v>701.00649262694617</v>
      </c>
      <c r="AQ414" s="43">
        <v>1375.1714290639288</v>
      </c>
      <c r="AR414" s="7">
        <v>17.117291378654066</v>
      </c>
      <c r="AS414" s="7">
        <v>6.943178625207084</v>
      </c>
      <c r="AU414" s="45">
        <v>133</v>
      </c>
      <c r="AV414" s="44">
        <f t="shared" si="44"/>
        <v>55.416666666666671</v>
      </c>
      <c r="AW414" s="7">
        <v>594.59945677413771</v>
      </c>
      <c r="AX414" s="7">
        <v>46.656584551800165</v>
      </c>
      <c r="AY414" s="7">
        <v>703.7106077718056</v>
      </c>
      <c r="AZ414" s="43">
        <v>1345.0198492423417</v>
      </c>
      <c r="BA414" s="7">
        <v>21.159075042202282</v>
      </c>
      <c r="BB414" s="7">
        <v>8.4430393521961307</v>
      </c>
      <c r="BD414" s="7">
        <v>674.68234105816418</v>
      </c>
      <c r="BE414" s="7">
        <v>93.446961114681997</v>
      </c>
      <c r="BF414" s="7">
        <v>703.64037410265746</v>
      </c>
      <c r="BG414" s="43">
        <v>1471.0772758291482</v>
      </c>
      <c r="BH414" s="7">
        <v>21.155993078975388</v>
      </c>
      <c r="BI414" s="7">
        <v>8.348190007598296</v>
      </c>
      <c r="BK414" s="7">
        <v>759.32673461188904</v>
      </c>
      <c r="BL414" s="7">
        <v>99.962054150503207</v>
      </c>
      <c r="BM414" s="7">
        <v>701.00649262694617</v>
      </c>
      <c r="BN414" s="43">
        <v>1560.2673450604893</v>
      </c>
      <c r="BO414" s="7">
        <v>18.79980196240313</v>
      </c>
      <c r="BP414" s="7">
        <v>7.690080084393994</v>
      </c>
      <c r="BR414" s="45">
        <v>133</v>
      </c>
      <c r="BS414" s="44">
        <f t="shared" si="45"/>
        <v>55.416666666666671</v>
      </c>
      <c r="BT414" s="7">
        <v>749.3316677386623</v>
      </c>
      <c r="BU414" s="7">
        <v>289.70213724120958</v>
      </c>
      <c r="BV414" s="7">
        <v>588.0572520893096</v>
      </c>
      <c r="BW414" s="43">
        <v>1626.905192363429</v>
      </c>
      <c r="BX414" s="7">
        <v>24.941331782263624</v>
      </c>
      <c r="BY414" s="7">
        <v>10.046737370344738</v>
      </c>
      <c r="CA414" s="7">
        <v>872.93052037592383</v>
      </c>
      <c r="CB414" s="7">
        <v>346.65135683032014</v>
      </c>
      <c r="CC414" s="7">
        <v>588.34183658090649</v>
      </c>
      <c r="CD414" s="43">
        <v>1807.8999886609593</v>
      </c>
      <c r="CE414" s="7">
        <v>24.943465725137095</v>
      </c>
      <c r="CF414" s="7">
        <v>10.123783854509853</v>
      </c>
      <c r="CH414" s="7">
        <v>990.62544767498412</v>
      </c>
      <c r="CI414" s="7">
        <v>353.35288668330588</v>
      </c>
      <c r="CJ414" s="7">
        <v>586.35042809678771</v>
      </c>
      <c r="CK414" s="43">
        <v>1930.1042641832453</v>
      </c>
      <c r="CL414" s="7">
        <v>22.096173415318511</v>
      </c>
      <c r="CM414" s="7">
        <v>8.9378633736898188</v>
      </c>
      <c r="CO414" s="45">
        <v>133</v>
      </c>
      <c r="CP414" s="44">
        <f t="shared" si="46"/>
        <v>55.416666666666671</v>
      </c>
      <c r="CQ414" s="7">
        <v>796.8184762261784</v>
      </c>
      <c r="CR414" s="7">
        <v>301.20035548609013</v>
      </c>
      <c r="CS414" s="7">
        <v>588.0572520893096</v>
      </c>
      <c r="CT414" s="43">
        <v>1686.2335603378351</v>
      </c>
      <c r="CU414" s="7">
        <v>25.443924952567794</v>
      </c>
      <c r="CV414" s="7">
        <v>10.587837135915771</v>
      </c>
      <c r="CX414" s="7">
        <v>940.53421611576982</v>
      </c>
      <c r="CY414" s="7">
        <v>370.01758139906246</v>
      </c>
      <c r="CZ414" s="7">
        <v>588.34183658090649</v>
      </c>
      <c r="DA414" s="43">
        <v>1898.7755021248436</v>
      </c>
      <c r="DB414" s="7">
        <v>25.621111980777805</v>
      </c>
      <c r="DC414" s="7">
        <v>10.282923947555412</v>
      </c>
      <c r="DE414" s="7">
        <v>1079.5715687257568</v>
      </c>
      <c r="DF414" s="7">
        <v>378.27806138881249</v>
      </c>
      <c r="DG414" s="7">
        <v>586.35042809678771</v>
      </c>
      <c r="DH414" s="43">
        <v>2044.1062777778625</v>
      </c>
      <c r="DI414" s="7">
        <v>22.577063465400101</v>
      </c>
      <c r="DJ414" s="7">
        <v>8.8230747496938626</v>
      </c>
      <c r="DL414" s="45">
        <v>133</v>
      </c>
      <c r="DM414" s="44">
        <f t="shared" si="47"/>
        <v>55.416666666666671</v>
      </c>
      <c r="DN414" s="7">
        <v>844.75656434620851</v>
      </c>
      <c r="DO414" s="7">
        <v>312.89447106329283</v>
      </c>
      <c r="DP414" s="7">
        <v>588.0572520893096</v>
      </c>
      <c r="DQ414" s="43">
        <v>1745.5276112424417</v>
      </c>
      <c r="DR414" s="7">
        <v>25.690869937467475</v>
      </c>
      <c r="DS414" s="7">
        <v>10.435853070734298</v>
      </c>
      <c r="DU414" s="7">
        <v>1008.0904186974141</v>
      </c>
      <c r="DV414" s="7">
        <v>393.07720730823655</v>
      </c>
      <c r="DW414" s="7">
        <v>588.34183658090649</v>
      </c>
      <c r="DX414" s="43">
        <v>1989.8772157519684</v>
      </c>
      <c r="DY414" s="7">
        <v>25.833644659017438</v>
      </c>
      <c r="DZ414" s="7">
        <v>10.5160873917456</v>
      </c>
      <c r="EB414" s="7">
        <v>1168.3128498913532</v>
      </c>
      <c r="EC414" s="7">
        <v>403.056574464184</v>
      </c>
      <c r="ED414" s="7">
        <v>586.35042809678771</v>
      </c>
      <c r="EE414" s="43">
        <v>2157.9298268916687</v>
      </c>
      <c r="EF414" s="7">
        <v>22.461624439948409</v>
      </c>
      <c r="EG414" s="7">
        <v>9.0508041038793614</v>
      </c>
    </row>
    <row r="415" spans="1:137" x14ac:dyDescent="0.25">
      <c r="A415" s="45">
        <v>134</v>
      </c>
      <c r="B415" s="44">
        <f t="shared" si="42"/>
        <v>55.833333333333336</v>
      </c>
      <c r="C415" s="7">
        <v>394.78039654859936</v>
      </c>
      <c r="D415" s="7">
        <v>23.671023127358048</v>
      </c>
      <c r="E415" s="7">
        <v>708.96690772091574</v>
      </c>
      <c r="F415" s="43">
        <v>1127.2048292256784</v>
      </c>
      <c r="G415" s="7">
        <v>18.75902672311322</v>
      </c>
      <c r="H415" s="7">
        <v>7.3986717312409294</v>
      </c>
      <c r="J415" s="7">
        <v>411.04127398755338</v>
      </c>
      <c r="K415" s="7">
        <v>46.780167613789118</v>
      </c>
      <c r="L415" s="7">
        <v>708.90258211185096</v>
      </c>
      <c r="M415" s="43">
        <v>1167.015503542294</v>
      </c>
      <c r="N415" s="7">
        <v>17.759199231583594</v>
      </c>
      <c r="O415" s="7">
        <v>7.5238521918267898</v>
      </c>
      <c r="Q415" s="7">
        <v>442.65778558377178</v>
      </c>
      <c r="R415" s="7">
        <v>49.988664739317883</v>
      </c>
      <c r="S415" s="7">
        <v>706.21434954756751</v>
      </c>
      <c r="T415" s="43">
        <v>1198.7481444161738</v>
      </c>
      <c r="U415" s="7">
        <v>15.906919920401013</v>
      </c>
      <c r="V415" s="7">
        <v>6.3997306710495021</v>
      </c>
      <c r="X415" s="45">
        <v>134</v>
      </c>
      <c r="Y415" s="44">
        <f t="shared" si="43"/>
        <v>55.833333333333336</v>
      </c>
      <c r="Z415" s="7">
        <v>496.48089406088559</v>
      </c>
      <c r="AA415" s="7">
        <v>35.314493759717244</v>
      </c>
      <c r="AB415" s="7">
        <v>708.75942310032201</v>
      </c>
      <c r="AC415" s="43">
        <v>1240.8353800151954</v>
      </c>
      <c r="AD415" s="7">
        <v>19.861933395144518</v>
      </c>
      <c r="AE415" s="7">
        <v>7.8927756818268753</v>
      </c>
      <c r="AG415" s="7">
        <v>544.39327070936474</v>
      </c>
      <c r="AH415" s="7">
        <v>70.187436435300512</v>
      </c>
      <c r="AI415" s="7">
        <v>706.53639419048432</v>
      </c>
      <c r="AJ415" s="43">
        <v>1320.9788406209668</v>
      </c>
      <c r="AK415" s="7">
        <v>17.853980020719824</v>
      </c>
      <c r="AL415" s="7">
        <v>7.3384591066521399</v>
      </c>
      <c r="AN415" s="7">
        <v>604.05576660420002</v>
      </c>
      <c r="AO415" s="7">
        <v>75.099028623333552</v>
      </c>
      <c r="AP415" s="7">
        <v>706.21434954756751</v>
      </c>
      <c r="AQ415" s="43">
        <v>1384.8201290789348</v>
      </c>
      <c r="AR415" s="7">
        <v>16.925345234133115</v>
      </c>
      <c r="AS415" s="7">
        <v>6.8630578607924342</v>
      </c>
      <c r="AU415" s="45">
        <v>134</v>
      </c>
      <c r="AV415" s="44">
        <f t="shared" si="44"/>
        <v>55.833333333333336</v>
      </c>
      <c r="AW415" s="7">
        <v>598.6798489424084</v>
      </c>
      <c r="AX415" s="7">
        <v>46.913632548880983</v>
      </c>
      <c r="AY415" s="7">
        <v>708.96690772091574</v>
      </c>
      <c r="AZ415" s="43">
        <v>1354.6110718492987</v>
      </c>
      <c r="BA415" s="7">
        <v>21.052376075714093</v>
      </c>
      <c r="BB415" s="7">
        <v>8.3967384068789919</v>
      </c>
      <c r="BD415" s="7">
        <v>679.23247951935127</v>
      </c>
      <c r="BE415" s="7">
        <v>93.977844909149113</v>
      </c>
      <c r="BF415" s="7">
        <v>708.90258211185096</v>
      </c>
      <c r="BG415" s="43">
        <v>1481.4134820182794</v>
      </c>
      <c r="BH415" s="7">
        <v>20.993123448936476</v>
      </c>
      <c r="BI415" s="7">
        <v>8.2782240046129836</v>
      </c>
      <c r="BK415" s="7">
        <v>764.36531351082135</v>
      </c>
      <c r="BL415" s="7">
        <v>100.53641085332335</v>
      </c>
      <c r="BM415" s="7">
        <v>706.21434954756751</v>
      </c>
      <c r="BN415" s="43">
        <v>1571.0863037452182</v>
      </c>
      <c r="BO415" s="7">
        <v>18.557584276937142</v>
      </c>
      <c r="BP415" s="7">
        <v>7.5904370232408507</v>
      </c>
      <c r="BR415" s="45">
        <v>134</v>
      </c>
      <c r="BS415" s="44">
        <f t="shared" si="45"/>
        <v>55.833333333333336</v>
      </c>
      <c r="BT415" s="7">
        <v>754.43840818752426</v>
      </c>
      <c r="BU415" s="7">
        <v>291.70990387578331</v>
      </c>
      <c r="BV415" s="7">
        <v>592.47050166031363</v>
      </c>
      <c r="BW415" s="43">
        <v>1638.4305713952297</v>
      </c>
      <c r="BX415" s="7">
        <v>24.795869270283884</v>
      </c>
      <c r="BY415" s="7">
        <v>9.9849731613242358</v>
      </c>
      <c r="CA415" s="7">
        <v>878.81064782647559</v>
      </c>
      <c r="CB415" s="7">
        <v>348.98210470786091</v>
      </c>
      <c r="CC415" s="7">
        <v>592.76551325061223</v>
      </c>
      <c r="CD415" s="43">
        <v>1820.5365680930354</v>
      </c>
      <c r="CE415" s="7">
        <v>24.723805270041186</v>
      </c>
      <c r="CF415" s="7">
        <v>10.033244454502237</v>
      </c>
      <c r="CH415" s="7">
        <v>997.2166772345447</v>
      </c>
      <c r="CI415" s="7">
        <v>355.71706863476754</v>
      </c>
      <c r="CJ415" s="7">
        <v>590.73054339603345</v>
      </c>
      <c r="CK415" s="43">
        <v>1943.435600209724</v>
      </c>
      <c r="CL415" s="7">
        <v>21.775821764436131</v>
      </c>
      <c r="CM415" s="7">
        <v>8.8044694470431679</v>
      </c>
      <c r="CO415" s="45">
        <v>134</v>
      </c>
      <c r="CP415" s="44">
        <f t="shared" si="46"/>
        <v>55.833333333333336</v>
      </c>
      <c r="CQ415" s="7">
        <v>802.18329091454302</v>
      </c>
      <c r="CR415" s="7">
        <v>303.2704614119092</v>
      </c>
      <c r="CS415" s="7">
        <v>592.47050166031363</v>
      </c>
      <c r="CT415" s="43">
        <v>1698.0829454839904</v>
      </c>
      <c r="CU415" s="7">
        <v>25.275309710028125</v>
      </c>
      <c r="CV415" s="7">
        <v>10.522601114756359</v>
      </c>
      <c r="CX415" s="7">
        <v>946.79319888353416</v>
      </c>
      <c r="CY415" s="7">
        <v>372.48362030316468</v>
      </c>
      <c r="CZ415" s="7">
        <v>592.76551325061223</v>
      </c>
      <c r="DA415" s="43">
        <v>1911.9211906390819</v>
      </c>
      <c r="DB415" s="7">
        <v>25.365738774198498</v>
      </c>
      <c r="DC415" s="7">
        <v>10.176559221999605</v>
      </c>
      <c r="DE415" s="7">
        <v>1086.6665176519098</v>
      </c>
      <c r="DF415" s="7">
        <v>380.78523640452875</v>
      </c>
      <c r="DG415" s="7">
        <v>590.73054339603345</v>
      </c>
      <c r="DH415" s="43">
        <v>2058.0851442255303</v>
      </c>
      <c r="DI415" s="7">
        <v>22.210018099076727</v>
      </c>
      <c r="DJ415" s="7">
        <v>8.6673204093746818</v>
      </c>
      <c r="DL415" s="45">
        <v>134</v>
      </c>
      <c r="DM415" s="44">
        <f t="shared" si="47"/>
        <v>55.833333333333336</v>
      </c>
      <c r="DN415" s="7">
        <v>850.38602565736278</v>
      </c>
      <c r="DO415" s="7">
        <v>315.02862272869038</v>
      </c>
      <c r="DP415" s="7">
        <v>592.47050166031363</v>
      </c>
      <c r="DQ415" s="43">
        <v>1757.7021625391567</v>
      </c>
      <c r="DR415" s="7">
        <v>25.499029711524432</v>
      </c>
      <c r="DS415" s="7">
        <v>10.356680127189371</v>
      </c>
      <c r="DU415" s="7">
        <v>1014.7238002839566</v>
      </c>
      <c r="DV415" s="7">
        <v>395.67164688279672</v>
      </c>
      <c r="DW415" s="7">
        <v>592.76551325061223</v>
      </c>
      <c r="DX415" s="43">
        <v>2003.5332661454254</v>
      </c>
      <c r="DY415" s="7">
        <v>25.539895724453601</v>
      </c>
      <c r="DZ415" s="7">
        <v>10.394813705136183</v>
      </c>
      <c r="EB415" s="7">
        <v>1175.906813692651</v>
      </c>
      <c r="EC415" s="7">
        <v>405.70573337408541</v>
      </c>
      <c r="ED415" s="7">
        <v>590.73054339603345</v>
      </c>
      <c r="EE415" s="43">
        <v>2172.5525849613405</v>
      </c>
      <c r="EF415" s="7">
        <v>22.040734861531334</v>
      </c>
      <c r="EG415" s="7">
        <v>8.8767964339742171</v>
      </c>
    </row>
    <row r="416" spans="1:137" x14ac:dyDescent="0.25">
      <c r="A416" s="45">
        <v>135</v>
      </c>
      <c r="B416" s="44">
        <f t="shared" si="42"/>
        <v>56.25</v>
      </c>
      <c r="C416" s="7">
        <v>397.56820666636247</v>
      </c>
      <c r="D416" s="7">
        <v>23.800279158522383</v>
      </c>
      <c r="E416" s="7">
        <v>714.22320767002566</v>
      </c>
      <c r="F416" s="43">
        <v>1135.3794457809936</v>
      </c>
      <c r="G416" s="7">
        <v>18.705460481338783</v>
      </c>
      <c r="H416" s="7">
        <v>7.3737094240160843</v>
      </c>
      <c r="J416" s="7">
        <v>413.87409429203183</v>
      </c>
      <c r="K416" s="7">
        <v>47.04343897791717</v>
      </c>
      <c r="L416" s="7">
        <v>714.16479012104469</v>
      </c>
      <c r="M416" s="43">
        <v>1175.3758389391137</v>
      </c>
      <c r="N416" s="7">
        <v>17.670658560192837</v>
      </c>
      <c r="O416" s="7">
        <v>7.4912810477189602</v>
      </c>
      <c r="Q416" s="7">
        <v>445.64628824555598</v>
      </c>
      <c r="R416" s="7">
        <v>50.273641697757611</v>
      </c>
      <c r="S416" s="7">
        <v>711.42220646818896</v>
      </c>
      <c r="T416" s="43">
        <v>1207.2259244810894</v>
      </c>
      <c r="U416" s="7">
        <v>15.770296614388805</v>
      </c>
      <c r="V416" s="7">
        <v>6.3422608970922258</v>
      </c>
      <c r="X416" s="45">
        <v>135</v>
      </c>
      <c r="Y416" s="44">
        <f t="shared" si="43"/>
        <v>56.25</v>
      </c>
      <c r="Z416" s="7">
        <v>499.91303140732396</v>
      </c>
      <c r="AA416" s="7">
        <v>35.5071363282823</v>
      </c>
      <c r="AB416" s="7">
        <v>714.0107341376181</v>
      </c>
      <c r="AC416" s="43">
        <v>1249.716593568073</v>
      </c>
      <c r="AD416" s="7">
        <v>19.781247972745888</v>
      </c>
      <c r="AE416" s="7">
        <v>7.8582659174746929</v>
      </c>
      <c r="AG416" s="7">
        <v>548.06801474732492</v>
      </c>
      <c r="AH416" s="7">
        <v>70.582553620230087</v>
      </c>
      <c r="AI416" s="7">
        <v>711.7497978658057</v>
      </c>
      <c r="AJ416" s="43">
        <v>1330.2581221099849</v>
      </c>
      <c r="AK416" s="7">
        <v>17.698579958304574</v>
      </c>
      <c r="AL416" s="7">
        <v>7.2753436708427088</v>
      </c>
      <c r="AN416" s="7">
        <v>608.07612596708145</v>
      </c>
      <c r="AO416" s="7">
        <v>75.527498618500232</v>
      </c>
      <c r="AP416" s="7">
        <v>711.42220646818896</v>
      </c>
      <c r="AQ416" s="43">
        <v>1394.4688290939403</v>
      </c>
      <c r="AR416" s="7">
        <v>16.73339908961216</v>
      </c>
      <c r="AS416" s="7">
        <v>6.7829370963777862</v>
      </c>
      <c r="AU416" s="45">
        <v>135</v>
      </c>
      <c r="AV416" s="44">
        <f t="shared" si="44"/>
        <v>56.25</v>
      </c>
      <c r="AW416" s="7">
        <v>602.76024111067909</v>
      </c>
      <c r="AX416" s="7">
        <v>47.170680545961801</v>
      </c>
      <c r="AY416" s="7">
        <v>714.22320767002566</v>
      </c>
      <c r="AZ416" s="43">
        <v>1364.2022944562557</v>
      </c>
      <c r="BA416" s="7">
        <v>20.945677109225912</v>
      </c>
      <c r="BB416" s="7">
        <v>8.3504374615618566</v>
      </c>
      <c r="BD416" s="7">
        <v>683.78261798053859</v>
      </c>
      <c r="BE416" s="7">
        <v>94.508728703616228</v>
      </c>
      <c r="BF416" s="7">
        <v>714.16479012104469</v>
      </c>
      <c r="BG416" s="43">
        <v>1491.7496882074106</v>
      </c>
      <c r="BH416" s="7">
        <v>20.830253818897564</v>
      </c>
      <c r="BI416" s="7">
        <v>8.2082580016276694</v>
      </c>
      <c r="BK416" s="7">
        <v>769.40389240975355</v>
      </c>
      <c r="BL416" s="7">
        <v>101.11076755614349</v>
      </c>
      <c r="BM416" s="7">
        <v>711.42220646818896</v>
      </c>
      <c r="BN416" s="43">
        <v>1581.905262429947</v>
      </c>
      <c r="BO416" s="7">
        <v>18.315366591471147</v>
      </c>
      <c r="BP416" s="7">
        <v>7.4907939620877073</v>
      </c>
      <c r="BR416" s="45">
        <v>135</v>
      </c>
      <c r="BS416" s="44">
        <f t="shared" si="45"/>
        <v>56.25</v>
      </c>
      <c r="BT416" s="7">
        <v>759.54514863638622</v>
      </c>
      <c r="BU416" s="7">
        <v>293.71767051035692</v>
      </c>
      <c r="BV416" s="7">
        <v>596.88375123131766</v>
      </c>
      <c r="BW416" s="43">
        <v>1649.9559504270301</v>
      </c>
      <c r="BX416" s="7">
        <v>24.65040675830414</v>
      </c>
      <c r="BY416" s="7">
        <v>9.9232089523037335</v>
      </c>
      <c r="CA416" s="7">
        <v>884.69077527702757</v>
      </c>
      <c r="CB416" s="7">
        <v>351.31285258540169</v>
      </c>
      <c r="CC416" s="7">
        <v>597.18918992031786</v>
      </c>
      <c r="CD416" s="43">
        <v>1833.1731475251115</v>
      </c>
      <c r="CE416" s="7">
        <v>24.504144814945281</v>
      </c>
      <c r="CF416" s="7">
        <v>9.9427050544946223</v>
      </c>
      <c r="CH416" s="7">
        <v>1003.8079067941053</v>
      </c>
      <c r="CI416" s="7">
        <v>358.08125058622926</v>
      </c>
      <c r="CJ416" s="7">
        <v>595.1106586952792</v>
      </c>
      <c r="CK416" s="43">
        <v>1956.7669362362028</v>
      </c>
      <c r="CL416" s="7">
        <v>21.455470113553744</v>
      </c>
      <c r="CM416" s="7">
        <v>8.6710755203965135</v>
      </c>
      <c r="CO416" s="45">
        <v>135</v>
      </c>
      <c r="CP416" s="44">
        <f t="shared" si="46"/>
        <v>56.25</v>
      </c>
      <c r="CQ416" s="7">
        <v>807.54810560290753</v>
      </c>
      <c r="CR416" s="7">
        <v>305.34056733772826</v>
      </c>
      <c r="CS416" s="7">
        <v>596.88375123131766</v>
      </c>
      <c r="CT416" s="43">
        <v>1709.9323306301458</v>
      </c>
      <c r="CU416" s="7">
        <v>25.106694467488456</v>
      </c>
      <c r="CV416" s="7">
        <v>10.457365093596945</v>
      </c>
      <c r="CX416" s="7">
        <v>953.05218165129827</v>
      </c>
      <c r="CY416" s="7">
        <v>374.9496592072669</v>
      </c>
      <c r="CZ416" s="7">
        <v>597.18918992031786</v>
      </c>
      <c r="DA416" s="43">
        <v>1925.0668791533203</v>
      </c>
      <c r="DB416" s="7">
        <v>25.110365567619191</v>
      </c>
      <c r="DC416" s="7">
        <v>10.070194496443799</v>
      </c>
      <c r="DE416" s="7">
        <v>1093.7614665780627</v>
      </c>
      <c r="DF416" s="7">
        <v>383.292411420245</v>
      </c>
      <c r="DG416" s="7">
        <v>595.1106586952792</v>
      </c>
      <c r="DH416" s="43">
        <v>2072.0640106731985</v>
      </c>
      <c r="DI416" s="7">
        <v>21.842972732753346</v>
      </c>
      <c r="DJ416" s="7">
        <v>8.5115660690555011</v>
      </c>
      <c r="DL416" s="45">
        <v>135</v>
      </c>
      <c r="DM416" s="44">
        <f t="shared" si="47"/>
        <v>56.25</v>
      </c>
      <c r="DN416" s="7">
        <v>856.01548696851705</v>
      </c>
      <c r="DO416" s="7">
        <v>317.16277439408799</v>
      </c>
      <c r="DP416" s="7">
        <v>596.88375123131766</v>
      </c>
      <c r="DQ416" s="43">
        <v>1769.8767138358717</v>
      </c>
      <c r="DR416" s="7">
        <v>25.307189485581389</v>
      </c>
      <c r="DS416" s="7">
        <v>10.277507183644445</v>
      </c>
      <c r="DU416" s="7">
        <v>1021.3571818704992</v>
      </c>
      <c r="DV416" s="7">
        <v>398.26608645735689</v>
      </c>
      <c r="DW416" s="7">
        <v>597.18918992031786</v>
      </c>
      <c r="DX416" s="43">
        <v>2017.1893165388824</v>
      </c>
      <c r="DY416" s="7">
        <v>25.246146789889764</v>
      </c>
      <c r="DZ416" s="7">
        <v>10.27354001852677</v>
      </c>
      <c r="EB416" s="7">
        <v>1183.5007774939486</v>
      </c>
      <c r="EC416" s="7">
        <v>408.35489228398683</v>
      </c>
      <c r="ED416" s="7">
        <v>595.1106586952792</v>
      </c>
      <c r="EE416" s="43">
        <v>2187.1753430310127</v>
      </c>
      <c r="EF416" s="7">
        <v>21.619845283114259</v>
      </c>
      <c r="EG416" s="7">
        <v>8.7027887640690729</v>
      </c>
    </row>
    <row r="417" spans="1:137" x14ac:dyDescent="0.25">
      <c r="A417" s="45">
        <v>136</v>
      </c>
      <c r="B417" s="44">
        <f t="shared" si="42"/>
        <v>56.666666666666671</v>
      </c>
      <c r="C417" s="7">
        <v>400.35601678412547</v>
      </c>
      <c r="D417" s="7">
        <v>23.929535189686714</v>
      </c>
      <c r="E417" s="7">
        <v>719.4795076191358</v>
      </c>
      <c r="F417" s="43">
        <v>1143.5540623363086</v>
      </c>
      <c r="G417" s="7">
        <v>18.651894239564342</v>
      </c>
      <c r="H417" s="7">
        <v>7.3487471167912393</v>
      </c>
      <c r="J417" s="7">
        <v>416.70691459651016</v>
      </c>
      <c r="K417" s="7">
        <v>47.306710342045214</v>
      </c>
      <c r="L417" s="7">
        <v>719.42699813023842</v>
      </c>
      <c r="M417" s="43">
        <v>1183.7361743359334</v>
      </c>
      <c r="N417" s="7">
        <v>17.582117888802081</v>
      </c>
      <c r="O417" s="7">
        <v>7.4587099036111315</v>
      </c>
      <c r="Q417" s="7">
        <v>448.63479090734018</v>
      </c>
      <c r="R417" s="7">
        <v>50.558618656197339</v>
      </c>
      <c r="S417" s="7">
        <v>716.6300633888103</v>
      </c>
      <c r="T417" s="43">
        <v>1215.7037045460049</v>
      </c>
      <c r="U417" s="7">
        <v>15.633673308376601</v>
      </c>
      <c r="V417" s="7">
        <v>6.2847911231349496</v>
      </c>
      <c r="X417" s="45">
        <v>136</v>
      </c>
      <c r="Y417" s="44">
        <f t="shared" si="43"/>
        <v>56.666666666666671</v>
      </c>
      <c r="Z417" s="7">
        <v>503.34516875376221</v>
      </c>
      <c r="AA417" s="7">
        <v>35.699778896847363</v>
      </c>
      <c r="AB417" s="7">
        <v>719.26204517491419</v>
      </c>
      <c r="AC417" s="43">
        <v>1258.5978071209504</v>
      </c>
      <c r="AD417" s="7">
        <v>19.700562550347261</v>
      </c>
      <c r="AE417" s="7">
        <v>7.8237561531225115</v>
      </c>
      <c r="AG417" s="7">
        <v>551.7427587852851</v>
      </c>
      <c r="AH417" s="7">
        <v>70.977670805159661</v>
      </c>
      <c r="AI417" s="7">
        <v>716.96320154112698</v>
      </c>
      <c r="AJ417" s="43">
        <v>1339.537403599003</v>
      </c>
      <c r="AK417" s="7">
        <v>17.543179895889324</v>
      </c>
      <c r="AL417" s="7">
        <v>7.2122282350332796</v>
      </c>
      <c r="AN417" s="7">
        <v>612.09648532996312</v>
      </c>
      <c r="AO417" s="7">
        <v>75.955968613666926</v>
      </c>
      <c r="AP417" s="7">
        <v>716.6300633888103</v>
      </c>
      <c r="AQ417" s="43">
        <v>1404.1175291089462</v>
      </c>
      <c r="AR417" s="7">
        <v>16.541452945091205</v>
      </c>
      <c r="AS417" s="7">
        <v>6.7028163319631364</v>
      </c>
      <c r="AU417" s="45">
        <v>136</v>
      </c>
      <c r="AV417" s="44">
        <f t="shared" si="44"/>
        <v>56.666666666666671</v>
      </c>
      <c r="AW417" s="7">
        <v>606.84063327894967</v>
      </c>
      <c r="AX417" s="7">
        <v>47.427728543042619</v>
      </c>
      <c r="AY417" s="7">
        <v>719.4795076191358</v>
      </c>
      <c r="AZ417" s="43">
        <v>1373.7935170632124</v>
      </c>
      <c r="BA417" s="7">
        <v>20.838978142737723</v>
      </c>
      <c r="BB417" s="7">
        <v>8.3041365162447196</v>
      </c>
      <c r="BD417" s="7">
        <v>688.33275644172568</v>
      </c>
      <c r="BE417" s="7">
        <v>95.039612498083343</v>
      </c>
      <c r="BF417" s="7">
        <v>719.42699813023842</v>
      </c>
      <c r="BG417" s="43">
        <v>1502.0858943965413</v>
      </c>
      <c r="BH417" s="7">
        <v>20.667384188858652</v>
      </c>
      <c r="BI417" s="7">
        <v>8.138291998642357</v>
      </c>
      <c r="BK417" s="7">
        <v>774.44247130868575</v>
      </c>
      <c r="BL417" s="7">
        <v>101.68512425896363</v>
      </c>
      <c r="BM417" s="7">
        <v>716.6300633888103</v>
      </c>
      <c r="BN417" s="43">
        <v>1592.7242211146759</v>
      </c>
      <c r="BO417" s="7">
        <v>18.073148906005152</v>
      </c>
      <c r="BP417" s="7">
        <v>7.3911509009345657</v>
      </c>
      <c r="BR417" s="45">
        <v>136</v>
      </c>
      <c r="BS417" s="44">
        <f t="shared" si="45"/>
        <v>56.666666666666671</v>
      </c>
      <c r="BT417" s="7">
        <v>764.65188908524817</v>
      </c>
      <c r="BU417" s="7">
        <v>295.72543714493065</v>
      </c>
      <c r="BV417" s="7">
        <v>601.29700080232158</v>
      </c>
      <c r="BW417" s="43">
        <v>1661.4813294588307</v>
      </c>
      <c r="BX417" s="7">
        <v>24.504944246324399</v>
      </c>
      <c r="BY417" s="7">
        <v>9.8614447432832293</v>
      </c>
      <c r="CA417" s="7">
        <v>890.57090272757932</v>
      </c>
      <c r="CB417" s="7">
        <v>353.64360046294246</v>
      </c>
      <c r="CC417" s="7">
        <v>601.6128665900236</v>
      </c>
      <c r="CD417" s="43">
        <v>1845.8097269571876</v>
      </c>
      <c r="CE417" s="7">
        <v>24.284484359849376</v>
      </c>
      <c r="CF417" s="7">
        <v>9.8521656544870062</v>
      </c>
      <c r="CH417" s="7">
        <v>1010.3991363536661</v>
      </c>
      <c r="CI417" s="7">
        <v>360.44543253769092</v>
      </c>
      <c r="CJ417" s="7">
        <v>599.49077399452494</v>
      </c>
      <c r="CK417" s="43">
        <v>1970.0982722626816</v>
      </c>
      <c r="CL417" s="7">
        <v>21.135118462671365</v>
      </c>
      <c r="CM417" s="7">
        <v>8.5376815937498591</v>
      </c>
      <c r="CO417" s="45">
        <v>136</v>
      </c>
      <c r="CP417" s="44">
        <f t="shared" si="46"/>
        <v>56.666666666666671</v>
      </c>
      <c r="CQ417" s="7">
        <v>812.91292029127214</v>
      </c>
      <c r="CR417" s="7">
        <v>307.41067326354732</v>
      </c>
      <c r="CS417" s="7">
        <v>601.29700080232158</v>
      </c>
      <c r="CT417" s="43">
        <v>1721.7817157763011</v>
      </c>
      <c r="CU417" s="7">
        <v>24.938079224948787</v>
      </c>
      <c r="CV417" s="7">
        <v>10.392129072437532</v>
      </c>
      <c r="CX417" s="7">
        <v>959.31116441906261</v>
      </c>
      <c r="CY417" s="7">
        <v>377.41569811136912</v>
      </c>
      <c r="CZ417" s="7">
        <v>601.6128665900236</v>
      </c>
      <c r="DA417" s="43">
        <v>1938.2125676675582</v>
      </c>
      <c r="DB417" s="7">
        <v>24.854992361039891</v>
      </c>
      <c r="DC417" s="7">
        <v>9.9638297708879922</v>
      </c>
      <c r="DE417" s="7">
        <v>1100.8564155042156</v>
      </c>
      <c r="DF417" s="7">
        <v>385.79958643596126</v>
      </c>
      <c r="DG417" s="7">
        <v>599.49077399452494</v>
      </c>
      <c r="DH417" s="43">
        <v>2086.0428771208663</v>
      </c>
      <c r="DI417" s="7">
        <v>21.475927366429971</v>
      </c>
      <c r="DJ417" s="7">
        <v>8.3558117287363203</v>
      </c>
      <c r="DL417" s="45">
        <v>136</v>
      </c>
      <c r="DM417" s="44">
        <f t="shared" si="47"/>
        <v>56.666666666666671</v>
      </c>
      <c r="DN417" s="7">
        <v>861.64494827967133</v>
      </c>
      <c r="DO417" s="7">
        <v>319.2969260594856</v>
      </c>
      <c r="DP417" s="7">
        <v>601.29700080232158</v>
      </c>
      <c r="DQ417" s="43">
        <v>1782.0512651325866</v>
      </c>
      <c r="DR417" s="7">
        <v>25.115349259638347</v>
      </c>
      <c r="DS417" s="7">
        <v>10.19833424009952</v>
      </c>
      <c r="DU417" s="7">
        <v>1027.9905634570416</v>
      </c>
      <c r="DV417" s="7">
        <v>400.86052603191706</v>
      </c>
      <c r="DW417" s="7">
        <v>601.6128665900236</v>
      </c>
      <c r="DX417" s="43">
        <v>2030.8453669323394</v>
      </c>
      <c r="DY417" s="7">
        <v>24.952397855325927</v>
      </c>
      <c r="DZ417" s="7">
        <v>10.152266331917353</v>
      </c>
      <c r="EB417" s="7">
        <v>1191.0947412952464</v>
      </c>
      <c r="EC417" s="7">
        <v>411.00405119388824</v>
      </c>
      <c r="ED417" s="7">
        <v>599.49077399452494</v>
      </c>
      <c r="EE417" s="43">
        <v>2201.7981011006846</v>
      </c>
      <c r="EF417" s="7">
        <v>21.198955704697184</v>
      </c>
      <c r="EG417" s="7">
        <v>8.528781094163925</v>
      </c>
    </row>
    <row r="418" spans="1:137" x14ac:dyDescent="0.25">
      <c r="A418" s="45">
        <v>137</v>
      </c>
      <c r="B418" s="44">
        <f t="shared" si="42"/>
        <v>57.083333333333336</v>
      </c>
      <c r="C418" s="7">
        <v>403.14382690188859</v>
      </c>
      <c r="D418" s="7">
        <v>24.058791220851045</v>
      </c>
      <c r="E418" s="7">
        <v>724.73580756824595</v>
      </c>
      <c r="F418" s="43">
        <v>1151.7286788916235</v>
      </c>
      <c r="G418" s="7">
        <v>18.598327997789902</v>
      </c>
      <c r="H418" s="7">
        <v>7.3237848095663942</v>
      </c>
      <c r="J418" s="7">
        <v>419.53973490098861</v>
      </c>
      <c r="K418" s="7">
        <v>47.569981706173259</v>
      </c>
      <c r="L418" s="7">
        <v>724.68920613943192</v>
      </c>
      <c r="M418" s="43">
        <v>1192.096509732753</v>
      </c>
      <c r="N418" s="7">
        <v>17.493577217411328</v>
      </c>
      <c r="O418" s="7">
        <v>7.4261387595033019</v>
      </c>
      <c r="Q418" s="7">
        <v>451.62329356912448</v>
      </c>
      <c r="R418" s="7">
        <v>50.843595614637067</v>
      </c>
      <c r="S418" s="7">
        <v>721.83792030943164</v>
      </c>
      <c r="T418" s="43">
        <v>1224.1814846109205</v>
      </c>
      <c r="U418" s="7">
        <v>15.497050002364393</v>
      </c>
      <c r="V418" s="7">
        <v>6.2273213491776733</v>
      </c>
      <c r="X418" s="45">
        <v>137</v>
      </c>
      <c r="Y418" s="44">
        <f t="shared" si="43"/>
        <v>57.083333333333336</v>
      </c>
      <c r="Z418" s="7">
        <v>506.77730610020046</v>
      </c>
      <c r="AA418" s="7">
        <v>35.892421465412426</v>
      </c>
      <c r="AB418" s="7">
        <v>724.51335621221017</v>
      </c>
      <c r="AC418" s="43">
        <v>1267.479020673828</v>
      </c>
      <c r="AD418" s="7">
        <v>19.619877127948634</v>
      </c>
      <c r="AE418" s="7">
        <v>7.7892463887703292</v>
      </c>
      <c r="AG418" s="7">
        <v>555.4175028232454</v>
      </c>
      <c r="AH418" s="7">
        <v>71.37278799008925</v>
      </c>
      <c r="AI418" s="7">
        <v>722.17660521644837</v>
      </c>
      <c r="AJ418" s="43">
        <v>1348.8166850880211</v>
      </c>
      <c r="AK418" s="7">
        <v>17.387779833474074</v>
      </c>
      <c r="AL418" s="7">
        <v>7.1491127992238486</v>
      </c>
      <c r="AN418" s="7">
        <v>616.11684469284478</v>
      </c>
      <c r="AO418" s="7">
        <v>76.384438608833619</v>
      </c>
      <c r="AP418" s="7">
        <v>721.83792030943164</v>
      </c>
      <c r="AQ418" s="43">
        <v>1413.7662291239517</v>
      </c>
      <c r="AR418" s="7">
        <v>16.34950680057025</v>
      </c>
      <c r="AS418" s="7">
        <v>6.6226955675484884</v>
      </c>
      <c r="AU418" s="45">
        <v>137</v>
      </c>
      <c r="AV418" s="44">
        <f t="shared" si="44"/>
        <v>57.083333333333336</v>
      </c>
      <c r="AW418" s="7">
        <v>610.92102544722036</v>
      </c>
      <c r="AX418" s="7">
        <v>47.684776540123437</v>
      </c>
      <c r="AY418" s="7">
        <v>724.73580756824595</v>
      </c>
      <c r="AZ418" s="43">
        <v>1383.3847396701694</v>
      </c>
      <c r="BA418" s="7">
        <v>20.732279176249538</v>
      </c>
      <c r="BB418" s="7">
        <v>8.2578355709275826</v>
      </c>
      <c r="BD418" s="7">
        <v>692.88289490291299</v>
      </c>
      <c r="BE418" s="7">
        <v>95.570496292550459</v>
      </c>
      <c r="BF418" s="7">
        <v>724.68920613943192</v>
      </c>
      <c r="BG418" s="43">
        <v>1512.4221005856725</v>
      </c>
      <c r="BH418" s="7">
        <v>20.504514558819736</v>
      </c>
      <c r="BI418" s="7">
        <v>8.0683259956570446</v>
      </c>
      <c r="BK418" s="7">
        <v>779.48105020761807</v>
      </c>
      <c r="BL418" s="7">
        <v>102.25948096178377</v>
      </c>
      <c r="BM418" s="7">
        <v>721.83792030943164</v>
      </c>
      <c r="BN418" s="43">
        <v>1603.5431797994047</v>
      </c>
      <c r="BO418" s="7">
        <v>17.830931220539156</v>
      </c>
      <c r="BP418" s="7">
        <v>7.2915078397814224</v>
      </c>
      <c r="BR418" s="45">
        <v>137</v>
      </c>
      <c r="BS418" s="44">
        <f t="shared" si="45"/>
        <v>57.083333333333336</v>
      </c>
      <c r="BT418" s="7">
        <v>769.75862953411013</v>
      </c>
      <c r="BU418" s="7">
        <v>297.73320377950427</v>
      </c>
      <c r="BV418" s="7">
        <v>605.71025037332561</v>
      </c>
      <c r="BW418" s="43">
        <v>1673.0067084906314</v>
      </c>
      <c r="BX418" s="7">
        <v>24.359481734344659</v>
      </c>
      <c r="BY418" s="7">
        <v>9.7996805342627269</v>
      </c>
      <c r="CA418" s="7">
        <v>896.4510301781313</v>
      </c>
      <c r="CB418" s="7">
        <v>355.97434834048323</v>
      </c>
      <c r="CC418" s="7">
        <v>606.03654325972923</v>
      </c>
      <c r="CD418" s="43">
        <v>1858.4463063892636</v>
      </c>
      <c r="CE418" s="7">
        <v>24.064823904753467</v>
      </c>
      <c r="CF418" s="7">
        <v>9.7616262544793919</v>
      </c>
      <c r="CH418" s="7">
        <v>1016.9903659132267</v>
      </c>
      <c r="CI418" s="7">
        <v>362.80961448915258</v>
      </c>
      <c r="CJ418" s="7">
        <v>603.87088929377092</v>
      </c>
      <c r="CK418" s="43">
        <v>1983.4296082891601</v>
      </c>
      <c r="CL418" s="7">
        <v>20.814766811788985</v>
      </c>
      <c r="CM418" s="7">
        <v>8.4042876671032047</v>
      </c>
      <c r="CO418" s="45">
        <v>137</v>
      </c>
      <c r="CP418" s="44">
        <f t="shared" si="46"/>
        <v>57.083333333333336</v>
      </c>
      <c r="CQ418" s="7">
        <v>818.27773497963665</v>
      </c>
      <c r="CR418" s="7">
        <v>309.48077918936639</v>
      </c>
      <c r="CS418" s="7">
        <v>605.71025037332561</v>
      </c>
      <c r="CT418" s="43">
        <v>1733.6311009224569</v>
      </c>
      <c r="CU418" s="7">
        <v>24.769463982409121</v>
      </c>
      <c r="CV418" s="7">
        <v>10.326893051278118</v>
      </c>
      <c r="CX418" s="7">
        <v>965.57014718682694</v>
      </c>
      <c r="CY418" s="7">
        <v>379.88173701547134</v>
      </c>
      <c r="CZ418" s="7">
        <v>606.03654325972923</v>
      </c>
      <c r="DA418" s="43">
        <v>1951.3582561817966</v>
      </c>
      <c r="DB418" s="7">
        <v>24.599619154460584</v>
      </c>
      <c r="DC418" s="7">
        <v>9.8574650453321855</v>
      </c>
      <c r="DE418" s="7">
        <v>1107.9513644303684</v>
      </c>
      <c r="DF418" s="7">
        <v>388.30676145167752</v>
      </c>
      <c r="DG418" s="7">
        <v>603.87088929377092</v>
      </c>
      <c r="DH418" s="43">
        <v>2100.0217435685345</v>
      </c>
      <c r="DI418" s="7">
        <v>21.10888200010659</v>
      </c>
      <c r="DJ418" s="7">
        <v>8.2000573884171395</v>
      </c>
      <c r="DL418" s="45">
        <v>137</v>
      </c>
      <c r="DM418" s="44">
        <f t="shared" si="47"/>
        <v>57.083333333333336</v>
      </c>
      <c r="DN418" s="7">
        <v>867.2744095908256</v>
      </c>
      <c r="DO418" s="7">
        <v>321.43107772488315</v>
      </c>
      <c r="DP418" s="7">
        <v>605.71025037332561</v>
      </c>
      <c r="DQ418" s="43">
        <v>1794.2258164293012</v>
      </c>
      <c r="DR418" s="7">
        <v>24.923509033695304</v>
      </c>
      <c r="DS418" s="7">
        <v>10.119161296554594</v>
      </c>
      <c r="DU418" s="7">
        <v>1034.6239450435842</v>
      </c>
      <c r="DV418" s="7">
        <v>403.45496560647723</v>
      </c>
      <c r="DW418" s="7">
        <v>606.03654325972923</v>
      </c>
      <c r="DX418" s="43">
        <v>2044.5014173257964</v>
      </c>
      <c r="DY418" s="7">
        <v>24.65864892076209</v>
      </c>
      <c r="DZ418" s="7">
        <v>10.03099264530794</v>
      </c>
      <c r="EB418" s="7">
        <v>1198.688705096544</v>
      </c>
      <c r="EC418" s="7">
        <v>413.65321010378966</v>
      </c>
      <c r="ED418" s="7">
        <v>603.87088929377092</v>
      </c>
      <c r="EE418" s="43">
        <v>2216.4208591703564</v>
      </c>
      <c r="EF418" s="7">
        <v>20.778066126280109</v>
      </c>
      <c r="EG418" s="7">
        <v>8.3547734242587808</v>
      </c>
    </row>
    <row r="419" spans="1:137" x14ac:dyDescent="0.25">
      <c r="A419" s="45">
        <v>138</v>
      </c>
      <c r="B419" s="44">
        <f t="shared" si="42"/>
        <v>57.5</v>
      </c>
      <c r="C419" s="7">
        <v>405.9316370196517</v>
      </c>
      <c r="D419" s="7">
        <v>24.188047252015377</v>
      </c>
      <c r="E419" s="7">
        <v>729.99210751735586</v>
      </c>
      <c r="F419" s="43">
        <v>1159.9032954469385</v>
      </c>
      <c r="G419" s="7">
        <v>18.544761756015465</v>
      </c>
      <c r="H419" s="7">
        <v>7.2988225023415483</v>
      </c>
      <c r="J419" s="7">
        <v>422.37255520546694</v>
      </c>
      <c r="K419" s="7">
        <v>47.833253070301311</v>
      </c>
      <c r="L419" s="7">
        <v>729.95141414862564</v>
      </c>
      <c r="M419" s="43">
        <v>1200.4568451295729</v>
      </c>
      <c r="N419" s="7">
        <v>17.405036546020568</v>
      </c>
      <c r="O419" s="7">
        <v>7.3935676153954732</v>
      </c>
      <c r="Q419" s="7">
        <v>454.61179623090868</v>
      </c>
      <c r="R419" s="7">
        <v>51.128572573076795</v>
      </c>
      <c r="S419" s="7">
        <v>727.04577723005309</v>
      </c>
      <c r="T419" s="43">
        <v>1232.6592646758361</v>
      </c>
      <c r="U419" s="7">
        <v>15.360426696352185</v>
      </c>
      <c r="V419" s="7">
        <v>6.1698515752203971</v>
      </c>
      <c r="X419" s="45">
        <v>138</v>
      </c>
      <c r="Y419" s="44">
        <f t="shared" si="43"/>
        <v>57.5</v>
      </c>
      <c r="Z419" s="7">
        <v>510.20944344663883</v>
      </c>
      <c r="AA419" s="7">
        <v>36.085064033977488</v>
      </c>
      <c r="AB419" s="7">
        <v>729.76466724950626</v>
      </c>
      <c r="AC419" s="43">
        <v>1276.3602342267054</v>
      </c>
      <c r="AD419" s="7">
        <v>19.539191705550003</v>
      </c>
      <c r="AE419" s="7">
        <v>7.7547366244181468</v>
      </c>
      <c r="AG419" s="7">
        <v>559.09224686120569</v>
      </c>
      <c r="AH419" s="7">
        <v>71.767905175018825</v>
      </c>
      <c r="AI419" s="7">
        <v>727.39000889176975</v>
      </c>
      <c r="AJ419" s="43">
        <v>1358.095966577039</v>
      </c>
      <c r="AK419" s="7">
        <v>17.232379771058824</v>
      </c>
      <c r="AL419" s="7">
        <v>7.0859973634144175</v>
      </c>
      <c r="AN419" s="7">
        <v>620.13720405572644</v>
      </c>
      <c r="AO419" s="7">
        <v>76.812908604000313</v>
      </c>
      <c r="AP419" s="7">
        <v>727.04577723005309</v>
      </c>
      <c r="AQ419" s="43">
        <v>1423.4149291389576</v>
      </c>
      <c r="AR419" s="7">
        <v>16.157560656049299</v>
      </c>
      <c r="AS419" s="7">
        <v>6.5425748031338387</v>
      </c>
      <c r="AU419" s="45">
        <v>138</v>
      </c>
      <c r="AV419" s="44">
        <f t="shared" si="44"/>
        <v>57.5</v>
      </c>
      <c r="AW419" s="7">
        <v>615.00141761549105</v>
      </c>
      <c r="AX419" s="7">
        <v>47.941824537204255</v>
      </c>
      <c r="AY419" s="7">
        <v>729.99210751735586</v>
      </c>
      <c r="AZ419" s="43">
        <v>1392.9759622771264</v>
      </c>
      <c r="BA419" s="7">
        <v>20.625580209761353</v>
      </c>
      <c r="BB419" s="7">
        <v>8.2115346256104456</v>
      </c>
      <c r="BD419" s="7">
        <v>697.43303336410008</v>
      </c>
      <c r="BE419" s="7">
        <v>96.101380087017574</v>
      </c>
      <c r="BF419" s="7">
        <v>729.95141414862564</v>
      </c>
      <c r="BG419" s="43">
        <v>1522.7583067748037</v>
      </c>
      <c r="BH419" s="7">
        <v>20.341644928780823</v>
      </c>
      <c r="BI419" s="7">
        <v>7.9983599926717321</v>
      </c>
      <c r="BK419" s="7">
        <v>784.51962910655027</v>
      </c>
      <c r="BL419" s="7">
        <v>102.83383766460391</v>
      </c>
      <c r="BM419" s="7">
        <v>727.04577723005309</v>
      </c>
      <c r="BN419" s="43">
        <v>1614.3621384841335</v>
      </c>
      <c r="BO419" s="7">
        <v>17.588713535073161</v>
      </c>
      <c r="BP419" s="7">
        <v>7.191864778628279</v>
      </c>
      <c r="BR419" s="45">
        <v>138</v>
      </c>
      <c r="BS419" s="44">
        <f t="shared" si="45"/>
        <v>57.5</v>
      </c>
      <c r="BT419" s="7">
        <v>774.86536998297208</v>
      </c>
      <c r="BU419" s="7">
        <v>299.74097041407799</v>
      </c>
      <c r="BV419" s="7">
        <v>610.12349994432964</v>
      </c>
      <c r="BW419" s="43">
        <v>1684.5320875224318</v>
      </c>
      <c r="BX419" s="7">
        <v>24.214019222364914</v>
      </c>
      <c r="BY419" s="7">
        <v>9.7379163252422245</v>
      </c>
      <c r="CA419" s="7">
        <v>902.33115762868329</v>
      </c>
      <c r="CB419" s="7">
        <v>358.305096218024</v>
      </c>
      <c r="CC419" s="7">
        <v>610.46021992943497</v>
      </c>
      <c r="CD419" s="43">
        <v>1871.0828858213397</v>
      </c>
      <c r="CE419" s="7">
        <v>23.845163449657562</v>
      </c>
      <c r="CF419" s="7">
        <v>9.6710868544717759</v>
      </c>
      <c r="CH419" s="7">
        <v>1023.5815954727873</v>
      </c>
      <c r="CI419" s="7">
        <v>365.1737964406143</v>
      </c>
      <c r="CJ419" s="7">
        <v>608.25100459301666</v>
      </c>
      <c r="CK419" s="43">
        <v>1996.7609443156389</v>
      </c>
      <c r="CL419" s="7">
        <v>20.494415160906605</v>
      </c>
      <c r="CM419" s="7">
        <v>8.2708937404565503</v>
      </c>
      <c r="CO419" s="45">
        <v>138</v>
      </c>
      <c r="CP419" s="44">
        <f t="shared" si="46"/>
        <v>57.5</v>
      </c>
      <c r="CQ419" s="7">
        <v>823.64254966800127</v>
      </c>
      <c r="CR419" s="7">
        <v>311.55088511518545</v>
      </c>
      <c r="CS419" s="7">
        <v>610.12349994432964</v>
      </c>
      <c r="CT419" s="43">
        <v>1745.4804860686122</v>
      </c>
      <c r="CU419" s="7">
        <v>24.600848739869452</v>
      </c>
      <c r="CV419" s="7">
        <v>10.261657030118705</v>
      </c>
      <c r="CX419" s="7">
        <v>971.82912995459128</v>
      </c>
      <c r="CY419" s="7">
        <v>382.34777591957368</v>
      </c>
      <c r="CZ419" s="7">
        <v>610.46021992943497</v>
      </c>
      <c r="DA419" s="43">
        <v>1964.503944696035</v>
      </c>
      <c r="DB419" s="7">
        <v>24.344245947881276</v>
      </c>
      <c r="DC419" s="7">
        <v>9.7511003197763788</v>
      </c>
      <c r="DE419" s="7">
        <v>1115.0463133565213</v>
      </c>
      <c r="DF419" s="7">
        <v>390.81393646739383</v>
      </c>
      <c r="DG419" s="7">
        <v>608.25100459301666</v>
      </c>
      <c r="DH419" s="43">
        <v>2114.0006100162022</v>
      </c>
      <c r="DI419" s="7">
        <v>20.741836633783215</v>
      </c>
      <c r="DJ419" s="7">
        <v>8.0443030480979587</v>
      </c>
      <c r="DL419" s="45">
        <v>138</v>
      </c>
      <c r="DM419" s="44">
        <f t="shared" si="47"/>
        <v>57.5</v>
      </c>
      <c r="DN419" s="7">
        <v>872.90387090197987</v>
      </c>
      <c r="DO419" s="7">
        <v>323.56522939028076</v>
      </c>
      <c r="DP419" s="7">
        <v>610.12349994432964</v>
      </c>
      <c r="DQ419" s="43">
        <v>1806.4003677260162</v>
      </c>
      <c r="DR419" s="7">
        <v>24.731668807752261</v>
      </c>
      <c r="DS419" s="7">
        <v>10.039988353009669</v>
      </c>
      <c r="DU419" s="7">
        <v>1041.2573266301267</v>
      </c>
      <c r="DV419" s="7">
        <v>406.0494051810374</v>
      </c>
      <c r="DW419" s="7">
        <v>610.46021992943497</v>
      </c>
      <c r="DX419" s="43">
        <v>2058.1574677192539</v>
      </c>
      <c r="DY419" s="7">
        <v>24.364899986198253</v>
      </c>
      <c r="DZ419" s="7">
        <v>9.9097189586985266</v>
      </c>
      <c r="EB419" s="7">
        <v>1206.2826688978419</v>
      </c>
      <c r="EC419" s="7">
        <v>416.30236901369108</v>
      </c>
      <c r="ED419" s="7">
        <v>608.25100459301666</v>
      </c>
      <c r="EE419" s="43">
        <v>2231.0436172400282</v>
      </c>
      <c r="EF419" s="7">
        <v>20.357176547863034</v>
      </c>
      <c r="EG419" s="7">
        <v>8.1807657543536365</v>
      </c>
    </row>
    <row r="420" spans="1:137" x14ac:dyDescent="0.25">
      <c r="A420" s="45">
        <v>139</v>
      </c>
      <c r="B420" s="44">
        <f t="shared" ref="B420:B431" si="48">A420/2.4</f>
        <v>57.916666666666671</v>
      </c>
      <c r="C420" s="7">
        <v>408.71944713741482</v>
      </c>
      <c r="D420" s="7">
        <v>24.317303283179708</v>
      </c>
      <c r="E420" s="7">
        <v>735.24840746646601</v>
      </c>
      <c r="F420" s="43">
        <v>1168.0779120022535</v>
      </c>
      <c r="G420" s="7">
        <v>18.491195514241024</v>
      </c>
      <c r="H420" s="7">
        <v>7.2738601951167023</v>
      </c>
      <c r="J420" s="7">
        <v>425.20537550994538</v>
      </c>
      <c r="K420" s="7">
        <v>48.096524434429355</v>
      </c>
      <c r="L420" s="7">
        <v>735.21362215781937</v>
      </c>
      <c r="M420" s="43">
        <v>1208.8171805263926</v>
      </c>
      <c r="N420" s="7">
        <v>17.316495874629815</v>
      </c>
      <c r="O420" s="7">
        <v>7.3609964712876437</v>
      </c>
      <c r="Q420" s="7">
        <v>457.60029889269288</v>
      </c>
      <c r="R420" s="7">
        <v>51.413549531516523</v>
      </c>
      <c r="S420" s="7">
        <v>732.25363415067443</v>
      </c>
      <c r="T420" s="43">
        <v>1241.1370447407517</v>
      </c>
      <c r="U420" s="7">
        <v>15.223803390339977</v>
      </c>
      <c r="V420" s="7">
        <v>6.1123818012631208</v>
      </c>
      <c r="X420" s="45">
        <v>139</v>
      </c>
      <c r="Y420" s="44">
        <f t="shared" ref="Y420:Y431" si="49">X420/2.4</f>
        <v>57.916666666666671</v>
      </c>
      <c r="Z420" s="7">
        <v>513.64158079307708</v>
      </c>
      <c r="AA420" s="7">
        <v>36.277706602542551</v>
      </c>
      <c r="AB420" s="7">
        <v>735.01597828680235</v>
      </c>
      <c r="AC420" s="43">
        <v>1285.241447779583</v>
      </c>
      <c r="AD420" s="7">
        <v>19.458506283151372</v>
      </c>
      <c r="AE420" s="7">
        <v>7.7202268600659654</v>
      </c>
      <c r="AG420" s="7">
        <v>562.76699089916588</v>
      </c>
      <c r="AH420" s="7">
        <v>72.163022359948414</v>
      </c>
      <c r="AI420" s="7">
        <v>732.60341256709114</v>
      </c>
      <c r="AJ420" s="43">
        <v>1367.3752480660571</v>
      </c>
      <c r="AK420" s="7">
        <v>17.076979708643574</v>
      </c>
      <c r="AL420" s="7">
        <v>7.0228819276049865</v>
      </c>
      <c r="AN420" s="7">
        <v>624.15756341860811</v>
      </c>
      <c r="AO420" s="7">
        <v>77.241378599166993</v>
      </c>
      <c r="AP420" s="7">
        <v>732.25363415067443</v>
      </c>
      <c r="AQ420" s="43">
        <v>1433.0636291539631</v>
      </c>
      <c r="AR420" s="7">
        <v>15.965614511528344</v>
      </c>
      <c r="AS420" s="7">
        <v>6.4624540387191907</v>
      </c>
      <c r="AU420" s="45">
        <v>139</v>
      </c>
      <c r="AV420" s="44">
        <f t="shared" ref="AV420:AV431" si="50">AU420/2.4</f>
        <v>57.916666666666671</v>
      </c>
      <c r="AW420" s="7">
        <v>619.08180978376163</v>
      </c>
      <c r="AX420" s="7">
        <v>48.198872534285073</v>
      </c>
      <c r="AY420" s="7">
        <v>735.24840746646601</v>
      </c>
      <c r="AZ420" s="43">
        <v>1402.5671848840834</v>
      </c>
      <c r="BA420" s="7">
        <v>20.518881243273164</v>
      </c>
      <c r="BB420" s="7">
        <v>8.1652336802933085</v>
      </c>
      <c r="BD420" s="7">
        <v>701.9831718252874</v>
      </c>
      <c r="BE420" s="7">
        <v>96.632263881484675</v>
      </c>
      <c r="BF420" s="7">
        <v>735.21362215781937</v>
      </c>
      <c r="BG420" s="43">
        <v>1533.0945129639349</v>
      </c>
      <c r="BH420" s="7">
        <v>20.178775298741911</v>
      </c>
      <c r="BI420" s="7">
        <v>7.9283939896864197</v>
      </c>
      <c r="BK420" s="7">
        <v>789.55820800548247</v>
      </c>
      <c r="BL420" s="7">
        <v>103.40819436742404</v>
      </c>
      <c r="BM420" s="7">
        <v>732.25363415067443</v>
      </c>
      <c r="BN420" s="43">
        <v>1625.1810971688619</v>
      </c>
      <c r="BO420" s="7">
        <v>17.346495849607166</v>
      </c>
      <c r="BP420" s="7">
        <v>7.0922217174751374</v>
      </c>
      <c r="BR420" s="45">
        <v>139</v>
      </c>
      <c r="BS420" s="44">
        <f t="shared" ref="BS420:BS431" si="51">BR420/2.4</f>
        <v>57.916666666666671</v>
      </c>
      <c r="BT420" s="7">
        <v>779.97211043183404</v>
      </c>
      <c r="BU420" s="7">
        <v>301.74873704865161</v>
      </c>
      <c r="BV420" s="7">
        <v>614.53674951533355</v>
      </c>
      <c r="BW420" s="43">
        <v>1696.0574665542324</v>
      </c>
      <c r="BX420" s="7">
        <v>24.068556710385174</v>
      </c>
      <c r="BY420" s="7">
        <v>9.6761521162217221</v>
      </c>
      <c r="CA420" s="7">
        <v>908.21128507923504</v>
      </c>
      <c r="CB420" s="7">
        <v>360.63584409556478</v>
      </c>
      <c r="CC420" s="7">
        <v>614.8838965991406</v>
      </c>
      <c r="CD420" s="43">
        <v>1883.7194652534158</v>
      </c>
      <c r="CE420" s="7">
        <v>23.625502994561653</v>
      </c>
      <c r="CF420" s="7">
        <v>9.5805474544641616</v>
      </c>
      <c r="CH420" s="7">
        <v>1030.1728250323479</v>
      </c>
      <c r="CI420" s="7">
        <v>367.53797839207596</v>
      </c>
      <c r="CJ420" s="7">
        <v>612.6311198922624</v>
      </c>
      <c r="CK420" s="43">
        <v>2010.0922803421176</v>
      </c>
      <c r="CL420" s="7">
        <v>20.174063510024226</v>
      </c>
      <c r="CM420" s="7">
        <v>8.137499813809896</v>
      </c>
      <c r="CO420" s="45">
        <v>139</v>
      </c>
      <c r="CP420" s="44">
        <f t="shared" ref="CP420:CP431" si="52">CO420/2.4</f>
        <v>57.916666666666671</v>
      </c>
      <c r="CQ420" s="7">
        <v>829.00736435636577</v>
      </c>
      <c r="CR420" s="7">
        <v>313.62099104100446</v>
      </c>
      <c r="CS420" s="7">
        <v>614.53674951533355</v>
      </c>
      <c r="CT420" s="43">
        <v>1757.3298712147675</v>
      </c>
      <c r="CU420" s="7">
        <v>24.432233497329783</v>
      </c>
      <c r="CV420" s="7">
        <v>10.196421008959293</v>
      </c>
      <c r="CX420" s="7">
        <v>978.08811272235562</v>
      </c>
      <c r="CY420" s="7">
        <v>384.8138148236759</v>
      </c>
      <c r="CZ420" s="7">
        <v>614.8838965991406</v>
      </c>
      <c r="DA420" s="43">
        <v>1977.6496332102734</v>
      </c>
      <c r="DB420" s="7">
        <v>24.088872741301969</v>
      </c>
      <c r="DC420" s="7">
        <v>9.6447355942205721</v>
      </c>
      <c r="DE420" s="7">
        <v>1122.1412622826742</v>
      </c>
      <c r="DF420" s="7">
        <v>393.32111148311009</v>
      </c>
      <c r="DG420" s="7">
        <v>612.6311198922624</v>
      </c>
      <c r="DH420" s="43">
        <v>2127.9794764638705</v>
      </c>
      <c r="DI420" s="7">
        <v>20.374791267459841</v>
      </c>
      <c r="DJ420" s="7">
        <v>7.8885487077787815</v>
      </c>
      <c r="DL420" s="45">
        <v>139</v>
      </c>
      <c r="DM420" s="44">
        <f t="shared" ref="DM420:DM431" si="53">DL420/2.4</f>
        <v>57.916666666666671</v>
      </c>
      <c r="DN420" s="7">
        <v>878.53333221313414</v>
      </c>
      <c r="DO420" s="7">
        <v>325.69938105567832</v>
      </c>
      <c r="DP420" s="7">
        <v>614.53674951533355</v>
      </c>
      <c r="DQ420" s="43">
        <v>1818.5749190227311</v>
      </c>
      <c r="DR420" s="7">
        <v>24.539828581809218</v>
      </c>
      <c r="DS420" s="7">
        <v>9.9608154094647432</v>
      </c>
      <c r="DU420" s="7">
        <v>1047.8907082166693</v>
      </c>
      <c r="DV420" s="7">
        <v>408.64384475559757</v>
      </c>
      <c r="DW420" s="7">
        <v>614.8838965991406</v>
      </c>
      <c r="DX420" s="43">
        <v>2071.8135181127109</v>
      </c>
      <c r="DY420" s="7">
        <v>24.071151051634416</v>
      </c>
      <c r="DZ420" s="7">
        <v>9.7884452720891097</v>
      </c>
      <c r="EB420" s="7">
        <v>1213.8766326991395</v>
      </c>
      <c r="EC420" s="7">
        <v>418.95152792359244</v>
      </c>
      <c r="ED420" s="7">
        <v>612.6311198922624</v>
      </c>
      <c r="EE420" s="43">
        <v>2245.6663753097</v>
      </c>
      <c r="EF420" s="7">
        <v>19.936286969445952</v>
      </c>
      <c r="EG420" s="7">
        <v>8.0067580844484922</v>
      </c>
    </row>
    <row r="421" spans="1:137" x14ac:dyDescent="0.25">
      <c r="A421" s="45">
        <v>140</v>
      </c>
      <c r="B421" s="44">
        <f t="shared" si="48"/>
        <v>58.333333333333336</v>
      </c>
      <c r="C421" s="7">
        <v>411.50725725517793</v>
      </c>
      <c r="D421" s="7">
        <v>24.446559314344039</v>
      </c>
      <c r="E421" s="7">
        <v>740.50470741557592</v>
      </c>
      <c r="F421" s="43">
        <v>1176.2525285575687</v>
      </c>
      <c r="G421" s="7">
        <v>18.437629272466587</v>
      </c>
      <c r="H421" s="7">
        <v>7.2488978878918573</v>
      </c>
      <c r="J421" s="7">
        <v>428.03819581442383</v>
      </c>
      <c r="K421" s="7">
        <v>48.3597957985574</v>
      </c>
      <c r="L421" s="7">
        <v>740.47583016701287</v>
      </c>
      <c r="M421" s="43">
        <v>1217.1775159232122</v>
      </c>
      <c r="N421" s="7">
        <v>17.227955203239059</v>
      </c>
      <c r="O421" s="7">
        <v>7.3284253271798141</v>
      </c>
      <c r="Q421" s="7">
        <v>460.58880155447719</v>
      </c>
      <c r="R421" s="7">
        <v>51.698526489956251</v>
      </c>
      <c r="S421" s="7">
        <v>737.46149107129577</v>
      </c>
      <c r="T421" s="43">
        <v>1249.6148248056672</v>
      </c>
      <c r="U421" s="7">
        <v>15.08718008432777</v>
      </c>
      <c r="V421" s="7">
        <v>6.0549120273058445</v>
      </c>
      <c r="X421" s="45">
        <v>140</v>
      </c>
      <c r="Y421" s="44">
        <f t="shared" si="49"/>
        <v>58.333333333333336</v>
      </c>
      <c r="Z421" s="7">
        <v>517.07371813951534</v>
      </c>
      <c r="AA421" s="7">
        <v>36.470349171107607</v>
      </c>
      <c r="AB421" s="7">
        <v>740.26728932409833</v>
      </c>
      <c r="AC421" s="43">
        <v>1294.1226613324604</v>
      </c>
      <c r="AD421" s="7">
        <v>19.377820860752742</v>
      </c>
      <c r="AE421" s="7">
        <v>7.685717095713783</v>
      </c>
      <c r="AG421" s="7">
        <v>566.44173493712606</v>
      </c>
      <c r="AH421" s="7">
        <v>72.558139544877989</v>
      </c>
      <c r="AI421" s="7">
        <v>737.81681624241253</v>
      </c>
      <c r="AJ421" s="43">
        <v>1376.6545295550752</v>
      </c>
      <c r="AK421" s="7">
        <v>16.921579646228324</v>
      </c>
      <c r="AL421" s="7">
        <v>6.9597664917955555</v>
      </c>
      <c r="AN421" s="7">
        <v>628.17792278148977</v>
      </c>
      <c r="AO421" s="7">
        <v>77.669848594333672</v>
      </c>
      <c r="AP421" s="7">
        <v>737.46149107129577</v>
      </c>
      <c r="AQ421" s="43">
        <v>1442.7123291689686</v>
      </c>
      <c r="AR421" s="7">
        <v>15.773668367007389</v>
      </c>
      <c r="AS421" s="7">
        <v>6.3823332743045409</v>
      </c>
      <c r="AU421" s="45">
        <v>140</v>
      </c>
      <c r="AV421" s="44">
        <f t="shared" si="50"/>
        <v>58.333333333333336</v>
      </c>
      <c r="AW421" s="7">
        <v>623.16220195203232</v>
      </c>
      <c r="AX421" s="7">
        <v>48.455920531365884</v>
      </c>
      <c r="AY421" s="7">
        <v>740.50470741557592</v>
      </c>
      <c r="AZ421" s="43">
        <v>1412.1584074910404</v>
      </c>
      <c r="BA421" s="7">
        <v>20.412182276784982</v>
      </c>
      <c r="BB421" s="7">
        <v>8.1189327349761733</v>
      </c>
      <c r="BD421" s="7">
        <v>706.53331028647449</v>
      </c>
      <c r="BE421" s="7">
        <v>97.163147675951791</v>
      </c>
      <c r="BF421" s="7">
        <v>740.47583016701287</v>
      </c>
      <c r="BG421" s="43">
        <v>1543.4307191530661</v>
      </c>
      <c r="BH421" s="7">
        <v>20.015905668702999</v>
      </c>
      <c r="BI421" s="7">
        <v>7.8584279867011055</v>
      </c>
      <c r="BK421" s="7">
        <v>794.59678690441467</v>
      </c>
      <c r="BL421" s="7">
        <v>103.98255107024418</v>
      </c>
      <c r="BM421" s="7">
        <v>737.46149107129577</v>
      </c>
      <c r="BN421" s="43">
        <v>1636.0000558535908</v>
      </c>
      <c r="BO421" s="7">
        <v>17.104278164141171</v>
      </c>
      <c r="BP421" s="7">
        <v>6.992578656321994</v>
      </c>
      <c r="BR421" s="45">
        <v>140</v>
      </c>
      <c r="BS421" s="44">
        <f t="shared" si="51"/>
        <v>58.333333333333336</v>
      </c>
      <c r="BT421" s="7">
        <v>785.078850880696</v>
      </c>
      <c r="BU421" s="7">
        <v>303.75650368322522</v>
      </c>
      <c r="BV421" s="7">
        <v>618.94999908633758</v>
      </c>
      <c r="BW421" s="43">
        <v>1707.582845586033</v>
      </c>
      <c r="BX421" s="7">
        <v>23.92309419840543</v>
      </c>
      <c r="BY421" s="7">
        <v>9.6143879072012179</v>
      </c>
      <c r="CA421" s="7">
        <v>914.09141252978702</v>
      </c>
      <c r="CB421" s="7">
        <v>362.96659197310555</v>
      </c>
      <c r="CC421" s="7">
        <v>619.30757326884634</v>
      </c>
      <c r="CD421" s="43">
        <v>1896.3560446854917</v>
      </c>
      <c r="CE421" s="7">
        <v>23.405842539465748</v>
      </c>
      <c r="CF421" s="7">
        <v>9.4900080544565455</v>
      </c>
      <c r="CH421" s="7">
        <v>1036.7640545919087</v>
      </c>
      <c r="CI421" s="7">
        <v>369.90216034353762</v>
      </c>
      <c r="CJ421" s="7">
        <v>617.01123519150815</v>
      </c>
      <c r="CK421" s="43">
        <v>2023.4236163685964</v>
      </c>
      <c r="CL421" s="7">
        <v>19.853711859141846</v>
      </c>
      <c r="CM421" s="7">
        <v>8.0041058871632416</v>
      </c>
      <c r="CO421" s="45">
        <v>140</v>
      </c>
      <c r="CP421" s="44">
        <f t="shared" si="52"/>
        <v>58.333333333333336</v>
      </c>
      <c r="CQ421" s="7">
        <v>834.37217904473039</v>
      </c>
      <c r="CR421" s="7">
        <v>315.69109696682352</v>
      </c>
      <c r="CS421" s="7">
        <v>618.94999908633758</v>
      </c>
      <c r="CT421" s="43">
        <v>1769.1792563609229</v>
      </c>
      <c r="CU421" s="7">
        <v>24.263618254790117</v>
      </c>
      <c r="CV421" s="7">
        <v>10.131184987799879</v>
      </c>
      <c r="CX421" s="7">
        <v>984.34709549011973</v>
      </c>
      <c r="CY421" s="7">
        <v>387.27985372777812</v>
      </c>
      <c r="CZ421" s="7">
        <v>619.30757326884634</v>
      </c>
      <c r="DA421" s="43">
        <v>1990.7953217245113</v>
      </c>
      <c r="DB421" s="7">
        <v>23.833499534722662</v>
      </c>
      <c r="DC421" s="7">
        <v>9.5383708686647655</v>
      </c>
      <c r="DE421" s="7">
        <v>1129.2362112088272</v>
      </c>
      <c r="DF421" s="7">
        <v>395.82828649882634</v>
      </c>
      <c r="DG421" s="7">
        <v>617.01123519150815</v>
      </c>
      <c r="DH421" s="43">
        <v>2141.9583429115382</v>
      </c>
      <c r="DI421" s="7">
        <v>20.00774590113646</v>
      </c>
      <c r="DJ421" s="7">
        <v>7.7327943674596007</v>
      </c>
      <c r="DL421" s="45">
        <v>140</v>
      </c>
      <c r="DM421" s="44">
        <f t="shared" si="53"/>
        <v>58.333333333333336</v>
      </c>
      <c r="DN421" s="7">
        <v>884.16279352428842</v>
      </c>
      <c r="DO421" s="7">
        <v>327.83353272107593</v>
      </c>
      <c r="DP421" s="7">
        <v>618.94999908633758</v>
      </c>
      <c r="DQ421" s="43">
        <v>1830.7494703194457</v>
      </c>
      <c r="DR421" s="7">
        <v>24.347988355866175</v>
      </c>
      <c r="DS421" s="7">
        <v>9.8816424659198177</v>
      </c>
      <c r="DU421" s="7">
        <v>1054.5240898032116</v>
      </c>
      <c r="DV421" s="7">
        <v>411.23828433015774</v>
      </c>
      <c r="DW421" s="7">
        <v>619.30757326884634</v>
      </c>
      <c r="DX421" s="43">
        <v>2085.4695685061679</v>
      </c>
      <c r="DY421" s="7">
        <v>23.777402117070586</v>
      </c>
      <c r="DZ421" s="7">
        <v>9.6671715854796965</v>
      </c>
      <c r="EB421" s="7">
        <v>1221.4705965004373</v>
      </c>
      <c r="EC421" s="7">
        <v>421.60068683349385</v>
      </c>
      <c r="ED421" s="7">
        <v>617.01123519150815</v>
      </c>
      <c r="EE421" s="43">
        <v>2260.2891333793718</v>
      </c>
      <c r="EF421" s="7">
        <v>19.515397391028877</v>
      </c>
      <c r="EG421" s="7">
        <v>7.832750414543348</v>
      </c>
    </row>
    <row r="422" spans="1:137" x14ac:dyDescent="0.25">
      <c r="A422" s="45">
        <v>141</v>
      </c>
      <c r="B422" s="44">
        <f t="shared" si="48"/>
        <v>58.75</v>
      </c>
      <c r="C422" s="7">
        <v>414.29506737294105</v>
      </c>
      <c r="D422" s="7">
        <v>24.575815345508371</v>
      </c>
      <c r="E422" s="7">
        <v>745.76100736468607</v>
      </c>
      <c r="F422" s="43">
        <v>1184.4271451128836</v>
      </c>
      <c r="G422" s="7">
        <v>18.384063030692147</v>
      </c>
      <c r="H422" s="7">
        <v>7.2239355806670122</v>
      </c>
      <c r="J422" s="7">
        <v>430.87101611890216</v>
      </c>
      <c r="K422" s="7">
        <v>48.623067162685452</v>
      </c>
      <c r="L422" s="7">
        <v>745.7380381762066</v>
      </c>
      <c r="M422" s="43">
        <v>1225.5378513200319</v>
      </c>
      <c r="N422" s="7">
        <v>17.139414531848303</v>
      </c>
      <c r="O422" s="7">
        <v>7.2958541830719854</v>
      </c>
      <c r="Q422" s="7">
        <v>463.57730421626138</v>
      </c>
      <c r="R422" s="7">
        <v>51.983503448395979</v>
      </c>
      <c r="S422" s="7">
        <v>742.66934799191722</v>
      </c>
      <c r="T422" s="43">
        <v>1258.0926048705828</v>
      </c>
      <c r="U422" s="7">
        <v>14.950556778315566</v>
      </c>
      <c r="V422" s="7">
        <v>5.9974422533485683</v>
      </c>
      <c r="X422" s="45">
        <v>141</v>
      </c>
      <c r="Y422" s="44">
        <f t="shared" si="49"/>
        <v>58.75</v>
      </c>
      <c r="Z422" s="7">
        <v>520.5058554859537</v>
      </c>
      <c r="AA422" s="7">
        <v>36.662991739672663</v>
      </c>
      <c r="AB422" s="7">
        <v>745.51860036139442</v>
      </c>
      <c r="AC422" s="43">
        <v>1303.0038748853381</v>
      </c>
      <c r="AD422" s="7">
        <v>19.297135438354115</v>
      </c>
      <c r="AE422" s="7">
        <v>7.6512073313616016</v>
      </c>
      <c r="AG422" s="7">
        <v>570.11647897508647</v>
      </c>
      <c r="AH422" s="7">
        <v>72.953256729807563</v>
      </c>
      <c r="AI422" s="7">
        <v>743.03021991773392</v>
      </c>
      <c r="AJ422" s="43">
        <v>1385.9338110440933</v>
      </c>
      <c r="AK422" s="7">
        <v>16.76617958381307</v>
      </c>
      <c r="AL422" s="7">
        <v>6.8966510559861263</v>
      </c>
      <c r="AN422" s="7">
        <v>632.19828214437121</v>
      </c>
      <c r="AO422" s="7">
        <v>78.098318589500366</v>
      </c>
      <c r="AP422" s="7">
        <v>742.66934799191722</v>
      </c>
      <c r="AQ422" s="43">
        <v>1452.3610291839746</v>
      </c>
      <c r="AR422" s="7">
        <v>15.581722222486434</v>
      </c>
      <c r="AS422" s="7">
        <v>6.3022125098898929</v>
      </c>
      <c r="AU422" s="45">
        <v>141</v>
      </c>
      <c r="AV422" s="44">
        <f t="shared" si="50"/>
        <v>58.75</v>
      </c>
      <c r="AW422" s="7">
        <v>627.24259412030301</v>
      </c>
      <c r="AX422" s="7">
        <v>48.712968528446702</v>
      </c>
      <c r="AY422" s="7">
        <v>745.76100736468607</v>
      </c>
      <c r="AZ422" s="43">
        <v>1421.7496300979972</v>
      </c>
      <c r="BA422" s="7">
        <v>20.305483310296793</v>
      </c>
      <c r="BB422" s="7">
        <v>8.0726317896590345</v>
      </c>
      <c r="BD422" s="7">
        <v>711.08344874766181</v>
      </c>
      <c r="BE422" s="7">
        <v>97.694031470418906</v>
      </c>
      <c r="BF422" s="7">
        <v>745.7380381762066</v>
      </c>
      <c r="BG422" s="43">
        <v>1553.7669253421973</v>
      </c>
      <c r="BH422" s="7">
        <v>19.853036038664087</v>
      </c>
      <c r="BI422" s="7">
        <v>7.7884619837157931</v>
      </c>
      <c r="BK422" s="7">
        <v>799.63536580334699</v>
      </c>
      <c r="BL422" s="7">
        <v>104.55690777306432</v>
      </c>
      <c r="BM422" s="7">
        <v>742.66934799191722</v>
      </c>
      <c r="BN422" s="43">
        <v>1646.8190145383196</v>
      </c>
      <c r="BO422" s="7">
        <v>16.862060478675176</v>
      </c>
      <c r="BP422" s="7">
        <v>6.8929355951688507</v>
      </c>
      <c r="BR422" s="45">
        <v>141</v>
      </c>
      <c r="BS422" s="44">
        <f t="shared" si="51"/>
        <v>58.75</v>
      </c>
      <c r="BT422" s="7">
        <v>790.18559132955795</v>
      </c>
      <c r="BU422" s="7">
        <v>305.76427031779895</v>
      </c>
      <c r="BV422" s="7">
        <v>623.36324865734161</v>
      </c>
      <c r="BW422" s="43">
        <v>1719.1082246178335</v>
      </c>
      <c r="BX422" s="7">
        <v>23.777631686425689</v>
      </c>
      <c r="BY422" s="7">
        <v>9.5526236981807156</v>
      </c>
      <c r="CA422" s="7">
        <v>919.97153998033878</v>
      </c>
      <c r="CB422" s="7">
        <v>365.29733985064632</v>
      </c>
      <c r="CC422" s="7">
        <v>623.73124993855197</v>
      </c>
      <c r="CD422" s="43">
        <v>1908.9926241175679</v>
      </c>
      <c r="CE422" s="7">
        <v>23.186182084369843</v>
      </c>
      <c r="CF422" s="7">
        <v>9.3994686544489312</v>
      </c>
      <c r="CH422" s="7">
        <v>1043.3552841514693</v>
      </c>
      <c r="CI422" s="7">
        <v>372.26634229499933</v>
      </c>
      <c r="CJ422" s="7">
        <v>621.39135049075389</v>
      </c>
      <c r="CK422" s="43">
        <v>2036.7549523950752</v>
      </c>
      <c r="CL422" s="7">
        <v>19.533360208259467</v>
      </c>
      <c r="CM422" s="7">
        <v>7.8707119605165872</v>
      </c>
      <c r="CO422" s="45">
        <v>141</v>
      </c>
      <c r="CP422" s="44">
        <f t="shared" si="52"/>
        <v>58.75</v>
      </c>
      <c r="CQ422" s="7">
        <v>839.73699373309489</v>
      </c>
      <c r="CR422" s="7">
        <v>317.76120289264259</v>
      </c>
      <c r="CS422" s="7">
        <v>623.36324865734161</v>
      </c>
      <c r="CT422" s="43">
        <v>1781.0286415070786</v>
      </c>
      <c r="CU422" s="7">
        <v>24.095003012250448</v>
      </c>
      <c r="CV422" s="7">
        <v>10.065948966640466</v>
      </c>
      <c r="CX422" s="7">
        <v>990.60607825788406</v>
      </c>
      <c r="CY422" s="7">
        <v>389.74589263188034</v>
      </c>
      <c r="CZ422" s="7">
        <v>623.73124993855197</v>
      </c>
      <c r="DA422" s="43">
        <v>2003.9410102387496</v>
      </c>
      <c r="DB422" s="7">
        <v>23.578126328143362</v>
      </c>
      <c r="DC422" s="7">
        <v>9.4320061431089588</v>
      </c>
      <c r="DE422" s="7">
        <v>1136.3311601349801</v>
      </c>
      <c r="DF422" s="7">
        <v>398.3354615145426</v>
      </c>
      <c r="DG422" s="7">
        <v>621.39135049075389</v>
      </c>
      <c r="DH422" s="43">
        <v>2155.9372093592065</v>
      </c>
      <c r="DI422" s="7">
        <v>19.640700534813085</v>
      </c>
      <c r="DJ422" s="7">
        <v>7.5770400271404199</v>
      </c>
      <c r="DL422" s="45">
        <v>141</v>
      </c>
      <c r="DM422" s="44">
        <f t="shared" si="53"/>
        <v>58.75</v>
      </c>
      <c r="DN422" s="7">
        <v>889.79225483544269</v>
      </c>
      <c r="DO422" s="7">
        <v>329.96768438647354</v>
      </c>
      <c r="DP422" s="7">
        <v>623.36324865734161</v>
      </c>
      <c r="DQ422" s="43">
        <v>1842.9240216161606</v>
      </c>
      <c r="DR422" s="7">
        <v>24.156148129923132</v>
      </c>
      <c r="DS422" s="7">
        <v>9.8024695223748921</v>
      </c>
      <c r="DU422" s="7">
        <v>1061.1574713897544</v>
      </c>
      <c r="DV422" s="7">
        <v>413.83272390471802</v>
      </c>
      <c r="DW422" s="7">
        <v>623.73124993855197</v>
      </c>
      <c r="DX422" s="43">
        <v>2099.1256188996249</v>
      </c>
      <c r="DY422" s="7">
        <v>23.48365318250675</v>
      </c>
      <c r="DZ422" s="7">
        <v>9.5458978988702796</v>
      </c>
      <c r="EB422" s="7">
        <v>1229.0645603017351</v>
      </c>
      <c r="EC422" s="7">
        <v>424.24984574339527</v>
      </c>
      <c r="ED422" s="7">
        <v>621.39135049075389</v>
      </c>
      <c r="EE422" s="43">
        <v>2274.9118914490437</v>
      </c>
      <c r="EF422" s="7">
        <v>19.094507812611802</v>
      </c>
      <c r="EG422" s="7">
        <v>7.6587427446382037</v>
      </c>
    </row>
    <row r="423" spans="1:137" x14ac:dyDescent="0.25">
      <c r="A423" s="45">
        <v>142</v>
      </c>
      <c r="B423" s="44">
        <f t="shared" si="48"/>
        <v>59.166666666666671</v>
      </c>
      <c r="C423" s="7">
        <v>417.08287749070416</v>
      </c>
      <c r="D423" s="7">
        <v>24.705071376672702</v>
      </c>
      <c r="E423" s="7">
        <v>751.01730731379621</v>
      </c>
      <c r="F423" s="43">
        <v>1192.6017616681986</v>
      </c>
      <c r="G423" s="7">
        <v>18.330496788917706</v>
      </c>
      <c r="H423" s="7">
        <v>7.1989732734421672</v>
      </c>
      <c r="J423" s="7">
        <v>433.70383642338061</v>
      </c>
      <c r="K423" s="7">
        <v>48.886338526813496</v>
      </c>
      <c r="L423" s="7">
        <v>751.0002461854001</v>
      </c>
      <c r="M423" s="43">
        <v>1233.8981867168518</v>
      </c>
      <c r="N423" s="7">
        <v>17.050873860457546</v>
      </c>
      <c r="O423" s="7">
        <v>7.2632830389641558</v>
      </c>
      <c r="Q423" s="7">
        <v>466.56580687804569</v>
      </c>
      <c r="R423" s="7">
        <v>52.268480406835707</v>
      </c>
      <c r="S423" s="7">
        <v>747.87720491253856</v>
      </c>
      <c r="T423" s="43">
        <v>1266.5703849354984</v>
      </c>
      <c r="U423" s="7">
        <v>14.813933472303358</v>
      </c>
      <c r="V423" s="7">
        <v>5.939972479391292</v>
      </c>
      <c r="X423" s="45">
        <v>142</v>
      </c>
      <c r="Y423" s="44">
        <f t="shared" si="49"/>
        <v>59.166666666666671</v>
      </c>
      <c r="Z423" s="7">
        <v>523.93799283239196</v>
      </c>
      <c r="AA423" s="7">
        <v>36.855634308237725</v>
      </c>
      <c r="AB423" s="7">
        <v>750.76991139869051</v>
      </c>
      <c r="AC423" s="43">
        <v>1311.8850884382155</v>
      </c>
      <c r="AD423" s="7">
        <v>19.216450015955484</v>
      </c>
      <c r="AE423" s="7">
        <v>7.6166975670094192</v>
      </c>
      <c r="AG423" s="7">
        <v>573.79122301304665</v>
      </c>
      <c r="AH423" s="7">
        <v>73.348373914737152</v>
      </c>
      <c r="AI423" s="7">
        <v>748.24362359305519</v>
      </c>
      <c r="AJ423" s="43">
        <v>1395.2130925331114</v>
      </c>
      <c r="AK423" s="7">
        <v>16.61077952139782</v>
      </c>
      <c r="AL423" s="7">
        <v>6.8335356201766952</v>
      </c>
      <c r="AN423" s="7">
        <v>636.21864150725287</v>
      </c>
      <c r="AO423" s="7">
        <v>78.526788584667059</v>
      </c>
      <c r="AP423" s="7">
        <v>747.87720491253856</v>
      </c>
      <c r="AQ423" s="43">
        <v>1462.00972919898</v>
      </c>
      <c r="AR423" s="7">
        <v>15.389776077965482</v>
      </c>
      <c r="AS423" s="7">
        <v>6.2220917454752431</v>
      </c>
      <c r="AU423" s="45">
        <v>142</v>
      </c>
      <c r="AV423" s="44">
        <f t="shared" si="50"/>
        <v>59.166666666666671</v>
      </c>
      <c r="AW423" s="7">
        <v>631.32298628857359</v>
      </c>
      <c r="AX423" s="7">
        <v>48.970016525527519</v>
      </c>
      <c r="AY423" s="7">
        <v>751.01730731379621</v>
      </c>
      <c r="AZ423" s="43">
        <v>1431.3408527049542</v>
      </c>
      <c r="BA423" s="7">
        <v>20.198784343808608</v>
      </c>
      <c r="BB423" s="7">
        <v>8.0263308443418993</v>
      </c>
      <c r="BD423" s="7">
        <v>715.63358720884889</v>
      </c>
      <c r="BE423" s="7">
        <v>98.224915264886022</v>
      </c>
      <c r="BF423" s="7">
        <v>751.0002461854001</v>
      </c>
      <c r="BG423" s="43">
        <v>1564.1031315313285</v>
      </c>
      <c r="BH423" s="7">
        <v>19.690166408625174</v>
      </c>
      <c r="BI423" s="7">
        <v>7.7184959807304807</v>
      </c>
      <c r="BK423" s="7">
        <v>804.67394470227919</v>
      </c>
      <c r="BL423" s="7">
        <v>105.13126447588445</v>
      </c>
      <c r="BM423" s="7">
        <v>747.87720491253856</v>
      </c>
      <c r="BN423" s="43">
        <v>1657.6379732230484</v>
      </c>
      <c r="BO423" s="7">
        <v>16.61984279320918</v>
      </c>
      <c r="BP423" s="7">
        <v>6.7932925340157073</v>
      </c>
      <c r="BR423" s="45">
        <v>142</v>
      </c>
      <c r="BS423" s="44">
        <f t="shared" si="51"/>
        <v>59.166666666666671</v>
      </c>
      <c r="BT423" s="7">
        <v>795.29233177842002</v>
      </c>
      <c r="BU423" s="7">
        <v>307.77203695237256</v>
      </c>
      <c r="BV423" s="7">
        <v>627.77649822834553</v>
      </c>
      <c r="BW423" s="43">
        <v>1730.6336036496341</v>
      </c>
      <c r="BX423" s="7">
        <v>23.632169174445949</v>
      </c>
      <c r="BY423" s="7">
        <v>9.4908594891602132</v>
      </c>
      <c r="CA423" s="7">
        <v>925.85166743089076</v>
      </c>
      <c r="CB423" s="7">
        <v>367.6280877281871</v>
      </c>
      <c r="CC423" s="7">
        <v>628.15492660825771</v>
      </c>
      <c r="CD423" s="43">
        <v>1921.629203549644</v>
      </c>
      <c r="CE423" s="7">
        <v>22.966521629273934</v>
      </c>
      <c r="CF423" s="7">
        <v>9.3089292544413151</v>
      </c>
      <c r="CH423" s="7">
        <v>1049.9465137110299</v>
      </c>
      <c r="CI423" s="7">
        <v>374.63052424646099</v>
      </c>
      <c r="CJ423" s="7">
        <v>625.77146578999964</v>
      </c>
      <c r="CK423" s="43">
        <v>2050.0862884215539</v>
      </c>
      <c r="CL423" s="7">
        <v>19.213008557377087</v>
      </c>
      <c r="CM423" s="7">
        <v>7.7373180338699328</v>
      </c>
      <c r="CO423" s="45">
        <v>142</v>
      </c>
      <c r="CP423" s="44">
        <f t="shared" si="52"/>
        <v>59.166666666666671</v>
      </c>
      <c r="CQ423" s="7">
        <v>845.10180842145951</v>
      </c>
      <c r="CR423" s="7">
        <v>319.83130881846165</v>
      </c>
      <c r="CS423" s="7">
        <v>627.77649822834553</v>
      </c>
      <c r="CT423" s="43">
        <v>1792.878026653234</v>
      </c>
      <c r="CU423" s="7">
        <v>23.926387769710779</v>
      </c>
      <c r="CV423" s="7">
        <v>10.000712945481053</v>
      </c>
      <c r="CX423" s="7">
        <v>996.8650610256484</v>
      </c>
      <c r="CY423" s="7">
        <v>392.21193153598256</v>
      </c>
      <c r="CZ423" s="7">
        <v>628.15492660825771</v>
      </c>
      <c r="DA423" s="43">
        <v>2017.086698752988</v>
      </c>
      <c r="DB423" s="7">
        <v>23.322753121564055</v>
      </c>
      <c r="DC423" s="7">
        <v>9.3256414175531521</v>
      </c>
      <c r="DE423" s="7">
        <v>1143.4261090611328</v>
      </c>
      <c r="DF423" s="7">
        <v>400.84263653025886</v>
      </c>
      <c r="DG423" s="7">
        <v>625.77146578999964</v>
      </c>
      <c r="DH423" s="43">
        <v>2169.9160758068742</v>
      </c>
      <c r="DI423" s="7">
        <v>19.273655168489704</v>
      </c>
      <c r="DJ423" s="7">
        <v>7.4212856868212391</v>
      </c>
      <c r="DL423" s="45">
        <v>142</v>
      </c>
      <c r="DM423" s="44">
        <f t="shared" si="53"/>
        <v>59.166666666666671</v>
      </c>
      <c r="DN423" s="7">
        <v>895.42171614659696</v>
      </c>
      <c r="DO423" s="7">
        <v>332.10183605187109</v>
      </c>
      <c r="DP423" s="7">
        <v>627.77649822834553</v>
      </c>
      <c r="DQ423" s="43">
        <v>1855.0985729128756</v>
      </c>
      <c r="DR423" s="7">
        <v>23.964307903980089</v>
      </c>
      <c r="DS423" s="7">
        <v>9.7232965788299666</v>
      </c>
      <c r="DU423" s="7">
        <v>1067.7908529762967</v>
      </c>
      <c r="DV423" s="7">
        <v>416.42716347927819</v>
      </c>
      <c r="DW423" s="7">
        <v>628.15492660825771</v>
      </c>
      <c r="DX423" s="43">
        <v>2112.7816692930819</v>
      </c>
      <c r="DY423" s="7">
        <v>23.189904247942913</v>
      </c>
      <c r="DZ423" s="7">
        <v>9.4246242122608663</v>
      </c>
      <c r="EB423" s="7">
        <v>1236.6585241030327</v>
      </c>
      <c r="EC423" s="7">
        <v>426.89900465329669</v>
      </c>
      <c r="ED423" s="7">
        <v>625.77146578999964</v>
      </c>
      <c r="EE423" s="43">
        <v>2289.5346495187159</v>
      </c>
      <c r="EF423" s="7">
        <v>18.673618234194727</v>
      </c>
      <c r="EG423" s="7">
        <v>7.4847350747330559</v>
      </c>
    </row>
    <row r="424" spans="1:137" x14ac:dyDescent="0.25">
      <c r="A424" s="45">
        <v>143</v>
      </c>
      <c r="B424" s="44">
        <f t="shared" si="48"/>
        <v>59.583333333333336</v>
      </c>
      <c r="C424" s="7">
        <v>419.87068760846728</v>
      </c>
      <c r="D424" s="7">
        <v>24.834327407837034</v>
      </c>
      <c r="E424" s="7">
        <v>756.27360726290613</v>
      </c>
      <c r="F424" s="43">
        <v>1200.7763782235136</v>
      </c>
      <c r="G424" s="7">
        <v>18.276930547143269</v>
      </c>
      <c r="H424" s="7">
        <v>7.1740109662173213</v>
      </c>
      <c r="J424" s="7">
        <v>436.53665672785894</v>
      </c>
      <c r="K424" s="7">
        <v>49.149609890941541</v>
      </c>
      <c r="L424" s="7">
        <v>756.26245419459383</v>
      </c>
      <c r="M424" s="43">
        <v>1242.2585221136715</v>
      </c>
      <c r="N424" s="7">
        <v>16.96233318906679</v>
      </c>
      <c r="O424" s="7">
        <v>7.2307118948563263</v>
      </c>
      <c r="Q424" s="7">
        <v>469.55430953982989</v>
      </c>
      <c r="R424" s="7">
        <v>52.553457365275435</v>
      </c>
      <c r="S424" s="7">
        <v>753.0850618331599</v>
      </c>
      <c r="T424" s="43">
        <v>1275.048165000414</v>
      </c>
      <c r="U424" s="7">
        <v>14.67731016629115</v>
      </c>
      <c r="V424" s="7">
        <v>5.8825027054340158</v>
      </c>
      <c r="X424" s="45">
        <v>143</v>
      </c>
      <c r="Y424" s="44">
        <f t="shared" si="49"/>
        <v>59.583333333333336</v>
      </c>
      <c r="Z424" s="7">
        <v>527.37013017883021</v>
      </c>
      <c r="AA424" s="7">
        <v>37.048276876802788</v>
      </c>
      <c r="AB424" s="7">
        <v>756.02122243598649</v>
      </c>
      <c r="AC424" s="43">
        <v>1320.7663019910931</v>
      </c>
      <c r="AD424" s="7">
        <v>19.135764593556857</v>
      </c>
      <c r="AE424" s="7">
        <v>7.5821878026572378</v>
      </c>
      <c r="AG424" s="7">
        <v>577.46596705100683</v>
      </c>
      <c r="AH424" s="7">
        <v>73.743491099666727</v>
      </c>
      <c r="AI424" s="7">
        <v>753.45702726837658</v>
      </c>
      <c r="AJ424" s="43">
        <v>1404.4923740221295</v>
      </c>
      <c r="AK424" s="7">
        <v>16.45537945898257</v>
      </c>
      <c r="AL424" s="7">
        <v>6.7704201843672642</v>
      </c>
      <c r="AN424" s="7">
        <v>640.23900087013453</v>
      </c>
      <c r="AO424" s="7">
        <v>78.955258579833739</v>
      </c>
      <c r="AP424" s="7">
        <v>753.0850618331599</v>
      </c>
      <c r="AQ424" s="43">
        <v>1471.658429213986</v>
      </c>
      <c r="AR424" s="7">
        <v>15.197829933444527</v>
      </c>
      <c r="AS424" s="7">
        <v>6.1419709810605951</v>
      </c>
      <c r="AU424" s="45">
        <v>143</v>
      </c>
      <c r="AV424" s="44">
        <f t="shared" si="50"/>
        <v>59.583333333333336</v>
      </c>
      <c r="AW424" s="7">
        <v>635.40337845684428</v>
      </c>
      <c r="AX424" s="7">
        <v>49.227064522608337</v>
      </c>
      <c r="AY424" s="7">
        <v>756.27360726290613</v>
      </c>
      <c r="AZ424" s="43">
        <v>1440.9320753119111</v>
      </c>
      <c r="BA424" s="7">
        <v>20.092085377320423</v>
      </c>
      <c r="BB424" s="7">
        <v>7.9800298990247622</v>
      </c>
      <c r="BD424" s="7">
        <v>720.18372567003621</v>
      </c>
      <c r="BE424" s="7">
        <v>98.755799059353137</v>
      </c>
      <c r="BF424" s="7">
        <v>756.26245419459383</v>
      </c>
      <c r="BG424" s="43">
        <v>1574.4393377204597</v>
      </c>
      <c r="BH424" s="7">
        <v>19.527296778586258</v>
      </c>
      <c r="BI424" s="7">
        <v>7.6485299777451683</v>
      </c>
      <c r="BK424" s="7">
        <v>809.71252360121139</v>
      </c>
      <c r="BL424" s="7">
        <v>105.70562117870459</v>
      </c>
      <c r="BM424" s="7">
        <v>753.0850618331599</v>
      </c>
      <c r="BN424" s="43">
        <v>1668.4569319077773</v>
      </c>
      <c r="BO424" s="7">
        <v>16.377625107743185</v>
      </c>
      <c r="BP424" s="7">
        <v>6.6936494728625657</v>
      </c>
      <c r="BR424" s="45">
        <v>143</v>
      </c>
      <c r="BS424" s="44">
        <f t="shared" si="51"/>
        <v>59.583333333333336</v>
      </c>
      <c r="BT424" s="7">
        <v>800.39907222728198</v>
      </c>
      <c r="BU424" s="7">
        <v>309.77980358694629</v>
      </c>
      <c r="BV424" s="7">
        <v>632.18974779934956</v>
      </c>
      <c r="BW424" s="43">
        <v>1742.1589826814345</v>
      </c>
      <c r="BX424" s="7">
        <v>23.486706662466204</v>
      </c>
      <c r="BY424" s="7">
        <v>9.4290952801397108</v>
      </c>
      <c r="CA424" s="7">
        <v>931.73179488144251</v>
      </c>
      <c r="CB424" s="7">
        <v>369.95883560572787</v>
      </c>
      <c r="CC424" s="7">
        <v>632.57860327796334</v>
      </c>
      <c r="CD424" s="43">
        <v>1934.2657829817199</v>
      </c>
      <c r="CE424" s="7">
        <v>22.746861174178029</v>
      </c>
      <c r="CF424" s="7">
        <v>9.2183898544337008</v>
      </c>
      <c r="CH424" s="7">
        <v>1056.5377432705905</v>
      </c>
      <c r="CI424" s="7">
        <v>376.99470619792271</v>
      </c>
      <c r="CJ424" s="7">
        <v>630.15158108924538</v>
      </c>
      <c r="CK424" s="43">
        <v>2063.4176244480327</v>
      </c>
      <c r="CL424" s="7">
        <v>18.892656906494707</v>
      </c>
      <c r="CM424" s="7">
        <v>7.6039241072232784</v>
      </c>
      <c r="CO424" s="45">
        <v>143</v>
      </c>
      <c r="CP424" s="44">
        <f t="shared" si="52"/>
        <v>59.583333333333336</v>
      </c>
      <c r="CQ424" s="7">
        <v>850.46662310982401</v>
      </c>
      <c r="CR424" s="7">
        <v>321.90141474428071</v>
      </c>
      <c r="CS424" s="7">
        <v>632.18974779934956</v>
      </c>
      <c r="CT424" s="43">
        <v>1804.7274117993893</v>
      </c>
      <c r="CU424" s="7">
        <v>23.757772527171113</v>
      </c>
      <c r="CV424" s="7">
        <v>9.9354769243216392</v>
      </c>
      <c r="CX424" s="7">
        <v>1003.1240437934127</v>
      </c>
      <c r="CY424" s="7">
        <v>394.67797044008478</v>
      </c>
      <c r="CZ424" s="7">
        <v>632.57860327796334</v>
      </c>
      <c r="DA424" s="43">
        <v>2030.2323872672259</v>
      </c>
      <c r="DB424" s="7">
        <v>23.067379914984748</v>
      </c>
      <c r="DC424" s="7">
        <v>9.2192766919973455</v>
      </c>
      <c r="DE424" s="7">
        <v>1150.5210579872858</v>
      </c>
      <c r="DF424" s="7">
        <v>403.34981154597511</v>
      </c>
      <c r="DG424" s="7">
        <v>630.15158108924538</v>
      </c>
      <c r="DH424" s="43">
        <v>2183.8949422545425</v>
      </c>
      <c r="DI424" s="7">
        <v>18.906609802166329</v>
      </c>
      <c r="DJ424" s="7">
        <v>7.2655313465020583</v>
      </c>
      <c r="DL424" s="45">
        <v>143</v>
      </c>
      <c r="DM424" s="44">
        <f t="shared" si="53"/>
        <v>59.583333333333336</v>
      </c>
      <c r="DN424" s="7">
        <v>901.05117745775124</v>
      </c>
      <c r="DO424" s="7">
        <v>334.2359877172687</v>
      </c>
      <c r="DP424" s="7">
        <v>632.18974779934956</v>
      </c>
      <c r="DQ424" s="43">
        <v>1867.2731242095906</v>
      </c>
      <c r="DR424" s="7">
        <v>23.772467678037046</v>
      </c>
      <c r="DS424" s="7">
        <v>9.644123635285041</v>
      </c>
      <c r="DU424" s="7">
        <v>1074.4242345628395</v>
      </c>
      <c r="DV424" s="7">
        <v>419.02160305383836</v>
      </c>
      <c r="DW424" s="7">
        <v>632.57860327796334</v>
      </c>
      <c r="DX424" s="43">
        <v>2126.4377196865394</v>
      </c>
      <c r="DY424" s="7">
        <v>22.896155313379076</v>
      </c>
      <c r="DZ424" s="7">
        <v>9.3033505256514495</v>
      </c>
      <c r="EB424" s="7">
        <v>1244.2524879043306</v>
      </c>
      <c r="EC424" s="7">
        <v>429.5481635631981</v>
      </c>
      <c r="ED424" s="7">
        <v>630.15158108924538</v>
      </c>
      <c r="EE424" s="43">
        <v>2304.1574075883877</v>
      </c>
      <c r="EF424" s="7">
        <v>18.252728655777652</v>
      </c>
      <c r="EG424" s="7">
        <v>7.3107274048279116</v>
      </c>
    </row>
    <row r="425" spans="1:137" x14ac:dyDescent="0.25">
      <c r="A425" s="45">
        <v>144</v>
      </c>
      <c r="B425" s="44">
        <f t="shared" si="48"/>
        <v>60</v>
      </c>
      <c r="C425" s="7">
        <v>422.65849772623039</v>
      </c>
      <c r="D425" s="7">
        <v>24.963583439001365</v>
      </c>
      <c r="E425" s="7">
        <v>761.52990721201627</v>
      </c>
      <c r="F425" s="43">
        <v>1208.9509947788288</v>
      </c>
      <c r="G425" s="7">
        <v>18.223364305368829</v>
      </c>
      <c r="H425" s="7">
        <v>7.1490486589924762</v>
      </c>
      <c r="J425" s="7">
        <v>439.36947703233739</v>
      </c>
      <c r="K425" s="7">
        <v>49.412881255069593</v>
      </c>
      <c r="L425" s="7">
        <v>761.52466220378756</v>
      </c>
      <c r="M425" s="43">
        <v>1250.6188575104911</v>
      </c>
      <c r="N425" s="7">
        <v>16.873792517676033</v>
      </c>
      <c r="O425" s="7">
        <v>7.1981407507484976</v>
      </c>
      <c r="Q425" s="7">
        <v>472.54281220161408</v>
      </c>
      <c r="R425" s="7">
        <v>52.838434323715163</v>
      </c>
      <c r="S425" s="7">
        <v>758.29291875378135</v>
      </c>
      <c r="T425" s="43">
        <v>1283.5259450653298</v>
      </c>
      <c r="U425" s="7">
        <v>14.540686860278942</v>
      </c>
      <c r="V425" s="7">
        <v>5.8250329314767395</v>
      </c>
      <c r="X425" s="45">
        <v>144</v>
      </c>
      <c r="Y425" s="44">
        <f t="shared" si="49"/>
        <v>60</v>
      </c>
      <c r="Z425" s="7">
        <v>530.80226752526858</v>
      </c>
      <c r="AA425" s="7">
        <v>37.240919445367851</v>
      </c>
      <c r="AB425" s="7">
        <v>761.27253347328258</v>
      </c>
      <c r="AC425" s="43">
        <v>1329.6475155439705</v>
      </c>
      <c r="AD425" s="7">
        <v>19.055079171158226</v>
      </c>
      <c r="AE425" s="7">
        <v>7.5476780383050555</v>
      </c>
      <c r="AG425" s="7">
        <v>581.14071108896701</v>
      </c>
      <c r="AH425" s="7">
        <v>74.138608284596316</v>
      </c>
      <c r="AI425" s="7">
        <v>758.67043094369797</v>
      </c>
      <c r="AJ425" s="43">
        <v>1413.7716555111474</v>
      </c>
      <c r="AK425" s="7">
        <v>16.29997939656732</v>
      </c>
      <c r="AL425" s="7">
        <v>6.7073047485578332</v>
      </c>
      <c r="AN425" s="7">
        <v>644.2593602330162</v>
      </c>
      <c r="AO425" s="7">
        <v>79.383728575000433</v>
      </c>
      <c r="AP425" s="7">
        <v>758.29291875378135</v>
      </c>
      <c r="AQ425" s="43">
        <v>1481.3071292289915</v>
      </c>
      <c r="AR425" s="7">
        <v>15.005883788923573</v>
      </c>
      <c r="AS425" s="7">
        <v>6.0618502166459454</v>
      </c>
      <c r="AU425" s="45">
        <v>144</v>
      </c>
      <c r="AV425" s="44">
        <f t="shared" si="50"/>
        <v>60</v>
      </c>
      <c r="AW425" s="7">
        <v>639.48377062511497</v>
      </c>
      <c r="AX425" s="7">
        <v>49.484112519689155</v>
      </c>
      <c r="AY425" s="7">
        <v>761.52990721201627</v>
      </c>
      <c r="AZ425" s="43">
        <v>1450.5232979188681</v>
      </c>
      <c r="BA425" s="7">
        <v>19.985386410832234</v>
      </c>
      <c r="BB425" s="7">
        <v>7.9337289537076252</v>
      </c>
      <c r="BD425" s="7">
        <v>724.7338641312233</v>
      </c>
      <c r="BE425" s="7">
        <v>99.286682853820253</v>
      </c>
      <c r="BF425" s="7">
        <v>761.52466220378756</v>
      </c>
      <c r="BG425" s="43">
        <v>1584.7755439095909</v>
      </c>
      <c r="BH425" s="7">
        <v>19.364427148547346</v>
      </c>
      <c r="BI425" s="7">
        <v>7.5785639747598541</v>
      </c>
      <c r="BK425" s="7">
        <v>814.75110250014359</v>
      </c>
      <c r="BL425" s="7">
        <v>106.27997788152473</v>
      </c>
      <c r="BM425" s="7">
        <v>758.29291875378135</v>
      </c>
      <c r="BN425" s="43">
        <v>1679.2758905925061</v>
      </c>
      <c r="BO425" s="7">
        <v>16.13540742227719</v>
      </c>
      <c r="BP425" s="7">
        <v>6.5940064117094224</v>
      </c>
      <c r="BR425" s="45">
        <v>144</v>
      </c>
      <c r="BS425" s="44">
        <f t="shared" si="51"/>
        <v>60</v>
      </c>
      <c r="BT425" s="7">
        <v>805.50581267614393</v>
      </c>
      <c r="BU425" s="7">
        <v>311.7875702215199</v>
      </c>
      <c r="BV425" s="7">
        <v>636.60299737035359</v>
      </c>
      <c r="BW425" s="43">
        <v>1753.6843617132351</v>
      </c>
      <c r="BX425" s="7">
        <v>23.341244150486464</v>
      </c>
      <c r="BY425" s="7">
        <v>9.3673310711192066</v>
      </c>
      <c r="CA425" s="7">
        <v>937.61192233199449</v>
      </c>
      <c r="CB425" s="7">
        <v>372.28958348326864</v>
      </c>
      <c r="CC425" s="7">
        <v>637.00227994766908</v>
      </c>
      <c r="CD425" s="43">
        <v>1946.902362413796</v>
      </c>
      <c r="CE425" s="7">
        <v>22.527200719082121</v>
      </c>
      <c r="CF425" s="7">
        <v>9.1278504544260848</v>
      </c>
      <c r="CH425" s="7">
        <v>1063.1289728301513</v>
      </c>
      <c r="CI425" s="7">
        <v>379.35888814938437</v>
      </c>
      <c r="CJ425" s="7">
        <v>634.53169638849135</v>
      </c>
      <c r="CK425" s="43">
        <v>2076.7489604745115</v>
      </c>
      <c r="CL425" s="7">
        <v>18.572305255612328</v>
      </c>
      <c r="CM425" s="7">
        <v>7.470530180576624</v>
      </c>
      <c r="CO425" s="45">
        <v>144</v>
      </c>
      <c r="CP425" s="44">
        <f t="shared" si="52"/>
        <v>60</v>
      </c>
      <c r="CQ425" s="7">
        <v>855.83143779818863</v>
      </c>
      <c r="CR425" s="7">
        <v>323.97152067009978</v>
      </c>
      <c r="CS425" s="7">
        <v>636.60299737035359</v>
      </c>
      <c r="CT425" s="43">
        <v>1816.5767969455446</v>
      </c>
      <c r="CU425" s="7">
        <v>23.589157284631444</v>
      </c>
      <c r="CV425" s="7">
        <v>9.8702409031622267</v>
      </c>
      <c r="CX425" s="7">
        <v>1009.3830265611771</v>
      </c>
      <c r="CY425" s="7">
        <v>397.144009344187</v>
      </c>
      <c r="CZ425" s="7">
        <v>637.00227994766908</v>
      </c>
      <c r="DA425" s="43">
        <v>2043.3780757814643</v>
      </c>
      <c r="DB425" s="7">
        <v>22.812006708405441</v>
      </c>
      <c r="DC425" s="7">
        <v>9.1129119664415388</v>
      </c>
      <c r="DE425" s="7">
        <v>1157.6160069134387</v>
      </c>
      <c r="DF425" s="7">
        <v>405.85698656169143</v>
      </c>
      <c r="DG425" s="7">
        <v>634.53169638849135</v>
      </c>
      <c r="DH425" s="43">
        <v>2197.8738087022102</v>
      </c>
      <c r="DI425" s="7">
        <v>18.539564435842955</v>
      </c>
      <c r="DJ425" s="7">
        <v>7.1097770061828776</v>
      </c>
      <c r="DL425" s="45">
        <v>144</v>
      </c>
      <c r="DM425" s="44">
        <f t="shared" si="53"/>
        <v>60</v>
      </c>
      <c r="DN425" s="7">
        <v>906.68063876890551</v>
      </c>
      <c r="DO425" s="7">
        <v>336.37013938266625</v>
      </c>
      <c r="DP425" s="7">
        <v>636.60299737035359</v>
      </c>
      <c r="DQ425" s="43">
        <v>1879.4476755063051</v>
      </c>
      <c r="DR425" s="7">
        <v>23.580627452094003</v>
      </c>
      <c r="DS425" s="7">
        <v>9.5649506917401155</v>
      </c>
      <c r="DU425" s="7">
        <v>1081.0576161493818</v>
      </c>
      <c r="DV425" s="7">
        <v>421.61604262839853</v>
      </c>
      <c r="DW425" s="7">
        <v>637.00227994766908</v>
      </c>
      <c r="DX425" s="43">
        <v>2140.0937700799964</v>
      </c>
      <c r="DY425" s="7">
        <v>22.602406378815239</v>
      </c>
      <c r="DZ425" s="7">
        <v>9.1820768390420362</v>
      </c>
      <c r="EB425" s="7">
        <v>1251.8464517056284</v>
      </c>
      <c r="EC425" s="7">
        <v>432.19732247309952</v>
      </c>
      <c r="ED425" s="7">
        <v>634.53169638849135</v>
      </c>
      <c r="EE425" s="43">
        <v>2318.7801656580596</v>
      </c>
      <c r="EF425" s="7">
        <v>17.831839077360577</v>
      </c>
      <c r="EG425" s="7">
        <v>7.1367197349227673</v>
      </c>
    </row>
    <row r="426" spans="1:137" x14ac:dyDescent="0.25">
      <c r="A426" s="45">
        <v>145</v>
      </c>
      <c r="B426" s="44">
        <f t="shared" si="48"/>
        <v>60.416666666666671</v>
      </c>
      <c r="C426" s="7">
        <v>425.4463078439934</v>
      </c>
      <c r="D426" s="7">
        <v>25.092839470165696</v>
      </c>
      <c r="E426" s="7">
        <v>766.78620716112619</v>
      </c>
      <c r="F426" s="43">
        <v>1217.1256113341437</v>
      </c>
      <c r="G426" s="7">
        <v>18.169798063594392</v>
      </c>
      <c r="H426" s="7">
        <v>7.1240863517676303</v>
      </c>
      <c r="J426" s="7">
        <v>442.20229733681583</v>
      </c>
      <c r="K426" s="7">
        <v>49.676152619197637</v>
      </c>
      <c r="L426" s="7">
        <v>766.78687021298106</v>
      </c>
      <c r="M426" s="43">
        <v>1258.9791929073108</v>
      </c>
      <c r="N426" s="7">
        <v>16.785251846285277</v>
      </c>
      <c r="O426" s="7">
        <v>7.165569606640668</v>
      </c>
      <c r="Q426" s="7">
        <v>475.53131486339839</v>
      </c>
      <c r="R426" s="7">
        <v>53.123411282154891</v>
      </c>
      <c r="S426" s="7">
        <v>763.50077567440269</v>
      </c>
      <c r="T426" s="43">
        <v>1292.0037251302454</v>
      </c>
      <c r="U426" s="7">
        <v>14.404063554266735</v>
      </c>
      <c r="V426" s="7">
        <v>5.7675631575194632</v>
      </c>
      <c r="X426" s="45">
        <v>145</v>
      </c>
      <c r="Y426" s="44">
        <f t="shared" si="49"/>
        <v>60.416666666666671</v>
      </c>
      <c r="Z426" s="7">
        <v>534.23440487170683</v>
      </c>
      <c r="AA426" s="7">
        <v>37.433562013932907</v>
      </c>
      <c r="AB426" s="7">
        <v>766.52384451057867</v>
      </c>
      <c r="AC426" s="43">
        <v>1338.5287290968481</v>
      </c>
      <c r="AD426" s="7">
        <v>18.974393748759596</v>
      </c>
      <c r="AE426" s="7">
        <v>7.5131682739528731</v>
      </c>
      <c r="AG426" s="7">
        <v>584.81545512692742</v>
      </c>
      <c r="AH426" s="7">
        <v>74.533725469525891</v>
      </c>
      <c r="AI426" s="7">
        <v>763.88383461901935</v>
      </c>
      <c r="AJ426" s="43">
        <v>1423.0509370001655</v>
      </c>
      <c r="AK426" s="7">
        <v>16.14457933415207</v>
      </c>
      <c r="AL426" s="7">
        <v>6.6441893127484022</v>
      </c>
      <c r="AN426" s="7">
        <v>648.27971959589786</v>
      </c>
      <c r="AO426" s="7">
        <v>79.812198570167112</v>
      </c>
      <c r="AP426" s="7">
        <v>763.50077567440269</v>
      </c>
      <c r="AQ426" s="43">
        <v>1490.9558292439974</v>
      </c>
      <c r="AR426" s="7">
        <v>14.813937644402618</v>
      </c>
      <c r="AS426" s="7">
        <v>5.9817294522312974</v>
      </c>
      <c r="AU426" s="45">
        <v>145</v>
      </c>
      <c r="AV426" s="44">
        <f t="shared" si="50"/>
        <v>60.416666666666671</v>
      </c>
      <c r="AW426" s="7">
        <v>643.56416279338555</v>
      </c>
      <c r="AX426" s="7">
        <v>49.741160516769973</v>
      </c>
      <c r="AY426" s="7">
        <v>766.78620716112619</v>
      </c>
      <c r="AZ426" s="43">
        <v>1460.1145205258251</v>
      </c>
      <c r="BA426" s="7">
        <v>19.878687444344052</v>
      </c>
      <c r="BB426" s="7">
        <v>7.8874280083904891</v>
      </c>
      <c r="BD426" s="7">
        <v>729.28400259241062</v>
      </c>
      <c r="BE426" s="7">
        <v>99.817566648287368</v>
      </c>
      <c r="BF426" s="7">
        <v>766.78687021298106</v>
      </c>
      <c r="BG426" s="43">
        <v>1595.111750098722</v>
      </c>
      <c r="BH426" s="7">
        <v>19.201557518508434</v>
      </c>
      <c r="BI426" s="7">
        <v>7.5085979717745417</v>
      </c>
      <c r="BK426" s="7">
        <v>819.7896813990759</v>
      </c>
      <c r="BL426" s="7">
        <v>106.85433458434487</v>
      </c>
      <c r="BM426" s="7">
        <v>763.50077567440269</v>
      </c>
      <c r="BN426" s="43">
        <v>1690.094849277235</v>
      </c>
      <c r="BO426" s="7">
        <v>15.893189736811195</v>
      </c>
      <c r="BP426" s="7">
        <v>6.494363350556279</v>
      </c>
      <c r="BR426" s="45">
        <v>145</v>
      </c>
      <c r="BS426" s="44">
        <f t="shared" si="51"/>
        <v>60.416666666666671</v>
      </c>
      <c r="BT426" s="7">
        <v>810.61255312500589</v>
      </c>
      <c r="BU426" s="7">
        <v>313.79533685609363</v>
      </c>
      <c r="BV426" s="7">
        <v>641.01624694135751</v>
      </c>
      <c r="BW426" s="43">
        <v>1765.2097407450358</v>
      </c>
      <c r="BX426" s="7">
        <v>23.19578163850672</v>
      </c>
      <c r="BY426" s="7">
        <v>9.3055668620987042</v>
      </c>
      <c r="CA426" s="7">
        <v>943.49204978254625</v>
      </c>
      <c r="CB426" s="7">
        <v>374.62033136080942</v>
      </c>
      <c r="CC426" s="7">
        <v>641.42595661737471</v>
      </c>
      <c r="CD426" s="43">
        <v>1959.5389418458722</v>
      </c>
      <c r="CE426" s="7">
        <v>22.307540263986215</v>
      </c>
      <c r="CF426" s="7">
        <v>9.0373110544184705</v>
      </c>
      <c r="CH426" s="7">
        <v>1069.7202023897119</v>
      </c>
      <c r="CI426" s="7">
        <v>381.72307010084603</v>
      </c>
      <c r="CJ426" s="7">
        <v>638.9118116877371</v>
      </c>
      <c r="CK426" s="43">
        <v>2090.0802965009902</v>
      </c>
      <c r="CL426" s="7">
        <v>18.251953604729948</v>
      </c>
      <c r="CM426" s="7">
        <v>7.3371362539299696</v>
      </c>
      <c r="CO426" s="45">
        <v>145</v>
      </c>
      <c r="CP426" s="44">
        <f t="shared" si="52"/>
        <v>60.416666666666671</v>
      </c>
      <c r="CQ426" s="7">
        <v>861.19625248655313</v>
      </c>
      <c r="CR426" s="7">
        <v>326.04162659591879</v>
      </c>
      <c r="CS426" s="7">
        <v>641.01624694135751</v>
      </c>
      <c r="CT426" s="43">
        <v>1828.4261820917</v>
      </c>
      <c r="CU426" s="7">
        <v>23.420542042091775</v>
      </c>
      <c r="CV426" s="7">
        <v>9.8050048820028124</v>
      </c>
      <c r="CX426" s="7">
        <v>1015.6420093289412</v>
      </c>
      <c r="CY426" s="7">
        <v>399.61004824828922</v>
      </c>
      <c r="CZ426" s="7">
        <v>641.42595661737471</v>
      </c>
      <c r="DA426" s="43">
        <v>2056.5237642957027</v>
      </c>
      <c r="DB426" s="7">
        <v>22.556633501826134</v>
      </c>
      <c r="DC426" s="7">
        <v>9.0065472408857321</v>
      </c>
      <c r="DE426" s="7">
        <v>1164.7109558395916</v>
      </c>
      <c r="DF426" s="7">
        <v>408.36416157740769</v>
      </c>
      <c r="DG426" s="7">
        <v>638.9118116877371</v>
      </c>
      <c r="DH426" s="43">
        <v>2211.8526751498785</v>
      </c>
      <c r="DI426" s="7">
        <v>18.172519069519574</v>
      </c>
      <c r="DJ426" s="7">
        <v>6.9540226658637003</v>
      </c>
      <c r="DL426" s="45">
        <v>145</v>
      </c>
      <c r="DM426" s="44">
        <f t="shared" si="53"/>
        <v>60.416666666666671</v>
      </c>
      <c r="DN426" s="7">
        <v>912.31010008005978</v>
      </c>
      <c r="DO426" s="7">
        <v>338.50429104806386</v>
      </c>
      <c r="DP426" s="7">
        <v>641.01624694135751</v>
      </c>
      <c r="DQ426" s="43">
        <v>1891.6222268030201</v>
      </c>
      <c r="DR426" s="7">
        <v>23.38878722615096</v>
      </c>
      <c r="DS426" s="7">
        <v>9.4857777481951899</v>
      </c>
      <c r="DU426" s="7">
        <v>1087.6909977359244</v>
      </c>
      <c r="DV426" s="7">
        <v>424.2104822029587</v>
      </c>
      <c r="DW426" s="7">
        <v>641.42595661737471</v>
      </c>
      <c r="DX426" s="43">
        <v>2153.7498204734534</v>
      </c>
      <c r="DY426" s="7">
        <v>22.308657444251402</v>
      </c>
      <c r="DZ426" s="7">
        <v>9.0608031524326229</v>
      </c>
      <c r="EB426" s="7">
        <v>1259.440415506926</v>
      </c>
      <c r="EC426" s="7">
        <v>434.84648138300093</v>
      </c>
      <c r="ED426" s="7">
        <v>638.9118116877371</v>
      </c>
      <c r="EE426" s="43">
        <v>2333.4029237277314</v>
      </c>
      <c r="EF426" s="7">
        <v>17.410949498943495</v>
      </c>
      <c r="EG426" s="7">
        <v>6.9627120650176231</v>
      </c>
    </row>
    <row r="427" spans="1:137" x14ac:dyDescent="0.25">
      <c r="A427" s="45">
        <v>146</v>
      </c>
      <c r="B427" s="44">
        <f t="shared" si="48"/>
        <v>60.833333333333336</v>
      </c>
      <c r="C427" s="7">
        <v>428.23411796175651</v>
      </c>
      <c r="D427" s="7">
        <v>25.222095501330028</v>
      </c>
      <c r="E427" s="7">
        <v>772.04250711023633</v>
      </c>
      <c r="F427" s="43">
        <v>1225.3002278894587</v>
      </c>
      <c r="G427" s="7">
        <v>18.116231821819952</v>
      </c>
      <c r="H427" s="7">
        <v>7.0991240445427852</v>
      </c>
      <c r="J427" s="7">
        <v>445.03511764129416</v>
      </c>
      <c r="K427" s="7">
        <v>49.939423983325682</v>
      </c>
      <c r="L427" s="7">
        <v>772.04907822217478</v>
      </c>
      <c r="M427" s="43">
        <v>1267.3395283041307</v>
      </c>
      <c r="N427" s="7">
        <v>16.696711174894524</v>
      </c>
      <c r="O427" s="7">
        <v>7.1329984625328384</v>
      </c>
      <c r="Q427" s="7">
        <v>478.51981752518259</v>
      </c>
      <c r="R427" s="7">
        <v>53.408388240594618</v>
      </c>
      <c r="S427" s="7">
        <v>768.70863259502403</v>
      </c>
      <c r="T427" s="43">
        <v>1300.4815051951609</v>
      </c>
      <c r="U427" s="7">
        <v>14.26744024825453</v>
      </c>
      <c r="V427" s="7">
        <v>5.710093383562187</v>
      </c>
      <c r="X427" s="45">
        <v>146</v>
      </c>
      <c r="Y427" s="44">
        <f t="shared" si="49"/>
        <v>60.833333333333336</v>
      </c>
      <c r="Z427" s="7">
        <v>537.66654221814508</v>
      </c>
      <c r="AA427" s="7">
        <v>37.626204582497969</v>
      </c>
      <c r="AB427" s="7">
        <v>771.77515554787476</v>
      </c>
      <c r="AC427" s="43">
        <v>1347.4099426497257</v>
      </c>
      <c r="AD427" s="7">
        <v>18.893708326360969</v>
      </c>
      <c r="AE427" s="7">
        <v>7.4786585096006917</v>
      </c>
      <c r="AG427" s="7">
        <v>588.4901991648876</v>
      </c>
      <c r="AH427" s="7">
        <v>74.928842654455465</v>
      </c>
      <c r="AI427" s="7">
        <v>769.09723829434074</v>
      </c>
      <c r="AJ427" s="43">
        <v>1432.3302184891836</v>
      </c>
      <c r="AK427" s="7">
        <v>15.98917927173682</v>
      </c>
      <c r="AL427" s="7">
        <v>6.5810738769389729</v>
      </c>
      <c r="AN427" s="7">
        <v>652.30007895877952</v>
      </c>
      <c r="AO427" s="7">
        <v>80.240668565333806</v>
      </c>
      <c r="AP427" s="7">
        <v>768.70863259502403</v>
      </c>
      <c r="AQ427" s="43">
        <v>1500.6045292590029</v>
      </c>
      <c r="AR427" s="7">
        <v>14.621991499881666</v>
      </c>
      <c r="AS427" s="7">
        <v>5.9016086878166476</v>
      </c>
      <c r="AU427" s="45">
        <v>146</v>
      </c>
      <c r="AV427" s="44">
        <f t="shared" si="50"/>
        <v>60.833333333333336</v>
      </c>
      <c r="AW427" s="7">
        <v>647.64455496165624</v>
      </c>
      <c r="AX427" s="7">
        <v>49.998208513850791</v>
      </c>
      <c r="AY427" s="7">
        <v>772.04250711023633</v>
      </c>
      <c r="AZ427" s="43">
        <v>1469.7057431327819</v>
      </c>
      <c r="BA427" s="7">
        <v>19.771988477855864</v>
      </c>
      <c r="BB427" s="7">
        <v>7.8411270630733521</v>
      </c>
      <c r="BD427" s="7">
        <v>733.8341410535977</v>
      </c>
      <c r="BE427" s="7">
        <v>100.34845044275448</v>
      </c>
      <c r="BF427" s="7">
        <v>772.04907822217478</v>
      </c>
      <c r="BG427" s="43">
        <v>1605.4479562878532</v>
      </c>
      <c r="BH427" s="7">
        <v>19.038687888469521</v>
      </c>
      <c r="BI427" s="7">
        <v>7.4386319687892293</v>
      </c>
      <c r="BK427" s="7">
        <v>824.8282602980081</v>
      </c>
      <c r="BL427" s="7">
        <v>107.42869128716501</v>
      </c>
      <c r="BM427" s="7">
        <v>768.70863259502403</v>
      </c>
      <c r="BN427" s="43">
        <v>1700.9138079619634</v>
      </c>
      <c r="BO427" s="7">
        <v>15.650972051345207</v>
      </c>
      <c r="BP427" s="7">
        <v>6.3947202894031374</v>
      </c>
      <c r="BR427" s="45">
        <v>146</v>
      </c>
      <c r="BS427" s="44">
        <f t="shared" si="51"/>
        <v>60.833333333333336</v>
      </c>
      <c r="BT427" s="7">
        <v>815.71929357386784</v>
      </c>
      <c r="BU427" s="7">
        <v>315.80310349066724</v>
      </c>
      <c r="BV427" s="7">
        <v>645.42949651236154</v>
      </c>
      <c r="BW427" s="43">
        <v>1776.7351197768362</v>
      </c>
      <c r="BX427" s="7">
        <v>23.050319126526979</v>
      </c>
      <c r="BY427" s="7">
        <v>9.2438026530782018</v>
      </c>
      <c r="CA427" s="7">
        <v>949.37217723309823</v>
      </c>
      <c r="CB427" s="7">
        <v>376.95107923835019</v>
      </c>
      <c r="CC427" s="7">
        <v>645.84963328708045</v>
      </c>
      <c r="CD427" s="43">
        <v>1972.1755212779483</v>
      </c>
      <c r="CE427" s="7">
        <v>22.087879808890307</v>
      </c>
      <c r="CF427" s="7">
        <v>8.9467716544108544</v>
      </c>
      <c r="CH427" s="7">
        <v>1076.3114319492724</v>
      </c>
      <c r="CI427" s="7">
        <v>384.08725205230775</v>
      </c>
      <c r="CJ427" s="7">
        <v>643.29192698698284</v>
      </c>
      <c r="CK427" s="43">
        <v>2103.411632527469</v>
      </c>
      <c r="CL427" s="7">
        <v>17.931601953847569</v>
      </c>
      <c r="CM427" s="7">
        <v>7.2037423272833188</v>
      </c>
      <c r="CO427" s="45">
        <v>146</v>
      </c>
      <c r="CP427" s="44">
        <f t="shared" si="52"/>
        <v>60.833333333333336</v>
      </c>
      <c r="CQ427" s="7">
        <v>866.56106717491775</v>
      </c>
      <c r="CR427" s="7">
        <v>328.11173252173785</v>
      </c>
      <c r="CS427" s="7">
        <v>645.42949651236154</v>
      </c>
      <c r="CT427" s="43">
        <v>1840.2755672378557</v>
      </c>
      <c r="CU427" s="7">
        <v>23.251926799552109</v>
      </c>
      <c r="CV427" s="7">
        <v>9.7397688608433999</v>
      </c>
      <c r="CX427" s="7">
        <v>1021.9009920967055</v>
      </c>
      <c r="CY427" s="7">
        <v>402.07608715239144</v>
      </c>
      <c r="CZ427" s="7">
        <v>645.84963328708045</v>
      </c>
      <c r="DA427" s="43">
        <v>2069.669452809941</v>
      </c>
      <c r="DB427" s="7">
        <v>22.301260295246834</v>
      </c>
      <c r="DC427" s="7">
        <v>8.9001825153299254</v>
      </c>
      <c r="DE427" s="7">
        <v>1171.8059047657446</v>
      </c>
      <c r="DF427" s="7">
        <v>410.87133659312394</v>
      </c>
      <c r="DG427" s="7">
        <v>643.29192698698284</v>
      </c>
      <c r="DH427" s="43">
        <v>2225.8315415975462</v>
      </c>
      <c r="DI427" s="7">
        <v>17.805473703196199</v>
      </c>
      <c r="DJ427" s="7">
        <v>6.7982683255445195</v>
      </c>
      <c r="DL427" s="45">
        <v>146</v>
      </c>
      <c r="DM427" s="44">
        <f t="shared" si="53"/>
        <v>60.833333333333336</v>
      </c>
      <c r="DN427" s="7">
        <v>917.93956139121406</v>
      </c>
      <c r="DO427" s="7">
        <v>340.63844271346142</v>
      </c>
      <c r="DP427" s="7">
        <v>645.42949651236154</v>
      </c>
      <c r="DQ427" s="43">
        <v>1903.7967780997351</v>
      </c>
      <c r="DR427" s="7">
        <v>23.196947000207917</v>
      </c>
      <c r="DS427" s="7">
        <v>9.4066048046502626</v>
      </c>
      <c r="DU427" s="7">
        <v>1094.3243793224669</v>
      </c>
      <c r="DV427" s="7">
        <v>426.80492177751887</v>
      </c>
      <c r="DW427" s="7">
        <v>645.84963328708045</v>
      </c>
      <c r="DX427" s="43">
        <v>2167.4058708669104</v>
      </c>
      <c r="DY427" s="7">
        <v>22.014908509687565</v>
      </c>
      <c r="DZ427" s="7">
        <v>8.9395294658232061</v>
      </c>
      <c r="EB427" s="7">
        <v>1267.0343793082238</v>
      </c>
      <c r="EC427" s="7">
        <v>437.49564029290229</v>
      </c>
      <c r="ED427" s="7">
        <v>643.29192698698284</v>
      </c>
      <c r="EE427" s="43">
        <v>2348.0256817974032</v>
      </c>
      <c r="EF427" s="7">
        <v>16.99005992052642</v>
      </c>
      <c r="EG427" s="7">
        <v>6.7887043951124788</v>
      </c>
    </row>
    <row r="428" spans="1:137" x14ac:dyDescent="0.25">
      <c r="A428" s="45">
        <v>147</v>
      </c>
      <c r="B428" s="44">
        <f t="shared" si="48"/>
        <v>61.25</v>
      </c>
      <c r="C428" s="7">
        <v>431.02192807951963</v>
      </c>
      <c r="D428" s="7">
        <v>25.351351532494359</v>
      </c>
      <c r="E428" s="7">
        <v>777.29880705934647</v>
      </c>
      <c r="F428" s="43">
        <v>1233.4748444447737</v>
      </c>
      <c r="G428" s="7">
        <v>18.062665580045511</v>
      </c>
      <c r="H428" s="7">
        <v>7.0741617373179402</v>
      </c>
      <c r="J428" s="7">
        <v>447.86793794577261</v>
      </c>
      <c r="K428" s="7">
        <v>50.202695347453734</v>
      </c>
      <c r="L428" s="7">
        <v>777.31128623136851</v>
      </c>
      <c r="M428" s="43">
        <v>1275.6998637009503</v>
      </c>
      <c r="N428" s="7">
        <v>16.608170503503764</v>
      </c>
      <c r="O428" s="7">
        <v>7.1004273184250097</v>
      </c>
      <c r="Q428" s="7">
        <v>481.5083201869669</v>
      </c>
      <c r="R428" s="7">
        <v>53.693365199034346</v>
      </c>
      <c r="S428" s="7">
        <v>773.91648951564548</v>
      </c>
      <c r="T428" s="43">
        <v>1308.9592852600765</v>
      </c>
      <c r="U428" s="7">
        <v>14.130816942242323</v>
      </c>
      <c r="V428" s="7">
        <v>5.6526236096049107</v>
      </c>
      <c r="X428" s="45">
        <v>147</v>
      </c>
      <c r="Y428" s="44">
        <f t="shared" si="49"/>
        <v>61.25</v>
      </c>
      <c r="Z428" s="7">
        <v>541.09867956458345</v>
      </c>
      <c r="AA428" s="7">
        <v>37.818847151063025</v>
      </c>
      <c r="AB428" s="7">
        <v>777.02646658517074</v>
      </c>
      <c r="AC428" s="43">
        <v>1356.2911562026031</v>
      </c>
      <c r="AD428" s="7">
        <v>18.813022903962338</v>
      </c>
      <c r="AE428" s="7">
        <v>7.4441487452485093</v>
      </c>
      <c r="AG428" s="7">
        <v>592.16494320284778</v>
      </c>
      <c r="AH428" s="7">
        <v>75.323959839385054</v>
      </c>
      <c r="AI428" s="7">
        <v>774.31064196966202</v>
      </c>
      <c r="AJ428" s="43">
        <v>1441.6094999782017</v>
      </c>
      <c r="AK428" s="7">
        <v>15.83377920932157</v>
      </c>
      <c r="AL428" s="7">
        <v>6.5179584411295419</v>
      </c>
      <c r="AN428" s="7">
        <v>656.32043832166096</v>
      </c>
      <c r="AO428" s="7">
        <v>80.6691385605005</v>
      </c>
      <c r="AP428" s="7">
        <v>773.91648951564548</v>
      </c>
      <c r="AQ428" s="43">
        <v>1510.2532292740088</v>
      </c>
      <c r="AR428" s="7">
        <v>14.430045355360711</v>
      </c>
      <c r="AS428" s="7">
        <v>5.8214879234019996</v>
      </c>
      <c r="AU428" s="45">
        <v>147</v>
      </c>
      <c r="AV428" s="44">
        <f t="shared" si="50"/>
        <v>61.25</v>
      </c>
      <c r="AW428" s="7">
        <v>651.72494712992693</v>
      </c>
      <c r="AX428" s="7">
        <v>50.255256510931602</v>
      </c>
      <c r="AY428" s="7">
        <v>777.29880705934647</v>
      </c>
      <c r="AZ428" s="43">
        <v>1479.2969657397389</v>
      </c>
      <c r="BA428" s="7">
        <v>19.665289511367678</v>
      </c>
      <c r="BB428" s="7">
        <v>7.794826117756215</v>
      </c>
      <c r="BD428" s="7">
        <v>738.38427951478502</v>
      </c>
      <c r="BE428" s="7">
        <v>100.8793342372216</v>
      </c>
      <c r="BF428" s="7">
        <v>777.31128623136851</v>
      </c>
      <c r="BG428" s="43">
        <v>1615.7841624769844</v>
      </c>
      <c r="BH428" s="7">
        <v>18.875818258430609</v>
      </c>
      <c r="BI428" s="7">
        <v>7.3686659658039169</v>
      </c>
      <c r="BK428" s="7">
        <v>829.8668391969403</v>
      </c>
      <c r="BL428" s="7">
        <v>108.00304798998515</v>
      </c>
      <c r="BM428" s="7">
        <v>773.91648951564548</v>
      </c>
      <c r="BN428" s="43">
        <v>1711.7327666466922</v>
      </c>
      <c r="BO428" s="7">
        <v>15.408754365879211</v>
      </c>
      <c r="BP428" s="7">
        <v>6.2950772282499941</v>
      </c>
      <c r="BR428" s="45">
        <v>147</v>
      </c>
      <c r="BS428" s="44">
        <f t="shared" si="51"/>
        <v>61.25</v>
      </c>
      <c r="BT428" s="7">
        <v>820.8260340227298</v>
      </c>
      <c r="BU428" s="7">
        <v>317.81087012524085</v>
      </c>
      <c r="BV428" s="7">
        <v>649.84274608336557</v>
      </c>
      <c r="BW428" s="43">
        <v>1788.2604988086368</v>
      </c>
      <c r="BX428" s="7">
        <v>22.904856614547239</v>
      </c>
      <c r="BY428" s="7">
        <v>9.1820384440576994</v>
      </c>
      <c r="CA428" s="7">
        <v>955.25230468364998</v>
      </c>
      <c r="CB428" s="7">
        <v>379.28182711589096</v>
      </c>
      <c r="CC428" s="7">
        <v>650.27330995678608</v>
      </c>
      <c r="CD428" s="43">
        <v>1984.8121007100242</v>
      </c>
      <c r="CE428" s="7">
        <v>21.868219353794402</v>
      </c>
      <c r="CF428" s="7">
        <v>8.8562322544032401</v>
      </c>
      <c r="CH428" s="7">
        <v>1082.902661508833</v>
      </c>
      <c r="CI428" s="7">
        <v>386.45143400376941</v>
      </c>
      <c r="CJ428" s="7">
        <v>647.67204228622859</v>
      </c>
      <c r="CK428" s="43">
        <v>2116.7429685539478</v>
      </c>
      <c r="CL428" s="7">
        <v>17.611250302965189</v>
      </c>
      <c r="CM428" s="7">
        <v>7.0703484006366644</v>
      </c>
      <c r="CO428" s="45">
        <v>147</v>
      </c>
      <c r="CP428" s="44">
        <f t="shared" si="52"/>
        <v>61.25</v>
      </c>
      <c r="CQ428" s="7">
        <v>871.92588186328226</v>
      </c>
      <c r="CR428" s="7">
        <v>330.18183844755691</v>
      </c>
      <c r="CS428" s="7">
        <v>649.84274608336557</v>
      </c>
      <c r="CT428" s="43">
        <v>1852.1249523840111</v>
      </c>
      <c r="CU428" s="7">
        <v>23.08331155701244</v>
      </c>
      <c r="CV428" s="7">
        <v>9.6745328396839874</v>
      </c>
      <c r="CX428" s="7">
        <v>1028.1599748644699</v>
      </c>
      <c r="CY428" s="7">
        <v>404.54212605649366</v>
      </c>
      <c r="CZ428" s="7">
        <v>650.27330995678608</v>
      </c>
      <c r="DA428" s="43">
        <v>2082.815141324179</v>
      </c>
      <c r="DB428" s="7">
        <v>22.045887088667527</v>
      </c>
      <c r="DC428" s="7">
        <v>8.7938177897741188</v>
      </c>
      <c r="DE428" s="7">
        <v>1178.9008536918975</v>
      </c>
      <c r="DF428" s="7">
        <v>413.3785116088402</v>
      </c>
      <c r="DG428" s="7">
        <v>647.67204228622859</v>
      </c>
      <c r="DH428" s="43">
        <v>2239.8104080452144</v>
      </c>
      <c r="DI428" s="7">
        <v>17.438428336872818</v>
      </c>
      <c r="DJ428" s="7">
        <v>6.6425139852253388</v>
      </c>
      <c r="DL428" s="45">
        <v>147</v>
      </c>
      <c r="DM428" s="44">
        <f t="shared" si="53"/>
        <v>61.25</v>
      </c>
      <c r="DN428" s="7">
        <v>923.56902270236833</v>
      </c>
      <c r="DO428" s="7">
        <v>342.77259437885903</v>
      </c>
      <c r="DP428" s="7">
        <v>649.84274608336557</v>
      </c>
      <c r="DQ428" s="43">
        <v>1915.9713293964496</v>
      </c>
      <c r="DR428" s="7">
        <v>23.005106774264874</v>
      </c>
      <c r="DS428" s="7">
        <v>9.3274318611053371</v>
      </c>
      <c r="DU428" s="7">
        <v>1100.9577609090095</v>
      </c>
      <c r="DV428" s="7">
        <v>429.39936135207904</v>
      </c>
      <c r="DW428" s="7">
        <v>650.27330995678608</v>
      </c>
      <c r="DX428" s="43">
        <v>2181.0619212603674</v>
      </c>
      <c r="DY428" s="7">
        <v>21.721159575123735</v>
      </c>
      <c r="DZ428" s="7">
        <v>8.8182557792137928</v>
      </c>
      <c r="EB428" s="7">
        <v>1274.6283431095214</v>
      </c>
      <c r="EC428" s="7">
        <v>440.14479920280371</v>
      </c>
      <c r="ED428" s="7">
        <v>647.67204228622859</v>
      </c>
      <c r="EE428" s="43">
        <v>2362.648439867075</v>
      </c>
      <c r="EF428" s="7">
        <v>16.569170342109345</v>
      </c>
      <c r="EG428" s="7">
        <v>6.614696725207331</v>
      </c>
    </row>
    <row r="429" spans="1:137" x14ac:dyDescent="0.25">
      <c r="A429" s="45">
        <v>148</v>
      </c>
      <c r="B429" s="44">
        <f t="shared" si="48"/>
        <v>61.666666666666671</v>
      </c>
      <c r="C429" s="7">
        <v>433.80973819728274</v>
      </c>
      <c r="D429" s="7">
        <v>25.480607563658694</v>
      </c>
      <c r="E429" s="7">
        <v>782.55510700845639</v>
      </c>
      <c r="F429" s="43">
        <v>1241.6494610000889</v>
      </c>
      <c r="G429" s="7">
        <v>18.009099338271074</v>
      </c>
      <c r="H429" s="7">
        <v>7.0491994300930951</v>
      </c>
      <c r="J429" s="7">
        <v>450.70075825025094</v>
      </c>
      <c r="K429" s="7">
        <v>50.465966711581778</v>
      </c>
      <c r="L429" s="7">
        <v>782.57349424056201</v>
      </c>
      <c r="M429" s="43">
        <v>1284.06019909777</v>
      </c>
      <c r="N429" s="7">
        <v>16.519629832113012</v>
      </c>
      <c r="O429" s="7">
        <v>7.0678561743171802</v>
      </c>
      <c r="Q429" s="7">
        <v>484.49682284875109</v>
      </c>
      <c r="R429" s="7">
        <v>53.978342157474074</v>
      </c>
      <c r="S429" s="7">
        <v>779.12434643626682</v>
      </c>
      <c r="T429" s="43">
        <v>1317.4370653249921</v>
      </c>
      <c r="U429" s="7">
        <v>13.994193636230115</v>
      </c>
      <c r="V429" s="7">
        <v>5.5951538356476345</v>
      </c>
      <c r="X429" s="45">
        <v>148</v>
      </c>
      <c r="Y429" s="44">
        <f t="shared" si="49"/>
        <v>61.666666666666671</v>
      </c>
      <c r="Z429" s="7">
        <v>544.5308169110217</v>
      </c>
      <c r="AA429" s="7">
        <v>38.011489719628088</v>
      </c>
      <c r="AB429" s="7">
        <v>782.27777762246683</v>
      </c>
      <c r="AC429" s="43">
        <v>1365.1723697554808</v>
      </c>
      <c r="AD429" s="7">
        <v>18.732337481563711</v>
      </c>
      <c r="AE429" s="7">
        <v>7.4096389808963279</v>
      </c>
      <c r="AG429" s="7">
        <v>595.83968724080796</v>
      </c>
      <c r="AH429" s="7">
        <v>75.719077024314629</v>
      </c>
      <c r="AI429" s="7">
        <v>779.5240456449834</v>
      </c>
      <c r="AJ429" s="43">
        <v>1450.8887814672198</v>
      </c>
      <c r="AK429" s="7">
        <v>15.67837914690632</v>
      </c>
      <c r="AL429" s="7">
        <v>6.4548430053201109</v>
      </c>
      <c r="AN429" s="7">
        <v>660.34079768454262</v>
      </c>
      <c r="AO429" s="7">
        <v>81.097608555667179</v>
      </c>
      <c r="AP429" s="7">
        <v>779.12434643626682</v>
      </c>
      <c r="AQ429" s="43">
        <v>1519.9019292890143</v>
      </c>
      <c r="AR429" s="7">
        <v>14.238099210839756</v>
      </c>
      <c r="AS429" s="7">
        <v>5.7413671589873498</v>
      </c>
      <c r="AU429" s="45">
        <v>148</v>
      </c>
      <c r="AV429" s="44">
        <f t="shared" si="50"/>
        <v>61.666666666666671</v>
      </c>
      <c r="AW429" s="7">
        <v>655.80533929819751</v>
      </c>
      <c r="AX429" s="7">
        <v>50.51230450801242</v>
      </c>
      <c r="AY429" s="7">
        <v>782.55510700845639</v>
      </c>
      <c r="AZ429" s="43">
        <v>1488.8881883466959</v>
      </c>
      <c r="BA429" s="7">
        <v>19.558590544879493</v>
      </c>
      <c r="BB429" s="7">
        <v>7.7485251724390789</v>
      </c>
      <c r="BD429" s="7">
        <v>742.93441797597211</v>
      </c>
      <c r="BE429" s="7">
        <v>101.41021803168871</v>
      </c>
      <c r="BF429" s="7">
        <v>782.57349424056201</v>
      </c>
      <c r="BG429" s="43">
        <v>1626.1203686661156</v>
      </c>
      <c r="BH429" s="7">
        <v>18.712948628391697</v>
      </c>
      <c r="BI429" s="7">
        <v>7.2986999628186027</v>
      </c>
      <c r="BK429" s="7">
        <v>834.90541809587262</v>
      </c>
      <c r="BL429" s="7">
        <v>108.57740469280529</v>
      </c>
      <c r="BM429" s="7">
        <v>779.12434643626682</v>
      </c>
      <c r="BN429" s="43">
        <v>1722.551725331421</v>
      </c>
      <c r="BO429" s="7">
        <v>15.166536680413216</v>
      </c>
      <c r="BP429" s="7">
        <v>6.1954341670968507</v>
      </c>
      <c r="BR429" s="45">
        <v>148</v>
      </c>
      <c r="BS429" s="44">
        <f t="shared" si="51"/>
        <v>61.666666666666671</v>
      </c>
      <c r="BT429" s="7">
        <v>825.93277447159176</v>
      </c>
      <c r="BU429" s="7">
        <v>319.81863675981458</v>
      </c>
      <c r="BV429" s="7">
        <v>654.25599565436949</v>
      </c>
      <c r="BW429" s="43">
        <v>1799.7858778404375</v>
      </c>
      <c r="BX429" s="7">
        <v>22.759394102567494</v>
      </c>
      <c r="BY429" s="7">
        <v>9.1202742350371953</v>
      </c>
      <c r="CA429" s="7">
        <v>961.13243213420196</v>
      </c>
      <c r="CB429" s="7">
        <v>381.61257499343174</v>
      </c>
      <c r="CC429" s="7">
        <v>654.69698662649182</v>
      </c>
      <c r="CD429" s="43">
        <v>1997.4486801421003</v>
      </c>
      <c r="CE429" s="7">
        <v>21.648558898698496</v>
      </c>
      <c r="CF429" s="7">
        <v>8.7656928543956241</v>
      </c>
      <c r="CH429" s="7">
        <v>1089.4938910683939</v>
      </c>
      <c r="CI429" s="7">
        <v>388.81561595523107</v>
      </c>
      <c r="CJ429" s="7">
        <v>652.05215758547433</v>
      </c>
      <c r="CK429" s="43">
        <v>2130.0743045804265</v>
      </c>
      <c r="CL429" s="7">
        <v>17.290898652082802</v>
      </c>
      <c r="CM429" s="7">
        <v>6.93695447399001</v>
      </c>
      <c r="CO429" s="45">
        <v>148</v>
      </c>
      <c r="CP429" s="44">
        <f t="shared" si="52"/>
        <v>61.666666666666671</v>
      </c>
      <c r="CQ429" s="7">
        <v>877.29069655164687</v>
      </c>
      <c r="CR429" s="7">
        <v>332.25194437337598</v>
      </c>
      <c r="CS429" s="7">
        <v>654.25599565436949</v>
      </c>
      <c r="CT429" s="43">
        <v>1863.9743375301664</v>
      </c>
      <c r="CU429" s="7">
        <v>22.914696314472771</v>
      </c>
      <c r="CV429" s="7">
        <v>9.6092968185245731</v>
      </c>
      <c r="CX429" s="7">
        <v>1034.4189576322342</v>
      </c>
      <c r="CY429" s="7">
        <v>407.00816496059588</v>
      </c>
      <c r="CZ429" s="7">
        <v>654.69698662649182</v>
      </c>
      <c r="DA429" s="43">
        <v>2095.9608298384173</v>
      </c>
      <c r="DB429" s="7">
        <v>21.79051388208822</v>
      </c>
      <c r="DC429" s="7">
        <v>8.6874530642183121</v>
      </c>
      <c r="DE429" s="7">
        <v>1185.9958026180502</v>
      </c>
      <c r="DF429" s="7">
        <v>415.88568662455646</v>
      </c>
      <c r="DG429" s="7">
        <v>652.05215758547433</v>
      </c>
      <c r="DH429" s="43">
        <v>2253.7892744928827</v>
      </c>
      <c r="DI429" s="7">
        <v>17.071382970549443</v>
      </c>
      <c r="DJ429" s="7">
        <v>6.486759644906158</v>
      </c>
      <c r="DL429" s="45">
        <v>148</v>
      </c>
      <c r="DM429" s="44">
        <f t="shared" si="53"/>
        <v>61.666666666666671</v>
      </c>
      <c r="DN429" s="7">
        <v>929.1984840135226</v>
      </c>
      <c r="DO429" s="7">
        <v>344.90674604425664</v>
      </c>
      <c r="DP429" s="7">
        <v>654.25599565436949</v>
      </c>
      <c r="DQ429" s="43">
        <v>1928.1458806931646</v>
      </c>
      <c r="DR429" s="7">
        <v>22.813266548321831</v>
      </c>
      <c r="DS429" s="7">
        <v>9.2482589175604115</v>
      </c>
      <c r="DU429" s="7">
        <v>1107.591142495552</v>
      </c>
      <c r="DV429" s="7">
        <v>431.99380092663921</v>
      </c>
      <c r="DW429" s="7">
        <v>654.69698662649182</v>
      </c>
      <c r="DX429" s="43">
        <v>2194.7179716538249</v>
      </c>
      <c r="DY429" s="7">
        <v>21.427410640559899</v>
      </c>
      <c r="DZ429" s="7">
        <v>8.6969820926043759</v>
      </c>
      <c r="EB429" s="7">
        <v>1282.2223069108193</v>
      </c>
      <c r="EC429" s="7">
        <v>442.79395811270513</v>
      </c>
      <c r="ED429" s="7">
        <v>652.05215758547433</v>
      </c>
      <c r="EE429" s="43">
        <v>2377.2711979367473</v>
      </c>
      <c r="EF429" s="7">
        <v>16.14828076369227</v>
      </c>
      <c r="EG429" s="7">
        <v>6.4406890553021867</v>
      </c>
    </row>
    <row r="430" spans="1:137" x14ac:dyDescent="0.25">
      <c r="A430" s="45">
        <v>149</v>
      </c>
      <c r="B430" s="44">
        <f t="shared" si="48"/>
        <v>62.083333333333336</v>
      </c>
      <c r="C430" s="7">
        <v>436.59754831504586</v>
      </c>
      <c r="D430" s="7">
        <v>25.609863594823025</v>
      </c>
      <c r="E430" s="7">
        <v>787.81140695756653</v>
      </c>
      <c r="F430" s="43">
        <v>1249.8240775554038</v>
      </c>
      <c r="G430" s="7">
        <v>17.955533096496634</v>
      </c>
      <c r="H430" s="7">
        <v>7.0242371228682492</v>
      </c>
      <c r="J430" s="7">
        <v>453.53357855472939</v>
      </c>
      <c r="K430" s="7">
        <v>50.72923807570983</v>
      </c>
      <c r="L430" s="7">
        <v>787.83570224975574</v>
      </c>
      <c r="M430" s="43">
        <v>1292.4205344945897</v>
      </c>
      <c r="N430" s="7">
        <v>16.431089160722252</v>
      </c>
      <c r="O430" s="7">
        <v>7.0352850302093506</v>
      </c>
      <c r="Q430" s="7">
        <v>487.48532551053529</v>
      </c>
      <c r="R430" s="7">
        <v>54.263319115913802</v>
      </c>
      <c r="S430" s="7">
        <v>784.33220335688827</v>
      </c>
      <c r="T430" s="43">
        <v>1325.9148453899077</v>
      </c>
      <c r="U430" s="7">
        <v>13.857570330217907</v>
      </c>
      <c r="V430" s="7">
        <v>5.5376840616903582</v>
      </c>
      <c r="X430" s="45">
        <v>149</v>
      </c>
      <c r="Y430" s="44">
        <f t="shared" si="49"/>
        <v>62.083333333333336</v>
      </c>
      <c r="Z430" s="7">
        <v>547.96295425745996</v>
      </c>
      <c r="AA430" s="7">
        <v>38.204132288193151</v>
      </c>
      <c r="AB430" s="7">
        <v>787.52908865976292</v>
      </c>
      <c r="AC430" s="43">
        <v>1374.0535833083582</v>
      </c>
      <c r="AD430" s="7">
        <v>18.65165205916508</v>
      </c>
      <c r="AE430" s="7">
        <v>7.3751292165441455</v>
      </c>
      <c r="AG430" s="7">
        <v>599.51443127876837</v>
      </c>
      <c r="AH430" s="7">
        <v>76.114194209244218</v>
      </c>
      <c r="AI430" s="7">
        <v>784.73744932030479</v>
      </c>
      <c r="AJ430" s="43">
        <v>1460.1680629562379</v>
      </c>
      <c r="AK430" s="7">
        <v>15.52297908449107</v>
      </c>
      <c r="AL430" s="7">
        <v>6.3917275695106799</v>
      </c>
      <c r="AN430" s="7">
        <v>664.36115704742429</v>
      </c>
      <c r="AO430" s="7">
        <v>81.526078550833859</v>
      </c>
      <c r="AP430" s="7">
        <v>784.33220335688827</v>
      </c>
      <c r="AQ430" s="43">
        <v>1529.5506293040203</v>
      </c>
      <c r="AR430" s="7">
        <v>14.046153066318801</v>
      </c>
      <c r="AS430" s="7">
        <v>5.6612463945727018</v>
      </c>
      <c r="AU430" s="45">
        <v>149</v>
      </c>
      <c r="AV430" s="44">
        <f t="shared" si="50"/>
        <v>62.083333333333336</v>
      </c>
      <c r="AW430" s="7">
        <v>659.8857314664682</v>
      </c>
      <c r="AX430" s="7">
        <v>50.769352505093238</v>
      </c>
      <c r="AY430" s="7">
        <v>787.81140695756653</v>
      </c>
      <c r="AZ430" s="43">
        <v>1498.4794109536529</v>
      </c>
      <c r="BA430" s="7">
        <v>19.451891578391304</v>
      </c>
      <c r="BB430" s="7">
        <v>7.7022242271219419</v>
      </c>
      <c r="BD430" s="7">
        <v>747.48455643715943</v>
      </c>
      <c r="BE430" s="7">
        <v>101.94110182615583</v>
      </c>
      <c r="BF430" s="7">
        <v>787.83570224975574</v>
      </c>
      <c r="BG430" s="43">
        <v>1636.4565748552468</v>
      </c>
      <c r="BH430" s="7">
        <v>18.550078998352781</v>
      </c>
      <c r="BI430" s="7">
        <v>7.2287339598332903</v>
      </c>
      <c r="BK430" s="7">
        <v>839.94399699480482</v>
      </c>
      <c r="BL430" s="7">
        <v>109.15176139562543</v>
      </c>
      <c r="BM430" s="7">
        <v>784.33220335688827</v>
      </c>
      <c r="BN430" s="43">
        <v>1733.3706840161499</v>
      </c>
      <c r="BO430" s="7">
        <v>14.924318994947221</v>
      </c>
      <c r="BP430" s="7">
        <v>6.0957911059437091</v>
      </c>
      <c r="BR430" s="45">
        <v>149</v>
      </c>
      <c r="BS430" s="44">
        <f t="shared" si="51"/>
        <v>62.083333333333336</v>
      </c>
      <c r="BT430" s="7">
        <v>831.03951492045371</v>
      </c>
      <c r="BU430" s="7">
        <v>321.82640339438819</v>
      </c>
      <c r="BV430" s="7">
        <v>658.66924522537352</v>
      </c>
      <c r="BW430" s="43">
        <v>1811.3112568722379</v>
      </c>
      <c r="BX430" s="7">
        <v>22.613931590587754</v>
      </c>
      <c r="BY430" s="7">
        <v>9.0585100260166929</v>
      </c>
      <c r="CA430" s="7">
        <v>967.01255958475372</v>
      </c>
      <c r="CB430" s="7">
        <v>383.94332287097251</v>
      </c>
      <c r="CC430" s="7">
        <v>659.12066329619745</v>
      </c>
      <c r="CD430" s="43">
        <v>2010.0852595741765</v>
      </c>
      <c r="CE430" s="7">
        <v>21.428898443602591</v>
      </c>
      <c r="CF430" s="7">
        <v>8.6751534543880098</v>
      </c>
      <c r="CH430" s="7">
        <v>1096.0851206279544</v>
      </c>
      <c r="CI430" s="7">
        <v>391.17979790669278</v>
      </c>
      <c r="CJ430" s="7">
        <v>656.43227288472008</v>
      </c>
      <c r="CK430" s="43">
        <v>2143.4056406069053</v>
      </c>
      <c r="CL430" s="7">
        <v>16.970547001200423</v>
      </c>
      <c r="CM430" s="7">
        <v>6.8035605473433556</v>
      </c>
      <c r="CO430" s="45">
        <v>149</v>
      </c>
      <c r="CP430" s="44">
        <f t="shared" si="52"/>
        <v>62.083333333333336</v>
      </c>
      <c r="CQ430" s="7">
        <v>882.65551124001138</v>
      </c>
      <c r="CR430" s="7">
        <v>334.32205029919504</v>
      </c>
      <c r="CS430" s="7">
        <v>658.66924522537352</v>
      </c>
      <c r="CT430" s="43">
        <v>1875.8237226763217</v>
      </c>
      <c r="CU430" s="7">
        <v>22.746081071933105</v>
      </c>
      <c r="CV430" s="7">
        <v>9.5440607973651606</v>
      </c>
      <c r="CX430" s="7">
        <v>1040.6779403999985</v>
      </c>
      <c r="CY430" s="7">
        <v>409.4742038646981</v>
      </c>
      <c r="CZ430" s="7">
        <v>659.12066329619745</v>
      </c>
      <c r="DA430" s="43">
        <v>2109.1065183526557</v>
      </c>
      <c r="DB430" s="7">
        <v>21.535140675508913</v>
      </c>
      <c r="DC430" s="7">
        <v>8.5810883386625054</v>
      </c>
      <c r="DE430" s="7">
        <v>1193.0907515442032</v>
      </c>
      <c r="DF430" s="7">
        <v>418.39286164027271</v>
      </c>
      <c r="DG430" s="7">
        <v>656.43227288472008</v>
      </c>
      <c r="DH430" s="43">
        <v>2267.7681409405504</v>
      </c>
      <c r="DI430" s="7">
        <v>16.704337604226069</v>
      </c>
      <c r="DJ430" s="7">
        <v>6.3310053045869772</v>
      </c>
      <c r="DL430" s="45">
        <v>149</v>
      </c>
      <c r="DM430" s="44">
        <f t="shared" si="53"/>
        <v>62.083333333333336</v>
      </c>
      <c r="DN430" s="7">
        <v>934.82794532467688</v>
      </c>
      <c r="DO430" s="7">
        <v>347.04089770965419</v>
      </c>
      <c r="DP430" s="7">
        <v>658.66924522537352</v>
      </c>
      <c r="DQ430" s="43">
        <v>1940.3204319898796</v>
      </c>
      <c r="DR430" s="7">
        <v>22.621426322378788</v>
      </c>
      <c r="DS430" s="7">
        <v>9.169085974015486</v>
      </c>
      <c r="DU430" s="7">
        <v>1114.2245240820946</v>
      </c>
      <c r="DV430" s="7">
        <v>434.58824050119938</v>
      </c>
      <c r="DW430" s="7">
        <v>659.12066329619745</v>
      </c>
      <c r="DX430" s="43">
        <v>2208.3740220472819</v>
      </c>
      <c r="DY430" s="7">
        <v>21.133661705996062</v>
      </c>
      <c r="DZ430" s="7">
        <v>8.5757084059949626</v>
      </c>
      <c r="EB430" s="7">
        <v>1289.8162707121171</v>
      </c>
      <c r="EC430" s="7">
        <v>445.44311702260654</v>
      </c>
      <c r="ED430" s="7">
        <v>656.43227288472008</v>
      </c>
      <c r="EE430" s="43">
        <v>2391.8939560064191</v>
      </c>
      <c r="EF430" s="7">
        <v>15.727391185275195</v>
      </c>
      <c r="EG430" s="7">
        <v>6.2666813853970424</v>
      </c>
    </row>
    <row r="431" spans="1:137" x14ac:dyDescent="0.25">
      <c r="A431" s="45">
        <v>150</v>
      </c>
      <c r="B431" s="44">
        <f t="shared" si="48"/>
        <v>62.5</v>
      </c>
      <c r="C431" s="7">
        <v>439.38535843280897</v>
      </c>
      <c r="D431" s="7">
        <v>25.739119625987357</v>
      </c>
      <c r="E431" s="7">
        <v>793.06770690667645</v>
      </c>
      <c r="F431" s="43">
        <v>1257.9986941107188</v>
      </c>
      <c r="G431" s="7">
        <v>17.901966854722197</v>
      </c>
      <c r="H431" s="7">
        <v>6.9992748156434033</v>
      </c>
      <c r="J431" s="7">
        <v>456.36639885920783</v>
      </c>
      <c r="K431" s="7">
        <v>50.992509439837875</v>
      </c>
      <c r="L431" s="7">
        <v>793.09791025894947</v>
      </c>
      <c r="M431" s="43">
        <v>1300.7808698914096</v>
      </c>
      <c r="N431" s="7">
        <v>16.342548489331499</v>
      </c>
      <c r="O431" s="7">
        <v>7.0027138861015219</v>
      </c>
      <c r="Q431" s="7">
        <v>490.4738281723196</v>
      </c>
      <c r="R431" s="7">
        <v>54.54829607435353</v>
      </c>
      <c r="S431" s="7">
        <v>789.54006027750961</v>
      </c>
      <c r="T431" s="43">
        <v>1334.3926254548232</v>
      </c>
      <c r="U431" s="7">
        <v>13.720947024205699</v>
      </c>
      <c r="V431" s="7">
        <v>5.4802142877330819</v>
      </c>
      <c r="X431" s="45">
        <v>150</v>
      </c>
      <c r="Y431" s="44">
        <f t="shared" si="49"/>
        <v>62.5</v>
      </c>
      <c r="Z431" s="7">
        <v>551.39509160389832</v>
      </c>
      <c r="AA431" s="7">
        <v>38.396774856758213</v>
      </c>
      <c r="AB431" s="7">
        <v>792.7803996970589</v>
      </c>
      <c r="AC431" s="43">
        <v>1382.9347968612358</v>
      </c>
      <c r="AD431" s="7">
        <v>18.57096663676645</v>
      </c>
      <c r="AE431" s="7">
        <v>7.3406194521919641</v>
      </c>
      <c r="AG431" s="7">
        <v>603.18917531672855</v>
      </c>
      <c r="AH431" s="7">
        <v>76.509311394173793</v>
      </c>
      <c r="AI431" s="7">
        <v>789.95085299562618</v>
      </c>
      <c r="AJ431" s="43">
        <v>1469.4473444452558</v>
      </c>
      <c r="AK431" s="7">
        <v>15.367579022075816</v>
      </c>
      <c r="AL431" s="7">
        <v>6.3286121337012489</v>
      </c>
      <c r="AN431" s="7">
        <v>668.38151641030595</v>
      </c>
      <c r="AO431" s="7">
        <v>81.954548546000552</v>
      </c>
      <c r="AP431" s="7">
        <v>789.54006027750961</v>
      </c>
      <c r="AQ431" s="43">
        <v>1539.1993293190258</v>
      </c>
      <c r="AR431" s="7">
        <v>13.85420692179785</v>
      </c>
      <c r="AS431" s="7">
        <v>5.5811256301580539</v>
      </c>
      <c r="AU431" s="45">
        <v>150</v>
      </c>
      <c r="AV431" s="44">
        <f t="shared" si="50"/>
        <v>62.5</v>
      </c>
      <c r="AW431" s="7">
        <v>663.96612363473889</v>
      </c>
      <c r="AX431" s="7">
        <v>51.026400502174056</v>
      </c>
      <c r="AY431" s="7">
        <v>793.06770690667645</v>
      </c>
      <c r="AZ431" s="43">
        <v>1508.0706335606098</v>
      </c>
      <c r="BA431" s="7">
        <v>19.345192611903119</v>
      </c>
      <c r="BB431" s="7">
        <v>7.6559232818048049</v>
      </c>
      <c r="BD431" s="7">
        <v>752.03469489834652</v>
      </c>
      <c r="BE431" s="7">
        <v>102.47198562062295</v>
      </c>
      <c r="BF431" s="7">
        <v>793.09791025894947</v>
      </c>
      <c r="BG431" s="43">
        <v>1646.792781044378</v>
      </c>
      <c r="BH431" s="7">
        <v>18.387209368313869</v>
      </c>
      <c r="BI431" s="7">
        <v>7.1587679568479778</v>
      </c>
      <c r="BK431" s="7">
        <v>844.98257589373702</v>
      </c>
      <c r="BL431" s="7">
        <v>109.72611809844557</v>
      </c>
      <c r="BM431" s="7">
        <v>789.54006027750961</v>
      </c>
      <c r="BN431" s="43">
        <v>1744.1896427008787</v>
      </c>
      <c r="BO431" s="7">
        <v>14.682101309481226</v>
      </c>
      <c r="BP431" s="7">
        <v>5.9961480447905657</v>
      </c>
      <c r="BR431" s="45">
        <v>150</v>
      </c>
      <c r="BS431" s="44">
        <f t="shared" si="51"/>
        <v>62.5</v>
      </c>
      <c r="BT431" s="7">
        <v>836.14625536931567</v>
      </c>
      <c r="BU431" s="7">
        <v>323.83417002896192</v>
      </c>
      <c r="BV431" s="7">
        <v>663.08249479637755</v>
      </c>
      <c r="BW431" s="43">
        <v>1822.8366359040385</v>
      </c>
      <c r="BX431" s="7">
        <v>22.468469078608013</v>
      </c>
      <c r="BY431" s="7">
        <v>8.9967458169961905</v>
      </c>
      <c r="CA431" s="7">
        <v>972.8926870353057</v>
      </c>
      <c r="CB431" s="7">
        <v>386.27407074851328</v>
      </c>
      <c r="CC431" s="7">
        <v>663.54433996590319</v>
      </c>
      <c r="CD431" s="43">
        <v>2022.7218390062524</v>
      </c>
      <c r="CE431" s="7">
        <v>21.209237988506679</v>
      </c>
      <c r="CF431" s="7">
        <v>8.5846140543803937</v>
      </c>
      <c r="CH431" s="7">
        <v>1102.676350187515</v>
      </c>
      <c r="CI431" s="7">
        <v>393.54397985815444</v>
      </c>
      <c r="CJ431" s="7">
        <v>660.81238818396582</v>
      </c>
      <c r="CK431" s="43">
        <v>2156.7369766333841</v>
      </c>
      <c r="CL431" s="7">
        <v>16.650195350318043</v>
      </c>
      <c r="CM431" s="7">
        <v>6.6701666206967012</v>
      </c>
      <c r="CO431" s="45">
        <v>150</v>
      </c>
      <c r="CP431" s="44">
        <f t="shared" si="52"/>
        <v>62.5</v>
      </c>
      <c r="CQ431" s="7">
        <v>888.02032592837588</v>
      </c>
      <c r="CR431" s="7">
        <v>336.39215622501411</v>
      </c>
      <c r="CS431" s="7">
        <v>663.08249479637755</v>
      </c>
      <c r="CT431" s="43">
        <v>1887.673107822477</v>
      </c>
      <c r="CU431" s="7">
        <v>22.577465829393436</v>
      </c>
      <c r="CV431" s="7">
        <v>9.4788247762057463</v>
      </c>
      <c r="CX431" s="7">
        <v>1046.9369231677629</v>
      </c>
      <c r="CY431" s="7">
        <v>411.94024276880032</v>
      </c>
      <c r="CZ431" s="7">
        <v>663.54433996590319</v>
      </c>
      <c r="DA431" s="43">
        <v>2122.2522068668936</v>
      </c>
      <c r="DB431" s="7">
        <v>21.279767468929606</v>
      </c>
      <c r="DC431" s="7">
        <v>8.4747236131067005</v>
      </c>
      <c r="DE431" s="7">
        <v>1200.1857004703561</v>
      </c>
      <c r="DF431" s="7">
        <v>420.90003665598903</v>
      </c>
      <c r="DG431" s="7">
        <v>660.81238818396582</v>
      </c>
      <c r="DH431" s="43">
        <v>2281.7470073882187</v>
      </c>
      <c r="DI431" s="7">
        <v>16.337292237902687</v>
      </c>
      <c r="DJ431" s="7">
        <v>6.1752509642677964</v>
      </c>
      <c r="DL431" s="45">
        <v>150</v>
      </c>
      <c r="DM431" s="44">
        <f t="shared" si="53"/>
        <v>62.5</v>
      </c>
      <c r="DN431" s="7">
        <v>940.45740663583115</v>
      </c>
      <c r="DO431" s="7">
        <v>349.1750493750518</v>
      </c>
      <c r="DP431" s="7">
        <v>663.08249479637755</v>
      </c>
      <c r="DQ431" s="43">
        <v>1952.4949832865946</v>
      </c>
      <c r="DR431" s="7">
        <v>22.429586096435745</v>
      </c>
      <c r="DS431" s="7">
        <v>9.0899130304705604</v>
      </c>
      <c r="DU431" s="7">
        <v>1120.8579056686372</v>
      </c>
      <c r="DV431" s="7">
        <v>437.18268007575955</v>
      </c>
      <c r="DW431" s="7">
        <v>663.54433996590319</v>
      </c>
      <c r="DX431" s="43">
        <v>2222.0300724407389</v>
      </c>
      <c r="DY431" s="7">
        <v>20.839912771432225</v>
      </c>
      <c r="DZ431" s="7">
        <v>8.4544347193855458</v>
      </c>
      <c r="EB431" s="7">
        <v>1297.4102345134147</v>
      </c>
      <c r="EC431" s="7">
        <v>448.09227593250796</v>
      </c>
      <c r="ED431" s="7">
        <v>660.81238818396582</v>
      </c>
      <c r="EE431" s="43">
        <v>2406.5167140760909</v>
      </c>
      <c r="EF431" s="7">
        <v>15.30650160685812</v>
      </c>
      <c r="EG431" s="7">
        <v>6.0926737154918982</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1C88E-2371-4729-8B2E-A73BBB0AB3F8}">
  <sheetPr codeName="Blad10"/>
  <dimension ref="A1:CA2583"/>
  <sheetViews>
    <sheetView topLeftCell="AT1" zoomScale="85" zoomScaleNormal="85" workbookViewId="0">
      <selection activeCell="BU36" sqref="BU36"/>
    </sheetView>
  </sheetViews>
  <sheetFormatPr defaultRowHeight="15" x14ac:dyDescent="0.25"/>
  <cols>
    <col min="6" max="6" width="8.85546875" style="60"/>
    <col min="9" max="9" width="4.28515625" customWidth="1"/>
    <col min="10" max="12" width="8.85546875" style="37"/>
    <col min="13" max="13" width="8.85546875" style="62"/>
    <col min="14" max="15" width="8.85546875" style="37"/>
    <col min="16" max="16" width="4.5703125" style="66" customWidth="1"/>
    <col min="21" max="21" width="8.85546875" style="60"/>
    <col min="25" max="27" width="8.85546875" style="37"/>
    <col min="28" max="28" width="8.85546875" style="62"/>
    <col min="29" max="30" width="8.85546875" style="37"/>
    <col min="31" max="31" width="4.7109375" style="66" customWidth="1"/>
    <col min="36" max="36" width="8.85546875" style="60"/>
    <col min="40" max="42" width="8.85546875" style="37"/>
    <col min="43" max="43" width="8.85546875" style="62"/>
    <col min="44" max="45" width="8.85546875" style="37"/>
    <col min="46" max="46" width="4" style="46" customWidth="1"/>
    <col min="51" max="51" width="8.85546875" style="60"/>
    <col min="54" max="54" width="4.28515625" style="46" customWidth="1"/>
    <col min="56" max="58" width="8.85546875" style="37"/>
    <col min="59" max="59" width="8.85546875" style="62"/>
    <col min="60" max="61" width="8.85546875" style="37"/>
    <col min="62" max="62" width="4.5703125" style="46" customWidth="1"/>
    <col min="64" max="66" width="8.85546875" style="37"/>
    <col min="67" max="67" width="8.85546875" style="62"/>
    <col min="68" max="69" width="8.85546875" style="37"/>
    <col min="70" max="70" width="4.5703125" style="65" customWidth="1"/>
    <col min="71" max="71" width="4.5703125" style="25" customWidth="1"/>
    <col min="72" max="72" width="36" bestFit="1" customWidth="1"/>
    <col min="73" max="73" width="11" style="37" customWidth="1"/>
    <col min="74" max="74" width="9.42578125" style="37" customWidth="1"/>
    <col min="75" max="75" width="8.28515625" style="37" customWidth="1"/>
    <col min="76" max="76" width="8.85546875" style="62"/>
    <col min="77" max="78" width="8.85546875" style="37"/>
  </cols>
  <sheetData>
    <row r="1" spans="1:79" s="92" customFormat="1" ht="19.899999999999999" customHeight="1" x14ac:dyDescent="0.25">
      <c r="A1" s="227" t="s">
        <v>36</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72"/>
      <c r="AU1" s="72"/>
      <c r="AV1" s="72"/>
      <c r="AW1" s="72"/>
      <c r="AX1" s="72"/>
      <c r="AY1" s="71"/>
      <c r="AZ1" s="72"/>
      <c r="BA1" s="72"/>
      <c r="BB1" s="72"/>
      <c r="BC1" s="72"/>
      <c r="BD1" s="73"/>
      <c r="BE1" s="73"/>
      <c r="BF1" s="73"/>
      <c r="BG1" s="74"/>
      <c r="BH1" s="73"/>
      <c r="BI1" s="73"/>
      <c r="BJ1" s="72"/>
      <c r="BK1" s="72"/>
      <c r="BL1" s="73"/>
      <c r="BM1" s="73"/>
      <c r="BN1" s="73"/>
      <c r="BO1" s="74"/>
      <c r="BP1" s="73"/>
      <c r="BQ1" s="73"/>
      <c r="BR1" s="75"/>
      <c r="BT1" s="93"/>
      <c r="BU1" s="94"/>
      <c r="BV1" s="94"/>
      <c r="BW1" s="94"/>
      <c r="BX1" s="95"/>
      <c r="BY1" s="94"/>
      <c r="BZ1" s="96"/>
    </row>
    <row r="2" spans="1:79" s="25" customFormat="1" ht="14.45" customHeight="1" x14ac:dyDescent="0.25">
      <c r="A2" s="66"/>
      <c r="B2" s="66" t="s">
        <v>54</v>
      </c>
      <c r="C2" s="66"/>
      <c r="D2" s="66"/>
      <c r="E2" s="66"/>
      <c r="F2" s="67"/>
      <c r="G2" s="66"/>
      <c r="H2" s="66"/>
      <c r="I2" s="66"/>
      <c r="J2" s="68"/>
      <c r="K2" s="68"/>
      <c r="L2" s="68"/>
      <c r="M2" s="69"/>
      <c r="N2" s="68"/>
      <c r="O2" s="68"/>
      <c r="P2" s="66"/>
      <c r="Q2" s="66" t="s">
        <v>56</v>
      </c>
      <c r="R2" s="66"/>
      <c r="S2" s="66"/>
      <c r="T2" s="66"/>
      <c r="U2" s="67"/>
      <c r="V2" s="66"/>
      <c r="W2" s="66"/>
      <c r="X2" s="66"/>
      <c r="Y2" s="68"/>
      <c r="Z2" s="68"/>
      <c r="AA2" s="68"/>
      <c r="AB2" s="69"/>
      <c r="AC2" s="68"/>
      <c r="AD2" s="68"/>
      <c r="AE2" s="66"/>
      <c r="AF2" s="66" t="s">
        <v>57</v>
      </c>
      <c r="AG2" s="66"/>
      <c r="AH2" s="66"/>
      <c r="AI2" s="66"/>
      <c r="AJ2" s="67"/>
      <c r="AK2" s="66"/>
      <c r="AL2" s="66"/>
      <c r="AM2" s="66"/>
      <c r="AN2" s="68"/>
      <c r="AO2" s="68"/>
      <c r="AP2" s="68"/>
      <c r="AQ2" s="69"/>
      <c r="AR2" s="68"/>
      <c r="AS2" s="68"/>
      <c r="AT2" s="46"/>
      <c r="AU2" s="66" t="s">
        <v>60</v>
      </c>
      <c r="AV2" s="66"/>
      <c r="AW2" s="66"/>
      <c r="AX2" s="66"/>
      <c r="AY2" s="67"/>
      <c r="AZ2" s="66"/>
      <c r="BA2" s="66"/>
      <c r="BB2" s="46"/>
      <c r="BC2" s="66" t="s">
        <v>38</v>
      </c>
      <c r="BD2" s="68"/>
      <c r="BE2" s="68"/>
      <c r="BF2" s="68"/>
      <c r="BG2" s="69"/>
      <c r="BH2" s="68"/>
      <c r="BI2" s="68"/>
      <c r="BJ2" s="46"/>
      <c r="BK2" s="66" t="s">
        <v>59</v>
      </c>
      <c r="BL2" s="68"/>
      <c r="BM2" s="68"/>
      <c r="BN2" s="68"/>
      <c r="BO2" s="69"/>
      <c r="BP2" s="68"/>
      <c r="BQ2" s="68"/>
      <c r="BR2" s="65"/>
      <c r="BT2" s="228" t="s">
        <v>64</v>
      </c>
      <c r="BU2" s="229"/>
      <c r="BV2" s="229"/>
      <c r="BW2" s="229"/>
      <c r="BX2" s="229"/>
      <c r="BY2" s="229"/>
      <c r="BZ2" s="230"/>
    </row>
    <row r="3" spans="1:79" s="21" customFormat="1" ht="14.45" customHeight="1" x14ac:dyDescent="0.25">
      <c r="A3" s="70"/>
      <c r="B3" s="111">
        <f>IF(Voorblad!E12=1,1,0)</f>
        <v>1</v>
      </c>
      <c r="C3" s="70"/>
      <c r="D3" s="70"/>
      <c r="E3" s="70"/>
      <c r="F3" s="112"/>
      <c r="G3" s="70"/>
      <c r="H3" s="70"/>
      <c r="I3" s="70"/>
      <c r="J3" s="113"/>
      <c r="K3" s="113"/>
      <c r="L3" s="113"/>
      <c r="M3" s="114"/>
      <c r="N3" s="113"/>
      <c r="O3" s="113"/>
      <c r="P3" s="70"/>
      <c r="Q3" s="111">
        <f>IF(Voorblad!E12=2,1,0)</f>
        <v>0</v>
      </c>
      <c r="R3" s="70"/>
      <c r="S3" s="70"/>
      <c r="T3" s="70"/>
      <c r="U3" s="112"/>
      <c r="V3" s="70"/>
      <c r="W3" s="70"/>
      <c r="X3" s="70"/>
      <c r="Y3" s="113"/>
      <c r="Z3" s="113"/>
      <c r="AA3" s="113"/>
      <c r="AB3" s="114"/>
      <c r="AC3" s="113"/>
      <c r="AD3" s="113"/>
      <c r="AE3" s="70"/>
      <c r="AF3" s="111">
        <f>IF(Voorblad!E12=3,1,0)</f>
        <v>0</v>
      </c>
      <c r="AG3" s="70"/>
      <c r="AH3" s="70"/>
      <c r="AI3" s="70"/>
      <c r="AJ3" s="112"/>
      <c r="AK3" s="70"/>
      <c r="AL3" s="70"/>
      <c r="AM3" s="70"/>
      <c r="AN3" s="113"/>
      <c r="AO3" s="113"/>
      <c r="AP3" s="113"/>
      <c r="AQ3" s="114"/>
      <c r="AR3" s="113"/>
      <c r="AS3" s="113"/>
      <c r="AT3" s="90"/>
      <c r="AU3" s="70"/>
      <c r="AV3" s="70"/>
      <c r="AW3" s="70"/>
      <c r="AX3" s="70"/>
      <c r="AY3" s="112"/>
      <c r="AZ3" s="70"/>
      <c r="BA3" s="70"/>
      <c r="BB3" s="90"/>
      <c r="BC3" s="70"/>
      <c r="BD3" s="113"/>
      <c r="BE3" s="113"/>
      <c r="BF3" s="113"/>
      <c r="BG3" s="114"/>
      <c r="BH3" s="113"/>
      <c r="BI3" s="113"/>
      <c r="BJ3" s="90"/>
      <c r="BK3" s="70"/>
      <c r="BL3" s="113"/>
      <c r="BM3" s="113"/>
      <c r="BN3" s="113"/>
      <c r="BO3" s="114"/>
      <c r="BP3" s="113"/>
      <c r="BQ3" s="113"/>
      <c r="BR3" s="115"/>
      <c r="BT3" s="228"/>
      <c r="BU3" s="229"/>
      <c r="BV3" s="229"/>
      <c r="BW3" s="229"/>
      <c r="BX3" s="229"/>
      <c r="BY3" s="229"/>
      <c r="BZ3" s="230"/>
    </row>
    <row r="4" spans="1:79" s="25" customFormat="1" x14ac:dyDescent="0.25">
      <c r="A4" s="27"/>
      <c r="B4" s="12"/>
      <c r="C4" s="27"/>
      <c r="D4" s="27"/>
      <c r="E4" s="27"/>
      <c r="F4" s="61"/>
      <c r="G4" s="27"/>
      <c r="H4" s="27"/>
      <c r="I4" s="27"/>
      <c r="J4" s="59"/>
      <c r="K4" s="59"/>
      <c r="L4" s="59"/>
      <c r="M4" s="63"/>
      <c r="N4" s="59"/>
      <c r="O4" s="59"/>
      <c r="P4" s="66"/>
      <c r="Q4" s="27"/>
      <c r="R4" s="27"/>
      <c r="S4" s="27"/>
      <c r="T4" s="27"/>
      <c r="U4" s="61"/>
      <c r="V4" s="27"/>
      <c r="W4" s="27"/>
      <c r="X4" s="27"/>
      <c r="Y4" s="59"/>
      <c r="Z4" s="59"/>
      <c r="AA4" s="59"/>
      <c r="AB4" s="63"/>
      <c r="AC4" s="59"/>
      <c r="AD4" s="59"/>
      <c r="AE4" s="66"/>
      <c r="AF4" s="27"/>
      <c r="AG4" s="27"/>
      <c r="AH4" s="27"/>
      <c r="AI4" s="27"/>
      <c r="AJ4" s="61"/>
      <c r="AK4" s="27"/>
      <c r="AL4" s="27"/>
      <c r="AM4" s="27"/>
      <c r="AN4" s="59"/>
      <c r="AO4" s="59"/>
      <c r="AP4" s="59"/>
      <c r="AQ4" s="63"/>
      <c r="AR4" s="59"/>
      <c r="AS4" s="59"/>
      <c r="AT4" s="46"/>
      <c r="AU4" s="27"/>
      <c r="AV4" s="27"/>
      <c r="AW4" s="27"/>
      <c r="AX4" s="27"/>
      <c r="AY4" s="61"/>
      <c r="AZ4" s="27"/>
      <c r="BA4" s="27"/>
      <c r="BB4" s="46"/>
      <c r="BC4" s="27"/>
      <c r="BD4" s="59"/>
      <c r="BE4" s="59"/>
      <c r="BF4" s="59"/>
      <c r="BG4" s="63"/>
      <c r="BH4" s="59"/>
      <c r="BI4" s="59"/>
      <c r="BJ4" s="46"/>
      <c r="BK4" s="27" t="s">
        <v>61</v>
      </c>
      <c r="BL4" s="64">
        <v>10</v>
      </c>
      <c r="BM4" s="59"/>
      <c r="BN4" s="59"/>
      <c r="BO4" s="63"/>
      <c r="BP4" s="59"/>
      <c r="BQ4" s="59"/>
      <c r="BR4" s="65"/>
      <c r="BT4" s="97"/>
      <c r="BU4" s="98"/>
      <c r="BV4" s="98"/>
      <c r="BW4" s="98"/>
      <c r="BX4" s="99"/>
      <c r="BY4" s="98"/>
      <c r="BZ4" s="100"/>
    </row>
    <row r="5" spans="1:79" s="106" customFormat="1" ht="45" x14ac:dyDescent="0.25">
      <c r="A5" s="106" t="s">
        <v>37</v>
      </c>
      <c r="B5" s="107" t="s">
        <v>38</v>
      </c>
      <c r="C5" s="55" t="s">
        <v>40</v>
      </c>
      <c r="D5" s="55" t="s">
        <v>41</v>
      </c>
      <c r="E5" s="55" t="s">
        <v>42</v>
      </c>
      <c r="F5" s="56" t="s">
        <v>43</v>
      </c>
      <c r="G5" s="55" t="s">
        <v>44</v>
      </c>
      <c r="H5" s="55" t="s">
        <v>45</v>
      </c>
      <c r="J5" s="55" t="s">
        <v>40</v>
      </c>
      <c r="K5" s="55" t="s">
        <v>41</v>
      </c>
      <c r="L5" s="55" t="s">
        <v>42</v>
      </c>
      <c r="M5" s="56" t="s">
        <v>43</v>
      </c>
      <c r="N5" s="55" t="s">
        <v>44</v>
      </c>
      <c r="O5" s="55" t="s">
        <v>45</v>
      </c>
      <c r="P5" s="108"/>
      <c r="Q5" s="107" t="s">
        <v>38</v>
      </c>
      <c r="R5" s="55" t="s">
        <v>40</v>
      </c>
      <c r="S5" s="55" t="s">
        <v>41</v>
      </c>
      <c r="T5" s="55" t="s">
        <v>42</v>
      </c>
      <c r="U5" s="56" t="s">
        <v>43</v>
      </c>
      <c r="V5" s="55" t="s">
        <v>44</v>
      </c>
      <c r="W5" s="55" t="s">
        <v>45</v>
      </c>
      <c r="Y5" s="55" t="s">
        <v>40</v>
      </c>
      <c r="Z5" s="55" t="s">
        <v>41</v>
      </c>
      <c r="AA5" s="55" t="s">
        <v>42</v>
      </c>
      <c r="AB5" s="56" t="s">
        <v>43</v>
      </c>
      <c r="AC5" s="55" t="s">
        <v>44</v>
      </c>
      <c r="AD5" s="55" t="s">
        <v>45</v>
      </c>
      <c r="AE5" s="108"/>
      <c r="AF5" s="107" t="s">
        <v>38</v>
      </c>
      <c r="AG5" s="55" t="s">
        <v>40</v>
      </c>
      <c r="AH5" s="55" t="s">
        <v>41</v>
      </c>
      <c r="AI5" s="55" t="s">
        <v>42</v>
      </c>
      <c r="AJ5" s="56" t="s">
        <v>43</v>
      </c>
      <c r="AK5" s="55" t="s">
        <v>44</v>
      </c>
      <c r="AL5" s="55" t="s">
        <v>45</v>
      </c>
      <c r="AN5" s="55" t="s">
        <v>40</v>
      </c>
      <c r="AO5" s="55" t="s">
        <v>41</v>
      </c>
      <c r="AP5" s="55" t="s">
        <v>42</v>
      </c>
      <c r="AQ5" s="56" t="s">
        <v>43</v>
      </c>
      <c r="AR5" s="55" t="s">
        <v>44</v>
      </c>
      <c r="AS5" s="55" t="s">
        <v>45</v>
      </c>
      <c r="AT5" s="72"/>
      <c r="AU5" s="107" t="s">
        <v>38</v>
      </c>
      <c r="AV5" s="55" t="s">
        <v>40</v>
      </c>
      <c r="AW5" s="55" t="s">
        <v>41</v>
      </c>
      <c r="AX5" s="55" t="s">
        <v>42</v>
      </c>
      <c r="AY5" s="56" t="s">
        <v>43</v>
      </c>
      <c r="AZ5" s="55" t="s">
        <v>44</v>
      </c>
      <c r="BA5" s="55" t="s">
        <v>45</v>
      </c>
      <c r="BB5" s="72"/>
      <c r="BC5" s="107" t="s">
        <v>38</v>
      </c>
      <c r="BD5" s="55" t="s">
        <v>40</v>
      </c>
      <c r="BE5" s="55" t="s">
        <v>41</v>
      </c>
      <c r="BF5" s="55" t="s">
        <v>42</v>
      </c>
      <c r="BG5" s="56" t="s">
        <v>43</v>
      </c>
      <c r="BH5" s="55" t="s">
        <v>44</v>
      </c>
      <c r="BI5" s="55" t="s">
        <v>45</v>
      </c>
      <c r="BJ5" s="72"/>
      <c r="BK5" s="107" t="s">
        <v>38</v>
      </c>
      <c r="BL5" s="55" t="s">
        <v>40</v>
      </c>
      <c r="BM5" s="55" t="s">
        <v>41</v>
      </c>
      <c r="BN5" s="55" t="s">
        <v>42</v>
      </c>
      <c r="BO5" s="56" t="s">
        <v>43</v>
      </c>
      <c r="BP5" s="55" t="s">
        <v>44</v>
      </c>
      <c r="BQ5" s="55" t="s">
        <v>45</v>
      </c>
      <c r="BR5" s="75"/>
      <c r="BS5" s="92"/>
      <c r="BT5" s="109"/>
      <c r="BU5" s="101" t="s">
        <v>40</v>
      </c>
      <c r="BV5" s="101" t="s">
        <v>41</v>
      </c>
      <c r="BW5" s="101" t="s">
        <v>42</v>
      </c>
      <c r="BX5" s="102" t="s">
        <v>43</v>
      </c>
      <c r="BY5" s="101" t="s">
        <v>44</v>
      </c>
      <c r="BZ5" s="110" t="s">
        <v>45</v>
      </c>
      <c r="CA5" s="92"/>
    </row>
    <row r="6" spans="1:79" x14ac:dyDescent="0.25">
      <c r="B6">
        <f>'Data TREND'!A3</f>
        <v>10</v>
      </c>
      <c r="C6" s="37">
        <f>'Data TREND'!C3</f>
        <v>67.818251234546054</v>
      </c>
      <c r="D6" s="37">
        <f>'Data TREND'!D3</f>
        <v>58.373757925860076</v>
      </c>
      <c r="E6" s="37">
        <f>'Data TREND'!E3</f>
        <v>57.315360532544467</v>
      </c>
      <c r="F6" s="62">
        <f>'Data TREND'!F3</f>
        <v>183.57901151487016</v>
      </c>
      <c r="G6" s="37">
        <f>'Data TREND'!G3</f>
        <v>41.406418893423634</v>
      </c>
      <c r="H6" s="37">
        <f>'Data TREND'!H3</f>
        <v>17.010961404192447</v>
      </c>
      <c r="J6" s="37">
        <f>C6*$B$3</f>
        <v>67.818251234546054</v>
      </c>
      <c r="K6" s="37">
        <f t="shared" ref="K6:O21" si="0">D6*$B$3</f>
        <v>58.373757925860076</v>
      </c>
      <c r="L6" s="37">
        <f t="shared" si="0"/>
        <v>57.315360532544467</v>
      </c>
      <c r="M6" s="62">
        <f t="shared" si="0"/>
        <v>183.57901151487016</v>
      </c>
      <c r="N6" s="37">
        <f t="shared" si="0"/>
        <v>41.406418893423634</v>
      </c>
      <c r="O6" s="37">
        <f t="shared" si="0"/>
        <v>17.010961404192447</v>
      </c>
      <c r="Q6">
        <f>'Data TREND'!A3</f>
        <v>10</v>
      </c>
      <c r="R6" s="37">
        <f>'Data TREND'!J3</f>
        <v>108.46554545725431</v>
      </c>
      <c r="S6" s="37">
        <f>'Data TREND'!K3</f>
        <v>58.955123782791517</v>
      </c>
      <c r="T6" s="37">
        <f>'Data TREND'!L3</f>
        <v>63.369998836818588</v>
      </c>
      <c r="U6" s="62">
        <f>'Data TREND'!M3</f>
        <v>230.87986330217058</v>
      </c>
      <c r="V6" s="37">
        <f>'Data TREND'!N3</f>
        <v>49.498200406635178</v>
      </c>
      <c r="W6" s="37">
        <f>'Data TREND'!O3</f>
        <v>20.177747015014742</v>
      </c>
      <c r="Y6" s="37">
        <f t="shared" ref="Y6:Y37" si="1">$Q$3*R6</f>
        <v>0</v>
      </c>
      <c r="Z6" s="37">
        <f t="shared" ref="Z6:Z37" si="2">$Q$3*S6</f>
        <v>0</v>
      </c>
      <c r="AA6" s="37">
        <f t="shared" ref="AA6:AA37" si="3">$Q$3*T6</f>
        <v>0</v>
      </c>
      <c r="AB6" s="62">
        <f t="shared" ref="AB6:AB37" si="4">$Q$3*U6</f>
        <v>0</v>
      </c>
      <c r="AC6" s="37">
        <f t="shared" ref="AC6:AC37" si="5">$Q$3*V6</f>
        <v>0</v>
      </c>
      <c r="AD6" s="37">
        <f t="shared" ref="AD6:AD37" si="6">$Q$3*W6</f>
        <v>0</v>
      </c>
      <c r="AF6">
        <f>'Data TREND'!A3</f>
        <v>10</v>
      </c>
      <c r="AG6" s="37">
        <f>'Data TREND'!Q3</f>
        <v>153.93649915407752</v>
      </c>
      <c r="AH6" s="37">
        <f>'Data TREND'!R3</f>
        <v>59.883533612164854</v>
      </c>
      <c r="AI6" s="37">
        <f>'Data TREND'!S3</f>
        <v>70.343345783298204</v>
      </c>
      <c r="AJ6" s="62">
        <f>'Data TREND'!T3</f>
        <v>284.20468160614791</v>
      </c>
      <c r="AK6" s="37">
        <f>'Data TREND'!U3</f>
        <v>58.425260108954468</v>
      </c>
      <c r="AL6" s="37">
        <f>'Data TREND'!V3</f>
        <v>23.754475252845484</v>
      </c>
      <c r="AN6" s="37">
        <f t="shared" ref="AN6:AN37" si="7">$AF$3*AG6</f>
        <v>0</v>
      </c>
      <c r="AO6" s="37">
        <f t="shared" ref="AO6:AO37" si="8">$AF$3*AH6</f>
        <v>0</v>
      </c>
      <c r="AP6" s="37">
        <f t="shared" ref="AP6:AP37" si="9">$AF$3*AI6</f>
        <v>0</v>
      </c>
      <c r="AQ6" s="62">
        <f t="shared" ref="AQ6:AQ37" si="10">$AF$3*AJ6</f>
        <v>0</v>
      </c>
      <c r="AR6" s="37">
        <f t="shared" ref="AR6:AR37" si="11">$AF$3*AK6</f>
        <v>0</v>
      </c>
      <c r="AS6" s="37">
        <f t="shared" ref="AS6:AS37" si="12">$AF$3*AL6</f>
        <v>0</v>
      </c>
      <c r="AU6">
        <v>10</v>
      </c>
      <c r="AV6" s="37">
        <f t="shared" ref="AV6:AV37" si="13">J6+Y6+AN6</f>
        <v>67.818251234546054</v>
      </c>
      <c r="AW6" s="37">
        <f t="shared" ref="AW6:AW37" si="14">K6+Z6+AO6</f>
        <v>58.373757925860076</v>
      </c>
      <c r="AX6" s="37">
        <f t="shared" ref="AX6:AX37" si="15">L6+AA6+AP6</f>
        <v>57.315360532544467</v>
      </c>
      <c r="AY6" s="62">
        <f t="shared" ref="AY6:AY37" si="16">M6+AB6+AQ6</f>
        <v>183.57901151487016</v>
      </c>
      <c r="AZ6" s="37">
        <f t="shared" ref="AZ6:AZ37" si="17">N6+AC6+AR6</f>
        <v>41.406418893423634</v>
      </c>
      <c r="BA6" s="37">
        <f t="shared" ref="BA6:BA37" si="18">O6+AD6+AS6</f>
        <v>17.010961404192447</v>
      </c>
      <c r="BC6">
        <v>10</v>
      </c>
      <c r="BD6" s="37">
        <f>IF(Voorblad!$E$10=Rekenblad!BC6,Rekenblad!AV6,0)</f>
        <v>0</v>
      </c>
      <c r="BE6" s="37">
        <f>IF(Voorblad!$E$10=Rekenblad!BC6,Rekenblad!AW6,0)</f>
        <v>0</v>
      </c>
      <c r="BF6" s="37">
        <f>IF(Voorblad!$E$10=Rekenblad!BC6,Rekenblad!AX6,0)</f>
        <v>0</v>
      </c>
      <c r="BG6" s="62">
        <f>IF(Voorblad!$E$10=Rekenblad!BC6,Rekenblad!AY6,0)</f>
        <v>0</v>
      </c>
      <c r="BH6" s="37">
        <f>IF(Voorblad!$E$10=Rekenblad!BC6,Rekenblad!AZ6,0)</f>
        <v>0</v>
      </c>
      <c r="BI6" s="37">
        <f>IF(Voorblad!$E$10=Rekenblad!BC6,Rekenblad!BA6,0)</f>
        <v>0</v>
      </c>
      <c r="BK6">
        <v>10</v>
      </c>
      <c r="BL6" s="37">
        <f>IF(Voorblad!$E$14=Rekenblad!$BL$4,Rekenblad!BD6,0)</f>
        <v>0</v>
      </c>
      <c r="BM6" s="37">
        <f>IF(Voorblad!$E$14=Rekenblad!$BL$4,Rekenblad!BE6,0)</f>
        <v>0</v>
      </c>
      <c r="BN6" s="37">
        <f>IF(Voorblad!$E$14=Rekenblad!$BL$4,Rekenblad!BF6,0)</f>
        <v>0</v>
      </c>
      <c r="BO6" s="62">
        <f>IF(Voorblad!$E$14=Rekenblad!$BL$4,Rekenblad!BG6,0)</f>
        <v>0</v>
      </c>
      <c r="BP6" s="37">
        <f>IF(Voorblad!$E$14=Rekenblad!$BL$4,Rekenblad!BH6,0)</f>
        <v>0</v>
      </c>
      <c r="BQ6" s="37">
        <f>IF(Voorblad!$E$14=Rekenblad!$BL$4,Rekenblad!BI6,0)</f>
        <v>0</v>
      </c>
      <c r="BT6" s="121" t="s">
        <v>76</v>
      </c>
      <c r="BU6" s="103">
        <f>IF(Voorblad!$E$6=Rekenblad!$BT$6,SUM(BL6:BL146,BL149:BL289,BL292:BL432,BL435:BL575,BL578:BL718,BL721:BL861),0)</f>
        <v>374.02351774271824</v>
      </c>
      <c r="BV6" s="103">
        <f>IF(Voorblad!$E$6=Rekenblad!$BT$6,SUM(BM6:BM146,BM149:BM289,BM292:BM432,BM435:BM575,BM578:BM718,BM721:BM861),0)</f>
        <v>352.39931804941529</v>
      </c>
      <c r="BW6" s="103">
        <f>IF(Voorblad!$E$6=Rekenblad!$BT$6,SUM(BN6:BN146,BN149:BN289,BN292:BN432,BN435:BN575,BN578:BN718,BN721:BN861),0)</f>
        <v>130.85517277236451</v>
      </c>
      <c r="BX6" s="104">
        <f>IF(Voorblad!$E$6=Rekenblad!$BT$6,SUM(BO6:BO146,BO149:BO289,BO292:BO432,BO435:BO575,BO578:BO718,BO721:BO861),0)</f>
        <v>857.20190954011809</v>
      </c>
      <c r="BY6" s="103">
        <f>IF(Voorblad!$E$6=Rekenblad!$BT$6,SUM(BP6:BP146,BP149:BP289,BP292:BP432,BP435:BP575,BP578:BP718,BP721:BP861),0)</f>
        <v>96.659269053537685</v>
      </c>
      <c r="BZ6" s="105">
        <f>IF(Voorblad!$E$6=Rekenblad!$BT$6,SUM(BQ6:BQ146,BQ149:BQ289,BQ292:BQ432,BQ435:BQ575,BQ578:BQ718,BQ721:BQ861),0)</f>
        <v>39.350557128746814</v>
      </c>
    </row>
    <row r="7" spans="1:79" x14ac:dyDescent="0.25">
      <c r="B7">
        <f>'Data TREND'!A4</f>
        <v>11</v>
      </c>
      <c r="C7" s="37">
        <f>'Data TREND'!C4</f>
        <v>70.709240661895095</v>
      </c>
      <c r="D7" s="37">
        <f>'Data TREND'!D4</f>
        <v>62.602977880432846</v>
      </c>
      <c r="E7" s="37">
        <f>'Data TREND'!E4</f>
        <v>62.568204263960183</v>
      </c>
      <c r="F7" s="62">
        <f>'Data TREND'!F4</f>
        <v>195.9518681223291</v>
      </c>
      <c r="G7" s="37">
        <f>'Data TREND'!G4</f>
        <v>41.29289339830067</v>
      </c>
      <c r="H7" s="37">
        <f>'Data TREND'!H4</f>
        <v>16.96236144118166</v>
      </c>
      <c r="J7" s="37">
        <f t="shared" ref="J7:J70" si="19">C7*$B$3</f>
        <v>70.709240661895095</v>
      </c>
      <c r="K7" s="37">
        <f t="shared" si="0"/>
        <v>62.602977880432846</v>
      </c>
      <c r="L7" s="37">
        <f t="shared" si="0"/>
        <v>62.568204263960183</v>
      </c>
      <c r="M7" s="62">
        <f t="shared" si="0"/>
        <v>195.9518681223291</v>
      </c>
      <c r="N7" s="37">
        <f t="shared" si="0"/>
        <v>41.29289339830067</v>
      </c>
      <c r="O7" s="37">
        <f t="shared" si="0"/>
        <v>16.96236144118166</v>
      </c>
      <c r="Q7">
        <f>'Data TREND'!A4</f>
        <v>11</v>
      </c>
      <c r="R7" s="37">
        <f>'Data TREND'!J4</f>
        <v>111.61174354537053</v>
      </c>
      <c r="S7" s="37">
        <f>'Data TREND'!K4</f>
        <v>63.173391824724312</v>
      </c>
      <c r="T7" s="37">
        <f>'Data TREND'!L4</f>
        <v>68.546550283269013</v>
      </c>
      <c r="U7" s="62">
        <f>'Data TREND'!M4</f>
        <v>243.42029394467767</v>
      </c>
      <c r="V7" s="37">
        <f>'Data TREND'!N4</f>
        <v>49.305858288092111</v>
      </c>
      <c r="W7" s="37">
        <f>'Data TREND'!O4</f>
        <v>20.09826046491273</v>
      </c>
      <c r="Y7" s="37">
        <f t="shared" si="1"/>
        <v>0</v>
      </c>
      <c r="Z7" s="37">
        <f t="shared" si="2"/>
        <v>0</v>
      </c>
      <c r="AA7" s="37">
        <f t="shared" si="3"/>
        <v>0</v>
      </c>
      <c r="AB7" s="62">
        <f t="shared" si="4"/>
        <v>0</v>
      </c>
      <c r="AC7" s="37">
        <f t="shared" si="5"/>
        <v>0</v>
      </c>
      <c r="AD7" s="37">
        <f t="shared" si="6"/>
        <v>0</v>
      </c>
      <c r="AF7">
        <f>'Data TREND'!A4</f>
        <v>11</v>
      </c>
      <c r="AG7" s="37">
        <f>'Data TREND'!Q4</f>
        <v>157.58178367793593</v>
      </c>
      <c r="AH7" s="37">
        <f>'Data TREND'!R4</f>
        <v>64.086924974645328</v>
      </c>
      <c r="AI7" s="37">
        <f>'Data TREND'!S4</f>
        <v>75.433642618259</v>
      </c>
      <c r="AJ7" s="62">
        <f>'Data TREND'!T4</f>
        <v>297.14272494187435</v>
      </c>
      <c r="AK7" s="37">
        <f>'Data TREND'!U4</f>
        <v>58.149890714327753</v>
      </c>
      <c r="AL7" s="37">
        <f>'Data TREND'!V4</f>
        <v>23.641866465899898</v>
      </c>
      <c r="AN7" s="37">
        <f t="shared" si="7"/>
        <v>0</v>
      </c>
      <c r="AO7" s="37">
        <f t="shared" si="8"/>
        <v>0</v>
      </c>
      <c r="AP7" s="37">
        <f t="shared" si="9"/>
        <v>0</v>
      </c>
      <c r="AQ7" s="62">
        <f t="shared" si="10"/>
        <v>0</v>
      </c>
      <c r="AR7" s="37">
        <f t="shared" si="11"/>
        <v>0</v>
      </c>
      <c r="AS7" s="37">
        <f t="shared" si="12"/>
        <v>0</v>
      </c>
      <c r="AU7">
        <v>11</v>
      </c>
      <c r="AV7" s="37">
        <f t="shared" si="13"/>
        <v>70.709240661895095</v>
      </c>
      <c r="AW7" s="37">
        <f t="shared" si="14"/>
        <v>62.602977880432846</v>
      </c>
      <c r="AX7" s="37">
        <f t="shared" si="15"/>
        <v>62.568204263960183</v>
      </c>
      <c r="AY7" s="62">
        <f t="shared" si="16"/>
        <v>195.9518681223291</v>
      </c>
      <c r="AZ7" s="37">
        <f t="shared" si="17"/>
        <v>41.29289339830067</v>
      </c>
      <c r="BA7" s="37">
        <f t="shared" si="18"/>
        <v>16.96236144118166</v>
      </c>
      <c r="BC7">
        <v>11</v>
      </c>
      <c r="BD7" s="37">
        <f>IF(Voorblad!$E$10=Rekenblad!BC7,Rekenblad!AV7,0)</f>
        <v>0</v>
      </c>
      <c r="BE7" s="37">
        <f>IF(Voorblad!$E$10=Rekenblad!BC7,Rekenblad!AW7,0)</f>
        <v>0</v>
      </c>
      <c r="BF7" s="37">
        <f>IF(Voorblad!$E$10=Rekenblad!BC7,Rekenblad!AX7,0)</f>
        <v>0</v>
      </c>
      <c r="BG7" s="62">
        <f>IF(Voorblad!$E$10=Rekenblad!BC7,Rekenblad!AY7,0)</f>
        <v>0</v>
      </c>
      <c r="BH7" s="37">
        <f>IF(Voorblad!$E$10=Rekenblad!BC7,Rekenblad!AZ7,0)</f>
        <v>0</v>
      </c>
      <c r="BI7" s="37">
        <f>IF(Voorblad!$E$10=Rekenblad!BC7,Rekenblad!BA7,0)</f>
        <v>0</v>
      </c>
      <c r="BK7">
        <v>11</v>
      </c>
      <c r="BL7" s="37">
        <f>IF(Voorblad!$E$14=Rekenblad!$BL$4,Rekenblad!BD7,0)</f>
        <v>0</v>
      </c>
      <c r="BM7" s="37">
        <f>IF(Voorblad!$E$14=Rekenblad!$BL$4,Rekenblad!BE7,0)</f>
        <v>0</v>
      </c>
      <c r="BN7" s="37">
        <f>IF(Voorblad!$E$14=Rekenblad!$BL$4,Rekenblad!BF7,0)</f>
        <v>0</v>
      </c>
      <c r="BO7" s="62">
        <f>IF(Voorblad!$E$14=Rekenblad!$BL$4,Rekenblad!BG7,0)</f>
        <v>0</v>
      </c>
      <c r="BP7" s="37">
        <f>IF(Voorblad!$E$14=Rekenblad!$BL$4,Rekenblad!BH7,0)</f>
        <v>0</v>
      </c>
      <c r="BQ7" s="37">
        <f>IF(Voorblad!$E$14=Rekenblad!$BL$4,Rekenblad!BI7,0)</f>
        <v>0</v>
      </c>
      <c r="BT7" s="121" t="s">
        <v>77</v>
      </c>
      <c r="BU7" s="103">
        <f>IF(Voorblad!$E$6=Rekenblad!$BT$7,SUM(Rekenblad!BL867:BL1007,Rekenblad!BL1010:BL1150,Rekenblad!BL1153:BL1293,Rekenblad!BL1296:BL1436,Rekenblad!BL1439:BL1579,Rekenblad!BL1582:BL1722),0)</f>
        <v>0</v>
      </c>
      <c r="BV7" s="103">
        <f>IF(Voorblad!$E$6=Rekenblad!$BT$7,SUM(Rekenblad!BM867:BM1007,Rekenblad!BM1010:BM1150,Rekenblad!BM1153:BM1293,Rekenblad!BM1296:BM1436,Rekenblad!BM1439:BM1579,Rekenblad!BM1582:BM1722),0)</f>
        <v>0</v>
      </c>
      <c r="BW7" s="103">
        <f>IF(Voorblad!$E$6=Rekenblad!$BT$7,SUM(Rekenblad!BN867:BN1007,Rekenblad!BN1010:BN1150,Rekenblad!BN1153:BN1293,Rekenblad!BN1296:BN1436,Rekenblad!BN1439:BN1579,Rekenblad!BN1582:BN1722),0)</f>
        <v>0</v>
      </c>
      <c r="BX7" s="104">
        <f>IF(Voorblad!$E$6=Rekenblad!$BT$7,SUM(Rekenblad!BO867:BO1007,Rekenblad!BO1010:BO1150,Rekenblad!BO1153:BO1293,Rekenblad!BO1296:BO1436,Rekenblad!BO1439:BO1579,Rekenblad!BO1582:BO1722),0)</f>
        <v>0</v>
      </c>
      <c r="BY7" s="103">
        <f>IF(Voorblad!$E$6=Rekenblad!$BT$7,SUM(Rekenblad!BP867:BP1007,Rekenblad!BP1010:BP1150,Rekenblad!BP1153:BP1293,Rekenblad!BP1296:BP1436,Rekenblad!BP1439:BP1579,Rekenblad!BP1582:BP1722),0)</f>
        <v>0</v>
      </c>
      <c r="BZ7" s="105">
        <f>IF(Voorblad!$E$6=Rekenblad!$BT$7,SUM(Rekenblad!BQ867:BQ1007,Rekenblad!BQ1010:BQ1150,Rekenblad!BQ1153:BQ1293,Rekenblad!BQ1296:BQ1436,Rekenblad!BQ1439:BQ1579,Rekenblad!BQ1582:BQ1722),0)</f>
        <v>0</v>
      </c>
    </row>
    <row r="8" spans="1:79" x14ac:dyDescent="0.25">
      <c r="B8">
        <f>'Data TREND'!A5</f>
        <v>12</v>
      </c>
      <c r="C8" s="37">
        <f>'Data TREND'!C5</f>
        <v>73.60023008924415</v>
      </c>
      <c r="D8" s="37">
        <f>'Data TREND'!D5</f>
        <v>66.832197835005616</v>
      </c>
      <c r="E8" s="37">
        <f>'Data TREND'!E5</f>
        <v>67.821047995375906</v>
      </c>
      <c r="F8" s="62">
        <f>'Data TREND'!F5</f>
        <v>208.32472472978807</v>
      </c>
      <c r="G8" s="37">
        <f>'Data TREND'!G5</f>
        <v>41.179367903177706</v>
      </c>
      <c r="H8" s="37">
        <f>'Data TREND'!H5</f>
        <v>16.913761478170873</v>
      </c>
      <c r="J8" s="37">
        <f t="shared" si="19"/>
        <v>73.60023008924415</v>
      </c>
      <c r="K8" s="37">
        <f t="shared" si="0"/>
        <v>66.832197835005616</v>
      </c>
      <c r="L8" s="37">
        <f t="shared" si="0"/>
        <v>67.821047995375906</v>
      </c>
      <c r="M8" s="62">
        <f t="shared" si="0"/>
        <v>208.32472472978807</v>
      </c>
      <c r="N8" s="37">
        <f t="shared" si="0"/>
        <v>41.179367903177706</v>
      </c>
      <c r="O8" s="37">
        <f t="shared" si="0"/>
        <v>16.913761478170873</v>
      </c>
      <c r="Q8">
        <f>'Data TREND'!A5</f>
        <v>12</v>
      </c>
      <c r="R8" s="37">
        <f>'Data TREND'!J5</f>
        <v>114.75794163348674</v>
      </c>
      <c r="S8" s="37">
        <f>'Data TREND'!K5</f>
        <v>67.391659866657108</v>
      </c>
      <c r="T8" s="37">
        <f>'Data TREND'!L5</f>
        <v>73.723101729719431</v>
      </c>
      <c r="U8" s="62">
        <f>'Data TREND'!M5</f>
        <v>255.96072458718479</v>
      </c>
      <c r="V8" s="37">
        <f>'Data TREND'!N5</f>
        <v>49.113516169549037</v>
      </c>
      <c r="W8" s="37">
        <f>'Data TREND'!O5</f>
        <v>20.018773914810719</v>
      </c>
      <c r="Y8" s="37">
        <f t="shared" si="1"/>
        <v>0</v>
      </c>
      <c r="Z8" s="37">
        <f t="shared" si="2"/>
        <v>0</v>
      </c>
      <c r="AA8" s="37">
        <f t="shared" si="3"/>
        <v>0</v>
      </c>
      <c r="AB8" s="62">
        <f t="shared" si="4"/>
        <v>0</v>
      </c>
      <c r="AC8" s="37">
        <f t="shared" si="5"/>
        <v>0</v>
      </c>
      <c r="AD8" s="37">
        <f t="shared" si="6"/>
        <v>0</v>
      </c>
      <c r="AF8">
        <f>'Data TREND'!A5</f>
        <v>12</v>
      </c>
      <c r="AG8" s="37">
        <f>'Data TREND'!Q5</f>
        <v>161.22706820179434</v>
      </c>
      <c r="AH8" s="37">
        <f>'Data TREND'!R5</f>
        <v>68.290316337125802</v>
      </c>
      <c r="AI8" s="37">
        <f>'Data TREND'!S5</f>
        <v>80.523939453219811</v>
      </c>
      <c r="AJ8" s="62">
        <f>'Data TREND'!T5</f>
        <v>310.08076827760078</v>
      </c>
      <c r="AK8" s="37">
        <f>'Data TREND'!U5</f>
        <v>57.874521319701039</v>
      </c>
      <c r="AL8" s="37">
        <f>'Data TREND'!V5</f>
        <v>23.529257678954316</v>
      </c>
      <c r="AN8" s="37">
        <f t="shared" si="7"/>
        <v>0</v>
      </c>
      <c r="AO8" s="37">
        <f t="shared" si="8"/>
        <v>0</v>
      </c>
      <c r="AP8" s="37">
        <f t="shared" si="9"/>
        <v>0</v>
      </c>
      <c r="AQ8" s="62">
        <f t="shared" si="10"/>
        <v>0</v>
      </c>
      <c r="AR8" s="37">
        <f t="shared" si="11"/>
        <v>0</v>
      </c>
      <c r="AS8" s="37">
        <f t="shared" si="12"/>
        <v>0</v>
      </c>
      <c r="AU8">
        <v>12</v>
      </c>
      <c r="AV8" s="37">
        <f t="shared" si="13"/>
        <v>73.60023008924415</v>
      </c>
      <c r="AW8" s="37">
        <f t="shared" si="14"/>
        <v>66.832197835005616</v>
      </c>
      <c r="AX8" s="37">
        <f t="shared" si="15"/>
        <v>67.821047995375906</v>
      </c>
      <c r="AY8" s="62">
        <f t="shared" si="16"/>
        <v>208.32472472978807</v>
      </c>
      <c r="AZ8" s="37">
        <f t="shared" si="17"/>
        <v>41.179367903177706</v>
      </c>
      <c r="BA8" s="37">
        <f t="shared" si="18"/>
        <v>16.913761478170873</v>
      </c>
      <c r="BC8">
        <v>12</v>
      </c>
      <c r="BD8" s="37">
        <f>IF(Voorblad!$E$10=Rekenblad!BC8,Rekenblad!AV8,0)</f>
        <v>0</v>
      </c>
      <c r="BE8" s="37">
        <f>IF(Voorblad!$E$10=Rekenblad!BC8,Rekenblad!AW8,0)</f>
        <v>0</v>
      </c>
      <c r="BF8" s="37">
        <f>IF(Voorblad!$E$10=Rekenblad!BC8,Rekenblad!AX8,0)</f>
        <v>0</v>
      </c>
      <c r="BG8" s="62">
        <f>IF(Voorblad!$E$10=Rekenblad!BC8,Rekenblad!AY8,0)</f>
        <v>0</v>
      </c>
      <c r="BH8" s="37">
        <f>IF(Voorblad!$E$10=Rekenblad!BC8,Rekenblad!AZ8,0)</f>
        <v>0</v>
      </c>
      <c r="BI8" s="37">
        <f>IF(Voorblad!$E$10=Rekenblad!BC8,Rekenblad!BA8,0)</f>
        <v>0</v>
      </c>
      <c r="BK8">
        <v>12</v>
      </c>
      <c r="BL8" s="37">
        <f>IF(Voorblad!$E$14=Rekenblad!$BL$4,Rekenblad!BD8,0)</f>
        <v>0</v>
      </c>
      <c r="BM8" s="37">
        <f>IF(Voorblad!$E$14=Rekenblad!$BL$4,Rekenblad!BE8,0)</f>
        <v>0</v>
      </c>
      <c r="BN8" s="37">
        <f>IF(Voorblad!$E$14=Rekenblad!$BL$4,Rekenblad!BF8,0)</f>
        <v>0</v>
      </c>
      <c r="BO8" s="62">
        <f>IF(Voorblad!$E$14=Rekenblad!$BL$4,Rekenblad!BG8,0)</f>
        <v>0</v>
      </c>
      <c r="BP8" s="37">
        <f>IF(Voorblad!$E$14=Rekenblad!$BL$4,Rekenblad!BH8,0)</f>
        <v>0</v>
      </c>
      <c r="BQ8" s="37">
        <f>IF(Voorblad!$E$14=Rekenblad!$BL$4,Rekenblad!BI8,0)</f>
        <v>0</v>
      </c>
      <c r="BT8" s="121" t="s">
        <v>78</v>
      </c>
      <c r="BU8" s="103">
        <f>IF(Voorblad!$E$6=Rekenblad!$BT$8,(SUM(Rekenblad!BL867:BL1007,Rekenblad!BL1010:BL1150,Rekenblad!BL1153:BL1293,Rekenblad!BL1296:BL1436,Rekenblad!BL1439:BL1579,Rekenblad!BL1582:BL1722)),0)</f>
        <v>0</v>
      </c>
      <c r="BV8" s="103">
        <f>IF(Voorblad!$E$6=Rekenblad!$BT$8,(SUM(Rekenblad!BM867:BM1007,Rekenblad!BM1010:BM1150,Rekenblad!BM1153:BM1293,Rekenblad!BM1296:BM1436,Rekenblad!BM1439:BM1579,Rekenblad!BM1582:BM1722))*0.27,0)</f>
        <v>0</v>
      </c>
      <c r="BW8" s="103">
        <f>IF(Voorblad!$E$6=Rekenblad!$BT$8,(SUM(Rekenblad!BN867:BN1007,Rekenblad!BN1010:BN1150,Rekenblad!BN1153:BN1293,Rekenblad!BN1296:BN1436,Rekenblad!BN1439:BN1579,Rekenblad!BN1582:BN1722))*0.82,0)</f>
        <v>0</v>
      </c>
      <c r="BX8" s="104">
        <f>IF(Voorblad!$E$6=Rekenblad!$BT$8,(SUM(Rekenblad!BO867:BO1007,Rekenblad!BO1010:BO1150,Rekenblad!BO1153:BO1293,Rekenblad!BO1296:BO1436,Rekenblad!BO1439:BO1579,Rekenblad!BO1582:BO1722))*0.65,0)</f>
        <v>0</v>
      </c>
      <c r="BY8" s="103">
        <f>IF(Voorblad!$E$6=Rekenblad!$BT$8,(SUM(Rekenblad!BP867:BP1007,Rekenblad!BP1010:BP1150,Rekenblad!BP1153:BP1293,Rekenblad!BP1296:BP1436,Rekenblad!BP1439:BP1579,Rekenblad!BP1582:BP1722))*0.65,0)</f>
        <v>0</v>
      </c>
      <c r="BZ8" s="105">
        <f>IF(Voorblad!$E$6=Rekenblad!$BT$8,(SUM(Rekenblad!BQ867:BQ1007,Rekenblad!BQ1010:BQ1150,Rekenblad!BQ1153:BQ1293,Rekenblad!BQ1296:BQ1436,Rekenblad!BQ1439:BQ1579,Rekenblad!BQ1582:BQ1722))*0.65,0)</f>
        <v>0</v>
      </c>
    </row>
    <row r="9" spans="1:79" x14ac:dyDescent="0.25">
      <c r="B9">
        <f>'Data TREND'!A6</f>
        <v>13</v>
      </c>
      <c r="C9" s="37">
        <f>'Data TREND'!C6</f>
        <v>76.491219516593191</v>
      </c>
      <c r="D9" s="37">
        <f>'Data TREND'!D6</f>
        <v>71.061417789578371</v>
      </c>
      <c r="E9" s="37">
        <f>'Data TREND'!E6</f>
        <v>73.073891726791615</v>
      </c>
      <c r="F9" s="62">
        <f>'Data TREND'!F6</f>
        <v>220.69758133724704</v>
      </c>
      <c r="G9" s="37">
        <f>'Data TREND'!G6</f>
        <v>41.065842408054742</v>
      </c>
      <c r="H9" s="37">
        <f>'Data TREND'!H6</f>
        <v>16.865161515160086</v>
      </c>
      <c r="J9" s="37">
        <f t="shared" si="19"/>
        <v>76.491219516593191</v>
      </c>
      <c r="K9" s="37">
        <f t="shared" si="0"/>
        <v>71.061417789578371</v>
      </c>
      <c r="L9" s="37">
        <f t="shared" si="0"/>
        <v>73.073891726791615</v>
      </c>
      <c r="M9" s="62">
        <f t="shared" si="0"/>
        <v>220.69758133724704</v>
      </c>
      <c r="N9" s="37">
        <f t="shared" si="0"/>
        <v>41.065842408054742</v>
      </c>
      <c r="O9" s="37">
        <f t="shared" si="0"/>
        <v>16.865161515160086</v>
      </c>
      <c r="Q9">
        <f>'Data TREND'!A6</f>
        <v>13</v>
      </c>
      <c r="R9" s="37">
        <f>'Data TREND'!J6</f>
        <v>117.90413972160295</v>
      </c>
      <c r="S9" s="37">
        <f>'Data TREND'!K6</f>
        <v>71.60992790858991</v>
      </c>
      <c r="T9" s="37">
        <f>'Data TREND'!L6</f>
        <v>78.899653176169863</v>
      </c>
      <c r="U9" s="62">
        <f>'Data TREND'!M6</f>
        <v>268.5011552296919</v>
      </c>
      <c r="V9" s="37">
        <f>'Data TREND'!N6</f>
        <v>48.92117405100597</v>
      </c>
      <c r="W9" s="37">
        <f>'Data TREND'!O6</f>
        <v>19.939287364708708</v>
      </c>
      <c r="Y9" s="37">
        <f t="shared" si="1"/>
        <v>0</v>
      </c>
      <c r="Z9" s="37">
        <f t="shared" si="2"/>
        <v>0</v>
      </c>
      <c r="AA9" s="37">
        <f t="shared" si="3"/>
        <v>0</v>
      </c>
      <c r="AB9" s="62">
        <f t="shared" si="4"/>
        <v>0</v>
      </c>
      <c r="AC9" s="37">
        <f t="shared" si="5"/>
        <v>0</v>
      </c>
      <c r="AD9" s="37">
        <f t="shared" si="6"/>
        <v>0</v>
      </c>
      <c r="AF9">
        <f>'Data TREND'!A6</f>
        <v>13</v>
      </c>
      <c r="AG9" s="37">
        <f>'Data TREND'!Q6</f>
        <v>164.87235272565275</v>
      </c>
      <c r="AH9" s="37">
        <f>'Data TREND'!R6</f>
        <v>72.493707699606261</v>
      </c>
      <c r="AI9" s="37">
        <f>'Data TREND'!S6</f>
        <v>85.614236288180621</v>
      </c>
      <c r="AJ9" s="62">
        <f>'Data TREND'!T6</f>
        <v>323.01881161332722</v>
      </c>
      <c r="AK9" s="37">
        <f>'Data TREND'!U6</f>
        <v>57.599151925074324</v>
      </c>
      <c r="AL9" s="37">
        <f>'Data TREND'!V6</f>
        <v>23.41664889200873</v>
      </c>
      <c r="AN9" s="37">
        <f t="shared" si="7"/>
        <v>0</v>
      </c>
      <c r="AO9" s="37">
        <f t="shared" si="8"/>
        <v>0</v>
      </c>
      <c r="AP9" s="37">
        <f t="shared" si="9"/>
        <v>0</v>
      </c>
      <c r="AQ9" s="62">
        <f t="shared" si="10"/>
        <v>0</v>
      </c>
      <c r="AR9" s="37">
        <f t="shared" si="11"/>
        <v>0</v>
      </c>
      <c r="AS9" s="37">
        <f t="shared" si="12"/>
        <v>0</v>
      </c>
      <c r="AU9">
        <v>13</v>
      </c>
      <c r="AV9" s="37">
        <f t="shared" si="13"/>
        <v>76.491219516593191</v>
      </c>
      <c r="AW9" s="37">
        <f t="shared" si="14"/>
        <v>71.061417789578371</v>
      </c>
      <c r="AX9" s="37">
        <f t="shared" si="15"/>
        <v>73.073891726791615</v>
      </c>
      <c r="AY9" s="62">
        <f t="shared" si="16"/>
        <v>220.69758133724704</v>
      </c>
      <c r="AZ9" s="37">
        <f t="shared" si="17"/>
        <v>41.065842408054742</v>
      </c>
      <c r="BA9" s="37">
        <f t="shared" si="18"/>
        <v>16.865161515160086</v>
      </c>
      <c r="BC9">
        <v>13</v>
      </c>
      <c r="BD9" s="37">
        <f>IF(Voorblad!$E$10=Rekenblad!BC9,Rekenblad!AV9,0)</f>
        <v>0</v>
      </c>
      <c r="BE9" s="37">
        <f>IF(Voorblad!$E$10=Rekenblad!BC9,Rekenblad!AW9,0)</f>
        <v>0</v>
      </c>
      <c r="BF9" s="37">
        <f>IF(Voorblad!$E$10=Rekenblad!BC9,Rekenblad!AX9,0)</f>
        <v>0</v>
      </c>
      <c r="BG9" s="62">
        <f>IF(Voorblad!$E$10=Rekenblad!BC9,Rekenblad!AY9,0)</f>
        <v>0</v>
      </c>
      <c r="BH9" s="37">
        <f>IF(Voorblad!$E$10=Rekenblad!BC9,Rekenblad!AZ9,0)</f>
        <v>0</v>
      </c>
      <c r="BI9" s="37">
        <f>IF(Voorblad!$E$10=Rekenblad!BC9,Rekenblad!BA9,0)</f>
        <v>0</v>
      </c>
      <c r="BK9">
        <v>13</v>
      </c>
      <c r="BL9" s="37">
        <f>IF(Voorblad!$E$14=Rekenblad!$BL$4,Rekenblad!BD9,0)</f>
        <v>0</v>
      </c>
      <c r="BM9" s="37">
        <f>IF(Voorblad!$E$14=Rekenblad!$BL$4,Rekenblad!BE9,0)</f>
        <v>0</v>
      </c>
      <c r="BN9" s="37">
        <f>IF(Voorblad!$E$14=Rekenblad!$BL$4,Rekenblad!BF9,0)</f>
        <v>0</v>
      </c>
      <c r="BO9" s="62">
        <f>IF(Voorblad!$E$14=Rekenblad!$BL$4,Rekenblad!BG9,0)</f>
        <v>0</v>
      </c>
      <c r="BP9" s="37">
        <f>IF(Voorblad!$E$14=Rekenblad!$BL$4,Rekenblad!BH9,0)</f>
        <v>0</v>
      </c>
      <c r="BQ9" s="37">
        <f>IF(Voorblad!$E$14=Rekenblad!$BL$4,Rekenblad!BI9,0)</f>
        <v>0</v>
      </c>
      <c r="BT9" s="121" t="s">
        <v>79</v>
      </c>
      <c r="BU9" s="103">
        <f>IF(Voorblad!$E$6=Rekenblad!$BT$9,SUM(Rekenblad!BL1728:BL1868,BL1871:BL2011,BL2014:BL2154,BL2157:BL2297,BL2300:BL2440,BL2443:BL2583),0)</f>
        <v>0</v>
      </c>
      <c r="BV9" s="103">
        <f>IF(Voorblad!$E$6=Rekenblad!$BT$9,SUM(Rekenblad!BM1728:BM1868,BM1871:BM2011,BM2014:BM2154,BM2157:BM2297,BM2300:BM2440,BM2443:BM2583),0)</f>
        <v>0</v>
      </c>
      <c r="BW9" s="103">
        <f>IF(Voorblad!$E$6=Rekenblad!$BT$9,SUM(Rekenblad!BN1728:BN1868,BN1871:BN2011,BN2014:BN2154,BN2157:BN2297,BN2300:BN2440,BN2443:BN2583),0)</f>
        <v>0</v>
      </c>
      <c r="BX9" s="104">
        <f>IF(Voorblad!$E$6=Rekenblad!$BT$9,SUM(Rekenblad!BO1728:BO1868,BO1871:BO2011,BO2014:BO2154,BO2157:BO2297,BO2300:BO2440,BO2443:BO2583),0)</f>
        <v>0</v>
      </c>
      <c r="BY9" s="103">
        <f>IF(Voorblad!$E$6=Rekenblad!$BT$9,SUM(Rekenblad!BP1728:BP1868,BP1871:BP2011,BP2014:BP2154,BP2157:BP2297,BP2300:BP2440,BP2443:BP2583),0)</f>
        <v>0</v>
      </c>
      <c r="BZ9" s="105">
        <f>IF(Voorblad!$E$6=Rekenblad!$BT$9,SUM(Rekenblad!BQ1728:BQ1868,BQ1871:BQ2011,BQ2014:BQ2154,BQ2157:BQ2297,BQ2300:BQ2440,BQ2443:BQ2583),0)</f>
        <v>0</v>
      </c>
    </row>
    <row r="10" spans="1:79" ht="15.75" thickBot="1" x14ac:dyDescent="0.3">
      <c r="B10">
        <f>'Data TREND'!A7</f>
        <v>14</v>
      </c>
      <c r="C10" s="37">
        <f>'Data TREND'!C7</f>
        <v>79.382208943942231</v>
      </c>
      <c r="D10" s="37">
        <f>'Data TREND'!D7</f>
        <v>75.290637744151155</v>
      </c>
      <c r="E10" s="37">
        <f>'Data TREND'!E7</f>
        <v>78.326735458207338</v>
      </c>
      <c r="F10" s="62">
        <f>'Data TREND'!F7</f>
        <v>233.07043794470599</v>
      </c>
      <c r="G10" s="37">
        <f>'Data TREND'!G7</f>
        <v>40.952316912931778</v>
      </c>
      <c r="H10" s="37">
        <f>'Data TREND'!H7</f>
        <v>16.816561552149299</v>
      </c>
      <c r="J10" s="37">
        <f t="shared" si="19"/>
        <v>79.382208943942231</v>
      </c>
      <c r="K10" s="37">
        <f t="shared" si="0"/>
        <v>75.290637744151155</v>
      </c>
      <c r="L10" s="37">
        <f t="shared" si="0"/>
        <v>78.326735458207338</v>
      </c>
      <c r="M10" s="62">
        <f t="shared" si="0"/>
        <v>233.07043794470599</v>
      </c>
      <c r="N10" s="37">
        <f t="shared" si="0"/>
        <v>40.952316912931778</v>
      </c>
      <c r="O10" s="37">
        <f t="shared" si="0"/>
        <v>16.816561552149299</v>
      </c>
      <c r="Q10">
        <f>'Data TREND'!A7</f>
        <v>14</v>
      </c>
      <c r="R10" s="37">
        <f>'Data TREND'!J7</f>
        <v>121.05033780971917</v>
      </c>
      <c r="S10" s="37">
        <f>'Data TREND'!K7</f>
        <v>75.828195950522712</v>
      </c>
      <c r="T10" s="37">
        <f>'Data TREND'!L7</f>
        <v>84.076204622620281</v>
      </c>
      <c r="U10" s="62">
        <f>'Data TREND'!M7</f>
        <v>281.04158587219899</v>
      </c>
      <c r="V10" s="37">
        <f>'Data TREND'!N7</f>
        <v>48.728831932462896</v>
      </c>
      <c r="W10" s="37">
        <f>'Data TREND'!O7</f>
        <v>19.859800814606697</v>
      </c>
      <c r="Y10" s="37">
        <f t="shared" si="1"/>
        <v>0</v>
      </c>
      <c r="Z10" s="37">
        <f t="shared" si="2"/>
        <v>0</v>
      </c>
      <c r="AA10" s="37">
        <f t="shared" si="3"/>
        <v>0</v>
      </c>
      <c r="AB10" s="62">
        <f t="shared" si="4"/>
        <v>0</v>
      </c>
      <c r="AC10" s="37">
        <f t="shared" si="5"/>
        <v>0</v>
      </c>
      <c r="AD10" s="37">
        <f t="shared" si="6"/>
        <v>0</v>
      </c>
      <c r="AF10">
        <f>'Data TREND'!A7</f>
        <v>14</v>
      </c>
      <c r="AG10" s="37">
        <f>'Data TREND'!Q7</f>
        <v>168.51763724951115</v>
      </c>
      <c r="AH10" s="37">
        <f>'Data TREND'!R7</f>
        <v>76.697099062086735</v>
      </c>
      <c r="AI10" s="37">
        <f>'Data TREND'!S7</f>
        <v>90.704533123141417</v>
      </c>
      <c r="AJ10" s="62">
        <f>'Data TREND'!T7</f>
        <v>335.95685494905365</v>
      </c>
      <c r="AK10" s="37">
        <f>'Data TREND'!U7</f>
        <v>57.323782530447609</v>
      </c>
      <c r="AL10" s="37">
        <f>'Data TREND'!V7</f>
        <v>23.304040105063144</v>
      </c>
      <c r="AN10" s="37">
        <f t="shared" si="7"/>
        <v>0</v>
      </c>
      <c r="AO10" s="37">
        <f t="shared" si="8"/>
        <v>0</v>
      </c>
      <c r="AP10" s="37">
        <f t="shared" si="9"/>
        <v>0</v>
      </c>
      <c r="AQ10" s="62">
        <f t="shared" si="10"/>
        <v>0</v>
      </c>
      <c r="AR10" s="37">
        <f t="shared" si="11"/>
        <v>0</v>
      </c>
      <c r="AS10" s="37">
        <f t="shared" si="12"/>
        <v>0</v>
      </c>
      <c r="AU10">
        <v>14</v>
      </c>
      <c r="AV10" s="37">
        <f t="shared" si="13"/>
        <v>79.382208943942231</v>
      </c>
      <c r="AW10" s="37">
        <f t="shared" si="14"/>
        <v>75.290637744151155</v>
      </c>
      <c r="AX10" s="37">
        <f t="shared" si="15"/>
        <v>78.326735458207338</v>
      </c>
      <c r="AY10" s="62">
        <f t="shared" si="16"/>
        <v>233.07043794470599</v>
      </c>
      <c r="AZ10" s="37">
        <f t="shared" si="17"/>
        <v>40.952316912931778</v>
      </c>
      <c r="BA10" s="37">
        <f t="shared" si="18"/>
        <v>16.816561552149299</v>
      </c>
      <c r="BC10">
        <v>14</v>
      </c>
      <c r="BD10" s="37">
        <f>IF(Voorblad!$E$10=Rekenblad!BC10,Rekenblad!AV10,0)</f>
        <v>0</v>
      </c>
      <c r="BE10" s="37">
        <f>IF(Voorblad!$E$10=Rekenblad!BC10,Rekenblad!AW10,0)</f>
        <v>0</v>
      </c>
      <c r="BF10" s="37">
        <f>IF(Voorblad!$E$10=Rekenblad!BC10,Rekenblad!AX10,0)</f>
        <v>0</v>
      </c>
      <c r="BG10" s="62">
        <f>IF(Voorblad!$E$10=Rekenblad!BC10,Rekenblad!AY10,0)</f>
        <v>0</v>
      </c>
      <c r="BH10" s="37">
        <f>IF(Voorblad!$E$10=Rekenblad!BC10,Rekenblad!AZ10,0)</f>
        <v>0</v>
      </c>
      <c r="BI10" s="37">
        <f>IF(Voorblad!$E$10=Rekenblad!BC10,Rekenblad!BA10,0)</f>
        <v>0</v>
      </c>
      <c r="BK10">
        <v>14</v>
      </c>
      <c r="BL10" s="37">
        <f>IF(Voorblad!$E$14=Rekenblad!$BL$4,Rekenblad!BD10,0)</f>
        <v>0</v>
      </c>
      <c r="BM10" s="37">
        <f>IF(Voorblad!$E$14=Rekenblad!$BL$4,Rekenblad!BE10,0)</f>
        <v>0</v>
      </c>
      <c r="BN10" s="37">
        <f>IF(Voorblad!$E$14=Rekenblad!$BL$4,Rekenblad!BF10,0)</f>
        <v>0</v>
      </c>
      <c r="BO10" s="62">
        <f>IF(Voorblad!$E$14=Rekenblad!$BL$4,Rekenblad!BG10,0)</f>
        <v>0</v>
      </c>
      <c r="BP10" s="37">
        <f>IF(Voorblad!$E$14=Rekenblad!$BL$4,Rekenblad!BH10,0)</f>
        <v>0</v>
      </c>
      <c r="BQ10" s="37">
        <f>IF(Voorblad!$E$14=Rekenblad!$BL$4,Rekenblad!BI10,0)</f>
        <v>0</v>
      </c>
      <c r="BT10" s="116"/>
      <c r="BU10" s="117"/>
      <c r="BV10" s="117"/>
      <c r="BW10" s="117"/>
      <c r="BX10" s="118"/>
      <c r="BY10" s="117"/>
      <c r="BZ10" s="119"/>
      <c r="CA10" s="25"/>
    </row>
    <row r="11" spans="1:79" x14ac:dyDescent="0.25">
      <c r="B11">
        <f>'Data TREND'!A8</f>
        <v>15</v>
      </c>
      <c r="C11" s="37">
        <f>'Data TREND'!C8</f>
        <v>82.273198371291286</v>
      </c>
      <c r="D11" s="37">
        <f>'Data TREND'!D8</f>
        <v>79.519857698723911</v>
      </c>
      <c r="E11" s="37">
        <f>'Data TREND'!E8</f>
        <v>83.579579189623047</v>
      </c>
      <c r="F11" s="62">
        <f>'Data TREND'!F8</f>
        <v>245.44329455216496</v>
      </c>
      <c r="G11" s="37">
        <f>'Data TREND'!G8</f>
        <v>40.838791417808814</v>
      </c>
      <c r="H11" s="37">
        <f>'Data TREND'!H8</f>
        <v>16.767961589138512</v>
      </c>
      <c r="J11" s="37">
        <f t="shared" si="19"/>
        <v>82.273198371291286</v>
      </c>
      <c r="K11" s="37">
        <f t="shared" si="0"/>
        <v>79.519857698723911</v>
      </c>
      <c r="L11" s="37">
        <f t="shared" si="0"/>
        <v>83.579579189623047</v>
      </c>
      <c r="M11" s="62">
        <f t="shared" si="0"/>
        <v>245.44329455216496</v>
      </c>
      <c r="N11" s="37">
        <f t="shared" si="0"/>
        <v>40.838791417808814</v>
      </c>
      <c r="O11" s="37">
        <f t="shared" si="0"/>
        <v>16.767961589138512</v>
      </c>
      <c r="Q11">
        <f>'Data TREND'!A8</f>
        <v>15</v>
      </c>
      <c r="R11" s="37">
        <f>'Data TREND'!J8</f>
        <v>124.19653589783537</v>
      </c>
      <c r="S11" s="37">
        <f>'Data TREND'!K8</f>
        <v>80.0464639924555</v>
      </c>
      <c r="T11" s="37">
        <f>'Data TREND'!L8</f>
        <v>89.252756069070713</v>
      </c>
      <c r="U11" s="62">
        <f>'Data TREND'!M8</f>
        <v>293.58201651470608</v>
      </c>
      <c r="V11" s="37">
        <f>'Data TREND'!N8</f>
        <v>48.536489813919829</v>
      </c>
      <c r="W11" s="37">
        <f>'Data TREND'!O8</f>
        <v>19.780314264504682</v>
      </c>
      <c r="Y11" s="37">
        <f t="shared" si="1"/>
        <v>0</v>
      </c>
      <c r="Z11" s="37">
        <f t="shared" si="2"/>
        <v>0</v>
      </c>
      <c r="AA11" s="37">
        <f t="shared" si="3"/>
        <v>0</v>
      </c>
      <c r="AB11" s="62">
        <f t="shared" si="4"/>
        <v>0</v>
      </c>
      <c r="AC11" s="37">
        <f t="shared" si="5"/>
        <v>0</v>
      </c>
      <c r="AD11" s="37">
        <f t="shared" si="6"/>
        <v>0</v>
      </c>
      <c r="AF11">
        <f>'Data TREND'!A8</f>
        <v>15</v>
      </c>
      <c r="AG11" s="37">
        <f>'Data TREND'!Q8</f>
        <v>172.16292177336956</v>
      </c>
      <c r="AH11" s="37">
        <f>'Data TREND'!R8</f>
        <v>80.900490424567209</v>
      </c>
      <c r="AI11" s="37">
        <f>'Data TREND'!S8</f>
        <v>95.794829958102213</v>
      </c>
      <c r="AJ11" s="62">
        <f>'Data TREND'!T8</f>
        <v>348.89489828478008</v>
      </c>
      <c r="AK11" s="37">
        <f>'Data TREND'!U8</f>
        <v>57.048413135820894</v>
      </c>
      <c r="AL11" s="37">
        <f>'Data TREND'!V8</f>
        <v>23.191431318117559</v>
      </c>
      <c r="AN11" s="37">
        <f t="shared" si="7"/>
        <v>0</v>
      </c>
      <c r="AO11" s="37">
        <f t="shared" si="8"/>
        <v>0</v>
      </c>
      <c r="AP11" s="37">
        <f t="shared" si="9"/>
        <v>0</v>
      </c>
      <c r="AQ11" s="62">
        <f t="shared" si="10"/>
        <v>0</v>
      </c>
      <c r="AR11" s="37">
        <f t="shared" si="11"/>
        <v>0</v>
      </c>
      <c r="AS11" s="37">
        <f t="shared" si="12"/>
        <v>0</v>
      </c>
      <c r="AU11">
        <v>15</v>
      </c>
      <c r="AV11" s="37">
        <f t="shared" si="13"/>
        <v>82.273198371291286</v>
      </c>
      <c r="AW11" s="37">
        <f t="shared" si="14"/>
        <v>79.519857698723911</v>
      </c>
      <c r="AX11" s="37">
        <f t="shared" si="15"/>
        <v>83.579579189623047</v>
      </c>
      <c r="AY11" s="62">
        <f t="shared" si="16"/>
        <v>245.44329455216496</v>
      </c>
      <c r="AZ11" s="37">
        <f t="shared" si="17"/>
        <v>40.838791417808814</v>
      </c>
      <c r="BA11" s="37">
        <f t="shared" si="18"/>
        <v>16.767961589138512</v>
      </c>
      <c r="BC11">
        <v>15</v>
      </c>
      <c r="BD11" s="37">
        <f>IF(Voorblad!$E$10=Rekenblad!BC11,Rekenblad!AV11,0)</f>
        <v>0</v>
      </c>
      <c r="BE11" s="37">
        <f>IF(Voorblad!$E$10=Rekenblad!BC11,Rekenblad!AW11,0)</f>
        <v>0</v>
      </c>
      <c r="BF11" s="37">
        <f>IF(Voorblad!$E$10=Rekenblad!BC11,Rekenblad!AX11,0)</f>
        <v>0</v>
      </c>
      <c r="BG11" s="62">
        <f>IF(Voorblad!$E$10=Rekenblad!BC11,Rekenblad!AY11,0)</f>
        <v>0</v>
      </c>
      <c r="BH11" s="37">
        <f>IF(Voorblad!$E$10=Rekenblad!BC11,Rekenblad!AZ11,0)</f>
        <v>0</v>
      </c>
      <c r="BI11" s="37">
        <f>IF(Voorblad!$E$10=Rekenblad!BC11,Rekenblad!BA11,0)</f>
        <v>0</v>
      </c>
      <c r="BK11">
        <v>15</v>
      </c>
      <c r="BL11" s="37">
        <f>IF(Voorblad!$E$14=Rekenblad!$BL$4,Rekenblad!BD11,0)</f>
        <v>0</v>
      </c>
      <c r="BM11" s="37">
        <f>IF(Voorblad!$E$14=Rekenblad!$BL$4,Rekenblad!BE11,0)</f>
        <v>0</v>
      </c>
      <c r="BN11" s="37">
        <f>IF(Voorblad!$E$14=Rekenblad!$BL$4,Rekenblad!BF11,0)</f>
        <v>0</v>
      </c>
      <c r="BO11" s="62">
        <f>IF(Voorblad!$E$14=Rekenblad!$BL$4,Rekenblad!BG11,0)</f>
        <v>0</v>
      </c>
      <c r="BP11" s="37">
        <f>IF(Voorblad!$E$14=Rekenblad!$BL$4,Rekenblad!BH11,0)</f>
        <v>0</v>
      </c>
      <c r="BQ11" s="37">
        <f>IF(Voorblad!$E$14=Rekenblad!$BL$4,Rekenblad!BI11,0)</f>
        <v>0</v>
      </c>
      <c r="BT11" s="175"/>
      <c r="BU11" s="176"/>
      <c r="BV11" s="176"/>
      <c r="BW11" s="176"/>
      <c r="BX11" s="177"/>
      <c r="BY11" s="176"/>
      <c r="BZ11" s="178"/>
      <c r="CA11" s="25"/>
    </row>
    <row r="12" spans="1:79" ht="15.75" thickBot="1" x14ac:dyDescent="0.3">
      <c r="B12">
        <f>'Data TREND'!A9</f>
        <v>16</v>
      </c>
      <c r="C12" s="37">
        <f>'Data TREND'!C9</f>
        <v>85.164187798640341</v>
      </c>
      <c r="D12" s="37">
        <f>'Data TREND'!D9</f>
        <v>83.749077653296681</v>
      </c>
      <c r="E12" s="37">
        <f>'Data TREND'!E9</f>
        <v>88.83242292103877</v>
      </c>
      <c r="F12" s="62">
        <f>'Data TREND'!F9</f>
        <v>257.81615115962393</v>
      </c>
      <c r="G12" s="37">
        <f>'Data TREND'!G9</f>
        <v>40.72526592268585</v>
      </c>
      <c r="H12" s="37">
        <f>'Data TREND'!H9</f>
        <v>16.719361626127725</v>
      </c>
      <c r="J12" s="37">
        <f t="shared" si="19"/>
        <v>85.164187798640341</v>
      </c>
      <c r="K12" s="37">
        <f t="shared" si="0"/>
        <v>83.749077653296681</v>
      </c>
      <c r="L12" s="37">
        <f t="shared" si="0"/>
        <v>88.83242292103877</v>
      </c>
      <c r="M12" s="62">
        <f t="shared" si="0"/>
        <v>257.81615115962393</v>
      </c>
      <c r="N12" s="37">
        <f t="shared" si="0"/>
        <v>40.72526592268585</v>
      </c>
      <c r="O12" s="37">
        <f t="shared" si="0"/>
        <v>16.719361626127725</v>
      </c>
      <c r="Q12">
        <f>'Data TREND'!A9</f>
        <v>16</v>
      </c>
      <c r="R12" s="37">
        <f>'Data TREND'!J9</f>
        <v>127.34273398595158</v>
      </c>
      <c r="S12" s="37">
        <f>'Data TREND'!K9</f>
        <v>84.264732034388302</v>
      </c>
      <c r="T12" s="37">
        <f>'Data TREND'!L9</f>
        <v>94.429307515521131</v>
      </c>
      <c r="U12" s="62">
        <f>'Data TREND'!M9</f>
        <v>306.12244715721317</v>
      </c>
      <c r="V12" s="37">
        <f>'Data TREND'!N9</f>
        <v>48.344147695376755</v>
      </c>
      <c r="W12" s="37">
        <f>'Data TREND'!O9</f>
        <v>19.700827714402671</v>
      </c>
      <c r="Y12" s="37">
        <f t="shared" si="1"/>
        <v>0</v>
      </c>
      <c r="Z12" s="37">
        <f t="shared" si="2"/>
        <v>0</v>
      </c>
      <c r="AA12" s="37">
        <f t="shared" si="3"/>
        <v>0</v>
      </c>
      <c r="AB12" s="62">
        <f t="shared" si="4"/>
        <v>0</v>
      </c>
      <c r="AC12" s="37">
        <f t="shared" si="5"/>
        <v>0</v>
      </c>
      <c r="AD12" s="37">
        <f t="shared" si="6"/>
        <v>0</v>
      </c>
      <c r="AF12">
        <f>'Data TREND'!A9</f>
        <v>16</v>
      </c>
      <c r="AG12" s="37">
        <f>'Data TREND'!Q9</f>
        <v>175.80820629722797</v>
      </c>
      <c r="AH12" s="37">
        <f>'Data TREND'!R9</f>
        <v>85.103881787047669</v>
      </c>
      <c r="AI12" s="37">
        <f>'Data TREND'!S9</f>
        <v>100.88512679306302</v>
      </c>
      <c r="AJ12" s="62">
        <f>'Data TREND'!T9</f>
        <v>361.83294162050652</v>
      </c>
      <c r="AK12" s="37">
        <f>'Data TREND'!U9</f>
        <v>56.773043741194179</v>
      </c>
      <c r="AL12" s="37">
        <f>'Data TREND'!V9</f>
        <v>23.078822531171973</v>
      </c>
      <c r="AN12" s="37">
        <f t="shared" si="7"/>
        <v>0</v>
      </c>
      <c r="AO12" s="37">
        <f t="shared" si="8"/>
        <v>0</v>
      </c>
      <c r="AP12" s="37">
        <f t="shared" si="9"/>
        <v>0</v>
      </c>
      <c r="AQ12" s="62">
        <f t="shared" si="10"/>
        <v>0</v>
      </c>
      <c r="AR12" s="37">
        <f t="shared" si="11"/>
        <v>0</v>
      </c>
      <c r="AS12" s="37">
        <f t="shared" si="12"/>
        <v>0</v>
      </c>
      <c r="AU12">
        <v>16</v>
      </c>
      <c r="AV12" s="37">
        <f t="shared" si="13"/>
        <v>85.164187798640341</v>
      </c>
      <c r="AW12" s="37">
        <f t="shared" si="14"/>
        <v>83.749077653296681</v>
      </c>
      <c r="AX12" s="37">
        <f t="shared" si="15"/>
        <v>88.83242292103877</v>
      </c>
      <c r="AY12" s="62">
        <f t="shared" si="16"/>
        <v>257.81615115962393</v>
      </c>
      <c r="AZ12" s="37">
        <f t="shared" si="17"/>
        <v>40.72526592268585</v>
      </c>
      <c r="BA12" s="37">
        <f t="shared" si="18"/>
        <v>16.719361626127725</v>
      </c>
      <c r="BC12">
        <v>16</v>
      </c>
      <c r="BD12" s="37">
        <f>IF(Voorblad!$E$10=Rekenblad!BC12,Rekenblad!AV12,0)</f>
        <v>0</v>
      </c>
      <c r="BE12" s="37">
        <f>IF(Voorblad!$E$10=Rekenblad!BC12,Rekenblad!AW12,0)</f>
        <v>0</v>
      </c>
      <c r="BF12" s="37">
        <f>IF(Voorblad!$E$10=Rekenblad!BC12,Rekenblad!AX12,0)</f>
        <v>0</v>
      </c>
      <c r="BG12" s="62">
        <f>IF(Voorblad!$E$10=Rekenblad!BC12,Rekenblad!AY12,0)</f>
        <v>0</v>
      </c>
      <c r="BH12" s="37">
        <f>IF(Voorblad!$E$10=Rekenblad!BC12,Rekenblad!AZ12,0)</f>
        <v>0</v>
      </c>
      <c r="BI12" s="37">
        <f>IF(Voorblad!$E$10=Rekenblad!BC12,Rekenblad!BA12,0)</f>
        <v>0</v>
      </c>
      <c r="BK12">
        <v>16</v>
      </c>
      <c r="BL12" s="37">
        <f>IF(Voorblad!$E$14=Rekenblad!$BL$4,Rekenblad!BD12,0)</f>
        <v>0</v>
      </c>
      <c r="BM12" s="37">
        <f>IF(Voorblad!$E$14=Rekenblad!$BL$4,Rekenblad!BE12,0)</f>
        <v>0</v>
      </c>
      <c r="BN12" s="37">
        <f>IF(Voorblad!$E$14=Rekenblad!$BL$4,Rekenblad!BF12,0)</f>
        <v>0</v>
      </c>
      <c r="BO12" s="62">
        <f>IF(Voorblad!$E$14=Rekenblad!$BL$4,Rekenblad!BG12,0)</f>
        <v>0</v>
      </c>
      <c r="BP12" s="37">
        <f>IF(Voorblad!$E$14=Rekenblad!$BL$4,Rekenblad!BH12,0)</f>
        <v>0</v>
      </c>
      <c r="BQ12" s="37">
        <f>IF(Voorblad!$E$14=Rekenblad!$BL$4,Rekenblad!BI12,0)</f>
        <v>0</v>
      </c>
      <c r="BT12" s="179" t="s">
        <v>65</v>
      </c>
      <c r="BU12" s="180">
        <f t="shared" ref="BU12:BZ12" si="20">SUM(BU6:BU9)</f>
        <v>374.02351774271824</v>
      </c>
      <c r="BV12" s="180">
        <f t="shared" si="20"/>
        <v>352.39931804941529</v>
      </c>
      <c r="BW12" s="180">
        <f t="shared" si="20"/>
        <v>130.85517277236451</v>
      </c>
      <c r="BX12" s="181">
        <f t="shared" si="20"/>
        <v>857.20190954011809</v>
      </c>
      <c r="BY12" s="180">
        <f t="shared" si="20"/>
        <v>96.659269053537685</v>
      </c>
      <c r="BZ12" s="182">
        <f t="shared" si="20"/>
        <v>39.350557128746814</v>
      </c>
    </row>
    <row r="13" spans="1:79" x14ac:dyDescent="0.25">
      <c r="B13">
        <f>'Data TREND'!A10</f>
        <v>17</v>
      </c>
      <c r="C13" s="37">
        <f>'Data TREND'!C10</f>
        <v>88.055177225989382</v>
      </c>
      <c r="D13" s="37">
        <f>'Data TREND'!D10</f>
        <v>87.97829760786945</v>
      </c>
      <c r="E13" s="37">
        <f>'Data TREND'!E10</f>
        <v>94.085266652454493</v>
      </c>
      <c r="F13" s="62">
        <f>'Data TREND'!F10</f>
        <v>270.1890077670829</v>
      </c>
      <c r="G13" s="37">
        <f>'Data TREND'!G10</f>
        <v>40.611740427562886</v>
      </c>
      <c r="H13" s="37">
        <f>'Data TREND'!H10</f>
        <v>16.670761663116938</v>
      </c>
      <c r="J13" s="37">
        <f t="shared" si="19"/>
        <v>88.055177225989382</v>
      </c>
      <c r="K13" s="37">
        <f t="shared" si="0"/>
        <v>87.97829760786945</v>
      </c>
      <c r="L13" s="37">
        <f t="shared" si="0"/>
        <v>94.085266652454493</v>
      </c>
      <c r="M13" s="62">
        <f t="shared" si="0"/>
        <v>270.1890077670829</v>
      </c>
      <c r="N13" s="37">
        <f t="shared" si="0"/>
        <v>40.611740427562886</v>
      </c>
      <c r="O13" s="37">
        <f t="shared" si="0"/>
        <v>16.670761663116938</v>
      </c>
      <c r="Q13">
        <f>'Data TREND'!A10</f>
        <v>17</v>
      </c>
      <c r="R13" s="37">
        <f>'Data TREND'!J10</f>
        <v>130.4889320740678</v>
      </c>
      <c r="S13" s="37">
        <f>'Data TREND'!K10</f>
        <v>88.483000076321105</v>
      </c>
      <c r="T13" s="37">
        <f>'Data TREND'!L10</f>
        <v>99.605858961971549</v>
      </c>
      <c r="U13" s="62">
        <f>'Data TREND'!M10</f>
        <v>318.66287779972032</v>
      </c>
      <c r="V13" s="37">
        <f>'Data TREND'!N10</f>
        <v>48.151805576833688</v>
      </c>
      <c r="W13" s="37">
        <f>'Data TREND'!O10</f>
        <v>19.621341164300659</v>
      </c>
      <c r="Y13" s="37">
        <f t="shared" si="1"/>
        <v>0</v>
      </c>
      <c r="Z13" s="37">
        <f t="shared" si="2"/>
        <v>0</v>
      </c>
      <c r="AA13" s="37">
        <f t="shared" si="3"/>
        <v>0</v>
      </c>
      <c r="AB13" s="62">
        <f t="shared" si="4"/>
        <v>0</v>
      </c>
      <c r="AC13" s="37">
        <f t="shared" si="5"/>
        <v>0</v>
      </c>
      <c r="AD13" s="37">
        <f t="shared" si="6"/>
        <v>0</v>
      </c>
      <c r="AF13">
        <f>'Data TREND'!A10</f>
        <v>17</v>
      </c>
      <c r="AG13" s="37">
        <f>'Data TREND'!Q10</f>
        <v>179.45349082108638</v>
      </c>
      <c r="AH13" s="37">
        <f>'Data TREND'!R10</f>
        <v>89.307273149528143</v>
      </c>
      <c r="AI13" s="37">
        <f>'Data TREND'!S10</f>
        <v>105.97542362802383</v>
      </c>
      <c r="AJ13" s="62">
        <f>'Data TREND'!T10</f>
        <v>374.77098495623295</v>
      </c>
      <c r="AK13" s="37">
        <f>'Data TREND'!U10</f>
        <v>56.497674346567464</v>
      </c>
      <c r="AL13" s="37">
        <f>'Data TREND'!V10</f>
        <v>22.966213744226391</v>
      </c>
      <c r="AN13" s="37">
        <f t="shared" si="7"/>
        <v>0</v>
      </c>
      <c r="AO13" s="37">
        <f t="shared" si="8"/>
        <v>0</v>
      </c>
      <c r="AP13" s="37">
        <f t="shared" si="9"/>
        <v>0</v>
      </c>
      <c r="AQ13" s="62">
        <f t="shared" si="10"/>
        <v>0</v>
      </c>
      <c r="AR13" s="37">
        <f t="shared" si="11"/>
        <v>0</v>
      </c>
      <c r="AS13" s="37">
        <f t="shared" si="12"/>
        <v>0</v>
      </c>
      <c r="AU13">
        <v>17</v>
      </c>
      <c r="AV13" s="37">
        <f t="shared" si="13"/>
        <v>88.055177225989382</v>
      </c>
      <c r="AW13" s="37">
        <f t="shared" si="14"/>
        <v>87.97829760786945</v>
      </c>
      <c r="AX13" s="37">
        <f t="shared" si="15"/>
        <v>94.085266652454493</v>
      </c>
      <c r="AY13" s="62">
        <f t="shared" si="16"/>
        <v>270.1890077670829</v>
      </c>
      <c r="AZ13" s="37">
        <f t="shared" si="17"/>
        <v>40.611740427562886</v>
      </c>
      <c r="BA13" s="37">
        <f t="shared" si="18"/>
        <v>16.670761663116938</v>
      </c>
      <c r="BC13">
        <v>17</v>
      </c>
      <c r="BD13" s="37">
        <f>IF(Voorblad!$E$10=Rekenblad!BC13,Rekenblad!AV13,0)</f>
        <v>0</v>
      </c>
      <c r="BE13" s="37">
        <f>IF(Voorblad!$E$10=Rekenblad!BC13,Rekenblad!AW13,0)</f>
        <v>0</v>
      </c>
      <c r="BF13" s="37">
        <f>IF(Voorblad!$E$10=Rekenblad!BC13,Rekenblad!AX13,0)</f>
        <v>0</v>
      </c>
      <c r="BG13" s="62">
        <f>IF(Voorblad!$E$10=Rekenblad!BC13,Rekenblad!AY13,0)</f>
        <v>0</v>
      </c>
      <c r="BH13" s="37">
        <f>IF(Voorblad!$E$10=Rekenblad!BC13,Rekenblad!AZ13,0)</f>
        <v>0</v>
      </c>
      <c r="BI13" s="37">
        <f>IF(Voorblad!$E$10=Rekenblad!BC13,Rekenblad!BA13,0)</f>
        <v>0</v>
      </c>
      <c r="BK13">
        <v>17</v>
      </c>
      <c r="BL13" s="37">
        <f>IF(Voorblad!$E$14=Rekenblad!$BL$4,Rekenblad!BD13,0)</f>
        <v>0</v>
      </c>
      <c r="BM13" s="37">
        <f>IF(Voorblad!$E$14=Rekenblad!$BL$4,Rekenblad!BE13,0)</f>
        <v>0</v>
      </c>
      <c r="BN13" s="37">
        <f>IF(Voorblad!$E$14=Rekenblad!$BL$4,Rekenblad!BF13,0)</f>
        <v>0</v>
      </c>
      <c r="BO13" s="62">
        <f>IF(Voorblad!$E$14=Rekenblad!$BL$4,Rekenblad!BG13,0)</f>
        <v>0</v>
      </c>
      <c r="BP13" s="37">
        <f>IF(Voorblad!$E$14=Rekenblad!$BL$4,Rekenblad!BH13,0)</f>
        <v>0</v>
      </c>
      <c r="BQ13" s="37">
        <f>IF(Voorblad!$E$14=Rekenblad!$BL$4,Rekenblad!BI13,0)</f>
        <v>0</v>
      </c>
      <c r="BT13" s="163"/>
      <c r="BU13" s="164"/>
      <c r="BV13" s="164"/>
      <c r="BW13" s="164"/>
      <c r="BX13" s="165"/>
      <c r="BY13" s="164"/>
      <c r="BZ13" s="166"/>
    </row>
    <row r="14" spans="1:79" x14ac:dyDescent="0.25">
      <c r="B14">
        <f>'Data TREND'!A11</f>
        <v>18</v>
      </c>
      <c r="C14" s="37">
        <f>'Data TREND'!C11</f>
        <v>90.946166653338423</v>
      </c>
      <c r="D14" s="37">
        <f>'Data TREND'!D11</f>
        <v>92.20751756244222</v>
      </c>
      <c r="E14" s="37">
        <f>'Data TREND'!E11</f>
        <v>99.338110383870202</v>
      </c>
      <c r="F14" s="62">
        <f>'Data TREND'!F11</f>
        <v>282.56186437454187</v>
      </c>
      <c r="G14" s="37">
        <f>'Data TREND'!G11</f>
        <v>40.498214932439922</v>
      </c>
      <c r="H14" s="37">
        <f>'Data TREND'!H11</f>
        <v>16.622161700106151</v>
      </c>
      <c r="J14" s="37">
        <f t="shared" si="19"/>
        <v>90.946166653338423</v>
      </c>
      <c r="K14" s="37">
        <f t="shared" si="0"/>
        <v>92.20751756244222</v>
      </c>
      <c r="L14" s="37">
        <f t="shared" si="0"/>
        <v>99.338110383870202</v>
      </c>
      <c r="M14" s="62">
        <f t="shared" si="0"/>
        <v>282.56186437454187</v>
      </c>
      <c r="N14" s="37">
        <f t="shared" si="0"/>
        <v>40.498214932439922</v>
      </c>
      <c r="O14" s="37">
        <f t="shared" si="0"/>
        <v>16.622161700106151</v>
      </c>
      <c r="Q14">
        <f>'Data TREND'!A11</f>
        <v>18</v>
      </c>
      <c r="R14" s="37">
        <f>'Data TREND'!J11</f>
        <v>133.63513016218403</v>
      </c>
      <c r="S14" s="37">
        <f>'Data TREND'!K11</f>
        <v>92.701268118253893</v>
      </c>
      <c r="T14" s="37">
        <f>'Data TREND'!L11</f>
        <v>104.78241040842198</v>
      </c>
      <c r="U14" s="62">
        <f>'Data TREND'!M11</f>
        <v>331.20330844222741</v>
      </c>
      <c r="V14" s="37">
        <f>'Data TREND'!N11</f>
        <v>47.959463458290621</v>
      </c>
      <c r="W14" s="37">
        <f>'Data TREND'!O11</f>
        <v>19.541854614198648</v>
      </c>
      <c r="Y14" s="37">
        <f t="shared" si="1"/>
        <v>0</v>
      </c>
      <c r="Z14" s="37">
        <f t="shared" si="2"/>
        <v>0</v>
      </c>
      <c r="AA14" s="37">
        <f t="shared" si="3"/>
        <v>0</v>
      </c>
      <c r="AB14" s="62">
        <f t="shared" si="4"/>
        <v>0</v>
      </c>
      <c r="AC14" s="37">
        <f t="shared" si="5"/>
        <v>0</v>
      </c>
      <c r="AD14" s="37">
        <f t="shared" si="6"/>
        <v>0</v>
      </c>
      <c r="AF14">
        <f>'Data TREND'!A11</f>
        <v>18</v>
      </c>
      <c r="AG14" s="37">
        <f>'Data TREND'!Q11</f>
        <v>183.09877534494478</v>
      </c>
      <c r="AH14" s="37">
        <f>'Data TREND'!R11</f>
        <v>93.510664512008603</v>
      </c>
      <c r="AI14" s="37">
        <f>'Data TREND'!S11</f>
        <v>111.06572046298463</v>
      </c>
      <c r="AJ14" s="62">
        <f>'Data TREND'!T11</f>
        <v>387.70902829195933</v>
      </c>
      <c r="AK14" s="37">
        <f>'Data TREND'!U11</f>
        <v>56.22230495194075</v>
      </c>
      <c r="AL14" s="37">
        <f>'Data TREND'!V11</f>
        <v>22.853604957280805</v>
      </c>
      <c r="AN14" s="37">
        <f t="shared" si="7"/>
        <v>0</v>
      </c>
      <c r="AO14" s="37">
        <f t="shared" si="8"/>
        <v>0</v>
      </c>
      <c r="AP14" s="37">
        <f t="shared" si="9"/>
        <v>0</v>
      </c>
      <c r="AQ14" s="62">
        <f t="shared" si="10"/>
        <v>0</v>
      </c>
      <c r="AR14" s="37">
        <f t="shared" si="11"/>
        <v>0</v>
      </c>
      <c r="AS14" s="37">
        <f t="shared" si="12"/>
        <v>0</v>
      </c>
      <c r="AU14">
        <v>18</v>
      </c>
      <c r="AV14" s="37">
        <f t="shared" si="13"/>
        <v>90.946166653338423</v>
      </c>
      <c r="AW14" s="37">
        <f t="shared" si="14"/>
        <v>92.20751756244222</v>
      </c>
      <c r="AX14" s="37">
        <f t="shared" si="15"/>
        <v>99.338110383870202</v>
      </c>
      <c r="AY14" s="62">
        <f t="shared" si="16"/>
        <v>282.56186437454187</v>
      </c>
      <c r="AZ14" s="37">
        <f t="shared" si="17"/>
        <v>40.498214932439922</v>
      </c>
      <c r="BA14" s="37">
        <f t="shared" si="18"/>
        <v>16.622161700106151</v>
      </c>
      <c r="BC14">
        <v>18</v>
      </c>
      <c r="BD14" s="37">
        <f>IF(Voorblad!$E$10=Rekenblad!BC14,Rekenblad!AV14,0)</f>
        <v>0</v>
      </c>
      <c r="BE14" s="37">
        <f>IF(Voorblad!$E$10=Rekenblad!BC14,Rekenblad!AW14,0)</f>
        <v>0</v>
      </c>
      <c r="BF14" s="37">
        <f>IF(Voorblad!$E$10=Rekenblad!BC14,Rekenblad!AX14,0)</f>
        <v>0</v>
      </c>
      <c r="BG14" s="62">
        <f>IF(Voorblad!$E$10=Rekenblad!BC14,Rekenblad!AY14,0)</f>
        <v>0</v>
      </c>
      <c r="BH14" s="37">
        <f>IF(Voorblad!$E$10=Rekenblad!BC14,Rekenblad!AZ14,0)</f>
        <v>0</v>
      </c>
      <c r="BI14" s="37">
        <f>IF(Voorblad!$E$10=Rekenblad!BC14,Rekenblad!BA14,0)</f>
        <v>0</v>
      </c>
      <c r="BK14">
        <v>18</v>
      </c>
      <c r="BL14" s="37">
        <f>IF(Voorblad!$E$14=Rekenblad!$BL$4,Rekenblad!BD14,0)</f>
        <v>0</v>
      </c>
      <c r="BM14" s="37">
        <f>IF(Voorblad!$E$14=Rekenblad!$BL$4,Rekenblad!BE14,0)</f>
        <v>0</v>
      </c>
      <c r="BN14" s="37">
        <f>IF(Voorblad!$E$14=Rekenblad!$BL$4,Rekenblad!BF14,0)</f>
        <v>0</v>
      </c>
      <c r="BO14" s="62">
        <f>IF(Voorblad!$E$14=Rekenblad!$BL$4,Rekenblad!BG14,0)</f>
        <v>0</v>
      </c>
      <c r="BP14" s="37">
        <f>IF(Voorblad!$E$14=Rekenblad!$BL$4,Rekenblad!BH14,0)</f>
        <v>0</v>
      </c>
      <c r="BQ14" s="37">
        <f>IF(Voorblad!$E$14=Rekenblad!$BL$4,Rekenblad!BI14,0)</f>
        <v>0</v>
      </c>
      <c r="BT14" s="167" t="s">
        <v>94</v>
      </c>
      <c r="BU14" s="103">
        <f>BU12*(1+Voorblad!$E$17/100)</f>
        <v>374.02351774271824</v>
      </c>
      <c r="BV14" s="103">
        <f>BV12*(1+Voorblad!$E$17/100)</f>
        <v>352.39931804941529</v>
      </c>
      <c r="BW14" s="103">
        <f>BW12*(1+Voorblad!$E$17/100)</f>
        <v>130.85517277236451</v>
      </c>
      <c r="BX14" s="103">
        <f>BX12*(1+Voorblad!$E$17/100)</f>
        <v>857.20190954011809</v>
      </c>
      <c r="BY14" s="103">
        <f>BY12*(1+Voorblad!$E$17/100)</f>
        <v>96.659269053537685</v>
      </c>
      <c r="BZ14" s="105">
        <f>BZ12*(1+Voorblad!$E$17/100)</f>
        <v>39.350557128746814</v>
      </c>
    </row>
    <row r="15" spans="1:79" ht="15.75" thickBot="1" x14ac:dyDescent="0.3">
      <c r="B15">
        <f>'Data TREND'!A12</f>
        <v>19</v>
      </c>
      <c r="C15" s="37">
        <f>'Data TREND'!C12</f>
        <v>93.837156080687478</v>
      </c>
      <c r="D15" s="37">
        <f>'Data TREND'!D12</f>
        <v>96.436737517014976</v>
      </c>
      <c r="E15" s="37">
        <f>'Data TREND'!E12</f>
        <v>104.59095411528592</v>
      </c>
      <c r="F15" s="62">
        <f>'Data TREND'!F12</f>
        <v>294.93472098200084</v>
      </c>
      <c r="G15" s="37">
        <f>'Data TREND'!G12</f>
        <v>40.384689437316958</v>
      </c>
      <c r="H15" s="37">
        <f>'Data TREND'!H12</f>
        <v>16.573561737095364</v>
      </c>
      <c r="J15" s="37">
        <f t="shared" si="19"/>
        <v>93.837156080687478</v>
      </c>
      <c r="K15" s="37">
        <f t="shared" si="0"/>
        <v>96.436737517014976</v>
      </c>
      <c r="L15" s="37">
        <f t="shared" si="0"/>
        <v>104.59095411528592</v>
      </c>
      <c r="M15" s="62">
        <f t="shared" si="0"/>
        <v>294.93472098200084</v>
      </c>
      <c r="N15" s="37">
        <f t="shared" si="0"/>
        <v>40.384689437316958</v>
      </c>
      <c r="O15" s="37">
        <f t="shared" si="0"/>
        <v>16.573561737095364</v>
      </c>
      <c r="Q15">
        <f>'Data TREND'!A12</f>
        <v>19</v>
      </c>
      <c r="R15" s="37">
        <f>'Data TREND'!J12</f>
        <v>136.78132825030022</v>
      </c>
      <c r="S15" s="37">
        <f>'Data TREND'!K12</f>
        <v>96.919536160186695</v>
      </c>
      <c r="T15" s="37">
        <f>'Data TREND'!L12</f>
        <v>109.9589618548724</v>
      </c>
      <c r="U15" s="62">
        <f>'Data TREND'!M12</f>
        <v>343.74373908473456</v>
      </c>
      <c r="V15" s="37">
        <f>'Data TREND'!N12</f>
        <v>47.767121339747547</v>
      </c>
      <c r="W15" s="37">
        <f>'Data TREND'!O12</f>
        <v>19.462368064096637</v>
      </c>
      <c r="Y15" s="37">
        <f t="shared" si="1"/>
        <v>0</v>
      </c>
      <c r="Z15" s="37">
        <f t="shared" si="2"/>
        <v>0</v>
      </c>
      <c r="AA15" s="37">
        <f t="shared" si="3"/>
        <v>0</v>
      </c>
      <c r="AB15" s="62">
        <f t="shared" si="4"/>
        <v>0</v>
      </c>
      <c r="AC15" s="37">
        <f t="shared" si="5"/>
        <v>0</v>
      </c>
      <c r="AD15" s="37">
        <f t="shared" si="6"/>
        <v>0</v>
      </c>
      <c r="AF15">
        <f>'Data TREND'!A12</f>
        <v>19</v>
      </c>
      <c r="AG15" s="37">
        <f>'Data TREND'!Q12</f>
        <v>186.74405986880322</v>
      </c>
      <c r="AH15" s="37">
        <f>'Data TREND'!R12</f>
        <v>97.714055874489077</v>
      </c>
      <c r="AI15" s="37">
        <f>'Data TREND'!S12</f>
        <v>116.15601729794543</v>
      </c>
      <c r="AJ15" s="62">
        <f>'Data TREND'!T12</f>
        <v>400.64707162768576</v>
      </c>
      <c r="AK15" s="37">
        <f>'Data TREND'!U12</f>
        <v>55.946935557314035</v>
      </c>
      <c r="AL15" s="37">
        <f>'Data TREND'!V12</f>
        <v>22.740996170335219</v>
      </c>
      <c r="AN15" s="37">
        <f t="shared" si="7"/>
        <v>0</v>
      </c>
      <c r="AO15" s="37">
        <f t="shared" si="8"/>
        <v>0</v>
      </c>
      <c r="AP15" s="37">
        <f t="shared" si="9"/>
        <v>0</v>
      </c>
      <c r="AQ15" s="62">
        <f t="shared" si="10"/>
        <v>0</v>
      </c>
      <c r="AR15" s="37">
        <f t="shared" si="11"/>
        <v>0</v>
      </c>
      <c r="AS15" s="37">
        <f t="shared" si="12"/>
        <v>0</v>
      </c>
      <c r="AU15">
        <v>19</v>
      </c>
      <c r="AV15" s="37">
        <f t="shared" si="13"/>
        <v>93.837156080687478</v>
      </c>
      <c r="AW15" s="37">
        <f t="shared" si="14"/>
        <v>96.436737517014976</v>
      </c>
      <c r="AX15" s="37">
        <f t="shared" si="15"/>
        <v>104.59095411528592</v>
      </c>
      <c r="AY15" s="62">
        <f t="shared" si="16"/>
        <v>294.93472098200084</v>
      </c>
      <c r="AZ15" s="37">
        <f t="shared" si="17"/>
        <v>40.384689437316958</v>
      </c>
      <c r="BA15" s="37">
        <f t="shared" si="18"/>
        <v>16.573561737095364</v>
      </c>
      <c r="BC15">
        <v>19</v>
      </c>
      <c r="BD15" s="37">
        <f>IF(Voorblad!$E$10=Rekenblad!BC15,Rekenblad!AV15,0)</f>
        <v>0</v>
      </c>
      <c r="BE15" s="37">
        <f>IF(Voorblad!$E$10=Rekenblad!BC15,Rekenblad!AW15,0)</f>
        <v>0</v>
      </c>
      <c r="BF15" s="37">
        <f>IF(Voorblad!$E$10=Rekenblad!BC15,Rekenblad!AX15,0)</f>
        <v>0</v>
      </c>
      <c r="BG15" s="62">
        <f>IF(Voorblad!$E$10=Rekenblad!BC15,Rekenblad!AY15,0)</f>
        <v>0</v>
      </c>
      <c r="BH15" s="37">
        <f>IF(Voorblad!$E$10=Rekenblad!BC15,Rekenblad!AZ15,0)</f>
        <v>0</v>
      </c>
      <c r="BI15" s="37">
        <f>IF(Voorblad!$E$10=Rekenblad!BC15,Rekenblad!BA15,0)</f>
        <v>0</v>
      </c>
      <c r="BK15">
        <v>19</v>
      </c>
      <c r="BL15" s="37">
        <f>IF(Voorblad!$E$14=Rekenblad!$BL$4,Rekenblad!BD15,0)</f>
        <v>0</v>
      </c>
      <c r="BM15" s="37">
        <f>IF(Voorblad!$E$14=Rekenblad!$BL$4,Rekenblad!BE15,0)</f>
        <v>0</v>
      </c>
      <c r="BN15" s="37">
        <f>IF(Voorblad!$E$14=Rekenblad!$BL$4,Rekenblad!BF15,0)</f>
        <v>0</v>
      </c>
      <c r="BO15" s="62">
        <f>IF(Voorblad!$E$14=Rekenblad!$BL$4,Rekenblad!BG15,0)</f>
        <v>0</v>
      </c>
      <c r="BP15" s="37">
        <f>IF(Voorblad!$E$14=Rekenblad!$BL$4,Rekenblad!BH15,0)</f>
        <v>0</v>
      </c>
      <c r="BQ15" s="37">
        <f>IF(Voorblad!$E$14=Rekenblad!$BL$4,Rekenblad!BI15,0)</f>
        <v>0</v>
      </c>
      <c r="BT15" s="167"/>
      <c r="BU15" s="103"/>
      <c r="BV15" s="103"/>
      <c r="BW15" s="103"/>
      <c r="BX15" s="103"/>
      <c r="BY15" s="103"/>
      <c r="BZ15" s="105"/>
    </row>
    <row r="16" spans="1:79" x14ac:dyDescent="0.25">
      <c r="B16">
        <f>'Data TREND'!A13</f>
        <v>20</v>
      </c>
      <c r="C16" s="37">
        <f>'Data TREND'!C13</f>
        <v>96.728145508036533</v>
      </c>
      <c r="D16" s="37">
        <f>'Data TREND'!D13</f>
        <v>100.66595747158775</v>
      </c>
      <c r="E16" s="37">
        <f>'Data TREND'!E13</f>
        <v>109.84379784670163</v>
      </c>
      <c r="F16" s="62">
        <f>'Data TREND'!F13</f>
        <v>307.30757758945981</v>
      </c>
      <c r="G16" s="37">
        <f>'Data TREND'!G13</f>
        <v>40.271163942193994</v>
      </c>
      <c r="H16" s="37">
        <f>'Data TREND'!H13</f>
        <v>16.524961774084577</v>
      </c>
      <c r="J16" s="37">
        <f t="shared" si="19"/>
        <v>96.728145508036533</v>
      </c>
      <c r="K16" s="37">
        <f t="shared" si="0"/>
        <v>100.66595747158775</v>
      </c>
      <c r="L16" s="37">
        <f t="shared" si="0"/>
        <v>109.84379784670163</v>
      </c>
      <c r="M16" s="62">
        <f t="shared" si="0"/>
        <v>307.30757758945981</v>
      </c>
      <c r="N16" s="37">
        <f t="shared" si="0"/>
        <v>40.271163942193994</v>
      </c>
      <c r="O16" s="37">
        <f t="shared" si="0"/>
        <v>16.524961774084577</v>
      </c>
      <c r="Q16">
        <f>'Data TREND'!A13</f>
        <v>20</v>
      </c>
      <c r="R16" s="37">
        <f>'Data TREND'!J13</f>
        <v>139.92752633841644</v>
      </c>
      <c r="S16" s="37">
        <f>'Data TREND'!K13</f>
        <v>101.1378042021195</v>
      </c>
      <c r="T16" s="37">
        <f>'Data TREND'!L13</f>
        <v>115.13551330132283</v>
      </c>
      <c r="U16" s="62">
        <f>'Data TREND'!M13</f>
        <v>356.28416972724165</v>
      </c>
      <c r="V16" s="37">
        <f>'Data TREND'!N13</f>
        <v>47.57477922120448</v>
      </c>
      <c r="W16" s="37">
        <f>'Data TREND'!O13</f>
        <v>19.382881513994626</v>
      </c>
      <c r="Y16" s="37">
        <f t="shared" si="1"/>
        <v>0</v>
      </c>
      <c r="Z16" s="37">
        <f t="shared" si="2"/>
        <v>0</v>
      </c>
      <c r="AA16" s="37">
        <f t="shared" si="3"/>
        <v>0</v>
      </c>
      <c r="AB16" s="62">
        <f t="shared" si="4"/>
        <v>0</v>
      </c>
      <c r="AC16" s="37">
        <f t="shared" si="5"/>
        <v>0</v>
      </c>
      <c r="AD16" s="37">
        <f t="shared" si="6"/>
        <v>0</v>
      </c>
      <c r="AF16">
        <f>'Data TREND'!A13</f>
        <v>20</v>
      </c>
      <c r="AG16" s="37">
        <f>'Data TREND'!Q13</f>
        <v>190.3893443926616</v>
      </c>
      <c r="AH16" s="37">
        <f>'Data TREND'!R13</f>
        <v>101.91744723696954</v>
      </c>
      <c r="AI16" s="37">
        <f>'Data TREND'!S13</f>
        <v>121.24631413290624</v>
      </c>
      <c r="AJ16" s="62">
        <f>'Data TREND'!T13</f>
        <v>413.5851149634122</v>
      </c>
      <c r="AK16" s="37">
        <f>'Data TREND'!U13</f>
        <v>55.671566162687327</v>
      </c>
      <c r="AL16" s="37">
        <f>'Data TREND'!V13</f>
        <v>22.628387383389633</v>
      </c>
      <c r="AN16" s="37">
        <f t="shared" si="7"/>
        <v>0</v>
      </c>
      <c r="AO16" s="37">
        <f t="shared" si="8"/>
        <v>0</v>
      </c>
      <c r="AP16" s="37">
        <f t="shared" si="9"/>
        <v>0</v>
      </c>
      <c r="AQ16" s="62">
        <f t="shared" si="10"/>
        <v>0</v>
      </c>
      <c r="AR16" s="37">
        <f t="shared" si="11"/>
        <v>0</v>
      </c>
      <c r="AS16" s="37">
        <f t="shared" si="12"/>
        <v>0</v>
      </c>
      <c r="AU16">
        <v>20</v>
      </c>
      <c r="AV16" s="37">
        <f t="shared" si="13"/>
        <v>96.728145508036533</v>
      </c>
      <c r="AW16" s="37">
        <f t="shared" si="14"/>
        <v>100.66595747158775</v>
      </c>
      <c r="AX16" s="37">
        <f t="shared" si="15"/>
        <v>109.84379784670163</v>
      </c>
      <c r="AY16" s="62">
        <f t="shared" si="16"/>
        <v>307.30757758945981</v>
      </c>
      <c r="AZ16" s="37">
        <f t="shared" si="17"/>
        <v>40.271163942193994</v>
      </c>
      <c r="BA16" s="37">
        <f t="shared" si="18"/>
        <v>16.524961774084577</v>
      </c>
      <c r="BC16">
        <v>20</v>
      </c>
      <c r="BD16" s="37">
        <f>IF(Voorblad!$E$10=Rekenblad!BC16,Rekenblad!AV16,0)</f>
        <v>0</v>
      </c>
      <c r="BE16" s="37">
        <f>IF(Voorblad!$E$10=Rekenblad!BC16,Rekenblad!AW16,0)</f>
        <v>0</v>
      </c>
      <c r="BF16" s="37">
        <f>IF(Voorblad!$E$10=Rekenblad!BC16,Rekenblad!AX16,0)</f>
        <v>0</v>
      </c>
      <c r="BG16" s="62">
        <f>IF(Voorblad!$E$10=Rekenblad!BC16,Rekenblad!AY16,0)</f>
        <v>0</v>
      </c>
      <c r="BH16" s="37">
        <f>IF(Voorblad!$E$10=Rekenblad!BC16,Rekenblad!AZ16,0)</f>
        <v>0</v>
      </c>
      <c r="BI16" s="37">
        <f>IF(Voorblad!$E$10=Rekenblad!BC16,Rekenblad!BA16,0)</f>
        <v>0</v>
      </c>
      <c r="BK16">
        <v>20</v>
      </c>
      <c r="BL16" s="37">
        <f>IF(Voorblad!$E$14=Rekenblad!$BL$4,Rekenblad!BD16,0)</f>
        <v>0</v>
      </c>
      <c r="BM16" s="37">
        <f>IF(Voorblad!$E$14=Rekenblad!$BL$4,Rekenblad!BE16,0)</f>
        <v>0</v>
      </c>
      <c r="BN16" s="37">
        <f>IF(Voorblad!$E$14=Rekenblad!$BL$4,Rekenblad!BF16,0)</f>
        <v>0</v>
      </c>
      <c r="BO16" s="62">
        <f>IF(Voorblad!$E$14=Rekenblad!$BL$4,Rekenblad!BG16,0)</f>
        <v>0</v>
      </c>
      <c r="BP16" s="37">
        <f>IF(Voorblad!$E$14=Rekenblad!$BL$4,Rekenblad!BH16,0)</f>
        <v>0</v>
      </c>
      <c r="BQ16" s="37">
        <f>IF(Voorblad!$E$14=Rekenblad!$BL$4,Rekenblad!BI16,0)</f>
        <v>0</v>
      </c>
      <c r="BT16" s="168"/>
      <c r="BU16" s="169"/>
      <c r="BV16" s="169"/>
      <c r="BW16" s="169"/>
      <c r="BX16" s="170"/>
      <c r="BY16" s="169"/>
      <c r="BZ16" s="171"/>
    </row>
    <row r="17" spans="2:78" ht="15.75" thickBot="1" x14ac:dyDescent="0.3">
      <c r="B17">
        <f>'Data TREND'!A14</f>
        <v>21</v>
      </c>
      <c r="C17" s="37">
        <f>'Data TREND'!C14</f>
        <v>99.619134935385574</v>
      </c>
      <c r="D17" s="37">
        <f>'Data TREND'!D14</f>
        <v>104.89517742616052</v>
      </c>
      <c r="E17" s="37">
        <f>'Data TREND'!E14</f>
        <v>115.09664157811736</v>
      </c>
      <c r="F17" s="62">
        <f>'Data TREND'!F14</f>
        <v>319.68043419691872</v>
      </c>
      <c r="G17" s="37">
        <f>'Data TREND'!G14</f>
        <v>40.157638447071037</v>
      </c>
      <c r="H17" s="37">
        <f>'Data TREND'!H14</f>
        <v>16.47636181107379</v>
      </c>
      <c r="J17" s="37">
        <f t="shared" si="19"/>
        <v>99.619134935385574</v>
      </c>
      <c r="K17" s="37">
        <f t="shared" si="0"/>
        <v>104.89517742616052</v>
      </c>
      <c r="L17" s="37">
        <f t="shared" si="0"/>
        <v>115.09664157811736</v>
      </c>
      <c r="M17" s="62">
        <f t="shared" si="0"/>
        <v>319.68043419691872</v>
      </c>
      <c r="N17" s="37">
        <f t="shared" si="0"/>
        <v>40.157638447071037</v>
      </c>
      <c r="O17" s="37">
        <f t="shared" si="0"/>
        <v>16.47636181107379</v>
      </c>
      <c r="Q17">
        <f>'Data TREND'!A14</f>
        <v>21</v>
      </c>
      <c r="R17" s="37">
        <f>'Data TREND'!J14</f>
        <v>143.07372442653266</v>
      </c>
      <c r="S17" s="37">
        <f>'Data TREND'!K14</f>
        <v>105.35607224405229</v>
      </c>
      <c r="T17" s="37">
        <f>'Data TREND'!L14</f>
        <v>120.31206474777325</v>
      </c>
      <c r="U17" s="62">
        <f>'Data TREND'!M14</f>
        <v>368.82460036974874</v>
      </c>
      <c r="V17" s="37">
        <f>'Data TREND'!N14</f>
        <v>47.382437102661406</v>
      </c>
      <c r="W17" s="37">
        <f>'Data TREND'!O14</f>
        <v>19.303394963892615</v>
      </c>
      <c r="Y17" s="37">
        <f t="shared" si="1"/>
        <v>0</v>
      </c>
      <c r="Z17" s="37">
        <f t="shared" si="2"/>
        <v>0</v>
      </c>
      <c r="AA17" s="37">
        <f t="shared" si="3"/>
        <v>0</v>
      </c>
      <c r="AB17" s="62">
        <f t="shared" si="4"/>
        <v>0</v>
      </c>
      <c r="AC17" s="37">
        <f t="shared" si="5"/>
        <v>0</v>
      </c>
      <c r="AD17" s="37">
        <f t="shared" si="6"/>
        <v>0</v>
      </c>
      <c r="AF17">
        <f>'Data TREND'!A14</f>
        <v>21</v>
      </c>
      <c r="AG17" s="37">
        <f>'Data TREND'!Q14</f>
        <v>194.03462891652003</v>
      </c>
      <c r="AH17" s="37">
        <f>'Data TREND'!R14</f>
        <v>106.12083859945001</v>
      </c>
      <c r="AI17" s="37">
        <f>'Data TREND'!S14</f>
        <v>126.33661096786705</v>
      </c>
      <c r="AJ17" s="62">
        <f>'Data TREND'!T14</f>
        <v>426.52315829913863</v>
      </c>
      <c r="AK17" s="37">
        <f>'Data TREND'!U14</f>
        <v>55.396196768060612</v>
      </c>
      <c r="AL17" s="37">
        <f>'Data TREND'!V14</f>
        <v>22.515778596444051</v>
      </c>
      <c r="AN17" s="37">
        <f t="shared" si="7"/>
        <v>0</v>
      </c>
      <c r="AO17" s="37">
        <f t="shared" si="8"/>
        <v>0</v>
      </c>
      <c r="AP17" s="37">
        <f t="shared" si="9"/>
        <v>0</v>
      </c>
      <c r="AQ17" s="62">
        <f t="shared" si="10"/>
        <v>0</v>
      </c>
      <c r="AR17" s="37">
        <f t="shared" si="11"/>
        <v>0</v>
      </c>
      <c r="AS17" s="37">
        <f t="shared" si="12"/>
        <v>0</v>
      </c>
      <c r="AU17">
        <v>21</v>
      </c>
      <c r="AV17" s="37">
        <f t="shared" si="13"/>
        <v>99.619134935385574</v>
      </c>
      <c r="AW17" s="37">
        <f t="shared" si="14"/>
        <v>104.89517742616052</v>
      </c>
      <c r="AX17" s="37">
        <f t="shared" si="15"/>
        <v>115.09664157811736</v>
      </c>
      <c r="AY17" s="62">
        <f t="shared" si="16"/>
        <v>319.68043419691872</v>
      </c>
      <c r="AZ17" s="37">
        <f t="shared" si="17"/>
        <v>40.157638447071037</v>
      </c>
      <c r="BA17" s="37">
        <f t="shared" si="18"/>
        <v>16.47636181107379</v>
      </c>
      <c r="BC17">
        <v>21</v>
      </c>
      <c r="BD17" s="37">
        <f>IF(Voorblad!$E$10=Rekenblad!BC17,Rekenblad!AV17,0)</f>
        <v>0</v>
      </c>
      <c r="BE17" s="37">
        <f>IF(Voorblad!$E$10=Rekenblad!BC17,Rekenblad!AW17,0)</f>
        <v>0</v>
      </c>
      <c r="BF17" s="37">
        <f>IF(Voorblad!$E$10=Rekenblad!BC17,Rekenblad!AX17,0)</f>
        <v>0</v>
      </c>
      <c r="BG17" s="62">
        <f>IF(Voorblad!$E$10=Rekenblad!BC17,Rekenblad!AY17,0)</f>
        <v>0</v>
      </c>
      <c r="BH17" s="37">
        <f>IF(Voorblad!$E$10=Rekenblad!BC17,Rekenblad!AZ17,0)</f>
        <v>0</v>
      </c>
      <c r="BI17" s="37">
        <f>IF(Voorblad!$E$10=Rekenblad!BC17,Rekenblad!BA17,0)</f>
        <v>0</v>
      </c>
      <c r="BK17">
        <v>21</v>
      </c>
      <c r="BL17" s="37">
        <f>IF(Voorblad!$E$14=Rekenblad!$BL$4,Rekenblad!BD17,0)</f>
        <v>0</v>
      </c>
      <c r="BM17" s="37">
        <f>IF(Voorblad!$E$14=Rekenblad!$BL$4,Rekenblad!BE17,0)</f>
        <v>0</v>
      </c>
      <c r="BN17" s="37">
        <f>IF(Voorblad!$E$14=Rekenblad!$BL$4,Rekenblad!BF17,0)</f>
        <v>0</v>
      </c>
      <c r="BO17" s="62">
        <f>IF(Voorblad!$E$14=Rekenblad!$BL$4,Rekenblad!BG17,0)</f>
        <v>0</v>
      </c>
      <c r="BP17" s="37">
        <f>IF(Voorblad!$E$14=Rekenblad!$BL$4,Rekenblad!BH17,0)</f>
        <v>0</v>
      </c>
      <c r="BQ17" s="37">
        <f>IF(Voorblad!$E$14=Rekenblad!$BL$4,Rekenblad!BI17,0)</f>
        <v>0</v>
      </c>
      <c r="BT17" s="172" t="s">
        <v>65</v>
      </c>
      <c r="BU17" s="173">
        <f>BU14</f>
        <v>374.02351774271824</v>
      </c>
      <c r="BV17" s="173">
        <f>BV14</f>
        <v>352.39931804941529</v>
      </c>
      <c r="BW17" s="173">
        <f>BW14</f>
        <v>130.85517277236451</v>
      </c>
      <c r="BX17" s="183">
        <f>BX14</f>
        <v>857.20190954011809</v>
      </c>
      <c r="BY17" s="173">
        <f>BY14</f>
        <v>96.659269053537685</v>
      </c>
      <c r="BZ17" s="174">
        <f>BZ14</f>
        <v>39.350557128746814</v>
      </c>
    </row>
    <row r="18" spans="2:78" x14ac:dyDescent="0.25">
      <c r="B18">
        <f>'Data TREND'!A15</f>
        <v>22</v>
      </c>
      <c r="C18" s="37">
        <f>'Data TREND'!C15</f>
        <v>102.51012436273462</v>
      </c>
      <c r="D18" s="37">
        <f>'Data TREND'!D15</f>
        <v>109.12439738073328</v>
      </c>
      <c r="E18" s="37">
        <f>'Data TREND'!E15</f>
        <v>120.34948530953307</v>
      </c>
      <c r="F18" s="62">
        <f>'Data TREND'!F15</f>
        <v>332.0532908043777</v>
      </c>
      <c r="G18" s="37">
        <f>'Data TREND'!G15</f>
        <v>40.044112951948065</v>
      </c>
      <c r="H18" s="37">
        <f>'Data TREND'!H15</f>
        <v>16.427761848063003</v>
      </c>
      <c r="J18" s="37">
        <f t="shared" si="19"/>
        <v>102.51012436273462</v>
      </c>
      <c r="K18" s="37">
        <f t="shared" si="0"/>
        <v>109.12439738073328</v>
      </c>
      <c r="L18" s="37">
        <f t="shared" si="0"/>
        <v>120.34948530953307</v>
      </c>
      <c r="M18" s="62">
        <f t="shared" si="0"/>
        <v>332.0532908043777</v>
      </c>
      <c r="N18" s="37">
        <f t="shared" si="0"/>
        <v>40.044112951948065</v>
      </c>
      <c r="O18" s="37">
        <f t="shared" si="0"/>
        <v>16.427761848063003</v>
      </c>
      <c r="Q18">
        <f>'Data TREND'!A15</f>
        <v>22</v>
      </c>
      <c r="R18" s="37">
        <f>'Data TREND'!J15</f>
        <v>146.21992251464889</v>
      </c>
      <c r="S18" s="37">
        <f>'Data TREND'!K15</f>
        <v>109.57434028598509</v>
      </c>
      <c r="T18" s="37">
        <f>'Data TREND'!L15</f>
        <v>125.48861619422368</v>
      </c>
      <c r="U18" s="62">
        <f>'Data TREND'!M15</f>
        <v>381.36503101225583</v>
      </c>
      <c r="V18" s="37">
        <f>'Data TREND'!N15</f>
        <v>47.190094984118339</v>
      </c>
      <c r="W18" s="37">
        <f>'Data TREND'!O15</f>
        <v>19.223908413790603</v>
      </c>
      <c r="Y18" s="37">
        <f t="shared" si="1"/>
        <v>0</v>
      </c>
      <c r="Z18" s="37">
        <f t="shared" si="2"/>
        <v>0</v>
      </c>
      <c r="AA18" s="37">
        <f t="shared" si="3"/>
        <v>0</v>
      </c>
      <c r="AB18" s="62">
        <f t="shared" si="4"/>
        <v>0</v>
      </c>
      <c r="AC18" s="37">
        <f t="shared" si="5"/>
        <v>0</v>
      </c>
      <c r="AD18" s="37">
        <f t="shared" si="6"/>
        <v>0</v>
      </c>
      <c r="AF18">
        <f>'Data TREND'!A15</f>
        <v>22</v>
      </c>
      <c r="AG18" s="37">
        <f>'Data TREND'!Q15</f>
        <v>197.67991344037841</v>
      </c>
      <c r="AH18" s="37">
        <f>'Data TREND'!R15</f>
        <v>110.32422996193048</v>
      </c>
      <c r="AI18" s="37">
        <f>'Data TREND'!S15</f>
        <v>131.42690780282783</v>
      </c>
      <c r="AJ18" s="62">
        <f>'Data TREND'!T15</f>
        <v>439.46120163486506</v>
      </c>
      <c r="AK18" s="37">
        <f>'Data TREND'!U15</f>
        <v>55.120827373433897</v>
      </c>
      <c r="AL18" s="37">
        <f>'Data TREND'!V15</f>
        <v>22.403169809498465</v>
      </c>
      <c r="AN18" s="37">
        <f t="shared" si="7"/>
        <v>0</v>
      </c>
      <c r="AO18" s="37">
        <f t="shared" si="8"/>
        <v>0</v>
      </c>
      <c r="AP18" s="37">
        <f t="shared" si="9"/>
        <v>0</v>
      </c>
      <c r="AQ18" s="62">
        <f t="shared" si="10"/>
        <v>0</v>
      </c>
      <c r="AR18" s="37">
        <f t="shared" si="11"/>
        <v>0</v>
      </c>
      <c r="AS18" s="37">
        <f t="shared" si="12"/>
        <v>0</v>
      </c>
      <c r="AU18">
        <v>22</v>
      </c>
      <c r="AV18" s="37">
        <f t="shared" si="13"/>
        <v>102.51012436273462</v>
      </c>
      <c r="AW18" s="37">
        <f t="shared" si="14"/>
        <v>109.12439738073328</v>
      </c>
      <c r="AX18" s="37">
        <f t="shared" si="15"/>
        <v>120.34948530953307</v>
      </c>
      <c r="AY18" s="62">
        <f t="shared" si="16"/>
        <v>332.0532908043777</v>
      </c>
      <c r="AZ18" s="37">
        <f t="shared" si="17"/>
        <v>40.044112951948065</v>
      </c>
      <c r="BA18" s="37">
        <f t="shared" si="18"/>
        <v>16.427761848063003</v>
      </c>
      <c r="BC18">
        <v>22</v>
      </c>
      <c r="BD18" s="37">
        <f>IF(Voorblad!$E$10=Rekenblad!BC18,Rekenblad!AV18,0)</f>
        <v>0</v>
      </c>
      <c r="BE18" s="37">
        <f>IF(Voorblad!$E$10=Rekenblad!BC18,Rekenblad!AW18,0)</f>
        <v>0</v>
      </c>
      <c r="BF18" s="37">
        <f>IF(Voorblad!$E$10=Rekenblad!BC18,Rekenblad!AX18,0)</f>
        <v>0</v>
      </c>
      <c r="BG18" s="62">
        <f>IF(Voorblad!$E$10=Rekenblad!BC18,Rekenblad!AY18,0)</f>
        <v>0</v>
      </c>
      <c r="BH18" s="37">
        <f>IF(Voorblad!$E$10=Rekenblad!BC18,Rekenblad!AZ18,0)</f>
        <v>0</v>
      </c>
      <c r="BI18" s="37">
        <f>IF(Voorblad!$E$10=Rekenblad!BC18,Rekenblad!BA18,0)</f>
        <v>0</v>
      </c>
      <c r="BK18">
        <v>22</v>
      </c>
      <c r="BL18" s="37">
        <f>IF(Voorblad!$E$14=Rekenblad!$BL$4,Rekenblad!BD18,0)</f>
        <v>0</v>
      </c>
      <c r="BM18" s="37">
        <f>IF(Voorblad!$E$14=Rekenblad!$BL$4,Rekenblad!BE18,0)</f>
        <v>0</v>
      </c>
      <c r="BN18" s="37">
        <f>IF(Voorblad!$E$14=Rekenblad!$BL$4,Rekenblad!BF18,0)</f>
        <v>0</v>
      </c>
      <c r="BO18" s="62">
        <f>IF(Voorblad!$E$14=Rekenblad!$BL$4,Rekenblad!BG18,0)</f>
        <v>0</v>
      </c>
      <c r="BP18" s="37">
        <f>IF(Voorblad!$E$14=Rekenblad!$BL$4,Rekenblad!BH18,0)</f>
        <v>0</v>
      </c>
      <c r="BQ18" s="37">
        <f>IF(Voorblad!$E$14=Rekenblad!$BL$4,Rekenblad!BI18,0)</f>
        <v>0</v>
      </c>
      <c r="BT18" s="232"/>
      <c r="BU18" s="103"/>
      <c r="BV18" s="103"/>
      <c r="BW18" s="103"/>
      <c r="BX18" s="103"/>
      <c r="BY18" s="103"/>
      <c r="BZ18" s="103"/>
    </row>
    <row r="19" spans="2:78" x14ac:dyDescent="0.25">
      <c r="B19">
        <f>'Data TREND'!A16</f>
        <v>23</v>
      </c>
      <c r="C19" s="37">
        <f>'Data TREND'!C16</f>
        <v>105.40111379008367</v>
      </c>
      <c r="D19" s="37">
        <f>'Data TREND'!D16</f>
        <v>113.35361733530605</v>
      </c>
      <c r="E19" s="37">
        <f>'Data TREND'!E16</f>
        <v>125.60232904094879</v>
      </c>
      <c r="F19" s="62">
        <f>'Data TREND'!F16</f>
        <v>344.42614741183667</v>
      </c>
      <c r="G19" s="37">
        <f>'Data TREND'!G16</f>
        <v>39.930587456825108</v>
      </c>
      <c r="H19" s="37">
        <f>'Data TREND'!H16</f>
        <v>16.379161885052216</v>
      </c>
      <c r="J19" s="37">
        <f t="shared" si="19"/>
        <v>105.40111379008367</v>
      </c>
      <c r="K19" s="37">
        <f t="shared" si="0"/>
        <v>113.35361733530605</v>
      </c>
      <c r="L19" s="37">
        <f t="shared" si="0"/>
        <v>125.60232904094879</v>
      </c>
      <c r="M19" s="62">
        <f t="shared" si="0"/>
        <v>344.42614741183667</v>
      </c>
      <c r="N19" s="37">
        <f t="shared" si="0"/>
        <v>39.930587456825108</v>
      </c>
      <c r="O19" s="37">
        <f t="shared" si="0"/>
        <v>16.379161885052216</v>
      </c>
      <c r="Q19">
        <f>'Data TREND'!A16</f>
        <v>23</v>
      </c>
      <c r="R19" s="37">
        <f>'Data TREND'!J16</f>
        <v>149.36612060276508</v>
      </c>
      <c r="S19" s="37">
        <f>'Data TREND'!K16</f>
        <v>113.79260832791789</v>
      </c>
      <c r="T19" s="37">
        <f>'Data TREND'!L16</f>
        <v>130.6651676406741</v>
      </c>
      <c r="U19" s="62">
        <f>'Data TREND'!M16</f>
        <v>393.90546165476292</v>
      </c>
      <c r="V19" s="37">
        <f>'Data TREND'!N16</f>
        <v>46.997752865575272</v>
      </c>
      <c r="W19" s="37">
        <f>'Data TREND'!O16</f>
        <v>19.144421863688592</v>
      </c>
      <c r="Y19" s="37">
        <f t="shared" si="1"/>
        <v>0</v>
      </c>
      <c r="Z19" s="37">
        <f t="shared" si="2"/>
        <v>0</v>
      </c>
      <c r="AA19" s="37">
        <f t="shared" si="3"/>
        <v>0</v>
      </c>
      <c r="AB19" s="62">
        <f t="shared" si="4"/>
        <v>0</v>
      </c>
      <c r="AC19" s="37">
        <f t="shared" si="5"/>
        <v>0</v>
      </c>
      <c r="AD19" s="37">
        <f t="shared" si="6"/>
        <v>0</v>
      </c>
      <c r="AF19">
        <f>'Data TREND'!A16</f>
        <v>23</v>
      </c>
      <c r="AG19" s="37">
        <f>'Data TREND'!Q16</f>
        <v>201.32519796423685</v>
      </c>
      <c r="AH19" s="37">
        <f>'Data TREND'!R16</f>
        <v>114.52762132441094</v>
      </c>
      <c r="AI19" s="37">
        <f>'Data TREND'!S16</f>
        <v>136.51720463778864</v>
      </c>
      <c r="AJ19" s="62">
        <f>'Data TREND'!T16</f>
        <v>452.39924497059144</v>
      </c>
      <c r="AK19" s="37">
        <f>'Data TREND'!U16</f>
        <v>54.845457978807183</v>
      </c>
      <c r="AL19" s="37">
        <f>'Data TREND'!V16</f>
        <v>22.290561022552879</v>
      </c>
      <c r="AN19" s="37">
        <f t="shared" si="7"/>
        <v>0</v>
      </c>
      <c r="AO19" s="37">
        <f t="shared" si="8"/>
        <v>0</v>
      </c>
      <c r="AP19" s="37">
        <f t="shared" si="9"/>
        <v>0</v>
      </c>
      <c r="AQ19" s="62">
        <f t="shared" si="10"/>
        <v>0</v>
      </c>
      <c r="AR19" s="37">
        <f t="shared" si="11"/>
        <v>0</v>
      </c>
      <c r="AS19" s="37">
        <f t="shared" si="12"/>
        <v>0</v>
      </c>
      <c r="AU19">
        <v>23</v>
      </c>
      <c r="AV19" s="37">
        <f t="shared" si="13"/>
        <v>105.40111379008367</v>
      </c>
      <c r="AW19" s="37">
        <f t="shared" si="14"/>
        <v>113.35361733530605</v>
      </c>
      <c r="AX19" s="37">
        <f t="shared" si="15"/>
        <v>125.60232904094879</v>
      </c>
      <c r="AY19" s="62">
        <f t="shared" si="16"/>
        <v>344.42614741183667</v>
      </c>
      <c r="AZ19" s="37">
        <f t="shared" si="17"/>
        <v>39.930587456825108</v>
      </c>
      <c r="BA19" s="37">
        <f t="shared" si="18"/>
        <v>16.379161885052216</v>
      </c>
      <c r="BC19">
        <v>23</v>
      </c>
      <c r="BD19" s="37">
        <f>IF(Voorblad!$E$10=Rekenblad!BC19,Rekenblad!AV19,0)</f>
        <v>0</v>
      </c>
      <c r="BE19" s="37">
        <f>IF(Voorblad!$E$10=Rekenblad!BC19,Rekenblad!AW19,0)</f>
        <v>0</v>
      </c>
      <c r="BF19" s="37">
        <f>IF(Voorblad!$E$10=Rekenblad!BC19,Rekenblad!AX19,0)</f>
        <v>0</v>
      </c>
      <c r="BG19" s="62">
        <f>IF(Voorblad!$E$10=Rekenblad!BC19,Rekenblad!AY19,0)</f>
        <v>0</v>
      </c>
      <c r="BH19" s="37">
        <f>IF(Voorblad!$E$10=Rekenblad!BC19,Rekenblad!AZ19,0)</f>
        <v>0</v>
      </c>
      <c r="BI19" s="37">
        <f>IF(Voorblad!$E$10=Rekenblad!BC19,Rekenblad!BA19,0)</f>
        <v>0</v>
      </c>
      <c r="BK19">
        <v>23</v>
      </c>
      <c r="BL19" s="37">
        <f>IF(Voorblad!$E$14=Rekenblad!$BL$4,Rekenblad!BD19,0)</f>
        <v>0</v>
      </c>
      <c r="BM19" s="37">
        <f>IF(Voorblad!$E$14=Rekenblad!$BL$4,Rekenblad!BE19,0)</f>
        <v>0</v>
      </c>
      <c r="BN19" s="37">
        <f>IF(Voorblad!$E$14=Rekenblad!$BL$4,Rekenblad!BF19,0)</f>
        <v>0</v>
      </c>
      <c r="BO19" s="62">
        <f>IF(Voorblad!$E$14=Rekenblad!$BL$4,Rekenblad!BG19,0)</f>
        <v>0</v>
      </c>
      <c r="BP19" s="37">
        <f>IF(Voorblad!$E$14=Rekenblad!$BL$4,Rekenblad!BH19,0)</f>
        <v>0</v>
      </c>
      <c r="BQ19" s="37">
        <f>IF(Voorblad!$E$14=Rekenblad!$BL$4,Rekenblad!BI19,0)</f>
        <v>0</v>
      </c>
      <c r="BT19" s="232"/>
      <c r="BU19" s="103"/>
      <c r="BV19" s="103"/>
      <c r="BW19" s="103"/>
      <c r="BX19" s="103"/>
      <c r="BY19" s="103"/>
      <c r="BZ19" s="103"/>
    </row>
    <row r="20" spans="2:78" x14ac:dyDescent="0.25">
      <c r="B20">
        <f>'Data TREND'!A17</f>
        <v>24</v>
      </c>
      <c r="C20" s="37">
        <f>'Data TREND'!C17</f>
        <v>108.29210321743271</v>
      </c>
      <c r="D20" s="37">
        <f>'Data TREND'!D17</f>
        <v>117.58283728987882</v>
      </c>
      <c r="E20" s="37">
        <f>'Data TREND'!E17</f>
        <v>130.85517277236451</v>
      </c>
      <c r="F20" s="62">
        <f>'Data TREND'!F17</f>
        <v>356.79900401929564</v>
      </c>
      <c r="G20" s="37">
        <f>'Data TREND'!G17</f>
        <v>39.817061961702144</v>
      </c>
      <c r="H20" s="37">
        <f>'Data TREND'!H17</f>
        <v>16.330561922041429</v>
      </c>
      <c r="J20" s="37">
        <f t="shared" si="19"/>
        <v>108.29210321743271</v>
      </c>
      <c r="K20" s="37">
        <f t="shared" si="0"/>
        <v>117.58283728987882</v>
      </c>
      <c r="L20" s="37">
        <f t="shared" si="0"/>
        <v>130.85517277236451</v>
      </c>
      <c r="M20" s="62">
        <f t="shared" si="0"/>
        <v>356.79900401929564</v>
      </c>
      <c r="N20" s="37">
        <f t="shared" si="0"/>
        <v>39.817061961702144</v>
      </c>
      <c r="O20" s="37">
        <f t="shared" si="0"/>
        <v>16.330561922041429</v>
      </c>
      <c r="Q20">
        <f>'Data TREND'!A17</f>
        <v>24</v>
      </c>
      <c r="R20" s="37">
        <f>'Data TREND'!J17</f>
        <v>152.5123186908813</v>
      </c>
      <c r="S20" s="37">
        <f>'Data TREND'!K17</f>
        <v>118.01087636985068</v>
      </c>
      <c r="T20" s="37">
        <f>'Data TREND'!L17</f>
        <v>135.84171908712452</v>
      </c>
      <c r="U20" s="62">
        <f>'Data TREND'!M17</f>
        <v>406.44589229727006</v>
      </c>
      <c r="V20" s="37">
        <f>'Data TREND'!N17</f>
        <v>46.805410747032198</v>
      </c>
      <c r="W20" s="37">
        <f>'Data TREND'!O17</f>
        <v>19.064935313586581</v>
      </c>
      <c r="Y20" s="37">
        <f t="shared" si="1"/>
        <v>0</v>
      </c>
      <c r="Z20" s="37">
        <f t="shared" si="2"/>
        <v>0</v>
      </c>
      <c r="AA20" s="37">
        <f t="shared" si="3"/>
        <v>0</v>
      </c>
      <c r="AB20" s="62">
        <f t="shared" si="4"/>
        <v>0</v>
      </c>
      <c r="AC20" s="37">
        <f t="shared" si="5"/>
        <v>0</v>
      </c>
      <c r="AD20" s="37">
        <f t="shared" si="6"/>
        <v>0</v>
      </c>
      <c r="AF20">
        <f>'Data TREND'!A17</f>
        <v>24</v>
      </c>
      <c r="AG20" s="37">
        <f>'Data TREND'!Q17</f>
        <v>204.97048248809523</v>
      </c>
      <c r="AH20" s="37">
        <f>'Data TREND'!R17</f>
        <v>118.73101268689142</v>
      </c>
      <c r="AI20" s="37">
        <f>'Data TREND'!S17</f>
        <v>141.60750147274945</v>
      </c>
      <c r="AJ20" s="62">
        <f>'Data TREND'!T17</f>
        <v>465.33728830631787</v>
      </c>
      <c r="AK20" s="37">
        <f>'Data TREND'!U17</f>
        <v>54.570088584180468</v>
      </c>
      <c r="AL20" s="37">
        <f>'Data TREND'!V17</f>
        <v>22.177952235607293</v>
      </c>
      <c r="AN20" s="37">
        <f t="shared" si="7"/>
        <v>0</v>
      </c>
      <c r="AO20" s="37">
        <f t="shared" si="8"/>
        <v>0</v>
      </c>
      <c r="AP20" s="37">
        <f t="shared" si="9"/>
        <v>0</v>
      </c>
      <c r="AQ20" s="62">
        <f t="shared" si="10"/>
        <v>0</v>
      </c>
      <c r="AR20" s="37">
        <f t="shared" si="11"/>
        <v>0</v>
      </c>
      <c r="AS20" s="37">
        <f t="shared" si="12"/>
        <v>0</v>
      </c>
      <c r="AU20">
        <v>24</v>
      </c>
      <c r="AV20" s="37">
        <f t="shared" si="13"/>
        <v>108.29210321743271</v>
      </c>
      <c r="AW20" s="37">
        <f t="shared" si="14"/>
        <v>117.58283728987882</v>
      </c>
      <c r="AX20" s="37">
        <f t="shared" si="15"/>
        <v>130.85517277236451</v>
      </c>
      <c r="AY20" s="62">
        <f t="shared" si="16"/>
        <v>356.79900401929564</v>
      </c>
      <c r="AZ20" s="37">
        <f t="shared" si="17"/>
        <v>39.817061961702144</v>
      </c>
      <c r="BA20" s="37">
        <f t="shared" si="18"/>
        <v>16.330561922041429</v>
      </c>
      <c r="BC20">
        <v>24</v>
      </c>
      <c r="BD20" s="37">
        <f>IF(Voorblad!$E$10=Rekenblad!BC20,Rekenblad!AV20,0)</f>
        <v>108.29210321743271</v>
      </c>
      <c r="BE20" s="37">
        <f>IF(Voorblad!$E$10=Rekenblad!BC20,Rekenblad!AW20,0)</f>
        <v>117.58283728987882</v>
      </c>
      <c r="BF20" s="37">
        <f>IF(Voorblad!$E$10=Rekenblad!BC20,Rekenblad!AX20,0)</f>
        <v>130.85517277236451</v>
      </c>
      <c r="BG20" s="62">
        <f>IF(Voorblad!$E$10=Rekenblad!BC20,Rekenblad!AY20,0)</f>
        <v>356.79900401929564</v>
      </c>
      <c r="BH20" s="37">
        <f>IF(Voorblad!$E$10=Rekenblad!BC20,Rekenblad!AZ20,0)</f>
        <v>39.817061961702144</v>
      </c>
      <c r="BI20" s="37">
        <f>IF(Voorblad!$E$10=Rekenblad!BC20,Rekenblad!BA20,0)</f>
        <v>16.330561922041429</v>
      </c>
      <c r="BK20">
        <v>24</v>
      </c>
      <c r="BL20" s="37">
        <f>IF(Voorblad!$E$14=Rekenblad!$BL$4,Rekenblad!BD20,0)</f>
        <v>0</v>
      </c>
      <c r="BM20" s="37">
        <f>IF(Voorblad!$E$14=Rekenblad!$BL$4,Rekenblad!BE20,0)</f>
        <v>0</v>
      </c>
      <c r="BN20" s="37">
        <f>IF(Voorblad!$E$14=Rekenblad!$BL$4,Rekenblad!BF20,0)</f>
        <v>0</v>
      </c>
      <c r="BO20" s="62">
        <f>IF(Voorblad!$E$14=Rekenblad!$BL$4,Rekenblad!BG20,0)</f>
        <v>0</v>
      </c>
      <c r="BP20" s="37">
        <f>IF(Voorblad!$E$14=Rekenblad!$BL$4,Rekenblad!BH20,0)</f>
        <v>0</v>
      </c>
      <c r="BQ20" s="37">
        <f>IF(Voorblad!$E$14=Rekenblad!$BL$4,Rekenblad!BI20,0)</f>
        <v>0</v>
      </c>
      <c r="BT20" s="232"/>
      <c r="BU20" s="103"/>
      <c r="BV20" s="103"/>
      <c r="BW20" s="103"/>
      <c r="BX20" s="103"/>
      <c r="BY20" s="103"/>
      <c r="BZ20" s="103"/>
    </row>
    <row r="21" spans="2:78" x14ac:dyDescent="0.25">
      <c r="B21">
        <f>'Data TREND'!A18</f>
        <v>25</v>
      </c>
      <c r="C21" s="37">
        <f>'Data TREND'!C18</f>
        <v>111.18309264478177</v>
      </c>
      <c r="D21" s="37">
        <f>'Data TREND'!D18</f>
        <v>121.81205724445158</v>
      </c>
      <c r="E21" s="37">
        <f>'Data TREND'!E18</f>
        <v>136.10801650378022</v>
      </c>
      <c r="F21" s="62">
        <f>'Data TREND'!F18</f>
        <v>369.17186062675461</v>
      </c>
      <c r="G21" s="37">
        <f>'Data TREND'!G18</f>
        <v>39.70353646657918</v>
      </c>
      <c r="H21" s="37">
        <f>'Data TREND'!H18</f>
        <v>16.281961959030642</v>
      </c>
      <c r="J21" s="37">
        <f t="shared" si="19"/>
        <v>111.18309264478177</v>
      </c>
      <c r="K21" s="37">
        <f t="shared" si="0"/>
        <v>121.81205724445158</v>
      </c>
      <c r="L21" s="37">
        <f t="shared" si="0"/>
        <v>136.10801650378022</v>
      </c>
      <c r="M21" s="62">
        <f t="shared" si="0"/>
        <v>369.17186062675461</v>
      </c>
      <c r="N21" s="37">
        <f t="shared" si="0"/>
        <v>39.70353646657918</v>
      </c>
      <c r="O21" s="37">
        <f t="shared" si="0"/>
        <v>16.281961959030642</v>
      </c>
      <c r="Q21">
        <f>'Data TREND'!A18</f>
        <v>25</v>
      </c>
      <c r="R21" s="37">
        <f>'Data TREND'!J18</f>
        <v>155.65851677899752</v>
      </c>
      <c r="S21" s="37">
        <f>'Data TREND'!K18</f>
        <v>122.22914441178348</v>
      </c>
      <c r="T21" s="37">
        <f>'Data TREND'!L18</f>
        <v>141.01827053357493</v>
      </c>
      <c r="U21" s="62">
        <f>'Data TREND'!M18</f>
        <v>418.98632293977715</v>
      </c>
      <c r="V21" s="37">
        <f>'Data TREND'!N18</f>
        <v>46.613068628489131</v>
      </c>
      <c r="W21" s="37">
        <f>'Data TREND'!O18</f>
        <v>18.985448763484566</v>
      </c>
      <c r="Y21" s="37">
        <f t="shared" si="1"/>
        <v>0</v>
      </c>
      <c r="Z21" s="37">
        <f t="shared" si="2"/>
        <v>0</v>
      </c>
      <c r="AA21" s="37">
        <f t="shared" si="3"/>
        <v>0</v>
      </c>
      <c r="AB21" s="62">
        <f t="shared" si="4"/>
        <v>0</v>
      </c>
      <c r="AC21" s="37">
        <f t="shared" si="5"/>
        <v>0</v>
      </c>
      <c r="AD21" s="37">
        <f t="shared" si="6"/>
        <v>0</v>
      </c>
      <c r="AF21">
        <f>'Data TREND'!A18</f>
        <v>25</v>
      </c>
      <c r="AG21" s="37">
        <f>'Data TREND'!Q18</f>
        <v>208.61576701195366</v>
      </c>
      <c r="AH21" s="37">
        <f>'Data TREND'!R18</f>
        <v>122.93440404937189</v>
      </c>
      <c r="AI21" s="37">
        <f>'Data TREND'!S18</f>
        <v>146.69779830771026</v>
      </c>
      <c r="AJ21" s="62">
        <f>'Data TREND'!T18</f>
        <v>478.27533164204431</v>
      </c>
      <c r="AK21" s="37">
        <f>'Data TREND'!U18</f>
        <v>54.294719189553753</v>
      </c>
      <c r="AL21" s="37">
        <f>'Data TREND'!V18</f>
        <v>22.065343448661707</v>
      </c>
      <c r="AN21" s="37">
        <f t="shared" si="7"/>
        <v>0</v>
      </c>
      <c r="AO21" s="37">
        <f t="shared" si="8"/>
        <v>0</v>
      </c>
      <c r="AP21" s="37">
        <f t="shared" si="9"/>
        <v>0</v>
      </c>
      <c r="AQ21" s="62">
        <f t="shared" si="10"/>
        <v>0</v>
      </c>
      <c r="AR21" s="37">
        <f t="shared" si="11"/>
        <v>0</v>
      </c>
      <c r="AS21" s="37">
        <f t="shared" si="12"/>
        <v>0</v>
      </c>
      <c r="AU21">
        <v>25</v>
      </c>
      <c r="AV21" s="37">
        <f t="shared" si="13"/>
        <v>111.18309264478177</v>
      </c>
      <c r="AW21" s="37">
        <f t="shared" si="14"/>
        <v>121.81205724445158</v>
      </c>
      <c r="AX21" s="37">
        <f t="shared" si="15"/>
        <v>136.10801650378022</v>
      </c>
      <c r="AY21" s="62">
        <f t="shared" si="16"/>
        <v>369.17186062675461</v>
      </c>
      <c r="AZ21" s="37">
        <f t="shared" si="17"/>
        <v>39.70353646657918</v>
      </c>
      <c r="BA21" s="37">
        <f t="shared" si="18"/>
        <v>16.281961959030642</v>
      </c>
      <c r="BC21">
        <v>25</v>
      </c>
      <c r="BD21" s="37">
        <f>IF(Voorblad!$E$10=Rekenblad!BC21,Rekenblad!AV21,0)</f>
        <v>0</v>
      </c>
      <c r="BE21" s="37">
        <f>IF(Voorblad!$E$10=Rekenblad!BC21,Rekenblad!AW21,0)</f>
        <v>0</v>
      </c>
      <c r="BF21" s="37">
        <f>IF(Voorblad!$E$10=Rekenblad!BC21,Rekenblad!AX21,0)</f>
        <v>0</v>
      </c>
      <c r="BG21" s="62">
        <f>IF(Voorblad!$E$10=Rekenblad!BC21,Rekenblad!AY21,0)</f>
        <v>0</v>
      </c>
      <c r="BH21" s="37">
        <f>IF(Voorblad!$E$10=Rekenblad!BC21,Rekenblad!AZ21,0)</f>
        <v>0</v>
      </c>
      <c r="BI21" s="37">
        <f>IF(Voorblad!$E$10=Rekenblad!BC21,Rekenblad!BA21,0)</f>
        <v>0</v>
      </c>
      <c r="BK21">
        <v>25</v>
      </c>
      <c r="BL21" s="37">
        <f>IF(Voorblad!$E$14=Rekenblad!$BL$4,Rekenblad!BD21,0)</f>
        <v>0</v>
      </c>
      <c r="BM21" s="37">
        <f>IF(Voorblad!$E$14=Rekenblad!$BL$4,Rekenblad!BE21,0)</f>
        <v>0</v>
      </c>
      <c r="BN21" s="37">
        <f>IF(Voorblad!$E$14=Rekenblad!$BL$4,Rekenblad!BF21,0)</f>
        <v>0</v>
      </c>
      <c r="BO21" s="62">
        <f>IF(Voorblad!$E$14=Rekenblad!$BL$4,Rekenblad!BG21,0)</f>
        <v>0</v>
      </c>
      <c r="BP21" s="37">
        <f>IF(Voorblad!$E$14=Rekenblad!$BL$4,Rekenblad!BH21,0)</f>
        <v>0</v>
      </c>
      <c r="BQ21" s="37">
        <f>IF(Voorblad!$E$14=Rekenblad!$BL$4,Rekenblad!BI21,0)</f>
        <v>0</v>
      </c>
      <c r="BT21" s="233"/>
      <c r="BU21" s="103"/>
      <c r="BV21" s="103"/>
      <c r="BW21" s="103"/>
      <c r="BX21" s="104"/>
      <c r="BY21" s="103"/>
      <c r="BZ21" s="103"/>
    </row>
    <row r="22" spans="2:78" x14ac:dyDescent="0.25">
      <c r="B22">
        <f>'Data TREND'!A19</f>
        <v>26</v>
      </c>
      <c r="C22" s="37">
        <f>'Data TREND'!C19</f>
        <v>114.07408207213081</v>
      </c>
      <c r="D22" s="37">
        <f>'Data TREND'!D19</f>
        <v>126.04127719902435</v>
      </c>
      <c r="E22" s="37">
        <f>'Data TREND'!E19</f>
        <v>141.36086023519593</v>
      </c>
      <c r="F22" s="62">
        <f>'Data TREND'!F19</f>
        <v>381.54471723421358</v>
      </c>
      <c r="G22" s="37">
        <f>'Data TREND'!G19</f>
        <v>39.590010971456216</v>
      </c>
      <c r="H22" s="37">
        <f>'Data TREND'!H19</f>
        <v>16.233361996019859</v>
      </c>
      <c r="J22" s="37">
        <f t="shared" si="19"/>
        <v>114.07408207213081</v>
      </c>
      <c r="K22" s="37">
        <f t="shared" ref="K22:K85" si="21">D22*$B$3</f>
        <v>126.04127719902435</v>
      </c>
      <c r="L22" s="37">
        <f t="shared" ref="L22:L85" si="22">E22*$B$3</f>
        <v>141.36086023519593</v>
      </c>
      <c r="M22" s="62">
        <f t="shared" ref="M22:M85" si="23">F22*$B$3</f>
        <v>381.54471723421358</v>
      </c>
      <c r="N22" s="37">
        <f t="shared" ref="N22:N85" si="24">G22*$B$3</f>
        <v>39.590010971456216</v>
      </c>
      <c r="O22" s="37">
        <f t="shared" ref="O22:O85" si="25">H22*$B$3</f>
        <v>16.233361996019859</v>
      </c>
      <c r="Q22">
        <f>'Data TREND'!A19</f>
        <v>26</v>
      </c>
      <c r="R22" s="37">
        <f>'Data TREND'!J19</f>
        <v>158.80471486711372</v>
      </c>
      <c r="S22" s="37">
        <f>'Data TREND'!K19</f>
        <v>126.44741245371628</v>
      </c>
      <c r="T22" s="37">
        <f>'Data TREND'!L19</f>
        <v>146.19482198002538</v>
      </c>
      <c r="U22" s="62">
        <f>'Data TREND'!M19</f>
        <v>431.52675358228424</v>
      </c>
      <c r="V22" s="37">
        <f>'Data TREND'!N19</f>
        <v>46.420726509946057</v>
      </c>
      <c r="W22" s="37">
        <f>'Data TREND'!O19</f>
        <v>18.905962213382555</v>
      </c>
      <c r="Y22" s="37">
        <f t="shared" si="1"/>
        <v>0</v>
      </c>
      <c r="Z22" s="37">
        <f t="shared" si="2"/>
        <v>0</v>
      </c>
      <c r="AA22" s="37">
        <f t="shared" si="3"/>
        <v>0</v>
      </c>
      <c r="AB22" s="62">
        <f t="shared" si="4"/>
        <v>0</v>
      </c>
      <c r="AC22" s="37">
        <f t="shared" si="5"/>
        <v>0</v>
      </c>
      <c r="AD22" s="37">
        <f t="shared" si="6"/>
        <v>0</v>
      </c>
      <c r="AF22">
        <f>'Data TREND'!A19</f>
        <v>26</v>
      </c>
      <c r="AG22" s="37">
        <f>'Data TREND'!Q19</f>
        <v>212.26105153581204</v>
      </c>
      <c r="AH22" s="37">
        <f>'Data TREND'!R19</f>
        <v>127.13779541185235</v>
      </c>
      <c r="AI22" s="37">
        <f>'Data TREND'!S19</f>
        <v>151.78809514267107</v>
      </c>
      <c r="AJ22" s="62">
        <f>'Data TREND'!T19</f>
        <v>491.21337497777074</v>
      </c>
      <c r="AK22" s="37">
        <f>'Data TREND'!U19</f>
        <v>54.019349794927038</v>
      </c>
      <c r="AL22" s="37">
        <f>'Data TREND'!V19</f>
        <v>21.952734661716125</v>
      </c>
      <c r="AN22" s="37">
        <f t="shared" si="7"/>
        <v>0</v>
      </c>
      <c r="AO22" s="37">
        <f t="shared" si="8"/>
        <v>0</v>
      </c>
      <c r="AP22" s="37">
        <f t="shared" si="9"/>
        <v>0</v>
      </c>
      <c r="AQ22" s="62">
        <f t="shared" si="10"/>
        <v>0</v>
      </c>
      <c r="AR22" s="37">
        <f t="shared" si="11"/>
        <v>0</v>
      </c>
      <c r="AS22" s="37">
        <f t="shared" si="12"/>
        <v>0</v>
      </c>
      <c r="AU22">
        <v>26</v>
      </c>
      <c r="AV22" s="37">
        <f t="shared" si="13"/>
        <v>114.07408207213081</v>
      </c>
      <c r="AW22" s="37">
        <f t="shared" si="14"/>
        <v>126.04127719902435</v>
      </c>
      <c r="AX22" s="37">
        <f t="shared" si="15"/>
        <v>141.36086023519593</v>
      </c>
      <c r="AY22" s="62">
        <f t="shared" si="16"/>
        <v>381.54471723421358</v>
      </c>
      <c r="AZ22" s="37">
        <f t="shared" si="17"/>
        <v>39.590010971456216</v>
      </c>
      <c r="BA22" s="37">
        <f t="shared" si="18"/>
        <v>16.233361996019859</v>
      </c>
      <c r="BC22">
        <v>26</v>
      </c>
      <c r="BD22" s="37">
        <f>IF(Voorblad!$E$10=Rekenblad!BC22,Rekenblad!AV22,0)</f>
        <v>0</v>
      </c>
      <c r="BE22" s="37">
        <f>IF(Voorblad!$E$10=Rekenblad!BC22,Rekenblad!AW22,0)</f>
        <v>0</v>
      </c>
      <c r="BF22" s="37">
        <f>IF(Voorblad!$E$10=Rekenblad!BC22,Rekenblad!AX22,0)</f>
        <v>0</v>
      </c>
      <c r="BG22" s="62">
        <f>IF(Voorblad!$E$10=Rekenblad!BC22,Rekenblad!AY22,0)</f>
        <v>0</v>
      </c>
      <c r="BH22" s="37">
        <f>IF(Voorblad!$E$10=Rekenblad!BC22,Rekenblad!AZ22,0)</f>
        <v>0</v>
      </c>
      <c r="BI22" s="37">
        <f>IF(Voorblad!$E$10=Rekenblad!BC22,Rekenblad!BA22,0)</f>
        <v>0</v>
      </c>
      <c r="BK22">
        <v>26</v>
      </c>
      <c r="BL22" s="37">
        <f>IF(Voorblad!$E$14=Rekenblad!$BL$4,Rekenblad!BD22,0)</f>
        <v>0</v>
      </c>
      <c r="BM22" s="37">
        <f>IF(Voorblad!$E$14=Rekenblad!$BL$4,Rekenblad!BE22,0)</f>
        <v>0</v>
      </c>
      <c r="BN22" s="37">
        <f>IF(Voorblad!$E$14=Rekenblad!$BL$4,Rekenblad!BF22,0)</f>
        <v>0</v>
      </c>
      <c r="BO22" s="62">
        <f>IF(Voorblad!$E$14=Rekenblad!$BL$4,Rekenblad!BG22,0)</f>
        <v>0</v>
      </c>
      <c r="BP22" s="37">
        <f>IF(Voorblad!$E$14=Rekenblad!$BL$4,Rekenblad!BH22,0)</f>
        <v>0</v>
      </c>
      <c r="BQ22" s="37">
        <f>IF(Voorblad!$E$14=Rekenblad!$BL$4,Rekenblad!BI22,0)</f>
        <v>0</v>
      </c>
      <c r="BT22" s="233"/>
      <c r="BU22" s="103"/>
      <c r="BV22" s="103"/>
      <c r="BW22" s="103"/>
      <c r="BX22" s="104"/>
      <c r="BY22" s="103"/>
      <c r="BZ22" s="103"/>
    </row>
    <row r="23" spans="2:78" x14ac:dyDescent="0.25">
      <c r="B23">
        <f>'Data TREND'!A20</f>
        <v>27</v>
      </c>
      <c r="C23" s="37">
        <f>'Data TREND'!C20</f>
        <v>116.96507149947986</v>
      </c>
      <c r="D23" s="37">
        <f>'Data TREND'!D20</f>
        <v>130.27049715359712</v>
      </c>
      <c r="E23" s="37">
        <f>'Data TREND'!E20</f>
        <v>146.61370396661167</v>
      </c>
      <c r="F23" s="62">
        <f>'Data TREND'!F20</f>
        <v>393.91757384167255</v>
      </c>
      <c r="G23" s="37">
        <f>'Data TREND'!G20</f>
        <v>39.476485476333252</v>
      </c>
      <c r="H23" s="37">
        <f>'Data TREND'!H20</f>
        <v>16.184762033009072</v>
      </c>
      <c r="J23" s="37">
        <f t="shared" si="19"/>
        <v>116.96507149947986</v>
      </c>
      <c r="K23" s="37">
        <f t="shared" si="21"/>
        <v>130.27049715359712</v>
      </c>
      <c r="L23" s="37">
        <f t="shared" si="22"/>
        <v>146.61370396661167</v>
      </c>
      <c r="M23" s="62">
        <f t="shared" si="23"/>
        <v>393.91757384167255</v>
      </c>
      <c r="N23" s="37">
        <f t="shared" si="24"/>
        <v>39.476485476333252</v>
      </c>
      <c r="O23" s="37">
        <f t="shared" si="25"/>
        <v>16.184762033009072</v>
      </c>
      <c r="Q23">
        <f>'Data TREND'!A20</f>
        <v>27</v>
      </c>
      <c r="R23" s="37">
        <f>'Data TREND'!J20</f>
        <v>161.95091295522994</v>
      </c>
      <c r="S23" s="37">
        <f>'Data TREND'!K20</f>
        <v>130.6656804956491</v>
      </c>
      <c r="T23" s="37">
        <f>'Data TREND'!L20</f>
        <v>151.3713734264758</v>
      </c>
      <c r="U23" s="62">
        <f>'Data TREND'!M20</f>
        <v>444.06718422479139</v>
      </c>
      <c r="V23" s="37">
        <f>'Data TREND'!N20</f>
        <v>46.22838439140299</v>
      </c>
      <c r="W23" s="37">
        <f>'Data TREND'!O20</f>
        <v>18.826475663280544</v>
      </c>
      <c r="Y23" s="37">
        <f t="shared" si="1"/>
        <v>0</v>
      </c>
      <c r="Z23" s="37">
        <f t="shared" si="2"/>
        <v>0</v>
      </c>
      <c r="AA23" s="37">
        <f t="shared" si="3"/>
        <v>0</v>
      </c>
      <c r="AB23" s="62">
        <f t="shared" si="4"/>
        <v>0</v>
      </c>
      <c r="AC23" s="37">
        <f t="shared" si="5"/>
        <v>0</v>
      </c>
      <c r="AD23" s="37">
        <f t="shared" si="6"/>
        <v>0</v>
      </c>
      <c r="AF23">
        <f>'Data TREND'!A20</f>
        <v>27</v>
      </c>
      <c r="AG23" s="37">
        <f>'Data TREND'!Q20</f>
        <v>215.90633605967048</v>
      </c>
      <c r="AH23" s="37">
        <f>'Data TREND'!R20</f>
        <v>131.34118677433281</v>
      </c>
      <c r="AI23" s="37">
        <f>'Data TREND'!S20</f>
        <v>156.87839197763185</v>
      </c>
      <c r="AJ23" s="62">
        <f>'Data TREND'!T20</f>
        <v>504.15141831349717</v>
      </c>
      <c r="AK23" s="37">
        <f>'Data TREND'!U20</f>
        <v>53.743980400300323</v>
      </c>
      <c r="AL23" s="37">
        <f>'Data TREND'!V20</f>
        <v>21.840125874770539</v>
      </c>
      <c r="AN23" s="37">
        <f t="shared" si="7"/>
        <v>0</v>
      </c>
      <c r="AO23" s="37">
        <f t="shared" si="8"/>
        <v>0</v>
      </c>
      <c r="AP23" s="37">
        <f t="shared" si="9"/>
        <v>0</v>
      </c>
      <c r="AQ23" s="62">
        <f t="shared" si="10"/>
        <v>0</v>
      </c>
      <c r="AR23" s="37">
        <f t="shared" si="11"/>
        <v>0</v>
      </c>
      <c r="AS23" s="37">
        <f t="shared" si="12"/>
        <v>0</v>
      </c>
      <c r="AU23">
        <v>27</v>
      </c>
      <c r="AV23" s="37">
        <f t="shared" si="13"/>
        <v>116.96507149947986</v>
      </c>
      <c r="AW23" s="37">
        <f t="shared" si="14"/>
        <v>130.27049715359712</v>
      </c>
      <c r="AX23" s="37">
        <f t="shared" si="15"/>
        <v>146.61370396661167</v>
      </c>
      <c r="AY23" s="62">
        <f t="shared" si="16"/>
        <v>393.91757384167255</v>
      </c>
      <c r="AZ23" s="37">
        <f t="shared" si="17"/>
        <v>39.476485476333252</v>
      </c>
      <c r="BA23" s="37">
        <f t="shared" si="18"/>
        <v>16.184762033009072</v>
      </c>
      <c r="BC23">
        <v>27</v>
      </c>
      <c r="BD23" s="37">
        <f>IF(Voorblad!$E$10=Rekenblad!BC23,Rekenblad!AV23,0)</f>
        <v>0</v>
      </c>
      <c r="BE23" s="37">
        <f>IF(Voorblad!$E$10=Rekenblad!BC23,Rekenblad!AW23,0)</f>
        <v>0</v>
      </c>
      <c r="BF23" s="37">
        <f>IF(Voorblad!$E$10=Rekenblad!BC23,Rekenblad!AX23,0)</f>
        <v>0</v>
      </c>
      <c r="BG23" s="62">
        <f>IF(Voorblad!$E$10=Rekenblad!BC23,Rekenblad!AY23,0)</f>
        <v>0</v>
      </c>
      <c r="BH23" s="37">
        <f>IF(Voorblad!$E$10=Rekenblad!BC23,Rekenblad!AZ23,0)</f>
        <v>0</v>
      </c>
      <c r="BI23" s="37">
        <f>IF(Voorblad!$E$10=Rekenblad!BC23,Rekenblad!BA23,0)</f>
        <v>0</v>
      </c>
      <c r="BK23">
        <v>27</v>
      </c>
      <c r="BL23" s="37">
        <f>IF(Voorblad!$E$14=Rekenblad!$BL$4,Rekenblad!BD23,0)</f>
        <v>0</v>
      </c>
      <c r="BM23" s="37">
        <f>IF(Voorblad!$E$14=Rekenblad!$BL$4,Rekenblad!BE23,0)</f>
        <v>0</v>
      </c>
      <c r="BN23" s="37">
        <f>IF(Voorblad!$E$14=Rekenblad!$BL$4,Rekenblad!BF23,0)</f>
        <v>0</v>
      </c>
      <c r="BO23" s="62">
        <f>IF(Voorblad!$E$14=Rekenblad!$BL$4,Rekenblad!BG23,0)</f>
        <v>0</v>
      </c>
      <c r="BP23" s="37">
        <f>IF(Voorblad!$E$14=Rekenblad!$BL$4,Rekenblad!BH23,0)</f>
        <v>0</v>
      </c>
      <c r="BQ23" s="37">
        <f>IF(Voorblad!$E$14=Rekenblad!$BL$4,Rekenblad!BI23,0)</f>
        <v>0</v>
      </c>
    </row>
    <row r="24" spans="2:78" x14ac:dyDescent="0.25">
      <c r="B24">
        <f>'Data TREND'!A21</f>
        <v>28</v>
      </c>
      <c r="C24" s="37">
        <f>'Data TREND'!C21</f>
        <v>119.8560609268289</v>
      </c>
      <c r="D24" s="37">
        <f>'Data TREND'!D21</f>
        <v>134.49971710816988</v>
      </c>
      <c r="E24" s="37">
        <f>'Data TREND'!E21</f>
        <v>151.86654769802738</v>
      </c>
      <c r="F24" s="62">
        <f>'Data TREND'!F21</f>
        <v>406.29043044913146</v>
      </c>
      <c r="G24" s="37">
        <f>'Data TREND'!G21</f>
        <v>39.362959981210288</v>
      </c>
      <c r="H24" s="37">
        <f>'Data TREND'!H21</f>
        <v>16.136162069998285</v>
      </c>
      <c r="J24" s="37">
        <f t="shared" si="19"/>
        <v>119.8560609268289</v>
      </c>
      <c r="K24" s="37">
        <f t="shared" si="21"/>
        <v>134.49971710816988</v>
      </c>
      <c r="L24" s="37">
        <f t="shared" si="22"/>
        <v>151.86654769802738</v>
      </c>
      <c r="M24" s="62">
        <f t="shared" si="23"/>
        <v>406.29043044913146</v>
      </c>
      <c r="N24" s="37">
        <f t="shared" si="24"/>
        <v>39.362959981210288</v>
      </c>
      <c r="O24" s="37">
        <f t="shared" si="25"/>
        <v>16.136162069998285</v>
      </c>
      <c r="Q24">
        <f>'Data TREND'!A21</f>
        <v>28</v>
      </c>
      <c r="R24" s="37">
        <f>'Data TREND'!J21</f>
        <v>165.09711104334616</v>
      </c>
      <c r="S24" s="37">
        <f>'Data TREND'!K21</f>
        <v>134.88394853758189</v>
      </c>
      <c r="T24" s="37">
        <f>'Data TREND'!L21</f>
        <v>156.54792487292622</v>
      </c>
      <c r="U24" s="62">
        <f>'Data TREND'!M21</f>
        <v>456.60761486729848</v>
      </c>
      <c r="V24" s="37">
        <f>'Data TREND'!N21</f>
        <v>46.036042272859916</v>
      </c>
      <c r="W24" s="37">
        <f>'Data TREND'!O21</f>
        <v>18.746989113178532</v>
      </c>
      <c r="Y24" s="37">
        <f t="shared" si="1"/>
        <v>0</v>
      </c>
      <c r="Z24" s="37">
        <f t="shared" si="2"/>
        <v>0</v>
      </c>
      <c r="AA24" s="37">
        <f t="shared" si="3"/>
        <v>0</v>
      </c>
      <c r="AB24" s="62">
        <f t="shared" si="4"/>
        <v>0</v>
      </c>
      <c r="AC24" s="37">
        <f t="shared" si="5"/>
        <v>0</v>
      </c>
      <c r="AD24" s="37">
        <f t="shared" si="6"/>
        <v>0</v>
      </c>
      <c r="AF24">
        <f>'Data TREND'!A21</f>
        <v>28</v>
      </c>
      <c r="AG24" s="37">
        <f>'Data TREND'!Q21</f>
        <v>219.55162058352886</v>
      </c>
      <c r="AH24" s="37">
        <f>'Data TREND'!R21</f>
        <v>135.5445781368133</v>
      </c>
      <c r="AI24" s="37">
        <f>'Data TREND'!S21</f>
        <v>161.96868881259266</v>
      </c>
      <c r="AJ24" s="62">
        <f>'Data TREND'!T21</f>
        <v>517.08946164922361</v>
      </c>
      <c r="AK24" s="37">
        <f>'Data TREND'!U21</f>
        <v>53.468611005673608</v>
      </c>
      <c r="AL24" s="37">
        <f>'Data TREND'!V21</f>
        <v>21.727517087824953</v>
      </c>
      <c r="AN24" s="37">
        <f t="shared" si="7"/>
        <v>0</v>
      </c>
      <c r="AO24" s="37">
        <f t="shared" si="8"/>
        <v>0</v>
      </c>
      <c r="AP24" s="37">
        <f t="shared" si="9"/>
        <v>0</v>
      </c>
      <c r="AQ24" s="62">
        <f t="shared" si="10"/>
        <v>0</v>
      </c>
      <c r="AR24" s="37">
        <f t="shared" si="11"/>
        <v>0</v>
      </c>
      <c r="AS24" s="37">
        <f t="shared" si="12"/>
        <v>0</v>
      </c>
      <c r="AU24">
        <v>28</v>
      </c>
      <c r="AV24" s="37">
        <f t="shared" si="13"/>
        <v>119.8560609268289</v>
      </c>
      <c r="AW24" s="37">
        <f t="shared" si="14"/>
        <v>134.49971710816988</v>
      </c>
      <c r="AX24" s="37">
        <f t="shared" si="15"/>
        <v>151.86654769802738</v>
      </c>
      <c r="AY24" s="62">
        <f t="shared" si="16"/>
        <v>406.29043044913146</v>
      </c>
      <c r="AZ24" s="37">
        <f t="shared" si="17"/>
        <v>39.362959981210288</v>
      </c>
      <c r="BA24" s="37">
        <f t="shared" si="18"/>
        <v>16.136162069998285</v>
      </c>
      <c r="BC24">
        <v>28</v>
      </c>
      <c r="BD24" s="37">
        <f>IF(Voorblad!$E$10=Rekenblad!BC24,Rekenblad!AV24,0)</f>
        <v>0</v>
      </c>
      <c r="BE24" s="37">
        <f>IF(Voorblad!$E$10=Rekenblad!BC24,Rekenblad!AW24,0)</f>
        <v>0</v>
      </c>
      <c r="BF24" s="37">
        <f>IF(Voorblad!$E$10=Rekenblad!BC24,Rekenblad!AX24,0)</f>
        <v>0</v>
      </c>
      <c r="BG24" s="62">
        <f>IF(Voorblad!$E$10=Rekenblad!BC24,Rekenblad!AY24,0)</f>
        <v>0</v>
      </c>
      <c r="BH24" s="37">
        <f>IF(Voorblad!$E$10=Rekenblad!BC24,Rekenblad!AZ24,0)</f>
        <v>0</v>
      </c>
      <c r="BI24" s="37">
        <f>IF(Voorblad!$E$10=Rekenblad!BC24,Rekenblad!BA24,0)</f>
        <v>0</v>
      </c>
      <c r="BK24">
        <v>28</v>
      </c>
      <c r="BL24" s="37">
        <f>IF(Voorblad!$E$14=Rekenblad!$BL$4,Rekenblad!BD24,0)</f>
        <v>0</v>
      </c>
      <c r="BM24" s="37">
        <f>IF(Voorblad!$E$14=Rekenblad!$BL$4,Rekenblad!BE24,0)</f>
        <v>0</v>
      </c>
      <c r="BN24" s="37">
        <f>IF(Voorblad!$E$14=Rekenblad!$BL$4,Rekenblad!BF24,0)</f>
        <v>0</v>
      </c>
      <c r="BO24" s="62">
        <f>IF(Voorblad!$E$14=Rekenblad!$BL$4,Rekenblad!BG24,0)</f>
        <v>0</v>
      </c>
      <c r="BP24" s="37">
        <f>IF(Voorblad!$E$14=Rekenblad!$BL$4,Rekenblad!BH24,0)</f>
        <v>0</v>
      </c>
      <c r="BQ24" s="37">
        <f>IF(Voorblad!$E$14=Rekenblad!$BL$4,Rekenblad!BI24,0)</f>
        <v>0</v>
      </c>
      <c r="BT24" s="231"/>
    </row>
    <row r="25" spans="2:78" x14ac:dyDescent="0.25">
      <c r="B25">
        <f>'Data TREND'!A22</f>
        <v>29</v>
      </c>
      <c r="C25" s="37">
        <f>'Data TREND'!C22</f>
        <v>122.74705035417796</v>
      </c>
      <c r="D25" s="37">
        <f>'Data TREND'!D22</f>
        <v>138.72893706274266</v>
      </c>
      <c r="E25" s="37">
        <f>'Data TREND'!E22</f>
        <v>157.11939142944308</v>
      </c>
      <c r="F25" s="62">
        <f>'Data TREND'!F22</f>
        <v>418.66328705659043</v>
      </c>
      <c r="G25" s="37">
        <f>'Data TREND'!G22</f>
        <v>39.249434486087324</v>
      </c>
      <c r="H25" s="37">
        <f>'Data TREND'!H22</f>
        <v>16.087562106987498</v>
      </c>
      <c r="J25" s="37">
        <f t="shared" si="19"/>
        <v>122.74705035417796</v>
      </c>
      <c r="K25" s="37">
        <f t="shared" si="21"/>
        <v>138.72893706274266</v>
      </c>
      <c r="L25" s="37">
        <f t="shared" si="22"/>
        <v>157.11939142944308</v>
      </c>
      <c r="M25" s="62">
        <f t="shared" si="23"/>
        <v>418.66328705659043</v>
      </c>
      <c r="N25" s="37">
        <f t="shared" si="24"/>
        <v>39.249434486087324</v>
      </c>
      <c r="O25" s="37">
        <f t="shared" si="25"/>
        <v>16.087562106987498</v>
      </c>
      <c r="Q25">
        <f>'Data TREND'!A22</f>
        <v>29</v>
      </c>
      <c r="R25" s="37">
        <f>'Data TREND'!J22</f>
        <v>168.24330913146235</v>
      </c>
      <c r="S25" s="37">
        <f>'Data TREND'!K22</f>
        <v>139.10221657951467</v>
      </c>
      <c r="T25" s="37">
        <f>'Data TREND'!L22</f>
        <v>161.72447631937663</v>
      </c>
      <c r="U25" s="62">
        <f>'Data TREND'!M22</f>
        <v>469.14804550980557</v>
      </c>
      <c r="V25" s="37">
        <f>'Data TREND'!N22</f>
        <v>45.843700154316849</v>
      </c>
      <c r="W25" s="37">
        <f>'Data TREND'!O22</f>
        <v>18.667502563076521</v>
      </c>
      <c r="Y25" s="37">
        <f t="shared" si="1"/>
        <v>0</v>
      </c>
      <c r="Z25" s="37">
        <f t="shared" si="2"/>
        <v>0</v>
      </c>
      <c r="AA25" s="37">
        <f t="shared" si="3"/>
        <v>0</v>
      </c>
      <c r="AB25" s="62">
        <f t="shared" si="4"/>
        <v>0</v>
      </c>
      <c r="AC25" s="37">
        <f t="shared" si="5"/>
        <v>0</v>
      </c>
      <c r="AD25" s="37">
        <f t="shared" si="6"/>
        <v>0</v>
      </c>
      <c r="AF25">
        <f>'Data TREND'!A22</f>
        <v>29</v>
      </c>
      <c r="AG25" s="37">
        <f>'Data TREND'!Q22</f>
        <v>223.19690510738729</v>
      </c>
      <c r="AH25" s="37">
        <f>'Data TREND'!R22</f>
        <v>139.74796949929376</v>
      </c>
      <c r="AI25" s="37">
        <f>'Data TREND'!S22</f>
        <v>167.05898564755347</v>
      </c>
      <c r="AJ25" s="62">
        <f>'Data TREND'!T22</f>
        <v>530.02750498494993</v>
      </c>
      <c r="AK25" s="37">
        <f>'Data TREND'!U22</f>
        <v>53.193241611046894</v>
      </c>
      <c r="AL25" s="37">
        <f>'Data TREND'!V22</f>
        <v>21.614908300879367</v>
      </c>
      <c r="AN25" s="37">
        <f t="shared" si="7"/>
        <v>0</v>
      </c>
      <c r="AO25" s="37">
        <f t="shared" si="8"/>
        <v>0</v>
      </c>
      <c r="AP25" s="37">
        <f t="shared" si="9"/>
        <v>0</v>
      </c>
      <c r="AQ25" s="62">
        <f t="shared" si="10"/>
        <v>0</v>
      </c>
      <c r="AR25" s="37">
        <f t="shared" si="11"/>
        <v>0</v>
      </c>
      <c r="AS25" s="37">
        <f t="shared" si="12"/>
        <v>0</v>
      </c>
      <c r="AU25">
        <v>29</v>
      </c>
      <c r="AV25" s="37">
        <f t="shared" si="13"/>
        <v>122.74705035417796</v>
      </c>
      <c r="AW25" s="37">
        <f t="shared" si="14"/>
        <v>138.72893706274266</v>
      </c>
      <c r="AX25" s="37">
        <f t="shared" si="15"/>
        <v>157.11939142944308</v>
      </c>
      <c r="AY25" s="62">
        <f t="shared" si="16"/>
        <v>418.66328705659043</v>
      </c>
      <c r="AZ25" s="37">
        <f t="shared" si="17"/>
        <v>39.249434486087324</v>
      </c>
      <c r="BA25" s="37">
        <f t="shared" si="18"/>
        <v>16.087562106987498</v>
      </c>
      <c r="BC25">
        <v>29</v>
      </c>
      <c r="BD25" s="37">
        <f>IF(Voorblad!$E$10=Rekenblad!BC25,Rekenblad!AV25,0)</f>
        <v>0</v>
      </c>
      <c r="BE25" s="37">
        <f>IF(Voorblad!$E$10=Rekenblad!BC25,Rekenblad!AW25,0)</f>
        <v>0</v>
      </c>
      <c r="BF25" s="37">
        <f>IF(Voorblad!$E$10=Rekenblad!BC25,Rekenblad!AX25,0)</f>
        <v>0</v>
      </c>
      <c r="BG25" s="62">
        <f>IF(Voorblad!$E$10=Rekenblad!BC25,Rekenblad!AY25,0)</f>
        <v>0</v>
      </c>
      <c r="BH25" s="37">
        <f>IF(Voorblad!$E$10=Rekenblad!BC25,Rekenblad!AZ25,0)</f>
        <v>0</v>
      </c>
      <c r="BI25" s="37">
        <f>IF(Voorblad!$E$10=Rekenblad!BC25,Rekenblad!BA25,0)</f>
        <v>0</v>
      </c>
      <c r="BK25">
        <v>29</v>
      </c>
      <c r="BL25" s="37">
        <f>IF(Voorblad!$E$14=Rekenblad!$BL$4,Rekenblad!BD25,0)</f>
        <v>0</v>
      </c>
      <c r="BM25" s="37">
        <f>IF(Voorblad!$E$14=Rekenblad!$BL$4,Rekenblad!BE25,0)</f>
        <v>0</v>
      </c>
      <c r="BN25" s="37">
        <f>IF(Voorblad!$E$14=Rekenblad!$BL$4,Rekenblad!BF25,0)</f>
        <v>0</v>
      </c>
      <c r="BO25" s="62">
        <f>IF(Voorblad!$E$14=Rekenblad!$BL$4,Rekenblad!BG25,0)</f>
        <v>0</v>
      </c>
      <c r="BP25" s="37">
        <f>IF(Voorblad!$E$14=Rekenblad!$BL$4,Rekenblad!BH25,0)</f>
        <v>0</v>
      </c>
      <c r="BQ25" s="37">
        <f>IF(Voorblad!$E$14=Rekenblad!$BL$4,Rekenblad!BI25,0)</f>
        <v>0</v>
      </c>
      <c r="BT25" s="231"/>
    </row>
    <row r="26" spans="2:78" x14ac:dyDescent="0.25">
      <c r="B26">
        <f>'Data TREND'!A23</f>
        <v>30</v>
      </c>
      <c r="C26" s="37">
        <f>'Data TREND'!C23</f>
        <v>125.638039781527</v>
      </c>
      <c r="D26" s="37">
        <f>'Data TREND'!D23</f>
        <v>142.95815701731541</v>
      </c>
      <c r="E26" s="37">
        <f>'Data TREND'!E23</f>
        <v>162.37223516085879</v>
      </c>
      <c r="F26" s="62">
        <f>'Data TREND'!F23</f>
        <v>431.0361436640494</v>
      </c>
      <c r="G26" s="37">
        <f>'Data TREND'!G23</f>
        <v>39.13590899096436</v>
      </c>
      <c r="H26" s="37">
        <f>'Data TREND'!H23</f>
        <v>16.038962143976711</v>
      </c>
      <c r="J26" s="37">
        <f t="shared" si="19"/>
        <v>125.638039781527</v>
      </c>
      <c r="K26" s="37">
        <f t="shared" si="21"/>
        <v>142.95815701731541</v>
      </c>
      <c r="L26" s="37">
        <f t="shared" si="22"/>
        <v>162.37223516085879</v>
      </c>
      <c r="M26" s="62">
        <f t="shared" si="23"/>
        <v>431.0361436640494</v>
      </c>
      <c r="N26" s="37">
        <f t="shared" si="24"/>
        <v>39.13590899096436</v>
      </c>
      <c r="O26" s="37">
        <f t="shared" si="25"/>
        <v>16.038962143976711</v>
      </c>
      <c r="Q26">
        <f>'Data TREND'!A23</f>
        <v>30</v>
      </c>
      <c r="R26" s="37">
        <f>'Data TREND'!J23</f>
        <v>171.38950721957858</v>
      </c>
      <c r="S26" s="37">
        <f>'Data TREND'!K23</f>
        <v>143.32048462144746</v>
      </c>
      <c r="T26" s="37">
        <f>'Data TREND'!L23</f>
        <v>166.90102776582708</v>
      </c>
      <c r="U26" s="62">
        <f>'Data TREND'!M23</f>
        <v>481.68847615231266</v>
      </c>
      <c r="V26" s="37">
        <f>'Data TREND'!N23</f>
        <v>45.651358035773782</v>
      </c>
      <c r="W26" s="37">
        <f>'Data TREND'!O23</f>
        <v>18.58801601297451</v>
      </c>
      <c r="Y26" s="37">
        <f t="shared" si="1"/>
        <v>0</v>
      </c>
      <c r="Z26" s="37">
        <f t="shared" si="2"/>
        <v>0</v>
      </c>
      <c r="AA26" s="37">
        <f t="shared" si="3"/>
        <v>0</v>
      </c>
      <c r="AB26" s="62">
        <f t="shared" si="4"/>
        <v>0</v>
      </c>
      <c r="AC26" s="37">
        <f t="shared" si="5"/>
        <v>0</v>
      </c>
      <c r="AD26" s="37">
        <f t="shared" si="6"/>
        <v>0</v>
      </c>
      <c r="AF26">
        <f>'Data TREND'!A23</f>
        <v>30</v>
      </c>
      <c r="AG26" s="37">
        <f>'Data TREND'!Q23</f>
        <v>226.84218963124567</v>
      </c>
      <c r="AH26" s="37">
        <f>'Data TREND'!R23</f>
        <v>143.95136086177422</v>
      </c>
      <c r="AI26" s="37">
        <f>'Data TREND'!S23</f>
        <v>172.14928248251425</v>
      </c>
      <c r="AJ26" s="62">
        <f>'Data TREND'!T23</f>
        <v>542.96554832067636</v>
      </c>
      <c r="AK26" s="37">
        <f>'Data TREND'!U23</f>
        <v>52.917872216420179</v>
      </c>
      <c r="AL26" s="37">
        <f>'Data TREND'!V23</f>
        <v>21.502299513933785</v>
      </c>
      <c r="AN26" s="37">
        <f t="shared" si="7"/>
        <v>0</v>
      </c>
      <c r="AO26" s="37">
        <f t="shared" si="8"/>
        <v>0</v>
      </c>
      <c r="AP26" s="37">
        <f t="shared" si="9"/>
        <v>0</v>
      </c>
      <c r="AQ26" s="62">
        <f t="shared" si="10"/>
        <v>0</v>
      </c>
      <c r="AR26" s="37">
        <f t="shared" si="11"/>
        <v>0</v>
      </c>
      <c r="AS26" s="37">
        <f t="shared" si="12"/>
        <v>0</v>
      </c>
      <c r="AU26">
        <v>30</v>
      </c>
      <c r="AV26" s="37">
        <f t="shared" si="13"/>
        <v>125.638039781527</v>
      </c>
      <c r="AW26" s="37">
        <f t="shared" si="14"/>
        <v>142.95815701731541</v>
      </c>
      <c r="AX26" s="37">
        <f t="shared" si="15"/>
        <v>162.37223516085879</v>
      </c>
      <c r="AY26" s="62">
        <f t="shared" si="16"/>
        <v>431.0361436640494</v>
      </c>
      <c r="AZ26" s="37">
        <f t="shared" si="17"/>
        <v>39.13590899096436</v>
      </c>
      <c r="BA26" s="37">
        <f t="shared" si="18"/>
        <v>16.038962143976711</v>
      </c>
      <c r="BC26">
        <v>30</v>
      </c>
      <c r="BD26" s="37">
        <f>IF(Voorblad!$E$10=Rekenblad!BC26,Rekenblad!AV26,0)</f>
        <v>0</v>
      </c>
      <c r="BE26" s="37">
        <f>IF(Voorblad!$E$10=Rekenblad!BC26,Rekenblad!AW26,0)</f>
        <v>0</v>
      </c>
      <c r="BF26" s="37">
        <f>IF(Voorblad!$E$10=Rekenblad!BC26,Rekenblad!AX26,0)</f>
        <v>0</v>
      </c>
      <c r="BG26" s="62">
        <f>IF(Voorblad!$E$10=Rekenblad!BC26,Rekenblad!AY26,0)</f>
        <v>0</v>
      </c>
      <c r="BH26" s="37">
        <f>IF(Voorblad!$E$10=Rekenblad!BC26,Rekenblad!AZ26,0)</f>
        <v>0</v>
      </c>
      <c r="BI26" s="37">
        <f>IF(Voorblad!$E$10=Rekenblad!BC26,Rekenblad!BA26,0)</f>
        <v>0</v>
      </c>
      <c r="BK26">
        <v>30</v>
      </c>
      <c r="BL26" s="37">
        <f>IF(Voorblad!$E$14=Rekenblad!$BL$4,Rekenblad!BD26,0)</f>
        <v>0</v>
      </c>
      <c r="BM26" s="37">
        <f>IF(Voorblad!$E$14=Rekenblad!$BL$4,Rekenblad!BE26,0)</f>
        <v>0</v>
      </c>
      <c r="BN26" s="37">
        <f>IF(Voorblad!$E$14=Rekenblad!$BL$4,Rekenblad!BF26,0)</f>
        <v>0</v>
      </c>
      <c r="BO26" s="62">
        <f>IF(Voorblad!$E$14=Rekenblad!$BL$4,Rekenblad!BG26,0)</f>
        <v>0</v>
      </c>
      <c r="BP26" s="37">
        <f>IF(Voorblad!$E$14=Rekenblad!$BL$4,Rekenblad!BH26,0)</f>
        <v>0</v>
      </c>
      <c r="BQ26" s="37">
        <f>IF(Voorblad!$E$14=Rekenblad!$BL$4,Rekenblad!BI26,0)</f>
        <v>0</v>
      </c>
      <c r="BT26" s="231"/>
    </row>
    <row r="27" spans="2:78" x14ac:dyDescent="0.25">
      <c r="B27">
        <f>'Data TREND'!A24</f>
        <v>31</v>
      </c>
      <c r="C27" s="37">
        <f>'Data TREND'!C24</f>
        <v>128.52902920887607</v>
      </c>
      <c r="D27" s="37">
        <f>'Data TREND'!D24</f>
        <v>147.1873769718882</v>
      </c>
      <c r="E27" s="37">
        <f>'Data TREND'!E24</f>
        <v>167.62507889227453</v>
      </c>
      <c r="F27" s="62">
        <f>'Data TREND'!F24</f>
        <v>443.40900027150838</v>
      </c>
      <c r="G27" s="37">
        <f>'Data TREND'!G24</f>
        <v>39.022383495841396</v>
      </c>
      <c r="H27" s="37">
        <f>'Data TREND'!H24</f>
        <v>15.990362180965924</v>
      </c>
      <c r="J27" s="37">
        <f t="shared" si="19"/>
        <v>128.52902920887607</v>
      </c>
      <c r="K27" s="37">
        <f t="shared" si="21"/>
        <v>147.1873769718882</v>
      </c>
      <c r="L27" s="37">
        <f t="shared" si="22"/>
        <v>167.62507889227453</v>
      </c>
      <c r="M27" s="62">
        <f t="shared" si="23"/>
        <v>443.40900027150838</v>
      </c>
      <c r="N27" s="37">
        <f t="shared" si="24"/>
        <v>39.022383495841396</v>
      </c>
      <c r="O27" s="37">
        <f t="shared" si="25"/>
        <v>15.990362180965924</v>
      </c>
      <c r="Q27">
        <f>'Data TREND'!A24</f>
        <v>31</v>
      </c>
      <c r="R27" s="37">
        <f>'Data TREND'!J24</f>
        <v>174.5357053076948</v>
      </c>
      <c r="S27" s="37">
        <f>'Data TREND'!K24</f>
        <v>147.53875266338028</v>
      </c>
      <c r="T27" s="37">
        <f>'Data TREND'!L24</f>
        <v>172.0775792122775</v>
      </c>
      <c r="U27" s="62">
        <f>'Data TREND'!M24</f>
        <v>494.22890679481981</v>
      </c>
      <c r="V27" s="37">
        <f>'Data TREND'!N24</f>
        <v>45.459015917230708</v>
      </c>
      <c r="W27" s="37">
        <f>'Data TREND'!O24</f>
        <v>18.508529462872499</v>
      </c>
      <c r="Y27" s="37">
        <f t="shared" si="1"/>
        <v>0</v>
      </c>
      <c r="Z27" s="37">
        <f t="shared" si="2"/>
        <v>0</v>
      </c>
      <c r="AA27" s="37">
        <f t="shared" si="3"/>
        <v>0</v>
      </c>
      <c r="AB27" s="62">
        <f t="shared" si="4"/>
        <v>0</v>
      </c>
      <c r="AC27" s="37">
        <f t="shared" si="5"/>
        <v>0</v>
      </c>
      <c r="AD27" s="37">
        <f t="shared" si="6"/>
        <v>0</v>
      </c>
      <c r="AF27">
        <f>'Data TREND'!A24</f>
        <v>31</v>
      </c>
      <c r="AG27" s="37">
        <f>'Data TREND'!Q24</f>
        <v>230.48747415510411</v>
      </c>
      <c r="AH27" s="37">
        <f>'Data TREND'!R24</f>
        <v>148.15475222425471</v>
      </c>
      <c r="AI27" s="37">
        <f>'Data TREND'!S24</f>
        <v>177.23957931747506</v>
      </c>
      <c r="AJ27" s="62">
        <f>'Data TREND'!T24</f>
        <v>555.9035916564028</v>
      </c>
      <c r="AK27" s="37">
        <f>'Data TREND'!U24</f>
        <v>52.642502821793471</v>
      </c>
      <c r="AL27" s="37">
        <f>'Data TREND'!V24</f>
        <v>21.389690726988199</v>
      </c>
      <c r="AN27" s="37">
        <f t="shared" si="7"/>
        <v>0</v>
      </c>
      <c r="AO27" s="37">
        <f t="shared" si="8"/>
        <v>0</v>
      </c>
      <c r="AP27" s="37">
        <f t="shared" si="9"/>
        <v>0</v>
      </c>
      <c r="AQ27" s="62">
        <f t="shared" si="10"/>
        <v>0</v>
      </c>
      <c r="AR27" s="37">
        <f t="shared" si="11"/>
        <v>0</v>
      </c>
      <c r="AS27" s="37">
        <f t="shared" si="12"/>
        <v>0</v>
      </c>
      <c r="AU27">
        <v>31</v>
      </c>
      <c r="AV27" s="37">
        <f t="shared" si="13"/>
        <v>128.52902920887607</v>
      </c>
      <c r="AW27" s="37">
        <f t="shared" si="14"/>
        <v>147.1873769718882</v>
      </c>
      <c r="AX27" s="37">
        <f t="shared" si="15"/>
        <v>167.62507889227453</v>
      </c>
      <c r="AY27" s="62">
        <f t="shared" si="16"/>
        <v>443.40900027150838</v>
      </c>
      <c r="AZ27" s="37">
        <f t="shared" si="17"/>
        <v>39.022383495841396</v>
      </c>
      <c r="BA27" s="37">
        <f t="shared" si="18"/>
        <v>15.990362180965924</v>
      </c>
      <c r="BC27">
        <v>31</v>
      </c>
      <c r="BD27" s="37">
        <f>IF(Voorblad!$E$10=Rekenblad!BC27,Rekenblad!AV27,0)</f>
        <v>0</v>
      </c>
      <c r="BE27" s="37">
        <f>IF(Voorblad!$E$10=Rekenblad!BC27,Rekenblad!AW27,0)</f>
        <v>0</v>
      </c>
      <c r="BF27" s="37">
        <f>IF(Voorblad!$E$10=Rekenblad!BC27,Rekenblad!AX27,0)</f>
        <v>0</v>
      </c>
      <c r="BG27" s="62">
        <f>IF(Voorblad!$E$10=Rekenblad!BC27,Rekenblad!AY27,0)</f>
        <v>0</v>
      </c>
      <c r="BH27" s="37">
        <f>IF(Voorblad!$E$10=Rekenblad!BC27,Rekenblad!AZ27,0)</f>
        <v>0</v>
      </c>
      <c r="BI27" s="37">
        <f>IF(Voorblad!$E$10=Rekenblad!BC27,Rekenblad!BA27,0)</f>
        <v>0</v>
      </c>
      <c r="BK27">
        <v>31</v>
      </c>
      <c r="BL27" s="37">
        <f>IF(Voorblad!$E$14=Rekenblad!$BL$4,Rekenblad!BD27,0)</f>
        <v>0</v>
      </c>
      <c r="BM27" s="37">
        <f>IF(Voorblad!$E$14=Rekenblad!$BL$4,Rekenblad!BE27,0)</f>
        <v>0</v>
      </c>
      <c r="BN27" s="37">
        <f>IF(Voorblad!$E$14=Rekenblad!$BL$4,Rekenblad!BF27,0)</f>
        <v>0</v>
      </c>
      <c r="BO27" s="62">
        <f>IF(Voorblad!$E$14=Rekenblad!$BL$4,Rekenblad!BG27,0)</f>
        <v>0</v>
      </c>
      <c r="BP27" s="37">
        <f>IF(Voorblad!$E$14=Rekenblad!$BL$4,Rekenblad!BH27,0)</f>
        <v>0</v>
      </c>
      <c r="BQ27" s="37">
        <f>IF(Voorblad!$E$14=Rekenblad!$BL$4,Rekenblad!BI27,0)</f>
        <v>0</v>
      </c>
      <c r="BT27" s="231"/>
    </row>
    <row r="28" spans="2:78" x14ac:dyDescent="0.25">
      <c r="B28">
        <f>'Data TREND'!A25</f>
        <v>32</v>
      </c>
      <c r="C28" s="37">
        <f>'Data TREND'!C25</f>
        <v>131.42001863622511</v>
      </c>
      <c r="D28" s="37">
        <f>'Data TREND'!D25</f>
        <v>151.41659692646095</v>
      </c>
      <c r="E28" s="37">
        <f>'Data TREND'!E25</f>
        <v>172.87792262369024</v>
      </c>
      <c r="F28" s="62">
        <f>'Data TREND'!F25</f>
        <v>455.78185687896735</v>
      </c>
      <c r="G28" s="37">
        <f>'Data TREND'!G25</f>
        <v>38.908858000718432</v>
      </c>
      <c r="H28" s="37">
        <f>'Data TREND'!H25</f>
        <v>15.941762217955137</v>
      </c>
      <c r="J28" s="37">
        <f t="shared" si="19"/>
        <v>131.42001863622511</v>
      </c>
      <c r="K28" s="37">
        <f t="shared" si="21"/>
        <v>151.41659692646095</v>
      </c>
      <c r="L28" s="37">
        <f t="shared" si="22"/>
        <v>172.87792262369024</v>
      </c>
      <c r="M28" s="62">
        <f t="shared" si="23"/>
        <v>455.78185687896735</v>
      </c>
      <c r="N28" s="37">
        <f t="shared" si="24"/>
        <v>38.908858000718432</v>
      </c>
      <c r="O28" s="37">
        <f t="shared" si="25"/>
        <v>15.941762217955137</v>
      </c>
      <c r="Q28">
        <f>'Data TREND'!A25</f>
        <v>32</v>
      </c>
      <c r="R28" s="37">
        <f>'Data TREND'!J25</f>
        <v>177.68190339581099</v>
      </c>
      <c r="S28" s="37">
        <f>'Data TREND'!K25</f>
        <v>151.75702070531307</v>
      </c>
      <c r="T28" s="37">
        <f>'Data TREND'!L25</f>
        <v>177.25413065872792</v>
      </c>
      <c r="U28" s="62">
        <f>'Data TREND'!M25</f>
        <v>506.7693374373269</v>
      </c>
      <c r="V28" s="37">
        <f>'Data TREND'!N25</f>
        <v>45.266673798687641</v>
      </c>
      <c r="W28" s="37">
        <f>'Data TREND'!O25</f>
        <v>18.429042912770488</v>
      </c>
      <c r="Y28" s="37">
        <f t="shared" si="1"/>
        <v>0</v>
      </c>
      <c r="Z28" s="37">
        <f t="shared" si="2"/>
        <v>0</v>
      </c>
      <c r="AA28" s="37">
        <f t="shared" si="3"/>
        <v>0</v>
      </c>
      <c r="AB28" s="62">
        <f t="shared" si="4"/>
        <v>0</v>
      </c>
      <c r="AC28" s="37">
        <f t="shared" si="5"/>
        <v>0</v>
      </c>
      <c r="AD28" s="37">
        <f t="shared" si="6"/>
        <v>0</v>
      </c>
      <c r="AF28">
        <f>'Data TREND'!A25</f>
        <v>32</v>
      </c>
      <c r="AG28" s="37">
        <f>'Data TREND'!Q25</f>
        <v>234.13275867896249</v>
      </c>
      <c r="AH28" s="37">
        <f>'Data TREND'!R25</f>
        <v>152.35814358673517</v>
      </c>
      <c r="AI28" s="37">
        <f>'Data TREND'!S25</f>
        <v>182.32987615243587</v>
      </c>
      <c r="AJ28" s="62">
        <f>'Data TREND'!T25</f>
        <v>568.84163499212923</v>
      </c>
      <c r="AK28" s="37">
        <f>'Data TREND'!U25</f>
        <v>52.367133427166749</v>
      </c>
      <c r="AL28" s="37">
        <f>'Data TREND'!V25</f>
        <v>21.277081940042613</v>
      </c>
      <c r="AN28" s="37">
        <f t="shared" si="7"/>
        <v>0</v>
      </c>
      <c r="AO28" s="37">
        <f t="shared" si="8"/>
        <v>0</v>
      </c>
      <c r="AP28" s="37">
        <f t="shared" si="9"/>
        <v>0</v>
      </c>
      <c r="AQ28" s="62">
        <f t="shared" si="10"/>
        <v>0</v>
      </c>
      <c r="AR28" s="37">
        <f t="shared" si="11"/>
        <v>0</v>
      </c>
      <c r="AS28" s="37">
        <f t="shared" si="12"/>
        <v>0</v>
      </c>
      <c r="AU28">
        <v>32</v>
      </c>
      <c r="AV28" s="37">
        <f t="shared" si="13"/>
        <v>131.42001863622511</v>
      </c>
      <c r="AW28" s="37">
        <f t="shared" si="14"/>
        <v>151.41659692646095</v>
      </c>
      <c r="AX28" s="37">
        <f t="shared" si="15"/>
        <v>172.87792262369024</v>
      </c>
      <c r="AY28" s="62">
        <f t="shared" si="16"/>
        <v>455.78185687896735</v>
      </c>
      <c r="AZ28" s="37">
        <f t="shared" si="17"/>
        <v>38.908858000718432</v>
      </c>
      <c r="BA28" s="37">
        <f t="shared" si="18"/>
        <v>15.941762217955137</v>
      </c>
      <c r="BC28">
        <v>32</v>
      </c>
      <c r="BD28" s="37">
        <f>IF(Voorblad!$E$10=Rekenblad!BC28,Rekenblad!AV28,0)</f>
        <v>0</v>
      </c>
      <c r="BE28" s="37">
        <f>IF(Voorblad!$E$10=Rekenblad!BC28,Rekenblad!AW28,0)</f>
        <v>0</v>
      </c>
      <c r="BF28" s="37">
        <f>IF(Voorblad!$E$10=Rekenblad!BC28,Rekenblad!AX28,0)</f>
        <v>0</v>
      </c>
      <c r="BG28" s="62">
        <f>IF(Voorblad!$E$10=Rekenblad!BC28,Rekenblad!AY28,0)</f>
        <v>0</v>
      </c>
      <c r="BH28" s="37">
        <f>IF(Voorblad!$E$10=Rekenblad!BC28,Rekenblad!AZ28,0)</f>
        <v>0</v>
      </c>
      <c r="BI28" s="37">
        <f>IF(Voorblad!$E$10=Rekenblad!BC28,Rekenblad!BA28,0)</f>
        <v>0</v>
      </c>
      <c r="BK28">
        <v>32</v>
      </c>
      <c r="BL28" s="37">
        <f>IF(Voorblad!$E$14=Rekenblad!$BL$4,Rekenblad!BD28,0)</f>
        <v>0</v>
      </c>
      <c r="BM28" s="37">
        <f>IF(Voorblad!$E$14=Rekenblad!$BL$4,Rekenblad!BE28,0)</f>
        <v>0</v>
      </c>
      <c r="BN28" s="37">
        <f>IF(Voorblad!$E$14=Rekenblad!$BL$4,Rekenblad!BF28,0)</f>
        <v>0</v>
      </c>
      <c r="BO28" s="62">
        <f>IF(Voorblad!$E$14=Rekenblad!$BL$4,Rekenblad!BG28,0)</f>
        <v>0</v>
      </c>
      <c r="BP28" s="37">
        <f>IF(Voorblad!$E$14=Rekenblad!$BL$4,Rekenblad!BH28,0)</f>
        <v>0</v>
      </c>
      <c r="BQ28" s="37">
        <f>IF(Voorblad!$E$14=Rekenblad!$BL$4,Rekenblad!BI28,0)</f>
        <v>0</v>
      </c>
    </row>
    <row r="29" spans="2:78" x14ac:dyDescent="0.25">
      <c r="B29">
        <f>'Data TREND'!A26</f>
        <v>33</v>
      </c>
      <c r="C29" s="37">
        <f>'Data TREND'!C26</f>
        <v>134.31100806357415</v>
      </c>
      <c r="D29" s="37">
        <f>'Data TREND'!D26</f>
        <v>155.64581688103371</v>
      </c>
      <c r="E29" s="37">
        <f>'Data TREND'!E26</f>
        <v>178.13076635510595</v>
      </c>
      <c r="F29" s="62">
        <f>'Data TREND'!F26</f>
        <v>468.15471348642632</v>
      </c>
      <c r="G29" s="37">
        <f>'Data TREND'!G26</f>
        <v>38.795332505595468</v>
      </c>
      <c r="H29" s="37">
        <f>'Data TREND'!H26</f>
        <v>15.89316225494435</v>
      </c>
      <c r="J29" s="37">
        <f t="shared" si="19"/>
        <v>134.31100806357415</v>
      </c>
      <c r="K29" s="37">
        <f t="shared" si="21"/>
        <v>155.64581688103371</v>
      </c>
      <c r="L29" s="37">
        <f t="shared" si="22"/>
        <v>178.13076635510595</v>
      </c>
      <c r="M29" s="62">
        <f t="shared" si="23"/>
        <v>468.15471348642632</v>
      </c>
      <c r="N29" s="37">
        <f t="shared" si="24"/>
        <v>38.795332505595468</v>
      </c>
      <c r="O29" s="37">
        <f t="shared" si="25"/>
        <v>15.89316225494435</v>
      </c>
      <c r="Q29">
        <f>'Data TREND'!A26</f>
        <v>33</v>
      </c>
      <c r="R29" s="37">
        <f>'Data TREND'!J26</f>
        <v>180.82810148392721</v>
      </c>
      <c r="S29" s="37">
        <f>'Data TREND'!K26</f>
        <v>155.97528874724586</v>
      </c>
      <c r="T29" s="37">
        <f>'Data TREND'!L26</f>
        <v>182.43068210517833</v>
      </c>
      <c r="U29" s="62">
        <f>'Data TREND'!M26</f>
        <v>519.30976807983393</v>
      </c>
      <c r="V29" s="37">
        <f>'Data TREND'!N26</f>
        <v>45.074331680144567</v>
      </c>
      <c r="W29" s="37">
        <f>'Data TREND'!O26</f>
        <v>18.349556362668476</v>
      </c>
      <c r="Y29" s="37">
        <f t="shared" si="1"/>
        <v>0</v>
      </c>
      <c r="Z29" s="37">
        <f t="shared" si="2"/>
        <v>0</v>
      </c>
      <c r="AA29" s="37">
        <f t="shared" si="3"/>
        <v>0</v>
      </c>
      <c r="AB29" s="62">
        <f t="shared" si="4"/>
        <v>0</v>
      </c>
      <c r="AC29" s="37">
        <f t="shared" si="5"/>
        <v>0</v>
      </c>
      <c r="AD29" s="37">
        <f t="shared" si="6"/>
        <v>0</v>
      </c>
      <c r="AF29">
        <f>'Data TREND'!A26</f>
        <v>33</v>
      </c>
      <c r="AG29" s="37">
        <f>'Data TREND'!Q26</f>
        <v>237.77804320282092</v>
      </c>
      <c r="AH29" s="37">
        <f>'Data TREND'!R26</f>
        <v>156.56153494921563</v>
      </c>
      <c r="AI29" s="37">
        <f>'Data TREND'!S26</f>
        <v>187.42017298739668</v>
      </c>
      <c r="AJ29" s="62">
        <f>'Data TREND'!T26</f>
        <v>581.77967832785566</v>
      </c>
      <c r="AK29" s="37">
        <f>'Data TREND'!U26</f>
        <v>52.091764032540041</v>
      </c>
      <c r="AL29" s="37">
        <f>'Data TREND'!V26</f>
        <v>21.164473153097028</v>
      </c>
      <c r="AN29" s="37">
        <f t="shared" si="7"/>
        <v>0</v>
      </c>
      <c r="AO29" s="37">
        <f t="shared" si="8"/>
        <v>0</v>
      </c>
      <c r="AP29" s="37">
        <f t="shared" si="9"/>
        <v>0</v>
      </c>
      <c r="AQ29" s="62">
        <f t="shared" si="10"/>
        <v>0</v>
      </c>
      <c r="AR29" s="37">
        <f t="shared" si="11"/>
        <v>0</v>
      </c>
      <c r="AS29" s="37">
        <f t="shared" si="12"/>
        <v>0</v>
      </c>
      <c r="AU29">
        <v>33</v>
      </c>
      <c r="AV29" s="37">
        <f t="shared" si="13"/>
        <v>134.31100806357415</v>
      </c>
      <c r="AW29" s="37">
        <f t="shared" si="14"/>
        <v>155.64581688103371</v>
      </c>
      <c r="AX29" s="37">
        <f t="shared" si="15"/>
        <v>178.13076635510595</v>
      </c>
      <c r="AY29" s="62">
        <f t="shared" si="16"/>
        <v>468.15471348642632</v>
      </c>
      <c r="AZ29" s="37">
        <f t="shared" si="17"/>
        <v>38.795332505595468</v>
      </c>
      <c r="BA29" s="37">
        <f t="shared" si="18"/>
        <v>15.89316225494435</v>
      </c>
      <c r="BC29">
        <v>33</v>
      </c>
      <c r="BD29" s="37">
        <f>IF(Voorblad!$E$10=Rekenblad!BC29,Rekenblad!AV29,0)</f>
        <v>0</v>
      </c>
      <c r="BE29" s="37">
        <f>IF(Voorblad!$E$10=Rekenblad!BC29,Rekenblad!AW29,0)</f>
        <v>0</v>
      </c>
      <c r="BF29" s="37">
        <f>IF(Voorblad!$E$10=Rekenblad!BC29,Rekenblad!AX29,0)</f>
        <v>0</v>
      </c>
      <c r="BG29" s="62">
        <f>IF(Voorblad!$E$10=Rekenblad!BC29,Rekenblad!AY29,0)</f>
        <v>0</v>
      </c>
      <c r="BH29" s="37">
        <f>IF(Voorblad!$E$10=Rekenblad!BC29,Rekenblad!AZ29,0)</f>
        <v>0</v>
      </c>
      <c r="BI29" s="37">
        <f>IF(Voorblad!$E$10=Rekenblad!BC29,Rekenblad!BA29,0)</f>
        <v>0</v>
      </c>
      <c r="BK29">
        <v>33</v>
      </c>
      <c r="BL29" s="37">
        <f>IF(Voorblad!$E$14=Rekenblad!$BL$4,Rekenblad!BD29,0)</f>
        <v>0</v>
      </c>
      <c r="BM29" s="37">
        <f>IF(Voorblad!$E$14=Rekenblad!$BL$4,Rekenblad!BE29,0)</f>
        <v>0</v>
      </c>
      <c r="BN29" s="37">
        <f>IF(Voorblad!$E$14=Rekenblad!$BL$4,Rekenblad!BF29,0)</f>
        <v>0</v>
      </c>
      <c r="BO29" s="62">
        <f>IF(Voorblad!$E$14=Rekenblad!$BL$4,Rekenblad!BG29,0)</f>
        <v>0</v>
      </c>
      <c r="BP29" s="37">
        <f>IF(Voorblad!$E$14=Rekenblad!$BL$4,Rekenblad!BH29,0)</f>
        <v>0</v>
      </c>
      <c r="BQ29" s="37">
        <f>IF(Voorblad!$E$14=Rekenblad!$BL$4,Rekenblad!BI29,0)</f>
        <v>0</v>
      </c>
    </row>
    <row r="30" spans="2:78" x14ac:dyDescent="0.25">
      <c r="B30">
        <f>'Data TREND'!A27</f>
        <v>34</v>
      </c>
      <c r="C30" s="37">
        <f>'Data TREND'!C27</f>
        <v>137.20199749092319</v>
      </c>
      <c r="D30" s="37">
        <f>'Data TREND'!D27</f>
        <v>159.87503683560649</v>
      </c>
      <c r="E30" s="37">
        <f>'Data TREND'!E27</f>
        <v>183.38361008652168</v>
      </c>
      <c r="F30" s="62">
        <f>'Data TREND'!F27</f>
        <v>480.52757009388529</v>
      </c>
      <c r="G30" s="37">
        <f>'Data TREND'!G27</f>
        <v>38.681807010472504</v>
      </c>
      <c r="H30" s="37">
        <f>'Data TREND'!H27</f>
        <v>15.844562291933563</v>
      </c>
      <c r="J30" s="37">
        <f t="shared" si="19"/>
        <v>137.20199749092319</v>
      </c>
      <c r="K30" s="37">
        <f t="shared" si="21"/>
        <v>159.87503683560649</v>
      </c>
      <c r="L30" s="37">
        <f t="shared" si="22"/>
        <v>183.38361008652168</v>
      </c>
      <c r="M30" s="62">
        <f t="shared" si="23"/>
        <v>480.52757009388529</v>
      </c>
      <c r="N30" s="37">
        <f t="shared" si="24"/>
        <v>38.681807010472504</v>
      </c>
      <c r="O30" s="37">
        <f t="shared" si="25"/>
        <v>15.844562291933563</v>
      </c>
      <c r="Q30">
        <f>'Data TREND'!A27</f>
        <v>34</v>
      </c>
      <c r="R30" s="37">
        <f>'Data TREND'!J27</f>
        <v>183.97429957204344</v>
      </c>
      <c r="S30" s="37">
        <f>'Data TREND'!K27</f>
        <v>160.19355678917867</v>
      </c>
      <c r="T30" s="37">
        <f>'Data TREND'!L27</f>
        <v>187.60723355162875</v>
      </c>
      <c r="U30" s="62">
        <f>'Data TREND'!M27</f>
        <v>531.85019872234113</v>
      </c>
      <c r="V30" s="37">
        <f>'Data TREND'!N27</f>
        <v>44.8819895616015</v>
      </c>
      <c r="W30" s="37">
        <f>'Data TREND'!O27</f>
        <v>18.270069812566462</v>
      </c>
      <c r="Y30" s="37">
        <f t="shared" si="1"/>
        <v>0</v>
      </c>
      <c r="Z30" s="37">
        <f t="shared" si="2"/>
        <v>0</v>
      </c>
      <c r="AA30" s="37">
        <f t="shared" si="3"/>
        <v>0</v>
      </c>
      <c r="AB30" s="62">
        <f t="shared" si="4"/>
        <v>0</v>
      </c>
      <c r="AC30" s="37">
        <f t="shared" si="5"/>
        <v>0</v>
      </c>
      <c r="AD30" s="37">
        <f t="shared" si="6"/>
        <v>0</v>
      </c>
      <c r="AF30">
        <f>'Data TREND'!A27</f>
        <v>34</v>
      </c>
      <c r="AG30" s="37">
        <f>'Data TREND'!Q27</f>
        <v>241.4233277266793</v>
      </c>
      <c r="AH30" s="37">
        <f>'Data TREND'!R27</f>
        <v>160.76492631169612</v>
      </c>
      <c r="AI30" s="37">
        <f>'Data TREND'!S27</f>
        <v>192.51046982235749</v>
      </c>
      <c r="AJ30" s="62">
        <f>'Data TREND'!T27</f>
        <v>594.7177216635821</v>
      </c>
      <c r="AK30" s="37">
        <f>'Data TREND'!U27</f>
        <v>51.816394637913326</v>
      </c>
      <c r="AL30" s="37">
        <f>'Data TREND'!V27</f>
        <v>21.051864366151442</v>
      </c>
      <c r="AN30" s="37">
        <f t="shared" si="7"/>
        <v>0</v>
      </c>
      <c r="AO30" s="37">
        <f t="shared" si="8"/>
        <v>0</v>
      </c>
      <c r="AP30" s="37">
        <f t="shared" si="9"/>
        <v>0</v>
      </c>
      <c r="AQ30" s="62">
        <f t="shared" si="10"/>
        <v>0</v>
      </c>
      <c r="AR30" s="37">
        <f t="shared" si="11"/>
        <v>0</v>
      </c>
      <c r="AS30" s="37">
        <f t="shared" si="12"/>
        <v>0</v>
      </c>
      <c r="AU30">
        <v>34</v>
      </c>
      <c r="AV30" s="37">
        <f t="shared" si="13"/>
        <v>137.20199749092319</v>
      </c>
      <c r="AW30" s="37">
        <f t="shared" si="14"/>
        <v>159.87503683560649</v>
      </c>
      <c r="AX30" s="37">
        <f t="shared" si="15"/>
        <v>183.38361008652168</v>
      </c>
      <c r="AY30" s="62">
        <f t="shared" si="16"/>
        <v>480.52757009388529</v>
      </c>
      <c r="AZ30" s="37">
        <f t="shared" si="17"/>
        <v>38.681807010472504</v>
      </c>
      <c r="BA30" s="37">
        <f t="shared" si="18"/>
        <v>15.844562291933563</v>
      </c>
      <c r="BC30">
        <v>34</v>
      </c>
      <c r="BD30" s="37">
        <f>IF(Voorblad!$E$10=Rekenblad!BC30,Rekenblad!AV30,0)</f>
        <v>0</v>
      </c>
      <c r="BE30" s="37">
        <f>IF(Voorblad!$E$10=Rekenblad!BC30,Rekenblad!AW30,0)</f>
        <v>0</v>
      </c>
      <c r="BF30" s="37">
        <f>IF(Voorblad!$E$10=Rekenblad!BC30,Rekenblad!AX30,0)</f>
        <v>0</v>
      </c>
      <c r="BG30" s="62">
        <f>IF(Voorblad!$E$10=Rekenblad!BC30,Rekenblad!AY30,0)</f>
        <v>0</v>
      </c>
      <c r="BH30" s="37">
        <f>IF(Voorblad!$E$10=Rekenblad!BC30,Rekenblad!AZ30,0)</f>
        <v>0</v>
      </c>
      <c r="BI30" s="37">
        <f>IF(Voorblad!$E$10=Rekenblad!BC30,Rekenblad!BA30,0)</f>
        <v>0</v>
      </c>
      <c r="BK30">
        <v>34</v>
      </c>
      <c r="BL30" s="37">
        <f>IF(Voorblad!$E$14=Rekenblad!$BL$4,Rekenblad!BD30,0)</f>
        <v>0</v>
      </c>
      <c r="BM30" s="37">
        <f>IF(Voorblad!$E$14=Rekenblad!$BL$4,Rekenblad!BE30,0)</f>
        <v>0</v>
      </c>
      <c r="BN30" s="37">
        <f>IF(Voorblad!$E$14=Rekenblad!$BL$4,Rekenblad!BF30,0)</f>
        <v>0</v>
      </c>
      <c r="BO30" s="62">
        <f>IF(Voorblad!$E$14=Rekenblad!$BL$4,Rekenblad!BG30,0)</f>
        <v>0</v>
      </c>
      <c r="BP30" s="37">
        <f>IF(Voorblad!$E$14=Rekenblad!$BL$4,Rekenblad!BH30,0)</f>
        <v>0</v>
      </c>
      <c r="BQ30" s="37">
        <f>IF(Voorblad!$E$14=Rekenblad!$BL$4,Rekenblad!BI30,0)</f>
        <v>0</v>
      </c>
    </row>
    <row r="31" spans="2:78" x14ac:dyDescent="0.25">
      <c r="B31">
        <f>'Data TREND'!A28</f>
        <v>35</v>
      </c>
      <c r="C31" s="37">
        <f>'Data TREND'!C28</f>
        <v>140.09298691827223</v>
      </c>
      <c r="D31" s="37">
        <f>'Data TREND'!D28</f>
        <v>164.10425679017925</v>
      </c>
      <c r="E31" s="37">
        <f>'Data TREND'!E28</f>
        <v>188.63645381793739</v>
      </c>
      <c r="F31" s="62">
        <f>'Data TREND'!F28</f>
        <v>492.90042670134426</v>
      </c>
      <c r="G31" s="37">
        <f>'Data TREND'!G28</f>
        <v>38.56828151534954</v>
      </c>
      <c r="H31" s="37">
        <f>'Data TREND'!H28</f>
        <v>15.795962328922776</v>
      </c>
      <c r="J31" s="37">
        <f t="shared" si="19"/>
        <v>140.09298691827223</v>
      </c>
      <c r="K31" s="37">
        <f t="shared" si="21"/>
        <v>164.10425679017925</v>
      </c>
      <c r="L31" s="37">
        <f t="shared" si="22"/>
        <v>188.63645381793739</v>
      </c>
      <c r="M31" s="62">
        <f t="shared" si="23"/>
        <v>492.90042670134426</v>
      </c>
      <c r="N31" s="37">
        <f t="shared" si="24"/>
        <v>38.56828151534954</v>
      </c>
      <c r="O31" s="37">
        <f t="shared" si="25"/>
        <v>15.795962328922776</v>
      </c>
      <c r="Q31">
        <f>'Data TREND'!A28</f>
        <v>35</v>
      </c>
      <c r="R31" s="37">
        <f>'Data TREND'!J28</f>
        <v>187.12049766015963</v>
      </c>
      <c r="S31" s="37">
        <f>'Data TREND'!K28</f>
        <v>164.41182483111146</v>
      </c>
      <c r="T31" s="37">
        <f>'Data TREND'!L28</f>
        <v>192.7837849980792</v>
      </c>
      <c r="U31" s="62">
        <f>'Data TREND'!M28</f>
        <v>544.39062936484822</v>
      </c>
      <c r="V31" s="37">
        <f>'Data TREND'!N28</f>
        <v>44.689647443058433</v>
      </c>
      <c r="W31" s="37">
        <f>'Data TREND'!O28</f>
        <v>18.19058326246445</v>
      </c>
      <c r="Y31" s="37">
        <f t="shared" si="1"/>
        <v>0</v>
      </c>
      <c r="Z31" s="37">
        <f t="shared" si="2"/>
        <v>0</v>
      </c>
      <c r="AA31" s="37">
        <f t="shared" si="3"/>
        <v>0</v>
      </c>
      <c r="AB31" s="62">
        <f t="shared" si="4"/>
        <v>0</v>
      </c>
      <c r="AC31" s="37">
        <f t="shared" si="5"/>
        <v>0</v>
      </c>
      <c r="AD31" s="37">
        <f t="shared" si="6"/>
        <v>0</v>
      </c>
      <c r="AF31">
        <f>'Data TREND'!A28</f>
        <v>35</v>
      </c>
      <c r="AG31" s="37">
        <f>'Data TREND'!Q28</f>
        <v>245.06861225053774</v>
      </c>
      <c r="AH31" s="37">
        <f>'Data TREND'!R28</f>
        <v>164.96831767417657</v>
      </c>
      <c r="AI31" s="37">
        <f>'Data TREND'!S28</f>
        <v>197.60076665731827</v>
      </c>
      <c r="AJ31" s="62">
        <f>'Data TREND'!T28</f>
        <v>607.65576499930853</v>
      </c>
      <c r="AK31" s="37">
        <f>'Data TREND'!U28</f>
        <v>51.541025243286612</v>
      </c>
      <c r="AL31" s="37">
        <f>'Data TREND'!V28</f>
        <v>20.939255579205856</v>
      </c>
      <c r="AN31" s="37">
        <f t="shared" si="7"/>
        <v>0</v>
      </c>
      <c r="AO31" s="37">
        <f t="shared" si="8"/>
        <v>0</v>
      </c>
      <c r="AP31" s="37">
        <f t="shared" si="9"/>
        <v>0</v>
      </c>
      <c r="AQ31" s="62">
        <f t="shared" si="10"/>
        <v>0</v>
      </c>
      <c r="AR31" s="37">
        <f t="shared" si="11"/>
        <v>0</v>
      </c>
      <c r="AS31" s="37">
        <f t="shared" si="12"/>
        <v>0</v>
      </c>
      <c r="AU31">
        <v>35</v>
      </c>
      <c r="AV31" s="37">
        <f t="shared" si="13"/>
        <v>140.09298691827223</v>
      </c>
      <c r="AW31" s="37">
        <f t="shared" si="14"/>
        <v>164.10425679017925</v>
      </c>
      <c r="AX31" s="37">
        <f t="shared" si="15"/>
        <v>188.63645381793739</v>
      </c>
      <c r="AY31" s="62">
        <f t="shared" si="16"/>
        <v>492.90042670134426</v>
      </c>
      <c r="AZ31" s="37">
        <f t="shared" si="17"/>
        <v>38.56828151534954</v>
      </c>
      <c r="BA31" s="37">
        <f t="shared" si="18"/>
        <v>15.795962328922776</v>
      </c>
      <c r="BC31">
        <v>35</v>
      </c>
      <c r="BD31" s="37">
        <f>IF(Voorblad!$E$10=Rekenblad!BC31,Rekenblad!AV31,0)</f>
        <v>0</v>
      </c>
      <c r="BE31" s="37">
        <f>IF(Voorblad!$E$10=Rekenblad!BC31,Rekenblad!AW31,0)</f>
        <v>0</v>
      </c>
      <c r="BF31" s="37">
        <f>IF(Voorblad!$E$10=Rekenblad!BC31,Rekenblad!AX31,0)</f>
        <v>0</v>
      </c>
      <c r="BG31" s="62">
        <f>IF(Voorblad!$E$10=Rekenblad!BC31,Rekenblad!AY31,0)</f>
        <v>0</v>
      </c>
      <c r="BH31" s="37">
        <f>IF(Voorblad!$E$10=Rekenblad!BC31,Rekenblad!AZ31,0)</f>
        <v>0</v>
      </c>
      <c r="BI31" s="37">
        <f>IF(Voorblad!$E$10=Rekenblad!BC31,Rekenblad!BA31,0)</f>
        <v>0</v>
      </c>
      <c r="BK31">
        <v>35</v>
      </c>
      <c r="BL31" s="37">
        <f>IF(Voorblad!$E$14=Rekenblad!$BL$4,Rekenblad!BD31,0)</f>
        <v>0</v>
      </c>
      <c r="BM31" s="37">
        <f>IF(Voorblad!$E$14=Rekenblad!$BL$4,Rekenblad!BE31,0)</f>
        <v>0</v>
      </c>
      <c r="BN31" s="37">
        <f>IF(Voorblad!$E$14=Rekenblad!$BL$4,Rekenblad!BF31,0)</f>
        <v>0</v>
      </c>
      <c r="BO31" s="62">
        <f>IF(Voorblad!$E$14=Rekenblad!$BL$4,Rekenblad!BG31,0)</f>
        <v>0</v>
      </c>
      <c r="BP31" s="37">
        <f>IF(Voorblad!$E$14=Rekenblad!$BL$4,Rekenblad!BH31,0)</f>
        <v>0</v>
      </c>
      <c r="BQ31" s="37">
        <f>IF(Voorblad!$E$14=Rekenblad!$BL$4,Rekenblad!BI31,0)</f>
        <v>0</v>
      </c>
    </row>
    <row r="32" spans="2:78" x14ac:dyDescent="0.25">
      <c r="B32">
        <f>'Data TREND'!A29</f>
        <v>36</v>
      </c>
      <c r="C32" s="37">
        <f>'Data TREND'!C29</f>
        <v>142.98397634562127</v>
      </c>
      <c r="D32" s="37">
        <f>'Data TREND'!D29</f>
        <v>168.33347674475203</v>
      </c>
      <c r="E32" s="37">
        <f>'Data TREND'!E29</f>
        <v>193.8892975493531</v>
      </c>
      <c r="F32" s="62">
        <f>'Data TREND'!F29</f>
        <v>505.27328330880323</v>
      </c>
      <c r="G32" s="37">
        <f>'Data TREND'!G29</f>
        <v>38.454756020226576</v>
      </c>
      <c r="H32" s="37">
        <f>'Data TREND'!H29</f>
        <v>15.747362365911989</v>
      </c>
      <c r="J32" s="37">
        <f t="shared" si="19"/>
        <v>142.98397634562127</v>
      </c>
      <c r="K32" s="37">
        <f t="shared" si="21"/>
        <v>168.33347674475203</v>
      </c>
      <c r="L32" s="37">
        <f t="shared" si="22"/>
        <v>193.8892975493531</v>
      </c>
      <c r="M32" s="62">
        <f t="shared" si="23"/>
        <v>505.27328330880323</v>
      </c>
      <c r="N32" s="37">
        <f t="shared" si="24"/>
        <v>38.454756020226576</v>
      </c>
      <c r="O32" s="37">
        <f t="shared" si="25"/>
        <v>15.747362365911989</v>
      </c>
      <c r="Q32">
        <f>'Data TREND'!A29</f>
        <v>36</v>
      </c>
      <c r="R32" s="37">
        <f>'Data TREND'!J29</f>
        <v>190.26669574827588</v>
      </c>
      <c r="S32" s="37">
        <f>'Data TREND'!K29</f>
        <v>168.63009287304425</v>
      </c>
      <c r="T32" s="37">
        <f>'Data TREND'!L29</f>
        <v>197.96033644452962</v>
      </c>
      <c r="U32" s="62">
        <f>'Data TREND'!M29</f>
        <v>556.93106000735531</v>
      </c>
      <c r="V32" s="37">
        <f>'Data TREND'!N29</f>
        <v>44.497305324515359</v>
      </c>
      <c r="W32" s="37">
        <f>'Data TREND'!O29</f>
        <v>18.111096712362439</v>
      </c>
      <c r="Y32" s="37">
        <f t="shared" si="1"/>
        <v>0</v>
      </c>
      <c r="Z32" s="37">
        <f t="shared" si="2"/>
        <v>0</v>
      </c>
      <c r="AA32" s="37">
        <f t="shared" si="3"/>
        <v>0</v>
      </c>
      <c r="AB32" s="62">
        <f t="shared" si="4"/>
        <v>0</v>
      </c>
      <c r="AC32" s="37">
        <f t="shared" si="5"/>
        <v>0</v>
      </c>
      <c r="AD32" s="37">
        <f t="shared" si="6"/>
        <v>0</v>
      </c>
      <c r="AF32">
        <f>'Data TREND'!A29</f>
        <v>36</v>
      </c>
      <c r="AG32" s="37">
        <f>'Data TREND'!Q29</f>
        <v>248.71389677439615</v>
      </c>
      <c r="AH32" s="37">
        <f>'Data TREND'!R29</f>
        <v>169.17170903665703</v>
      </c>
      <c r="AI32" s="37">
        <f>'Data TREND'!S29</f>
        <v>202.69106349227908</v>
      </c>
      <c r="AJ32" s="62">
        <f>'Data TREND'!T29</f>
        <v>620.59380833503496</v>
      </c>
      <c r="AK32" s="37">
        <f>'Data TREND'!U29</f>
        <v>51.265655848659897</v>
      </c>
      <c r="AL32" s="37">
        <f>'Data TREND'!V29</f>
        <v>20.826646792260274</v>
      </c>
      <c r="AN32" s="37">
        <f t="shared" si="7"/>
        <v>0</v>
      </c>
      <c r="AO32" s="37">
        <f t="shared" si="8"/>
        <v>0</v>
      </c>
      <c r="AP32" s="37">
        <f t="shared" si="9"/>
        <v>0</v>
      </c>
      <c r="AQ32" s="62">
        <f t="shared" si="10"/>
        <v>0</v>
      </c>
      <c r="AR32" s="37">
        <f t="shared" si="11"/>
        <v>0</v>
      </c>
      <c r="AS32" s="37">
        <f t="shared" si="12"/>
        <v>0</v>
      </c>
      <c r="AU32">
        <v>36</v>
      </c>
      <c r="AV32" s="37">
        <f t="shared" si="13"/>
        <v>142.98397634562127</v>
      </c>
      <c r="AW32" s="37">
        <f t="shared" si="14"/>
        <v>168.33347674475203</v>
      </c>
      <c r="AX32" s="37">
        <f t="shared" si="15"/>
        <v>193.8892975493531</v>
      </c>
      <c r="AY32" s="62">
        <f t="shared" si="16"/>
        <v>505.27328330880323</v>
      </c>
      <c r="AZ32" s="37">
        <f t="shared" si="17"/>
        <v>38.454756020226576</v>
      </c>
      <c r="BA32" s="37">
        <f t="shared" si="18"/>
        <v>15.747362365911989</v>
      </c>
      <c r="BC32">
        <v>36</v>
      </c>
      <c r="BD32" s="37">
        <f>IF(Voorblad!$E$10=Rekenblad!BC32,Rekenblad!AV32,0)</f>
        <v>0</v>
      </c>
      <c r="BE32" s="37">
        <f>IF(Voorblad!$E$10=Rekenblad!BC32,Rekenblad!AW32,0)</f>
        <v>0</v>
      </c>
      <c r="BF32" s="37">
        <f>IF(Voorblad!$E$10=Rekenblad!BC32,Rekenblad!AX32,0)</f>
        <v>0</v>
      </c>
      <c r="BG32" s="62">
        <f>IF(Voorblad!$E$10=Rekenblad!BC32,Rekenblad!AY32,0)</f>
        <v>0</v>
      </c>
      <c r="BH32" s="37">
        <f>IF(Voorblad!$E$10=Rekenblad!BC32,Rekenblad!AZ32,0)</f>
        <v>0</v>
      </c>
      <c r="BI32" s="37">
        <f>IF(Voorblad!$E$10=Rekenblad!BC32,Rekenblad!BA32,0)</f>
        <v>0</v>
      </c>
      <c r="BK32">
        <v>36</v>
      </c>
      <c r="BL32" s="37">
        <f>IF(Voorblad!$E$14=Rekenblad!$BL$4,Rekenblad!BD32,0)</f>
        <v>0</v>
      </c>
      <c r="BM32" s="37">
        <f>IF(Voorblad!$E$14=Rekenblad!$BL$4,Rekenblad!BE32,0)</f>
        <v>0</v>
      </c>
      <c r="BN32" s="37">
        <f>IF(Voorblad!$E$14=Rekenblad!$BL$4,Rekenblad!BF32,0)</f>
        <v>0</v>
      </c>
      <c r="BO32" s="62">
        <f>IF(Voorblad!$E$14=Rekenblad!$BL$4,Rekenblad!BG32,0)</f>
        <v>0</v>
      </c>
      <c r="BP32" s="37">
        <f>IF(Voorblad!$E$14=Rekenblad!$BL$4,Rekenblad!BH32,0)</f>
        <v>0</v>
      </c>
      <c r="BQ32" s="37">
        <f>IF(Voorblad!$E$14=Rekenblad!$BL$4,Rekenblad!BI32,0)</f>
        <v>0</v>
      </c>
    </row>
    <row r="33" spans="2:69" x14ac:dyDescent="0.25">
      <c r="B33">
        <f>'Data TREND'!A30</f>
        <v>37</v>
      </c>
      <c r="C33" s="37">
        <f>'Data TREND'!C30</f>
        <v>145.87496577297031</v>
      </c>
      <c r="D33" s="37">
        <f>'Data TREND'!D30</f>
        <v>172.56269669932479</v>
      </c>
      <c r="E33" s="37">
        <f>'Data TREND'!E30</f>
        <v>199.14214128076881</v>
      </c>
      <c r="F33" s="62">
        <f>'Data TREND'!F30</f>
        <v>517.6461399162622</v>
      </c>
      <c r="G33" s="37">
        <f>'Data TREND'!G30</f>
        <v>38.341230525103612</v>
      </c>
      <c r="H33" s="37">
        <f>'Data TREND'!H30</f>
        <v>15.698762402901203</v>
      </c>
      <c r="J33" s="37">
        <f t="shared" si="19"/>
        <v>145.87496577297031</v>
      </c>
      <c r="K33" s="37">
        <f t="shared" si="21"/>
        <v>172.56269669932479</v>
      </c>
      <c r="L33" s="37">
        <f t="shared" si="22"/>
        <v>199.14214128076881</v>
      </c>
      <c r="M33" s="62">
        <f t="shared" si="23"/>
        <v>517.6461399162622</v>
      </c>
      <c r="N33" s="37">
        <f t="shared" si="24"/>
        <v>38.341230525103612</v>
      </c>
      <c r="O33" s="37">
        <f t="shared" si="25"/>
        <v>15.698762402901203</v>
      </c>
      <c r="Q33">
        <f>'Data TREND'!A30</f>
        <v>37</v>
      </c>
      <c r="R33" s="37">
        <f>'Data TREND'!J30</f>
        <v>193.41289383639207</v>
      </c>
      <c r="S33" s="37">
        <f>'Data TREND'!K30</f>
        <v>172.84836091497706</v>
      </c>
      <c r="T33" s="37">
        <f>'Data TREND'!L30</f>
        <v>203.13688789098003</v>
      </c>
      <c r="U33" s="62">
        <f>'Data TREND'!M30</f>
        <v>569.4714906498624</v>
      </c>
      <c r="V33" s="37">
        <f>'Data TREND'!N30</f>
        <v>44.304963205972292</v>
      </c>
      <c r="W33" s="37">
        <f>'Data TREND'!O30</f>
        <v>18.031610162260428</v>
      </c>
      <c r="Y33" s="37">
        <f t="shared" si="1"/>
        <v>0</v>
      </c>
      <c r="Z33" s="37">
        <f t="shared" si="2"/>
        <v>0</v>
      </c>
      <c r="AA33" s="37">
        <f t="shared" si="3"/>
        <v>0</v>
      </c>
      <c r="AB33" s="62">
        <f t="shared" si="4"/>
        <v>0</v>
      </c>
      <c r="AC33" s="37">
        <f t="shared" si="5"/>
        <v>0</v>
      </c>
      <c r="AD33" s="37">
        <f t="shared" si="6"/>
        <v>0</v>
      </c>
      <c r="AF33">
        <f>'Data TREND'!A30</f>
        <v>37</v>
      </c>
      <c r="AG33" s="37">
        <f>'Data TREND'!Q30</f>
        <v>252.35918129825455</v>
      </c>
      <c r="AH33" s="37">
        <f>'Data TREND'!R30</f>
        <v>173.37510039913752</v>
      </c>
      <c r="AI33" s="37">
        <f>'Data TREND'!S30</f>
        <v>207.7813603272399</v>
      </c>
      <c r="AJ33" s="62">
        <f>'Data TREND'!T30</f>
        <v>633.5318516707614</v>
      </c>
      <c r="AK33" s="37">
        <f>'Data TREND'!U30</f>
        <v>50.990286454033182</v>
      </c>
      <c r="AL33" s="37">
        <f>'Data TREND'!V30</f>
        <v>20.714038005314688</v>
      </c>
      <c r="AN33" s="37">
        <f t="shared" si="7"/>
        <v>0</v>
      </c>
      <c r="AO33" s="37">
        <f t="shared" si="8"/>
        <v>0</v>
      </c>
      <c r="AP33" s="37">
        <f t="shared" si="9"/>
        <v>0</v>
      </c>
      <c r="AQ33" s="62">
        <f t="shared" si="10"/>
        <v>0</v>
      </c>
      <c r="AR33" s="37">
        <f t="shared" si="11"/>
        <v>0</v>
      </c>
      <c r="AS33" s="37">
        <f t="shared" si="12"/>
        <v>0</v>
      </c>
      <c r="AU33">
        <v>37</v>
      </c>
      <c r="AV33" s="37">
        <f t="shared" si="13"/>
        <v>145.87496577297031</v>
      </c>
      <c r="AW33" s="37">
        <f t="shared" si="14"/>
        <v>172.56269669932479</v>
      </c>
      <c r="AX33" s="37">
        <f t="shared" si="15"/>
        <v>199.14214128076881</v>
      </c>
      <c r="AY33" s="62">
        <f t="shared" si="16"/>
        <v>517.6461399162622</v>
      </c>
      <c r="AZ33" s="37">
        <f t="shared" si="17"/>
        <v>38.341230525103612</v>
      </c>
      <c r="BA33" s="37">
        <f t="shared" si="18"/>
        <v>15.698762402901203</v>
      </c>
      <c r="BC33">
        <v>37</v>
      </c>
      <c r="BD33" s="37">
        <f>IF(Voorblad!$E$10=Rekenblad!BC33,Rekenblad!AV33,0)</f>
        <v>0</v>
      </c>
      <c r="BE33" s="37">
        <f>IF(Voorblad!$E$10=Rekenblad!BC33,Rekenblad!AW33,0)</f>
        <v>0</v>
      </c>
      <c r="BF33" s="37">
        <f>IF(Voorblad!$E$10=Rekenblad!BC33,Rekenblad!AX33,0)</f>
        <v>0</v>
      </c>
      <c r="BG33" s="62">
        <f>IF(Voorblad!$E$10=Rekenblad!BC33,Rekenblad!AY33,0)</f>
        <v>0</v>
      </c>
      <c r="BH33" s="37">
        <f>IF(Voorblad!$E$10=Rekenblad!BC33,Rekenblad!AZ33,0)</f>
        <v>0</v>
      </c>
      <c r="BI33" s="37">
        <f>IF(Voorblad!$E$10=Rekenblad!BC33,Rekenblad!BA33,0)</f>
        <v>0</v>
      </c>
      <c r="BK33">
        <v>37</v>
      </c>
      <c r="BL33" s="37">
        <f>IF(Voorblad!$E$14=Rekenblad!$BL$4,Rekenblad!BD33,0)</f>
        <v>0</v>
      </c>
      <c r="BM33" s="37">
        <f>IF(Voorblad!$E$14=Rekenblad!$BL$4,Rekenblad!BE33,0)</f>
        <v>0</v>
      </c>
      <c r="BN33" s="37">
        <f>IF(Voorblad!$E$14=Rekenblad!$BL$4,Rekenblad!BF33,0)</f>
        <v>0</v>
      </c>
      <c r="BO33" s="62">
        <f>IF(Voorblad!$E$14=Rekenblad!$BL$4,Rekenblad!BG33,0)</f>
        <v>0</v>
      </c>
      <c r="BP33" s="37">
        <f>IF(Voorblad!$E$14=Rekenblad!$BL$4,Rekenblad!BH33,0)</f>
        <v>0</v>
      </c>
      <c r="BQ33" s="37">
        <f>IF(Voorblad!$E$14=Rekenblad!$BL$4,Rekenblad!BI33,0)</f>
        <v>0</v>
      </c>
    </row>
    <row r="34" spans="2:69" x14ac:dyDescent="0.25">
      <c r="B34">
        <f>'Data TREND'!A31</f>
        <v>38</v>
      </c>
      <c r="C34" s="37">
        <f>'Data TREND'!C31</f>
        <v>148.76595520031938</v>
      </c>
      <c r="D34" s="37">
        <f>'Data TREND'!D31</f>
        <v>176.79191665389754</v>
      </c>
      <c r="E34" s="37">
        <f>'Data TREND'!E31</f>
        <v>204.39498501218455</v>
      </c>
      <c r="F34" s="62">
        <f>'Data TREND'!F31</f>
        <v>530.01899652372117</v>
      </c>
      <c r="G34" s="37">
        <f>'Data TREND'!G31</f>
        <v>38.227705029980648</v>
      </c>
      <c r="H34" s="37">
        <f>'Data TREND'!H31</f>
        <v>15.650162439890416</v>
      </c>
      <c r="J34" s="37">
        <f t="shared" si="19"/>
        <v>148.76595520031938</v>
      </c>
      <c r="K34" s="37">
        <f t="shared" si="21"/>
        <v>176.79191665389754</v>
      </c>
      <c r="L34" s="37">
        <f t="shared" si="22"/>
        <v>204.39498501218455</v>
      </c>
      <c r="M34" s="62">
        <f t="shared" si="23"/>
        <v>530.01899652372117</v>
      </c>
      <c r="N34" s="37">
        <f t="shared" si="24"/>
        <v>38.227705029980648</v>
      </c>
      <c r="O34" s="37">
        <f t="shared" si="25"/>
        <v>15.650162439890416</v>
      </c>
      <c r="Q34">
        <f>'Data TREND'!A31</f>
        <v>38</v>
      </c>
      <c r="R34" s="37">
        <f>'Data TREND'!J31</f>
        <v>196.55909192450827</v>
      </c>
      <c r="S34" s="37">
        <f>'Data TREND'!K31</f>
        <v>177.06662895690985</v>
      </c>
      <c r="T34" s="37">
        <f>'Data TREND'!L31</f>
        <v>208.31343933743045</v>
      </c>
      <c r="U34" s="62">
        <f>'Data TREND'!M31</f>
        <v>582.01192129236961</v>
      </c>
      <c r="V34" s="37">
        <f>'Data TREND'!N31</f>
        <v>44.112621087429218</v>
      </c>
      <c r="W34" s="37">
        <f>'Data TREND'!O31</f>
        <v>17.952123612158417</v>
      </c>
      <c r="Y34" s="37">
        <f t="shared" si="1"/>
        <v>0</v>
      </c>
      <c r="Z34" s="37">
        <f t="shared" si="2"/>
        <v>0</v>
      </c>
      <c r="AA34" s="37">
        <f t="shared" si="3"/>
        <v>0</v>
      </c>
      <c r="AB34" s="62">
        <f t="shared" si="4"/>
        <v>0</v>
      </c>
      <c r="AC34" s="37">
        <f t="shared" si="5"/>
        <v>0</v>
      </c>
      <c r="AD34" s="37">
        <f t="shared" si="6"/>
        <v>0</v>
      </c>
      <c r="AF34">
        <f>'Data TREND'!A31</f>
        <v>38</v>
      </c>
      <c r="AG34" s="37">
        <f>'Data TREND'!Q31</f>
        <v>256.00446582211293</v>
      </c>
      <c r="AH34" s="37">
        <f>'Data TREND'!R31</f>
        <v>177.57849176161798</v>
      </c>
      <c r="AI34" s="37">
        <f>'Data TREND'!S31</f>
        <v>212.87165716220068</v>
      </c>
      <c r="AJ34" s="62">
        <f>'Data TREND'!T31</f>
        <v>646.46989500648783</v>
      </c>
      <c r="AK34" s="37">
        <f>'Data TREND'!U31</f>
        <v>50.714917059406467</v>
      </c>
      <c r="AL34" s="37">
        <f>'Data TREND'!V31</f>
        <v>20.601429218369102</v>
      </c>
      <c r="AN34" s="37">
        <f t="shared" si="7"/>
        <v>0</v>
      </c>
      <c r="AO34" s="37">
        <f t="shared" si="8"/>
        <v>0</v>
      </c>
      <c r="AP34" s="37">
        <f t="shared" si="9"/>
        <v>0</v>
      </c>
      <c r="AQ34" s="62">
        <f t="shared" si="10"/>
        <v>0</v>
      </c>
      <c r="AR34" s="37">
        <f t="shared" si="11"/>
        <v>0</v>
      </c>
      <c r="AS34" s="37">
        <f t="shared" si="12"/>
        <v>0</v>
      </c>
      <c r="AU34">
        <v>38</v>
      </c>
      <c r="AV34" s="37">
        <f t="shared" si="13"/>
        <v>148.76595520031938</v>
      </c>
      <c r="AW34" s="37">
        <f t="shared" si="14"/>
        <v>176.79191665389754</v>
      </c>
      <c r="AX34" s="37">
        <f t="shared" si="15"/>
        <v>204.39498501218455</v>
      </c>
      <c r="AY34" s="62">
        <f t="shared" si="16"/>
        <v>530.01899652372117</v>
      </c>
      <c r="AZ34" s="37">
        <f t="shared" si="17"/>
        <v>38.227705029980648</v>
      </c>
      <c r="BA34" s="37">
        <f t="shared" si="18"/>
        <v>15.650162439890416</v>
      </c>
      <c r="BC34">
        <v>38</v>
      </c>
      <c r="BD34" s="37">
        <f>IF(Voorblad!$E$10=Rekenblad!BC34,Rekenblad!AV34,0)</f>
        <v>0</v>
      </c>
      <c r="BE34" s="37">
        <f>IF(Voorblad!$E$10=Rekenblad!BC34,Rekenblad!AW34,0)</f>
        <v>0</v>
      </c>
      <c r="BF34" s="37">
        <f>IF(Voorblad!$E$10=Rekenblad!BC34,Rekenblad!AX34,0)</f>
        <v>0</v>
      </c>
      <c r="BG34" s="62">
        <f>IF(Voorblad!$E$10=Rekenblad!BC34,Rekenblad!AY34,0)</f>
        <v>0</v>
      </c>
      <c r="BH34" s="37">
        <f>IF(Voorblad!$E$10=Rekenblad!BC34,Rekenblad!AZ34,0)</f>
        <v>0</v>
      </c>
      <c r="BI34" s="37">
        <f>IF(Voorblad!$E$10=Rekenblad!BC34,Rekenblad!BA34,0)</f>
        <v>0</v>
      </c>
      <c r="BK34">
        <v>38</v>
      </c>
      <c r="BL34" s="37">
        <f>IF(Voorblad!$E$14=Rekenblad!$BL$4,Rekenblad!BD34,0)</f>
        <v>0</v>
      </c>
      <c r="BM34" s="37">
        <f>IF(Voorblad!$E$14=Rekenblad!$BL$4,Rekenblad!BE34,0)</f>
        <v>0</v>
      </c>
      <c r="BN34" s="37">
        <f>IF(Voorblad!$E$14=Rekenblad!$BL$4,Rekenblad!BF34,0)</f>
        <v>0</v>
      </c>
      <c r="BO34" s="62">
        <f>IF(Voorblad!$E$14=Rekenblad!$BL$4,Rekenblad!BG34,0)</f>
        <v>0</v>
      </c>
      <c r="BP34" s="37">
        <f>IF(Voorblad!$E$14=Rekenblad!$BL$4,Rekenblad!BH34,0)</f>
        <v>0</v>
      </c>
      <c r="BQ34" s="37">
        <f>IF(Voorblad!$E$14=Rekenblad!$BL$4,Rekenblad!BI34,0)</f>
        <v>0</v>
      </c>
    </row>
    <row r="35" spans="2:69" x14ac:dyDescent="0.25">
      <c r="B35">
        <f>'Data TREND'!A32</f>
        <v>39</v>
      </c>
      <c r="C35" s="37">
        <f>'Data TREND'!C32</f>
        <v>151.65694462766842</v>
      </c>
      <c r="D35" s="37">
        <f>'Data TREND'!D32</f>
        <v>181.02113660847033</v>
      </c>
      <c r="E35" s="37">
        <f>'Data TREND'!E32</f>
        <v>209.64782874360026</v>
      </c>
      <c r="F35" s="62">
        <f>'Data TREND'!F32</f>
        <v>542.39185313118014</v>
      </c>
      <c r="G35" s="37">
        <f>'Data TREND'!G32</f>
        <v>38.114179534857684</v>
      </c>
      <c r="H35" s="37">
        <f>'Data TREND'!H32</f>
        <v>15.60156247687963</v>
      </c>
      <c r="J35" s="37">
        <f t="shared" si="19"/>
        <v>151.65694462766842</v>
      </c>
      <c r="K35" s="37">
        <f t="shared" si="21"/>
        <v>181.02113660847033</v>
      </c>
      <c r="L35" s="37">
        <f t="shared" si="22"/>
        <v>209.64782874360026</v>
      </c>
      <c r="M35" s="62">
        <f t="shared" si="23"/>
        <v>542.39185313118014</v>
      </c>
      <c r="N35" s="37">
        <f t="shared" si="24"/>
        <v>38.114179534857684</v>
      </c>
      <c r="O35" s="37">
        <f t="shared" si="25"/>
        <v>15.60156247687963</v>
      </c>
      <c r="Q35">
        <f>'Data TREND'!A32</f>
        <v>39</v>
      </c>
      <c r="R35" s="37">
        <f>'Data TREND'!J32</f>
        <v>199.70529001262452</v>
      </c>
      <c r="S35" s="37">
        <f>'Data TREND'!K32</f>
        <v>181.28489699884264</v>
      </c>
      <c r="T35" s="37">
        <f>'Data TREND'!L32</f>
        <v>213.4899907838809</v>
      </c>
      <c r="U35" s="62">
        <f>'Data TREND'!M32</f>
        <v>594.5523519348767</v>
      </c>
      <c r="V35" s="37">
        <f>'Data TREND'!N32</f>
        <v>43.920278968886151</v>
      </c>
      <c r="W35" s="37">
        <f>'Data TREND'!O32</f>
        <v>17.872637062056405</v>
      </c>
      <c r="Y35" s="37">
        <f t="shared" si="1"/>
        <v>0</v>
      </c>
      <c r="Z35" s="37">
        <f t="shared" si="2"/>
        <v>0</v>
      </c>
      <c r="AA35" s="37">
        <f t="shared" si="3"/>
        <v>0</v>
      </c>
      <c r="AB35" s="62">
        <f t="shared" si="4"/>
        <v>0</v>
      </c>
      <c r="AC35" s="37">
        <f t="shared" si="5"/>
        <v>0</v>
      </c>
      <c r="AD35" s="37">
        <f t="shared" si="6"/>
        <v>0</v>
      </c>
      <c r="AF35">
        <f>'Data TREND'!A32</f>
        <v>39</v>
      </c>
      <c r="AG35" s="37">
        <f>'Data TREND'!Q32</f>
        <v>259.64975034597137</v>
      </c>
      <c r="AH35" s="37">
        <f>'Data TREND'!R32</f>
        <v>181.78188312409844</v>
      </c>
      <c r="AI35" s="37">
        <f>'Data TREND'!S32</f>
        <v>217.96195399716149</v>
      </c>
      <c r="AJ35" s="62">
        <f>'Data TREND'!T32</f>
        <v>659.40793834221427</v>
      </c>
      <c r="AK35" s="37">
        <f>'Data TREND'!U32</f>
        <v>50.439547664779752</v>
      </c>
      <c r="AL35" s="37">
        <f>'Data TREND'!V32</f>
        <v>20.48882043142352</v>
      </c>
      <c r="AN35" s="37">
        <f t="shared" si="7"/>
        <v>0</v>
      </c>
      <c r="AO35" s="37">
        <f t="shared" si="8"/>
        <v>0</v>
      </c>
      <c r="AP35" s="37">
        <f t="shared" si="9"/>
        <v>0</v>
      </c>
      <c r="AQ35" s="62">
        <f t="shared" si="10"/>
        <v>0</v>
      </c>
      <c r="AR35" s="37">
        <f t="shared" si="11"/>
        <v>0</v>
      </c>
      <c r="AS35" s="37">
        <f t="shared" si="12"/>
        <v>0</v>
      </c>
      <c r="AU35">
        <v>39</v>
      </c>
      <c r="AV35" s="37">
        <f t="shared" si="13"/>
        <v>151.65694462766842</v>
      </c>
      <c r="AW35" s="37">
        <f t="shared" si="14"/>
        <v>181.02113660847033</v>
      </c>
      <c r="AX35" s="37">
        <f t="shared" si="15"/>
        <v>209.64782874360026</v>
      </c>
      <c r="AY35" s="62">
        <f t="shared" si="16"/>
        <v>542.39185313118014</v>
      </c>
      <c r="AZ35" s="37">
        <f t="shared" si="17"/>
        <v>38.114179534857684</v>
      </c>
      <c r="BA35" s="37">
        <f t="shared" si="18"/>
        <v>15.60156247687963</v>
      </c>
      <c r="BC35">
        <v>39</v>
      </c>
      <c r="BD35" s="37">
        <f>IF(Voorblad!$E$10=Rekenblad!BC35,Rekenblad!AV35,0)</f>
        <v>0</v>
      </c>
      <c r="BE35" s="37">
        <f>IF(Voorblad!$E$10=Rekenblad!BC35,Rekenblad!AW35,0)</f>
        <v>0</v>
      </c>
      <c r="BF35" s="37">
        <f>IF(Voorblad!$E$10=Rekenblad!BC35,Rekenblad!AX35,0)</f>
        <v>0</v>
      </c>
      <c r="BG35" s="62">
        <f>IF(Voorblad!$E$10=Rekenblad!BC35,Rekenblad!AY35,0)</f>
        <v>0</v>
      </c>
      <c r="BH35" s="37">
        <f>IF(Voorblad!$E$10=Rekenblad!BC35,Rekenblad!AZ35,0)</f>
        <v>0</v>
      </c>
      <c r="BI35" s="37">
        <f>IF(Voorblad!$E$10=Rekenblad!BC35,Rekenblad!BA35,0)</f>
        <v>0</v>
      </c>
      <c r="BK35">
        <v>39</v>
      </c>
      <c r="BL35" s="37">
        <f>IF(Voorblad!$E$14=Rekenblad!$BL$4,Rekenblad!BD35,0)</f>
        <v>0</v>
      </c>
      <c r="BM35" s="37">
        <f>IF(Voorblad!$E$14=Rekenblad!$BL$4,Rekenblad!BE35,0)</f>
        <v>0</v>
      </c>
      <c r="BN35" s="37">
        <f>IF(Voorblad!$E$14=Rekenblad!$BL$4,Rekenblad!BF35,0)</f>
        <v>0</v>
      </c>
      <c r="BO35" s="62">
        <f>IF(Voorblad!$E$14=Rekenblad!$BL$4,Rekenblad!BG35,0)</f>
        <v>0</v>
      </c>
      <c r="BP35" s="37">
        <f>IF(Voorblad!$E$14=Rekenblad!$BL$4,Rekenblad!BH35,0)</f>
        <v>0</v>
      </c>
      <c r="BQ35" s="37">
        <f>IF(Voorblad!$E$14=Rekenblad!$BL$4,Rekenblad!BI35,0)</f>
        <v>0</v>
      </c>
    </row>
    <row r="36" spans="2:69" x14ac:dyDescent="0.25">
      <c r="B36">
        <f>'Data TREND'!A33</f>
        <v>40</v>
      </c>
      <c r="C36" s="37">
        <f>'Data TREND'!C33</f>
        <v>154.54793405501749</v>
      </c>
      <c r="D36" s="37">
        <f>'Data TREND'!D33</f>
        <v>185.25035656304308</v>
      </c>
      <c r="E36" s="37">
        <f>'Data TREND'!E33</f>
        <v>214.90067247501597</v>
      </c>
      <c r="F36" s="62">
        <f>'Data TREND'!F33</f>
        <v>554.76470973863911</v>
      </c>
      <c r="G36" s="37">
        <f>'Data TREND'!G33</f>
        <v>38.000654039734719</v>
      </c>
      <c r="H36" s="37">
        <f>'Data TREND'!H33</f>
        <v>15.552962513868843</v>
      </c>
      <c r="J36" s="37">
        <f t="shared" si="19"/>
        <v>154.54793405501749</v>
      </c>
      <c r="K36" s="37">
        <f t="shared" si="21"/>
        <v>185.25035656304308</v>
      </c>
      <c r="L36" s="37">
        <f t="shared" si="22"/>
        <v>214.90067247501597</v>
      </c>
      <c r="M36" s="62">
        <f t="shared" si="23"/>
        <v>554.76470973863911</v>
      </c>
      <c r="N36" s="37">
        <f t="shared" si="24"/>
        <v>38.000654039734719</v>
      </c>
      <c r="O36" s="37">
        <f t="shared" si="25"/>
        <v>15.552962513868843</v>
      </c>
      <c r="Q36">
        <f>'Data TREND'!A33</f>
        <v>40</v>
      </c>
      <c r="R36" s="37">
        <f>'Data TREND'!J33</f>
        <v>202.85148810074071</v>
      </c>
      <c r="S36" s="37">
        <f>'Data TREND'!K33</f>
        <v>185.50316504077546</v>
      </c>
      <c r="T36" s="37">
        <f>'Data TREND'!L33</f>
        <v>218.66654223033132</v>
      </c>
      <c r="U36" s="62">
        <f>'Data TREND'!M33</f>
        <v>607.09278257738379</v>
      </c>
      <c r="V36" s="37">
        <f>'Data TREND'!N33</f>
        <v>43.727936850343085</v>
      </c>
      <c r="W36" s="37">
        <f>'Data TREND'!O33</f>
        <v>17.793150511954394</v>
      </c>
      <c r="Y36" s="37">
        <f t="shared" si="1"/>
        <v>0</v>
      </c>
      <c r="Z36" s="37">
        <f t="shared" si="2"/>
        <v>0</v>
      </c>
      <c r="AA36" s="37">
        <f t="shared" si="3"/>
        <v>0</v>
      </c>
      <c r="AB36" s="62">
        <f t="shared" si="4"/>
        <v>0</v>
      </c>
      <c r="AC36" s="37">
        <f t="shared" si="5"/>
        <v>0</v>
      </c>
      <c r="AD36" s="37">
        <f t="shared" si="6"/>
        <v>0</v>
      </c>
      <c r="AF36">
        <f>'Data TREND'!A33</f>
        <v>40</v>
      </c>
      <c r="AG36" s="37">
        <f>'Data TREND'!Q33</f>
        <v>263.29503486982981</v>
      </c>
      <c r="AH36" s="37">
        <f>'Data TREND'!R33</f>
        <v>185.9852744865789</v>
      </c>
      <c r="AI36" s="37">
        <f>'Data TREND'!S33</f>
        <v>223.0522508321223</v>
      </c>
      <c r="AJ36" s="62">
        <f>'Data TREND'!T33</f>
        <v>672.3459816779407</v>
      </c>
      <c r="AK36" s="37">
        <f>'Data TREND'!U33</f>
        <v>50.164178270153037</v>
      </c>
      <c r="AL36" s="37">
        <f>'Data TREND'!V33</f>
        <v>20.376211644477934</v>
      </c>
      <c r="AN36" s="37">
        <f t="shared" si="7"/>
        <v>0</v>
      </c>
      <c r="AO36" s="37">
        <f t="shared" si="8"/>
        <v>0</v>
      </c>
      <c r="AP36" s="37">
        <f t="shared" si="9"/>
        <v>0</v>
      </c>
      <c r="AQ36" s="62">
        <f t="shared" si="10"/>
        <v>0</v>
      </c>
      <c r="AR36" s="37">
        <f t="shared" si="11"/>
        <v>0</v>
      </c>
      <c r="AS36" s="37">
        <f t="shared" si="12"/>
        <v>0</v>
      </c>
      <c r="AU36">
        <v>40</v>
      </c>
      <c r="AV36" s="37">
        <f t="shared" si="13"/>
        <v>154.54793405501749</v>
      </c>
      <c r="AW36" s="37">
        <f t="shared" si="14"/>
        <v>185.25035656304308</v>
      </c>
      <c r="AX36" s="37">
        <f t="shared" si="15"/>
        <v>214.90067247501597</v>
      </c>
      <c r="AY36" s="62">
        <f t="shared" si="16"/>
        <v>554.76470973863911</v>
      </c>
      <c r="AZ36" s="37">
        <f t="shared" si="17"/>
        <v>38.000654039734719</v>
      </c>
      <c r="BA36" s="37">
        <f t="shared" si="18"/>
        <v>15.552962513868843</v>
      </c>
      <c r="BC36">
        <v>40</v>
      </c>
      <c r="BD36" s="37">
        <f>IF(Voorblad!$E$10=Rekenblad!BC36,Rekenblad!AV36,0)</f>
        <v>0</v>
      </c>
      <c r="BE36" s="37">
        <f>IF(Voorblad!$E$10=Rekenblad!BC36,Rekenblad!AW36,0)</f>
        <v>0</v>
      </c>
      <c r="BF36" s="37">
        <f>IF(Voorblad!$E$10=Rekenblad!BC36,Rekenblad!AX36,0)</f>
        <v>0</v>
      </c>
      <c r="BG36" s="62">
        <f>IF(Voorblad!$E$10=Rekenblad!BC36,Rekenblad!AY36,0)</f>
        <v>0</v>
      </c>
      <c r="BH36" s="37">
        <f>IF(Voorblad!$E$10=Rekenblad!BC36,Rekenblad!AZ36,0)</f>
        <v>0</v>
      </c>
      <c r="BI36" s="37">
        <f>IF(Voorblad!$E$10=Rekenblad!BC36,Rekenblad!BA36,0)</f>
        <v>0</v>
      </c>
      <c r="BK36">
        <v>40</v>
      </c>
      <c r="BL36" s="37">
        <f>IF(Voorblad!$E$14=Rekenblad!$BL$4,Rekenblad!BD36,0)</f>
        <v>0</v>
      </c>
      <c r="BM36" s="37">
        <f>IF(Voorblad!$E$14=Rekenblad!$BL$4,Rekenblad!BE36,0)</f>
        <v>0</v>
      </c>
      <c r="BN36" s="37">
        <f>IF(Voorblad!$E$14=Rekenblad!$BL$4,Rekenblad!BF36,0)</f>
        <v>0</v>
      </c>
      <c r="BO36" s="62">
        <f>IF(Voorblad!$E$14=Rekenblad!$BL$4,Rekenblad!BG36,0)</f>
        <v>0</v>
      </c>
      <c r="BP36" s="37">
        <f>IF(Voorblad!$E$14=Rekenblad!$BL$4,Rekenblad!BH36,0)</f>
        <v>0</v>
      </c>
      <c r="BQ36" s="37">
        <f>IF(Voorblad!$E$14=Rekenblad!$BL$4,Rekenblad!BI36,0)</f>
        <v>0</v>
      </c>
    </row>
    <row r="37" spans="2:69" x14ac:dyDescent="0.25">
      <c r="B37">
        <f>'Data TREND'!A34</f>
        <v>41</v>
      </c>
      <c r="C37" s="37">
        <f>'Data TREND'!C34</f>
        <v>157.43892348236653</v>
      </c>
      <c r="D37" s="37">
        <f>'Data TREND'!D34</f>
        <v>189.47957651761587</v>
      </c>
      <c r="E37" s="37">
        <f>'Data TREND'!E34</f>
        <v>220.1535162064317</v>
      </c>
      <c r="F37" s="62">
        <f>'Data TREND'!F34</f>
        <v>567.13756634609808</v>
      </c>
      <c r="G37" s="37">
        <f>'Data TREND'!G34</f>
        <v>37.887128544611755</v>
      </c>
      <c r="H37" s="37">
        <f>'Data TREND'!H34</f>
        <v>15.504362550858056</v>
      </c>
      <c r="J37" s="37">
        <f t="shared" si="19"/>
        <v>157.43892348236653</v>
      </c>
      <c r="K37" s="37">
        <f t="shared" si="21"/>
        <v>189.47957651761587</v>
      </c>
      <c r="L37" s="37">
        <f t="shared" si="22"/>
        <v>220.1535162064317</v>
      </c>
      <c r="M37" s="62">
        <f t="shared" si="23"/>
        <v>567.13756634609808</v>
      </c>
      <c r="N37" s="37">
        <f t="shared" si="24"/>
        <v>37.887128544611755</v>
      </c>
      <c r="O37" s="37">
        <f t="shared" si="25"/>
        <v>15.504362550858056</v>
      </c>
      <c r="Q37">
        <f>'Data TREND'!A34</f>
        <v>41</v>
      </c>
      <c r="R37" s="37">
        <f>'Data TREND'!J34</f>
        <v>205.99768618885693</v>
      </c>
      <c r="S37" s="37">
        <f>'Data TREND'!K34</f>
        <v>189.72143308270824</v>
      </c>
      <c r="T37" s="37">
        <f>'Data TREND'!L34</f>
        <v>223.84309367678173</v>
      </c>
      <c r="U37" s="62">
        <f>'Data TREND'!M34</f>
        <v>619.63321321989088</v>
      </c>
      <c r="V37" s="37">
        <f>'Data TREND'!N34</f>
        <v>43.53559473180001</v>
      </c>
      <c r="W37" s="37">
        <f>'Data TREND'!O34</f>
        <v>17.713663961852383</v>
      </c>
      <c r="Y37" s="37">
        <f t="shared" si="1"/>
        <v>0</v>
      </c>
      <c r="Z37" s="37">
        <f t="shared" si="2"/>
        <v>0</v>
      </c>
      <c r="AA37" s="37">
        <f t="shared" si="3"/>
        <v>0</v>
      </c>
      <c r="AB37" s="62">
        <f t="shared" si="4"/>
        <v>0</v>
      </c>
      <c r="AC37" s="37">
        <f t="shared" si="5"/>
        <v>0</v>
      </c>
      <c r="AD37" s="37">
        <f t="shared" si="6"/>
        <v>0</v>
      </c>
      <c r="AF37">
        <f>'Data TREND'!A34</f>
        <v>41</v>
      </c>
      <c r="AG37" s="37">
        <f>'Data TREND'!Q34</f>
        <v>266.94031939368818</v>
      </c>
      <c r="AH37" s="37">
        <f>'Data TREND'!R34</f>
        <v>190.18866584905939</v>
      </c>
      <c r="AI37" s="37">
        <f>'Data TREND'!S34</f>
        <v>228.14254766708311</v>
      </c>
      <c r="AJ37" s="62">
        <f>'Data TREND'!T34</f>
        <v>685.28402501366713</v>
      </c>
      <c r="AK37" s="37">
        <f>'Data TREND'!U34</f>
        <v>49.888808875526323</v>
      </c>
      <c r="AL37" s="37">
        <f>'Data TREND'!V34</f>
        <v>20.263602857532348</v>
      </c>
      <c r="AN37" s="37">
        <f t="shared" si="7"/>
        <v>0</v>
      </c>
      <c r="AO37" s="37">
        <f t="shared" si="8"/>
        <v>0</v>
      </c>
      <c r="AP37" s="37">
        <f t="shared" si="9"/>
        <v>0</v>
      </c>
      <c r="AQ37" s="62">
        <f t="shared" si="10"/>
        <v>0</v>
      </c>
      <c r="AR37" s="37">
        <f t="shared" si="11"/>
        <v>0</v>
      </c>
      <c r="AS37" s="37">
        <f t="shared" si="12"/>
        <v>0</v>
      </c>
      <c r="AU37">
        <v>41</v>
      </c>
      <c r="AV37" s="37">
        <f t="shared" si="13"/>
        <v>157.43892348236653</v>
      </c>
      <c r="AW37" s="37">
        <f t="shared" si="14"/>
        <v>189.47957651761587</v>
      </c>
      <c r="AX37" s="37">
        <f t="shared" si="15"/>
        <v>220.1535162064317</v>
      </c>
      <c r="AY37" s="62">
        <f t="shared" si="16"/>
        <v>567.13756634609808</v>
      </c>
      <c r="AZ37" s="37">
        <f t="shared" si="17"/>
        <v>37.887128544611755</v>
      </c>
      <c r="BA37" s="37">
        <f t="shared" si="18"/>
        <v>15.504362550858056</v>
      </c>
      <c r="BC37">
        <v>41</v>
      </c>
      <c r="BD37" s="37">
        <f>IF(Voorblad!$E$10=Rekenblad!BC37,Rekenblad!AV37,0)</f>
        <v>0</v>
      </c>
      <c r="BE37" s="37">
        <f>IF(Voorblad!$E$10=Rekenblad!BC37,Rekenblad!AW37,0)</f>
        <v>0</v>
      </c>
      <c r="BF37" s="37">
        <f>IF(Voorblad!$E$10=Rekenblad!BC37,Rekenblad!AX37,0)</f>
        <v>0</v>
      </c>
      <c r="BG37" s="62">
        <f>IF(Voorblad!$E$10=Rekenblad!BC37,Rekenblad!AY37,0)</f>
        <v>0</v>
      </c>
      <c r="BH37" s="37">
        <f>IF(Voorblad!$E$10=Rekenblad!BC37,Rekenblad!AZ37,0)</f>
        <v>0</v>
      </c>
      <c r="BI37" s="37">
        <f>IF(Voorblad!$E$10=Rekenblad!BC37,Rekenblad!BA37,0)</f>
        <v>0</v>
      </c>
      <c r="BK37">
        <v>41</v>
      </c>
      <c r="BL37" s="37">
        <f>IF(Voorblad!$E$14=Rekenblad!$BL$4,Rekenblad!BD37,0)</f>
        <v>0</v>
      </c>
      <c r="BM37" s="37">
        <f>IF(Voorblad!$E$14=Rekenblad!$BL$4,Rekenblad!BE37,0)</f>
        <v>0</v>
      </c>
      <c r="BN37" s="37">
        <f>IF(Voorblad!$E$14=Rekenblad!$BL$4,Rekenblad!BF37,0)</f>
        <v>0</v>
      </c>
      <c r="BO37" s="62">
        <f>IF(Voorblad!$E$14=Rekenblad!$BL$4,Rekenblad!BG37,0)</f>
        <v>0</v>
      </c>
      <c r="BP37" s="37">
        <f>IF(Voorblad!$E$14=Rekenblad!$BL$4,Rekenblad!BH37,0)</f>
        <v>0</v>
      </c>
      <c r="BQ37" s="37">
        <f>IF(Voorblad!$E$14=Rekenblad!$BL$4,Rekenblad!BI37,0)</f>
        <v>0</v>
      </c>
    </row>
    <row r="38" spans="2:69" x14ac:dyDescent="0.25">
      <c r="B38">
        <f>'Data TREND'!A35</f>
        <v>42</v>
      </c>
      <c r="C38" s="37">
        <f>'Data TREND'!C35</f>
        <v>160.32991290971557</v>
      </c>
      <c r="D38" s="37">
        <f>'Data TREND'!D35</f>
        <v>193.70879647218862</v>
      </c>
      <c r="E38" s="37">
        <f>'Data TREND'!E35</f>
        <v>225.40635993784741</v>
      </c>
      <c r="F38" s="62">
        <f>'Data TREND'!F35</f>
        <v>579.51042295355694</v>
      </c>
      <c r="G38" s="37">
        <f>'Data TREND'!G35</f>
        <v>37.773603049488791</v>
      </c>
      <c r="H38" s="37">
        <f>'Data TREND'!H35</f>
        <v>15.45576258784727</v>
      </c>
      <c r="J38" s="37">
        <f t="shared" si="19"/>
        <v>160.32991290971557</v>
      </c>
      <c r="K38" s="37">
        <f t="shared" si="21"/>
        <v>193.70879647218862</v>
      </c>
      <c r="L38" s="37">
        <f t="shared" si="22"/>
        <v>225.40635993784741</v>
      </c>
      <c r="M38" s="62">
        <f t="shared" si="23"/>
        <v>579.51042295355694</v>
      </c>
      <c r="N38" s="37">
        <f t="shared" si="24"/>
        <v>37.773603049488791</v>
      </c>
      <c r="O38" s="37">
        <f t="shared" si="25"/>
        <v>15.45576258784727</v>
      </c>
      <c r="Q38">
        <f>'Data TREND'!A35</f>
        <v>42</v>
      </c>
      <c r="R38" s="37">
        <f>'Data TREND'!J35</f>
        <v>209.14388427697315</v>
      </c>
      <c r="S38" s="37">
        <f>'Data TREND'!K35</f>
        <v>193.93970112464103</v>
      </c>
      <c r="T38" s="37">
        <f>'Data TREND'!L35</f>
        <v>229.01964512323215</v>
      </c>
      <c r="U38" s="62">
        <f>'Data TREND'!M35</f>
        <v>632.17364386239797</v>
      </c>
      <c r="V38" s="37">
        <f>'Data TREND'!N35</f>
        <v>43.343252613256944</v>
      </c>
      <c r="W38" s="37">
        <f>'Data TREND'!O35</f>
        <v>17.634177411750372</v>
      </c>
      <c r="Y38" s="37">
        <f t="shared" ref="Y38:Y69" si="26">$Q$3*R38</f>
        <v>0</v>
      </c>
      <c r="Z38" s="37">
        <f t="shared" ref="Z38:Z69" si="27">$Q$3*S38</f>
        <v>0</v>
      </c>
      <c r="AA38" s="37">
        <f t="shared" ref="AA38:AA69" si="28">$Q$3*T38</f>
        <v>0</v>
      </c>
      <c r="AB38" s="62">
        <f t="shared" ref="AB38:AB69" si="29">$Q$3*U38</f>
        <v>0</v>
      </c>
      <c r="AC38" s="37">
        <f t="shared" ref="AC38:AC69" si="30">$Q$3*V38</f>
        <v>0</v>
      </c>
      <c r="AD38" s="37">
        <f t="shared" ref="AD38:AD69" si="31">$Q$3*W38</f>
        <v>0</v>
      </c>
      <c r="AF38">
        <f>'Data TREND'!A35</f>
        <v>42</v>
      </c>
      <c r="AG38" s="37">
        <f>'Data TREND'!Q35</f>
        <v>270.58560391754656</v>
      </c>
      <c r="AH38" s="37">
        <f>'Data TREND'!R35</f>
        <v>194.39205721153985</v>
      </c>
      <c r="AI38" s="37">
        <f>'Data TREND'!S35</f>
        <v>233.23284450204392</v>
      </c>
      <c r="AJ38" s="62">
        <f>'Data TREND'!T35</f>
        <v>698.22206834939357</v>
      </c>
      <c r="AK38" s="37">
        <f>'Data TREND'!U35</f>
        <v>49.613439480899608</v>
      </c>
      <c r="AL38" s="37">
        <f>'Data TREND'!V35</f>
        <v>20.150994070586762</v>
      </c>
      <c r="AN38" s="37">
        <f t="shared" ref="AN38:AN69" si="32">$AF$3*AG38</f>
        <v>0</v>
      </c>
      <c r="AO38" s="37">
        <f t="shared" ref="AO38:AO69" si="33">$AF$3*AH38</f>
        <v>0</v>
      </c>
      <c r="AP38" s="37">
        <f t="shared" ref="AP38:AP69" si="34">$AF$3*AI38</f>
        <v>0</v>
      </c>
      <c r="AQ38" s="62">
        <f t="shared" ref="AQ38:AQ69" si="35">$AF$3*AJ38</f>
        <v>0</v>
      </c>
      <c r="AR38" s="37">
        <f t="shared" ref="AR38:AR69" si="36">$AF$3*AK38</f>
        <v>0</v>
      </c>
      <c r="AS38" s="37">
        <f t="shared" ref="AS38:AS69" si="37">$AF$3*AL38</f>
        <v>0</v>
      </c>
      <c r="AU38">
        <v>42</v>
      </c>
      <c r="AV38" s="37">
        <f t="shared" ref="AV38:AV69" si="38">J38+Y38+AN38</f>
        <v>160.32991290971557</v>
      </c>
      <c r="AW38" s="37">
        <f t="shared" ref="AW38:AW69" si="39">K38+Z38+AO38</f>
        <v>193.70879647218862</v>
      </c>
      <c r="AX38" s="37">
        <f t="shared" ref="AX38:AX69" si="40">L38+AA38+AP38</f>
        <v>225.40635993784741</v>
      </c>
      <c r="AY38" s="62">
        <f t="shared" ref="AY38:AY69" si="41">M38+AB38+AQ38</f>
        <v>579.51042295355694</v>
      </c>
      <c r="AZ38" s="37">
        <f t="shared" ref="AZ38:AZ69" si="42">N38+AC38+AR38</f>
        <v>37.773603049488791</v>
      </c>
      <c r="BA38" s="37">
        <f t="shared" ref="BA38:BA69" si="43">O38+AD38+AS38</f>
        <v>15.45576258784727</v>
      </c>
      <c r="BC38">
        <v>42</v>
      </c>
      <c r="BD38" s="37">
        <f>IF(Voorblad!$E$10=Rekenblad!BC38,Rekenblad!AV38,0)</f>
        <v>0</v>
      </c>
      <c r="BE38" s="37">
        <f>IF(Voorblad!$E$10=Rekenblad!BC38,Rekenblad!AW38,0)</f>
        <v>0</v>
      </c>
      <c r="BF38" s="37">
        <f>IF(Voorblad!$E$10=Rekenblad!BC38,Rekenblad!AX38,0)</f>
        <v>0</v>
      </c>
      <c r="BG38" s="62">
        <f>IF(Voorblad!$E$10=Rekenblad!BC38,Rekenblad!AY38,0)</f>
        <v>0</v>
      </c>
      <c r="BH38" s="37">
        <f>IF(Voorblad!$E$10=Rekenblad!BC38,Rekenblad!AZ38,0)</f>
        <v>0</v>
      </c>
      <c r="BI38" s="37">
        <f>IF(Voorblad!$E$10=Rekenblad!BC38,Rekenblad!BA38,0)</f>
        <v>0</v>
      </c>
      <c r="BK38">
        <v>42</v>
      </c>
      <c r="BL38" s="37">
        <f>IF(Voorblad!$E$14=Rekenblad!$BL$4,Rekenblad!BD38,0)</f>
        <v>0</v>
      </c>
      <c r="BM38" s="37">
        <f>IF(Voorblad!$E$14=Rekenblad!$BL$4,Rekenblad!BE38,0)</f>
        <v>0</v>
      </c>
      <c r="BN38" s="37">
        <f>IF(Voorblad!$E$14=Rekenblad!$BL$4,Rekenblad!BF38,0)</f>
        <v>0</v>
      </c>
      <c r="BO38" s="62">
        <f>IF(Voorblad!$E$14=Rekenblad!$BL$4,Rekenblad!BG38,0)</f>
        <v>0</v>
      </c>
      <c r="BP38" s="37">
        <f>IF(Voorblad!$E$14=Rekenblad!$BL$4,Rekenblad!BH38,0)</f>
        <v>0</v>
      </c>
      <c r="BQ38" s="37">
        <f>IF(Voorblad!$E$14=Rekenblad!$BL$4,Rekenblad!BI38,0)</f>
        <v>0</v>
      </c>
    </row>
    <row r="39" spans="2:69" x14ac:dyDescent="0.25">
      <c r="B39">
        <f>'Data TREND'!A36</f>
        <v>43</v>
      </c>
      <c r="C39" s="37">
        <f>'Data TREND'!C36</f>
        <v>163.22090233706462</v>
      </c>
      <c r="D39" s="37">
        <f>'Data TREND'!D36</f>
        <v>197.93801642676138</v>
      </c>
      <c r="E39" s="37">
        <f>'Data TREND'!E36</f>
        <v>230.65920366926312</v>
      </c>
      <c r="F39" s="62">
        <f>'Data TREND'!F36</f>
        <v>591.88327956101591</v>
      </c>
      <c r="G39" s="37">
        <f>'Data TREND'!G36</f>
        <v>37.660077554365827</v>
      </c>
      <c r="H39" s="37">
        <f>'Data TREND'!H36</f>
        <v>15.407162624836483</v>
      </c>
      <c r="J39" s="37">
        <f t="shared" si="19"/>
        <v>163.22090233706462</v>
      </c>
      <c r="K39" s="37">
        <f t="shared" si="21"/>
        <v>197.93801642676138</v>
      </c>
      <c r="L39" s="37">
        <f t="shared" si="22"/>
        <v>230.65920366926312</v>
      </c>
      <c r="M39" s="62">
        <f t="shared" si="23"/>
        <v>591.88327956101591</v>
      </c>
      <c r="N39" s="37">
        <f t="shared" si="24"/>
        <v>37.660077554365827</v>
      </c>
      <c r="O39" s="37">
        <f t="shared" si="25"/>
        <v>15.407162624836483</v>
      </c>
      <c r="Q39">
        <f>'Data TREND'!A36</f>
        <v>43</v>
      </c>
      <c r="R39" s="37">
        <f>'Data TREND'!J36</f>
        <v>212.29008236508935</v>
      </c>
      <c r="S39" s="37">
        <f>'Data TREND'!K36</f>
        <v>198.15796916657385</v>
      </c>
      <c r="T39" s="37">
        <f>'Data TREND'!L36</f>
        <v>234.19619656968257</v>
      </c>
      <c r="U39" s="62">
        <f>'Data TREND'!M36</f>
        <v>644.71407450490506</v>
      </c>
      <c r="V39" s="37">
        <f>'Data TREND'!N36</f>
        <v>43.15091049471387</v>
      </c>
      <c r="W39" s="37">
        <f>'Data TREND'!O36</f>
        <v>17.554690861648361</v>
      </c>
      <c r="Y39" s="37">
        <f t="shared" si="26"/>
        <v>0</v>
      </c>
      <c r="Z39" s="37">
        <f t="shared" si="27"/>
        <v>0</v>
      </c>
      <c r="AA39" s="37">
        <f t="shared" si="28"/>
        <v>0</v>
      </c>
      <c r="AB39" s="62">
        <f t="shared" si="29"/>
        <v>0</v>
      </c>
      <c r="AC39" s="37">
        <f t="shared" si="30"/>
        <v>0</v>
      </c>
      <c r="AD39" s="37">
        <f t="shared" si="31"/>
        <v>0</v>
      </c>
      <c r="AF39">
        <f>'Data TREND'!A36</f>
        <v>43</v>
      </c>
      <c r="AG39" s="37">
        <f>'Data TREND'!Q36</f>
        <v>274.230888441405</v>
      </c>
      <c r="AH39" s="37">
        <f>'Data TREND'!R36</f>
        <v>198.59544857402031</v>
      </c>
      <c r="AI39" s="37">
        <f>'Data TREND'!S36</f>
        <v>238.3231413370047</v>
      </c>
      <c r="AJ39" s="62">
        <f>'Data TREND'!T36</f>
        <v>711.16011168512</v>
      </c>
      <c r="AK39" s="37">
        <f>'Data TREND'!U36</f>
        <v>49.338070086272893</v>
      </c>
      <c r="AL39" s="37">
        <f>'Data TREND'!V36</f>
        <v>20.038385283641176</v>
      </c>
      <c r="AN39" s="37">
        <f t="shared" si="32"/>
        <v>0</v>
      </c>
      <c r="AO39" s="37">
        <f t="shared" si="33"/>
        <v>0</v>
      </c>
      <c r="AP39" s="37">
        <f t="shared" si="34"/>
        <v>0</v>
      </c>
      <c r="AQ39" s="62">
        <f t="shared" si="35"/>
        <v>0</v>
      </c>
      <c r="AR39" s="37">
        <f t="shared" si="36"/>
        <v>0</v>
      </c>
      <c r="AS39" s="37">
        <f t="shared" si="37"/>
        <v>0</v>
      </c>
      <c r="AU39">
        <v>43</v>
      </c>
      <c r="AV39" s="37">
        <f t="shared" si="38"/>
        <v>163.22090233706462</v>
      </c>
      <c r="AW39" s="37">
        <f t="shared" si="39"/>
        <v>197.93801642676138</v>
      </c>
      <c r="AX39" s="37">
        <f t="shared" si="40"/>
        <v>230.65920366926312</v>
      </c>
      <c r="AY39" s="62">
        <f t="shared" si="41"/>
        <v>591.88327956101591</v>
      </c>
      <c r="AZ39" s="37">
        <f t="shared" si="42"/>
        <v>37.660077554365827</v>
      </c>
      <c r="BA39" s="37">
        <f t="shared" si="43"/>
        <v>15.407162624836483</v>
      </c>
      <c r="BC39">
        <v>43</v>
      </c>
      <c r="BD39" s="37">
        <f>IF(Voorblad!$E$10=Rekenblad!BC39,Rekenblad!AV39,0)</f>
        <v>0</v>
      </c>
      <c r="BE39" s="37">
        <f>IF(Voorblad!$E$10=Rekenblad!BC39,Rekenblad!AW39,0)</f>
        <v>0</v>
      </c>
      <c r="BF39" s="37">
        <f>IF(Voorblad!$E$10=Rekenblad!BC39,Rekenblad!AX39,0)</f>
        <v>0</v>
      </c>
      <c r="BG39" s="62">
        <f>IF(Voorblad!$E$10=Rekenblad!BC39,Rekenblad!AY39,0)</f>
        <v>0</v>
      </c>
      <c r="BH39" s="37">
        <f>IF(Voorblad!$E$10=Rekenblad!BC39,Rekenblad!AZ39,0)</f>
        <v>0</v>
      </c>
      <c r="BI39" s="37">
        <f>IF(Voorblad!$E$10=Rekenblad!BC39,Rekenblad!BA39,0)</f>
        <v>0</v>
      </c>
      <c r="BK39">
        <v>43</v>
      </c>
      <c r="BL39" s="37">
        <f>IF(Voorblad!$E$14=Rekenblad!$BL$4,Rekenblad!BD39,0)</f>
        <v>0</v>
      </c>
      <c r="BM39" s="37">
        <f>IF(Voorblad!$E$14=Rekenblad!$BL$4,Rekenblad!BE39,0)</f>
        <v>0</v>
      </c>
      <c r="BN39" s="37">
        <f>IF(Voorblad!$E$14=Rekenblad!$BL$4,Rekenblad!BF39,0)</f>
        <v>0</v>
      </c>
      <c r="BO39" s="62">
        <f>IF(Voorblad!$E$14=Rekenblad!$BL$4,Rekenblad!BG39,0)</f>
        <v>0</v>
      </c>
      <c r="BP39" s="37">
        <f>IF(Voorblad!$E$14=Rekenblad!$BL$4,Rekenblad!BH39,0)</f>
        <v>0</v>
      </c>
      <c r="BQ39" s="37">
        <f>IF(Voorblad!$E$14=Rekenblad!$BL$4,Rekenblad!BI39,0)</f>
        <v>0</v>
      </c>
    </row>
    <row r="40" spans="2:69" x14ac:dyDescent="0.25">
      <c r="B40">
        <f>'Data TREND'!A37</f>
        <v>44</v>
      </c>
      <c r="C40" s="37">
        <f>'Data TREND'!C37</f>
        <v>166.11189176441366</v>
      </c>
      <c r="D40" s="37">
        <f>'Data TREND'!D37</f>
        <v>202.16723638133416</v>
      </c>
      <c r="E40" s="37">
        <f>'Data TREND'!E37</f>
        <v>235.91204740067883</v>
      </c>
      <c r="F40" s="62">
        <f>'Data TREND'!F37</f>
        <v>604.25613616847488</v>
      </c>
      <c r="G40" s="37">
        <f>'Data TREND'!G37</f>
        <v>37.546552059242863</v>
      </c>
      <c r="H40" s="37">
        <f>'Data TREND'!H37</f>
        <v>15.358562661825696</v>
      </c>
      <c r="J40" s="37">
        <f t="shared" si="19"/>
        <v>166.11189176441366</v>
      </c>
      <c r="K40" s="37">
        <f t="shared" si="21"/>
        <v>202.16723638133416</v>
      </c>
      <c r="L40" s="37">
        <f t="shared" si="22"/>
        <v>235.91204740067883</v>
      </c>
      <c r="M40" s="62">
        <f t="shared" si="23"/>
        <v>604.25613616847488</v>
      </c>
      <c r="N40" s="37">
        <f t="shared" si="24"/>
        <v>37.546552059242863</v>
      </c>
      <c r="O40" s="37">
        <f t="shared" si="25"/>
        <v>15.358562661825696</v>
      </c>
      <c r="Q40">
        <f>'Data TREND'!A37</f>
        <v>44</v>
      </c>
      <c r="R40" s="37">
        <f>'Data TREND'!J37</f>
        <v>215.43628045320557</v>
      </c>
      <c r="S40" s="37">
        <f>'Data TREND'!K37</f>
        <v>202.37623720850664</v>
      </c>
      <c r="T40" s="37">
        <f>'Data TREND'!L37</f>
        <v>239.37274801613302</v>
      </c>
      <c r="U40" s="62">
        <f>'Data TREND'!M37</f>
        <v>657.25450514741215</v>
      </c>
      <c r="V40" s="37">
        <f>'Data TREND'!N37</f>
        <v>42.958568376170803</v>
      </c>
      <c r="W40" s="37">
        <f>'Data TREND'!O37</f>
        <v>17.475204311546349</v>
      </c>
      <c r="Y40" s="37">
        <f t="shared" si="26"/>
        <v>0</v>
      </c>
      <c r="Z40" s="37">
        <f t="shared" si="27"/>
        <v>0</v>
      </c>
      <c r="AA40" s="37">
        <f t="shared" si="28"/>
        <v>0</v>
      </c>
      <c r="AB40" s="62">
        <f t="shared" si="29"/>
        <v>0</v>
      </c>
      <c r="AC40" s="37">
        <f t="shared" si="30"/>
        <v>0</v>
      </c>
      <c r="AD40" s="37">
        <f t="shared" si="31"/>
        <v>0</v>
      </c>
      <c r="AF40">
        <f>'Data TREND'!A37</f>
        <v>44</v>
      </c>
      <c r="AG40" s="37">
        <f>'Data TREND'!Q37</f>
        <v>277.87617296526344</v>
      </c>
      <c r="AH40" s="37">
        <f>'Data TREND'!R37</f>
        <v>202.7988399365008</v>
      </c>
      <c r="AI40" s="37">
        <f>'Data TREND'!S37</f>
        <v>243.41343817196551</v>
      </c>
      <c r="AJ40" s="62">
        <f>'Data TREND'!T37</f>
        <v>724.09815502084643</v>
      </c>
      <c r="AK40" s="37">
        <f>'Data TREND'!U37</f>
        <v>49.062700691646185</v>
      </c>
      <c r="AL40" s="37">
        <f>'Data TREND'!V37</f>
        <v>19.92577649669559</v>
      </c>
      <c r="AN40" s="37">
        <f t="shared" si="32"/>
        <v>0</v>
      </c>
      <c r="AO40" s="37">
        <f t="shared" si="33"/>
        <v>0</v>
      </c>
      <c r="AP40" s="37">
        <f t="shared" si="34"/>
        <v>0</v>
      </c>
      <c r="AQ40" s="62">
        <f t="shared" si="35"/>
        <v>0</v>
      </c>
      <c r="AR40" s="37">
        <f t="shared" si="36"/>
        <v>0</v>
      </c>
      <c r="AS40" s="37">
        <f t="shared" si="37"/>
        <v>0</v>
      </c>
      <c r="AU40">
        <v>44</v>
      </c>
      <c r="AV40" s="37">
        <f t="shared" si="38"/>
        <v>166.11189176441366</v>
      </c>
      <c r="AW40" s="37">
        <f t="shared" si="39"/>
        <v>202.16723638133416</v>
      </c>
      <c r="AX40" s="37">
        <f t="shared" si="40"/>
        <v>235.91204740067883</v>
      </c>
      <c r="AY40" s="62">
        <f t="shared" si="41"/>
        <v>604.25613616847488</v>
      </c>
      <c r="AZ40" s="37">
        <f t="shared" si="42"/>
        <v>37.546552059242863</v>
      </c>
      <c r="BA40" s="37">
        <f t="shared" si="43"/>
        <v>15.358562661825696</v>
      </c>
      <c r="BC40">
        <v>44</v>
      </c>
      <c r="BD40" s="37">
        <f>IF(Voorblad!$E$10=Rekenblad!BC40,Rekenblad!AV40,0)</f>
        <v>0</v>
      </c>
      <c r="BE40" s="37">
        <f>IF(Voorblad!$E$10=Rekenblad!BC40,Rekenblad!AW40,0)</f>
        <v>0</v>
      </c>
      <c r="BF40" s="37">
        <f>IF(Voorblad!$E$10=Rekenblad!BC40,Rekenblad!AX40,0)</f>
        <v>0</v>
      </c>
      <c r="BG40" s="62">
        <f>IF(Voorblad!$E$10=Rekenblad!BC40,Rekenblad!AY40,0)</f>
        <v>0</v>
      </c>
      <c r="BH40" s="37">
        <f>IF(Voorblad!$E$10=Rekenblad!BC40,Rekenblad!AZ40,0)</f>
        <v>0</v>
      </c>
      <c r="BI40" s="37">
        <f>IF(Voorblad!$E$10=Rekenblad!BC40,Rekenblad!BA40,0)</f>
        <v>0</v>
      </c>
      <c r="BK40">
        <v>44</v>
      </c>
      <c r="BL40" s="37">
        <f>IF(Voorblad!$E$14=Rekenblad!$BL$4,Rekenblad!BD40,0)</f>
        <v>0</v>
      </c>
      <c r="BM40" s="37">
        <f>IF(Voorblad!$E$14=Rekenblad!$BL$4,Rekenblad!BE40,0)</f>
        <v>0</v>
      </c>
      <c r="BN40" s="37">
        <f>IF(Voorblad!$E$14=Rekenblad!$BL$4,Rekenblad!BF40,0)</f>
        <v>0</v>
      </c>
      <c r="BO40" s="62">
        <f>IF(Voorblad!$E$14=Rekenblad!$BL$4,Rekenblad!BG40,0)</f>
        <v>0</v>
      </c>
      <c r="BP40" s="37">
        <f>IF(Voorblad!$E$14=Rekenblad!$BL$4,Rekenblad!BH40,0)</f>
        <v>0</v>
      </c>
      <c r="BQ40" s="37">
        <f>IF(Voorblad!$E$14=Rekenblad!$BL$4,Rekenblad!BI40,0)</f>
        <v>0</v>
      </c>
    </row>
    <row r="41" spans="2:69" x14ac:dyDescent="0.25">
      <c r="B41">
        <f>'Data TREND'!A38</f>
        <v>45</v>
      </c>
      <c r="C41" s="37">
        <f>'Data TREND'!C38</f>
        <v>169.00288119176273</v>
      </c>
      <c r="D41" s="37">
        <f>'Data TREND'!D38</f>
        <v>206.39645633590692</v>
      </c>
      <c r="E41" s="37">
        <f>'Data TREND'!E38</f>
        <v>241.16489113209457</v>
      </c>
      <c r="F41" s="62">
        <f>'Data TREND'!F38</f>
        <v>616.62899277593385</v>
      </c>
      <c r="G41" s="37">
        <f>'Data TREND'!G38</f>
        <v>37.433026564119899</v>
      </c>
      <c r="H41" s="37">
        <f>'Data TREND'!H38</f>
        <v>15.309962698814909</v>
      </c>
      <c r="J41" s="37">
        <f t="shared" si="19"/>
        <v>169.00288119176273</v>
      </c>
      <c r="K41" s="37">
        <f t="shared" si="21"/>
        <v>206.39645633590692</v>
      </c>
      <c r="L41" s="37">
        <f t="shared" si="22"/>
        <v>241.16489113209457</v>
      </c>
      <c r="M41" s="62">
        <f t="shared" si="23"/>
        <v>616.62899277593385</v>
      </c>
      <c r="N41" s="37">
        <f t="shared" si="24"/>
        <v>37.433026564119899</v>
      </c>
      <c r="O41" s="37">
        <f t="shared" si="25"/>
        <v>15.309962698814909</v>
      </c>
      <c r="Q41">
        <f>'Data TREND'!A38</f>
        <v>45</v>
      </c>
      <c r="R41" s="37">
        <f>'Data TREND'!J38</f>
        <v>218.58247854132179</v>
      </c>
      <c r="S41" s="37">
        <f>'Data TREND'!K38</f>
        <v>206.59450525043943</v>
      </c>
      <c r="T41" s="37">
        <f>'Data TREND'!L38</f>
        <v>244.54929946258343</v>
      </c>
      <c r="U41" s="62">
        <f>'Data TREND'!M38</f>
        <v>669.79493578991924</v>
      </c>
      <c r="V41" s="37">
        <f>'Data TREND'!N38</f>
        <v>42.766226257627736</v>
      </c>
      <c r="W41" s="37">
        <f>'Data TREND'!O38</f>
        <v>17.395717761444335</v>
      </c>
      <c r="Y41" s="37">
        <f t="shared" si="26"/>
        <v>0</v>
      </c>
      <c r="Z41" s="37">
        <f t="shared" si="27"/>
        <v>0</v>
      </c>
      <c r="AA41" s="37">
        <f t="shared" si="28"/>
        <v>0</v>
      </c>
      <c r="AB41" s="62">
        <f t="shared" si="29"/>
        <v>0</v>
      </c>
      <c r="AC41" s="37">
        <f t="shared" si="30"/>
        <v>0</v>
      </c>
      <c r="AD41" s="37">
        <f t="shared" si="31"/>
        <v>0</v>
      </c>
      <c r="AF41">
        <f>'Data TREND'!A38</f>
        <v>45</v>
      </c>
      <c r="AG41" s="37">
        <f>'Data TREND'!Q38</f>
        <v>281.52145748912181</v>
      </c>
      <c r="AH41" s="37">
        <f>'Data TREND'!R38</f>
        <v>207.00223129898126</v>
      </c>
      <c r="AI41" s="37">
        <f>'Data TREND'!S38</f>
        <v>248.50373500692632</v>
      </c>
      <c r="AJ41" s="62">
        <f>'Data TREND'!T38</f>
        <v>737.03619835657275</v>
      </c>
      <c r="AK41" s="37">
        <f>'Data TREND'!U38</f>
        <v>48.787331297019463</v>
      </c>
      <c r="AL41" s="37">
        <f>'Data TREND'!V38</f>
        <v>19.813167709750008</v>
      </c>
      <c r="AN41" s="37">
        <f t="shared" si="32"/>
        <v>0</v>
      </c>
      <c r="AO41" s="37">
        <f t="shared" si="33"/>
        <v>0</v>
      </c>
      <c r="AP41" s="37">
        <f t="shared" si="34"/>
        <v>0</v>
      </c>
      <c r="AQ41" s="62">
        <f t="shared" si="35"/>
        <v>0</v>
      </c>
      <c r="AR41" s="37">
        <f t="shared" si="36"/>
        <v>0</v>
      </c>
      <c r="AS41" s="37">
        <f t="shared" si="37"/>
        <v>0</v>
      </c>
      <c r="AU41">
        <v>45</v>
      </c>
      <c r="AV41" s="37">
        <f t="shared" si="38"/>
        <v>169.00288119176273</v>
      </c>
      <c r="AW41" s="37">
        <f t="shared" si="39"/>
        <v>206.39645633590692</v>
      </c>
      <c r="AX41" s="37">
        <f t="shared" si="40"/>
        <v>241.16489113209457</v>
      </c>
      <c r="AY41" s="62">
        <f t="shared" si="41"/>
        <v>616.62899277593385</v>
      </c>
      <c r="AZ41" s="37">
        <f t="shared" si="42"/>
        <v>37.433026564119899</v>
      </c>
      <c r="BA41" s="37">
        <f t="shared" si="43"/>
        <v>15.309962698814909</v>
      </c>
      <c r="BC41">
        <v>45</v>
      </c>
      <c r="BD41" s="37">
        <f>IF(Voorblad!$E$10=Rekenblad!BC41,Rekenblad!AV41,0)</f>
        <v>0</v>
      </c>
      <c r="BE41" s="37">
        <f>IF(Voorblad!$E$10=Rekenblad!BC41,Rekenblad!AW41,0)</f>
        <v>0</v>
      </c>
      <c r="BF41" s="37">
        <f>IF(Voorblad!$E$10=Rekenblad!BC41,Rekenblad!AX41,0)</f>
        <v>0</v>
      </c>
      <c r="BG41" s="62">
        <f>IF(Voorblad!$E$10=Rekenblad!BC41,Rekenblad!AY41,0)</f>
        <v>0</v>
      </c>
      <c r="BH41" s="37">
        <f>IF(Voorblad!$E$10=Rekenblad!BC41,Rekenblad!AZ41,0)</f>
        <v>0</v>
      </c>
      <c r="BI41" s="37">
        <f>IF(Voorblad!$E$10=Rekenblad!BC41,Rekenblad!BA41,0)</f>
        <v>0</v>
      </c>
      <c r="BK41">
        <v>45</v>
      </c>
      <c r="BL41" s="37">
        <f>IF(Voorblad!$E$14=Rekenblad!$BL$4,Rekenblad!BD41,0)</f>
        <v>0</v>
      </c>
      <c r="BM41" s="37">
        <f>IF(Voorblad!$E$14=Rekenblad!$BL$4,Rekenblad!BE41,0)</f>
        <v>0</v>
      </c>
      <c r="BN41" s="37">
        <f>IF(Voorblad!$E$14=Rekenblad!$BL$4,Rekenblad!BF41,0)</f>
        <v>0</v>
      </c>
      <c r="BO41" s="62">
        <f>IF(Voorblad!$E$14=Rekenblad!$BL$4,Rekenblad!BG41,0)</f>
        <v>0</v>
      </c>
      <c r="BP41" s="37">
        <f>IF(Voorblad!$E$14=Rekenblad!$BL$4,Rekenblad!BH41,0)</f>
        <v>0</v>
      </c>
      <c r="BQ41" s="37">
        <f>IF(Voorblad!$E$14=Rekenblad!$BL$4,Rekenblad!BI41,0)</f>
        <v>0</v>
      </c>
    </row>
    <row r="42" spans="2:69" x14ac:dyDescent="0.25">
      <c r="B42">
        <f>'Data TREND'!A39</f>
        <v>46</v>
      </c>
      <c r="C42" s="37">
        <f>'Data TREND'!C39</f>
        <v>171.89387061911177</v>
      </c>
      <c r="D42" s="37">
        <f>'Data TREND'!D39</f>
        <v>210.6256762904797</v>
      </c>
      <c r="E42" s="37">
        <f>'Data TREND'!E39</f>
        <v>246.41773486351028</v>
      </c>
      <c r="F42" s="62">
        <f>'Data TREND'!F39</f>
        <v>629.00184938339282</v>
      </c>
      <c r="G42" s="37">
        <f>'Data TREND'!G39</f>
        <v>37.319501068996935</v>
      </c>
      <c r="H42" s="37">
        <f>'Data TREND'!H39</f>
        <v>15.261362735804124</v>
      </c>
      <c r="J42" s="37">
        <f t="shared" si="19"/>
        <v>171.89387061911177</v>
      </c>
      <c r="K42" s="37">
        <f t="shared" si="21"/>
        <v>210.6256762904797</v>
      </c>
      <c r="L42" s="37">
        <f t="shared" si="22"/>
        <v>246.41773486351028</v>
      </c>
      <c r="M42" s="62">
        <f t="shared" si="23"/>
        <v>629.00184938339282</v>
      </c>
      <c r="N42" s="37">
        <f t="shared" si="24"/>
        <v>37.319501068996935</v>
      </c>
      <c r="O42" s="37">
        <f t="shared" si="25"/>
        <v>15.261362735804124</v>
      </c>
      <c r="Q42">
        <f>'Data TREND'!A39</f>
        <v>46</v>
      </c>
      <c r="R42" s="37">
        <f>'Data TREND'!J39</f>
        <v>221.72867662943798</v>
      </c>
      <c r="S42" s="37">
        <f>'Data TREND'!K39</f>
        <v>210.81277329237224</v>
      </c>
      <c r="T42" s="37">
        <f>'Data TREND'!L39</f>
        <v>249.72585090903385</v>
      </c>
      <c r="U42" s="62">
        <f>'Data TREND'!M39</f>
        <v>682.33536643242633</v>
      </c>
      <c r="V42" s="37">
        <f>'Data TREND'!N39</f>
        <v>42.573884139084662</v>
      </c>
      <c r="W42" s="37">
        <f>'Data TREND'!O39</f>
        <v>17.316231211342323</v>
      </c>
      <c r="Y42" s="37">
        <f t="shared" si="26"/>
        <v>0</v>
      </c>
      <c r="Z42" s="37">
        <f t="shared" si="27"/>
        <v>0</v>
      </c>
      <c r="AA42" s="37">
        <f t="shared" si="28"/>
        <v>0</v>
      </c>
      <c r="AB42" s="62">
        <f t="shared" si="29"/>
        <v>0</v>
      </c>
      <c r="AC42" s="37">
        <f t="shared" si="30"/>
        <v>0</v>
      </c>
      <c r="AD42" s="37">
        <f t="shared" si="31"/>
        <v>0</v>
      </c>
      <c r="AF42">
        <f>'Data TREND'!A39</f>
        <v>46</v>
      </c>
      <c r="AG42" s="37">
        <f>'Data TREND'!Q39</f>
        <v>285.16674201298019</v>
      </c>
      <c r="AH42" s="37">
        <f>'Data TREND'!R39</f>
        <v>211.20562266146172</v>
      </c>
      <c r="AI42" s="37">
        <f>'Data TREND'!S39</f>
        <v>253.5940318418871</v>
      </c>
      <c r="AJ42" s="62">
        <f>'Data TREND'!T39</f>
        <v>749.97424169229919</v>
      </c>
      <c r="AK42" s="37">
        <f>'Data TREND'!U39</f>
        <v>48.511961902392756</v>
      </c>
      <c r="AL42" s="37">
        <f>'Data TREND'!V39</f>
        <v>19.700558922804422</v>
      </c>
      <c r="AN42" s="37">
        <f t="shared" si="32"/>
        <v>0</v>
      </c>
      <c r="AO42" s="37">
        <f t="shared" si="33"/>
        <v>0</v>
      </c>
      <c r="AP42" s="37">
        <f t="shared" si="34"/>
        <v>0</v>
      </c>
      <c r="AQ42" s="62">
        <f t="shared" si="35"/>
        <v>0</v>
      </c>
      <c r="AR42" s="37">
        <f t="shared" si="36"/>
        <v>0</v>
      </c>
      <c r="AS42" s="37">
        <f t="shared" si="37"/>
        <v>0</v>
      </c>
      <c r="AU42">
        <v>46</v>
      </c>
      <c r="AV42" s="37">
        <f t="shared" si="38"/>
        <v>171.89387061911177</v>
      </c>
      <c r="AW42" s="37">
        <f t="shared" si="39"/>
        <v>210.6256762904797</v>
      </c>
      <c r="AX42" s="37">
        <f t="shared" si="40"/>
        <v>246.41773486351028</v>
      </c>
      <c r="AY42" s="62">
        <f t="shared" si="41"/>
        <v>629.00184938339282</v>
      </c>
      <c r="AZ42" s="37">
        <f t="shared" si="42"/>
        <v>37.319501068996935</v>
      </c>
      <c r="BA42" s="37">
        <f t="shared" si="43"/>
        <v>15.261362735804124</v>
      </c>
      <c r="BC42">
        <v>46</v>
      </c>
      <c r="BD42" s="37">
        <f>IF(Voorblad!$E$10=Rekenblad!BC42,Rekenblad!AV42,0)</f>
        <v>0</v>
      </c>
      <c r="BE42" s="37">
        <f>IF(Voorblad!$E$10=Rekenblad!BC42,Rekenblad!AW42,0)</f>
        <v>0</v>
      </c>
      <c r="BF42" s="37">
        <f>IF(Voorblad!$E$10=Rekenblad!BC42,Rekenblad!AX42,0)</f>
        <v>0</v>
      </c>
      <c r="BG42" s="62">
        <f>IF(Voorblad!$E$10=Rekenblad!BC42,Rekenblad!AY42,0)</f>
        <v>0</v>
      </c>
      <c r="BH42" s="37">
        <f>IF(Voorblad!$E$10=Rekenblad!BC42,Rekenblad!AZ42,0)</f>
        <v>0</v>
      </c>
      <c r="BI42" s="37">
        <f>IF(Voorblad!$E$10=Rekenblad!BC42,Rekenblad!BA42,0)</f>
        <v>0</v>
      </c>
      <c r="BK42">
        <v>46</v>
      </c>
      <c r="BL42" s="37">
        <f>IF(Voorblad!$E$14=Rekenblad!$BL$4,Rekenblad!BD42,0)</f>
        <v>0</v>
      </c>
      <c r="BM42" s="37">
        <f>IF(Voorblad!$E$14=Rekenblad!$BL$4,Rekenblad!BE42,0)</f>
        <v>0</v>
      </c>
      <c r="BN42" s="37">
        <f>IF(Voorblad!$E$14=Rekenblad!$BL$4,Rekenblad!BF42,0)</f>
        <v>0</v>
      </c>
      <c r="BO42" s="62">
        <f>IF(Voorblad!$E$14=Rekenblad!$BL$4,Rekenblad!BG42,0)</f>
        <v>0</v>
      </c>
      <c r="BP42" s="37">
        <f>IF(Voorblad!$E$14=Rekenblad!$BL$4,Rekenblad!BH42,0)</f>
        <v>0</v>
      </c>
      <c r="BQ42" s="37">
        <f>IF(Voorblad!$E$14=Rekenblad!$BL$4,Rekenblad!BI42,0)</f>
        <v>0</v>
      </c>
    </row>
    <row r="43" spans="2:69" x14ac:dyDescent="0.25">
      <c r="B43">
        <f>'Data TREND'!A40</f>
        <v>47</v>
      </c>
      <c r="C43" s="37">
        <f>'Data TREND'!C40</f>
        <v>174.78486004646081</v>
      </c>
      <c r="D43" s="37">
        <f>'Data TREND'!D40</f>
        <v>214.85489624505246</v>
      </c>
      <c r="E43" s="37">
        <f>'Data TREND'!E40</f>
        <v>251.67057859492598</v>
      </c>
      <c r="F43" s="62">
        <f>'Data TREND'!F40</f>
        <v>641.37470599085179</v>
      </c>
      <c r="G43" s="37">
        <f>'Data TREND'!G40</f>
        <v>37.205975573873971</v>
      </c>
      <c r="H43" s="37">
        <f>'Data TREND'!H40</f>
        <v>15.212762772793337</v>
      </c>
      <c r="J43" s="37">
        <f t="shared" si="19"/>
        <v>174.78486004646081</v>
      </c>
      <c r="K43" s="37">
        <f t="shared" si="21"/>
        <v>214.85489624505246</v>
      </c>
      <c r="L43" s="37">
        <f t="shared" si="22"/>
        <v>251.67057859492598</v>
      </c>
      <c r="M43" s="62">
        <f t="shared" si="23"/>
        <v>641.37470599085179</v>
      </c>
      <c r="N43" s="37">
        <f t="shared" si="24"/>
        <v>37.205975573873971</v>
      </c>
      <c r="O43" s="37">
        <f t="shared" si="25"/>
        <v>15.212762772793337</v>
      </c>
      <c r="Q43">
        <f>'Data TREND'!A40</f>
        <v>47</v>
      </c>
      <c r="R43" s="37">
        <f>'Data TREND'!J40</f>
        <v>224.87487471755421</v>
      </c>
      <c r="S43" s="37">
        <f>'Data TREND'!K40</f>
        <v>215.03104133430503</v>
      </c>
      <c r="T43" s="37">
        <f>'Data TREND'!L40</f>
        <v>254.90240235548427</v>
      </c>
      <c r="U43" s="62">
        <f>'Data TREND'!M40</f>
        <v>694.87579707493353</v>
      </c>
      <c r="V43" s="37">
        <f>'Data TREND'!N40</f>
        <v>42.381542020541595</v>
      </c>
      <c r="W43" s="37">
        <f>'Data TREND'!O40</f>
        <v>17.236744661240312</v>
      </c>
      <c r="Y43" s="37">
        <f t="shared" si="26"/>
        <v>0</v>
      </c>
      <c r="Z43" s="37">
        <f t="shared" si="27"/>
        <v>0</v>
      </c>
      <c r="AA43" s="37">
        <f t="shared" si="28"/>
        <v>0</v>
      </c>
      <c r="AB43" s="62">
        <f t="shared" si="29"/>
        <v>0</v>
      </c>
      <c r="AC43" s="37">
        <f t="shared" si="30"/>
        <v>0</v>
      </c>
      <c r="AD43" s="37">
        <f t="shared" si="31"/>
        <v>0</v>
      </c>
      <c r="AF43">
        <f>'Data TREND'!A40</f>
        <v>47</v>
      </c>
      <c r="AG43" s="37">
        <f>'Data TREND'!Q40</f>
        <v>288.81202653683863</v>
      </c>
      <c r="AH43" s="37">
        <f>'Data TREND'!R40</f>
        <v>215.40901402394221</v>
      </c>
      <c r="AI43" s="37">
        <f>'Data TREND'!S40</f>
        <v>258.68432867684794</v>
      </c>
      <c r="AJ43" s="62">
        <f>'Data TREND'!T40</f>
        <v>762.91228502802562</v>
      </c>
      <c r="AK43" s="37">
        <f>'Data TREND'!U40</f>
        <v>48.236592507766041</v>
      </c>
      <c r="AL43" s="37">
        <f>'Data TREND'!V40</f>
        <v>19.587950135858836</v>
      </c>
      <c r="AN43" s="37">
        <f t="shared" si="32"/>
        <v>0</v>
      </c>
      <c r="AO43" s="37">
        <f t="shared" si="33"/>
        <v>0</v>
      </c>
      <c r="AP43" s="37">
        <f t="shared" si="34"/>
        <v>0</v>
      </c>
      <c r="AQ43" s="62">
        <f t="shared" si="35"/>
        <v>0</v>
      </c>
      <c r="AR43" s="37">
        <f t="shared" si="36"/>
        <v>0</v>
      </c>
      <c r="AS43" s="37">
        <f t="shared" si="37"/>
        <v>0</v>
      </c>
      <c r="AU43">
        <v>47</v>
      </c>
      <c r="AV43" s="37">
        <f t="shared" si="38"/>
        <v>174.78486004646081</v>
      </c>
      <c r="AW43" s="37">
        <f t="shared" si="39"/>
        <v>214.85489624505246</v>
      </c>
      <c r="AX43" s="37">
        <f t="shared" si="40"/>
        <v>251.67057859492598</v>
      </c>
      <c r="AY43" s="62">
        <f t="shared" si="41"/>
        <v>641.37470599085179</v>
      </c>
      <c r="AZ43" s="37">
        <f t="shared" si="42"/>
        <v>37.205975573873971</v>
      </c>
      <c r="BA43" s="37">
        <f t="shared" si="43"/>
        <v>15.212762772793337</v>
      </c>
      <c r="BC43">
        <v>47</v>
      </c>
      <c r="BD43" s="37">
        <f>IF(Voorblad!$E$10=Rekenblad!BC43,Rekenblad!AV43,0)</f>
        <v>0</v>
      </c>
      <c r="BE43" s="37">
        <f>IF(Voorblad!$E$10=Rekenblad!BC43,Rekenblad!AW43,0)</f>
        <v>0</v>
      </c>
      <c r="BF43" s="37">
        <f>IF(Voorblad!$E$10=Rekenblad!BC43,Rekenblad!AX43,0)</f>
        <v>0</v>
      </c>
      <c r="BG43" s="62">
        <f>IF(Voorblad!$E$10=Rekenblad!BC43,Rekenblad!AY43,0)</f>
        <v>0</v>
      </c>
      <c r="BH43" s="37">
        <f>IF(Voorblad!$E$10=Rekenblad!BC43,Rekenblad!AZ43,0)</f>
        <v>0</v>
      </c>
      <c r="BI43" s="37">
        <f>IF(Voorblad!$E$10=Rekenblad!BC43,Rekenblad!BA43,0)</f>
        <v>0</v>
      </c>
      <c r="BK43">
        <v>47</v>
      </c>
      <c r="BL43" s="37">
        <f>IF(Voorblad!$E$14=Rekenblad!$BL$4,Rekenblad!BD43,0)</f>
        <v>0</v>
      </c>
      <c r="BM43" s="37">
        <f>IF(Voorblad!$E$14=Rekenblad!$BL$4,Rekenblad!BE43,0)</f>
        <v>0</v>
      </c>
      <c r="BN43" s="37">
        <f>IF(Voorblad!$E$14=Rekenblad!$BL$4,Rekenblad!BF43,0)</f>
        <v>0</v>
      </c>
      <c r="BO43" s="62">
        <f>IF(Voorblad!$E$14=Rekenblad!$BL$4,Rekenblad!BG43,0)</f>
        <v>0</v>
      </c>
      <c r="BP43" s="37">
        <f>IF(Voorblad!$E$14=Rekenblad!$BL$4,Rekenblad!BH43,0)</f>
        <v>0</v>
      </c>
      <c r="BQ43" s="37">
        <f>IF(Voorblad!$E$14=Rekenblad!$BL$4,Rekenblad!BI43,0)</f>
        <v>0</v>
      </c>
    </row>
    <row r="44" spans="2:69" x14ac:dyDescent="0.25">
      <c r="B44">
        <f>'Data TREND'!A41</f>
        <v>48</v>
      </c>
      <c r="C44" s="37">
        <f>'Data TREND'!C41</f>
        <v>177.67584947380985</v>
      </c>
      <c r="D44" s="37">
        <f>'Data TREND'!D41</f>
        <v>219.08411619962524</v>
      </c>
      <c r="E44" s="37">
        <f>'Data TREND'!E41</f>
        <v>256.92342232634172</v>
      </c>
      <c r="F44" s="62">
        <f>'Data TREND'!F41</f>
        <v>653.74756259831076</v>
      </c>
      <c r="G44" s="37">
        <f>'Data TREND'!G41</f>
        <v>37.092450078751007</v>
      </c>
      <c r="H44" s="37">
        <f>'Data TREND'!H41</f>
        <v>15.16416280978255</v>
      </c>
      <c r="J44" s="37">
        <f t="shared" si="19"/>
        <v>177.67584947380985</v>
      </c>
      <c r="K44" s="37">
        <f t="shared" si="21"/>
        <v>219.08411619962524</v>
      </c>
      <c r="L44" s="37">
        <f t="shared" si="22"/>
        <v>256.92342232634172</v>
      </c>
      <c r="M44" s="62">
        <f t="shared" si="23"/>
        <v>653.74756259831076</v>
      </c>
      <c r="N44" s="37">
        <f t="shared" si="24"/>
        <v>37.092450078751007</v>
      </c>
      <c r="O44" s="37">
        <f t="shared" si="25"/>
        <v>15.16416280978255</v>
      </c>
      <c r="Q44">
        <f>'Data TREND'!A41</f>
        <v>48</v>
      </c>
      <c r="R44" s="37">
        <f>'Data TREND'!J41</f>
        <v>228.02107280567043</v>
      </c>
      <c r="S44" s="37">
        <f>'Data TREND'!K41</f>
        <v>219.24930937623782</v>
      </c>
      <c r="T44" s="37">
        <f>'Data TREND'!L41</f>
        <v>260.07895380193469</v>
      </c>
      <c r="U44" s="62">
        <f>'Data TREND'!M41</f>
        <v>707.41622771744062</v>
      </c>
      <c r="V44" s="37">
        <f>'Data TREND'!N41</f>
        <v>42.189199901998521</v>
      </c>
      <c r="W44" s="37">
        <f>'Data TREND'!O41</f>
        <v>17.157258111138301</v>
      </c>
      <c r="Y44" s="37">
        <f t="shared" si="26"/>
        <v>0</v>
      </c>
      <c r="Z44" s="37">
        <f t="shared" si="27"/>
        <v>0</v>
      </c>
      <c r="AA44" s="37">
        <f t="shared" si="28"/>
        <v>0</v>
      </c>
      <c r="AB44" s="62">
        <f t="shared" si="29"/>
        <v>0</v>
      </c>
      <c r="AC44" s="37">
        <f t="shared" si="30"/>
        <v>0</v>
      </c>
      <c r="AD44" s="37">
        <f t="shared" si="31"/>
        <v>0</v>
      </c>
      <c r="AF44">
        <f>'Data TREND'!A41</f>
        <v>48</v>
      </c>
      <c r="AG44" s="37">
        <f>'Data TREND'!Q41</f>
        <v>292.45731106069707</v>
      </c>
      <c r="AH44" s="37">
        <f>'Data TREND'!R41</f>
        <v>219.61240538642267</v>
      </c>
      <c r="AI44" s="37">
        <f>'Data TREND'!S41</f>
        <v>263.77462551180872</v>
      </c>
      <c r="AJ44" s="62">
        <f>'Data TREND'!T41</f>
        <v>775.85032836375206</v>
      </c>
      <c r="AK44" s="37">
        <f>'Data TREND'!U41</f>
        <v>47.961223113139326</v>
      </c>
      <c r="AL44" s="37">
        <f>'Data TREND'!V41</f>
        <v>19.475341348913251</v>
      </c>
      <c r="AN44" s="37">
        <f t="shared" si="32"/>
        <v>0</v>
      </c>
      <c r="AO44" s="37">
        <f t="shared" si="33"/>
        <v>0</v>
      </c>
      <c r="AP44" s="37">
        <f t="shared" si="34"/>
        <v>0</v>
      </c>
      <c r="AQ44" s="62">
        <f t="shared" si="35"/>
        <v>0</v>
      </c>
      <c r="AR44" s="37">
        <f t="shared" si="36"/>
        <v>0</v>
      </c>
      <c r="AS44" s="37">
        <f t="shared" si="37"/>
        <v>0</v>
      </c>
      <c r="AU44">
        <v>48</v>
      </c>
      <c r="AV44" s="37">
        <f t="shared" si="38"/>
        <v>177.67584947380985</v>
      </c>
      <c r="AW44" s="37">
        <f t="shared" si="39"/>
        <v>219.08411619962524</v>
      </c>
      <c r="AX44" s="37">
        <f t="shared" si="40"/>
        <v>256.92342232634172</v>
      </c>
      <c r="AY44" s="62">
        <f t="shared" si="41"/>
        <v>653.74756259831076</v>
      </c>
      <c r="AZ44" s="37">
        <f t="shared" si="42"/>
        <v>37.092450078751007</v>
      </c>
      <c r="BA44" s="37">
        <f t="shared" si="43"/>
        <v>15.16416280978255</v>
      </c>
      <c r="BC44">
        <v>48</v>
      </c>
      <c r="BD44" s="37">
        <f>IF(Voorblad!$E$10=Rekenblad!BC44,Rekenblad!AV44,0)</f>
        <v>0</v>
      </c>
      <c r="BE44" s="37">
        <f>IF(Voorblad!$E$10=Rekenblad!BC44,Rekenblad!AW44,0)</f>
        <v>0</v>
      </c>
      <c r="BF44" s="37">
        <f>IF(Voorblad!$E$10=Rekenblad!BC44,Rekenblad!AX44,0)</f>
        <v>0</v>
      </c>
      <c r="BG44" s="62">
        <f>IF(Voorblad!$E$10=Rekenblad!BC44,Rekenblad!AY44,0)</f>
        <v>0</v>
      </c>
      <c r="BH44" s="37">
        <f>IF(Voorblad!$E$10=Rekenblad!BC44,Rekenblad!AZ44,0)</f>
        <v>0</v>
      </c>
      <c r="BI44" s="37">
        <f>IF(Voorblad!$E$10=Rekenblad!BC44,Rekenblad!BA44,0)</f>
        <v>0</v>
      </c>
      <c r="BK44">
        <v>48</v>
      </c>
      <c r="BL44" s="37">
        <f>IF(Voorblad!$E$14=Rekenblad!$BL$4,Rekenblad!BD44,0)</f>
        <v>0</v>
      </c>
      <c r="BM44" s="37">
        <f>IF(Voorblad!$E$14=Rekenblad!$BL$4,Rekenblad!BE44,0)</f>
        <v>0</v>
      </c>
      <c r="BN44" s="37">
        <f>IF(Voorblad!$E$14=Rekenblad!$BL$4,Rekenblad!BF44,0)</f>
        <v>0</v>
      </c>
      <c r="BO44" s="62">
        <f>IF(Voorblad!$E$14=Rekenblad!$BL$4,Rekenblad!BG44,0)</f>
        <v>0</v>
      </c>
      <c r="BP44" s="37">
        <f>IF(Voorblad!$E$14=Rekenblad!$BL$4,Rekenblad!BH44,0)</f>
        <v>0</v>
      </c>
      <c r="BQ44" s="37">
        <f>IF(Voorblad!$E$14=Rekenblad!$BL$4,Rekenblad!BI44,0)</f>
        <v>0</v>
      </c>
    </row>
    <row r="45" spans="2:69" x14ac:dyDescent="0.25">
      <c r="B45">
        <f>'Data TREND'!A42</f>
        <v>49</v>
      </c>
      <c r="C45" s="37">
        <f>'Data TREND'!C42</f>
        <v>180.56683890115889</v>
      </c>
      <c r="D45" s="37">
        <f>'Data TREND'!D42</f>
        <v>223.313336154198</v>
      </c>
      <c r="E45" s="37">
        <f>'Data TREND'!E42</f>
        <v>262.1762660577574</v>
      </c>
      <c r="F45" s="62">
        <f>'Data TREND'!F42</f>
        <v>666.12041920576974</v>
      </c>
      <c r="G45" s="37">
        <f>'Data TREND'!G42</f>
        <v>36.978924583628043</v>
      </c>
      <c r="H45" s="37">
        <f>'Data TREND'!H42</f>
        <v>15.115562846771763</v>
      </c>
      <c r="J45" s="37">
        <f t="shared" si="19"/>
        <v>180.56683890115889</v>
      </c>
      <c r="K45" s="37">
        <f t="shared" si="21"/>
        <v>223.313336154198</v>
      </c>
      <c r="L45" s="37">
        <f t="shared" si="22"/>
        <v>262.1762660577574</v>
      </c>
      <c r="M45" s="62">
        <f t="shared" si="23"/>
        <v>666.12041920576974</v>
      </c>
      <c r="N45" s="37">
        <f t="shared" si="24"/>
        <v>36.978924583628043</v>
      </c>
      <c r="O45" s="37">
        <f t="shared" si="25"/>
        <v>15.115562846771763</v>
      </c>
      <c r="Q45">
        <f>'Data TREND'!A42</f>
        <v>49</v>
      </c>
      <c r="R45" s="37">
        <f>'Data TREND'!J42</f>
        <v>231.16727089378662</v>
      </c>
      <c r="S45" s="37">
        <f>'Data TREND'!K42</f>
        <v>223.46757741817063</v>
      </c>
      <c r="T45" s="37">
        <f>'Data TREND'!L42</f>
        <v>265.25550524838513</v>
      </c>
      <c r="U45" s="62">
        <f>'Data TREND'!M42</f>
        <v>719.95665835994771</v>
      </c>
      <c r="V45" s="37">
        <f>'Data TREND'!N42</f>
        <v>41.996857783455454</v>
      </c>
      <c r="W45" s="37">
        <f>'Data TREND'!O42</f>
        <v>17.07777156103629</v>
      </c>
      <c r="Y45" s="37">
        <f t="shared" si="26"/>
        <v>0</v>
      </c>
      <c r="Z45" s="37">
        <f t="shared" si="27"/>
        <v>0</v>
      </c>
      <c r="AA45" s="37">
        <f t="shared" si="28"/>
        <v>0</v>
      </c>
      <c r="AB45" s="62">
        <f t="shared" si="29"/>
        <v>0</v>
      </c>
      <c r="AC45" s="37">
        <f t="shared" si="30"/>
        <v>0</v>
      </c>
      <c r="AD45" s="37">
        <f t="shared" si="31"/>
        <v>0</v>
      </c>
      <c r="AF45">
        <f>'Data TREND'!A42</f>
        <v>49</v>
      </c>
      <c r="AG45" s="37">
        <f>'Data TREND'!Q42</f>
        <v>296.10259558455544</v>
      </c>
      <c r="AH45" s="37">
        <f>'Data TREND'!R42</f>
        <v>223.81579674890313</v>
      </c>
      <c r="AI45" s="37">
        <f>'Data TREND'!S42</f>
        <v>268.8649223467695</v>
      </c>
      <c r="AJ45" s="62">
        <f>'Data TREND'!T42</f>
        <v>788.78837169947849</v>
      </c>
      <c r="AK45" s="37">
        <f>'Data TREND'!U42</f>
        <v>47.685853718512611</v>
      </c>
      <c r="AL45" s="37">
        <f>'Data TREND'!V42</f>
        <v>19.362732561967668</v>
      </c>
      <c r="AN45" s="37">
        <f t="shared" si="32"/>
        <v>0</v>
      </c>
      <c r="AO45" s="37">
        <f t="shared" si="33"/>
        <v>0</v>
      </c>
      <c r="AP45" s="37">
        <f t="shared" si="34"/>
        <v>0</v>
      </c>
      <c r="AQ45" s="62">
        <f t="shared" si="35"/>
        <v>0</v>
      </c>
      <c r="AR45" s="37">
        <f t="shared" si="36"/>
        <v>0</v>
      </c>
      <c r="AS45" s="37">
        <f t="shared" si="37"/>
        <v>0</v>
      </c>
      <c r="AU45">
        <v>49</v>
      </c>
      <c r="AV45" s="37">
        <f t="shared" si="38"/>
        <v>180.56683890115889</v>
      </c>
      <c r="AW45" s="37">
        <f t="shared" si="39"/>
        <v>223.313336154198</v>
      </c>
      <c r="AX45" s="37">
        <f t="shared" si="40"/>
        <v>262.1762660577574</v>
      </c>
      <c r="AY45" s="62">
        <f t="shared" si="41"/>
        <v>666.12041920576974</v>
      </c>
      <c r="AZ45" s="37">
        <f t="shared" si="42"/>
        <v>36.978924583628043</v>
      </c>
      <c r="BA45" s="37">
        <f t="shared" si="43"/>
        <v>15.115562846771763</v>
      </c>
      <c r="BC45">
        <v>49</v>
      </c>
      <c r="BD45" s="37">
        <f>IF(Voorblad!$E$10=Rekenblad!BC45,Rekenblad!AV45,0)</f>
        <v>0</v>
      </c>
      <c r="BE45" s="37">
        <f>IF(Voorblad!$E$10=Rekenblad!BC45,Rekenblad!AW45,0)</f>
        <v>0</v>
      </c>
      <c r="BF45" s="37">
        <f>IF(Voorblad!$E$10=Rekenblad!BC45,Rekenblad!AX45,0)</f>
        <v>0</v>
      </c>
      <c r="BG45" s="62">
        <f>IF(Voorblad!$E$10=Rekenblad!BC45,Rekenblad!AY45,0)</f>
        <v>0</v>
      </c>
      <c r="BH45" s="37">
        <f>IF(Voorblad!$E$10=Rekenblad!BC45,Rekenblad!AZ45,0)</f>
        <v>0</v>
      </c>
      <c r="BI45" s="37">
        <f>IF(Voorblad!$E$10=Rekenblad!BC45,Rekenblad!BA45,0)</f>
        <v>0</v>
      </c>
      <c r="BK45">
        <v>49</v>
      </c>
      <c r="BL45" s="37">
        <f>IF(Voorblad!$E$14=Rekenblad!$BL$4,Rekenblad!BD45,0)</f>
        <v>0</v>
      </c>
      <c r="BM45" s="37">
        <f>IF(Voorblad!$E$14=Rekenblad!$BL$4,Rekenblad!BE45,0)</f>
        <v>0</v>
      </c>
      <c r="BN45" s="37">
        <f>IF(Voorblad!$E$14=Rekenblad!$BL$4,Rekenblad!BF45,0)</f>
        <v>0</v>
      </c>
      <c r="BO45" s="62">
        <f>IF(Voorblad!$E$14=Rekenblad!$BL$4,Rekenblad!BG45,0)</f>
        <v>0</v>
      </c>
      <c r="BP45" s="37">
        <f>IF(Voorblad!$E$14=Rekenblad!$BL$4,Rekenblad!BH45,0)</f>
        <v>0</v>
      </c>
      <c r="BQ45" s="37">
        <f>IF(Voorblad!$E$14=Rekenblad!$BL$4,Rekenblad!BI45,0)</f>
        <v>0</v>
      </c>
    </row>
    <row r="46" spans="2:69" x14ac:dyDescent="0.25">
      <c r="B46">
        <f>'Data TREND'!A43</f>
        <v>50</v>
      </c>
      <c r="C46" s="37">
        <f>'Data TREND'!C43</f>
        <v>183.45782832850796</v>
      </c>
      <c r="D46" s="37">
        <f>'Data TREND'!D43</f>
        <v>227.54255610877075</v>
      </c>
      <c r="E46" s="37">
        <f>'Data TREND'!E43</f>
        <v>267.42910978917314</v>
      </c>
      <c r="F46" s="62">
        <f>'Data TREND'!F43</f>
        <v>678.49327581322871</v>
      </c>
      <c r="G46" s="37">
        <f>'Data TREND'!G43</f>
        <v>36.865399088505079</v>
      </c>
      <c r="H46" s="37">
        <f>'Data TREND'!H43</f>
        <v>15.066962883760976</v>
      </c>
      <c r="J46" s="37">
        <f t="shared" si="19"/>
        <v>183.45782832850796</v>
      </c>
      <c r="K46" s="37">
        <f t="shared" si="21"/>
        <v>227.54255610877075</v>
      </c>
      <c r="L46" s="37">
        <f t="shared" si="22"/>
        <v>267.42910978917314</v>
      </c>
      <c r="M46" s="62">
        <f t="shared" si="23"/>
        <v>678.49327581322871</v>
      </c>
      <c r="N46" s="37">
        <f t="shared" si="24"/>
        <v>36.865399088505079</v>
      </c>
      <c r="O46" s="37">
        <f t="shared" si="25"/>
        <v>15.066962883760976</v>
      </c>
      <c r="Q46">
        <f>'Data TREND'!A43</f>
        <v>50</v>
      </c>
      <c r="R46" s="37">
        <f>'Data TREND'!J43</f>
        <v>234.31346898190284</v>
      </c>
      <c r="S46" s="37">
        <f>'Data TREND'!K43</f>
        <v>227.68584546010342</v>
      </c>
      <c r="T46" s="37">
        <f>'Data TREND'!L43</f>
        <v>270.43205669483552</v>
      </c>
      <c r="U46" s="62">
        <f>'Data TREND'!M43</f>
        <v>732.4970890024548</v>
      </c>
      <c r="V46" s="37">
        <f>'Data TREND'!N43</f>
        <v>41.804515664912387</v>
      </c>
      <c r="W46" s="37">
        <f>'Data TREND'!O43</f>
        <v>16.998285010934278</v>
      </c>
      <c r="Y46" s="37">
        <f t="shared" si="26"/>
        <v>0</v>
      </c>
      <c r="Z46" s="37">
        <f t="shared" si="27"/>
        <v>0</v>
      </c>
      <c r="AA46" s="37">
        <f t="shared" si="28"/>
        <v>0</v>
      </c>
      <c r="AB46" s="62">
        <f t="shared" si="29"/>
        <v>0</v>
      </c>
      <c r="AC46" s="37">
        <f t="shared" si="30"/>
        <v>0</v>
      </c>
      <c r="AD46" s="37">
        <f t="shared" si="31"/>
        <v>0</v>
      </c>
      <c r="AF46">
        <f>'Data TREND'!A43</f>
        <v>50</v>
      </c>
      <c r="AG46" s="37">
        <f>'Data TREND'!Q43</f>
        <v>299.74788010841382</v>
      </c>
      <c r="AH46" s="37">
        <f>'Data TREND'!R43</f>
        <v>228.01918811138361</v>
      </c>
      <c r="AI46" s="37">
        <f>'Data TREND'!S43</f>
        <v>273.95521918173034</v>
      </c>
      <c r="AJ46" s="62">
        <f>'Data TREND'!T43</f>
        <v>801.72641503520492</v>
      </c>
      <c r="AK46" s="37">
        <f>'Data TREND'!U43</f>
        <v>47.410484323885896</v>
      </c>
      <c r="AL46" s="37">
        <f>'Data TREND'!V43</f>
        <v>19.250123775022082</v>
      </c>
      <c r="AN46" s="37">
        <f t="shared" si="32"/>
        <v>0</v>
      </c>
      <c r="AO46" s="37">
        <f t="shared" si="33"/>
        <v>0</v>
      </c>
      <c r="AP46" s="37">
        <f t="shared" si="34"/>
        <v>0</v>
      </c>
      <c r="AQ46" s="62">
        <f t="shared" si="35"/>
        <v>0</v>
      </c>
      <c r="AR46" s="37">
        <f t="shared" si="36"/>
        <v>0</v>
      </c>
      <c r="AS46" s="37">
        <f t="shared" si="37"/>
        <v>0</v>
      </c>
      <c r="AU46">
        <v>50</v>
      </c>
      <c r="AV46" s="37">
        <f t="shared" si="38"/>
        <v>183.45782832850796</v>
      </c>
      <c r="AW46" s="37">
        <f t="shared" si="39"/>
        <v>227.54255610877075</v>
      </c>
      <c r="AX46" s="37">
        <f t="shared" si="40"/>
        <v>267.42910978917314</v>
      </c>
      <c r="AY46" s="62">
        <f t="shared" si="41"/>
        <v>678.49327581322871</v>
      </c>
      <c r="AZ46" s="37">
        <f t="shared" si="42"/>
        <v>36.865399088505079</v>
      </c>
      <c r="BA46" s="37">
        <f t="shared" si="43"/>
        <v>15.066962883760976</v>
      </c>
      <c r="BC46">
        <v>50</v>
      </c>
      <c r="BD46" s="37">
        <f>IF(Voorblad!$E$10=Rekenblad!BC46,Rekenblad!AV46,0)</f>
        <v>0</v>
      </c>
      <c r="BE46" s="37">
        <f>IF(Voorblad!$E$10=Rekenblad!BC46,Rekenblad!AW46,0)</f>
        <v>0</v>
      </c>
      <c r="BF46" s="37">
        <f>IF(Voorblad!$E$10=Rekenblad!BC46,Rekenblad!AX46,0)</f>
        <v>0</v>
      </c>
      <c r="BG46" s="62">
        <f>IF(Voorblad!$E$10=Rekenblad!BC46,Rekenblad!AY46,0)</f>
        <v>0</v>
      </c>
      <c r="BH46" s="37">
        <f>IF(Voorblad!$E$10=Rekenblad!BC46,Rekenblad!AZ46,0)</f>
        <v>0</v>
      </c>
      <c r="BI46" s="37">
        <f>IF(Voorblad!$E$10=Rekenblad!BC46,Rekenblad!BA46,0)</f>
        <v>0</v>
      </c>
      <c r="BK46">
        <v>50</v>
      </c>
      <c r="BL46" s="37">
        <f>IF(Voorblad!$E$14=Rekenblad!$BL$4,Rekenblad!BD46,0)</f>
        <v>0</v>
      </c>
      <c r="BM46" s="37">
        <f>IF(Voorblad!$E$14=Rekenblad!$BL$4,Rekenblad!BE46,0)</f>
        <v>0</v>
      </c>
      <c r="BN46" s="37">
        <f>IF(Voorblad!$E$14=Rekenblad!$BL$4,Rekenblad!BF46,0)</f>
        <v>0</v>
      </c>
      <c r="BO46" s="62">
        <f>IF(Voorblad!$E$14=Rekenblad!$BL$4,Rekenblad!BG46,0)</f>
        <v>0</v>
      </c>
      <c r="BP46" s="37">
        <f>IF(Voorblad!$E$14=Rekenblad!$BL$4,Rekenblad!BH46,0)</f>
        <v>0</v>
      </c>
      <c r="BQ46" s="37">
        <f>IF(Voorblad!$E$14=Rekenblad!$BL$4,Rekenblad!BI46,0)</f>
        <v>0</v>
      </c>
    </row>
    <row r="47" spans="2:69" x14ac:dyDescent="0.25">
      <c r="B47">
        <f>'Data TREND'!A44</f>
        <v>51</v>
      </c>
      <c r="C47" s="37">
        <f>'Data TREND'!C44</f>
        <v>186.348817755857</v>
      </c>
      <c r="D47" s="37">
        <f>'Data TREND'!D44</f>
        <v>231.77177606334354</v>
      </c>
      <c r="E47" s="37">
        <f>'Data TREND'!E44</f>
        <v>272.68195352058888</v>
      </c>
      <c r="F47" s="62">
        <f>'Data TREND'!F44</f>
        <v>690.86613242068768</v>
      </c>
      <c r="G47" s="37">
        <f>'Data TREND'!G44</f>
        <v>36.751873593382115</v>
      </c>
      <c r="H47" s="37">
        <f>'Data TREND'!H44</f>
        <v>15.018362920750189</v>
      </c>
      <c r="J47" s="37">
        <f t="shared" si="19"/>
        <v>186.348817755857</v>
      </c>
      <c r="K47" s="37">
        <f t="shared" si="21"/>
        <v>231.77177606334354</v>
      </c>
      <c r="L47" s="37">
        <f t="shared" si="22"/>
        <v>272.68195352058888</v>
      </c>
      <c r="M47" s="62">
        <f t="shared" si="23"/>
        <v>690.86613242068768</v>
      </c>
      <c r="N47" s="37">
        <f t="shared" si="24"/>
        <v>36.751873593382115</v>
      </c>
      <c r="O47" s="37">
        <f t="shared" si="25"/>
        <v>15.018362920750189</v>
      </c>
      <c r="Q47">
        <f>'Data TREND'!A44</f>
        <v>51</v>
      </c>
      <c r="R47" s="37">
        <f>'Data TREND'!J44</f>
        <v>237.45966707001907</v>
      </c>
      <c r="S47" s="37">
        <f>'Data TREND'!K44</f>
        <v>231.90411350203624</v>
      </c>
      <c r="T47" s="37">
        <f>'Data TREND'!L44</f>
        <v>275.60860814128597</v>
      </c>
      <c r="U47" s="62">
        <f>'Data TREND'!M44</f>
        <v>745.03751964496189</v>
      </c>
      <c r="V47" s="37">
        <f>'Data TREND'!N44</f>
        <v>41.612173546369313</v>
      </c>
      <c r="W47" s="37">
        <f>'Data TREND'!O44</f>
        <v>16.918798460832267</v>
      </c>
      <c r="Y47" s="37">
        <f t="shared" si="26"/>
        <v>0</v>
      </c>
      <c r="Z47" s="37">
        <f t="shared" si="27"/>
        <v>0</v>
      </c>
      <c r="AA47" s="37">
        <f t="shared" si="28"/>
        <v>0</v>
      </c>
      <c r="AB47" s="62">
        <f t="shared" si="29"/>
        <v>0</v>
      </c>
      <c r="AC47" s="37">
        <f t="shared" si="30"/>
        <v>0</v>
      </c>
      <c r="AD47" s="37">
        <f t="shared" si="31"/>
        <v>0</v>
      </c>
      <c r="AF47">
        <f>'Data TREND'!A44</f>
        <v>51</v>
      </c>
      <c r="AG47" s="37">
        <f>'Data TREND'!Q44</f>
        <v>303.39316463227226</v>
      </c>
      <c r="AH47" s="37">
        <f>'Data TREND'!R44</f>
        <v>232.22257947386407</v>
      </c>
      <c r="AI47" s="37">
        <f>'Data TREND'!S44</f>
        <v>279.04551601669112</v>
      </c>
      <c r="AJ47" s="62">
        <f>'Data TREND'!T44</f>
        <v>814.66445837093136</v>
      </c>
      <c r="AK47" s="37">
        <f>'Data TREND'!U44</f>
        <v>47.135114929259181</v>
      </c>
      <c r="AL47" s="37">
        <f>'Data TREND'!V44</f>
        <v>19.137514988076497</v>
      </c>
      <c r="AN47" s="37">
        <f t="shared" si="32"/>
        <v>0</v>
      </c>
      <c r="AO47" s="37">
        <f t="shared" si="33"/>
        <v>0</v>
      </c>
      <c r="AP47" s="37">
        <f t="shared" si="34"/>
        <v>0</v>
      </c>
      <c r="AQ47" s="62">
        <f t="shared" si="35"/>
        <v>0</v>
      </c>
      <c r="AR47" s="37">
        <f t="shared" si="36"/>
        <v>0</v>
      </c>
      <c r="AS47" s="37">
        <f t="shared" si="37"/>
        <v>0</v>
      </c>
      <c r="AU47">
        <v>51</v>
      </c>
      <c r="AV47" s="37">
        <f t="shared" si="38"/>
        <v>186.348817755857</v>
      </c>
      <c r="AW47" s="37">
        <f t="shared" si="39"/>
        <v>231.77177606334354</v>
      </c>
      <c r="AX47" s="37">
        <f t="shared" si="40"/>
        <v>272.68195352058888</v>
      </c>
      <c r="AY47" s="62">
        <f t="shared" si="41"/>
        <v>690.86613242068768</v>
      </c>
      <c r="AZ47" s="37">
        <f t="shared" si="42"/>
        <v>36.751873593382115</v>
      </c>
      <c r="BA47" s="37">
        <f t="shared" si="43"/>
        <v>15.018362920750189</v>
      </c>
      <c r="BC47">
        <v>51</v>
      </c>
      <c r="BD47" s="37">
        <f>IF(Voorblad!$E$10=Rekenblad!BC47,Rekenblad!AV47,0)</f>
        <v>0</v>
      </c>
      <c r="BE47" s="37">
        <f>IF(Voorblad!$E$10=Rekenblad!BC47,Rekenblad!AW47,0)</f>
        <v>0</v>
      </c>
      <c r="BF47" s="37">
        <f>IF(Voorblad!$E$10=Rekenblad!BC47,Rekenblad!AX47,0)</f>
        <v>0</v>
      </c>
      <c r="BG47" s="62">
        <f>IF(Voorblad!$E$10=Rekenblad!BC47,Rekenblad!AY47,0)</f>
        <v>0</v>
      </c>
      <c r="BH47" s="37">
        <f>IF(Voorblad!$E$10=Rekenblad!BC47,Rekenblad!AZ47,0)</f>
        <v>0</v>
      </c>
      <c r="BI47" s="37">
        <f>IF(Voorblad!$E$10=Rekenblad!BC47,Rekenblad!BA47,0)</f>
        <v>0</v>
      </c>
      <c r="BK47">
        <v>51</v>
      </c>
      <c r="BL47" s="37">
        <f>IF(Voorblad!$E$14=Rekenblad!$BL$4,Rekenblad!BD47,0)</f>
        <v>0</v>
      </c>
      <c r="BM47" s="37">
        <f>IF(Voorblad!$E$14=Rekenblad!$BL$4,Rekenblad!BE47,0)</f>
        <v>0</v>
      </c>
      <c r="BN47" s="37">
        <f>IF(Voorblad!$E$14=Rekenblad!$BL$4,Rekenblad!BF47,0)</f>
        <v>0</v>
      </c>
      <c r="BO47" s="62">
        <f>IF(Voorblad!$E$14=Rekenblad!$BL$4,Rekenblad!BG47,0)</f>
        <v>0</v>
      </c>
      <c r="BP47" s="37">
        <f>IF(Voorblad!$E$14=Rekenblad!$BL$4,Rekenblad!BH47,0)</f>
        <v>0</v>
      </c>
      <c r="BQ47" s="37">
        <f>IF(Voorblad!$E$14=Rekenblad!$BL$4,Rekenblad!BI47,0)</f>
        <v>0</v>
      </c>
    </row>
    <row r="48" spans="2:69" x14ac:dyDescent="0.25">
      <c r="B48">
        <f>'Data TREND'!A45</f>
        <v>52</v>
      </c>
      <c r="C48" s="37">
        <f>'Data TREND'!C45</f>
        <v>189.23980718320604</v>
      </c>
      <c r="D48" s="37">
        <f>'Data TREND'!D45</f>
        <v>236.00099601791629</v>
      </c>
      <c r="E48" s="37">
        <f>'Data TREND'!E45</f>
        <v>277.93479725200456</v>
      </c>
      <c r="F48" s="62">
        <f>'Data TREND'!F45</f>
        <v>703.23898902814665</v>
      </c>
      <c r="G48" s="37">
        <f>'Data TREND'!G45</f>
        <v>36.638348098259151</v>
      </c>
      <c r="H48" s="37">
        <f>'Data TREND'!H45</f>
        <v>14.969762957739402</v>
      </c>
      <c r="J48" s="37">
        <f t="shared" si="19"/>
        <v>189.23980718320604</v>
      </c>
      <c r="K48" s="37">
        <f t="shared" si="21"/>
        <v>236.00099601791629</v>
      </c>
      <c r="L48" s="37">
        <f t="shared" si="22"/>
        <v>277.93479725200456</v>
      </c>
      <c r="M48" s="62">
        <f t="shared" si="23"/>
        <v>703.23898902814665</v>
      </c>
      <c r="N48" s="37">
        <f t="shared" si="24"/>
        <v>36.638348098259151</v>
      </c>
      <c r="O48" s="37">
        <f t="shared" si="25"/>
        <v>14.969762957739402</v>
      </c>
      <c r="Q48">
        <f>'Data TREND'!A45</f>
        <v>52</v>
      </c>
      <c r="R48" s="37">
        <f>'Data TREND'!J45</f>
        <v>240.60586515813529</v>
      </c>
      <c r="S48" s="37">
        <f>'Data TREND'!K45</f>
        <v>236.12238154396903</v>
      </c>
      <c r="T48" s="37">
        <f>'Data TREND'!L45</f>
        <v>280.78515958773642</v>
      </c>
      <c r="U48" s="62">
        <f>'Data TREND'!M45</f>
        <v>757.57795028746898</v>
      </c>
      <c r="V48" s="37">
        <f>'Data TREND'!N45</f>
        <v>41.419831427826246</v>
      </c>
      <c r="W48" s="37">
        <f>'Data TREND'!O45</f>
        <v>16.839311910730256</v>
      </c>
      <c r="Y48" s="37">
        <f t="shared" si="26"/>
        <v>0</v>
      </c>
      <c r="Z48" s="37">
        <f t="shared" si="27"/>
        <v>0</v>
      </c>
      <c r="AA48" s="37">
        <f t="shared" si="28"/>
        <v>0</v>
      </c>
      <c r="AB48" s="62">
        <f t="shared" si="29"/>
        <v>0</v>
      </c>
      <c r="AC48" s="37">
        <f t="shared" si="30"/>
        <v>0</v>
      </c>
      <c r="AD48" s="37">
        <f t="shared" si="31"/>
        <v>0</v>
      </c>
      <c r="AF48">
        <f>'Data TREND'!A45</f>
        <v>52</v>
      </c>
      <c r="AG48" s="37">
        <f>'Data TREND'!Q45</f>
        <v>307.0384491561307</v>
      </c>
      <c r="AH48" s="37">
        <f>'Data TREND'!R45</f>
        <v>236.42597083634453</v>
      </c>
      <c r="AI48" s="37">
        <f>'Data TREND'!S45</f>
        <v>284.13581285165196</v>
      </c>
      <c r="AJ48" s="62">
        <f>'Data TREND'!T45</f>
        <v>827.60250170665779</v>
      </c>
      <c r="AK48" s="37">
        <f>'Data TREND'!U45</f>
        <v>46.859745534632467</v>
      </c>
      <c r="AL48" s="37">
        <f>'Data TREND'!V45</f>
        <v>19.024906201130911</v>
      </c>
      <c r="AN48" s="37">
        <f t="shared" si="32"/>
        <v>0</v>
      </c>
      <c r="AO48" s="37">
        <f t="shared" si="33"/>
        <v>0</v>
      </c>
      <c r="AP48" s="37">
        <f t="shared" si="34"/>
        <v>0</v>
      </c>
      <c r="AQ48" s="62">
        <f t="shared" si="35"/>
        <v>0</v>
      </c>
      <c r="AR48" s="37">
        <f t="shared" si="36"/>
        <v>0</v>
      </c>
      <c r="AS48" s="37">
        <f t="shared" si="37"/>
        <v>0</v>
      </c>
      <c r="AU48">
        <v>52</v>
      </c>
      <c r="AV48" s="37">
        <f t="shared" si="38"/>
        <v>189.23980718320604</v>
      </c>
      <c r="AW48" s="37">
        <f t="shared" si="39"/>
        <v>236.00099601791629</v>
      </c>
      <c r="AX48" s="37">
        <f t="shared" si="40"/>
        <v>277.93479725200456</v>
      </c>
      <c r="AY48" s="62">
        <f t="shared" si="41"/>
        <v>703.23898902814665</v>
      </c>
      <c r="AZ48" s="37">
        <f t="shared" si="42"/>
        <v>36.638348098259151</v>
      </c>
      <c r="BA48" s="37">
        <f t="shared" si="43"/>
        <v>14.969762957739402</v>
      </c>
      <c r="BC48">
        <v>52</v>
      </c>
      <c r="BD48" s="37">
        <f>IF(Voorblad!$E$10=Rekenblad!BC48,Rekenblad!AV48,0)</f>
        <v>0</v>
      </c>
      <c r="BE48" s="37">
        <f>IF(Voorblad!$E$10=Rekenblad!BC48,Rekenblad!AW48,0)</f>
        <v>0</v>
      </c>
      <c r="BF48" s="37">
        <f>IF(Voorblad!$E$10=Rekenblad!BC48,Rekenblad!AX48,0)</f>
        <v>0</v>
      </c>
      <c r="BG48" s="62">
        <f>IF(Voorblad!$E$10=Rekenblad!BC48,Rekenblad!AY48,0)</f>
        <v>0</v>
      </c>
      <c r="BH48" s="37">
        <f>IF(Voorblad!$E$10=Rekenblad!BC48,Rekenblad!AZ48,0)</f>
        <v>0</v>
      </c>
      <c r="BI48" s="37">
        <f>IF(Voorblad!$E$10=Rekenblad!BC48,Rekenblad!BA48,0)</f>
        <v>0</v>
      </c>
      <c r="BK48">
        <v>52</v>
      </c>
      <c r="BL48" s="37">
        <f>IF(Voorblad!$E$14=Rekenblad!$BL$4,Rekenblad!BD48,0)</f>
        <v>0</v>
      </c>
      <c r="BM48" s="37">
        <f>IF(Voorblad!$E$14=Rekenblad!$BL$4,Rekenblad!BE48,0)</f>
        <v>0</v>
      </c>
      <c r="BN48" s="37">
        <f>IF(Voorblad!$E$14=Rekenblad!$BL$4,Rekenblad!BF48,0)</f>
        <v>0</v>
      </c>
      <c r="BO48" s="62">
        <f>IF(Voorblad!$E$14=Rekenblad!$BL$4,Rekenblad!BG48,0)</f>
        <v>0</v>
      </c>
      <c r="BP48" s="37">
        <f>IF(Voorblad!$E$14=Rekenblad!$BL$4,Rekenblad!BH48,0)</f>
        <v>0</v>
      </c>
      <c r="BQ48" s="37">
        <f>IF(Voorblad!$E$14=Rekenblad!$BL$4,Rekenblad!BI48,0)</f>
        <v>0</v>
      </c>
    </row>
    <row r="49" spans="2:69" x14ac:dyDescent="0.25">
      <c r="B49">
        <f>'Data TREND'!A46</f>
        <v>53</v>
      </c>
      <c r="C49" s="37">
        <f>'Data TREND'!C46</f>
        <v>192.13079661055508</v>
      </c>
      <c r="D49" s="37">
        <f>'Data TREND'!D46</f>
        <v>240.23021597248908</v>
      </c>
      <c r="E49" s="37">
        <f>'Data TREND'!E46</f>
        <v>283.18764098342029</v>
      </c>
      <c r="F49" s="62">
        <f>'Data TREND'!F46</f>
        <v>715.61184563560562</v>
      </c>
      <c r="G49" s="37">
        <f>'Data TREND'!G46</f>
        <v>36.524822603136187</v>
      </c>
      <c r="H49" s="37">
        <f>'Data TREND'!H46</f>
        <v>14.921162994728615</v>
      </c>
      <c r="J49" s="37">
        <f t="shared" si="19"/>
        <v>192.13079661055508</v>
      </c>
      <c r="K49" s="37">
        <f t="shared" si="21"/>
        <v>240.23021597248908</v>
      </c>
      <c r="L49" s="37">
        <f t="shared" si="22"/>
        <v>283.18764098342029</v>
      </c>
      <c r="M49" s="62">
        <f t="shared" si="23"/>
        <v>715.61184563560562</v>
      </c>
      <c r="N49" s="37">
        <f t="shared" si="24"/>
        <v>36.524822603136187</v>
      </c>
      <c r="O49" s="37">
        <f t="shared" si="25"/>
        <v>14.921162994728615</v>
      </c>
      <c r="Q49">
        <f>'Data TREND'!A46</f>
        <v>53</v>
      </c>
      <c r="R49" s="37">
        <f>'Data TREND'!J46</f>
        <v>243.75206324625148</v>
      </c>
      <c r="S49" s="37">
        <f>'Data TREND'!K46</f>
        <v>240.34064958590182</v>
      </c>
      <c r="T49" s="37">
        <f>'Data TREND'!L46</f>
        <v>285.96171103418681</v>
      </c>
      <c r="U49" s="62">
        <f>'Data TREND'!M46</f>
        <v>770.11838092997607</v>
      </c>
      <c r="V49" s="37">
        <f>'Data TREND'!N46</f>
        <v>41.227489309283172</v>
      </c>
      <c r="W49" s="37">
        <f>'Data TREND'!O46</f>
        <v>16.759825360628241</v>
      </c>
      <c r="Y49" s="37">
        <f t="shared" si="26"/>
        <v>0</v>
      </c>
      <c r="Z49" s="37">
        <f t="shared" si="27"/>
        <v>0</v>
      </c>
      <c r="AA49" s="37">
        <f t="shared" si="28"/>
        <v>0</v>
      </c>
      <c r="AB49" s="62">
        <f t="shared" si="29"/>
        <v>0</v>
      </c>
      <c r="AC49" s="37">
        <f t="shared" si="30"/>
        <v>0</v>
      </c>
      <c r="AD49" s="37">
        <f t="shared" si="31"/>
        <v>0</v>
      </c>
      <c r="AF49">
        <f>'Data TREND'!A46</f>
        <v>53</v>
      </c>
      <c r="AG49" s="37">
        <f>'Data TREND'!Q46</f>
        <v>310.68373367998907</v>
      </c>
      <c r="AH49" s="37">
        <f>'Data TREND'!R46</f>
        <v>240.62936219882502</v>
      </c>
      <c r="AI49" s="37">
        <f>'Data TREND'!S46</f>
        <v>289.22610968661274</v>
      </c>
      <c r="AJ49" s="62">
        <f>'Data TREND'!T46</f>
        <v>840.54054504238422</v>
      </c>
      <c r="AK49" s="37">
        <f>'Data TREND'!U46</f>
        <v>46.584376140005752</v>
      </c>
      <c r="AL49" s="37">
        <f>'Data TREND'!V46</f>
        <v>18.912297414185325</v>
      </c>
      <c r="AN49" s="37">
        <f t="shared" si="32"/>
        <v>0</v>
      </c>
      <c r="AO49" s="37">
        <f t="shared" si="33"/>
        <v>0</v>
      </c>
      <c r="AP49" s="37">
        <f t="shared" si="34"/>
        <v>0</v>
      </c>
      <c r="AQ49" s="62">
        <f t="shared" si="35"/>
        <v>0</v>
      </c>
      <c r="AR49" s="37">
        <f t="shared" si="36"/>
        <v>0</v>
      </c>
      <c r="AS49" s="37">
        <f t="shared" si="37"/>
        <v>0</v>
      </c>
      <c r="AU49">
        <v>53</v>
      </c>
      <c r="AV49" s="37">
        <f t="shared" si="38"/>
        <v>192.13079661055508</v>
      </c>
      <c r="AW49" s="37">
        <f t="shared" si="39"/>
        <v>240.23021597248908</v>
      </c>
      <c r="AX49" s="37">
        <f t="shared" si="40"/>
        <v>283.18764098342029</v>
      </c>
      <c r="AY49" s="62">
        <f t="shared" si="41"/>
        <v>715.61184563560562</v>
      </c>
      <c r="AZ49" s="37">
        <f t="shared" si="42"/>
        <v>36.524822603136187</v>
      </c>
      <c r="BA49" s="37">
        <f t="shared" si="43"/>
        <v>14.921162994728615</v>
      </c>
      <c r="BC49">
        <v>53</v>
      </c>
      <c r="BD49" s="37">
        <f>IF(Voorblad!$E$10=Rekenblad!BC49,Rekenblad!AV49,0)</f>
        <v>0</v>
      </c>
      <c r="BE49" s="37">
        <f>IF(Voorblad!$E$10=Rekenblad!BC49,Rekenblad!AW49,0)</f>
        <v>0</v>
      </c>
      <c r="BF49" s="37">
        <f>IF(Voorblad!$E$10=Rekenblad!BC49,Rekenblad!AX49,0)</f>
        <v>0</v>
      </c>
      <c r="BG49" s="62">
        <f>IF(Voorblad!$E$10=Rekenblad!BC49,Rekenblad!AY49,0)</f>
        <v>0</v>
      </c>
      <c r="BH49" s="37">
        <f>IF(Voorblad!$E$10=Rekenblad!BC49,Rekenblad!AZ49,0)</f>
        <v>0</v>
      </c>
      <c r="BI49" s="37">
        <f>IF(Voorblad!$E$10=Rekenblad!BC49,Rekenblad!BA49,0)</f>
        <v>0</v>
      </c>
      <c r="BK49">
        <v>53</v>
      </c>
      <c r="BL49" s="37">
        <f>IF(Voorblad!$E$14=Rekenblad!$BL$4,Rekenblad!BD49,0)</f>
        <v>0</v>
      </c>
      <c r="BM49" s="37">
        <f>IF(Voorblad!$E$14=Rekenblad!$BL$4,Rekenblad!BE49,0)</f>
        <v>0</v>
      </c>
      <c r="BN49" s="37">
        <f>IF(Voorblad!$E$14=Rekenblad!$BL$4,Rekenblad!BF49,0)</f>
        <v>0</v>
      </c>
      <c r="BO49" s="62">
        <f>IF(Voorblad!$E$14=Rekenblad!$BL$4,Rekenblad!BG49,0)</f>
        <v>0</v>
      </c>
      <c r="BP49" s="37">
        <f>IF(Voorblad!$E$14=Rekenblad!$BL$4,Rekenblad!BH49,0)</f>
        <v>0</v>
      </c>
      <c r="BQ49" s="37">
        <f>IF(Voorblad!$E$14=Rekenblad!$BL$4,Rekenblad!BI49,0)</f>
        <v>0</v>
      </c>
    </row>
    <row r="50" spans="2:69" x14ac:dyDescent="0.25">
      <c r="B50">
        <f>'Data TREND'!A47</f>
        <v>54</v>
      </c>
      <c r="C50" s="37">
        <f>'Data TREND'!C47</f>
        <v>195.02178603790415</v>
      </c>
      <c r="D50" s="37">
        <f>'Data TREND'!D47</f>
        <v>244.45943592706183</v>
      </c>
      <c r="E50" s="37">
        <f>'Data TREND'!E47</f>
        <v>288.44048471483603</v>
      </c>
      <c r="F50" s="62">
        <f>'Data TREND'!F47</f>
        <v>727.98470224306459</v>
      </c>
      <c r="G50" s="37">
        <f>'Data TREND'!G47</f>
        <v>36.411297108013223</v>
      </c>
      <c r="H50" s="37">
        <f>'Data TREND'!H47</f>
        <v>14.872563031717828</v>
      </c>
      <c r="J50" s="37">
        <f t="shared" si="19"/>
        <v>195.02178603790415</v>
      </c>
      <c r="K50" s="37">
        <f t="shared" si="21"/>
        <v>244.45943592706183</v>
      </c>
      <c r="L50" s="37">
        <f t="shared" si="22"/>
        <v>288.44048471483603</v>
      </c>
      <c r="M50" s="62">
        <f t="shared" si="23"/>
        <v>727.98470224306459</v>
      </c>
      <c r="N50" s="37">
        <f t="shared" si="24"/>
        <v>36.411297108013223</v>
      </c>
      <c r="O50" s="37">
        <f t="shared" si="25"/>
        <v>14.872563031717828</v>
      </c>
      <c r="Q50">
        <f>'Data TREND'!A47</f>
        <v>54</v>
      </c>
      <c r="R50" s="37">
        <f>'Data TREND'!J47</f>
        <v>246.8982613343677</v>
      </c>
      <c r="S50" s="37">
        <f>'Data TREND'!K47</f>
        <v>244.55891762783463</v>
      </c>
      <c r="T50" s="37">
        <f>'Data TREND'!L47</f>
        <v>291.13826248063725</v>
      </c>
      <c r="U50" s="62">
        <f>'Data TREND'!M47</f>
        <v>782.65881157248327</v>
      </c>
      <c r="V50" s="37">
        <f>'Data TREND'!N47</f>
        <v>41.035147190740105</v>
      </c>
      <c r="W50" s="37">
        <f>'Data TREND'!O47</f>
        <v>16.68033881052623</v>
      </c>
      <c r="Y50" s="37">
        <f t="shared" si="26"/>
        <v>0</v>
      </c>
      <c r="Z50" s="37">
        <f t="shared" si="27"/>
        <v>0</v>
      </c>
      <c r="AA50" s="37">
        <f t="shared" si="28"/>
        <v>0</v>
      </c>
      <c r="AB50" s="62">
        <f t="shared" si="29"/>
        <v>0</v>
      </c>
      <c r="AC50" s="37">
        <f t="shared" si="30"/>
        <v>0</v>
      </c>
      <c r="AD50" s="37">
        <f t="shared" si="31"/>
        <v>0</v>
      </c>
      <c r="AF50">
        <f>'Data TREND'!A47</f>
        <v>54</v>
      </c>
      <c r="AG50" s="37">
        <f>'Data TREND'!Q47</f>
        <v>314.32901820384745</v>
      </c>
      <c r="AH50" s="37">
        <f>'Data TREND'!R47</f>
        <v>244.83275356130548</v>
      </c>
      <c r="AI50" s="37">
        <f>'Data TREND'!S47</f>
        <v>294.31640652157353</v>
      </c>
      <c r="AJ50" s="62">
        <f>'Data TREND'!T47</f>
        <v>853.47858837811066</v>
      </c>
      <c r="AK50" s="37">
        <f>'Data TREND'!U47</f>
        <v>46.309006745379037</v>
      </c>
      <c r="AL50" s="37">
        <f>'Data TREND'!V47</f>
        <v>18.799688627239739</v>
      </c>
      <c r="AN50" s="37">
        <f t="shared" si="32"/>
        <v>0</v>
      </c>
      <c r="AO50" s="37">
        <f t="shared" si="33"/>
        <v>0</v>
      </c>
      <c r="AP50" s="37">
        <f t="shared" si="34"/>
        <v>0</v>
      </c>
      <c r="AQ50" s="62">
        <f t="shared" si="35"/>
        <v>0</v>
      </c>
      <c r="AR50" s="37">
        <f t="shared" si="36"/>
        <v>0</v>
      </c>
      <c r="AS50" s="37">
        <f t="shared" si="37"/>
        <v>0</v>
      </c>
      <c r="AU50">
        <v>54</v>
      </c>
      <c r="AV50" s="37">
        <f t="shared" si="38"/>
        <v>195.02178603790415</v>
      </c>
      <c r="AW50" s="37">
        <f t="shared" si="39"/>
        <v>244.45943592706183</v>
      </c>
      <c r="AX50" s="37">
        <f t="shared" si="40"/>
        <v>288.44048471483603</v>
      </c>
      <c r="AY50" s="62">
        <f t="shared" si="41"/>
        <v>727.98470224306459</v>
      </c>
      <c r="AZ50" s="37">
        <f t="shared" si="42"/>
        <v>36.411297108013223</v>
      </c>
      <c r="BA50" s="37">
        <f t="shared" si="43"/>
        <v>14.872563031717828</v>
      </c>
      <c r="BC50">
        <v>54</v>
      </c>
      <c r="BD50" s="37">
        <f>IF(Voorblad!$E$10=Rekenblad!BC50,Rekenblad!AV50,0)</f>
        <v>0</v>
      </c>
      <c r="BE50" s="37">
        <f>IF(Voorblad!$E$10=Rekenblad!BC50,Rekenblad!AW50,0)</f>
        <v>0</v>
      </c>
      <c r="BF50" s="37">
        <f>IF(Voorblad!$E$10=Rekenblad!BC50,Rekenblad!AX50,0)</f>
        <v>0</v>
      </c>
      <c r="BG50" s="62">
        <f>IF(Voorblad!$E$10=Rekenblad!BC50,Rekenblad!AY50,0)</f>
        <v>0</v>
      </c>
      <c r="BH50" s="37">
        <f>IF(Voorblad!$E$10=Rekenblad!BC50,Rekenblad!AZ50,0)</f>
        <v>0</v>
      </c>
      <c r="BI50" s="37">
        <f>IF(Voorblad!$E$10=Rekenblad!BC50,Rekenblad!BA50,0)</f>
        <v>0</v>
      </c>
      <c r="BK50">
        <v>54</v>
      </c>
      <c r="BL50" s="37">
        <f>IF(Voorblad!$E$14=Rekenblad!$BL$4,Rekenblad!BD50,0)</f>
        <v>0</v>
      </c>
      <c r="BM50" s="37">
        <f>IF(Voorblad!$E$14=Rekenblad!$BL$4,Rekenblad!BE50,0)</f>
        <v>0</v>
      </c>
      <c r="BN50" s="37">
        <f>IF(Voorblad!$E$14=Rekenblad!$BL$4,Rekenblad!BF50,0)</f>
        <v>0</v>
      </c>
      <c r="BO50" s="62">
        <f>IF(Voorblad!$E$14=Rekenblad!$BL$4,Rekenblad!BG50,0)</f>
        <v>0</v>
      </c>
      <c r="BP50" s="37">
        <f>IF(Voorblad!$E$14=Rekenblad!$BL$4,Rekenblad!BH50,0)</f>
        <v>0</v>
      </c>
      <c r="BQ50" s="37">
        <f>IF(Voorblad!$E$14=Rekenblad!$BL$4,Rekenblad!BI50,0)</f>
        <v>0</v>
      </c>
    </row>
    <row r="51" spans="2:69" x14ac:dyDescent="0.25">
      <c r="B51">
        <f>'Data TREND'!A48</f>
        <v>55</v>
      </c>
      <c r="C51" s="37">
        <f>'Data TREND'!C48</f>
        <v>197.91277546525319</v>
      </c>
      <c r="D51" s="37">
        <f>'Data TREND'!D48</f>
        <v>248.68865588163459</v>
      </c>
      <c r="E51" s="37">
        <f>'Data TREND'!E48</f>
        <v>293.69332844625171</v>
      </c>
      <c r="F51" s="62">
        <f>'Data TREND'!F48</f>
        <v>740.35755885052356</v>
      </c>
      <c r="G51" s="37">
        <f>'Data TREND'!G48</f>
        <v>36.297771612890259</v>
      </c>
      <c r="H51" s="37">
        <f>'Data TREND'!H48</f>
        <v>14.823963068707041</v>
      </c>
      <c r="J51" s="37">
        <f t="shared" si="19"/>
        <v>197.91277546525319</v>
      </c>
      <c r="K51" s="37">
        <f t="shared" si="21"/>
        <v>248.68865588163459</v>
      </c>
      <c r="L51" s="37">
        <f t="shared" si="22"/>
        <v>293.69332844625171</v>
      </c>
      <c r="M51" s="62">
        <f t="shared" si="23"/>
        <v>740.35755885052356</v>
      </c>
      <c r="N51" s="37">
        <f t="shared" si="24"/>
        <v>36.297771612890259</v>
      </c>
      <c r="O51" s="37">
        <f t="shared" si="25"/>
        <v>14.823963068707041</v>
      </c>
      <c r="Q51">
        <f>'Data TREND'!A48</f>
        <v>55</v>
      </c>
      <c r="R51" s="37">
        <f>'Data TREND'!J48</f>
        <v>250.04445942248392</v>
      </c>
      <c r="S51" s="37">
        <f>'Data TREND'!K48</f>
        <v>248.77718566976742</v>
      </c>
      <c r="T51" s="37">
        <f>'Data TREND'!L48</f>
        <v>296.3148139270877</v>
      </c>
      <c r="U51" s="62">
        <f>'Data TREND'!M48</f>
        <v>795.19924221499036</v>
      </c>
      <c r="V51" s="37">
        <f>'Data TREND'!N48</f>
        <v>40.842805072197038</v>
      </c>
      <c r="W51" s="37">
        <f>'Data TREND'!O48</f>
        <v>16.600852260424219</v>
      </c>
      <c r="Y51" s="37">
        <f t="shared" si="26"/>
        <v>0</v>
      </c>
      <c r="Z51" s="37">
        <f t="shared" si="27"/>
        <v>0</v>
      </c>
      <c r="AA51" s="37">
        <f t="shared" si="28"/>
        <v>0</v>
      </c>
      <c r="AB51" s="62">
        <f t="shared" si="29"/>
        <v>0</v>
      </c>
      <c r="AC51" s="37">
        <f t="shared" si="30"/>
        <v>0</v>
      </c>
      <c r="AD51" s="37">
        <f t="shared" si="31"/>
        <v>0</v>
      </c>
      <c r="AF51">
        <f>'Data TREND'!A48</f>
        <v>55</v>
      </c>
      <c r="AG51" s="37">
        <f>'Data TREND'!Q48</f>
        <v>317.97430272770589</v>
      </c>
      <c r="AH51" s="37">
        <f>'Data TREND'!R48</f>
        <v>249.03614492378594</v>
      </c>
      <c r="AI51" s="37">
        <f>'Data TREND'!S48</f>
        <v>299.40670335653436</v>
      </c>
      <c r="AJ51" s="62">
        <f>'Data TREND'!T48</f>
        <v>866.41663171383709</v>
      </c>
      <c r="AK51" s="37">
        <f>'Data TREND'!U48</f>
        <v>46.033637350752322</v>
      </c>
      <c r="AL51" s="37">
        <f>'Data TREND'!V48</f>
        <v>18.687079840294157</v>
      </c>
      <c r="AN51" s="37">
        <f t="shared" si="32"/>
        <v>0</v>
      </c>
      <c r="AO51" s="37">
        <f t="shared" si="33"/>
        <v>0</v>
      </c>
      <c r="AP51" s="37">
        <f t="shared" si="34"/>
        <v>0</v>
      </c>
      <c r="AQ51" s="62">
        <f t="shared" si="35"/>
        <v>0</v>
      </c>
      <c r="AR51" s="37">
        <f t="shared" si="36"/>
        <v>0</v>
      </c>
      <c r="AS51" s="37">
        <f t="shared" si="37"/>
        <v>0</v>
      </c>
      <c r="AU51">
        <v>55</v>
      </c>
      <c r="AV51" s="37">
        <f t="shared" si="38"/>
        <v>197.91277546525319</v>
      </c>
      <c r="AW51" s="37">
        <f t="shared" si="39"/>
        <v>248.68865588163459</v>
      </c>
      <c r="AX51" s="37">
        <f t="shared" si="40"/>
        <v>293.69332844625171</v>
      </c>
      <c r="AY51" s="62">
        <f t="shared" si="41"/>
        <v>740.35755885052356</v>
      </c>
      <c r="AZ51" s="37">
        <f t="shared" si="42"/>
        <v>36.297771612890259</v>
      </c>
      <c r="BA51" s="37">
        <f t="shared" si="43"/>
        <v>14.823963068707041</v>
      </c>
      <c r="BC51">
        <v>55</v>
      </c>
      <c r="BD51" s="37">
        <f>IF(Voorblad!$E$10=Rekenblad!BC51,Rekenblad!AV51,0)</f>
        <v>0</v>
      </c>
      <c r="BE51" s="37">
        <f>IF(Voorblad!$E$10=Rekenblad!BC51,Rekenblad!AW51,0)</f>
        <v>0</v>
      </c>
      <c r="BF51" s="37">
        <f>IF(Voorblad!$E$10=Rekenblad!BC51,Rekenblad!AX51,0)</f>
        <v>0</v>
      </c>
      <c r="BG51" s="62">
        <f>IF(Voorblad!$E$10=Rekenblad!BC51,Rekenblad!AY51,0)</f>
        <v>0</v>
      </c>
      <c r="BH51" s="37">
        <f>IF(Voorblad!$E$10=Rekenblad!BC51,Rekenblad!AZ51,0)</f>
        <v>0</v>
      </c>
      <c r="BI51" s="37">
        <f>IF(Voorblad!$E$10=Rekenblad!BC51,Rekenblad!BA51,0)</f>
        <v>0</v>
      </c>
      <c r="BK51">
        <v>55</v>
      </c>
      <c r="BL51" s="37">
        <f>IF(Voorblad!$E$14=Rekenblad!$BL$4,Rekenblad!BD51,0)</f>
        <v>0</v>
      </c>
      <c r="BM51" s="37">
        <f>IF(Voorblad!$E$14=Rekenblad!$BL$4,Rekenblad!BE51,0)</f>
        <v>0</v>
      </c>
      <c r="BN51" s="37">
        <f>IF(Voorblad!$E$14=Rekenblad!$BL$4,Rekenblad!BF51,0)</f>
        <v>0</v>
      </c>
      <c r="BO51" s="62">
        <f>IF(Voorblad!$E$14=Rekenblad!$BL$4,Rekenblad!BG51,0)</f>
        <v>0</v>
      </c>
      <c r="BP51" s="37">
        <f>IF(Voorblad!$E$14=Rekenblad!$BL$4,Rekenblad!BH51,0)</f>
        <v>0</v>
      </c>
      <c r="BQ51" s="37">
        <f>IF(Voorblad!$E$14=Rekenblad!$BL$4,Rekenblad!BI51,0)</f>
        <v>0</v>
      </c>
    </row>
    <row r="52" spans="2:69" x14ac:dyDescent="0.25">
      <c r="B52">
        <f>'Data TREND'!A49</f>
        <v>56</v>
      </c>
      <c r="C52" s="37">
        <f>'Data TREND'!C49</f>
        <v>200.80376489260223</v>
      </c>
      <c r="D52" s="37">
        <f>'Data TREND'!D49</f>
        <v>252.91787583620737</v>
      </c>
      <c r="E52" s="37">
        <f>'Data TREND'!E49</f>
        <v>298.94617217766745</v>
      </c>
      <c r="F52" s="62">
        <f>'Data TREND'!F49</f>
        <v>752.73041545798242</v>
      </c>
      <c r="G52" s="37">
        <f>'Data TREND'!G49</f>
        <v>36.184246117767294</v>
      </c>
      <c r="H52" s="37">
        <f>'Data TREND'!H49</f>
        <v>14.775363105696254</v>
      </c>
      <c r="J52" s="37">
        <f t="shared" si="19"/>
        <v>200.80376489260223</v>
      </c>
      <c r="K52" s="37">
        <f t="shared" si="21"/>
        <v>252.91787583620737</v>
      </c>
      <c r="L52" s="37">
        <f t="shared" si="22"/>
        <v>298.94617217766745</v>
      </c>
      <c r="M52" s="62">
        <f t="shared" si="23"/>
        <v>752.73041545798242</v>
      </c>
      <c r="N52" s="37">
        <f t="shared" si="24"/>
        <v>36.184246117767294</v>
      </c>
      <c r="O52" s="37">
        <f t="shared" si="25"/>
        <v>14.775363105696254</v>
      </c>
      <c r="Q52">
        <f>'Data TREND'!A49</f>
        <v>56</v>
      </c>
      <c r="R52" s="37">
        <f>'Data TREND'!J49</f>
        <v>253.19065751060012</v>
      </c>
      <c r="S52" s="37">
        <f>'Data TREND'!K49</f>
        <v>252.99545371170021</v>
      </c>
      <c r="T52" s="37">
        <f>'Data TREND'!L49</f>
        <v>301.49136537353809</v>
      </c>
      <c r="U52" s="62">
        <f>'Data TREND'!M49</f>
        <v>807.73967285749745</v>
      </c>
      <c r="V52" s="37">
        <f>'Data TREND'!N49</f>
        <v>40.650462953653964</v>
      </c>
      <c r="W52" s="37">
        <f>'Data TREND'!O49</f>
        <v>16.521365710322208</v>
      </c>
      <c r="Y52" s="37">
        <f t="shared" si="26"/>
        <v>0</v>
      </c>
      <c r="Z52" s="37">
        <f t="shared" si="27"/>
        <v>0</v>
      </c>
      <c r="AA52" s="37">
        <f t="shared" si="28"/>
        <v>0</v>
      </c>
      <c r="AB52" s="62">
        <f t="shared" si="29"/>
        <v>0</v>
      </c>
      <c r="AC52" s="37">
        <f t="shared" si="30"/>
        <v>0</v>
      </c>
      <c r="AD52" s="37">
        <f t="shared" si="31"/>
        <v>0</v>
      </c>
      <c r="AF52">
        <f>'Data TREND'!A49</f>
        <v>56</v>
      </c>
      <c r="AG52" s="37">
        <f>'Data TREND'!Q49</f>
        <v>321.61958725156433</v>
      </c>
      <c r="AH52" s="37">
        <f>'Data TREND'!R49</f>
        <v>253.23953628626643</v>
      </c>
      <c r="AI52" s="37">
        <f>'Data TREND'!S49</f>
        <v>304.49700019149515</v>
      </c>
      <c r="AJ52" s="62">
        <f>'Data TREND'!T49</f>
        <v>879.35467504956353</v>
      </c>
      <c r="AK52" s="37">
        <f>'Data TREND'!U49</f>
        <v>45.758267956125607</v>
      </c>
      <c r="AL52" s="37">
        <f>'Data TREND'!V49</f>
        <v>18.574471053348571</v>
      </c>
      <c r="AN52" s="37">
        <f t="shared" si="32"/>
        <v>0</v>
      </c>
      <c r="AO52" s="37">
        <f t="shared" si="33"/>
        <v>0</v>
      </c>
      <c r="AP52" s="37">
        <f t="shared" si="34"/>
        <v>0</v>
      </c>
      <c r="AQ52" s="62">
        <f t="shared" si="35"/>
        <v>0</v>
      </c>
      <c r="AR52" s="37">
        <f t="shared" si="36"/>
        <v>0</v>
      </c>
      <c r="AS52" s="37">
        <f t="shared" si="37"/>
        <v>0</v>
      </c>
      <c r="AU52">
        <v>56</v>
      </c>
      <c r="AV52" s="37">
        <f t="shared" si="38"/>
        <v>200.80376489260223</v>
      </c>
      <c r="AW52" s="37">
        <f t="shared" si="39"/>
        <v>252.91787583620737</v>
      </c>
      <c r="AX52" s="37">
        <f t="shared" si="40"/>
        <v>298.94617217766745</v>
      </c>
      <c r="AY52" s="62">
        <f t="shared" si="41"/>
        <v>752.73041545798242</v>
      </c>
      <c r="AZ52" s="37">
        <f t="shared" si="42"/>
        <v>36.184246117767294</v>
      </c>
      <c r="BA52" s="37">
        <f t="shared" si="43"/>
        <v>14.775363105696254</v>
      </c>
      <c r="BC52">
        <v>56</v>
      </c>
      <c r="BD52" s="37">
        <f>IF(Voorblad!$E$10=Rekenblad!BC52,Rekenblad!AV52,0)</f>
        <v>0</v>
      </c>
      <c r="BE52" s="37">
        <f>IF(Voorblad!$E$10=Rekenblad!BC52,Rekenblad!AW52,0)</f>
        <v>0</v>
      </c>
      <c r="BF52" s="37">
        <f>IF(Voorblad!$E$10=Rekenblad!BC52,Rekenblad!AX52,0)</f>
        <v>0</v>
      </c>
      <c r="BG52" s="62">
        <f>IF(Voorblad!$E$10=Rekenblad!BC52,Rekenblad!AY52,0)</f>
        <v>0</v>
      </c>
      <c r="BH52" s="37">
        <f>IF(Voorblad!$E$10=Rekenblad!BC52,Rekenblad!AZ52,0)</f>
        <v>0</v>
      </c>
      <c r="BI52" s="37">
        <f>IF(Voorblad!$E$10=Rekenblad!BC52,Rekenblad!BA52,0)</f>
        <v>0</v>
      </c>
      <c r="BK52">
        <v>56</v>
      </c>
      <c r="BL52" s="37">
        <f>IF(Voorblad!$E$14=Rekenblad!$BL$4,Rekenblad!BD52,0)</f>
        <v>0</v>
      </c>
      <c r="BM52" s="37">
        <f>IF(Voorblad!$E$14=Rekenblad!$BL$4,Rekenblad!BE52,0)</f>
        <v>0</v>
      </c>
      <c r="BN52" s="37">
        <f>IF(Voorblad!$E$14=Rekenblad!$BL$4,Rekenblad!BF52,0)</f>
        <v>0</v>
      </c>
      <c r="BO52" s="62">
        <f>IF(Voorblad!$E$14=Rekenblad!$BL$4,Rekenblad!BG52,0)</f>
        <v>0</v>
      </c>
      <c r="BP52" s="37">
        <f>IF(Voorblad!$E$14=Rekenblad!$BL$4,Rekenblad!BH52,0)</f>
        <v>0</v>
      </c>
      <c r="BQ52" s="37">
        <f>IF(Voorblad!$E$14=Rekenblad!$BL$4,Rekenblad!BI52,0)</f>
        <v>0</v>
      </c>
    </row>
    <row r="53" spans="2:69" x14ac:dyDescent="0.25">
      <c r="B53">
        <f>'Data TREND'!A50</f>
        <v>57</v>
      </c>
      <c r="C53" s="37">
        <f>'Data TREND'!C50</f>
        <v>203.69475431995127</v>
      </c>
      <c r="D53" s="37">
        <f>'Data TREND'!D50</f>
        <v>257.1470957907801</v>
      </c>
      <c r="E53" s="37">
        <f>'Data TREND'!E50</f>
        <v>304.19901590908319</v>
      </c>
      <c r="F53" s="62">
        <f>'Data TREND'!F50</f>
        <v>765.10327206544139</v>
      </c>
      <c r="G53" s="37">
        <f>'Data TREND'!G50</f>
        <v>36.07072062264433</v>
      </c>
      <c r="H53" s="37">
        <f>'Data TREND'!H50</f>
        <v>14.726763142685469</v>
      </c>
      <c r="J53" s="37">
        <f t="shared" si="19"/>
        <v>203.69475431995127</v>
      </c>
      <c r="K53" s="37">
        <f t="shared" si="21"/>
        <v>257.1470957907801</v>
      </c>
      <c r="L53" s="37">
        <f t="shared" si="22"/>
        <v>304.19901590908319</v>
      </c>
      <c r="M53" s="62">
        <f t="shared" si="23"/>
        <v>765.10327206544139</v>
      </c>
      <c r="N53" s="37">
        <f t="shared" si="24"/>
        <v>36.07072062264433</v>
      </c>
      <c r="O53" s="37">
        <f t="shared" si="25"/>
        <v>14.726763142685469</v>
      </c>
      <c r="Q53">
        <f>'Data TREND'!A50</f>
        <v>57</v>
      </c>
      <c r="R53" s="37">
        <f>'Data TREND'!J50</f>
        <v>256.33685559871634</v>
      </c>
      <c r="S53" s="37">
        <f>'Data TREND'!K50</f>
        <v>257.21372175363302</v>
      </c>
      <c r="T53" s="37">
        <f>'Data TREND'!L50</f>
        <v>306.66791681998853</v>
      </c>
      <c r="U53" s="62">
        <f>'Data TREND'!M50</f>
        <v>820.28010350000454</v>
      </c>
      <c r="V53" s="37">
        <f>'Data TREND'!N50</f>
        <v>40.45812083511089</v>
      </c>
      <c r="W53" s="37">
        <f>'Data TREND'!O50</f>
        <v>16.441879160220196</v>
      </c>
      <c r="Y53" s="37">
        <f t="shared" si="26"/>
        <v>0</v>
      </c>
      <c r="Z53" s="37">
        <f t="shared" si="27"/>
        <v>0</v>
      </c>
      <c r="AA53" s="37">
        <f t="shared" si="28"/>
        <v>0</v>
      </c>
      <c r="AB53" s="62">
        <f t="shared" si="29"/>
        <v>0</v>
      </c>
      <c r="AC53" s="37">
        <f t="shared" si="30"/>
        <v>0</v>
      </c>
      <c r="AD53" s="37">
        <f t="shared" si="31"/>
        <v>0</v>
      </c>
      <c r="AF53">
        <f>'Data TREND'!A50</f>
        <v>57</v>
      </c>
      <c r="AG53" s="37">
        <f>'Data TREND'!Q50</f>
        <v>325.26487177542271</v>
      </c>
      <c r="AH53" s="37">
        <f>'Data TREND'!R50</f>
        <v>257.44292764874689</v>
      </c>
      <c r="AI53" s="37">
        <f>'Data TREND'!S50</f>
        <v>309.58729702645593</v>
      </c>
      <c r="AJ53" s="62">
        <f>'Data TREND'!T50</f>
        <v>892.29271838528996</v>
      </c>
      <c r="AK53" s="37">
        <f>'Data TREND'!U50</f>
        <v>45.482898561498899</v>
      </c>
      <c r="AL53" s="37">
        <f>'Data TREND'!V50</f>
        <v>18.461862266402985</v>
      </c>
      <c r="AN53" s="37">
        <f t="shared" si="32"/>
        <v>0</v>
      </c>
      <c r="AO53" s="37">
        <f t="shared" si="33"/>
        <v>0</v>
      </c>
      <c r="AP53" s="37">
        <f t="shared" si="34"/>
        <v>0</v>
      </c>
      <c r="AQ53" s="62">
        <f t="shared" si="35"/>
        <v>0</v>
      </c>
      <c r="AR53" s="37">
        <f t="shared" si="36"/>
        <v>0</v>
      </c>
      <c r="AS53" s="37">
        <f t="shared" si="37"/>
        <v>0</v>
      </c>
      <c r="AU53">
        <v>57</v>
      </c>
      <c r="AV53" s="37">
        <f t="shared" si="38"/>
        <v>203.69475431995127</v>
      </c>
      <c r="AW53" s="37">
        <f t="shared" si="39"/>
        <v>257.1470957907801</v>
      </c>
      <c r="AX53" s="37">
        <f t="shared" si="40"/>
        <v>304.19901590908319</v>
      </c>
      <c r="AY53" s="62">
        <f t="shared" si="41"/>
        <v>765.10327206544139</v>
      </c>
      <c r="AZ53" s="37">
        <f t="shared" si="42"/>
        <v>36.07072062264433</v>
      </c>
      <c r="BA53" s="37">
        <f t="shared" si="43"/>
        <v>14.726763142685469</v>
      </c>
      <c r="BC53">
        <v>57</v>
      </c>
      <c r="BD53" s="37">
        <f>IF(Voorblad!$E$10=Rekenblad!BC53,Rekenblad!AV53,0)</f>
        <v>0</v>
      </c>
      <c r="BE53" s="37">
        <f>IF(Voorblad!$E$10=Rekenblad!BC53,Rekenblad!AW53,0)</f>
        <v>0</v>
      </c>
      <c r="BF53" s="37">
        <f>IF(Voorblad!$E$10=Rekenblad!BC53,Rekenblad!AX53,0)</f>
        <v>0</v>
      </c>
      <c r="BG53" s="62">
        <f>IF(Voorblad!$E$10=Rekenblad!BC53,Rekenblad!AY53,0)</f>
        <v>0</v>
      </c>
      <c r="BH53" s="37">
        <f>IF(Voorblad!$E$10=Rekenblad!BC53,Rekenblad!AZ53,0)</f>
        <v>0</v>
      </c>
      <c r="BI53" s="37">
        <f>IF(Voorblad!$E$10=Rekenblad!BC53,Rekenblad!BA53,0)</f>
        <v>0</v>
      </c>
      <c r="BK53">
        <v>57</v>
      </c>
      <c r="BL53" s="37">
        <f>IF(Voorblad!$E$14=Rekenblad!$BL$4,Rekenblad!BD53,0)</f>
        <v>0</v>
      </c>
      <c r="BM53" s="37">
        <f>IF(Voorblad!$E$14=Rekenblad!$BL$4,Rekenblad!BE53,0)</f>
        <v>0</v>
      </c>
      <c r="BN53" s="37">
        <f>IF(Voorblad!$E$14=Rekenblad!$BL$4,Rekenblad!BF53,0)</f>
        <v>0</v>
      </c>
      <c r="BO53" s="62">
        <f>IF(Voorblad!$E$14=Rekenblad!$BL$4,Rekenblad!BG53,0)</f>
        <v>0</v>
      </c>
      <c r="BP53" s="37">
        <f>IF(Voorblad!$E$14=Rekenblad!$BL$4,Rekenblad!BH53,0)</f>
        <v>0</v>
      </c>
      <c r="BQ53" s="37">
        <f>IF(Voorblad!$E$14=Rekenblad!$BL$4,Rekenblad!BI53,0)</f>
        <v>0</v>
      </c>
    </row>
    <row r="54" spans="2:69" x14ac:dyDescent="0.25">
      <c r="B54">
        <f>'Data TREND'!A51</f>
        <v>58</v>
      </c>
      <c r="C54" s="37">
        <f>'Data TREND'!C51</f>
        <v>206.58574374730034</v>
      </c>
      <c r="D54" s="37">
        <f>'Data TREND'!D51</f>
        <v>261.37631574535294</v>
      </c>
      <c r="E54" s="37">
        <f>'Data TREND'!E51</f>
        <v>309.45185964049887</v>
      </c>
      <c r="F54" s="62">
        <f>'Data TREND'!F51</f>
        <v>777.47612867290036</v>
      </c>
      <c r="G54" s="37">
        <f>'Data TREND'!G51</f>
        <v>35.957195127521366</v>
      </c>
      <c r="H54" s="37">
        <f>'Data TREND'!H51</f>
        <v>14.678163179674682</v>
      </c>
      <c r="J54" s="37">
        <f t="shared" si="19"/>
        <v>206.58574374730034</v>
      </c>
      <c r="K54" s="37">
        <f t="shared" si="21"/>
        <v>261.37631574535294</v>
      </c>
      <c r="L54" s="37">
        <f t="shared" si="22"/>
        <v>309.45185964049887</v>
      </c>
      <c r="M54" s="62">
        <f t="shared" si="23"/>
        <v>777.47612867290036</v>
      </c>
      <c r="N54" s="37">
        <f t="shared" si="24"/>
        <v>35.957195127521366</v>
      </c>
      <c r="O54" s="37">
        <f t="shared" si="25"/>
        <v>14.678163179674682</v>
      </c>
      <c r="Q54">
        <f>'Data TREND'!A51</f>
        <v>58</v>
      </c>
      <c r="R54" s="37">
        <f>'Data TREND'!J51</f>
        <v>259.48305368683259</v>
      </c>
      <c r="S54" s="37">
        <f>'Data TREND'!K51</f>
        <v>261.43198979556581</v>
      </c>
      <c r="T54" s="37">
        <f>'Data TREND'!L51</f>
        <v>311.84446826643892</v>
      </c>
      <c r="U54" s="62">
        <f>'Data TREND'!M51</f>
        <v>832.82053414251163</v>
      </c>
      <c r="V54" s="37">
        <f>'Data TREND'!N51</f>
        <v>40.265778716567823</v>
      </c>
      <c r="W54" s="37">
        <f>'Data TREND'!O51</f>
        <v>16.362392610118185</v>
      </c>
      <c r="Y54" s="37">
        <f t="shared" si="26"/>
        <v>0</v>
      </c>
      <c r="Z54" s="37">
        <f t="shared" si="27"/>
        <v>0</v>
      </c>
      <c r="AA54" s="37">
        <f t="shared" si="28"/>
        <v>0</v>
      </c>
      <c r="AB54" s="62">
        <f t="shared" si="29"/>
        <v>0</v>
      </c>
      <c r="AC54" s="37">
        <f t="shared" si="30"/>
        <v>0</v>
      </c>
      <c r="AD54" s="37">
        <f t="shared" si="31"/>
        <v>0</v>
      </c>
      <c r="AF54">
        <f>'Data TREND'!A51</f>
        <v>58</v>
      </c>
      <c r="AG54" s="37">
        <f>'Data TREND'!Q51</f>
        <v>328.91015629928108</v>
      </c>
      <c r="AH54" s="37">
        <f>'Data TREND'!R51</f>
        <v>261.64631901122732</v>
      </c>
      <c r="AI54" s="37">
        <f>'Data TREND'!S51</f>
        <v>314.67759386141677</v>
      </c>
      <c r="AJ54" s="62">
        <f>'Data TREND'!T51</f>
        <v>905.23076172101628</v>
      </c>
      <c r="AK54" s="37">
        <f>'Data TREND'!U51</f>
        <v>45.207529166872177</v>
      </c>
      <c r="AL54" s="37">
        <f>'Data TREND'!V51</f>
        <v>18.349253479457403</v>
      </c>
      <c r="AN54" s="37">
        <f t="shared" si="32"/>
        <v>0</v>
      </c>
      <c r="AO54" s="37">
        <f t="shared" si="33"/>
        <v>0</v>
      </c>
      <c r="AP54" s="37">
        <f t="shared" si="34"/>
        <v>0</v>
      </c>
      <c r="AQ54" s="62">
        <f t="shared" si="35"/>
        <v>0</v>
      </c>
      <c r="AR54" s="37">
        <f t="shared" si="36"/>
        <v>0</v>
      </c>
      <c r="AS54" s="37">
        <f t="shared" si="37"/>
        <v>0</v>
      </c>
      <c r="AU54">
        <v>58</v>
      </c>
      <c r="AV54" s="37">
        <f t="shared" si="38"/>
        <v>206.58574374730034</v>
      </c>
      <c r="AW54" s="37">
        <f t="shared" si="39"/>
        <v>261.37631574535294</v>
      </c>
      <c r="AX54" s="37">
        <f t="shared" si="40"/>
        <v>309.45185964049887</v>
      </c>
      <c r="AY54" s="62">
        <f t="shared" si="41"/>
        <v>777.47612867290036</v>
      </c>
      <c r="AZ54" s="37">
        <f t="shared" si="42"/>
        <v>35.957195127521366</v>
      </c>
      <c r="BA54" s="37">
        <f t="shared" si="43"/>
        <v>14.678163179674682</v>
      </c>
      <c r="BC54">
        <v>58</v>
      </c>
      <c r="BD54" s="37">
        <f>IF(Voorblad!$E$10=Rekenblad!BC54,Rekenblad!AV54,0)</f>
        <v>0</v>
      </c>
      <c r="BE54" s="37">
        <f>IF(Voorblad!$E$10=Rekenblad!BC54,Rekenblad!AW54,0)</f>
        <v>0</v>
      </c>
      <c r="BF54" s="37">
        <f>IF(Voorblad!$E$10=Rekenblad!BC54,Rekenblad!AX54,0)</f>
        <v>0</v>
      </c>
      <c r="BG54" s="62">
        <f>IF(Voorblad!$E$10=Rekenblad!BC54,Rekenblad!AY54,0)</f>
        <v>0</v>
      </c>
      <c r="BH54" s="37">
        <f>IF(Voorblad!$E$10=Rekenblad!BC54,Rekenblad!AZ54,0)</f>
        <v>0</v>
      </c>
      <c r="BI54" s="37">
        <f>IF(Voorblad!$E$10=Rekenblad!BC54,Rekenblad!BA54,0)</f>
        <v>0</v>
      </c>
      <c r="BK54">
        <v>58</v>
      </c>
      <c r="BL54" s="37">
        <f>IF(Voorblad!$E$14=Rekenblad!$BL$4,Rekenblad!BD54,0)</f>
        <v>0</v>
      </c>
      <c r="BM54" s="37">
        <f>IF(Voorblad!$E$14=Rekenblad!$BL$4,Rekenblad!BE54,0)</f>
        <v>0</v>
      </c>
      <c r="BN54" s="37">
        <f>IF(Voorblad!$E$14=Rekenblad!$BL$4,Rekenblad!BF54,0)</f>
        <v>0</v>
      </c>
      <c r="BO54" s="62">
        <f>IF(Voorblad!$E$14=Rekenblad!$BL$4,Rekenblad!BG54,0)</f>
        <v>0</v>
      </c>
      <c r="BP54" s="37">
        <f>IF(Voorblad!$E$14=Rekenblad!$BL$4,Rekenblad!BH54,0)</f>
        <v>0</v>
      </c>
      <c r="BQ54" s="37">
        <f>IF(Voorblad!$E$14=Rekenblad!$BL$4,Rekenblad!BI54,0)</f>
        <v>0</v>
      </c>
    </row>
    <row r="55" spans="2:69" x14ac:dyDescent="0.25">
      <c r="B55">
        <f>'Data TREND'!A52</f>
        <v>59</v>
      </c>
      <c r="C55" s="37">
        <f>'Data TREND'!C52</f>
        <v>209.47673317464938</v>
      </c>
      <c r="D55" s="37">
        <f>'Data TREND'!D52</f>
        <v>265.60553569992567</v>
      </c>
      <c r="E55" s="37">
        <f>'Data TREND'!E52</f>
        <v>314.7047033719146</v>
      </c>
      <c r="F55" s="62">
        <f>'Data TREND'!F52</f>
        <v>789.84898528035933</v>
      </c>
      <c r="G55" s="37">
        <f>'Data TREND'!G52</f>
        <v>35.843669632398402</v>
      </c>
      <c r="H55" s="37">
        <f>'Data TREND'!H52</f>
        <v>14.629563216663895</v>
      </c>
      <c r="J55" s="37">
        <f t="shared" si="19"/>
        <v>209.47673317464938</v>
      </c>
      <c r="K55" s="37">
        <f t="shared" si="21"/>
        <v>265.60553569992567</v>
      </c>
      <c r="L55" s="37">
        <f t="shared" si="22"/>
        <v>314.7047033719146</v>
      </c>
      <c r="M55" s="62">
        <f t="shared" si="23"/>
        <v>789.84898528035933</v>
      </c>
      <c r="N55" s="37">
        <f t="shared" si="24"/>
        <v>35.843669632398402</v>
      </c>
      <c r="O55" s="37">
        <f t="shared" si="25"/>
        <v>14.629563216663895</v>
      </c>
      <c r="Q55">
        <f>'Data TREND'!A52</f>
        <v>59</v>
      </c>
      <c r="R55" s="37">
        <f>'Data TREND'!J52</f>
        <v>262.62925177494878</v>
      </c>
      <c r="S55" s="37">
        <f>'Data TREND'!K52</f>
        <v>265.6502578374986</v>
      </c>
      <c r="T55" s="37">
        <f>'Data TREND'!L52</f>
        <v>317.02101971288937</v>
      </c>
      <c r="U55" s="62">
        <f>'Data TREND'!M52</f>
        <v>845.36096478501872</v>
      </c>
      <c r="V55" s="37">
        <f>'Data TREND'!N52</f>
        <v>40.073436598024756</v>
      </c>
      <c r="W55" s="37">
        <f>'Data TREND'!O52</f>
        <v>16.282906060016174</v>
      </c>
      <c r="Y55" s="37">
        <f t="shared" si="26"/>
        <v>0</v>
      </c>
      <c r="Z55" s="37">
        <f t="shared" si="27"/>
        <v>0</v>
      </c>
      <c r="AA55" s="37">
        <f t="shared" si="28"/>
        <v>0</v>
      </c>
      <c r="AB55" s="62">
        <f t="shared" si="29"/>
        <v>0</v>
      </c>
      <c r="AC55" s="37">
        <f t="shared" si="30"/>
        <v>0</v>
      </c>
      <c r="AD55" s="37">
        <f t="shared" si="31"/>
        <v>0</v>
      </c>
      <c r="AF55">
        <f>'Data TREND'!A52</f>
        <v>59</v>
      </c>
      <c r="AG55" s="37">
        <f>'Data TREND'!Q52</f>
        <v>332.55544082313952</v>
      </c>
      <c r="AH55" s="37">
        <f>'Data TREND'!R52</f>
        <v>265.84971037370781</v>
      </c>
      <c r="AI55" s="37">
        <f>'Data TREND'!S52</f>
        <v>319.76789069637755</v>
      </c>
      <c r="AJ55" s="62">
        <f>'Data TREND'!T52</f>
        <v>918.16880505674271</v>
      </c>
      <c r="AK55" s="37">
        <f>'Data TREND'!U52</f>
        <v>44.93215977224547</v>
      </c>
      <c r="AL55" s="37">
        <f>'Data TREND'!V52</f>
        <v>18.236644692511817</v>
      </c>
      <c r="AN55" s="37">
        <f t="shared" si="32"/>
        <v>0</v>
      </c>
      <c r="AO55" s="37">
        <f t="shared" si="33"/>
        <v>0</v>
      </c>
      <c r="AP55" s="37">
        <f t="shared" si="34"/>
        <v>0</v>
      </c>
      <c r="AQ55" s="62">
        <f t="shared" si="35"/>
        <v>0</v>
      </c>
      <c r="AR55" s="37">
        <f t="shared" si="36"/>
        <v>0</v>
      </c>
      <c r="AS55" s="37">
        <f t="shared" si="37"/>
        <v>0</v>
      </c>
      <c r="AU55">
        <v>59</v>
      </c>
      <c r="AV55" s="37">
        <f t="shared" si="38"/>
        <v>209.47673317464938</v>
      </c>
      <c r="AW55" s="37">
        <f t="shared" si="39"/>
        <v>265.60553569992567</v>
      </c>
      <c r="AX55" s="37">
        <f t="shared" si="40"/>
        <v>314.7047033719146</v>
      </c>
      <c r="AY55" s="62">
        <f t="shared" si="41"/>
        <v>789.84898528035933</v>
      </c>
      <c r="AZ55" s="37">
        <f t="shared" si="42"/>
        <v>35.843669632398402</v>
      </c>
      <c r="BA55" s="37">
        <f t="shared" si="43"/>
        <v>14.629563216663895</v>
      </c>
      <c r="BC55">
        <v>59</v>
      </c>
      <c r="BD55" s="37">
        <f>IF(Voorblad!$E$10=Rekenblad!BC55,Rekenblad!AV55,0)</f>
        <v>0</v>
      </c>
      <c r="BE55" s="37">
        <f>IF(Voorblad!$E$10=Rekenblad!BC55,Rekenblad!AW55,0)</f>
        <v>0</v>
      </c>
      <c r="BF55" s="37">
        <f>IF(Voorblad!$E$10=Rekenblad!BC55,Rekenblad!AX55,0)</f>
        <v>0</v>
      </c>
      <c r="BG55" s="62">
        <f>IF(Voorblad!$E$10=Rekenblad!BC55,Rekenblad!AY55,0)</f>
        <v>0</v>
      </c>
      <c r="BH55" s="37">
        <f>IF(Voorblad!$E$10=Rekenblad!BC55,Rekenblad!AZ55,0)</f>
        <v>0</v>
      </c>
      <c r="BI55" s="37">
        <f>IF(Voorblad!$E$10=Rekenblad!BC55,Rekenblad!BA55,0)</f>
        <v>0</v>
      </c>
      <c r="BK55">
        <v>59</v>
      </c>
      <c r="BL55" s="37">
        <f>IF(Voorblad!$E$14=Rekenblad!$BL$4,Rekenblad!BD55,0)</f>
        <v>0</v>
      </c>
      <c r="BM55" s="37">
        <f>IF(Voorblad!$E$14=Rekenblad!$BL$4,Rekenblad!BE55,0)</f>
        <v>0</v>
      </c>
      <c r="BN55" s="37">
        <f>IF(Voorblad!$E$14=Rekenblad!$BL$4,Rekenblad!BF55,0)</f>
        <v>0</v>
      </c>
      <c r="BO55" s="62">
        <f>IF(Voorblad!$E$14=Rekenblad!$BL$4,Rekenblad!BG55,0)</f>
        <v>0</v>
      </c>
      <c r="BP55" s="37">
        <f>IF(Voorblad!$E$14=Rekenblad!$BL$4,Rekenblad!BH55,0)</f>
        <v>0</v>
      </c>
      <c r="BQ55" s="37">
        <f>IF(Voorblad!$E$14=Rekenblad!$BL$4,Rekenblad!BI55,0)</f>
        <v>0</v>
      </c>
    </row>
    <row r="56" spans="2:69" x14ac:dyDescent="0.25">
      <c r="B56">
        <f>'Data TREND'!A53</f>
        <v>60</v>
      </c>
      <c r="C56" s="37">
        <f>'Data TREND'!C53</f>
        <v>212.36772260199842</v>
      </c>
      <c r="D56" s="37">
        <f>'Data TREND'!D53</f>
        <v>269.83475565449839</v>
      </c>
      <c r="E56" s="37">
        <f>'Data TREND'!E53</f>
        <v>319.95754710333028</v>
      </c>
      <c r="F56" s="62">
        <f>'Data TREND'!F53</f>
        <v>802.2218418878183</v>
      </c>
      <c r="G56" s="37">
        <f>'Data TREND'!G53</f>
        <v>35.730144137275438</v>
      </c>
      <c r="H56" s="37">
        <f>'Data TREND'!H53</f>
        <v>14.580963253653108</v>
      </c>
      <c r="J56" s="37">
        <f t="shared" si="19"/>
        <v>212.36772260199842</v>
      </c>
      <c r="K56" s="37">
        <f t="shared" si="21"/>
        <v>269.83475565449839</v>
      </c>
      <c r="L56" s="37">
        <f t="shared" si="22"/>
        <v>319.95754710333028</v>
      </c>
      <c r="M56" s="62">
        <f t="shared" si="23"/>
        <v>802.2218418878183</v>
      </c>
      <c r="N56" s="37">
        <f t="shared" si="24"/>
        <v>35.730144137275438</v>
      </c>
      <c r="O56" s="37">
        <f t="shared" si="25"/>
        <v>14.580963253653108</v>
      </c>
      <c r="Q56">
        <f>'Data TREND'!A53</f>
        <v>60</v>
      </c>
      <c r="R56" s="37">
        <f>'Data TREND'!J53</f>
        <v>265.77544986306498</v>
      </c>
      <c r="S56" s="37">
        <f>'Data TREND'!K53</f>
        <v>269.86852587943144</v>
      </c>
      <c r="T56" s="37">
        <f>'Data TREND'!L53</f>
        <v>322.19757115933982</v>
      </c>
      <c r="U56" s="62">
        <f>'Data TREND'!M53</f>
        <v>857.90139542752581</v>
      </c>
      <c r="V56" s="37">
        <f>'Data TREND'!N53</f>
        <v>39.881094479481689</v>
      </c>
      <c r="W56" s="37">
        <f>'Data TREND'!O53</f>
        <v>16.203419509914163</v>
      </c>
      <c r="Y56" s="37">
        <f t="shared" si="26"/>
        <v>0</v>
      </c>
      <c r="Z56" s="37">
        <f t="shared" si="27"/>
        <v>0</v>
      </c>
      <c r="AA56" s="37">
        <f t="shared" si="28"/>
        <v>0</v>
      </c>
      <c r="AB56" s="62">
        <f t="shared" si="29"/>
        <v>0</v>
      </c>
      <c r="AC56" s="37">
        <f t="shared" si="30"/>
        <v>0</v>
      </c>
      <c r="AD56" s="37">
        <f t="shared" si="31"/>
        <v>0</v>
      </c>
      <c r="AF56">
        <f>'Data TREND'!A53</f>
        <v>60</v>
      </c>
      <c r="AG56" s="37">
        <f>'Data TREND'!Q53</f>
        <v>336.20072534699796</v>
      </c>
      <c r="AH56" s="37">
        <f>'Data TREND'!R53</f>
        <v>270.0531017361883</v>
      </c>
      <c r="AI56" s="37">
        <f>'Data TREND'!S53</f>
        <v>324.85818753133833</v>
      </c>
      <c r="AJ56" s="62">
        <f>'Data TREND'!T53</f>
        <v>931.10684839246915</v>
      </c>
      <c r="AK56" s="37">
        <f>'Data TREND'!U53</f>
        <v>44.656790377618748</v>
      </c>
      <c r="AL56" s="37">
        <f>'Data TREND'!V53</f>
        <v>18.124035905566231</v>
      </c>
      <c r="AN56" s="37">
        <f t="shared" si="32"/>
        <v>0</v>
      </c>
      <c r="AO56" s="37">
        <f t="shared" si="33"/>
        <v>0</v>
      </c>
      <c r="AP56" s="37">
        <f t="shared" si="34"/>
        <v>0</v>
      </c>
      <c r="AQ56" s="62">
        <f t="shared" si="35"/>
        <v>0</v>
      </c>
      <c r="AR56" s="37">
        <f t="shared" si="36"/>
        <v>0</v>
      </c>
      <c r="AS56" s="37">
        <f t="shared" si="37"/>
        <v>0</v>
      </c>
      <c r="AU56">
        <v>60</v>
      </c>
      <c r="AV56" s="37">
        <f t="shared" si="38"/>
        <v>212.36772260199842</v>
      </c>
      <c r="AW56" s="37">
        <f t="shared" si="39"/>
        <v>269.83475565449839</v>
      </c>
      <c r="AX56" s="37">
        <f t="shared" si="40"/>
        <v>319.95754710333028</v>
      </c>
      <c r="AY56" s="62">
        <f t="shared" si="41"/>
        <v>802.2218418878183</v>
      </c>
      <c r="AZ56" s="37">
        <f t="shared" si="42"/>
        <v>35.730144137275438</v>
      </c>
      <c r="BA56" s="37">
        <f t="shared" si="43"/>
        <v>14.580963253653108</v>
      </c>
      <c r="BC56">
        <v>60</v>
      </c>
      <c r="BD56" s="37">
        <f>IF(Voorblad!$E$10=Rekenblad!BC56,Rekenblad!AV56,0)</f>
        <v>0</v>
      </c>
      <c r="BE56" s="37">
        <f>IF(Voorblad!$E$10=Rekenblad!BC56,Rekenblad!AW56,0)</f>
        <v>0</v>
      </c>
      <c r="BF56" s="37">
        <f>IF(Voorblad!$E$10=Rekenblad!BC56,Rekenblad!AX56,0)</f>
        <v>0</v>
      </c>
      <c r="BG56" s="62">
        <f>IF(Voorblad!$E$10=Rekenblad!BC56,Rekenblad!AY56,0)</f>
        <v>0</v>
      </c>
      <c r="BH56" s="37">
        <f>IF(Voorblad!$E$10=Rekenblad!BC56,Rekenblad!AZ56,0)</f>
        <v>0</v>
      </c>
      <c r="BI56" s="37">
        <f>IF(Voorblad!$E$10=Rekenblad!BC56,Rekenblad!BA56,0)</f>
        <v>0</v>
      </c>
      <c r="BK56">
        <v>60</v>
      </c>
      <c r="BL56" s="37">
        <f>IF(Voorblad!$E$14=Rekenblad!$BL$4,Rekenblad!BD56,0)</f>
        <v>0</v>
      </c>
      <c r="BM56" s="37">
        <f>IF(Voorblad!$E$14=Rekenblad!$BL$4,Rekenblad!BE56,0)</f>
        <v>0</v>
      </c>
      <c r="BN56" s="37">
        <f>IF(Voorblad!$E$14=Rekenblad!$BL$4,Rekenblad!BF56,0)</f>
        <v>0</v>
      </c>
      <c r="BO56" s="62">
        <f>IF(Voorblad!$E$14=Rekenblad!$BL$4,Rekenblad!BG56,0)</f>
        <v>0</v>
      </c>
      <c r="BP56" s="37">
        <f>IF(Voorblad!$E$14=Rekenblad!$BL$4,Rekenblad!BH56,0)</f>
        <v>0</v>
      </c>
      <c r="BQ56" s="37">
        <f>IF(Voorblad!$E$14=Rekenblad!$BL$4,Rekenblad!BI56,0)</f>
        <v>0</v>
      </c>
    </row>
    <row r="57" spans="2:69" x14ac:dyDescent="0.25">
      <c r="B57">
        <f>'Data TREND'!A54</f>
        <v>61</v>
      </c>
      <c r="C57" s="37">
        <f>'Data TREND'!C54</f>
        <v>215.25871202934746</v>
      </c>
      <c r="D57" s="37">
        <f>'Data TREND'!D54</f>
        <v>274.06397560907124</v>
      </c>
      <c r="E57" s="37">
        <f>'Data TREND'!E54</f>
        <v>325.21039083474602</v>
      </c>
      <c r="F57" s="62">
        <f>'Data TREND'!F54</f>
        <v>814.59469849527727</v>
      </c>
      <c r="G57" s="37">
        <f>'Data TREND'!G54</f>
        <v>35.616618642152474</v>
      </c>
      <c r="H57" s="37">
        <f>'Data TREND'!H54</f>
        <v>14.532363290642321</v>
      </c>
      <c r="J57" s="37">
        <f t="shared" si="19"/>
        <v>215.25871202934746</v>
      </c>
      <c r="K57" s="37">
        <f t="shared" si="21"/>
        <v>274.06397560907124</v>
      </c>
      <c r="L57" s="37">
        <f t="shared" si="22"/>
        <v>325.21039083474602</v>
      </c>
      <c r="M57" s="62">
        <f t="shared" si="23"/>
        <v>814.59469849527727</v>
      </c>
      <c r="N57" s="37">
        <f t="shared" si="24"/>
        <v>35.616618642152474</v>
      </c>
      <c r="O57" s="37">
        <f t="shared" si="25"/>
        <v>14.532363290642321</v>
      </c>
      <c r="Q57">
        <f>'Data TREND'!A54</f>
        <v>61</v>
      </c>
      <c r="R57" s="37">
        <f>'Data TREND'!J54</f>
        <v>268.92164795118117</v>
      </c>
      <c r="S57" s="37">
        <f>'Data TREND'!K54</f>
        <v>274.08679392136418</v>
      </c>
      <c r="T57" s="37">
        <f>'Data TREND'!L54</f>
        <v>327.37412260579021</v>
      </c>
      <c r="U57" s="62">
        <f>'Data TREND'!M54</f>
        <v>870.44182607003302</v>
      </c>
      <c r="V57" s="37">
        <f>'Data TREND'!N54</f>
        <v>39.688752360938615</v>
      </c>
      <c r="W57" s="37">
        <f>'Data TREND'!O54</f>
        <v>16.123932959812151</v>
      </c>
      <c r="Y57" s="37">
        <f t="shared" si="26"/>
        <v>0</v>
      </c>
      <c r="Z57" s="37">
        <f t="shared" si="27"/>
        <v>0</v>
      </c>
      <c r="AA57" s="37">
        <f t="shared" si="28"/>
        <v>0</v>
      </c>
      <c r="AB57" s="62">
        <f t="shared" si="29"/>
        <v>0</v>
      </c>
      <c r="AC57" s="37">
        <f t="shared" si="30"/>
        <v>0</v>
      </c>
      <c r="AD57" s="37">
        <f t="shared" si="31"/>
        <v>0</v>
      </c>
      <c r="AF57">
        <f>'Data TREND'!A54</f>
        <v>61</v>
      </c>
      <c r="AG57" s="37">
        <f>'Data TREND'!Q54</f>
        <v>339.84600987085634</v>
      </c>
      <c r="AH57" s="37">
        <f>'Data TREND'!R54</f>
        <v>274.25649309866878</v>
      </c>
      <c r="AI57" s="37">
        <f>'Data TREND'!S54</f>
        <v>329.94848436629917</v>
      </c>
      <c r="AJ57" s="62">
        <f>'Data TREND'!T54</f>
        <v>944.04489172819558</v>
      </c>
      <c r="AK57" s="37">
        <f>'Data TREND'!U54</f>
        <v>44.38142098299204</v>
      </c>
      <c r="AL57" s="37">
        <f>'Data TREND'!V54</f>
        <v>18.011427118620645</v>
      </c>
      <c r="AN57" s="37">
        <f t="shared" si="32"/>
        <v>0</v>
      </c>
      <c r="AO57" s="37">
        <f t="shared" si="33"/>
        <v>0</v>
      </c>
      <c r="AP57" s="37">
        <f t="shared" si="34"/>
        <v>0</v>
      </c>
      <c r="AQ57" s="62">
        <f t="shared" si="35"/>
        <v>0</v>
      </c>
      <c r="AR57" s="37">
        <f t="shared" si="36"/>
        <v>0</v>
      </c>
      <c r="AS57" s="37">
        <f t="shared" si="37"/>
        <v>0</v>
      </c>
      <c r="AU57">
        <v>61</v>
      </c>
      <c r="AV57" s="37">
        <f t="shared" si="38"/>
        <v>215.25871202934746</v>
      </c>
      <c r="AW57" s="37">
        <f t="shared" si="39"/>
        <v>274.06397560907124</v>
      </c>
      <c r="AX57" s="37">
        <f t="shared" si="40"/>
        <v>325.21039083474602</v>
      </c>
      <c r="AY57" s="62">
        <f t="shared" si="41"/>
        <v>814.59469849527727</v>
      </c>
      <c r="AZ57" s="37">
        <f t="shared" si="42"/>
        <v>35.616618642152474</v>
      </c>
      <c r="BA57" s="37">
        <f t="shared" si="43"/>
        <v>14.532363290642321</v>
      </c>
      <c r="BC57">
        <v>61</v>
      </c>
      <c r="BD57" s="37">
        <f>IF(Voorblad!$E$10=Rekenblad!BC57,Rekenblad!AV57,0)</f>
        <v>0</v>
      </c>
      <c r="BE57" s="37">
        <f>IF(Voorblad!$E$10=Rekenblad!BC57,Rekenblad!AW57,0)</f>
        <v>0</v>
      </c>
      <c r="BF57" s="37">
        <f>IF(Voorblad!$E$10=Rekenblad!BC57,Rekenblad!AX57,0)</f>
        <v>0</v>
      </c>
      <c r="BG57" s="62">
        <f>IF(Voorblad!$E$10=Rekenblad!BC57,Rekenblad!AY57,0)</f>
        <v>0</v>
      </c>
      <c r="BH57" s="37">
        <f>IF(Voorblad!$E$10=Rekenblad!BC57,Rekenblad!AZ57,0)</f>
        <v>0</v>
      </c>
      <c r="BI57" s="37">
        <f>IF(Voorblad!$E$10=Rekenblad!BC57,Rekenblad!BA57,0)</f>
        <v>0</v>
      </c>
      <c r="BK57">
        <v>61</v>
      </c>
      <c r="BL57" s="37">
        <f>IF(Voorblad!$E$14=Rekenblad!$BL$4,Rekenblad!BD57,0)</f>
        <v>0</v>
      </c>
      <c r="BM57" s="37">
        <f>IF(Voorblad!$E$14=Rekenblad!$BL$4,Rekenblad!BE57,0)</f>
        <v>0</v>
      </c>
      <c r="BN57" s="37">
        <f>IF(Voorblad!$E$14=Rekenblad!$BL$4,Rekenblad!BF57,0)</f>
        <v>0</v>
      </c>
      <c r="BO57" s="62">
        <f>IF(Voorblad!$E$14=Rekenblad!$BL$4,Rekenblad!BG57,0)</f>
        <v>0</v>
      </c>
      <c r="BP57" s="37">
        <f>IF(Voorblad!$E$14=Rekenblad!$BL$4,Rekenblad!BH57,0)</f>
        <v>0</v>
      </c>
      <c r="BQ57" s="37">
        <f>IF(Voorblad!$E$14=Rekenblad!$BL$4,Rekenblad!BI57,0)</f>
        <v>0</v>
      </c>
    </row>
    <row r="58" spans="2:69" x14ac:dyDescent="0.25">
      <c r="B58">
        <f>'Data TREND'!A55</f>
        <v>62</v>
      </c>
      <c r="C58" s="37">
        <f>'Data TREND'!C55</f>
        <v>218.14970145669653</v>
      </c>
      <c r="D58" s="37">
        <f>'Data TREND'!D55</f>
        <v>278.29319556364396</v>
      </c>
      <c r="E58" s="37">
        <f>'Data TREND'!E55</f>
        <v>330.46323456616176</v>
      </c>
      <c r="F58" s="62">
        <f>'Data TREND'!F55</f>
        <v>826.96755510273624</v>
      </c>
      <c r="G58" s="37">
        <f>'Data TREND'!G55</f>
        <v>35.503093147029517</v>
      </c>
      <c r="H58" s="37">
        <f>'Data TREND'!H55</f>
        <v>14.483763327631534</v>
      </c>
      <c r="J58" s="37">
        <f t="shared" si="19"/>
        <v>218.14970145669653</v>
      </c>
      <c r="K58" s="37">
        <f t="shared" si="21"/>
        <v>278.29319556364396</v>
      </c>
      <c r="L58" s="37">
        <f t="shared" si="22"/>
        <v>330.46323456616176</v>
      </c>
      <c r="M58" s="62">
        <f t="shared" si="23"/>
        <v>826.96755510273624</v>
      </c>
      <c r="N58" s="37">
        <f t="shared" si="24"/>
        <v>35.503093147029517</v>
      </c>
      <c r="O58" s="37">
        <f t="shared" si="25"/>
        <v>14.483763327631534</v>
      </c>
      <c r="Q58">
        <f>'Data TREND'!A55</f>
        <v>62</v>
      </c>
      <c r="R58" s="37">
        <f>'Data TREND'!J55</f>
        <v>272.06784603929742</v>
      </c>
      <c r="S58" s="37">
        <f>'Data TREND'!K55</f>
        <v>278.30506196329702</v>
      </c>
      <c r="T58" s="37">
        <f>'Data TREND'!L55</f>
        <v>332.55067405224065</v>
      </c>
      <c r="U58" s="62">
        <f>'Data TREND'!M55</f>
        <v>882.98225671254011</v>
      </c>
      <c r="V58" s="37">
        <f>'Data TREND'!N55</f>
        <v>39.496410242395541</v>
      </c>
      <c r="W58" s="37">
        <f>'Data TREND'!O55</f>
        <v>16.04444640971014</v>
      </c>
      <c r="Y58" s="37">
        <f t="shared" si="26"/>
        <v>0</v>
      </c>
      <c r="Z58" s="37">
        <f t="shared" si="27"/>
        <v>0</v>
      </c>
      <c r="AA58" s="37">
        <f t="shared" si="28"/>
        <v>0</v>
      </c>
      <c r="AB58" s="62">
        <f t="shared" si="29"/>
        <v>0</v>
      </c>
      <c r="AC58" s="37">
        <f t="shared" si="30"/>
        <v>0</v>
      </c>
      <c r="AD58" s="37">
        <f t="shared" si="31"/>
        <v>0</v>
      </c>
      <c r="AF58">
        <f>'Data TREND'!A55</f>
        <v>62</v>
      </c>
      <c r="AG58" s="37">
        <f>'Data TREND'!Q55</f>
        <v>343.49129439471471</v>
      </c>
      <c r="AH58" s="37">
        <f>'Data TREND'!R55</f>
        <v>278.45988446114927</v>
      </c>
      <c r="AI58" s="37">
        <f>'Data TREND'!S55</f>
        <v>335.03878120125995</v>
      </c>
      <c r="AJ58" s="62">
        <f>'Data TREND'!T55</f>
        <v>956.98293506392201</v>
      </c>
      <c r="AK58" s="37">
        <f>'Data TREND'!U55</f>
        <v>44.106051588365325</v>
      </c>
      <c r="AL58" s="37">
        <f>'Data TREND'!V55</f>
        <v>17.898818331675059</v>
      </c>
      <c r="AN58" s="37">
        <f t="shared" si="32"/>
        <v>0</v>
      </c>
      <c r="AO58" s="37">
        <f t="shared" si="33"/>
        <v>0</v>
      </c>
      <c r="AP58" s="37">
        <f t="shared" si="34"/>
        <v>0</v>
      </c>
      <c r="AQ58" s="62">
        <f t="shared" si="35"/>
        <v>0</v>
      </c>
      <c r="AR58" s="37">
        <f t="shared" si="36"/>
        <v>0</v>
      </c>
      <c r="AS58" s="37">
        <f t="shared" si="37"/>
        <v>0</v>
      </c>
      <c r="AU58">
        <v>62</v>
      </c>
      <c r="AV58" s="37">
        <f t="shared" si="38"/>
        <v>218.14970145669653</v>
      </c>
      <c r="AW58" s="37">
        <f t="shared" si="39"/>
        <v>278.29319556364396</v>
      </c>
      <c r="AX58" s="37">
        <f t="shared" si="40"/>
        <v>330.46323456616176</v>
      </c>
      <c r="AY58" s="62">
        <f t="shared" si="41"/>
        <v>826.96755510273624</v>
      </c>
      <c r="AZ58" s="37">
        <f t="shared" si="42"/>
        <v>35.503093147029517</v>
      </c>
      <c r="BA58" s="37">
        <f t="shared" si="43"/>
        <v>14.483763327631534</v>
      </c>
      <c r="BC58">
        <v>62</v>
      </c>
      <c r="BD58" s="37">
        <f>IF(Voorblad!$E$10=Rekenblad!BC58,Rekenblad!AV58,0)</f>
        <v>0</v>
      </c>
      <c r="BE58" s="37">
        <f>IF(Voorblad!$E$10=Rekenblad!BC58,Rekenblad!AW58,0)</f>
        <v>0</v>
      </c>
      <c r="BF58" s="37">
        <f>IF(Voorblad!$E$10=Rekenblad!BC58,Rekenblad!AX58,0)</f>
        <v>0</v>
      </c>
      <c r="BG58" s="62">
        <f>IF(Voorblad!$E$10=Rekenblad!BC58,Rekenblad!AY58,0)</f>
        <v>0</v>
      </c>
      <c r="BH58" s="37">
        <f>IF(Voorblad!$E$10=Rekenblad!BC58,Rekenblad!AZ58,0)</f>
        <v>0</v>
      </c>
      <c r="BI58" s="37">
        <f>IF(Voorblad!$E$10=Rekenblad!BC58,Rekenblad!BA58,0)</f>
        <v>0</v>
      </c>
      <c r="BK58">
        <v>62</v>
      </c>
      <c r="BL58" s="37">
        <f>IF(Voorblad!$E$14=Rekenblad!$BL$4,Rekenblad!BD58,0)</f>
        <v>0</v>
      </c>
      <c r="BM58" s="37">
        <f>IF(Voorblad!$E$14=Rekenblad!$BL$4,Rekenblad!BE58,0)</f>
        <v>0</v>
      </c>
      <c r="BN58" s="37">
        <f>IF(Voorblad!$E$14=Rekenblad!$BL$4,Rekenblad!BF58,0)</f>
        <v>0</v>
      </c>
      <c r="BO58" s="62">
        <f>IF(Voorblad!$E$14=Rekenblad!$BL$4,Rekenblad!BG58,0)</f>
        <v>0</v>
      </c>
      <c r="BP58" s="37">
        <f>IF(Voorblad!$E$14=Rekenblad!$BL$4,Rekenblad!BH58,0)</f>
        <v>0</v>
      </c>
      <c r="BQ58" s="37">
        <f>IF(Voorblad!$E$14=Rekenblad!$BL$4,Rekenblad!BI58,0)</f>
        <v>0</v>
      </c>
    </row>
    <row r="59" spans="2:69" x14ac:dyDescent="0.25">
      <c r="B59">
        <f>'Data TREND'!A56</f>
        <v>63</v>
      </c>
      <c r="C59" s="37">
        <f>'Data TREND'!C56</f>
        <v>221.04069088404557</v>
      </c>
      <c r="D59" s="37">
        <f>'Data TREND'!D56</f>
        <v>282.52241551821669</v>
      </c>
      <c r="E59" s="37">
        <f>'Data TREND'!E56</f>
        <v>335.71607829757744</v>
      </c>
      <c r="F59" s="62">
        <f>'Data TREND'!F56</f>
        <v>839.34041171019521</v>
      </c>
      <c r="G59" s="37">
        <f>'Data TREND'!G56</f>
        <v>35.389567651906546</v>
      </c>
      <c r="H59" s="37">
        <f>'Data TREND'!H56</f>
        <v>14.435163364620749</v>
      </c>
      <c r="J59" s="37">
        <f t="shared" si="19"/>
        <v>221.04069088404557</v>
      </c>
      <c r="K59" s="37">
        <f t="shared" si="21"/>
        <v>282.52241551821669</v>
      </c>
      <c r="L59" s="37">
        <f t="shared" si="22"/>
        <v>335.71607829757744</v>
      </c>
      <c r="M59" s="62">
        <f t="shared" si="23"/>
        <v>839.34041171019521</v>
      </c>
      <c r="N59" s="37">
        <f t="shared" si="24"/>
        <v>35.389567651906546</v>
      </c>
      <c r="O59" s="37">
        <f t="shared" si="25"/>
        <v>14.435163364620749</v>
      </c>
      <c r="Q59">
        <f>'Data TREND'!A56</f>
        <v>63</v>
      </c>
      <c r="R59" s="37">
        <f>'Data TREND'!J56</f>
        <v>275.21404412741362</v>
      </c>
      <c r="S59" s="37">
        <f>'Data TREND'!K56</f>
        <v>282.52333000522981</v>
      </c>
      <c r="T59" s="37">
        <f>'Data TREND'!L56</f>
        <v>337.72722549869104</v>
      </c>
      <c r="U59" s="62">
        <f>'Data TREND'!M56</f>
        <v>895.5226873550472</v>
      </c>
      <c r="V59" s="37">
        <f>'Data TREND'!N56</f>
        <v>39.304068123852474</v>
      </c>
      <c r="W59" s="37">
        <f>'Data TREND'!O56</f>
        <v>15.964959859608127</v>
      </c>
      <c r="Y59" s="37">
        <f t="shared" si="26"/>
        <v>0</v>
      </c>
      <c r="Z59" s="37">
        <f t="shared" si="27"/>
        <v>0</v>
      </c>
      <c r="AA59" s="37">
        <f t="shared" si="28"/>
        <v>0</v>
      </c>
      <c r="AB59" s="62">
        <f t="shared" si="29"/>
        <v>0</v>
      </c>
      <c r="AC59" s="37">
        <f t="shared" si="30"/>
        <v>0</v>
      </c>
      <c r="AD59" s="37">
        <f t="shared" si="31"/>
        <v>0</v>
      </c>
      <c r="AF59">
        <f>'Data TREND'!A56</f>
        <v>63</v>
      </c>
      <c r="AG59" s="37">
        <f>'Data TREND'!Q56</f>
        <v>347.13657891857315</v>
      </c>
      <c r="AH59" s="37">
        <f>'Data TREND'!R56</f>
        <v>282.66327582362965</v>
      </c>
      <c r="AI59" s="37">
        <f>'Data TREND'!S56</f>
        <v>340.12907803622079</v>
      </c>
      <c r="AJ59" s="62">
        <f>'Data TREND'!T56</f>
        <v>969.92097839964845</v>
      </c>
      <c r="AK59" s="37">
        <f>'Data TREND'!U56</f>
        <v>43.83068219373861</v>
      </c>
      <c r="AL59" s="37">
        <f>'Data TREND'!V56</f>
        <v>17.786209544729473</v>
      </c>
      <c r="AN59" s="37">
        <f t="shared" si="32"/>
        <v>0</v>
      </c>
      <c r="AO59" s="37">
        <f t="shared" si="33"/>
        <v>0</v>
      </c>
      <c r="AP59" s="37">
        <f t="shared" si="34"/>
        <v>0</v>
      </c>
      <c r="AQ59" s="62">
        <f t="shared" si="35"/>
        <v>0</v>
      </c>
      <c r="AR59" s="37">
        <f t="shared" si="36"/>
        <v>0</v>
      </c>
      <c r="AS59" s="37">
        <f t="shared" si="37"/>
        <v>0</v>
      </c>
      <c r="AU59">
        <v>63</v>
      </c>
      <c r="AV59" s="37">
        <f t="shared" si="38"/>
        <v>221.04069088404557</v>
      </c>
      <c r="AW59" s="37">
        <f t="shared" si="39"/>
        <v>282.52241551821669</v>
      </c>
      <c r="AX59" s="37">
        <f t="shared" si="40"/>
        <v>335.71607829757744</v>
      </c>
      <c r="AY59" s="62">
        <f t="shared" si="41"/>
        <v>839.34041171019521</v>
      </c>
      <c r="AZ59" s="37">
        <f t="shared" si="42"/>
        <v>35.389567651906546</v>
      </c>
      <c r="BA59" s="37">
        <f t="shared" si="43"/>
        <v>14.435163364620749</v>
      </c>
      <c r="BC59">
        <v>63</v>
      </c>
      <c r="BD59" s="37">
        <f>IF(Voorblad!$E$10=Rekenblad!BC59,Rekenblad!AV59,0)</f>
        <v>0</v>
      </c>
      <c r="BE59" s="37">
        <f>IF(Voorblad!$E$10=Rekenblad!BC59,Rekenblad!AW59,0)</f>
        <v>0</v>
      </c>
      <c r="BF59" s="37">
        <f>IF(Voorblad!$E$10=Rekenblad!BC59,Rekenblad!AX59,0)</f>
        <v>0</v>
      </c>
      <c r="BG59" s="62">
        <f>IF(Voorblad!$E$10=Rekenblad!BC59,Rekenblad!AY59,0)</f>
        <v>0</v>
      </c>
      <c r="BH59" s="37">
        <f>IF(Voorblad!$E$10=Rekenblad!BC59,Rekenblad!AZ59,0)</f>
        <v>0</v>
      </c>
      <c r="BI59" s="37">
        <f>IF(Voorblad!$E$10=Rekenblad!BC59,Rekenblad!BA59,0)</f>
        <v>0</v>
      </c>
      <c r="BK59">
        <v>63</v>
      </c>
      <c r="BL59" s="37">
        <f>IF(Voorblad!$E$14=Rekenblad!$BL$4,Rekenblad!BD59,0)</f>
        <v>0</v>
      </c>
      <c r="BM59" s="37">
        <f>IF(Voorblad!$E$14=Rekenblad!$BL$4,Rekenblad!BE59,0)</f>
        <v>0</v>
      </c>
      <c r="BN59" s="37">
        <f>IF(Voorblad!$E$14=Rekenblad!$BL$4,Rekenblad!BF59,0)</f>
        <v>0</v>
      </c>
      <c r="BO59" s="62">
        <f>IF(Voorblad!$E$14=Rekenblad!$BL$4,Rekenblad!BG59,0)</f>
        <v>0</v>
      </c>
      <c r="BP59" s="37">
        <f>IF(Voorblad!$E$14=Rekenblad!$BL$4,Rekenblad!BH59,0)</f>
        <v>0</v>
      </c>
      <c r="BQ59" s="37">
        <f>IF(Voorblad!$E$14=Rekenblad!$BL$4,Rekenblad!BI59,0)</f>
        <v>0</v>
      </c>
    </row>
    <row r="60" spans="2:69" x14ac:dyDescent="0.25">
      <c r="B60">
        <f>'Data TREND'!A57</f>
        <v>64</v>
      </c>
      <c r="C60" s="37">
        <f>'Data TREND'!C57</f>
        <v>223.93168031139462</v>
      </c>
      <c r="D60" s="37">
        <f>'Data TREND'!D57</f>
        <v>286.75163547278953</v>
      </c>
      <c r="E60" s="37">
        <f>'Data TREND'!E57</f>
        <v>340.96892202899318</v>
      </c>
      <c r="F60" s="62">
        <f>'Data TREND'!F57</f>
        <v>851.71326831765418</v>
      </c>
      <c r="G60" s="37">
        <f>'Data TREND'!G57</f>
        <v>35.276042156783589</v>
      </c>
      <c r="H60" s="37">
        <f>'Data TREND'!H57</f>
        <v>14.386563401609962</v>
      </c>
      <c r="J60" s="37">
        <f t="shared" si="19"/>
        <v>223.93168031139462</v>
      </c>
      <c r="K60" s="37">
        <f t="shared" si="21"/>
        <v>286.75163547278953</v>
      </c>
      <c r="L60" s="37">
        <f t="shared" si="22"/>
        <v>340.96892202899318</v>
      </c>
      <c r="M60" s="62">
        <f t="shared" si="23"/>
        <v>851.71326831765418</v>
      </c>
      <c r="N60" s="37">
        <f t="shared" si="24"/>
        <v>35.276042156783589</v>
      </c>
      <c r="O60" s="37">
        <f t="shared" si="25"/>
        <v>14.386563401609962</v>
      </c>
      <c r="Q60">
        <f>'Data TREND'!A57</f>
        <v>64</v>
      </c>
      <c r="R60" s="37">
        <f>'Data TREND'!J57</f>
        <v>278.36024221552987</v>
      </c>
      <c r="S60" s="37">
        <f>'Data TREND'!K57</f>
        <v>286.7415980471626</v>
      </c>
      <c r="T60" s="37">
        <f>'Data TREND'!L57</f>
        <v>342.90377694514149</v>
      </c>
      <c r="U60" s="62">
        <f>'Data TREND'!M57</f>
        <v>908.06311799755429</v>
      </c>
      <c r="V60" s="37">
        <f>'Data TREND'!N57</f>
        <v>39.111726005309407</v>
      </c>
      <c r="W60" s="37">
        <f>'Data TREND'!O57</f>
        <v>15.885473309506116</v>
      </c>
      <c r="Y60" s="37">
        <f t="shared" si="26"/>
        <v>0</v>
      </c>
      <c r="Z60" s="37">
        <f t="shared" si="27"/>
        <v>0</v>
      </c>
      <c r="AA60" s="37">
        <f t="shared" si="28"/>
        <v>0</v>
      </c>
      <c r="AB60" s="62">
        <f t="shared" si="29"/>
        <v>0</v>
      </c>
      <c r="AC60" s="37">
        <f t="shared" si="30"/>
        <v>0</v>
      </c>
      <c r="AD60" s="37">
        <f t="shared" si="31"/>
        <v>0</v>
      </c>
      <c r="AF60">
        <f>'Data TREND'!A57</f>
        <v>64</v>
      </c>
      <c r="AG60" s="37">
        <f>'Data TREND'!Q57</f>
        <v>350.78186344243159</v>
      </c>
      <c r="AH60" s="37">
        <f>'Data TREND'!R57</f>
        <v>286.86666718611013</v>
      </c>
      <c r="AI60" s="37">
        <f>'Data TREND'!S57</f>
        <v>345.21937487118157</v>
      </c>
      <c r="AJ60" s="62">
        <f>'Data TREND'!T57</f>
        <v>982.85902173537488</v>
      </c>
      <c r="AK60" s="37">
        <f>'Data TREND'!U57</f>
        <v>43.555312799111896</v>
      </c>
      <c r="AL60" s="37">
        <f>'Data TREND'!V57</f>
        <v>17.673600757783891</v>
      </c>
      <c r="AN60" s="37">
        <f t="shared" si="32"/>
        <v>0</v>
      </c>
      <c r="AO60" s="37">
        <f t="shared" si="33"/>
        <v>0</v>
      </c>
      <c r="AP60" s="37">
        <f t="shared" si="34"/>
        <v>0</v>
      </c>
      <c r="AQ60" s="62">
        <f t="shared" si="35"/>
        <v>0</v>
      </c>
      <c r="AR60" s="37">
        <f t="shared" si="36"/>
        <v>0</v>
      </c>
      <c r="AS60" s="37">
        <f t="shared" si="37"/>
        <v>0</v>
      </c>
      <c r="AU60">
        <v>64</v>
      </c>
      <c r="AV60" s="37">
        <f t="shared" si="38"/>
        <v>223.93168031139462</v>
      </c>
      <c r="AW60" s="37">
        <f t="shared" si="39"/>
        <v>286.75163547278953</v>
      </c>
      <c r="AX60" s="37">
        <f t="shared" si="40"/>
        <v>340.96892202899318</v>
      </c>
      <c r="AY60" s="62">
        <f t="shared" si="41"/>
        <v>851.71326831765418</v>
      </c>
      <c r="AZ60" s="37">
        <f t="shared" si="42"/>
        <v>35.276042156783589</v>
      </c>
      <c r="BA60" s="37">
        <f t="shared" si="43"/>
        <v>14.386563401609962</v>
      </c>
      <c r="BC60">
        <v>64</v>
      </c>
      <c r="BD60" s="37">
        <f>IF(Voorblad!$E$10=Rekenblad!BC60,Rekenblad!AV60,0)</f>
        <v>0</v>
      </c>
      <c r="BE60" s="37">
        <f>IF(Voorblad!$E$10=Rekenblad!BC60,Rekenblad!AW60,0)</f>
        <v>0</v>
      </c>
      <c r="BF60" s="37">
        <f>IF(Voorblad!$E$10=Rekenblad!BC60,Rekenblad!AX60,0)</f>
        <v>0</v>
      </c>
      <c r="BG60" s="62">
        <f>IF(Voorblad!$E$10=Rekenblad!BC60,Rekenblad!AY60,0)</f>
        <v>0</v>
      </c>
      <c r="BH60" s="37">
        <f>IF(Voorblad!$E$10=Rekenblad!BC60,Rekenblad!AZ60,0)</f>
        <v>0</v>
      </c>
      <c r="BI60" s="37">
        <f>IF(Voorblad!$E$10=Rekenblad!BC60,Rekenblad!BA60,0)</f>
        <v>0</v>
      </c>
      <c r="BK60">
        <v>64</v>
      </c>
      <c r="BL60" s="37">
        <f>IF(Voorblad!$E$14=Rekenblad!$BL$4,Rekenblad!BD60,0)</f>
        <v>0</v>
      </c>
      <c r="BM60" s="37">
        <f>IF(Voorblad!$E$14=Rekenblad!$BL$4,Rekenblad!BE60,0)</f>
        <v>0</v>
      </c>
      <c r="BN60" s="37">
        <f>IF(Voorblad!$E$14=Rekenblad!$BL$4,Rekenblad!BF60,0)</f>
        <v>0</v>
      </c>
      <c r="BO60" s="62">
        <f>IF(Voorblad!$E$14=Rekenblad!$BL$4,Rekenblad!BG60,0)</f>
        <v>0</v>
      </c>
      <c r="BP60" s="37">
        <f>IF(Voorblad!$E$14=Rekenblad!$BL$4,Rekenblad!BH60,0)</f>
        <v>0</v>
      </c>
      <c r="BQ60" s="37">
        <f>IF(Voorblad!$E$14=Rekenblad!$BL$4,Rekenblad!BI60,0)</f>
        <v>0</v>
      </c>
    </row>
    <row r="61" spans="2:69" x14ac:dyDescent="0.25">
      <c r="B61">
        <f>'Data TREND'!A58</f>
        <v>65</v>
      </c>
      <c r="C61" s="37">
        <f>'Data TREND'!C58</f>
        <v>226.82266973874366</v>
      </c>
      <c r="D61" s="37">
        <f>'Data TREND'!D58</f>
        <v>290.98085542736226</v>
      </c>
      <c r="E61" s="37">
        <f>'Data TREND'!E58</f>
        <v>346.22176576040891</v>
      </c>
      <c r="F61" s="62">
        <f>'Data TREND'!F58</f>
        <v>864.08612492511315</v>
      </c>
      <c r="G61" s="37">
        <f>'Data TREND'!G58</f>
        <v>35.162516661660618</v>
      </c>
      <c r="H61" s="37">
        <f>'Data TREND'!H58</f>
        <v>14.337963438599175</v>
      </c>
      <c r="J61" s="37">
        <f t="shared" si="19"/>
        <v>226.82266973874366</v>
      </c>
      <c r="K61" s="37">
        <f t="shared" si="21"/>
        <v>290.98085542736226</v>
      </c>
      <c r="L61" s="37">
        <f t="shared" si="22"/>
        <v>346.22176576040891</v>
      </c>
      <c r="M61" s="62">
        <f t="shared" si="23"/>
        <v>864.08612492511315</v>
      </c>
      <c r="N61" s="37">
        <f t="shared" si="24"/>
        <v>35.162516661660618</v>
      </c>
      <c r="O61" s="37">
        <f t="shared" si="25"/>
        <v>14.337963438599175</v>
      </c>
      <c r="Q61">
        <f>'Data TREND'!A58</f>
        <v>65</v>
      </c>
      <c r="R61" s="37">
        <f>'Data TREND'!J58</f>
        <v>281.50644030364606</v>
      </c>
      <c r="S61" s="37">
        <f>'Data TREND'!K58</f>
        <v>290.95986608909539</v>
      </c>
      <c r="T61" s="37">
        <f>'Data TREND'!L58</f>
        <v>348.08032839159193</v>
      </c>
      <c r="U61" s="62">
        <f>'Data TREND'!M58</f>
        <v>920.60354864006138</v>
      </c>
      <c r="V61" s="37">
        <f>'Data TREND'!N58</f>
        <v>38.919383886766333</v>
      </c>
      <c r="W61" s="37">
        <f>'Data TREND'!O58</f>
        <v>15.805986759404105</v>
      </c>
      <c r="Y61" s="37">
        <f t="shared" si="26"/>
        <v>0</v>
      </c>
      <c r="Z61" s="37">
        <f t="shared" si="27"/>
        <v>0</v>
      </c>
      <c r="AA61" s="37">
        <f t="shared" si="28"/>
        <v>0</v>
      </c>
      <c r="AB61" s="62">
        <f t="shared" si="29"/>
        <v>0</v>
      </c>
      <c r="AC61" s="37">
        <f t="shared" si="30"/>
        <v>0</v>
      </c>
      <c r="AD61" s="37">
        <f t="shared" si="31"/>
        <v>0</v>
      </c>
      <c r="AF61">
        <f>'Data TREND'!A58</f>
        <v>65</v>
      </c>
      <c r="AG61" s="37">
        <f>'Data TREND'!Q58</f>
        <v>354.42714796628997</v>
      </c>
      <c r="AH61" s="37">
        <f>'Data TREND'!R58</f>
        <v>291.07005854859062</v>
      </c>
      <c r="AI61" s="37">
        <f>'Data TREND'!S58</f>
        <v>350.30967170614235</v>
      </c>
      <c r="AJ61" s="62">
        <f>'Data TREND'!T58</f>
        <v>995.79706507110131</v>
      </c>
      <c r="AK61" s="37">
        <f>'Data TREND'!U58</f>
        <v>43.279943404485181</v>
      </c>
      <c r="AL61" s="37">
        <f>'Data TREND'!V58</f>
        <v>17.560991970838305</v>
      </c>
      <c r="AN61" s="37">
        <f t="shared" si="32"/>
        <v>0</v>
      </c>
      <c r="AO61" s="37">
        <f t="shared" si="33"/>
        <v>0</v>
      </c>
      <c r="AP61" s="37">
        <f t="shared" si="34"/>
        <v>0</v>
      </c>
      <c r="AQ61" s="62">
        <f t="shared" si="35"/>
        <v>0</v>
      </c>
      <c r="AR61" s="37">
        <f t="shared" si="36"/>
        <v>0</v>
      </c>
      <c r="AS61" s="37">
        <f t="shared" si="37"/>
        <v>0</v>
      </c>
      <c r="AU61">
        <v>65</v>
      </c>
      <c r="AV61" s="37">
        <f t="shared" si="38"/>
        <v>226.82266973874366</v>
      </c>
      <c r="AW61" s="37">
        <f t="shared" si="39"/>
        <v>290.98085542736226</v>
      </c>
      <c r="AX61" s="37">
        <f t="shared" si="40"/>
        <v>346.22176576040891</v>
      </c>
      <c r="AY61" s="62">
        <f t="shared" si="41"/>
        <v>864.08612492511315</v>
      </c>
      <c r="AZ61" s="37">
        <f t="shared" si="42"/>
        <v>35.162516661660618</v>
      </c>
      <c r="BA61" s="37">
        <f t="shared" si="43"/>
        <v>14.337963438599175</v>
      </c>
      <c r="BC61">
        <v>65</v>
      </c>
      <c r="BD61" s="37">
        <f>IF(Voorblad!$E$10=Rekenblad!BC61,Rekenblad!AV61,0)</f>
        <v>0</v>
      </c>
      <c r="BE61" s="37">
        <f>IF(Voorblad!$E$10=Rekenblad!BC61,Rekenblad!AW61,0)</f>
        <v>0</v>
      </c>
      <c r="BF61" s="37">
        <f>IF(Voorblad!$E$10=Rekenblad!BC61,Rekenblad!AX61,0)</f>
        <v>0</v>
      </c>
      <c r="BG61" s="62">
        <f>IF(Voorblad!$E$10=Rekenblad!BC61,Rekenblad!AY61,0)</f>
        <v>0</v>
      </c>
      <c r="BH61" s="37">
        <f>IF(Voorblad!$E$10=Rekenblad!BC61,Rekenblad!AZ61,0)</f>
        <v>0</v>
      </c>
      <c r="BI61" s="37">
        <f>IF(Voorblad!$E$10=Rekenblad!BC61,Rekenblad!BA61,0)</f>
        <v>0</v>
      </c>
      <c r="BK61">
        <v>65</v>
      </c>
      <c r="BL61" s="37">
        <f>IF(Voorblad!$E$14=Rekenblad!$BL$4,Rekenblad!BD61,0)</f>
        <v>0</v>
      </c>
      <c r="BM61" s="37">
        <f>IF(Voorblad!$E$14=Rekenblad!$BL$4,Rekenblad!BE61,0)</f>
        <v>0</v>
      </c>
      <c r="BN61" s="37">
        <f>IF(Voorblad!$E$14=Rekenblad!$BL$4,Rekenblad!BF61,0)</f>
        <v>0</v>
      </c>
      <c r="BO61" s="62">
        <f>IF(Voorblad!$E$14=Rekenblad!$BL$4,Rekenblad!BG61,0)</f>
        <v>0</v>
      </c>
      <c r="BP61" s="37">
        <f>IF(Voorblad!$E$14=Rekenblad!$BL$4,Rekenblad!BH61,0)</f>
        <v>0</v>
      </c>
      <c r="BQ61" s="37">
        <f>IF(Voorblad!$E$14=Rekenblad!$BL$4,Rekenblad!BI61,0)</f>
        <v>0</v>
      </c>
    </row>
    <row r="62" spans="2:69" x14ac:dyDescent="0.25">
      <c r="B62">
        <f>'Data TREND'!A59</f>
        <v>66</v>
      </c>
      <c r="C62" s="37">
        <f>'Data TREND'!C59</f>
        <v>229.7136591660927</v>
      </c>
      <c r="D62" s="37">
        <f>'Data TREND'!D59</f>
        <v>295.21007538193498</v>
      </c>
      <c r="E62" s="37">
        <f>'Data TREND'!E59</f>
        <v>351.47460949182459</v>
      </c>
      <c r="F62" s="62">
        <f>'Data TREND'!F59</f>
        <v>876.45898153257212</v>
      </c>
      <c r="G62" s="37">
        <f>'Data TREND'!G59</f>
        <v>35.048991166537661</v>
      </c>
      <c r="H62" s="37">
        <f>'Data TREND'!H59</f>
        <v>14.289363475588388</v>
      </c>
      <c r="J62" s="37">
        <f t="shared" si="19"/>
        <v>229.7136591660927</v>
      </c>
      <c r="K62" s="37">
        <f t="shared" si="21"/>
        <v>295.21007538193498</v>
      </c>
      <c r="L62" s="37">
        <f t="shared" si="22"/>
        <v>351.47460949182459</v>
      </c>
      <c r="M62" s="62">
        <f t="shared" si="23"/>
        <v>876.45898153257212</v>
      </c>
      <c r="N62" s="37">
        <f t="shared" si="24"/>
        <v>35.048991166537661</v>
      </c>
      <c r="O62" s="37">
        <f t="shared" si="25"/>
        <v>14.289363475588388</v>
      </c>
      <c r="Q62">
        <f>'Data TREND'!A59</f>
        <v>66</v>
      </c>
      <c r="R62" s="37">
        <f>'Data TREND'!J59</f>
        <v>284.65263839176225</v>
      </c>
      <c r="S62" s="37">
        <f>'Data TREND'!K59</f>
        <v>295.17813413102817</v>
      </c>
      <c r="T62" s="37">
        <f>'Data TREND'!L59</f>
        <v>353.25687983804232</v>
      </c>
      <c r="U62" s="62">
        <f>'Data TREND'!M59</f>
        <v>933.14397928256847</v>
      </c>
      <c r="V62" s="37">
        <f>'Data TREND'!N59</f>
        <v>38.727041768223266</v>
      </c>
      <c r="W62" s="37">
        <f>'Data TREND'!O59</f>
        <v>15.726500209302092</v>
      </c>
      <c r="Y62" s="37">
        <f t="shared" si="26"/>
        <v>0</v>
      </c>
      <c r="Z62" s="37">
        <f t="shared" si="27"/>
        <v>0</v>
      </c>
      <c r="AA62" s="37">
        <f t="shared" si="28"/>
        <v>0</v>
      </c>
      <c r="AB62" s="62">
        <f t="shared" si="29"/>
        <v>0</v>
      </c>
      <c r="AC62" s="37">
        <f t="shared" si="30"/>
        <v>0</v>
      </c>
      <c r="AD62" s="37">
        <f t="shared" si="31"/>
        <v>0</v>
      </c>
      <c r="AF62">
        <f>'Data TREND'!A59</f>
        <v>66</v>
      </c>
      <c r="AG62" s="37">
        <f>'Data TREND'!Q59</f>
        <v>358.07243249014834</v>
      </c>
      <c r="AH62" s="37">
        <f>'Data TREND'!R59</f>
        <v>295.27344991107111</v>
      </c>
      <c r="AI62" s="37">
        <f>'Data TREND'!S59</f>
        <v>355.39996854110319</v>
      </c>
      <c r="AJ62" s="62">
        <f>'Data TREND'!T59</f>
        <v>1008.7351084068277</v>
      </c>
      <c r="AK62" s="37">
        <f>'Data TREND'!U59</f>
        <v>43.004574009858466</v>
      </c>
      <c r="AL62" s="37">
        <f>'Data TREND'!V59</f>
        <v>17.448383183892719</v>
      </c>
      <c r="AN62" s="37">
        <f t="shared" si="32"/>
        <v>0</v>
      </c>
      <c r="AO62" s="37">
        <f t="shared" si="33"/>
        <v>0</v>
      </c>
      <c r="AP62" s="37">
        <f t="shared" si="34"/>
        <v>0</v>
      </c>
      <c r="AQ62" s="62">
        <f t="shared" si="35"/>
        <v>0</v>
      </c>
      <c r="AR62" s="37">
        <f t="shared" si="36"/>
        <v>0</v>
      </c>
      <c r="AS62" s="37">
        <f t="shared" si="37"/>
        <v>0</v>
      </c>
      <c r="AU62">
        <v>66</v>
      </c>
      <c r="AV62" s="37">
        <f t="shared" si="38"/>
        <v>229.7136591660927</v>
      </c>
      <c r="AW62" s="37">
        <f t="shared" si="39"/>
        <v>295.21007538193498</v>
      </c>
      <c r="AX62" s="37">
        <f t="shared" si="40"/>
        <v>351.47460949182459</v>
      </c>
      <c r="AY62" s="62">
        <f t="shared" si="41"/>
        <v>876.45898153257212</v>
      </c>
      <c r="AZ62" s="37">
        <f t="shared" si="42"/>
        <v>35.048991166537661</v>
      </c>
      <c r="BA62" s="37">
        <f t="shared" si="43"/>
        <v>14.289363475588388</v>
      </c>
      <c r="BC62">
        <v>66</v>
      </c>
      <c r="BD62" s="37">
        <f>IF(Voorblad!$E$10=Rekenblad!BC62,Rekenblad!AV62,0)</f>
        <v>0</v>
      </c>
      <c r="BE62" s="37">
        <f>IF(Voorblad!$E$10=Rekenblad!BC62,Rekenblad!AW62,0)</f>
        <v>0</v>
      </c>
      <c r="BF62" s="37">
        <f>IF(Voorblad!$E$10=Rekenblad!BC62,Rekenblad!AX62,0)</f>
        <v>0</v>
      </c>
      <c r="BG62" s="62">
        <f>IF(Voorblad!$E$10=Rekenblad!BC62,Rekenblad!AY62,0)</f>
        <v>0</v>
      </c>
      <c r="BH62" s="37">
        <f>IF(Voorblad!$E$10=Rekenblad!BC62,Rekenblad!AZ62,0)</f>
        <v>0</v>
      </c>
      <c r="BI62" s="37">
        <f>IF(Voorblad!$E$10=Rekenblad!BC62,Rekenblad!BA62,0)</f>
        <v>0</v>
      </c>
      <c r="BK62">
        <v>66</v>
      </c>
      <c r="BL62" s="37">
        <f>IF(Voorblad!$E$14=Rekenblad!$BL$4,Rekenblad!BD62,0)</f>
        <v>0</v>
      </c>
      <c r="BM62" s="37">
        <f>IF(Voorblad!$E$14=Rekenblad!$BL$4,Rekenblad!BE62,0)</f>
        <v>0</v>
      </c>
      <c r="BN62" s="37">
        <f>IF(Voorblad!$E$14=Rekenblad!$BL$4,Rekenblad!BF62,0)</f>
        <v>0</v>
      </c>
      <c r="BO62" s="62">
        <f>IF(Voorblad!$E$14=Rekenblad!$BL$4,Rekenblad!BG62,0)</f>
        <v>0</v>
      </c>
      <c r="BP62" s="37">
        <f>IF(Voorblad!$E$14=Rekenblad!$BL$4,Rekenblad!BH62,0)</f>
        <v>0</v>
      </c>
      <c r="BQ62" s="37">
        <f>IF(Voorblad!$E$14=Rekenblad!$BL$4,Rekenblad!BI62,0)</f>
        <v>0</v>
      </c>
    </row>
    <row r="63" spans="2:69" x14ac:dyDescent="0.25">
      <c r="B63">
        <f>'Data TREND'!A60</f>
        <v>67</v>
      </c>
      <c r="C63" s="37">
        <f>'Data TREND'!C60</f>
        <v>232.60464859344177</v>
      </c>
      <c r="D63" s="37">
        <f>'Data TREND'!D60</f>
        <v>299.43929533650783</v>
      </c>
      <c r="E63" s="37">
        <f>'Data TREND'!E60</f>
        <v>356.72745322324033</v>
      </c>
      <c r="F63" s="62">
        <f>'Data TREND'!F60</f>
        <v>888.8318381400311</v>
      </c>
      <c r="G63" s="37">
        <f>'Data TREND'!G60</f>
        <v>34.935465671414697</v>
      </c>
      <c r="H63" s="37">
        <f>'Data TREND'!H60</f>
        <v>14.240763512577601</v>
      </c>
      <c r="J63" s="37">
        <f t="shared" si="19"/>
        <v>232.60464859344177</v>
      </c>
      <c r="K63" s="37">
        <f t="shared" si="21"/>
        <v>299.43929533650783</v>
      </c>
      <c r="L63" s="37">
        <f t="shared" si="22"/>
        <v>356.72745322324033</v>
      </c>
      <c r="M63" s="62">
        <f t="shared" si="23"/>
        <v>888.8318381400311</v>
      </c>
      <c r="N63" s="37">
        <f t="shared" si="24"/>
        <v>34.935465671414697</v>
      </c>
      <c r="O63" s="37">
        <f t="shared" si="25"/>
        <v>14.240763512577601</v>
      </c>
      <c r="Q63">
        <f>'Data TREND'!A60</f>
        <v>67</v>
      </c>
      <c r="R63" s="37">
        <f>'Data TREND'!J60</f>
        <v>287.79883647987845</v>
      </c>
      <c r="S63" s="37">
        <f>'Data TREND'!K60</f>
        <v>299.39640217296102</v>
      </c>
      <c r="T63" s="37">
        <f>'Data TREND'!L60</f>
        <v>358.43343128449277</v>
      </c>
      <c r="U63" s="62">
        <f>'Data TREND'!M60</f>
        <v>945.68440992507556</v>
      </c>
      <c r="V63" s="37">
        <f>'Data TREND'!N60</f>
        <v>38.534699649680192</v>
      </c>
      <c r="W63" s="37">
        <f>'Data TREND'!O60</f>
        <v>15.647013659200081</v>
      </c>
      <c r="Y63" s="37">
        <f t="shared" si="26"/>
        <v>0</v>
      </c>
      <c r="Z63" s="37">
        <f t="shared" si="27"/>
        <v>0</v>
      </c>
      <c r="AA63" s="37">
        <f t="shared" si="28"/>
        <v>0</v>
      </c>
      <c r="AB63" s="62">
        <f t="shared" si="29"/>
        <v>0</v>
      </c>
      <c r="AC63" s="37">
        <f t="shared" si="30"/>
        <v>0</v>
      </c>
      <c r="AD63" s="37">
        <f t="shared" si="31"/>
        <v>0</v>
      </c>
      <c r="AF63">
        <f>'Data TREND'!A60</f>
        <v>67</v>
      </c>
      <c r="AG63" s="37">
        <f>'Data TREND'!Q60</f>
        <v>361.71771701400678</v>
      </c>
      <c r="AH63" s="37">
        <f>'Data TREND'!R60</f>
        <v>299.4768412735516</v>
      </c>
      <c r="AI63" s="37">
        <f>'Data TREND'!S60</f>
        <v>360.49026537606397</v>
      </c>
      <c r="AJ63" s="62">
        <f>'Data TREND'!T60</f>
        <v>1021.6731517425542</v>
      </c>
      <c r="AK63" s="37">
        <f>'Data TREND'!U60</f>
        <v>42.729204615231751</v>
      </c>
      <c r="AL63" s="37">
        <f>'Data TREND'!V60</f>
        <v>17.335774396947137</v>
      </c>
      <c r="AN63" s="37">
        <f t="shared" si="32"/>
        <v>0</v>
      </c>
      <c r="AO63" s="37">
        <f t="shared" si="33"/>
        <v>0</v>
      </c>
      <c r="AP63" s="37">
        <f t="shared" si="34"/>
        <v>0</v>
      </c>
      <c r="AQ63" s="62">
        <f t="shared" si="35"/>
        <v>0</v>
      </c>
      <c r="AR63" s="37">
        <f t="shared" si="36"/>
        <v>0</v>
      </c>
      <c r="AS63" s="37">
        <f t="shared" si="37"/>
        <v>0</v>
      </c>
      <c r="AU63">
        <v>67</v>
      </c>
      <c r="AV63" s="37">
        <f t="shared" si="38"/>
        <v>232.60464859344177</v>
      </c>
      <c r="AW63" s="37">
        <f t="shared" si="39"/>
        <v>299.43929533650783</v>
      </c>
      <c r="AX63" s="37">
        <f t="shared" si="40"/>
        <v>356.72745322324033</v>
      </c>
      <c r="AY63" s="62">
        <f t="shared" si="41"/>
        <v>888.8318381400311</v>
      </c>
      <c r="AZ63" s="37">
        <f t="shared" si="42"/>
        <v>34.935465671414697</v>
      </c>
      <c r="BA63" s="37">
        <f t="shared" si="43"/>
        <v>14.240763512577601</v>
      </c>
      <c r="BC63">
        <v>67</v>
      </c>
      <c r="BD63" s="37">
        <f>IF(Voorblad!$E$10=Rekenblad!BC63,Rekenblad!AV63,0)</f>
        <v>0</v>
      </c>
      <c r="BE63" s="37">
        <f>IF(Voorblad!$E$10=Rekenblad!BC63,Rekenblad!AW63,0)</f>
        <v>0</v>
      </c>
      <c r="BF63" s="37">
        <f>IF(Voorblad!$E$10=Rekenblad!BC63,Rekenblad!AX63,0)</f>
        <v>0</v>
      </c>
      <c r="BG63" s="62">
        <f>IF(Voorblad!$E$10=Rekenblad!BC63,Rekenblad!AY63,0)</f>
        <v>0</v>
      </c>
      <c r="BH63" s="37">
        <f>IF(Voorblad!$E$10=Rekenblad!BC63,Rekenblad!AZ63,0)</f>
        <v>0</v>
      </c>
      <c r="BI63" s="37">
        <f>IF(Voorblad!$E$10=Rekenblad!BC63,Rekenblad!BA63,0)</f>
        <v>0</v>
      </c>
      <c r="BK63">
        <v>67</v>
      </c>
      <c r="BL63" s="37">
        <f>IF(Voorblad!$E$14=Rekenblad!$BL$4,Rekenblad!BD63,0)</f>
        <v>0</v>
      </c>
      <c r="BM63" s="37">
        <f>IF(Voorblad!$E$14=Rekenblad!$BL$4,Rekenblad!BE63,0)</f>
        <v>0</v>
      </c>
      <c r="BN63" s="37">
        <f>IF(Voorblad!$E$14=Rekenblad!$BL$4,Rekenblad!BF63,0)</f>
        <v>0</v>
      </c>
      <c r="BO63" s="62">
        <f>IF(Voorblad!$E$14=Rekenblad!$BL$4,Rekenblad!BG63,0)</f>
        <v>0</v>
      </c>
      <c r="BP63" s="37">
        <f>IF(Voorblad!$E$14=Rekenblad!$BL$4,Rekenblad!BH63,0)</f>
        <v>0</v>
      </c>
      <c r="BQ63" s="37">
        <f>IF(Voorblad!$E$14=Rekenblad!$BL$4,Rekenblad!BI63,0)</f>
        <v>0</v>
      </c>
    </row>
    <row r="64" spans="2:69" x14ac:dyDescent="0.25">
      <c r="B64">
        <f>'Data TREND'!A61</f>
        <v>68</v>
      </c>
      <c r="C64" s="37">
        <f>'Data TREND'!C61</f>
        <v>235.49563802079081</v>
      </c>
      <c r="D64" s="37">
        <f>'Data TREND'!D61</f>
        <v>303.66851529108055</v>
      </c>
      <c r="E64" s="37">
        <f>'Data TREND'!E61</f>
        <v>361.98029695465607</v>
      </c>
      <c r="F64" s="62">
        <f>'Data TREND'!F61</f>
        <v>901.20469474749007</v>
      </c>
      <c r="G64" s="37">
        <f>'Data TREND'!G61</f>
        <v>34.821940176291733</v>
      </c>
      <c r="H64" s="37">
        <f>'Data TREND'!H61</f>
        <v>14.192163549566814</v>
      </c>
      <c r="J64" s="37">
        <f t="shared" si="19"/>
        <v>235.49563802079081</v>
      </c>
      <c r="K64" s="37">
        <f t="shared" si="21"/>
        <v>303.66851529108055</v>
      </c>
      <c r="L64" s="37">
        <f t="shared" si="22"/>
        <v>361.98029695465607</v>
      </c>
      <c r="M64" s="62">
        <f t="shared" si="23"/>
        <v>901.20469474749007</v>
      </c>
      <c r="N64" s="37">
        <f t="shared" si="24"/>
        <v>34.821940176291733</v>
      </c>
      <c r="O64" s="37">
        <f t="shared" si="25"/>
        <v>14.192163549566814</v>
      </c>
      <c r="Q64">
        <f>'Data TREND'!A61</f>
        <v>68</v>
      </c>
      <c r="R64" s="37">
        <f>'Data TREND'!J61</f>
        <v>290.9450345679947</v>
      </c>
      <c r="S64" s="37">
        <f>'Data TREND'!K61</f>
        <v>303.61467021489381</v>
      </c>
      <c r="T64" s="37">
        <f>'Data TREND'!L61</f>
        <v>363.60998273094316</v>
      </c>
      <c r="U64" s="62">
        <f>'Data TREND'!M61</f>
        <v>958.22484056758276</v>
      </c>
      <c r="V64" s="37">
        <f>'Data TREND'!N61</f>
        <v>38.342357531137125</v>
      </c>
      <c r="W64" s="37">
        <f>'Data TREND'!O61</f>
        <v>15.567527109098069</v>
      </c>
      <c r="Y64" s="37">
        <f t="shared" si="26"/>
        <v>0</v>
      </c>
      <c r="Z64" s="37">
        <f t="shared" si="27"/>
        <v>0</v>
      </c>
      <c r="AA64" s="37">
        <f t="shared" si="28"/>
        <v>0</v>
      </c>
      <c r="AB64" s="62">
        <f t="shared" si="29"/>
        <v>0</v>
      </c>
      <c r="AC64" s="37">
        <f t="shared" si="30"/>
        <v>0</v>
      </c>
      <c r="AD64" s="37">
        <f t="shared" si="31"/>
        <v>0</v>
      </c>
      <c r="AF64">
        <f>'Data TREND'!A61</f>
        <v>68</v>
      </c>
      <c r="AG64" s="37">
        <f>'Data TREND'!Q61</f>
        <v>365.36300153786522</v>
      </c>
      <c r="AH64" s="37">
        <f>'Data TREND'!R61</f>
        <v>303.68023263603209</v>
      </c>
      <c r="AI64" s="37">
        <f>'Data TREND'!S61</f>
        <v>365.58056221102481</v>
      </c>
      <c r="AJ64" s="62">
        <f>'Data TREND'!T61</f>
        <v>1034.6111950782806</v>
      </c>
      <c r="AK64" s="37">
        <f>'Data TREND'!U61</f>
        <v>42.453835220605043</v>
      </c>
      <c r="AL64" s="37">
        <f>'Data TREND'!V61</f>
        <v>17.223165610001551</v>
      </c>
      <c r="AN64" s="37">
        <f t="shared" si="32"/>
        <v>0</v>
      </c>
      <c r="AO64" s="37">
        <f t="shared" si="33"/>
        <v>0</v>
      </c>
      <c r="AP64" s="37">
        <f t="shared" si="34"/>
        <v>0</v>
      </c>
      <c r="AQ64" s="62">
        <f t="shared" si="35"/>
        <v>0</v>
      </c>
      <c r="AR64" s="37">
        <f t="shared" si="36"/>
        <v>0</v>
      </c>
      <c r="AS64" s="37">
        <f t="shared" si="37"/>
        <v>0</v>
      </c>
      <c r="AU64">
        <v>68</v>
      </c>
      <c r="AV64" s="37">
        <f t="shared" si="38"/>
        <v>235.49563802079081</v>
      </c>
      <c r="AW64" s="37">
        <f t="shared" si="39"/>
        <v>303.66851529108055</v>
      </c>
      <c r="AX64" s="37">
        <f t="shared" si="40"/>
        <v>361.98029695465607</v>
      </c>
      <c r="AY64" s="62">
        <f t="shared" si="41"/>
        <v>901.20469474749007</v>
      </c>
      <c r="AZ64" s="37">
        <f t="shared" si="42"/>
        <v>34.821940176291733</v>
      </c>
      <c r="BA64" s="37">
        <f t="shared" si="43"/>
        <v>14.192163549566814</v>
      </c>
      <c r="BC64">
        <v>68</v>
      </c>
      <c r="BD64" s="37">
        <f>IF(Voorblad!$E$10=Rekenblad!BC64,Rekenblad!AV64,0)</f>
        <v>0</v>
      </c>
      <c r="BE64" s="37">
        <f>IF(Voorblad!$E$10=Rekenblad!BC64,Rekenblad!AW64,0)</f>
        <v>0</v>
      </c>
      <c r="BF64" s="37">
        <f>IF(Voorblad!$E$10=Rekenblad!BC64,Rekenblad!AX64,0)</f>
        <v>0</v>
      </c>
      <c r="BG64" s="62">
        <f>IF(Voorblad!$E$10=Rekenblad!BC64,Rekenblad!AY64,0)</f>
        <v>0</v>
      </c>
      <c r="BH64" s="37">
        <f>IF(Voorblad!$E$10=Rekenblad!BC64,Rekenblad!AZ64,0)</f>
        <v>0</v>
      </c>
      <c r="BI64" s="37">
        <f>IF(Voorblad!$E$10=Rekenblad!BC64,Rekenblad!BA64,0)</f>
        <v>0</v>
      </c>
      <c r="BK64">
        <v>68</v>
      </c>
      <c r="BL64" s="37">
        <f>IF(Voorblad!$E$14=Rekenblad!$BL$4,Rekenblad!BD64,0)</f>
        <v>0</v>
      </c>
      <c r="BM64" s="37">
        <f>IF(Voorblad!$E$14=Rekenblad!$BL$4,Rekenblad!BE64,0)</f>
        <v>0</v>
      </c>
      <c r="BN64" s="37">
        <f>IF(Voorblad!$E$14=Rekenblad!$BL$4,Rekenblad!BF64,0)</f>
        <v>0</v>
      </c>
      <c r="BO64" s="62">
        <f>IF(Voorblad!$E$14=Rekenblad!$BL$4,Rekenblad!BG64,0)</f>
        <v>0</v>
      </c>
      <c r="BP64" s="37">
        <f>IF(Voorblad!$E$14=Rekenblad!$BL$4,Rekenblad!BH64,0)</f>
        <v>0</v>
      </c>
      <c r="BQ64" s="37">
        <f>IF(Voorblad!$E$14=Rekenblad!$BL$4,Rekenblad!BI64,0)</f>
        <v>0</v>
      </c>
    </row>
    <row r="65" spans="2:69" x14ac:dyDescent="0.25">
      <c r="B65">
        <f>'Data TREND'!A62</f>
        <v>69</v>
      </c>
      <c r="C65" s="37">
        <f>'Data TREND'!C62</f>
        <v>238.38662744813985</v>
      </c>
      <c r="D65" s="37">
        <f>'Data TREND'!D62</f>
        <v>307.89773524565339</v>
      </c>
      <c r="E65" s="37">
        <f>'Data TREND'!E62</f>
        <v>367.23314068607175</v>
      </c>
      <c r="F65" s="62">
        <f>'Data TREND'!F62</f>
        <v>913.57755135494904</v>
      </c>
      <c r="G65" s="37">
        <f>'Data TREND'!G62</f>
        <v>34.708414681168769</v>
      </c>
      <c r="H65" s="37">
        <f>'Data TREND'!H62</f>
        <v>14.143563586556027</v>
      </c>
      <c r="J65" s="37">
        <f t="shared" si="19"/>
        <v>238.38662744813985</v>
      </c>
      <c r="K65" s="37">
        <f t="shared" si="21"/>
        <v>307.89773524565339</v>
      </c>
      <c r="L65" s="37">
        <f t="shared" si="22"/>
        <v>367.23314068607175</v>
      </c>
      <c r="M65" s="62">
        <f t="shared" si="23"/>
        <v>913.57755135494904</v>
      </c>
      <c r="N65" s="37">
        <f t="shared" si="24"/>
        <v>34.708414681168769</v>
      </c>
      <c r="O65" s="37">
        <f t="shared" si="25"/>
        <v>14.143563586556027</v>
      </c>
      <c r="Q65">
        <f>'Data TREND'!A62</f>
        <v>69</v>
      </c>
      <c r="R65" s="37">
        <f>'Data TREND'!J62</f>
        <v>294.09123265611095</v>
      </c>
      <c r="S65" s="37">
        <f>'Data TREND'!K62</f>
        <v>307.83293825682659</v>
      </c>
      <c r="T65" s="37">
        <f>'Data TREND'!L62</f>
        <v>368.78653417739361</v>
      </c>
      <c r="U65" s="62">
        <f>'Data TREND'!M62</f>
        <v>970.76527121008985</v>
      </c>
      <c r="V65" s="37">
        <f>'Data TREND'!N62</f>
        <v>38.150015412594058</v>
      </c>
      <c r="W65" s="37">
        <f>'Data TREND'!O62</f>
        <v>15.488040558996058</v>
      </c>
      <c r="Y65" s="37">
        <f t="shared" si="26"/>
        <v>0</v>
      </c>
      <c r="Z65" s="37">
        <f t="shared" si="27"/>
        <v>0</v>
      </c>
      <c r="AA65" s="37">
        <f t="shared" si="28"/>
        <v>0</v>
      </c>
      <c r="AB65" s="62">
        <f t="shared" si="29"/>
        <v>0</v>
      </c>
      <c r="AC65" s="37">
        <f t="shared" si="30"/>
        <v>0</v>
      </c>
      <c r="AD65" s="37">
        <f t="shared" si="31"/>
        <v>0</v>
      </c>
      <c r="AF65">
        <f>'Data TREND'!A62</f>
        <v>69</v>
      </c>
      <c r="AG65" s="37">
        <f>'Data TREND'!Q62</f>
        <v>369.0082860617236</v>
      </c>
      <c r="AH65" s="37">
        <f>'Data TREND'!R62</f>
        <v>307.88362399851246</v>
      </c>
      <c r="AI65" s="37">
        <f>'Data TREND'!S62</f>
        <v>370.67085904598559</v>
      </c>
      <c r="AJ65" s="62">
        <f>'Data TREND'!T62</f>
        <v>1047.549238414007</v>
      </c>
      <c r="AK65" s="37">
        <f>'Data TREND'!U62</f>
        <v>42.178465825978321</v>
      </c>
      <c r="AL65" s="37">
        <f>'Data TREND'!V62</f>
        <v>17.110556823055965</v>
      </c>
      <c r="AN65" s="37">
        <f t="shared" si="32"/>
        <v>0</v>
      </c>
      <c r="AO65" s="37">
        <f t="shared" si="33"/>
        <v>0</v>
      </c>
      <c r="AP65" s="37">
        <f t="shared" si="34"/>
        <v>0</v>
      </c>
      <c r="AQ65" s="62">
        <f t="shared" si="35"/>
        <v>0</v>
      </c>
      <c r="AR65" s="37">
        <f t="shared" si="36"/>
        <v>0</v>
      </c>
      <c r="AS65" s="37">
        <f t="shared" si="37"/>
        <v>0</v>
      </c>
      <c r="AU65">
        <v>69</v>
      </c>
      <c r="AV65" s="37">
        <f t="shared" si="38"/>
        <v>238.38662744813985</v>
      </c>
      <c r="AW65" s="37">
        <f t="shared" si="39"/>
        <v>307.89773524565339</v>
      </c>
      <c r="AX65" s="37">
        <f t="shared" si="40"/>
        <v>367.23314068607175</v>
      </c>
      <c r="AY65" s="62">
        <f t="shared" si="41"/>
        <v>913.57755135494904</v>
      </c>
      <c r="AZ65" s="37">
        <f t="shared" si="42"/>
        <v>34.708414681168769</v>
      </c>
      <c r="BA65" s="37">
        <f t="shared" si="43"/>
        <v>14.143563586556027</v>
      </c>
      <c r="BC65">
        <v>69</v>
      </c>
      <c r="BD65" s="37">
        <f>IF(Voorblad!$E$10=Rekenblad!BC65,Rekenblad!AV65,0)</f>
        <v>0</v>
      </c>
      <c r="BE65" s="37">
        <f>IF(Voorblad!$E$10=Rekenblad!BC65,Rekenblad!AW65,0)</f>
        <v>0</v>
      </c>
      <c r="BF65" s="37">
        <f>IF(Voorblad!$E$10=Rekenblad!BC65,Rekenblad!AX65,0)</f>
        <v>0</v>
      </c>
      <c r="BG65" s="62">
        <f>IF(Voorblad!$E$10=Rekenblad!BC65,Rekenblad!AY65,0)</f>
        <v>0</v>
      </c>
      <c r="BH65" s="37">
        <f>IF(Voorblad!$E$10=Rekenblad!BC65,Rekenblad!AZ65,0)</f>
        <v>0</v>
      </c>
      <c r="BI65" s="37">
        <f>IF(Voorblad!$E$10=Rekenblad!BC65,Rekenblad!BA65,0)</f>
        <v>0</v>
      </c>
      <c r="BK65">
        <v>69</v>
      </c>
      <c r="BL65" s="37">
        <f>IF(Voorblad!$E$14=Rekenblad!$BL$4,Rekenblad!BD65,0)</f>
        <v>0</v>
      </c>
      <c r="BM65" s="37">
        <f>IF(Voorblad!$E$14=Rekenblad!$BL$4,Rekenblad!BE65,0)</f>
        <v>0</v>
      </c>
      <c r="BN65" s="37">
        <f>IF(Voorblad!$E$14=Rekenblad!$BL$4,Rekenblad!BF65,0)</f>
        <v>0</v>
      </c>
      <c r="BO65" s="62">
        <f>IF(Voorblad!$E$14=Rekenblad!$BL$4,Rekenblad!BG65,0)</f>
        <v>0</v>
      </c>
      <c r="BP65" s="37">
        <f>IF(Voorblad!$E$14=Rekenblad!$BL$4,Rekenblad!BH65,0)</f>
        <v>0</v>
      </c>
      <c r="BQ65" s="37">
        <f>IF(Voorblad!$E$14=Rekenblad!$BL$4,Rekenblad!BI65,0)</f>
        <v>0</v>
      </c>
    </row>
    <row r="66" spans="2:69" x14ac:dyDescent="0.25">
      <c r="B66">
        <f>'Data TREND'!A63</f>
        <v>70</v>
      </c>
      <c r="C66" s="37">
        <f>'Data TREND'!C63</f>
        <v>241.27761687548889</v>
      </c>
      <c r="D66" s="37">
        <f>'Data TREND'!D63</f>
        <v>312.12695520022612</v>
      </c>
      <c r="E66" s="37">
        <f>'Data TREND'!E63</f>
        <v>372.48598441748749</v>
      </c>
      <c r="F66" s="62">
        <f>'Data TREND'!F63</f>
        <v>925.95040796240801</v>
      </c>
      <c r="G66" s="37">
        <f>'Data TREND'!G63</f>
        <v>34.594889186045805</v>
      </c>
      <c r="H66" s="37">
        <f>'Data TREND'!H63</f>
        <v>14.09496362354524</v>
      </c>
      <c r="J66" s="37">
        <f t="shared" si="19"/>
        <v>241.27761687548889</v>
      </c>
      <c r="K66" s="37">
        <f t="shared" si="21"/>
        <v>312.12695520022612</v>
      </c>
      <c r="L66" s="37">
        <f t="shared" si="22"/>
        <v>372.48598441748749</v>
      </c>
      <c r="M66" s="62">
        <f t="shared" si="23"/>
        <v>925.95040796240801</v>
      </c>
      <c r="N66" s="37">
        <f t="shared" si="24"/>
        <v>34.594889186045805</v>
      </c>
      <c r="O66" s="37">
        <f t="shared" si="25"/>
        <v>14.09496362354524</v>
      </c>
      <c r="Q66">
        <f>'Data TREND'!A63</f>
        <v>70</v>
      </c>
      <c r="R66" s="37">
        <f>'Data TREND'!J63</f>
        <v>297.23743074422714</v>
      </c>
      <c r="S66" s="37">
        <f>'Data TREND'!K63</f>
        <v>312.05120629875938</v>
      </c>
      <c r="T66" s="37">
        <f>'Data TREND'!L63</f>
        <v>373.96308562384405</v>
      </c>
      <c r="U66" s="62">
        <f>'Data TREND'!M63</f>
        <v>983.30570185259694</v>
      </c>
      <c r="V66" s="37">
        <f>'Data TREND'!N63</f>
        <v>37.957673294050984</v>
      </c>
      <c r="W66" s="37">
        <f>'Data TREND'!O63</f>
        <v>15.408554008894047</v>
      </c>
      <c r="Y66" s="37">
        <f t="shared" si="26"/>
        <v>0</v>
      </c>
      <c r="Z66" s="37">
        <f t="shared" si="27"/>
        <v>0</v>
      </c>
      <c r="AA66" s="37">
        <f t="shared" si="28"/>
        <v>0</v>
      </c>
      <c r="AB66" s="62">
        <f t="shared" si="29"/>
        <v>0</v>
      </c>
      <c r="AC66" s="37">
        <f t="shared" si="30"/>
        <v>0</v>
      </c>
      <c r="AD66" s="37">
        <f t="shared" si="31"/>
        <v>0</v>
      </c>
      <c r="AF66">
        <f>'Data TREND'!A63</f>
        <v>70</v>
      </c>
      <c r="AG66" s="37">
        <f>'Data TREND'!Q63</f>
        <v>372.65357058558197</v>
      </c>
      <c r="AH66" s="37">
        <f>'Data TREND'!R63</f>
        <v>312.08701536099295</v>
      </c>
      <c r="AI66" s="37">
        <f>'Data TREND'!S63</f>
        <v>375.76115588094638</v>
      </c>
      <c r="AJ66" s="62">
        <f>'Data TREND'!T63</f>
        <v>1060.4872817497335</v>
      </c>
      <c r="AK66" s="37">
        <f>'Data TREND'!U63</f>
        <v>41.903096431351614</v>
      </c>
      <c r="AL66" s="37">
        <f>'Data TREND'!V63</f>
        <v>16.99794803611038</v>
      </c>
      <c r="AN66" s="37">
        <f t="shared" si="32"/>
        <v>0</v>
      </c>
      <c r="AO66" s="37">
        <f t="shared" si="33"/>
        <v>0</v>
      </c>
      <c r="AP66" s="37">
        <f t="shared" si="34"/>
        <v>0</v>
      </c>
      <c r="AQ66" s="62">
        <f t="shared" si="35"/>
        <v>0</v>
      </c>
      <c r="AR66" s="37">
        <f t="shared" si="36"/>
        <v>0</v>
      </c>
      <c r="AS66" s="37">
        <f t="shared" si="37"/>
        <v>0</v>
      </c>
      <c r="AU66">
        <v>70</v>
      </c>
      <c r="AV66" s="37">
        <f t="shared" si="38"/>
        <v>241.27761687548889</v>
      </c>
      <c r="AW66" s="37">
        <f t="shared" si="39"/>
        <v>312.12695520022612</v>
      </c>
      <c r="AX66" s="37">
        <f t="shared" si="40"/>
        <v>372.48598441748749</v>
      </c>
      <c r="AY66" s="62">
        <f t="shared" si="41"/>
        <v>925.95040796240801</v>
      </c>
      <c r="AZ66" s="37">
        <f t="shared" si="42"/>
        <v>34.594889186045805</v>
      </c>
      <c r="BA66" s="37">
        <f t="shared" si="43"/>
        <v>14.09496362354524</v>
      </c>
      <c r="BC66">
        <v>70</v>
      </c>
      <c r="BD66" s="37">
        <f>IF(Voorblad!$E$10=Rekenblad!BC66,Rekenblad!AV66,0)</f>
        <v>0</v>
      </c>
      <c r="BE66" s="37">
        <f>IF(Voorblad!$E$10=Rekenblad!BC66,Rekenblad!AW66,0)</f>
        <v>0</v>
      </c>
      <c r="BF66" s="37">
        <f>IF(Voorblad!$E$10=Rekenblad!BC66,Rekenblad!AX66,0)</f>
        <v>0</v>
      </c>
      <c r="BG66" s="62">
        <f>IF(Voorblad!$E$10=Rekenblad!BC66,Rekenblad!AY66,0)</f>
        <v>0</v>
      </c>
      <c r="BH66" s="37">
        <f>IF(Voorblad!$E$10=Rekenblad!BC66,Rekenblad!AZ66,0)</f>
        <v>0</v>
      </c>
      <c r="BI66" s="37">
        <f>IF(Voorblad!$E$10=Rekenblad!BC66,Rekenblad!BA66,0)</f>
        <v>0</v>
      </c>
      <c r="BK66">
        <v>70</v>
      </c>
      <c r="BL66" s="37">
        <f>IF(Voorblad!$E$14=Rekenblad!$BL$4,Rekenblad!BD66,0)</f>
        <v>0</v>
      </c>
      <c r="BM66" s="37">
        <f>IF(Voorblad!$E$14=Rekenblad!$BL$4,Rekenblad!BE66,0)</f>
        <v>0</v>
      </c>
      <c r="BN66" s="37">
        <f>IF(Voorblad!$E$14=Rekenblad!$BL$4,Rekenblad!BF66,0)</f>
        <v>0</v>
      </c>
      <c r="BO66" s="62">
        <f>IF(Voorblad!$E$14=Rekenblad!$BL$4,Rekenblad!BG66,0)</f>
        <v>0</v>
      </c>
      <c r="BP66" s="37">
        <f>IF(Voorblad!$E$14=Rekenblad!$BL$4,Rekenblad!BH66,0)</f>
        <v>0</v>
      </c>
      <c r="BQ66" s="37">
        <f>IF(Voorblad!$E$14=Rekenblad!$BL$4,Rekenblad!BI66,0)</f>
        <v>0</v>
      </c>
    </row>
    <row r="67" spans="2:69" x14ac:dyDescent="0.25">
      <c r="B67">
        <f>'Data TREND'!A64</f>
        <v>71</v>
      </c>
      <c r="C67" s="37">
        <f>'Data TREND'!C64</f>
        <v>244.16860630283796</v>
      </c>
      <c r="D67" s="37">
        <f>'Data TREND'!D64</f>
        <v>316.35617515479885</v>
      </c>
      <c r="E67" s="37">
        <f>'Data TREND'!E64</f>
        <v>377.73882814890317</v>
      </c>
      <c r="F67" s="62">
        <f>'Data TREND'!F64</f>
        <v>938.32326456986698</v>
      </c>
      <c r="G67" s="37">
        <f>'Data TREND'!G64</f>
        <v>34.481363690922841</v>
      </c>
      <c r="H67" s="37">
        <f>'Data TREND'!H64</f>
        <v>14.046363660534453</v>
      </c>
      <c r="J67" s="37">
        <f t="shared" si="19"/>
        <v>244.16860630283796</v>
      </c>
      <c r="K67" s="37">
        <f t="shared" si="21"/>
        <v>316.35617515479885</v>
      </c>
      <c r="L67" s="37">
        <f t="shared" si="22"/>
        <v>377.73882814890317</v>
      </c>
      <c r="M67" s="62">
        <f t="shared" si="23"/>
        <v>938.32326456986698</v>
      </c>
      <c r="N67" s="37">
        <f t="shared" si="24"/>
        <v>34.481363690922841</v>
      </c>
      <c r="O67" s="37">
        <f t="shared" si="25"/>
        <v>14.046363660534453</v>
      </c>
      <c r="Q67">
        <f>'Data TREND'!A64</f>
        <v>71</v>
      </c>
      <c r="R67" s="37">
        <f>'Data TREND'!J64</f>
        <v>300.38362883234333</v>
      </c>
      <c r="S67" s="37">
        <f>'Data TREND'!K64</f>
        <v>316.26947434069217</v>
      </c>
      <c r="T67" s="37">
        <f>'Data TREND'!L64</f>
        <v>379.13963707029444</v>
      </c>
      <c r="U67" s="62">
        <f>'Data TREND'!M64</f>
        <v>995.84613249510403</v>
      </c>
      <c r="V67" s="37">
        <f>'Data TREND'!N64</f>
        <v>37.765331175507917</v>
      </c>
      <c r="W67" s="37">
        <f>'Data TREND'!O64</f>
        <v>15.329067458792036</v>
      </c>
      <c r="Y67" s="37">
        <f t="shared" si="26"/>
        <v>0</v>
      </c>
      <c r="Z67" s="37">
        <f t="shared" si="27"/>
        <v>0</v>
      </c>
      <c r="AA67" s="37">
        <f t="shared" si="28"/>
        <v>0</v>
      </c>
      <c r="AB67" s="62">
        <f t="shared" si="29"/>
        <v>0</v>
      </c>
      <c r="AC67" s="37">
        <f t="shared" si="30"/>
        <v>0</v>
      </c>
      <c r="AD67" s="37">
        <f t="shared" si="31"/>
        <v>0</v>
      </c>
      <c r="AF67">
        <f>'Data TREND'!A64</f>
        <v>71</v>
      </c>
      <c r="AG67" s="37">
        <f>'Data TREND'!Q64</f>
        <v>376.29885510944041</v>
      </c>
      <c r="AH67" s="37">
        <f>'Data TREND'!R64</f>
        <v>316.29040672347344</v>
      </c>
      <c r="AI67" s="37">
        <f>'Data TREND'!S64</f>
        <v>380.85145271590721</v>
      </c>
      <c r="AJ67" s="62">
        <f>'Data TREND'!T64</f>
        <v>1073.4253250854599</v>
      </c>
      <c r="AK67" s="37">
        <f>'Data TREND'!U64</f>
        <v>41.627727036724892</v>
      </c>
      <c r="AL67" s="37">
        <f>'Data TREND'!V64</f>
        <v>16.885339249164794</v>
      </c>
      <c r="AN67" s="37">
        <f t="shared" si="32"/>
        <v>0</v>
      </c>
      <c r="AO67" s="37">
        <f t="shared" si="33"/>
        <v>0</v>
      </c>
      <c r="AP67" s="37">
        <f t="shared" si="34"/>
        <v>0</v>
      </c>
      <c r="AQ67" s="62">
        <f t="shared" si="35"/>
        <v>0</v>
      </c>
      <c r="AR67" s="37">
        <f t="shared" si="36"/>
        <v>0</v>
      </c>
      <c r="AS67" s="37">
        <f t="shared" si="37"/>
        <v>0</v>
      </c>
      <c r="AU67">
        <v>71</v>
      </c>
      <c r="AV67" s="37">
        <f t="shared" si="38"/>
        <v>244.16860630283796</v>
      </c>
      <c r="AW67" s="37">
        <f t="shared" si="39"/>
        <v>316.35617515479885</v>
      </c>
      <c r="AX67" s="37">
        <f t="shared" si="40"/>
        <v>377.73882814890317</v>
      </c>
      <c r="AY67" s="62">
        <f t="shared" si="41"/>
        <v>938.32326456986698</v>
      </c>
      <c r="AZ67" s="37">
        <f t="shared" si="42"/>
        <v>34.481363690922841</v>
      </c>
      <c r="BA67" s="37">
        <f t="shared" si="43"/>
        <v>14.046363660534453</v>
      </c>
      <c r="BC67">
        <v>71</v>
      </c>
      <c r="BD67" s="37">
        <f>IF(Voorblad!$E$10=Rekenblad!BC67,Rekenblad!AV67,0)</f>
        <v>0</v>
      </c>
      <c r="BE67" s="37">
        <f>IF(Voorblad!$E$10=Rekenblad!BC67,Rekenblad!AW67,0)</f>
        <v>0</v>
      </c>
      <c r="BF67" s="37">
        <f>IF(Voorblad!$E$10=Rekenblad!BC67,Rekenblad!AX67,0)</f>
        <v>0</v>
      </c>
      <c r="BG67" s="62">
        <f>IF(Voorblad!$E$10=Rekenblad!BC67,Rekenblad!AY67,0)</f>
        <v>0</v>
      </c>
      <c r="BH67" s="37">
        <f>IF(Voorblad!$E$10=Rekenblad!BC67,Rekenblad!AZ67,0)</f>
        <v>0</v>
      </c>
      <c r="BI67" s="37">
        <f>IF(Voorblad!$E$10=Rekenblad!BC67,Rekenblad!BA67,0)</f>
        <v>0</v>
      </c>
      <c r="BK67">
        <v>71</v>
      </c>
      <c r="BL67" s="37">
        <f>IF(Voorblad!$E$14=Rekenblad!$BL$4,Rekenblad!BD67,0)</f>
        <v>0</v>
      </c>
      <c r="BM67" s="37">
        <f>IF(Voorblad!$E$14=Rekenblad!$BL$4,Rekenblad!BE67,0)</f>
        <v>0</v>
      </c>
      <c r="BN67" s="37">
        <f>IF(Voorblad!$E$14=Rekenblad!$BL$4,Rekenblad!BF67,0)</f>
        <v>0</v>
      </c>
      <c r="BO67" s="62">
        <f>IF(Voorblad!$E$14=Rekenblad!$BL$4,Rekenblad!BG67,0)</f>
        <v>0</v>
      </c>
      <c r="BP67" s="37">
        <f>IF(Voorblad!$E$14=Rekenblad!$BL$4,Rekenblad!BH67,0)</f>
        <v>0</v>
      </c>
      <c r="BQ67" s="37">
        <f>IF(Voorblad!$E$14=Rekenblad!$BL$4,Rekenblad!BI67,0)</f>
        <v>0</v>
      </c>
    </row>
    <row r="68" spans="2:69" x14ac:dyDescent="0.25">
      <c r="B68">
        <f>'Data TREND'!A65</f>
        <v>72</v>
      </c>
      <c r="C68" s="37">
        <f>'Data TREND'!C65</f>
        <v>247.059595730187</v>
      </c>
      <c r="D68" s="37">
        <f>'Data TREND'!D65</f>
        <v>320.58539510937169</v>
      </c>
      <c r="E68" s="37">
        <f>'Data TREND'!E65</f>
        <v>382.9916718803189</v>
      </c>
      <c r="F68" s="62">
        <f>'Data TREND'!F65</f>
        <v>950.69612117732595</v>
      </c>
      <c r="G68" s="37">
        <f>'Data TREND'!G65</f>
        <v>34.367838195799877</v>
      </c>
      <c r="H68" s="37">
        <f>'Data TREND'!H65</f>
        <v>13.997763697523666</v>
      </c>
      <c r="J68" s="37">
        <f t="shared" si="19"/>
        <v>247.059595730187</v>
      </c>
      <c r="K68" s="37">
        <f t="shared" si="21"/>
        <v>320.58539510937169</v>
      </c>
      <c r="L68" s="37">
        <f t="shared" si="22"/>
        <v>382.9916718803189</v>
      </c>
      <c r="M68" s="62">
        <f t="shared" si="23"/>
        <v>950.69612117732595</v>
      </c>
      <c r="N68" s="37">
        <f t="shared" si="24"/>
        <v>34.367838195799877</v>
      </c>
      <c r="O68" s="37">
        <f t="shared" si="25"/>
        <v>13.997763697523666</v>
      </c>
      <c r="Q68">
        <f>'Data TREND'!A65</f>
        <v>72</v>
      </c>
      <c r="R68" s="37">
        <f>'Data TREND'!J65</f>
        <v>303.52982692045953</v>
      </c>
      <c r="S68" s="37">
        <f>'Data TREND'!K65</f>
        <v>320.48774238262496</v>
      </c>
      <c r="T68" s="37">
        <f>'Data TREND'!L65</f>
        <v>384.31618851674489</v>
      </c>
      <c r="U68" s="62">
        <f>'Data TREND'!M65</f>
        <v>1008.3865631376111</v>
      </c>
      <c r="V68" s="37">
        <f>'Data TREND'!N65</f>
        <v>37.572989056964843</v>
      </c>
      <c r="W68" s="37">
        <f>'Data TREND'!O65</f>
        <v>15.249580908690024</v>
      </c>
      <c r="Y68" s="37">
        <f t="shared" si="26"/>
        <v>0</v>
      </c>
      <c r="Z68" s="37">
        <f t="shared" si="27"/>
        <v>0</v>
      </c>
      <c r="AA68" s="37">
        <f t="shared" si="28"/>
        <v>0</v>
      </c>
      <c r="AB68" s="62">
        <f t="shared" si="29"/>
        <v>0</v>
      </c>
      <c r="AC68" s="37">
        <f t="shared" si="30"/>
        <v>0</v>
      </c>
      <c r="AD68" s="37">
        <f t="shared" si="31"/>
        <v>0</v>
      </c>
      <c r="AF68">
        <f>'Data TREND'!A65</f>
        <v>72</v>
      </c>
      <c r="AG68" s="37">
        <f>'Data TREND'!Q65</f>
        <v>379.94413963329885</v>
      </c>
      <c r="AH68" s="37">
        <f>'Data TREND'!R65</f>
        <v>320.49379808595393</v>
      </c>
      <c r="AI68" s="37">
        <f>'Data TREND'!S65</f>
        <v>385.941749550868</v>
      </c>
      <c r="AJ68" s="62">
        <f>'Data TREND'!T65</f>
        <v>1086.3633684211864</v>
      </c>
      <c r="AK68" s="37">
        <f>'Data TREND'!U65</f>
        <v>41.352357642098184</v>
      </c>
      <c r="AL68" s="37">
        <f>'Data TREND'!V65</f>
        <v>16.772730462219208</v>
      </c>
      <c r="AN68" s="37">
        <f t="shared" si="32"/>
        <v>0</v>
      </c>
      <c r="AO68" s="37">
        <f t="shared" si="33"/>
        <v>0</v>
      </c>
      <c r="AP68" s="37">
        <f t="shared" si="34"/>
        <v>0</v>
      </c>
      <c r="AQ68" s="62">
        <f t="shared" si="35"/>
        <v>0</v>
      </c>
      <c r="AR68" s="37">
        <f t="shared" si="36"/>
        <v>0</v>
      </c>
      <c r="AS68" s="37">
        <f t="shared" si="37"/>
        <v>0</v>
      </c>
      <c r="AU68">
        <v>72</v>
      </c>
      <c r="AV68" s="37">
        <f t="shared" si="38"/>
        <v>247.059595730187</v>
      </c>
      <c r="AW68" s="37">
        <f t="shared" si="39"/>
        <v>320.58539510937169</v>
      </c>
      <c r="AX68" s="37">
        <f t="shared" si="40"/>
        <v>382.9916718803189</v>
      </c>
      <c r="AY68" s="62">
        <f t="shared" si="41"/>
        <v>950.69612117732595</v>
      </c>
      <c r="AZ68" s="37">
        <f t="shared" si="42"/>
        <v>34.367838195799877</v>
      </c>
      <c r="BA68" s="37">
        <f t="shared" si="43"/>
        <v>13.997763697523666</v>
      </c>
      <c r="BC68">
        <v>72</v>
      </c>
      <c r="BD68" s="37">
        <f>IF(Voorblad!$E$10=Rekenblad!BC68,Rekenblad!AV68,0)</f>
        <v>0</v>
      </c>
      <c r="BE68" s="37">
        <f>IF(Voorblad!$E$10=Rekenblad!BC68,Rekenblad!AW68,0)</f>
        <v>0</v>
      </c>
      <c r="BF68" s="37">
        <f>IF(Voorblad!$E$10=Rekenblad!BC68,Rekenblad!AX68,0)</f>
        <v>0</v>
      </c>
      <c r="BG68" s="62">
        <f>IF(Voorblad!$E$10=Rekenblad!BC68,Rekenblad!AY68,0)</f>
        <v>0</v>
      </c>
      <c r="BH68" s="37">
        <f>IF(Voorblad!$E$10=Rekenblad!BC68,Rekenblad!AZ68,0)</f>
        <v>0</v>
      </c>
      <c r="BI68" s="37">
        <f>IF(Voorblad!$E$10=Rekenblad!BC68,Rekenblad!BA68,0)</f>
        <v>0</v>
      </c>
      <c r="BK68">
        <v>72</v>
      </c>
      <c r="BL68" s="37">
        <f>IF(Voorblad!$E$14=Rekenblad!$BL$4,Rekenblad!BD68,0)</f>
        <v>0</v>
      </c>
      <c r="BM68" s="37">
        <f>IF(Voorblad!$E$14=Rekenblad!$BL$4,Rekenblad!BE68,0)</f>
        <v>0</v>
      </c>
      <c r="BN68" s="37">
        <f>IF(Voorblad!$E$14=Rekenblad!$BL$4,Rekenblad!BF68,0)</f>
        <v>0</v>
      </c>
      <c r="BO68" s="62">
        <f>IF(Voorblad!$E$14=Rekenblad!$BL$4,Rekenblad!BG68,0)</f>
        <v>0</v>
      </c>
      <c r="BP68" s="37">
        <f>IF(Voorblad!$E$14=Rekenblad!$BL$4,Rekenblad!BH68,0)</f>
        <v>0</v>
      </c>
      <c r="BQ68" s="37">
        <f>IF(Voorblad!$E$14=Rekenblad!$BL$4,Rekenblad!BI68,0)</f>
        <v>0</v>
      </c>
    </row>
    <row r="69" spans="2:69" x14ac:dyDescent="0.25">
      <c r="B69">
        <f>'Data TREND'!A66</f>
        <v>73</v>
      </c>
      <c r="C69" s="37">
        <f>'Data TREND'!C66</f>
        <v>249.95058515753604</v>
      </c>
      <c r="D69" s="37">
        <f>'Data TREND'!D66</f>
        <v>324.81461506394442</v>
      </c>
      <c r="E69" s="37">
        <f>'Data TREND'!E66</f>
        <v>388.24451561173464</v>
      </c>
      <c r="F69" s="62">
        <f>'Data TREND'!F66</f>
        <v>963.06897778478481</v>
      </c>
      <c r="G69" s="37">
        <f>'Data TREND'!G66</f>
        <v>34.254312700676913</v>
      </c>
      <c r="H69" s="37">
        <f>'Data TREND'!H66</f>
        <v>13.949163734512879</v>
      </c>
      <c r="J69" s="37">
        <f t="shared" si="19"/>
        <v>249.95058515753604</v>
      </c>
      <c r="K69" s="37">
        <f t="shared" si="21"/>
        <v>324.81461506394442</v>
      </c>
      <c r="L69" s="37">
        <f t="shared" si="22"/>
        <v>388.24451561173464</v>
      </c>
      <c r="M69" s="62">
        <f t="shared" si="23"/>
        <v>963.06897778478481</v>
      </c>
      <c r="N69" s="37">
        <f t="shared" si="24"/>
        <v>34.254312700676913</v>
      </c>
      <c r="O69" s="37">
        <f t="shared" si="25"/>
        <v>13.949163734512879</v>
      </c>
      <c r="Q69">
        <f>'Data TREND'!A66</f>
        <v>73</v>
      </c>
      <c r="R69" s="37">
        <f>'Data TREND'!J66</f>
        <v>306.67602500857572</v>
      </c>
      <c r="S69" s="37">
        <f>'Data TREND'!K66</f>
        <v>324.7060104245578</v>
      </c>
      <c r="T69" s="37">
        <f>'Data TREND'!L66</f>
        <v>389.49273996319528</v>
      </c>
      <c r="U69" s="62">
        <f>'Data TREND'!M66</f>
        <v>1020.9269937801182</v>
      </c>
      <c r="V69" s="37">
        <f>'Data TREND'!N66</f>
        <v>37.380646938421776</v>
      </c>
      <c r="W69" s="37">
        <f>'Data TREND'!O66</f>
        <v>15.170094358588011</v>
      </c>
      <c r="Y69" s="37">
        <f t="shared" si="26"/>
        <v>0</v>
      </c>
      <c r="Z69" s="37">
        <f t="shared" si="27"/>
        <v>0</v>
      </c>
      <c r="AA69" s="37">
        <f t="shared" si="28"/>
        <v>0</v>
      </c>
      <c r="AB69" s="62">
        <f t="shared" si="29"/>
        <v>0</v>
      </c>
      <c r="AC69" s="37">
        <f t="shared" si="30"/>
        <v>0</v>
      </c>
      <c r="AD69" s="37">
        <f t="shared" si="31"/>
        <v>0</v>
      </c>
      <c r="AF69">
        <f>'Data TREND'!A66</f>
        <v>73</v>
      </c>
      <c r="AG69" s="37">
        <f>'Data TREND'!Q66</f>
        <v>383.58942415715723</v>
      </c>
      <c r="AH69" s="37">
        <f>'Data TREND'!R66</f>
        <v>324.69718944843441</v>
      </c>
      <c r="AI69" s="37">
        <f>'Data TREND'!S66</f>
        <v>391.03204638582878</v>
      </c>
      <c r="AJ69" s="62">
        <f>'Data TREND'!T66</f>
        <v>1099.3014117569128</v>
      </c>
      <c r="AK69" s="37">
        <f>'Data TREND'!U66</f>
        <v>41.076988247471462</v>
      </c>
      <c r="AL69" s="37">
        <f>'Data TREND'!V66</f>
        <v>16.660121675273622</v>
      </c>
      <c r="AN69" s="37">
        <f t="shared" si="32"/>
        <v>0</v>
      </c>
      <c r="AO69" s="37">
        <f t="shared" si="33"/>
        <v>0</v>
      </c>
      <c r="AP69" s="37">
        <f t="shared" si="34"/>
        <v>0</v>
      </c>
      <c r="AQ69" s="62">
        <f t="shared" si="35"/>
        <v>0</v>
      </c>
      <c r="AR69" s="37">
        <f t="shared" si="36"/>
        <v>0</v>
      </c>
      <c r="AS69" s="37">
        <f t="shared" si="37"/>
        <v>0</v>
      </c>
      <c r="AU69">
        <v>73</v>
      </c>
      <c r="AV69" s="37">
        <f t="shared" si="38"/>
        <v>249.95058515753604</v>
      </c>
      <c r="AW69" s="37">
        <f t="shared" si="39"/>
        <v>324.81461506394442</v>
      </c>
      <c r="AX69" s="37">
        <f t="shared" si="40"/>
        <v>388.24451561173464</v>
      </c>
      <c r="AY69" s="62">
        <f t="shared" si="41"/>
        <v>963.06897778478481</v>
      </c>
      <c r="AZ69" s="37">
        <f t="shared" si="42"/>
        <v>34.254312700676913</v>
      </c>
      <c r="BA69" s="37">
        <f t="shared" si="43"/>
        <v>13.949163734512879</v>
      </c>
      <c r="BC69">
        <v>73</v>
      </c>
      <c r="BD69" s="37">
        <f>IF(Voorblad!$E$10=Rekenblad!BC69,Rekenblad!AV69,0)</f>
        <v>0</v>
      </c>
      <c r="BE69" s="37">
        <f>IF(Voorblad!$E$10=Rekenblad!BC69,Rekenblad!AW69,0)</f>
        <v>0</v>
      </c>
      <c r="BF69" s="37">
        <f>IF(Voorblad!$E$10=Rekenblad!BC69,Rekenblad!AX69,0)</f>
        <v>0</v>
      </c>
      <c r="BG69" s="62">
        <f>IF(Voorblad!$E$10=Rekenblad!BC69,Rekenblad!AY69,0)</f>
        <v>0</v>
      </c>
      <c r="BH69" s="37">
        <f>IF(Voorblad!$E$10=Rekenblad!BC69,Rekenblad!AZ69,0)</f>
        <v>0</v>
      </c>
      <c r="BI69" s="37">
        <f>IF(Voorblad!$E$10=Rekenblad!BC69,Rekenblad!BA69,0)</f>
        <v>0</v>
      </c>
      <c r="BK69">
        <v>73</v>
      </c>
      <c r="BL69" s="37">
        <f>IF(Voorblad!$E$14=Rekenblad!$BL$4,Rekenblad!BD69,0)</f>
        <v>0</v>
      </c>
      <c r="BM69" s="37">
        <f>IF(Voorblad!$E$14=Rekenblad!$BL$4,Rekenblad!BE69,0)</f>
        <v>0</v>
      </c>
      <c r="BN69" s="37">
        <f>IF(Voorblad!$E$14=Rekenblad!$BL$4,Rekenblad!BF69,0)</f>
        <v>0</v>
      </c>
      <c r="BO69" s="62">
        <f>IF(Voorblad!$E$14=Rekenblad!$BL$4,Rekenblad!BG69,0)</f>
        <v>0</v>
      </c>
      <c r="BP69" s="37">
        <f>IF(Voorblad!$E$14=Rekenblad!$BL$4,Rekenblad!BH69,0)</f>
        <v>0</v>
      </c>
      <c r="BQ69" s="37">
        <f>IF(Voorblad!$E$14=Rekenblad!$BL$4,Rekenblad!BI69,0)</f>
        <v>0</v>
      </c>
    </row>
    <row r="70" spans="2:69" x14ac:dyDescent="0.25">
      <c r="B70">
        <f>'Data TREND'!A67</f>
        <v>74</v>
      </c>
      <c r="C70" s="37">
        <f>'Data TREND'!C67</f>
        <v>252.84157458488508</v>
      </c>
      <c r="D70" s="37">
        <f>'Data TREND'!D67</f>
        <v>329.04383501851714</v>
      </c>
      <c r="E70" s="37">
        <f>'Data TREND'!E67</f>
        <v>393.49735934315032</v>
      </c>
      <c r="F70" s="62">
        <f>'Data TREND'!F67</f>
        <v>975.44183439224378</v>
      </c>
      <c r="G70" s="37">
        <f>'Data TREND'!G67</f>
        <v>34.140787205553949</v>
      </c>
      <c r="H70" s="37">
        <f>'Data TREND'!H67</f>
        <v>13.900563771502094</v>
      </c>
      <c r="J70" s="37">
        <f t="shared" si="19"/>
        <v>252.84157458488508</v>
      </c>
      <c r="K70" s="37">
        <f t="shared" si="21"/>
        <v>329.04383501851714</v>
      </c>
      <c r="L70" s="37">
        <f t="shared" si="22"/>
        <v>393.49735934315032</v>
      </c>
      <c r="M70" s="62">
        <f t="shared" si="23"/>
        <v>975.44183439224378</v>
      </c>
      <c r="N70" s="37">
        <f t="shared" si="24"/>
        <v>34.140787205553949</v>
      </c>
      <c r="O70" s="37">
        <f t="shared" si="25"/>
        <v>13.900563771502094</v>
      </c>
      <c r="Q70">
        <f>'Data TREND'!A67</f>
        <v>74</v>
      </c>
      <c r="R70" s="37">
        <f>'Data TREND'!J67</f>
        <v>309.82222309669197</v>
      </c>
      <c r="S70" s="37">
        <f>'Data TREND'!K67</f>
        <v>328.92427846649059</v>
      </c>
      <c r="T70" s="37">
        <f>'Data TREND'!L67</f>
        <v>394.66929140964572</v>
      </c>
      <c r="U70" s="62">
        <f>'Data TREND'!M67</f>
        <v>1033.4674244226253</v>
      </c>
      <c r="V70" s="37">
        <f>'Data TREND'!N67</f>
        <v>37.188304819878709</v>
      </c>
      <c r="W70" s="37">
        <f>'Data TREND'!O67</f>
        <v>15.090607808486</v>
      </c>
      <c r="Y70" s="37">
        <f t="shared" ref="Y70:Y101" si="44">$Q$3*R70</f>
        <v>0</v>
      </c>
      <c r="Z70" s="37">
        <f t="shared" ref="Z70:Z101" si="45">$Q$3*S70</f>
        <v>0</v>
      </c>
      <c r="AA70" s="37">
        <f t="shared" ref="AA70:AA101" si="46">$Q$3*T70</f>
        <v>0</v>
      </c>
      <c r="AB70" s="62">
        <f t="shared" ref="AB70:AB101" si="47">$Q$3*U70</f>
        <v>0</v>
      </c>
      <c r="AC70" s="37">
        <f t="shared" ref="AC70:AC101" si="48">$Q$3*V70</f>
        <v>0</v>
      </c>
      <c r="AD70" s="37">
        <f t="shared" ref="AD70:AD101" si="49">$Q$3*W70</f>
        <v>0</v>
      </c>
      <c r="AF70">
        <f>'Data TREND'!A67</f>
        <v>74</v>
      </c>
      <c r="AG70" s="37">
        <f>'Data TREND'!Q67</f>
        <v>387.23470868101566</v>
      </c>
      <c r="AH70" s="37">
        <f>'Data TREND'!R67</f>
        <v>328.9005808109149</v>
      </c>
      <c r="AI70" s="37">
        <f>'Data TREND'!S67</f>
        <v>396.12234322078962</v>
      </c>
      <c r="AJ70" s="62">
        <f>'Data TREND'!T67</f>
        <v>1112.2394550926392</v>
      </c>
      <c r="AK70" s="37">
        <f>'Data TREND'!U67</f>
        <v>40.801618852844754</v>
      </c>
      <c r="AL70" s="37">
        <f>'Data TREND'!V67</f>
        <v>16.54751288832804</v>
      </c>
      <c r="AN70" s="37">
        <f t="shared" ref="AN70:AN101" si="50">$AF$3*AG70</f>
        <v>0</v>
      </c>
      <c r="AO70" s="37">
        <f t="shared" ref="AO70:AO101" si="51">$AF$3*AH70</f>
        <v>0</v>
      </c>
      <c r="AP70" s="37">
        <f t="shared" ref="AP70:AP101" si="52">$AF$3*AI70</f>
        <v>0</v>
      </c>
      <c r="AQ70" s="62">
        <f t="shared" ref="AQ70:AQ101" si="53">$AF$3*AJ70</f>
        <v>0</v>
      </c>
      <c r="AR70" s="37">
        <f t="shared" ref="AR70:AR101" si="54">$AF$3*AK70</f>
        <v>0</v>
      </c>
      <c r="AS70" s="37">
        <f t="shared" ref="AS70:AS101" si="55">$AF$3*AL70</f>
        <v>0</v>
      </c>
      <c r="AU70">
        <v>74</v>
      </c>
      <c r="AV70" s="37">
        <f t="shared" ref="AV70:AV101" si="56">J70+Y70+AN70</f>
        <v>252.84157458488508</v>
      </c>
      <c r="AW70" s="37">
        <f t="shared" ref="AW70:AW101" si="57">K70+Z70+AO70</f>
        <v>329.04383501851714</v>
      </c>
      <c r="AX70" s="37">
        <f t="shared" ref="AX70:AX101" si="58">L70+AA70+AP70</f>
        <v>393.49735934315032</v>
      </c>
      <c r="AY70" s="62">
        <f t="shared" ref="AY70:AY101" si="59">M70+AB70+AQ70</f>
        <v>975.44183439224378</v>
      </c>
      <c r="AZ70" s="37">
        <f t="shared" ref="AZ70:AZ101" si="60">N70+AC70+AR70</f>
        <v>34.140787205553949</v>
      </c>
      <c r="BA70" s="37">
        <f t="shared" ref="BA70:BA101" si="61">O70+AD70+AS70</f>
        <v>13.900563771502094</v>
      </c>
      <c r="BC70">
        <v>74</v>
      </c>
      <c r="BD70" s="37">
        <f>IF(Voorblad!$E$10=Rekenblad!BC70,Rekenblad!AV70,0)</f>
        <v>0</v>
      </c>
      <c r="BE70" s="37">
        <f>IF(Voorblad!$E$10=Rekenblad!BC70,Rekenblad!AW70,0)</f>
        <v>0</v>
      </c>
      <c r="BF70" s="37">
        <f>IF(Voorblad!$E$10=Rekenblad!BC70,Rekenblad!AX70,0)</f>
        <v>0</v>
      </c>
      <c r="BG70" s="62">
        <f>IF(Voorblad!$E$10=Rekenblad!BC70,Rekenblad!AY70,0)</f>
        <v>0</v>
      </c>
      <c r="BH70" s="37">
        <f>IF(Voorblad!$E$10=Rekenblad!BC70,Rekenblad!AZ70,0)</f>
        <v>0</v>
      </c>
      <c r="BI70" s="37">
        <f>IF(Voorblad!$E$10=Rekenblad!BC70,Rekenblad!BA70,0)</f>
        <v>0</v>
      </c>
      <c r="BK70">
        <v>74</v>
      </c>
      <c r="BL70" s="37">
        <f>IF(Voorblad!$E$14=Rekenblad!$BL$4,Rekenblad!BD70,0)</f>
        <v>0</v>
      </c>
      <c r="BM70" s="37">
        <f>IF(Voorblad!$E$14=Rekenblad!$BL$4,Rekenblad!BE70,0)</f>
        <v>0</v>
      </c>
      <c r="BN70" s="37">
        <f>IF(Voorblad!$E$14=Rekenblad!$BL$4,Rekenblad!BF70,0)</f>
        <v>0</v>
      </c>
      <c r="BO70" s="62">
        <f>IF(Voorblad!$E$14=Rekenblad!$BL$4,Rekenblad!BG70,0)</f>
        <v>0</v>
      </c>
      <c r="BP70" s="37">
        <f>IF(Voorblad!$E$14=Rekenblad!$BL$4,Rekenblad!BH70,0)</f>
        <v>0</v>
      </c>
      <c r="BQ70" s="37">
        <f>IF(Voorblad!$E$14=Rekenblad!$BL$4,Rekenblad!BI70,0)</f>
        <v>0</v>
      </c>
    </row>
    <row r="71" spans="2:69" x14ac:dyDescent="0.25">
      <c r="B71">
        <f>'Data TREND'!A68</f>
        <v>75</v>
      </c>
      <c r="C71" s="37">
        <f>'Data TREND'!C68</f>
        <v>255.73256401223415</v>
      </c>
      <c r="D71" s="37">
        <f>'Data TREND'!D68</f>
        <v>333.27305497308998</v>
      </c>
      <c r="E71" s="37">
        <f>'Data TREND'!E68</f>
        <v>398.75020307456606</v>
      </c>
      <c r="F71" s="62">
        <f>'Data TREND'!F68</f>
        <v>987.81469099970275</v>
      </c>
      <c r="G71" s="37">
        <f>'Data TREND'!G68</f>
        <v>34.027261710430984</v>
      </c>
      <c r="H71" s="37">
        <f>'Data TREND'!H68</f>
        <v>13.851963808491307</v>
      </c>
      <c r="J71" s="37">
        <f t="shared" ref="J71:J134" si="62">C71*$B$3</f>
        <v>255.73256401223415</v>
      </c>
      <c r="K71" s="37">
        <f t="shared" si="21"/>
        <v>333.27305497308998</v>
      </c>
      <c r="L71" s="37">
        <f t="shared" si="22"/>
        <v>398.75020307456606</v>
      </c>
      <c r="M71" s="62">
        <f t="shared" si="23"/>
        <v>987.81469099970275</v>
      </c>
      <c r="N71" s="37">
        <f t="shared" si="24"/>
        <v>34.027261710430984</v>
      </c>
      <c r="O71" s="37">
        <f t="shared" si="25"/>
        <v>13.851963808491307</v>
      </c>
      <c r="Q71">
        <f>'Data TREND'!A68</f>
        <v>75</v>
      </c>
      <c r="R71" s="37">
        <f>'Data TREND'!J68</f>
        <v>312.96842118480822</v>
      </c>
      <c r="S71" s="37">
        <f>'Data TREND'!K68</f>
        <v>333.14254650842338</v>
      </c>
      <c r="T71" s="37">
        <f>'Data TREND'!L68</f>
        <v>399.84584285609617</v>
      </c>
      <c r="U71" s="62">
        <f>'Data TREND'!M68</f>
        <v>1046.0078550651324</v>
      </c>
      <c r="V71" s="37">
        <f>'Data TREND'!N68</f>
        <v>36.995962701335635</v>
      </c>
      <c r="W71" s="37">
        <f>'Data TREND'!O68</f>
        <v>15.011121258383989</v>
      </c>
      <c r="Y71" s="37">
        <f t="shared" si="44"/>
        <v>0</v>
      </c>
      <c r="Z71" s="37">
        <f t="shared" si="45"/>
        <v>0</v>
      </c>
      <c r="AA71" s="37">
        <f t="shared" si="46"/>
        <v>0</v>
      </c>
      <c r="AB71" s="62">
        <f t="shared" si="47"/>
        <v>0</v>
      </c>
      <c r="AC71" s="37">
        <f t="shared" si="48"/>
        <v>0</v>
      </c>
      <c r="AD71" s="37">
        <f t="shared" si="49"/>
        <v>0</v>
      </c>
      <c r="AF71">
        <f>'Data TREND'!A68</f>
        <v>75</v>
      </c>
      <c r="AG71" s="37">
        <f>'Data TREND'!Q68</f>
        <v>390.87999320487404</v>
      </c>
      <c r="AH71" s="37">
        <f>'Data TREND'!R68</f>
        <v>333.10397217339528</v>
      </c>
      <c r="AI71" s="37">
        <f>'Data TREND'!S68</f>
        <v>401.2126400557504</v>
      </c>
      <c r="AJ71" s="62">
        <f>'Data TREND'!T68</f>
        <v>1125.1774984283657</v>
      </c>
      <c r="AK71" s="37">
        <f>'Data TREND'!U68</f>
        <v>40.526249458218039</v>
      </c>
      <c r="AL71" s="37">
        <f>'Data TREND'!V68</f>
        <v>16.434904101382454</v>
      </c>
      <c r="AN71" s="37">
        <f t="shared" si="50"/>
        <v>0</v>
      </c>
      <c r="AO71" s="37">
        <f t="shared" si="51"/>
        <v>0</v>
      </c>
      <c r="AP71" s="37">
        <f t="shared" si="52"/>
        <v>0</v>
      </c>
      <c r="AQ71" s="62">
        <f t="shared" si="53"/>
        <v>0</v>
      </c>
      <c r="AR71" s="37">
        <f t="shared" si="54"/>
        <v>0</v>
      </c>
      <c r="AS71" s="37">
        <f t="shared" si="55"/>
        <v>0</v>
      </c>
      <c r="AU71">
        <v>75</v>
      </c>
      <c r="AV71" s="37">
        <f t="shared" si="56"/>
        <v>255.73256401223415</v>
      </c>
      <c r="AW71" s="37">
        <f t="shared" si="57"/>
        <v>333.27305497308998</v>
      </c>
      <c r="AX71" s="37">
        <f t="shared" si="58"/>
        <v>398.75020307456606</v>
      </c>
      <c r="AY71" s="62">
        <f t="shared" si="59"/>
        <v>987.81469099970275</v>
      </c>
      <c r="AZ71" s="37">
        <f t="shared" si="60"/>
        <v>34.027261710430984</v>
      </c>
      <c r="BA71" s="37">
        <f t="shared" si="61"/>
        <v>13.851963808491307</v>
      </c>
      <c r="BC71">
        <v>75</v>
      </c>
      <c r="BD71" s="37">
        <f>IF(Voorblad!$E$10=Rekenblad!BC71,Rekenblad!AV71,0)</f>
        <v>0</v>
      </c>
      <c r="BE71" s="37">
        <f>IF(Voorblad!$E$10=Rekenblad!BC71,Rekenblad!AW71,0)</f>
        <v>0</v>
      </c>
      <c r="BF71" s="37">
        <f>IF(Voorblad!$E$10=Rekenblad!BC71,Rekenblad!AX71,0)</f>
        <v>0</v>
      </c>
      <c r="BG71" s="62">
        <f>IF(Voorblad!$E$10=Rekenblad!BC71,Rekenblad!AY71,0)</f>
        <v>0</v>
      </c>
      <c r="BH71" s="37">
        <f>IF(Voorblad!$E$10=Rekenblad!BC71,Rekenblad!AZ71,0)</f>
        <v>0</v>
      </c>
      <c r="BI71" s="37">
        <f>IF(Voorblad!$E$10=Rekenblad!BC71,Rekenblad!BA71,0)</f>
        <v>0</v>
      </c>
      <c r="BK71">
        <v>75</v>
      </c>
      <c r="BL71" s="37">
        <f>IF(Voorblad!$E$14=Rekenblad!$BL$4,Rekenblad!BD71,0)</f>
        <v>0</v>
      </c>
      <c r="BM71" s="37">
        <f>IF(Voorblad!$E$14=Rekenblad!$BL$4,Rekenblad!BE71,0)</f>
        <v>0</v>
      </c>
      <c r="BN71" s="37">
        <f>IF(Voorblad!$E$14=Rekenblad!$BL$4,Rekenblad!BF71,0)</f>
        <v>0</v>
      </c>
      <c r="BO71" s="62">
        <f>IF(Voorblad!$E$14=Rekenblad!$BL$4,Rekenblad!BG71,0)</f>
        <v>0</v>
      </c>
      <c r="BP71" s="37">
        <f>IF(Voorblad!$E$14=Rekenblad!$BL$4,Rekenblad!BH71,0)</f>
        <v>0</v>
      </c>
      <c r="BQ71" s="37">
        <f>IF(Voorblad!$E$14=Rekenblad!$BL$4,Rekenblad!BI71,0)</f>
        <v>0</v>
      </c>
    </row>
    <row r="72" spans="2:69" x14ac:dyDescent="0.25">
      <c r="B72">
        <f>'Data TREND'!A69</f>
        <v>76</v>
      </c>
      <c r="C72" s="37">
        <f>'Data TREND'!C69</f>
        <v>258.62355343958319</v>
      </c>
      <c r="D72" s="37">
        <f>'Data TREND'!D69</f>
        <v>337.50227492766271</v>
      </c>
      <c r="E72" s="37">
        <f>'Data TREND'!E69</f>
        <v>404.0030468059818</v>
      </c>
      <c r="F72" s="62">
        <f>'Data TREND'!F69</f>
        <v>1000.1875476071617</v>
      </c>
      <c r="G72" s="37">
        <f>'Data TREND'!G69</f>
        <v>33.91373621530802</v>
      </c>
      <c r="H72" s="37">
        <f>'Data TREND'!H69</f>
        <v>13.80336384548052</v>
      </c>
      <c r="J72" s="37">
        <f t="shared" si="62"/>
        <v>258.62355343958319</v>
      </c>
      <c r="K72" s="37">
        <f t="shared" si="21"/>
        <v>337.50227492766271</v>
      </c>
      <c r="L72" s="37">
        <f t="shared" si="22"/>
        <v>404.0030468059818</v>
      </c>
      <c r="M72" s="62">
        <f t="shared" si="23"/>
        <v>1000.1875476071617</v>
      </c>
      <c r="N72" s="37">
        <f t="shared" si="24"/>
        <v>33.91373621530802</v>
      </c>
      <c r="O72" s="37">
        <f t="shared" si="25"/>
        <v>13.80336384548052</v>
      </c>
      <c r="Q72">
        <f>'Data TREND'!A69</f>
        <v>76</v>
      </c>
      <c r="R72" s="37">
        <f>'Data TREND'!J69</f>
        <v>316.11461927292441</v>
      </c>
      <c r="S72" s="37">
        <f>'Data TREND'!K69</f>
        <v>337.36081455035617</v>
      </c>
      <c r="T72" s="37">
        <f>'Data TREND'!L69</f>
        <v>405.02239430254656</v>
      </c>
      <c r="U72" s="62">
        <f>'Data TREND'!M69</f>
        <v>1058.5482857076395</v>
      </c>
      <c r="V72" s="37">
        <f>'Data TREND'!N69</f>
        <v>36.803620582792568</v>
      </c>
      <c r="W72" s="37">
        <f>'Data TREND'!O69</f>
        <v>14.931634708281976</v>
      </c>
      <c r="Y72" s="37">
        <f t="shared" si="44"/>
        <v>0</v>
      </c>
      <c r="Z72" s="37">
        <f t="shared" si="45"/>
        <v>0</v>
      </c>
      <c r="AA72" s="37">
        <f t="shared" si="46"/>
        <v>0</v>
      </c>
      <c r="AB72" s="62">
        <f t="shared" si="47"/>
        <v>0</v>
      </c>
      <c r="AC72" s="37">
        <f t="shared" si="48"/>
        <v>0</v>
      </c>
      <c r="AD72" s="37">
        <f t="shared" si="49"/>
        <v>0</v>
      </c>
      <c r="AF72">
        <f>'Data TREND'!A69</f>
        <v>76</v>
      </c>
      <c r="AG72" s="37">
        <f>'Data TREND'!Q69</f>
        <v>394.52527772873248</v>
      </c>
      <c r="AH72" s="37">
        <f>'Data TREND'!R69</f>
        <v>337.30736353587577</v>
      </c>
      <c r="AI72" s="37">
        <f>'Data TREND'!S69</f>
        <v>406.30293689071118</v>
      </c>
      <c r="AJ72" s="62">
        <f>'Data TREND'!T69</f>
        <v>1138.1155417640921</v>
      </c>
      <c r="AK72" s="37">
        <f>'Data TREND'!U69</f>
        <v>40.250880063591325</v>
      </c>
      <c r="AL72" s="37">
        <f>'Data TREND'!V69</f>
        <v>16.322295314436872</v>
      </c>
      <c r="AN72" s="37">
        <f t="shared" si="50"/>
        <v>0</v>
      </c>
      <c r="AO72" s="37">
        <f t="shared" si="51"/>
        <v>0</v>
      </c>
      <c r="AP72" s="37">
        <f t="shared" si="52"/>
        <v>0</v>
      </c>
      <c r="AQ72" s="62">
        <f t="shared" si="53"/>
        <v>0</v>
      </c>
      <c r="AR72" s="37">
        <f t="shared" si="54"/>
        <v>0</v>
      </c>
      <c r="AS72" s="37">
        <f t="shared" si="55"/>
        <v>0</v>
      </c>
      <c r="AU72">
        <v>76</v>
      </c>
      <c r="AV72" s="37">
        <f t="shared" si="56"/>
        <v>258.62355343958319</v>
      </c>
      <c r="AW72" s="37">
        <f t="shared" si="57"/>
        <v>337.50227492766271</v>
      </c>
      <c r="AX72" s="37">
        <f t="shared" si="58"/>
        <v>404.0030468059818</v>
      </c>
      <c r="AY72" s="62">
        <f t="shared" si="59"/>
        <v>1000.1875476071617</v>
      </c>
      <c r="AZ72" s="37">
        <f t="shared" si="60"/>
        <v>33.91373621530802</v>
      </c>
      <c r="BA72" s="37">
        <f t="shared" si="61"/>
        <v>13.80336384548052</v>
      </c>
      <c r="BC72">
        <v>76</v>
      </c>
      <c r="BD72" s="37">
        <f>IF(Voorblad!$E$10=Rekenblad!BC72,Rekenblad!AV72,0)</f>
        <v>0</v>
      </c>
      <c r="BE72" s="37">
        <f>IF(Voorblad!$E$10=Rekenblad!BC72,Rekenblad!AW72,0)</f>
        <v>0</v>
      </c>
      <c r="BF72" s="37">
        <f>IF(Voorblad!$E$10=Rekenblad!BC72,Rekenblad!AX72,0)</f>
        <v>0</v>
      </c>
      <c r="BG72" s="62">
        <f>IF(Voorblad!$E$10=Rekenblad!BC72,Rekenblad!AY72,0)</f>
        <v>0</v>
      </c>
      <c r="BH72" s="37">
        <f>IF(Voorblad!$E$10=Rekenblad!BC72,Rekenblad!AZ72,0)</f>
        <v>0</v>
      </c>
      <c r="BI72" s="37">
        <f>IF(Voorblad!$E$10=Rekenblad!BC72,Rekenblad!BA72,0)</f>
        <v>0</v>
      </c>
      <c r="BK72">
        <v>76</v>
      </c>
      <c r="BL72" s="37">
        <f>IF(Voorblad!$E$14=Rekenblad!$BL$4,Rekenblad!BD72,0)</f>
        <v>0</v>
      </c>
      <c r="BM72" s="37">
        <f>IF(Voorblad!$E$14=Rekenblad!$BL$4,Rekenblad!BE72,0)</f>
        <v>0</v>
      </c>
      <c r="BN72" s="37">
        <f>IF(Voorblad!$E$14=Rekenblad!$BL$4,Rekenblad!BF72,0)</f>
        <v>0</v>
      </c>
      <c r="BO72" s="62">
        <f>IF(Voorblad!$E$14=Rekenblad!$BL$4,Rekenblad!BG72,0)</f>
        <v>0</v>
      </c>
      <c r="BP72" s="37">
        <f>IF(Voorblad!$E$14=Rekenblad!$BL$4,Rekenblad!BH72,0)</f>
        <v>0</v>
      </c>
      <c r="BQ72" s="37">
        <f>IF(Voorblad!$E$14=Rekenblad!$BL$4,Rekenblad!BI72,0)</f>
        <v>0</v>
      </c>
    </row>
    <row r="73" spans="2:69" x14ac:dyDescent="0.25">
      <c r="B73">
        <f>'Data TREND'!A70</f>
        <v>77</v>
      </c>
      <c r="C73" s="37">
        <f>'Data TREND'!C70</f>
        <v>261.51454286693223</v>
      </c>
      <c r="D73" s="37">
        <f>'Data TREND'!D70</f>
        <v>341.73149488223544</v>
      </c>
      <c r="E73" s="37">
        <f>'Data TREND'!E70</f>
        <v>409.25589053739748</v>
      </c>
      <c r="F73" s="62">
        <f>'Data TREND'!F70</f>
        <v>1012.5604042146207</v>
      </c>
      <c r="G73" s="37">
        <f>'Data TREND'!G70</f>
        <v>33.800210720185056</v>
      </c>
      <c r="H73" s="37">
        <f>'Data TREND'!H70</f>
        <v>13.754763882469733</v>
      </c>
      <c r="J73" s="37">
        <f t="shared" si="62"/>
        <v>261.51454286693223</v>
      </c>
      <c r="K73" s="37">
        <f t="shared" si="21"/>
        <v>341.73149488223544</v>
      </c>
      <c r="L73" s="37">
        <f t="shared" si="22"/>
        <v>409.25589053739748</v>
      </c>
      <c r="M73" s="62">
        <f t="shared" si="23"/>
        <v>1012.5604042146207</v>
      </c>
      <c r="N73" s="37">
        <f t="shared" si="24"/>
        <v>33.800210720185056</v>
      </c>
      <c r="O73" s="37">
        <f t="shared" si="25"/>
        <v>13.754763882469733</v>
      </c>
      <c r="Q73">
        <f>'Data TREND'!A70</f>
        <v>77</v>
      </c>
      <c r="R73" s="37">
        <f>'Data TREND'!J70</f>
        <v>319.26081736104061</v>
      </c>
      <c r="S73" s="37">
        <f>'Data TREND'!K70</f>
        <v>341.57908259228896</v>
      </c>
      <c r="T73" s="37">
        <f>'Data TREND'!L70</f>
        <v>410.19894574899701</v>
      </c>
      <c r="U73" s="62">
        <f>'Data TREND'!M70</f>
        <v>1071.0887163501466</v>
      </c>
      <c r="V73" s="37">
        <f>'Data TREND'!N70</f>
        <v>36.611278464249494</v>
      </c>
      <c r="W73" s="37">
        <f>'Data TREND'!O70</f>
        <v>14.852148158179965</v>
      </c>
      <c r="Y73" s="37">
        <f t="shared" si="44"/>
        <v>0</v>
      </c>
      <c r="Z73" s="37">
        <f t="shared" si="45"/>
        <v>0</v>
      </c>
      <c r="AA73" s="37">
        <f t="shared" si="46"/>
        <v>0</v>
      </c>
      <c r="AB73" s="62">
        <f t="shared" si="47"/>
        <v>0</v>
      </c>
      <c r="AC73" s="37">
        <f t="shared" si="48"/>
        <v>0</v>
      </c>
      <c r="AD73" s="37">
        <f t="shared" si="49"/>
        <v>0</v>
      </c>
      <c r="AF73">
        <f>'Data TREND'!A70</f>
        <v>77</v>
      </c>
      <c r="AG73" s="37">
        <f>'Data TREND'!Q70</f>
        <v>398.17056225259086</v>
      </c>
      <c r="AH73" s="37">
        <f>'Data TREND'!R70</f>
        <v>341.51075489835625</v>
      </c>
      <c r="AI73" s="37">
        <f>'Data TREND'!S70</f>
        <v>411.39323372567202</v>
      </c>
      <c r="AJ73" s="62">
        <f>'Data TREND'!T70</f>
        <v>1151.0535850998185</v>
      </c>
      <c r="AK73" s="37">
        <f>'Data TREND'!U70</f>
        <v>39.97551066896461</v>
      </c>
      <c r="AL73" s="37">
        <f>'Data TREND'!V70</f>
        <v>16.209686527491286</v>
      </c>
      <c r="AN73" s="37">
        <f t="shared" si="50"/>
        <v>0</v>
      </c>
      <c r="AO73" s="37">
        <f t="shared" si="51"/>
        <v>0</v>
      </c>
      <c r="AP73" s="37">
        <f t="shared" si="52"/>
        <v>0</v>
      </c>
      <c r="AQ73" s="62">
        <f t="shared" si="53"/>
        <v>0</v>
      </c>
      <c r="AR73" s="37">
        <f t="shared" si="54"/>
        <v>0</v>
      </c>
      <c r="AS73" s="37">
        <f t="shared" si="55"/>
        <v>0</v>
      </c>
      <c r="AU73">
        <v>77</v>
      </c>
      <c r="AV73" s="37">
        <f t="shared" si="56"/>
        <v>261.51454286693223</v>
      </c>
      <c r="AW73" s="37">
        <f t="shared" si="57"/>
        <v>341.73149488223544</v>
      </c>
      <c r="AX73" s="37">
        <f t="shared" si="58"/>
        <v>409.25589053739748</v>
      </c>
      <c r="AY73" s="62">
        <f t="shared" si="59"/>
        <v>1012.5604042146207</v>
      </c>
      <c r="AZ73" s="37">
        <f t="shared" si="60"/>
        <v>33.800210720185056</v>
      </c>
      <c r="BA73" s="37">
        <f t="shared" si="61"/>
        <v>13.754763882469733</v>
      </c>
      <c r="BC73">
        <v>77</v>
      </c>
      <c r="BD73" s="37">
        <f>IF(Voorblad!$E$10=Rekenblad!BC73,Rekenblad!AV73,0)</f>
        <v>0</v>
      </c>
      <c r="BE73" s="37">
        <f>IF(Voorblad!$E$10=Rekenblad!BC73,Rekenblad!AW73,0)</f>
        <v>0</v>
      </c>
      <c r="BF73" s="37">
        <f>IF(Voorblad!$E$10=Rekenblad!BC73,Rekenblad!AX73,0)</f>
        <v>0</v>
      </c>
      <c r="BG73" s="62">
        <f>IF(Voorblad!$E$10=Rekenblad!BC73,Rekenblad!AY73,0)</f>
        <v>0</v>
      </c>
      <c r="BH73" s="37">
        <f>IF(Voorblad!$E$10=Rekenblad!BC73,Rekenblad!AZ73,0)</f>
        <v>0</v>
      </c>
      <c r="BI73" s="37">
        <f>IF(Voorblad!$E$10=Rekenblad!BC73,Rekenblad!BA73,0)</f>
        <v>0</v>
      </c>
      <c r="BK73">
        <v>77</v>
      </c>
      <c r="BL73" s="37">
        <f>IF(Voorblad!$E$14=Rekenblad!$BL$4,Rekenblad!BD73,0)</f>
        <v>0</v>
      </c>
      <c r="BM73" s="37">
        <f>IF(Voorblad!$E$14=Rekenblad!$BL$4,Rekenblad!BE73,0)</f>
        <v>0</v>
      </c>
      <c r="BN73" s="37">
        <f>IF(Voorblad!$E$14=Rekenblad!$BL$4,Rekenblad!BF73,0)</f>
        <v>0</v>
      </c>
      <c r="BO73" s="62">
        <f>IF(Voorblad!$E$14=Rekenblad!$BL$4,Rekenblad!BG73,0)</f>
        <v>0</v>
      </c>
      <c r="BP73" s="37">
        <f>IF(Voorblad!$E$14=Rekenblad!$BL$4,Rekenblad!BH73,0)</f>
        <v>0</v>
      </c>
      <c r="BQ73" s="37">
        <f>IF(Voorblad!$E$14=Rekenblad!$BL$4,Rekenblad!BI73,0)</f>
        <v>0</v>
      </c>
    </row>
    <row r="74" spans="2:69" x14ac:dyDescent="0.25">
      <c r="B74">
        <f>'Data TREND'!A71</f>
        <v>78</v>
      </c>
      <c r="C74" s="37">
        <f>'Data TREND'!C71</f>
        <v>264.40553229428127</v>
      </c>
      <c r="D74" s="37">
        <f>'Data TREND'!D71</f>
        <v>345.96071483680828</v>
      </c>
      <c r="E74" s="37">
        <f>'Data TREND'!E71</f>
        <v>414.50873426881321</v>
      </c>
      <c r="F74" s="62">
        <f>'Data TREND'!F71</f>
        <v>1024.9332608220798</v>
      </c>
      <c r="G74" s="37">
        <f>'Data TREND'!G71</f>
        <v>33.686685225062092</v>
      </c>
      <c r="H74" s="37">
        <f>'Data TREND'!H71</f>
        <v>13.706163919458946</v>
      </c>
      <c r="J74" s="37">
        <f t="shared" si="62"/>
        <v>264.40553229428127</v>
      </c>
      <c r="K74" s="37">
        <f t="shared" si="21"/>
        <v>345.96071483680828</v>
      </c>
      <c r="L74" s="37">
        <f t="shared" si="22"/>
        <v>414.50873426881321</v>
      </c>
      <c r="M74" s="62">
        <f t="shared" si="23"/>
        <v>1024.9332608220798</v>
      </c>
      <c r="N74" s="37">
        <f t="shared" si="24"/>
        <v>33.686685225062092</v>
      </c>
      <c r="O74" s="37">
        <f t="shared" si="25"/>
        <v>13.706163919458946</v>
      </c>
      <c r="Q74">
        <f>'Data TREND'!A71</f>
        <v>78</v>
      </c>
      <c r="R74" s="37">
        <f>'Data TREND'!J71</f>
        <v>322.4070154491568</v>
      </c>
      <c r="S74" s="37">
        <f>'Data TREND'!K71</f>
        <v>345.79735063422174</v>
      </c>
      <c r="T74" s="37">
        <f>'Data TREND'!L71</f>
        <v>415.37549719544745</v>
      </c>
      <c r="U74" s="62">
        <f>'Data TREND'!M71</f>
        <v>1083.6291469926537</v>
      </c>
      <c r="V74" s="37">
        <f>'Data TREND'!N71</f>
        <v>36.418936345706427</v>
      </c>
      <c r="W74" s="37">
        <f>'Data TREND'!O71</f>
        <v>14.772661608077954</v>
      </c>
      <c r="Y74" s="37">
        <f t="shared" si="44"/>
        <v>0</v>
      </c>
      <c r="Z74" s="37">
        <f t="shared" si="45"/>
        <v>0</v>
      </c>
      <c r="AA74" s="37">
        <f t="shared" si="46"/>
        <v>0</v>
      </c>
      <c r="AB74" s="62">
        <f t="shared" si="47"/>
        <v>0</v>
      </c>
      <c r="AC74" s="37">
        <f t="shared" si="48"/>
        <v>0</v>
      </c>
      <c r="AD74" s="37">
        <f t="shared" si="49"/>
        <v>0</v>
      </c>
      <c r="AF74">
        <f>'Data TREND'!A71</f>
        <v>78</v>
      </c>
      <c r="AG74" s="37">
        <f>'Data TREND'!Q71</f>
        <v>401.81584677644929</v>
      </c>
      <c r="AH74" s="37">
        <f>'Data TREND'!R71</f>
        <v>345.71414626083674</v>
      </c>
      <c r="AI74" s="37">
        <f>'Data TREND'!S71</f>
        <v>416.4835305606328</v>
      </c>
      <c r="AJ74" s="62">
        <f>'Data TREND'!T71</f>
        <v>1163.991628435545</v>
      </c>
      <c r="AK74" s="37">
        <f>'Data TREND'!U71</f>
        <v>39.700141274337895</v>
      </c>
      <c r="AL74" s="37">
        <f>'Data TREND'!V71</f>
        <v>16.0970777405457</v>
      </c>
      <c r="AN74" s="37">
        <f t="shared" si="50"/>
        <v>0</v>
      </c>
      <c r="AO74" s="37">
        <f t="shared" si="51"/>
        <v>0</v>
      </c>
      <c r="AP74" s="37">
        <f t="shared" si="52"/>
        <v>0</v>
      </c>
      <c r="AQ74" s="62">
        <f t="shared" si="53"/>
        <v>0</v>
      </c>
      <c r="AR74" s="37">
        <f t="shared" si="54"/>
        <v>0</v>
      </c>
      <c r="AS74" s="37">
        <f t="shared" si="55"/>
        <v>0</v>
      </c>
      <c r="AU74">
        <v>78</v>
      </c>
      <c r="AV74" s="37">
        <f t="shared" si="56"/>
        <v>264.40553229428127</v>
      </c>
      <c r="AW74" s="37">
        <f t="shared" si="57"/>
        <v>345.96071483680828</v>
      </c>
      <c r="AX74" s="37">
        <f t="shared" si="58"/>
        <v>414.50873426881321</v>
      </c>
      <c r="AY74" s="62">
        <f t="shared" si="59"/>
        <v>1024.9332608220798</v>
      </c>
      <c r="AZ74" s="37">
        <f t="shared" si="60"/>
        <v>33.686685225062092</v>
      </c>
      <c r="BA74" s="37">
        <f t="shared" si="61"/>
        <v>13.706163919458946</v>
      </c>
      <c r="BC74">
        <v>78</v>
      </c>
      <c r="BD74" s="37">
        <f>IF(Voorblad!$E$10=Rekenblad!BC74,Rekenblad!AV74,0)</f>
        <v>0</v>
      </c>
      <c r="BE74" s="37">
        <f>IF(Voorblad!$E$10=Rekenblad!BC74,Rekenblad!AW74,0)</f>
        <v>0</v>
      </c>
      <c r="BF74" s="37">
        <f>IF(Voorblad!$E$10=Rekenblad!BC74,Rekenblad!AX74,0)</f>
        <v>0</v>
      </c>
      <c r="BG74" s="62">
        <f>IF(Voorblad!$E$10=Rekenblad!BC74,Rekenblad!AY74,0)</f>
        <v>0</v>
      </c>
      <c r="BH74" s="37">
        <f>IF(Voorblad!$E$10=Rekenblad!BC74,Rekenblad!AZ74,0)</f>
        <v>0</v>
      </c>
      <c r="BI74" s="37">
        <f>IF(Voorblad!$E$10=Rekenblad!BC74,Rekenblad!BA74,0)</f>
        <v>0</v>
      </c>
      <c r="BK74">
        <v>78</v>
      </c>
      <c r="BL74" s="37">
        <f>IF(Voorblad!$E$14=Rekenblad!$BL$4,Rekenblad!BD74,0)</f>
        <v>0</v>
      </c>
      <c r="BM74" s="37">
        <f>IF(Voorblad!$E$14=Rekenblad!$BL$4,Rekenblad!BE74,0)</f>
        <v>0</v>
      </c>
      <c r="BN74" s="37">
        <f>IF(Voorblad!$E$14=Rekenblad!$BL$4,Rekenblad!BF74,0)</f>
        <v>0</v>
      </c>
      <c r="BO74" s="62">
        <f>IF(Voorblad!$E$14=Rekenblad!$BL$4,Rekenblad!BG74,0)</f>
        <v>0</v>
      </c>
      <c r="BP74" s="37">
        <f>IF(Voorblad!$E$14=Rekenblad!$BL$4,Rekenblad!BH74,0)</f>
        <v>0</v>
      </c>
      <c r="BQ74" s="37">
        <f>IF(Voorblad!$E$14=Rekenblad!$BL$4,Rekenblad!BI74,0)</f>
        <v>0</v>
      </c>
    </row>
    <row r="75" spans="2:69" x14ac:dyDescent="0.25">
      <c r="B75">
        <f>'Data TREND'!A72</f>
        <v>79</v>
      </c>
      <c r="C75" s="37">
        <f>'Data TREND'!C72</f>
        <v>267.29652172163037</v>
      </c>
      <c r="D75" s="37">
        <f>'Data TREND'!D72</f>
        <v>350.18993479138101</v>
      </c>
      <c r="E75" s="37">
        <f>'Data TREND'!E72</f>
        <v>419.76157800022895</v>
      </c>
      <c r="F75" s="62">
        <f>'Data TREND'!F72</f>
        <v>1037.3061174295385</v>
      </c>
      <c r="G75" s="37">
        <f>'Data TREND'!G72</f>
        <v>33.573159729939128</v>
      </c>
      <c r="H75" s="37">
        <f>'Data TREND'!H72</f>
        <v>13.657563956448159</v>
      </c>
      <c r="J75" s="37">
        <f t="shared" si="62"/>
        <v>267.29652172163037</v>
      </c>
      <c r="K75" s="37">
        <f t="shared" si="21"/>
        <v>350.18993479138101</v>
      </c>
      <c r="L75" s="37">
        <f t="shared" si="22"/>
        <v>419.76157800022895</v>
      </c>
      <c r="M75" s="62">
        <f t="shared" si="23"/>
        <v>1037.3061174295385</v>
      </c>
      <c r="N75" s="37">
        <f t="shared" si="24"/>
        <v>33.573159729939128</v>
      </c>
      <c r="O75" s="37">
        <f t="shared" si="25"/>
        <v>13.657563956448159</v>
      </c>
      <c r="Q75">
        <f>'Data TREND'!A72</f>
        <v>79</v>
      </c>
      <c r="R75" s="37">
        <f>'Data TREND'!J72</f>
        <v>325.55321353727305</v>
      </c>
      <c r="S75" s="37">
        <f>'Data TREND'!K72</f>
        <v>350.01561867615459</v>
      </c>
      <c r="T75" s="37">
        <f>'Data TREND'!L72</f>
        <v>420.55204864189784</v>
      </c>
      <c r="U75" s="62">
        <f>'Data TREND'!M72</f>
        <v>1096.1695776351607</v>
      </c>
      <c r="V75" s="37">
        <f>'Data TREND'!N72</f>
        <v>36.226594227163361</v>
      </c>
      <c r="W75" s="37">
        <f>'Data TREND'!O72</f>
        <v>14.693175057975942</v>
      </c>
      <c r="Y75" s="37">
        <f t="shared" si="44"/>
        <v>0</v>
      </c>
      <c r="Z75" s="37">
        <f t="shared" si="45"/>
        <v>0</v>
      </c>
      <c r="AA75" s="37">
        <f t="shared" si="46"/>
        <v>0</v>
      </c>
      <c r="AB75" s="62">
        <f t="shared" si="47"/>
        <v>0</v>
      </c>
      <c r="AC75" s="37">
        <f t="shared" si="48"/>
        <v>0</v>
      </c>
      <c r="AD75" s="37">
        <f t="shared" si="49"/>
        <v>0</v>
      </c>
      <c r="AF75">
        <f>'Data TREND'!A72</f>
        <v>79</v>
      </c>
      <c r="AG75" s="37">
        <f>'Data TREND'!Q72</f>
        <v>405.46113130030767</v>
      </c>
      <c r="AH75" s="37">
        <f>'Data TREND'!R72</f>
        <v>349.91753762331723</v>
      </c>
      <c r="AI75" s="37">
        <f>'Data TREND'!S72</f>
        <v>421.57382739559364</v>
      </c>
      <c r="AJ75" s="62">
        <f>'Data TREND'!T72</f>
        <v>1176.9296717712714</v>
      </c>
      <c r="AK75" s="37">
        <f>'Data TREND'!U72</f>
        <v>39.42477187971118</v>
      </c>
      <c r="AL75" s="37">
        <f>'Data TREND'!V72</f>
        <v>15.984468953600114</v>
      </c>
      <c r="AN75" s="37">
        <f t="shared" si="50"/>
        <v>0</v>
      </c>
      <c r="AO75" s="37">
        <f t="shared" si="51"/>
        <v>0</v>
      </c>
      <c r="AP75" s="37">
        <f t="shared" si="52"/>
        <v>0</v>
      </c>
      <c r="AQ75" s="62">
        <f t="shared" si="53"/>
        <v>0</v>
      </c>
      <c r="AR75" s="37">
        <f t="shared" si="54"/>
        <v>0</v>
      </c>
      <c r="AS75" s="37">
        <f t="shared" si="55"/>
        <v>0</v>
      </c>
      <c r="AU75">
        <v>79</v>
      </c>
      <c r="AV75" s="37">
        <f t="shared" si="56"/>
        <v>267.29652172163037</v>
      </c>
      <c r="AW75" s="37">
        <f t="shared" si="57"/>
        <v>350.18993479138101</v>
      </c>
      <c r="AX75" s="37">
        <f t="shared" si="58"/>
        <v>419.76157800022895</v>
      </c>
      <c r="AY75" s="62">
        <f t="shared" si="59"/>
        <v>1037.3061174295385</v>
      </c>
      <c r="AZ75" s="37">
        <f t="shared" si="60"/>
        <v>33.573159729939128</v>
      </c>
      <c r="BA75" s="37">
        <f t="shared" si="61"/>
        <v>13.657563956448159</v>
      </c>
      <c r="BC75">
        <v>79</v>
      </c>
      <c r="BD75" s="37">
        <f>IF(Voorblad!$E$10=Rekenblad!BC75,Rekenblad!AV75,0)</f>
        <v>0</v>
      </c>
      <c r="BE75" s="37">
        <f>IF(Voorblad!$E$10=Rekenblad!BC75,Rekenblad!AW75,0)</f>
        <v>0</v>
      </c>
      <c r="BF75" s="37">
        <f>IF(Voorblad!$E$10=Rekenblad!BC75,Rekenblad!AX75,0)</f>
        <v>0</v>
      </c>
      <c r="BG75" s="62">
        <f>IF(Voorblad!$E$10=Rekenblad!BC75,Rekenblad!AY75,0)</f>
        <v>0</v>
      </c>
      <c r="BH75" s="37">
        <f>IF(Voorblad!$E$10=Rekenblad!BC75,Rekenblad!AZ75,0)</f>
        <v>0</v>
      </c>
      <c r="BI75" s="37">
        <f>IF(Voorblad!$E$10=Rekenblad!BC75,Rekenblad!BA75,0)</f>
        <v>0</v>
      </c>
      <c r="BK75">
        <v>79</v>
      </c>
      <c r="BL75" s="37">
        <f>IF(Voorblad!$E$14=Rekenblad!$BL$4,Rekenblad!BD75,0)</f>
        <v>0</v>
      </c>
      <c r="BM75" s="37">
        <f>IF(Voorblad!$E$14=Rekenblad!$BL$4,Rekenblad!BE75,0)</f>
        <v>0</v>
      </c>
      <c r="BN75" s="37">
        <f>IF(Voorblad!$E$14=Rekenblad!$BL$4,Rekenblad!BF75,0)</f>
        <v>0</v>
      </c>
      <c r="BO75" s="62">
        <f>IF(Voorblad!$E$14=Rekenblad!$BL$4,Rekenblad!BG75,0)</f>
        <v>0</v>
      </c>
      <c r="BP75" s="37">
        <f>IF(Voorblad!$E$14=Rekenblad!$BL$4,Rekenblad!BH75,0)</f>
        <v>0</v>
      </c>
      <c r="BQ75" s="37">
        <f>IF(Voorblad!$E$14=Rekenblad!$BL$4,Rekenblad!BI75,0)</f>
        <v>0</v>
      </c>
    </row>
    <row r="76" spans="2:69" x14ac:dyDescent="0.25">
      <c r="B76">
        <f>'Data TREND'!A73</f>
        <v>80</v>
      </c>
      <c r="C76" s="37">
        <f>'Data TREND'!C73</f>
        <v>270.18751114897941</v>
      </c>
      <c r="D76" s="37">
        <f>'Data TREND'!D73</f>
        <v>354.41915474595373</v>
      </c>
      <c r="E76" s="37">
        <f>'Data TREND'!E73</f>
        <v>425.01442173164463</v>
      </c>
      <c r="F76" s="62">
        <f>'Data TREND'!F73</f>
        <v>1049.6789740369977</v>
      </c>
      <c r="G76" s="37">
        <f>'Data TREND'!G73</f>
        <v>33.459634234816164</v>
      </c>
      <c r="H76" s="37">
        <f>'Data TREND'!H73</f>
        <v>13.608963993437374</v>
      </c>
      <c r="J76" s="37">
        <f t="shared" si="62"/>
        <v>270.18751114897941</v>
      </c>
      <c r="K76" s="37">
        <f t="shared" si="21"/>
        <v>354.41915474595373</v>
      </c>
      <c r="L76" s="37">
        <f t="shared" si="22"/>
        <v>425.01442173164463</v>
      </c>
      <c r="M76" s="62">
        <f t="shared" si="23"/>
        <v>1049.6789740369977</v>
      </c>
      <c r="N76" s="37">
        <f t="shared" si="24"/>
        <v>33.459634234816164</v>
      </c>
      <c r="O76" s="37">
        <f t="shared" si="25"/>
        <v>13.608963993437374</v>
      </c>
      <c r="Q76">
        <f>'Data TREND'!A73</f>
        <v>80</v>
      </c>
      <c r="R76" s="37">
        <f>'Data TREND'!J73</f>
        <v>328.69941162538925</v>
      </c>
      <c r="S76" s="37">
        <f>'Data TREND'!K73</f>
        <v>354.23388671808738</v>
      </c>
      <c r="T76" s="37">
        <f>'Data TREND'!L73</f>
        <v>425.72860008834829</v>
      </c>
      <c r="U76" s="62">
        <f>'Data TREND'!M73</f>
        <v>1108.7100082776678</v>
      </c>
      <c r="V76" s="37">
        <f>'Data TREND'!N73</f>
        <v>36.034252108620286</v>
      </c>
      <c r="W76" s="37">
        <f>'Data TREND'!O73</f>
        <v>14.613688507873931</v>
      </c>
      <c r="Y76" s="37">
        <f t="shared" si="44"/>
        <v>0</v>
      </c>
      <c r="Z76" s="37">
        <f t="shared" si="45"/>
        <v>0</v>
      </c>
      <c r="AA76" s="37">
        <f t="shared" si="46"/>
        <v>0</v>
      </c>
      <c r="AB76" s="62">
        <f t="shared" si="47"/>
        <v>0</v>
      </c>
      <c r="AC76" s="37">
        <f t="shared" si="48"/>
        <v>0</v>
      </c>
      <c r="AD76" s="37">
        <f t="shared" si="49"/>
        <v>0</v>
      </c>
      <c r="AF76">
        <f>'Data TREND'!A73</f>
        <v>80</v>
      </c>
      <c r="AG76" s="37">
        <f>'Data TREND'!Q73</f>
        <v>409.10641582416611</v>
      </c>
      <c r="AH76" s="37">
        <f>'Data TREND'!R73</f>
        <v>354.1209289857976</v>
      </c>
      <c r="AI76" s="37">
        <f>'Data TREND'!S73</f>
        <v>426.66412423055442</v>
      </c>
      <c r="AJ76" s="62">
        <f>'Data TREND'!T73</f>
        <v>1189.8677151069978</v>
      </c>
      <c r="AK76" s="37">
        <f>'Data TREND'!U73</f>
        <v>39.149402485084465</v>
      </c>
      <c r="AL76" s="37">
        <f>'Data TREND'!V73</f>
        <v>15.871860166654528</v>
      </c>
      <c r="AN76" s="37">
        <f t="shared" si="50"/>
        <v>0</v>
      </c>
      <c r="AO76" s="37">
        <f t="shared" si="51"/>
        <v>0</v>
      </c>
      <c r="AP76" s="37">
        <f t="shared" si="52"/>
        <v>0</v>
      </c>
      <c r="AQ76" s="62">
        <f t="shared" si="53"/>
        <v>0</v>
      </c>
      <c r="AR76" s="37">
        <f t="shared" si="54"/>
        <v>0</v>
      </c>
      <c r="AS76" s="37">
        <f t="shared" si="55"/>
        <v>0</v>
      </c>
      <c r="AU76">
        <v>80</v>
      </c>
      <c r="AV76" s="37">
        <f t="shared" si="56"/>
        <v>270.18751114897941</v>
      </c>
      <c r="AW76" s="37">
        <f t="shared" si="57"/>
        <v>354.41915474595373</v>
      </c>
      <c r="AX76" s="37">
        <f t="shared" si="58"/>
        <v>425.01442173164463</v>
      </c>
      <c r="AY76" s="62">
        <f t="shared" si="59"/>
        <v>1049.6789740369977</v>
      </c>
      <c r="AZ76" s="37">
        <f t="shared" si="60"/>
        <v>33.459634234816164</v>
      </c>
      <c r="BA76" s="37">
        <f t="shared" si="61"/>
        <v>13.608963993437374</v>
      </c>
      <c r="BC76">
        <v>80</v>
      </c>
      <c r="BD76" s="37">
        <f>IF(Voorblad!$E$10=Rekenblad!BC76,Rekenblad!AV76,0)</f>
        <v>0</v>
      </c>
      <c r="BE76" s="37">
        <f>IF(Voorblad!$E$10=Rekenblad!BC76,Rekenblad!AW76,0)</f>
        <v>0</v>
      </c>
      <c r="BF76" s="37">
        <f>IF(Voorblad!$E$10=Rekenblad!BC76,Rekenblad!AX76,0)</f>
        <v>0</v>
      </c>
      <c r="BG76" s="62">
        <f>IF(Voorblad!$E$10=Rekenblad!BC76,Rekenblad!AY76,0)</f>
        <v>0</v>
      </c>
      <c r="BH76" s="37">
        <f>IF(Voorblad!$E$10=Rekenblad!BC76,Rekenblad!AZ76,0)</f>
        <v>0</v>
      </c>
      <c r="BI76" s="37">
        <f>IF(Voorblad!$E$10=Rekenblad!BC76,Rekenblad!BA76,0)</f>
        <v>0</v>
      </c>
      <c r="BK76">
        <v>80</v>
      </c>
      <c r="BL76" s="37">
        <f>IF(Voorblad!$E$14=Rekenblad!$BL$4,Rekenblad!BD76,0)</f>
        <v>0</v>
      </c>
      <c r="BM76" s="37">
        <f>IF(Voorblad!$E$14=Rekenblad!$BL$4,Rekenblad!BE76,0)</f>
        <v>0</v>
      </c>
      <c r="BN76" s="37">
        <f>IF(Voorblad!$E$14=Rekenblad!$BL$4,Rekenblad!BF76,0)</f>
        <v>0</v>
      </c>
      <c r="BO76" s="62">
        <f>IF(Voorblad!$E$14=Rekenblad!$BL$4,Rekenblad!BG76,0)</f>
        <v>0</v>
      </c>
      <c r="BP76" s="37">
        <f>IF(Voorblad!$E$14=Rekenblad!$BL$4,Rekenblad!BH76,0)</f>
        <v>0</v>
      </c>
      <c r="BQ76" s="37">
        <f>IF(Voorblad!$E$14=Rekenblad!$BL$4,Rekenblad!BI76,0)</f>
        <v>0</v>
      </c>
    </row>
    <row r="77" spans="2:69" x14ac:dyDescent="0.25">
      <c r="B77">
        <f>'Data TREND'!A74</f>
        <v>81</v>
      </c>
      <c r="C77" s="37">
        <f>'Data TREND'!C74</f>
        <v>273.07850057632845</v>
      </c>
      <c r="D77" s="37">
        <f>'Data TREND'!D74</f>
        <v>358.64837470052657</v>
      </c>
      <c r="E77" s="37">
        <f>'Data TREND'!E74</f>
        <v>430.26726546306037</v>
      </c>
      <c r="F77" s="62">
        <f>'Data TREND'!F74</f>
        <v>1062.0518306444565</v>
      </c>
      <c r="G77" s="37">
        <f>'Data TREND'!G74</f>
        <v>33.3461087396932</v>
      </c>
      <c r="H77" s="37">
        <f>'Data TREND'!H74</f>
        <v>13.560364030426587</v>
      </c>
      <c r="J77" s="37">
        <f t="shared" si="62"/>
        <v>273.07850057632845</v>
      </c>
      <c r="K77" s="37">
        <f t="shared" si="21"/>
        <v>358.64837470052657</v>
      </c>
      <c r="L77" s="37">
        <f t="shared" si="22"/>
        <v>430.26726546306037</v>
      </c>
      <c r="M77" s="62">
        <f t="shared" si="23"/>
        <v>1062.0518306444565</v>
      </c>
      <c r="N77" s="37">
        <f t="shared" si="24"/>
        <v>33.3461087396932</v>
      </c>
      <c r="O77" s="37">
        <f t="shared" si="25"/>
        <v>13.560364030426587</v>
      </c>
      <c r="Q77">
        <f>'Data TREND'!A74</f>
        <v>81</v>
      </c>
      <c r="R77" s="37">
        <f>'Data TREND'!J74</f>
        <v>331.8456097135055</v>
      </c>
      <c r="S77" s="37">
        <f>'Data TREND'!K74</f>
        <v>358.45215476002016</v>
      </c>
      <c r="T77" s="37">
        <f>'Data TREND'!L74</f>
        <v>430.90515153479868</v>
      </c>
      <c r="U77" s="62">
        <f>'Data TREND'!M74</f>
        <v>1121.2504389201749</v>
      </c>
      <c r="V77" s="37">
        <f>'Data TREND'!N74</f>
        <v>35.84190999007722</v>
      </c>
      <c r="W77" s="37">
        <f>'Data TREND'!O74</f>
        <v>14.53420195777192</v>
      </c>
      <c r="Y77" s="37">
        <f t="shared" si="44"/>
        <v>0</v>
      </c>
      <c r="Z77" s="37">
        <f t="shared" si="45"/>
        <v>0</v>
      </c>
      <c r="AA77" s="37">
        <f t="shared" si="46"/>
        <v>0</v>
      </c>
      <c r="AB77" s="62">
        <f t="shared" si="47"/>
        <v>0</v>
      </c>
      <c r="AC77" s="37">
        <f t="shared" si="48"/>
        <v>0</v>
      </c>
      <c r="AD77" s="37">
        <f t="shared" si="49"/>
        <v>0</v>
      </c>
      <c r="AF77">
        <f>'Data TREND'!A74</f>
        <v>81</v>
      </c>
      <c r="AG77" s="37">
        <f>'Data TREND'!Q74</f>
        <v>412.75170034802449</v>
      </c>
      <c r="AH77" s="37">
        <f>'Data TREND'!R74</f>
        <v>358.32432034827809</v>
      </c>
      <c r="AI77" s="37">
        <f>'Data TREND'!S74</f>
        <v>431.7544210655152</v>
      </c>
      <c r="AJ77" s="62">
        <f>'Data TREND'!T74</f>
        <v>1202.8057584427243</v>
      </c>
      <c r="AK77" s="37">
        <f>'Data TREND'!U74</f>
        <v>38.874033090457758</v>
      </c>
      <c r="AL77" s="37">
        <f>'Data TREND'!V74</f>
        <v>15.759251379708944</v>
      </c>
      <c r="AN77" s="37">
        <f t="shared" si="50"/>
        <v>0</v>
      </c>
      <c r="AO77" s="37">
        <f t="shared" si="51"/>
        <v>0</v>
      </c>
      <c r="AP77" s="37">
        <f t="shared" si="52"/>
        <v>0</v>
      </c>
      <c r="AQ77" s="62">
        <f t="shared" si="53"/>
        <v>0</v>
      </c>
      <c r="AR77" s="37">
        <f t="shared" si="54"/>
        <v>0</v>
      </c>
      <c r="AS77" s="37">
        <f t="shared" si="55"/>
        <v>0</v>
      </c>
      <c r="AU77">
        <v>81</v>
      </c>
      <c r="AV77" s="37">
        <f t="shared" si="56"/>
        <v>273.07850057632845</v>
      </c>
      <c r="AW77" s="37">
        <f t="shared" si="57"/>
        <v>358.64837470052657</v>
      </c>
      <c r="AX77" s="37">
        <f t="shared" si="58"/>
        <v>430.26726546306037</v>
      </c>
      <c r="AY77" s="62">
        <f t="shared" si="59"/>
        <v>1062.0518306444565</v>
      </c>
      <c r="AZ77" s="37">
        <f t="shared" si="60"/>
        <v>33.3461087396932</v>
      </c>
      <c r="BA77" s="37">
        <f t="shared" si="61"/>
        <v>13.560364030426587</v>
      </c>
      <c r="BC77">
        <v>81</v>
      </c>
      <c r="BD77" s="37">
        <f>IF(Voorblad!$E$10=Rekenblad!BC77,Rekenblad!AV77,0)</f>
        <v>0</v>
      </c>
      <c r="BE77" s="37">
        <f>IF(Voorblad!$E$10=Rekenblad!BC77,Rekenblad!AW77,0)</f>
        <v>0</v>
      </c>
      <c r="BF77" s="37">
        <f>IF(Voorblad!$E$10=Rekenblad!BC77,Rekenblad!AX77,0)</f>
        <v>0</v>
      </c>
      <c r="BG77" s="62">
        <f>IF(Voorblad!$E$10=Rekenblad!BC77,Rekenblad!AY77,0)</f>
        <v>0</v>
      </c>
      <c r="BH77" s="37">
        <f>IF(Voorblad!$E$10=Rekenblad!BC77,Rekenblad!AZ77,0)</f>
        <v>0</v>
      </c>
      <c r="BI77" s="37">
        <f>IF(Voorblad!$E$10=Rekenblad!BC77,Rekenblad!BA77,0)</f>
        <v>0</v>
      </c>
      <c r="BK77">
        <v>81</v>
      </c>
      <c r="BL77" s="37">
        <f>IF(Voorblad!$E$14=Rekenblad!$BL$4,Rekenblad!BD77,0)</f>
        <v>0</v>
      </c>
      <c r="BM77" s="37">
        <f>IF(Voorblad!$E$14=Rekenblad!$BL$4,Rekenblad!BE77,0)</f>
        <v>0</v>
      </c>
      <c r="BN77" s="37">
        <f>IF(Voorblad!$E$14=Rekenblad!$BL$4,Rekenblad!BF77,0)</f>
        <v>0</v>
      </c>
      <c r="BO77" s="62">
        <f>IF(Voorblad!$E$14=Rekenblad!$BL$4,Rekenblad!BG77,0)</f>
        <v>0</v>
      </c>
      <c r="BP77" s="37">
        <f>IF(Voorblad!$E$14=Rekenblad!$BL$4,Rekenblad!BH77,0)</f>
        <v>0</v>
      </c>
      <c r="BQ77" s="37">
        <f>IF(Voorblad!$E$14=Rekenblad!$BL$4,Rekenblad!BI77,0)</f>
        <v>0</v>
      </c>
    </row>
    <row r="78" spans="2:69" x14ac:dyDescent="0.25">
      <c r="B78">
        <f>'Data TREND'!A75</f>
        <v>82</v>
      </c>
      <c r="C78" s="37">
        <f>'Data TREND'!C75</f>
        <v>275.96949000367749</v>
      </c>
      <c r="D78" s="37">
        <f>'Data TREND'!D75</f>
        <v>362.8775946550993</v>
      </c>
      <c r="E78" s="37">
        <f>'Data TREND'!E75</f>
        <v>435.52010919447611</v>
      </c>
      <c r="F78" s="62">
        <f>'Data TREND'!F75</f>
        <v>1074.4246872519157</v>
      </c>
      <c r="G78" s="37">
        <f>'Data TREND'!G75</f>
        <v>33.232583244570236</v>
      </c>
      <c r="H78" s="37">
        <f>'Data TREND'!H75</f>
        <v>13.5117640674158</v>
      </c>
      <c r="J78" s="37">
        <f t="shared" si="62"/>
        <v>275.96949000367749</v>
      </c>
      <c r="K78" s="37">
        <f t="shared" si="21"/>
        <v>362.8775946550993</v>
      </c>
      <c r="L78" s="37">
        <f t="shared" si="22"/>
        <v>435.52010919447611</v>
      </c>
      <c r="M78" s="62">
        <f t="shared" si="23"/>
        <v>1074.4246872519157</v>
      </c>
      <c r="N78" s="37">
        <f t="shared" si="24"/>
        <v>33.232583244570236</v>
      </c>
      <c r="O78" s="37">
        <f t="shared" si="25"/>
        <v>13.5117640674158</v>
      </c>
      <c r="Q78">
        <f>'Data TREND'!A75</f>
        <v>82</v>
      </c>
      <c r="R78" s="37">
        <f>'Data TREND'!J75</f>
        <v>334.99180780162169</v>
      </c>
      <c r="S78" s="37">
        <f>'Data TREND'!K75</f>
        <v>362.67042280195295</v>
      </c>
      <c r="T78" s="37">
        <f>'Data TREND'!L75</f>
        <v>436.08170298124912</v>
      </c>
      <c r="U78" s="62">
        <f>'Data TREND'!M75</f>
        <v>1133.7908695626822</v>
      </c>
      <c r="V78" s="37">
        <f>'Data TREND'!N75</f>
        <v>35.649567871534146</v>
      </c>
      <c r="W78" s="37">
        <f>'Data TREND'!O75</f>
        <v>14.454715407669909</v>
      </c>
      <c r="Y78" s="37">
        <f t="shared" si="44"/>
        <v>0</v>
      </c>
      <c r="Z78" s="37">
        <f t="shared" si="45"/>
        <v>0</v>
      </c>
      <c r="AA78" s="37">
        <f t="shared" si="46"/>
        <v>0</v>
      </c>
      <c r="AB78" s="62">
        <f t="shared" si="47"/>
        <v>0</v>
      </c>
      <c r="AC78" s="37">
        <f t="shared" si="48"/>
        <v>0</v>
      </c>
      <c r="AD78" s="37">
        <f t="shared" si="49"/>
        <v>0</v>
      </c>
      <c r="AF78">
        <f>'Data TREND'!A75</f>
        <v>82</v>
      </c>
      <c r="AG78" s="37">
        <f>'Data TREND'!Q75</f>
        <v>416.39698487188292</v>
      </c>
      <c r="AH78" s="37">
        <f>'Data TREND'!R75</f>
        <v>362.52771171075858</v>
      </c>
      <c r="AI78" s="37">
        <f>'Data TREND'!S75</f>
        <v>436.84471790047604</v>
      </c>
      <c r="AJ78" s="62">
        <f>'Data TREND'!T75</f>
        <v>1215.7438017784507</v>
      </c>
      <c r="AK78" s="37">
        <f>'Data TREND'!U75</f>
        <v>38.598663695831036</v>
      </c>
      <c r="AL78" s="37">
        <f>'Data TREND'!V75</f>
        <v>15.646642592763358</v>
      </c>
      <c r="AN78" s="37">
        <f t="shared" si="50"/>
        <v>0</v>
      </c>
      <c r="AO78" s="37">
        <f t="shared" si="51"/>
        <v>0</v>
      </c>
      <c r="AP78" s="37">
        <f t="shared" si="52"/>
        <v>0</v>
      </c>
      <c r="AQ78" s="62">
        <f t="shared" si="53"/>
        <v>0</v>
      </c>
      <c r="AR78" s="37">
        <f t="shared" si="54"/>
        <v>0</v>
      </c>
      <c r="AS78" s="37">
        <f t="shared" si="55"/>
        <v>0</v>
      </c>
      <c r="AU78">
        <v>82</v>
      </c>
      <c r="AV78" s="37">
        <f t="shared" si="56"/>
        <v>275.96949000367749</v>
      </c>
      <c r="AW78" s="37">
        <f t="shared" si="57"/>
        <v>362.8775946550993</v>
      </c>
      <c r="AX78" s="37">
        <f t="shared" si="58"/>
        <v>435.52010919447611</v>
      </c>
      <c r="AY78" s="62">
        <f t="shared" si="59"/>
        <v>1074.4246872519157</v>
      </c>
      <c r="AZ78" s="37">
        <f t="shared" si="60"/>
        <v>33.232583244570236</v>
      </c>
      <c r="BA78" s="37">
        <f t="shared" si="61"/>
        <v>13.5117640674158</v>
      </c>
      <c r="BC78">
        <v>82</v>
      </c>
      <c r="BD78" s="37">
        <f>IF(Voorblad!$E$10=Rekenblad!BC78,Rekenblad!AV78,0)</f>
        <v>0</v>
      </c>
      <c r="BE78" s="37">
        <f>IF(Voorblad!$E$10=Rekenblad!BC78,Rekenblad!AW78,0)</f>
        <v>0</v>
      </c>
      <c r="BF78" s="37">
        <f>IF(Voorblad!$E$10=Rekenblad!BC78,Rekenblad!AX78,0)</f>
        <v>0</v>
      </c>
      <c r="BG78" s="62">
        <f>IF(Voorblad!$E$10=Rekenblad!BC78,Rekenblad!AY78,0)</f>
        <v>0</v>
      </c>
      <c r="BH78" s="37">
        <f>IF(Voorblad!$E$10=Rekenblad!BC78,Rekenblad!AZ78,0)</f>
        <v>0</v>
      </c>
      <c r="BI78" s="37">
        <f>IF(Voorblad!$E$10=Rekenblad!BC78,Rekenblad!BA78,0)</f>
        <v>0</v>
      </c>
      <c r="BK78">
        <v>82</v>
      </c>
      <c r="BL78" s="37">
        <f>IF(Voorblad!$E$14=Rekenblad!$BL$4,Rekenblad!BD78,0)</f>
        <v>0</v>
      </c>
      <c r="BM78" s="37">
        <f>IF(Voorblad!$E$14=Rekenblad!$BL$4,Rekenblad!BE78,0)</f>
        <v>0</v>
      </c>
      <c r="BN78" s="37">
        <f>IF(Voorblad!$E$14=Rekenblad!$BL$4,Rekenblad!BF78,0)</f>
        <v>0</v>
      </c>
      <c r="BO78" s="62">
        <f>IF(Voorblad!$E$14=Rekenblad!$BL$4,Rekenblad!BG78,0)</f>
        <v>0</v>
      </c>
      <c r="BP78" s="37">
        <f>IF(Voorblad!$E$14=Rekenblad!$BL$4,Rekenblad!BH78,0)</f>
        <v>0</v>
      </c>
      <c r="BQ78" s="37">
        <f>IF(Voorblad!$E$14=Rekenblad!$BL$4,Rekenblad!BI78,0)</f>
        <v>0</v>
      </c>
    </row>
    <row r="79" spans="2:69" x14ac:dyDescent="0.25">
      <c r="B79">
        <f>'Data TREND'!A76</f>
        <v>83</v>
      </c>
      <c r="C79" s="37">
        <f>'Data TREND'!C76</f>
        <v>278.86047943102653</v>
      </c>
      <c r="D79" s="37">
        <f>'Data TREND'!D76</f>
        <v>367.10681460967203</v>
      </c>
      <c r="E79" s="37">
        <f>'Data TREND'!E76</f>
        <v>440.77295292589179</v>
      </c>
      <c r="F79" s="62">
        <f>'Data TREND'!F76</f>
        <v>1086.7975438593744</v>
      </c>
      <c r="G79" s="37">
        <f>'Data TREND'!G76</f>
        <v>33.119057749447272</v>
      </c>
      <c r="H79" s="37">
        <f>'Data TREND'!H76</f>
        <v>13.463164104405013</v>
      </c>
      <c r="J79" s="37">
        <f t="shared" si="62"/>
        <v>278.86047943102653</v>
      </c>
      <c r="K79" s="37">
        <f t="shared" si="21"/>
        <v>367.10681460967203</v>
      </c>
      <c r="L79" s="37">
        <f t="shared" si="22"/>
        <v>440.77295292589179</v>
      </c>
      <c r="M79" s="62">
        <f t="shared" si="23"/>
        <v>1086.7975438593744</v>
      </c>
      <c r="N79" s="37">
        <f t="shared" si="24"/>
        <v>33.119057749447272</v>
      </c>
      <c r="O79" s="37">
        <f t="shared" si="25"/>
        <v>13.463164104405013</v>
      </c>
      <c r="Q79">
        <f>'Data TREND'!A76</f>
        <v>83</v>
      </c>
      <c r="R79" s="37">
        <f>'Data TREND'!J76</f>
        <v>338.13800588973788</v>
      </c>
      <c r="S79" s="37">
        <f>'Data TREND'!K76</f>
        <v>366.88869084388574</v>
      </c>
      <c r="T79" s="37">
        <f>'Data TREND'!L76</f>
        <v>441.25825442769957</v>
      </c>
      <c r="U79" s="62">
        <f>'Data TREND'!M76</f>
        <v>1146.3313002051893</v>
      </c>
      <c r="V79" s="37">
        <f>'Data TREND'!N76</f>
        <v>35.457225752991079</v>
      </c>
      <c r="W79" s="37">
        <f>'Data TREND'!O76</f>
        <v>14.375228857567896</v>
      </c>
      <c r="Y79" s="37">
        <f t="shared" si="44"/>
        <v>0</v>
      </c>
      <c r="Z79" s="37">
        <f t="shared" si="45"/>
        <v>0</v>
      </c>
      <c r="AA79" s="37">
        <f t="shared" si="46"/>
        <v>0</v>
      </c>
      <c r="AB79" s="62">
        <f t="shared" si="47"/>
        <v>0</v>
      </c>
      <c r="AC79" s="37">
        <f t="shared" si="48"/>
        <v>0</v>
      </c>
      <c r="AD79" s="37">
        <f t="shared" si="49"/>
        <v>0</v>
      </c>
      <c r="AF79">
        <f>'Data TREND'!A76</f>
        <v>83</v>
      </c>
      <c r="AG79" s="37">
        <f>'Data TREND'!Q76</f>
        <v>420.0422693957413</v>
      </c>
      <c r="AH79" s="37">
        <f>'Data TREND'!R76</f>
        <v>366.73110307323907</v>
      </c>
      <c r="AI79" s="37">
        <f>'Data TREND'!S76</f>
        <v>441.93501473543682</v>
      </c>
      <c r="AJ79" s="62">
        <f>'Data TREND'!T76</f>
        <v>1228.6818451141771</v>
      </c>
      <c r="AK79" s="37">
        <f>'Data TREND'!U76</f>
        <v>38.323294301204328</v>
      </c>
      <c r="AL79" s="37">
        <f>'Data TREND'!V76</f>
        <v>15.534033805817774</v>
      </c>
      <c r="AN79" s="37">
        <f t="shared" si="50"/>
        <v>0</v>
      </c>
      <c r="AO79" s="37">
        <f t="shared" si="51"/>
        <v>0</v>
      </c>
      <c r="AP79" s="37">
        <f t="shared" si="52"/>
        <v>0</v>
      </c>
      <c r="AQ79" s="62">
        <f t="shared" si="53"/>
        <v>0</v>
      </c>
      <c r="AR79" s="37">
        <f t="shared" si="54"/>
        <v>0</v>
      </c>
      <c r="AS79" s="37">
        <f t="shared" si="55"/>
        <v>0</v>
      </c>
      <c r="AU79">
        <v>83</v>
      </c>
      <c r="AV79" s="37">
        <f t="shared" si="56"/>
        <v>278.86047943102653</v>
      </c>
      <c r="AW79" s="37">
        <f t="shared" si="57"/>
        <v>367.10681460967203</v>
      </c>
      <c r="AX79" s="37">
        <f t="shared" si="58"/>
        <v>440.77295292589179</v>
      </c>
      <c r="AY79" s="62">
        <f t="shared" si="59"/>
        <v>1086.7975438593744</v>
      </c>
      <c r="AZ79" s="37">
        <f t="shared" si="60"/>
        <v>33.119057749447272</v>
      </c>
      <c r="BA79" s="37">
        <f t="shared" si="61"/>
        <v>13.463164104405013</v>
      </c>
      <c r="BC79">
        <v>83</v>
      </c>
      <c r="BD79" s="37">
        <f>IF(Voorblad!$E$10=Rekenblad!BC79,Rekenblad!AV79,0)</f>
        <v>0</v>
      </c>
      <c r="BE79" s="37">
        <f>IF(Voorblad!$E$10=Rekenblad!BC79,Rekenblad!AW79,0)</f>
        <v>0</v>
      </c>
      <c r="BF79" s="37">
        <f>IF(Voorblad!$E$10=Rekenblad!BC79,Rekenblad!AX79,0)</f>
        <v>0</v>
      </c>
      <c r="BG79" s="62">
        <f>IF(Voorblad!$E$10=Rekenblad!BC79,Rekenblad!AY79,0)</f>
        <v>0</v>
      </c>
      <c r="BH79" s="37">
        <f>IF(Voorblad!$E$10=Rekenblad!BC79,Rekenblad!AZ79,0)</f>
        <v>0</v>
      </c>
      <c r="BI79" s="37">
        <f>IF(Voorblad!$E$10=Rekenblad!BC79,Rekenblad!BA79,0)</f>
        <v>0</v>
      </c>
      <c r="BK79">
        <v>83</v>
      </c>
      <c r="BL79" s="37">
        <f>IF(Voorblad!$E$14=Rekenblad!$BL$4,Rekenblad!BD79,0)</f>
        <v>0</v>
      </c>
      <c r="BM79" s="37">
        <f>IF(Voorblad!$E$14=Rekenblad!$BL$4,Rekenblad!BE79,0)</f>
        <v>0</v>
      </c>
      <c r="BN79" s="37">
        <f>IF(Voorblad!$E$14=Rekenblad!$BL$4,Rekenblad!BF79,0)</f>
        <v>0</v>
      </c>
      <c r="BO79" s="62">
        <f>IF(Voorblad!$E$14=Rekenblad!$BL$4,Rekenblad!BG79,0)</f>
        <v>0</v>
      </c>
      <c r="BP79" s="37">
        <f>IF(Voorblad!$E$14=Rekenblad!$BL$4,Rekenblad!BH79,0)</f>
        <v>0</v>
      </c>
      <c r="BQ79" s="37">
        <f>IF(Voorblad!$E$14=Rekenblad!$BL$4,Rekenblad!BI79,0)</f>
        <v>0</v>
      </c>
    </row>
    <row r="80" spans="2:69" x14ac:dyDescent="0.25">
      <c r="B80">
        <f>'Data TREND'!A77</f>
        <v>84</v>
      </c>
      <c r="C80" s="37">
        <f>'Data TREND'!C77</f>
        <v>281.75146885837557</v>
      </c>
      <c r="D80" s="37">
        <f>'Data TREND'!D77</f>
        <v>371.33603456424487</v>
      </c>
      <c r="E80" s="37">
        <f>'Data TREND'!E77</f>
        <v>446.02579665730752</v>
      </c>
      <c r="F80" s="62">
        <f>'Data TREND'!F77</f>
        <v>1099.1704004668334</v>
      </c>
      <c r="G80" s="37">
        <f>'Data TREND'!G77</f>
        <v>33.005532254324308</v>
      </c>
      <c r="H80" s="37">
        <f>'Data TREND'!H77</f>
        <v>13.414564141394226</v>
      </c>
      <c r="J80" s="37">
        <f t="shared" si="62"/>
        <v>281.75146885837557</v>
      </c>
      <c r="K80" s="37">
        <f t="shared" si="21"/>
        <v>371.33603456424487</v>
      </c>
      <c r="L80" s="37">
        <f t="shared" si="22"/>
        <v>446.02579665730752</v>
      </c>
      <c r="M80" s="62">
        <f t="shared" si="23"/>
        <v>1099.1704004668334</v>
      </c>
      <c r="N80" s="37">
        <f t="shared" si="24"/>
        <v>33.005532254324308</v>
      </c>
      <c r="O80" s="37">
        <f t="shared" si="25"/>
        <v>13.414564141394226</v>
      </c>
      <c r="Q80">
        <f>'Data TREND'!A77</f>
        <v>84</v>
      </c>
      <c r="R80" s="37">
        <f>'Data TREND'!J77</f>
        <v>341.28420397785413</v>
      </c>
      <c r="S80" s="37">
        <f>'Data TREND'!K77</f>
        <v>371.10695888581853</v>
      </c>
      <c r="T80" s="37">
        <f>'Data TREND'!L77</f>
        <v>446.43480587414996</v>
      </c>
      <c r="U80" s="62">
        <f>'Data TREND'!M77</f>
        <v>1158.8717308476964</v>
      </c>
      <c r="V80" s="37">
        <f>'Data TREND'!N77</f>
        <v>35.264883634448012</v>
      </c>
      <c r="W80" s="37">
        <f>'Data TREND'!O77</f>
        <v>14.295742307465884</v>
      </c>
      <c r="Y80" s="37">
        <f t="shared" si="44"/>
        <v>0</v>
      </c>
      <c r="Z80" s="37">
        <f t="shared" si="45"/>
        <v>0</v>
      </c>
      <c r="AA80" s="37">
        <f t="shared" si="46"/>
        <v>0</v>
      </c>
      <c r="AB80" s="62">
        <f t="shared" si="47"/>
        <v>0</v>
      </c>
      <c r="AC80" s="37">
        <f t="shared" si="48"/>
        <v>0</v>
      </c>
      <c r="AD80" s="37">
        <f t="shared" si="49"/>
        <v>0</v>
      </c>
      <c r="AF80">
        <f>'Data TREND'!A77</f>
        <v>84</v>
      </c>
      <c r="AG80" s="37">
        <f>'Data TREND'!Q77</f>
        <v>423.68755391959974</v>
      </c>
      <c r="AH80" s="37">
        <f>'Data TREND'!R77</f>
        <v>370.93449443571956</v>
      </c>
      <c r="AI80" s="37">
        <f>'Data TREND'!S77</f>
        <v>447.02531157039766</v>
      </c>
      <c r="AJ80" s="62">
        <f>'Data TREND'!T77</f>
        <v>1241.6198884499036</v>
      </c>
      <c r="AK80" s="37">
        <f>'Data TREND'!U77</f>
        <v>38.047924906577606</v>
      </c>
      <c r="AL80" s="37">
        <f>'Data TREND'!V77</f>
        <v>15.421425018872188</v>
      </c>
      <c r="AN80" s="37">
        <f t="shared" si="50"/>
        <v>0</v>
      </c>
      <c r="AO80" s="37">
        <f t="shared" si="51"/>
        <v>0</v>
      </c>
      <c r="AP80" s="37">
        <f t="shared" si="52"/>
        <v>0</v>
      </c>
      <c r="AQ80" s="62">
        <f t="shared" si="53"/>
        <v>0</v>
      </c>
      <c r="AR80" s="37">
        <f t="shared" si="54"/>
        <v>0</v>
      </c>
      <c r="AS80" s="37">
        <f t="shared" si="55"/>
        <v>0</v>
      </c>
      <c r="AU80">
        <v>84</v>
      </c>
      <c r="AV80" s="37">
        <f t="shared" si="56"/>
        <v>281.75146885837557</v>
      </c>
      <c r="AW80" s="37">
        <f t="shared" si="57"/>
        <v>371.33603456424487</v>
      </c>
      <c r="AX80" s="37">
        <f t="shared" si="58"/>
        <v>446.02579665730752</v>
      </c>
      <c r="AY80" s="62">
        <f t="shared" si="59"/>
        <v>1099.1704004668334</v>
      </c>
      <c r="AZ80" s="37">
        <f t="shared" si="60"/>
        <v>33.005532254324308</v>
      </c>
      <c r="BA80" s="37">
        <f t="shared" si="61"/>
        <v>13.414564141394226</v>
      </c>
      <c r="BC80">
        <v>84</v>
      </c>
      <c r="BD80" s="37">
        <f>IF(Voorblad!$E$10=Rekenblad!BC80,Rekenblad!AV80,0)</f>
        <v>0</v>
      </c>
      <c r="BE80" s="37">
        <f>IF(Voorblad!$E$10=Rekenblad!BC80,Rekenblad!AW80,0)</f>
        <v>0</v>
      </c>
      <c r="BF80" s="37">
        <f>IF(Voorblad!$E$10=Rekenblad!BC80,Rekenblad!AX80,0)</f>
        <v>0</v>
      </c>
      <c r="BG80" s="62">
        <f>IF(Voorblad!$E$10=Rekenblad!BC80,Rekenblad!AY80,0)</f>
        <v>0</v>
      </c>
      <c r="BH80" s="37">
        <f>IF(Voorblad!$E$10=Rekenblad!BC80,Rekenblad!AZ80,0)</f>
        <v>0</v>
      </c>
      <c r="BI80" s="37">
        <f>IF(Voorblad!$E$10=Rekenblad!BC80,Rekenblad!BA80,0)</f>
        <v>0</v>
      </c>
      <c r="BK80">
        <v>84</v>
      </c>
      <c r="BL80" s="37">
        <f>IF(Voorblad!$E$14=Rekenblad!$BL$4,Rekenblad!BD80,0)</f>
        <v>0</v>
      </c>
      <c r="BM80" s="37">
        <f>IF(Voorblad!$E$14=Rekenblad!$BL$4,Rekenblad!BE80,0)</f>
        <v>0</v>
      </c>
      <c r="BN80" s="37">
        <f>IF(Voorblad!$E$14=Rekenblad!$BL$4,Rekenblad!BF80,0)</f>
        <v>0</v>
      </c>
      <c r="BO80" s="62">
        <f>IF(Voorblad!$E$14=Rekenblad!$BL$4,Rekenblad!BG80,0)</f>
        <v>0</v>
      </c>
      <c r="BP80" s="37">
        <f>IF(Voorblad!$E$14=Rekenblad!$BL$4,Rekenblad!BH80,0)</f>
        <v>0</v>
      </c>
      <c r="BQ80" s="37">
        <f>IF(Voorblad!$E$14=Rekenblad!$BL$4,Rekenblad!BI80,0)</f>
        <v>0</v>
      </c>
    </row>
    <row r="81" spans="2:69" x14ac:dyDescent="0.25">
      <c r="B81">
        <f>'Data TREND'!A78</f>
        <v>85</v>
      </c>
      <c r="C81" s="37">
        <f>'Data TREND'!C78</f>
        <v>284.64245828572462</v>
      </c>
      <c r="D81" s="37">
        <f>'Data TREND'!D78</f>
        <v>375.5652545188176</v>
      </c>
      <c r="E81" s="37">
        <f>'Data TREND'!E78</f>
        <v>451.2786403887232</v>
      </c>
      <c r="F81" s="62">
        <f>'Data TREND'!F78</f>
        <v>1111.5432570742923</v>
      </c>
      <c r="G81" s="37">
        <f>'Data TREND'!G78</f>
        <v>32.892006759201344</v>
      </c>
      <c r="H81" s="37">
        <f>'Data TREND'!H78</f>
        <v>13.36596417838344</v>
      </c>
      <c r="J81" s="37">
        <f t="shared" si="62"/>
        <v>284.64245828572462</v>
      </c>
      <c r="K81" s="37">
        <f t="shared" si="21"/>
        <v>375.5652545188176</v>
      </c>
      <c r="L81" s="37">
        <f t="shared" si="22"/>
        <v>451.2786403887232</v>
      </c>
      <c r="M81" s="62">
        <f t="shared" si="23"/>
        <v>1111.5432570742923</v>
      </c>
      <c r="N81" s="37">
        <f t="shared" si="24"/>
        <v>32.892006759201344</v>
      </c>
      <c r="O81" s="37">
        <f t="shared" si="25"/>
        <v>13.36596417838344</v>
      </c>
      <c r="Q81">
        <f>'Data TREND'!A78</f>
        <v>85</v>
      </c>
      <c r="R81" s="37">
        <f>'Data TREND'!J78</f>
        <v>344.43040206597033</v>
      </c>
      <c r="S81" s="37">
        <f>'Data TREND'!K78</f>
        <v>375.32522692775137</v>
      </c>
      <c r="T81" s="37">
        <f>'Data TREND'!L78</f>
        <v>451.6113573206004</v>
      </c>
      <c r="U81" s="62">
        <f>'Data TREND'!M78</f>
        <v>1171.4121614902035</v>
      </c>
      <c r="V81" s="37">
        <f>'Data TREND'!N78</f>
        <v>35.072541515904938</v>
      </c>
      <c r="W81" s="37">
        <f>'Data TREND'!O78</f>
        <v>14.216255757363871</v>
      </c>
      <c r="Y81" s="37">
        <f t="shared" si="44"/>
        <v>0</v>
      </c>
      <c r="Z81" s="37">
        <f t="shared" si="45"/>
        <v>0</v>
      </c>
      <c r="AA81" s="37">
        <f t="shared" si="46"/>
        <v>0</v>
      </c>
      <c r="AB81" s="62">
        <f t="shared" si="47"/>
        <v>0</v>
      </c>
      <c r="AC81" s="37">
        <f t="shared" si="48"/>
        <v>0</v>
      </c>
      <c r="AD81" s="37">
        <f t="shared" si="49"/>
        <v>0</v>
      </c>
      <c r="AF81">
        <f>'Data TREND'!A78</f>
        <v>85</v>
      </c>
      <c r="AG81" s="37">
        <f>'Data TREND'!Q78</f>
        <v>427.33283844345812</v>
      </c>
      <c r="AH81" s="37">
        <f>'Data TREND'!R78</f>
        <v>375.13788579820005</v>
      </c>
      <c r="AI81" s="37">
        <f>'Data TREND'!S78</f>
        <v>452.11560840535844</v>
      </c>
      <c r="AJ81" s="62">
        <f>'Data TREND'!T78</f>
        <v>1254.55793178563</v>
      </c>
      <c r="AK81" s="37">
        <f>'Data TREND'!U78</f>
        <v>37.772555511950898</v>
      </c>
      <c r="AL81" s="37">
        <f>'Data TREND'!V78</f>
        <v>15.308816231926604</v>
      </c>
      <c r="AN81" s="37">
        <f t="shared" si="50"/>
        <v>0</v>
      </c>
      <c r="AO81" s="37">
        <f t="shared" si="51"/>
        <v>0</v>
      </c>
      <c r="AP81" s="37">
        <f t="shared" si="52"/>
        <v>0</v>
      </c>
      <c r="AQ81" s="62">
        <f t="shared" si="53"/>
        <v>0</v>
      </c>
      <c r="AR81" s="37">
        <f t="shared" si="54"/>
        <v>0</v>
      </c>
      <c r="AS81" s="37">
        <f t="shared" si="55"/>
        <v>0</v>
      </c>
      <c r="AU81">
        <v>85</v>
      </c>
      <c r="AV81" s="37">
        <f t="shared" si="56"/>
        <v>284.64245828572462</v>
      </c>
      <c r="AW81" s="37">
        <f t="shared" si="57"/>
        <v>375.5652545188176</v>
      </c>
      <c r="AX81" s="37">
        <f t="shared" si="58"/>
        <v>451.2786403887232</v>
      </c>
      <c r="AY81" s="62">
        <f t="shared" si="59"/>
        <v>1111.5432570742923</v>
      </c>
      <c r="AZ81" s="37">
        <f t="shared" si="60"/>
        <v>32.892006759201344</v>
      </c>
      <c r="BA81" s="37">
        <f t="shared" si="61"/>
        <v>13.36596417838344</v>
      </c>
      <c r="BC81">
        <v>85</v>
      </c>
      <c r="BD81" s="37">
        <f>IF(Voorblad!$E$10=Rekenblad!BC81,Rekenblad!AV81,0)</f>
        <v>0</v>
      </c>
      <c r="BE81" s="37">
        <f>IF(Voorblad!$E$10=Rekenblad!BC81,Rekenblad!AW81,0)</f>
        <v>0</v>
      </c>
      <c r="BF81" s="37">
        <f>IF(Voorblad!$E$10=Rekenblad!BC81,Rekenblad!AX81,0)</f>
        <v>0</v>
      </c>
      <c r="BG81" s="62">
        <f>IF(Voorblad!$E$10=Rekenblad!BC81,Rekenblad!AY81,0)</f>
        <v>0</v>
      </c>
      <c r="BH81" s="37">
        <f>IF(Voorblad!$E$10=Rekenblad!BC81,Rekenblad!AZ81,0)</f>
        <v>0</v>
      </c>
      <c r="BI81" s="37">
        <f>IF(Voorblad!$E$10=Rekenblad!BC81,Rekenblad!BA81,0)</f>
        <v>0</v>
      </c>
      <c r="BK81">
        <v>85</v>
      </c>
      <c r="BL81" s="37">
        <f>IF(Voorblad!$E$14=Rekenblad!$BL$4,Rekenblad!BD81,0)</f>
        <v>0</v>
      </c>
      <c r="BM81" s="37">
        <f>IF(Voorblad!$E$14=Rekenblad!$BL$4,Rekenblad!BE81,0)</f>
        <v>0</v>
      </c>
      <c r="BN81" s="37">
        <f>IF(Voorblad!$E$14=Rekenblad!$BL$4,Rekenblad!BF81,0)</f>
        <v>0</v>
      </c>
      <c r="BO81" s="62">
        <f>IF(Voorblad!$E$14=Rekenblad!$BL$4,Rekenblad!BG81,0)</f>
        <v>0</v>
      </c>
      <c r="BP81" s="37">
        <f>IF(Voorblad!$E$14=Rekenblad!$BL$4,Rekenblad!BH81,0)</f>
        <v>0</v>
      </c>
      <c r="BQ81" s="37">
        <f>IF(Voorblad!$E$14=Rekenblad!$BL$4,Rekenblad!BI81,0)</f>
        <v>0</v>
      </c>
    </row>
    <row r="82" spans="2:69" x14ac:dyDescent="0.25">
      <c r="B82">
        <f>'Data TREND'!A79</f>
        <v>86</v>
      </c>
      <c r="C82" s="37">
        <f>'Data TREND'!C79</f>
        <v>287.53344771307366</v>
      </c>
      <c r="D82" s="37">
        <f>'Data TREND'!D79</f>
        <v>379.79447447339032</v>
      </c>
      <c r="E82" s="37">
        <f>'Data TREND'!E79</f>
        <v>456.53148412013894</v>
      </c>
      <c r="F82" s="62">
        <f>'Data TREND'!F79</f>
        <v>1123.9161136817513</v>
      </c>
      <c r="G82" s="37">
        <f>'Data TREND'!G79</f>
        <v>32.77848126407838</v>
      </c>
      <c r="H82" s="37">
        <f>'Data TREND'!H79</f>
        <v>13.317364215372653</v>
      </c>
      <c r="J82" s="37">
        <f t="shared" si="62"/>
        <v>287.53344771307366</v>
      </c>
      <c r="K82" s="37">
        <f t="shared" si="21"/>
        <v>379.79447447339032</v>
      </c>
      <c r="L82" s="37">
        <f t="shared" si="22"/>
        <v>456.53148412013894</v>
      </c>
      <c r="M82" s="62">
        <f t="shared" si="23"/>
        <v>1123.9161136817513</v>
      </c>
      <c r="N82" s="37">
        <f t="shared" si="24"/>
        <v>32.77848126407838</v>
      </c>
      <c r="O82" s="37">
        <f t="shared" si="25"/>
        <v>13.317364215372653</v>
      </c>
      <c r="Q82">
        <f>'Data TREND'!A79</f>
        <v>86</v>
      </c>
      <c r="R82" s="37">
        <f>'Data TREND'!J79</f>
        <v>347.57660015408652</v>
      </c>
      <c r="S82" s="37">
        <f>'Data TREND'!K79</f>
        <v>379.54349496968416</v>
      </c>
      <c r="T82" s="37">
        <f>'Data TREND'!L79</f>
        <v>456.78790876705079</v>
      </c>
      <c r="U82" s="62">
        <f>'Data TREND'!M79</f>
        <v>1183.9525921327106</v>
      </c>
      <c r="V82" s="37">
        <f>'Data TREND'!N79</f>
        <v>34.880199397361864</v>
      </c>
      <c r="W82" s="37">
        <f>'Data TREND'!O79</f>
        <v>14.13676920726186</v>
      </c>
      <c r="Y82" s="37">
        <f t="shared" si="44"/>
        <v>0</v>
      </c>
      <c r="Z82" s="37">
        <f t="shared" si="45"/>
        <v>0</v>
      </c>
      <c r="AA82" s="37">
        <f t="shared" si="46"/>
        <v>0</v>
      </c>
      <c r="AB82" s="62">
        <f t="shared" si="47"/>
        <v>0</v>
      </c>
      <c r="AC82" s="37">
        <f t="shared" si="48"/>
        <v>0</v>
      </c>
      <c r="AD82" s="37">
        <f t="shared" si="49"/>
        <v>0</v>
      </c>
      <c r="AF82">
        <f>'Data TREND'!A79</f>
        <v>86</v>
      </c>
      <c r="AG82" s="37">
        <f>'Data TREND'!Q79</f>
        <v>430.97812296731655</v>
      </c>
      <c r="AH82" s="37">
        <f>'Data TREND'!R79</f>
        <v>379.34127716068042</v>
      </c>
      <c r="AI82" s="37">
        <f>'Data TREND'!S79</f>
        <v>457.20590524031923</v>
      </c>
      <c r="AJ82" s="62">
        <f>'Data TREND'!T79</f>
        <v>1267.4959751213564</v>
      </c>
      <c r="AK82" s="37">
        <f>'Data TREND'!U79</f>
        <v>37.497186117324176</v>
      </c>
      <c r="AL82" s="37">
        <f>'Data TREND'!V79</f>
        <v>15.196207444981018</v>
      </c>
      <c r="AN82" s="37">
        <f t="shared" si="50"/>
        <v>0</v>
      </c>
      <c r="AO82" s="37">
        <f t="shared" si="51"/>
        <v>0</v>
      </c>
      <c r="AP82" s="37">
        <f t="shared" si="52"/>
        <v>0</v>
      </c>
      <c r="AQ82" s="62">
        <f t="shared" si="53"/>
        <v>0</v>
      </c>
      <c r="AR82" s="37">
        <f t="shared" si="54"/>
        <v>0</v>
      </c>
      <c r="AS82" s="37">
        <f t="shared" si="55"/>
        <v>0</v>
      </c>
      <c r="AU82">
        <v>86</v>
      </c>
      <c r="AV82" s="37">
        <f t="shared" si="56"/>
        <v>287.53344771307366</v>
      </c>
      <c r="AW82" s="37">
        <f t="shared" si="57"/>
        <v>379.79447447339032</v>
      </c>
      <c r="AX82" s="37">
        <f t="shared" si="58"/>
        <v>456.53148412013894</v>
      </c>
      <c r="AY82" s="62">
        <f t="shared" si="59"/>
        <v>1123.9161136817513</v>
      </c>
      <c r="AZ82" s="37">
        <f t="shared" si="60"/>
        <v>32.77848126407838</v>
      </c>
      <c r="BA82" s="37">
        <f t="shared" si="61"/>
        <v>13.317364215372653</v>
      </c>
      <c r="BC82">
        <v>86</v>
      </c>
      <c r="BD82" s="37">
        <f>IF(Voorblad!$E$10=Rekenblad!BC82,Rekenblad!AV82,0)</f>
        <v>0</v>
      </c>
      <c r="BE82" s="37">
        <f>IF(Voorblad!$E$10=Rekenblad!BC82,Rekenblad!AW82,0)</f>
        <v>0</v>
      </c>
      <c r="BF82" s="37">
        <f>IF(Voorblad!$E$10=Rekenblad!BC82,Rekenblad!AX82,0)</f>
        <v>0</v>
      </c>
      <c r="BG82" s="62">
        <f>IF(Voorblad!$E$10=Rekenblad!BC82,Rekenblad!AY82,0)</f>
        <v>0</v>
      </c>
      <c r="BH82" s="37">
        <f>IF(Voorblad!$E$10=Rekenblad!BC82,Rekenblad!AZ82,0)</f>
        <v>0</v>
      </c>
      <c r="BI82" s="37">
        <f>IF(Voorblad!$E$10=Rekenblad!BC82,Rekenblad!BA82,0)</f>
        <v>0</v>
      </c>
      <c r="BK82">
        <v>86</v>
      </c>
      <c r="BL82" s="37">
        <f>IF(Voorblad!$E$14=Rekenblad!$BL$4,Rekenblad!BD82,0)</f>
        <v>0</v>
      </c>
      <c r="BM82" s="37">
        <f>IF(Voorblad!$E$14=Rekenblad!$BL$4,Rekenblad!BE82,0)</f>
        <v>0</v>
      </c>
      <c r="BN82" s="37">
        <f>IF(Voorblad!$E$14=Rekenblad!$BL$4,Rekenblad!BF82,0)</f>
        <v>0</v>
      </c>
      <c r="BO82" s="62">
        <f>IF(Voorblad!$E$14=Rekenblad!$BL$4,Rekenblad!BG82,0)</f>
        <v>0</v>
      </c>
      <c r="BP82" s="37">
        <f>IF(Voorblad!$E$14=Rekenblad!$BL$4,Rekenblad!BH82,0)</f>
        <v>0</v>
      </c>
      <c r="BQ82" s="37">
        <f>IF(Voorblad!$E$14=Rekenblad!$BL$4,Rekenblad!BI82,0)</f>
        <v>0</v>
      </c>
    </row>
    <row r="83" spans="2:69" x14ac:dyDescent="0.25">
      <c r="B83">
        <f>'Data TREND'!A80</f>
        <v>87</v>
      </c>
      <c r="C83" s="37">
        <f>'Data TREND'!C80</f>
        <v>290.4244371404227</v>
      </c>
      <c r="D83" s="37">
        <f>'Data TREND'!D80</f>
        <v>384.02369442796316</v>
      </c>
      <c r="E83" s="37">
        <f>'Data TREND'!E80</f>
        <v>461.78432785155468</v>
      </c>
      <c r="F83" s="62">
        <f>'Data TREND'!F80</f>
        <v>1136.2889702892103</v>
      </c>
      <c r="G83" s="37">
        <f>'Data TREND'!G80</f>
        <v>32.664955768955416</v>
      </c>
      <c r="H83" s="37">
        <f>'Data TREND'!H80</f>
        <v>13.268764252361866</v>
      </c>
      <c r="J83" s="37">
        <f t="shared" si="62"/>
        <v>290.4244371404227</v>
      </c>
      <c r="K83" s="37">
        <f t="shared" si="21"/>
        <v>384.02369442796316</v>
      </c>
      <c r="L83" s="37">
        <f t="shared" si="22"/>
        <v>461.78432785155468</v>
      </c>
      <c r="M83" s="62">
        <f t="shared" si="23"/>
        <v>1136.2889702892103</v>
      </c>
      <c r="N83" s="37">
        <f t="shared" si="24"/>
        <v>32.664955768955416</v>
      </c>
      <c r="O83" s="37">
        <f t="shared" si="25"/>
        <v>13.268764252361866</v>
      </c>
      <c r="Q83">
        <f>'Data TREND'!A80</f>
        <v>87</v>
      </c>
      <c r="R83" s="37">
        <f>'Data TREND'!J80</f>
        <v>350.72279824220277</v>
      </c>
      <c r="S83" s="37">
        <f>'Data TREND'!K80</f>
        <v>383.76176301161695</v>
      </c>
      <c r="T83" s="37">
        <f>'Data TREND'!L80</f>
        <v>461.96446021350124</v>
      </c>
      <c r="U83" s="62">
        <f>'Data TREND'!M80</f>
        <v>1196.4930227752177</v>
      </c>
      <c r="V83" s="37">
        <f>'Data TREND'!N80</f>
        <v>34.687857278818797</v>
      </c>
      <c r="W83" s="37">
        <f>'Data TREND'!O80</f>
        <v>14.057282657159849</v>
      </c>
      <c r="Y83" s="37">
        <f t="shared" si="44"/>
        <v>0</v>
      </c>
      <c r="Z83" s="37">
        <f t="shared" si="45"/>
        <v>0</v>
      </c>
      <c r="AA83" s="37">
        <f t="shared" si="46"/>
        <v>0</v>
      </c>
      <c r="AB83" s="62">
        <f t="shared" si="47"/>
        <v>0</v>
      </c>
      <c r="AC83" s="37">
        <f t="shared" si="48"/>
        <v>0</v>
      </c>
      <c r="AD83" s="37">
        <f t="shared" si="49"/>
        <v>0</v>
      </c>
      <c r="AF83">
        <f>'Data TREND'!A80</f>
        <v>87</v>
      </c>
      <c r="AG83" s="37">
        <f>'Data TREND'!Q80</f>
        <v>434.62340749117493</v>
      </c>
      <c r="AH83" s="37">
        <f>'Data TREND'!R80</f>
        <v>383.54466852316091</v>
      </c>
      <c r="AI83" s="37">
        <f>'Data TREND'!S80</f>
        <v>462.29620207528006</v>
      </c>
      <c r="AJ83" s="62">
        <f>'Data TREND'!T80</f>
        <v>1280.4340184570829</v>
      </c>
      <c r="AK83" s="37">
        <f>'Data TREND'!U80</f>
        <v>37.221816722697469</v>
      </c>
      <c r="AL83" s="37">
        <f>'Data TREND'!V80</f>
        <v>15.083598658035433</v>
      </c>
      <c r="AN83" s="37">
        <f t="shared" si="50"/>
        <v>0</v>
      </c>
      <c r="AO83" s="37">
        <f t="shared" si="51"/>
        <v>0</v>
      </c>
      <c r="AP83" s="37">
        <f t="shared" si="52"/>
        <v>0</v>
      </c>
      <c r="AQ83" s="62">
        <f t="shared" si="53"/>
        <v>0</v>
      </c>
      <c r="AR83" s="37">
        <f t="shared" si="54"/>
        <v>0</v>
      </c>
      <c r="AS83" s="37">
        <f t="shared" si="55"/>
        <v>0</v>
      </c>
      <c r="AU83">
        <v>87</v>
      </c>
      <c r="AV83" s="37">
        <f t="shared" si="56"/>
        <v>290.4244371404227</v>
      </c>
      <c r="AW83" s="37">
        <f t="shared" si="57"/>
        <v>384.02369442796316</v>
      </c>
      <c r="AX83" s="37">
        <f t="shared" si="58"/>
        <v>461.78432785155468</v>
      </c>
      <c r="AY83" s="62">
        <f t="shared" si="59"/>
        <v>1136.2889702892103</v>
      </c>
      <c r="AZ83" s="37">
        <f t="shared" si="60"/>
        <v>32.664955768955416</v>
      </c>
      <c r="BA83" s="37">
        <f t="shared" si="61"/>
        <v>13.268764252361866</v>
      </c>
      <c r="BC83">
        <v>87</v>
      </c>
      <c r="BD83" s="37">
        <f>IF(Voorblad!$E$10=Rekenblad!BC83,Rekenblad!AV83,0)</f>
        <v>0</v>
      </c>
      <c r="BE83" s="37">
        <f>IF(Voorblad!$E$10=Rekenblad!BC83,Rekenblad!AW83,0)</f>
        <v>0</v>
      </c>
      <c r="BF83" s="37">
        <f>IF(Voorblad!$E$10=Rekenblad!BC83,Rekenblad!AX83,0)</f>
        <v>0</v>
      </c>
      <c r="BG83" s="62">
        <f>IF(Voorblad!$E$10=Rekenblad!BC83,Rekenblad!AY83,0)</f>
        <v>0</v>
      </c>
      <c r="BH83" s="37">
        <f>IF(Voorblad!$E$10=Rekenblad!BC83,Rekenblad!AZ83,0)</f>
        <v>0</v>
      </c>
      <c r="BI83" s="37">
        <f>IF(Voorblad!$E$10=Rekenblad!BC83,Rekenblad!BA83,0)</f>
        <v>0</v>
      </c>
      <c r="BK83">
        <v>87</v>
      </c>
      <c r="BL83" s="37">
        <f>IF(Voorblad!$E$14=Rekenblad!$BL$4,Rekenblad!BD83,0)</f>
        <v>0</v>
      </c>
      <c r="BM83" s="37">
        <f>IF(Voorblad!$E$14=Rekenblad!$BL$4,Rekenblad!BE83,0)</f>
        <v>0</v>
      </c>
      <c r="BN83" s="37">
        <f>IF(Voorblad!$E$14=Rekenblad!$BL$4,Rekenblad!BF83,0)</f>
        <v>0</v>
      </c>
      <c r="BO83" s="62">
        <f>IF(Voorblad!$E$14=Rekenblad!$BL$4,Rekenblad!BG83,0)</f>
        <v>0</v>
      </c>
      <c r="BP83" s="37">
        <f>IF(Voorblad!$E$14=Rekenblad!$BL$4,Rekenblad!BH83,0)</f>
        <v>0</v>
      </c>
      <c r="BQ83" s="37">
        <f>IF(Voorblad!$E$14=Rekenblad!$BL$4,Rekenblad!BI83,0)</f>
        <v>0</v>
      </c>
    </row>
    <row r="84" spans="2:69" x14ac:dyDescent="0.25">
      <c r="B84">
        <f>'Data TREND'!A81</f>
        <v>88</v>
      </c>
      <c r="C84" s="37">
        <f>'Data TREND'!C81</f>
        <v>293.31542656777174</v>
      </c>
      <c r="D84" s="37">
        <f>'Data TREND'!D81</f>
        <v>388.25291438253589</v>
      </c>
      <c r="E84" s="37">
        <f>'Data TREND'!E81</f>
        <v>467.03717158297036</v>
      </c>
      <c r="F84" s="62">
        <f>'Data TREND'!F81</f>
        <v>1148.6618268966693</v>
      </c>
      <c r="G84" s="37">
        <f>'Data TREND'!G81</f>
        <v>32.551430273832452</v>
      </c>
      <c r="H84" s="37">
        <f>'Data TREND'!H81</f>
        <v>13.220164289351079</v>
      </c>
      <c r="J84" s="37">
        <f t="shared" si="62"/>
        <v>293.31542656777174</v>
      </c>
      <c r="K84" s="37">
        <f t="shared" si="21"/>
        <v>388.25291438253589</v>
      </c>
      <c r="L84" s="37">
        <f t="shared" si="22"/>
        <v>467.03717158297036</v>
      </c>
      <c r="M84" s="62">
        <f t="shared" si="23"/>
        <v>1148.6618268966693</v>
      </c>
      <c r="N84" s="37">
        <f t="shared" si="24"/>
        <v>32.551430273832452</v>
      </c>
      <c r="O84" s="37">
        <f t="shared" si="25"/>
        <v>13.220164289351079</v>
      </c>
      <c r="Q84">
        <f>'Data TREND'!A81</f>
        <v>88</v>
      </c>
      <c r="R84" s="37">
        <f>'Data TREND'!J81</f>
        <v>353.86899633031896</v>
      </c>
      <c r="S84" s="37">
        <f>'Data TREND'!K81</f>
        <v>387.98003105354974</v>
      </c>
      <c r="T84" s="37">
        <f>'Data TREND'!L81</f>
        <v>467.14101165995169</v>
      </c>
      <c r="U84" s="62">
        <f>'Data TREND'!M81</f>
        <v>1209.0334534177248</v>
      </c>
      <c r="V84" s="37">
        <f>'Data TREND'!N81</f>
        <v>34.49551516027573</v>
      </c>
      <c r="W84" s="37">
        <f>'Data TREND'!O81</f>
        <v>13.977796107057838</v>
      </c>
      <c r="Y84" s="37">
        <f t="shared" si="44"/>
        <v>0</v>
      </c>
      <c r="Z84" s="37">
        <f t="shared" si="45"/>
        <v>0</v>
      </c>
      <c r="AA84" s="37">
        <f t="shared" si="46"/>
        <v>0</v>
      </c>
      <c r="AB84" s="62">
        <f t="shared" si="47"/>
        <v>0</v>
      </c>
      <c r="AC84" s="37">
        <f t="shared" si="48"/>
        <v>0</v>
      </c>
      <c r="AD84" s="37">
        <f t="shared" si="49"/>
        <v>0</v>
      </c>
      <c r="AF84">
        <f>'Data TREND'!A81</f>
        <v>88</v>
      </c>
      <c r="AG84" s="37">
        <f>'Data TREND'!Q81</f>
        <v>438.26869201503337</v>
      </c>
      <c r="AH84" s="37">
        <f>'Data TREND'!R81</f>
        <v>387.7480598856414</v>
      </c>
      <c r="AI84" s="37">
        <f>'Data TREND'!S81</f>
        <v>467.38649891024085</v>
      </c>
      <c r="AJ84" s="62">
        <f>'Data TREND'!T81</f>
        <v>1293.3720617928093</v>
      </c>
      <c r="AK84" s="37">
        <f>'Data TREND'!U81</f>
        <v>36.946447328070754</v>
      </c>
      <c r="AL84" s="37">
        <f>'Data TREND'!V81</f>
        <v>14.970989871089849</v>
      </c>
      <c r="AN84" s="37">
        <f t="shared" si="50"/>
        <v>0</v>
      </c>
      <c r="AO84" s="37">
        <f t="shared" si="51"/>
        <v>0</v>
      </c>
      <c r="AP84" s="37">
        <f t="shared" si="52"/>
        <v>0</v>
      </c>
      <c r="AQ84" s="62">
        <f t="shared" si="53"/>
        <v>0</v>
      </c>
      <c r="AR84" s="37">
        <f t="shared" si="54"/>
        <v>0</v>
      </c>
      <c r="AS84" s="37">
        <f t="shared" si="55"/>
        <v>0</v>
      </c>
      <c r="AU84">
        <v>88</v>
      </c>
      <c r="AV84" s="37">
        <f t="shared" si="56"/>
        <v>293.31542656777174</v>
      </c>
      <c r="AW84" s="37">
        <f t="shared" si="57"/>
        <v>388.25291438253589</v>
      </c>
      <c r="AX84" s="37">
        <f t="shared" si="58"/>
        <v>467.03717158297036</v>
      </c>
      <c r="AY84" s="62">
        <f t="shared" si="59"/>
        <v>1148.6618268966693</v>
      </c>
      <c r="AZ84" s="37">
        <f t="shared" si="60"/>
        <v>32.551430273832452</v>
      </c>
      <c r="BA84" s="37">
        <f t="shared" si="61"/>
        <v>13.220164289351079</v>
      </c>
      <c r="BC84">
        <v>88</v>
      </c>
      <c r="BD84" s="37">
        <f>IF(Voorblad!$E$10=Rekenblad!BC84,Rekenblad!AV84,0)</f>
        <v>0</v>
      </c>
      <c r="BE84" s="37">
        <f>IF(Voorblad!$E$10=Rekenblad!BC84,Rekenblad!AW84,0)</f>
        <v>0</v>
      </c>
      <c r="BF84" s="37">
        <f>IF(Voorblad!$E$10=Rekenblad!BC84,Rekenblad!AX84,0)</f>
        <v>0</v>
      </c>
      <c r="BG84" s="62">
        <f>IF(Voorblad!$E$10=Rekenblad!BC84,Rekenblad!AY84,0)</f>
        <v>0</v>
      </c>
      <c r="BH84" s="37">
        <f>IF(Voorblad!$E$10=Rekenblad!BC84,Rekenblad!AZ84,0)</f>
        <v>0</v>
      </c>
      <c r="BI84" s="37">
        <f>IF(Voorblad!$E$10=Rekenblad!BC84,Rekenblad!BA84,0)</f>
        <v>0</v>
      </c>
      <c r="BK84">
        <v>88</v>
      </c>
      <c r="BL84" s="37">
        <f>IF(Voorblad!$E$14=Rekenblad!$BL$4,Rekenblad!BD84,0)</f>
        <v>0</v>
      </c>
      <c r="BM84" s="37">
        <f>IF(Voorblad!$E$14=Rekenblad!$BL$4,Rekenblad!BE84,0)</f>
        <v>0</v>
      </c>
      <c r="BN84" s="37">
        <f>IF(Voorblad!$E$14=Rekenblad!$BL$4,Rekenblad!BF84,0)</f>
        <v>0</v>
      </c>
      <c r="BO84" s="62">
        <f>IF(Voorblad!$E$14=Rekenblad!$BL$4,Rekenblad!BG84,0)</f>
        <v>0</v>
      </c>
      <c r="BP84" s="37">
        <f>IF(Voorblad!$E$14=Rekenblad!$BL$4,Rekenblad!BH84,0)</f>
        <v>0</v>
      </c>
      <c r="BQ84" s="37">
        <f>IF(Voorblad!$E$14=Rekenblad!$BL$4,Rekenblad!BI84,0)</f>
        <v>0</v>
      </c>
    </row>
    <row r="85" spans="2:69" x14ac:dyDescent="0.25">
      <c r="B85">
        <f>'Data TREND'!A82</f>
        <v>89</v>
      </c>
      <c r="C85" s="37">
        <f>'Data TREND'!C82</f>
        <v>296.20641599512078</v>
      </c>
      <c r="D85" s="37">
        <f>'Data TREND'!D82</f>
        <v>392.48213433710873</v>
      </c>
      <c r="E85" s="37">
        <f>'Data TREND'!E82</f>
        <v>472.2900153143861</v>
      </c>
      <c r="F85" s="62">
        <f>'Data TREND'!F82</f>
        <v>1161.0346835041282</v>
      </c>
      <c r="G85" s="37">
        <f>'Data TREND'!G82</f>
        <v>32.437904778709488</v>
      </c>
      <c r="H85" s="37">
        <f>'Data TREND'!H82</f>
        <v>13.171564326340292</v>
      </c>
      <c r="J85" s="37">
        <f t="shared" si="62"/>
        <v>296.20641599512078</v>
      </c>
      <c r="K85" s="37">
        <f t="shared" si="21"/>
        <v>392.48213433710873</v>
      </c>
      <c r="L85" s="37">
        <f t="shared" si="22"/>
        <v>472.2900153143861</v>
      </c>
      <c r="M85" s="62">
        <f t="shared" si="23"/>
        <v>1161.0346835041282</v>
      </c>
      <c r="N85" s="37">
        <f t="shared" si="24"/>
        <v>32.437904778709488</v>
      </c>
      <c r="O85" s="37">
        <f t="shared" si="25"/>
        <v>13.171564326340292</v>
      </c>
      <c r="Q85">
        <f>'Data TREND'!A82</f>
        <v>89</v>
      </c>
      <c r="R85" s="37">
        <f>'Data TREND'!J82</f>
        <v>357.01519441843516</v>
      </c>
      <c r="S85" s="37">
        <f>'Data TREND'!K82</f>
        <v>392.19829909548253</v>
      </c>
      <c r="T85" s="37">
        <f>'Data TREND'!L82</f>
        <v>472.31756310640208</v>
      </c>
      <c r="U85" s="62">
        <f>'Data TREND'!M82</f>
        <v>1221.5738840602319</v>
      </c>
      <c r="V85" s="37">
        <f>'Data TREND'!N82</f>
        <v>34.303173041732663</v>
      </c>
      <c r="W85" s="37">
        <f>'Data TREND'!O82</f>
        <v>13.898309556955827</v>
      </c>
      <c r="Y85" s="37">
        <f t="shared" si="44"/>
        <v>0</v>
      </c>
      <c r="Z85" s="37">
        <f t="shared" si="45"/>
        <v>0</v>
      </c>
      <c r="AA85" s="37">
        <f t="shared" si="46"/>
        <v>0</v>
      </c>
      <c r="AB85" s="62">
        <f t="shared" si="47"/>
        <v>0</v>
      </c>
      <c r="AC85" s="37">
        <f t="shared" si="48"/>
        <v>0</v>
      </c>
      <c r="AD85" s="37">
        <f t="shared" si="49"/>
        <v>0</v>
      </c>
      <c r="AF85">
        <f>'Data TREND'!A82</f>
        <v>89</v>
      </c>
      <c r="AG85" s="37">
        <f>'Data TREND'!Q82</f>
        <v>441.91397653889175</v>
      </c>
      <c r="AH85" s="37">
        <f>'Data TREND'!R82</f>
        <v>391.95145124812188</v>
      </c>
      <c r="AI85" s="37">
        <f>'Data TREND'!S82</f>
        <v>472.47679574520163</v>
      </c>
      <c r="AJ85" s="62">
        <f>'Data TREND'!T82</f>
        <v>1306.3101051285357</v>
      </c>
      <c r="AK85" s="37">
        <f>'Data TREND'!U82</f>
        <v>36.671077933444039</v>
      </c>
      <c r="AL85" s="37">
        <f>'Data TREND'!V82</f>
        <v>14.858381084144263</v>
      </c>
      <c r="AN85" s="37">
        <f t="shared" si="50"/>
        <v>0</v>
      </c>
      <c r="AO85" s="37">
        <f t="shared" si="51"/>
        <v>0</v>
      </c>
      <c r="AP85" s="37">
        <f t="shared" si="52"/>
        <v>0</v>
      </c>
      <c r="AQ85" s="62">
        <f t="shared" si="53"/>
        <v>0</v>
      </c>
      <c r="AR85" s="37">
        <f t="shared" si="54"/>
        <v>0</v>
      </c>
      <c r="AS85" s="37">
        <f t="shared" si="55"/>
        <v>0</v>
      </c>
      <c r="AU85">
        <v>89</v>
      </c>
      <c r="AV85" s="37">
        <f t="shared" si="56"/>
        <v>296.20641599512078</v>
      </c>
      <c r="AW85" s="37">
        <f t="shared" si="57"/>
        <v>392.48213433710873</v>
      </c>
      <c r="AX85" s="37">
        <f t="shared" si="58"/>
        <v>472.2900153143861</v>
      </c>
      <c r="AY85" s="62">
        <f t="shared" si="59"/>
        <v>1161.0346835041282</v>
      </c>
      <c r="AZ85" s="37">
        <f t="shared" si="60"/>
        <v>32.437904778709488</v>
      </c>
      <c r="BA85" s="37">
        <f t="shared" si="61"/>
        <v>13.171564326340292</v>
      </c>
      <c r="BC85">
        <v>89</v>
      </c>
      <c r="BD85" s="37">
        <f>IF(Voorblad!$E$10=Rekenblad!BC85,Rekenblad!AV85,0)</f>
        <v>0</v>
      </c>
      <c r="BE85" s="37">
        <f>IF(Voorblad!$E$10=Rekenblad!BC85,Rekenblad!AW85,0)</f>
        <v>0</v>
      </c>
      <c r="BF85" s="37">
        <f>IF(Voorblad!$E$10=Rekenblad!BC85,Rekenblad!AX85,0)</f>
        <v>0</v>
      </c>
      <c r="BG85" s="62">
        <f>IF(Voorblad!$E$10=Rekenblad!BC85,Rekenblad!AY85,0)</f>
        <v>0</v>
      </c>
      <c r="BH85" s="37">
        <f>IF(Voorblad!$E$10=Rekenblad!BC85,Rekenblad!AZ85,0)</f>
        <v>0</v>
      </c>
      <c r="BI85" s="37">
        <f>IF(Voorblad!$E$10=Rekenblad!BC85,Rekenblad!BA85,0)</f>
        <v>0</v>
      </c>
      <c r="BK85">
        <v>89</v>
      </c>
      <c r="BL85" s="37">
        <f>IF(Voorblad!$E$14=Rekenblad!$BL$4,Rekenblad!BD85,0)</f>
        <v>0</v>
      </c>
      <c r="BM85" s="37">
        <f>IF(Voorblad!$E$14=Rekenblad!$BL$4,Rekenblad!BE85,0)</f>
        <v>0</v>
      </c>
      <c r="BN85" s="37">
        <f>IF(Voorblad!$E$14=Rekenblad!$BL$4,Rekenblad!BF85,0)</f>
        <v>0</v>
      </c>
      <c r="BO85" s="62">
        <f>IF(Voorblad!$E$14=Rekenblad!$BL$4,Rekenblad!BG85,0)</f>
        <v>0</v>
      </c>
      <c r="BP85" s="37">
        <f>IF(Voorblad!$E$14=Rekenblad!$BL$4,Rekenblad!BH85,0)</f>
        <v>0</v>
      </c>
      <c r="BQ85" s="37">
        <f>IF(Voorblad!$E$14=Rekenblad!$BL$4,Rekenblad!BI85,0)</f>
        <v>0</v>
      </c>
    </row>
    <row r="86" spans="2:69" x14ac:dyDescent="0.25">
      <c r="B86">
        <f>'Data TREND'!A83</f>
        <v>90</v>
      </c>
      <c r="C86" s="37">
        <f>'Data TREND'!C83</f>
        <v>299.09740542246988</v>
      </c>
      <c r="D86" s="37">
        <f>'Data TREND'!D83</f>
        <v>396.71135429168146</v>
      </c>
      <c r="E86" s="37">
        <f>'Data TREND'!E83</f>
        <v>477.54285904580183</v>
      </c>
      <c r="F86" s="62">
        <f>'Data TREND'!F83</f>
        <v>1173.4075401115872</v>
      </c>
      <c r="G86" s="37">
        <f>'Data TREND'!G83</f>
        <v>32.324379283586524</v>
      </c>
      <c r="H86" s="37">
        <f>'Data TREND'!H83</f>
        <v>13.122964363329505</v>
      </c>
      <c r="J86" s="37">
        <f t="shared" si="62"/>
        <v>299.09740542246988</v>
      </c>
      <c r="K86" s="37">
        <f t="shared" ref="K86:K146" si="63">D86*$B$3</f>
        <v>396.71135429168146</v>
      </c>
      <c r="L86" s="37">
        <f t="shared" ref="L86:L146" si="64">E86*$B$3</f>
        <v>477.54285904580183</v>
      </c>
      <c r="M86" s="62">
        <f t="shared" ref="M86:M146" si="65">F86*$B$3</f>
        <v>1173.4075401115872</v>
      </c>
      <c r="N86" s="37">
        <f t="shared" ref="N86:N146" si="66">G86*$B$3</f>
        <v>32.324379283586524</v>
      </c>
      <c r="O86" s="37">
        <f t="shared" ref="O86:O146" si="67">H86*$B$3</f>
        <v>13.122964363329505</v>
      </c>
      <c r="Q86">
        <f>'Data TREND'!A83</f>
        <v>90</v>
      </c>
      <c r="R86" s="37">
        <f>'Data TREND'!J83</f>
        <v>360.16139250655141</v>
      </c>
      <c r="S86" s="37">
        <f>'Data TREND'!K83</f>
        <v>396.41656713741531</v>
      </c>
      <c r="T86" s="37">
        <f>'Data TREND'!L83</f>
        <v>477.49411455285252</v>
      </c>
      <c r="U86" s="62">
        <f>'Data TREND'!M83</f>
        <v>1234.114314702739</v>
      </c>
      <c r="V86" s="37">
        <f>'Data TREND'!N83</f>
        <v>34.110830923189589</v>
      </c>
      <c r="W86" s="37">
        <f>'Data TREND'!O83</f>
        <v>13.818823006853815</v>
      </c>
      <c r="Y86" s="37">
        <f t="shared" si="44"/>
        <v>0</v>
      </c>
      <c r="Z86" s="37">
        <f t="shared" si="45"/>
        <v>0</v>
      </c>
      <c r="AA86" s="37">
        <f t="shared" si="46"/>
        <v>0</v>
      </c>
      <c r="AB86" s="62">
        <f t="shared" si="47"/>
        <v>0</v>
      </c>
      <c r="AC86" s="37">
        <f t="shared" si="48"/>
        <v>0</v>
      </c>
      <c r="AD86" s="37">
        <f t="shared" si="49"/>
        <v>0</v>
      </c>
      <c r="AF86">
        <f>'Data TREND'!A83</f>
        <v>90</v>
      </c>
      <c r="AG86" s="37">
        <f>'Data TREND'!Q83</f>
        <v>445.55926106275018</v>
      </c>
      <c r="AH86" s="37">
        <f>'Data TREND'!R83</f>
        <v>396.15484261060237</v>
      </c>
      <c r="AI86" s="37">
        <f>'Data TREND'!S83</f>
        <v>477.56709258016247</v>
      </c>
      <c r="AJ86" s="62">
        <f>'Data TREND'!T83</f>
        <v>1319.2481484642617</v>
      </c>
      <c r="AK86" s="37">
        <f>'Data TREND'!U83</f>
        <v>36.395708538817324</v>
      </c>
      <c r="AL86" s="37">
        <f>'Data TREND'!V83</f>
        <v>14.745772297198679</v>
      </c>
      <c r="AN86" s="37">
        <f t="shared" si="50"/>
        <v>0</v>
      </c>
      <c r="AO86" s="37">
        <f t="shared" si="51"/>
        <v>0</v>
      </c>
      <c r="AP86" s="37">
        <f t="shared" si="52"/>
        <v>0</v>
      </c>
      <c r="AQ86" s="62">
        <f t="shared" si="53"/>
        <v>0</v>
      </c>
      <c r="AR86" s="37">
        <f t="shared" si="54"/>
        <v>0</v>
      </c>
      <c r="AS86" s="37">
        <f t="shared" si="55"/>
        <v>0</v>
      </c>
      <c r="AU86">
        <v>90</v>
      </c>
      <c r="AV86" s="37">
        <f t="shared" si="56"/>
        <v>299.09740542246988</v>
      </c>
      <c r="AW86" s="37">
        <f t="shared" si="57"/>
        <v>396.71135429168146</v>
      </c>
      <c r="AX86" s="37">
        <f t="shared" si="58"/>
        <v>477.54285904580183</v>
      </c>
      <c r="AY86" s="62">
        <f t="shared" si="59"/>
        <v>1173.4075401115872</v>
      </c>
      <c r="AZ86" s="37">
        <f t="shared" si="60"/>
        <v>32.324379283586524</v>
      </c>
      <c r="BA86" s="37">
        <f t="shared" si="61"/>
        <v>13.122964363329505</v>
      </c>
      <c r="BC86">
        <v>90</v>
      </c>
      <c r="BD86" s="37">
        <f>IF(Voorblad!$E$10=Rekenblad!BC86,Rekenblad!AV86,0)</f>
        <v>0</v>
      </c>
      <c r="BE86" s="37">
        <f>IF(Voorblad!$E$10=Rekenblad!BC86,Rekenblad!AW86,0)</f>
        <v>0</v>
      </c>
      <c r="BF86" s="37">
        <f>IF(Voorblad!$E$10=Rekenblad!BC86,Rekenblad!AX86,0)</f>
        <v>0</v>
      </c>
      <c r="BG86" s="62">
        <f>IF(Voorblad!$E$10=Rekenblad!BC86,Rekenblad!AY86,0)</f>
        <v>0</v>
      </c>
      <c r="BH86" s="37">
        <f>IF(Voorblad!$E$10=Rekenblad!BC86,Rekenblad!AZ86,0)</f>
        <v>0</v>
      </c>
      <c r="BI86" s="37">
        <f>IF(Voorblad!$E$10=Rekenblad!BC86,Rekenblad!BA86,0)</f>
        <v>0</v>
      </c>
      <c r="BK86">
        <v>90</v>
      </c>
      <c r="BL86" s="37">
        <f>IF(Voorblad!$E$14=Rekenblad!$BL$4,Rekenblad!BD86,0)</f>
        <v>0</v>
      </c>
      <c r="BM86" s="37">
        <f>IF(Voorblad!$E$14=Rekenblad!$BL$4,Rekenblad!BE86,0)</f>
        <v>0</v>
      </c>
      <c r="BN86" s="37">
        <f>IF(Voorblad!$E$14=Rekenblad!$BL$4,Rekenblad!BF86,0)</f>
        <v>0</v>
      </c>
      <c r="BO86" s="62">
        <f>IF(Voorblad!$E$14=Rekenblad!$BL$4,Rekenblad!BG86,0)</f>
        <v>0</v>
      </c>
      <c r="BP86" s="37">
        <f>IF(Voorblad!$E$14=Rekenblad!$BL$4,Rekenblad!BH86,0)</f>
        <v>0</v>
      </c>
      <c r="BQ86" s="37">
        <f>IF(Voorblad!$E$14=Rekenblad!$BL$4,Rekenblad!BI86,0)</f>
        <v>0</v>
      </c>
    </row>
    <row r="87" spans="2:69" x14ac:dyDescent="0.25">
      <c r="B87">
        <f>'Data TREND'!A84</f>
        <v>91</v>
      </c>
      <c r="C87" s="37">
        <f>'Data TREND'!C84</f>
        <v>301.98839484981892</v>
      </c>
      <c r="D87" s="37">
        <f>'Data TREND'!D84</f>
        <v>400.94057424625419</v>
      </c>
      <c r="E87" s="37">
        <f>'Data TREND'!E84</f>
        <v>482.79570277721751</v>
      </c>
      <c r="F87" s="62">
        <f>'Data TREND'!F84</f>
        <v>1185.7803967190462</v>
      </c>
      <c r="G87" s="37">
        <f>'Data TREND'!G84</f>
        <v>32.21085378846356</v>
      </c>
      <c r="H87" s="37">
        <f>'Data TREND'!H84</f>
        <v>13.074364400318718</v>
      </c>
      <c r="J87" s="37">
        <f t="shared" si="62"/>
        <v>301.98839484981892</v>
      </c>
      <c r="K87" s="37">
        <f t="shared" si="63"/>
        <v>400.94057424625419</v>
      </c>
      <c r="L87" s="37">
        <f t="shared" si="64"/>
        <v>482.79570277721751</v>
      </c>
      <c r="M87" s="62">
        <f t="shared" si="65"/>
        <v>1185.7803967190462</v>
      </c>
      <c r="N87" s="37">
        <f t="shared" si="66"/>
        <v>32.21085378846356</v>
      </c>
      <c r="O87" s="37">
        <f t="shared" si="67"/>
        <v>13.074364400318718</v>
      </c>
      <c r="Q87">
        <f>'Data TREND'!A84</f>
        <v>91</v>
      </c>
      <c r="R87" s="37">
        <f>'Data TREND'!J84</f>
        <v>363.3075905946676</v>
      </c>
      <c r="S87" s="37">
        <f>'Data TREND'!K84</f>
        <v>400.63483517934816</v>
      </c>
      <c r="T87" s="37">
        <f>'Data TREND'!L84</f>
        <v>482.67066599930291</v>
      </c>
      <c r="U87" s="62">
        <f>'Data TREND'!M84</f>
        <v>1246.6547453452461</v>
      </c>
      <c r="V87" s="37">
        <f>'Data TREND'!N84</f>
        <v>33.918488804646515</v>
      </c>
      <c r="W87" s="37">
        <f>'Data TREND'!O84</f>
        <v>13.739336456751804</v>
      </c>
      <c r="Y87" s="37">
        <f t="shared" si="44"/>
        <v>0</v>
      </c>
      <c r="Z87" s="37">
        <f t="shared" si="45"/>
        <v>0</v>
      </c>
      <c r="AA87" s="37">
        <f t="shared" si="46"/>
        <v>0</v>
      </c>
      <c r="AB87" s="62">
        <f t="shared" si="47"/>
        <v>0</v>
      </c>
      <c r="AC87" s="37">
        <f t="shared" si="48"/>
        <v>0</v>
      </c>
      <c r="AD87" s="37">
        <f t="shared" si="49"/>
        <v>0</v>
      </c>
      <c r="AF87">
        <f>'Data TREND'!A84</f>
        <v>91</v>
      </c>
      <c r="AG87" s="37">
        <f>'Data TREND'!Q84</f>
        <v>449.20454558660856</v>
      </c>
      <c r="AH87" s="37">
        <f>'Data TREND'!R84</f>
        <v>400.35823397308286</v>
      </c>
      <c r="AI87" s="37">
        <f>'Data TREND'!S84</f>
        <v>482.65738941512325</v>
      </c>
      <c r="AJ87" s="62">
        <f>'Data TREND'!T84</f>
        <v>1332.1861917999881</v>
      </c>
      <c r="AK87" s="37">
        <f>'Data TREND'!U84</f>
        <v>36.120339144190609</v>
      </c>
      <c r="AL87" s="37">
        <f>'Data TREND'!V84</f>
        <v>14.633163510253093</v>
      </c>
      <c r="AN87" s="37">
        <f t="shared" si="50"/>
        <v>0</v>
      </c>
      <c r="AO87" s="37">
        <f t="shared" si="51"/>
        <v>0</v>
      </c>
      <c r="AP87" s="37">
        <f t="shared" si="52"/>
        <v>0</v>
      </c>
      <c r="AQ87" s="62">
        <f t="shared" si="53"/>
        <v>0</v>
      </c>
      <c r="AR87" s="37">
        <f t="shared" si="54"/>
        <v>0</v>
      </c>
      <c r="AS87" s="37">
        <f t="shared" si="55"/>
        <v>0</v>
      </c>
      <c r="AU87">
        <v>91</v>
      </c>
      <c r="AV87" s="37">
        <f t="shared" si="56"/>
        <v>301.98839484981892</v>
      </c>
      <c r="AW87" s="37">
        <f t="shared" si="57"/>
        <v>400.94057424625419</v>
      </c>
      <c r="AX87" s="37">
        <f t="shared" si="58"/>
        <v>482.79570277721751</v>
      </c>
      <c r="AY87" s="62">
        <f t="shared" si="59"/>
        <v>1185.7803967190462</v>
      </c>
      <c r="AZ87" s="37">
        <f t="shared" si="60"/>
        <v>32.21085378846356</v>
      </c>
      <c r="BA87" s="37">
        <f t="shared" si="61"/>
        <v>13.074364400318718</v>
      </c>
      <c r="BC87">
        <v>91</v>
      </c>
      <c r="BD87" s="37">
        <f>IF(Voorblad!$E$10=Rekenblad!BC87,Rekenblad!AV87,0)</f>
        <v>0</v>
      </c>
      <c r="BE87" s="37">
        <f>IF(Voorblad!$E$10=Rekenblad!BC87,Rekenblad!AW87,0)</f>
        <v>0</v>
      </c>
      <c r="BF87" s="37">
        <f>IF(Voorblad!$E$10=Rekenblad!BC87,Rekenblad!AX87,0)</f>
        <v>0</v>
      </c>
      <c r="BG87" s="62">
        <f>IF(Voorblad!$E$10=Rekenblad!BC87,Rekenblad!AY87,0)</f>
        <v>0</v>
      </c>
      <c r="BH87" s="37">
        <f>IF(Voorblad!$E$10=Rekenblad!BC87,Rekenblad!AZ87,0)</f>
        <v>0</v>
      </c>
      <c r="BI87" s="37">
        <f>IF(Voorblad!$E$10=Rekenblad!BC87,Rekenblad!BA87,0)</f>
        <v>0</v>
      </c>
      <c r="BK87">
        <v>91</v>
      </c>
      <c r="BL87" s="37">
        <f>IF(Voorblad!$E$14=Rekenblad!$BL$4,Rekenblad!BD87,0)</f>
        <v>0</v>
      </c>
      <c r="BM87" s="37">
        <f>IF(Voorblad!$E$14=Rekenblad!$BL$4,Rekenblad!BE87,0)</f>
        <v>0</v>
      </c>
      <c r="BN87" s="37">
        <f>IF(Voorblad!$E$14=Rekenblad!$BL$4,Rekenblad!BF87,0)</f>
        <v>0</v>
      </c>
      <c r="BO87" s="62">
        <f>IF(Voorblad!$E$14=Rekenblad!$BL$4,Rekenblad!BG87,0)</f>
        <v>0</v>
      </c>
      <c r="BP87" s="37">
        <f>IF(Voorblad!$E$14=Rekenblad!$BL$4,Rekenblad!BH87,0)</f>
        <v>0</v>
      </c>
      <c r="BQ87" s="37">
        <f>IF(Voorblad!$E$14=Rekenblad!$BL$4,Rekenblad!BI87,0)</f>
        <v>0</v>
      </c>
    </row>
    <row r="88" spans="2:69" x14ac:dyDescent="0.25">
      <c r="B88">
        <f>'Data TREND'!A85</f>
        <v>92</v>
      </c>
      <c r="C88" s="37">
        <f>'Data TREND'!C85</f>
        <v>304.87938427716796</v>
      </c>
      <c r="D88" s="37">
        <f>'Data TREND'!D85</f>
        <v>405.16979420082703</v>
      </c>
      <c r="E88" s="37">
        <f>'Data TREND'!E85</f>
        <v>488.04854650863325</v>
      </c>
      <c r="F88" s="62">
        <f>'Data TREND'!F85</f>
        <v>1198.1532533265051</v>
      </c>
      <c r="G88" s="37">
        <f>'Data TREND'!G85</f>
        <v>32.097328293340595</v>
      </c>
      <c r="H88" s="37">
        <f>'Data TREND'!H85</f>
        <v>13.025764437307933</v>
      </c>
      <c r="J88" s="37">
        <f t="shared" si="62"/>
        <v>304.87938427716796</v>
      </c>
      <c r="K88" s="37">
        <f t="shared" si="63"/>
        <v>405.16979420082703</v>
      </c>
      <c r="L88" s="37">
        <f t="shared" si="64"/>
        <v>488.04854650863325</v>
      </c>
      <c r="M88" s="62">
        <f t="shared" si="65"/>
        <v>1198.1532533265051</v>
      </c>
      <c r="N88" s="37">
        <f t="shared" si="66"/>
        <v>32.097328293340595</v>
      </c>
      <c r="O88" s="37">
        <f t="shared" si="67"/>
        <v>13.025764437307933</v>
      </c>
      <c r="Q88">
        <f>'Data TREND'!A85</f>
        <v>92</v>
      </c>
      <c r="R88" s="37">
        <f>'Data TREND'!J85</f>
        <v>366.4537886827838</v>
      </c>
      <c r="S88" s="37">
        <f>'Data TREND'!K85</f>
        <v>404.85310322128095</v>
      </c>
      <c r="T88" s="37">
        <f>'Data TREND'!L85</f>
        <v>487.84721744575336</v>
      </c>
      <c r="U88" s="62">
        <f>'Data TREND'!M85</f>
        <v>1259.1951759877531</v>
      </c>
      <c r="V88" s="37">
        <f>'Data TREND'!N85</f>
        <v>33.726146686103448</v>
      </c>
      <c r="W88" s="37">
        <f>'Data TREND'!O85</f>
        <v>13.659849906649793</v>
      </c>
      <c r="Y88" s="37">
        <f t="shared" si="44"/>
        <v>0</v>
      </c>
      <c r="Z88" s="37">
        <f t="shared" si="45"/>
        <v>0</v>
      </c>
      <c r="AA88" s="37">
        <f t="shared" si="46"/>
        <v>0</v>
      </c>
      <c r="AB88" s="62">
        <f t="shared" si="47"/>
        <v>0</v>
      </c>
      <c r="AC88" s="37">
        <f t="shared" si="48"/>
        <v>0</v>
      </c>
      <c r="AD88" s="37">
        <f t="shared" si="49"/>
        <v>0</v>
      </c>
      <c r="AF88">
        <f>'Data TREND'!A85</f>
        <v>92</v>
      </c>
      <c r="AG88" s="37">
        <f>'Data TREND'!Q85</f>
        <v>452.849830110467</v>
      </c>
      <c r="AH88" s="37">
        <f>'Data TREND'!R85</f>
        <v>404.56162533556324</v>
      </c>
      <c r="AI88" s="37">
        <f>'Data TREND'!S85</f>
        <v>487.74768625008403</v>
      </c>
      <c r="AJ88" s="62">
        <f>'Data TREND'!T85</f>
        <v>1345.1242351357146</v>
      </c>
      <c r="AK88" s="37">
        <f>'Data TREND'!U85</f>
        <v>35.844969749563894</v>
      </c>
      <c r="AL88" s="37">
        <f>'Data TREND'!V85</f>
        <v>14.520554723307509</v>
      </c>
      <c r="AN88" s="37">
        <f t="shared" si="50"/>
        <v>0</v>
      </c>
      <c r="AO88" s="37">
        <f t="shared" si="51"/>
        <v>0</v>
      </c>
      <c r="AP88" s="37">
        <f t="shared" si="52"/>
        <v>0</v>
      </c>
      <c r="AQ88" s="62">
        <f t="shared" si="53"/>
        <v>0</v>
      </c>
      <c r="AR88" s="37">
        <f t="shared" si="54"/>
        <v>0</v>
      </c>
      <c r="AS88" s="37">
        <f t="shared" si="55"/>
        <v>0</v>
      </c>
      <c r="AU88">
        <v>92</v>
      </c>
      <c r="AV88" s="37">
        <f t="shared" si="56"/>
        <v>304.87938427716796</v>
      </c>
      <c r="AW88" s="37">
        <f t="shared" si="57"/>
        <v>405.16979420082703</v>
      </c>
      <c r="AX88" s="37">
        <f t="shared" si="58"/>
        <v>488.04854650863325</v>
      </c>
      <c r="AY88" s="62">
        <f t="shared" si="59"/>
        <v>1198.1532533265051</v>
      </c>
      <c r="AZ88" s="37">
        <f t="shared" si="60"/>
        <v>32.097328293340595</v>
      </c>
      <c r="BA88" s="37">
        <f t="shared" si="61"/>
        <v>13.025764437307933</v>
      </c>
      <c r="BC88">
        <v>92</v>
      </c>
      <c r="BD88" s="37">
        <f>IF(Voorblad!$E$10=Rekenblad!BC88,Rekenblad!AV88,0)</f>
        <v>0</v>
      </c>
      <c r="BE88" s="37">
        <f>IF(Voorblad!$E$10=Rekenblad!BC88,Rekenblad!AW88,0)</f>
        <v>0</v>
      </c>
      <c r="BF88" s="37">
        <f>IF(Voorblad!$E$10=Rekenblad!BC88,Rekenblad!AX88,0)</f>
        <v>0</v>
      </c>
      <c r="BG88" s="62">
        <f>IF(Voorblad!$E$10=Rekenblad!BC88,Rekenblad!AY88,0)</f>
        <v>0</v>
      </c>
      <c r="BH88" s="37">
        <f>IF(Voorblad!$E$10=Rekenblad!BC88,Rekenblad!AZ88,0)</f>
        <v>0</v>
      </c>
      <c r="BI88" s="37">
        <f>IF(Voorblad!$E$10=Rekenblad!BC88,Rekenblad!BA88,0)</f>
        <v>0</v>
      </c>
      <c r="BK88">
        <v>92</v>
      </c>
      <c r="BL88" s="37">
        <f>IF(Voorblad!$E$14=Rekenblad!$BL$4,Rekenblad!BD88,0)</f>
        <v>0</v>
      </c>
      <c r="BM88" s="37">
        <f>IF(Voorblad!$E$14=Rekenblad!$BL$4,Rekenblad!BE88,0)</f>
        <v>0</v>
      </c>
      <c r="BN88" s="37">
        <f>IF(Voorblad!$E$14=Rekenblad!$BL$4,Rekenblad!BF88,0)</f>
        <v>0</v>
      </c>
      <c r="BO88" s="62">
        <f>IF(Voorblad!$E$14=Rekenblad!$BL$4,Rekenblad!BG88,0)</f>
        <v>0</v>
      </c>
      <c r="BP88" s="37">
        <f>IF(Voorblad!$E$14=Rekenblad!$BL$4,Rekenblad!BH88,0)</f>
        <v>0</v>
      </c>
      <c r="BQ88" s="37">
        <f>IF(Voorblad!$E$14=Rekenblad!$BL$4,Rekenblad!BI88,0)</f>
        <v>0</v>
      </c>
    </row>
    <row r="89" spans="2:69" x14ac:dyDescent="0.25">
      <c r="B89">
        <f>'Data TREND'!A86</f>
        <v>93</v>
      </c>
      <c r="C89" s="37">
        <f>'Data TREND'!C86</f>
        <v>307.770373704517</v>
      </c>
      <c r="D89" s="37">
        <f>'Data TREND'!D86</f>
        <v>409.39901415539975</v>
      </c>
      <c r="E89" s="37">
        <f>'Data TREND'!E86</f>
        <v>493.30139024004899</v>
      </c>
      <c r="F89" s="62">
        <f>'Data TREND'!F86</f>
        <v>1210.5261099339641</v>
      </c>
      <c r="G89" s="37">
        <f>'Data TREND'!G86</f>
        <v>31.983802798217631</v>
      </c>
      <c r="H89" s="37">
        <f>'Data TREND'!H86</f>
        <v>12.977164474297146</v>
      </c>
      <c r="J89" s="37">
        <f t="shared" si="62"/>
        <v>307.770373704517</v>
      </c>
      <c r="K89" s="37">
        <f t="shared" si="63"/>
        <v>409.39901415539975</v>
      </c>
      <c r="L89" s="37">
        <f t="shared" si="64"/>
        <v>493.30139024004899</v>
      </c>
      <c r="M89" s="62">
        <f t="shared" si="65"/>
        <v>1210.5261099339641</v>
      </c>
      <c r="N89" s="37">
        <f t="shared" si="66"/>
        <v>31.983802798217631</v>
      </c>
      <c r="O89" s="37">
        <f t="shared" si="67"/>
        <v>12.977164474297146</v>
      </c>
      <c r="Q89">
        <f>'Data TREND'!A86</f>
        <v>93</v>
      </c>
      <c r="R89" s="37">
        <f>'Data TREND'!J86</f>
        <v>369.59998677090005</v>
      </c>
      <c r="S89" s="37">
        <f>'Data TREND'!K86</f>
        <v>409.07137126321373</v>
      </c>
      <c r="T89" s="37">
        <f>'Data TREND'!L86</f>
        <v>493.0237688922038</v>
      </c>
      <c r="U89" s="62">
        <f>'Data TREND'!M86</f>
        <v>1271.7356066302605</v>
      </c>
      <c r="V89" s="37">
        <f>'Data TREND'!N86</f>
        <v>33.533804567560381</v>
      </c>
      <c r="W89" s="37">
        <f>'Data TREND'!O86</f>
        <v>13.58036335654778</v>
      </c>
      <c r="Y89" s="37">
        <f t="shared" si="44"/>
        <v>0</v>
      </c>
      <c r="Z89" s="37">
        <f t="shared" si="45"/>
        <v>0</v>
      </c>
      <c r="AA89" s="37">
        <f t="shared" si="46"/>
        <v>0</v>
      </c>
      <c r="AB89" s="62">
        <f t="shared" si="47"/>
        <v>0</v>
      </c>
      <c r="AC89" s="37">
        <f t="shared" si="48"/>
        <v>0</v>
      </c>
      <c r="AD89" s="37">
        <f t="shared" si="49"/>
        <v>0</v>
      </c>
      <c r="AF89">
        <f>'Data TREND'!A86</f>
        <v>93</v>
      </c>
      <c r="AG89" s="37">
        <f>'Data TREND'!Q86</f>
        <v>456.49511463432538</v>
      </c>
      <c r="AH89" s="37">
        <f>'Data TREND'!R86</f>
        <v>408.76501669804372</v>
      </c>
      <c r="AI89" s="37">
        <f>'Data TREND'!S86</f>
        <v>492.83798308504487</v>
      </c>
      <c r="AJ89" s="62">
        <f>'Data TREND'!T86</f>
        <v>1358.062278471441</v>
      </c>
      <c r="AK89" s="37">
        <f>'Data TREND'!U86</f>
        <v>35.56960035493718</v>
      </c>
      <c r="AL89" s="37">
        <f>'Data TREND'!V86</f>
        <v>14.407945936361923</v>
      </c>
      <c r="AN89" s="37">
        <f t="shared" si="50"/>
        <v>0</v>
      </c>
      <c r="AO89" s="37">
        <f t="shared" si="51"/>
        <v>0</v>
      </c>
      <c r="AP89" s="37">
        <f t="shared" si="52"/>
        <v>0</v>
      </c>
      <c r="AQ89" s="62">
        <f t="shared" si="53"/>
        <v>0</v>
      </c>
      <c r="AR89" s="37">
        <f t="shared" si="54"/>
        <v>0</v>
      </c>
      <c r="AS89" s="37">
        <f t="shared" si="55"/>
        <v>0</v>
      </c>
      <c r="AU89">
        <v>93</v>
      </c>
      <c r="AV89" s="37">
        <f t="shared" si="56"/>
        <v>307.770373704517</v>
      </c>
      <c r="AW89" s="37">
        <f t="shared" si="57"/>
        <v>409.39901415539975</v>
      </c>
      <c r="AX89" s="37">
        <f t="shared" si="58"/>
        <v>493.30139024004899</v>
      </c>
      <c r="AY89" s="62">
        <f t="shared" si="59"/>
        <v>1210.5261099339641</v>
      </c>
      <c r="AZ89" s="37">
        <f t="shared" si="60"/>
        <v>31.983802798217631</v>
      </c>
      <c r="BA89" s="37">
        <f t="shared" si="61"/>
        <v>12.977164474297146</v>
      </c>
      <c r="BC89">
        <v>93</v>
      </c>
      <c r="BD89" s="37">
        <f>IF(Voorblad!$E$10=Rekenblad!BC89,Rekenblad!AV89,0)</f>
        <v>0</v>
      </c>
      <c r="BE89" s="37">
        <f>IF(Voorblad!$E$10=Rekenblad!BC89,Rekenblad!AW89,0)</f>
        <v>0</v>
      </c>
      <c r="BF89" s="37">
        <f>IF(Voorblad!$E$10=Rekenblad!BC89,Rekenblad!AX89,0)</f>
        <v>0</v>
      </c>
      <c r="BG89" s="62">
        <f>IF(Voorblad!$E$10=Rekenblad!BC89,Rekenblad!AY89,0)</f>
        <v>0</v>
      </c>
      <c r="BH89" s="37">
        <f>IF(Voorblad!$E$10=Rekenblad!BC89,Rekenblad!AZ89,0)</f>
        <v>0</v>
      </c>
      <c r="BI89" s="37">
        <f>IF(Voorblad!$E$10=Rekenblad!BC89,Rekenblad!BA89,0)</f>
        <v>0</v>
      </c>
      <c r="BK89">
        <v>93</v>
      </c>
      <c r="BL89" s="37">
        <f>IF(Voorblad!$E$14=Rekenblad!$BL$4,Rekenblad!BD89,0)</f>
        <v>0</v>
      </c>
      <c r="BM89" s="37">
        <f>IF(Voorblad!$E$14=Rekenblad!$BL$4,Rekenblad!BE89,0)</f>
        <v>0</v>
      </c>
      <c r="BN89" s="37">
        <f>IF(Voorblad!$E$14=Rekenblad!$BL$4,Rekenblad!BF89,0)</f>
        <v>0</v>
      </c>
      <c r="BO89" s="62">
        <f>IF(Voorblad!$E$14=Rekenblad!$BL$4,Rekenblad!BG89,0)</f>
        <v>0</v>
      </c>
      <c r="BP89" s="37">
        <f>IF(Voorblad!$E$14=Rekenblad!$BL$4,Rekenblad!BH89,0)</f>
        <v>0</v>
      </c>
      <c r="BQ89" s="37">
        <f>IF(Voorblad!$E$14=Rekenblad!$BL$4,Rekenblad!BI89,0)</f>
        <v>0</v>
      </c>
    </row>
    <row r="90" spans="2:69" x14ac:dyDescent="0.25">
      <c r="B90">
        <f>'Data TREND'!A87</f>
        <v>94</v>
      </c>
      <c r="C90" s="37">
        <f>'Data TREND'!C87</f>
        <v>310.66136313186604</v>
      </c>
      <c r="D90" s="37">
        <f>'Data TREND'!D87</f>
        <v>413.62823410997248</v>
      </c>
      <c r="E90" s="37">
        <f>'Data TREND'!E87</f>
        <v>498.55423397146467</v>
      </c>
      <c r="F90" s="62">
        <f>'Data TREND'!F87</f>
        <v>1222.8989665414231</v>
      </c>
      <c r="G90" s="37">
        <f>'Data TREND'!G87</f>
        <v>31.870277303094667</v>
      </c>
      <c r="H90" s="37">
        <f>'Data TREND'!H87</f>
        <v>12.928564511286359</v>
      </c>
      <c r="J90" s="37">
        <f t="shared" si="62"/>
        <v>310.66136313186604</v>
      </c>
      <c r="K90" s="37">
        <f t="shared" si="63"/>
        <v>413.62823410997248</v>
      </c>
      <c r="L90" s="37">
        <f t="shared" si="64"/>
        <v>498.55423397146467</v>
      </c>
      <c r="M90" s="62">
        <f t="shared" si="65"/>
        <v>1222.8989665414231</v>
      </c>
      <c r="N90" s="37">
        <f t="shared" si="66"/>
        <v>31.870277303094667</v>
      </c>
      <c r="O90" s="37">
        <f t="shared" si="67"/>
        <v>12.928564511286359</v>
      </c>
      <c r="Q90">
        <f>'Data TREND'!A87</f>
        <v>94</v>
      </c>
      <c r="R90" s="37">
        <f>'Data TREND'!J87</f>
        <v>372.74618485901624</v>
      </c>
      <c r="S90" s="37">
        <f>'Data TREND'!K87</f>
        <v>413.28963930514652</v>
      </c>
      <c r="T90" s="37">
        <f>'Data TREND'!L87</f>
        <v>498.20032033865419</v>
      </c>
      <c r="U90" s="62">
        <f>'Data TREND'!M87</f>
        <v>1284.2760372727676</v>
      </c>
      <c r="V90" s="37">
        <f>'Data TREND'!N87</f>
        <v>33.341462449017314</v>
      </c>
      <c r="W90" s="37">
        <f>'Data TREND'!O87</f>
        <v>13.500876806445769</v>
      </c>
      <c r="Y90" s="37">
        <f t="shared" si="44"/>
        <v>0</v>
      </c>
      <c r="Z90" s="37">
        <f t="shared" si="45"/>
        <v>0</v>
      </c>
      <c r="AA90" s="37">
        <f t="shared" si="46"/>
        <v>0</v>
      </c>
      <c r="AB90" s="62">
        <f t="shared" si="47"/>
        <v>0</v>
      </c>
      <c r="AC90" s="37">
        <f t="shared" si="48"/>
        <v>0</v>
      </c>
      <c r="AD90" s="37">
        <f t="shared" si="49"/>
        <v>0</v>
      </c>
      <c r="AF90">
        <f>'Data TREND'!A87</f>
        <v>94</v>
      </c>
      <c r="AG90" s="37">
        <f>'Data TREND'!Q87</f>
        <v>460.14039915818381</v>
      </c>
      <c r="AH90" s="37">
        <f>'Data TREND'!R87</f>
        <v>412.96840806052421</v>
      </c>
      <c r="AI90" s="37">
        <f>'Data TREND'!S87</f>
        <v>497.92827992000565</v>
      </c>
      <c r="AJ90" s="62">
        <f>'Data TREND'!T87</f>
        <v>1371.0003218071674</v>
      </c>
      <c r="AK90" s="37">
        <f>'Data TREND'!U87</f>
        <v>35.294230960310472</v>
      </c>
      <c r="AL90" s="37">
        <f>'Data TREND'!V87</f>
        <v>14.295337149416337</v>
      </c>
      <c r="AN90" s="37">
        <f t="shared" si="50"/>
        <v>0</v>
      </c>
      <c r="AO90" s="37">
        <f t="shared" si="51"/>
        <v>0</v>
      </c>
      <c r="AP90" s="37">
        <f t="shared" si="52"/>
        <v>0</v>
      </c>
      <c r="AQ90" s="62">
        <f t="shared" si="53"/>
        <v>0</v>
      </c>
      <c r="AR90" s="37">
        <f t="shared" si="54"/>
        <v>0</v>
      </c>
      <c r="AS90" s="37">
        <f t="shared" si="55"/>
        <v>0</v>
      </c>
      <c r="AU90">
        <v>94</v>
      </c>
      <c r="AV90" s="37">
        <f t="shared" si="56"/>
        <v>310.66136313186604</v>
      </c>
      <c r="AW90" s="37">
        <f t="shared" si="57"/>
        <v>413.62823410997248</v>
      </c>
      <c r="AX90" s="37">
        <f t="shared" si="58"/>
        <v>498.55423397146467</v>
      </c>
      <c r="AY90" s="62">
        <f t="shared" si="59"/>
        <v>1222.8989665414231</v>
      </c>
      <c r="AZ90" s="37">
        <f t="shared" si="60"/>
        <v>31.870277303094667</v>
      </c>
      <c r="BA90" s="37">
        <f t="shared" si="61"/>
        <v>12.928564511286359</v>
      </c>
      <c r="BC90">
        <v>94</v>
      </c>
      <c r="BD90" s="37">
        <f>IF(Voorblad!$E$10=Rekenblad!BC90,Rekenblad!AV90,0)</f>
        <v>0</v>
      </c>
      <c r="BE90" s="37">
        <f>IF(Voorblad!$E$10=Rekenblad!BC90,Rekenblad!AW90,0)</f>
        <v>0</v>
      </c>
      <c r="BF90" s="37">
        <f>IF(Voorblad!$E$10=Rekenblad!BC90,Rekenblad!AX90,0)</f>
        <v>0</v>
      </c>
      <c r="BG90" s="62">
        <f>IF(Voorblad!$E$10=Rekenblad!BC90,Rekenblad!AY90,0)</f>
        <v>0</v>
      </c>
      <c r="BH90" s="37">
        <f>IF(Voorblad!$E$10=Rekenblad!BC90,Rekenblad!AZ90,0)</f>
        <v>0</v>
      </c>
      <c r="BI90" s="37">
        <f>IF(Voorblad!$E$10=Rekenblad!BC90,Rekenblad!BA90,0)</f>
        <v>0</v>
      </c>
      <c r="BK90">
        <v>94</v>
      </c>
      <c r="BL90" s="37">
        <f>IF(Voorblad!$E$14=Rekenblad!$BL$4,Rekenblad!BD90,0)</f>
        <v>0</v>
      </c>
      <c r="BM90" s="37">
        <f>IF(Voorblad!$E$14=Rekenblad!$BL$4,Rekenblad!BE90,0)</f>
        <v>0</v>
      </c>
      <c r="BN90" s="37">
        <f>IF(Voorblad!$E$14=Rekenblad!$BL$4,Rekenblad!BF90,0)</f>
        <v>0</v>
      </c>
      <c r="BO90" s="62">
        <f>IF(Voorblad!$E$14=Rekenblad!$BL$4,Rekenblad!BG90,0)</f>
        <v>0</v>
      </c>
      <c r="BP90" s="37">
        <f>IF(Voorblad!$E$14=Rekenblad!$BL$4,Rekenblad!BH90,0)</f>
        <v>0</v>
      </c>
      <c r="BQ90" s="37">
        <f>IF(Voorblad!$E$14=Rekenblad!$BL$4,Rekenblad!BI90,0)</f>
        <v>0</v>
      </c>
    </row>
    <row r="91" spans="2:69" x14ac:dyDescent="0.25">
      <c r="B91">
        <f>'Data TREND'!A88</f>
        <v>95</v>
      </c>
      <c r="C91" s="37">
        <f>'Data TREND'!C88</f>
        <v>313.55235255921508</v>
      </c>
      <c r="D91" s="37">
        <f>'Data TREND'!D88</f>
        <v>417.85745406454532</v>
      </c>
      <c r="E91" s="37">
        <f>'Data TREND'!E88</f>
        <v>503.80707770288041</v>
      </c>
      <c r="F91" s="62">
        <f>'Data TREND'!F88</f>
        <v>1235.271823148882</v>
      </c>
      <c r="G91" s="37">
        <f>'Data TREND'!G88</f>
        <v>31.756751807971703</v>
      </c>
      <c r="H91" s="37">
        <f>'Data TREND'!H88</f>
        <v>12.879964548275572</v>
      </c>
      <c r="J91" s="37">
        <f t="shared" si="62"/>
        <v>313.55235255921508</v>
      </c>
      <c r="K91" s="37">
        <f t="shared" si="63"/>
        <v>417.85745406454532</v>
      </c>
      <c r="L91" s="37">
        <f t="shared" si="64"/>
        <v>503.80707770288041</v>
      </c>
      <c r="M91" s="62">
        <f t="shared" si="65"/>
        <v>1235.271823148882</v>
      </c>
      <c r="N91" s="37">
        <f t="shared" si="66"/>
        <v>31.756751807971703</v>
      </c>
      <c r="O91" s="37">
        <f t="shared" si="67"/>
        <v>12.879964548275572</v>
      </c>
      <c r="Q91">
        <f>'Data TREND'!A88</f>
        <v>95</v>
      </c>
      <c r="R91" s="37">
        <f>'Data TREND'!J88</f>
        <v>375.89238294713243</v>
      </c>
      <c r="S91" s="37">
        <f>'Data TREND'!K88</f>
        <v>417.50790734707931</v>
      </c>
      <c r="T91" s="37">
        <f>'Data TREND'!L88</f>
        <v>503.37687178510464</v>
      </c>
      <c r="U91" s="62">
        <f>'Data TREND'!M88</f>
        <v>1296.8164679152746</v>
      </c>
      <c r="V91" s="37">
        <f>'Data TREND'!N88</f>
        <v>33.14912033047424</v>
      </c>
      <c r="W91" s="37">
        <f>'Data TREND'!O88</f>
        <v>13.421390256343756</v>
      </c>
      <c r="Y91" s="37">
        <f t="shared" si="44"/>
        <v>0</v>
      </c>
      <c r="Z91" s="37">
        <f t="shared" si="45"/>
        <v>0</v>
      </c>
      <c r="AA91" s="37">
        <f t="shared" si="46"/>
        <v>0</v>
      </c>
      <c r="AB91" s="62">
        <f t="shared" si="47"/>
        <v>0</v>
      </c>
      <c r="AC91" s="37">
        <f t="shared" si="48"/>
        <v>0</v>
      </c>
      <c r="AD91" s="37">
        <f t="shared" si="49"/>
        <v>0</v>
      </c>
      <c r="AF91">
        <f>'Data TREND'!A88</f>
        <v>95</v>
      </c>
      <c r="AG91" s="37">
        <f>'Data TREND'!Q88</f>
        <v>463.78568368204219</v>
      </c>
      <c r="AH91" s="37">
        <f>'Data TREND'!R88</f>
        <v>417.1717994230047</v>
      </c>
      <c r="AI91" s="37">
        <f>'Data TREND'!S88</f>
        <v>503.01857675496649</v>
      </c>
      <c r="AJ91" s="62">
        <f>'Data TREND'!T88</f>
        <v>1383.9383651428939</v>
      </c>
      <c r="AK91" s="37">
        <f>'Data TREND'!U88</f>
        <v>35.01886156568375</v>
      </c>
      <c r="AL91" s="37">
        <f>'Data TREND'!V88</f>
        <v>14.182728362470753</v>
      </c>
      <c r="AN91" s="37">
        <f t="shared" si="50"/>
        <v>0</v>
      </c>
      <c r="AO91" s="37">
        <f t="shared" si="51"/>
        <v>0</v>
      </c>
      <c r="AP91" s="37">
        <f t="shared" si="52"/>
        <v>0</v>
      </c>
      <c r="AQ91" s="62">
        <f t="shared" si="53"/>
        <v>0</v>
      </c>
      <c r="AR91" s="37">
        <f t="shared" si="54"/>
        <v>0</v>
      </c>
      <c r="AS91" s="37">
        <f t="shared" si="55"/>
        <v>0</v>
      </c>
      <c r="AU91">
        <v>95</v>
      </c>
      <c r="AV91" s="37">
        <f t="shared" si="56"/>
        <v>313.55235255921508</v>
      </c>
      <c r="AW91" s="37">
        <f t="shared" si="57"/>
        <v>417.85745406454532</v>
      </c>
      <c r="AX91" s="37">
        <f t="shared" si="58"/>
        <v>503.80707770288041</v>
      </c>
      <c r="AY91" s="62">
        <f t="shared" si="59"/>
        <v>1235.271823148882</v>
      </c>
      <c r="AZ91" s="37">
        <f t="shared" si="60"/>
        <v>31.756751807971703</v>
      </c>
      <c r="BA91" s="37">
        <f t="shared" si="61"/>
        <v>12.879964548275572</v>
      </c>
      <c r="BC91">
        <v>95</v>
      </c>
      <c r="BD91" s="37">
        <f>IF(Voorblad!$E$10=Rekenblad!BC91,Rekenblad!AV91,0)</f>
        <v>0</v>
      </c>
      <c r="BE91" s="37">
        <f>IF(Voorblad!$E$10=Rekenblad!BC91,Rekenblad!AW91,0)</f>
        <v>0</v>
      </c>
      <c r="BF91" s="37">
        <f>IF(Voorblad!$E$10=Rekenblad!BC91,Rekenblad!AX91,0)</f>
        <v>0</v>
      </c>
      <c r="BG91" s="62">
        <f>IF(Voorblad!$E$10=Rekenblad!BC91,Rekenblad!AY91,0)</f>
        <v>0</v>
      </c>
      <c r="BH91" s="37">
        <f>IF(Voorblad!$E$10=Rekenblad!BC91,Rekenblad!AZ91,0)</f>
        <v>0</v>
      </c>
      <c r="BI91" s="37">
        <f>IF(Voorblad!$E$10=Rekenblad!BC91,Rekenblad!BA91,0)</f>
        <v>0</v>
      </c>
      <c r="BK91">
        <v>95</v>
      </c>
      <c r="BL91" s="37">
        <f>IF(Voorblad!$E$14=Rekenblad!$BL$4,Rekenblad!BD91,0)</f>
        <v>0</v>
      </c>
      <c r="BM91" s="37">
        <f>IF(Voorblad!$E$14=Rekenblad!$BL$4,Rekenblad!BE91,0)</f>
        <v>0</v>
      </c>
      <c r="BN91" s="37">
        <f>IF(Voorblad!$E$14=Rekenblad!$BL$4,Rekenblad!BF91,0)</f>
        <v>0</v>
      </c>
      <c r="BO91" s="62">
        <f>IF(Voorblad!$E$14=Rekenblad!$BL$4,Rekenblad!BG91,0)</f>
        <v>0</v>
      </c>
      <c r="BP91" s="37">
        <f>IF(Voorblad!$E$14=Rekenblad!$BL$4,Rekenblad!BH91,0)</f>
        <v>0</v>
      </c>
      <c r="BQ91" s="37">
        <f>IF(Voorblad!$E$14=Rekenblad!$BL$4,Rekenblad!BI91,0)</f>
        <v>0</v>
      </c>
    </row>
    <row r="92" spans="2:69" x14ac:dyDescent="0.25">
      <c r="B92">
        <f>'Data TREND'!A89</f>
        <v>96</v>
      </c>
      <c r="C92" s="37">
        <f>'Data TREND'!C89</f>
        <v>316.44334198656412</v>
      </c>
      <c r="D92" s="37">
        <f>'Data TREND'!D89</f>
        <v>422.08667401911805</v>
      </c>
      <c r="E92" s="37">
        <f>'Data TREND'!E89</f>
        <v>509.05992143429614</v>
      </c>
      <c r="F92" s="62">
        <f>'Data TREND'!F89</f>
        <v>1247.644679756341</v>
      </c>
      <c r="G92" s="37">
        <f>'Data TREND'!G89</f>
        <v>31.643226312848739</v>
      </c>
      <c r="H92" s="37">
        <f>'Data TREND'!H89</f>
        <v>12.831364585264785</v>
      </c>
      <c r="J92" s="37">
        <f t="shared" si="62"/>
        <v>316.44334198656412</v>
      </c>
      <c r="K92" s="37">
        <f t="shared" si="63"/>
        <v>422.08667401911805</v>
      </c>
      <c r="L92" s="37">
        <f t="shared" si="64"/>
        <v>509.05992143429614</v>
      </c>
      <c r="M92" s="62">
        <f t="shared" si="65"/>
        <v>1247.644679756341</v>
      </c>
      <c r="N92" s="37">
        <f t="shared" si="66"/>
        <v>31.643226312848739</v>
      </c>
      <c r="O92" s="37">
        <f t="shared" si="67"/>
        <v>12.831364585264785</v>
      </c>
      <c r="Q92">
        <f>'Data TREND'!A89</f>
        <v>96</v>
      </c>
      <c r="R92" s="37">
        <f>'Data TREND'!J89</f>
        <v>379.03858103524868</v>
      </c>
      <c r="S92" s="37">
        <f>'Data TREND'!K89</f>
        <v>421.7261753890121</v>
      </c>
      <c r="T92" s="37">
        <f>'Data TREND'!L89</f>
        <v>508.55342323155503</v>
      </c>
      <c r="U92" s="62">
        <f>'Data TREND'!M89</f>
        <v>1309.3568985577817</v>
      </c>
      <c r="V92" s="37">
        <f>'Data TREND'!N89</f>
        <v>32.956778211931166</v>
      </c>
      <c r="W92" s="37">
        <f>'Data TREND'!O89</f>
        <v>13.341903706241744</v>
      </c>
      <c r="Y92" s="37">
        <f t="shared" si="44"/>
        <v>0</v>
      </c>
      <c r="Z92" s="37">
        <f t="shared" si="45"/>
        <v>0</v>
      </c>
      <c r="AA92" s="37">
        <f t="shared" si="46"/>
        <v>0</v>
      </c>
      <c r="AB92" s="62">
        <f t="shared" si="47"/>
        <v>0</v>
      </c>
      <c r="AC92" s="37">
        <f t="shared" si="48"/>
        <v>0</v>
      </c>
      <c r="AD92" s="37">
        <f t="shared" si="49"/>
        <v>0</v>
      </c>
      <c r="AF92">
        <f>'Data TREND'!A89</f>
        <v>96</v>
      </c>
      <c r="AG92" s="37">
        <f>'Data TREND'!Q89</f>
        <v>467.43096820590063</v>
      </c>
      <c r="AH92" s="37">
        <f>'Data TREND'!R89</f>
        <v>421.37519078548519</v>
      </c>
      <c r="AI92" s="37">
        <f>'Data TREND'!S89</f>
        <v>508.10887358992727</v>
      </c>
      <c r="AJ92" s="62">
        <f>'Data TREND'!T89</f>
        <v>1396.8764084786203</v>
      </c>
      <c r="AK92" s="37">
        <f>'Data TREND'!U89</f>
        <v>34.743492171057042</v>
      </c>
      <c r="AL92" s="37">
        <f>'Data TREND'!V89</f>
        <v>14.070119575525167</v>
      </c>
      <c r="AN92" s="37">
        <f t="shared" si="50"/>
        <v>0</v>
      </c>
      <c r="AO92" s="37">
        <f t="shared" si="51"/>
        <v>0</v>
      </c>
      <c r="AP92" s="37">
        <f t="shared" si="52"/>
        <v>0</v>
      </c>
      <c r="AQ92" s="62">
        <f t="shared" si="53"/>
        <v>0</v>
      </c>
      <c r="AR92" s="37">
        <f t="shared" si="54"/>
        <v>0</v>
      </c>
      <c r="AS92" s="37">
        <f t="shared" si="55"/>
        <v>0</v>
      </c>
      <c r="AU92">
        <v>96</v>
      </c>
      <c r="AV92" s="37">
        <f t="shared" si="56"/>
        <v>316.44334198656412</v>
      </c>
      <c r="AW92" s="37">
        <f t="shared" si="57"/>
        <v>422.08667401911805</v>
      </c>
      <c r="AX92" s="37">
        <f t="shared" si="58"/>
        <v>509.05992143429614</v>
      </c>
      <c r="AY92" s="62">
        <f t="shared" si="59"/>
        <v>1247.644679756341</v>
      </c>
      <c r="AZ92" s="37">
        <f t="shared" si="60"/>
        <v>31.643226312848739</v>
      </c>
      <c r="BA92" s="37">
        <f t="shared" si="61"/>
        <v>12.831364585264785</v>
      </c>
      <c r="BC92">
        <v>96</v>
      </c>
      <c r="BD92" s="37">
        <f>IF(Voorblad!$E$10=Rekenblad!BC92,Rekenblad!AV92,0)</f>
        <v>0</v>
      </c>
      <c r="BE92" s="37">
        <f>IF(Voorblad!$E$10=Rekenblad!BC92,Rekenblad!AW92,0)</f>
        <v>0</v>
      </c>
      <c r="BF92" s="37">
        <f>IF(Voorblad!$E$10=Rekenblad!BC92,Rekenblad!AX92,0)</f>
        <v>0</v>
      </c>
      <c r="BG92" s="62">
        <f>IF(Voorblad!$E$10=Rekenblad!BC92,Rekenblad!AY92,0)</f>
        <v>0</v>
      </c>
      <c r="BH92" s="37">
        <f>IF(Voorblad!$E$10=Rekenblad!BC92,Rekenblad!AZ92,0)</f>
        <v>0</v>
      </c>
      <c r="BI92" s="37">
        <f>IF(Voorblad!$E$10=Rekenblad!BC92,Rekenblad!BA92,0)</f>
        <v>0</v>
      </c>
      <c r="BK92">
        <v>96</v>
      </c>
      <c r="BL92" s="37">
        <f>IF(Voorblad!$E$14=Rekenblad!$BL$4,Rekenblad!BD92,0)</f>
        <v>0</v>
      </c>
      <c r="BM92" s="37">
        <f>IF(Voorblad!$E$14=Rekenblad!$BL$4,Rekenblad!BE92,0)</f>
        <v>0</v>
      </c>
      <c r="BN92" s="37">
        <f>IF(Voorblad!$E$14=Rekenblad!$BL$4,Rekenblad!BF92,0)</f>
        <v>0</v>
      </c>
      <c r="BO92" s="62">
        <f>IF(Voorblad!$E$14=Rekenblad!$BL$4,Rekenblad!BG92,0)</f>
        <v>0</v>
      </c>
      <c r="BP92" s="37">
        <f>IF(Voorblad!$E$14=Rekenblad!$BL$4,Rekenblad!BH92,0)</f>
        <v>0</v>
      </c>
      <c r="BQ92" s="37">
        <f>IF(Voorblad!$E$14=Rekenblad!$BL$4,Rekenblad!BI92,0)</f>
        <v>0</v>
      </c>
    </row>
    <row r="93" spans="2:69" x14ac:dyDescent="0.25">
      <c r="B93">
        <f>'Data TREND'!A90</f>
        <v>97</v>
      </c>
      <c r="C93" s="37">
        <f>'Data TREND'!C90</f>
        <v>319.33433141391316</v>
      </c>
      <c r="D93" s="37">
        <f>'Data TREND'!D90</f>
        <v>426.31589397369078</v>
      </c>
      <c r="E93" s="37">
        <f>'Data TREND'!E90</f>
        <v>514.31276516571188</v>
      </c>
      <c r="F93" s="62">
        <f>'Data TREND'!F90</f>
        <v>1260.0175363638</v>
      </c>
      <c r="G93" s="37">
        <f>'Data TREND'!G90</f>
        <v>31.529700817725775</v>
      </c>
      <c r="H93" s="37">
        <f>'Data TREND'!H90</f>
        <v>12.782764622254</v>
      </c>
      <c r="J93" s="37">
        <f t="shared" si="62"/>
        <v>319.33433141391316</v>
      </c>
      <c r="K93" s="37">
        <f t="shared" si="63"/>
        <v>426.31589397369078</v>
      </c>
      <c r="L93" s="37">
        <f t="shared" si="64"/>
        <v>514.31276516571188</v>
      </c>
      <c r="M93" s="62">
        <f t="shared" si="65"/>
        <v>1260.0175363638</v>
      </c>
      <c r="N93" s="37">
        <f t="shared" si="66"/>
        <v>31.529700817725775</v>
      </c>
      <c r="O93" s="37">
        <f t="shared" si="67"/>
        <v>12.782764622254</v>
      </c>
      <c r="Q93">
        <f>'Data TREND'!A90</f>
        <v>97</v>
      </c>
      <c r="R93" s="37">
        <f>'Data TREND'!J90</f>
        <v>382.18477912336488</v>
      </c>
      <c r="S93" s="37">
        <f>'Data TREND'!K90</f>
        <v>425.94444343094494</v>
      </c>
      <c r="T93" s="37">
        <f>'Data TREND'!L90</f>
        <v>513.72997467800542</v>
      </c>
      <c r="U93" s="62">
        <f>'Data TREND'!M90</f>
        <v>1321.8973292002888</v>
      </c>
      <c r="V93" s="37">
        <f>'Data TREND'!N90</f>
        <v>32.764436093388099</v>
      </c>
      <c r="W93" s="37">
        <f>'Data TREND'!O90</f>
        <v>13.262417156139733</v>
      </c>
      <c r="Y93" s="37">
        <f t="shared" si="44"/>
        <v>0</v>
      </c>
      <c r="Z93" s="37">
        <f t="shared" si="45"/>
        <v>0</v>
      </c>
      <c r="AA93" s="37">
        <f t="shared" si="46"/>
        <v>0</v>
      </c>
      <c r="AB93" s="62">
        <f t="shared" si="47"/>
        <v>0</v>
      </c>
      <c r="AC93" s="37">
        <f t="shared" si="48"/>
        <v>0</v>
      </c>
      <c r="AD93" s="37">
        <f t="shared" si="49"/>
        <v>0</v>
      </c>
      <c r="AF93">
        <f>'Data TREND'!A90</f>
        <v>97</v>
      </c>
      <c r="AG93" s="37">
        <f>'Data TREND'!Q90</f>
        <v>471.07625272975901</v>
      </c>
      <c r="AH93" s="37">
        <f>'Data TREND'!R90</f>
        <v>425.57858214796568</v>
      </c>
      <c r="AI93" s="37">
        <f>'Data TREND'!S90</f>
        <v>513.19917042488805</v>
      </c>
      <c r="AJ93" s="62">
        <f>'Data TREND'!T90</f>
        <v>1409.8144518143467</v>
      </c>
      <c r="AK93" s="37">
        <f>'Data TREND'!U90</f>
        <v>34.46812277643032</v>
      </c>
      <c r="AL93" s="37">
        <f>'Data TREND'!V90</f>
        <v>13.957510788579583</v>
      </c>
      <c r="AN93" s="37">
        <f t="shared" si="50"/>
        <v>0</v>
      </c>
      <c r="AO93" s="37">
        <f t="shared" si="51"/>
        <v>0</v>
      </c>
      <c r="AP93" s="37">
        <f t="shared" si="52"/>
        <v>0</v>
      </c>
      <c r="AQ93" s="62">
        <f t="shared" si="53"/>
        <v>0</v>
      </c>
      <c r="AR93" s="37">
        <f t="shared" si="54"/>
        <v>0</v>
      </c>
      <c r="AS93" s="37">
        <f t="shared" si="55"/>
        <v>0</v>
      </c>
      <c r="AU93">
        <v>97</v>
      </c>
      <c r="AV93" s="37">
        <f t="shared" si="56"/>
        <v>319.33433141391316</v>
      </c>
      <c r="AW93" s="37">
        <f t="shared" si="57"/>
        <v>426.31589397369078</v>
      </c>
      <c r="AX93" s="37">
        <f t="shared" si="58"/>
        <v>514.31276516571188</v>
      </c>
      <c r="AY93" s="62">
        <f t="shared" si="59"/>
        <v>1260.0175363638</v>
      </c>
      <c r="AZ93" s="37">
        <f t="shared" si="60"/>
        <v>31.529700817725775</v>
      </c>
      <c r="BA93" s="37">
        <f t="shared" si="61"/>
        <v>12.782764622254</v>
      </c>
      <c r="BC93">
        <v>97</v>
      </c>
      <c r="BD93" s="37">
        <f>IF(Voorblad!$E$10=Rekenblad!BC93,Rekenblad!AV93,0)</f>
        <v>0</v>
      </c>
      <c r="BE93" s="37">
        <f>IF(Voorblad!$E$10=Rekenblad!BC93,Rekenblad!AW93,0)</f>
        <v>0</v>
      </c>
      <c r="BF93" s="37">
        <f>IF(Voorblad!$E$10=Rekenblad!BC93,Rekenblad!AX93,0)</f>
        <v>0</v>
      </c>
      <c r="BG93" s="62">
        <f>IF(Voorblad!$E$10=Rekenblad!BC93,Rekenblad!AY93,0)</f>
        <v>0</v>
      </c>
      <c r="BH93" s="37">
        <f>IF(Voorblad!$E$10=Rekenblad!BC93,Rekenblad!AZ93,0)</f>
        <v>0</v>
      </c>
      <c r="BI93" s="37">
        <f>IF(Voorblad!$E$10=Rekenblad!BC93,Rekenblad!BA93,0)</f>
        <v>0</v>
      </c>
      <c r="BK93">
        <v>97</v>
      </c>
      <c r="BL93" s="37">
        <f>IF(Voorblad!$E$14=Rekenblad!$BL$4,Rekenblad!BD93,0)</f>
        <v>0</v>
      </c>
      <c r="BM93" s="37">
        <f>IF(Voorblad!$E$14=Rekenblad!$BL$4,Rekenblad!BE93,0)</f>
        <v>0</v>
      </c>
      <c r="BN93" s="37">
        <f>IF(Voorblad!$E$14=Rekenblad!$BL$4,Rekenblad!BF93,0)</f>
        <v>0</v>
      </c>
      <c r="BO93" s="62">
        <f>IF(Voorblad!$E$14=Rekenblad!$BL$4,Rekenblad!BG93,0)</f>
        <v>0</v>
      </c>
      <c r="BP93" s="37">
        <f>IF(Voorblad!$E$14=Rekenblad!$BL$4,Rekenblad!BH93,0)</f>
        <v>0</v>
      </c>
      <c r="BQ93" s="37">
        <f>IF(Voorblad!$E$14=Rekenblad!$BL$4,Rekenblad!BI93,0)</f>
        <v>0</v>
      </c>
    </row>
    <row r="94" spans="2:69" x14ac:dyDescent="0.25">
      <c r="B94">
        <f>'Data TREND'!A91</f>
        <v>98</v>
      </c>
      <c r="C94" s="37">
        <f>'Data TREND'!C91</f>
        <v>322.2253208412622</v>
      </c>
      <c r="D94" s="37">
        <f>'Data TREND'!D91</f>
        <v>430.54511392826362</v>
      </c>
      <c r="E94" s="37">
        <f>'Data TREND'!E91</f>
        <v>519.5656088971275</v>
      </c>
      <c r="F94" s="62">
        <f>'Data TREND'!F91</f>
        <v>1272.390392971259</v>
      </c>
      <c r="G94" s="37">
        <f>'Data TREND'!G91</f>
        <v>31.416175322602811</v>
      </c>
      <c r="H94" s="37">
        <f>'Data TREND'!H91</f>
        <v>12.734164659243213</v>
      </c>
      <c r="J94" s="37">
        <f t="shared" si="62"/>
        <v>322.2253208412622</v>
      </c>
      <c r="K94" s="37">
        <f t="shared" si="63"/>
        <v>430.54511392826362</v>
      </c>
      <c r="L94" s="37">
        <f t="shared" si="64"/>
        <v>519.5656088971275</v>
      </c>
      <c r="M94" s="62">
        <f t="shared" si="65"/>
        <v>1272.390392971259</v>
      </c>
      <c r="N94" s="37">
        <f t="shared" si="66"/>
        <v>31.416175322602811</v>
      </c>
      <c r="O94" s="37">
        <f t="shared" si="67"/>
        <v>12.734164659243213</v>
      </c>
      <c r="Q94">
        <f>'Data TREND'!A91</f>
        <v>98</v>
      </c>
      <c r="R94" s="37">
        <f>'Data TREND'!J91</f>
        <v>385.33097721148107</v>
      </c>
      <c r="S94" s="37">
        <f>'Data TREND'!K91</f>
        <v>430.16271147287773</v>
      </c>
      <c r="T94" s="37">
        <f>'Data TREND'!L91</f>
        <v>518.90652612445592</v>
      </c>
      <c r="U94" s="62">
        <f>'Data TREND'!M91</f>
        <v>1334.4377598427959</v>
      </c>
      <c r="V94" s="37">
        <f>'Data TREND'!N91</f>
        <v>32.572093974845032</v>
      </c>
      <c r="W94" s="37">
        <f>'Data TREND'!O91</f>
        <v>13.182930606037722</v>
      </c>
      <c r="Y94" s="37">
        <f t="shared" si="44"/>
        <v>0</v>
      </c>
      <c r="Z94" s="37">
        <f t="shared" si="45"/>
        <v>0</v>
      </c>
      <c r="AA94" s="37">
        <f t="shared" si="46"/>
        <v>0</v>
      </c>
      <c r="AB94" s="62">
        <f t="shared" si="47"/>
        <v>0</v>
      </c>
      <c r="AC94" s="37">
        <f t="shared" si="48"/>
        <v>0</v>
      </c>
      <c r="AD94" s="37">
        <f t="shared" si="49"/>
        <v>0</v>
      </c>
      <c r="AF94">
        <f>'Data TREND'!A91</f>
        <v>98</v>
      </c>
      <c r="AG94" s="37">
        <f>'Data TREND'!Q91</f>
        <v>474.72153725361744</v>
      </c>
      <c r="AH94" s="37">
        <f>'Data TREND'!R91</f>
        <v>429.78197351044605</v>
      </c>
      <c r="AI94" s="37">
        <f>'Data TREND'!S91</f>
        <v>518.28946725984883</v>
      </c>
      <c r="AJ94" s="62">
        <f>'Data TREND'!T91</f>
        <v>1422.7524951500732</v>
      </c>
      <c r="AK94" s="37">
        <f>'Data TREND'!U91</f>
        <v>34.192753381803612</v>
      </c>
      <c r="AL94" s="37">
        <f>'Data TREND'!V91</f>
        <v>13.844902001633997</v>
      </c>
      <c r="AN94" s="37">
        <f t="shared" si="50"/>
        <v>0</v>
      </c>
      <c r="AO94" s="37">
        <f t="shared" si="51"/>
        <v>0</v>
      </c>
      <c r="AP94" s="37">
        <f t="shared" si="52"/>
        <v>0</v>
      </c>
      <c r="AQ94" s="62">
        <f t="shared" si="53"/>
        <v>0</v>
      </c>
      <c r="AR94" s="37">
        <f t="shared" si="54"/>
        <v>0</v>
      </c>
      <c r="AS94" s="37">
        <f t="shared" si="55"/>
        <v>0</v>
      </c>
      <c r="AU94">
        <v>98</v>
      </c>
      <c r="AV94" s="37">
        <f t="shared" si="56"/>
        <v>322.2253208412622</v>
      </c>
      <c r="AW94" s="37">
        <f t="shared" si="57"/>
        <v>430.54511392826362</v>
      </c>
      <c r="AX94" s="37">
        <f t="shared" si="58"/>
        <v>519.5656088971275</v>
      </c>
      <c r="AY94" s="62">
        <f t="shared" si="59"/>
        <v>1272.390392971259</v>
      </c>
      <c r="AZ94" s="37">
        <f t="shared" si="60"/>
        <v>31.416175322602811</v>
      </c>
      <c r="BA94" s="37">
        <f t="shared" si="61"/>
        <v>12.734164659243213</v>
      </c>
      <c r="BC94">
        <v>98</v>
      </c>
      <c r="BD94" s="37">
        <f>IF(Voorblad!$E$10=Rekenblad!BC94,Rekenblad!AV94,0)</f>
        <v>0</v>
      </c>
      <c r="BE94" s="37">
        <f>IF(Voorblad!$E$10=Rekenblad!BC94,Rekenblad!AW94,0)</f>
        <v>0</v>
      </c>
      <c r="BF94" s="37">
        <f>IF(Voorblad!$E$10=Rekenblad!BC94,Rekenblad!AX94,0)</f>
        <v>0</v>
      </c>
      <c r="BG94" s="62">
        <f>IF(Voorblad!$E$10=Rekenblad!BC94,Rekenblad!AY94,0)</f>
        <v>0</v>
      </c>
      <c r="BH94" s="37">
        <f>IF(Voorblad!$E$10=Rekenblad!BC94,Rekenblad!AZ94,0)</f>
        <v>0</v>
      </c>
      <c r="BI94" s="37">
        <f>IF(Voorblad!$E$10=Rekenblad!BC94,Rekenblad!BA94,0)</f>
        <v>0</v>
      </c>
      <c r="BK94">
        <v>98</v>
      </c>
      <c r="BL94" s="37">
        <f>IF(Voorblad!$E$14=Rekenblad!$BL$4,Rekenblad!BD94,0)</f>
        <v>0</v>
      </c>
      <c r="BM94" s="37">
        <f>IF(Voorblad!$E$14=Rekenblad!$BL$4,Rekenblad!BE94,0)</f>
        <v>0</v>
      </c>
      <c r="BN94" s="37">
        <f>IF(Voorblad!$E$14=Rekenblad!$BL$4,Rekenblad!BF94,0)</f>
        <v>0</v>
      </c>
      <c r="BO94" s="62">
        <f>IF(Voorblad!$E$14=Rekenblad!$BL$4,Rekenblad!BG94,0)</f>
        <v>0</v>
      </c>
      <c r="BP94" s="37">
        <f>IF(Voorblad!$E$14=Rekenblad!$BL$4,Rekenblad!BH94,0)</f>
        <v>0</v>
      </c>
      <c r="BQ94" s="37">
        <f>IF(Voorblad!$E$14=Rekenblad!$BL$4,Rekenblad!BI94,0)</f>
        <v>0</v>
      </c>
    </row>
    <row r="95" spans="2:69" x14ac:dyDescent="0.25">
      <c r="B95">
        <f>'Data TREND'!A92</f>
        <v>99</v>
      </c>
      <c r="C95" s="37">
        <f>'Data TREND'!C92</f>
        <v>325.1163102686113</v>
      </c>
      <c r="D95" s="37">
        <f>'Data TREND'!D92</f>
        <v>434.77433388283634</v>
      </c>
      <c r="E95" s="37">
        <f>'Data TREND'!E92</f>
        <v>524.81845262854324</v>
      </c>
      <c r="F95" s="62">
        <f>'Data TREND'!F92</f>
        <v>1284.7632495787179</v>
      </c>
      <c r="G95" s="37">
        <f>'Data TREND'!G92</f>
        <v>31.302649827479847</v>
      </c>
      <c r="H95" s="37">
        <f>'Data TREND'!H92</f>
        <v>12.685564696232426</v>
      </c>
      <c r="J95" s="37">
        <f t="shared" si="62"/>
        <v>325.1163102686113</v>
      </c>
      <c r="K95" s="37">
        <f t="shared" si="63"/>
        <v>434.77433388283634</v>
      </c>
      <c r="L95" s="37">
        <f t="shared" si="64"/>
        <v>524.81845262854324</v>
      </c>
      <c r="M95" s="62">
        <f t="shared" si="65"/>
        <v>1284.7632495787179</v>
      </c>
      <c r="N95" s="37">
        <f t="shared" si="66"/>
        <v>31.302649827479847</v>
      </c>
      <c r="O95" s="37">
        <f t="shared" si="67"/>
        <v>12.685564696232426</v>
      </c>
      <c r="Q95">
        <f>'Data TREND'!A92</f>
        <v>99</v>
      </c>
      <c r="R95" s="37">
        <f>'Data TREND'!J92</f>
        <v>388.47717529959732</v>
      </c>
      <c r="S95" s="37">
        <f>'Data TREND'!K92</f>
        <v>434.38097951481052</v>
      </c>
      <c r="T95" s="37">
        <f>'Data TREND'!L92</f>
        <v>524.08307757090631</v>
      </c>
      <c r="U95" s="62">
        <f>'Data TREND'!M92</f>
        <v>1346.978190485303</v>
      </c>
      <c r="V95" s="37">
        <f>'Data TREND'!N92</f>
        <v>32.379751856301965</v>
      </c>
      <c r="W95" s="37">
        <f>'Data TREND'!O92</f>
        <v>13.103444055935711</v>
      </c>
      <c r="Y95" s="37">
        <f t="shared" si="44"/>
        <v>0</v>
      </c>
      <c r="Z95" s="37">
        <f t="shared" si="45"/>
        <v>0</v>
      </c>
      <c r="AA95" s="37">
        <f t="shared" si="46"/>
        <v>0</v>
      </c>
      <c r="AB95" s="62">
        <f t="shared" si="47"/>
        <v>0</v>
      </c>
      <c r="AC95" s="37">
        <f t="shared" si="48"/>
        <v>0</v>
      </c>
      <c r="AD95" s="37">
        <f t="shared" si="49"/>
        <v>0</v>
      </c>
      <c r="AF95">
        <f>'Data TREND'!A92</f>
        <v>99</v>
      </c>
      <c r="AG95" s="37">
        <f>'Data TREND'!Q92</f>
        <v>478.36682177747582</v>
      </c>
      <c r="AH95" s="37">
        <f>'Data TREND'!R92</f>
        <v>433.98536487292654</v>
      </c>
      <c r="AI95" s="37">
        <f>'Data TREND'!S92</f>
        <v>523.37976409480962</v>
      </c>
      <c r="AJ95" s="62">
        <f>'Data TREND'!T92</f>
        <v>1435.6905384857996</v>
      </c>
      <c r="AK95" s="37">
        <f>'Data TREND'!U92</f>
        <v>33.917383987176891</v>
      </c>
      <c r="AL95" s="37">
        <f>'Data TREND'!V92</f>
        <v>13.732293214688413</v>
      </c>
      <c r="AN95" s="37">
        <f t="shared" si="50"/>
        <v>0</v>
      </c>
      <c r="AO95" s="37">
        <f t="shared" si="51"/>
        <v>0</v>
      </c>
      <c r="AP95" s="37">
        <f t="shared" si="52"/>
        <v>0</v>
      </c>
      <c r="AQ95" s="62">
        <f t="shared" si="53"/>
        <v>0</v>
      </c>
      <c r="AR95" s="37">
        <f t="shared" si="54"/>
        <v>0</v>
      </c>
      <c r="AS95" s="37">
        <f t="shared" si="55"/>
        <v>0</v>
      </c>
      <c r="AU95">
        <v>99</v>
      </c>
      <c r="AV95" s="37">
        <f t="shared" si="56"/>
        <v>325.1163102686113</v>
      </c>
      <c r="AW95" s="37">
        <f t="shared" si="57"/>
        <v>434.77433388283634</v>
      </c>
      <c r="AX95" s="37">
        <f t="shared" si="58"/>
        <v>524.81845262854324</v>
      </c>
      <c r="AY95" s="62">
        <f t="shared" si="59"/>
        <v>1284.7632495787179</v>
      </c>
      <c r="AZ95" s="37">
        <f t="shared" si="60"/>
        <v>31.302649827479847</v>
      </c>
      <c r="BA95" s="37">
        <f t="shared" si="61"/>
        <v>12.685564696232426</v>
      </c>
      <c r="BC95">
        <v>99</v>
      </c>
      <c r="BD95" s="37">
        <f>IF(Voorblad!$E$10=Rekenblad!BC95,Rekenblad!AV95,0)</f>
        <v>0</v>
      </c>
      <c r="BE95" s="37">
        <f>IF(Voorblad!$E$10=Rekenblad!BC95,Rekenblad!AW95,0)</f>
        <v>0</v>
      </c>
      <c r="BF95" s="37">
        <f>IF(Voorblad!$E$10=Rekenblad!BC95,Rekenblad!AX95,0)</f>
        <v>0</v>
      </c>
      <c r="BG95" s="62">
        <f>IF(Voorblad!$E$10=Rekenblad!BC95,Rekenblad!AY95,0)</f>
        <v>0</v>
      </c>
      <c r="BH95" s="37">
        <f>IF(Voorblad!$E$10=Rekenblad!BC95,Rekenblad!AZ95,0)</f>
        <v>0</v>
      </c>
      <c r="BI95" s="37">
        <f>IF(Voorblad!$E$10=Rekenblad!BC95,Rekenblad!BA95,0)</f>
        <v>0</v>
      </c>
      <c r="BK95">
        <v>99</v>
      </c>
      <c r="BL95" s="37">
        <f>IF(Voorblad!$E$14=Rekenblad!$BL$4,Rekenblad!BD95,0)</f>
        <v>0</v>
      </c>
      <c r="BM95" s="37">
        <f>IF(Voorblad!$E$14=Rekenblad!$BL$4,Rekenblad!BE95,0)</f>
        <v>0</v>
      </c>
      <c r="BN95" s="37">
        <f>IF(Voorblad!$E$14=Rekenblad!$BL$4,Rekenblad!BF95,0)</f>
        <v>0</v>
      </c>
      <c r="BO95" s="62">
        <f>IF(Voorblad!$E$14=Rekenblad!$BL$4,Rekenblad!BG95,0)</f>
        <v>0</v>
      </c>
      <c r="BP95" s="37">
        <f>IF(Voorblad!$E$14=Rekenblad!$BL$4,Rekenblad!BH95,0)</f>
        <v>0</v>
      </c>
      <c r="BQ95" s="37">
        <f>IF(Voorblad!$E$14=Rekenblad!$BL$4,Rekenblad!BI95,0)</f>
        <v>0</v>
      </c>
    </row>
    <row r="96" spans="2:69" x14ac:dyDescent="0.25">
      <c r="B96">
        <f>'Data TREND'!A93</f>
        <v>100</v>
      </c>
      <c r="C96" s="37">
        <f>'Data TREND'!C93</f>
        <v>328.00729969596034</v>
      </c>
      <c r="D96" s="37">
        <f>'Data TREND'!D93</f>
        <v>439.00355383740907</v>
      </c>
      <c r="E96" s="37">
        <f>'Data TREND'!E93</f>
        <v>530.07129635995898</v>
      </c>
      <c r="F96" s="62">
        <f>'Data TREND'!F93</f>
        <v>1297.1361061861769</v>
      </c>
      <c r="G96" s="37">
        <f>'Data TREND'!G93</f>
        <v>31.189124332356883</v>
      </c>
      <c r="H96" s="37">
        <f>'Data TREND'!H93</f>
        <v>12.636964733221639</v>
      </c>
      <c r="J96" s="37">
        <f t="shared" si="62"/>
        <v>328.00729969596034</v>
      </c>
      <c r="K96" s="37">
        <f t="shared" si="63"/>
        <v>439.00355383740907</v>
      </c>
      <c r="L96" s="37">
        <f t="shared" si="64"/>
        <v>530.07129635995898</v>
      </c>
      <c r="M96" s="62">
        <f t="shared" si="65"/>
        <v>1297.1361061861769</v>
      </c>
      <c r="N96" s="37">
        <f t="shared" si="66"/>
        <v>31.189124332356883</v>
      </c>
      <c r="O96" s="37">
        <f t="shared" si="67"/>
        <v>12.636964733221639</v>
      </c>
      <c r="Q96">
        <f>'Data TREND'!A93</f>
        <v>100</v>
      </c>
      <c r="R96" s="37">
        <f>'Data TREND'!J93</f>
        <v>391.62337338771351</v>
      </c>
      <c r="S96" s="37">
        <f>'Data TREND'!K93</f>
        <v>438.59924755674331</v>
      </c>
      <c r="T96" s="37">
        <f>'Data TREND'!L93</f>
        <v>529.2596290173567</v>
      </c>
      <c r="U96" s="62">
        <f>'Data TREND'!M93</f>
        <v>1359.5186211278101</v>
      </c>
      <c r="V96" s="37">
        <f>'Data TREND'!N93</f>
        <v>32.187409737758891</v>
      </c>
      <c r="W96" s="37">
        <f>'Data TREND'!O93</f>
        <v>13.0239575058337</v>
      </c>
      <c r="Y96" s="37">
        <f t="shared" si="44"/>
        <v>0</v>
      </c>
      <c r="Z96" s="37">
        <f t="shared" si="45"/>
        <v>0</v>
      </c>
      <c r="AA96" s="37">
        <f t="shared" si="46"/>
        <v>0</v>
      </c>
      <c r="AB96" s="62">
        <f t="shared" si="47"/>
        <v>0</v>
      </c>
      <c r="AC96" s="37">
        <f t="shared" si="48"/>
        <v>0</v>
      </c>
      <c r="AD96" s="37">
        <f t="shared" si="49"/>
        <v>0</v>
      </c>
      <c r="AF96">
        <f>'Data TREND'!A93</f>
        <v>100</v>
      </c>
      <c r="AG96" s="37">
        <f>'Data TREND'!Q93</f>
        <v>482.01210630133426</v>
      </c>
      <c r="AH96" s="37">
        <f>'Data TREND'!R93</f>
        <v>438.18875623540703</v>
      </c>
      <c r="AI96" s="37">
        <f>'Data TREND'!S93</f>
        <v>528.47006092977051</v>
      </c>
      <c r="AJ96" s="62">
        <f>'Data TREND'!T93</f>
        <v>1448.628581821526</v>
      </c>
      <c r="AK96" s="37">
        <f>'Data TREND'!U93</f>
        <v>33.642014592550183</v>
      </c>
      <c r="AL96" s="37">
        <f>'Data TREND'!V93</f>
        <v>13.619684427742827</v>
      </c>
      <c r="AN96" s="37">
        <f t="shared" si="50"/>
        <v>0</v>
      </c>
      <c r="AO96" s="37">
        <f t="shared" si="51"/>
        <v>0</v>
      </c>
      <c r="AP96" s="37">
        <f t="shared" si="52"/>
        <v>0</v>
      </c>
      <c r="AQ96" s="62">
        <f t="shared" si="53"/>
        <v>0</v>
      </c>
      <c r="AR96" s="37">
        <f t="shared" si="54"/>
        <v>0</v>
      </c>
      <c r="AS96" s="37">
        <f t="shared" si="55"/>
        <v>0</v>
      </c>
      <c r="AU96">
        <v>100</v>
      </c>
      <c r="AV96" s="37">
        <f t="shared" si="56"/>
        <v>328.00729969596034</v>
      </c>
      <c r="AW96" s="37">
        <f t="shared" si="57"/>
        <v>439.00355383740907</v>
      </c>
      <c r="AX96" s="37">
        <f t="shared" si="58"/>
        <v>530.07129635995898</v>
      </c>
      <c r="AY96" s="62">
        <f t="shared" si="59"/>
        <v>1297.1361061861769</v>
      </c>
      <c r="AZ96" s="37">
        <f t="shared" si="60"/>
        <v>31.189124332356883</v>
      </c>
      <c r="BA96" s="37">
        <f t="shared" si="61"/>
        <v>12.636964733221639</v>
      </c>
      <c r="BC96">
        <v>100</v>
      </c>
      <c r="BD96" s="37">
        <f>IF(Voorblad!$E$10=Rekenblad!BC96,Rekenblad!AV96,0)</f>
        <v>0</v>
      </c>
      <c r="BE96" s="37">
        <f>IF(Voorblad!$E$10=Rekenblad!BC96,Rekenblad!AW96,0)</f>
        <v>0</v>
      </c>
      <c r="BF96" s="37">
        <f>IF(Voorblad!$E$10=Rekenblad!BC96,Rekenblad!AX96,0)</f>
        <v>0</v>
      </c>
      <c r="BG96" s="62">
        <f>IF(Voorblad!$E$10=Rekenblad!BC96,Rekenblad!AY96,0)</f>
        <v>0</v>
      </c>
      <c r="BH96" s="37">
        <f>IF(Voorblad!$E$10=Rekenblad!BC96,Rekenblad!AZ96,0)</f>
        <v>0</v>
      </c>
      <c r="BI96" s="37">
        <f>IF(Voorblad!$E$10=Rekenblad!BC96,Rekenblad!BA96,0)</f>
        <v>0</v>
      </c>
      <c r="BK96">
        <v>100</v>
      </c>
      <c r="BL96" s="37">
        <f>IF(Voorblad!$E$14=Rekenblad!$BL$4,Rekenblad!BD96,0)</f>
        <v>0</v>
      </c>
      <c r="BM96" s="37">
        <f>IF(Voorblad!$E$14=Rekenblad!$BL$4,Rekenblad!BE96,0)</f>
        <v>0</v>
      </c>
      <c r="BN96" s="37">
        <f>IF(Voorblad!$E$14=Rekenblad!$BL$4,Rekenblad!BF96,0)</f>
        <v>0</v>
      </c>
      <c r="BO96" s="62">
        <f>IF(Voorblad!$E$14=Rekenblad!$BL$4,Rekenblad!BG96,0)</f>
        <v>0</v>
      </c>
      <c r="BP96" s="37">
        <f>IF(Voorblad!$E$14=Rekenblad!$BL$4,Rekenblad!BH96,0)</f>
        <v>0</v>
      </c>
      <c r="BQ96" s="37">
        <f>IF(Voorblad!$E$14=Rekenblad!$BL$4,Rekenblad!BI96,0)</f>
        <v>0</v>
      </c>
    </row>
    <row r="97" spans="2:69" x14ac:dyDescent="0.25">
      <c r="B97">
        <f>'Data TREND'!A94</f>
        <v>101</v>
      </c>
      <c r="C97" s="37">
        <f>'Data TREND'!C94</f>
        <v>330.89828912330938</v>
      </c>
      <c r="D97" s="37">
        <f>'Data TREND'!D94</f>
        <v>443.23277379198191</v>
      </c>
      <c r="E97" s="37">
        <f>'Data TREND'!E94</f>
        <v>535.32414009137472</v>
      </c>
      <c r="F97" s="62">
        <f>'Data TREND'!F94</f>
        <v>1309.5089627936359</v>
      </c>
      <c r="G97" s="37">
        <f>'Data TREND'!G94</f>
        <v>31.075598837233919</v>
      </c>
      <c r="H97" s="37">
        <f>'Data TREND'!H94</f>
        <v>12.588364770210852</v>
      </c>
      <c r="J97" s="37">
        <f t="shared" si="62"/>
        <v>330.89828912330938</v>
      </c>
      <c r="K97" s="37">
        <f t="shared" si="63"/>
        <v>443.23277379198191</v>
      </c>
      <c r="L97" s="37">
        <f t="shared" si="64"/>
        <v>535.32414009137472</v>
      </c>
      <c r="M97" s="62">
        <f t="shared" si="65"/>
        <v>1309.5089627936359</v>
      </c>
      <c r="N97" s="37">
        <f t="shared" si="66"/>
        <v>31.075598837233919</v>
      </c>
      <c r="O97" s="37">
        <f t="shared" si="67"/>
        <v>12.588364770210852</v>
      </c>
      <c r="Q97">
        <f>'Data TREND'!A94</f>
        <v>101</v>
      </c>
      <c r="R97" s="37">
        <f>'Data TREND'!J94</f>
        <v>394.76957147582976</v>
      </c>
      <c r="S97" s="37">
        <f>'Data TREND'!K94</f>
        <v>442.8175155986761</v>
      </c>
      <c r="T97" s="37">
        <f>'Data TREND'!L94</f>
        <v>534.4361804638072</v>
      </c>
      <c r="U97" s="62">
        <f>'Data TREND'!M94</f>
        <v>1372.0590517703172</v>
      </c>
      <c r="V97" s="37">
        <f>'Data TREND'!N94</f>
        <v>31.995067619215821</v>
      </c>
      <c r="W97" s="37">
        <f>'Data TREND'!O94</f>
        <v>12.944470955731687</v>
      </c>
      <c r="Y97" s="37">
        <f t="shared" si="44"/>
        <v>0</v>
      </c>
      <c r="Z97" s="37">
        <f t="shared" si="45"/>
        <v>0</v>
      </c>
      <c r="AA97" s="37">
        <f t="shared" si="46"/>
        <v>0</v>
      </c>
      <c r="AB97" s="62">
        <f t="shared" si="47"/>
        <v>0</v>
      </c>
      <c r="AC97" s="37">
        <f t="shared" si="48"/>
        <v>0</v>
      </c>
      <c r="AD97" s="37">
        <f t="shared" si="49"/>
        <v>0</v>
      </c>
      <c r="AF97">
        <f>'Data TREND'!A94</f>
        <v>101</v>
      </c>
      <c r="AG97" s="37">
        <f>'Data TREND'!Q94</f>
        <v>485.65739082519264</v>
      </c>
      <c r="AH97" s="37">
        <f>'Data TREND'!R94</f>
        <v>442.39214759788752</v>
      </c>
      <c r="AI97" s="37">
        <f>'Data TREND'!S94</f>
        <v>533.56035776473129</v>
      </c>
      <c r="AJ97" s="62">
        <f>'Data TREND'!T94</f>
        <v>1461.5666251572525</v>
      </c>
      <c r="AK97" s="37">
        <f>'Data TREND'!U94</f>
        <v>33.366645197923468</v>
      </c>
      <c r="AL97" s="37">
        <f>'Data TREND'!V94</f>
        <v>13.507075640797241</v>
      </c>
      <c r="AN97" s="37">
        <f t="shared" si="50"/>
        <v>0</v>
      </c>
      <c r="AO97" s="37">
        <f t="shared" si="51"/>
        <v>0</v>
      </c>
      <c r="AP97" s="37">
        <f t="shared" si="52"/>
        <v>0</v>
      </c>
      <c r="AQ97" s="62">
        <f t="shared" si="53"/>
        <v>0</v>
      </c>
      <c r="AR97" s="37">
        <f t="shared" si="54"/>
        <v>0</v>
      </c>
      <c r="AS97" s="37">
        <f t="shared" si="55"/>
        <v>0</v>
      </c>
      <c r="AU97">
        <v>101</v>
      </c>
      <c r="AV97" s="37">
        <f t="shared" si="56"/>
        <v>330.89828912330938</v>
      </c>
      <c r="AW97" s="37">
        <f t="shared" si="57"/>
        <v>443.23277379198191</v>
      </c>
      <c r="AX97" s="37">
        <f t="shared" si="58"/>
        <v>535.32414009137472</v>
      </c>
      <c r="AY97" s="62">
        <f t="shared" si="59"/>
        <v>1309.5089627936359</v>
      </c>
      <c r="AZ97" s="37">
        <f t="shared" si="60"/>
        <v>31.075598837233919</v>
      </c>
      <c r="BA97" s="37">
        <f t="shared" si="61"/>
        <v>12.588364770210852</v>
      </c>
      <c r="BC97">
        <v>101</v>
      </c>
      <c r="BD97" s="37">
        <f>IF(Voorblad!$E$10=Rekenblad!BC97,Rekenblad!AV97,0)</f>
        <v>0</v>
      </c>
      <c r="BE97" s="37">
        <f>IF(Voorblad!$E$10=Rekenblad!BC97,Rekenblad!AW97,0)</f>
        <v>0</v>
      </c>
      <c r="BF97" s="37">
        <f>IF(Voorblad!$E$10=Rekenblad!BC97,Rekenblad!AX97,0)</f>
        <v>0</v>
      </c>
      <c r="BG97" s="62">
        <f>IF(Voorblad!$E$10=Rekenblad!BC97,Rekenblad!AY97,0)</f>
        <v>0</v>
      </c>
      <c r="BH97" s="37">
        <f>IF(Voorblad!$E$10=Rekenblad!BC97,Rekenblad!AZ97,0)</f>
        <v>0</v>
      </c>
      <c r="BI97" s="37">
        <f>IF(Voorblad!$E$10=Rekenblad!BC97,Rekenblad!BA97,0)</f>
        <v>0</v>
      </c>
      <c r="BK97">
        <v>101</v>
      </c>
      <c r="BL97" s="37">
        <f>IF(Voorblad!$E$14=Rekenblad!$BL$4,Rekenblad!BD97,0)</f>
        <v>0</v>
      </c>
      <c r="BM97" s="37">
        <f>IF(Voorblad!$E$14=Rekenblad!$BL$4,Rekenblad!BE97,0)</f>
        <v>0</v>
      </c>
      <c r="BN97" s="37">
        <f>IF(Voorblad!$E$14=Rekenblad!$BL$4,Rekenblad!BF97,0)</f>
        <v>0</v>
      </c>
      <c r="BO97" s="62">
        <f>IF(Voorblad!$E$14=Rekenblad!$BL$4,Rekenblad!BG97,0)</f>
        <v>0</v>
      </c>
      <c r="BP97" s="37">
        <f>IF(Voorblad!$E$14=Rekenblad!$BL$4,Rekenblad!BH97,0)</f>
        <v>0</v>
      </c>
      <c r="BQ97" s="37">
        <f>IF(Voorblad!$E$14=Rekenblad!$BL$4,Rekenblad!BI97,0)</f>
        <v>0</v>
      </c>
    </row>
    <row r="98" spans="2:69" x14ac:dyDescent="0.25">
      <c r="B98">
        <f>'Data TREND'!A95</f>
        <v>102</v>
      </c>
      <c r="C98" s="37">
        <f>'Data TREND'!C95</f>
        <v>333.78927855065842</v>
      </c>
      <c r="D98" s="37">
        <f>'Data TREND'!D95</f>
        <v>447.46199374655464</v>
      </c>
      <c r="E98" s="37">
        <f>'Data TREND'!E95</f>
        <v>540.57698382279045</v>
      </c>
      <c r="F98" s="62">
        <f>'Data TREND'!F95</f>
        <v>1321.8818194010948</v>
      </c>
      <c r="G98" s="37">
        <f>'Data TREND'!G95</f>
        <v>30.962073342110958</v>
      </c>
      <c r="H98" s="37">
        <f>'Data TREND'!H95</f>
        <v>12.539764807200065</v>
      </c>
      <c r="J98" s="37">
        <f t="shared" si="62"/>
        <v>333.78927855065842</v>
      </c>
      <c r="K98" s="37">
        <f t="shared" si="63"/>
        <v>447.46199374655464</v>
      </c>
      <c r="L98" s="37">
        <f t="shared" si="64"/>
        <v>540.57698382279045</v>
      </c>
      <c r="M98" s="62">
        <f t="shared" si="65"/>
        <v>1321.8818194010948</v>
      </c>
      <c r="N98" s="37">
        <f t="shared" si="66"/>
        <v>30.962073342110958</v>
      </c>
      <c r="O98" s="37">
        <f t="shared" si="67"/>
        <v>12.539764807200065</v>
      </c>
      <c r="Q98">
        <f>'Data TREND'!A95</f>
        <v>102</v>
      </c>
      <c r="R98" s="37">
        <f>'Data TREND'!J95</f>
        <v>397.91576956394596</v>
      </c>
      <c r="S98" s="37">
        <f>'Data TREND'!K95</f>
        <v>447.03578364060894</v>
      </c>
      <c r="T98" s="37">
        <f>'Data TREND'!L95</f>
        <v>539.61273191025759</v>
      </c>
      <c r="U98" s="62">
        <f>'Data TREND'!M95</f>
        <v>1384.5994824128243</v>
      </c>
      <c r="V98" s="37">
        <f>'Data TREND'!N95</f>
        <v>31.80272550067275</v>
      </c>
      <c r="W98" s="37">
        <f>'Data TREND'!O95</f>
        <v>12.864984405629675</v>
      </c>
      <c r="Y98" s="37">
        <f t="shared" si="44"/>
        <v>0</v>
      </c>
      <c r="Z98" s="37">
        <f t="shared" si="45"/>
        <v>0</v>
      </c>
      <c r="AA98" s="37">
        <f t="shared" si="46"/>
        <v>0</v>
      </c>
      <c r="AB98" s="62">
        <f t="shared" si="47"/>
        <v>0</v>
      </c>
      <c r="AC98" s="37">
        <f t="shared" si="48"/>
        <v>0</v>
      </c>
      <c r="AD98" s="37">
        <f t="shared" si="49"/>
        <v>0</v>
      </c>
      <c r="AF98">
        <f>'Data TREND'!A95</f>
        <v>102</v>
      </c>
      <c r="AG98" s="37">
        <f>'Data TREND'!Q95</f>
        <v>489.30267534905107</v>
      </c>
      <c r="AH98" s="37">
        <f>'Data TREND'!R95</f>
        <v>446.595538960368</v>
      </c>
      <c r="AI98" s="37">
        <f>'Data TREND'!S95</f>
        <v>538.65065459969207</v>
      </c>
      <c r="AJ98" s="62">
        <f>'Data TREND'!T95</f>
        <v>1474.5046684929789</v>
      </c>
      <c r="AK98" s="37">
        <f>'Data TREND'!U95</f>
        <v>33.091275803296753</v>
      </c>
      <c r="AL98" s="37">
        <f>'Data TREND'!V95</f>
        <v>13.394466853851657</v>
      </c>
      <c r="AN98" s="37">
        <f t="shared" si="50"/>
        <v>0</v>
      </c>
      <c r="AO98" s="37">
        <f t="shared" si="51"/>
        <v>0</v>
      </c>
      <c r="AP98" s="37">
        <f t="shared" si="52"/>
        <v>0</v>
      </c>
      <c r="AQ98" s="62">
        <f t="shared" si="53"/>
        <v>0</v>
      </c>
      <c r="AR98" s="37">
        <f t="shared" si="54"/>
        <v>0</v>
      </c>
      <c r="AS98" s="37">
        <f t="shared" si="55"/>
        <v>0</v>
      </c>
      <c r="AU98">
        <v>102</v>
      </c>
      <c r="AV98" s="37">
        <f t="shared" si="56"/>
        <v>333.78927855065842</v>
      </c>
      <c r="AW98" s="37">
        <f t="shared" si="57"/>
        <v>447.46199374655464</v>
      </c>
      <c r="AX98" s="37">
        <f t="shared" si="58"/>
        <v>540.57698382279045</v>
      </c>
      <c r="AY98" s="62">
        <f t="shared" si="59"/>
        <v>1321.8818194010948</v>
      </c>
      <c r="AZ98" s="37">
        <f t="shared" si="60"/>
        <v>30.962073342110958</v>
      </c>
      <c r="BA98" s="37">
        <f t="shared" si="61"/>
        <v>12.539764807200065</v>
      </c>
      <c r="BC98">
        <v>102</v>
      </c>
      <c r="BD98" s="37">
        <f>IF(Voorblad!$E$10=Rekenblad!BC98,Rekenblad!AV98,0)</f>
        <v>0</v>
      </c>
      <c r="BE98" s="37">
        <f>IF(Voorblad!$E$10=Rekenblad!BC98,Rekenblad!AW98,0)</f>
        <v>0</v>
      </c>
      <c r="BF98" s="37">
        <f>IF(Voorblad!$E$10=Rekenblad!BC98,Rekenblad!AX98,0)</f>
        <v>0</v>
      </c>
      <c r="BG98" s="62">
        <f>IF(Voorblad!$E$10=Rekenblad!BC98,Rekenblad!AY98,0)</f>
        <v>0</v>
      </c>
      <c r="BH98" s="37">
        <f>IF(Voorblad!$E$10=Rekenblad!BC98,Rekenblad!AZ98,0)</f>
        <v>0</v>
      </c>
      <c r="BI98" s="37">
        <f>IF(Voorblad!$E$10=Rekenblad!BC98,Rekenblad!BA98,0)</f>
        <v>0</v>
      </c>
      <c r="BK98">
        <v>102</v>
      </c>
      <c r="BL98" s="37">
        <f>IF(Voorblad!$E$14=Rekenblad!$BL$4,Rekenblad!BD98,0)</f>
        <v>0</v>
      </c>
      <c r="BM98" s="37">
        <f>IF(Voorblad!$E$14=Rekenblad!$BL$4,Rekenblad!BE98,0)</f>
        <v>0</v>
      </c>
      <c r="BN98" s="37">
        <f>IF(Voorblad!$E$14=Rekenblad!$BL$4,Rekenblad!BF98,0)</f>
        <v>0</v>
      </c>
      <c r="BO98" s="62">
        <f>IF(Voorblad!$E$14=Rekenblad!$BL$4,Rekenblad!BG98,0)</f>
        <v>0</v>
      </c>
      <c r="BP98" s="37">
        <f>IF(Voorblad!$E$14=Rekenblad!$BL$4,Rekenblad!BH98,0)</f>
        <v>0</v>
      </c>
      <c r="BQ98" s="37">
        <f>IF(Voorblad!$E$14=Rekenblad!$BL$4,Rekenblad!BI98,0)</f>
        <v>0</v>
      </c>
    </row>
    <row r="99" spans="2:69" x14ac:dyDescent="0.25">
      <c r="B99">
        <f>'Data TREND'!A96</f>
        <v>103</v>
      </c>
      <c r="C99" s="37">
        <f>'Data TREND'!C96</f>
        <v>336.68026797800746</v>
      </c>
      <c r="D99" s="37">
        <f>'Data TREND'!D96</f>
        <v>451.69121370112737</v>
      </c>
      <c r="E99" s="37">
        <f>'Data TREND'!E96</f>
        <v>545.82982755420608</v>
      </c>
      <c r="F99" s="62">
        <f>'Data TREND'!F96</f>
        <v>1334.2546760085538</v>
      </c>
      <c r="G99" s="37">
        <f>'Data TREND'!G96</f>
        <v>30.848547846987994</v>
      </c>
      <c r="H99" s="37">
        <f>'Data TREND'!H96</f>
        <v>12.491164844189278</v>
      </c>
      <c r="J99" s="37">
        <f t="shared" si="62"/>
        <v>336.68026797800746</v>
      </c>
      <c r="K99" s="37">
        <f t="shared" si="63"/>
        <v>451.69121370112737</v>
      </c>
      <c r="L99" s="37">
        <f t="shared" si="64"/>
        <v>545.82982755420608</v>
      </c>
      <c r="M99" s="62">
        <f t="shared" si="65"/>
        <v>1334.2546760085538</v>
      </c>
      <c r="N99" s="37">
        <f t="shared" si="66"/>
        <v>30.848547846987994</v>
      </c>
      <c r="O99" s="37">
        <f t="shared" si="67"/>
        <v>12.491164844189278</v>
      </c>
      <c r="Q99">
        <f>'Data TREND'!A96</f>
        <v>103</v>
      </c>
      <c r="R99" s="37">
        <f>'Data TREND'!J96</f>
        <v>401.06196765206215</v>
      </c>
      <c r="S99" s="37">
        <f>'Data TREND'!K96</f>
        <v>451.25405168254173</v>
      </c>
      <c r="T99" s="37">
        <f>'Data TREND'!L96</f>
        <v>544.78928335670798</v>
      </c>
      <c r="U99" s="62">
        <f>'Data TREND'!M96</f>
        <v>1397.1399130553314</v>
      </c>
      <c r="V99" s="37">
        <f>'Data TREND'!N96</f>
        <v>31.610383382129683</v>
      </c>
      <c r="W99" s="37">
        <f>'Data TREND'!O96</f>
        <v>12.785497855527664</v>
      </c>
      <c r="Y99" s="37">
        <f t="shared" si="44"/>
        <v>0</v>
      </c>
      <c r="Z99" s="37">
        <f t="shared" si="45"/>
        <v>0</v>
      </c>
      <c r="AA99" s="37">
        <f t="shared" si="46"/>
        <v>0</v>
      </c>
      <c r="AB99" s="62">
        <f t="shared" si="47"/>
        <v>0</v>
      </c>
      <c r="AC99" s="37">
        <f t="shared" si="48"/>
        <v>0</v>
      </c>
      <c r="AD99" s="37">
        <f t="shared" si="49"/>
        <v>0</v>
      </c>
      <c r="AF99">
        <f>'Data TREND'!A96</f>
        <v>103</v>
      </c>
      <c r="AG99" s="37">
        <f>'Data TREND'!Q96</f>
        <v>492.94795987290945</v>
      </c>
      <c r="AH99" s="37">
        <f>'Data TREND'!R96</f>
        <v>450.79893032284849</v>
      </c>
      <c r="AI99" s="37">
        <f>'Data TREND'!S96</f>
        <v>543.74095143465286</v>
      </c>
      <c r="AJ99" s="62">
        <f>'Data TREND'!T96</f>
        <v>1487.4427118287053</v>
      </c>
      <c r="AK99" s="37">
        <f>'Data TREND'!U96</f>
        <v>32.815906408670038</v>
      </c>
      <c r="AL99" s="37">
        <f>'Data TREND'!V96</f>
        <v>13.281858066906072</v>
      </c>
      <c r="AN99" s="37">
        <f t="shared" si="50"/>
        <v>0</v>
      </c>
      <c r="AO99" s="37">
        <f t="shared" si="51"/>
        <v>0</v>
      </c>
      <c r="AP99" s="37">
        <f t="shared" si="52"/>
        <v>0</v>
      </c>
      <c r="AQ99" s="62">
        <f t="shared" si="53"/>
        <v>0</v>
      </c>
      <c r="AR99" s="37">
        <f t="shared" si="54"/>
        <v>0</v>
      </c>
      <c r="AS99" s="37">
        <f t="shared" si="55"/>
        <v>0</v>
      </c>
      <c r="AU99">
        <v>103</v>
      </c>
      <c r="AV99" s="37">
        <f t="shared" si="56"/>
        <v>336.68026797800746</v>
      </c>
      <c r="AW99" s="37">
        <f t="shared" si="57"/>
        <v>451.69121370112737</v>
      </c>
      <c r="AX99" s="37">
        <f t="shared" si="58"/>
        <v>545.82982755420608</v>
      </c>
      <c r="AY99" s="62">
        <f t="shared" si="59"/>
        <v>1334.2546760085538</v>
      </c>
      <c r="AZ99" s="37">
        <f t="shared" si="60"/>
        <v>30.848547846987994</v>
      </c>
      <c r="BA99" s="37">
        <f t="shared" si="61"/>
        <v>12.491164844189278</v>
      </c>
      <c r="BC99">
        <v>103</v>
      </c>
      <c r="BD99" s="37">
        <f>IF(Voorblad!$E$10=Rekenblad!BC99,Rekenblad!AV99,0)</f>
        <v>0</v>
      </c>
      <c r="BE99" s="37">
        <f>IF(Voorblad!$E$10=Rekenblad!BC99,Rekenblad!AW99,0)</f>
        <v>0</v>
      </c>
      <c r="BF99" s="37">
        <f>IF(Voorblad!$E$10=Rekenblad!BC99,Rekenblad!AX99,0)</f>
        <v>0</v>
      </c>
      <c r="BG99" s="62">
        <f>IF(Voorblad!$E$10=Rekenblad!BC99,Rekenblad!AY99,0)</f>
        <v>0</v>
      </c>
      <c r="BH99" s="37">
        <f>IF(Voorblad!$E$10=Rekenblad!BC99,Rekenblad!AZ99,0)</f>
        <v>0</v>
      </c>
      <c r="BI99" s="37">
        <f>IF(Voorblad!$E$10=Rekenblad!BC99,Rekenblad!BA99,0)</f>
        <v>0</v>
      </c>
      <c r="BK99">
        <v>103</v>
      </c>
      <c r="BL99" s="37">
        <f>IF(Voorblad!$E$14=Rekenblad!$BL$4,Rekenblad!BD99,0)</f>
        <v>0</v>
      </c>
      <c r="BM99" s="37">
        <f>IF(Voorblad!$E$14=Rekenblad!$BL$4,Rekenblad!BE99,0)</f>
        <v>0</v>
      </c>
      <c r="BN99" s="37">
        <f>IF(Voorblad!$E$14=Rekenblad!$BL$4,Rekenblad!BF99,0)</f>
        <v>0</v>
      </c>
      <c r="BO99" s="62">
        <f>IF(Voorblad!$E$14=Rekenblad!$BL$4,Rekenblad!BG99,0)</f>
        <v>0</v>
      </c>
      <c r="BP99" s="37">
        <f>IF(Voorblad!$E$14=Rekenblad!$BL$4,Rekenblad!BH99,0)</f>
        <v>0</v>
      </c>
      <c r="BQ99" s="37">
        <f>IF(Voorblad!$E$14=Rekenblad!$BL$4,Rekenblad!BI99,0)</f>
        <v>0</v>
      </c>
    </row>
    <row r="100" spans="2:69" x14ac:dyDescent="0.25">
      <c r="B100">
        <f>'Data TREND'!A97</f>
        <v>104</v>
      </c>
      <c r="C100" s="37">
        <f>'Data TREND'!C97</f>
        <v>339.5712574053565</v>
      </c>
      <c r="D100" s="37">
        <f>'Data TREND'!D97</f>
        <v>455.92043365570021</v>
      </c>
      <c r="E100" s="37">
        <f>'Data TREND'!E97</f>
        <v>551.08267128562181</v>
      </c>
      <c r="F100" s="62">
        <f>'Data TREND'!F97</f>
        <v>1346.6275326160128</v>
      </c>
      <c r="G100" s="37">
        <f>'Data TREND'!G97</f>
        <v>30.73502235186503</v>
      </c>
      <c r="H100" s="37">
        <f>'Data TREND'!H97</f>
        <v>12.442564881178491</v>
      </c>
      <c r="J100" s="37">
        <f t="shared" si="62"/>
        <v>339.5712574053565</v>
      </c>
      <c r="K100" s="37">
        <f t="shared" si="63"/>
        <v>455.92043365570021</v>
      </c>
      <c r="L100" s="37">
        <f t="shared" si="64"/>
        <v>551.08267128562181</v>
      </c>
      <c r="M100" s="62">
        <f t="shared" si="65"/>
        <v>1346.6275326160128</v>
      </c>
      <c r="N100" s="37">
        <f t="shared" si="66"/>
        <v>30.73502235186503</v>
      </c>
      <c r="O100" s="37">
        <f t="shared" si="67"/>
        <v>12.442564881178491</v>
      </c>
      <c r="Q100">
        <f>'Data TREND'!A97</f>
        <v>104</v>
      </c>
      <c r="R100" s="37">
        <f>'Data TREND'!J97</f>
        <v>404.2081657401784</v>
      </c>
      <c r="S100" s="37">
        <f>'Data TREND'!K97</f>
        <v>455.47231972447452</v>
      </c>
      <c r="T100" s="37">
        <f>'Data TREND'!L97</f>
        <v>549.96583480315849</v>
      </c>
      <c r="U100" s="62">
        <f>'Data TREND'!M97</f>
        <v>1409.6803436978385</v>
      </c>
      <c r="V100" s="37">
        <f>'Data TREND'!N97</f>
        <v>31.418041263586613</v>
      </c>
      <c r="W100" s="37">
        <f>'Data TREND'!O97</f>
        <v>12.706011305425653</v>
      </c>
      <c r="Y100" s="37">
        <f t="shared" si="44"/>
        <v>0</v>
      </c>
      <c r="Z100" s="37">
        <f t="shared" si="45"/>
        <v>0</v>
      </c>
      <c r="AA100" s="37">
        <f t="shared" si="46"/>
        <v>0</v>
      </c>
      <c r="AB100" s="62">
        <f t="shared" si="47"/>
        <v>0</v>
      </c>
      <c r="AC100" s="37">
        <f t="shared" si="48"/>
        <v>0</v>
      </c>
      <c r="AD100" s="37">
        <f t="shared" si="49"/>
        <v>0</v>
      </c>
      <c r="AF100">
        <f>'Data TREND'!A97</f>
        <v>104</v>
      </c>
      <c r="AG100" s="37">
        <f>'Data TREND'!Q97</f>
        <v>496.59324439676789</v>
      </c>
      <c r="AH100" s="37">
        <f>'Data TREND'!R97</f>
        <v>455.00232168532887</v>
      </c>
      <c r="AI100" s="37">
        <f>'Data TREND'!S97</f>
        <v>548.83124826961375</v>
      </c>
      <c r="AJ100" s="62">
        <f>'Data TREND'!T97</f>
        <v>1500.3807551644318</v>
      </c>
      <c r="AK100" s="37">
        <f>'Data TREND'!U97</f>
        <v>32.540537014043323</v>
      </c>
      <c r="AL100" s="37">
        <f>'Data TREND'!V97</f>
        <v>13.169249279960487</v>
      </c>
      <c r="AN100" s="37">
        <f t="shared" si="50"/>
        <v>0</v>
      </c>
      <c r="AO100" s="37">
        <f t="shared" si="51"/>
        <v>0</v>
      </c>
      <c r="AP100" s="37">
        <f t="shared" si="52"/>
        <v>0</v>
      </c>
      <c r="AQ100" s="62">
        <f t="shared" si="53"/>
        <v>0</v>
      </c>
      <c r="AR100" s="37">
        <f t="shared" si="54"/>
        <v>0</v>
      </c>
      <c r="AS100" s="37">
        <f t="shared" si="55"/>
        <v>0</v>
      </c>
      <c r="AU100">
        <v>104</v>
      </c>
      <c r="AV100" s="37">
        <f t="shared" si="56"/>
        <v>339.5712574053565</v>
      </c>
      <c r="AW100" s="37">
        <f t="shared" si="57"/>
        <v>455.92043365570021</v>
      </c>
      <c r="AX100" s="37">
        <f t="shared" si="58"/>
        <v>551.08267128562181</v>
      </c>
      <c r="AY100" s="62">
        <f t="shared" si="59"/>
        <v>1346.6275326160128</v>
      </c>
      <c r="AZ100" s="37">
        <f t="shared" si="60"/>
        <v>30.73502235186503</v>
      </c>
      <c r="BA100" s="37">
        <f t="shared" si="61"/>
        <v>12.442564881178491</v>
      </c>
      <c r="BC100">
        <v>104</v>
      </c>
      <c r="BD100" s="37">
        <f>IF(Voorblad!$E$10=Rekenblad!BC100,Rekenblad!AV100,0)</f>
        <v>0</v>
      </c>
      <c r="BE100" s="37">
        <f>IF(Voorblad!$E$10=Rekenblad!BC100,Rekenblad!AW100,0)</f>
        <v>0</v>
      </c>
      <c r="BF100" s="37">
        <f>IF(Voorblad!$E$10=Rekenblad!BC100,Rekenblad!AX100,0)</f>
        <v>0</v>
      </c>
      <c r="BG100" s="62">
        <f>IF(Voorblad!$E$10=Rekenblad!BC100,Rekenblad!AY100,0)</f>
        <v>0</v>
      </c>
      <c r="BH100" s="37">
        <f>IF(Voorblad!$E$10=Rekenblad!BC100,Rekenblad!AZ100,0)</f>
        <v>0</v>
      </c>
      <c r="BI100" s="37">
        <f>IF(Voorblad!$E$10=Rekenblad!BC100,Rekenblad!BA100,0)</f>
        <v>0</v>
      </c>
      <c r="BK100">
        <v>104</v>
      </c>
      <c r="BL100" s="37">
        <f>IF(Voorblad!$E$14=Rekenblad!$BL$4,Rekenblad!BD100,0)</f>
        <v>0</v>
      </c>
      <c r="BM100" s="37">
        <f>IF(Voorblad!$E$14=Rekenblad!$BL$4,Rekenblad!BE100,0)</f>
        <v>0</v>
      </c>
      <c r="BN100" s="37">
        <f>IF(Voorblad!$E$14=Rekenblad!$BL$4,Rekenblad!BF100,0)</f>
        <v>0</v>
      </c>
      <c r="BO100" s="62">
        <f>IF(Voorblad!$E$14=Rekenblad!$BL$4,Rekenblad!BG100,0)</f>
        <v>0</v>
      </c>
      <c r="BP100" s="37">
        <f>IF(Voorblad!$E$14=Rekenblad!$BL$4,Rekenblad!BH100,0)</f>
        <v>0</v>
      </c>
      <c r="BQ100" s="37">
        <f>IF(Voorblad!$E$14=Rekenblad!$BL$4,Rekenblad!BI100,0)</f>
        <v>0</v>
      </c>
    </row>
    <row r="101" spans="2:69" x14ac:dyDescent="0.25">
      <c r="B101">
        <f>'Data TREND'!A98</f>
        <v>105</v>
      </c>
      <c r="C101" s="37">
        <f>'Data TREND'!C98</f>
        <v>342.46224683270555</v>
      </c>
      <c r="D101" s="37">
        <f>'Data TREND'!D98</f>
        <v>460.14965361027294</v>
      </c>
      <c r="E101" s="37">
        <f>'Data TREND'!E98</f>
        <v>556.33551501703755</v>
      </c>
      <c r="F101" s="62">
        <f>'Data TREND'!F98</f>
        <v>1359.0003892234718</v>
      </c>
      <c r="G101" s="37">
        <f>'Data TREND'!G98</f>
        <v>30.621496856742066</v>
      </c>
      <c r="H101" s="37">
        <f>'Data TREND'!H98</f>
        <v>12.393964918167704</v>
      </c>
      <c r="J101" s="37">
        <f t="shared" si="62"/>
        <v>342.46224683270555</v>
      </c>
      <c r="K101" s="37">
        <f t="shared" si="63"/>
        <v>460.14965361027294</v>
      </c>
      <c r="L101" s="37">
        <f t="shared" si="64"/>
        <v>556.33551501703755</v>
      </c>
      <c r="M101" s="62">
        <f t="shared" si="65"/>
        <v>1359.0003892234718</v>
      </c>
      <c r="N101" s="37">
        <f t="shared" si="66"/>
        <v>30.621496856742066</v>
      </c>
      <c r="O101" s="37">
        <f t="shared" si="67"/>
        <v>12.393964918167704</v>
      </c>
      <c r="Q101">
        <f>'Data TREND'!A98</f>
        <v>105</v>
      </c>
      <c r="R101" s="37">
        <f>'Data TREND'!J98</f>
        <v>407.35436382829459</v>
      </c>
      <c r="S101" s="37">
        <f>'Data TREND'!K98</f>
        <v>459.6905877664073</v>
      </c>
      <c r="T101" s="37">
        <f>'Data TREND'!L98</f>
        <v>555.14238624960888</v>
      </c>
      <c r="U101" s="62">
        <f>'Data TREND'!M98</f>
        <v>1422.2207743403455</v>
      </c>
      <c r="V101" s="37">
        <f>'Data TREND'!N98</f>
        <v>31.225699145043542</v>
      </c>
      <c r="W101" s="37">
        <f>'Data TREND'!O98</f>
        <v>12.626524755323642</v>
      </c>
      <c r="Y101" s="37">
        <f t="shared" si="44"/>
        <v>0</v>
      </c>
      <c r="Z101" s="37">
        <f t="shared" si="45"/>
        <v>0</v>
      </c>
      <c r="AA101" s="37">
        <f t="shared" si="46"/>
        <v>0</v>
      </c>
      <c r="AB101" s="62">
        <f t="shared" si="47"/>
        <v>0</v>
      </c>
      <c r="AC101" s="37">
        <f t="shared" si="48"/>
        <v>0</v>
      </c>
      <c r="AD101" s="37">
        <f t="shared" si="49"/>
        <v>0</v>
      </c>
      <c r="AF101">
        <f>'Data TREND'!A98</f>
        <v>105</v>
      </c>
      <c r="AG101" s="37">
        <f>'Data TREND'!Q98</f>
        <v>500.23852892062627</v>
      </c>
      <c r="AH101" s="37">
        <f>'Data TREND'!R98</f>
        <v>459.20571304780935</v>
      </c>
      <c r="AI101" s="37">
        <f>'Data TREND'!S98</f>
        <v>553.92154510457453</v>
      </c>
      <c r="AJ101" s="62">
        <f>'Data TREND'!T98</f>
        <v>1513.3187985001582</v>
      </c>
      <c r="AK101" s="37">
        <f>'Data TREND'!U98</f>
        <v>32.265167619416609</v>
      </c>
      <c r="AL101" s="37">
        <f>'Data TREND'!V98</f>
        <v>13.056640493014902</v>
      </c>
      <c r="AN101" s="37">
        <f t="shared" si="50"/>
        <v>0</v>
      </c>
      <c r="AO101" s="37">
        <f t="shared" si="51"/>
        <v>0</v>
      </c>
      <c r="AP101" s="37">
        <f t="shared" si="52"/>
        <v>0</v>
      </c>
      <c r="AQ101" s="62">
        <f t="shared" si="53"/>
        <v>0</v>
      </c>
      <c r="AR101" s="37">
        <f t="shared" si="54"/>
        <v>0</v>
      </c>
      <c r="AS101" s="37">
        <f t="shared" si="55"/>
        <v>0</v>
      </c>
      <c r="AU101">
        <v>105</v>
      </c>
      <c r="AV101" s="37">
        <f t="shared" si="56"/>
        <v>342.46224683270555</v>
      </c>
      <c r="AW101" s="37">
        <f t="shared" si="57"/>
        <v>460.14965361027294</v>
      </c>
      <c r="AX101" s="37">
        <f t="shared" si="58"/>
        <v>556.33551501703755</v>
      </c>
      <c r="AY101" s="62">
        <f t="shared" si="59"/>
        <v>1359.0003892234718</v>
      </c>
      <c r="AZ101" s="37">
        <f t="shared" si="60"/>
        <v>30.621496856742066</v>
      </c>
      <c r="BA101" s="37">
        <f t="shared" si="61"/>
        <v>12.393964918167704</v>
      </c>
      <c r="BC101">
        <v>105</v>
      </c>
      <c r="BD101" s="37">
        <f>IF(Voorblad!$E$10=Rekenblad!BC101,Rekenblad!AV101,0)</f>
        <v>0</v>
      </c>
      <c r="BE101" s="37">
        <f>IF(Voorblad!$E$10=Rekenblad!BC101,Rekenblad!AW101,0)</f>
        <v>0</v>
      </c>
      <c r="BF101" s="37">
        <f>IF(Voorblad!$E$10=Rekenblad!BC101,Rekenblad!AX101,0)</f>
        <v>0</v>
      </c>
      <c r="BG101" s="62">
        <f>IF(Voorblad!$E$10=Rekenblad!BC101,Rekenblad!AY101,0)</f>
        <v>0</v>
      </c>
      <c r="BH101" s="37">
        <f>IF(Voorblad!$E$10=Rekenblad!BC101,Rekenblad!AZ101,0)</f>
        <v>0</v>
      </c>
      <c r="BI101" s="37">
        <f>IF(Voorblad!$E$10=Rekenblad!BC101,Rekenblad!BA101,0)</f>
        <v>0</v>
      </c>
      <c r="BK101">
        <v>105</v>
      </c>
      <c r="BL101" s="37">
        <f>IF(Voorblad!$E$14=Rekenblad!$BL$4,Rekenblad!BD101,0)</f>
        <v>0</v>
      </c>
      <c r="BM101" s="37">
        <f>IF(Voorblad!$E$14=Rekenblad!$BL$4,Rekenblad!BE101,0)</f>
        <v>0</v>
      </c>
      <c r="BN101" s="37">
        <f>IF(Voorblad!$E$14=Rekenblad!$BL$4,Rekenblad!BF101,0)</f>
        <v>0</v>
      </c>
      <c r="BO101" s="62">
        <f>IF(Voorblad!$E$14=Rekenblad!$BL$4,Rekenblad!BG101,0)</f>
        <v>0</v>
      </c>
      <c r="BP101" s="37">
        <f>IF(Voorblad!$E$14=Rekenblad!$BL$4,Rekenblad!BH101,0)</f>
        <v>0</v>
      </c>
      <c r="BQ101" s="37">
        <f>IF(Voorblad!$E$14=Rekenblad!$BL$4,Rekenblad!BI101,0)</f>
        <v>0</v>
      </c>
    </row>
    <row r="102" spans="2:69" x14ac:dyDescent="0.25">
      <c r="B102">
        <f>'Data TREND'!A99</f>
        <v>106</v>
      </c>
      <c r="C102" s="37">
        <f>'Data TREND'!C99</f>
        <v>345.35323626005459</v>
      </c>
      <c r="D102" s="37">
        <f>'Data TREND'!D99</f>
        <v>464.37887356484578</v>
      </c>
      <c r="E102" s="37">
        <f>'Data TREND'!E99</f>
        <v>561.58835874845329</v>
      </c>
      <c r="F102" s="62">
        <f>'Data TREND'!F99</f>
        <v>1371.3732458309307</v>
      </c>
      <c r="G102" s="37">
        <f>'Data TREND'!G99</f>
        <v>30.507971361619102</v>
      </c>
      <c r="H102" s="37">
        <f>'Data TREND'!H99</f>
        <v>12.345364955156917</v>
      </c>
      <c r="J102" s="37">
        <f t="shared" si="62"/>
        <v>345.35323626005459</v>
      </c>
      <c r="K102" s="37">
        <f t="shared" si="63"/>
        <v>464.37887356484578</v>
      </c>
      <c r="L102" s="37">
        <f t="shared" si="64"/>
        <v>561.58835874845329</v>
      </c>
      <c r="M102" s="62">
        <f t="shared" si="65"/>
        <v>1371.3732458309307</v>
      </c>
      <c r="N102" s="37">
        <f t="shared" si="66"/>
        <v>30.507971361619102</v>
      </c>
      <c r="O102" s="37">
        <f t="shared" si="67"/>
        <v>12.345364955156917</v>
      </c>
      <c r="Q102">
        <f>'Data TREND'!A99</f>
        <v>106</v>
      </c>
      <c r="R102" s="37">
        <f>'Data TREND'!J99</f>
        <v>410.50056191641079</v>
      </c>
      <c r="S102" s="37">
        <f>'Data TREND'!K99</f>
        <v>463.90885580834009</v>
      </c>
      <c r="T102" s="37">
        <f>'Data TREND'!L99</f>
        <v>560.31893769605927</v>
      </c>
      <c r="U102" s="62">
        <f>'Data TREND'!M99</f>
        <v>1434.7612049828526</v>
      </c>
      <c r="V102" s="37">
        <f>'Data TREND'!N99</f>
        <v>31.033357026500472</v>
      </c>
      <c r="W102" s="37">
        <f>'Data TREND'!O99</f>
        <v>12.547038205221629</v>
      </c>
      <c r="Y102" s="37">
        <f t="shared" ref="Y102:Y133" si="68">$Q$3*R102</f>
        <v>0</v>
      </c>
      <c r="Z102" s="37">
        <f t="shared" ref="Z102:Z133" si="69">$Q$3*S102</f>
        <v>0</v>
      </c>
      <c r="AA102" s="37">
        <f t="shared" ref="AA102:AA133" si="70">$Q$3*T102</f>
        <v>0</v>
      </c>
      <c r="AB102" s="62">
        <f t="shared" ref="AB102:AB133" si="71">$Q$3*U102</f>
        <v>0</v>
      </c>
      <c r="AC102" s="37">
        <f t="shared" ref="AC102:AC133" si="72">$Q$3*V102</f>
        <v>0</v>
      </c>
      <c r="AD102" s="37">
        <f t="shared" ref="AD102:AD133" si="73">$Q$3*W102</f>
        <v>0</v>
      </c>
      <c r="AF102">
        <f>'Data TREND'!A99</f>
        <v>106</v>
      </c>
      <c r="AG102" s="37">
        <f>'Data TREND'!Q99</f>
        <v>503.8838134444847</v>
      </c>
      <c r="AH102" s="37">
        <f>'Data TREND'!R99</f>
        <v>463.40910441028984</v>
      </c>
      <c r="AI102" s="37">
        <f>'Data TREND'!S99</f>
        <v>559.01184193953532</v>
      </c>
      <c r="AJ102" s="62">
        <f>'Data TREND'!T99</f>
        <v>1526.2568418358846</v>
      </c>
      <c r="AK102" s="37">
        <f>'Data TREND'!U99</f>
        <v>31.989798224789897</v>
      </c>
      <c r="AL102" s="37">
        <f>'Data TREND'!V99</f>
        <v>12.944031706069318</v>
      </c>
      <c r="AN102" s="37">
        <f t="shared" ref="AN102:AN133" si="74">$AF$3*AG102</f>
        <v>0</v>
      </c>
      <c r="AO102" s="37">
        <f t="shared" ref="AO102:AO133" si="75">$AF$3*AH102</f>
        <v>0</v>
      </c>
      <c r="AP102" s="37">
        <f t="shared" ref="AP102:AP133" si="76">$AF$3*AI102</f>
        <v>0</v>
      </c>
      <c r="AQ102" s="62">
        <f t="shared" ref="AQ102:AQ133" si="77">$AF$3*AJ102</f>
        <v>0</v>
      </c>
      <c r="AR102" s="37">
        <f t="shared" ref="AR102:AR133" si="78">$AF$3*AK102</f>
        <v>0</v>
      </c>
      <c r="AS102" s="37">
        <f t="shared" ref="AS102:AS133" si="79">$AF$3*AL102</f>
        <v>0</v>
      </c>
      <c r="AU102">
        <v>106</v>
      </c>
      <c r="AV102" s="37">
        <f t="shared" ref="AV102:AV133" si="80">J102+Y102+AN102</f>
        <v>345.35323626005459</v>
      </c>
      <c r="AW102" s="37">
        <f t="shared" ref="AW102:AW133" si="81">K102+Z102+AO102</f>
        <v>464.37887356484578</v>
      </c>
      <c r="AX102" s="37">
        <f t="shared" ref="AX102:AX133" si="82">L102+AA102+AP102</f>
        <v>561.58835874845329</v>
      </c>
      <c r="AY102" s="62">
        <f t="shared" ref="AY102:AY133" si="83">M102+AB102+AQ102</f>
        <v>1371.3732458309307</v>
      </c>
      <c r="AZ102" s="37">
        <f t="shared" ref="AZ102:AZ133" si="84">N102+AC102+AR102</f>
        <v>30.507971361619102</v>
      </c>
      <c r="BA102" s="37">
        <f t="shared" ref="BA102:BA133" si="85">O102+AD102+AS102</f>
        <v>12.345364955156917</v>
      </c>
      <c r="BC102">
        <v>106</v>
      </c>
      <c r="BD102" s="37">
        <f>IF(Voorblad!$E$10=Rekenblad!BC102,Rekenblad!AV102,0)</f>
        <v>0</v>
      </c>
      <c r="BE102" s="37">
        <f>IF(Voorblad!$E$10=Rekenblad!BC102,Rekenblad!AW102,0)</f>
        <v>0</v>
      </c>
      <c r="BF102" s="37">
        <f>IF(Voorblad!$E$10=Rekenblad!BC102,Rekenblad!AX102,0)</f>
        <v>0</v>
      </c>
      <c r="BG102" s="62">
        <f>IF(Voorblad!$E$10=Rekenblad!BC102,Rekenblad!AY102,0)</f>
        <v>0</v>
      </c>
      <c r="BH102" s="37">
        <f>IF(Voorblad!$E$10=Rekenblad!BC102,Rekenblad!AZ102,0)</f>
        <v>0</v>
      </c>
      <c r="BI102" s="37">
        <f>IF(Voorblad!$E$10=Rekenblad!BC102,Rekenblad!BA102,0)</f>
        <v>0</v>
      </c>
      <c r="BK102">
        <v>106</v>
      </c>
      <c r="BL102" s="37">
        <f>IF(Voorblad!$E$14=Rekenblad!$BL$4,Rekenblad!BD102,0)</f>
        <v>0</v>
      </c>
      <c r="BM102" s="37">
        <f>IF(Voorblad!$E$14=Rekenblad!$BL$4,Rekenblad!BE102,0)</f>
        <v>0</v>
      </c>
      <c r="BN102" s="37">
        <f>IF(Voorblad!$E$14=Rekenblad!$BL$4,Rekenblad!BF102,0)</f>
        <v>0</v>
      </c>
      <c r="BO102" s="62">
        <f>IF(Voorblad!$E$14=Rekenblad!$BL$4,Rekenblad!BG102,0)</f>
        <v>0</v>
      </c>
      <c r="BP102" s="37">
        <f>IF(Voorblad!$E$14=Rekenblad!$BL$4,Rekenblad!BH102,0)</f>
        <v>0</v>
      </c>
      <c r="BQ102" s="37">
        <f>IF(Voorblad!$E$14=Rekenblad!$BL$4,Rekenblad!BI102,0)</f>
        <v>0</v>
      </c>
    </row>
    <row r="103" spans="2:69" x14ac:dyDescent="0.25">
      <c r="B103">
        <f>'Data TREND'!A100</f>
        <v>107</v>
      </c>
      <c r="C103" s="37">
        <f>'Data TREND'!C100</f>
        <v>348.24422568740368</v>
      </c>
      <c r="D103" s="37">
        <f>'Data TREND'!D100</f>
        <v>468.6080935194185</v>
      </c>
      <c r="E103" s="37">
        <f>'Data TREND'!E100</f>
        <v>566.84120247986903</v>
      </c>
      <c r="F103" s="62">
        <f>'Data TREND'!F100</f>
        <v>1383.7461024383897</v>
      </c>
      <c r="G103" s="37">
        <f>'Data TREND'!G100</f>
        <v>30.394445866496138</v>
      </c>
      <c r="H103" s="37">
        <f>'Data TREND'!H100</f>
        <v>12.29676499214613</v>
      </c>
      <c r="J103" s="37">
        <f t="shared" si="62"/>
        <v>348.24422568740368</v>
      </c>
      <c r="K103" s="37">
        <f t="shared" si="63"/>
        <v>468.6080935194185</v>
      </c>
      <c r="L103" s="37">
        <f t="shared" si="64"/>
        <v>566.84120247986903</v>
      </c>
      <c r="M103" s="62">
        <f t="shared" si="65"/>
        <v>1383.7461024383897</v>
      </c>
      <c r="N103" s="37">
        <f t="shared" si="66"/>
        <v>30.394445866496138</v>
      </c>
      <c r="O103" s="37">
        <f t="shared" si="67"/>
        <v>12.29676499214613</v>
      </c>
      <c r="Q103">
        <f>'Data TREND'!A100</f>
        <v>107</v>
      </c>
      <c r="R103" s="37">
        <f>'Data TREND'!J100</f>
        <v>413.64676000452704</v>
      </c>
      <c r="S103" s="37">
        <f>'Data TREND'!K100</f>
        <v>468.12712385027288</v>
      </c>
      <c r="T103" s="37">
        <f>'Data TREND'!L100</f>
        <v>565.49548914250977</v>
      </c>
      <c r="U103" s="62">
        <f>'Data TREND'!M100</f>
        <v>1447.3016356253599</v>
      </c>
      <c r="V103" s="37">
        <f>'Data TREND'!N100</f>
        <v>30.841014907957401</v>
      </c>
      <c r="W103" s="37">
        <f>'Data TREND'!O100</f>
        <v>12.467551655119617</v>
      </c>
      <c r="Y103" s="37">
        <f t="shared" si="68"/>
        <v>0</v>
      </c>
      <c r="Z103" s="37">
        <f t="shared" si="69"/>
        <v>0</v>
      </c>
      <c r="AA103" s="37">
        <f t="shared" si="70"/>
        <v>0</v>
      </c>
      <c r="AB103" s="62">
        <f t="shared" si="71"/>
        <v>0</v>
      </c>
      <c r="AC103" s="37">
        <f t="shared" si="72"/>
        <v>0</v>
      </c>
      <c r="AD103" s="37">
        <f t="shared" si="73"/>
        <v>0</v>
      </c>
      <c r="AF103">
        <f>'Data TREND'!A100</f>
        <v>107</v>
      </c>
      <c r="AG103" s="37">
        <f>'Data TREND'!Q100</f>
        <v>507.52909796834308</v>
      </c>
      <c r="AH103" s="37">
        <f>'Data TREND'!R100</f>
        <v>467.61249577277033</v>
      </c>
      <c r="AI103" s="37">
        <f>'Data TREND'!S100</f>
        <v>564.1021387744961</v>
      </c>
      <c r="AJ103" s="62">
        <f>'Data TREND'!T100</f>
        <v>1539.1948851716111</v>
      </c>
      <c r="AK103" s="37">
        <f>'Data TREND'!U100</f>
        <v>31.714428830163182</v>
      </c>
      <c r="AL103" s="37">
        <f>'Data TREND'!V100</f>
        <v>12.831422919123732</v>
      </c>
      <c r="AN103" s="37">
        <f t="shared" si="74"/>
        <v>0</v>
      </c>
      <c r="AO103" s="37">
        <f t="shared" si="75"/>
        <v>0</v>
      </c>
      <c r="AP103" s="37">
        <f t="shared" si="76"/>
        <v>0</v>
      </c>
      <c r="AQ103" s="62">
        <f t="shared" si="77"/>
        <v>0</v>
      </c>
      <c r="AR103" s="37">
        <f t="shared" si="78"/>
        <v>0</v>
      </c>
      <c r="AS103" s="37">
        <f t="shared" si="79"/>
        <v>0</v>
      </c>
      <c r="AU103">
        <v>107</v>
      </c>
      <c r="AV103" s="37">
        <f t="shared" si="80"/>
        <v>348.24422568740368</v>
      </c>
      <c r="AW103" s="37">
        <f t="shared" si="81"/>
        <v>468.6080935194185</v>
      </c>
      <c r="AX103" s="37">
        <f t="shared" si="82"/>
        <v>566.84120247986903</v>
      </c>
      <c r="AY103" s="62">
        <f t="shared" si="83"/>
        <v>1383.7461024383897</v>
      </c>
      <c r="AZ103" s="37">
        <f t="shared" si="84"/>
        <v>30.394445866496138</v>
      </c>
      <c r="BA103" s="37">
        <f t="shared" si="85"/>
        <v>12.29676499214613</v>
      </c>
      <c r="BC103">
        <v>107</v>
      </c>
      <c r="BD103" s="37">
        <f>IF(Voorblad!$E$10=Rekenblad!BC103,Rekenblad!AV103,0)</f>
        <v>0</v>
      </c>
      <c r="BE103" s="37">
        <f>IF(Voorblad!$E$10=Rekenblad!BC103,Rekenblad!AW103,0)</f>
        <v>0</v>
      </c>
      <c r="BF103" s="37">
        <f>IF(Voorblad!$E$10=Rekenblad!BC103,Rekenblad!AX103,0)</f>
        <v>0</v>
      </c>
      <c r="BG103" s="62">
        <f>IF(Voorblad!$E$10=Rekenblad!BC103,Rekenblad!AY103,0)</f>
        <v>0</v>
      </c>
      <c r="BH103" s="37">
        <f>IF(Voorblad!$E$10=Rekenblad!BC103,Rekenblad!AZ103,0)</f>
        <v>0</v>
      </c>
      <c r="BI103" s="37">
        <f>IF(Voorblad!$E$10=Rekenblad!BC103,Rekenblad!BA103,0)</f>
        <v>0</v>
      </c>
      <c r="BK103">
        <v>107</v>
      </c>
      <c r="BL103" s="37">
        <f>IF(Voorblad!$E$14=Rekenblad!$BL$4,Rekenblad!BD103,0)</f>
        <v>0</v>
      </c>
      <c r="BM103" s="37">
        <f>IF(Voorblad!$E$14=Rekenblad!$BL$4,Rekenblad!BE103,0)</f>
        <v>0</v>
      </c>
      <c r="BN103" s="37">
        <f>IF(Voorblad!$E$14=Rekenblad!$BL$4,Rekenblad!BF103,0)</f>
        <v>0</v>
      </c>
      <c r="BO103" s="62">
        <f>IF(Voorblad!$E$14=Rekenblad!$BL$4,Rekenblad!BG103,0)</f>
        <v>0</v>
      </c>
      <c r="BP103" s="37">
        <f>IF(Voorblad!$E$14=Rekenblad!$BL$4,Rekenblad!BH103,0)</f>
        <v>0</v>
      </c>
      <c r="BQ103" s="37">
        <f>IF(Voorblad!$E$14=Rekenblad!$BL$4,Rekenblad!BI103,0)</f>
        <v>0</v>
      </c>
    </row>
    <row r="104" spans="2:69" x14ac:dyDescent="0.25">
      <c r="B104">
        <f>'Data TREND'!A101</f>
        <v>108</v>
      </c>
      <c r="C104" s="37">
        <f>'Data TREND'!C101</f>
        <v>351.13521511475273</v>
      </c>
      <c r="D104" s="37">
        <f>'Data TREND'!D101</f>
        <v>472.83731347399123</v>
      </c>
      <c r="E104" s="37">
        <f>'Data TREND'!E101</f>
        <v>572.09404621128476</v>
      </c>
      <c r="F104" s="62">
        <f>'Data TREND'!F101</f>
        <v>1396.1189590458487</v>
      </c>
      <c r="G104" s="37">
        <f>'Data TREND'!G101</f>
        <v>30.280920371373174</v>
      </c>
      <c r="H104" s="37">
        <f>'Data TREND'!H101</f>
        <v>12.248165029135343</v>
      </c>
      <c r="J104" s="37">
        <f t="shared" si="62"/>
        <v>351.13521511475273</v>
      </c>
      <c r="K104" s="37">
        <f t="shared" si="63"/>
        <v>472.83731347399123</v>
      </c>
      <c r="L104" s="37">
        <f t="shared" si="64"/>
        <v>572.09404621128476</v>
      </c>
      <c r="M104" s="62">
        <f t="shared" si="65"/>
        <v>1396.1189590458487</v>
      </c>
      <c r="N104" s="37">
        <f t="shared" si="66"/>
        <v>30.280920371373174</v>
      </c>
      <c r="O104" s="37">
        <f t="shared" si="67"/>
        <v>12.248165029135343</v>
      </c>
      <c r="Q104">
        <f>'Data TREND'!A101</f>
        <v>108</v>
      </c>
      <c r="R104" s="37">
        <f>'Data TREND'!J101</f>
        <v>416.79295809264323</v>
      </c>
      <c r="S104" s="37">
        <f>'Data TREND'!K101</f>
        <v>472.34539189220573</v>
      </c>
      <c r="T104" s="37">
        <f>'Data TREND'!L101</f>
        <v>570.67204058896016</v>
      </c>
      <c r="U104" s="62">
        <f>'Data TREND'!M101</f>
        <v>1459.842066267867</v>
      </c>
      <c r="V104" s="37">
        <f>'Data TREND'!N101</f>
        <v>30.648672789414331</v>
      </c>
      <c r="W104" s="37">
        <f>'Data TREND'!O101</f>
        <v>12.388065105017606</v>
      </c>
      <c r="Y104" s="37">
        <f t="shared" si="68"/>
        <v>0</v>
      </c>
      <c r="Z104" s="37">
        <f t="shared" si="69"/>
        <v>0</v>
      </c>
      <c r="AA104" s="37">
        <f t="shared" si="70"/>
        <v>0</v>
      </c>
      <c r="AB104" s="62">
        <f t="shared" si="71"/>
        <v>0</v>
      </c>
      <c r="AC104" s="37">
        <f t="shared" si="72"/>
        <v>0</v>
      </c>
      <c r="AD104" s="37">
        <f t="shared" si="73"/>
        <v>0</v>
      </c>
      <c r="AF104">
        <f>'Data TREND'!A101</f>
        <v>108</v>
      </c>
      <c r="AG104" s="37">
        <f>'Data TREND'!Q101</f>
        <v>511.17438249220152</v>
      </c>
      <c r="AH104" s="37">
        <f>'Data TREND'!R101</f>
        <v>471.81588713525082</v>
      </c>
      <c r="AI104" s="37">
        <f>'Data TREND'!S101</f>
        <v>569.19243560945688</v>
      </c>
      <c r="AJ104" s="62">
        <f>'Data TREND'!T101</f>
        <v>1552.1329285073375</v>
      </c>
      <c r="AK104" s="37">
        <f>'Data TREND'!U101</f>
        <v>31.439059435536468</v>
      </c>
      <c r="AL104" s="37">
        <f>'Data TREND'!V101</f>
        <v>12.718814132178146</v>
      </c>
      <c r="AN104" s="37">
        <f t="shared" si="74"/>
        <v>0</v>
      </c>
      <c r="AO104" s="37">
        <f t="shared" si="75"/>
        <v>0</v>
      </c>
      <c r="AP104" s="37">
        <f t="shared" si="76"/>
        <v>0</v>
      </c>
      <c r="AQ104" s="62">
        <f t="shared" si="77"/>
        <v>0</v>
      </c>
      <c r="AR104" s="37">
        <f t="shared" si="78"/>
        <v>0</v>
      </c>
      <c r="AS104" s="37">
        <f t="shared" si="79"/>
        <v>0</v>
      </c>
      <c r="AU104">
        <v>108</v>
      </c>
      <c r="AV104" s="37">
        <f t="shared" si="80"/>
        <v>351.13521511475273</v>
      </c>
      <c r="AW104" s="37">
        <f t="shared" si="81"/>
        <v>472.83731347399123</v>
      </c>
      <c r="AX104" s="37">
        <f t="shared" si="82"/>
        <v>572.09404621128476</v>
      </c>
      <c r="AY104" s="62">
        <f t="shared" si="83"/>
        <v>1396.1189590458487</v>
      </c>
      <c r="AZ104" s="37">
        <f t="shared" si="84"/>
        <v>30.280920371373174</v>
      </c>
      <c r="BA104" s="37">
        <f t="shared" si="85"/>
        <v>12.248165029135343</v>
      </c>
      <c r="BC104">
        <v>108</v>
      </c>
      <c r="BD104" s="37">
        <f>IF(Voorblad!$E$10=Rekenblad!BC104,Rekenblad!AV104,0)</f>
        <v>0</v>
      </c>
      <c r="BE104" s="37">
        <f>IF(Voorblad!$E$10=Rekenblad!BC104,Rekenblad!AW104,0)</f>
        <v>0</v>
      </c>
      <c r="BF104" s="37">
        <f>IF(Voorblad!$E$10=Rekenblad!BC104,Rekenblad!AX104,0)</f>
        <v>0</v>
      </c>
      <c r="BG104" s="62">
        <f>IF(Voorblad!$E$10=Rekenblad!BC104,Rekenblad!AY104,0)</f>
        <v>0</v>
      </c>
      <c r="BH104" s="37">
        <f>IF(Voorblad!$E$10=Rekenblad!BC104,Rekenblad!AZ104,0)</f>
        <v>0</v>
      </c>
      <c r="BI104" s="37">
        <f>IF(Voorblad!$E$10=Rekenblad!BC104,Rekenblad!BA104,0)</f>
        <v>0</v>
      </c>
      <c r="BK104">
        <v>108</v>
      </c>
      <c r="BL104" s="37">
        <f>IF(Voorblad!$E$14=Rekenblad!$BL$4,Rekenblad!BD104,0)</f>
        <v>0</v>
      </c>
      <c r="BM104" s="37">
        <f>IF(Voorblad!$E$14=Rekenblad!$BL$4,Rekenblad!BE104,0)</f>
        <v>0</v>
      </c>
      <c r="BN104" s="37">
        <f>IF(Voorblad!$E$14=Rekenblad!$BL$4,Rekenblad!BF104,0)</f>
        <v>0</v>
      </c>
      <c r="BO104" s="62">
        <f>IF(Voorblad!$E$14=Rekenblad!$BL$4,Rekenblad!BG104,0)</f>
        <v>0</v>
      </c>
      <c r="BP104" s="37">
        <f>IF(Voorblad!$E$14=Rekenblad!$BL$4,Rekenblad!BH104,0)</f>
        <v>0</v>
      </c>
      <c r="BQ104" s="37">
        <f>IF(Voorblad!$E$14=Rekenblad!$BL$4,Rekenblad!BI104,0)</f>
        <v>0</v>
      </c>
    </row>
    <row r="105" spans="2:69" x14ac:dyDescent="0.25">
      <c r="B105">
        <f>'Data TREND'!A102</f>
        <v>109</v>
      </c>
      <c r="C105" s="37">
        <f>'Data TREND'!C102</f>
        <v>354.02620454210177</v>
      </c>
      <c r="D105" s="37">
        <f>'Data TREND'!D102</f>
        <v>477.06653342856407</v>
      </c>
      <c r="E105" s="37">
        <f>'Data TREND'!E102</f>
        <v>577.34688994270039</v>
      </c>
      <c r="F105" s="62">
        <f>'Data TREND'!F102</f>
        <v>1408.4918156533076</v>
      </c>
      <c r="G105" s="37">
        <f>'Data TREND'!G102</f>
        <v>30.16739487625021</v>
      </c>
      <c r="H105" s="37">
        <f>'Data TREND'!H102</f>
        <v>12.199565066124558</v>
      </c>
      <c r="J105" s="37">
        <f t="shared" si="62"/>
        <v>354.02620454210177</v>
      </c>
      <c r="K105" s="37">
        <f t="shared" si="63"/>
        <v>477.06653342856407</v>
      </c>
      <c r="L105" s="37">
        <f t="shared" si="64"/>
        <v>577.34688994270039</v>
      </c>
      <c r="M105" s="62">
        <f t="shared" si="65"/>
        <v>1408.4918156533076</v>
      </c>
      <c r="N105" s="37">
        <f t="shared" si="66"/>
        <v>30.16739487625021</v>
      </c>
      <c r="O105" s="37">
        <f t="shared" si="67"/>
        <v>12.199565066124558</v>
      </c>
      <c r="Q105">
        <f>'Data TREND'!A102</f>
        <v>109</v>
      </c>
      <c r="R105" s="37">
        <f>'Data TREND'!J102</f>
        <v>419.93915618075943</v>
      </c>
      <c r="S105" s="37">
        <f>'Data TREND'!K102</f>
        <v>476.56365993413851</v>
      </c>
      <c r="T105" s="37">
        <f>'Data TREND'!L102</f>
        <v>575.84859203541055</v>
      </c>
      <c r="U105" s="62">
        <f>'Data TREND'!M102</f>
        <v>1472.3824969103741</v>
      </c>
      <c r="V105" s="37">
        <f>'Data TREND'!N102</f>
        <v>30.456330670871264</v>
      </c>
      <c r="W105" s="37">
        <f>'Data TREND'!O102</f>
        <v>12.308578554915595</v>
      </c>
      <c r="Y105" s="37">
        <f t="shared" si="68"/>
        <v>0</v>
      </c>
      <c r="Z105" s="37">
        <f t="shared" si="69"/>
        <v>0</v>
      </c>
      <c r="AA105" s="37">
        <f t="shared" si="70"/>
        <v>0</v>
      </c>
      <c r="AB105" s="62">
        <f t="shared" si="71"/>
        <v>0</v>
      </c>
      <c r="AC105" s="37">
        <f t="shared" si="72"/>
        <v>0</v>
      </c>
      <c r="AD105" s="37">
        <f t="shared" si="73"/>
        <v>0</v>
      </c>
      <c r="AF105">
        <f>'Data TREND'!A102</f>
        <v>109</v>
      </c>
      <c r="AG105" s="37">
        <f>'Data TREND'!Q102</f>
        <v>514.81966701605984</v>
      </c>
      <c r="AH105" s="37">
        <f>'Data TREND'!R102</f>
        <v>476.01927849773131</v>
      </c>
      <c r="AI105" s="37">
        <f>'Data TREND'!S102</f>
        <v>574.28273244441766</v>
      </c>
      <c r="AJ105" s="62">
        <f>'Data TREND'!T102</f>
        <v>1565.0709718430639</v>
      </c>
      <c r="AK105" s="37">
        <f>'Data TREND'!U102</f>
        <v>31.163690040909753</v>
      </c>
      <c r="AL105" s="37">
        <f>'Data TREND'!V102</f>
        <v>12.606205345232562</v>
      </c>
      <c r="AN105" s="37">
        <f t="shared" si="74"/>
        <v>0</v>
      </c>
      <c r="AO105" s="37">
        <f t="shared" si="75"/>
        <v>0</v>
      </c>
      <c r="AP105" s="37">
        <f t="shared" si="76"/>
        <v>0</v>
      </c>
      <c r="AQ105" s="62">
        <f t="shared" si="77"/>
        <v>0</v>
      </c>
      <c r="AR105" s="37">
        <f t="shared" si="78"/>
        <v>0</v>
      </c>
      <c r="AS105" s="37">
        <f t="shared" si="79"/>
        <v>0</v>
      </c>
      <c r="AU105">
        <v>109</v>
      </c>
      <c r="AV105" s="37">
        <f t="shared" si="80"/>
        <v>354.02620454210177</v>
      </c>
      <c r="AW105" s="37">
        <f t="shared" si="81"/>
        <v>477.06653342856407</v>
      </c>
      <c r="AX105" s="37">
        <f t="shared" si="82"/>
        <v>577.34688994270039</v>
      </c>
      <c r="AY105" s="62">
        <f t="shared" si="83"/>
        <v>1408.4918156533076</v>
      </c>
      <c r="AZ105" s="37">
        <f t="shared" si="84"/>
        <v>30.16739487625021</v>
      </c>
      <c r="BA105" s="37">
        <f t="shared" si="85"/>
        <v>12.199565066124558</v>
      </c>
      <c r="BC105">
        <v>109</v>
      </c>
      <c r="BD105" s="37">
        <f>IF(Voorblad!$E$10=Rekenblad!BC105,Rekenblad!AV105,0)</f>
        <v>0</v>
      </c>
      <c r="BE105" s="37">
        <f>IF(Voorblad!$E$10=Rekenblad!BC105,Rekenblad!AW105,0)</f>
        <v>0</v>
      </c>
      <c r="BF105" s="37">
        <f>IF(Voorblad!$E$10=Rekenblad!BC105,Rekenblad!AX105,0)</f>
        <v>0</v>
      </c>
      <c r="BG105" s="62">
        <f>IF(Voorblad!$E$10=Rekenblad!BC105,Rekenblad!AY105,0)</f>
        <v>0</v>
      </c>
      <c r="BH105" s="37">
        <f>IF(Voorblad!$E$10=Rekenblad!BC105,Rekenblad!AZ105,0)</f>
        <v>0</v>
      </c>
      <c r="BI105" s="37">
        <f>IF(Voorblad!$E$10=Rekenblad!BC105,Rekenblad!BA105,0)</f>
        <v>0</v>
      </c>
      <c r="BK105">
        <v>109</v>
      </c>
      <c r="BL105" s="37">
        <f>IF(Voorblad!$E$14=Rekenblad!$BL$4,Rekenblad!BD105,0)</f>
        <v>0</v>
      </c>
      <c r="BM105" s="37">
        <f>IF(Voorblad!$E$14=Rekenblad!$BL$4,Rekenblad!BE105,0)</f>
        <v>0</v>
      </c>
      <c r="BN105" s="37">
        <f>IF(Voorblad!$E$14=Rekenblad!$BL$4,Rekenblad!BF105,0)</f>
        <v>0</v>
      </c>
      <c r="BO105" s="62">
        <f>IF(Voorblad!$E$14=Rekenblad!$BL$4,Rekenblad!BG105,0)</f>
        <v>0</v>
      </c>
      <c r="BP105" s="37">
        <f>IF(Voorblad!$E$14=Rekenblad!$BL$4,Rekenblad!BH105,0)</f>
        <v>0</v>
      </c>
      <c r="BQ105" s="37">
        <f>IF(Voorblad!$E$14=Rekenblad!$BL$4,Rekenblad!BI105,0)</f>
        <v>0</v>
      </c>
    </row>
    <row r="106" spans="2:69" x14ac:dyDescent="0.25">
      <c r="B106">
        <f>'Data TREND'!A103</f>
        <v>110</v>
      </c>
      <c r="C106" s="37">
        <f>'Data TREND'!C103</f>
        <v>356.91719396945081</v>
      </c>
      <c r="D106" s="37">
        <f>'Data TREND'!D103</f>
        <v>481.2957533831368</v>
      </c>
      <c r="E106" s="37">
        <f>'Data TREND'!E103</f>
        <v>582.59973367411612</v>
      </c>
      <c r="F106" s="62">
        <f>'Data TREND'!F103</f>
        <v>1420.8646722607666</v>
      </c>
      <c r="G106" s="37">
        <f>'Data TREND'!G103</f>
        <v>30.053869381127246</v>
      </c>
      <c r="H106" s="37">
        <f>'Data TREND'!H103</f>
        <v>12.150965103113771</v>
      </c>
      <c r="J106" s="37">
        <f t="shared" si="62"/>
        <v>356.91719396945081</v>
      </c>
      <c r="K106" s="37">
        <f t="shared" si="63"/>
        <v>481.2957533831368</v>
      </c>
      <c r="L106" s="37">
        <f t="shared" si="64"/>
        <v>582.59973367411612</v>
      </c>
      <c r="M106" s="62">
        <f t="shared" si="65"/>
        <v>1420.8646722607666</v>
      </c>
      <c r="N106" s="37">
        <f t="shared" si="66"/>
        <v>30.053869381127246</v>
      </c>
      <c r="O106" s="37">
        <f t="shared" si="67"/>
        <v>12.150965103113771</v>
      </c>
      <c r="Q106">
        <f>'Data TREND'!A103</f>
        <v>110</v>
      </c>
      <c r="R106" s="37">
        <f>'Data TREND'!J103</f>
        <v>423.08535426887568</v>
      </c>
      <c r="S106" s="37">
        <f>'Data TREND'!K103</f>
        <v>480.7819279760713</v>
      </c>
      <c r="T106" s="37">
        <f>'Data TREND'!L103</f>
        <v>581.02514348186105</v>
      </c>
      <c r="U106" s="62">
        <f>'Data TREND'!M103</f>
        <v>1484.9229275528812</v>
      </c>
      <c r="V106" s="37">
        <f>'Data TREND'!N103</f>
        <v>30.263988552328193</v>
      </c>
      <c r="W106" s="37">
        <f>'Data TREND'!O103</f>
        <v>12.229092004813584</v>
      </c>
      <c r="Y106" s="37">
        <f t="shared" si="68"/>
        <v>0</v>
      </c>
      <c r="Z106" s="37">
        <f t="shared" si="69"/>
        <v>0</v>
      </c>
      <c r="AA106" s="37">
        <f t="shared" si="70"/>
        <v>0</v>
      </c>
      <c r="AB106" s="62">
        <f t="shared" si="71"/>
        <v>0</v>
      </c>
      <c r="AC106" s="37">
        <f t="shared" si="72"/>
        <v>0</v>
      </c>
      <c r="AD106" s="37">
        <f t="shared" si="73"/>
        <v>0</v>
      </c>
      <c r="AF106">
        <f>'Data TREND'!A103</f>
        <v>110</v>
      </c>
      <c r="AG106" s="37">
        <f>'Data TREND'!Q103</f>
        <v>518.46495153991827</v>
      </c>
      <c r="AH106" s="37">
        <f>'Data TREND'!R103</f>
        <v>480.22266986021168</v>
      </c>
      <c r="AI106" s="37">
        <f>'Data TREND'!S103</f>
        <v>579.37302927937856</v>
      </c>
      <c r="AJ106" s="62">
        <f>'Data TREND'!T103</f>
        <v>1578.0090151787904</v>
      </c>
      <c r="AK106" s="37">
        <f>'Data TREND'!U103</f>
        <v>30.888320646283038</v>
      </c>
      <c r="AL106" s="37">
        <f>'Data TREND'!V103</f>
        <v>12.493596558286976</v>
      </c>
      <c r="AN106" s="37">
        <f t="shared" si="74"/>
        <v>0</v>
      </c>
      <c r="AO106" s="37">
        <f t="shared" si="75"/>
        <v>0</v>
      </c>
      <c r="AP106" s="37">
        <f t="shared" si="76"/>
        <v>0</v>
      </c>
      <c r="AQ106" s="62">
        <f t="shared" si="77"/>
        <v>0</v>
      </c>
      <c r="AR106" s="37">
        <f t="shared" si="78"/>
        <v>0</v>
      </c>
      <c r="AS106" s="37">
        <f t="shared" si="79"/>
        <v>0</v>
      </c>
      <c r="AU106">
        <v>110</v>
      </c>
      <c r="AV106" s="37">
        <f t="shared" si="80"/>
        <v>356.91719396945081</v>
      </c>
      <c r="AW106" s="37">
        <f t="shared" si="81"/>
        <v>481.2957533831368</v>
      </c>
      <c r="AX106" s="37">
        <f t="shared" si="82"/>
        <v>582.59973367411612</v>
      </c>
      <c r="AY106" s="62">
        <f t="shared" si="83"/>
        <v>1420.8646722607666</v>
      </c>
      <c r="AZ106" s="37">
        <f t="shared" si="84"/>
        <v>30.053869381127246</v>
      </c>
      <c r="BA106" s="37">
        <f t="shared" si="85"/>
        <v>12.150965103113771</v>
      </c>
      <c r="BC106">
        <v>110</v>
      </c>
      <c r="BD106" s="37">
        <f>IF(Voorblad!$E$10=Rekenblad!BC106,Rekenblad!AV106,0)</f>
        <v>0</v>
      </c>
      <c r="BE106" s="37">
        <f>IF(Voorblad!$E$10=Rekenblad!BC106,Rekenblad!AW106,0)</f>
        <v>0</v>
      </c>
      <c r="BF106" s="37">
        <f>IF(Voorblad!$E$10=Rekenblad!BC106,Rekenblad!AX106,0)</f>
        <v>0</v>
      </c>
      <c r="BG106" s="62">
        <f>IF(Voorblad!$E$10=Rekenblad!BC106,Rekenblad!AY106,0)</f>
        <v>0</v>
      </c>
      <c r="BH106" s="37">
        <f>IF(Voorblad!$E$10=Rekenblad!BC106,Rekenblad!AZ106,0)</f>
        <v>0</v>
      </c>
      <c r="BI106" s="37">
        <f>IF(Voorblad!$E$10=Rekenblad!BC106,Rekenblad!BA106,0)</f>
        <v>0</v>
      </c>
      <c r="BK106">
        <v>110</v>
      </c>
      <c r="BL106" s="37">
        <f>IF(Voorblad!$E$14=Rekenblad!$BL$4,Rekenblad!BD106,0)</f>
        <v>0</v>
      </c>
      <c r="BM106" s="37">
        <f>IF(Voorblad!$E$14=Rekenblad!$BL$4,Rekenblad!BE106,0)</f>
        <v>0</v>
      </c>
      <c r="BN106" s="37">
        <f>IF(Voorblad!$E$14=Rekenblad!$BL$4,Rekenblad!BF106,0)</f>
        <v>0</v>
      </c>
      <c r="BO106" s="62">
        <f>IF(Voorblad!$E$14=Rekenblad!$BL$4,Rekenblad!BG106,0)</f>
        <v>0</v>
      </c>
      <c r="BP106" s="37">
        <f>IF(Voorblad!$E$14=Rekenblad!$BL$4,Rekenblad!BH106,0)</f>
        <v>0</v>
      </c>
      <c r="BQ106" s="37">
        <f>IF(Voorblad!$E$14=Rekenblad!$BL$4,Rekenblad!BI106,0)</f>
        <v>0</v>
      </c>
    </row>
    <row r="107" spans="2:69" x14ac:dyDescent="0.25">
      <c r="B107">
        <f>'Data TREND'!A104</f>
        <v>111</v>
      </c>
      <c r="C107" s="37">
        <f>'Data TREND'!C104</f>
        <v>359.80818339679985</v>
      </c>
      <c r="D107" s="37">
        <f>'Data TREND'!D104</f>
        <v>485.52497333770953</v>
      </c>
      <c r="E107" s="37">
        <f>'Data TREND'!E104</f>
        <v>587.85257740553186</v>
      </c>
      <c r="F107" s="62">
        <f>'Data TREND'!F104</f>
        <v>1433.2375288682256</v>
      </c>
      <c r="G107" s="37">
        <f>'Data TREND'!G104</f>
        <v>29.940343886004282</v>
      </c>
      <c r="H107" s="37">
        <f>'Data TREND'!H104</f>
        <v>12.102365140102984</v>
      </c>
      <c r="J107" s="37">
        <f t="shared" si="62"/>
        <v>359.80818339679985</v>
      </c>
      <c r="K107" s="37">
        <f t="shared" si="63"/>
        <v>485.52497333770953</v>
      </c>
      <c r="L107" s="37">
        <f t="shared" si="64"/>
        <v>587.85257740553186</v>
      </c>
      <c r="M107" s="62">
        <f t="shared" si="65"/>
        <v>1433.2375288682256</v>
      </c>
      <c r="N107" s="37">
        <f t="shared" si="66"/>
        <v>29.940343886004282</v>
      </c>
      <c r="O107" s="37">
        <f t="shared" si="67"/>
        <v>12.102365140102984</v>
      </c>
      <c r="Q107">
        <f>'Data TREND'!A104</f>
        <v>111</v>
      </c>
      <c r="R107" s="37">
        <f>'Data TREND'!J104</f>
        <v>426.23155235699187</v>
      </c>
      <c r="S107" s="37">
        <f>'Data TREND'!K104</f>
        <v>485.00019601800409</v>
      </c>
      <c r="T107" s="37">
        <f>'Data TREND'!L104</f>
        <v>586.20169492831144</v>
      </c>
      <c r="U107" s="62">
        <f>'Data TREND'!M104</f>
        <v>1497.4633581953883</v>
      </c>
      <c r="V107" s="37">
        <f>'Data TREND'!N104</f>
        <v>30.071646433785123</v>
      </c>
      <c r="W107" s="37">
        <f>'Data TREND'!O104</f>
        <v>12.149605454711571</v>
      </c>
      <c r="Y107" s="37">
        <f t="shared" si="68"/>
        <v>0</v>
      </c>
      <c r="Z107" s="37">
        <f t="shared" si="69"/>
        <v>0</v>
      </c>
      <c r="AA107" s="37">
        <f t="shared" si="70"/>
        <v>0</v>
      </c>
      <c r="AB107" s="62">
        <f t="shared" si="71"/>
        <v>0</v>
      </c>
      <c r="AC107" s="37">
        <f t="shared" si="72"/>
        <v>0</v>
      </c>
      <c r="AD107" s="37">
        <f t="shared" si="73"/>
        <v>0</v>
      </c>
      <c r="AF107">
        <f>'Data TREND'!A104</f>
        <v>111</v>
      </c>
      <c r="AG107" s="37">
        <f>'Data TREND'!Q104</f>
        <v>522.11023606377671</v>
      </c>
      <c r="AH107" s="37">
        <f>'Data TREND'!R104</f>
        <v>484.42606122269217</v>
      </c>
      <c r="AI107" s="37">
        <f>'Data TREND'!S104</f>
        <v>584.46332611433934</v>
      </c>
      <c r="AJ107" s="62">
        <f>'Data TREND'!T104</f>
        <v>1590.9470585145168</v>
      </c>
      <c r="AK107" s="37">
        <f>'Data TREND'!U104</f>
        <v>30.612951251656323</v>
      </c>
      <c r="AL107" s="37">
        <f>'Data TREND'!V104</f>
        <v>12.380987771341392</v>
      </c>
      <c r="AN107" s="37">
        <f t="shared" si="74"/>
        <v>0</v>
      </c>
      <c r="AO107" s="37">
        <f t="shared" si="75"/>
        <v>0</v>
      </c>
      <c r="AP107" s="37">
        <f t="shared" si="76"/>
        <v>0</v>
      </c>
      <c r="AQ107" s="62">
        <f t="shared" si="77"/>
        <v>0</v>
      </c>
      <c r="AR107" s="37">
        <f t="shared" si="78"/>
        <v>0</v>
      </c>
      <c r="AS107" s="37">
        <f t="shared" si="79"/>
        <v>0</v>
      </c>
      <c r="AU107">
        <v>111</v>
      </c>
      <c r="AV107" s="37">
        <f t="shared" si="80"/>
        <v>359.80818339679985</v>
      </c>
      <c r="AW107" s="37">
        <f t="shared" si="81"/>
        <v>485.52497333770953</v>
      </c>
      <c r="AX107" s="37">
        <f t="shared" si="82"/>
        <v>587.85257740553186</v>
      </c>
      <c r="AY107" s="62">
        <f t="shared" si="83"/>
        <v>1433.2375288682256</v>
      </c>
      <c r="AZ107" s="37">
        <f t="shared" si="84"/>
        <v>29.940343886004282</v>
      </c>
      <c r="BA107" s="37">
        <f t="shared" si="85"/>
        <v>12.102365140102984</v>
      </c>
      <c r="BC107">
        <v>111</v>
      </c>
      <c r="BD107" s="37">
        <f>IF(Voorblad!$E$10=Rekenblad!BC107,Rekenblad!AV107,0)</f>
        <v>0</v>
      </c>
      <c r="BE107" s="37">
        <f>IF(Voorblad!$E$10=Rekenblad!BC107,Rekenblad!AW107,0)</f>
        <v>0</v>
      </c>
      <c r="BF107" s="37">
        <f>IF(Voorblad!$E$10=Rekenblad!BC107,Rekenblad!AX107,0)</f>
        <v>0</v>
      </c>
      <c r="BG107" s="62">
        <f>IF(Voorblad!$E$10=Rekenblad!BC107,Rekenblad!AY107,0)</f>
        <v>0</v>
      </c>
      <c r="BH107" s="37">
        <f>IF(Voorblad!$E$10=Rekenblad!BC107,Rekenblad!AZ107,0)</f>
        <v>0</v>
      </c>
      <c r="BI107" s="37">
        <f>IF(Voorblad!$E$10=Rekenblad!BC107,Rekenblad!BA107,0)</f>
        <v>0</v>
      </c>
      <c r="BK107">
        <v>111</v>
      </c>
      <c r="BL107" s="37">
        <f>IF(Voorblad!$E$14=Rekenblad!$BL$4,Rekenblad!BD107,0)</f>
        <v>0</v>
      </c>
      <c r="BM107" s="37">
        <f>IF(Voorblad!$E$14=Rekenblad!$BL$4,Rekenblad!BE107,0)</f>
        <v>0</v>
      </c>
      <c r="BN107" s="37">
        <f>IF(Voorblad!$E$14=Rekenblad!$BL$4,Rekenblad!BF107,0)</f>
        <v>0</v>
      </c>
      <c r="BO107" s="62">
        <f>IF(Voorblad!$E$14=Rekenblad!$BL$4,Rekenblad!BG107,0)</f>
        <v>0</v>
      </c>
      <c r="BP107" s="37">
        <f>IF(Voorblad!$E$14=Rekenblad!$BL$4,Rekenblad!BH107,0)</f>
        <v>0</v>
      </c>
      <c r="BQ107" s="37">
        <f>IF(Voorblad!$E$14=Rekenblad!$BL$4,Rekenblad!BI107,0)</f>
        <v>0</v>
      </c>
    </row>
    <row r="108" spans="2:69" x14ac:dyDescent="0.25">
      <c r="B108">
        <f>'Data TREND'!A105</f>
        <v>112</v>
      </c>
      <c r="C108" s="37">
        <f>'Data TREND'!C105</f>
        <v>362.69917282414889</v>
      </c>
      <c r="D108" s="37">
        <f>'Data TREND'!D105</f>
        <v>489.75419329228237</v>
      </c>
      <c r="E108" s="37">
        <f>'Data TREND'!E105</f>
        <v>593.1054211369476</v>
      </c>
      <c r="F108" s="62">
        <f>'Data TREND'!F105</f>
        <v>1445.6103854756843</v>
      </c>
      <c r="G108" s="37">
        <f>'Data TREND'!G105</f>
        <v>29.826818390881318</v>
      </c>
      <c r="H108" s="37">
        <f>'Data TREND'!H105</f>
        <v>12.053765177092197</v>
      </c>
      <c r="J108" s="37">
        <f t="shared" si="62"/>
        <v>362.69917282414889</v>
      </c>
      <c r="K108" s="37">
        <f t="shared" si="63"/>
        <v>489.75419329228237</v>
      </c>
      <c r="L108" s="37">
        <f t="shared" si="64"/>
        <v>593.1054211369476</v>
      </c>
      <c r="M108" s="62">
        <f t="shared" si="65"/>
        <v>1445.6103854756843</v>
      </c>
      <c r="N108" s="37">
        <f t="shared" si="66"/>
        <v>29.826818390881318</v>
      </c>
      <c r="O108" s="37">
        <f t="shared" si="67"/>
        <v>12.053765177092197</v>
      </c>
      <c r="Q108">
        <f>'Data TREND'!A105</f>
        <v>112</v>
      </c>
      <c r="R108" s="37">
        <f>'Data TREND'!J105</f>
        <v>429.37775044510806</v>
      </c>
      <c r="S108" s="37">
        <f>'Data TREND'!K105</f>
        <v>489.21846405993688</v>
      </c>
      <c r="T108" s="37">
        <f>'Data TREND'!L105</f>
        <v>591.37824637476183</v>
      </c>
      <c r="U108" s="62">
        <f>'Data TREND'!M105</f>
        <v>1510.0037888378954</v>
      </c>
      <c r="V108" s="37">
        <f>'Data TREND'!N105</f>
        <v>29.879304315242052</v>
      </c>
      <c r="W108" s="37">
        <f>'Data TREND'!O105</f>
        <v>12.07011890460956</v>
      </c>
      <c r="Y108" s="37">
        <f t="shared" si="68"/>
        <v>0</v>
      </c>
      <c r="Z108" s="37">
        <f t="shared" si="69"/>
        <v>0</v>
      </c>
      <c r="AA108" s="37">
        <f t="shared" si="70"/>
        <v>0</v>
      </c>
      <c r="AB108" s="62">
        <f t="shared" si="71"/>
        <v>0</v>
      </c>
      <c r="AC108" s="37">
        <f t="shared" si="72"/>
        <v>0</v>
      </c>
      <c r="AD108" s="37">
        <f t="shared" si="73"/>
        <v>0</v>
      </c>
      <c r="AF108">
        <f>'Data TREND'!A105</f>
        <v>112</v>
      </c>
      <c r="AG108" s="37">
        <f>'Data TREND'!Q105</f>
        <v>525.75552058763515</v>
      </c>
      <c r="AH108" s="37">
        <f>'Data TREND'!R105</f>
        <v>488.62945258517266</v>
      </c>
      <c r="AI108" s="37">
        <f>'Data TREND'!S105</f>
        <v>589.55362294930012</v>
      </c>
      <c r="AJ108" s="62">
        <f>'Data TREND'!T105</f>
        <v>1603.8851018502432</v>
      </c>
      <c r="AK108" s="37">
        <f>'Data TREND'!U105</f>
        <v>30.337581857029612</v>
      </c>
      <c r="AL108" s="37">
        <f>'Data TREND'!V105</f>
        <v>12.268378984395806</v>
      </c>
      <c r="AN108" s="37">
        <f t="shared" si="74"/>
        <v>0</v>
      </c>
      <c r="AO108" s="37">
        <f t="shared" si="75"/>
        <v>0</v>
      </c>
      <c r="AP108" s="37">
        <f t="shared" si="76"/>
        <v>0</v>
      </c>
      <c r="AQ108" s="62">
        <f t="shared" si="77"/>
        <v>0</v>
      </c>
      <c r="AR108" s="37">
        <f t="shared" si="78"/>
        <v>0</v>
      </c>
      <c r="AS108" s="37">
        <f t="shared" si="79"/>
        <v>0</v>
      </c>
      <c r="AU108">
        <v>112</v>
      </c>
      <c r="AV108" s="37">
        <f t="shared" si="80"/>
        <v>362.69917282414889</v>
      </c>
      <c r="AW108" s="37">
        <f t="shared" si="81"/>
        <v>489.75419329228237</v>
      </c>
      <c r="AX108" s="37">
        <f t="shared" si="82"/>
        <v>593.1054211369476</v>
      </c>
      <c r="AY108" s="62">
        <f t="shared" si="83"/>
        <v>1445.6103854756843</v>
      </c>
      <c r="AZ108" s="37">
        <f t="shared" si="84"/>
        <v>29.826818390881318</v>
      </c>
      <c r="BA108" s="37">
        <f t="shared" si="85"/>
        <v>12.053765177092197</v>
      </c>
      <c r="BC108">
        <v>112</v>
      </c>
      <c r="BD108" s="37">
        <f>IF(Voorblad!$E$10=Rekenblad!BC108,Rekenblad!AV108,0)</f>
        <v>0</v>
      </c>
      <c r="BE108" s="37">
        <f>IF(Voorblad!$E$10=Rekenblad!BC108,Rekenblad!AW108,0)</f>
        <v>0</v>
      </c>
      <c r="BF108" s="37">
        <f>IF(Voorblad!$E$10=Rekenblad!BC108,Rekenblad!AX108,0)</f>
        <v>0</v>
      </c>
      <c r="BG108" s="62">
        <f>IF(Voorblad!$E$10=Rekenblad!BC108,Rekenblad!AY108,0)</f>
        <v>0</v>
      </c>
      <c r="BH108" s="37">
        <f>IF(Voorblad!$E$10=Rekenblad!BC108,Rekenblad!AZ108,0)</f>
        <v>0</v>
      </c>
      <c r="BI108" s="37">
        <f>IF(Voorblad!$E$10=Rekenblad!BC108,Rekenblad!BA108,0)</f>
        <v>0</v>
      </c>
      <c r="BK108">
        <v>112</v>
      </c>
      <c r="BL108" s="37">
        <f>IF(Voorblad!$E$14=Rekenblad!$BL$4,Rekenblad!BD108,0)</f>
        <v>0</v>
      </c>
      <c r="BM108" s="37">
        <f>IF(Voorblad!$E$14=Rekenblad!$BL$4,Rekenblad!BE108,0)</f>
        <v>0</v>
      </c>
      <c r="BN108" s="37">
        <f>IF(Voorblad!$E$14=Rekenblad!$BL$4,Rekenblad!BF108,0)</f>
        <v>0</v>
      </c>
      <c r="BO108" s="62">
        <f>IF(Voorblad!$E$14=Rekenblad!$BL$4,Rekenblad!BG108,0)</f>
        <v>0</v>
      </c>
      <c r="BP108" s="37">
        <f>IF(Voorblad!$E$14=Rekenblad!$BL$4,Rekenblad!BH108,0)</f>
        <v>0</v>
      </c>
      <c r="BQ108" s="37">
        <f>IF(Voorblad!$E$14=Rekenblad!$BL$4,Rekenblad!BI108,0)</f>
        <v>0</v>
      </c>
    </row>
    <row r="109" spans="2:69" x14ac:dyDescent="0.25">
      <c r="B109">
        <f>'Data TREND'!A106</f>
        <v>113</v>
      </c>
      <c r="C109" s="37">
        <f>'Data TREND'!C106</f>
        <v>365.59016225149793</v>
      </c>
      <c r="D109" s="37">
        <f>'Data TREND'!D106</f>
        <v>493.98341324685509</v>
      </c>
      <c r="E109" s="37">
        <f>'Data TREND'!E106</f>
        <v>598.35826486836334</v>
      </c>
      <c r="F109" s="62">
        <f>'Data TREND'!F106</f>
        <v>1457.9832420831433</v>
      </c>
      <c r="G109" s="37">
        <f>'Data TREND'!G106</f>
        <v>29.713292895758357</v>
      </c>
      <c r="H109" s="37">
        <f>'Data TREND'!H106</f>
        <v>12.00516521408141</v>
      </c>
      <c r="J109" s="37">
        <f t="shared" si="62"/>
        <v>365.59016225149793</v>
      </c>
      <c r="K109" s="37">
        <f t="shared" si="63"/>
        <v>493.98341324685509</v>
      </c>
      <c r="L109" s="37">
        <f t="shared" si="64"/>
        <v>598.35826486836334</v>
      </c>
      <c r="M109" s="62">
        <f t="shared" si="65"/>
        <v>1457.9832420831433</v>
      </c>
      <c r="N109" s="37">
        <f t="shared" si="66"/>
        <v>29.713292895758357</v>
      </c>
      <c r="O109" s="37">
        <f t="shared" si="67"/>
        <v>12.00516521408141</v>
      </c>
      <c r="Q109">
        <f>'Data TREND'!A106</f>
        <v>113</v>
      </c>
      <c r="R109" s="37">
        <f>'Data TREND'!J106</f>
        <v>432.52394853322431</v>
      </c>
      <c r="S109" s="37">
        <f>'Data TREND'!K106</f>
        <v>493.43673210186967</v>
      </c>
      <c r="T109" s="37">
        <f>'Data TREND'!L106</f>
        <v>596.55479782121222</v>
      </c>
      <c r="U109" s="62">
        <f>'Data TREND'!M106</f>
        <v>1522.5442194804025</v>
      </c>
      <c r="V109" s="37">
        <f>'Data TREND'!N106</f>
        <v>29.686962196698982</v>
      </c>
      <c r="W109" s="37">
        <f>'Data TREND'!O106</f>
        <v>11.990632354507548</v>
      </c>
      <c r="Y109" s="37">
        <f t="shared" si="68"/>
        <v>0</v>
      </c>
      <c r="Z109" s="37">
        <f t="shared" si="69"/>
        <v>0</v>
      </c>
      <c r="AA109" s="37">
        <f t="shared" si="70"/>
        <v>0</v>
      </c>
      <c r="AB109" s="62">
        <f t="shared" si="71"/>
        <v>0</v>
      </c>
      <c r="AC109" s="37">
        <f t="shared" si="72"/>
        <v>0</v>
      </c>
      <c r="AD109" s="37">
        <f t="shared" si="73"/>
        <v>0</v>
      </c>
      <c r="AF109">
        <f>'Data TREND'!A106</f>
        <v>113</v>
      </c>
      <c r="AG109" s="37">
        <f>'Data TREND'!Q106</f>
        <v>529.40080511149358</v>
      </c>
      <c r="AH109" s="37">
        <f>'Data TREND'!R106</f>
        <v>492.83284394765315</v>
      </c>
      <c r="AI109" s="37">
        <f>'Data TREND'!S106</f>
        <v>594.6439197842609</v>
      </c>
      <c r="AJ109" s="62">
        <f>'Data TREND'!T106</f>
        <v>1616.8231451859697</v>
      </c>
      <c r="AK109" s="37">
        <f>'Data TREND'!U106</f>
        <v>30.062212462402897</v>
      </c>
      <c r="AL109" s="37">
        <f>'Data TREND'!V106</f>
        <v>12.155770197450222</v>
      </c>
      <c r="AN109" s="37">
        <f t="shared" si="74"/>
        <v>0</v>
      </c>
      <c r="AO109" s="37">
        <f t="shared" si="75"/>
        <v>0</v>
      </c>
      <c r="AP109" s="37">
        <f t="shared" si="76"/>
        <v>0</v>
      </c>
      <c r="AQ109" s="62">
        <f t="shared" si="77"/>
        <v>0</v>
      </c>
      <c r="AR109" s="37">
        <f t="shared" si="78"/>
        <v>0</v>
      </c>
      <c r="AS109" s="37">
        <f t="shared" si="79"/>
        <v>0</v>
      </c>
      <c r="AU109">
        <v>113</v>
      </c>
      <c r="AV109" s="37">
        <f t="shared" si="80"/>
        <v>365.59016225149793</v>
      </c>
      <c r="AW109" s="37">
        <f t="shared" si="81"/>
        <v>493.98341324685509</v>
      </c>
      <c r="AX109" s="37">
        <f t="shared" si="82"/>
        <v>598.35826486836334</v>
      </c>
      <c r="AY109" s="62">
        <f t="shared" si="83"/>
        <v>1457.9832420831433</v>
      </c>
      <c r="AZ109" s="37">
        <f t="shared" si="84"/>
        <v>29.713292895758357</v>
      </c>
      <c r="BA109" s="37">
        <f t="shared" si="85"/>
        <v>12.00516521408141</v>
      </c>
      <c r="BC109">
        <v>113</v>
      </c>
      <c r="BD109" s="37">
        <f>IF(Voorblad!$E$10=Rekenblad!BC109,Rekenblad!AV109,0)</f>
        <v>0</v>
      </c>
      <c r="BE109" s="37">
        <f>IF(Voorblad!$E$10=Rekenblad!BC109,Rekenblad!AW109,0)</f>
        <v>0</v>
      </c>
      <c r="BF109" s="37">
        <f>IF(Voorblad!$E$10=Rekenblad!BC109,Rekenblad!AX109,0)</f>
        <v>0</v>
      </c>
      <c r="BG109" s="62">
        <f>IF(Voorblad!$E$10=Rekenblad!BC109,Rekenblad!AY109,0)</f>
        <v>0</v>
      </c>
      <c r="BH109" s="37">
        <f>IF(Voorblad!$E$10=Rekenblad!BC109,Rekenblad!AZ109,0)</f>
        <v>0</v>
      </c>
      <c r="BI109" s="37">
        <f>IF(Voorblad!$E$10=Rekenblad!BC109,Rekenblad!BA109,0)</f>
        <v>0</v>
      </c>
      <c r="BK109">
        <v>113</v>
      </c>
      <c r="BL109" s="37">
        <f>IF(Voorblad!$E$14=Rekenblad!$BL$4,Rekenblad!BD109,0)</f>
        <v>0</v>
      </c>
      <c r="BM109" s="37">
        <f>IF(Voorblad!$E$14=Rekenblad!$BL$4,Rekenblad!BE109,0)</f>
        <v>0</v>
      </c>
      <c r="BN109" s="37">
        <f>IF(Voorblad!$E$14=Rekenblad!$BL$4,Rekenblad!BF109,0)</f>
        <v>0</v>
      </c>
      <c r="BO109" s="62">
        <f>IF(Voorblad!$E$14=Rekenblad!$BL$4,Rekenblad!BG109,0)</f>
        <v>0</v>
      </c>
      <c r="BP109" s="37">
        <f>IF(Voorblad!$E$14=Rekenblad!$BL$4,Rekenblad!BH109,0)</f>
        <v>0</v>
      </c>
      <c r="BQ109" s="37">
        <f>IF(Voorblad!$E$14=Rekenblad!$BL$4,Rekenblad!BI109,0)</f>
        <v>0</v>
      </c>
    </row>
    <row r="110" spans="2:69" x14ac:dyDescent="0.25">
      <c r="B110">
        <f>'Data TREND'!A107</f>
        <v>114</v>
      </c>
      <c r="C110" s="37">
        <f>'Data TREND'!C107</f>
        <v>368.48115167884697</v>
      </c>
      <c r="D110" s="37">
        <f>'Data TREND'!D107</f>
        <v>498.21263320142782</v>
      </c>
      <c r="E110" s="37">
        <f>'Data TREND'!E107</f>
        <v>603.61110859977907</v>
      </c>
      <c r="F110" s="62">
        <f>'Data TREND'!F107</f>
        <v>1470.3560986906023</v>
      </c>
      <c r="G110" s="37">
        <f>'Data TREND'!G107</f>
        <v>29.599767400635393</v>
      </c>
      <c r="H110" s="37">
        <f>'Data TREND'!H107</f>
        <v>11.956565251070625</v>
      </c>
      <c r="J110" s="37">
        <f t="shared" si="62"/>
        <v>368.48115167884697</v>
      </c>
      <c r="K110" s="37">
        <f t="shared" si="63"/>
        <v>498.21263320142782</v>
      </c>
      <c r="L110" s="37">
        <f t="shared" si="64"/>
        <v>603.61110859977907</v>
      </c>
      <c r="M110" s="62">
        <f t="shared" si="65"/>
        <v>1470.3560986906023</v>
      </c>
      <c r="N110" s="37">
        <f t="shared" si="66"/>
        <v>29.599767400635393</v>
      </c>
      <c r="O110" s="37">
        <f t="shared" si="67"/>
        <v>11.956565251070625</v>
      </c>
      <c r="Q110">
        <f>'Data TREND'!A107</f>
        <v>114</v>
      </c>
      <c r="R110" s="37">
        <f>'Data TREND'!J107</f>
        <v>435.67014662134051</v>
      </c>
      <c r="S110" s="37">
        <f>'Data TREND'!K107</f>
        <v>497.65500014380251</v>
      </c>
      <c r="T110" s="37">
        <f>'Data TREND'!L107</f>
        <v>601.73134926766272</v>
      </c>
      <c r="U110" s="62">
        <f>'Data TREND'!M107</f>
        <v>1535.0846501229096</v>
      </c>
      <c r="V110" s="37">
        <f>'Data TREND'!N107</f>
        <v>29.494620078155911</v>
      </c>
      <c r="W110" s="37">
        <f>'Data TREND'!O107</f>
        <v>11.911145804405537</v>
      </c>
      <c r="Y110" s="37">
        <f t="shared" si="68"/>
        <v>0</v>
      </c>
      <c r="Z110" s="37">
        <f t="shared" si="69"/>
        <v>0</v>
      </c>
      <c r="AA110" s="37">
        <f t="shared" si="70"/>
        <v>0</v>
      </c>
      <c r="AB110" s="62">
        <f t="shared" si="71"/>
        <v>0</v>
      </c>
      <c r="AC110" s="37">
        <f t="shared" si="72"/>
        <v>0</v>
      </c>
      <c r="AD110" s="37">
        <f t="shared" si="73"/>
        <v>0</v>
      </c>
      <c r="AF110">
        <f>'Data TREND'!A107</f>
        <v>114</v>
      </c>
      <c r="AG110" s="37">
        <f>'Data TREND'!Q107</f>
        <v>533.04608963535202</v>
      </c>
      <c r="AH110" s="37">
        <f>'Data TREND'!R107</f>
        <v>497.03623531013363</v>
      </c>
      <c r="AI110" s="37">
        <f>'Data TREND'!S107</f>
        <v>599.73421661922168</v>
      </c>
      <c r="AJ110" s="62">
        <f>'Data TREND'!T107</f>
        <v>1629.7611885216961</v>
      </c>
      <c r="AK110" s="37">
        <f>'Data TREND'!U107</f>
        <v>29.786843067776182</v>
      </c>
      <c r="AL110" s="37">
        <f>'Data TREND'!V107</f>
        <v>12.043161410504636</v>
      </c>
      <c r="AN110" s="37">
        <f t="shared" si="74"/>
        <v>0</v>
      </c>
      <c r="AO110" s="37">
        <f t="shared" si="75"/>
        <v>0</v>
      </c>
      <c r="AP110" s="37">
        <f t="shared" si="76"/>
        <v>0</v>
      </c>
      <c r="AQ110" s="62">
        <f t="shared" si="77"/>
        <v>0</v>
      </c>
      <c r="AR110" s="37">
        <f t="shared" si="78"/>
        <v>0</v>
      </c>
      <c r="AS110" s="37">
        <f t="shared" si="79"/>
        <v>0</v>
      </c>
      <c r="AU110">
        <v>114</v>
      </c>
      <c r="AV110" s="37">
        <f t="shared" si="80"/>
        <v>368.48115167884697</v>
      </c>
      <c r="AW110" s="37">
        <f t="shared" si="81"/>
        <v>498.21263320142782</v>
      </c>
      <c r="AX110" s="37">
        <f t="shared" si="82"/>
        <v>603.61110859977907</v>
      </c>
      <c r="AY110" s="62">
        <f t="shared" si="83"/>
        <v>1470.3560986906023</v>
      </c>
      <c r="AZ110" s="37">
        <f t="shared" si="84"/>
        <v>29.599767400635393</v>
      </c>
      <c r="BA110" s="37">
        <f t="shared" si="85"/>
        <v>11.956565251070625</v>
      </c>
      <c r="BC110">
        <v>114</v>
      </c>
      <c r="BD110" s="37">
        <f>IF(Voorblad!$E$10=Rekenblad!BC110,Rekenblad!AV110,0)</f>
        <v>0</v>
      </c>
      <c r="BE110" s="37">
        <f>IF(Voorblad!$E$10=Rekenblad!BC110,Rekenblad!AW110,0)</f>
        <v>0</v>
      </c>
      <c r="BF110" s="37">
        <f>IF(Voorblad!$E$10=Rekenblad!BC110,Rekenblad!AX110,0)</f>
        <v>0</v>
      </c>
      <c r="BG110" s="62">
        <f>IF(Voorblad!$E$10=Rekenblad!BC110,Rekenblad!AY110,0)</f>
        <v>0</v>
      </c>
      <c r="BH110" s="37">
        <f>IF(Voorblad!$E$10=Rekenblad!BC110,Rekenblad!AZ110,0)</f>
        <v>0</v>
      </c>
      <c r="BI110" s="37">
        <f>IF(Voorblad!$E$10=Rekenblad!BC110,Rekenblad!BA110,0)</f>
        <v>0</v>
      </c>
      <c r="BK110">
        <v>114</v>
      </c>
      <c r="BL110" s="37">
        <f>IF(Voorblad!$E$14=Rekenblad!$BL$4,Rekenblad!BD110,0)</f>
        <v>0</v>
      </c>
      <c r="BM110" s="37">
        <f>IF(Voorblad!$E$14=Rekenblad!$BL$4,Rekenblad!BE110,0)</f>
        <v>0</v>
      </c>
      <c r="BN110" s="37">
        <f>IF(Voorblad!$E$14=Rekenblad!$BL$4,Rekenblad!BF110,0)</f>
        <v>0</v>
      </c>
      <c r="BO110" s="62">
        <f>IF(Voorblad!$E$14=Rekenblad!$BL$4,Rekenblad!BG110,0)</f>
        <v>0</v>
      </c>
      <c r="BP110" s="37">
        <f>IF(Voorblad!$E$14=Rekenblad!$BL$4,Rekenblad!BH110,0)</f>
        <v>0</v>
      </c>
      <c r="BQ110" s="37">
        <f>IF(Voorblad!$E$14=Rekenblad!$BL$4,Rekenblad!BI110,0)</f>
        <v>0</v>
      </c>
    </row>
    <row r="111" spans="2:69" x14ac:dyDescent="0.25">
      <c r="B111">
        <f>'Data TREND'!A108</f>
        <v>115</v>
      </c>
      <c r="C111" s="37">
        <f>'Data TREND'!C108</f>
        <v>371.37214110619601</v>
      </c>
      <c r="D111" s="37">
        <f>'Data TREND'!D108</f>
        <v>502.44185315600066</v>
      </c>
      <c r="E111" s="37">
        <f>'Data TREND'!E108</f>
        <v>608.8639523311947</v>
      </c>
      <c r="F111" s="62">
        <f>'Data TREND'!F108</f>
        <v>1482.7289552980612</v>
      </c>
      <c r="G111" s="37">
        <f>'Data TREND'!G108</f>
        <v>29.486241905512429</v>
      </c>
      <c r="H111" s="37">
        <f>'Data TREND'!H108</f>
        <v>11.907965288059838</v>
      </c>
      <c r="J111" s="37">
        <f t="shared" si="62"/>
        <v>371.37214110619601</v>
      </c>
      <c r="K111" s="37">
        <f t="shared" si="63"/>
        <v>502.44185315600066</v>
      </c>
      <c r="L111" s="37">
        <f t="shared" si="64"/>
        <v>608.8639523311947</v>
      </c>
      <c r="M111" s="62">
        <f t="shared" si="65"/>
        <v>1482.7289552980612</v>
      </c>
      <c r="N111" s="37">
        <f t="shared" si="66"/>
        <v>29.486241905512429</v>
      </c>
      <c r="O111" s="37">
        <f t="shared" si="67"/>
        <v>11.907965288059838</v>
      </c>
      <c r="Q111">
        <f>'Data TREND'!A108</f>
        <v>115</v>
      </c>
      <c r="R111" s="37">
        <f>'Data TREND'!J108</f>
        <v>438.8163447094567</v>
      </c>
      <c r="S111" s="37">
        <f>'Data TREND'!K108</f>
        <v>501.8732681857353</v>
      </c>
      <c r="T111" s="37">
        <f>'Data TREND'!L108</f>
        <v>606.90790071411311</v>
      </c>
      <c r="U111" s="62">
        <f>'Data TREND'!M108</f>
        <v>1547.6250807654167</v>
      </c>
      <c r="V111" s="37">
        <f>'Data TREND'!N108</f>
        <v>29.302277959612844</v>
      </c>
      <c r="W111" s="37">
        <f>'Data TREND'!O108</f>
        <v>11.831659254303526</v>
      </c>
      <c r="Y111" s="37">
        <f t="shared" si="68"/>
        <v>0</v>
      </c>
      <c r="Z111" s="37">
        <f t="shared" si="69"/>
        <v>0</v>
      </c>
      <c r="AA111" s="37">
        <f t="shared" si="70"/>
        <v>0</v>
      </c>
      <c r="AB111" s="62">
        <f t="shared" si="71"/>
        <v>0</v>
      </c>
      <c r="AC111" s="37">
        <f t="shared" si="72"/>
        <v>0</v>
      </c>
      <c r="AD111" s="37">
        <f t="shared" si="73"/>
        <v>0</v>
      </c>
      <c r="AF111">
        <f>'Data TREND'!A108</f>
        <v>115</v>
      </c>
      <c r="AG111" s="37">
        <f>'Data TREND'!Q108</f>
        <v>536.69137415921034</v>
      </c>
      <c r="AH111" s="37">
        <f>'Data TREND'!R108</f>
        <v>501.23962667261401</v>
      </c>
      <c r="AI111" s="37">
        <f>'Data TREND'!S108</f>
        <v>604.82451345418258</v>
      </c>
      <c r="AJ111" s="62">
        <f>'Data TREND'!T108</f>
        <v>1642.6992318574225</v>
      </c>
      <c r="AK111" s="37">
        <f>'Data TREND'!U108</f>
        <v>29.511473673149467</v>
      </c>
      <c r="AL111" s="37">
        <f>'Data TREND'!V108</f>
        <v>11.93055262355905</v>
      </c>
      <c r="AN111" s="37">
        <f t="shared" si="74"/>
        <v>0</v>
      </c>
      <c r="AO111" s="37">
        <f t="shared" si="75"/>
        <v>0</v>
      </c>
      <c r="AP111" s="37">
        <f t="shared" si="76"/>
        <v>0</v>
      </c>
      <c r="AQ111" s="62">
        <f t="shared" si="77"/>
        <v>0</v>
      </c>
      <c r="AR111" s="37">
        <f t="shared" si="78"/>
        <v>0</v>
      </c>
      <c r="AS111" s="37">
        <f t="shared" si="79"/>
        <v>0</v>
      </c>
      <c r="AU111">
        <v>115</v>
      </c>
      <c r="AV111" s="37">
        <f t="shared" si="80"/>
        <v>371.37214110619601</v>
      </c>
      <c r="AW111" s="37">
        <f t="shared" si="81"/>
        <v>502.44185315600066</v>
      </c>
      <c r="AX111" s="37">
        <f t="shared" si="82"/>
        <v>608.8639523311947</v>
      </c>
      <c r="AY111" s="62">
        <f t="shared" si="83"/>
        <v>1482.7289552980612</v>
      </c>
      <c r="AZ111" s="37">
        <f t="shared" si="84"/>
        <v>29.486241905512429</v>
      </c>
      <c r="BA111" s="37">
        <f t="shared" si="85"/>
        <v>11.907965288059838</v>
      </c>
      <c r="BC111">
        <v>115</v>
      </c>
      <c r="BD111" s="37">
        <f>IF(Voorblad!$E$10=Rekenblad!BC111,Rekenblad!AV111,0)</f>
        <v>0</v>
      </c>
      <c r="BE111" s="37">
        <f>IF(Voorblad!$E$10=Rekenblad!BC111,Rekenblad!AW111,0)</f>
        <v>0</v>
      </c>
      <c r="BF111" s="37">
        <f>IF(Voorblad!$E$10=Rekenblad!BC111,Rekenblad!AX111,0)</f>
        <v>0</v>
      </c>
      <c r="BG111" s="62">
        <f>IF(Voorblad!$E$10=Rekenblad!BC111,Rekenblad!AY111,0)</f>
        <v>0</v>
      </c>
      <c r="BH111" s="37">
        <f>IF(Voorblad!$E$10=Rekenblad!BC111,Rekenblad!AZ111,0)</f>
        <v>0</v>
      </c>
      <c r="BI111" s="37">
        <f>IF(Voorblad!$E$10=Rekenblad!BC111,Rekenblad!BA111,0)</f>
        <v>0</v>
      </c>
      <c r="BK111">
        <v>115</v>
      </c>
      <c r="BL111" s="37">
        <f>IF(Voorblad!$E$14=Rekenblad!$BL$4,Rekenblad!BD111,0)</f>
        <v>0</v>
      </c>
      <c r="BM111" s="37">
        <f>IF(Voorblad!$E$14=Rekenblad!$BL$4,Rekenblad!BE111,0)</f>
        <v>0</v>
      </c>
      <c r="BN111" s="37">
        <f>IF(Voorblad!$E$14=Rekenblad!$BL$4,Rekenblad!BF111,0)</f>
        <v>0</v>
      </c>
      <c r="BO111" s="62">
        <f>IF(Voorblad!$E$14=Rekenblad!$BL$4,Rekenblad!BG111,0)</f>
        <v>0</v>
      </c>
      <c r="BP111" s="37">
        <f>IF(Voorblad!$E$14=Rekenblad!$BL$4,Rekenblad!BH111,0)</f>
        <v>0</v>
      </c>
      <c r="BQ111" s="37">
        <f>IF(Voorblad!$E$14=Rekenblad!$BL$4,Rekenblad!BI111,0)</f>
        <v>0</v>
      </c>
    </row>
    <row r="112" spans="2:69" x14ac:dyDescent="0.25">
      <c r="B112">
        <f>'Data TREND'!A109</f>
        <v>116</v>
      </c>
      <c r="C112" s="37">
        <f>'Data TREND'!C109</f>
        <v>374.26313053354511</v>
      </c>
      <c r="D112" s="37">
        <f>'Data TREND'!D109</f>
        <v>506.67107311057339</v>
      </c>
      <c r="E112" s="37">
        <f>'Data TREND'!E109</f>
        <v>614.11679606261043</v>
      </c>
      <c r="F112" s="62">
        <f>'Data TREND'!F109</f>
        <v>1495.1018119055202</v>
      </c>
      <c r="G112" s="37">
        <f>'Data TREND'!G109</f>
        <v>29.372716410389465</v>
      </c>
      <c r="H112" s="37">
        <f>'Data TREND'!H109</f>
        <v>11.859365325049051</v>
      </c>
      <c r="J112" s="37">
        <f t="shared" si="62"/>
        <v>374.26313053354511</v>
      </c>
      <c r="K112" s="37">
        <f t="shared" si="63"/>
        <v>506.67107311057339</v>
      </c>
      <c r="L112" s="37">
        <f t="shared" si="64"/>
        <v>614.11679606261043</v>
      </c>
      <c r="M112" s="62">
        <f t="shared" si="65"/>
        <v>1495.1018119055202</v>
      </c>
      <c r="N112" s="37">
        <f t="shared" si="66"/>
        <v>29.372716410389465</v>
      </c>
      <c r="O112" s="37">
        <f t="shared" si="67"/>
        <v>11.859365325049051</v>
      </c>
      <c r="Q112">
        <f>'Data TREND'!A109</f>
        <v>116</v>
      </c>
      <c r="R112" s="37">
        <f>'Data TREND'!J109</f>
        <v>441.96254279757295</v>
      </c>
      <c r="S112" s="37">
        <f>'Data TREND'!K109</f>
        <v>506.09153622766809</v>
      </c>
      <c r="T112" s="37">
        <f>'Data TREND'!L109</f>
        <v>612.0844521605635</v>
      </c>
      <c r="U112" s="62">
        <f>'Data TREND'!M109</f>
        <v>1560.1655114079238</v>
      </c>
      <c r="V112" s="37">
        <f>'Data TREND'!N109</f>
        <v>29.109935841069774</v>
      </c>
      <c r="W112" s="37">
        <f>'Data TREND'!O109</f>
        <v>11.752172704201513</v>
      </c>
      <c r="Y112" s="37">
        <f t="shared" si="68"/>
        <v>0</v>
      </c>
      <c r="Z112" s="37">
        <f t="shared" si="69"/>
        <v>0</v>
      </c>
      <c r="AA112" s="37">
        <f t="shared" si="70"/>
        <v>0</v>
      </c>
      <c r="AB112" s="62">
        <f t="shared" si="71"/>
        <v>0</v>
      </c>
      <c r="AC112" s="37">
        <f t="shared" si="72"/>
        <v>0</v>
      </c>
      <c r="AD112" s="37">
        <f t="shared" si="73"/>
        <v>0</v>
      </c>
      <c r="AF112">
        <f>'Data TREND'!A109</f>
        <v>116</v>
      </c>
      <c r="AG112" s="37">
        <f>'Data TREND'!Q109</f>
        <v>540.33665868306878</v>
      </c>
      <c r="AH112" s="37">
        <f>'Data TREND'!R109</f>
        <v>505.4430180350945</v>
      </c>
      <c r="AI112" s="37">
        <f>'Data TREND'!S109</f>
        <v>609.91481028914336</v>
      </c>
      <c r="AJ112" s="62">
        <f>'Data TREND'!T109</f>
        <v>1655.637275193149</v>
      </c>
      <c r="AK112" s="37">
        <f>'Data TREND'!U109</f>
        <v>29.236104278522753</v>
      </c>
      <c r="AL112" s="37">
        <f>'Data TREND'!V109</f>
        <v>11.817943836613466</v>
      </c>
      <c r="AN112" s="37">
        <f t="shared" si="74"/>
        <v>0</v>
      </c>
      <c r="AO112" s="37">
        <f t="shared" si="75"/>
        <v>0</v>
      </c>
      <c r="AP112" s="37">
        <f t="shared" si="76"/>
        <v>0</v>
      </c>
      <c r="AQ112" s="62">
        <f t="shared" si="77"/>
        <v>0</v>
      </c>
      <c r="AR112" s="37">
        <f t="shared" si="78"/>
        <v>0</v>
      </c>
      <c r="AS112" s="37">
        <f t="shared" si="79"/>
        <v>0</v>
      </c>
      <c r="AU112">
        <v>116</v>
      </c>
      <c r="AV112" s="37">
        <f t="shared" si="80"/>
        <v>374.26313053354511</v>
      </c>
      <c r="AW112" s="37">
        <f t="shared" si="81"/>
        <v>506.67107311057339</v>
      </c>
      <c r="AX112" s="37">
        <f t="shared" si="82"/>
        <v>614.11679606261043</v>
      </c>
      <c r="AY112" s="62">
        <f t="shared" si="83"/>
        <v>1495.1018119055202</v>
      </c>
      <c r="AZ112" s="37">
        <f t="shared" si="84"/>
        <v>29.372716410389465</v>
      </c>
      <c r="BA112" s="37">
        <f t="shared" si="85"/>
        <v>11.859365325049051</v>
      </c>
      <c r="BC112">
        <v>116</v>
      </c>
      <c r="BD112" s="37">
        <f>IF(Voorblad!$E$10=Rekenblad!BC112,Rekenblad!AV112,0)</f>
        <v>0</v>
      </c>
      <c r="BE112" s="37">
        <f>IF(Voorblad!$E$10=Rekenblad!BC112,Rekenblad!AW112,0)</f>
        <v>0</v>
      </c>
      <c r="BF112" s="37">
        <f>IF(Voorblad!$E$10=Rekenblad!BC112,Rekenblad!AX112,0)</f>
        <v>0</v>
      </c>
      <c r="BG112" s="62">
        <f>IF(Voorblad!$E$10=Rekenblad!BC112,Rekenblad!AY112,0)</f>
        <v>0</v>
      </c>
      <c r="BH112" s="37">
        <f>IF(Voorblad!$E$10=Rekenblad!BC112,Rekenblad!AZ112,0)</f>
        <v>0</v>
      </c>
      <c r="BI112" s="37">
        <f>IF(Voorblad!$E$10=Rekenblad!BC112,Rekenblad!BA112,0)</f>
        <v>0</v>
      </c>
      <c r="BK112">
        <v>116</v>
      </c>
      <c r="BL112" s="37">
        <f>IF(Voorblad!$E$14=Rekenblad!$BL$4,Rekenblad!BD112,0)</f>
        <v>0</v>
      </c>
      <c r="BM112" s="37">
        <f>IF(Voorblad!$E$14=Rekenblad!$BL$4,Rekenblad!BE112,0)</f>
        <v>0</v>
      </c>
      <c r="BN112" s="37">
        <f>IF(Voorblad!$E$14=Rekenblad!$BL$4,Rekenblad!BF112,0)</f>
        <v>0</v>
      </c>
      <c r="BO112" s="62">
        <f>IF(Voorblad!$E$14=Rekenblad!$BL$4,Rekenblad!BG112,0)</f>
        <v>0</v>
      </c>
      <c r="BP112" s="37">
        <f>IF(Voorblad!$E$14=Rekenblad!$BL$4,Rekenblad!BH112,0)</f>
        <v>0</v>
      </c>
      <c r="BQ112" s="37">
        <f>IF(Voorblad!$E$14=Rekenblad!$BL$4,Rekenblad!BI112,0)</f>
        <v>0</v>
      </c>
    </row>
    <row r="113" spans="2:69" x14ac:dyDescent="0.25">
      <c r="B113">
        <f>'Data TREND'!A110</f>
        <v>117</v>
      </c>
      <c r="C113" s="37">
        <f>'Data TREND'!C110</f>
        <v>377.15411996089415</v>
      </c>
      <c r="D113" s="37">
        <f>'Data TREND'!D110</f>
        <v>510.90029306514612</v>
      </c>
      <c r="E113" s="37">
        <f>'Data TREND'!E110</f>
        <v>619.36963979402617</v>
      </c>
      <c r="F113" s="62">
        <f>'Data TREND'!F110</f>
        <v>1507.4746685129792</v>
      </c>
      <c r="G113" s="37">
        <f>'Data TREND'!G110</f>
        <v>29.259190915266501</v>
      </c>
      <c r="H113" s="37">
        <f>'Data TREND'!H110</f>
        <v>11.810765362038264</v>
      </c>
      <c r="J113" s="37">
        <f t="shared" si="62"/>
        <v>377.15411996089415</v>
      </c>
      <c r="K113" s="37">
        <f t="shared" si="63"/>
        <v>510.90029306514612</v>
      </c>
      <c r="L113" s="37">
        <f t="shared" si="64"/>
        <v>619.36963979402617</v>
      </c>
      <c r="M113" s="62">
        <f t="shared" si="65"/>
        <v>1507.4746685129792</v>
      </c>
      <c r="N113" s="37">
        <f t="shared" si="66"/>
        <v>29.259190915266501</v>
      </c>
      <c r="O113" s="37">
        <f t="shared" si="67"/>
        <v>11.810765362038264</v>
      </c>
      <c r="Q113">
        <f>'Data TREND'!A110</f>
        <v>117</v>
      </c>
      <c r="R113" s="37">
        <f>'Data TREND'!J110</f>
        <v>445.10874088568914</v>
      </c>
      <c r="S113" s="37">
        <f>'Data TREND'!K110</f>
        <v>510.30980426960087</v>
      </c>
      <c r="T113" s="37">
        <f>'Data TREND'!L110</f>
        <v>617.261003607014</v>
      </c>
      <c r="U113" s="62">
        <f>'Data TREND'!M110</f>
        <v>1572.7059420504308</v>
      </c>
      <c r="V113" s="37">
        <f>'Data TREND'!N110</f>
        <v>28.917593722526703</v>
      </c>
      <c r="W113" s="37">
        <f>'Data TREND'!O110</f>
        <v>11.672686154099502</v>
      </c>
      <c r="Y113" s="37">
        <f t="shared" si="68"/>
        <v>0</v>
      </c>
      <c r="Z113" s="37">
        <f t="shared" si="69"/>
        <v>0</v>
      </c>
      <c r="AA113" s="37">
        <f t="shared" si="70"/>
        <v>0</v>
      </c>
      <c r="AB113" s="62">
        <f t="shared" si="71"/>
        <v>0</v>
      </c>
      <c r="AC113" s="37">
        <f t="shared" si="72"/>
        <v>0</v>
      </c>
      <c r="AD113" s="37">
        <f t="shared" si="73"/>
        <v>0</v>
      </c>
      <c r="AF113">
        <f>'Data TREND'!A110</f>
        <v>117</v>
      </c>
      <c r="AG113" s="37">
        <f>'Data TREND'!Q110</f>
        <v>543.9819432069271</v>
      </c>
      <c r="AH113" s="37">
        <f>'Data TREND'!R110</f>
        <v>509.64640939757498</v>
      </c>
      <c r="AI113" s="37">
        <f>'Data TREND'!S110</f>
        <v>615.00510712410414</v>
      </c>
      <c r="AJ113" s="62">
        <f>'Data TREND'!T110</f>
        <v>1668.5753185288754</v>
      </c>
      <c r="AK113" s="37">
        <f>'Data TREND'!U110</f>
        <v>28.960734883896038</v>
      </c>
      <c r="AL113" s="37">
        <f>'Data TREND'!V110</f>
        <v>11.70533504966788</v>
      </c>
      <c r="AN113" s="37">
        <f t="shared" si="74"/>
        <v>0</v>
      </c>
      <c r="AO113" s="37">
        <f t="shared" si="75"/>
        <v>0</v>
      </c>
      <c r="AP113" s="37">
        <f t="shared" si="76"/>
        <v>0</v>
      </c>
      <c r="AQ113" s="62">
        <f t="shared" si="77"/>
        <v>0</v>
      </c>
      <c r="AR113" s="37">
        <f t="shared" si="78"/>
        <v>0</v>
      </c>
      <c r="AS113" s="37">
        <f t="shared" si="79"/>
        <v>0</v>
      </c>
      <c r="AU113">
        <v>117</v>
      </c>
      <c r="AV113" s="37">
        <f t="shared" si="80"/>
        <v>377.15411996089415</v>
      </c>
      <c r="AW113" s="37">
        <f t="shared" si="81"/>
        <v>510.90029306514612</v>
      </c>
      <c r="AX113" s="37">
        <f t="shared" si="82"/>
        <v>619.36963979402617</v>
      </c>
      <c r="AY113" s="62">
        <f t="shared" si="83"/>
        <v>1507.4746685129792</v>
      </c>
      <c r="AZ113" s="37">
        <f t="shared" si="84"/>
        <v>29.259190915266501</v>
      </c>
      <c r="BA113" s="37">
        <f t="shared" si="85"/>
        <v>11.810765362038264</v>
      </c>
      <c r="BC113">
        <v>117</v>
      </c>
      <c r="BD113" s="37">
        <f>IF(Voorblad!$E$10=Rekenblad!BC113,Rekenblad!AV113,0)</f>
        <v>0</v>
      </c>
      <c r="BE113" s="37">
        <f>IF(Voorblad!$E$10=Rekenblad!BC113,Rekenblad!AW113,0)</f>
        <v>0</v>
      </c>
      <c r="BF113" s="37">
        <f>IF(Voorblad!$E$10=Rekenblad!BC113,Rekenblad!AX113,0)</f>
        <v>0</v>
      </c>
      <c r="BG113" s="62">
        <f>IF(Voorblad!$E$10=Rekenblad!BC113,Rekenblad!AY113,0)</f>
        <v>0</v>
      </c>
      <c r="BH113" s="37">
        <f>IF(Voorblad!$E$10=Rekenblad!BC113,Rekenblad!AZ113,0)</f>
        <v>0</v>
      </c>
      <c r="BI113" s="37">
        <f>IF(Voorblad!$E$10=Rekenblad!BC113,Rekenblad!BA113,0)</f>
        <v>0</v>
      </c>
      <c r="BK113">
        <v>117</v>
      </c>
      <c r="BL113" s="37">
        <f>IF(Voorblad!$E$14=Rekenblad!$BL$4,Rekenblad!BD113,0)</f>
        <v>0</v>
      </c>
      <c r="BM113" s="37">
        <f>IF(Voorblad!$E$14=Rekenblad!$BL$4,Rekenblad!BE113,0)</f>
        <v>0</v>
      </c>
      <c r="BN113" s="37">
        <f>IF(Voorblad!$E$14=Rekenblad!$BL$4,Rekenblad!BF113,0)</f>
        <v>0</v>
      </c>
      <c r="BO113" s="62">
        <f>IF(Voorblad!$E$14=Rekenblad!$BL$4,Rekenblad!BG113,0)</f>
        <v>0</v>
      </c>
      <c r="BP113" s="37">
        <f>IF(Voorblad!$E$14=Rekenblad!$BL$4,Rekenblad!BH113,0)</f>
        <v>0</v>
      </c>
      <c r="BQ113" s="37">
        <f>IF(Voorblad!$E$14=Rekenblad!$BL$4,Rekenblad!BI113,0)</f>
        <v>0</v>
      </c>
    </row>
    <row r="114" spans="2:69" x14ac:dyDescent="0.25">
      <c r="B114">
        <f>'Data TREND'!A111</f>
        <v>118</v>
      </c>
      <c r="C114" s="37">
        <f>'Data TREND'!C111</f>
        <v>380.04510938824319</v>
      </c>
      <c r="D114" s="37">
        <f>'Data TREND'!D111</f>
        <v>515.12951301971896</v>
      </c>
      <c r="E114" s="37">
        <f>'Data TREND'!E111</f>
        <v>624.62248352544191</v>
      </c>
      <c r="F114" s="62">
        <f>'Data TREND'!F111</f>
        <v>1519.8475251204381</v>
      </c>
      <c r="G114" s="37">
        <f>'Data TREND'!G111</f>
        <v>29.145665420143537</v>
      </c>
      <c r="H114" s="37">
        <f>'Data TREND'!H111</f>
        <v>11.762165399027477</v>
      </c>
      <c r="J114" s="37">
        <f t="shared" si="62"/>
        <v>380.04510938824319</v>
      </c>
      <c r="K114" s="37">
        <f t="shared" si="63"/>
        <v>515.12951301971896</v>
      </c>
      <c r="L114" s="37">
        <f t="shared" si="64"/>
        <v>624.62248352544191</v>
      </c>
      <c r="M114" s="62">
        <f t="shared" si="65"/>
        <v>1519.8475251204381</v>
      </c>
      <c r="N114" s="37">
        <f t="shared" si="66"/>
        <v>29.145665420143537</v>
      </c>
      <c r="O114" s="37">
        <f t="shared" si="67"/>
        <v>11.762165399027477</v>
      </c>
      <c r="Q114">
        <f>'Data TREND'!A111</f>
        <v>118</v>
      </c>
      <c r="R114" s="37">
        <f>'Data TREND'!J111</f>
        <v>448.25493897380534</v>
      </c>
      <c r="S114" s="37">
        <f>'Data TREND'!K111</f>
        <v>514.52807231153361</v>
      </c>
      <c r="T114" s="37">
        <f>'Data TREND'!L111</f>
        <v>622.43755505346439</v>
      </c>
      <c r="U114" s="62">
        <f>'Data TREND'!M111</f>
        <v>1585.2463726929379</v>
      </c>
      <c r="V114" s="37">
        <f>'Data TREND'!N111</f>
        <v>28.725251603983633</v>
      </c>
      <c r="W114" s="37">
        <f>'Data TREND'!O111</f>
        <v>11.59319960399749</v>
      </c>
      <c r="Y114" s="37">
        <f t="shared" si="68"/>
        <v>0</v>
      </c>
      <c r="Z114" s="37">
        <f t="shared" si="69"/>
        <v>0</v>
      </c>
      <c r="AA114" s="37">
        <f t="shared" si="70"/>
        <v>0</v>
      </c>
      <c r="AB114" s="62">
        <f t="shared" si="71"/>
        <v>0</v>
      </c>
      <c r="AC114" s="37">
        <f t="shared" si="72"/>
        <v>0</v>
      </c>
      <c r="AD114" s="37">
        <f t="shared" si="73"/>
        <v>0</v>
      </c>
      <c r="AF114">
        <f>'Data TREND'!A111</f>
        <v>118</v>
      </c>
      <c r="AG114" s="37">
        <f>'Data TREND'!Q111</f>
        <v>547.62722773078553</v>
      </c>
      <c r="AH114" s="37">
        <f>'Data TREND'!R111</f>
        <v>513.84980076005547</v>
      </c>
      <c r="AI114" s="37">
        <f>'Data TREND'!S111</f>
        <v>620.09540395906492</v>
      </c>
      <c r="AJ114" s="62">
        <f>'Data TREND'!T111</f>
        <v>1681.5133618646018</v>
      </c>
      <c r="AK114" s="37">
        <f>'Data TREND'!U111</f>
        <v>28.685365489269323</v>
      </c>
      <c r="AL114" s="37">
        <f>'Data TREND'!V111</f>
        <v>11.592726262722296</v>
      </c>
      <c r="AN114" s="37">
        <f t="shared" si="74"/>
        <v>0</v>
      </c>
      <c r="AO114" s="37">
        <f t="shared" si="75"/>
        <v>0</v>
      </c>
      <c r="AP114" s="37">
        <f t="shared" si="76"/>
        <v>0</v>
      </c>
      <c r="AQ114" s="62">
        <f t="shared" si="77"/>
        <v>0</v>
      </c>
      <c r="AR114" s="37">
        <f t="shared" si="78"/>
        <v>0</v>
      </c>
      <c r="AS114" s="37">
        <f t="shared" si="79"/>
        <v>0</v>
      </c>
      <c r="AU114">
        <v>118</v>
      </c>
      <c r="AV114" s="37">
        <f t="shared" si="80"/>
        <v>380.04510938824319</v>
      </c>
      <c r="AW114" s="37">
        <f t="shared" si="81"/>
        <v>515.12951301971896</v>
      </c>
      <c r="AX114" s="37">
        <f t="shared" si="82"/>
        <v>624.62248352544191</v>
      </c>
      <c r="AY114" s="62">
        <f t="shared" si="83"/>
        <v>1519.8475251204381</v>
      </c>
      <c r="AZ114" s="37">
        <f t="shared" si="84"/>
        <v>29.145665420143537</v>
      </c>
      <c r="BA114" s="37">
        <f t="shared" si="85"/>
        <v>11.762165399027477</v>
      </c>
      <c r="BC114">
        <v>118</v>
      </c>
      <c r="BD114" s="37">
        <f>IF(Voorblad!$E$10=Rekenblad!BC114,Rekenblad!AV114,0)</f>
        <v>0</v>
      </c>
      <c r="BE114" s="37">
        <f>IF(Voorblad!$E$10=Rekenblad!BC114,Rekenblad!AW114,0)</f>
        <v>0</v>
      </c>
      <c r="BF114" s="37">
        <f>IF(Voorblad!$E$10=Rekenblad!BC114,Rekenblad!AX114,0)</f>
        <v>0</v>
      </c>
      <c r="BG114" s="62">
        <f>IF(Voorblad!$E$10=Rekenblad!BC114,Rekenblad!AY114,0)</f>
        <v>0</v>
      </c>
      <c r="BH114" s="37">
        <f>IF(Voorblad!$E$10=Rekenblad!BC114,Rekenblad!AZ114,0)</f>
        <v>0</v>
      </c>
      <c r="BI114" s="37">
        <f>IF(Voorblad!$E$10=Rekenblad!BC114,Rekenblad!BA114,0)</f>
        <v>0</v>
      </c>
      <c r="BK114">
        <v>118</v>
      </c>
      <c r="BL114" s="37">
        <f>IF(Voorblad!$E$14=Rekenblad!$BL$4,Rekenblad!BD114,0)</f>
        <v>0</v>
      </c>
      <c r="BM114" s="37">
        <f>IF(Voorblad!$E$14=Rekenblad!$BL$4,Rekenblad!BE114,0)</f>
        <v>0</v>
      </c>
      <c r="BN114" s="37">
        <f>IF(Voorblad!$E$14=Rekenblad!$BL$4,Rekenblad!BF114,0)</f>
        <v>0</v>
      </c>
      <c r="BO114" s="62">
        <f>IF(Voorblad!$E$14=Rekenblad!$BL$4,Rekenblad!BG114,0)</f>
        <v>0</v>
      </c>
      <c r="BP114" s="37">
        <f>IF(Voorblad!$E$14=Rekenblad!$BL$4,Rekenblad!BH114,0)</f>
        <v>0</v>
      </c>
      <c r="BQ114" s="37">
        <f>IF(Voorblad!$E$14=Rekenblad!$BL$4,Rekenblad!BI114,0)</f>
        <v>0</v>
      </c>
    </row>
    <row r="115" spans="2:69" x14ac:dyDescent="0.25">
      <c r="B115">
        <f>'Data TREND'!A112</f>
        <v>119</v>
      </c>
      <c r="C115" s="37">
        <f>'Data TREND'!C112</f>
        <v>382.93609881559223</v>
      </c>
      <c r="D115" s="37">
        <f>'Data TREND'!D112</f>
        <v>519.35873297429168</v>
      </c>
      <c r="E115" s="37">
        <f>'Data TREND'!E112</f>
        <v>629.87532725685764</v>
      </c>
      <c r="F115" s="62">
        <f>'Data TREND'!F112</f>
        <v>1532.2203817278971</v>
      </c>
      <c r="G115" s="37">
        <f>'Data TREND'!G112</f>
        <v>29.032139925020573</v>
      </c>
      <c r="H115" s="37">
        <f>'Data TREND'!H112</f>
        <v>11.71356543601669</v>
      </c>
      <c r="J115" s="37">
        <f t="shared" si="62"/>
        <v>382.93609881559223</v>
      </c>
      <c r="K115" s="37">
        <f t="shared" si="63"/>
        <v>519.35873297429168</v>
      </c>
      <c r="L115" s="37">
        <f t="shared" si="64"/>
        <v>629.87532725685764</v>
      </c>
      <c r="M115" s="62">
        <f t="shared" si="65"/>
        <v>1532.2203817278971</v>
      </c>
      <c r="N115" s="37">
        <f t="shared" si="66"/>
        <v>29.032139925020573</v>
      </c>
      <c r="O115" s="37">
        <f t="shared" si="67"/>
        <v>11.71356543601669</v>
      </c>
      <c r="Q115">
        <f>'Data TREND'!A112</f>
        <v>119</v>
      </c>
      <c r="R115" s="37">
        <f>'Data TREND'!J112</f>
        <v>451.40113706192159</v>
      </c>
      <c r="S115" s="37">
        <f>'Data TREND'!K112</f>
        <v>518.74634035346639</v>
      </c>
      <c r="T115" s="37">
        <f>'Data TREND'!L112</f>
        <v>627.61410649991478</v>
      </c>
      <c r="U115" s="62">
        <f>'Data TREND'!M112</f>
        <v>1597.786803335445</v>
      </c>
      <c r="V115" s="37">
        <f>'Data TREND'!N112</f>
        <v>28.532909485440562</v>
      </c>
      <c r="W115" s="37">
        <f>'Data TREND'!O112</f>
        <v>11.513713053895479</v>
      </c>
      <c r="Y115" s="37">
        <f t="shared" si="68"/>
        <v>0</v>
      </c>
      <c r="Z115" s="37">
        <f t="shared" si="69"/>
        <v>0</v>
      </c>
      <c r="AA115" s="37">
        <f t="shared" si="70"/>
        <v>0</v>
      </c>
      <c r="AB115" s="62">
        <f t="shared" si="71"/>
        <v>0</v>
      </c>
      <c r="AC115" s="37">
        <f t="shared" si="72"/>
        <v>0</v>
      </c>
      <c r="AD115" s="37">
        <f t="shared" si="73"/>
        <v>0</v>
      </c>
      <c r="AF115">
        <f>'Data TREND'!A112</f>
        <v>119</v>
      </c>
      <c r="AG115" s="37">
        <f>'Data TREND'!Q112</f>
        <v>551.27251225464397</v>
      </c>
      <c r="AH115" s="37">
        <f>'Data TREND'!R112</f>
        <v>518.05319212253596</v>
      </c>
      <c r="AI115" s="37">
        <f>'Data TREND'!S112</f>
        <v>625.18570079402571</v>
      </c>
      <c r="AJ115" s="62">
        <f>'Data TREND'!T112</f>
        <v>1694.4514052003283</v>
      </c>
      <c r="AK115" s="37">
        <f>'Data TREND'!U112</f>
        <v>28.409996094642608</v>
      </c>
      <c r="AL115" s="37">
        <f>'Data TREND'!V112</f>
        <v>11.48011747577671</v>
      </c>
      <c r="AN115" s="37">
        <f t="shared" si="74"/>
        <v>0</v>
      </c>
      <c r="AO115" s="37">
        <f t="shared" si="75"/>
        <v>0</v>
      </c>
      <c r="AP115" s="37">
        <f t="shared" si="76"/>
        <v>0</v>
      </c>
      <c r="AQ115" s="62">
        <f t="shared" si="77"/>
        <v>0</v>
      </c>
      <c r="AR115" s="37">
        <f t="shared" si="78"/>
        <v>0</v>
      </c>
      <c r="AS115" s="37">
        <f t="shared" si="79"/>
        <v>0</v>
      </c>
      <c r="AU115">
        <v>119</v>
      </c>
      <c r="AV115" s="37">
        <f t="shared" si="80"/>
        <v>382.93609881559223</v>
      </c>
      <c r="AW115" s="37">
        <f t="shared" si="81"/>
        <v>519.35873297429168</v>
      </c>
      <c r="AX115" s="37">
        <f t="shared" si="82"/>
        <v>629.87532725685764</v>
      </c>
      <c r="AY115" s="62">
        <f t="shared" si="83"/>
        <v>1532.2203817278971</v>
      </c>
      <c r="AZ115" s="37">
        <f t="shared" si="84"/>
        <v>29.032139925020573</v>
      </c>
      <c r="BA115" s="37">
        <f t="shared" si="85"/>
        <v>11.71356543601669</v>
      </c>
      <c r="BC115">
        <v>119</v>
      </c>
      <c r="BD115" s="37">
        <f>IF(Voorblad!$E$10=Rekenblad!BC115,Rekenblad!AV115,0)</f>
        <v>0</v>
      </c>
      <c r="BE115" s="37">
        <f>IF(Voorblad!$E$10=Rekenblad!BC115,Rekenblad!AW115,0)</f>
        <v>0</v>
      </c>
      <c r="BF115" s="37">
        <f>IF(Voorblad!$E$10=Rekenblad!BC115,Rekenblad!AX115,0)</f>
        <v>0</v>
      </c>
      <c r="BG115" s="62">
        <f>IF(Voorblad!$E$10=Rekenblad!BC115,Rekenblad!AY115,0)</f>
        <v>0</v>
      </c>
      <c r="BH115" s="37">
        <f>IF(Voorblad!$E$10=Rekenblad!BC115,Rekenblad!AZ115,0)</f>
        <v>0</v>
      </c>
      <c r="BI115" s="37">
        <f>IF(Voorblad!$E$10=Rekenblad!BC115,Rekenblad!BA115,0)</f>
        <v>0</v>
      </c>
      <c r="BK115">
        <v>119</v>
      </c>
      <c r="BL115" s="37">
        <f>IF(Voorblad!$E$14=Rekenblad!$BL$4,Rekenblad!BD115,0)</f>
        <v>0</v>
      </c>
      <c r="BM115" s="37">
        <f>IF(Voorblad!$E$14=Rekenblad!$BL$4,Rekenblad!BE115,0)</f>
        <v>0</v>
      </c>
      <c r="BN115" s="37">
        <f>IF(Voorblad!$E$14=Rekenblad!$BL$4,Rekenblad!BF115,0)</f>
        <v>0</v>
      </c>
      <c r="BO115" s="62">
        <f>IF(Voorblad!$E$14=Rekenblad!$BL$4,Rekenblad!BG115,0)</f>
        <v>0</v>
      </c>
      <c r="BP115" s="37">
        <f>IF(Voorblad!$E$14=Rekenblad!$BL$4,Rekenblad!BH115,0)</f>
        <v>0</v>
      </c>
      <c r="BQ115" s="37">
        <f>IF(Voorblad!$E$14=Rekenblad!$BL$4,Rekenblad!BI115,0)</f>
        <v>0</v>
      </c>
    </row>
    <row r="116" spans="2:69" x14ac:dyDescent="0.25">
      <c r="B116">
        <f>'Data TREND'!A113</f>
        <v>120</v>
      </c>
      <c r="C116" s="37">
        <f>'Data TREND'!C113</f>
        <v>385.82708824294127</v>
      </c>
      <c r="D116" s="37">
        <f>'Data TREND'!D113</f>
        <v>523.58795292886441</v>
      </c>
      <c r="E116" s="37">
        <f>'Data TREND'!E113</f>
        <v>635.12817098827327</v>
      </c>
      <c r="F116" s="62">
        <f>'Data TREND'!F113</f>
        <v>1544.5932383353561</v>
      </c>
      <c r="G116" s="37">
        <f>'Data TREND'!G113</f>
        <v>28.918614429897609</v>
      </c>
      <c r="H116" s="37">
        <f>'Data TREND'!H113</f>
        <v>11.664965473005903</v>
      </c>
      <c r="J116" s="37">
        <f t="shared" si="62"/>
        <v>385.82708824294127</v>
      </c>
      <c r="K116" s="37">
        <f t="shared" si="63"/>
        <v>523.58795292886441</v>
      </c>
      <c r="L116" s="37">
        <f t="shared" si="64"/>
        <v>635.12817098827327</v>
      </c>
      <c r="M116" s="62">
        <f t="shared" si="65"/>
        <v>1544.5932383353561</v>
      </c>
      <c r="N116" s="37">
        <f t="shared" si="66"/>
        <v>28.918614429897609</v>
      </c>
      <c r="O116" s="37">
        <f t="shared" si="67"/>
        <v>11.664965473005903</v>
      </c>
      <c r="Q116">
        <f>'Data TREND'!A113</f>
        <v>120</v>
      </c>
      <c r="R116" s="37">
        <f>'Data TREND'!J113</f>
        <v>454.54733515003778</v>
      </c>
      <c r="S116" s="37">
        <f>'Data TREND'!K113</f>
        <v>522.9646083953993</v>
      </c>
      <c r="T116" s="37">
        <f>'Data TREND'!L113</f>
        <v>632.79065794636529</v>
      </c>
      <c r="U116" s="62">
        <f>'Data TREND'!M113</f>
        <v>1610.3272339779521</v>
      </c>
      <c r="V116" s="37">
        <f>'Data TREND'!N113</f>
        <v>28.340567366897496</v>
      </c>
      <c r="W116" s="37">
        <f>'Data TREND'!O113</f>
        <v>11.434226503793468</v>
      </c>
      <c r="Y116" s="37">
        <f t="shared" si="68"/>
        <v>0</v>
      </c>
      <c r="Z116" s="37">
        <f t="shared" si="69"/>
        <v>0</v>
      </c>
      <c r="AA116" s="37">
        <f t="shared" si="70"/>
        <v>0</v>
      </c>
      <c r="AB116" s="62">
        <f t="shared" si="71"/>
        <v>0</v>
      </c>
      <c r="AC116" s="37">
        <f t="shared" si="72"/>
        <v>0</v>
      </c>
      <c r="AD116" s="37">
        <f t="shared" si="73"/>
        <v>0</v>
      </c>
      <c r="AF116">
        <f>'Data TREND'!A113</f>
        <v>120</v>
      </c>
      <c r="AG116" s="37">
        <f>'Data TREND'!Q113</f>
        <v>554.91779677850241</v>
      </c>
      <c r="AH116" s="37">
        <f>'Data TREND'!R113</f>
        <v>522.25658348501645</v>
      </c>
      <c r="AI116" s="37">
        <f>'Data TREND'!S113</f>
        <v>630.27599762898649</v>
      </c>
      <c r="AJ116" s="62">
        <f>'Data TREND'!T113</f>
        <v>1707.3894485360547</v>
      </c>
      <c r="AK116" s="37">
        <f>'Data TREND'!U113</f>
        <v>28.134626700015893</v>
      </c>
      <c r="AL116" s="37">
        <f>'Data TREND'!V113</f>
        <v>11.367508688831126</v>
      </c>
      <c r="AN116" s="37">
        <f t="shared" si="74"/>
        <v>0</v>
      </c>
      <c r="AO116" s="37">
        <f t="shared" si="75"/>
        <v>0</v>
      </c>
      <c r="AP116" s="37">
        <f t="shared" si="76"/>
        <v>0</v>
      </c>
      <c r="AQ116" s="62">
        <f t="shared" si="77"/>
        <v>0</v>
      </c>
      <c r="AR116" s="37">
        <f t="shared" si="78"/>
        <v>0</v>
      </c>
      <c r="AS116" s="37">
        <f t="shared" si="79"/>
        <v>0</v>
      </c>
      <c r="AU116">
        <v>120</v>
      </c>
      <c r="AV116" s="37">
        <f t="shared" si="80"/>
        <v>385.82708824294127</v>
      </c>
      <c r="AW116" s="37">
        <f t="shared" si="81"/>
        <v>523.58795292886441</v>
      </c>
      <c r="AX116" s="37">
        <f t="shared" si="82"/>
        <v>635.12817098827327</v>
      </c>
      <c r="AY116" s="62">
        <f t="shared" si="83"/>
        <v>1544.5932383353561</v>
      </c>
      <c r="AZ116" s="37">
        <f t="shared" si="84"/>
        <v>28.918614429897609</v>
      </c>
      <c r="BA116" s="37">
        <f t="shared" si="85"/>
        <v>11.664965473005903</v>
      </c>
      <c r="BC116">
        <v>120</v>
      </c>
      <c r="BD116" s="37">
        <f>IF(Voorblad!$E$10=Rekenblad!BC116,Rekenblad!AV116,0)</f>
        <v>0</v>
      </c>
      <c r="BE116" s="37">
        <f>IF(Voorblad!$E$10=Rekenblad!BC116,Rekenblad!AW116,0)</f>
        <v>0</v>
      </c>
      <c r="BF116" s="37">
        <f>IF(Voorblad!$E$10=Rekenblad!BC116,Rekenblad!AX116,0)</f>
        <v>0</v>
      </c>
      <c r="BG116" s="62">
        <f>IF(Voorblad!$E$10=Rekenblad!BC116,Rekenblad!AY116,0)</f>
        <v>0</v>
      </c>
      <c r="BH116" s="37">
        <f>IF(Voorblad!$E$10=Rekenblad!BC116,Rekenblad!AZ116,0)</f>
        <v>0</v>
      </c>
      <c r="BI116" s="37">
        <f>IF(Voorblad!$E$10=Rekenblad!BC116,Rekenblad!BA116,0)</f>
        <v>0</v>
      </c>
      <c r="BK116">
        <v>120</v>
      </c>
      <c r="BL116" s="37">
        <f>IF(Voorblad!$E$14=Rekenblad!$BL$4,Rekenblad!BD116,0)</f>
        <v>0</v>
      </c>
      <c r="BM116" s="37">
        <f>IF(Voorblad!$E$14=Rekenblad!$BL$4,Rekenblad!BE116,0)</f>
        <v>0</v>
      </c>
      <c r="BN116" s="37">
        <f>IF(Voorblad!$E$14=Rekenblad!$BL$4,Rekenblad!BF116,0)</f>
        <v>0</v>
      </c>
      <c r="BO116" s="62">
        <f>IF(Voorblad!$E$14=Rekenblad!$BL$4,Rekenblad!BG116,0)</f>
        <v>0</v>
      </c>
      <c r="BP116" s="37">
        <f>IF(Voorblad!$E$14=Rekenblad!$BL$4,Rekenblad!BH116,0)</f>
        <v>0</v>
      </c>
      <c r="BQ116" s="37">
        <f>IF(Voorblad!$E$14=Rekenblad!$BL$4,Rekenblad!BI116,0)</f>
        <v>0</v>
      </c>
    </row>
    <row r="117" spans="2:69" x14ac:dyDescent="0.25">
      <c r="B117">
        <f>'Data TREND'!A114</f>
        <v>121</v>
      </c>
      <c r="C117" s="37">
        <f>'Data TREND'!C114</f>
        <v>388.71807767029031</v>
      </c>
      <c r="D117" s="37">
        <f>'Data TREND'!D114</f>
        <v>527.81717288343725</v>
      </c>
      <c r="E117" s="37">
        <f>'Data TREND'!E114</f>
        <v>640.38101471968901</v>
      </c>
      <c r="F117" s="62">
        <f>'Data TREND'!F114</f>
        <v>1556.9660949428151</v>
      </c>
      <c r="G117" s="37">
        <f>'Data TREND'!G114</f>
        <v>28.805088934774645</v>
      </c>
      <c r="H117" s="37">
        <f>'Data TREND'!H114</f>
        <v>11.616365509995116</v>
      </c>
      <c r="J117" s="37">
        <f t="shared" si="62"/>
        <v>388.71807767029031</v>
      </c>
      <c r="K117" s="37">
        <f t="shared" si="63"/>
        <v>527.81717288343725</v>
      </c>
      <c r="L117" s="37">
        <f t="shared" si="64"/>
        <v>640.38101471968901</v>
      </c>
      <c r="M117" s="62">
        <f t="shared" si="65"/>
        <v>1556.9660949428151</v>
      </c>
      <c r="N117" s="37">
        <f t="shared" si="66"/>
        <v>28.805088934774645</v>
      </c>
      <c r="O117" s="37">
        <f t="shared" si="67"/>
        <v>11.616365509995116</v>
      </c>
      <c r="Q117">
        <f>'Data TREND'!A114</f>
        <v>121</v>
      </c>
      <c r="R117" s="37">
        <f>'Data TREND'!J114</f>
        <v>457.69353323815403</v>
      </c>
      <c r="S117" s="37">
        <f>'Data TREND'!K114</f>
        <v>527.18287643733208</v>
      </c>
      <c r="T117" s="37">
        <f>'Data TREND'!L114</f>
        <v>637.96720939281568</v>
      </c>
      <c r="U117" s="62">
        <f>'Data TREND'!M114</f>
        <v>1622.8676646204594</v>
      </c>
      <c r="V117" s="37">
        <f>'Data TREND'!N114</f>
        <v>28.148225248354425</v>
      </c>
      <c r="W117" s="37">
        <f>'Data TREND'!O114</f>
        <v>11.354739953691455</v>
      </c>
      <c r="Y117" s="37">
        <f t="shared" si="68"/>
        <v>0</v>
      </c>
      <c r="Z117" s="37">
        <f t="shared" si="69"/>
        <v>0</v>
      </c>
      <c r="AA117" s="37">
        <f t="shared" si="70"/>
        <v>0</v>
      </c>
      <c r="AB117" s="62">
        <f t="shared" si="71"/>
        <v>0</v>
      </c>
      <c r="AC117" s="37">
        <f t="shared" si="72"/>
        <v>0</v>
      </c>
      <c r="AD117" s="37">
        <f t="shared" si="73"/>
        <v>0</v>
      </c>
      <c r="AF117">
        <f>'Data TREND'!A114</f>
        <v>121</v>
      </c>
      <c r="AG117" s="37">
        <f>'Data TREND'!Q114</f>
        <v>558.56308130236084</v>
      </c>
      <c r="AH117" s="37">
        <f>'Data TREND'!R114</f>
        <v>526.45997484749682</v>
      </c>
      <c r="AI117" s="37">
        <f>'Data TREND'!S114</f>
        <v>635.36629446394738</v>
      </c>
      <c r="AJ117" s="62">
        <f>'Data TREND'!T114</f>
        <v>1720.3274918717811</v>
      </c>
      <c r="AK117" s="37">
        <f>'Data TREND'!U114</f>
        <v>27.859257305389178</v>
      </c>
      <c r="AL117" s="37">
        <f>'Data TREND'!V114</f>
        <v>11.25489990188554</v>
      </c>
      <c r="AN117" s="37">
        <f t="shared" si="74"/>
        <v>0</v>
      </c>
      <c r="AO117" s="37">
        <f t="shared" si="75"/>
        <v>0</v>
      </c>
      <c r="AP117" s="37">
        <f t="shared" si="76"/>
        <v>0</v>
      </c>
      <c r="AQ117" s="62">
        <f t="shared" si="77"/>
        <v>0</v>
      </c>
      <c r="AR117" s="37">
        <f t="shared" si="78"/>
        <v>0</v>
      </c>
      <c r="AS117" s="37">
        <f t="shared" si="79"/>
        <v>0</v>
      </c>
      <c r="AU117">
        <v>121</v>
      </c>
      <c r="AV117" s="37">
        <f t="shared" si="80"/>
        <v>388.71807767029031</v>
      </c>
      <c r="AW117" s="37">
        <f t="shared" si="81"/>
        <v>527.81717288343725</v>
      </c>
      <c r="AX117" s="37">
        <f t="shared" si="82"/>
        <v>640.38101471968901</v>
      </c>
      <c r="AY117" s="62">
        <f t="shared" si="83"/>
        <v>1556.9660949428151</v>
      </c>
      <c r="AZ117" s="37">
        <f t="shared" si="84"/>
        <v>28.805088934774645</v>
      </c>
      <c r="BA117" s="37">
        <f t="shared" si="85"/>
        <v>11.616365509995116</v>
      </c>
      <c r="BC117">
        <v>121</v>
      </c>
      <c r="BD117" s="37">
        <f>IF(Voorblad!$E$10=Rekenblad!BC117,Rekenblad!AV117,0)</f>
        <v>0</v>
      </c>
      <c r="BE117" s="37">
        <f>IF(Voorblad!$E$10=Rekenblad!BC117,Rekenblad!AW117,0)</f>
        <v>0</v>
      </c>
      <c r="BF117" s="37">
        <f>IF(Voorblad!$E$10=Rekenblad!BC117,Rekenblad!AX117,0)</f>
        <v>0</v>
      </c>
      <c r="BG117" s="62">
        <f>IF(Voorblad!$E$10=Rekenblad!BC117,Rekenblad!AY117,0)</f>
        <v>0</v>
      </c>
      <c r="BH117" s="37">
        <f>IF(Voorblad!$E$10=Rekenblad!BC117,Rekenblad!AZ117,0)</f>
        <v>0</v>
      </c>
      <c r="BI117" s="37">
        <f>IF(Voorblad!$E$10=Rekenblad!BC117,Rekenblad!BA117,0)</f>
        <v>0</v>
      </c>
      <c r="BK117">
        <v>121</v>
      </c>
      <c r="BL117" s="37">
        <f>IF(Voorblad!$E$14=Rekenblad!$BL$4,Rekenblad!BD117,0)</f>
        <v>0</v>
      </c>
      <c r="BM117" s="37">
        <f>IF(Voorblad!$E$14=Rekenblad!$BL$4,Rekenblad!BE117,0)</f>
        <v>0</v>
      </c>
      <c r="BN117" s="37">
        <f>IF(Voorblad!$E$14=Rekenblad!$BL$4,Rekenblad!BF117,0)</f>
        <v>0</v>
      </c>
      <c r="BO117" s="62">
        <f>IF(Voorblad!$E$14=Rekenblad!$BL$4,Rekenblad!BG117,0)</f>
        <v>0</v>
      </c>
      <c r="BP117" s="37">
        <f>IF(Voorblad!$E$14=Rekenblad!$BL$4,Rekenblad!BH117,0)</f>
        <v>0</v>
      </c>
      <c r="BQ117" s="37">
        <f>IF(Voorblad!$E$14=Rekenblad!$BL$4,Rekenblad!BI117,0)</f>
        <v>0</v>
      </c>
    </row>
    <row r="118" spans="2:69" x14ac:dyDescent="0.25">
      <c r="B118">
        <f>'Data TREND'!A115</f>
        <v>122</v>
      </c>
      <c r="C118" s="37">
        <f>'Data TREND'!C115</f>
        <v>391.60906709763935</v>
      </c>
      <c r="D118" s="37">
        <f>'Data TREND'!D115</f>
        <v>532.04639283800998</v>
      </c>
      <c r="E118" s="37">
        <f>'Data TREND'!E115</f>
        <v>645.63385845110474</v>
      </c>
      <c r="F118" s="62">
        <f>'Data TREND'!F115</f>
        <v>1569.338951550274</v>
      </c>
      <c r="G118" s="37">
        <f>'Data TREND'!G115</f>
        <v>28.691563439651681</v>
      </c>
      <c r="H118" s="37">
        <f>'Data TREND'!H115</f>
        <v>11.567765546984329</v>
      </c>
      <c r="J118" s="37">
        <f t="shared" si="62"/>
        <v>391.60906709763935</v>
      </c>
      <c r="K118" s="37">
        <f t="shared" si="63"/>
        <v>532.04639283800998</v>
      </c>
      <c r="L118" s="37">
        <f t="shared" si="64"/>
        <v>645.63385845110474</v>
      </c>
      <c r="M118" s="62">
        <f t="shared" si="65"/>
        <v>1569.338951550274</v>
      </c>
      <c r="N118" s="37">
        <f t="shared" si="66"/>
        <v>28.691563439651681</v>
      </c>
      <c r="O118" s="37">
        <f t="shared" si="67"/>
        <v>11.567765546984329</v>
      </c>
      <c r="Q118">
        <f>'Data TREND'!A115</f>
        <v>122</v>
      </c>
      <c r="R118" s="37">
        <f>'Data TREND'!J115</f>
        <v>460.83973132627023</v>
      </c>
      <c r="S118" s="37">
        <f>'Data TREND'!K115</f>
        <v>531.40114447926476</v>
      </c>
      <c r="T118" s="37">
        <f>'Data TREND'!L115</f>
        <v>643.14376083926606</v>
      </c>
      <c r="U118" s="62">
        <f>'Data TREND'!M115</f>
        <v>1635.4080952629665</v>
      </c>
      <c r="V118" s="37">
        <f>'Data TREND'!N115</f>
        <v>27.955883129811355</v>
      </c>
      <c r="W118" s="37">
        <f>'Data TREND'!O115</f>
        <v>11.275253403589444</v>
      </c>
      <c r="Y118" s="37">
        <f t="shared" si="68"/>
        <v>0</v>
      </c>
      <c r="Z118" s="37">
        <f t="shared" si="69"/>
        <v>0</v>
      </c>
      <c r="AA118" s="37">
        <f t="shared" si="70"/>
        <v>0</v>
      </c>
      <c r="AB118" s="62">
        <f t="shared" si="71"/>
        <v>0</v>
      </c>
      <c r="AC118" s="37">
        <f t="shared" si="72"/>
        <v>0</v>
      </c>
      <c r="AD118" s="37">
        <f t="shared" si="73"/>
        <v>0</v>
      </c>
      <c r="AF118">
        <f>'Data TREND'!A115</f>
        <v>122</v>
      </c>
      <c r="AG118" s="37">
        <f>'Data TREND'!Q115</f>
        <v>562.20836582621928</v>
      </c>
      <c r="AH118" s="37">
        <f>'Data TREND'!R115</f>
        <v>530.66336620997731</v>
      </c>
      <c r="AI118" s="37">
        <f>'Data TREND'!S115</f>
        <v>640.45659129890817</v>
      </c>
      <c r="AJ118" s="62">
        <f>'Data TREND'!T115</f>
        <v>1733.2655352075076</v>
      </c>
      <c r="AK118" s="37">
        <f>'Data TREND'!U115</f>
        <v>27.583887910762471</v>
      </c>
      <c r="AL118" s="37">
        <f>'Data TREND'!V115</f>
        <v>11.142291114939955</v>
      </c>
      <c r="AN118" s="37">
        <f t="shared" si="74"/>
        <v>0</v>
      </c>
      <c r="AO118" s="37">
        <f t="shared" si="75"/>
        <v>0</v>
      </c>
      <c r="AP118" s="37">
        <f t="shared" si="76"/>
        <v>0</v>
      </c>
      <c r="AQ118" s="62">
        <f t="shared" si="77"/>
        <v>0</v>
      </c>
      <c r="AR118" s="37">
        <f t="shared" si="78"/>
        <v>0</v>
      </c>
      <c r="AS118" s="37">
        <f t="shared" si="79"/>
        <v>0</v>
      </c>
      <c r="AU118">
        <v>122</v>
      </c>
      <c r="AV118" s="37">
        <f t="shared" si="80"/>
        <v>391.60906709763935</v>
      </c>
      <c r="AW118" s="37">
        <f t="shared" si="81"/>
        <v>532.04639283800998</v>
      </c>
      <c r="AX118" s="37">
        <f t="shared" si="82"/>
        <v>645.63385845110474</v>
      </c>
      <c r="AY118" s="62">
        <f t="shared" si="83"/>
        <v>1569.338951550274</v>
      </c>
      <c r="AZ118" s="37">
        <f t="shared" si="84"/>
        <v>28.691563439651681</v>
      </c>
      <c r="BA118" s="37">
        <f t="shared" si="85"/>
        <v>11.567765546984329</v>
      </c>
      <c r="BC118">
        <v>122</v>
      </c>
      <c r="BD118" s="37">
        <f>IF(Voorblad!$E$10=Rekenblad!BC118,Rekenblad!AV118,0)</f>
        <v>0</v>
      </c>
      <c r="BE118" s="37">
        <f>IF(Voorblad!$E$10=Rekenblad!BC118,Rekenblad!AW118,0)</f>
        <v>0</v>
      </c>
      <c r="BF118" s="37">
        <f>IF(Voorblad!$E$10=Rekenblad!BC118,Rekenblad!AX118,0)</f>
        <v>0</v>
      </c>
      <c r="BG118" s="62">
        <f>IF(Voorblad!$E$10=Rekenblad!BC118,Rekenblad!AY118,0)</f>
        <v>0</v>
      </c>
      <c r="BH118" s="37">
        <f>IF(Voorblad!$E$10=Rekenblad!BC118,Rekenblad!AZ118,0)</f>
        <v>0</v>
      </c>
      <c r="BI118" s="37">
        <f>IF(Voorblad!$E$10=Rekenblad!BC118,Rekenblad!BA118,0)</f>
        <v>0</v>
      </c>
      <c r="BK118">
        <v>122</v>
      </c>
      <c r="BL118" s="37">
        <f>IF(Voorblad!$E$14=Rekenblad!$BL$4,Rekenblad!BD118,0)</f>
        <v>0</v>
      </c>
      <c r="BM118" s="37">
        <f>IF(Voorblad!$E$14=Rekenblad!$BL$4,Rekenblad!BE118,0)</f>
        <v>0</v>
      </c>
      <c r="BN118" s="37">
        <f>IF(Voorblad!$E$14=Rekenblad!$BL$4,Rekenblad!BF118,0)</f>
        <v>0</v>
      </c>
      <c r="BO118" s="62">
        <f>IF(Voorblad!$E$14=Rekenblad!$BL$4,Rekenblad!BG118,0)</f>
        <v>0</v>
      </c>
      <c r="BP118" s="37">
        <f>IF(Voorblad!$E$14=Rekenblad!$BL$4,Rekenblad!BH118,0)</f>
        <v>0</v>
      </c>
      <c r="BQ118" s="37">
        <f>IF(Voorblad!$E$14=Rekenblad!$BL$4,Rekenblad!BI118,0)</f>
        <v>0</v>
      </c>
    </row>
    <row r="119" spans="2:69" x14ac:dyDescent="0.25">
      <c r="B119">
        <f>'Data TREND'!A116</f>
        <v>123</v>
      </c>
      <c r="C119" s="37">
        <f>'Data TREND'!C116</f>
        <v>394.50005652498839</v>
      </c>
      <c r="D119" s="37">
        <f>'Data TREND'!D116</f>
        <v>536.27561279258271</v>
      </c>
      <c r="E119" s="37">
        <f>'Data TREND'!E116</f>
        <v>650.88670218252048</v>
      </c>
      <c r="F119" s="62">
        <f>'Data TREND'!F116</f>
        <v>1581.711808157733</v>
      </c>
      <c r="G119" s="37">
        <f>'Data TREND'!G116</f>
        <v>28.578037944528717</v>
      </c>
      <c r="H119" s="37">
        <f>'Data TREND'!H116</f>
        <v>11.519165583973543</v>
      </c>
      <c r="J119" s="37">
        <f t="shared" si="62"/>
        <v>394.50005652498839</v>
      </c>
      <c r="K119" s="37">
        <f t="shared" si="63"/>
        <v>536.27561279258271</v>
      </c>
      <c r="L119" s="37">
        <f t="shared" si="64"/>
        <v>650.88670218252048</v>
      </c>
      <c r="M119" s="62">
        <f t="shared" si="65"/>
        <v>1581.711808157733</v>
      </c>
      <c r="N119" s="37">
        <f t="shared" si="66"/>
        <v>28.578037944528717</v>
      </c>
      <c r="O119" s="37">
        <f t="shared" si="67"/>
        <v>11.519165583973543</v>
      </c>
      <c r="Q119">
        <f>'Data TREND'!A116</f>
        <v>123</v>
      </c>
      <c r="R119" s="37">
        <f>'Data TREND'!J116</f>
        <v>463.98592941438642</v>
      </c>
      <c r="S119" s="37">
        <f>'Data TREND'!K116</f>
        <v>535.61941252119777</v>
      </c>
      <c r="T119" s="37">
        <f>'Data TREND'!L116</f>
        <v>648.32031228571645</v>
      </c>
      <c r="U119" s="62">
        <f>'Data TREND'!M116</f>
        <v>1647.9485259054736</v>
      </c>
      <c r="V119" s="37">
        <f>'Data TREND'!N116</f>
        <v>27.763541011268284</v>
      </c>
      <c r="W119" s="37">
        <f>'Data TREND'!O116</f>
        <v>11.195766853487433</v>
      </c>
      <c r="Y119" s="37">
        <f t="shared" si="68"/>
        <v>0</v>
      </c>
      <c r="Z119" s="37">
        <f t="shared" si="69"/>
        <v>0</v>
      </c>
      <c r="AA119" s="37">
        <f t="shared" si="70"/>
        <v>0</v>
      </c>
      <c r="AB119" s="62">
        <f t="shared" si="71"/>
        <v>0</v>
      </c>
      <c r="AC119" s="37">
        <f t="shared" si="72"/>
        <v>0</v>
      </c>
      <c r="AD119" s="37">
        <f t="shared" si="73"/>
        <v>0</v>
      </c>
      <c r="AF119">
        <f>'Data TREND'!A116</f>
        <v>123</v>
      </c>
      <c r="AG119" s="37">
        <f>'Data TREND'!Q116</f>
        <v>565.8536503500776</v>
      </c>
      <c r="AH119" s="37">
        <f>'Data TREND'!R116</f>
        <v>534.8667575724578</v>
      </c>
      <c r="AI119" s="37">
        <f>'Data TREND'!S116</f>
        <v>645.54688813386895</v>
      </c>
      <c r="AJ119" s="62">
        <f>'Data TREND'!T116</f>
        <v>1746.203578543234</v>
      </c>
      <c r="AK119" s="37">
        <f>'Data TREND'!U116</f>
        <v>27.308518516135756</v>
      </c>
      <c r="AL119" s="37">
        <f>'Data TREND'!V116</f>
        <v>11.029682327994371</v>
      </c>
      <c r="AN119" s="37">
        <f t="shared" si="74"/>
        <v>0</v>
      </c>
      <c r="AO119" s="37">
        <f t="shared" si="75"/>
        <v>0</v>
      </c>
      <c r="AP119" s="37">
        <f t="shared" si="76"/>
        <v>0</v>
      </c>
      <c r="AQ119" s="62">
        <f t="shared" si="77"/>
        <v>0</v>
      </c>
      <c r="AR119" s="37">
        <f t="shared" si="78"/>
        <v>0</v>
      </c>
      <c r="AS119" s="37">
        <f t="shared" si="79"/>
        <v>0</v>
      </c>
      <c r="AU119">
        <v>123</v>
      </c>
      <c r="AV119" s="37">
        <f t="shared" si="80"/>
        <v>394.50005652498839</v>
      </c>
      <c r="AW119" s="37">
        <f t="shared" si="81"/>
        <v>536.27561279258271</v>
      </c>
      <c r="AX119" s="37">
        <f t="shared" si="82"/>
        <v>650.88670218252048</v>
      </c>
      <c r="AY119" s="62">
        <f t="shared" si="83"/>
        <v>1581.711808157733</v>
      </c>
      <c r="AZ119" s="37">
        <f t="shared" si="84"/>
        <v>28.578037944528717</v>
      </c>
      <c r="BA119" s="37">
        <f t="shared" si="85"/>
        <v>11.519165583973543</v>
      </c>
      <c r="BC119">
        <v>123</v>
      </c>
      <c r="BD119" s="37">
        <f>IF(Voorblad!$E$10=Rekenblad!BC119,Rekenblad!AV119,0)</f>
        <v>0</v>
      </c>
      <c r="BE119" s="37">
        <f>IF(Voorblad!$E$10=Rekenblad!BC119,Rekenblad!AW119,0)</f>
        <v>0</v>
      </c>
      <c r="BF119" s="37">
        <f>IF(Voorblad!$E$10=Rekenblad!BC119,Rekenblad!AX119,0)</f>
        <v>0</v>
      </c>
      <c r="BG119" s="62">
        <f>IF(Voorblad!$E$10=Rekenblad!BC119,Rekenblad!AY119,0)</f>
        <v>0</v>
      </c>
      <c r="BH119" s="37">
        <f>IF(Voorblad!$E$10=Rekenblad!BC119,Rekenblad!AZ119,0)</f>
        <v>0</v>
      </c>
      <c r="BI119" s="37">
        <f>IF(Voorblad!$E$10=Rekenblad!BC119,Rekenblad!BA119,0)</f>
        <v>0</v>
      </c>
      <c r="BK119">
        <v>123</v>
      </c>
      <c r="BL119" s="37">
        <f>IF(Voorblad!$E$14=Rekenblad!$BL$4,Rekenblad!BD119,0)</f>
        <v>0</v>
      </c>
      <c r="BM119" s="37">
        <f>IF(Voorblad!$E$14=Rekenblad!$BL$4,Rekenblad!BE119,0)</f>
        <v>0</v>
      </c>
      <c r="BN119" s="37">
        <f>IF(Voorblad!$E$14=Rekenblad!$BL$4,Rekenblad!BF119,0)</f>
        <v>0</v>
      </c>
      <c r="BO119" s="62">
        <f>IF(Voorblad!$E$14=Rekenblad!$BL$4,Rekenblad!BG119,0)</f>
        <v>0</v>
      </c>
      <c r="BP119" s="37">
        <f>IF(Voorblad!$E$14=Rekenblad!$BL$4,Rekenblad!BH119,0)</f>
        <v>0</v>
      </c>
      <c r="BQ119" s="37">
        <f>IF(Voorblad!$E$14=Rekenblad!$BL$4,Rekenblad!BI119,0)</f>
        <v>0</v>
      </c>
    </row>
    <row r="120" spans="2:69" x14ac:dyDescent="0.25">
      <c r="B120">
        <f>'Data TREND'!A117</f>
        <v>124</v>
      </c>
      <c r="C120" s="37">
        <f>'Data TREND'!C117</f>
        <v>397.39104595233749</v>
      </c>
      <c r="D120" s="37">
        <f>'Data TREND'!D117</f>
        <v>540.50483274715555</v>
      </c>
      <c r="E120" s="37">
        <f>'Data TREND'!E117</f>
        <v>656.13954591393622</v>
      </c>
      <c r="F120" s="62">
        <f>'Data TREND'!F117</f>
        <v>1594.084664765192</v>
      </c>
      <c r="G120" s="37">
        <f>'Data TREND'!G117</f>
        <v>28.464512449405753</v>
      </c>
      <c r="H120" s="37">
        <f>'Data TREND'!H117</f>
        <v>11.470565620962756</v>
      </c>
      <c r="J120" s="37">
        <f t="shared" si="62"/>
        <v>397.39104595233749</v>
      </c>
      <c r="K120" s="37">
        <f t="shared" si="63"/>
        <v>540.50483274715555</v>
      </c>
      <c r="L120" s="37">
        <f t="shared" si="64"/>
        <v>656.13954591393622</v>
      </c>
      <c r="M120" s="62">
        <f t="shared" si="65"/>
        <v>1594.084664765192</v>
      </c>
      <c r="N120" s="37">
        <f t="shared" si="66"/>
        <v>28.464512449405753</v>
      </c>
      <c r="O120" s="37">
        <f t="shared" si="67"/>
        <v>11.470565620962756</v>
      </c>
      <c r="Q120">
        <f>'Data TREND'!A117</f>
        <v>124</v>
      </c>
      <c r="R120" s="37">
        <f>'Data TREND'!J117</f>
        <v>467.13212750250267</v>
      </c>
      <c r="S120" s="37">
        <f>'Data TREND'!K117</f>
        <v>539.83768056313056</v>
      </c>
      <c r="T120" s="37">
        <f>'Data TREND'!L117</f>
        <v>653.49686373216696</v>
      </c>
      <c r="U120" s="62">
        <f>'Data TREND'!M117</f>
        <v>1660.4889565479807</v>
      </c>
      <c r="V120" s="37">
        <f>'Data TREND'!N117</f>
        <v>27.571198892725214</v>
      </c>
      <c r="W120" s="37">
        <f>'Data TREND'!O117</f>
        <v>11.116280303385421</v>
      </c>
      <c r="Y120" s="37">
        <f t="shared" si="68"/>
        <v>0</v>
      </c>
      <c r="Z120" s="37">
        <f t="shared" si="69"/>
        <v>0</v>
      </c>
      <c r="AA120" s="37">
        <f t="shared" si="70"/>
        <v>0</v>
      </c>
      <c r="AB120" s="62">
        <f t="shared" si="71"/>
        <v>0</v>
      </c>
      <c r="AC120" s="37">
        <f t="shared" si="72"/>
        <v>0</v>
      </c>
      <c r="AD120" s="37">
        <f t="shared" si="73"/>
        <v>0</v>
      </c>
      <c r="AF120">
        <f>'Data TREND'!A117</f>
        <v>124</v>
      </c>
      <c r="AG120" s="37">
        <f>'Data TREND'!Q117</f>
        <v>569.49893487393604</v>
      </c>
      <c r="AH120" s="37">
        <f>'Data TREND'!R117</f>
        <v>539.07014893493829</v>
      </c>
      <c r="AI120" s="37">
        <f>'Data TREND'!S117</f>
        <v>650.63718496882973</v>
      </c>
      <c r="AJ120" s="62">
        <f>'Data TREND'!T117</f>
        <v>1759.1416218789604</v>
      </c>
      <c r="AK120" s="37">
        <f>'Data TREND'!U117</f>
        <v>27.033149121509041</v>
      </c>
      <c r="AL120" s="37">
        <f>'Data TREND'!V117</f>
        <v>10.917073541048785</v>
      </c>
      <c r="AN120" s="37">
        <f t="shared" si="74"/>
        <v>0</v>
      </c>
      <c r="AO120" s="37">
        <f t="shared" si="75"/>
        <v>0</v>
      </c>
      <c r="AP120" s="37">
        <f t="shared" si="76"/>
        <v>0</v>
      </c>
      <c r="AQ120" s="62">
        <f t="shared" si="77"/>
        <v>0</v>
      </c>
      <c r="AR120" s="37">
        <f t="shared" si="78"/>
        <v>0</v>
      </c>
      <c r="AS120" s="37">
        <f t="shared" si="79"/>
        <v>0</v>
      </c>
      <c r="AU120">
        <v>124</v>
      </c>
      <c r="AV120" s="37">
        <f t="shared" si="80"/>
        <v>397.39104595233749</v>
      </c>
      <c r="AW120" s="37">
        <f t="shared" si="81"/>
        <v>540.50483274715555</v>
      </c>
      <c r="AX120" s="37">
        <f t="shared" si="82"/>
        <v>656.13954591393622</v>
      </c>
      <c r="AY120" s="62">
        <f t="shared" si="83"/>
        <v>1594.084664765192</v>
      </c>
      <c r="AZ120" s="37">
        <f t="shared" si="84"/>
        <v>28.464512449405753</v>
      </c>
      <c r="BA120" s="37">
        <f t="shared" si="85"/>
        <v>11.470565620962756</v>
      </c>
      <c r="BC120">
        <v>124</v>
      </c>
      <c r="BD120" s="37">
        <f>IF(Voorblad!$E$10=Rekenblad!BC120,Rekenblad!AV120,0)</f>
        <v>0</v>
      </c>
      <c r="BE120" s="37">
        <f>IF(Voorblad!$E$10=Rekenblad!BC120,Rekenblad!AW120,0)</f>
        <v>0</v>
      </c>
      <c r="BF120" s="37">
        <f>IF(Voorblad!$E$10=Rekenblad!BC120,Rekenblad!AX120,0)</f>
        <v>0</v>
      </c>
      <c r="BG120" s="62">
        <f>IF(Voorblad!$E$10=Rekenblad!BC120,Rekenblad!AY120,0)</f>
        <v>0</v>
      </c>
      <c r="BH120" s="37">
        <f>IF(Voorblad!$E$10=Rekenblad!BC120,Rekenblad!AZ120,0)</f>
        <v>0</v>
      </c>
      <c r="BI120" s="37">
        <f>IF(Voorblad!$E$10=Rekenblad!BC120,Rekenblad!BA120,0)</f>
        <v>0</v>
      </c>
      <c r="BK120">
        <v>124</v>
      </c>
      <c r="BL120" s="37">
        <f>IF(Voorblad!$E$14=Rekenblad!$BL$4,Rekenblad!BD120,0)</f>
        <v>0</v>
      </c>
      <c r="BM120" s="37">
        <f>IF(Voorblad!$E$14=Rekenblad!$BL$4,Rekenblad!BE120,0)</f>
        <v>0</v>
      </c>
      <c r="BN120" s="37">
        <f>IF(Voorblad!$E$14=Rekenblad!$BL$4,Rekenblad!BF120,0)</f>
        <v>0</v>
      </c>
      <c r="BO120" s="62">
        <f>IF(Voorblad!$E$14=Rekenblad!$BL$4,Rekenblad!BG120,0)</f>
        <v>0</v>
      </c>
      <c r="BP120" s="37">
        <f>IF(Voorblad!$E$14=Rekenblad!$BL$4,Rekenblad!BH120,0)</f>
        <v>0</v>
      </c>
      <c r="BQ120" s="37">
        <f>IF(Voorblad!$E$14=Rekenblad!$BL$4,Rekenblad!BI120,0)</f>
        <v>0</v>
      </c>
    </row>
    <row r="121" spans="2:69" x14ac:dyDescent="0.25">
      <c r="B121">
        <f>'Data TREND'!A118</f>
        <v>125</v>
      </c>
      <c r="C121" s="37">
        <f>'Data TREND'!C118</f>
        <v>400.28203537968653</v>
      </c>
      <c r="D121" s="37">
        <f>'Data TREND'!D118</f>
        <v>544.73405270172827</v>
      </c>
      <c r="E121" s="37">
        <f>'Data TREND'!E118</f>
        <v>661.39238964535195</v>
      </c>
      <c r="F121" s="62">
        <f>'Data TREND'!F118</f>
        <v>1606.4575213726509</v>
      </c>
      <c r="G121" s="37">
        <f>'Data TREND'!G118</f>
        <v>28.350986954282789</v>
      </c>
      <c r="H121" s="37">
        <f>'Data TREND'!H118</f>
        <v>11.421965657951969</v>
      </c>
      <c r="J121" s="37">
        <f t="shared" si="62"/>
        <v>400.28203537968653</v>
      </c>
      <c r="K121" s="37">
        <f t="shared" si="63"/>
        <v>544.73405270172827</v>
      </c>
      <c r="L121" s="37">
        <f t="shared" si="64"/>
        <v>661.39238964535195</v>
      </c>
      <c r="M121" s="62">
        <f t="shared" si="65"/>
        <v>1606.4575213726509</v>
      </c>
      <c r="N121" s="37">
        <f t="shared" si="66"/>
        <v>28.350986954282789</v>
      </c>
      <c r="O121" s="37">
        <f t="shared" si="67"/>
        <v>11.421965657951969</v>
      </c>
      <c r="Q121">
        <f>'Data TREND'!A118</f>
        <v>125</v>
      </c>
      <c r="R121" s="37">
        <f>'Data TREND'!J118</f>
        <v>470.27832559061886</v>
      </c>
      <c r="S121" s="37">
        <f>'Data TREND'!K118</f>
        <v>544.05594860506335</v>
      </c>
      <c r="T121" s="37">
        <f>'Data TREND'!L118</f>
        <v>658.67341517861735</v>
      </c>
      <c r="U121" s="62">
        <f>'Data TREND'!M118</f>
        <v>1673.0293871904878</v>
      </c>
      <c r="V121" s="37">
        <f>'Data TREND'!N118</f>
        <v>27.378856774182143</v>
      </c>
      <c r="W121" s="37">
        <f>'Data TREND'!O118</f>
        <v>11.03679375328341</v>
      </c>
      <c r="Y121" s="37">
        <f t="shared" si="68"/>
        <v>0</v>
      </c>
      <c r="Z121" s="37">
        <f t="shared" si="69"/>
        <v>0</v>
      </c>
      <c r="AA121" s="37">
        <f t="shared" si="70"/>
        <v>0</v>
      </c>
      <c r="AB121" s="62">
        <f t="shared" si="71"/>
        <v>0</v>
      </c>
      <c r="AC121" s="37">
        <f t="shared" si="72"/>
        <v>0</v>
      </c>
      <c r="AD121" s="37">
        <f t="shared" si="73"/>
        <v>0</v>
      </c>
      <c r="AF121">
        <f>'Data TREND'!A118</f>
        <v>125</v>
      </c>
      <c r="AG121" s="37">
        <f>'Data TREND'!Q118</f>
        <v>573.14421939779436</v>
      </c>
      <c r="AH121" s="37">
        <f>'Data TREND'!R118</f>
        <v>543.27354029741878</v>
      </c>
      <c r="AI121" s="37">
        <f>'Data TREND'!S118</f>
        <v>655.72748180379051</v>
      </c>
      <c r="AJ121" s="62">
        <f>'Data TREND'!T118</f>
        <v>1772.0796652146869</v>
      </c>
      <c r="AK121" s="37">
        <f>'Data TREND'!U118</f>
        <v>26.757779726882326</v>
      </c>
      <c r="AL121" s="37">
        <f>'Data TREND'!V118</f>
        <v>10.804464754103201</v>
      </c>
      <c r="AN121" s="37">
        <f t="shared" si="74"/>
        <v>0</v>
      </c>
      <c r="AO121" s="37">
        <f t="shared" si="75"/>
        <v>0</v>
      </c>
      <c r="AP121" s="37">
        <f t="shared" si="76"/>
        <v>0</v>
      </c>
      <c r="AQ121" s="62">
        <f t="shared" si="77"/>
        <v>0</v>
      </c>
      <c r="AR121" s="37">
        <f t="shared" si="78"/>
        <v>0</v>
      </c>
      <c r="AS121" s="37">
        <f t="shared" si="79"/>
        <v>0</v>
      </c>
      <c r="AU121">
        <v>125</v>
      </c>
      <c r="AV121" s="37">
        <f t="shared" si="80"/>
        <v>400.28203537968653</v>
      </c>
      <c r="AW121" s="37">
        <f t="shared" si="81"/>
        <v>544.73405270172827</v>
      </c>
      <c r="AX121" s="37">
        <f t="shared" si="82"/>
        <v>661.39238964535195</v>
      </c>
      <c r="AY121" s="62">
        <f t="shared" si="83"/>
        <v>1606.4575213726509</v>
      </c>
      <c r="AZ121" s="37">
        <f t="shared" si="84"/>
        <v>28.350986954282789</v>
      </c>
      <c r="BA121" s="37">
        <f t="shared" si="85"/>
        <v>11.421965657951969</v>
      </c>
      <c r="BC121">
        <v>125</v>
      </c>
      <c r="BD121" s="37">
        <f>IF(Voorblad!$E$10=Rekenblad!BC121,Rekenblad!AV121,0)</f>
        <v>0</v>
      </c>
      <c r="BE121" s="37">
        <f>IF(Voorblad!$E$10=Rekenblad!BC121,Rekenblad!AW121,0)</f>
        <v>0</v>
      </c>
      <c r="BF121" s="37">
        <f>IF(Voorblad!$E$10=Rekenblad!BC121,Rekenblad!AX121,0)</f>
        <v>0</v>
      </c>
      <c r="BG121" s="62">
        <f>IF(Voorblad!$E$10=Rekenblad!BC121,Rekenblad!AY121,0)</f>
        <v>0</v>
      </c>
      <c r="BH121" s="37">
        <f>IF(Voorblad!$E$10=Rekenblad!BC121,Rekenblad!AZ121,0)</f>
        <v>0</v>
      </c>
      <c r="BI121" s="37">
        <f>IF(Voorblad!$E$10=Rekenblad!BC121,Rekenblad!BA121,0)</f>
        <v>0</v>
      </c>
      <c r="BK121">
        <v>125</v>
      </c>
      <c r="BL121" s="37">
        <f>IF(Voorblad!$E$14=Rekenblad!$BL$4,Rekenblad!BD121,0)</f>
        <v>0</v>
      </c>
      <c r="BM121" s="37">
        <f>IF(Voorblad!$E$14=Rekenblad!$BL$4,Rekenblad!BE121,0)</f>
        <v>0</v>
      </c>
      <c r="BN121" s="37">
        <f>IF(Voorblad!$E$14=Rekenblad!$BL$4,Rekenblad!BF121,0)</f>
        <v>0</v>
      </c>
      <c r="BO121" s="62">
        <f>IF(Voorblad!$E$14=Rekenblad!$BL$4,Rekenblad!BG121,0)</f>
        <v>0</v>
      </c>
      <c r="BP121" s="37">
        <f>IF(Voorblad!$E$14=Rekenblad!$BL$4,Rekenblad!BH121,0)</f>
        <v>0</v>
      </c>
      <c r="BQ121" s="37">
        <f>IF(Voorblad!$E$14=Rekenblad!$BL$4,Rekenblad!BI121,0)</f>
        <v>0</v>
      </c>
    </row>
    <row r="122" spans="2:69" x14ac:dyDescent="0.25">
      <c r="B122">
        <f>'Data TREND'!A119</f>
        <v>126</v>
      </c>
      <c r="C122" s="37">
        <f>'Data TREND'!C119</f>
        <v>403.17302480703557</v>
      </c>
      <c r="D122" s="37">
        <f>'Data TREND'!D119</f>
        <v>548.963272656301</v>
      </c>
      <c r="E122" s="37">
        <f>'Data TREND'!E119</f>
        <v>666.64523337676758</v>
      </c>
      <c r="F122" s="62">
        <f>'Data TREND'!F119</f>
        <v>1618.8303779801099</v>
      </c>
      <c r="G122" s="37">
        <f>'Data TREND'!G119</f>
        <v>28.237461459159825</v>
      </c>
      <c r="H122" s="37">
        <f>'Data TREND'!H119</f>
        <v>11.373365694941183</v>
      </c>
      <c r="J122" s="37">
        <f t="shared" si="62"/>
        <v>403.17302480703557</v>
      </c>
      <c r="K122" s="37">
        <f t="shared" si="63"/>
        <v>548.963272656301</v>
      </c>
      <c r="L122" s="37">
        <f t="shared" si="64"/>
        <v>666.64523337676758</v>
      </c>
      <c r="M122" s="62">
        <f t="shared" si="65"/>
        <v>1618.8303779801099</v>
      </c>
      <c r="N122" s="37">
        <f t="shared" si="66"/>
        <v>28.237461459159825</v>
      </c>
      <c r="O122" s="37">
        <f t="shared" si="67"/>
        <v>11.373365694941183</v>
      </c>
      <c r="Q122">
        <f>'Data TREND'!A119</f>
        <v>126</v>
      </c>
      <c r="R122" s="37">
        <f>'Data TREND'!J119</f>
        <v>473.42452367873506</v>
      </c>
      <c r="S122" s="37">
        <f>'Data TREND'!K119</f>
        <v>548.27421664699614</v>
      </c>
      <c r="T122" s="37">
        <f>'Data TREND'!L119</f>
        <v>663.84996662506774</v>
      </c>
      <c r="U122" s="62">
        <f>'Data TREND'!M119</f>
        <v>1685.5698178329949</v>
      </c>
      <c r="V122" s="37">
        <f>'Data TREND'!N119</f>
        <v>27.186514655639076</v>
      </c>
      <c r="W122" s="37">
        <f>'Data TREND'!O119</f>
        <v>10.957307203181397</v>
      </c>
      <c r="Y122" s="37">
        <f t="shared" si="68"/>
        <v>0</v>
      </c>
      <c r="Z122" s="37">
        <f t="shared" si="69"/>
        <v>0</v>
      </c>
      <c r="AA122" s="37">
        <f t="shared" si="70"/>
        <v>0</v>
      </c>
      <c r="AB122" s="62">
        <f t="shared" si="71"/>
        <v>0</v>
      </c>
      <c r="AC122" s="37">
        <f t="shared" si="72"/>
        <v>0</v>
      </c>
      <c r="AD122" s="37">
        <f t="shared" si="73"/>
        <v>0</v>
      </c>
      <c r="AF122">
        <f>'Data TREND'!A119</f>
        <v>126</v>
      </c>
      <c r="AG122" s="37">
        <f>'Data TREND'!Q119</f>
        <v>576.78950392165279</v>
      </c>
      <c r="AH122" s="37">
        <f>'Data TREND'!R119</f>
        <v>547.47693165989915</v>
      </c>
      <c r="AI122" s="37">
        <f>'Data TREND'!S119</f>
        <v>660.81777863875141</v>
      </c>
      <c r="AJ122" s="62">
        <f>'Data TREND'!T119</f>
        <v>1785.0177085504133</v>
      </c>
      <c r="AK122" s="37">
        <f>'Data TREND'!U119</f>
        <v>26.482410332255611</v>
      </c>
      <c r="AL122" s="37">
        <f>'Data TREND'!V119</f>
        <v>10.691855967157615</v>
      </c>
      <c r="AN122" s="37">
        <f t="shared" si="74"/>
        <v>0</v>
      </c>
      <c r="AO122" s="37">
        <f t="shared" si="75"/>
        <v>0</v>
      </c>
      <c r="AP122" s="37">
        <f t="shared" si="76"/>
        <v>0</v>
      </c>
      <c r="AQ122" s="62">
        <f t="shared" si="77"/>
        <v>0</v>
      </c>
      <c r="AR122" s="37">
        <f t="shared" si="78"/>
        <v>0</v>
      </c>
      <c r="AS122" s="37">
        <f t="shared" si="79"/>
        <v>0</v>
      </c>
      <c r="AU122">
        <v>126</v>
      </c>
      <c r="AV122" s="37">
        <f t="shared" si="80"/>
        <v>403.17302480703557</v>
      </c>
      <c r="AW122" s="37">
        <f t="shared" si="81"/>
        <v>548.963272656301</v>
      </c>
      <c r="AX122" s="37">
        <f t="shared" si="82"/>
        <v>666.64523337676758</v>
      </c>
      <c r="AY122" s="62">
        <f t="shared" si="83"/>
        <v>1618.8303779801099</v>
      </c>
      <c r="AZ122" s="37">
        <f t="shared" si="84"/>
        <v>28.237461459159825</v>
      </c>
      <c r="BA122" s="37">
        <f t="shared" si="85"/>
        <v>11.373365694941183</v>
      </c>
      <c r="BC122">
        <v>126</v>
      </c>
      <c r="BD122" s="37">
        <f>IF(Voorblad!$E$10=Rekenblad!BC122,Rekenblad!AV122,0)</f>
        <v>0</v>
      </c>
      <c r="BE122" s="37">
        <f>IF(Voorblad!$E$10=Rekenblad!BC122,Rekenblad!AW122,0)</f>
        <v>0</v>
      </c>
      <c r="BF122" s="37">
        <f>IF(Voorblad!$E$10=Rekenblad!BC122,Rekenblad!AX122,0)</f>
        <v>0</v>
      </c>
      <c r="BG122" s="62">
        <f>IF(Voorblad!$E$10=Rekenblad!BC122,Rekenblad!AY122,0)</f>
        <v>0</v>
      </c>
      <c r="BH122" s="37">
        <f>IF(Voorblad!$E$10=Rekenblad!BC122,Rekenblad!AZ122,0)</f>
        <v>0</v>
      </c>
      <c r="BI122" s="37">
        <f>IF(Voorblad!$E$10=Rekenblad!BC122,Rekenblad!BA122,0)</f>
        <v>0</v>
      </c>
      <c r="BK122">
        <v>126</v>
      </c>
      <c r="BL122" s="37">
        <f>IF(Voorblad!$E$14=Rekenblad!$BL$4,Rekenblad!BD122,0)</f>
        <v>0</v>
      </c>
      <c r="BM122" s="37">
        <f>IF(Voorblad!$E$14=Rekenblad!$BL$4,Rekenblad!BE122,0)</f>
        <v>0</v>
      </c>
      <c r="BN122" s="37">
        <f>IF(Voorblad!$E$14=Rekenblad!$BL$4,Rekenblad!BF122,0)</f>
        <v>0</v>
      </c>
      <c r="BO122" s="62">
        <f>IF(Voorblad!$E$14=Rekenblad!$BL$4,Rekenblad!BG122,0)</f>
        <v>0</v>
      </c>
      <c r="BP122" s="37">
        <f>IF(Voorblad!$E$14=Rekenblad!$BL$4,Rekenblad!BH122,0)</f>
        <v>0</v>
      </c>
      <c r="BQ122" s="37">
        <f>IF(Voorblad!$E$14=Rekenblad!$BL$4,Rekenblad!BI122,0)</f>
        <v>0</v>
      </c>
    </row>
    <row r="123" spans="2:69" x14ac:dyDescent="0.25">
      <c r="B123">
        <f>'Data TREND'!A120</f>
        <v>127</v>
      </c>
      <c r="C123" s="37">
        <f>'Data TREND'!C120</f>
        <v>406.06401423438462</v>
      </c>
      <c r="D123" s="37">
        <f>'Data TREND'!D120</f>
        <v>553.19249261087384</v>
      </c>
      <c r="E123" s="37">
        <f>'Data TREND'!E120</f>
        <v>671.89807710818332</v>
      </c>
      <c r="F123" s="62">
        <f>'Data TREND'!F120</f>
        <v>1631.2032345875689</v>
      </c>
      <c r="G123" s="37">
        <f>'Data TREND'!G120</f>
        <v>28.12393596403686</v>
      </c>
      <c r="H123" s="37">
        <f>'Data TREND'!H120</f>
        <v>11.324765731930396</v>
      </c>
      <c r="J123" s="37">
        <f t="shared" si="62"/>
        <v>406.06401423438462</v>
      </c>
      <c r="K123" s="37">
        <f t="shared" si="63"/>
        <v>553.19249261087384</v>
      </c>
      <c r="L123" s="37">
        <f t="shared" si="64"/>
        <v>671.89807710818332</v>
      </c>
      <c r="M123" s="62">
        <f t="shared" si="65"/>
        <v>1631.2032345875689</v>
      </c>
      <c r="N123" s="37">
        <f t="shared" si="66"/>
        <v>28.12393596403686</v>
      </c>
      <c r="O123" s="37">
        <f t="shared" si="67"/>
        <v>11.324765731930396</v>
      </c>
      <c r="Q123">
        <f>'Data TREND'!A120</f>
        <v>127</v>
      </c>
      <c r="R123" s="37">
        <f>'Data TREND'!J120</f>
        <v>476.57072176685131</v>
      </c>
      <c r="S123" s="37">
        <f>'Data TREND'!K120</f>
        <v>552.49248468892893</v>
      </c>
      <c r="T123" s="37">
        <f>'Data TREND'!L120</f>
        <v>669.02651807151824</v>
      </c>
      <c r="U123" s="62">
        <f>'Data TREND'!M120</f>
        <v>1698.110248475502</v>
      </c>
      <c r="V123" s="37">
        <f>'Data TREND'!N120</f>
        <v>26.994172537096006</v>
      </c>
      <c r="W123" s="37">
        <f>'Data TREND'!O120</f>
        <v>10.877820653079386</v>
      </c>
      <c r="Y123" s="37">
        <f t="shared" si="68"/>
        <v>0</v>
      </c>
      <c r="Z123" s="37">
        <f t="shared" si="69"/>
        <v>0</v>
      </c>
      <c r="AA123" s="37">
        <f t="shared" si="70"/>
        <v>0</v>
      </c>
      <c r="AB123" s="62">
        <f t="shared" si="71"/>
        <v>0</v>
      </c>
      <c r="AC123" s="37">
        <f t="shared" si="72"/>
        <v>0</v>
      </c>
      <c r="AD123" s="37">
        <f t="shared" si="73"/>
        <v>0</v>
      </c>
      <c r="AF123">
        <f>'Data TREND'!A120</f>
        <v>127</v>
      </c>
      <c r="AG123" s="37">
        <f>'Data TREND'!Q120</f>
        <v>580.43478844551123</v>
      </c>
      <c r="AH123" s="37">
        <f>'Data TREND'!R120</f>
        <v>551.68032302237964</v>
      </c>
      <c r="AI123" s="37">
        <f>'Data TREND'!S120</f>
        <v>665.90807547371219</v>
      </c>
      <c r="AJ123" s="62">
        <f>'Data TREND'!T120</f>
        <v>1797.9557518861398</v>
      </c>
      <c r="AK123" s="37">
        <f>'Data TREND'!U120</f>
        <v>26.207040937628896</v>
      </c>
      <c r="AL123" s="37">
        <f>'Data TREND'!V120</f>
        <v>10.579247180212031</v>
      </c>
      <c r="AN123" s="37">
        <f t="shared" si="74"/>
        <v>0</v>
      </c>
      <c r="AO123" s="37">
        <f t="shared" si="75"/>
        <v>0</v>
      </c>
      <c r="AP123" s="37">
        <f t="shared" si="76"/>
        <v>0</v>
      </c>
      <c r="AQ123" s="62">
        <f t="shared" si="77"/>
        <v>0</v>
      </c>
      <c r="AR123" s="37">
        <f t="shared" si="78"/>
        <v>0</v>
      </c>
      <c r="AS123" s="37">
        <f t="shared" si="79"/>
        <v>0</v>
      </c>
      <c r="AU123">
        <v>127</v>
      </c>
      <c r="AV123" s="37">
        <f t="shared" si="80"/>
        <v>406.06401423438462</v>
      </c>
      <c r="AW123" s="37">
        <f t="shared" si="81"/>
        <v>553.19249261087384</v>
      </c>
      <c r="AX123" s="37">
        <f t="shared" si="82"/>
        <v>671.89807710818332</v>
      </c>
      <c r="AY123" s="62">
        <f t="shared" si="83"/>
        <v>1631.2032345875689</v>
      </c>
      <c r="AZ123" s="37">
        <f t="shared" si="84"/>
        <v>28.12393596403686</v>
      </c>
      <c r="BA123" s="37">
        <f t="shared" si="85"/>
        <v>11.324765731930396</v>
      </c>
      <c r="BC123">
        <v>127</v>
      </c>
      <c r="BD123" s="37">
        <f>IF(Voorblad!$E$10=Rekenblad!BC123,Rekenblad!AV123,0)</f>
        <v>0</v>
      </c>
      <c r="BE123" s="37">
        <f>IF(Voorblad!$E$10=Rekenblad!BC123,Rekenblad!AW123,0)</f>
        <v>0</v>
      </c>
      <c r="BF123" s="37">
        <f>IF(Voorblad!$E$10=Rekenblad!BC123,Rekenblad!AX123,0)</f>
        <v>0</v>
      </c>
      <c r="BG123" s="62">
        <f>IF(Voorblad!$E$10=Rekenblad!BC123,Rekenblad!AY123,0)</f>
        <v>0</v>
      </c>
      <c r="BH123" s="37">
        <f>IF(Voorblad!$E$10=Rekenblad!BC123,Rekenblad!AZ123,0)</f>
        <v>0</v>
      </c>
      <c r="BI123" s="37">
        <f>IF(Voorblad!$E$10=Rekenblad!BC123,Rekenblad!BA123,0)</f>
        <v>0</v>
      </c>
      <c r="BK123">
        <v>127</v>
      </c>
      <c r="BL123" s="37">
        <f>IF(Voorblad!$E$14=Rekenblad!$BL$4,Rekenblad!BD123,0)</f>
        <v>0</v>
      </c>
      <c r="BM123" s="37">
        <f>IF(Voorblad!$E$14=Rekenblad!$BL$4,Rekenblad!BE123,0)</f>
        <v>0</v>
      </c>
      <c r="BN123" s="37">
        <f>IF(Voorblad!$E$14=Rekenblad!$BL$4,Rekenblad!BF123,0)</f>
        <v>0</v>
      </c>
      <c r="BO123" s="62">
        <f>IF(Voorblad!$E$14=Rekenblad!$BL$4,Rekenblad!BG123,0)</f>
        <v>0</v>
      </c>
      <c r="BP123" s="37">
        <f>IF(Voorblad!$E$14=Rekenblad!$BL$4,Rekenblad!BH123,0)</f>
        <v>0</v>
      </c>
      <c r="BQ123" s="37">
        <f>IF(Voorblad!$E$14=Rekenblad!$BL$4,Rekenblad!BI123,0)</f>
        <v>0</v>
      </c>
    </row>
    <row r="124" spans="2:69" x14ac:dyDescent="0.25">
      <c r="B124">
        <f>'Data TREND'!A121</f>
        <v>128</v>
      </c>
      <c r="C124" s="37">
        <f>'Data TREND'!C121</f>
        <v>408.95500366173366</v>
      </c>
      <c r="D124" s="37">
        <f>'Data TREND'!D121</f>
        <v>557.42171256544657</v>
      </c>
      <c r="E124" s="37">
        <f>'Data TREND'!E121</f>
        <v>677.15092083959905</v>
      </c>
      <c r="F124" s="62">
        <f>'Data TREND'!F121</f>
        <v>1643.5760911950279</v>
      </c>
      <c r="G124" s="37">
        <f>'Data TREND'!G121</f>
        <v>28.010410468913896</v>
      </c>
      <c r="H124" s="37">
        <f>'Data TREND'!H121</f>
        <v>11.27616576891961</v>
      </c>
      <c r="J124" s="37">
        <f t="shared" si="62"/>
        <v>408.95500366173366</v>
      </c>
      <c r="K124" s="37">
        <f t="shared" si="63"/>
        <v>557.42171256544657</v>
      </c>
      <c r="L124" s="37">
        <f t="shared" si="64"/>
        <v>677.15092083959905</v>
      </c>
      <c r="M124" s="62">
        <f t="shared" si="65"/>
        <v>1643.5760911950279</v>
      </c>
      <c r="N124" s="37">
        <f t="shared" si="66"/>
        <v>28.010410468913896</v>
      </c>
      <c r="O124" s="37">
        <f t="shared" si="67"/>
        <v>11.27616576891961</v>
      </c>
      <c r="Q124">
        <f>'Data TREND'!A121</f>
        <v>128</v>
      </c>
      <c r="R124" s="37">
        <f>'Data TREND'!J121</f>
        <v>479.7169198549675</v>
      </c>
      <c r="S124" s="37">
        <f>'Data TREND'!K121</f>
        <v>556.71075273086171</v>
      </c>
      <c r="T124" s="37">
        <f>'Data TREND'!L121</f>
        <v>674.20306951796863</v>
      </c>
      <c r="U124" s="62">
        <f>'Data TREND'!M121</f>
        <v>1710.6506791180091</v>
      </c>
      <c r="V124" s="37">
        <f>'Data TREND'!N121</f>
        <v>26.801830418552935</v>
      </c>
      <c r="W124" s="37">
        <f>'Data TREND'!O121</f>
        <v>10.798334102977375</v>
      </c>
      <c r="Y124" s="37">
        <f t="shared" si="68"/>
        <v>0</v>
      </c>
      <c r="Z124" s="37">
        <f t="shared" si="69"/>
        <v>0</v>
      </c>
      <c r="AA124" s="37">
        <f t="shared" si="70"/>
        <v>0</v>
      </c>
      <c r="AB124" s="62">
        <f t="shared" si="71"/>
        <v>0</v>
      </c>
      <c r="AC124" s="37">
        <f t="shared" si="72"/>
        <v>0</v>
      </c>
      <c r="AD124" s="37">
        <f t="shared" si="73"/>
        <v>0</v>
      </c>
      <c r="AF124">
        <f>'Data TREND'!A121</f>
        <v>128</v>
      </c>
      <c r="AG124" s="37">
        <f>'Data TREND'!Q121</f>
        <v>584.08007296936967</v>
      </c>
      <c r="AH124" s="37">
        <f>'Data TREND'!R121</f>
        <v>555.88371438486013</v>
      </c>
      <c r="AI124" s="37">
        <f>'Data TREND'!S121</f>
        <v>670.99837230867297</v>
      </c>
      <c r="AJ124" s="62">
        <f>'Data TREND'!T121</f>
        <v>1810.8937952218662</v>
      </c>
      <c r="AK124" s="37">
        <f>'Data TREND'!U121</f>
        <v>25.931671543002182</v>
      </c>
      <c r="AL124" s="37">
        <f>'Data TREND'!V121</f>
        <v>10.466638393266445</v>
      </c>
      <c r="AN124" s="37">
        <f t="shared" si="74"/>
        <v>0</v>
      </c>
      <c r="AO124" s="37">
        <f t="shared" si="75"/>
        <v>0</v>
      </c>
      <c r="AP124" s="37">
        <f t="shared" si="76"/>
        <v>0</v>
      </c>
      <c r="AQ124" s="62">
        <f t="shared" si="77"/>
        <v>0</v>
      </c>
      <c r="AR124" s="37">
        <f t="shared" si="78"/>
        <v>0</v>
      </c>
      <c r="AS124" s="37">
        <f t="shared" si="79"/>
        <v>0</v>
      </c>
      <c r="AU124">
        <v>128</v>
      </c>
      <c r="AV124" s="37">
        <f t="shared" si="80"/>
        <v>408.95500366173366</v>
      </c>
      <c r="AW124" s="37">
        <f t="shared" si="81"/>
        <v>557.42171256544657</v>
      </c>
      <c r="AX124" s="37">
        <f t="shared" si="82"/>
        <v>677.15092083959905</v>
      </c>
      <c r="AY124" s="62">
        <f t="shared" si="83"/>
        <v>1643.5760911950279</v>
      </c>
      <c r="AZ124" s="37">
        <f t="shared" si="84"/>
        <v>28.010410468913896</v>
      </c>
      <c r="BA124" s="37">
        <f t="shared" si="85"/>
        <v>11.27616576891961</v>
      </c>
      <c r="BC124">
        <v>128</v>
      </c>
      <c r="BD124" s="37">
        <f>IF(Voorblad!$E$10=Rekenblad!BC124,Rekenblad!AV124,0)</f>
        <v>0</v>
      </c>
      <c r="BE124" s="37">
        <f>IF(Voorblad!$E$10=Rekenblad!BC124,Rekenblad!AW124,0)</f>
        <v>0</v>
      </c>
      <c r="BF124" s="37">
        <f>IF(Voorblad!$E$10=Rekenblad!BC124,Rekenblad!AX124,0)</f>
        <v>0</v>
      </c>
      <c r="BG124" s="62">
        <f>IF(Voorblad!$E$10=Rekenblad!BC124,Rekenblad!AY124,0)</f>
        <v>0</v>
      </c>
      <c r="BH124" s="37">
        <f>IF(Voorblad!$E$10=Rekenblad!BC124,Rekenblad!AZ124,0)</f>
        <v>0</v>
      </c>
      <c r="BI124" s="37">
        <f>IF(Voorblad!$E$10=Rekenblad!BC124,Rekenblad!BA124,0)</f>
        <v>0</v>
      </c>
      <c r="BK124">
        <v>128</v>
      </c>
      <c r="BL124" s="37">
        <f>IF(Voorblad!$E$14=Rekenblad!$BL$4,Rekenblad!BD124,0)</f>
        <v>0</v>
      </c>
      <c r="BM124" s="37">
        <f>IF(Voorblad!$E$14=Rekenblad!$BL$4,Rekenblad!BE124,0)</f>
        <v>0</v>
      </c>
      <c r="BN124" s="37">
        <f>IF(Voorblad!$E$14=Rekenblad!$BL$4,Rekenblad!BF124,0)</f>
        <v>0</v>
      </c>
      <c r="BO124" s="62">
        <f>IF(Voorblad!$E$14=Rekenblad!$BL$4,Rekenblad!BG124,0)</f>
        <v>0</v>
      </c>
      <c r="BP124" s="37">
        <f>IF(Voorblad!$E$14=Rekenblad!$BL$4,Rekenblad!BH124,0)</f>
        <v>0</v>
      </c>
      <c r="BQ124" s="37">
        <f>IF(Voorblad!$E$14=Rekenblad!$BL$4,Rekenblad!BI124,0)</f>
        <v>0</v>
      </c>
    </row>
    <row r="125" spans="2:69" x14ac:dyDescent="0.25">
      <c r="B125">
        <f>'Data TREND'!A122</f>
        <v>129</v>
      </c>
      <c r="C125" s="37">
        <f>'Data TREND'!C122</f>
        <v>411.8459930890827</v>
      </c>
      <c r="D125" s="37">
        <f>'Data TREND'!D122</f>
        <v>561.6509325200193</v>
      </c>
      <c r="E125" s="37">
        <f>'Data TREND'!E122</f>
        <v>682.40376457101479</v>
      </c>
      <c r="F125" s="62">
        <f>'Data TREND'!F122</f>
        <v>1655.9489478024868</v>
      </c>
      <c r="G125" s="37">
        <f>'Data TREND'!G122</f>
        <v>27.896884973790932</v>
      </c>
      <c r="H125" s="37">
        <f>'Data TREND'!H122</f>
        <v>11.227565805908823</v>
      </c>
      <c r="J125" s="37">
        <f t="shared" si="62"/>
        <v>411.8459930890827</v>
      </c>
      <c r="K125" s="37">
        <f t="shared" si="63"/>
        <v>561.6509325200193</v>
      </c>
      <c r="L125" s="37">
        <f t="shared" si="64"/>
        <v>682.40376457101479</v>
      </c>
      <c r="M125" s="62">
        <f t="shared" si="65"/>
        <v>1655.9489478024868</v>
      </c>
      <c r="N125" s="37">
        <f t="shared" si="66"/>
        <v>27.896884973790932</v>
      </c>
      <c r="O125" s="37">
        <f t="shared" si="67"/>
        <v>11.227565805908823</v>
      </c>
      <c r="Q125">
        <f>'Data TREND'!A122</f>
        <v>129</v>
      </c>
      <c r="R125" s="37">
        <f>'Data TREND'!J122</f>
        <v>482.86311794308369</v>
      </c>
      <c r="S125" s="37">
        <f>'Data TREND'!K122</f>
        <v>560.9290207727945</v>
      </c>
      <c r="T125" s="37">
        <f>'Data TREND'!L122</f>
        <v>679.37962096441902</v>
      </c>
      <c r="U125" s="62">
        <f>'Data TREND'!M122</f>
        <v>1723.1911097605162</v>
      </c>
      <c r="V125" s="37">
        <f>'Data TREND'!N122</f>
        <v>26.609488300009865</v>
      </c>
      <c r="W125" s="37">
        <f>'Data TREND'!O122</f>
        <v>10.718847552875364</v>
      </c>
      <c r="Y125" s="37">
        <f t="shared" si="68"/>
        <v>0</v>
      </c>
      <c r="Z125" s="37">
        <f t="shared" si="69"/>
        <v>0</v>
      </c>
      <c r="AA125" s="37">
        <f t="shared" si="70"/>
        <v>0</v>
      </c>
      <c r="AB125" s="62">
        <f t="shared" si="71"/>
        <v>0</v>
      </c>
      <c r="AC125" s="37">
        <f t="shared" si="72"/>
        <v>0</v>
      </c>
      <c r="AD125" s="37">
        <f t="shared" si="73"/>
        <v>0</v>
      </c>
      <c r="AF125">
        <f>'Data TREND'!A122</f>
        <v>129</v>
      </c>
      <c r="AG125" s="37">
        <f>'Data TREND'!Q122</f>
        <v>587.7253574932281</v>
      </c>
      <c r="AH125" s="37">
        <f>'Data TREND'!R122</f>
        <v>560.08710574734062</v>
      </c>
      <c r="AI125" s="37">
        <f>'Data TREND'!S122</f>
        <v>676.08866914363375</v>
      </c>
      <c r="AJ125" s="62">
        <f>'Data TREND'!T122</f>
        <v>1823.8318385575926</v>
      </c>
      <c r="AK125" s="37">
        <f>'Data TREND'!U122</f>
        <v>25.656302148375467</v>
      </c>
      <c r="AL125" s="37">
        <f>'Data TREND'!V122</f>
        <v>10.354029606320859</v>
      </c>
      <c r="AN125" s="37">
        <f t="shared" si="74"/>
        <v>0</v>
      </c>
      <c r="AO125" s="37">
        <f t="shared" si="75"/>
        <v>0</v>
      </c>
      <c r="AP125" s="37">
        <f t="shared" si="76"/>
        <v>0</v>
      </c>
      <c r="AQ125" s="62">
        <f t="shared" si="77"/>
        <v>0</v>
      </c>
      <c r="AR125" s="37">
        <f t="shared" si="78"/>
        <v>0</v>
      </c>
      <c r="AS125" s="37">
        <f t="shared" si="79"/>
        <v>0</v>
      </c>
      <c r="AU125">
        <v>129</v>
      </c>
      <c r="AV125" s="37">
        <f t="shared" si="80"/>
        <v>411.8459930890827</v>
      </c>
      <c r="AW125" s="37">
        <f t="shared" si="81"/>
        <v>561.6509325200193</v>
      </c>
      <c r="AX125" s="37">
        <f t="shared" si="82"/>
        <v>682.40376457101479</v>
      </c>
      <c r="AY125" s="62">
        <f t="shared" si="83"/>
        <v>1655.9489478024868</v>
      </c>
      <c r="AZ125" s="37">
        <f t="shared" si="84"/>
        <v>27.896884973790932</v>
      </c>
      <c r="BA125" s="37">
        <f t="shared" si="85"/>
        <v>11.227565805908823</v>
      </c>
      <c r="BC125">
        <v>129</v>
      </c>
      <c r="BD125" s="37">
        <f>IF(Voorblad!$E$10=Rekenblad!BC125,Rekenblad!AV125,0)</f>
        <v>0</v>
      </c>
      <c r="BE125" s="37">
        <f>IF(Voorblad!$E$10=Rekenblad!BC125,Rekenblad!AW125,0)</f>
        <v>0</v>
      </c>
      <c r="BF125" s="37">
        <f>IF(Voorblad!$E$10=Rekenblad!BC125,Rekenblad!AX125,0)</f>
        <v>0</v>
      </c>
      <c r="BG125" s="62">
        <f>IF(Voorblad!$E$10=Rekenblad!BC125,Rekenblad!AY125,0)</f>
        <v>0</v>
      </c>
      <c r="BH125" s="37">
        <f>IF(Voorblad!$E$10=Rekenblad!BC125,Rekenblad!AZ125,0)</f>
        <v>0</v>
      </c>
      <c r="BI125" s="37">
        <f>IF(Voorblad!$E$10=Rekenblad!BC125,Rekenblad!BA125,0)</f>
        <v>0</v>
      </c>
      <c r="BK125">
        <v>129</v>
      </c>
      <c r="BL125" s="37">
        <f>IF(Voorblad!$E$14=Rekenblad!$BL$4,Rekenblad!BD125,0)</f>
        <v>0</v>
      </c>
      <c r="BM125" s="37">
        <f>IF(Voorblad!$E$14=Rekenblad!$BL$4,Rekenblad!BE125,0)</f>
        <v>0</v>
      </c>
      <c r="BN125" s="37">
        <f>IF(Voorblad!$E$14=Rekenblad!$BL$4,Rekenblad!BF125,0)</f>
        <v>0</v>
      </c>
      <c r="BO125" s="62">
        <f>IF(Voorblad!$E$14=Rekenblad!$BL$4,Rekenblad!BG125,0)</f>
        <v>0</v>
      </c>
      <c r="BP125" s="37">
        <f>IF(Voorblad!$E$14=Rekenblad!$BL$4,Rekenblad!BH125,0)</f>
        <v>0</v>
      </c>
      <c r="BQ125" s="37">
        <f>IF(Voorblad!$E$14=Rekenblad!$BL$4,Rekenblad!BI125,0)</f>
        <v>0</v>
      </c>
    </row>
    <row r="126" spans="2:69" x14ac:dyDescent="0.25">
      <c r="B126">
        <f>'Data TREND'!A123</f>
        <v>130</v>
      </c>
      <c r="C126" s="37">
        <f>'Data TREND'!C123</f>
        <v>414.73698251643174</v>
      </c>
      <c r="D126" s="37">
        <f>'Data TREND'!D123</f>
        <v>565.88015247459214</v>
      </c>
      <c r="E126" s="37">
        <f>'Data TREND'!E123</f>
        <v>687.65660830243053</v>
      </c>
      <c r="F126" s="62">
        <f>'Data TREND'!F123</f>
        <v>1668.3218044099458</v>
      </c>
      <c r="G126" s="37">
        <f>'Data TREND'!G123</f>
        <v>27.783359478667968</v>
      </c>
      <c r="H126" s="37">
        <f>'Data TREND'!H123</f>
        <v>11.178965842898036</v>
      </c>
      <c r="J126" s="37">
        <f t="shared" si="62"/>
        <v>414.73698251643174</v>
      </c>
      <c r="K126" s="37">
        <f t="shared" si="63"/>
        <v>565.88015247459214</v>
      </c>
      <c r="L126" s="37">
        <f t="shared" si="64"/>
        <v>687.65660830243053</v>
      </c>
      <c r="M126" s="62">
        <f t="shared" si="65"/>
        <v>1668.3218044099458</v>
      </c>
      <c r="N126" s="37">
        <f t="shared" si="66"/>
        <v>27.783359478667968</v>
      </c>
      <c r="O126" s="37">
        <f t="shared" si="67"/>
        <v>11.178965842898036</v>
      </c>
      <c r="Q126">
        <f>'Data TREND'!A123</f>
        <v>130</v>
      </c>
      <c r="R126" s="37">
        <f>'Data TREND'!J123</f>
        <v>486.00931603119994</v>
      </c>
      <c r="S126" s="37">
        <f>'Data TREND'!K123</f>
        <v>565.14728881472729</v>
      </c>
      <c r="T126" s="37">
        <f>'Data TREND'!L123</f>
        <v>684.55617241086952</v>
      </c>
      <c r="U126" s="62">
        <f>'Data TREND'!M123</f>
        <v>1735.7315404030232</v>
      </c>
      <c r="V126" s="37">
        <f>'Data TREND'!N123</f>
        <v>26.417146181466794</v>
      </c>
      <c r="W126" s="37">
        <f>'Data TREND'!O123</f>
        <v>10.639361002773352</v>
      </c>
      <c r="Y126" s="37">
        <f t="shared" si="68"/>
        <v>0</v>
      </c>
      <c r="Z126" s="37">
        <f t="shared" si="69"/>
        <v>0</v>
      </c>
      <c r="AA126" s="37">
        <f t="shared" si="70"/>
        <v>0</v>
      </c>
      <c r="AB126" s="62">
        <f t="shared" si="71"/>
        <v>0</v>
      </c>
      <c r="AC126" s="37">
        <f t="shared" si="72"/>
        <v>0</v>
      </c>
      <c r="AD126" s="37">
        <f t="shared" si="73"/>
        <v>0</v>
      </c>
      <c r="AF126">
        <f>'Data TREND'!A123</f>
        <v>130</v>
      </c>
      <c r="AG126" s="37">
        <f>'Data TREND'!Q123</f>
        <v>591.37064201708654</v>
      </c>
      <c r="AH126" s="37">
        <f>'Data TREND'!R123</f>
        <v>564.2904971098211</v>
      </c>
      <c r="AI126" s="37">
        <f>'Data TREND'!S123</f>
        <v>681.17896597859453</v>
      </c>
      <c r="AJ126" s="62">
        <f>'Data TREND'!T123</f>
        <v>1836.7698818933191</v>
      </c>
      <c r="AK126" s="37">
        <f>'Data TREND'!U123</f>
        <v>25.380932753748752</v>
      </c>
      <c r="AL126" s="37">
        <f>'Data TREND'!V123</f>
        <v>10.241420819375275</v>
      </c>
      <c r="AN126" s="37">
        <f t="shared" si="74"/>
        <v>0</v>
      </c>
      <c r="AO126" s="37">
        <f t="shared" si="75"/>
        <v>0</v>
      </c>
      <c r="AP126" s="37">
        <f t="shared" si="76"/>
        <v>0</v>
      </c>
      <c r="AQ126" s="62">
        <f t="shared" si="77"/>
        <v>0</v>
      </c>
      <c r="AR126" s="37">
        <f t="shared" si="78"/>
        <v>0</v>
      </c>
      <c r="AS126" s="37">
        <f t="shared" si="79"/>
        <v>0</v>
      </c>
      <c r="AU126">
        <v>130</v>
      </c>
      <c r="AV126" s="37">
        <f t="shared" si="80"/>
        <v>414.73698251643174</v>
      </c>
      <c r="AW126" s="37">
        <f t="shared" si="81"/>
        <v>565.88015247459214</v>
      </c>
      <c r="AX126" s="37">
        <f t="shared" si="82"/>
        <v>687.65660830243053</v>
      </c>
      <c r="AY126" s="62">
        <f t="shared" si="83"/>
        <v>1668.3218044099458</v>
      </c>
      <c r="AZ126" s="37">
        <f t="shared" si="84"/>
        <v>27.783359478667968</v>
      </c>
      <c r="BA126" s="37">
        <f t="shared" si="85"/>
        <v>11.178965842898036</v>
      </c>
      <c r="BC126">
        <v>130</v>
      </c>
      <c r="BD126" s="37">
        <f>IF(Voorblad!$E$10=Rekenblad!BC126,Rekenblad!AV126,0)</f>
        <v>0</v>
      </c>
      <c r="BE126" s="37">
        <f>IF(Voorblad!$E$10=Rekenblad!BC126,Rekenblad!AW126,0)</f>
        <v>0</v>
      </c>
      <c r="BF126" s="37">
        <f>IF(Voorblad!$E$10=Rekenblad!BC126,Rekenblad!AX126,0)</f>
        <v>0</v>
      </c>
      <c r="BG126" s="62">
        <f>IF(Voorblad!$E$10=Rekenblad!BC126,Rekenblad!AY126,0)</f>
        <v>0</v>
      </c>
      <c r="BH126" s="37">
        <f>IF(Voorblad!$E$10=Rekenblad!BC126,Rekenblad!AZ126,0)</f>
        <v>0</v>
      </c>
      <c r="BI126" s="37">
        <f>IF(Voorblad!$E$10=Rekenblad!BC126,Rekenblad!BA126,0)</f>
        <v>0</v>
      </c>
      <c r="BK126">
        <v>130</v>
      </c>
      <c r="BL126" s="37">
        <f>IF(Voorblad!$E$14=Rekenblad!$BL$4,Rekenblad!BD126,0)</f>
        <v>0</v>
      </c>
      <c r="BM126" s="37">
        <f>IF(Voorblad!$E$14=Rekenblad!$BL$4,Rekenblad!BE126,0)</f>
        <v>0</v>
      </c>
      <c r="BN126" s="37">
        <f>IF(Voorblad!$E$14=Rekenblad!$BL$4,Rekenblad!BF126,0)</f>
        <v>0</v>
      </c>
      <c r="BO126" s="62">
        <f>IF(Voorblad!$E$14=Rekenblad!$BL$4,Rekenblad!BG126,0)</f>
        <v>0</v>
      </c>
      <c r="BP126" s="37">
        <f>IF(Voorblad!$E$14=Rekenblad!$BL$4,Rekenblad!BH126,0)</f>
        <v>0</v>
      </c>
      <c r="BQ126" s="37">
        <f>IF(Voorblad!$E$14=Rekenblad!$BL$4,Rekenblad!BI126,0)</f>
        <v>0</v>
      </c>
    </row>
    <row r="127" spans="2:69" x14ac:dyDescent="0.25">
      <c r="B127">
        <f>'Data TREND'!A124</f>
        <v>131</v>
      </c>
      <c r="C127" s="37">
        <f>'Data TREND'!C124</f>
        <v>417.62797194378078</v>
      </c>
      <c r="D127" s="37">
        <f>'Data TREND'!D124</f>
        <v>570.10937242916486</v>
      </c>
      <c r="E127" s="37">
        <f>'Data TREND'!E124</f>
        <v>692.90945203384615</v>
      </c>
      <c r="F127" s="62">
        <f>'Data TREND'!F124</f>
        <v>1680.6946610174048</v>
      </c>
      <c r="G127" s="37">
        <f>'Data TREND'!G124</f>
        <v>27.669833983545004</v>
      </c>
      <c r="H127" s="37">
        <f>'Data TREND'!H124</f>
        <v>11.13036587988725</v>
      </c>
      <c r="J127" s="37">
        <f t="shared" si="62"/>
        <v>417.62797194378078</v>
      </c>
      <c r="K127" s="37">
        <f t="shared" si="63"/>
        <v>570.10937242916486</v>
      </c>
      <c r="L127" s="37">
        <f t="shared" si="64"/>
        <v>692.90945203384615</v>
      </c>
      <c r="M127" s="62">
        <f t="shared" si="65"/>
        <v>1680.6946610174048</v>
      </c>
      <c r="N127" s="37">
        <f t="shared" si="66"/>
        <v>27.669833983545004</v>
      </c>
      <c r="O127" s="37">
        <f t="shared" si="67"/>
        <v>11.13036587988725</v>
      </c>
      <c r="Q127">
        <f>'Data TREND'!A124</f>
        <v>131</v>
      </c>
      <c r="R127" s="37">
        <f>'Data TREND'!J124</f>
        <v>489.15551411931614</v>
      </c>
      <c r="S127" s="37">
        <f>'Data TREND'!K124</f>
        <v>569.36555685666008</v>
      </c>
      <c r="T127" s="37">
        <f>'Data TREND'!L124</f>
        <v>689.73272385731991</v>
      </c>
      <c r="U127" s="62">
        <f>'Data TREND'!M124</f>
        <v>1748.2719710455303</v>
      </c>
      <c r="V127" s="37">
        <f>'Data TREND'!N124</f>
        <v>26.224804062923727</v>
      </c>
      <c r="W127" s="37">
        <f>'Data TREND'!O124</f>
        <v>10.559874452671339</v>
      </c>
      <c r="Y127" s="37">
        <f t="shared" si="68"/>
        <v>0</v>
      </c>
      <c r="Z127" s="37">
        <f t="shared" si="69"/>
        <v>0</v>
      </c>
      <c r="AA127" s="37">
        <f t="shared" si="70"/>
        <v>0</v>
      </c>
      <c r="AB127" s="62">
        <f t="shared" si="71"/>
        <v>0</v>
      </c>
      <c r="AC127" s="37">
        <f t="shared" si="72"/>
        <v>0</v>
      </c>
      <c r="AD127" s="37">
        <f t="shared" si="73"/>
        <v>0</v>
      </c>
      <c r="AF127">
        <f>'Data TREND'!A124</f>
        <v>131</v>
      </c>
      <c r="AG127" s="37">
        <f>'Data TREND'!Q124</f>
        <v>595.01592654094497</v>
      </c>
      <c r="AH127" s="37">
        <f>'Data TREND'!R124</f>
        <v>568.49388847230148</v>
      </c>
      <c r="AI127" s="37">
        <f>'Data TREND'!S124</f>
        <v>686.26926281355543</v>
      </c>
      <c r="AJ127" s="62">
        <f>'Data TREND'!T124</f>
        <v>1849.7079252290455</v>
      </c>
      <c r="AK127" s="37">
        <f>'Data TREND'!U124</f>
        <v>25.105563359122037</v>
      </c>
      <c r="AL127" s="37">
        <f>'Data TREND'!V124</f>
        <v>10.128812032429689</v>
      </c>
      <c r="AN127" s="37">
        <f t="shared" si="74"/>
        <v>0</v>
      </c>
      <c r="AO127" s="37">
        <f t="shared" si="75"/>
        <v>0</v>
      </c>
      <c r="AP127" s="37">
        <f t="shared" si="76"/>
        <v>0</v>
      </c>
      <c r="AQ127" s="62">
        <f t="shared" si="77"/>
        <v>0</v>
      </c>
      <c r="AR127" s="37">
        <f t="shared" si="78"/>
        <v>0</v>
      </c>
      <c r="AS127" s="37">
        <f t="shared" si="79"/>
        <v>0</v>
      </c>
      <c r="AU127">
        <v>131</v>
      </c>
      <c r="AV127" s="37">
        <f t="shared" si="80"/>
        <v>417.62797194378078</v>
      </c>
      <c r="AW127" s="37">
        <f t="shared" si="81"/>
        <v>570.10937242916486</v>
      </c>
      <c r="AX127" s="37">
        <f t="shared" si="82"/>
        <v>692.90945203384615</v>
      </c>
      <c r="AY127" s="62">
        <f t="shared" si="83"/>
        <v>1680.6946610174048</v>
      </c>
      <c r="AZ127" s="37">
        <f t="shared" si="84"/>
        <v>27.669833983545004</v>
      </c>
      <c r="BA127" s="37">
        <f t="shared" si="85"/>
        <v>11.13036587988725</v>
      </c>
      <c r="BC127">
        <v>131</v>
      </c>
      <c r="BD127" s="37">
        <f>IF(Voorblad!$E$10=Rekenblad!BC127,Rekenblad!AV127,0)</f>
        <v>0</v>
      </c>
      <c r="BE127" s="37">
        <f>IF(Voorblad!$E$10=Rekenblad!BC127,Rekenblad!AW127,0)</f>
        <v>0</v>
      </c>
      <c r="BF127" s="37">
        <f>IF(Voorblad!$E$10=Rekenblad!BC127,Rekenblad!AX127,0)</f>
        <v>0</v>
      </c>
      <c r="BG127" s="62">
        <f>IF(Voorblad!$E$10=Rekenblad!BC127,Rekenblad!AY127,0)</f>
        <v>0</v>
      </c>
      <c r="BH127" s="37">
        <f>IF(Voorblad!$E$10=Rekenblad!BC127,Rekenblad!AZ127,0)</f>
        <v>0</v>
      </c>
      <c r="BI127" s="37">
        <f>IF(Voorblad!$E$10=Rekenblad!BC127,Rekenblad!BA127,0)</f>
        <v>0</v>
      </c>
      <c r="BK127">
        <v>131</v>
      </c>
      <c r="BL127" s="37">
        <f>IF(Voorblad!$E$14=Rekenblad!$BL$4,Rekenblad!BD127,0)</f>
        <v>0</v>
      </c>
      <c r="BM127" s="37">
        <f>IF(Voorblad!$E$14=Rekenblad!$BL$4,Rekenblad!BE127,0)</f>
        <v>0</v>
      </c>
      <c r="BN127" s="37">
        <f>IF(Voorblad!$E$14=Rekenblad!$BL$4,Rekenblad!BF127,0)</f>
        <v>0</v>
      </c>
      <c r="BO127" s="62">
        <f>IF(Voorblad!$E$14=Rekenblad!$BL$4,Rekenblad!BG127,0)</f>
        <v>0</v>
      </c>
      <c r="BP127" s="37">
        <f>IF(Voorblad!$E$14=Rekenblad!$BL$4,Rekenblad!BH127,0)</f>
        <v>0</v>
      </c>
      <c r="BQ127" s="37">
        <f>IF(Voorblad!$E$14=Rekenblad!$BL$4,Rekenblad!BI127,0)</f>
        <v>0</v>
      </c>
    </row>
    <row r="128" spans="2:69" x14ac:dyDescent="0.25">
      <c r="B128">
        <f>'Data TREND'!A125</f>
        <v>132</v>
      </c>
      <c r="C128" s="37">
        <f>'Data TREND'!C125</f>
        <v>420.51896137112982</v>
      </c>
      <c r="D128" s="37">
        <f>'Data TREND'!D125</f>
        <v>574.33859238373759</v>
      </c>
      <c r="E128" s="37">
        <f>'Data TREND'!E125</f>
        <v>698.16229576526189</v>
      </c>
      <c r="F128" s="62">
        <f>'Data TREND'!F125</f>
        <v>1693.0675176248637</v>
      </c>
      <c r="G128" s="37">
        <f>'Data TREND'!G125</f>
        <v>27.55630848842204</v>
      </c>
      <c r="H128" s="37">
        <f>'Data TREND'!H125</f>
        <v>11.081765916876464</v>
      </c>
      <c r="J128" s="37">
        <f t="shared" si="62"/>
        <v>420.51896137112982</v>
      </c>
      <c r="K128" s="37">
        <f t="shared" si="63"/>
        <v>574.33859238373759</v>
      </c>
      <c r="L128" s="37">
        <f t="shared" si="64"/>
        <v>698.16229576526189</v>
      </c>
      <c r="M128" s="62">
        <f t="shared" si="65"/>
        <v>1693.0675176248637</v>
      </c>
      <c r="N128" s="37">
        <f t="shared" si="66"/>
        <v>27.55630848842204</v>
      </c>
      <c r="O128" s="37">
        <f t="shared" si="67"/>
        <v>11.081765916876464</v>
      </c>
      <c r="Q128">
        <f>'Data TREND'!A125</f>
        <v>132</v>
      </c>
      <c r="R128" s="37">
        <f>'Data TREND'!J125</f>
        <v>492.30171220743233</v>
      </c>
      <c r="S128" s="37">
        <f>'Data TREND'!K125</f>
        <v>573.58382489859287</v>
      </c>
      <c r="T128" s="37">
        <f>'Data TREND'!L125</f>
        <v>694.9092753037703</v>
      </c>
      <c r="U128" s="62">
        <f>'Data TREND'!M125</f>
        <v>1760.8124016880374</v>
      </c>
      <c r="V128" s="37">
        <f>'Data TREND'!N125</f>
        <v>26.032461944380657</v>
      </c>
      <c r="W128" s="37">
        <f>'Data TREND'!O125</f>
        <v>10.480387902569328</v>
      </c>
      <c r="Y128" s="37">
        <f t="shared" si="68"/>
        <v>0</v>
      </c>
      <c r="Z128" s="37">
        <f t="shared" si="69"/>
        <v>0</v>
      </c>
      <c r="AA128" s="37">
        <f t="shared" si="70"/>
        <v>0</v>
      </c>
      <c r="AB128" s="62">
        <f t="shared" si="71"/>
        <v>0</v>
      </c>
      <c r="AC128" s="37">
        <f t="shared" si="72"/>
        <v>0</v>
      </c>
      <c r="AD128" s="37">
        <f t="shared" si="73"/>
        <v>0</v>
      </c>
      <c r="AF128">
        <f>'Data TREND'!A125</f>
        <v>132</v>
      </c>
      <c r="AG128" s="37">
        <f>'Data TREND'!Q125</f>
        <v>598.6612110648033</v>
      </c>
      <c r="AH128" s="37">
        <f>'Data TREND'!R125</f>
        <v>572.69727983478197</v>
      </c>
      <c r="AI128" s="37">
        <f>'Data TREND'!S125</f>
        <v>691.35955964851621</v>
      </c>
      <c r="AJ128" s="62">
        <f>'Data TREND'!T125</f>
        <v>1862.6459685647719</v>
      </c>
      <c r="AK128" s="37">
        <f>'Data TREND'!U125</f>
        <v>24.830193964495322</v>
      </c>
      <c r="AL128" s="37">
        <f>'Data TREND'!V125</f>
        <v>10.016203245484105</v>
      </c>
      <c r="AN128" s="37">
        <f t="shared" si="74"/>
        <v>0</v>
      </c>
      <c r="AO128" s="37">
        <f t="shared" si="75"/>
        <v>0</v>
      </c>
      <c r="AP128" s="37">
        <f t="shared" si="76"/>
        <v>0</v>
      </c>
      <c r="AQ128" s="62">
        <f t="shared" si="77"/>
        <v>0</v>
      </c>
      <c r="AR128" s="37">
        <f t="shared" si="78"/>
        <v>0</v>
      </c>
      <c r="AS128" s="37">
        <f t="shared" si="79"/>
        <v>0</v>
      </c>
      <c r="AU128">
        <v>132</v>
      </c>
      <c r="AV128" s="37">
        <f t="shared" si="80"/>
        <v>420.51896137112982</v>
      </c>
      <c r="AW128" s="37">
        <f t="shared" si="81"/>
        <v>574.33859238373759</v>
      </c>
      <c r="AX128" s="37">
        <f t="shared" si="82"/>
        <v>698.16229576526189</v>
      </c>
      <c r="AY128" s="62">
        <f t="shared" si="83"/>
        <v>1693.0675176248637</v>
      </c>
      <c r="AZ128" s="37">
        <f t="shared" si="84"/>
        <v>27.55630848842204</v>
      </c>
      <c r="BA128" s="37">
        <f t="shared" si="85"/>
        <v>11.081765916876464</v>
      </c>
      <c r="BC128">
        <v>132</v>
      </c>
      <c r="BD128" s="37">
        <f>IF(Voorblad!$E$10=Rekenblad!BC128,Rekenblad!AV128,0)</f>
        <v>0</v>
      </c>
      <c r="BE128" s="37">
        <f>IF(Voorblad!$E$10=Rekenblad!BC128,Rekenblad!AW128,0)</f>
        <v>0</v>
      </c>
      <c r="BF128" s="37">
        <f>IF(Voorblad!$E$10=Rekenblad!BC128,Rekenblad!AX128,0)</f>
        <v>0</v>
      </c>
      <c r="BG128" s="62">
        <f>IF(Voorblad!$E$10=Rekenblad!BC128,Rekenblad!AY128,0)</f>
        <v>0</v>
      </c>
      <c r="BH128" s="37">
        <f>IF(Voorblad!$E$10=Rekenblad!BC128,Rekenblad!AZ128,0)</f>
        <v>0</v>
      </c>
      <c r="BI128" s="37">
        <f>IF(Voorblad!$E$10=Rekenblad!BC128,Rekenblad!BA128,0)</f>
        <v>0</v>
      </c>
      <c r="BK128">
        <v>132</v>
      </c>
      <c r="BL128" s="37">
        <f>IF(Voorblad!$E$14=Rekenblad!$BL$4,Rekenblad!BD128,0)</f>
        <v>0</v>
      </c>
      <c r="BM128" s="37">
        <f>IF(Voorblad!$E$14=Rekenblad!$BL$4,Rekenblad!BE128,0)</f>
        <v>0</v>
      </c>
      <c r="BN128" s="37">
        <f>IF(Voorblad!$E$14=Rekenblad!$BL$4,Rekenblad!BF128,0)</f>
        <v>0</v>
      </c>
      <c r="BO128" s="62">
        <f>IF(Voorblad!$E$14=Rekenblad!$BL$4,Rekenblad!BG128,0)</f>
        <v>0</v>
      </c>
      <c r="BP128" s="37">
        <f>IF(Voorblad!$E$14=Rekenblad!$BL$4,Rekenblad!BH128,0)</f>
        <v>0</v>
      </c>
      <c r="BQ128" s="37">
        <f>IF(Voorblad!$E$14=Rekenblad!$BL$4,Rekenblad!BI128,0)</f>
        <v>0</v>
      </c>
    </row>
    <row r="129" spans="2:69" x14ac:dyDescent="0.25">
      <c r="B129">
        <f>'Data TREND'!A126</f>
        <v>133</v>
      </c>
      <c r="C129" s="37">
        <f>'Data TREND'!C126</f>
        <v>423.40995079847892</v>
      </c>
      <c r="D129" s="37">
        <f>'Data TREND'!D126</f>
        <v>578.56781233831043</v>
      </c>
      <c r="E129" s="37">
        <f>'Data TREND'!E126</f>
        <v>703.41513949667763</v>
      </c>
      <c r="F129" s="62">
        <f>'Data TREND'!F126</f>
        <v>1705.4403742323227</v>
      </c>
      <c r="G129" s="37">
        <f>'Data TREND'!G126</f>
        <v>27.442782993299076</v>
      </c>
      <c r="H129" s="37">
        <f>'Data TREND'!H126</f>
        <v>11.033165953865677</v>
      </c>
      <c r="J129" s="37">
        <f t="shared" si="62"/>
        <v>423.40995079847892</v>
      </c>
      <c r="K129" s="37">
        <f t="shared" si="63"/>
        <v>578.56781233831043</v>
      </c>
      <c r="L129" s="37">
        <f t="shared" si="64"/>
        <v>703.41513949667763</v>
      </c>
      <c r="M129" s="62">
        <f t="shared" si="65"/>
        <v>1705.4403742323227</v>
      </c>
      <c r="N129" s="37">
        <f t="shared" si="66"/>
        <v>27.442782993299076</v>
      </c>
      <c r="O129" s="37">
        <f t="shared" si="67"/>
        <v>11.033165953865677</v>
      </c>
      <c r="Q129">
        <f>'Data TREND'!A126</f>
        <v>133</v>
      </c>
      <c r="R129" s="37">
        <f>'Data TREND'!J126</f>
        <v>495.44791029554858</v>
      </c>
      <c r="S129" s="37">
        <f>'Data TREND'!K126</f>
        <v>577.80209294052565</v>
      </c>
      <c r="T129" s="37">
        <f>'Data TREND'!L126</f>
        <v>700.0858267502208</v>
      </c>
      <c r="U129" s="62">
        <f>'Data TREND'!M126</f>
        <v>1773.3528323305445</v>
      </c>
      <c r="V129" s="37">
        <f>'Data TREND'!N126</f>
        <v>25.840119825837586</v>
      </c>
      <c r="W129" s="37">
        <f>'Data TREND'!O126</f>
        <v>10.400901352467317</v>
      </c>
      <c r="Y129" s="37">
        <f t="shared" si="68"/>
        <v>0</v>
      </c>
      <c r="Z129" s="37">
        <f t="shared" si="69"/>
        <v>0</v>
      </c>
      <c r="AA129" s="37">
        <f t="shared" si="70"/>
        <v>0</v>
      </c>
      <c r="AB129" s="62">
        <f t="shared" si="71"/>
        <v>0</v>
      </c>
      <c r="AC129" s="37">
        <f t="shared" si="72"/>
        <v>0</v>
      </c>
      <c r="AD129" s="37">
        <f t="shared" si="73"/>
        <v>0</v>
      </c>
      <c r="AF129">
        <f>'Data TREND'!A126</f>
        <v>133</v>
      </c>
      <c r="AG129" s="37">
        <f>'Data TREND'!Q126</f>
        <v>602.30649558866173</v>
      </c>
      <c r="AH129" s="37">
        <f>'Data TREND'!R126</f>
        <v>576.90067119726245</v>
      </c>
      <c r="AI129" s="37">
        <f>'Data TREND'!S126</f>
        <v>696.44985648347699</v>
      </c>
      <c r="AJ129" s="62">
        <f>'Data TREND'!T126</f>
        <v>1875.5840119004984</v>
      </c>
      <c r="AK129" s="37">
        <f>'Data TREND'!U126</f>
        <v>24.554824569868607</v>
      </c>
      <c r="AL129" s="37">
        <f>'Data TREND'!V126</f>
        <v>9.9035944585385192</v>
      </c>
      <c r="AN129" s="37">
        <f t="shared" si="74"/>
        <v>0</v>
      </c>
      <c r="AO129" s="37">
        <f t="shared" si="75"/>
        <v>0</v>
      </c>
      <c r="AP129" s="37">
        <f t="shared" si="76"/>
        <v>0</v>
      </c>
      <c r="AQ129" s="62">
        <f t="shared" si="77"/>
        <v>0</v>
      </c>
      <c r="AR129" s="37">
        <f t="shared" si="78"/>
        <v>0</v>
      </c>
      <c r="AS129" s="37">
        <f t="shared" si="79"/>
        <v>0</v>
      </c>
      <c r="AU129">
        <v>133</v>
      </c>
      <c r="AV129" s="37">
        <f t="shared" si="80"/>
        <v>423.40995079847892</v>
      </c>
      <c r="AW129" s="37">
        <f t="shared" si="81"/>
        <v>578.56781233831043</v>
      </c>
      <c r="AX129" s="37">
        <f t="shared" si="82"/>
        <v>703.41513949667763</v>
      </c>
      <c r="AY129" s="62">
        <f t="shared" si="83"/>
        <v>1705.4403742323227</v>
      </c>
      <c r="AZ129" s="37">
        <f t="shared" si="84"/>
        <v>27.442782993299076</v>
      </c>
      <c r="BA129" s="37">
        <f t="shared" si="85"/>
        <v>11.033165953865677</v>
      </c>
      <c r="BC129">
        <v>133</v>
      </c>
      <c r="BD129" s="37">
        <f>IF(Voorblad!$E$10=Rekenblad!BC129,Rekenblad!AV129,0)</f>
        <v>0</v>
      </c>
      <c r="BE129" s="37">
        <f>IF(Voorblad!$E$10=Rekenblad!BC129,Rekenblad!AW129,0)</f>
        <v>0</v>
      </c>
      <c r="BF129" s="37">
        <f>IF(Voorblad!$E$10=Rekenblad!BC129,Rekenblad!AX129,0)</f>
        <v>0</v>
      </c>
      <c r="BG129" s="62">
        <f>IF(Voorblad!$E$10=Rekenblad!BC129,Rekenblad!AY129,0)</f>
        <v>0</v>
      </c>
      <c r="BH129" s="37">
        <f>IF(Voorblad!$E$10=Rekenblad!BC129,Rekenblad!AZ129,0)</f>
        <v>0</v>
      </c>
      <c r="BI129" s="37">
        <f>IF(Voorblad!$E$10=Rekenblad!BC129,Rekenblad!BA129,0)</f>
        <v>0</v>
      </c>
      <c r="BK129">
        <v>133</v>
      </c>
      <c r="BL129" s="37">
        <f>IF(Voorblad!$E$14=Rekenblad!$BL$4,Rekenblad!BD129,0)</f>
        <v>0</v>
      </c>
      <c r="BM129" s="37">
        <f>IF(Voorblad!$E$14=Rekenblad!$BL$4,Rekenblad!BE129,0)</f>
        <v>0</v>
      </c>
      <c r="BN129" s="37">
        <f>IF(Voorblad!$E$14=Rekenblad!$BL$4,Rekenblad!BF129,0)</f>
        <v>0</v>
      </c>
      <c r="BO129" s="62">
        <f>IF(Voorblad!$E$14=Rekenblad!$BL$4,Rekenblad!BG129,0)</f>
        <v>0</v>
      </c>
      <c r="BP129" s="37">
        <f>IF(Voorblad!$E$14=Rekenblad!$BL$4,Rekenblad!BH129,0)</f>
        <v>0</v>
      </c>
      <c r="BQ129" s="37">
        <f>IF(Voorblad!$E$14=Rekenblad!$BL$4,Rekenblad!BI129,0)</f>
        <v>0</v>
      </c>
    </row>
    <row r="130" spans="2:69" x14ac:dyDescent="0.25">
      <c r="B130">
        <f>'Data TREND'!A127</f>
        <v>134</v>
      </c>
      <c r="C130" s="37">
        <f>'Data TREND'!C127</f>
        <v>426.30094022582796</v>
      </c>
      <c r="D130" s="37">
        <f>'Data TREND'!D127</f>
        <v>582.79703229288316</v>
      </c>
      <c r="E130" s="37">
        <f>'Data TREND'!E127</f>
        <v>708.66798322809336</v>
      </c>
      <c r="F130" s="62">
        <f>'Data TREND'!F127</f>
        <v>1717.8132308397817</v>
      </c>
      <c r="G130" s="37">
        <f>'Data TREND'!G127</f>
        <v>27.329257498176112</v>
      </c>
      <c r="H130" s="37">
        <f>'Data TREND'!H127</f>
        <v>10.98456599085489</v>
      </c>
      <c r="J130" s="37">
        <f t="shared" si="62"/>
        <v>426.30094022582796</v>
      </c>
      <c r="K130" s="37">
        <f t="shared" si="63"/>
        <v>582.79703229288316</v>
      </c>
      <c r="L130" s="37">
        <f t="shared" si="64"/>
        <v>708.66798322809336</v>
      </c>
      <c r="M130" s="62">
        <f t="shared" si="65"/>
        <v>1717.8132308397817</v>
      </c>
      <c r="N130" s="37">
        <f t="shared" si="66"/>
        <v>27.329257498176112</v>
      </c>
      <c r="O130" s="37">
        <f t="shared" si="67"/>
        <v>10.98456599085489</v>
      </c>
      <c r="Q130">
        <f>'Data TREND'!A127</f>
        <v>134</v>
      </c>
      <c r="R130" s="37">
        <f>'Data TREND'!J127</f>
        <v>498.59410838366477</v>
      </c>
      <c r="S130" s="37">
        <f>'Data TREND'!K127</f>
        <v>582.02036098245844</v>
      </c>
      <c r="T130" s="37">
        <f>'Data TREND'!L127</f>
        <v>705.26237819667119</v>
      </c>
      <c r="U130" s="62">
        <f>'Data TREND'!M127</f>
        <v>1785.8932629730516</v>
      </c>
      <c r="V130" s="37">
        <f>'Data TREND'!N127</f>
        <v>25.647777707294516</v>
      </c>
      <c r="W130" s="37">
        <f>'Data TREND'!O127</f>
        <v>10.321414802365306</v>
      </c>
      <c r="Y130" s="37">
        <f t="shared" si="68"/>
        <v>0</v>
      </c>
      <c r="Z130" s="37">
        <f t="shared" si="69"/>
        <v>0</v>
      </c>
      <c r="AA130" s="37">
        <f t="shared" si="70"/>
        <v>0</v>
      </c>
      <c r="AB130" s="62">
        <f t="shared" si="71"/>
        <v>0</v>
      </c>
      <c r="AC130" s="37">
        <f t="shared" si="72"/>
        <v>0</v>
      </c>
      <c r="AD130" s="37">
        <f t="shared" si="73"/>
        <v>0</v>
      </c>
      <c r="AF130">
        <f>'Data TREND'!A127</f>
        <v>134</v>
      </c>
      <c r="AG130" s="37">
        <f>'Data TREND'!Q127</f>
        <v>605.95178011252005</v>
      </c>
      <c r="AH130" s="37">
        <f>'Data TREND'!R127</f>
        <v>581.10406255974294</v>
      </c>
      <c r="AI130" s="37">
        <f>'Data TREND'!S127</f>
        <v>701.54015331843777</v>
      </c>
      <c r="AJ130" s="62">
        <f>'Data TREND'!T127</f>
        <v>1888.5220552362248</v>
      </c>
      <c r="AK130" s="37">
        <f>'Data TREND'!U127</f>
        <v>24.279455175241893</v>
      </c>
      <c r="AL130" s="37">
        <f>'Data TREND'!V127</f>
        <v>9.7909856715929351</v>
      </c>
      <c r="AN130" s="37">
        <f t="shared" si="74"/>
        <v>0</v>
      </c>
      <c r="AO130" s="37">
        <f t="shared" si="75"/>
        <v>0</v>
      </c>
      <c r="AP130" s="37">
        <f t="shared" si="76"/>
        <v>0</v>
      </c>
      <c r="AQ130" s="62">
        <f t="shared" si="77"/>
        <v>0</v>
      </c>
      <c r="AR130" s="37">
        <f t="shared" si="78"/>
        <v>0</v>
      </c>
      <c r="AS130" s="37">
        <f t="shared" si="79"/>
        <v>0</v>
      </c>
      <c r="AU130">
        <v>134</v>
      </c>
      <c r="AV130" s="37">
        <f t="shared" si="80"/>
        <v>426.30094022582796</v>
      </c>
      <c r="AW130" s="37">
        <f t="shared" si="81"/>
        <v>582.79703229288316</v>
      </c>
      <c r="AX130" s="37">
        <f t="shared" si="82"/>
        <v>708.66798322809336</v>
      </c>
      <c r="AY130" s="62">
        <f t="shared" si="83"/>
        <v>1717.8132308397817</v>
      </c>
      <c r="AZ130" s="37">
        <f t="shared" si="84"/>
        <v>27.329257498176112</v>
      </c>
      <c r="BA130" s="37">
        <f t="shared" si="85"/>
        <v>10.98456599085489</v>
      </c>
      <c r="BC130">
        <v>134</v>
      </c>
      <c r="BD130" s="37">
        <f>IF(Voorblad!$E$10=Rekenblad!BC130,Rekenblad!AV130,0)</f>
        <v>0</v>
      </c>
      <c r="BE130" s="37">
        <f>IF(Voorblad!$E$10=Rekenblad!BC130,Rekenblad!AW130,0)</f>
        <v>0</v>
      </c>
      <c r="BF130" s="37">
        <f>IF(Voorblad!$E$10=Rekenblad!BC130,Rekenblad!AX130,0)</f>
        <v>0</v>
      </c>
      <c r="BG130" s="62">
        <f>IF(Voorblad!$E$10=Rekenblad!BC130,Rekenblad!AY130,0)</f>
        <v>0</v>
      </c>
      <c r="BH130" s="37">
        <f>IF(Voorblad!$E$10=Rekenblad!BC130,Rekenblad!AZ130,0)</f>
        <v>0</v>
      </c>
      <c r="BI130" s="37">
        <f>IF(Voorblad!$E$10=Rekenblad!BC130,Rekenblad!BA130,0)</f>
        <v>0</v>
      </c>
      <c r="BK130">
        <v>134</v>
      </c>
      <c r="BL130" s="37">
        <f>IF(Voorblad!$E$14=Rekenblad!$BL$4,Rekenblad!BD130,0)</f>
        <v>0</v>
      </c>
      <c r="BM130" s="37">
        <f>IF(Voorblad!$E$14=Rekenblad!$BL$4,Rekenblad!BE130,0)</f>
        <v>0</v>
      </c>
      <c r="BN130" s="37">
        <f>IF(Voorblad!$E$14=Rekenblad!$BL$4,Rekenblad!BF130,0)</f>
        <v>0</v>
      </c>
      <c r="BO130" s="62">
        <f>IF(Voorblad!$E$14=Rekenblad!$BL$4,Rekenblad!BG130,0)</f>
        <v>0</v>
      </c>
      <c r="BP130" s="37">
        <f>IF(Voorblad!$E$14=Rekenblad!$BL$4,Rekenblad!BH130,0)</f>
        <v>0</v>
      </c>
      <c r="BQ130" s="37">
        <f>IF(Voorblad!$E$14=Rekenblad!$BL$4,Rekenblad!BI130,0)</f>
        <v>0</v>
      </c>
    </row>
    <row r="131" spans="2:69" x14ac:dyDescent="0.25">
      <c r="B131">
        <f>'Data TREND'!A128</f>
        <v>135</v>
      </c>
      <c r="C131" s="37">
        <f>'Data TREND'!C128</f>
        <v>429.191929653177</v>
      </c>
      <c r="D131" s="37">
        <f>'Data TREND'!D128</f>
        <v>587.02625224745589</v>
      </c>
      <c r="E131" s="37">
        <f>'Data TREND'!E128</f>
        <v>713.9208269595091</v>
      </c>
      <c r="F131" s="62">
        <f>'Data TREND'!F128</f>
        <v>1730.1860874472407</v>
      </c>
      <c r="G131" s="37">
        <f>'Data TREND'!G128</f>
        <v>27.215732003053148</v>
      </c>
      <c r="H131" s="37">
        <f>'Data TREND'!H128</f>
        <v>10.935966027844103</v>
      </c>
      <c r="J131" s="37">
        <f t="shared" si="62"/>
        <v>429.191929653177</v>
      </c>
      <c r="K131" s="37">
        <f t="shared" si="63"/>
        <v>587.02625224745589</v>
      </c>
      <c r="L131" s="37">
        <f t="shared" si="64"/>
        <v>713.9208269595091</v>
      </c>
      <c r="M131" s="62">
        <f t="shared" si="65"/>
        <v>1730.1860874472407</v>
      </c>
      <c r="N131" s="37">
        <f t="shared" si="66"/>
        <v>27.215732003053148</v>
      </c>
      <c r="O131" s="37">
        <f t="shared" si="67"/>
        <v>10.935966027844103</v>
      </c>
      <c r="Q131">
        <f>'Data TREND'!A128</f>
        <v>135</v>
      </c>
      <c r="R131" s="37">
        <f>'Data TREND'!J128</f>
        <v>501.74030647178097</v>
      </c>
      <c r="S131" s="37">
        <f>'Data TREND'!K128</f>
        <v>586.23862902439123</v>
      </c>
      <c r="T131" s="37">
        <f>'Data TREND'!L128</f>
        <v>710.43892964312158</v>
      </c>
      <c r="U131" s="62">
        <f>'Data TREND'!M128</f>
        <v>1798.4336936155587</v>
      </c>
      <c r="V131" s="37">
        <f>'Data TREND'!N128</f>
        <v>25.455435588751445</v>
      </c>
      <c r="W131" s="37">
        <f>'Data TREND'!O128</f>
        <v>10.241928252263294</v>
      </c>
      <c r="Y131" s="37">
        <f t="shared" si="68"/>
        <v>0</v>
      </c>
      <c r="Z131" s="37">
        <f t="shared" si="69"/>
        <v>0</v>
      </c>
      <c r="AA131" s="37">
        <f t="shared" si="70"/>
        <v>0</v>
      </c>
      <c r="AB131" s="62">
        <f t="shared" si="71"/>
        <v>0</v>
      </c>
      <c r="AC131" s="37">
        <f t="shared" si="72"/>
        <v>0</v>
      </c>
      <c r="AD131" s="37">
        <f t="shared" si="73"/>
        <v>0</v>
      </c>
      <c r="AF131">
        <f>'Data TREND'!A128</f>
        <v>135</v>
      </c>
      <c r="AG131" s="37">
        <f>'Data TREND'!Q128</f>
        <v>609.59706463637849</v>
      </c>
      <c r="AH131" s="37">
        <f>'Data TREND'!R128</f>
        <v>585.30745392222343</v>
      </c>
      <c r="AI131" s="37">
        <f>'Data TREND'!S128</f>
        <v>706.63045015339856</v>
      </c>
      <c r="AJ131" s="62">
        <f>'Data TREND'!T128</f>
        <v>1901.4600985719512</v>
      </c>
      <c r="AK131" s="37">
        <f>'Data TREND'!U128</f>
        <v>24.004085780615185</v>
      </c>
      <c r="AL131" s="37">
        <f>'Data TREND'!V128</f>
        <v>9.6783768846473492</v>
      </c>
      <c r="AN131" s="37">
        <f t="shared" si="74"/>
        <v>0</v>
      </c>
      <c r="AO131" s="37">
        <f t="shared" si="75"/>
        <v>0</v>
      </c>
      <c r="AP131" s="37">
        <f t="shared" si="76"/>
        <v>0</v>
      </c>
      <c r="AQ131" s="62">
        <f t="shared" si="77"/>
        <v>0</v>
      </c>
      <c r="AR131" s="37">
        <f t="shared" si="78"/>
        <v>0</v>
      </c>
      <c r="AS131" s="37">
        <f t="shared" si="79"/>
        <v>0</v>
      </c>
      <c r="AU131">
        <v>135</v>
      </c>
      <c r="AV131" s="37">
        <f t="shared" si="80"/>
        <v>429.191929653177</v>
      </c>
      <c r="AW131" s="37">
        <f t="shared" si="81"/>
        <v>587.02625224745589</v>
      </c>
      <c r="AX131" s="37">
        <f t="shared" si="82"/>
        <v>713.9208269595091</v>
      </c>
      <c r="AY131" s="62">
        <f t="shared" si="83"/>
        <v>1730.1860874472407</v>
      </c>
      <c r="AZ131" s="37">
        <f t="shared" si="84"/>
        <v>27.215732003053148</v>
      </c>
      <c r="BA131" s="37">
        <f t="shared" si="85"/>
        <v>10.935966027844103</v>
      </c>
      <c r="BC131">
        <v>135</v>
      </c>
      <c r="BD131" s="37">
        <f>IF(Voorblad!$E$10=Rekenblad!BC131,Rekenblad!AV131,0)</f>
        <v>0</v>
      </c>
      <c r="BE131" s="37">
        <f>IF(Voorblad!$E$10=Rekenblad!BC131,Rekenblad!AW131,0)</f>
        <v>0</v>
      </c>
      <c r="BF131" s="37">
        <f>IF(Voorblad!$E$10=Rekenblad!BC131,Rekenblad!AX131,0)</f>
        <v>0</v>
      </c>
      <c r="BG131" s="62">
        <f>IF(Voorblad!$E$10=Rekenblad!BC131,Rekenblad!AY131,0)</f>
        <v>0</v>
      </c>
      <c r="BH131" s="37">
        <f>IF(Voorblad!$E$10=Rekenblad!BC131,Rekenblad!AZ131,0)</f>
        <v>0</v>
      </c>
      <c r="BI131" s="37">
        <f>IF(Voorblad!$E$10=Rekenblad!BC131,Rekenblad!BA131,0)</f>
        <v>0</v>
      </c>
      <c r="BK131">
        <v>135</v>
      </c>
      <c r="BL131" s="37">
        <f>IF(Voorblad!$E$14=Rekenblad!$BL$4,Rekenblad!BD131,0)</f>
        <v>0</v>
      </c>
      <c r="BM131" s="37">
        <f>IF(Voorblad!$E$14=Rekenblad!$BL$4,Rekenblad!BE131,0)</f>
        <v>0</v>
      </c>
      <c r="BN131" s="37">
        <f>IF(Voorblad!$E$14=Rekenblad!$BL$4,Rekenblad!BF131,0)</f>
        <v>0</v>
      </c>
      <c r="BO131" s="62">
        <f>IF(Voorblad!$E$14=Rekenblad!$BL$4,Rekenblad!BG131,0)</f>
        <v>0</v>
      </c>
      <c r="BP131" s="37">
        <f>IF(Voorblad!$E$14=Rekenblad!$BL$4,Rekenblad!BH131,0)</f>
        <v>0</v>
      </c>
      <c r="BQ131" s="37">
        <f>IF(Voorblad!$E$14=Rekenblad!$BL$4,Rekenblad!BI131,0)</f>
        <v>0</v>
      </c>
    </row>
    <row r="132" spans="2:69" x14ac:dyDescent="0.25">
      <c r="B132">
        <f>'Data TREND'!A129</f>
        <v>136</v>
      </c>
      <c r="C132" s="37">
        <f>'Data TREND'!C129</f>
        <v>432.08291908052604</v>
      </c>
      <c r="D132" s="37">
        <f>'Data TREND'!D129</f>
        <v>591.25547220202873</v>
      </c>
      <c r="E132" s="37">
        <f>'Data TREND'!E129</f>
        <v>719.17367069092484</v>
      </c>
      <c r="F132" s="62">
        <f>'Data TREND'!F129</f>
        <v>1742.5589440546996</v>
      </c>
      <c r="G132" s="37">
        <f>'Data TREND'!G129</f>
        <v>27.102206507930184</v>
      </c>
      <c r="H132" s="37">
        <f>'Data TREND'!H129</f>
        <v>10.887366064833316</v>
      </c>
      <c r="J132" s="37">
        <f t="shared" si="62"/>
        <v>432.08291908052604</v>
      </c>
      <c r="K132" s="37">
        <f t="shared" si="63"/>
        <v>591.25547220202873</v>
      </c>
      <c r="L132" s="37">
        <f t="shared" si="64"/>
        <v>719.17367069092484</v>
      </c>
      <c r="M132" s="62">
        <f t="shared" si="65"/>
        <v>1742.5589440546996</v>
      </c>
      <c r="N132" s="37">
        <f t="shared" si="66"/>
        <v>27.102206507930184</v>
      </c>
      <c r="O132" s="37">
        <f t="shared" si="67"/>
        <v>10.887366064833316</v>
      </c>
      <c r="Q132">
        <f>'Data TREND'!A129</f>
        <v>136</v>
      </c>
      <c r="R132" s="37">
        <f>'Data TREND'!J129</f>
        <v>504.88650455989722</v>
      </c>
      <c r="S132" s="37">
        <f>'Data TREND'!K129</f>
        <v>590.45689706632402</v>
      </c>
      <c r="T132" s="37">
        <f>'Data TREND'!L129</f>
        <v>715.61548108957197</v>
      </c>
      <c r="U132" s="62">
        <f>'Data TREND'!M129</f>
        <v>1810.974124258066</v>
      </c>
      <c r="V132" s="37">
        <f>'Data TREND'!N129</f>
        <v>25.263093470208375</v>
      </c>
      <c r="W132" s="37">
        <f>'Data TREND'!O129</f>
        <v>10.162441702161281</v>
      </c>
      <c r="Y132" s="37">
        <f t="shared" si="68"/>
        <v>0</v>
      </c>
      <c r="Z132" s="37">
        <f t="shared" si="69"/>
        <v>0</v>
      </c>
      <c r="AA132" s="37">
        <f t="shared" si="70"/>
        <v>0</v>
      </c>
      <c r="AB132" s="62">
        <f t="shared" si="71"/>
        <v>0</v>
      </c>
      <c r="AC132" s="37">
        <f t="shared" si="72"/>
        <v>0</v>
      </c>
      <c r="AD132" s="37">
        <f t="shared" si="73"/>
        <v>0</v>
      </c>
      <c r="AF132">
        <f>'Data TREND'!A129</f>
        <v>136</v>
      </c>
      <c r="AG132" s="37">
        <f>'Data TREND'!Q129</f>
        <v>613.24234916023693</v>
      </c>
      <c r="AH132" s="37">
        <f>'Data TREND'!R129</f>
        <v>589.51084528470392</v>
      </c>
      <c r="AI132" s="37">
        <f>'Data TREND'!S129</f>
        <v>711.72074698835945</v>
      </c>
      <c r="AJ132" s="62">
        <f>'Data TREND'!T129</f>
        <v>1914.3981419076777</v>
      </c>
      <c r="AK132" s="37">
        <f>'Data TREND'!U129</f>
        <v>23.72871638598847</v>
      </c>
      <c r="AL132" s="37">
        <f>'Data TREND'!V129</f>
        <v>9.5657680977017634</v>
      </c>
      <c r="AN132" s="37">
        <f t="shared" si="74"/>
        <v>0</v>
      </c>
      <c r="AO132" s="37">
        <f t="shared" si="75"/>
        <v>0</v>
      </c>
      <c r="AP132" s="37">
        <f t="shared" si="76"/>
        <v>0</v>
      </c>
      <c r="AQ132" s="62">
        <f t="shared" si="77"/>
        <v>0</v>
      </c>
      <c r="AR132" s="37">
        <f t="shared" si="78"/>
        <v>0</v>
      </c>
      <c r="AS132" s="37">
        <f t="shared" si="79"/>
        <v>0</v>
      </c>
      <c r="AU132">
        <v>136</v>
      </c>
      <c r="AV132" s="37">
        <f t="shared" si="80"/>
        <v>432.08291908052604</v>
      </c>
      <c r="AW132" s="37">
        <f t="shared" si="81"/>
        <v>591.25547220202873</v>
      </c>
      <c r="AX132" s="37">
        <f t="shared" si="82"/>
        <v>719.17367069092484</v>
      </c>
      <c r="AY132" s="62">
        <f t="shared" si="83"/>
        <v>1742.5589440546996</v>
      </c>
      <c r="AZ132" s="37">
        <f t="shared" si="84"/>
        <v>27.102206507930184</v>
      </c>
      <c r="BA132" s="37">
        <f t="shared" si="85"/>
        <v>10.887366064833316</v>
      </c>
      <c r="BC132">
        <v>136</v>
      </c>
      <c r="BD132" s="37">
        <f>IF(Voorblad!$E$10=Rekenblad!BC132,Rekenblad!AV132,0)</f>
        <v>0</v>
      </c>
      <c r="BE132" s="37">
        <f>IF(Voorblad!$E$10=Rekenblad!BC132,Rekenblad!AW132,0)</f>
        <v>0</v>
      </c>
      <c r="BF132" s="37">
        <f>IF(Voorblad!$E$10=Rekenblad!BC132,Rekenblad!AX132,0)</f>
        <v>0</v>
      </c>
      <c r="BG132" s="62">
        <f>IF(Voorblad!$E$10=Rekenblad!BC132,Rekenblad!AY132,0)</f>
        <v>0</v>
      </c>
      <c r="BH132" s="37">
        <f>IF(Voorblad!$E$10=Rekenblad!BC132,Rekenblad!AZ132,0)</f>
        <v>0</v>
      </c>
      <c r="BI132" s="37">
        <f>IF(Voorblad!$E$10=Rekenblad!BC132,Rekenblad!BA132,0)</f>
        <v>0</v>
      </c>
      <c r="BK132">
        <v>136</v>
      </c>
      <c r="BL132" s="37">
        <f>IF(Voorblad!$E$14=Rekenblad!$BL$4,Rekenblad!BD132,0)</f>
        <v>0</v>
      </c>
      <c r="BM132" s="37">
        <f>IF(Voorblad!$E$14=Rekenblad!$BL$4,Rekenblad!BE132,0)</f>
        <v>0</v>
      </c>
      <c r="BN132" s="37">
        <f>IF(Voorblad!$E$14=Rekenblad!$BL$4,Rekenblad!BF132,0)</f>
        <v>0</v>
      </c>
      <c r="BO132" s="62">
        <f>IF(Voorblad!$E$14=Rekenblad!$BL$4,Rekenblad!BG132,0)</f>
        <v>0</v>
      </c>
      <c r="BP132" s="37">
        <f>IF(Voorblad!$E$14=Rekenblad!$BL$4,Rekenblad!BH132,0)</f>
        <v>0</v>
      </c>
      <c r="BQ132" s="37">
        <f>IF(Voorblad!$E$14=Rekenblad!$BL$4,Rekenblad!BI132,0)</f>
        <v>0</v>
      </c>
    </row>
    <row r="133" spans="2:69" x14ac:dyDescent="0.25">
      <c r="B133">
        <f>'Data TREND'!A130</f>
        <v>137</v>
      </c>
      <c r="C133" s="37">
        <f>'Data TREND'!C130</f>
        <v>434.97390850787508</v>
      </c>
      <c r="D133" s="37">
        <f>'Data TREND'!D130</f>
        <v>595.48469215660145</v>
      </c>
      <c r="E133" s="37">
        <f>'Data TREND'!E130</f>
        <v>724.42651442234046</v>
      </c>
      <c r="F133" s="62">
        <f>'Data TREND'!F130</f>
        <v>1754.9318006621586</v>
      </c>
      <c r="G133" s="37">
        <f>'Data TREND'!G130</f>
        <v>26.98868101280722</v>
      </c>
      <c r="H133" s="37">
        <f>'Data TREND'!H130</f>
        <v>10.838766101822529</v>
      </c>
      <c r="J133" s="37">
        <f t="shared" si="62"/>
        <v>434.97390850787508</v>
      </c>
      <c r="K133" s="37">
        <f t="shared" si="63"/>
        <v>595.48469215660145</v>
      </c>
      <c r="L133" s="37">
        <f t="shared" si="64"/>
        <v>724.42651442234046</v>
      </c>
      <c r="M133" s="62">
        <f t="shared" si="65"/>
        <v>1754.9318006621586</v>
      </c>
      <c r="N133" s="37">
        <f t="shared" si="66"/>
        <v>26.98868101280722</v>
      </c>
      <c r="O133" s="37">
        <f t="shared" si="67"/>
        <v>10.838766101822529</v>
      </c>
      <c r="Q133">
        <f>'Data TREND'!A130</f>
        <v>137</v>
      </c>
      <c r="R133" s="37">
        <f>'Data TREND'!J130</f>
        <v>508.03270264801341</v>
      </c>
      <c r="S133" s="37">
        <f>'Data TREND'!K130</f>
        <v>594.67516510825681</v>
      </c>
      <c r="T133" s="37">
        <f>'Data TREND'!L130</f>
        <v>720.79203253602248</v>
      </c>
      <c r="U133" s="62">
        <f>'Data TREND'!M130</f>
        <v>1823.5145549005731</v>
      </c>
      <c r="V133" s="37">
        <f>'Data TREND'!N130</f>
        <v>25.070751351665308</v>
      </c>
      <c r="W133" s="37">
        <f>'Data TREND'!O130</f>
        <v>10.08295515205927</v>
      </c>
      <c r="Y133" s="37">
        <f t="shared" si="68"/>
        <v>0</v>
      </c>
      <c r="Z133" s="37">
        <f t="shared" si="69"/>
        <v>0</v>
      </c>
      <c r="AA133" s="37">
        <f t="shared" si="70"/>
        <v>0</v>
      </c>
      <c r="AB133" s="62">
        <f t="shared" si="71"/>
        <v>0</v>
      </c>
      <c r="AC133" s="37">
        <f t="shared" si="72"/>
        <v>0</v>
      </c>
      <c r="AD133" s="37">
        <f t="shared" si="73"/>
        <v>0</v>
      </c>
      <c r="AF133">
        <f>'Data TREND'!A130</f>
        <v>137</v>
      </c>
      <c r="AG133" s="37">
        <f>'Data TREND'!Q130</f>
        <v>616.88763368409536</v>
      </c>
      <c r="AH133" s="37">
        <f>'Data TREND'!R130</f>
        <v>593.71423664718429</v>
      </c>
      <c r="AI133" s="37">
        <f>'Data TREND'!S130</f>
        <v>716.81104382332023</v>
      </c>
      <c r="AJ133" s="62">
        <f>'Data TREND'!T130</f>
        <v>1927.3361852434041</v>
      </c>
      <c r="AK133" s="37">
        <f>'Data TREND'!U130</f>
        <v>23.453346991361755</v>
      </c>
      <c r="AL133" s="37">
        <f>'Data TREND'!V130</f>
        <v>9.4531593107561793</v>
      </c>
      <c r="AN133" s="37">
        <f t="shared" si="74"/>
        <v>0</v>
      </c>
      <c r="AO133" s="37">
        <f t="shared" si="75"/>
        <v>0</v>
      </c>
      <c r="AP133" s="37">
        <f t="shared" si="76"/>
        <v>0</v>
      </c>
      <c r="AQ133" s="62">
        <f t="shared" si="77"/>
        <v>0</v>
      </c>
      <c r="AR133" s="37">
        <f t="shared" si="78"/>
        <v>0</v>
      </c>
      <c r="AS133" s="37">
        <f t="shared" si="79"/>
        <v>0</v>
      </c>
      <c r="AU133">
        <v>137</v>
      </c>
      <c r="AV133" s="37">
        <f t="shared" si="80"/>
        <v>434.97390850787508</v>
      </c>
      <c r="AW133" s="37">
        <f t="shared" si="81"/>
        <v>595.48469215660145</v>
      </c>
      <c r="AX133" s="37">
        <f t="shared" si="82"/>
        <v>724.42651442234046</v>
      </c>
      <c r="AY133" s="62">
        <f t="shared" si="83"/>
        <v>1754.9318006621586</v>
      </c>
      <c r="AZ133" s="37">
        <f t="shared" si="84"/>
        <v>26.98868101280722</v>
      </c>
      <c r="BA133" s="37">
        <f t="shared" si="85"/>
        <v>10.838766101822529</v>
      </c>
      <c r="BC133">
        <v>137</v>
      </c>
      <c r="BD133" s="37">
        <f>IF(Voorblad!$E$10=Rekenblad!BC133,Rekenblad!AV133,0)</f>
        <v>0</v>
      </c>
      <c r="BE133" s="37">
        <f>IF(Voorblad!$E$10=Rekenblad!BC133,Rekenblad!AW133,0)</f>
        <v>0</v>
      </c>
      <c r="BF133" s="37">
        <f>IF(Voorblad!$E$10=Rekenblad!BC133,Rekenblad!AX133,0)</f>
        <v>0</v>
      </c>
      <c r="BG133" s="62">
        <f>IF(Voorblad!$E$10=Rekenblad!BC133,Rekenblad!AY133,0)</f>
        <v>0</v>
      </c>
      <c r="BH133" s="37">
        <f>IF(Voorblad!$E$10=Rekenblad!BC133,Rekenblad!AZ133,0)</f>
        <v>0</v>
      </c>
      <c r="BI133" s="37">
        <f>IF(Voorblad!$E$10=Rekenblad!BC133,Rekenblad!BA133,0)</f>
        <v>0</v>
      </c>
      <c r="BK133">
        <v>137</v>
      </c>
      <c r="BL133" s="37">
        <f>IF(Voorblad!$E$14=Rekenblad!$BL$4,Rekenblad!BD133,0)</f>
        <v>0</v>
      </c>
      <c r="BM133" s="37">
        <f>IF(Voorblad!$E$14=Rekenblad!$BL$4,Rekenblad!BE133,0)</f>
        <v>0</v>
      </c>
      <c r="BN133" s="37">
        <f>IF(Voorblad!$E$14=Rekenblad!$BL$4,Rekenblad!BF133,0)</f>
        <v>0</v>
      </c>
      <c r="BO133" s="62">
        <f>IF(Voorblad!$E$14=Rekenblad!$BL$4,Rekenblad!BG133,0)</f>
        <v>0</v>
      </c>
      <c r="BP133" s="37">
        <f>IF(Voorblad!$E$14=Rekenblad!$BL$4,Rekenblad!BH133,0)</f>
        <v>0</v>
      </c>
      <c r="BQ133" s="37">
        <f>IF(Voorblad!$E$14=Rekenblad!$BL$4,Rekenblad!BI133,0)</f>
        <v>0</v>
      </c>
    </row>
    <row r="134" spans="2:69" x14ac:dyDescent="0.25">
      <c r="B134">
        <f>'Data TREND'!A131</f>
        <v>138</v>
      </c>
      <c r="C134" s="37">
        <f>'Data TREND'!C131</f>
        <v>437.86489793522412</v>
      </c>
      <c r="D134" s="37">
        <f>'Data TREND'!D131</f>
        <v>599.7139121111743</v>
      </c>
      <c r="E134" s="37">
        <f>'Data TREND'!E131</f>
        <v>729.6793581537562</v>
      </c>
      <c r="F134" s="62">
        <f>'Data TREND'!F131</f>
        <v>1767.3046572696176</v>
      </c>
      <c r="G134" s="37">
        <f>'Data TREND'!G131</f>
        <v>26.875155517684256</v>
      </c>
      <c r="H134" s="37">
        <f>'Data TREND'!H131</f>
        <v>10.790166138811742</v>
      </c>
      <c r="J134" s="37">
        <f t="shared" si="62"/>
        <v>437.86489793522412</v>
      </c>
      <c r="K134" s="37">
        <f t="shared" si="63"/>
        <v>599.7139121111743</v>
      </c>
      <c r="L134" s="37">
        <f t="shared" si="64"/>
        <v>729.6793581537562</v>
      </c>
      <c r="M134" s="62">
        <f t="shared" si="65"/>
        <v>1767.3046572696176</v>
      </c>
      <c r="N134" s="37">
        <f t="shared" si="66"/>
        <v>26.875155517684256</v>
      </c>
      <c r="O134" s="37">
        <f t="shared" si="67"/>
        <v>10.790166138811742</v>
      </c>
      <c r="Q134">
        <f>'Data TREND'!A131</f>
        <v>138</v>
      </c>
      <c r="R134" s="37">
        <f>'Data TREND'!J131</f>
        <v>511.17890073612966</v>
      </c>
      <c r="S134" s="37">
        <f>'Data TREND'!K131</f>
        <v>598.89343315018959</v>
      </c>
      <c r="T134" s="37">
        <f>'Data TREND'!L131</f>
        <v>725.96858398247286</v>
      </c>
      <c r="U134" s="62">
        <f>'Data TREND'!M131</f>
        <v>1836.0549855430802</v>
      </c>
      <c r="V134" s="37">
        <f>'Data TREND'!N131</f>
        <v>24.878409233122238</v>
      </c>
      <c r="W134" s="37">
        <f>'Data TREND'!O131</f>
        <v>10.003468601957259</v>
      </c>
      <c r="Y134" s="37">
        <f t="shared" ref="Y134:Y146" si="86">$Q$3*R134</f>
        <v>0</v>
      </c>
      <c r="Z134" s="37">
        <f t="shared" ref="Z134:Z146" si="87">$Q$3*S134</f>
        <v>0</v>
      </c>
      <c r="AA134" s="37">
        <f t="shared" ref="AA134:AA146" si="88">$Q$3*T134</f>
        <v>0</v>
      </c>
      <c r="AB134" s="62">
        <f t="shared" ref="AB134:AB146" si="89">$Q$3*U134</f>
        <v>0</v>
      </c>
      <c r="AC134" s="37">
        <f t="shared" ref="AC134:AC146" si="90">$Q$3*V134</f>
        <v>0</v>
      </c>
      <c r="AD134" s="37">
        <f t="shared" ref="AD134:AD146" si="91">$Q$3*W134</f>
        <v>0</v>
      </c>
      <c r="AF134">
        <f>'Data TREND'!A131</f>
        <v>138</v>
      </c>
      <c r="AG134" s="37">
        <f>'Data TREND'!Q131</f>
        <v>620.5329182079538</v>
      </c>
      <c r="AH134" s="37">
        <f>'Data TREND'!R131</f>
        <v>597.91762800966478</v>
      </c>
      <c r="AI134" s="37">
        <f>'Data TREND'!S131</f>
        <v>721.90134065828101</v>
      </c>
      <c r="AJ134" s="62">
        <f>'Data TREND'!T131</f>
        <v>1940.2742285791305</v>
      </c>
      <c r="AK134" s="37">
        <f>'Data TREND'!U131</f>
        <v>23.17797759673504</v>
      </c>
      <c r="AL134" s="37">
        <f>'Data TREND'!V131</f>
        <v>9.3405505238105935</v>
      </c>
      <c r="AN134" s="37">
        <f t="shared" ref="AN134:AN146" si="92">$AF$3*AG134</f>
        <v>0</v>
      </c>
      <c r="AO134" s="37">
        <f t="shared" ref="AO134:AO146" si="93">$AF$3*AH134</f>
        <v>0</v>
      </c>
      <c r="AP134" s="37">
        <f t="shared" ref="AP134:AP146" si="94">$AF$3*AI134</f>
        <v>0</v>
      </c>
      <c r="AQ134" s="62">
        <f t="shared" ref="AQ134:AQ146" si="95">$AF$3*AJ134</f>
        <v>0</v>
      </c>
      <c r="AR134" s="37">
        <f t="shared" ref="AR134:AR146" si="96">$AF$3*AK134</f>
        <v>0</v>
      </c>
      <c r="AS134" s="37">
        <f t="shared" ref="AS134:AS146" si="97">$AF$3*AL134</f>
        <v>0</v>
      </c>
      <c r="AU134">
        <v>138</v>
      </c>
      <c r="AV134" s="37">
        <f t="shared" ref="AV134:AV146" si="98">J134+Y134+AN134</f>
        <v>437.86489793522412</v>
      </c>
      <c r="AW134" s="37">
        <f t="shared" ref="AW134:AW146" si="99">K134+Z134+AO134</f>
        <v>599.7139121111743</v>
      </c>
      <c r="AX134" s="37">
        <f t="shared" ref="AX134:AX146" si="100">L134+AA134+AP134</f>
        <v>729.6793581537562</v>
      </c>
      <c r="AY134" s="62">
        <f t="shared" ref="AY134:AY146" si="101">M134+AB134+AQ134</f>
        <v>1767.3046572696176</v>
      </c>
      <c r="AZ134" s="37">
        <f t="shared" ref="AZ134:AZ146" si="102">N134+AC134+AR134</f>
        <v>26.875155517684256</v>
      </c>
      <c r="BA134" s="37">
        <f t="shared" ref="BA134:BA146" si="103">O134+AD134+AS134</f>
        <v>10.790166138811742</v>
      </c>
      <c r="BC134">
        <v>138</v>
      </c>
      <c r="BD134" s="37">
        <f>IF(Voorblad!$E$10=Rekenblad!BC134,Rekenblad!AV134,0)</f>
        <v>0</v>
      </c>
      <c r="BE134" s="37">
        <f>IF(Voorblad!$E$10=Rekenblad!BC134,Rekenblad!AW134,0)</f>
        <v>0</v>
      </c>
      <c r="BF134" s="37">
        <f>IF(Voorblad!$E$10=Rekenblad!BC134,Rekenblad!AX134,0)</f>
        <v>0</v>
      </c>
      <c r="BG134" s="62">
        <f>IF(Voorblad!$E$10=Rekenblad!BC134,Rekenblad!AY134,0)</f>
        <v>0</v>
      </c>
      <c r="BH134" s="37">
        <f>IF(Voorblad!$E$10=Rekenblad!BC134,Rekenblad!AZ134,0)</f>
        <v>0</v>
      </c>
      <c r="BI134" s="37">
        <f>IF(Voorblad!$E$10=Rekenblad!BC134,Rekenblad!BA134,0)</f>
        <v>0</v>
      </c>
      <c r="BK134">
        <v>138</v>
      </c>
      <c r="BL134" s="37">
        <f>IF(Voorblad!$E$14=Rekenblad!$BL$4,Rekenblad!BD134,0)</f>
        <v>0</v>
      </c>
      <c r="BM134" s="37">
        <f>IF(Voorblad!$E$14=Rekenblad!$BL$4,Rekenblad!BE134,0)</f>
        <v>0</v>
      </c>
      <c r="BN134" s="37">
        <f>IF(Voorblad!$E$14=Rekenblad!$BL$4,Rekenblad!BF134,0)</f>
        <v>0</v>
      </c>
      <c r="BO134" s="62">
        <f>IF(Voorblad!$E$14=Rekenblad!$BL$4,Rekenblad!BG134,0)</f>
        <v>0</v>
      </c>
      <c r="BP134" s="37">
        <f>IF(Voorblad!$E$14=Rekenblad!$BL$4,Rekenblad!BH134,0)</f>
        <v>0</v>
      </c>
      <c r="BQ134" s="37">
        <f>IF(Voorblad!$E$14=Rekenblad!$BL$4,Rekenblad!BI134,0)</f>
        <v>0</v>
      </c>
    </row>
    <row r="135" spans="2:69" x14ac:dyDescent="0.25">
      <c r="B135">
        <f>'Data TREND'!A132</f>
        <v>139</v>
      </c>
      <c r="C135" s="37">
        <f>'Data TREND'!C132</f>
        <v>440.75588736257316</v>
      </c>
      <c r="D135" s="37">
        <f>'Data TREND'!D132</f>
        <v>603.94313206574702</v>
      </c>
      <c r="E135" s="37">
        <f>'Data TREND'!E132</f>
        <v>734.93220188517193</v>
      </c>
      <c r="F135" s="62">
        <f>'Data TREND'!F132</f>
        <v>1779.6775138770765</v>
      </c>
      <c r="G135" s="37">
        <f>'Data TREND'!G132</f>
        <v>26.761630022561292</v>
      </c>
      <c r="H135" s="37">
        <f>'Data TREND'!H132</f>
        <v>10.741566175800955</v>
      </c>
      <c r="J135" s="37">
        <f t="shared" ref="J135:J146" si="104">C135*$B$3</f>
        <v>440.75588736257316</v>
      </c>
      <c r="K135" s="37">
        <f t="shared" si="63"/>
        <v>603.94313206574702</v>
      </c>
      <c r="L135" s="37">
        <f t="shared" si="64"/>
        <v>734.93220188517193</v>
      </c>
      <c r="M135" s="62">
        <f t="shared" si="65"/>
        <v>1779.6775138770765</v>
      </c>
      <c r="N135" s="37">
        <f t="shared" si="66"/>
        <v>26.761630022561292</v>
      </c>
      <c r="O135" s="37">
        <f t="shared" si="67"/>
        <v>10.741566175800955</v>
      </c>
      <c r="Q135">
        <f>'Data TREND'!A132</f>
        <v>139</v>
      </c>
      <c r="R135" s="37">
        <f>'Data TREND'!J132</f>
        <v>514.32509882424586</v>
      </c>
      <c r="S135" s="37">
        <f>'Data TREND'!K132</f>
        <v>603.11170119212238</v>
      </c>
      <c r="T135" s="37">
        <f>'Data TREND'!L132</f>
        <v>731.14513542892325</v>
      </c>
      <c r="U135" s="62">
        <f>'Data TREND'!M132</f>
        <v>1848.5954161855873</v>
      </c>
      <c r="V135" s="37">
        <f>'Data TREND'!N132</f>
        <v>24.686067114579167</v>
      </c>
      <c r="W135" s="37">
        <f>'Data TREND'!O132</f>
        <v>9.9239820518552477</v>
      </c>
      <c r="Y135" s="37">
        <f t="shared" si="86"/>
        <v>0</v>
      </c>
      <c r="Z135" s="37">
        <f t="shared" si="87"/>
        <v>0</v>
      </c>
      <c r="AA135" s="37">
        <f t="shared" si="88"/>
        <v>0</v>
      </c>
      <c r="AB135" s="62">
        <f t="shared" si="89"/>
        <v>0</v>
      </c>
      <c r="AC135" s="37">
        <f t="shared" si="90"/>
        <v>0</v>
      </c>
      <c r="AD135" s="37">
        <f t="shared" si="91"/>
        <v>0</v>
      </c>
      <c r="AF135">
        <f>'Data TREND'!A132</f>
        <v>139</v>
      </c>
      <c r="AG135" s="37">
        <f>'Data TREND'!Q132</f>
        <v>624.17820273181223</v>
      </c>
      <c r="AH135" s="37">
        <f>'Data TREND'!R132</f>
        <v>602.12101937214527</v>
      </c>
      <c r="AI135" s="37">
        <f>'Data TREND'!S132</f>
        <v>726.9916374932418</v>
      </c>
      <c r="AJ135" s="62">
        <f>'Data TREND'!T132</f>
        <v>1953.212271914857</v>
      </c>
      <c r="AK135" s="37">
        <f>'Data TREND'!U132</f>
        <v>22.902608202108325</v>
      </c>
      <c r="AL135" s="37">
        <f>'Data TREND'!V132</f>
        <v>9.2279417368650094</v>
      </c>
      <c r="AN135" s="37">
        <f t="shared" si="92"/>
        <v>0</v>
      </c>
      <c r="AO135" s="37">
        <f t="shared" si="93"/>
        <v>0</v>
      </c>
      <c r="AP135" s="37">
        <f t="shared" si="94"/>
        <v>0</v>
      </c>
      <c r="AQ135" s="62">
        <f t="shared" si="95"/>
        <v>0</v>
      </c>
      <c r="AR135" s="37">
        <f t="shared" si="96"/>
        <v>0</v>
      </c>
      <c r="AS135" s="37">
        <f t="shared" si="97"/>
        <v>0</v>
      </c>
      <c r="AU135">
        <v>139</v>
      </c>
      <c r="AV135" s="37">
        <f t="shared" si="98"/>
        <v>440.75588736257316</v>
      </c>
      <c r="AW135" s="37">
        <f t="shared" si="99"/>
        <v>603.94313206574702</v>
      </c>
      <c r="AX135" s="37">
        <f t="shared" si="100"/>
        <v>734.93220188517193</v>
      </c>
      <c r="AY135" s="62">
        <f t="shared" si="101"/>
        <v>1779.6775138770765</v>
      </c>
      <c r="AZ135" s="37">
        <f t="shared" si="102"/>
        <v>26.761630022561292</v>
      </c>
      <c r="BA135" s="37">
        <f t="shared" si="103"/>
        <v>10.741566175800955</v>
      </c>
      <c r="BC135">
        <v>139</v>
      </c>
      <c r="BD135" s="37">
        <f>IF(Voorblad!$E$10=Rekenblad!BC135,Rekenblad!AV135,0)</f>
        <v>0</v>
      </c>
      <c r="BE135" s="37">
        <f>IF(Voorblad!$E$10=Rekenblad!BC135,Rekenblad!AW135,0)</f>
        <v>0</v>
      </c>
      <c r="BF135" s="37">
        <f>IF(Voorblad!$E$10=Rekenblad!BC135,Rekenblad!AX135,0)</f>
        <v>0</v>
      </c>
      <c r="BG135" s="62">
        <f>IF(Voorblad!$E$10=Rekenblad!BC135,Rekenblad!AY135,0)</f>
        <v>0</v>
      </c>
      <c r="BH135" s="37">
        <f>IF(Voorblad!$E$10=Rekenblad!BC135,Rekenblad!AZ135,0)</f>
        <v>0</v>
      </c>
      <c r="BI135" s="37">
        <f>IF(Voorblad!$E$10=Rekenblad!BC135,Rekenblad!BA135,0)</f>
        <v>0</v>
      </c>
      <c r="BK135">
        <v>139</v>
      </c>
      <c r="BL135" s="37">
        <f>IF(Voorblad!$E$14=Rekenblad!$BL$4,Rekenblad!BD135,0)</f>
        <v>0</v>
      </c>
      <c r="BM135" s="37">
        <f>IF(Voorblad!$E$14=Rekenblad!$BL$4,Rekenblad!BE135,0)</f>
        <v>0</v>
      </c>
      <c r="BN135" s="37">
        <f>IF(Voorblad!$E$14=Rekenblad!$BL$4,Rekenblad!BF135,0)</f>
        <v>0</v>
      </c>
      <c r="BO135" s="62">
        <f>IF(Voorblad!$E$14=Rekenblad!$BL$4,Rekenblad!BG135,0)</f>
        <v>0</v>
      </c>
      <c r="BP135" s="37">
        <f>IF(Voorblad!$E$14=Rekenblad!$BL$4,Rekenblad!BH135,0)</f>
        <v>0</v>
      </c>
      <c r="BQ135" s="37">
        <f>IF(Voorblad!$E$14=Rekenblad!$BL$4,Rekenblad!BI135,0)</f>
        <v>0</v>
      </c>
    </row>
    <row r="136" spans="2:69" x14ac:dyDescent="0.25">
      <c r="B136">
        <f>'Data TREND'!A133</f>
        <v>140</v>
      </c>
      <c r="C136" s="37">
        <f>'Data TREND'!C133</f>
        <v>443.6468767899222</v>
      </c>
      <c r="D136" s="37">
        <f>'Data TREND'!D133</f>
        <v>608.17235202031975</v>
      </c>
      <c r="E136" s="37">
        <f>'Data TREND'!E133</f>
        <v>740.18504561658767</v>
      </c>
      <c r="F136" s="62">
        <f>'Data TREND'!F133</f>
        <v>1792.0503704845355</v>
      </c>
      <c r="G136" s="37">
        <f>'Data TREND'!G133</f>
        <v>26.648104527438328</v>
      </c>
      <c r="H136" s="37">
        <f>'Data TREND'!H133</f>
        <v>10.692966212790168</v>
      </c>
      <c r="J136" s="37">
        <f t="shared" si="104"/>
        <v>443.6468767899222</v>
      </c>
      <c r="K136" s="37">
        <f t="shared" si="63"/>
        <v>608.17235202031975</v>
      </c>
      <c r="L136" s="37">
        <f t="shared" si="64"/>
        <v>740.18504561658767</v>
      </c>
      <c r="M136" s="62">
        <f t="shared" si="65"/>
        <v>1792.0503704845355</v>
      </c>
      <c r="N136" s="37">
        <f t="shared" si="66"/>
        <v>26.648104527438328</v>
      </c>
      <c r="O136" s="37">
        <f t="shared" si="67"/>
        <v>10.692966212790168</v>
      </c>
      <c r="Q136">
        <f>'Data TREND'!A133</f>
        <v>140</v>
      </c>
      <c r="R136" s="37">
        <f>'Data TREND'!J133</f>
        <v>517.47129691236205</v>
      </c>
      <c r="S136" s="37">
        <f>'Data TREND'!K133</f>
        <v>607.32996923405517</v>
      </c>
      <c r="T136" s="37">
        <f>'Data TREND'!L133</f>
        <v>736.32168687537376</v>
      </c>
      <c r="U136" s="62">
        <f>'Data TREND'!M133</f>
        <v>1861.1358468280944</v>
      </c>
      <c r="V136" s="37">
        <f>'Data TREND'!N133</f>
        <v>24.493724996036097</v>
      </c>
      <c r="W136" s="37">
        <f>'Data TREND'!O133</f>
        <v>9.8444955017532365</v>
      </c>
      <c r="Y136" s="37">
        <f t="shared" si="86"/>
        <v>0</v>
      </c>
      <c r="Z136" s="37">
        <f t="shared" si="87"/>
        <v>0</v>
      </c>
      <c r="AA136" s="37">
        <f t="shared" si="88"/>
        <v>0</v>
      </c>
      <c r="AB136" s="62">
        <f t="shared" si="89"/>
        <v>0</v>
      </c>
      <c r="AC136" s="37">
        <f t="shared" si="90"/>
        <v>0</v>
      </c>
      <c r="AD136" s="37">
        <f t="shared" si="91"/>
        <v>0</v>
      </c>
      <c r="AF136">
        <f>'Data TREND'!A133</f>
        <v>140</v>
      </c>
      <c r="AG136" s="37">
        <f>'Data TREND'!Q133</f>
        <v>627.82348725567056</v>
      </c>
      <c r="AH136" s="37">
        <f>'Data TREND'!R133</f>
        <v>606.32441073462576</v>
      </c>
      <c r="AI136" s="37">
        <f>'Data TREND'!S133</f>
        <v>732.08193432820258</v>
      </c>
      <c r="AJ136" s="62">
        <f>'Data TREND'!T133</f>
        <v>1966.1503152505834</v>
      </c>
      <c r="AK136" s="37">
        <f>'Data TREND'!U133</f>
        <v>22.627238807481611</v>
      </c>
      <c r="AL136" s="37">
        <f>'Data TREND'!V133</f>
        <v>9.1153329499194236</v>
      </c>
      <c r="AN136" s="37">
        <f t="shared" si="92"/>
        <v>0</v>
      </c>
      <c r="AO136" s="37">
        <f t="shared" si="93"/>
        <v>0</v>
      </c>
      <c r="AP136" s="37">
        <f t="shared" si="94"/>
        <v>0</v>
      </c>
      <c r="AQ136" s="62">
        <f t="shared" si="95"/>
        <v>0</v>
      </c>
      <c r="AR136" s="37">
        <f t="shared" si="96"/>
        <v>0</v>
      </c>
      <c r="AS136" s="37">
        <f t="shared" si="97"/>
        <v>0</v>
      </c>
      <c r="AU136">
        <v>140</v>
      </c>
      <c r="AV136" s="37">
        <f t="shared" si="98"/>
        <v>443.6468767899222</v>
      </c>
      <c r="AW136" s="37">
        <f t="shared" si="99"/>
        <v>608.17235202031975</v>
      </c>
      <c r="AX136" s="37">
        <f t="shared" si="100"/>
        <v>740.18504561658767</v>
      </c>
      <c r="AY136" s="62">
        <f t="shared" si="101"/>
        <v>1792.0503704845355</v>
      </c>
      <c r="AZ136" s="37">
        <f t="shared" si="102"/>
        <v>26.648104527438328</v>
      </c>
      <c r="BA136" s="37">
        <f t="shared" si="103"/>
        <v>10.692966212790168</v>
      </c>
      <c r="BC136">
        <v>140</v>
      </c>
      <c r="BD136" s="37">
        <f>IF(Voorblad!$E$10=Rekenblad!BC136,Rekenblad!AV136,0)</f>
        <v>0</v>
      </c>
      <c r="BE136" s="37">
        <f>IF(Voorblad!$E$10=Rekenblad!BC136,Rekenblad!AW136,0)</f>
        <v>0</v>
      </c>
      <c r="BF136" s="37">
        <f>IF(Voorblad!$E$10=Rekenblad!BC136,Rekenblad!AX136,0)</f>
        <v>0</v>
      </c>
      <c r="BG136" s="62">
        <f>IF(Voorblad!$E$10=Rekenblad!BC136,Rekenblad!AY136,0)</f>
        <v>0</v>
      </c>
      <c r="BH136" s="37">
        <f>IF(Voorblad!$E$10=Rekenblad!BC136,Rekenblad!AZ136,0)</f>
        <v>0</v>
      </c>
      <c r="BI136" s="37">
        <f>IF(Voorblad!$E$10=Rekenblad!BC136,Rekenblad!BA136,0)</f>
        <v>0</v>
      </c>
      <c r="BK136">
        <v>140</v>
      </c>
      <c r="BL136" s="37">
        <f>IF(Voorblad!$E$14=Rekenblad!$BL$4,Rekenblad!BD136,0)</f>
        <v>0</v>
      </c>
      <c r="BM136" s="37">
        <f>IF(Voorblad!$E$14=Rekenblad!$BL$4,Rekenblad!BE136,0)</f>
        <v>0</v>
      </c>
      <c r="BN136" s="37">
        <f>IF(Voorblad!$E$14=Rekenblad!$BL$4,Rekenblad!BF136,0)</f>
        <v>0</v>
      </c>
      <c r="BO136" s="62">
        <f>IF(Voorblad!$E$14=Rekenblad!$BL$4,Rekenblad!BG136,0)</f>
        <v>0</v>
      </c>
      <c r="BP136" s="37">
        <f>IF(Voorblad!$E$14=Rekenblad!$BL$4,Rekenblad!BH136,0)</f>
        <v>0</v>
      </c>
      <c r="BQ136" s="37">
        <f>IF(Voorblad!$E$14=Rekenblad!$BL$4,Rekenblad!BI136,0)</f>
        <v>0</v>
      </c>
    </row>
    <row r="137" spans="2:69" x14ac:dyDescent="0.25">
      <c r="B137">
        <f>'Data TREND'!A134</f>
        <v>141</v>
      </c>
      <c r="C137" s="37">
        <f>'Data TREND'!C134</f>
        <v>446.5378662172713</v>
      </c>
      <c r="D137" s="37">
        <f>'Data TREND'!D134</f>
        <v>612.40157197489259</v>
      </c>
      <c r="E137" s="37">
        <f>'Data TREND'!E134</f>
        <v>745.43788934800341</v>
      </c>
      <c r="F137" s="62">
        <f>'Data TREND'!F134</f>
        <v>1804.4232270919945</v>
      </c>
      <c r="G137" s="37">
        <f>'Data TREND'!G134</f>
        <v>26.534579032315367</v>
      </c>
      <c r="H137" s="37">
        <f>'Data TREND'!H134</f>
        <v>10.644366249779381</v>
      </c>
      <c r="J137" s="37">
        <f t="shared" si="104"/>
        <v>446.5378662172713</v>
      </c>
      <c r="K137" s="37">
        <f t="shared" si="63"/>
        <v>612.40157197489259</v>
      </c>
      <c r="L137" s="37">
        <f t="shared" si="64"/>
        <v>745.43788934800341</v>
      </c>
      <c r="M137" s="62">
        <f t="shared" si="65"/>
        <v>1804.4232270919945</v>
      </c>
      <c r="N137" s="37">
        <f t="shared" si="66"/>
        <v>26.534579032315367</v>
      </c>
      <c r="O137" s="37">
        <f t="shared" si="67"/>
        <v>10.644366249779381</v>
      </c>
      <c r="Q137">
        <f>'Data TREND'!A134</f>
        <v>141</v>
      </c>
      <c r="R137" s="37">
        <f>'Data TREND'!J134</f>
        <v>520.61749500047836</v>
      </c>
      <c r="S137" s="37">
        <f>'Data TREND'!K134</f>
        <v>611.54823727598796</v>
      </c>
      <c r="T137" s="37">
        <f>'Data TREND'!L134</f>
        <v>741.49823832182415</v>
      </c>
      <c r="U137" s="62">
        <f>'Data TREND'!M134</f>
        <v>1873.6762774706015</v>
      </c>
      <c r="V137" s="37">
        <f>'Data TREND'!N134</f>
        <v>24.301382877493026</v>
      </c>
      <c r="W137" s="37">
        <f>'Data TREND'!O134</f>
        <v>9.7650089516512235</v>
      </c>
      <c r="Y137" s="37">
        <f t="shared" si="86"/>
        <v>0</v>
      </c>
      <c r="Z137" s="37">
        <f t="shared" si="87"/>
        <v>0</v>
      </c>
      <c r="AA137" s="37">
        <f t="shared" si="88"/>
        <v>0</v>
      </c>
      <c r="AB137" s="62">
        <f t="shared" si="89"/>
        <v>0</v>
      </c>
      <c r="AC137" s="37">
        <f t="shared" si="90"/>
        <v>0</v>
      </c>
      <c r="AD137" s="37">
        <f t="shared" si="91"/>
        <v>0</v>
      </c>
      <c r="AF137">
        <f>'Data TREND'!A134</f>
        <v>141</v>
      </c>
      <c r="AG137" s="37">
        <f>'Data TREND'!Q134</f>
        <v>631.46877177952888</v>
      </c>
      <c r="AH137" s="37">
        <f>'Data TREND'!R134</f>
        <v>610.52780209710625</v>
      </c>
      <c r="AI137" s="37">
        <f>'Data TREND'!S134</f>
        <v>737.17223116316336</v>
      </c>
      <c r="AJ137" s="62">
        <f>'Data TREND'!T134</f>
        <v>1979.0883585863094</v>
      </c>
      <c r="AK137" s="37">
        <f>'Data TREND'!U134</f>
        <v>22.351869412854896</v>
      </c>
      <c r="AL137" s="37">
        <f>'Data TREND'!V134</f>
        <v>9.0027241629738395</v>
      </c>
      <c r="AN137" s="37">
        <f t="shared" si="92"/>
        <v>0</v>
      </c>
      <c r="AO137" s="37">
        <f t="shared" si="93"/>
        <v>0</v>
      </c>
      <c r="AP137" s="37">
        <f t="shared" si="94"/>
        <v>0</v>
      </c>
      <c r="AQ137" s="62">
        <f t="shared" si="95"/>
        <v>0</v>
      </c>
      <c r="AR137" s="37">
        <f t="shared" si="96"/>
        <v>0</v>
      </c>
      <c r="AS137" s="37">
        <f t="shared" si="97"/>
        <v>0</v>
      </c>
      <c r="AU137">
        <v>141</v>
      </c>
      <c r="AV137" s="37">
        <f t="shared" si="98"/>
        <v>446.5378662172713</v>
      </c>
      <c r="AW137" s="37">
        <f t="shared" si="99"/>
        <v>612.40157197489259</v>
      </c>
      <c r="AX137" s="37">
        <f t="shared" si="100"/>
        <v>745.43788934800341</v>
      </c>
      <c r="AY137" s="62">
        <f t="shared" si="101"/>
        <v>1804.4232270919945</v>
      </c>
      <c r="AZ137" s="37">
        <f t="shared" si="102"/>
        <v>26.534579032315367</v>
      </c>
      <c r="BA137" s="37">
        <f t="shared" si="103"/>
        <v>10.644366249779381</v>
      </c>
      <c r="BC137">
        <v>141</v>
      </c>
      <c r="BD137" s="37">
        <f>IF(Voorblad!$E$10=Rekenblad!BC137,Rekenblad!AV137,0)</f>
        <v>0</v>
      </c>
      <c r="BE137" s="37">
        <f>IF(Voorblad!$E$10=Rekenblad!BC137,Rekenblad!AW137,0)</f>
        <v>0</v>
      </c>
      <c r="BF137" s="37">
        <f>IF(Voorblad!$E$10=Rekenblad!BC137,Rekenblad!AX137,0)</f>
        <v>0</v>
      </c>
      <c r="BG137" s="62">
        <f>IF(Voorblad!$E$10=Rekenblad!BC137,Rekenblad!AY137,0)</f>
        <v>0</v>
      </c>
      <c r="BH137" s="37">
        <f>IF(Voorblad!$E$10=Rekenblad!BC137,Rekenblad!AZ137,0)</f>
        <v>0</v>
      </c>
      <c r="BI137" s="37">
        <f>IF(Voorblad!$E$10=Rekenblad!BC137,Rekenblad!BA137,0)</f>
        <v>0</v>
      </c>
      <c r="BK137">
        <v>141</v>
      </c>
      <c r="BL137" s="37">
        <f>IF(Voorblad!$E$14=Rekenblad!$BL$4,Rekenblad!BD137,0)</f>
        <v>0</v>
      </c>
      <c r="BM137" s="37">
        <f>IF(Voorblad!$E$14=Rekenblad!$BL$4,Rekenblad!BE137,0)</f>
        <v>0</v>
      </c>
      <c r="BN137" s="37">
        <f>IF(Voorblad!$E$14=Rekenblad!$BL$4,Rekenblad!BF137,0)</f>
        <v>0</v>
      </c>
      <c r="BO137" s="62">
        <f>IF(Voorblad!$E$14=Rekenblad!$BL$4,Rekenblad!BG137,0)</f>
        <v>0</v>
      </c>
      <c r="BP137" s="37">
        <f>IF(Voorblad!$E$14=Rekenblad!$BL$4,Rekenblad!BH137,0)</f>
        <v>0</v>
      </c>
      <c r="BQ137" s="37">
        <f>IF(Voorblad!$E$14=Rekenblad!$BL$4,Rekenblad!BI137,0)</f>
        <v>0</v>
      </c>
    </row>
    <row r="138" spans="2:69" x14ac:dyDescent="0.25">
      <c r="B138">
        <f>'Data TREND'!A135</f>
        <v>142</v>
      </c>
      <c r="C138" s="37">
        <f>'Data TREND'!C135</f>
        <v>449.42885564462034</v>
      </c>
      <c r="D138" s="37">
        <f>'Data TREND'!D135</f>
        <v>616.63079192946532</v>
      </c>
      <c r="E138" s="37">
        <f>'Data TREND'!E135</f>
        <v>750.69073307941903</v>
      </c>
      <c r="F138" s="62">
        <f>'Data TREND'!F135</f>
        <v>1816.7960836994534</v>
      </c>
      <c r="G138" s="37">
        <f>'Data TREND'!G135</f>
        <v>26.421053537192403</v>
      </c>
      <c r="H138" s="37">
        <f>'Data TREND'!H135</f>
        <v>10.595766286768594</v>
      </c>
      <c r="J138" s="37">
        <f t="shared" si="104"/>
        <v>449.42885564462034</v>
      </c>
      <c r="K138" s="37">
        <f t="shared" si="63"/>
        <v>616.63079192946532</v>
      </c>
      <c r="L138" s="37">
        <f t="shared" si="64"/>
        <v>750.69073307941903</v>
      </c>
      <c r="M138" s="62">
        <f t="shared" si="65"/>
        <v>1816.7960836994534</v>
      </c>
      <c r="N138" s="37">
        <f t="shared" si="66"/>
        <v>26.421053537192403</v>
      </c>
      <c r="O138" s="37">
        <f t="shared" si="67"/>
        <v>10.595766286768594</v>
      </c>
      <c r="Q138">
        <f>'Data TREND'!A135</f>
        <v>142</v>
      </c>
      <c r="R138" s="37">
        <f>'Data TREND'!J135</f>
        <v>523.76369308859444</v>
      </c>
      <c r="S138" s="37">
        <f>'Data TREND'!K135</f>
        <v>615.76650531792075</v>
      </c>
      <c r="T138" s="37">
        <f>'Data TREND'!L135</f>
        <v>746.67478976827454</v>
      </c>
      <c r="U138" s="62">
        <f>'Data TREND'!M135</f>
        <v>1886.2167081131086</v>
      </c>
      <c r="V138" s="37">
        <f>'Data TREND'!N135</f>
        <v>24.109040758949959</v>
      </c>
      <c r="W138" s="37">
        <f>'Data TREND'!O135</f>
        <v>9.6855224015492123</v>
      </c>
      <c r="Y138" s="37">
        <f t="shared" si="86"/>
        <v>0</v>
      </c>
      <c r="Z138" s="37">
        <f t="shared" si="87"/>
        <v>0</v>
      </c>
      <c r="AA138" s="37">
        <f t="shared" si="88"/>
        <v>0</v>
      </c>
      <c r="AB138" s="62">
        <f t="shared" si="89"/>
        <v>0</v>
      </c>
      <c r="AC138" s="37">
        <f t="shared" si="90"/>
        <v>0</v>
      </c>
      <c r="AD138" s="37">
        <f t="shared" si="91"/>
        <v>0</v>
      </c>
      <c r="AF138">
        <f>'Data TREND'!A135</f>
        <v>142</v>
      </c>
      <c r="AG138" s="37">
        <f>'Data TREND'!Q135</f>
        <v>635.11405630338731</v>
      </c>
      <c r="AH138" s="37">
        <f>'Data TREND'!R135</f>
        <v>614.73119345958673</v>
      </c>
      <c r="AI138" s="37">
        <f>'Data TREND'!S135</f>
        <v>742.26252799812426</v>
      </c>
      <c r="AJ138" s="62">
        <f>'Data TREND'!T135</f>
        <v>1992.0264019220358</v>
      </c>
      <c r="AK138" s="37">
        <f>'Data TREND'!U135</f>
        <v>22.076500018228181</v>
      </c>
      <c r="AL138" s="37">
        <f>'Data TREND'!V135</f>
        <v>8.8901153760282536</v>
      </c>
      <c r="AN138" s="37">
        <f t="shared" si="92"/>
        <v>0</v>
      </c>
      <c r="AO138" s="37">
        <f t="shared" si="93"/>
        <v>0</v>
      </c>
      <c r="AP138" s="37">
        <f t="shared" si="94"/>
        <v>0</v>
      </c>
      <c r="AQ138" s="62">
        <f t="shared" si="95"/>
        <v>0</v>
      </c>
      <c r="AR138" s="37">
        <f t="shared" si="96"/>
        <v>0</v>
      </c>
      <c r="AS138" s="37">
        <f t="shared" si="97"/>
        <v>0</v>
      </c>
      <c r="AU138">
        <v>142</v>
      </c>
      <c r="AV138" s="37">
        <f t="shared" si="98"/>
        <v>449.42885564462034</v>
      </c>
      <c r="AW138" s="37">
        <f t="shared" si="99"/>
        <v>616.63079192946532</v>
      </c>
      <c r="AX138" s="37">
        <f t="shared" si="100"/>
        <v>750.69073307941903</v>
      </c>
      <c r="AY138" s="62">
        <f t="shared" si="101"/>
        <v>1816.7960836994534</v>
      </c>
      <c r="AZ138" s="37">
        <f t="shared" si="102"/>
        <v>26.421053537192403</v>
      </c>
      <c r="BA138" s="37">
        <f t="shared" si="103"/>
        <v>10.595766286768594</v>
      </c>
      <c r="BC138">
        <v>142</v>
      </c>
      <c r="BD138" s="37">
        <f>IF(Voorblad!$E$10=Rekenblad!BC138,Rekenblad!AV138,0)</f>
        <v>0</v>
      </c>
      <c r="BE138" s="37">
        <f>IF(Voorblad!$E$10=Rekenblad!BC138,Rekenblad!AW138,0)</f>
        <v>0</v>
      </c>
      <c r="BF138" s="37">
        <f>IF(Voorblad!$E$10=Rekenblad!BC138,Rekenblad!AX138,0)</f>
        <v>0</v>
      </c>
      <c r="BG138" s="62">
        <f>IF(Voorblad!$E$10=Rekenblad!BC138,Rekenblad!AY138,0)</f>
        <v>0</v>
      </c>
      <c r="BH138" s="37">
        <f>IF(Voorblad!$E$10=Rekenblad!BC138,Rekenblad!AZ138,0)</f>
        <v>0</v>
      </c>
      <c r="BI138" s="37">
        <f>IF(Voorblad!$E$10=Rekenblad!BC138,Rekenblad!BA138,0)</f>
        <v>0</v>
      </c>
      <c r="BK138">
        <v>142</v>
      </c>
      <c r="BL138" s="37">
        <f>IF(Voorblad!$E$14=Rekenblad!$BL$4,Rekenblad!BD138,0)</f>
        <v>0</v>
      </c>
      <c r="BM138" s="37">
        <f>IF(Voorblad!$E$14=Rekenblad!$BL$4,Rekenblad!BE138,0)</f>
        <v>0</v>
      </c>
      <c r="BN138" s="37">
        <f>IF(Voorblad!$E$14=Rekenblad!$BL$4,Rekenblad!BF138,0)</f>
        <v>0</v>
      </c>
      <c r="BO138" s="62">
        <f>IF(Voorblad!$E$14=Rekenblad!$BL$4,Rekenblad!BG138,0)</f>
        <v>0</v>
      </c>
      <c r="BP138" s="37">
        <f>IF(Voorblad!$E$14=Rekenblad!$BL$4,Rekenblad!BH138,0)</f>
        <v>0</v>
      </c>
      <c r="BQ138" s="37">
        <f>IF(Voorblad!$E$14=Rekenblad!$BL$4,Rekenblad!BI138,0)</f>
        <v>0</v>
      </c>
    </row>
    <row r="139" spans="2:69" x14ac:dyDescent="0.25">
      <c r="B139">
        <f>'Data TREND'!A136</f>
        <v>143</v>
      </c>
      <c r="C139" s="37">
        <f>'Data TREND'!C136</f>
        <v>452.31984507196938</v>
      </c>
      <c r="D139" s="37">
        <f>'Data TREND'!D136</f>
        <v>620.86001188403804</v>
      </c>
      <c r="E139" s="37">
        <f>'Data TREND'!E136</f>
        <v>755.94357681083477</v>
      </c>
      <c r="F139" s="62">
        <f>'Data TREND'!F136</f>
        <v>1829.1689403069124</v>
      </c>
      <c r="G139" s="37">
        <f>'Data TREND'!G136</f>
        <v>26.307528042069439</v>
      </c>
      <c r="H139" s="37">
        <f>'Data TREND'!H136</f>
        <v>10.547166323757809</v>
      </c>
      <c r="J139" s="37">
        <f t="shared" si="104"/>
        <v>452.31984507196938</v>
      </c>
      <c r="K139" s="37">
        <f t="shared" si="63"/>
        <v>620.86001188403804</v>
      </c>
      <c r="L139" s="37">
        <f t="shared" si="64"/>
        <v>755.94357681083477</v>
      </c>
      <c r="M139" s="62">
        <f t="shared" si="65"/>
        <v>1829.1689403069124</v>
      </c>
      <c r="N139" s="37">
        <f t="shared" si="66"/>
        <v>26.307528042069439</v>
      </c>
      <c r="O139" s="37">
        <f t="shared" si="67"/>
        <v>10.547166323757809</v>
      </c>
      <c r="Q139">
        <f>'Data TREND'!A136</f>
        <v>143</v>
      </c>
      <c r="R139" s="37">
        <f>'Data TREND'!J136</f>
        <v>526.90989117671074</v>
      </c>
      <c r="S139" s="37">
        <f>'Data TREND'!K136</f>
        <v>619.98477335985353</v>
      </c>
      <c r="T139" s="37">
        <f>'Data TREND'!L136</f>
        <v>751.85134121472504</v>
      </c>
      <c r="U139" s="62">
        <f>'Data TREND'!M136</f>
        <v>1898.7571387556156</v>
      </c>
      <c r="V139" s="37">
        <f>'Data TREND'!N136</f>
        <v>23.916698640406889</v>
      </c>
      <c r="W139" s="37">
        <f>'Data TREND'!O136</f>
        <v>9.6060358514472011</v>
      </c>
      <c r="Y139" s="37">
        <f t="shared" si="86"/>
        <v>0</v>
      </c>
      <c r="Z139" s="37">
        <f t="shared" si="87"/>
        <v>0</v>
      </c>
      <c r="AA139" s="37">
        <f t="shared" si="88"/>
        <v>0</v>
      </c>
      <c r="AB139" s="62">
        <f t="shared" si="89"/>
        <v>0</v>
      </c>
      <c r="AC139" s="37">
        <f t="shared" si="90"/>
        <v>0</v>
      </c>
      <c r="AD139" s="37">
        <f t="shared" si="91"/>
        <v>0</v>
      </c>
      <c r="AF139">
        <f>'Data TREND'!A136</f>
        <v>143</v>
      </c>
      <c r="AG139" s="37">
        <f>'Data TREND'!Q136</f>
        <v>638.75934082724575</v>
      </c>
      <c r="AH139" s="37">
        <f>'Data TREND'!R136</f>
        <v>618.93458482206711</v>
      </c>
      <c r="AI139" s="37">
        <f>'Data TREND'!S136</f>
        <v>747.35282483308504</v>
      </c>
      <c r="AJ139" s="62">
        <f>'Data TREND'!T136</f>
        <v>2004.9644452577622</v>
      </c>
      <c r="AK139" s="37">
        <f>'Data TREND'!U136</f>
        <v>21.801130623601466</v>
      </c>
      <c r="AL139" s="37">
        <f>'Data TREND'!V136</f>
        <v>8.7775065890826696</v>
      </c>
      <c r="AN139" s="37">
        <f t="shared" si="92"/>
        <v>0</v>
      </c>
      <c r="AO139" s="37">
        <f t="shared" si="93"/>
        <v>0</v>
      </c>
      <c r="AP139" s="37">
        <f t="shared" si="94"/>
        <v>0</v>
      </c>
      <c r="AQ139" s="62">
        <f t="shared" si="95"/>
        <v>0</v>
      </c>
      <c r="AR139" s="37">
        <f t="shared" si="96"/>
        <v>0</v>
      </c>
      <c r="AS139" s="37">
        <f t="shared" si="97"/>
        <v>0</v>
      </c>
      <c r="AU139">
        <v>143</v>
      </c>
      <c r="AV139" s="37">
        <f t="shared" si="98"/>
        <v>452.31984507196938</v>
      </c>
      <c r="AW139" s="37">
        <f t="shared" si="99"/>
        <v>620.86001188403804</v>
      </c>
      <c r="AX139" s="37">
        <f t="shared" si="100"/>
        <v>755.94357681083477</v>
      </c>
      <c r="AY139" s="62">
        <f t="shared" si="101"/>
        <v>1829.1689403069124</v>
      </c>
      <c r="AZ139" s="37">
        <f t="shared" si="102"/>
        <v>26.307528042069439</v>
      </c>
      <c r="BA139" s="37">
        <f t="shared" si="103"/>
        <v>10.547166323757809</v>
      </c>
      <c r="BC139">
        <v>143</v>
      </c>
      <c r="BD139" s="37">
        <f>IF(Voorblad!$E$10=Rekenblad!BC139,Rekenblad!AV139,0)</f>
        <v>0</v>
      </c>
      <c r="BE139" s="37">
        <f>IF(Voorblad!$E$10=Rekenblad!BC139,Rekenblad!AW139,0)</f>
        <v>0</v>
      </c>
      <c r="BF139" s="37">
        <f>IF(Voorblad!$E$10=Rekenblad!BC139,Rekenblad!AX139,0)</f>
        <v>0</v>
      </c>
      <c r="BG139" s="62">
        <f>IF(Voorblad!$E$10=Rekenblad!BC139,Rekenblad!AY139,0)</f>
        <v>0</v>
      </c>
      <c r="BH139" s="37">
        <f>IF(Voorblad!$E$10=Rekenblad!BC139,Rekenblad!AZ139,0)</f>
        <v>0</v>
      </c>
      <c r="BI139" s="37">
        <f>IF(Voorblad!$E$10=Rekenblad!BC139,Rekenblad!BA139,0)</f>
        <v>0</v>
      </c>
      <c r="BK139">
        <v>143</v>
      </c>
      <c r="BL139" s="37">
        <f>IF(Voorblad!$E$14=Rekenblad!$BL$4,Rekenblad!BD139,0)</f>
        <v>0</v>
      </c>
      <c r="BM139" s="37">
        <f>IF(Voorblad!$E$14=Rekenblad!$BL$4,Rekenblad!BE139,0)</f>
        <v>0</v>
      </c>
      <c r="BN139" s="37">
        <f>IF(Voorblad!$E$14=Rekenblad!$BL$4,Rekenblad!BF139,0)</f>
        <v>0</v>
      </c>
      <c r="BO139" s="62">
        <f>IF(Voorblad!$E$14=Rekenblad!$BL$4,Rekenblad!BG139,0)</f>
        <v>0</v>
      </c>
      <c r="BP139" s="37">
        <f>IF(Voorblad!$E$14=Rekenblad!$BL$4,Rekenblad!BH139,0)</f>
        <v>0</v>
      </c>
      <c r="BQ139" s="37">
        <f>IF(Voorblad!$E$14=Rekenblad!$BL$4,Rekenblad!BI139,0)</f>
        <v>0</v>
      </c>
    </row>
    <row r="140" spans="2:69" x14ac:dyDescent="0.25">
      <c r="B140">
        <f>'Data TREND'!A137</f>
        <v>144</v>
      </c>
      <c r="C140" s="37">
        <f>'Data TREND'!C137</f>
        <v>455.21083449931842</v>
      </c>
      <c r="D140" s="37">
        <f>'Data TREND'!D137</f>
        <v>625.08923183861089</v>
      </c>
      <c r="E140" s="37">
        <f>'Data TREND'!E137</f>
        <v>761.19642054225051</v>
      </c>
      <c r="F140" s="62">
        <f>'Data TREND'!F137</f>
        <v>1841.5417969143714</v>
      </c>
      <c r="G140" s="37">
        <f>'Data TREND'!G137</f>
        <v>26.194002546946475</v>
      </c>
      <c r="H140" s="37">
        <f>'Data TREND'!H137</f>
        <v>10.498566360747022</v>
      </c>
      <c r="J140" s="37">
        <f t="shared" si="104"/>
        <v>455.21083449931842</v>
      </c>
      <c r="K140" s="37">
        <f t="shared" si="63"/>
        <v>625.08923183861089</v>
      </c>
      <c r="L140" s="37">
        <f t="shared" si="64"/>
        <v>761.19642054225051</v>
      </c>
      <c r="M140" s="62">
        <f t="shared" si="65"/>
        <v>1841.5417969143714</v>
      </c>
      <c r="N140" s="37">
        <f t="shared" si="66"/>
        <v>26.194002546946475</v>
      </c>
      <c r="O140" s="37">
        <f t="shared" si="67"/>
        <v>10.498566360747022</v>
      </c>
      <c r="Q140">
        <f>'Data TREND'!A137</f>
        <v>144</v>
      </c>
      <c r="R140" s="37">
        <f>'Data TREND'!J137</f>
        <v>530.05608926482694</v>
      </c>
      <c r="S140" s="37">
        <f>'Data TREND'!K137</f>
        <v>624.20304140178632</v>
      </c>
      <c r="T140" s="37">
        <f>'Data TREND'!L137</f>
        <v>757.02789266117543</v>
      </c>
      <c r="U140" s="62">
        <f>'Data TREND'!M137</f>
        <v>1911.2975693981227</v>
      </c>
      <c r="V140" s="37">
        <f>'Data TREND'!N137</f>
        <v>23.724356521863818</v>
      </c>
      <c r="W140" s="37">
        <f>'Data TREND'!O137</f>
        <v>9.5265493013451898</v>
      </c>
      <c r="Y140" s="37">
        <f t="shared" si="86"/>
        <v>0</v>
      </c>
      <c r="Z140" s="37">
        <f t="shared" si="87"/>
        <v>0</v>
      </c>
      <c r="AA140" s="37">
        <f t="shared" si="88"/>
        <v>0</v>
      </c>
      <c r="AB140" s="62">
        <f t="shared" si="89"/>
        <v>0</v>
      </c>
      <c r="AC140" s="37">
        <f t="shared" si="90"/>
        <v>0</v>
      </c>
      <c r="AD140" s="37">
        <f t="shared" si="91"/>
        <v>0</v>
      </c>
      <c r="AF140">
        <f>'Data TREND'!A137</f>
        <v>144</v>
      </c>
      <c r="AG140" s="37">
        <f>'Data TREND'!Q137</f>
        <v>642.40462535110419</v>
      </c>
      <c r="AH140" s="37">
        <f>'Data TREND'!R137</f>
        <v>623.1379761845476</v>
      </c>
      <c r="AI140" s="37">
        <f>'Data TREND'!S137</f>
        <v>752.44312166804582</v>
      </c>
      <c r="AJ140" s="62">
        <f>'Data TREND'!T137</f>
        <v>2017.9024885934887</v>
      </c>
      <c r="AK140" s="37">
        <f>'Data TREND'!U137</f>
        <v>21.525761228974751</v>
      </c>
      <c r="AL140" s="37">
        <f>'Data TREND'!V137</f>
        <v>8.6648978021370837</v>
      </c>
      <c r="AN140" s="37">
        <f t="shared" si="92"/>
        <v>0</v>
      </c>
      <c r="AO140" s="37">
        <f t="shared" si="93"/>
        <v>0</v>
      </c>
      <c r="AP140" s="37">
        <f t="shared" si="94"/>
        <v>0</v>
      </c>
      <c r="AQ140" s="62">
        <f t="shared" si="95"/>
        <v>0</v>
      </c>
      <c r="AR140" s="37">
        <f t="shared" si="96"/>
        <v>0</v>
      </c>
      <c r="AS140" s="37">
        <f t="shared" si="97"/>
        <v>0</v>
      </c>
      <c r="AU140">
        <v>144</v>
      </c>
      <c r="AV140" s="37">
        <f t="shared" si="98"/>
        <v>455.21083449931842</v>
      </c>
      <c r="AW140" s="37">
        <f t="shared" si="99"/>
        <v>625.08923183861089</v>
      </c>
      <c r="AX140" s="37">
        <f t="shared" si="100"/>
        <v>761.19642054225051</v>
      </c>
      <c r="AY140" s="62">
        <f t="shared" si="101"/>
        <v>1841.5417969143714</v>
      </c>
      <c r="AZ140" s="37">
        <f t="shared" si="102"/>
        <v>26.194002546946475</v>
      </c>
      <c r="BA140" s="37">
        <f t="shared" si="103"/>
        <v>10.498566360747022</v>
      </c>
      <c r="BC140">
        <v>144</v>
      </c>
      <c r="BD140" s="37">
        <f>IF(Voorblad!$E$10=Rekenblad!BC140,Rekenblad!AV140,0)</f>
        <v>0</v>
      </c>
      <c r="BE140" s="37">
        <f>IF(Voorblad!$E$10=Rekenblad!BC140,Rekenblad!AW140,0)</f>
        <v>0</v>
      </c>
      <c r="BF140" s="37">
        <f>IF(Voorblad!$E$10=Rekenblad!BC140,Rekenblad!AX140,0)</f>
        <v>0</v>
      </c>
      <c r="BG140" s="62">
        <f>IF(Voorblad!$E$10=Rekenblad!BC140,Rekenblad!AY140,0)</f>
        <v>0</v>
      </c>
      <c r="BH140" s="37">
        <f>IF(Voorblad!$E$10=Rekenblad!BC140,Rekenblad!AZ140,0)</f>
        <v>0</v>
      </c>
      <c r="BI140" s="37">
        <f>IF(Voorblad!$E$10=Rekenblad!BC140,Rekenblad!BA140,0)</f>
        <v>0</v>
      </c>
      <c r="BK140">
        <v>144</v>
      </c>
      <c r="BL140" s="37">
        <f>IF(Voorblad!$E$14=Rekenblad!$BL$4,Rekenblad!BD140,0)</f>
        <v>0</v>
      </c>
      <c r="BM140" s="37">
        <f>IF(Voorblad!$E$14=Rekenblad!$BL$4,Rekenblad!BE140,0)</f>
        <v>0</v>
      </c>
      <c r="BN140" s="37">
        <f>IF(Voorblad!$E$14=Rekenblad!$BL$4,Rekenblad!BF140,0)</f>
        <v>0</v>
      </c>
      <c r="BO140" s="62">
        <f>IF(Voorblad!$E$14=Rekenblad!$BL$4,Rekenblad!BG140,0)</f>
        <v>0</v>
      </c>
      <c r="BP140" s="37">
        <f>IF(Voorblad!$E$14=Rekenblad!$BL$4,Rekenblad!BH140,0)</f>
        <v>0</v>
      </c>
      <c r="BQ140" s="37">
        <f>IF(Voorblad!$E$14=Rekenblad!$BL$4,Rekenblad!BI140,0)</f>
        <v>0</v>
      </c>
    </row>
    <row r="141" spans="2:69" x14ac:dyDescent="0.25">
      <c r="B141">
        <f>'Data TREND'!A138</f>
        <v>145</v>
      </c>
      <c r="C141" s="37">
        <f>'Data TREND'!C138</f>
        <v>458.10182392666746</v>
      </c>
      <c r="D141" s="37">
        <f>'Data TREND'!D138</f>
        <v>629.31845179318361</v>
      </c>
      <c r="E141" s="37">
        <f>'Data TREND'!E138</f>
        <v>766.44926427366624</v>
      </c>
      <c r="F141" s="62">
        <f>'Data TREND'!F138</f>
        <v>1853.9146535218301</v>
      </c>
      <c r="G141" s="37">
        <f>'Data TREND'!G138</f>
        <v>26.080477051823511</v>
      </c>
      <c r="H141" s="37">
        <f>'Data TREND'!H138</f>
        <v>10.449966397736235</v>
      </c>
      <c r="J141" s="37">
        <f t="shared" si="104"/>
        <v>458.10182392666746</v>
      </c>
      <c r="K141" s="37">
        <f t="shared" si="63"/>
        <v>629.31845179318361</v>
      </c>
      <c r="L141" s="37">
        <f t="shared" si="64"/>
        <v>766.44926427366624</v>
      </c>
      <c r="M141" s="62">
        <f t="shared" si="65"/>
        <v>1853.9146535218301</v>
      </c>
      <c r="N141" s="37">
        <f t="shared" si="66"/>
        <v>26.080477051823511</v>
      </c>
      <c r="O141" s="37">
        <f t="shared" si="67"/>
        <v>10.449966397736235</v>
      </c>
      <c r="Q141">
        <f>'Data TREND'!A138</f>
        <v>145</v>
      </c>
      <c r="R141" s="37">
        <f>'Data TREND'!J138</f>
        <v>533.20228735294313</v>
      </c>
      <c r="S141" s="37">
        <f>'Data TREND'!K138</f>
        <v>628.42130944371911</v>
      </c>
      <c r="T141" s="37">
        <f>'Data TREND'!L138</f>
        <v>762.20444410762582</v>
      </c>
      <c r="U141" s="62">
        <f>'Data TREND'!M138</f>
        <v>1923.8380000406298</v>
      </c>
      <c r="V141" s="37">
        <f>'Data TREND'!N138</f>
        <v>23.532014403320748</v>
      </c>
      <c r="W141" s="37">
        <f>'Data TREND'!O138</f>
        <v>9.4470627512431786</v>
      </c>
      <c r="Y141" s="37">
        <f t="shared" si="86"/>
        <v>0</v>
      </c>
      <c r="Z141" s="37">
        <f t="shared" si="87"/>
        <v>0</v>
      </c>
      <c r="AA141" s="37">
        <f t="shared" si="88"/>
        <v>0</v>
      </c>
      <c r="AB141" s="62">
        <f t="shared" si="89"/>
        <v>0</v>
      </c>
      <c r="AC141" s="37">
        <f t="shared" si="90"/>
        <v>0</v>
      </c>
      <c r="AD141" s="37">
        <f t="shared" si="91"/>
        <v>0</v>
      </c>
      <c r="AF141">
        <f>'Data TREND'!A138</f>
        <v>145</v>
      </c>
      <c r="AG141" s="37">
        <f>'Data TREND'!Q138</f>
        <v>646.04990987496262</v>
      </c>
      <c r="AH141" s="37">
        <f>'Data TREND'!R138</f>
        <v>627.34136754702809</v>
      </c>
      <c r="AI141" s="37">
        <f>'Data TREND'!S138</f>
        <v>757.5334185030066</v>
      </c>
      <c r="AJ141" s="62">
        <f>'Data TREND'!T138</f>
        <v>2030.8405319292151</v>
      </c>
      <c r="AK141" s="37">
        <f>'Data TREND'!U138</f>
        <v>21.250391834348036</v>
      </c>
      <c r="AL141" s="37">
        <f>'Data TREND'!V138</f>
        <v>8.5522890151914979</v>
      </c>
      <c r="AN141" s="37">
        <f t="shared" si="92"/>
        <v>0</v>
      </c>
      <c r="AO141" s="37">
        <f t="shared" si="93"/>
        <v>0</v>
      </c>
      <c r="AP141" s="37">
        <f t="shared" si="94"/>
        <v>0</v>
      </c>
      <c r="AQ141" s="62">
        <f t="shared" si="95"/>
        <v>0</v>
      </c>
      <c r="AR141" s="37">
        <f t="shared" si="96"/>
        <v>0</v>
      </c>
      <c r="AS141" s="37">
        <f t="shared" si="97"/>
        <v>0</v>
      </c>
      <c r="AU141">
        <v>145</v>
      </c>
      <c r="AV141" s="37">
        <f t="shared" si="98"/>
        <v>458.10182392666746</v>
      </c>
      <c r="AW141" s="37">
        <f t="shared" si="99"/>
        <v>629.31845179318361</v>
      </c>
      <c r="AX141" s="37">
        <f t="shared" si="100"/>
        <v>766.44926427366624</v>
      </c>
      <c r="AY141" s="62">
        <f t="shared" si="101"/>
        <v>1853.9146535218301</v>
      </c>
      <c r="AZ141" s="37">
        <f t="shared" si="102"/>
        <v>26.080477051823511</v>
      </c>
      <c r="BA141" s="37">
        <f t="shared" si="103"/>
        <v>10.449966397736235</v>
      </c>
      <c r="BC141">
        <v>145</v>
      </c>
      <c r="BD141" s="37">
        <f>IF(Voorblad!$E$10=Rekenblad!BC141,Rekenblad!AV141,0)</f>
        <v>0</v>
      </c>
      <c r="BE141" s="37">
        <f>IF(Voorblad!$E$10=Rekenblad!BC141,Rekenblad!AW141,0)</f>
        <v>0</v>
      </c>
      <c r="BF141" s="37">
        <f>IF(Voorblad!$E$10=Rekenblad!BC141,Rekenblad!AX141,0)</f>
        <v>0</v>
      </c>
      <c r="BG141" s="62">
        <f>IF(Voorblad!$E$10=Rekenblad!BC141,Rekenblad!AY141,0)</f>
        <v>0</v>
      </c>
      <c r="BH141" s="37">
        <f>IF(Voorblad!$E$10=Rekenblad!BC141,Rekenblad!AZ141,0)</f>
        <v>0</v>
      </c>
      <c r="BI141" s="37">
        <f>IF(Voorblad!$E$10=Rekenblad!BC141,Rekenblad!BA141,0)</f>
        <v>0</v>
      </c>
      <c r="BK141">
        <v>145</v>
      </c>
      <c r="BL141" s="37">
        <f>IF(Voorblad!$E$14=Rekenblad!$BL$4,Rekenblad!BD141,0)</f>
        <v>0</v>
      </c>
      <c r="BM141" s="37">
        <f>IF(Voorblad!$E$14=Rekenblad!$BL$4,Rekenblad!BE141,0)</f>
        <v>0</v>
      </c>
      <c r="BN141" s="37">
        <f>IF(Voorblad!$E$14=Rekenblad!$BL$4,Rekenblad!BF141,0)</f>
        <v>0</v>
      </c>
      <c r="BO141" s="62">
        <f>IF(Voorblad!$E$14=Rekenblad!$BL$4,Rekenblad!BG141,0)</f>
        <v>0</v>
      </c>
      <c r="BP141" s="37">
        <f>IF(Voorblad!$E$14=Rekenblad!$BL$4,Rekenblad!BH141,0)</f>
        <v>0</v>
      </c>
      <c r="BQ141" s="37">
        <f>IF(Voorblad!$E$14=Rekenblad!$BL$4,Rekenblad!BI141,0)</f>
        <v>0</v>
      </c>
    </row>
    <row r="142" spans="2:69" x14ac:dyDescent="0.25">
      <c r="B142">
        <f>'Data TREND'!A139</f>
        <v>146</v>
      </c>
      <c r="C142" s="37">
        <f>'Data TREND'!C139</f>
        <v>460.9928133540165</v>
      </c>
      <c r="D142" s="37">
        <f>'Data TREND'!D139</f>
        <v>633.54767174775634</v>
      </c>
      <c r="E142" s="37">
        <f>'Data TREND'!E139</f>
        <v>771.70210800508198</v>
      </c>
      <c r="F142" s="62">
        <f>'Data TREND'!F139</f>
        <v>1866.2875101292891</v>
      </c>
      <c r="G142" s="37">
        <f>'Data TREND'!G139</f>
        <v>25.966951556700547</v>
      </c>
      <c r="H142" s="37">
        <f>'Data TREND'!H139</f>
        <v>10.401366434725448</v>
      </c>
      <c r="J142" s="37">
        <f t="shared" si="104"/>
        <v>460.9928133540165</v>
      </c>
      <c r="K142" s="37">
        <f t="shared" si="63"/>
        <v>633.54767174775634</v>
      </c>
      <c r="L142" s="37">
        <f t="shared" si="64"/>
        <v>771.70210800508198</v>
      </c>
      <c r="M142" s="62">
        <f t="shared" si="65"/>
        <v>1866.2875101292891</v>
      </c>
      <c r="N142" s="37">
        <f t="shared" si="66"/>
        <v>25.966951556700547</v>
      </c>
      <c r="O142" s="37">
        <f t="shared" si="67"/>
        <v>10.401366434725448</v>
      </c>
      <c r="Q142">
        <f>'Data TREND'!A139</f>
        <v>146</v>
      </c>
      <c r="R142" s="37">
        <f>'Data TREND'!J139</f>
        <v>536.34848544105932</v>
      </c>
      <c r="S142" s="37">
        <f>'Data TREND'!K139</f>
        <v>632.63957748565213</v>
      </c>
      <c r="T142" s="37">
        <f>'Data TREND'!L139</f>
        <v>767.38099555407621</v>
      </c>
      <c r="U142" s="62">
        <f>'Data TREND'!M139</f>
        <v>1936.3784306831369</v>
      </c>
      <c r="V142" s="37">
        <f>'Data TREND'!N139</f>
        <v>23.339672284777677</v>
      </c>
      <c r="W142" s="37">
        <f>'Data TREND'!O139</f>
        <v>9.3675762011411656</v>
      </c>
      <c r="Y142" s="37">
        <f t="shared" si="86"/>
        <v>0</v>
      </c>
      <c r="Z142" s="37">
        <f t="shared" si="87"/>
        <v>0</v>
      </c>
      <c r="AA142" s="37">
        <f t="shared" si="88"/>
        <v>0</v>
      </c>
      <c r="AB142" s="62">
        <f t="shared" si="89"/>
        <v>0</v>
      </c>
      <c r="AC142" s="37">
        <f t="shared" si="90"/>
        <v>0</v>
      </c>
      <c r="AD142" s="37">
        <f t="shared" si="91"/>
        <v>0</v>
      </c>
      <c r="AF142">
        <f>'Data TREND'!A139</f>
        <v>146</v>
      </c>
      <c r="AG142" s="37">
        <f>'Data TREND'!Q139</f>
        <v>649.69519439882106</v>
      </c>
      <c r="AH142" s="37">
        <f>'Data TREND'!R139</f>
        <v>631.54475890950857</v>
      </c>
      <c r="AI142" s="37">
        <f>'Data TREND'!S139</f>
        <v>762.62371533796738</v>
      </c>
      <c r="AJ142" s="62">
        <f>'Data TREND'!T139</f>
        <v>2043.7785752649415</v>
      </c>
      <c r="AK142" s="37">
        <f>'Data TREND'!U139</f>
        <v>20.975022439721322</v>
      </c>
      <c r="AL142" s="37">
        <f>'Data TREND'!V139</f>
        <v>8.439680228245912</v>
      </c>
      <c r="AN142" s="37">
        <f t="shared" si="92"/>
        <v>0</v>
      </c>
      <c r="AO142" s="37">
        <f t="shared" si="93"/>
        <v>0</v>
      </c>
      <c r="AP142" s="37">
        <f t="shared" si="94"/>
        <v>0</v>
      </c>
      <c r="AQ142" s="62">
        <f t="shared" si="95"/>
        <v>0</v>
      </c>
      <c r="AR142" s="37">
        <f t="shared" si="96"/>
        <v>0</v>
      </c>
      <c r="AS142" s="37">
        <f t="shared" si="97"/>
        <v>0</v>
      </c>
      <c r="AU142">
        <v>146</v>
      </c>
      <c r="AV142" s="37">
        <f t="shared" si="98"/>
        <v>460.9928133540165</v>
      </c>
      <c r="AW142" s="37">
        <f t="shared" si="99"/>
        <v>633.54767174775634</v>
      </c>
      <c r="AX142" s="37">
        <f t="shared" si="100"/>
        <v>771.70210800508198</v>
      </c>
      <c r="AY142" s="62">
        <f t="shared" si="101"/>
        <v>1866.2875101292891</v>
      </c>
      <c r="AZ142" s="37">
        <f t="shared" si="102"/>
        <v>25.966951556700547</v>
      </c>
      <c r="BA142" s="37">
        <f t="shared" si="103"/>
        <v>10.401366434725448</v>
      </c>
      <c r="BC142">
        <v>146</v>
      </c>
      <c r="BD142" s="37">
        <f>IF(Voorblad!$E$10=Rekenblad!BC142,Rekenblad!AV142,0)</f>
        <v>0</v>
      </c>
      <c r="BE142" s="37">
        <f>IF(Voorblad!$E$10=Rekenblad!BC142,Rekenblad!AW142,0)</f>
        <v>0</v>
      </c>
      <c r="BF142" s="37">
        <f>IF(Voorblad!$E$10=Rekenblad!BC142,Rekenblad!AX142,0)</f>
        <v>0</v>
      </c>
      <c r="BG142" s="62">
        <f>IF(Voorblad!$E$10=Rekenblad!BC142,Rekenblad!AY142,0)</f>
        <v>0</v>
      </c>
      <c r="BH142" s="37">
        <f>IF(Voorblad!$E$10=Rekenblad!BC142,Rekenblad!AZ142,0)</f>
        <v>0</v>
      </c>
      <c r="BI142" s="37">
        <f>IF(Voorblad!$E$10=Rekenblad!BC142,Rekenblad!BA142,0)</f>
        <v>0</v>
      </c>
      <c r="BK142">
        <v>146</v>
      </c>
      <c r="BL142" s="37">
        <f>IF(Voorblad!$E$14=Rekenblad!$BL$4,Rekenblad!BD142,0)</f>
        <v>0</v>
      </c>
      <c r="BM142" s="37">
        <f>IF(Voorblad!$E$14=Rekenblad!$BL$4,Rekenblad!BE142,0)</f>
        <v>0</v>
      </c>
      <c r="BN142" s="37">
        <f>IF(Voorblad!$E$14=Rekenblad!$BL$4,Rekenblad!BF142,0)</f>
        <v>0</v>
      </c>
      <c r="BO142" s="62">
        <f>IF(Voorblad!$E$14=Rekenblad!$BL$4,Rekenblad!BG142,0)</f>
        <v>0</v>
      </c>
      <c r="BP142" s="37">
        <f>IF(Voorblad!$E$14=Rekenblad!$BL$4,Rekenblad!BH142,0)</f>
        <v>0</v>
      </c>
      <c r="BQ142" s="37">
        <f>IF(Voorblad!$E$14=Rekenblad!$BL$4,Rekenblad!BI142,0)</f>
        <v>0</v>
      </c>
    </row>
    <row r="143" spans="2:69" x14ac:dyDescent="0.25">
      <c r="B143">
        <f>'Data TREND'!A140</f>
        <v>147</v>
      </c>
      <c r="C143" s="37">
        <f>'Data TREND'!C140</f>
        <v>463.88380278136555</v>
      </c>
      <c r="D143" s="37">
        <f>'Data TREND'!D140</f>
        <v>637.77689170232918</v>
      </c>
      <c r="E143" s="37">
        <f>'Data TREND'!E140</f>
        <v>776.95495173649772</v>
      </c>
      <c r="F143" s="62">
        <f>'Data TREND'!F140</f>
        <v>1878.6603667367481</v>
      </c>
      <c r="G143" s="37">
        <f>'Data TREND'!G140</f>
        <v>25.853426061577583</v>
      </c>
      <c r="H143" s="37">
        <f>'Data TREND'!H140</f>
        <v>10.352766471714661</v>
      </c>
      <c r="J143" s="37">
        <f t="shared" si="104"/>
        <v>463.88380278136555</v>
      </c>
      <c r="K143" s="37">
        <f t="shared" si="63"/>
        <v>637.77689170232918</v>
      </c>
      <c r="L143" s="37">
        <f t="shared" si="64"/>
        <v>776.95495173649772</v>
      </c>
      <c r="M143" s="62">
        <f t="shared" si="65"/>
        <v>1878.6603667367481</v>
      </c>
      <c r="N143" s="37">
        <f t="shared" si="66"/>
        <v>25.853426061577583</v>
      </c>
      <c r="O143" s="37">
        <f t="shared" si="67"/>
        <v>10.352766471714661</v>
      </c>
      <c r="Q143">
        <f>'Data TREND'!A140</f>
        <v>147</v>
      </c>
      <c r="R143" s="37">
        <f>'Data TREND'!J140</f>
        <v>539.49468352917552</v>
      </c>
      <c r="S143" s="37">
        <f>'Data TREND'!K140</f>
        <v>636.85784552758491</v>
      </c>
      <c r="T143" s="37">
        <f>'Data TREND'!L140</f>
        <v>772.55754700052671</v>
      </c>
      <c r="U143" s="62">
        <f>'Data TREND'!M140</f>
        <v>1948.918861325644</v>
      </c>
      <c r="V143" s="37">
        <f>'Data TREND'!N140</f>
        <v>23.147330166234607</v>
      </c>
      <c r="W143" s="37">
        <f>'Data TREND'!O140</f>
        <v>9.2880896510391544</v>
      </c>
      <c r="Y143" s="37">
        <f t="shared" si="86"/>
        <v>0</v>
      </c>
      <c r="Z143" s="37">
        <f t="shared" si="87"/>
        <v>0</v>
      </c>
      <c r="AA143" s="37">
        <f t="shared" si="88"/>
        <v>0</v>
      </c>
      <c r="AB143" s="62">
        <f t="shared" si="89"/>
        <v>0</v>
      </c>
      <c r="AC143" s="37">
        <f t="shared" si="90"/>
        <v>0</v>
      </c>
      <c r="AD143" s="37">
        <f t="shared" si="91"/>
        <v>0</v>
      </c>
      <c r="AF143">
        <f>'Data TREND'!A140</f>
        <v>147</v>
      </c>
      <c r="AG143" s="37">
        <f>'Data TREND'!Q140</f>
        <v>653.34047892267949</v>
      </c>
      <c r="AH143" s="37">
        <f>'Data TREND'!R140</f>
        <v>635.74815027198906</v>
      </c>
      <c r="AI143" s="37">
        <f>'Data TREND'!S140</f>
        <v>767.71401217292828</v>
      </c>
      <c r="AJ143" s="62">
        <f>'Data TREND'!T140</f>
        <v>2056.716618600668</v>
      </c>
      <c r="AK143" s="37">
        <f>'Data TREND'!U140</f>
        <v>20.699653045094607</v>
      </c>
      <c r="AL143" s="37">
        <f>'Data TREND'!V140</f>
        <v>8.3270714413003297</v>
      </c>
      <c r="AN143" s="37">
        <f t="shared" si="92"/>
        <v>0</v>
      </c>
      <c r="AO143" s="37">
        <f t="shared" si="93"/>
        <v>0</v>
      </c>
      <c r="AP143" s="37">
        <f t="shared" si="94"/>
        <v>0</v>
      </c>
      <c r="AQ143" s="62">
        <f t="shared" si="95"/>
        <v>0</v>
      </c>
      <c r="AR143" s="37">
        <f t="shared" si="96"/>
        <v>0</v>
      </c>
      <c r="AS143" s="37">
        <f t="shared" si="97"/>
        <v>0</v>
      </c>
      <c r="AU143">
        <v>147</v>
      </c>
      <c r="AV143" s="37">
        <f t="shared" si="98"/>
        <v>463.88380278136555</v>
      </c>
      <c r="AW143" s="37">
        <f t="shared" si="99"/>
        <v>637.77689170232918</v>
      </c>
      <c r="AX143" s="37">
        <f t="shared" si="100"/>
        <v>776.95495173649772</v>
      </c>
      <c r="AY143" s="62">
        <f t="shared" si="101"/>
        <v>1878.6603667367481</v>
      </c>
      <c r="AZ143" s="37">
        <f t="shared" si="102"/>
        <v>25.853426061577583</v>
      </c>
      <c r="BA143" s="37">
        <f t="shared" si="103"/>
        <v>10.352766471714661</v>
      </c>
      <c r="BC143">
        <v>147</v>
      </c>
      <c r="BD143" s="37">
        <f>IF(Voorblad!$E$10=Rekenblad!BC143,Rekenblad!AV143,0)</f>
        <v>0</v>
      </c>
      <c r="BE143" s="37">
        <f>IF(Voorblad!$E$10=Rekenblad!BC143,Rekenblad!AW143,0)</f>
        <v>0</v>
      </c>
      <c r="BF143" s="37">
        <f>IF(Voorblad!$E$10=Rekenblad!BC143,Rekenblad!AX143,0)</f>
        <v>0</v>
      </c>
      <c r="BG143" s="62">
        <f>IF(Voorblad!$E$10=Rekenblad!BC143,Rekenblad!AY143,0)</f>
        <v>0</v>
      </c>
      <c r="BH143" s="37">
        <f>IF(Voorblad!$E$10=Rekenblad!BC143,Rekenblad!AZ143,0)</f>
        <v>0</v>
      </c>
      <c r="BI143" s="37">
        <f>IF(Voorblad!$E$10=Rekenblad!BC143,Rekenblad!BA143,0)</f>
        <v>0</v>
      </c>
      <c r="BK143">
        <v>147</v>
      </c>
      <c r="BL143" s="37">
        <f>IF(Voorblad!$E$14=Rekenblad!$BL$4,Rekenblad!BD143,0)</f>
        <v>0</v>
      </c>
      <c r="BM143" s="37">
        <f>IF(Voorblad!$E$14=Rekenblad!$BL$4,Rekenblad!BE143,0)</f>
        <v>0</v>
      </c>
      <c r="BN143" s="37">
        <f>IF(Voorblad!$E$14=Rekenblad!$BL$4,Rekenblad!BF143,0)</f>
        <v>0</v>
      </c>
      <c r="BO143" s="62">
        <f>IF(Voorblad!$E$14=Rekenblad!$BL$4,Rekenblad!BG143,0)</f>
        <v>0</v>
      </c>
      <c r="BP143" s="37">
        <f>IF(Voorblad!$E$14=Rekenblad!$BL$4,Rekenblad!BH143,0)</f>
        <v>0</v>
      </c>
      <c r="BQ143" s="37">
        <f>IF(Voorblad!$E$14=Rekenblad!$BL$4,Rekenblad!BI143,0)</f>
        <v>0</v>
      </c>
    </row>
    <row r="144" spans="2:69" x14ac:dyDescent="0.25">
      <c r="B144">
        <f>'Data TREND'!A141</f>
        <v>148</v>
      </c>
      <c r="C144" s="37">
        <f>'Data TREND'!C141</f>
        <v>466.77479220871459</v>
      </c>
      <c r="D144" s="37">
        <f>'Data TREND'!D141</f>
        <v>642.00611165690191</v>
      </c>
      <c r="E144" s="37">
        <f>'Data TREND'!E141</f>
        <v>782.20779546791334</v>
      </c>
      <c r="F144" s="62">
        <f>'Data TREND'!F141</f>
        <v>1891.033223344207</v>
      </c>
      <c r="G144" s="37">
        <f>'Data TREND'!G141</f>
        <v>25.739900566454619</v>
      </c>
      <c r="H144" s="37">
        <f>'Data TREND'!H141</f>
        <v>10.304166508703876</v>
      </c>
      <c r="J144" s="37">
        <f t="shared" si="104"/>
        <v>466.77479220871459</v>
      </c>
      <c r="K144" s="37">
        <f t="shared" si="63"/>
        <v>642.00611165690191</v>
      </c>
      <c r="L144" s="37">
        <f t="shared" si="64"/>
        <v>782.20779546791334</v>
      </c>
      <c r="M144" s="62">
        <f t="shared" si="65"/>
        <v>1891.033223344207</v>
      </c>
      <c r="N144" s="37">
        <f t="shared" si="66"/>
        <v>25.739900566454619</v>
      </c>
      <c r="O144" s="37">
        <f t="shared" si="67"/>
        <v>10.304166508703876</v>
      </c>
      <c r="Q144">
        <f>'Data TREND'!A141</f>
        <v>148</v>
      </c>
      <c r="R144" s="37">
        <f>'Data TREND'!J141</f>
        <v>542.64088161729183</v>
      </c>
      <c r="S144" s="37">
        <f>'Data TREND'!K141</f>
        <v>641.0761135695177</v>
      </c>
      <c r="T144" s="37">
        <f>'Data TREND'!L141</f>
        <v>777.7340984469771</v>
      </c>
      <c r="U144" s="62">
        <f>'Data TREND'!M141</f>
        <v>1961.4592919681511</v>
      </c>
      <c r="V144" s="37">
        <f>'Data TREND'!N141</f>
        <v>22.95498804769154</v>
      </c>
      <c r="W144" s="37">
        <f>'Data TREND'!O141</f>
        <v>9.2086031009371432</v>
      </c>
      <c r="Y144" s="37">
        <f t="shared" si="86"/>
        <v>0</v>
      </c>
      <c r="Z144" s="37">
        <f t="shared" si="87"/>
        <v>0</v>
      </c>
      <c r="AA144" s="37">
        <f t="shared" si="88"/>
        <v>0</v>
      </c>
      <c r="AB144" s="62">
        <f t="shared" si="89"/>
        <v>0</v>
      </c>
      <c r="AC144" s="37">
        <f t="shared" si="90"/>
        <v>0</v>
      </c>
      <c r="AD144" s="37">
        <f t="shared" si="91"/>
        <v>0</v>
      </c>
      <c r="AF144">
        <f>'Data TREND'!A141</f>
        <v>148</v>
      </c>
      <c r="AG144" s="37">
        <f>'Data TREND'!Q141</f>
        <v>656.98576344653793</v>
      </c>
      <c r="AH144" s="37">
        <f>'Data TREND'!R141</f>
        <v>639.95154163446955</v>
      </c>
      <c r="AI144" s="37">
        <f>'Data TREND'!S141</f>
        <v>772.80430900788906</v>
      </c>
      <c r="AJ144" s="62">
        <f>'Data TREND'!T141</f>
        <v>2069.6546619363944</v>
      </c>
      <c r="AK144" s="37">
        <f>'Data TREND'!U141</f>
        <v>20.424283650467899</v>
      </c>
      <c r="AL144" s="37">
        <f>'Data TREND'!V141</f>
        <v>8.2144626543547439</v>
      </c>
      <c r="AN144" s="37">
        <f t="shared" si="92"/>
        <v>0</v>
      </c>
      <c r="AO144" s="37">
        <f t="shared" si="93"/>
        <v>0</v>
      </c>
      <c r="AP144" s="37">
        <f t="shared" si="94"/>
        <v>0</v>
      </c>
      <c r="AQ144" s="62">
        <f t="shared" si="95"/>
        <v>0</v>
      </c>
      <c r="AR144" s="37">
        <f t="shared" si="96"/>
        <v>0</v>
      </c>
      <c r="AS144" s="37">
        <f t="shared" si="97"/>
        <v>0</v>
      </c>
      <c r="AU144">
        <v>148</v>
      </c>
      <c r="AV144" s="37">
        <f t="shared" si="98"/>
        <v>466.77479220871459</v>
      </c>
      <c r="AW144" s="37">
        <f t="shared" si="99"/>
        <v>642.00611165690191</v>
      </c>
      <c r="AX144" s="37">
        <f t="shared" si="100"/>
        <v>782.20779546791334</v>
      </c>
      <c r="AY144" s="62">
        <f t="shared" si="101"/>
        <v>1891.033223344207</v>
      </c>
      <c r="AZ144" s="37">
        <f t="shared" si="102"/>
        <v>25.739900566454619</v>
      </c>
      <c r="BA144" s="37">
        <f t="shared" si="103"/>
        <v>10.304166508703876</v>
      </c>
      <c r="BC144">
        <v>148</v>
      </c>
      <c r="BD144" s="37">
        <f>IF(Voorblad!$E$10=Rekenblad!BC144,Rekenblad!AV144,0)</f>
        <v>0</v>
      </c>
      <c r="BE144" s="37">
        <f>IF(Voorblad!$E$10=Rekenblad!BC144,Rekenblad!AW144,0)</f>
        <v>0</v>
      </c>
      <c r="BF144" s="37">
        <f>IF(Voorblad!$E$10=Rekenblad!BC144,Rekenblad!AX144,0)</f>
        <v>0</v>
      </c>
      <c r="BG144" s="62">
        <f>IF(Voorblad!$E$10=Rekenblad!BC144,Rekenblad!AY144,0)</f>
        <v>0</v>
      </c>
      <c r="BH144" s="37">
        <f>IF(Voorblad!$E$10=Rekenblad!BC144,Rekenblad!AZ144,0)</f>
        <v>0</v>
      </c>
      <c r="BI144" s="37">
        <f>IF(Voorblad!$E$10=Rekenblad!BC144,Rekenblad!BA144,0)</f>
        <v>0</v>
      </c>
      <c r="BK144">
        <v>148</v>
      </c>
      <c r="BL144" s="37">
        <f>IF(Voorblad!$E$14=Rekenblad!$BL$4,Rekenblad!BD144,0)</f>
        <v>0</v>
      </c>
      <c r="BM144" s="37">
        <f>IF(Voorblad!$E$14=Rekenblad!$BL$4,Rekenblad!BE144,0)</f>
        <v>0</v>
      </c>
      <c r="BN144" s="37">
        <f>IF(Voorblad!$E$14=Rekenblad!$BL$4,Rekenblad!BF144,0)</f>
        <v>0</v>
      </c>
      <c r="BO144" s="62">
        <f>IF(Voorblad!$E$14=Rekenblad!$BL$4,Rekenblad!BG144,0)</f>
        <v>0</v>
      </c>
      <c r="BP144" s="37">
        <f>IF(Voorblad!$E$14=Rekenblad!$BL$4,Rekenblad!BH144,0)</f>
        <v>0</v>
      </c>
      <c r="BQ144" s="37">
        <f>IF(Voorblad!$E$14=Rekenblad!$BL$4,Rekenblad!BI144,0)</f>
        <v>0</v>
      </c>
    </row>
    <row r="145" spans="1:78" x14ac:dyDescent="0.25">
      <c r="B145">
        <f>'Data TREND'!A142</f>
        <v>149</v>
      </c>
      <c r="C145" s="37">
        <f>'Data TREND'!C142</f>
        <v>469.66578163606363</v>
      </c>
      <c r="D145" s="37">
        <f>'Data TREND'!D142</f>
        <v>646.23533161147463</v>
      </c>
      <c r="E145" s="37">
        <f>'Data TREND'!E142</f>
        <v>787.46063919932908</v>
      </c>
      <c r="F145" s="62">
        <f>'Data TREND'!F142</f>
        <v>1903.406079951666</v>
      </c>
      <c r="G145" s="37">
        <f>'Data TREND'!G142</f>
        <v>25.626375071331655</v>
      </c>
      <c r="H145" s="37">
        <f>'Data TREND'!H142</f>
        <v>10.255566545693089</v>
      </c>
      <c r="J145" s="37">
        <f t="shared" si="104"/>
        <v>469.66578163606363</v>
      </c>
      <c r="K145" s="37">
        <f t="shared" si="63"/>
        <v>646.23533161147463</v>
      </c>
      <c r="L145" s="37">
        <f t="shared" si="64"/>
        <v>787.46063919932908</v>
      </c>
      <c r="M145" s="62">
        <f t="shared" si="65"/>
        <v>1903.406079951666</v>
      </c>
      <c r="N145" s="37">
        <f t="shared" si="66"/>
        <v>25.626375071331655</v>
      </c>
      <c r="O145" s="37">
        <f t="shared" si="67"/>
        <v>10.255566545693089</v>
      </c>
      <c r="Q145">
        <f>'Data TREND'!A142</f>
        <v>149</v>
      </c>
      <c r="R145" s="37">
        <f>'Data TREND'!J142</f>
        <v>545.7870797054079</v>
      </c>
      <c r="S145" s="37">
        <f>'Data TREND'!K142</f>
        <v>645.29438161145049</v>
      </c>
      <c r="T145" s="37">
        <f>'Data TREND'!L142</f>
        <v>782.91064989342749</v>
      </c>
      <c r="U145" s="62">
        <f>'Data TREND'!M142</f>
        <v>1973.9997226106582</v>
      </c>
      <c r="V145" s="37">
        <f>'Data TREND'!N142</f>
        <v>22.762645929148469</v>
      </c>
      <c r="W145" s="37">
        <f>'Data TREND'!O142</f>
        <v>9.129116550835132</v>
      </c>
      <c r="Y145" s="37">
        <f t="shared" si="86"/>
        <v>0</v>
      </c>
      <c r="Z145" s="37">
        <f t="shared" si="87"/>
        <v>0</v>
      </c>
      <c r="AA145" s="37">
        <f t="shared" si="88"/>
        <v>0</v>
      </c>
      <c r="AB145" s="62">
        <f t="shared" si="89"/>
        <v>0</v>
      </c>
      <c r="AC145" s="37">
        <f t="shared" si="90"/>
        <v>0</v>
      </c>
      <c r="AD145" s="37">
        <f t="shared" si="91"/>
        <v>0</v>
      </c>
      <c r="AF145">
        <f>'Data TREND'!A142</f>
        <v>149</v>
      </c>
      <c r="AG145" s="37">
        <f>'Data TREND'!Q142</f>
        <v>660.63104797039614</v>
      </c>
      <c r="AH145" s="37">
        <f>'Data TREND'!R142</f>
        <v>644.15493299694992</v>
      </c>
      <c r="AI145" s="37">
        <f>'Data TREND'!S142</f>
        <v>777.89460584284984</v>
      </c>
      <c r="AJ145" s="62">
        <f>'Data TREND'!T142</f>
        <v>2082.5927052721208</v>
      </c>
      <c r="AK145" s="37">
        <f>'Data TREND'!U142</f>
        <v>20.148914255841184</v>
      </c>
      <c r="AL145" s="37">
        <f>'Data TREND'!V142</f>
        <v>8.101853867409158</v>
      </c>
      <c r="AN145" s="37">
        <f t="shared" si="92"/>
        <v>0</v>
      </c>
      <c r="AO145" s="37">
        <f t="shared" si="93"/>
        <v>0</v>
      </c>
      <c r="AP145" s="37">
        <f t="shared" si="94"/>
        <v>0</v>
      </c>
      <c r="AQ145" s="62">
        <f t="shared" si="95"/>
        <v>0</v>
      </c>
      <c r="AR145" s="37">
        <f t="shared" si="96"/>
        <v>0</v>
      </c>
      <c r="AS145" s="37">
        <f t="shared" si="97"/>
        <v>0</v>
      </c>
      <c r="AU145">
        <v>149</v>
      </c>
      <c r="AV145" s="37">
        <f t="shared" si="98"/>
        <v>469.66578163606363</v>
      </c>
      <c r="AW145" s="37">
        <f t="shared" si="99"/>
        <v>646.23533161147463</v>
      </c>
      <c r="AX145" s="37">
        <f t="shared" si="100"/>
        <v>787.46063919932908</v>
      </c>
      <c r="AY145" s="62">
        <f t="shared" si="101"/>
        <v>1903.406079951666</v>
      </c>
      <c r="AZ145" s="37">
        <f t="shared" si="102"/>
        <v>25.626375071331655</v>
      </c>
      <c r="BA145" s="37">
        <f t="shared" si="103"/>
        <v>10.255566545693089</v>
      </c>
      <c r="BC145">
        <v>149</v>
      </c>
      <c r="BD145" s="37">
        <f>IF(Voorblad!$E$10=Rekenblad!BC145,Rekenblad!AV145,0)</f>
        <v>0</v>
      </c>
      <c r="BE145" s="37">
        <f>IF(Voorblad!$E$10=Rekenblad!BC145,Rekenblad!AW145,0)</f>
        <v>0</v>
      </c>
      <c r="BF145" s="37">
        <f>IF(Voorblad!$E$10=Rekenblad!BC145,Rekenblad!AX145,0)</f>
        <v>0</v>
      </c>
      <c r="BG145" s="62">
        <f>IF(Voorblad!$E$10=Rekenblad!BC145,Rekenblad!AY145,0)</f>
        <v>0</v>
      </c>
      <c r="BH145" s="37">
        <f>IF(Voorblad!$E$10=Rekenblad!BC145,Rekenblad!AZ145,0)</f>
        <v>0</v>
      </c>
      <c r="BI145" s="37">
        <f>IF(Voorblad!$E$10=Rekenblad!BC145,Rekenblad!BA145,0)</f>
        <v>0</v>
      </c>
      <c r="BK145">
        <v>149</v>
      </c>
      <c r="BL145" s="37">
        <f>IF(Voorblad!$E$14=Rekenblad!$BL$4,Rekenblad!BD145,0)</f>
        <v>0</v>
      </c>
      <c r="BM145" s="37">
        <f>IF(Voorblad!$E$14=Rekenblad!$BL$4,Rekenblad!BE145,0)</f>
        <v>0</v>
      </c>
      <c r="BN145" s="37">
        <f>IF(Voorblad!$E$14=Rekenblad!$BL$4,Rekenblad!BF145,0)</f>
        <v>0</v>
      </c>
      <c r="BO145" s="62">
        <f>IF(Voorblad!$E$14=Rekenblad!$BL$4,Rekenblad!BG145,0)</f>
        <v>0</v>
      </c>
      <c r="BP145" s="37">
        <f>IF(Voorblad!$E$14=Rekenblad!$BL$4,Rekenblad!BH145,0)</f>
        <v>0</v>
      </c>
      <c r="BQ145" s="37">
        <f>IF(Voorblad!$E$14=Rekenblad!$BL$4,Rekenblad!BI145,0)</f>
        <v>0</v>
      </c>
    </row>
    <row r="146" spans="1:78" x14ac:dyDescent="0.25">
      <c r="B146">
        <f>'Data TREND'!A143</f>
        <v>150</v>
      </c>
      <c r="C146" s="37">
        <f>'Data TREND'!C143</f>
        <v>472.55677106341273</v>
      </c>
      <c r="D146" s="37">
        <f>'Data TREND'!D143</f>
        <v>650.46455156604748</v>
      </c>
      <c r="E146" s="37">
        <f>'Data TREND'!E143</f>
        <v>792.71348293074482</v>
      </c>
      <c r="F146" s="62">
        <f>'Data TREND'!F143</f>
        <v>1915.778936559125</v>
      </c>
      <c r="G146" s="37">
        <f>'Data TREND'!G143</f>
        <v>25.512849576208691</v>
      </c>
      <c r="H146" s="37">
        <f>'Data TREND'!H143</f>
        <v>10.206966582682302</v>
      </c>
      <c r="J146" s="37">
        <f t="shared" si="104"/>
        <v>472.55677106341273</v>
      </c>
      <c r="K146" s="37">
        <f t="shared" si="63"/>
        <v>650.46455156604748</v>
      </c>
      <c r="L146" s="37">
        <f t="shared" si="64"/>
        <v>792.71348293074482</v>
      </c>
      <c r="M146" s="62">
        <f t="shared" si="65"/>
        <v>1915.778936559125</v>
      </c>
      <c r="N146" s="37">
        <f t="shared" si="66"/>
        <v>25.512849576208691</v>
      </c>
      <c r="O146" s="37">
        <f t="shared" si="67"/>
        <v>10.206966582682302</v>
      </c>
      <c r="Q146">
        <f>'Data TREND'!A143</f>
        <v>150</v>
      </c>
      <c r="R146" s="37">
        <f>'Data TREND'!J143</f>
        <v>548.93327779352421</v>
      </c>
      <c r="S146" s="37">
        <f>'Data TREND'!K143</f>
        <v>649.51264965338328</v>
      </c>
      <c r="T146" s="37">
        <f>'Data TREND'!L143</f>
        <v>788.08720133987799</v>
      </c>
      <c r="U146" s="62">
        <f>'Data TREND'!M143</f>
        <v>1986.5401532531655</v>
      </c>
      <c r="V146" s="37">
        <f>'Data TREND'!N143</f>
        <v>22.570303810605399</v>
      </c>
      <c r="W146" s="37">
        <f>'Data TREND'!O143</f>
        <v>9.0496300007331207</v>
      </c>
      <c r="Y146" s="37">
        <f t="shared" si="86"/>
        <v>0</v>
      </c>
      <c r="Z146" s="37">
        <f t="shared" si="87"/>
        <v>0</v>
      </c>
      <c r="AA146" s="37">
        <f t="shared" si="88"/>
        <v>0</v>
      </c>
      <c r="AB146" s="62">
        <f t="shared" si="89"/>
        <v>0</v>
      </c>
      <c r="AC146" s="37">
        <f t="shared" si="90"/>
        <v>0</v>
      </c>
      <c r="AD146" s="37">
        <f t="shared" si="91"/>
        <v>0</v>
      </c>
      <c r="AF146">
        <f>'Data TREND'!A143</f>
        <v>150</v>
      </c>
      <c r="AG146" s="37">
        <f>'Data TREND'!Q143</f>
        <v>664.27633249425458</v>
      </c>
      <c r="AH146" s="37">
        <f>'Data TREND'!R143</f>
        <v>648.35832435943041</v>
      </c>
      <c r="AI146" s="37">
        <f>'Data TREND'!S143</f>
        <v>782.98490267781062</v>
      </c>
      <c r="AJ146" s="62">
        <f>'Data TREND'!T143</f>
        <v>2095.5307486078473</v>
      </c>
      <c r="AK146" s="37">
        <f>'Data TREND'!U143</f>
        <v>19.873544861214469</v>
      </c>
      <c r="AL146" s="37">
        <f>'Data TREND'!V143</f>
        <v>7.9892450804635722</v>
      </c>
      <c r="AN146" s="37">
        <f t="shared" si="92"/>
        <v>0</v>
      </c>
      <c r="AO146" s="37">
        <f t="shared" si="93"/>
        <v>0</v>
      </c>
      <c r="AP146" s="37">
        <f t="shared" si="94"/>
        <v>0</v>
      </c>
      <c r="AQ146" s="62">
        <f t="shared" si="95"/>
        <v>0</v>
      </c>
      <c r="AR146" s="37">
        <f t="shared" si="96"/>
        <v>0</v>
      </c>
      <c r="AS146" s="37">
        <f t="shared" si="97"/>
        <v>0</v>
      </c>
      <c r="AU146">
        <v>150</v>
      </c>
      <c r="AV146" s="37">
        <f t="shared" si="98"/>
        <v>472.55677106341273</v>
      </c>
      <c r="AW146" s="37">
        <f t="shared" si="99"/>
        <v>650.46455156604748</v>
      </c>
      <c r="AX146" s="37">
        <f t="shared" si="100"/>
        <v>792.71348293074482</v>
      </c>
      <c r="AY146" s="62">
        <f t="shared" si="101"/>
        <v>1915.778936559125</v>
      </c>
      <c r="AZ146" s="37">
        <f t="shared" si="102"/>
        <v>25.512849576208691</v>
      </c>
      <c r="BA146" s="37">
        <f t="shared" si="103"/>
        <v>10.206966582682302</v>
      </c>
      <c r="BC146">
        <v>150</v>
      </c>
      <c r="BD146" s="37">
        <f>IF(Voorblad!$E$10=Rekenblad!BC146,Rekenblad!AV146,0)</f>
        <v>0</v>
      </c>
      <c r="BE146" s="37">
        <f>IF(Voorblad!$E$10=Rekenblad!BC146,Rekenblad!AW146,0)</f>
        <v>0</v>
      </c>
      <c r="BF146" s="37">
        <f>IF(Voorblad!$E$10=Rekenblad!BC146,Rekenblad!AX146,0)</f>
        <v>0</v>
      </c>
      <c r="BG146" s="62">
        <f>IF(Voorblad!$E$10=Rekenblad!BC146,Rekenblad!AY146,0)</f>
        <v>0</v>
      </c>
      <c r="BH146" s="37">
        <f>IF(Voorblad!$E$10=Rekenblad!BC146,Rekenblad!AZ146,0)</f>
        <v>0</v>
      </c>
      <c r="BI146" s="37">
        <f>IF(Voorblad!$E$10=Rekenblad!BC146,Rekenblad!BA146,0)</f>
        <v>0</v>
      </c>
      <c r="BK146">
        <v>150</v>
      </c>
      <c r="BL146" s="37">
        <f>IF(Voorblad!$E$14=Rekenblad!$BL$4,Rekenblad!BD146,0)</f>
        <v>0</v>
      </c>
      <c r="BM146" s="37">
        <f>IF(Voorblad!$E$14=Rekenblad!$BL$4,Rekenblad!BE146,0)</f>
        <v>0</v>
      </c>
      <c r="BN146" s="37">
        <f>IF(Voorblad!$E$14=Rekenblad!$BL$4,Rekenblad!BF146,0)</f>
        <v>0</v>
      </c>
      <c r="BO146" s="62">
        <f>IF(Voorblad!$E$14=Rekenblad!$BL$4,Rekenblad!BG146,0)</f>
        <v>0</v>
      </c>
      <c r="BP146" s="37">
        <f>IF(Voorblad!$E$14=Rekenblad!$BL$4,Rekenblad!BH146,0)</f>
        <v>0</v>
      </c>
      <c r="BQ146" s="37">
        <f>IF(Voorblad!$E$14=Rekenblad!$BL$4,Rekenblad!BI146,0)</f>
        <v>0</v>
      </c>
    </row>
    <row r="147" spans="1:78" s="27" customFormat="1" x14ac:dyDescent="0.25">
      <c r="F147" s="61"/>
      <c r="J147" s="59"/>
      <c r="K147" s="59"/>
      <c r="L147" s="59"/>
      <c r="M147" s="63"/>
      <c r="N147" s="59"/>
      <c r="O147" s="59"/>
      <c r="P147" s="66"/>
      <c r="U147" s="61"/>
      <c r="Y147" s="59"/>
      <c r="Z147" s="59"/>
      <c r="AA147" s="59"/>
      <c r="AB147" s="63"/>
      <c r="AC147" s="59"/>
      <c r="AD147" s="59"/>
      <c r="AE147" s="66"/>
      <c r="AJ147" s="61"/>
      <c r="AN147" s="59"/>
      <c r="AO147" s="59"/>
      <c r="AP147" s="59"/>
      <c r="AQ147" s="63"/>
      <c r="AR147" s="59"/>
      <c r="AS147" s="59"/>
      <c r="AT147" s="46"/>
      <c r="AV147" s="59"/>
      <c r="AW147" s="59"/>
      <c r="AX147" s="59"/>
      <c r="AY147" s="63"/>
      <c r="AZ147" s="59"/>
      <c r="BA147" s="59"/>
      <c r="BB147" s="46"/>
      <c r="BD147" s="59"/>
      <c r="BE147" s="59"/>
      <c r="BF147" s="59"/>
      <c r="BG147" s="63"/>
      <c r="BH147" s="59"/>
      <c r="BI147" s="59"/>
      <c r="BJ147" s="46"/>
      <c r="BK147" s="27" t="s">
        <v>61</v>
      </c>
      <c r="BL147" s="64">
        <v>15</v>
      </c>
      <c r="BM147" s="59"/>
      <c r="BN147" s="59"/>
      <c r="BO147" s="63"/>
      <c r="BP147" s="59"/>
      <c r="BQ147" s="59"/>
      <c r="BR147" s="65"/>
      <c r="BS147" s="25"/>
      <c r="BU147" s="59"/>
      <c r="BV147" s="59"/>
      <c r="BW147" s="59"/>
      <c r="BX147" s="63"/>
      <c r="BY147" s="59"/>
      <c r="BZ147" s="59"/>
    </row>
    <row r="148" spans="1:78" ht="45" x14ac:dyDescent="0.25">
      <c r="A148" t="s">
        <v>46</v>
      </c>
      <c r="B148" s="58" t="s">
        <v>38</v>
      </c>
      <c r="C148" s="55" t="s">
        <v>40</v>
      </c>
      <c r="D148" s="55" t="s">
        <v>41</v>
      </c>
      <c r="E148" s="55" t="s">
        <v>42</v>
      </c>
      <c r="F148" s="56" t="s">
        <v>43</v>
      </c>
      <c r="G148" s="55" t="s">
        <v>44</v>
      </c>
      <c r="H148" s="57" t="s">
        <v>45</v>
      </c>
      <c r="J148" s="55" t="s">
        <v>40</v>
      </c>
      <c r="K148" s="55" t="s">
        <v>41</v>
      </c>
      <c r="L148" s="55" t="s">
        <v>42</v>
      </c>
      <c r="M148" s="56" t="s">
        <v>43</v>
      </c>
      <c r="N148" s="55" t="s">
        <v>44</v>
      </c>
      <c r="O148" s="57" t="s">
        <v>45</v>
      </c>
      <c r="Q148" s="58" t="s">
        <v>38</v>
      </c>
      <c r="R148" s="55" t="s">
        <v>40</v>
      </c>
      <c r="S148" s="55" t="s">
        <v>41</v>
      </c>
      <c r="T148" s="55" t="s">
        <v>42</v>
      </c>
      <c r="U148" s="56" t="s">
        <v>43</v>
      </c>
      <c r="V148" s="55" t="s">
        <v>44</v>
      </c>
      <c r="W148" s="57" t="s">
        <v>45</v>
      </c>
      <c r="Y148" s="55" t="s">
        <v>40</v>
      </c>
      <c r="Z148" s="55" t="s">
        <v>41</v>
      </c>
      <c r="AA148" s="55" t="s">
        <v>42</v>
      </c>
      <c r="AB148" s="56" t="s">
        <v>43</v>
      </c>
      <c r="AC148" s="55" t="s">
        <v>44</v>
      </c>
      <c r="AD148" s="57" t="s">
        <v>45</v>
      </c>
      <c r="AF148" s="58" t="s">
        <v>38</v>
      </c>
      <c r="AG148" s="55" t="s">
        <v>40</v>
      </c>
      <c r="AH148" s="55" t="s">
        <v>41</v>
      </c>
      <c r="AI148" s="55" t="s">
        <v>42</v>
      </c>
      <c r="AJ148" s="56" t="s">
        <v>43</v>
      </c>
      <c r="AK148" s="55" t="s">
        <v>44</v>
      </c>
      <c r="AL148" s="57" t="s">
        <v>45</v>
      </c>
      <c r="AN148" s="55" t="s">
        <v>40</v>
      </c>
      <c r="AO148" s="55" t="s">
        <v>41</v>
      </c>
      <c r="AP148" s="55" t="s">
        <v>42</v>
      </c>
      <c r="AQ148" s="56" t="s">
        <v>43</v>
      </c>
      <c r="AR148" s="55" t="s">
        <v>44</v>
      </c>
      <c r="AS148" s="57" t="s">
        <v>45</v>
      </c>
      <c r="AU148" s="58" t="s">
        <v>38</v>
      </c>
      <c r="AV148" s="55" t="s">
        <v>40</v>
      </c>
      <c r="AW148" s="55" t="s">
        <v>41</v>
      </c>
      <c r="AX148" s="55" t="s">
        <v>42</v>
      </c>
      <c r="AY148" s="56" t="s">
        <v>43</v>
      </c>
      <c r="AZ148" s="55" t="s">
        <v>44</v>
      </c>
      <c r="BA148" s="57" t="s">
        <v>45</v>
      </c>
      <c r="BC148" s="58" t="s">
        <v>38</v>
      </c>
      <c r="BD148" s="55" t="s">
        <v>40</v>
      </c>
      <c r="BE148" s="55" t="s">
        <v>41</v>
      </c>
      <c r="BF148" s="55" t="s">
        <v>42</v>
      </c>
      <c r="BG148" s="56" t="s">
        <v>43</v>
      </c>
      <c r="BH148" s="55" t="s">
        <v>44</v>
      </c>
      <c r="BI148" s="57" t="s">
        <v>45</v>
      </c>
      <c r="BK148" s="58" t="s">
        <v>38</v>
      </c>
      <c r="BL148" s="55" t="s">
        <v>40</v>
      </c>
      <c r="BM148" s="55" t="s">
        <v>41</v>
      </c>
      <c r="BN148" s="55" t="s">
        <v>42</v>
      </c>
      <c r="BO148" s="56" t="s">
        <v>43</v>
      </c>
      <c r="BP148" s="55" t="s">
        <v>44</v>
      </c>
      <c r="BQ148" s="57" t="s">
        <v>45</v>
      </c>
    </row>
    <row r="149" spans="1:78" x14ac:dyDescent="0.25">
      <c r="B149">
        <f>'Data TREND'!X3</f>
        <v>10</v>
      </c>
      <c r="C149" s="37">
        <f>'Data TREND'!Z3</f>
        <v>117.20215327933994</v>
      </c>
      <c r="D149" s="37">
        <f>'Data TREND'!AA3</f>
        <v>87.204412550966751</v>
      </c>
      <c r="E149" s="37">
        <f>'Data TREND'!AB3</f>
        <v>57.315360532544467</v>
      </c>
      <c r="F149" s="62">
        <f>'Data TREND'!AC3</f>
        <v>261.96285138745111</v>
      </c>
      <c r="G149" s="37">
        <f>'Data TREND'!AD3</f>
        <v>56.635707197524617</v>
      </c>
      <c r="H149" s="37">
        <f>'Data TREND'!AE3</f>
        <v>23.203799477535171</v>
      </c>
      <c r="J149" s="37">
        <f>$B$3*C149</f>
        <v>117.20215327933994</v>
      </c>
      <c r="K149" s="37">
        <f t="shared" ref="K149:O149" si="105">$B$3*D149</f>
        <v>87.204412550966751</v>
      </c>
      <c r="L149" s="37">
        <f t="shared" si="105"/>
        <v>57.315360532544467</v>
      </c>
      <c r="M149" s="62">
        <f t="shared" si="105"/>
        <v>261.96285138745111</v>
      </c>
      <c r="N149" s="37">
        <f t="shared" si="105"/>
        <v>56.635707197524617</v>
      </c>
      <c r="O149" s="37">
        <f t="shared" si="105"/>
        <v>23.203799477535171</v>
      </c>
      <c r="Q149">
        <f>'Data TREND'!X3</f>
        <v>10</v>
      </c>
      <c r="R149" s="37">
        <f>'Data TREND'!AG3</f>
        <v>191.37132041721628</v>
      </c>
      <c r="S149" s="37">
        <f>'Data TREND'!AH3</f>
        <v>88.477623052833238</v>
      </c>
      <c r="T149" s="37">
        <f>'Data TREND'!AI3</f>
        <v>62.641828177268138</v>
      </c>
      <c r="U149" s="62">
        <f>'Data TREND'!AJ3</f>
        <v>342.89008549689106</v>
      </c>
      <c r="V149" s="37">
        <f>'Data TREND'!AK3</f>
        <v>71.5555629135864</v>
      </c>
      <c r="W149" s="37">
        <f>'Data TREND'!AL3</f>
        <v>29.178897700818631</v>
      </c>
      <c r="Y149" s="37">
        <f t="shared" ref="Y149:Y180" si="106">$Q$3*R149</f>
        <v>0</v>
      </c>
      <c r="Z149" s="37">
        <f t="shared" ref="Z149:Z180" si="107">$Q$3*S149</f>
        <v>0</v>
      </c>
      <c r="AA149" s="37">
        <f t="shared" ref="AA149:AA180" si="108">$Q$3*T149</f>
        <v>0</v>
      </c>
      <c r="AB149" s="62">
        <f t="shared" ref="AB149:AB180" si="109">$Q$3*U149</f>
        <v>0</v>
      </c>
      <c r="AC149" s="37">
        <f t="shared" ref="AC149:AC180" si="110">$Q$3*V149</f>
        <v>0</v>
      </c>
      <c r="AD149" s="37">
        <f t="shared" ref="AD149:AD180" si="111">$Q$3*W149</f>
        <v>0</v>
      </c>
      <c r="AF149">
        <f>'Data TREND'!X3</f>
        <v>10</v>
      </c>
      <c r="AG149" s="37">
        <f>'Data TREND'!AN3</f>
        <v>252.69755205336256</v>
      </c>
      <c r="AH149" s="37">
        <f>'Data TREND'!AO3</f>
        <v>89.938359456020279</v>
      </c>
      <c r="AI149" s="37">
        <f>'Data TREND'!AP3</f>
        <v>70.343345783298204</v>
      </c>
      <c r="AJ149" s="62">
        <f>'Data TREND'!AQ3</f>
        <v>412.72092519719592</v>
      </c>
      <c r="AK149" s="37">
        <f>'Data TREND'!AR3</f>
        <v>82.975523326230302</v>
      </c>
      <c r="AL149" s="37">
        <f>'Data TREND'!AS3</f>
        <v>33.908533405261167</v>
      </c>
      <c r="AN149" s="37">
        <f t="shared" ref="AN149:AN180" si="112">$AF$3*AG149</f>
        <v>0</v>
      </c>
      <c r="AO149" s="37">
        <f t="shared" ref="AO149:AO180" si="113">$AF$3*AH149</f>
        <v>0</v>
      </c>
      <c r="AP149" s="37">
        <f t="shared" ref="AP149:AP180" si="114">$AF$3*AI149</f>
        <v>0</v>
      </c>
      <c r="AQ149" s="62">
        <f t="shared" ref="AQ149:AQ180" si="115">$AF$3*AJ149</f>
        <v>0</v>
      </c>
      <c r="AR149" s="37">
        <f t="shared" ref="AR149:AR180" si="116">$AF$3*AK149</f>
        <v>0</v>
      </c>
      <c r="AS149" s="37">
        <f t="shared" ref="AS149:AS180" si="117">$AF$3*AL149</f>
        <v>0</v>
      </c>
      <c r="AU149">
        <v>10</v>
      </c>
      <c r="AV149" s="37">
        <f t="shared" ref="AV149:AV180" si="118">J149+Y149+AN149</f>
        <v>117.20215327933994</v>
      </c>
      <c r="AW149" s="37">
        <f t="shared" ref="AW149:AW180" si="119">K149+Z149+AO149</f>
        <v>87.204412550966751</v>
      </c>
      <c r="AX149" s="37">
        <f t="shared" ref="AX149:AX180" si="120">L149+AA149+AP149</f>
        <v>57.315360532544467</v>
      </c>
      <c r="AY149" s="62">
        <f t="shared" ref="AY149:AY180" si="121">M149+AB149+AQ149</f>
        <v>261.96285138745111</v>
      </c>
      <c r="AZ149" s="37">
        <f t="shared" ref="AZ149:AZ180" si="122">N149+AC149+AR149</f>
        <v>56.635707197524617</v>
      </c>
      <c r="BA149" s="37">
        <f t="shared" ref="BA149:BA180" si="123">O149+AD149+AS149</f>
        <v>23.203799477535171</v>
      </c>
      <c r="BC149">
        <v>10</v>
      </c>
      <c r="BD149" s="37">
        <f>IF(Voorblad!$E$10=Rekenblad!BC149,Rekenblad!AV149,0)</f>
        <v>0</v>
      </c>
      <c r="BE149" s="37">
        <f>IF(Voorblad!$E$10=Rekenblad!BC149,Rekenblad!AW149,0)</f>
        <v>0</v>
      </c>
      <c r="BF149" s="37">
        <f>IF(Voorblad!$E$10=Rekenblad!BC149,Rekenblad!AX149,0)</f>
        <v>0</v>
      </c>
      <c r="BG149" s="62">
        <f>IF(Voorblad!$E$10=Rekenblad!BC149,Rekenblad!AY149,0)</f>
        <v>0</v>
      </c>
      <c r="BH149" s="37">
        <f>IF(Voorblad!$E$10=Rekenblad!BC149,Rekenblad!AZ149,0)</f>
        <v>0</v>
      </c>
      <c r="BI149" s="37">
        <f>IF(Voorblad!$E$10=Rekenblad!BC149,Rekenblad!BA149,0)</f>
        <v>0</v>
      </c>
      <c r="BK149">
        <v>10</v>
      </c>
      <c r="BL149" s="37">
        <f>IF(Voorblad!$E$14=Rekenblad!$BL$147,Rekenblad!BD149,0)</f>
        <v>0</v>
      </c>
      <c r="BM149" s="37">
        <f>IF(Voorblad!$E$14=Rekenblad!$BL$147,Rekenblad!BE149,0)</f>
        <v>0</v>
      </c>
      <c r="BN149" s="37">
        <f>IF(Voorblad!$E$14=Rekenblad!$BL$147,Rekenblad!BF149,0)</f>
        <v>0</v>
      </c>
      <c r="BO149" s="62">
        <f>IF(Voorblad!$E$14=Rekenblad!$BL$147,Rekenblad!BG149,0)</f>
        <v>0</v>
      </c>
      <c r="BP149" s="37">
        <f>IF(Voorblad!$E$14=Rekenblad!$BL$147,Rekenblad!BH149,0)</f>
        <v>0</v>
      </c>
      <c r="BQ149" s="37">
        <f>IF(Voorblad!$E$14=Rekenblad!$BL$147,Rekenblad!BI149,0)</f>
        <v>0</v>
      </c>
    </row>
    <row r="150" spans="1:78" x14ac:dyDescent="0.25">
      <c r="B150">
        <f>'Data TREND'!X4</f>
        <v>11</v>
      </c>
      <c r="C150" s="37">
        <f>'Data TREND'!Z4</f>
        <v>121.31415105932322</v>
      </c>
      <c r="D150" s="37">
        <f>'Data TREND'!AA4</f>
        <v>93.554556165105978</v>
      </c>
      <c r="E150" s="37">
        <f>'Data TREND'!AB4</f>
        <v>62.568204263960183</v>
      </c>
      <c r="F150" s="62">
        <f>'Data TREND'!AC4</f>
        <v>277.67265776590318</v>
      </c>
      <c r="G150" s="37">
        <f>'Data TREND'!AD4</f>
        <v>56.450080388684164</v>
      </c>
      <c r="H150" s="37">
        <f>'Data TREND'!AE4</f>
        <v>23.129559144841462</v>
      </c>
      <c r="J150" s="37">
        <f t="shared" ref="J150:J213" si="124">$B$3*C150</f>
        <v>121.31415105932322</v>
      </c>
      <c r="K150" s="37">
        <f t="shared" ref="K150:K213" si="125">$B$3*D150</f>
        <v>93.554556165105978</v>
      </c>
      <c r="L150" s="37">
        <f t="shared" ref="L150:L213" si="126">$B$3*E150</f>
        <v>62.568204263960183</v>
      </c>
      <c r="M150" s="62">
        <f t="shared" ref="M150:M213" si="127">$B$3*F150</f>
        <v>277.67265776590318</v>
      </c>
      <c r="N150" s="37">
        <f t="shared" ref="N150:N213" si="128">$B$3*G150</f>
        <v>56.450080388684164</v>
      </c>
      <c r="O150" s="37">
        <f t="shared" ref="O150:O213" si="129">$B$3*H150</f>
        <v>23.129559144841462</v>
      </c>
      <c r="Q150">
        <f>'Data TREND'!X4</f>
        <v>11</v>
      </c>
      <c r="R150" s="37">
        <f>'Data TREND'!AG4</f>
        <v>196.35683527639915</v>
      </c>
      <c r="S150" s="37">
        <f>'Data TREND'!AH4</f>
        <v>94.804724178478637</v>
      </c>
      <c r="T150" s="37">
        <f>'Data TREND'!AI4</f>
        <v>67.827518757661295</v>
      </c>
      <c r="U150" s="62">
        <f>'Data TREND'!AJ4</f>
        <v>359.38236086660709</v>
      </c>
      <c r="V150" s="37">
        <f>'Data TREND'!AK4</f>
        <v>71.236911500106785</v>
      </c>
      <c r="W150" s="37">
        <f>'Data TREND'!AL4</f>
        <v>29.048542120082775</v>
      </c>
      <c r="Y150" s="37">
        <f t="shared" si="106"/>
        <v>0</v>
      </c>
      <c r="Z150" s="37">
        <f t="shared" si="107"/>
        <v>0</v>
      </c>
      <c r="AA150" s="37">
        <f t="shared" si="108"/>
        <v>0</v>
      </c>
      <c r="AB150" s="62">
        <f t="shared" si="109"/>
        <v>0</v>
      </c>
      <c r="AC150" s="37">
        <f t="shared" si="110"/>
        <v>0</v>
      </c>
      <c r="AD150" s="37">
        <f t="shared" si="111"/>
        <v>0</v>
      </c>
      <c r="AF150">
        <f>'Data TREND'!X4</f>
        <v>11</v>
      </c>
      <c r="AG150" s="37">
        <f>'Data TREND'!AN4</f>
        <v>258.89792778416756</v>
      </c>
      <c r="AH150" s="37">
        <f>'Data TREND'!AO4</f>
        <v>96.243012015162506</v>
      </c>
      <c r="AI150" s="37">
        <f>'Data TREND'!AP4</f>
        <v>75.433642618259</v>
      </c>
      <c r="AJ150" s="62">
        <f>'Data TREND'!AQ4</f>
        <v>430.31503145664647</v>
      </c>
      <c r="AK150" s="37">
        <f>'Data TREND'!AR4</f>
        <v>82.568232277345984</v>
      </c>
      <c r="AL150" s="37">
        <f>'Data TREND'!AS4</f>
        <v>33.74182942179398</v>
      </c>
      <c r="AN150" s="37">
        <f t="shared" si="112"/>
        <v>0</v>
      </c>
      <c r="AO150" s="37">
        <f t="shared" si="113"/>
        <v>0</v>
      </c>
      <c r="AP150" s="37">
        <f t="shared" si="114"/>
        <v>0</v>
      </c>
      <c r="AQ150" s="62">
        <f t="shared" si="115"/>
        <v>0</v>
      </c>
      <c r="AR150" s="37">
        <f t="shared" si="116"/>
        <v>0</v>
      </c>
      <c r="AS150" s="37">
        <f t="shared" si="117"/>
        <v>0</v>
      </c>
      <c r="AU150">
        <v>11</v>
      </c>
      <c r="AV150" s="37">
        <f t="shared" si="118"/>
        <v>121.31415105932322</v>
      </c>
      <c r="AW150" s="37">
        <f t="shared" si="119"/>
        <v>93.554556165105978</v>
      </c>
      <c r="AX150" s="37">
        <f t="shared" si="120"/>
        <v>62.568204263960183</v>
      </c>
      <c r="AY150" s="62">
        <f t="shared" si="121"/>
        <v>277.67265776590318</v>
      </c>
      <c r="AZ150" s="37">
        <f t="shared" si="122"/>
        <v>56.450080388684164</v>
      </c>
      <c r="BA150" s="37">
        <f t="shared" si="123"/>
        <v>23.129559144841462</v>
      </c>
      <c r="BC150">
        <v>11</v>
      </c>
      <c r="BD150" s="37">
        <f>IF(Voorblad!$E$10=Rekenblad!BC150,Rekenblad!AV150,0)</f>
        <v>0</v>
      </c>
      <c r="BE150" s="37">
        <f>IF(Voorblad!$E$10=Rekenblad!BC150,Rekenblad!AW150,0)</f>
        <v>0</v>
      </c>
      <c r="BF150" s="37">
        <f>IF(Voorblad!$E$10=Rekenblad!BC150,Rekenblad!AX150,0)</f>
        <v>0</v>
      </c>
      <c r="BG150" s="62">
        <f>IF(Voorblad!$E$10=Rekenblad!BC150,Rekenblad!AY150,0)</f>
        <v>0</v>
      </c>
      <c r="BH150" s="37">
        <f>IF(Voorblad!$E$10=Rekenblad!BC150,Rekenblad!AZ150,0)</f>
        <v>0</v>
      </c>
      <c r="BI150" s="37">
        <f>IF(Voorblad!$E$10=Rekenblad!BC150,Rekenblad!BA150,0)</f>
        <v>0</v>
      </c>
      <c r="BK150">
        <v>11</v>
      </c>
      <c r="BL150" s="37">
        <f>IF(Voorblad!$E$14=Rekenblad!$BL$147,Rekenblad!BD150,0)</f>
        <v>0</v>
      </c>
      <c r="BM150" s="37">
        <f>IF(Voorblad!$E$14=Rekenblad!$BL$147,Rekenblad!BE150,0)</f>
        <v>0</v>
      </c>
      <c r="BN150" s="37">
        <f>IF(Voorblad!$E$14=Rekenblad!$BL$147,Rekenblad!BF150,0)</f>
        <v>0</v>
      </c>
      <c r="BO150" s="62">
        <f>IF(Voorblad!$E$14=Rekenblad!$BL$147,Rekenblad!BG150,0)</f>
        <v>0</v>
      </c>
      <c r="BP150" s="37">
        <f>IF(Voorblad!$E$14=Rekenblad!$BL$147,Rekenblad!BH150,0)</f>
        <v>0</v>
      </c>
      <c r="BQ150" s="37">
        <f>IF(Voorblad!$E$14=Rekenblad!$BL$147,Rekenblad!BI150,0)</f>
        <v>0</v>
      </c>
    </row>
    <row r="151" spans="1:78" x14ac:dyDescent="0.25">
      <c r="B151">
        <f>'Data TREND'!X5</f>
        <v>12</v>
      </c>
      <c r="C151" s="37">
        <f>'Data TREND'!Z5</f>
        <v>125.42614883930651</v>
      </c>
      <c r="D151" s="37">
        <f>'Data TREND'!AA5</f>
        <v>99.904699779245192</v>
      </c>
      <c r="E151" s="37">
        <f>'Data TREND'!AB5</f>
        <v>67.821047995375906</v>
      </c>
      <c r="F151" s="62">
        <f>'Data TREND'!AC5</f>
        <v>293.38246414435525</v>
      </c>
      <c r="G151" s="37">
        <f>'Data TREND'!AD5</f>
        <v>56.264453579843703</v>
      </c>
      <c r="H151" s="37">
        <f>'Data TREND'!AE5</f>
        <v>23.055318812147753</v>
      </c>
      <c r="J151" s="37">
        <f t="shared" si="124"/>
        <v>125.42614883930651</v>
      </c>
      <c r="K151" s="37">
        <f t="shared" si="125"/>
        <v>99.904699779245192</v>
      </c>
      <c r="L151" s="37">
        <f t="shared" si="126"/>
        <v>67.821047995375906</v>
      </c>
      <c r="M151" s="62">
        <f t="shared" si="127"/>
        <v>293.38246414435525</v>
      </c>
      <c r="N151" s="37">
        <f t="shared" si="128"/>
        <v>56.264453579843703</v>
      </c>
      <c r="O151" s="37">
        <f t="shared" si="129"/>
        <v>23.055318812147753</v>
      </c>
      <c r="Q151">
        <f>'Data TREND'!X5</f>
        <v>12</v>
      </c>
      <c r="R151" s="37">
        <f>'Data TREND'!AG5</f>
        <v>201.342350135582</v>
      </c>
      <c r="S151" s="37">
        <f>'Data TREND'!AH5</f>
        <v>101.13182530412402</v>
      </c>
      <c r="T151" s="37">
        <f>'Data TREND'!AI5</f>
        <v>73.013209338054452</v>
      </c>
      <c r="U151" s="62">
        <f>'Data TREND'!AJ5</f>
        <v>375.87463623632306</v>
      </c>
      <c r="V151" s="37">
        <f>'Data TREND'!AK5</f>
        <v>70.918260086627186</v>
      </c>
      <c r="W151" s="37">
        <f>'Data TREND'!AL5</f>
        <v>28.918186539346916</v>
      </c>
      <c r="Y151" s="37">
        <f t="shared" si="106"/>
        <v>0</v>
      </c>
      <c r="Z151" s="37">
        <f t="shared" si="107"/>
        <v>0</v>
      </c>
      <c r="AA151" s="37">
        <f t="shared" si="108"/>
        <v>0</v>
      </c>
      <c r="AB151" s="62">
        <f t="shared" si="109"/>
        <v>0</v>
      </c>
      <c r="AC151" s="37">
        <f t="shared" si="110"/>
        <v>0</v>
      </c>
      <c r="AD151" s="37">
        <f t="shared" si="111"/>
        <v>0</v>
      </c>
      <c r="AF151">
        <f>'Data TREND'!X5</f>
        <v>12</v>
      </c>
      <c r="AG151" s="37">
        <f>'Data TREND'!AN5</f>
        <v>265.09830351497254</v>
      </c>
      <c r="AH151" s="37">
        <f>'Data TREND'!AO5</f>
        <v>102.54766457430475</v>
      </c>
      <c r="AI151" s="37">
        <f>'Data TREND'!AP5</f>
        <v>80.523939453219811</v>
      </c>
      <c r="AJ151" s="62">
        <f>'Data TREND'!AQ5</f>
        <v>447.90913771609695</v>
      </c>
      <c r="AK151" s="37">
        <f>'Data TREND'!AR5</f>
        <v>82.160941228461667</v>
      </c>
      <c r="AL151" s="37">
        <f>'Data TREND'!AS5</f>
        <v>33.575125438326793</v>
      </c>
      <c r="AN151" s="37">
        <f t="shared" si="112"/>
        <v>0</v>
      </c>
      <c r="AO151" s="37">
        <f t="shared" si="113"/>
        <v>0</v>
      </c>
      <c r="AP151" s="37">
        <f t="shared" si="114"/>
        <v>0</v>
      </c>
      <c r="AQ151" s="62">
        <f t="shared" si="115"/>
        <v>0</v>
      </c>
      <c r="AR151" s="37">
        <f t="shared" si="116"/>
        <v>0</v>
      </c>
      <c r="AS151" s="37">
        <f t="shared" si="117"/>
        <v>0</v>
      </c>
      <c r="AU151">
        <v>12</v>
      </c>
      <c r="AV151" s="37">
        <f t="shared" si="118"/>
        <v>125.42614883930651</v>
      </c>
      <c r="AW151" s="37">
        <f t="shared" si="119"/>
        <v>99.904699779245192</v>
      </c>
      <c r="AX151" s="37">
        <f t="shared" si="120"/>
        <v>67.821047995375906</v>
      </c>
      <c r="AY151" s="62">
        <f t="shared" si="121"/>
        <v>293.38246414435525</v>
      </c>
      <c r="AZ151" s="37">
        <f t="shared" si="122"/>
        <v>56.264453579843703</v>
      </c>
      <c r="BA151" s="37">
        <f t="shared" si="123"/>
        <v>23.055318812147753</v>
      </c>
      <c r="BC151">
        <v>12</v>
      </c>
      <c r="BD151" s="37">
        <f>IF(Voorblad!$E$10=Rekenblad!BC151,Rekenblad!AV151,0)</f>
        <v>0</v>
      </c>
      <c r="BE151" s="37">
        <f>IF(Voorblad!$E$10=Rekenblad!BC151,Rekenblad!AW151,0)</f>
        <v>0</v>
      </c>
      <c r="BF151" s="37">
        <f>IF(Voorblad!$E$10=Rekenblad!BC151,Rekenblad!AX151,0)</f>
        <v>0</v>
      </c>
      <c r="BG151" s="62">
        <f>IF(Voorblad!$E$10=Rekenblad!BC151,Rekenblad!AY151,0)</f>
        <v>0</v>
      </c>
      <c r="BH151" s="37">
        <f>IF(Voorblad!$E$10=Rekenblad!BC151,Rekenblad!AZ151,0)</f>
        <v>0</v>
      </c>
      <c r="BI151" s="37">
        <f>IF(Voorblad!$E$10=Rekenblad!BC151,Rekenblad!BA151,0)</f>
        <v>0</v>
      </c>
      <c r="BK151">
        <v>12</v>
      </c>
      <c r="BL151" s="37">
        <f>IF(Voorblad!$E$14=Rekenblad!$BL$147,Rekenblad!BD151,0)</f>
        <v>0</v>
      </c>
      <c r="BM151" s="37">
        <f>IF(Voorblad!$E$14=Rekenblad!$BL$147,Rekenblad!BE151,0)</f>
        <v>0</v>
      </c>
      <c r="BN151" s="37">
        <f>IF(Voorblad!$E$14=Rekenblad!$BL$147,Rekenblad!BF151,0)</f>
        <v>0</v>
      </c>
      <c r="BO151" s="62">
        <f>IF(Voorblad!$E$14=Rekenblad!$BL$147,Rekenblad!BG151,0)</f>
        <v>0</v>
      </c>
      <c r="BP151" s="37">
        <f>IF(Voorblad!$E$14=Rekenblad!$BL$147,Rekenblad!BH151,0)</f>
        <v>0</v>
      </c>
      <c r="BQ151" s="37">
        <f>IF(Voorblad!$E$14=Rekenblad!$BL$147,Rekenblad!BI151,0)</f>
        <v>0</v>
      </c>
    </row>
    <row r="152" spans="1:78" x14ac:dyDescent="0.25">
      <c r="B152">
        <f>'Data TREND'!X6</f>
        <v>13</v>
      </c>
      <c r="C152" s="37">
        <f>'Data TREND'!Z6</f>
        <v>129.53814661928982</v>
      </c>
      <c r="D152" s="37">
        <f>'Data TREND'!AA6</f>
        <v>106.25484339338442</v>
      </c>
      <c r="E152" s="37">
        <f>'Data TREND'!AB6</f>
        <v>73.073891726791615</v>
      </c>
      <c r="F152" s="62">
        <f>'Data TREND'!AC6</f>
        <v>309.09227052280727</v>
      </c>
      <c r="G152" s="37">
        <f>'Data TREND'!AD6</f>
        <v>56.07882677100325</v>
      </c>
      <c r="H152" s="37">
        <f>'Data TREND'!AE6</f>
        <v>22.981078479454041</v>
      </c>
      <c r="J152" s="37">
        <f t="shared" si="124"/>
        <v>129.53814661928982</v>
      </c>
      <c r="K152" s="37">
        <f t="shared" si="125"/>
        <v>106.25484339338442</v>
      </c>
      <c r="L152" s="37">
        <f t="shared" si="126"/>
        <v>73.073891726791615</v>
      </c>
      <c r="M152" s="62">
        <f t="shared" si="127"/>
        <v>309.09227052280727</v>
      </c>
      <c r="N152" s="37">
        <f t="shared" si="128"/>
        <v>56.07882677100325</v>
      </c>
      <c r="O152" s="37">
        <f t="shared" si="129"/>
        <v>22.981078479454041</v>
      </c>
      <c r="Q152">
        <f>'Data TREND'!X6</f>
        <v>13</v>
      </c>
      <c r="R152" s="37">
        <f>'Data TREND'!AG6</f>
        <v>206.32786499476484</v>
      </c>
      <c r="S152" s="37">
        <f>'Data TREND'!AH6</f>
        <v>107.45892642976942</v>
      </c>
      <c r="T152" s="37">
        <f>'Data TREND'!AI6</f>
        <v>78.198899918447609</v>
      </c>
      <c r="U152" s="62">
        <f>'Data TREND'!AJ6</f>
        <v>392.36691160603908</v>
      </c>
      <c r="V152" s="37">
        <f>'Data TREND'!AK6</f>
        <v>70.599608673147571</v>
      </c>
      <c r="W152" s="37">
        <f>'Data TREND'!AL6</f>
        <v>28.78783095861106</v>
      </c>
      <c r="Y152" s="37">
        <f t="shared" si="106"/>
        <v>0</v>
      </c>
      <c r="Z152" s="37">
        <f t="shared" si="107"/>
        <v>0</v>
      </c>
      <c r="AA152" s="37">
        <f t="shared" si="108"/>
        <v>0</v>
      </c>
      <c r="AB152" s="62">
        <f t="shared" si="109"/>
        <v>0</v>
      </c>
      <c r="AC152" s="37">
        <f t="shared" si="110"/>
        <v>0</v>
      </c>
      <c r="AD152" s="37">
        <f t="shared" si="111"/>
        <v>0</v>
      </c>
      <c r="AF152">
        <f>'Data TREND'!X6</f>
        <v>13</v>
      </c>
      <c r="AG152" s="37">
        <f>'Data TREND'!AN6</f>
        <v>271.29867924577752</v>
      </c>
      <c r="AH152" s="37">
        <f>'Data TREND'!AO6</f>
        <v>108.85231713344697</v>
      </c>
      <c r="AI152" s="37">
        <f>'Data TREND'!AP6</f>
        <v>85.614236288180621</v>
      </c>
      <c r="AJ152" s="62">
        <f>'Data TREND'!AQ6</f>
        <v>465.50324397554743</v>
      </c>
      <c r="AK152" s="37">
        <f>'Data TREND'!AR6</f>
        <v>81.753650179577349</v>
      </c>
      <c r="AL152" s="37">
        <f>'Data TREND'!AS6</f>
        <v>33.408421454859607</v>
      </c>
      <c r="AN152" s="37">
        <f t="shared" si="112"/>
        <v>0</v>
      </c>
      <c r="AO152" s="37">
        <f t="shared" si="113"/>
        <v>0</v>
      </c>
      <c r="AP152" s="37">
        <f t="shared" si="114"/>
        <v>0</v>
      </c>
      <c r="AQ152" s="62">
        <f t="shared" si="115"/>
        <v>0</v>
      </c>
      <c r="AR152" s="37">
        <f t="shared" si="116"/>
        <v>0</v>
      </c>
      <c r="AS152" s="37">
        <f t="shared" si="117"/>
        <v>0</v>
      </c>
      <c r="AU152">
        <v>13</v>
      </c>
      <c r="AV152" s="37">
        <f t="shared" si="118"/>
        <v>129.53814661928982</v>
      </c>
      <c r="AW152" s="37">
        <f t="shared" si="119"/>
        <v>106.25484339338442</v>
      </c>
      <c r="AX152" s="37">
        <f t="shared" si="120"/>
        <v>73.073891726791615</v>
      </c>
      <c r="AY152" s="62">
        <f t="shared" si="121"/>
        <v>309.09227052280727</v>
      </c>
      <c r="AZ152" s="37">
        <f t="shared" si="122"/>
        <v>56.07882677100325</v>
      </c>
      <c r="BA152" s="37">
        <f t="shared" si="123"/>
        <v>22.981078479454041</v>
      </c>
      <c r="BC152">
        <v>13</v>
      </c>
      <c r="BD152" s="37">
        <f>IF(Voorblad!$E$10=Rekenblad!BC152,Rekenblad!AV152,0)</f>
        <v>0</v>
      </c>
      <c r="BE152" s="37">
        <f>IF(Voorblad!$E$10=Rekenblad!BC152,Rekenblad!AW152,0)</f>
        <v>0</v>
      </c>
      <c r="BF152" s="37">
        <f>IF(Voorblad!$E$10=Rekenblad!BC152,Rekenblad!AX152,0)</f>
        <v>0</v>
      </c>
      <c r="BG152" s="62">
        <f>IF(Voorblad!$E$10=Rekenblad!BC152,Rekenblad!AY152,0)</f>
        <v>0</v>
      </c>
      <c r="BH152" s="37">
        <f>IF(Voorblad!$E$10=Rekenblad!BC152,Rekenblad!AZ152,0)</f>
        <v>0</v>
      </c>
      <c r="BI152" s="37">
        <f>IF(Voorblad!$E$10=Rekenblad!BC152,Rekenblad!BA152,0)</f>
        <v>0</v>
      </c>
      <c r="BK152">
        <v>13</v>
      </c>
      <c r="BL152" s="37">
        <f>IF(Voorblad!$E$14=Rekenblad!$BL$147,Rekenblad!BD152,0)</f>
        <v>0</v>
      </c>
      <c r="BM152" s="37">
        <f>IF(Voorblad!$E$14=Rekenblad!$BL$147,Rekenblad!BE152,0)</f>
        <v>0</v>
      </c>
      <c r="BN152" s="37">
        <f>IF(Voorblad!$E$14=Rekenblad!$BL$147,Rekenblad!BF152,0)</f>
        <v>0</v>
      </c>
      <c r="BO152" s="62">
        <f>IF(Voorblad!$E$14=Rekenblad!$BL$147,Rekenblad!BG152,0)</f>
        <v>0</v>
      </c>
      <c r="BP152" s="37">
        <f>IF(Voorblad!$E$14=Rekenblad!$BL$147,Rekenblad!BH152,0)</f>
        <v>0</v>
      </c>
      <c r="BQ152" s="37">
        <f>IF(Voorblad!$E$14=Rekenblad!$BL$147,Rekenblad!BI152,0)</f>
        <v>0</v>
      </c>
    </row>
    <row r="153" spans="1:78" x14ac:dyDescent="0.25">
      <c r="B153">
        <f>'Data TREND'!X7</f>
        <v>14</v>
      </c>
      <c r="C153" s="37">
        <f>'Data TREND'!Z7</f>
        <v>133.65014439927307</v>
      </c>
      <c r="D153" s="37">
        <f>'Data TREND'!AA7</f>
        <v>112.60498700752365</v>
      </c>
      <c r="E153" s="37">
        <f>'Data TREND'!AB7</f>
        <v>78.326735458207338</v>
      </c>
      <c r="F153" s="62">
        <f>'Data TREND'!AC7</f>
        <v>324.80207690125934</v>
      </c>
      <c r="G153" s="37">
        <f>'Data TREND'!AD7</f>
        <v>55.89319996216279</v>
      </c>
      <c r="H153" s="37">
        <f>'Data TREND'!AE7</f>
        <v>22.906838146760332</v>
      </c>
      <c r="J153" s="37">
        <f t="shared" si="124"/>
        <v>133.65014439927307</v>
      </c>
      <c r="K153" s="37">
        <f t="shared" si="125"/>
        <v>112.60498700752365</v>
      </c>
      <c r="L153" s="37">
        <f t="shared" si="126"/>
        <v>78.326735458207338</v>
      </c>
      <c r="M153" s="62">
        <f t="shared" si="127"/>
        <v>324.80207690125934</v>
      </c>
      <c r="N153" s="37">
        <f t="shared" si="128"/>
        <v>55.89319996216279</v>
      </c>
      <c r="O153" s="37">
        <f t="shared" si="129"/>
        <v>22.906838146760332</v>
      </c>
      <c r="Q153">
        <f>'Data TREND'!X7</f>
        <v>14</v>
      </c>
      <c r="R153" s="37">
        <f>'Data TREND'!AG7</f>
        <v>211.31337985394768</v>
      </c>
      <c r="S153" s="37">
        <f>'Data TREND'!AH7</f>
        <v>113.78602755541482</v>
      </c>
      <c r="T153" s="37">
        <f>'Data TREND'!AI7</f>
        <v>83.38459049884078</v>
      </c>
      <c r="U153" s="62">
        <f>'Data TREND'!AJ7</f>
        <v>408.85918697575511</v>
      </c>
      <c r="V153" s="37">
        <f>'Data TREND'!AK7</f>
        <v>70.280957259667957</v>
      </c>
      <c r="W153" s="37">
        <f>'Data TREND'!AL7</f>
        <v>28.657475377875201</v>
      </c>
      <c r="Y153" s="37">
        <f t="shared" si="106"/>
        <v>0</v>
      </c>
      <c r="Z153" s="37">
        <f t="shared" si="107"/>
        <v>0</v>
      </c>
      <c r="AA153" s="37">
        <f t="shared" si="108"/>
        <v>0</v>
      </c>
      <c r="AB153" s="62">
        <f t="shared" si="109"/>
        <v>0</v>
      </c>
      <c r="AC153" s="37">
        <f t="shared" si="110"/>
        <v>0</v>
      </c>
      <c r="AD153" s="37">
        <f t="shared" si="111"/>
        <v>0</v>
      </c>
      <c r="AF153">
        <f>'Data TREND'!X7</f>
        <v>14</v>
      </c>
      <c r="AG153" s="37">
        <f>'Data TREND'!AN7</f>
        <v>277.49905497658256</v>
      </c>
      <c r="AH153" s="37">
        <f>'Data TREND'!AO7</f>
        <v>115.1569696925892</v>
      </c>
      <c r="AI153" s="37">
        <f>'Data TREND'!AP7</f>
        <v>90.704533123141417</v>
      </c>
      <c r="AJ153" s="62">
        <f>'Data TREND'!AQ7</f>
        <v>483.09735023499792</v>
      </c>
      <c r="AK153" s="37">
        <f>'Data TREND'!AR7</f>
        <v>81.346359130693017</v>
      </c>
      <c r="AL153" s="37">
        <f>'Data TREND'!AS7</f>
        <v>33.24171747139242</v>
      </c>
      <c r="AN153" s="37">
        <f t="shared" si="112"/>
        <v>0</v>
      </c>
      <c r="AO153" s="37">
        <f t="shared" si="113"/>
        <v>0</v>
      </c>
      <c r="AP153" s="37">
        <f t="shared" si="114"/>
        <v>0</v>
      </c>
      <c r="AQ153" s="62">
        <f t="shared" si="115"/>
        <v>0</v>
      </c>
      <c r="AR153" s="37">
        <f t="shared" si="116"/>
        <v>0</v>
      </c>
      <c r="AS153" s="37">
        <f t="shared" si="117"/>
        <v>0</v>
      </c>
      <c r="AU153">
        <v>14</v>
      </c>
      <c r="AV153" s="37">
        <f t="shared" si="118"/>
        <v>133.65014439927307</v>
      </c>
      <c r="AW153" s="37">
        <f t="shared" si="119"/>
        <v>112.60498700752365</v>
      </c>
      <c r="AX153" s="37">
        <f t="shared" si="120"/>
        <v>78.326735458207338</v>
      </c>
      <c r="AY153" s="62">
        <f t="shared" si="121"/>
        <v>324.80207690125934</v>
      </c>
      <c r="AZ153" s="37">
        <f t="shared" si="122"/>
        <v>55.89319996216279</v>
      </c>
      <c r="BA153" s="37">
        <f t="shared" si="123"/>
        <v>22.906838146760332</v>
      </c>
      <c r="BC153">
        <v>14</v>
      </c>
      <c r="BD153" s="37">
        <f>IF(Voorblad!$E$10=Rekenblad!BC153,Rekenblad!AV153,0)</f>
        <v>0</v>
      </c>
      <c r="BE153" s="37">
        <f>IF(Voorblad!$E$10=Rekenblad!BC153,Rekenblad!AW153,0)</f>
        <v>0</v>
      </c>
      <c r="BF153" s="37">
        <f>IF(Voorblad!$E$10=Rekenblad!BC153,Rekenblad!AX153,0)</f>
        <v>0</v>
      </c>
      <c r="BG153" s="62">
        <f>IF(Voorblad!$E$10=Rekenblad!BC153,Rekenblad!AY153,0)</f>
        <v>0</v>
      </c>
      <c r="BH153" s="37">
        <f>IF(Voorblad!$E$10=Rekenblad!BC153,Rekenblad!AZ153,0)</f>
        <v>0</v>
      </c>
      <c r="BI153" s="37">
        <f>IF(Voorblad!$E$10=Rekenblad!BC153,Rekenblad!BA153,0)</f>
        <v>0</v>
      </c>
      <c r="BK153">
        <v>14</v>
      </c>
      <c r="BL153" s="37">
        <f>IF(Voorblad!$E$14=Rekenblad!$BL$147,Rekenblad!BD153,0)</f>
        <v>0</v>
      </c>
      <c r="BM153" s="37">
        <f>IF(Voorblad!$E$14=Rekenblad!$BL$147,Rekenblad!BE153,0)</f>
        <v>0</v>
      </c>
      <c r="BN153" s="37">
        <f>IF(Voorblad!$E$14=Rekenblad!$BL$147,Rekenblad!BF153,0)</f>
        <v>0</v>
      </c>
      <c r="BO153" s="62">
        <f>IF(Voorblad!$E$14=Rekenblad!$BL$147,Rekenblad!BG153,0)</f>
        <v>0</v>
      </c>
      <c r="BP153" s="37">
        <f>IF(Voorblad!$E$14=Rekenblad!$BL$147,Rekenblad!BH153,0)</f>
        <v>0</v>
      </c>
      <c r="BQ153" s="37">
        <f>IF(Voorblad!$E$14=Rekenblad!$BL$147,Rekenblad!BI153,0)</f>
        <v>0</v>
      </c>
    </row>
    <row r="154" spans="1:78" x14ac:dyDescent="0.25">
      <c r="B154">
        <f>'Data TREND'!X8</f>
        <v>15</v>
      </c>
      <c r="C154" s="37">
        <f>'Data TREND'!Z8</f>
        <v>137.76214217925639</v>
      </c>
      <c r="D154" s="37">
        <f>'Data TREND'!AA8</f>
        <v>118.95513062166287</v>
      </c>
      <c r="E154" s="37">
        <f>'Data TREND'!AB8</f>
        <v>83.579579189623047</v>
      </c>
      <c r="F154" s="62">
        <f>'Data TREND'!AC8</f>
        <v>340.51188327971136</v>
      </c>
      <c r="G154" s="37">
        <f>'Data TREND'!AD8</f>
        <v>55.707573153322336</v>
      </c>
      <c r="H154" s="37">
        <f>'Data TREND'!AE8</f>
        <v>22.832597814066624</v>
      </c>
      <c r="J154" s="37">
        <f t="shared" si="124"/>
        <v>137.76214217925639</v>
      </c>
      <c r="K154" s="37">
        <f t="shared" si="125"/>
        <v>118.95513062166287</v>
      </c>
      <c r="L154" s="37">
        <f t="shared" si="126"/>
        <v>83.579579189623047</v>
      </c>
      <c r="M154" s="62">
        <f t="shared" si="127"/>
        <v>340.51188327971136</v>
      </c>
      <c r="N154" s="37">
        <f t="shared" si="128"/>
        <v>55.707573153322336</v>
      </c>
      <c r="O154" s="37">
        <f t="shared" si="129"/>
        <v>22.832597814066624</v>
      </c>
      <c r="Q154">
        <f>'Data TREND'!X8</f>
        <v>15</v>
      </c>
      <c r="R154" s="37">
        <f>'Data TREND'!AG8</f>
        <v>216.29889471313052</v>
      </c>
      <c r="S154" s="37">
        <f>'Data TREND'!AH8</f>
        <v>120.11312868106022</v>
      </c>
      <c r="T154" s="37">
        <f>'Data TREND'!AI8</f>
        <v>88.570281079233936</v>
      </c>
      <c r="U154" s="62">
        <f>'Data TREND'!AJ8</f>
        <v>425.35146234547113</v>
      </c>
      <c r="V154" s="37">
        <f>'Data TREND'!AK8</f>
        <v>69.962305846188343</v>
      </c>
      <c r="W154" s="37">
        <f>'Data TREND'!AL8</f>
        <v>28.527119797139346</v>
      </c>
      <c r="Y154" s="37">
        <f t="shared" si="106"/>
        <v>0</v>
      </c>
      <c r="Z154" s="37">
        <f t="shared" si="107"/>
        <v>0</v>
      </c>
      <c r="AA154" s="37">
        <f t="shared" si="108"/>
        <v>0</v>
      </c>
      <c r="AB154" s="62">
        <f t="shared" si="109"/>
        <v>0</v>
      </c>
      <c r="AC154" s="37">
        <f t="shared" si="110"/>
        <v>0</v>
      </c>
      <c r="AD154" s="37">
        <f t="shared" si="111"/>
        <v>0</v>
      </c>
      <c r="AF154">
        <f>'Data TREND'!X8</f>
        <v>15</v>
      </c>
      <c r="AG154" s="37">
        <f>'Data TREND'!AN8</f>
        <v>283.69943070738753</v>
      </c>
      <c r="AH154" s="37">
        <f>'Data TREND'!AO8</f>
        <v>121.46162225173144</v>
      </c>
      <c r="AI154" s="37">
        <f>'Data TREND'!AP8</f>
        <v>95.794829958102213</v>
      </c>
      <c r="AJ154" s="62">
        <f>'Data TREND'!AQ8</f>
        <v>500.6914564944484</v>
      </c>
      <c r="AK154" s="37">
        <f>'Data TREND'!AR8</f>
        <v>80.939068081808699</v>
      </c>
      <c r="AL154" s="37">
        <f>'Data TREND'!AS8</f>
        <v>33.075013487925233</v>
      </c>
      <c r="AN154" s="37">
        <f t="shared" si="112"/>
        <v>0</v>
      </c>
      <c r="AO154" s="37">
        <f t="shared" si="113"/>
        <v>0</v>
      </c>
      <c r="AP154" s="37">
        <f t="shared" si="114"/>
        <v>0</v>
      </c>
      <c r="AQ154" s="62">
        <f t="shared" si="115"/>
        <v>0</v>
      </c>
      <c r="AR154" s="37">
        <f t="shared" si="116"/>
        <v>0</v>
      </c>
      <c r="AS154" s="37">
        <f t="shared" si="117"/>
        <v>0</v>
      </c>
      <c r="AU154">
        <v>15</v>
      </c>
      <c r="AV154" s="37">
        <f t="shared" si="118"/>
        <v>137.76214217925639</v>
      </c>
      <c r="AW154" s="37">
        <f t="shared" si="119"/>
        <v>118.95513062166287</v>
      </c>
      <c r="AX154" s="37">
        <f t="shared" si="120"/>
        <v>83.579579189623047</v>
      </c>
      <c r="AY154" s="62">
        <f t="shared" si="121"/>
        <v>340.51188327971136</v>
      </c>
      <c r="AZ154" s="37">
        <f t="shared" si="122"/>
        <v>55.707573153322336</v>
      </c>
      <c r="BA154" s="37">
        <f t="shared" si="123"/>
        <v>22.832597814066624</v>
      </c>
      <c r="BC154">
        <v>15</v>
      </c>
      <c r="BD154" s="37">
        <f>IF(Voorblad!$E$10=Rekenblad!BC154,Rekenblad!AV154,0)</f>
        <v>0</v>
      </c>
      <c r="BE154" s="37">
        <f>IF(Voorblad!$E$10=Rekenblad!BC154,Rekenblad!AW154,0)</f>
        <v>0</v>
      </c>
      <c r="BF154" s="37">
        <f>IF(Voorblad!$E$10=Rekenblad!BC154,Rekenblad!AX154,0)</f>
        <v>0</v>
      </c>
      <c r="BG154" s="62">
        <f>IF(Voorblad!$E$10=Rekenblad!BC154,Rekenblad!AY154,0)</f>
        <v>0</v>
      </c>
      <c r="BH154" s="37">
        <f>IF(Voorblad!$E$10=Rekenblad!BC154,Rekenblad!AZ154,0)</f>
        <v>0</v>
      </c>
      <c r="BI154" s="37">
        <f>IF(Voorblad!$E$10=Rekenblad!BC154,Rekenblad!BA154,0)</f>
        <v>0</v>
      </c>
      <c r="BK154">
        <v>15</v>
      </c>
      <c r="BL154" s="37">
        <f>IF(Voorblad!$E$14=Rekenblad!$BL$147,Rekenblad!BD154,0)</f>
        <v>0</v>
      </c>
      <c r="BM154" s="37">
        <f>IF(Voorblad!$E$14=Rekenblad!$BL$147,Rekenblad!BE154,0)</f>
        <v>0</v>
      </c>
      <c r="BN154" s="37">
        <f>IF(Voorblad!$E$14=Rekenblad!$BL$147,Rekenblad!BF154,0)</f>
        <v>0</v>
      </c>
      <c r="BO154" s="62">
        <f>IF(Voorblad!$E$14=Rekenblad!$BL$147,Rekenblad!BG154,0)</f>
        <v>0</v>
      </c>
      <c r="BP154" s="37">
        <f>IF(Voorblad!$E$14=Rekenblad!$BL$147,Rekenblad!BH154,0)</f>
        <v>0</v>
      </c>
      <c r="BQ154" s="37">
        <f>IF(Voorblad!$E$14=Rekenblad!$BL$147,Rekenblad!BI154,0)</f>
        <v>0</v>
      </c>
    </row>
    <row r="155" spans="1:78" x14ac:dyDescent="0.25">
      <c r="B155">
        <f>'Data TREND'!X9</f>
        <v>16</v>
      </c>
      <c r="C155" s="37">
        <f>'Data TREND'!Z9</f>
        <v>141.87413995923967</v>
      </c>
      <c r="D155" s="37">
        <f>'Data TREND'!AA9</f>
        <v>125.3052742358021</v>
      </c>
      <c r="E155" s="37">
        <f>'Data TREND'!AB9</f>
        <v>88.83242292103877</v>
      </c>
      <c r="F155" s="62">
        <f>'Data TREND'!AC9</f>
        <v>356.22168965816343</v>
      </c>
      <c r="G155" s="37">
        <f>'Data TREND'!AD9</f>
        <v>55.521946344481876</v>
      </c>
      <c r="H155" s="37">
        <f>'Data TREND'!AE9</f>
        <v>22.758357481372915</v>
      </c>
      <c r="J155" s="37">
        <f t="shared" si="124"/>
        <v>141.87413995923967</v>
      </c>
      <c r="K155" s="37">
        <f t="shared" si="125"/>
        <v>125.3052742358021</v>
      </c>
      <c r="L155" s="37">
        <f t="shared" si="126"/>
        <v>88.83242292103877</v>
      </c>
      <c r="M155" s="62">
        <f t="shared" si="127"/>
        <v>356.22168965816343</v>
      </c>
      <c r="N155" s="37">
        <f t="shared" si="128"/>
        <v>55.521946344481876</v>
      </c>
      <c r="O155" s="37">
        <f t="shared" si="129"/>
        <v>22.758357481372915</v>
      </c>
      <c r="Q155">
        <f>'Data TREND'!X9</f>
        <v>16</v>
      </c>
      <c r="R155" s="37">
        <f>'Data TREND'!AG9</f>
        <v>221.28440957231336</v>
      </c>
      <c r="S155" s="37">
        <f>'Data TREND'!AH9</f>
        <v>126.44022980670562</v>
      </c>
      <c r="T155" s="37">
        <f>'Data TREND'!AI9</f>
        <v>93.755971659627093</v>
      </c>
      <c r="U155" s="62">
        <f>'Data TREND'!AJ9</f>
        <v>441.84373771518716</v>
      </c>
      <c r="V155" s="37">
        <f>'Data TREND'!AK9</f>
        <v>69.643654432708743</v>
      </c>
      <c r="W155" s="37">
        <f>'Data TREND'!AL9</f>
        <v>28.396764216403486</v>
      </c>
      <c r="Y155" s="37">
        <f t="shared" si="106"/>
        <v>0</v>
      </c>
      <c r="Z155" s="37">
        <f t="shared" si="107"/>
        <v>0</v>
      </c>
      <c r="AA155" s="37">
        <f t="shared" si="108"/>
        <v>0</v>
      </c>
      <c r="AB155" s="62">
        <f t="shared" si="109"/>
        <v>0</v>
      </c>
      <c r="AC155" s="37">
        <f t="shared" si="110"/>
        <v>0</v>
      </c>
      <c r="AD155" s="37">
        <f t="shared" si="111"/>
        <v>0</v>
      </c>
      <c r="AF155">
        <f>'Data TREND'!X9</f>
        <v>16</v>
      </c>
      <c r="AG155" s="37">
        <f>'Data TREND'!AN9</f>
        <v>289.89980643819251</v>
      </c>
      <c r="AH155" s="37">
        <f>'Data TREND'!AO9</f>
        <v>127.76627481087367</v>
      </c>
      <c r="AI155" s="37">
        <f>'Data TREND'!AP9</f>
        <v>100.88512679306302</v>
      </c>
      <c r="AJ155" s="62">
        <f>'Data TREND'!AQ9</f>
        <v>518.28556275389883</v>
      </c>
      <c r="AK155" s="37">
        <f>'Data TREND'!AR9</f>
        <v>80.531777032924381</v>
      </c>
      <c r="AL155" s="37">
        <f>'Data TREND'!AS9</f>
        <v>32.908309504458039</v>
      </c>
      <c r="AN155" s="37">
        <f t="shared" si="112"/>
        <v>0</v>
      </c>
      <c r="AO155" s="37">
        <f t="shared" si="113"/>
        <v>0</v>
      </c>
      <c r="AP155" s="37">
        <f t="shared" si="114"/>
        <v>0</v>
      </c>
      <c r="AQ155" s="62">
        <f t="shared" si="115"/>
        <v>0</v>
      </c>
      <c r="AR155" s="37">
        <f t="shared" si="116"/>
        <v>0</v>
      </c>
      <c r="AS155" s="37">
        <f t="shared" si="117"/>
        <v>0</v>
      </c>
      <c r="AU155">
        <v>16</v>
      </c>
      <c r="AV155" s="37">
        <f t="shared" si="118"/>
        <v>141.87413995923967</v>
      </c>
      <c r="AW155" s="37">
        <f t="shared" si="119"/>
        <v>125.3052742358021</v>
      </c>
      <c r="AX155" s="37">
        <f t="shared" si="120"/>
        <v>88.83242292103877</v>
      </c>
      <c r="AY155" s="62">
        <f t="shared" si="121"/>
        <v>356.22168965816343</v>
      </c>
      <c r="AZ155" s="37">
        <f t="shared" si="122"/>
        <v>55.521946344481876</v>
      </c>
      <c r="BA155" s="37">
        <f t="shared" si="123"/>
        <v>22.758357481372915</v>
      </c>
      <c r="BC155">
        <v>16</v>
      </c>
      <c r="BD155" s="37">
        <f>IF(Voorblad!$E$10=Rekenblad!BC155,Rekenblad!AV155,0)</f>
        <v>0</v>
      </c>
      <c r="BE155" s="37">
        <f>IF(Voorblad!$E$10=Rekenblad!BC155,Rekenblad!AW155,0)</f>
        <v>0</v>
      </c>
      <c r="BF155" s="37">
        <f>IF(Voorblad!$E$10=Rekenblad!BC155,Rekenblad!AX155,0)</f>
        <v>0</v>
      </c>
      <c r="BG155" s="62">
        <f>IF(Voorblad!$E$10=Rekenblad!BC155,Rekenblad!AY155,0)</f>
        <v>0</v>
      </c>
      <c r="BH155" s="37">
        <f>IF(Voorblad!$E$10=Rekenblad!BC155,Rekenblad!AZ155,0)</f>
        <v>0</v>
      </c>
      <c r="BI155" s="37">
        <f>IF(Voorblad!$E$10=Rekenblad!BC155,Rekenblad!BA155,0)</f>
        <v>0</v>
      </c>
      <c r="BK155">
        <v>16</v>
      </c>
      <c r="BL155" s="37">
        <f>IF(Voorblad!$E$14=Rekenblad!$BL$147,Rekenblad!BD155,0)</f>
        <v>0</v>
      </c>
      <c r="BM155" s="37">
        <f>IF(Voorblad!$E$14=Rekenblad!$BL$147,Rekenblad!BE155,0)</f>
        <v>0</v>
      </c>
      <c r="BN155" s="37">
        <f>IF(Voorblad!$E$14=Rekenblad!$BL$147,Rekenblad!BF155,0)</f>
        <v>0</v>
      </c>
      <c r="BO155" s="62">
        <f>IF(Voorblad!$E$14=Rekenblad!$BL$147,Rekenblad!BG155,0)</f>
        <v>0</v>
      </c>
      <c r="BP155" s="37">
        <f>IF(Voorblad!$E$14=Rekenblad!$BL$147,Rekenblad!BH155,0)</f>
        <v>0</v>
      </c>
      <c r="BQ155" s="37">
        <f>IF(Voorblad!$E$14=Rekenblad!$BL$147,Rekenblad!BI155,0)</f>
        <v>0</v>
      </c>
    </row>
    <row r="156" spans="1:78" x14ac:dyDescent="0.25">
      <c r="B156">
        <f>'Data TREND'!X10</f>
        <v>17</v>
      </c>
      <c r="C156" s="37">
        <f>'Data TREND'!Z10</f>
        <v>145.98613773922295</v>
      </c>
      <c r="D156" s="37">
        <f>'Data TREND'!AA10</f>
        <v>131.65541784994133</v>
      </c>
      <c r="E156" s="37">
        <f>'Data TREND'!AB10</f>
        <v>94.085266652454493</v>
      </c>
      <c r="F156" s="62">
        <f>'Data TREND'!AC10</f>
        <v>371.9314960366155</v>
      </c>
      <c r="G156" s="37">
        <f>'Data TREND'!AD10</f>
        <v>55.336319535641422</v>
      </c>
      <c r="H156" s="37">
        <f>'Data TREND'!AE10</f>
        <v>22.684117148679203</v>
      </c>
      <c r="J156" s="37">
        <f t="shared" si="124"/>
        <v>145.98613773922295</v>
      </c>
      <c r="K156" s="37">
        <f t="shared" si="125"/>
        <v>131.65541784994133</v>
      </c>
      <c r="L156" s="37">
        <f t="shared" si="126"/>
        <v>94.085266652454493</v>
      </c>
      <c r="M156" s="62">
        <f t="shared" si="127"/>
        <v>371.9314960366155</v>
      </c>
      <c r="N156" s="37">
        <f t="shared" si="128"/>
        <v>55.336319535641422</v>
      </c>
      <c r="O156" s="37">
        <f t="shared" si="129"/>
        <v>22.684117148679203</v>
      </c>
      <c r="Q156">
        <f>'Data TREND'!X10</f>
        <v>17</v>
      </c>
      <c r="R156" s="37">
        <f>'Data TREND'!AG10</f>
        <v>226.26992443149621</v>
      </c>
      <c r="S156" s="37">
        <f>'Data TREND'!AH10</f>
        <v>132.767330932351</v>
      </c>
      <c r="T156" s="37">
        <f>'Data TREND'!AI10</f>
        <v>98.94166224002025</v>
      </c>
      <c r="U156" s="62">
        <f>'Data TREND'!AJ10</f>
        <v>458.33601308490319</v>
      </c>
      <c r="V156" s="37">
        <f>'Data TREND'!AK10</f>
        <v>69.325003019229129</v>
      </c>
      <c r="W156" s="37">
        <f>'Data TREND'!AL10</f>
        <v>28.266408635667631</v>
      </c>
      <c r="Y156" s="37">
        <f t="shared" si="106"/>
        <v>0</v>
      </c>
      <c r="Z156" s="37">
        <f t="shared" si="107"/>
        <v>0</v>
      </c>
      <c r="AA156" s="37">
        <f t="shared" si="108"/>
        <v>0</v>
      </c>
      <c r="AB156" s="62">
        <f t="shared" si="109"/>
        <v>0</v>
      </c>
      <c r="AC156" s="37">
        <f t="shared" si="110"/>
        <v>0</v>
      </c>
      <c r="AD156" s="37">
        <f t="shared" si="111"/>
        <v>0</v>
      </c>
      <c r="AF156">
        <f>'Data TREND'!X10</f>
        <v>17</v>
      </c>
      <c r="AG156" s="37">
        <f>'Data TREND'!AN10</f>
        <v>296.10018216899755</v>
      </c>
      <c r="AH156" s="37">
        <f>'Data TREND'!AO10</f>
        <v>134.07092737001591</v>
      </c>
      <c r="AI156" s="37">
        <f>'Data TREND'!AP10</f>
        <v>105.97542362802383</v>
      </c>
      <c r="AJ156" s="62">
        <f>'Data TREND'!AQ10</f>
        <v>535.87966901334937</v>
      </c>
      <c r="AK156" s="37">
        <f>'Data TREND'!AR10</f>
        <v>80.124485984040064</v>
      </c>
      <c r="AL156" s="37">
        <f>'Data TREND'!AS10</f>
        <v>32.741605520990852</v>
      </c>
      <c r="AN156" s="37">
        <f t="shared" si="112"/>
        <v>0</v>
      </c>
      <c r="AO156" s="37">
        <f t="shared" si="113"/>
        <v>0</v>
      </c>
      <c r="AP156" s="37">
        <f t="shared" si="114"/>
        <v>0</v>
      </c>
      <c r="AQ156" s="62">
        <f t="shared" si="115"/>
        <v>0</v>
      </c>
      <c r="AR156" s="37">
        <f t="shared" si="116"/>
        <v>0</v>
      </c>
      <c r="AS156" s="37">
        <f t="shared" si="117"/>
        <v>0</v>
      </c>
      <c r="AU156">
        <v>17</v>
      </c>
      <c r="AV156" s="37">
        <f t="shared" si="118"/>
        <v>145.98613773922295</v>
      </c>
      <c r="AW156" s="37">
        <f t="shared" si="119"/>
        <v>131.65541784994133</v>
      </c>
      <c r="AX156" s="37">
        <f t="shared" si="120"/>
        <v>94.085266652454493</v>
      </c>
      <c r="AY156" s="62">
        <f t="shared" si="121"/>
        <v>371.9314960366155</v>
      </c>
      <c r="AZ156" s="37">
        <f t="shared" si="122"/>
        <v>55.336319535641422</v>
      </c>
      <c r="BA156" s="37">
        <f t="shared" si="123"/>
        <v>22.684117148679203</v>
      </c>
      <c r="BC156">
        <v>17</v>
      </c>
      <c r="BD156" s="37">
        <f>IF(Voorblad!$E$10=Rekenblad!BC156,Rekenblad!AV156,0)</f>
        <v>0</v>
      </c>
      <c r="BE156" s="37">
        <f>IF(Voorblad!$E$10=Rekenblad!BC156,Rekenblad!AW156,0)</f>
        <v>0</v>
      </c>
      <c r="BF156" s="37">
        <f>IF(Voorblad!$E$10=Rekenblad!BC156,Rekenblad!AX156,0)</f>
        <v>0</v>
      </c>
      <c r="BG156" s="62">
        <f>IF(Voorblad!$E$10=Rekenblad!BC156,Rekenblad!AY156,0)</f>
        <v>0</v>
      </c>
      <c r="BH156" s="37">
        <f>IF(Voorblad!$E$10=Rekenblad!BC156,Rekenblad!AZ156,0)</f>
        <v>0</v>
      </c>
      <c r="BI156" s="37">
        <f>IF(Voorblad!$E$10=Rekenblad!BC156,Rekenblad!BA156,0)</f>
        <v>0</v>
      </c>
      <c r="BK156">
        <v>17</v>
      </c>
      <c r="BL156" s="37">
        <f>IF(Voorblad!$E$14=Rekenblad!$BL$147,Rekenblad!BD156,0)</f>
        <v>0</v>
      </c>
      <c r="BM156" s="37">
        <f>IF(Voorblad!$E$14=Rekenblad!$BL$147,Rekenblad!BE156,0)</f>
        <v>0</v>
      </c>
      <c r="BN156" s="37">
        <f>IF(Voorblad!$E$14=Rekenblad!$BL$147,Rekenblad!BF156,0)</f>
        <v>0</v>
      </c>
      <c r="BO156" s="62">
        <f>IF(Voorblad!$E$14=Rekenblad!$BL$147,Rekenblad!BG156,0)</f>
        <v>0</v>
      </c>
      <c r="BP156" s="37">
        <f>IF(Voorblad!$E$14=Rekenblad!$BL$147,Rekenblad!BH156,0)</f>
        <v>0</v>
      </c>
      <c r="BQ156" s="37">
        <f>IF(Voorblad!$E$14=Rekenblad!$BL$147,Rekenblad!BI156,0)</f>
        <v>0</v>
      </c>
    </row>
    <row r="157" spans="1:78" x14ac:dyDescent="0.25">
      <c r="B157">
        <f>'Data TREND'!X11</f>
        <v>18</v>
      </c>
      <c r="C157" s="37">
        <f>'Data TREND'!Z11</f>
        <v>150.09813551920627</v>
      </c>
      <c r="D157" s="37">
        <f>'Data TREND'!AA11</f>
        <v>138.00556146408056</v>
      </c>
      <c r="E157" s="37">
        <f>'Data TREND'!AB11</f>
        <v>99.338110383870202</v>
      </c>
      <c r="F157" s="62">
        <f>'Data TREND'!AC11</f>
        <v>387.64130241506751</v>
      </c>
      <c r="G157" s="37">
        <f>'Data TREND'!AD11</f>
        <v>55.150692726800969</v>
      </c>
      <c r="H157" s="37">
        <f>'Data TREND'!AE11</f>
        <v>22.609876815985494</v>
      </c>
      <c r="J157" s="37">
        <f t="shared" si="124"/>
        <v>150.09813551920627</v>
      </c>
      <c r="K157" s="37">
        <f t="shared" si="125"/>
        <v>138.00556146408056</v>
      </c>
      <c r="L157" s="37">
        <f t="shared" si="126"/>
        <v>99.338110383870202</v>
      </c>
      <c r="M157" s="62">
        <f t="shared" si="127"/>
        <v>387.64130241506751</v>
      </c>
      <c r="N157" s="37">
        <f t="shared" si="128"/>
        <v>55.150692726800969</v>
      </c>
      <c r="O157" s="37">
        <f t="shared" si="129"/>
        <v>22.609876815985494</v>
      </c>
      <c r="Q157">
        <f>'Data TREND'!X11</f>
        <v>18</v>
      </c>
      <c r="R157" s="37">
        <f>'Data TREND'!AG11</f>
        <v>231.25543929067905</v>
      </c>
      <c r="S157" s="37">
        <f>'Data TREND'!AH11</f>
        <v>139.09443205799641</v>
      </c>
      <c r="T157" s="37">
        <f>'Data TREND'!AI11</f>
        <v>104.12735282041341</v>
      </c>
      <c r="U157" s="62">
        <f>'Data TREND'!AJ11</f>
        <v>474.82828845461921</v>
      </c>
      <c r="V157" s="37">
        <f>'Data TREND'!AK11</f>
        <v>69.006351605749515</v>
      </c>
      <c r="W157" s="37">
        <f>'Data TREND'!AL11</f>
        <v>28.136053054931772</v>
      </c>
      <c r="Y157" s="37">
        <f t="shared" si="106"/>
        <v>0</v>
      </c>
      <c r="Z157" s="37">
        <f t="shared" si="107"/>
        <v>0</v>
      </c>
      <c r="AA157" s="37">
        <f t="shared" si="108"/>
        <v>0</v>
      </c>
      <c r="AB157" s="62">
        <f t="shared" si="109"/>
        <v>0</v>
      </c>
      <c r="AC157" s="37">
        <f t="shared" si="110"/>
        <v>0</v>
      </c>
      <c r="AD157" s="37">
        <f t="shared" si="111"/>
        <v>0</v>
      </c>
      <c r="AF157">
        <f>'Data TREND'!X11</f>
        <v>18</v>
      </c>
      <c r="AG157" s="37">
        <f>'Data TREND'!AN11</f>
        <v>302.30055789980253</v>
      </c>
      <c r="AH157" s="37">
        <f>'Data TREND'!AO11</f>
        <v>140.37557992915814</v>
      </c>
      <c r="AI157" s="37">
        <f>'Data TREND'!AP11</f>
        <v>111.06572046298463</v>
      </c>
      <c r="AJ157" s="62">
        <f>'Data TREND'!AQ11</f>
        <v>553.47377527279991</v>
      </c>
      <c r="AK157" s="37">
        <f>'Data TREND'!AR11</f>
        <v>79.717194935155746</v>
      </c>
      <c r="AL157" s="37">
        <f>'Data TREND'!AS11</f>
        <v>32.574901537523665</v>
      </c>
      <c r="AN157" s="37">
        <f t="shared" si="112"/>
        <v>0</v>
      </c>
      <c r="AO157" s="37">
        <f t="shared" si="113"/>
        <v>0</v>
      </c>
      <c r="AP157" s="37">
        <f t="shared" si="114"/>
        <v>0</v>
      </c>
      <c r="AQ157" s="62">
        <f t="shared" si="115"/>
        <v>0</v>
      </c>
      <c r="AR157" s="37">
        <f t="shared" si="116"/>
        <v>0</v>
      </c>
      <c r="AS157" s="37">
        <f t="shared" si="117"/>
        <v>0</v>
      </c>
      <c r="AU157">
        <v>18</v>
      </c>
      <c r="AV157" s="37">
        <f t="shared" si="118"/>
        <v>150.09813551920627</v>
      </c>
      <c r="AW157" s="37">
        <f t="shared" si="119"/>
        <v>138.00556146408056</v>
      </c>
      <c r="AX157" s="37">
        <f t="shared" si="120"/>
        <v>99.338110383870202</v>
      </c>
      <c r="AY157" s="62">
        <f t="shared" si="121"/>
        <v>387.64130241506751</v>
      </c>
      <c r="AZ157" s="37">
        <f t="shared" si="122"/>
        <v>55.150692726800969</v>
      </c>
      <c r="BA157" s="37">
        <f t="shared" si="123"/>
        <v>22.609876815985494</v>
      </c>
      <c r="BC157">
        <v>18</v>
      </c>
      <c r="BD157" s="37">
        <f>IF(Voorblad!$E$10=Rekenblad!BC157,Rekenblad!AV157,0)</f>
        <v>0</v>
      </c>
      <c r="BE157" s="37">
        <f>IF(Voorblad!$E$10=Rekenblad!BC157,Rekenblad!AW157,0)</f>
        <v>0</v>
      </c>
      <c r="BF157" s="37">
        <f>IF(Voorblad!$E$10=Rekenblad!BC157,Rekenblad!AX157,0)</f>
        <v>0</v>
      </c>
      <c r="BG157" s="62">
        <f>IF(Voorblad!$E$10=Rekenblad!BC157,Rekenblad!AY157,0)</f>
        <v>0</v>
      </c>
      <c r="BH157" s="37">
        <f>IF(Voorblad!$E$10=Rekenblad!BC157,Rekenblad!AZ157,0)</f>
        <v>0</v>
      </c>
      <c r="BI157" s="37">
        <f>IF(Voorblad!$E$10=Rekenblad!BC157,Rekenblad!BA157,0)</f>
        <v>0</v>
      </c>
      <c r="BK157">
        <v>18</v>
      </c>
      <c r="BL157" s="37">
        <f>IF(Voorblad!$E$14=Rekenblad!$BL$147,Rekenblad!BD157,0)</f>
        <v>0</v>
      </c>
      <c r="BM157" s="37">
        <f>IF(Voorblad!$E$14=Rekenblad!$BL$147,Rekenblad!BE157,0)</f>
        <v>0</v>
      </c>
      <c r="BN157" s="37">
        <f>IF(Voorblad!$E$14=Rekenblad!$BL$147,Rekenblad!BF157,0)</f>
        <v>0</v>
      </c>
      <c r="BO157" s="62">
        <f>IF(Voorblad!$E$14=Rekenblad!$BL$147,Rekenblad!BG157,0)</f>
        <v>0</v>
      </c>
      <c r="BP157" s="37">
        <f>IF(Voorblad!$E$14=Rekenblad!$BL$147,Rekenblad!BH157,0)</f>
        <v>0</v>
      </c>
      <c r="BQ157" s="37">
        <f>IF(Voorblad!$E$14=Rekenblad!$BL$147,Rekenblad!BI157,0)</f>
        <v>0</v>
      </c>
    </row>
    <row r="158" spans="1:78" x14ac:dyDescent="0.25">
      <c r="B158">
        <f>'Data TREND'!X12</f>
        <v>19</v>
      </c>
      <c r="C158" s="37">
        <f>'Data TREND'!Z12</f>
        <v>154.21013329918952</v>
      </c>
      <c r="D158" s="37">
        <f>'Data TREND'!AA12</f>
        <v>144.35570507821978</v>
      </c>
      <c r="E158" s="37">
        <f>'Data TREND'!AB12</f>
        <v>104.59095411528592</v>
      </c>
      <c r="F158" s="62">
        <f>'Data TREND'!AC12</f>
        <v>403.35110879351959</v>
      </c>
      <c r="G158" s="37">
        <f>'Data TREND'!AD12</f>
        <v>54.965065917960509</v>
      </c>
      <c r="H158" s="37">
        <f>'Data TREND'!AE12</f>
        <v>22.535636483291785</v>
      </c>
      <c r="J158" s="37">
        <f t="shared" si="124"/>
        <v>154.21013329918952</v>
      </c>
      <c r="K158" s="37">
        <f t="shared" si="125"/>
        <v>144.35570507821978</v>
      </c>
      <c r="L158" s="37">
        <f t="shared" si="126"/>
        <v>104.59095411528592</v>
      </c>
      <c r="M158" s="62">
        <f t="shared" si="127"/>
        <v>403.35110879351959</v>
      </c>
      <c r="N158" s="37">
        <f t="shared" si="128"/>
        <v>54.965065917960509</v>
      </c>
      <c r="O158" s="37">
        <f t="shared" si="129"/>
        <v>22.535636483291785</v>
      </c>
      <c r="Q158">
        <f>'Data TREND'!X12</f>
        <v>19</v>
      </c>
      <c r="R158" s="37">
        <f>'Data TREND'!AG12</f>
        <v>236.24095414986189</v>
      </c>
      <c r="S158" s="37">
        <f>'Data TREND'!AH12</f>
        <v>145.42153318364183</v>
      </c>
      <c r="T158" s="37">
        <f>'Data TREND'!AI12</f>
        <v>109.31304340080658</v>
      </c>
      <c r="U158" s="62">
        <f>'Data TREND'!AJ12</f>
        <v>491.32056382433524</v>
      </c>
      <c r="V158" s="37">
        <f>'Data TREND'!AK12</f>
        <v>68.687700192269901</v>
      </c>
      <c r="W158" s="37">
        <f>'Data TREND'!AL12</f>
        <v>28.005697474195916</v>
      </c>
      <c r="Y158" s="37">
        <f t="shared" si="106"/>
        <v>0</v>
      </c>
      <c r="Z158" s="37">
        <f t="shared" si="107"/>
        <v>0</v>
      </c>
      <c r="AA158" s="37">
        <f t="shared" si="108"/>
        <v>0</v>
      </c>
      <c r="AB158" s="62">
        <f t="shared" si="109"/>
        <v>0</v>
      </c>
      <c r="AC158" s="37">
        <f t="shared" si="110"/>
        <v>0</v>
      </c>
      <c r="AD158" s="37">
        <f t="shared" si="111"/>
        <v>0</v>
      </c>
      <c r="AF158">
        <f>'Data TREND'!X12</f>
        <v>19</v>
      </c>
      <c r="AG158" s="37">
        <f>'Data TREND'!AN12</f>
        <v>308.50093363060751</v>
      </c>
      <c r="AH158" s="37">
        <f>'Data TREND'!AO12</f>
        <v>146.68023248830036</v>
      </c>
      <c r="AI158" s="37">
        <f>'Data TREND'!AP12</f>
        <v>116.15601729794543</v>
      </c>
      <c r="AJ158" s="62">
        <f>'Data TREND'!AQ12</f>
        <v>571.06788153225034</v>
      </c>
      <c r="AK158" s="37">
        <f>'Data TREND'!AR12</f>
        <v>79.309903886271428</v>
      </c>
      <c r="AL158" s="37">
        <f>'Data TREND'!AS12</f>
        <v>32.408197554056478</v>
      </c>
      <c r="AN158" s="37">
        <f t="shared" si="112"/>
        <v>0</v>
      </c>
      <c r="AO158" s="37">
        <f t="shared" si="113"/>
        <v>0</v>
      </c>
      <c r="AP158" s="37">
        <f t="shared" si="114"/>
        <v>0</v>
      </c>
      <c r="AQ158" s="62">
        <f t="shared" si="115"/>
        <v>0</v>
      </c>
      <c r="AR158" s="37">
        <f t="shared" si="116"/>
        <v>0</v>
      </c>
      <c r="AS158" s="37">
        <f t="shared" si="117"/>
        <v>0</v>
      </c>
      <c r="AU158">
        <v>19</v>
      </c>
      <c r="AV158" s="37">
        <f t="shared" si="118"/>
        <v>154.21013329918952</v>
      </c>
      <c r="AW158" s="37">
        <f t="shared" si="119"/>
        <v>144.35570507821978</v>
      </c>
      <c r="AX158" s="37">
        <f t="shared" si="120"/>
        <v>104.59095411528592</v>
      </c>
      <c r="AY158" s="62">
        <f t="shared" si="121"/>
        <v>403.35110879351959</v>
      </c>
      <c r="AZ158" s="37">
        <f t="shared" si="122"/>
        <v>54.965065917960509</v>
      </c>
      <c r="BA158" s="37">
        <f t="shared" si="123"/>
        <v>22.535636483291785</v>
      </c>
      <c r="BC158">
        <v>19</v>
      </c>
      <c r="BD158" s="37">
        <f>IF(Voorblad!$E$10=Rekenblad!BC158,Rekenblad!AV158,0)</f>
        <v>0</v>
      </c>
      <c r="BE158" s="37">
        <f>IF(Voorblad!$E$10=Rekenblad!BC158,Rekenblad!AW158,0)</f>
        <v>0</v>
      </c>
      <c r="BF158" s="37">
        <f>IF(Voorblad!$E$10=Rekenblad!BC158,Rekenblad!AX158,0)</f>
        <v>0</v>
      </c>
      <c r="BG158" s="62">
        <f>IF(Voorblad!$E$10=Rekenblad!BC158,Rekenblad!AY158,0)</f>
        <v>0</v>
      </c>
      <c r="BH158" s="37">
        <f>IF(Voorblad!$E$10=Rekenblad!BC158,Rekenblad!AZ158,0)</f>
        <v>0</v>
      </c>
      <c r="BI158" s="37">
        <f>IF(Voorblad!$E$10=Rekenblad!BC158,Rekenblad!BA158,0)</f>
        <v>0</v>
      </c>
      <c r="BK158">
        <v>19</v>
      </c>
      <c r="BL158" s="37">
        <f>IF(Voorblad!$E$14=Rekenblad!$BL$147,Rekenblad!BD158,0)</f>
        <v>0</v>
      </c>
      <c r="BM158" s="37">
        <f>IF(Voorblad!$E$14=Rekenblad!$BL$147,Rekenblad!BE158,0)</f>
        <v>0</v>
      </c>
      <c r="BN158" s="37">
        <f>IF(Voorblad!$E$14=Rekenblad!$BL$147,Rekenblad!BF158,0)</f>
        <v>0</v>
      </c>
      <c r="BO158" s="62">
        <f>IF(Voorblad!$E$14=Rekenblad!$BL$147,Rekenblad!BG158,0)</f>
        <v>0</v>
      </c>
      <c r="BP158" s="37">
        <f>IF(Voorblad!$E$14=Rekenblad!$BL$147,Rekenblad!BH158,0)</f>
        <v>0</v>
      </c>
      <c r="BQ158" s="37">
        <f>IF(Voorblad!$E$14=Rekenblad!$BL$147,Rekenblad!BI158,0)</f>
        <v>0</v>
      </c>
    </row>
    <row r="159" spans="1:78" x14ac:dyDescent="0.25">
      <c r="B159">
        <f>'Data TREND'!X13</f>
        <v>20</v>
      </c>
      <c r="C159" s="37">
        <f>'Data TREND'!Z13</f>
        <v>158.32213107917283</v>
      </c>
      <c r="D159" s="37">
        <f>'Data TREND'!AA13</f>
        <v>150.70584869235901</v>
      </c>
      <c r="E159" s="37">
        <f>'Data TREND'!AB13</f>
        <v>109.84379784670163</v>
      </c>
      <c r="F159" s="62">
        <f>'Data TREND'!AC13</f>
        <v>419.0609151719716</v>
      </c>
      <c r="G159" s="37">
        <f>'Data TREND'!AD13</f>
        <v>54.779439109120055</v>
      </c>
      <c r="H159" s="37">
        <f>'Data TREND'!AE13</f>
        <v>22.461396150598077</v>
      </c>
      <c r="J159" s="37">
        <f t="shared" si="124"/>
        <v>158.32213107917283</v>
      </c>
      <c r="K159" s="37">
        <f t="shared" si="125"/>
        <v>150.70584869235901</v>
      </c>
      <c r="L159" s="37">
        <f t="shared" si="126"/>
        <v>109.84379784670163</v>
      </c>
      <c r="M159" s="62">
        <f t="shared" si="127"/>
        <v>419.0609151719716</v>
      </c>
      <c r="N159" s="37">
        <f t="shared" si="128"/>
        <v>54.779439109120055</v>
      </c>
      <c r="O159" s="37">
        <f t="shared" si="129"/>
        <v>22.461396150598077</v>
      </c>
      <c r="Q159">
        <f>'Data TREND'!X13</f>
        <v>20</v>
      </c>
      <c r="R159" s="37">
        <f>'Data TREND'!AG13</f>
        <v>241.22646900904473</v>
      </c>
      <c r="S159" s="37">
        <f>'Data TREND'!AH13</f>
        <v>151.74863430928721</v>
      </c>
      <c r="T159" s="37">
        <f>'Data TREND'!AI13</f>
        <v>114.49873398119973</v>
      </c>
      <c r="U159" s="62">
        <f>'Data TREND'!AJ13</f>
        <v>507.81283919405126</v>
      </c>
      <c r="V159" s="37">
        <f>'Data TREND'!AK13</f>
        <v>68.369048778790287</v>
      </c>
      <c r="W159" s="37">
        <f>'Data TREND'!AL13</f>
        <v>27.875341893460057</v>
      </c>
      <c r="Y159" s="37">
        <f t="shared" si="106"/>
        <v>0</v>
      </c>
      <c r="Z159" s="37">
        <f t="shared" si="107"/>
        <v>0</v>
      </c>
      <c r="AA159" s="37">
        <f t="shared" si="108"/>
        <v>0</v>
      </c>
      <c r="AB159" s="62">
        <f t="shared" si="109"/>
        <v>0</v>
      </c>
      <c r="AC159" s="37">
        <f t="shared" si="110"/>
        <v>0</v>
      </c>
      <c r="AD159" s="37">
        <f t="shared" si="111"/>
        <v>0</v>
      </c>
      <c r="AF159">
        <f>'Data TREND'!X13</f>
        <v>20</v>
      </c>
      <c r="AG159" s="37">
        <f>'Data TREND'!AN13</f>
        <v>314.70130936141248</v>
      </c>
      <c r="AH159" s="37">
        <f>'Data TREND'!AO13</f>
        <v>152.98488504744259</v>
      </c>
      <c r="AI159" s="37">
        <f>'Data TREND'!AP13</f>
        <v>121.24631413290624</v>
      </c>
      <c r="AJ159" s="62">
        <f>'Data TREND'!AQ13</f>
        <v>588.66198779170077</v>
      </c>
      <c r="AK159" s="37">
        <f>'Data TREND'!AR13</f>
        <v>78.902612837387096</v>
      </c>
      <c r="AL159" s="37">
        <f>'Data TREND'!AS13</f>
        <v>32.241493570589292</v>
      </c>
      <c r="AN159" s="37">
        <f t="shared" si="112"/>
        <v>0</v>
      </c>
      <c r="AO159" s="37">
        <f t="shared" si="113"/>
        <v>0</v>
      </c>
      <c r="AP159" s="37">
        <f t="shared" si="114"/>
        <v>0</v>
      </c>
      <c r="AQ159" s="62">
        <f t="shared" si="115"/>
        <v>0</v>
      </c>
      <c r="AR159" s="37">
        <f t="shared" si="116"/>
        <v>0</v>
      </c>
      <c r="AS159" s="37">
        <f t="shared" si="117"/>
        <v>0</v>
      </c>
      <c r="AU159">
        <v>20</v>
      </c>
      <c r="AV159" s="37">
        <f t="shared" si="118"/>
        <v>158.32213107917283</v>
      </c>
      <c r="AW159" s="37">
        <f t="shared" si="119"/>
        <v>150.70584869235901</v>
      </c>
      <c r="AX159" s="37">
        <f t="shared" si="120"/>
        <v>109.84379784670163</v>
      </c>
      <c r="AY159" s="62">
        <f t="shared" si="121"/>
        <v>419.0609151719716</v>
      </c>
      <c r="AZ159" s="37">
        <f t="shared" si="122"/>
        <v>54.779439109120055</v>
      </c>
      <c r="BA159" s="37">
        <f t="shared" si="123"/>
        <v>22.461396150598077</v>
      </c>
      <c r="BC159">
        <v>20</v>
      </c>
      <c r="BD159" s="37">
        <f>IF(Voorblad!$E$10=Rekenblad!BC159,Rekenblad!AV159,0)</f>
        <v>0</v>
      </c>
      <c r="BE159" s="37">
        <f>IF(Voorblad!$E$10=Rekenblad!BC159,Rekenblad!AW159,0)</f>
        <v>0</v>
      </c>
      <c r="BF159" s="37">
        <f>IF(Voorblad!$E$10=Rekenblad!BC159,Rekenblad!AX159,0)</f>
        <v>0</v>
      </c>
      <c r="BG159" s="62">
        <f>IF(Voorblad!$E$10=Rekenblad!BC159,Rekenblad!AY159,0)</f>
        <v>0</v>
      </c>
      <c r="BH159" s="37">
        <f>IF(Voorblad!$E$10=Rekenblad!BC159,Rekenblad!AZ159,0)</f>
        <v>0</v>
      </c>
      <c r="BI159" s="37">
        <f>IF(Voorblad!$E$10=Rekenblad!BC159,Rekenblad!BA159,0)</f>
        <v>0</v>
      </c>
      <c r="BK159">
        <v>20</v>
      </c>
      <c r="BL159" s="37">
        <f>IF(Voorblad!$E$14=Rekenblad!$BL$147,Rekenblad!BD159,0)</f>
        <v>0</v>
      </c>
      <c r="BM159" s="37">
        <f>IF(Voorblad!$E$14=Rekenblad!$BL$147,Rekenblad!BE159,0)</f>
        <v>0</v>
      </c>
      <c r="BN159" s="37">
        <f>IF(Voorblad!$E$14=Rekenblad!$BL$147,Rekenblad!BF159,0)</f>
        <v>0</v>
      </c>
      <c r="BO159" s="62">
        <f>IF(Voorblad!$E$14=Rekenblad!$BL$147,Rekenblad!BG159,0)</f>
        <v>0</v>
      </c>
      <c r="BP159" s="37">
        <f>IF(Voorblad!$E$14=Rekenblad!$BL$147,Rekenblad!BH159,0)</f>
        <v>0</v>
      </c>
      <c r="BQ159" s="37">
        <f>IF(Voorblad!$E$14=Rekenblad!$BL$147,Rekenblad!BI159,0)</f>
        <v>0</v>
      </c>
    </row>
    <row r="160" spans="1:78" x14ac:dyDescent="0.25">
      <c r="B160">
        <f>'Data TREND'!X14</f>
        <v>21</v>
      </c>
      <c r="C160" s="37">
        <f>'Data TREND'!Z14</f>
        <v>162.43412885915612</v>
      </c>
      <c r="D160" s="37">
        <f>'Data TREND'!AA14</f>
        <v>157.05599230649824</v>
      </c>
      <c r="E160" s="37">
        <f>'Data TREND'!AB14</f>
        <v>115.09664157811736</v>
      </c>
      <c r="F160" s="62">
        <f>'Data TREND'!AC14</f>
        <v>434.77072155042367</v>
      </c>
      <c r="G160" s="37">
        <f>'Data TREND'!AD14</f>
        <v>54.593812300279595</v>
      </c>
      <c r="H160" s="37">
        <f>'Data TREND'!AE14</f>
        <v>22.387155817904365</v>
      </c>
      <c r="J160" s="37">
        <f t="shared" si="124"/>
        <v>162.43412885915612</v>
      </c>
      <c r="K160" s="37">
        <f t="shared" si="125"/>
        <v>157.05599230649824</v>
      </c>
      <c r="L160" s="37">
        <f t="shared" si="126"/>
        <v>115.09664157811736</v>
      </c>
      <c r="M160" s="62">
        <f t="shared" si="127"/>
        <v>434.77072155042367</v>
      </c>
      <c r="N160" s="37">
        <f t="shared" si="128"/>
        <v>54.593812300279595</v>
      </c>
      <c r="O160" s="37">
        <f t="shared" si="129"/>
        <v>22.387155817904365</v>
      </c>
      <c r="Q160">
        <f>'Data TREND'!X14</f>
        <v>21</v>
      </c>
      <c r="R160" s="37">
        <f>'Data TREND'!AG14</f>
        <v>246.21198386822761</v>
      </c>
      <c r="S160" s="37">
        <f>'Data TREND'!AH14</f>
        <v>158.0757354349326</v>
      </c>
      <c r="T160" s="37">
        <f>'Data TREND'!AI14</f>
        <v>119.68442456159289</v>
      </c>
      <c r="U160" s="62">
        <f>'Data TREND'!AJ14</f>
        <v>524.30511456376735</v>
      </c>
      <c r="V160" s="37">
        <f>'Data TREND'!AK14</f>
        <v>68.050397365310687</v>
      </c>
      <c r="W160" s="37">
        <f>'Data TREND'!AL14</f>
        <v>27.744986312724201</v>
      </c>
      <c r="Y160" s="37">
        <f t="shared" si="106"/>
        <v>0</v>
      </c>
      <c r="Z160" s="37">
        <f t="shared" si="107"/>
        <v>0</v>
      </c>
      <c r="AA160" s="37">
        <f t="shared" si="108"/>
        <v>0</v>
      </c>
      <c r="AB160" s="62">
        <f t="shared" si="109"/>
        <v>0</v>
      </c>
      <c r="AC160" s="37">
        <f t="shared" si="110"/>
        <v>0</v>
      </c>
      <c r="AD160" s="37">
        <f t="shared" si="111"/>
        <v>0</v>
      </c>
      <c r="AF160">
        <f>'Data TREND'!X14</f>
        <v>21</v>
      </c>
      <c r="AG160" s="37">
        <f>'Data TREND'!AN14</f>
        <v>320.90168509221746</v>
      </c>
      <c r="AH160" s="37">
        <f>'Data TREND'!AO14</f>
        <v>159.28953760658482</v>
      </c>
      <c r="AI160" s="37">
        <f>'Data TREND'!AP14</f>
        <v>126.33661096786705</v>
      </c>
      <c r="AJ160" s="62">
        <f>'Data TREND'!AQ14</f>
        <v>606.25609405115131</v>
      </c>
      <c r="AK160" s="37">
        <f>'Data TREND'!AR14</f>
        <v>78.495321788502778</v>
      </c>
      <c r="AL160" s="37">
        <f>'Data TREND'!AS14</f>
        <v>32.074789587122098</v>
      </c>
      <c r="AN160" s="37">
        <f t="shared" si="112"/>
        <v>0</v>
      </c>
      <c r="AO160" s="37">
        <f t="shared" si="113"/>
        <v>0</v>
      </c>
      <c r="AP160" s="37">
        <f t="shared" si="114"/>
        <v>0</v>
      </c>
      <c r="AQ160" s="62">
        <f t="shared" si="115"/>
        <v>0</v>
      </c>
      <c r="AR160" s="37">
        <f t="shared" si="116"/>
        <v>0</v>
      </c>
      <c r="AS160" s="37">
        <f t="shared" si="117"/>
        <v>0</v>
      </c>
      <c r="AU160">
        <v>21</v>
      </c>
      <c r="AV160" s="37">
        <f t="shared" si="118"/>
        <v>162.43412885915612</v>
      </c>
      <c r="AW160" s="37">
        <f t="shared" si="119"/>
        <v>157.05599230649824</v>
      </c>
      <c r="AX160" s="37">
        <f t="shared" si="120"/>
        <v>115.09664157811736</v>
      </c>
      <c r="AY160" s="62">
        <f t="shared" si="121"/>
        <v>434.77072155042367</v>
      </c>
      <c r="AZ160" s="37">
        <f t="shared" si="122"/>
        <v>54.593812300279595</v>
      </c>
      <c r="BA160" s="37">
        <f t="shared" si="123"/>
        <v>22.387155817904365</v>
      </c>
      <c r="BC160">
        <v>21</v>
      </c>
      <c r="BD160" s="37">
        <f>IF(Voorblad!$E$10=Rekenblad!BC160,Rekenblad!AV160,0)</f>
        <v>0</v>
      </c>
      <c r="BE160" s="37">
        <f>IF(Voorblad!$E$10=Rekenblad!BC160,Rekenblad!AW160,0)</f>
        <v>0</v>
      </c>
      <c r="BF160" s="37">
        <f>IF(Voorblad!$E$10=Rekenblad!BC160,Rekenblad!AX160,0)</f>
        <v>0</v>
      </c>
      <c r="BG160" s="62">
        <f>IF(Voorblad!$E$10=Rekenblad!BC160,Rekenblad!AY160,0)</f>
        <v>0</v>
      </c>
      <c r="BH160" s="37">
        <f>IF(Voorblad!$E$10=Rekenblad!BC160,Rekenblad!AZ160,0)</f>
        <v>0</v>
      </c>
      <c r="BI160" s="37">
        <f>IF(Voorblad!$E$10=Rekenblad!BC160,Rekenblad!BA160,0)</f>
        <v>0</v>
      </c>
      <c r="BK160">
        <v>21</v>
      </c>
      <c r="BL160" s="37">
        <f>IF(Voorblad!$E$14=Rekenblad!$BL$147,Rekenblad!BD160,0)</f>
        <v>0</v>
      </c>
      <c r="BM160" s="37">
        <f>IF(Voorblad!$E$14=Rekenblad!$BL$147,Rekenblad!BE160,0)</f>
        <v>0</v>
      </c>
      <c r="BN160" s="37">
        <f>IF(Voorblad!$E$14=Rekenblad!$BL$147,Rekenblad!BF160,0)</f>
        <v>0</v>
      </c>
      <c r="BO160" s="62">
        <f>IF(Voorblad!$E$14=Rekenblad!$BL$147,Rekenblad!BG160,0)</f>
        <v>0</v>
      </c>
      <c r="BP160" s="37">
        <f>IF(Voorblad!$E$14=Rekenblad!$BL$147,Rekenblad!BH160,0)</f>
        <v>0</v>
      </c>
      <c r="BQ160" s="37">
        <f>IF(Voorblad!$E$14=Rekenblad!$BL$147,Rekenblad!BI160,0)</f>
        <v>0</v>
      </c>
    </row>
    <row r="161" spans="2:69" x14ac:dyDescent="0.25">
      <c r="B161">
        <f>'Data TREND'!X15</f>
        <v>22</v>
      </c>
      <c r="C161" s="37">
        <f>'Data TREND'!Z15</f>
        <v>166.5461266391394</v>
      </c>
      <c r="D161" s="37">
        <f>'Data TREND'!AA15</f>
        <v>163.40613592063747</v>
      </c>
      <c r="E161" s="37">
        <f>'Data TREND'!AB15</f>
        <v>120.34948530953307</v>
      </c>
      <c r="F161" s="62">
        <f>'Data TREND'!AC15</f>
        <v>450.48052792887574</v>
      </c>
      <c r="G161" s="37">
        <f>'Data TREND'!AD15</f>
        <v>54.408185491439141</v>
      </c>
      <c r="H161" s="37">
        <f>'Data TREND'!AE15</f>
        <v>22.312915485210656</v>
      </c>
      <c r="J161" s="37">
        <f t="shared" si="124"/>
        <v>166.5461266391394</v>
      </c>
      <c r="K161" s="37">
        <f t="shared" si="125"/>
        <v>163.40613592063747</v>
      </c>
      <c r="L161" s="37">
        <f t="shared" si="126"/>
        <v>120.34948530953307</v>
      </c>
      <c r="M161" s="62">
        <f t="shared" si="127"/>
        <v>450.48052792887574</v>
      </c>
      <c r="N161" s="37">
        <f t="shared" si="128"/>
        <v>54.408185491439141</v>
      </c>
      <c r="O161" s="37">
        <f t="shared" si="129"/>
        <v>22.312915485210656</v>
      </c>
      <c r="Q161">
        <f>'Data TREND'!X15</f>
        <v>22</v>
      </c>
      <c r="R161" s="37">
        <f>'Data TREND'!AG15</f>
        <v>251.19749872741045</v>
      </c>
      <c r="S161" s="37">
        <f>'Data TREND'!AH15</f>
        <v>164.40283656057801</v>
      </c>
      <c r="T161" s="37">
        <f>'Data TREND'!AI15</f>
        <v>124.87011514198605</v>
      </c>
      <c r="U161" s="62">
        <f>'Data TREND'!AJ15</f>
        <v>540.79738993348337</v>
      </c>
      <c r="V161" s="37">
        <f>'Data TREND'!AK15</f>
        <v>67.731745951831073</v>
      </c>
      <c r="W161" s="37">
        <f>'Data TREND'!AL15</f>
        <v>27.614630731988342</v>
      </c>
      <c r="Y161" s="37">
        <f t="shared" si="106"/>
        <v>0</v>
      </c>
      <c r="Z161" s="37">
        <f t="shared" si="107"/>
        <v>0</v>
      </c>
      <c r="AA161" s="37">
        <f t="shared" si="108"/>
        <v>0</v>
      </c>
      <c r="AB161" s="62">
        <f t="shared" si="109"/>
        <v>0</v>
      </c>
      <c r="AC161" s="37">
        <f t="shared" si="110"/>
        <v>0</v>
      </c>
      <c r="AD161" s="37">
        <f t="shared" si="111"/>
        <v>0</v>
      </c>
      <c r="AF161">
        <f>'Data TREND'!X15</f>
        <v>22</v>
      </c>
      <c r="AG161" s="37">
        <f>'Data TREND'!AN15</f>
        <v>327.1020608230225</v>
      </c>
      <c r="AH161" s="37">
        <f>'Data TREND'!AO15</f>
        <v>165.59419016572704</v>
      </c>
      <c r="AI161" s="37">
        <f>'Data TREND'!AP15</f>
        <v>131.42690780282783</v>
      </c>
      <c r="AJ161" s="62">
        <f>'Data TREND'!AQ15</f>
        <v>623.85020031060185</v>
      </c>
      <c r="AK161" s="37">
        <f>'Data TREND'!AR15</f>
        <v>78.088030739618461</v>
      </c>
      <c r="AL161" s="37">
        <f>'Data TREND'!AS15</f>
        <v>31.908085603654914</v>
      </c>
      <c r="AN161" s="37">
        <f t="shared" si="112"/>
        <v>0</v>
      </c>
      <c r="AO161" s="37">
        <f t="shared" si="113"/>
        <v>0</v>
      </c>
      <c r="AP161" s="37">
        <f t="shared" si="114"/>
        <v>0</v>
      </c>
      <c r="AQ161" s="62">
        <f t="shared" si="115"/>
        <v>0</v>
      </c>
      <c r="AR161" s="37">
        <f t="shared" si="116"/>
        <v>0</v>
      </c>
      <c r="AS161" s="37">
        <f t="shared" si="117"/>
        <v>0</v>
      </c>
      <c r="AU161">
        <v>22</v>
      </c>
      <c r="AV161" s="37">
        <f t="shared" si="118"/>
        <v>166.5461266391394</v>
      </c>
      <c r="AW161" s="37">
        <f t="shared" si="119"/>
        <v>163.40613592063747</v>
      </c>
      <c r="AX161" s="37">
        <f t="shared" si="120"/>
        <v>120.34948530953307</v>
      </c>
      <c r="AY161" s="62">
        <f t="shared" si="121"/>
        <v>450.48052792887574</v>
      </c>
      <c r="AZ161" s="37">
        <f t="shared" si="122"/>
        <v>54.408185491439141</v>
      </c>
      <c r="BA161" s="37">
        <f t="shared" si="123"/>
        <v>22.312915485210656</v>
      </c>
      <c r="BC161">
        <v>22</v>
      </c>
      <c r="BD161" s="37">
        <f>IF(Voorblad!$E$10=Rekenblad!BC161,Rekenblad!AV161,0)</f>
        <v>0</v>
      </c>
      <c r="BE161" s="37">
        <f>IF(Voorblad!$E$10=Rekenblad!BC161,Rekenblad!AW161,0)</f>
        <v>0</v>
      </c>
      <c r="BF161" s="37">
        <f>IF(Voorblad!$E$10=Rekenblad!BC161,Rekenblad!AX161,0)</f>
        <v>0</v>
      </c>
      <c r="BG161" s="62">
        <f>IF(Voorblad!$E$10=Rekenblad!BC161,Rekenblad!AY161,0)</f>
        <v>0</v>
      </c>
      <c r="BH161" s="37">
        <f>IF(Voorblad!$E$10=Rekenblad!BC161,Rekenblad!AZ161,0)</f>
        <v>0</v>
      </c>
      <c r="BI161" s="37">
        <f>IF(Voorblad!$E$10=Rekenblad!BC161,Rekenblad!BA161,0)</f>
        <v>0</v>
      </c>
      <c r="BK161">
        <v>22</v>
      </c>
      <c r="BL161" s="37">
        <f>IF(Voorblad!$E$14=Rekenblad!$BL$147,Rekenblad!BD161,0)</f>
        <v>0</v>
      </c>
      <c r="BM161" s="37">
        <f>IF(Voorblad!$E$14=Rekenblad!$BL$147,Rekenblad!BE161,0)</f>
        <v>0</v>
      </c>
      <c r="BN161" s="37">
        <f>IF(Voorblad!$E$14=Rekenblad!$BL$147,Rekenblad!BF161,0)</f>
        <v>0</v>
      </c>
      <c r="BO161" s="62">
        <f>IF(Voorblad!$E$14=Rekenblad!$BL$147,Rekenblad!BG161,0)</f>
        <v>0</v>
      </c>
      <c r="BP161" s="37">
        <f>IF(Voorblad!$E$14=Rekenblad!$BL$147,Rekenblad!BH161,0)</f>
        <v>0</v>
      </c>
      <c r="BQ161" s="37">
        <f>IF(Voorblad!$E$14=Rekenblad!$BL$147,Rekenblad!BI161,0)</f>
        <v>0</v>
      </c>
    </row>
    <row r="162" spans="2:69" x14ac:dyDescent="0.25">
      <c r="B162">
        <f>'Data TREND'!X16</f>
        <v>23</v>
      </c>
      <c r="C162" s="37">
        <f>'Data TREND'!Z16</f>
        <v>170.65812441912271</v>
      </c>
      <c r="D162" s="37">
        <f>'Data TREND'!AA16</f>
        <v>169.7562795347767</v>
      </c>
      <c r="E162" s="37">
        <f>'Data TREND'!AB16</f>
        <v>125.60232904094879</v>
      </c>
      <c r="F162" s="62">
        <f>'Data TREND'!AC16</f>
        <v>466.19033430732776</v>
      </c>
      <c r="G162" s="37">
        <f>'Data TREND'!AD16</f>
        <v>54.222558682598681</v>
      </c>
      <c r="H162" s="37">
        <f>'Data TREND'!AE16</f>
        <v>22.238675152516947</v>
      </c>
      <c r="J162" s="37">
        <f t="shared" si="124"/>
        <v>170.65812441912271</v>
      </c>
      <c r="K162" s="37">
        <f t="shared" si="125"/>
        <v>169.7562795347767</v>
      </c>
      <c r="L162" s="37">
        <f t="shared" si="126"/>
        <v>125.60232904094879</v>
      </c>
      <c r="M162" s="62">
        <f t="shared" si="127"/>
        <v>466.19033430732776</v>
      </c>
      <c r="N162" s="37">
        <f t="shared" si="128"/>
        <v>54.222558682598681</v>
      </c>
      <c r="O162" s="37">
        <f t="shared" si="129"/>
        <v>22.238675152516947</v>
      </c>
      <c r="Q162">
        <f>'Data TREND'!X16</f>
        <v>23</v>
      </c>
      <c r="R162" s="37">
        <f>'Data TREND'!AG16</f>
        <v>256.18301358659329</v>
      </c>
      <c r="S162" s="37">
        <f>'Data TREND'!AH16</f>
        <v>170.72993768622339</v>
      </c>
      <c r="T162" s="37">
        <f>'Data TREND'!AI16</f>
        <v>130.0558057223792</v>
      </c>
      <c r="U162" s="62">
        <f>'Data TREND'!AJ16</f>
        <v>557.2896653031994</v>
      </c>
      <c r="V162" s="37">
        <f>'Data TREND'!AK16</f>
        <v>67.413094538351459</v>
      </c>
      <c r="W162" s="37">
        <f>'Data TREND'!AL16</f>
        <v>27.484275151252486</v>
      </c>
      <c r="Y162" s="37">
        <f t="shared" si="106"/>
        <v>0</v>
      </c>
      <c r="Z162" s="37">
        <f t="shared" si="107"/>
        <v>0</v>
      </c>
      <c r="AA162" s="37">
        <f t="shared" si="108"/>
        <v>0</v>
      </c>
      <c r="AB162" s="62">
        <f t="shared" si="109"/>
        <v>0</v>
      </c>
      <c r="AC162" s="37">
        <f t="shared" si="110"/>
        <v>0</v>
      </c>
      <c r="AD162" s="37">
        <f t="shared" si="111"/>
        <v>0</v>
      </c>
      <c r="AF162">
        <f>'Data TREND'!X16</f>
        <v>23</v>
      </c>
      <c r="AG162" s="37">
        <f>'Data TREND'!AN16</f>
        <v>333.30243655382748</v>
      </c>
      <c r="AH162" s="37">
        <f>'Data TREND'!AO16</f>
        <v>171.8988427248693</v>
      </c>
      <c r="AI162" s="37">
        <f>'Data TREND'!AP16</f>
        <v>136.51720463778864</v>
      </c>
      <c r="AJ162" s="62">
        <f>'Data TREND'!AQ16</f>
        <v>641.44430657005228</v>
      </c>
      <c r="AK162" s="37">
        <f>'Data TREND'!AR16</f>
        <v>77.680739690734143</v>
      </c>
      <c r="AL162" s="37">
        <f>'Data TREND'!AS16</f>
        <v>31.741381620187724</v>
      </c>
      <c r="AN162" s="37">
        <f t="shared" si="112"/>
        <v>0</v>
      </c>
      <c r="AO162" s="37">
        <f t="shared" si="113"/>
        <v>0</v>
      </c>
      <c r="AP162" s="37">
        <f t="shared" si="114"/>
        <v>0</v>
      </c>
      <c r="AQ162" s="62">
        <f t="shared" si="115"/>
        <v>0</v>
      </c>
      <c r="AR162" s="37">
        <f t="shared" si="116"/>
        <v>0</v>
      </c>
      <c r="AS162" s="37">
        <f t="shared" si="117"/>
        <v>0</v>
      </c>
      <c r="AU162">
        <v>23</v>
      </c>
      <c r="AV162" s="37">
        <f t="shared" si="118"/>
        <v>170.65812441912271</v>
      </c>
      <c r="AW162" s="37">
        <f t="shared" si="119"/>
        <v>169.7562795347767</v>
      </c>
      <c r="AX162" s="37">
        <f t="shared" si="120"/>
        <v>125.60232904094879</v>
      </c>
      <c r="AY162" s="62">
        <f t="shared" si="121"/>
        <v>466.19033430732776</v>
      </c>
      <c r="AZ162" s="37">
        <f t="shared" si="122"/>
        <v>54.222558682598681</v>
      </c>
      <c r="BA162" s="37">
        <f t="shared" si="123"/>
        <v>22.238675152516947</v>
      </c>
      <c r="BC162">
        <v>23</v>
      </c>
      <c r="BD162" s="37">
        <f>IF(Voorblad!$E$10=Rekenblad!BC162,Rekenblad!AV162,0)</f>
        <v>0</v>
      </c>
      <c r="BE162" s="37">
        <f>IF(Voorblad!$E$10=Rekenblad!BC162,Rekenblad!AW162,0)</f>
        <v>0</v>
      </c>
      <c r="BF162" s="37">
        <f>IF(Voorblad!$E$10=Rekenblad!BC162,Rekenblad!AX162,0)</f>
        <v>0</v>
      </c>
      <c r="BG162" s="62">
        <f>IF(Voorblad!$E$10=Rekenblad!BC162,Rekenblad!AY162,0)</f>
        <v>0</v>
      </c>
      <c r="BH162" s="37">
        <f>IF(Voorblad!$E$10=Rekenblad!BC162,Rekenblad!AZ162,0)</f>
        <v>0</v>
      </c>
      <c r="BI162" s="37">
        <f>IF(Voorblad!$E$10=Rekenblad!BC162,Rekenblad!BA162,0)</f>
        <v>0</v>
      </c>
      <c r="BK162">
        <v>23</v>
      </c>
      <c r="BL162" s="37">
        <f>IF(Voorblad!$E$14=Rekenblad!$BL$147,Rekenblad!BD162,0)</f>
        <v>0</v>
      </c>
      <c r="BM162" s="37">
        <f>IF(Voorblad!$E$14=Rekenblad!$BL$147,Rekenblad!BE162,0)</f>
        <v>0</v>
      </c>
      <c r="BN162" s="37">
        <f>IF(Voorblad!$E$14=Rekenblad!$BL$147,Rekenblad!BF162,0)</f>
        <v>0</v>
      </c>
      <c r="BO162" s="62">
        <f>IF(Voorblad!$E$14=Rekenblad!$BL$147,Rekenblad!BG162,0)</f>
        <v>0</v>
      </c>
      <c r="BP162" s="37">
        <f>IF(Voorblad!$E$14=Rekenblad!$BL$147,Rekenblad!BH162,0)</f>
        <v>0</v>
      </c>
      <c r="BQ162" s="37">
        <f>IF(Voorblad!$E$14=Rekenblad!$BL$147,Rekenblad!BI162,0)</f>
        <v>0</v>
      </c>
    </row>
    <row r="163" spans="2:69" x14ac:dyDescent="0.25">
      <c r="B163">
        <f>'Data TREND'!X17</f>
        <v>24</v>
      </c>
      <c r="C163" s="37">
        <f>'Data TREND'!Z17</f>
        <v>174.77012219910597</v>
      </c>
      <c r="D163" s="37">
        <f>'Data TREND'!AA17</f>
        <v>176.10642314891589</v>
      </c>
      <c r="E163" s="37">
        <f>'Data TREND'!AB17</f>
        <v>130.85517277236451</v>
      </c>
      <c r="F163" s="62">
        <f>'Data TREND'!AC17</f>
        <v>481.90014068577983</v>
      </c>
      <c r="G163" s="37">
        <f>'Data TREND'!AD17</f>
        <v>54.036931873758228</v>
      </c>
      <c r="H163" s="37">
        <f>'Data TREND'!AE17</f>
        <v>22.164434819823235</v>
      </c>
      <c r="J163" s="37">
        <f t="shared" si="124"/>
        <v>174.77012219910597</v>
      </c>
      <c r="K163" s="37">
        <f t="shared" si="125"/>
        <v>176.10642314891589</v>
      </c>
      <c r="L163" s="37">
        <f t="shared" si="126"/>
        <v>130.85517277236451</v>
      </c>
      <c r="M163" s="62">
        <f t="shared" si="127"/>
        <v>481.90014068577983</v>
      </c>
      <c r="N163" s="37">
        <f t="shared" si="128"/>
        <v>54.036931873758228</v>
      </c>
      <c r="O163" s="37">
        <f t="shared" si="129"/>
        <v>22.164434819823235</v>
      </c>
      <c r="Q163">
        <f>'Data TREND'!X17</f>
        <v>24</v>
      </c>
      <c r="R163" s="37">
        <f>'Data TREND'!AG17</f>
        <v>261.16852844577613</v>
      </c>
      <c r="S163" s="37">
        <f>'Data TREND'!AH17</f>
        <v>177.05703881186878</v>
      </c>
      <c r="T163" s="37">
        <f>'Data TREND'!AI17</f>
        <v>135.24149630277236</v>
      </c>
      <c r="U163" s="62">
        <f>'Data TREND'!AJ17</f>
        <v>573.78194067291531</v>
      </c>
      <c r="V163" s="37">
        <f>'Data TREND'!AK17</f>
        <v>67.094443124871844</v>
      </c>
      <c r="W163" s="37">
        <f>'Data TREND'!AL17</f>
        <v>27.353919570516627</v>
      </c>
      <c r="Y163" s="37">
        <f t="shared" si="106"/>
        <v>0</v>
      </c>
      <c r="Z163" s="37">
        <f t="shared" si="107"/>
        <v>0</v>
      </c>
      <c r="AA163" s="37">
        <f t="shared" si="108"/>
        <v>0</v>
      </c>
      <c r="AB163" s="62">
        <f t="shared" si="109"/>
        <v>0</v>
      </c>
      <c r="AC163" s="37">
        <f t="shared" si="110"/>
        <v>0</v>
      </c>
      <c r="AD163" s="37">
        <f t="shared" si="111"/>
        <v>0</v>
      </c>
      <c r="AF163">
        <f>'Data TREND'!X17</f>
        <v>24</v>
      </c>
      <c r="AG163" s="37">
        <f>'Data TREND'!AN17</f>
        <v>339.50281228463245</v>
      </c>
      <c r="AH163" s="37">
        <f>'Data TREND'!AO17</f>
        <v>178.20349528401152</v>
      </c>
      <c r="AI163" s="37">
        <f>'Data TREND'!AP17</f>
        <v>141.60750147274945</v>
      </c>
      <c r="AJ163" s="62">
        <f>'Data TREND'!AQ17</f>
        <v>659.03841282950282</v>
      </c>
      <c r="AK163" s="37">
        <f>'Data TREND'!AR17</f>
        <v>77.273448641849825</v>
      </c>
      <c r="AL163" s="37">
        <f>'Data TREND'!AS17</f>
        <v>31.574677636720537</v>
      </c>
      <c r="AN163" s="37">
        <f t="shared" si="112"/>
        <v>0</v>
      </c>
      <c r="AO163" s="37">
        <f t="shared" si="113"/>
        <v>0</v>
      </c>
      <c r="AP163" s="37">
        <f t="shared" si="114"/>
        <v>0</v>
      </c>
      <c r="AQ163" s="62">
        <f t="shared" si="115"/>
        <v>0</v>
      </c>
      <c r="AR163" s="37">
        <f t="shared" si="116"/>
        <v>0</v>
      </c>
      <c r="AS163" s="37">
        <f t="shared" si="117"/>
        <v>0</v>
      </c>
      <c r="AU163">
        <v>24</v>
      </c>
      <c r="AV163" s="37">
        <f t="shared" si="118"/>
        <v>174.77012219910597</v>
      </c>
      <c r="AW163" s="37">
        <f t="shared" si="119"/>
        <v>176.10642314891589</v>
      </c>
      <c r="AX163" s="37">
        <f t="shared" si="120"/>
        <v>130.85517277236451</v>
      </c>
      <c r="AY163" s="62">
        <f t="shared" si="121"/>
        <v>481.90014068577983</v>
      </c>
      <c r="AZ163" s="37">
        <f t="shared" si="122"/>
        <v>54.036931873758228</v>
      </c>
      <c r="BA163" s="37">
        <f t="shared" si="123"/>
        <v>22.164434819823235</v>
      </c>
      <c r="BC163">
        <v>24</v>
      </c>
      <c r="BD163" s="37">
        <f>IF(Voorblad!$E$10=Rekenblad!BC163,Rekenblad!AV163,0)</f>
        <v>174.77012219910597</v>
      </c>
      <c r="BE163" s="37">
        <f>IF(Voorblad!$E$10=Rekenblad!BC163,Rekenblad!AW163,0)</f>
        <v>176.10642314891589</v>
      </c>
      <c r="BF163" s="37">
        <f>IF(Voorblad!$E$10=Rekenblad!BC163,Rekenblad!AX163,0)</f>
        <v>130.85517277236451</v>
      </c>
      <c r="BG163" s="62">
        <f>IF(Voorblad!$E$10=Rekenblad!BC163,Rekenblad!AY163,0)</f>
        <v>481.90014068577983</v>
      </c>
      <c r="BH163" s="37">
        <f>IF(Voorblad!$E$10=Rekenblad!BC163,Rekenblad!AZ163,0)</f>
        <v>54.036931873758228</v>
      </c>
      <c r="BI163" s="37">
        <f>IF(Voorblad!$E$10=Rekenblad!BC163,Rekenblad!BA163,0)</f>
        <v>22.164434819823235</v>
      </c>
      <c r="BK163">
        <v>24</v>
      </c>
      <c r="BL163" s="37">
        <f>IF(Voorblad!$E$14=Rekenblad!$BL$147,Rekenblad!BD163,0)</f>
        <v>0</v>
      </c>
      <c r="BM163" s="37">
        <f>IF(Voorblad!$E$14=Rekenblad!$BL$147,Rekenblad!BE163,0)</f>
        <v>0</v>
      </c>
      <c r="BN163" s="37">
        <f>IF(Voorblad!$E$14=Rekenblad!$BL$147,Rekenblad!BF163,0)</f>
        <v>0</v>
      </c>
      <c r="BO163" s="62">
        <f>IF(Voorblad!$E$14=Rekenblad!$BL$147,Rekenblad!BG163,0)</f>
        <v>0</v>
      </c>
      <c r="BP163" s="37">
        <f>IF(Voorblad!$E$14=Rekenblad!$BL$147,Rekenblad!BH163,0)</f>
        <v>0</v>
      </c>
      <c r="BQ163" s="37">
        <f>IF(Voorblad!$E$14=Rekenblad!$BL$147,Rekenblad!BI163,0)</f>
        <v>0</v>
      </c>
    </row>
    <row r="164" spans="2:69" x14ac:dyDescent="0.25">
      <c r="B164">
        <f>'Data TREND'!X18</f>
        <v>25</v>
      </c>
      <c r="C164" s="37">
        <f>'Data TREND'!Z18</f>
        <v>178.88211997908928</v>
      </c>
      <c r="D164" s="37">
        <f>'Data TREND'!AA18</f>
        <v>182.45656676305512</v>
      </c>
      <c r="E164" s="37">
        <f>'Data TREND'!AB18</f>
        <v>136.10801650378022</v>
      </c>
      <c r="F164" s="62">
        <f>'Data TREND'!AC18</f>
        <v>497.6099470642319</v>
      </c>
      <c r="G164" s="37">
        <f>'Data TREND'!AD18</f>
        <v>53.851305064917767</v>
      </c>
      <c r="H164" s="37">
        <f>'Data TREND'!AE18</f>
        <v>22.090194487129526</v>
      </c>
      <c r="J164" s="37">
        <f t="shared" si="124"/>
        <v>178.88211997908928</v>
      </c>
      <c r="K164" s="37">
        <f t="shared" si="125"/>
        <v>182.45656676305512</v>
      </c>
      <c r="L164" s="37">
        <f t="shared" si="126"/>
        <v>136.10801650378022</v>
      </c>
      <c r="M164" s="62">
        <f t="shared" si="127"/>
        <v>497.6099470642319</v>
      </c>
      <c r="N164" s="37">
        <f t="shared" si="128"/>
        <v>53.851305064917767</v>
      </c>
      <c r="O164" s="37">
        <f t="shared" si="129"/>
        <v>22.090194487129526</v>
      </c>
      <c r="Q164">
        <f>'Data TREND'!X18</f>
        <v>25</v>
      </c>
      <c r="R164" s="37">
        <f>'Data TREND'!AG18</f>
        <v>266.15404330495898</v>
      </c>
      <c r="S164" s="37">
        <f>'Data TREND'!AH18</f>
        <v>183.38413993751419</v>
      </c>
      <c r="T164" s="37">
        <f>'Data TREND'!AI18</f>
        <v>140.42718688316552</v>
      </c>
      <c r="U164" s="62">
        <f>'Data TREND'!AJ18</f>
        <v>590.27421604263134</v>
      </c>
      <c r="V164" s="37">
        <f>'Data TREND'!AK18</f>
        <v>66.775791711392245</v>
      </c>
      <c r="W164" s="37">
        <f>'Data TREND'!AL18</f>
        <v>27.223563989780772</v>
      </c>
      <c r="Y164" s="37">
        <f t="shared" si="106"/>
        <v>0</v>
      </c>
      <c r="Z164" s="37">
        <f t="shared" si="107"/>
        <v>0</v>
      </c>
      <c r="AA164" s="37">
        <f t="shared" si="108"/>
        <v>0</v>
      </c>
      <c r="AB164" s="62">
        <f t="shared" si="109"/>
        <v>0</v>
      </c>
      <c r="AC164" s="37">
        <f t="shared" si="110"/>
        <v>0</v>
      </c>
      <c r="AD164" s="37">
        <f t="shared" si="111"/>
        <v>0</v>
      </c>
      <c r="AF164">
        <f>'Data TREND'!X18</f>
        <v>25</v>
      </c>
      <c r="AG164" s="37">
        <f>'Data TREND'!AN18</f>
        <v>345.70318801543749</v>
      </c>
      <c r="AH164" s="37">
        <f>'Data TREND'!AO18</f>
        <v>184.50814784315375</v>
      </c>
      <c r="AI164" s="37">
        <f>'Data TREND'!AP18</f>
        <v>146.69779830771026</v>
      </c>
      <c r="AJ164" s="62">
        <f>'Data TREND'!AQ18</f>
        <v>676.63251908895336</v>
      </c>
      <c r="AK164" s="37">
        <f>'Data TREND'!AR18</f>
        <v>76.866157592965493</v>
      </c>
      <c r="AL164" s="37">
        <f>'Data TREND'!AS18</f>
        <v>31.40797365325335</v>
      </c>
      <c r="AN164" s="37">
        <f t="shared" si="112"/>
        <v>0</v>
      </c>
      <c r="AO164" s="37">
        <f t="shared" si="113"/>
        <v>0</v>
      </c>
      <c r="AP164" s="37">
        <f t="shared" si="114"/>
        <v>0</v>
      </c>
      <c r="AQ164" s="62">
        <f t="shared" si="115"/>
        <v>0</v>
      </c>
      <c r="AR164" s="37">
        <f t="shared" si="116"/>
        <v>0</v>
      </c>
      <c r="AS164" s="37">
        <f t="shared" si="117"/>
        <v>0</v>
      </c>
      <c r="AU164">
        <v>25</v>
      </c>
      <c r="AV164" s="37">
        <f t="shared" si="118"/>
        <v>178.88211997908928</v>
      </c>
      <c r="AW164" s="37">
        <f t="shared" si="119"/>
        <v>182.45656676305512</v>
      </c>
      <c r="AX164" s="37">
        <f t="shared" si="120"/>
        <v>136.10801650378022</v>
      </c>
      <c r="AY164" s="62">
        <f t="shared" si="121"/>
        <v>497.6099470642319</v>
      </c>
      <c r="AZ164" s="37">
        <f t="shared" si="122"/>
        <v>53.851305064917767</v>
      </c>
      <c r="BA164" s="37">
        <f t="shared" si="123"/>
        <v>22.090194487129526</v>
      </c>
      <c r="BC164">
        <v>25</v>
      </c>
      <c r="BD164" s="37">
        <f>IF(Voorblad!$E$10=Rekenblad!BC164,Rekenblad!AV164,0)</f>
        <v>0</v>
      </c>
      <c r="BE164" s="37">
        <f>IF(Voorblad!$E$10=Rekenblad!BC164,Rekenblad!AW164,0)</f>
        <v>0</v>
      </c>
      <c r="BF164" s="37">
        <f>IF(Voorblad!$E$10=Rekenblad!BC164,Rekenblad!AX164,0)</f>
        <v>0</v>
      </c>
      <c r="BG164" s="62">
        <f>IF(Voorblad!$E$10=Rekenblad!BC164,Rekenblad!AY164,0)</f>
        <v>0</v>
      </c>
      <c r="BH164" s="37">
        <f>IF(Voorblad!$E$10=Rekenblad!BC164,Rekenblad!AZ164,0)</f>
        <v>0</v>
      </c>
      <c r="BI164" s="37">
        <f>IF(Voorblad!$E$10=Rekenblad!BC164,Rekenblad!BA164,0)</f>
        <v>0</v>
      </c>
      <c r="BK164">
        <v>25</v>
      </c>
      <c r="BL164" s="37">
        <f>IF(Voorblad!$E$14=Rekenblad!$BL$147,Rekenblad!BD164,0)</f>
        <v>0</v>
      </c>
      <c r="BM164" s="37">
        <f>IF(Voorblad!$E$14=Rekenblad!$BL$147,Rekenblad!BE164,0)</f>
        <v>0</v>
      </c>
      <c r="BN164" s="37">
        <f>IF(Voorblad!$E$14=Rekenblad!$BL$147,Rekenblad!BF164,0)</f>
        <v>0</v>
      </c>
      <c r="BO164" s="62">
        <f>IF(Voorblad!$E$14=Rekenblad!$BL$147,Rekenblad!BG164,0)</f>
        <v>0</v>
      </c>
      <c r="BP164" s="37">
        <f>IF(Voorblad!$E$14=Rekenblad!$BL$147,Rekenblad!BH164,0)</f>
        <v>0</v>
      </c>
      <c r="BQ164" s="37">
        <f>IF(Voorblad!$E$14=Rekenblad!$BL$147,Rekenblad!BI164,0)</f>
        <v>0</v>
      </c>
    </row>
    <row r="165" spans="2:69" x14ac:dyDescent="0.25">
      <c r="B165">
        <f>'Data TREND'!X19</f>
        <v>26</v>
      </c>
      <c r="C165" s="37">
        <f>'Data TREND'!Z19</f>
        <v>182.99411775907257</v>
      </c>
      <c r="D165" s="37">
        <f>'Data TREND'!AA19</f>
        <v>188.80671037719435</v>
      </c>
      <c r="E165" s="37">
        <f>'Data TREND'!AB19</f>
        <v>141.36086023519593</v>
      </c>
      <c r="F165" s="62">
        <f>'Data TREND'!AC19</f>
        <v>513.31975344268392</v>
      </c>
      <c r="G165" s="37">
        <f>'Data TREND'!AD19</f>
        <v>53.665678256077314</v>
      </c>
      <c r="H165" s="37">
        <f>'Data TREND'!AE19</f>
        <v>22.015954154435818</v>
      </c>
      <c r="J165" s="37">
        <f t="shared" si="124"/>
        <v>182.99411775907257</v>
      </c>
      <c r="K165" s="37">
        <f t="shared" si="125"/>
        <v>188.80671037719435</v>
      </c>
      <c r="L165" s="37">
        <f t="shared" si="126"/>
        <v>141.36086023519593</v>
      </c>
      <c r="M165" s="62">
        <f t="shared" si="127"/>
        <v>513.31975344268392</v>
      </c>
      <c r="N165" s="37">
        <f t="shared" si="128"/>
        <v>53.665678256077314</v>
      </c>
      <c r="O165" s="37">
        <f t="shared" si="129"/>
        <v>22.015954154435818</v>
      </c>
      <c r="Q165">
        <f>'Data TREND'!X19</f>
        <v>26</v>
      </c>
      <c r="R165" s="37">
        <f>'Data TREND'!AG19</f>
        <v>271.13955816414182</v>
      </c>
      <c r="S165" s="37">
        <f>'Data TREND'!AH19</f>
        <v>189.71124106315958</v>
      </c>
      <c r="T165" s="37">
        <f>'Data TREND'!AI19</f>
        <v>145.61287746355868</v>
      </c>
      <c r="U165" s="62">
        <f>'Data TREND'!AJ19</f>
        <v>606.76649141234736</v>
      </c>
      <c r="V165" s="37">
        <f>'Data TREND'!AK19</f>
        <v>66.45714029791263</v>
      </c>
      <c r="W165" s="37">
        <f>'Data TREND'!AL19</f>
        <v>27.093208409044912</v>
      </c>
      <c r="Y165" s="37">
        <f t="shared" si="106"/>
        <v>0</v>
      </c>
      <c r="Z165" s="37">
        <f t="shared" si="107"/>
        <v>0</v>
      </c>
      <c r="AA165" s="37">
        <f t="shared" si="108"/>
        <v>0</v>
      </c>
      <c r="AB165" s="62">
        <f t="shared" si="109"/>
        <v>0</v>
      </c>
      <c r="AC165" s="37">
        <f t="shared" si="110"/>
        <v>0</v>
      </c>
      <c r="AD165" s="37">
        <f t="shared" si="111"/>
        <v>0</v>
      </c>
      <c r="AF165">
        <f>'Data TREND'!X19</f>
        <v>26</v>
      </c>
      <c r="AG165" s="37">
        <f>'Data TREND'!AN19</f>
        <v>351.90356374624247</v>
      </c>
      <c r="AH165" s="37">
        <f>'Data TREND'!AO19</f>
        <v>190.81280040229598</v>
      </c>
      <c r="AI165" s="37">
        <f>'Data TREND'!AP19</f>
        <v>151.78809514267107</v>
      </c>
      <c r="AJ165" s="62">
        <f>'Data TREND'!AQ19</f>
        <v>694.22662534840379</v>
      </c>
      <c r="AK165" s="37">
        <f>'Data TREND'!AR19</f>
        <v>76.458866544081175</v>
      </c>
      <c r="AL165" s="37">
        <f>'Data TREND'!AS19</f>
        <v>31.24126966978616</v>
      </c>
      <c r="AN165" s="37">
        <f t="shared" si="112"/>
        <v>0</v>
      </c>
      <c r="AO165" s="37">
        <f t="shared" si="113"/>
        <v>0</v>
      </c>
      <c r="AP165" s="37">
        <f t="shared" si="114"/>
        <v>0</v>
      </c>
      <c r="AQ165" s="62">
        <f t="shared" si="115"/>
        <v>0</v>
      </c>
      <c r="AR165" s="37">
        <f t="shared" si="116"/>
        <v>0</v>
      </c>
      <c r="AS165" s="37">
        <f t="shared" si="117"/>
        <v>0</v>
      </c>
      <c r="AU165">
        <v>26</v>
      </c>
      <c r="AV165" s="37">
        <f t="shared" si="118"/>
        <v>182.99411775907257</v>
      </c>
      <c r="AW165" s="37">
        <f t="shared" si="119"/>
        <v>188.80671037719435</v>
      </c>
      <c r="AX165" s="37">
        <f t="shared" si="120"/>
        <v>141.36086023519593</v>
      </c>
      <c r="AY165" s="62">
        <f t="shared" si="121"/>
        <v>513.31975344268392</v>
      </c>
      <c r="AZ165" s="37">
        <f t="shared" si="122"/>
        <v>53.665678256077314</v>
      </c>
      <c r="BA165" s="37">
        <f t="shared" si="123"/>
        <v>22.015954154435818</v>
      </c>
      <c r="BC165">
        <v>26</v>
      </c>
      <c r="BD165" s="37">
        <f>IF(Voorblad!$E$10=Rekenblad!BC165,Rekenblad!AV165,0)</f>
        <v>0</v>
      </c>
      <c r="BE165" s="37">
        <f>IF(Voorblad!$E$10=Rekenblad!BC165,Rekenblad!AW165,0)</f>
        <v>0</v>
      </c>
      <c r="BF165" s="37">
        <f>IF(Voorblad!$E$10=Rekenblad!BC165,Rekenblad!AX165,0)</f>
        <v>0</v>
      </c>
      <c r="BG165" s="62">
        <f>IF(Voorblad!$E$10=Rekenblad!BC165,Rekenblad!AY165,0)</f>
        <v>0</v>
      </c>
      <c r="BH165" s="37">
        <f>IF(Voorblad!$E$10=Rekenblad!BC165,Rekenblad!AZ165,0)</f>
        <v>0</v>
      </c>
      <c r="BI165" s="37">
        <f>IF(Voorblad!$E$10=Rekenblad!BC165,Rekenblad!BA165,0)</f>
        <v>0</v>
      </c>
      <c r="BK165">
        <v>26</v>
      </c>
      <c r="BL165" s="37">
        <f>IF(Voorblad!$E$14=Rekenblad!$BL$147,Rekenblad!BD165,0)</f>
        <v>0</v>
      </c>
      <c r="BM165" s="37">
        <f>IF(Voorblad!$E$14=Rekenblad!$BL$147,Rekenblad!BE165,0)</f>
        <v>0</v>
      </c>
      <c r="BN165" s="37">
        <f>IF(Voorblad!$E$14=Rekenblad!$BL$147,Rekenblad!BF165,0)</f>
        <v>0</v>
      </c>
      <c r="BO165" s="62">
        <f>IF(Voorblad!$E$14=Rekenblad!$BL$147,Rekenblad!BG165,0)</f>
        <v>0</v>
      </c>
      <c r="BP165" s="37">
        <f>IF(Voorblad!$E$14=Rekenblad!$BL$147,Rekenblad!BH165,0)</f>
        <v>0</v>
      </c>
      <c r="BQ165" s="37">
        <f>IF(Voorblad!$E$14=Rekenblad!$BL$147,Rekenblad!BI165,0)</f>
        <v>0</v>
      </c>
    </row>
    <row r="166" spans="2:69" x14ac:dyDescent="0.25">
      <c r="B166">
        <f>'Data TREND'!X20</f>
        <v>27</v>
      </c>
      <c r="C166" s="37">
        <f>'Data TREND'!Z20</f>
        <v>187.10611553905585</v>
      </c>
      <c r="D166" s="37">
        <f>'Data TREND'!AA20</f>
        <v>195.15685399133358</v>
      </c>
      <c r="E166" s="37">
        <f>'Data TREND'!AB20</f>
        <v>146.61370396661167</v>
      </c>
      <c r="F166" s="62">
        <f>'Data TREND'!AC20</f>
        <v>529.02955982113599</v>
      </c>
      <c r="G166" s="37">
        <f>'Data TREND'!AD20</f>
        <v>53.480051447236853</v>
      </c>
      <c r="H166" s="37">
        <f>'Data TREND'!AE20</f>
        <v>21.941713821742109</v>
      </c>
      <c r="J166" s="37">
        <f t="shared" si="124"/>
        <v>187.10611553905585</v>
      </c>
      <c r="K166" s="37">
        <f t="shared" si="125"/>
        <v>195.15685399133358</v>
      </c>
      <c r="L166" s="37">
        <f t="shared" si="126"/>
        <v>146.61370396661167</v>
      </c>
      <c r="M166" s="62">
        <f t="shared" si="127"/>
        <v>529.02955982113599</v>
      </c>
      <c r="N166" s="37">
        <f t="shared" si="128"/>
        <v>53.480051447236853</v>
      </c>
      <c r="O166" s="37">
        <f t="shared" si="129"/>
        <v>21.941713821742109</v>
      </c>
      <c r="Q166">
        <f>'Data TREND'!X20</f>
        <v>27</v>
      </c>
      <c r="R166" s="37">
        <f>'Data TREND'!AG20</f>
        <v>276.12507302332466</v>
      </c>
      <c r="S166" s="37">
        <f>'Data TREND'!AH20</f>
        <v>196.03834218880499</v>
      </c>
      <c r="T166" s="37">
        <f>'Data TREND'!AI20</f>
        <v>150.79856804395186</v>
      </c>
      <c r="U166" s="62">
        <f>'Data TREND'!AJ20</f>
        <v>623.25876678206339</v>
      </c>
      <c r="V166" s="37">
        <f>'Data TREND'!AK20</f>
        <v>66.138488884433016</v>
      </c>
      <c r="W166" s="37">
        <f>'Data TREND'!AL20</f>
        <v>26.962852828309057</v>
      </c>
      <c r="Y166" s="37">
        <f t="shared" si="106"/>
        <v>0</v>
      </c>
      <c r="Z166" s="37">
        <f t="shared" si="107"/>
        <v>0</v>
      </c>
      <c r="AA166" s="37">
        <f t="shared" si="108"/>
        <v>0</v>
      </c>
      <c r="AB166" s="62">
        <f t="shared" si="109"/>
        <v>0</v>
      </c>
      <c r="AC166" s="37">
        <f t="shared" si="110"/>
        <v>0</v>
      </c>
      <c r="AD166" s="37">
        <f t="shared" si="111"/>
        <v>0</v>
      </c>
      <c r="AF166">
        <f>'Data TREND'!X20</f>
        <v>27</v>
      </c>
      <c r="AG166" s="37">
        <f>'Data TREND'!AN20</f>
        <v>358.10393947704745</v>
      </c>
      <c r="AH166" s="37">
        <f>'Data TREND'!AO20</f>
        <v>197.1174529614382</v>
      </c>
      <c r="AI166" s="37">
        <f>'Data TREND'!AP20</f>
        <v>156.87839197763185</v>
      </c>
      <c r="AJ166" s="62">
        <f>'Data TREND'!AQ20</f>
        <v>711.82073160785421</v>
      </c>
      <c r="AK166" s="37">
        <f>'Data TREND'!AR20</f>
        <v>76.051575495196857</v>
      </c>
      <c r="AL166" s="37">
        <f>'Data TREND'!AS20</f>
        <v>31.074565686318973</v>
      </c>
      <c r="AN166" s="37">
        <f t="shared" si="112"/>
        <v>0</v>
      </c>
      <c r="AO166" s="37">
        <f t="shared" si="113"/>
        <v>0</v>
      </c>
      <c r="AP166" s="37">
        <f t="shared" si="114"/>
        <v>0</v>
      </c>
      <c r="AQ166" s="62">
        <f t="shared" si="115"/>
        <v>0</v>
      </c>
      <c r="AR166" s="37">
        <f t="shared" si="116"/>
        <v>0</v>
      </c>
      <c r="AS166" s="37">
        <f t="shared" si="117"/>
        <v>0</v>
      </c>
      <c r="AU166">
        <v>27</v>
      </c>
      <c r="AV166" s="37">
        <f t="shared" si="118"/>
        <v>187.10611553905585</v>
      </c>
      <c r="AW166" s="37">
        <f t="shared" si="119"/>
        <v>195.15685399133358</v>
      </c>
      <c r="AX166" s="37">
        <f t="shared" si="120"/>
        <v>146.61370396661167</v>
      </c>
      <c r="AY166" s="62">
        <f t="shared" si="121"/>
        <v>529.02955982113599</v>
      </c>
      <c r="AZ166" s="37">
        <f t="shared" si="122"/>
        <v>53.480051447236853</v>
      </c>
      <c r="BA166" s="37">
        <f t="shared" si="123"/>
        <v>21.941713821742109</v>
      </c>
      <c r="BC166">
        <v>27</v>
      </c>
      <c r="BD166" s="37">
        <f>IF(Voorblad!$E$10=Rekenblad!BC166,Rekenblad!AV166,0)</f>
        <v>0</v>
      </c>
      <c r="BE166" s="37">
        <f>IF(Voorblad!$E$10=Rekenblad!BC166,Rekenblad!AW166,0)</f>
        <v>0</v>
      </c>
      <c r="BF166" s="37">
        <f>IF(Voorblad!$E$10=Rekenblad!BC166,Rekenblad!AX166,0)</f>
        <v>0</v>
      </c>
      <c r="BG166" s="62">
        <f>IF(Voorblad!$E$10=Rekenblad!BC166,Rekenblad!AY166,0)</f>
        <v>0</v>
      </c>
      <c r="BH166" s="37">
        <f>IF(Voorblad!$E$10=Rekenblad!BC166,Rekenblad!AZ166,0)</f>
        <v>0</v>
      </c>
      <c r="BI166" s="37">
        <f>IF(Voorblad!$E$10=Rekenblad!BC166,Rekenblad!BA166,0)</f>
        <v>0</v>
      </c>
      <c r="BK166">
        <v>27</v>
      </c>
      <c r="BL166" s="37">
        <f>IF(Voorblad!$E$14=Rekenblad!$BL$147,Rekenblad!BD166,0)</f>
        <v>0</v>
      </c>
      <c r="BM166" s="37">
        <f>IF(Voorblad!$E$14=Rekenblad!$BL$147,Rekenblad!BE166,0)</f>
        <v>0</v>
      </c>
      <c r="BN166" s="37">
        <f>IF(Voorblad!$E$14=Rekenblad!$BL$147,Rekenblad!BF166,0)</f>
        <v>0</v>
      </c>
      <c r="BO166" s="62">
        <f>IF(Voorblad!$E$14=Rekenblad!$BL$147,Rekenblad!BG166,0)</f>
        <v>0</v>
      </c>
      <c r="BP166" s="37">
        <f>IF(Voorblad!$E$14=Rekenblad!$BL$147,Rekenblad!BH166,0)</f>
        <v>0</v>
      </c>
      <c r="BQ166" s="37">
        <f>IF(Voorblad!$E$14=Rekenblad!$BL$147,Rekenblad!BI166,0)</f>
        <v>0</v>
      </c>
    </row>
    <row r="167" spans="2:69" x14ac:dyDescent="0.25">
      <c r="B167">
        <f>'Data TREND'!X21</f>
        <v>28</v>
      </c>
      <c r="C167" s="37">
        <f>'Data TREND'!Z21</f>
        <v>191.21811331903913</v>
      </c>
      <c r="D167" s="37">
        <f>'Data TREND'!AA21</f>
        <v>201.5069976054728</v>
      </c>
      <c r="E167" s="37">
        <f>'Data TREND'!AB21</f>
        <v>151.86654769802738</v>
      </c>
      <c r="F167" s="62">
        <f>'Data TREND'!AC21</f>
        <v>544.73936619958806</v>
      </c>
      <c r="G167" s="37">
        <f>'Data TREND'!AD21</f>
        <v>53.2944246383964</v>
      </c>
      <c r="H167" s="37">
        <f>'Data TREND'!AE21</f>
        <v>21.8674734890484</v>
      </c>
      <c r="J167" s="37">
        <f t="shared" si="124"/>
        <v>191.21811331903913</v>
      </c>
      <c r="K167" s="37">
        <f t="shared" si="125"/>
        <v>201.5069976054728</v>
      </c>
      <c r="L167" s="37">
        <f t="shared" si="126"/>
        <v>151.86654769802738</v>
      </c>
      <c r="M167" s="62">
        <f t="shared" si="127"/>
        <v>544.73936619958806</v>
      </c>
      <c r="N167" s="37">
        <f t="shared" si="128"/>
        <v>53.2944246383964</v>
      </c>
      <c r="O167" s="37">
        <f t="shared" si="129"/>
        <v>21.8674734890484</v>
      </c>
      <c r="Q167">
        <f>'Data TREND'!X21</f>
        <v>28</v>
      </c>
      <c r="R167" s="37">
        <f>'Data TREND'!AG21</f>
        <v>281.1105878825075</v>
      </c>
      <c r="S167" s="37">
        <f>'Data TREND'!AH21</f>
        <v>202.36544331445037</v>
      </c>
      <c r="T167" s="37">
        <f>'Data TREND'!AI21</f>
        <v>155.98425862434502</v>
      </c>
      <c r="U167" s="62">
        <f>'Data TREND'!AJ21</f>
        <v>639.75104215177942</v>
      </c>
      <c r="V167" s="37">
        <f>'Data TREND'!AK21</f>
        <v>65.819837470953402</v>
      </c>
      <c r="W167" s="37">
        <f>'Data TREND'!AL21</f>
        <v>26.832497247573201</v>
      </c>
      <c r="Y167" s="37">
        <f t="shared" si="106"/>
        <v>0</v>
      </c>
      <c r="Z167" s="37">
        <f t="shared" si="107"/>
        <v>0</v>
      </c>
      <c r="AA167" s="37">
        <f t="shared" si="108"/>
        <v>0</v>
      </c>
      <c r="AB167" s="62">
        <f t="shared" si="109"/>
        <v>0</v>
      </c>
      <c r="AC167" s="37">
        <f t="shared" si="110"/>
        <v>0</v>
      </c>
      <c r="AD167" s="37">
        <f t="shared" si="111"/>
        <v>0</v>
      </c>
      <c r="AF167">
        <f>'Data TREND'!X21</f>
        <v>28</v>
      </c>
      <c r="AG167" s="37">
        <f>'Data TREND'!AN21</f>
        <v>364.30431520785248</v>
      </c>
      <c r="AH167" s="37">
        <f>'Data TREND'!AO21</f>
        <v>203.42210552058043</v>
      </c>
      <c r="AI167" s="37">
        <f>'Data TREND'!AP21</f>
        <v>161.96868881259266</v>
      </c>
      <c r="AJ167" s="62">
        <f>'Data TREND'!AQ21</f>
        <v>729.41483786730475</v>
      </c>
      <c r="AK167" s="37">
        <f>'Data TREND'!AR21</f>
        <v>75.64428444631254</v>
      </c>
      <c r="AL167" s="37">
        <f>'Data TREND'!AS21</f>
        <v>30.907861702851783</v>
      </c>
      <c r="AN167" s="37">
        <f t="shared" si="112"/>
        <v>0</v>
      </c>
      <c r="AO167" s="37">
        <f t="shared" si="113"/>
        <v>0</v>
      </c>
      <c r="AP167" s="37">
        <f t="shared" si="114"/>
        <v>0</v>
      </c>
      <c r="AQ167" s="62">
        <f t="shared" si="115"/>
        <v>0</v>
      </c>
      <c r="AR167" s="37">
        <f t="shared" si="116"/>
        <v>0</v>
      </c>
      <c r="AS167" s="37">
        <f t="shared" si="117"/>
        <v>0</v>
      </c>
      <c r="AU167">
        <v>28</v>
      </c>
      <c r="AV167" s="37">
        <f t="shared" si="118"/>
        <v>191.21811331903913</v>
      </c>
      <c r="AW167" s="37">
        <f t="shared" si="119"/>
        <v>201.5069976054728</v>
      </c>
      <c r="AX167" s="37">
        <f t="shared" si="120"/>
        <v>151.86654769802738</v>
      </c>
      <c r="AY167" s="62">
        <f t="shared" si="121"/>
        <v>544.73936619958806</v>
      </c>
      <c r="AZ167" s="37">
        <f t="shared" si="122"/>
        <v>53.2944246383964</v>
      </c>
      <c r="BA167" s="37">
        <f t="shared" si="123"/>
        <v>21.8674734890484</v>
      </c>
      <c r="BC167">
        <v>28</v>
      </c>
      <c r="BD167" s="37">
        <f>IF(Voorblad!$E$10=Rekenblad!BC167,Rekenblad!AV167,0)</f>
        <v>0</v>
      </c>
      <c r="BE167" s="37">
        <f>IF(Voorblad!$E$10=Rekenblad!BC167,Rekenblad!AW167,0)</f>
        <v>0</v>
      </c>
      <c r="BF167" s="37">
        <f>IF(Voorblad!$E$10=Rekenblad!BC167,Rekenblad!AX167,0)</f>
        <v>0</v>
      </c>
      <c r="BG167" s="62">
        <f>IF(Voorblad!$E$10=Rekenblad!BC167,Rekenblad!AY167,0)</f>
        <v>0</v>
      </c>
      <c r="BH167" s="37">
        <f>IF(Voorblad!$E$10=Rekenblad!BC167,Rekenblad!AZ167,0)</f>
        <v>0</v>
      </c>
      <c r="BI167" s="37">
        <f>IF(Voorblad!$E$10=Rekenblad!BC167,Rekenblad!BA167,0)</f>
        <v>0</v>
      </c>
      <c r="BK167">
        <v>28</v>
      </c>
      <c r="BL167" s="37">
        <f>IF(Voorblad!$E$14=Rekenblad!$BL$147,Rekenblad!BD167,0)</f>
        <v>0</v>
      </c>
      <c r="BM167" s="37">
        <f>IF(Voorblad!$E$14=Rekenblad!$BL$147,Rekenblad!BE167,0)</f>
        <v>0</v>
      </c>
      <c r="BN167" s="37">
        <f>IF(Voorblad!$E$14=Rekenblad!$BL$147,Rekenblad!BF167,0)</f>
        <v>0</v>
      </c>
      <c r="BO167" s="62">
        <f>IF(Voorblad!$E$14=Rekenblad!$BL$147,Rekenblad!BG167,0)</f>
        <v>0</v>
      </c>
      <c r="BP167" s="37">
        <f>IF(Voorblad!$E$14=Rekenblad!$BL$147,Rekenblad!BH167,0)</f>
        <v>0</v>
      </c>
      <c r="BQ167" s="37">
        <f>IF(Voorblad!$E$14=Rekenblad!$BL$147,Rekenblad!BI167,0)</f>
        <v>0</v>
      </c>
    </row>
    <row r="168" spans="2:69" x14ac:dyDescent="0.25">
      <c r="B168">
        <f>'Data TREND'!X22</f>
        <v>29</v>
      </c>
      <c r="C168" s="37">
        <f>'Data TREND'!Z22</f>
        <v>195.33011109902242</v>
      </c>
      <c r="D168" s="37">
        <f>'Data TREND'!AA22</f>
        <v>207.85714121961203</v>
      </c>
      <c r="E168" s="37">
        <f>'Data TREND'!AB22</f>
        <v>157.11939142944308</v>
      </c>
      <c r="F168" s="62">
        <f>'Data TREND'!AC22</f>
        <v>560.44917257804013</v>
      </c>
      <c r="G168" s="37">
        <f>'Data TREND'!AD22</f>
        <v>53.10879782955594</v>
      </c>
      <c r="H168" s="37">
        <f>'Data TREND'!AE22</f>
        <v>21.793233156354688</v>
      </c>
      <c r="J168" s="37">
        <f t="shared" si="124"/>
        <v>195.33011109902242</v>
      </c>
      <c r="K168" s="37">
        <f t="shared" si="125"/>
        <v>207.85714121961203</v>
      </c>
      <c r="L168" s="37">
        <f t="shared" si="126"/>
        <v>157.11939142944308</v>
      </c>
      <c r="M168" s="62">
        <f t="shared" si="127"/>
        <v>560.44917257804013</v>
      </c>
      <c r="N168" s="37">
        <f t="shared" si="128"/>
        <v>53.10879782955594</v>
      </c>
      <c r="O168" s="37">
        <f t="shared" si="129"/>
        <v>21.793233156354688</v>
      </c>
      <c r="Q168">
        <f>'Data TREND'!X22</f>
        <v>29</v>
      </c>
      <c r="R168" s="37">
        <f>'Data TREND'!AG22</f>
        <v>286.09610274169034</v>
      </c>
      <c r="S168" s="37">
        <f>'Data TREND'!AH22</f>
        <v>208.69254444009579</v>
      </c>
      <c r="T168" s="37">
        <f>'Data TREND'!AI22</f>
        <v>161.16994920473817</v>
      </c>
      <c r="U168" s="62">
        <f>'Data TREND'!AJ22</f>
        <v>656.24331752149544</v>
      </c>
      <c r="V168" s="37">
        <f>'Data TREND'!AK22</f>
        <v>65.501186057473802</v>
      </c>
      <c r="W168" s="37">
        <f>'Data TREND'!AL22</f>
        <v>26.702141666837342</v>
      </c>
      <c r="Y168" s="37">
        <f t="shared" si="106"/>
        <v>0</v>
      </c>
      <c r="Z168" s="37">
        <f t="shared" si="107"/>
        <v>0</v>
      </c>
      <c r="AA168" s="37">
        <f t="shared" si="108"/>
        <v>0</v>
      </c>
      <c r="AB168" s="62">
        <f t="shared" si="109"/>
        <v>0</v>
      </c>
      <c r="AC168" s="37">
        <f t="shared" si="110"/>
        <v>0</v>
      </c>
      <c r="AD168" s="37">
        <f t="shared" si="111"/>
        <v>0</v>
      </c>
      <c r="AF168">
        <f>'Data TREND'!X22</f>
        <v>29</v>
      </c>
      <c r="AG168" s="37">
        <f>'Data TREND'!AN22</f>
        <v>370.5046909386574</v>
      </c>
      <c r="AH168" s="37">
        <f>'Data TREND'!AO22</f>
        <v>209.72675807972269</v>
      </c>
      <c r="AI168" s="37">
        <f>'Data TREND'!AP22</f>
        <v>167.05898564755347</v>
      </c>
      <c r="AJ168" s="62">
        <f>'Data TREND'!AQ22</f>
        <v>747.0089441267553</v>
      </c>
      <c r="AK168" s="37">
        <f>'Data TREND'!AR22</f>
        <v>75.236993397428222</v>
      </c>
      <c r="AL168" s="37">
        <f>'Data TREND'!AS22</f>
        <v>30.741157719384596</v>
      </c>
      <c r="AN168" s="37">
        <f t="shared" si="112"/>
        <v>0</v>
      </c>
      <c r="AO168" s="37">
        <f t="shared" si="113"/>
        <v>0</v>
      </c>
      <c r="AP168" s="37">
        <f t="shared" si="114"/>
        <v>0</v>
      </c>
      <c r="AQ168" s="62">
        <f t="shared" si="115"/>
        <v>0</v>
      </c>
      <c r="AR168" s="37">
        <f t="shared" si="116"/>
        <v>0</v>
      </c>
      <c r="AS168" s="37">
        <f t="shared" si="117"/>
        <v>0</v>
      </c>
      <c r="AU168">
        <v>29</v>
      </c>
      <c r="AV168" s="37">
        <f t="shared" si="118"/>
        <v>195.33011109902242</v>
      </c>
      <c r="AW168" s="37">
        <f t="shared" si="119"/>
        <v>207.85714121961203</v>
      </c>
      <c r="AX168" s="37">
        <f t="shared" si="120"/>
        <v>157.11939142944308</v>
      </c>
      <c r="AY168" s="62">
        <f t="shared" si="121"/>
        <v>560.44917257804013</v>
      </c>
      <c r="AZ168" s="37">
        <f t="shared" si="122"/>
        <v>53.10879782955594</v>
      </c>
      <c r="BA168" s="37">
        <f t="shared" si="123"/>
        <v>21.793233156354688</v>
      </c>
      <c r="BC168">
        <v>29</v>
      </c>
      <c r="BD168" s="37">
        <f>IF(Voorblad!$E$10=Rekenblad!BC168,Rekenblad!AV168,0)</f>
        <v>0</v>
      </c>
      <c r="BE168" s="37">
        <f>IF(Voorblad!$E$10=Rekenblad!BC168,Rekenblad!AW168,0)</f>
        <v>0</v>
      </c>
      <c r="BF168" s="37">
        <f>IF(Voorblad!$E$10=Rekenblad!BC168,Rekenblad!AX168,0)</f>
        <v>0</v>
      </c>
      <c r="BG168" s="62">
        <f>IF(Voorblad!$E$10=Rekenblad!BC168,Rekenblad!AY168,0)</f>
        <v>0</v>
      </c>
      <c r="BH168" s="37">
        <f>IF(Voorblad!$E$10=Rekenblad!BC168,Rekenblad!AZ168,0)</f>
        <v>0</v>
      </c>
      <c r="BI168" s="37">
        <f>IF(Voorblad!$E$10=Rekenblad!BC168,Rekenblad!BA168,0)</f>
        <v>0</v>
      </c>
      <c r="BK168">
        <v>29</v>
      </c>
      <c r="BL168" s="37">
        <f>IF(Voorblad!$E$14=Rekenblad!$BL$147,Rekenblad!BD168,0)</f>
        <v>0</v>
      </c>
      <c r="BM168" s="37">
        <f>IF(Voorblad!$E$14=Rekenblad!$BL$147,Rekenblad!BE168,0)</f>
        <v>0</v>
      </c>
      <c r="BN168" s="37">
        <f>IF(Voorblad!$E$14=Rekenblad!$BL$147,Rekenblad!BF168,0)</f>
        <v>0</v>
      </c>
      <c r="BO168" s="62">
        <f>IF(Voorblad!$E$14=Rekenblad!$BL$147,Rekenblad!BG168,0)</f>
        <v>0</v>
      </c>
      <c r="BP168" s="37">
        <f>IF(Voorblad!$E$14=Rekenblad!$BL$147,Rekenblad!BH168,0)</f>
        <v>0</v>
      </c>
      <c r="BQ168" s="37">
        <f>IF(Voorblad!$E$14=Rekenblad!$BL$147,Rekenblad!BI168,0)</f>
        <v>0</v>
      </c>
    </row>
    <row r="169" spans="2:69" x14ac:dyDescent="0.25">
      <c r="B169">
        <f>'Data TREND'!X23</f>
        <v>30</v>
      </c>
      <c r="C169" s="37">
        <f>'Data TREND'!Z23</f>
        <v>199.44210887900573</v>
      </c>
      <c r="D169" s="37">
        <f>'Data TREND'!AA23</f>
        <v>214.20728483375126</v>
      </c>
      <c r="E169" s="37">
        <f>'Data TREND'!AB23</f>
        <v>162.37223516085879</v>
      </c>
      <c r="F169" s="62">
        <f>'Data TREND'!AC23</f>
        <v>576.15897895649209</v>
      </c>
      <c r="G169" s="37">
        <f>'Data TREND'!AD23</f>
        <v>52.923171020715486</v>
      </c>
      <c r="H169" s="37">
        <f>'Data TREND'!AE23</f>
        <v>21.718992823660979</v>
      </c>
      <c r="J169" s="37">
        <f t="shared" si="124"/>
        <v>199.44210887900573</v>
      </c>
      <c r="K169" s="37">
        <f t="shared" si="125"/>
        <v>214.20728483375126</v>
      </c>
      <c r="L169" s="37">
        <f t="shared" si="126"/>
        <v>162.37223516085879</v>
      </c>
      <c r="M169" s="62">
        <f t="shared" si="127"/>
        <v>576.15897895649209</v>
      </c>
      <c r="N169" s="37">
        <f t="shared" si="128"/>
        <v>52.923171020715486</v>
      </c>
      <c r="O169" s="37">
        <f t="shared" si="129"/>
        <v>21.718992823660979</v>
      </c>
      <c r="Q169">
        <f>'Data TREND'!X23</f>
        <v>30</v>
      </c>
      <c r="R169" s="37">
        <f>'Data TREND'!AG23</f>
        <v>291.08161760087319</v>
      </c>
      <c r="S169" s="37">
        <f>'Data TREND'!AH23</f>
        <v>215.01964556574117</v>
      </c>
      <c r="T169" s="37">
        <f>'Data TREND'!AI23</f>
        <v>166.35563978513133</v>
      </c>
      <c r="U169" s="62">
        <f>'Data TREND'!AJ23</f>
        <v>672.73559289121147</v>
      </c>
      <c r="V169" s="37">
        <f>'Data TREND'!AK23</f>
        <v>65.182534643994188</v>
      </c>
      <c r="W169" s="37">
        <f>'Data TREND'!AL23</f>
        <v>26.571786086101483</v>
      </c>
      <c r="Y169" s="37">
        <f t="shared" si="106"/>
        <v>0</v>
      </c>
      <c r="Z169" s="37">
        <f t="shared" si="107"/>
        <v>0</v>
      </c>
      <c r="AA169" s="37">
        <f t="shared" si="108"/>
        <v>0</v>
      </c>
      <c r="AB169" s="62">
        <f t="shared" si="109"/>
        <v>0</v>
      </c>
      <c r="AC169" s="37">
        <f t="shared" si="110"/>
        <v>0</v>
      </c>
      <c r="AD169" s="37">
        <f t="shared" si="111"/>
        <v>0</v>
      </c>
      <c r="AF169">
        <f>'Data TREND'!X23</f>
        <v>30</v>
      </c>
      <c r="AG169" s="37">
        <f>'Data TREND'!AN23</f>
        <v>376.70506666946244</v>
      </c>
      <c r="AH169" s="37">
        <f>'Data TREND'!AO23</f>
        <v>216.03141063886491</v>
      </c>
      <c r="AI169" s="37">
        <f>'Data TREND'!AP23</f>
        <v>172.14928248251425</v>
      </c>
      <c r="AJ169" s="62">
        <f>'Data TREND'!AQ23</f>
        <v>764.60305038620572</v>
      </c>
      <c r="AK169" s="37">
        <f>'Data TREND'!AR23</f>
        <v>74.82970234854389</v>
      </c>
      <c r="AL169" s="37">
        <f>'Data TREND'!AS23</f>
        <v>30.574453735917409</v>
      </c>
      <c r="AN169" s="37">
        <f t="shared" si="112"/>
        <v>0</v>
      </c>
      <c r="AO169" s="37">
        <f t="shared" si="113"/>
        <v>0</v>
      </c>
      <c r="AP169" s="37">
        <f t="shared" si="114"/>
        <v>0</v>
      </c>
      <c r="AQ169" s="62">
        <f t="shared" si="115"/>
        <v>0</v>
      </c>
      <c r="AR169" s="37">
        <f t="shared" si="116"/>
        <v>0</v>
      </c>
      <c r="AS169" s="37">
        <f t="shared" si="117"/>
        <v>0</v>
      </c>
      <c r="AU169">
        <v>30</v>
      </c>
      <c r="AV169" s="37">
        <f t="shared" si="118"/>
        <v>199.44210887900573</v>
      </c>
      <c r="AW169" s="37">
        <f t="shared" si="119"/>
        <v>214.20728483375126</v>
      </c>
      <c r="AX169" s="37">
        <f t="shared" si="120"/>
        <v>162.37223516085879</v>
      </c>
      <c r="AY169" s="62">
        <f t="shared" si="121"/>
        <v>576.15897895649209</v>
      </c>
      <c r="AZ169" s="37">
        <f t="shared" si="122"/>
        <v>52.923171020715486</v>
      </c>
      <c r="BA169" s="37">
        <f t="shared" si="123"/>
        <v>21.718992823660979</v>
      </c>
      <c r="BC169">
        <v>30</v>
      </c>
      <c r="BD169" s="37">
        <f>IF(Voorblad!$E$10=Rekenblad!BC169,Rekenblad!AV169,0)</f>
        <v>0</v>
      </c>
      <c r="BE169" s="37">
        <f>IF(Voorblad!$E$10=Rekenblad!BC169,Rekenblad!AW169,0)</f>
        <v>0</v>
      </c>
      <c r="BF169" s="37">
        <f>IF(Voorblad!$E$10=Rekenblad!BC169,Rekenblad!AX169,0)</f>
        <v>0</v>
      </c>
      <c r="BG169" s="62">
        <f>IF(Voorblad!$E$10=Rekenblad!BC169,Rekenblad!AY169,0)</f>
        <v>0</v>
      </c>
      <c r="BH169" s="37">
        <f>IF(Voorblad!$E$10=Rekenblad!BC169,Rekenblad!AZ169,0)</f>
        <v>0</v>
      </c>
      <c r="BI169" s="37">
        <f>IF(Voorblad!$E$10=Rekenblad!BC169,Rekenblad!BA169,0)</f>
        <v>0</v>
      </c>
      <c r="BK169">
        <v>30</v>
      </c>
      <c r="BL169" s="37">
        <f>IF(Voorblad!$E$14=Rekenblad!$BL$147,Rekenblad!BD169,0)</f>
        <v>0</v>
      </c>
      <c r="BM169" s="37">
        <f>IF(Voorblad!$E$14=Rekenblad!$BL$147,Rekenblad!BE169,0)</f>
        <v>0</v>
      </c>
      <c r="BN169" s="37">
        <f>IF(Voorblad!$E$14=Rekenblad!$BL$147,Rekenblad!BF169,0)</f>
        <v>0</v>
      </c>
      <c r="BO169" s="62">
        <f>IF(Voorblad!$E$14=Rekenblad!$BL$147,Rekenblad!BG169,0)</f>
        <v>0</v>
      </c>
      <c r="BP169" s="37">
        <f>IF(Voorblad!$E$14=Rekenblad!$BL$147,Rekenblad!BH169,0)</f>
        <v>0</v>
      </c>
      <c r="BQ169" s="37">
        <f>IF(Voorblad!$E$14=Rekenblad!$BL$147,Rekenblad!BI169,0)</f>
        <v>0</v>
      </c>
    </row>
    <row r="170" spans="2:69" x14ac:dyDescent="0.25">
      <c r="B170">
        <f>'Data TREND'!X24</f>
        <v>31</v>
      </c>
      <c r="C170" s="37">
        <f>'Data TREND'!Z24</f>
        <v>203.55410665898901</v>
      </c>
      <c r="D170" s="37">
        <f>'Data TREND'!AA24</f>
        <v>220.55742844789049</v>
      </c>
      <c r="E170" s="37">
        <f>'Data TREND'!AB24</f>
        <v>167.62507889227453</v>
      </c>
      <c r="F170" s="62">
        <f>'Data TREND'!AC24</f>
        <v>591.86878533494416</v>
      </c>
      <c r="G170" s="37">
        <f>'Data TREND'!AD24</f>
        <v>52.737544211875033</v>
      </c>
      <c r="H170" s="37">
        <f>'Data TREND'!AE24</f>
        <v>21.644752490967271</v>
      </c>
      <c r="J170" s="37">
        <f t="shared" si="124"/>
        <v>203.55410665898901</v>
      </c>
      <c r="K170" s="37">
        <f t="shared" si="125"/>
        <v>220.55742844789049</v>
      </c>
      <c r="L170" s="37">
        <f t="shared" si="126"/>
        <v>167.62507889227453</v>
      </c>
      <c r="M170" s="62">
        <f t="shared" si="127"/>
        <v>591.86878533494416</v>
      </c>
      <c r="N170" s="37">
        <f t="shared" si="128"/>
        <v>52.737544211875033</v>
      </c>
      <c r="O170" s="37">
        <f t="shared" si="129"/>
        <v>21.644752490967271</v>
      </c>
      <c r="Q170">
        <f>'Data TREND'!X24</f>
        <v>31</v>
      </c>
      <c r="R170" s="37">
        <f>'Data TREND'!AG24</f>
        <v>296.06713246005603</v>
      </c>
      <c r="S170" s="37">
        <f>'Data TREND'!AH24</f>
        <v>221.34674669138658</v>
      </c>
      <c r="T170" s="37">
        <f>'Data TREND'!AI24</f>
        <v>171.54133036552449</v>
      </c>
      <c r="U170" s="62">
        <f>'Data TREND'!AJ24</f>
        <v>689.22786826092749</v>
      </c>
      <c r="V170" s="37">
        <f>'Data TREND'!AK24</f>
        <v>64.863883230514574</v>
      </c>
      <c r="W170" s="37">
        <f>'Data TREND'!AL24</f>
        <v>26.441430505365627</v>
      </c>
      <c r="Y170" s="37">
        <f t="shared" si="106"/>
        <v>0</v>
      </c>
      <c r="Z170" s="37">
        <f t="shared" si="107"/>
        <v>0</v>
      </c>
      <c r="AA170" s="37">
        <f t="shared" si="108"/>
        <v>0</v>
      </c>
      <c r="AB170" s="62">
        <f t="shared" si="109"/>
        <v>0</v>
      </c>
      <c r="AC170" s="37">
        <f t="shared" si="110"/>
        <v>0</v>
      </c>
      <c r="AD170" s="37">
        <f t="shared" si="111"/>
        <v>0</v>
      </c>
      <c r="AF170">
        <f>'Data TREND'!X24</f>
        <v>31</v>
      </c>
      <c r="AG170" s="37">
        <f>'Data TREND'!AN24</f>
        <v>382.90544240026742</v>
      </c>
      <c r="AH170" s="37">
        <f>'Data TREND'!AO24</f>
        <v>222.33606319800714</v>
      </c>
      <c r="AI170" s="37">
        <f>'Data TREND'!AP24</f>
        <v>177.23957931747506</v>
      </c>
      <c r="AJ170" s="62">
        <f>'Data TREND'!AQ24</f>
        <v>782.19715664565615</v>
      </c>
      <c r="AK170" s="37">
        <f>'Data TREND'!AR24</f>
        <v>74.422411299659572</v>
      </c>
      <c r="AL170" s="37">
        <f>'Data TREND'!AS24</f>
        <v>30.407749752450222</v>
      </c>
      <c r="AN170" s="37">
        <f t="shared" si="112"/>
        <v>0</v>
      </c>
      <c r="AO170" s="37">
        <f t="shared" si="113"/>
        <v>0</v>
      </c>
      <c r="AP170" s="37">
        <f t="shared" si="114"/>
        <v>0</v>
      </c>
      <c r="AQ170" s="62">
        <f t="shared" si="115"/>
        <v>0</v>
      </c>
      <c r="AR170" s="37">
        <f t="shared" si="116"/>
        <v>0</v>
      </c>
      <c r="AS170" s="37">
        <f t="shared" si="117"/>
        <v>0</v>
      </c>
      <c r="AU170">
        <v>31</v>
      </c>
      <c r="AV170" s="37">
        <f t="shared" si="118"/>
        <v>203.55410665898901</v>
      </c>
      <c r="AW170" s="37">
        <f t="shared" si="119"/>
        <v>220.55742844789049</v>
      </c>
      <c r="AX170" s="37">
        <f t="shared" si="120"/>
        <v>167.62507889227453</v>
      </c>
      <c r="AY170" s="62">
        <f t="shared" si="121"/>
        <v>591.86878533494416</v>
      </c>
      <c r="AZ170" s="37">
        <f t="shared" si="122"/>
        <v>52.737544211875033</v>
      </c>
      <c r="BA170" s="37">
        <f t="shared" si="123"/>
        <v>21.644752490967271</v>
      </c>
      <c r="BC170">
        <v>31</v>
      </c>
      <c r="BD170" s="37">
        <f>IF(Voorblad!$E$10=Rekenblad!BC170,Rekenblad!AV170,0)</f>
        <v>0</v>
      </c>
      <c r="BE170" s="37">
        <f>IF(Voorblad!$E$10=Rekenblad!BC170,Rekenblad!AW170,0)</f>
        <v>0</v>
      </c>
      <c r="BF170" s="37">
        <f>IF(Voorblad!$E$10=Rekenblad!BC170,Rekenblad!AX170,0)</f>
        <v>0</v>
      </c>
      <c r="BG170" s="62">
        <f>IF(Voorblad!$E$10=Rekenblad!BC170,Rekenblad!AY170,0)</f>
        <v>0</v>
      </c>
      <c r="BH170" s="37">
        <f>IF(Voorblad!$E$10=Rekenblad!BC170,Rekenblad!AZ170,0)</f>
        <v>0</v>
      </c>
      <c r="BI170" s="37">
        <f>IF(Voorblad!$E$10=Rekenblad!BC170,Rekenblad!BA170,0)</f>
        <v>0</v>
      </c>
      <c r="BK170">
        <v>31</v>
      </c>
      <c r="BL170" s="37">
        <f>IF(Voorblad!$E$14=Rekenblad!$BL$147,Rekenblad!BD170,0)</f>
        <v>0</v>
      </c>
      <c r="BM170" s="37">
        <f>IF(Voorblad!$E$14=Rekenblad!$BL$147,Rekenblad!BE170,0)</f>
        <v>0</v>
      </c>
      <c r="BN170" s="37">
        <f>IF(Voorblad!$E$14=Rekenblad!$BL$147,Rekenblad!BF170,0)</f>
        <v>0</v>
      </c>
      <c r="BO170" s="62">
        <f>IF(Voorblad!$E$14=Rekenblad!$BL$147,Rekenblad!BG170,0)</f>
        <v>0</v>
      </c>
      <c r="BP170" s="37">
        <f>IF(Voorblad!$E$14=Rekenblad!$BL$147,Rekenblad!BH170,0)</f>
        <v>0</v>
      </c>
      <c r="BQ170" s="37">
        <f>IF(Voorblad!$E$14=Rekenblad!$BL$147,Rekenblad!BI170,0)</f>
        <v>0</v>
      </c>
    </row>
    <row r="171" spans="2:69" x14ac:dyDescent="0.25">
      <c r="B171">
        <f>'Data TREND'!X25</f>
        <v>32</v>
      </c>
      <c r="C171" s="37">
        <f>'Data TREND'!Z25</f>
        <v>207.6661044389723</v>
      </c>
      <c r="D171" s="37">
        <f>'Data TREND'!AA25</f>
        <v>226.90757206202971</v>
      </c>
      <c r="E171" s="37">
        <f>'Data TREND'!AB25</f>
        <v>172.87792262369024</v>
      </c>
      <c r="F171" s="62">
        <f>'Data TREND'!AC25</f>
        <v>607.57859171339624</v>
      </c>
      <c r="G171" s="37">
        <f>'Data TREND'!AD25</f>
        <v>52.551917403034572</v>
      </c>
      <c r="H171" s="37">
        <f>'Data TREND'!AE25</f>
        <v>21.570512158273559</v>
      </c>
      <c r="J171" s="37">
        <f t="shared" si="124"/>
        <v>207.6661044389723</v>
      </c>
      <c r="K171" s="37">
        <f t="shared" si="125"/>
        <v>226.90757206202971</v>
      </c>
      <c r="L171" s="37">
        <f t="shared" si="126"/>
        <v>172.87792262369024</v>
      </c>
      <c r="M171" s="62">
        <f t="shared" si="127"/>
        <v>607.57859171339624</v>
      </c>
      <c r="N171" s="37">
        <f t="shared" si="128"/>
        <v>52.551917403034572</v>
      </c>
      <c r="O171" s="37">
        <f t="shared" si="129"/>
        <v>21.570512158273559</v>
      </c>
      <c r="Q171">
        <f>'Data TREND'!X25</f>
        <v>32</v>
      </c>
      <c r="R171" s="37">
        <f>'Data TREND'!AG25</f>
        <v>301.05264731923887</v>
      </c>
      <c r="S171" s="37">
        <f>'Data TREND'!AH25</f>
        <v>227.67384781703197</v>
      </c>
      <c r="T171" s="37">
        <f>'Data TREND'!AI25</f>
        <v>176.72702094591764</v>
      </c>
      <c r="U171" s="62">
        <f>'Data TREND'!AJ25</f>
        <v>705.72014363064352</v>
      </c>
      <c r="V171" s="37">
        <f>'Data TREND'!AK25</f>
        <v>64.54523181703496</v>
      </c>
      <c r="W171" s="37">
        <f>'Data TREND'!AL25</f>
        <v>26.311074924629771</v>
      </c>
      <c r="Y171" s="37">
        <f t="shared" si="106"/>
        <v>0</v>
      </c>
      <c r="Z171" s="37">
        <f t="shared" si="107"/>
        <v>0</v>
      </c>
      <c r="AA171" s="37">
        <f t="shared" si="108"/>
        <v>0</v>
      </c>
      <c r="AB171" s="62">
        <f t="shared" si="109"/>
        <v>0</v>
      </c>
      <c r="AC171" s="37">
        <f t="shared" si="110"/>
        <v>0</v>
      </c>
      <c r="AD171" s="37">
        <f t="shared" si="111"/>
        <v>0</v>
      </c>
      <c r="AF171">
        <f>'Data TREND'!X25</f>
        <v>32</v>
      </c>
      <c r="AG171" s="37">
        <f>'Data TREND'!AN25</f>
        <v>389.1058181310724</v>
      </c>
      <c r="AH171" s="37">
        <f>'Data TREND'!AO25</f>
        <v>228.64071575714937</v>
      </c>
      <c r="AI171" s="37">
        <f>'Data TREND'!AP25</f>
        <v>182.32987615243587</v>
      </c>
      <c r="AJ171" s="62">
        <f>'Data TREND'!AQ25</f>
        <v>799.79126290510669</v>
      </c>
      <c r="AK171" s="37">
        <f>'Data TREND'!AR25</f>
        <v>74.015120250775254</v>
      </c>
      <c r="AL171" s="37">
        <f>'Data TREND'!AS25</f>
        <v>30.241045768983032</v>
      </c>
      <c r="AN171" s="37">
        <f t="shared" si="112"/>
        <v>0</v>
      </c>
      <c r="AO171" s="37">
        <f t="shared" si="113"/>
        <v>0</v>
      </c>
      <c r="AP171" s="37">
        <f t="shared" si="114"/>
        <v>0</v>
      </c>
      <c r="AQ171" s="62">
        <f t="shared" si="115"/>
        <v>0</v>
      </c>
      <c r="AR171" s="37">
        <f t="shared" si="116"/>
        <v>0</v>
      </c>
      <c r="AS171" s="37">
        <f t="shared" si="117"/>
        <v>0</v>
      </c>
      <c r="AU171">
        <v>32</v>
      </c>
      <c r="AV171" s="37">
        <f t="shared" si="118"/>
        <v>207.6661044389723</v>
      </c>
      <c r="AW171" s="37">
        <f t="shared" si="119"/>
        <v>226.90757206202971</v>
      </c>
      <c r="AX171" s="37">
        <f t="shared" si="120"/>
        <v>172.87792262369024</v>
      </c>
      <c r="AY171" s="62">
        <f t="shared" si="121"/>
        <v>607.57859171339624</v>
      </c>
      <c r="AZ171" s="37">
        <f t="shared" si="122"/>
        <v>52.551917403034572</v>
      </c>
      <c r="BA171" s="37">
        <f t="shared" si="123"/>
        <v>21.570512158273559</v>
      </c>
      <c r="BC171">
        <v>32</v>
      </c>
      <c r="BD171" s="37">
        <f>IF(Voorblad!$E$10=Rekenblad!BC171,Rekenblad!AV171,0)</f>
        <v>0</v>
      </c>
      <c r="BE171" s="37">
        <f>IF(Voorblad!$E$10=Rekenblad!BC171,Rekenblad!AW171,0)</f>
        <v>0</v>
      </c>
      <c r="BF171" s="37">
        <f>IF(Voorblad!$E$10=Rekenblad!BC171,Rekenblad!AX171,0)</f>
        <v>0</v>
      </c>
      <c r="BG171" s="62">
        <f>IF(Voorblad!$E$10=Rekenblad!BC171,Rekenblad!AY171,0)</f>
        <v>0</v>
      </c>
      <c r="BH171" s="37">
        <f>IF(Voorblad!$E$10=Rekenblad!BC171,Rekenblad!AZ171,0)</f>
        <v>0</v>
      </c>
      <c r="BI171" s="37">
        <f>IF(Voorblad!$E$10=Rekenblad!BC171,Rekenblad!BA171,0)</f>
        <v>0</v>
      </c>
      <c r="BK171">
        <v>32</v>
      </c>
      <c r="BL171" s="37">
        <f>IF(Voorblad!$E$14=Rekenblad!$BL$147,Rekenblad!BD171,0)</f>
        <v>0</v>
      </c>
      <c r="BM171" s="37">
        <f>IF(Voorblad!$E$14=Rekenblad!$BL$147,Rekenblad!BE171,0)</f>
        <v>0</v>
      </c>
      <c r="BN171" s="37">
        <f>IF(Voorblad!$E$14=Rekenblad!$BL$147,Rekenblad!BF171,0)</f>
        <v>0</v>
      </c>
      <c r="BO171" s="62">
        <f>IF(Voorblad!$E$14=Rekenblad!$BL$147,Rekenblad!BG171,0)</f>
        <v>0</v>
      </c>
      <c r="BP171" s="37">
        <f>IF(Voorblad!$E$14=Rekenblad!$BL$147,Rekenblad!BH171,0)</f>
        <v>0</v>
      </c>
      <c r="BQ171" s="37">
        <f>IF(Voorblad!$E$14=Rekenblad!$BL$147,Rekenblad!BI171,0)</f>
        <v>0</v>
      </c>
    </row>
    <row r="172" spans="2:69" x14ac:dyDescent="0.25">
      <c r="B172">
        <f>'Data TREND'!X26</f>
        <v>33</v>
      </c>
      <c r="C172" s="37">
        <f>'Data TREND'!Z26</f>
        <v>211.77810221895558</v>
      </c>
      <c r="D172" s="37">
        <f>'Data TREND'!AA26</f>
        <v>233.25771567616894</v>
      </c>
      <c r="E172" s="37">
        <f>'Data TREND'!AB26</f>
        <v>178.13076635510595</v>
      </c>
      <c r="F172" s="62">
        <f>'Data TREND'!AC26</f>
        <v>623.28839809184831</v>
      </c>
      <c r="G172" s="37">
        <f>'Data TREND'!AD26</f>
        <v>52.366290594194112</v>
      </c>
      <c r="H172" s="37">
        <f>'Data TREND'!AE26</f>
        <v>21.49627182557985</v>
      </c>
      <c r="J172" s="37">
        <f t="shared" si="124"/>
        <v>211.77810221895558</v>
      </c>
      <c r="K172" s="37">
        <f t="shared" si="125"/>
        <v>233.25771567616894</v>
      </c>
      <c r="L172" s="37">
        <f t="shared" si="126"/>
        <v>178.13076635510595</v>
      </c>
      <c r="M172" s="62">
        <f t="shared" si="127"/>
        <v>623.28839809184831</v>
      </c>
      <c r="N172" s="37">
        <f t="shared" si="128"/>
        <v>52.366290594194112</v>
      </c>
      <c r="O172" s="37">
        <f t="shared" si="129"/>
        <v>21.49627182557985</v>
      </c>
      <c r="Q172">
        <f>'Data TREND'!X26</f>
        <v>33</v>
      </c>
      <c r="R172" s="37">
        <f>'Data TREND'!AG26</f>
        <v>306.03816217842171</v>
      </c>
      <c r="S172" s="37">
        <f>'Data TREND'!AH26</f>
        <v>234.00094894267735</v>
      </c>
      <c r="T172" s="37">
        <f>'Data TREND'!AI26</f>
        <v>181.9127115263108</v>
      </c>
      <c r="U172" s="62">
        <f>'Data TREND'!AJ26</f>
        <v>722.21241900035955</v>
      </c>
      <c r="V172" s="37">
        <f>'Data TREND'!AK26</f>
        <v>64.226580403555346</v>
      </c>
      <c r="W172" s="37">
        <f>'Data TREND'!AL26</f>
        <v>26.180719343893912</v>
      </c>
      <c r="Y172" s="37">
        <f t="shared" si="106"/>
        <v>0</v>
      </c>
      <c r="Z172" s="37">
        <f t="shared" si="107"/>
        <v>0</v>
      </c>
      <c r="AA172" s="37">
        <f t="shared" si="108"/>
        <v>0</v>
      </c>
      <c r="AB172" s="62">
        <f t="shared" si="109"/>
        <v>0</v>
      </c>
      <c r="AC172" s="37">
        <f t="shared" si="110"/>
        <v>0</v>
      </c>
      <c r="AD172" s="37">
        <f t="shared" si="111"/>
        <v>0</v>
      </c>
      <c r="AF172">
        <f>'Data TREND'!X26</f>
        <v>33</v>
      </c>
      <c r="AG172" s="37">
        <f>'Data TREND'!AN26</f>
        <v>395.30619386187743</v>
      </c>
      <c r="AH172" s="37">
        <f>'Data TREND'!AO26</f>
        <v>234.94536831629159</v>
      </c>
      <c r="AI172" s="37">
        <f>'Data TREND'!AP26</f>
        <v>187.42017298739668</v>
      </c>
      <c r="AJ172" s="62">
        <f>'Data TREND'!AQ26</f>
        <v>817.38536916455723</v>
      </c>
      <c r="AK172" s="37">
        <f>'Data TREND'!AR26</f>
        <v>73.607829201890937</v>
      </c>
      <c r="AL172" s="37">
        <f>'Data TREND'!AS26</f>
        <v>30.074341785515845</v>
      </c>
      <c r="AN172" s="37">
        <f t="shared" si="112"/>
        <v>0</v>
      </c>
      <c r="AO172" s="37">
        <f t="shared" si="113"/>
        <v>0</v>
      </c>
      <c r="AP172" s="37">
        <f t="shared" si="114"/>
        <v>0</v>
      </c>
      <c r="AQ172" s="62">
        <f t="shared" si="115"/>
        <v>0</v>
      </c>
      <c r="AR172" s="37">
        <f t="shared" si="116"/>
        <v>0</v>
      </c>
      <c r="AS172" s="37">
        <f t="shared" si="117"/>
        <v>0</v>
      </c>
      <c r="AU172">
        <v>33</v>
      </c>
      <c r="AV172" s="37">
        <f t="shared" si="118"/>
        <v>211.77810221895558</v>
      </c>
      <c r="AW172" s="37">
        <f t="shared" si="119"/>
        <v>233.25771567616894</v>
      </c>
      <c r="AX172" s="37">
        <f t="shared" si="120"/>
        <v>178.13076635510595</v>
      </c>
      <c r="AY172" s="62">
        <f t="shared" si="121"/>
        <v>623.28839809184831</v>
      </c>
      <c r="AZ172" s="37">
        <f t="shared" si="122"/>
        <v>52.366290594194112</v>
      </c>
      <c r="BA172" s="37">
        <f t="shared" si="123"/>
        <v>21.49627182557985</v>
      </c>
      <c r="BC172">
        <v>33</v>
      </c>
      <c r="BD172" s="37">
        <f>IF(Voorblad!$E$10=Rekenblad!BC172,Rekenblad!AV172,0)</f>
        <v>0</v>
      </c>
      <c r="BE172" s="37">
        <f>IF(Voorblad!$E$10=Rekenblad!BC172,Rekenblad!AW172,0)</f>
        <v>0</v>
      </c>
      <c r="BF172" s="37">
        <f>IF(Voorblad!$E$10=Rekenblad!BC172,Rekenblad!AX172,0)</f>
        <v>0</v>
      </c>
      <c r="BG172" s="62">
        <f>IF(Voorblad!$E$10=Rekenblad!BC172,Rekenblad!AY172,0)</f>
        <v>0</v>
      </c>
      <c r="BH172" s="37">
        <f>IF(Voorblad!$E$10=Rekenblad!BC172,Rekenblad!AZ172,0)</f>
        <v>0</v>
      </c>
      <c r="BI172" s="37">
        <f>IF(Voorblad!$E$10=Rekenblad!BC172,Rekenblad!BA172,0)</f>
        <v>0</v>
      </c>
      <c r="BK172">
        <v>33</v>
      </c>
      <c r="BL172" s="37">
        <f>IF(Voorblad!$E$14=Rekenblad!$BL$147,Rekenblad!BD172,0)</f>
        <v>0</v>
      </c>
      <c r="BM172" s="37">
        <f>IF(Voorblad!$E$14=Rekenblad!$BL$147,Rekenblad!BE172,0)</f>
        <v>0</v>
      </c>
      <c r="BN172" s="37">
        <f>IF(Voorblad!$E$14=Rekenblad!$BL$147,Rekenblad!BF172,0)</f>
        <v>0</v>
      </c>
      <c r="BO172" s="62">
        <f>IF(Voorblad!$E$14=Rekenblad!$BL$147,Rekenblad!BG172,0)</f>
        <v>0</v>
      </c>
      <c r="BP172" s="37">
        <f>IF(Voorblad!$E$14=Rekenblad!$BL$147,Rekenblad!BH172,0)</f>
        <v>0</v>
      </c>
      <c r="BQ172" s="37">
        <f>IF(Voorblad!$E$14=Rekenblad!$BL$147,Rekenblad!BI172,0)</f>
        <v>0</v>
      </c>
    </row>
    <row r="173" spans="2:69" x14ac:dyDescent="0.25">
      <c r="B173">
        <f>'Data TREND'!X27</f>
        <v>34</v>
      </c>
      <c r="C173" s="37">
        <f>'Data TREND'!Z27</f>
        <v>215.89009999893887</v>
      </c>
      <c r="D173" s="37">
        <f>'Data TREND'!AA27</f>
        <v>239.60785929030817</v>
      </c>
      <c r="E173" s="37">
        <f>'Data TREND'!AB27</f>
        <v>183.38361008652168</v>
      </c>
      <c r="F173" s="62">
        <f>'Data TREND'!AC27</f>
        <v>638.99820447030038</v>
      </c>
      <c r="G173" s="37">
        <f>'Data TREND'!AD27</f>
        <v>52.180663785353659</v>
      </c>
      <c r="H173" s="37">
        <f>'Data TREND'!AE27</f>
        <v>21.422031492886141</v>
      </c>
      <c r="J173" s="37">
        <f t="shared" si="124"/>
        <v>215.89009999893887</v>
      </c>
      <c r="K173" s="37">
        <f t="shared" si="125"/>
        <v>239.60785929030817</v>
      </c>
      <c r="L173" s="37">
        <f t="shared" si="126"/>
        <v>183.38361008652168</v>
      </c>
      <c r="M173" s="62">
        <f t="shared" si="127"/>
        <v>638.99820447030038</v>
      </c>
      <c r="N173" s="37">
        <f t="shared" si="128"/>
        <v>52.180663785353659</v>
      </c>
      <c r="O173" s="37">
        <f t="shared" si="129"/>
        <v>21.422031492886141</v>
      </c>
      <c r="Q173">
        <f>'Data TREND'!X27</f>
        <v>34</v>
      </c>
      <c r="R173" s="37">
        <f>'Data TREND'!AG27</f>
        <v>311.02367703760456</v>
      </c>
      <c r="S173" s="37">
        <f>'Data TREND'!AH27</f>
        <v>240.32805006832277</v>
      </c>
      <c r="T173" s="37">
        <f>'Data TREND'!AI27</f>
        <v>187.09840210670396</v>
      </c>
      <c r="U173" s="62">
        <f>'Data TREND'!AJ27</f>
        <v>738.70469437007557</v>
      </c>
      <c r="V173" s="37">
        <f>'Data TREND'!AK27</f>
        <v>63.907928990075739</v>
      </c>
      <c r="W173" s="37">
        <f>'Data TREND'!AL27</f>
        <v>26.050363763158053</v>
      </c>
      <c r="Y173" s="37">
        <f t="shared" si="106"/>
        <v>0</v>
      </c>
      <c r="Z173" s="37">
        <f t="shared" si="107"/>
        <v>0</v>
      </c>
      <c r="AA173" s="37">
        <f t="shared" si="108"/>
        <v>0</v>
      </c>
      <c r="AB173" s="62">
        <f t="shared" si="109"/>
        <v>0</v>
      </c>
      <c r="AC173" s="37">
        <f t="shared" si="110"/>
        <v>0</v>
      </c>
      <c r="AD173" s="37">
        <f t="shared" si="111"/>
        <v>0</v>
      </c>
      <c r="AF173">
        <f>'Data TREND'!X27</f>
        <v>34</v>
      </c>
      <c r="AG173" s="37">
        <f>'Data TREND'!AN27</f>
        <v>401.50656959268241</v>
      </c>
      <c r="AH173" s="37">
        <f>'Data TREND'!AO27</f>
        <v>241.25002087543382</v>
      </c>
      <c r="AI173" s="37">
        <f>'Data TREND'!AP27</f>
        <v>192.51046982235749</v>
      </c>
      <c r="AJ173" s="62">
        <f>'Data TREND'!AQ27</f>
        <v>834.97947542400766</v>
      </c>
      <c r="AK173" s="37">
        <f>'Data TREND'!AR27</f>
        <v>73.200538153006619</v>
      </c>
      <c r="AL173" s="37">
        <f>'Data TREND'!AS27</f>
        <v>29.907637802048654</v>
      </c>
      <c r="AN173" s="37">
        <f t="shared" si="112"/>
        <v>0</v>
      </c>
      <c r="AO173" s="37">
        <f t="shared" si="113"/>
        <v>0</v>
      </c>
      <c r="AP173" s="37">
        <f t="shared" si="114"/>
        <v>0</v>
      </c>
      <c r="AQ173" s="62">
        <f t="shared" si="115"/>
        <v>0</v>
      </c>
      <c r="AR173" s="37">
        <f t="shared" si="116"/>
        <v>0</v>
      </c>
      <c r="AS173" s="37">
        <f t="shared" si="117"/>
        <v>0</v>
      </c>
      <c r="AU173">
        <v>34</v>
      </c>
      <c r="AV173" s="37">
        <f t="shared" si="118"/>
        <v>215.89009999893887</v>
      </c>
      <c r="AW173" s="37">
        <f t="shared" si="119"/>
        <v>239.60785929030817</v>
      </c>
      <c r="AX173" s="37">
        <f t="shared" si="120"/>
        <v>183.38361008652168</v>
      </c>
      <c r="AY173" s="62">
        <f t="shared" si="121"/>
        <v>638.99820447030038</v>
      </c>
      <c r="AZ173" s="37">
        <f t="shared" si="122"/>
        <v>52.180663785353659</v>
      </c>
      <c r="BA173" s="37">
        <f t="shared" si="123"/>
        <v>21.422031492886141</v>
      </c>
      <c r="BC173">
        <v>34</v>
      </c>
      <c r="BD173" s="37">
        <f>IF(Voorblad!$E$10=Rekenblad!BC173,Rekenblad!AV173,0)</f>
        <v>0</v>
      </c>
      <c r="BE173" s="37">
        <f>IF(Voorblad!$E$10=Rekenblad!BC173,Rekenblad!AW173,0)</f>
        <v>0</v>
      </c>
      <c r="BF173" s="37">
        <f>IF(Voorblad!$E$10=Rekenblad!BC173,Rekenblad!AX173,0)</f>
        <v>0</v>
      </c>
      <c r="BG173" s="62">
        <f>IF(Voorblad!$E$10=Rekenblad!BC173,Rekenblad!AY173,0)</f>
        <v>0</v>
      </c>
      <c r="BH173" s="37">
        <f>IF(Voorblad!$E$10=Rekenblad!BC173,Rekenblad!AZ173,0)</f>
        <v>0</v>
      </c>
      <c r="BI173" s="37">
        <f>IF(Voorblad!$E$10=Rekenblad!BC173,Rekenblad!BA173,0)</f>
        <v>0</v>
      </c>
      <c r="BK173">
        <v>34</v>
      </c>
      <c r="BL173" s="37">
        <f>IF(Voorblad!$E$14=Rekenblad!$BL$147,Rekenblad!BD173,0)</f>
        <v>0</v>
      </c>
      <c r="BM173" s="37">
        <f>IF(Voorblad!$E$14=Rekenblad!$BL$147,Rekenblad!BE173,0)</f>
        <v>0</v>
      </c>
      <c r="BN173" s="37">
        <f>IF(Voorblad!$E$14=Rekenblad!$BL$147,Rekenblad!BF173,0)</f>
        <v>0</v>
      </c>
      <c r="BO173" s="62">
        <f>IF(Voorblad!$E$14=Rekenblad!$BL$147,Rekenblad!BG173,0)</f>
        <v>0</v>
      </c>
      <c r="BP173" s="37">
        <f>IF(Voorblad!$E$14=Rekenblad!$BL$147,Rekenblad!BH173,0)</f>
        <v>0</v>
      </c>
      <c r="BQ173" s="37">
        <f>IF(Voorblad!$E$14=Rekenblad!$BL$147,Rekenblad!BI173,0)</f>
        <v>0</v>
      </c>
    </row>
    <row r="174" spans="2:69" x14ac:dyDescent="0.25">
      <c r="B174">
        <f>'Data TREND'!X28</f>
        <v>35</v>
      </c>
      <c r="C174" s="37">
        <f>'Data TREND'!Z28</f>
        <v>220.00209777892218</v>
      </c>
      <c r="D174" s="37">
        <f>'Data TREND'!AA28</f>
        <v>245.9580029044474</v>
      </c>
      <c r="E174" s="37">
        <f>'Data TREND'!AB28</f>
        <v>188.63645381793739</v>
      </c>
      <c r="F174" s="62">
        <f>'Data TREND'!AC28</f>
        <v>654.70801084875234</v>
      </c>
      <c r="G174" s="37">
        <f>'Data TREND'!AD28</f>
        <v>51.995036976513205</v>
      </c>
      <c r="H174" s="37">
        <f>'Data TREND'!AE28</f>
        <v>21.347791160192433</v>
      </c>
      <c r="J174" s="37">
        <f t="shared" si="124"/>
        <v>220.00209777892218</v>
      </c>
      <c r="K174" s="37">
        <f t="shared" si="125"/>
        <v>245.9580029044474</v>
      </c>
      <c r="L174" s="37">
        <f t="shared" si="126"/>
        <v>188.63645381793739</v>
      </c>
      <c r="M174" s="62">
        <f t="shared" si="127"/>
        <v>654.70801084875234</v>
      </c>
      <c r="N174" s="37">
        <f t="shared" si="128"/>
        <v>51.995036976513205</v>
      </c>
      <c r="O174" s="37">
        <f t="shared" si="129"/>
        <v>21.347791160192433</v>
      </c>
      <c r="Q174">
        <f>'Data TREND'!X28</f>
        <v>35</v>
      </c>
      <c r="R174" s="37">
        <f>'Data TREND'!AG28</f>
        <v>316.0091918967874</v>
      </c>
      <c r="S174" s="37">
        <f>'Data TREND'!AH28</f>
        <v>246.65515119396815</v>
      </c>
      <c r="T174" s="37">
        <f>'Data TREND'!AI28</f>
        <v>192.28409268709711</v>
      </c>
      <c r="U174" s="62">
        <f>'Data TREND'!AJ28</f>
        <v>755.1969697397916</v>
      </c>
      <c r="V174" s="37">
        <f>'Data TREND'!AK28</f>
        <v>63.589277576596132</v>
      </c>
      <c r="W174" s="37">
        <f>'Data TREND'!AL28</f>
        <v>25.920008182422198</v>
      </c>
      <c r="Y174" s="37">
        <f t="shared" si="106"/>
        <v>0</v>
      </c>
      <c r="Z174" s="37">
        <f t="shared" si="107"/>
        <v>0</v>
      </c>
      <c r="AA174" s="37">
        <f t="shared" si="108"/>
        <v>0</v>
      </c>
      <c r="AB174" s="62">
        <f t="shared" si="109"/>
        <v>0</v>
      </c>
      <c r="AC174" s="37">
        <f t="shared" si="110"/>
        <v>0</v>
      </c>
      <c r="AD174" s="37">
        <f t="shared" si="111"/>
        <v>0</v>
      </c>
      <c r="AF174">
        <f>'Data TREND'!X28</f>
        <v>35</v>
      </c>
      <c r="AG174" s="37">
        <f>'Data TREND'!AN28</f>
        <v>407.70694532348739</v>
      </c>
      <c r="AH174" s="37">
        <f>'Data TREND'!AO28</f>
        <v>247.55467343457605</v>
      </c>
      <c r="AI174" s="37">
        <f>'Data TREND'!AP28</f>
        <v>197.60076665731827</v>
      </c>
      <c r="AJ174" s="62">
        <f>'Data TREND'!AQ28</f>
        <v>852.5735816834582</v>
      </c>
      <c r="AK174" s="37">
        <f>'Data TREND'!AR28</f>
        <v>72.793247104122301</v>
      </c>
      <c r="AL174" s="37">
        <f>'Data TREND'!AS28</f>
        <v>29.740933818581468</v>
      </c>
      <c r="AN174" s="37">
        <f t="shared" si="112"/>
        <v>0</v>
      </c>
      <c r="AO174" s="37">
        <f t="shared" si="113"/>
        <v>0</v>
      </c>
      <c r="AP174" s="37">
        <f t="shared" si="114"/>
        <v>0</v>
      </c>
      <c r="AQ174" s="62">
        <f t="shared" si="115"/>
        <v>0</v>
      </c>
      <c r="AR174" s="37">
        <f t="shared" si="116"/>
        <v>0</v>
      </c>
      <c r="AS174" s="37">
        <f t="shared" si="117"/>
        <v>0</v>
      </c>
      <c r="AU174">
        <v>35</v>
      </c>
      <c r="AV174" s="37">
        <f t="shared" si="118"/>
        <v>220.00209777892218</v>
      </c>
      <c r="AW174" s="37">
        <f t="shared" si="119"/>
        <v>245.9580029044474</v>
      </c>
      <c r="AX174" s="37">
        <f t="shared" si="120"/>
        <v>188.63645381793739</v>
      </c>
      <c r="AY174" s="62">
        <f t="shared" si="121"/>
        <v>654.70801084875234</v>
      </c>
      <c r="AZ174" s="37">
        <f t="shared" si="122"/>
        <v>51.995036976513205</v>
      </c>
      <c r="BA174" s="37">
        <f t="shared" si="123"/>
        <v>21.347791160192433</v>
      </c>
      <c r="BC174">
        <v>35</v>
      </c>
      <c r="BD174" s="37">
        <f>IF(Voorblad!$E$10=Rekenblad!BC174,Rekenblad!AV174,0)</f>
        <v>0</v>
      </c>
      <c r="BE174" s="37">
        <f>IF(Voorblad!$E$10=Rekenblad!BC174,Rekenblad!AW174,0)</f>
        <v>0</v>
      </c>
      <c r="BF174" s="37">
        <f>IF(Voorblad!$E$10=Rekenblad!BC174,Rekenblad!AX174,0)</f>
        <v>0</v>
      </c>
      <c r="BG174" s="62">
        <f>IF(Voorblad!$E$10=Rekenblad!BC174,Rekenblad!AY174,0)</f>
        <v>0</v>
      </c>
      <c r="BH174" s="37">
        <f>IF(Voorblad!$E$10=Rekenblad!BC174,Rekenblad!AZ174,0)</f>
        <v>0</v>
      </c>
      <c r="BI174" s="37">
        <f>IF(Voorblad!$E$10=Rekenblad!BC174,Rekenblad!BA174,0)</f>
        <v>0</v>
      </c>
      <c r="BK174">
        <v>35</v>
      </c>
      <c r="BL174" s="37">
        <f>IF(Voorblad!$E$14=Rekenblad!$BL$147,Rekenblad!BD174,0)</f>
        <v>0</v>
      </c>
      <c r="BM174" s="37">
        <f>IF(Voorblad!$E$14=Rekenblad!$BL$147,Rekenblad!BE174,0)</f>
        <v>0</v>
      </c>
      <c r="BN174" s="37">
        <f>IF(Voorblad!$E$14=Rekenblad!$BL$147,Rekenblad!BF174,0)</f>
        <v>0</v>
      </c>
      <c r="BO174" s="62">
        <f>IF(Voorblad!$E$14=Rekenblad!$BL$147,Rekenblad!BG174,0)</f>
        <v>0</v>
      </c>
      <c r="BP174" s="37">
        <f>IF(Voorblad!$E$14=Rekenblad!$BL$147,Rekenblad!BH174,0)</f>
        <v>0</v>
      </c>
      <c r="BQ174" s="37">
        <f>IF(Voorblad!$E$14=Rekenblad!$BL$147,Rekenblad!BI174,0)</f>
        <v>0</v>
      </c>
    </row>
    <row r="175" spans="2:69" x14ac:dyDescent="0.25">
      <c r="B175">
        <f>'Data TREND'!X29</f>
        <v>36</v>
      </c>
      <c r="C175" s="37">
        <f>'Data TREND'!Z29</f>
        <v>224.11409555890546</v>
      </c>
      <c r="D175" s="37">
        <f>'Data TREND'!AA29</f>
        <v>252.30814651858663</v>
      </c>
      <c r="E175" s="37">
        <f>'Data TREND'!AB29</f>
        <v>193.8892975493531</v>
      </c>
      <c r="F175" s="62">
        <f>'Data TREND'!AC29</f>
        <v>670.41781722720441</v>
      </c>
      <c r="G175" s="37">
        <f>'Data TREND'!AD29</f>
        <v>51.809410167672745</v>
      </c>
      <c r="H175" s="37">
        <f>'Data TREND'!AE29</f>
        <v>21.27355082749872</v>
      </c>
      <c r="J175" s="37">
        <f t="shared" si="124"/>
        <v>224.11409555890546</v>
      </c>
      <c r="K175" s="37">
        <f t="shared" si="125"/>
        <v>252.30814651858663</v>
      </c>
      <c r="L175" s="37">
        <f t="shared" si="126"/>
        <v>193.8892975493531</v>
      </c>
      <c r="M175" s="62">
        <f t="shared" si="127"/>
        <v>670.41781722720441</v>
      </c>
      <c r="N175" s="37">
        <f t="shared" si="128"/>
        <v>51.809410167672745</v>
      </c>
      <c r="O175" s="37">
        <f t="shared" si="129"/>
        <v>21.27355082749872</v>
      </c>
      <c r="Q175">
        <f>'Data TREND'!X29</f>
        <v>36</v>
      </c>
      <c r="R175" s="37">
        <f>'Data TREND'!AG29</f>
        <v>320.99470675597024</v>
      </c>
      <c r="S175" s="37">
        <f>'Data TREND'!AH29</f>
        <v>252.98225231961356</v>
      </c>
      <c r="T175" s="37">
        <f>'Data TREND'!AI29</f>
        <v>197.46978326749027</v>
      </c>
      <c r="U175" s="62">
        <f>'Data TREND'!AJ29</f>
        <v>771.68924510950762</v>
      </c>
      <c r="V175" s="37">
        <f>'Data TREND'!AK29</f>
        <v>63.270626163116518</v>
      </c>
      <c r="W175" s="37">
        <f>'Data TREND'!AL29</f>
        <v>25.789652601686342</v>
      </c>
      <c r="Y175" s="37">
        <f t="shared" si="106"/>
        <v>0</v>
      </c>
      <c r="Z175" s="37">
        <f t="shared" si="107"/>
        <v>0</v>
      </c>
      <c r="AA175" s="37">
        <f t="shared" si="108"/>
        <v>0</v>
      </c>
      <c r="AB175" s="62">
        <f t="shared" si="109"/>
        <v>0</v>
      </c>
      <c r="AC175" s="37">
        <f t="shared" si="110"/>
        <v>0</v>
      </c>
      <c r="AD175" s="37">
        <f t="shared" si="111"/>
        <v>0</v>
      </c>
      <c r="AF175">
        <f>'Data TREND'!X29</f>
        <v>36</v>
      </c>
      <c r="AG175" s="37">
        <f>'Data TREND'!AN29</f>
        <v>413.90732105429242</v>
      </c>
      <c r="AH175" s="37">
        <f>'Data TREND'!AO29</f>
        <v>253.8593259937183</v>
      </c>
      <c r="AI175" s="37">
        <f>'Data TREND'!AP29</f>
        <v>202.69106349227908</v>
      </c>
      <c r="AJ175" s="62">
        <f>'Data TREND'!AQ29</f>
        <v>870.16768794290863</v>
      </c>
      <c r="AK175" s="37">
        <f>'Data TREND'!AR29</f>
        <v>72.385956055237969</v>
      </c>
      <c r="AL175" s="37">
        <f>'Data TREND'!AS29</f>
        <v>29.574229835114281</v>
      </c>
      <c r="AN175" s="37">
        <f t="shared" si="112"/>
        <v>0</v>
      </c>
      <c r="AO175" s="37">
        <f t="shared" si="113"/>
        <v>0</v>
      </c>
      <c r="AP175" s="37">
        <f t="shared" si="114"/>
        <v>0</v>
      </c>
      <c r="AQ175" s="62">
        <f t="shared" si="115"/>
        <v>0</v>
      </c>
      <c r="AR175" s="37">
        <f t="shared" si="116"/>
        <v>0</v>
      </c>
      <c r="AS175" s="37">
        <f t="shared" si="117"/>
        <v>0</v>
      </c>
      <c r="AU175">
        <v>36</v>
      </c>
      <c r="AV175" s="37">
        <f t="shared" si="118"/>
        <v>224.11409555890546</v>
      </c>
      <c r="AW175" s="37">
        <f t="shared" si="119"/>
        <v>252.30814651858663</v>
      </c>
      <c r="AX175" s="37">
        <f t="shared" si="120"/>
        <v>193.8892975493531</v>
      </c>
      <c r="AY175" s="62">
        <f t="shared" si="121"/>
        <v>670.41781722720441</v>
      </c>
      <c r="AZ175" s="37">
        <f t="shared" si="122"/>
        <v>51.809410167672745</v>
      </c>
      <c r="BA175" s="37">
        <f t="shared" si="123"/>
        <v>21.27355082749872</v>
      </c>
      <c r="BC175">
        <v>36</v>
      </c>
      <c r="BD175" s="37">
        <f>IF(Voorblad!$E$10=Rekenblad!BC175,Rekenblad!AV175,0)</f>
        <v>0</v>
      </c>
      <c r="BE175" s="37">
        <f>IF(Voorblad!$E$10=Rekenblad!BC175,Rekenblad!AW175,0)</f>
        <v>0</v>
      </c>
      <c r="BF175" s="37">
        <f>IF(Voorblad!$E$10=Rekenblad!BC175,Rekenblad!AX175,0)</f>
        <v>0</v>
      </c>
      <c r="BG175" s="62">
        <f>IF(Voorblad!$E$10=Rekenblad!BC175,Rekenblad!AY175,0)</f>
        <v>0</v>
      </c>
      <c r="BH175" s="37">
        <f>IF(Voorblad!$E$10=Rekenblad!BC175,Rekenblad!AZ175,0)</f>
        <v>0</v>
      </c>
      <c r="BI175" s="37">
        <f>IF(Voorblad!$E$10=Rekenblad!BC175,Rekenblad!BA175,0)</f>
        <v>0</v>
      </c>
      <c r="BK175">
        <v>36</v>
      </c>
      <c r="BL175" s="37">
        <f>IF(Voorblad!$E$14=Rekenblad!$BL$147,Rekenblad!BD175,0)</f>
        <v>0</v>
      </c>
      <c r="BM175" s="37">
        <f>IF(Voorblad!$E$14=Rekenblad!$BL$147,Rekenblad!BE175,0)</f>
        <v>0</v>
      </c>
      <c r="BN175" s="37">
        <f>IF(Voorblad!$E$14=Rekenblad!$BL$147,Rekenblad!BF175,0)</f>
        <v>0</v>
      </c>
      <c r="BO175" s="62">
        <f>IF(Voorblad!$E$14=Rekenblad!$BL$147,Rekenblad!BG175,0)</f>
        <v>0</v>
      </c>
      <c r="BP175" s="37">
        <f>IF(Voorblad!$E$14=Rekenblad!$BL$147,Rekenblad!BH175,0)</f>
        <v>0</v>
      </c>
      <c r="BQ175" s="37">
        <f>IF(Voorblad!$E$14=Rekenblad!$BL$147,Rekenblad!BI175,0)</f>
        <v>0</v>
      </c>
    </row>
    <row r="176" spans="2:69" x14ac:dyDescent="0.25">
      <c r="B176">
        <f>'Data TREND'!X30</f>
        <v>37</v>
      </c>
      <c r="C176" s="37">
        <f>'Data TREND'!Z30</f>
        <v>228.22609333888875</v>
      </c>
      <c r="D176" s="37">
        <f>'Data TREND'!AA30</f>
        <v>258.65829013272582</v>
      </c>
      <c r="E176" s="37">
        <f>'Data TREND'!AB30</f>
        <v>199.14214128076881</v>
      </c>
      <c r="F176" s="62">
        <f>'Data TREND'!AC30</f>
        <v>686.12762360565648</v>
      </c>
      <c r="G176" s="37">
        <f>'Data TREND'!AD30</f>
        <v>51.623783358832291</v>
      </c>
      <c r="H176" s="37">
        <f>'Data TREND'!AE30</f>
        <v>21.199310494805012</v>
      </c>
      <c r="J176" s="37">
        <f t="shared" si="124"/>
        <v>228.22609333888875</v>
      </c>
      <c r="K176" s="37">
        <f t="shared" si="125"/>
        <v>258.65829013272582</v>
      </c>
      <c r="L176" s="37">
        <f t="shared" si="126"/>
        <v>199.14214128076881</v>
      </c>
      <c r="M176" s="62">
        <f t="shared" si="127"/>
        <v>686.12762360565648</v>
      </c>
      <c r="N176" s="37">
        <f t="shared" si="128"/>
        <v>51.623783358832291</v>
      </c>
      <c r="O176" s="37">
        <f t="shared" si="129"/>
        <v>21.199310494805012</v>
      </c>
      <c r="Q176">
        <f>'Data TREND'!X30</f>
        <v>37</v>
      </c>
      <c r="R176" s="37">
        <f>'Data TREND'!AG30</f>
        <v>325.98022161515308</v>
      </c>
      <c r="S176" s="37">
        <f>'Data TREND'!AH30</f>
        <v>259.30935344525892</v>
      </c>
      <c r="T176" s="37">
        <f>'Data TREND'!AI30</f>
        <v>202.65547384788343</v>
      </c>
      <c r="U176" s="62">
        <f>'Data TREND'!AJ30</f>
        <v>788.18152047922365</v>
      </c>
      <c r="V176" s="37">
        <f>'Data TREND'!AK30</f>
        <v>62.951974749636904</v>
      </c>
      <c r="W176" s="37">
        <f>'Data TREND'!AL30</f>
        <v>25.659297020950483</v>
      </c>
      <c r="Y176" s="37">
        <f t="shared" si="106"/>
        <v>0</v>
      </c>
      <c r="Z176" s="37">
        <f t="shared" si="107"/>
        <v>0</v>
      </c>
      <c r="AA176" s="37">
        <f t="shared" si="108"/>
        <v>0</v>
      </c>
      <c r="AB176" s="62">
        <f t="shared" si="109"/>
        <v>0</v>
      </c>
      <c r="AC176" s="37">
        <f t="shared" si="110"/>
        <v>0</v>
      </c>
      <c r="AD176" s="37">
        <f t="shared" si="111"/>
        <v>0</v>
      </c>
      <c r="AF176">
        <f>'Data TREND'!X30</f>
        <v>37</v>
      </c>
      <c r="AG176" s="37">
        <f>'Data TREND'!AN30</f>
        <v>420.1076967850974</v>
      </c>
      <c r="AH176" s="37">
        <f>'Data TREND'!AO30</f>
        <v>260.1639785528605</v>
      </c>
      <c r="AI176" s="37">
        <f>'Data TREND'!AP30</f>
        <v>207.7813603272399</v>
      </c>
      <c r="AJ176" s="62">
        <f>'Data TREND'!AQ30</f>
        <v>887.76179420235917</v>
      </c>
      <c r="AK176" s="37">
        <f>'Data TREND'!AR30</f>
        <v>71.978665006353651</v>
      </c>
      <c r="AL176" s="37">
        <f>'Data TREND'!AS30</f>
        <v>29.407525851647094</v>
      </c>
      <c r="AN176" s="37">
        <f t="shared" si="112"/>
        <v>0</v>
      </c>
      <c r="AO176" s="37">
        <f t="shared" si="113"/>
        <v>0</v>
      </c>
      <c r="AP176" s="37">
        <f t="shared" si="114"/>
        <v>0</v>
      </c>
      <c r="AQ176" s="62">
        <f t="shared" si="115"/>
        <v>0</v>
      </c>
      <c r="AR176" s="37">
        <f t="shared" si="116"/>
        <v>0</v>
      </c>
      <c r="AS176" s="37">
        <f t="shared" si="117"/>
        <v>0</v>
      </c>
      <c r="AU176">
        <v>37</v>
      </c>
      <c r="AV176" s="37">
        <f t="shared" si="118"/>
        <v>228.22609333888875</v>
      </c>
      <c r="AW176" s="37">
        <f t="shared" si="119"/>
        <v>258.65829013272582</v>
      </c>
      <c r="AX176" s="37">
        <f t="shared" si="120"/>
        <v>199.14214128076881</v>
      </c>
      <c r="AY176" s="62">
        <f t="shared" si="121"/>
        <v>686.12762360565648</v>
      </c>
      <c r="AZ176" s="37">
        <f t="shared" si="122"/>
        <v>51.623783358832291</v>
      </c>
      <c r="BA176" s="37">
        <f t="shared" si="123"/>
        <v>21.199310494805012</v>
      </c>
      <c r="BC176">
        <v>37</v>
      </c>
      <c r="BD176" s="37">
        <f>IF(Voorblad!$E$10=Rekenblad!BC176,Rekenblad!AV176,0)</f>
        <v>0</v>
      </c>
      <c r="BE176" s="37">
        <f>IF(Voorblad!$E$10=Rekenblad!BC176,Rekenblad!AW176,0)</f>
        <v>0</v>
      </c>
      <c r="BF176" s="37">
        <f>IF(Voorblad!$E$10=Rekenblad!BC176,Rekenblad!AX176,0)</f>
        <v>0</v>
      </c>
      <c r="BG176" s="62">
        <f>IF(Voorblad!$E$10=Rekenblad!BC176,Rekenblad!AY176,0)</f>
        <v>0</v>
      </c>
      <c r="BH176" s="37">
        <f>IF(Voorblad!$E$10=Rekenblad!BC176,Rekenblad!AZ176,0)</f>
        <v>0</v>
      </c>
      <c r="BI176" s="37">
        <f>IF(Voorblad!$E$10=Rekenblad!BC176,Rekenblad!BA176,0)</f>
        <v>0</v>
      </c>
      <c r="BK176">
        <v>37</v>
      </c>
      <c r="BL176" s="37">
        <f>IF(Voorblad!$E$14=Rekenblad!$BL$147,Rekenblad!BD176,0)</f>
        <v>0</v>
      </c>
      <c r="BM176" s="37">
        <f>IF(Voorblad!$E$14=Rekenblad!$BL$147,Rekenblad!BE176,0)</f>
        <v>0</v>
      </c>
      <c r="BN176" s="37">
        <f>IF(Voorblad!$E$14=Rekenblad!$BL$147,Rekenblad!BF176,0)</f>
        <v>0</v>
      </c>
      <c r="BO176" s="62">
        <f>IF(Voorblad!$E$14=Rekenblad!$BL$147,Rekenblad!BG176,0)</f>
        <v>0</v>
      </c>
      <c r="BP176" s="37">
        <f>IF(Voorblad!$E$14=Rekenblad!$BL$147,Rekenblad!BH176,0)</f>
        <v>0</v>
      </c>
      <c r="BQ176" s="37">
        <f>IF(Voorblad!$E$14=Rekenblad!$BL$147,Rekenblad!BI176,0)</f>
        <v>0</v>
      </c>
    </row>
    <row r="177" spans="2:69" x14ac:dyDescent="0.25">
      <c r="B177">
        <f>'Data TREND'!X31</f>
        <v>38</v>
      </c>
      <c r="C177" s="37">
        <f>'Data TREND'!Z31</f>
        <v>232.33809111887203</v>
      </c>
      <c r="D177" s="37">
        <f>'Data TREND'!AA31</f>
        <v>265.00843374686508</v>
      </c>
      <c r="E177" s="37">
        <f>'Data TREND'!AB31</f>
        <v>204.39498501218455</v>
      </c>
      <c r="F177" s="62">
        <f>'Data TREND'!AC31</f>
        <v>701.83742998410855</v>
      </c>
      <c r="G177" s="37">
        <f>'Data TREND'!AD31</f>
        <v>51.438156549991831</v>
      </c>
      <c r="H177" s="37">
        <f>'Data TREND'!AE31</f>
        <v>21.125070162111303</v>
      </c>
      <c r="J177" s="37">
        <f t="shared" si="124"/>
        <v>232.33809111887203</v>
      </c>
      <c r="K177" s="37">
        <f t="shared" si="125"/>
        <v>265.00843374686508</v>
      </c>
      <c r="L177" s="37">
        <f t="shared" si="126"/>
        <v>204.39498501218455</v>
      </c>
      <c r="M177" s="62">
        <f t="shared" si="127"/>
        <v>701.83742998410855</v>
      </c>
      <c r="N177" s="37">
        <f t="shared" si="128"/>
        <v>51.438156549991831</v>
      </c>
      <c r="O177" s="37">
        <f t="shared" si="129"/>
        <v>21.125070162111303</v>
      </c>
      <c r="Q177">
        <f>'Data TREND'!X31</f>
        <v>38</v>
      </c>
      <c r="R177" s="37">
        <f>'Data TREND'!AG31</f>
        <v>330.96573647433593</v>
      </c>
      <c r="S177" s="37">
        <f>'Data TREND'!AH31</f>
        <v>265.63645457090433</v>
      </c>
      <c r="T177" s="37">
        <f>'Data TREND'!AI31</f>
        <v>207.84116442827661</v>
      </c>
      <c r="U177" s="62">
        <f>'Data TREND'!AJ31</f>
        <v>804.67379584893968</v>
      </c>
      <c r="V177" s="37">
        <f>'Data TREND'!AK31</f>
        <v>62.633323336157297</v>
      </c>
      <c r="W177" s="37">
        <f>'Data TREND'!AL31</f>
        <v>25.528941440214624</v>
      </c>
      <c r="Y177" s="37">
        <f t="shared" si="106"/>
        <v>0</v>
      </c>
      <c r="Z177" s="37">
        <f t="shared" si="107"/>
        <v>0</v>
      </c>
      <c r="AA177" s="37">
        <f t="shared" si="108"/>
        <v>0</v>
      </c>
      <c r="AB177" s="62">
        <f t="shared" si="109"/>
        <v>0</v>
      </c>
      <c r="AC177" s="37">
        <f t="shared" si="110"/>
        <v>0</v>
      </c>
      <c r="AD177" s="37">
        <f t="shared" si="111"/>
        <v>0</v>
      </c>
      <c r="AF177">
        <f>'Data TREND'!X31</f>
        <v>38</v>
      </c>
      <c r="AG177" s="37">
        <f>'Data TREND'!AN31</f>
        <v>426.30807251590238</v>
      </c>
      <c r="AH177" s="37">
        <f>'Data TREND'!AO31</f>
        <v>266.46863111200275</v>
      </c>
      <c r="AI177" s="37">
        <f>'Data TREND'!AP31</f>
        <v>212.87165716220068</v>
      </c>
      <c r="AJ177" s="62">
        <f>'Data TREND'!AQ31</f>
        <v>905.3559004618096</v>
      </c>
      <c r="AK177" s="37">
        <f>'Data TREND'!AR31</f>
        <v>71.571373957469334</v>
      </c>
      <c r="AL177" s="37">
        <f>'Data TREND'!AS31</f>
        <v>29.240821868179903</v>
      </c>
      <c r="AN177" s="37">
        <f t="shared" si="112"/>
        <v>0</v>
      </c>
      <c r="AO177" s="37">
        <f t="shared" si="113"/>
        <v>0</v>
      </c>
      <c r="AP177" s="37">
        <f t="shared" si="114"/>
        <v>0</v>
      </c>
      <c r="AQ177" s="62">
        <f t="shared" si="115"/>
        <v>0</v>
      </c>
      <c r="AR177" s="37">
        <f t="shared" si="116"/>
        <v>0</v>
      </c>
      <c r="AS177" s="37">
        <f t="shared" si="117"/>
        <v>0</v>
      </c>
      <c r="AU177">
        <v>38</v>
      </c>
      <c r="AV177" s="37">
        <f t="shared" si="118"/>
        <v>232.33809111887203</v>
      </c>
      <c r="AW177" s="37">
        <f t="shared" si="119"/>
        <v>265.00843374686508</v>
      </c>
      <c r="AX177" s="37">
        <f t="shared" si="120"/>
        <v>204.39498501218455</v>
      </c>
      <c r="AY177" s="62">
        <f t="shared" si="121"/>
        <v>701.83742998410855</v>
      </c>
      <c r="AZ177" s="37">
        <f t="shared" si="122"/>
        <v>51.438156549991831</v>
      </c>
      <c r="BA177" s="37">
        <f t="shared" si="123"/>
        <v>21.125070162111303</v>
      </c>
      <c r="BC177">
        <v>38</v>
      </c>
      <c r="BD177" s="37">
        <f>IF(Voorblad!$E$10=Rekenblad!BC177,Rekenblad!AV177,0)</f>
        <v>0</v>
      </c>
      <c r="BE177" s="37">
        <f>IF(Voorblad!$E$10=Rekenblad!BC177,Rekenblad!AW177,0)</f>
        <v>0</v>
      </c>
      <c r="BF177" s="37">
        <f>IF(Voorblad!$E$10=Rekenblad!BC177,Rekenblad!AX177,0)</f>
        <v>0</v>
      </c>
      <c r="BG177" s="62">
        <f>IF(Voorblad!$E$10=Rekenblad!BC177,Rekenblad!AY177,0)</f>
        <v>0</v>
      </c>
      <c r="BH177" s="37">
        <f>IF(Voorblad!$E$10=Rekenblad!BC177,Rekenblad!AZ177,0)</f>
        <v>0</v>
      </c>
      <c r="BI177" s="37">
        <f>IF(Voorblad!$E$10=Rekenblad!BC177,Rekenblad!BA177,0)</f>
        <v>0</v>
      </c>
      <c r="BK177">
        <v>38</v>
      </c>
      <c r="BL177" s="37">
        <f>IF(Voorblad!$E$14=Rekenblad!$BL$147,Rekenblad!BD177,0)</f>
        <v>0</v>
      </c>
      <c r="BM177" s="37">
        <f>IF(Voorblad!$E$14=Rekenblad!$BL$147,Rekenblad!BE177,0)</f>
        <v>0</v>
      </c>
      <c r="BN177" s="37">
        <f>IF(Voorblad!$E$14=Rekenblad!$BL$147,Rekenblad!BF177,0)</f>
        <v>0</v>
      </c>
      <c r="BO177" s="62">
        <f>IF(Voorblad!$E$14=Rekenblad!$BL$147,Rekenblad!BG177,0)</f>
        <v>0</v>
      </c>
      <c r="BP177" s="37">
        <f>IF(Voorblad!$E$14=Rekenblad!$BL$147,Rekenblad!BH177,0)</f>
        <v>0</v>
      </c>
      <c r="BQ177" s="37">
        <f>IF(Voorblad!$E$14=Rekenblad!$BL$147,Rekenblad!BI177,0)</f>
        <v>0</v>
      </c>
    </row>
    <row r="178" spans="2:69" x14ac:dyDescent="0.25">
      <c r="B178">
        <f>'Data TREND'!X32</f>
        <v>39</v>
      </c>
      <c r="C178" s="37">
        <f>'Data TREND'!Z32</f>
        <v>236.45008889885531</v>
      </c>
      <c r="D178" s="37">
        <f>'Data TREND'!AA32</f>
        <v>271.35857736100434</v>
      </c>
      <c r="E178" s="37">
        <f>'Data TREND'!AB32</f>
        <v>209.64782874360026</v>
      </c>
      <c r="F178" s="62">
        <f>'Data TREND'!AC32</f>
        <v>717.54723636256062</v>
      </c>
      <c r="G178" s="37">
        <f>'Data TREND'!AD32</f>
        <v>51.252529741151378</v>
      </c>
      <c r="H178" s="37">
        <f>'Data TREND'!AE32</f>
        <v>21.050829829417594</v>
      </c>
      <c r="J178" s="37">
        <f t="shared" si="124"/>
        <v>236.45008889885531</v>
      </c>
      <c r="K178" s="37">
        <f t="shared" si="125"/>
        <v>271.35857736100434</v>
      </c>
      <c r="L178" s="37">
        <f t="shared" si="126"/>
        <v>209.64782874360026</v>
      </c>
      <c r="M178" s="62">
        <f t="shared" si="127"/>
        <v>717.54723636256062</v>
      </c>
      <c r="N178" s="37">
        <f t="shared" si="128"/>
        <v>51.252529741151378</v>
      </c>
      <c r="O178" s="37">
        <f t="shared" si="129"/>
        <v>21.050829829417594</v>
      </c>
      <c r="Q178">
        <f>'Data TREND'!X32</f>
        <v>39</v>
      </c>
      <c r="R178" s="37">
        <f>'Data TREND'!AG32</f>
        <v>335.95125133351877</v>
      </c>
      <c r="S178" s="37">
        <f>'Data TREND'!AH32</f>
        <v>271.96355569654975</v>
      </c>
      <c r="T178" s="37">
        <f>'Data TREND'!AI32</f>
        <v>213.02685500866977</v>
      </c>
      <c r="U178" s="62">
        <f>'Data TREND'!AJ32</f>
        <v>821.1660712186557</v>
      </c>
      <c r="V178" s="37">
        <f>'Data TREND'!AK32</f>
        <v>62.314671922677682</v>
      </c>
      <c r="W178" s="37">
        <f>'Data TREND'!AL32</f>
        <v>25.398585859478768</v>
      </c>
      <c r="Y178" s="37">
        <f t="shared" si="106"/>
        <v>0</v>
      </c>
      <c r="Z178" s="37">
        <f t="shared" si="107"/>
        <v>0</v>
      </c>
      <c r="AA178" s="37">
        <f t="shared" si="108"/>
        <v>0</v>
      </c>
      <c r="AB178" s="62">
        <f t="shared" si="109"/>
        <v>0</v>
      </c>
      <c r="AC178" s="37">
        <f t="shared" si="110"/>
        <v>0</v>
      </c>
      <c r="AD178" s="37">
        <f t="shared" si="111"/>
        <v>0</v>
      </c>
      <c r="AF178">
        <f>'Data TREND'!X32</f>
        <v>39</v>
      </c>
      <c r="AG178" s="37">
        <f>'Data TREND'!AN32</f>
        <v>432.50844824670742</v>
      </c>
      <c r="AH178" s="37">
        <f>'Data TREND'!AO32</f>
        <v>272.77328367114501</v>
      </c>
      <c r="AI178" s="37">
        <f>'Data TREND'!AP32</f>
        <v>217.96195399716149</v>
      </c>
      <c r="AJ178" s="62">
        <f>'Data TREND'!AQ32</f>
        <v>922.95000672126014</v>
      </c>
      <c r="AK178" s="37">
        <f>'Data TREND'!AR32</f>
        <v>71.164082908585016</v>
      </c>
      <c r="AL178" s="37">
        <f>'Data TREND'!AS32</f>
        <v>29.074117884712717</v>
      </c>
      <c r="AN178" s="37">
        <f t="shared" si="112"/>
        <v>0</v>
      </c>
      <c r="AO178" s="37">
        <f t="shared" si="113"/>
        <v>0</v>
      </c>
      <c r="AP178" s="37">
        <f t="shared" si="114"/>
        <v>0</v>
      </c>
      <c r="AQ178" s="62">
        <f t="shared" si="115"/>
        <v>0</v>
      </c>
      <c r="AR178" s="37">
        <f t="shared" si="116"/>
        <v>0</v>
      </c>
      <c r="AS178" s="37">
        <f t="shared" si="117"/>
        <v>0</v>
      </c>
      <c r="AU178">
        <v>39</v>
      </c>
      <c r="AV178" s="37">
        <f t="shared" si="118"/>
        <v>236.45008889885531</v>
      </c>
      <c r="AW178" s="37">
        <f t="shared" si="119"/>
        <v>271.35857736100434</v>
      </c>
      <c r="AX178" s="37">
        <f t="shared" si="120"/>
        <v>209.64782874360026</v>
      </c>
      <c r="AY178" s="62">
        <f t="shared" si="121"/>
        <v>717.54723636256062</v>
      </c>
      <c r="AZ178" s="37">
        <f t="shared" si="122"/>
        <v>51.252529741151378</v>
      </c>
      <c r="BA178" s="37">
        <f t="shared" si="123"/>
        <v>21.050829829417594</v>
      </c>
      <c r="BC178">
        <v>39</v>
      </c>
      <c r="BD178" s="37">
        <f>IF(Voorblad!$E$10=Rekenblad!BC178,Rekenblad!AV178,0)</f>
        <v>0</v>
      </c>
      <c r="BE178" s="37">
        <f>IF(Voorblad!$E$10=Rekenblad!BC178,Rekenblad!AW178,0)</f>
        <v>0</v>
      </c>
      <c r="BF178" s="37">
        <f>IF(Voorblad!$E$10=Rekenblad!BC178,Rekenblad!AX178,0)</f>
        <v>0</v>
      </c>
      <c r="BG178" s="62">
        <f>IF(Voorblad!$E$10=Rekenblad!BC178,Rekenblad!AY178,0)</f>
        <v>0</v>
      </c>
      <c r="BH178" s="37">
        <f>IF(Voorblad!$E$10=Rekenblad!BC178,Rekenblad!AZ178,0)</f>
        <v>0</v>
      </c>
      <c r="BI178" s="37">
        <f>IF(Voorblad!$E$10=Rekenblad!BC178,Rekenblad!BA178,0)</f>
        <v>0</v>
      </c>
      <c r="BK178">
        <v>39</v>
      </c>
      <c r="BL178" s="37">
        <f>IF(Voorblad!$E$14=Rekenblad!$BL$147,Rekenblad!BD178,0)</f>
        <v>0</v>
      </c>
      <c r="BM178" s="37">
        <f>IF(Voorblad!$E$14=Rekenblad!$BL$147,Rekenblad!BE178,0)</f>
        <v>0</v>
      </c>
      <c r="BN178" s="37">
        <f>IF(Voorblad!$E$14=Rekenblad!$BL$147,Rekenblad!BF178,0)</f>
        <v>0</v>
      </c>
      <c r="BO178" s="62">
        <f>IF(Voorblad!$E$14=Rekenblad!$BL$147,Rekenblad!BG178,0)</f>
        <v>0</v>
      </c>
      <c r="BP178" s="37">
        <f>IF(Voorblad!$E$14=Rekenblad!$BL$147,Rekenblad!BH178,0)</f>
        <v>0</v>
      </c>
      <c r="BQ178" s="37">
        <f>IF(Voorblad!$E$14=Rekenblad!$BL$147,Rekenblad!BI178,0)</f>
        <v>0</v>
      </c>
    </row>
    <row r="179" spans="2:69" x14ac:dyDescent="0.25">
      <c r="B179">
        <f>'Data TREND'!X33</f>
        <v>40</v>
      </c>
      <c r="C179" s="37">
        <f>'Data TREND'!Z33</f>
        <v>240.56208667883863</v>
      </c>
      <c r="D179" s="37">
        <f>'Data TREND'!AA33</f>
        <v>277.70872097514354</v>
      </c>
      <c r="E179" s="37">
        <f>'Data TREND'!AB33</f>
        <v>214.90067247501597</v>
      </c>
      <c r="F179" s="62">
        <f>'Data TREND'!AC33</f>
        <v>733.25704274101258</v>
      </c>
      <c r="G179" s="37">
        <f>'Data TREND'!AD33</f>
        <v>51.066902932310917</v>
      </c>
      <c r="H179" s="37">
        <f>'Data TREND'!AE33</f>
        <v>20.976589496723882</v>
      </c>
      <c r="J179" s="37">
        <f t="shared" si="124"/>
        <v>240.56208667883863</v>
      </c>
      <c r="K179" s="37">
        <f t="shared" si="125"/>
        <v>277.70872097514354</v>
      </c>
      <c r="L179" s="37">
        <f t="shared" si="126"/>
        <v>214.90067247501597</v>
      </c>
      <c r="M179" s="62">
        <f t="shared" si="127"/>
        <v>733.25704274101258</v>
      </c>
      <c r="N179" s="37">
        <f t="shared" si="128"/>
        <v>51.066902932310917</v>
      </c>
      <c r="O179" s="37">
        <f t="shared" si="129"/>
        <v>20.976589496723882</v>
      </c>
      <c r="Q179">
        <f>'Data TREND'!X33</f>
        <v>40</v>
      </c>
      <c r="R179" s="37">
        <f>'Data TREND'!AG33</f>
        <v>340.93676619270161</v>
      </c>
      <c r="S179" s="37">
        <f>'Data TREND'!AH33</f>
        <v>278.29065682219516</v>
      </c>
      <c r="T179" s="37">
        <f>'Data TREND'!AI33</f>
        <v>218.21254558906293</v>
      </c>
      <c r="U179" s="62">
        <f>'Data TREND'!AJ33</f>
        <v>837.65834658837173</v>
      </c>
      <c r="V179" s="37">
        <f>'Data TREND'!AK33</f>
        <v>61.996020509198075</v>
      </c>
      <c r="W179" s="37">
        <f>'Data TREND'!AL33</f>
        <v>25.268230278742912</v>
      </c>
      <c r="Y179" s="37">
        <f t="shared" si="106"/>
        <v>0</v>
      </c>
      <c r="Z179" s="37">
        <f t="shared" si="107"/>
        <v>0</v>
      </c>
      <c r="AA179" s="37">
        <f t="shared" si="108"/>
        <v>0</v>
      </c>
      <c r="AB179" s="62">
        <f t="shared" si="109"/>
        <v>0</v>
      </c>
      <c r="AC179" s="37">
        <f t="shared" si="110"/>
        <v>0</v>
      </c>
      <c r="AD179" s="37">
        <f t="shared" si="111"/>
        <v>0</v>
      </c>
      <c r="AF179">
        <f>'Data TREND'!X33</f>
        <v>40</v>
      </c>
      <c r="AG179" s="37">
        <f>'Data TREND'!AN33</f>
        <v>438.70882397751234</v>
      </c>
      <c r="AH179" s="37">
        <f>'Data TREND'!AO33</f>
        <v>279.07793623028721</v>
      </c>
      <c r="AI179" s="37">
        <f>'Data TREND'!AP33</f>
        <v>223.0522508321223</v>
      </c>
      <c r="AJ179" s="62">
        <f>'Data TREND'!AQ33</f>
        <v>940.54411298071057</v>
      </c>
      <c r="AK179" s="37">
        <f>'Data TREND'!AR33</f>
        <v>70.756791859700698</v>
      </c>
      <c r="AL179" s="37">
        <f>'Data TREND'!AS33</f>
        <v>28.907413901245526</v>
      </c>
      <c r="AN179" s="37">
        <f t="shared" si="112"/>
        <v>0</v>
      </c>
      <c r="AO179" s="37">
        <f t="shared" si="113"/>
        <v>0</v>
      </c>
      <c r="AP179" s="37">
        <f t="shared" si="114"/>
        <v>0</v>
      </c>
      <c r="AQ179" s="62">
        <f t="shared" si="115"/>
        <v>0</v>
      </c>
      <c r="AR179" s="37">
        <f t="shared" si="116"/>
        <v>0</v>
      </c>
      <c r="AS179" s="37">
        <f t="shared" si="117"/>
        <v>0</v>
      </c>
      <c r="AU179">
        <v>40</v>
      </c>
      <c r="AV179" s="37">
        <f t="shared" si="118"/>
        <v>240.56208667883863</v>
      </c>
      <c r="AW179" s="37">
        <f t="shared" si="119"/>
        <v>277.70872097514354</v>
      </c>
      <c r="AX179" s="37">
        <f t="shared" si="120"/>
        <v>214.90067247501597</v>
      </c>
      <c r="AY179" s="62">
        <f t="shared" si="121"/>
        <v>733.25704274101258</v>
      </c>
      <c r="AZ179" s="37">
        <f t="shared" si="122"/>
        <v>51.066902932310917</v>
      </c>
      <c r="BA179" s="37">
        <f t="shared" si="123"/>
        <v>20.976589496723882</v>
      </c>
      <c r="BC179">
        <v>40</v>
      </c>
      <c r="BD179" s="37">
        <f>IF(Voorblad!$E$10=Rekenblad!BC179,Rekenblad!AV179,0)</f>
        <v>0</v>
      </c>
      <c r="BE179" s="37">
        <f>IF(Voorblad!$E$10=Rekenblad!BC179,Rekenblad!AW179,0)</f>
        <v>0</v>
      </c>
      <c r="BF179" s="37">
        <f>IF(Voorblad!$E$10=Rekenblad!BC179,Rekenblad!AX179,0)</f>
        <v>0</v>
      </c>
      <c r="BG179" s="62">
        <f>IF(Voorblad!$E$10=Rekenblad!BC179,Rekenblad!AY179,0)</f>
        <v>0</v>
      </c>
      <c r="BH179" s="37">
        <f>IF(Voorblad!$E$10=Rekenblad!BC179,Rekenblad!AZ179,0)</f>
        <v>0</v>
      </c>
      <c r="BI179" s="37">
        <f>IF(Voorblad!$E$10=Rekenblad!BC179,Rekenblad!BA179,0)</f>
        <v>0</v>
      </c>
      <c r="BK179">
        <v>40</v>
      </c>
      <c r="BL179" s="37">
        <f>IF(Voorblad!$E$14=Rekenblad!$BL$147,Rekenblad!BD179,0)</f>
        <v>0</v>
      </c>
      <c r="BM179" s="37">
        <f>IF(Voorblad!$E$14=Rekenblad!$BL$147,Rekenblad!BE179,0)</f>
        <v>0</v>
      </c>
      <c r="BN179" s="37">
        <f>IF(Voorblad!$E$14=Rekenblad!$BL$147,Rekenblad!BF179,0)</f>
        <v>0</v>
      </c>
      <c r="BO179" s="62">
        <f>IF(Voorblad!$E$14=Rekenblad!$BL$147,Rekenblad!BG179,0)</f>
        <v>0</v>
      </c>
      <c r="BP179" s="37">
        <f>IF(Voorblad!$E$14=Rekenblad!$BL$147,Rekenblad!BH179,0)</f>
        <v>0</v>
      </c>
      <c r="BQ179" s="37">
        <f>IF(Voorblad!$E$14=Rekenblad!$BL$147,Rekenblad!BI179,0)</f>
        <v>0</v>
      </c>
    </row>
    <row r="180" spans="2:69" x14ac:dyDescent="0.25">
      <c r="B180">
        <f>'Data TREND'!X34</f>
        <v>41</v>
      </c>
      <c r="C180" s="37">
        <f>'Data TREND'!Z34</f>
        <v>244.67408445882191</v>
      </c>
      <c r="D180" s="37">
        <f>'Data TREND'!AA34</f>
        <v>284.05886458928273</v>
      </c>
      <c r="E180" s="37">
        <f>'Data TREND'!AB34</f>
        <v>220.1535162064317</v>
      </c>
      <c r="F180" s="62">
        <f>'Data TREND'!AC34</f>
        <v>748.96684911946465</v>
      </c>
      <c r="G180" s="37">
        <f>'Data TREND'!AD34</f>
        <v>50.881276123470464</v>
      </c>
      <c r="H180" s="37">
        <f>'Data TREND'!AE34</f>
        <v>20.902349164030174</v>
      </c>
      <c r="J180" s="37">
        <f t="shared" si="124"/>
        <v>244.67408445882191</v>
      </c>
      <c r="K180" s="37">
        <f t="shared" si="125"/>
        <v>284.05886458928273</v>
      </c>
      <c r="L180" s="37">
        <f t="shared" si="126"/>
        <v>220.1535162064317</v>
      </c>
      <c r="M180" s="62">
        <f t="shared" si="127"/>
        <v>748.96684911946465</v>
      </c>
      <c r="N180" s="37">
        <f t="shared" si="128"/>
        <v>50.881276123470464</v>
      </c>
      <c r="O180" s="37">
        <f t="shared" si="129"/>
        <v>20.902349164030174</v>
      </c>
      <c r="Q180">
        <f>'Data TREND'!X34</f>
        <v>41</v>
      </c>
      <c r="R180" s="37">
        <f>'Data TREND'!AG34</f>
        <v>345.92228105188451</v>
      </c>
      <c r="S180" s="37">
        <f>'Data TREND'!AH34</f>
        <v>284.61775794784052</v>
      </c>
      <c r="T180" s="37">
        <f>'Data TREND'!AI34</f>
        <v>223.39823616945608</v>
      </c>
      <c r="U180" s="62">
        <f>'Data TREND'!AJ34</f>
        <v>854.15062195808775</v>
      </c>
      <c r="V180" s="37">
        <f>'Data TREND'!AK34</f>
        <v>61.677369095718461</v>
      </c>
      <c r="W180" s="37">
        <f>'Data TREND'!AL34</f>
        <v>25.137874698007053</v>
      </c>
      <c r="Y180" s="37">
        <f t="shared" si="106"/>
        <v>0</v>
      </c>
      <c r="Z180" s="37">
        <f t="shared" si="107"/>
        <v>0</v>
      </c>
      <c r="AA180" s="37">
        <f t="shared" si="108"/>
        <v>0</v>
      </c>
      <c r="AB180" s="62">
        <f t="shared" si="109"/>
        <v>0</v>
      </c>
      <c r="AC180" s="37">
        <f t="shared" si="110"/>
        <v>0</v>
      </c>
      <c r="AD180" s="37">
        <f t="shared" si="111"/>
        <v>0</v>
      </c>
      <c r="AF180">
        <f>'Data TREND'!X34</f>
        <v>41</v>
      </c>
      <c r="AG180" s="37">
        <f>'Data TREND'!AN34</f>
        <v>444.90919970831737</v>
      </c>
      <c r="AH180" s="37">
        <f>'Data TREND'!AO34</f>
        <v>285.38258878942946</v>
      </c>
      <c r="AI180" s="37">
        <f>'Data TREND'!AP34</f>
        <v>228.14254766708311</v>
      </c>
      <c r="AJ180" s="62">
        <f>'Data TREND'!AQ34</f>
        <v>958.13821924016111</v>
      </c>
      <c r="AK180" s="37">
        <f>'Data TREND'!AR34</f>
        <v>70.34950081081638</v>
      </c>
      <c r="AL180" s="37">
        <f>'Data TREND'!AS34</f>
        <v>28.740709917778339</v>
      </c>
      <c r="AN180" s="37">
        <f t="shared" si="112"/>
        <v>0</v>
      </c>
      <c r="AO180" s="37">
        <f t="shared" si="113"/>
        <v>0</v>
      </c>
      <c r="AP180" s="37">
        <f t="shared" si="114"/>
        <v>0</v>
      </c>
      <c r="AQ180" s="62">
        <f t="shared" si="115"/>
        <v>0</v>
      </c>
      <c r="AR180" s="37">
        <f t="shared" si="116"/>
        <v>0</v>
      </c>
      <c r="AS180" s="37">
        <f t="shared" si="117"/>
        <v>0</v>
      </c>
      <c r="AU180">
        <v>41</v>
      </c>
      <c r="AV180" s="37">
        <f t="shared" si="118"/>
        <v>244.67408445882191</v>
      </c>
      <c r="AW180" s="37">
        <f t="shared" si="119"/>
        <v>284.05886458928273</v>
      </c>
      <c r="AX180" s="37">
        <f t="shared" si="120"/>
        <v>220.1535162064317</v>
      </c>
      <c r="AY180" s="62">
        <f t="shared" si="121"/>
        <v>748.96684911946465</v>
      </c>
      <c r="AZ180" s="37">
        <f t="shared" si="122"/>
        <v>50.881276123470464</v>
      </c>
      <c r="BA180" s="37">
        <f t="shared" si="123"/>
        <v>20.902349164030174</v>
      </c>
      <c r="BC180">
        <v>41</v>
      </c>
      <c r="BD180" s="37">
        <f>IF(Voorblad!$E$10=Rekenblad!BC180,Rekenblad!AV180,0)</f>
        <v>0</v>
      </c>
      <c r="BE180" s="37">
        <f>IF(Voorblad!$E$10=Rekenblad!BC180,Rekenblad!AW180,0)</f>
        <v>0</v>
      </c>
      <c r="BF180" s="37">
        <f>IF(Voorblad!$E$10=Rekenblad!BC180,Rekenblad!AX180,0)</f>
        <v>0</v>
      </c>
      <c r="BG180" s="62">
        <f>IF(Voorblad!$E$10=Rekenblad!BC180,Rekenblad!AY180,0)</f>
        <v>0</v>
      </c>
      <c r="BH180" s="37">
        <f>IF(Voorblad!$E$10=Rekenblad!BC180,Rekenblad!AZ180,0)</f>
        <v>0</v>
      </c>
      <c r="BI180" s="37">
        <f>IF(Voorblad!$E$10=Rekenblad!BC180,Rekenblad!BA180,0)</f>
        <v>0</v>
      </c>
      <c r="BK180">
        <v>41</v>
      </c>
      <c r="BL180" s="37">
        <f>IF(Voorblad!$E$14=Rekenblad!$BL$147,Rekenblad!BD180,0)</f>
        <v>0</v>
      </c>
      <c r="BM180" s="37">
        <f>IF(Voorblad!$E$14=Rekenblad!$BL$147,Rekenblad!BE180,0)</f>
        <v>0</v>
      </c>
      <c r="BN180" s="37">
        <f>IF(Voorblad!$E$14=Rekenblad!$BL$147,Rekenblad!BF180,0)</f>
        <v>0</v>
      </c>
      <c r="BO180" s="62">
        <f>IF(Voorblad!$E$14=Rekenblad!$BL$147,Rekenblad!BG180,0)</f>
        <v>0</v>
      </c>
      <c r="BP180" s="37">
        <f>IF(Voorblad!$E$14=Rekenblad!$BL$147,Rekenblad!BH180,0)</f>
        <v>0</v>
      </c>
      <c r="BQ180" s="37">
        <f>IF(Voorblad!$E$14=Rekenblad!$BL$147,Rekenblad!BI180,0)</f>
        <v>0</v>
      </c>
    </row>
    <row r="181" spans="2:69" x14ac:dyDescent="0.25">
      <c r="B181">
        <f>'Data TREND'!X35</f>
        <v>42</v>
      </c>
      <c r="C181" s="37">
        <f>'Data TREND'!Z35</f>
        <v>248.78608223880519</v>
      </c>
      <c r="D181" s="37">
        <f>'Data TREND'!AA35</f>
        <v>290.40900820342199</v>
      </c>
      <c r="E181" s="37">
        <f>'Data TREND'!AB35</f>
        <v>225.40635993784741</v>
      </c>
      <c r="F181" s="62">
        <f>'Data TREND'!AC35</f>
        <v>764.67665549791673</v>
      </c>
      <c r="G181" s="37">
        <f>'Data TREND'!AD35</f>
        <v>50.695649314630003</v>
      </c>
      <c r="H181" s="37">
        <f>'Data TREND'!AE35</f>
        <v>20.828108831336465</v>
      </c>
      <c r="J181" s="37">
        <f t="shared" si="124"/>
        <v>248.78608223880519</v>
      </c>
      <c r="K181" s="37">
        <f t="shared" si="125"/>
        <v>290.40900820342199</v>
      </c>
      <c r="L181" s="37">
        <f t="shared" si="126"/>
        <v>225.40635993784741</v>
      </c>
      <c r="M181" s="62">
        <f t="shared" si="127"/>
        <v>764.67665549791673</v>
      </c>
      <c r="N181" s="37">
        <f t="shared" si="128"/>
        <v>50.695649314630003</v>
      </c>
      <c r="O181" s="37">
        <f t="shared" si="129"/>
        <v>20.828108831336465</v>
      </c>
      <c r="Q181">
        <f>'Data TREND'!X35</f>
        <v>42</v>
      </c>
      <c r="R181" s="37">
        <f>'Data TREND'!AG35</f>
        <v>350.9077959110673</v>
      </c>
      <c r="S181" s="37">
        <f>'Data TREND'!AH35</f>
        <v>290.94485907348593</v>
      </c>
      <c r="T181" s="37">
        <f>'Data TREND'!AI35</f>
        <v>228.58392674984924</v>
      </c>
      <c r="U181" s="62">
        <f>'Data TREND'!AJ35</f>
        <v>870.64289732780378</v>
      </c>
      <c r="V181" s="37">
        <f>'Data TREND'!AK35</f>
        <v>61.358717682238854</v>
      </c>
      <c r="W181" s="37">
        <f>'Data TREND'!AL35</f>
        <v>25.007519117271197</v>
      </c>
      <c r="Y181" s="37">
        <f t="shared" ref="Y181:Y212" si="130">$Q$3*R181</f>
        <v>0</v>
      </c>
      <c r="Z181" s="37">
        <f t="shared" ref="Z181:Z212" si="131">$Q$3*S181</f>
        <v>0</v>
      </c>
      <c r="AA181" s="37">
        <f t="shared" ref="AA181:AA212" si="132">$Q$3*T181</f>
        <v>0</v>
      </c>
      <c r="AB181" s="62">
        <f t="shared" ref="AB181:AB212" si="133">$Q$3*U181</f>
        <v>0</v>
      </c>
      <c r="AC181" s="37">
        <f t="shared" ref="AC181:AC212" si="134">$Q$3*V181</f>
        <v>0</v>
      </c>
      <c r="AD181" s="37">
        <f t="shared" ref="AD181:AD212" si="135">$Q$3*W181</f>
        <v>0</v>
      </c>
      <c r="AF181">
        <f>'Data TREND'!X35</f>
        <v>42</v>
      </c>
      <c r="AG181" s="37">
        <f>'Data TREND'!AN35</f>
        <v>451.10957543912235</v>
      </c>
      <c r="AH181" s="37">
        <f>'Data TREND'!AO35</f>
        <v>291.68724134857166</v>
      </c>
      <c r="AI181" s="37">
        <f>'Data TREND'!AP35</f>
        <v>233.23284450204392</v>
      </c>
      <c r="AJ181" s="62">
        <f>'Data TREND'!AQ35</f>
        <v>975.73232549961153</v>
      </c>
      <c r="AK181" s="37">
        <f>'Data TREND'!AR35</f>
        <v>69.942209761932048</v>
      </c>
      <c r="AL181" s="37">
        <f>'Data TREND'!AS35</f>
        <v>28.574005934311153</v>
      </c>
      <c r="AN181" s="37">
        <f t="shared" ref="AN181:AN212" si="136">$AF$3*AG181</f>
        <v>0</v>
      </c>
      <c r="AO181" s="37">
        <f t="shared" ref="AO181:AO212" si="137">$AF$3*AH181</f>
        <v>0</v>
      </c>
      <c r="AP181" s="37">
        <f t="shared" ref="AP181:AP212" si="138">$AF$3*AI181</f>
        <v>0</v>
      </c>
      <c r="AQ181" s="62">
        <f t="shared" ref="AQ181:AQ212" si="139">$AF$3*AJ181</f>
        <v>0</v>
      </c>
      <c r="AR181" s="37">
        <f t="shared" ref="AR181:AR212" si="140">$AF$3*AK181</f>
        <v>0</v>
      </c>
      <c r="AS181" s="37">
        <f t="shared" ref="AS181:AS212" si="141">$AF$3*AL181</f>
        <v>0</v>
      </c>
      <c r="AU181">
        <v>42</v>
      </c>
      <c r="AV181" s="37">
        <f t="shared" ref="AV181:AV212" si="142">J181+Y181+AN181</f>
        <v>248.78608223880519</v>
      </c>
      <c r="AW181" s="37">
        <f t="shared" ref="AW181:AW212" si="143">K181+Z181+AO181</f>
        <v>290.40900820342199</v>
      </c>
      <c r="AX181" s="37">
        <f t="shared" ref="AX181:AX212" si="144">L181+AA181+AP181</f>
        <v>225.40635993784741</v>
      </c>
      <c r="AY181" s="62">
        <f t="shared" ref="AY181:AY212" si="145">M181+AB181+AQ181</f>
        <v>764.67665549791673</v>
      </c>
      <c r="AZ181" s="37">
        <f t="shared" ref="AZ181:AZ212" si="146">N181+AC181+AR181</f>
        <v>50.695649314630003</v>
      </c>
      <c r="BA181" s="37">
        <f t="shared" ref="BA181:BA212" si="147">O181+AD181+AS181</f>
        <v>20.828108831336465</v>
      </c>
      <c r="BC181">
        <v>42</v>
      </c>
      <c r="BD181" s="37">
        <f>IF(Voorblad!$E$10=Rekenblad!BC181,Rekenblad!AV181,0)</f>
        <v>0</v>
      </c>
      <c r="BE181" s="37">
        <f>IF(Voorblad!$E$10=Rekenblad!BC181,Rekenblad!AW181,0)</f>
        <v>0</v>
      </c>
      <c r="BF181" s="37">
        <f>IF(Voorblad!$E$10=Rekenblad!BC181,Rekenblad!AX181,0)</f>
        <v>0</v>
      </c>
      <c r="BG181" s="62">
        <f>IF(Voorblad!$E$10=Rekenblad!BC181,Rekenblad!AY181,0)</f>
        <v>0</v>
      </c>
      <c r="BH181" s="37">
        <f>IF(Voorblad!$E$10=Rekenblad!BC181,Rekenblad!AZ181,0)</f>
        <v>0</v>
      </c>
      <c r="BI181" s="37">
        <f>IF(Voorblad!$E$10=Rekenblad!BC181,Rekenblad!BA181,0)</f>
        <v>0</v>
      </c>
      <c r="BK181">
        <v>42</v>
      </c>
      <c r="BL181" s="37">
        <f>IF(Voorblad!$E$14=Rekenblad!$BL$147,Rekenblad!BD181,0)</f>
        <v>0</v>
      </c>
      <c r="BM181" s="37">
        <f>IF(Voorblad!$E$14=Rekenblad!$BL$147,Rekenblad!BE181,0)</f>
        <v>0</v>
      </c>
      <c r="BN181" s="37">
        <f>IF(Voorblad!$E$14=Rekenblad!$BL$147,Rekenblad!BF181,0)</f>
        <v>0</v>
      </c>
      <c r="BO181" s="62">
        <f>IF(Voorblad!$E$14=Rekenblad!$BL$147,Rekenblad!BG181,0)</f>
        <v>0</v>
      </c>
      <c r="BP181" s="37">
        <f>IF(Voorblad!$E$14=Rekenblad!$BL$147,Rekenblad!BH181,0)</f>
        <v>0</v>
      </c>
      <c r="BQ181" s="37">
        <f>IF(Voorblad!$E$14=Rekenblad!$BL$147,Rekenblad!BI181,0)</f>
        <v>0</v>
      </c>
    </row>
    <row r="182" spans="2:69" x14ac:dyDescent="0.25">
      <c r="B182">
        <f>'Data TREND'!X36</f>
        <v>43</v>
      </c>
      <c r="C182" s="37">
        <f>'Data TREND'!Z36</f>
        <v>252.89808001878848</v>
      </c>
      <c r="D182" s="37">
        <f>'Data TREND'!AA36</f>
        <v>296.75915181756119</v>
      </c>
      <c r="E182" s="37">
        <f>'Data TREND'!AB36</f>
        <v>230.65920366926312</v>
      </c>
      <c r="F182" s="62">
        <f>'Data TREND'!AC36</f>
        <v>780.3864618763688</v>
      </c>
      <c r="G182" s="37">
        <f>'Data TREND'!AD36</f>
        <v>50.51002250578955</v>
      </c>
      <c r="H182" s="37">
        <f>'Data TREND'!AE36</f>
        <v>20.753868498642753</v>
      </c>
      <c r="J182" s="37">
        <f t="shared" si="124"/>
        <v>252.89808001878848</v>
      </c>
      <c r="K182" s="37">
        <f t="shared" si="125"/>
        <v>296.75915181756119</v>
      </c>
      <c r="L182" s="37">
        <f t="shared" si="126"/>
        <v>230.65920366926312</v>
      </c>
      <c r="M182" s="62">
        <f t="shared" si="127"/>
        <v>780.3864618763688</v>
      </c>
      <c r="N182" s="37">
        <f t="shared" si="128"/>
        <v>50.51002250578955</v>
      </c>
      <c r="O182" s="37">
        <f t="shared" si="129"/>
        <v>20.753868498642753</v>
      </c>
      <c r="Q182">
        <f>'Data TREND'!X36</f>
        <v>43</v>
      </c>
      <c r="R182" s="37">
        <f>'Data TREND'!AG36</f>
        <v>355.8933107702502</v>
      </c>
      <c r="S182" s="37">
        <f>'Data TREND'!AH36</f>
        <v>297.27196019913134</v>
      </c>
      <c r="T182" s="37">
        <f>'Data TREND'!AI36</f>
        <v>233.7696173302424</v>
      </c>
      <c r="U182" s="62">
        <f>'Data TREND'!AJ36</f>
        <v>887.13517269751981</v>
      </c>
      <c r="V182" s="37">
        <f>'Data TREND'!AK36</f>
        <v>61.04006626875924</v>
      </c>
      <c r="W182" s="37">
        <f>'Data TREND'!AL36</f>
        <v>24.877163536535338</v>
      </c>
      <c r="Y182" s="37">
        <f t="shared" si="130"/>
        <v>0</v>
      </c>
      <c r="Z182" s="37">
        <f t="shared" si="131"/>
        <v>0</v>
      </c>
      <c r="AA182" s="37">
        <f t="shared" si="132"/>
        <v>0</v>
      </c>
      <c r="AB182" s="62">
        <f t="shared" si="133"/>
        <v>0</v>
      </c>
      <c r="AC182" s="37">
        <f t="shared" si="134"/>
        <v>0</v>
      </c>
      <c r="AD182" s="37">
        <f t="shared" si="135"/>
        <v>0</v>
      </c>
      <c r="AF182">
        <f>'Data TREND'!X36</f>
        <v>43</v>
      </c>
      <c r="AG182" s="37">
        <f>'Data TREND'!AN36</f>
        <v>457.30995116992733</v>
      </c>
      <c r="AH182" s="37">
        <f>'Data TREND'!AO36</f>
        <v>297.99189390771392</v>
      </c>
      <c r="AI182" s="37">
        <f>'Data TREND'!AP36</f>
        <v>238.3231413370047</v>
      </c>
      <c r="AJ182" s="62">
        <f>'Data TREND'!AQ36</f>
        <v>993.32643175906207</v>
      </c>
      <c r="AK182" s="37">
        <f>'Data TREND'!AR36</f>
        <v>69.53491871304773</v>
      </c>
      <c r="AL182" s="37">
        <f>'Data TREND'!AS36</f>
        <v>28.407301950843966</v>
      </c>
      <c r="AN182" s="37">
        <f t="shared" si="136"/>
        <v>0</v>
      </c>
      <c r="AO182" s="37">
        <f t="shared" si="137"/>
        <v>0</v>
      </c>
      <c r="AP182" s="37">
        <f t="shared" si="138"/>
        <v>0</v>
      </c>
      <c r="AQ182" s="62">
        <f t="shared" si="139"/>
        <v>0</v>
      </c>
      <c r="AR182" s="37">
        <f t="shared" si="140"/>
        <v>0</v>
      </c>
      <c r="AS182" s="37">
        <f t="shared" si="141"/>
        <v>0</v>
      </c>
      <c r="AU182">
        <v>43</v>
      </c>
      <c r="AV182" s="37">
        <f t="shared" si="142"/>
        <v>252.89808001878848</v>
      </c>
      <c r="AW182" s="37">
        <f t="shared" si="143"/>
        <v>296.75915181756119</v>
      </c>
      <c r="AX182" s="37">
        <f t="shared" si="144"/>
        <v>230.65920366926312</v>
      </c>
      <c r="AY182" s="62">
        <f t="shared" si="145"/>
        <v>780.3864618763688</v>
      </c>
      <c r="AZ182" s="37">
        <f t="shared" si="146"/>
        <v>50.51002250578955</v>
      </c>
      <c r="BA182" s="37">
        <f t="shared" si="147"/>
        <v>20.753868498642753</v>
      </c>
      <c r="BC182">
        <v>43</v>
      </c>
      <c r="BD182" s="37">
        <f>IF(Voorblad!$E$10=Rekenblad!BC182,Rekenblad!AV182,0)</f>
        <v>0</v>
      </c>
      <c r="BE182" s="37">
        <f>IF(Voorblad!$E$10=Rekenblad!BC182,Rekenblad!AW182,0)</f>
        <v>0</v>
      </c>
      <c r="BF182" s="37">
        <f>IF(Voorblad!$E$10=Rekenblad!BC182,Rekenblad!AX182,0)</f>
        <v>0</v>
      </c>
      <c r="BG182" s="62">
        <f>IF(Voorblad!$E$10=Rekenblad!BC182,Rekenblad!AY182,0)</f>
        <v>0</v>
      </c>
      <c r="BH182" s="37">
        <f>IF(Voorblad!$E$10=Rekenblad!BC182,Rekenblad!AZ182,0)</f>
        <v>0</v>
      </c>
      <c r="BI182" s="37">
        <f>IF(Voorblad!$E$10=Rekenblad!BC182,Rekenblad!BA182,0)</f>
        <v>0</v>
      </c>
      <c r="BK182">
        <v>43</v>
      </c>
      <c r="BL182" s="37">
        <f>IF(Voorblad!$E$14=Rekenblad!$BL$147,Rekenblad!BD182,0)</f>
        <v>0</v>
      </c>
      <c r="BM182" s="37">
        <f>IF(Voorblad!$E$14=Rekenblad!$BL$147,Rekenblad!BE182,0)</f>
        <v>0</v>
      </c>
      <c r="BN182" s="37">
        <f>IF(Voorblad!$E$14=Rekenblad!$BL$147,Rekenblad!BF182,0)</f>
        <v>0</v>
      </c>
      <c r="BO182" s="62">
        <f>IF(Voorblad!$E$14=Rekenblad!$BL$147,Rekenblad!BG182,0)</f>
        <v>0</v>
      </c>
      <c r="BP182" s="37">
        <f>IF(Voorblad!$E$14=Rekenblad!$BL$147,Rekenblad!BH182,0)</f>
        <v>0</v>
      </c>
      <c r="BQ182" s="37">
        <f>IF(Voorblad!$E$14=Rekenblad!$BL$147,Rekenblad!BI182,0)</f>
        <v>0</v>
      </c>
    </row>
    <row r="183" spans="2:69" x14ac:dyDescent="0.25">
      <c r="B183">
        <f>'Data TREND'!X37</f>
        <v>44</v>
      </c>
      <c r="C183" s="37">
        <f>'Data TREND'!Z37</f>
        <v>257.01007779877176</v>
      </c>
      <c r="D183" s="37">
        <f>'Data TREND'!AA37</f>
        <v>303.10929543170045</v>
      </c>
      <c r="E183" s="37">
        <f>'Data TREND'!AB37</f>
        <v>235.91204740067883</v>
      </c>
      <c r="F183" s="62">
        <f>'Data TREND'!AC37</f>
        <v>796.09626825482087</v>
      </c>
      <c r="G183" s="37">
        <f>'Data TREND'!AD37</f>
        <v>50.324395696949097</v>
      </c>
      <c r="H183" s="37">
        <f>'Data TREND'!AE37</f>
        <v>20.679628165949044</v>
      </c>
      <c r="J183" s="37">
        <f t="shared" si="124"/>
        <v>257.01007779877176</v>
      </c>
      <c r="K183" s="37">
        <f t="shared" si="125"/>
        <v>303.10929543170045</v>
      </c>
      <c r="L183" s="37">
        <f t="shared" si="126"/>
        <v>235.91204740067883</v>
      </c>
      <c r="M183" s="62">
        <f t="shared" si="127"/>
        <v>796.09626825482087</v>
      </c>
      <c r="N183" s="37">
        <f t="shared" si="128"/>
        <v>50.324395696949097</v>
      </c>
      <c r="O183" s="37">
        <f t="shared" si="129"/>
        <v>20.679628165949044</v>
      </c>
      <c r="Q183">
        <f>'Data TREND'!X37</f>
        <v>44</v>
      </c>
      <c r="R183" s="37">
        <f>'Data TREND'!AG37</f>
        <v>360.87882562943298</v>
      </c>
      <c r="S183" s="37">
        <f>'Data TREND'!AH37</f>
        <v>303.59906132477676</v>
      </c>
      <c r="T183" s="37">
        <f>'Data TREND'!AI37</f>
        <v>238.95530791063555</v>
      </c>
      <c r="U183" s="62">
        <f>'Data TREND'!AJ37</f>
        <v>903.62744806723583</v>
      </c>
      <c r="V183" s="37">
        <f>'Data TREND'!AK37</f>
        <v>60.721414855279633</v>
      </c>
      <c r="W183" s="37">
        <f>'Data TREND'!AL37</f>
        <v>24.746807955799483</v>
      </c>
      <c r="Y183" s="37">
        <f t="shared" si="130"/>
        <v>0</v>
      </c>
      <c r="Z183" s="37">
        <f t="shared" si="131"/>
        <v>0</v>
      </c>
      <c r="AA183" s="37">
        <f t="shared" si="132"/>
        <v>0</v>
      </c>
      <c r="AB183" s="62">
        <f t="shared" si="133"/>
        <v>0</v>
      </c>
      <c r="AC183" s="37">
        <f t="shared" si="134"/>
        <v>0</v>
      </c>
      <c r="AD183" s="37">
        <f t="shared" si="135"/>
        <v>0</v>
      </c>
      <c r="AF183">
        <f>'Data TREND'!X37</f>
        <v>44</v>
      </c>
      <c r="AG183" s="37">
        <f>'Data TREND'!AN37</f>
        <v>463.51032690073237</v>
      </c>
      <c r="AH183" s="37">
        <f>'Data TREND'!AO37</f>
        <v>304.29654646685611</v>
      </c>
      <c r="AI183" s="37">
        <f>'Data TREND'!AP37</f>
        <v>243.41343817196551</v>
      </c>
      <c r="AJ183" s="62">
        <f>'Data TREND'!AQ37</f>
        <v>1010.9205380185125</v>
      </c>
      <c r="AK183" s="37">
        <f>'Data TREND'!AR37</f>
        <v>69.127627664163413</v>
      </c>
      <c r="AL183" s="37">
        <f>'Data TREND'!AS37</f>
        <v>28.240597967376775</v>
      </c>
      <c r="AN183" s="37">
        <f t="shared" si="136"/>
        <v>0</v>
      </c>
      <c r="AO183" s="37">
        <f t="shared" si="137"/>
        <v>0</v>
      </c>
      <c r="AP183" s="37">
        <f t="shared" si="138"/>
        <v>0</v>
      </c>
      <c r="AQ183" s="62">
        <f t="shared" si="139"/>
        <v>0</v>
      </c>
      <c r="AR183" s="37">
        <f t="shared" si="140"/>
        <v>0</v>
      </c>
      <c r="AS183" s="37">
        <f t="shared" si="141"/>
        <v>0</v>
      </c>
      <c r="AU183">
        <v>44</v>
      </c>
      <c r="AV183" s="37">
        <f t="shared" si="142"/>
        <v>257.01007779877176</v>
      </c>
      <c r="AW183" s="37">
        <f t="shared" si="143"/>
        <v>303.10929543170045</v>
      </c>
      <c r="AX183" s="37">
        <f t="shared" si="144"/>
        <v>235.91204740067883</v>
      </c>
      <c r="AY183" s="62">
        <f t="shared" si="145"/>
        <v>796.09626825482087</v>
      </c>
      <c r="AZ183" s="37">
        <f t="shared" si="146"/>
        <v>50.324395696949097</v>
      </c>
      <c r="BA183" s="37">
        <f t="shared" si="147"/>
        <v>20.679628165949044</v>
      </c>
      <c r="BC183">
        <v>44</v>
      </c>
      <c r="BD183" s="37">
        <f>IF(Voorblad!$E$10=Rekenblad!BC183,Rekenblad!AV183,0)</f>
        <v>0</v>
      </c>
      <c r="BE183" s="37">
        <f>IF(Voorblad!$E$10=Rekenblad!BC183,Rekenblad!AW183,0)</f>
        <v>0</v>
      </c>
      <c r="BF183" s="37">
        <f>IF(Voorblad!$E$10=Rekenblad!BC183,Rekenblad!AX183,0)</f>
        <v>0</v>
      </c>
      <c r="BG183" s="62">
        <f>IF(Voorblad!$E$10=Rekenblad!BC183,Rekenblad!AY183,0)</f>
        <v>0</v>
      </c>
      <c r="BH183" s="37">
        <f>IF(Voorblad!$E$10=Rekenblad!BC183,Rekenblad!AZ183,0)</f>
        <v>0</v>
      </c>
      <c r="BI183" s="37">
        <f>IF(Voorblad!$E$10=Rekenblad!BC183,Rekenblad!BA183,0)</f>
        <v>0</v>
      </c>
      <c r="BK183">
        <v>44</v>
      </c>
      <c r="BL183" s="37">
        <f>IF(Voorblad!$E$14=Rekenblad!$BL$147,Rekenblad!BD183,0)</f>
        <v>0</v>
      </c>
      <c r="BM183" s="37">
        <f>IF(Voorblad!$E$14=Rekenblad!$BL$147,Rekenblad!BE183,0)</f>
        <v>0</v>
      </c>
      <c r="BN183" s="37">
        <f>IF(Voorblad!$E$14=Rekenblad!$BL$147,Rekenblad!BF183,0)</f>
        <v>0</v>
      </c>
      <c r="BO183" s="62">
        <f>IF(Voorblad!$E$14=Rekenblad!$BL$147,Rekenblad!BG183,0)</f>
        <v>0</v>
      </c>
      <c r="BP183" s="37">
        <f>IF(Voorblad!$E$14=Rekenblad!$BL$147,Rekenblad!BH183,0)</f>
        <v>0</v>
      </c>
      <c r="BQ183" s="37">
        <f>IF(Voorblad!$E$14=Rekenblad!$BL$147,Rekenblad!BI183,0)</f>
        <v>0</v>
      </c>
    </row>
    <row r="184" spans="2:69" x14ac:dyDescent="0.25">
      <c r="B184">
        <f>'Data TREND'!X38</f>
        <v>45</v>
      </c>
      <c r="C184" s="37">
        <f>'Data TREND'!Z38</f>
        <v>261.12207557875502</v>
      </c>
      <c r="D184" s="37">
        <f>'Data TREND'!AA38</f>
        <v>309.45943904583964</v>
      </c>
      <c r="E184" s="37">
        <f>'Data TREND'!AB38</f>
        <v>241.16489113209457</v>
      </c>
      <c r="F184" s="62">
        <f>'Data TREND'!AC38</f>
        <v>811.80607463327294</v>
      </c>
      <c r="G184" s="37">
        <f>'Data TREND'!AD38</f>
        <v>50.138768888108636</v>
      </c>
      <c r="H184" s="37">
        <f>'Data TREND'!AE38</f>
        <v>20.605387833255335</v>
      </c>
      <c r="J184" s="37">
        <f t="shared" si="124"/>
        <v>261.12207557875502</v>
      </c>
      <c r="K184" s="37">
        <f t="shared" si="125"/>
        <v>309.45943904583964</v>
      </c>
      <c r="L184" s="37">
        <f t="shared" si="126"/>
        <v>241.16489113209457</v>
      </c>
      <c r="M184" s="62">
        <f t="shared" si="127"/>
        <v>811.80607463327294</v>
      </c>
      <c r="N184" s="37">
        <f t="shared" si="128"/>
        <v>50.138768888108636</v>
      </c>
      <c r="O184" s="37">
        <f t="shared" si="129"/>
        <v>20.605387833255335</v>
      </c>
      <c r="Q184">
        <f>'Data TREND'!X38</f>
        <v>45</v>
      </c>
      <c r="R184" s="37">
        <f>'Data TREND'!AG38</f>
        <v>365.86434048861588</v>
      </c>
      <c r="S184" s="37">
        <f>'Data TREND'!AH38</f>
        <v>309.92616245042211</v>
      </c>
      <c r="T184" s="37">
        <f>'Data TREND'!AI38</f>
        <v>244.14099849102871</v>
      </c>
      <c r="U184" s="62">
        <f>'Data TREND'!AJ38</f>
        <v>920.11972343695186</v>
      </c>
      <c r="V184" s="37">
        <f>'Data TREND'!AK38</f>
        <v>60.402763441800019</v>
      </c>
      <c r="W184" s="37">
        <f>'Data TREND'!AL38</f>
        <v>24.616452375063623</v>
      </c>
      <c r="Y184" s="37">
        <f t="shared" si="130"/>
        <v>0</v>
      </c>
      <c r="Z184" s="37">
        <f t="shared" si="131"/>
        <v>0</v>
      </c>
      <c r="AA184" s="37">
        <f t="shared" si="132"/>
        <v>0</v>
      </c>
      <c r="AB184" s="62">
        <f t="shared" si="133"/>
        <v>0</v>
      </c>
      <c r="AC184" s="37">
        <f t="shared" si="134"/>
        <v>0</v>
      </c>
      <c r="AD184" s="37">
        <f t="shared" si="135"/>
        <v>0</v>
      </c>
      <c r="AF184">
        <f>'Data TREND'!X38</f>
        <v>45</v>
      </c>
      <c r="AG184" s="37">
        <f>'Data TREND'!AN38</f>
        <v>469.71070263153734</v>
      </c>
      <c r="AH184" s="37">
        <f>'Data TREND'!AO38</f>
        <v>310.60119902599837</v>
      </c>
      <c r="AI184" s="37">
        <f>'Data TREND'!AP38</f>
        <v>248.50373500692632</v>
      </c>
      <c r="AJ184" s="62">
        <f>'Data TREND'!AQ38</f>
        <v>1028.514644277963</v>
      </c>
      <c r="AK184" s="37">
        <f>'Data TREND'!AR38</f>
        <v>68.720336615279095</v>
      </c>
      <c r="AL184" s="37">
        <f>'Data TREND'!AS38</f>
        <v>28.073893983909588</v>
      </c>
      <c r="AN184" s="37">
        <f t="shared" si="136"/>
        <v>0</v>
      </c>
      <c r="AO184" s="37">
        <f t="shared" si="137"/>
        <v>0</v>
      </c>
      <c r="AP184" s="37">
        <f t="shared" si="138"/>
        <v>0</v>
      </c>
      <c r="AQ184" s="62">
        <f t="shared" si="139"/>
        <v>0</v>
      </c>
      <c r="AR184" s="37">
        <f t="shared" si="140"/>
        <v>0</v>
      </c>
      <c r="AS184" s="37">
        <f t="shared" si="141"/>
        <v>0</v>
      </c>
      <c r="AU184">
        <v>45</v>
      </c>
      <c r="AV184" s="37">
        <f t="shared" si="142"/>
        <v>261.12207557875502</v>
      </c>
      <c r="AW184" s="37">
        <f t="shared" si="143"/>
        <v>309.45943904583964</v>
      </c>
      <c r="AX184" s="37">
        <f t="shared" si="144"/>
        <v>241.16489113209457</v>
      </c>
      <c r="AY184" s="62">
        <f t="shared" si="145"/>
        <v>811.80607463327294</v>
      </c>
      <c r="AZ184" s="37">
        <f t="shared" si="146"/>
        <v>50.138768888108636</v>
      </c>
      <c r="BA184" s="37">
        <f t="shared" si="147"/>
        <v>20.605387833255335</v>
      </c>
      <c r="BC184">
        <v>45</v>
      </c>
      <c r="BD184" s="37">
        <f>IF(Voorblad!$E$10=Rekenblad!BC184,Rekenblad!AV184,0)</f>
        <v>0</v>
      </c>
      <c r="BE184" s="37">
        <f>IF(Voorblad!$E$10=Rekenblad!BC184,Rekenblad!AW184,0)</f>
        <v>0</v>
      </c>
      <c r="BF184" s="37">
        <f>IF(Voorblad!$E$10=Rekenblad!BC184,Rekenblad!AX184,0)</f>
        <v>0</v>
      </c>
      <c r="BG184" s="62">
        <f>IF(Voorblad!$E$10=Rekenblad!BC184,Rekenblad!AY184,0)</f>
        <v>0</v>
      </c>
      <c r="BH184" s="37">
        <f>IF(Voorblad!$E$10=Rekenblad!BC184,Rekenblad!AZ184,0)</f>
        <v>0</v>
      </c>
      <c r="BI184" s="37">
        <f>IF(Voorblad!$E$10=Rekenblad!BC184,Rekenblad!BA184,0)</f>
        <v>0</v>
      </c>
      <c r="BK184">
        <v>45</v>
      </c>
      <c r="BL184" s="37">
        <f>IF(Voorblad!$E$14=Rekenblad!$BL$147,Rekenblad!BD184,0)</f>
        <v>0</v>
      </c>
      <c r="BM184" s="37">
        <f>IF(Voorblad!$E$14=Rekenblad!$BL$147,Rekenblad!BE184,0)</f>
        <v>0</v>
      </c>
      <c r="BN184" s="37">
        <f>IF(Voorblad!$E$14=Rekenblad!$BL$147,Rekenblad!BF184,0)</f>
        <v>0</v>
      </c>
      <c r="BO184" s="62">
        <f>IF(Voorblad!$E$14=Rekenblad!$BL$147,Rekenblad!BG184,0)</f>
        <v>0</v>
      </c>
      <c r="BP184" s="37">
        <f>IF(Voorblad!$E$14=Rekenblad!$BL$147,Rekenblad!BH184,0)</f>
        <v>0</v>
      </c>
      <c r="BQ184" s="37">
        <f>IF(Voorblad!$E$14=Rekenblad!$BL$147,Rekenblad!BI184,0)</f>
        <v>0</v>
      </c>
    </row>
    <row r="185" spans="2:69" x14ac:dyDescent="0.25">
      <c r="B185">
        <f>'Data TREND'!X39</f>
        <v>46</v>
      </c>
      <c r="C185" s="37">
        <f>'Data TREND'!Z39</f>
        <v>265.23407335873833</v>
      </c>
      <c r="D185" s="37">
        <f>'Data TREND'!AA39</f>
        <v>315.8095826599789</v>
      </c>
      <c r="E185" s="37">
        <f>'Data TREND'!AB39</f>
        <v>246.41773486351028</v>
      </c>
      <c r="F185" s="62">
        <f>'Data TREND'!AC39</f>
        <v>827.5158810117249</v>
      </c>
      <c r="G185" s="37">
        <f>'Data TREND'!AD39</f>
        <v>49.953142079268176</v>
      </c>
      <c r="H185" s="37">
        <f>'Data TREND'!AE39</f>
        <v>20.531147500561627</v>
      </c>
      <c r="J185" s="37">
        <f t="shared" si="124"/>
        <v>265.23407335873833</v>
      </c>
      <c r="K185" s="37">
        <f t="shared" si="125"/>
        <v>315.8095826599789</v>
      </c>
      <c r="L185" s="37">
        <f t="shared" si="126"/>
        <v>246.41773486351028</v>
      </c>
      <c r="M185" s="62">
        <f t="shared" si="127"/>
        <v>827.5158810117249</v>
      </c>
      <c r="N185" s="37">
        <f t="shared" si="128"/>
        <v>49.953142079268176</v>
      </c>
      <c r="O185" s="37">
        <f t="shared" si="129"/>
        <v>20.531147500561627</v>
      </c>
      <c r="Q185">
        <f>'Data TREND'!X39</f>
        <v>46</v>
      </c>
      <c r="R185" s="37">
        <f>'Data TREND'!AG39</f>
        <v>370.84985534779867</v>
      </c>
      <c r="S185" s="37">
        <f>'Data TREND'!AH39</f>
        <v>316.25326357606752</v>
      </c>
      <c r="T185" s="37">
        <f>'Data TREND'!AI39</f>
        <v>249.32668907142187</v>
      </c>
      <c r="U185" s="62">
        <f>'Data TREND'!AJ39</f>
        <v>936.61199880666788</v>
      </c>
      <c r="V185" s="37">
        <f>'Data TREND'!AK39</f>
        <v>60.084112028320405</v>
      </c>
      <c r="W185" s="37">
        <f>'Data TREND'!AL39</f>
        <v>24.486096794327768</v>
      </c>
      <c r="Y185" s="37">
        <f t="shared" si="130"/>
        <v>0</v>
      </c>
      <c r="Z185" s="37">
        <f t="shared" si="131"/>
        <v>0</v>
      </c>
      <c r="AA185" s="37">
        <f t="shared" si="132"/>
        <v>0</v>
      </c>
      <c r="AB185" s="62">
        <f t="shared" si="133"/>
        <v>0</v>
      </c>
      <c r="AC185" s="37">
        <f t="shared" si="134"/>
        <v>0</v>
      </c>
      <c r="AD185" s="37">
        <f t="shared" si="135"/>
        <v>0</v>
      </c>
      <c r="AF185">
        <f>'Data TREND'!X39</f>
        <v>46</v>
      </c>
      <c r="AG185" s="37">
        <f>'Data TREND'!AN39</f>
        <v>475.91107836234232</v>
      </c>
      <c r="AH185" s="37">
        <f>'Data TREND'!AO39</f>
        <v>316.90585158514062</v>
      </c>
      <c r="AI185" s="37">
        <f>'Data TREND'!AP39</f>
        <v>253.5940318418871</v>
      </c>
      <c r="AJ185" s="62">
        <f>'Data TREND'!AQ39</f>
        <v>1046.1087505374135</v>
      </c>
      <c r="AK185" s="37">
        <f>'Data TREND'!AR39</f>
        <v>68.313045566394777</v>
      </c>
      <c r="AL185" s="37">
        <f>'Data TREND'!AS39</f>
        <v>27.907190000442398</v>
      </c>
      <c r="AN185" s="37">
        <f t="shared" si="136"/>
        <v>0</v>
      </c>
      <c r="AO185" s="37">
        <f t="shared" si="137"/>
        <v>0</v>
      </c>
      <c r="AP185" s="37">
        <f t="shared" si="138"/>
        <v>0</v>
      </c>
      <c r="AQ185" s="62">
        <f t="shared" si="139"/>
        <v>0</v>
      </c>
      <c r="AR185" s="37">
        <f t="shared" si="140"/>
        <v>0</v>
      </c>
      <c r="AS185" s="37">
        <f t="shared" si="141"/>
        <v>0</v>
      </c>
      <c r="AU185">
        <v>46</v>
      </c>
      <c r="AV185" s="37">
        <f t="shared" si="142"/>
        <v>265.23407335873833</v>
      </c>
      <c r="AW185" s="37">
        <f t="shared" si="143"/>
        <v>315.8095826599789</v>
      </c>
      <c r="AX185" s="37">
        <f t="shared" si="144"/>
        <v>246.41773486351028</v>
      </c>
      <c r="AY185" s="62">
        <f t="shared" si="145"/>
        <v>827.5158810117249</v>
      </c>
      <c r="AZ185" s="37">
        <f t="shared" si="146"/>
        <v>49.953142079268176</v>
      </c>
      <c r="BA185" s="37">
        <f t="shared" si="147"/>
        <v>20.531147500561627</v>
      </c>
      <c r="BC185">
        <v>46</v>
      </c>
      <c r="BD185" s="37">
        <f>IF(Voorblad!$E$10=Rekenblad!BC185,Rekenblad!AV185,0)</f>
        <v>0</v>
      </c>
      <c r="BE185" s="37">
        <f>IF(Voorblad!$E$10=Rekenblad!BC185,Rekenblad!AW185,0)</f>
        <v>0</v>
      </c>
      <c r="BF185" s="37">
        <f>IF(Voorblad!$E$10=Rekenblad!BC185,Rekenblad!AX185,0)</f>
        <v>0</v>
      </c>
      <c r="BG185" s="62">
        <f>IF(Voorblad!$E$10=Rekenblad!BC185,Rekenblad!AY185,0)</f>
        <v>0</v>
      </c>
      <c r="BH185" s="37">
        <f>IF(Voorblad!$E$10=Rekenblad!BC185,Rekenblad!AZ185,0)</f>
        <v>0</v>
      </c>
      <c r="BI185" s="37">
        <f>IF(Voorblad!$E$10=Rekenblad!BC185,Rekenblad!BA185,0)</f>
        <v>0</v>
      </c>
      <c r="BK185">
        <v>46</v>
      </c>
      <c r="BL185" s="37">
        <f>IF(Voorblad!$E$14=Rekenblad!$BL$147,Rekenblad!BD185,0)</f>
        <v>0</v>
      </c>
      <c r="BM185" s="37">
        <f>IF(Voorblad!$E$14=Rekenblad!$BL$147,Rekenblad!BE185,0)</f>
        <v>0</v>
      </c>
      <c r="BN185" s="37">
        <f>IF(Voorblad!$E$14=Rekenblad!$BL$147,Rekenblad!BF185,0)</f>
        <v>0</v>
      </c>
      <c r="BO185" s="62">
        <f>IF(Voorblad!$E$14=Rekenblad!$BL$147,Rekenblad!BG185,0)</f>
        <v>0</v>
      </c>
      <c r="BP185" s="37">
        <f>IF(Voorblad!$E$14=Rekenblad!$BL$147,Rekenblad!BH185,0)</f>
        <v>0</v>
      </c>
      <c r="BQ185" s="37">
        <f>IF(Voorblad!$E$14=Rekenblad!$BL$147,Rekenblad!BI185,0)</f>
        <v>0</v>
      </c>
    </row>
    <row r="186" spans="2:69" x14ac:dyDescent="0.25">
      <c r="B186">
        <f>'Data TREND'!X40</f>
        <v>47</v>
      </c>
      <c r="C186" s="37">
        <f>'Data TREND'!Z40</f>
        <v>269.34607113872164</v>
      </c>
      <c r="D186" s="37">
        <f>'Data TREND'!AA40</f>
        <v>322.1597262741181</v>
      </c>
      <c r="E186" s="37">
        <f>'Data TREND'!AB40</f>
        <v>251.67057859492598</v>
      </c>
      <c r="F186" s="62">
        <f>'Data TREND'!AC40</f>
        <v>843.22568739017697</v>
      </c>
      <c r="G186" s="37">
        <f>'Data TREND'!AD40</f>
        <v>49.767515270427722</v>
      </c>
      <c r="H186" s="37">
        <f>'Data TREND'!AE40</f>
        <v>20.456907167867914</v>
      </c>
      <c r="J186" s="37">
        <f t="shared" si="124"/>
        <v>269.34607113872164</v>
      </c>
      <c r="K186" s="37">
        <f t="shared" si="125"/>
        <v>322.1597262741181</v>
      </c>
      <c r="L186" s="37">
        <f t="shared" si="126"/>
        <v>251.67057859492598</v>
      </c>
      <c r="M186" s="62">
        <f t="shared" si="127"/>
        <v>843.22568739017697</v>
      </c>
      <c r="N186" s="37">
        <f t="shared" si="128"/>
        <v>49.767515270427722</v>
      </c>
      <c r="O186" s="37">
        <f t="shared" si="129"/>
        <v>20.456907167867914</v>
      </c>
      <c r="Q186">
        <f>'Data TREND'!X40</f>
        <v>47</v>
      </c>
      <c r="R186" s="37">
        <f>'Data TREND'!AG40</f>
        <v>375.83537020698157</v>
      </c>
      <c r="S186" s="37">
        <f>'Data TREND'!AH40</f>
        <v>322.58036470171294</v>
      </c>
      <c r="T186" s="37">
        <f>'Data TREND'!AI40</f>
        <v>254.51237965181502</v>
      </c>
      <c r="U186" s="62">
        <f>'Data TREND'!AJ40</f>
        <v>953.10427417638391</v>
      </c>
      <c r="V186" s="37">
        <f>'Data TREND'!AK40</f>
        <v>59.765460614840798</v>
      </c>
      <c r="W186" s="37">
        <f>'Data TREND'!AL40</f>
        <v>24.355741213591909</v>
      </c>
      <c r="Y186" s="37">
        <f t="shared" si="130"/>
        <v>0</v>
      </c>
      <c r="Z186" s="37">
        <f t="shared" si="131"/>
        <v>0</v>
      </c>
      <c r="AA186" s="37">
        <f t="shared" si="132"/>
        <v>0</v>
      </c>
      <c r="AB186" s="62">
        <f t="shared" si="133"/>
        <v>0</v>
      </c>
      <c r="AC186" s="37">
        <f t="shared" si="134"/>
        <v>0</v>
      </c>
      <c r="AD186" s="37">
        <f t="shared" si="135"/>
        <v>0</v>
      </c>
      <c r="AF186">
        <f>'Data TREND'!X40</f>
        <v>47</v>
      </c>
      <c r="AG186" s="37">
        <f>'Data TREND'!AN40</f>
        <v>482.1114540931473</v>
      </c>
      <c r="AH186" s="37">
        <f>'Data TREND'!AO40</f>
        <v>323.21050414428282</v>
      </c>
      <c r="AI186" s="37">
        <f>'Data TREND'!AP40</f>
        <v>258.68432867684794</v>
      </c>
      <c r="AJ186" s="62">
        <f>'Data TREND'!AQ40</f>
        <v>1063.7028567968641</v>
      </c>
      <c r="AK186" s="37">
        <f>'Data TREND'!AR40</f>
        <v>67.905754517510445</v>
      </c>
      <c r="AL186" s="37">
        <f>'Data TREND'!AS40</f>
        <v>27.740486016975211</v>
      </c>
      <c r="AN186" s="37">
        <f t="shared" si="136"/>
        <v>0</v>
      </c>
      <c r="AO186" s="37">
        <f t="shared" si="137"/>
        <v>0</v>
      </c>
      <c r="AP186" s="37">
        <f t="shared" si="138"/>
        <v>0</v>
      </c>
      <c r="AQ186" s="62">
        <f t="shared" si="139"/>
        <v>0</v>
      </c>
      <c r="AR186" s="37">
        <f t="shared" si="140"/>
        <v>0</v>
      </c>
      <c r="AS186" s="37">
        <f t="shared" si="141"/>
        <v>0</v>
      </c>
      <c r="AU186">
        <v>47</v>
      </c>
      <c r="AV186" s="37">
        <f t="shared" si="142"/>
        <v>269.34607113872164</v>
      </c>
      <c r="AW186" s="37">
        <f t="shared" si="143"/>
        <v>322.1597262741181</v>
      </c>
      <c r="AX186" s="37">
        <f t="shared" si="144"/>
        <v>251.67057859492598</v>
      </c>
      <c r="AY186" s="62">
        <f t="shared" si="145"/>
        <v>843.22568739017697</v>
      </c>
      <c r="AZ186" s="37">
        <f t="shared" si="146"/>
        <v>49.767515270427722</v>
      </c>
      <c r="BA186" s="37">
        <f t="shared" si="147"/>
        <v>20.456907167867914</v>
      </c>
      <c r="BC186">
        <v>47</v>
      </c>
      <c r="BD186" s="37">
        <f>IF(Voorblad!$E$10=Rekenblad!BC186,Rekenblad!AV186,0)</f>
        <v>0</v>
      </c>
      <c r="BE186" s="37">
        <f>IF(Voorblad!$E$10=Rekenblad!BC186,Rekenblad!AW186,0)</f>
        <v>0</v>
      </c>
      <c r="BF186" s="37">
        <f>IF(Voorblad!$E$10=Rekenblad!BC186,Rekenblad!AX186,0)</f>
        <v>0</v>
      </c>
      <c r="BG186" s="62">
        <f>IF(Voorblad!$E$10=Rekenblad!BC186,Rekenblad!AY186,0)</f>
        <v>0</v>
      </c>
      <c r="BH186" s="37">
        <f>IF(Voorblad!$E$10=Rekenblad!BC186,Rekenblad!AZ186,0)</f>
        <v>0</v>
      </c>
      <c r="BI186" s="37">
        <f>IF(Voorblad!$E$10=Rekenblad!BC186,Rekenblad!BA186,0)</f>
        <v>0</v>
      </c>
      <c r="BK186">
        <v>47</v>
      </c>
      <c r="BL186" s="37">
        <f>IF(Voorblad!$E$14=Rekenblad!$BL$147,Rekenblad!BD186,0)</f>
        <v>0</v>
      </c>
      <c r="BM186" s="37">
        <f>IF(Voorblad!$E$14=Rekenblad!$BL$147,Rekenblad!BE186,0)</f>
        <v>0</v>
      </c>
      <c r="BN186" s="37">
        <f>IF(Voorblad!$E$14=Rekenblad!$BL$147,Rekenblad!BF186,0)</f>
        <v>0</v>
      </c>
      <c r="BO186" s="62">
        <f>IF(Voorblad!$E$14=Rekenblad!$BL$147,Rekenblad!BG186,0)</f>
        <v>0</v>
      </c>
      <c r="BP186" s="37">
        <f>IF(Voorblad!$E$14=Rekenblad!$BL$147,Rekenblad!BH186,0)</f>
        <v>0</v>
      </c>
      <c r="BQ186" s="37">
        <f>IF(Voorblad!$E$14=Rekenblad!$BL$147,Rekenblad!BI186,0)</f>
        <v>0</v>
      </c>
    </row>
    <row r="187" spans="2:69" x14ac:dyDescent="0.25">
      <c r="B187">
        <f>'Data TREND'!X41</f>
        <v>48</v>
      </c>
      <c r="C187" s="37">
        <f>'Data TREND'!Z41</f>
        <v>273.45806891870495</v>
      </c>
      <c r="D187" s="37">
        <f>'Data TREND'!AA41</f>
        <v>328.5098698882573</v>
      </c>
      <c r="E187" s="37">
        <f>'Data TREND'!AB41</f>
        <v>256.92342232634172</v>
      </c>
      <c r="F187" s="62">
        <f>'Data TREND'!AC41</f>
        <v>858.93549376862904</v>
      </c>
      <c r="G187" s="37">
        <f>'Data TREND'!AD41</f>
        <v>49.581888461587269</v>
      </c>
      <c r="H187" s="37">
        <f>'Data TREND'!AE41</f>
        <v>20.382666835174206</v>
      </c>
      <c r="J187" s="37">
        <f t="shared" si="124"/>
        <v>273.45806891870495</v>
      </c>
      <c r="K187" s="37">
        <f t="shared" si="125"/>
        <v>328.5098698882573</v>
      </c>
      <c r="L187" s="37">
        <f t="shared" si="126"/>
        <v>256.92342232634172</v>
      </c>
      <c r="M187" s="62">
        <f t="shared" si="127"/>
        <v>858.93549376862904</v>
      </c>
      <c r="N187" s="37">
        <f t="shared" si="128"/>
        <v>49.581888461587269</v>
      </c>
      <c r="O187" s="37">
        <f t="shared" si="129"/>
        <v>20.382666835174206</v>
      </c>
      <c r="Q187">
        <f>'Data TREND'!X41</f>
        <v>48</v>
      </c>
      <c r="R187" s="37">
        <f>'Data TREND'!AG41</f>
        <v>380.82088506616435</v>
      </c>
      <c r="S187" s="37">
        <f>'Data TREND'!AH41</f>
        <v>328.90746582735829</v>
      </c>
      <c r="T187" s="37">
        <f>'Data TREND'!AI41</f>
        <v>259.69807023220818</v>
      </c>
      <c r="U187" s="62">
        <f>'Data TREND'!AJ41</f>
        <v>969.59654954609982</v>
      </c>
      <c r="V187" s="37">
        <f>'Data TREND'!AK41</f>
        <v>59.446809201361191</v>
      </c>
      <c r="W187" s="37">
        <f>'Data TREND'!AL41</f>
        <v>24.225385632856053</v>
      </c>
      <c r="Y187" s="37">
        <f t="shared" si="130"/>
        <v>0</v>
      </c>
      <c r="Z187" s="37">
        <f t="shared" si="131"/>
        <v>0</v>
      </c>
      <c r="AA187" s="37">
        <f t="shared" si="132"/>
        <v>0</v>
      </c>
      <c r="AB187" s="62">
        <f t="shared" si="133"/>
        <v>0</v>
      </c>
      <c r="AC187" s="37">
        <f t="shared" si="134"/>
        <v>0</v>
      </c>
      <c r="AD187" s="37">
        <f t="shared" si="135"/>
        <v>0</v>
      </c>
      <c r="AF187">
        <f>'Data TREND'!X41</f>
        <v>48</v>
      </c>
      <c r="AG187" s="37">
        <f>'Data TREND'!AN41</f>
        <v>488.31182982395234</v>
      </c>
      <c r="AH187" s="37">
        <f>'Data TREND'!AO41</f>
        <v>329.51515670342508</v>
      </c>
      <c r="AI187" s="37">
        <f>'Data TREND'!AP41</f>
        <v>263.77462551180872</v>
      </c>
      <c r="AJ187" s="62">
        <f>'Data TREND'!AQ41</f>
        <v>1081.2969630563146</v>
      </c>
      <c r="AK187" s="37">
        <f>'Data TREND'!AR41</f>
        <v>67.498463468626127</v>
      </c>
      <c r="AL187" s="37">
        <f>'Data TREND'!AS41</f>
        <v>27.573782033508024</v>
      </c>
      <c r="AN187" s="37">
        <f t="shared" si="136"/>
        <v>0</v>
      </c>
      <c r="AO187" s="37">
        <f t="shared" si="137"/>
        <v>0</v>
      </c>
      <c r="AP187" s="37">
        <f t="shared" si="138"/>
        <v>0</v>
      </c>
      <c r="AQ187" s="62">
        <f t="shared" si="139"/>
        <v>0</v>
      </c>
      <c r="AR187" s="37">
        <f t="shared" si="140"/>
        <v>0</v>
      </c>
      <c r="AS187" s="37">
        <f t="shared" si="141"/>
        <v>0</v>
      </c>
      <c r="AU187">
        <v>48</v>
      </c>
      <c r="AV187" s="37">
        <f t="shared" si="142"/>
        <v>273.45806891870495</v>
      </c>
      <c r="AW187" s="37">
        <f t="shared" si="143"/>
        <v>328.5098698882573</v>
      </c>
      <c r="AX187" s="37">
        <f t="shared" si="144"/>
        <v>256.92342232634172</v>
      </c>
      <c r="AY187" s="62">
        <f t="shared" si="145"/>
        <v>858.93549376862904</v>
      </c>
      <c r="AZ187" s="37">
        <f t="shared" si="146"/>
        <v>49.581888461587269</v>
      </c>
      <c r="BA187" s="37">
        <f t="shared" si="147"/>
        <v>20.382666835174206</v>
      </c>
      <c r="BC187">
        <v>48</v>
      </c>
      <c r="BD187" s="37">
        <f>IF(Voorblad!$E$10=Rekenblad!BC187,Rekenblad!AV187,0)</f>
        <v>0</v>
      </c>
      <c r="BE187" s="37">
        <f>IF(Voorblad!$E$10=Rekenblad!BC187,Rekenblad!AW187,0)</f>
        <v>0</v>
      </c>
      <c r="BF187" s="37">
        <f>IF(Voorblad!$E$10=Rekenblad!BC187,Rekenblad!AX187,0)</f>
        <v>0</v>
      </c>
      <c r="BG187" s="62">
        <f>IF(Voorblad!$E$10=Rekenblad!BC187,Rekenblad!AY187,0)</f>
        <v>0</v>
      </c>
      <c r="BH187" s="37">
        <f>IF(Voorblad!$E$10=Rekenblad!BC187,Rekenblad!AZ187,0)</f>
        <v>0</v>
      </c>
      <c r="BI187" s="37">
        <f>IF(Voorblad!$E$10=Rekenblad!BC187,Rekenblad!BA187,0)</f>
        <v>0</v>
      </c>
      <c r="BK187">
        <v>48</v>
      </c>
      <c r="BL187" s="37">
        <f>IF(Voorblad!$E$14=Rekenblad!$BL$147,Rekenblad!BD187,0)</f>
        <v>0</v>
      </c>
      <c r="BM187" s="37">
        <f>IF(Voorblad!$E$14=Rekenblad!$BL$147,Rekenblad!BE187,0)</f>
        <v>0</v>
      </c>
      <c r="BN187" s="37">
        <f>IF(Voorblad!$E$14=Rekenblad!$BL$147,Rekenblad!BF187,0)</f>
        <v>0</v>
      </c>
      <c r="BO187" s="62">
        <f>IF(Voorblad!$E$14=Rekenblad!$BL$147,Rekenblad!BG187,0)</f>
        <v>0</v>
      </c>
      <c r="BP187" s="37">
        <f>IF(Voorblad!$E$14=Rekenblad!$BL$147,Rekenblad!BH187,0)</f>
        <v>0</v>
      </c>
      <c r="BQ187" s="37">
        <f>IF(Voorblad!$E$14=Rekenblad!$BL$147,Rekenblad!BI187,0)</f>
        <v>0</v>
      </c>
    </row>
    <row r="188" spans="2:69" x14ac:dyDescent="0.25">
      <c r="B188">
        <f>'Data TREND'!X42</f>
        <v>49</v>
      </c>
      <c r="C188" s="37">
        <f>'Data TREND'!Z42</f>
        <v>277.57006669868821</v>
      </c>
      <c r="D188" s="37">
        <f>'Data TREND'!AA42</f>
        <v>334.86001350239655</v>
      </c>
      <c r="E188" s="37">
        <f>'Data TREND'!AB42</f>
        <v>262.1762660577574</v>
      </c>
      <c r="F188" s="62">
        <f>'Data TREND'!AC42</f>
        <v>874.64530014708112</v>
      </c>
      <c r="G188" s="37">
        <f>'Data TREND'!AD42</f>
        <v>49.396261652746809</v>
      </c>
      <c r="H188" s="37">
        <f>'Data TREND'!AE42</f>
        <v>20.308426502480497</v>
      </c>
      <c r="J188" s="37">
        <f t="shared" si="124"/>
        <v>277.57006669868821</v>
      </c>
      <c r="K188" s="37">
        <f t="shared" si="125"/>
        <v>334.86001350239655</v>
      </c>
      <c r="L188" s="37">
        <f t="shared" si="126"/>
        <v>262.1762660577574</v>
      </c>
      <c r="M188" s="62">
        <f t="shared" si="127"/>
        <v>874.64530014708112</v>
      </c>
      <c r="N188" s="37">
        <f t="shared" si="128"/>
        <v>49.396261652746809</v>
      </c>
      <c r="O188" s="37">
        <f t="shared" si="129"/>
        <v>20.308426502480497</v>
      </c>
      <c r="Q188">
        <f>'Data TREND'!X42</f>
        <v>49</v>
      </c>
      <c r="R188" s="37">
        <f>'Data TREND'!AG42</f>
        <v>385.80639992534725</v>
      </c>
      <c r="S188" s="37">
        <f>'Data TREND'!AH42</f>
        <v>335.23456695300371</v>
      </c>
      <c r="T188" s="37">
        <f>'Data TREND'!AI42</f>
        <v>264.88376081260139</v>
      </c>
      <c r="U188" s="62">
        <f>'Data TREND'!AJ42</f>
        <v>986.08882491581585</v>
      </c>
      <c r="V188" s="37">
        <f>'Data TREND'!AK42</f>
        <v>59.128157787881577</v>
      </c>
      <c r="W188" s="37">
        <f>'Data TREND'!AL42</f>
        <v>24.095030052120194</v>
      </c>
      <c r="Y188" s="37">
        <f t="shared" si="130"/>
        <v>0</v>
      </c>
      <c r="Z188" s="37">
        <f t="shared" si="131"/>
        <v>0</v>
      </c>
      <c r="AA188" s="37">
        <f t="shared" si="132"/>
        <v>0</v>
      </c>
      <c r="AB188" s="62">
        <f t="shared" si="133"/>
        <v>0</v>
      </c>
      <c r="AC188" s="37">
        <f t="shared" si="134"/>
        <v>0</v>
      </c>
      <c r="AD188" s="37">
        <f t="shared" si="135"/>
        <v>0</v>
      </c>
      <c r="AF188">
        <f>'Data TREND'!X42</f>
        <v>49</v>
      </c>
      <c r="AG188" s="37">
        <f>'Data TREND'!AN42</f>
        <v>494.51220555475732</v>
      </c>
      <c r="AH188" s="37">
        <f>'Data TREND'!AO42</f>
        <v>335.81980926256728</v>
      </c>
      <c r="AI188" s="37">
        <f>'Data TREND'!AP42</f>
        <v>268.8649223467695</v>
      </c>
      <c r="AJ188" s="62">
        <f>'Data TREND'!AQ42</f>
        <v>1098.891069315765</v>
      </c>
      <c r="AK188" s="37">
        <f>'Data TREND'!AR42</f>
        <v>67.09117241974181</v>
      </c>
      <c r="AL188" s="37">
        <f>'Data TREND'!AS42</f>
        <v>27.407078050040838</v>
      </c>
      <c r="AN188" s="37">
        <f t="shared" si="136"/>
        <v>0</v>
      </c>
      <c r="AO188" s="37">
        <f t="shared" si="137"/>
        <v>0</v>
      </c>
      <c r="AP188" s="37">
        <f t="shared" si="138"/>
        <v>0</v>
      </c>
      <c r="AQ188" s="62">
        <f t="shared" si="139"/>
        <v>0</v>
      </c>
      <c r="AR188" s="37">
        <f t="shared" si="140"/>
        <v>0</v>
      </c>
      <c r="AS188" s="37">
        <f t="shared" si="141"/>
        <v>0</v>
      </c>
      <c r="AU188">
        <v>49</v>
      </c>
      <c r="AV188" s="37">
        <f t="shared" si="142"/>
        <v>277.57006669868821</v>
      </c>
      <c r="AW188" s="37">
        <f t="shared" si="143"/>
        <v>334.86001350239655</v>
      </c>
      <c r="AX188" s="37">
        <f t="shared" si="144"/>
        <v>262.1762660577574</v>
      </c>
      <c r="AY188" s="62">
        <f t="shared" si="145"/>
        <v>874.64530014708112</v>
      </c>
      <c r="AZ188" s="37">
        <f t="shared" si="146"/>
        <v>49.396261652746809</v>
      </c>
      <c r="BA188" s="37">
        <f t="shared" si="147"/>
        <v>20.308426502480497</v>
      </c>
      <c r="BC188">
        <v>49</v>
      </c>
      <c r="BD188" s="37">
        <f>IF(Voorblad!$E$10=Rekenblad!BC188,Rekenblad!AV188,0)</f>
        <v>0</v>
      </c>
      <c r="BE188" s="37">
        <f>IF(Voorblad!$E$10=Rekenblad!BC188,Rekenblad!AW188,0)</f>
        <v>0</v>
      </c>
      <c r="BF188" s="37">
        <f>IF(Voorblad!$E$10=Rekenblad!BC188,Rekenblad!AX188,0)</f>
        <v>0</v>
      </c>
      <c r="BG188" s="62">
        <f>IF(Voorblad!$E$10=Rekenblad!BC188,Rekenblad!AY188,0)</f>
        <v>0</v>
      </c>
      <c r="BH188" s="37">
        <f>IF(Voorblad!$E$10=Rekenblad!BC188,Rekenblad!AZ188,0)</f>
        <v>0</v>
      </c>
      <c r="BI188" s="37">
        <f>IF(Voorblad!$E$10=Rekenblad!BC188,Rekenblad!BA188,0)</f>
        <v>0</v>
      </c>
      <c r="BK188">
        <v>49</v>
      </c>
      <c r="BL188" s="37">
        <f>IF(Voorblad!$E$14=Rekenblad!$BL$147,Rekenblad!BD188,0)</f>
        <v>0</v>
      </c>
      <c r="BM188" s="37">
        <f>IF(Voorblad!$E$14=Rekenblad!$BL$147,Rekenblad!BE188,0)</f>
        <v>0</v>
      </c>
      <c r="BN188" s="37">
        <f>IF(Voorblad!$E$14=Rekenblad!$BL$147,Rekenblad!BF188,0)</f>
        <v>0</v>
      </c>
      <c r="BO188" s="62">
        <f>IF(Voorblad!$E$14=Rekenblad!$BL$147,Rekenblad!BG188,0)</f>
        <v>0</v>
      </c>
      <c r="BP188" s="37">
        <f>IF(Voorblad!$E$14=Rekenblad!$BL$147,Rekenblad!BH188,0)</f>
        <v>0</v>
      </c>
      <c r="BQ188" s="37">
        <f>IF(Voorblad!$E$14=Rekenblad!$BL$147,Rekenblad!BI188,0)</f>
        <v>0</v>
      </c>
    </row>
    <row r="189" spans="2:69" x14ac:dyDescent="0.25">
      <c r="B189">
        <f>'Data TREND'!X43</f>
        <v>50</v>
      </c>
      <c r="C189" s="37">
        <f>'Data TREND'!Z43</f>
        <v>281.68206447867146</v>
      </c>
      <c r="D189" s="37">
        <f>'Data TREND'!AA43</f>
        <v>341.21015711653575</v>
      </c>
      <c r="E189" s="37">
        <f>'Data TREND'!AB43</f>
        <v>267.42910978917314</v>
      </c>
      <c r="F189" s="62">
        <f>'Data TREND'!AC43</f>
        <v>890.35510652553319</v>
      </c>
      <c r="G189" s="37">
        <f>'Data TREND'!AD43</f>
        <v>49.210634843906348</v>
      </c>
      <c r="H189" s="37">
        <f>'Data TREND'!AE43</f>
        <v>20.234186169786788</v>
      </c>
      <c r="J189" s="37">
        <f t="shared" si="124"/>
        <v>281.68206447867146</v>
      </c>
      <c r="K189" s="37">
        <f t="shared" si="125"/>
        <v>341.21015711653575</v>
      </c>
      <c r="L189" s="37">
        <f t="shared" si="126"/>
        <v>267.42910978917314</v>
      </c>
      <c r="M189" s="62">
        <f t="shared" si="127"/>
        <v>890.35510652553319</v>
      </c>
      <c r="N189" s="37">
        <f t="shared" si="128"/>
        <v>49.210634843906348</v>
      </c>
      <c r="O189" s="37">
        <f t="shared" si="129"/>
        <v>20.234186169786788</v>
      </c>
      <c r="Q189">
        <f>'Data TREND'!X43</f>
        <v>50</v>
      </c>
      <c r="R189" s="37">
        <f>'Data TREND'!AG43</f>
        <v>390.79191478453004</v>
      </c>
      <c r="S189" s="37">
        <f>'Data TREND'!AH43</f>
        <v>341.56166807864912</v>
      </c>
      <c r="T189" s="37">
        <f>'Data TREND'!AI43</f>
        <v>270.06945139299449</v>
      </c>
      <c r="U189" s="62">
        <f>'Data TREND'!AJ43</f>
        <v>1002.5811002855319</v>
      </c>
      <c r="V189" s="37">
        <f>'Data TREND'!AK43</f>
        <v>58.809506374401963</v>
      </c>
      <c r="W189" s="37">
        <f>'Data TREND'!AL43</f>
        <v>23.964674471384338</v>
      </c>
      <c r="Y189" s="37">
        <f t="shared" si="130"/>
        <v>0</v>
      </c>
      <c r="Z189" s="37">
        <f t="shared" si="131"/>
        <v>0</v>
      </c>
      <c r="AA189" s="37">
        <f t="shared" si="132"/>
        <v>0</v>
      </c>
      <c r="AB189" s="62">
        <f t="shared" si="133"/>
        <v>0</v>
      </c>
      <c r="AC189" s="37">
        <f t="shared" si="134"/>
        <v>0</v>
      </c>
      <c r="AD189" s="37">
        <f t="shared" si="135"/>
        <v>0</v>
      </c>
      <c r="AF189">
        <f>'Data TREND'!X43</f>
        <v>50</v>
      </c>
      <c r="AG189" s="37">
        <f>'Data TREND'!AN43</f>
        <v>500.71258128556229</v>
      </c>
      <c r="AH189" s="37">
        <f>'Data TREND'!AO43</f>
        <v>342.12446182170953</v>
      </c>
      <c r="AI189" s="37">
        <f>'Data TREND'!AP43</f>
        <v>273.95521918173034</v>
      </c>
      <c r="AJ189" s="62">
        <f>'Data TREND'!AQ43</f>
        <v>1116.4851755752156</v>
      </c>
      <c r="AK189" s="37">
        <f>'Data TREND'!AR43</f>
        <v>66.683881370857492</v>
      </c>
      <c r="AL189" s="37">
        <f>'Data TREND'!AS43</f>
        <v>27.240374066573647</v>
      </c>
      <c r="AN189" s="37">
        <f t="shared" si="136"/>
        <v>0</v>
      </c>
      <c r="AO189" s="37">
        <f t="shared" si="137"/>
        <v>0</v>
      </c>
      <c r="AP189" s="37">
        <f t="shared" si="138"/>
        <v>0</v>
      </c>
      <c r="AQ189" s="62">
        <f t="shared" si="139"/>
        <v>0</v>
      </c>
      <c r="AR189" s="37">
        <f t="shared" si="140"/>
        <v>0</v>
      </c>
      <c r="AS189" s="37">
        <f t="shared" si="141"/>
        <v>0</v>
      </c>
      <c r="AU189">
        <v>50</v>
      </c>
      <c r="AV189" s="37">
        <f t="shared" si="142"/>
        <v>281.68206447867146</v>
      </c>
      <c r="AW189" s="37">
        <f t="shared" si="143"/>
        <v>341.21015711653575</v>
      </c>
      <c r="AX189" s="37">
        <f t="shared" si="144"/>
        <v>267.42910978917314</v>
      </c>
      <c r="AY189" s="62">
        <f t="shared" si="145"/>
        <v>890.35510652553319</v>
      </c>
      <c r="AZ189" s="37">
        <f t="shared" si="146"/>
        <v>49.210634843906348</v>
      </c>
      <c r="BA189" s="37">
        <f t="shared" si="147"/>
        <v>20.234186169786788</v>
      </c>
      <c r="BC189">
        <v>50</v>
      </c>
      <c r="BD189" s="37">
        <f>IF(Voorblad!$E$10=Rekenblad!BC189,Rekenblad!AV189,0)</f>
        <v>0</v>
      </c>
      <c r="BE189" s="37">
        <f>IF(Voorblad!$E$10=Rekenblad!BC189,Rekenblad!AW189,0)</f>
        <v>0</v>
      </c>
      <c r="BF189" s="37">
        <f>IF(Voorblad!$E$10=Rekenblad!BC189,Rekenblad!AX189,0)</f>
        <v>0</v>
      </c>
      <c r="BG189" s="62">
        <f>IF(Voorblad!$E$10=Rekenblad!BC189,Rekenblad!AY189,0)</f>
        <v>0</v>
      </c>
      <c r="BH189" s="37">
        <f>IF(Voorblad!$E$10=Rekenblad!BC189,Rekenblad!AZ189,0)</f>
        <v>0</v>
      </c>
      <c r="BI189" s="37">
        <f>IF(Voorblad!$E$10=Rekenblad!BC189,Rekenblad!BA189,0)</f>
        <v>0</v>
      </c>
      <c r="BK189">
        <v>50</v>
      </c>
      <c r="BL189" s="37">
        <f>IF(Voorblad!$E$14=Rekenblad!$BL$147,Rekenblad!BD189,0)</f>
        <v>0</v>
      </c>
      <c r="BM189" s="37">
        <f>IF(Voorblad!$E$14=Rekenblad!$BL$147,Rekenblad!BE189,0)</f>
        <v>0</v>
      </c>
      <c r="BN189" s="37">
        <f>IF(Voorblad!$E$14=Rekenblad!$BL$147,Rekenblad!BF189,0)</f>
        <v>0</v>
      </c>
      <c r="BO189" s="62">
        <f>IF(Voorblad!$E$14=Rekenblad!$BL$147,Rekenblad!BG189,0)</f>
        <v>0</v>
      </c>
      <c r="BP189" s="37">
        <f>IF(Voorblad!$E$14=Rekenblad!$BL$147,Rekenblad!BH189,0)</f>
        <v>0</v>
      </c>
      <c r="BQ189" s="37">
        <f>IF(Voorblad!$E$14=Rekenblad!$BL$147,Rekenblad!BI189,0)</f>
        <v>0</v>
      </c>
    </row>
    <row r="190" spans="2:69" x14ac:dyDescent="0.25">
      <c r="B190">
        <f>'Data TREND'!X44</f>
        <v>51</v>
      </c>
      <c r="C190" s="37">
        <f>'Data TREND'!Z44</f>
        <v>285.79406225865478</v>
      </c>
      <c r="D190" s="37">
        <f>'Data TREND'!AA44</f>
        <v>347.56030073067501</v>
      </c>
      <c r="E190" s="37">
        <f>'Data TREND'!AB44</f>
        <v>272.68195352058888</v>
      </c>
      <c r="F190" s="62">
        <f>'Data TREND'!AC44</f>
        <v>906.06491290398515</v>
      </c>
      <c r="G190" s="37">
        <f>'Data TREND'!AD44</f>
        <v>49.025008035065895</v>
      </c>
      <c r="H190" s="37">
        <f>'Data TREND'!AE44</f>
        <v>20.159945837093076</v>
      </c>
      <c r="J190" s="37">
        <f t="shared" si="124"/>
        <v>285.79406225865478</v>
      </c>
      <c r="K190" s="37">
        <f t="shared" si="125"/>
        <v>347.56030073067501</v>
      </c>
      <c r="L190" s="37">
        <f t="shared" si="126"/>
        <v>272.68195352058888</v>
      </c>
      <c r="M190" s="62">
        <f t="shared" si="127"/>
        <v>906.06491290398515</v>
      </c>
      <c r="N190" s="37">
        <f t="shared" si="128"/>
        <v>49.025008035065895</v>
      </c>
      <c r="O190" s="37">
        <f t="shared" si="129"/>
        <v>20.159945837093076</v>
      </c>
      <c r="Q190">
        <f>'Data TREND'!X44</f>
        <v>51</v>
      </c>
      <c r="R190" s="37">
        <f>'Data TREND'!AG44</f>
        <v>395.77742964371294</v>
      </c>
      <c r="S190" s="37">
        <f>'Data TREND'!AH44</f>
        <v>347.88876920429453</v>
      </c>
      <c r="T190" s="37">
        <f>'Data TREND'!AI44</f>
        <v>275.25514197338765</v>
      </c>
      <c r="U190" s="62">
        <f>'Data TREND'!AJ44</f>
        <v>1019.0733756552479</v>
      </c>
      <c r="V190" s="37">
        <f>'Data TREND'!AK44</f>
        <v>58.490854960922348</v>
      </c>
      <c r="W190" s="37">
        <f>'Data TREND'!AL44</f>
        <v>23.834318890648479</v>
      </c>
      <c r="Y190" s="37">
        <f t="shared" si="130"/>
        <v>0</v>
      </c>
      <c r="Z190" s="37">
        <f t="shared" si="131"/>
        <v>0</v>
      </c>
      <c r="AA190" s="37">
        <f t="shared" si="132"/>
        <v>0</v>
      </c>
      <c r="AB190" s="62">
        <f t="shared" si="133"/>
        <v>0</v>
      </c>
      <c r="AC190" s="37">
        <f t="shared" si="134"/>
        <v>0</v>
      </c>
      <c r="AD190" s="37">
        <f t="shared" si="135"/>
        <v>0</v>
      </c>
      <c r="AF190">
        <f>'Data TREND'!X44</f>
        <v>51</v>
      </c>
      <c r="AG190" s="37">
        <f>'Data TREND'!AN44</f>
        <v>506.91295701636733</v>
      </c>
      <c r="AH190" s="37">
        <f>'Data TREND'!AO44</f>
        <v>348.42911438085173</v>
      </c>
      <c r="AI190" s="37">
        <f>'Data TREND'!AP44</f>
        <v>279.04551601669112</v>
      </c>
      <c r="AJ190" s="62">
        <f>'Data TREND'!AQ44</f>
        <v>1134.0792818346658</v>
      </c>
      <c r="AK190" s="37">
        <f>'Data TREND'!AR44</f>
        <v>66.276590321973174</v>
      </c>
      <c r="AL190" s="37">
        <f>'Data TREND'!AS44</f>
        <v>27.07367008310646</v>
      </c>
      <c r="AN190" s="37">
        <f t="shared" si="136"/>
        <v>0</v>
      </c>
      <c r="AO190" s="37">
        <f t="shared" si="137"/>
        <v>0</v>
      </c>
      <c r="AP190" s="37">
        <f t="shared" si="138"/>
        <v>0</v>
      </c>
      <c r="AQ190" s="62">
        <f t="shared" si="139"/>
        <v>0</v>
      </c>
      <c r="AR190" s="37">
        <f t="shared" si="140"/>
        <v>0</v>
      </c>
      <c r="AS190" s="37">
        <f t="shared" si="141"/>
        <v>0</v>
      </c>
      <c r="AU190">
        <v>51</v>
      </c>
      <c r="AV190" s="37">
        <f t="shared" si="142"/>
        <v>285.79406225865478</v>
      </c>
      <c r="AW190" s="37">
        <f t="shared" si="143"/>
        <v>347.56030073067501</v>
      </c>
      <c r="AX190" s="37">
        <f t="shared" si="144"/>
        <v>272.68195352058888</v>
      </c>
      <c r="AY190" s="62">
        <f t="shared" si="145"/>
        <v>906.06491290398515</v>
      </c>
      <c r="AZ190" s="37">
        <f t="shared" si="146"/>
        <v>49.025008035065895</v>
      </c>
      <c r="BA190" s="37">
        <f t="shared" si="147"/>
        <v>20.159945837093076</v>
      </c>
      <c r="BC190">
        <v>51</v>
      </c>
      <c r="BD190" s="37">
        <f>IF(Voorblad!$E$10=Rekenblad!BC190,Rekenblad!AV190,0)</f>
        <v>0</v>
      </c>
      <c r="BE190" s="37">
        <f>IF(Voorblad!$E$10=Rekenblad!BC190,Rekenblad!AW190,0)</f>
        <v>0</v>
      </c>
      <c r="BF190" s="37">
        <f>IF(Voorblad!$E$10=Rekenblad!BC190,Rekenblad!AX190,0)</f>
        <v>0</v>
      </c>
      <c r="BG190" s="62">
        <f>IF(Voorblad!$E$10=Rekenblad!BC190,Rekenblad!AY190,0)</f>
        <v>0</v>
      </c>
      <c r="BH190" s="37">
        <f>IF(Voorblad!$E$10=Rekenblad!BC190,Rekenblad!AZ190,0)</f>
        <v>0</v>
      </c>
      <c r="BI190" s="37">
        <f>IF(Voorblad!$E$10=Rekenblad!BC190,Rekenblad!BA190,0)</f>
        <v>0</v>
      </c>
      <c r="BK190">
        <v>51</v>
      </c>
      <c r="BL190" s="37">
        <f>IF(Voorblad!$E$14=Rekenblad!$BL$147,Rekenblad!BD190,0)</f>
        <v>0</v>
      </c>
      <c r="BM190" s="37">
        <f>IF(Voorblad!$E$14=Rekenblad!$BL$147,Rekenblad!BE190,0)</f>
        <v>0</v>
      </c>
      <c r="BN190" s="37">
        <f>IF(Voorblad!$E$14=Rekenblad!$BL$147,Rekenblad!BF190,0)</f>
        <v>0</v>
      </c>
      <c r="BO190" s="62">
        <f>IF(Voorblad!$E$14=Rekenblad!$BL$147,Rekenblad!BG190,0)</f>
        <v>0</v>
      </c>
      <c r="BP190" s="37">
        <f>IF(Voorblad!$E$14=Rekenblad!$BL$147,Rekenblad!BH190,0)</f>
        <v>0</v>
      </c>
      <c r="BQ190" s="37">
        <f>IF(Voorblad!$E$14=Rekenblad!$BL$147,Rekenblad!BI190,0)</f>
        <v>0</v>
      </c>
    </row>
    <row r="191" spans="2:69" x14ac:dyDescent="0.25">
      <c r="B191">
        <f>'Data TREND'!X45</f>
        <v>52</v>
      </c>
      <c r="C191" s="37">
        <f>'Data TREND'!Z45</f>
        <v>289.90606003863809</v>
      </c>
      <c r="D191" s="37">
        <f>'Data TREND'!AA45</f>
        <v>353.91044434481421</v>
      </c>
      <c r="E191" s="37">
        <f>'Data TREND'!AB45</f>
        <v>277.93479725200456</v>
      </c>
      <c r="F191" s="62">
        <f>'Data TREND'!AC45</f>
        <v>921.77471928243722</v>
      </c>
      <c r="G191" s="37">
        <f>'Data TREND'!AD45</f>
        <v>48.839381226225441</v>
      </c>
      <c r="H191" s="37">
        <f>'Data TREND'!AE45</f>
        <v>20.085705504399368</v>
      </c>
      <c r="J191" s="37">
        <f t="shared" si="124"/>
        <v>289.90606003863809</v>
      </c>
      <c r="K191" s="37">
        <f t="shared" si="125"/>
        <v>353.91044434481421</v>
      </c>
      <c r="L191" s="37">
        <f t="shared" si="126"/>
        <v>277.93479725200456</v>
      </c>
      <c r="M191" s="62">
        <f t="shared" si="127"/>
        <v>921.77471928243722</v>
      </c>
      <c r="N191" s="37">
        <f t="shared" si="128"/>
        <v>48.839381226225441</v>
      </c>
      <c r="O191" s="37">
        <f t="shared" si="129"/>
        <v>20.085705504399368</v>
      </c>
      <c r="Q191">
        <f>'Data TREND'!X45</f>
        <v>52</v>
      </c>
      <c r="R191" s="37">
        <f>'Data TREND'!AG45</f>
        <v>400.76294450289578</v>
      </c>
      <c r="S191" s="37">
        <f>'Data TREND'!AH45</f>
        <v>354.21587032993989</v>
      </c>
      <c r="T191" s="37">
        <f>'Data TREND'!AI45</f>
        <v>280.44083255378081</v>
      </c>
      <c r="U191" s="62">
        <f>'Data TREND'!AJ45</f>
        <v>1035.5656510249639</v>
      </c>
      <c r="V191" s="37">
        <f>'Data TREND'!AK45</f>
        <v>58.172203547442741</v>
      </c>
      <c r="W191" s="37">
        <f>'Data TREND'!AL45</f>
        <v>23.703963309912623</v>
      </c>
      <c r="Y191" s="37">
        <f t="shared" si="130"/>
        <v>0</v>
      </c>
      <c r="Z191" s="37">
        <f t="shared" si="131"/>
        <v>0</v>
      </c>
      <c r="AA191" s="37">
        <f t="shared" si="132"/>
        <v>0</v>
      </c>
      <c r="AB191" s="62">
        <f t="shared" si="133"/>
        <v>0</v>
      </c>
      <c r="AC191" s="37">
        <f t="shared" si="134"/>
        <v>0</v>
      </c>
      <c r="AD191" s="37">
        <f t="shared" si="135"/>
        <v>0</v>
      </c>
      <c r="AF191">
        <f>'Data TREND'!X45</f>
        <v>52</v>
      </c>
      <c r="AG191" s="37">
        <f>'Data TREND'!AN45</f>
        <v>513.11333274717231</v>
      </c>
      <c r="AH191" s="37">
        <f>'Data TREND'!AO45</f>
        <v>354.73376693999398</v>
      </c>
      <c r="AI191" s="37">
        <f>'Data TREND'!AP45</f>
        <v>284.13581285165196</v>
      </c>
      <c r="AJ191" s="62">
        <f>'Data TREND'!AQ45</f>
        <v>1151.6733880941165</v>
      </c>
      <c r="AK191" s="37">
        <f>'Data TREND'!AR45</f>
        <v>65.869299273088842</v>
      </c>
      <c r="AL191" s="37">
        <f>'Data TREND'!AS45</f>
        <v>26.90696609963927</v>
      </c>
      <c r="AN191" s="37">
        <f t="shared" si="136"/>
        <v>0</v>
      </c>
      <c r="AO191" s="37">
        <f t="shared" si="137"/>
        <v>0</v>
      </c>
      <c r="AP191" s="37">
        <f t="shared" si="138"/>
        <v>0</v>
      </c>
      <c r="AQ191" s="62">
        <f t="shared" si="139"/>
        <v>0</v>
      </c>
      <c r="AR191" s="37">
        <f t="shared" si="140"/>
        <v>0</v>
      </c>
      <c r="AS191" s="37">
        <f t="shared" si="141"/>
        <v>0</v>
      </c>
      <c r="AU191">
        <v>52</v>
      </c>
      <c r="AV191" s="37">
        <f t="shared" si="142"/>
        <v>289.90606003863809</v>
      </c>
      <c r="AW191" s="37">
        <f t="shared" si="143"/>
        <v>353.91044434481421</v>
      </c>
      <c r="AX191" s="37">
        <f t="shared" si="144"/>
        <v>277.93479725200456</v>
      </c>
      <c r="AY191" s="62">
        <f t="shared" si="145"/>
        <v>921.77471928243722</v>
      </c>
      <c r="AZ191" s="37">
        <f t="shared" si="146"/>
        <v>48.839381226225441</v>
      </c>
      <c r="BA191" s="37">
        <f t="shared" si="147"/>
        <v>20.085705504399368</v>
      </c>
      <c r="BC191">
        <v>52</v>
      </c>
      <c r="BD191" s="37">
        <f>IF(Voorblad!$E$10=Rekenblad!BC191,Rekenblad!AV191,0)</f>
        <v>0</v>
      </c>
      <c r="BE191" s="37">
        <f>IF(Voorblad!$E$10=Rekenblad!BC191,Rekenblad!AW191,0)</f>
        <v>0</v>
      </c>
      <c r="BF191" s="37">
        <f>IF(Voorblad!$E$10=Rekenblad!BC191,Rekenblad!AX191,0)</f>
        <v>0</v>
      </c>
      <c r="BG191" s="62">
        <f>IF(Voorblad!$E$10=Rekenblad!BC191,Rekenblad!AY191,0)</f>
        <v>0</v>
      </c>
      <c r="BH191" s="37">
        <f>IF(Voorblad!$E$10=Rekenblad!BC191,Rekenblad!AZ191,0)</f>
        <v>0</v>
      </c>
      <c r="BI191" s="37">
        <f>IF(Voorblad!$E$10=Rekenblad!BC191,Rekenblad!BA191,0)</f>
        <v>0</v>
      </c>
      <c r="BK191">
        <v>52</v>
      </c>
      <c r="BL191" s="37">
        <f>IF(Voorblad!$E$14=Rekenblad!$BL$147,Rekenblad!BD191,0)</f>
        <v>0</v>
      </c>
      <c r="BM191" s="37">
        <f>IF(Voorblad!$E$14=Rekenblad!$BL$147,Rekenblad!BE191,0)</f>
        <v>0</v>
      </c>
      <c r="BN191" s="37">
        <f>IF(Voorblad!$E$14=Rekenblad!$BL$147,Rekenblad!BF191,0)</f>
        <v>0</v>
      </c>
      <c r="BO191" s="62">
        <f>IF(Voorblad!$E$14=Rekenblad!$BL$147,Rekenblad!BG191,0)</f>
        <v>0</v>
      </c>
      <c r="BP191" s="37">
        <f>IF(Voorblad!$E$14=Rekenblad!$BL$147,Rekenblad!BH191,0)</f>
        <v>0</v>
      </c>
      <c r="BQ191" s="37">
        <f>IF(Voorblad!$E$14=Rekenblad!$BL$147,Rekenblad!BI191,0)</f>
        <v>0</v>
      </c>
    </row>
    <row r="192" spans="2:69" x14ac:dyDescent="0.25">
      <c r="B192">
        <f>'Data TREND'!X46</f>
        <v>53</v>
      </c>
      <c r="C192" s="37">
        <f>'Data TREND'!Z46</f>
        <v>294.0180578186214</v>
      </c>
      <c r="D192" s="37">
        <f>'Data TREND'!AA46</f>
        <v>360.26058795895347</v>
      </c>
      <c r="E192" s="37">
        <f>'Data TREND'!AB46</f>
        <v>283.18764098342029</v>
      </c>
      <c r="F192" s="62">
        <f>'Data TREND'!AC46</f>
        <v>937.48452566088929</v>
      </c>
      <c r="G192" s="37">
        <f>'Data TREND'!AD46</f>
        <v>48.653754417384981</v>
      </c>
      <c r="H192" s="37">
        <f>'Data TREND'!AE46</f>
        <v>20.011465171705659</v>
      </c>
      <c r="J192" s="37">
        <f t="shared" si="124"/>
        <v>294.0180578186214</v>
      </c>
      <c r="K192" s="37">
        <f t="shared" si="125"/>
        <v>360.26058795895347</v>
      </c>
      <c r="L192" s="37">
        <f t="shared" si="126"/>
        <v>283.18764098342029</v>
      </c>
      <c r="M192" s="62">
        <f t="shared" si="127"/>
        <v>937.48452566088929</v>
      </c>
      <c r="N192" s="37">
        <f t="shared" si="128"/>
        <v>48.653754417384981</v>
      </c>
      <c r="O192" s="37">
        <f t="shared" si="129"/>
        <v>20.011465171705659</v>
      </c>
      <c r="Q192">
        <f>'Data TREND'!X46</f>
        <v>53</v>
      </c>
      <c r="R192" s="37">
        <f>'Data TREND'!AG46</f>
        <v>405.74845936207862</v>
      </c>
      <c r="S192" s="37">
        <f>'Data TREND'!AH46</f>
        <v>360.5429714555853</v>
      </c>
      <c r="T192" s="37">
        <f>'Data TREND'!AI46</f>
        <v>285.62652313417396</v>
      </c>
      <c r="U192" s="62">
        <f>'Data TREND'!AJ46</f>
        <v>1052.05792639468</v>
      </c>
      <c r="V192" s="37">
        <f>'Data TREND'!AK46</f>
        <v>57.853552133963134</v>
      </c>
      <c r="W192" s="37">
        <f>'Data TREND'!AL46</f>
        <v>23.573607729176764</v>
      </c>
      <c r="Y192" s="37">
        <f t="shared" si="130"/>
        <v>0</v>
      </c>
      <c r="Z192" s="37">
        <f t="shared" si="131"/>
        <v>0</v>
      </c>
      <c r="AA192" s="37">
        <f t="shared" si="132"/>
        <v>0</v>
      </c>
      <c r="AB192" s="62">
        <f t="shared" si="133"/>
        <v>0</v>
      </c>
      <c r="AC192" s="37">
        <f t="shared" si="134"/>
        <v>0</v>
      </c>
      <c r="AD192" s="37">
        <f t="shared" si="135"/>
        <v>0</v>
      </c>
      <c r="AF192">
        <f>'Data TREND'!X46</f>
        <v>53</v>
      </c>
      <c r="AG192" s="37">
        <f>'Data TREND'!AN46</f>
        <v>519.31370847797734</v>
      </c>
      <c r="AH192" s="37">
        <f>'Data TREND'!AO46</f>
        <v>361.03841949913624</v>
      </c>
      <c r="AI192" s="37">
        <f>'Data TREND'!AP46</f>
        <v>289.22610968661274</v>
      </c>
      <c r="AJ192" s="62">
        <f>'Data TREND'!AQ46</f>
        <v>1169.2674943535669</v>
      </c>
      <c r="AK192" s="37">
        <f>'Data TREND'!AR46</f>
        <v>65.462008224204524</v>
      </c>
      <c r="AL192" s="37">
        <f>'Data TREND'!AS46</f>
        <v>26.740262116172083</v>
      </c>
      <c r="AN192" s="37">
        <f t="shared" si="136"/>
        <v>0</v>
      </c>
      <c r="AO192" s="37">
        <f t="shared" si="137"/>
        <v>0</v>
      </c>
      <c r="AP192" s="37">
        <f t="shared" si="138"/>
        <v>0</v>
      </c>
      <c r="AQ192" s="62">
        <f t="shared" si="139"/>
        <v>0</v>
      </c>
      <c r="AR192" s="37">
        <f t="shared" si="140"/>
        <v>0</v>
      </c>
      <c r="AS192" s="37">
        <f t="shared" si="141"/>
        <v>0</v>
      </c>
      <c r="AU192">
        <v>53</v>
      </c>
      <c r="AV192" s="37">
        <f t="shared" si="142"/>
        <v>294.0180578186214</v>
      </c>
      <c r="AW192" s="37">
        <f t="shared" si="143"/>
        <v>360.26058795895347</v>
      </c>
      <c r="AX192" s="37">
        <f t="shared" si="144"/>
        <v>283.18764098342029</v>
      </c>
      <c r="AY192" s="62">
        <f t="shared" si="145"/>
        <v>937.48452566088929</v>
      </c>
      <c r="AZ192" s="37">
        <f t="shared" si="146"/>
        <v>48.653754417384981</v>
      </c>
      <c r="BA192" s="37">
        <f t="shared" si="147"/>
        <v>20.011465171705659</v>
      </c>
      <c r="BC192">
        <v>53</v>
      </c>
      <c r="BD192" s="37">
        <f>IF(Voorblad!$E$10=Rekenblad!BC192,Rekenblad!AV192,0)</f>
        <v>0</v>
      </c>
      <c r="BE192" s="37">
        <f>IF(Voorblad!$E$10=Rekenblad!BC192,Rekenblad!AW192,0)</f>
        <v>0</v>
      </c>
      <c r="BF192" s="37">
        <f>IF(Voorblad!$E$10=Rekenblad!BC192,Rekenblad!AX192,0)</f>
        <v>0</v>
      </c>
      <c r="BG192" s="62">
        <f>IF(Voorblad!$E$10=Rekenblad!BC192,Rekenblad!AY192,0)</f>
        <v>0</v>
      </c>
      <c r="BH192" s="37">
        <f>IF(Voorblad!$E$10=Rekenblad!BC192,Rekenblad!AZ192,0)</f>
        <v>0</v>
      </c>
      <c r="BI192" s="37">
        <f>IF(Voorblad!$E$10=Rekenblad!BC192,Rekenblad!BA192,0)</f>
        <v>0</v>
      </c>
      <c r="BK192">
        <v>53</v>
      </c>
      <c r="BL192" s="37">
        <f>IF(Voorblad!$E$14=Rekenblad!$BL$147,Rekenblad!BD192,0)</f>
        <v>0</v>
      </c>
      <c r="BM192" s="37">
        <f>IF(Voorblad!$E$14=Rekenblad!$BL$147,Rekenblad!BE192,0)</f>
        <v>0</v>
      </c>
      <c r="BN192" s="37">
        <f>IF(Voorblad!$E$14=Rekenblad!$BL$147,Rekenblad!BF192,0)</f>
        <v>0</v>
      </c>
      <c r="BO192" s="62">
        <f>IF(Voorblad!$E$14=Rekenblad!$BL$147,Rekenblad!BG192,0)</f>
        <v>0</v>
      </c>
      <c r="BP192" s="37">
        <f>IF(Voorblad!$E$14=Rekenblad!$BL$147,Rekenblad!BH192,0)</f>
        <v>0</v>
      </c>
      <c r="BQ192" s="37">
        <f>IF(Voorblad!$E$14=Rekenblad!$BL$147,Rekenblad!BI192,0)</f>
        <v>0</v>
      </c>
    </row>
    <row r="193" spans="2:69" x14ac:dyDescent="0.25">
      <c r="B193">
        <f>'Data TREND'!X47</f>
        <v>54</v>
      </c>
      <c r="C193" s="37">
        <f>'Data TREND'!Z47</f>
        <v>298.13005559860466</v>
      </c>
      <c r="D193" s="37">
        <f>'Data TREND'!AA47</f>
        <v>366.61073157309266</v>
      </c>
      <c r="E193" s="37">
        <f>'Data TREND'!AB47</f>
        <v>288.44048471483603</v>
      </c>
      <c r="F193" s="62">
        <f>'Data TREND'!AC47</f>
        <v>953.19433203934136</v>
      </c>
      <c r="G193" s="37">
        <f>'Data TREND'!AD47</f>
        <v>48.468127608544528</v>
      </c>
      <c r="H193" s="37">
        <f>'Data TREND'!AE47</f>
        <v>19.937224839011947</v>
      </c>
      <c r="J193" s="37">
        <f t="shared" si="124"/>
        <v>298.13005559860466</v>
      </c>
      <c r="K193" s="37">
        <f t="shared" si="125"/>
        <v>366.61073157309266</v>
      </c>
      <c r="L193" s="37">
        <f t="shared" si="126"/>
        <v>288.44048471483603</v>
      </c>
      <c r="M193" s="62">
        <f t="shared" si="127"/>
        <v>953.19433203934136</v>
      </c>
      <c r="N193" s="37">
        <f t="shared" si="128"/>
        <v>48.468127608544528</v>
      </c>
      <c r="O193" s="37">
        <f t="shared" si="129"/>
        <v>19.937224839011947</v>
      </c>
      <c r="Q193">
        <f>'Data TREND'!X47</f>
        <v>54</v>
      </c>
      <c r="R193" s="37">
        <f>'Data TREND'!AG47</f>
        <v>410.73397422126146</v>
      </c>
      <c r="S193" s="37">
        <f>'Data TREND'!AH47</f>
        <v>366.87007258123072</v>
      </c>
      <c r="T193" s="37">
        <f>'Data TREND'!AI47</f>
        <v>290.81221371456718</v>
      </c>
      <c r="U193" s="62">
        <f>'Data TREND'!AJ47</f>
        <v>1068.550201764396</v>
      </c>
      <c r="V193" s="37">
        <f>'Data TREND'!AK47</f>
        <v>57.53490072048352</v>
      </c>
      <c r="W193" s="37">
        <f>'Data TREND'!AL47</f>
        <v>23.443252148440909</v>
      </c>
      <c r="Y193" s="37">
        <f t="shared" si="130"/>
        <v>0</v>
      </c>
      <c r="Z193" s="37">
        <f t="shared" si="131"/>
        <v>0</v>
      </c>
      <c r="AA193" s="37">
        <f t="shared" si="132"/>
        <v>0</v>
      </c>
      <c r="AB193" s="62">
        <f t="shared" si="133"/>
        <v>0</v>
      </c>
      <c r="AC193" s="37">
        <f t="shared" si="134"/>
        <v>0</v>
      </c>
      <c r="AD193" s="37">
        <f t="shared" si="135"/>
        <v>0</v>
      </c>
      <c r="AF193">
        <f>'Data TREND'!X47</f>
        <v>54</v>
      </c>
      <c r="AG193" s="37">
        <f>'Data TREND'!AN47</f>
        <v>525.51408420878226</v>
      </c>
      <c r="AH193" s="37">
        <f>'Data TREND'!AO47</f>
        <v>367.34307205827844</v>
      </c>
      <c r="AI193" s="37">
        <f>'Data TREND'!AP47</f>
        <v>294.31640652157353</v>
      </c>
      <c r="AJ193" s="62">
        <f>'Data TREND'!AQ47</f>
        <v>1186.8616006130173</v>
      </c>
      <c r="AK193" s="37">
        <f>'Data TREND'!AR47</f>
        <v>65.054717175320206</v>
      </c>
      <c r="AL193" s="37">
        <f>'Data TREND'!AS47</f>
        <v>26.573558132704896</v>
      </c>
      <c r="AN193" s="37">
        <f t="shared" si="136"/>
        <v>0</v>
      </c>
      <c r="AO193" s="37">
        <f t="shared" si="137"/>
        <v>0</v>
      </c>
      <c r="AP193" s="37">
        <f t="shared" si="138"/>
        <v>0</v>
      </c>
      <c r="AQ193" s="62">
        <f t="shared" si="139"/>
        <v>0</v>
      </c>
      <c r="AR193" s="37">
        <f t="shared" si="140"/>
        <v>0</v>
      </c>
      <c r="AS193" s="37">
        <f t="shared" si="141"/>
        <v>0</v>
      </c>
      <c r="AU193">
        <v>54</v>
      </c>
      <c r="AV193" s="37">
        <f t="shared" si="142"/>
        <v>298.13005559860466</v>
      </c>
      <c r="AW193" s="37">
        <f t="shared" si="143"/>
        <v>366.61073157309266</v>
      </c>
      <c r="AX193" s="37">
        <f t="shared" si="144"/>
        <v>288.44048471483603</v>
      </c>
      <c r="AY193" s="62">
        <f t="shared" si="145"/>
        <v>953.19433203934136</v>
      </c>
      <c r="AZ193" s="37">
        <f t="shared" si="146"/>
        <v>48.468127608544528</v>
      </c>
      <c r="BA193" s="37">
        <f t="shared" si="147"/>
        <v>19.937224839011947</v>
      </c>
      <c r="BC193">
        <v>54</v>
      </c>
      <c r="BD193" s="37">
        <f>IF(Voorblad!$E$10=Rekenblad!BC193,Rekenblad!AV193,0)</f>
        <v>0</v>
      </c>
      <c r="BE193" s="37">
        <f>IF(Voorblad!$E$10=Rekenblad!BC193,Rekenblad!AW193,0)</f>
        <v>0</v>
      </c>
      <c r="BF193" s="37">
        <f>IF(Voorblad!$E$10=Rekenblad!BC193,Rekenblad!AX193,0)</f>
        <v>0</v>
      </c>
      <c r="BG193" s="62">
        <f>IF(Voorblad!$E$10=Rekenblad!BC193,Rekenblad!AY193,0)</f>
        <v>0</v>
      </c>
      <c r="BH193" s="37">
        <f>IF(Voorblad!$E$10=Rekenblad!BC193,Rekenblad!AZ193,0)</f>
        <v>0</v>
      </c>
      <c r="BI193" s="37">
        <f>IF(Voorblad!$E$10=Rekenblad!BC193,Rekenblad!BA193,0)</f>
        <v>0</v>
      </c>
      <c r="BK193">
        <v>54</v>
      </c>
      <c r="BL193" s="37">
        <f>IF(Voorblad!$E$14=Rekenblad!$BL$147,Rekenblad!BD193,0)</f>
        <v>0</v>
      </c>
      <c r="BM193" s="37">
        <f>IF(Voorblad!$E$14=Rekenblad!$BL$147,Rekenblad!BE193,0)</f>
        <v>0</v>
      </c>
      <c r="BN193" s="37">
        <f>IF(Voorblad!$E$14=Rekenblad!$BL$147,Rekenblad!BF193,0)</f>
        <v>0</v>
      </c>
      <c r="BO193" s="62">
        <f>IF(Voorblad!$E$14=Rekenblad!$BL$147,Rekenblad!BG193,0)</f>
        <v>0</v>
      </c>
      <c r="BP193" s="37">
        <f>IF(Voorblad!$E$14=Rekenblad!$BL$147,Rekenblad!BH193,0)</f>
        <v>0</v>
      </c>
      <c r="BQ193" s="37">
        <f>IF(Voorblad!$E$14=Rekenblad!$BL$147,Rekenblad!BI193,0)</f>
        <v>0</v>
      </c>
    </row>
    <row r="194" spans="2:69" x14ac:dyDescent="0.25">
      <c r="B194">
        <f>'Data TREND'!X48</f>
        <v>55</v>
      </c>
      <c r="C194" s="37">
        <f>'Data TREND'!Z48</f>
        <v>302.24205337858791</v>
      </c>
      <c r="D194" s="37">
        <f>'Data TREND'!AA48</f>
        <v>372.96087518723192</v>
      </c>
      <c r="E194" s="37">
        <f>'Data TREND'!AB48</f>
        <v>293.69332844625171</v>
      </c>
      <c r="F194" s="62">
        <f>'Data TREND'!AC48</f>
        <v>968.90413841779343</v>
      </c>
      <c r="G194" s="37">
        <f>'Data TREND'!AD48</f>
        <v>48.282500799704067</v>
      </c>
      <c r="H194" s="37">
        <f>'Data TREND'!AE48</f>
        <v>19.862984506318238</v>
      </c>
      <c r="J194" s="37">
        <f t="shared" si="124"/>
        <v>302.24205337858791</v>
      </c>
      <c r="K194" s="37">
        <f t="shared" si="125"/>
        <v>372.96087518723192</v>
      </c>
      <c r="L194" s="37">
        <f t="shared" si="126"/>
        <v>293.69332844625171</v>
      </c>
      <c r="M194" s="62">
        <f t="shared" si="127"/>
        <v>968.90413841779343</v>
      </c>
      <c r="N194" s="37">
        <f t="shared" si="128"/>
        <v>48.282500799704067</v>
      </c>
      <c r="O194" s="37">
        <f t="shared" si="129"/>
        <v>19.862984506318238</v>
      </c>
      <c r="Q194">
        <f>'Data TREND'!X48</f>
        <v>55</v>
      </c>
      <c r="R194" s="37">
        <f>'Data TREND'!AG48</f>
        <v>415.7194890804443</v>
      </c>
      <c r="S194" s="37">
        <f>'Data TREND'!AH48</f>
        <v>373.19717370687613</v>
      </c>
      <c r="T194" s="37">
        <f>'Data TREND'!AI48</f>
        <v>295.99790429496034</v>
      </c>
      <c r="U194" s="62">
        <f>'Data TREND'!AJ48</f>
        <v>1085.042477134112</v>
      </c>
      <c r="V194" s="37">
        <f>'Data TREND'!AK48</f>
        <v>57.216249307003906</v>
      </c>
      <c r="W194" s="37">
        <f>'Data TREND'!AL48</f>
        <v>23.312896567705049</v>
      </c>
      <c r="Y194" s="37">
        <f t="shared" si="130"/>
        <v>0</v>
      </c>
      <c r="Z194" s="37">
        <f t="shared" si="131"/>
        <v>0</v>
      </c>
      <c r="AA194" s="37">
        <f t="shared" si="132"/>
        <v>0</v>
      </c>
      <c r="AB194" s="62">
        <f t="shared" si="133"/>
        <v>0</v>
      </c>
      <c r="AC194" s="37">
        <f t="shared" si="134"/>
        <v>0</v>
      </c>
      <c r="AD194" s="37">
        <f t="shared" si="135"/>
        <v>0</v>
      </c>
      <c r="AF194">
        <f>'Data TREND'!X48</f>
        <v>55</v>
      </c>
      <c r="AG194" s="37">
        <f>'Data TREND'!AN48</f>
        <v>531.7144599395873</v>
      </c>
      <c r="AH194" s="37">
        <f>'Data TREND'!AO48</f>
        <v>373.64772461742069</v>
      </c>
      <c r="AI194" s="37">
        <f>'Data TREND'!AP48</f>
        <v>299.40670335653436</v>
      </c>
      <c r="AJ194" s="62">
        <f>'Data TREND'!AQ48</f>
        <v>1204.455706872468</v>
      </c>
      <c r="AK194" s="37">
        <f>'Data TREND'!AR48</f>
        <v>64.647426126435889</v>
      </c>
      <c r="AL194" s="37">
        <f>'Data TREND'!AS48</f>
        <v>26.406854149237709</v>
      </c>
      <c r="AN194" s="37">
        <f t="shared" si="136"/>
        <v>0</v>
      </c>
      <c r="AO194" s="37">
        <f t="shared" si="137"/>
        <v>0</v>
      </c>
      <c r="AP194" s="37">
        <f t="shared" si="138"/>
        <v>0</v>
      </c>
      <c r="AQ194" s="62">
        <f t="shared" si="139"/>
        <v>0</v>
      </c>
      <c r="AR194" s="37">
        <f t="shared" si="140"/>
        <v>0</v>
      </c>
      <c r="AS194" s="37">
        <f t="shared" si="141"/>
        <v>0</v>
      </c>
      <c r="AU194">
        <v>55</v>
      </c>
      <c r="AV194" s="37">
        <f t="shared" si="142"/>
        <v>302.24205337858791</v>
      </c>
      <c r="AW194" s="37">
        <f t="shared" si="143"/>
        <v>372.96087518723192</v>
      </c>
      <c r="AX194" s="37">
        <f t="shared" si="144"/>
        <v>293.69332844625171</v>
      </c>
      <c r="AY194" s="62">
        <f t="shared" si="145"/>
        <v>968.90413841779343</v>
      </c>
      <c r="AZ194" s="37">
        <f t="shared" si="146"/>
        <v>48.282500799704067</v>
      </c>
      <c r="BA194" s="37">
        <f t="shared" si="147"/>
        <v>19.862984506318238</v>
      </c>
      <c r="BC194">
        <v>55</v>
      </c>
      <c r="BD194" s="37">
        <f>IF(Voorblad!$E$10=Rekenblad!BC194,Rekenblad!AV194,0)</f>
        <v>0</v>
      </c>
      <c r="BE194" s="37">
        <f>IF(Voorblad!$E$10=Rekenblad!BC194,Rekenblad!AW194,0)</f>
        <v>0</v>
      </c>
      <c r="BF194" s="37">
        <f>IF(Voorblad!$E$10=Rekenblad!BC194,Rekenblad!AX194,0)</f>
        <v>0</v>
      </c>
      <c r="BG194" s="62">
        <f>IF(Voorblad!$E$10=Rekenblad!BC194,Rekenblad!AY194,0)</f>
        <v>0</v>
      </c>
      <c r="BH194" s="37">
        <f>IF(Voorblad!$E$10=Rekenblad!BC194,Rekenblad!AZ194,0)</f>
        <v>0</v>
      </c>
      <c r="BI194" s="37">
        <f>IF(Voorblad!$E$10=Rekenblad!BC194,Rekenblad!BA194,0)</f>
        <v>0</v>
      </c>
      <c r="BK194">
        <v>55</v>
      </c>
      <c r="BL194" s="37">
        <f>IF(Voorblad!$E$14=Rekenblad!$BL$147,Rekenblad!BD194,0)</f>
        <v>0</v>
      </c>
      <c r="BM194" s="37">
        <f>IF(Voorblad!$E$14=Rekenblad!$BL$147,Rekenblad!BE194,0)</f>
        <v>0</v>
      </c>
      <c r="BN194" s="37">
        <f>IF(Voorblad!$E$14=Rekenblad!$BL$147,Rekenblad!BF194,0)</f>
        <v>0</v>
      </c>
      <c r="BO194" s="62">
        <f>IF(Voorblad!$E$14=Rekenblad!$BL$147,Rekenblad!BG194,0)</f>
        <v>0</v>
      </c>
      <c r="BP194" s="37">
        <f>IF(Voorblad!$E$14=Rekenblad!$BL$147,Rekenblad!BH194,0)</f>
        <v>0</v>
      </c>
      <c r="BQ194" s="37">
        <f>IF(Voorblad!$E$14=Rekenblad!$BL$147,Rekenblad!BI194,0)</f>
        <v>0</v>
      </c>
    </row>
    <row r="195" spans="2:69" x14ac:dyDescent="0.25">
      <c r="B195">
        <f>'Data TREND'!X49</f>
        <v>56</v>
      </c>
      <c r="C195" s="37">
        <f>'Data TREND'!Z49</f>
        <v>306.35405115857122</v>
      </c>
      <c r="D195" s="37">
        <f>'Data TREND'!AA49</f>
        <v>379.31101880137112</v>
      </c>
      <c r="E195" s="37">
        <f>'Data TREND'!AB49</f>
        <v>298.94617217766745</v>
      </c>
      <c r="F195" s="62">
        <f>'Data TREND'!AC49</f>
        <v>984.61394479624551</v>
      </c>
      <c r="G195" s="37">
        <f>'Data TREND'!AD49</f>
        <v>48.096873990863614</v>
      </c>
      <c r="H195" s="37">
        <f>'Data TREND'!AE49</f>
        <v>19.788744173624529</v>
      </c>
      <c r="J195" s="37">
        <f t="shared" si="124"/>
        <v>306.35405115857122</v>
      </c>
      <c r="K195" s="37">
        <f t="shared" si="125"/>
        <v>379.31101880137112</v>
      </c>
      <c r="L195" s="37">
        <f t="shared" si="126"/>
        <v>298.94617217766745</v>
      </c>
      <c r="M195" s="62">
        <f t="shared" si="127"/>
        <v>984.61394479624551</v>
      </c>
      <c r="N195" s="37">
        <f t="shared" si="128"/>
        <v>48.096873990863614</v>
      </c>
      <c r="O195" s="37">
        <f t="shared" si="129"/>
        <v>19.788744173624529</v>
      </c>
      <c r="Q195">
        <f>'Data TREND'!X49</f>
        <v>56</v>
      </c>
      <c r="R195" s="37">
        <f>'Data TREND'!AG49</f>
        <v>420.70500393962715</v>
      </c>
      <c r="S195" s="37">
        <f>'Data TREND'!AH49</f>
        <v>379.52427483252148</v>
      </c>
      <c r="T195" s="37">
        <f>'Data TREND'!AI49</f>
        <v>301.18359487535349</v>
      </c>
      <c r="U195" s="62">
        <f>'Data TREND'!AJ49</f>
        <v>1101.534752503828</v>
      </c>
      <c r="V195" s="37">
        <f>'Data TREND'!AK49</f>
        <v>56.897597893524299</v>
      </c>
      <c r="W195" s="37">
        <f>'Data TREND'!AL49</f>
        <v>23.182540986969194</v>
      </c>
      <c r="Y195" s="37">
        <f t="shared" si="130"/>
        <v>0</v>
      </c>
      <c r="Z195" s="37">
        <f t="shared" si="131"/>
        <v>0</v>
      </c>
      <c r="AA195" s="37">
        <f t="shared" si="132"/>
        <v>0</v>
      </c>
      <c r="AB195" s="62">
        <f t="shared" si="133"/>
        <v>0</v>
      </c>
      <c r="AC195" s="37">
        <f t="shared" si="134"/>
        <v>0</v>
      </c>
      <c r="AD195" s="37">
        <f t="shared" si="135"/>
        <v>0</v>
      </c>
      <c r="AF195">
        <f>'Data TREND'!X49</f>
        <v>56</v>
      </c>
      <c r="AG195" s="37">
        <f>'Data TREND'!AN49</f>
        <v>537.91483567039222</v>
      </c>
      <c r="AH195" s="37">
        <f>'Data TREND'!AO49</f>
        <v>379.95237717656289</v>
      </c>
      <c r="AI195" s="37">
        <f>'Data TREND'!AP49</f>
        <v>304.49700019149515</v>
      </c>
      <c r="AJ195" s="62">
        <f>'Data TREND'!AQ49</f>
        <v>1222.0498131319184</v>
      </c>
      <c r="AK195" s="37">
        <f>'Data TREND'!AR49</f>
        <v>64.240135077551571</v>
      </c>
      <c r="AL195" s="37">
        <f>'Data TREND'!AS49</f>
        <v>26.240150165770519</v>
      </c>
      <c r="AN195" s="37">
        <f t="shared" si="136"/>
        <v>0</v>
      </c>
      <c r="AO195" s="37">
        <f t="shared" si="137"/>
        <v>0</v>
      </c>
      <c r="AP195" s="37">
        <f t="shared" si="138"/>
        <v>0</v>
      </c>
      <c r="AQ195" s="62">
        <f t="shared" si="139"/>
        <v>0</v>
      </c>
      <c r="AR195" s="37">
        <f t="shared" si="140"/>
        <v>0</v>
      </c>
      <c r="AS195" s="37">
        <f t="shared" si="141"/>
        <v>0</v>
      </c>
      <c r="AU195">
        <v>56</v>
      </c>
      <c r="AV195" s="37">
        <f t="shared" si="142"/>
        <v>306.35405115857122</v>
      </c>
      <c r="AW195" s="37">
        <f t="shared" si="143"/>
        <v>379.31101880137112</v>
      </c>
      <c r="AX195" s="37">
        <f t="shared" si="144"/>
        <v>298.94617217766745</v>
      </c>
      <c r="AY195" s="62">
        <f t="shared" si="145"/>
        <v>984.61394479624551</v>
      </c>
      <c r="AZ195" s="37">
        <f t="shared" si="146"/>
        <v>48.096873990863614</v>
      </c>
      <c r="BA195" s="37">
        <f t="shared" si="147"/>
        <v>19.788744173624529</v>
      </c>
      <c r="BC195">
        <v>56</v>
      </c>
      <c r="BD195" s="37">
        <f>IF(Voorblad!$E$10=Rekenblad!BC195,Rekenblad!AV195,0)</f>
        <v>0</v>
      </c>
      <c r="BE195" s="37">
        <f>IF(Voorblad!$E$10=Rekenblad!BC195,Rekenblad!AW195,0)</f>
        <v>0</v>
      </c>
      <c r="BF195" s="37">
        <f>IF(Voorblad!$E$10=Rekenblad!BC195,Rekenblad!AX195,0)</f>
        <v>0</v>
      </c>
      <c r="BG195" s="62">
        <f>IF(Voorblad!$E$10=Rekenblad!BC195,Rekenblad!AY195,0)</f>
        <v>0</v>
      </c>
      <c r="BH195" s="37">
        <f>IF(Voorblad!$E$10=Rekenblad!BC195,Rekenblad!AZ195,0)</f>
        <v>0</v>
      </c>
      <c r="BI195" s="37">
        <f>IF(Voorblad!$E$10=Rekenblad!BC195,Rekenblad!BA195,0)</f>
        <v>0</v>
      </c>
      <c r="BK195">
        <v>56</v>
      </c>
      <c r="BL195" s="37">
        <f>IF(Voorblad!$E$14=Rekenblad!$BL$147,Rekenblad!BD195,0)</f>
        <v>0</v>
      </c>
      <c r="BM195" s="37">
        <f>IF(Voorblad!$E$14=Rekenblad!$BL$147,Rekenblad!BE195,0)</f>
        <v>0</v>
      </c>
      <c r="BN195" s="37">
        <f>IF(Voorblad!$E$14=Rekenblad!$BL$147,Rekenblad!BF195,0)</f>
        <v>0</v>
      </c>
      <c r="BO195" s="62">
        <f>IF(Voorblad!$E$14=Rekenblad!$BL$147,Rekenblad!BG195,0)</f>
        <v>0</v>
      </c>
      <c r="BP195" s="37">
        <f>IF(Voorblad!$E$14=Rekenblad!$BL$147,Rekenblad!BH195,0)</f>
        <v>0</v>
      </c>
      <c r="BQ195" s="37">
        <f>IF(Voorblad!$E$14=Rekenblad!$BL$147,Rekenblad!BI195,0)</f>
        <v>0</v>
      </c>
    </row>
    <row r="196" spans="2:69" x14ac:dyDescent="0.25">
      <c r="B196">
        <f>'Data TREND'!X50</f>
        <v>57</v>
      </c>
      <c r="C196" s="37">
        <f>'Data TREND'!Z50</f>
        <v>310.46604893855454</v>
      </c>
      <c r="D196" s="37">
        <f>'Data TREND'!AA50</f>
        <v>385.66116241551038</v>
      </c>
      <c r="E196" s="37">
        <f>'Data TREND'!AB50</f>
        <v>304.19901590908319</v>
      </c>
      <c r="F196" s="62">
        <f>'Data TREND'!AC50</f>
        <v>1000.3237511746975</v>
      </c>
      <c r="G196" s="37">
        <f>'Data TREND'!AD50</f>
        <v>47.911247182023153</v>
      </c>
      <c r="H196" s="37">
        <f>'Data TREND'!AE50</f>
        <v>19.714503840930821</v>
      </c>
      <c r="J196" s="37">
        <f t="shared" si="124"/>
        <v>310.46604893855454</v>
      </c>
      <c r="K196" s="37">
        <f t="shared" si="125"/>
        <v>385.66116241551038</v>
      </c>
      <c r="L196" s="37">
        <f t="shared" si="126"/>
        <v>304.19901590908319</v>
      </c>
      <c r="M196" s="62">
        <f t="shared" si="127"/>
        <v>1000.3237511746975</v>
      </c>
      <c r="N196" s="37">
        <f t="shared" si="128"/>
        <v>47.911247182023153</v>
      </c>
      <c r="O196" s="37">
        <f t="shared" si="129"/>
        <v>19.714503840930821</v>
      </c>
      <c r="Q196">
        <f>'Data TREND'!X50</f>
        <v>57</v>
      </c>
      <c r="R196" s="37">
        <f>'Data TREND'!AG50</f>
        <v>425.69051879880999</v>
      </c>
      <c r="S196" s="37">
        <f>'Data TREND'!AH50</f>
        <v>385.8513759581669</v>
      </c>
      <c r="T196" s="37">
        <f>'Data TREND'!AI50</f>
        <v>306.36928545574665</v>
      </c>
      <c r="U196" s="62">
        <f>'Data TREND'!AJ50</f>
        <v>1118.0270278735441</v>
      </c>
      <c r="V196" s="37">
        <f>'Data TREND'!AK50</f>
        <v>56.578946480044692</v>
      </c>
      <c r="W196" s="37">
        <f>'Data TREND'!AL50</f>
        <v>23.052185406233335</v>
      </c>
      <c r="Y196" s="37">
        <f t="shared" si="130"/>
        <v>0</v>
      </c>
      <c r="Z196" s="37">
        <f t="shared" si="131"/>
        <v>0</v>
      </c>
      <c r="AA196" s="37">
        <f t="shared" si="132"/>
        <v>0</v>
      </c>
      <c r="AB196" s="62">
        <f t="shared" si="133"/>
        <v>0</v>
      </c>
      <c r="AC196" s="37">
        <f t="shared" si="134"/>
        <v>0</v>
      </c>
      <c r="AD196" s="37">
        <f t="shared" si="135"/>
        <v>0</v>
      </c>
      <c r="AF196">
        <f>'Data TREND'!X50</f>
        <v>57</v>
      </c>
      <c r="AG196" s="37">
        <f>'Data TREND'!AN50</f>
        <v>544.11521140119726</v>
      </c>
      <c r="AH196" s="37">
        <f>'Data TREND'!AO50</f>
        <v>386.25702973570515</v>
      </c>
      <c r="AI196" s="37">
        <f>'Data TREND'!AP50</f>
        <v>309.58729702645593</v>
      </c>
      <c r="AJ196" s="62">
        <f>'Data TREND'!AQ50</f>
        <v>1239.6439193913689</v>
      </c>
      <c r="AK196" s="37">
        <f>'Data TREND'!AR50</f>
        <v>63.832844028667246</v>
      </c>
      <c r="AL196" s="37">
        <f>'Data TREND'!AS50</f>
        <v>26.073446182303332</v>
      </c>
      <c r="AN196" s="37">
        <f t="shared" si="136"/>
        <v>0</v>
      </c>
      <c r="AO196" s="37">
        <f t="shared" si="137"/>
        <v>0</v>
      </c>
      <c r="AP196" s="37">
        <f t="shared" si="138"/>
        <v>0</v>
      </c>
      <c r="AQ196" s="62">
        <f t="shared" si="139"/>
        <v>0</v>
      </c>
      <c r="AR196" s="37">
        <f t="shared" si="140"/>
        <v>0</v>
      </c>
      <c r="AS196" s="37">
        <f t="shared" si="141"/>
        <v>0</v>
      </c>
      <c r="AU196">
        <v>57</v>
      </c>
      <c r="AV196" s="37">
        <f t="shared" si="142"/>
        <v>310.46604893855454</v>
      </c>
      <c r="AW196" s="37">
        <f t="shared" si="143"/>
        <v>385.66116241551038</v>
      </c>
      <c r="AX196" s="37">
        <f t="shared" si="144"/>
        <v>304.19901590908319</v>
      </c>
      <c r="AY196" s="62">
        <f t="shared" si="145"/>
        <v>1000.3237511746975</v>
      </c>
      <c r="AZ196" s="37">
        <f t="shared" si="146"/>
        <v>47.911247182023153</v>
      </c>
      <c r="BA196" s="37">
        <f t="shared" si="147"/>
        <v>19.714503840930821</v>
      </c>
      <c r="BC196">
        <v>57</v>
      </c>
      <c r="BD196" s="37">
        <f>IF(Voorblad!$E$10=Rekenblad!BC196,Rekenblad!AV196,0)</f>
        <v>0</v>
      </c>
      <c r="BE196" s="37">
        <f>IF(Voorblad!$E$10=Rekenblad!BC196,Rekenblad!AW196,0)</f>
        <v>0</v>
      </c>
      <c r="BF196" s="37">
        <f>IF(Voorblad!$E$10=Rekenblad!BC196,Rekenblad!AX196,0)</f>
        <v>0</v>
      </c>
      <c r="BG196" s="62">
        <f>IF(Voorblad!$E$10=Rekenblad!BC196,Rekenblad!AY196,0)</f>
        <v>0</v>
      </c>
      <c r="BH196" s="37">
        <f>IF(Voorblad!$E$10=Rekenblad!BC196,Rekenblad!AZ196,0)</f>
        <v>0</v>
      </c>
      <c r="BI196" s="37">
        <f>IF(Voorblad!$E$10=Rekenblad!BC196,Rekenblad!BA196,0)</f>
        <v>0</v>
      </c>
      <c r="BK196">
        <v>57</v>
      </c>
      <c r="BL196" s="37">
        <f>IF(Voorblad!$E$14=Rekenblad!$BL$147,Rekenblad!BD196,0)</f>
        <v>0</v>
      </c>
      <c r="BM196" s="37">
        <f>IF(Voorblad!$E$14=Rekenblad!$BL$147,Rekenblad!BE196,0)</f>
        <v>0</v>
      </c>
      <c r="BN196" s="37">
        <f>IF(Voorblad!$E$14=Rekenblad!$BL$147,Rekenblad!BF196,0)</f>
        <v>0</v>
      </c>
      <c r="BO196" s="62">
        <f>IF(Voorblad!$E$14=Rekenblad!$BL$147,Rekenblad!BG196,0)</f>
        <v>0</v>
      </c>
      <c r="BP196" s="37">
        <f>IF(Voorblad!$E$14=Rekenblad!$BL$147,Rekenblad!BH196,0)</f>
        <v>0</v>
      </c>
      <c r="BQ196" s="37">
        <f>IF(Voorblad!$E$14=Rekenblad!$BL$147,Rekenblad!BI196,0)</f>
        <v>0</v>
      </c>
    </row>
    <row r="197" spans="2:69" x14ac:dyDescent="0.25">
      <c r="B197">
        <f>'Data TREND'!X51</f>
        <v>58</v>
      </c>
      <c r="C197" s="37">
        <f>'Data TREND'!Z51</f>
        <v>314.57804671853785</v>
      </c>
      <c r="D197" s="37">
        <f>'Data TREND'!AA51</f>
        <v>392.01130602964957</v>
      </c>
      <c r="E197" s="37">
        <f>'Data TREND'!AB51</f>
        <v>309.45185964049887</v>
      </c>
      <c r="F197" s="62">
        <f>'Data TREND'!AC51</f>
        <v>1016.0335575531495</v>
      </c>
      <c r="G197" s="37">
        <f>'Data TREND'!AD51</f>
        <v>47.7256203731827</v>
      </c>
      <c r="H197" s="37">
        <f>'Data TREND'!AE51</f>
        <v>19.640263508237108</v>
      </c>
      <c r="J197" s="37">
        <f t="shared" si="124"/>
        <v>314.57804671853785</v>
      </c>
      <c r="K197" s="37">
        <f t="shared" si="125"/>
        <v>392.01130602964957</v>
      </c>
      <c r="L197" s="37">
        <f t="shared" si="126"/>
        <v>309.45185964049887</v>
      </c>
      <c r="M197" s="62">
        <f t="shared" si="127"/>
        <v>1016.0335575531495</v>
      </c>
      <c r="N197" s="37">
        <f t="shared" si="128"/>
        <v>47.7256203731827</v>
      </c>
      <c r="O197" s="37">
        <f t="shared" si="129"/>
        <v>19.640263508237108</v>
      </c>
      <c r="Q197">
        <f>'Data TREND'!X51</f>
        <v>58</v>
      </c>
      <c r="R197" s="37">
        <f>'Data TREND'!AG51</f>
        <v>430.67603365799283</v>
      </c>
      <c r="S197" s="37">
        <f>'Data TREND'!AH51</f>
        <v>392.17847708381231</v>
      </c>
      <c r="T197" s="37">
        <f>'Data TREND'!AI51</f>
        <v>311.55497603613981</v>
      </c>
      <c r="U197" s="62">
        <f>'Data TREND'!AJ51</f>
        <v>1134.5193032432601</v>
      </c>
      <c r="V197" s="37">
        <f>'Data TREND'!AK51</f>
        <v>56.260295066565078</v>
      </c>
      <c r="W197" s="37">
        <f>'Data TREND'!AL51</f>
        <v>22.921829825497479</v>
      </c>
      <c r="Y197" s="37">
        <f t="shared" si="130"/>
        <v>0</v>
      </c>
      <c r="Z197" s="37">
        <f t="shared" si="131"/>
        <v>0</v>
      </c>
      <c r="AA197" s="37">
        <f t="shared" si="132"/>
        <v>0</v>
      </c>
      <c r="AB197" s="62">
        <f t="shared" si="133"/>
        <v>0</v>
      </c>
      <c r="AC197" s="37">
        <f t="shared" si="134"/>
        <v>0</v>
      </c>
      <c r="AD197" s="37">
        <f t="shared" si="135"/>
        <v>0</v>
      </c>
      <c r="AF197">
        <f>'Data TREND'!X51</f>
        <v>58</v>
      </c>
      <c r="AG197" s="37">
        <f>'Data TREND'!AN51</f>
        <v>550.31558713200229</v>
      </c>
      <c r="AH197" s="37">
        <f>'Data TREND'!AO51</f>
        <v>392.5616822948474</v>
      </c>
      <c r="AI197" s="37">
        <f>'Data TREND'!AP51</f>
        <v>314.67759386141677</v>
      </c>
      <c r="AJ197" s="62">
        <f>'Data TREND'!AQ51</f>
        <v>1257.2380256508195</v>
      </c>
      <c r="AK197" s="37">
        <f>'Data TREND'!AR51</f>
        <v>63.425552979782921</v>
      </c>
      <c r="AL197" s="37">
        <f>'Data TREND'!AS51</f>
        <v>25.906742198836142</v>
      </c>
      <c r="AN197" s="37">
        <f t="shared" si="136"/>
        <v>0</v>
      </c>
      <c r="AO197" s="37">
        <f t="shared" si="137"/>
        <v>0</v>
      </c>
      <c r="AP197" s="37">
        <f t="shared" si="138"/>
        <v>0</v>
      </c>
      <c r="AQ197" s="62">
        <f t="shared" si="139"/>
        <v>0</v>
      </c>
      <c r="AR197" s="37">
        <f t="shared" si="140"/>
        <v>0</v>
      </c>
      <c r="AS197" s="37">
        <f t="shared" si="141"/>
        <v>0</v>
      </c>
      <c r="AU197">
        <v>58</v>
      </c>
      <c r="AV197" s="37">
        <f t="shared" si="142"/>
        <v>314.57804671853785</v>
      </c>
      <c r="AW197" s="37">
        <f t="shared" si="143"/>
        <v>392.01130602964957</v>
      </c>
      <c r="AX197" s="37">
        <f t="shared" si="144"/>
        <v>309.45185964049887</v>
      </c>
      <c r="AY197" s="62">
        <f t="shared" si="145"/>
        <v>1016.0335575531495</v>
      </c>
      <c r="AZ197" s="37">
        <f t="shared" si="146"/>
        <v>47.7256203731827</v>
      </c>
      <c r="BA197" s="37">
        <f t="shared" si="147"/>
        <v>19.640263508237108</v>
      </c>
      <c r="BC197">
        <v>58</v>
      </c>
      <c r="BD197" s="37">
        <f>IF(Voorblad!$E$10=Rekenblad!BC197,Rekenblad!AV197,0)</f>
        <v>0</v>
      </c>
      <c r="BE197" s="37">
        <f>IF(Voorblad!$E$10=Rekenblad!BC197,Rekenblad!AW197,0)</f>
        <v>0</v>
      </c>
      <c r="BF197" s="37">
        <f>IF(Voorblad!$E$10=Rekenblad!BC197,Rekenblad!AX197,0)</f>
        <v>0</v>
      </c>
      <c r="BG197" s="62">
        <f>IF(Voorblad!$E$10=Rekenblad!BC197,Rekenblad!AY197,0)</f>
        <v>0</v>
      </c>
      <c r="BH197" s="37">
        <f>IF(Voorblad!$E$10=Rekenblad!BC197,Rekenblad!AZ197,0)</f>
        <v>0</v>
      </c>
      <c r="BI197" s="37">
        <f>IF(Voorblad!$E$10=Rekenblad!BC197,Rekenblad!BA197,0)</f>
        <v>0</v>
      </c>
      <c r="BK197">
        <v>58</v>
      </c>
      <c r="BL197" s="37">
        <f>IF(Voorblad!$E$14=Rekenblad!$BL$147,Rekenblad!BD197,0)</f>
        <v>0</v>
      </c>
      <c r="BM197" s="37">
        <f>IF(Voorblad!$E$14=Rekenblad!$BL$147,Rekenblad!BE197,0)</f>
        <v>0</v>
      </c>
      <c r="BN197" s="37">
        <f>IF(Voorblad!$E$14=Rekenblad!$BL$147,Rekenblad!BF197,0)</f>
        <v>0</v>
      </c>
      <c r="BO197" s="62">
        <f>IF(Voorblad!$E$14=Rekenblad!$BL$147,Rekenblad!BG197,0)</f>
        <v>0</v>
      </c>
      <c r="BP197" s="37">
        <f>IF(Voorblad!$E$14=Rekenblad!$BL$147,Rekenblad!BH197,0)</f>
        <v>0</v>
      </c>
      <c r="BQ197" s="37">
        <f>IF(Voorblad!$E$14=Rekenblad!$BL$147,Rekenblad!BI197,0)</f>
        <v>0</v>
      </c>
    </row>
    <row r="198" spans="2:69" x14ac:dyDescent="0.25">
      <c r="B198">
        <f>'Data TREND'!X52</f>
        <v>59</v>
      </c>
      <c r="C198" s="37">
        <f>'Data TREND'!Z52</f>
        <v>318.6900444985211</v>
      </c>
      <c r="D198" s="37">
        <f>'Data TREND'!AA52</f>
        <v>398.36144964378883</v>
      </c>
      <c r="E198" s="37">
        <f>'Data TREND'!AB52</f>
        <v>314.7047033719146</v>
      </c>
      <c r="F198" s="62">
        <f>'Data TREND'!AC52</f>
        <v>1031.7433639316016</v>
      </c>
      <c r="G198" s="37">
        <f>'Data TREND'!AD52</f>
        <v>47.53999356434224</v>
      </c>
      <c r="H198" s="37">
        <f>'Data TREND'!AE52</f>
        <v>19.5660231755434</v>
      </c>
      <c r="J198" s="37">
        <f t="shared" si="124"/>
        <v>318.6900444985211</v>
      </c>
      <c r="K198" s="37">
        <f t="shared" si="125"/>
        <v>398.36144964378883</v>
      </c>
      <c r="L198" s="37">
        <f t="shared" si="126"/>
        <v>314.7047033719146</v>
      </c>
      <c r="M198" s="62">
        <f t="shared" si="127"/>
        <v>1031.7433639316016</v>
      </c>
      <c r="N198" s="37">
        <f t="shared" si="128"/>
        <v>47.53999356434224</v>
      </c>
      <c r="O198" s="37">
        <f t="shared" si="129"/>
        <v>19.5660231755434</v>
      </c>
      <c r="Q198">
        <f>'Data TREND'!X52</f>
        <v>59</v>
      </c>
      <c r="R198" s="37">
        <f>'Data TREND'!AG52</f>
        <v>435.66154851717567</v>
      </c>
      <c r="S198" s="37">
        <f>'Data TREND'!AH52</f>
        <v>398.50557820945767</v>
      </c>
      <c r="T198" s="37">
        <f>'Data TREND'!AI52</f>
        <v>316.74066661653296</v>
      </c>
      <c r="U198" s="62">
        <f>'Data TREND'!AJ52</f>
        <v>1151.0115786129761</v>
      </c>
      <c r="V198" s="37">
        <f>'Data TREND'!AK52</f>
        <v>55.941643653085464</v>
      </c>
      <c r="W198" s="37">
        <f>'Data TREND'!AL52</f>
        <v>22.791474244761623</v>
      </c>
      <c r="Y198" s="37">
        <f t="shared" si="130"/>
        <v>0</v>
      </c>
      <c r="Z198" s="37">
        <f t="shared" si="131"/>
        <v>0</v>
      </c>
      <c r="AA198" s="37">
        <f t="shared" si="132"/>
        <v>0</v>
      </c>
      <c r="AB198" s="62">
        <f t="shared" si="133"/>
        <v>0</v>
      </c>
      <c r="AC198" s="37">
        <f t="shared" si="134"/>
        <v>0</v>
      </c>
      <c r="AD198" s="37">
        <f t="shared" si="135"/>
        <v>0</v>
      </c>
      <c r="AF198">
        <f>'Data TREND'!X52</f>
        <v>59</v>
      </c>
      <c r="AG198" s="37">
        <f>'Data TREND'!AN52</f>
        <v>556.51596286280733</v>
      </c>
      <c r="AH198" s="37">
        <f>'Data TREND'!AO52</f>
        <v>398.8663348539896</v>
      </c>
      <c r="AI198" s="37">
        <f>'Data TREND'!AP52</f>
        <v>319.76789069637755</v>
      </c>
      <c r="AJ198" s="62">
        <f>'Data TREND'!AQ52</f>
        <v>1274.8321319102699</v>
      </c>
      <c r="AK198" s="37">
        <f>'Data TREND'!AR52</f>
        <v>63.018261930898603</v>
      </c>
      <c r="AL198" s="37">
        <f>'Data TREND'!AS52</f>
        <v>25.740038215368955</v>
      </c>
      <c r="AN198" s="37">
        <f t="shared" si="136"/>
        <v>0</v>
      </c>
      <c r="AO198" s="37">
        <f t="shared" si="137"/>
        <v>0</v>
      </c>
      <c r="AP198" s="37">
        <f t="shared" si="138"/>
        <v>0</v>
      </c>
      <c r="AQ198" s="62">
        <f t="shared" si="139"/>
        <v>0</v>
      </c>
      <c r="AR198" s="37">
        <f t="shared" si="140"/>
        <v>0</v>
      </c>
      <c r="AS198" s="37">
        <f t="shared" si="141"/>
        <v>0</v>
      </c>
      <c r="AU198">
        <v>59</v>
      </c>
      <c r="AV198" s="37">
        <f t="shared" si="142"/>
        <v>318.6900444985211</v>
      </c>
      <c r="AW198" s="37">
        <f t="shared" si="143"/>
        <v>398.36144964378883</v>
      </c>
      <c r="AX198" s="37">
        <f t="shared" si="144"/>
        <v>314.7047033719146</v>
      </c>
      <c r="AY198" s="62">
        <f t="shared" si="145"/>
        <v>1031.7433639316016</v>
      </c>
      <c r="AZ198" s="37">
        <f t="shared" si="146"/>
        <v>47.53999356434224</v>
      </c>
      <c r="BA198" s="37">
        <f t="shared" si="147"/>
        <v>19.5660231755434</v>
      </c>
      <c r="BC198">
        <v>59</v>
      </c>
      <c r="BD198" s="37">
        <f>IF(Voorblad!$E$10=Rekenblad!BC198,Rekenblad!AV198,0)</f>
        <v>0</v>
      </c>
      <c r="BE198" s="37">
        <f>IF(Voorblad!$E$10=Rekenblad!BC198,Rekenblad!AW198,0)</f>
        <v>0</v>
      </c>
      <c r="BF198" s="37">
        <f>IF(Voorblad!$E$10=Rekenblad!BC198,Rekenblad!AX198,0)</f>
        <v>0</v>
      </c>
      <c r="BG198" s="62">
        <f>IF(Voorblad!$E$10=Rekenblad!BC198,Rekenblad!AY198,0)</f>
        <v>0</v>
      </c>
      <c r="BH198" s="37">
        <f>IF(Voorblad!$E$10=Rekenblad!BC198,Rekenblad!AZ198,0)</f>
        <v>0</v>
      </c>
      <c r="BI198" s="37">
        <f>IF(Voorblad!$E$10=Rekenblad!BC198,Rekenblad!BA198,0)</f>
        <v>0</v>
      </c>
      <c r="BK198">
        <v>59</v>
      </c>
      <c r="BL198" s="37">
        <f>IF(Voorblad!$E$14=Rekenblad!$BL$147,Rekenblad!BD198,0)</f>
        <v>0</v>
      </c>
      <c r="BM198" s="37">
        <f>IF(Voorblad!$E$14=Rekenblad!$BL$147,Rekenblad!BE198,0)</f>
        <v>0</v>
      </c>
      <c r="BN198" s="37">
        <f>IF(Voorblad!$E$14=Rekenblad!$BL$147,Rekenblad!BF198,0)</f>
        <v>0</v>
      </c>
      <c r="BO198" s="62">
        <f>IF(Voorblad!$E$14=Rekenblad!$BL$147,Rekenblad!BG198,0)</f>
        <v>0</v>
      </c>
      <c r="BP198" s="37">
        <f>IF(Voorblad!$E$14=Rekenblad!$BL$147,Rekenblad!BH198,0)</f>
        <v>0</v>
      </c>
      <c r="BQ198" s="37">
        <f>IF(Voorblad!$E$14=Rekenblad!$BL$147,Rekenblad!BI198,0)</f>
        <v>0</v>
      </c>
    </row>
    <row r="199" spans="2:69" x14ac:dyDescent="0.25">
      <c r="B199">
        <f>'Data TREND'!X53</f>
        <v>60</v>
      </c>
      <c r="C199" s="37">
        <f>'Data TREND'!Z53</f>
        <v>322.80204227850436</v>
      </c>
      <c r="D199" s="37">
        <f>'Data TREND'!AA53</f>
        <v>404.71159325792803</v>
      </c>
      <c r="E199" s="37">
        <f>'Data TREND'!AB53</f>
        <v>319.95754710333028</v>
      </c>
      <c r="F199" s="62">
        <f>'Data TREND'!AC53</f>
        <v>1047.4531703100538</v>
      </c>
      <c r="G199" s="37">
        <f>'Data TREND'!AD53</f>
        <v>47.354366755501786</v>
      </c>
      <c r="H199" s="37">
        <f>'Data TREND'!AE53</f>
        <v>19.491782842849691</v>
      </c>
      <c r="J199" s="37">
        <f t="shared" si="124"/>
        <v>322.80204227850436</v>
      </c>
      <c r="K199" s="37">
        <f t="shared" si="125"/>
        <v>404.71159325792803</v>
      </c>
      <c r="L199" s="37">
        <f t="shared" si="126"/>
        <v>319.95754710333028</v>
      </c>
      <c r="M199" s="62">
        <f t="shared" si="127"/>
        <v>1047.4531703100538</v>
      </c>
      <c r="N199" s="37">
        <f t="shared" si="128"/>
        <v>47.354366755501786</v>
      </c>
      <c r="O199" s="37">
        <f t="shared" si="129"/>
        <v>19.491782842849691</v>
      </c>
      <c r="Q199">
        <f>'Data TREND'!X53</f>
        <v>60</v>
      </c>
      <c r="R199" s="37">
        <f>'Data TREND'!AG53</f>
        <v>440.64706337635852</v>
      </c>
      <c r="S199" s="37">
        <f>'Data TREND'!AH53</f>
        <v>404.83267933510308</v>
      </c>
      <c r="T199" s="37">
        <f>'Data TREND'!AI53</f>
        <v>321.92635719692612</v>
      </c>
      <c r="U199" s="62">
        <f>'Data TREND'!AJ53</f>
        <v>1167.5038539826921</v>
      </c>
      <c r="V199" s="37">
        <f>'Data TREND'!AK53</f>
        <v>55.62299223960585</v>
      </c>
      <c r="W199" s="37">
        <f>'Data TREND'!AL53</f>
        <v>22.661118664025764</v>
      </c>
      <c r="Y199" s="37">
        <f t="shared" si="130"/>
        <v>0</v>
      </c>
      <c r="Z199" s="37">
        <f t="shared" si="131"/>
        <v>0</v>
      </c>
      <c r="AA199" s="37">
        <f t="shared" si="132"/>
        <v>0</v>
      </c>
      <c r="AB199" s="62">
        <f t="shared" si="133"/>
        <v>0</v>
      </c>
      <c r="AC199" s="37">
        <f t="shared" si="134"/>
        <v>0</v>
      </c>
      <c r="AD199" s="37">
        <f t="shared" si="135"/>
        <v>0</v>
      </c>
      <c r="AF199">
        <f>'Data TREND'!X53</f>
        <v>60</v>
      </c>
      <c r="AG199" s="37">
        <f>'Data TREND'!AN53</f>
        <v>562.71633859361225</v>
      </c>
      <c r="AH199" s="37">
        <f>'Data TREND'!AO53</f>
        <v>405.17098741313185</v>
      </c>
      <c r="AI199" s="37">
        <f>'Data TREND'!AP53</f>
        <v>324.85818753133833</v>
      </c>
      <c r="AJ199" s="62">
        <f>'Data TREND'!AQ53</f>
        <v>1292.4262381697204</v>
      </c>
      <c r="AK199" s="37">
        <f>'Data TREND'!AR53</f>
        <v>62.610970882014286</v>
      </c>
      <c r="AL199" s="37">
        <f>'Data TREND'!AS53</f>
        <v>25.573334231901768</v>
      </c>
      <c r="AN199" s="37">
        <f t="shared" si="136"/>
        <v>0</v>
      </c>
      <c r="AO199" s="37">
        <f t="shared" si="137"/>
        <v>0</v>
      </c>
      <c r="AP199" s="37">
        <f t="shared" si="138"/>
        <v>0</v>
      </c>
      <c r="AQ199" s="62">
        <f t="shared" si="139"/>
        <v>0</v>
      </c>
      <c r="AR199" s="37">
        <f t="shared" si="140"/>
        <v>0</v>
      </c>
      <c r="AS199" s="37">
        <f t="shared" si="141"/>
        <v>0</v>
      </c>
      <c r="AU199">
        <v>60</v>
      </c>
      <c r="AV199" s="37">
        <f t="shared" si="142"/>
        <v>322.80204227850436</v>
      </c>
      <c r="AW199" s="37">
        <f t="shared" si="143"/>
        <v>404.71159325792803</v>
      </c>
      <c r="AX199" s="37">
        <f t="shared" si="144"/>
        <v>319.95754710333028</v>
      </c>
      <c r="AY199" s="62">
        <f t="shared" si="145"/>
        <v>1047.4531703100538</v>
      </c>
      <c r="AZ199" s="37">
        <f t="shared" si="146"/>
        <v>47.354366755501786</v>
      </c>
      <c r="BA199" s="37">
        <f t="shared" si="147"/>
        <v>19.491782842849691</v>
      </c>
      <c r="BC199">
        <v>60</v>
      </c>
      <c r="BD199" s="37">
        <f>IF(Voorblad!$E$10=Rekenblad!BC199,Rekenblad!AV199,0)</f>
        <v>0</v>
      </c>
      <c r="BE199" s="37">
        <f>IF(Voorblad!$E$10=Rekenblad!BC199,Rekenblad!AW199,0)</f>
        <v>0</v>
      </c>
      <c r="BF199" s="37">
        <f>IF(Voorblad!$E$10=Rekenblad!BC199,Rekenblad!AX199,0)</f>
        <v>0</v>
      </c>
      <c r="BG199" s="62">
        <f>IF(Voorblad!$E$10=Rekenblad!BC199,Rekenblad!AY199,0)</f>
        <v>0</v>
      </c>
      <c r="BH199" s="37">
        <f>IF(Voorblad!$E$10=Rekenblad!BC199,Rekenblad!AZ199,0)</f>
        <v>0</v>
      </c>
      <c r="BI199" s="37">
        <f>IF(Voorblad!$E$10=Rekenblad!BC199,Rekenblad!BA199,0)</f>
        <v>0</v>
      </c>
      <c r="BK199">
        <v>60</v>
      </c>
      <c r="BL199" s="37">
        <f>IF(Voorblad!$E$14=Rekenblad!$BL$147,Rekenblad!BD199,0)</f>
        <v>0</v>
      </c>
      <c r="BM199" s="37">
        <f>IF(Voorblad!$E$14=Rekenblad!$BL$147,Rekenblad!BE199,0)</f>
        <v>0</v>
      </c>
      <c r="BN199" s="37">
        <f>IF(Voorblad!$E$14=Rekenblad!$BL$147,Rekenblad!BF199,0)</f>
        <v>0</v>
      </c>
      <c r="BO199" s="62">
        <f>IF(Voorblad!$E$14=Rekenblad!$BL$147,Rekenblad!BG199,0)</f>
        <v>0</v>
      </c>
      <c r="BP199" s="37">
        <f>IF(Voorblad!$E$14=Rekenblad!$BL$147,Rekenblad!BH199,0)</f>
        <v>0</v>
      </c>
      <c r="BQ199" s="37">
        <f>IF(Voorblad!$E$14=Rekenblad!$BL$147,Rekenblad!BI199,0)</f>
        <v>0</v>
      </c>
    </row>
    <row r="200" spans="2:69" x14ac:dyDescent="0.25">
      <c r="B200">
        <f>'Data TREND'!X54</f>
        <v>61</v>
      </c>
      <c r="C200" s="37">
        <f>'Data TREND'!Z54</f>
        <v>326.91404005848767</v>
      </c>
      <c r="D200" s="37">
        <f>'Data TREND'!AA54</f>
        <v>411.06173687206729</v>
      </c>
      <c r="E200" s="37">
        <f>'Data TREND'!AB54</f>
        <v>325.21039083474602</v>
      </c>
      <c r="F200" s="62">
        <f>'Data TREND'!AC54</f>
        <v>1063.1629766885058</v>
      </c>
      <c r="G200" s="37">
        <f>'Data TREND'!AD54</f>
        <v>47.168739946661333</v>
      </c>
      <c r="H200" s="37">
        <f>'Data TREND'!AE54</f>
        <v>19.417542510155982</v>
      </c>
      <c r="J200" s="37">
        <f t="shared" si="124"/>
        <v>326.91404005848767</v>
      </c>
      <c r="K200" s="37">
        <f t="shared" si="125"/>
        <v>411.06173687206729</v>
      </c>
      <c r="L200" s="37">
        <f t="shared" si="126"/>
        <v>325.21039083474602</v>
      </c>
      <c r="M200" s="62">
        <f t="shared" si="127"/>
        <v>1063.1629766885058</v>
      </c>
      <c r="N200" s="37">
        <f t="shared" si="128"/>
        <v>47.168739946661333</v>
      </c>
      <c r="O200" s="37">
        <f t="shared" si="129"/>
        <v>19.417542510155982</v>
      </c>
      <c r="Q200">
        <f>'Data TREND'!X54</f>
        <v>61</v>
      </c>
      <c r="R200" s="37">
        <f>'Data TREND'!AG54</f>
        <v>445.63257823554136</v>
      </c>
      <c r="S200" s="37">
        <f>'Data TREND'!AH54</f>
        <v>411.15978046074849</v>
      </c>
      <c r="T200" s="37">
        <f>'Data TREND'!AI54</f>
        <v>327.11204777731928</v>
      </c>
      <c r="U200" s="62">
        <f>'Data TREND'!AJ54</f>
        <v>1183.9961293524082</v>
      </c>
      <c r="V200" s="37">
        <f>'Data TREND'!AK54</f>
        <v>55.304340826126243</v>
      </c>
      <c r="W200" s="37">
        <f>'Data TREND'!AL54</f>
        <v>22.530763083289905</v>
      </c>
      <c r="Y200" s="37">
        <f t="shared" si="130"/>
        <v>0</v>
      </c>
      <c r="Z200" s="37">
        <f t="shared" si="131"/>
        <v>0</v>
      </c>
      <c r="AA200" s="37">
        <f t="shared" si="132"/>
        <v>0</v>
      </c>
      <c r="AB200" s="62">
        <f t="shared" si="133"/>
        <v>0</v>
      </c>
      <c r="AC200" s="37">
        <f t="shared" si="134"/>
        <v>0</v>
      </c>
      <c r="AD200" s="37">
        <f t="shared" si="135"/>
        <v>0</v>
      </c>
      <c r="AF200">
        <f>'Data TREND'!X54</f>
        <v>61</v>
      </c>
      <c r="AG200" s="37">
        <f>'Data TREND'!AN54</f>
        <v>568.91671432441717</v>
      </c>
      <c r="AH200" s="37">
        <f>'Data TREND'!AO54</f>
        <v>411.47563997227405</v>
      </c>
      <c r="AI200" s="37">
        <f>'Data TREND'!AP54</f>
        <v>329.94848436629917</v>
      </c>
      <c r="AJ200" s="62">
        <f>'Data TREND'!AQ54</f>
        <v>1310.0203444291708</v>
      </c>
      <c r="AK200" s="37">
        <f>'Data TREND'!AR54</f>
        <v>62.203679833129968</v>
      </c>
      <c r="AL200" s="37">
        <f>'Data TREND'!AS54</f>
        <v>25.406630248434581</v>
      </c>
      <c r="AN200" s="37">
        <f t="shared" si="136"/>
        <v>0</v>
      </c>
      <c r="AO200" s="37">
        <f t="shared" si="137"/>
        <v>0</v>
      </c>
      <c r="AP200" s="37">
        <f t="shared" si="138"/>
        <v>0</v>
      </c>
      <c r="AQ200" s="62">
        <f t="shared" si="139"/>
        <v>0</v>
      </c>
      <c r="AR200" s="37">
        <f t="shared" si="140"/>
        <v>0</v>
      </c>
      <c r="AS200" s="37">
        <f t="shared" si="141"/>
        <v>0</v>
      </c>
      <c r="AU200">
        <v>61</v>
      </c>
      <c r="AV200" s="37">
        <f t="shared" si="142"/>
        <v>326.91404005848767</v>
      </c>
      <c r="AW200" s="37">
        <f t="shared" si="143"/>
        <v>411.06173687206729</v>
      </c>
      <c r="AX200" s="37">
        <f t="shared" si="144"/>
        <v>325.21039083474602</v>
      </c>
      <c r="AY200" s="62">
        <f t="shared" si="145"/>
        <v>1063.1629766885058</v>
      </c>
      <c r="AZ200" s="37">
        <f t="shared" si="146"/>
        <v>47.168739946661333</v>
      </c>
      <c r="BA200" s="37">
        <f t="shared" si="147"/>
        <v>19.417542510155982</v>
      </c>
      <c r="BC200">
        <v>61</v>
      </c>
      <c r="BD200" s="37">
        <f>IF(Voorblad!$E$10=Rekenblad!BC200,Rekenblad!AV200,0)</f>
        <v>0</v>
      </c>
      <c r="BE200" s="37">
        <f>IF(Voorblad!$E$10=Rekenblad!BC200,Rekenblad!AW200,0)</f>
        <v>0</v>
      </c>
      <c r="BF200" s="37">
        <f>IF(Voorblad!$E$10=Rekenblad!BC200,Rekenblad!AX200,0)</f>
        <v>0</v>
      </c>
      <c r="BG200" s="62">
        <f>IF(Voorblad!$E$10=Rekenblad!BC200,Rekenblad!AY200,0)</f>
        <v>0</v>
      </c>
      <c r="BH200" s="37">
        <f>IF(Voorblad!$E$10=Rekenblad!BC200,Rekenblad!AZ200,0)</f>
        <v>0</v>
      </c>
      <c r="BI200" s="37">
        <f>IF(Voorblad!$E$10=Rekenblad!BC200,Rekenblad!BA200,0)</f>
        <v>0</v>
      </c>
      <c r="BK200">
        <v>61</v>
      </c>
      <c r="BL200" s="37">
        <f>IF(Voorblad!$E$14=Rekenblad!$BL$147,Rekenblad!BD200,0)</f>
        <v>0</v>
      </c>
      <c r="BM200" s="37">
        <f>IF(Voorblad!$E$14=Rekenblad!$BL$147,Rekenblad!BE200,0)</f>
        <v>0</v>
      </c>
      <c r="BN200" s="37">
        <f>IF(Voorblad!$E$14=Rekenblad!$BL$147,Rekenblad!BF200,0)</f>
        <v>0</v>
      </c>
      <c r="BO200" s="62">
        <f>IF(Voorblad!$E$14=Rekenblad!$BL$147,Rekenblad!BG200,0)</f>
        <v>0</v>
      </c>
      <c r="BP200" s="37">
        <f>IF(Voorblad!$E$14=Rekenblad!$BL$147,Rekenblad!BH200,0)</f>
        <v>0</v>
      </c>
      <c r="BQ200" s="37">
        <f>IF(Voorblad!$E$14=Rekenblad!$BL$147,Rekenblad!BI200,0)</f>
        <v>0</v>
      </c>
    </row>
    <row r="201" spans="2:69" x14ac:dyDescent="0.25">
      <c r="B201">
        <f>'Data TREND'!X55</f>
        <v>62</v>
      </c>
      <c r="C201" s="37">
        <f>'Data TREND'!Z55</f>
        <v>331.02603783847098</v>
      </c>
      <c r="D201" s="37">
        <f>'Data TREND'!AA55</f>
        <v>417.41188048620648</v>
      </c>
      <c r="E201" s="37">
        <f>'Data TREND'!AB55</f>
        <v>330.46323456616176</v>
      </c>
      <c r="F201" s="62">
        <f>'Data TREND'!AC55</f>
        <v>1078.8727830669577</v>
      </c>
      <c r="G201" s="37">
        <f>'Data TREND'!AD55</f>
        <v>46.983113137820872</v>
      </c>
      <c r="H201" s="37">
        <f>'Data TREND'!AE55</f>
        <v>19.34330217746227</v>
      </c>
      <c r="J201" s="37">
        <f t="shared" si="124"/>
        <v>331.02603783847098</v>
      </c>
      <c r="K201" s="37">
        <f t="shared" si="125"/>
        <v>417.41188048620648</v>
      </c>
      <c r="L201" s="37">
        <f t="shared" si="126"/>
        <v>330.46323456616176</v>
      </c>
      <c r="M201" s="62">
        <f t="shared" si="127"/>
        <v>1078.8727830669577</v>
      </c>
      <c r="N201" s="37">
        <f t="shared" si="128"/>
        <v>46.983113137820872</v>
      </c>
      <c r="O201" s="37">
        <f t="shared" si="129"/>
        <v>19.34330217746227</v>
      </c>
      <c r="Q201">
        <f>'Data TREND'!X55</f>
        <v>62</v>
      </c>
      <c r="R201" s="37">
        <f>'Data TREND'!AG55</f>
        <v>450.6180930947242</v>
      </c>
      <c r="S201" s="37">
        <f>'Data TREND'!AH55</f>
        <v>417.48688158639391</v>
      </c>
      <c r="T201" s="37">
        <f>'Data TREND'!AI55</f>
        <v>332.29773835771243</v>
      </c>
      <c r="U201" s="62">
        <f>'Data TREND'!AJ55</f>
        <v>1200.4884047221242</v>
      </c>
      <c r="V201" s="37">
        <f>'Data TREND'!AK55</f>
        <v>54.985689412646636</v>
      </c>
      <c r="W201" s="37">
        <f>'Data TREND'!AL55</f>
        <v>22.400407502554049</v>
      </c>
      <c r="Y201" s="37">
        <f t="shared" si="130"/>
        <v>0</v>
      </c>
      <c r="Z201" s="37">
        <f t="shared" si="131"/>
        <v>0</v>
      </c>
      <c r="AA201" s="37">
        <f t="shared" si="132"/>
        <v>0</v>
      </c>
      <c r="AB201" s="62">
        <f t="shared" si="133"/>
        <v>0</v>
      </c>
      <c r="AC201" s="37">
        <f t="shared" si="134"/>
        <v>0</v>
      </c>
      <c r="AD201" s="37">
        <f t="shared" si="135"/>
        <v>0</v>
      </c>
      <c r="AF201">
        <f>'Data TREND'!X55</f>
        <v>62</v>
      </c>
      <c r="AG201" s="37">
        <f>'Data TREND'!AN55</f>
        <v>575.11709005522221</v>
      </c>
      <c r="AH201" s="37">
        <f>'Data TREND'!AO55</f>
        <v>417.78029253141631</v>
      </c>
      <c r="AI201" s="37">
        <f>'Data TREND'!AP55</f>
        <v>335.03878120125995</v>
      </c>
      <c r="AJ201" s="62">
        <f>'Data TREND'!AQ55</f>
        <v>1327.6144506886212</v>
      </c>
      <c r="AK201" s="37">
        <f>'Data TREND'!AR55</f>
        <v>61.796388784245643</v>
      </c>
      <c r="AL201" s="37">
        <f>'Data TREND'!AS55</f>
        <v>25.239926264967391</v>
      </c>
      <c r="AN201" s="37">
        <f t="shared" si="136"/>
        <v>0</v>
      </c>
      <c r="AO201" s="37">
        <f t="shared" si="137"/>
        <v>0</v>
      </c>
      <c r="AP201" s="37">
        <f t="shared" si="138"/>
        <v>0</v>
      </c>
      <c r="AQ201" s="62">
        <f t="shared" si="139"/>
        <v>0</v>
      </c>
      <c r="AR201" s="37">
        <f t="shared" si="140"/>
        <v>0</v>
      </c>
      <c r="AS201" s="37">
        <f t="shared" si="141"/>
        <v>0</v>
      </c>
      <c r="AU201">
        <v>62</v>
      </c>
      <c r="AV201" s="37">
        <f t="shared" si="142"/>
        <v>331.02603783847098</v>
      </c>
      <c r="AW201" s="37">
        <f t="shared" si="143"/>
        <v>417.41188048620648</v>
      </c>
      <c r="AX201" s="37">
        <f t="shared" si="144"/>
        <v>330.46323456616176</v>
      </c>
      <c r="AY201" s="62">
        <f t="shared" si="145"/>
        <v>1078.8727830669577</v>
      </c>
      <c r="AZ201" s="37">
        <f t="shared" si="146"/>
        <v>46.983113137820872</v>
      </c>
      <c r="BA201" s="37">
        <f t="shared" si="147"/>
        <v>19.34330217746227</v>
      </c>
      <c r="BC201">
        <v>62</v>
      </c>
      <c r="BD201" s="37">
        <f>IF(Voorblad!$E$10=Rekenblad!BC201,Rekenblad!AV201,0)</f>
        <v>0</v>
      </c>
      <c r="BE201" s="37">
        <f>IF(Voorblad!$E$10=Rekenblad!BC201,Rekenblad!AW201,0)</f>
        <v>0</v>
      </c>
      <c r="BF201" s="37">
        <f>IF(Voorblad!$E$10=Rekenblad!BC201,Rekenblad!AX201,0)</f>
        <v>0</v>
      </c>
      <c r="BG201" s="62">
        <f>IF(Voorblad!$E$10=Rekenblad!BC201,Rekenblad!AY201,0)</f>
        <v>0</v>
      </c>
      <c r="BH201" s="37">
        <f>IF(Voorblad!$E$10=Rekenblad!BC201,Rekenblad!AZ201,0)</f>
        <v>0</v>
      </c>
      <c r="BI201" s="37">
        <f>IF(Voorblad!$E$10=Rekenblad!BC201,Rekenblad!BA201,0)</f>
        <v>0</v>
      </c>
      <c r="BK201">
        <v>62</v>
      </c>
      <c r="BL201" s="37">
        <f>IF(Voorblad!$E$14=Rekenblad!$BL$147,Rekenblad!BD201,0)</f>
        <v>0</v>
      </c>
      <c r="BM201" s="37">
        <f>IF(Voorblad!$E$14=Rekenblad!$BL$147,Rekenblad!BE201,0)</f>
        <v>0</v>
      </c>
      <c r="BN201" s="37">
        <f>IF(Voorblad!$E$14=Rekenblad!$BL$147,Rekenblad!BF201,0)</f>
        <v>0</v>
      </c>
      <c r="BO201" s="62">
        <f>IF(Voorblad!$E$14=Rekenblad!$BL$147,Rekenblad!BG201,0)</f>
        <v>0</v>
      </c>
      <c r="BP201" s="37">
        <f>IF(Voorblad!$E$14=Rekenblad!$BL$147,Rekenblad!BH201,0)</f>
        <v>0</v>
      </c>
      <c r="BQ201" s="37">
        <f>IF(Voorblad!$E$14=Rekenblad!$BL$147,Rekenblad!BI201,0)</f>
        <v>0</v>
      </c>
    </row>
    <row r="202" spans="2:69" x14ac:dyDescent="0.25">
      <c r="B202">
        <f>'Data TREND'!X56</f>
        <v>63</v>
      </c>
      <c r="C202" s="37">
        <f>'Data TREND'!Z56</f>
        <v>335.13803561845424</v>
      </c>
      <c r="D202" s="37">
        <f>'Data TREND'!AA56</f>
        <v>423.76202410034574</v>
      </c>
      <c r="E202" s="37">
        <f>'Data TREND'!AB56</f>
        <v>335.71607829757744</v>
      </c>
      <c r="F202" s="62">
        <f>'Data TREND'!AC56</f>
        <v>1094.5825894454097</v>
      </c>
      <c r="G202" s="37">
        <f>'Data TREND'!AD56</f>
        <v>46.797486328980412</v>
      </c>
      <c r="H202" s="37">
        <f>'Data TREND'!AE56</f>
        <v>19.269061844768562</v>
      </c>
      <c r="J202" s="37">
        <f t="shared" si="124"/>
        <v>335.13803561845424</v>
      </c>
      <c r="K202" s="37">
        <f t="shared" si="125"/>
        <v>423.76202410034574</v>
      </c>
      <c r="L202" s="37">
        <f t="shared" si="126"/>
        <v>335.71607829757744</v>
      </c>
      <c r="M202" s="62">
        <f t="shared" si="127"/>
        <v>1094.5825894454097</v>
      </c>
      <c r="N202" s="37">
        <f t="shared" si="128"/>
        <v>46.797486328980412</v>
      </c>
      <c r="O202" s="37">
        <f t="shared" si="129"/>
        <v>19.269061844768562</v>
      </c>
      <c r="Q202">
        <f>'Data TREND'!X56</f>
        <v>63</v>
      </c>
      <c r="R202" s="37">
        <f>'Data TREND'!AG56</f>
        <v>455.60360795390704</v>
      </c>
      <c r="S202" s="37">
        <f>'Data TREND'!AH56</f>
        <v>423.81398271203926</v>
      </c>
      <c r="T202" s="37">
        <f>'Data TREND'!AI56</f>
        <v>337.48342893810559</v>
      </c>
      <c r="U202" s="62">
        <f>'Data TREND'!AJ56</f>
        <v>1216.9806800918402</v>
      </c>
      <c r="V202" s="37">
        <f>'Data TREND'!AK56</f>
        <v>54.667037999167022</v>
      </c>
      <c r="W202" s="37">
        <f>'Data TREND'!AL56</f>
        <v>22.270051921818194</v>
      </c>
      <c r="Y202" s="37">
        <f t="shared" si="130"/>
        <v>0</v>
      </c>
      <c r="Z202" s="37">
        <f t="shared" si="131"/>
        <v>0</v>
      </c>
      <c r="AA202" s="37">
        <f t="shared" si="132"/>
        <v>0</v>
      </c>
      <c r="AB202" s="62">
        <f t="shared" si="133"/>
        <v>0</v>
      </c>
      <c r="AC202" s="37">
        <f t="shared" si="134"/>
        <v>0</v>
      </c>
      <c r="AD202" s="37">
        <f t="shared" si="135"/>
        <v>0</v>
      </c>
      <c r="AF202">
        <f>'Data TREND'!X56</f>
        <v>63</v>
      </c>
      <c r="AG202" s="37">
        <f>'Data TREND'!AN56</f>
        <v>581.31746578602724</v>
      </c>
      <c r="AH202" s="37">
        <f>'Data TREND'!AO56</f>
        <v>424.08494509055851</v>
      </c>
      <c r="AI202" s="37">
        <f>'Data TREND'!AP56</f>
        <v>340.12907803622079</v>
      </c>
      <c r="AJ202" s="62">
        <f>'Data TREND'!AQ56</f>
        <v>1345.2085569480719</v>
      </c>
      <c r="AK202" s="37">
        <f>'Data TREND'!AR56</f>
        <v>61.389097735361325</v>
      </c>
      <c r="AL202" s="37">
        <f>'Data TREND'!AS56</f>
        <v>25.073222281500204</v>
      </c>
      <c r="AN202" s="37">
        <f t="shared" si="136"/>
        <v>0</v>
      </c>
      <c r="AO202" s="37">
        <f t="shared" si="137"/>
        <v>0</v>
      </c>
      <c r="AP202" s="37">
        <f t="shared" si="138"/>
        <v>0</v>
      </c>
      <c r="AQ202" s="62">
        <f t="shared" si="139"/>
        <v>0</v>
      </c>
      <c r="AR202" s="37">
        <f t="shared" si="140"/>
        <v>0</v>
      </c>
      <c r="AS202" s="37">
        <f t="shared" si="141"/>
        <v>0</v>
      </c>
      <c r="AU202">
        <v>63</v>
      </c>
      <c r="AV202" s="37">
        <f t="shared" si="142"/>
        <v>335.13803561845424</v>
      </c>
      <c r="AW202" s="37">
        <f t="shared" si="143"/>
        <v>423.76202410034574</v>
      </c>
      <c r="AX202" s="37">
        <f t="shared" si="144"/>
        <v>335.71607829757744</v>
      </c>
      <c r="AY202" s="62">
        <f t="shared" si="145"/>
        <v>1094.5825894454097</v>
      </c>
      <c r="AZ202" s="37">
        <f t="shared" si="146"/>
        <v>46.797486328980412</v>
      </c>
      <c r="BA202" s="37">
        <f t="shared" si="147"/>
        <v>19.269061844768562</v>
      </c>
      <c r="BC202">
        <v>63</v>
      </c>
      <c r="BD202" s="37">
        <f>IF(Voorblad!$E$10=Rekenblad!BC202,Rekenblad!AV202,0)</f>
        <v>0</v>
      </c>
      <c r="BE202" s="37">
        <f>IF(Voorblad!$E$10=Rekenblad!BC202,Rekenblad!AW202,0)</f>
        <v>0</v>
      </c>
      <c r="BF202" s="37">
        <f>IF(Voorblad!$E$10=Rekenblad!BC202,Rekenblad!AX202,0)</f>
        <v>0</v>
      </c>
      <c r="BG202" s="62">
        <f>IF(Voorblad!$E$10=Rekenblad!BC202,Rekenblad!AY202,0)</f>
        <v>0</v>
      </c>
      <c r="BH202" s="37">
        <f>IF(Voorblad!$E$10=Rekenblad!BC202,Rekenblad!AZ202,0)</f>
        <v>0</v>
      </c>
      <c r="BI202" s="37">
        <f>IF(Voorblad!$E$10=Rekenblad!BC202,Rekenblad!BA202,0)</f>
        <v>0</v>
      </c>
      <c r="BK202">
        <v>63</v>
      </c>
      <c r="BL202" s="37">
        <f>IF(Voorblad!$E$14=Rekenblad!$BL$147,Rekenblad!BD202,0)</f>
        <v>0</v>
      </c>
      <c r="BM202" s="37">
        <f>IF(Voorblad!$E$14=Rekenblad!$BL$147,Rekenblad!BE202,0)</f>
        <v>0</v>
      </c>
      <c r="BN202" s="37">
        <f>IF(Voorblad!$E$14=Rekenblad!$BL$147,Rekenblad!BF202,0)</f>
        <v>0</v>
      </c>
      <c r="BO202" s="62">
        <f>IF(Voorblad!$E$14=Rekenblad!$BL$147,Rekenblad!BG202,0)</f>
        <v>0</v>
      </c>
      <c r="BP202" s="37">
        <f>IF(Voorblad!$E$14=Rekenblad!$BL$147,Rekenblad!BH202,0)</f>
        <v>0</v>
      </c>
      <c r="BQ202" s="37">
        <f>IF(Voorblad!$E$14=Rekenblad!$BL$147,Rekenblad!BI202,0)</f>
        <v>0</v>
      </c>
    </row>
    <row r="203" spans="2:69" x14ac:dyDescent="0.25">
      <c r="B203">
        <f>'Data TREND'!X57</f>
        <v>64</v>
      </c>
      <c r="C203" s="37">
        <f>'Data TREND'!Z57</f>
        <v>339.25003339843755</v>
      </c>
      <c r="D203" s="37">
        <f>'Data TREND'!AA57</f>
        <v>430.11216771448494</v>
      </c>
      <c r="E203" s="37">
        <f>'Data TREND'!AB57</f>
        <v>340.96892202899318</v>
      </c>
      <c r="F203" s="62">
        <f>'Data TREND'!AC57</f>
        <v>1110.2923958238619</v>
      </c>
      <c r="G203" s="37">
        <f>'Data TREND'!AD57</f>
        <v>46.611859520139959</v>
      </c>
      <c r="H203" s="37">
        <f>'Data TREND'!AE57</f>
        <v>19.194821512074853</v>
      </c>
      <c r="J203" s="37">
        <f t="shared" si="124"/>
        <v>339.25003339843755</v>
      </c>
      <c r="K203" s="37">
        <f t="shared" si="125"/>
        <v>430.11216771448494</v>
      </c>
      <c r="L203" s="37">
        <f t="shared" si="126"/>
        <v>340.96892202899318</v>
      </c>
      <c r="M203" s="62">
        <f t="shared" si="127"/>
        <v>1110.2923958238619</v>
      </c>
      <c r="N203" s="37">
        <f t="shared" si="128"/>
        <v>46.611859520139959</v>
      </c>
      <c r="O203" s="37">
        <f t="shared" si="129"/>
        <v>19.194821512074853</v>
      </c>
      <c r="Q203">
        <f>'Data TREND'!X57</f>
        <v>64</v>
      </c>
      <c r="R203" s="37">
        <f>'Data TREND'!AG57</f>
        <v>460.58912281308989</v>
      </c>
      <c r="S203" s="37">
        <f>'Data TREND'!AH57</f>
        <v>430.14108383768468</v>
      </c>
      <c r="T203" s="37">
        <f>'Data TREND'!AI57</f>
        <v>342.66911951849875</v>
      </c>
      <c r="U203" s="62">
        <f>'Data TREND'!AJ57</f>
        <v>1233.4729554615562</v>
      </c>
      <c r="V203" s="37">
        <f>'Data TREND'!AK57</f>
        <v>54.348386585687408</v>
      </c>
      <c r="W203" s="37">
        <f>'Data TREND'!AL57</f>
        <v>22.139696341082335</v>
      </c>
      <c r="Y203" s="37">
        <f t="shared" si="130"/>
        <v>0</v>
      </c>
      <c r="Z203" s="37">
        <f t="shared" si="131"/>
        <v>0</v>
      </c>
      <c r="AA203" s="37">
        <f t="shared" si="132"/>
        <v>0</v>
      </c>
      <c r="AB203" s="62">
        <f t="shared" si="133"/>
        <v>0</v>
      </c>
      <c r="AC203" s="37">
        <f t="shared" si="134"/>
        <v>0</v>
      </c>
      <c r="AD203" s="37">
        <f t="shared" si="135"/>
        <v>0</v>
      </c>
      <c r="AF203">
        <f>'Data TREND'!X57</f>
        <v>64</v>
      </c>
      <c r="AG203" s="37">
        <f>'Data TREND'!AN57</f>
        <v>587.51784151683228</v>
      </c>
      <c r="AH203" s="37">
        <f>'Data TREND'!AO57</f>
        <v>430.38959764970076</v>
      </c>
      <c r="AI203" s="37">
        <f>'Data TREND'!AP57</f>
        <v>345.21937487118157</v>
      </c>
      <c r="AJ203" s="62">
        <f>'Data TREND'!AQ57</f>
        <v>1362.8026632075223</v>
      </c>
      <c r="AK203" s="37">
        <f>'Data TREND'!AR57</f>
        <v>60.981806686477</v>
      </c>
      <c r="AL203" s="37">
        <f>'Data TREND'!AS57</f>
        <v>24.906518298033014</v>
      </c>
      <c r="AN203" s="37">
        <f t="shared" si="136"/>
        <v>0</v>
      </c>
      <c r="AO203" s="37">
        <f t="shared" si="137"/>
        <v>0</v>
      </c>
      <c r="AP203" s="37">
        <f t="shared" si="138"/>
        <v>0</v>
      </c>
      <c r="AQ203" s="62">
        <f t="shared" si="139"/>
        <v>0</v>
      </c>
      <c r="AR203" s="37">
        <f t="shared" si="140"/>
        <v>0</v>
      </c>
      <c r="AS203" s="37">
        <f t="shared" si="141"/>
        <v>0</v>
      </c>
      <c r="AU203">
        <v>64</v>
      </c>
      <c r="AV203" s="37">
        <f t="shared" si="142"/>
        <v>339.25003339843755</v>
      </c>
      <c r="AW203" s="37">
        <f t="shared" si="143"/>
        <v>430.11216771448494</v>
      </c>
      <c r="AX203" s="37">
        <f t="shared" si="144"/>
        <v>340.96892202899318</v>
      </c>
      <c r="AY203" s="62">
        <f t="shared" si="145"/>
        <v>1110.2923958238619</v>
      </c>
      <c r="AZ203" s="37">
        <f t="shared" si="146"/>
        <v>46.611859520139959</v>
      </c>
      <c r="BA203" s="37">
        <f t="shared" si="147"/>
        <v>19.194821512074853</v>
      </c>
      <c r="BC203">
        <v>64</v>
      </c>
      <c r="BD203" s="37">
        <f>IF(Voorblad!$E$10=Rekenblad!BC203,Rekenblad!AV203,0)</f>
        <v>0</v>
      </c>
      <c r="BE203" s="37">
        <f>IF(Voorblad!$E$10=Rekenblad!BC203,Rekenblad!AW203,0)</f>
        <v>0</v>
      </c>
      <c r="BF203" s="37">
        <f>IF(Voorblad!$E$10=Rekenblad!BC203,Rekenblad!AX203,0)</f>
        <v>0</v>
      </c>
      <c r="BG203" s="62">
        <f>IF(Voorblad!$E$10=Rekenblad!BC203,Rekenblad!AY203,0)</f>
        <v>0</v>
      </c>
      <c r="BH203" s="37">
        <f>IF(Voorblad!$E$10=Rekenblad!BC203,Rekenblad!AZ203,0)</f>
        <v>0</v>
      </c>
      <c r="BI203" s="37">
        <f>IF(Voorblad!$E$10=Rekenblad!BC203,Rekenblad!BA203,0)</f>
        <v>0</v>
      </c>
      <c r="BK203">
        <v>64</v>
      </c>
      <c r="BL203" s="37">
        <f>IF(Voorblad!$E$14=Rekenblad!$BL$147,Rekenblad!BD203,0)</f>
        <v>0</v>
      </c>
      <c r="BM203" s="37">
        <f>IF(Voorblad!$E$14=Rekenblad!$BL$147,Rekenblad!BE203,0)</f>
        <v>0</v>
      </c>
      <c r="BN203" s="37">
        <f>IF(Voorblad!$E$14=Rekenblad!$BL$147,Rekenblad!BF203,0)</f>
        <v>0</v>
      </c>
      <c r="BO203" s="62">
        <f>IF(Voorblad!$E$14=Rekenblad!$BL$147,Rekenblad!BG203,0)</f>
        <v>0</v>
      </c>
      <c r="BP203" s="37">
        <f>IF(Voorblad!$E$14=Rekenblad!$BL$147,Rekenblad!BH203,0)</f>
        <v>0</v>
      </c>
      <c r="BQ203" s="37">
        <f>IF(Voorblad!$E$14=Rekenblad!$BL$147,Rekenblad!BI203,0)</f>
        <v>0</v>
      </c>
    </row>
    <row r="204" spans="2:69" x14ac:dyDescent="0.25">
      <c r="B204">
        <f>'Data TREND'!X58</f>
        <v>65</v>
      </c>
      <c r="C204" s="37">
        <f>'Data TREND'!Z58</f>
        <v>343.36203117842086</v>
      </c>
      <c r="D204" s="37">
        <f>'Data TREND'!AA58</f>
        <v>436.46231132862414</v>
      </c>
      <c r="E204" s="37">
        <f>'Data TREND'!AB58</f>
        <v>346.22176576040891</v>
      </c>
      <c r="F204" s="62">
        <f>'Data TREND'!AC58</f>
        <v>1126.002202202314</v>
      </c>
      <c r="G204" s="37">
        <f>'Data TREND'!AD58</f>
        <v>46.426232711299505</v>
      </c>
      <c r="H204" s="37">
        <f>'Data TREND'!AE58</f>
        <v>19.120581179381141</v>
      </c>
      <c r="J204" s="37">
        <f t="shared" si="124"/>
        <v>343.36203117842086</v>
      </c>
      <c r="K204" s="37">
        <f t="shared" si="125"/>
        <v>436.46231132862414</v>
      </c>
      <c r="L204" s="37">
        <f t="shared" si="126"/>
        <v>346.22176576040891</v>
      </c>
      <c r="M204" s="62">
        <f t="shared" si="127"/>
        <v>1126.002202202314</v>
      </c>
      <c r="N204" s="37">
        <f t="shared" si="128"/>
        <v>46.426232711299505</v>
      </c>
      <c r="O204" s="37">
        <f t="shared" si="129"/>
        <v>19.120581179381141</v>
      </c>
      <c r="Q204">
        <f>'Data TREND'!X58</f>
        <v>65</v>
      </c>
      <c r="R204" s="37">
        <f>'Data TREND'!AG58</f>
        <v>465.57463767227273</v>
      </c>
      <c r="S204" s="37">
        <f>'Data TREND'!AH58</f>
        <v>436.46818496333009</v>
      </c>
      <c r="T204" s="37">
        <f>'Data TREND'!AI58</f>
        <v>347.8548100988919</v>
      </c>
      <c r="U204" s="62">
        <f>'Data TREND'!AJ58</f>
        <v>1249.9652308312723</v>
      </c>
      <c r="V204" s="37">
        <f>'Data TREND'!AK58</f>
        <v>54.029735172207801</v>
      </c>
      <c r="W204" s="37">
        <f>'Data TREND'!AL58</f>
        <v>22.009340760346475</v>
      </c>
      <c r="Y204" s="37">
        <f t="shared" si="130"/>
        <v>0</v>
      </c>
      <c r="Z204" s="37">
        <f t="shared" si="131"/>
        <v>0</v>
      </c>
      <c r="AA204" s="37">
        <f t="shared" si="132"/>
        <v>0</v>
      </c>
      <c r="AB204" s="62">
        <f t="shared" si="133"/>
        <v>0</v>
      </c>
      <c r="AC204" s="37">
        <f t="shared" si="134"/>
        <v>0</v>
      </c>
      <c r="AD204" s="37">
        <f t="shared" si="135"/>
        <v>0</v>
      </c>
      <c r="AF204">
        <f>'Data TREND'!X58</f>
        <v>65</v>
      </c>
      <c r="AG204" s="37">
        <f>'Data TREND'!AN58</f>
        <v>593.7182172476372</v>
      </c>
      <c r="AH204" s="37">
        <f>'Data TREND'!AO58</f>
        <v>436.69425020884302</v>
      </c>
      <c r="AI204" s="37">
        <f>'Data TREND'!AP58</f>
        <v>350.30967170614235</v>
      </c>
      <c r="AJ204" s="62">
        <f>'Data TREND'!AQ58</f>
        <v>1380.3967694669727</v>
      </c>
      <c r="AK204" s="37">
        <f>'Data TREND'!AR58</f>
        <v>60.574515637592683</v>
      </c>
      <c r="AL204" s="37">
        <f>'Data TREND'!AS58</f>
        <v>24.739814314565827</v>
      </c>
      <c r="AN204" s="37">
        <f t="shared" si="136"/>
        <v>0</v>
      </c>
      <c r="AO204" s="37">
        <f t="shared" si="137"/>
        <v>0</v>
      </c>
      <c r="AP204" s="37">
        <f t="shared" si="138"/>
        <v>0</v>
      </c>
      <c r="AQ204" s="62">
        <f t="shared" si="139"/>
        <v>0</v>
      </c>
      <c r="AR204" s="37">
        <f t="shared" si="140"/>
        <v>0</v>
      </c>
      <c r="AS204" s="37">
        <f t="shared" si="141"/>
        <v>0</v>
      </c>
      <c r="AU204">
        <v>65</v>
      </c>
      <c r="AV204" s="37">
        <f t="shared" si="142"/>
        <v>343.36203117842086</v>
      </c>
      <c r="AW204" s="37">
        <f t="shared" si="143"/>
        <v>436.46231132862414</v>
      </c>
      <c r="AX204" s="37">
        <f t="shared" si="144"/>
        <v>346.22176576040891</v>
      </c>
      <c r="AY204" s="62">
        <f t="shared" si="145"/>
        <v>1126.002202202314</v>
      </c>
      <c r="AZ204" s="37">
        <f t="shared" si="146"/>
        <v>46.426232711299505</v>
      </c>
      <c r="BA204" s="37">
        <f t="shared" si="147"/>
        <v>19.120581179381141</v>
      </c>
      <c r="BC204">
        <v>65</v>
      </c>
      <c r="BD204" s="37">
        <f>IF(Voorblad!$E$10=Rekenblad!BC204,Rekenblad!AV204,0)</f>
        <v>0</v>
      </c>
      <c r="BE204" s="37">
        <f>IF(Voorblad!$E$10=Rekenblad!BC204,Rekenblad!AW204,0)</f>
        <v>0</v>
      </c>
      <c r="BF204" s="37">
        <f>IF(Voorblad!$E$10=Rekenblad!BC204,Rekenblad!AX204,0)</f>
        <v>0</v>
      </c>
      <c r="BG204" s="62">
        <f>IF(Voorblad!$E$10=Rekenblad!BC204,Rekenblad!AY204,0)</f>
        <v>0</v>
      </c>
      <c r="BH204" s="37">
        <f>IF(Voorblad!$E$10=Rekenblad!BC204,Rekenblad!AZ204,0)</f>
        <v>0</v>
      </c>
      <c r="BI204" s="37">
        <f>IF(Voorblad!$E$10=Rekenblad!BC204,Rekenblad!BA204,0)</f>
        <v>0</v>
      </c>
      <c r="BK204">
        <v>65</v>
      </c>
      <c r="BL204" s="37">
        <f>IF(Voorblad!$E$14=Rekenblad!$BL$147,Rekenblad!BD204,0)</f>
        <v>0</v>
      </c>
      <c r="BM204" s="37">
        <f>IF(Voorblad!$E$14=Rekenblad!$BL$147,Rekenblad!BE204,0)</f>
        <v>0</v>
      </c>
      <c r="BN204" s="37">
        <f>IF(Voorblad!$E$14=Rekenblad!$BL$147,Rekenblad!BF204,0)</f>
        <v>0</v>
      </c>
      <c r="BO204" s="62">
        <f>IF(Voorblad!$E$14=Rekenblad!$BL$147,Rekenblad!BG204,0)</f>
        <v>0</v>
      </c>
      <c r="BP204" s="37">
        <f>IF(Voorblad!$E$14=Rekenblad!$BL$147,Rekenblad!BH204,0)</f>
        <v>0</v>
      </c>
      <c r="BQ204" s="37">
        <f>IF(Voorblad!$E$14=Rekenblad!$BL$147,Rekenblad!BI204,0)</f>
        <v>0</v>
      </c>
    </row>
    <row r="205" spans="2:69" x14ac:dyDescent="0.25">
      <c r="B205">
        <f>'Data TREND'!X59</f>
        <v>66</v>
      </c>
      <c r="C205" s="37">
        <f>'Data TREND'!Z59</f>
        <v>347.47402895840412</v>
      </c>
      <c r="D205" s="37">
        <f>'Data TREND'!AA59</f>
        <v>442.8124549427634</v>
      </c>
      <c r="E205" s="37">
        <f>'Data TREND'!AB59</f>
        <v>351.47460949182459</v>
      </c>
      <c r="F205" s="62">
        <f>'Data TREND'!AC59</f>
        <v>1141.712008580766</v>
      </c>
      <c r="G205" s="37">
        <f>'Data TREND'!AD59</f>
        <v>46.240605902459045</v>
      </c>
      <c r="H205" s="37">
        <f>'Data TREND'!AE59</f>
        <v>19.046340846687432</v>
      </c>
      <c r="J205" s="37">
        <f t="shared" si="124"/>
        <v>347.47402895840412</v>
      </c>
      <c r="K205" s="37">
        <f t="shared" si="125"/>
        <v>442.8124549427634</v>
      </c>
      <c r="L205" s="37">
        <f t="shared" si="126"/>
        <v>351.47460949182459</v>
      </c>
      <c r="M205" s="62">
        <f t="shared" si="127"/>
        <v>1141.712008580766</v>
      </c>
      <c r="N205" s="37">
        <f t="shared" si="128"/>
        <v>46.240605902459045</v>
      </c>
      <c r="O205" s="37">
        <f t="shared" si="129"/>
        <v>19.046340846687432</v>
      </c>
      <c r="Q205">
        <f>'Data TREND'!X59</f>
        <v>66</v>
      </c>
      <c r="R205" s="37">
        <f>'Data TREND'!AG59</f>
        <v>470.56015253145557</v>
      </c>
      <c r="S205" s="37">
        <f>'Data TREND'!AH59</f>
        <v>442.79528608897544</v>
      </c>
      <c r="T205" s="37">
        <f>'Data TREND'!AI59</f>
        <v>353.04050067928506</v>
      </c>
      <c r="U205" s="62">
        <f>'Data TREND'!AJ59</f>
        <v>1266.4575062009883</v>
      </c>
      <c r="V205" s="37">
        <f>'Data TREND'!AK59</f>
        <v>53.711083758728194</v>
      </c>
      <c r="W205" s="37">
        <f>'Data TREND'!AL59</f>
        <v>21.87898517961062</v>
      </c>
      <c r="Y205" s="37">
        <f t="shared" si="130"/>
        <v>0</v>
      </c>
      <c r="Z205" s="37">
        <f t="shared" si="131"/>
        <v>0</v>
      </c>
      <c r="AA205" s="37">
        <f t="shared" si="132"/>
        <v>0</v>
      </c>
      <c r="AB205" s="62">
        <f t="shared" si="133"/>
        <v>0</v>
      </c>
      <c r="AC205" s="37">
        <f t="shared" si="134"/>
        <v>0</v>
      </c>
      <c r="AD205" s="37">
        <f t="shared" si="135"/>
        <v>0</v>
      </c>
      <c r="AF205">
        <f>'Data TREND'!X59</f>
        <v>66</v>
      </c>
      <c r="AG205" s="37">
        <f>'Data TREND'!AN59</f>
        <v>599.91859297844223</v>
      </c>
      <c r="AH205" s="37">
        <f>'Data TREND'!AO59</f>
        <v>442.99890276798521</v>
      </c>
      <c r="AI205" s="37">
        <f>'Data TREND'!AP59</f>
        <v>355.39996854110319</v>
      </c>
      <c r="AJ205" s="62">
        <f>'Data TREND'!AQ59</f>
        <v>1397.9908757264234</v>
      </c>
      <c r="AK205" s="37">
        <f>'Data TREND'!AR59</f>
        <v>60.167224588708365</v>
      </c>
      <c r="AL205" s="37">
        <f>'Data TREND'!AS59</f>
        <v>24.57311033109864</v>
      </c>
      <c r="AN205" s="37">
        <f t="shared" si="136"/>
        <v>0</v>
      </c>
      <c r="AO205" s="37">
        <f t="shared" si="137"/>
        <v>0</v>
      </c>
      <c r="AP205" s="37">
        <f t="shared" si="138"/>
        <v>0</v>
      </c>
      <c r="AQ205" s="62">
        <f t="shared" si="139"/>
        <v>0</v>
      </c>
      <c r="AR205" s="37">
        <f t="shared" si="140"/>
        <v>0</v>
      </c>
      <c r="AS205" s="37">
        <f t="shared" si="141"/>
        <v>0</v>
      </c>
      <c r="AU205">
        <v>66</v>
      </c>
      <c r="AV205" s="37">
        <f t="shared" si="142"/>
        <v>347.47402895840412</v>
      </c>
      <c r="AW205" s="37">
        <f t="shared" si="143"/>
        <v>442.8124549427634</v>
      </c>
      <c r="AX205" s="37">
        <f t="shared" si="144"/>
        <v>351.47460949182459</v>
      </c>
      <c r="AY205" s="62">
        <f t="shared" si="145"/>
        <v>1141.712008580766</v>
      </c>
      <c r="AZ205" s="37">
        <f t="shared" si="146"/>
        <v>46.240605902459045</v>
      </c>
      <c r="BA205" s="37">
        <f t="shared" si="147"/>
        <v>19.046340846687432</v>
      </c>
      <c r="BC205">
        <v>66</v>
      </c>
      <c r="BD205" s="37">
        <f>IF(Voorblad!$E$10=Rekenblad!BC205,Rekenblad!AV205,0)</f>
        <v>0</v>
      </c>
      <c r="BE205" s="37">
        <f>IF(Voorblad!$E$10=Rekenblad!BC205,Rekenblad!AW205,0)</f>
        <v>0</v>
      </c>
      <c r="BF205" s="37">
        <f>IF(Voorblad!$E$10=Rekenblad!BC205,Rekenblad!AX205,0)</f>
        <v>0</v>
      </c>
      <c r="BG205" s="62">
        <f>IF(Voorblad!$E$10=Rekenblad!BC205,Rekenblad!AY205,0)</f>
        <v>0</v>
      </c>
      <c r="BH205" s="37">
        <f>IF(Voorblad!$E$10=Rekenblad!BC205,Rekenblad!AZ205,0)</f>
        <v>0</v>
      </c>
      <c r="BI205" s="37">
        <f>IF(Voorblad!$E$10=Rekenblad!BC205,Rekenblad!BA205,0)</f>
        <v>0</v>
      </c>
      <c r="BK205">
        <v>66</v>
      </c>
      <c r="BL205" s="37">
        <f>IF(Voorblad!$E$14=Rekenblad!$BL$147,Rekenblad!BD205,0)</f>
        <v>0</v>
      </c>
      <c r="BM205" s="37">
        <f>IF(Voorblad!$E$14=Rekenblad!$BL$147,Rekenblad!BE205,0)</f>
        <v>0</v>
      </c>
      <c r="BN205" s="37">
        <f>IF(Voorblad!$E$14=Rekenblad!$BL$147,Rekenblad!BF205,0)</f>
        <v>0</v>
      </c>
      <c r="BO205" s="62">
        <f>IF(Voorblad!$E$14=Rekenblad!$BL$147,Rekenblad!BG205,0)</f>
        <v>0</v>
      </c>
      <c r="BP205" s="37">
        <f>IF(Voorblad!$E$14=Rekenblad!$BL$147,Rekenblad!BH205,0)</f>
        <v>0</v>
      </c>
      <c r="BQ205" s="37">
        <f>IF(Voorblad!$E$14=Rekenblad!$BL$147,Rekenblad!BI205,0)</f>
        <v>0</v>
      </c>
    </row>
    <row r="206" spans="2:69" x14ac:dyDescent="0.25">
      <c r="B206">
        <f>'Data TREND'!X60</f>
        <v>67</v>
      </c>
      <c r="C206" s="37">
        <f>'Data TREND'!Z60</f>
        <v>351.58602673838743</v>
      </c>
      <c r="D206" s="37">
        <f>'Data TREND'!AA60</f>
        <v>449.16259855690259</v>
      </c>
      <c r="E206" s="37">
        <f>'Data TREND'!AB60</f>
        <v>356.72745322324033</v>
      </c>
      <c r="F206" s="62">
        <f>'Data TREND'!AC60</f>
        <v>1157.421814959218</v>
      </c>
      <c r="G206" s="37">
        <f>'Data TREND'!AD60</f>
        <v>46.054979093618584</v>
      </c>
      <c r="H206" s="37">
        <f>'Data TREND'!AE60</f>
        <v>18.972100513993723</v>
      </c>
      <c r="J206" s="37">
        <f t="shared" si="124"/>
        <v>351.58602673838743</v>
      </c>
      <c r="K206" s="37">
        <f t="shared" si="125"/>
        <v>449.16259855690259</v>
      </c>
      <c r="L206" s="37">
        <f t="shared" si="126"/>
        <v>356.72745322324033</v>
      </c>
      <c r="M206" s="62">
        <f t="shared" si="127"/>
        <v>1157.421814959218</v>
      </c>
      <c r="N206" s="37">
        <f t="shared" si="128"/>
        <v>46.054979093618584</v>
      </c>
      <c r="O206" s="37">
        <f t="shared" si="129"/>
        <v>18.972100513993723</v>
      </c>
      <c r="Q206">
        <f>'Data TREND'!X60</f>
        <v>67</v>
      </c>
      <c r="R206" s="37">
        <f>'Data TREND'!AG60</f>
        <v>475.54566739063841</v>
      </c>
      <c r="S206" s="37">
        <f>'Data TREND'!AH60</f>
        <v>449.12238721462086</v>
      </c>
      <c r="T206" s="37">
        <f>'Data TREND'!AI60</f>
        <v>358.22619125967822</v>
      </c>
      <c r="U206" s="62">
        <f>'Data TREND'!AJ60</f>
        <v>1282.9497815707043</v>
      </c>
      <c r="V206" s="37">
        <f>'Data TREND'!AK60</f>
        <v>53.392432345248579</v>
      </c>
      <c r="W206" s="37">
        <f>'Data TREND'!AL60</f>
        <v>21.748629598874764</v>
      </c>
      <c r="Y206" s="37">
        <f t="shared" si="130"/>
        <v>0</v>
      </c>
      <c r="Z206" s="37">
        <f t="shared" si="131"/>
        <v>0</v>
      </c>
      <c r="AA206" s="37">
        <f t="shared" si="132"/>
        <v>0</v>
      </c>
      <c r="AB206" s="62">
        <f t="shared" si="133"/>
        <v>0</v>
      </c>
      <c r="AC206" s="37">
        <f t="shared" si="134"/>
        <v>0</v>
      </c>
      <c r="AD206" s="37">
        <f t="shared" si="135"/>
        <v>0</v>
      </c>
      <c r="AF206">
        <f>'Data TREND'!X60</f>
        <v>67</v>
      </c>
      <c r="AG206" s="37">
        <f>'Data TREND'!AN60</f>
        <v>606.11896870924716</v>
      </c>
      <c r="AH206" s="37">
        <f>'Data TREND'!AO60</f>
        <v>449.30355532712747</v>
      </c>
      <c r="AI206" s="37">
        <f>'Data TREND'!AP60</f>
        <v>360.49026537606397</v>
      </c>
      <c r="AJ206" s="62">
        <f>'Data TREND'!AQ60</f>
        <v>1415.5849819858738</v>
      </c>
      <c r="AK206" s="37">
        <f>'Data TREND'!AR60</f>
        <v>59.759933539824047</v>
      </c>
      <c r="AL206" s="37">
        <f>'Data TREND'!AS60</f>
        <v>24.406406347631453</v>
      </c>
      <c r="AN206" s="37">
        <f t="shared" si="136"/>
        <v>0</v>
      </c>
      <c r="AO206" s="37">
        <f t="shared" si="137"/>
        <v>0</v>
      </c>
      <c r="AP206" s="37">
        <f t="shared" si="138"/>
        <v>0</v>
      </c>
      <c r="AQ206" s="62">
        <f t="shared" si="139"/>
        <v>0</v>
      </c>
      <c r="AR206" s="37">
        <f t="shared" si="140"/>
        <v>0</v>
      </c>
      <c r="AS206" s="37">
        <f t="shared" si="141"/>
        <v>0</v>
      </c>
      <c r="AU206">
        <v>67</v>
      </c>
      <c r="AV206" s="37">
        <f t="shared" si="142"/>
        <v>351.58602673838743</v>
      </c>
      <c r="AW206" s="37">
        <f t="shared" si="143"/>
        <v>449.16259855690259</v>
      </c>
      <c r="AX206" s="37">
        <f t="shared" si="144"/>
        <v>356.72745322324033</v>
      </c>
      <c r="AY206" s="62">
        <f t="shared" si="145"/>
        <v>1157.421814959218</v>
      </c>
      <c r="AZ206" s="37">
        <f t="shared" si="146"/>
        <v>46.054979093618584</v>
      </c>
      <c r="BA206" s="37">
        <f t="shared" si="147"/>
        <v>18.972100513993723</v>
      </c>
      <c r="BC206">
        <v>67</v>
      </c>
      <c r="BD206" s="37">
        <f>IF(Voorblad!$E$10=Rekenblad!BC206,Rekenblad!AV206,0)</f>
        <v>0</v>
      </c>
      <c r="BE206" s="37">
        <f>IF(Voorblad!$E$10=Rekenblad!BC206,Rekenblad!AW206,0)</f>
        <v>0</v>
      </c>
      <c r="BF206" s="37">
        <f>IF(Voorblad!$E$10=Rekenblad!BC206,Rekenblad!AX206,0)</f>
        <v>0</v>
      </c>
      <c r="BG206" s="62">
        <f>IF(Voorblad!$E$10=Rekenblad!BC206,Rekenblad!AY206,0)</f>
        <v>0</v>
      </c>
      <c r="BH206" s="37">
        <f>IF(Voorblad!$E$10=Rekenblad!BC206,Rekenblad!AZ206,0)</f>
        <v>0</v>
      </c>
      <c r="BI206" s="37">
        <f>IF(Voorblad!$E$10=Rekenblad!BC206,Rekenblad!BA206,0)</f>
        <v>0</v>
      </c>
      <c r="BK206">
        <v>67</v>
      </c>
      <c r="BL206" s="37">
        <f>IF(Voorblad!$E$14=Rekenblad!$BL$147,Rekenblad!BD206,0)</f>
        <v>0</v>
      </c>
      <c r="BM206" s="37">
        <f>IF(Voorblad!$E$14=Rekenblad!$BL$147,Rekenblad!BE206,0)</f>
        <v>0</v>
      </c>
      <c r="BN206" s="37">
        <f>IF(Voorblad!$E$14=Rekenblad!$BL$147,Rekenblad!BF206,0)</f>
        <v>0</v>
      </c>
      <c r="BO206" s="62">
        <f>IF(Voorblad!$E$14=Rekenblad!$BL$147,Rekenblad!BG206,0)</f>
        <v>0</v>
      </c>
      <c r="BP206" s="37">
        <f>IF(Voorblad!$E$14=Rekenblad!$BL$147,Rekenblad!BH206,0)</f>
        <v>0</v>
      </c>
      <c r="BQ206" s="37">
        <f>IF(Voorblad!$E$14=Rekenblad!$BL$147,Rekenblad!BI206,0)</f>
        <v>0</v>
      </c>
    </row>
    <row r="207" spans="2:69" x14ac:dyDescent="0.25">
      <c r="B207">
        <f>'Data TREND'!X61</f>
        <v>68</v>
      </c>
      <c r="C207" s="37">
        <f>'Data TREND'!Z61</f>
        <v>355.69802451837069</v>
      </c>
      <c r="D207" s="37">
        <f>'Data TREND'!AA61</f>
        <v>455.51274217104185</v>
      </c>
      <c r="E207" s="37">
        <f>'Data TREND'!AB61</f>
        <v>361.98029695465607</v>
      </c>
      <c r="F207" s="62">
        <f>'Data TREND'!AC61</f>
        <v>1173.1316213376701</v>
      </c>
      <c r="G207" s="37">
        <f>'Data TREND'!AD61</f>
        <v>45.869352284778131</v>
      </c>
      <c r="H207" s="37">
        <f>'Data TREND'!AE61</f>
        <v>18.897860181300015</v>
      </c>
      <c r="J207" s="37">
        <f t="shared" si="124"/>
        <v>355.69802451837069</v>
      </c>
      <c r="K207" s="37">
        <f t="shared" si="125"/>
        <v>455.51274217104185</v>
      </c>
      <c r="L207" s="37">
        <f t="shared" si="126"/>
        <v>361.98029695465607</v>
      </c>
      <c r="M207" s="62">
        <f t="shared" si="127"/>
        <v>1173.1316213376701</v>
      </c>
      <c r="N207" s="37">
        <f t="shared" si="128"/>
        <v>45.869352284778131</v>
      </c>
      <c r="O207" s="37">
        <f t="shared" si="129"/>
        <v>18.897860181300015</v>
      </c>
      <c r="Q207">
        <f>'Data TREND'!X61</f>
        <v>68</v>
      </c>
      <c r="R207" s="37">
        <f>'Data TREND'!AG61</f>
        <v>480.53118224982126</v>
      </c>
      <c r="S207" s="37">
        <f>'Data TREND'!AH61</f>
        <v>455.44948834026627</v>
      </c>
      <c r="T207" s="37">
        <f>'Data TREND'!AI61</f>
        <v>363.41188184007137</v>
      </c>
      <c r="U207" s="62">
        <f>'Data TREND'!AJ61</f>
        <v>1299.4420569404203</v>
      </c>
      <c r="V207" s="37">
        <f>'Data TREND'!AK61</f>
        <v>53.073780931768965</v>
      </c>
      <c r="W207" s="37">
        <f>'Data TREND'!AL61</f>
        <v>21.618274018138905</v>
      </c>
      <c r="Y207" s="37">
        <f t="shared" si="130"/>
        <v>0</v>
      </c>
      <c r="Z207" s="37">
        <f t="shared" si="131"/>
        <v>0</v>
      </c>
      <c r="AA207" s="37">
        <f t="shared" si="132"/>
        <v>0</v>
      </c>
      <c r="AB207" s="62">
        <f t="shared" si="133"/>
        <v>0</v>
      </c>
      <c r="AC207" s="37">
        <f t="shared" si="134"/>
        <v>0</v>
      </c>
      <c r="AD207" s="37">
        <f t="shared" si="135"/>
        <v>0</v>
      </c>
      <c r="AF207">
        <f>'Data TREND'!X61</f>
        <v>68</v>
      </c>
      <c r="AG207" s="37">
        <f>'Data TREND'!AN61</f>
        <v>612.31934444005219</v>
      </c>
      <c r="AH207" s="37">
        <f>'Data TREND'!AO61</f>
        <v>455.60820788626967</v>
      </c>
      <c r="AI207" s="37">
        <f>'Data TREND'!AP61</f>
        <v>365.58056221102481</v>
      </c>
      <c r="AJ207" s="62">
        <f>'Data TREND'!AQ61</f>
        <v>1433.1790882453242</v>
      </c>
      <c r="AK207" s="37">
        <f>'Data TREND'!AR61</f>
        <v>59.352642490939722</v>
      </c>
      <c r="AL207" s="37">
        <f>'Data TREND'!AS61</f>
        <v>24.239702364164263</v>
      </c>
      <c r="AN207" s="37">
        <f t="shared" si="136"/>
        <v>0</v>
      </c>
      <c r="AO207" s="37">
        <f t="shared" si="137"/>
        <v>0</v>
      </c>
      <c r="AP207" s="37">
        <f t="shared" si="138"/>
        <v>0</v>
      </c>
      <c r="AQ207" s="62">
        <f t="shared" si="139"/>
        <v>0</v>
      </c>
      <c r="AR207" s="37">
        <f t="shared" si="140"/>
        <v>0</v>
      </c>
      <c r="AS207" s="37">
        <f t="shared" si="141"/>
        <v>0</v>
      </c>
      <c r="AU207">
        <v>68</v>
      </c>
      <c r="AV207" s="37">
        <f t="shared" si="142"/>
        <v>355.69802451837069</v>
      </c>
      <c r="AW207" s="37">
        <f t="shared" si="143"/>
        <v>455.51274217104185</v>
      </c>
      <c r="AX207" s="37">
        <f t="shared" si="144"/>
        <v>361.98029695465607</v>
      </c>
      <c r="AY207" s="62">
        <f t="shared" si="145"/>
        <v>1173.1316213376701</v>
      </c>
      <c r="AZ207" s="37">
        <f t="shared" si="146"/>
        <v>45.869352284778131</v>
      </c>
      <c r="BA207" s="37">
        <f t="shared" si="147"/>
        <v>18.897860181300015</v>
      </c>
      <c r="BC207">
        <v>68</v>
      </c>
      <c r="BD207" s="37">
        <f>IF(Voorblad!$E$10=Rekenblad!BC207,Rekenblad!AV207,0)</f>
        <v>0</v>
      </c>
      <c r="BE207" s="37">
        <f>IF(Voorblad!$E$10=Rekenblad!BC207,Rekenblad!AW207,0)</f>
        <v>0</v>
      </c>
      <c r="BF207" s="37">
        <f>IF(Voorblad!$E$10=Rekenblad!BC207,Rekenblad!AX207,0)</f>
        <v>0</v>
      </c>
      <c r="BG207" s="62">
        <f>IF(Voorblad!$E$10=Rekenblad!BC207,Rekenblad!AY207,0)</f>
        <v>0</v>
      </c>
      <c r="BH207" s="37">
        <f>IF(Voorblad!$E$10=Rekenblad!BC207,Rekenblad!AZ207,0)</f>
        <v>0</v>
      </c>
      <c r="BI207" s="37">
        <f>IF(Voorblad!$E$10=Rekenblad!BC207,Rekenblad!BA207,0)</f>
        <v>0</v>
      </c>
      <c r="BK207">
        <v>68</v>
      </c>
      <c r="BL207" s="37">
        <f>IF(Voorblad!$E$14=Rekenblad!$BL$147,Rekenblad!BD207,0)</f>
        <v>0</v>
      </c>
      <c r="BM207" s="37">
        <f>IF(Voorblad!$E$14=Rekenblad!$BL$147,Rekenblad!BE207,0)</f>
        <v>0</v>
      </c>
      <c r="BN207" s="37">
        <f>IF(Voorblad!$E$14=Rekenblad!$BL$147,Rekenblad!BF207,0)</f>
        <v>0</v>
      </c>
      <c r="BO207" s="62">
        <f>IF(Voorblad!$E$14=Rekenblad!$BL$147,Rekenblad!BG207,0)</f>
        <v>0</v>
      </c>
      <c r="BP207" s="37">
        <f>IF(Voorblad!$E$14=Rekenblad!$BL$147,Rekenblad!BH207,0)</f>
        <v>0</v>
      </c>
      <c r="BQ207" s="37">
        <f>IF(Voorblad!$E$14=Rekenblad!$BL$147,Rekenblad!BI207,0)</f>
        <v>0</v>
      </c>
    </row>
    <row r="208" spans="2:69" x14ac:dyDescent="0.25">
      <c r="B208">
        <f>'Data TREND'!X62</f>
        <v>69</v>
      </c>
      <c r="C208" s="37">
        <f>'Data TREND'!Z62</f>
        <v>359.810022298354</v>
      </c>
      <c r="D208" s="37">
        <f>'Data TREND'!AA62</f>
        <v>461.86288578518105</v>
      </c>
      <c r="E208" s="37">
        <f>'Data TREND'!AB62</f>
        <v>367.23314068607175</v>
      </c>
      <c r="F208" s="62">
        <f>'Data TREND'!AC62</f>
        <v>1188.8414277161221</v>
      </c>
      <c r="G208" s="37">
        <f>'Data TREND'!AD62</f>
        <v>45.683725475937678</v>
      </c>
      <c r="H208" s="37">
        <f>'Data TREND'!AE62</f>
        <v>18.823619848606306</v>
      </c>
      <c r="J208" s="37">
        <f t="shared" si="124"/>
        <v>359.810022298354</v>
      </c>
      <c r="K208" s="37">
        <f t="shared" si="125"/>
        <v>461.86288578518105</v>
      </c>
      <c r="L208" s="37">
        <f t="shared" si="126"/>
        <v>367.23314068607175</v>
      </c>
      <c r="M208" s="62">
        <f t="shared" si="127"/>
        <v>1188.8414277161221</v>
      </c>
      <c r="N208" s="37">
        <f t="shared" si="128"/>
        <v>45.683725475937678</v>
      </c>
      <c r="O208" s="37">
        <f t="shared" si="129"/>
        <v>18.823619848606306</v>
      </c>
      <c r="Q208">
        <f>'Data TREND'!X62</f>
        <v>69</v>
      </c>
      <c r="R208" s="37">
        <f>'Data TREND'!AG62</f>
        <v>485.5166971090041</v>
      </c>
      <c r="S208" s="37">
        <f>'Data TREND'!AH62</f>
        <v>461.77658946591168</v>
      </c>
      <c r="T208" s="37">
        <f>'Data TREND'!AI62</f>
        <v>368.59757242046453</v>
      </c>
      <c r="U208" s="62">
        <f>'Data TREND'!AJ62</f>
        <v>1315.9343323101364</v>
      </c>
      <c r="V208" s="37">
        <f>'Data TREND'!AK62</f>
        <v>52.755129518289351</v>
      </c>
      <c r="W208" s="37">
        <f>'Data TREND'!AL62</f>
        <v>21.487918437403046</v>
      </c>
      <c r="Y208" s="37">
        <f t="shared" si="130"/>
        <v>0</v>
      </c>
      <c r="Z208" s="37">
        <f t="shared" si="131"/>
        <v>0</v>
      </c>
      <c r="AA208" s="37">
        <f t="shared" si="132"/>
        <v>0</v>
      </c>
      <c r="AB208" s="62">
        <f t="shared" si="133"/>
        <v>0</v>
      </c>
      <c r="AC208" s="37">
        <f t="shared" si="134"/>
        <v>0</v>
      </c>
      <c r="AD208" s="37">
        <f t="shared" si="135"/>
        <v>0</v>
      </c>
      <c r="AF208">
        <f>'Data TREND'!X62</f>
        <v>69</v>
      </c>
      <c r="AG208" s="37">
        <f>'Data TREND'!AN62</f>
        <v>618.51972017085723</v>
      </c>
      <c r="AH208" s="37">
        <f>'Data TREND'!AO62</f>
        <v>461.91286044541192</v>
      </c>
      <c r="AI208" s="37">
        <f>'Data TREND'!AP62</f>
        <v>370.67085904598559</v>
      </c>
      <c r="AJ208" s="62">
        <f>'Data TREND'!AQ62</f>
        <v>1450.7731945047747</v>
      </c>
      <c r="AK208" s="37">
        <f>'Data TREND'!AR62</f>
        <v>58.945351442055397</v>
      </c>
      <c r="AL208" s="37">
        <f>'Data TREND'!AS62</f>
        <v>24.072998380697076</v>
      </c>
      <c r="AN208" s="37">
        <f t="shared" si="136"/>
        <v>0</v>
      </c>
      <c r="AO208" s="37">
        <f t="shared" si="137"/>
        <v>0</v>
      </c>
      <c r="AP208" s="37">
        <f t="shared" si="138"/>
        <v>0</v>
      </c>
      <c r="AQ208" s="62">
        <f t="shared" si="139"/>
        <v>0</v>
      </c>
      <c r="AR208" s="37">
        <f t="shared" si="140"/>
        <v>0</v>
      </c>
      <c r="AS208" s="37">
        <f t="shared" si="141"/>
        <v>0</v>
      </c>
      <c r="AU208">
        <v>69</v>
      </c>
      <c r="AV208" s="37">
        <f t="shared" si="142"/>
        <v>359.810022298354</v>
      </c>
      <c r="AW208" s="37">
        <f t="shared" si="143"/>
        <v>461.86288578518105</v>
      </c>
      <c r="AX208" s="37">
        <f t="shared" si="144"/>
        <v>367.23314068607175</v>
      </c>
      <c r="AY208" s="62">
        <f t="shared" si="145"/>
        <v>1188.8414277161221</v>
      </c>
      <c r="AZ208" s="37">
        <f t="shared" si="146"/>
        <v>45.683725475937678</v>
      </c>
      <c r="BA208" s="37">
        <f t="shared" si="147"/>
        <v>18.823619848606306</v>
      </c>
      <c r="BC208">
        <v>69</v>
      </c>
      <c r="BD208" s="37">
        <f>IF(Voorblad!$E$10=Rekenblad!BC208,Rekenblad!AV208,0)</f>
        <v>0</v>
      </c>
      <c r="BE208" s="37">
        <f>IF(Voorblad!$E$10=Rekenblad!BC208,Rekenblad!AW208,0)</f>
        <v>0</v>
      </c>
      <c r="BF208" s="37">
        <f>IF(Voorblad!$E$10=Rekenblad!BC208,Rekenblad!AX208,0)</f>
        <v>0</v>
      </c>
      <c r="BG208" s="62">
        <f>IF(Voorblad!$E$10=Rekenblad!BC208,Rekenblad!AY208,0)</f>
        <v>0</v>
      </c>
      <c r="BH208" s="37">
        <f>IF(Voorblad!$E$10=Rekenblad!BC208,Rekenblad!AZ208,0)</f>
        <v>0</v>
      </c>
      <c r="BI208" s="37">
        <f>IF(Voorblad!$E$10=Rekenblad!BC208,Rekenblad!BA208,0)</f>
        <v>0</v>
      </c>
      <c r="BK208">
        <v>69</v>
      </c>
      <c r="BL208" s="37">
        <f>IF(Voorblad!$E$14=Rekenblad!$BL$147,Rekenblad!BD208,0)</f>
        <v>0</v>
      </c>
      <c r="BM208" s="37">
        <f>IF(Voorblad!$E$14=Rekenblad!$BL$147,Rekenblad!BE208,0)</f>
        <v>0</v>
      </c>
      <c r="BN208" s="37">
        <f>IF(Voorblad!$E$14=Rekenblad!$BL$147,Rekenblad!BF208,0)</f>
        <v>0</v>
      </c>
      <c r="BO208" s="62">
        <f>IF(Voorblad!$E$14=Rekenblad!$BL$147,Rekenblad!BG208,0)</f>
        <v>0</v>
      </c>
      <c r="BP208" s="37">
        <f>IF(Voorblad!$E$14=Rekenblad!$BL$147,Rekenblad!BH208,0)</f>
        <v>0</v>
      </c>
      <c r="BQ208" s="37">
        <f>IF(Voorblad!$E$14=Rekenblad!$BL$147,Rekenblad!BI208,0)</f>
        <v>0</v>
      </c>
    </row>
    <row r="209" spans="2:69" x14ac:dyDescent="0.25">
      <c r="B209">
        <f>'Data TREND'!X63</f>
        <v>70</v>
      </c>
      <c r="C209" s="37">
        <f>'Data TREND'!Z63</f>
        <v>363.92202007833731</v>
      </c>
      <c r="D209" s="37">
        <f>'Data TREND'!AA63</f>
        <v>468.21302939932031</v>
      </c>
      <c r="E209" s="37">
        <f>'Data TREND'!AB63</f>
        <v>372.48598441748749</v>
      </c>
      <c r="F209" s="62">
        <f>'Data TREND'!AC63</f>
        <v>1204.5512340945741</v>
      </c>
      <c r="G209" s="37">
        <f>'Data TREND'!AD63</f>
        <v>45.498098667097217</v>
      </c>
      <c r="H209" s="37">
        <f>'Data TREND'!AE63</f>
        <v>18.749379515912594</v>
      </c>
      <c r="J209" s="37">
        <f t="shared" si="124"/>
        <v>363.92202007833731</v>
      </c>
      <c r="K209" s="37">
        <f t="shared" si="125"/>
        <v>468.21302939932031</v>
      </c>
      <c r="L209" s="37">
        <f t="shared" si="126"/>
        <v>372.48598441748749</v>
      </c>
      <c r="M209" s="62">
        <f t="shared" si="127"/>
        <v>1204.5512340945741</v>
      </c>
      <c r="N209" s="37">
        <f t="shared" si="128"/>
        <v>45.498098667097217</v>
      </c>
      <c r="O209" s="37">
        <f t="shared" si="129"/>
        <v>18.749379515912594</v>
      </c>
      <c r="Q209">
        <f>'Data TREND'!X63</f>
        <v>70</v>
      </c>
      <c r="R209" s="37">
        <f>'Data TREND'!AG63</f>
        <v>490.50221196818694</v>
      </c>
      <c r="S209" s="37">
        <f>'Data TREND'!AH63</f>
        <v>468.10369059155704</v>
      </c>
      <c r="T209" s="37">
        <f>'Data TREND'!AI63</f>
        <v>373.78326300085769</v>
      </c>
      <c r="U209" s="62">
        <f>'Data TREND'!AJ63</f>
        <v>1332.4266076798524</v>
      </c>
      <c r="V209" s="37">
        <f>'Data TREND'!AK63</f>
        <v>52.436478104809744</v>
      </c>
      <c r="W209" s="37">
        <f>'Data TREND'!AL63</f>
        <v>21.35756285666719</v>
      </c>
      <c r="Y209" s="37">
        <f t="shared" si="130"/>
        <v>0</v>
      </c>
      <c r="Z209" s="37">
        <f t="shared" si="131"/>
        <v>0</v>
      </c>
      <c r="AA209" s="37">
        <f t="shared" si="132"/>
        <v>0</v>
      </c>
      <c r="AB209" s="62">
        <f t="shared" si="133"/>
        <v>0</v>
      </c>
      <c r="AC209" s="37">
        <f t="shared" si="134"/>
        <v>0</v>
      </c>
      <c r="AD209" s="37">
        <f t="shared" si="135"/>
        <v>0</v>
      </c>
      <c r="AF209">
        <f>'Data TREND'!X63</f>
        <v>70</v>
      </c>
      <c r="AG209" s="37">
        <f>'Data TREND'!AN63</f>
        <v>624.72009590166226</v>
      </c>
      <c r="AH209" s="37">
        <f>'Data TREND'!AO63</f>
        <v>468.21751300455412</v>
      </c>
      <c r="AI209" s="37">
        <f>'Data TREND'!AP63</f>
        <v>375.76115588094638</v>
      </c>
      <c r="AJ209" s="62">
        <f>'Data TREND'!AQ63</f>
        <v>1468.3673007642253</v>
      </c>
      <c r="AK209" s="37">
        <f>'Data TREND'!AR63</f>
        <v>58.538060393171079</v>
      </c>
      <c r="AL209" s="37">
        <f>'Data TREND'!AS63</f>
        <v>23.906294397229885</v>
      </c>
      <c r="AN209" s="37">
        <f t="shared" si="136"/>
        <v>0</v>
      </c>
      <c r="AO209" s="37">
        <f t="shared" si="137"/>
        <v>0</v>
      </c>
      <c r="AP209" s="37">
        <f t="shared" si="138"/>
        <v>0</v>
      </c>
      <c r="AQ209" s="62">
        <f t="shared" si="139"/>
        <v>0</v>
      </c>
      <c r="AR209" s="37">
        <f t="shared" si="140"/>
        <v>0</v>
      </c>
      <c r="AS209" s="37">
        <f t="shared" si="141"/>
        <v>0</v>
      </c>
      <c r="AU209">
        <v>70</v>
      </c>
      <c r="AV209" s="37">
        <f t="shared" si="142"/>
        <v>363.92202007833731</v>
      </c>
      <c r="AW209" s="37">
        <f t="shared" si="143"/>
        <v>468.21302939932031</v>
      </c>
      <c r="AX209" s="37">
        <f t="shared" si="144"/>
        <v>372.48598441748749</v>
      </c>
      <c r="AY209" s="62">
        <f t="shared" si="145"/>
        <v>1204.5512340945741</v>
      </c>
      <c r="AZ209" s="37">
        <f t="shared" si="146"/>
        <v>45.498098667097217</v>
      </c>
      <c r="BA209" s="37">
        <f t="shared" si="147"/>
        <v>18.749379515912594</v>
      </c>
      <c r="BC209">
        <v>70</v>
      </c>
      <c r="BD209" s="37">
        <f>IF(Voorblad!$E$10=Rekenblad!BC209,Rekenblad!AV209,0)</f>
        <v>0</v>
      </c>
      <c r="BE209" s="37">
        <f>IF(Voorblad!$E$10=Rekenblad!BC209,Rekenblad!AW209,0)</f>
        <v>0</v>
      </c>
      <c r="BF209" s="37">
        <f>IF(Voorblad!$E$10=Rekenblad!BC209,Rekenblad!AX209,0)</f>
        <v>0</v>
      </c>
      <c r="BG209" s="62">
        <f>IF(Voorblad!$E$10=Rekenblad!BC209,Rekenblad!AY209,0)</f>
        <v>0</v>
      </c>
      <c r="BH209" s="37">
        <f>IF(Voorblad!$E$10=Rekenblad!BC209,Rekenblad!AZ209,0)</f>
        <v>0</v>
      </c>
      <c r="BI209" s="37">
        <f>IF(Voorblad!$E$10=Rekenblad!BC209,Rekenblad!BA209,0)</f>
        <v>0</v>
      </c>
      <c r="BK209">
        <v>70</v>
      </c>
      <c r="BL209" s="37">
        <f>IF(Voorblad!$E$14=Rekenblad!$BL$147,Rekenblad!BD209,0)</f>
        <v>0</v>
      </c>
      <c r="BM209" s="37">
        <f>IF(Voorblad!$E$14=Rekenblad!$BL$147,Rekenblad!BE209,0)</f>
        <v>0</v>
      </c>
      <c r="BN209" s="37">
        <f>IF(Voorblad!$E$14=Rekenblad!$BL$147,Rekenblad!BF209,0)</f>
        <v>0</v>
      </c>
      <c r="BO209" s="62">
        <f>IF(Voorblad!$E$14=Rekenblad!$BL$147,Rekenblad!BG209,0)</f>
        <v>0</v>
      </c>
      <c r="BP209" s="37">
        <f>IF(Voorblad!$E$14=Rekenblad!$BL$147,Rekenblad!BH209,0)</f>
        <v>0</v>
      </c>
      <c r="BQ209" s="37">
        <f>IF(Voorblad!$E$14=Rekenblad!$BL$147,Rekenblad!BI209,0)</f>
        <v>0</v>
      </c>
    </row>
    <row r="210" spans="2:69" x14ac:dyDescent="0.25">
      <c r="B210">
        <f>'Data TREND'!X64</f>
        <v>71</v>
      </c>
      <c r="C210" s="37">
        <f>'Data TREND'!Z64</f>
        <v>368.03401785832057</v>
      </c>
      <c r="D210" s="37">
        <f>'Data TREND'!AA64</f>
        <v>474.5631730134595</v>
      </c>
      <c r="E210" s="37">
        <f>'Data TREND'!AB64</f>
        <v>377.73882814890317</v>
      </c>
      <c r="F210" s="62">
        <f>'Data TREND'!AC64</f>
        <v>1220.2610404730262</v>
      </c>
      <c r="G210" s="37">
        <f>'Data TREND'!AD64</f>
        <v>45.312471858256764</v>
      </c>
      <c r="H210" s="37">
        <f>'Data TREND'!AE64</f>
        <v>18.675139183218885</v>
      </c>
      <c r="J210" s="37">
        <f t="shared" si="124"/>
        <v>368.03401785832057</v>
      </c>
      <c r="K210" s="37">
        <f t="shared" si="125"/>
        <v>474.5631730134595</v>
      </c>
      <c r="L210" s="37">
        <f t="shared" si="126"/>
        <v>377.73882814890317</v>
      </c>
      <c r="M210" s="62">
        <f t="shared" si="127"/>
        <v>1220.2610404730262</v>
      </c>
      <c r="N210" s="37">
        <f t="shared" si="128"/>
        <v>45.312471858256764</v>
      </c>
      <c r="O210" s="37">
        <f t="shared" si="129"/>
        <v>18.675139183218885</v>
      </c>
      <c r="Q210">
        <f>'Data TREND'!X64</f>
        <v>71</v>
      </c>
      <c r="R210" s="37">
        <f>'Data TREND'!AG64</f>
        <v>495.48772682736978</v>
      </c>
      <c r="S210" s="37">
        <f>'Data TREND'!AH64</f>
        <v>474.43079171720245</v>
      </c>
      <c r="T210" s="37">
        <f>'Data TREND'!AI64</f>
        <v>378.96895358125084</v>
      </c>
      <c r="U210" s="62">
        <f>'Data TREND'!AJ64</f>
        <v>1348.9188830495684</v>
      </c>
      <c r="V210" s="37">
        <f>'Data TREND'!AK64</f>
        <v>52.117826691330137</v>
      </c>
      <c r="W210" s="37">
        <f>'Data TREND'!AL64</f>
        <v>21.227207275931335</v>
      </c>
      <c r="Y210" s="37">
        <f t="shared" si="130"/>
        <v>0</v>
      </c>
      <c r="Z210" s="37">
        <f t="shared" si="131"/>
        <v>0</v>
      </c>
      <c r="AA210" s="37">
        <f t="shared" si="132"/>
        <v>0</v>
      </c>
      <c r="AB210" s="62">
        <f t="shared" si="133"/>
        <v>0</v>
      </c>
      <c r="AC210" s="37">
        <f t="shared" si="134"/>
        <v>0</v>
      </c>
      <c r="AD210" s="37">
        <f t="shared" si="135"/>
        <v>0</v>
      </c>
      <c r="AF210">
        <f>'Data TREND'!X64</f>
        <v>71</v>
      </c>
      <c r="AG210" s="37">
        <f>'Data TREND'!AN64</f>
        <v>630.92047163246718</v>
      </c>
      <c r="AH210" s="37">
        <f>'Data TREND'!AO64</f>
        <v>474.52216556369638</v>
      </c>
      <c r="AI210" s="37">
        <f>'Data TREND'!AP64</f>
        <v>380.85145271590721</v>
      </c>
      <c r="AJ210" s="62">
        <f>'Data TREND'!AQ64</f>
        <v>1485.9614070236757</v>
      </c>
      <c r="AK210" s="37">
        <f>'Data TREND'!AR64</f>
        <v>58.130769344286762</v>
      </c>
      <c r="AL210" s="37">
        <f>'Data TREND'!AS64</f>
        <v>23.739590413762699</v>
      </c>
      <c r="AN210" s="37">
        <f t="shared" si="136"/>
        <v>0</v>
      </c>
      <c r="AO210" s="37">
        <f t="shared" si="137"/>
        <v>0</v>
      </c>
      <c r="AP210" s="37">
        <f t="shared" si="138"/>
        <v>0</v>
      </c>
      <c r="AQ210" s="62">
        <f t="shared" si="139"/>
        <v>0</v>
      </c>
      <c r="AR210" s="37">
        <f t="shared" si="140"/>
        <v>0</v>
      </c>
      <c r="AS210" s="37">
        <f t="shared" si="141"/>
        <v>0</v>
      </c>
      <c r="AU210">
        <v>71</v>
      </c>
      <c r="AV210" s="37">
        <f t="shared" si="142"/>
        <v>368.03401785832057</v>
      </c>
      <c r="AW210" s="37">
        <f t="shared" si="143"/>
        <v>474.5631730134595</v>
      </c>
      <c r="AX210" s="37">
        <f t="shared" si="144"/>
        <v>377.73882814890317</v>
      </c>
      <c r="AY210" s="62">
        <f t="shared" si="145"/>
        <v>1220.2610404730262</v>
      </c>
      <c r="AZ210" s="37">
        <f t="shared" si="146"/>
        <v>45.312471858256764</v>
      </c>
      <c r="BA210" s="37">
        <f t="shared" si="147"/>
        <v>18.675139183218885</v>
      </c>
      <c r="BC210">
        <v>71</v>
      </c>
      <c r="BD210" s="37">
        <f>IF(Voorblad!$E$10=Rekenblad!BC210,Rekenblad!AV210,0)</f>
        <v>0</v>
      </c>
      <c r="BE210" s="37">
        <f>IF(Voorblad!$E$10=Rekenblad!BC210,Rekenblad!AW210,0)</f>
        <v>0</v>
      </c>
      <c r="BF210" s="37">
        <f>IF(Voorblad!$E$10=Rekenblad!BC210,Rekenblad!AX210,0)</f>
        <v>0</v>
      </c>
      <c r="BG210" s="62">
        <f>IF(Voorblad!$E$10=Rekenblad!BC210,Rekenblad!AY210,0)</f>
        <v>0</v>
      </c>
      <c r="BH210" s="37">
        <f>IF(Voorblad!$E$10=Rekenblad!BC210,Rekenblad!AZ210,0)</f>
        <v>0</v>
      </c>
      <c r="BI210" s="37">
        <f>IF(Voorblad!$E$10=Rekenblad!BC210,Rekenblad!BA210,0)</f>
        <v>0</v>
      </c>
      <c r="BK210">
        <v>71</v>
      </c>
      <c r="BL210" s="37">
        <f>IF(Voorblad!$E$14=Rekenblad!$BL$147,Rekenblad!BD210,0)</f>
        <v>0</v>
      </c>
      <c r="BM210" s="37">
        <f>IF(Voorblad!$E$14=Rekenblad!$BL$147,Rekenblad!BE210,0)</f>
        <v>0</v>
      </c>
      <c r="BN210" s="37">
        <f>IF(Voorblad!$E$14=Rekenblad!$BL$147,Rekenblad!BF210,0)</f>
        <v>0</v>
      </c>
      <c r="BO210" s="62">
        <f>IF(Voorblad!$E$14=Rekenblad!$BL$147,Rekenblad!BG210,0)</f>
        <v>0</v>
      </c>
      <c r="BP210" s="37">
        <f>IF(Voorblad!$E$14=Rekenblad!$BL$147,Rekenblad!BH210,0)</f>
        <v>0</v>
      </c>
      <c r="BQ210" s="37">
        <f>IF(Voorblad!$E$14=Rekenblad!$BL$147,Rekenblad!BI210,0)</f>
        <v>0</v>
      </c>
    </row>
    <row r="211" spans="2:69" x14ac:dyDescent="0.25">
      <c r="B211">
        <f>'Data TREND'!X65</f>
        <v>72</v>
      </c>
      <c r="C211" s="37">
        <f>'Data TREND'!Z65</f>
        <v>372.14601563830388</v>
      </c>
      <c r="D211" s="37">
        <f>'Data TREND'!AA65</f>
        <v>480.91331662759876</v>
      </c>
      <c r="E211" s="37">
        <f>'Data TREND'!AB65</f>
        <v>382.9916718803189</v>
      </c>
      <c r="F211" s="62">
        <f>'Data TREND'!AC65</f>
        <v>1235.9708468514782</v>
      </c>
      <c r="G211" s="37">
        <f>'Data TREND'!AD65</f>
        <v>45.126845049416303</v>
      </c>
      <c r="H211" s="37">
        <f>'Data TREND'!AE65</f>
        <v>18.600898850525176</v>
      </c>
      <c r="J211" s="37">
        <f t="shared" si="124"/>
        <v>372.14601563830388</v>
      </c>
      <c r="K211" s="37">
        <f t="shared" si="125"/>
        <v>480.91331662759876</v>
      </c>
      <c r="L211" s="37">
        <f t="shared" si="126"/>
        <v>382.9916718803189</v>
      </c>
      <c r="M211" s="62">
        <f t="shared" si="127"/>
        <v>1235.9708468514782</v>
      </c>
      <c r="N211" s="37">
        <f t="shared" si="128"/>
        <v>45.126845049416303</v>
      </c>
      <c r="O211" s="37">
        <f t="shared" si="129"/>
        <v>18.600898850525176</v>
      </c>
      <c r="Q211">
        <f>'Data TREND'!X65</f>
        <v>72</v>
      </c>
      <c r="R211" s="37">
        <f>'Data TREND'!AG65</f>
        <v>500.47324168655263</v>
      </c>
      <c r="S211" s="37">
        <f>'Data TREND'!AH65</f>
        <v>480.75789284284787</v>
      </c>
      <c r="T211" s="37">
        <f>'Data TREND'!AI65</f>
        <v>384.154644161644</v>
      </c>
      <c r="U211" s="62">
        <f>'Data TREND'!AJ65</f>
        <v>1365.4111584192844</v>
      </c>
      <c r="V211" s="37">
        <f>'Data TREND'!AK65</f>
        <v>51.799175277850523</v>
      </c>
      <c r="W211" s="37">
        <f>'Data TREND'!AL65</f>
        <v>21.096851695195475</v>
      </c>
      <c r="Y211" s="37">
        <f t="shared" si="130"/>
        <v>0</v>
      </c>
      <c r="Z211" s="37">
        <f t="shared" si="131"/>
        <v>0</v>
      </c>
      <c r="AA211" s="37">
        <f t="shared" si="132"/>
        <v>0</v>
      </c>
      <c r="AB211" s="62">
        <f t="shared" si="133"/>
        <v>0</v>
      </c>
      <c r="AC211" s="37">
        <f t="shared" si="134"/>
        <v>0</v>
      </c>
      <c r="AD211" s="37">
        <f t="shared" si="135"/>
        <v>0</v>
      </c>
      <c r="AF211">
        <f>'Data TREND'!X65</f>
        <v>72</v>
      </c>
      <c r="AG211" s="37">
        <f>'Data TREND'!AN65</f>
        <v>637.12084736327211</v>
      </c>
      <c r="AH211" s="37">
        <f>'Data TREND'!AO65</f>
        <v>480.82681812283863</v>
      </c>
      <c r="AI211" s="37">
        <f>'Data TREND'!AP65</f>
        <v>385.941749550868</v>
      </c>
      <c r="AJ211" s="62">
        <f>'Data TREND'!AQ65</f>
        <v>1503.5555132831262</v>
      </c>
      <c r="AK211" s="37">
        <f>'Data TREND'!AR65</f>
        <v>57.723478295402444</v>
      </c>
      <c r="AL211" s="37">
        <f>'Data TREND'!AS65</f>
        <v>23.572886430295512</v>
      </c>
      <c r="AN211" s="37">
        <f t="shared" si="136"/>
        <v>0</v>
      </c>
      <c r="AO211" s="37">
        <f t="shared" si="137"/>
        <v>0</v>
      </c>
      <c r="AP211" s="37">
        <f t="shared" si="138"/>
        <v>0</v>
      </c>
      <c r="AQ211" s="62">
        <f t="shared" si="139"/>
        <v>0</v>
      </c>
      <c r="AR211" s="37">
        <f t="shared" si="140"/>
        <v>0</v>
      </c>
      <c r="AS211" s="37">
        <f t="shared" si="141"/>
        <v>0</v>
      </c>
      <c r="AU211">
        <v>72</v>
      </c>
      <c r="AV211" s="37">
        <f t="shared" si="142"/>
        <v>372.14601563830388</v>
      </c>
      <c r="AW211" s="37">
        <f t="shared" si="143"/>
        <v>480.91331662759876</v>
      </c>
      <c r="AX211" s="37">
        <f t="shared" si="144"/>
        <v>382.9916718803189</v>
      </c>
      <c r="AY211" s="62">
        <f t="shared" si="145"/>
        <v>1235.9708468514782</v>
      </c>
      <c r="AZ211" s="37">
        <f t="shared" si="146"/>
        <v>45.126845049416303</v>
      </c>
      <c r="BA211" s="37">
        <f t="shared" si="147"/>
        <v>18.600898850525176</v>
      </c>
      <c r="BC211">
        <v>72</v>
      </c>
      <c r="BD211" s="37">
        <f>IF(Voorblad!$E$10=Rekenblad!BC211,Rekenblad!AV211,0)</f>
        <v>0</v>
      </c>
      <c r="BE211" s="37">
        <f>IF(Voorblad!$E$10=Rekenblad!BC211,Rekenblad!AW211,0)</f>
        <v>0</v>
      </c>
      <c r="BF211" s="37">
        <f>IF(Voorblad!$E$10=Rekenblad!BC211,Rekenblad!AX211,0)</f>
        <v>0</v>
      </c>
      <c r="BG211" s="62">
        <f>IF(Voorblad!$E$10=Rekenblad!BC211,Rekenblad!AY211,0)</f>
        <v>0</v>
      </c>
      <c r="BH211" s="37">
        <f>IF(Voorblad!$E$10=Rekenblad!BC211,Rekenblad!AZ211,0)</f>
        <v>0</v>
      </c>
      <c r="BI211" s="37">
        <f>IF(Voorblad!$E$10=Rekenblad!BC211,Rekenblad!BA211,0)</f>
        <v>0</v>
      </c>
      <c r="BK211">
        <v>72</v>
      </c>
      <c r="BL211" s="37">
        <f>IF(Voorblad!$E$14=Rekenblad!$BL$147,Rekenblad!BD211,0)</f>
        <v>0</v>
      </c>
      <c r="BM211" s="37">
        <f>IF(Voorblad!$E$14=Rekenblad!$BL$147,Rekenblad!BE211,0)</f>
        <v>0</v>
      </c>
      <c r="BN211" s="37">
        <f>IF(Voorblad!$E$14=Rekenblad!$BL$147,Rekenblad!BF211,0)</f>
        <v>0</v>
      </c>
      <c r="BO211" s="62">
        <f>IF(Voorblad!$E$14=Rekenblad!$BL$147,Rekenblad!BG211,0)</f>
        <v>0</v>
      </c>
      <c r="BP211" s="37">
        <f>IF(Voorblad!$E$14=Rekenblad!$BL$147,Rekenblad!BH211,0)</f>
        <v>0</v>
      </c>
      <c r="BQ211" s="37">
        <f>IF(Voorblad!$E$14=Rekenblad!$BL$147,Rekenblad!BI211,0)</f>
        <v>0</v>
      </c>
    </row>
    <row r="212" spans="2:69" x14ac:dyDescent="0.25">
      <c r="B212">
        <f>'Data TREND'!X66</f>
        <v>73</v>
      </c>
      <c r="C212" s="37">
        <f>'Data TREND'!Z66</f>
        <v>376.25801341828713</v>
      </c>
      <c r="D212" s="37">
        <f>'Data TREND'!AA66</f>
        <v>487.26346024173796</v>
      </c>
      <c r="E212" s="37">
        <f>'Data TREND'!AB66</f>
        <v>388.24451561173464</v>
      </c>
      <c r="F212" s="62">
        <f>'Data TREND'!AC66</f>
        <v>1251.6806532299304</v>
      </c>
      <c r="G212" s="37">
        <f>'Data TREND'!AD66</f>
        <v>44.94121824057585</v>
      </c>
      <c r="H212" s="37">
        <f>'Data TREND'!AE66</f>
        <v>18.526658517831464</v>
      </c>
      <c r="J212" s="37">
        <f t="shared" si="124"/>
        <v>376.25801341828713</v>
      </c>
      <c r="K212" s="37">
        <f t="shared" si="125"/>
        <v>487.26346024173796</v>
      </c>
      <c r="L212" s="37">
        <f t="shared" si="126"/>
        <v>388.24451561173464</v>
      </c>
      <c r="M212" s="62">
        <f t="shared" si="127"/>
        <v>1251.6806532299304</v>
      </c>
      <c r="N212" s="37">
        <f t="shared" si="128"/>
        <v>44.94121824057585</v>
      </c>
      <c r="O212" s="37">
        <f t="shared" si="129"/>
        <v>18.526658517831464</v>
      </c>
      <c r="Q212">
        <f>'Data TREND'!X66</f>
        <v>73</v>
      </c>
      <c r="R212" s="37">
        <f>'Data TREND'!AG66</f>
        <v>505.45875654573547</v>
      </c>
      <c r="S212" s="37">
        <f>'Data TREND'!AH66</f>
        <v>487.08499396849322</v>
      </c>
      <c r="T212" s="37">
        <f>'Data TREND'!AI66</f>
        <v>389.34033474203716</v>
      </c>
      <c r="U212" s="62">
        <f>'Data TREND'!AJ66</f>
        <v>1381.9034337890005</v>
      </c>
      <c r="V212" s="37">
        <f>'Data TREND'!AK66</f>
        <v>51.480523864370909</v>
      </c>
      <c r="W212" s="37">
        <f>'Data TREND'!AL66</f>
        <v>20.966496114459616</v>
      </c>
      <c r="Y212" s="37">
        <f t="shared" si="130"/>
        <v>0</v>
      </c>
      <c r="Z212" s="37">
        <f t="shared" si="131"/>
        <v>0</v>
      </c>
      <c r="AA212" s="37">
        <f t="shared" si="132"/>
        <v>0</v>
      </c>
      <c r="AB212" s="62">
        <f t="shared" si="133"/>
        <v>0</v>
      </c>
      <c r="AC212" s="37">
        <f t="shared" si="134"/>
        <v>0</v>
      </c>
      <c r="AD212" s="37">
        <f t="shared" si="135"/>
        <v>0</v>
      </c>
      <c r="AF212">
        <f>'Data TREND'!X66</f>
        <v>73</v>
      </c>
      <c r="AG212" s="37">
        <f>'Data TREND'!AN66</f>
        <v>643.32122309407714</v>
      </c>
      <c r="AH212" s="37">
        <f>'Data TREND'!AO66</f>
        <v>487.13147068198083</v>
      </c>
      <c r="AI212" s="37">
        <f>'Data TREND'!AP66</f>
        <v>391.03204638582878</v>
      </c>
      <c r="AJ212" s="62">
        <f>'Data TREND'!AQ66</f>
        <v>1521.1496195425766</v>
      </c>
      <c r="AK212" s="37">
        <f>'Data TREND'!AR66</f>
        <v>57.316187246518119</v>
      </c>
      <c r="AL212" s="37">
        <f>'Data TREND'!AS66</f>
        <v>23.406182446828325</v>
      </c>
      <c r="AN212" s="37">
        <f t="shared" si="136"/>
        <v>0</v>
      </c>
      <c r="AO212" s="37">
        <f t="shared" si="137"/>
        <v>0</v>
      </c>
      <c r="AP212" s="37">
        <f t="shared" si="138"/>
        <v>0</v>
      </c>
      <c r="AQ212" s="62">
        <f t="shared" si="139"/>
        <v>0</v>
      </c>
      <c r="AR212" s="37">
        <f t="shared" si="140"/>
        <v>0</v>
      </c>
      <c r="AS212" s="37">
        <f t="shared" si="141"/>
        <v>0</v>
      </c>
      <c r="AU212">
        <v>73</v>
      </c>
      <c r="AV212" s="37">
        <f t="shared" si="142"/>
        <v>376.25801341828713</v>
      </c>
      <c r="AW212" s="37">
        <f t="shared" si="143"/>
        <v>487.26346024173796</v>
      </c>
      <c r="AX212" s="37">
        <f t="shared" si="144"/>
        <v>388.24451561173464</v>
      </c>
      <c r="AY212" s="62">
        <f t="shared" si="145"/>
        <v>1251.6806532299304</v>
      </c>
      <c r="AZ212" s="37">
        <f t="shared" si="146"/>
        <v>44.94121824057585</v>
      </c>
      <c r="BA212" s="37">
        <f t="shared" si="147"/>
        <v>18.526658517831464</v>
      </c>
      <c r="BC212">
        <v>73</v>
      </c>
      <c r="BD212" s="37">
        <f>IF(Voorblad!$E$10=Rekenblad!BC212,Rekenblad!AV212,0)</f>
        <v>0</v>
      </c>
      <c r="BE212" s="37">
        <f>IF(Voorblad!$E$10=Rekenblad!BC212,Rekenblad!AW212,0)</f>
        <v>0</v>
      </c>
      <c r="BF212" s="37">
        <f>IF(Voorblad!$E$10=Rekenblad!BC212,Rekenblad!AX212,0)</f>
        <v>0</v>
      </c>
      <c r="BG212" s="62">
        <f>IF(Voorblad!$E$10=Rekenblad!BC212,Rekenblad!AY212,0)</f>
        <v>0</v>
      </c>
      <c r="BH212" s="37">
        <f>IF(Voorblad!$E$10=Rekenblad!BC212,Rekenblad!AZ212,0)</f>
        <v>0</v>
      </c>
      <c r="BI212" s="37">
        <f>IF(Voorblad!$E$10=Rekenblad!BC212,Rekenblad!BA212,0)</f>
        <v>0</v>
      </c>
      <c r="BK212">
        <v>73</v>
      </c>
      <c r="BL212" s="37">
        <f>IF(Voorblad!$E$14=Rekenblad!$BL$147,Rekenblad!BD212,0)</f>
        <v>0</v>
      </c>
      <c r="BM212" s="37">
        <f>IF(Voorblad!$E$14=Rekenblad!$BL$147,Rekenblad!BE212,0)</f>
        <v>0</v>
      </c>
      <c r="BN212" s="37">
        <f>IF(Voorblad!$E$14=Rekenblad!$BL$147,Rekenblad!BF212,0)</f>
        <v>0</v>
      </c>
      <c r="BO212" s="62">
        <f>IF(Voorblad!$E$14=Rekenblad!$BL$147,Rekenblad!BG212,0)</f>
        <v>0</v>
      </c>
      <c r="BP212" s="37">
        <f>IF(Voorblad!$E$14=Rekenblad!$BL$147,Rekenblad!BH212,0)</f>
        <v>0</v>
      </c>
      <c r="BQ212" s="37">
        <f>IF(Voorblad!$E$14=Rekenblad!$BL$147,Rekenblad!BI212,0)</f>
        <v>0</v>
      </c>
    </row>
    <row r="213" spans="2:69" x14ac:dyDescent="0.25">
      <c r="B213">
        <f>'Data TREND'!X67</f>
        <v>74</v>
      </c>
      <c r="C213" s="37">
        <f>'Data TREND'!Z67</f>
        <v>380.37001119827045</v>
      </c>
      <c r="D213" s="37">
        <f>'Data TREND'!AA67</f>
        <v>493.61360385587722</v>
      </c>
      <c r="E213" s="37">
        <f>'Data TREND'!AB67</f>
        <v>393.49735934315032</v>
      </c>
      <c r="F213" s="62">
        <f>'Data TREND'!AC67</f>
        <v>1267.3904596083823</v>
      </c>
      <c r="G213" s="37">
        <f>'Data TREND'!AD67</f>
        <v>44.75559143173539</v>
      </c>
      <c r="H213" s="37">
        <f>'Data TREND'!AE67</f>
        <v>18.452418185137756</v>
      </c>
      <c r="J213" s="37">
        <f t="shared" si="124"/>
        <v>380.37001119827045</v>
      </c>
      <c r="K213" s="37">
        <f t="shared" si="125"/>
        <v>493.61360385587722</v>
      </c>
      <c r="L213" s="37">
        <f t="shared" si="126"/>
        <v>393.49735934315032</v>
      </c>
      <c r="M213" s="62">
        <f t="shared" si="127"/>
        <v>1267.3904596083823</v>
      </c>
      <c r="N213" s="37">
        <f t="shared" si="128"/>
        <v>44.75559143173539</v>
      </c>
      <c r="O213" s="37">
        <f t="shared" si="129"/>
        <v>18.452418185137756</v>
      </c>
      <c r="Q213">
        <f>'Data TREND'!X67</f>
        <v>74</v>
      </c>
      <c r="R213" s="37">
        <f>'Data TREND'!AG67</f>
        <v>510.44427140491831</v>
      </c>
      <c r="S213" s="37">
        <f>'Data TREND'!AH67</f>
        <v>493.41209509413864</v>
      </c>
      <c r="T213" s="37">
        <f>'Data TREND'!AI67</f>
        <v>394.52602532243031</v>
      </c>
      <c r="U213" s="62">
        <f>'Data TREND'!AJ67</f>
        <v>1398.3957091587165</v>
      </c>
      <c r="V213" s="37">
        <f>'Data TREND'!AK67</f>
        <v>51.161872450891302</v>
      </c>
      <c r="W213" s="37">
        <f>'Data TREND'!AL67</f>
        <v>20.836140533723761</v>
      </c>
      <c r="Y213" s="37">
        <f t="shared" ref="Y213:Y244" si="148">$Q$3*R213</f>
        <v>0</v>
      </c>
      <c r="Z213" s="37">
        <f t="shared" ref="Z213:Z244" si="149">$Q$3*S213</f>
        <v>0</v>
      </c>
      <c r="AA213" s="37">
        <f t="shared" ref="AA213:AA244" si="150">$Q$3*T213</f>
        <v>0</v>
      </c>
      <c r="AB213" s="62">
        <f t="shared" ref="AB213:AB244" si="151">$Q$3*U213</f>
        <v>0</v>
      </c>
      <c r="AC213" s="37">
        <f t="shared" ref="AC213:AC244" si="152">$Q$3*V213</f>
        <v>0</v>
      </c>
      <c r="AD213" s="37">
        <f t="shared" ref="AD213:AD244" si="153">$Q$3*W213</f>
        <v>0</v>
      </c>
      <c r="AF213">
        <f>'Data TREND'!X67</f>
        <v>74</v>
      </c>
      <c r="AG213" s="37">
        <f>'Data TREND'!AN67</f>
        <v>649.52159882488218</v>
      </c>
      <c r="AH213" s="37">
        <f>'Data TREND'!AO67</f>
        <v>493.43612324112308</v>
      </c>
      <c r="AI213" s="37">
        <f>'Data TREND'!AP67</f>
        <v>396.12234322078962</v>
      </c>
      <c r="AJ213" s="62">
        <f>'Data TREND'!AQ67</f>
        <v>1538.7437258020273</v>
      </c>
      <c r="AK213" s="37">
        <f>'Data TREND'!AR67</f>
        <v>56.908896197633801</v>
      </c>
      <c r="AL213" s="37">
        <f>'Data TREND'!AS67</f>
        <v>23.239478463361134</v>
      </c>
      <c r="AN213" s="37">
        <f t="shared" ref="AN213:AN244" si="154">$AF$3*AG213</f>
        <v>0</v>
      </c>
      <c r="AO213" s="37">
        <f t="shared" ref="AO213:AO244" si="155">$AF$3*AH213</f>
        <v>0</v>
      </c>
      <c r="AP213" s="37">
        <f t="shared" ref="AP213:AP244" si="156">$AF$3*AI213</f>
        <v>0</v>
      </c>
      <c r="AQ213" s="62">
        <f t="shared" ref="AQ213:AQ244" si="157">$AF$3*AJ213</f>
        <v>0</v>
      </c>
      <c r="AR213" s="37">
        <f t="shared" ref="AR213:AR244" si="158">$AF$3*AK213</f>
        <v>0</v>
      </c>
      <c r="AS213" s="37">
        <f t="shared" ref="AS213:AS244" si="159">$AF$3*AL213</f>
        <v>0</v>
      </c>
      <c r="AU213">
        <v>74</v>
      </c>
      <c r="AV213" s="37">
        <f t="shared" ref="AV213:AV244" si="160">J213+Y213+AN213</f>
        <v>380.37001119827045</v>
      </c>
      <c r="AW213" s="37">
        <f t="shared" ref="AW213:AW244" si="161">K213+Z213+AO213</f>
        <v>493.61360385587722</v>
      </c>
      <c r="AX213" s="37">
        <f t="shared" ref="AX213:AX244" si="162">L213+AA213+AP213</f>
        <v>393.49735934315032</v>
      </c>
      <c r="AY213" s="62">
        <f t="shared" ref="AY213:AY244" si="163">M213+AB213+AQ213</f>
        <v>1267.3904596083823</v>
      </c>
      <c r="AZ213" s="37">
        <f t="shared" ref="AZ213:AZ244" si="164">N213+AC213+AR213</f>
        <v>44.75559143173539</v>
      </c>
      <c r="BA213" s="37">
        <f t="shared" ref="BA213:BA244" si="165">O213+AD213+AS213</f>
        <v>18.452418185137756</v>
      </c>
      <c r="BC213">
        <v>74</v>
      </c>
      <c r="BD213" s="37">
        <f>IF(Voorblad!$E$10=Rekenblad!BC213,Rekenblad!AV213,0)</f>
        <v>0</v>
      </c>
      <c r="BE213" s="37">
        <f>IF(Voorblad!$E$10=Rekenblad!BC213,Rekenblad!AW213,0)</f>
        <v>0</v>
      </c>
      <c r="BF213" s="37">
        <f>IF(Voorblad!$E$10=Rekenblad!BC213,Rekenblad!AX213,0)</f>
        <v>0</v>
      </c>
      <c r="BG213" s="62">
        <f>IF(Voorblad!$E$10=Rekenblad!BC213,Rekenblad!AY213,0)</f>
        <v>0</v>
      </c>
      <c r="BH213" s="37">
        <f>IF(Voorblad!$E$10=Rekenblad!BC213,Rekenblad!AZ213,0)</f>
        <v>0</v>
      </c>
      <c r="BI213" s="37">
        <f>IF(Voorblad!$E$10=Rekenblad!BC213,Rekenblad!BA213,0)</f>
        <v>0</v>
      </c>
      <c r="BK213">
        <v>74</v>
      </c>
      <c r="BL213" s="37">
        <f>IF(Voorblad!$E$14=Rekenblad!$BL$147,Rekenblad!BD213,0)</f>
        <v>0</v>
      </c>
      <c r="BM213" s="37">
        <f>IF(Voorblad!$E$14=Rekenblad!$BL$147,Rekenblad!BE213,0)</f>
        <v>0</v>
      </c>
      <c r="BN213" s="37">
        <f>IF(Voorblad!$E$14=Rekenblad!$BL$147,Rekenblad!BF213,0)</f>
        <v>0</v>
      </c>
      <c r="BO213" s="62">
        <f>IF(Voorblad!$E$14=Rekenblad!$BL$147,Rekenblad!BG213,0)</f>
        <v>0</v>
      </c>
      <c r="BP213" s="37">
        <f>IF(Voorblad!$E$14=Rekenblad!$BL$147,Rekenblad!BH213,0)</f>
        <v>0</v>
      </c>
      <c r="BQ213" s="37">
        <f>IF(Voorblad!$E$14=Rekenblad!$BL$147,Rekenblad!BI213,0)</f>
        <v>0</v>
      </c>
    </row>
    <row r="214" spans="2:69" x14ac:dyDescent="0.25">
      <c r="B214">
        <f>'Data TREND'!X68</f>
        <v>75</v>
      </c>
      <c r="C214" s="37">
        <f>'Data TREND'!Z68</f>
        <v>384.48200897825376</v>
      </c>
      <c r="D214" s="37">
        <f>'Data TREND'!AA68</f>
        <v>499.96374747001641</v>
      </c>
      <c r="E214" s="37">
        <f>'Data TREND'!AB68</f>
        <v>398.75020307456606</v>
      </c>
      <c r="F214" s="62">
        <f>'Data TREND'!AC68</f>
        <v>1283.1002659868343</v>
      </c>
      <c r="G214" s="37">
        <f>'Data TREND'!AD68</f>
        <v>44.569964622894936</v>
      </c>
      <c r="H214" s="37">
        <f>'Data TREND'!AE68</f>
        <v>18.378177852444047</v>
      </c>
      <c r="J214" s="37">
        <f t="shared" ref="J214:J277" si="166">$B$3*C214</f>
        <v>384.48200897825376</v>
      </c>
      <c r="K214" s="37">
        <f t="shared" ref="K214:K277" si="167">$B$3*D214</f>
        <v>499.96374747001641</v>
      </c>
      <c r="L214" s="37">
        <f t="shared" ref="L214:L277" si="168">$B$3*E214</f>
        <v>398.75020307456606</v>
      </c>
      <c r="M214" s="62">
        <f t="shared" ref="M214:M277" si="169">$B$3*F214</f>
        <v>1283.1002659868343</v>
      </c>
      <c r="N214" s="37">
        <f t="shared" ref="N214:N277" si="170">$B$3*G214</f>
        <v>44.569964622894936</v>
      </c>
      <c r="O214" s="37">
        <f t="shared" ref="O214:O277" si="171">$B$3*H214</f>
        <v>18.378177852444047</v>
      </c>
      <c r="Q214">
        <f>'Data TREND'!X68</f>
        <v>75</v>
      </c>
      <c r="R214" s="37">
        <f>'Data TREND'!AG68</f>
        <v>515.42978626410115</v>
      </c>
      <c r="S214" s="37">
        <f>'Data TREND'!AH68</f>
        <v>499.73919621978405</v>
      </c>
      <c r="T214" s="37">
        <f>'Data TREND'!AI68</f>
        <v>399.71171590282353</v>
      </c>
      <c r="U214" s="62">
        <f>'Data TREND'!AJ68</f>
        <v>1414.8879845284325</v>
      </c>
      <c r="V214" s="37">
        <f>'Data TREND'!AK68</f>
        <v>50.843221037411695</v>
      </c>
      <c r="W214" s="37">
        <f>'Data TREND'!AL68</f>
        <v>20.705784952987905</v>
      </c>
      <c r="Y214" s="37">
        <f t="shared" si="148"/>
        <v>0</v>
      </c>
      <c r="Z214" s="37">
        <f t="shared" si="149"/>
        <v>0</v>
      </c>
      <c r="AA214" s="37">
        <f t="shared" si="150"/>
        <v>0</v>
      </c>
      <c r="AB214" s="62">
        <f t="shared" si="151"/>
        <v>0</v>
      </c>
      <c r="AC214" s="37">
        <f t="shared" si="152"/>
        <v>0</v>
      </c>
      <c r="AD214" s="37">
        <f t="shared" si="153"/>
        <v>0</v>
      </c>
      <c r="AF214">
        <f>'Data TREND'!X68</f>
        <v>75</v>
      </c>
      <c r="AG214" s="37">
        <f>'Data TREND'!AN68</f>
        <v>655.72197455568721</v>
      </c>
      <c r="AH214" s="37">
        <f>'Data TREND'!AO68</f>
        <v>499.74077580026528</v>
      </c>
      <c r="AI214" s="37">
        <f>'Data TREND'!AP68</f>
        <v>401.2126400557504</v>
      </c>
      <c r="AJ214" s="62">
        <f>'Data TREND'!AQ68</f>
        <v>1556.3378320614777</v>
      </c>
      <c r="AK214" s="37">
        <f>'Data TREND'!AR68</f>
        <v>56.501605148749476</v>
      </c>
      <c r="AL214" s="37">
        <f>'Data TREND'!AS68</f>
        <v>23.072774479893948</v>
      </c>
      <c r="AN214" s="37">
        <f t="shared" si="154"/>
        <v>0</v>
      </c>
      <c r="AO214" s="37">
        <f t="shared" si="155"/>
        <v>0</v>
      </c>
      <c r="AP214" s="37">
        <f t="shared" si="156"/>
        <v>0</v>
      </c>
      <c r="AQ214" s="62">
        <f t="shared" si="157"/>
        <v>0</v>
      </c>
      <c r="AR214" s="37">
        <f t="shared" si="158"/>
        <v>0</v>
      </c>
      <c r="AS214" s="37">
        <f t="shared" si="159"/>
        <v>0</v>
      </c>
      <c r="AU214">
        <v>75</v>
      </c>
      <c r="AV214" s="37">
        <f t="shared" si="160"/>
        <v>384.48200897825376</v>
      </c>
      <c r="AW214" s="37">
        <f t="shared" si="161"/>
        <v>499.96374747001641</v>
      </c>
      <c r="AX214" s="37">
        <f t="shared" si="162"/>
        <v>398.75020307456606</v>
      </c>
      <c r="AY214" s="62">
        <f t="shared" si="163"/>
        <v>1283.1002659868343</v>
      </c>
      <c r="AZ214" s="37">
        <f t="shared" si="164"/>
        <v>44.569964622894936</v>
      </c>
      <c r="BA214" s="37">
        <f t="shared" si="165"/>
        <v>18.378177852444047</v>
      </c>
      <c r="BC214">
        <v>75</v>
      </c>
      <c r="BD214" s="37">
        <f>IF(Voorblad!$E$10=Rekenblad!BC214,Rekenblad!AV214,0)</f>
        <v>0</v>
      </c>
      <c r="BE214" s="37">
        <f>IF(Voorblad!$E$10=Rekenblad!BC214,Rekenblad!AW214,0)</f>
        <v>0</v>
      </c>
      <c r="BF214" s="37">
        <f>IF(Voorblad!$E$10=Rekenblad!BC214,Rekenblad!AX214,0)</f>
        <v>0</v>
      </c>
      <c r="BG214" s="62">
        <f>IF(Voorblad!$E$10=Rekenblad!BC214,Rekenblad!AY214,0)</f>
        <v>0</v>
      </c>
      <c r="BH214" s="37">
        <f>IF(Voorblad!$E$10=Rekenblad!BC214,Rekenblad!AZ214,0)</f>
        <v>0</v>
      </c>
      <c r="BI214" s="37">
        <f>IF(Voorblad!$E$10=Rekenblad!BC214,Rekenblad!BA214,0)</f>
        <v>0</v>
      </c>
      <c r="BK214">
        <v>75</v>
      </c>
      <c r="BL214" s="37">
        <f>IF(Voorblad!$E$14=Rekenblad!$BL$147,Rekenblad!BD214,0)</f>
        <v>0</v>
      </c>
      <c r="BM214" s="37">
        <f>IF(Voorblad!$E$14=Rekenblad!$BL$147,Rekenblad!BE214,0)</f>
        <v>0</v>
      </c>
      <c r="BN214" s="37">
        <f>IF(Voorblad!$E$14=Rekenblad!$BL$147,Rekenblad!BF214,0)</f>
        <v>0</v>
      </c>
      <c r="BO214" s="62">
        <f>IF(Voorblad!$E$14=Rekenblad!$BL$147,Rekenblad!BG214,0)</f>
        <v>0</v>
      </c>
      <c r="BP214" s="37">
        <f>IF(Voorblad!$E$14=Rekenblad!$BL$147,Rekenblad!BH214,0)</f>
        <v>0</v>
      </c>
      <c r="BQ214" s="37">
        <f>IF(Voorblad!$E$14=Rekenblad!$BL$147,Rekenblad!BI214,0)</f>
        <v>0</v>
      </c>
    </row>
    <row r="215" spans="2:69" x14ac:dyDescent="0.25">
      <c r="B215">
        <f>'Data TREND'!X69</f>
        <v>76</v>
      </c>
      <c r="C215" s="37">
        <f>'Data TREND'!Z69</f>
        <v>388.59400675823701</v>
      </c>
      <c r="D215" s="37">
        <f>'Data TREND'!AA69</f>
        <v>506.31389108415567</v>
      </c>
      <c r="E215" s="37">
        <f>'Data TREND'!AB69</f>
        <v>404.0030468059818</v>
      </c>
      <c r="F215" s="62">
        <f>'Data TREND'!AC69</f>
        <v>1298.8100723652865</v>
      </c>
      <c r="G215" s="37">
        <f>'Data TREND'!AD69</f>
        <v>44.384337814054476</v>
      </c>
      <c r="H215" s="37">
        <f>'Data TREND'!AE69</f>
        <v>18.303937519750335</v>
      </c>
      <c r="J215" s="37">
        <f t="shared" si="166"/>
        <v>388.59400675823701</v>
      </c>
      <c r="K215" s="37">
        <f t="shared" si="167"/>
        <v>506.31389108415567</v>
      </c>
      <c r="L215" s="37">
        <f t="shared" si="168"/>
        <v>404.0030468059818</v>
      </c>
      <c r="M215" s="62">
        <f t="shared" si="169"/>
        <v>1298.8100723652865</v>
      </c>
      <c r="N215" s="37">
        <f t="shared" si="170"/>
        <v>44.384337814054476</v>
      </c>
      <c r="O215" s="37">
        <f t="shared" si="171"/>
        <v>18.303937519750335</v>
      </c>
      <c r="Q215">
        <f>'Data TREND'!X69</f>
        <v>76</v>
      </c>
      <c r="R215" s="37">
        <f>'Data TREND'!AG69</f>
        <v>520.41530112328405</v>
      </c>
      <c r="S215" s="37">
        <f>'Data TREND'!AH69</f>
        <v>506.06629734542946</v>
      </c>
      <c r="T215" s="37">
        <f>'Data TREND'!AI69</f>
        <v>404.89740648321668</v>
      </c>
      <c r="U215" s="62">
        <f>'Data TREND'!AJ69</f>
        <v>1431.3802598981486</v>
      </c>
      <c r="V215" s="37">
        <f>'Data TREND'!AK69</f>
        <v>50.524569623932081</v>
      </c>
      <c r="W215" s="37">
        <f>'Data TREND'!AL69</f>
        <v>20.575429372252046</v>
      </c>
      <c r="Y215" s="37">
        <f t="shared" si="148"/>
        <v>0</v>
      </c>
      <c r="Z215" s="37">
        <f t="shared" si="149"/>
        <v>0</v>
      </c>
      <c r="AA215" s="37">
        <f t="shared" si="150"/>
        <v>0</v>
      </c>
      <c r="AB215" s="62">
        <f t="shared" si="151"/>
        <v>0</v>
      </c>
      <c r="AC215" s="37">
        <f t="shared" si="152"/>
        <v>0</v>
      </c>
      <c r="AD215" s="37">
        <f t="shared" si="153"/>
        <v>0</v>
      </c>
      <c r="AF215">
        <f>'Data TREND'!X69</f>
        <v>76</v>
      </c>
      <c r="AG215" s="37">
        <f>'Data TREND'!AN69</f>
        <v>661.92235028649213</v>
      </c>
      <c r="AH215" s="37">
        <f>'Data TREND'!AO69</f>
        <v>506.04542835940754</v>
      </c>
      <c r="AI215" s="37">
        <f>'Data TREND'!AP69</f>
        <v>406.30293689071118</v>
      </c>
      <c r="AJ215" s="62">
        <f>'Data TREND'!AQ69</f>
        <v>1573.9319383209281</v>
      </c>
      <c r="AK215" s="37">
        <f>'Data TREND'!AR69</f>
        <v>56.094314099865159</v>
      </c>
      <c r="AL215" s="37">
        <f>'Data TREND'!AS69</f>
        <v>22.906070496426757</v>
      </c>
      <c r="AN215" s="37">
        <f t="shared" si="154"/>
        <v>0</v>
      </c>
      <c r="AO215" s="37">
        <f t="shared" si="155"/>
        <v>0</v>
      </c>
      <c r="AP215" s="37">
        <f t="shared" si="156"/>
        <v>0</v>
      </c>
      <c r="AQ215" s="62">
        <f t="shared" si="157"/>
        <v>0</v>
      </c>
      <c r="AR215" s="37">
        <f t="shared" si="158"/>
        <v>0</v>
      </c>
      <c r="AS215" s="37">
        <f t="shared" si="159"/>
        <v>0</v>
      </c>
      <c r="AU215">
        <v>76</v>
      </c>
      <c r="AV215" s="37">
        <f t="shared" si="160"/>
        <v>388.59400675823701</v>
      </c>
      <c r="AW215" s="37">
        <f t="shared" si="161"/>
        <v>506.31389108415567</v>
      </c>
      <c r="AX215" s="37">
        <f t="shared" si="162"/>
        <v>404.0030468059818</v>
      </c>
      <c r="AY215" s="62">
        <f t="shared" si="163"/>
        <v>1298.8100723652865</v>
      </c>
      <c r="AZ215" s="37">
        <f t="shared" si="164"/>
        <v>44.384337814054476</v>
      </c>
      <c r="BA215" s="37">
        <f t="shared" si="165"/>
        <v>18.303937519750335</v>
      </c>
      <c r="BC215">
        <v>76</v>
      </c>
      <c r="BD215" s="37">
        <f>IF(Voorblad!$E$10=Rekenblad!BC215,Rekenblad!AV215,0)</f>
        <v>0</v>
      </c>
      <c r="BE215" s="37">
        <f>IF(Voorblad!$E$10=Rekenblad!BC215,Rekenblad!AW215,0)</f>
        <v>0</v>
      </c>
      <c r="BF215" s="37">
        <f>IF(Voorblad!$E$10=Rekenblad!BC215,Rekenblad!AX215,0)</f>
        <v>0</v>
      </c>
      <c r="BG215" s="62">
        <f>IF(Voorblad!$E$10=Rekenblad!BC215,Rekenblad!AY215,0)</f>
        <v>0</v>
      </c>
      <c r="BH215" s="37">
        <f>IF(Voorblad!$E$10=Rekenblad!BC215,Rekenblad!AZ215,0)</f>
        <v>0</v>
      </c>
      <c r="BI215" s="37">
        <f>IF(Voorblad!$E$10=Rekenblad!BC215,Rekenblad!BA215,0)</f>
        <v>0</v>
      </c>
      <c r="BK215">
        <v>76</v>
      </c>
      <c r="BL215" s="37">
        <f>IF(Voorblad!$E$14=Rekenblad!$BL$147,Rekenblad!BD215,0)</f>
        <v>0</v>
      </c>
      <c r="BM215" s="37">
        <f>IF(Voorblad!$E$14=Rekenblad!$BL$147,Rekenblad!BE215,0)</f>
        <v>0</v>
      </c>
      <c r="BN215" s="37">
        <f>IF(Voorblad!$E$14=Rekenblad!$BL$147,Rekenblad!BF215,0)</f>
        <v>0</v>
      </c>
      <c r="BO215" s="62">
        <f>IF(Voorblad!$E$14=Rekenblad!$BL$147,Rekenblad!BG215,0)</f>
        <v>0</v>
      </c>
      <c r="BP215" s="37">
        <f>IF(Voorblad!$E$14=Rekenblad!$BL$147,Rekenblad!BH215,0)</f>
        <v>0</v>
      </c>
      <c r="BQ215" s="37">
        <f>IF(Voorblad!$E$14=Rekenblad!$BL$147,Rekenblad!BI215,0)</f>
        <v>0</v>
      </c>
    </row>
    <row r="216" spans="2:69" x14ac:dyDescent="0.25">
      <c r="B216">
        <f>'Data TREND'!X70</f>
        <v>77</v>
      </c>
      <c r="C216" s="37">
        <f>'Data TREND'!Z70</f>
        <v>392.70600453822033</v>
      </c>
      <c r="D216" s="37">
        <f>'Data TREND'!AA70</f>
        <v>512.66403469829493</v>
      </c>
      <c r="E216" s="37">
        <f>'Data TREND'!AB70</f>
        <v>409.25589053739748</v>
      </c>
      <c r="F216" s="62">
        <f>'Data TREND'!AC70</f>
        <v>1314.5198787437384</v>
      </c>
      <c r="G216" s="37">
        <f>'Data TREND'!AD70</f>
        <v>44.198711005214022</v>
      </c>
      <c r="H216" s="37">
        <f>'Data TREND'!AE70</f>
        <v>18.229697187056626</v>
      </c>
      <c r="J216" s="37">
        <f t="shared" si="166"/>
        <v>392.70600453822033</v>
      </c>
      <c r="K216" s="37">
        <f t="shared" si="167"/>
        <v>512.66403469829493</v>
      </c>
      <c r="L216" s="37">
        <f t="shared" si="168"/>
        <v>409.25589053739748</v>
      </c>
      <c r="M216" s="62">
        <f t="shared" si="169"/>
        <v>1314.5198787437384</v>
      </c>
      <c r="N216" s="37">
        <f t="shared" si="170"/>
        <v>44.198711005214022</v>
      </c>
      <c r="O216" s="37">
        <f t="shared" si="171"/>
        <v>18.229697187056626</v>
      </c>
      <c r="Q216">
        <f>'Data TREND'!X70</f>
        <v>77</v>
      </c>
      <c r="R216" s="37">
        <f>'Data TREND'!AG70</f>
        <v>525.40081598246684</v>
      </c>
      <c r="S216" s="37">
        <f>'Data TREND'!AH70</f>
        <v>512.39339847107476</v>
      </c>
      <c r="T216" s="37">
        <f>'Data TREND'!AI70</f>
        <v>410.08309706360984</v>
      </c>
      <c r="U216" s="62">
        <f>'Data TREND'!AJ70</f>
        <v>1447.8725352678646</v>
      </c>
      <c r="V216" s="37">
        <f>'Data TREND'!AK70</f>
        <v>50.205918210452467</v>
      </c>
      <c r="W216" s="37">
        <f>'Data TREND'!AL70</f>
        <v>20.445073791516187</v>
      </c>
      <c r="Y216" s="37">
        <f t="shared" si="148"/>
        <v>0</v>
      </c>
      <c r="Z216" s="37">
        <f t="shared" si="149"/>
        <v>0</v>
      </c>
      <c r="AA216" s="37">
        <f t="shared" si="150"/>
        <v>0</v>
      </c>
      <c r="AB216" s="62">
        <f t="shared" si="151"/>
        <v>0</v>
      </c>
      <c r="AC216" s="37">
        <f t="shared" si="152"/>
        <v>0</v>
      </c>
      <c r="AD216" s="37">
        <f t="shared" si="153"/>
        <v>0</v>
      </c>
      <c r="AF216">
        <f>'Data TREND'!X70</f>
        <v>77</v>
      </c>
      <c r="AG216" s="37">
        <f>'Data TREND'!AN70</f>
        <v>668.12272601729705</v>
      </c>
      <c r="AH216" s="37">
        <f>'Data TREND'!AO70</f>
        <v>512.35008091854979</v>
      </c>
      <c r="AI216" s="37">
        <f>'Data TREND'!AP70</f>
        <v>411.39323372567202</v>
      </c>
      <c r="AJ216" s="62">
        <f>'Data TREND'!AQ70</f>
        <v>1591.5260445803785</v>
      </c>
      <c r="AK216" s="37">
        <f>'Data TREND'!AR70</f>
        <v>55.687023050980841</v>
      </c>
      <c r="AL216" s="37">
        <f>'Data TREND'!AS70</f>
        <v>22.73936651295957</v>
      </c>
      <c r="AN216" s="37">
        <f t="shared" si="154"/>
        <v>0</v>
      </c>
      <c r="AO216" s="37">
        <f t="shared" si="155"/>
        <v>0</v>
      </c>
      <c r="AP216" s="37">
        <f t="shared" si="156"/>
        <v>0</v>
      </c>
      <c r="AQ216" s="62">
        <f t="shared" si="157"/>
        <v>0</v>
      </c>
      <c r="AR216" s="37">
        <f t="shared" si="158"/>
        <v>0</v>
      </c>
      <c r="AS216" s="37">
        <f t="shared" si="159"/>
        <v>0</v>
      </c>
      <c r="AU216">
        <v>77</v>
      </c>
      <c r="AV216" s="37">
        <f t="shared" si="160"/>
        <v>392.70600453822033</v>
      </c>
      <c r="AW216" s="37">
        <f t="shared" si="161"/>
        <v>512.66403469829493</v>
      </c>
      <c r="AX216" s="37">
        <f t="shared" si="162"/>
        <v>409.25589053739748</v>
      </c>
      <c r="AY216" s="62">
        <f t="shared" si="163"/>
        <v>1314.5198787437384</v>
      </c>
      <c r="AZ216" s="37">
        <f t="shared" si="164"/>
        <v>44.198711005214022</v>
      </c>
      <c r="BA216" s="37">
        <f t="shared" si="165"/>
        <v>18.229697187056626</v>
      </c>
      <c r="BC216">
        <v>77</v>
      </c>
      <c r="BD216" s="37">
        <f>IF(Voorblad!$E$10=Rekenblad!BC216,Rekenblad!AV216,0)</f>
        <v>0</v>
      </c>
      <c r="BE216" s="37">
        <f>IF(Voorblad!$E$10=Rekenblad!BC216,Rekenblad!AW216,0)</f>
        <v>0</v>
      </c>
      <c r="BF216" s="37">
        <f>IF(Voorblad!$E$10=Rekenblad!BC216,Rekenblad!AX216,0)</f>
        <v>0</v>
      </c>
      <c r="BG216" s="62">
        <f>IF(Voorblad!$E$10=Rekenblad!BC216,Rekenblad!AY216,0)</f>
        <v>0</v>
      </c>
      <c r="BH216" s="37">
        <f>IF(Voorblad!$E$10=Rekenblad!BC216,Rekenblad!AZ216,0)</f>
        <v>0</v>
      </c>
      <c r="BI216" s="37">
        <f>IF(Voorblad!$E$10=Rekenblad!BC216,Rekenblad!BA216,0)</f>
        <v>0</v>
      </c>
      <c r="BK216">
        <v>77</v>
      </c>
      <c r="BL216" s="37">
        <f>IF(Voorblad!$E$14=Rekenblad!$BL$147,Rekenblad!BD216,0)</f>
        <v>0</v>
      </c>
      <c r="BM216" s="37">
        <f>IF(Voorblad!$E$14=Rekenblad!$BL$147,Rekenblad!BE216,0)</f>
        <v>0</v>
      </c>
      <c r="BN216" s="37">
        <f>IF(Voorblad!$E$14=Rekenblad!$BL$147,Rekenblad!BF216,0)</f>
        <v>0</v>
      </c>
      <c r="BO216" s="62">
        <f>IF(Voorblad!$E$14=Rekenblad!$BL$147,Rekenblad!BG216,0)</f>
        <v>0</v>
      </c>
      <c r="BP216" s="37">
        <f>IF(Voorblad!$E$14=Rekenblad!$BL$147,Rekenblad!BH216,0)</f>
        <v>0</v>
      </c>
      <c r="BQ216" s="37">
        <f>IF(Voorblad!$E$14=Rekenblad!$BL$147,Rekenblad!BI216,0)</f>
        <v>0</v>
      </c>
    </row>
    <row r="217" spans="2:69" x14ac:dyDescent="0.25">
      <c r="B217">
        <f>'Data TREND'!X71</f>
        <v>78</v>
      </c>
      <c r="C217" s="37">
        <f>'Data TREND'!Z71</f>
        <v>396.81800231820358</v>
      </c>
      <c r="D217" s="37">
        <f>'Data TREND'!AA71</f>
        <v>519.01417831243407</v>
      </c>
      <c r="E217" s="37">
        <f>'Data TREND'!AB71</f>
        <v>414.50873426881321</v>
      </c>
      <c r="F217" s="62">
        <f>'Data TREND'!AC71</f>
        <v>1330.2296851221906</v>
      </c>
      <c r="G217" s="37">
        <f>'Data TREND'!AD71</f>
        <v>44.013084196373569</v>
      </c>
      <c r="H217" s="37">
        <f>'Data TREND'!AE71</f>
        <v>18.155456854362917</v>
      </c>
      <c r="J217" s="37">
        <f t="shared" si="166"/>
        <v>396.81800231820358</v>
      </c>
      <c r="K217" s="37">
        <f t="shared" si="167"/>
        <v>519.01417831243407</v>
      </c>
      <c r="L217" s="37">
        <f t="shared" si="168"/>
        <v>414.50873426881321</v>
      </c>
      <c r="M217" s="62">
        <f t="shared" si="169"/>
        <v>1330.2296851221906</v>
      </c>
      <c r="N217" s="37">
        <f t="shared" si="170"/>
        <v>44.013084196373569</v>
      </c>
      <c r="O217" s="37">
        <f t="shared" si="171"/>
        <v>18.155456854362917</v>
      </c>
      <c r="Q217">
        <f>'Data TREND'!X71</f>
        <v>78</v>
      </c>
      <c r="R217" s="37">
        <f>'Data TREND'!AG71</f>
        <v>530.38633084164962</v>
      </c>
      <c r="S217" s="37">
        <f>'Data TREND'!AH71</f>
        <v>518.72049959672017</v>
      </c>
      <c r="T217" s="37">
        <f>'Data TREND'!AI71</f>
        <v>415.268787644003</v>
      </c>
      <c r="U217" s="62">
        <f>'Data TREND'!AJ71</f>
        <v>1464.3648106375806</v>
      </c>
      <c r="V217" s="37">
        <f>'Data TREND'!AK71</f>
        <v>49.887266796972852</v>
      </c>
      <c r="W217" s="37">
        <f>'Data TREND'!AL71</f>
        <v>20.314718210780331</v>
      </c>
      <c r="Y217" s="37">
        <f t="shared" si="148"/>
        <v>0</v>
      </c>
      <c r="Z217" s="37">
        <f t="shared" si="149"/>
        <v>0</v>
      </c>
      <c r="AA217" s="37">
        <f t="shared" si="150"/>
        <v>0</v>
      </c>
      <c r="AB217" s="62">
        <f t="shared" si="151"/>
        <v>0</v>
      </c>
      <c r="AC217" s="37">
        <f t="shared" si="152"/>
        <v>0</v>
      </c>
      <c r="AD217" s="37">
        <f t="shared" si="153"/>
        <v>0</v>
      </c>
      <c r="AF217">
        <f>'Data TREND'!X71</f>
        <v>78</v>
      </c>
      <c r="AG217" s="37">
        <f>'Data TREND'!AN71</f>
        <v>674.32310174810209</v>
      </c>
      <c r="AH217" s="37">
        <f>'Data TREND'!AO71</f>
        <v>518.65473347769193</v>
      </c>
      <c r="AI217" s="37">
        <f>'Data TREND'!AP71</f>
        <v>416.4835305606328</v>
      </c>
      <c r="AJ217" s="62">
        <f>'Data TREND'!AQ71</f>
        <v>1609.1201508398292</v>
      </c>
      <c r="AK217" s="37">
        <f>'Data TREND'!AR71</f>
        <v>55.279732002096523</v>
      </c>
      <c r="AL217" s="37">
        <f>'Data TREND'!AS71</f>
        <v>22.572662529492383</v>
      </c>
      <c r="AN217" s="37">
        <f t="shared" si="154"/>
        <v>0</v>
      </c>
      <c r="AO217" s="37">
        <f t="shared" si="155"/>
        <v>0</v>
      </c>
      <c r="AP217" s="37">
        <f t="shared" si="156"/>
        <v>0</v>
      </c>
      <c r="AQ217" s="62">
        <f t="shared" si="157"/>
        <v>0</v>
      </c>
      <c r="AR217" s="37">
        <f t="shared" si="158"/>
        <v>0</v>
      </c>
      <c r="AS217" s="37">
        <f t="shared" si="159"/>
        <v>0</v>
      </c>
      <c r="AU217">
        <v>78</v>
      </c>
      <c r="AV217" s="37">
        <f t="shared" si="160"/>
        <v>396.81800231820358</v>
      </c>
      <c r="AW217" s="37">
        <f t="shared" si="161"/>
        <v>519.01417831243407</v>
      </c>
      <c r="AX217" s="37">
        <f t="shared" si="162"/>
        <v>414.50873426881321</v>
      </c>
      <c r="AY217" s="62">
        <f t="shared" si="163"/>
        <v>1330.2296851221906</v>
      </c>
      <c r="AZ217" s="37">
        <f t="shared" si="164"/>
        <v>44.013084196373569</v>
      </c>
      <c r="BA217" s="37">
        <f t="shared" si="165"/>
        <v>18.155456854362917</v>
      </c>
      <c r="BC217">
        <v>78</v>
      </c>
      <c r="BD217" s="37">
        <f>IF(Voorblad!$E$10=Rekenblad!BC217,Rekenblad!AV217,0)</f>
        <v>0</v>
      </c>
      <c r="BE217" s="37">
        <f>IF(Voorblad!$E$10=Rekenblad!BC217,Rekenblad!AW217,0)</f>
        <v>0</v>
      </c>
      <c r="BF217" s="37">
        <f>IF(Voorblad!$E$10=Rekenblad!BC217,Rekenblad!AX217,0)</f>
        <v>0</v>
      </c>
      <c r="BG217" s="62">
        <f>IF(Voorblad!$E$10=Rekenblad!BC217,Rekenblad!AY217,0)</f>
        <v>0</v>
      </c>
      <c r="BH217" s="37">
        <f>IF(Voorblad!$E$10=Rekenblad!BC217,Rekenblad!AZ217,0)</f>
        <v>0</v>
      </c>
      <c r="BI217" s="37">
        <f>IF(Voorblad!$E$10=Rekenblad!BC217,Rekenblad!BA217,0)</f>
        <v>0</v>
      </c>
      <c r="BK217">
        <v>78</v>
      </c>
      <c r="BL217" s="37">
        <f>IF(Voorblad!$E$14=Rekenblad!$BL$147,Rekenblad!BD217,0)</f>
        <v>0</v>
      </c>
      <c r="BM217" s="37">
        <f>IF(Voorblad!$E$14=Rekenblad!$BL$147,Rekenblad!BE217,0)</f>
        <v>0</v>
      </c>
      <c r="BN217" s="37">
        <f>IF(Voorblad!$E$14=Rekenblad!$BL$147,Rekenblad!BF217,0)</f>
        <v>0</v>
      </c>
      <c r="BO217" s="62">
        <f>IF(Voorblad!$E$14=Rekenblad!$BL$147,Rekenblad!BG217,0)</f>
        <v>0</v>
      </c>
      <c r="BP217" s="37">
        <f>IF(Voorblad!$E$14=Rekenblad!$BL$147,Rekenblad!BH217,0)</f>
        <v>0</v>
      </c>
      <c r="BQ217" s="37">
        <f>IF(Voorblad!$E$14=Rekenblad!$BL$147,Rekenblad!BI217,0)</f>
        <v>0</v>
      </c>
    </row>
    <row r="218" spans="2:69" x14ac:dyDescent="0.25">
      <c r="B218">
        <f>'Data TREND'!X72</f>
        <v>79</v>
      </c>
      <c r="C218" s="37">
        <f>'Data TREND'!Z72</f>
        <v>400.93000009818689</v>
      </c>
      <c r="D218" s="37">
        <f>'Data TREND'!AA72</f>
        <v>525.36432192657333</v>
      </c>
      <c r="E218" s="37">
        <f>'Data TREND'!AB72</f>
        <v>419.76157800022895</v>
      </c>
      <c r="F218" s="62">
        <f>'Data TREND'!AC72</f>
        <v>1345.9394915006426</v>
      </c>
      <c r="G218" s="37">
        <f>'Data TREND'!AD72</f>
        <v>43.827457387533109</v>
      </c>
      <c r="H218" s="37">
        <f>'Data TREND'!AE72</f>
        <v>18.081216521669209</v>
      </c>
      <c r="J218" s="37">
        <f t="shared" si="166"/>
        <v>400.93000009818689</v>
      </c>
      <c r="K218" s="37">
        <f t="shared" si="167"/>
        <v>525.36432192657333</v>
      </c>
      <c r="L218" s="37">
        <f t="shared" si="168"/>
        <v>419.76157800022895</v>
      </c>
      <c r="M218" s="62">
        <f t="shared" si="169"/>
        <v>1345.9394915006426</v>
      </c>
      <c r="N218" s="37">
        <f t="shared" si="170"/>
        <v>43.827457387533109</v>
      </c>
      <c r="O218" s="37">
        <f t="shared" si="171"/>
        <v>18.081216521669209</v>
      </c>
      <c r="Q218">
        <f>'Data TREND'!X72</f>
        <v>79</v>
      </c>
      <c r="R218" s="37">
        <f>'Data TREND'!AG72</f>
        <v>535.37184570083252</v>
      </c>
      <c r="S218" s="37">
        <f>'Data TREND'!AH72</f>
        <v>525.04760072236559</v>
      </c>
      <c r="T218" s="37">
        <f>'Data TREND'!AI72</f>
        <v>420.45447822439615</v>
      </c>
      <c r="U218" s="62">
        <f>'Data TREND'!AJ72</f>
        <v>1480.8570860072966</v>
      </c>
      <c r="V218" s="37">
        <f>'Data TREND'!AK72</f>
        <v>49.568615383493245</v>
      </c>
      <c r="W218" s="37">
        <f>'Data TREND'!AL72</f>
        <v>20.184362630044475</v>
      </c>
      <c r="Y218" s="37">
        <f t="shared" si="148"/>
        <v>0</v>
      </c>
      <c r="Z218" s="37">
        <f t="shared" si="149"/>
        <v>0</v>
      </c>
      <c r="AA218" s="37">
        <f t="shared" si="150"/>
        <v>0</v>
      </c>
      <c r="AB218" s="62">
        <f t="shared" si="151"/>
        <v>0</v>
      </c>
      <c r="AC218" s="37">
        <f t="shared" si="152"/>
        <v>0</v>
      </c>
      <c r="AD218" s="37">
        <f t="shared" si="153"/>
        <v>0</v>
      </c>
      <c r="AF218">
        <f>'Data TREND'!X72</f>
        <v>79</v>
      </c>
      <c r="AG218" s="37">
        <f>'Data TREND'!AN72</f>
        <v>680.52347747890713</v>
      </c>
      <c r="AH218" s="37">
        <f>'Data TREND'!AO72</f>
        <v>524.9593860368343</v>
      </c>
      <c r="AI218" s="37">
        <f>'Data TREND'!AP72</f>
        <v>421.57382739559364</v>
      </c>
      <c r="AJ218" s="62">
        <f>'Data TREND'!AQ72</f>
        <v>1626.7142570992796</v>
      </c>
      <c r="AK218" s="37">
        <f>'Data TREND'!AR72</f>
        <v>54.872440953212198</v>
      </c>
      <c r="AL218" s="37">
        <f>'Data TREND'!AS72</f>
        <v>22.405958546025197</v>
      </c>
      <c r="AN218" s="37">
        <f t="shared" si="154"/>
        <v>0</v>
      </c>
      <c r="AO218" s="37">
        <f t="shared" si="155"/>
        <v>0</v>
      </c>
      <c r="AP218" s="37">
        <f t="shared" si="156"/>
        <v>0</v>
      </c>
      <c r="AQ218" s="62">
        <f t="shared" si="157"/>
        <v>0</v>
      </c>
      <c r="AR218" s="37">
        <f t="shared" si="158"/>
        <v>0</v>
      </c>
      <c r="AS218" s="37">
        <f t="shared" si="159"/>
        <v>0</v>
      </c>
      <c r="AU218">
        <v>79</v>
      </c>
      <c r="AV218" s="37">
        <f t="shared" si="160"/>
        <v>400.93000009818689</v>
      </c>
      <c r="AW218" s="37">
        <f t="shared" si="161"/>
        <v>525.36432192657333</v>
      </c>
      <c r="AX218" s="37">
        <f t="shared" si="162"/>
        <v>419.76157800022895</v>
      </c>
      <c r="AY218" s="62">
        <f t="shared" si="163"/>
        <v>1345.9394915006426</v>
      </c>
      <c r="AZ218" s="37">
        <f t="shared" si="164"/>
        <v>43.827457387533109</v>
      </c>
      <c r="BA218" s="37">
        <f t="shared" si="165"/>
        <v>18.081216521669209</v>
      </c>
      <c r="BC218">
        <v>79</v>
      </c>
      <c r="BD218" s="37">
        <f>IF(Voorblad!$E$10=Rekenblad!BC218,Rekenblad!AV218,0)</f>
        <v>0</v>
      </c>
      <c r="BE218" s="37">
        <f>IF(Voorblad!$E$10=Rekenblad!BC218,Rekenblad!AW218,0)</f>
        <v>0</v>
      </c>
      <c r="BF218" s="37">
        <f>IF(Voorblad!$E$10=Rekenblad!BC218,Rekenblad!AX218,0)</f>
        <v>0</v>
      </c>
      <c r="BG218" s="62">
        <f>IF(Voorblad!$E$10=Rekenblad!BC218,Rekenblad!AY218,0)</f>
        <v>0</v>
      </c>
      <c r="BH218" s="37">
        <f>IF(Voorblad!$E$10=Rekenblad!BC218,Rekenblad!AZ218,0)</f>
        <v>0</v>
      </c>
      <c r="BI218" s="37">
        <f>IF(Voorblad!$E$10=Rekenblad!BC218,Rekenblad!BA218,0)</f>
        <v>0</v>
      </c>
      <c r="BK218">
        <v>79</v>
      </c>
      <c r="BL218" s="37">
        <f>IF(Voorblad!$E$14=Rekenblad!$BL$147,Rekenblad!BD218,0)</f>
        <v>0</v>
      </c>
      <c r="BM218" s="37">
        <f>IF(Voorblad!$E$14=Rekenblad!$BL$147,Rekenblad!BE218,0)</f>
        <v>0</v>
      </c>
      <c r="BN218" s="37">
        <f>IF(Voorblad!$E$14=Rekenblad!$BL$147,Rekenblad!BF218,0)</f>
        <v>0</v>
      </c>
      <c r="BO218" s="62">
        <f>IF(Voorblad!$E$14=Rekenblad!$BL$147,Rekenblad!BG218,0)</f>
        <v>0</v>
      </c>
      <c r="BP218" s="37">
        <f>IF(Voorblad!$E$14=Rekenblad!$BL$147,Rekenblad!BH218,0)</f>
        <v>0</v>
      </c>
      <c r="BQ218" s="37">
        <f>IF(Voorblad!$E$14=Rekenblad!$BL$147,Rekenblad!BI218,0)</f>
        <v>0</v>
      </c>
    </row>
    <row r="219" spans="2:69" x14ac:dyDescent="0.25">
      <c r="B219">
        <f>'Data TREND'!X73</f>
        <v>80</v>
      </c>
      <c r="C219" s="37">
        <f>'Data TREND'!Z73</f>
        <v>405.04199787817021</v>
      </c>
      <c r="D219" s="37">
        <f>'Data TREND'!AA73</f>
        <v>531.71446554071258</v>
      </c>
      <c r="E219" s="37">
        <f>'Data TREND'!AB73</f>
        <v>425.01442173164463</v>
      </c>
      <c r="F219" s="62">
        <f>'Data TREND'!AC73</f>
        <v>1361.6492978790945</v>
      </c>
      <c r="G219" s="37">
        <f>'Data TREND'!AD73</f>
        <v>43.641830578692648</v>
      </c>
      <c r="H219" s="37">
        <f>'Data TREND'!AE73</f>
        <v>18.0069761889755</v>
      </c>
      <c r="J219" s="37">
        <f t="shared" si="166"/>
        <v>405.04199787817021</v>
      </c>
      <c r="K219" s="37">
        <f t="shared" si="167"/>
        <v>531.71446554071258</v>
      </c>
      <c r="L219" s="37">
        <f t="shared" si="168"/>
        <v>425.01442173164463</v>
      </c>
      <c r="M219" s="62">
        <f t="shared" si="169"/>
        <v>1361.6492978790945</v>
      </c>
      <c r="N219" s="37">
        <f t="shared" si="170"/>
        <v>43.641830578692648</v>
      </c>
      <c r="O219" s="37">
        <f t="shared" si="171"/>
        <v>18.0069761889755</v>
      </c>
      <c r="Q219">
        <f>'Data TREND'!X73</f>
        <v>80</v>
      </c>
      <c r="R219" s="37">
        <f>'Data TREND'!AG73</f>
        <v>540.35736056001542</v>
      </c>
      <c r="S219" s="37">
        <f>'Data TREND'!AH73</f>
        <v>531.374701848011</v>
      </c>
      <c r="T219" s="37">
        <f>'Data TREND'!AI73</f>
        <v>425.64016880478931</v>
      </c>
      <c r="U219" s="62">
        <f>'Data TREND'!AJ73</f>
        <v>1497.3493613770127</v>
      </c>
      <c r="V219" s="37">
        <f>'Data TREND'!AK73</f>
        <v>49.249963970013638</v>
      </c>
      <c r="W219" s="37">
        <f>'Data TREND'!AL73</f>
        <v>20.054007049308616</v>
      </c>
      <c r="Y219" s="37">
        <f t="shared" si="148"/>
        <v>0</v>
      </c>
      <c r="Z219" s="37">
        <f t="shared" si="149"/>
        <v>0</v>
      </c>
      <c r="AA219" s="37">
        <f t="shared" si="150"/>
        <v>0</v>
      </c>
      <c r="AB219" s="62">
        <f t="shared" si="151"/>
        <v>0</v>
      </c>
      <c r="AC219" s="37">
        <f t="shared" si="152"/>
        <v>0</v>
      </c>
      <c r="AD219" s="37">
        <f t="shared" si="153"/>
        <v>0</v>
      </c>
      <c r="AF219">
        <f>'Data TREND'!X73</f>
        <v>80</v>
      </c>
      <c r="AG219" s="37">
        <f>'Data TREND'!AN73</f>
        <v>686.72385320971216</v>
      </c>
      <c r="AH219" s="37">
        <f>'Data TREND'!AO73</f>
        <v>531.26403859597644</v>
      </c>
      <c r="AI219" s="37">
        <f>'Data TREND'!AP73</f>
        <v>426.66412423055442</v>
      </c>
      <c r="AJ219" s="62">
        <f>'Data TREND'!AQ73</f>
        <v>1644.30836335873</v>
      </c>
      <c r="AK219" s="37">
        <f>'Data TREND'!AR73</f>
        <v>54.46514990432788</v>
      </c>
      <c r="AL219" s="37">
        <f>'Data TREND'!AS73</f>
        <v>22.239254562558006</v>
      </c>
      <c r="AN219" s="37">
        <f t="shared" si="154"/>
        <v>0</v>
      </c>
      <c r="AO219" s="37">
        <f t="shared" si="155"/>
        <v>0</v>
      </c>
      <c r="AP219" s="37">
        <f t="shared" si="156"/>
        <v>0</v>
      </c>
      <c r="AQ219" s="62">
        <f t="shared" si="157"/>
        <v>0</v>
      </c>
      <c r="AR219" s="37">
        <f t="shared" si="158"/>
        <v>0</v>
      </c>
      <c r="AS219" s="37">
        <f t="shared" si="159"/>
        <v>0</v>
      </c>
      <c r="AU219">
        <v>80</v>
      </c>
      <c r="AV219" s="37">
        <f t="shared" si="160"/>
        <v>405.04199787817021</v>
      </c>
      <c r="AW219" s="37">
        <f t="shared" si="161"/>
        <v>531.71446554071258</v>
      </c>
      <c r="AX219" s="37">
        <f t="shared" si="162"/>
        <v>425.01442173164463</v>
      </c>
      <c r="AY219" s="62">
        <f t="shared" si="163"/>
        <v>1361.6492978790945</v>
      </c>
      <c r="AZ219" s="37">
        <f t="shared" si="164"/>
        <v>43.641830578692648</v>
      </c>
      <c r="BA219" s="37">
        <f t="shared" si="165"/>
        <v>18.0069761889755</v>
      </c>
      <c r="BC219">
        <v>80</v>
      </c>
      <c r="BD219" s="37">
        <f>IF(Voorblad!$E$10=Rekenblad!BC219,Rekenblad!AV219,0)</f>
        <v>0</v>
      </c>
      <c r="BE219" s="37">
        <f>IF(Voorblad!$E$10=Rekenblad!BC219,Rekenblad!AW219,0)</f>
        <v>0</v>
      </c>
      <c r="BF219" s="37">
        <f>IF(Voorblad!$E$10=Rekenblad!BC219,Rekenblad!AX219,0)</f>
        <v>0</v>
      </c>
      <c r="BG219" s="62">
        <f>IF(Voorblad!$E$10=Rekenblad!BC219,Rekenblad!AY219,0)</f>
        <v>0</v>
      </c>
      <c r="BH219" s="37">
        <f>IF(Voorblad!$E$10=Rekenblad!BC219,Rekenblad!AZ219,0)</f>
        <v>0</v>
      </c>
      <c r="BI219" s="37">
        <f>IF(Voorblad!$E$10=Rekenblad!BC219,Rekenblad!BA219,0)</f>
        <v>0</v>
      </c>
      <c r="BK219">
        <v>80</v>
      </c>
      <c r="BL219" s="37">
        <f>IF(Voorblad!$E$14=Rekenblad!$BL$147,Rekenblad!BD219,0)</f>
        <v>0</v>
      </c>
      <c r="BM219" s="37">
        <f>IF(Voorblad!$E$14=Rekenblad!$BL$147,Rekenblad!BE219,0)</f>
        <v>0</v>
      </c>
      <c r="BN219" s="37">
        <f>IF(Voorblad!$E$14=Rekenblad!$BL$147,Rekenblad!BF219,0)</f>
        <v>0</v>
      </c>
      <c r="BO219" s="62">
        <f>IF(Voorblad!$E$14=Rekenblad!$BL$147,Rekenblad!BG219,0)</f>
        <v>0</v>
      </c>
      <c r="BP219" s="37">
        <f>IF(Voorblad!$E$14=Rekenblad!$BL$147,Rekenblad!BH219,0)</f>
        <v>0</v>
      </c>
      <c r="BQ219" s="37">
        <f>IF(Voorblad!$E$14=Rekenblad!$BL$147,Rekenblad!BI219,0)</f>
        <v>0</v>
      </c>
    </row>
    <row r="220" spans="2:69" x14ac:dyDescent="0.25">
      <c r="B220">
        <f>'Data TREND'!X74</f>
        <v>81</v>
      </c>
      <c r="C220" s="37">
        <f>'Data TREND'!Z74</f>
        <v>409.15399565815346</v>
      </c>
      <c r="D220" s="37">
        <f>'Data TREND'!AA74</f>
        <v>538.06460915485172</v>
      </c>
      <c r="E220" s="37">
        <f>'Data TREND'!AB74</f>
        <v>430.26726546306037</v>
      </c>
      <c r="F220" s="62">
        <f>'Data TREND'!AC74</f>
        <v>1377.3591042575467</v>
      </c>
      <c r="G220" s="37">
        <f>'Data TREND'!AD74</f>
        <v>43.456203769852195</v>
      </c>
      <c r="H220" s="37">
        <f>'Data TREND'!AE74</f>
        <v>17.932735856281788</v>
      </c>
      <c r="J220" s="37">
        <f t="shared" si="166"/>
        <v>409.15399565815346</v>
      </c>
      <c r="K220" s="37">
        <f t="shared" si="167"/>
        <v>538.06460915485172</v>
      </c>
      <c r="L220" s="37">
        <f t="shared" si="168"/>
        <v>430.26726546306037</v>
      </c>
      <c r="M220" s="62">
        <f t="shared" si="169"/>
        <v>1377.3591042575467</v>
      </c>
      <c r="N220" s="37">
        <f t="shared" si="170"/>
        <v>43.456203769852195</v>
      </c>
      <c r="O220" s="37">
        <f t="shared" si="171"/>
        <v>17.932735856281788</v>
      </c>
      <c r="Q220">
        <f>'Data TREND'!X74</f>
        <v>81</v>
      </c>
      <c r="R220" s="37">
        <f>'Data TREND'!AG74</f>
        <v>545.34287541919821</v>
      </c>
      <c r="S220" s="37">
        <f>'Data TREND'!AH74</f>
        <v>537.70180297365641</v>
      </c>
      <c r="T220" s="37">
        <f>'Data TREND'!AI74</f>
        <v>430.82585938518247</v>
      </c>
      <c r="U220" s="62">
        <f>'Data TREND'!AJ74</f>
        <v>1513.8416367467287</v>
      </c>
      <c r="V220" s="37">
        <f>'Data TREND'!AK74</f>
        <v>48.931312556534024</v>
      </c>
      <c r="W220" s="37">
        <f>'Data TREND'!AL74</f>
        <v>19.923651468572761</v>
      </c>
      <c r="Y220" s="37">
        <f t="shared" si="148"/>
        <v>0</v>
      </c>
      <c r="Z220" s="37">
        <f t="shared" si="149"/>
        <v>0</v>
      </c>
      <c r="AA220" s="37">
        <f t="shared" si="150"/>
        <v>0</v>
      </c>
      <c r="AB220" s="62">
        <f t="shared" si="151"/>
        <v>0</v>
      </c>
      <c r="AC220" s="37">
        <f t="shared" si="152"/>
        <v>0</v>
      </c>
      <c r="AD220" s="37">
        <f t="shared" si="153"/>
        <v>0</v>
      </c>
      <c r="AF220">
        <f>'Data TREND'!X74</f>
        <v>81</v>
      </c>
      <c r="AG220" s="37">
        <f>'Data TREND'!AN74</f>
        <v>692.9242289405172</v>
      </c>
      <c r="AH220" s="37">
        <f>'Data TREND'!AO74</f>
        <v>537.5686911551187</v>
      </c>
      <c r="AI220" s="37">
        <f>'Data TREND'!AP74</f>
        <v>431.7544210655152</v>
      </c>
      <c r="AJ220" s="62">
        <f>'Data TREND'!AQ74</f>
        <v>1661.9024696181807</v>
      </c>
      <c r="AK220" s="37">
        <f>'Data TREND'!AR74</f>
        <v>54.057858855443556</v>
      </c>
      <c r="AL220" s="37">
        <f>'Data TREND'!AS74</f>
        <v>22.072550579090819</v>
      </c>
      <c r="AN220" s="37">
        <f t="shared" si="154"/>
        <v>0</v>
      </c>
      <c r="AO220" s="37">
        <f t="shared" si="155"/>
        <v>0</v>
      </c>
      <c r="AP220" s="37">
        <f t="shared" si="156"/>
        <v>0</v>
      </c>
      <c r="AQ220" s="62">
        <f t="shared" si="157"/>
        <v>0</v>
      </c>
      <c r="AR220" s="37">
        <f t="shared" si="158"/>
        <v>0</v>
      </c>
      <c r="AS220" s="37">
        <f t="shared" si="159"/>
        <v>0</v>
      </c>
      <c r="AU220">
        <v>81</v>
      </c>
      <c r="AV220" s="37">
        <f t="shared" si="160"/>
        <v>409.15399565815346</v>
      </c>
      <c r="AW220" s="37">
        <f t="shared" si="161"/>
        <v>538.06460915485172</v>
      </c>
      <c r="AX220" s="37">
        <f t="shared" si="162"/>
        <v>430.26726546306037</v>
      </c>
      <c r="AY220" s="62">
        <f t="shared" si="163"/>
        <v>1377.3591042575467</v>
      </c>
      <c r="AZ220" s="37">
        <f t="shared" si="164"/>
        <v>43.456203769852195</v>
      </c>
      <c r="BA220" s="37">
        <f t="shared" si="165"/>
        <v>17.932735856281788</v>
      </c>
      <c r="BC220">
        <v>81</v>
      </c>
      <c r="BD220" s="37">
        <f>IF(Voorblad!$E$10=Rekenblad!BC220,Rekenblad!AV220,0)</f>
        <v>0</v>
      </c>
      <c r="BE220" s="37">
        <f>IF(Voorblad!$E$10=Rekenblad!BC220,Rekenblad!AW220,0)</f>
        <v>0</v>
      </c>
      <c r="BF220" s="37">
        <f>IF(Voorblad!$E$10=Rekenblad!BC220,Rekenblad!AX220,0)</f>
        <v>0</v>
      </c>
      <c r="BG220" s="62">
        <f>IF(Voorblad!$E$10=Rekenblad!BC220,Rekenblad!AY220,0)</f>
        <v>0</v>
      </c>
      <c r="BH220" s="37">
        <f>IF(Voorblad!$E$10=Rekenblad!BC220,Rekenblad!AZ220,0)</f>
        <v>0</v>
      </c>
      <c r="BI220" s="37">
        <f>IF(Voorblad!$E$10=Rekenblad!BC220,Rekenblad!BA220,0)</f>
        <v>0</v>
      </c>
      <c r="BK220">
        <v>81</v>
      </c>
      <c r="BL220" s="37">
        <f>IF(Voorblad!$E$14=Rekenblad!$BL$147,Rekenblad!BD220,0)</f>
        <v>0</v>
      </c>
      <c r="BM220" s="37">
        <f>IF(Voorblad!$E$14=Rekenblad!$BL$147,Rekenblad!BE220,0)</f>
        <v>0</v>
      </c>
      <c r="BN220" s="37">
        <f>IF(Voorblad!$E$14=Rekenblad!$BL$147,Rekenblad!BF220,0)</f>
        <v>0</v>
      </c>
      <c r="BO220" s="62">
        <f>IF(Voorblad!$E$14=Rekenblad!$BL$147,Rekenblad!BG220,0)</f>
        <v>0</v>
      </c>
      <c r="BP220" s="37">
        <f>IF(Voorblad!$E$14=Rekenblad!$BL$147,Rekenblad!BH220,0)</f>
        <v>0</v>
      </c>
      <c r="BQ220" s="37">
        <f>IF(Voorblad!$E$14=Rekenblad!$BL$147,Rekenblad!BI220,0)</f>
        <v>0</v>
      </c>
    </row>
    <row r="221" spans="2:69" x14ac:dyDescent="0.25">
      <c r="B221">
        <f>'Data TREND'!X75</f>
        <v>82</v>
      </c>
      <c r="C221" s="37">
        <f>'Data TREND'!Z75</f>
        <v>413.26599343813677</v>
      </c>
      <c r="D221" s="37">
        <f>'Data TREND'!AA75</f>
        <v>544.41475276899098</v>
      </c>
      <c r="E221" s="37">
        <f>'Data TREND'!AB75</f>
        <v>435.52010919447611</v>
      </c>
      <c r="F221" s="62">
        <f>'Data TREND'!AC75</f>
        <v>1393.0689106359987</v>
      </c>
      <c r="G221" s="37">
        <f>'Data TREND'!AD75</f>
        <v>43.270576961011741</v>
      </c>
      <c r="H221" s="37">
        <f>'Data TREND'!AE75</f>
        <v>17.858495523588079</v>
      </c>
      <c r="J221" s="37">
        <f t="shared" si="166"/>
        <v>413.26599343813677</v>
      </c>
      <c r="K221" s="37">
        <f t="shared" si="167"/>
        <v>544.41475276899098</v>
      </c>
      <c r="L221" s="37">
        <f t="shared" si="168"/>
        <v>435.52010919447611</v>
      </c>
      <c r="M221" s="62">
        <f t="shared" si="169"/>
        <v>1393.0689106359987</v>
      </c>
      <c r="N221" s="37">
        <f t="shared" si="170"/>
        <v>43.270576961011741</v>
      </c>
      <c r="O221" s="37">
        <f t="shared" si="171"/>
        <v>17.858495523588079</v>
      </c>
      <c r="Q221">
        <f>'Data TREND'!X75</f>
        <v>82</v>
      </c>
      <c r="R221" s="37">
        <f>'Data TREND'!AG75</f>
        <v>550.32839027838111</v>
      </c>
      <c r="S221" s="37">
        <f>'Data TREND'!AH75</f>
        <v>544.02890409930183</v>
      </c>
      <c r="T221" s="37">
        <f>'Data TREND'!AI75</f>
        <v>436.01154996557563</v>
      </c>
      <c r="U221" s="62">
        <f>'Data TREND'!AJ75</f>
        <v>1530.3339121164447</v>
      </c>
      <c r="V221" s="37">
        <f>'Data TREND'!AK75</f>
        <v>48.61266114305441</v>
      </c>
      <c r="W221" s="37">
        <f>'Data TREND'!AL75</f>
        <v>19.793295887836905</v>
      </c>
      <c r="Y221" s="37">
        <f t="shared" si="148"/>
        <v>0</v>
      </c>
      <c r="Z221" s="37">
        <f t="shared" si="149"/>
        <v>0</v>
      </c>
      <c r="AA221" s="37">
        <f t="shared" si="150"/>
        <v>0</v>
      </c>
      <c r="AB221" s="62">
        <f t="shared" si="151"/>
        <v>0</v>
      </c>
      <c r="AC221" s="37">
        <f t="shared" si="152"/>
        <v>0</v>
      </c>
      <c r="AD221" s="37">
        <f t="shared" si="153"/>
        <v>0</v>
      </c>
      <c r="AF221">
        <f>'Data TREND'!X75</f>
        <v>82</v>
      </c>
      <c r="AG221" s="37">
        <f>'Data TREND'!AN75</f>
        <v>699.12460467132212</v>
      </c>
      <c r="AH221" s="37">
        <f>'Data TREND'!AO75</f>
        <v>543.87334371426095</v>
      </c>
      <c r="AI221" s="37">
        <f>'Data TREND'!AP75</f>
        <v>436.84471790047604</v>
      </c>
      <c r="AJ221" s="62">
        <f>'Data TREND'!AQ75</f>
        <v>1679.4965758776311</v>
      </c>
      <c r="AK221" s="37">
        <f>'Data TREND'!AR75</f>
        <v>53.650567806559238</v>
      </c>
      <c r="AL221" s="37">
        <f>'Data TREND'!AS75</f>
        <v>21.905846595623629</v>
      </c>
      <c r="AN221" s="37">
        <f t="shared" si="154"/>
        <v>0</v>
      </c>
      <c r="AO221" s="37">
        <f t="shared" si="155"/>
        <v>0</v>
      </c>
      <c r="AP221" s="37">
        <f t="shared" si="156"/>
        <v>0</v>
      </c>
      <c r="AQ221" s="62">
        <f t="shared" si="157"/>
        <v>0</v>
      </c>
      <c r="AR221" s="37">
        <f t="shared" si="158"/>
        <v>0</v>
      </c>
      <c r="AS221" s="37">
        <f t="shared" si="159"/>
        <v>0</v>
      </c>
      <c r="AU221">
        <v>82</v>
      </c>
      <c r="AV221" s="37">
        <f t="shared" si="160"/>
        <v>413.26599343813677</v>
      </c>
      <c r="AW221" s="37">
        <f t="shared" si="161"/>
        <v>544.41475276899098</v>
      </c>
      <c r="AX221" s="37">
        <f t="shared" si="162"/>
        <v>435.52010919447611</v>
      </c>
      <c r="AY221" s="62">
        <f t="shared" si="163"/>
        <v>1393.0689106359987</v>
      </c>
      <c r="AZ221" s="37">
        <f t="shared" si="164"/>
        <v>43.270576961011741</v>
      </c>
      <c r="BA221" s="37">
        <f t="shared" si="165"/>
        <v>17.858495523588079</v>
      </c>
      <c r="BC221">
        <v>82</v>
      </c>
      <c r="BD221" s="37">
        <f>IF(Voorblad!$E$10=Rekenblad!BC221,Rekenblad!AV221,0)</f>
        <v>0</v>
      </c>
      <c r="BE221" s="37">
        <f>IF(Voorblad!$E$10=Rekenblad!BC221,Rekenblad!AW221,0)</f>
        <v>0</v>
      </c>
      <c r="BF221" s="37">
        <f>IF(Voorblad!$E$10=Rekenblad!BC221,Rekenblad!AX221,0)</f>
        <v>0</v>
      </c>
      <c r="BG221" s="62">
        <f>IF(Voorblad!$E$10=Rekenblad!BC221,Rekenblad!AY221,0)</f>
        <v>0</v>
      </c>
      <c r="BH221" s="37">
        <f>IF(Voorblad!$E$10=Rekenblad!BC221,Rekenblad!AZ221,0)</f>
        <v>0</v>
      </c>
      <c r="BI221" s="37">
        <f>IF(Voorblad!$E$10=Rekenblad!BC221,Rekenblad!BA221,0)</f>
        <v>0</v>
      </c>
      <c r="BK221">
        <v>82</v>
      </c>
      <c r="BL221" s="37">
        <f>IF(Voorblad!$E$14=Rekenblad!$BL$147,Rekenblad!BD221,0)</f>
        <v>0</v>
      </c>
      <c r="BM221" s="37">
        <f>IF(Voorblad!$E$14=Rekenblad!$BL$147,Rekenblad!BE221,0)</f>
        <v>0</v>
      </c>
      <c r="BN221" s="37">
        <f>IF(Voorblad!$E$14=Rekenblad!$BL$147,Rekenblad!BF221,0)</f>
        <v>0</v>
      </c>
      <c r="BO221" s="62">
        <f>IF(Voorblad!$E$14=Rekenblad!$BL$147,Rekenblad!BG221,0)</f>
        <v>0</v>
      </c>
      <c r="BP221" s="37">
        <f>IF(Voorblad!$E$14=Rekenblad!$BL$147,Rekenblad!BH221,0)</f>
        <v>0</v>
      </c>
      <c r="BQ221" s="37">
        <f>IF(Voorblad!$E$14=Rekenblad!$BL$147,Rekenblad!BI221,0)</f>
        <v>0</v>
      </c>
    </row>
    <row r="222" spans="2:69" x14ac:dyDescent="0.25">
      <c r="B222">
        <f>'Data TREND'!X76</f>
        <v>83</v>
      </c>
      <c r="C222" s="37">
        <f>'Data TREND'!Z76</f>
        <v>417.37799121812003</v>
      </c>
      <c r="D222" s="37">
        <f>'Data TREND'!AA76</f>
        <v>550.76489638313024</v>
      </c>
      <c r="E222" s="37">
        <f>'Data TREND'!AB76</f>
        <v>440.77295292589179</v>
      </c>
      <c r="F222" s="62">
        <f>'Data TREND'!AC76</f>
        <v>1408.7787170144509</v>
      </c>
      <c r="G222" s="37">
        <f>'Data TREND'!AD76</f>
        <v>43.084950152171281</v>
      </c>
      <c r="H222" s="37">
        <f>'Data TREND'!AE76</f>
        <v>17.78425519089437</v>
      </c>
      <c r="J222" s="37">
        <f t="shared" si="166"/>
        <v>417.37799121812003</v>
      </c>
      <c r="K222" s="37">
        <f t="shared" si="167"/>
        <v>550.76489638313024</v>
      </c>
      <c r="L222" s="37">
        <f t="shared" si="168"/>
        <v>440.77295292589179</v>
      </c>
      <c r="M222" s="62">
        <f t="shared" si="169"/>
        <v>1408.7787170144509</v>
      </c>
      <c r="N222" s="37">
        <f t="shared" si="170"/>
        <v>43.084950152171281</v>
      </c>
      <c r="O222" s="37">
        <f t="shared" si="171"/>
        <v>17.78425519089437</v>
      </c>
      <c r="Q222">
        <f>'Data TREND'!X76</f>
        <v>83</v>
      </c>
      <c r="R222" s="37">
        <f>'Data TREND'!AG76</f>
        <v>555.31390513756401</v>
      </c>
      <c r="S222" s="37">
        <f>'Data TREND'!AH76</f>
        <v>550.35600522494724</v>
      </c>
      <c r="T222" s="37">
        <f>'Data TREND'!AI76</f>
        <v>441.19724054596878</v>
      </c>
      <c r="U222" s="62">
        <f>'Data TREND'!AJ76</f>
        <v>1546.8261874861607</v>
      </c>
      <c r="V222" s="37">
        <f>'Data TREND'!AK76</f>
        <v>48.294009729574803</v>
      </c>
      <c r="W222" s="37">
        <f>'Data TREND'!AL76</f>
        <v>19.662940307101046</v>
      </c>
      <c r="Y222" s="37">
        <f t="shared" si="148"/>
        <v>0</v>
      </c>
      <c r="Z222" s="37">
        <f t="shared" si="149"/>
        <v>0</v>
      </c>
      <c r="AA222" s="37">
        <f t="shared" si="150"/>
        <v>0</v>
      </c>
      <c r="AB222" s="62">
        <f t="shared" si="151"/>
        <v>0</v>
      </c>
      <c r="AC222" s="37">
        <f t="shared" si="152"/>
        <v>0</v>
      </c>
      <c r="AD222" s="37">
        <f t="shared" si="153"/>
        <v>0</v>
      </c>
      <c r="AF222">
        <f>'Data TREND'!X76</f>
        <v>83</v>
      </c>
      <c r="AG222" s="37">
        <f>'Data TREND'!AN76</f>
        <v>705.32498040212715</v>
      </c>
      <c r="AH222" s="37">
        <f>'Data TREND'!AO76</f>
        <v>550.1779962734031</v>
      </c>
      <c r="AI222" s="37">
        <f>'Data TREND'!AP76</f>
        <v>441.93501473543682</v>
      </c>
      <c r="AJ222" s="62">
        <f>'Data TREND'!AQ76</f>
        <v>1697.0906821370816</v>
      </c>
      <c r="AK222" s="37">
        <f>'Data TREND'!AR76</f>
        <v>53.24327675767492</v>
      </c>
      <c r="AL222" s="37">
        <f>'Data TREND'!AS76</f>
        <v>21.739142612156442</v>
      </c>
      <c r="AN222" s="37">
        <f t="shared" si="154"/>
        <v>0</v>
      </c>
      <c r="AO222" s="37">
        <f t="shared" si="155"/>
        <v>0</v>
      </c>
      <c r="AP222" s="37">
        <f t="shared" si="156"/>
        <v>0</v>
      </c>
      <c r="AQ222" s="62">
        <f t="shared" si="157"/>
        <v>0</v>
      </c>
      <c r="AR222" s="37">
        <f t="shared" si="158"/>
        <v>0</v>
      </c>
      <c r="AS222" s="37">
        <f t="shared" si="159"/>
        <v>0</v>
      </c>
      <c r="AU222">
        <v>83</v>
      </c>
      <c r="AV222" s="37">
        <f t="shared" si="160"/>
        <v>417.37799121812003</v>
      </c>
      <c r="AW222" s="37">
        <f t="shared" si="161"/>
        <v>550.76489638313024</v>
      </c>
      <c r="AX222" s="37">
        <f t="shared" si="162"/>
        <v>440.77295292589179</v>
      </c>
      <c r="AY222" s="62">
        <f t="shared" si="163"/>
        <v>1408.7787170144509</v>
      </c>
      <c r="AZ222" s="37">
        <f t="shared" si="164"/>
        <v>43.084950152171281</v>
      </c>
      <c r="BA222" s="37">
        <f t="shared" si="165"/>
        <v>17.78425519089437</v>
      </c>
      <c r="BC222">
        <v>83</v>
      </c>
      <c r="BD222" s="37">
        <f>IF(Voorblad!$E$10=Rekenblad!BC222,Rekenblad!AV222,0)</f>
        <v>0</v>
      </c>
      <c r="BE222" s="37">
        <f>IF(Voorblad!$E$10=Rekenblad!BC222,Rekenblad!AW222,0)</f>
        <v>0</v>
      </c>
      <c r="BF222" s="37">
        <f>IF(Voorblad!$E$10=Rekenblad!BC222,Rekenblad!AX222,0)</f>
        <v>0</v>
      </c>
      <c r="BG222" s="62">
        <f>IF(Voorblad!$E$10=Rekenblad!BC222,Rekenblad!AY222,0)</f>
        <v>0</v>
      </c>
      <c r="BH222" s="37">
        <f>IF(Voorblad!$E$10=Rekenblad!BC222,Rekenblad!AZ222,0)</f>
        <v>0</v>
      </c>
      <c r="BI222" s="37">
        <f>IF(Voorblad!$E$10=Rekenblad!BC222,Rekenblad!BA222,0)</f>
        <v>0</v>
      </c>
      <c r="BK222">
        <v>83</v>
      </c>
      <c r="BL222" s="37">
        <f>IF(Voorblad!$E$14=Rekenblad!$BL$147,Rekenblad!BD222,0)</f>
        <v>0</v>
      </c>
      <c r="BM222" s="37">
        <f>IF(Voorblad!$E$14=Rekenblad!$BL$147,Rekenblad!BE222,0)</f>
        <v>0</v>
      </c>
      <c r="BN222" s="37">
        <f>IF(Voorblad!$E$14=Rekenblad!$BL$147,Rekenblad!BF222,0)</f>
        <v>0</v>
      </c>
      <c r="BO222" s="62">
        <f>IF(Voorblad!$E$14=Rekenblad!$BL$147,Rekenblad!BG222,0)</f>
        <v>0</v>
      </c>
      <c r="BP222" s="37">
        <f>IF(Voorblad!$E$14=Rekenblad!$BL$147,Rekenblad!BH222,0)</f>
        <v>0</v>
      </c>
      <c r="BQ222" s="37">
        <f>IF(Voorblad!$E$14=Rekenblad!$BL$147,Rekenblad!BI222,0)</f>
        <v>0</v>
      </c>
    </row>
    <row r="223" spans="2:69" x14ac:dyDescent="0.25">
      <c r="B223">
        <f>'Data TREND'!X77</f>
        <v>84</v>
      </c>
      <c r="C223" s="37">
        <f>'Data TREND'!Z77</f>
        <v>421.48998899810334</v>
      </c>
      <c r="D223" s="37">
        <f>'Data TREND'!AA77</f>
        <v>557.11503999726949</v>
      </c>
      <c r="E223" s="37">
        <f>'Data TREND'!AB77</f>
        <v>446.02579665730752</v>
      </c>
      <c r="F223" s="62">
        <f>'Data TREND'!AC77</f>
        <v>1424.4885233929028</v>
      </c>
      <c r="G223" s="37">
        <f>'Data TREND'!AD77</f>
        <v>42.899323343330821</v>
      </c>
      <c r="H223" s="37">
        <f>'Data TREND'!AE77</f>
        <v>17.710014858200658</v>
      </c>
      <c r="J223" s="37">
        <f t="shared" si="166"/>
        <v>421.48998899810334</v>
      </c>
      <c r="K223" s="37">
        <f t="shared" si="167"/>
        <v>557.11503999726949</v>
      </c>
      <c r="L223" s="37">
        <f t="shared" si="168"/>
        <v>446.02579665730752</v>
      </c>
      <c r="M223" s="62">
        <f t="shared" si="169"/>
        <v>1424.4885233929028</v>
      </c>
      <c r="N223" s="37">
        <f t="shared" si="170"/>
        <v>42.899323343330821</v>
      </c>
      <c r="O223" s="37">
        <f t="shared" si="171"/>
        <v>17.710014858200658</v>
      </c>
      <c r="Q223">
        <f>'Data TREND'!X77</f>
        <v>84</v>
      </c>
      <c r="R223" s="37">
        <f>'Data TREND'!AG77</f>
        <v>560.29941999674679</v>
      </c>
      <c r="S223" s="37">
        <f>'Data TREND'!AH77</f>
        <v>556.68310635059265</v>
      </c>
      <c r="T223" s="37">
        <f>'Data TREND'!AI77</f>
        <v>446.38293112636194</v>
      </c>
      <c r="U223" s="62">
        <f>'Data TREND'!AJ77</f>
        <v>1563.3184628558768</v>
      </c>
      <c r="V223" s="37">
        <f>'Data TREND'!AK77</f>
        <v>47.975358316095196</v>
      </c>
      <c r="W223" s="37">
        <f>'Data TREND'!AL77</f>
        <v>19.532584726365187</v>
      </c>
      <c r="Y223" s="37">
        <f t="shared" si="148"/>
        <v>0</v>
      </c>
      <c r="Z223" s="37">
        <f t="shared" si="149"/>
        <v>0</v>
      </c>
      <c r="AA223" s="37">
        <f t="shared" si="150"/>
        <v>0</v>
      </c>
      <c r="AB223" s="62">
        <f t="shared" si="151"/>
        <v>0</v>
      </c>
      <c r="AC223" s="37">
        <f t="shared" si="152"/>
        <v>0</v>
      </c>
      <c r="AD223" s="37">
        <f t="shared" si="153"/>
        <v>0</v>
      </c>
      <c r="AF223">
        <f>'Data TREND'!X77</f>
        <v>84</v>
      </c>
      <c r="AG223" s="37">
        <f>'Data TREND'!AN77</f>
        <v>711.52535613293207</v>
      </c>
      <c r="AH223" s="37">
        <f>'Data TREND'!AO77</f>
        <v>556.48264883254535</v>
      </c>
      <c r="AI223" s="37">
        <f>'Data TREND'!AP77</f>
        <v>447.02531157039766</v>
      </c>
      <c r="AJ223" s="62">
        <f>'Data TREND'!AQ77</f>
        <v>1714.684788396532</v>
      </c>
      <c r="AK223" s="37">
        <f>'Data TREND'!AR77</f>
        <v>52.835985708790595</v>
      </c>
      <c r="AL223" s="37">
        <f>'Data TREND'!AS77</f>
        <v>21.572438628689255</v>
      </c>
      <c r="AN223" s="37">
        <f t="shared" si="154"/>
        <v>0</v>
      </c>
      <c r="AO223" s="37">
        <f t="shared" si="155"/>
        <v>0</v>
      </c>
      <c r="AP223" s="37">
        <f t="shared" si="156"/>
        <v>0</v>
      </c>
      <c r="AQ223" s="62">
        <f t="shared" si="157"/>
        <v>0</v>
      </c>
      <c r="AR223" s="37">
        <f t="shared" si="158"/>
        <v>0</v>
      </c>
      <c r="AS223" s="37">
        <f t="shared" si="159"/>
        <v>0</v>
      </c>
      <c r="AU223">
        <v>84</v>
      </c>
      <c r="AV223" s="37">
        <f t="shared" si="160"/>
        <v>421.48998899810334</v>
      </c>
      <c r="AW223" s="37">
        <f t="shared" si="161"/>
        <v>557.11503999726949</v>
      </c>
      <c r="AX223" s="37">
        <f t="shared" si="162"/>
        <v>446.02579665730752</v>
      </c>
      <c r="AY223" s="62">
        <f t="shared" si="163"/>
        <v>1424.4885233929028</v>
      </c>
      <c r="AZ223" s="37">
        <f t="shared" si="164"/>
        <v>42.899323343330821</v>
      </c>
      <c r="BA223" s="37">
        <f t="shared" si="165"/>
        <v>17.710014858200658</v>
      </c>
      <c r="BC223">
        <v>84</v>
      </c>
      <c r="BD223" s="37">
        <f>IF(Voorblad!$E$10=Rekenblad!BC223,Rekenblad!AV223,0)</f>
        <v>0</v>
      </c>
      <c r="BE223" s="37">
        <f>IF(Voorblad!$E$10=Rekenblad!BC223,Rekenblad!AW223,0)</f>
        <v>0</v>
      </c>
      <c r="BF223" s="37">
        <f>IF(Voorblad!$E$10=Rekenblad!BC223,Rekenblad!AX223,0)</f>
        <v>0</v>
      </c>
      <c r="BG223" s="62">
        <f>IF(Voorblad!$E$10=Rekenblad!BC223,Rekenblad!AY223,0)</f>
        <v>0</v>
      </c>
      <c r="BH223" s="37">
        <f>IF(Voorblad!$E$10=Rekenblad!BC223,Rekenblad!AZ223,0)</f>
        <v>0</v>
      </c>
      <c r="BI223" s="37">
        <f>IF(Voorblad!$E$10=Rekenblad!BC223,Rekenblad!BA223,0)</f>
        <v>0</v>
      </c>
      <c r="BK223">
        <v>84</v>
      </c>
      <c r="BL223" s="37">
        <f>IF(Voorblad!$E$14=Rekenblad!$BL$147,Rekenblad!BD223,0)</f>
        <v>0</v>
      </c>
      <c r="BM223" s="37">
        <f>IF(Voorblad!$E$14=Rekenblad!$BL$147,Rekenblad!BE223,0)</f>
        <v>0</v>
      </c>
      <c r="BN223" s="37">
        <f>IF(Voorblad!$E$14=Rekenblad!$BL$147,Rekenblad!BF223,0)</f>
        <v>0</v>
      </c>
      <c r="BO223" s="62">
        <f>IF(Voorblad!$E$14=Rekenblad!$BL$147,Rekenblad!BG223,0)</f>
        <v>0</v>
      </c>
      <c r="BP223" s="37">
        <f>IF(Voorblad!$E$14=Rekenblad!$BL$147,Rekenblad!BH223,0)</f>
        <v>0</v>
      </c>
      <c r="BQ223" s="37">
        <f>IF(Voorblad!$E$14=Rekenblad!$BL$147,Rekenblad!BI223,0)</f>
        <v>0</v>
      </c>
    </row>
    <row r="224" spans="2:69" x14ac:dyDescent="0.25">
      <c r="B224">
        <f>'Data TREND'!X78</f>
        <v>85</v>
      </c>
      <c r="C224" s="37">
        <f>'Data TREND'!Z78</f>
        <v>425.6019867780866</v>
      </c>
      <c r="D224" s="37">
        <f>'Data TREND'!AA78</f>
        <v>563.46518361140863</v>
      </c>
      <c r="E224" s="37">
        <f>'Data TREND'!AB78</f>
        <v>451.2786403887232</v>
      </c>
      <c r="F224" s="62">
        <f>'Data TREND'!AC78</f>
        <v>1440.198329771355</v>
      </c>
      <c r="G224" s="37">
        <f>'Data TREND'!AD78</f>
        <v>42.713696534490367</v>
      </c>
      <c r="H224" s="37">
        <f>'Data TREND'!AE78</f>
        <v>17.63577452550695</v>
      </c>
      <c r="J224" s="37">
        <f t="shared" si="166"/>
        <v>425.6019867780866</v>
      </c>
      <c r="K224" s="37">
        <f t="shared" si="167"/>
        <v>563.46518361140863</v>
      </c>
      <c r="L224" s="37">
        <f t="shared" si="168"/>
        <v>451.2786403887232</v>
      </c>
      <c r="M224" s="62">
        <f t="shared" si="169"/>
        <v>1440.198329771355</v>
      </c>
      <c r="N224" s="37">
        <f t="shared" si="170"/>
        <v>42.713696534490367</v>
      </c>
      <c r="O224" s="37">
        <f t="shared" si="171"/>
        <v>17.63577452550695</v>
      </c>
      <c r="Q224">
        <f>'Data TREND'!X78</f>
        <v>85</v>
      </c>
      <c r="R224" s="37">
        <f>'Data TREND'!AG78</f>
        <v>565.28493485592958</v>
      </c>
      <c r="S224" s="37">
        <f>'Data TREND'!AH78</f>
        <v>563.01020747623807</v>
      </c>
      <c r="T224" s="37">
        <f>'Data TREND'!AI78</f>
        <v>451.5686217067551</v>
      </c>
      <c r="U224" s="62">
        <f>'Data TREND'!AJ78</f>
        <v>1579.8107382255928</v>
      </c>
      <c r="V224" s="37">
        <f>'Data TREND'!AK78</f>
        <v>47.656706902615582</v>
      </c>
      <c r="W224" s="37">
        <f>'Data TREND'!AL78</f>
        <v>19.402229145629331</v>
      </c>
      <c r="Y224" s="37">
        <f t="shared" si="148"/>
        <v>0</v>
      </c>
      <c r="Z224" s="37">
        <f t="shared" si="149"/>
        <v>0</v>
      </c>
      <c r="AA224" s="37">
        <f t="shared" si="150"/>
        <v>0</v>
      </c>
      <c r="AB224" s="62">
        <f t="shared" si="151"/>
        <v>0</v>
      </c>
      <c r="AC224" s="37">
        <f t="shared" si="152"/>
        <v>0</v>
      </c>
      <c r="AD224" s="37">
        <f t="shared" si="153"/>
        <v>0</v>
      </c>
      <c r="AF224">
        <f>'Data TREND'!X78</f>
        <v>85</v>
      </c>
      <c r="AG224" s="37">
        <f>'Data TREND'!AN78</f>
        <v>717.72573186373711</v>
      </c>
      <c r="AH224" s="37">
        <f>'Data TREND'!AO78</f>
        <v>562.78730139168761</v>
      </c>
      <c r="AI224" s="37">
        <f>'Data TREND'!AP78</f>
        <v>452.11560840535844</v>
      </c>
      <c r="AJ224" s="62">
        <f>'Data TREND'!AQ78</f>
        <v>1732.2788946559826</v>
      </c>
      <c r="AK224" s="37">
        <f>'Data TREND'!AR78</f>
        <v>52.428694659906277</v>
      </c>
      <c r="AL224" s="37">
        <f>'Data TREND'!AS78</f>
        <v>21.405734645222068</v>
      </c>
      <c r="AN224" s="37">
        <f t="shared" si="154"/>
        <v>0</v>
      </c>
      <c r="AO224" s="37">
        <f t="shared" si="155"/>
        <v>0</v>
      </c>
      <c r="AP224" s="37">
        <f t="shared" si="156"/>
        <v>0</v>
      </c>
      <c r="AQ224" s="62">
        <f t="shared" si="157"/>
        <v>0</v>
      </c>
      <c r="AR224" s="37">
        <f t="shared" si="158"/>
        <v>0</v>
      </c>
      <c r="AS224" s="37">
        <f t="shared" si="159"/>
        <v>0</v>
      </c>
      <c r="AU224">
        <v>85</v>
      </c>
      <c r="AV224" s="37">
        <f t="shared" si="160"/>
        <v>425.6019867780866</v>
      </c>
      <c r="AW224" s="37">
        <f t="shared" si="161"/>
        <v>563.46518361140863</v>
      </c>
      <c r="AX224" s="37">
        <f t="shared" si="162"/>
        <v>451.2786403887232</v>
      </c>
      <c r="AY224" s="62">
        <f t="shared" si="163"/>
        <v>1440.198329771355</v>
      </c>
      <c r="AZ224" s="37">
        <f t="shared" si="164"/>
        <v>42.713696534490367</v>
      </c>
      <c r="BA224" s="37">
        <f t="shared" si="165"/>
        <v>17.63577452550695</v>
      </c>
      <c r="BC224">
        <v>85</v>
      </c>
      <c r="BD224" s="37">
        <f>IF(Voorblad!$E$10=Rekenblad!BC224,Rekenblad!AV224,0)</f>
        <v>0</v>
      </c>
      <c r="BE224" s="37">
        <f>IF(Voorblad!$E$10=Rekenblad!BC224,Rekenblad!AW224,0)</f>
        <v>0</v>
      </c>
      <c r="BF224" s="37">
        <f>IF(Voorblad!$E$10=Rekenblad!BC224,Rekenblad!AX224,0)</f>
        <v>0</v>
      </c>
      <c r="BG224" s="62">
        <f>IF(Voorblad!$E$10=Rekenblad!BC224,Rekenblad!AY224,0)</f>
        <v>0</v>
      </c>
      <c r="BH224" s="37">
        <f>IF(Voorblad!$E$10=Rekenblad!BC224,Rekenblad!AZ224,0)</f>
        <v>0</v>
      </c>
      <c r="BI224" s="37">
        <f>IF(Voorblad!$E$10=Rekenblad!BC224,Rekenblad!BA224,0)</f>
        <v>0</v>
      </c>
      <c r="BK224">
        <v>85</v>
      </c>
      <c r="BL224" s="37">
        <f>IF(Voorblad!$E$14=Rekenblad!$BL$147,Rekenblad!BD224,0)</f>
        <v>0</v>
      </c>
      <c r="BM224" s="37">
        <f>IF(Voorblad!$E$14=Rekenblad!$BL$147,Rekenblad!BE224,0)</f>
        <v>0</v>
      </c>
      <c r="BN224" s="37">
        <f>IF(Voorblad!$E$14=Rekenblad!$BL$147,Rekenblad!BF224,0)</f>
        <v>0</v>
      </c>
      <c r="BO224" s="62">
        <f>IF(Voorblad!$E$14=Rekenblad!$BL$147,Rekenblad!BG224,0)</f>
        <v>0</v>
      </c>
      <c r="BP224" s="37">
        <f>IF(Voorblad!$E$14=Rekenblad!$BL$147,Rekenblad!BH224,0)</f>
        <v>0</v>
      </c>
      <c r="BQ224" s="37">
        <f>IF(Voorblad!$E$14=Rekenblad!$BL$147,Rekenblad!BI224,0)</f>
        <v>0</v>
      </c>
    </row>
    <row r="225" spans="2:69" x14ac:dyDescent="0.25">
      <c r="B225">
        <f>'Data TREND'!X79</f>
        <v>86</v>
      </c>
      <c r="C225" s="37">
        <f>'Data TREND'!Z79</f>
        <v>429.71398455806991</v>
      </c>
      <c r="D225" s="37">
        <f>'Data TREND'!AA79</f>
        <v>569.81532722554789</v>
      </c>
      <c r="E225" s="37">
        <f>'Data TREND'!AB79</f>
        <v>456.53148412013894</v>
      </c>
      <c r="F225" s="62">
        <f>'Data TREND'!AC79</f>
        <v>1455.908136149807</v>
      </c>
      <c r="G225" s="37">
        <f>'Data TREND'!AD79</f>
        <v>42.528069725649914</v>
      </c>
      <c r="H225" s="37">
        <f>'Data TREND'!AE79</f>
        <v>17.561534192813241</v>
      </c>
      <c r="J225" s="37">
        <f t="shared" si="166"/>
        <v>429.71398455806991</v>
      </c>
      <c r="K225" s="37">
        <f t="shared" si="167"/>
        <v>569.81532722554789</v>
      </c>
      <c r="L225" s="37">
        <f t="shared" si="168"/>
        <v>456.53148412013894</v>
      </c>
      <c r="M225" s="62">
        <f t="shared" si="169"/>
        <v>1455.908136149807</v>
      </c>
      <c r="N225" s="37">
        <f t="shared" si="170"/>
        <v>42.528069725649914</v>
      </c>
      <c r="O225" s="37">
        <f t="shared" si="171"/>
        <v>17.561534192813241</v>
      </c>
      <c r="Q225">
        <f>'Data TREND'!X79</f>
        <v>86</v>
      </c>
      <c r="R225" s="37">
        <f>'Data TREND'!AG79</f>
        <v>570.27044971511248</v>
      </c>
      <c r="S225" s="37">
        <f>'Data TREND'!AH79</f>
        <v>569.33730860188348</v>
      </c>
      <c r="T225" s="37">
        <f>'Data TREND'!AI79</f>
        <v>456.75431228714825</v>
      </c>
      <c r="U225" s="62">
        <f>'Data TREND'!AJ79</f>
        <v>1596.3030135953088</v>
      </c>
      <c r="V225" s="37">
        <f>'Data TREND'!AK79</f>
        <v>47.338055489135968</v>
      </c>
      <c r="W225" s="37">
        <f>'Data TREND'!AL79</f>
        <v>19.271873564893475</v>
      </c>
      <c r="Y225" s="37">
        <f t="shared" si="148"/>
        <v>0</v>
      </c>
      <c r="Z225" s="37">
        <f t="shared" si="149"/>
        <v>0</v>
      </c>
      <c r="AA225" s="37">
        <f t="shared" si="150"/>
        <v>0</v>
      </c>
      <c r="AB225" s="62">
        <f t="shared" si="151"/>
        <v>0</v>
      </c>
      <c r="AC225" s="37">
        <f t="shared" si="152"/>
        <v>0</v>
      </c>
      <c r="AD225" s="37">
        <f t="shared" si="153"/>
        <v>0</v>
      </c>
      <c r="AF225">
        <f>'Data TREND'!X79</f>
        <v>86</v>
      </c>
      <c r="AG225" s="37">
        <f>'Data TREND'!AN79</f>
        <v>723.92610759454203</v>
      </c>
      <c r="AH225" s="37">
        <f>'Data TREND'!AO79</f>
        <v>569.09195395082986</v>
      </c>
      <c r="AI225" s="37">
        <f>'Data TREND'!AP79</f>
        <v>457.20590524031923</v>
      </c>
      <c r="AJ225" s="62">
        <f>'Data TREND'!AQ79</f>
        <v>1749.8730009154331</v>
      </c>
      <c r="AK225" s="37">
        <f>'Data TREND'!AR79</f>
        <v>52.021403611021952</v>
      </c>
      <c r="AL225" s="37">
        <f>'Data TREND'!AS79</f>
        <v>21.239030661754878</v>
      </c>
      <c r="AN225" s="37">
        <f t="shared" si="154"/>
        <v>0</v>
      </c>
      <c r="AO225" s="37">
        <f t="shared" si="155"/>
        <v>0</v>
      </c>
      <c r="AP225" s="37">
        <f t="shared" si="156"/>
        <v>0</v>
      </c>
      <c r="AQ225" s="62">
        <f t="shared" si="157"/>
        <v>0</v>
      </c>
      <c r="AR225" s="37">
        <f t="shared" si="158"/>
        <v>0</v>
      </c>
      <c r="AS225" s="37">
        <f t="shared" si="159"/>
        <v>0</v>
      </c>
      <c r="AU225">
        <v>86</v>
      </c>
      <c r="AV225" s="37">
        <f t="shared" si="160"/>
        <v>429.71398455806991</v>
      </c>
      <c r="AW225" s="37">
        <f t="shared" si="161"/>
        <v>569.81532722554789</v>
      </c>
      <c r="AX225" s="37">
        <f t="shared" si="162"/>
        <v>456.53148412013894</v>
      </c>
      <c r="AY225" s="62">
        <f t="shared" si="163"/>
        <v>1455.908136149807</v>
      </c>
      <c r="AZ225" s="37">
        <f t="shared" si="164"/>
        <v>42.528069725649914</v>
      </c>
      <c r="BA225" s="37">
        <f t="shared" si="165"/>
        <v>17.561534192813241</v>
      </c>
      <c r="BC225">
        <v>86</v>
      </c>
      <c r="BD225" s="37">
        <f>IF(Voorblad!$E$10=Rekenblad!BC225,Rekenblad!AV225,0)</f>
        <v>0</v>
      </c>
      <c r="BE225" s="37">
        <f>IF(Voorblad!$E$10=Rekenblad!BC225,Rekenblad!AW225,0)</f>
        <v>0</v>
      </c>
      <c r="BF225" s="37">
        <f>IF(Voorblad!$E$10=Rekenblad!BC225,Rekenblad!AX225,0)</f>
        <v>0</v>
      </c>
      <c r="BG225" s="62">
        <f>IF(Voorblad!$E$10=Rekenblad!BC225,Rekenblad!AY225,0)</f>
        <v>0</v>
      </c>
      <c r="BH225" s="37">
        <f>IF(Voorblad!$E$10=Rekenblad!BC225,Rekenblad!AZ225,0)</f>
        <v>0</v>
      </c>
      <c r="BI225" s="37">
        <f>IF(Voorblad!$E$10=Rekenblad!BC225,Rekenblad!BA225,0)</f>
        <v>0</v>
      </c>
      <c r="BK225">
        <v>86</v>
      </c>
      <c r="BL225" s="37">
        <f>IF(Voorblad!$E$14=Rekenblad!$BL$147,Rekenblad!BD225,0)</f>
        <v>0</v>
      </c>
      <c r="BM225" s="37">
        <f>IF(Voorblad!$E$14=Rekenblad!$BL$147,Rekenblad!BE225,0)</f>
        <v>0</v>
      </c>
      <c r="BN225" s="37">
        <f>IF(Voorblad!$E$14=Rekenblad!$BL$147,Rekenblad!BF225,0)</f>
        <v>0</v>
      </c>
      <c r="BO225" s="62">
        <f>IF(Voorblad!$E$14=Rekenblad!$BL$147,Rekenblad!BG225,0)</f>
        <v>0</v>
      </c>
      <c r="BP225" s="37">
        <f>IF(Voorblad!$E$14=Rekenblad!$BL$147,Rekenblad!BH225,0)</f>
        <v>0</v>
      </c>
      <c r="BQ225" s="37">
        <f>IF(Voorblad!$E$14=Rekenblad!$BL$147,Rekenblad!BI225,0)</f>
        <v>0</v>
      </c>
    </row>
    <row r="226" spans="2:69" x14ac:dyDescent="0.25">
      <c r="B226">
        <f>'Data TREND'!X80</f>
        <v>87</v>
      </c>
      <c r="C226" s="37">
        <f>'Data TREND'!Z80</f>
        <v>433.82598233805322</v>
      </c>
      <c r="D226" s="37">
        <f>'Data TREND'!AA80</f>
        <v>576.16547083968715</v>
      </c>
      <c r="E226" s="37">
        <f>'Data TREND'!AB80</f>
        <v>461.78432785155468</v>
      </c>
      <c r="F226" s="62">
        <f>'Data TREND'!AC80</f>
        <v>1471.6179425282589</v>
      </c>
      <c r="G226" s="37">
        <f>'Data TREND'!AD80</f>
        <v>42.342442916809453</v>
      </c>
      <c r="H226" s="37">
        <f>'Data TREND'!AE80</f>
        <v>17.487293860119529</v>
      </c>
      <c r="J226" s="37">
        <f t="shared" si="166"/>
        <v>433.82598233805322</v>
      </c>
      <c r="K226" s="37">
        <f t="shared" si="167"/>
        <v>576.16547083968715</v>
      </c>
      <c r="L226" s="37">
        <f t="shared" si="168"/>
        <v>461.78432785155468</v>
      </c>
      <c r="M226" s="62">
        <f t="shared" si="169"/>
        <v>1471.6179425282589</v>
      </c>
      <c r="N226" s="37">
        <f t="shared" si="170"/>
        <v>42.342442916809453</v>
      </c>
      <c r="O226" s="37">
        <f t="shared" si="171"/>
        <v>17.487293860119529</v>
      </c>
      <c r="Q226">
        <f>'Data TREND'!X80</f>
        <v>87</v>
      </c>
      <c r="R226" s="37">
        <f>'Data TREND'!AG80</f>
        <v>575.25596457429538</v>
      </c>
      <c r="S226" s="37">
        <f>'Data TREND'!AH80</f>
        <v>575.66440972752889</v>
      </c>
      <c r="T226" s="37">
        <f>'Data TREND'!AI80</f>
        <v>461.94000286754141</v>
      </c>
      <c r="U226" s="62">
        <f>'Data TREND'!AJ80</f>
        <v>1612.7952889650248</v>
      </c>
      <c r="V226" s="37">
        <f>'Data TREND'!AK80</f>
        <v>47.019404075656354</v>
      </c>
      <c r="W226" s="37">
        <f>'Data TREND'!AL80</f>
        <v>19.141517984157616</v>
      </c>
      <c r="Y226" s="37">
        <f t="shared" si="148"/>
        <v>0</v>
      </c>
      <c r="Z226" s="37">
        <f t="shared" si="149"/>
        <v>0</v>
      </c>
      <c r="AA226" s="37">
        <f t="shared" si="150"/>
        <v>0</v>
      </c>
      <c r="AB226" s="62">
        <f t="shared" si="151"/>
        <v>0</v>
      </c>
      <c r="AC226" s="37">
        <f t="shared" si="152"/>
        <v>0</v>
      </c>
      <c r="AD226" s="37">
        <f t="shared" si="153"/>
        <v>0</v>
      </c>
      <c r="AF226">
        <f>'Data TREND'!X80</f>
        <v>87</v>
      </c>
      <c r="AG226" s="37">
        <f>'Data TREND'!AN80</f>
        <v>730.12648332534707</v>
      </c>
      <c r="AH226" s="37">
        <f>'Data TREND'!AO80</f>
        <v>575.39660650997212</v>
      </c>
      <c r="AI226" s="37">
        <f>'Data TREND'!AP80</f>
        <v>462.29620207528006</v>
      </c>
      <c r="AJ226" s="62">
        <f>'Data TREND'!AQ80</f>
        <v>1767.4671071748835</v>
      </c>
      <c r="AK226" s="37">
        <f>'Data TREND'!AR80</f>
        <v>51.614112562137635</v>
      </c>
      <c r="AL226" s="37">
        <f>'Data TREND'!AS80</f>
        <v>21.072326678287691</v>
      </c>
      <c r="AN226" s="37">
        <f t="shared" si="154"/>
        <v>0</v>
      </c>
      <c r="AO226" s="37">
        <f t="shared" si="155"/>
        <v>0</v>
      </c>
      <c r="AP226" s="37">
        <f t="shared" si="156"/>
        <v>0</v>
      </c>
      <c r="AQ226" s="62">
        <f t="shared" si="157"/>
        <v>0</v>
      </c>
      <c r="AR226" s="37">
        <f t="shared" si="158"/>
        <v>0</v>
      </c>
      <c r="AS226" s="37">
        <f t="shared" si="159"/>
        <v>0</v>
      </c>
      <c r="AU226">
        <v>87</v>
      </c>
      <c r="AV226" s="37">
        <f t="shared" si="160"/>
        <v>433.82598233805322</v>
      </c>
      <c r="AW226" s="37">
        <f t="shared" si="161"/>
        <v>576.16547083968715</v>
      </c>
      <c r="AX226" s="37">
        <f t="shared" si="162"/>
        <v>461.78432785155468</v>
      </c>
      <c r="AY226" s="62">
        <f t="shared" si="163"/>
        <v>1471.6179425282589</v>
      </c>
      <c r="AZ226" s="37">
        <f t="shared" si="164"/>
        <v>42.342442916809453</v>
      </c>
      <c r="BA226" s="37">
        <f t="shared" si="165"/>
        <v>17.487293860119529</v>
      </c>
      <c r="BC226">
        <v>87</v>
      </c>
      <c r="BD226" s="37">
        <f>IF(Voorblad!$E$10=Rekenblad!BC226,Rekenblad!AV226,0)</f>
        <v>0</v>
      </c>
      <c r="BE226" s="37">
        <f>IF(Voorblad!$E$10=Rekenblad!BC226,Rekenblad!AW226,0)</f>
        <v>0</v>
      </c>
      <c r="BF226" s="37">
        <f>IF(Voorblad!$E$10=Rekenblad!BC226,Rekenblad!AX226,0)</f>
        <v>0</v>
      </c>
      <c r="BG226" s="62">
        <f>IF(Voorblad!$E$10=Rekenblad!BC226,Rekenblad!AY226,0)</f>
        <v>0</v>
      </c>
      <c r="BH226" s="37">
        <f>IF(Voorblad!$E$10=Rekenblad!BC226,Rekenblad!AZ226,0)</f>
        <v>0</v>
      </c>
      <c r="BI226" s="37">
        <f>IF(Voorblad!$E$10=Rekenblad!BC226,Rekenblad!BA226,0)</f>
        <v>0</v>
      </c>
      <c r="BK226">
        <v>87</v>
      </c>
      <c r="BL226" s="37">
        <f>IF(Voorblad!$E$14=Rekenblad!$BL$147,Rekenblad!BD226,0)</f>
        <v>0</v>
      </c>
      <c r="BM226" s="37">
        <f>IF(Voorblad!$E$14=Rekenblad!$BL$147,Rekenblad!BE226,0)</f>
        <v>0</v>
      </c>
      <c r="BN226" s="37">
        <f>IF(Voorblad!$E$14=Rekenblad!$BL$147,Rekenblad!BF226,0)</f>
        <v>0</v>
      </c>
      <c r="BO226" s="62">
        <f>IF(Voorblad!$E$14=Rekenblad!$BL$147,Rekenblad!BG226,0)</f>
        <v>0</v>
      </c>
      <c r="BP226" s="37">
        <f>IF(Voorblad!$E$14=Rekenblad!$BL$147,Rekenblad!BH226,0)</f>
        <v>0</v>
      </c>
      <c r="BQ226" s="37">
        <f>IF(Voorblad!$E$14=Rekenblad!$BL$147,Rekenblad!BI226,0)</f>
        <v>0</v>
      </c>
    </row>
    <row r="227" spans="2:69" x14ac:dyDescent="0.25">
      <c r="B227">
        <f>'Data TREND'!X81</f>
        <v>88</v>
      </c>
      <c r="C227" s="37">
        <f>'Data TREND'!Z81</f>
        <v>437.93798011803648</v>
      </c>
      <c r="D227" s="37">
        <f>'Data TREND'!AA81</f>
        <v>582.5156144538264</v>
      </c>
      <c r="E227" s="37">
        <f>'Data TREND'!AB81</f>
        <v>467.03717158297036</v>
      </c>
      <c r="F227" s="62">
        <f>'Data TREND'!AC81</f>
        <v>1487.3277489067111</v>
      </c>
      <c r="G227" s="37">
        <f>'Data TREND'!AD81</f>
        <v>42.156816107969</v>
      </c>
      <c r="H227" s="37">
        <f>'Data TREND'!AE81</f>
        <v>17.41305352742582</v>
      </c>
      <c r="J227" s="37">
        <f t="shared" si="166"/>
        <v>437.93798011803648</v>
      </c>
      <c r="K227" s="37">
        <f t="shared" si="167"/>
        <v>582.5156144538264</v>
      </c>
      <c r="L227" s="37">
        <f t="shared" si="168"/>
        <v>467.03717158297036</v>
      </c>
      <c r="M227" s="62">
        <f t="shared" si="169"/>
        <v>1487.3277489067111</v>
      </c>
      <c r="N227" s="37">
        <f t="shared" si="170"/>
        <v>42.156816107969</v>
      </c>
      <c r="O227" s="37">
        <f t="shared" si="171"/>
        <v>17.41305352742582</v>
      </c>
      <c r="Q227">
        <f>'Data TREND'!X81</f>
        <v>88</v>
      </c>
      <c r="R227" s="37">
        <f>'Data TREND'!AG81</f>
        <v>580.24147943347816</v>
      </c>
      <c r="S227" s="37">
        <f>'Data TREND'!AH81</f>
        <v>581.9915108531743</v>
      </c>
      <c r="T227" s="37">
        <f>'Data TREND'!AI81</f>
        <v>467.12569344793457</v>
      </c>
      <c r="U227" s="62">
        <f>'Data TREND'!AJ81</f>
        <v>1629.2875643347409</v>
      </c>
      <c r="V227" s="37">
        <f>'Data TREND'!AK81</f>
        <v>46.700752662176747</v>
      </c>
      <c r="W227" s="37">
        <f>'Data TREND'!AL81</f>
        <v>19.011162403421757</v>
      </c>
      <c r="Y227" s="37">
        <f t="shared" si="148"/>
        <v>0</v>
      </c>
      <c r="Z227" s="37">
        <f t="shared" si="149"/>
        <v>0</v>
      </c>
      <c r="AA227" s="37">
        <f t="shared" si="150"/>
        <v>0</v>
      </c>
      <c r="AB227" s="62">
        <f t="shared" si="151"/>
        <v>0</v>
      </c>
      <c r="AC227" s="37">
        <f t="shared" si="152"/>
        <v>0</v>
      </c>
      <c r="AD227" s="37">
        <f t="shared" si="153"/>
        <v>0</v>
      </c>
      <c r="AF227">
        <f>'Data TREND'!X81</f>
        <v>88</v>
      </c>
      <c r="AG227" s="37">
        <f>'Data TREND'!AN81</f>
        <v>736.3268590561521</v>
      </c>
      <c r="AH227" s="37">
        <f>'Data TREND'!AO81</f>
        <v>581.70125906911426</v>
      </c>
      <c r="AI227" s="37">
        <f>'Data TREND'!AP81</f>
        <v>467.38649891024085</v>
      </c>
      <c r="AJ227" s="62">
        <f>'Data TREND'!AQ81</f>
        <v>1785.0612134343339</v>
      </c>
      <c r="AK227" s="37">
        <f>'Data TREND'!AR81</f>
        <v>51.206821513253317</v>
      </c>
      <c r="AL227" s="37">
        <f>'Data TREND'!AS81</f>
        <v>20.905622694820501</v>
      </c>
      <c r="AN227" s="37">
        <f t="shared" si="154"/>
        <v>0</v>
      </c>
      <c r="AO227" s="37">
        <f t="shared" si="155"/>
        <v>0</v>
      </c>
      <c r="AP227" s="37">
        <f t="shared" si="156"/>
        <v>0</v>
      </c>
      <c r="AQ227" s="62">
        <f t="shared" si="157"/>
        <v>0</v>
      </c>
      <c r="AR227" s="37">
        <f t="shared" si="158"/>
        <v>0</v>
      </c>
      <c r="AS227" s="37">
        <f t="shared" si="159"/>
        <v>0</v>
      </c>
      <c r="AU227">
        <v>88</v>
      </c>
      <c r="AV227" s="37">
        <f t="shared" si="160"/>
        <v>437.93798011803648</v>
      </c>
      <c r="AW227" s="37">
        <f t="shared" si="161"/>
        <v>582.5156144538264</v>
      </c>
      <c r="AX227" s="37">
        <f t="shared" si="162"/>
        <v>467.03717158297036</v>
      </c>
      <c r="AY227" s="62">
        <f t="shared" si="163"/>
        <v>1487.3277489067111</v>
      </c>
      <c r="AZ227" s="37">
        <f t="shared" si="164"/>
        <v>42.156816107969</v>
      </c>
      <c r="BA227" s="37">
        <f t="shared" si="165"/>
        <v>17.41305352742582</v>
      </c>
      <c r="BC227">
        <v>88</v>
      </c>
      <c r="BD227" s="37">
        <f>IF(Voorblad!$E$10=Rekenblad!BC227,Rekenblad!AV227,0)</f>
        <v>0</v>
      </c>
      <c r="BE227" s="37">
        <f>IF(Voorblad!$E$10=Rekenblad!BC227,Rekenblad!AW227,0)</f>
        <v>0</v>
      </c>
      <c r="BF227" s="37">
        <f>IF(Voorblad!$E$10=Rekenblad!BC227,Rekenblad!AX227,0)</f>
        <v>0</v>
      </c>
      <c r="BG227" s="62">
        <f>IF(Voorblad!$E$10=Rekenblad!BC227,Rekenblad!AY227,0)</f>
        <v>0</v>
      </c>
      <c r="BH227" s="37">
        <f>IF(Voorblad!$E$10=Rekenblad!BC227,Rekenblad!AZ227,0)</f>
        <v>0</v>
      </c>
      <c r="BI227" s="37">
        <f>IF(Voorblad!$E$10=Rekenblad!BC227,Rekenblad!BA227,0)</f>
        <v>0</v>
      </c>
      <c r="BK227">
        <v>88</v>
      </c>
      <c r="BL227" s="37">
        <f>IF(Voorblad!$E$14=Rekenblad!$BL$147,Rekenblad!BD227,0)</f>
        <v>0</v>
      </c>
      <c r="BM227" s="37">
        <f>IF(Voorblad!$E$14=Rekenblad!$BL$147,Rekenblad!BE227,0)</f>
        <v>0</v>
      </c>
      <c r="BN227" s="37">
        <f>IF(Voorblad!$E$14=Rekenblad!$BL$147,Rekenblad!BF227,0)</f>
        <v>0</v>
      </c>
      <c r="BO227" s="62">
        <f>IF(Voorblad!$E$14=Rekenblad!$BL$147,Rekenblad!BG227,0)</f>
        <v>0</v>
      </c>
      <c r="BP227" s="37">
        <f>IF(Voorblad!$E$14=Rekenblad!$BL$147,Rekenblad!BH227,0)</f>
        <v>0</v>
      </c>
      <c r="BQ227" s="37">
        <f>IF(Voorblad!$E$14=Rekenblad!$BL$147,Rekenblad!BI227,0)</f>
        <v>0</v>
      </c>
    </row>
    <row r="228" spans="2:69" x14ac:dyDescent="0.25">
      <c r="B228">
        <f>'Data TREND'!X82</f>
        <v>89</v>
      </c>
      <c r="C228" s="37">
        <f>'Data TREND'!Z82</f>
        <v>442.04997789801979</v>
      </c>
      <c r="D228" s="37">
        <f>'Data TREND'!AA82</f>
        <v>588.86575806796554</v>
      </c>
      <c r="E228" s="37">
        <f>'Data TREND'!AB82</f>
        <v>472.2900153143861</v>
      </c>
      <c r="F228" s="62">
        <f>'Data TREND'!AC82</f>
        <v>1503.0375552851631</v>
      </c>
      <c r="G228" s="37">
        <f>'Data TREND'!AD82</f>
        <v>41.97118929912854</v>
      </c>
      <c r="H228" s="37">
        <f>'Data TREND'!AE82</f>
        <v>17.338813194732111</v>
      </c>
      <c r="J228" s="37">
        <f t="shared" si="166"/>
        <v>442.04997789801979</v>
      </c>
      <c r="K228" s="37">
        <f t="shared" si="167"/>
        <v>588.86575806796554</v>
      </c>
      <c r="L228" s="37">
        <f t="shared" si="168"/>
        <v>472.2900153143861</v>
      </c>
      <c r="M228" s="62">
        <f t="shared" si="169"/>
        <v>1503.0375552851631</v>
      </c>
      <c r="N228" s="37">
        <f t="shared" si="170"/>
        <v>41.97118929912854</v>
      </c>
      <c r="O228" s="37">
        <f t="shared" si="171"/>
        <v>17.338813194732111</v>
      </c>
      <c r="Q228">
        <f>'Data TREND'!X82</f>
        <v>89</v>
      </c>
      <c r="R228" s="37">
        <f>'Data TREND'!AG82</f>
        <v>585.22699429266095</v>
      </c>
      <c r="S228" s="37">
        <f>'Data TREND'!AH82</f>
        <v>588.31861197881949</v>
      </c>
      <c r="T228" s="37">
        <f>'Data TREND'!AI82</f>
        <v>472.31138402832772</v>
      </c>
      <c r="U228" s="62">
        <f>'Data TREND'!AJ82</f>
        <v>1645.7798397044569</v>
      </c>
      <c r="V228" s="37">
        <f>'Data TREND'!AK82</f>
        <v>46.38210124869714</v>
      </c>
      <c r="W228" s="37">
        <f>'Data TREND'!AL82</f>
        <v>18.880806822685901</v>
      </c>
      <c r="Y228" s="37">
        <f t="shared" si="148"/>
        <v>0</v>
      </c>
      <c r="Z228" s="37">
        <f t="shared" si="149"/>
        <v>0</v>
      </c>
      <c r="AA228" s="37">
        <f t="shared" si="150"/>
        <v>0</v>
      </c>
      <c r="AB228" s="62">
        <f t="shared" si="151"/>
        <v>0</v>
      </c>
      <c r="AC228" s="37">
        <f t="shared" si="152"/>
        <v>0</v>
      </c>
      <c r="AD228" s="37">
        <f t="shared" si="153"/>
        <v>0</v>
      </c>
      <c r="AF228">
        <f>'Data TREND'!X82</f>
        <v>89</v>
      </c>
      <c r="AG228" s="37">
        <f>'Data TREND'!AN82</f>
        <v>742.52723478695702</v>
      </c>
      <c r="AH228" s="37">
        <f>'Data TREND'!AO82</f>
        <v>588.00591162825651</v>
      </c>
      <c r="AI228" s="37">
        <f>'Data TREND'!AP82</f>
        <v>472.47679574520163</v>
      </c>
      <c r="AJ228" s="62">
        <f>'Data TREND'!AQ82</f>
        <v>1802.6553196937846</v>
      </c>
      <c r="AK228" s="37">
        <f>'Data TREND'!AR82</f>
        <v>50.799530464368992</v>
      </c>
      <c r="AL228" s="37">
        <f>'Data TREND'!AS82</f>
        <v>20.738918711353314</v>
      </c>
      <c r="AN228" s="37">
        <f t="shared" si="154"/>
        <v>0</v>
      </c>
      <c r="AO228" s="37">
        <f t="shared" si="155"/>
        <v>0</v>
      </c>
      <c r="AP228" s="37">
        <f t="shared" si="156"/>
        <v>0</v>
      </c>
      <c r="AQ228" s="62">
        <f t="shared" si="157"/>
        <v>0</v>
      </c>
      <c r="AR228" s="37">
        <f t="shared" si="158"/>
        <v>0</v>
      </c>
      <c r="AS228" s="37">
        <f t="shared" si="159"/>
        <v>0</v>
      </c>
      <c r="AU228">
        <v>89</v>
      </c>
      <c r="AV228" s="37">
        <f t="shared" si="160"/>
        <v>442.04997789801979</v>
      </c>
      <c r="AW228" s="37">
        <f t="shared" si="161"/>
        <v>588.86575806796554</v>
      </c>
      <c r="AX228" s="37">
        <f t="shared" si="162"/>
        <v>472.2900153143861</v>
      </c>
      <c r="AY228" s="62">
        <f t="shared" si="163"/>
        <v>1503.0375552851631</v>
      </c>
      <c r="AZ228" s="37">
        <f t="shared" si="164"/>
        <v>41.97118929912854</v>
      </c>
      <c r="BA228" s="37">
        <f t="shared" si="165"/>
        <v>17.338813194732111</v>
      </c>
      <c r="BC228">
        <v>89</v>
      </c>
      <c r="BD228" s="37">
        <f>IF(Voorblad!$E$10=Rekenblad!BC228,Rekenblad!AV228,0)</f>
        <v>0</v>
      </c>
      <c r="BE228" s="37">
        <f>IF(Voorblad!$E$10=Rekenblad!BC228,Rekenblad!AW228,0)</f>
        <v>0</v>
      </c>
      <c r="BF228" s="37">
        <f>IF(Voorblad!$E$10=Rekenblad!BC228,Rekenblad!AX228,0)</f>
        <v>0</v>
      </c>
      <c r="BG228" s="62">
        <f>IF(Voorblad!$E$10=Rekenblad!BC228,Rekenblad!AY228,0)</f>
        <v>0</v>
      </c>
      <c r="BH228" s="37">
        <f>IF(Voorblad!$E$10=Rekenblad!BC228,Rekenblad!AZ228,0)</f>
        <v>0</v>
      </c>
      <c r="BI228" s="37">
        <f>IF(Voorblad!$E$10=Rekenblad!BC228,Rekenblad!BA228,0)</f>
        <v>0</v>
      </c>
      <c r="BK228">
        <v>89</v>
      </c>
      <c r="BL228" s="37">
        <f>IF(Voorblad!$E$14=Rekenblad!$BL$147,Rekenblad!BD228,0)</f>
        <v>0</v>
      </c>
      <c r="BM228" s="37">
        <f>IF(Voorblad!$E$14=Rekenblad!$BL$147,Rekenblad!BE228,0)</f>
        <v>0</v>
      </c>
      <c r="BN228" s="37">
        <f>IF(Voorblad!$E$14=Rekenblad!$BL$147,Rekenblad!BF228,0)</f>
        <v>0</v>
      </c>
      <c r="BO228" s="62">
        <f>IF(Voorblad!$E$14=Rekenblad!$BL$147,Rekenblad!BG228,0)</f>
        <v>0</v>
      </c>
      <c r="BP228" s="37">
        <f>IF(Voorblad!$E$14=Rekenblad!$BL$147,Rekenblad!BH228,0)</f>
        <v>0</v>
      </c>
      <c r="BQ228" s="37">
        <f>IF(Voorblad!$E$14=Rekenblad!$BL$147,Rekenblad!BI228,0)</f>
        <v>0</v>
      </c>
    </row>
    <row r="229" spans="2:69" x14ac:dyDescent="0.25">
      <c r="B229">
        <f>'Data TREND'!X83</f>
        <v>90</v>
      </c>
      <c r="C229" s="37">
        <f>'Data TREND'!Z83</f>
        <v>446.16197567800305</v>
      </c>
      <c r="D229" s="37">
        <f>'Data TREND'!AA83</f>
        <v>595.2159016821048</v>
      </c>
      <c r="E229" s="37">
        <f>'Data TREND'!AB83</f>
        <v>477.54285904580183</v>
      </c>
      <c r="F229" s="62">
        <f>'Data TREND'!AC83</f>
        <v>1518.7473616636153</v>
      </c>
      <c r="G229" s="37">
        <f>'Data TREND'!AD83</f>
        <v>41.785562490288086</v>
      </c>
      <c r="H229" s="37">
        <f>'Data TREND'!AE83</f>
        <v>17.264572862038403</v>
      </c>
      <c r="J229" s="37">
        <f t="shared" si="166"/>
        <v>446.16197567800305</v>
      </c>
      <c r="K229" s="37">
        <f t="shared" si="167"/>
        <v>595.2159016821048</v>
      </c>
      <c r="L229" s="37">
        <f t="shared" si="168"/>
        <v>477.54285904580183</v>
      </c>
      <c r="M229" s="62">
        <f t="shared" si="169"/>
        <v>1518.7473616636153</v>
      </c>
      <c r="N229" s="37">
        <f t="shared" si="170"/>
        <v>41.785562490288086</v>
      </c>
      <c r="O229" s="37">
        <f t="shared" si="171"/>
        <v>17.264572862038403</v>
      </c>
      <c r="Q229">
        <f>'Data TREND'!X83</f>
        <v>90</v>
      </c>
      <c r="R229" s="37">
        <f>'Data TREND'!AG83</f>
        <v>590.21250915184385</v>
      </c>
      <c r="S229" s="37">
        <f>'Data TREND'!AH83</f>
        <v>594.6457131044649</v>
      </c>
      <c r="T229" s="37">
        <f>'Data TREND'!AI83</f>
        <v>477.49707460872088</v>
      </c>
      <c r="U229" s="62">
        <f>'Data TREND'!AJ83</f>
        <v>1662.2721150741729</v>
      </c>
      <c r="V229" s="37">
        <f>'Data TREND'!AK83</f>
        <v>46.063449835217526</v>
      </c>
      <c r="W229" s="37">
        <f>'Data TREND'!AL83</f>
        <v>18.750451241950046</v>
      </c>
      <c r="Y229" s="37">
        <f t="shared" si="148"/>
        <v>0</v>
      </c>
      <c r="Z229" s="37">
        <f t="shared" si="149"/>
        <v>0</v>
      </c>
      <c r="AA229" s="37">
        <f t="shared" si="150"/>
        <v>0</v>
      </c>
      <c r="AB229" s="62">
        <f t="shared" si="151"/>
        <v>0</v>
      </c>
      <c r="AC229" s="37">
        <f t="shared" si="152"/>
        <v>0</v>
      </c>
      <c r="AD229" s="37">
        <f t="shared" si="153"/>
        <v>0</v>
      </c>
      <c r="AF229">
        <f>'Data TREND'!X83</f>
        <v>90</v>
      </c>
      <c r="AG229" s="37">
        <f>'Data TREND'!AN83</f>
        <v>748.72761051776206</v>
      </c>
      <c r="AH229" s="37">
        <f>'Data TREND'!AO83</f>
        <v>594.31056418739877</v>
      </c>
      <c r="AI229" s="37">
        <f>'Data TREND'!AP83</f>
        <v>477.56709258016247</v>
      </c>
      <c r="AJ229" s="62">
        <f>'Data TREND'!AQ83</f>
        <v>1820.249425953235</v>
      </c>
      <c r="AK229" s="37">
        <f>'Data TREND'!AR83</f>
        <v>50.392239415484674</v>
      </c>
      <c r="AL229" s="37">
        <f>'Data TREND'!AS83</f>
        <v>20.572214727886127</v>
      </c>
      <c r="AN229" s="37">
        <f t="shared" si="154"/>
        <v>0</v>
      </c>
      <c r="AO229" s="37">
        <f t="shared" si="155"/>
        <v>0</v>
      </c>
      <c r="AP229" s="37">
        <f t="shared" si="156"/>
        <v>0</v>
      </c>
      <c r="AQ229" s="62">
        <f t="shared" si="157"/>
        <v>0</v>
      </c>
      <c r="AR229" s="37">
        <f t="shared" si="158"/>
        <v>0</v>
      </c>
      <c r="AS229" s="37">
        <f t="shared" si="159"/>
        <v>0</v>
      </c>
      <c r="AU229">
        <v>90</v>
      </c>
      <c r="AV229" s="37">
        <f t="shared" si="160"/>
        <v>446.16197567800305</v>
      </c>
      <c r="AW229" s="37">
        <f t="shared" si="161"/>
        <v>595.2159016821048</v>
      </c>
      <c r="AX229" s="37">
        <f t="shared" si="162"/>
        <v>477.54285904580183</v>
      </c>
      <c r="AY229" s="62">
        <f t="shared" si="163"/>
        <v>1518.7473616636153</v>
      </c>
      <c r="AZ229" s="37">
        <f t="shared" si="164"/>
        <v>41.785562490288086</v>
      </c>
      <c r="BA229" s="37">
        <f t="shared" si="165"/>
        <v>17.264572862038403</v>
      </c>
      <c r="BC229">
        <v>90</v>
      </c>
      <c r="BD229" s="37">
        <f>IF(Voorblad!$E$10=Rekenblad!BC229,Rekenblad!AV229,0)</f>
        <v>0</v>
      </c>
      <c r="BE229" s="37">
        <f>IF(Voorblad!$E$10=Rekenblad!BC229,Rekenblad!AW229,0)</f>
        <v>0</v>
      </c>
      <c r="BF229" s="37">
        <f>IF(Voorblad!$E$10=Rekenblad!BC229,Rekenblad!AX229,0)</f>
        <v>0</v>
      </c>
      <c r="BG229" s="62">
        <f>IF(Voorblad!$E$10=Rekenblad!BC229,Rekenblad!AY229,0)</f>
        <v>0</v>
      </c>
      <c r="BH229" s="37">
        <f>IF(Voorblad!$E$10=Rekenblad!BC229,Rekenblad!AZ229,0)</f>
        <v>0</v>
      </c>
      <c r="BI229" s="37">
        <f>IF(Voorblad!$E$10=Rekenblad!BC229,Rekenblad!BA229,0)</f>
        <v>0</v>
      </c>
      <c r="BK229">
        <v>90</v>
      </c>
      <c r="BL229" s="37">
        <f>IF(Voorblad!$E$14=Rekenblad!$BL$147,Rekenblad!BD229,0)</f>
        <v>0</v>
      </c>
      <c r="BM229" s="37">
        <f>IF(Voorblad!$E$14=Rekenblad!$BL$147,Rekenblad!BE229,0)</f>
        <v>0</v>
      </c>
      <c r="BN229" s="37">
        <f>IF(Voorblad!$E$14=Rekenblad!$BL$147,Rekenblad!BF229,0)</f>
        <v>0</v>
      </c>
      <c r="BO229" s="62">
        <f>IF(Voorblad!$E$14=Rekenblad!$BL$147,Rekenblad!BG229,0)</f>
        <v>0</v>
      </c>
      <c r="BP229" s="37">
        <f>IF(Voorblad!$E$14=Rekenblad!$BL$147,Rekenblad!BH229,0)</f>
        <v>0</v>
      </c>
      <c r="BQ229" s="37">
        <f>IF(Voorblad!$E$14=Rekenblad!$BL$147,Rekenblad!BI229,0)</f>
        <v>0</v>
      </c>
    </row>
    <row r="230" spans="2:69" x14ac:dyDescent="0.25">
      <c r="B230">
        <f>'Data TREND'!X84</f>
        <v>91</v>
      </c>
      <c r="C230" s="37">
        <f>'Data TREND'!Z84</f>
        <v>450.27397345798636</v>
      </c>
      <c r="D230" s="37">
        <f>'Data TREND'!AA84</f>
        <v>601.56604529624406</v>
      </c>
      <c r="E230" s="37">
        <f>'Data TREND'!AB84</f>
        <v>482.79570277721751</v>
      </c>
      <c r="F230" s="62">
        <f>'Data TREND'!AC84</f>
        <v>1534.4571680420672</v>
      </c>
      <c r="G230" s="37">
        <f>'Data TREND'!AD84</f>
        <v>41.599935681447633</v>
      </c>
      <c r="H230" s="37">
        <f>'Data TREND'!AE84</f>
        <v>17.190332529344694</v>
      </c>
      <c r="J230" s="37">
        <f t="shared" si="166"/>
        <v>450.27397345798636</v>
      </c>
      <c r="K230" s="37">
        <f t="shared" si="167"/>
        <v>601.56604529624406</v>
      </c>
      <c r="L230" s="37">
        <f t="shared" si="168"/>
        <v>482.79570277721751</v>
      </c>
      <c r="M230" s="62">
        <f t="shared" si="169"/>
        <v>1534.4571680420672</v>
      </c>
      <c r="N230" s="37">
        <f t="shared" si="170"/>
        <v>41.599935681447633</v>
      </c>
      <c r="O230" s="37">
        <f t="shared" si="171"/>
        <v>17.190332529344694</v>
      </c>
      <c r="Q230">
        <f>'Data TREND'!X84</f>
        <v>91</v>
      </c>
      <c r="R230" s="37">
        <f>'Data TREND'!AG84</f>
        <v>595.19802401102675</v>
      </c>
      <c r="S230" s="37">
        <f>'Data TREND'!AH84</f>
        <v>600.97281423011032</v>
      </c>
      <c r="T230" s="37">
        <f>'Data TREND'!AI84</f>
        <v>482.68276518911404</v>
      </c>
      <c r="U230" s="62">
        <f>'Data TREND'!AJ84</f>
        <v>1678.7643904438889</v>
      </c>
      <c r="V230" s="37">
        <f>'Data TREND'!AK84</f>
        <v>45.744798421737912</v>
      </c>
      <c r="W230" s="37">
        <f>'Data TREND'!AL84</f>
        <v>18.620095661214187</v>
      </c>
      <c r="Y230" s="37">
        <f t="shared" si="148"/>
        <v>0</v>
      </c>
      <c r="Z230" s="37">
        <f t="shared" si="149"/>
        <v>0</v>
      </c>
      <c r="AA230" s="37">
        <f t="shared" si="150"/>
        <v>0</v>
      </c>
      <c r="AB230" s="62">
        <f t="shared" si="151"/>
        <v>0</v>
      </c>
      <c r="AC230" s="37">
        <f t="shared" si="152"/>
        <v>0</v>
      </c>
      <c r="AD230" s="37">
        <f t="shared" si="153"/>
        <v>0</v>
      </c>
      <c r="AF230">
        <f>'Data TREND'!X84</f>
        <v>91</v>
      </c>
      <c r="AG230" s="37">
        <f>'Data TREND'!AN84</f>
        <v>754.92798624856709</v>
      </c>
      <c r="AH230" s="37">
        <f>'Data TREND'!AO84</f>
        <v>600.61521674654102</v>
      </c>
      <c r="AI230" s="37">
        <f>'Data TREND'!AP84</f>
        <v>482.65738941512325</v>
      </c>
      <c r="AJ230" s="62">
        <f>'Data TREND'!AQ84</f>
        <v>1837.8435322126854</v>
      </c>
      <c r="AK230" s="37">
        <f>'Data TREND'!AR84</f>
        <v>49.984948366600356</v>
      </c>
      <c r="AL230" s="37">
        <f>'Data TREND'!AS84</f>
        <v>20.40551074441894</v>
      </c>
      <c r="AN230" s="37">
        <f t="shared" si="154"/>
        <v>0</v>
      </c>
      <c r="AO230" s="37">
        <f t="shared" si="155"/>
        <v>0</v>
      </c>
      <c r="AP230" s="37">
        <f t="shared" si="156"/>
        <v>0</v>
      </c>
      <c r="AQ230" s="62">
        <f t="shared" si="157"/>
        <v>0</v>
      </c>
      <c r="AR230" s="37">
        <f t="shared" si="158"/>
        <v>0</v>
      </c>
      <c r="AS230" s="37">
        <f t="shared" si="159"/>
        <v>0</v>
      </c>
      <c r="AU230">
        <v>91</v>
      </c>
      <c r="AV230" s="37">
        <f t="shared" si="160"/>
        <v>450.27397345798636</v>
      </c>
      <c r="AW230" s="37">
        <f t="shared" si="161"/>
        <v>601.56604529624406</v>
      </c>
      <c r="AX230" s="37">
        <f t="shared" si="162"/>
        <v>482.79570277721751</v>
      </c>
      <c r="AY230" s="62">
        <f t="shared" si="163"/>
        <v>1534.4571680420672</v>
      </c>
      <c r="AZ230" s="37">
        <f t="shared" si="164"/>
        <v>41.599935681447633</v>
      </c>
      <c r="BA230" s="37">
        <f t="shared" si="165"/>
        <v>17.190332529344694</v>
      </c>
      <c r="BC230">
        <v>91</v>
      </c>
      <c r="BD230" s="37">
        <f>IF(Voorblad!$E$10=Rekenblad!BC230,Rekenblad!AV230,0)</f>
        <v>0</v>
      </c>
      <c r="BE230" s="37">
        <f>IF(Voorblad!$E$10=Rekenblad!BC230,Rekenblad!AW230,0)</f>
        <v>0</v>
      </c>
      <c r="BF230" s="37">
        <f>IF(Voorblad!$E$10=Rekenblad!BC230,Rekenblad!AX230,0)</f>
        <v>0</v>
      </c>
      <c r="BG230" s="62">
        <f>IF(Voorblad!$E$10=Rekenblad!BC230,Rekenblad!AY230,0)</f>
        <v>0</v>
      </c>
      <c r="BH230" s="37">
        <f>IF(Voorblad!$E$10=Rekenblad!BC230,Rekenblad!AZ230,0)</f>
        <v>0</v>
      </c>
      <c r="BI230" s="37">
        <f>IF(Voorblad!$E$10=Rekenblad!BC230,Rekenblad!BA230,0)</f>
        <v>0</v>
      </c>
      <c r="BK230">
        <v>91</v>
      </c>
      <c r="BL230" s="37">
        <f>IF(Voorblad!$E$14=Rekenblad!$BL$147,Rekenblad!BD230,0)</f>
        <v>0</v>
      </c>
      <c r="BM230" s="37">
        <f>IF(Voorblad!$E$14=Rekenblad!$BL$147,Rekenblad!BE230,0)</f>
        <v>0</v>
      </c>
      <c r="BN230" s="37">
        <f>IF(Voorblad!$E$14=Rekenblad!$BL$147,Rekenblad!BF230,0)</f>
        <v>0</v>
      </c>
      <c r="BO230" s="62">
        <f>IF(Voorblad!$E$14=Rekenblad!$BL$147,Rekenblad!BG230,0)</f>
        <v>0</v>
      </c>
      <c r="BP230" s="37">
        <f>IF(Voorblad!$E$14=Rekenblad!$BL$147,Rekenblad!BH230,0)</f>
        <v>0</v>
      </c>
      <c r="BQ230" s="37">
        <f>IF(Voorblad!$E$14=Rekenblad!$BL$147,Rekenblad!BI230,0)</f>
        <v>0</v>
      </c>
    </row>
    <row r="231" spans="2:69" x14ac:dyDescent="0.25">
      <c r="B231">
        <f>'Data TREND'!X85</f>
        <v>92</v>
      </c>
      <c r="C231" s="37">
        <f>'Data TREND'!Z85</f>
        <v>454.38597123796967</v>
      </c>
      <c r="D231" s="37">
        <f>'Data TREND'!AA85</f>
        <v>607.91618891038331</v>
      </c>
      <c r="E231" s="37">
        <f>'Data TREND'!AB85</f>
        <v>488.04854650863325</v>
      </c>
      <c r="F231" s="62">
        <f>'Data TREND'!AC85</f>
        <v>1550.1669744205192</v>
      </c>
      <c r="G231" s="37">
        <f>'Data TREND'!AD85</f>
        <v>41.414308872607172</v>
      </c>
      <c r="H231" s="37">
        <f>'Data TREND'!AE85</f>
        <v>17.116092196650982</v>
      </c>
      <c r="J231" s="37">
        <f t="shared" si="166"/>
        <v>454.38597123796967</v>
      </c>
      <c r="K231" s="37">
        <f t="shared" si="167"/>
        <v>607.91618891038331</v>
      </c>
      <c r="L231" s="37">
        <f t="shared" si="168"/>
        <v>488.04854650863325</v>
      </c>
      <c r="M231" s="62">
        <f t="shared" si="169"/>
        <v>1550.1669744205192</v>
      </c>
      <c r="N231" s="37">
        <f t="shared" si="170"/>
        <v>41.414308872607172</v>
      </c>
      <c r="O231" s="37">
        <f t="shared" si="171"/>
        <v>17.116092196650982</v>
      </c>
      <c r="Q231">
        <f>'Data TREND'!X85</f>
        <v>92</v>
      </c>
      <c r="R231" s="37">
        <f>'Data TREND'!AG85</f>
        <v>600.18353887020953</v>
      </c>
      <c r="S231" s="37">
        <f>'Data TREND'!AH85</f>
        <v>607.29991535575573</v>
      </c>
      <c r="T231" s="37">
        <f>'Data TREND'!AI85</f>
        <v>487.86845576950719</v>
      </c>
      <c r="U231" s="62">
        <f>'Data TREND'!AJ85</f>
        <v>1695.256665813605</v>
      </c>
      <c r="V231" s="37">
        <f>'Data TREND'!AK85</f>
        <v>45.426147008258305</v>
      </c>
      <c r="W231" s="37">
        <f>'Data TREND'!AL85</f>
        <v>18.489740080478327</v>
      </c>
      <c r="Y231" s="37">
        <f t="shared" si="148"/>
        <v>0</v>
      </c>
      <c r="Z231" s="37">
        <f t="shared" si="149"/>
        <v>0</v>
      </c>
      <c r="AA231" s="37">
        <f t="shared" si="150"/>
        <v>0</v>
      </c>
      <c r="AB231" s="62">
        <f t="shared" si="151"/>
        <v>0</v>
      </c>
      <c r="AC231" s="37">
        <f t="shared" si="152"/>
        <v>0</v>
      </c>
      <c r="AD231" s="37">
        <f t="shared" si="153"/>
        <v>0</v>
      </c>
      <c r="AF231">
        <f>'Data TREND'!X85</f>
        <v>92</v>
      </c>
      <c r="AG231" s="37">
        <f>'Data TREND'!AN85</f>
        <v>761.12836197937202</v>
      </c>
      <c r="AH231" s="37">
        <f>'Data TREND'!AO85</f>
        <v>606.91986930568328</v>
      </c>
      <c r="AI231" s="37">
        <f>'Data TREND'!AP85</f>
        <v>487.74768625008403</v>
      </c>
      <c r="AJ231" s="62">
        <f>'Data TREND'!AQ85</f>
        <v>1855.4376384721359</v>
      </c>
      <c r="AK231" s="37">
        <f>'Data TREND'!AR85</f>
        <v>49.577657317716032</v>
      </c>
      <c r="AL231" s="37">
        <f>'Data TREND'!AS85</f>
        <v>20.23880676095175</v>
      </c>
      <c r="AN231" s="37">
        <f t="shared" si="154"/>
        <v>0</v>
      </c>
      <c r="AO231" s="37">
        <f t="shared" si="155"/>
        <v>0</v>
      </c>
      <c r="AP231" s="37">
        <f t="shared" si="156"/>
        <v>0</v>
      </c>
      <c r="AQ231" s="62">
        <f t="shared" si="157"/>
        <v>0</v>
      </c>
      <c r="AR231" s="37">
        <f t="shared" si="158"/>
        <v>0</v>
      </c>
      <c r="AS231" s="37">
        <f t="shared" si="159"/>
        <v>0</v>
      </c>
      <c r="AU231">
        <v>92</v>
      </c>
      <c r="AV231" s="37">
        <f t="shared" si="160"/>
        <v>454.38597123796967</v>
      </c>
      <c r="AW231" s="37">
        <f t="shared" si="161"/>
        <v>607.91618891038331</v>
      </c>
      <c r="AX231" s="37">
        <f t="shared" si="162"/>
        <v>488.04854650863325</v>
      </c>
      <c r="AY231" s="62">
        <f t="shared" si="163"/>
        <v>1550.1669744205192</v>
      </c>
      <c r="AZ231" s="37">
        <f t="shared" si="164"/>
        <v>41.414308872607172</v>
      </c>
      <c r="BA231" s="37">
        <f t="shared" si="165"/>
        <v>17.116092196650982</v>
      </c>
      <c r="BC231">
        <v>92</v>
      </c>
      <c r="BD231" s="37">
        <f>IF(Voorblad!$E$10=Rekenblad!BC231,Rekenblad!AV231,0)</f>
        <v>0</v>
      </c>
      <c r="BE231" s="37">
        <f>IF(Voorblad!$E$10=Rekenblad!BC231,Rekenblad!AW231,0)</f>
        <v>0</v>
      </c>
      <c r="BF231" s="37">
        <f>IF(Voorblad!$E$10=Rekenblad!BC231,Rekenblad!AX231,0)</f>
        <v>0</v>
      </c>
      <c r="BG231" s="62">
        <f>IF(Voorblad!$E$10=Rekenblad!BC231,Rekenblad!AY231,0)</f>
        <v>0</v>
      </c>
      <c r="BH231" s="37">
        <f>IF(Voorblad!$E$10=Rekenblad!BC231,Rekenblad!AZ231,0)</f>
        <v>0</v>
      </c>
      <c r="BI231" s="37">
        <f>IF(Voorblad!$E$10=Rekenblad!BC231,Rekenblad!BA231,0)</f>
        <v>0</v>
      </c>
      <c r="BK231">
        <v>92</v>
      </c>
      <c r="BL231" s="37">
        <f>IF(Voorblad!$E$14=Rekenblad!$BL$147,Rekenblad!BD231,0)</f>
        <v>0</v>
      </c>
      <c r="BM231" s="37">
        <f>IF(Voorblad!$E$14=Rekenblad!$BL$147,Rekenblad!BE231,0)</f>
        <v>0</v>
      </c>
      <c r="BN231" s="37">
        <f>IF(Voorblad!$E$14=Rekenblad!$BL$147,Rekenblad!BF231,0)</f>
        <v>0</v>
      </c>
      <c r="BO231" s="62">
        <f>IF(Voorblad!$E$14=Rekenblad!$BL$147,Rekenblad!BG231,0)</f>
        <v>0</v>
      </c>
      <c r="BP231" s="37">
        <f>IF(Voorblad!$E$14=Rekenblad!$BL$147,Rekenblad!BH231,0)</f>
        <v>0</v>
      </c>
      <c r="BQ231" s="37">
        <f>IF(Voorblad!$E$14=Rekenblad!$BL$147,Rekenblad!BI231,0)</f>
        <v>0</v>
      </c>
    </row>
    <row r="232" spans="2:69" x14ac:dyDescent="0.25">
      <c r="B232">
        <f>'Data TREND'!X86</f>
        <v>93</v>
      </c>
      <c r="C232" s="37">
        <f>'Data TREND'!Z86</f>
        <v>458.49796901795293</v>
      </c>
      <c r="D232" s="37">
        <f>'Data TREND'!AA86</f>
        <v>614.26633252452245</v>
      </c>
      <c r="E232" s="37">
        <f>'Data TREND'!AB86</f>
        <v>493.30139024004899</v>
      </c>
      <c r="F232" s="62">
        <f>'Data TREND'!AC86</f>
        <v>1565.8767807989714</v>
      </c>
      <c r="G232" s="37">
        <f>'Data TREND'!AD86</f>
        <v>41.228682063766712</v>
      </c>
      <c r="H232" s="37">
        <f>'Data TREND'!AE86</f>
        <v>17.041851863957273</v>
      </c>
      <c r="J232" s="37">
        <f t="shared" si="166"/>
        <v>458.49796901795293</v>
      </c>
      <c r="K232" s="37">
        <f t="shared" si="167"/>
        <v>614.26633252452245</v>
      </c>
      <c r="L232" s="37">
        <f t="shared" si="168"/>
        <v>493.30139024004899</v>
      </c>
      <c r="M232" s="62">
        <f t="shared" si="169"/>
        <v>1565.8767807989714</v>
      </c>
      <c r="N232" s="37">
        <f t="shared" si="170"/>
        <v>41.228682063766712</v>
      </c>
      <c r="O232" s="37">
        <f t="shared" si="171"/>
        <v>17.041851863957273</v>
      </c>
      <c r="Q232">
        <f>'Data TREND'!X86</f>
        <v>93</v>
      </c>
      <c r="R232" s="37">
        <f>'Data TREND'!AG86</f>
        <v>605.16905372939232</v>
      </c>
      <c r="S232" s="37">
        <f>'Data TREND'!AH86</f>
        <v>613.62701648140114</v>
      </c>
      <c r="T232" s="37">
        <f>'Data TREND'!AI86</f>
        <v>493.05414634990035</v>
      </c>
      <c r="U232" s="62">
        <f>'Data TREND'!AJ86</f>
        <v>1711.748941183321</v>
      </c>
      <c r="V232" s="37">
        <f>'Data TREND'!AK86</f>
        <v>45.107495594778698</v>
      </c>
      <c r="W232" s="37">
        <f>'Data TREND'!AL86</f>
        <v>18.359384499742472</v>
      </c>
      <c r="Y232" s="37">
        <f t="shared" si="148"/>
        <v>0</v>
      </c>
      <c r="Z232" s="37">
        <f t="shared" si="149"/>
        <v>0</v>
      </c>
      <c r="AA232" s="37">
        <f t="shared" si="150"/>
        <v>0</v>
      </c>
      <c r="AB232" s="62">
        <f t="shared" si="151"/>
        <v>0</v>
      </c>
      <c r="AC232" s="37">
        <f t="shared" si="152"/>
        <v>0</v>
      </c>
      <c r="AD232" s="37">
        <f t="shared" si="153"/>
        <v>0</v>
      </c>
      <c r="AF232">
        <f>'Data TREND'!X86</f>
        <v>93</v>
      </c>
      <c r="AG232" s="37">
        <f>'Data TREND'!AN86</f>
        <v>767.32873771017705</v>
      </c>
      <c r="AH232" s="37">
        <f>'Data TREND'!AO86</f>
        <v>613.22452186482542</v>
      </c>
      <c r="AI232" s="37">
        <f>'Data TREND'!AP86</f>
        <v>492.83798308504487</v>
      </c>
      <c r="AJ232" s="62">
        <f>'Data TREND'!AQ86</f>
        <v>1873.0317447315865</v>
      </c>
      <c r="AK232" s="37">
        <f>'Data TREND'!AR86</f>
        <v>49.170366268831714</v>
      </c>
      <c r="AL232" s="37">
        <f>'Data TREND'!AS86</f>
        <v>20.072102777484563</v>
      </c>
      <c r="AN232" s="37">
        <f t="shared" si="154"/>
        <v>0</v>
      </c>
      <c r="AO232" s="37">
        <f t="shared" si="155"/>
        <v>0</v>
      </c>
      <c r="AP232" s="37">
        <f t="shared" si="156"/>
        <v>0</v>
      </c>
      <c r="AQ232" s="62">
        <f t="shared" si="157"/>
        <v>0</v>
      </c>
      <c r="AR232" s="37">
        <f t="shared" si="158"/>
        <v>0</v>
      </c>
      <c r="AS232" s="37">
        <f t="shared" si="159"/>
        <v>0</v>
      </c>
      <c r="AU232">
        <v>93</v>
      </c>
      <c r="AV232" s="37">
        <f t="shared" si="160"/>
        <v>458.49796901795293</v>
      </c>
      <c r="AW232" s="37">
        <f t="shared" si="161"/>
        <v>614.26633252452245</v>
      </c>
      <c r="AX232" s="37">
        <f t="shared" si="162"/>
        <v>493.30139024004899</v>
      </c>
      <c r="AY232" s="62">
        <f t="shared" si="163"/>
        <v>1565.8767807989714</v>
      </c>
      <c r="AZ232" s="37">
        <f t="shared" si="164"/>
        <v>41.228682063766712</v>
      </c>
      <c r="BA232" s="37">
        <f t="shared" si="165"/>
        <v>17.041851863957273</v>
      </c>
      <c r="BC232">
        <v>93</v>
      </c>
      <c r="BD232" s="37">
        <f>IF(Voorblad!$E$10=Rekenblad!BC232,Rekenblad!AV232,0)</f>
        <v>0</v>
      </c>
      <c r="BE232" s="37">
        <f>IF(Voorblad!$E$10=Rekenblad!BC232,Rekenblad!AW232,0)</f>
        <v>0</v>
      </c>
      <c r="BF232" s="37">
        <f>IF(Voorblad!$E$10=Rekenblad!BC232,Rekenblad!AX232,0)</f>
        <v>0</v>
      </c>
      <c r="BG232" s="62">
        <f>IF(Voorblad!$E$10=Rekenblad!BC232,Rekenblad!AY232,0)</f>
        <v>0</v>
      </c>
      <c r="BH232" s="37">
        <f>IF(Voorblad!$E$10=Rekenblad!BC232,Rekenblad!AZ232,0)</f>
        <v>0</v>
      </c>
      <c r="BI232" s="37">
        <f>IF(Voorblad!$E$10=Rekenblad!BC232,Rekenblad!BA232,0)</f>
        <v>0</v>
      </c>
      <c r="BK232">
        <v>93</v>
      </c>
      <c r="BL232" s="37">
        <f>IF(Voorblad!$E$14=Rekenblad!$BL$147,Rekenblad!BD232,0)</f>
        <v>0</v>
      </c>
      <c r="BM232" s="37">
        <f>IF(Voorblad!$E$14=Rekenblad!$BL$147,Rekenblad!BE232,0)</f>
        <v>0</v>
      </c>
      <c r="BN232" s="37">
        <f>IF(Voorblad!$E$14=Rekenblad!$BL$147,Rekenblad!BF232,0)</f>
        <v>0</v>
      </c>
      <c r="BO232" s="62">
        <f>IF(Voorblad!$E$14=Rekenblad!$BL$147,Rekenblad!BG232,0)</f>
        <v>0</v>
      </c>
      <c r="BP232" s="37">
        <f>IF(Voorblad!$E$14=Rekenblad!$BL$147,Rekenblad!BH232,0)</f>
        <v>0</v>
      </c>
      <c r="BQ232" s="37">
        <f>IF(Voorblad!$E$14=Rekenblad!$BL$147,Rekenblad!BI232,0)</f>
        <v>0</v>
      </c>
    </row>
    <row r="233" spans="2:69" x14ac:dyDescent="0.25">
      <c r="B233">
        <f>'Data TREND'!X87</f>
        <v>94</v>
      </c>
      <c r="C233" s="37">
        <f>'Data TREND'!Z87</f>
        <v>462.60996679793624</v>
      </c>
      <c r="D233" s="37">
        <f>'Data TREND'!AA87</f>
        <v>620.61647613866171</v>
      </c>
      <c r="E233" s="37">
        <f>'Data TREND'!AB87</f>
        <v>498.55423397146467</v>
      </c>
      <c r="F233" s="62">
        <f>'Data TREND'!AC87</f>
        <v>1581.5865871774233</v>
      </c>
      <c r="G233" s="37">
        <f>'Data TREND'!AD87</f>
        <v>41.043055254926259</v>
      </c>
      <c r="H233" s="37">
        <f>'Data TREND'!AE87</f>
        <v>16.967611531263564</v>
      </c>
      <c r="J233" s="37">
        <f t="shared" si="166"/>
        <v>462.60996679793624</v>
      </c>
      <c r="K233" s="37">
        <f t="shared" si="167"/>
        <v>620.61647613866171</v>
      </c>
      <c r="L233" s="37">
        <f t="shared" si="168"/>
        <v>498.55423397146467</v>
      </c>
      <c r="M233" s="62">
        <f t="shared" si="169"/>
        <v>1581.5865871774233</v>
      </c>
      <c r="N233" s="37">
        <f t="shared" si="170"/>
        <v>41.043055254926259</v>
      </c>
      <c r="O233" s="37">
        <f t="shared" si="171"/>
        <v>16.967611531263564</v>
      </c>
      <c r="Q233">
        <f>'Data TREND'!X87</f>
        <v>94</v>
      </c>
      <c r="R233" s="37">
        <f>'Data TREND'!AG87</f>
        <v>610.15456858857522</v>
      </c>
      <c r="S233" s="37">
        <f>'Data TREND'!AH87</f>
        <v>619.95411760704656</v>
      </c>
      <c r="T233" s="37">
        <f>'Data TREND'!AI87</f>
        <v>498.23983693029351</v>
      </c>
      <c r="U233" s="62">
        <f>'Data TREND'!AJ87</f>
        <v>1728.241216553037</v>
      </c>
      <c r="V233" s="37">
        <f>'Data TREND'!AK87</f>
        <v>44.788844181299083</v>
      </c>
      <c r="W233" s="37">
        <f>'Data TREND'!AL87</f>
        <v>18.229028919006616</v>
      </c>
      <c r="Y233" s="37">
        <f t="shared" si="148"/>
        <v>0</v>
      </c>
      <c r="Z233" s="37">
        <f t="shared" si="149"/>
        <v>0</v>
      </c>
      <c r="AA233" s="37">
        <f t="shared" si="150"/>
        <v>0</v>
      </c>
      <c r="AB233" s="62">
        <f t="shared" si="151"/>
        <v>0</v>
      </c>
      <c r="AC233" s="37">
        <f t="shared" si="152"/>
        <v>0</v>
      </c>
      <c r="AD233" s="37">
        <f t="shared" si="153"/>
        <v>0</v>
      </c>
      <c r="AF233">
        <f>'Data TREND'!X87</f>
        <v>94</v>
      </c>
      <c r="AG233" s="37">
        <f>'Data TREND'!AN87</f>
        <v>773.52911344098197</v>
      </c>
      <c r="AH233" s="37">
        <f>'Data TREND'!AO87</f>
        <v>619.52917442396767</v>
      </c>
      <c r="AI233" s="37">
        <f>'Data TREND'!AP87</f>
        <v>497.92827992000565</v>
      </c>
      <c r="AJ233" s="62">
        <f>'Data TREND'!AQ87</f>
        <v>1890.6258509910369</v>
      </c>
      <c r="AK233" s="37">
        <f>'Data TREND'!AR87</f>
        <v>48.763075219947389</v>
      </c>
      <c r="AL233" s="37">
        <f>'Data TREND'!AS87</f>
        <v>19.905398794017373</v>
      </c>
      <c r="AN233" s="37">
        <f t="shared" si="154"/>
        <v>0</v>
      </c>
      <c r="AO233" s="37">
        <f t="shared" si="155"/>
        <v>0</v>
      </c>
      <c r="AP233" s="37">
        <f t="shared" si="156"/>
        <v>0</v>
      </c>
      <c r="AQ233" s="62">
        <f t="shared" si="157"/>
        <v>0</v>
      </c>
      <c r="AR233" s="37">
        <f t="shared" si="158"/>
        <v>0</v>
      </c>
      <c r="AS233" s="37">
        <f t="shared" si="159"/>
        <v>0</v>
      </c>
      <c r="AU233">
        <v>94</v>
      </c>
      <c r="AV233" s="37">
        <f t="shared" si="160"/>
        <v>462.60996679793624</v>
      </c>
      <c r="AW233" s="37">
        <f t="shared" si="161"/>
        <v>620.61647613866171</v>
      </c>
      <c r="AX233" s="37">
        <f t="shared" si="162"/>
        <v>498.55423397146467</v>
      </c>
      <c r="AY233" s="62">
        <f t="shared" si="163"/>
        <v>1581.5865871774233</v>
      </c>
      <c r="AZ233" s="37">
        <f t="shared" si="164"/>
        <v>41.043055254926259</v>
      </c>
      <c r="BA233" s="37">
        <f t="shared" si="165"/>
        <v>16.967611531263564</v>
      </c>
      <c r="BC233">
        <v>94</v>
      </c>
      <c r="BD233" s="37">
        <f>IF(Voorblad!$E$10=Rekenblad!BC233,Rekenblad!AV233,0)</f>
        <v>0</v>
      </c>
      <c r="BE233" s="37">
        <f>IF(Voorblad!$E$10=Rekenblad!BC233,Rekenblad!AW233,0)</f>
        <v>0</v>
      </c>
      <c r="BF233" s="37">
        <f>IF(Voorblad!$E$10=Rekenblad!BC233,Rekenblad!AX233,0)</f>
        <v>0</v>
      </c>
      <c r="BG233" s="62">
        <f>IF(Voorblad!$E$10=Rekenblad!BC233,Rekenblad!AY233,0)</f>
        <v>0</v>
      </c>
      <c r="BH233" s="37">
        <f>IF(Voorblad!$E$10=Rekenblad!BC233,Rekenblad!AZ233,0)</f>
        <v>0</v>
      </c>
      <c r="BI233" s="37">
        <f>IF(Voorblad!$E$10=Rekenblad!BC233,Rekenblad!BA233,0)</f>
        <v>0</v>
      </c>
      <c r="BK233">
        <v>94</v>
      </c>
      <c r="BL233" s="37">
        <f>IF(Voorblad!$E$14=Rekenblad!$BL$147,Rekenblad!BD233,0)</f>
        <v>0</v>
      </c>
      <c r="BM233" s="37">
        <f>IF(Voorblad!$E$14=Rekenblad!$BL$147,Rekenblad!BE233,0)</f>
        <v>0</v>
      </c>
      <c r="BN233" s="37">
        <f>IF(Voorblad!$E$14=Rekenblad!$BL$147,Rekenblad!BF233,0)</f>
        <v>0</v>
      </c>
      <c r="BO233" s="62">
        <f>IF(Voorblad!$E$14=Rekenblad!$BL$147,Rekenblad!BG233,0)</f>
        <v>0</v>
      </c>
      <c r="BP233" s="37">
        <f>IF(Voorblad!$E$14=Rekenblad!$BL$147,Rekenblad!BH233,0)</f>
        <v>0</v>
      </c>
      <c r="BQ233" s="37">
        <f>IF(Voorblad!$E$14=Rekenblad!$BL$147,Rekenblad!BI233,0)</f>
        <v>0</v>
      </c>
    </row>
    <row r="234" spans="2:69" x14ac:dyDescent="0.25">
      <c r="B234">
        <f>'Data TREND'!X88</f>
        <v>95</v>
      </c>
      <c r="C234" s="37">
        <f>'Data TREND'!Z88</f>
        <v>466.72196457791949</v>
      </c>
      <c r="D234" s="37">
        <f>'Data TREND'!AA88</f>
        <v>626.96661975280097</v>
      </c>
      <c r="E234" s="37">
        <f>'Data TREND'!AB88</f>
        <v>503.80707770288041</v>
      </c>
      <c r="F234" s="62">
        <f>'Data TREND'!AC88</f>
        <v>1597.2963935558755</v>
      </c>
      <c r="G234" s="37">
        <f>'Data TREND'!AD88</f>
        <v>40.857428446085805</v>
      </c>
      <c r="H234" s="37">
        <f>'Data TREND'!AE88</f>
        <v>16.893371198569852</v>
      </c>
      <c r="J234" s="37">
        <f t="shared" si="166"/>
        <v>466.72196457791949</v>
      </c>
      <c r="K234" s="37">
        <f t="shared" si="167"/>
        <v>626.96661975280097</v>
      </c>
      <c r="L234" s="37">
        <f t="shared" si="168"/>
        <v>503.80707770288041</v>
      </c>
      <c r="M234" s="62">
        <f t="shared" si="169"/>
        <v>1597.2963935558755</v>
      </c>
      <c r="N234" s="37">
        <f t="shared" si="170"/>
        <v>40.857428446085805</v>
      </c>
      <c r="O234" s="37">
        <f t="shared" si="171"/>
        <v>16.893371198569852</v>
      </c>
      <c r="Q234">
        <f>'Data TREND'!X88</f>
        <v>95</v>
      </c>
      <c r="R234" s="37">
        <f>'Data TREND'!AG88</f>
        <v>615.14008344775812</v>
      </c>
      <c r="S234" s="37">
        <f>'Data TREND'!AH88</f>
        <v>626.28121873269197</v>
      </c>
      <c r="T234" s="37">
        <f>'Data TREND'!AI88</f>
        <v>503.42552751068666</v>
      </c>
      <c r="U234" s="62">
        <f>'Data TREND'!AJ88</f>
        <v>1744.733491922753</v>
      </c>
      <c r="V234" s="37">
        <f>'Data TREND'!AK88</f>
        <v>44.470192767819469</v>
      </c>
      <c r="W234" s="37">
        <f>'Data TREND'!AL88</f>
        <v>18.098673338270757</v>
      </c>
      <c r="Y234" s="37">
        <f t="shared" si="148"/>
        <v>0</v>
      </c>
      <c r="Z234" s="37">
        <f t="shared" si="149"/>
        <v>0</v>
      </c>
      <c r="AA234" s="37">
        <f t="shared" si="150"/>
        <v>0</v>
      </c>
      <c r="AB234" s="62">
        <f t="shared" si="151"/>
        <v>0</v>
      </c>
      <c r="AC234" s="37">
        <f t="shared" si="152"/>
        <v>0</v>
      </c>
      <c r="AD234" s="37">
        <f t="shared" si="153"/>
        <v>0</v>
      </c>
      <c r="AF234">
        <f>'Data TREND'!X88</f>
        <v>95</v>
      </c>
      <c r="AG234" s="37">
        <f>'Data TREND'!AN88</f>
        <v>779.72948917178701</v>
      </c>
      <c r="AH234" s="37">
        <f>'Data TREND'!AO88</f>
        <v>625.83382698310993</v>
      </c>
      <c r="AI234" s="37">
        <f>'Data TREND'!AP88</f>
        <v>503.01857675496649</v>
      </c>
      <c r="AJ234" s="62">
        <f>'Data TREND'!AQ88</f>
        <v>1908.2199572504874</v>
      </c>
      <c r="AK234" s="37">
        <f>'Data TREND'!AR88</f>
        <v>48.355784171063071</v>
      </c>
      <c r="AL234" s="37">
        <f>'Data TREND'!AS88</f>
        <v>19.738694810550186</v>
      </c>
      <c r="AN234" s="37">
        <f t="shared" si="154"/>
        <v>0</v>
      </c>
      <c r="AO234" s="37">
        <f t="shared" si="155"/>
        <v>0</v>
      </c>
      <c r="AP234" s="37">
        <f t="shared" si="156"/>
        <v>0</v>
      </c>
      <c r="AQ234" s="62">
        <f t="shared" si="157"/>
        <v>0</v>
      </c>
      <c r="AR234" s="37">
        <f t="shared" si="158"/>
        <v>0</v>
      </c>
      <c r="AS234" s="37">
        <f t="shared" si="159"/>
        <v>0</v>
      </c>
      <c r="AU234">
        <v>95</v>
      </c>
      <c r="AV234" s="37">
        <f t="shared" si="160"/>
        <v>466.72196457791949</v>
      </c>
      <c r="AW234" s="37">
        <f t="shared" si="161"/>
        <v>626.96661975280097</v>
      </c>
      <c r="AX234" s="37">
        <f t="shared" si="162"/>
        <v>503.80707770288041</v>
      </c>
      <c r="AY234" s="62">
        <f t="shared" si="163"/>
        <v>1597.2963935558755</v>
      </c>
      <c r="AZ234" s="37">
        <f t="shared" si="164"/>
        <v>40.857428446085805</v>
      </c>
      <c r="BA234" s="37">
        <f t="shared" si="165"/>
        <v>16.893371198569852</v>
      </c>
      <c r="BC234">
        <v>95</v>
      </c>
      <c r="BD234" s="37">
        <f>IF(Voorblad!$E$10=Rekenblad!BC234,Rekenblad!AV234,0)</f>
        <v>0</v>
      </c>
      <c r="BE234" s="37">
        <f>IF(Voorblad!$E$10=Rekenblad!BC234,Rekenblad!AW234,0)</f>
        <v>0</v>
      </c>
      <c r="BF234" s="37">
        <f>IF(Voorblad!$E$10=Rekenblad!BC234,Rekenblad!AX234,0)</f>
        <v>0</v>
      </c>
      <c r="BG234" s="62">
        <f>IF(Voorblad!$E$10=Rekenblad!BC234,Rekenblad!AY234,0)</f>
        <v>0</v>
      </c>
      <c r="BH234" s="37">
        <f>IF(Voorblad!$E$10=Rekenblad!BC234,Rekenblad!AZ234,0)</f>
        <v>0</v>
      </c>
      <c r="BI234" s="37">
        <f>IF(Voorblad!$E$10=Rekenblad!BC234,Rekenblad!BA234,0)</f>
        <v>0</v>
      </c>
      <c r="BK234">
        <v>95</v>
      </c>
      <c r="BL234" s="37">
        <f>IF(Voorblad!$E$14=Rekenblad!$BL$147,Rekenblad!BD234,0)</f>
        <v>0</v>
      </c>
      <c r="BM234" s="37">
        <f>IF(Voorblad!$E$14=Rekenblad!$BL$147,Rekenblad!BE234,0)</f>
        <v>0</v>
      </c>
      <c r="BN234" s="37">
        <f>IF(Voorblad!$E$14=Rekenblad!$BL$147,Rekenblad!BF234,0)</f>
        <v>0</v>
      </c>
      <c r="BO234" s="62">
        <f>IF(Voorblad!$E$14=Rekenblad!$BL$147,Rekenblad!BG234,0)</f>
        <v>0</v>
      </c>
      <c r="BP234" s="37">
        <f>IF(Voorblad!$E$14=Rekenblad!$BL$147,Rekenblad!BH234,0)</f>
        <v>0</v>
      </c>
      <c r="BQ234" s="37">
        <f>IF(Voorblad!$E$14=Rekenblad!$BL$147,Rekenblad!BI234,0)</f>
        <v>0</v>
      </c>
    </row>
    <row r="235" spans="2:69" x14ac:dyDescent="0.25">
      <c r="B235">
        <f>'Data TREND'!X89</f>
        <v>96</v>
      </c>
      <c r="C235" s="37">
        <f>'Data TREND'!Z89</f>
        <v>470.83396235790281</v>
      </c>
      <c r="D235" s="37">
        <f>'Data TREND'!AA89</f>
        <v>633.31676336694011</v>
      </c>
      <c r="E235" s="37">
        <f>'Data TREND'!AB89</f>
        <v>509.05992143429614</v>
      </c>
      <c r="F235" s="62">
        <f>'Data TREND'!AC89</f>
        <v>1613.0061999343275</v>
      </c>
      <c r="G235" s="37">
        <f>'Data TREND'!AD89</f>
        <v>40.671801637245345</v>
      </c>
      <c r="H235" s="37">
        <f>'Data TREND'!AE89</f>
        <v>16.819130865876144</v>
      </c>
      <c r="J235" s="37">
        <f t="shared" si="166"/>
        <v>470.83396235790281</v>
      </c>
      <c r="K235" s="37">
        <f t="shared" si="167"/>
        <v>633.31676336694011</v>
      </c>
      <c r="L235" s="37">
        <f t="shared" si="168"/>
        <v>509.05992143429614</v>
      </c>
      <c r="M235" s="62">
        <f t="shared" si="169"/>
        <v>1613.0061999343275</v>
      </c>
      <c r="N235" s="37">
        <f t="shared" si="170"/>
        <v>40.671801637245345</v>
      </c>
      <c r="O235" s="37">
        <f t="shared" si="171"/>
        <v>16.819130865876144</v>
      </c>
      <c r="Q235">
        <f>'Data TREND'!X89</f>
        <v>96</v>
      </c>
      <c r="R235" s="37">
        <f>'Data TREND'!AG89</f>
        <v>620.1255983069409</v>
      </c>
      <c r="S235" s="37">
        <f>'Data TREND'!AH89</f>
        <v>632.60831985833738</v>
      </c>
      <c r="T235" s="37">
        <f>'Data TREND'!AI89</f>
        <v>508.61121809107982</v>
      </c>
      <c r="U235" s="62">
        <f>'Data TREND'!AJ89</f>
        <v>1761.2257672924688</v>
      </c>
      <c r="V235" s="37">
        <f>'Data TREND'!AK89</f>
        <v>44.151541354339862</v>
      </c>
      <c r="W235" s="37">
        <f>'Data TREND'!AL89</f>
        <v>17.968317757534898</v>
      </c>
      <c r="Y235" s="37">
        <f t="shared" si="148"/>
        <v>0</v>
      </c>
      <c r="Z235" s="37">
        <f t="shared" si="149"/>
        <v>0</v>
      </c>
      <c r="AA235" s="37">
        <f t="shared" si="150"/>
        <v>0</v>
      </c>
      <c r="AB235" s="62">
        <f t="shared" si="151"/>
        <v>0</v>
      </c>
      <c r="AC235" s="37">
        <f t="shared" si="152"/>
        <v>0</v>
      </c>
      <c r="AD235" s="37">
        <f t="shared" si="153"/>
        <v>0</v>
      </c>
      <c r="AF235">
        <f>'Data TREND'!X89</f>
        <v>96</v>
      </c>
      <c r="AG235" s="37">
        <f>'Data TREND'!AN89</f>
        <v>785.92986490259204</v>
      </c>
      <c r="AH235" s="37">
        <f>'Data TREND'!AO89</f>
        <v>632.13847954225218</v>
      </c>
      <c r="AI235" s="37">
        <f>'Data TREND'!AP89</f>
        <v>508.10887358992727</v>
      </c>
      <c r="AJ235" s="62">
        <f>'Data TREND'!AQ89</f>
        <v>1925.814063509938</v>
      </c>
      <c r="AK235" s="37">
        <f>'Data TREND'!AR89</f>
        <v>47.948493122178753</v>
      </c>
      <c r="AL235" s="37">
        <f>'Data TREND'!AS89</f>
        <v>19.571990827082999</v>
      </c>
      <c r="AN235" s="37">
        <f t="shared" si="154"/>
        <v>0</v>
      </c>
      <c r="AO235" s="37">
        <f t="shared" si="155"/>
        <v>0</v>
      </c>
      <c r="AP235" s="37">
        <f t="shared" si="156"/>
        <v>0</v>
      </c>
      <c r="AQ235" s="62">
        <f t="shared" si="157"/>
        <v>0</v>
      </c>
      <c r="AR235" s="37">
        <f t="shared" si="158"/>
        <v>0</v>
      </c>
      <c r="AS235" s="37">
        <f t="shared" si="159"/>
        <v>0</v>
      </c>
      <c r="AU235">
        <v>96</v>
      </c>
      <c r="AV235" s="37">
        <f t="shared" si="160"/>
        <v>470.83396235790281</v>
      </c>
      <c r="AW235" s="37">
        <f t="shared" si="161"/>
        <v>633.31676336694011</v>
      </c>
      <c r="AX235" s="37">
        <f t="shared" si="162"/>
        <v>509.05992143429614</v>
      </c>
      <c r="AY235" s="62">
        <f t="shared" si="163"/>
        <v>1613.0061999343275</v>
      </c>
      <c r="AZ235" s="37">
        <f t="shared" si="164"/>
        <v>40.671801637245345</v>
      </c>
      <c r="BA235" s="37">
        <f t="shared" si="165"/>
        <v>16.819130865876144</v>
      </c>
      <c r="BC235">
        <v>96</v>
      </c>
      <c r="BD235" s="37">
        <f>IF(Voorblad!$E$10=Rekenblad!BC235,Rekenblad!AV235,0)</f>
        <v>0</v>
      </c>
      <c r="BE235" s="37">
        <f>IF(Voorblad!$E$10=Rekenblad!BC235,Rekenblad!AW235,0)</f>
        <v>0</v>
      </c>
      <c r="BF235" s="37">
        <f>IF(Voorblad!$E$10=Rekenblad!BC235,Rekenblad!AX235,0)</f>
        <v>0</v>
      </c>
      <c r="BG235" s="62">
        <f>IF(Voorblad!$E$10=Rekenblad!BC235,Rekenblad!AY235,0)</f>
        <v>0</v>
      </c>
      <c r="BH235" s="37">
        <f>IF(Voorblad!$E$10=Rekenblad!BC235,Rekenblad!AZ235,0)</f>
        <v>0</v>
      </c>
      <c r="BI235" s="37">
        <f>IF(Voorblad!$E$10=Rekenblad!BC235,Rekenblad!BA235,0)</f>
        <v>0</v>
      </c>
      <c r="BK235">
        <v>96</v>
      </c>
      <c r="BL235" s="37">
        <f>IF(Voorblad!$E$14=Rekenblad!$BL$147,Rekenblad!BD235,0)</f>
        <v>0</v>
      </c>
      <c r="BM235" s="37">
        <f>IF(Voorblad!$E$14=Rekenblad!$BL$147,Rekenblad!BE235,0)</f>
        <v>0</v>
      </c>
      <c r="BN235" s="37">
        <f>IF(Voorblad!$E$14=Rekenblad!$BL$147,Rekenblad!BF235,0)</f>
        <v>0</v>
      </c>
      <c r="BO235" s="62">
        <f>IF(Voorblad!$E$14=Rekenblad!$BL$147,Rekenblad!BG235,0)</f>
        <v>0</v>
      </c>
      <c r="BP235" s="37">
        <f>IF(Voorblad!$E$14=Rekenblad!$BL$147,Rekenblad!BH235,0)</f>
        <v>0</v>
      </c>
      <c r="BQ235" s="37">
        <f>IF(Voorblad!$E$14=Rekenblad!$BL$147,Rekenblad!BI235,0)</f>
        <v>0</v>
      </c>
    </row>
    <row r="236" spans="2:69" x14ac:dyDescent="0.25">
      <c r="B236">
        <f>'Data TREND'!X90</f>
        <v>97</v>
      </c>
      <c r="C236" s="37">
        <f>'Data TREND'!Z90</f>
        <v>474.94596013788612</v>
      </c>
      <c r="D236" s="37">
        <f>'Data TREND'!AA90</f>
        <v>639.66690698107936</v>
      </c>
      <c r="E236" s="37">
        <f>'Data TREND'!AB90</f>
        <v>514.31276516571188</v>
      </c>
      <c r="F236" s="62">
        <f>'Data TREND'!AC90</f>
        <v>1628.7160063127794</v>
      </c>
      <c r="G236" s="37">
        <f>'Data TREND'!AD90</f>
        <v>40.486174828404884</v>
      </c>
      <c r="H236" s="37">
        <f>'Data TREND'!AE90</f>
        <v>16.744890533182435</v>
      </c>
      <c r="J236" s="37">
        <f t="shared" si="166"/>
        <v>474.94596013788612</v>
      </c>
      <c r="K236" s="37">
        <f t="shared" si="167"/>
        <v>639.66690698107936</v>
      </c>
      <c r="L236" s="37">
        <f t="shared" si="168"/>
        <v>514.31276516571188</v>
      </c>
      <c r="M236" s="62">
        <f t="shared" si="169"/>
        <v>1628.7160063127794</v>
      </c>
      <c r="N236" s="37">
        <f t="shared" si="170"/>
        <v>40.486174828404884</v>
      </c>
      <c r="O236" s="37">
        <f t="shared" si="171"/>
        <v>16.744890533182435</v>
      </c>
      <c r="Q236">
        <f>'Data TREND'!X90</f>
        <v>97</v>
      </c>
      <c r="R236" s="37">
        <f>'Data TREND'!AG90</f>
        <v>625.11111316612369</v>
      </c>
      <c r="S236" s="37">
        <f>'Data TREND'!AH90</f>
        <v>638.93542098398279</v>
      </c>
      <c r="T236" s="37">
        <f>'Data TREND'!AI90</f>
        <v>513.79690867147303</v>
      </c>
      <c r="U236" s="62">
        <f>'Data TREND'!AJ90</f>
        <v>1777.7180426621849</v>
      </c>
      <c r="V236" s="37">
        <f>'Data TREND'!AK90</f>
        <v>43.832889940860248</v>
      </c>
      <c r="W236" s="37">
        <f>'Data TREND'!AL90</f>
        <v>17.837962176799042</v>
      </c>
      <c r="Y236" s="37">
        <f t="shared" si="148"/>
        <v>0</v>
      </c>
      <c r="Z236" s="37">
        <f t="shared" si="149"/>
        <v>0</v>
      </c>
      <c r="AA236" s="37">
        <f t="shared" si="150"/>
        <v>0</v>
      </c>
      <c r="AB236" s="62">
        <f t="shared" si="151"/>
        <v>0</v>
      </c>
      <c r="AC236" s="37">
        <f t="shared" si="152"/>
        <v>0</v>
      </c>
      <c r="AD236" s="37">
        <f t="shared" si="153"/>
        <v>0</v>
      </c>
      <c r="AF236">
        <f>'Data TREND'!X90</f>
        <v>97</v>
      </c>
      <c r="AG236" s="37">
        <f>'Data TREND'!AN90</f>
        <v>792.13024063339697</v>
      </c>
      <c r="AH236" s="37">
        <f>'Data TREND'!AO90</f>
        <v>638.44313210139444</v>
      </c>
      <c r="AI236" s="37">
        <f>'Data TREND'!AP90</f>
        <v>513.19917042488805</v>
      </c>
      <c r="AJ236" s="62">
        <f>'Data TREND'!AQ90</f>
        <v>1943.4081697693885</v>
      </c>
      <c r="AK236" s="37">
        <f>'Data TREND'!AR90</f>
        <v>47.541202073294428</v>
      </c>
      <c r="AL236" s="37">
        <f>'Data TREND'!AS90</f>
        <v>19.405286843615809</v>
      </c>
      <c r="AN236" s="37">
        <f t="shared" si="154"/>
        <v>0</v>
      </c>
      <c r="AO236" s="37">
        <f t="shared" si="155"/>
        <v>0</v>
      </c>
      <c r="AP236" s="37">
        <f t="shared" si="156"/>
        <v>0</v>
      </c>
      <c r="AQ236" s="62">
        <f t="shared" si="157"/>
        <v>0</v>
      </c>
      <c r="AR236" s="37">
        <f t="shared" si="158"/>
        <v>0</v>
      </c>
      <c r="AS236" s="37">
        <f t="shared" si="159"/>
        <v>0</v>
      </c>
      <c r="AU236">
        <v>97</v>
      </c>
      <c r="AV236" s="37">
        <f t="shared" si="160"/>
        <v>474.94596013788612</v>
      </c>
      <c r="AW236" s="37">
        <f t="shared" si="161"/>
        <v>639.66690698107936</v>
      </c>
      <c r="AX236" s="37">
        <f t="shared" si="162"/>
        <v>514.31276516571188</v>
      </c>
      <c r="AY236" s="62">
        <f t="shared" si="163"/>
        <v>1628.7160063127794</v>
      </c>
      <c r="AZ236" s="37">
        <f t="shared" si="164"/>
        <v>40.486174828404884</v>
      </c>
      <c r="BA236" s="37">
        <f t="shared" si="165"/>
        <v>16.744890533182435</v>
      </c>
      <c r="BC236">
        <v>97</v>
      </c>
      <c r="BD236" s="37">
        <f>IF(Voorblad!$E$10=Rekenblad!BC236,Rekenblad!AV236,0)</f>
        <v>0</v>
      </c>
      <c r="BE236" s="37">
        <f>IF(Voorblad!$E$10=Rekenblad!BC236,Rekenblad!AW236,0)</f>
        <v>0</v>
      </c>
      <c r="BF236" s="37">
        <f>IF(Voorblad!$E$10=Rekenblad!BC236,Rekenblad!AX236,0)</f>
        <v>0</v>
      </c>
      <c r="BG236" s="62">
        <f>IF(Voorblad!$E$10=Rekenblad!BC236,Rekenblad!AY236,0)</f>
        <v>0</v>
      </c>
      <c r="BH236" s="37">
        <f>IF(Voorblad!$E$10=Rekenblad!BC236,Rekenblad!AZ236,0)</f>
        <v>0</v>
      </c>
      <c r="BI236" s="37">
        <f>IF(Voorblad!$E$10=Rekenblad!BC236,Rekenblad!BA236,0)</f>
        <v>0</v>
      </c>
      <c r="BK236">
        <v>97</v>
      </c>
      <c r="BL236" s="37">
        <f>IF(Voorblad!$E$14=Rekenblad!$BL$147,Rekenblad!BD236,0)</f>
        <v>0</v>
      </c>
      <c r="BM236" s="37">
        <f>IF(Voorblad!$E$14=Rekenblad!$BL$147,Rekenblad!BE236,0)</f>
        <v>0</v>
      </c>
      <c r="BN236" s="37">
        <f>IF(Voorblad!$E$14=Rekenblad!$BL$147,Rekenblad!BF236,0)</f>
        <v>0</v>
      </c>
      <c r="BO236" s="62">
        <f>IF(Voorblad!$E$14=Rekenblad!$BL$147,Rekenblad!BG236,0)</f>
        <v>0</v>
      </c>
      <c r="BP236" s="37">
        <f>IF(Voorblad!$E$14=Rekenblad!$BL$147,Rekenblad!BH236,0)</f>
        <v>0</v>
      </c>
      <c r="BQ236" s="37">
        <f>IF(Voorblad!$E$14=Rekenblad!$BL$147,Rekenblad!BI236,0)</f>
        <v>0</v>
      </c>
    </row>
    <row r="237" spans="2:69" x14ac:dyDescent="0.25">
      <c r="B237">
        <f>'Data TREND'!X91</f>
        <v>98</v>
      </c>
      <c r="C237" s="37">
        <f>'Data TREND'!Z91</f>
        <v>479.05795791786937</v>
      </c>
      <c r="D237" s="37">
        <f>'Data TREND'!AA91</f>
        <v>646.01705059521862</v>
      </c>
      <c r="E237" s="37">
        <f>'Data TREND'!AB91</f>
        <v>519.5656088971275</v>
      </c>
      <c r="F237" s="62">
        <f>'Data TREND'!AC91</f>
        <v>1644.4258126912316</v>
      </c>
      <c r="G237" s="37">
        <f>'Data TREND'!AD91</f>
        <v>40.300548019564431</v>
      </c>
      <c r="H237" s="37">
        <f>'Data TREND'!AE91</f>
        <v>16.670650200488723</v>
      </c>
      <c r="J237" s="37">
        <f t="shared" si="166"/>
        <v>479.05795791786937</v>
      </c>
      <c r="K237" s="37">
        <f t="shared" si="167"/>
        <v>646.01705059521862</v>
      </c>
      <c r="L237" s="37">
        <f t="shared" si="168"/>
        <v>519.5656088971275</v>
      </c>
      <c r="M237" s="62">
        <f t="shared" si="169"/>
        <v>1644.4258126912316</v>
      </c>
      <c r="N237" s="37">
        <f t="shared" si="170"/>
        <v>40.300548019564431</v>
      </c>
      <c r="O237" s="37">
        <f t="shared" si="171"/>
        <v>16.670650200488723</v>
      </c>
      <c r="Q237">
        <f>'Data TREND'!X91</f>
        <v>98</v>
      </c>
      <c r="R237" s="37">
        <f>'Data TREND'!AG91</f>
        <v>630.09662802530659</v>
      </c>
      <c r="S237" s="37">
        <f>'Data TREND'!AH91</f>
        <v>645.26252210962821</v>
      </c>
      <c r="T237" s="37">
        <f>'Data TREND'!AI91</f>
        <v>518.98259925186619</v>
      </c>
      <c r="U237" s="62">
        <f>'Data TREND'!AJ91</f>
        <v>1794.2103180319009</v>
      </c>
      <c r="V237" s="37">
        <f>'Data TREND'!AK91</f>
        <v>43.514238527380641</v>
      </c>
      <c r="W237" s="37">
        <f>'Data TREND'!AL91</f>
        <v>17.707606596063187</v>
      </c>
      <c r="Y237" s="37">
        <f t="shared" si="148"/>
        <v>0</v>
      </c>
      <c r="Z237" s="37">
        <f t="shared" si="149"/>
        <v>0</v>
      </c>
      <c r="AA237" s="37">
        <f t="shared" si="150"/>
        <v>0</v>
      </c>
      <c r="AB237" s="62">
        <f t="shared" si="151"/>
        <v>0</v>
      </c>
      <c r="AC237" s="37">
        <f t="shared" si="152"/>
        <v>0</v>
      </c>
      <c r="AD237" s="37">
        <f t="shared" si="153"/>
        <v>0</v>
      </c>
      <c r="AF237">
        <f>'Data TREND'!X91</f>
        <v>98</v>
      </c>
      <c r="AG237" s="37">
        <f>'Data TREND'!AN91</f>
        <v>798.330616364202</v>
      </c>
      <c r="AH237" s="37">
        <f>'Data TREND'!AO91</f>
        <v>644.74778466053658</v>
      </c>
      <c r="AI237" s="37">
        <f>'Data TREND'!AP91</f>
        <v>518.28946725984883</v>
      </c>
      <c r="AJ237" s="62">
        <f>'Data TREND'!AQ91</f>
        <v>1961.0022760288389</v>
      </c>
      <c r="AK237" s="37">
        <f>'Data TREND'!AR91</f>
        <v>47.133911024410111</v>
      </c>
      <c r="AL237" s="37">
        <f>'Data TREND'!AS91</f>
        <v>19.238582860148622</v>
      </c>
      <c r="AN237" s="37">
        <f t="shared" si="154"/>
        <v>0</v>
      </c>
      <c r="AO237" s="37">
        <f t="shared" si="155"/>
        <v>0</v>
      </c>
      <c r="AP237" s="37">
        <f t="shared" si="156"/>
        <v>0</v>
      </c>
      <c r="AQ237" s="62">
        <f t="shared" si="157"/>
        <v>0</v>
      </c>
      <c r="AR237" s="37">
        <f t="shared" si="158"/>
        <v>0</v>
      </c>
      <c r="AS237" s="37">
        <f t="shared" si="159"/>
        <v>0</v>
      </c>
      <c r="AU237">
        <v>98</v>
      </c>
      <c r="AV237" s="37">
        <f t="shared" si="160"/>
        <v>479.05795791786937</v>
      </c>
      <c r="AW237" s="37">
        <f t="shared" si="161"/>
        <v>646.01705059521862</v>
      </c>
      <c r="AX237" s="37">
        <f t="shared" si="162"/>
        <v>519.5656088971275</v>
      </c>
      <c r="AY237" s="62">
        <f t="shared" si="163"/>
        <v>1644.4258126912316</v>
      </c>
      <c r="AZ237" s="37">
        <f t="shared" si="164"/>
        <v>40.300548019564431</v>
      </c>
      <c r="BA237" s="37">
        <f t="shared" si="165"/>
        <v>16.670650200488723</v>
      </c>
      <c r="BC237">
        <v>98</v>
      </c>
      <c r="BD237" s="37">
        <f>IF(Voorblad!$E$10=Rekenblad!BC237,Rekenblad!AV237,0)</f>
        <v>0</v>
      </c>
      <c r="BE237" s="37">
        <f>IF(Voorblad!$E$10=Rekenblad!BC237,Rekenblad!AW237,0)</f>
        <v>0</v>
      </c>
      <c r="BF237" s="37">
        <f>IF(Voorblad!$E$10=Rekenblad!BC237,Rekenblad!AX237,0)</f>
        <v>0</v>
      </c>
      <c r="BG237" s="62">
        <f>IF(Voorblad!$E$10=Rekenblad!BC237,Rekenblad!AY237,0)</f>
        <v>0</v>
      </c>
      <c r="BH237" s="37">
        <f>IF(Voorblad!$E$10=Rekenblad!BC237,Rekenblad!AZ237,0)</f>
        <v>0</v>
      </c>
      <c r="BI237" s="37">
        <f>IF(Voorblad!$E$10=Rekenblad!BC237,Rekenblad!BA237,0)</f>
        <v>0</v>
      </c>
      <c r="BK237">
        <v>98</v>
      </c>
      <c r="BL237" s="37">
        <f>IF(Voorblad!$E$14=Rekenblad!$BL$147,Rekenblad!BD237,0)</f>
        <v>0</v>
      </c>
      <c r="BM237" s="37">
        <f>IF(Voorblad!$E$14=Rekenblad!$BL$147,Rekenblad!BE237,0)</f>
        <v>0</v>
      </c>
      <c r="BN237" s="37">
        <f>IF(Voorblad!$E$14=Rekenblad!$BL$147,Rekenblad!BF237,0)</f>
        <v>0</v>
      </c>
      <c r="BO237" s="62">
        <f>IF(Voorblad!$E$14=Rekenblad!$BL$147,Rekenblad!BG237,0)</f>
        <v>0</v>
      </c>
      <c r="BP237" s="37">
        <f>IF(Voorblad!$E$14=Rekenblad!$BL$147,Rekenblad!BH237,0)</f>
        <v>0</v>
      </c>
      <c r="BQ237" s="37">
        <f>IF(Voorblad!$E$14=Rekenblad!$BL$147,Rekenblad!BI237,0)</f>
        <v>0</v>
      </c>
    </row>
    <row r="238" spans="2:69" x14ac:dyDescent="0.25">
      <c r="B238">
        <f>'Data TREND'!X92</f>
        <v>99</v>
      </c>
      <c r="C238" s="37">
        <f>'Data TREND'!Z92</f>
        <v>483.16995569785269</v>
      </c>
      <c r="D238" s="37">
        <f>'Data TREND'!AA92</f>
        <v>652.36719420935788</v>
      </c>
      <c r="E238" s="37">
        <f>'Data TREND'!AB92</f>
        <v>524.81845262854324</v>
      </c>
      <c r="F238" s="62">
        <f>'Data TREND'!AC92</f>
        <v>1660.1356190696836</v>
      </c>
      <c r="G238" s="37">
        <f>'Data TREND'!AD92</f>
        <v>40.114921210723978</v>
      </c>
      <c r="H238" s="37">
        <f>'Data TREND'!AE92</f>
        <v>16.596409867795014</v>
      </c>
      <c r="J238" s="37">
        <f t="shared" si="166"/>
        <v>483.16995569785269</v>
      </c>
      <c r="K238" s="37">
        <f t="shared" si="167"/>
        <v>652.36719420935788</v>
      </c>
      <c r="L238" s="37">
        <f t="shared" si="168"/>
        <v>524.81845262854324</v>
      </c>
      <c r="M238" s="62">
        <f t="shared" si="169"/>
        <v>1660.1356190696836</v>
      </c>
      <c r="N238" s="37">
        <f t="shared" si="170"/>
        <v>40.114921210723978</v>
      </c>
      <c r="O238" s="37">
        <f t="shared" si="171"/>
        <v>16.596409867795014</v>
      </c>
      <c r="Q238">
        <f>'Data TREND'!X92</f>
        <v>99</v>
      </c>
      <c r="R238" s="37">
        <f>'Data TREND'!AG92</f>
        <v>635.08214288448949</v>
      </c>
      <c r="S238" s="37">
        <f>'Data TREND'!AH92</f>
        <v>651.58962323527362</v>
      </c>
      <c r="T238" s="37">
        <f>'Data TREND'!AI92</f>
        <v>524.16828983225923</v>
      </c>
      <c r="U238" s="62">
        <f>'Data TREND'!AJ92</f>
        <v>1810.7025934016169</v>
      </c>
      <c r="V238" s="37">
        <f>'Data TREND'!AK92</f>
        <v>43.195587113901027</v>
      </c>
      <c r="W238" s="37">
        <f>'Data TREND'!AL92</f>
        <v>17.577251015327327</v>
      </c>
      <c r="Y238" s="37">
        <f t="shared" si="148"/>
        <v>0</v>
      </c>
      <c r="Z238" s="37">
        <f t="shared" si="149"/>
        <v>0</v>
      </c>
      <c r="AA238" s="37">
        <f t="shared" si="150"/>
        <v>0</v>
      </c>
      <c r="AB238" s="62">
        <f t="shared" si="151"/>
        <v>0</v>
      </c>
      <c r="AC238" s="37">
        <f t="shared" si="152"/>
        <v>0</v>
      </c>
      <c r="AD238" s="37">
        <f t="shared" si="153"/>
        <v>0</v>
      </c>
      <c r="AF238">
        <f>'Data TREND'!X92</f>
        <v>99</v>
      </c>
      <c r="AG238" s="37">
        <f>'Data TREND'!AN92</f>
        <v>804.53099209500704</v>
      </c>
      <c r="AH238" s="37">
        <f>'Data TREND'!AO92</f>
        <v>651.05243721967884</v>
      </c>
      <c r="AI238" s="37">
        <f>'Data TREND'!AP92</f>
        <v>523.37976409480962</v>
      </c>
      <c r="AJ238" s="62">
        <f>'Data TREND'!AQ92</f>
        <v>1978.5963822882893</v>
      </c>
      <c r="AK238" s="37">
        <f>'Data TREND'!AR92</f>
        <v>46.726619975525793</v>
      </c>
      <c r="AL238" s="37">
        <f>'Data TREND'!AS92</f>
        <v>19.071878876681435</v>
      </c>
      <c r="AN238" s="37">
        <f t="shared" si="154"/>
        <v>0</v>
      </c>
      <c r="AO238" s="37">
        <f t="shared" si="155"/>
        <v>0</v>
      </c>
      <c r="AP238" s="37">
        <f t="shared" si="156"/>
        <v>0</v>
      </c>
      <c r="AQ238" s="62">
        <f t="shared" si="157"/>
        <v>0</v>
      </c>
      <c r="AR238" s="37">
        <f t="shared" si="158"/>
        <v>0</v>
      </c>
      <c r="AS238" s="37">
        <f t="shared" si="159"/>
        <v>0</v>
      </c>
      <c r="AU238">
        <v>99</v>
      </c>
      <c r="AV238" s="37">
        <f t="shared" si="160"/>
        <v>483.16995569785269</v>
      </c>
      <c r="AW238" s="37">
        <f t="shared" si="161"/>
        <v>652.36719420935788</v>
      </c>
      <c r="AX238" s="37">
        <f t="shared" si="162"/>
        <v>524.81845262854324</v>
      </c>
      <c r="AY238" s="62">
        <f t="shared" si="163"/>
        <v>1660.1356190696836</v>
      </c>
      <c r="AZ238" s="37">
        <f t="shared" si="164"/>
        <v>40.114921210723978</v>
      </c>
      <c r="BA238" s="37">
        <f t="shared" si="165"/>
        <v>16.596409867795014</v>
      </c>
      <c r="BC238">
        <v>99</v>
      </c>
      <c r="BD238" s="37">
        <f>IF(Voorblad!$E$10=Rekenblad!BC238,Rekenblad!AV238,0)</f>
        <v>0</v>
      </c>
      <c r="BE238" s="37">
        <f>IF(Voorblad!$E$10=Rekenblad!BC238,Rekenblad!AW238,0)</f>
        <v>0</v>
      </c>
      <c r="BF238" s="37">
        <f>IF(Voorblad!$E$10=Rekenblad!BC238,Rekenblad!AX238,0)</f>
        <v>0</v>
      </c>
      <c r="BG238" s="62">
        <f>IF(Voorblad!$E$10=Rekenblad!BC238,Rekenblad!AY238,0)</f>
        <v>0</v>
      </c>
      <c r="BH238" s="37">
        <f>IF(Voorblad!$E$10=Rekenblad!BC238,Rekenblad!AZ238,0)</f>
        <v>0</v>
      </c>
      <c r="BI238" s="37">
        <f>IF(Voorblad!$E$10=Rekenblad!BC238,Rekenblad!BA238,0)</f>
        <v>0</v>
      </c>
      <c r="BK238">
        <v>99</v>
      </c>
      <c r="BL238" s="37">
        <f>IF(Voorblad!$E$14=Rekenblad!$BL$147,Rekenblad!BD238,0)</f>
        <v>0</v>
      </c>
      <c r="BM238" s="37">
        <f>IF(Voorblad!$E$14=Rekenblad!$BL$147,Rekenblad!BE238,0)</f>
        <v>0</v>
      </c>
      <c r="BN238" s="37">
        <f>IF(Voorblad!$E$14=Rekenblad!$BL$147,Rekenblad!BF238,0)</f>
        <v>0</v>
      </c>
      <c r="BO238" s="62">
        <f>IF(Voorblad!$E$14=Rekenblad!$BL$147,Rekenblad!BG238,0)</f>
        <v>0</v>
      </c>
      <c r="BP238" s="37">
        <f>IF(Voorblad!$E$14=Rekenblad!$BL$147,Rekenblad!BH238,0)</f>
        <v>0</v>
      </c>
      <c r="BQ238" s="37">
        <f>IF(Voorblad!$E$14=Rekenblad!$BL$147,Rekenblad!BI238,0)</f>
        <v>0</v>
      </c>
    </row>
    <row r="239" spans="2:69" x14ac:dyDescent="0.25">
      <c r="B239">
        <f>'Data TREND'!X93</f>
        <v>100</v>
      </c>
      <c r="C239" s="37">
        <f>'Data TREND'!Z93</f>
        <v>487.28195347783594</v>
      </c>
      <c r="D239" s="37">
        <f>'Data TREND'!AA93</f>
        <v>658.71733782349702</v>
      </c>
      <c r="E239" s="37">
        <f>'Data TREND'!AB93</f>
        <v>530.07129635995898</v>
      </c>
      <c r="F239" s="62">
        <f>'Data TREND'!AC93</f>
        <v>1675.8454254481358</v>
      </c>
      <c r="G239" s="37">
        <f>'Data TREND'!AD93</f>
        <v>39.929294401883517</v>
      </c>
      <c r="H239" s="37">
        <f>'Data TREND'!AE93</f>
        <v>16.522169535101305</v>
      </c>
      <c r="J239" s="37">
        <f t="shared" si="166"/>
        <v>487.28195347783594</v>
      </c>
      <c r="K239" s="37">
        <f t="shared" si="167"/>
        <v>658.71733782349702</v>
      </c>
      <c r="L239" s="37">
        <f t="shared" si="168"/>
        <v>530.07129635995898</v>
      </c>
      <c r="M239" s="62">
        <f t="shared" si="169"/>
        <v>1675.8454254481358</v>
      </c>
      <c r="N239" s="37">
        <f t="shared" si="170"/>
        <v>39.929294401883517</v>
      </c>
      <c r="O239" s="37">
        <f t="shared" si="171"/>
        <v>16.522169535101305</v>
      </c>
      <c r="Q239">
        <f>'Data TREND'!X93</f>
        <v>100</v>
      </c>
      <c r="R239" s="37">
        <f>'Data TREND'!AG93</f>
        <v>640.06765774367227</v>
      </c>
      <c r="S239" s="37">
        <f>'Data TREND'!AH93</f>
        <v>657.91672436091903</v>
      </c>
      <c r="T239" s="37">
        <f>'Data TREND'!AI93</f>
        <v>529.35398041265239</v>
      </c>
      <c r="U239" s="62">
        <f>'Data TREND'!AJ93</f>
        <v>1827.1948687713329</v>
      </c>
      <c r="V239" s="37">
        <f>'Data TREND'!AK93</f>
        <v>42.876935700421413</v>
      </c>
      <c r="W239" s="37">
        <f>'Data TREND'!AL93</f>
        <v>17.446895434591468</v>
      </c>
      <c r="Y239" s="37">
        <f t="shared" si="148"/>
        <v>0</v>
      </c>
      <c r="Z239" s="37">
        <f t="shared" si="149"/>
        <v>0</v>
      </c>
      <c r="AA239" s="37">
        <f t="shared" si="150"/>
        <v>0</v>
      </c>
      <c r="AB239" s="62">
        <f t="shared" si="151"/>
        <v>0</v>
      </c>
      <c r="AC239" s="37">
        <f t="shared" si="152"/>
        <v>0</v>
      </c>
      <c r="AD239" s="37">
        <f t="shared" si="153"/>
        <v>0</v>
      </c>
      <c r="AF239">
        <f>'Data TREND'!X93</f>
        <v>100</v>
      </c>
      <c r="AG239" s="37">
        <f>'Data TREND'!AN93</f>
        <v>810.73136782581196</v>
      </c>
      <c r="AH239" s="37">
        <f>'Data TREND'!AO93</f>
        <v>657.35708977882109</v>
      </c>
      <c r="AI239" s="37">
        <f>'Data TREND'!AP93</f>
        <v>528.47006092977051</v>
      </c>
      <c r="AJ239" s="62">
        <f>'Data TREND'!AQ93</f>
        <v>1996.19048854774</v>
      </c>
      <c r="AK239" s="37">
        <f>'Data TREND'!AR93</f>
        <v>46.319328926641468</v>
      </c>
      <c r="AL239" s="37">
        <f>'Data TREND'!AS93</f>
        <v>18.905174893214244</v>
      </c>
      <c r="AN239" s="37">
        <f t="shared" si="154"/>
        <v>0</v>
      </c>
      <c r="AO239" s="37">
        <f t="shared" si="155"/>
        <v>0</v>
      </c>
      <c r="AP239" s="37">
        <f t="shared" si="156"/>
        <v>0</v>
      </c>
      <c r="AQ239" s="62">
        <f t="shared" si="157"/>
        <v>0</v>
      </c>
      <c r="AR239" s="37">
        <f t="shared" si="158"/>
        <v>0</v>
      </c>
      <c r="AS239" s="37">
        <f t="shared" si="159"/>
        <v>0</v>
      </c>
      <c r="AU239">
        <v>100</v>
      </c>
      <c r="AV239" s="37">
        <f t="shared" si="160"/>
        <v>487.28195347783594</v>
      </c>
      <c r="AW239" s="37">
        <f t="shared" si="161"/>
        <v>658.71733782349702</v>
      </c>
      <c r="AX239" s="37">
        <f t="shared" si="162"/>
        <v>530.07129635995898</v>
      </c>
      <c r="AY239" s="62">
        <f t="shared" si="163"/>
        <v>1675.8454254481358</v>
      </c>
      <c r="AZ239" s="37">
        <f t="shared" si="164"/>
        <v>39.929294401883517</v>
      </c>
      <c r="BA239" s="37">
        <f t="shared" si="165"/>
        <v>16.522169535101305</v>
      </c>
      <c r="BC239">
        <v>100</v>
      </c>
      <c r="BD239" s="37">
        <f>IF(Voorblad!$E$10=Rekenblad!BC239,Rekenblad!AV239,0)</f>
        <v>0</v>
      </c>
      <c r="BE239" s="37">
        <f>IF(Voorblad!$E$10=Rekenblad!BC239,Rekenblad!AW239,0)</f>
        <v>0</v>
      </c>
      <c r="BF239" s="37">
        <f>IF(Voorblad!$E$10=Rekenblad!BC239,Rekenblad!AX239,0)</f>
        <v>0</v>
      </c>
      <c r="BG239" s="62">
        <f>IF(Voorblad!$E$10=Rekenblad!BC239,Rekenblad!AY239,0)</f>
        <v>0</v>
      </c>
      <c r="BH239" s="37">
        <f>IF(Voorblad!$E$10=Rekenblad!BC239,Rekenblad!AZ239,0)</f>
        <v>0</v>
      </c>
      <c r="BI239" s="37">
        <f>IF(Voorblad!$E$10=Rekenblad!BC239,Rekenblad!BA239,0)</f>
        <v>0</v>
      </c>
      <c r="BK239">
        <v>100</v>
      </c>
      <c r="BL239" s="37">
        <f>IF(Voorblad!$E$14=Rekenblad!$BL$147,Rekenblad!BD239,0)</f>
        <v>0</v>
      </c>
      <c r="BM239" s="37">
        <f>IF(Voorblad!$E$14=Rekenblad!$BL$147,Rekenblad!BE239,0)</f>
        <v>0</v>
      </c>
      <c r="BN239" s="37">
        <f>IF(Voorblad!$E$14=Rekenblad!$BL$147,Rekenblad!BF239,0)</f>
        <v>0</v>
      </c>
      <c r="BO239" s="62">
        <f>IF(Voorblad!$E$14=Rekenblad!$BL$147,Rekenblad!BG239,0)</f>
        <v>0</v>
      </c>
      <c r="BP239" s="37">
        <f>IF(Voorblad!$E$14=Rekenblad!$BL$147,Rekenblad!BH239,0)</f>
        <v>0</v>
      </c>
      <c r="BQ239" s="37">
        <f>IF(Voorblad!$E$14=Rekenblad!$BL$147,Rekenblad!BI239,0)</f>
        <v>0</v>
      </c>
    </row>
    <row r="240" spans="2:69" x14ac:dyDescent="0.25">
      <c r="B240">
        <f>'Data TREND'!X94</f>
        <v>101</v>
      </c>
      <c r="C240" s="37">
        <f>'Data TREND'!Z94</f>
        <v>491.39395125781925</v>
      </c>
      <c r="D240" s="37">
        <f>'Data TREND'!AA94</f>
        <v>665.06748143763627</v>
      </c>
      <c r="E240" s="37">
        <f>'Data TREND'!AB94</f>
        <v>535.32414009137472</v>
      </c>
      <c r="F240" s="62">
        <f>'Data TREND'!AC94</f>
        <v>1691.5552318265877</v>
      </c>
      <c r="G240" s="37">
        <f>'Data TREND'!AD94</f>
        <v>39.743667593043057</v>
      </c>
      <c r="H240" s="37">
        <f>'Data TREND'!AE94</f>
        <v>16.447929202407597</v>
      </c>
      <c r="J240" s="37">
        <f t="shared" si="166"/>
        <v>491.39395125781925</v>
      </c>
      <c r="K240" s="37">
        <f t="shared" si="167"/>
        <v>665.06748143763627</v>
      </c>
      <c r="L240" s="37">
        <f t="shared" si="168"/>
        <v>535.32414009137472</v>
      </c>
      <c r="M240" s="62">
        <f t="shared" si="169"/>
        <v>1691.5552318265877</v>
      </c>
      <c r="N240" s="37">
        <f t="shared" si="170"/>
        <v>39.743667593043057</v>
      </c>
      <c r="O240" s="37">
        <f t="shared" si="171"/>
        <v>16.447929202407597</v>
      </c>
      <c r="Q240">
        <f>'Data TREND'!X94</f>
        <v>101</v>
      </c>
      <c r="R240" s="37">
        <f>'Data TREND'!AG94</f>
        <v>645.05317260285506</v>
      </c>
      <c r="S240" s="37">
        <f>'Data TREND'!AH94</f>
        <v>664.24382548656445</v>
      </c>
      <c r="T240" s="37">
        <f>'Data TREND'!AI94</f>
        <v>534.53967099304555</v>
      </c>
      <c r="U240" s="62">
        <f>'Data TREND'!AJ94</f>
        <v>1843.687144141049</v>
      </c>
      <c r="V240" s="37">
        <f>'Data TREND'!AK94</f>
        <v>42.558284286941806</v>
      </c>
      <c r="W240" s="37">
        <f>'Data TREND'!AL94</f>
        <v>17.316539853855613</v>
      </c>
      <c r="Y240" s="37">
        <f t="shared" si="148"/>
        <v>0</v>
      </c>
      <c r="Z240" s="37">
        <f t="shared" si="149"/>
        <v>0</v>
      </c>
      <c r="AA240" s="37">
        <f t="shared" si="150"/>
        <v>0</v>
      </c>
      <c r="AB240" s="62">
        <f t="shared" si="151"/>
        <v>0</v>
      </c>
      <c r="AC240" s="37">
        <f t="shared" si="152"/>
        <v>0</v>
      </c>
      <c r="AD240" s="37">
        <f t="shared" si="153"/>
        <v>0</v>
      </c>
      <c r="AF240">
        <f>'Data TREND'!X94</f>
        <v>101</v>
      </c>
      <c r="AG240" s="37">
        <f>'Data TREND'!AN94</f>
        <v>816.93174355661699</v>
      </c>
      <c r="AH240" s="37">
        <f>'Data TREND'!AO94</f>
        <v>663.66174233796335</v>
      </c>
      <c r="AI240" s="37">
        <f>'Data TREND'!AP94</f>
        <v>533.56035776473129</v>
      </c>
      <c r="AJ240" s="62">
        <f>'Data TREND'!AQ94</f>
        <v>2013.7845948071904</v>
      </c>
      <c r="AK240" s="37">
        <f>'Data TREND'!AR94</f>
        <v>45.91203787775715</v>
      </c>
      <c r="AL240" s="37">
        <f>'Data TREND'!AS94</f>
        <v>18.738470909747058</v>
      </c>
      <c r="AN240" s="37">
        <f t="shared" si="154"/>
        <v>0</v>
      </c>
      <c r="AO240" s="37">
        <f t="shared" si="155"/>
        <v>0</v>
      </c>
      <c r="AP240" s="37">
        <f t="shared" si="156"/>
        <v>0</v>
      </c>
      <c r="AQ240" s="62">
        <f t="shared" si="157"/>
        <v>0</v>
      </c>
      <c r="AR240" s="37">
        <f t="shared" si="158"/>
        <v>0</v>
      </c>
      <c r="AS240" s="37">
        <f t="shared" si="159"/>
        <v>0</v>
      </c>
      <c r="AU240">
        <v>101</v>
      </c>
      <c r="AV240" s="37">
        <f t="shared" si="160"/>
        <v>491.39395125781925</v>
      </c>
      <c r="AW240" s="37">
        <f t="shared" si="161"/>
        <v>665.06748143763627</v>
      </c>
      <c r="AX240" s="37">
        <f t="shared" si="162"/>
        <v>535.32414009137472</v>
      </c>
      <c r="AY240" s="62">
        <f t="shared" si="163"/>
        <v>1691.5552318265877</v>
      </c>
      <c r="AZ240" s="37">
        <f t="shared" si="164"/>
        <v>39.743667593043057</v>
      </c>
      <c r="BA240" s="37">
        <f t="shared" si="165"/>
        <v>16.447929202407597</v>
      </c>
      <c r="BC240">
        <v>101</v>
      </c>
      <c r="BD240" s="37">
        <f>IF(Voorblad!$E$10=Rekenblad!BC240,Rekenblad!AV240,0)</f>
        <v>0</v>
      </c>
      <c r="BE240" s="37">
        <f>IF(Voorblad!$E$10=Rekenblad!BC240,Rekenblad!AW240,0)</f>
        <v>0</v>
      </c>
      <c r="BF240" s="37">
        <f>IF(Voorblad!$E$10=Rekenblad!BC240,Rekenblad!AX240,0)</f>
        <v>0</v>
      </c>
      <c r="BG240" s="62">
        <f>IF(Voorblad!$E$10=Rekenblad!BC240,Rekenblad!AY240,0)</f>
        <v>0</v>
      </c>
      <c r="BH240" s="37">
        <f>IF(Voorblad!$E$10=Rekenblad!BC240,Rekenblad!AZ240,0)</f>
        <v>0</v>
      </c>
      <c r="BI240" s="37">
        <f>IF(Voorblad!$E$10=Rekenblad!BC240,Rekenblad!BA240,0)</f>
        <v>0</v>
      </c>
      <c r="BK240">
        <v>101</v>
      </c>
      <c r="BL240" s="37">
        <f>IF(Voorblad!$E$14=Rekenblad!$BL$147,Rekenblad!BD240,0)</f>
        <v>0</v>
      </c>
      <c r="BM240" s="37">
        <f>IF(Voorblad!$E$14=Rekenblad!$BL$147,Rekenblad!BE240,0)</f>
        <v>0</v>
      </c>
      <c r="BN240" s="37">
        <f>IF(Voorblad!$E$14=Rekenblad!$BL$147,Rekenblad!BF240,0)</f>
        <v>0</v>
      </c>
      <c r="BO240" s="62">
        <f>IF(Voorblad!$E$14=Rekenblad!$BL$147,Rekenblad!BG240,0)</f>
        <v>0</v>
      </c>
      <c r="BP240" s="37">
        <f>IF(Voorblad!$E$14=Rekenblad!$BL$147,Rekenblad!BH240,0)</f>
        <v>0</v>
      </c>
      <c r="BQ240" s="37">
        <f>IF(Voorblad!$E$14=Rekenblad!$BL$147,Rekenblad!BI240,0)</f>
        <v>0</v>
      </c>
    </row>
    <row r="241" spans="2:69" x14ac:dyDescent="0.25">
      <c r="B241">
        <f>'Data TREND'!X95</f>
        <v>102</v>
      </c>
      <c r="C241" s="37">
        <f>'Data TREND'!Z95</f>
        <v>495.50594903780257</v>
      </c>
      <c r="D241" s="37">
        <f>'Data TREND'!AA95</f>
        <v>671.41762505177553</v>
      </c>
      <c r="E241" s="37">
        <f>'Data TREND'!AB95</f>
        <v>540.57698382279045</v>
      </c>
      <c r="F241" s="62">
        <f>'Data TREND'!AC95</f>
        <v>1707.2650382050397</v>
      </c>
      <c r="G241" s="37">
        <f>'Data TREND'!AD95</f>
        <v>39.558040784202603</v>
      </c>
      <c r="H241" s="37">
        <f>'Data TREND'!AE95</f>
        <v>16.373688869713888</v>
      </c>
      <c r="J241" s="37">
        <f t="shared" si="166"/>
        <v>495.50594903780257</v>
      </c>
      <c r="K241" s="37">
        <f t="shared" si="167"/>
        <v>671.41762505177553</v>
      </c>
      <c r="L241" s="37">
        <f t="shared" si="168"/>
        <v>540.57698382279045</v>
      </c>
      <c r="M241" s="62">
        <f t="shared" si="169"/>
        <v>1707.2650382050397</v>
      </c>
      <c r="N241" s="37">
        <f t="shared" si="170"/>
        <v>39.558040784202603</v>
      </c>
      <c r="O241" s="37">
        <f t="shared" si="171"/>
        <v>16.373688869713888</v>
      </c>
      <c r="Q241">
        <f>'Data TREND'!X95</f>
        <v>102</v>
      </c>
      <c r="R241" s="37">
        <f>'Data TREND'!AG95</f>
        <v>650.03868746203796</v>
      </c>
      <c r="S241" s="37">
        <f>'Data TREND'!AH95</f>
        <v>670.57092661220986</v>
      </c>
      <c r="T241" s="37">
        <f>'Data TREND'!AI95</f>
        <v>539.7253615734387</v>
      </c>
      <c r="U241" s="62">
        <f>'Data TREND'!AJ95</f>
        <v>1860.179419510765</v>
      </c>
      <c r="V241" s="37">
        <f>'Data TREND'!AK95</f>
        <v>42.239632873462192</v>
      </c>
      <c r="W241" s="37">
        <f>'Data TREND'!AL95</f>
        <v>17.186184273119757</v>
      </c>
      <c r="Y241" s="37">
        <f t="shared" si="148"/>
        <v>0</v>
      </c>
      <c r="Z241" s="37">
        <f t="shared" si="149"/>
        <v>0</v>
      </c>
      <c r="AA241" s="37">
        <f t="shared" si="150"/>
        <v>0</v>
      </c>
      <c r="AB241" s="62">
        <f t="shared" si="151"/>
        <v>0</v>
      </c>
      <c r="AC241" s="37">
        <f t="shared" si="152"/>
        <v>0</v>
      </c>
      <c r="AD241" s="37">
        <f t="shared" si="153"/>
        <v>0</v>
      </c>
      <c r="AF241">
        <f>'Data TREND'!X95</f>
        <v>102</v>
      </c>
      <c r="AG241" s="37">
        <f>'Data TREND'!AN95</f>
        <v>823.13211928742203</v>
      </c>
      <c r="AH241" s="37">
        <f>'Data TREND'!AO95</f>
        <v>669.96639489710549</v>
      </c>
      <c r="AI241" s="37">
        <f>'Data TREND'!AP95</f>
        <v>538.65065459969207</v>
      </c>
      <c r="AJ241" s="62">
        <f>'Data TREND'!AQ95</f>
        <v>2031.3787010666408</v>
      </c>
      <c r="AK241" s="37">
        <f>'Data TREND'!AR95</f>
        <v>45.504746828872833</v>
      </c>
      <c r="AL241" s="37">
        <f>'Data TREND'!AS95</f>
        <v>18.571766926279871</v>
      </c>
      <c r="AN241" s="37">
        <f t="shared" si="154"/>
        <v>0</v>
      </c>
      <c r="AO241" s="37">
        <f t="shared" si="155"/>
        <v>0</v>
      </c>
      <c r="AP241" s="37">
        <f t="shared" si="156"/>
        <v>0</v>
      </c>
      <c r="AQ241" s="62">
        <f t="shared" si="157"/>
        <v>0</v>
      </c>
      <c r="AR241" s="37">
        <f t="shared" si="158"/>
        <v>0</v>
      </c>
      <c r="AS241" s="37">
        <f t="shared" si="159"/>
        <v>0</v>
      </c>
      <c r="AU241">
        <v>102</v>
      </c>
      <c r="AV241" s="37">
        <f t="shared" si="160"/>
        <v>495.50594903780257</v>
      </c>
      <c r="AW241" s="37">
        <f t="shared" si="161"/>
        <v>671.41762505177553</v>
      </c>
      <c r="AX241" s="37">
        <f t="shared" si="162"/>
        <v>540.57698382279045</v>
      </c>
      <c r="AY241" s="62">
        <f t="shared" si="163"/>
        <v>1707.2650382050397</v>
      </c>
      <c r="AZ241" s="37">
        <f t="shared" si="164"/>
        <v>39.558040784202603</v>
      </c>
      <c r="BA241" s="37">
        <f t="shared" si="165"/>
        <v>16.373688869713888</v>
      </c>
      <c r="BC241">
        <v>102</v>
      </c>
      <c r="BD241" s="37">
        <f>IF(Voorblad!$E$10=Rekenblad!BC241,Rekenblad!AV241,0)</f>
        <v>0</v>
      </c>
      <c r="BE241" s="37">
        <f>IF(Voorblad!$E$10=Rekenblad!BC241,Rekenblad!AW241,0)</f>
        <v>0</v>
      </c>
      <c r="BF241" s="37">
        <f>IF(Voorblad!$E$10=Rekenblad!BC241,Rekenblad!AX241,0)</f>
        <v>0</v>
      </c>
      <c r="BG241" s="62">
        <f>IF(Voorblad!$E$10=Rekenblad!BC241,Rekenblad!AY241,0)</f>
        <v>0</v>
      </c>
      <c r="BH241" s="37">
        <f>IF(Voorblad!$E$10=Rekenblad!BC241,Rekenblad!AZ241,0)</f>
        <v>0</v>
      </c>
      <c r="BI241" s="37">
        <f>IF(Voorblad!$E$10=Rekenblad!BC241,Rekenblad!BA241,0)</f>
        <v>0</v>
      </c>
      <c r="BK241">
        <v>102</v>
      </c>
      <c r="BL241" s="37">
        <f>IF(Voorblad!$E$14=Rekenblad!$BL$147,Rekenblad!BD241,0)</f>
        <v>0</v>
      </c>
      <c r="BM241" s="37">
        <f>IF(Voorblad!$E$14=Rekenblad!$BL$147,Rekenblad!BE241,0)</f>
        <v>0</v>
      </c>
      <c r="BN241" s="37">
        <f>IF(Voorblad!$E$14=Rekenblad!$BL$147,Rekenblad!BF241,0)</f>
        <v>0</v>
      </c>
      <c r="BO241" s="62">
        <f>IF(Voorblad!$E$14=Rekenblad!$BL$147,Rekenblad!BG241,0)</f>
        <v>0</v>
      </c>
      <c r="BP241" s="37">
        <f>IF(Voorblad!$E$14=Rekenblad!$BL$147,Rekenblad!BH241,0)</f>
        <v>0</v>
      </c>
      <c r="BQ241" s="37">
        <f>IF(Voorblad!$E$14=Rekenblad!$BL$147,Rekenblad!BI241,0)</f>
        <v>0</v>
      </c>
    </row>
    <row r="242" spans="2:69" x14ac:dyDescent="0.25">
      <c r="B242">
        <f>'Data TREND'!X96</f>
        <v>103</v>
      </c>
      <c r="C242" s="37">
        <f>'Data TREND'!Z96</f>
        <v>499.61794681778582</v>
      </c>
      <c r="D242" s="37">
        <f>'Data TREND'!AA96</f>
        <v>677.76776866591479</v>
      </c>
      <c r="E242" s="37">
        <f>'Data TREND'!AB96</f>
        <v>545.82982755420608</v>
      </c>
      <c r="F242" s="62">
        <f>'Data TREND'!AC96</f>
        <v>1722.9748445834919</v>
      </c>
      <c r="G242" s="37">
        <f>'Data TREND'!AD96</f>
        <v>39.37241397536215</v>
      </c>
      <c r="H242" s="37">
        <f>'Data TREND'!AE96</f>
        <v>16.299448537020176</v>
      </c>
      <c r="J242" s="37">
        <f t="shared" si="166"/>
        <v>499.61794681778582</v>
      </c>
      <c r="K242" s="37">
        <f t="shared" si="167"/>
        <v>677.76776866591479</v>
      </c>
      <c r="L242" s="37">
        <f t="shared" si="168"/>
        <v>545.82982755420608</v>
      </c>
      <c r="M242" s="62">
        <f t="shared" si="169"/>
        <v>1722.9748445834919</v>
      </c>
      <c r="N242" s="37">
        <f t="shared" si="170"/>
        <v>39.37241397536215</v>
      </c>
      <c r="O242" s="37">
        <f t="shared" si="171"/>
        <v>16.299448537020176</v>
      </c>
      <c r="Q242">
        <f>'Data TREND'!X96</f>
        <v>103</v>
      </c>
      <c r="R242" s="37">
        <f>'Data TREND'!AG96</f>
        <v>655.02420232122086</v>
      </c>
      <c r="S242" s="37">
        <f>'Data TREND'!AH96</f>
        <v>676.89802773785527</v>
      </c>
      <c r="T242" s="37">
        <f>'Data TREND'!AI96</f>
        <v>544.91105215383186</v>
      </c>
      <c r="U242" s="62">
        <f>'Data TREND'!AJ96</f>
        <v>1876.671694880481</v>
      </c>
      <c r="V242" s="37">
        <f>'Data TREND'!AK96</f>
        <v>41.920981459982585</v>
      </c>
      <c r="W242" s="37">
        <f>'Data TREND'!AL96</f>
        <v>17.055828692383898</v>
      </c>
      <c r="Y242" s="37">
        <f t="shared" si="148"/>
        <v>0</v>
      </c>
      <c r="Z242" s="37">
        <f t="shared" si="149"/>
        <v>0</v>
      </c>
      <c r="AA242" s="37">
        <f t="shared" si="150"/>
        <v>0</v>
      </c>
      <c r="AB242" s="62">
        <f t="shared" si="151"/>
        <v>0</v>
      </c>
      <c r="AC242" s="37">
        <f t="shared" si="152"/>
        <v>0</v>
      </c>
      <c r="AD242" s="37">
        <f t="shared" si="153"/>
        <v>0</v>
      </c>
      <c r="AF242">
        <f>'Data TREND'!X96</f>
        <v>103</v>
      </c>
      <c r="AG242" s="37">
        <f>'Data TREND'!AN96</f>
        <v>829.33249501822695</v>
      </c>
      <c r="AH242" s="37">
        <f>'Data TREND'!AO96</f>
        <v>676.27104745624774</v>
      </c>
      <c r="AI242" s="37">
        <f>'Data TREND'!AP96</f>
        <v>543.74095143465286</v>
      </c>
      <c r="AJ242" s="62">
        <f>'Data TREND'!AQ96</f>
        <v>2048.9728073260912</v>
      </c>
      <c r="AK242" s="37">
        <f>'Data TREND'!AR96</f>
        <v>45.097455779988508</v>
      </c>
      <c r="AL242" s="37">
        <f>'Data TREND'!AS96</f>
        <v>18.40506294281268</v>
      </c>
      <c r="AN242" s="37">
        <f t="shared" si="154"/>
        <v>0</v>
      </c>
      <c r="AO242" s="37">
        <f t="shared" si="155"/>
        <v>0</v>
      </c>
      <c r="AP242" s="37">
        <f t="shared" si="156"/>
        <v>0</v>
      </c>
      <c r="AQ242" s="62">
        <f t="shared" si="157"/>
        <v>0</v>
      </c>
      <c r="AR242" s="37">
        <f t="shared" si="158"/>
        <v>0</v>
      </c>
      <c r="AS242" s="37">
        <f t="shared" si="159"/>
        <v>0</v>
      </c>
      <c r="AU242">
        <v>103</v>
      </c>
      <c r="AV242" s="37">
        <f t="shared" si="160"/>
        <v>499.61794681778582</v>
      </c>
      <c r="AW242" s="37">
        <f t="shared" si="161"/>
        <v>677.76776866591479</v>
      </c>
      <c r="AX242" s="37">
        <f t="shared" si="162"/>
        <v>545.82982755420608</v>
      </c>
      <c r="AY242" s="62">
        <f t="shared" si="163"/>
        <v>1722.9748445834919</v>
      </c>
      <c r="AZ242" s="37">
        <f t="shared" si="164"/>
        <v>39.37241397536215</v>
      </c>
      <c r="BA242" s="37">
        <f t="shared" si="165"/>
        <v>16.299448537020176</v>
      </c>
      <c r="BC242">
        <v>103</v>
      </c>
      <c r="BD242" s="37">
        <f>IF(Voorblad!$E$10=Rekenblad!BC242,Rekenblad!AV242,0)</f>
        <v>0</v>
      </c>
      <c r="BE242" s="37">
        <f>IF(Voorblad!$E$10=Rekenblad!BC242,Rekenblad!AW242,0)</f>
        <v>0</v>
      </c>
      <c r="BF242" s="37">
        <f>IF(Voorblad!$E$10=Rekenblad!BC242,Rekenblad!AX242,0)</f>
        <v>0</v>
      </c>
      <c r="BG242" s="62">
        <f>IF(Voorblad!$E$10=Rekenblad!BC242,Rekenblad!AY242,0)</f>
        <v>0</v>
      </c>
      <c r="BH242" s="37">
        <f>IF(Voorblad!$E$10=Rekenblad!BC242,Rekenblad!AZ242,0)</f>
        <v>0</v>
      </c>
      <c r="BI242" s="37">
        <f>IF(Voorblad!$E$10=Rekenblad!BC242,Rekenblad!BA242,0)</f>
        <v>0</v>
      </c>
      <c r="BK242">
        <v>103</v>
      </c>
      <c r="BL242" s="37">
        <f>IF(Voorblad!$E$14=Rekenblad!$BL$147,Rekenblad!BD242,0)</f>
        <v>0</v>
      </c>
      <c r="BM242" s="37">
        <f>IF(Voorblad!$E$14=Rekenblad!$BL$147,Rekenblad!BE242,0)</f>
        <v>0</v>
      </c>
      <c r="BN242" s="37">
        <f>IF(Voorblad!$E$14=Rekenblad!$BL$147,Rekenblad!BF242,0)</f>
        <v>0</v>
      </c>
      <c r="BO242" s="62">
        <f>IF(Voorblad!$E$14=Rekenblad!$BL$147,Rekenblad!BG242,0)</f>
        <v>0</v>
      </c>
      <c r="BP242" s="37">
        <f>IF(Voorblad!$E$14=Rekenblad!$BL$147,Rekenblad!BH242,0)</f>
        <v>0</v>
      </c>
      <c r="BQ242" s="37">
        <f>IF(Voorblad!$E$14=Rekenblad!$BL$147,Rekenblad!BI242,0)</f>
        <v>0</v>
      </c>
    </row>
    <row r="243" spans="2:69" x14ac:dyDescent="0.25">
      <c r="B243">
        <f>'Data TREND'!X97</f>
        <v>104</v>
      </c>
      <c r="C243" s="37">
        <f>'Data TREND'!Z97</f>
        <v>503.72994459776913</v>
      </c>
      <c r="D243" s="37">
        <f>'Data TREND'!AA97</f>
        <v>684.11791228005393</v>
      </c>
      <c r="E243" s="37">
        <f>'Data TREND'!AB97</f>
        <v>551.08267128562181</v>
      </c>
      <c r="F243" s="62">
        <f>'Data TREND'!AC97</f>
        <v>1738.6846509619438</v>
      </c>
      <c r="G243" s="37">
        <f>'Data TREND'!AD97</f>
        <v>39.18678716652169</v>
      </c>
      <c r="H243" s="37">
        <f>'Data TREND'!AE97</f>
        <v>16.225208204326467</v>
      </c>
      <c r="J243" s="37">
        <f t="shared" si="166"/>
        <v>503.72994459776913</v>
      </c>
      <c r="K243" s="37">
        <f t="shared" si="167"/>
        <v>684.11791228005393</v>
      </c>
      <c r="L243" s="37">
        <f t="shared" si="168"/>
        <v>551.08267128562181</v>
      </c>
      <c r="M243" s="62">
        <f t="shared" si="169"/>
        <v>1738.6846509619438</v>
      </c>
      <c r="N243" s="37">
        <f t="shared" si="170"/>
        <v>39.18678716652169</v>
      </c>
      <c r="O243" s="37">
        <f t="shared" si="171"/>
        <v>16.225208204326467</v>
      </c>
      <c r="Q243">
        <f>'Data TREND'!X97</f>
        <v>104</v>
      </c>
      <c r="R243" s="37">
        <f>'Data TREND'!AG97</f>
        <v>660.00971718040364</v>
      </c>
      <c r="S243" s="37">
        <f>'Data TREND'!AH97</f>
        <v>683.22512886350046</v>
      </c>
      <c r="T243" s="37">
        <f>'Data TREND'!AI97</f>
        <v>550.09674273422502</v>
      </c>
      <c r="U243" s="62">
        <f>'Data TREND'!AJ97</f>
        <v>1893.1639702501971</v>
      </c>
      <c r="V243" s="37">
        <f>'Data TREND'!AK97</f>
        <v>41.602330046502971</v>
      </c>
      <c r="W243" s="37">
        <f>'Data TREND'!AL97</f>
        <v>16.925473111648039</v>
      </c>
      <c r="Y243" s="37">
        <f t="shared" si="148"/>
        <v>0</v>
      </c>
      <c r="Z243" s="37">
        <f t="shared" si="149"/>
        <v>0</v>
      </c>
      <c r="AA243" s="37">
        <f t="shared" si="150"/>
        <v>0</v>
      </c>
      <c r="AB243" s="62">
        <f t="shared" si="151"/>
        <v>0</v>
      </c>
      <c r="AC243" s="37">
        <f t="shared" si="152"/>
        <v>0</v>
      </c>
      <c r="AD243" s="37">
        <f t="shared" si="153"/>
        <v>0</v>
      </c>
      <c r="AF243">
        <f>'Data TREND'!X97</f>
        <v>104</v>
      </c>
      <c r="AG243" s="37">
        <f>'Data TREND'!AN97</f>
        <v>835.53287074903199</v>
      </c>
      <c r="AH243" s="37">
        <f>'Data TREND'!AO97</f>
        <v>682.57570001539</v>
      </c>
      <c r="AI243" s="37">
        <f>'Data TREND'!AP97</f>
        <v>548.83124826961375</v>
      </c>
      <c r="AJ243" s="62">
        <f>'Data TREND'!AQ97</f>
        <v>2066.5669135855419</v>
      </c>
      <c r="AK243" s="37">
        <f>'Data TREND'!AR97</f>
        <v>44.69016473110419</v>
      </c>
      <c r="AL243" s="37">
        <f>'Data TREND'!AS97</f>
        <v>18.238358959345494</v>
      </c>
      <c r="AN243" s="37">
        <f t="shared" si="154"/>
        <v>0</v>
      </c>
      <c r="AO243" s="37">
        <f t="shared" si="155"/>
        <v>0</v>
      </c>
      <c r="AP243" s="37">
        <f t="shared" si="156"/>
        <v>0</v>
      </c>
      <c r="AQ243" s="62">
        <f t="shared" si="157"/>
        <v>0</v>
      </c>
      <c r="AR243" s="37">
        <f t="shared" si="158"/>
        <v>0</v>
      </c>
      <c r="AS243" s="37">
        <f t="shared" si="159"/>
        <v>0</v>
      </c>
      <c r="AU243">
        <v>104</v>
      </c>
      <c r="AV243" s="37">
        <f t="shared" si="160"/>
        <v>503.72994459776913</v>
      </c>
      <c r="AW243" s="37">
        <f t="shared" si="161"/>
        <v>684.11791228005393</v>
      </c>
      <c r="AX243" s="37">
        <f t="shared" si="162"/>
        <v>551.08267128562181</v>
      </c>
      <c r="AY243" s="62">
        <f t="shared" si="163"/>
        <v>1738.6846509619438</v>
      </c>
      <c r="AZ243" s="37">
        <f t="shared" si="164"/>
        <v>39.18678716652169</v>
      </c>
      <c r="BA243" s="37">
        <f t="shared" si="165"/>
        <v>16.225208204326467</v>
      </c>
      <c r="BC243">
        <v>104</v>
      </c>
      <c r="BD243" s="37">
        <f>IF(Voorblad!$E$10=Rekenblad!BC243,Rekenblad!AV243,0)</f>
        <v>0</v>
      </c>
      <c r="BE243" s="37">
        <f>IF(Voorblad!$E$10=Rekenblad!BC243,Rekenblad!AW243,0)</f>
        <v>0</v>
      </c>
      <c r="BF243" s="37">
        <f>IF(Voorblad!$E$10=Rekenblad!BC243,Rekenblad!AX243,0)</f>
        <v>0</v>
      </c>
      <c r="BG243" s="62">
        <f>IF(Voorblad!$E$10=Rekenblad!BC243,Rekenblad!AY243,0)</f>
        <v>0</v>
      </c>
      <c r="BH243" s="37">
        <f>IF(Voorblad!$E$10=Rekenblad!BC243,Rekenblad!AZ243,0)</f>
        <v>0</v>
      </c>
      <c r="BI243" s="37">
        <f>IF(Voorblad!$E$10=Rekenblad!BC243,Rekenblad!BA243,0)</f>
        <v>0</v>
      </c>
      <c r="BK243">
        <v>104</v>
      </c>
      <c r="BL243" s="37">
        <f>IF(Voorblad!$E$14=Rekenblad!$BL$147,Rekenblad!BD243,0)</f>
        <v>0</v>
      </c>
      <c r="BM243" s="37">
        <f>IF(Voorblad!$E$14=Rekenblad!$BL$147,Rekenblad!BE243,0)</f>
        <v>0</v>
      </c>
      <c r="BN243" s="37">
        <f>IF(Voorblad!$E$14=Rekenblad!$BL$147,Rekenblad!BF243,0)</f>
        <v>0</v>
      </c>
      <c r="BO243" s="62">
        <f>IF(Voorblad!$E$14=Rekenblad!$BL$147,Rekenblad!BG243,0)</f>
        <v>0</v>
      </c>
      <c r="BP243" s="37">
        <f>IF(Voorblad!$E$14=Rekenblad!$BL$147,Rekenblad!BH243,0)</f>
        <v>0</v>
      </c>
      <c r="BQ243" s="37">
        <f>IF(Voorblad!$E$14=Rekenblad!$BL$147,Rekenblad!BI243,0)</f>
        <v>0</v>
      </c>
    </row>
    <row r="244" spans="2:69" x14ac:dyDescent="0.25">
      <c r="B244">
        <f>'Data TREND'!X98</f>
        <v>105</v>
      </c>
      <c r="C244" s="37">
        <f>'Data TREND'!Z98</f>
        <v>507.84194237775239</v>
      </c>
      <c r="D244" s="37">
        <f>'Data TREND'!AA98</f>
        <v>690.46805589419318</v>
      </c>
      <c r="E244" s="37">
        <f>'Data TREND'!AB98</f>
        <v>556.33551501703755</v>
      </c>
      <c r="F244" s="62">
        <f>'Data TREND'!AC98</f>
        <v>1754.394457340396</v>
      </c>
      <c r="G244" s="37">
        <f>'Data TREND'!AD98</f>
        <v>39.001160357681236</v>
      </c>
      <c r="H244" s="37">
        <f>'Data TREND'!AE98</f>
        <v>16.150967871632758</v>
      </c>
      <c r="J244" s="37">
        <f t="shared" si="166"/>
        <v>507.84194237775239</v>
      </c>
      <c r="K244" s="37">
        <f t="shared" si="167"/>
        <v>690.46805589419318</v>
      </c>
      <c r="L244" s="37">
        <f t="shared" si="168"/>
        <v>556.33551501703755</v>
      </c>
      <c r="M244" s="62">
        <f t="shared" si="169"/>
        <v>1754.394457340396</v>
      </c>
      <c r="N244" s="37">
        <f t="shared" si="170"/>
        <v>39.001160357681236</v>
      </c>
      <c r="O244" s="37">
        <f t="shared" si="171"/>
        <v>16.150967871632758</v>
      </c>
      <c r="Q244">
        <f>'Data TREND'!X98</f>
        <v>105</v>
      </c>
      <c r="R244" s="37">
        <f>'Data TREND'!AG98</f>
        <v>664.99523203958643</v>
      </c>
      <c r="S244" s="37">
        <f>'Data TREND'!AH98</f>
        <v>689.55222998914587</v>
      </c>
      <c r="T244" s="37">
        <f>'Data TREND'!AI98</f>
        <v>555.28243331461817</v>
      </c>
      <c r="U244" s="62">
        <f>'Data TREND'!AJ98</f>
        <v>1909.6562456199131</v>
      </c>
      <c r="V244" s="37">
        <f>'Data TREND'!AK98</f>
        <v>41.283678633023364</v>
      </c>
      <c r="W244" s="37">
        <f>'Data TREND'!AL98</f>
        <v>16.795117530912183</v>
      </c>
      <c r="Y244" s="37">
        <f t="shared" si="148"/>
        <v>0</v>
      </c>
      <c r="Z244" s="37">
        <f t="shared" si="149"/>
        <v>0</v>
      </c>
      <c r="AA244" s="37">
        <f t="shared" si="150"/>
        <v>0</v>
      </c>
      <c r="AB244" s="62">
        <f t="shared" si="151"/>
        <v>0</v>
      </c>
      <c r="AC244" s="37">
        <f t="shared" si="152"/>
        <v>0</v>
      </c>
      <c r="AD244" s="37">
        <f t="shared" si="153"/>
        <v>0</v>
      </c>
      <c r="AF244">
        <f>'Data TREND'!X98</f>
        <v>105</v>
      </c>
      <c r="AG244" s="37">
        <f>'Data TREND'!AN98</f>
        <v>841.73324647983691</v>
      </c>
      <c r="AH244" s="37">
        <f>'Data TREND'!AO98</f>
        <v>688.88035257453225</v>
      </c>
      <c r="AI244" s="37">
        <f>'Data TREND'!AP98</f>
        <v>553.92154510457453</v>
      </c>
      <c r="AJ244" s="62">
        <f>'Data TREND'!AQ98</f>
        <v>2084.1610198449926</v>
      </c>
      <c r="AK244" s="37">
        <f>'Data TREND'!AR98</f>
        <v>44.282873682219865</v>
      </c>
      <c r="AL244" s="37">
        <f>'Data TREND'!AS98</f>
        <v>18.071654975878307</v>
      </c>
      <c r="AN244" s="37">
        <f t="shared" si="154"/>
        <v>0</v>
      </c>
      <c r="AO244" s="37">
        <f t="shared" si="155"/>
        <v>0</v>
      </c>
      <c r="AP244" s="37">
        <f t="shared" si="156"/>
        <v>0</v>
      </c>
      <c r="AQ244" s="62">
        <f t="shared" si="157"/>
        <v>0</v>
      </c>
      <c r="AR244" s="37">
        <f t="shared" si="158"/>
        <v>0</v>
      </c>
      <c r="AS244" s="37">
        <f t="shared" si="159"/>
        <v>0</v>
      </c>
      <c r="AU244">
        <v>105</v>
      </c>
      <c r="AV244" s="37">
        <f t="shared" si="160"/>
        <v>507.84194237775239</v>
      </c>
      <c r="AW244" s="37">
        <f t="shared" si="161"/>
        <v>690.46805589419318</v>
      </c>
      <c r="AX244" s="37">
        <f t="shared" si="162"/>
        <v>556.33551501703755</v>
      </c>
      <c r="AY244" s="62">
        <f t="shared" si="163"/>
        <v>1754.394457340396</v>
      </c>
      <c r="AZ244" s="37">
        <f t="shared" si="164"/>
        <v>39.001160357681236</v>
      </c>
      <c r="BA244" s="37">
        <f t="shared" si="165"/>
        <v>16.150967871632758</v>
      </c>
      <c r="BC244">
        <v>105</v>
      </c>
      <c r="BD244" s="37">
        <f>IF(Voorblad!$E$10=Rekenblad!BC244,Rekenblad!AV244,0)</f>
        <v>0</v>
      </c>
      <c r="BE244" s="37">
        <f>IF(Voorblad!$E$10=Rekenblad!BC244,Rekenblad!AW244,0)</f>
        <v>0</v>
      </c>
      <c r="BF244" s="37">
        <f>IF(Voorblad!$E$10=Rekenblad!BC244,Rekenblad!AX244,0)</f>
        <v>0</v>
      </c>
      <c r="BG244" s="62">
        <f>IF(Voorblad!$E$10=Rekenblad!BC244,Rekenblad!AY244,0)</f>
        <v>0</v>
      </c>
      <c r="BH244" s="37">
        <f>IF(Voorblad!$E$10=Rekenblad!BC244,Rekenblad!AZ244,0)</f>
        <v>0</v>
      </c>
      <c r="BI244" s="37">
        <f>IF(Voorblad!$E$10=Rekenblad!BC244,Rekenblad!BA244,0)</f>
        <v>0</v>
      </c>
      <c r="BK244">
        <v>105</v>
      </c>
      <c r="BL244" s="37">
        <f>IF(Voorblad!$E$14=Rekenblad!$BL$147,Rekenblad!BD244,0)</f>
        <v>0</v>
      </c>
      <c r="BM244" s="37">
        <f>IF(Voorblad!$E$14=Rekenblad!$BL$147,Rekenblad!BE244,0)</f>
        <v>0</v>
      </c>
      <c r="BN244" s="37">
        <f>IF(Voorblad!$E$14=Rekenblad!$BL$147,Rekenblad!BF244,0)</f>
        <v>0</v>
      </c>
      <c r="BO244" s="62">
        <f>IF(Voorblad!$E$14=Rekenblad!$BL$147,Rekenblad!BG244,0)</f>
        <v>0</v>
      </c>
      <c r="BP244" s="37">
        <f>IF(Voorblad!$E$14=Rekenblad!$BL$147,Rekenblad!BH244,0)</f>
        <v>0</v>
      </c>
      <c r="BQ244" s="37">
        <f>IF(Voorblad!$E$14=Rekenblad!$BL$147,Rekenblad!BI244,0)</f>
        <v>0</v>
      </c>
    </row>
    <row r="245" spans="2:69" x14ac:dyDescent="0.25">
      <c r="B245">
        <f>'Data TREND'!X99</f>
        <v>106</v>
      </c>
      <c r="C245" s="37">
        <f>'Data TREND'!Z99</f>
        <v>511.9539401577357</v>
      </c>
      <c r="D245" s="37">
        <f>'Data TREND'!AA99</f>
        <v>696.81819950833244</v>
      </c>
      <c r="E245" s="37">
        <f>'Data TREND'!AB99</f>
        <v>561.58835874845329</v>
      </c>
      <c r="F245" s="62">
        <f>'Data TREND'!AC99</f>
        <v>1770.104263718848</v>
      </c>
      <c r="G245" s="37">
        <f>'Data TREND'!AD99</f>
        <v>38.815533548840776</v>
      </c>
      <c r="H245" s="37">
        <f>'Data TREND'!AE99</f>
        <v>16.076727538939046</v>
      </c>
      <c r="J245" s="37">
        <f t="shared" si="166"/>
        <v>511.9539401577357</v>
      </c>
      <c r="K245" s="37">
        <f t="shared" si="167"/>
        <v>696.81819950833244</v>
      </c>
      <c r="L245" s="37">
        <f t="shared" si="168"/>
        <v>561.58835874845329</v>
      </c>
      <c r="M245" s="62">
        <f t="shared" si="169"/>
        <v>1770.104263718848</v>
      </c>
      <c r="N245" s="37">
        <f t="shared" si="170"/>
        <v>38.815533548840776</v>
      </c>
      <c r="O245" s="37">
        <f t="shared" si="171"/>
        <v>16.076727538939046</v>
      </c>
      <c r="Q245">
        <f>'Data TREND'!X99</f>
        <v>106</v>
      </c>
      <c r="R245" s="37">
        <f>'Data TREND'!AG99</f>
        <v>669.98074689876944</v>
      </c>
      <c r="S245" s="37">
        <f>'Data TREND'!AH99</f>
        <v>695.87933111479128</v>
      </c>
      <c r="T245" s="37">
        <f>'Data TREND'!AI99</f>
        <v>560.46812389501133</v>
      </c>
      <c r="U245" s="62">
        <f>'Data TREND'!AJ99</f>
        <v>1926.1485209896291</v>
      </c>
      <c r="V245" s="37">
        <f>'Data TREND'!AK99</f>
        <v>40.965027219543749</v>
      </c>
      <c r="W245" s="37">
        <f>'Data TREND'!AL99</f>
        <v>16.664761950176327</v>
      </c>
      <c r="Y245" s="37">
        <f t="shared" ref="Y245:Y276" si="172">$Q$3*R245</f>
        <v>0</v>
      </c>
      <c r="Z245" s="37">
        <f t="shared" ref="Z245:Z276" si="173">$Q$3*S245</f>
        <v>0</v>
      </c>
      <c r="AA245" s="37">
        <f t="shared" ref="AA245:AA276" si="174">$Q$3*T245</f>
        <v>0</v>
      </c>
      <c r="AB245" s="62">
        <f t="shared" ref="AB245:AB276" si="175">$Q$3*U245</f>
        <v>0</v>
      </c>
      <c r="AC245" s="37">
        <f t="shared" ref="AC245:AC276" si="176">$Q$3*V245</f>
        <v>0</v>
      </c>
      <c r="AD245" s="37">
        <f t="shared" ref="AD245:AD276" si="177">$Q$3*W245</f>
        <v>0</v>
      </c>
      <c r="AF245">
        <f>'Data TREND'!X99</f>
        <v>106</v>
      </c>
      <c r="AG245" s="37">
        <f>'Data TREND'!AN99</f>
        <v>847.93362221064194</v>
      </c>
      <c r="AH245" s="37">
        <f>'Data TREND'!AO99</f>
        <v>695.18500513367451</v>
      </c>
      <c r="AI245" s="37">
        <f>'Data TREND'!AP99</f>
        <v>559.01184193953532</v>
      </c>
      <c r="AJ245" s="62">
        <f>'Data TREND'!AQ99</f>
        <v>2101.7551261044428</v>
      </c>
      <c r="AK245" s="37">
        <f>'Data TREND'!AR99</f>
        <v>43.875582633335547</v>
      </c>
      <c r="AL245" s="37">
        <f>'Data TREND'!AS99</f>
        <v>17.904950992411116</v>
      </c>
      <c r="AN245" s="37">
        <f t="shared" ref="AN245:AN276" si="178">$AF$3*AG245</f>
        <v>0</v>
      </c>
      <c r="AO245" s="37">
        <f t="shared" ref="AO245:AO276" si="179">$AF$3*AH245</f>
        <v>0</v>
      </c>
      <c r="AP245" s="37">
        <f t="shared" ref="AP245:AP276" si="180">$AF$3*AI245</f>
        <v>0</v>
      </c>
      <c r="AQ245" s="62">
        <f t="shared" ref="AQ245:AQ276" si="181">$AF$3*AJ245</f>
        <v>0</v>
      </c>
      <c r="AR245" s="37">
        <f t="shared" ref="AR245:AR276" si="182">$AF$3*AK245</f>
        <v>0</v>
      </c>
      <c r="AS245" s="37">
        <f t="shared" ref="AS245:AS276" si="183">$AF$3*AL245</f>
        <v>0</v>
      </c>
      <c r="AU245">
        <v>106</v>
      </c>
      <c r="AV245" s="37">
        <f t="shared" ref="AV245:AV276" si="184">J245+Y245+AN245</f>
        <v>511.9539401577357</v>
      </c>
      <c r="AW245" s="37">
        <f t="shared" ref="AW245:AW276" si="185">K245+Z245+AO245</f>
        <v>696.81819950833244</v>
      </c>
      <c r="AX245" s="37">
        <f t="shared" ref="AX245:AX276" si="186">L245+AA245+AP245</f>
        <v>561.58835874845329</v>
      </c>
      <c r="AY245" s="62">
        <f t="shared" ref="AY245:AY276" si="187">M245+AB245+AQ245</f>
        <v>1770.104263718848</v>
      </c>
      <c r="AZ245" s="37">
        <f t="shared" ref="AZ245:AZ276" si="188">N245+AC245+AR245</f>
        <v>38.815533548840776</v>
      </c>
      <c r="BA245" s="37">
        <f t="shared" ref="BA245:BA276" si="189">O245+AD245+AS245</f>
        <v>16.076727538939046</v>
      </c>
      <c r="BC245">
        <v>106</v>
      </c>
      <c r="BD245" s="37">
        <f>IF(Voorblad!$E$10=Rekenblad!BC245,Rekenblad!AV245,0)</f>
        <v>0</v>
      </c>
      <c r="BE245" s="37">
        <f>IF(Voorblad!$E$10=Rekenblad!BC245,Rekenblad!AW245,0)</f>
        <v>0</v>
      </c>
      <c r="BF245" s="37">
        <f>IF(Voorblad!$E$10=Rekenblad!BC245,Rekenblad!AX245,0)</f>
        <v>0</v>
      </c>
      <c r="BG245" s="62">
        <f>IF(Voorblad!$E$10=Rekenblad!BC245,Rekenblad!AY245,0)</f>
        <v>0</v>
      </c>
      <c r="BH245" s="37">
        <f>IF(Voorblad!$E$10=Rekenblad!BC245,Rekenblad!AZ245,0)</f>
        <v>0</v>
      </c>
      <c r="BI245" s="37">
        <f>IF(Voorblad!$E$10=Rekenblad!BC245,Rekenblad!BA245,0)</f>
        <v>0</v>
      </c>
      <c r="BK245">
        <v>106</v>
      </c>
      <c r="BL245" s="37">
        <f>IF(Voorblad!$E$14=Rekenblad!$BL$147,Rekenblad!BD245,0)</f>
        <v>0</v>
      </c>
      <c r="BM245" s="37">
        <f>IF(Voorblad!$E$14=Rekenblad!$BL$147,Rekenblad!BE245,0)</f>
        <v>0</v>
      </c>
      <c r="BN245" s="37">
        <f>IF(Voorblad!$E$14=Rekenblad!$BL$147,Rekenblad!BF245,0)</f>
        <v>0</v>
      </c>
      <c r="BO245" s="62">
        <f>IF(Voorblad!$E$14=Rekenblad!$BL$147,Rekenblad!BG245,0)</f>
        <v>0</v>
      </c>
      <c r="BP245" s="37">
        <f>IF(Voorblad!$E$14=Rekenblad!$BL$147,Rekenblad!BH245,0)</f>
        <v>0</v>
      </c>
      <c r="BQ245" s="37">
        <f>IF(Voorblad!$E$14=Rekenblad!$BL$147,Rekenblad!BI245,0)</f>
        <v>0</v>
      </c>
    </row>
    <row r="246" spans="2:69" x14ac:dyDescent="0.25">
      <c r="B246">
        <f>'Data TREND'!X100</f>
        <v>107</v>
      </c>
      <c r="C246" s="37">
        <f>'Data TREND'!Z100</f>
        <v>516.06593793771901</v>
      </c>
      <c r="D246" s="37">
        <f>'Data TREND'!AA100</f>
        <v>703.1683431224717</v>
      </c>
      <c r="E246" s="37">
        <f>'Data TREND'!AB100</f>
        <v>566.84120247986903</v>
      </c>
      <c r="F246" s="62">
        <f>'Data TREND'!AC100</f>
        <v>1785.8140700972999</v>
      </c>
      <c r="G246" s="37">
        <f>'Data TREND'!AD100</f>
        <v>38.629906740000322</v>
      </c>
      <c r="H246" s="37">
        <f>'Data TREND'!AE100</f>
        <v>16.002487206245338</v>
      </c>
      <c r="J246" s="37">
        <f t="shared" si="166"/>
        <v>516.06593793771901</v>
      </c>
      <c r="K246" s="37">
        <f t="shared" si="167"/>
        <v>703.1683431224717</v>
      </c>
      <c r="L246" s="37">
        <f t="shared" si="168"/>
        <v>566.84120247986903</v>
      </c>
      <c r="M246" s="62">
        <f t="shared" si="169"/>
        <v>1785.8140700972999</v>
      </c>
      <c r="N246" s="37">
        <f t="shared" si="170"/>
        <v>38.629906740000322</v>
      </c>
      <c r="O246" s="37">
        <f t="shared" si="171"/>
        <v>16.002487206245338</v>
      </c>
      <c r="Q246">
        <f>'Data TREND'!X100</f>
        <v>107</v>
      </c>
      <c r="R246" s="37">
        <f>'Data TREND'!AG100</f>
        <v>674.96626175795222</v>
      </c>
      <c r="S246" s="37">
        <f>'Data TREND'!AH100</f>
        <v>702.2064322404367</v>
      </c>
      <c r="T246" s="37">
        <f>'Data TREND'!AI100</f>
        <v>565.65381447540472</v>
      </c>
      <c r="U246" s="62">
        <f>'Data TREND'!AJ100</f>
        <v>1942.6407963593451</v>
      </c>
      <c r="V246" s="37">
        <f>'Data TREND'!AK100</f>
        <v>40.646375806064142</v>
      </c>
      <c r="W246" s="37">
        <f>'Data TREND'!AL100</f>
        <v>16.534406369440468</v>
      </c>
      <c r="Y246" s="37">
        <f t="shared" si="172"/>
        <v>0</v>
      </c>
      <c r="Z246" s="37">
        <f t="shared" si="173"/>
        <v>0</v>
      </c>
      <c r="AA246" s="37">
        <f t="shared" si="174"/>
        <v>0</v>
      </c>
      <c r="AB246" s="62">
        <f t="shared" si="175"/>
        <v>0</v>
      </c>
      <c r="AC246" s="37">
        <f t="shared" si="176"/>
        <v>0</v>
      </c>
      <c r="AD246" s="37">
        <f t="shared" si="177"/>
        <v>0</v>
      </c>
      <c r="AF246">
        <f>'Data TREND'!X100</f>
        <v>107</v>
      </c>
      <c r="AG246" s="37">
        <f>'Data TREND'!AN100</f>
        <v>854.13399794144698</v>
      </c>
      <c r="AH246" s="37">
        <f>'Data TREND'!AO100</f>
        <v>701.48965769281665</v>
      </c>
      <c r="AI246" s="37">
        <f>'Data TREND'!AP100</f>
        <v>564.1021387744961</v>
      </c>
      <c r="AJ246" s="62">
        <f>'Data TREND'!AQ100</f>
        <v>2119.349232363893</v>
      </c>
      <c r="AK246" s="37">
        <f>'Data TREND'!AR100</f>
        <v>43.468291584451229</v>
      </c>
      <c r="AL246" s="37">
        <f>'Data TREND'!AS100</f>
        <v>17.738247008943929</v>
      </c>
      <c r="AN246" s="37">
        <f t="shared" si="178"/>
        <v>0</v>
      </c>
      <c r="AO246" s="37">
        <f t="shared" si="179"/>
        <v>0</v>
      </c>
      <c r="AP246" s="37">
        <f t="shared" si="180"/>
        <v>0</v>
      </c>
      <c r="AQ246" s="62">
        <f t="shared" si="181"/>
        <v>0</v>
      </c>
      <c r="AR246" s="37">
        <f t="shared" si="182"/>
        <v>0</v>
      </c>
      <c r="AS246" s="37">
        <f t="shared" si="183"/>
        <v>0</v>
      </c>
      <c r="AU246">
        <v>107</v>
      </c>
      <c r="AV246" s="37">
        <f t="shared" si="184"/>
        <v>516.06593793771901</v>
      </c>
      <c r="AW246" s="37">
        <f t="shared" si="185"/>
        <v>703.1683431224717</v>
      </c>
      <c r="AX246" s="37">
        <f t="shared" si="186"/>
        <v>566.84120247986903</v>
      </c>
      <c r="AY246" s="62">
        <f t="shared" si="187"/>
        <v>1785.8140700972999</v>
      </c>
      <c r="AZ246" s="37">
        <f t="shared" si="188"/>
        <v>38.629906740000322</v>
      </c>
      <c r="BA246" s="37">
        <f t="shared" si="189"/>
        <v>16.002487206245338</v>
      </c>
      <c r="BC246">
        <v>107</v>
      </c>
      <c r="BD246" s="37">
        <f>IF(Voorblad!$E$10=Rekenblad!BC246,Rekenblad!AV246,0)</f>
        <v>0</v>
      </c>
      <c r="BE246" s="37">
        <f>IF(Voorblad!$E$10=Rekenblad!BC246,Rekenblad!AW246,0)</f>
        <v>0</v>
      </c>
      <c r="BF246" s="37">
        <f>IF(Voorblad!$E$10=Rekenblad!BC246,Rekenblad!AX246,0)</f>
        <v>0</v>
      </c>
      <c r="BG246" s="62">
        <f>IF(Voorblad!$E$10=Rekenblad!BC246,Rekenblad!AY246,0)</f>
        <v>0</v>
      </c>
      <c r="BH246" s="37">
        <f>IF(Voorblad!$E$10=Rekenblad!BC246,Rekenblad!AZ246,0)</f>
        <v>0</v>
      </c>
      <c r="BI246" s="37">
        <f>IF(Voorblad!$E$10=Rekenblad!BC246,Rekenblad!BA246,0)</f>
        <v>0</v>
      </c>
      <c r="BK246">
        <v>107</v>
      </c>
      <c r="BL246" s="37">
        <f>IF(Voorblad!$E$14=Rekenblad!$BL$147,Rekenblad!BD246,0)</f>
        <v>0</v>
      </c>
      <c r="BM246" s="37">
        <f>IF(Voorblad!$E$14=Rekenblad!$BL$147,Rekenblad!BE246,0)</f>
        <v>0</v>
      </c>
      <c r="BN246" s="37">
        <f>IF(Voorblad!$E$14=Rekenblad!$BL$147,Rekenblad!BF246,0)</f>
        <v>0</v>
      </c>
      <c r="BO246" s="62">
        <f>IF(Voorblad!$E$14=Rekenblad!$BL$147,Rekenblad!BG246,0)</f>
        <v>0</v>
      </c>
      <c r="BP246" s="37">
        <f>IF(Voorblad!$E$14=Rekenblad!$BL$147,Rekenblad!BH246,0)</f>
        <v>0</v>
      </c>
      <c r="BQ246" s="37">
        <f>IF(Voorblad!$E$14=Rekenblad!$BL$147,Rekenblad!BI246,0)</f>
        <v>0</v>
      </c>
    </row>
    <row r="247" spans="2:69" x14ac:dyDescent="0.25">
      <c r="B247">
        <f>'Data TREND'!X101</f>
        <v>108</v>
      </c>
      <c r="C247" s="37">
        <f>'Data TREND'!Z101</f>
        <v>520.17793571770221</v>
      </c>
      <c r="D247" s="37">
        <f>'Data TREND'!AA101</f>
        <v>709.51848673661084</v>
      </c>
      <c r="E247" s="37">
        <f>'Data TREND'!AB101</f>
        <v>572.09404621128476</v>
      </c>
      <c r="F247" s="62">
        <f>'Data TREND'!AC101</f>
        <v>1801.5238764757521</v>
      </c>
      <c r="G247" s="37">
        <f>'Data TREND'!AD101</f>
        <v>38.444279931159869</v>
      </c>
      <c r="H247" s="37">
        <f>'Data TREND'!AE101</f>
        <v>15.928246873551629</v>
      </c>
      <c r="J247" s="37">
        <f t="shared" si="166"/>
        <v>520.17793571770221</v>
      </c>
      <c r="K247" s="37">
        <f t="shared" si="167"/>
        <v>709.51848673661084</v>
      </c>
      <c r="L247" s="37">
        <f t="shared" si="168"/>
        <v>572.09404621128476</v>
      </c>
      <c r="M247" s="62">
        <f t="shared" si="169"/>
        <v>1801.5238764757521</v>
      </c>
      <c r="N247" s="37">
        <f t="shared" si="170"/>
        <v>38.444279931159869</v>
      </c>
      <c r="O247" s="37">
        <f t="shared" si="171"/>
        <v>15.928246873551629</v>
      </c>
      <c r="Q247">
        <f>'Data TREND'!X101</f>
        <v>108</v>
      </c>
      <c r="R247" s="37">
        <f>'Data TREND'!AG101</f>
        <v>679.95177661713501</v>
      </c>
      <c r="S247" s="37">
        <f>'Data TREND'!AH101</f>
        <v>708.53353336608211</v>
      </c>
      <c r="T247" s="37">
        <f>'Data TREND'!AI101</f>
        <v>570.83950505579787</v>
      </c>
      <c r="U247" s="62">
        <f>'Data TREND'!AJ101</f>
        <v>1959.1330717290612</v>
      </c>
      <c r="V247" s="37">
        <f>'Data TREND'!AK101</f>
        <v>40.327724392584528</v>
      </c>
      <c r="W247" s="37">
        <f>'Data TREND'!AL101</f>
        <v>16.404050788704609</v>
      </c>
      <c r="Y247" s="37">
        <f t="shared" si="172"/>
        <v>0</v>
      </c>
      <c r="Z247" s="37">
        <f t="shared" si="173"/>
        <v>0</v>
      </c>
      <c r="AA247" s="37">
        <f t="shared" si="174"/>
        <v>0</v>
      </c>
      <c r="AB247" s="62">
        <f t="shared" si="175"/>
        <v>0</v>
      </c>
      <c r="AC247" s="37">
        <f t="shared" si="176"/>
        <v>0</v>
      </c>
      <c r="AD247" s="37">
        <f t="shared" si="177"/>
        <v>0</v>
      </c>
      <c r="AF247">
        <f>'Data TREND'!X101</f>
        <v>108</v>
      </c>
      <c r="AG247" s="37">
        <f>'Data TREND'!AN101</f>
        <v>860.3343736722519</v>
      </c>
      <c r="AH247" s="37">
        <f>'Data TREND'!AO101</f>
        <v>707.7943102519589</v>
      </c>
      <c r="AI247" s="37">
        <f>'Data TREND'!AP101</f>
        <v>569.19243560945688</v>
      </c>
      <c r="AJ247" s="62">
        <f>'Data TREND'!AQ101</f>
        <v>2136.9433386233441</v>
      </c>
      <c r="AK247" s="37">
        <f>'Data TREND'!AR101</f>
        <v>43.061000535566905</v>
      </c>
      <c r="AL247" s="37">
        <f>'Data TREND'!AS101</f>
        <v>17.571543025476743</v>
      </c>
      <c r="AN247" s="37">
        <f t="shared" si="178"/>
        <v>0</v>
      </c>
      <c r="AO247" s="37">
        <f t="shared" si="179"/>
        <v>0</v>
      </c>
      <c r="AP247" s="37">
        <f t="shared" si="180"/>
        <v>0</v>
      </c>
      <c r="AQ247" s="62">
        <f t="shared" si="181"/>
        <v>0</v>
      </c>
      <c r="AR247" s="37">
        <f t="shared" si="182"/>
        <v>0</v>
      </c>
      <c r="AS247" s="37">
        <f t="shared" si="183"/>
        <v>0</v>
      </c>
      <c r="AU247">
        <v>108</v>
      </c>
      <c r="AV247" s="37">
        <f t="shared" si="184"/>
        <v>520.17793571770221</v>
      </c>
      <c r="AW247" s="37">
        <f t="shared" si="185"/>
        <v>709.51848673661084</v>
      </c>
      <c r="AX247" s="37">
        <f t="shared" si="186"/>
        <v>572.09404621128476</v>
      </c>
      <c r="AY247" s="62">
        <f t="shared" si="187"/>
        <v>1801.5238764757521</v>
      </c>
      <c r="AZ247" s="37">
        <f t="shared" si="188"/>
        <v>38.444279931159869</v>
      </c>
      <c r="BA247" s="37">
        <f t="shared" si="189"/>
        <v>15.928246873551629</v>
      </c>
      <c r="BC247">
        <v>108</v>
      </c>
      <c r="BD247" s="37">
        <f>IF(Voorblad!$E$10=Rekenblad!BC247,Rekenblad!AV247,0)</f>
        <v>0</v>
      </c>
      <c r="BE247" s="37">
        <f>IF(Voorblad!$E$10=Rekenblad!BC247,Rekenblad!AW247,0)</f>
        <v>0</v>
      </c>
      <c r="BF247" s="37">
        <f>IF(Voorblad!$E$10=Rekenblad!BC247,Rekenblad!AX247,0)</f>
        <v>0</v>
      </c>
      <c r="BG247" s="62">
        <f>IF(Voorblad!$E$10=Rekenblad!BC247,Rekenblad!AY247,0)</f>
        <v>0</v>
      </c>
      <c r="BH247" s="37">
        <f>IF(Voorblad!$E$10=Rekenblad!BC247,Rekenblad!AZ247,0)</f>
        <v>0</v>
      </c>
      <c r="BI247" s="37">
        <f>IF(Voorblad!$E$10=Rekenblad!BC247,Rekenblad!BA247,0)</f>
        <v>0</v>
      </c>
      <c r="BK247">
        <v>108</v>
      </c>
      <c r="BL247" s="37">
        <f>IF(Voorblad!$E$14=Rekenblad!$BL$147,Rekenblad!BD247,0)</f>
        <v>0</v>
      </c>
      <c r="BM247" s="37">
        <f>IF(Voorblad!$E$14=Rekenblad!$BL$147,Rekenblad!BE247,0)</f>
        <v>0</v>
      </c>
      <c r="BN247" s="37">
        <f>IF(Voorblad!$E$14=Rekenblad!$BL$147,Rekenblad!BF247,0)</f>
        <v>0</v>
      </c>
      <c r="BO247" s="62">
        <f>IF(Voorblad!$E$14=Rekenblad!$BL$147,Rekenblad!BG247,0)</f>
        <v>0</v>
      </c>
      <c r="BP247" s="37">
        <f>IF(Voorblad!$E$14=Rekenblad!$BL$147,Rekenblad!BH247,0)</f>
        <v>0</v>
      </c>
      <c r="BQ247" s="37">
        <f>IF(Voorblad!$E$14=Rekenblad!$BL$147,Rekenblad!BI247,0)</f>
        <v>0</v>
      </c>
    </row>
    <row r="248" spans="2:69" x14ac:dyDescent="0.25">
      <c r="B248">
        <f>'Data TREND'!X102</f>
        <v>109</v>
      </c>
      <c r="C248" s="37">
        <f>'Data TREND'!Z102</f>
        <v>524.28993349768552</v>
      </c>
      <c r="D248" s="37">
        <f>'Data TREND'!AA102</f>
        <v>715.8686303507501</v>
      </c>
      <c r="E248" s="37">
        <f>'Data TREND'!AB102</f>
        <v>577.34688994270039</v>
      </c>
      <c r="F248" s="62">
        <f>'Data TREND'!AC102</f>
        <v>1817.2336828542041</v>
      </c>
      <c r="G248" s="37">
        <f>'Data TREND'!AD102</f>
        <v>38.258653122319409</v>
      </c>
      <c r="H248" s="37">
        <f>'Data TREND'!AE102</f>
        <v>15.854006540857918</v>
      </c>
      <c r="J248" s="37">
        <f t="shared" si="166"/>
        <v>524.28993349768552</v>
      </c>
      <c r="K248" s="37">
        <f t="shared" si="167"/>
        <v>715.8686303507501</v>
      </c>
      <c r="L248" s="37">
        <f t="shared" si="168"/>
        <v>577.34688994270039</v>
      </c>
      <c r="M248" s="62">
        <f t="shared" si="169"/>
        <v>1817.2336828542041</v>
      </c>
      <c r="N248" s="37">
        <f t="shared" si="170"/>
        <v>38.258653122319409</v>
      </c>
      <c r="O248" s="37">
        <f t="shared" si="171"/>
        <v>15.854006540857918</v>
      </c>
      <c r="Q248">
        <f>'Data TREND'!X102</f>
        <v>109</v>
      </c>
      <c r="R248" s="37">
        <f>'Data TREND'!AG102</f>
        <v>684.9372914763178</v>
      </c>
      <c r="S248" s="37">
        <f>'Data TREND'!AH102</f>
        <v>714.86063449172752</v>
      </c>
      <c r="T248" s="37">
        <f>'Data TREND'!AI102</f>
        <v>576.02519563619103</v>
      </c>
      <c r="U248" s="62">
        <f>'Data TREND'!AJ102</f>
        <v>1975.6253470987772</v>
      </c>
      <c r="V248" s="37">
        <f>'Data TREND'!AK102</f>
        <v>40.009072979104921</v>
      </c>
      <c r="W248" s="37">
        <f>'Data TREND'!AL102</f>
        <v>16.273695207968753</v>
      </c>
      <c r="Y248" s="37">
        <f t="shared" si="172"/>
        <v>0</v>
      </c>
      <c r="Z248" s="37">
        <f t="shared" si="173"/>
        <v>0</v>
      </c>
      <c r="AA248" s="37">
        <f t="shared" si="174"/>
        <v>0</v>
      </c>
      <c r="AB248" s="62">
        <f t="shared" si="175"/>
        <v>0</v>
      </c>
      <c r="AC248" s="37">
        <f t="shared" si="176"/>
        <v>0</v>
      </c>
      <c r="AD248" s="37">
        <f t="shared" si="177"/>
        <v>0</v>
      </c>
      <c r="AF248">
        <f>'Data TREND'!X102</f>
        <v>109</v>
      </c>
      <c r="AG248" s="37">
        <f>'Data TREND'!AN102</f>
        <v>866.53474940305694</v>
      </c>
      <c r="AH248" s="37">
        <f>'Data TREND'!AO102</f>
        <v>714.09896281110116</v>
      </c>
      <c r="AI248" s="37">
        <f>'Data TREND'!AP102</f>
        <v>574.28273244441766</v>
      </c>
      <c r="AJ248" s="62">
        <f>'Data TREND'!AQ102</f>
        <v>2154.5374448827943</v>
      </c>
      <c r="AK248" s="37">
        <f>'Data TREND'!AR102</f>
        <v>42.653709486682587</v>
      </c>
      <c r="AL248" s="37">
        <f>'Data TREND'!AS102</f>
        <v>17.404839042009552</v>
      </c>
      <c r="AN248" s="37">
        <f t="shared" si="178"/>
        <v>0</v>
      </c>
      <c r="AO248" s="37">
        <f t="shared" si="179"/>
        <v>0</v>
      </c>
      <c r="AP248" s="37">
        <f t="shared" si="180"/>
        <v>0</v>
      </c>
      <c r="AQ248" s="62">
        <f t="shared" si="181"/>
        <v>0</v>
      </c>
      <c r="AR248" s="37">
        <f t="shared" si="182"/>
        <v>0</v>
      </c>
      <c r="AS248" s="37">
        <f t="shared" si="183"/>
        <v>0</v>
      </c>
      <c r="AU248">
        <v>109</v>
      </c>
      <c r="AV248" s="37">
        <f t="shared" si="184"/>
        <v>524.28993349768552</v>
      </c>
      <c r="AW248" s="37">
        <f t="shared" si="185"/>
        <v>715.8686303507501</v>
      </c>
      <c r="AX248" s="37">
        <f t="shared" si="186"/>
        <v>577.34688994270039</v>
      </c>
      <c r="AY248" s="62">
        <f t="shared" si="187"/>
        <v>1817.2336828542041</v>
      </c>
      <c r="AZ248" s="37">
        <f t="shared" si="188"/>
        <v>38.258653122319409</v>
      </c>
      <c r="BA248" s="37">
        <f t="shared" si="189"/>
        <v>15.854006540857918</v>
      </c>
      <c r="BC248">
        <v>109</v>
      </c>
      <c r="BD248" s="37">
        <f>IF(Voorblad!$E$10=Rekenblad!BC248,Rekenblad!AV248,0)</f>
        <v>0</v>
      </c>
      <c r="BE248" s="37">
        <f>IF(Voorblad!$E$10=Rekenblad!BC248,Rekenblad!AW248,0)</f>
        <v>0</v>
      </c>
      <c r="BF248" s="37">
        <f>IF(Voorblad!$E$10=Rekenblad!BC248,Rekenblad!AX248,0)</f>
        <v>0</v>
      </c>
      <c r="BG248" s="62">
        <f>IF(Voorblad!$E$10=Rekenblad!BC248,Rekenblad!AY248,0)</f>
        <v>0</v>
      </c>
      <c r="BH248" s="37">
        <f>IF(Voorblad!$E$10=Rekenblad!BC248,Rekenblad!AZ248,0)</f>
        <v>0</v>
      </c>
      <c r="BI248" s="37">
        <f>IF(Voorblad!$E$10=Rekenblad!BC248,Rekenblad!BA248,0)</f>
        <v>0</v>
      </c>
      <c r="BK248">
        <v>109</v>
      </c>
      <c r="BL248" s="37">
        <f>IF(Voorblad!$E$14=Rekenblad!$BL$147,Rekenblad!BD248,0)</f>
        <v>0</v>
      </c>
      <c r="BM248" s="37">
        <f>IF(Voorblad!$E$14=Rekenblad!$BL$147,Rekenblad!BE248,0)</f>
        <v>0</v>
      </c>
      <c r="BN248" s="37">
        <f>IF(Voorblad!$E$14=Rekenblad!$BL$147,Rekenblad!BF248,0)</f>
        <v>0</v>
      </c>
      <c r="BO248" s="62">
        <f>IF(Voorblad!$E$14=Rekenblad!$BL$147,Rekenblad!BG248,0)</f>
        <v>0</v>
      </c>
      <c r="BP248" s="37">
        <f>IF(Voorblad!$E$14=Rekenblad!$BL$147,Rekenblad!BH248,0)</f>
        <v>0</v>
      </c>
      <c r="BQ248" s="37">
        <f>IF(Voorblad!$E$14=Rekenblad!$BL$147,Rekenblad!BI248,0)</f>
        <v>0</v>
      </c>
    </row>
    <row r="249" spans="2:69" x14ac:dyDescent="0.25">
      <c r="B249">
        <f>'Data TREND'!X103</f>
        <v>110</v>
      </c>
      <c r="C249" s="37">
        <f>'Data TREND'!Z103</f>
        <v>528.40193127766884</v>
      </c>
      <c r="D249" s="37">
        <f>'Data TREND'!AA103</f>
        <v>722.21877396488935</v>
      </c>
      <c r="E249" s="37">
        <f>'Data TREND'!AB103</f>
        <v>582.59973367411612</v>
      </c>
      <c r="F249" s="62">
        <f>'Data TREND'!AC103</f>
        <v>1832.9434892326562</v>
      </c>
      <c r="G249" s="37">
        <f>'Data TREND'!AD103</f>
        <v>38.073026313478948</v>
      </c>
      <c r="H249" s="37">
        <f>'Data TREND'!AE103</f>
        <v>15.77976620816421</v>
      </c>
      <c r="J249" s="37">
        <f t="shared" si="166"/>
        <v>528.40193127766884</v>
      </c>
      <c r="K249" s="37">
        <f t="shared" si="167"/>
        <v>722.21877396488935</v>
      </c>
      <c r="L249" s="37">
        <f t="shared" si="168"/>
        <v>582.59973367411612</v>
      </c>
      <c r="M249" s="62">
        <f t="shared" si="169"/>
        <v>1832.9434892326562</v>
      </c>
      <c r="N249" s="37">
        <f t="shared" si="170"/>
        <v>38.073026313478948</v>
      </c>
      <c r="O249" s="37">
        <f t="shared" si="171"/>
        <v>15.77976620816421</v>
      </c>
      <c r="Q249">
        <f>'Data TREND'!X103</f>
        <v>110</v>
      </c>
      <c r="R249" s="37">
        <f>'Data TREND'!AG103</f>
        <v>689.92280633550081</v>
      </c>
      <c r="S249" s="37">
        <f>'Data TREND'!AH103</f>
        <v>721.18773561737294</v>
      </c>
      <c r="T249" s="37">
        <f>'Data TREND'!AI103</f>
        <v>581.21088621658419</v>
      </c>
      <c r="U249" s="62">
        <f>'Data TREND'!AJ103</f>
        <v>1992.1176224684932</v>
      </c>
      <c r="V249" s="37">
        <f>'Data TREND'!AK103</f>
        <v>39.690421565625307</v>
      </c>
      <c r="W249" s="37">
        <f>'Data TREND'!AL103</f>
        <v>16.143339627232898</v>
      </c>
      <c r="Y249" s="37">
        <f t="shared" si="172"/>
        <v>0</v>
      </c>
      <c r="Z249" s="37">
        <f t="shared" si="173"/>
        <v>0</v>
      </c>
      <c r="AA249" s="37">
        <f t="shared" si="174"/>
        <v>0</v>
      </c>
      <c r="AB249" s="62">
        <f t="shared" si="175"/>
        <v>0</v>
      </c>
      <c r="AC249" s="37">
        <f t="shared" si="176"/>
        <v>0</v>
      </c>
      <c r="AD249" s="37">
        <f t="shared" si="177"/>
        <v>0</v>
      </c>
      <c r="AF249">
        <f>'Data TREND'!X103</f>
        <v>110</v>
      </c>
      <c r="AG249" s="37">
        <f>'Data TREND'!AN103</f>
        <v>872.73512513386197</v>
      </c>
      <c r="AH249" s="37">
        <f>'Data TREND'!AO103</f>
        <v>720.40361537024341</v>
      </c>
      <c r="AI249" s="37">
        <f>'Data TREND'!AP103</f>
        <v>579.37302927937856</v>
      </c>
      <c r="AJ249" s="62">
        <f>'Data TREND'!AQ103</f>
        <v>2172.1315511422445</v>
      </c>
      <c r="AK249" s="37">
        <f>'Data TREND'!AR103</f>
        <v>42.246418437798269</v>
      </c>
      <c r="AL249" s="37">
        <f>'Data TREND'!AS103</f>
        <v>17.238135058542365</v>
      </c>
      <c r="AN249" s="37">
        <f t="shared" si="178"/>
        <v>0</v>
      </c>
      <c r="AO249" s="37">
        <f t="shared" si="179"/>
        <v>0</v>
      </c>
      <c r="AP249" s="37">
        <f t="shared" si="180"/>
        <v>0</v>
      </c>
      <c r="AQ249" s="62">
        <f t="shared" si="181"/>
        <v>0</v>
      </c>
      <c r="AR249" s="37">
        <f t="shared" si="182"/>
        <v>0</v>
      </c>
      <c r="AS249" s="37">
        <f t="shared" si="183"/>
        <v>0</v>
      </c>
      <c r="AU249">
        <v>110</v>
      </c>
      <c r="AV249" s="37">
        <f t="shared" si="184"/>
        <v>528.40193127766884</v>
      </c>
      <c r="AW249" s="37">
        <f t="shared" si="185"/>
        <v>722.21877396488935</v>
      </c>
      <c r="AX249" s="37">
        <f t="shared" si="186"/>
        <v>582.59973367411612</v>
      </c>
      <c r="AY249" s="62">
        <f t="shared" si="187"/>
        <v>1832.9434892326562</v>
      </c>
      <c r="AZ249" s="37">
        <f t="shared" si="188"/>
        <v>38.073026313478948</v>
      </c>
      <c r="BA249" s="37">
        <f t="shared" si="189"/>
        <v>15.77976620816421</v>
      </c>
      <c r="BC249">
        <v>110</v>
      </c>
      <c r="BD249" s="37">
        <f>IF(Voorblad!$E$10=Rekenblad!BC249,Rekenblad!AV249,0)</f>
        <v>0</v>
      </c>
      <c r="BE249" s="37">
        <f>IF(Voorblad!$E$10=Rekenblad!BC249,Rekenblad!AW249,0)</f>
        <v>0</v>
      </c>
      <c r="BF249" s="37">
        <f>IF(Voorblad!$E$10=Rekenblad!BC249,Rekenblad!AX249,0)</f>
        <v>0</v>
      </c>
      <c r="BG249" s="62">
        <f>IF(Voorblad!$E$10=Rekenblad!BC249,Rekenblad!AY249,0)</f>
        <v>0</v>
      </c>
      <c r="BH249" s="37">
        <f>IF(Voorblad!$E$10=Rekenblad!BC249,Rekenblad!AZ249,0)</f>
        <v>0</v>
      </c>
      <c r="BI249" s="37">
        <f>IF(Voorblad!$E$10=Rekenblad!BC249,Rekenblad!BA249,0)</f>
        <v>0</v>
      </c>
      <c r="BK249">
        <v>110</v>
      </c>
      <c r="BL249" s="37">
        <f>IF(Voorblad!$E$14=Rekenblad!$BL$147,Rekenblad!BD249,0)</f>
        <v>0</v>
      </c>
      <c r="BM249" s="37">
        <f>IF(Voorblad!$E$14=Rekenblad!$BL$147,Rekenblad!BE249,0)</f>
        <v>0</v>
      </c>
      <c r="BN249" s="37">
        <f>IF(Voorblad!$E$14=Rekenblad!$BL$147,Rekenblad!BF249,0)</f>
        <v>0</v>
      </c>
      <c r="BO249" s="62">
        <f>IF(Voorblad!$E$14=Rekenblad!$BL$147,Rekenblad!BG249,0)</f>
        <v>0</v>
      </c>
      <c r="BP249" s="37">
        <f>IF(Voorblad!$E$14=Rekenblad!$BL$147,Rekenblad!BH249,0)</f>
        <v>0</v>
      </c>
      <c r="BQ249" s="37">
        <f>IF(Voorblad!$E$14=Rekenblad!$BL$147,Rekenblad!BI249,0)</f>
        <v>0</v>
      </c>
    </row>
    <row r="250" spans="2:69" x14ac:dyDescent="0.25">
      <c r="B250">
        <f>'Data TREND'!X104</f>
        <v>111</v>
      </c>
      <c r="C250" s="37">
        <f>'Data TREND'!Z104</f>
        <v>532.51392905765215</v>
      </c>
      <c r="D250" s="37">
        <f>'Data TREND'!AA104</f>
        <v>728.56891757902861</v>
      </c>
      <c r="E250" s="37">
        <f>'Data TREND'!AB104</f>
        <v>587.85257740553186</v>
      </c>
      <c r="F250" s="62">
        <f>'Data TREND'!AC104</f>
        <v>1848.6532956111082</v>
      </c>
      <c r="G250" s="37">
        <f>'Data TREND'!AD104</f>
        <v>37.887399504638495</v>
      </c>
      <c r="H250" s="37">
        <f>'Data TREND'!AE104</f>
        <v>15.705525875470499</v>
      </c>
      <c r="J250" s="37">
        <f t="shared" si="166"/>
        <v>532.51392905765215</v>
      </c>
      <c r="K250" s="37">
        <f t="shared" si="167"/>
        <v>728.56891757902861</v>
      </c>
      <c r="L250" s="37">
        <f t="shared" si="168"/>
        <v>587.85257740553186</v>
      </c>
      <c r="M250" s="62">
        <f t="shared" si="169"/>
        <v>1848.6532956111082</v>
      </c>
      <c r="N250" s="37">
        <f t="shared" si="170"/>
        <v>37.887399504638495</v>
      </c>
      <c r="O250" s="37">
        <f t="shared" si="171"/>
        <v>15.705525875470499</v>
      </c>
      <c r="Q250">
        <f>'Data TREND'!X104</f>
        <v>111</v>
      </c>
      <c r="R250" s="37">
        <f>'Data TREND'!AG104</f>
        <v>694.90832119468359</v>
      </c>
      <c r="S250" s="37">
        <f>'Data TREND'!AH104</f>
        <v>727.51483674301835</v>
      </c>
      <c r="T250" s="37">
        <f>'Data TREND'!AI104</f>
        <v>586.39657679697734</v>
      </c>
      <c r="U250" s="62">
        <f>'Data TREND'!AJ104</f>
        <v>2008.6098978382092</v>
      </c>
      <c r="V250" s="37">
        <f>'Data TREND'!AK104</f>
        <v>39.371770152145693</v>
      </c>
      <c r="W250" s="37">
        <f>'Data TREND'!AL104</f>
        <v>16.012984046497039</v>
      </c>
      <c r="Y250" s="37">
        <f t="shared" si="172"/>
        <v>0</v>
      </c>
      <c r="Z250" s="37">
        <f t="shared" si="173"/>
        <v>0</v>
      </c>
      <c r="AA250" s="37">
        <f t="shared" si="174"/>
        <v>0</v>
      </c>
      <c r="AB250" s="62">
        <f t="shared" si="175"/>
        <v>0</v>
      </c>
      <c r="AC250" s="37">
        <f t="shared" si="176"/>
        <v>0</v>
      </c>
      <c r="AD250" s="37">
        <f t="shared" si="177"/>
        <v>0</v>
      </c>
      <c r="AF250">
        <f>'Data TREND'!X104</f>
        <v>111</v>
      </c>
      <c r="AG250" s="37">
        <f>'Data TREND'!AN104</f>
        <v>878.93550086466689</v>
      </c>
      <c r="AH250" s="37">
        <f>'Data TREND'!AO104</f>
        <v>726.70826792938567</v>
      </c>
      <c r="AI250" s="37">
        <f>'Data TREND'!AP104</f>
        <v>584.46332611433934</v>
      </c>
      <c r="AJ250" s="62">
        <f>'Data TREND'!AQ104</f>
        <v>2189.7256574016951</v>
      </c>
      <c r="AK250" s="37">
        <f>'Data TREND'!AR104</f>
        <v>41.839127388913944</v>
      </c>
      <c r="AL250" s="37">
        <f>'Data TREND'!AS104</f>
        <v>17.071431075075179</v>
      </c>
      <c r="AN250" s="37">
        <f t="shared" si="178"/>
        <v>0</v>
      </c>
      <c r="AO250" s="37">
        <f t="shared" si="179"/>
        <v>0</v>
      </c>
      <c r="AP250" s="37">
        <f t="shared" si="180"/>
        <v>0</v>
      </c>
      <c r="AQ250" s="62">
        <f t="shared" si="181"/>
        <v>0</v>
      </c>
      <c r="AR250" s="37">
        <f t="shared" si="182"/>
        <v>0</v>
      </c>
      <c r="AS250" s="37">
        <f t="shared" si="183"/>
        <v>0</v>
      </c>
      <c r="AU250">
        <v>111</v>
      </c>
      <c r="AV250" s="37">
        <f t="shared" si="184"/>
        <v>532.51392905765215</v>
      </c>
      <c r="AW250" s="37">
        <f t="shared" si="185"/>
        <v>728.56891757902861</v>
      </c>
      <c r="AX250" s="37">
        <f t="shared" si="186"/>
        <v>587.85257740553186</v>
      </c>
      <c r="AY250" s="62">
        <f t="shared" si="187"/>
        <v>1848.6532956111082</v>
      </c>
      <c r="AZ250" s="37">
        <f t="shared" si="188"/>
        <v>37.887399504638495</v>
      </c>
      <c r="BA250" s="37">
        <f t="shared" si="189"/>
        <v>15.705525875470499</v>
      </c>
      <c r="BC250">
        <v>111</v>
      </c>
      <c r="BD250" s="37">
        <f>IF(Voorblad!$E$10=Rekenblad!BC250,Rekenblad!AV250,0)</f>
        <v>0</v>
      </c>
      <c r="BE250" s="37">
        <f>IF(Voorblad!$E$10=Rekenblad!BC250,Rekenblad!AW250,0)</f>
        <v>0</v>
      </c>
      <c r="BF250" s="37">
        <f>IF(Voorblad!$E$10=Rekenblad!BC250,Rekenblad!AX250,0)</f>
        <v>0</v>
      </c>
      <c r="BG250" s="62">
        <f>IF(Voorblad!$E$10=Rekenblad!BC250,Rekenblad!AY250,0)</f>
        <v>0</v>
      </c>
      <c r="BH250" s="37">
        <f>IF(Voorblad!$E$10=Rekenblad!BC250,Rekenblad!AZ250,0)</f>
        <v>0</v>
      </c>
      <c r="BI250" s="37">
        <f>IF(Voorblad!$E$10=Rekenblad!BC250,Rekenblad!BA250,0)</f>
        <v>0</v>
      </c>
      <c r="BK250">
        <v>111</v>
      </c>
      <c r="BL250" s="37">
        <f>IF(Voorblad!$E$14=Rekenblad!$BL$147,Rekenblad!BD250,0)</f>
        <v>0</v>
      </c>
      <c r="BM250" s="37">
        <f>IF(Voorblad!$E$14=Rekenblad!$BL$147,Rekenblad!BE250,0)</f>
        <v>0</v>
      </c>
      <c r="BN250" s="37">
        <f>IF(Voorblad!$E$14=Rekenblad!$BL$147,Rekenblad!BF250,0)</f>
        <v>0</v>
      </c>
      <c r="BO250" s="62">
        <f>IF(Voorblad!$E$14=Rekenblad!$BL$147,Rekenblad!BG250,0)</f>
        <v>0</v>
      </c>
      <c r="BP250" s="37">
        <f>IF(Voorblad!$E$14=Rekenblad!$BL$147,Rekenblad!BH250,0)</f>
        <v>0</v>
      </c>
      <c r="BQ250" s="37">
        <f>IF(Voorblad!$E$14=Rekenblad!$BL$147,Rekenblad!BI250,0)</f>
        <v>0</v>
      </c>
    </row>
    <row r="251" spans="2:69" x14ac:dyDescent="0.25">
      <c r="B251">
        <f>'Data TREND'!X105</f>
        <v>112</v>
      </c>
      <c r="C251" s="37">
        <f>'Data TREND'!Z105</f>
        <v>536.62592683763546</v>
      </c>
      <c r="D251" s="37">
        <f>'Data TREND'!AA105</f>
        <v>734.91906119316775</v>
      </c>
      <c r="E251" s="37">
        <f>'Data TREND'!AB105</f>
        <v>593.1054211369476</v>
      </c>
      <c r="F251" s="62">
        <f>'Data TREND'!AC105</f>
        <v>1864.3631019895604</v>
      </c>
      <c r="G251" s="37">
        <f>'Data TREND'!AD105</f>
        <v>37.701772695798041</v>
      </c>
      <c r="H251" s="37">
        <f>'Data TREND'!AE105</f>
        <v>15.631285542776791</v>
      </c>
      <c r="J251" s="37">
        <f t="shared" si="166"/>
        <v>536.62592683763546</v>
      </c>
      <c r="K251" s="37">
        <f t="shared" si="167"/>
        <v>734.91906119316775</v>
      </c>
      <c r="L251" s="37">
        <f t="shared" si="168"/>
        <v>593.1054211369476</v>
      </c>
      <c r="M251" s="62">
        <f t="shared" si="169"/>
        <v>1864.3631019895604</v>
      </c>
      <c r="N251" s="37">
        <f t="shared" si="170"/>
        <v>37.701772695798041</v>
      </c>
      <c r="O251" s="37">
        <f t="shared" si="171"/>
        <v>15.631285542776791</v>
      </c>
      <c r="Q251">
        <f>'Data TREND'!X105</f>
        <v>112</v>
      </c>
      <c r="R251" s="37">
        <f>'Data TREND'!AG105</f>
        <v>699.89383605386638</v>
      </c>
      <c r="S251" s="37">
        <f>'Data TREND'!AH105</f>
        <v>733.84193786866376</v>
      </c>
      <c r="T251" s="37">
        <f>'Data TREND'!AI105</f>
        <v>591.5822673773705</v>
      </c>
      <c r="U251" s="62">
        <f>'Data TREND'!AJ105</f>
        <v>2025.1021732079253</v>
      </c>
      <c r="V251" s="37">
        <f>'Data TREND'!AK105</f>
        <v>39.053118738666086</v>
      </c>
      <c r="W251" s="37">
        <f>'Data TREND'!AL105</f>
        <v>15.882628465761183</v>
      </c>
      <c r="Y251" s="37">
        <f t="shared" si="172"/>
        <v>0</v>
      </c>
      <c r="Z251" s="37">
        <f t="shared" si="173"/>
        <v>0</v>
      </c>
      <c r="AA251" s="37">
        <f t="shared" si="174"/>
        <v>0</v>
      </c>
      <c r="AB251" s="62">
        <f t="shared" si="175"/>
        <v>0</v>
      </c>
      <c r="AC251" s="37">
        <f t="shared" si="176"/>
        <v>0</v>
      </c>
      <c r="AD251" s="37">
        <f t="shared" si="177"/>
        <v>0</v>
      </c>
      <c r="AF251">
        <f>'Data TREND'!X105</f>
        <v>112</v>
      </c>
      <c r="AG251" s="37">
        <f>'Data TREND'!AN105</f>
        <v>885.13587659547193</v>
      </c>
      <c r="AH251" s="37">
        <f>'Data TREND'!AO105</f>
        <v>733.01292048852781</v>
      </c>
      <c r="AI251" s="37">
        <f>'Data TREND'!AP105</f>
        <v>589.55362294930012</v>
      </c>
      <c r="AJ251" s="62">
        <f>'Data TREND'!AQ105</f>
        <v>2207.3197636611458</v>
      </c>
      <c r="AK251" s="37">
        <f>'Data TREND'!AR105</f>
        <v>41.431836340029626</v>
      </c>
      <c r="AL251" s="37">
        <f>'Data TREND'!AS105</f>
        <v>16.904727091607988</v>
      </c>
      <c r="AN251" s="37">
        <f t="shared" si="178"/>
        <v>0</v>
      </c>
      <c r="AO251" s="37">
        <f t="shared" si="179"/>
        <v>0</v>
      </c>
      <c r="AP251" s="37">
        <f t="shared" si="180"/>
        <v>0</v>
      </c>
      <c r="AQ251" s="62">
        <f t="shared" si="181"/>
        <v>0</v>
      </c>
      <c r="AR251" s="37">
        <f t="shared" si="182"/>
        <v>0</v>
      </c>
      <c r="AS251" s="37">
        <f t="shared" si="183"/>
        <v>0</v>
      </c>
      <c r="AU251">
        <v>112</v>
      </c>
      <c r="AV251" s="37">
        <f t="shared" si="184"/>
        <v>536.62592683763546</v>
      </c>
      <c r="AW251" s="37">
        <f t="shared" si="185"/>
        <v>734.91906119316775</v>
      </c>
      <c r="AX251" s="37">
        <f t="shared" si="186"/>
        <v>593.1054211369476</v>
      </c>
      <c r="AY251" s="62">
        <f t="shared" si="187"/>
        <v>1864.3631019895604</v>
      </c>
      <c r="AZ251" s="37">
        <f t="shared" si="188"/>
        <v>37.701772695798041</v>
      </c>
      <c r="BA251" s="37">
        <f t="shared" si="189"/>
        <v>15.631285542776791</v>
      </c>
      <c r="BC251">
        <v>112</v>
      </c>
      <c r="BD251" s="37">
        <f>IF(Voorblad!$E$10=Rekenblad!BC251,Rekenblad!AV251,0)</f>
        <v>0</v>
      </c>
      <c r="BE251" s="37">
        <f>IF(Voorblad!$E$10=Rekenblad!BC251,Rekenblad!AW251,0)</f>
        <v>0</v>
      </c>
      <c r="BF251" s="37">
        <f>IF(Voorblad!$E$10=Rekenblad!BC251,Rekenblad!AX251,0)</f>
        <v>0</v>
      </c>
      <c r="BG251" s="62">
        <f>IF(Voorblad!$E$10=Rekenblad!BC251,Rekenblad!AY251,0)</f>
        <v>0</v>
      </c>
      <c r="BH251" s="37">
        <f>IF(Voorblad!$E$10=Rekenblad!BC251,Rekenblad!AZ251,0)</f>
        <v>0</v>
      </c>
      <c r="BI251" s="37">
        <f>IF(Voorblad!$E$10=Rekenblad!BC251,Rekenblad!BA251,0)</f>
        <v>0</v>
      </c>
      <c r="BK251">
        <v>112</v>
      </c>
      <c r="BL251" s="37">
        <f>IF(Voorblad!$E$14=Rekenblad!$BL$147,Rekenblad!BD251,0)</f>
        <v>0</v>
      </c>
      <c r="BM251" s="37">
        <f>IF(Voorblad!$E$14=Rekenblad!$BL$147,Rekenblad!BE251,0)</f>
        <v>0</v>
      </c>
      <c r="BN251" s="37">
        <f>IF(Voorblad!$E$14=Rekenblad!$BL$147,Rekenblad!BF251,0)</f>
        <v>0</v>
      </c>
      <c r="BO251" s="62">
        <f>IF(Voorblad!$E$14=Rekenblad!$BL$147,Rekenblad!BG251,0)</f>
        <v>0</v>
      </c>
      <c r="BP251" s="37">
        <f>IF(Voorblad!$E$14=Rekenblad!$BL$147,Rekenblad!BH251,0)</f>
        <v>0</v>
      </c>
      <c r="BQ251" s="37">
        <f>IF(Voorblad!$E$14=Rekenblad!$BL$147,Rekenblad!BI251,0)</f>
        <v>0</v>
      </c>
    </row>
    <row r="252" spans="2:69" x14ac:dyDescent="0.25">
      <c r="B252">
        <f>'Data TREND'!X106</f>
        <v>113</v>
      </c>
      <c r="C252" s="37">
        <f>'Data TREND'!Z106</f>
        <v>540.73792461761877</v>
      </c>
      <c r="D252" s="37">
        <f>'Data TREND'!AA106</f>
        <v>741.26920480730701</v>
      </c>
      <c r="E252" s="37">
        <f>'Data TREND'!AB106</f>
        <v>598.35826486836334</v>
      </c>
      <c r="F252" s="62">
        <f>'Data TREND'!AC106</f>
        <v>1880.0729083680123</v>
      </c>
      <c r="G252" s="37">
        <f>'Data TREND'!AD106</f>
        <v>37.516145886957581</v>
      </c>
      <c r="H252" s="37">
        <f>'Data TREND'!AE106</f>
        <v>15.55704521008308</v>
      </c>
      <c r="J252" s="37">
        <f t="shared" si="166"/>
        <v>540.73792461761877</v>
      </c>
      <c r="K252" s="37">
        <f t="shared" si="167"/>
        <v>741.26920480730701</v>
      </c>
      <c r="L252" s="37">
        <f t="shared" si="168"/>
        <v>598.35826486836334</v>
      </c>
      <c r="M252" s="62">
        <f t="shared" si="169"/>
        <v>1880.0729083680123</v>
      </c>
      <c r="N252" s="37">
        <f t="shared" si="170"/>
        <v>37.516145886957581</v>
      </c>
      <c r="O252" s="37">
        <f t="shared" si="171"/>
        <v>15.55704521008308</v>
      </c>
      <c r="Q252">
        <f>'Data TREND'!X106</f>
        <v>113</v>
      </c>
      <c r="R252" s="37">
        <f>'Data TREND'!AG106</f>
        <v>704.87935091304917</v>
      </c>
      <c r="S252" s="37">
        <f>'Data TREND'!AH106</f>
        <v>740.16903899430918</v>
      </c>
      <c r="T252" s="37">
        <f>'Data TREND'!AI106</f>
        <v>596.76795795776366</v>
      </c>
      <c r="U252" s="62">
        <f>'Data TREND'!AJ106</f>
        <v>2041.5944485776413</v>
      </c>
      <c r="V252" s="37">
        <f>'Data TREND'!AK106</f>
        <v>38.734467325186472</v>
      </c>
      <c r="W252" s="37">
        <f>'Data TREND'!AL106</f>
        <v>15.752272885025326</v>
      </c>
      <c r="Y252" s="37">
        <f t="shared" si="172"/>
        <v>0</v>
      </c>
      <c r="Z252" s="37">
        <f t="shared" si="173"/>
        <v>0</v>
      </c>
      <c r="AA252" s="37">
        <f t="shared" si="174"/>
        <v>0</v>
      </c>
      <c r="AB252" s="62">
        <f t="shared" si="175"/>
        <v>0</v>
      </c>
      <c r="AC252" s="37">
        <f t="shared" si="176"/>
        <v>0</v>
      </c>
      <c r="AD252" s="37">
        <f t="shared" si="177"/>
        <v>0</v>
      </c>
      <c r="AF252">
        <f>'Data TREND'!X106</f>
        <v>113</v>
      </c>
      <c r="AG252" s="37">
        <f>'Data TREND'!AN106</f>
        <v>891.33625232627696</v>
      </c>
      <c r="AH252" s="37">
        <f>'Data TREND'!AO106</f>
        <v>739.31757304767007</v>
      </c>
      <c r="AI252" s="37">
        <f>'Data TREND'!AP106</f>
        <v>594.6439197842609</v>
      </c>
      <c r="AJ252" s="62">
        <f>'Data TREND'!AQ106</f>
        <v>2224.913869920596</v>
      </c>
      <c r="AK252" s="37">
        <f>'Data TREND'!AR106</f>
        <v>41.024545291145309</v>
      </c>
      <c r="AL252" s="37">
        <f>'Data TREND'!AS106</f>
        <v>16.738023108140801</v>
      </c>
      <c r="AN252" s="37">
        <f t="shared" si="178"/>
        <v>0</v>
      </c>
      <c r="AO252" s="37">
        <f t="shared" si="179"/>
        <v>0</v>
      </c>
      <c r="AP252" s="37">
        <f t="shared" si="180"/>
        <v>0</v>
      </c>
      <c r="AQ252" s="62">
        <f t="shared" si="181"/>
        <v>0</v>
      </c>
      <c r="AR252" s="37">
        <f t="shared" si="182"/>
        <v>0</v>
      </c>
      <c r="AS252" s="37">
        <f t="shared" si="183"/>
        <v>0</v>
      </c>
      <c r="AU252">
        <v>113</v>
      </c>
      <c r="AV252" s="37">
        <f t="shared" si="184"/>
        <v>540.73792461761877</v>
      </c>
      <c r="AW252" s="37">
        <f t="shared" si="185"/>
        <v>741.26920480730701</v>
      </c>
      <c r="AX252" s="37">
        <f t="shared" si="186"/>
        <v>598.35826486836334</v>
      </c>
      <c r="AY252" s="62">
        <f t="shared" si="187"/>
        <v>1880.0729083680123</v>
      </c>
      <c r="AZ252" s="37">
        <f t="shared" si="188"/>
        <v>37.516145886957581</v>
      </c>
      <c r="BA252" s="37">
        <f t="shared" si="189"/>
        <v>15.55704521008308</v>
      </c>
      <c r="BC252">
        <v>113</v>
      </c>
      <c r="BD252" s="37">
        <f>IF(Voorblad!$E$10=Rekenblad!BC252,Rekenblad!AV252,0)</f>
        <v>0</v>
      </c>
      <c r="BE252" s="37">
        <f>IF(Voorblad!$E$10=Rekenblad!BC252,Rekenblad!AW252,0)</f>
        <v>0</v>
      </c>
      <c r="BF252" s="37">
        <f>IF(Voorblad!$E$10=Rekenblad!BC252,Rekenblad!AX252,0)</f>
        <v>0</v>
      </c>
      <c r="BG252" s="62">
        <f>IF(Voorblad!$E$10=Rekenblad!BC252,Rekenblad!AY252,0)</f>
        <v>0</v>
      </c>
      <c r="BH252" s="37">
        <f>IF(Voorblad!$E$10=Rekenblad!BC252,Rekenblad!AZ252,0)</f>
        <v>0</v>
      </c>
      <c r="BI252" s="37">
        <f>IF(Voorblad!$E$10=Rekenblad!BC252,Rekenblad!BA252,0)</f>
        <v>0</v>
      </c>
      <c r="BK252">
        <v>113</v>
      </c>
      <c r="BL252" s="37">
        <f>IF(Voorblad!$E$14=Rekenblad!$BL$147,Rekenblad!BD252,0)</f>
        <v>0</v>
      </c>
      <c r="BM252" s="37">
        <f>IF(Voorblad!$E$14=Rekenblad!$BL$147,Rekenblad!BE252,0)</f>
        <v>0</v>
      </c>
      <c r="BN252" s="37">
        <f>IF(Voorblad!$E$14=Rekenblad!$BL$147,Rekenblad!BF252,0)</f>
        <v>0</v>
      </c>
      <c r="BO252" s="62">
        <f>IF(Voorblad!$E$14=Rekenblad!$BL$147,Rekenblad!BG252,0)</f>
        <v>0</v>
      </c>
      <c r="BP252" s="37">
        <f>IF(Voorblad!$E$14=Rekenblad!$BL$147,Rekenblad!BH252,0)</f>
        <v>0</v>
      </c>
      <c r="BQ252" s="37">
        <f>IF(Voorblad!$E$14=Rekenblad!$BL$147,Rekenblad!BI252,0)</f>
        <v>0</v>
      </c>
    </row>
    <row r="253" spans="2:69" x14ac:dyDescent="0.25">
      <c r="B253">
        <f>'Data TREND'!X107</f>
        <v>114</v>
      </c>
      <c r="C253" s="37">
        <f>'Data TREND'!Z107</f>
        <v>544.84992239760209</v>
      </c>
      <c r="D253" s="37">
        <f>'Data TREND'!AA107</f>
        <v>747.61934842144626</v>
      </c>
      <c r="E253" s="37">
        <f>'Data TREND'!AB107</f>
        <v>603.61110859977907</v>
      </c>
      <c r="F253" s="62">
        <f>'Data TREND'!AC107</f>
        <v>1895.7827147464643</v>
      </c>
      <c r="G253" s="37">
        <f>'Data TREND'!AD107</f>
        <v>37.330519078117121</v>
      </c>
      <c r="H253" s="37">
        <f>'Data TREND'!AE107</f>
        <v>15.482804877389372</v>
      </c>
      <c r="J253" s="37">
        <f t="shared" si="166"/>
        <v>544.84992239760209</v>
      </c>
      <c r="K253" s="37">
        <f t="shared" si="167"/>
        <v>747.61934842144626</v>
      </c>
      <c r="L253" s="37">
        <f t="shared" si="168"/>
        <v>603.61110859977907</v>
      </c>
      <c r="M253" s="62">
        <f t="shared" si="169"/>
        <v>1895.7827147464643</v>
      </c>
      <c r="N253" s="37">
        <f t="shared" si="170"/>
        <v>37.330519078117121</v>
      </c>
      <c r="O253" s="37">
        <f t="shared" si="171"/>
        <v>15.482804877389372</v>
      </c>
      <c r="Q253">
        <f>'Data TREND'!X107</f>
        <v>114</v>
      </c>
      <c r="R253" s="37">
        <f>'Data TREND'!AG107</f>
        <v>709.86486577223218</v>
      </c>
      <c r="S253" s="37">
        <f>'Data TREND'!AH107</f>
        <v>746.49614011995459</v>
      </c>
      <c r="T253" s="37">
        <f>'Data TREND'!AI107</f>
        <v>601.95364853815681</v>
      </c>
      <c r="U253" s="62">
        <f>'Data TREND'!AJ107</f>
        <v>2058.0867239473573</v>
      </c>
      <c r="V253" s="37">
        <f>'Data TREND'!AK107</f>
        <v>38.415815911706865</v>
      </c>
      <c r="W253" s="37">
        <f>'Data TREND'!AL107</f>
        <v>15.621917304289468</v>
      </c>
      <c r="Y253" s="37">
        <f t="shared" si="172"/>
        <v>0</v>
      </c>
      <c r="Z253" s="37">
        <f t="shared" si="173"/>
        <v>0</v>
      </c>
      <c r="AA253" s="37">
        <f t="shared" si="174"/>
        <v>0</v>
      </c>
      <c r="AB253" s="62">
        <f t="shared" si="175"/>
        <v>0</v>
      </c>
      <c r="AC253" s="37">
        <f t="shared" si="176"/>
        <v>0</v>
      </c>
      <c r="AD253" s="37">
        <f t="shared" si="177"/>
        <v>0</v>
      </c>
      <c r="AF253">
        <f>'Data TREND'!X107</f>
        <v>114</v>
      </c>
      <c r="AG253" s="37">
        <f>'Data TREND'!AN107</f>
        <v>897.53662805708188</v>
      </c>
      <c r="AH253" s="37">
        <f>'Data TREND'!AO107</f>
        <v>745.62222560681232</v>
      </c>
      <c r="AI253" s="37">
        <f>'Data TREND'!AP107</f>
        <v>599.73421661922168</v>
      </c>
      <c r="AJ253" s="62">
        <f>'Data TREND'!AQ107</f>
        <v>2242.5079761800466</v>
      </c>
      <c r="AK253" s="37">
        <f>'Data TREND'!AR107</f>
        <v>40.617254242260984</v>
      </c>
      <c r="AL253" s="37">
        <f>'Data TREND'!AS107</f>
        <v>16.571319124673614</v>
      </c>
      <c r="AN253" s="37">
        <f t="shared" si="178"/>
        <v>0</v>
      </c>
      <c r="AO253" s="37">
        <f t="shared" si="179"/>
        <v>0</v>
      </c>
      <c r="AP253" s="37">
        <f t="shared" si="180"/>
        <v>0</v>
      </c>
      <c r="AQ253" s="62">
        <f t="shared" si="181"/>
        <v>0</v>
      </c>
      <c r="AR253" s="37">
        <f t="shared" si="182"/>
        <v>0</v>
      </c>
      <c r="AS253" s="37">
        <f t="shared" si="183"/>
        <v>0</v>
      </c>
      <c r="AU253">
        <v>114</v>
      </c>
      <c r="AV253" s="37">
        <f t="shared" si="184"/>
        <v>544.84992239760209</v>
      </c>
      <c r="AW253" s="37">
        <f t="shared" si="185"/>
        <v>747.61934842144626</v>
      </c>
      <c r="AX253" s="37">
        <f t="shared" si="186"/>
        <v>603.61110859977907</v>
      </c>
      <c r="AY253" s="62">
        <f t="shared" si="187"/>
        <v>1895.7827147464643</v>
      </c>
      <c r="AZ253" s="37">
        <f t="shared" si="188"/>
        <v>37.330519078117121</v>
      </c>
      <c r="BA253" s="37">
        <f t="shared" si="189"/>
        <v>15.482804877389372</v>
      </c>
      <c r="BC253">
        <v>114</v>
      </c>
      <c r="BD253" s="37">
        <f>IF(Voorblad!$E$10=Rekenblad!BC253,Rekenblad!AV253,0)</f>
        <v>0</v>
      </c>
      <c r="BE253" s="37">
        <f>IF(Voorblad!$E$10=Rekenblad!BC253,Rekenblad!AW253,0)</f>
        <v>0</v>
      </c>
      <c r="BF253" s="37">
        <f>IF(Voorblad!$E$10=Rekenblad!BC253,Rekenblad!AX253,0)</f>
        <v>0</v>
      </c>
      <c r="BG253" s="62">
        <f>IF(Voorblad!$E$10=Rekenblad!BC253,Rekenblad!AY253,0)</f>
        <v>0</v>
      </c>
      <c r="BH253" s="37">
        <f>IF(Voorblad!$E$10=Rekenblad!BC253,Rekenblad!AZ253,0)</f>
        <v>0</v>
      </c>
      <c r="BI253" s="37">
        <f>IF(Voorblad!$E$10=Rekenblad!BC253,Rekenblad!BA253,0)</f>
        <v>0</v>
      </c>
      <c r="BK253">
        <v>114</v>
      </c>
      <c r="BL253" s="37">
        <f>IF(Voorblad!$E$14=Rekenblad!$BL$147,Rekenblad!BD253,0)</f>
        <v>0</v>
      </c>
      <c r="BM253" s="37">
        <f>IF(Voorblad!$E$14=Rekenblad!$BL$147,Rekenblad!BE253,0)</f>
        <v>0</v>
      </c>
      <c r="BN253" s="37">
        <f>IF(Voorblad!$E$14=Rekenblad!$BL$147,Rekenblad!BF253,0)</f>
        <v>0</v>
      </c>
      <c r="BO253" s="62">
        <f>IF(Voorblad!$E$14=Rekenblad!$BL$147,Rekenblad!BG253,0)</f>
        <v>0</v>
      </c>
      <c r="BP253" s="37">
        <f>IF(Voorblad!$E$14=Rekenblad!$BL$147,Rekenblad!BH253,0)</f>
        <v>0</v>
      </c>
      <c r="BQ253" s="37">
        <f>IF(Voorblad!$E$14=Rekenblad!$BL$147,Rekenblad!BI253,0)</f>
        <v>0</v>
      </c>
    </row>
    <row r="254" spans="2:69" x14ac:dyDescent="0.25">
      <c r="B254">
        <f>'Data TREND'!X108</f>
        <v>115</v>
      </c>
      <c r="C254" s="37">
        <f>'Data TREND'!Z108</f>
        <v>548.96192017758528</v>
      </c>
      <c r="D254" s="37">
        <f>'Data TREND'!AA108</f>
        <v>753.9694920355854</v>
      </c>
      <c r="E254" s="37">
        <f>'Data TREND'!AB108</f>
        <v>608.8639523311947</v>
      </c>
      <c r="F254" s="62">
        <f>'Data TREND'!AC108</f>
        <v>1911.4925211249165</v>
      </c>
      <c r="G254" s="37">
        <f>'Data TREND'!AD108</f>
        <v>37.144892269276667</v>
      </c>
      <c r="H254" s="37">
        <f>'Data TREND'!AE108</f>
        <v>15.408564544695661</v>
      </c>
      <c r="J254" s="37">
        <f t="shared" si="166"/>
        <v>548.96192017758528</v>
      </c>
      <c r="K254" s="37">
        <f t="shared" si="167"/>
        <v>753.9694920355854</v>
      </c>
      <c r="L254" s="37">
        <f t="shared" si="168"/>
        <v>608.8639523311947</v>
      </c>
      <c r="M254" s="62">
        <f t="shared" si="169"/>
        <v>1911.4925211249165</v>
      </c>
      <c r="N254" s="37">
        <f t="shared" si="170"/>
        <v>37.144892269276667</v>
      </c>
      <c r="O254" s="37">
        <f t="shared" si="171"/>
        <v>15.408564544695661</v>
      </c>
      <c r="Q254">
        <f>'Data TREND'!X108</f>
        <v>115</v>
      </c>
      <c r="R254" s="37">
        <f>'Data TREND'!AG108</f>
        <v>714.85038063141496</v>
      </c>
      <c r="S254" s="37">
        <f>'Data TREND'!AH108</f>
        <v>752.8232412456</v>
      </c>
      <c r="T254" s="37">
        <f>'Data TREND'!AI108</f>
        <v>607.13933911854997</v>
      </c>
      <c r="U254" s="62">
        <f>'Data TREND'!AJ108</f>
        <v>2074.5789993170733</v>
      </c>
      <c r="V254" s="37">
        <f>'Data TREND'!AK108</f>
        <v>38.097164498227251</v>
      </c>
      <c r="W254" s="37">
        <f>'Data TREND'!AL108</f>
        <v>15.491561723553611</v>
      </c>
      <c r="Y254" s="37">
        <f t="shared" si="172"/>
        <v>0</v>
      </c>
      <c r="Z254" s="37">
        <f t="shared" si="173"/>
        <v>0</v>
      </c>
      <c r="AA254" s="37">
        <f t="shared" si="174"/>
        <v>0</v>
      </c>
      <c r="AB254" s="62">
        <f t="shared" si="175"/>
        <v>0</v>
      </c>
      <c r="AC254" s="37">
        <f t="shared" si="176"/>
        <v>0</v>
      </c>
      <c r="AD254" s="37">
        <f t="shared" si="177"/>
        <v>0</v>
      </c>
      <c r="AF254">
        <f>'Data TREND'!X108</f>
        <v>115</v>
      </c>
      <c r="AG254" s="37">
        <f>'Data TREND'!AN108</f>
        <v>903.73700378788692</v>
      </c>
      <c r="AH254" s="37">
        <f>'Data TREND'!AO108</f>
        <v>751.92687816595458</v>
      </c>
      <c r="AI254" s="37">
        <f>'Data TREND'!AP108</f>
        <v>604.82451345418258</v>
      </c>
      <c r="AJ254" s="62">
        <f>'Data TREND'!AQ108</f>
        <v>2260.1020824394973</v>
      </c>
      <c r="AK254" s="37">
        <f>'Data TREND'!AR108</f>
        <v>40.209963193376666</v>
      </c>
      <c r="AL254" s="37">
        <f>'Data TREND'!AS108</f>
        <v>16.404615141206424</v>
      </c>
      <c r="AN254" s="37">
        <f t="shared" si="178"/>
        <v>0</v>
      </c>
      <c r="AO254" s="37">
        <f t="shared" si="179"/>
        <v>0</v>
      </c>
      <c r="AP254" s="37">
        <f t="shared" si="180"/>
        <v>0</v>
      </c>
      <c r="AQ254" s="62">
        <f t="shared" si="181"/>
        <v>0</v>
      </c>
      <c r="AR254" s="37">
        <f t="shared" si="182"/>
        <v>0</v>
      </c>
      <c r="AS254" s="37">
        <f t="shared" si="183"/>
        <v>0</v>
      </c>
      <c r="AU254">
        <v>115</v>
      </c>
      <c r="AV254" s="37">
        <f t="shared" si="184"/>
        <v>548.96192017758528</v>
      </c>
      <c r="AW254" s="37">
        <f t="shared" si="185"/>
        <v>753.9694920355854</v>
      </c>
      <c r="AX254" s="37">
        <f t="shared" si="186"/>
        <v>608.8639523311947</v>
      </c>
      <c r="AY254" s="62">
        <f t="shared" si="187"/>
        <v>1911.4925211249165</v>
      </c>
      <c r="AZ254" s="37">
        <f t="shared" si="188"/>
        <v>37.144892269276667</v>
      </c>
      <c r="BA254" s="37">
        <f t="shared" si="189"/>
        <v>15.408564544695661</v>
      </c>
      <c r="BC254">
        <v>115</v>
      </c>
      <c r="BD254" s="37">
        <f>IF(Voorblad!$E$10=Rekenblad!BC254,Rekenblad!AV254,0)</f>
        <v>0</v>
      </c>
      <c r="BE254" s="37">
        <f>IF(Voorblad!$E$10=Rekenblad!BC254,Rekenblad!AW254,0)</f>
        <v>0</v>
      </c>
      <c r="BF254" s="37">
        <f>IF(Voorblad!$E$10=Rekenblad!BC254,Rekenblad!AX254,0)</f>
        <v>0</v>
      </c>
      <c r="BG254" s="62">
        <f>IF(Voorblad!$E$10=Rekenblad!BC254,Rekenblad!AY254,0)</f>
        <v>0</v>
      </c>
      <c r="BH254" s="37">
        <f>IF(Voorblad!$E$10=Rekenblad!BC254,Rekenblad!AZ254,0)</f>
        <v>0</v>
      </c>
      <c r="BI254" s="37">
        <f>IF(Voorblad!$E$10=Rekenblad!BC254,Rekenblad!BA254,0)</f>
        <v>0</v>
      </c>
      <c r="BK254">
        <v>115</v>
      </c>
      <c r="BL254" s="37">
        <f>IF(Voorblad!$E$14=Rekenblad!$BL$147,Rekenblad!BD254,0)</f>
        <v>0</v>
      </c>
      <c r="BM254" s="37">
        <f>IF(Voorblad!$E$14=Rekenblad!$BL$147,Rekenblad!BE254,0)</f>
        <v>0</v>
      </c>
      <c r="BN254" s="37">
        <f>IF(Voorblad!$E$14=Rekenblad!$BL$147,Rekenblad!BF254,0)</f>
        <v>0</v>
      </c>
      <c r="BO254" s="62">
        <f>IF(Voorblad!$E$14=Rekenblad!$BL$147,Rekenblad!BG254,0)</f>
        <v>0</v>
      </c>
      <c r="BP254" s="37">
        <f>IF(Voorblad!$E$14=Rekenblad!$BL$147,Rekenblad!BH254,0)</f>
        <v>0</v>
      </c>
      <c r="BQ254" s="37">
        <f>IF(Voorblad!$E$14=Rekenblad!$BL$147,Rekenblad!BI254,0)</f>
        <v>0</v>
      </c>
    </row>
    <row r="255" spans="2:69" x14ac:dyDescent="0.25">
      <c r="B255">
        <f>'Data TREND'!X109</f>
        <v>116</v>
      </c>
      <c r="C255" s="37">
        <f>'Data TREND'!Z109</f>
        <v>553.0739179575686</v>
      </c>
      <c r="D255" s="37">
        <f>'Data TREND'!AA109</f>
        <v>760.31963564972466</v>
      </c>
      <c r="E255" s="37">
        <f>'Data TREND'!AB109</f>
        <v>614.11679606261043</v>
      </c>
      <c r="F255" s="62">
        <f>'Data TREND'!AC109</f>
        <v>1927.2023275033685</v>
      </c>
      <c r="G255" s="37">
        <f>'Data TREND'!AD109</f>
        <v>36.959265460436214</v>
      </c>
      <c r="H255" s="37">
        <f>'Data TREND'!AE109</f>
        <v>15.334324212001951</v>
      </c>
      <c r="J255" s="37">
        <f t="shared" si="166"/>
        <v>553.0739179575686</v>
      </c>
      <c r="K255" s="37">
        <f t="shared" si="167"/>
        <v>760.31963564972466</v>
      </c>
      <c r="L255" s="37">
        <f t="shared" si="168"/>
        <v>614.11679606261043</v>
      </c>
      <c r="M255" s="62">
        <f t="shared" si="169"/>
        <v>1927.2023275033685</v>
      </c>
      <c r="N255" s="37">
        <f t="shared" si="170"/>
        <v>36.959265460436214</v>
      </c>
      <c r="O255" s="37">
        <f t="shared" si="171"/>
        <v>15.334324212001951</v>
      </c>
      <c r="Q255">
        <f>'Data TREND'!X109</f>
        <v>116</v>
      </c>
      <c r="R255" s="37">
        <f>'Data TREND'!AG109</f>
        <v>719.83589549059775</v>
      </c>
      <c r="S255" s="37">
        <f>'Data TREND'!AH109</f>
        <v>759.15034237124542</v>
      </c>
      <c r="T255" s="37">
        <f>'Data TREND'!AI109</f>
        <v>612.32502969894313</v>
      </c>
      <c r="U255" s="62">
        <f>'Data TREND'!AJ109</f>
        <v>2091.0712746867894</v>
      </c>
      <c r="V255" s="37">
        <f>'Data TREND'!AK109</f>
        <v>37.778513084747644</v>
      </c>
      <c r="W255" s="37">
        <f>'Data TREND'!AL109</f>
        <v>15.361206142817753</v>
      </c>
      <c r="Y255" s="37">
        <f t="shared" si="172"/>
        <v>0</v>
      </c>
      <c r="Z255" s="37">
        <f t="shared" si="173"/>
        <v>0</v>
      </c>
      <c r="AA255" s="37">
        <f t="shared" si="174"/>
        <v>0</v>
      </c>
      <c r="AB255" s="62">
        <f t="shared" si="175"/>
        <v>0</v>
      </c>
      <c r="AC255" s="37">
        <f t="shared" si="176"/>
        <v>0</v>
      </c>
      <c r="AD255" s="37">
        <f t="shared" si="177"/>
        <v>0</v>
      </c>
      <c r="AF255">
        <f>'Data TREND'!X109</f>
        <v>116</v>
      </c>
      <c r="AG255" s="37">
        <f>'Data TREND'!AN109</f>
        <v>909.93737951869184</v>
      </c>
      <c r="AH255" s="37">
        <f>'Data TREND'!AO109</f>
        <v>758.23153072509683</v>
      </c>
      <c r="AI255" s="37">
        <f>'Data TREND'!AP109</f>
        <v>609.91481028914336</v>
      </c>
      <c r="AJ255" s="62">
        <f>'Data TREND'!AQ109</f>
        <v>2277.6961886989475</v>
      </c>
      <c r="AK255" s="37">
        <f>'Data TREND'!AR109</f>
        <v>39.802672144492341</v>
      </c>
      <c r="AL255" s="37">
        <f>'Data TREND'!AS109</f>
        <v>16.237911157739237</v>
      </c>
      <c r="AN255" s="37">
        <f t="shared" si="178"/>
        <v>0</v>
      </c>
      <c r="AO255" s="37">
        <f t="shared" si="179"/>
        <v>0</v>
      </c>
      <c r="AP255" s="37">
        <f t="shared" si="180"/>
        <v>0</v>
      </c>
      <c r="AQ255" s="62">
        <f t="shared" si="181"/>
        <v>0</v>
      </c>
      <c r="AR255" s="37">
        <f t="shared" si="182"/>
        <v>0</v>
      </c>
      <c r="AS255" s="37">
        <f t="shared" si="183"/>
        <v>0</v>
      </c>
      <c r="AU255">
        <v>116</v>
      </c>
      <c r="AV255" s="37">
        <f t="shared" si="184"/>
        <v>553.0739179575686</v>
      </c>
      <c r="AW255" s="37">
        <f t="shared" si="185"/>
        <v>760.31963564972466</v>
      </c>
      <c r="AX255" s="37">
        <f t="shared" si="186"/>
        <v>614.11679606261043</v>
      </c>
      <c r="AY255" s="62">
        <f t="shared" si="187"/>
        <v>1927.2023275033685</v>
      </c>
      <c r="AZ255" s="37">
        <f t="shared" si="188"/>
        <v>36.959265460436214</v>
      </c>
      <c r="BA255" s="37">
        <f t="shared" si="189"/>
        <v>15.334324212001951</v>
      </c>
      <c r="BC255">
        <v>116</v>
      </c>
      <c r="BD255" s="37">
        <f>IF(Voorblad!$E$10=Rekenblad!BC255,Rekenblad!AV255,0)</f>
        <v>0</v>
      </c>
      <c r="BE255" s="37">
        <f>IF(Voorblad!$E$10=Rekenblad!BC255,Rekenblad!AW255,0)</f>
        <v>0</v>
      </c>
      <c r="BF255" s="37">
        <f>IF(Voorblad!$E$10=Rekenblad!BC255,Rekenblad!AX255,0)</f>
        <v>0</v>
      </c>
      <c r="BG255" s="62">
        <f>IF(Voorblad!$E$10=Rekenblad!BC255,Rekenblad!AY255,0)</f>
        <v>0</v>
      </c>
      <c r="BH255" s="37">
        <f>IF(Voorblad!$E$10=Rekenblad!BC255,Rekenblad!AZ255,0)</f>
        <v>0</v>
      </c>
      <c r="BI255" s="37">
        <f>IF(Voorblad!$E$10=Rekenblad!BC255,Rekenblad!BA255,0)</f>
        <v>0</v>
      </c>
      <c r="BK255">
        <v>116</v>
      </c>
      <c r="BL255" s="37">
        <f>IF(Voorblad!$E$14=Rekenblad!$BL$147,Rekenblad!BD255,0)</f>
        <v>0</v>
      </c>
      <c r="BM255" s="37">
        <f>IF(Voorblad!$E$14=Rekenblad!$BL$147,Rekenblad!BE255,0)</f>
        <v>0</v>
      </c>
      <c r="BN255" s="37">
        <f>IF(Voorblad!$E$14=Rekenblad!$BL$147,Rekenblad!BF255,0)</f>
        <v>0</v>
      </c>
      <c r="BO255" s="62">
        <f>IF(Voorblad!$E$14=Rekenblad!$BL$147,Rekenblad!BG255,0)</f>
        <v>0</v>
      </c>
      <c r="BP255" s="37">
        <f>IF(Voorblad!$E$14=Rekenblad!$BL$147,Rekenblad!BH255,0)</f>
        <v>0</v>
      </c>
      <c r="BQ255" s="37">
        <f>IF(Voorblad!$E$14=Rekenblad!$BL$147,Rekenblad!BI255,0)</f>
        <v>0</v>
      </c>
    </row>
    <row r="256" spans="2:69" x14ac:dyDescent="0.25">
      <c r="B256">
        <f>'Data TREND'!X110</f>
        <v>117</v>
      </c>
      <c r="C256" s="37">
        <f>'Data TREND'!Z110</f>
        <v>557.1859157375518</v>
      </c>
      <c r="D256" s="37">
        <f>'Data TREND'!AA110</f>
        <v>766.66977926386392</v>
      </c>
      <c r="E256" s="37">
        <f>'Data TREND'!AB110</f>
        <v>619.36963979402617</v>
      </c>
      <c r="F256" s="62">
        <f>'Data TREND'!AC110</f>
        <v>1942.9121338818206</v>
      </c>
      <c r="G256" s="37">
        <f>'Data TREND'!AD110</f>
        <v>36.773638651595753</v>
      </c>
      <c r="H256" s="37">
        <f>'Data TREND'!AE110</f>
        <v>15.260083879308242</v>
      </c>
      <c r="J256" s="37">
        <f t="shared" si="166"/>
        <v>557.1859157375518</v>
      </c>
      <c r="K256" s="37">
        <f t="shared" si="167"/>
        <v>766.66977926386392</v>
      </c>
      <c r="L256" s="37">
        <f t="shared" si="168"/>
        <v>619.36963979402617</v>
      </c>
      <c r="M256" s="62">
        <f t="shared" si="169"/>
        <v>1942.9121338818206</v>
      </c>
      <c r="N256" s="37">
        <f t="shared" si="170"/>
        <v>36.773638651595753</v>
      </c>
      <c r="O256" s="37">
        <f t="shared" si="171"/>
        <v>15.260083879308242</v>
      </c>
      <c r="Q256">
        <f>'Data TREND'!X110</f>
        <v>117</v>
      </c>
      <c r="R256" s="37">
        <f>'Data TREND'!AG110</f>
        <v>724.82141034978054</v>
      </c>
      <c r="S256" s="37">
        <f>'Data TREND'!AH110</f>
        <v>765.47744349689083</v>
      </c>
      <c r="T256" s="37">
        <f>'Data TREND'!AI110</f>
        <v>617.51072027933628</v>
      </c>
      <c r="U256" s="62">
        <f>'Data TREND'!AJ110</f>
        <v>2107.5635500565054</v>
      </c>
      <c r="V256" s="37">
        <f>'Data TREND'!AK110</f>
        <v>37.45986167126803</v>
      </c>
      <c r="W256" s="37">
        <f>'Data TREND'!AL110</f>
        <v>15.230850562081896</v>
      </c>
      <c r="Y256" s="37">
        <f t="shared" si="172"/>
        <v>0</v>
      </c>
      <c r="Z256" s="37">
        <f t="shared" si="173"/>
        <v>0</v>
      </c>
      <c r="AA256" s="37">
        <f t="shared" si="174"/>
        <v>0</v>
      </c>
      <c r="AB256" s="62">
        <f t="shared" si="175"/>
        <v>0</v>
      </c>
      <c r="AC256" s="37">
        <f t="shared" si="176"/>
        <v>0</v>
      </c>
      <c r="AD256" s="37">
        <f t="shared" si="177"/>
        <v>0</v>
      </c>
      <c r="AF256">
        <f>'Data TREND'!X110</f>
        <v>117</v>
      </c>
      <c r="AG256" s="37">
        <f>'Data TREND'!AN110</f>
        <v>916.13775524949688</v>
      </c>
      <c r="AH256" s="37">
        <f>'Data TREND'!AO110</f>
        <v>764.53618328423897</v>
      </c>
      <c r="AI256" s="37">
        <f>'Data TREND'!AP110</f>
        <v>615.00510712410414</v>
      </c>
      <c r="AJ256" s="62">
        <f>'Data TREND'!AQ110</f>
        <v>2295.2902949583981</v>
      </c>
      <c r="AK256" s="37">
        <f>'Data TREND'!AR110</f>
        <v>39.395381095608023</v>
      </c>
      <c r="AL256" s="37">
        <f>'Data TREND'!AS110</f>
        <v>16.07120717427205</v>
      </c>
      <c r="AN256" s="37">
        <f t="shared" si="178"/>
        <v>0</v>
      </c>
      <c r="AO256" s="37">
        <f t="shared" si="179"/>
        <v>0</v>
      </c>
      <c r="AP256" s="37">
        <f t="shared" si="180"/>
        <v>0</v>
      </c>
      <c r="AQ256" s="62">
        <f t="shared" si="181"/>
        <v>0</v>
      </c>
      <c r="AR256" s="37">
        <f t="shared" si="182"/>
        <v>0</v>
      </c>
      <c r="AS256" s="37">
        <f t="shared" si="183"/>
        <v>0</v>
      </c>
      <c r="AU256">
        <v>117</v>
      </c>
      <c r="AV256" s="37">
        <f t="shared" si="184"/>
        <v>557.1859157375518</v>
      </c>
      <c r="AW256" s="37">
        <f t="shared" si="185"/>
        <v>766.66977926386392</v>
      </c>
      <c r="AX256" s="37">
        <f t="shared" si="186"/>
        <v>619.36963979402617</v>
      </c>
      <c r="AY256" s="62">
        <f t="shared" si="187"/>
        <v>1942.9121338818206</v>
      </c>
      <c r="AZ256" s="37">
        <f t="shared" si="188"/>
        <v>36.773638651595753</v>
      </c>
      <c r="BA256" s="37">
        <f t="shared" si="189"/>
        <v>15.260083879308242</v>
      </c>
      <c r="BC256">
        <v>117</v>
      </c>
      <c r="BD256" s="37">
        <f>IF(Voorblad!$E$10=Rekenblad!BC256,Rekenblad!AV256,0)</f>
        <v>0</v>
      </c>
      <c r="BE256" s="37">
        <f>IF(Voorblad!$E$10=Rekenblad!BC256,Rekenblad!AW256,0)</f>
        <v>0</v>
      </c>
      <c r="BF256" s="37">
        <f>IF(Voorblad!$E$10=Rekenblad!BC256,Rekenblad!AX256,0)</f>
        <v>0</v>
      </c>
      <c r="BG256" s="62">
        <f>IF(Voorblad!$E$10=Rekenblad!BC256,Rekenblad!AY256,0)</f>
        <v>0</v>
      </c>
      <c r="BH256" s="37">
        <f>IF(Voorblad!$E$10=Rekenblad!BC256,Rekenblad!AZ256,0)</f>
        <v>0</v>
      </c>
      <c r="BI256" s="37">
        <f>IF(Voorblad!$E$10=Rekenblad!BC256,Rekenblad!BA256,0)</f>
        <v>0</v>
      </c>
      <c r="BK256">
        <v>117</v>
      </c>
      <c r="BL256" s="37">
        <f>IF(Voorblad!$E$14=Rekenblad!$BL$147,Rekenblad!BD256,0)</f>
        <v>0</v>
      </c>
      <c r="BM256" s="37">
        <f>IF(Voorblad!$E$14=Rekenblad!$BL$147,Rekenblad!BE256,0)</f>
        <v>0</v>
      </c>
      <c r="BN256" s="37">
        <f>IF(Voorblad!$E$14=Rekenblad!$BL$147,Rekenblad!BF256,0)</f>
        <v>0</v>
      </c>
      <c r="BO256" s="62">
        <f>IF(Voorblad!$E$14=Rekenblad!$BL$147,Rekenblad!BG256,0)</f>
        <v>0</v>
      </c>
      <c r="BP256" s="37">
        <f>IF(Voorblad!$E$14=Rekenblad!$BL$147,Rekenblad!BH256,0)</f>
        <v>0</v>
      </c>
      <c r="BQ256" s="37">
        <f>IF(Voorblad!$E$14=Rekenblad!$BL$147,Rekenblad!BI256,0)</f>
        <v>0</v>
      </c>
    </row>
    <row r="257" spans="2:69" x14ac:dyDescent="0.25">
      <c r="B257">
        <f>'Data TREND'!X111</f>
        <v>118</v>
      </c>
      <c r="C257" s="37">
        <f>'Data TREND'!Z111</f>
        <v>561.29791351753511</v>
      </c>
      <c r="D257" s="37">
        <f>'Data TREND'!AA111</f>
        <v>773.01992287800317</v>
      </c>
      <c r="E257" s="37">
        <f>'Data TREND'!AB111</f>
        <v>624.62248352544191</v>
      </c>
      <c r="F257" s="62">
        <f>'Data TREND'!AC111</f>
        <v>1958.6219402602726</v>
      </c>
      <c r="G257" s="37">
        <f>'Data TREND'!AD111</f>
        <v>36.588011842755293</v>
      </c>
      <c r="H257" s="37">
        <f>'Data TREND'!AE111</f>
        <v>15.185843546614532</v>
      </c>
      <c r="J257" s="37">
        <f t="shared" si="166"/>
        <v>561.29791351753511</v>
      </c>
      <c r="K257" s="37">
        <f t="shared" si="167"/>
        <v>773.01992287800317</v>
      </c>
      <c r="L257" s="37">
        <f t="shared" si="168"/>
        <v>624.62248352544191</v>
      </c>
      <c r="M257" s="62">
        <f t="shared" si="169"/>
        <v>1958.6219402602726</v>
      </c>
      <c r="N257" s="37">
        <f t="shared" si="170"/>
        <v>36.588011842755293</v>
      </c>
      <c r="O257" s="37">
        <f t="shared" si="171"/>
        <v>15.185843546614532</v>
      </c>
      <c r="Q257">
        <f>'Data TREND'!X111</f>
        <v>118</v>
      </c>
      <c r="R257" s="37">
        <f>'Data TREND'!AG111</f>
        <v>729.80692520896355</v>
      </c>
      <c r="S257" s="37">
        <f>'Data TREND'!AH111</f>
        <v>771.80454462253601</v>
      </c>
      <c r="T257" s="37">
        <f>'Data TREND'!AI111</f>
        <v>622.69641085972944</v>
      </c>
      <c r="U257" s="62">
        <f>'Data TREND'!AJ111</f>
        <v>2124.0558254262214</v>
      </c>
      <c r="V257" s="37">
        <f>'Data TREND'!AK111</f>
        <v>37.141210257788423</v>
      </c>
      <c r="W257" s="37">
        <f>'Data TREND'!AL111</f>
        <v>15.100494981346039</v>
      </c>
      <c r="Y257" s="37">
        <f t="shared" si="172"/>
        <v>0</v>
      </c>
      <c r="Z257" s="37">
        <f t="shared" si="173"/>
        <v>0</v>
      </c>
      <c r="AA257" s="37">
        <f t="shared" si="174"/>
        <v>0</v>
      </c>
      <c r="AB257" s="62">
        <f t="shared" si="175"/>
        <v>0</v>
      </c>
      <c r="AC257" s="37">
        <f t="shared" si="176"/>
        <v>0</v>
      </c>
      <c r="AD257" s="37">
        <f t="shared" si="177"/>
        <v>0</v>
      </c>
      <c r="AF257">
        <f>'Data TREND'!X111</f>
        <v>118</v>
      </c>
      <c r="AG257" s="37">
        <f>'Data TREND'!AN111</f>
        <v>922.33813098030191</v>
      </c>
      <c r="AH257" s="37">
        <f>'Data TREND'!AO111</f>
        <v>770.84083584338123</v>
      </c>
      <c r="AI257" s="37">
        <f>'Data TREND'!AP111</f>
        <v>620.09540395906492</v>
      </c>
      <c r="AJ257" s="62">
        <f>'Data TREND'!AQ111</f>
        <v>2312.8844012178488</v>
      </c>
      <c r="AK257" s="37">
        <f>'Data TREND'!AR111</f>
        <v>38.988090046723705</v>
      </c>
      <c r="AL257" s="37">
        <f>'Data TREND'!AS111</f>
        <v>15.90450319080486</v>
      </c>
      <c r="AN257" s="37">
        <f t="shared" si="178"/>
        <v>0</v>
      </c>
      <c r="AO257" s="37">
        <f t="shared" si="179"/>
        <v>0</v>
      </c>
      <c r="AP257" s="37">
        <f t="shared" si="180"/>
        <v>0</v>
      </c>
      <c r="AQ257" s="62">
        <f t="shared" si="181"/>
        <v>0</v>
      </c>
      <c r="AR257" s="37">
        <f t="shared" si="182"/>
        <v>0</v>
      </c>
      <c r="AS257" s="37">
        <f t="shared" si="183"/>
        <v>0</v>
      </c>
      <c r="AU257">
        <v>118</v>
      </c>
      <c r="AV257" s="37">
        <f t="shared" si="184"/>
        <v>561.29791351753511</v>
      </c>
      <c r="AW257" s="37">
        <f t="shared" si="185"/>
        <v>773.01992287800317</v>
      </c>
      <c r="AX257" s="37">
        <f t="shared" si="186"/>
        <v>624.62248352544191</v>
      </c>
      <c r="AY257" s="62">
        <f t="shared" si="187"/>
        <v>1958.6219402602726</v>
      </c>
      <c r="AZ257" s="37">
        <f t="shared" si="188"/>
        <v>36.588011842755293</v>
      </c>
      <c r="BA257" s="37">
        <f t="shared" si="189"/>
        <v>15.185843546614532</v>
      </c>
      <c r="BC257">
        <v>118</v>
      </c>
      <c r="BD257" s="37">
        <f>IF(Voorblad!$E$10=Rekenblad!BC257,Rekenblad!AV257,0)</f>
        <v>0</v>
      </c>
      <c r="BE257" s="37">
        <f>IF(Voorblad!$E$10=Rekenblad!BC257,Rekenblad!AW257,0)</f>
        <v>0</v>
      </c>
      <c r="BF257" s="37">
        <f>IF(Voorblad!$E$10=Rekenblad!BC257,Rekenblad!AX257,0)</f>
        <v>0</v>
      </c>
      <c r="BG257" s="62">
        <f>IF(Voorblad!$E$10=Rekenblad!BC257,Rekenblad!AY257,0)</f>
        <v>0</v>
      </c>
      <c r="BH257" s="37">
        <f>IF(Voorblad!$E$10=Rekenblad!BC257,Rekenblad!AZ257,0)</f>
        <v>0</v>
      </c>
      <c r="BI257" s="37">
        <f>IF(Voorblad!$E$10=Rekenblad!BC257,Rekenblad!BA257,0)</f>
        <v>0</v>
      </c>
      <c r="BK257">
        <v>118</v>
      </c>
      <c r="BL257" s="37">
        <f>IF(Voorblad!$E$14=Rekenblad!$BL$147,Rekenblad!BD257,0)</f>
        <v>0</v>
      </c>
      <c r="BM257" s="37">
        <f>IF(Voorblad!$E$14=Rekenblad!$BL$147,Rekenblad!BE257,0)</f>
        <v>0</v>
      </c>
      <c r="BN257" s="37">
        <f>IF(Voorblad!$E$14=Rekenblad!$BL$147,Rekenblad!BF257,0)</f>
        <v>0</v>
      </c>
      <c r="BO257" s="62">
        <f>IF(Voorblad!$E$14=Rekenblad!$BL$147,Rekenblad!BG257,0)</f>
        <v>0</v>
      </c>
      <c r="BP257" s="37">
        <f>IF(Voorblad!$E$14=Rekenblad!$BL$147,Rekenblad!BH257,0)</f>
        <v>0</v>
      </c>
      <c r="BQ257" s="37">
        <f>IF(Voorblad!$E$14=Rekenblad!$BL$147,Rekenblad!BI257,0)</f>
        <v>0</v>
      </c>
    </row>
    <row r="258" spans="2:69" x14ac:dyDescent="0.25">
      <c r="B258">
        <f>'Data TREND'!X112</f>
        <v>119</v>
      </c>
      <c r="C258" s="37">
        <f>'Data TREND'!Z112</f>
        <v>565.40991129751842</v>
      </c>
      <c r="D258" s="37">
        <f>'Data TREND'!AA112</f>
        <v>779.37006649214231</v>
      </c>
      <c r="E258" s="37">
        <f>'Data TREND'!AB112</f>
        <v>629.87532725685764</v>
      </c>
      <c r="F258" s="62">
        <f>'Data TREND'!AC112</f>
        <v>1974.3317466387246</v>
      </c>
      <c r="G258" s="37">
        <f>'Data TREND'!AD112</f>
        <v>36.40238503391484</v>
      </c>
      <c r="H258" s="37">
        <f>'Data TREND'!AE112</f>
        <v>15.111603213920823</v>
      </c>
      <c r="J258" s="37">
        <f t="shared" si="166"/>
        <v>565.40991129751842</v>
      </c>
      <c r="K258" s="37">
        <f t="shared" si="167"/>
        <v>779.37006649214231</v>
      </c>
      <c r="L258" s="37">
        <f t="shared" si="168"/>
        <v>629.87532725685764</v>
      </c>
      <c r="M258" s="62">
        <f t="shared" si="169"/>
        <v>1974.3317466387246</v>
      </c>
      <c r="N258" s="37">
        <f t="shared" si="170"/>
        <v>36.40238503391484</v>
      </c>
      <c r="O258" s="37">
        <f t="shared" si="171"/>
        <v>15.111603213920823</v>
      </c>
      <c r="Q258">
        <f>'Data TREND'!X112</f>
        <v>119</v>
      </c>
      <c r="R258" s="37">
        <f>'Data TREND'!AG112</f>
        <v>734.79244006814633</v>
      </c>
      <c r="S258" s="37">
        <f>'Data TREND'!AH112</f>
        <v>778.13164574818143</v>
      </c>
      <c r="T258" s="37">
        <f>'Data TREND'!AI112</f>
        <v>627.8821014401226</v>
      </c>
      <c r="U258" s="62">
        <f>'Data TREND'!AJ112</f>
        <v>2140.5481007959374</v>
      </c>
      <c r="V258" s="37">
        <f>'Data TREND'!AK112</f>
        <v>36.822558844308809</v>
      </c>
      <c r="W258" s="37">
        <f>'Data TREND'!AL112</f>
        <v>14.970139400610181</v>
      </c>
      <c r="Y258" s="37">
        <f t="shared" si="172"/>
        <v>0</v>
      </c>
      <c r="Z258" s="37">
        <f t="shared" si="173"/>
        <v>0</v>
      </c>
      <c r="AA258" s="37">
        <f t="shared" si="174"/>
        <v>0</v>
      </c>
      <c r="AB258" s="62">
        <f t="shared" si="175"/>
        <v>0</v>
      </c>
      <c r="AC258" s="37">
        <f t="shared" si="176"/>
        <v>0</v>
      </c>
      <c r="AD258" s="37">
        <f t="shared" si="177"/>
        <v>0</v>
      </c>
      <c r="AF258">
        <f>'Data TREND'!X112</f>
        <v>119</v>
      </c>
      <c r="AG258" s="37">
        <f>'Data TREND'!AN112</f>
        <v>928.53850671110683</v>
      </c>
      <c r="AH258" s="37">
        <f>'Data TREND'!AO112</f>
        <v>777.14548840252348</v>
      </c>
      <c r="AI258" s="37">
        <f>'Data TREND'!AP112</f>
        <v>625.18570079402571</v>
      </c>
      <c r="AJ258" s="62">
        <f>'Data TREND'!AQ112</f>
        <v>2330.478507477299</v>
      </c>
      <c r="AK258" s="37">
        <f>'Data TREND'!AR112</f>
        <v>38.580798997839381</v>
      </c>
      <c r="AL258" s="37">
        <f>'Data TREND'!AS112</f>
        <v>15.737799207337673</v>
      </c>
      <c r="AN258" s="37">
        <f t="shared" si="178"/>
        <v>0</v>
      </c>
      <c r="AO258" s="37">
        <f t="shared" si="179"/>
        <v>0</v>
      </c>
      <c r="AP258" s="37">
        <f t="shared" si="180"/>
        <v>0</v>
      </c>
      <c r="AQ258" s="62">
        <f t="shared" si="181"/>
        <v>0</v>
      </c>
      <c r="AR258" s="37">
        <f t="shared" si="182"/>
        <v>0</v>
      </c>
      <c r="AS258" s="37">
        <f t="shared" si="183"/>
        <v>0</v>
      </c>
      <c r="AU258">
        <v>119</v>
      </c>
      <c r="AV258" s="37">
        <f t="shared" si="184"/>
        <v>565.40991129751842</v>
      </c>
      <c r="AW258" s="37">
        <f t="shared" si="185"/>
        <v>779.37006649214231</v>
      </c>
      <c r="AX258" s="37">
        <f t="shared" si="186"/>
        <v>629.87532725685764</v>
      </c>
      <c r="AY258" s="62">
        <f t="shared" si="187"/>
        <v>1974.3317466387246</v>
      </c>
      <c r="AZ258" s="37">
        <f t="shared" si="188"/>
        <v>36.40238503391484</v>
      </c>
      <c r="BA258" s="37">
        <f t="shared" si="189"/>
        <v>15.111603213920823</v>
      </c>
      <c r="BC258">
        <v>119</v>
      </c>
      <c r="BD258" s="37">
        <f>IF(Voorblad!$E$10=Rekenblad!BC258,Rekenblad!AV258,0)</f>
        <v>0</v>
      </c>
      <c r="BE258" s="37">
        <f>IF(Voorblad!$E$10=Rekenblad!BC258,Rekenblad!AW258,0)</f>
        <v>0</v>
      </c>
      <c r="BF258" s="37">
        <f>IF(Voorblad!$E$10=Rekenblad!BC258,Rekenblad!AX258,0)</f>
        <v>0</v>
      </c>
      <c r="BG258" s="62">
        <f>IF(Voorblad!$E$10=Rekenblad!BC258,Rekenblad!AY258,0)</f>
        <v>0</v>
      </c>
      <c r="BH258" s="37">
        <f>IF(Voorblad!$E$10=Rekenblad!BC258,Rekenblad!AZ258,0)</f>
        <v>0</v>
      </c>
      <c r="BI258" s="37">
        <f>IF(Voorblad!$E$10=Rekenblad!BC258,Rekenblad!BA258,0)</f>
        <v>0</v>
      </c>
      <c r="BK258">
        <v>119</v>
      </c>
      <c r="BL258" s="37">
        <f>IF(Voorblad!$E$14=Rekenblad!$BL$147,Rekenblad!BD258,0)</f>
        <v>0</v>
      </c>
      <c r="BM258" s="37">
        <f>IF(Voorblad!$E$14=Rekenblad!$BL$147,Rekenblad!BE258,0)</f>
        <v>0</v>
      </c>
      <c r="BN258" s="37">
        <f>IF(Voorblad!$E$14=Rekenblad!$BL$147,Rekenblad!BF258,0)</f>
        <v>0</v>
      </c>
      <c r="BO258" s="62">
        <f>IF(Voorblad!$E$14=Rekenblad!$BL$147,Rekenblad!BG258,0)</f>
        <v>0</v>
      </c>
      <c r="BP258" s="37">
        <f>IF(Voorblad!$E$14=Rekenblad!$BL$147,Rekenblad!BH258,0)</f>
        <v>0</v>
      </c>
      <c r="BQ258" s="37">
        <f>IF(Voorblad!$E$14=Rekenblad!$BL$147,Rekenblad!BI258,0)</f>
        <v>0</v>
      </c>
    </row>
    <row r="259" spans="2:69" x14ac:dyDescent="0.25">
      <c r="B259">
        <f>'Data TREND'!X113</f>
        <v>120</v>
      </c>
      <c r="C259" s="37">
        <f>'Data TREND'!Z113</f>
        <v>569.52190907750173</v>
      </c>
      <c r="D259" s="37">
        <f>'Data TREND'!AA113</f>
        <v>785.72021010628157</v>
      </c>
      <c r="E259" s="37">
        <f>'Data TREND'!AB113</f>
        <v>635.12817098827327</v>
      </c>
      <c r="F259" s="62">
        <f>'Data TREND'!AC113</f>
        <v>1990.0415530171767</v>
      </c>
      <c r="G259" s="37">
        <f>'Data TREND'!AD113</f>
        <v>36.216758225074386</v>
      </c>
      <c r="H259" s="37">
        <f>'Data TREND'!AE113</f>
        <v>15.037362881227113</v>
      </c>
      <c r="J259" s="37">
        <f t="shared" si="166"/>
        <v>569.52190907750173</v>
      </c>
      <c r="K259" s="37">
        <f t="shared" si="167"/>
        <v>785.72021010628157</v>
      </c>
      <c r="L259" s="37">
        <f t="shared" si="168"/>
        <v>635.12817098827327</v>
      </c>
      <c r="M259" s="62">
        <f t="shared" si="169"/>
        <v>1990.0415530171767</v>
      </c>
      <c r="N259" s="37">
        <f t="shared" si="170"/>
        <v>36.216758225074386</v>
      </c>
      <c r="O259" s="37">
        <f t="shared" si="171"/>
        <v>15.037362881227113</v>
      </c>
      <c r="Q259">
        <f>'Data TREND'!X113</f>
        <v>120</v>
      </c>
      <c r="R259" s="37">
        <f>'Data TREND'!AG113</f>
        <v>739.77795492732912</v>
      </c>
      <c r="S259" s="37">
        <f>'Data TREND'!AH113</f>
        <v>784.45874687382684</v>
      </c>
      <c r="T259" s="37">
        <f>'Data TREND'!AI113</f>
        <v>633.06779202051575</v>
      </c>
      <c r="U259" s="62">
        <f>'Data TREND'!AJ113</f>
        <v>2157.0403761656535</v>
      </c>
      <c r="V259" s="37">
        <f>'Data TREND'!AK113</f>
        <v>36.503907430829194</v>
      </c>
      <c r="W259" s="37">
        <f>'Data TREND'!AL113</f>
        <v>14.839783819874324</v>
      </c>
      <c r="Y259" s="37">
        <f t="shared" si="172"/>
        <v>0</v>
      </c>
      <c r="Z259" s="37">
        <f t="shared" si="173"/>
        <v>0</v>
      </c>
      <c r="AA259" s="37">
        <f t="shared" si="174"/>
        <v>0</v>
      </c>
      <c r="AB259" s="62">
        <f t="shared" si="175"/>
        <v>0</v>
      </c>
      <c r="AC259" s="37">
        <f t="shared" si="176"/>
        <v>0</v>
      </c>
      <c r="AD259" s="37">
        <f t="shared" si="177"/>
        <v>0</v>
      </c>
      <c r="AF259">
        <f>'Data TREND'!X113</f>
        <v>120</v>
      </c>
      <c r="AG259" s="37">
        <f>'Data TREND'!AN113</f>
        <v>934.73888244191187</v>
      </c>
      <c r="AH259" s="37">
        <f>'Data TREND'!AO113</f>
        <v>783.45014096166574</v>
      </c>
      <c r="AI259" s="37">
        <f>'Data TREND'!AP113</f>
        <v>630.27599762898649</v>
      </c>
      <c r="AJ259" s="62">
        <f>'Data TREND'!AQ113</f>
        <v>2348.0726137367496</v>
      </c>
      <c r="AK259" s="37">
        <f>'Data TREND'!AR113</f>
        <v>38.173507948955063</v>
      </c>
      <c r="AL259" s="37">
        <f>'Data TREND'!AS113</f>
        <v>15.571095223870486</v>
      </c>
      <c r="AN259" s="37">
        <f t="shared" si="178"/>
        <v>0</v>
      </c>
      <c r="AO259" s="37">
        <f t="shared" si="179"/>
        <v>0</v>
      </c>
      <c r="AP259" s="37">
        <f t="shared" si="180"/>
        <v>0</v>
      </c>
      <c r="AQ259" s="62">
        <f t="shared" si="181"/>
        <v>0</v>
      </c>
      <c r="AR259" s="37">
        <f t="shared" si="182"/>
        <v>0</v>
      </c>
      <c r="AS259" s="37">
        <f t="shared" si="183"/>
        <v>0</v>
      </c>
      <c r="AU259">
        <v>120</v>
      </c>
      <c r="AV259" s="37">
        <f t="shared" si="184"/>
        <v>569.52190907750173</v>
      </c>
      <c r="AW259" s="37">
        <f t="shared" si="185"/>
        <v>785.72021010628157</v>
      </c>
      <c r="AX259" s="37">
        <f t="shared" si="186"/>
        <v>635.12817098827327</v>
      </c>
      <c r="AY259" s="62">
        <f t="shared" si="187"/>
        <v>1990.0415530171767</v>
      </c>
      <c r="AZ259" s="37">
        <f t="shared" si="188"/>
        <v>36.216758225074386</v>
      </c>
      <c r="BA259" s="37">
        <f t="shared" si="189"/>
        <v>15.037362881227113</v>
      </c>
      <c r="BC259">
        <v>120</v>
      </c>
      <c r="BD259" s="37">
        <f>IF(Voorblad!$E$10=Rekenblad!BC259,Rekenblad!AV259,0)</f>
        <v>0</v>
      </c>
      <c r="BE259" s="37">
        <f>IF(Voorblad!$E$10=Rekenblad!BC259,Rekenblad!AW259,0)</f>
        <v>0</v>
      </c>
      <c r="BF259" s="37">
        <f>IF(Voorblad!$E$10=Rekenblad!BC259,Rekenblad!AX259,0)</f>
        <v>0</v>
      </c>
      <c r="BG259" s="62">
        <f>IF(Voorblad!$E$10=Rekenblad!BC259,Rekenblad!AY259,0)</f>
        <v>0</v>
      </c>
      <c r="BH259" s="37">
        <f>IF(Voorblad!$E$10=Rekenblad!BC259,Rekenblad!AZ259,0)</f>
        <v>0</v>
      </c>
      <c r="BI259" s="37">
        <f>IF(Voorblad!$E$10=Rekenblad!BC259,Rekenblad!BA259,0)</f>
        <v>0</v>
      </c>
      <c r="BK259">
        <v>120</v>
      </c>
      <c r="BL259" s="37">
        <f>IF(Voorblad!$E$14=Rekenblad!$BL$147,Rekenblad!BD259,0)</f>
        <v>0</v>
      </c>
      <c r="BM259" s="37">
        <f>IF(Voorblad!$E$14=Rekenblad!$BL$147,Rekenblad!BE259,0)</f>
        <v>0</v>
      </c>
      <c r="BN259" s="37">
        <f>IF(Voorblad!$E$14=Rekenblad!$BL$147,Rekenblad!BF259,0)</f>
        <v>0</v>
      </c>
      <c r="BO259" s="62">
        <f>IF(Voorblad!$E$14=Rekenblad!$BL$147,Rekenblad!BG259,0)</f>
        <v>0</v>
      </c>
      <c r="BP259" s="37">
        <f>IF(Voorblad!$E$14=Rekenblad!$BL$147,Rekenblad!BH259,0)</f>
        <v>0</v>
      </c>
      <c r="BQ259" s="37">
        <f>IF(Voorblad!$E$14=Rekenblad!$BL$147,Rekenblad!BI259,0)</f>
        <v>0</v>
      </c>
    </row>
    <row r="260" spans="2:69" x14ac:dyDescent="0.25">
      <c r="B260">
        <f>'Data TREND'!X114</f>
        <v>121</v>
      </c>
      <c r="C260" s="37">
        <f>'Data TREND'!Z114</f>
        <v>573.63390685748504</v>
      </c>
      <c r="D260" s="37">
        <f>'Data TREND'!AA114</f>
        <v>792.07035372042083</v>
      </c>
      <c r="E260" s="37">
        <f>'Data TREND'!AB114</f>
        <v>640.38101471968901</v>
      </c>
      <c r="F260" s="62">
        <f>'Data TREND'!AC114</f>
        <v>2005.7513593956287</v>
      </c>
      <c r="G260" s="37">
        <f>'Data TREND'!AD114</f>
        <v>36.031131416233933</v>
      </c>
      <c r="H260" s="37">
        <f>'Data TREND'!AE114</f>
        <v>14.963122548533404</v>
      </c>
      <c r="J260" s="37">
        <f t="shared" si="166"/>
        <v>573.63390685748504</v>
      </c>
      <c r="K260" s="37">
        <f t="shared" si="167"/>
        <v>792.07035372042083</v>
      </c>
      <c r="L260" s="37">
        <f t="shared" si="168"/>
        <v>640.38101471968901</v>
      </c>
      <c r="M260" s="62">
        <f t="shared" si="169"/>
        <v>2005.7513593956287</v>
      </c>
      <c r="N260" s="37">
        <f t="shared" si="170"/>
        <v>36.031131416233933</v>
      </c>
      <c r="O260" s="37">
        <f t="shared" si="171"/>
        <v>14.963122548533404</v>
      </c>
      <c r="Q260">
        <f>'Data TREND'!X114</f>
        <v>121</v>
      </c>
      <c r="R260" s="37">
        <f>'Data TREND'!AG114</f>
        <v>744.76346978651191</v>
      </c>
      <c r="S260" s="37">
        <f>'Data TREND'!AH114</f>
        <v>790.78584799947225</v>
      </c>
      <c r="T260" s="37">
        <f>'Data TREND'!AI114</f>
        <v>638.25348260090891</v>
      </c>
      <c r="U260" s="62">
        <f>'Data TREND'!AJ114</f>
        <v>2173.5326515353695</v>
      </c>
      <c r="V260" s="37">
        <f>'Data TREND'!AK114</f>
        <v>36.185256017349587</v>
      </c>
      <c r="W260" s="37">
        <f>'Data TREND'!AL114</f>
        <v>14.709428239138466</v>
      </c>
      <c r="Y260" s="37">
        <f t="shared" si="172"/>
        <v>0</v>
      </c>
      <c r="Z260" s="37">
        <f t="shared" si="173"/>
        <v>0</v>
      </c>
      <c r="AA260" s="37">
        <f t="shared" si="174"/>
        <v>0</v>
      </c>
      <c r="AB260" s="62">
        <f t="shared" si="175"/>
        <v>0</v>
      </c>
      <c r="AC260" s="37">
        <f t="shared" si="176"/>
        <v>0</v>
      </c>
      <c r="AD260" s="37">
        <f t="shared" si="177"/>
        <v>0</v>
      </c>
      <c r="AF260">
        <f>'Data TREND'!X114</f>
        <v>121</v>
      </c>
      <c r="AG260" s="37">
        <f>'Data TREND'!AN114</f>
        <v>940.9392581727169</v>
      </c>
      <c r="AH260" s="37">
        <f>'Data TREND'!AO114</f>
        <v>789.75479352080788</v>
      </c>
      <c r="AI260" s="37">
        <f>'Data TREND'!AP114</f>
        <v>635.36629446394738</v>
      </c>
      <c r="AJ260" s="62">
        <f>'Data TREND'!AQ114</f>
        <v>2365.6667199962003</v>
      </c>
      <c r="AK260" s="37">
        <f>'Data TREND'!AR114</f>
        <v>37.766216900070745</v>
      </c>
      <c r="AL260" s="37">
        <f>'Data TREND'!AS114</f>
        <v>15.404391240403296</v>
      </c>
      <c r="AN260" s="37">
        <f t="shared" si="178"/>
        <v>0</v>
      </c>
      <c r="AO260" s="37">
        <f t="shared" si="179"/>
        <v>0</v>
      </c>
      <c r="AP260" s="37">
        <f t="shared" si="180"/>
        <v>0</v>
      </c>
      <c r="AQ260" s="62">
        <f t="shared" si="181"/>
        <v>0</v>
      </c>
      <c r="AR260" s="37">
        <f t="shared" si="182"/>
        <v>0</v>
      </c>
      <c r="AS260" s="37">
        <f t="shared" si="183"/>
        <v>0</v>
      </c>
      <c r="AU260">
        <v>121</v>
      </c>
      <c r="AV260" s="37">
        <f t="shared" si="184"/>
        <v>573.63390685748504</v>
      </c>
      <c r="AW260" s="37">
        <f t="shared" si="185"/>
        <v>792.07035372042083</v>
      </c>
      <c r="AX260" s="37">
        <f t="shared" si="186"/>
        <v>640.38101471968901</v>
      </c>
      <c r="AY260" s="62">
        <f t="shared" si="187"/>
        <v>2005.7513593956287</v>
      </c>
      <c r="AZ260" s="37">
        <f t="shared" si="188"/>
        <v>36.031131416233933</v>
      </c>
      <c r="BA260" s="37">
        <f t="shared" si="189"/>
        <v>14.963122548533404</v>
      </c>
      <c r="BC260">
        <v>121</v>
      </c>
      <c r="BD260" s="37">
        <f>IF(Voorblad!$E$10=Rekenblad!BC260,Rekenblad!AV260,0)</f>
        <v>0</v>
      </c>
      <c r="BE260" s="37">
        <f>IF(Voorblad!$E$10=Rekenblad!BC260,Rekenblad!AW260,0)</f>
        <v>0</v>
      </c>
      <c r="BF260" s="37">
        <f>IF(Voorblad!$E$10=Rekenblad!BC260,Rekenblad!AX260,0)</f>
        <v>0</v>
      </c>
      <c r="BG260" s="62">
        <f>IF(Voorblad!$E$10=Rekenblad!BC260,Rekenblad!AY260,0)</f>
        <v>0</v>
      </c>
      <c r="BH260" s="37">
        <f>IF(Voorblad!$E$10=Rekenblad!BC260,Rekenblad!AZ260,0)</f>
        <v>0</v>
      </c>
      <c r="BI260" s="37">
        <f>IF(Voorblad!$E$10=Rekenblad!BC260,Rekenblad!BA260,0)</f>
        <v>0</v>
      </c>
      <c r="BK260">
        <v>121</v>
      </c>
      <c r="BL260" s="37">
        <f>IF(Voorblad!$E$14=Rekenblad!$BL$147,Rekenblad!BD260,0)</f>
        <v>0</v>
      </c>
      <c r="BM260" s="37">
        <f>IF(Voorblad!$E$14=Rekenblad!$BL$147,Rekenblad!BE260,0)</f>
        <v>0</v>
      </c>
      <c r="BN260" s="37">
        <f>IF(Voorblad!$E$14=Rekenblad!$BL$147,Rekenblad!BF260,0)</f>
        <v>0</v>
      </c>
      <c r="BO260" s="62">
        <f>IF(Voorblad!$E$14=Rekenblad!$BL$147,Rekenblad!BG260,0)</f>
        <v>0</v>
      </c>
      <c r="BP260" s="37">
        <f>IF(Voorblad!$E$14=Rekenblad!$BL$147,Rekenblad!BH260,0)</f>
        <v>0</v>
      </c>
      <c r="BQ260" s="37">
        <f>IF(Voorblad!$E$14=Rekenblad!$BL$147,Rekenblad!BI260,0)</f>
        <v>0</v>
      </c>
    </row>
    <row r="261" spans="2:69" x14ac:dyDescent="0.25">
      <c r="B261">
        <f>'Data TREND'!X115</f>
        <v>122</v>
      </c>
      <c r="C261" s="37">
        <f>'Data TREND'!Z115</f>
        <v>577.74590463746836</v>
      </c>
      <c r="D261" s="37">
        <f>'Data TREND'!AA115</f>
        <v>798.42049733456008</v>
      </c>
      <c r="E261" s="37">
        <f>'Data TREND'!AB115</f>
        <v>645.63385845110474</v>
      </c>
      <c r="F261" s="62">
        <f>'Data TREND'!AC115</f>
        <v>2021.4611657740809</v>
      </c>
      <c r="G261" s="37">
        <f>'Data TREND'!AD115</f>
        <v>35.845504607393472</v>
      </c>
      <c r="H261" s="37">
        <f>'Data TREND'!AE115</f>
        <v>14.888882215839693</v>
      </c>
      <c r="J261" s="37">
        <f t="shared" si="166"/>
        <v>577.74590463746836</v>
      </c>
      <c r="K261" s="37">
        <f t="shared" si="167"/>
        <v>798.42049733456008</v>
      </c>
      <c r="L261" s="37">
        <f t="shared" si="168"/>
        <v>645.63385845110474</v>
      </c>
      <c r="M261" s="62">
        <f t="shared" si="169"/>
        <v>2021.4611657740809</v>
      </c>
      <c r="N261" s="37">
        <f t="shared" si="170"/>
        <v>35.845504607393472</v>
      </c>
      <c r="O261" s="37">
        <f t="shared" si="171"/>
        <v>14.888882215839693</v>
      </c>
      <c r="Q261">
        <f>'Data TREND'!X115</f>
        <v>122</v>
      </c>
      <c r="R261" s="37">
        <f>'Data TREND'!AG115</f>
        <v>749.74898464569492</v>
      </c>
      <c r="S261" s="37">
        <f>'Data TREND'!AH115</f>
        <v>797.11294912511767</v>
      </c>
      <c r="T261" s="37">
        <f>'Data TREND'!AI115</f>
        <v>643.43917318130207</v>
      </c>
      <c r="U261" s="62">
        <f>'Data TREND'!AJ115</f>
        <v>2190.0249269050855</v>
      </c>
      <c r="V261" s="37">
        <f>'Data TREND'!AK115</f>
        <v>35.866604603869973</v>
      </c>
      <c r="W261" s="37">
        <f>'Data TREND'!AL115</f>
        <v>14.579072658402609</v>
      </c>
      <c r="Y261" s="37">
        <f t="shared" si="172"/>
        <v>0</v>
      </c>
      <c r="Z261" s="37">
        <f t="shared" si="173"/>
        <v>0</v>
      </c>
      <c r="AA261" s="37">
        <f t="shared" si="174"/>
        <v>0</v>
      </c>
      <c r="AB261" s="62">
        <f t="shared" si="175"/>
        <v>0</v>
      </c>
      <c r="AC261" s="37">
        <f t="shared" si="176"/>
        <v>0</v>
      </c>
      <c r="AD261" s="37">
        <f t="shared" si="177"/>
        <v>0</v>
      </c>
      <c r="AF261">
        <f>'Data TREND'!X115</f>
        <v>122</v>
      </c>
      <c r="AG261" s="37">
        <f>'Data TREND'!AN115</f>
        <v>947.13963390352183</v>
      </c>
      <c r="AH261" s="37">
        <f>'Data TREND'!AO115</f>
        <v>796.05944607995013</v>
      </c>
      <c r="AI261" s="37">
        <f>'Data TREND'!AP115</f>
        <v>640.45659129890817</v>
      </c>
      <c r="AJ261" s="62">
        <f>'Data TREND'!AQ115</f>
        <v>2383.2608262556505</v>
      </c>
      <c r="AK261" s="37">
        <f>'Data TREND'!AR115</f>
        <v>37.35892585118642</v>
      </c>
      <c r="AL261" s="37">
        <f>'Data TREND'!AS115</f>
        <v>15.237687256936109</v>
      </c>
      <c r="AN261" s="37">
        <f t="shared" si="178"/>
        <v>0</v>
      </c>
      <c r="AO261" s="37">
        <f t="shared" si="179"/>
        <v>0</v>
      </c>
      <c r="AP261" s="37">
        <f t="shared" si="180"/>
        <v>0</v>
      </c>
      <c r="AQ261" s="62">
        <f t="shared" si="181"/>
        <v>0</v>
      </c>
      <c r="AR261" s="37">
        <f t="shared" si="182"/>
        <v>0</v>
      </c>
      <c r="AS261" s="37">
        <f t="shared" si="183"/>
        <v>0</v>
      </c>
      <c r="AU261">
        <v>122</v>
      </c>
      <c r="AV261" s="37">
        <f t="shared" si="184"/>
        <v>577.74590463746836</v>
      </c>
      <c r="AW261" s="37">
        <f t="shared" si="185"/>
        <v>798.42049733456008</v>
      </c>
      <c r="AX261" s="37">
        <f t="shared" si="186"/>
        <v>645.63385845110474</v>
      </c>
      <c r="AY261" s="62">
        <f t="shared" si="187"/>
        <v>2021.4611657740809</v>
      </c>
      <c r="AZ261" s="37">
        <f t="shared" si="188"/>
        <v>35.845504607393472</v>
      </c>
      <c r="BA261" s="37">
        <f t="shared" si="189"/>
        <v>14.888882215839693</v>
      </c>
      <c r="BC261">
        <v>122</v>
      </c>
      <c r="BD261" s="37">
        <f>IF(Voorblad!$E$10=Rekenblad!BC261,Rekenblad!AV261,0)</f>
        <v>0</v>
      </c>
      <c r="BE261" s="37">
        <f>IF(Voorblad!$E$10=Rekenblad!BC261,Rekenblad!AW261,0)</f>
        <v>0</v>
      </c>
      <c r="BF261" s="37">
        <f>IF(Voorblad!$E$10=Rekenblad!BC261,Rekenblad!AX261,0)</f>
        <v>0</v>
      </c>
      <c r="BG261" s="62">
        <f>IF(Voorblad!$E$10=Rekenblad!BC261,Rekenblad!AY261,0)</f>
        <v>0</v>
      </c>
      <c r="BH261" s="37">
        <f>IF(Voorblad!$E$10=Rekenblad!BC261,Rekenblad!AZ261,0)</f>
        <v>0</v>
      </c>
      <c r="BI261" s="37">
        <f>IF(Voorblad!$E$10=Rekenblad!BC261,Rekenblad!BA261,0)</f>
        <v>0</v>
      </c>
      <c r="BK261">
        <v>122</v>
      </c>
      <c r="BL261" s="37">
        <f>IF(Voorblad!$E$14=Rekenblad!$BL$147,Rekenblad!BD261,0)</f>
        <v>0</v>
      </c>
      <c r="BM261" s="37">
        <f>IF(Voorblad!$E$14=Rekenblad!$BL$147,Rekenblad!BE261,0)</f>
        <v>0</v>
      </c>
      <c r="BN261" s="37">
        <f>IF(Voorblad!$E$14=Rekenblad!$BL$147,Rekenblad!BF261,0)</f>
        <v>0</v>
      </c>
      <c r="BO261" s="62">
        <f>IF(Voorblad!$E$14=Rekenblad!$BL$147,Rekenblad!BG261,0)</f>
        <v>0</v>
      </c>
      <c r="BP261" s="37">
        <f>IF(Voorblad!$E$14=Rekenblad!$BL$147,Rekenblad!BH261,0)</f>
        <v>0</v>
      </c>
      <c r="BQ261" s="37">
        <f>IF(Voorblad!$E$14=Rekenblad!$BL$147,Rekenblad!BI261,0)</f>
        <v>0</v>
      </c>
    </row>
    <row r="262" spans="2:69" x14ac:dyDescent="0.25">
      <c r="B262">
        <f>'Data TREND'!X116</f>
        <v>123</v>
      </c>
      <c r="C262" s="37">
        <f>'Data TREND'!Z116</f>
        <v>581.85790241745167</v>
      </c>
      <c r="D262" s="37">
        <f>'Data TREND'!AA116</f>
        <v>804.77064094869922</v>
      </c>
      <c r="E262" s="37">
        <f>'Data TREND'!AB116</f>
        <v>650.88670218252048</v>
      </c>
      <c r="F262" s="62">
        <f>'Data TREND'!AC116</f>
        <v>2037.1709721525328</v>
      </c>
      <c r="G262" s="37">
        <f>'Data TREND'!AD116</f>
        <v>35.659877798553012</v>
      </c>
      <c r="H262" s="37">
        <f>'Data TREND'!AE116</f>
        <v>14.814641883145985</v>
      </c>
      <c r="J262" s="37">
        <f t="shared" si="166"/>
        <v>581.85790241745167</v>
      </c>
      <c r="K262" s="37">
        <f t="shared" si="167"/>
        <v>804.77064094869922</v>
      </c>
      <c r="L262" s="37">
        <f t="shared" si="168"/>
        <v>650.88670218252048</v>
      </c>
      <c r="M262" s="62">
        <f t="shared" si="169"/>
        <v>2037.1709721525328</v>
      </c>
      <c r="N262" s="37">
        <f t="shared" si="170"/>
        <v>35.659877798553012</v>
      </c>
      <c r="O262" s="37">
        <f t="shared" si="171"/>
        <v>14.814641883145985</v>
      </c>
      <c r="Q262">
        <f>'Data TREND'!X116</f>
        <v>123</v>
      </c>
      <c r="R262" s="37">
        <f>'Data TREND'!AG116</f>
        <v>754.7344995048777</v>
      </c>
      <c r="S262" s="37">
        <f>'Data TREND'!AH116</f>
        <v>803.44005025076308</v>
      </c>
      <c r="T262" s="37">
        <f>'Data TREND'!AI116</f>
        <v>648.62486376169522</v>
      </c>
      <c r="U262" s="62">
        <f>'Data TREND'!AJ116</f>
        <v>2206.5172022748015</v>
      </c>
      <c r="V262" s="37">
        <f>'Data TREND'!AK116</f>
        <v>35.547953190390366</v>
      </c>
      <c r="W262" s="37">
        <f>'Data TREND'!AL116</f>
        <v>14.44871707766675</v>
      </c>
      <c r="Y262" s="37">
        <f t="shared" si="172"/>
        <v>0</v>
      </c>
      <c r="Z262" s="37">
        <f t="shared" si="173"/>
        <v>0</v>
      </c>
      <c r="AA262" s="37">
        <f t="shared" si="174"/>
        <v>0</v>
      </c>
      <c r="AB262" s="62">
        <f t="shared" si="175"/>
        <v>0</v>
      </c>
      <c r="AC262" s="37">
        <f t="shared" si="176"/>
        <v>0</v>
      </c>
      <c r="AD262" s="37">
        <f t="shared" si="177"/>
        <v>0</v>
      </c>
      <c r="AF262">
        <f>'Data TREND'!X116</f>
        <v>123</v>
      </c>
      <c r="AG262" s="37">
        <f>'Data TREND'!AN116</f>
        <v>953.34000963432686</v>
      </c>
      <c r="AH262" s="37">
        <f>'Data TREND'!AO116</f>
        <v>802.36409863909239</v>
      </c>
      <c r="AI262" s="37">
        <f>'Data TREND'!AP116</f>
        <v>645.54688813386895</v>
      </c>
      <c r="AJ262" s="62">
        <f>'Data TREND'!AQ116</f>
        <v>2400.8549325151012</v>
      </c>
      <c r="AK262" s="37">
        <f>'Data TREND'!AR116</f>
        <v>36.951634802302102</v>
      </c>
      <c r="AL262" s="37">
        <f>'Data TREND'!AS116</f>
        <v>15.070983273468922</v>
      </c>
      <c r="AN262" s="37">
        <f t="shared" si="178"/>
        <v>0</v>
      </c>
      <c r="AO262" s="37">
        <f t="shared" si="179"/>
        <v>0</v>
      </c>
      <c r="AP262" s="37">
        <f t="shared" si="180"/>
        <v>0</v>
      </c>
      <c r="AQ262" s="62">
        <f t="shared" si="181"/>
        <v>0</v>
      </c>
      <c r="AR262" s="37">
        <f t="shared" si="182"/>
        <v>0</v>
      </c>
      <c r="AS262" s="37">
        <f t="shared" si="183"/>
        <v>0</v>
      </c>
      <c r="AU262">
        <v>123</v>
      </c>
      <c r="AV262" s="37">
        <f t="shared" si="184"/>
        <v>581.85790241745167</v>
      </c>
      <c r="AW262" s="37">
        <f t="shared" si="185"/>
        <v>804.77064094869922</v>
      </c>
      <c r="AX262" s="37">
        <f t="shared" si="186"/>
        <v>650.88670218252048</v>
      </c>
      <c r="AY262" s="62">
        <f t="shared" si="187"/>
        <v>2037.1709721525328</v>
      </c>
      <c r="AZ262" s="37">
        <f t="shared" si="188"/>
        <v>35.659877798553012</v>
      </c>
      <c r="BA262" s="37">
        <f t="shared" si="189"/>
        <v>14.814641883145985</v>
      </c>
      <c r="BC262">
        <v>123</v>
      </c>
      <c r="BD262" s="37">
        <f>IF(Voorblad!$E$10=Rekenblad!BC262,Rekenblad!AV262,0)</f>
        <v>0</v>
      </c>
      <c r="BE262" s="37">
        <f>IF(Voorblad!$E$10=Rekenblad!BC262,Rekenblad!AW262,0)</f>
        <v>0</v>
      </c>
      <c r="BF262" s="37">
        <f>IF(Voorblad!$E$10=Rekenblad!BC262,Rekenblad!AX262,0)</f>
        <v>0</v>
      </c>
      <c r="BG262" s="62">
        <f>IF(Voorblad!$E$10=Rekenblad!BC262,Rekenblad!AY262,0)</f>
        <v>0</v>
      </c>
      <c r="BH262" s="37">
        <f>IF(Voorblad!$E$10=Rekenblad!BC262,Rekenblad!AZ262,0)</f>
        <v>0</v>
      </c>
      <c r="BI262" s="37">
        <f>IF(Voorblad!$E$10=Rekenblad!BC262,Rekenblad!BA262,0)</f>
        <v>0</v>
      </c>
      <c r="BK262">
        <v>123</v>
      </c>
      <c r="BL262" s="37">
        <f>IF(Voorblad!$E$14=Rekenblad!$BL$147,Rekenblad!BD262,0)</f>
        <v>0</v>
      </c>
      <c r="BM262" s="37">
        <f>IF(Voorblad!$E$14=Rekenblad!$BL$147,Rekenblad!BE262,0)</f>
        <v>0</v>
      </c>
      <c r="BN262" s="37">
        <f>IF(Voorblad!$E$14=Rekenblad!$BL$147,Rekenblad!BF262,0)</f>
        <v>0</v>
      </c>
      <c r="BO262" s="62">
        <f>IF(Voorblad!$E$14=Rekenblad!$BL$147,Rekenblad!BG262,0)</f>
        <v>0</v>
      </c>
      <c r="BP262" s="37">
        <f>IF(Voorblad!$E$14=Rekenblad!$BL$147,Rekenblad!BH262,0)</f>
        <v>0</v>
      </c>
      <c r="BQ262" s="37">
        <f>IF(Voorblad!$E$14=Rekenblad!$BL$147,Rekenblad!BI262,0)</f>
        <v>0</v>
      </c>
    </row>
    <row r="263" spans="2:69" x14ac:dyDescent="0.25">
      <c r="B263">
        <f>'Data TREND'!X117</f>
        <v>124</v>
      </c>
      <c r="C263" s="37">
        <f>'Data TREND'!Z117</f>
        <v>585.96990019743498</v>
      </c>
      <c r="D263" s="37">
        <f>'Data TREND'!AA117</f>
        <v>811.12078456283848</v>
      </c>
      <c r="E263" s="37">
        <f>'Data TREND'!AB117</f>
        <v>656.13954591393622</v>
      </c>
      <c r="F263" s="62">
        <f>'Data TREND'!AC117</f>
        <v>2052.8807785309846</v>
      </c>
      <c r="G263" s="37">
        <f>'Data TREND'!AD117</f>
        <v>35.474250989712559</v>
      </c>
      <c r="H263" s="37">
        <f>'Data TREND'!AE117</f>
        <v>14.740401550452274</v>
      </c>
      <c r="J263" s="37">
        <f t="shared" si="166"/>
        <v>585.96990019743498</v>
      </c>
      <c r="K263" s="37">
        <f t="shared" si="167"/>
        <v>811.12078456283848</v>
      </c>
      <c r="L263" s="37">
        <f t="shared" si="168"/>
        <v>656.13954591393622</v>
      </c>
      <c r="M263" s="62">
        <f t="shared" si="169"/>
        <v>2052.8807785309846</v>
      </c>
      <c r="N263" s="37">
        <f t="shared" si="170"/>
        <v>35.474250989712559</v>
      </c>
      <c r="O263" s="37">
        <f t="shared" si="171"/>
        <v>14.740401550452274</v>
      </c>
      <c r="Q263">
        <f>'Data TREND'!X117</f>
        <v>124</v>
      </c>
      <c r="R263" s="37">
        <f>'Data TREND'!AG117</f>
        <v>759.72001436406049</v>
      </c>
      <c r="S263" s="37">
        <f>'Data TREND'!AH117</f>
        <v>809.76715137640849</v>
      </c>
      <c r="T263" s="37">
        <f>'Data TREND'!AI117</f>
        <v>653.81055434208838</v>
      </c>
      <c r="U263" s="62">
        <f>'Data TREND'!AJ117</f>
        <v>2223.0094776445176</v>
      </c>
      <c r="V263" s="37">
        <f>'Data TREND'!AK117</f>
        <v>35.229301776910752</v>
      </c>
      <c r="W263" s="37">
        <f>'Data TREND'!AL117</f>
        <v>14.318361496930894</v>
      </c>
      <c r="Y263" s="37">
        <f t="shared" si="172"/>
        <v>0</v>
      </c>
      <c r="Z263" s="37">
        <f t="shared" si="173"/>
        <v>0</v>
      </c>
      <c r="AA263" s="37">
        <f t="shared" si="174"/>
        <v>0</v>
      </c>
      <c r="AB263" s="62">
        <f t="shared" si="175"/>
        <v>0</v>
      </c>
      <c r="AC263" s="37">
        <f t="shared" si="176"/>
        <v>0</v>
      </c>
      <c r="AD263" s="37">
        <f t="shared" si="177"/>
        <v>0</v>
      </c>
      <c r="AF263">
        <f>'Data TREND'!X117</f>
        <v>124</v>
      </c>
      <c r="AG263" s="37">
        <f>'Data TREND'!AN117</f>
        <v>959.54038536513178</v>
      </c>
      <c r="AH263" s="37">
        <f>'Data TREND'!AO117</f>
        <v>808.66875119823465</v>
      </c>
      <c r="AI263" s="37">
        <f>'Data TREND'!AP117</f>
        <v>650.63718496882973</v>
      </c>
      <c r="AJ263" s="62">
        <f>'Data TREND'!AQ117</f>
        <v>2418.4490387745514</v>
      </c>
      <c r="AK263" s="37">
        <f>'Data TREND'!AR117</f>
        <v>36.544343753417778</v>
      </c>
      <c r="AL263" s="37">
        <f>'Data TREND'!AS117</f>
        <v>14.904279290001732</v>
      </c>
      <c r="AN263" s="37">
        <f t="shared" si="178"/>
        <v>0</v>
      </c>
      <c r="AO263" s="37">
        <f t="shared" si="179"/>
        <v>0</v>
      </c>
      <c r="AP263" s="37">
        <f t="shared" si="180"/>
        <v>0</v>
      </c>
      <c r="AQ263" s="62">
        <f t="shared" si="181"/>
        <v>0</v>
      </c>
      <c r="AR263" s="37">
        <f t="shared" si="182"/>
        <v>0</v>
      </c>
      <c r="AS263" s="37">
        <f t="shared" si="183"/>
        <v>0</v>
      </c>
      <c r="AU263">
        <v>124</v>
      </c>
      <c r="AV263" s="37">
        <f t="shared" si="184"/>
        <v>585.96990019743498</v>
      </c>
      <c r="AW263" s="37">
        <f t="shared" si="185"/>
        <v>811.12078456283848</v>
      </c>
      <c r="AX263" s="37">
        <f t="shared" si="186"/>
        <v>656.13954591393622</v>
      </c>
      <c r="AY263" s="62">
        <f t="shared" si="187"/>
        <v>2052.8807785309846</v>
      </c>
      <c r="AZ263" s="37">
        <f t="shared" si="188"/>
        <v>35.474250989712559</v>
      </c>
      <c r="BA263" s="37">
        <f t="shared" si="189"/>
        <v>14.740401550452274</v>
      </c>
      <c r="BC263">
        <v>124</v>
      </c>
      <c r="BD263" s="37">
        <f>IF(Voorblad!$E$10=Rekenblad!BC263,Rekenblad!AV263,0)</f>
        <v>0</v>
      </c>
      <c r="BE263" s="37">
        <f>IF(Voorblad!$E$10=Rekenblad!BC263,Rekenblad!AW263,0)</f>
        <v>0</v>
      </c>
      <c r="BF263" s="37">
        <f>IF(Voorblad!$E$10=Rekenblad!BC263,Rekenblad!AX263,0)</f>
        <v>0</v>
      </c>
      <c r="BG263" s="62">
        <f>IF(Voorblad!$E$10=Rekenblad!BC263,Rekenblad!AY263,0)</f>
        <v>0</v>
      </c>
      <c r="BH263" s="37">
        <f>IF(Voorblad!$E$10=Rekenblad!BC263,Rekenblad!AZ263,0)</f>
        <v>0</v>
      </c>
      <c r="BI263" s="37">
        <f>IF(Voorblad!$E$10=Rekenblad!BC263,Rekenblad!BA263,0)</f>
        <v>0</v>
      </c>
      <c r="BK263">
        <v>124</v>
      </c>
      <c r="BL263" s="37">
        <f>IF(Voorblad!$E$14=Rekenblad!$BL$147,Rekenblad!BD263,0)</f>
        <v>0</v>
      </c>
      <c r="BM263" s="37">
        <f>IF(Voorblad!$E$14=Rekenblad!$BL$147,Rekenblad!BE263,0)</f>
        <v>0</v>
      </c>
      <c r="BN263" s="37">
        <f>IF(Voorblad!$E$14=Rekenblad!$BL$147,Rekenblad!BF263,0)</f>
        <v>0</v>
      </c>
      <c r="BO263" s="62">
        <f>IF(Voorblad!$E$14=Rekenblad!$BL$147,Rekenblad!BG263,0)</f>
        <v>0</v>
      </c>
      <c r="BP263" s="37">
        <f>IF(Voorblad!$E$14=Rekenblad!$BL$147,Rekenblad!BH263,0)</f>
        <v>0</v>
      </c>
      <c r="BQ263" s="37">
        <f>IF(Voorblad!$E$14=Rekenblad!$BL$147,Rekenblad!BI263,0)</f>
        <v>0</v>
      </c>
    </row>
    <row r="264" spans="2:69" x14ac:dyDescent="0.25">
      <c r="B264">
        <f>'Data TREND'!X118</f>
        <v>125</v>
      </c>
      <c r="C264" s="37">
        <f>'Data TREND'!Z118</f>
        <v>590.08189797741829</v>
      </c>
      <c r="D264" s="37">
        <f>'Data TREND'!AA118</f>
        <v>817.47092817697774</v>
      </c>
      <c r="E264" s="37">
        <f>'Data TREND'!AB118</f>
        <v>661.39238964535195</v>
      </c>
      <c r="F264" s="62">
        <f>'Data TREND'!AC118</f>
        <v>2068.590584909437</v>
      </c>
      <c r="G264" s="37">
        <f>'Data TREND'!AD118</f>
        <v>35.288624180872105</v>
      </c>
      <c r="H264" s="37">
        <f>'Data TREND'!AE118</f>
        <v>14.666161217758566</v>
      </c>
      <c r="J264" s="37">
        <f t="shared" si="166"/>
        <v>590.08189797741829</v>
      </c>
      <c r="K264" s="37">
        <f t="shared" si="167"/>
        <v>817.47092817697774</v>
      </c>
      <c r="L264" s="37">
        <f t="shared" si="168"/>
        <v>661.39238964535195</v>
      </c>
      <c r="M264" s="62">
        <f t="shared" si="169"/>
        <v>2068.590584909437</v>
      </c>
      <c r="N264" s="37">
        <f t="shared" si="170"/>
        <v>35.288624180872105</v>
      </c>
      <c r="O264" s="37">
        <f t="shared" si="171"/>
        <v>14.666161217758566</v>
      </c>
      <c r="Q264">
        <f>'Data TREND'!X118</f>
        <v>125</v>
      </c>
      <c r="R264" s="37">
        <f>'Data TREND'!AG118</f>
        <v>764.70552922324327</v>
      </c>
      <c r="S264" s="37">
        <f>'Data TREND'!AH118</f>
        <v>816.09425250205391</v>
      </c>
      <c r="T264" s="37">
        <f>'Data TREND'!AI118</f>
        <v>658.99624492248154</v>
      </c>
      <c r="U264" s="62">
        <f>'Data TREND'!AJ118</f>
        <v>2239.5017530142336</v>
      </c>
      <c r="V264" s="37">
        <f>'Data TREND'!AK118</f>
        <v>34.910650363431145</v>
      </c>
      <c r="W264" s="37">
        <f>'Data TREND'!AL118</f>
        <v>14.188005916195035</v>
      </c>
      <c r="Y264" s="37">
        <f t="shared" si="172"/>
        <v>0</v>
      </c>
      <c r="Z264" s="37">
        <f t="shared" si="173"/>
        <v>0</v>
      </c>
      <c r="AA264" s="37">
        <f t="shared" si="174"/>
        <v>0</v>
      </c>
      <c r="AB264" s="62">
        <f t="shared" si="175"/>
        <v>0</v>
      </c>
      <c r="AC264" s="37">
        <f t="shared" si="176"/>
        <v>0</v>
      </c>
      <c r="AD264" s="37">
        <f t="shared" si="177"/>
        <v>0</v>
      </c>
      <c r="AF264">
        <f>'Data TREND'!X118</f>
        <v>125</v>
      </c>
      <c r="AG264" s="37">
        <f>'Data TREND'!AN118</f>
        <v>965.74076109593682</v>
      </c>
      <c r="AH264" s="37">
        <f>'Data TREND'!AO118</f>
        <v>814.9734037573769</v>
      </c>
      <c r="AI264" s="37">
        <f>'Data TREND'!AP118</f>
        <v>655.72748180379051</v>
      </c>
      <c r="AJ264" s="62">
        <f>'Data TREND'!AQ118</f>
        <v>2436.043145034002</v>
      </c>
      <c r="AK264" s="37">
        <f>'Data TREND'!AR118</f>
        <v>36.13705270453346</v>
      </c>
      <c r="AL264" s="37">
        <f>'Data TREND'!AS118</f>
        <v>14.737575306534545</v>
      </c>
      <c r="AN264" s="37">
        <f t="shared" si="178"/>
        <v>0</v>
      </c>
      <c r="AO264" s="37">
        <f t="shared" si="179"/>
        <v>0</v>
      </c>
      <c r="AP264" s="37">
        <f t="shared" si="180"/>
        <v>0</v>
      </c>
      <c r="AQ264" s="62">
        <f t="shared" si="181"/>
        <v>0</v>
      </c>
      <c r="AR264" s="37">
        <f t="shared" si="182"/>
        <v>0</v>
      </c>
      <c r="AS264" s="37">
        <f t="shared" si="183"/>
        <v>0</v>
      </c>
      <c r="AU264">
        <v>125</v>
      </c>
      <c r="AV264" s="37">
        <f t="shared" si="184"/>
        <v>590.08189797741829</v>
      </c>
      <c r="AW264" s="37">
        <f t="shared" si="185"/>
        <v>817.47092817697774</v>
      </c>
      <c r="AX264" s="37">
        <f t="shared" si="186"/>
        <v>661.39238964535195</v>
      </c>
      <c r="AY264" s="62">
        <f t="shared" si="187"/>
        <v>2068.590584909437</v>
      </c>
      <c r="AZ264" s="37">
        <f t="shared" si="188"/>
        <v>35.288624180872105</v>
      </c>
      <c r="BA264" s="37">
        <f t="shared" si="189"/>
        <v>14.666161217758566</v>
      </c>
      <c r="BC264">
        <v>125</v>
      </c>
      <c r="BD264" s="37">
        <f>IF(Voorblad!$E$10=Rekenblad!BC264,Rekenblad!AV264,0)</f>
        <v>0</v>
      </c>
      <c r="BE264" s="37">
        <f>IF(Voorblad!$E$10=Rekenblad!BC264,Rekenblad!AW264,0)</f>
        <v>0</v>
      </c>
      <c r="BF264" s="37">
        <f>IF(Voorblad!$E$10=Rekenblad!BC264,Rekenblad!AX264,0)</f>
        <v>0</v>
      </c>
      <c r="BG264" s="62">
        <f>IF(Voorblad!$E$10=Rekenblad!BC264,Rekenblad!AY264,0)</f>
        <v>0</v>
      </c>
      <c r="BH264" s="37">
        <f>IF(Voorblad!$E$10=Rekenblad!BC264,Rekenblad!AZ264,0)</f>
        <v>0</v>
      </c>
      <c r="BI264" s="37">
        <f>IF(Voorblad!$E$10=Rekenblad!BC264,Rekenblad!BA264,0)</f>
        <v>0</v>
      </c>
      <c r="BK264">
        <v>125</v>
      </c>
      <c r="BL264" s="37">
        <f>IF(Voorblad!$E$14=Rekenblad!$BL$147,Rekenblad!BD264,0)</f>
        <v>0</v>
      </c>
      <c r="BM264" s="37">
        <f>IF(Voorblad!$E$14=Rekenblad!$BL$147,Rekenblad!BE264,0)</f>
        <v>0</v>
      </c>
      <c r="BN264" s="37">
        <f>IF(Voorblad!$E$14=Rekenblad!$BL$147,Rekenblad!BF264,0)</f>
        <v>0</v>
      </c>
      <c r="BO264" s="62">
        <f>IF(Voorblad!$E$14=Rekenblad!$BL$147,Rekenblad!BG264,0)</f>
        <v>0</v>
      </c>
      <c r="BP264" s="37">
        <f>IF(Voorblad!$E$14=Rekenblad!$BL$147,Rekenblad!BH264,0)</f>
        <v>0</v>
      </c>
      <c r="BQ264" s="37">
        <f>IF(Voorblad!$E$14=Rekenblad!$BL$147,Rekenblad!BI264,0)</f>
        <v>0</v>
      </c>
    </row>
    <row r="265" spans="2:69" x14ac:dyDescent="0.25">
      <c r="B265">
        <f>'Data TREND'!X119</f>
        <v>126</v>
      </c>
      <c r="C265" s="37">
        <f>'Data TREND'!Z119</f>
        <v>594.19389575740138</v>
      </c>
      <c r="D265" s="37">
        <f>'Data TREND'!AA119</f>
        <v>823.82107179111699</v>
      </c>
      <c r="E265" s="37">
        <f>'Data TREND'!AB119</f>
        <v>666.64523337676758</v>
      </c>
      <c r="F265" s="62">
        <f>'Data TREND'!AC119</f>
        <v>2084.3003912878889</v>
      </c>
      <c r="G265" s="37">
        <f>'Data TREND'!AD119</f>
        <v>35.102997372031645</v>
      </c>
      <c r="H265" s="37">
        <f>'Data TREND'!AE119</f>
        <v>14.591920885064855</v>
      </c>
      <c r="J265" s="37">
        <f t="shared" si="166"/>
        <v>594.19389575740138</v>
      </c>
      <c r="K265" s="37">
        <f t="shared" si="167"/>
        <v>823.82107179111699</v>
      </c>
      <c r="L265" s="37">
        <f t="shared" si="168"/>
        <v>666.64523337676758</v>
      </c>
      <c r="M265" s="62">
        <f t="shared" si="169"/>
        <v>2084.3003912878889</v>
      </c>
      <c r="N265" s="37">
        <f t="shared" si="170"/>
        <v>35.102997372031645</v>
      </c>
      <c r="O265" s="37">
        <f t="shared" si="171"/>
        <v>14.591920885064855</v>
      </c>
      <c r="Q265">
        <f>'Data TREND'!X119</f>
        <v>126</v>
      </c>
      <c r="R265" s="37">
        <f>'Data TREND'!AG119</f>
        <v>769.69104408242629</v>
      </c>
      <c r="S265" s="37">
        <f>'Data TREND'!AH119</f>
        <v>822.42135362769932</v>
      </c>
      <c r="T265" s="37">
        <f>'Data TREND'!AI119</f>
        <v>664.18193550287469</v>
      </c>
      <c r="U265" s="62">
        <f>'Data TREND'!AJ119</f>
        <v>2255.9940283839496</v>
      </c>
      <c r="V265" s="37">
        <f>'Data TREND'!AK119</f>
        <v>34.591998949951531</v>
      </c>
      <c r="W265" s="37">
        <f>'Data TREND'!AL119</f>
        <v>14.057650335459179</v>
      </c>
      <c r="Y265" s="37">
        <f t="shared" si="172"/>
        <v>0</v>
      </c>
      <c r="Z265" s="37">
        <f t="shared" si="173"/>
        <v>0</v>
      </c>
      <c r="AA265" s="37">
        <f t="shared" si="174"/>
        <v>0</v>
      </c>
      <c r="AB265" s="62">
        <f t="shared" si="175"/>
        <v>0</v>
      </c>
      <c r="AC265" s="37">
        <f t="shared" si="176"/>
        <v>0</v>
      </c>
      <c r="AD265" s="37">
        <f t="shared" si="177"/>
        <v>0</v>
      </c>
      <c r="AF265">
        <f>'Data TREND'!X119</f>
        <v>126</v>
      </c>
      <c r="AG265" s="37">
        <f>'Data TREND'!AN119</f>
        <v>971.94113682674185</v>
      </c>
      <c r="AH265" s="37">
        <f>'Data TREND'!AO119</f>
        <v>821.27805631651904</v>
      </c>
      <c r="AI265" s="37">
        <f>'Data TREND'!AP119</f>
        <v>660.81777863875141</v>
      </c>
      <c r="AJ265" s="62">
        <f>'Data TREND'!AQ119</f>
        <v>2453.6372512934527</v>
      </c>
      <c r="AK265" s="37">
        <f>'Data TREND'!AR119</f>
        <v>35.729761655649142</v>
      </c>
      <c r="AL265" s="37">
        <f>'Data TREND'!AS119</f>
        <v>14.570871323067358</v>
      </c>
      <c r="AN265" s="37">
        <f t="shared" si="178"/>
        <v>0</v>
      </c>
      <c r="AO265" s="37">
        <f t="shared" si="179"/>
        <v>0</v>
      </c>
      <c r="AP265" s="37">
        <f t="shared" si="180"/>
        <v>0</v>
      </c>
      <c r="AQ265" s="62">
        <f t="shared" si="181"/>
        <v>0</v>
      </c>
      <c r="AR265" s="37">
        <f t="shared" si="182"/>
        <v>0</v>
      </c>
      <c r="AS265" s="37">
        <f t="shared" si="183"/>
        <v>0</v>
      </c>
      <c r="AU265">
        <v>126</v>
      </c>
      <c r="AV265" s="37">
        <f t="shared" si="184"/>
        <v>594.19389575740138</v>
      </c>
      <c r="AW265" s="37">
        <f t="shared" si="185"/>
        <v>823.82107179111699</v>
      </c>
      <c r="AX265" s="37">
        <f t="shared" si="186"/>
        <v>666.64523337676758</v>
      </c>
      <c r="AY265" s="62">
        <f t="shared" si="187"/>
        <v>2084.3003912878889</v>
      </c>
      <c r="AZ265" s="37">
        <f t="shared" si="188"/>
        <v>35.102997372031645</v>
      </c>
      <c r="BA265" s="37">
        <f t="shared" si="189"/>
        <v>14.591920885064855</v>
      </c>
      <c r="BC265">
        <v>126</v>
      </c>
      <c r="BD265" s="37">
        <f>IF(Voorblad!$E$10=Rekenblad!BC265,Rekenblad!AV265,0)</f>
        <v>0</v>
      </c>
      <c r="BE265" s="37">
        <f>IF(Voorblad!$E$10=Rekenblad!BC265,Rekenblad!AW265,0)</f>
        <v>0</v>
      </c>
      <c r="BF265" s="37">
        <f>IF(Voorblad!$E$10=Rekenblad!BC265,Rekenblad!AX265,0)</f>
        <v>0</v>
      </c>
      <c r="BG265" s="62">
        <f>IF(Voorblad!$E$10=Rekenblad!BC265,Rekenblad!AY265,0)</f>
        <v>0</v>
      </c>
      <c r="BH265" s="37">
        <f>IF(Voorblad!$E$10=Rekenblad!BC265,Rekenblad!AZ265,0)</f>
        <v>0</v>
      </c>
      <c r="BI265" s="37">
        <f>IF(Voorblad!$E$10=Rekenblad!BC265,Rekenblad!BA265,0)</f>
        <v>0</v>
      </c>
      <c r="BK265">
        <v>126</v>
      </c>
      <c r="BL265" s="37">
        <f>IF(Voorblad!$E$14=Rekenblad!$BL$147,Rekenblad!BD265,0)</f>
        <v>0</v>
      </c>
      <c r="BM265" s="37">
        <f>IF(Voorblad!$E$14=Rekenblad!$BL$147,Rekenblad!BE265,0)</f>
        <v>0</v>
      </c>
      <c r="BN265" s="37">
        <f>IF(Voorblad!$E$14=Rekenblad!$BL$147,Rekenblad!BF265,0)</f>
        <v>0</v>
      </c>
      <c r="BO265" s="62">
        <f>IF(Voorblad!$E$14=Rekenblad!$BL$147,Rekenblad!BG265,0)</f>
        <v>0</v>
      </c>
      <c r="BP265" s="37">
        <f>IF(Voorblad!$E$14=Rekenblad!$BL$147,Rekenblad!BH265,0)</f>
        <v>0</v>
      </c>
      <c r="BQ265" s="37">
        <f>IF(Voorblad!$E$14=Rekenblad!$BL$147,Rekenblad!BI265,0)</f>
        <v>0</v>
      </c>
    </row>
    <row r="266" spans="2:69" x14ac:dyDescent="0.25">
      <c r="B266">
        <f>'Data TREND'!X120</f>
        <v>127</v>
      </c>
      <c r="C266" s="37">
        <f>'Data TREND'!Z120</f>
        <v>598.30589353738469</v>
      </c>
      <c r="D266" s="37">
        <f>'Data TREND'!AA120</f>
        <v>830.17121540525613</v>
      </c>
      <c r="E266" s="37">
        <f>'Data TREND'!AB120</f>
        <v>671.89807710818332</v>
      </c>
      <c r="F266" s="62">
        <f>'Data TREND'!AC120</f>
        <v>2100.0101976663409</v>
      </c>
      <c r="G266" s="37">
        <f>'Data TREND'!AD120</f>
        <v>34.917370563191184</v>
      </c>
      <c r="H266" s="37">
        <f>'Data TREND'!AE120</f>
        <v>14.517680552371147</v>
      </c>
      <c r="J266" s="37">
        <f t="shared" si="166"/>
        <v>598.30589353738469</v>
      </c>
      <c r="K266" s="37">
        <f t="shared" si="167"/>
        <v>830.17121540525613</v>
      </c>
      <c r="L266" s="37">
        <f t="shared" si="168"/>
        <v>671.89807710818332</v>
      </c>
      <c r="M266" s="62">
        <f t="shared" si="169"/>
        <v>2100.0101976663409</v>
      </c>
      <c r="N266" s="37">
        <f t="shared" si="170"/>
        <v>34.917370563191184</v>
      </c>
      <c r="O266" s="37">
        <f t="shared" si="171"/>
        <v>14.517680552371147</v>
      </c>
      <c r="Q266">
        <f>'Data TREND'!X120</f>
        <v>127</v>
      </c>
      <c r="R266" s="37">
        <f>'Data TREND'!AG120</f>
        <v>774.67655894160907</v>
      </c>
      <c r="S266" s="37">
        <f>'Data TREND'!AH120</f>
        <v>828.74845475334473</v>
      </c>
      <c r="T266" s="37">
        <f>'Data TREND'!AI120</f>
        <v>669.36762608326785</v>
      </c>
      <c r="U266" s="62">
        <f>'Data TREND'!AJ120</f>
        <v>2272.4863037536657</v>
      </c>
      <c r="V266" s="37">
        <f>'Data TREND'!AK120</f>
        <v>34.273347536471924</v>
      </c>
      <c r="W266" s="37">
        <f>'Data TREND'!AL120</f>
        <v>13.92729475472332</v>
      </c>
      <c r="Y266" s="37">
        <f t="shared" si="172"/>
        <v>0</v>
      </c>
      <c r="Z266" s="37">
        <f t="shared" si="173"/>
        <v>0</v>
      </c>
      <c r="AA266" s="37">
        <f t="shared" si="174"/>
        <v>0</v>
      </c>
      <c r="AB266" s="62">
        <f t="shared" si="175"/>
        <v>0</v>
      </c>
      <c r="AC266" s="37">
        <f t="shared" si="176"/>
        <v>0</v>
      </c>
      <c r="AD266" s="37">
        <f t="shared" si="177"/>
        <v>0</v>
      </c>
      <c r="AF266">
        <f>'Data TREND'!X120</f>
        <v>127</v>
      </c>
      <c r="AG266" s="37">
        <f>'Data TREND'!AN120</f>
        <v>978.14151255754678</v>
      </c>
      <c r="AH266" s="37">
        <f>'Data TREND'!AO120</f>
        <v>827.5827088756613</v>
      </c>
      <c r="AI266" s="37">
        <f>'Data TREND'!AP120</f>
        <v>665.90807547371219</v>
      </c>
      <c r="AJ266" s="62">
        <f>'Data TREND'!AQ120</f>
        <v>2471.2313575529029</v>
      </c>
      <c r="AK266" s="37">
        <f>'Data TREND'!AR120</f>
        <v>35.322470606764817</v>
      </c>
      <c r="AL266" s="37">
        <f>'Data TREND'!AS120</f>
        <v>14.404167339600168</v>
      </c>
      <c r="AN266" s="37">
        <f t="shared" si="178"/>
        <v>0</v>
      </c>
      <c r="AO266" s="37">
        <f t="shared" si="179"/>
        <v>0</v>
      </c>
      <c r="AP266" s="37">
        <f t="shared" si="180"/>
        <v>0</v>
      </c>
      <c r="AQ266" s="62">
        <f t="shared" si="181"/>
        <v>0</v>
      </c>
      <c r="AR266" s="37">
        <f t="shared" si="182"/>
        <v>0</v>
      </c>
      <c r="AS266" s="37">
        <f t="shared" si="183"/>
        <v>0</v>
      </c>
      <c r="AU266">
        <v>127</v>
      </c>
      <c r="AV266" s="37">
        <f t="shared" si="184"/>
        <v>598.30589353738469</v>
      </c>
      <c r="AW266" s="37">
        <f t="shared" si="185"/>
        <v>830.17121540525613</v>
      </c>
      <c r="AX266" s="37">
        <f t="shared" si="186"/>
        <v>671.89807710818332</v>
      </c>
      <c r="AY266" s="62">
        <f t="shared" si="187"/>
        <v>2100.0101976663409</v>
      </c>
      <c r="AZ266" s="37">
        <f t="shared" si="188"/>
        <v>34.917370563191184</v>
      </c>
      <c r="BA266" s="37">
        <f t="shared" si="189"/>
        <v>14.517680552371147</v>
      </c>
      <c r="BC266">
        <v>127</v>
      </c>
      <c r="BD266" s="37">
        <f>IF(Voorblad!$E$10=Rekenblad!BC266,Rekenblad!AV266,0)</f>
        <v>0</v>
      </c>
      <c r="BE266" s="37">
        <f>IF(Voorblad!$E$10=Rekenblad!BC266,Rekenblad!AW266,0)</f>
        <v>0</v>
      </c>
      <c r="BF266" s="37">
        <f>IF(Voorblad!$E$10=Rekenblad!BC266,Rekenblad!AX266,0)</f>
        <v>0</v>
      </c>
      <c r="BG266" s="62">
        <f>IF(Voorblad!$E$10=Rekenblad!BC266,Rekenblad!AY266,0)</f>
        <v>0</v>
      </c>
      <c r="BH266" s="37">
        <f>IF(Voorblad!$E$10=Rekenblad!BC266,Rekenblad!AZ266,0)</f>
        <v>0</v>
      </c>
      <c r="BI266" s="37">
        <f>IF(Voorblad!$E$10=Rekenblad!BC266,Rekenblad!BA266,0)</f>
        <v>0</v>
      </c>
      <c r="BK266">
        <v>127</v>
      </c>
      <c r="BL266" s="37">
        <f>IF(Voorblad!$E$14=Rekenblad!$BL$147,Rekenblad!BD266,0)</f>
        <v>0</v>
      </c>
      <c r="BM266" s="37">
        <f>IF(Voorblad!$E$14=Rekenblad!$BL$147,Rekenblad!BE266,0)</f>
        <v>0</v>
      </c>
      <c r="BN266" s="37">
        <f>IF(Voorblad!$E$14=Rekenblad!$BL$147,Rekenblad!BF266,0)</f>
        <v>0</v>
      </c>
      <c r="BO266" s="62">
        <f>IF(Voorblad!$E$14=Rekenblad!$BL$147,Rekenblad!BG266,0)</f>
        <v>0</v>
      </c>
      <c r="BP266" s="37">
        <f>IF(Voorblad!$E$14=Rekenblad!$BL$147,Rekenblad!BH266,0)</f>
        <v>0</v>
      </c>
      <c r="BQ266" s="37">
        <f>IF(Voorblad!$E$14=Rekenblad!$BL$147,Rekenblad!BI266,0)</f>
        <v>0</v>
      </c>
    </row>
    <row r="267" spans="2:69" x14ac:dyDescent="0.25">
      <c r="B267">
        <f>'Data TREND'!X121</f>
        <v>128</v>
      </c>
      <c r="C267" s="37">
        <f>'Data TREND'!Z121</f>
        <v>602.417891317368</v>
      </c>
      <c r="D267" s="37">
        <f>'Data TREND'!AA121</f>
        <v>836.52135901939539</v>
      </c>
      <c r="E267" s="37">
        <f>'Data TREND'!AB121</f>
        <v>677.15092083959905</v>
      </c>
      <c r="F267" s="62">
        <f>'Data TREND'!AC121</f>
        <v>2115.7200040447933</v>
      </c>
      <c r="G267" s="37">
        <f>'Data TREND'!AD121</f>
        <v>34.731743754350731</v>
      </c>
      <c r="H267" s="37">
        <f>'Data TREND'!AE121</f>
        <v>14.443440219677436</v>
      </c>
      <c r="J267" s="37">
        <f t="shared" si="166"/>
        <v>602.417891317368</v>
      </c>
      <c r="K267" s="37">
        <f t="shared" si="167"/>
        <v>836.52135901939539</v>
      </c>
      <c r="L267" s="37">
        <f t="shared" si="168"/>
        <v>677.15092083959905</v>
      </c>
      <c r="M267" s="62">
        <f t="shared" si="169"/>
        <v>2115.7200040447933</v>
      </c>
      <c r="N267" s="37">
        <f t="shared" si="170"/>
        <v>34.731743754350731</v>
      </c>
      <c r="O267" s="37">
        <f t="shared" si="171"/>
        <v>14.443440219677436</v>
      </c>
      <c r="Q267">
        <f>'Data TREND'!X121</f>
        <v>128</v>
      </c>
      <c r="R267" s="37">
        <f>'Data TREND'!AG121</f>
        <v>779.66207380079186</v>
      </c>
      <c r="S267" s="37">
        <f>'Data TREND'!AH121</f>
        <v>835.07555587899014</v>
      </c>
      <c r="T267" s="37">
        <f>'Data TREND'!AI121</f>
        <v>674.55331666366101</v>
      </c>
      <c r="U267" s="62">
        <f>'Data TREND'!AJ121</f>
        <v>2288.9785791233817</v>
      </c>
      <c r="V267" s="37">
        <f>'Data TREND'!AK121</f>
        <v>33.95469612299231</v>
      </c>
      <c r="W267" s="37">
        <f>'Data TREND'!AL121</f>
        <v>13.796939173987464</v>
      </c>
      <c r="Y267" s="37">
        <f t="shared" si="172"/>
        <v>0</v>
      </c>
      <c r="Z267" s="37">
        <f t="shared" si="173"/>
        <v>0</v>
      </c>
      <c r="AA267" s="37">
        <f t="shared" si="174"/>
        <v>0</v>
      </c>
      <c r="AB267" s="62">
        <f t="shared" si="175"/>
        <v>0</v>
      </c>
      <c r="AC267" s="37">
        <f t="shared" si="176"/>
        <v>0</v>
      </c>
      <c r="AD267" s="37">
        <f t="shared" si="177"/>
        <v>0</v>
      </c>
      <c r="AF267">
        <f>'Data TREND'!X121</f>
        <v>128</v>
      </c>
      <c r="AG267" s="37">
        <f>'Data TREND'!AN121</f>
        <v>984.34188828835181</v>
      </c>
      <c r="AH267" s="37">
        <f>'Data TREND'!AO121</f>
        <v>833.88736143480355</v>
      </c>
      <c r="AI267" s="37">
        <f>'Data TREND'!AP121</f>
        <v>670.99837230867297</v>
      </c>
      <c r="AJ267" s="62">
        <f>'Data TREND'!AQ121</f>
        <v>2488.8254638123535</v>
      </c>
      <c r="AK267" s="37">
        <f>'Data TREND'!AR121</f>
        <v>34.915179557880499</v>
      </c>
      <c r="AL267" s="37">
        <f>'Data TREND'!AS121</f>
        <v>14.237463356132981</v>
      </c>
      <c r="AN267" s="37">
        <f t="shared" si="178"/>
        <v>0</v>
      </c>
      <c r="AO267" s="37">
        <f t="shared" si="179"/>
        <v>0</v>
      </c>
      <c r="AP267" s="37">
        <f t="shared" si="180"/>
        <v>0</v>
      </c>
      <c r="AQ267" s="62">
        <f t="shared" si="181"/>
        <v>0</v>
      </c>
      <c r="AR267" s="37">
        <f t="shared" si="182"/>
        <v>0</v>
      </c>
      <c r="AS267" s="37">
        <f t="shared" si="183"/>
        <v>0</v>
      </c>
      <c r="AU267">
        <v>128</v>
      </c>
      <c r="AV267" s="37">
        <f t="shared" si="184"/>
        <v>602.417891317368</v>
      </c>
      <c r="AW267" s="37">
        <f t="shared" si="185"/>
        <v>836.52135901939539</v>
      </c>
      <c r="AX267" s="37">
        <f t="shared" si="186"/>
        <v>677.15092083959905</v>
      </c>
      <c r="AY267" s="62">
        <f t="shared" si="187"/>
        <v>2115.7200040447933</v>
      </c>
      <c r="AZ267" s="37">
        <f t="shared" si="188"/>
        <v>34.731743754350731</v>
      </c>
      <c r="BA267" s="37">
        <f t="shared" si="189"/>
        <v>14.443440219677436</v>
      </c>
      <c r="BC267">
        <v>128</v>
      </c>
      <c r="BD267" s="37">
        <f>IF(Voorblad!$E$10=Rekenblad!BC267,Rekenblad!AV267,0)</f>
        <v>0</v>
      </c>
      <c r="BE267" s="37">
        <f>IF(Voorblad!$E$10=Rekenblad!BC267,Rekenblad!AW267,0)</f>
        <v>0</v>
      </c>
      <c r="BF267" s="37">
        <f>IF(Voorblad!$E$10=Rekenblad!BC267,Rekenblad!AX267,0)</f>
        <v>0</v>
      </c>
      <c r="BG267" s="62">
        <f>IF(Voorblad!$E$10=Rekenblad!BC267,Rekenblad!AY267,0)</f>
        <v>0</v>
      </c>
      <c r="BH267" s="37">
        <f>IF(Voorblad!$E$10=Rekenblad!BC267,Rekenblad!AZ267,0)</f>
        <v>0</v>
      </c>
      <c r="BI267" s="37">
        <f>IF(Voorblad!$E$10=Rekenblad!BC267,Rekenblad!BA267,0)</f>
        <v>0</v>
      </c>
      <c r="BK267">
        <v>128</v>
      </c>
      <c r="BL267" s="37">
        <f>IF(Voorblad!$E$14=Rekenblad!$BL$147,Rekenblad!BD267,0)</f>
        <v>0</v>
      </c>
      <c r="BM267" s="37">
        <f>IF(Voorblad!$E$14=Rekenblad!$BL$147,Rekenblad!BE267,0)</f>
        <v>0</v>
      </c>
      <c r="BN267" s="37">
        <f>IF(Voorblad!$E$14=Rekenblad!$BL$147,Rekenblad!BF267,0)</f>
        <v>0</v>
      </c>
      <c r="BO267" s="62">
        <f>IF(Voorblad!$E$14=Rekenblad!$BL$147,Rekenblad!BG267,0)</f>
        <v>0</v>
      </c>
      <c r="BP267" s="37">
        <f>IF(Voorblad!$E$14=Rekenblad!$BL$147,Rekenblad!BH267,0)</f>
        <v>0</v>
      </c>
      <c r="BQ267" s="37">
        <f>IF(Voorblad!$E$14=Rekenblad!$BL$147,Rekenblad!BI267,0)</f>
        <v>0</v>
      </c>
    </row>
    <row r="268" spans="2:69" x14ac:dyDescent="0.25">
      <c r="B268">
        <f>'Data TREND'!X122</f>
        <v>129</v>
      </c>
      <c r="C268" s="37">
        <f>'Data TREND'!Z122</f>
        <v>606.52988909735132</v>
      </c>
      <c r="D268" s="37">
        <f>'Data TREND'!AA122</f>
        <v>842.87150263353465</v>
      </c>
      <c r="E268" s="37">
        <f>'Data TREND'!AB122</f>
        <v>682.40376457101479</v>
      </c>
      <c r="F268" s="62">
        <f>'Data TREND'!AC122</f>
        <v>2131.4298104232448</v>
      </c>
      <c r="G268" s="37">
        <f>'Data TREND'!AD122</f>
        <v>34.546116945510278</v>
      </c>
      <c r="H268" s="37">
        <f>'Data TREND'!AE122</f>
        <v>14.369199886983726</v>
      </c>
      <c r="J268" s="37">
        <f t="shared" si="166"/>
        <v>606.52988909735132</v>
      </c>
      <c r="K268" s="37">
        <f t="shared" si="167"/>
        <v>842.87150263353465</v>
      </c>
      <c r="L268" s="37">
        <f t="shared" si="168"/>
        <v>682.40376457101479</v>
      </c>
      <c r="M268" s="62">
        <f t="shared" si="169"/>
        <v>2131.4298104232448</v>
      </c>
      <c r="N268" s="37">
        <f t="shared" si="170"/>
        <v>34.546116945510278</v>
      </c>
      <c r="O268" s="37">
        <f t="shared" si="171"/>
        <v>14.369199886983726</v>
      </c>
      <c r="Q268">
        <f>'Data TREND'!X122</f>
        <v>129</v>
      </c>
      <c r="R268" s="37">
        <f>'Data TREND'!AG122</f>
        <v>784.64758865997487</v>
      </c>
      <c r="S268" s="37">
        <f>'Data TREND'!AH122</f>
        <v>841.40265700463556</v>
      </c>
      <c r="T268" s="37">
        <f>'Data TREND'!AI122</f>
        <v>679.73900724405416</v>
      </c>
      <c r="U268" s="62">
        <f>'Data TREND'!AJ122</f>
        <v>2305.4708544930977</v>
      </c>
      <c r="V268" s="37">
        <f>'Data TREND'!AK122</f>
        <v>33.636044709512696</v>
      </c>
      <c r="W268" s="37">
        <f>'Data TREND'!AL122</f>
        <v>13.666583593251609</v>
      </c>
      <c r="Y268" s="37">
        <f t="shared" si="172"/>
        <v>0</v>
      </c>
      <c r="Z268" s="37">
        <f t="shared" si="173"/>
        <v>0</v>
      </c>
      <c r="AA268" s="37">
        <f t="shared" si="174"/>
        <v>0</v>
      </c>
      <c r="AB268" s="62">
        <f t="shared" si="175"/>
        <v>0</v>
      </c>
      <c r="AC268" s="37">
        <f t="shared" si="176"/>
        <v>0</v>
      </c>
      <c r="AD268" s="37">
        <f t="shared" si="177"/>
        <v>0</v>
      </c>
      <c r="AF268">
        <f>'Data TREND'!X122</f>
        <v>129</v>
      </c>
      <c r="AG268" s="37">
        <f>'Data TREND'!AN122</f>
        <v>990.54226401915685</v>
      </c>
      <c r="AH268" s="37">
        <f>'Data TREND'!AO122</f>
        <v>840.19201399394581</v>
      </c>
      <c r="AI268" s="37">
        <f>'Data TREND'!AP122</f>
        <v>676.08866914363375</v>
      </c>
      <c r="AJ268" s="62">
        <f>'Data TREND'!AQ122</f>
        <v>2506.4195700718042</v>
      </c>
      <c r="AK268" s="37">
        <f>'Data TREND'!AR122</f>
        <v>34.507888508996182</v>
      </c>
      <c r="AL268" s="37">
        <f>'Data TREND'!AS122</f>
        <v>14.070759372665794</v>
      </c>
      <c r="AN268" s="37">
        <f t="shared" si="178"/>
        <v>0</v>
      </c>
      <c r="AO268" s="37">
        <f t="shared" si="179"/>
        <v>0</v>
      </c>
      <c r="AP268" s="37">
        <f t="shared" si="180"/>
        <v>0</v>
      </c>
      <c r="AQ268" s="62">
        <f t="shared" si="181"/>
        <v>0</v>
      </c>
      <c r="AR268" s="37">
        <f t="shared" si="182"/>
        <v>0</v>
      </c>
      <c r="AS268" s="37">
        <f t="shared" si="183"/>
        <v>0</v>
      </c>
      <c r="AU268">
        <v>129</v>
      </c>
      <c r="AV268" s="37">
        <f t="shared" si="184"/>
        <v>606.52988909735132</v>
      </c>
      <c r="AW268" s="37">
        <f t="shared" si="185"/>
        <v>842.87150263353465</v>
      </c>
      <c r="AX268" s="37">
        <f t="shared" si="186"/>
        <v>682.40376457101479</v>
      </c>
      <c r="AY268" s="62">
        <f t="shared" si="187"/>
        <v>2131.4298104232448</v>
      </c>
      <c r="AZ268" s="37">
        <f t="shared" si="188"/>
        <v>34.546116945510278</v>
      </c>
      <c r="BA268" s="37">
        <f t="shared" si="189"/>
        <v>14.369199886983726</v>
      </c>
      <c r="BC268">
        <v>129</v>
      </c>
      <c r="BD268" s="37">
        <f>IF(Voorblad!$E$10=Rekenblad!BC268,Rekenblad!AV268,0)</f>
        <v>0</v>
      </c>
      <c r="BE268" s="37">
        <f>IF(Voorblad!$E$10=Rekenblad!BC268,Rekenblad!AW268,0)</f>
        <v>0</v>
      </c>
      <c r="BF268" s="37">
        <f>IF(Voorblad!$E$10=Rekenblad!BC268,Rekenblad!AX268,0)</f>
        <v>0</v>
      </c>
      <c r="BG268" s="62">
        <f>IF(Voorblad!$E$10=Rekenblad!BC268,Rekenblad!AY268,0)</f>
        <v>0</v>
      </c>
      <c r="BH268" s="37">
        <f>IF(Voorblad!$E$10=Rekenblad!BC268,Rekenblad!AZ268,0)</f>
        <v>0</v>
      </c>
      <c r="BI268" s="37">
        <f>IF(Voorblad!$E$10=Rekenblad!BC268,Rekenblad!BA268,0)</f>
        <v>0</v>
      </c>
      <c r="BK268">
        <v>129</v>
      </c>
      <c r="BL268" s="37">
        <f>IF(Voorblad!$E$14=Rekenblad!$BL$147,Rekenblad!BD268,0)</f>
        <v>0</v>
      </c>
      <c r="BM268" s="37">
        <f>IF(Voorblad!$E$14=Rekenblad!$BL$147,Rekenblad!BE268,0)</f>
        <v>0</v>
      </c>
      <c r="BN268" s="37">
        <f>IF(Voorblad!$E$14=Rekenblad!$BL$147,Rekenblad!BF268,0)</f>
        <v>0</v>
      </c>
      <c r="BO268" s="62">
        <f>IF(Voorblad!$E$14=Rekenblad!$BL$147,Rekenblad!BG268,0)</f>
        <v>0</v>
      </c>
      <c r="BP268" s="37">
        <f>IF(Voorblad!$E$14=Rekenblad!$BL$147,Rekenblad!BH268,0)</f>
        <v>0</v>
      </c>
      <c r="BQ268" s="37">
        <f>IF(Voorblad!$E$14=Rekenblad!$BL$147,Rekenblad!BI268,0)</f>
        <v>0</v>
      </c>
    </row>
    <row r="269" spans="2:69" x14ac:dyDescent="0.25">
      <c r="B269">
        <f>'Data TREND'!X123</f>
        <v>130</v>
      </c>
      <c r="C269" s="37">
        <f>'Data TREND'!Z123</f>
        <v>610.64188687733463</v>
      </c>
      <c r="D269" s="37">
        <f>'Data TREND'!AA123</f>
        <v>849.22164624767379</v>
      </c>
      <c r="E269" s="37">
        <f>'Data TREND'!AB123</f>
        <v>687.65660830243053</v>
      </c>
      <c r="F269" s="62">
        <f>'Data TREND'!AC123</f>
        <v>2147.1396168016972</v>
      </c>
      <c r="G269" s="37">
        <f>'Data TREND'!AD123</f>
        <v>34.360490136669817</v>
      </c>
      <c r="H269" s="37">
        <f>'Data TREND'!AE123</f>
        <v>14.294959554290017</v>
      </c>
      <c r="J269" s="37">
        <f t="shared" si="166"/>
        <v>610.64188687733463</v>
      </c>
      <c r="K269" s="37">
        <f t="shared" si="167"/>
        <v>849.22164624767379</v>
      </c>
      <c r="L269" s="37">
        <f t="shared" si="168"/>
        <v>687.65660830243053</v>
      </c>
      <c r="M269" s="62">
        <f t="shared" si="169"/>
        <v>2147.1396168016972</v>
      </c>
      <c r="N269" s="37">
        <f t="shared" si="170"/>
        <v>34.360490136669817</v>
      </c>
      <c r="O269" s="37">
        <f t="shared" si="171"/>
        <v>14.294959554290017</v>
      </c>
      <c r="Q269">
        <f>'Data TREND'!X123</f>
        <v>130</v>
      </c>
      <c r="R269" s="37">
        <f>'Data TREND'!AG123</f>
        <v>789.63310351915766</v>
      </c>
      <c r="S269" s="37">
        <f>'Data TREND'!AH123</f>
        <v>847.72975813028097</v>
      </c>
      <c r="T269" s="37">
        <f>'Data TREND'!AI123</f>
        <v>684.92469782444732</v>
      </c>
      <c r="U269" s="62">
        <f>'Data TREND'!AJ123</f>
        <v>2321.9631298628137</v>
      </c>
      <c r="V269" s="37">
        <f>'Data TREND'!AK123</f>
        <v>33.317393296033089</v>
      </c>
      <c r="W269" s="37">
        <f>'Data TREND'!AL123</f>
        <v>13.53622801251575</v>
      </c>
      <c r="Y269" s="37">
        <f t="shared" si="172"/>
        <v>0</v>
      </c>
      <c r="Z269" s="37">
        <f t="shared" si="173"/>
        <v>0</v>
      </c>
      <c r="AA269" s="37">
        <f t="shared" si="174"/>
        <v>0</v>
      </c>
      <c r="AB269" s="62">
        <f t="shared" si="175"/>
        <v>0</v>
      </c>
      <c r="AC269" s="37">
        <f t="shared" si="176"/>
        <v>0</v>
      </c>
      <c r="AD269" s="37">
        <f t="shared" si="177"/>
        <v>0</v>
      </c>
      <c r="AF269">
        <f>'Data TREND'!X123</f>
        <v>130</v>
      </c>
      <c r="AG269" s="37">
        <f>'Data TREND'!AN123</f>
        <v>996.74263974996177</v>
      </c>
      <c r="AH269" s="37">
        <f>'Data TREND'!AO123</f>
        <v>846.49666655308806</v>
      </c>
      <c r="AI269" s="37">
        <f>'Data TREND'!AP123</f>
        <v>681.17896597859453</v>
      </c>
      <c r="AJ269" s="62">
        <f>'Data TREND'!AQ123</f>
        <v>2524.0136763312544</v>
      </c>
      <c r="AK269" s="37">
        <f>'Data TREND'!AR123</f>
        <v>34.100597460111857</v>
      </c>
      <c r="AL269" s="37">
        <f>'Data TREND'!AS123</f>
        <v>13.904055389198604</v>
      </c>
      <c r="AN269" s="37">
        <f t="shared" si="178"/>
        <v>0</v>
      </c>
      <c r="AO269" s="37">
        <f t="shared" si="179"/>
        <v>0</v>
      </c>
      <c r="AP269" s="37">
        <f t="shared" si="180"/>
        <v>0</v>
      </c>
      <c r="AQ269" s="62">
        <f t="shared" si="181"/>
        <v>0</v>
      </c>
      <c r="AR269" s="37">
        <f t="shared" si="182"/>
        <v>0</v>
      </c>
      <c r="AS269" s="37">
        <f t="shared" si="183"/>
        <v>0</v>
      </c>
      <c r="AU269">
        <v>130</v>
      </c>
      <c r="AV269" s="37">
        <f t="shared" si="184"/>
        <v>610.64188687733463</v>
      </c>
      <c r="AW269" s="37">
        <f t="shared" si="185"/>
        <v>849.22164624767379</v>
      </c>
      <c r="AX269" s="37">
        <f t="shared" si="186"/>
        <v>687.65660830243053</v>
      </c>
      <c r="AY269" s="62">
        <f t="shared" si="187"/>
        <v>2147.1396168016972</v>
      </c>
      <c r="AZ269" s="37">
        <f t="shared" si="188"/>
        <v>34.360490136669817</v>
      </c>
      <c r="BA269" s="37">
        <f t="shared" si="189"/>
        <v>14.294959554290017</v>
      </c>
      <c r="BC269">
        <v>130</v>
      </c>
      <c r="BD269" s="37">
        <f>IF(Voorblad!$E$10=Rekenblad!BC269,Rekenblad!AV269,0)</f>
        <v>0</v>
      </c>
      <c r="BE269" s="37">
        <f>IF(Voorblad!$E$10=Rekenblad!BC269,Rekenblad!AW269,0)</f>
        <v>0</v>
      </c>
      <c r="BF269" s="37">
        <f>IF(Voorblad!$E$10=Rekenblad!BC269,Rekenblad!AX269,0)</f>
        <v>0</v>
      </c>
      <c r="BG269" s="62">
        <f>IF(Voorblad!$E$10=Rekenblad!BC269,Rekenblad!AY269,0)</f>
        <v>0</v>
      </c>
      <c r="BH269" s="37">
        <f>IF(Voorblad!$E$10=Rekenblad!BC269,Rekenblad!AZ269,0)</f>
        <v>0</v>
      </c>
      <c r="BI269" s="37">
        <f>IF(Voorblad!$E$10=Rekenblad!BC269,Rekenblad!BA269,0)</f>
        <v>0</v>
      </c>
      <c r="BK269">
        <v>130</v>
      </c>
      <c r="BL269" s="37">
        <f>IF(Voorblad!$E$14=Rekenblad!$BL$147,Rekenblad!BD269,0)</f>
        <v>0</v>
      </c>
      <c r="BM269" s="37">
        <f>IF(Voorblad!$E$14=Rekenblad!$BL$147,Rekenblad!BE269,0)</f>
        <v>0</v>
      </c>
      <c r="BN269" s="37">
        <f>IF(Voorblad!$E$14=Rekenblad!$BL$147,Rekenblad!BF269,0)</f>
        <v>0</v>
      </c>
      <c r="BO269" s="62">
        <f>IF(Voorblad!$E$14=Rekenblad!$BL$147,Rekenblad!BG269,0)</f>
        <v>0</v>
      </c>
      <c r="BP269" s="37">
        <f>IF(Voorblad!$E$14=Rekenblad!$BL$147,Rekenblad!BH269,0)</f>
        <v>0</v>
      </c>
      <c r="BQ269" s="37">
        <f>IF(Voorblad!$E$14=Rekenblad!$BL$147,Rekenblad!BI269,0)</f>
        <v>0</v>
      </c>
    </row>
    <row r="270" spans="2:69" x14ac:dyDescent="0.25">
      <c r="B270">
        <f>'Data TREND'!X124</f>
        <v>131</v>
      </c>
      <c r="C270" s="37">
        <f>'Data TREND'!Z124</f>
        <v>614.75388465731794</v>
      </c>
      <c r="D270" s="37">
        <f>'Data TREND'!AA124</f>
        <v>855.57178986181304</v>
      </c>
      <c r="E270" s="37">
        <f>'Data TREND'!AB124</f>
        <v>692.90945203384615</v>
      </c>
      <c r="F270" s="62">
        <f>'Data TREND'!AC124</f>
        <v>2162.8494231801496</v>
      </c>
      <c r="G270" s="37">
        <f>'Data TREND'!AD124</f>
        <v>34.174863327829357</v>
      </c>
      <c r="H270" s="37">
        <f>'Data TREND'!AE124</f>
        <v>14.220719221596307</v>
      </c>
      <c r="J270" s="37">
        <f t="shared" si="166"/>
        <v>614.75388465731794</v>
      </c>
      <c r="K270" s="37">
        <f t="shared" si="167"/>
        <v>855.57178986181304</v>
      </c>
      <c r="L270" s="37">
        <f t="shared" si="168"/>
        <v>692.90945203384615</v>
      </c>
      <c r="M270" s="62">
        <f t="shared" si="169"/>
        <v>2162.8494231801496</v>
      </c>
      <c r="N270" s="37">
        <f t="shared" si="170"/>
        <v>34.174863327829357</v>
      </c>
      <c r="O270" s="37">
        <f t="shared" si="171"/>
        <v>14.220719221596307</v>
      </c>
      <c r="Q270">
        <f>'Data TREND'!X124</f>
        <v>131</v>
      </c>
      <c r="R270" s="37">
        <f>'Data TREND'!AG124</f>
        <v>794.61861837834044</v>
      </c>
      <c r="S270" s="37">
        <f>'Data TREND'!AH124</f>
        <v>854.05685925592638</v>
      </c>
      <c r="T270" s="37">
        <f>'Data TREND'!AI124</f>
        <v>690.11038840484048</v>
      </c>
      <c r="U270" s="62">
        <f>'Data TREND'!AJ124</f>
        <v>2338.4554052325298</v>
      </c>
      <c r="V270" s="37">
        <f>'Data TREND'!AK124</f>
        <v>32.998741882553475</v>
      </c>
      <c r="W270" s="37">
        <f>'Data TREND'!AL124</f>
        <v>13.405872431779894</v>
      </c>
      <c r="Y270" s="37">
        <f t="shared" si="172"/>
        <v>0</v>
      </c>
      <c r="Z270" s="37">
        <f t="shared" si="173"/>
        <v>0</v>
      </c>
      <c r="AA270" s="37">
        <f t="shared" si="174"/>
        <v>0</v>
      </c>
      <c r="AB270" s="62">
        <f t="shared" si="175"/>
        <v>0</v>
      </c>
      <c r="AC270" s="37">
        <f t="shared" si="176"/>
        <v>0</v>
      </c>
      <c r="AD270" s="37">
        <f t="shared" si="177"/>
        <v>0</v>
      </c>
      <c r="AF270">
        <f>'Data TREND'!X124</f>
        <v>131</v>
      </c>
      <c r="AG270" s="37">
        <f>'Data TREND'!AN124</f>
        <v>1002.9430154807668</v>
      </c>
      <c r="AH270" s="37">
        <f>'Data TREND'!AO124</f>
        <v>852.8013191122302</v>
      </c>
      <c r="AI270" s="37">
        <f>'Data TREND'!AP124</f>
        <v>686.26926281355543</v>
      </c>
      <c r="AJ270" s="62">
        <f>'Data TREND'!AQ124</f>
        <v>2541.607782590705</v>
      </c>
      <c r="AK270" s="37">
        <f>'Data TREND'!AR124</f>
        <v>33.693306411227539</v>
      </c>
      <c r="AL270" s="37">
        <f>'Data TREND'!AS124</f>
        <v>13.737351405731417</v>
      </c>
      <c r="AN270" s="37">
        <f t="shared" si="178"/>
        <v>0</v>
      </c>
      <c r="AO270" s="37">
        <f t="shared" si="179"/>
        <v>0</v>
      </c>
      <c r="AP270" s="37">
        <f t="shared" si="180"/>
        <v>0</v>
      </c>
      <c r="AQ270" s="62">
        <f t="shared" si="181"/>
        <v>0</v>
      </c>
      <c r="AR270" s="37">
        <f t="shared" si="182"/>
        <v>0</v>
      </c>
      <c r="AS270" s="37">
        <f t="shared" si="183"/>
        <v>0</v>
      </c>
      <c r="AU270">
        <v>131</v>
      </c>
      <c r="AV270" s="37">
        <f t="shared" si="184"/>
        <v>614.75388465731794</v>
      </c>
      <c r="AW270" s="37">
        <f t="shared" si="185"/>
        <v>855.57178986181304</v>
      </c>
      <c r="AX270" s="37">
        <f t="shared" si="186"/>
        <v>692.90945203384615</v>
      </c>
      <c r="AY270" s="62">
        <f t="shared" si="187"/>
        <v>2162.8494231801496</v>
      </c>
      <c r="AZ270" s="37">
        <f t="shared" si="188"/>
        <v>34.174863327829357</v>
      </c>
      <c r="BA270" s="37">
        <f t="shared" si="189"/>
        <v>14.220719221596307</v>
      </c>
      <c r="BC270">
        <v>131</v>
      </c>
      <c r="BD270" s="37">
        <f>IF(Voorblad!$E$10=Rekenblad!BC270,Rekenblad!AV270,0)</f>
        <v>0</v>
      </c>
      <c r="BE270" s="37">
        <f>IF(Voorblad!$E$10=Rekenblad!BC270,Rekenblad!AW270,0)</f>
        <v>0</v>
      </c>
      <c r="BF270" s="37">
        <f>IF(Voorblad!$E$10=Rekenblad!BC270,Rekenblad!AX270,0)</f>
        <v>0</v>
      </c>
      <c r="BG270" s="62">
        <f>IF(Voorblad!$E$10=Rekenblad!BC270,Rekenblad!AY270,0)</f>
        <v>0</v>
      </c>
      <c r="BH270" s="37">
        <f>IF(Voorblad!$E$10=Rekenblad!BC270,Rekenblad!AZ270,0)</f>
        <v>0</v>
      </c>
      <c r="BI270" s="37">
        <f>IF(Voorblad!$E$10=Rekenblad!BC270,Rekenblad!BA270,0)</f>
        <v>0</v>
      </c>
      <c r="BK270">
        <v>131</v>
      </c>
      <c r="BL270" s="37">
        <f>IF(Voorblad!$E$14=Rekenblad!$BL$147,Rekenblad!BD270,0)</f>
        <v>0</v>
      </c>
      <c r="BM270" s="37">
        <f>IF(Voorblad!$E$14=Rekenblad!$BL$147,Rekenblad!BE270,0)</f>
        <v>0</v>
      </c>
      <c r="BN270" s="37">
        <f>IF(Voorblad!$E$14=Rekenblad!$BL$147,Rekenblad!BF270,0)</f>
        <v>0</v>
      </c>
      <c r="BO270" s="62">
        <f>IF(Voorblad!$E$14=Rekenblad!$BL$147,Rekenblad!BG270,0)</f>
        <v>0</v>
      </c>
      <c r="BP270" s="37">
        <f>IF(Voorblad!$E$14=Rekenblad!$BL$147,Rekenblad!BH270,0)</f>
        <v>0</v>
      </c>
      <c r="BQ270" s="37">
        <f>IF(Voorblad!$E$14=Rekenblad!$BL$147,Rekenblad!BI270,0)</f>
        <v>0</v>
      </c>
    </row>
    <row r="271" spans="2:69" x14ac:dyDescent="0.25">
      <c r="B271">
        <f>'Data TREND'!X125</f>
        <v>132</v>
      </c>
      <c r="C271" s="37">
        <f>'Data TREND'!Z125</f>
        <v>618.86588243730125</v>
      </c>
      <c r="D271" s="37">
        <f>'Data TREND'!AA125</f>
        <v>861.9219334759523</v>
      </c>
      <c r="E271" s="37">
        <f>'Data TREND'!AB125</f>
        <v>698.16229576526189</v>
      </c>
      <c r="F271" s="62">
        <f>'Data TREND'!AC125</f>
        <v>2178.5592295586011</v>
      </c>
      <c r="G271" s="37">
        <f>'Data TREND'!AD125</f>
        <v>33.989236518988903</v>
      </c>
      <c r="H271" s="37">
        <f>'Data TREND'!AE125</f>
        <v>14.146478888902598</v>
      </c>
      <c r="J271" s="37">
        <f t="shared" si="166"/>
        <v>618.86588243730125</v>
      </c>
      <c r="K271" s="37">
        <f t="shared" si="167"/>
        <v>861.9219334759523</v>
      </c>
      <c r="L271" s="37">
        <f t="shared" si="168"/>
        <v>698.16229576526189</v>
      </c>
      <c r="M271" s="62">
        <f t="shared" si="169"/>
        <v>2178.5592295586011</v>
      </c>
      <c r="N271" s="37">
        <f t="shared" si="170"/>
        <v>33.989236518988903</v>
      </c>
      <c r="O271" s="37">
        <f t="shared" si="171"/>
        <v>14.146478888902598</v>
      </c>
      <c r="Q271">
        <f>'Data TREND'!X125</f>
        <v>132</v>
      </c>
      <c r="R271" s="37">
        <f>'Data TREND'!AG125</f>
        <v>799.60413323752323</v>
      </c>
      <c r="S271" s="37">
        <f>'Data TREND'!AH125</f>
        <v>860.38396038157157</v>
      </c>
      <c r="T271" s="37">
        <f>'Data TREND'!AI125</f>
        <v>695.29607898523363</v>
      </c>
      <c r="U271" s="62">
        <f>'Data TREND'!AJ125</f>
        <v>2354.9476806022458</v>
      </c>
      <c r="V271" s="37">
        <f>'Data TREND'!AK125</f>
        <v>32.680090469073868</v>
      </c>
      <c r="W271" s="37">
        <f>'Data TREND'!AL125</f>
        <v>13.275516851044035</v>
      </c>
      <c r="Y271" s="37">
        <f t="shared" si="172"/>
        <v>0</v>
      </c>
      <c r="Z271" s="37">
        <f t="shared" si="173"/>
        <v>0</v>
      </c>
      <c r="AA271" s="37">
        <f t="shared" si="174"/>
        <v>0</v>
      </c>
      <c r="AB271" s="62">
        <f t="shared" si="175"/>
        <v>0</v>
      </c>
      <c r="AC271" s="37">
        <f t="shared" si="176"/>
        <v>0</v>
      </c>
      <c r="AD271" s="37">
        <f t="shared" si="177"/>
        <v>0</v>
      </c>
      <c r="AF271">
        <f>'Data TREND'!X125</f>
        <v>132</v>
      </c>
      <c r="AG271" s="37">
        <f>'Data TREND'!AN125</f>
        <v>1009.1433912115718</v>
      </c>
      <c r="AH271" s="37">
        <f>'Data TREND'!AO125</f>
        <v>859.10597167137246</v>
      </c>
      <c r="AI271" s="37">
        <f>'Data TREND'!AP125</f>
        <v>691.35955964851621</v>
      </c>
      <c r="AJ271" s="62">
        <f>'Data TREND'!AQ125</f>
        <v>2559.2018888501557</v>
      </c>
      <c r="AK271" s="37">
        <f>'Data TREND'!AR125</f>
        <v>33.286015362343221</v>
      </c>
      <c r="AL271" s="37">
        <f>'Data TREND'!AS125</f>
        <v>13.57064742226423</v>
      </c>
      <c r="AN271" s="37">
        <f t="shared" si="178"/>
        <v>0</v>
      </c>
      <c r="AO271" s="37">
        <f t="shared" si="179"/>
        <v>0</v>
      </c>
      <c r="AP271" s="37">
        <f t="shared" si="180"/>
        <v>0</v>
      </c>
      <c r="AQ271" s="62">
        <f t="shared" si="181"/>
        <v>0</v>
      </c>
      <c r="AR271" s="37">
        <f t="shared" si="182"/>
        <v>0</v>
      </c>
      <c r="AS271" s="37">
        <f t="shared" si="183"/>
        <v>0</v>
      </c>
      <c r="AU271">
        <v>132</v>
      </c>
      <c r="AV271" s="37">
        <f t="shared" si="184"/>
        <v>618.86588243730125</v>
      </c>
      <c r="AW271" s="37">
        <f t="shared" si="185"/>
        <v>861.9219334759523</v>
      </c>
      <c r="AX271" s="37">
        <f t="shared" si="186"/>
        <v>698.16229576526189</v>
      </c>
      <c r="AY271" s="62">
        <f t="shared" si="187"/>
        <v>2178.5592295586011</v>
      </c>
      <c r="AZ271" s="37">
        <f t="shared" si="188"/>
        <v>33.989236518988903</v>
      </c>
      <c r="BA271" s="37">
        <f t="shared" si="189"/>
        <v>14.146478888902598</v>
      </c>
      <c r="BC271">
        <v>132</v>
      </c>
      <c r="BD271" s="37">
        <f>IF(Voorblad!$E$10=Rekenblad!BC271,Rekenblad!AV271,0)</f>
        <v>0</v>
      </c>
      <c r="BE271" s="37">
        <f>IF(Voorblad!$E$10=Rekenblad!BC271,Rekenblad!AW271,0)</f>
        <v>0</v>
      </c>
      <c r="BF271" s="37">
        <f>IF(Voorblad!$E$10=Rekenblad!BC271,Rekenblad!AX271,0)</f>
        <v>0</v>
      </c>
      <c r="BG271" s="62">
        <f>IF(Voorblad!$E$10=Rekenblad!BC271,Rekenblad!AY271,0)</f>
        <v>0</v>
      </c>
      <c r="BH271" s="37">
        <f>IF(Voorblad!$E$10=Rekenblad!BC271,Rekenblad!AZ271,0)</f>
        <v>0</v>
      </c>
      <c r="BI271" s="37">
        <f>IF(Voorblad!$E$10=Rekenblad!BC271,Rekenblad!BA271,0)</f>
        <v>0</v>
      </c>
      <c r="BK271">
        <v>132</v>
      </c>
      <c r="BL271" s="37">
        <f>IF(Voorblad!$E$14=Rekenblad!$BL$147,Rekenblad!BD271,0)</f>
        <v>0</v>
      </c>
      <c r="BM271" s="37">
        <f>IF(Voorblad!$E$14=Rekenblad!$BL$147,Rekenblad!BE271,0)</f>
        <v>0</v>
      </c>
      <c r="BN271" s="37">
        <f>IF(Voorblad!$E$14=Rekenblad!$BL$147,Rekenblad!BF271,0)</f>
        <v>0</v>
      </c>
      <c r="BO271" s="62">
        <f>IF(Voorblad!$E$14=Rekenblad!$BL$147,Rekenblad!BG271,0)</f>
        <v>0</v>
      </c>
      <c r="BP271" s="37">
        <f>IF(Voorblad!$E$14=Rekenblad!$BL$147,Rekenblad!BH271,0)</f>
        <v>0</v>
      </c>
      <c r="BQ271" s="37">
        <f>IF(Voorblad!$E$14=Rekenblad!$BL$147,Rekenblad!BI271,0)</f>
        <v>0</v>
      </c>
    </row>
    <row r="272" spans="2:69" x14ac:dyDescent="0.25">
      <c r="B272">
        <f>'Data TREND'!X126</f>
        <v>133</v>
      </c>
      <c r="C272" s="37">
        <f>'Data TREND'!Z126</f>
        <v>622.97788021728456</v>
      </c>
      <c r="D272" s="37">
        <f>'Data TREND'!AA126</f>
        <v>868.27207709009156</v>
      </c>
      <c r="E272" s="37">
        <f>'Data TREND'!AB126</f>
        <v>703.41513949667763</v>
      </c>
      <c r="F272" s="62">
        <f>'Data TREND'!AC126</f>
        <v>2194.2690359370536</v>
      </c>
      <c r="G272" s="37">
        <f>'Data TREND'!AD126</f>
        <v>33.80360971014845</v>
      </c>
      <c r="H272" s="37">
        <f>'Data TREND'!AE126</f>
        <v>14.072238556208887</v>
      </c>
      <c r="J272" s="37">
        <f t="shared" si="166"/>
        <v>622.97788021728456</v>
      </c>
      <c r="K272" s="37">
        <f t="shared" si="167"/>
        <v>868.27207709009156</v>
      </c>
      <c r="L272" s="37">
        <f t="shared" si="168"/>
        <v>703.41513949667763</v>
      </c>
      <c r="M272" s="62">
        <f t="shared" si="169"/>
        <v>2194.2690359370536</v>
      </c>
      <c r="N272" s="37">
        <f t="shared" si="170"/>
        <v>33.80360971014845</v>
      </c>
      <c r="O272" s="37">
        <f t="shared" si="171"/>
        <v>14.072238556208887</v>
      </c>
      <c r="Q272">
        <f>'Data TREND'!X126</f>
        <v>133</v>
      </c>
      <c r="R272" s="37">
        <f>'Data TREND'!AG126</f>
        <v>804.58964809670624</v>
      </c>
      <c r="S272" s="37">
        <f>'Data TREND'!AH126</f>
        <v>866.71106150721698</v>
      </c>
      <c r="T272" s="37">
        <f>'Data TREND'!AI126</f>
        <v>700.48176956562679</v>
      </c>
      <c r="U272" s="62">
        <f>'Data TREND'!AJ126</f>
        <v>2371.4399559719618</v>
      </c>
      <c r="V272" s="37">
        <f>'Data TREND'!AK126</f>
        <v>32.361439055594253</v>
      </c>
      <c r="W272" s="37">
        <f>'Data TREND'!AL126</f>
        <v>13.145161270308179</v>
      </c>
      <c r="Y272" s="37">
        <f t="shared" si="172"/>
        <v>0</v>
      </c>
      <c r="Z272" s="37">
        <f t="shared" si="173"/>
        <v>0</v>
      </c>
      <c r="AA272" s="37">
        <f t="shared" si="174"/>
        <v>0</v>
      </c>
      <c r="AB272" s="62">
        <f t="shared" si="175"/>
        <v>0</v>
      </c>
      <c r="AC272" s="37">
        <f t="shared" si="176"/>
        <v>0</v>
      </c>
      <c r="AD272" s="37">
        <f t="shared" si="177"/>
        <v>0</v>
      </c>
      <c r="AF272">
        <f>'Data TREND'!X126</f>
        <v>133</v>
      </c>
      <c r="AG272" s="37">
        <f>'Data TREND'!AN126</f>
        <v>1015.3437669423768</v>
      </c>
      <c r="AH272" s="37">
        <f>'Data TREND'!AO126</f>
        <v>865.41062423051471</v>
      </c>
      <c r="AI272" s="37">
        <f>'Data TREND'!AP126</f>
        <v>696.44985648347699</v>
      </c>
      <c r="AJ272" s="62">
        <f>'Data TREND'!AQ126</f>
        <v>2576.7959951096059</v>
      </c>
      <c r="AK272" s="37">
        <f>'Data TREND'!AR126</f>
        <v>32.878724313458896</v>
      </c>
      <c r="AL272" s="37">
        <f>'Data TREND'!AS126</f>
        <v>13.40394343879704</v>
      </c>
      <c r="AN272" s="37">
        <f t="shared" si="178"/>
        <v>0</v>
      </c>
      <c r="AO272" s="37">
        <f t="shared" si="179"/>
        <v>0</v>
      </c>
      <c r="AP272" s="37">
        <f t="shared" si="180"/>
        <v>0</v>
      </c>
      <c r="AQ272" s="62">
        <f t="shared" si="181"/>
        <v>0</v>
      </c>
      <c r="AR272" s="37">
        <f t="shared" si="182"/>
        <v>0</v>
      </c>
      <c r="AS272" s="37">
        <f t="shared" si="183"/>
        <v>0</v>
      </c>
      <c r="AU272">
        <v>133</v>
      </c>
      <c r="AV272" s="37">
        <f t="shared" si="184"/>
        <v>622.97788021728456</v>
      </c>
      <c r="AW272" s="37">
        <f t="shared" si="185"/>
        <v>868.27207709009156</v>
      </c>
      <c r="AX272" s="37">
        <f t="shared" si="186"/>
        <v>703.41513949667763</v>
      </c>
      <c r="AY272" s="62">
        <f t="shared" si="187"/>
        <v>2194.2690359370536</v>
      </c>
      <c r="AZ272" s="37">
        <f t="shared" si="188"/>
        <v>33.80360971014845</v>
      </c>
      <c r="BA272" s="37">
        <f t="shared" si="189"/>
        <v>14.072238556208887</v>
      </c>
      <c r="BC272">
        <v>133</v>
      </c>
      <c r="BD272" s="37">
        <f>IF(Voorblad!$E$10=Rekenblad!BC272,Rekenblad!AV272,0)</f>
        <v>0</v>
      </c>
      <c r="BE272" s="37">
        <f>IF(Voorblad!$E$10=Rekenblad!BC272,Rekenblad!AW272,0)</f>
        <v>0</v>
      </c>
      <c r="BF272" s="37">
        <f>IF(Voorblad!$E$10=Rekenblad!BC272,Rekenblad!AX272,0)</f>
        <v>0</v>
      </c>
      <c r="BG272" s="62">
        <f>IF(Voorblad!$E$10=Rekenblad!BC272,Rekenblad!AY272,0)</f>
        <v>0</v>
      </c>
      <c r="BH272" s="37">
        <f>IF(Voorblad!$E$10=Rekenblad!BC272,Rekenblad!AZ272,0)</f>
        <v>0</v>
      </c>
      <c r="BI272" s="37">
        <f>IF(Voorblad!$E$10=Rekenblad!BC272,Rekenblad!BA272,0)</f>
        <v>0</v>
      </c>
      <c r="BK272">
        <v>133</v>
      </c>
      <c r="BL272" s="37">
        <f>IF(Voorblad!$E$14=Rekenblad!$BL$147,Rekenblad!BD272,0)</f>
        <v>0</v>
      </c>
      <c r="BM272" s="37">
        <f>IF(Voorblad!$E$14=Rekenblad!$BL$147,Rekenblad!BE272,0)</f>
        <v>0</v>
      </c>
      <c r="BN272" s="37">
        <f>IF(Voorblad!$E$14=Rekenblad!$BL$147,Rekenblad!BF272,0)</f>
        <v>0</v>
      </c>
      <c r="BO272" s="62">
        <f>IF(Voorblad!$E$14=Rekenblad!$BL$147,Rekenblad!BG272,0)</f>
        <v>0</v>
      </c>
      <c r="BP272" s="37">
        <f>IF(Voorblad!$E$14=Rekenblad!$BL$147,Rekenblad!BH272,0)</f>
        <v>0</v>
      </c>
      <c r="BQ272" s="37">
        <f>IF(Voorblad!$E$14=Rekenblad!$BL$147,Rekenblad!BI272,0)</f>
        <v>0</v>
      </c>
    </row>
    <row r="273" spans="2:69" x14ac:dyDescent="0.25">
      <c r="B273">
        <f>'Data TREND'!X127</f>
        <v>134</v>
      </c>
      <c r="C273" s="37">
        <f>'Data TREND'!Z127</f>
        <v>627.08987799726788</v>
      </c>
      <c r="D273" s="37">
        <f>'Data TREND'!AA127</f>
        <v>874.6222207042307</v>
      </c>
      <c r="E273" s="37">
        <f>'Data TREND'!AB127</f>
        <v>708.66798322809336</v>
      </c>
      <c r="F273" s="62">
        <f>'Data TREND'!AC127</f>
        <v>2209.9788423155051</v>
      </c>
      <c r="G273" s="37">
        <f>'Data TREND'!AD127</f>
        <v>33.61798290130799</v>
      </c>
      <c r="H273" s="37">
        <f>'Data TREND'!AE127</f>
        <v>13.997998223515179</v>
      </c>
      <c r="J273" s="37">
        <f t="shared" si="166"/>
        <v>627.08987799726788</v>
      </c>
      <c r="K273" s="37">
        <f t="shared" si="167"/>
        <v>874.6222207042307</v>
      </c>
      <c r="L273" s="37">
        <f t="shared" si="168"/>
        <v>708.66798322809336</v>
      </c>
      <c r="M273" s="62">
        <f t="shared" si="169"/>
        <v>2209.9788423155051</v>
      </c>
      <c r="N273" s="37">
        <f t="shared" si="170"/>
        <v>33.61798290130799</v>
      </c>
      <c r="O273" s="37">
        <f t="shared" si="171"/>
        <v>13.997998223515179</v>
      </c>
      <c r="Q273">
        <f>'Data TREND'!X127</f>
        <v>134</v>
      </c>
      <c r="R273" s="37">
        <f>'Data TREND'!AG127</f>
        <v>809.57516295588903</v>
      </c>
      <c r="S273" s="37">
        <f>'Data TREND'!AH127</f>
        <v>873.0381626328624</v>
      </c>
      <c r="T273" s="37">
        <f>'Data TREND'!AI127</f>
        <v>705.66746014601995</v>
      </c>
      <c r="U273" s="62">
        <f>'Data TREND'!AJ127</f>
        <v>2387.9322313416778</v>
      </c>
      <c r="V273" s="37">
        <f>'Data TREND'!AK127</f>
        <v>32.042787642114646</v>
      </c>
      <c r="W273" s="37">
        <f>'Data TREND'!AL127</f>
        <v>13.01480568957232</v>
      </c>
      <c r="Y273" s="37">
        <f t="shared" si="172"/>
        <v>0</v>
      </c>
      <c r="Z273" s="37">
        <f t="shared" si="173"/>
        <v>0</v>
      </c>
      <c r="AA273" s="37">
        <f t="shared" si="174"/>
        <v>0</v>
      </c>
      <c r="AB273" s="62">
        <f t="shared" si="175"/>
        <v>0</v>
      </c>
      <c r="AC273" s="37">
        <f t="shared" si="176"/>
        <v>0</v>
      </c>
      <c r="AD273" s="37">
        <f t="shared" si="177"/>
        <v>0</v>
      </c>
      <c r="AF273">
        <f>'Data TREND'!X127</f>
        <v>134</v>
      </c>
      <c r="AG273" s="37">
        <f>'Data TREND'!AN127</f>
        <v>1021.5441426731818</v>
      </c>
      <c r="AH273" s="37">
        <f>'Data TREND'!AO127</f>
        <v>871.71527678965697</v>
      </c>
      <c r="AI273" s="37">
        <f>'Data TREND'!AP127</f>
        <v>701.54015331843777</v>
      </c>
      <c r="AJ273" s="62">
        <f>'Data TREND'!AQ127</f>
        <v>2594.3901013690565</v>
      </c>
      <c r="AK273" s="37">
        <f>'Data TREND'!AR127</f>
        <v>32.471433264574578</v>
      </c>
      <c r="AL273" s="37">
        <f>'Data TREND'!AS127</f>
        <v>13.237239455329853</v>
      </c>
      <c r="AN273" s="37">
        <f t="shared" si="178"/>
        <v>0</v>
      </c>
      <c r="AO273" s="37">
        <f t="shared" si="179"/>
        <v>0</v>
      </c>
      <c r="AP273" s="37">
        <f t="shared" si="180"/>
        <v>0</v>
      </c>
      <c r="AQ273" s="62">
        <f t="shared" si="181"/>
        <v>0</v>
      </c>
      <c r="AR273" s="37">
        <f t="shared" si="182"/>
        <v>0</v>
      </c>
      <c r="AS273" s="37">
        <f t="shared" si="183"/>
        <v>0</v>
      </c>
      <c r="AU273">
        <v>134</v>
      </c>
      <c r="AV273" s="37">
        <f t="shared" si="184"/>
        <v>627.08987799726788</v>
      </c>
      <c r="AW273" s="37">
        <f t="shared" si="185"/>
        <v>874.6222207042307</v>
      </c>
      <c r="AX273" s="37">
        <f t="shared" si="186"/>
        <v>708.66798322809336</v>
      </c>
      <c r="AY273" s="62">
        <f t="shared" si="187"/>
        <v>2209.9788423155051</v>
      </c>
      <c r="AZ273" s="37">
        <f t="shared" si="188"/>
        <v>33.61798290130799</v>
      </c>
      <c r="BA273" s="37">
        <f t="shared" si="189"/>
        <v>13.997998223515179</v>
      </c>
      <c r="BC273">
        <v>134</v>
      </c>
      <c r="BD273" s="37">
        <f>IF(Voorblad!$E$10=Rekenblad!BC273,Rekenblad!AV273,0)</f>
        <v>0</v>
      </c>
      <c r="BE273" s="37">
        <f>IF(Voorblad!$E$10=Rekenblad!BC273,Rekenblad!AW273,0)</f>
        <v>0</v>
      </c>
      <c r="BF273" s="37">
        <f>IF(Voorblad!$E$10=Rekenblad!BC273,Rekenblad!AX273,0)</f>
        <v>0</v>
      </c>
      <c r="BG273" s="62">
        <f>IF(Voorblad!$E$10=Rekenblad!BC273,Rekenblad!AY273,0)</f>
        <v>0</v>
      </c>
      <c r="BH273" s="37">
        <f>IF(Voorblad!$E$10=Rekenblad!BC273,Rekenblad!AZ273,0)</f>
        <v>0</v>
      </c>
      <c r="BI273" s="37">
        <f>IF(Voorblad!$E$10=Rekenblad!BC273,Rekenblad!BA273,0)</f>
        <v>0</v>
      </c>
      <c r="BK273">
        <v>134</v>
      </c>
      <c r="BL273" s="37">
        <f>IF(Voorblad!$E$14=Rekenblad!$BL$147,Rekenblad!BD273,0)</f>
        <v>0</v>
      </c>
      <c r="BM273" s="37">
        <f>IF(Voorblad!$E$14=Rekenblad!$BL$147,Rekenblad!BE273,0)</f>
        <v>0</v>
      </c>
      <c r="BN273" s="37">
        <f>IF(Voorblad!$E$14=Rekenblad!$BL$147,Rekenblad!BF273,0)</f>
        <v>0</v>
      </c>
      <c r="BO273" s="62">
        <f>IF(Voorblad!$E$14=Rekenblad!$BL$147,Rekenblad!BG273,0)</f>
        <v>0</v>
      </c>
      <c r="BP273" s="37">
        <f>IF(Voorblad!$E$14=Rekenblad!$BL$147,Rekenblad!BH273,0)</f>
        <v>0</v>
      </c>
      <c r="BQ273" s="37">
        <f>IF(Voorblad!$E$14=Rekenblad!$BL$147,Rekenblad!BI273,0)</f>
        <v>0</v>
      </c>
    </row>
    <row r="274" spans="2:69" x14ac:dyDescent="0.25">
      <c r="B274">
        <f>'Data TREND'!X128</f>
        <v>135</v>
      </c>
      <c r="C274" s="37">
        <f>'Data TREND'!Z128</f>
        <v>631.20187577725119</v>
      </c>
      <c r="D274" s="37">
        <f>'Data TREND'!AA128</f>
        <v>880.97236431836996</v>
      </c>
      <c r="E274" s="37">
        <f>'Data TREND'!AB128</f>
        <v>713.9208269595091</v>
      </c>
      <c r="F274" s="62">
        <f>'Data TREND'!AC128</f>
        <v>2225.6886486939575</v>
      </c>
      <c r="G274" s="37">
        <f>'Data TREND'!AD128</f>
        <v>33.432356092467529</v>
      </c>
      <c r="H274" s="37">
        <f>'Data TREND'!AE128</f>
        <v>13.923757890821468</v>
      </c>
      <c r="J274" s="37">
        <f t="shared" si="166"/>
        <v>631.20187577725119</v>
      </c>
      <c r="K274" s="37">
        <f t="shared" si="167"/>
        <v>880.97236431836996</v>
      </c>
      <c r="L274" s="37">
        <f t="shared" si="168"/>
        <v>713.9208269595091</v>
      </c>
      <c r="M274" s="62">
        <f t="shared" si="169"/>
        <v>2225.6886486939575</v>
      </c>
      <c r="N274" s="37">
        <f t="shared" si="170"/>
        <v>33.432356092467529</v>
      </c>
      <c r="O274" s="37">
        <f t="shared" si="171"/>
        <v>13.923757890821468</v>
      </c>
      <c r="Q274">
        <f>'Data TREND'!X128</f>
        <v>135</v>
      </c>
      <c r="R274" s="37">
        <f>'Data TREND'!AG128</f>
        <v>814.56067781507181</v>
      </c>
      <c r="S274" s="37">
        <f>'Data TREND'!AH128</f>
        <v>879.36526375850781</v>
      </c>
      <c r="T274" s="37">
        <f>'Data TREND'!AI128</f>
        <v>710.85315072641311</v>
      </c>
      <c r="U274" s="62">
        <f>'Data TREND'!AJ128</f>
        <v>2404.4245067113939</v>
      </c>
      <c r="V274" s="37">
        <f>'Data TREND'!AK128</f>
        <v>31.724136228635032</v>
      </c>
      <c r="W274" s="37">
        <f>'Data TREND'!AL128</f>
        <v>12.884450108836464</v>
      </c>
      <c r="Y274" s="37">
        <f t="shared" si="172"/>
        <v>0</v>
      </c>
      <c r="Z274" s="37">
        <f t="shared" si="173"/>
        <v>0</v>
      </c>
      <c r="AA274" s="37">
        <f t="shared" si="174"/>
        <v>0</v>
      </c>
      <c r="AB274" s="62">
        <f t="shared" si="175"/>
        <v>0</v>
      </c>
      <c r="AC274" s="37">
        <f t="shared" si="176"/>
        <v>0</v>
      </c>
      <c r="AD274" s="37">
        <f t="shared" si="177"/>
        <v>0</v>
      </c>
      <c r="AF274">
        <f>'Data TREND'!X128</f>
        <v>135</v>
      </c>
      <c r="AG274" s="37">
        <f>'Data TREND'!AN128</f>
        <v>1027.7445184039866</v>
      </c>
      <c r="AH274" s="37">
        <f>'Data TREND'!AO128</f>
        <v>878.01992934879922</v>
      </c>
      <c r="AI274" s="37">
        <f>'Data TREND'!AP128</f>
        <v>706.63045015339856</v>
      </c>
      <c r="AJ274" s="62">
        <f>'Data TREND'!AQ128</f>
        <v>2611.9842076285067</v>
      </c>
      <c r="AK274" s="37">
        <f>'Data TREND'!AR128</f>
        <v>32.064142215690254</v>
      </c>
      <c r="AL274" s="37">
        <f>'Data TREND'!AS128</f>
        <v>13.070535471862666</v>
      </c>
      <c r="AN274" s="37">
        <f t="shared" si="178"/>
        <v>0</v>
      </c>
      <c r="AO274" s="37">
        <f t="shared" si="179"/>
        <v>0</v>
      </c>
      <c r="AP274" s="37">
        <f t="shared" si="180"/>
        <v>0</v>
      </c>
      <c r="AQ274" s="62">
        <f t="shared" si="181"/>
        <v>0</v>
      </c>
      <c r="AR274" s="37">
        <f t="shared" si="182"/>
        <v>0</v>
      </c>
      <c r="AS274" s="37">
        <f t="shared" si="183"/>
        <v>0</v>
      </c>
      <c r="AU274">
        <v>135</v>
      </c>
      <c r="AV274" s="37">
        <f t="shared" si="184"/>
        <v>631.20187577725119</v>
      </c>
      <c r="AW274" s="37">
        <f t="shared" si="185"/>
        <v>880.97236431836996</v>
      </c>
      <c r="AX274" s="37">
        <f t="shared" si="186"/>
        <v>713.9208269595091</v>
      </c>
      <c r="AY274" s="62">
        <f t="shared" si="187"/>
        <v>2225.6886486939575</v>
      </c>
      <c r="AZ274" s="37">
        <f t="shared" si="188"/>
        <v>33.432356092467529</v>
      </c>
      <c r="BA274" s="37">
        <f t="shared" si="189"/>
        <v>13.923757890821468</v>
      </c>
      <c r="BC274">
        <v>135</v>
      </c>
      <c r="BD274" s="37">
        <f>IF(Voorblad!$E$10=Rekenblad!BC274,Rekenblad!AV274,0)</f>
        <v>0</v>
      </c>
      <c r="BE274" s="37">
        <f>IF(Voorblad!$E$10=Rekenblad!BC274,Rekenblad!AW274,0)</f>
        <v>0</v>
      </c>
      <c r="BF274" s="37">
        <f>IF(Voorblad!$E$10=Rekenblad!BC274,Rekenblad!AX274,0)</f>
        <v>0</v>
      </c>
      <c r="BG274" s="62">
        <f>IF(Voorblad!$E$10=Rekenblad!BC274,Rekenblad!AY274,0)</f>
        <v>0</v>
      </c>
      <c r="BH274" s="37">
        <f>IF(Voorblad!$E$10=Rekenblad!BC274,Rekenblad!AZ274,0)</f>
        <v>0</v>
      </c>
      <c r="BI274" s="37">
        <f>IF(Voorblad!$E$10=Rekenblad!BC274,Rekenblad!BA274,0)</f>
        <v>0</v>
      </c>
      <c r="BK274">
        <v>135</v>
      </c>
      <c r="BL274" s="37">
        <f>IF(Voorblad!$E$14=Rekenblad!$BL$147,Rekenblad!BD274,0)</f>
        <v>0</v>
      </c>
      <c r="BM274" s="37">
        <f>IF(Voorblad!$E$14=Rekenblad!$BL$147,Rekenblad!BE274,0)</f>
        <v>0</v>
      </c>
      <c r="BN274" s="37">
        <f>IF(Voorblad!$E$14=Rekenblad!$BL$147,Rekenblad!BF274,0)</f>
        <v>0</v>
      </c>
      <c r="BO274" s="62">
        <f>IF(Voorblad!$E$14=Rekenblad!$BL$147,Rekenblad!BG274,0)</f>
        <v>0</v>
      </c>
      <c r="BP274" s="37">
        <f>IF(Voorblad!$E$14=Rekenblad!$BL$147,Rekenblad!BH274,0)</f>
        <v>0</v>
      </c>
      <c r="BQ274" s="37">
        <f>IF(Voorblad!$E$14=Rekenblad!$BL$147,Rekenblad!BI274,0)</f>
        <v>0</v>
      </c>
    </row>
    <row r="275" spans="2:69" x14ac:dyDescent="0.25">
      <c r="B275">
        <f>'Data TREND'!X129</f>
        <v>136</v>
      </c>
      <c r="C275" s="37">
        <f>'Data TREND'!Z129</f>
        <v>635.31387355723427</v>
      </c>
      <c r="D275" s="37">
        <f>'Data TREND'!AA129</f>
        <v>887.32250793250921</v>
      </c>
      <c r="E275" s="37">
        <f>'Data TREND'!AB129</f>
        <v>719.17367069092484</v>
      </c>
      <c r="F275" s="62">
        <f>'Data TREND'!AC129</f>
        <v>2241.3984550724099</v>
      </c>
      <c r="G275" s="37">
        <f>'Data TREND'!AD129</f>
        <v>33.246729283627076</v>
      </c>
      <c r="H275" s="37">
        <f>'Data TREND'!AE129</f>
        <v>13.84951755812776</v>
      </c>
      <c r="J275" s="37">
        <f t="shared" si="166"/>
        <v>635.31387355723427</v>
      </c>
      <c r="K275" s="37">
        <f t="shared" si="167"/>
        <v>887.32250793250921</v>
      </c>
      <c r="L275" s="37">
        <f t="shared" si="168"/>
        <v>719.17367069092484</v>
      </c>
      <c r="M275" s="62">
        <f t="shared" si="169"/>
        <v>2241.3984550724099</v>
      </c>
      <c r="N275" s="37">
        <f t="shared" si="170"/>
        <v>33.246729283627076</v>
      </c>
      <c r="O275" s="37">
        <f t="shared" si="171"/>
        <v>13.84951755812776</v>
      </c>
      <c r="Q275">
        <f>'Data TREND'!X129</f>
        <v>136</v>
      </c>
      <c r="R275" s="37">
        <f>'Data TREND'!AG129</f>
        <v>819.5461926742546</v>
      </c>
      <c r="S275" s="37">
        <f>'Data TREND'!AH129</f>
        <v>885.69236488415322</v>
      </c>
      <c r="T275" s="37">
        <f>'Data TREND'!AI129</f>
        <v>716.03884130680626</v>
      </c>
      <c r="U275" s="62">
        <f>'Data TREND'!AJ129</f>
        <v>2420.9167820811099</v>
      </c>
      <c r="V275" s="37">
        <f>'Data TREND'!AK129</f>
        <v>31.405484815155425</v>
      </c>
      <c r="W275" s="37">
        <f>'Data TREND'!AL129</f>
        <v>12.754094528100605</v>
      </c>
      <c r="Y275" s="37">
        <f t="shared" si="172"/>
        <v>0</v>
      </c>
      <c r="Z275" s="37">
        <f t="shared" si="173"/>
        <v>0</v>
      </c>
      <c r="AA275" s="37">
        <f t="shared" si="174"/>
        <v>0</v>
      </c>
      <c r="AB275" s="62">
        <f t="shared" si="175"/>
        <v>0</v>
      </c>
      <c r="AC275" s="37">
        <f t="shared" si="176"/>
        <v>0</v>
      </c>
      <c r="AD275" s="37">
        <f t="shared" si="177"/>
        <v>0</v>
      </c>
      <c r="AF275">
        <f>'Data TREND'!X129</f>
        <v>136</v>
      </c>
      <c r="AG275" s="37">
        <f>'Data TREND'!AN129</f>
        <v>1033.9448941347919</v>
      </c>
      <c r="AH275" s="37">
        <f>'Data TREND'!AO129</f>
        <v>884.32458190794136</v>
      </c>
      <c r="AI275" s="37">
        <f>'Data TREND'!AP129</f>
        <v>711.72074698835945</v>
      </c>
      <c r="AJ275" s="62">
        <f>'Data TREND'!AQ129</f>
        <v>2629.5783138879574</v>
      </c>
      <c r="AK275" s="37">
        <f>'Data TREND'!AR129</f>
        <v>31.656851166805936</v>
      </c>
      <c r="AL275" s="37">
        <f>'Data TREND'!AS129</f>
        <v>12.903831488395475</v>
      </c>
      <c r="AN275" s="37">
        <f t="shared" si="178"/>
        <v>0</v>
      </c>
      <c r="AO275" s="37">
        <f t="shared" si="179"/>
        <v>0</v>
      </c>
      <c r="AP275" s="37">
        <f t="shared" si="180"/>
        <v>0</v>
      </c>
      <c r="AQ275" s="62">
        <f t="shared" si="181"/>
        <v>0</v>
      </c>
      <c r="AR275" s="37">
        <f t="shared" si="182"/>
        <v>0</v>
      </c>
      <c r="AS275" s="37">
        <f t="shared" si="183"/>
        <v>0</v>
      </c>
      <c r="AU275">
        <v>136</v>
      </c>
      <c r="AV275" s="37">
        <f t="shared" si="184"/>
        <v>635.31387355723427</v>
      </c>
      <c r="AW275" s="37">
        <f t="shared" si="185"/>
        <v>887.32250793250921</v>
      </c>
      <c r="AX275" s="37">
        <f t="shared" si="186"/>
        <v>719.17367069092484</v>
      </c>
      <c r="AY275" s="62">
        <f t="shared" si="187"/>
        <v>2241.3984550724099</v>
      </c>
      <c r="AZ275" s="37">
        <f t="shared" si="188"/>
        <v>33.246729283627076</v>
      </c>
      <c r="BA275" s="37">
        <f t="shared" si="189"/>
        <v>13.84951755812776</v>
      </c>
      <c r="BC275">
        <v>136</v>
      </c>
      <c r="BD275" s="37">
        <f>IF(Voorblad!$E$10=Rekenblad!BC275,Rekenblad!AV275,0)</f>
        <v>0</v>
      </c>
      <c r="BE275" s="37">
        <f>IF(Voorblad!$E$10=Rekenblad!BC275,Rekenblad!AW275,0)</f>
        <v>0</v>
      </c>
      <c r="BF275" s="37">
        <f>IF(Voorblad!$E$10=Rekenblad!BC275,Rekenblad!AX275,0)</f>
        <v>0</v>
      </c>
      <c r="BG275" s="62">
        <f>IF(Voorblad!$E$10=Rekenblad!BC275,Rekenblad!AY275,0)</f>
        <v>0</v>
      </c>
      <c r="BH275" s="37">
        <f>IF(Voorblad!$E$10=Rekenblad!BC275,Rekenblad!AZ275,0)</f>
        <v>0</v>
      </c>
      <c r="BI275" s="37">
        <f>IF(Voorblad!$E$10=Rekenblad!BC275,Rekenblad!BA275,0)</f>
        <v>0</v>
      </c>
      <c r="BK275">
        <v>136</v>
      </c>
      <c r="BL275" s="37">
        <f>IF(Voorblad!$E$14=Rekenblad!$BL$147,Rekenblad!BD275,0)</f>
        <v>0</v>
      </c>
      <c r="BM275" s="37">
        <f>IF(Voorblad!$E$14=Rekenblad!$BL$147,Rekenblad!BE275,0)</f>
        <v>0</v>
      </c>
      <c r="BN275" s="37">
        <f>IF(Voorblad!$E$14=Rekenblad!$BL$147,Rekenblad!BF275,0)</f>
        <v>0</v>
      </c>
      <c r="BO275" s="62">
        <f>IF(Voorblad!$E$14=Rekenblad!$BL$147,Rekenblad!BG275,0)</f>
        <v>0</v>
      </c>
      <c r="BP275" s="37">
        <f>IF(Voorblad!$E$14=Rekenblad!$BL$147,Rekenblad!BH275,0)</f>
        <v>0</v>
      </c>
      <c r="BQ275" s="37">
        <f>IF(Voorblad!$E$14=Rekenblad!$BL$147,Rekenblad!BI275,0)</f>
        <v>0</v>
      </c>
    </row>
    <row r="276" spans="2:69" x14ac:dyDescent="0.25">
      <c r="B276">
        <f>'Data TREND'!X130</f>
        <v>137</v>
      </c>
      <c r="C276" s="37">
        <f>'Data TREND'!Z130</f>
        <v>639.42587133721759</v>
      </c>
      <c r="D276" s="37">
        <f>'Data TREND'!AA130</f>
        <v>893.67265154664847</v>
      </c>
      <c r="E276" s="37">
        <f>'Data TREND'!AB130</f>
        <v>724.42651442234046</v>
      </c>
      <c r="F276" s="62">
        <f>'Data TREND'!AC130</f>
        <v>2257.1082614508614</v>
      </c>
      <c r="G276" s="37">
        <f>'Data TREND'!AD130</f>
        <v>33.061102474786622</v>
      </c>
      <c r="H276" s="37">
        <f>'Data TREND'!AE130</f>
        <v>13.775277225434049</v>
      </c>
      <c r="J276" s="37">
        <f t="shared" si="166"/>
        <v>639.42587133721759</v>
      </c>
      <c r="K276" s="37">
        <f t="shared" si="167"/>
        <v>893.67265154664847</v>
      </c>
      <c r="L276" s="37">
        <f t="shared" si="168"/>
        <v>724.42651442234046</v>
      </c>
      <c r="M276" s="62">
        <f t="shared" si="169"/>
        <v>2257.1082614508614</v>
      </c>
      <c r="N276" s="37">
        <f t="shared" si="170"/>
        <v>33.061102474786622</v>
      </c>
      <c r="O276" s="37">
        <f t="shared" si="171"/>
        <v>13.775277225434049</v>
      </c>
      <c r="Q276">
        <f>'Data TREND'!X130</f>
        <v>137</v>
      </c>
      <c r="R276" s="37">
        <f>'Data TREND'!AG130</f>
        <v>824.53170753343761</v>
      </c>
      <c r="S276" s="37">
        <f>'Data TREND'!AH130</f>
        <v>892.01946600979863</v>
      </c>
      <c r="T276" s="37">
        <f>'Data TREND'!AI130</f>
        <v>721.22453188719942</v>
      </c>
      <c r="U276" s="62">
        <f>'Data TREND'!AJ130</f>
        <v>2437.4090574508259</v>
      </c>
      <c r="V276" s="37">
        <f>'Data TREND'!AK130</f>
        <v>31.086833401675811</v>
      </c>
      <c r="W276" s="37">
        <f>'Data TREND'!AL130</f>
        <v>12.62373894736475</v>
      </c>
      <c r="Y276" s="37">
        <f t="shared" si="172"/>
        <v>0</v>
      </c>
      <c r="Z276" s="37">
        <f t="shared" si="173"/>
        <v>0</v>
      </c>
      <c r="AA276" s="37">
        <f t="shared" si="174"/>
        <v>0</v>
      </c>
      <c r="AB276" s="62">
        <f t="shared" si="175"/>
        <v>0</v>
      </c>
      <c r="AC276" s="37">
        <f t="shared" si="176"/>
        <v>0</v>
      </c>
      <c r="AD276" s="37">
        <f t="shared" si="177"/>
        <v>0</v>
      </c>
      <c r="AF276">
        <f>'Data TREND'!X130</f>
        <v>137</v>
      </c>
      <c r="AG276" s="37">
        <f>'Data TREND'!AN130</f>
        <v>1040.1452698655967</v>
      </c>
      <c r="AH276" s="37">
        <f>'Data TREND'!AO130</f>
        <v>890.62923446708362</v>
      </c>
      <c r="AI276" s="37">
        <f>'Data TREND'!AP130</f>
        <v>716.81104382332023</v>
      </c>
      <c r="AJ276" s="62">
        <f>'Data TREND'!AQ130</f>
        <v>2647.172420147408</v>
      </c>
      <c r="AK276" s="37">
        <f>'Data TREND'!AR130</f>
        <v>31.249560117921618</v>
      </c>
      <c r="AL276" s="37">
        <f>'Data TREND'!AS130</f>
        <v>12.737127504928289</v>
      </c>
      <c r="AN276" s="37">
        <f t="shared" si="178"/>
        <v>0</v>
      </c>
      <c r="AO276" s="37">
        <f t="shared" si="179"/>
        <v>0</v>
      </c>
      <c r="AP276" s="37">
        <f t="shared" si="180"/>
        <v>0</v>
      </c>
      <c r="AQ276" s="62">
        <f t="shared" si="181"/>
        <v>0</v>
      </c>
      <c r="AR276" s="37">
        <f t="shared" si="182"/>
        <v>0</v>
      </c>
      <c r="AS276" s="37">
        <f t="shared" si="183"/>
        <v>0</v>
      </c>
      <c r="AU276">
        <v>137</v>
      </c>
      <c r="AV276" s="37">
        <f t="shared" si="184"/>
        <v>639.42587133721759</v>
      </c>
      <c r="AW276" s="37">
        <f t="shared" si="185"/>
        <v>893.67265154664847</v>
      </c>
      <c r="AX276" s="37">
        <f t="shared" si="186"/>
        <v>724.42651442234046</v>
      </c>
      <c r="AY276" s="62">
        <f t="shared" si="187"/>
        <v>2257.1082614508614</v>
      </c>
      <c r="AZ276" s="37">
        <f t="shared" si="188"/>
        <v>33.061102474786622</v>
      </c>
      <c r="BA276" s="37">
        <f t="shared" si="189"/>
        <v>13.775277225434049</v>
      </c>
      <c r="BC276">
        <v>137</v>
      </c>
      <c r="BD276" s="37">
        <f>IF(Voorblad!$E$10=Rekenblad!BC276,Rekenblad!AV276,0)</f>
        <v>0</v>
      </c>
      <c r="BE276" s="37">
        <f>IF(Voorblad!$E$10=Rekenblad!BC276,Rekenblad!AW276,0)</f>
        <v>0</v>
      </c>
      <c r="BF276" s="37">
        <f>IF(Voorblad!$E$10=Rekenblad!BC276,Rekenblad!AX276,0)</f>
        <v>0</v>
      </c>
      <c r="BG276" s="62">
        <f>IF(Voorblad!$E$10=Rekenblad!BC276,Rekenblad!AY276,0)</f>
        <v>0</v>
      </c>
      <c r="BH276" s="37">
        <f>IF(Voorblad!$E$10=Rekenblad!BC276,Rekenblad!AZ276,0)</f>
        <v>0</v>
      </c>
      <c r="BI276" s="37">
        <f>IF(Voorblad!$E$10=Rekenblad!BC276,Rekenblad!BA276,0)</f>
        <v>0</v>
      </c>
      <c r="BK276">
        <v>137</v>
      </c>
      <c r="BL276" s="37">
        <f>IF(Voorblad!$E$14=Rekenblad!$BL$147,Rekenblad!BD276,0)</f>
        <v>0</v>
      </c>
      <c r="BM276" s="37">
        <f>IF(Voorblad!$E$14=Rekenblad!$BL$147,Rekenblad!BE276,0)</f>
        <v>0</v>
      </c>
      <c r="BN276" s="37">
        <f>IF(Voorblad!$E$14=Rekenblad!$BL$147,Rekenblad!BF276,0)</f>
        <v>0</v>
      </c>
      <c r="BO276" s="62">
        <f>IF(Voorblad!$E$14=Rekenblad!$BL$147,Rekenblad!BG276,0)</f>
        <v>0</v>
      </c>
      <c r="BP276" s="37">
        <f>IF(Voorblad!$E$14=Rekenblad!$BL$147,Rekenblad!BH276,0)</f>
        <v>0</v>
      </c>
      <c r="BQ276" s="37">
        <f>IF(Voorblad!$E$14=Rekenblad!$BL$147,Rekenblad!BI276,0)</f>
        <v>0</v>
      </c>
    </row>
    <row r="277" spans="2:69" x14ac:dyDescent="0.25">
      <c r="B277">
        <f>'Data TREND'!X131</f>
        <v>138</v>
      </c>
      <c r="C277" s="37">
        <f>'Data TREND'!Z131</f>
        <v>643.5378691172009</v>
      </c>
      <c r="D277" s="37">
        <f>'Data TREND'!AA131</f>
        <v>900.02279516078761</v>
      </c>
      <c r="E277" s="37">
        <f>'Data TREND'!AB131</f>
        <v>729.6793581537562</v>
      </c>
      <c r="F277" s="62">
        <f>'Data TREND'!AC131</f>
        <v>2272.8180678293138</v>
      </c>
      <c r="G277" s="37">
        <f>'Data TREND'!AD131</f>
        <v>32.875475665946169</v>
      </c>
      <c r="H277" s="37">
        <f>'Data TREND'!AE131</f>
        <v>13.701036892740341</v>
      </c>
      <c r="J277" s="37">
        <f t="shared" si="166"/>
        <v>643.5378691172009</v>
      </c>
      <c r="K277" s="37">
        <f t="shared" si="167"/>
        <v>900.02279516078761</v>
      </c>
      <c r="L277" s="37">
        <f t="shared" si="168"/>
        <v>729.6793581537562</v>
      </c>
      <c r="M277" s="62">
        <f t="shared" si="169"/>
        <v>2272.8180678293138</v>
      </c>
      <c r="N277" s="37">
        <f t="shared" si="170"/>
        <v>32.875475665946169</v>
      </c>
      <c r="O277" s="37">
        <f t="shared" si="171"/>
        <v>13.701036892740341</v>
      </c>
      <c r="Q277">
        <f>'Data TREND'!X131</f>
        <v>138</v>
      </c>
      <c r="R277" s="37">
        <f>'Data TREND'!AG131</f>
        <v>829.5172223926204</v>
      </c>
      <c r="S277" s="37">
        <f>'Data TREND'!AH131</f>
        <v>898.34656713544405</v>
      </c>
      <c r="T277" s="37">
        <f>'Data TREND'!AI131</f>
        <v>726.41022246759258</v>
      </c>
      <c r="U277" s="62">
        <f>'Data TREND'!AJ131</f>
        <v>2453.9013328205419</v>
      </c>
      <c r="V277" s="37">
        <f>'Data TREND'!AK131</f>
        <v>30.768181988196197</v>
      </c>
      <c r="W277" s="37">
        <f>'Data TREND'!AL131</f>
        <v>12.49338336662889</v>
      </c>
      <c r="Y277" s="37">
        <f t="shared" ref="Y277:Y289" si="190">$Q$3*R277</f>
        <v>0</v>
      </c>
      <c r="Z277" s="37">
        <f t="shared" ref="Z277:Z289" si="191">$Q$3*S277</f>
        <v>0</v>
      </c>
      <c r="AA277" s="37">
        <f t="shared" ref="AA277:AA289" si="192">$Q$3*T277</f>
        <v>0</v>
      </c>
      <c r="AB277" s="62">
        <f t="shared" ref="AB277:AB289" si="193">$Q$3*U277</f>
        <v>0</v>
      </c>
      <c r="AC277" s="37">
        <f t="shared" ref="AC277:AC289" si="194">$Q$3*V277</f>
        <v>0</v>
      </c>
      <c r="AD277" s="37">
        <f t="shared" ref="AD277:AD289" si="195">$Q$3*W277</f>
        <v>0</v>
      </c>
      <c r="AF277">
        <f>'Data TREND'!X131</f>
        <v>138</v>
      </c>
      <c r="AG277" s="37">
        <f>'Data TREND'!AN131</f>
        <v>1046.3456455964017</v>
      </c>
      <c r="AH277" s="37">
        <f>'Data TREND'!AO131</f>
        <v>896.93388702622588</v>
      </c>
      <c r="AI277" s="37">
        <f>'Data TREND'!AP131</f>
        <v>721.90134065828101</v>
      </c>
      <c r="AJ277" s="62">
        <f>'Data TREND'!AQ131</f>
        <v>2664.7665264068582</v>
      </c>
      <c r="AK277" s="37">
        <f>'Data TREND'!AR131</f>
        <v>30.842269069037293</v>
      </c>
      <c r="AL277" s="37">
        <f>'Data TREND'!AS131</f>
        <v>12.570423521461102</v>
      </c>
      <c r="AN277" s="37">
        <f t="shared" ref="AN277:AN289" si="196">$AF$3*AG277</f>
        <v>0</v>
      </c>
      <c r="AO277" s="37">
        <f t="shared" ref="AO277:AO289" si="197">$AF$3*AH277</f>
        <v>0</v>
      </c>
      <c r="AP277" s="37">
        <f t="shared" ref="AP277:AP289" si="198">$AF$3*AI277</f>
        <v>0</v>
      </c>
      <c r="AQ277" s="62">
        <f t="shared" ref="AQ277:AQ289" si="199">$AF$3*AJ277</f>
        <v>0</v>
      </c>
      <c r="AR277" s="37">
        <f t="shared" ref="AR277:AR289" si="200">$AF$3*AK277</f>
        <v>0</v>
      </c>
      <c r="AS277" s="37">
        <f t="shared" ref="AS277:AS289" si="201">$AF$3*AL277</f>
        <v>0</v>
      </c>
      <c r="AU277">
        <v>138</v>
      </c>
      <c r="AV277" s="37">
        <f t="shared" ref="AV277:AV289" si="202">J277+Y277+AN277</f>
        <v>643.5378691172009</v>
      </c>
      <c r="AW277" s="37">
        <f t="shared" ref="AW277:AW289" si="203">K277+Z277+AO277</f>
        <v>900.02279516078761</v>
      </c>
      <c r="AX277" s="37">
        <f t="shared" ref="AX277:AX289" si="204">L277+AA277+AP277</f>
        <v>729.6793581537562</v>
      </c>
      <c r="AY277" s="62">
        <f t="shared" ref="AY277:AY289" si="205">M277+AB277+AQ277</f>
        <v>2272.8180678293138</v>
      </c>
      <c r="AZ277" s="37">
        <f t="shared" ref="AZ277:AZ289" si="206">N277+AC277+AR277</f>
        <v>32.875475665946169</v>
      </c>
      <c r="BA277" s="37">
        <f t="shared" ref="BA277:BA289" si="207">O277+AD277+AS277</f>
        <v>13.701036892740341</v>
      </c>
      <c r="BC277">
        <v>138</v>
      </c>
      <c r="BD277" s="37">
        <f>IF(Voorblad!$E$10=Rekenblad!BC277,Rekenblad!AV277,0)</f>
        <v>0</v>
      </c>
      <c r="BE277" s="37">
        <f>IF(Voorblad!$E$10=Rekenblad!BC277,Rekenblad!AW277,0)</f>
        <v>0</v>
      </c>
      <c r="BF277" s="37">
        <f>IF(Voorblad!$E$10=Rekenblad!BC277,Rekenblad!AX277,0)</f>
        <v>0</v>
      </c>
      <c r="BG277" s="62">
        <f>IF(Voorblad!$E$10=Rekenblad!BC277,Rekenblad!AY277,0)</f>
        <v>0</v>
      </c>
      <c r="BH277" s="37">
        <f>IF(Voorblad!$E$10=Rekenblad!BC277,Rekenblad!AZ277,0)</f>
        <v>0</v>
      </c>
      <c r="BI277" s="37">
        <f>IF(Voorblad!$E$10=Rekenblad!BC277,Rekenblad!BA277,0)</f>
        <v>0</v>
      </c>
      <c r="BK277">
        <v>138</v>
      </c>
      <c r="BL277" s="37">
        <f>IF(Voorblad!$E$14=Rekenblad!$BL$147,Rekenblad!BD277,0)</f>
        <v>0</v>
      </c>
      <c r="BM277" s="37">
        <f>IF(Voorblad!$E$14=Rekenblad!$BL$147,Rekenblad!BE277,0)</f>
        <v>0</v>
      </c>
      <c r="BN277" s="37">
        <f>IF(Voorblad!$E$14=Rekenblad!$BL$147,Rekenblad!BF277,0)</f>
        <v>0</v>
      </c>
      <c r="BO277" s="62">
        <f>IF(Voorblad!$E$14=Rekenblad!$BL$147,Rekenblad!BG277,0)</f>
        <v>0</v>
      </c>
      <c r="BP277" s="37">
        <f>IF(Voorblad!$E$14=Rekenblad!$BL$147,Rekenblad!BH277,0)</f>
        <v>0</v>
      </c>
      <c r="BQ277" s="37">
        <f>IF(Voorblad!$E$14=Rekenblad!$BL$147,Rekenblad!BI277,0)</f>
        <v>0</v>
      </c>
    </row>
    <row r="278" spans="2:69" x14ac:dyDescent="0.25">
      <c r="B278">
        <f>'Data TREND'!X132</f>
        <v>139</v>
      </c>
      <c r="C278" s="37">
        <f>'Data TREND'!Z132</f>
        <v>647.64986689718421</v>
      </c>
      <c r="D278" s="37">
        <f>'Data TREND'!AA132</f>
        <v>906.37293877492687</v>
      </c>
      <c r="E278" s="37">
        <f>'Data TREND'!AB132</f>
        <v>734.93220188517193</v>
      </c>
      <c r="F278" s="62">
        <f>'Data TREND'!AC132</f>
        <v>2288.5278742077653</v>
      </c>
      <c r="G278" s="37">
        <f>'Data TREND'!AD132</f>
        <v>32.689848857105709</v>
      </c>
      <c r="H278" s="37">
        <f>'Data TREND'!AE132</f>
        <v>13.62679656004663</v>
      </c>
      <c r="J278" s="37">
        <f t="shared" ref="J278:J289" si="208">$B$3*C278</f>
        <v>647.64986689718421</v>
      </c>
      <c r="K278" s="37">
        <f t="shared" ref="K278:K289" si="209">$B$3*D278</f>
        <v>906.37293877492687</v>
      </c>
      <c r="L278" s="37">
        <f t="shared" ref="L278:L289" si="210">$B$3*E278</f>
        <v>734.93220188517193</v>
      </c>
      <c r="M278" s="62">
        <f t="shared" ref="M278:M289" si="211">$B$3*F278</f>
        <v>2288.5278742077653</v>
      </c>
      <c r="N278" s="37">
        <f t="shared" ref="N278:N289" si="212">$B$3*G278</f>
        <v>32.689848857105709</v>
      </c>
      <c r="O278" s="37">
        <f t="shared" ref="O278:O289" si="213">$B$3*H278</f>
        <v>13.62679656004663</v>
      </c>
      <c r="Q278">
        <f>'Data TREND'!X132</f>
        <v>139</v>
      </c>
      <c r="R278" s="37">
        <f>'Data TREND'!AG132</f>
        <v>834.50273725180318</v>
      </c>
      <c r="S278" s="37">
        <f>'Data TREND'!AH132</f>
        <v>904.67366826108946</v>
      </c>
      <c r="T278" s="37">
        <f>'Data TREND'!AI132</f>
        <v>731.59591304798573</v>
      </c>
      <c r="U278" s="62">
        <f>'Data TREND'!AJ132</f>
        <v>2470.393608190258</v>
      </c>
      <c r="V278" s="37">
        <f>'Data TREND'!AK132</f>
        <v>30.44953057471659</v>
      </c>
      <c r="W278" s="37">
        <f>'Data TREND'!AL132</f>
        <v>12.363027785893035</v>
      </c>
      <c r="Y278" s="37">
        <f t="shared" si="190"/>
        <v>0</v>
      </c>
      <c r="Z278" s="37">
        <f t="shared" si="191"/>
        <v>0</v>
      </c>
      <c r="AA278" s="37">
        <f t="shared" si="192"/>
        <v>0</v>
      </c>
      <c r="AB278" s="62">
        <f t="shared" si="193"/>
        <v>0</v>
      </c>
      <c r="AC278" s="37">
        <f t="shared" si="194"/>
        <v>0</v>
      </c>
      <c r="AD278" s="37">
        <f t="shared" si="195"/>
        <v>0</v>
      </c>
      <c r="AF278">
        <f>'Data TREND'!X132</f>
        <v>139</v>
      </c>
      <c r="AG278" s="37">
        <f>'Data TREND'!AN132</f>
        <v>1052.5460213272067</v>
      </c>
      <c r="AH278" s="37">
        <f>'Data TREND'!AO132</f>
        <v>903.23853958536813</v>
      </c>
      <c r="AI278" s="37">
        <f>'Data TREND'!AP132</f>
        <v>726.9916374932418</v>
      </c>
      <c r="AJ278" s="62">
        <f>'Data TREND'!AQ132</f>
        <v>2682.3606326663089</v>
      </c>
      <c r="AK278" s="37">
        <f>'Data TREND'!AR132</f>
        <v>30.434978020152975</v>
      </c>
      <c r="AL278" s="37">
        <f>'Data TREND'!AS132</f>
        <v>12.403719537993911</v>
      </c>
      <c r="AN278" s="37">
        <f t="shared" si="196"/>
        <v>0</v>
      </c>
      <c r="AO278" s="37">
        <f t="shared" si="197"/>
        <v>0</v>
      </c>
      <c r="AP278" s="37">
        <f t="shared" si="198"/>
        <v>0</v>
      </c>
      <c r="AQ278" s="62">
        <f t="shared" si="199"/>
        <v>0</v>
      </c>
      <c r="AR278" s="37">
        <f t="shared" si="200"/>
        <v>0</v>
      </c>
      <c r="AS278" s="37">
        <f t="shared" si="201"/>
        <v>0</v>
      </c>
      <c r="AU278">
        <v>139</v>
      </c>
      <c r="AV278" s="37">
        <f t="shared" si="202"/>
        <v>647.64986689718421</v>
      </c>
      <c r="AW278" s="37">
        <f t="shared" si="203"/>
        <v>906.37293877492687</v>
      </c>
      <c r="AX278" s="37">
        <f t="shared" si="204"/>
        <v>734.93220188517193</v>
      </c>
      <c r="AY278" s="62">
        <f t="shared" si="205"/>
        <v>2288.5278742077653</v>
      </c>
      <c r="AZ278" s="37">
        <f t="shared" si="206"/>
        <v>32.689848857105709</v>
      </c>
      <c r="BA278" s="37">
        <f t="shared" si="207"/>
        <v>13.62679656004663</v>
      </c>
      <c r="BC278">
        <v>139</v>
      </c>
      <c r="BD278" s="37">
        <f>IF(Voorblad!$E$10=Rekenblad!BC278,Rekenblad!AV278,0)</f>
        <v>0</v>
      </c>
      <c r="BE278" s="37">
        <f>IF(Voorblad!$E$10=Rekenblad!BC278,Rekenblad!AW278,0)</f>
        <v>0</v>
      </c>
      <c r="BF278" s="37">
        <f>IF(Voorblad!$E$10=Rekenblad!BC278,Rekenblad!AX278,0)</f>
        <v>0</v>
      </c>
      <c r="BG278" s="62">
        <f>IF(Voorblad!$E$10=Rekenblad!BC278,Rekenblad!AY278,0)</f>
        <v>0</v>
      </c>
      <c r="BH278" s="37">
        <f>IF(Voorblad!$E$10=Rekenblad!BC278,Rekenblad!AZ278,0)</f>
        <v>0</v>
      </c>
      <c r="BI278" s="37">
        <f>IF(Voorblad!$E$10=Rekenblad!BC278,Rekenblad!BA278,0)</f>
        <v>0</v>
      </c>
      <c r="BK278">
        <v>139</v>
      </c>
      <c r="BL278" s="37">
        <f>IF(Voorblad!$E$14=Rekenblad!$BL$147,Rekenblad!BD278,0)</f>
        <v>0</v>
      </c>
      <c r="BM278" s="37">
        <f>IF(Voorblad!$E$14=Rekenblad!$BL$147,Rekenblad!BE278,0)</f>
        <v>0</v>
      </c>
      <c r="BN278" s="37">
        <f>IF(Voorblad!$E$14=Rekenblad!$BL$147,Rekenblad!BF278,0)</f>
        <v>0</v>
      </c>
      <c r="BO278" s="62">
        <f>IF(Voorblad!$E$14=Rekenblad!$BL$147,Rekenblad!BG278,0)</f>
        <v>0</v>
      </c>
      <c r="BP278" s="37">
        <f>IF(Voorblad!$E$14=Rekenblad!$BL$147,Rekenblad!BH278,0)</f>
        <v>0</v>
      </c>
      <c r="BQ278" s="37">
        <f>IF(Voorblad!$E$14=Rekenblad!$BL$147,Rekenblad!BI278,0)</f>
        <v>0</v>
      </c>
    </row>
    <row r="279" spans="2:69" x14ac:dyDescent="0.25">
      <c r="B279">
        <f>'Data TREND'!X133</f>
        <v>140</v>
      </c>
      <c r="C279" s="37">
        <f>'Data TREND'!Z133</f>
        <v>651.76186467716752</v>
      </c>
      <c r="D279" s="37">
        <f>'Data TREND'!AA133</f>
        <v>912.72308238906612</v>
      </c>
      <c r="E279" s="37">
        <f>'Data TREND'!AB133</f>
        <v>740.18504561658767</v>
      </c>
      <c r="F279" s="62">
        <f>'Data TREND'!AC133</f>
        <v>2304.2376805862177</v>
      </c>
      <c r="G279" s="37">
        <f>'Data TREND'!AD133</f>
        <v>32.504222048265248</v>
      </c>
      <c r="H279" s="37">
        <f>'Data TREND'!AE133</f>
        <v>13.552556227352921</v>
      </c>
      <c r="J279" s="37">
        <f t="shared" si="208"/>
        <v>651.76186467716752</v>
      </c>
      <c r="K279" s="37">
        <f t="shared" si="209"/>
        <v>912.72308238906612</v>
      </c>
      <c r="L279" s="37">
        <f t="shared" si="210"/>
        <v>740.18504561658767</v>
      </c>
      <c r="M279" s="62">
        <f t="shared" si="211"/>
        <v>2304.2376805862177</v>
      </c>
      <c r="N279" s="37">
        <f t="shared" si="212"/>
        <v>32.504222048265248</v>
      </c>
      <c r="O279" s="37">
        <f t="shared" si="213"/>
        <v>13.552556227352921</v>
      </c>
      <c r="Q279">
        <f>'Data TREND'!X133</f>
        <v>140</v>
      </c>
      <c r="R279" s="37">
        <f>'Data TREND'!AG133</f>
        <v>839.48825211098597</v>
      </c>
      <c r="S279" s="37">
        <f>'Data TREND'!AH133</f>
        <v>911.00076938673487</v>
      </c>
      <c r="T279" s="37">
        <f>'Data TREND'!AI133</f>
        <v>736.78160362837889</v>
      </c>
      <c r="U279" s="62">
        <f>'Data TREND'!AJ133</f>
        <v>2486.885883559974</v>
      </c>
      <c r="V279" s="37">
        <f>'Data TREND'!AK133</f>
        <v>30.130879161236976</v>
      </c>
      <c r="W279" s="37">
        <f>'Data TREND'!AL133</f>
        <v>12.232672205157176</v>
      </c>
      <c r="Y279" s="37">
        <f t="shared" si="190"/>
        <v>0</v>
      </c>
      <c r="Z279" s="37">
        <f t="shared" si="191"/>
        <v>0</v>
      </c>
      <c r="AA279" s="37">
        <f t="shared" si="192"/>
        <v>0</v>
      </c>
      <c r="AB279" s="62">
        <f t="shared" si="193"/>
        <v>0</v>
      </c>
      <c r="AC279" s="37">
        <f t="shared" si="194"/>
        <v>0</v>
      </c>
      <c r="AD279" s="37">
        <f t="shared" si="195"/>
        <v>0</v>
      </c>
      <c r="AF279">
        <f>'Data TREND'!X133</f>
        <v>140</v>
      </c>
      <c r="AG279" s="37">
        <f>'Data TREND'!AN133</f>
        <v>1058.7463970580118</v>
      </c>
      <c r="AH279" s="37">
        <f>'Data TREND'!AO133</f>
        <v>909.54319214451027</v>
      </c>
      <c r="AI279" s="37">
        <f>'Data TREND'!AP133</f>
        <v>732.08193432820258</v>
      </c>
      <c r="AJ279" s="62">
        <f>'Data TREND'!AQ133</f>
        <v>2699.9547389257596</v>
      </c>
      <c r="AK279" s="37">
        <f>'Data TREND'!AR133</f>
        <v>30.027686971268658</v>
      </c>
      <c r="AL279" s="37">
        <f>'Data TREND'!AS133</f>
        <v>12.237015554526725</v>
      </c>
      <c r="AN279" s="37">
        <f t="shared" si="196"/>
        <v>0</v>
      </c>
      <c r="AO279" s="37">
        <f t="shared" si="197"/>
        <v>0</v>
      </c>
      <c r="AP279" s="37">
        <f t="shared" si="198"/>
        <v>0</v>
      </c>
      <c r="AQ279" s="62">
        <f t="shared" si="199"/>
        <v>0</v>
      </c>
      <c r="AR279" s="37">
        <f t="shared" si="200"/>
        <v>0</v>
      </c>
      <c r="AS279" s="37">
        <f t="shared" si="201"/>
        <v>0</v>
      </c>
      <c r="AU279">
        <v>140</v>
      </c>
      <c r="AV279" s="37">
        <f t="shared" si="202"/>
        <v>651.76186467716752</v>
      </c>
      <c r="AW279" s="37">
        <f t="shared" si="203"/>
        <v>912.72308238906612</v>
      </c>
      <c r="AX279" s="37">
        <f t="shared" si="204"/>
        <v>740.18504561658767</v>
      </c>
      <c r="AY279" s="62">
        <f t="shared" si="205"/>
        <v>2304.2376805862177</v>
      </c>
      <c r="AZ279" s="37">
        <f t="shared" si="206"/>
        <v>32.504222048265248</v>
      </c>
      <c r="BA279" s="37">
        <f t="shared" si="207"/>
        <v>13.552556227352921</v>
      </c>
      <c r="BC279">
        <v>140</v>
      </c>
      <c r="BD279" s="37">
        <f>IF(Voorblad!$E$10=Rekenblad!BC279,Rekenblad!AV279,0)</f>
        <v>0</v>
      </c>
      <c r="BE279" s="37">
        <f>IF(Voorblad!$E$10=Rekenblad!BC279,Rekenblad!AW279,0)</f>
        <v>0</v>
      </c>
      <c r="BF279" s="37">
        <f>IF(Voorblad!$E$10=Rekenblad!BC279,Rekenblad!AX279,0)</f>
        <v>0</v>
      </c>
      <c r="BG279" s="62">
        <f>IF(Voorblad!$E$10=Rekenblad!BC279,Rekenblad!AY279,0)</f>
        <v>0</v>
      </c>
      <c r="BH279" s="37">
        <f>IF(Voorblad!$E$10=Rekenblad!BC279,Rekenblad!AZ279,0)</f>
        <v>0</v>
      </c>
      <c r="BI279" s="37">
        <f>IF(Voorblad!$E$10=Rekenblad!BC279,Rekenblad!BA279,0)</f>
        <v>0</v>
      </c>
      <c r="BK279">
        <v>140</v>
      </c>
      <c r="BL279" s="37">
        <f>IF(Voorblad!$E$14=Rekenblad!$BL$147,Rekenblad!BD279,0)</f>
        <v>0</v>
      </c>
      <c r="BM279" s="37">
        <f>IF(Voorblad!$E$14=Rekenblad!$BL$147,Rekenblad!BE279,0)</f>
        <v>0</v>
      </c>
      <c r="BN279" s="37">
        <f>IF(Voorblad!$E$14=Rekenblad!$BL$147,Rekenblad!BF279,0)</f>
        <v>0</v>
      </c>
      <c r="BO279" s="62">
        <f>IF(Voorblad!$E$14=Rekenblad!$BL$147,Rekenblad!BG279,0)</f>
        <v>0</v>
      </c>
      <c r="BP279" s="37">
        <f>IF(Voorblad!$E$14=Rekenblad!$BL$147,Rekenblad!BH279,0)</f>
        <v>0</v>
      </c>
      <c r="BQ279" s="37">
        <f>IF(Voorblad!$E$14=Rekenblad!$BL$147,Rekenblad!BI279,0)</f>
        <v>0</v>
      </c>
    </row>
    <row r="280" spans="2:69" x14ac:dyDescent="0.25">
      <c r="B280">
        <f>'Data TREND'!X134</f>
        <v>141</v>
      </c>
      <c r="C280" s="37">
        <f>'Data TREND'!Z134</f>
        <v>655.87386245715084</v>
      </c>
      <c r="D280" s="37">
        <f>'Data TREND'!AA134</f>
        <v>919.07322600320538</v>
      </c>
      <c r="E280" s="37">
        <f>'Data TREND'!AB134</f>
        <v>745.43788934800341</v>
      </c>
      <c r="F280" s="62">
        <f>'Data TREND'!AC134</f>
        <v>2319.9474869646701</v>
      </c>
      <c r="G280" s="37">
        <f>'Data TREND'!AD134</f>
        <v>32.318595239424795</v>
      </c>
      <c r="H280" s="37">
        <f>'Data TREND'!AE134</f>
        <v>13.478315894659211</v>
      </c>
      <c r="J280" s="37">
        <f t="shared" si="208"/>
        <v>655.87386245715084</v>
      </c>
      <c r="K280" s="37">
        <f t="shared" si="209"/>
        <v>919.07322600320538</v>
      </c>
      <c r="L280" s="37">
        <f t="shared" si="210"/>
        <v>745.43788934800341</v>
      </c>
      <c r="M280" s="62">
        <f t="shared" si="211"/>
        <v>2319.9474869646701</v>
      </c>
      <c r="N280" s="37">
        <f t="shared" si="212"/>
        <v>32.318595239424795</v>
      </c>
      <c r="O280" s="37">
        <f t="shared" si="213"/>
        <v>13.478315894659211</v>
      </c>
      <c r="Q280">
        <f>'Data TREND'!X134</f>
        <v>141</v>
      </c>
      <c r="R280" s="37">
        <f>'Data TREND'!AG134</f>
        <v>844.47376697016898</v>
      </c>
      <c r="S280" s="37">
        <f>'Data TREND'!AH134</f>
        <v>917.32787051238029</v>
      </c>
      <c r="T280" s="37">
        <f>'Data TREND'!AI134</f>
        <v>741.96729420877205</v>
      </c>
      <c r="U280" s="62">
        <f>'Data TREND'!AJ134</f>
        <v>2503.37815892969</v>
      </c>
      <c r="V280" s="37">
        <f>'Data TREND'!AK134</f>
        <v>29.812227747757369</v>
      </c>
      <c r="W280" s="37">
        <f>'Data TREND'!AL134</f>
        <v>12.10231662442132</v>
      </c>
      <c r="Y280" s="37">
        <f t="shared" si="190"/>
        <v>0</v>
      </c>
      <c r="Z280" s="37">
        <f t="shared" si="191"/>
        <v>0</v>
      </c>
      <c r="AA280" s="37">
        <f t="shared" si="192"/>
        <v>0</v>
      </c>
      <c r="AB280" s="62">
        <f t="shared" si="193"/>
        <v>0</v>
      </c>
      <c r="AC280" s="37">
        <f t="shared" si="194"/>
        <v>0</v>
      </c>
      <c r="AD280" s="37">
        <f t="shared" si="195"/>
        <v>0</v>
      </c>
      <c r="AF280">
        <f>'Data TREND'!X134</f>
        <v>141</v>
      </c>
      <c r="AG280" s="37">
        <f>'Data TREND'!AN134</f>
        <v>1064.9467727888168</v>
      </c>
      <c r="AH280" s="37">
        <f>'Data TREND'!AO134</f>
        <v>915.84784470365253</v>
      </c>
      <c r="AI280" s="37">
        <f>'Data TREND'!AP134</f>
        <v>737.17223116316336</v>
      </c>
      <c r="AJ280" s="62">
        <f>'Data TREND'!AQ134</f>
        <v>2717.5488451852098</v>
      </c>
      <c r="AK280" s="37">
        <f>'Data TREND'!AR134</f>
        <v>29.620395922384333</v>
      </c>
      <c r="AL280" s="37">
        <f>'Data TREND'!AS134</f>
        <v>12.070311571059538</v>
      </c>
      <c r="AN280" s="37">
        <f t="shared" si="196"/>
        <v>0</v>
      </c>
      <c r="AO280" s="37">
        <f t="shared" si="197"/>
        <v>0</v>
      </c>
      <c r="AP280" s="37">
        <f t="shared" si="198"/>
        <v>0</v>
      </c>
      <c r="AQ280" s="62">
        <f t="shared" si="199"/>
        <v>0</v>
      </c>
      <c r="AR280" s="37">
        <f t="shared" si="200"/>
        <v>0</v>
      </c>
      <c r="AS280" s="37">
        <f t="shared" si="201"/>
        <v>0</v>
      </c>
      <c r="AU280">
        <v>141</v>
      </c>
      <c r="AV280" s="37">
        <f t="shared" si="202"/>
        <v>655.87386245715084</v>
      </c>
      <c r="AW280" s="37">
        <f t="shared" si="203"/>
        <v>919.07322600320538</v>
      </c>
      <c r="AX280" s="37">
        <f t="shared" si="204"/>
        <v>745.43788934800341</v>
      </c>
      <c r="AY280" s="62">
        <f t="shared" si="205"/>
        <v>2319.9474869646701</v>
      </c>
      <c r="AZ280" s="37">
        <f t="shared" si="206"/>
        <v>32.318595239424795</v>
      </c>
      <c r="BA280" s="37">
        <f t="shared" si="207"/>
        <v>13.478315894659211</v>
      </c>
      <c r="BC280">
        <v>141</v>
      </c>
      <c r="BD280" s="37">
        <f>IF(Voorblad!$E$10=Rekenblad!BC280,Rekenblad!AV280,0)</f>
        <v>0</v>
      </c>
      <c r="BE280" s="37">
        <f>IF(Voorblad!$E$10=Rekenblad!BC280,Rekenblad!AW280,0)</f>
        <v>0</v>
      </c>
      <c r="BF280" s="37">
        <f>IF(Voorblad!$E$10=Rekenblad!BC280,Rekenblad!AX280,0)</f>
        <v>0</v>
      </c>
      <c r="BG280" s="62">
        <f>IF(Voorblad!$E$10=Rekenblad!BC280,Rekenblad!AY280,0)</f>
        <v>0</v>
      </c>
      <c r="BH280" s="37">
        <f>IF(Voorblad!$E$10=Rekenblad!BC280,Rekenblad!AZ280,0)</f>
        <v>0</v>
      </c>
      <c r="BI280" s="37">
        <f>IF(Voorblad!$E$10=Rekenblad!BC280,Rekenblad!BA280,0)</f>
        <v>0</v>
      </c>
      <c r="BK280">
        <v>141</v>
      </c>
      <c r="BL280" s="37">
        <f>IF(Voorblad!$E$14=Rekenblad!$BL$147,Rekenblad!BD280,0)</f>
        <v>0</v>
      </c>
      <c r="BM280" s="37">
        <f>IF(Voorblad!$E$14=Rekenblad!$BL$147,Rekenblad!BE280,0)</f>
        <v>0</v>
      </c>
      <c r="BN280" s="37">
        <f>IF(Voorblad!$E$14=Rekenblad!$BL$147,Rekenblad!BF280,0)</f>
        <v>0</v>
      </c>
      <c r="BO280" s="62">
        <f>IF(Voorblad!$E$14=Rekenblad!$BL$147,Rekenblad!BG280,0)</f>
        <v>0</v>
      </c>
      <c r="BP280" s="37">
        <f>IF(Voorblad!$E$14=Rekenblad!$BL$147,Rekenblad!BH280,0)</f>
        <v>0</v>
      </c>
      <c r="BQ280" s="37">
        <f>IF(Voorblad!$E$14=Rekenblad!$BL$147,Rekenblad!BI280,0)</f>
        <v>0</v>
      </c>
    </row>
    <row r="281" spans="2:69" x14ac:dyDescent="0.25">
      <c r="B281">
        <f>'Data TREND'!X135</f>
        <v>142</v>
      </c>
      <c r="C281" s="37">
        <f>'Data TREND'!Z135</f>
        <v>659.98586023713415</v>
      </c>
      <c r="D281" s="37">
        <f>'Data TREND'!AA135</f>
        <v>925.42336961734452</v>
      </c>
      <c r="E281" s="37">
        <f>'Data TREND'!AB135</f>
        <v>750.69073307941903</v>
      </c>
      <c r="F281" s="62">
        <f>'Data TREND'!AC135</f>
        <v>2335.6572933431216</v>
      </c>
      <c r="G281" s="37">
        <f>'Data TREND'!AD135</f>
        <v>32.132968430584341</v>
      </c>
      <c r="H281" s="37">
        <f>'Data TREND'!AE135</f>
        <v>13.404075561965501</v>
      </c>
      <c r="J281" s="37">
        <f t="shared" si="208"/>
        <v>659.98586023713415</v>
      </c>
      <c r="K281" s="37">
        <f t="shared" si="209"/>
        <v>925.42336961734452</v>
      </c>
      <c r="L281" s="37">
        <f t="shared" si="210"/>
        <v>750.69073307941903</v>
      </c>
      <c r="M281" s="62">
        <f t="shared" si="211"/>
        <v>2335.6572933431216</v>
      </c>
      <c r="N281" s="37">
        <f t="shared" si="212"/>
        <v>32.132968430584341</v>
      </c>
      <c r="O281" s="37">
        <f t="shared" si="213"/>
        <v>13.404075561965501</v>
      </c>
      <c r="Q281">
        <f>'Data TREND'!X135</f>
        <v>142</v>
      </c>
      <c r="R281" s="37">
        <f>'Data TREND'!AG135</f>
        <v>849.45928182935177</v>
      </c>
      <c r="S281" s="37">
        <f>'Data TREND'!AH135</f>
        <v>923.6549716380257</v>
      </c>
      <c r="T281" s="37">
        <f>'Data TREND'!AI135</f>
        <v>747.1529847891652</v>
      </c>
      <c r="U281" s="62">
        <f>'Data TREND'!AJ135</f>
        <v>2519.870434299406</v>
      </c>
      <c r="V281" s="37">
        <f>'Data TREND'!AK135</f>
        <v>29.493576334277755</v>
      </c>
      <c r="W281" s="37">
        <f>'Data TREND'!AL135</f>
        <v>11.971961043685461</v>
      </c>
      <c r="Y281" s="37">
        <f t="shared" si="190"/>
        <v>0</v>
      </c>
      <c r="Z281" s="37">
        <f t="shared" si="191"/>
        <v>0</v>
      </c>
      <c r="AA281" s="37">
        <f t="shared" si="192"/>
        <v>0</v>
      </c>
      <c r="AB281" s="62">
        <f t="shared" si="193"/>
        <v>0</v>
      </c>
      <c r="AC281" s="37">
        <f t="shared" si="194"/>
        <v>0</v>
      </c>
      <c r="AD281" s="37">
        <f t="shared" si="195"/>
        <v>0</v>
      </c>
      <c r="AF281">
        <f>'Data TREND'!X135</f>
        <v>142</v>
      </c>
      <c r="AG281" s="37">
        <f>'Data TREND'!AN135</f>
        <v>1071.1471485196216</v>
      </c>
      <c r="AH281" s="37">
        <f>'Data TREND'!AO135</f>
        <v>922.15249726279478</v>
      </c>
      <c r="AI281" s="37">
        <f>'Data TREND'!AP135</f>
        <v>742.26252799812426</v>
      </c>
      <c r="AJ281" s="62">
        <f>'Data TREND'!AQ135</f>
        <v>2735.1429514446604</v>
      </c>
      <c r="AK281" s="37">
        <f>'Data TREND'!AR135</f>
        <v>29.213104873500015</v>
      </c>
      <c r="AL281" s="37">
        <f>'Data TREND'!AS135</f>
        <v>11.903607587592347</v>
      </c>
      <c r="AN281" s="37">
        <f t="shared" si="196"/>
        <v>0</v>
      </c>
      <c r="AO281" s="37">
        <f t="shared" si="197"/>
        <v>0</v>
      </c>
      <c r="AP281" s="37">
        <f t="shared" si="198"/>
        <v>0</v>
      </c>
      <c r="AQ281" s="62">
        <f t="shared" si="199"/>
        <v>0</v>
      </c>
      <c r="AR281" s="37">
        <f t="shared" si="200"/>
        <v>0</v>
      </c>
      <c r="AS281" s="37">
        <f t="shared" si="201"/>
        <v>0</v>
      </c>
      <c r="AU281">
        <v>142</v>
      </c>
      <c r="AV281" s="37">
        <f t="shared" si="202"/>
        <v>659.98586023713415</v>
      </c>
      <c r="AW281" s="37">
        <f t="shared" si="203"/>
        <v>925.42336961734452</v>
      </c>
      <c r="AX281" s="37">
        <f t="shared" si="204"/>
        <v>750.69073307941903</v>
      </c>
      <c r="AY281" s="62">
        <f t="shared" si="205"/>
        <v>2335.6572933431216</v>
      </c>
      <c r="AZ281" s="37">
        <f t="shared" si="206"/>
        <v>32.132968430584341</v>
      </c>
      <c r="BA281" s="37">
        <f t="shared" si="207"/>
        <v>13.404075561965501</v>
      </c>
      <c r="BC281">
        <v>142</v>
      </c>
      <c r="BD281" s="37">
        <f>IF(Voorblad!$E$10=Rekenblad!BC281,Rekenblad!AV281,0)</f>
        <v>0</v>
      </c>
      <c r="BE281" s="37">
        <f>IF(Voorblad!$E$10=Rekenblad!BC281,Rekenblad!AW281,0)</f>
        <v>0</v>
      </c>
      <c r="BF281" s="37">
        <f>IF(Voorblad!$E$10=Rekenblad!BC281,Rekenblad!AX281,0)</f>
        <v>0</v>
      </c>
      <c r="BG281" s="62">
        <f>IF(Voorblad!$E$10=Rekenblad!BC281,Rekenblad!AY281,0)</f>
        <v>0</v>
      </c>
      <c r="BH281" s="37">
        <f>IF(Voorblad!$E$10=Rekenblad!BC281,Rekenblad!AZ281,0)</f>
        <v>0</v>
      </c>
      <c r="BI281" s="37">
        <f>IF(Voorblad!$E$10=Rekenblad!BC281,Rekenblad!BA281,0)</f>
        <v>0</v>
      </c>
      <c r="BK281">
        <v>142</v>
      </c>
      <c r="BL281" s="37">
        <f>IF(Voorblad!$E$14=Rekenblad!$BL$147,Rekenblad!BD281,0)</f>
        <v>0</v>
      </c>
      <c r="BM281" s="37">
        <f>IF(Voorblad!$E$14=Rekenblad!$BL$147,Rekenblad!BE281,0)</f>
        <v>0</v>
      </c>
      <c r="BN281" s="37">
        <f>IF(Voorblad!$E$14=Rekenblad!$BL$147,Rekenblad!BF281,0)</f>
        <v>0</v>
      </c>
      <c r="BO281" s="62">
        <f>IF(Voorblad!$E$14=Rekenblad!$BL$147,Rekenblad!BG281,0)</f>
        <v>0</v>
      </c>
      <c r="BP281" s="37">
        <f>IF(Voorblad!$E$14=Rekenblad!$BL$147,Rekenblad!BH281,0)</f>
        <v>0</v>
      </c>
      <c r="BQ281" s="37">
        <f>IF(Voorblad!$E$14=Rekenblad!$BL$147,Rekenblad!BI281,0)</f>
        <v>0</v>
      </c>
    </row>
    <row r="282" spans="2:69" x14ac:dyDescent="0.25">
      <c r="B282">
        <f>'Data TREND'!X136</f>
        <v>143</v>
      </c>
      <c r="C282" s="37">
        <f>'Data TREND'!Z136</f>
        <v>664.09785801711746</v>
      </c>
      <c r="D282" s="37">
        <f>'Data TREND'!AA136</f>
        <v>931.77351323148378</v>
      </c>
      <c r="E282" s="37">
        <f>'Data TREND'!AB136</f>
        <v>755.94357681083477</v>
      </c>
      <c r="F282" s="62">
        <f>'Data TREND'!AC136</f>
        <v>2351.367099721574</v>
      </c>
      <c r="G282" s="37">
        <f>'Data TREND'!AD136</f>
        <v>31.947341621743881</v>
      </c>
      <c r="H282" s="37">
        <f>'Data TREND'!AE136</f>
        <v>13.329835229271792</v>
      </c>
      <c r="J282" s="37">
        <f t="shared" si="208"/>
        <v>664.09785801711746</v>
      </c>
      <c r="K282" s="37">
        <f t="shared" si="209"/>
        <v>931.77351323148378</v>
      </c>
      <c r="L282" s="37">
        <f t="shared" si="210"/>
        <v>755.94357681083477</v>
      </c>
      <c r="M282" s="62">
        <f t="shared" si="211"/>
        <v>2351.367099721574</v>
      </c>
      <c r="N282" s="37">
        <f t="shared" si="212"/>
        <v>31.947341621743881</v>
      </c>
      <c r="O282" s="37">
        <f t="shared" si="213"/>
        <v>13.329835229271792</v>
      </c>
      <c r="Q282">
        <f>'Data TREND'!X136</f>
        <v>143</v>
      </c>
      <c r="R282" s="37">
        <f>'Data TREND'!AG136</f>
        <v>854.44479668853455</v>
      </c>
      <c r="S282" s="37">
        <f>'Data TREND'!AH136</f>
        <v>929.98207276367111</v>
      </c>
      <c r="T282" s="37">
        <f>'Data TREND'!AI136</f>
        <v>752.33867536955836</v>
      </c>
      <c r="U282" s="62">
        <f>'Data TREND'!AJ136</f>
        <v>2536.3627096691221</v>
      </c>
      <c r="V282" s="37">
        <f>'Data TREND'!AK136</f>
        <v>29.174924920798148</v>
      </c>
      <c r="W282" s="37">
        <f>'Data TREND'!AL136</f>
        <v>11.841605462949605</v>
      </c>
      <c r="Y282" s="37">
        <f t="shared" si="190"/>
        <v>0</v>
      </c>
      <c r="Z282" s="37">
        <f t="shared" si="191"/>
        <v>0</v>
      </c>
      <c r="AA282" s="37">
        <f t="shared" si="192"/>
        <v>0</v>
      </c>
      <c r="AB282" s="62">
        <f t="shared" si="193"/>
        <v>0</v>
      </c>
      <c r="AC282" s="37">
        <f t="shared" si="194"/>
        <v>0</v>
      </c>
      <c r="AD282" s="37">
        <f t="shared" si="195"/>
        <v>0</v>
      </c>
      <c r="AF282">
        <f>'Data TREND'!X136</f>
        <v>143</v>
      </c>
      <c r="AG282" s="37">
        <f>'Data TREND'!AN136</f>
        <v>1077.3475242504267</v>
      </c>
      <c r="AH282" s="37">
        <f>'Data TREND'!AO136</f>
        <v>928.45714982193704</v>
      </c>
      <c r="AI282" s="37">
        <f>'Data TREND'!AP136</f>
        <v>747.35282483308504</v>
      </c>
      <c r="AJ282" s="62">
        <f>'Data TREND'!AQ136</f>
        <v>2752.7370577041106</v>
      </c>
      <c r="AK282" s="37">
        <f>'Data TREND'!AR136</f>
        <v>28.80581382461569</v>
      </c>
      <c r="AL282" s="37">
        <f>'Data TREND'!AS136</f>
        <v>11.73690360412516</v>
      </c>
      <c r="AN282" s="37">
        <f t="shared" si="196"/>
        <v>0</v>
      </c>
      <c r="AO282" s="37">
        <f t="shared" si="197"/>
        <v>0</v>
      </c>
      <c r="AP282" s="37">
        <f t="shared" si="198"/>
        <v>0</v>
      </c>
      <c r="AQ282" s="62">
        <f t="shared" si="199"/>
        <v>0</v>
      </c>
      <c r="AR282" s="37">
        <f t="shared" si="200"/>
        <v>0</v>
      </c>
      <c r="AS282" s="37">
        <f t="shared" si="201"/>
        <v>0</v>
      </c>
      <c r="AU282">
        <v>143</v>
      </c>
      <c r="AV282" s="37">
        <f t="shared" si="202"/>
        <v>664.09785801711746</v>
      </c>
      <c r="AW282" s="37">
        <f t="shared" si="203"/>
        <v>931.77351323148378</v>
      </c>
      <c r="AX282" s="37">
        <f t="shared" si="204"/>
        <v>755.94357681083477</v>
      </c>
      <c r="AY282" s="62">
        <f t="shared" si="205"/>
        <v>2351.367099721574</v>
      </c>
      <c r="AZ282" s="37">
        <f t="shared" si="206"/>
        <v>31.947341621743881</v>
      </c>
      <c r="BA282" s="37">
        <f t="shared" si="207"/>
        <v>13.329835229271792</v>
      </c>
      <c r="BC282">
        <v>143</v>
      </c>
      <c r="BD282" s="37">
        <f>IF(Voorblad!$E$10=Rekenblad!BC282,Rekenblad!AV282,0)</f>
        <v>0</v>
      </c>
      <c r="BE282" s="37">
        <f>IF(Voorblad!$E$10=Rekenblad!BC282,Rekenblad!AW282,0)</f>
        <v>0</v>
      </c>
      <c r="BF282" s="37">
        <f>IF(Voorblad!$E$10=Rekenblad!BC282,Rekenblad!AX282,0)</f>
        <v>0</v>
      </c>
      <c r="BG282" s="62">
        <f>IF(Voorblad!$E$10=Rekenblad!BC282,Rekenblad!AY282,0)</f>
        <v>0</v>
      </c>
      <c r="BH282" s="37">
        <f>IF(Voorblad!$E$10=Rekenblad!BC282,Rekenblad!AZ282,0)</f>
        <v>0</v>
      </c>
      <c r="BI282" s="37">
        <f>IF(Voorblad!$E$10=Rekenblad!BC282,Rekenblad!BA282,0)</f>
        <v>0</v>
      </c>
      <c r="BK282">
        <v>143</v>
      </c>
      <c r="BL282" s="37">
        <f>IF(Voorblad!$E$14=Rekenblad!$BL$147,Rekenblad!BD282,0)</f>
        <v>0</v>
      </c>
      <c r="BM282" s="37">
        <f>IF(Voorblad!$E$14=Rekenblad!$BL$147,Rekenblad!BE282,0)</f>
        <v>0</v>
      </c>
      <c r="BN282" s="37">
        <f>IF(Voorblad!$E$14=Rekenblad!$BL$147,Rekenblad!BF282,0)</f>
        <v>0</v>
      </c>
      <c r="BO282" s="62">
        <f>IF(Voorblad!$E$14=Rekenblad!$BL$147,Rekenblad!BG282,0)</f>
        <v>0</v>
      </c>
      <c r="BP282" s="37">
        <f>IF(Voorblad!$E$14=Rekenblad!$BL$147,Rekenblad!BH282,0)</f>
        <v>0</v>
      </c>
      <c r="BQ282" s="37">
        <f>IF(Voorblad!$E$14=Rekenblad!$BL$147,Rekenblad!BI282,0)</f>
        <v>0</v>
      </c>
    </row>
    <row r="283" spans="2:69" x14ac:dyDescent="0.25">
      <c r="B283">
        <f>'Data TREND'!X137</f>
        <v>144</v>
      </c>
      <c r="C283" s="37">
        <f>'Data TREND'!Z137</f>
        <v>668.20985579710077</v>
      </c>
      <c r="D283" s="37">
        <f>'Data TREND'!AA137</f>
        <v>938.12365684562303</v>
      </c>
      <c r="E283" s="37">
        <f>'Data TREND'!AB137</f>
        <v>761.19642054225051</v>
      </c>
      <c r="F283" s="62">
        <f>'Data TREND'!AC137</f>
        <v>2367.0769061000256</v>
      </c>
      <c r="G283" s="37">
        <f>'Data TREND'!AD137</f>
        <v>31.761714812903424</v>
      </c>
      <c r="H283" s="37">
        <f>'Data TREND'!AE137</f>
        <v>13.255594896578081</v>
      </c>
      <c r="J283" s="37">
        <f t="shared" si="208"/>
        <v>668.20985579710077</v>
      </c>
      <c r="K283" s="37">
        <f t="shared" si="209"/>
        <v>938.12365684562303</v>
      </c>
      <c r="L283" s="37">
        <f t="shared" si="210"/>
        <v>761.19642054225051</v>
      </c>
      <c r="M283" s="62">
        <f t="shared" si="211"/>
        <v>2367.0769061000256</v>
      </c>
      <c r="N283" s="37">
        <f t="shared" si="212"/>
        <v>31.761714812903424</v>
      </c>
      <c r="O283" s="37">
        <f t="shared" si="213"/>
        <v>13.255594896578081</v>
      </c>
      <c r="Q283">
        <f>'Data TREND'!X137</f>
        <v>144</v>
      </c>
      <c r="R283" s="37">
        <f>'Data TREND'!AG137</f>
        <v>859.43031154771734</v>
      </c>
      <c r="S283" s="37">
        <f>'Data TREND'!AH137</f>
        <v>936.30917388931653</v>
      </c>
      <c r="T283" s="37">
        <f>'Data TREND'!AI137</f>
        <v>757.52436594995152</v>
      </c>
      <c r="U283" s="62">
        <f>'Data TREND'!AJ137</f>
        <v>2552.8549850388381</v>
      </c>
      <c r="V283" s="37">
        <f>'Data TREND'!AK137</f>
        <v>28.856273507318534</v>
      </c>
      <c r="W283" s="37">
        <f>'Data TREND'!AL137</f>
        <v>11.711249882213746</v>
      </c>
      <c r="Y283" s="37">
        <f t="shared" si="190"/>
        <v>0</v>
      </c>
      <c r="Z283" s="37">
        <f t="shared" si="191"/>
        <v>0</v>
      </c>
      <c r="AA283" s="37">
        <f t="shared" si="192"/>
        <v>0</v>
      </c>
      <c r="AB283" s="62">
        <f t="shared" si="193"/>
        <v>0</v>
      </c>
      <c r="AC283" s="37">
        <f t="shared" si="194"/>
        <v>0</v>
      </c>
      <c r="AD283" s="37">
        <f t="shared" si="195"/>
        <v>0</v>
      </c>
      <c r="AF283">
        <f>'Data TREND'!X137</f>
        <v>144</v>
      </c>
      <c r="AG283" s="37">
        <f>'Data TREND'!AN137</f>
        <v>1083.5478999812317</v>
      </c>
      <c r="AH283" s="37">
        <f>'Data TREND'!AO137</f>
        <v>934.76180238107929</v>
      </c>
      <c r="AI283" s="37">
        <f>'Data TREND'!AP137</f>
        <v>752.44312166804582</v>
      </c>
      <c r="AJ283" s="62">
        <f>'Data TREND'!AQ137</f>
        <v>2770.3311639635613</v>
      </c>
      <c r="AK283" s="37">
        <f>'Data TREND'!AR137</f>
        <v>28.398522775731372</v>
      </c>
      <c r="AL283" s="37">
        <f>'Data TREND'!AS137</f>
        <v>11.570199620657974</v>
      </c>
      <c r="AN283" s="37">
        <f t="shared" si="196"/>
        <v>0</v>
      </c>
      <c r="AO283" s="37">
        <f t="shared" si="197"/>
        <v>0</v>
      </c>
      <c r="AP283" s="37">
        <f t="shared" si="198"/>
        <v>0</v>
      </c>
      <c r="AQ283" s="62">
        <f t="shared" si="199"/>
        <v>0</v>
      </c>
      <c r="AR283" s="37">
        <f t="shared" si="200"/>
        <v>0</v>
      </c>
      <c r="AS283" s="37">
        <f t="shared" si="201"/>
        <v>0</v>
      </c>
      <c r="AU283">
        <v>144</v>
      </c>
      <c r="AV283" s="37">
        <f t="shared" si="202"/>
        <v>668.20985579710077</v>
      </c>
      <c r="AW283" s="37">
        <f t="shared" si="203"/>
        <v>938.12365684562303</v>
      </c>
      <c r="AX283" s="37">
        <f t="shared" si="204"/>
        <v>761.19642054225051</v>
      </c>
      <c r="AY283" s="62">
        <f t="shared" si="205"/>
        <v>2367.0769061000256</v>
      </c>
      <c r="AZ283" s="37">
        <f t="shared" si="206"/>
        <v>31.761714812903424</v>
      </c>
      <c r="BA283" s="37">
        <f t="shared" si="207"/>
        <v>13.255594896578081</v>
      </c>
      <c r="BC283">
        <v>144</v>
      </c>
      <c r="BD283" s="37">
        <f>IF(Voorblad!$E$10=Rekenblad!BC283,Rekenblad!AV283,0)</f>
        <v>0</v>
      </c>
      <c r="BE283" s="37">
        <f>IF(Voorblad!$E$10=Rekenblad!BC283,Rekenblad!AW283,0)</f>
        <v>0</v>
      </c>
      <c r="BF283" s="37">
        <f>IF(Voorblad!$E$10=Rekenblad!BC283,Rekenblad!AX283,0)</f>
        <v>0</v>
      </c>
      <c r="BG283" s="62">
        <f>IF(Voorblad!$E$10=Rekenblad!BC283,Rekenblad!AY283,0)</f>
        <v>0</v>
      </c>
      <c r="BH283" s="37">
        <f>IF(Voorblad!$E$10=Rekenblad!BC283,Rekenblad!AZ283,0)</f>
        <v>0</v>
      </c>
      <c r="BI283" s="37">
        <f>IF(Voorblad!$E$10=Rekenblad!BC283,Rekenblad!BA283,0)</f>
        <v>0</v>
      </c>
      <c r="BK283">
        <v>144</v>
      </c>
      <c r="BL283" s="37">
        <f>IF(Voorblad!$E$14=Rekenblad!$BL$147,Rekenblad!BD283,0)</f>
        <v>0</v>
      </c>
      <c r="BM283" s="37">
        <f>IF(Voorblad!$E$14=Rekenblad!$BL$147,Rekenblad!BE283,0)</f>
        <v>0</v>
      </c>
      <c r="BN283" s="37">
        <f>IF(Voorblad!$E$14=Rekenblad!$BL$147,Rekenblad!BF283,0)</f>
        <v>0</v>
      </c>
      <c r="BO283" s="62">
        <f>IF(Voorblad!$E$14=Rekenblad!$BL$147,Rekenblad!BG283,0)</f>
        <v>0</v>
      </c>
      <c r="BP283" s="37">
        <f>IF(Voorblad!$E$14=Rekenblad!$BL$147,Rekenblad!BH283,0)</f>
        <v>0</v>
      </c>
      <c r="BQ283" s="37">
        <f>IF(Voorblad!$E$14=Rekenblad!$BL$147,Rekenblad!BI283,0)</f>
        <v>0</v>
      </c>
    </row>
    <row r="284" spans="2:69" x14ac:dyDescent="0.25">
      <c r="B284">
        <f>'Data TREND'!X138</f>
        <v>145</v>
      </c>
      <c r="C284" s="37">
        <f>'Data TREND'!Z138</f>
        <v>672.32185357708408</v>
      </c>
      <c r="D284" s="37">
        <f>'Data TREND'!AA138</f>
        <v>944.47380045976217</v>
      </c>
      <c r="E284" s="37">
        <f>'Data TREND'!AB138</f>
        <v>766.44926427366624</v>
      </c>
      <c r="F284" s="62">
        <f>'Data TREND'!AC138</f>
        <v>2382.786712478478</v>
      </c>
      <c r="G284" s="37">
        <f>'Data TREND'!AD138</f>
        <v>31.576088004062967</v>
      </c>
      <c r="H284" s="37">
        <f>'Data TREND'!AE138</f>
        <v>13.181354563884373</v>
      </c>
      <c r="J284" s="37">
        <f t="shared" si="208"/>
        <v>672.32185357708408</v>
      </c>
      <c r="K284" s="37">
        <f t="shared" si="209"/>
        <v>944.47380045976217</v>
      </c>
      <c r="L284" s="37">
        <f t="shared" si="210"/>
        <v>766.44926427366624</v>
      </c>
      <c r="M284" s="62">
        <f t="shared" si="211"/>
        <v>2382.786712478478</v>
      </c>
      <c r="N284" s="37">
        <f t="shared" si="212"/>
        <v>31.576088004062967</v>
      </c>
      <c r="O284" s="37">
        <f t="shared" si="213"/>
        <v>13.181354563884373</v>
      </c>
      <c r="Q284">
        <f>'Data TREND'!X138</f>
        <v>145</v>
      </c>
      <c r="R284" s="37">
        <f>'Data TREND'!AG138</f>
        <v>864.41582640690035</v>
      </c>
      <c r="S284" s="37">
        <f>'Data TREND'!AH138</f>
        <v>942.63627501496194</v>
      </c>
      <c r="T284" s="37">
        <f>'Data TREND'!AI138</f>
        <v>762.71005653034467</v>
      </c>
      <c r="U284" s="62">
        <f>'Data TREND'!AJ138</f>
        <v>2569.3472604085541</v>
      </c>
      <c r="V284" s="37">
        <f>'Data TREND'!AK138</f>
        <v>28.537622093838927</v>
      </c>
      <c r="W284" s="37">
        <f>'Data TREND'!AL138</f>
        <v>11.58089430147789</v>
      </c>
      <c r="Y284" s="37">
        <f t="shared" si="190"/>
        <v>0</v>
      </c>
      <c r="Z284" s="37">
        <f t="shared" si="191"/>
        <v>0</v>
      </c>
      <c r="AA284" s="37">
        <f t="shared" si="192"/>
        <v>0</v>
      </c>
      <c r="AB284" s="62">
        <f t="shared" si="193"/>
        <v>0</v>
      </c>
      <c r="AC284" s="37">
        <f t="shared" si="194"/>
        <v>0</v>
      </c>
      <c r="AD284" s="37">
        <f t="shared" si="195"/>
        <v>0</v>
      </c>
      <c r="AF284">
        <f>'Data TREND'!X138</f>
        <v>145</v>
      </c>
      <c r="AG284" s="37">
        <f>'Data TREND'!AN138</f>
        <v>1089.7482757120367</v>
      </c>
      <c r="AH284" s="37">
        <f>'Data TREND'!AO138</f>
        <v>941.06645494022143</v>
      </c>
      <c r="AI284" s="37">
        <f>'Data TREND'!AP138</f>
        <v>757.5334185030066</v>
      </c>
      <c r="AJ284" s="62">
        <f>'Data TREND'!AQ138</f>
        <v>2787.9252702230119</v>
      </c>
      <c r="AK284" s="37">
        <f>'Data TREND'!AR138</f>
        <v>27.991231726847055</v>
      </c>
      <c r="AL284" s="37">
        <f>'Data TREND'!AS138</f>
        <v>11.403495637190783</v>
      </c>
      <c r="AN284" s="37">
        <f t="shared" si="196"/>
        <v>0</v>
      </c>
      <c r="AO284" s="37">
        <f t="shared" si="197"/>
        <v>0</v>
      </c>
      <c r="AP284" s="37">
        <f t="shared" si="198"/>
        <v>0</v>
      </c>
      <c r="AQ284" s="62">
        <f t="shared" si="199"/>
        <v>0</v>
      </c>
      <c r="AR284" s="37">
        <f t="shared" si="200"/>
        <v>0</v>
      </c>
      <c r="AS284" s="37">
        <f t="shared" si="201"/>
        <v>0</v>
      </c>
      <c r="AU284">
        <v>145</v>
      </c>
      <c r="AV284" s="37">
        <f t="shared" si="202"/>
        <v>672.32185357708408</v>
      </c>
      <c r="AW284" s="37">
        <f t="shared" si="203"/>
        <v>944.47380045976217</v>
      </c>
      <c r="AX284" s="37">
        <f t="shared" si="204"/>
        <v>766.44926427366624</v>
      </c>
      <c r="AY284" s="62">
        <f t="shared" si="205"/>
        <v>2382.786712478478</v>
      </c>
      <c r="AZ284" s="37">
        <f t="shared" si="206"/>
        <v>31.576088004062967</v>
      </c>
      <c r="BA284" s="37">
        <f t="shared" si="207"/>
        <v>13.181354563884373</v>
      </c>
      <c r="BC284">
        <v>145</v>
      </c>
      <c r="BD284" s="37">
        <f>IF(Voorblad!$E$10=Rekenblad!BC284,Rekenblad!AV284,0)</f>
        <v>0</v>
      </c>
      <c r="BE284" s="37">
        <f>IF(Voorblad!$E$10=Rekenblad!BC284,Rekenblad!AW284,0)</f>
        <v>0</v>
      </c>
      <c r="BF284" s="37">
        <f>IF(Voorblad!$E$10=Rekenblad!BC284,Rekenblad!AX284,0)</f>
        <v>0</v>
      </c>
      <c r="BG284" s="62">
        <f>IF(Voorblad!$E$10=Rekenblad!BC284,Rekenblad!AY284,0)</f>
        <v>0</v>
      </c>
      <c r="BH284" s="37">
        <f>IF(Voorblad!$E$10=Rekenblad!BC284,Rekenblad!AZ284,0)</f>
        <v>0</v>
      </c>
      <c r="BI284" s="37">
        <f>IF(Voorblad!$E$10=Rekenblad!BC284,Rekenblad!BA284,0)</f>
        <v>0</v>
      </c>
      <c r="BK284">
        <v>145</v>
      </c>
      <c r="BL284" s="37">
        <f>IF(Voorblad!$E$14=Rekenblad!$BL$147,Rekenblad!BD284,0)</f>
        <v>0</v>
      </c>
      <c r="BM284" s="37">
        <f>IF(Voorblad!$E$14=Rekenblad!$BL$147,Rekenblad!BE284,0)</f>
        <v>0</v>
      </c>
      <c r="BN284" s="37">
        <f>IF(Voorblad!$E$14=Rekenblad!$BL$147,Rekenblad!BF284,0)</f>
        <v>0</v>
      </c>
      <c r="BO284" s="62">
        <f>IF(Voorblad!$E$14=Rekenblad!$BL$147,Rekenblad!BG284,0)</f>
        <v>0</v>
      </c>
      <c r="BP284" s="37">
        <f>IF(Voorblad!$E$14=Rekenblad!$BL$147,Rekenblad!BH284,0)</f>
        <v>0</v>
      </c>
      <c r="BQ284" s="37">
        <f>IF(Voorblad!$E$14=Rekenblad!$BL$147,Rekenblad!BI284,0)</f>
        <v>0</v>
      </c>
    </row>
    <row r="285" spans="2:69" x14ac:dyDescent="0.25">
      <c r="B285">
        <f>'Data TREND'!X139</f>
        <v>146</v>
      </c>
      <c r="C285" s="37">
        <f>'Data TREND'!Z139</f>
        <v>676.43385135706717</v>
      </c>
      <c r="D285" s="37">
        <f>'Data TREND'!AA139</f>
        <v>950.82394407390143</v>
      </c>
      <c r="E285" s="37">
        <f>'Data TREND'!AB139</f>
        <v>771.70210800508198</v>
      </c>
      <c r="F285" s="62">
        <f>'Data TREND'!AC139</f>
        <v>2398.4965188569304</v>
      </c>
      <c r="G285" s="37">
        <f>'Data TREND'!AD139</f>
        <v>31.39046119522251</v>
      </c>
      <c r="H285" s="37">
        <f>'Data TREND'!AE139</f>
        <v>13.107114231190662</v>
      </c>
      <c r="J285" s="37">
        <f t="shared" si="208"/>
        <v>676.43385135706717</v>
      </c>
      <c r="K285" s="37">
        <f t="shared" si="209"/>
        <v>950.82394407390143</v>
      </c>
      <c r="L285" s="37">
        <f t="shared" si="210"/>
        <v>771.70210800508198</v>
      </c>
      <c r="M285" s="62">
        <f t="shared" si="211"/>
        <v>2398.4965188569304</v>
      </c>
      <c r="N285" s="37">
        <f t="shared" si="212"/>
        <v>31.39046119522251</v>
      </c>
      <c r="O285" s="37">
        <f t="shared" si="213"/>
        <v>13.107114231190662</v>
      </c>
      <c r="Q285">
        <f>'Data TREND'!X139</f>
        <v>146</v>
      </c>
      <c r="R285" s="37">
        <f>'Data TREND'!AG139</f>
        <v>869.40134126608314</v>
      </c>
      <c r="S285" s="37">
        <f>'Data TREND'!AH139</f>
        <v>948.96337614060712</v>
      </c>
      <c r="T285" s="37">
        <f>'Data TREND'!AI139</f>
        <v>767.89574711073783</v>
      </c>
      <c r="U285" s="62">
        <f>'Data TREND'!AJ139</f>
        <v>2585.8395357782701</v>
      </c>
      <c r="V285" s="37">
        <f>'Data TREND'!AK139</f>
        <v>28.218970680359313</v>
      </c>
      <c r="W285" s="37">
        <f>'Data TREND'!AL139</f>
        <v>11.450538720742031</v>
      </c>
      <c r="Y285" s="37">
        <f t="shared" si="190"/>
        <v>0</v>
      </c>
      <c r="Z285" s="37">
        <f t="shared" si="191"/>
        <v>0</v>
      </c>
      <c r="AA285" s="37">
        <f t="shared" si="192"/>
        <v>0</v>
      </c>
      <c r="AB285" s="62">
        <f t="shared" si="193"/>
        <v>0</v>
      </c>
      <c r="AC285" s="37">
        <f t="shared" si="194"/>
        <v>0</v>
      </c>
      <c r="AD285" s="37">
        <f t="shared" si="195"/>
        <v>0</v>
      </c>
      <c r="AF285">
        <f>'Data TREND'!X139</f>
        <v>146</v>
      </c>
      <c r="AG285" s="37">
        <f>'Data TREND'!AN139</f>
        <v>1095.9486514428418</v>
      </c>
      <c r="AH285" s="37">
        <f>'Data TREND'!AO139</f>
        <v>947.37110749936369</v>
      </c>
      <c r="AI285" s="37">
        <f>'Data TREND'!AP139</f>
        <v>762.62371533796738</v>
      </c>
      <c r="AJ285" s="62">
        <f>'Data TREND'!AQ139</f>
        <v>2805.5193764824621</v>
      </c>
      <c r="AK285" s="37">
        <f>'Data TREND'!AR139</f>
        <v>27.58394067796273</v>
      </c>
      <c r="AL285" s="37">
        <f>'Data TREND'!AS139</f>
        <v>11.236791653723596</v>
      </c>
      <c r="AN285" s="37">
        <f t="shared" si="196"/>
        <v>0</v>
      </c>
      <c r="AO285" s="37">
        <f t="shared" si="197"/>
        <v>0</v>
      </c>
      <c r="AP285" s="37">
        <f t="shared" si="198"/>
        <v>0</v>
      </c>
      <c r="AQ285" s="62">
        <f t="shared" si="199"/>
        <v>0</v>
      </c>
      <c r="AR285" s="37">
        <f t="shared" si="200"/>
        <v>0</v>
      </c>
      <c r="AS285" s="37">
        <f t="shared" si="201"/>
        <v>0</v>
      </c>
      <c r="AU285">
        <v>146</v>
      </c>
      <c r="AV285" s="37">
        <f t="shared" si="202"/>
        <v>676.43385135706717</v>
      </c>
      <c r="AW285" s="37">
        <f t="shared" si="203"/>
        <v>950.82394407390143</v>
      </c>
      <c r="AX285" s="37">
        <f t="shared" si="204"/>
        <v>771.70210800508198</v>
      </c>
      <c r="AY285" s="62">
        <f t="shared" si="205"/>
        <v>2398.4965188569304</v>
      </c>
      <c r="AZ285" s="37">
        <f t="shared" si="206"/>
        <v>31.39046119522251</v>
      </c>
      <c r="BA285" s="37">
        <f t="shared" si="207"/>
        <v>13.107114231190662</v>
      </c>
      <c r="BC285">
        <v>146</v>
      </c>
      <c r="BD285" s="37">
        <f>IF(Voorblad!$E$10=Rekenblad!BC285,Rekenblad!AV285,0)</f>
        <v>0</v>
      </c>
      <c r="BE285" s="37">
        <f>IF(Voorblad!$E$10=Rekenblad!BC285,Rekenblad!AW285,0)</f>
        <v>0</v>
      </c>
      <c r="BF285" s="37">
        <f>IF(Voorblad!$E$10=Rekenblad!BC285,Rekenblad!AX285,0)</f>
        <v>0</v>
      </c>
      <c r="BG285" s="62">
        <f>IF(Voorblad!$E$10=Rekenblad!BC285,Rekenblad!AY285,0)</f>
        <v>0</v>
      </c>
      <c r="BH285" s="37">
        <f>IF(Voorblad!$E$10=Rekenblad!BC285,Rekenblad!AZ285,0)</f>
        <v>0</v>
      </c>
      <c r="BI285" s="37">
        <f>IF(Voorblad!$E$10=Rekenblad!BC285,Rekenblad!BA285,0)</f>
        <v>0</v>
      </c>
      <c r="BK285">
        <v>146</v>
      </c>
      <c r="BL285" s="37">
        <f>IF(Voorblad!$E$14=Rekenblad!$BL$147,Rekenblad!BD285,0)</f>
        <v>0</v>
      </c>
      <c r="BM285" s="37">
        <f>IF(Voorblad!$E$14=Rekenblad!$BL$147,Rekenblad!BE285,0)</f>
        <v>0</v>
      </c>
      <c r="BN285" s="37">
        <f>IF(Voorblad!$E$14=Rekenblad!$BL$147,Rekenblad!BF285,0)</f>
        <v>0</v>
      </c>
      <c r="BO285" s="62">
        <f>IF(Voorblad!$E$14=Rekenblad!$BL$147,Rekenblad!BG285,0)</f>
        <v>0</v>
      </c>
      <c r="BP285" s="37">
        <f>IF(Voorblad!$E$14=Rekenblad!$BL$147,Rekenblad!BH285,0)</f>
        <v>0</v>
      </c>
      <c r="BQ285" s="37">
        <f>IF(Voorblad!$E$14=Rekenblad!$BL$147,Rekenblad!BI285,0)</f>
        <v>0</v>
      </c>
    </row>
    <row r="286" spans="2:69" x14ac:dyDescent="0.25">
      <c r="B286">
        <f>'Data TREND'!X140</f>
        <v>147</v>
      </c>
      <c r="C286" s="37">
        <f>'Data TREND'!Z140</f>
        <v>680.54584913705048</v>
      </c>
      <c r="D286" s="37">
        <f>'Data TREND'!AA140</f>
        <v>957.17408768804069</v>
      </c>
      <c r="E286" s="37">
        <f>'Data TREND'!AB140</f>
        <v>776.95495173649772</v>
      </c>
      <c r="F286" s="62">
        <f>'Data TREND'!AC140</f>
        <v>2414.2063252353819</v>
      </c>
      <c r="G286" s="37">
        <f>'Data TREND'!AD140</f>
        <v>31.204834386382053</v>
      </c>
      <c r="H286" s="37">
        <f>'Data TREND'!AE140</f>
        <v>13.032873898496954</v>
      </c>
      <c r="J286" s="37">
        <f t="shared" si="208"/>
        <v>680.54584913705048</v>
      </c>
      <c r="K286" s="37">
        <f t="shared" si="209"/>
        <v>957.17408768804069</v>
      </c>
      <c r="L286" s="37">
        <f t="shared" si="210"/>
        <v>776.95495173649772</v>
      </c>
      <c r="M286" s="62">
        <f t="shared" si="211"/>
        <v>2414.2063252353819</v>
      </c>
      <c r="N286" s="37">
        <f t="shared" si="212"/>
        <v>31.204834386382053</v>
      </c>
      <c r="O286" s="37">
        <f t="shared" si="213"/>
        <v>13.032873898496954</v>
      </c>
      <c r="Q286">
        <f>'Data TREND'!X140</f>
        <v>147</v>
      </c>
      <c r="R286" s="37">
        <f>'Data TREND'!AG140</f>
        <v>874.38685612526592</v>
      </c>
      <c r="S286" s="37">
        <f>'Data TREND'!AH140</f>
        <v>955.29047726625254</v>
      </c>
      <c r="T286" s="37">
        <f>'Data TREND'!AI140</f>
        <v>773.08143769113099</v>
      </c>
      <c r="U286" s="62">
        <f>'Data TREND'!AJ140</f>
        <v>2602.3318111479862</v>
      </c>
      <c r="V286" s="37">
        <f>'Data TREND'!AK140</f>
        <v>27.900319266879698</v>
      </c>
      <c r="W286" s="37">
        <f>'Data TREND'!AL140</f>
        <v>11.320183140006176</v>
      </c>
      <c r="Y286" s="37">
        <f t="shared" si="190"/>
        <v>0</v>
      </c>
      <c r="Z286" s="37">
        <f t="shared" si="191"/>
        <v>0</v>
      </c>
      <c r="AA286" s="37">
        <f t="shared" si="192"/>
        <v>0</v>
      </c>
      <c r="AB286" s="62">
        <f t="shared" si="193"/>
        <v>0</v>
      </c>
      <c r="AC286" s="37">
        <f t="shared" si="194"/>
        <v>0</v>
      </c>
      <c r="AD286" s="37">
        <f t="shared" si="195"/>
        <v>0</v>
      </c>
      <c r="AF286">
        <f>'Data TREND'!X140</f>
        <v>147</v>
      </c>
      <c r="AG286" s="37">
        <f>'Data TREND'!AN140</f>
        <v>1102.1490271736466</v>
      </c>
      <c r="AH286" s="37">
        <f>'Data TREND'!AO140</f>
        <v>953.67576005850594</v>
      </c>
      <c r="AI286" s="37">
        <f>'Data TREND'!AP140</f>
        <v>767.71401217292828</v>
      </c>
      <c r="AJ286" s="62">
        <f>'Data TREND'!AQ140</f>
        <v>2823.1134827419128</v>
      </c>
      <c r="AK286" s="37">
        <f>'Data TREND'!AR140</f>
        <v>27.176649629078412</v>
      </c>
      <c r="AL286" s="37">
        <f>'Data TREND'!AS140</f>
        <v>11.070087670256409</v>
      </c>
      <c r="AN286" s="37">
        <f t="shared" si="196"/>
        <v>0</v>
      </c>
      <c r="AO286" s="37">
        <f t="shared" si="197"/>
        <v>0</v>
      </c>
      <c r="AP286" s="37">
        <f t="shared" si="198"/>
        <v>0</v>
      </c>
      <c r="AQ286" s="62">
        <f t="shared" si="199"/>
        <v>0</v>
      </c>
      <c r="AR286" s="37">
        <f t="shared" si="200"/>
        <v>0</v>
      </c>
      <c r="AS286" s="37">
        <f t="shared" si="201"/>
        <v>0</v>
      </c>
      <c r="AU286">
        <v>147</v>
      </c>
      <c r="AV286" s="37">
        <f t="shared" si="202"/>
        <v>680.54584913705048</v>
      </c>
      <c r="AW286" s="37">
        <f t="shared" si="203"/>
        <v>957.17408768804069</v>
      </c>
      <c r="AX286" s="37">
        <f t="shared" si="204"/>
        <v>776.95495173649772</v>
      </c>
      <c r="AY286" s="62">
        <f t="shared" si="205"/>
        <v>2414.2063252353819</v>
      </c>
      <c r="AZ286" s="37">
        <f t="shared" si="206"/>
        <v>31.204834386382053</v>
      </c>
      <c r="BA286" s="37">
        <f t="shared" si="207"/>
        <v>13.032873898496954</v>
      </c>
      <c r="BC286">
        <v>147</v>
      </c>
      <c r="BD286" s="37">
        <f>IF(Voorblad!$E$10=Rekenblad!BC286,Rekenblad!AV286,0)</f>
        <v>0</v>
      </c>
      <c r="BE286" s="37">
        <f>IF(Voorblad!$E$10=Rekenblad!BC286,Rekenblad!AW286,0)</f>
        <v>0</v>
      </c>
      <c r="BF286" s="37">
        <f>IF(Voorblad!$E$10=Rekenblad!BC286,Rekenblad!AX286,0)</f>
        <v>0</v>
      </c>
      <c r="BG286" s="62">
        <f>IF(Voorblad!$E$10=Rekenblad!BC286,Rekenblad!AY286,0)</f>
        <v>0</v>
      </c>
      <c r="BH286" s="37">
        <f>IF(Voorblad!$E$10=Rekenblad!BC286,Rekenblad!AZ286,0)</f>
        <v>0</v>
      </c>
      <c r="BI286" s="37">
        <f>IF(Voorblad!$E$10=Rekenblad!BC286,Rekenblad!BA286,0)</f>
        <v>0</v>
      </c>
      <c r="BK286">
        <v>147</v>
      </c>
      <c r="BL286" s="37">
        <f>IF(Voorblad!$E$14=Rekenblad!$BL$147,Rekenblad!BD286,0)</f>
        <v>0</v>
      </c>
      <c r="BM286" s="37">
        <f>IF(Voorblad!$E$14=Rekenblad!$BL$147,Rekenblad!BE286,0)</f>
        <v>0</v>
      </c>
      <c r="BN286" s="37">
        <f>IF(Voorblad!$E$14=Rekenblad!$BL$147,Rekenblad!BF286,0)</f>
        <v>0</v>
      </c>
      <c r="BO286" s="62">
        <f>IF(Voorblad!$E$14=Rekenblad!$BL$147,Rekenblad!BG286,0)</f>
        <v>0</v>
      </c>
      <c r="BP286" s="37">
        <f>IF(Voorblad!$E$14=Rekenblad!$BL$147,Rekenblad!BH286,0)</f>
        <v>0</v>
      </c>
      <c r="BQ286" s="37">
        <f>IF(Voorblad!$E$14=Rekenblad!$BL$147,Rekenblad!BI286,0)</f>
        <v>0</v>
      </c>
    </row>
    <row r="287" spans="2:69" x14ac:dyDescent="0.25">
      <c r="B287">
        <f>'Data TREND'!X141</f>
        <v>148</v>
      </c>
      <c r="C287" s="37">
        <f>'Data TREND'!Z141</f>
        <v>684.65784691703379</v>
      </c>
      <c r="D287" s="37">
        <f>'Data TREND'!AA141</f>
        <v>963.52423130217994</v>
      </c>
      <c r="E287" s="37">
        <f>'Data TREND'!AB141</f>
        <v>782.20779546791334</v>
      </c>
      <c r="F287" s="62">
        <f>'Data TREND'!AC141</f>
        <v>2429.9161316138343</v>
      </c>
      <c r="G287" s="37">
        <f>'Data TREND'!AD141</f>
        <v>31.019207577541597</v>
      </c>
      <c r="H287" s="37">
        <f>'Data TREND'!AE141</f>
        <v>12.958633565803243</v>
      </c>
      <c r="J287" s="37">
        <f t="shared" si="208"/>
        <v>684.65784691703379</v>
      </c>
      <c r="K287" s="37">
        <f t="shared" si="209"/>
        <v>963.52423130217994</v>
      </c>
      <c r="L287" s="37">
        <f t="shared" si="210"/>
        <v>782.20779546791334</v>
      </c>
      <c r="M287" s="62">
        <f t="shared" si="211"/>
        <v>2429.9161316138343</v>
      </c>
      <c r="N287" s="37">
        <f t="shared" si="212"/>
        <v>31.019207577541597</v>
      </c>
      <c r="O287" s="37">
        <f t="shared" si="213"/>
        <v>12.958633565803243</v>
      </c>
      <c r="Q287">
        <f>'Data TREND'!X141</f>
        <v>148</v>
      </c>
      <c r="R287" s="37">
        <f>'Data TREND'!AG141</f>
        <v>879.37237098444871</v>
      </c>
      <c r="S287" s="37">
        <f>'Data TREND'!AH141</f>
        <v>961.61757839189795</v>
      </c>
      <c r="T287" s="37">
        <f>'Data TREND'!AI141</f>
        <v>778.26712827152414</v>
      </c>
      <c r="U287" s="62">
        <f>'Data TREND'!AJ141</f>
        <v>2618.8240865177022</v>
      </c>
      <c r="V287" s="37">
        <f>'Data TREND'!AK141</f>
        <v>27.581667853400091</v>
      </c>
      <c r="W287" s="37">
        <f>'Data TREND'!AL141</f>
        <v>11.189827559270316</v>
      </c>
      <c r="Y287" s="37">
        <f t="shared" si="190"/>
        <v>0</v>
      </c>
      <c r="Z287" s="37">
        <f t="shared" si="191"/>
        <v>0</v>
      </c>
      <c r="AA287" s="37">
        <f t="shared" si="192"/>
        <v>0</v>
      </c>
      <c r="AB287" s="62">
        <f t="shared" si="193"/>
        <v>0</v>
      </c>
      <c r="AC287" s="37">
        <f t="shared" si="194"/>
        <v>0</v>
      </c>
      <c r="AD287" s="37">
        <f t="shared" si="195"/>
        <v>0</v>
      </c>
      <c r="AF287">
        <f>'Data TREND'!X141</f>
        <v>148</v>
      </c>
      <c r="AG287" s="37">
        <f>'Data TREND'!AN141</f>
        <v>1108.3494029044518</v>
      </c>
      <c r="AH287" s="37">
        <f>'Data TREND'!AO141</f>
        <v>959.9804126176482</v>
      </c>
      <c r="AI287" s="37">
        <f>'Data TREND'!AP141</f>
        <v>772.80430900788906</v>
      </c>
      <c r="AJ287" s="62">
        <f>'Data TREND'!AQ141</f>
        <v>2840.7075890013634</v>
      </c>
      <c r="AK287" s="37">
        <f>'Data TREND'!AR141</f>
        <v>26.769358580194094</v>
      </c>
      <c r="AL287" s="37">
        <f>'Data TREND'!AS141</f>
        <v>10.903383686789219</v>
      </c>
      <c r="AN287" s="37">
        <f t="shared" si="196"/>
        <v>0</v>
      </c>
      <c r="AO287" s="37">
        <f t="shared" si="197"/>
        <v>0</v>
      </c>
      <c r="AP287" s="37">
        <f t="shared" si="198"/>
        <v>0</v>
      </c>
      <c r="AQ287" s="62">
        <f t="shared" si="199"/>
        <v>0</v>
      </c>
      <c r="AR287" s="37">
        <f t="shared" si="200"/>
        <v>0</v>
      </c>
      <c r="AS287" s="37">
        <f t="shared" si="201"/>
        <v>0</v>
      </c>
      <c r="AU287">
        <v>148</v>
      </c>
      <c r="AV287" s="37">
        <f t="shared" si="202"/>
        <v>684.65784691703379</v>
      </c>
      <c r="AW287" s="37">
        <f t="shared" si="203"/>
        <v>963.52423130217994</v>
      </c>
      <c r="AX287" s="37">
        <f t="shared" si="204"/>
        <v>782.20779546791334</v>
      </c>
      <c r="AY287" s="62">
        <f t="shared" si="205"/>
        <v>2429.9161316138343</v>
      </c>
      <c r="AZ287" s="37">
        <f t="shared" si="206"/>
        <v>31.019207577541597</v>
      </c>
      <c r="BA287" s="37">
        <f t="shared" si="207"/>
        <v>12.958633565803243</v>
      </c>
      <c r="BC287">
        <v>148</v>
      </c>
      <c r="BD287" s="37">
        <f>IF(Voorblad!$E$10=Rekenblad!BC287,Rekenblad!AV287,0)</f>
        <v>0</v>
      </c>
      <c r="BE287" s="37">
        <f>IF(Voorblad!$E$10=Rekenblad!BC287,Rekenblad!AW287,0)</f>
        <v>0</v>
      </c>
      <c r="BF287" s="37">
        <f>IF(Voorblad!$E$10=Rekenblad!BC287,Rekenblad!AX287,0)</f>
        <v>0</v>
      </c>
      <c r="BG287" s="62">
        <f>IF(Voorblad!$E$10=Rekenblad!BC287,Rekenblad!AY287,0)</f>
        <v>0</v>
      </c>
      <c r="BH287" s="37">
        <f>IF(Voorblad!$E$10=Rekenblad!BC287,Rekenblad!AZ287,0)</f>
        <v>0</v>
      </c>
      <c r="BI287" s="37">
        <f>IF(Voorblad!$E$10=Rekenblad!BC287,Rekenblad!BA287,0)</f>
        <v>0</v>
      </c>
      <c r="BK287">
        <v>148</v>
      </c>
      <c r="BL287" s="37">
        <f>IF(Voorblad!$E$14=Rekenblad!$BL$147,Rekenblad!BD287,0)</f>
        <v>0</v>
      </c>
      <c r="BM287" s="37">
        <f>IF(Voorblad!$E$14=Rekenblad!$BL$147,Rekenblad!BE287,0)</f>
        <v>0</v>
      </c>
      <c r="BN287" s="37">
        <f>IF(Voorblad!$E$14=Rekenblad!$BL$147,Rekenblad!BF287,0)</f>
        <v>0</v>
      </c>
      <c r="BO287" s="62">
        <f>IF(Voorblad!$E$14=Rekenblad!$BL$147,Rekenblad!BG287,0)</f>
        <v>0</v>
      </c>
      <c r="BP287" s="37">
        <f>IF(Voorblad!$E$14=Rekenblad!$BL$147,Rekenblad!BH287,0)</f>
        <v>0</v>
      </c>
      <c r="BQ287" s="37">
        <f>IF(Voorblad!$E$14=Rekenblad!$BL$147,Rekenblad!BI287,0)</f>
        <v>0</v>
      </c>
    </row>
    <row r="288" spans="2:69" x14ac:dyDescent="0.25">
      <c r="B288">
        <f>'Data TREND'!X142</f>
        <v>149</v>
      </c>
      <c r="C288" s="37">
        <f>'Data TREND'!Z142</f>
        <v>688.76984469701711</v>
      </c>
      <c r="D288" s="37">
        <f>'Data TREND'!AA142</f>
        <v>969.87437491631908</v>
      </c>
      <c r="E288" s="37">
        <f>'Data TREND'!AB142</f>
        <v>787.46063919932908</v>
      </c>
      <c r="F288" s="62">
        <f>'Data TREND'!AC142</f>
        <v>2445.6259379922858</v>
      </c>
      <c r="G288" s="37">
        <f>'Data TREND'!AD142</f>
        <v>30.83358076870114</v>
      </c>
      <c r="H288" s="37">
        <f>'Data TREND'!AE142</f>
        <v>12.884393233109535</v>
      </c>
      <c r="J288" s="37">
        <f t="shared" si="208"/>
        <v>688.76984469701711</v>
      </c>
      <c r="K288" s="37">
        <f t="shared" si="209"/>
        <v>969.87437491631908</v>
      </c>
      <c r="L288" s="37">
        <f t="shared" si="210"/>
        <v>787.46063919932908</v>
      </c>
      <c r="M288" s="62">
        <f t="shared" si="211"/>
        <v>2445.6259379922858</v>
      </c>
      <c r="N288" s="37">
        <f t="shared" si="212"/>
        <v>30.83358076870114</v>
      </c>
      <c r="O288" s="37">
        <f t="shared" si="213"/>
        <v>12.884393233109535</v>
      </c>
      <c r="Q288">
        <f>'Data TREND'!X142</f>
        <v>149</v>
      </c>
      <c r="R288" s="37">
        <f>'Data TREND'!AG142</f>
        <v>884.35788584363172</v>
      </c>
      <c r="S288" s="37">
        <f>'Data TREND'!AH142</f>
        <v>967.94467951754336</v>
      </c>
      <c r="T288" s="37">
        <f>'Data TREND'!AI142</f>
        <v>783.4528188519173</v>
      </c>
      <c r="U288" s="62">
        <f>'Data TREND'!AJ142</f>
        <v>2635.3163618874182</v>
      </c>
      <c r="V288" s="37">
        <f>'Data TREND'!AK142</f>
        <v>27.263016439920477</v>
      </c>
      <c r="W288" s="37">
        <f>'Data TREND'!AL142</f>
        <v>11.059471978534461</v>
      </c>
      <c r="Y288" s="37">
        <f t="shared" si="190"/>
        <v>0</v>
      </c>
      <c r="Z288" s="37">
        <f t="shared" si="191"/>
        <v>0</v>
      </c>
      <c r="AA288" s="37">
        <f t="shared" si="192"/>
        <v>0</v>
      </c>
      <c r="AB288" s="62">
        <f t="shared" si="193"/>
        <v>0</v>
      </c>
      <c r="AC288" s="37">
        <f t="shared" si="194"/>
        <v>0</v>
      </c>
      <c r="AD288" s="37">
        <f t="shared" si="195"/>
        <v>0</v>
      </c>
      <c r="AF288">
        <f>'Data TREND'!X142</f>
        <v>149</v>
      </c>
      <c r="AG288" s="37">
        <f>'Data TREND'!AN142</f>
        <v>1114.5497786352566</v>
      </c>
      <c r="AH288" s="37">
        <f>'Data TREND'!AO142</f>
        <v>966.28506517679045</v>
      </c>
      <c r="AI288" s="37">
        <f>'Data TREND'!AP142</f>
        <v>777.89460584284984</v>
      </c>
      <c r="AJ288" s="62">
        <f>'Data TREND'!AQ142</f>
        <v>2858.3016952608136</v>
      </c>
      <c r="AK288" s="37">
        <f>'Data TREND'!AR142</f>
        <v>26.362067531309769</v>
      </c>
      <c r="AL288" s="37">
        <f>'Data TREND'!AS142</f>
        <v>10.736679703322032</v>
      </c>
      <c r="AN288" s="37">
        <f t="shared" si="196"/>
        <v>0</v>
      </c>
      <c r="AO288" s="37">
        <f t="shared" si="197"/>
        <v>0</v>
      </c>
      <c r="AP288" s="37">
        <f t="shared" si="198"/>
        <v>0</v>
      </c>
      <c r="AQ288" s="62">
        <f t="shared" si="199"/>
        <v>0</v>
      </c>
      <c r="AR288" s="37">
        <f t="shared" si="200"/>
        <v>0</v>
      </c>
      <c r="AS288" s="37">
        <f t="shared" si="201"/>
        <v>0</v>
      </c>
      <c r="AU288">
        <v>149</v>
      </c>
      <c r="AV288" s="37">
        <f t="shared" si="202"/>
        <v>688.76984469701711</v>
      </c>
      <c r="AW288" s="37">
        <f t="shared" si="203"/>
        <v>969.87437491631908</v>
      </c>
      <c r="AX288" s="37">
        <f t="shared" si="204"/>
        <v>787.46063919932908</v>
      </c>
      <c r="AY288" s="62">
        <f t="shared" si="205"/>
        <v>2445.6259379922858</v>
      </c>
      <c r="AZ288" s="37">
        <f t="shared" si="206"/>
        <v>30.83358076870114</v>
      </c>
      <c r="BA288" s="37">
        <f t="shared" si="207"/>
        <v>12.884393233109535</v>
      </c>
      <c r="BC288">
        <v>149</v>
      </c>
      <c r="BD288" s="37">
        <f>IF(Voorblad!$E$10=Rekenblad!BC288,Rekenblad!AV288,0)</f>
        <v>0</v>
      </c>
      <c r="BE288" s="37">
        <f>IF(Voorblad!$E$10=Rekenblad!BC288,Rekenblad!AW288,0)</f>
        <v>0</v>
      </c>
      <c r="BF288" s="37">
        <f>IF(Voorblad!$E$10=Rekenblad!BC288,Rekenblad!AX288,0)</f>
        <v>0</v>
      </c>
      <c r="BG288" s="62">
        <f>IF(Voorblad!$E$10=Rekenblad!BC288,Rekenblad!AY288,0)</f>
        <v>0</v>
      </c>
      <c r="BH288" s="37">
        <f>IF(Voorblad!$E$10=Rekenblad!BC288,Rekenblad!AZ288,0)</f>
        <v>0</v>
      </c>
      <c r="BI288" s="37">
        <f>IF(Voorblad!$E$10=Rekenblad!BC288,Rekenblad!BA288,0)</f>
        <v>0</v>
      </c>
      <c r="BK288">
        <v>149</v>
      </c>
      <c r="BL288" s="37">
        <f>IF(Voorblad!$E$14=Rekenblad!$BL$147,Rekenblad!BD288,0)</f>
        <v>0</v>
      </c>
      <c r="BM288" s="37">
        <f>IF(Voorblad!$E$14=Rekenblad!$BL$147,Rekenblad!BE288,0)</f>
        <v>0</v>
      </c>
      <c r="BN288" s="37">
        <f>IF(Voorblad!$E$14=Rekenblad!$BL$147,Rekenblad!BF288,0)</f>
        <v>0</v>
      </c>
      <c r="BO288" s="62">
        <f>IF(Voorblad!$E$14=Rekenblad!$BL$147,Rekenblad!BG288,0)</f>
        <v>0</v>
      </c>
      <c r="BP288" s="37">
        <f>IF(Voorblad!$E$14=Rekenblad!$BL$147,Rekenblad!BH288,0)</f>
        <v>0</v>
      </c>
      <c r="BQ288" s="37">
        <f>IF(Voorblad!$E$14=Rekenblad!$BL$147,Rekenblad!BI288,0)</f>
        <v>0</v>
      </c>
    </row>
    <row r="289" spans="1:78" x14ac:dyDescent="0.25">
      <c r="B289">
        <f>'Data TREND'!X143</f>
        <v>150</v>
      </c>
      <c r="C289" s="37">
        <f>'Data TREND'!Z143</f>
        <v>692.88184247700042</v>
      </c>
      <c r="D289" s="37">
        <f>'Data TREND'!AA143</f>
        <v>976.22451853045834</v>
      </c>
      <c r="E289" s="37">
        <f>'Data TREND'!AB143</f>
        <v>792.71348293074482</v>
      </c>
      <c r="F289" s="62">
        <f>'Data TREND'!AC143</f>
        <v>2461.3357443707382</v>
      </c>
      <c r="G289" s="37">
        <f>'Data TREND'!AD143</f>
        <v>30.647953959860683</v>
      </c>
      <c r="H289" s="37">
        <f>'Data TREND'!AE143</f>
        <v>12.810152900415824</v>
      </c>
      <c r="J289" s="37">
        <f t="shared" si="208"/>
        <v>692.88184247700042</v>
      </c>
      <c r="K289" s="37">
        <f t="shared" si="209"/>
        <v>976.22451853045834</v>
      </c>
      <c r="L289" s="37">
        <f t="shared" si="210"/>
        <v>792.71348293074482</v>
      </c>
      <c r="M289" s="62">
        <f t="shared" si="211"/>
        <v>2461.3357443707382</v>
      </c>
      <c r="N289" s="37">
        <f t="shared" si="212"/>
        <v>30.647953959860683</v>
      </c>
      <c r="O289" s="37">
        <f t="shared" si="213"/>
        <v>12.810152900415824</v>
      </c>
      <c r="Q289">
        <f>'Data TREND'!X143</f>
        <v>150</v>
      </c>
      <c r="R289" s="37">
        <f>'Data TREND'!AG143</f>
        <v>889.34340070281451</v>
      </c>
      <c r="S289" s="37">
        <f>'Data TREND'!AH143</f>
        <v>974.27178064318878</v>
      </c>
      <c r="T289" s="37">
        <f>'Data TREND'!AI143</f>
        <v>788.63850943231046</v>
      </c>
      <c r="U289" s="62">
        <f>'Data TREND'!AJ143</f>
        <v>2651.8086372571343</v>
      </c>
      <c r="V289" s="37">
        <f>'Data TREND'!AK143</f>
        <v>26.94436502644087</v>
      </c>
      <c r="W289" s="37">
        <f>'Data TREND'!AL143</f>
        <v>10.929116397798602</v>
      </c>
      <c r="Y289" s="37">
        <f t="shared" si="190"/>
        <v>0</v>
      </c>
      <c r="Z289" s="37">
        <f t="shared" si="191"/>
        <v>0</v>
      </c>
      <c r="AA289" s="37">
        <f t="shared" si="192"/>
        <v>0</v>
      </c>
      <c r="AB289" s="62">
        <f t="shared" si="193"/>
        <v>0</v>
      </c>
      <c r="AC289" s="37">
        <f t="shared" si="194"/>
        <v>0</v>
      </c>
      <c r="AD289" s="37">
        <f t="shared" si="195"/>
        <v>0</v>
      </c>
      <c r="AF289">
        <f>'Data TREND'!X143</f>
        <v>150</v>
      </c>
      <c r="AG289" s="37">
        <f>'Data TREND'!AN143</f>
        <v>1120.7501543660617</v>
      </c>
      <c r="AH289" s="37">
        <f>'Data TREND'!AO143</f>
        <v>972.5897177359326</v>
      </c>
      <c r="AI289" s="37">
        <f>'Data TREND'!AP143</f>
        <v>782.98490267781062</v>
      </c>
      <c r="AJ289" s="62">
        <f>'Data TREND'!AQ143</f>
        <v>2875.8958015202643</v>
      </c>
      <c r="AK289" s="37">
        <f>'Data TREND'!AR143</f>
        <v>25.954776482425451</v>
      </c>
      <c r="AL289" s="37">
        <f>'Data TREND'!AS143</f>
        <v>10.569975719854845</v>
      </c>
      <c r="AN289" s="37">
        <f t="shared" si="196"/>
        <v>0</v>
      </c>
      <c r="AO289" s="37">
        <f t="shared" si="197"/>
        <v>0</v>
      </c>
      <c r="AP289" s="37">
        <f t="shared" si="198"/>
        <v>0</v>
      </c>
      <c r="AQ289" s="62">
        <f t="shared" si="199"/>
        <v>0</v>
      </c>
      <c r="AR289" s="37">
        <f t="shared" si="200"/>
        <v>0</v>
      </c>
      <c r="AS289" s="37">
        <f t="shared" si="201"/>
        <v>0</v>
      </c>
      <c r="AU289">
        <v>150</v>
      </c>
      <c r="AV289" s="37">
        <f t="shared" si="202"/>
        <v>692.88184247700042</v>
      </c>
      <c r="AW289" s="37">
        <f t="shared" si="203"/>
        <v>976.22451853045834</v>
      </c>
      <c r="AX289" s="37">
        <f t="shared" si="204"/>
        <v>792.71348293074482</v>
      </c>
      <c r="AY289" s="62">
        <f t="shared" si="205"/>
        <v>2461.3357443707382</v>
      </c>
      <c r="AZ289" s="37">
        <f t="shared" si="206"/>
        <v>30.647953959860683</v>
      </c>
      <c r="BA289" s="37">
        <f t="shared" si="207"/>
        <v>12.810152900415824</v>
      </c>
      <c r="BC289">
        <v>150</v>
      </c>
      <c r="BD289" s="37">
        <f>IF(Voorblad!$E$10=Rekenblad!BC289,Rekenblad!AV289,0)</f>
        <v>0</v>
      </c>
      <c r="BE289" s="37">
        <f>IF(Voorblad!$E$10=Rekenblad!BC289,Rekenblad!AW289,0)</f>
        <v>0</v>
      </c>
      <c r="BF289" s="37">
        <f>IF(Voorblad!$E$10=Rekenblad!BC289,Rekenblad!AX289,0)</f>
        <v>0</v>
      </c>
      <c r="BG289" s="62">
        <f>IF(Voorblad!$E$10=Rekenblad!BC289,Rekenblad!AY289,0)</f>
        <v>0</v>
      </c>
      <c r="BH289" s="37">
        <f>IF(Voorblad!$E$10=Rekenblad!BC289,Rekenblad!AZ289,0)</f>
        <v>0</v>
      </c>
      <c r="BI289" s="37">
        <f>IF(Voorblad!$E$10=Rekenblad!BC289,Rekenblad!BA289,0)</f>
        <v>0</v>
      </c>
      <c r="BK289">
        <v>150</v>
      </c>
      <c r="BL289" s="37">
        <f>IF(Voorblad!$E$14=Rekenblad!$BL$147,Rekenblad!BD289,0)</f>
        <v>0</v>
      </c>
      <c r="BM289" s="37">
        <f>IF(Voorblad!$E$14=Rekenblad!$BL$147,Rekenblad!BE289,0)</f>
        <v>0</v>
      </c>
      <c r="BN289" s="37">
        <f>IF(Voorblad!$E$14=Rekenblad!$BL$147,Rekenblad!BF289,0)</f>
        <v>0</v>
      </c>
      <c r="BO289" s="62">
        <f>IF(Voorblad!$E$14=Rekenblad!$BL$147,Rekenblad!BG289,0)</f>
        <v>0</v>
      </c>
      <c r="BP289" s="37">
        <f>IF(Voorblad!$E$14=Rekenblad!$BL$147,Rekenblad!BH289,0)</f>
        <v>0</v>
      </c>
      <c r="BQ289" s="37">
        <f>IF(Voorblad!$E$14=Rekenblad!$BL$147,Rekenblad!BI289,0)</f>
        <v>0</v>
      </c>
    </row>
    <row r="290" spans="1:78" s="27" customFormat="1" x14ac:dyDescent="0.25">
      <c r="F290" s="61"/>
      <c r="J290" s="59"/>
      <c r="K290" s="59"/>
      <c r="L290" s="59"/>
      <c r="M290" s="63"/>
      <c r="N290" s="59"/>
      <c r="O290" s="59"/>
      <c r="P290" s="66"/>
      <c r="U290" s="61"/>
      <c r="Y290" s="59"/>
      <c r="Z290" s="59"/>
      <c r="AA290" s="59"/>
      <c r="AB290" s="63"/>
      <c r="AC290" s="59"/>
      <c r="AD290" s="59"/>
      <c r="AE290" s="66"/>
      <c r="AJ290" s="61"/>
      <c r="AN290" s="59"/>
      <c r="AO290" s="59"/>
      <c r="AP290" s="59"/>
      <c r="AQ290" s="63"/>
      <c r="AR290" s="59"/>
      <c r="AS290" s="59"/>
      <c r="AT290" s="46"/>
      <c r="AV290" s="59"/>
      <c r="AW290" s="59"/>
      <c r="AX290" s="59"/>
      <c r="AY290" s="63"/>
      <c r="AZ290" s="59"/>
      <c r="BA290" s="59"/>
      <c r="BB290" s="46"/>
      <c r="BD290" s="59"/>
      <c r="BE290" s="59"/>
      <c r="BF290" s="59"/>
      <c r="BG290" s="63"/>
      <c r="BH290" s="59"/>
      <c r="BI290" s="59"/>
      <c r="BJ290" s="46"/>
      <c r="BK290" s="27" t="s">
        <v>61</v>
      </c>
      <c r="BL290" s="64">
        <v>20</v>
      </c>
      <c r="BM290" s="59"/>
      <c r="BN290" s="59"/>
      <c r="BO290" s="63"/>
      <c r="BP290" s="59"/>
      <c r="BQ290" s="59"/>
      <c r="BR290" s="65"/>
      <c r="BS290" s="25"/>
      <c r="BU290" s="59"/>
      <c r="BV290" s="59"/>
      <c r="BW290" s="59"/>
      <c r="BX290" s="63"/>
      <c r="BY290" s="59"/>
      <c r="BZ290" s="59"/>
    </row>
    <row r="291" spans="1:78" ht="45" x14ac:dyDescent="0.25">
      <c r="A291" t="s">
        <v>50</v>
      </c>
      <c r="B291" s="58" t="s">
        <v>38</v>
      </c>
      <c r="C291" s="55" t="s">
        <v>40</v>
      </c>
      <c r="D291" s="55" t="s">
        <v>41</v>
      </c>
      <c r="E291" s="55" t="s">
        <v>42</v>
      </c>
      <c r="F291" s="56" t="s">
        <v>43</v>
      </c>
      <c r="G291" s="55" t="s">
        <v>44</v>
      </c>
      <c r="H291" s="57" t="s">
        <v>45</v>
      </c>
      <c r="J291" s="55" t="s">
        <v>40</v>
      </c>
      <c r="K291" s="55" t="s">
        <v>41</v>
      </c>
      <c r="L291" s="55" t="s">
        <v>42</v>
      </c>
      <c r="M291" s="56" t="s">
        <v>43</v>
      </c>
      <c r="N291" s="55" t="s">
        <v>44</v>
      </c>
      <c r="O291" s="57" t="s">
        <v>45</v>
      </c>
      <c r="Q291" s="58" t="s">
        <v>38</v>
      </c>
      <c r="R291" s="55" t="s">
        <v>40</v>
      </c>
      <c r="S291" s="55" t="s">
        <v>41</v>
      </c>
      <c r="T291" s="55" t="s">
        <v>42</v>
      </c>
      <c r="U291" s="56" t="s">
        <v>43</v>
      </c>
      <c r="V291" s="55" t="s">
        <v>44</v>
      </c>
      <c r="W291" s="57" t="s">
        <v>45</v>
      </c>
      <c r="Y291" s="55" t="s">
        <v>40</v>
      </c>
      <c r="Z291" s="55" t="s">
        <v>41</v>
      </c>
      <c r="AA291" s="55" t="s">
        <v>42</v>
      </c>
      <c r="AB291" s="56" t="s">
        <v>43</v>
      </c>
      <c r="AC291" s="55" t="s">
        <v>44</v>
      </c>
      <c r="AD291" s="57" t="s">
        <v>45</v>
      </c>
      <c r="AF291" s="58" t="s">
        <v>38</v>
      </c>
      <c r="AG291" s="55" t="s">
        <v>40</v>
      </c>
      <c r="AH291" s="55" t="s">
        <v>41</v>
      </c>
      <c r="AI291" s="55" t="s">
        <v>42</v>
      </c>
      <c r="AJ291" s="56" t="s">
        <v>43</v>
      </c>
      <c r="AK291" s="55" t="s">
        <v>44</v>
      </c>
      <c r="AL291" s="57" t="s">
        <v>45</v>
      </c>
      <c r="AN291" s="55" t="s">
        <v>40</v>
      </c>
      <c r="AO291" s="55" t="s">
        <v>41</v>
      </c>
      <c r="AP291" s="55" t="s">
        <v>42</v>
      </c>
      <c r="AQ291" s="56" t="s">
        <v>43</v>
      </c>
      <c r="AR291" s="55" t="s">
        <v>44</v>
      </c>
      <c r="AS291" s="57" t="s">
        <v>45</v>
      </c>
      <c r="AU291" s="58" t="s">
        <v>38</v>
      </c>
      <c r="AV291" s="55" t="s">
        <v>40</v>
      </c>
      <c r="AW291" s="55" t="s">
        <v>41</v>
      </c>
      <c r="AX291" s="55" t="s">
        <v>42</v>
      </c>
      <c r="AY291" s="56" t="s">
        <v>43</v>
      </c>
      <c r="AZ291" s="55" t="s">
        <v>44</v>
      </c>
      <c r="BA291" s="57" t="s">
        <v>45</v>
      </c>
      <c r="BC291" s="58" t="s">
        <v>38</v>
      </c>
      <c r="BD291" s="55" t="s">
        <v>40</v>
      </c>
      <c r="BE291" s="55" t="s">
        <v>41</v>
      </c>
      <c r="BF291" s="55" t="s">
        <v>42</v>
      </c>
      <c r="BG291" s="56" t="s">
        <v>43</v>
      </c>
      <c r="BH291" s="55" t="s">
        <v>44</v>
      </c>
      <c r="BI291" s="57" t="s">
        <v>45</v>
      </c>
      <c r="BK291" s="58" t="s">
        <v>38</v>
      </c>
      <c r="BL291" s="55" t="s">
        <v>40</v>
      </c>
      <c r="BM291" s="55" t="s">
        <v>41</v>
      </c>
      <c r="BN291" s="55" t="s">
        <v>42</v>
      </c>
      <c r="BO291" s="56" t="s">
        <v>43</v>
      </c>
      <c r="BP291" s="55" t="s">
        <v>44</v>
      </c>
      <c r="BQ291" s="57" t="s">
        <v>45</v>
      </c>
    </row>
    <row r="292" spans="1:78" x14ac:dyDescent="0.25">
      <c r="B292">
        <f>'Data TREND'!AU3</f>
        <v>10</v>
      </c>
      <c r="C292" s="37">
        <f>'Data TREND'!AW3</f>
        <v>166.38931563330794</v>
      </c>
      <c r="D292" s="37">
        <f>'Data TREND'!AX3</f>
        <v>116.20211029231285</v>
      </c>
      <c r="E292" s="37">
        <f>'Data TREND'!AY3</f>
        <v>57.315360532544467</v>
      </c>
      <c r="F292" s="62">
        <f>'Data TREND'!AZ3</f>
        <v>340.43089966948781</v>
      </c>
      <c r="G292" s="37">
        <f>'Data TREND'!BA3</f>
        <v>71.932497707475264</v>
      </c>
      <c r="H292" s="37">
        <f>'Data TREND'!BB3</f>
        <v>29.457116574353599</v>
      </c>
      <c r="J292" s="37">
        <f t="shared" ref="J292" si="214">$B$3*C292</f>
        <v>166.38931563330794</v>
      </c>
      <c r="K292" s="37">
        <f t="shared" ref="K292" si="215">$B$3*D292</f>
        <v>116.20211029231285</v>
      </c>
      <c r="L292" s="37">
        <f t="shared" ref="L292" si="216">$B$3*E292</f>
        <v>57.315360532544467</v>
      </c>
      <c r="M292" s="62">
        <f t="shared" ref="M292" si="217">$B$3*F292</f>
        <v>340.43089966948781</v>
      </c>
      <c r="N292" s="37">
        <f t="shared" ref="N292" si="218">$B$3*G292</f>
        <v>71.932497707475264</v>
      </c>
      <c r="O292" s="37">
        <f t="shared" ref="O292" si="219">$B$3*H292</f>
        <v>29.457116574353599</v>
      </c>
      <c r="Q292">
        <f>'Data TREND'!AU3</f>
        <v>10</v>
      </c>
      <c r="R292" s="37">
        <f>'Data TREND'!BD3</f>
        <v>257.84220129017984</v>
      </c>
      <c r="S292" s="37">
        <f>'Data TREND'!BE3</f>
        <v>117.90927267154183</v>
      </c>
      <c r="T292" s="37">
        <f>'Data TREND'!BF3</f>
        <v>63.369998836818588</v>
      </c>
      <c r="U292" s="62">
        <f>'Data TREND'!BG3</f>
        <v>439.12081879460368</v>
      </c>
      <c r="V292" s="37">
        <f>'Data TREND'!BH3</f>
        <v>88.85445305118418</v>
      </c>
      <c r="W292" s="37">
        <f>'Data TREND'!BI3</f>
        <v>36.075041650317701</v>
      </c>
      <c r="Y292" s="37">
        <f t="shared" ref="Y292:Y323" si="220">$Q$3*R292</f>
        <v>0</v>
      </c>
      <c r="Z292" s="37">
        <f t="shared" ref="Z292:Z323" si="221">$Q$3*S292</f>
        <v>0</v>
      </c>
      <c r="AA292" s="37">
        <f t="shared" ref="AA292:AA323" si="222">$Q$3*T292</f>
        <v>0</v>
      </c>
      <c r="AB292" s="62">
        <f t="shared" ref="AB292:AB323" si="223">$Q$3*U292</f>
        <v>0</v>
      </c>
      <c r="AC292" s="37">
        <f t="shared" ref="AC292:AC323" si="224">$Q$3*V292</f>
        <v>0</v>
      </c>
      <c r="AD292" s="37">
        <f t="shared" ref="AD292:AD323" si="225">$Q$3*W292</f>
        <v>0</v>
      </c>
      <c r="AF292">
        <f>'Data TREND'!AU3</f>
        <v>10</v>
      </c>
      <c r="AG292" s="37">
        <f>'Data TREND'!BK3</f>
        <v>351.74047488732879</v>
      </c>
      <c r="AH292" s="37">
        <f>'Data TREND'!BL3</f>
        <v>119.57120898093999</v>
      </c>
      <c r="AI292" s="37">
        <f>'Data TREND'!BM3</f>
        <v>70.343345783298204</v>
      </c>
      <c r="AJ292" s="62">
        <f>'Data TREND'!BN3</f>
        <v>541.80066523081064</v>
      </c>
      <c r="AK292" s="37">
        <f>'Data TREND'!BO3</f>
        <v>107.14689803983147</v>
      </c>
      <c r="AL292" s="37">
        <f>'Data TREND'!BP3</f>
        <v>43.739993005780519</v>
      </c>
      <c r="AN292" s="37">
        <f t="shared" ref="AN292:AN323" si="226">$AF$3*AG292</f>
        <v>0</v>
      </c>
      <c r="AO292" s="37">
        <f t="shared" ref="AO292:AO323" si="227">$AF$3*AH292</f>
        <v>0</v>
      </c>
      <c r="AP292" s="37">
        <f t="shared" ref="AP292:AP323" si="228">$AF$3*AI292</f>
        <v>0</v>
      </c>
      <c r="AQ292" s="62">
        <f t="shared" ref="AQ292:AQ323" si="229">$AF$3*AJ292</f>
        <v>0</v>
      </c>
      <c r="AR292" s="37">
        <f t="shared" ref="AR292:AR323" si="230">$AF$3*AK292</f>
        <v>0</v>
      </c>
      <c r="AS292" s="37">
        <f t="shared" ref="AS292:AS323" si="231">$AF$3*AL292</f>
        <v>0</v>
      </c>
      <c r="AU292">
        <v>10</v>
      </c>
      <c r="AV292" s="37">
        <f t="shared" ref="AV292:AV323" si="232">J292+Y292+AN292</f>
        <v>166.38931563330794</v>
      </c>
      <c r="AW292" s="37">
        <f t="shared" ref="AW292:AW323" si="233">K292+Z292+AO292</f>
        <v>116.20211029231285</v>
      </c>
      <c r="AX292" s="37">
        <f t="shared" ref="AX292:AX323" si="234">L292+AA292+AP292</f>
        <v>57.315360532544467</v>
      </c>
      <c r="AY292" s="62">
        <f t="shared" ref="AY292:AY323" si="235">M292+AB292+AQ292</f>
        <v>340.43089966948781</v>
      </c>
      <c r="AZ292" s="37">
        <f t="shared" ref="AZ292:AZ323" si="236">N292+AC292+AR292</f>
        <v>71.932497707475264</v>
      </c>
      <c r="BA292" s="37">
        <f t="shared" ref="BA292:BA323" si="237">O292+AD292+AS292</f>
        <v>29.457116574353599</v>
      </c>
      <c r="BC292">
        <v>10</v>
      </c>
      <c r="BD292" s="37">
        <f>IF(Voorblad!$E$10=Rekenblad!BC292,Rekenblad!AV292,0)</f>
        <v>0</v>
      </c>
      <c r="BE292" s="37">
        <f>IF(Voorblad!$E$10=Rekenblad!BC292,Rekenblad!AW292,0)</f>
        <v>0</v>
      </c>
      <c r="BF292" s="37">
        <f>IF(Voorblad!$E$10=Rekenblad!BC292,Rekenblad!AX292,0)</f>
        <v>0</v>
      </c>
      <c r="BG292" s="62">
        <f>IF(Voorblad!$E$10=Rekenblad!BC292,Rekenblad!AY292,0)</f>
        <v>0</v>
      </c>
      <c r="BH292" s="37">
        <f>IF(Voorblad!$E$10=Rekenblad!BC292,Rekenblad!AZ292,0)</f>
        <v>0</v>
      </c>
      <c r="BI292" s="37">
        <f>IF(Voorblad!$E$10=Rekenblad!BC292,Rekenblad!BA292,0)</f>
        <v>0</v>
      </c>
      <c r="BK292">
        <v>10</v>
      </c>
      <c r="BL292" s="37">
        <f>IF(Voorblad!$E$14=Rekenblad!$BL$290,Rekenblad!BD292,0)</f>
        <v>0</v>
      </c>
      <c r="BM292" s="37">
        <f>IF(Voorblad!$E$14=Rekenblad!$BL$290,Rekenblad!BE292,0)</f>
        <v>0</v>
      </c>
      <c r="BN292" s="37">
        <f>IF(Voorblad!$E$14=Rekenblad!$BL$290,Rekenblad!BF292,0)</f>
        <v>0</v>
      </c>
      <c r="BO292" s="62">
        <f>IF(Voorblad!$E$14=Rekenblad!$BL$290,Rekenblad!BG292,0)</f>
        <v>0</v>
      </c>
      <c r="BP292" s="37">
        <f>IF(Voorblad!$E$14=Rekenblad!$BL$290,Rekenblad!BH292,0)</f>
        <v>0</v>
      </c>
      <c r="BQ292" s="37">
        <f>IF(Voorblad!$E$14=Rekenblad!$BL$290,Rekenblad!BI292,0)</f>
        <v>0</v>
      </c>
    </row>
    <row r="293" spans="1:78" x14ac:dyDescent="0.25">
      <c r="B293">
        <f>'Data TREND'!AU4</f>
        <v>11</v>
      </c>
      <c r="C293" s="37">
        <f>'Data TREND'!AW4</f>
        <v>171.72520728356261</v>
      </c>
      <c r="D293" s="37">
        <f>'Data TREND'!AX4</f>
        <v>124.66958693008138</v>
      </c>
      <c r="E293" s="37">
        <f>'Data TREND'!AY4</f>
        <v>62.568204263960183</v>
      </c>
      <c r="F293" s="62">
        <f>'Data TREND'!AZ4</f>
        <v>359.47987609897416</v>
      </c>
      <c r="G293" s="37">
        <f>'Data TREND'!BA4</f>
        <v>71.677348969220944</v>
      </c>
      <c r="H293" s="37">
        <f>'Data TREND'!BB4</f>
        <v>29.350562043300119</v>
      </c>
      <c r="J293" s="37">
        <f t="shared" ref="J293:J356" si="238">$B$3*C293</f>
        <v>171.72520728356261</v>
      </c>
      <c r="K293" s="37">
        <f t="shared" ref="K293:K356" si="239">$B$3*D293</f>
        <v>124.66958693008138</v>
      </c>
      <c r="L293" s="37">
        <f t="shared" ref="L293:L356" si="240">$B$3*E293</f>
        <v>62.568204263960183</v>
      </c>
      <c r="M293" s="62">
        <f t="shared" ref="M293:M356" si="241">$B$3*F293</f>
        <v>359.47987609897416</v>
      </c>
      <c r="N293" s="37">
        <f t="shared" ref="N293:N356" si="242">$B$3*G293</f>
        <v>71.677348969220944</v>
      </c>
      <c r="O293" s="37">
        <f t="shared" ref="O293:O356" si="243">$B$3*H293</f>
        <v>29.350562043300119</v>
      </c>
      <c r="Q293">
        <f>'Data TREND'!AU4</f>
        <v>11</v>
      </c>
      <c r="R293" s="37">
        <f>'Data TREND'!BD4</f>
        <v>264.86897639510636</v>
      </c>
      <c r="S293" s="37">
        <f>'Data TREND'!BE4</f>
        <v>126.34720434478885</v>
      </c>
      <c r="T293" s="37">
        <f>'Data TREND'!BF4</f>
        <v>68.546550283269013</v>
      </c>
      <c r="U293" s="62">
        <f>'Data TREND'!BG4</f>
        <v>459.76346555336579</v>
      </c>
      <c r="V293" s="37">
        <f>'Data TREND'!BH4</f>
        <v>88.468767280806915</v>
      </c>
      <c r="W293" s="37">
        <f>'Data TREND'!BI4</f>
        <v>35.919486400489355</v>
      </c>
      <c r="Y293" s="37">
        <f t="shared" si="220"/>
        <v>0</v>
      </c>
      <c r="Z293" s="37">
        <f t="shared" si="221"/>
        <v>0</v>
      </c>
      <c r="AA293" s="37">
        <f t="shared" si="222"/>
        <v>0</v>
      </c>
      <c r="AB293" s="62">
        <f t="shared" si="223"/>
        <v>0</v>
      </c>
      <c r="AC293" s="37">
        <f t="shared" si="224"/>
        <v>0</v>
      </c>
      <c r="AD293" s="37">
        <f t="shared" si="225"/>
        <v>0</v>
      </c>
      <c r="AF293">
        <f>'Data TREND'!AU4</f>
        <v>11</v>
      </c>
      <c r="AG293" s="37">
        <f>'Data TREND'!BK4</f>
        <v>360.48678659351776</v>
      </c>
      <c r="AH293" s="37">
        <f>'Data TREND'!BL4</f>
        <v>127.98380518422094</v>
      </c>
      <c r="AI293" s="37">
        <f>'Data TREND'!BM4</f>
        <v>75.433642618259</v>
      </c>
      <c r="AJ293" s="62">
        <f>'Data TREND'!BN4</f>
        <v>564.04799929025296</v>
      </c>
      <c r="AK293" s="37">
        <f>'Data TREND'!BO4</f>
        <v>106.61058553647408</v>
      </c>
      <c r="AL293" s="37">
        <f>'Data TREND'!BP4</f>
        <v>43.52223376170479</v>
      </c>
      <c r="AN293" s="37">
        <f t="shared" si="226"/>
        <v>0</v>
      </c>
      <c r="AO293" s="37">
        <f t="shared" si="227"/>
        <v>0</v>
      </c>
      <c r="AP293" s="37">
        <f t="shared" si="228"/>
        <v>0</v>
      </c>
      <c r="AQ293" s="62">
        <f t="shared" si="229"/>
        <v>0</v>
      </c>
      <c r="AR293" s="37">
        <f t="shared" si="230"/>
        <v>0</v>
      </c>
      <c r="AS293" s="37">
        <f t="shared" si="231"/>
        <v>0</v>
      </c>
      <c r="AU293">
        <v>11</v>
      </c>
      <c r="AV293" s="37">
        <f t="shared" si="232"/>
        <v>171.72520728356261</v>
      </c>
      <c r="AW293" s="37">
        <f t="shared" si="233"/>
        <v>124.66958693008138</v>
      </c>
      <c r="AX293" s="37">
        <f t="shared" si="234"/>
        <v>62.568204263960183</v>
      </c>
      <c r="AY293" s="62">
        <f t="shared" si="235"/>
        <v>359.47987609897416</v>
      </c>
      <c r="AZ293" s="37">
        <f t="shared" si="236"/>
        <v>71.677348969220944</v>
      </c>
      <c r="BA293" s="37">
        <f t="shared" si="237"/>
        <v>29.350562043300119</v>
      </c>
      <c r="BC293">
        <v>11</v>
      </c>
      <c r="BD293" s="37">
        <f>IF(Voorblad!$E$10=Rekenblad!BC293,Rekenblad!AV293,0)</f>
        <v>0</v>
      </c>
      <c r="BE293" s="37">
        <f>IF(Voorblad!$E$10=Rekenblad!BC293,Rekenblad!AW293,0)</f>
        <v>0</v>
      </c>
      <c r="BF293" s="37">
        <f>IF(Voorblad!$E$10=Rekenblad!BC293,Rekenblad!AX293,0)</f>
        <v>0</v>
      </c>
      <c r="BG293" s="62">
        <f>IF(Voorblad!$E$10=Rekenblad!BC293,Rekenblad!AY293,0)</f>
        <v>0</v>
      </c>
      <c r="BH293" s="37">
        <f>IF(Voorblad!$E$10=Rekenblad!BC293,Rekenblad!AZ293,0)</f>
        <v>0</v>
      </c>
      <c r="BI293" s="37">
        <f>IF(Voorblad!$E$10=Rekenblad!BC293,Rekenblad!BA293,0)</f>
        <v>0</v>
      </c>
      <c r="BK293">
        <v>11</v>
      </c>
      <c r="BL293" s="37">
        <f>IF(Voorblad!$E$14=Rekenblad!$BL$290,Rekenblad!BD293,0)</f>
        <v>0</v>
      </c>
      <c r="BM293" s="37">
        <f>IF(Voorblad!$E$14=Rekenblad!$BL$290,Rekenblad!BE293,0)</f>
        <v>0</v>
      </c>
      <c r="BN293" s="37">
        <f>IF(Voorblad!$E$14=Rekenblad!$BL$290,Rekenblad!BF293,0)</f>
        <v>0</v>
      </c>
      <c r="BO293" s="62">
        <f>IF(Voorblad!$E$14=Rekenblad!$BL$290,Rekenblad!BG293,0)</f>
        <v>0</v>
      </c>
      <c r="BP293" s="37">
        <f>IF(Voorblad!$E$14=Rekenblad!$BL$290,Rekenblad!BH293,0)</f>
        <v>0</v>
      </c>
      <c r="BQ293" s="37">
        <f>IF(Voorblad!$E$14=Rekenblad!$BL$290,Rekenblad!BI293,0)</f>
        <v>0</v>
      </c>
    </row>
    <row r="294" spans="1:78" x14ac:dyDescent="0.25">
      <c r="B294">
        <f>'Data TREND'!AU5</f>
        <v>12</v>
      </c>
      <c r="C294" s="37">
        <f>'Data TREND'!AW5</f>
        <v>177.06109893381731</v>
      </c>
      <c r="D294" s="37">
        <f>'Data TREND'!AX5</f>
        <v>133.13706356784991</v>
      </c>
      <c r="E294" s="37">
        <f>'Data TREND'!AY5</f>
        <v>67.821047995375906</v>
      </c>
      <c r="F294" s="62">
        <f>'Data TREND'!AZ5</f>
        <v>378.52885252846056</v>
      </c>
      <c r="G294" s="37">
        <f>'Data TREND'!BA5</f>
        <v>71.422200230966624</v>
      </c>
      <c r="H294" s="37">
        <f>'Data TREND'!BB5</f>
        <v>29.24400751224664</v>
      </c>
      <c r="J294" s="37">
        <f t="shared" si="238"/>
        <v>177.06109893381731</v>
      </c>
      <c r="K294" s="37">
        <f t="shared" si="239"/>
        <v>133.13706356784991</v>
      </c>
      <c r="L294" s="37">
        <f t="shared" si="240"/>
        <v>67.821047995375906</v>
      </c>
      <c r="M294" s="62">
        <f t="shared" si="241"/>
        <v>378.52885252846056</v>
      </c>
      <c r="N294" s="37">
        <f t="shared" si="242"/>
        <v>71.422200230966624</v>
      </c>
      <c r="O294" s="37">
        <f t="shared" si="243"/>
        <v>29.24400751224664</v>
      </c>
      <c r="Q294">
        <f>'Data TREND'!AU5</f>
        <v>12</v>
      </c>
      <c r="R294" s="37">
        <f>'Data TREND'!BD5</f>
        <v>271.89575150003287</v>
      </c>
      <c r="S294" s="37">
        <f>'Data TREND'!BE5</f>
        <v>134.78513601803587</v>
      </c>
      <c r="T294" s="37">
        <f>'Data TREND'!BF5</f>
        <v>73.723101729719431</v>
      </c>
      <c r="U294" s="62">
        <f>'Data TREND'!BG5</f>
        <v>480.40611231212785</v>
      </c>
      <c r="V294" s="37">
        <f>'Data TREND'!BH5</f>
        <v>88.083081510429636</v>
      </c>
      <c r="W294" s="37">
        <f>'Data TREND'!BI5</f>
        <v>35.763931150661008</v>
      </c>
      <c r="Y294" s="37">
        <f t="shared" si="220"/>
        <v>0</v>
      </c>
      <c r="Z294" s="37">
        <f t="shared" si="221"/>
        <v>0</v>
      </c>
      <c r="AA294" s="37">
        <f t="shared" si="222"/>
        <v>0</v>
      </c>
      <c r="AB294" s="62">
        <f t="shared" si="223"/>
        <v>0</v>
      </c>
      <c r="AC294" s="37">
        <f t="shared" si="224"/>
        <v>0</v>
      </c>
      <c r="AD294" s="37">
        <f t="shared" si="225"/>
        <v>0</v>
      </c>
      <c r="AF294">
        <f>'Data TREND'!AU5</f>
        <v>12</v>
      </c>
      <c r="AG294" s="37">
        <f>'Data TREND'!BK5</f>
        <v>369.23309829970674</v>
      </c>
      <c r="AH294" s="37">
        <f>'Data TREND'!BL5</f>
        <v>136.3964013875019</v>
      </c>
      <c r="AI294" s="37">
        <f>'Data TREND'!BM5</f>
        <v>80.523939453219811</v>
      </c>
      <c r="AJ294" s="62">
        <f>'Data TREND'!BN5</f>
        <v>586.29533334969528</v>
      </c>
      <c r="AK294" s="37">
        <f>'Data TREND'!BO5</f>
        <v>106.0742730331167</v>
      </c>
      <c r="AL294" s="37">
        <f>'Data TREND'!BP5</f>
        <v>43.30447451762906</v>
      </c>
      <c r="AN294" s="37">
        <f t="shared" si="226"/>
        <v>0</v>
      </c>
      <c r="AO294" s="37">
        <f t="shared" si="227"/>
        <v>0</v>
      </c>
      <c r="AP294" s="37">
        <f t="shared" si="228"/>
        <v>0</v>
      </c>
      <c r="AQ294" s="62">
        <f t="shared" si="229"/>
        <v>0</v>
      </c>
      <c r="AR294" s="37">
        <f t="shared" si="230"/>
        <v>0</v>
      </c>
      <c r="AS294" s="37">
        <f t="shared" si="231"/>
        <v>0</v>
      </c>
      <c r="AU294">
        <v>12</v>
      </c>
      <c r="AV294" s="37">
        <f t="shared" si="232"/>
        <v>177.06109893381731</v>
      </c>
      <c r="AW294" s="37">
        <f t="shared" si="233"/>
        <v>133.13706356784991</v>
      </c>
      <c r="AX294" s="37">
        <f t="shared" si="234"/>
        <v>67.821047995375906</v>
      </c>
      <c r="AY294" s="62">
        <f t="shared" si="235"/>
        <v>378.52885252846056</v>
      </c>
      <c r="AZ294" s="37">
        <f t="shared" si="236"/>
        <v>71.422200230966624</v>
      </c>
      <c r="BA294" s="37">
        <f t="shared" si="237"/>
        <v>29.24400751224664</v>
      </c>
      <c r="BC294">
        <v>12</v>
      </c>
      <c r="BD294" s="37">
        <f>IF(Voorblad!$E$10=Rekenblad!BC294,Rekenblad!AV294,0)</f>
        <v>0</v>
      </c>
      <c r="BE294" s="37">
        <f>IF(Voorblad!$E$10=Rekenblad!BC294,Rekenblad!AW294,0)</f>
        <v>0</v>
      </c>
      <c r="BF294" s="37">
        <f>IF(Voorblad!$E$10=Rekenblad!BC294,Rekenblad!AX294,0)</f>
        <v>0</v>
      </c>
      <c r="BG294" s="62">
        <f>IF(Voorblad!$E$10=Rekenblad!BC294,Rekenblad!AY294,0)</f>
        <v>0</v>
      </c>
      <c r="BH294" s="37">
        <f>IF(Voorblad!$E$10=Rekenblad!BC294,Rekenblad!AZ294,0)</f>
        <v>0</v>
      </c>
      <c r="BI294" s="37">
        <f>IF(Voorblad!$E$10=Rekenblad!BC294,Rekenblad!BA294,0)</f>
        <v>0</v>
      </c>
      <c r="BK294">
        <v>12</v>
      </c>
      <c r="BL294" s="37">
        <f>IF(Voorblad!$E$14=Rekenblad!$BL$290,Rekenblad!BD294,0)</f>
        <v>0</v>
      </c>
      <c r="BM294" s="37">
        <f>IF(Voorblad!$E$14=Rekenblad!$BL$290,Rekenblad!BE294,0)</f>
        <v>0</v>
      </c>
      <c r="BN294" s="37">
        <f>IF(Voorblad!$E$14=Rekenblad!$BL$290,Rekenblad!BF294,0)</f>
        <v>0</v>
      </c>
      <c r="BO294" s="62">
        <f>IF(Voorblad!$E$14=Rekenblad!$BL$290,Rekenblad!BG294,0)</f>
        <v>0</v>
      </c>
      <c r="BP294" s="37">
        <f>IF(Voorblad!$E$14=Rekenblad!$BL$290,Rekenblad!BH294,0)</f>
        <v>0</v>
      </c>
      <c r="BQ294" s="37">
        <f>IF(Voorblad!$E$14=Rekenblad!$BL$290,Rekenblad!BI294,0)</f>
        <v>0</v>
      </c>
    </row>
    <row r="295" spans="1:78" x14ac:dyDescent="0.25">
      <c r="B295">
        <f>'Data TREND'!AU6</f>
        <v>13</v>
      </c>
      <c r="C295" s="37">
        <f>'Data TREND'!AW6</f>
        <v>182.396990584072</v>
      </c>
      <c r="D295" s="37">
        <f>'Data TREND'!AX6</f>
        <v>141.60454020561841</v>
      </c>
      <c r="E295" s="37">
        <f>'Data TREND'!AY6</f>
        <v>73.073891726791615</v>
      </c>
      <c r="F295" s="62">
        <f>'Data TREND'!AZ6</f>
        <v>397.57782895794696</v>
      </c>
      <c r="G295" s="37">
        <f>'Data TREND'!BA6</f>
        <v>71.167051492712304</v>
      </c>
      <c r="H295" s="37">
        <f>'Data TREND'!BB6</f>
        <v>29.13745298119316</v>
      </c>
      <c r="J295" s="37">
        <f t="shared" si="238"/>
        <v>182.396990584072</v>
      </c>
      <c r="K295" s="37">
        <f t="shared" si="239"/>
        <v>141.60454020561841</v>
      </c>
      <c r="L295" s="37">
        <f t="shared" si="240"/>
        <v>73.073891726791615</v>
      </c>
      <c r="M295" s="62">
        <f t="shared" si="241"/>
        <v>397.57782895794696</v>
      </c>
      <c r="N295" s="37">
        <f t="shared" si="242"/>
        <v>71.167051492712304</v>
      </c>
      <c r="O295" s="37">
        <f t="shared" si="243"/>
        <v>29.13745298119316</v>
      </c>
      <c r="Q295">
        <f>'Data TREND'!AU6</f>
        <v>13</v>
      </c>
      <c r="R295" s="37">
        <f>'Data TREND'!BD6</f>
        <v>278.92252660495939</v>
      </c>
      <c r="S295" s="37">
        <f>'Data TREND'!BE6</f>
        <v>143.22306769128292</v>
      </c>
      <c r="T295" s="37">
        <f>'Data TREND'!BF6</f>
        <v>78.899653176169863</v>
      </c>
      <c r="U295" s="62">
        <f>'Data TREND'!BG6</f>
        <v>501.04875907088996</v>
      </c>
      <c r="V295" s="37">
        <f>'Data TREND'!BH6</f>
        <v>87.697395740052372</v>
      </c>
      <c r="W295" s="37">
        <f>'Data TREND'!BI6</f>
        <v>35.608375900832662</v>
      </c>
      <c r="Y295" s="37">
        <f t="shared" si="220"/>
        <v>0</v>
      </c>
      <c r="Z295" s="37">
        <f t="shared" si="221"/>
        <v>0</v>
      </c>
      <c r="AA295" s="37">
        <f t="shared" si="222"/>
        <v>0</v>
      </c>
      <c r="AB295" s="62">
        <f t="shared" si="223"/>
        <v>0</v>
      </c>
      <c r="AC295" s="37">
        <f t="shared" si="224"/>
        <v>0</v>
      </c>
      <c r="AD295" s="37">
        <f t="shared" si="225"/>
        <v>0</v>
      </c>
      <c r="AF295">
        <f>'Data TREND'!AU6</f>
        <v>13</v>
      </c>
      <c r="AG295" s="37">
        <f>'Data TREND'!BK6</f>
        <v>377.97941000589572</v>
      </c>
      <c r="AH295" s="37">
        <f>'Data TREND'!BL6</f>
        <v>144.80899759078287</v>
      </c>
      <c r="AI295" s="37">
        <f>'Data TREND'!BM6</f>
        <v>85.614236288180621</v>
      </c>
      <c r="AJ295" s="62">
        <f>'Data TREND'!BN6</f>
        <v>608.54266740913749</v>
      </c>
      <c r="AK295" s="37">
        <f>'Data TREND'!BO6</f>
        <v>105.5379605297593</v>
      </c>
      <c r="AL295" s="37">
        <f>'Data TREND'!BP6</f>
        <v>43.086715273553331</v>
      </c>
      <c r="AN295" s="37">
        <f t="shared" si="226"/>
        <v>0</v>
      </c>
      <c r="AO295" s="37">
        <f t="shared" si="227"/>
        <v>0</v>
      </c>
      <c r="AP295" s="37">
        <f t="shared" si="228"/>
        <v>0</v>
      </c>
      <c r="AQ295" s="62">
        <f t="shared" si="229"/>
        <v>0</v>
      </c>
      <c r="AR295" s="37">
        <f t="shared" si="230"/>
        <v>0</v>
      </c>
      <c r="AS295" s="37">
        <f t="shared" si="231"/>
        <v>0</v>
      </c>
      <c r="AU295">
        <v>13</v>
      </c>
      <c r="AV295" s="37">
        <f t="shared" si="232"/>
        <v>182.396990584072</v>
      </c>
      <c r="AW295" s="37">
        <f t="shared" si="233"/>
        <v>141.60454020561841</v>
      </c>
      <c r="AX295" s="37">
        <f t="shared" si="234"/>
        <v>73.073891726791615</v>
      </c>
      <c r="AY295" s="62">
        <f t="shared" si="235"/>
        <v>397.57782895794696</v>
      </c>
      <c r="AZ295" s="37">
        <f t="shared" si="236"/>
        <v>71.167051492712304</v>
      </c>
      <c r="BA295" s="37">
        <f t="shared" si="237"/>
        <v>29.13745298119316</v>
      </c>
      <c r="BC295">
        <v>13</v>
      </c>
      <c r="BD295" s="37">
        <f>IF(Voorblad!$E$10=Rekenblad!BC295,Rekenblad!AV295,0)</f>
        <v>0</v>
      </c>
      <c r="BE295" s="37">
        <f>IF(Voorblad!$E$10=Rekenblad!BC295,Rekenblad!AW295,0)</f>
        <v>0</v>
      </c>
      <c r="BF295" s="37">
        <f>IF(Voorblad!$E$10=Rekenblad!BC295,Rekenblad!AX295,0)</f>
        <v>0</v>
      </c>
      <c r="BG295" s="62">
        <f>IF(Voorblad!$E$10=Rekenblad!BC295,Rekenblad!AY295,0)</f>
        <v>0</v>
      </c>
      <c r="BH295" s="37">
        <f>IF(Voorblad!$E$10=Rekenblad!BC295,Rekenblad!AZ295,0)</f>
        <v>0</v>
      </c>
      <c r="BI295" s="37">
        <f>IF(Voorblad!$E$10=Rekenblad!BC295,Rekenblad!BA295,0)</f>
        <v>0</v>
      </c>
      <c r="BK295">
        <v>13</v>
      </c>
      <c r="BL295" s="37">
        <f>IF(Voorblad!$E$14=Rekenblad!$BL$290,Rekenblad!BD295,0)</f>
        <v>0</v>
      </c>
      <c r="BM295" s="37">
        <f>IF(Voorblad!$E$14=Rekenblad!$BL$290,Rekenblad!BE295,0)</f>
        <v>0</v>
      </c>
      <c r="BN295" s="37">
        <f>IF(Voorblad!$E$14=Rekenblad!$BL$290,Rekenblad!BF295,0)</f>
        <v>0</v>
      </c>
      <c r="BO295" s="62">
        <f>IF(Voorblad!$E$14=Rekenblad!$BL$290,Rekenblad!BG295,0)</f>
        <v>0</v>
      </c>
      <c r="BP295" s="37">
        <f>IF(Voorblad!$E$14=Rekenblad!$BL$290,Rekenblad!BH295,0)</f>
        <v>0</v>
      </c>
      <c r="BQ295" s="37">
        <f>IF(Voorblad!$E$14=Rekenblad!$BL$290,Rekenblad!BI295,0)</f>
        <v>0</v>
      </c>
    </row>
    <row r="296" spans="1:78" x14ac:dyDescent="0.25">
      <c r="B296">
        <f>'Data TREND'!AU7</f>
        <v>14</v>
      </c>
      <c r="C296" s="37">
        <f>'Data TREND'!AW7</f>
        <v>187.73288223432667</v>
      </c>
      <c r="D296" s="37">
        <f>'Data TREND'!AX7</f>
        <v>150.07201684338693</v>
      </c>
      <c r="E296" s="37">
        <f>'Data TREND'!AY7</f>
        <v>78.326735458207338</v>
      </c>
      <c r="F296" s="62">
        <f>'Data TREND'!AZ7</f>
        <v>416.62680538743336</v>
      </c>
      <c r="G296" s="37">
        <f>'Data TREND'!BA7</f>
        <v>70.911902754457984</v>
      </c>
      <c r="H296" s="37">
        <f>'Data TREND'!BB7</f>
        <v>29.030898450139681</v>
      </c>
      <c r="J296" s="37">
        <f t="shared" si="238"/>
        <v>187.73288223432667</v>
      </c>
      <c r="K296" s="37">
        <f t="shared" si="239"/>
        <v>150.07201684338693</v>
      </c>
      <c r="L296" s="37">
        <f t="shared" si="240"/>
        <v>78.326735458207338</v>
      </c>
      <c r="M296" s="62">
        <f t="shared" si="241"/>
        <v>416.62680538743336</v>
      </c>
      <c r="N296" s="37">
        <f t="shared" si="242"/>
        <v>70.911902754457984</v>
      </c>
      <c r="O296" s="37">
        <f t="shared" si="243"/>
        <v>29.030898450139681</v>
      </c>
      <c r="Q296">
        <f>'Data TREND'!AU7</f>
        <v>14</v>
      </c>
      <c r="R296" s="37">
        <f>'Data TREND'!BD7</f>
        <v>285.9493017098859</v>
      </c>
      <c r="S296" s="37">
        <f>'Data TREND'!BE7</f>
        <v>151.66099936452994</v>
      </c>
      <c r="T296" s="37">
        <f>'Data TREND'!BF7</f>
        <v>84.076204622620281</v>
      </c>
      <c r="U296" s="62">
        <f>'Data TREND'!BG7</f>
        <v>521.69140582965201</v>
      </c>
      <c r="V296" s="37">
        <f>'Data TREND'!BH7</f>
        <v>87.311709969675107</v>
      </c>
      <c r="W296" s="37">
        <f>'Data TREND'!BI7</f>
        <v>35.452820651004316</v>
      </c>
      <c r="Y296" s="37">
        <f t="shared" si="220"/>
        <v>0</v>
      </c>
      <c r="Z296" s="37">
        <f t="shared" si="221"/>
        <v>0</v>
      </c>
      <c r="AA296" s="37">
        <f t="shared" si="222"/>
        <v>0</v>
      </c>
      <c r="AB296" s="62">
        <f t="shared" si="223"/>
        <v>0</v>
      </c>
      <c r="AC296" s="37">
        <f t="shared" si="224"/>
        <v>0</v>
      </c>
      <c r="AD296" s="37">
        <f t="shared" si="225"/>
        <v>0</v>
      </c>
      <c r="AF296">
        <f>'Data TREND'!AU7</f>
        <v>14</v>
      </c>
      <c r="AG296" s="37">
        <f>'Data TREND'!BK7</f>
        <v>386.72572171208475</v>
      </c>
      <c r="AH296" s="37">
        <f>'Data TREND'!BL7</f>
        <v>153.22159379406384</v>
      </c>
      <c r="AI296" s="37">
        <f>'Data TREND'!BM7</f>
        <v>90.704533123141417</v>
      </c>
      <c r="AJ296" s="62">
        <f>'Data TREND'!BN7</f>
        <v>630.79000146857982</v>
      </c>
      <c r="AK296" s="37">
        <f>'Data TREND'!BO7</f>
        <v>105.00164802640192</v>
      </c>
      <c r="AL296" s="37">
        <f>'Data TREND'!BP7</f>
        <v>42.868956029477602</v>
      </c>
      <c r="AN296" s="37">
        <f t="shared" si="226"/>
        <v>0</v>
      </c>
      <c r="AO296" s="37">
        <f t="shared" si="227"/>
        <v>0</v>
      </c>
      <c r="AP296" s="37">
        <f t="shared" si="228"/>
        <v>0</v>
      </c>
      <c r="AQ296" s="62">
        <f t="shared" si="229"/>
        <v>0</v>
      </c>
      <c r="AR296" s="37">
        <f t="shared" si="230"/>
        <v>0</v>
      </c>
      <c r="AS296" s="37">
        <f t="shared" si="231"/>
        <v>0</v>
      </c>
      <c r="AU296">
        <v>14</v>
      </c>
      <c r="AV296" s="37">
        <f t="shared" si="232"/>
        <v>187.73288223432667</v>
      </c>
      <c r="AW296" s="37">
        <f t="shared" si="233"/>
        <v>150.07201684338693</v>
      </c>
      <c r="AX296" s="37">
        <f t="shared" si="234"/>
        <v>78.326735458207338</v>
      </c>
      <c r="AY296" s="62">
        <f t="shared" si="235"/>
        <v>416.62680538743336</v>
      </c>
      <c r="AZ296" s="37">
        <f t="shared" si="236"/>
        <v>70.911902754457984</v>
      </c>
      <c r="BA296" s="37">
        <f t="shared" si="237"/>
        <v>29.030898450139681</v>
      </c>
      <c r="BC296">
        <v>14</v>
      </c>
      <c r="BD296" s="37">
        <f>IF(Voorblad!$E$10=Rekenblad!BC296,Rekenblad!AV296,0)</f>
        <v>0</v>
      </c>
      <c r="BE296" s="37">
        <f>IF(Voorblad!$E$10=Rekenblad!BC296,Rekenblad!AW296,0)</f>
        <v>0</v>
      </c>
      <c r="BF296" s="37">
        <f>IF(Voorblad!$E$10=Rekenblad!BC296,Rekenblad!AX296,0)</f>
        <v>0</v>
      </c>
      <c r="BG296" s="62">
        <f>IF(Voorblad!$E$10=Rekenblad!BC296,Rekenblad!AY296,0)</f>
        <v>0</v>
      </c>
      <c r="BH296" s="37">
        <f>IF(Voorblad!$E$10=Rekenblad!BC296,Rekenblad!AZ296,0)</f>
        <v>0</v>
      </c>
      <c r="BI296" s="37">
        <f>IF(Voorblad!$E$10=Rekenblad!BC296,Rekenblad!BA296,0)</f>
        <v>0</v>
      </c>
      <c r="BK296">
        <v>14</v>
      </c>
      <c r="BL296" s="37">
        <f>IF(Voorblad!$E$14=Rekenblad!$BL$290,Rekenblad!BD296,0)</f>
        <v>0</v>
      </c>
      <c r="BM296" s="37">
        <f>IF(Voorblad!$E$14=Rekenblad!$BL$290,Rekenblad!BE296,0)</f>
        <v>0</v>
      </c>
      <c r="BN296" s="37">
        <f>IF(Voorblad!$E$14=Rekenblad!$BL$290,Rekenblad!BF296,0)</f>
        <v>0</v>
      </c>
      <c r="BO296" s="62">
        <f>IF(Voorblad!$E$14=Rekenblad!$BL$290,Rekenblad!BG296,0)</f>
        <v>0</v>
      </c>
      <c r="BP296" s="37">
        <f>IF(Voorblad!$E$14=Rekenblad!$BL$290,Rekenblad!BH296,0)</f>
        <v>0</v>
      </c>
      <c r="BQ296" s="37">
        <f>IF(Voorblad!$E$14=Rekenblad!$BL$290,Rekenblad!BI296,0)</f>
        <v>0</v>
      </c>
    </row>
    <row r="297" spans="1:78" x14ac:dyDescent="0.25">
      <c r="B297">
        <f>'Data TREND'!AU8</f>
        <v>15</v>
      </c>
      <c r="C297" s="37">
        <f>'Data TREND'!AW8</f>
        <v>193.06877388458136</v>
      </c>
      <c r="D297" s="37">
        <f>'Data TREND'!AX8</f>
        <v>158.53949348115543</v>
      </c>
      <c r="E297" s="37">
        <f>'Data TREND'!AY8</f>
        <v>83.579579189623047</v>
      </c>
      <c r="F297" s="62">
        <f>'Data TREND'!AZ8</f>
        <v>435.67578181691977</v>
      </c>
      <c r="G297" s="37">
        <f>'Data TREND'!BA8</f>
        <v>70.656754016203649</v>
      </c>
      <c r="H297" s="37">
        <f>'Data TREND'!BB8</f>
        <v>28.924343919086201</v>
      </c>
      <c r="J297" s="37">
        <f t="shared" si="238"/>
        <v>193.06877388458136</v>
      </c>
      <c r="K297" s="37">
        <f t="shared" si="239"/>
        <v>158.53949348115543</v>
      </c>
      <c r="L297" s="37">
        <f t="shared" si="240"/>
        <v>83.579579189623047</v>
      </c>
      <c r="M297" s="62">
        <f t="shared" si="241"/>
        <v>435.67578181691977</v>
      </c>
      <c r="N297" s="37">
        <f t="shared" si="242"/>
        <v>70.656754016203649</v>
      </c>
      <c r="O297" s="37">
        <f t="shared" si="243"/>
        <v>28.924343919086201</v>
      </c>
      <c r="Q297">
        <f>'Data TREND'!AU8</f>
        <v>15</v>
      </c>
      <c r="R297" s="37">
        <f>'Data TREND'!BD8</f>
        <v>292.97607681481242</v>
      </c>
      <c r="S297" s="37">
        <f>'Data TREND'!BE8</f>
        <v>160.09893103777699</v>
      </c>
      <c r="T297" s="37">
        <f>'Data TREND'!BF8</f>
        <v>89.252756069070713</v>
      </c>
      <c r="U297" s="62">
        <f>'Data TREND'!BG8</f>
        <v>542.33405258841412</v>
      </c>
      <c r="V297" s="37">
        <f>'Data TREND'!BH8</f>
        <v>86.926024199297828</v>
      </c>
      <c r="W297" s="37">
        <f>'Data TREND'!BI8</f>
        <v>35.297265401175977</v>
      </c>
      <c r="Y297" s="37">
        <f t="shared" si="220"/>
        <v>0</v>
      </c>
      <c r="Z297" s="37">
        <f t="shared" si="221"/>
        <v>0</v>
      </c>
      <c r="AA297" s="37">
        <f t="shared" si="222"/>
        <v>0</v>
      </c>
      <c r="AB297" s="62">
        <f t="shared" si="223"/>
        <v>0</v>
      </c>
      <c r="AC297" s="37">
        <f t="shared" si="224"/>
        <v>0</v>
      </c>
      <c r="AD297" s="37">
        <f t="shared" si="225"/>
        <v>0</v>
      </c>
      <c r="AF297">
        <f>'Data TREND'!AU8</f>
        <v>15</v>
      </c>
      <c r="AG297" s="37">
        <f>'Data TREND'!BK8</f>
        <v>395.47203341827372</v>
      </c>
      <c r="AH297" s="37">
        <f>'Data TREND'!BL8</f>
        <v>161.63418999734478</v>
      </c>
      <c r="AI297" s="37">
        <f>'Data TREND'!BM8</f>
        <v>95.794829958102213</v>
      </c>
      <c r="AJ297" s="62">
        <f>'Data TREND'!BN8</f>
        <v>653.03733552802214</v>
      </c>
      <c r="AK297" s="37">
        <f>'Data TREND'!BO8</f>
        <v>104.46533552304453</v>
      </c>
      <c r="AL297" s="37">
        <f>'Data TREND'!BP8</f>
        <v>42.651196785401872</v>
      </c>
      <c r="AN297" s="37">
        <f t="shared" si="226"/>
        <v>0</v>
      </c>
      <c r="AO297" s="37">
        <f t="shared" si="227"/>
        <v>0</v>
      </c>
      <c r="AP297" s="37">
        <f t="shared" si="228"/>
        <v>0</v>
      </c>
      <c r="AQ297" s="62">
        <f t="shared" si="229"/>
        <v>0</v>
      </c>
      <c r="AR297" s="37">
        <f t="shared" si="230"/>
        <v>0</v>
      </c>
      <c r="AS297" s="37">
        <f t="shared" si="231"/>
        <v>0</v>
      </c>
      <c r="AU297">
        <v>15</v>
      </c>
      <c r="AV297" s="37">
        <f t="shared" si="232"/>
        <v>193.06877388458136</v>
      </c>
      <c r="AW297" s="37">
        <f t="shared" si="233"/>
        <v>158.53949348115543</v>
      </c>
      <c r="AX297" s="37">
        <f t="shared" si="234"/>
        <v>83.579579189623047</v>
      </c>
      <c r="AY297" s="62">
        <f t="shared" si="235"/>
        <v>435.67578181691977</v>
      </c>
      <c r="AZ297" s="37">
        <f t="shared" si="236"/>
        <v>70.656754016203649</v>
      </c>
      <c r="BA297" s="37">
        <f t="shared" si="237"/>
        <v>28.924343919086201</v>
      </c>
      <c r="BC297">
        <v>15</v>
      </c>
      <c r="BD297" s="37">
        <f>IF(Voorblad!$E$10=Rekenblad!BC297,Rekenblad!AV297,0)</f>
        <v>0</v>
      </c>
      <c r="BE297" s="37">
        <f>IF(Voorblad!$E$10=Rekenblad!BC297,Rekenblad!AW297,0)</f>
        <v>0</v>
      </c>
      <c r="BF297" s="37">
        <f>IF(Voorblad!$E$10=Rekenblad!BC297,Rekenblad!AX297,0)</f>
        <v>0</v>
      </c>
      <c r="BG297" s="62">
        <f>IF(Voorblad!$E$10=Rekenblad!BC297,Rekenblad!AY297,0)</f>
        <v>0</v>
      </c>
      <c r="BH297" s="37">
        <f>IF(Voorblad!$E$10=Rekenblad!BC297,Rekenblad!AZ297,0)</f>
        <v>0</v>
      </c>
      <c r="BI297" s="37">
        <f>IF(Voorblad!$E$10=Rekenblad!BC297,Rekenblad!BA297,0)</f>
        <v>0</v>
      </c>
      <c r="BK297">
        <v>15</v>
      </c>
      <c r="BL297" s="37">
        <f>IF(Voorblad!$E$14=Rekenblad!$BL$290,Rekenblad!BD297,0)</f>
        <v>0</v>
      </c>
      <c r="BM297" s="37">
        <f>IF(Voorblad!$E$14=Rekenblad!$BL$290,Rekenblad!BE297,0)</f>
        <v>0</v>
      </c>
      <c r="BN297" s="37">
        <f>IF(Voorblad!$E$14=Rekenblad!$BL$290,Rekenblad!BF297,0)</f>
        <v>0</v>
      </c>
      <c r="BO297" s="62">
        <f>IF(Voorblad!$E$14=Rekenblad!$BL$290,Rekenblad!BG297,0)</f>
        <v>0</v>
      </c>
      <c r="BP297" s="37">
        <f>IF(Voorblad!$E$14=Rekenblad!$BL$290,Rekenblad!BH297,0)</f>
        <v>0</v>
      </c>
      <c r="BQ297" s="37">
        <f>IF(Voorblad!$E$14=Rekenblad!$BL$290,Rekenblad!BI297,0)</f>
        <v>0</v>
      </c>
    </row>
    <row r="298" spans="1:78" x14ac:dyDescent="0.25">
      <c r="B298">
        <f>'Data TREND'!AU9</f>
        <v>16</v>
      </c>
      <c r="C298" s="37">
        <f>'Data TREND'!AW9</f>
        <v>198.40466553483606</v>
      </c>
      <c r="D298" s="37">
        <f>'Data TREND'!AX9</f>
        <v>167.00697011892396</v>
      </c>
      <c r="E298" s="37">
        <f>'Data TREND'!AY9</f>
        <v>88.83242292103877</v>
      </c>
      <c r="F298" s="62">
        <f>'Data TREND'!AZ9</f>
        <v>454.72475824640617</v>
      </c>
      <c r="G298" s="37">
        <f>'Data TREND'!BA9</f>
        <v>70.401605277949329</v>
      </c>
      <c r="H298" s="37">
        <f>'Data TREND'!BB9</f>
        <v>28.817789388032722</v>
      </c>
      <c r="J298" s="37">
        <f t="shared" si="238"/>
        <v>198.40466553483606</v>
      </c>
      <c r="K298" s="37">
        <f t="shared" si="239"/>
        <v>167.00697011892396</v>
      </c>
      <c r="L298" s="37">
        <f t="shared" si="240"/>
        <v>88.83242292103877</v>
      </c>
      <c r="M298" s="62">
        <f t="shared" si="241"/>
        <v>454.72475824640617</v>
      </c>
      <c r="N298" s="37">
        <f t="shared" si="242"/>
        <v>70.401605277949329</v>
      </c>
      <c r="O298" s="37">
        <f t="shared" si="243"/>
        <v>28.817789388032722</v>
      </c>
      <c r="Q298">
        <f>'Data TREND'!AU9</f>
        <v>16</v>
      </c>
      <c r="R298" s="37">
        <f>'Data TREND'!BD9</f>
        <v>300.00285191973893</v>
      </c>
      <c r="S298" s="37">
        <f>'Data TREND'!BE9</f>
        <v>168.53686271102401</v>
      </c>
      <c r="T298" s="37">
        <f>'Data TREND'!BF9</f>
        <v>94.429307515521131</v>
      </c>
      <c r="U298" s="62">
        <f>'Data TREND'!BG9</f>
        <v>562.97669934717624</v>
      </c>
      <c r="V298" s="37">
        <f>'Data TREND'!BH9</f>
        <v>86.540338428920563</v>
      </c>
      <c r="W298" s="37">
        <f>'Data TREND'!BI9</f>
        <v>35.141710151347631</v>
      </c>
      <c r="Y298" s="37">
        <f t="shared" si="220"/>
        <v>0</v>
      </c>
      <c r="Z298" s="37">
        <f t="shared" si="221"/>
        <v>0</v>
      </c>
      <c r="AA298" s="37">
        <f t="shared" si="222"/>
        <v>0</v>
      </c>
      <c r="AB298" s="62">
        <f t="shared" si="223"/>
        <v>0</v>
      </c>
      <c r="AC298" s="37">
        <f t="shared" si="224"/>
        <v>0</v>
      </c>
      <c r="AD298" s="37">
        <f t="shared" si="225"/>
        <v>0</v>
      </c>
      <c r="AF298">
        <f>'Data TREND'!AU9</f>
        <v>16</v>
      </c>
      <c r="AG298" s="37">
        <f>'Data TREND'!BK9</f>
        <v>404.2183451244627</v>
      </c>
      <c r="AH298" s="37">
        <f>'Data TREND'!BL9</f>
        <v>170.04678620062575</v>
      </c>
      <c r="AI298" s="37">
        <f>'Data TREND'!BM9</f>
        <v>100.88512679306302</v>
      </c>
      <c r="AJ298" s="62">
        <f>'Data TREND'!BN9</f>
        <v>675.28466958746435</v>
      </c>
      <c r="AK298" s="37">
        <f>'Data TREND'!BO9</f>
        <v>103.92902301968715</v>
      </c>
      <c r="AL298" s="37">
        <f>'Data TREND'!BP9</f>
        <v>42.433437541326143</v>
      </c>
      <c r="AN298" s="37">
        <f t="shared" si="226"/>
        <v>0</v>
      </c>
      <c r="AO298" s="37">
        <f t="shared" si="227"/>
        <v>0</v>
      </c>
      <c r="AP298" s="37">
        <f t="shared" si="228"/>
        <v>0</v>
      </c>
      <c r="AQ298" s="62">
        <f t="shared" si="229"/>
        <v>0</v>
      </c>
      <c r="AR298" s="37">
        <f t="shared" si="230"/>
        <v>0</v>
      </c>
      <c r="AS298" s="37">
        <f t="shared" si="231"/>
        <v>0</v>
      </c>
      <c r="AU298">
        <v>16</v>
      </c>
      <c r="AV298" s="37">
        <f t="shared" si="232"/>
        <v>198.40466553483606</v>
      </c>
      <c r="AW298" s="37">
        <f t="shared" si="233"/>
        <v>167.00697011892396</v>
      </c>
      <c r="AX298" s="37">
        <f t="shared" si="234"/>
        <v>88.83242292103877</v>
      </c>
      <c r="AY298" s="62">
        <f t="shared" si="235"/>
        <v>454.72475824640617</v>
      </c>
      <c r="AZ298" s="37">
        <f t="shared" si="236"/>
        <v>70.401605277949329</v>
      </c>
      <c r="BA298" s="37">
        <f t="shared" si="237"/>
        <v>28.817789388032722</v>
      </c>
      <c r="BC298">
        <v>16</v>
      </c>
      <c r="BD298" s="37">
        <f>IF(Voorblad!$E$10=Rekenblad!BC298,Rekenblad!AV298,0)</f>
        <v>0</v>
      </c>
      <c r="BE298" s="37">
        <f>IF(Voorblad!$E$10=Rekenblad!BC298,Rekenblad!AW298,0)</f>
        <v>0</v>
      </c>
      <c r="BF298" s="37">
        <f>IF(Voorblad!$E$10=Rekenblad!BC298,Rekenblad!AX298,0)</f>
        <v>0</v>
      </c>
      <c r="BG298" s="62">
        <f>IF(Voorblad!$E$10=Rekenblad!BC298,Rekenblad!AY298,0)</f>
        <v>0</v>
      </c>
      <c r="BH298" s="37">
        <f>IF(Voorblad!$E$10=Rekenblad!BC298,Rekenblad!AZ298,0)</f>
        <v>0</v>
      </c>
      <c r="BI298" s="37">
        <f>IF(Voorblad!$E$10=Rekenblad!BC298,Rekenblad!BA298,0)</f>
        <v>0</v>
      </c>
      <c r="BK298">
        <v>16</v>
      </c>
      <c r="BL298" s="37">
        <f>IF(Voorblad!$E$14=Rekenblad!$BL$290,Rekenblad!BD298,0)</f>
        <v>0</v>
      </c>
      <c r="BM298" s="37">
        <f>IF(Voorblad!$E$14=Rekenblad!$BL$290,Rekenblad!BE298,0)</f>
        <v>0</v>
      </c>
      <c r="BN298" s="37">
        <f>IF(Voorblad!$E$14=Rekenblad!$BL$290,Rekenblad!BF298,0)</f>
        <v>0</v>
      </c>
      <c r="BO298" s="62">
        <f>IF(Voorblad!$E$14=Rekenblad!$BL$290,Rekenblad!BG298,0)</f>
        <v>0</v>
      </c>
      <c r="BP298" s="37">
        <f>IF(Voorblad!$E$14=Rekenblad!$BL$290,Rekenblad!BH298,0)</f>
        <v>0</v>
      </c>
      <c r="BQ298" s="37">
        <f>IF(Voorblad!$E$14=Rekenblad!$BL$290,Rekenblad!BI298,0)</f>
        <v>0</v>
      </c>
    </row>
    <row r="299" spans="1:78" x14ac:dyDescent="0.25">
      <c r="B299">
        <f>'Data TREND'!AU10</f>
        <v>17</v>
      </c>
      <c r="C299" s="37">
        <f>'Data TREND'!AW10</f>
        <v>203.74055718509072</v>
      </c>
      <c r="D299" s="37">
        <f>'Data TREND'!AX10</f>
        <v>175.47444675669249</v>
      </c>
      <c r="E299" s="37">
        <f>'Data TREND'!AY10</f>
        <v>94.085266652454493</v>
      </c>
      <c r="F299" s="62">
        <f>'Data TREND'!AZ10</f>
        <v>473.77373467589257</v>
      </c>
      <c r="G299" s="37">
        <f>'Data TREND'!BA10</f>
        <v>70.146456539695009</v>
      </c>
      <c r="H299" s="37">
        <f>'Data TREND'!BB10</f>
        <v>28.711234856979242</v>
      </c>
      <c r="J299" s="37">
        <f t="shared" si="238"/>
        <v>203.74055718509072</v>
      </c>
      <c r="K299" s="37">
        <f t="shared" si="239"/>
        <v>175.47444675669249</v>
      </c>
      <c r="L299" s="37">
        <f t="shared" si="240"/>
        <v>94.085266652454493</v>
      </c>
      <c r="M299" s="62">
        <f t="shared" si="241"/>
        <v>473.77373467589257</v>
      </c>
      <c r="N299" s="37">
        <f t="shared" si="242"/>
        <v>70.146456539695009</v>
      </c>
      <c r="O299" s="37">
        <f t="shared" si="243"/>
        <v>28.711234856979242</v>
      </c>
      <c r="Q299">
        <f>'Data TREND'!AU10</f>
        <v>17</v>
      </c>
      <c r="R299" s="37">
        <f>'Data TREND'!BD10</f>
        <v>307.02962702466544</v>
      </c>
      <c r="S299" s="37">
        <f>'Data TREND'!BE10</f>
        <v>176.97479438427104</v>
      </c>
      <c r="T299" s="37">
        <f>'Data TREND'!BF10</f>
        <v>99.605858961971549</v>
      </c>
      <c r="U299" s="62">
        <f>'Data TREND'!BG10</f>
        <v>583.61934610593823</v>
      </c>
      <c r="V299" s="37">
        <f>'Data TREND'!BH10</f>
        <v>86.154652658543284</v>
      </c>
      <c r="W299" s="37">
        <f>'Data TREND'!BI10</f>
        <v>34.986154901519285</v>
      </c>
      <c r="Y299" s="37">
        <f t="shared" si="220"/>
        <v>0</v>
      </c>
      <c r="Z299" s="37">
        <f t="shared" si="221"/>
        <v>0</v>
      </c>
      <c r="AA299" s="37">
        <f t="shared" si="222"/>
        <v>0</v>
      </c>
      <c r="AB299" s="62">
        <f t="shared" si="223"/>
        <v>0</v>
      </c>
      <c r="AC299" s="37">
        <f t="shared" si="224"/>
        <v>0</v>
      </c>
      <c r="AD299" s="37">
        <f t="shared" si="225"/>
        <v>0</v>
      </c>
      <c r="AF299">
        <f>'Data TREND'!AU10</f>
        <v>17</v>
      </c>
      <c r="AG299" s="37">
        <f>'Data TREND'!BK10</f>
        <v>412.96465683065168</v>
      </c>
      <c r="AH299" s="37">
        <f>'Data TREND'!BL10</f>
        <v>178.45938240390672</v>
      </c>
      <c r="AI299" s="37">
        <f>'Data TREND'!BM10</f>
        <v>105.97542362802383</v>
      </c>
      <c r="AJ299" s="62">
        <f>'Data TREND'!BN10</f>
        <v>697.53200364690656</v>
      </c>
      <c r="AK299" s="37">
        <f>'Data TREND'!BO10</f>
        <v>103.39271051632976</v>
      </c>
      <c r="AL299" s="37">
        <f>'Data TREND'!BP10</f>
        <v>42.215678297250413</v>
      </c>
      <c r="AN299" s="37">
        <f t="shared" si="226"/>
        <v>0</v>
      </c>
      <c r="AO299" s="37">
        <f t="shared" si="227"/>
        <v>0</v>
      </c>
      <c r="AP299" s="37">
        <f t="shared" si="228"/>
        <v>0</v>
      </c>
      <c r="AQ299" s="62">
        <f t="shared" si="229"/>
        <v>0</v>
      </c>
      <c r="AR299" s="37">
        <f t="shared" si="230"/>
        <v>0</v>
      </c>
      <c r="AS299" s="37">
        <f t="shared" si="231"/>
        <v>0</v>
      </c>
      <c r="AU299">
        <v>17</v>
      </c>
      <c r="AV299" s="37">
        <f t="shared" si="232"/>
        <v>203.74055718509072</v>
      </c>
      <c r="AW299" s="37">
        <f t="shared" si="233"/>
        <v>175.47444675669249</v>
      </c>
      <c r="AX299" s="37">
        <f t="shared" si="234"/>
        <v>94.085266652454493</v>
      </c>
      <c r="AY299" s="62">
        <f t="shared" si="235"/>
        <v>473.77373467589257</v>
      </c>
      <c r="AZ299" s="37">
        <f t="shared" si="236"/>
        <v>70.146456539695009</v>
      </c>
      <c r="BA299" s="37">
        <f t="shared" si="237"/>
        <v>28.711234856979242</v>
      </c>
      <c r="BC299">
        <v>17</v>
      </c>
      <c r="BD299" s="37">
        <f>IF(Voorblad!$E$10=Rekenblad!BC299,Rekenblad!AV299,0)</f>
        <v>0</v>
      </c>
      <c r="BE299" s="37">
        <f>IF(Voorblad!$E$10=Rekenblad!BC299,Rekenblad!AW299,0)</f>
        <v>0</v>
      </c>
      <c r="BF299" s="37">
        <f>IF(Voorblad!$E$10=Rekenblad!BC299,Rekenblad!AX299,0)</f>
        <v>0</v>
      </c>
      <c r="BG299" s="62">
        <f>IF(Voorblad!$E$10=Rekenblad!BC299,Rekenblad!AY299,0)</f>
        <v>0</v>
      </c>
      <c r="BH299" s="37">
        <f>IF(Voorblad!$E$10=Rekenblad!BC299,Rekenblad!AZ299,0)</f>
        <v>0</v>
      </c>
      <c r="BI299" s="37">
        <f>IF(Voorblad!$E$10=Rekenblad!BC299,Rekenblad!BA299,0)</f>
        <v>0</v>
      </c>
      <c r="BK299">
        <v>17</v>
      </c>
      <c r="BL299" s="37">
        <f>IF(Voorblad!$E$14=Rekenblad!$BL$290,Rekenblad!BD299,0)</f>
        <v>0</v>
      </c>
      <c r="BM299" s="37">
        <f>IF(Voorblad!$E$14=Rekenblad!$BL$290,Rekenblad!BE299,0)</f>
        <v>0</v>
      </c>
      <c r="BN299" s="37">
        <f>IF(Voorblad!$E$14=Rekenblad!$BL$290,Rekenblad!BF299,0)</f>
        <v>0</v>
      </c>
      <c r="BO299" s="62">
        <f>IF(Voorblad!$E$14=Rekenblad!$BL$290,Rekenblad!BG299,0)</f>
        <v>0</v>
      </c>
      <c r="BP299" s="37">
        <f>IF(Voorblad!$E$14=Rekenblad!$BL$290,Rekenblad!BH299,0)</f>
        <v>0</v>
      </c>
      <c r="BQ299" s="37">
        <f>IF(Voorblad!$E$14=Rekenblad!$BL$290,Rekenblad!BI299,0)</f>
        <v>0</v>
      </c>
    </row>
    <row r="300" spans="1:78" x14ac:dyDescent="0.25">
      <c r="B300">
        <f>'Data TREND'!AU11</f>
        <v>18</v>
      </c>
      <c r="C300" s="37">
        <f>'Data TREND'!AW11</f>
        <v>209.07644883534539</v>
      </c>
      <c r="D300" s="37">
        <f>'Data TREND'!AX11</f>
        <v>183.94192339446099</v>
      </c>
      <c r="E300" s="37">
        <f>'Data TREND'!AY11</f>
        <v>99.338110383870202</v>
      </c>
      <c r="F300" s="62">
        <f>'Data TREND'!AZ11</f>
        <v>492.82271110537897</v>
      </c>
      <c r="G300" s="37">
        <f>'Data TREND'!BA11</f>
        <v>69.891307801440689</v>
      </c>
      <c r="H300" s="37">
        <f>'Data TREND'!BB11</f>
        <v>28.604680325925763</v>
      </c>
      <c r="J300" s="37">
        <f t="shared" si="238"/>
        <v>209.07644883534539</v>
      </c>
      <c r="K300" s="37">
        <f t="shared" si="239"/>
        <v>183.94192339446099</v>
      </c>
      <c r="L300" s="37">
        <f t="shared" si="240"/>
        <v>99.338110383870202</v>
      </c>
      <c r="M300" s="62">
        <f t="shared" si="241"/>
        <v>492.82271110537897</v>
      </c>
      <c r="N300" s="37">
        <f t="shared" si="242"/>
        <v>69.891307801440689</v>
      </c>
      <c r="O300" s="37">
        <f t="shared" si="243"/>
        <v>28.604680325925763</v>
      </c>
      <c r="Q300">
        <f>'Data TREND'!AU11</f>
        <v>18</v>
      </c>
      <c r="R300" s="37">
        <f>'Data TREND'!BD11</f>
        <v>314.05640212959196</v>
      </c>
      <c r="S300" s="37">
        <f>'Data TREND'!BE11</f>
        <v>185.41272605751809</v>
      </c>
      <c r="T300" s="37">
        <f>'Data TREND'!BF11</f>
        <v>104.78241040842198</v>
      </c>
      <c r="U300" s="62">
        <f>'Data TREND'!BG11</f>
        <v>604.26199286470035</v>
      </c>
      <c r="V300" s="37">
        <f>'Data TREND'!BH11</f>
        <v>85.76896688816602</v>
      </c>
      <c r="W300" s="37">
        <f>'Data TREND'!BI11</f>
        <v>34.830599651690939</v>
      </c>
      <c r="Y300" s="37">
        <f t="shared" si="220"/>
        <v>0</v>
      </c>
      <c r="Z300" s="37">
        <f t="shared" si="221"/>
        <v>0</v>
      </c>
      <c r="AA300" s="37">
        <f t="shared" si="222"/>
        <v>0</v>
      </c>
      <c r="AB300" s="62">
        <f t="shared" si="223"/>
        <v>0</v>
      </c>
      <c r="AC300" s="37">
        <f t="shared" si="224"/>
        <v>0</v>
      </c>
      <c r="AD300" s="37">
        <f t="shared" si="225"/>
        <v>0</v>
      </c>
      <c r="AF300">
        <f>'Data TREND'!AU11</f>
        <v>18</v>
      </c>
      <c r="AG300" s="37">
        <f>'Data TREND'!BK11</f>
        <v>421.71096853684065</v>
      </c>
      <c r="AH300" s="37">
        <f>'Data TREND'!BL11</f>
        <v>186.87197860718766</v>
      </c>
      <c r="AI300" s="37">
        <f>'Data TREND'!BM11</f>
        <v>111.06572046298463</v>
      </c>
      <c r="AJ300" s="62">
        <f>'Data TREND'!BN11</f>
        <v>719.77933770634888</v>
      </c>
      <c r="AK300" s="37">
        <f>'Data TREND'!BO11</f>
        <v>102.85639801297238</v>
      </c>
      <c r="AL300" s="37">
        <f>'Data TREND'!BP11</f>
        <v>41.997919053174684</v>
      </c>
      <c r="AN300" s="37">
        <f t="shared" si="226"/>
        <v>0</v>
      </c>
      <c r="AO300" s="37">
        <f t="shared" si="227"/>
        <v>0</v>
      </c>
      <c r="AP300" s="37">
        <f t="shared" si="228"/>
        <v>0</v>
      </c>
      <c r="AQ300" s="62">
        <f t="shared" si="229"/>
        <v>0</v>
      </c>
      <c r="AR300" s="37">
        <f t="shared" si="230"/>
        <v>0</v>
      </c>
      <c r="AS300" s="37">
        <f t="shared" si="231"/>
        <v>0</v>
      </c>
      <c r="AU300">
        <v>18</v>
      </c>
      <c r="AV300" s="37">
        <f t="shared" si="232"/>
        <v>209.07644883534539</v>
      </c>
      <c r="AW300" s="37">
        <f t="shared" si="233"/>
        <v>183.94192339446099</v>
      </c>
      <c r="AX300" s="37">
        <f t="shared" si="234"/>
        <v>99.338110383870202</v>
      </c>
      <c r="AY300" s="62">
        <f t="shared" si="235"/>
        <v>492.82271110537897</v>
      </c>
      <c r="AZ300" s="37">
        <f t="shared" si="236"/>
        <v>69.891307801440689</v>
      </c>
      <c r="BA300" s="37">
        <f t="shared" si="237"/>
        <v>28.604680325925763</v>
      </c>
      <c r="BC300">
        <v>18</v>
      </c>
      <c r="BD300" s="37">
        <f>IF(Voorblad!$E$10=Rekenblad!BC300,Rekenblad!AV300,0)</f>
        <v>0</v>
      </c>
      <c r="BE300" s="37">
        <f>IF(Voorblad!$E$10=Rekenblad!BC300,Rekenblad!AW300,0)</f>
        <v>0</v>
      </c>
      <c r="BF300" s="37">
        <f>IF(Voorblad!$E$10=Rekenblad!BC300,Rekenblad!AX300,0)</f>
        <v>0</v>
      </c>
      <c r="BG300" s="62">
        <f>IF(Voorblad!$E$10=Rekenblad!BC300,Rekenblad!AY300,0)</f>
        <v>0</v>
      </c>
      <c r="BH300" s="37">
        <f>IF(Voorblad!$E$10=Rekenblad!BC300,Rekenblad!AZ300,0)</f>
        <v>0</v>
      </c>
      <c r="BI300" s="37">
        <f>IF(Voorblad!$E$10=Rekenblad!BC300,Rekenblad!BA300,0)</f>
        <v>0</v>
      </c>
      <c r="BK300">
        <v>18</v>
      </c>
      <c r="BL300" s="37">
        <f>IF(Voorblad!$E$14=Rekenblad!$BL$290,Rekenblad!BD300,0)</f>
        <v>0</v>
      </c>
      <c r="BM300" s="37">
        <f>IF(Voorblad!$E$14=Rekenblad!$BL$290,Rekenblad!BE300,0)</f>
        <v>0</v>
      </c>
      <c r="BN300" s="37">
        <f>IF(Voorblad!$E$14=Rekenblad!$BL$290,Rekenblad!BF300,0)</f>
        <v>0</v>
      </c>
      <c r="BO300" s="62">
        <f>IF(Voorblad!$E$14=Rekenblad!$BL$290,Rekenblad!BG300,0)</f>
        <v>0</v>
      </c>
      <c r="BP300" s="37">
        <f>IF(Voorblad!$E$14=Rekenblad!$BL$290,Rekenblad!BH300,0)</f>
        <v>0</v>
      </c>
      <c r="BQ300" s="37">
        <f>IF(Voorblad!$E$14=Rekenblad!$BL$290,Rekenblad!BI300,0)</f>
        <v>0</v>
      </c>
    </row>
    <row r="301" spans="1:78" x14ac:dyDescent="0.25">
      <c r="B301">
        <f>'Data TREND'!AU12</f>
        <v>19</v>
      </c>
      <c r="C301" s="37">
        <f>'Data TREND'!AW12</f>
        <v>214.41234048560011</v>
      </c>
      <c r="D301" s="37">
        <f>'Data TREND'!AX12</f>
        <v>192.40940003222951</v>
      </c>
      <c r="E301" s="37">
        <f>'Data TREND'!AY12</f>
        <v>104.59095411528592</v>
      </c>
      <c r="F301" s="62">
        <f>'Data TREND'!AZ12</f>
        <v>511.87168753486537</v>
      </c>
      <c r="G301" s="37">
        <f>'Data TREND'!BA12</f>
        <v>69.636159063186369</v>
      </c>
      <c r="H301" s="37">
        <f>'Data TREND'!BB12</f>
        <v>28.498125794872283</v>
      </c>
      <c r="J301" s="37">
        <f t="shared" si="238"/>
        <v>214.41234048560011</v>
      </c>
      <c r="K301" s="37">
        <f t="shared" si="239"/>
        <v>192.40940003222951</v>
      </c>
      <c r="L301" s="37">
        <f t="shared" si="240"/>
        <v>104.59095411528592</v>
      </c>
      <c r="M301" s="62">
        <f t="shared" si="241"/>
        <v>511.87168753486537</v>
      </c>
      <c r="N301" s="37">
        <f t="shared" si="242"/>
        <v>69.636159063186369</v>
      </c>
      <c r="O301" s="37">
        <f t="shared" si="243"/>
        <v>28.498125794872283</v>
      </c>
      <c r="Q301">
        <f>'Data TREND'!AU12</f>
        <v>19</v>
      </c>
      <c r="R301" s="37">
        <f>'Data TREND'!BD12</f>
        <v>321.08317723451842</v>
      </c>
      <c r="S301" s="37">
        <f>'Data TREND'!BE12</f>
        <v>193.85065773076511</v>
      </c>
      <c r="T301" s="37">
        <f>'Data TREND'!BF12</f>
        <v>109.9589618548724</v>
      </c>
      <c r="U301" s="62">
        <f>'Data TREND'!BG12</f>
        <v>624.90463962346234</v>
      </c>
      <c r="V301" s="37">
        <f>'Data TREND'!BH12</f>
        <v>85.383281117788755</v>
      </c>
      <c r="W301" s="37">
        <f>'Data TREND'!BI12</f>
        <v>34.675044401862593</v>
      </c>
      <c r="Y301" s="37">
        <f t="shared" si="220"/>
        <v>0</v>
      </c>
      <c r="Z301" s="37">
        <f t="shared" si="221"/>
        <v>0</v>
      </c>
      <c r="AA301" s="37">
        <f t="shared" si="222"/>
        <v>0</v>
      </c>
      <c r="AB301" s="62">
        <f t="shared" si="223"/>
        <v>0</v>
      </c>
      <c r="AC301" s="37">
        <f t="shared" si="224"/>
        <v>0</v>
      </c>
      <c r="AD301" s="37">
        <f t="shared" si="225"/>
        <v>0</v>
      </c>
      <c r="AF301">
        <f>'Data TREND'!AU12</f>
        <v>19</v>
      </c>
      <c r="AG301" s="37">
        <f>'Data TREND'!BK12</f>
        <v>430.45728024302969</v>
      </c>
      <c r="AH301" s="37">
        <f>'Data TREND'!BL12</f>
        <v>195.28457481046863</v>
      </c>
      <c r="AI301" s="37">
        <f>'Data TREND'!BM12</f>
        <v>116.15601729794543</v>
      </c>
      <c r="AJ301" s="62">
        <f>'Data TREND'!BN12</f>
        <v>742.02667176579121</v>
      </c>
      <c r="AK301" s="37">
        <f>'Data TREND'!BO12</f>
        <v>102.32008550961498</v>
      </c>
      <c r="AL301" s="37">
        <f>'Data TREND'!BP12</f>
        <v>41.780159809098954</v>
      </c>
      <c r="AN301" s="37">
        <f t="shared" si="226"/>
        <v>0</v>
      </c>
      <c r="AO301" s="37">
        <f t="shared" si="227"/>
        <v>0</v>
      </c>
      <c r="AP301" s="37">
        <f t="shared" si="228"/>
        <v>0</v>
      </c>
      <c r="AQ301" s="62">
        <f t="shared" si="229"/>
        <v>0</v>
      </c>
      <c r="AR301" s="37">
        <f t="shared" si="230"/>
        <v>0</v>
      </c>
      <c r="AS301" s="37">
        <f t="shared" si="231"/>
        <v>0</v>
      </c>
      <c r="AU301">
        <v>19</v>
      </c>
      <c r="AV301" s="37">
        <f t="shared" si="232"/>
        <v>214.41234048560011</v>
      </c>
      <c r="AW301" s="37">
        <f t="shared" si="233"/>
        <v>192.40940003222951</v>
      </c>
      <c r="AX301" s="37">
        <f t="shared" si="234"/>
        <v>104.59095411528592</v>
      </c>
      <c r="AY301" s="62">
        <f t="shared" si="235"/>
        <v>511.87168753486537</v>
      </c>
      <c r="AZ301" s="37">
        <f t="shared" si="236"/>
        <v>69.636159063186369</v>
      </c>
      <c r="BA301" s="37">
        <f t="shared" si="237"/>
        <v>28.498125794872283</v>
      </c>
      <c r="BC301">
        <v>19</v>
      </c>
      <c r="BD301" s="37">
        <f>IF(Voorblad!$E$10=Rekenblad!BC301,Rekenblad!AV301,0)</f>
        <v>0</v>
      </c>
      <c r="BE301" s="37">
        <f>IF(Voorblad!$E$10=Rekenblad!BC301,Rekenblad!AW301,0)</f>
        <v>0</v>
      </c>
      <c r="BF301" s="37">
        <f>IF(Voorblad!$E$10=Rekenblad!BC301,Rekenblad!AX301,0)</f>
        <v>0</v>
      </c>
      <c r="BG301" s="62">
        <f>IF(Voorblad!$E$10=Rekenblad!BC301,Rekenblad!AY301,0)</f>
        <v>0</v>
      </c>
      <c r="BH301" s="37">
        <f>IF(Voorblad!$E$10=Rekenblad!BC301,Rekenblad!AZ301,0)</f>
        <v>0</v>
      </c>
      <c r="BI301" s="37">
        <f>IF(Voorblad!$E$10=Rekenblad!BC301,Rekenblad!BA301,0)</f>
        <v>0</v>
      </c>
      <c r="BK301">
        <v>19</v>
      </c>
      <c r="BL301" s="37">
        <f>IF(Voorblad!$E$14=Rekenblad!$BL$290,Rekenblad!BD301,0)</f>
        <v>0</v>
      </c>
      <c r="BM301" s="37">
        <f>IF(Voorblad!$E$14=Rekenblad!$BL$290,Rekenblad!BE301,0)</f>
        <v>0</v>
      </c>
      <c r="BN301" s="37">
        <f>IF(Voorblad!$E$14=Rekenblad!$BL$290,Rekenblad!BF301,0)</f>
        <v>0</v>
      </c>
      <c r="BO301" s="62">
        <f>IF(Voorblad!$E$14=Rekenblad!$BL$290,Rekenblad!BG301,0)</f>
        <v>0</v>
      </c>
      <c r="BP301" s="37">
        <f>IF(Voorblad!$E$14=Rekenblad!$BL$290,Rekenblad!BH301,0)</f>
        <v>0</v>
      </c>
      <c r="BQ301" s="37">
        <f>IF(Voorblad!$E$14=Rekenblad!$BL$290,Rekenblad!BI301,0)</f>
        <v>0</v>
      </c>
    </row>
    <row r="302" spans="1:78" x14ac:dyDescent="0.25">
      <c r="B302">
        <f>'Data TREND'!AU13</f>
        <v>20</v>
      </c>
      <c r="C302" s="37">
        <f>'Data TREND'!AW13</f>
        <v>219.74823213585478</v>
      </c>
      <c r="D302" s="37">
        <f>'Data TREND'!AX13</f>
        <v>200.87687666999801</v>
      </c>
      <c r="E302" s="37">
        <f>'Data TREND'!AY13</f>
        <v>109.84379784670163</v>
      </c>
      <c r="F302" s="62">
        <f>'Data TREND'!AZ13</f>
        <v>530.92066396435177</v>
      </c>
      <c r="G302" s="37">
        <f>'Data TREND'!BA13</f>
        <v>69.381010324932049</v>
      </c>
      <c r="H302" s="37">
        <f>'Data TREND'!BB13</f>
        <v>28.391571263818804</v>
      </c>
      <c r="J302" s="37">
        <f t="shared" si="238"/>
        <v>219.74823213585478</v>
      </c>
      <c r="K302" s="37">
        <f t="shared" si="239"/>
        <v>200.87687666999801</v>
      </c>
      <c r="L302" s="37">
        <f t="shared" si="240"/>
        <v>109.84379784670163</v>
      </c>
      <c r="M302" s="62">
        <f t="shared" si="241"/>
        <v>530.92066396435177</v>
      </c>
      <c r="N302" s="37">
        <f t="shared" si="242"/>
        <v>69.381010324932049</v>
      </c>
      <c r="O302" s="37">
        <f t="shared" si="243"/>
        <v>28.391571263818804</v>
      </c>
      <c r="Q302">
        <f>'Data TREND'!AU13</f>
        <v>20</v>
      </c>
      <c r="R302" s="37">
        <f>'Data TREND'!BD13</f>
        <v>328.10995233944493</v>
      </c>
      <c r="S302" s="37">
        <f>'Data TREND'!BE13</f>
        <v>202.28858940401216</v>
      </c>
      <c r="T302" s="37">
        <f>'Data TREND'!BF13</f>
        <v>115.13551330132283</v>
      </c>
      <c r="U302" s="62">
        <f>'Data TREND'!BG13</f>
        <v>645.54728638222446</v>
      </c>
      <c r="V302" s="37">
        <f>'Data TREND'!BH13</f>
        <v>84.997595347411476</v>
      </c>
      <c r="W302" s="37">
        <f>'Data TREND'!BI13</f>
        <v>34.519489152034247</v>
      </c>
      <c r="Y302" s="37">
        <f t="shared" si="220"/>
        <v>0</v>
      </c>
      <c r="Z302" s="37">
        <f t="shared" si="221"/>
        <v>0</v>
      </c>
      <c r="AA302" s="37">
        <f t="shared" si="222"/>
        <v>0</v>
      </c>
      <c r="AB302" s="62">
        <f t="shared" si="223"/>
        <v>0</v>
      </c>
      <c r="AC302" s="37">
        <f t="shared" si="224"/>
        <v>0</v>
      </c>
      <c r="AD302" s="37">
        <f t="shared" si="225"/>
        <v>0</v>
      </c>
      <c r="AF302">
        <f>'Data TREND'!AU13</f>
        <v>20</v>
      </c>
      <c r="AG302" s="37">
        <f>'Data TREND'!BK13</f>
        <v>439.20359194921866</v>
      </c>
      <c r="AH302" s="37">
        <f>'Data TREND'!BL13</f>
        <v>203.6971710137496</v>
      </c>
      <c r="AI302" s="37">
        <f>'Data TREND'!BM13</f>
        <v>121.24631413290624</v>
      </c>
      <c r="AJ302" s="62">
        <f>'Data TREND'!BN13</f>
        <v>764.27400582523342</v>
      </c>
      <c r="AK302" s="37">
        <f>'Data TREND'!BO13</f>
        <v>101.7837730062576</v>
      </c>
      <c r="AL302" s="37">
        <f>'Data TREND'!BP13</f>
        <v>41.562400565023225</v>
      </c>
      <c r="AN302" s="37">
        <f t="shared" si="226"/>
        <v>0</v>
      </c>
      <c r="AO302" s="37">
        <f t="shared" si="227"/>
        <v>0</v>
      </c>
      <c r="AP302" s="37">
        <f t="shared" si="228"/>
        <v>0</v>
      </c>
      <c r="AQ302" s="62">
        <f t="shared" si="229"/>
        <v>0</v>
      </c>
      <c r="AR302" s="37">
        <f t="shared" si="230"/>
        <v>0</v>
      </c>
      <c r="AS302" s="37">
        <f t="shared" si="231"/>
        <v>0</v>
      </c>
      <c r="AU302">
        <v>20</v>
      </c>
      <c r="AV302" s="37">
        <f t="shared" si="232"/>
        <v>219.74823213585478</v>
      </c>
      <c r="AW302" s="37">
        <f t="shared" si="233"/>
        <v>200.87687666999801</v>
      </c>
      <c r="AX302" s="37">
        <f t="shared" si="234"/>
        <v>109.84379784670163</v>
      </c>
      <c r="AY302" s="62">
        <f t="shared" si="235"/>
        <v>530.92066396435177</v>
      </c>
      <c r="AZ302" s="37">
        <f t="shared" si="236"/>
        <v>69.381010324932049</v>
      </c>
      <c r="BA302" s="37">
        <f t="shared" si="237"/>
        <v>28.391571263818804</v>
      </c>
      <c r="BC302">
        <v>20</v>
      </c>
      <c r="BD302" s="37">
        <f>IF(Voorblad!$E$10=Rekenblad!BC302,Rekenblad!AV302,0)</f>
        <v>0</v>
      </c>
      <c r="BE302" s="37">
        <f>IF(Voorblad!$E$10=Rekenblad!BC302,Rekenblad!AW302,0)</f>
        <v>0</v>
      </c>
      <c r="BF302" s="37">
        <f>IF(Voorblad!$E$10=Rekenblad!BC302,Rekenblad!AX302,0)</f>
        <v>0</v>
      </c>
      <c r="BG302" s="62">
        <f>IF(Voorblad!$E$10=Rekenblad!BC302,Rekenblad!AY302,0)</f>
        <v>0</v>
      </c>
      <c r="BH302" s="37">
        <f>IF(Voorblad!$E$10=Rekenblad!BC302,Rekenblad!AZ302,0)</f>
        <v>0</v>
      </c>
      <c r="BI302" s="37">
        <f>IF(Voorblad!$E$10=Rekenblad!BC302,Rekenblad!BA302,0)</f>
        <v>0</v>
      </c>
      <c r="BK302">
        <v>20</v>
      </c>
      <c r="BL302" s="37">
        <f>IF(Voorblad!$E$14=Rekenblad!$BL$290,Rekenblad!BD302,0)</f>
        <v>0</v>
      </c>
      <c r="BM302" s="37">
        <f>IF(Voorblad!$E$14=Rekenblad!$BL$290,Rekenblad!BE302,0)</f>
        <v>0</v>
      </c>
      <c r="BN302" s="37">
        <f>IF(Voorblad!$E$14=Rekenblad!$BL$290,Rekenblad!BF302,0)</f>
        <v>0</v>
      </c>
      <c r="BO302" s="62">
        <f>IF(Voorblad!$E$14=Rekenblad!$BL$290,Rekenblad!BG302,0)</f>
        <v>0</v>
      </c>
      <c r="BP302" s="37">
        <f>IF(Voorblad!$E$14=Rekenblad!$BL$290,Rekenblad!BH302,0)</f>
        <v>0</v>
      </c>
      <c r="BQ302" s="37">
        <f>IF(Voorblad!$E$14=Rekenblad!$BL$290,Rekenblad!BI302,0)</f>
        <v>0</v>
      </c>
    </row>
    <row r="303" spans="1:78" x14ac:dyDescent="0.25">
      <c r="B303">
        <f>'Data TREND'!AU14</f>
        <v>21</v>
      </c>
      <c r="C303" s="37">
        <f>'Data TREND'!AW14</f>
        <v>225.08412378610944</v>
      </c>
      <c r="D303" s="37">
        <f>'Data TREND'!AX14</f>
        <v>209.34435330776654</v>
      </c>
      <c r="E303" s="37">
        <f>'Data TREND'!AY14</f>
        <v>115.09664157811736</v>
      </c>
      <c r="F303" s="62">
        <f>'Data TREND'!AZ14</f>
        <v>549.96964039383806</v>
      </c>
      <c r="G303" s="37">
        <f>'Data TREND'!BA14</f>
        <v>69.125861586677729</v>
      </c>
      <c r="H303" s="37">
        <f>'Data TREND'!BB14</f>
        <v>28.285016732765321</v>
      </c>
      <c r="J303" s="37">
        <f t="shared" si="238"/>
        <v>225.08412378610944</v>
      </c>
      <c r="K303" s="37">
        <f t="shared" si="239"/>
        <v>209.34435330776654</v>
      </c>
      <c r="L303" s="37">
        <f t="shared" si="240"/>
        <v>115.09664157811736</v>
      </c>
      <c r="M303" s="62">
        <f t="shared" si="241"/>
        <v>549.96964039383806</v>
      </c>
      <c r="N303" s="37">
        <f t="shared" si="242"/>
        <v>69.125861586677729</v>
      </c>
      <c r="O303" s="37">
        <f t="shared" si="243"/>
        <v>28.285016732765321</v>
      </c>
      <c r="Q303">
        <f>'Data TREND'!AU14</f>
        <v>21</v>
      </c>
      <c r="R303" s="37">
        <f>'Data TREND'!BD14</f>
        <v>335.13672744437145</v>
      </c>
      <c r="S303" s="37">
        <f>'Data TREND'!BE14</f>
        <v>210.72652107725918</v>
      </c>
      <c r="T303" s="37">
        <f>'Data TREND'!BF14</f>
        <v>120.31206474777325</v>
      </c>
      <c r="U303" s="62">
        <f>'Data TREND'!BG14</f>
        <v>666.18993314098657</v>
      </c>
      <c r="V303" s="37">
        <f>'Data TREND'!BH14</f>
        <v>84.611909577034211</v>
      </c>
      <c r="W303" s="37">
        <f>'Data TREND'!BI14</f>
        <v>34.363933902205908</v>
      </c>
      <c r="Y303" s="37">
        <f t="shared" si="220"/>
        <v>0</v>
      </c>
      <c r="Z303" s="37">
        <f t="shared" si="221"/>
        <v>0</v>
      </c>
      <c r="AA303" s="37">
        <f t="shared" si="222"/>
        <v>0</v>
      </c>
      <c r="AB303" s="62">
        <f t="shared" si="223"/>
        <v>0</v>
      </c>
      <c r="AC303" s="37">
        <f t="shared" si="224"/>
        <v>0</v>
      </c>
      <c r="AD303" s="37">
        <f t="shared" si="225"/>
        <v>0</v>
      </c>
      <c r="AF303">
        <f>'Data TREND'!AU14</f>
        <v>21</v>
      </c>
      <c r="AG303" s="37">
        <f>'Data TREND'!BK14</f>
        <v>447.94990365540764</v>
      </c>
      <c r="AH303" s="37">
        <f>'Data TREND'!BL14</f>
        <v>212.10976721703054</v>
      </c>
      <c r="AI303" s="37">
        <f>'Data TREND'!BM14</f>
        <v>126.33661096786705</v>
      </c>
      <c r="AJ303" s="62">
        <f>'Data TREND'!BN14</f>
        <v>786.52133988467574</v>
      </c>
      <c r="AK303" s="37">
        <f>'Data TREND'!BO14</f>
        <v>101.24746050290021</v>
      </c>
      <c r="AL303" s="37">
        <f>'Data TREND'!BP14</f>
        <v>41.344641320947495</v>
      </c>
      <c r="AN303" s="37">
        <f t="shared" si="226"/>
        <v>0</v>
      </c>
      <c r="AO303" s="37">
        <f t="shared" si="227"/>
        <v>0</v>
      </c>
      <c r="AP303" s="37">
        <f t="shared" si="228"/>
        <v>0</v>
      </c>
      <c r="AQ303" s="62">
        <f t="shared" si="229"/>
        <v>0</v>
      </c>
      <c r="AR303" s="37">
        <f t="shared" si="230"/>
        <v>0</v>
      </c>
      <c r="AS303" s="37">
        <f t="shared" si="231"/>
        <v>0</v>
      </c>
      <c r="AU303">
        <v>21</v>
      </c>
      <c r="AV303" s="37">
        <f t="shared" si="232"/>
        <v>225.08412378610944</v>
      </c>
      <c r="AW303" s="37">
        <f t="shared" si="233"/>
        <v>209.34435330776654</v>
      </c>
      <c r="AX303" s="37">
        <f t="shared" si="234"/>
        <v>115.09664157811736</v>
      </c>
      <c r="AY303" s="62">
        <f t="shared" si="235"/>
        <v>549.96964039383806</v>
      </c>
      <c r="AZ303" s="37">
        <f t="shared" si="236"/>
        <v>69.125861586677729</v>
      </c>
      <c r="BA303" s="37">
        <f t="shared" si="237"/>
        <v>28.285016732765321</v>
      </c>
      <c r="BC303">
        <v>21</v>
      </c>
      <c r="BD303" s="37">
        <f>IF(Voorblad!$E$10=Rekenblad!BC303,Rekenblad!AV303,0)</f>
        <v>0</v>
      </c>
      <c r="BE303" s="37">
        <f>IF(Voorblad!$E$10=Rekenblad!BC303,Rekenblad!AW303,0)</f>
        <v>0</v>
      </c>
      <c r="BF303" s="37">
        <f>IF(Voorblad!$E$10=Rekenblad!BC303,Rekenblad!AX303,0)</f>
        <v>0</v>
      </c>
      <c r="BG303" s="62">
        <f>IF(Voorblad!$E$10=Rekenblad!BC303,Rekenblad!AY303,0)</f>
        <v>0</v>
      </c>
      <c r="BH303" s="37">
        <f>IF(Voorblad!$E$10=Rekenblad!BC303,Rekenblad!AZ303,0)</f>
        <v>0</v>
      </c>
      <c r="BI303" s="37">
        <f>IF(Voorblad!$E$10=Rekenblad!BC303,Rekenblad!BA303,0)</f>
        <v>0</v>
      </c>
      <c r="BK303">
        <v>21</v>
      </c>
      <c r="BL303" s="37">
        <f>IF(Voorblad!$E$14=Rekenblad!$BL$290,Rekenblad!BD303,0)</f>
        <v>0</v>
      </c>
      <c r="BM303" s="37">
        <f>IF(Voorblad!$E$14=Rekenblad!$BL$290,Rekenblad!BE303,0)</f>
        <v>0</v>
      </c>
      <c r="BN303" s="37">
        <f>IF(Voorblad!$E$14=Rekenblad!$BL$290,Rekenblad!BF303,0)</f>
        <v>0</v>
      </c>
      <c r="BO303" s="62">
        <f>IF(Voorblad!$E$14=Rekenblad!$BL$290,Rekenblad!BG303,0)</f>
        <v>0</v>
      </c>
      <c r="BP303" s="37">
        <f>IF(Voorblad!$E$14=Rekenblad!$BL$290,Rekenblad!BH303,0)</f>
        <v>0</v>
      </c>
      <c r="BQ303" s="37">
        <f>IF(Voorblad!$E$14=Rekenblad!$BL$290,Rekenblad!BI303,0)</f>
        <v>0</v>
      </c>
    </row>
    <row r="304" spans="1:78" x14ac:dyDescent="0.25">
      <c r="B304">
        <f>'Data TREND'!AU15</f>
        <v>22</v>
      </c>
      <c r="C304" s="37">
        <f>'Data TREND'!AW15</f>
        <v>230.42001543636414</v>
      </c>
      <c r="D304" s="37">
        <f>'Data TREND'!AX15</f>
        <v>217.81182994553507</v>
      </c>
      <c r="E304" s="37">
        <f>'Data TREND'!AY15</f>
        <v>120.34948530953307</v>
      </c>
      <c r="F304" s="62">
        <f>'Data TREND'!AZ15</f>
        <v>569.01861682332446</v>
      </c>
      <c r="G304" s="37">
        <f>'Data TREND'!BA15</f>
        <v>68.870712848423409</v>
      </c>
      <c r="H304" s="37">
        <f>'Data TREND'!BB15</f>
        <v>28.178462201711845</v>
      </c>
      <c r="J304" s="37">
        <f t="shared" si="238"/>
        <v>230.42001543636414</v>
      </c>
      <c r="K304" s="37">
        <f t="shared" si="239"/>
        <v>217.81182994553507</v>
      </c>
      <c r="L304" s="37">
        <f t="shared" si="240"/>
        <v>120.34948530953307</v>
      </c>
      <c r="M304" s="62">
        <f t="shared" si="241"/>
        <v>569.01861682332446</v>
      </c>
      <c r="N304" s="37">
        <f t="shared" si="242"/>
        <v>68.870712848423409</v>
      </c>
      <c r="O304" s="37">
        <f t="shared" si="243"/>
        <v>28.178462201711845</v>
      </c>
      <c r="Q304">
        <f>'Data TREND'!AU15</f>
        <v>22</v>
      </c>
      <c r="R304" s="37">
        <f>'Data TREND'!BD15</f>
        <v>342.16350254929796</v>
      </c>
      <c r="S304" s="37">
        <f>'Data TREND'!BE15</f>
        <v>219.1644527505062</v>
      </c>
      <c r="T304" s="37">
        <f>'Data TREND'!BF15</f>
        <v>125.48861619422368</v>
      </c>
      <c r="U304" s="62">
        <f>'Data TREND'!BG15</f>
        <v>686.83257989974868</v>
      </c>
      <c r="V304" s="37">
        <f>'Data TREND'!BH15</f>
        <v>84.226223806656947</v>
      </c>
      <c r="W304" s="37">
        <f>'Data TREND'!BI15</f>
        <v>34.208378652377561</v>
      </c>
      <c r="Y304" s="37">
        <f t="shared" si="220"/>
        <v>0</v>
      </c>
      <c r="Z304" s="37">
        <f t="shared" si="221"/>
        <v>0</v>
      </c>
      <c r="AA304" s="37">
        <f t="shared" si="222"/>
        <v>0</v>
      </c>
      <c r="AB304" s="62">
        <f t="shared" si="223"/>
        <v>0</v>
      </c>
      <c r="AC304" s="37">
        <f t="shared" si="224"/>
        <v>0</v>
      </c>
      <c r="AD304" s="37">
        <f t="shared" si="225"/>
        <v>0</v>
      </c>
      <c r="AF304">
        <f>'Data TREND'!AU15</f>
        <v>22</v>
      </c>
      <c r="AG304" s="37">
        <f>'Data TREND'!BK15</f>
        <v>456.69621536159661</v>
      </c>
      <c r="AH304" s="37">
        <f>'Data TREND'!BL15</f>
        <v>220.52236342031151</v>
      </c>
      <c r="AI304" s="37">
        <f>'Data TREND'!BM15</f>
        <v>131.42690780282783</v>
      </c>
      <c r="AJ304" s="62">
        <f>'Data TREND'!BN15</f>
        <v>808.76867394411806</v>
      </c>
      <c r="AK304" s="37">
        <f>'Data TREND'!BO15</f>
        <v>100.71114799954283</v>
      </c>
      <c r="AL304" s="37">
        <f>'Data TREND'!BP15</f>
        <v>41.126882076871766</v>
      </c>
      <c r="AN304" s="37">
        <f t="shared" si="226"/>
        <v>0</v>
      </c>
      <c r="AO304" s="37">
        <f t="shared" si="227"/>
        <v>0</v>
      </c>
      <c r="AP304" s="37">
        <f t="shared" si="228"/>
        <v>0</v>
      </c>
      <c r="AQ304" s="62">
        <f t="shared" si="229"/>
        <v>0</v>
      </c>
      <c r="AR304" s="37">
        <f t="shared" si="230"/>
        <v>0</v>
      </c>
      <c r="AS304" s="37">
        <f t="shared" si="231"/>
        <v>0</v>
      </c>
      <c r="AU304">
        <v>22</v>
      </c>
      <c r="AV304" s="37">
        <f t="shared" si="232"/>
        <v>230.42001543636414</v>
      </c>
      <c r="AW304" s="37">
        <f t="shared" si="233"/>
        <v>217.81182994553507</v>
      </c>
      <c r="AX304" s="37">
        <f t="shared" si="234"/>
        <v>120.34948530953307</v>
      </c>
      <c r="AY304" s="62">
        <f t="shared" si="235"/>
        <v>569.01861682332446</v>
      </c>
      <c r="AZ304" s="37">
        <f t="shared" si="236"/>
        <v>68.870712848423409</v>
      </c>
      <c r="BA304" s="37">
        <f t="shared" si="237"/>
        <v>28.178462201711845</v>
      </c>
      <c r="BC304">
        <v>22</v>
      </c>
      <c r="BD304" s="37">
        <f>IF(Voorblad!$E$10=Rekenblad!BC304,Rekenblad!AV304,0)</f>
        <v>0</v>
      </c>
      <c r="BE304" s="37">
        <f>IF(Voorblad!$E$10=Rekenblad!BC304,Rekenblad!AW304,0)</f>
        <v>0</v>
      </c>
      <c r="BF304" s="37">
        <f>IF(Voorblad!$E$10=Rekenblad!BC304,Rekenblad!AX304,0)</f>
        <v>0</v>
      </c>
      <c r="BG304" s="62">
        <f>IF(Voorblad!$E$10=Rekenblad!BC304,Rekenblad!AY304,0)</f>
        <v>0</v>
      </c>
      <c r="BH304" s="37">
        <f>IF(Voorblad!$E$10=Rekenblad!BC304,Rekenblad!AZ304,0)</f>
        <v>0</v>
      </c>
      <c r="BI304" s="37">
        <f>IF(Voorblad!$E$10=Rekenblad!BC304,Rekenblad!BA304,0)</f>
        <v>0</v>
      </c>
      <c r="BK304">
        <v>22</v>
      </c>
      <c r="BL304" s="37">
        <f>IF(Voorblad!$E$14=Rekenblad!$BL$290,Rekenblad!BD304,0)</f>
        <v>0</v>
      </c>
      <c r="BM304" s="37">
        <f>IF(Voorblad!$E$14=Rekenblad!$BL$290,Rekenblad!BE304,0)</f>
        <v>0</v>
      </c>
      <c r="BN304" s="37">
        <f>IF(Voorblad!$E$14=Rekenblad!$BL$290,Rekenblad!BF304,0)</f>
        <v>0</v>
      </c>
      <c r="BO304" s="62">
        <f>IF(Voorblad!$E$14=Rekenblad!$BL$290,Rekenblad!BG304,0)</f>
        <v>0</v>
      </c>
      <c r="BP304" s="37">
        <f>IF(Voorblad!$E$14=Rekenblad!$BL$290,Rekenblad!BH304,0)</f>
        <v>0</v>
      </c>
      <c r="BQ304" s="37">
        <f>IF(Voorblad!$E$14=Rekenblad!$BL$290,Rekenblad!BI304,0)</f>
        <v>0</v>
      </c>
    </row>
    <row r="305" spans="2:69" x14ac:dyDescent="0.25">
      <c r="B305">
        <f>'Data TREND'!AU16</f>
        <v>23</v>
      </c>
      <c r="C305" s="37">
        <f>'Data TREND'!AW16</f>
        <v>235.75590708661883</v>
      </c>
      <c r="D305" s="37">
        <f>'Data TREND'!AX16</f>
        <v>226.27930658330357</v>
      </c>
      <c r="E305" s="37">
        <f>'Data TREND'!AY16</f>
        <v>125.60232904094879</v>
      </c>
      <c r="F305" s="62">
        <f>'Data TREND'!AZ16</f>
        <v>588.06759325281087</v>
      </c>
      <c r="G305" s="37">
        <f>'Data TREND'!BA16</f>
        <v>68.615564110169089</v>
      </c>
      <c r="H305" s="37">
        <f>'Data TREND'!BB16</f>
        <v>28.071907670658362</v>
      </c>
      <c r="J305" s="37">
        <f t="shared" si="238"/>
        <v>235.75590708661883</v>
      </c>
      <c r="K305" s="37">
        <f t="shared" si="239"/>
        <v>226.27930658330357</v>
      </c>
      <c r="L305" s="37">
        <f t="shared" si="240"/>
        <v>125.60232904094879</v>
      </c>
      <c r="M305" s="62">
        <f t="shared" si="241"/>
        <v>588.06759325281087</v>
      </c>
      <c r="N305" s="37">
        <f t="shared" si="242"/>
        <v>68.615564110169089</v>
      </c>
      <c r="O305" s="37">
        <f t="shared" si="243"/>
        <v>28.071907670658362</v>
      </c>
      <c r="Q305">
        <f>'Data TREND'!AU16</f>
        <v>23</v>
      </c>
      <c r="R305" s="37">
        <f>'Data TREND'!BD16</f>
        <v>349.19027765422447</v>
      </c>
      <c r="S305" s="37">
        <f>'Data TREND'!BE16</f>
        <v>227.60238442375325</v>
      </c>
      <c r="T305" s="37">
        <f>'Data TREND'!BF16</f>
        <v>130.6651676406741</v>
      </c>
      <c r="U305" s="62">
        <f>'Data TREND'!BG16</f>
        <v>707.47522665851079</v>
      </c>
      <c r="V305" s="37">
        <f>'Data TREND'!BH16</f>
        <v>83.840538036279668</v>
      </c>
      <c r="W305" s="37">
        <f>'Data TREND'!BI16</f>
        <v>34.052823402549215</v>
      </c>
      <c r="Y305" s="37">
        <f t="shared" si="220"/>
        <v>0</v>
      </c>
      <c r="Z305" s="37">
        <f t="shared" si="221"/>
        <v>0</v>
      </c>
      <c r="AA305" s="37">
        <f t="shared" si="222"/>
        <v>0</v>
      </c>
      <c r="AB305" s="62">
        <f t="shared" si="223"/>
        <v>0</v>
      </c>
      <c r="AC305" s="37">
        <f t="shared" si="224"/>
        <v>0</v>
      </c>
      <c r="AD305" s="37">
        <f t="shared" si="225"/>
        <v>0</v>
      </c>
      <c r="AF305">
        <f>'Data TREND'!AU16</f>
        <v>23</v>
      </c>
      <c r="AG305" s="37">
        <f>'Data TREND'!BK16</f>
        <v>465.44252706778559</v>
      </c>
      <c r="AH305" s="37">
        <f>'Data TREND'!BL16</f>
        <v>228.93495962359248</v>
      </c>
      <c r="AI305" s="37">
        <f>'Data TREND'!BM16</f>
        <v>136.51720463778864</v>
      </c>
      <c r="AJ305" s="62">
        <f>'Data TREND'!BN16</f>
        <v>831.01600800356027</v>
      </c>
      <c r="AK305" s="37">
        <f>'Data TREND'!BO16</f>
        <v>100.17483549618544</v>
      </c>
      <c r="AL305" s="37">
        <f>'Data TREND'!BP16</f>
        <v>40.909122832796037</v>
      </c>
      <c r="AN305" s="37">
        <f t="shared" si="226"/>
        <v>0</v>
      </c>
      <c r="AO305" s="37">
        <f t="shared" si="227"/>
        <v>0</v>
      </c>
      <c r="AP305" s="37">
        <f t="shared" si="228"/>
        <v>0</v>
      </c>
      <c r="AQ305" s="62">
        <f t="shared" si="229"/>
        <v>0</v>
      </c>
      <c r="AR305" s="37">
        <f t="shared" si="230"/>
        <v>0</v>
      </c>
      <c r="AS305" s="37">
        <f t="shared" si="231"/>
        <v>0</v>
      </c>
      <c r="AU305">
        <v>23</v>
      </c>
      <c r="AV305" s="37">
        <f t="shared" si="232"/>
        <v>235.75590708661883</v>
      </c>
      <c r="AW305" s="37">
        <f t="shared" si="233"/>
        <v>226.27930658330357</v>
      </c>
      <c r="AX305" s="37">
        <f t="shared" si="234"/>
        <v>125.60232904094879</v>
      </c>
      <c r="AY305" s="62">
        <f t="shared" si="235"/>
        <v>588.06759325281087</v>
      </c>
      <c r="AZ305" s="37">
        <f t="shared" si="236"/>
        <v>68.615564110169089</v>
      </c>
      <c r="BA305" s="37">
        <f t="shared" si="237"/>
        <v>28.071907670658362</v>
      </c>
      <c r="BC305">
        <v>23</v>
      </c>
      <c r="BD305" s="37">
        <f>IF(Voorblad!$E$10=Rekenblad!BC305,Rekenblad!AV305,0)</f>
        <v>0</v>
      </c>
      <c r="BE305" s="37">
        <f>IF(Voorblad!$E$10=Rekenblad!BC305,Rekenblad!AW305,0)</f>
        <v>0</v>
      </c>
      <c r="BF305" s="37">
        <f>IF(Voorblad!$E$10=Rekenblad!BC305,Rekenblad!AX305,0)</f>
        <v>0</v>
      </c>
      <c r="BG305" s="62">
        <f>IF(Voorblad!$E$10=Rekenblad!BC305,Rekenblad!AY305,0)</f>
        <v>0</v>
      </c>
      <c r="BH305" s="37">
        <f>IF(Voorblad!$E$10=Rekenblad!BC305,Rekenblad!AZ305,0)</f>
        <v>0</v>
      </c>
      <c r="BI305" s="37">
        <f>IF(Voorblad!$E$10=Rekenblad!BC305,Rekenblad!BA305,0)</f>
        <v>0</v>
      </c>
      <c r="BK305">
        <v>23</v>
      </c>
      <c r="BL305" s="37">
        <f>IF(Voorblad!$E$14=Rekenblad!$BL$290,Rekenblad!BD305,0)</f>
        <v>0</v>
      </c>
      <c r="BM305" s="37">
        <f>IF(Voorblad!$E$14=Rekenblad!$BL$290,Rekenblad!BE305,0)</f>
        <v>0</v>
      </c>
      <c r="BN305" s="37">
        <f>IF(Voorblad!$E$14=Rekenblad!$BL$290,Rekenblad!BF305,0)</f>
        <v>0</v>
      </c>
      <c r="BO305" s="62">
        <f>IF(Voorblad!$E$14=Rekenblad!$BL$290,Rekenblad!BG305,0)</f>
        <v>0</v>
      </c>
      <c r="BP305" s="37">
        <f>IF(Voorblad!$E$14=Rekenblad!$BL$290,Rekenblad!BH305,0)</f>
        <v>0</v>
      </c>
      <c r="BQ305" s="37">
        <f>IF(Voorblad!$E$14=Rekenblad!$BL$290,Rekenblad!BI305,0)</f>
        <v>0</v>
      </c>
    </row>
    <row r="306" spans="2:69" x14ac:dyDescent="0.25">
      <c r="B306">
        <f>'Data TREND'!AU17</f>
        <v>24</v>
      </c>
      <c r="C306" s="37">
        <f>'Data TREND'!AW17</f>
        <v>241.0917987368735</v>
      </c>
      <c r="D306" s="37">
        <f>'Data TREND'!AX17</f>
        <v>234.74678322107209</v>
      </c>
      <c r="E306" s="37">
        <f>'Data TREND'!AY17</f>
        <v>130.85517277236451</v>
      </c>
      <c r="F306" s="62">
        <f>'Data TREND'!AZ17</f>
        <v>607.11656968229727</v>
      </c>
      <c r="G306" s="37">
        <f>'Data TREND'!BA17</f>
        <v>68.360415371914769</v>
      </c>
      <c r="H306" s="37">
        <f>'Data TREND'!BB17</f>
        <v>27.965353139604883</v>
      </c>
      <c r="J306" s="37">
        <f t="shared" si="238"/>
        <v>241.0917987368735</v>
      </c>
      <c r="K306" s="37">
        <f t="shared" si="239"/>
        <v>234.74678322107209</v>
      </c>
      <c r="L306" s="37">
        <f t="shared" si="240"/>
        <v>130.85517277236451</v>
      </c>
      <c r="M306" s="62">
        <f t="shared" si="241"/>
        <v>607.11656968229727</v>
      </c>
      <c r="N306" s="37">
        <f t="shared" si="242"/>
        <v>68.360415371914769</v>
      </c>
      <c r="O306" s="37">
        <f t="shared" si="243"/>
        <v>27.965353139604883</v>
      </c>
      <c r="Q306">
        <f>'Data TREND'!AU17</f>
        <v>24</v>
      </c>
      <c r="R306" s="37">
        <f>'Data TREND'!BD17</f>
        <v>356.21705275915099</v>
      </c>
      <c r="S306" s="37">
        <f>'Data TREND'!BE17</f>
        <v>236.04031609700027</v>
      </c>
      <c r="T306" s="37">
        <f>'Data TREND'!BF17</f>
        <v>135.84171908712452</v>
      </c>
      <c r="U306" s="62">
        <f>'Data TREND'!BG17</f>
        <v>728.11787341727279</v>
      </c>
      <c r="V306" s="37">
        <f>'Data TREND'!BH17</f>
        <v>83.454852265902403</v>
      </c>
      <c r="W306" s="37">
        <f>'Data TREND'!BI17</f>
        <v>33.897268152720869</v>
      </c>
      <c r="Y306" s="37">
        <f t="shared" si="220"/>
        <v>0</v>
      </c>
      <c r="Z306" s="37">
        <f t="shared" si="221"/>
        <v>0</v>
      </c>
      <c r="AA306" s="37">
        <f t="shared" si="222"/>
        <v>0</v>
      </c>
      <c r="AB306" s="62">
        <f t="shared" si="223"/>
        <v>0</v>
      </c>
      <c r="AC306" s="37">
        <f t="shared" si="224"/>
        <v>0</v>
      </c>
      <c r="AD306" s="37">
        <f t="shared" si="225"/>
        <v>0</v>
      </c>
      <c r="AF306">
        <f>'Data TREND'!AU17</f>
        <v>24</v>
      </c>
      <c r="AG306" s="37">
        <f>'Data TREND'!BK17</f>
        <v>474.18883877397457</v>
      </c>
      <c r="AH306" s="37">
        <f>'Data TREND'!BL17</f>
        <v>237.34755582687342</v>
      </c>
      <c r="AI306" s="37">
        <f>'Data TREND'!BM17</f>
        <v>141.60750147274945</v>
      </c>
      <c r="AJ306" s="62">
        <f>'Data TREND'!BN17</f>
        <v>853.2633420630026</v>
      </c>
      <c r="AK306" s="37">
        <f>'Data TREND'!BO17</f>
        <v>99.638522992828058</v>
      </c>
      <c r="AL306" s="37">
        <f>'Data TREND'!BP17</f>
        <v>40.691363588720307</v>
      </c>
      <c r="AN306" s="37">
        <f t="shared" si="226"/>
        <v>0</v>
      </c>
      <c r="AO306" s="37">
        <f t="shared" si="227"/>
        <v>0</v>
      </c>
      <c r="AP306" s="37">
        <f t="shared" si="228"/>
        <v>0</v>
      </c>
      <c r="AQ306" s="62">
        <f t="shared" si="229"/>
        <v>0</v>
      </c>
      <c r="AR306" s="37">
        <f t="shared" si="230"/>
        <v>0</v>
      </c>
      <c r="AS306" s="37">
        <f t="shared" si="231"/>
        <v>0</v>
      </c>
      <c r="AU306">
        <v>24</v>
      </c>
      <c r="AV306" s="37">
        <f t="shared" si="232"/>
        <v>241.0917987368735</v>
      </c>
      <c r="AW306" s="37">
        <f t="shared" si="233"/>
        <v>234.74678322107209</v>
      </c>
      <c r="AX306" s="37">
        <f t="shared" si="234"/>
        <v>130.85517277236451</v>
      </c>
      <c r="AY306" s="62">
        <f t="shared" si="235"/>
        <v>607.11656968229727</v>
      </c>
      <c r="AZ306" s="37">
        <f t="shared" si="236"/>
        <v>68.360415371914769</v>
      </c>
      <c r="BA306" s="37">
        <f t="shared" si="237"/>
        <v>27.965353139604883</v>
      </c>
      <c r="BC306">
        <v>24</v>
      </c>
      <c r="BD306" s="37">
        <f>IF(Voorblad!$E$10=Rekenblad!BC306,Rekenblad!AV306,0)</f>
        <v>241.0917987368735</v>
      </c>
      <c r="BE306" s="37">
        <f>IF(Voorblad!$E$10=Rekenblad!BC306,Rekenblad!AW306,0)</f>
        <v>234.74678322107209</v>
      </c>
      <c r="BF306" s="37">
        <f>IF(Voorblad!$E$10=Rekenblad!BC306,Rekenblad!AX306,0)</f>
        <v>130.85517277236451</v>
      </c>
      <c r="BG306" s="62">
        <f>IF(Voorblad!$E$10=Rekenblad!BC306,Rekenblad!AY306,0)</f>
        <v>607.11656968229727</v>
      </c>
      <c r="BH306" s="37">
        <f>IF(Voorblad!$E$10=Rekenblad!BC306,Rekenblad!AZ306,0)</f>
        <v>68.360415371914769</v>
      </c>
      <c r="BI306" s="37">
        <f>IF(Voorblad!$E$10=Rekenblad!BC306,Rekenblad!BA306,0)</f>
        <v>27.965353139604883</v>
      </c>
      <c r="BK306">
        <v>24</v>
      </c>
      <c r="BL306" s="37">
        <f>IF(Voorblad!$E$14=Rekenblad!$BL$290,Rekenblad!BD306,0)</f>
        <v>0</v>
      </c>
      <c r="BM306" s="37">
        <f>IF(Voorblad!$E$14=Rekenblad!$BL$290,Rekenblad!BE306,0)</f>
        <v>0</v>
      </c>
      <c r="BN306" s="37">
        <f>IF(Voorblad!$E$14=Rekenblad!$BL$290,Rekenblad!BF306,0)</f>
        <v>0</v>
      </c>
      <c r="BO306" s="62">
        <f>IF(Voorblad!$E$14=Rekenblad!$BL$290,Rekenblad!BG306,0)</f>
        <v>0</v>
      </c>
      <c r="BP306" s="37">
        <f>IF(Voorblad!$E$14=Rekenblad!$BL$290,Rekenblad!BH306,0)</f>
        <v>0</v>
      </c>
      <c r="BQ306" s="37">
        <f>IF(Voorblad!$E$14=Rekenblad!$BL$290,Rekenblad!BI306,0)</f>
        <v>0</v>
      </c>
    </row>
    <row r="307" spans="2:69" x14ac:dyDescent="0.25">
      <c r="B307">
        <f>'Data TREND'!AU18</f>
        <v>25</v>
      </c>
      <c r="C307" s="37">
        <f>'Data TREND'!AW18</f>
        <v>246.42769038712819</v>
      </c>
      <c r="D307" s="37">
        <f>'Data TREND'!AX18</f>
        <v>243.21425985884062</v>
      </c>
      <c r="E307" s="37">
        <f>'Data TREND'!AY18</f>
        <v>136.10801650378022</v>
      </c>
      <c r="F307" s="62">
        <f>'Data TREND'!AZ18</f>
        <v>626.16554611178367</v>
      </c>
      <c r="G307" s="37">
        <f>'Data TREND'!BA18</f>
        <v>68.105266633660435</v>
      </c>
      <c r="H307" s="37">
        <f>'Data TREND'!BB18</f>
        <v>27.858798608551403</v>
      </c>
      <c r="J307" s="37">
        <f t="shared" si="238"/>
        <v>246.42769038712819</v>
      </c>
      <c r="K307" s="37">
        <f t="shared" si="239"/>
        <v>243.21425985884062</v>
      </c>
      <c r="L307" s="37">
        <f t="shared" si="240"/>
        <v>136.10801650378022</v>
      </c>
      <c r="M307" s="62">
        <f t="shared" si="241"/>
        <v>626.16554611178367</v>
      </c>
      <c r="N307" s="37">
        <f t="shared" si="242"/>
        <v>68.105266633660435</v>
      </c>
      <c r="O307" s="37">
        <f t="shared" si="243"/>
        <v>27.858798608551403</v>
      </c>
      <c r="Q307">
        <f>'Data TREND'!AU18</f>
        <v>25</v>
      </c>
      <c r="R307" s="37">
        <f>'Data TREND'!BD18</f>
        <v>363.2438278640775</v>
      </c>
      <c r="S307" s="37">
        <f>'Data TREND'!BE18</f>
        <v>244.47824777024729</v>
      </c>
      <c r="T307" s="37">
        <f>'Data TREND'!BF18</f>
        <v>141.01827053357493</v>
      </c>
      <c r="U307" s="62">
        <f>'Data TREND'!BG18</f>
        <v>748.7605201760349</v>
      </c>
      <c r="V307" s="37">
        <f>'Data TREND'!BH18</f>
        <v>83.069166495525124</v>
      </c>
      <c r="W307" s="37">
        <f>'Data TREND'!BI18</f>
        <v>33.741712902892523</v>
      </c>
      <c r="Y307" s="37">
        <f t="shared" si="220"/>
        <v>0</v>
      </c>
      <c r="Z307" s="37">
        <f t="shared" si="221"/>
        <v>0</v>
      </c>
      <c r="AA307" s="37">
        <f t="shared" si="222"/>
        <v>0</v>
      </c>
      <c r="AB307" s="62">
        <f t="shared" si="223"/>
        <v>0</v>
      </c>
      <c r="AC307" s="37">
        <f t="shared" si="224"/>
        <v>0</v>
      </c>
      <c r="AD307" s="37">
        <f t="shared" si="225"/>
        <v>0</v>
      </c>
      <c r="AF307">
        <f>'Data TREND'!AU18</f>
        <v>25</v>
      </c>
      <c r="AG307" s="37">
        <f>'Data TREND'!BK18</f>
        <v>482.93515048016354</v>
      </c>
      <c r="AH307" s="37">
        <f>'Data TREND'!BL18</f>
        <v>245.76015203015439</v>
      </c>
      <c r="AI307" s="37">
        <f>'Data TREND'!BM18</f>
        <v>146.69779830771026</v>
      </c>
      <c r="AJ307" s="62">
        <f>'Data TREND'!BN18</f>
        <v>875.51067612244492</v>
      </c>
      <c r="AK307" s="37">
        <f>'Data TREND'!BO18</f>
        <v>99.102210489470664</v>
      </c>
      <c r="AL307" s="37">
        <f>'Data TREND'!BP18</f>
        <v>40.473604344644578</v>
      </c>
      <c r="AN307" s="37">
        <f t="shared" si="226"/>
        <v>0</v>
      </c>
      <c r="AO307" s="37">
        <f t="shared" si="227"/>
        <v>0</v>
      </c>
      <c r="AP307" s="37">
        <f t="shared" si="228"/>
        <v>0</v>
      </c>
      <c r="AQ307" s="62">
        <f t="shared" si="229"/>
        <v>0</v>
      </c>
      <c r="AR307" s="37">
        <f t="shared" si="230"/>
        <v>0</v>
      </c>
      <c r="AS307" s="37">
        <f t="shared" si="231"/>
        <v>0</v>
      </c>
      <c r="AU307">
        <v>25</v>
      </c>
      <c r="AV307" s="37">
        <f t="shared" si="232"/>
        <v>246.42769038712819</v>
      </c>
      <c r="AW307" s="37">
        <f t="shared" si="233"/>
        <v>243.21425985884062</v>
      </c>
      <c r="AX307" s="37">
        <f t="shared" si="234"/>
        <v>136.10801650378022</v>
      </c>
      <c r="AY307" s="62">
        <f t="shared" si="235"/>
        <v>626.16554611178367</v>
      </c>
      <c r="AZ307" s="37">
        <f t="shared" si="236"/>
        <v>68.105266633660435</v>
      </c>
      <c r="BA307" s="37">
        <f t="shared" si="237"/>
        <v>27.858798608551403</v>
      </c>
      <c r="BC307">
        <v>25</v>
      </c>
      <c r="BD307" s="37">
        <f>IF(Voorblad!$E$10=Rekenblad!BC307,Rekenblad!AV307,0)</f>
        <v>0</v>
      </c>
      <c r="BE307" s="37">
        <f>IF(Voorblad!$E$10=Rekenblad!BC307,Rekenblad!AW307,0)</f>
        <v>0</v>
      </c>
      <c r="BF307" s="37">
        <f>IF(Voorblad!$E$10=Rekenblad!BC307,Rekenblad!AX307,0)</f>
        <v>0</v>
      </c>
      <c r="BG307" s="62">
        <f>IF(Voorblad!$E$10=Rekenblad!BC307,Rekenblad!AY307,0)</f>
        <v>0</v>
      </c>
      <c r="BH307" s="37">
        <f>IF(Voorblad!$E$10=Rekenblad!BC307,Rekenblad!AZ307,0)</f>
        <v>0</v>
      </c>
      <c r="BI307" s="37">
        <f>IF(Voorblad!$E$10=Rekenblad!BC307,Rekenblad!BA307,0)</f>
        <v>0</v>
      </c>
      <c r="BK307">
        <v>25</v>
      </c>
      <c r="BL307" s="37">
        <f>IF(Voorblad!$E$14=Rekenblad!$BL$290,Rekenblad!BD307,0)</f>
        <v>0</v>
      </c>
      <c r="BM307" s="37">
        <f>IF(Voorblad!$E$14=Rekenblad!$BL$290,Rekenblad!BE307,0)</f>
        <v>0</v>
      </c>
      <c r="BN307" s="37">
        <f>IF(Voorblad!$E$14=Rekenblad!$BL$290,Rekenblad!BF307,0)</f>
        <v>0</v>
      </c>
      <c r="BO307" s="62">
        <f>IF(Voorblad!$E$14=Rekenblad!$BL$290,Rekenblad!BG307,0)</f>
        <v>0</v>
      </c>
      <c r="BP307" s="37">
        <f>IF(Voorblad!$E$14=Rekenblad!$BL$290,Rekenblad!BH307,0)</f>
        <v>0</v>
      </c>
      <c r="BQ307" s="37">
        <f>IF(Voorblad!$E$14=Rekenblad!$BL$290,Rekenblad!BI307,0)</f>
        <v>0</v>
      </c>
    </row>
    <row r="308" spans="2:69" x14ac:dyDescent="0.25">
      <c r="B308">
        <f>'Data TREND'!AU19</f>
        <v>26</v>
      </c>
      <c r="C308" s="37">
        <f>'Data TREND'!AW19</f>
        <v>251.76358203738286</v>
      </c>
      <c r="D308" s="37">
        <f>'Data TREND'!AX19</f>
        <v>251.68173649660912</v>
      </c>
      <c r="E308" s="37">
        <f>'Data TREND'!AY19</f>
        <v>141.36086023519593</v>
      </c>
      <c r="F308" s="62">
        <f>'Data TREND'!AZ19</f>
        <v>645.21452254127007</v>
      </c>
      <c r="G308" s="37">
        <f>'Data TREND'!BA19</f>
        <v>67.850117895406115</v>
      </c>
      <c r="H308" s="37">
        <f>'Data TREND'!BB19</f>
        <v>27.752244077497924</v>
      </c>
      <c r="J308" s="37">
        <f t="shared" si="238"/>
        <v>251.76358203738286</v>
      </c>
      <c r="K308" s="37">
        <f t="shared" si="239"/>
        <v>251.68173649660912</v>
      </c>
      <c r="L308" s="37">
        <f t="shared" si="240"/>
        <v>141.36086023519593</v>
      </c>
      <c r="M308" s="62">
        <f t="shared" si="241"/>
        <v>645.21452254127007</v>
      </c>
      <c r="N308" s="37">
        <f t="shared" si="242"/>
        <v>67.850117895406115</v>
      </c>
      <c r="O308" s="37">
        <f t="shared" si="243"/>
        <v>27.752244077497924</v>
      </c>
      <c r="Q308">
        <f>'Data TREND'!AU19</f>
        <v>26</v>
      </c>
      <c r="R308" s="37">
        <f>'Data TREND'!BD19</f>
        <v>370.27060296900402</v>
      </c>
      <c r="S308" s="37">
        <f>'Data TREND'!BE19</f>
        <v>252.91617944349434</v>
      </c>
      <c r="T308" s="37">
        <f>'Data TREND'!BF19</f>
        <v>146.19482198002538</v>
      </c>
      <c r="U308" s="62">
        <f>'Data TREND'!BG19</f>
        <v>769.40316693479701</v>
      </c>
      <c r="V308" s="37">
        <f>'Data TREND'!BH19</f>
        <v>82.683480725147859</v>
      </c>
      <c r="W308" s="37">
        <f>'Data TREND'!BI19</f>
        <v>33.586157653064177</v>
      </c>
      <c r="Y308" s="37">
        <f t="shared" si="220"/>
        <v>0</v>
      </c>
      <c r="Z308" s="37">
        <f t="shared" si="221"/>
        <v>0</v>
      </c>
      <c r="AA308" s="37">
        <f t="shared" si="222"/>
        <v>0</v>
      </c>
      <c r="AB308" s="62">
        <f t="shared" si="223"/>
        <v>0</v>
      </c>
      <c r="AC308" s="37">
        <f t="shared" si="224"/>
        <v>0</v>
      </c>
      <c r="AD308" s="37">
        <f t="shared" si="225"/>
        <v>0</v>
      </c>
      <c r="AF308">
        <f>'Data TREND'!AU19</f>
        <v>26</v>
      </c>
      <c r="AG308" s="37">
        <f>'Data TREND'!BK19</f>
        <v>491.68146218635252</v>
      </c>
      <c r="AH308" s="37">
        <f>'Data TREND'!BL19</f>
        <v>254.17274823343536</v>
      </c>
      <c r="AI308" s="37">
        <f>'Data TREND'!BM19</f>
        <v>151.78809514267107</v>
      </c>
      <c r="AJ308" s="62">
        <f>'Data TREND'!BN19</f>
        <v>897.75801018188713</v>
      </c>
      <c r="AK308" s="37">
        <f>'Data TREND'!BO19</f>
        <v>98.565897986113285</v>
      </c>
      <c r="AL308" s="37">
        <f>'Data TREND'!BP19</f>
        <v>40.255845100568848</v>
      </c>
      <c r="AN308" s="37">
        <f t="shared" si="226"/>
        <v>0</v>
      </c>
      <c r="AO308" s="37">
        <f t="shared" si="227"/>
        <v>0</v>
      </c>
      <c r="AP308" s="37">
        <f t="shared" si="228"/>
        <v>0</v>
      </c>
      <c r="AQ308" s="62">
        <f t="shared" si="229"/>
        <v>0</v>
      </c>
      <c r="AR308" s="37">
        <f t="shared" si="230"/>
        <v>0</v>
      </c>
      <c r="AS308" s="37">
        <f t="shared" si="231"/>
        <v>0</v>
      </c>
      <c r="AU308">
        <v>26</v>
      </c>
      <c r="AV308" s="37">
        <f t="shared" si="232"/>
        <v>251.76358203738286</v>
      </c>
      <c r="AW308" s="37">
        <f t="shared" si="233"/>
        <v>251.68173649660912</v>
      </c>
      <c r="AX308" s="37">
        <f t="shared" si="234"/>
        <v>141.36086023519593</v>
      </c>
      <c r="AY308" s="62">
        <f t="shared" si="235"/>
        <v>645.21452254127007</v>
      </c>
      <c r="AZ308" s="37">
        <f t="shared" si="236"/>
        <v>67.850117895406115</v>
      </c>
      <c r="BA308" s="37">
        <f t="shared" si="237"/>
        <v>27.752244077497924</v>
      </c>
      <c r="BC308">
        <v>26</v>
      </c>
      <c r="BD308" s="37">
        <f>IF(Voorblad!$E$10=Rekenblad!BC308,Rekenblad!AV308,0)</f>
        <v>0</v>
      </c>
      <c r="BE308" s="37">
        <f>IF(Voorblad!$E$10=Rekenblad!BC308,Rekenblad!AW308,0)</f>
        <v>0</v>
      </c>
      <c r="BF308" s="37">
        <f>IF(Voorblad!$E$10=Rekenblad!BC308,Rekenblad!AX308,0)</f>
        <v>0</v>
      </c>
      <c r="BG308" s="62">
        <f>IF(Voorblad!$E$10=Rekenblad!BC308,Rekenblad!AY308,0)</f>
        <v>0</v>
      </c>
      <c r="BH308" s="37">
        <f>IF(Voorblad!$E$10=Rekenblad!BC308,Rekenblad!AZ308,0)</f>
        <v>0</v>
      </c>
      <c r="BI308" s="37">
        <f>IF(Voorblad!$E$10=Rekenblad!BC308,Rekenblad!BA308,0)</f>
        <v>0</v>
      </c>
      <c r="BK308">
        <v>26</v>
      </c>
      <c r="BL308" s="37">
        <f>IF(Voorblad!$E$14=Rekenblad!$BL$290,Rekenblad!BD308,0)</f>
        <v>0</v>
      </c>
      <c r="BM308" s="37">
        <f>IF(Voorblad!$E$14=Rekenblad!$BL$290,Rekenblad!BE308,0)</f>
        <v>0</v>
      </c>
      <c r="BN308" s="37">
        <f>IF(Voorblad!$E$14=Rekenblad!$BL$290,Rekenblad!BF308,0)</f>
        <v>0</v>
      </c>
      <c r="BO308" s="62">
        <f>IF(Voorblad!$E$14=Rekenblad!$BL$290,Rekenblad!BG308,0)</f>
        <v>0</v>
      </c>
      <c r="BP308" s="37">
        <f>IF(Voorblad!$E$14=Rekenblad!$BL$290,Rekenblad!BH308,0)</f>
        <v>0</v>
      </c>
      <c r="BQ308" s="37">
        <f>IF(Voorblad!$E$14=Rekenblad!$BL$290,Rekenblad!BI308,0)</f>
        <v>0</v>
      </c>
    </row>
    <row r="309" spans="2:69" x14ac:dyDescent="0.25">
      <c r="B309">
        <f>'Data TREND'!AU20</f>
        <v>27</v>
      </c>
      <c r="C309" s="37">
        <f>'Data TREND'!AW20</f>
        <v>257.09947368763756</v>
      </c>
      <c r="D309" s="37">
        <f>'Data TREND'!AX20</f>
        <v>260.14921313437765</v>
      </c>
      <c r="E309" s="37">
        <f>'Data TREND'!AY20</f>
        <v>146.61370396661167</v>
      </c>
      <c r="F309" s="62">
        <f>'Data TREND'!AZ20</f>
        <v>664.26349897075647</v>
      </c>
      <c r="G309" s="37">
        <f>'Data TREND'!BA20</f>
        <v>67.594969157151795</v>
      </c>
      <c r="H309" s="37">
        <f>'Data TREND'!BB20</f>
        <v>27.645689546444444</v>
      </c>
      <c r="J309" s="37">
        <f t="shared" si="238"/>
        <v>257.09947368763756</v>
      </c>
      <c r="K309" s="37">
        <f t="shared" si="239"/>
        <v>260.14921313437765</v>
      </c>
      <c r="L309" s="37">
        <f t="shared" si="240"/>
        <v>146.61370396661167</v>
      </c>
      <c r="M309" s="62">
        <f t="shared" si="241"/>
        <v>664.26349897075647</v>
      </c>
      <c r="N309" s="37">
        <f t="shared" si="242"/>
        <v>67.594969157151795</v>
      </c>
      <c r="O309" s="37">
        <f t="shared" si="243"/>
        <v>27.645689546444444</v>
      </c>
      <c r="Q309">
        <f>'Data TREND'!AU20</f>
        <v>27</v>
      </c>
      <c r="R309" s="37">
        <f>'Data TREND'!BD20</f>
        <v>377.29737807393053</v>
      </c>
      <c r="S309" s="37">
        <f>'Data TREND'!BE20</f>
        <v>261.35411111674136</v>
      </c>
      <c r="T309" s="37">
        <f>'Data TREND'!BF20</f>
        <v>151.3713734264758</v>
      </c>
      <c r="U309" s="62">
        <f>'Data TREND'!BG20</f>
        <v>790.04581369355901</v>
      </c>
      <c r="V309" s="37">
        <f>'Data TREND'!BH20</f>
        <v>82.297794954770595</v>
      </c>
      <c r="W309" s="37">
        <f>'Data TREND'!BI20</f>
        <v>33.430602403235838</v>
      </c>
      <c r="Y309" s="37">
        <f t="shared" si="220"/>
        <v>0</v>
      </c>
      <c r="Z309" s="37">
        <f t="shared" si="221"/>
        <v>0</v>
      </c>
      <c r="AA309" s="37">
        <f t="shared" si="222"/>
        <v>0</v>
      </c>
      <c r="AB309" s="62">
        <f t="shared" si="223"/>
        <v>0</v>
      </c>
      <c r="AC309" s="37">
        <f t="shared" si="224"/>
        <v>0</v>
      </c>
      <c r="AD309" s="37">
        <f t="shared" si="225"/>
        <v>0</v>
      </c>
      <c r="AF309">
        <f>'Data TREND'!AU20</f>
        <v>27</v>
      </c>
      <c r="AG309" s="37">
        <f>'Data TREND'!BK20</f>
        <v>500.4277738925415</v>
      </c>
      <c r="AH309" s="37">
        <f>'Data TREND'!BL20</f>
        <v>262.58534443671635</v>
      </c>
      <c r="AI309" s="37">
        <f>'Data TREND'!BM20</f>
        <v>156.87839197763185</v>
      </c>
      <c r="AJ309" s="62">
        <f>'Data TREND'!BN20</f>
        <v>920.00534424132945</v>
      </c>
      <c r="AK309" s="37">
        <f>'Data TREND'!BO20</f>
        <v>98.029585482755891</v>
      </c>
      <c r="AL309" s="37">
        <f>'Data TREND'!BP20</f>
        <v>40.038085856493119</v>
      </c>
      <c r="AN309" s="37">
        <f t="shared" si="226"/>
        <v>0</v>
      </c>
      <c r="AO309" s="37">
        <f t="shared" si="227"/>
        <v>0</v>
      </c>
      <c r="AP309" s="37">
        <f t="shared" si="228"/>
        <v>0</v>
      </c>
      <c r="AQ309" s="62">
        <f t="shared" si="229"/>
        <v>0</v>
      </c>
      <c r="AR309" s="37">
        <f t="shared" si="230"/>
        <v>0</v>
      </c>
      <c r="AS309" s="37">
        <f t="shared" si="231"/>
        <v>0</v>
      </c>
      <c r="AU309">
        <v>27</v>
      </c>
      <c r="AV309" s="37">
        <f t="shared" si="232"/>
        <v>257.09947368763756</v>
      </c>
      <c r="AW309" s="37">
        <f t="shared" si="233"/>
        <v>260.14921313437765</v>
      </c>
      <c r="AX309" s="37">
        <f t="shared" si="234"/>
        <v>146.61370396661167</v>
      </c>
      <c r="AY309" s="62">
        <f t="shared" si="235"/>
        <v>664.26349897075647</v>
      </c>
      <c r="AZ309" s="37">
        <f t="shared" si="236"/>
        <v>67.594969157151795</v>
      </c>
      <c r="BA309" s="37">
        <f t="shared" si="237"/>
        <v>27.645689546444444</v>
      </c>
      <c r="BC309">
        <v>27</v>
      </c>
      <c r="BD309" s="37">
        <f>IF(Voorblad!$E$10=Rekenblad!BC309,Rekenblad!AV309,0)</f>
        <v>0</v>
      </c>
      <c r="BE309" s="37">
        <f>IF(Voorblad!$E$10=Rekenblad!BC309,Rekenblad!AW309,0)</f>
        <v>0</v>
      </c>
      <c r="BF309" s="37">
        <f>IF(Voorblad!$E$10=Rekenblad!BC309,Rekenblad!AX309,0)</f>
        <v>0</v>
      </c>
      <c r="BG309" s="62">
        <f>IF(Voorblad!$E$10=Rekenblad!BC309,Rekenblad!AY309,0)</f>
        <v>0</v>
      </c>
      <c r="BH309" s="37">
        <f>IF(Voorblad!$E$10=Rekenblad!BC309,Rekenblad!AZ309,0)</f>
        <v>0</v>
      </c>
      <c r="BI309" s="37">
        <f>IF(Voorblad!$E$10=Rekenblad!BC309,Rekenblad!BA309,0)</f>
        <v>0</v>
      </c>
      <c r="BK309">
        <v>27</v>
      </c>
      <c r="BL309" s="37">
        <f>IF(Voorblad!$E$14=Rekenblad!$BL$290,Rekenblad!BD309,0)</f>
        <v>0</v>
      </c>
      <c r="BM309" s="37">
        <f>IF(Voorblad!$E$14=Rekenblad!$BL$290,Rekenblad!BE309,0)</f>
        <v>0</v>
      </c>
      <c r="BN309" s="37">
        <f>IF(Voorblad!$E$14=Rekenblad!$BL$290,Rekenblad!BF309,0)</f>
        <v>0</v>
      </c>
      <c r="BO309" s="62">
        <f>IF(Voorblad!$E$14=Rekenblad!$BL$290,Rekenblad!BG309,0)</f>
        <v>0</v>
      </c>
      <c r="BP309" s="37">
        <f>IF(Voorblad!$E$14=Rekenblad!$BL$290,Rekenblad!BH309,0)</f>
        <v>0</v>
      </c>
      <c r="BQ309" s="37">
        <f>IF(Voorblad!$E$14=Rekenblad!$BL$290,Rekenblad!BI309,0)</f>
        <v>0</v>
      </c>
    </row>
    <row r="310" spans="2:69" x14ac:dyDescent="0.25">
      <c r="B310">
        <f>'Data TREND'!AU21</f>
        <v>28</v>
      </c>
      <c r="C310" s="37">
        <f>'Data TREND'!AW21</f>
        <v>262.43536533789222</v>
      </c>
      <c r="D310" s="37">
        <f>'Data TREND'!AX21</f>
        <v>268.61668977214617</v>
      </c>
      <c r="E310" s="37">
        <f>'Data TREND'!AY21</f>
        <v>151.86654769802738</v>
      </c>
      <c r="F310" s="62">
        <f>'Data TREND'!AZ21</f>
        <v>683.31247540024287</v>
      </c>
      <c r="G310" s="37">
        <f>'Data TREND'!BA21</f>
        <v>67.339820418897474</v>
      </c>
      <c r="H310" s="37">
        <f>'Data TREND'!BB21</f>
        <v>27.539135015390965</v>
      </c>
      <c r="J310" s="37">
        <f t="shared" si="238"/>
        <v>262.43536533789222</v>
      </c>
      <c r="K310" s="37">
        <f t="shared" si="239"/>
        <v>268.61668977214617</v>
      </c>
      <c r="L310" s="37">
        <f t="shared" si="240"/>
        <v>151.86654769802738</v>
      </c>
      <c r="M310" s="62">
        <f t="shared" si="241"/>
        <v>683.31247540024287</v>
      </c>
      <c r="N310" s="37">
        <f t="shared" si="242"/>
        <v>67.339820418897474</v>
      </c>
      <c r="O310" s="37">
        <f t="shared" si="243"/>
        <v>27.539135015390965</v>
      </c>
      <c r="Q310">
        <f>'Data TREND'!AU21</f>
        <v>28</v>
      </c>
      <c r="R310" s="37">
        <f>'Data TREND'!BD21</f>
        <v>384.32415317885705</v>
      </c>
      <c r="S310" s="37">
        <f>'Data TREND'!BE21</f>
        <v>269.79204278998839</v>
      </c>
      <c r="T310" s="37">
        <f>'Data TREND'!BF21</f>
        <v>156.54792487292622</v>
      </c>
      <c r="U310" s="62">
        <f>'Data TREND'!BG21</f>
        <v>810.68846045232112</v>
      </c>
      <c r="V310" s="37">
        <f>'Data TREND'!BH21</f>
        <v>81.912109184393316</v>
      </c>
      <c r="W310" s="37">
        <f>'Data TREND'!BI21</f>
        <v>33.275047153407492</v>
      </c>
      <c r="Y310" s="37">
        <f t="shared" si="220"/>
        <v>0</v>
      </c>
      <c r="Z310" s="37">
        <f t="shared" si="221"/>
        <v>0</v>
      </c>
      <c r="AA310" s="37">
        <f t="shared" si="222"/>
        <v>0</v>
      </c>
      <c r="AB310" s="62">
        <f t="shared" si="223"/>
        <v>0</v>
      </c>
      <c r="AC310" s="37">
        <f t="shared" si="224"/>
        <v>0</v>
      </c>
      <c r="AD310" s="37">
        <f t="shared" si="225"/>
        <v>0</v>
      </c>
      <c r="AF310">
        <f>'Data TREND'!AU21</f>
        <v>28</v>
      </c>
      <c r="AG310" s="37">
        <f>'Data TREND'!BK21</f>
        <v>509.17408559873047</v>
      </c>
      <c r="AH310" s="37">
        <f>'Data TREND'!BL21</f>
        <v>270.9979406399973</v>
      </c>
      <c r="AI310" s="37">
        <f>'Data TREND'!BM21</f>
        <v>161.96868881259266</v>
      </c>
      <c r="AJ310" s="62">
        <f>'Data TREND'!BN21</f>
        <v>942.25267830077178</v>
      </c>
      <c r="AK310" s="37">
        <f>'Data TREND'!BO21</f>
        <v>97.493272979398512</v>
      </c>
      <c r="AL310" s="37">
        <f>'Data TREND'!BP21</f>
        <v>39.820326612417389</v>
      </c>
      <c r="AN310" s="37">
        <f t="shared" si="226"/>
        <v>0</v>
      </c>
      <c r="AO310" s="37">
        <f t="shared" si="227"/>
        <v>0</v>
      </c>
      <c r="AP310" s="37">
        <f t="shared" si="228"/>
        <v>0</v>
      </c>
      <c r="AQ310" s="62">
        <f t="shared" si="229"/>
        <v>0</v>
      </c>
      <c r="AR310" s="37">
        <f t="shared" si="230"/>
        <v>0</v>
      </c>
      <c r="AS310" s="37">
        <f t="shared" si="231"/>
        <v>0</v>
      </c>
      <c r="AU310">
        <v>28</v>
      </c>
      <c r="AV310" s="37">
        <f t="shared" si="232"/>
        <v>262.43536533789222</v>
      </c>
      <c r="AW310" s="37">
        <f t="shared" si="233"/>
        <v>268.61668977214617</v>
      </c>
      <c r="AX310" s="37">
        <f t="shared" si="234"/>
        <v>151.86654769802738</v>
      </c>
      <c r="AY310" s="62">
        <f t="shared" si="235"/>
        <v>683.31247540024287</v>
      </c>
      <c r="AZ310" s="37">
        <f t="shared" si="236"/>
        <v>67.339820418897474</v>
      </c>
      <c r="BA310" s="37">
        <f t="shared" si="237"/>
        <v>27.539135015390965</v>
      </c>
      <c r="BC310">
        <v>28</v>
      </c>
      <c r="BD310" s="37">
        <f>IF(Voorblad!$E$10=Rekenblad!BC310,Rekenblad!AV310,0)</f>
        <v>0</v>
      </c>
      <c r="BE310" s="37">
        <f>IF(Voorblad!$E$10=Rekenblad!BC310,Rekenblad!AW310,0)</f>
        <v>0</v>
      </c>
      <c r="BF310" s="37">
        <f>IF(Voorblad!$E$10=Rekenblad!BC310,Rekenblad!AX310,0)</f>
        <v>0</v>
      </c>
      <c r="BG310" s="62">
        <f>IF(Voorblad!$E$10=Rekenblad!BC310,Rekenblad!AY310,0)</f>
        <v>0</v>
      </c>
      <c r="BH310" s="37">
        <f>IF(Voorblad!$E$10=Rekenblad!BC310,Rekenblad!AZ310,0)</f>
        <v>0</v>
      </c>
      <c r="BI310" s="37">
        <f>IF(Voorblad!$E$10=Rekenblad!BC310,Rekenblad!BA310,0)</f>
        <v>0</v>
      </c>
      <c r="BK310">
        <v>28</v>
      </c>
      <c r="BL310" s="37">
        <f>IF(Voorblad!$E$14=Rekenblad!$BL$290,Rekenblad!BD310,0)</f>
        <v>0</v>
      </c>
      <c r="BM310" s="37">
        <f>IF(Voorblad!$E$14=Rekenblad!$BL$290,Rekenblad!BE310,0)</f>
        <v>0</v>
      </c>
      <c r="BN310" s="37">
        <f>IF(Voorblad!$E$14=Rekenblad!$BL$290,Rekenblad!BF310,0)</f>
        <v>0</v>
      </c>
      <c r="BO310" s="62">
        <f>IF(Voorblad!$E$14=Rekenblad!$BL$290,Rekenblad!BG310,0)</f>
        <v>0</v>
      </c>
      <c r="BP310" s="37">
        <f>IF(Voorblad!$E$14=Rekenblad!$BL$290,Rekenblad!BH310,0)</f>
        <v>0</v>
      </c>
      <c r="BQ310" s="37">
        <f>IF(Voorblad!$E$14=Rekenblad!$BL$290,Rekenblad!BI310,0)</f>
        <v>0</v>
      </c>
    </row>
    <row r="311" spans="2:69" x14ac:dyDescent="0.25">
      <c r="B311">
        <f>'Data TREND'!AU22</f>
        <v>29</v>
      </c>
      <c r="C311" s="37">
        <f>'Data TREND'!AW22</f>
        <v>267.77125698814689</v>
      </c>
      <c r="D311" s="37">
        <f>'Data TREND'!AX22</f>
        <v>277.0841664099147</v>
      </c>
      <c r="E311" s="37">
        <f>'Data TREND'!AY22</f>
        <v>157.11939142944308</v>
      </c>
      <c r="F311" s="62">
        <f>'Data TREND'!AZ22</f>
        <v>702.36145182972928</v>
      </c>
      <c r="G311" s="37">
        <f>'Data TREND'!BA22</f>
        <v>67.084671680643154</v>
      </c>
      <c r="H311" s="37">
        <f>'Data TREND'!BB22</f>
        <v>27.432580484337485</v>
      </c>
      <c r="J311" s="37">
        <f t="shared" si="238"/>
        <v>267.77125698814689</v>
      </c>
      <c r="K311" s="37">
        <f t="shared" si="239"/>
        <v>277.0841664099147</v>
      </c>
      <c r="L311" s="37">
        <f t="shared" si="240"/>
        <v>157.11939142944308</v>
      </c>
      <c r="M311" s="62">
        <f t="shared" si="241"/>
        <v>702.36145182972928</v>
      </c>
      <c r="N311" s="37">
        <f t="shared" si="242"/>
        <v>67.084671680643154</v>
      </c>
      <c r="O311" s="37">
        <f t="shared" si="243"/>
        <v>27.432580484337485</v>
      </c>
      <c r="Q311">
        <f>'Data TREND'!AU22</f>
        <v>29</v>
      </c>
      <c r="R311" s="37">
        <f>'Data TREND'!BD22</f>
        <v>391.35092828378356</v>
      </c>
      <c r="S311" s="37">
        <f>'Data TREND'!BE22</f>
        <v>278.22997446323541</v>
      </c>
      <c r="T311" s="37">
        <f>'Data TREND'!BF22</f>
        <v>161.72447631937663</v>
      </c>
      <c r="U311" s="62">
        <f>'Data TREND'!BG22</f>
        <v>831.33110721108324</v>
      </c>
      <c r="V311" s="37">
        <f>'Data TREND'!BH22</f>
        <v>81.526423414016051</v>
      </c>
      <c r="W311" s="37">
        <f>'Data TREND'!BI22</f>
        <v>33.119491903579146</v>
      </c>
      <c r="Y311" s="37">
        <f t="shared" si="220"/>
        <v>0</v>
      </c>
      <c r="Z311" s="37">
        <f t="shared" si="221"/>
        <v>0</v>
      </c>
      <c r="AA311" s="37">
        <f t="shared" si="222"/>
        <v>0</v>
      </c>
      <c r="AB311" s="62">
        <f t="shared" si="223"/>
        <v>0</v>
      </c>
      <c r="AC311" s="37">
        <f t="shared" si="224"/>
        <v>0</v>
      </c>
      <c r="AD311" s="37">
        <f t="shared" si="225"/>
        <v>0</v>
      </c>
      <c r="AF311">
        <f>'Data TREND'!AU22</f>
        <v>29</v>
      </c>
      <c r="AG311" s="37">
        <f>'Data TREND'!BK22</f>
        <v>517.92039730491945</v>
      </c>
      <c r="AH311" s="37">
        <f>'Data TREND'!BL22</f>
        <v>279.41053684327824</v>
      </c>
      <c r="AI311" s="37">
        <f>'Data TREND'!BM22</f>
        <v>167.05898564755347</v>
      </c>
      <c r="AJ311" s="62">
        <f>'Data TREND'!BN22</f>
        <v>964.50001236021399</v>
      </c>
      <c r="AK311" s="37">
        <f>'Data TREND'!BO22</f>
        <v>96.956960476041118</v>
      </c>
      <c r="AL311" s="37">
        <f>'Data TREND'!BP22</f>
        <v>39.60256736834166</v>
      </c>
      <c r="AN311" s="37">
        <f t="shared" si="226"/>
        <v>0</v>
      </c>
      <c r="AO311" s="37">
        <f t="shared" si="227"/>
        <v>0</v>
      </c>
      <c r="AP311" s="37">
        <f t="shared" si="228"/>
        <v>0</v>
      </c>
      <c r="AQ311" s="62">
        <f t="shared" si="229"/>
        <v>0</v>
      </c>
      <c r="AR311" s="37">
        <f t="shared" si="230"/>
        <v>0</v>
      </c>
      <c r="AS311" s="37">
        <f t="shared" si="231"/>
        <v>0</v>
      </c>
      <c r="AU311">
        <v>29</v>
      </c>
      <c r="AV311" s="37">
        <f t="shared" si="232"/>
        <v>267.77125698814689</v>
      </c>
      <c r="AW311" s="37">
        <f t="shared" si="233"/>
        <v>277.0841664099147</v>
      </c>
      <c r="AX311" s="37">
        <f t="shared" si="234"/>
        <v>157.11939142944308</v>
      </c>
      <c r="AY311" s="62">
        <f t="shared" si="235"/>
        <v>702.36145182972928</v>
      </c>
      <c r="AZ311" s="37">
        <f t="shared" si="236"/>
        <v>67.084671680643154</v>
      </c>
      <c r="BA311" s="37">
        <f t="shared" si="237"/>
        <v>27.432580484337485</v>
      </c>
      <c r="BC311">
        <v>29</v>
      </c>
      <c r="BD311" s="37">
        <f>IF(Voorblad!$E$10=Rekenblad!BC311,Rekenblad!AV311,0)</f>
        <v>0</v>
      </c>
      <c r="BE311" s="37">
        <f>IF(Voorblad!$E$10=Rekenblad!BC311,Rekenblad!AW311,0)</f>
        <v>0</v>
      </c>
      <c r="BF311" s="37">
        <f>IF(Voorblad!$E$10=Rekenblad!BC311,Rekenblad!AX311,0)</f>
        <v>0</v>
      </c>
      <c r="BG311" s="62">
        <f>IF(Voorblad!$E$10=Rekenblad!BC311,Rekenblad!AY311,0)</f>
        <v>0</v>
      </c>
      <c r="BH311" s="37">
        <f>IF(Voorblad!$E$10=Rekenblad!BC311,Rekenblad!AZ311,0)</f>
        <v>0</v>
      </c>
      <c r="BI311" s="37">
        <f>IF(Voorblad!$E$10=Rekenblad!BC311,Rekenblad!BA311,0)</f>
        <v>0</v>
      </c>
      <c r="BK311">
        <v>29</v>
      </c>
      <c r="BL311" s="37">
        <f>IF(Voorblad!$E$14=Rekenblad!$BL$290,Rekenblad!BD311,0)</f>
        <v>0</v>
      </c>
      <c r="BM311" s="37">
        <f>IF(Voorblad!$E$14=Rekenblad!$BL$290,Rekenblad!BE311,0)</f>
        <v>0</v>
      </c>
      <c r="BN311" s="37">
        <f>IF(Voorblad!$E$14=Rekenblad!$BL$290,Rekenblad!BF311,0)</f>
        <v>0</v>
      </c>
      <c r="BO311" s="62">
        <f>IF(Voorblad!$E$14=Rekenblad!$BL$290,Rekenblad!BG311,0)</f>
        <v>0</v>
      </c>
      <c r="BP311" s="37">
        <f>IF(Voorblad!$E$14=Rekenblad!$BL$290,Rekenblad!BH311,0)</f>
        <v>0</v>
      </c>
      <c r="BQ311" s="37">
        <f>IF(Voorblad!$E$14=Rekenblad!$BL$290,Rekenblad!BI311,0)</f>
        <v>0</v>
      </c>
    </row>
    <row r="312" spans="2:69" x14ac:dyDescent="0.25">
      <c r="B312">
        <f>'Data TREND'!AU23</f>
        <v>30</v>
      </c>
      <c r="C312" s="37">
        <f>'Data TREND'!AW23</f>
        <v>273.10714863840161</v>
      </c>
      <c r="D312" s="37">
        <f>'Data TREND'!AX23</f>
        <v>285.55164304768323</v>
      </c>
      <c r="E312" s="37">
        <f>'Data TREND'!AY23</f>
        <v>162.37223516085879</v>
      </c>
      <c r="F312" s="62">
        <f>'Data TREND'!AZ23</f>
        <v>721.41042825921568</v>
      </c>
      <c r="G312" s="37">
        <f>'Data TREND'!BA23</f>
        <v>66.829522942388834</v>
      </c>
      <c r="H312" s="37">
        <f>'Data TREND'!BB23</f>
        <v>27.326025953284006</v>
      </c>
      <c r="J312" s="37">
        <f t="shared" si="238"/>
        <v>273.10714863840161</v>
      </c>
      <c r="K312" s="37">
        <f t="shared" si="239"/>
        <v>285.55164304768323</v>
      </c>
      <c r="L312" s="37">
        <f t="shared" si="240"/>
        <v>162.37223516085879</v>
      </c>
      <c r="M312" s="62">
        <f t="shared" si="241"/>
        <v>721.41042825921568</v>
      </c>
      <c r="N312" s="37">
        <f t="shared" si="242"/>
        <v>66.829522942388834</v>
      </c>
      <c r="O312" s="37">
        <f t="shared" si="243"/>
        <v>27.326025953284006</v>
      </c>
      <c r="Q312">
        <f>'Data TREND'!AU23</f>
        <v>30</v>
      </c>
      <c r="R312" s="37">
        <f>'Data TREND'!BD23</f>
        <v>398.37770338871007</v>
      </c>
      <c r="S312" s="37">
        <f>'Data TREND'!BE23</f>
        <v>286.66790613648243</v>
      </c>
      <c r="T312" s="37">
        <f>'Data TREND'!BF23</f>
        <v>166.90102776582708</v>
      </c>
      <c r="U312" s="62">
        <f>'Data TREND'!BG23</f>
        <v>851.97375396984535</v>
      </c>
      <c r="V312" s="37">
        <f>'Data TREND'!BH23</f>
        <v>81.140737643638772</v>
      </c>
      <c r="W312" s="37">
        <f>'Data TREND'!BI23</f>
        <v>32.9639366537508</v>
      </c>
      <c r="Y312" s="37">
        <f t="shared" si="220"/>
        <v>0</v>
      </c>
      <c r="Z312" s="37">
        <f t="shared" si="221"/>
        <v>0</v>
      </c>
      <c r="AA312" s="37">
        <f t="shared" si="222"/>
        <v>0</v>
      </c>
      <c r="AB312" s="62">
        <f t="shared" si="223"/>
        <v>0</v>
      </c>
      <c r="AC312" s="37">
        <f t="shared" si="224"/>
        <v>0</v>
      </c>
      <c r="AD312" s="37">
        <f t="shared" si="225"/>
        <v>0</v>
      </c>
      <c r="AF312">
        <f>'Data TREND'!AU23</f>
        <v>30</v>
      </c>
      <c r="AG312" s="37">
        <f>'Data TREND'!BK23</f>
        <v>526.66670901110842</v>
      </c>
      <c r="AH312" s="37">
        <f>'Data TREND'!BL23</f>
        <v>287.82313304655918</v>
      </c>
      <c r="AI312" s="37">
        <f>'Data TREND'!BM23</f>
        <v>172.14928248251425</v>
      </c>
      <c r="AJ312" s="62">
        <f>'Data TREND'!BN23</f>
        <v>986.74734641965631</v>
      </c>
      <c r="AK312" s="37">
        <f>'Data TREND'!BO23</f>
        <v>96.420647972683724</v>
      </c>
      <c r="AL312" s="37">
        <f>'Data TREND'!BP23</f>
        <v>39.38480812426593</v>
      </c>
      <c r="AN312" s="37">
        <f t="shared" si="226"/>
        <v>0</v>
      </c>
      <c r="AO312" s="37">
        <f t="shared" si="227"/>
        <v>0</v>
      </c>
      <c r="AP312" s="37">
        <f t="shared" si="228"/>
        <v>0</v>
      </c>
      <c r="AQ312" s="62">
        <f t="shared" si="229"/>
        <v>0</v>
      </c>
      <c r="AR312" s="37">
        <f t="shared" si="230"/>
        <v>0</v>
      </c>
      <c r="AS312" s="37">
        <f t="shared" si="231"/>
        <v>0</v>
      </c>
      <c r="AU312">
        <v>30</v>
      </c>
      <c r="AV312" s="37">
        <f t="shared" si="232"/>
        <v>273.10714863840161</v>
      </c>
      <c r="AW312" s="37">
        <f t="shared" si="233"/>
        <v>285.55164304768323</v>
      </c>
      <c r="AX312" s="37">
        <f t="shared" si="234"/>
        <v>162.37223516085879</v>
      </c>
      <c r="AY312" s="62">
        <f t="shared" si="235"/>
        <v>721.41042825921568</v>
      </c>
      <c r="AZ312" s="37">
        <f t="shared" si="236"/>
        <v>66.829522942388834</v>
      </c>
      <c r="BA312" s="37">
        <f t="shared" si="237"/>
        <v>27.326025953284006</v>
      </c>
      <c r="BC312">
        <v>30</v>
      </c>
      <c r="BD312" s="37">
        <f>IF(Voorblad!$E$10=Rekenblad!BC312,Rekenblad!AV312,0)</f>
        <v>0</v>
      </c>
      <c r="BE312" s="37">
        <f>IF(Voorblad!$E$10=Rekenblad!BC312,Rekenblad!AW312,0)</f>
        <v>0</v>
      </c>
      <c r="BF312" s="37">
        <f>IF(Voorblad!$E$10=Rekenblad!BC312,Rekenblad!AX312,0)</f>
        <v>0</v>
      </c>
      <c r="BG312" s="62">
        <f>IF(Voorblad!$E$10=Rekenblad!BC312,Rekenblad!AY312,0)</f>
        <v>0</v>
      </c>
      <c r="BH312" s="37">
        <f>IF(Voorblad!$E$10=Rekenblad!BC312,Rekenblad!AZ312,0)</f>
        <v>0</v>
      </c>
      <c r="BI312" s="37">
        <f>IF(Voorblad!$E$10=Rekenblad!BC312,Rekenblad!BA312,0)</f>
        <v>0</v>
      </c>
      <c r="BK312">
        <v>30</v>
      </c>
      <c r="BL312" s="37">
        <f>IF(Voorblad!$E$14=Rekenblad!$BL$290,Rekenblad!BD312,0)</f>
        <v>0</v>
      </c>
      <c r="BM312" s="37">
        <f>IF(Voorblad!$E$14=Rekenblad!$BL$290,Rekenblad!BE312,0)</f>
        <v>0</v>
      </c>
      <c r="BN312" s="37">
        <f>IF(Voorblad!$E$14=Rekenblad!$BL$290,Rekenblad!BF312,0)</f>
        <v>0</v>
      </c>
      <c r="BO312" s="62">
        <f>IF(Voorblad!$E$14=Rekenblad!$BL$290,Rekenblad!BG312,0)</f>
        <v>0</v>
      </c>
      <c r="BP312" s="37">
        <f>IF(Voorblad!$E$14=Rekenblad!$BL$290,Rekenblad!BH312,0)</f>
        <v>0</v>
      </c>
      <c r="BQ312" s="37">
        <f>IF(Voorblad!$E$14=Rekenblad!$BL$290,Rekenblad!BI312,0)</f>
        <v>0</v>
      </c>
    </row>
    <row r="313" spans="2:69" x14ac:dyDescent="0.25">
      <c r="B313">
        <f>'Data TREND'!AU24</f>
        <v>31</v>
      </c>
      <c r="C313" s="37">
        <f>'Data TREND'!AW24</f>
        <v>278.44304028865628</v>
      </c>
      <c r="D313" s="37">
        <f>'Data TREND'!AX24</f>
        <v>294.0191196854517</v>
      </c>
      <c r="E313" s="37">
        <f>'Data TREND'!AY24</f>
        <v>167.62507889227453</v>
      </c>
      <c r="F313" s="62">
        <f>'Data TREND'!AZ24</f>
        <v>740.45940468870208</v>
      </c>
      <c r="G313" s="37">
        <f>'Data TREND'!BA24</f>
        <v>66.574374204134514</v>
      </c>
      <c r="H313" s="37">
        <f>'Data TREND'!BB24</f>
        <v>27.219471422230527</v>
      </c>
      <c r="J313" s="37">
        <f t="shared" si="238"/>
        <v>278.44304028865628</v>
      </c>
      <c r="K313" s="37">
        <f t="shared" si="239"/>
        <v>294.0191196854517</v>
      </c>
      <c r="L313" s="37">
        <f t="shared" si="240"/>
        <v>167.62507889227453</v>
      </c>
      <c r="M313" s="62">
        <f t="shared" si="241"/>
        <v>740.45940468870208</v>
      </c>
      <c r="N313" s="37">
        <f t="shared" si="242"/>
        <v>66.574374204134514</v>
      </c>
      <c r="O313" s="37">
        <f t="shared" si="243"/>
        <v>27.219471422230527</v>
      </c>
      <c r="Q313">
        <f>'Data TREND'!AU24</f>
        <v>31</v>
      </c>
      <c r="R313" s="37">
        <f>'Data TREND'!BD24</f>
        <v>405.40447849363659</v>
      </c>
      <c r="S313" s="37">
        <f>'Data TREND'!BE24</f>
        <v>295.10583780972951</v>
      </c>
      <c r="T313" s="37">
        <f>'Data TREND'!BF24</f>
        <v>172.0775792122775</v>
      </c>
      <c r="U313" s="62">
        <f>'Data TREND'!BG24</f>
        <v>872.61640072860735</v>
      </c>
      <c r="V313" s="37">
        <f>'Data TREND'!BH24</f>
        <v>80.755051873261507</v>
      </c>
      <c r="W313" s="37">
        <f>'Data TREND'!BI24</f>
        <v>32.808381403922454</v>
      </c>
      <c r="Y313" s="37">
        <f t="shared" si="220"/>
        <v>0</v>
      </c>
      <c r="Z313" s="37">
        <f t="shared" si="221"/>
        <v>0</v>
      </c>
      <c r="AA313" s="37">
        <f t="shared" si="222"/>
        <v>0</v>
      </c>
      <c r="AB313" s="62">
        <f t="shared" si="223"/>
        <v>0</v>
      </c>
      <c r="AC313" s="37">
        <f t="shared" si="224"/>
        <v>0</v>
      </c>
      <c r="AD313" s="37">
        <f t="shared" si="225"/>
        <v>0</v>
      </c>
      <c r="AF313">
        <f>'Data TREND'!AU24</f>
        <v>31</v>
      </c>
      <c r="AG313" s="37">
        <f>'Data TREND'!BK24</f>
        <v>535.41302071729751</v>
      </c>
      <c r="AH313" s="37">
        <f>'Data TREND'!BL24</f>
        <v>296.23572924984018</v>
      </c>
      <c r="AI313" s="37">
        <f>'Data TREND'!BM24</f>
        <v>177.23957931747506</v>
      </c>
      <c r="AJ313" s="62">
        <f>'Data TREND'!BN24</f>
        <v>1008.9946804790985</v>
      </c>
      <c r="AK313" s="37">
        <f>'Data TREND'!BO24</f>
        <v>95.884335469326345</v>
      </c>
      <c r="AL313" s="37">
        <f>'Data TREND'!BP24</f>
        <v>39.167048880190201</v>
      </c>
      <c r="AN313" s="37">
        <f t="shared" si="226"/>
        <v>0</v>
      </c>
      <c r="AO313" s="37">
        <f t="shared" si="227"/>
        <v>0</v>
      </c>
      <c r="AP313" s="37">
        <f t="shared" si="228"/>
        <v>0</v>
      </c>
      <c r="AQ313" s="62">
        <f t="shared" si="229"/>
        <v>0</v>
      </c>
      <c r="AR313" s="37">
        <f t="shared" si="230"/>
        <v>0</v>
      </c>
      <c r="AS313" s="37">
        <f t="shared" si="231"/>
        <v>0</v>
      </c>
      <c r="AU313">
        <v>31</v>
      </c>
      <c r="AV313" s="37">
        <f t="shared" si="232"/>
        <v>278.44304028865628</v>
      </c>
      <c r="AW313" s="37">
        <f t="shared" si="233"/>
        <v>294.0191196854517</v>
      </c>
      <c r="AX313" s="37">
        <f t="shared" si="234"/>
        <v>167.62507889227453</v>
      </c>
      <c r="AY313" s="62">
        <f t="shared" si="235"/>
        <v>740.45940468870208</v>
      </c>
      <c r="AZ313" s="37">
        <f t="shared" si="236"/>
        <v>66.574374204134514</v>
      </c>
      <c r="BA313" s="37">
        <f t="shared" si="237"/>
        <v>27.219471422230527</v>
      </c>
      <c r="BC313">
        <v>31</v>
      </c>
      <c r="BD313" s="37">
        <f>IF(Voorblad!$E$10=Rekenblad!BC313,Rekenblad!AV313,0)</f>
        <v>0</v>
      </c>
      <c r="BE313" s="37">
        <f>IF(Voorblad!$E$10=Rekenblad!BC313,Rekenblad!AW313,0)</f>
        <v>0</v>
      </c>
      <c r="BF313" s="37">
        <f>IF(Voorblad!$E$10=Rekenblad!BC313,Rekenblad!AX313,0)</f>
        <v>0</v>
      </c>
      <c r="BG313" s="62">
        <f>IF(Voorblad!$E$10=Rekenblad!BC313,Rekenblad!AY313,0)</f>
        <v>0</v>
      </c>
      <c r="BH313" s="37">
        <f>IF(Voorblad!$E$10=Rekenblad!BC313,Rekenblad!AZ313,0)</f>
        <v>0</v>
      </c>
      <c r="BI313" s="37">
        <f>IF(Voorblad!$E$10=Rekenblad!BC313,Rekenblad!BA313,0)</f>
        <v>0</v>
      </c>
      <c r="BK313">
        <v>31</v>
      </c>
      <c r="BL313" s="37">
        <f>IF(Voorblad!$E$14=Rekenblad!$BL$290,Rekenblad!BD313,0)</f>
        <v>0</v>
      </c>
      <c r="BM313" s="37">
        <f>IF(Voorblad!$E$14=Rekenblad!$BL$290,Rekenblad!BE313,0)</f>
        <v>0</v>
      </c>
      <c r="BN313" s="37">
        <f>IF(Voorblad!$E$14=Rekenblad!$BL$290,Rekenblad!BF313,0)</f>
        <v>0</v>
      </c>
      <c r="BO313" s="62">
        <f>IF(Voorblad!$E$14=Rekenblad!$BL$290,Rekenblad!BG313,0)</f>
        <v>0</v>
      </c>
      <c r="BP313" s="37">
        <f>IF(Voorblad!$E$14=Rekenblad!$BL$290,Rekenblad!BH313,0)</f>
        <v>0</v>
      </c>
      <c r="BQ313" s="37">
        <f>IF(Voorblad!$E$14=Rekenblad!$BL$290,Rekenblad!BI313,0)</f>
        <v>0</v>
      </c>
    </row>
    <row r="314" spans="2:69" x14ac:dyDescent="0.25">
      <c r="B314">
        <f>'Data TREND'!AU25</f>
        <v>32</v>
      </c>
      <c r="C314" s="37">
        <f>'Data TREND'!AW25</f>
        <v>283.778931938911</v>
      </c>
      <c r="D314" s="37">
        <f>'Data TREND'!AX25</f>
        <v>302.48659632322023</v>
      </c>
      <c r="E314" s="37">
        <f>'Data TREND'!AY25</f>
        <v>172.87792262369024</v>
      </c>
      <c r="F314" s="62">
        <f>'Data TREND'!AZ25</f>
        <v>759.50838111818848</v>
      </c>
      <c r="G314" s="37">
        <f>'Data TREND'!BA25</f>
        <v>66.319225465880194</v>
      </c>
      <c r="H314" s="37">
        <f>'Data TREND'!BB25</f>
        <v>27.112916891177047</v>
      </c>
      <c r="J314" s="37">
        <f t="shared" si="238"/>
        <v>283.778931938911</v>
      </c>
      <c r="K314" s="37">
        <f t="shared" si="239"/>
        <v>302.48659632322023</v>
      </c>
      <c r="L314" s="37">
        <f t="shared" si="240"/>
        <v>172.87792262369024</v>
      </c>
      <c r="M314" s="62">
        <f t="shared" si="241"/>
        <v>759.50838111818848</v>
      </c>
      <c r="N314" s="37">
        <f t="shared" si="242"/>
        <v>66.319225465880194</v>
      </c>
      <c r="O314" s="37">
        <f t="shared" si="243"/>
        <v>27.112916891177047</v>
      </c>
      <c r="Q314">
        <f>'Data TREND'!AU25</f>
        <v>32</v>
      </c>
      <c r="R314" s="37">
        <f>'Data TREND'!BD25</f>
        <v>412.4312535985631</v>
      </c>
      <c r="S314" s="37">
        <f>'Data TREND'!BE25</f>
        <v>303.54376948297653</v>
      </c>
      <c r="T314" s="37">
        <f>'Data TREND'!BF25</f>
        <v>177.25413065872792</v>
      </c>
      <c r="U314" s="62">
        <f>'Data TREND'!BG25</f>
        <v>893.25904748736946</v>
      </c>
      <c r="V314" s="37">
        <f>'Data TREND'!BH25</f>
        <v>80.369366102884243</v>
      </c>
      <c r="W314" s="37">
        <f>'Data TREND'!BI25</f>
        <v>32.652826154094114</v>
      </c>
      <c r="Y314" s="37">
        <f t="shared" si="220"/>
        <v>0</v>
      </c>
      <c r="Z314" s="37">
        <f t="shared" si="221"/>
        <v>0</v>
      </c>
      <c r="AA314" s="37">
        <f t="shared" si="222"/>
        <v>0</v>
      </c>
      <c r="AB314" s="62">
        <f t="shared" si="223"/>
        <v>0</v>
      </c>
      <c r="AC314" s="37">
        <f t="shared" si="224"/>
        <v>0</v>
      </c>
      <c r="AD314" s="37">
        <f t="shared" si="225"/>
        <v>0</v>
      </c>
      <c r="AF314">
        <f>'Data TREND'!AU25</f>
        <v>32</v>
      </c>
      <c r="AG314" s="37">
        <f>'Data TREND'!BK25</f>
        <v>544.15933242348638</v>
      </c>
      <c r="AH314" s="37">
        <f>'Data TREND'!BL25</f>
        <v>304.64832545312112</v>
      </c>
      <c r="AI314" s="37">
        <f>'Data TREND'!BM25</f>
        <v>182.32987615243587</v>
      </c>
      <c r="AJ314" s="62">
        <f>'Data TREND'!BN25</f>
        <v>1031.2420145385408</v>
      </c>
      <c r="AK314" s="37">
        <f>'Data TREND'!BO25</f>
        <v>95.348022965968966</v>
      </c>
      <c r="AL314" s="37">
        <f>'Data TREND'!BP25</f>
        <v>38.949289636114472</v>
      </c>
      <c r="AN314" s="37">
        <f t="shared" si="226"/>
        <v>0</v>
      </c>
      <c r="AO314" s="37">
        <f t="shared" si="227"/>
        <v>0</v>
      </c>
      <c r="AP314" s="37">
        <f t="shared" si="228"/>
        <v>0</v>
      </c>
      <c r="AQ314" s="62">
        <f t="shared" si="229"/>
        <v>0</v>
      </c>
      <c r="AR314" s="37">
        <f t="shared" si="230"/>
        <v>0</v>
      </c>
      <c r="AS314" s="37">
        <f t="shared" si="231"/>
        <v>0</v>
      </c>
      <c r="AU314">
        <v>32</v>
      </c>
      <c r="AV314" s="37">
        <f t="shared" si="232"/>
        <v>283.778931938911</v>
      </c>
      <c r="AW314" s="37">
        <f t="shared" si="233"/>
        <v>302.48659632322023</v>
      </c>
      <c r="AX314" s="37">
        <f t="shared" si="234"/>
        <v>172.87792262369024</v>
      </c>
      <c r="AY314" s="62">
        <f t="shared" si="235"/>
        <v>759.50838111818848</v>
      </c>
      <c r="AZ314" s="37">
        <f t="shared" si="236"/>
        <v>66.319225465880194</v>
      </c>
      <c r="BA314" s="37">
        <f t="shared" si="237"/>
        <v>27.112916891177047</v>
      </c>
      <c r="BC314">
        <v>32</v>
      </c>
      <c r="BD314" s="37">
        <f>IF(Voorblad!$E$10=Rekenblad!BC314,Rekenblad!AV314,0)</f>
        <v>0</v>
      </c>
      <c r="BE314" s="37">
        <f>IF(Voorblad!$E$10=Rekenblad!BC314,Rekenblad!AW314,0)</f>
        <v>0</v>
      </c>
      <c r="BF314" s="37">
        <f>IF(Voorblad!$E$10=Rekenblad!BC314,Rekenblad!AX314,0)</f>
        <v>0</v>
      </c>
      <c r="BG314" s="62">
        <f>IF(Voorblad!$E$10=Rekenblad!BC314,Rekenblad!AY314,0)</f>
        <v>0</v>
      </c>
      <c r="BH314" s="37">
        <f>IF(Voorblad!$E$10=Rekenblad!BC314,Rekenblad!AZ314,0)</f>
        <v>0</v>
      </c>
      <c r="BI314" s="37">
        <f>IF(Voorblad!$E$10=Rekenblad!BC314,Rekenblad!BA314,0)</f>
        <v>0</v>
      </c>
      <c r="BK314">
        <v>32</v>
      </c>
      <c r="BL314" s="37">
        <f>IF(Voorblad!$E$14=Rekenblad!$BL$290,Rekenblad!BD314,0)</f>
        <v>0</v>
      </c>
      <c r="BM314" s="37">
        <f>IF(Voorblad!$E$14=Rekenblad!$BL$290,Rekenblad!BE314,0)</f>
        <v>0</v>
      </c>
      <c r="BN314" s="37">
        <f>IF(Voorblad!$E$14=Rekenblad!$BL$290,Rekenblad!BF314,0)</f>
        <v>0</v>
      </c>
      <c r="BO314" s="62">
        <f>IF(Voorblad!$E$14=Rekenblad!$BL$290,Rekenblad!BG314,0)</f>
        <v>0</v>
      </c>
      <c r="BP314" s="37">
        <f>IF(Voorblad!$E$14=Rekenblad!$BL$290,Rekenblad!BH314,0)</f>
        <v>0</v>
      </c>
      <c r="BQ314" s="37">
        <f>IF(Voorblad!$E$14=Rekenblad!$BL$290,Rekenblad!BI314,0)</f>
        <v>0</v>
      </c>
    </row>
    <row r="315" spans="2:69" x14ac:dyDescent="0.25">
      <c r="B315">
        <f>'Data TREND'!AU26</f>
        <v>33</v>
      </c>
      <c r="C315" s="37">
        <f>'Data TREND'!AW26</f>
        <v>289.11482358916567</v>
      </c>
      <c r="D315" s="37">
        <f>'Data TREND'!AX26</f>
        <v>310.95407296098875</v>
      </c>
      <c r="E315" s="37">
        <f>'Data TREND'!AY26</f>
        <v>178.13076635510595</v>
      </c>
      <c r="F315" s="62">
        <f>'Data TREND'!AZ26</f>
        <v>778.55735754767488</v>
      </c>
      <c r="G315" s="37">
        <f>'Data TREND'!BA26</f>
        <v>66.064076727625874</v>
      </c>
      <c r="H315" s="37">
        <f>'Data TREND'!BB26</f>
        <v>27.006362360123568</v>
      </c>
      <c r="J315" s="37">
        <f t="shared" si="238"/>
        <v>289.11482358916567</v>
      </c>
      <c r="K315" s="37">
        <f t="shared" si="239"/>
        <v>310.95407296098875</v>
      </c>
      <c r="L315" s="37">
        <f t="shared" si="240"/>
        <v>178.13076635510595</v>
      </c>
      <c r="M315" s="62">
        <f t="shared" si="241"/>
        <v>778.55735754767488</v>
      </c>
      <c r="N315" s="37">
        <f t="shared" si="242"/>
        <v>66.064076727625874</v>
      </c>
      <c r="O315" s="37">
        <f t="shared" si="243"/>
        <v>27.006362360123568</v>
      </c>
      <c r="Q315">
        <f>'Data TREND'!AU26</f>
        <v>33</v>
      </c>
      <c r="R315" s="37">
        <f>'Data TREND'!BD26</f>
        <v>419.45802870348962</v>
      </c>
      <c r="S315" s="37">
        <f>'Data TREND'!BE26</f>
        <v>311.98170115622355</v>
      </c>
      <c r="T315" s="37">
        <f>'Data TREND'!BF26</f>
        <v>182.43068210517833</v>
      </c>
      <c r="U315" s="62">
        <f>'Data TREND'!BG26</f>
        <v>913.90169424613157</v>
      </c>
      <c r="V315" s="37">
        <f>'Data TREND'!BH26</f>
        <v>79.983680332506964</v>
      </c>
      <c r="W315" s="37">
        <f>'Data TREND'!BI26</f>
        <v>32.497270904265768</v>
      </c>
      <c r="Y315" s="37">
        <f t="shared" si="220"/>
        <v>0</v>
      </c>
      <c r="Z315" s="37">
        <f t="shared" si="221"/>
        <v>0</v>
      </c>
      <c r="AA315" s="37">
        <f t="shared" si="222"/>
        <v>0</v>
      </c>
      <c r="AB315" s="62">
        <f t="shared" si="223"/>
        <v>0</v>
      </c>
      <c r="AC315" s="37">
        <f t="shared" si="224"/>
        <v>0</v>
      </c>
      <c r="AD315" s="37">
        <f t="shared" si="225"/>
        <v>0</v>
      </c>
      <c r="AF315">
        <f>'Data TREND'!AU26</f>
        <v>33</v>
      </c>
      <c r="AG315" s="37">
        <f>'Data TREND'!BK26</f>
        <v>552.90564412967547</v>
      </c>
      <c r="AH315" s="37">
        <f>'Data TREND'!BL26</f>
        <v>313.06092165640206</v>
      </c>
      <c r="AI315" s="37">
        <f>'Data TREND'!BM26</f>
        <v>187.42017298739668</v>
      </c>
      <c r="AJ315" s="62">
        <f>'Data TREND'!BN26</f>
        <v>1053.4893485979833</v>
      </c>
      <c r="AK315" s="37">
        <f>'Data TREND'!BO26</f>
        <v>94.811710462611572</v>
      </c>
      <c r="AL315" s="37">
        <f>'Data TREND'!BP26</f>
        <v>38.731530392038742</v>
      </c>
      <c r="AN315" s="37">
        <f t="shared" si="226"/>
        <v>0</v>
      </c>
      <c r="AO315" s="37">
        <f t="shared" si="227"/>
        <v>0</v>
      </c>
      <c r="AP315" s="37">
        <f t="shared" si="228"/>
        <v>0</v>
      </c>
      <c r="AQ315" s="62">
        <f t="shared" si="229"/>
        <v>0</v>
      </c>
      <c r="AR315" s="37">
        <f t="shared" si="230"/>
        <v>0</v>
      </c>
      <c r="AS315" s="37">
        <f t="shared" si="231"/>
        <v>0</v>
      </c>
      <c r="AU315">
        <v>33</v>
      </c>
      <c r="AV315" s="37">
        <f t="shared" si="232"/>
        <v>289.11482358916567</v>
      </c>
      <c r="AW315" s="37">
        <f t="shared" si="233"/>
        <v>310.95407296098875</v>
      </c>
      <c r="AX315" s="37">
        <f t="shared" si="234"/>
        <v>178.13076635510595</v>
      </c>
      <c r="AY315" s="62">
        <f t="shared" si="235"/>
        <v>778.55735754767488</v>
      </c>
      <c r="AZ315" s="37">
        <f t="shared" si="236"/>
        <v>66.064076727625874</v>
      </c>
      <c r="BA315" s="37">
        <f t="shared" si="237"/>
        <v>27.006362360123568</v>
      </c>
      <c r="BC315">
        <v>33</v>
      </c>
      <c r="BD315" s="37">
        <f>IF(Voorblad!$E$10=Rekenblad!BC315,Rekenblad!AV315,0)</f>
        <v>0</v>
      </c>
      <c r="BE315" s="37">
        <f>IF(Voorblad!$E$10=Rekenblad!BC315,Rekenblad!AW315,0)</f>
        <v>0</v>
      </c>
      <c r="BF315" s="37">
        <f>IF(Voorblad!$E$10=Rekenblad!BC315,Rekenblad!AX315,0)</f>
        <v>0</v>
      </c>
      <c r="BG315" s="62">
        <f>IF(Voorblad!$E$10=Rekenblad!BC315,Rekenblad!AY315,0)</f>
        <v>0</v>
      </c>
      <c r="BH315" s="37">
        <f>IF(Voorblad!$E$10=Rekenblad!BC315,Rekenblad!AZ315,0)</f>
        <v>0</v>
      </c>
      <c r="BI315" s="37">
        <f>IF(Voorblad!$E$10=Rekenblad!BC315,Rekenblad!BA315,0)</f>
        <v>0</v>
      </c>
      <c r="BK315">
        <v>33</v>
      </c>
      <c r="BL315" s="37">
        <f>IF(Voorblad!$E$14=Rekenblad!$BL$290,Rekenblad!BD315,0)</f>
        <v>0</v>
      </c>
      <c r="BM315" s="37">
        <f>IF(Voorblad!$E$14=Rekenblad!$BL$290,Rekenblad!BE315,0)</f>
        <v>0</v>
      </c>
      <c r="BN315" s="37">
        <f>IF(Voorblad!$E$14=Rekenblad!$BL$290,Rekenblad!BF315,0)</f>
        <v>0</v>
      </c>
      <c r="BO315" s="62">
        <f>IF(Voorblad!$E$14=Rekenblad!$BL$290,Rekenblad!BG315,0)</f>
        <v>0</v>
      </c>
      <c r="BP315" s="37">
        <f>IF(Voorblad!$E$14=Rekenblad!$BL$290,Rekenblad!BH315,0)</f>
        <v>0</v>
      </c>
      <c r="BQ315" s="37">
        <f>IF(Voorblad!$E$14=Rekenblad!$BL$290,Rekenblad!BI315,0)</f>
        <v>0</v>
      </c>
    </row>
    <row r="316" spans="2:69" x14ac:dyDescent="0.25">
      <c r="B316">
        <f>'Data TREND'!AU27</f>
        <v>34</v>
      </c>
      <c r="C316" s="37">
        <f>'Data TREND'!AW27</f>
        <v>294.45071523942033</v>
      </c>
      <c r="D316" s="37">
        <f>'Data TREND'!AX27</f>
        <v>319.42154959875728</v>
      </c>
      <c r="E316" s="37">
        <f>'Data TREND'!AY27</f>
        <v>183.38361008652168</v>
      </c>
      <c r="F316" s="62">
        <f>'Data TREND'!AZ27</f>
        <v>797.60633397716128</v>
      </c>
      <c r="G316" s="37">
        <f>'Data TREND'!BA27</f>
        <v>65.80892798937154</v>
      </c>
      <c r="H316" s="37">
        <f>'Data TREND'!BB27</f>
        <v>26.899807829070088</v>
      </c>
      <c r="J316" s="37">
        <f t="shared" si="238"/>
        <v>294.45071523942033</v>
      </c>
      <c r="K316" s="37">
        <f t="shared" si="239"/>
        <v>319.42154959875728</v>
      </c>
      <c r="L316" s="37">
        <f t="shared" si="240"/>
        <v>183.38361008652168</v>
      </c>
      <c r="M316" s="62">
        <f t="shared" si="241"/>
        <v>797.60633397716128</v>
      </c>
      <c r="N316" s="37">
        <f t="shared" si="242"/>
        <v>65.80892798937154</v>
      </c>
      <c r="O316" s="37">
        <f t="shared" si="243"/>
        <v>26.899807829070088</v>
      </c>
      <c r="Q316">
        <f>'Data TREND'!AU27</f>
        <v>34</v>
      </c>
      <c r="R316" s="37">
        <f>'Data TREND'!BD27</f>
        <v>426.48480380841613</v>
      </c>
      <c r="S316" s="37">
        <f>'Data TREND'!BE27</f>
        <v>320.41963282947057</v>
      </c>
      <c r="T316" s="37">
        <f>'Data TREND'!BF27</f>
        <v>187.60723355162875</v>
      </c>
      <c r="U316" s="62">
        <f>'Data TREND'!BG27</f>
        <v>934.54434100489357</v>
      </c>
      <c r="V316" s="37">
        <f>'Data TREND'!BH27</f>
        <v>79.597994562129699</v>
      </c>
      <c r="W316" s="37">
        <f>'Data TREND'!BI27</f>
        <v>32.341715654437422</v>
      </c>
      <c r="Y316" s="37">
        <f t="shared" si="220"/>
        <v>0</v>
      </c>
      <c r="Z316" s="37">
        <f t="shared" si="221"/>
        <v>0</v>
      </c>
      <c r="AA316" s="37">
        <f t="shared" si="222"/>
        <v>0</v>
      </c>
      <c r="AB316" s="62">
        <f t="shared" si="223"/>
        <v>0</v>
      </c>
      <c r="AC316" s="37">
        <f t="shared" si="224"/>
        <v>0</v>
      </c>
      <c r="AD316" s="37">
        <f t="shared" si="225"/>
        <v>0</v>
      </c>
      <c r="AF316">
        <f>'Data TREND'!AU27</f>
        <v>34</v>
      </c>
      <c r="AG316" s="37">
        <f>'Data TREND'!BK27</f>
        <v>561.65195583586433</v>
      </c>
      <c r="AH316" s="37">
        <f>'Data TREND'!BL27</f>
        <v>321.47351785968306</v>
      </c>
      <c r="AI316" s="37">
        <f>'Data TREND'!BM27</f>
        <v>192.51046982235749</v>
      </c>
      <c r="AJ316" s="62">
        <f>'Data TREND'!BN27</f>
        <v>1075.7366826574253</v>
      </c>
      <c r="AK316" s="37">
        <f>'Data TREND'!BO27</f>
        <v>94.275397959254178</v>
      </c>
      <c r="AL316" s="37">
        <f>'Data TREND'!BP27</f>
        <v>38.513771147963013</v>
      </c>
      <c r="AN316" s="37">
        <f t="shared" si="226"/>
        <v>0</v>
      </c>
      <c r="AO316" s="37">
        <f t="shared" si="227"/>
        <v>0</v>
      </c>
      <c r="AP316" s="37">
        <f t="shared" si="228"/>
        <v>0</v>
      </c>
      <c r="AQ316" s="62">
        <f t="shared" si="229"/>
        <v>0</v>
      </c>
      <c r="AR316" s="37">
        <f t="shared" si="230"/>
        <v>0</v>
      </c>
      <c r="AS316" s="37">
        <f t="shared" si="231"/>
        <v>0</v>
      </c>
      <c r="AU316">
        <v>34</v>
      </c>
      <c r="AV316" s="37">
        <f t="shared" si="232"/>
        <v>294.45071523942033</v>
      </c>
      <c r="AW316" s="37">
        <f t="shared" si="233"/>
        <v>319.42154959875728</v>
      </c>
      <c r="AX316" s="37">
        <f t="shared" si="234"/>
        <v>183.38361008652168</v>
      </c>
      <c r="AY316" s="62">
        <f t="shared" si="235"/>
        <v>797.60633397716128</v>
      </c>
      <c r="AZ316" s="37">
        <f t="shared" si="236"/>
        <v>65.80892798937154</v>
      </c>
      <c r="BA316" s="37">
        <f t="shared" si="237"/>
        <v>26.899807829070088</v>
      </c>
      <c r="BC316">
        <v>34</v>
      </c>
      <c r="BD316" s="37">
        <f>IF(Voorblad!$E$10=Rekenblad!BC316,Rekenblad!AV316,0)</f>
        <v>0</v>
      </c>
      <c r="BE316" s="37">
        <f>IF(Voorblad!$E$10=Rekenblad!BC316,Rekenblad!AW316,0)</f>
        <v>0</v>
      </c>
      <c r="BF316" s="37">
        <f>IF(Voorblad!$E$10=Rekenblad!BC316,Rekenblad!AX316,0)</f>
        <v>0</v>
      </c>
      <c r="BG316" s="62">
        <f>IF(Voorblad!$E$10=Rekenblad!BC316,Rekenblad!AY316,0)</f>
        <v>0</v>
      </c>
      <c r="BH316" s="37">
        <f>IF(Voorblad!$E$10=Rekenblad!BC316,Rekenblad!AZ316,0)</f>
        <v>0</v>
      </c>
      <c r="BI316" s="37">
        <f>IF(Voorblad!$E$10=Rekenblad!BC316,Rekenblad!BA316,0)</f>
        <v>0</v>
      </c>
      <c r="BK316">
        <v>34</v>
      </c>
      <c r="BL316" s="37">
        <f>IF(Voorblad!$E$14=Rekenblad!$BL$290,Rekenblad!BD316,0)</f>
        <v>0</v>
      </c>
      <c r="BM316" s="37">
        <f>IF(Voorblad!$E$14=Rekenblad!$BL$290,Rekenblad!BE316,0)</f>
        <v>0</v>
      </c>
      <c r="BN316" s="37">
        <f>IF(Voorblad!$E$14=Rekenblad!$BL$290,Rekenblad!BF316,0)</f>
        <v>0</v>
      </c>
      <c r="BO316" s="62">
        <f>IF(Voorblad!$E$14=Rekenblad!$BL$290,Rekenblad!BG316,0)</f>
        <v>0</v>
      </c>
      <c r="BP316" s="37">
        <f>IF(Voorblad!$E$14=Rekenblad!$BL$290,Rekenblad!BH316,0)</f>
        <v>0</v>
      </c>
      <c r="BQ316" s="37">
        <f>IF(Voorblad!$E$14=Rekenblad!$BL$290,Rekenblad!BI316,0)</f>
        <v>0</v>
      </c>
    </row>
    <row r="317" spans="2:69" x14ac:dyDescent="0.25">
      <c r="B317">
        <f>'Data TREND'!AU28</f>
        <v>35</v>
      </c>
      <c r="C317" s="37">
        <f>'Data TREND'!AW28</f>
        <v>299.786606889675</v>
      </c>
      <c r="D317" s="37">
        <f>'Data TREND'!AX28</f>
        <v>327.88902623652575</v>
      </c>
      <c r="E317" s="37">
        <f>'Data TREND'!AY28</f>
        <v>188.63645381793739</v>
      </c>
      <c r="F317" s="62">
        <f>'Data TREND'!AZ28</f>
        <v>816.65531040664769</v>
      </c>
      <c r="G317" s="37">
        <f>'Data TREND'!BA28</f>
        <v>65.55377925111722</v>
      </c>
      <c r="H317" s="37">
        <f>'Data TREND'!BB28</f>
        <v>26.793253298016609</v>
      </c>
      <c r="J317" s="37">
        <f t="shared" si="238"/>
        <v>299.786606889675</v>
      </c>
      <c r="K317" s="37">
        <f t="shared" si="239"/>
        <v>327.88902623652575</v>
      </c>
      <c r="L317" s="37">
        <f t="shared" si="240"/>
        <v>188.63645381793739</v>
      </c>
      <c r="M317" s="62">
        <f t="shared" si="241"/>
        <v>816.65531040664769</v>
      </c>
      <c r="N317" s="37">
        <f t="shared" si="242"/>
        <v>65.55377925111722</v>
      </c>
      <c r="O317" s="37">
        <f t="shared" si="243"/>
        <v>26.793253298016609</v>
      </c>
      <c r="Q317">
        <f>'Data TREND'!AU28</f>
        <v>35</v>
      </c>
      <c r="R317" s="37">
        <f>'Data TREND'!BD28</f>
        <v>433.51157891334265</v>
      </c>
      <c r="S317" s="37">
        <f>'Data TREND'!BE28</f>
        <v>328.85756450271765</v>
      </c>
      <c r="T317" s="37">
        <f>'Data TREND'!BF28</f>
        <v>192.7837849980792</v>
      </c>
      <c r="U317" s="62">
        <f>'Data TREND'!BG28</f>
        <v>955.18698776365568</v>
      </c>
      <c r="V317" s="37">
        <f>'Data TREND'!BH28</f>
        <v>79.212308791752434</v>
      </c>
      <c r="W317" s="37">
        <f>'Data TREND'!BI28</f>
        <v>32.186160404609076</v>
      </c>
      <c r="Y317" s="37">
        <f t="shared" si="220"/>
        <v>0</v>
      </c>
      <c r="Z317" s="37">
        <f t="shared" si="221"/>
        <v>0</v>
      </c>
      <c r="AA317" s="37">
        <f t="shared" si="222"/>
        <v>0</v>
      </c>
      <c r="AB317" s="62">
        <f t="shared" si="223"/>
        <v>0</v>
      </c>
      <c r="AC317" s="37">
        <f t="shared" si="224"/>
        <v>0</v>
      </c>
      <c r="AD317" s="37">
        <f t="shared" si="225"/>
        <v>0</v>
      </c>
      <c r="AF317">
        <f>'Data TREND'!AU28</f>
        <v>35</v>
      </c>
      <c r="AG317" s="37">
        <f>'Data TREND'!BK28</f>
        <v>570.39826754205342</v>
      </c>
      <c r="AH317" s="37">
        <f>'Data TREND'!BL28</f>
        <v>329.886114062964</v>
      </c>
      <c r="AI317" s="37">
        <f>'Data TREND'!BM28</f>
        <v>197.60076665731827</v>
      </c>
      <c r="AJ317" s="62">
        <f>'Data TREND'!BN28</f>
        <v>1097.9840167168677</v>
      </c>
      <c r="AK317" s="37">
        <f>'Data TREND'!BO28</f>
        <v>93.739085455896799</v>
      </c>
      <c r="AL317" s="37">
        <f>'Data TREND'!BP28</f>
        <v>38.296011903887283</v>
      </c>
      <c r="AN317" s="37">
        <f t="shared" si="226"/>
        <v>0</v>
      </c>
      <c r="AO317" s="37">
        <f t="shared" si="227"/>
        <v>0</v>
      </c>
      <c r="AP317" s="37">
        <f t="shared" si="228"/>
        <v>0</v>
      </c>
      <c r="AQ317" s="62">
        <f t="shared" si="229"/>
        <v>0</v>
      </c>
      <c r="AR317" s="37">
        <f t="shared" si="230"/>
        <v>0</v>
      </c>
      <c r="AS317" s="37">
        <f t="shared" si="231"/>
        <v>0</v>
      </c>
      <c r="AU317">
        <v>35</v>
      </c>
      <c r="AV317" s="37">
        <f t="shared" si="232"/>
        <v>299.786606889675</v>
      </c>
      <c r="AW317" s="37">
        <f t="shared" si="233"/>
        <v>327.88902623652575</v>
      </c>
      <c r="AX317" s="37">
        <f t="shared" si="234"/>
        <v>188.63645381793739</v>
      </c>
      <c r="AY317" s="62">
        <f t="shared" si="235"/>
        <v>816.65531040664769</v>
      </c>
      <c r="AZ317" s="37">
        <f t="shared" si="236"/>
        <v>65.55377925111722</v>
      </c>
      <c r="BA317" s="37">
        <f t="shared" si="237"/>
        <v>26.793253298016609</v>
      </c>
      <c r="BC317">
        <v>35</v>
      </c>
      <c r="BD317" s="37">
        <f>IF(Voorblad!$E$10=Rekenblad!BC317,Rekenblad!AV317,0)</f>
        <v>0</v>
      </c>
      <c r="BE317" s="37">
        <f>IF(Voorblad!$E$10=Rekenblad!BC317,Rekenblad!AW317,0)</f>
        <v>0</v>
      </c>
      <c r="BF317" s="37">
        <f>IF(Voorblad!$E$10=Rekenblad!BC317,Rekenblad!AX317,0)</f>
        <v>0</v>
      </c>
      <c r="BG317" s="62">
        <f>IF(Voorblad!$E$10=Rekenblad!BC317,Rekenblad!AY317,0)</f>
        <v>0</v>
      </c>
      <c r="BH317" s="37">
        <f>IF(Voorblad!$E$10=Rekenblad!BC317,Rekenblad!AZ317,0)</f>
        <v>0</v>
      </c>
      <c r="BI317" s="37">
        <f>IF(Voorblad!$E$10=Rekenblad!BC317,Rekenblad!BA317,0)</f>
        <v>0</v>
      </c>
      <c r="BK317">
        <v>35</v>
      </c>
      <c r="BL317" s="37">
        <f>IF(Voorblad!$E$14=Rekenblad!$BL$290,Rekenblad!BD317,0)</f>
        <v>0</v>
      </c>
      <c r="BM317" s="37">
        <f>IF(Voorblad!$E$14=Rekenblad!$BL$290,Rekenblad!BE317,0)</f>
        <v>0</v>
      </c>
      <c r="BN317" s="37">
        <f>IF(Voorblad!$E$14=Rekenblad!$BL$290,Rekenblad!BF317,0)</f>
        <v>0</v>
      </c>
      <c r="BO317" s="62">
        <f>IF(Voorblad!$E$14=Rekenblad!$BL$290,Rekenblad!BG317,0)</f>
        <v>0</v>
      </c>
      <c r="BP317" s="37">
        <f>IF(Voorblad!$E$14=Rekenblad!$BL$290,Rekenblad!BH317,0)</f>
        <v>0</v>
      </c>
      <c r="BQ317" s="37">
        <f>IF(Voorblad!$E$14=Rekenblad!$BL$290,Rekenblad!BI317,0)</f>
        <v>0</v>
      </c>
    </row>
    <row r="318" spans="2:69" x14ac:dyDescent="0.25">
      <c r="B318">
        <f>'Data TREND'!AU29</f>
        <v>36</v>
      </c>
      <c r="C318" s="37">
        <f>'Data TREND'!AW29</f>
        <v>305.12249853992967</v>
      </c>
      <c r="D318" s="37">
        <f>'Data TREND'!AX29</f>
        <v>336.35650287429428</v>
      </c>
      <c r="E318" s="37">
        <f>'Data TREND'!AY29</f>
        <v>193.8892975493531</v>
      </c>
      <c r="F318" s="62">
        <f>'Data TREND'!AZ29</f>
        <v>835.70428683613409</v>
      </c>
      <c r="G318" s="37">
        <f>'Data TREND'!BA29</f>
        <v>65.2986305128629</v>
      </c>
      <c r="H318" s="37">
        <f>'Data TREND'!BB29</f>
        <v>26.686698766963126</v>
      </c>
      <c r="J318" s="37">
        <f t="shared" si="238"/>
        <v>305.12249853992967</v>
      </c>
      <c r="K318" s="37">
        <f t="shared" si="239"/>
        <v>336.35650287429428</v>
      </c>
      <c r="L318" s="37">
        <f t="shared" si="240"/>
        <v>193.8892975493531</v>
      </c>
      <c r="M318" s="62">
        <f t="shared" si="241"/>
        <v>835.70428683613409</v>
      </c>
      <c r="N318" s="37">
        <f t="shared" si="242"/>
        <v>65.2986305128629</v>
      </c>
      <c r="O318" s="37">
        <f t="shared" si="243"/>
        <v>26.686698766963126</v>
      </c>
      <c r="Q318">
        <f>'Data TREND'!AU29</f>
        <v>36</v>
      </c>
      <c r="R318" s="37">
        <f>'Data TREND'!BD29</f>
        <v>440.53835401826916</v>
      </c>
      <c r="S318" s="37">
        <f>'Data TREND'!BE29</f>
        <v>337.29549617596467</v>
      </c>
      <c r="T318" s="37">
        <f>'Data TREND'!BF29</f>
        <v>197.96033644452962</v>
      </c>
      <c r="U318" s="62">
        <f>'Data TREND'!BG29</f>
        <v>975.82963452241779</v>
      </c>
      <c r="V318" s="37">
        <f>'Data TREND'!BH29</f>
        <v>78.826623021375156</v>
      </c>
      <c r="W318" s="37">
        <f>'Data TREND'!BI29</f>
        <v>32.03060515478073</v>
      </c>
      <c r="Y318" s="37">
        <f t="shared" si="220"/>
        <v>0</v>
      </c>
      <c r="Z318" s="37">
        <f t="shared" si="221"/>
        <v>0</v>
      </c>
      <c r="AA318" s="37">
        <f t="shared" si="222"/>
        <v>0</v>
      </c>
      <c r="AB318" s="62">
        <f t="shared" si="223"/>
        <v>0</v>
      </c>
      <c r="AC318" s="37">
        <f t="shared" si="224"/>
        <v>0</v>
      </c>
      <c r="AD318" s="37">
        <f t="shared" si="225"/>
        <v>0</v>
      </c>
      <c r="AF318">
        <f>'Data TREND'!AU29</f>
        <v>36</v>
      </c>
      <c r="AG318" s="37">
        <f>'Data TREND'!BK29</f>
        <v>579.14457924824228</v>
      </c>
      <c r="AH318" s="37">
        <f>'Data TREND'!BL29</f>
        <v>338.29871026624494</v>
      </c>
      <c r="AI318" s="37">
        <f>'Data TREND'!BM29</f>
        <v>202.69106349227908</v>
      </c>
      <c r="AJ318" s="62">
        <f>'Data TREND'!BN29</f>
        <v>1120.2313507763099</v>
      </c>
      <c r="AK318" s="37">
        <f>'Data TREND'!BO29</f>
        <v>93.202772952539419</v>
      </c>
      <c r="AL318" s="37">
        <f>'Data TREND'!BP29</f>
        <v>38.078252659811554</v>
      </c>
      <c r="AN318" s="37">
        <f t="shared" si="226"/>
        <v>0</v>
      </c>
      <c r="AO318" s="37">
        <f t="shared" si="227"/>
        <v>0</v>
      </c>
      <c r="AP318" s="37">
        <f t="shared" si="228"/>
        <v>0</v>
      </c>
      <c r="AQ318" s="62">
        <f t="shared" si="229"/>
        <v>0</v>
      </c>
      <c r="AR318" s="37">
        <f t="shared" si="230"/>
        <v>0</v>
      </c>
      <c r="AS318" s="37">
        <f t="shared" si="231"/>
        <v>0</v>
      </c>
      <c r="AU318">
        <v>36</v>
      </c>
      <c r="AV318" s="37">
        <f t="shared" si="232"/>
        <v>305.12249853992967</v>
      </c>
      <c r="AW318" s="37">
        <f t="shared" si="233"/>
        <v>336.35650287429428</v>
      </c>
      <c r="AX318" s="37">
        <f t="shared" si="234"/>
        <v>193.8892975493531</v>
      </c>
      <c r="AY318" s="62">
        <f t="shared" si="235"/>
        <v>835.70428683613409</v>
      </c>
      <c r="AZ318" s="37">
        <f t="shared" si="236"/>
        <v>65.2986305128629</v>
      </c>
      <c r="BA318" s="37">
        <f t="shared" si="237"/>
        <v>26.686698766963126</v>
      </c>
      <c r="BC318">
        <v>36</v>
      </c>
      <c r="BD318" s="37">
        <f>IF(Voorblad!$E$10=Rekenblad!BC318,Rekenblad!AV318,0)</f>
        <v>0</v>
      </c>
      <c r="BE318" s="37">
        <f>IF(Voorblad!$E$10=Rekenblad!BC318,Rekenblad!AW318,0)</f>
        <v>0</v>
      </c>
      <c r="BF318" s="37">
        <f>IF(Voorblad!$E$10=Rekenblad!BC318,Rekenblad!AX318,0)</f>
        <v>0</v>
      </c>
      <c r="BG318" s="62">
        <f>IF(Voorblad!$E$10=Rekenblad!BC318,Rekenblad!AY318,0)</f>
        <v>0</v>
      </c>
      <c r="BH318" s="37">
        <f>IF(Voorblad!$E$10=Rekenblad!BC318,Rekenblad!AZ318,0)</f>
        <v>0</v>
      </c>
      <c r="BI318" s="37">
        <f>IF(Voorblad!$E$10=Rekenblad!BC318,Rekenblad!BA318,0)</f>
        <v>0</v>
      </c>
      <c r="BK318">
        <v>36</v>
      </c>
      <c r="BL318" s="37">
        <f>IF(Voorblad!$E$14=Rekenblad!$BL$290,Rekenblad!BD318,0)</f>
        <v>0</v>
      </c>
      <c r="BM318" s="37">
        <f>IF(Voorblad!$E$14=Rekenblad!$BL$290,Rekenblad!BE318,0)</f>
        <v>0</v>
      </c>
      <c r="BN318" s="37">
        <f>IF(Voorblad!$E$14=Rekenblad!$BL$290,Rekenblad!BF318,0)</f>
        <v>0</v>
      </c>
      <c r="BO318" s="62">
        <f>IF(Voorblad!$E$14=Rekenblad!$BL$290,Rekenblad!BG318,0)</f>
        <v>0</v>
      </c>
      <c r="BP318" s="37">
        <f>IF(Voorblad!$E$14=Rekenblad!$BL$290,Rekenblad!BH318,0)</f>
        <v>0</v>
      </c>
      <c r="BQ318" s="37">
        <f>IF(Voorblad!$E$14=Rekenblad!$BL$290,Rekenblad!BI318,0)</f>
        <v>0</v>
      </c>
    </row>
    <row r="319" spans="2:69" x14ac:dyDescent="0.25">
      <c r="B319">
        <f>'Data TREND'!AU30</f>
        <v>37</v>
      </c>
      <c r="C319" s="37">
        <f>'Data TREND'!AW30</f>
        <v>310.45839019018439</v>
      </c>
      <c r="D319" s="37">
        <f>'Data TREND'!AX30</f>
        <v>344.82397951206281</v>
      </c>
      <c r="E319" s="37">
        <f>'Data TREND'!AY30</f>
        <v>199.14214128076881</v>
      </c>
      <c r="F319" s="62">
        <f>'Data TREND'!AZ30</f>
        <v>854.75326326562049</v>
      </c>
      <c r="G319" s="37">
        <f>'Data TREND'!BA30</f>
        <v>65.04348177460858</v>
      </c>
      <c r="H319" s="37">
        <f>'Data TREND'!BB30</f>
        <v>26.580144235909646</v>
      </c>
      <c r="J319" s="37">
        <f t="shared" si="238"/>
        <v>310.45839019018439</v>
      </c>
      <c r="K319" s="37">
        <f t="shared" si="239"/>
        <v>344.82397951206281</v>
      </c>
      <c r="L319" s="37">
        <f t="shared" si="240"/>
        <v>199.14214128076881</v>
      </c>
      <c r="M319" s="62">
        <f t="shared" si="241"/>
        <v>854.75326326562049</v>
      </c>
      <c r="N319" s="37">
        <f t="shared" si="242"/>
        <v>65.04348177460858</v>
      </c>
      <c r="O319" s="37">
        <f t="shared" si="243"/>
        <v>26.580144235909646</v>
      </c>
      <c r="Q319">
        <f>'Data TREND'!AU30</f>
        <v>37</v>
      </c>
      <c r="R319" s="37">
        <f>'Data TREND'!BD30</f>
        <v>447.56512912319567</v>
      </c>
      <c r="S319" s="37">
        <f>'Data TREND'!BE30</f>
        <v>345.73342784921169</v>
      </c>
      <c r="T319" s="37">
        <f>'Data TREND'!BF30</f>
        <v>203.13688789098003</v>
      </c>
      <c r="U319" s="62">
        <f>'Data TREND'!BG30</f>
        <v>996.4722812811799</v>
      </c>
      <c r="V319" s="37">
        <f>'Data TREND'!BH30</f>
        <v>78.440937250997891</v>
      </c>
      <c r="W319" s="37">
        <f>'Data TREND'!BI30</f>
        <v>31.875049904952387</v>
      </c>
      <c r="Y319" s="37">
        <f t="shared" si="220"/>
        <v>0</v>
      </c>
      <c r="Z319" s="37">
        <f t="shared" si="221"/>
        <v>0</v>
      </c>
      <c r="AA319" s="37">
        <f t="shared" si="222"/>
        <v>0</v>
      </c>
      <c r="AB319" s="62">
        <f t="shared" si="223"/>
        <v>0</v>
      </c>
      <c r="AC319" s="37">
        <f t="shared" si="224"/>
        <v>0</v>
      </c>
      <c r="AD319" s="37">
        <f t="shared" si="225"/>
        <v>0</v>
      </c>
      <c r="AF319">
        <f>'Data TREND'!AU30</f>
        <v>37</v>
      </c>
      <c r="AG319" s="37">
        <f>'Data TREND'!BK30</f>
        <v>587.89089095443137</v>
      </c>
      <c r="AH319" s="37">
        <f>'Data TREND'!BL30</f>
        <v>346.71130646952594</v>
      </c>
      <c r="AI319" s="37">
        <f>'Data TREND'!BM30</f>
        <v>207.7813603272399</v>
      </c>
      <c r="AJ319" s="62">
        <f>'Data TREND'!BN30</f>
        <v>1142.4786848357521</v>
      </c>
      <c r="AK319" s="37">
        <f>'Data TREND'!BO30</f>
        <v>92.666460449182026</v>
      </c>
      <c r="AL319" s="37">
        <f>'Data TREND'!BP30</f>
        <v>37.860493415735817</v>
      </c>
      <c r="AN319" s="37">
        <f t="shared" si="226"/>
        <v>0</v>
      </c>
      <c r="AO319" s="37">
        <f t="shared" si="227"/>
        <v>0</v>
      </c>
      <c r="AP319" s="37">
        <f t="shared" si="228"/>
        <v>0</v>
      </c>
      <c r="AQ319" s="62">
        <f t="shared" si="229"/>
        <v>0</v>
      </c>
      <c r="AR319" s="37">
        <f t="shared" si="230"/>
        <v>0</v>
      </c>
      <c r="AS319" s="37">
        <f t="shared" si="231"/>
        <v>0</v>
      </c>
      <c r="AU319">
        <v>37</v>
      </c>
      <c r="AV319" s="37">
        <f t="shared" si="232"/>
        <v>310.45839019018439</v>
      </c>
      <c r="AW319" s="37">
        <f t="shared" si="233"/>
        <v>344.82397951206281</v>
      </c>
      <c r="AX319" s="37">
        <f t="shared" si="234"/>
        <v>199.14214128076881</v>
      </c>
      <c r="AY319" s="62">
        <f t="shared" si="235"/>
        <v>854.75326326562049</v>
      </c>
      <c r="AZ319" s="37">
        <f t="shared" si="236"/>
        <v>65.04348177460858</v>
      </c>
      <c r="BA319" s="37">
        <f t="shared" si="237"/>
        <v>26.580144235909646</v>
      </c>
      <c r="BC319">
        <v>37</v>
      </c>
      <c r="BD319" s="37">
        <f>IF(Voorblad!$E$10=Rekenblad!BC319,Rekenblad!AV319,0)</f>
        <v>0</v>
      </c>
      <c r="BE319" s="37">
        <f>IF(Voorblad!$E$10=Rekenblad!BC319,Rekenblad!AW319,0)</f>
        <v>0</v>
      </c>
      <c r="BF319" s="37">
        <f>IF(Voorblad!$E$10=Rekenblad!BC319,Rekenblad!AX319,0)</f>
        <v>0</v>
      </c>
      <c r="BG319" s="62">
        <f>IF(Voorblad!$E$10=Rekenblad!BC319,Rekenblad!AY319,0)</f>
        <v>0</v>
      </c>
      <c r="BH319" s="37">
        <f>IF(Voorblad!$E$10=Rekenblad!BC319,Rekenblad!AZ319,0)</f>
        <v>0</v>
      </c>
      <c r="BI319" s="37">
        <f>IF(Voorblad!$E$10=Rekenblad!BC319,Rekenblad!BA319,0)</f>
        <v>0</v>
      </c>
      <c r="BK319">
        <v>37</v>
      </c>
      <c r="BL319" s="37">
        <f>IF(Voorblad!$E$14=Rekenblad!$BL$290,Rekenblad!BD319,0)</f>
        <v>0</v>
      </c>
      <c r="BM319" s="37">
        <f>IF(Voorblad!$E$14=Rekenblad!$BL$290,Rekenblad!BE319,0)</f>
        <v>0</v>
      </c>
      <c r="BN319" s="37">
        <f>IF(Voorblad!$E$14=Rekenblad!$BL$290,Rekenblad!BF319,0)</f>
        <v>0</v>
      </c>
      <c r="BO319" s="62">
        <f>IF(Voorblad!$E$14=Rekenblad!$BL$290,Rekenblad!BG319,0)</f>
        <v>0</v>
      </c>
      <c r="BP319" s="37">
        <f>IF(Voorblad!$E$14=Rekenblad!$BL$290,Rekenblad!BH319,0)</f>
        <v>0</v>
      </c>
      <c r="BQ319" s="37">
        <f>IF(Voorblad!$E$14=Rekenblad!$BL$290,Rekenblad!BI319,0)</f>
        <v>0</v>
      </c>
    </row>
    <row r="320" spans="2:69" x14ac:dyDescent="0.25">
      <c r="B320">
        <f>'Data TREND'!AU31</f>
        <v>38</v>
      </c>
      <c r="C320" s="37">
        <f>'Data TREND'!AW31</f>
        <v>315.79428184043911</v>
      </c>
      <c r="D320" s="37">
        <f>'Data TREND'!AX31</f>
        <v>353.29145614983133</v>
      </c>
      <c r="E320" s="37">
        <f>'Data TREND'!AY31</f>
        <v>204.39498501218455</v>
      </c>
      <c r="F320" s="62">
        <f>'Data TREND'!AZ31</f>
        <v>873.80223969510689</v>
      </c>
      <c r="G320" s="37">
        <f>'Data TREND'!BA31</f>
        <v>64.78833303635426</v>
      </c>
      <c r="H320" s="37">
        <f>'Data TREND'!BB31</f>
        <v>26.473589704856167</v>
      </c>
      <c r="J320" s="37">
        <f t="shared" si="238"/>
        <v>315.79428184043911</v>
      </c>
      <c r="K320" s="37">
        <f t="shared" si="239"/>
        <v>353.29145614983133</v>
      </c>
      <c r="L320" s="37">
        <f t="shared" si="240"/>
        <v>204.39498501218455</v>
      </c>
      <c r="M320" s="62">
        <f t="shared" si="241"/>
        <v>873.80223969510689</v>
      </c>
      <c r="N320" s="37">
        <f t="shared" si="242"/>
        <v>64.78833303635426</v>
      </c>
      <c r="O320" s="37">
        <f t="shared" si="243"/>
        <v>26.473589704856167</v>
      </c>
      <c r="Q320">
        <f>'Data TREND'!AU31</f>
        <v>38</v>
      </c>
      <c r="R320" s="37">
        <f>'Data TREND'!BD31</f>
        <v>454.59190422812219</v>
      </c>
      <c r="S320" s="37">
        <f>'Data TREND'!BE31</f>
        <v>354.17135952245872</v>
      </c>
      <c r="T320" s="37">
        <f>'Data TREND'!BF31</f>
        <v>208.31343933743045</v>
      </c>
      <c r="U320" s="62">
        <f>'Data TREND'!BG31</f>
        <v>1017.1149280399419</v>
      </c>
      <c r="V320" s="37">
        <f>'Data TREND'!BH31</f>
        <v>78.055251480620626</v>
      </c>
      <c r="W320" s="37">
        <f>'Data TREND'!BI31</f>
        <v>31.719494655124041</v>
      </c>
      <c r="Y320" s="37">
        <f t="shared" si="220"/>
        <v>0</v>
      </c>
      <c r="Z320" s="37">
        <f t="shared" si="221"/>
        <v>0</v>
      </c>
      <c r="AA320" s="37">
        <f t="shared" si="222"/>
        <v>0</v>
      </c>
      <c r="AB320" s="62">
        <f t="shared" si="223"/>
        <v>0</v>
      </c>
      <c r="AC320" s="37">
        <f t="shared" si="224"/>
        <v>0</v>
      </c>
      <c r="AD320" s="37">
        <f t="shared" si="225"/>
        <v>0</v>
      </c>
      <c r="AF320">
        <f>'Data TREND'!AU31</f>
        <v>38</v>
      </c>
      <c r="AG320" s="37">
        <f>'Data TREND'!BK31</f>
        <v>596.63720266062035</v>
      </c>
      <c r="AH320" s="37">
        <f>'Data TREND'!BL31</f>
        <v>355.12390267280688</v>
      </c>
      <c r="AI320" s="37">
        <f>'Data TREND'!BM31</f>
        <v>212.87165716220068</v>
      </c>
      <c r="AJ320" s="62">
        <f>'Data TREND'!BN31</f>
        <v>1164.7260188951946</v>
      </c>
      <c r="AK320" s="37">
        <f>'Data TREND'!BO31</f>
        <v>92.130147945824632</v>
      </c>
      <c r="AL320" s="37">
        <f>'Data TREND'!BP31</f>
        <v>37.642734171660095</v>
      </c>
      <c r="AN320" s="37">
        <f t="shared" si="226"/>
        <v>0</v>
      </c>
      <c r="AO320" s="37">
        <f t="shared" si="227"/>
        <v>0</v>
      </c>
      <c r="AP320" s="37">
        <f t="shared" si="228"/>
        <v>0</v>
      </c>
      <c r="AQ320" s="62">
        <f t="shared" si="229"/>
        <v>0</v>
      </c>
      <c r="AR320" s="37">
        <f t="shared" si="230"/>
        <v>0</v>
      </c>
      <c r="AS320" s="37">
        <f t="shared" si="231"/>
        <v>0</v>
      </c>
      <c r="AU320">
        <v>38</v>
      </c>
      <c r="AV320" s="37">
        <f t="shared" si="232"/>
        <v>315.79428184043911</v>
      </c>
      <c r="AW320" s="37">
        <f t="shared" si="233"/>
        <v>353.29145614983133</v>
      </c>
      <c r="AX320" s="37">
        <f t="shared" si="234"/>
        <v>204.39498501218455</v>
      </c>
      <c r="AY320" s="62">
        <f t="shared" si="235"/>
        <v>873.80223969510689</v>
      </c>
      <c r="AZ320" s="37">
        <f t="shared" si="236"/>
        <v>64.78833303635426</v>
      </c>
      <c r="BA320" s="37">
        <f t="shared" si="237"/>
        <v>26.473589704856167</v>
      </c>
      <c r="BC320">
        <v>38</v>
      </c>
      <c r="BD320" s="37">
        <f>IF(Voorblad!$E$10=Rekenblad!BC320,Rekenblad!AV320,0)</f>
        <v>0</v>
      </c>
      <c r="BE320" s="37">
        <f>IF(Voorblad!$E$10=Rekenblad!BC320,Rekenblad!AW320,0)</f>
        <v>0</v>
      </c>
      <c r="BF320" s="37">
        <f>IF(Voorblad!$E$10=Rekenblad!BC320,Rekenblad!AX320,0)</f>
        <v>0</v>
      </c>
      <c r="BG320" s="62">
        <f>IF(Voorblad!$E$10=Rekenblad!BC320,Rekenblad!AY320,0)</f>
        <v>0</v>
      </c>
      <c r="BH320" s="37">
        <f>IF(Voorblad!$E$10=Rekenblad!BC320,Rekenblad!AZ320,0)</f>
        <v>0</v>
      </c>
      <c r="BI320" s="37">
        <f>IF(Voorblad!$E$10=Rekenblad!BC320,Rekenblad!BA320,0)</f>
        <v>0</v>
      </c>
      <c r="BK320">
        <v>38</v>
      </c>
      <c r="BL320" s="37">
        <f>IF(Voorblad!$E$14=Rekenblad!$BL$290,Rekenblad!BD320,0)</f>
        <v>0</v>
      </c>
      <c r="BM320" s="37">
        <f>IF(Voorblad!$E$14=Rekenblad!$BL$290,Rekenblad!BE320,0)</f>
        <v>0</v>
      </c>
      <c r="BN320" s="37">
        <f>IF(Voorblad!$E$14=Rekenblad!$BL$290,Rekenblad!BF320,0)</f>
        <v>0</v>
      </c>
      <c r="BO320" s="62">
        <f>IF(Voorblad!$E$14=Rekenblad!$BL$290,Rekenblad!BG320,0)</f>
        <v>0</v>
      </c>
      <c r="BP320" s="37">
        <f>IF(Voorblad!$E$14=Rekenblad!$BL$290,Rekenblad!BH320,0)</f>
        <v>0</v>
      </c>
      <c r="BQ320" s="37">
        <f>IF(Voorblad!$E$14=Rekenblad!$BL$290,Rekenblad!BI320,0)</f>
        <v>0</v>
      </c>
    </row>
    <row r="321" spans="2:69" x14ac:dyDescent="0.25">
      <c r="B321">
        <f>'Data TREND'!AU32</f>
        <v>39</v>
      </c>
      <c r="C321" s="37">
        <f>'Data TREND'!AW32</f>
        <v>321.13017349069378</v>
      </c>
      <c r="D321" s="37">
        <f>'Data TREND'!AX32</f>
        <v>361.75893278759986</v>
      </c>
      <c r="E321" s="37">
        <f>'Data TREND'!AY32</f>
        <v>209.64782874360026</v>
      </c>
      <c r="F321" s="62">
        <f>'Data TREND'!AZ32</f>
        <v>892.85121612459329</v>
      </c>
      <c r="G321" s="37">
        <f>'Data TREND'!BA32</f>
        <v>64.53318429809994</v>
      </c>
      <c r="H321" s="37">
        <f>'Data TREND'!BB32</f>
        <v>26.367035173802687</v>
      </c>
      <c r="J321" s="37">
        <f t="shared" si="238"/>
        <v>321.13017349069378</v>
      </c>
      <c r="K321" s="37">
        <f t="shared" si="239"/>
        <v>361.75893278759986</v>
      </c>
      <c r="L321" s="37">
        <f t="shared" si="240"/>
        <v>209.64782874360026</v>
      </c>
      <c r="M321" s="62">
        <f t="shared" si="241"/>
        <v>892.85121612459329</v>
      </c>
      <c r="N321" s="37">
        <f t="shared" si="242"/>
        <v>64.53318429809994</v>
      </c>
      <c r="O321" s="37">
        <f t="shared" si="243"/>
        <v>26.367035173802687</v>
      </c>
      <c r="Q321">
        <f>'Data TREND'!AU32</f>
        <v>39</v>
      </c>
      <c r="R321" s="37">
        <f>'Data TREND'!BD32</f>
        <v>461.6186793330487</v>
      </c>
      <c r="S321" s="37">
        <f>'Data TREND'!BE32</f>
        <v>362.60929119570574</v>
      </c>
      <c r="T321" s="37">
        <f>'Data TREND'!BF32</f>
        <v>213.4899907838809</v>
      </c>
      <c r="U321" s="62">
        <f>'Data TREND'!BG32</f>
        <v>1037.7575747987039</v>
      </c>
      <c r="V321" s="37">
        <f>'Data TREND'!BH32</f>
        <v>77.669565710243347</v>
      </c>
      <c r="W321" s="37">
        <f>'Data TREND'!BI32</f>
        <v>31.563939405295699</v>
      </c>
      <c r="Y321" s="37">
        <f t="shared" si="220"/>
        <v>0</v>
      </c>
      <c r="Z321" s="37">
        <f t="shared" si="221"/>
        <v>0</v>
      </c>
      <c r="AA321" s="37">
        <f t="shared" si="222"/>
        <v>0</v>
      </c>
      <c r="AB321" s="62">
        <f t="shared" si="223"/>
        <v>0</v>
      </c>
      <c r="AC321" s="37">
        <f t="shared" si="224"/>
        <v>0</v>
      </c>
      <c r="AD321" s="37">
        <f t="shared" si="225"/>
        <v>0</v>
      </c>
      <c r="AF321">
        <f>'Data TREND'!AU32</f>
        <v>39</v>
      </c>
      <c r="AG321" s="37">
        <f>'Data TREND'!BK32</f>
        <v>605.38351436680932</v>
      </c>
      <c r="AH321" s="37">
        <f>'Data TREND'!BL32</f>
        <v>363.53649887608782</v>
      </c>
      <c r="AI321" s="37">
        <f>'Data TREND'!BM32</f>
        <v>217.96195399716149</v>
      </c>
      <c r="AJ321" s="62">
        <f>'Data TREND'!BN32</f>
        <v>1186.9733529546368</v>
      </c>
      <c r="AK321" s="37">
        <f>'Data TREND'!BO32</f>
        <v>91.593835442467253</v>
      </c>
      <c r="AL321" s="37">
        <f>'Data TREND'!BP32</f>
        <v>37.424974927584358</v>
      </c>
      <c r="AN321" s="37">
        <f t="shared" si="226"/>
        <v>0</v>
      </c>
      <c r="AO321" s="37">
        <f t="shared" si="227"/>
        <v>0</v>
      </c>
      <c r="AP321" s="37">
        <f t="shared" si="228"/>
        <v>0</v>
      </c>
      <c r="AQ321" s="62">
        <f t="shared" si="229"/>
        <v>0</v>
      </c>
      <c r="AR321" s="37">
        <f t="shared" si="230"/>
        <v>0</v>
      </c>
      <c r="AS321" s="37">
        <f t="shared" si="231"/>
        <v>0</v>
      </c>
      <c r="AU321">
        <v>39</v>
      </c>
      <c r="AV321" s="37">
        <f t="shared" si="232"/>
        <v>321.13017349069378</v>
      </c>
      <c r="AW321" s="37">
        <f t="shared" si="233"/>
        <v>361.75893278759986</v>
      </c>
      <c r="AX321" s="37">
        <f t="shared" si="234"/>
        <v>209.64782874360026</v>
      </c>
      <c r="AY321" s="62">
        <f t="shared" si="235"/>
        <v>892.85121612459329</v>
      </c>
      <c r="AZ321" s="37">
        <f t="shared" si="236"/>
        <v>64.53318429809994</v>
      </c>
      <c r="BA321" s="37">
        <f t="shared" si="237"/>
        <v>26.367035173802687</v>
      </c>
      <c r="BC321">
        <v>39</v>
      </c>
      <c r="BD321" s="37">
        <f>IF(Voorblad!$E$10=Rekenblad!BC321,Rekenblad!AV321,0)</f>
        <v>0</v>
      </c>
      <c r="BE321" s="37">
        <f>IF(Voorblad!$E$10=Rekenblad!BC321,Rekenblad!AW321,0)</f>
        <v>0</v>
      </c>
      <c r="BF321" s="37">
        <f>IF(Voorblad!$E$10=Rekenblad!BC321,Rekenblad!AX321,0)</f>
        <v>0</v>
      </c>
      <c r="BG321" s="62">
        <f>IF(Voorblad!$E$10=Rekenblad!BC321,Rekenblad!AY321,0)</f>
        <v>0</v>
      </c>
      <c r="BH321" s="37">
        <f>IF(Voorblad!$E$10=Rekenblad!BC321,Rekenblad!AZ321,0)</f>
        <v>0</v>
      </c>
      <c r="BI321" s="37">
        <f>IF(Voorblad!$E$10=Rekenblad!BC321,Rekenblad!BA321,0)</f>
        <v>0</v>
      </c>
      <c r="BK321">
        <v>39</v>
      </c>
      <c r="BL321" s="37">
        <f>IF(Voorblad!$E$14=Rekenblad!$BL$290,Rekenblad!BD321,0)</f>
        <v>0</v>
      </c>
      <c r="BM321" s="37">
        <f>IF(Voorblad!$E$14=Rekenblad!$BL$290,Rekenblad!BE321,0)</f>
        <v>0</v>
      </c>
      <c r="BN321" s="37">
        <f>IF(Voorblad!$E$14=Rekenblad!$BL$290,Rekenblad!BF321,0)</f>
        <v>0</v>
      </c>
      <c r="BO321" s="62">
        <f>IF(Voorblad!$E$14=Rekenblad!$BL$290,Rekenblad!BG321,0)</f>
        <v>0</v>
      </c>
      <c r="BP321" s="37">
        <f>IF(Voorblad!$E$14=Rekenblad!$BL$290,Rekenblad!BH321,0)</f>
        <v>0</v>
      </c>
      <c r="BQ321" s="37">
        <f>IF(Voorblad!$E$14=Rekenblad!$BL$290,Rekenblad!BI321,0)</f>
        <v>0</v>
      </c>
    </row>
    <row r="322" spans="2:69" x14ac:dyDescent="0.25">
      <c r="B322">
        <f>'Data TREND'!AU33</f>
        <v>40</v>
      </c>
      <c r="C322" s="37">
        <f>'Data TREND'!AW33</f>
        <v>326.46606514094844</v>
      </c>
      <c r="D322" s="37">
        <f>'Data TREND'!AX33</f>
        <v>370.22640942536833</v>
      </c>
      <c r="E322" s="37">
        <f>'Data TREND'!AY33</f>
        <v>214.90067247501597</v>
      </c>
      <c r="F322" s="62">
        <f>'Data TREND'!AZ33</f>
        <v>911.90019255407969</v>
      </c>
      <c r="G322" s="37">
        <f>'Data TREND'!BA33</f>
        <v>64.27803555984562</v>
      </c>
      <c r="H322" s="37">
        <f>'Data TREND'!BB33</f>
        <v>26.260480642749208</v>
      </c>
      <c r="J322" s="37">
        <f t="shared" si="238"/>
        <v>326.46606514094844</v>
      </c>
      <c r="K322" s="37">
        <f t="shared" si="239"/>
        <v>370.22640942536833</v>
      </c>
      <c r="L322" s="37">
        <f t="shared" si="240"/>
        <v>214.90067247501597</v>
      </c>
      <c r="M322" s="62">
        <f t="shared" si="241"/>
        <v>911.90019255407969</v>
      </c>
      <c r="N322" s="37">
        <f t="shared" si="242"/>
        <v>64.27803555984562</v>
      </c>
      <c r="O322" s="37">
        <f t="shared" si="243"/>
        <v>26.260480642749208</v>
      </c>
      <c r="Q322">
        <f>'Data TREND'!AU33</f>
        <v>40</v>
      </c>
      <c r="R322" s="37">
        <f>'Data TREND'!BD33</f>
        <v>468.64545443797522</v>
      </c>
      <c r="S322" s="37">
        <f>'Data TREND'!BE33</f>
        <v>371.04722286895282</v>
      </c>
      <c r="T322" s="37">
        <f>'Data TREND'!BF33</f>
        <v>218.66654223033132</v>
      </c>
      <c r="U322" s="62">
        <f>'Data TREND'!BG33</f>
        <v>1058.400221557466</v>
      </c>
      <c r="V322" s="37">
        <f>'Data TREND'!BH33</f>
        <v>77.283879939866083</v>
      </c>
      <c r="W322" s="37">
        <f>'Data TREND'!BI33</f>
        <v>31.408384155467353</v>
      </c>
      <c r="Y322" s="37">
        <f t="shared" si="220"/>
        <v>0</v>
      </c>
      <c r="Z322" s="37">
        <f t="shared" si="221"/>
        <v>0</v>
      </c>
      <c r="AA322" s="37">
        <f t="shared" si="222"/>
        <v>0</v>
      </c>
      <c r="AB322" s="62">
        <f t="shared" si="223"/>
        <v>0</v>
      </c>
      <c r="AC322" s="37">
        <f t="shared" si="224"/>
        <v>0</v>
      </c>
      <c r="AD322" s="37">
        <f t="shared" si="225"/>
        <v>0</v>
      </c>
      <c r="AF322">
        <f>'Data TREND'!AU33</f>
        <v>40</v>
      </c>
      <c r="AG322" s="37">
        <f>'Data TREND'!BK33</f>
        <v>614.1298260729983</v>
      </c>
      <c r="AH322" s="37">
        <f>'Data TREND'!BL33</f>
        <v>371.94909507936882</v>
      </c>
      <c r="AI322" s="37">
        <f>'Data TREND'!BM33</f>
        <v>223.0522508321223</v>
      </c>
      <c r="AJ322" s="62">
        <f>'Data TREND'!BN33</f>
        <v>1209.220687014079</v>
      </c>
      <c r="AK322" s="37">
        <f>'Data TREND'!BO33</f>
        <v>91.057522939109873</v>
      </c>
      <c r="AL322" s="37">
        <f>'Data TREND'!BP33</f>
        <v>37.207215683508636</v>
      </c>
      <c r="AN322" s="37">
        <f t="shared" si="226"/>
        <v>0</v>
      </c>
      <c r="AO322" s="37">
        <f t="shared" si="227"/>
        <v>0</v>
      </c>
      <c r="AP322" s="37">
        <f t="shared" si="228"/>
        <v>0</v>
      </c>
      <c r="AQ322" s="62">
        <f t="shared" si="229"/>
        <v>0</v>
      </c>
      <c r="AR322" s="37">
        <f t="shared" si="230"/>
        <v>0</v>
      </c>
      <c r="AS322" s="37">
        <f t="shared" si="231"/>
        <v>0</v>
      </c>
      <c r="AU322">
        <v>40</v>
      </c>
      <c r="AV322" s="37">
        <f t="shared" si="232"/>
        <v>326.46606514094844</v>
      </c>
      <c r="AW322" s="37">
        <f t="shared" si="233"/>
        <v>370.22640942536833</v>
      </c>
      <c r="AX322" s="37">
        <f t="shared" si="234"/>
        <v>214.90067247501597</v>
      </c>
      <c r="AY322" s="62">
        <f t="shared" si="235"/>
        <v>911.90019255407969</v>
      </c>
      <c r="AZ322" s="37">
        <f t="shared" si="236"/>
        <v>64.27803555984562</v>
      </c>
      <c r="BA322" s="37">
        <f t="shared" si="237"/>
        <v>26.260480642749208</v>
      </c>
      <c r="BC322">
        <v>40</v>
      </c>
      <c r="BD322" s="37">
        <f>IF(Voorblad!$E$10=Rekenblad!BC322,Rekenblad!AV322,0)</f>
        <v>0</v>
      </c>
      <c r="BE322" s="37">
        <f>IF(Voorblad!$E$10=Rekenblad!BC322,Rekenblad!AW322,0)</f>
        <v>0</v>
      </c>
      <c r="BF322" s="37">
        <f>IF(Voorblad!$E$10=Rekenblad!BC322,Rekenblad!AX322,0)</f>
        <v>0</v>
      </c>
      <c r="BG322" s="62">
        <f>IF(Voorblad!$E$10=Rekenblad!BC322,Rekenblad!AY322,0)</f>
        <v>0</v>
      </c>
      <c r="BH322" s="37">
        <f>IF(Voorblad!$E$10=Rekenblad!BC322,Rekenblad!AZ322,0)</f>
        <v>0</v>
      </c>
      <c r="BI322" s="37">
        <f>IF(Voorblad!$E$10=Rekenblad!BC322,Rekenblad!BA322,0)</f>
        <v>0</v>
      </c>
      <c r="BK322">
        <v>40</v>
      </c>
      <c r="BL322" s="37">
        <f>IF(Voorblad!$E$14=Rekenblad!$BL$290,Rekenblad!BD322,0)</f>
        <v>0</v>
      </c>
      <c r="BM322" s="37">
        <f>IF(Voorblad!$E$14=Rekenblad!$BL$290,Rekenblad!BE322,0)</f>
        <v>0</v>
      </c>
      <c r="BN322" s="37">
        <f>IF(Voorblad!$E$14=Rekenblad!$BL$290,Rekenblad!BF322,0)</f>
        <v>0</v>
      </c>
      <c r="BO322" s="62">
        <f>IF(Voorblad!$E$14=Rekenblad!$BL$290,Rekenblad!BG322,0)</f>
        <v>0</v>
      </c>
      <c r="BP322" s="37">
        <f>IF(Voorblad!$E$14=Rekenblad!$BL$290,Rekenblad!BH322,0)</f>
        <v>0</v>
      </c>
      <c r="BQ322" s="37">
        <f>IF(Voorblad!$E$14=Rekenblad!$BL$290,Rekenblad!BI322,0)</f>
        <v>0</v>
      </c>
    </row>
    <row r="323" spans="2:69" x14ac:dyDescent="0.25">
      <c r="B323">
        <f>'Data TREND'!AU34</f>
        <v>41</v>
      </c>
      <c r="C323" s="37">
        <f>'Data TREND'!AW34</f>
        <v>331.80195679120311</v>
      </c>
      <c r="D323" s="37">
        <f>'Data TREND'!AX34</f>
        <v>378.69388606313686</v>
      </c>
      <c r="E323" s="37">
        <f>'Data TREND'!AY34</f>
        <v>220.1535162064317</v>
      </c>
      <c r="F323" s="62">
        <f>'Data TREND'!AZ34</f>
        <v>930.94916898356598</v>
      </c>
      <c r="G323" s="37">
        <f>'Data TREND'!BA34</f>
        <v>64.0228868215913</v>
      </c>
      <c r="H323" s="37">
        <f>'Data TREND'!BB34</f>
        <v>26.153926111695728</v>
      </c>
      <c r="J323" s="37">
        <f t="shared" si="238"/>
        <v>331.80195679120311</v>
      </c>
      <c r="K323" s="37">
        <f t="shared" si="239"/>
        <v>378.69388606313686</v>
      </c>
      <c r="L323" s="37">
        <f t="shared" si="240"/>
        <v>220.1535162064317</v>
      </c>
      <c r="M323" s="62">
        <f t="shared" si="241"/>
        <v>930.94916898356598</v>
      </c>
      <c r="N323" s="37">
        <f t="shared" si="242"/>
        <v>64.0228868215913</v>
      </c>
      <c r="O323" s="37">
        <f t="shared" si="243"/>
        <v>26.153926111695728</v>
      </c>
      <c r="Q323">
        <f>'Data TREND'!AU34</f>
        <v>41</v>
      </c>
      <c r="R323" s="37">
        <f>'Data TREND'!BD34</f>
        <v>475.67222954290173</v>
      </c>
      <c r="S323" s="37">
        <f>'Data TREND'!BE34</f>
        <v>379.48515454219984</v>
      </c>
      <c r="T323" s="37">
        <f>'Data TREND'!BF34</f>
        <v>223.84309367678173</v>
      </c>
      <c r="U323" s="62">
        <f>'Data TREND'!BG34</f>
        <v>1079.0428683162281</v>
      </c>
      <c r="V323" s="37">
        <f>'Data TREND'!BH34</f>
        <v>76.898194169488804</v>
      </c>
      <c r="W323" s="37">
        <f>'Data TREND'!BI34</f>
        <v>31.252828905639007</v>
      </c>
      <c r="Y323" s="37">
        <f t="shared" si="220"/>
        <v>0</v>
      </c>
      <c r="Z323" s="37">
        <f t="shared" si="221"/>
        <v>0</v>
      </c>
      <c r="AA323" s="37">
        <f t="shared" si="222"/>
        <v>0</v>
      </c>
      <c r="AB323" s="62">
        <f t="shared" si="223"/>
        <v>0</v>
      </c>
      <c r="AC323" s="37">
        <f t="shared" si="224"/>
        <v>0</v>
      </c>
      <c r="AD323" s="37">
        <f t="shared" si="225"/>
        <v>0</v>
      </c>
      <c r="AF323">
        <f>'Data TREND'!AU34</f>
        <v>41</v>
      </c>
      <c r="AG323" s="37">
        <f>'Data TREND'!BK34</f>
        <v>622.87613777918727</v>
      </c>
      <c r="AH323" s="37">
        <f>'Data TREND'!BL34</f>
        <v>380.36169128264976</v>
      </c>
      <c r="AI323" s="37">
        <f>'Data TREND'!BM34</f>
        <v>228.14254766708311</v>
      </c>
      <c r="AJ323" s="62">
        <f>'Data TREND'!BN34</f>
        <v>1231.4680210735214</v>
      </c>
      <c r="AK323" s="37">
        <f>'Data TREND'!BO34</f>
        <v>90.521210435752479</v>
      </c>
      <c r="AL323" s="37">
        <f>'Data TREND'!BP34</f>
        <v>36.9894564394329</v>
      </c>
      <c r="AN323" s="37">
        <f t="shared" si="226"/>
        <v>0</v>
      </c>
      <c r="AO323" s="37">
        <f t="shared" si="227"/>
        <v>0</v>
      </c>
      <c r="AP323" s="37">
        <f t="shared" si="228"/>
        <v>0</v>
      </c>
      <c r="AQ323" s="62">
        <f t="shared" si="229"/>
        <v>0</v>
      </c>
      <c r="AR323" s="37">
        <f t="shared" si="230"/>
        <v>0</v>
      </c>
      <c r="AS323" s="37">
        <f t="shared" si="231"/>
        <v>0</v>
      </c>
      <c r="AU323">
        <v>41</v>
      </c>
      <c r="AV323" s="37">
        <f t="shared" si="232"/>
        <v>331.80195679120311</v>
      </c>
      <c r="AW323" s="37">
        <f t="shared" si="233"/>
        <v>378.69388606313686</v>
      </c>
      <c r="AX323" s="37">
        <f t="shared" si="234"/>
        <v>220.1535162064317</v>
      </c>
      <c r="AY323" s="62">
        <f t="shared" si="235"/>
        <v>930.94916898356598</v>
      </c>
      <c r="AZ323" s="37">
        <f t="shared" si="236"/>
        <v>64.0228868215913</v>
      </c>
      <c r="BA323" s="37">
        <f t="shared" si="237"/>
        <v>26.153926111695728</v>
      </c>
      <c r="BC323">
        <v>41</v>
      </c>
      <c r="BD323" s="37">
        <f>IF(Voorblad!$E$10=Rekenblad!BC323,Rekenblad!AV323,0)</f>
        <v>0</v>
      </c>
      <c r="BE323" s="37">
        <f>IF(Voorblad!$E$10=Rekenblad!BC323,Rekenblad!AW323,0)</f>
        <v>0</v>
      </c>
      <c r="BF323" s="37">
        <f>IF(Voorblad!$E$10=Rekenblad!BC323,Rekenblad!AX323,0)</f>
        <v>0</v>
      </c>
      <c r="BG323" s="62">
        <f>IF(Voorblad!$E$10=Rekenblad!BC323,Rekenblad!AY323,0)</f>
        <v>0</v>
      </c>
      <c r="BH323" s="37">
        <f>IF(Voorblad!$E$10=Rekenblad!BC323,Rekenblad!AZ323,0)</f>
        <v>0</v>
      </c>
      <c r="BI323" s="37">
        <f>IF(Voorblad!$E$10=Rekenblad!BC323,Rekenblad!BA323,0)</f>
        <v>0</v>
      </c>
      <c r="BK323">
        <v>41</v>
      </c>
      <c r="BL323" s="37">
        <f>IF(Voorblad!$E$14=Rekenblad!$BL$290,Rekenblad!BD323,0)</f>
        <v>0</v>
      </c>
      <c r="BM323" s="37">
        <f>IF(Voorblad!$E$14=Rekenblad!$BL$290,Rekenblad!BE323,0)</f>
        <v>0</v>
      </c>
      <c r="BN323" s="37">
        <f>IF(Voorblad!$E$14=Rekenblad!$BL$290,Rekenblad!BF323,0)</f>
        <v>0</v>
      </c>
      <c r="BO323" s="62">
        <f>IF(Voorblad!$E$14=Rekenblad!$BL$290,Rekenblad!BG323,0)</f>
        <v>0</v>
      </c>
      <c r="BP323" s="37">
        <f>IF(Voorblad!$E$14=Rekenblad!$BL$290,Rekenblad!BH323,0)</f>
        <v>0</v>
      </c>
      <c r="BQ323" s="37">
        <f>IF(Voorblad!$E$14=Rekenblad!$BL$290,Rekenblad!BI323,0)</f>
        <v>0</v>
      </c>
    </row>
    <row r="324" spans="2:69" x14ac:dyDescent="0.25">
      <c r="B324">
        <f>'Data TREND'!AU35</f>
        <v>42</v>
      </c>
      <c r="C324" s="37">
        <f>'Data TREND'!AW35</f>
        <v>337.13784844145778</v>
      </c>
      <c r="D324" s="37">
        <f>'Data TREND'!AX35</f>
        <v>387.16136270090539</v>
      </c>
      <c r="E324" s="37">
        <f>'Data TREND'!AY35</f>
        <v>225.40635993784741</v>
      </c>
      <c r="F324" s="62">
        <f>'Data TREND'!AZ35</f>
        <v>949.99814541305238</v>
      </c>
      <c r="G324" s="37">
        <f>'Data TREND'!BA35</f>
        <v>63.76773808333698</v>
      </c>
      <c r="H324" s="37">
        <f>'Data TREND'!BB35</f>
        <v>26.047371580642249</v>
      </c>
      <c r="J324" s="37">
        <f t="shared" si="238"/>
        <v>337.13784844145778</v>
      </c>
      <c r="K324" s="37">
        <f t="shared" si="239"/>
        <v>387.16136270090539</v>
      </c>
      <c r="L324" s="37">
        <f t="shared" si="240"/>
        <v>225.40635993784741</v>
      </c>
      <c r="M324" s="62">
        <f t="shared" si="241"/>
        <v>949.99814541305238</v>
      </c>
      <c r="N324" s="37">
        <f t="shared" si="242"/>
        <v>63.76773808333698</v>
      </c>
      <c r="O324" s="37">
        <f t="shared" si="243"/>
        <v>26.047371580642249</v>
      </c>
      <c r="Q324">
        <f>'Data TREND'!AU35</f>
        <v>42</v>
      </c>
      <c r="R324" s="37">
        <f>'Data TREND'!BD35</f>
        <v>482.69900464782825</v>
      </c>
      <c r="S324" s="37">
        <f>'Data TREND'!BE35</f>
        <v>387.92308621544686</v>
      </c>
      <c r="T324" s="37">
        <f>'Data TREND'!BF35</f>
        <v>229.01964512323215</v>
      </c>
      <c r="U324" s="62">
        <f>'Data TREND'!BG35</f>
        <v>1099.6855150749902</v>
      </c>
      <c r="V324" s="37">
        <f>'Data TREND'!BH35</f>
        <v>76.512508399111539</v>
      </c>
      <c r="W324" s="37">
        <f>'Data TREND'!BI35</f>
        <v>31.09727365581066</v>
      </c>
      <c r="Y324" s="37">
        <f t="shared" ref="Y324:Y355" si="244">$Q$3*R324</f>
        <v>0</v>
      </c>
      <c r="Z324" s="37">
        <f t="shared" ref="Z324:Z355" si="245">$Q$3*S324</f>
        <v>0</v>
      </c>
      <c r="AA324" s="37">
        <f t="shared" ref="AA324:AA355" si="246">$Q$3*T324</f>
        <v>0</v>
      </c>
      <c r="AB324" s="62">
        <f t="shared" ref="AB324:AB355" si="247">$Q$3*U324</f>
        <v>0</v>
      </c>
      <c r="AC324" s="37">
        <f t="shared" ref="AC324:AC355" si="248">$Q$3*V324</f>
        <v>0</v>
      </c>
      <c r="AD324" s="37">
        <f t="shared" ref="AD324:AD355" si="249">$Q$3*W324</f>
        <v>0</v>
      </c>
      <c r="AF324">
        <f>'Data TREND'!AU35</f>
        <v>42</v>
      </c>
      <c r="AG324" s="37">
        <f>'Data TREND'!BK35</f>
        <v>631.62244948537625</v>
      </c>
      <c r="AH324" s="37">
        <f>'Data TREND'!BL35</f>
        <v>388.7742874859307</v>
      </c>
      <c r="AI324" s="37">
        <f>'Data TREND'!BM35</f>
        <v>233.23284450204392</v>
      </c>
      <c r="AJ324" s="62">
        <f>'Data TREND'!BN35</f>
        <v>1253.7153551329636</v>
      </c>
      <c r="AK324" s="37">
        <f>'Data TREND'!BO35</f>
        <v>89.984897932395086</v>
      </c>
      <c r="AL324" s="37">
        <f>'Data TREND'!BP35</f>
        <v>36.771697195357177</v>
      </c>
      <c r="AN324" s="37">
        <f t="shared" ref="AN324:AN355" si="250">$AF$3*AG324</f>
        <v>0</v>
      </c>
      <c r="AO324" s="37">
        <f t="shared" ref="AO324:AO355" si="251">$AF$3*AH324</f>
        <v>0</v>
      </c>
      <c r="AP324" s="37">
        <f t="shared" ref="AP324:AP355" si="252">$AF$3*AI324</f>
        <v>0</v>
      </c>
      <c r="AQ324" s="62">
        <f t="shared" ref="AQ324:AQ355" si="253">$AF$3*AJ324</f>
        <v>0</v>
      </c>
      <c r="AR324" s="37">
        <f t="shared" ref="AR324:AR355" si="254">$AF$3*AK324</f>
        <v>0</v>
      </c>
      <c r="AS324" s="37">
        <f t="shared" ref="AS324:AS355" si="255">$AF$3*AL324</f>
        <v>0</v>
      </c>
      <c r="AU324">
        <v>42</v>
      </c>
      <c r="AV324" s="37">
        <f t="shared" ref="AV324:AV355" si="256">J324+Y324+AN324</f>
        <v>337.13784844145778</v>
      </c>
      <c r="AW324" s="37">
        <f t="shared" ref="AW324:AW355" si="257">K324+Z324+AO324</f>
        <v>387.16136270090539</v>
      </c>
      <c r="AX324" s="37">
        <f t="shared" ref="AX324:AX355" si="258">L324+AA324+AP324</f>
        <v>225.40635993784741</v>
      </c>
      <c r="AY324" s="62">
        <f t="shared" ref="AY324:AY355" si="259">M324+AB324+AQ324</f>
        <v>949.99814541305238</v>
      </c>
      <c r="AZ324" s="37">
        <f t="shared" ref="AZ324:AZ355" si="260">N324+AC324+AR324</f>
        <v>63.76773808333698</v>
      </c>
      <c r="BA324" s="37">
        <f t="shared" ref="BA324:BA355" si="261">O324+AD324+AS324</f>
        <v>26.047371580642249</v>
      </c>
      <c r="BC324">
        <v>42</v>
      </c>
      <c r="BD324" s="37">
        <f>IF(Voorblad!$E$10=Rekenblad!BC324,Rekenblad!AV324,0)</f>
        <v>0</v>
      </c>
      <c r="BE324" s="37">
        <f>IF(Voorblad!$E$10=Rekenblad!BC324,Rekenblad!AW324,0)</f>
        <v>0</v>
      </c>
      <c r="BF324" s="37">
        <f>IF(Voorblad!$E$10=Rekenblad!BC324,Rekenblad!AX324,0)</f>
        <v>0</v>
      </c>
      <c r="BG324" s="62">
        <f>IF(Voorblad!$E$10=Rekenblad!BC324,Rekenblad!AY324,0)</f>
        <v>0</v>
      </c>
      <c r="BH324" s="37">
        <f>IF(Voorblad!$E$10=Rekenblad!BC324,Rekenblad!AZ324,0)</f>
        <v>0</v>
      </c>
      <c r="BI324" s="37">
        <f>IF(Voorblad!$E$10=Rekenblad!BC324,Rekenblad!BA324,0)</f>
        <v>0</v>
      </c>
      <c r="BK324">
        <v>42</v>
      </c>
      <c r="BL324" s="37">
        <f>IF(Voorblad!$E$14=Rekenblad!$BL$290,Rekenblad!BD324,0)</f>
        <v>0</v>
      </c>
      <c r="BM324" s="37">
        <f>IF(Voorblad!$E$14=Rekenblad!$BL$290,Rekenblad!BE324,0)</f>
        <v>0</v>
      </c>
      <c r="BN324" s="37">
        <f>IF(Voorblad!$E$14=Rekenblad!$BL$290,Rekenblad!BF324,0)</f>
        <v>0</v>
      </c>
      <c r="BO324" s="62">
        <f>IF(Voorblad!$E$14=Rekenblad!$BL$290,Rekenblad!BG324,0)</f>
        <v>0</v>
      </c>
      <c r="BP324" s="37">
        <f>IF(Voorblad!$E$14=Rekenblad!$BL$290,Rekenblad!BH324,0)</f>
        <v>0</v>
      </c>
      <c r="BQ324" s="37">
        <f>IF(Voorblad!$E$14=Rekenblad!$BL$290,Rekenblad!BI324,0)</f>
        <v>0</v>
      </c>
    </row>
    <row r="325" spans="2:69" x14ac:dyDescent="0.25">
      <c r="B325">
        <f>'Data TREND'!AU36</f>
        <v>43</v>
      </c>
      <c r="C325" s="37">
        <f>'Data TREND'!AW36</f>
        <v>342.4737400917125</v>
      </c>
      <c r="D325" s="37">
        <f>'Data TREND'!AX36</f>
        <v>395.62883933867391</v>
      </c>
      <c r="E325" s="37">
        <f>'Data TREND'!AY36</f>
        <v>230.65920366926312</v>
      </c>
      <c r="F325" s="62">
        <f>'Data TREND'!AZ36</f>
        <v>969.04712184253879</v>
      </c>
      <c r="G325" s="37">
        <f>'Data TREND'!BA36</f>
        <v>63.512589345082652</v>
      </c>
      <c r="H325" s="37">
        <f>'Data TREND'!BB36</f>
        <v>25.94081704958877</v>
      </c>
      <c r="J325" s="37">
        <f t="shared" si="238"/>
        <v>342.4737400917125</v>
      </c>
      <c r="K325" s="37">
        <f t="shared" si="239"/>
        <v>395.62883933867391</v>
      </c>
      <c r="L325" s="37">
        <f t="shared" si="240"/>
        <v>230.65920366926312</v>
      </c>
      <c r="M325" s="62">
        <f t="shared" si="241"/>
        <v>969.04712184253879</v>
      </c>
      <c r="N325" s="37">
        <f t="shared" si="242"/>
        <v>63.512589345082652</v>
      </c>
      <c r="O325" s="37">
        <f t="shared" si="243"/>
        <v>25.94081704958877</v>
      </c>
      <c r="Q325">
        <f>'Data TREND'!AU36</f>
        <v>43</v>
      </c>
      <c r="R325" s="37">
        <f>'Data TREND'!BD36</f>
        <v>489.72577975275476</v>
      </c>
      <c r="S325" s="37">
        <f>'Data TREND'!BE36</f>
        <v>396.36101788869388</v>
      </c>
      <c r="T325" s="37">
        <f>'Data TREND'!BF36</f>
        <v>234.19619656968257</v>
      </c>
      <c r="U325" s="62">
        <f>'Data TREND'!BG36</f>
        <v>1120.3281618337523</v>
      </c>
      <c r="V325" s="37">
        <f>'Data TREND'!BH36</f>
        <v>76.12682262873426</v>
      </c>
      <c r="W325" s="37">
        <f>'Data TREND'!BI36</f>
        <v>30.941718405982318</v>
      </c>
      <c r="Y325" s="37">
        <f t="shared" si="244"/>
        <v>0</v>
      </c>
      <c r="Z325" s="37">
        <f t="shared" si="245"/>
        <v>0</v>
      </c>
      <c r="AA325" s="37">
        <f t="shared" si="246"/>
        <v>0</v>
      </c>
      <c r="AB325" s="62">
        <f t="shared" si="247"/>
        <v>0</v>
      </c>
      <c r="AC325" s="37">
        <f t="shared" si="248"/>
        <v>0</v>
      </c>
      <c r="AD325" s="37">
        <f t="shared" si="249"/>
        <v>0</v>
      </c>
      <c r="AF325">
        <f>'Data TREND'!AU36</f>
        <v>43</v>
      </c>
      <c r="AG325" s="37">
        <f>'Data TREND'!BK36</f>
        <v>640.36876119156523</v>
      </c>
      <c r="AH325" s="37">
        <f>'Data TREND'!BL36</f>
        <v>397.1868836892117</v>
      </c>
      <c r="AI325" s="37">
        <f>'Data TREND'!BM36</f>
        <v>238.3231413370047</v>
      </c>
      <c r="AJ325" s="62">
        <f>'Data TREND'!BN36</f>
        <v>1275.9626891924058</v>
      </c>
      <c r="AK325" s="37">
        <f>'Data TREND'!BO36</f>
        <v>89.448585429037706</v>
      </c>
      <c r="AL325" s="37">
        <f>'Data TREND'!BP36</f>
        <v>36.553937951281441</v>
      </c>
      <c r="AN325" s="37">
        <f t="shared" si="250"/>
        <v>0</v>
      </c>
      <c r="AO325" s="37">
        <f t="shared" si="251"/>
        <v>0</v>
      </c>
      <c r="AP325" s="37">
        <f t="shared" si="252"/>
        <v>0</v>
      </c>
      <c r="AQ325" s="62">
        <f t="shared" si="253"/>
        <v>0</v>
      </c>
      <c r="AR325" s="37">
        <f t="shared" si="254"/>
        <v>0</v>
      </c>
      <c r="AS325" s="37">
        <f t="shared" si="255"/>
        <v>0</v>
      </c>
      <c r="AU325">
        <v>43</v>
      </c>
      <c r="AV325" s="37">
        <f t="shared" si="256"/>
        <v>342.4737400917125</v>
      </c>
      <c r="AW325" s="37">
        <f t="shared" si="257"/>
        <v>395.62883933867391</v>
      </c>
      <c r="AX325" s="37">
        <f t="shared" si="258"/>
        <v>230.65920366926312</v>
      </c>
      <c r="AY325" s="62">
        <f t="shared" si="259"/>
        <v>969.04712184253879</v>
      </c>
      <c r="AZ325" s="37">
        <f t="shared" si="260"/>
        <v>63.512589345082652</v>
      </c>
      <c r="BA325" s="37">
        <f t="shared" si="261"/>
        <v>25.94081704958877</v>
      </c>
      <c r="BC325">
        <v>43</v>
      </c>
      <c r="BD325" s="37">
        <f>IF(Voorblad!$E$10=Rekenblad!BC325,Rekenblad!AV325,0)</f>
        <v>0</v>
      </c>
      <c r="BE325" s="37">
        <f>IF(Voorblad!$E$10=Rekenblad!BC325,Rekenblad!AW325,0)</f>
        <v>0</v>
      </c>
      <c r="BF325" s="37">
        <f>IF(Voorblad!$E$10=Rekenblad!BC325,Rekenblad!AX325,0)</f>
        <v>0</v>
      </c>
      <c r="BG325" s="62">
        <f>IF(Voorblad!$E$10=Rekenblad!BC325,Rekenblad!AY325,0)</f>
        <v>0</v>
      </c>
      <c r="BH325" s="37">
        <f>IF(Voorblad!$E$10=Rekenblad!BC325,Rekenblad!AZ325,0)</f>
        <v>0</v>
      </c>
      <c r="BI325" s="37">
        <f>IF(Voorblad!$E$10=Rekenblad!BC325,Rekenblad!BA325,0)</f>
        <v>0</v>
      </c>
      <c r="BK325">
        <v>43</v>
      </c>
      <c r="BL325" s="37">
        <f>IF(Voorblad!$E$14=Rekenblad!$BL$290,Rekenblad!BD325,0)</f>
        <v>0</v>
      </c>
      <c r="BM325" s="37">
        <f>IF(Voorblad!$E$14=Rekenblad!$BL$290,Rekenblad!BE325,0)</f>
        <v>0</v>
      </c>
      <c r="BN325" s="37">
        <f>IF(Voorblad!$E$14=Rekenblad!$BL$290,Rekenblad!BF325,0)</f>
        <v>0</v>
      </c>
      <c r="BO325" s="62">
        <f>IF(Voorblad!$E$14=Rekenblad!$BL$290,Rekenblad!BG325,0)</f>
        <v>0</v>
      </c>
      <c r="BP325" s="37">
        <f>IF(Voorblad!$E$14=Rekenblad!$BL$290,Rekenblad!BH325,0)</f>
        <v>0</v>
      </c>
      <c r="BQ325" s="37">
        <f>IF(Voorblad!$E$14=Rekenblad!$BL$290,Rekenblad!BI325,0)</f>
        <v>0</v>
      </c>
    </row>
    <row r="326" spans="2:69" x14ac:dyDescent="0.25">
      <c r="B326">
        <f>'Data TREND'!AU37</f>
        <v>44</v>
      </c>
      <c r="C326" s="37">
        <f>'Data TREND'!AW37</f>
        <v>347.80963174196717</v>
      </c>
      <c r="D326" s="37">
        <f>'Data TREND'!AX37</f>
        <v>404.09631597644244</v>
      </c>
      <c r="E326" s="37">
        <f>'Data TREND'!AY37</f>
        <v>235.91204740067883</v>
      </c>
      <c r="F326" s="62">
        <f>'Data TREND'!AZ37</f>
        <v>988.09609827202519</v>
      </c>
      <c r="G326" s="37">
        <f>'Data TREND'!BA37</f>
        <v>63.257440606828332</v>
      </c>
      <c r="H326" s="37">
        <f>'Data TREND'!BB37</f>
        <v>25.83426251853529</v>
      </c>
      <c r="J326" s="37">
        <f t="shared" si="238"/>
        <v>347.80963174196717</v>
      </c>
      <c r="K326" s="37">
        <f t="shared" si="239"/>
        <v>404.09631597644244</v>
      </c>
      <c r="L326" s="37">
        <f t="shared" si="240"/>
        <v>235.91204740067883</v>
      </c>
      <c r="M326" s="62">
        <f t="shared" si="241"/>
        <v>988.09609827202519</v>
      </c>
      <c r="N326" s="37">
        <f t="shared" si="242"/>
        <v>63.257440606828332</v>
      </c>
      <c r="O326" s="37">
        <f t="shared" si="243"/>
        <v>25.83426251853529</v>
      </c>
      <c r="Q326">
        <f>'Data TREND'!AU37</f>
        <v>44</v>
      </c>
      <c r="R326" s="37">
        <f>'Data TREND'!BD37</f>
        <v>496.75255485768128</v>
      </c>
      <c r="S326" s="37">
        <f>'Data TREND'!BE37</f>
        <v>404.7989495619409</v>
      </c>
      <c r="T326" s="37">
        <f>'Data TREND'!BF37</f>
        <v>239.37274801613302</v>
      </c>
      <c r="U326" s="62">
        <f>'Data TREND'!BG37</f>
        <v>1140.9708085925145</v>
      </c>
      <c r="V326" s="37">
        <f>'Data TREND'!BH37</f>
        <v>75.741136858356995</v>
      </c>
      <c r="W326" s="37">
        <f>'Data TREND'!BI37</f>
        <v>30.786163156153972</v>
      </c>
      <c r="Y326" s="37">
        <f t="shared" si="244"/>
        <v>0</v>
      </c>
      <c r="Z326" s="37">
        <f t="shared" si="245"/>
        <v>0</v>
      </c>
      <c r="AA326" s="37">
        <f t="shared" si="246"/>
        <v>0</v>
      </c>
      <c r="AB326" s="62">
        <f t="shared" si="247"/>
        <v>0</v>
      </c>
      <c r="AC326" s="37">
        <f t="shared" si="248"/>
        <v>0</v>
      </c>
      <c r="AD326" s="37">
        <f t="shared" si="249"/>
        <v>0</v>
      </c>
      <c r="AF326">
        <f>'Data TREND'!AU37</f>
        <v>44</v>
      </c>
      <c r="AG326" s="37">
        <f>'Data TREND'!BK37</f>
        <v>649.11507289775432</v>
      </c>
      <c r="AH326" s="37">
        <f>'Data TREND'!BL37</f>
        <v>405.59947989249264</v>
      </c>
      <c r="AI326" s="37">
        <f>'Data TREND'!BM37</f>
        <v>243.41343817196551</v>
      </c>
      <c r="AJ326" s="62">
        <f>'Data TREND'!BN37</f>
        <v>1298.2100232518483</v>
      </c>
      <c r="AK326" s="37">
        <f>'Data TREND'!BO37</f>
        <v>88.912272925680313</v>
      </c>
      <c r="AL326" s="37">
        <f>'Data TREND'!BP37</f>
        <v>36.336178707205718</v>
      </c>
      <c r="AN326" s="37">
        <f t="shared" si="250"/>
        <v>0</v>
      </c>
      <c r="AO326" s="37">
        <f t="shared" si="251"/>
        <v>0</v>
      </c>
      <c r="AP326" s="37">
        <f t="shared" si="252"/>
        <v>0</v>
      </c>
      <c r="AQ326" s="62">
        <f t="shared" si="253"/>
        <v>0</v>
      </c>
      <c r="AR326" s="37">
        <f t="shared" si="254"/>
        <v>0</v>
      </c>
      <c r="AS326" s="37">
        <f t="shared" si="255"/>
        <v>0</v>
      </c>
      <c r="AU326">
        <v>44</v>
      </c>
      <c r="AV326" s="37">
        <f t="shared" si="256"/>
        <v>347.80963174196717</v>
      </c>
      <c r="AW326" s="37">
        <f t="shared" si="257"/>
        <v>404.09631597644244</v>
      </c>
      <c r="AX326" s="37">
        <f t="shared" si="258"/>
        <v>235.91204740067883</v>
      </c>
      <c r="AY326" s="62">
        <f t="shared" si="259"/>
        <v>988.09609827202519</v>
      </c>
      <c r="AZ326" s="37">
        <f t="shared" si="260"/>
        <v>63.257440606828332</v>
      </c>
      <c r="BA326" s="37">
        <f t="shared" si="261"/>
        <v>25.83426251853529</v>
      </c>
      <c r="BC326">
        <v>44</v>
      </c>
      <c r="BD326" s="37">
        <f>IF(Voorblad!$E$10=Rekenblad!BC326,Rekenblad!AV326,0)</f>
        <v>0</v>
      </c>
      <c r="BE326" s="37">
        <f>IF(Voorblad!$E$10=Rekenblad!BC326,Rekenblad!AW326,0)</f>
        <v>0</v>
      </c>
      <c r="BF326" s="37">
        <f>IF(Voorblad!$E$10=Rekenblad!BC326,Rekenblad!AX326,0)</f>
        <v>0</v>
      </c>
      <c r="BG326" s="62">
        <f>IF(Voorblad!$E$10=Rekenblad!BC326,Rekenblad!AY326,0)</f>
        <v>0</v>
      </c>
      <c r="BH326" s="37">
        <f>IF(Voorblad!$E$10=Rekenblad!BC326,Rekenblad!AZ326,0)</f>
        <v>0</v>
      </c>
      <c r="BI326" s="37">
        <f>IF(Voorblad!$E$10=Rekenblad!BC326,Rekenblad!BA326,0)</f>
        <v>0</v>
      </c>
      <c r="BK326">
        <v>44</v>
      </c>
      <c r="BL326" s="37">
        <f>IF(Voorblad!$E$14=Rekenblad!$BL$290,Rekenblad!BD326,0)</f>
        <v>0</v>
      </c>
      <c r="BM326" s="37">
        <f>IF(Voorblad!$E$14=Rekenblad!$BL$290,Rekenblad!BE326,0)</f>
        <v>0</v>
      </c>
      <c r="BN326" s="37">
        <f>IF(Voorblad!$E$14=Rekenblad!$BL$290,Rekenblad!BF326,0)</f>
        <v>0</v>
      </c>
      <c r="BO326" s="62">
        <f>IF(Voorblad!$E$14=Rekenblad!$BL$290,Rekenblad!BG326,0)</f>
        <v>0</v>
      </c>
      <c r="BP326" s="37">
        <f>IF(Voorblad!$E$14=Rekenblad!$BL$290,Rekenblad!BH326,0)</f>
        <v>0</v>
      </c>
      <c r="BQ326" s="37">
        <f>IF(Voorblad!$E$14=Rekenblad!$BL$290,Rekenblad!BI326,0)</f>
        <v>0</v>
      </c>
    </row>
    <row r="327" spans="2:69" x14ac:dyDescent="0.25">
      <c r="B327">
        <f>'Data TREND'!AU38</f>
        <v>45</v>
      </c>
      <c r="C327" s="37">
        <f>'Data TREND'!AW38</f>
        <v>353.14552339222189</v>
      </c>
      <c r="D327" s="37">
        <f>'Data TREND'!AX38</f>
        <v>412.56379261421097</v>
      </c>
      <c r="E327" s="37">
        <f>'Data TREND'!AY38</f>
        <v>241.16489113209457</v>
      </c>
      <c r="F327" s="62">
        <f>'Data TREND'!AZ38</f>
        <v>1007.1450747015116</v>
      </c>
      <c r="G327" s="37">
        <f>'Data TREND'!BA38</f>
        <v>63.002291868574012</v>
      </c>
      <c r="H327" s="37">
        <f>'Data TREND'!BB38</f>
        <v>25.727707987481811</v>
      </c>
      <c r="J327" s="37">
        <f t="shared" si="238"/>
        <v>353.14552339222189</v>
      </c>
      <c r="K327" s="37">
        <f t="shared" si="239"/>
        <v>412.56379261421097</v>
      </c>
      <c r="L327" s="37">
        <f t="shared" si="240"/>
        <v>241.16489113209457</v>
      </c>
      <c r="M327" s="62">
        <f t="shared" si="241"/>
        <v>1007.1450747015116</v>
      </c>
      <c r="N327" s="37">
        <f t="shared" si="242"/>
        <v>63.002291868574012</v>
      </c>
      <c r="O327" s="37">
        <f t="shared" si="243"/>
        <v>25.727707987481811</v>
      </c>
      <c r="Q327">
        <f>'Data TREND'!AU38</f>
        <v>45</v>
      </c>
      <c r="R327" s="37">
        <f>'Data TREND'!BD38</f>
        <v>503.77932996260779</v>
      </c>
      <c r="S327" s="37">
        <f>'Data TREND'!BE38</f>
        <v>413.23688123518792</v>
      </c>
      <c r="T327" s="37">
        <f>'Data TREND'!BF38</f>
        <v>244.54929946258343</v>
      </c>
      <c r="U327" s="62">
        <f>'Data TREND'!BG38</f>
        <v>1161.6134553512766</v>
      </c>
      <c r="V327" s="37">
        <f>'Data TREND'!BH38</f>
        <v>75.355451087979731</v>
      </c>
      <c r="W327" s="37">
        <f>'Data TREND'!BI38</f>
        <v>30.630607906325629</v>
      </c>
      <c r="Y327" s="37">
        <f t="shared" si="244"/>
        <v>0</v>
      </c>
      <c r="Z327" s="37">
        <f t="shared" si="245"/>
        <v>0</v>
      </c>
      <c r="AA327" s="37">
        <f t="shared" si="246"/>
        <v>0</v>
      </c>
      <c r="AB327" s="62">
        <f t="shared" si="247"/>
        <v>0</v>
      </c>
      <c r="AC327" s="37">
        <f t="shared" si="248"/>
        <v>0</v>
      </c>
      <c r="AD327" s="37">
        <f t="shared" si="249"/>
        <v>0</v>
      </c>
      <c r="AF327">
        <f>'Data TREND'!AU38</f>
        <v>45</v>
      </c>
      <c r="AG327" s="37">
        <f>'Data TREND'!BK38</f>
        <v>657.86138460394318</v>
      </c>
      <c r="AH327" s="37">
        <f>'Data TREND'!BL38</f>
        <v>414.01207609577358</v>
      </c>
      <c r="AI327" s="37">
        <f>'Data TREND'!BM38</f>
        <v>248.50373500692632</v>
      </c>
      <c r="AJ327" s="62">
        <f>'Data TREND'!BN38</f>
        <v>1320.4573573112905</v>
      </c>
      <c r="AK327" s="37">
        <f>'Data TREND'!BO38</f>
        <v>88.375960422322933</v>
      </c>
      <c r="AL327" s="37">
        <f>'Data TREND'!BP38</f>
        <v>36.118419463129982</v>
      </c>
      <c r="AN327" s="37">
        <f t="shared" si="250"/>
        <v>0</v>
      </c>
      <c r="AO327" s="37">
        <f t="shared" si="251"/>
        <v>0</v>
      </c>
      <c r="AP327" s="37">
        <f t="shared" si="252"/>
        <v>0</v>
      </c>
      <c r="AQ327" s="62">
        <f t="shared" si="253"/>
        <v>0</v>
      </c>
      <c r="AR327" s="37">
        <f t="shared" si="254"/>
        <v>0</v>
      </c>
      <c r="AS327" s="37">
        <f t="shared" si="255"/>
        <v>0</v>
      </c>
      <c r="AU327">
        <v>45</v>
      </c>
      <c r="AV327" s="37">
        <f t="shared" si="256"/>
        <v>353.14552339222189</v>
      </c>
      <c r="AW327" s="37">
        <f t="shared" si="257"/>
        <v>412.56379261421097</v>
      </c>
      <c r="AX327" s="37">
        <f t="shared" si="258"/>
        <v>241.16489113209457</v>
      </c>
      <c r="AY327" s="62">
        <f t="shared" si="259"/>
        <v>1007.1450747015116</v>
      </c>
      <c r="AZ327" s="37">
        <f t="shared" si="260"/>
        <v>63.002291868574012</v>
      </c>
      <c r="BA327" s="37">
        <f t="shared" si="261"/>
        <v>25.727707987481811</v>
      </c>
      <c r="BC327">
        <v>45</v>
      </c>
      <c r="BD327" s="37">
        <f>IF(Voorblad!$E$10=Rekenblad!BC327,Rekenblad!AV327,0)</f>
        <v>0</v>
      </c>
      <c r="BE327" s="37">
        <f>IF(Voorblad!$E$10=Rekenblad!BC327,Rekenblad!AW327,0)</f>
        <v>0</v>
      </c>
      <c r="BF327" s="37">
        <f>IF(Voorblad!$E$10=Rekenblad!BC327,Rekenblad!AX327,0)</f>
        <v>0</v>
      </c>
      <c r="BG327" s="62">
        <f>IF(Voorblad!$E$10=Rekenblad!BC327,Rekenblad!AY327,0)</f>
        <v>0</v>
      </c>
      <c r="BH327" s="37">
        <f>IF(Voorblad!$E$10=Rekenblad!BC327,Rekenblad!AZ327,0)</f>
        <v>0</v>
      </c>
      <c r="BI327" s="37">
        <f>IF(Voorblad!$E$10=Rekenblad!BC327,Rekenblad!BA327,0)</f>
        <v>0</v>
      </c>
      <c r="BK327">
        <v>45</v>
      </c>
      <c r="BL327" s="37">
        <f>IF(Voorblad!$E$14=Rekenblad!$BL$290,Rekenblad!BD327,0)</f>
        <v>0</v>
      </c>
      <c r="BM327" s="37">
        <f>IF(Voorblad!$E$14=Rekenblad!$BL$290,Rekenblad!BE327,0)</f>
        <v>0</v>
      </c>
      <c r="BN327" s="37">
        <f>IF(Voorblad!$E$14=Rekenblad!$BL$290,Rekenblad!BF327,0)</f>
        <v>0</v>
      </c>
      <c r="BO327" s="62">
        <f>IF(Voorblad!$E$14=Rekenblad!$BL$290,Rekenblad!BG327,0)</f>
        <v>0</v>
      </c>
      <c r="BP327" s="37">
        <f>IF(Voorblad!$E$14=Rekenblad!$BL$290,Rekenblad!BH327,0)</f>
        <v>0</v>
      </c>
      <c r="BQ327" s="37">
        <f>IF(Voorblad!$E$14=Rekenblad!$BL$290,Rekenblad!BI327,0)</f>
        <v>0</v>
      </c>
    </row>
    <row r="328" spans="2:69" x14ac:dyDescent="0.25">
      <c r="B328">
        <f>'Data TREND'!AU39</f>
        <v>46</v>
      </c>
      <c r="C328" s="37">
        <f>'Data TREND'!AW39</f>
        <v>358.48141504247656</v>
      </c>
      <c r="D328" s="37">
        <f>'Data TREND'!AX39</f>
        <v>421.03126925197944</v>
      </c>
      <c r="E328" s="37">
        <f>'Data TREND'!AY39</f>
        <v>246.41773486351028</v>
      </c>
      <c r="F328" s="62">
        <f>'Data TREND'!AZ39</f>
        <v>1026.1940511309981</v>
      </c>
      <c r="G328" s="37">
        <f>'Data TREND'!BA39</f>
        <v>62.747143130319692</v>
      </c>
      <c r="H328" s="37">
        <f>'Data TREND'!BB39</f>
        <v>25.621153456428331</v>
      </c>
      <c r="J328" s="37">
        <f t="shared" si="238"/>
        <v>358.48141504247656</v>
      </c>
      <c r="K328" s="37">
        <f t="shared" si="239"/>
        <v>421.03126925197944</v>
      </c>
      <c r="L328" s="37">
        <f t="shared" si="240"/>
        <v>246.41773486351028</v>
      </c>
      <c r="M328" s="62">
        <f t="shared" si="241"/>
        <v>1026.1940511309981</v>
      </c>
      <c r="N328" s="37">
        <f t="shared" si="242"/>
        <v>62.747143130319692</v>
      </c>
      <c r="O328" s="37">
        <f t="shared" si="243"/>
        <v>25.621153456428331</v>
      </c>
      <c r="Q328">
        <f>'Data TREND'!AU39</f>
        <v>46</v>
      </c>
      <c r="R328" s="37">
        <f>'Data TREND'!BD39</f>
        <v>510.8061050675343</v>
      </c>
      <c r="S328" s="37">
        <f>'Data TREND'!BE39</f>
        <v>421.674812908435</v>
      </c>
      <c r="T328" s="37">
        <f>'Data TREND'!BF39</f>
        <v>249.72585090903385</v>
      </c>
      <c r="U328" s="62">
        <f>'Data TREND'!BG39</f>
        <v>1182.2561021100387</v>
      </c>
      <c r="V328" s="37">
        <f>'Data TREND'!BH39</f>
        <v>74.969765317602452</v>
      </c>
      <c r="W328" s="37">
        <f>'Data TREND'!BI39</f>
        <v>30.475052656497283</v>
      </c>
      <c r="Y328" s="37">
        <f t="shared" si="244"/>
        <v>0</v>
      </c>
      <c r="Z328" s="37">
        <f t="shared" si="245"/>
        <v>0</v>
      </c>
      <c r="AA328" s="37">
        <f t="shared" si="246"/>
        <v>0</v>
      </c>
      <c r="AB328" s="62">
        <f t="shared" si="247"/>
        <v>0</v>
      </c>
      <c r="AC328" s="37">
        <f t="shared" si="248"/>
        <v>0</v>
      </c>
      <c r="AD328" s="37">
        <f t="shared" si="249"/>
        <v>0</v>
      </c>
      <c r="AF328">
        <f>'Data TREND'!AU39</f>
        <v>46</v>
      </c>
      <c r="AG328" s="37">
        <f>'Data TREND'!BK39</f>
        <v>666.60769631013227</v>
      </c>
      <c r="AH328" s="37">
        <f>'Data TREND'!BL39</f>
        <v>422.42467229905458</v>
      </c>
      <c r="AI328" s="37">
        <f>'Data TREND'!BM39</f>
        <v>253.5940318418871</v>
      </c>
      <c r="AJ328" s="62">
        <f>'Data TREND'!BN39</f>
        <v>1342.7046913707327</v>
      </c>
      <c r="AK328" s="37">
        <f>'Data TREND'!BO39</f>
        <v>87.839647918965539</v>
      </c>
      <c r="AL328" s="37">
        <f>'Data TREND'!BP39</f>
        <v>35.900660219054259</v>
      </c>
      <c r="AN328" s="37">
        <f t="shared" si="250"/>
        <v>0</v>
      </c>
      <c r="AO328" s="37">
        <f t="shared" si="251"/>
        <v>0</v>
      </c>
      <c r="AP328" s="37">
        <f t="shared" si="252"/>
        <v>0</v>
      </c>
      <c r="AQ328" s="62">
        <f t="shared" si="253"/>
        <v>0</v>
      </c>
      <c r="AR328" s="37">
        <f t="shared" si="254"/>
        <v>0</v>
      </c>
      <c r="AS328" s="37">
        <f t="shared" si="255"/>
        <v>0</v>
      </c>
      <c r="AU328">
        <v>46</v>
      </c>
      <c r="AV328" s="37">
        <f t="shared" si="256"/>
        <v>358.48141504247656</v>
      </c>
      <c r="AW328" s="37">
        <f t="shared" si="257"/>
        <v>421.03126925197944</v>
      </c>
      <c r="AX328" s="37">
        <f t="shared" si="258"/>
        <v>246.41773486351028</v>
      </c>
      <c r="AY328" s="62">
        <f t="shared" si="259"/>
        <v>1026.1940511309981</v>
      </c>
      <c r="AZ328" s="37">
        <f t="shared" si="260"/>
        <v>62.747143130319692</v>
      </c>
      <c r="BA328" s="37">
        <f t="shared" si="261"/>
        <v>25.621153456428331</v>
      </c>
      <c r="BC328">
        <v>46</v>
      </c>
      <c r="BD328" s="37">
        <f>IF(Voorblad!$E$10=Rekenblad!BC328,Rekenblad!AV328,0)</f>
        <v>0</v>
      </c>
      <c r="BE328" s="37">
        <f>IF(Voorblad!$E$10=Rekenblad!BC328,Rekenblad!AW328,0)</f>
        <v>0</v>
      </c>
      <c r="BF328" s="37">
        <f>IF(Voorblad!$E$10=Rekenblad!BC328,Rekenblad!AX328,0)</f>
        <v>0</v>
      </c>
      <c r="BG328" s="62">
        <f>IF(Voorblad!$E$10=Rekenblad!BC328,Rekenblad!AY328,0)</f>
        <v>0</v>
      </c>
      <c r="BH328" s="37">
        <f>IF(Voorblad!$E$10=Rekenblad!BC328,Rekenblad!AZ328,0)</f>
        <v>0</v>
      </c>
      <c r="BI328" s="37">
        <f>IF(Voorblad!$E$10=Rekenblad!BC328,Rekenblad!BA328,0)</f>
        <v>0</v>
      </c>
      <c r="BK328">
        <v>46</v>
      </c>
      <c r="BL328" s="37">
        <f>IF(Voorblad!$E$14=Rekenblad!$BL$290,Rekenblad!BD328,0)</f>
        <v>0</v>
      </c>
      <c r="BM328" s="37">
        <f>IF(Voorblad!$E$14=Rekenblad!$BL$290,Rekenblad!BE328,0)</f>
        <v>0</v>
      </c>
      <c r="BN328" s="37">
        <f>IF(Voorblad!$E$14=Rekenblad!$BL$290,Rekenblad!BF328,0)</f>
        <v>0</v>
      </c>
      <c r="BO328" s="62">
        <f>IF(Voorblad!$E$14=Rekenblad!$BL$290,Rekenblad!BG328,0)</f>
        <v>0</v>
      </c>
      <c r="BP328" s="37">
        <f>IF(Voorblad!$E$14=Rekenblad!$BL$290,Rekenblad!BH328,0)</f>
        <v>0</v>
      </c>
      <c r="BQ328" s="37">
        <f>IF(Voorblad!$E$14=Rekenblad!$BL$290,Rekenblad!BI328,0)</f>
        <v>0</v>
      </c>
    </row>
    <row r="329" spans="2:69" x14ac:dyDescent="0.25">
      <c r="B329">
        <f>'Data TREND'!AU40</f>
        <v>47</v>
      </c>
      <c r="C329" s="37">
        <f>'Data TREND'!AW40</f>
        <v>363.81730669273122</v>
      </c>
      <c r="D329" s="37">
        <f>'Data TREND'!AX40</f>
        <v>429.49874588974797</v>
      </c>
      <c r="E329" s="37">
        <f>'Data TREND'!AY40</f>
        <v>251.67057859492598</v>
      </c>
      <c r="F329" s="62">
        <f>'Data TREND'!AZ40</f>
        <v>1045.2430275604843</v>
      </c>
      <c r="G329" s="37">
        <f>'Data TREND'!BA40</f>
        <v>62.491994392065365</v>
      </c>
      <c r="H329" s="37">
        <f>'Data TREND'!BB40</f>
        <v>25.514598925374852</v>
      </c>
      <c r="J329" s="37">
        <f t="shared" si="238"/>
        <v>363.81730669273122</v>
      </c>
      <c r="K329" s="37">
        <f t="shared" si="239"/>
        <v>429.49874588974797</v>
      </c>
      <c r="L329" s="37">
        <f t="shared" si="240"/>
        <v>251.67057859492598</v>
      </c>
      <c r="M329" s="62">
        <f t="shared" si="241"/>
        <v>1045.2430275604843</v>
      </c>
      <c r="N329" s="37">
        <f t="shared" si="242"/>
        <v>62.491994392065365</v>
      </c>
      <c r="O329" s="37">
        <f t="shared" si="243"/>
        <v>25.514598925374852</v>
      </c>
      <c r="Q329">
        <f>'Data TREND'!AU40</f>
        <v>47</v>
      </c>
      <c r="R329" s="37">
        <f>'Data TREND'!BD40</f>
        <v>517.83288017246082</v>
      </c>
      <c r="S329" s="37">
        <f>'Data TREND'!BE40</f>
        <v>430.11274458168202</v>
      </c>
      <c r="T329" s="37">
        <f>'Data TREND'!BF40</f>
        <v>254.90240235548427</v>
      </c>
      <c r="U329" s="62">
        <f>'Data TREND'!BG40</f>
        <v>1202.8987488688008</v>
      </c>
      <c r="V329" s="37">
        <f>'Data TREND'!BH40</f>
        <v>74.584079547225187</v>
      </c>
      <c r="W329" s="37">
        <f>'Data TREND'!BI40</f>
        <v>30.319497406668937</v>
      </c>
      <c r="Y329" s="37">
        <f t="shared" si="244"/>
        <v>0</v>
      </c>
      <c r="Z329" s="37">
        <f t="shared" si="245"/>
        <v>0</v>
      </c>
      <c r="AA329" s="37">
        <f t="shared" si="246"/>
        <v>0</v>
      </c>
      <c r="AB329" s="62">
        <f t="shared" si="247"/>
        <v>0</v>
      </c>
      <c r="AC329" s="37">
        <f t="shared" si="248"/>
        <v>0</v>
      </c>
      <c r="AD329" s="37">
        <f t="shared" si="249"/>
        <v>0</v>
      </c>
      <c r="AF329">
        <f>'Data TREND'!AU40</f>
        <v>47</v>
      </c>
      <c r="AG329" s="37">
        <f>'Data TREND'!BK40</f>
        <v>675.35400801632113</v>
      </c>
      <c r="AH329" s="37">
        <f>'Data TREND'!BL40</f>
        <v>430.83726850233552</v>
      </c>
      <c r="AI329" s="37">
        <f>'Data TREND'!BM40</f>
        <v>258.68432867684794</v>
      </c>
      <c r="AJ329" s="62">
        <f>'Data TREND'!BN40</f>
        <v>1364.9520254301751</v>
      </c>
      <c r="AK329" s="37">
        <f>'Data TREND'!BO40</f>
        <v>87.30333541560816</v>
      </c>
      <c r="AL329" s="37">
        <f>'Data TREND'!BP40</f>
        <v>35.682900974978523</v>
      </c>
      <c r="AN329" s="37">
        <f t="shared" si="250"/>
        <v>0</v>
      </c>
      <c r="AO329" s="37">
        <f t="shared" si="251"/>
        <v>0</v>
      </c>
      <c r="AP329" s="37">
        <f t="shared" si="252"/>
        <v>0</v>
      </c>
      <c r="AQ329" s="62">
        <f t="shared" si="253"/>
        <v>0</v>
      </c>
      <c r="AR329" s="37">
        <f t="shared" si="254"/>
        <v>0</v>
      </c>
      <c r="AS329" s="37">
        <f t="shared" si="255"/>
        <v>0</v>
      </c>
      <c r="AU329">
        <v>47</v>
      </c>
      <c r="AV329" s="37">
        <f t="shared" si="256"/>
        <v>363.81730669273122</v>
      </c>
      <c r="AW329" s="37">
        <f t="shared" si="257"/>
        <v>429.49874588974797</v>
      </c>
      <c r="AX329" s="37">
        <f t="shared" si="258"/>
        <v>251.67057859492598</v>
      </c>
      <c r="AY329" s="62">
        <f t="shared" si="259"/>
        <v>1045.2430275604843</v>
      </c>
      <c r="AZ329" s="37">
        <f t="shared" si="260"/>
        <v>62.491994392065365</v>
      </c>
      <c r="BA329" s="37">
        <f t="shared" si="261"/>
        <v>25.514598925374852</v>
      </c>
      <c r="BC329">
        <v>47</v>
      </c>
      <c r="BD329" s="37">
        <f>IF(Voorblad!$E$10=Rekenblad!BC329,Rekenblad!AV329,0)</f>
        <v>0</v>
      </c>
      <c r="BE329" s="37">
        <f>IF(Voorblad!$E$10=Rekenblad!BC329,Rekenblad!AW329,0)</f>
        <v>0</v>
      </c>
      <c r="BF329" s="37">
        <f>IF(Voorblad!$E$10=Rekenblad!BC329,Rekenblad!AX329,0)</f>
        <v>0</v>
      </c>
      <c r="BG329" s="62">
        <f>IF(Voorblad!$E$10=Rekenblad!BC329,Rekenblad!AY329,0)</f>
        <v>0</v>
      </c>
      <c r="BH329" s="37">
        <f>IF(Voorblad!$E$10=Rekenblad!BC329,Rekenblad!AZ329,0)</f>
        <v>0</v>
      </c>
      <c r="BI329" s="37">
        <f>IF(Voorblad!$E$10=Rekenblad!BC329,Rekenblad!BA329,0)</f>
        <v>0</v>
      </c>
      <c r="BK329">
        <v>47</v>
      </c>
      <c r="BL329" s="37">
        <f>IF(Voorblad!$E$14=Rekenblad!$BL$290,Rekenblad!BD329,0)</f>
        <v>0</v>
      </c>
      <c r="BM329" s="37">
        <f>IF(Voorblad!$E$14=Rekenblad!$BL$290,Rekenblad!BE329,0)</f>
        <v>0</v>
      </c>
      <c r="BN329" s="37">
        <f>IF(Voorblad!$E$14=Rekenblad!$BL$290,Rekenblad!BF329,0)</f>
        <v>0</v>
      </c>
      <c r="BO329" s="62">
        <f>IF(Voorblad!$E$14=Rekenblad!$BL$290,Rekenblad!BG329,0)</f>
        <v>0</v>
      </c>
      <c r="BP329" s="37">
        <f>IF(Voorblad!$E$14=Rekenblad!$BL$290,Rekenblad!BH329,0)</f>
        <v>0</v>
      </c>
      <c r="BQ329" s="37">
        <f>IF(Voorblad!$E$14=Rekenblad!$BL$290,Rekenblad!BI329,0)</f>
        <v>0</v>
      </c>
    </row>
    <row r="330" spans="2:69" x14ac:dyDescent="0.25">
      <c r="B330">
        <f>'Data TREND'!AU41</f>
        <v>48</v>
      </c>
      <c r="C330" s="37">
        <f>'Data TREND'!AW41</f>
        <v>369.15319834298589</v>
      </c>
      <c r="D330" s="37">
        <f>'Data TREND'!AX41</f>
        <v>437.96622252751649</v>
      </c>
      <c r="E330" s="37">
        <f>'Data TREND'!AY41</f>
        <v>256.92342232634172</v>
      </c>
      <c r="F330" s="62">
        <f>'Data TREND'!AZ41</f>
        <v>1064.2920039899709</v>
      </c>
      <c r="G330" s="37">
        <f>'Data TREND'!BA41</f>
        <v>62.236845653811045</v>
      </c>
      <c r="H330" s="37">
        <f>'Data TREND'!BB41</f>
        <v>25.408044394321372</v>
      </c>
      <c r="J330" s="37">
        <f t="shared" si="238"/>
        <v>369.15319834298589</v>
      </c>
      <c r="K330" s="37">
        <f t="shared" si="239"/>
        <v>437.96622252751649</v>
      </c>
      <c r="L330" s="37">
        <f t="shared" si="240"/>
        <v>256.92342232634172</v>
      </c>
      <c r="M330" s="62">
        <f t="shared" si="241"/>
        <v>1064.2920039899709</v>
      </c>
      <c r="N330" s="37">
        <f t="shared" si="242"/>
        <v>62.236845653811045</v>
      </c>
      <c r="O330" s="37">
        <f t="shared" si="243"/>
        <v>25.408044394321372</v>
      </c>
      <c r="Q330">
        <f>'Data TREND'!AU41</f>
        <v>48</v>
      </c>
      <c r="R330" s="37">
        <f>'Data TREND'!BD41</f>
        <v>524.85965527738733</v>
      </c>
      <c r="S330" s="37">
        <f>'Data TREND'!BE41</f>
        <v>438.55067625492904</v>
      </c>
      <c r="T330" s="37">
        <f>'Data TREND'!BF41</f>
        <v>260.07895380193469</v>
      </c>
      <c r="U330" s="62">
        <f>'Data TREND'!BG41</f>
        <v>1223.5413956275627</v>
      </c>
      <c r="V330" s="37">
        <f>'Data TREND'!BH41</f>
        <v>74.198393776847922</v>
      </c>
      <c r="W330" s="37">
        <f>'Data TREND'!BI41</f>
        <v>30.163942156840591</v>
      </c>
      <c r="Y330" s="37">
        <f t="shared" si="244"/>
        <v>0</v>
      </c>
      <c r="Z330" s="37">
        <f t="shared" si="245"/>
        <v>0</v>
      </c>
      <c r="AA330" s="37">
        <f t="shared" si="246"/>
        <v>0</v>
      </c>
      <c r="AB330" s="62">
        <f t="shared" si="247"/>
        <v>0</v>
      </c>
      <c r="AC330" s="37">
        <f t="shared" si="248"/>
        <v>0</v>
      </c>
      <c r="AD330" s="37">
        <f t="shared" si="249"/>
        <v>0</v>
      </c>
      <c r="AF330">
        <f>'Data TREND'!AU41</f>
        <v>48</v>
      </c>
      <c r="AG330" s="37">
        <f>'Data TREND'!BK41</f>
        <v>684.10031972251022</v>
      </c>
      <c r="AH330" s="37">
        <f>'Data TREND'!BL41</f>
        <v>439.24986470561646</v>
      </c>
      <c r="AI330" s="37">
        <f>'Data TREND'!BM41</f>
        <v>263.77462551180872</v>
      </c>
      <c r="AJ330" s="62">
        <f>'Data TREND'!BN41</f>
        <v>1387.1993594896173</v>
      </c>
      <c r="AK330" s="37">
        <f>'Data TREND'!BO41</f>
        <v>86.767022912250766</v>
      </c>
      <c r="AL330" s="37">
        <f>'Data TREND'!BP41</f>
        <v>35.465141730902801</v>
      </c>
      <c r="AN330" s="37">
        <f t="shared" si="250"/>
        <v>0</v>
      </c>
      <c r="AO330" s="37">
        <f t="shared" si="251"/>
        <v>0</v>
      </c>
      <c r="AP330" s="37">
        <f t="shared" si="252"/>
        <v>0</v>
      </c>
      <c r="AQ330" s="62">
        <f t="shared" si="253"/>
        <v>0</v>
      </c>
      <c r="AR330" s="37">
        <f t="shared" si="254"/>
        <v>0</v>
      </c>
      <c r="AS330" s="37">
        <f t="shared" si="255"/>
        <v>0</v>
      </c>
      <c r="AU330">
        <v>48</v>
      </c>
      <c r="AV330" s="37">
        <f t="shared" si="256"/>
        <v>369.15319834298589</v>
      </c>
      <c r="AW330" s="37">
        <f t="shared" si="257"/>
        <v>437.96622252751649</v>
      </c>
      <c r="AX330" s="37">
        <f t="shared" si="258"/>
        <v>256.92342232634172</v>
      </c>
      <c r="AY330" s="62">
        <f t="shared" si="259"/>
        <v>1064.2920039899709</v>
      </c>
      <c r="AZ330" s="37">
        <f t="shared" si="260"/>
        <v>62.236845653811045</v>
      </c>
      <c r="BA330" s="37">
        <f t="shared" si="261"/>
        <v>25.408044394321372</v>
      </c>
      <c r="BC330">
        <v>48</v>
      </c>
      <c r="BD330" s="37">
        <f>IF(Voorblad!$E$10=Rekenblad!BC330,Rekenblad!AV330,0)</f>
        <v>0</v>
      </c>
      <c r="BE330" s="37">
        <f>IF(Voorblad!$E$10=Rekenblad!BC330,Rekenblad!AW330,0)</f>
        <v>0</v>
      </c>
      <c r="BF330" s="37">
        <f>IF(Voorblad!$E$10=Rekenblad!BC330,Rekenblad!AX330,0)</f>
        <v>0</v>
      </c>
      <c r="BG330" s="62">
        <f>IF(Voorblad!$E$10=Rekenblad!BC330,Rekenblad!AY330,0)</f>
        <v>0</v>
      </c>
      <c r="BH330" s="37">
        <f>IF(Voorblad!$E$10=Rekenblad!BC330,Rekenblad!AZ330,0)</f>
        <v>0</v>
      </c>
      <c r="BI330" s="37">
        <f>IF(Voorblad!$E$10=Rekenblad!BC330,Rekenblad!BA330,0)</f>
        <v>0</v>
      </c>
      <c r="BK330">
        <v>48</v>
      </c>
      <c r="BL330" s="37">
        <f>IF(Voorblad!$E$14=Rekenblad!$BL$290,Rekenblad!BD330,0)</f>
        <v>0</v>
      </c>
      <c r="BM330" s="37">
        <f>IF(Voorblad!$E$14=Rekenblad!$BL$290,Rekenblad!BE330,0)</f>
        <v>0</v>
      </c>
      <c r="BN330" s="37">
        <f>IF(Voorblad!$E$14=Rekenblad!$BL$290,Rekenblad!BF330,0)</f>
        <v>0</v>
      </c>
      <c r="BO330" s="62">
        <f>IF(Voorblad!$E$14=Rekenblad!$BL$290,Rekenblad!BG330,0)</f>
        <v>0</v>
      </c>
      <c r="BP330" s="37">
        <f>IF(Voorblad!$E$14=Rekenblad!$BL$290,Rekenblad!BH330,0)</f>
        <v>0</v>
      </c>
      <c r="BQ330" s="37">
        <f>IF(Voorblad!$E$14=Rekenblad!$BL$290,Rekenblad!BI330,0)</f>
        <v>0</v>
      </c>
    </row>
    <row r="331" spans="2:69" x14ac:dyDescent="0.25">
      <c r="B331">
        <f>'Data TREND'!AU42</f>
        <v>49</v>
      </c>
      <c r="C331" s="37">
        <f>'Data TREND'!AW42</f>
        <v>374.48908999324061</v>
      </c>
      <c r="D331" s="37">
        <f>'Data TREND'!AX42</f>
        <v>446.43369916528502</v>
      </c>
      <c r="E331" s="37">
        <f>'Data TREND'!AY42</f>
        <v>262.1762660577574</v>
      </c>
      <c r="F331" s="62">
        <f>'Data TREND'!AZ42</f>
        <v>1083.3409804194571</v>
      </c>
      <c r="G331" s="37">
        <f>'Data TREND'!BA42</f>
        <v>61.981696915556725</v>
      </c>
      <c r="H331" s="37">
        <f>'Data TREND'!BB42</f>
        <v>25.301489863267889</v>
      </c>
      <c r="J331" s="37">
        <f t="shared" si="238"/>
        <v>374.48908999324061</v>
      </c>
      <c r="K331" s="37">
        <f t="shared" si="239"/>
        <v>446.43369916528502</v>
      </c>
      <c r="L331" s="37">
        <f t="shared" si="240"/>
        <v>262.1762660577574</v>
      </c>
      <c r="M331" s="62">
        <f t="shared" si="241"/>
        <v>1083.3409804194571</v>
      </c>
      <c r="N331" s="37">
        <f t="shared" si="242"/>
        <v>61.981696915556725</v>
      </c>
      <c r="O331" s="37">
        <f t="shared" si="243"/>
        <v>25.301489863267889</v>
      </c>
      <c r="Q331">
        <f>'Data TREND'!AU42</f>
        <v>49</v>
      </c>
      <c r="R331" s="37">
        <f>'Data TREND'!BD42</f>
        <v>531.88643038231385</v>
      </c>
      <c r="S331" s="37">
        <f>'Data TREND'!BE42</f>
        <v>446.98860792817607</v>
      </c>
      <c r="T331" s="37">
        <f>'Data TREND'!BF42</f>
        <v>265.25550524838513</v>
      </c>
      <c r="U331" s="62">
        <f>'Data TREND'!BG42</f>
        <v>1244.1840423863248</v>
      </c>
      <c r="V331" s="37">
        <f>'Data TREND'!BH42</f>
        <v>73.812708006470643</v>
      </c>
      <c r="W331" s="37">
        <f>'Data TREND'!BI42</f>
        <v>30.008386907012248</v>
      </c>
      <c r="Y331" s="37">
        <f t="shared" si="244"/>
        <v>0</v>
      </c>
      <c r="Z331" s="37">
        <f t="shared" si="245"/>
        <v>0</v>
      </c>
      <c r="AA331" s="37">
        <f t="shared" si="246"/>
        <v>0</v>
      </c>
      <c r="AB331" s="62">
        <f t="shared" si="247"/>
        <v>0</v>
      </c>
      <c r="AC331" s="37">
        <f t="shared" si="248"/>
        <v>0</v>
      </c>
      <c r="AD331" s="37">
        <f t="shared" si="249"/>
        <v>0</v>
      </c>
      <c r="AF331">
        <f>'Data TREND'!AU42</f>
        <v>49</v>
      </c>
      <c r="AG331" s="37">
        <f>'Data TREND'!BK42</f>
        <v>692.84663142869908</v>
      </c>
      <c r="AH331" s="37">
        <f>'Data TREND'!BL42</f>
        <v>447.66246090889746</v>
      </c>
      <c r="AI331" s="37">
        <f>'Data TREND'!BM42</f>
        <v>268.8649223467695</v>
      </c>
      <c r="AJ331" s="62">
        <f>'Data TREND'!BN42</f>
        <v>1409.4466935490595</v>
      </c>
      <c r="AK331" s="37">
        <f>'Data TREND'!BO42</f>
        <v>86.230710408893387</v>
      </c>
      <c r="AL331" s="37">
        <f>'Data TREND'!BP42</f>
        <v>35.247382486827064</v>
      </c>
      <c r="AN331" s="37">
        <f t="shared" si="250"/>
        <v>0</v>
      </c>
      <c r="AO331" s="37">
        <f t="shared" si="251"/>
        <v>0</v>
      </c>
      <c r="AP331" s="37">
        <f t="shared" si="252"/>
        <v>0</v>
      </c>
      <c r="AQ331" s="62">
        <f t="shared" si="253"/>
        <v>0</v>
      </c>
      <c r="AR331" s="37">
        <f t="shared" si="254"/>
        <v>0</v>
      </c>
      <c r="AS331" s="37">
        <f t="shared" si="255"/>
        <v>0</v>
      </c>
      <c r="AU331">
        <v>49</v>
      </c>
      <c r="AV331" s="37">
        <f t="shared" si="256"/>
        <v>374.48908999324061</v>
      </c>
      <c r="AW331" s="37">
        <f t="shared" si="257"/>
        <v>446.43369916528502</v>
      </c>
      <c r="AX331" s="37">
        <f t="shared" si="258"/>
        <v>262.1762660577574</v>
      </c>
      <c r="AY331" s="62">
        <f t="shared" si="259"/>
        <v>1083.3409804194571</v>
      </c>
      <c r="AZ331" s="37">
        <f t="shared" si="260"/>
        <v>61.981696915556725</v>
      </c>
      <c r="BA331" s="37">
        <f t="shared" si="261"/>
        <v>25.301489863267889</v>
      </c>
      <c r="BC331">
        <v>49</v>
      </c>
      <c r="BD331" s="37">
        <f>IF(Voorblad!$E$10=Rekenblad!BC331,Rekenblad!AV331,0)</f>
        <v>0</v>
      </c>
      <c r="BE331" s="37">
        <f>IF(Voorblad!$E$10=Rekenblad!BC331,Rekenblad!AW331,0)</f>
        <v>0</v>
      </c>
      <c r="BF331" s="37">
        <f>IF(Voorblad!$E$10=Rekenblad!BC331,Rekenblad!AX331,0)</f>
        <v>0</v>
      </c>
      <c r="BG331" s="62">
        <f>IF(Voorblad!$E$10=Rekenblad!BC331,Rekenblad!AY331,0)</f>
        <v>0</v>
      </c>
      <c r="BH331" s="37">
        <f>IF(Voorblad!$E$10=Rekenblad!BC331,Rekenblad!AZ331,0)</f>
        <v>0</v>
      </c>
      <c r="BI331" s="37">
        <f>IF(Voorblad!$E$10=Rekenblad!BC331,Rekenblad!BA331,0)</f>
        <v>0</v>
      </c>
      <c r="BK331">
        <v>49</v>
      </c>
      <c r="BL331" s="37">
        <f>IF(Voorblad!$E$14=Rekenblad!$BL$290,Rekenblad!BD331,0)</f>
        <v>0</v>
      </c>
      <c r="BM331" s="37">
        <f>IF(Voorblad!$E$14=Rekenblad!$BL$290,Rekenblad!BE331,0)</f>
        <v>0</v>
      </c>
      <c r="BN331" s="37">
        <f>IF(Voorblad!$E$14=Rekenblad!$BL$290,Rekenblad!BF331,0)</f>
        <v>0</v>
      </c>
      <c r="BO331" s="62">
        <f>IF(Voorblad!$E$14=Rekenblad!$BL$290,Rekenblad!BG331,0)</f>
        <v>0</v>
      </c>
      <c r="BP331" s="37">
        <f>IF(Voorblad!$E$14=Rekenblad!$BL$290,Rekenblad!BH331,0)</f>
        <v>0</v>
      </c>
      <c r="BQ331" s="37">
        <f>IF(Voorblad!$E$14=Rekenblad!$BL$290,Rekenblad!BI331,0)</f>
        <v>0</v>
      </c>
    </row>
    <row r="332" spans="2:69" x14ac:dyDescent="0.25">
      <c r="B332">
        <f>'Data TREND'!AU43</f>
        <v>50</v>
      </c>
      <c r="C332" s="37">
        <f>'Data TREND'!AW43</f>
        <v>379.82498164349528</v>
      </c>
      <c r="D332" s="37">
        <f>'Data TREND'!AX43</f>
        <v>454.90117580305355</v>
      </c>
      <c r="E332" s="37">
        <f>'Data TREND'!AY43</f>
        <v>267.42910978917314</v>
      </c>
      <c r="F332" s="62">
        <f>'Data TREND'!AZ43</f>
        <v>1102.3899568489437</v>
      </c>
      <c r="G332" s="37">
        <f>'Data TREND'!BA43</f>
        <v>61.726548177302405</v>
      </c>
      <c r="H332" s="37">
        <f>'Data TREND'!BB43</f>
        <v>25.194935332214413</v>
      </c>
      <c r="J332" s="37">
        <f t="shared" si="238"/>
        <v>379.82498164349528</v>
      </c>
      <c r="K332" s="37">
        <f t="shared" si="239"/>
        <v>454.90117580305355</v>
      </c>
      <c r="L332" s="37">
        <f t="shared" si="240"/>
        <v>267.42910978917314</v>
      </c>
      <c r="M332" s="62">
        <f t="shared" si="241"/>
        <v>1102.3899568489437</v>
      </c>
      <c r="N332" s="37">
        <f t="shared" si="242"/>
        <v>61.726548177302405</v>
      </c>
      <c r="O332" s="37">
        <f t="shared" si="243"/>
        <v>25.194935332214413</v>
      </c>
      <c r="Q332">
        <f>'Data TREND'!AU43</f>
        <v>50</v>
      </c>
      <c r="R332" s="37">
        <f>'Data TREND'!BD43</f>
        <v>538.91320548724036</v>
      </c>
      <c r="S332" s="37">
        <f>'Data TREND'!BE43</f>
        <v>455.42653960142309</v>
      </c>
      <c r="T332" s="37">
        <f>'Data TREND'!BF43</f>
        <v>270.43205669483552</v>
      </c>
      <c r="U332" s="62">
        <f>'Data TREND'!BG43</f>
        <v>1264.8266891450869</v>
      </c>
      <c r="V332" s="37">
        <f>'Data TREND'!BH43</f>
        <v>73.427022236093379</v>
      </c>
      <c r="W332" s="37">
        <f>'Data TREND'!BI43</f>
        <v>29.852831657183902</v>
      </c>
      <c r="Y332" s="37">
        <f t="shared" si="244"/>
        <v>0</v>
      </c>
      <c r="Z332" s="37">
        <f t="shared" si="245"/>
        <v>0</v>
      </c>
      <c r="AA332" s="37">
        <f t="shared" si="246"/>
        <v>0</v>
      </c>
      <c r="AB332" s="62">
        <f t="shared" si="247"/>
        <v>0</v>
      </c>
      <c r="AC332" s="37">
        <f t="shared" si="248"/>
        <v>0</v>
      </c>
      <c r="AD332" s="37">
        <f t="shared" si="249"/>
        <v>0</v>
      </c>
      <c r="AF332">
        <f>'Data TREND'!AU43</f>
        <v>50</v>
      </c>
      <c r="AG332" s="37">
        <f>'Data TREND'!BK43</f>
        <v>701.59294313488817</v>
      </c>
      <c r="AH332" s="37">
        <f>'Data TREND'!BL43</f>
        <v>456.0750571121784</v>
      </c>
      <c r="AI332" s="37">
        <f>'Data TREND'!BM43</f>
        <v>273.95521918173034</v>
      </c>
      <c r="AJ332" s="62">
        <f>'Data TREND'!BN43</f>
        <v>1431.694027608502</v>
      </c>
      <c r="AK332" s="37">
        <f>'Data TREND'!BO43</f>
        <v>85.694397905535993</v>
      </c>
      <c r="AL332" s="37">
        <f>'Data TREND'!BP43</f>
        <v>35.029623242751342</v>
      </c>
      <c r="AN332" s="37">
        <f t="shared" si="250"/>
        <v>0</v>
      </c>
      <c r="AO332" s="37">
        <f t="shared" si="251"/>
        <v>0</v>
      </c>
      <c r="AP332" s="37">
        <f t="shared" si="252"/>
        <v>0</v>
      </c>
      <c r="AQ332" s="62">
        <f t="shared" si="253"/>
        <v>0</v>
      </c>
      <c r="AR332" s="37">
        <f t="shared" si="254"/>
        <v>0</v>
      </c>
      <c r="AS332" s="37">
        <f t="shared" si="255"/>
        <v>0</v>
      </c>
      <c r="AU332">
        <v>50</v>
      </c>
      <c r="AV332" s="37">
        <f t="shared" si="256"/>
        <v>379.82498164349528</v>
      </c>
      <c r="AW332" s="37">
        <f t="shared" si="257"/>
        <v>454.90117580305355</v>
      </c>
      <c r="AX332" s="37">
        <f t="shared" si="258"/>
        <v>267.42910978917314</v>
      </c>
      <c r="AY332" s="62">
        <f t="shared" si="259"/>
        <v>1102.3899568489437</v>
      </c>
      <c r="AZ332" s="37">
        <f t="shared" si="260"/>
        <v>61.726548177302405</v>
      </c>
      <c r="BA332" s="37">
        <f t="shared" si="261"/>
        <v>25.194935332214413</v>
      </c>
      <c r="BC332">
        <v>50</v>
      </c>
      <c r="BD332" s="37">
        <f>IF(Voorblad!$E$10=Rekenblad!BC332,Rekenblad!AV332,0)</f>
        <v>0</v>
      </c>
      <c r="BE332" s="37">
        <f>IF(Voorblad!$E$10=Rekenblad!BC332,Rekenblad!AW332,0)</f>
        <v>0</v>
      </c>
      <c r="BF332" s="37">
        <f>IF(Voorblad!$E$10=Rekenblad!BC332,Rekenblad!AX332,0)</f>
        <v>0</v>
      </c>
      <c r="BG332" s="62">
        <f>IF(Voorblad!$E$10=Rekenblad!BC332,Rekenblad!AY332,0)</f>
        <v>0</v>
      </c>
      <c r="BH332" s="37">
        <f>IF(Voorblad!$E$10=Rekenblad!BC332,Rekenblad!AZ332,0)</f>
        <v>0</v>
      </c>
      <c r="BI332" s="37">
        <f>IF(Voorblad!$E$10=Rekenblad!BC332,Rekenblad!BA332,0)</f>
        <v>0</v>
      </c>
      <c r="BK332">
        <v>50</v>
      </c>
      <c r="BL332" s="37">
        <f>IF(Voorblad!$E$14=Rekenblad!$BL$290,Rekenblad!BD332,0)</f>
        <v>0</v>
      </c>
      <c r="BM332" s="37">
        <f>IF(Voorblad!$E$14=Rekenblad!$BL$290,Rekenblad!BE332,0)</f>
        <v>0</v>
      </c>
      <c r="BN332" s="37">
        <f>IF(Voorblad!$E$14=Rekenblad!$BL$290,Rekenblad!BF332,0)</f>
        <v>0</v>
      </c>
      <c r="BO332" s="62">
        <f>IF(Voorblad!$E$14=Rekenblad!$BL$290,Rekenblad!BG332,0)</f>
        <v>0</v>
      </c>
      <c r="BP332" s="37">
        <f>IF(Voorblad!$E$14=Rekenblad!$BL$290,Rekenblad!BH332,0)</f>
        <v>0</v>
      </c>
      <c r="BQ332" s="37">
        <f>IF(Voorblad!$E$14=Rekenblad!$BL$290,Rekenblad!BI332,0)</f>
        <v>0</v>
      </c>
    </row>
    <row r="333" spans="2:69" x14ac:dyDescent="0.25">
      <c r="B333">
        <f>'Data TREND'!AU44</f>
        <v>51</v>
      </c>
      <c r="C333" s="37">
        <f>'Data TREND'!AW44</f>
        <v>385.16087329374994</v>
      </c>
      <c r="D333" s="37">
        <f>'Data TREND'!AX44</f>
        <v>463.36865244082202</v>
      </c>
      <c r="E333" s="37">
        <f>'Data TREND'!AY44</f>
        <v>272.68195352058888</v>
      </c>
      <c r="F333" s="62">
        <f>'Data TREND'!AZ44</f>
        <v>1121.4389332784299</v>
      </c>
      <c r="G333" s="37">
        <f>'Data TREND'!BA44</f>
        <v>61.471399439048085</v>
      </c>
      <c r="H333" s="37">
        <f>'Data TREND'!BB44</f>
        <v>25.08838080116093</v>
      </c>
      <c r="J333" s="37">
        <f t="shared" si="238"/>
        <v>385.16087329374994</v>
      </c>
      <c r="K333" s="37">
        <f t="shared" si="239"/>
        <v>463.36865244082202</v>
      </c>
      <c r="L333" s="37">
        <f t="shared" si="240"/>
        <v>272.68195352058888</v>
      </c>
      <c r="M333" s="62">
        <f t="shared" si="241"/>
        <v>1121.4389332784299</v>
      </c>
      <c r="N333" s="37">
        <f t="shared" si="242"/>
        <v>61.471399439048085</v>
      </c>
      <c r="O333" s="37">
        <f t="shared" si="243"/>
        <v>25.08838080116093</v>
      </c>
      <c r="Q333">
        <f>'Data TREND'!AU44</f>
        <v>51</v>
      </c>
      <c r="R333" s="37">
        <f>'Data TREND'!BD44</f>
        <v>545.93998059216688</v>
      </c>
      <c r="S333" s="37">
        <f>'Data TREND'!BE44</f>
        <v>463.86447127467017</v>
      </c>
      <c r="T333" s="37">
        <f>'Data TREND'!BF44</f>
        <v>275.60860814128597</v>
      </c>
      <c r="U333" s="62">
        <f>'Data TREND'!BG44</f>
        <v>1285.469335903849</v>
      </c>
      <c r="V333" s="37">
        <f>'Data TREND'!BH44</f>
        <v>73.041336465716114</v>
      </c>
      <c r="W333" s="37">
        <f>'Data TREND'!BI44</f>
        <v>29.69727640735556</v>
      </c>
      <c r="Y333" s="37">
        <f t="shared" si="244"/>
        <v>0</v>
      </c>
      <c r="Z333" s="37">
        <f t="shared" si="245"/>
        <v>0</v>
      </c>
      <c r="AA333" s="37">
        <f t="shared" si="246"/>
        <v>0</v>
      </c>
      <c r="AB333" s="62">
        <f t="shared" si="247"/>
        <v>0</v>
      </c>
      <c r="AC333" s="37">
        <f t="shared" si="248"/>
        <v>0</v>
      </c>
      <c r="AD333" s="37">
        <f t="shared" si="249"/>
        <v>0</v>
      </c>
      <c r="AF333">
        <f>'Data TREND'!AU44</f>
        <v>51</v>
      </c>
      <c r="AG333" s="37">
        <f>'Data TREND'!BK44</f>
        <v>710.33925484107704</v>
      </c>
      <c r="AH333" s="37">
        <f>'Data TREND'!BL44</f>
        <v>464.4876533154594</v>
      </c>
      <c r="AI333" s="37">
        <f>'Data TREND'!BM44</f>
        <v>279.04551601669112</v>
      </c>
      <c r="AJ333" s="62">
        <f>'Data TREND'!BN44</f>
        <v>1453.9413616679442</v>
      </c>
      <c r="AK333" s="37">
        <f>'Data TREND'!BO44</f>
        <v>85.158085402178614</v>
      </c>
      <c r="AL333" s="37">
        <f>'Data TREND'!BP44</f>
        <v>34.811863998675605</v>
      </c>
      <c r="AN333" s="37">
        <f t="shared" si="250"/>
        <v>0</v>
      </c>
      <c r="AO333" s="37">
        <f t="shared" si="251"/>
        <v>0</v>
      </c>
      <c r="AP333" s="37">
        <f t="shared" si="252"/>
        <v>0</v>
      </c>
      <c r="AQ333" s="62">
        <f t="shared" si="253"/>
        <v>0</v>
      </c>
      <c r="AR333" s="37">
        <f t="shared" si="254"/>
        <v>0</v>
      </c>
      <c r="AS333" s="37">
        <f t="shared" si="255"/>
        <v>0</v>
      </c>
      <c r="AU333">
        <v>51</v>
      </c>
      <c r="AV333" s="37">
        <f t="shared" si="256"/>
        <v>385.16087329374994</v>
      </c>
      <c r="AW333" s="37">
        <f t="shared" si="257"/>
        <v>463.36865244082202</v>
      </c>
      <c r="AX333" s="37">
        <f t="shared" si="258"/>
        <v>272.68195352058888</v>
      </c>
      <c r="AY333" s="62">
        <f t="shared" si="259"/>
        <v>1121.4389332784299</v>
      </c>
      <c r="AZ333" s="37">
        <f t="shared" si="260"/>
        <v>61.471399439048085</v>
      </c>
      <c r="BA333" s="37">
        <f t="shared" si="261"/>
        <v>25.08838080116093</v>
      </c>
      <c r="BC333">
        <v>51</v>
      </c>
      <c r="BD333" s="37">
        <f>IF(Voorblad!$E$10=Rekenblad!BC333,Rekenblad!AV333,0)</f>
        <v>0</v>
      </c>
      <c r="BE333" s="37">
        <f>IF(Voorblad!$E$10=Rekenblad!BC333,Rekenblad!AW333,0)</f>
        <v>0</v>
      </c>
      <c r="BF333" s="37">
        <f>IF(Voorblad!$E$10=Rekenblad!BC333,Rekenblad!AX333,0)</f>
        <v>0</v>
      </c>
      <c r="BG333" s="62">
        <f>IF(Voorblad!$E$10=Rekenblad!BC333,Rekenblad!AY333,0)</f>
        <v>0</v>
      </c>
      <c r="BH333" s="37">
        <f>IF(Voorblad!$E$10=Rekenblad!BC333,Rekenblad!AZ333,0)</f>
        <v>0</v>
      </c>
      <c r="BI333" s="37">
        <f>IF(Voorblad!$E$10=Rekenblad!BC333,Rekenblad!BA333,0)</f>
        <v>0</v>
      </c>
      <c r="BK333">
        <v>51</v>
      </c>
      <c r="BL333" s="37">
        <f>IF(Voorblad!$E$14=Rekenblad!$BL$290,Rekenblad!BD333,0)</f>
        <v>0</v>
      </c>
      <c r="BM333" s="37">
        <f>IF(Voorblad!$E$14=Rekenblad!$BL$290,Rekenblad!BE333,0)</f>
        <v>0</v>
      </c>
      <c r="BN333" s="37">
        <f>IF(Voorblad!$E$14=Rekenblad!$BL$290,Rekenblad!BF333,0)</f>
        <v>0</v>
      </c>
      <c r="BO333" s="62">
        <f>IF(Voorblad!$E$14=Rekenblad!$BL$290,Rekenblad!BG333,0)</f>
        <v>0</v>
      </c>
      <c r="BP333" s="37">
        <f>IF(Voorblad!$E$14=Rekenblad!$BL$290,Rekenblad!BH333,0)</f>
        <v>0</v>
      </c>
      <c r="BQ333" s="37">
        <f>IF(Voorblad!$E$14=Rekenblad!$BL$290,Rekenblad!BI333,0)</f>
        <v>0</v>
      </c>
    </row>
    <row r="334" spans="2:69" x14ac:dyDescent="0.25">
      <c r="B334">
        <f>'Data TREND'!AU45</f>
        <v>52</v>
      </c>
      <c r="C334" s="37">
        <f>'Data TREND'!AW45</f>
        <v>390.49676494400461</v>
      </c>
      <c r="D334" s="37">
        <f>'Data TREND'!AX45</f>
        <v>471.83612907859055</v>
      </c>
      <c r="E334" s="37">
        <f>'Data TREND'!AY45</f>
        <v>277.93479725200456</v>
      </c>
      <c r="F334" s="62">
        <f>'Data TREND'!AZ45</f>
        <v>1140.4879097079165</v>
      </c>
      <c r="G334" s="37">
        <f>'Data TREND'!BA45</f>
        <v>61.216250700793765</v>
      </c>
      <c r="H334" s="37">
        <f>'Data TREND'!BB45</f>
        <v>24.981826270107451</v>
      </c>
      <c r="J334" s="37">
        <f t="shared" si="238"/>
        <v>390.49676494400461</v>
      </c>
      <c r="K334" s="37">
        <f t="shared" si="239"/>
        <v>471.83612907859055</v>
      </c>
      <c r="L334" s="37">
        <f t="shared" si="240"/>
        <v>277.93479725200456</v>
      </c>
      <c r="M334" s="62">
        <f t="shared" si="241"/>
        <v>1140.4879097079165</v>
      </c>
      <c r="N334" s="37">
        <f t="shared" si="242"/>
        <v>61.216250700793765</v>
      </c>
      <c r="O334" s="37">
        <f t="shared" si="243"/>
        <v>24.981826270107451</v>
      </c>
      <c r="Q334">
        <f>'Data TREND'!AU45</f>
        <v>52</v>
      </c>
      <c r="R334" s="37">
        <f>'Data TREND'!BD45</f>
        <v>552.96675569709339</v>
      </c>
      <c r="S334" s="37">
        <f>'Data TREND'!BE45</f>
        <v>472.30240294791719</v>
      </c>
      <c r="T334" s="37">
        <f>'Data TREND'!BF45</f>
        <v>280.78515958773642</v>
      </c>
      <c r="U334" s="62">
        <f>'Data TREND'!BG45</f>
        <v>1306.1119826626111</v>
      </c>
      <c r="V334" s="37">
        <f>'Data TREND'!BH45</f>
        <v>72.655650695338835</v>
      </c>
      <c r="W334" s="37">
        <f>'Data TREND'!BI45</f>
        <v>29.541721157527213</v>
      </c>
      <c r="Y334" s="37">
        <f t="shared" si="244"/>
        <v>0</v>
      </c>
      <c r="Z334" s="37">
        <f t="shared" si="245"/>
        <v>0</v>
      </c>
      <c r="AA334" s="37">
        <f t="shared" si="246"/>
        <v>0</v>
      </c>
      <c r="AB334" s="62">
        <f t="shared" si="247"/>
        <v>0</v>
      </c>
      <c r="AC334" s="37">
        <f t="shared" si="248"/>
        <v>0</v>
      </c>
      <c r="AD334" s="37">
        <f t="shared" si="249"/>
        <v>0</v>
      </c>
      <c r="AF334">
        <f>'Data TREND'!AU45</f>
        <v>52</v>
      </c>
      <c r="AG334" s="37">
        <f>'Data TREND'!BK45</f>
        <v>719.08556654726613</v>
      </c>
      <c r="AH334" s="37">
        <f>'Data TREND'!BL45</f>
        <v>472.90024951874034</v>
      </c>
      <c r="AI334" s="37">
        <f>'Data TREND'!BM45</f>
        <v>284.13581285165196</v>
      </c>
      <c r="AJ334" s="62">
        <f>'Data TREND'!BN45</f>
        <v>1476.1886957273864</v>
      </c>
      <c r="AK334" s="37">
        <f>'Data TREND'!BO45</f>
        <v>84.62177289882122</v>
      </c>
      <c r="AL334" s="37">
        <f>'Data TREND'!BP45</f>
        <v>34.594104754599883</v>
      </c>
      <c r="AN334" s="37">
        <f t="shared" si="250"/>
        <v>0</v>
      </c>
      <c r="AO334" s="37">
        <f t="shared" si="251"/>
        <v>0</v>
      </c>
      <c r="AP334" s="37">
        <f t="shared" si="252"/>
        <v>0</v>
      </c>
      <c r="AQ334" s="62">
        <f t="shared" si="253"/>
        <v>0</v>
      </c>
      <c r="AR334" s="37">
        <f t="shared" si="254"/>
        <v>0</v>
      </c>
      <c r="AS334" s="37">
        <f t="shared" si="255"/>
        <v>0</v>
      </c>
      <c r="AU334">
        <v>52</v>
      </c>
      <c r="AV334" s="37">
        <f t="shared" si="256"/>
        <v>390.49676494400461</v>
      </c>
      <c r="AW334" s="37">
        <f t="shared" si="257"/>
        <v>471.83612907859055</v>
      </c>
      <c r="AX334" s="37">
        <f t="shared" si="258"/>
        <v>277.93479725200456</v>
      </c>
      <c r="AY334" s="62">
        <f t="shared" si="259"/>
        <v>1140.4879097079165</v>
      </c>
      <c r="AZ334" s="37">
        <f t="shared" si="260"/>
        <v>61.216250700793765</v>
      </c>
      <c r="BA334" s="37">
        <f t="shared" si="261"/>
        <v>24.981826270107451</v>
      </c>
      <c r="BC334">
        <v>52</v>
      </c>
      <c r="BD334" s="37">
        <f>IF(Voorblad!$E$10=Rekenblad!BC334,Rekenblad!AV334,0)</f>
        <v>0</v>
      </c>
      <c r="BE334" s="37">
        <f>IF(Voorblad!$E$10=Rekenblad!BC334,Rekenblad!AW334,0)</f>
        <v>0</v>
      </c>
      <c r="BF334" s="37">
        <f>IF(Voorblad!$E$10=Rekenblad!BC334,Rekenblad!AX334,0)</f>
        <v>0</v>
      </c>
      <c r="BG334" s="62">
        <f>IF(Voorblad!$E$10=Rekenblad!BC334,Rekenblad!AY334,0)</f>
        <v>0</v>
      </c>
      <c r="BH334" s="37">
        <f>IF(Voorblad!$E$10=Rekenblad!BC334,Rekenblad!AZ334,0)</f>
        <v>0</v>
      </c>
      <c r="BI334" s="37">
        <f>IF(Voorblad!$E$10=Rekenblad!BC334,Rekenblad!BA334,0)</f>
        <v>0</v>
      </c>
      <c r="BK334">
        <v>52</v>
      </c>
      <c r="BL334" s="37">
        <f>IF(Voorblad!$E$14=Rekenblad!$BL$290,Rekenblad!BD334,0)</f>
        <v>0</v>
      </c>
      <c r="BM334" s="37">
        <f>IF(Voorblad!$E$14=Rekenblad!$BL$290,Rekenblad!BE334,0)</f>
        <v>0</v>
      </c>
      <c r="BN334" s="37">
        <f>IF(Voorblad!$E$14=Rekenblad!$BL$290,Rekenblad!BF334,0)</f>
        <v>0</v>
      </c>
      <c r="BO334" s="62">
        <f>IF(Voorblad!$E$14=Rekenblad!$BL$290,Rekenblad!BG334,0)</f>
        <v>0</v>
      </c>
      <c r="BP334" s="37">
        <f>IF(Voorblad!$E$14=Rekenblad!$BL$290,Rekenblad!BH334,0)</f>
        <v>0</v>
      </c>
      <c r="BQ334" s="37">
        <f>IF(Voorblad!$E$14=Rekenblad!$BL$290,Rekenblad!BI334,0)</f>
        <v>0</v>
      </c>
    </row>
    <row r="335" spans="2:69" x14ac:dyDescent="0.25">
      <c r="B335">
        <f>'Data TREND'!AU46</f>
        <v>53</v>
      </c>
      <c r="C335" s="37">
        <f>'Data TREND'!AW46</f>
        <v>395.83265659425933</v>
      </c>
      <c r="D335" s="37">
        <f>'Data TREND'!AX46</f>
        <v>480.30360571635907</v>
      </c>
      <c r="E335" s="37">
        <f>'Data TREND'!AY46</f>
        <v>283.18764098342029</v>
      </c>
      <c r="F335" s="62">
        <f>'Data TREND'!AZ46</f>
        <v>1159.5368861374027</v>
      </c>
      <c r="G335" s="37">
        <f>'Data TREND'!BA46</f>
        <v>60.961101962539438</v>
      </c>
      <c r="H335" s="37">
        <f>'Data TREND'!BB46</f>
        <v>24.875271739053971</v>
      </c>
      <c r="J335" s="37">
        <f t="shared" si="238"/>
        <v>395.83265659425933</v>
      </c>
      <c r="K335" s="37">
        <f t="shared" si="239"/>
        <v>480.30360571635907</v>
      </c>
      <c r="L335" s="37">
        <f t="shared" si="240"/>
        <v>283.18764098342029</v>
      </c>
      <c r="M335" s="62">
        <f t="shared" si="241"/>
        <v>1159.5368861374027</v>
      </c>
      <c r="N335" s="37">
        <f t="shared" si="242"/>
        <v>60.961101962539438</v>
      </c>
      <c r="O335" s="37">
        <f t="shared" si="243"/>
        <v>24.875271739053971</v>
      </c>
      <c r="Q335">
        <f>'Data TREND'!AU46</f>
        <v>53</v>
      </c>
      <c r="R335" s="37">
        <f>'Data TREND'!BD46</f>
        <v>559.9935308020199</v>
      </c>
      <c r="S335" s="37">
        <f>'Data TREND'!BE46</f>
        <v>480.74033462116421</v>
      </c>
      <c r="T335" s="37">
        <f>'Data TREND'!BF46</f>
        <v>285.96171103418681</v>
      </c>
      <c r="U335" s="62">
        <f>'Data TREND'!BG46</f>
        <v>1326.7546294213732</v>
      </c>
      <c r="V335" s="37">
        <f>'Data TREND'!BH46</f>
        <v>72.26996492496157</v>
      </c>
      <c r="W335" s="37">
        <f>'Data TREND'!BI46</f>
        <v>29.386165907698867</v>
      </c>
      <c r="Y335" s="37">
        <f t="shared" si="244"/>
        <v>0</v>
      </c>
      <c r="Z335" s="37">
        <f t="shared" si="245"/>
        <v>0</v>
      </c>
      <c r="AA335" s="37">
        <f t="shared" si="246"/>
        <v>0</v>
      </c>
      <c r="AB335" s="62">
        <f t="shared" si="247"/>
        <v>0</v>
      </c>
      <c r="AC335" s="37">
        <f t="shared" si="248"/>
        <v>0</v>
      </c>
      <c r="AD335" s="37">
        <f t="shared" si="249"/>
        <v>0</v>
      </c>
      <c r="AF335">
        <f>'Data TREND'!AU46</f>
        <v>53</v>
      </c>
      <c r="AG335" s="37">
        <f>'Data TREND'!BK46</f>
        <v>727.8318782534551</v>
      </c>
      <c r="AH335" s="37">
        <f>'Data TREND'!BL46</f>
        <v>481.31284572202128</v>
      </c>
      <c r="AI335" s="37">
        <f>'Data TREND'!BM46</f>
        <v>289.22610968661274</v>
      </c>
      <c r="AJ335" s="62">
        <f>'Data TREND'!BN46</f>
        <v>1498.4360297868288</v>
      </c>
      <c r="AK335" s="37">
        <f>'Data TREND'!BO46</f>
        <v>84.085460395463841</v>
      </c>
      <c r="AL335" s="37">
        <f>'Data TREND'!BP46</f>
        <v>34.376345510524146</v>
      </c>
      <c r="AN335" s="37">
        <f t="shared" si="250"/>
        <v>0</v>
      </c>
      <c r="AO335" s="37">
        <f t="shared" si="251"/>
        <v>0</v>
      </c>
      <c r="AP335" s="37">
        <f t="shared" si="252"/>
        <v>0</v>
      </c>
      <c r="AQ335" s="62">
        <f t="shared" si="253"/>
        <v>0</v>
      </c>
      <c r="AR335" s="37">
        <f t="shared" si="254"/>
        <v>0</v>
      </c>
      <c r="AS335" s="37">
        <f t="shared" si="255"/>
        <v>0</v>
      </c>
      <c r="AU335">
        <v>53</v>
      </c>
      <c r="AV335" s="37">
        <f t="shared" si="256"/>
        <v>395.83265659425933</v>
      </c>
      <c r="AW335" s="37">
        <f t="shared" si="257"/>
        <v>480.30360571635907</v>
      </c>
      <c r="AX335" s="37">
        <f t="shared" si="258"/>
        <v>283.18764098342029</v>
      </c>
      <c r="AY335" s="62">
        <f t="shared" si="259"/>
        <v>1159.5368861374027</v>
      </c>
      <c r="AZ335" s="37">
        <f t="shared" si="260"/>
        <v>60.961101962539438</v>
      </c>
      <c r="BA335" s="37">
        <f t="shared" si="261"/>
        <v>24.875271739053971</v>
      </c>
      <c r="BC335">
        <v>53</v>
      </c>
      <c r="BD335" s="37">
        <f>IF(Voorblad!$E$10=Rekenblad!BC335,Rekenblad!AV335,0)</f>
        <v>0</v>
      </c>
      <c r="BE335" s="37">
        <f>IF(Voorblad!$E$10=Rekenblad!BC335,Rekenblad!AW335,0)</f>
        <v>0</v>
      </c>
      <c r="BF335" s="37">
        <f>IF(Voorblad!$E$10=Rekenblad!BC335,Rekenblad!AX335,0)</f>
        <v>0</v>
      </c>
      <c r="BG335" s="62">
        <f>IF(Voorblad!$E$10=Rekenblad!BC335,Rekenblad!AY335,0)</f>
        <v>0</v>
      </c>
      <c r="BH335" s="37">
        <f>IF(Voorblad!$E$10=Rekenblad!BC335,Rekenblad!AZ335,0)</f>
        <v>0</v>
      </c>
      <c r="BI335" s="37">
        <f>IF(Voorblad!$E$10=Rekenblad!BC335,Rekenblad!BA335,0)</f>
        <v>0</v>
      </c>
      <c r="BK335">
        <v>53</v>
      </c>
      <c r="BL335" s="37">
        <f>IF(Voorblad!$E$14=Rekenblad!$BL$290,Rekenblad!BD335,0)</f>
        <v>0</v>
      </c>
      <c r="BM335" s="37">
        <f>IF(Voorblad!$E$14=Rekenblad!$BL$290,Rekenblad!BE335,0)</f>
        <v>0</v>
      </c>
      <c r="BN335" s="37">
        <f>IF(Voorblad!$E$14=Rekenblad!$BL$290,Rekenblad!BF335,0)</f>
        <v>0</v>
      </c>
      <c r="BO335" s="62">
        <f>IF(Voorblad!$E$14=Rekenblad!$BL$290,Rekenblad!BG335,0)</f>
        <v>0</v>
      </c>
      <c r="BP335" s="37">
        <f>IF(Voorblad!$E$14=Rekenblad!$BL$290,Rekenblad!BH335,0)</f>
        <v>0</v>
      </c>
      <c r="BQ335" s="37">
        <f>IF(Voorblad!$E$14=Rekenblad!$BL$290,Rekenblad!BI335,0)</f>
        <v>0</v>
      </c>
    </row>
    <row r="336" spans="2:69" x14ac:dyDescent="0.25">
      <c r="B336">
        <f>'Data TREND'!AU47</f>
        <v>54</v>
      </c>
      <c r="C336" s="37">
        <f>'Data TREND'!AW47</f>
        <v>401.168548244514</v>
      </c>
      <c r="D336" s="37">
        <f>'Data TREND'!AX47</f>
        <v>488.7710823541276</v>
      </c>
      <c r="E336" s="37">
        <f>'Data TREND'!AY47</f>
        <v>288.44048471483603</v>
      </c>
      <c r="F336" s="62">
        <f>'Data TREND'!AZ47</f>
        <v>1178.5858625668891</v>
      </c>
      <c r="G336" s="37">
        <f>'Data TREND'!BA47</f>
        <v>60.705953224285118</v>
      </c>
      <c r="H336" s="37">
        <f>'Data TREND'!BB47</f>
        <v>24.768717208000492</v>
      </c>
      <c r="J336" s="37">
        <f t="shared" si="238"/>
        <v>401.168548244514</v>
      </c>
      <c r="K336" s="37">
        <f t="shared" si="239"/>
        <v>488.7710823541276</v>
      </c>
      <c r="L336" s="37">
        <f t="shared" si="240"/>
        <v>288.44048471483603</v>
      </c>
      <c r="M336" s="62">
        <f t="shared" si="241"/>
        <v>1178.5858625668891</v>
      </c>
      <c r="N336" s="37">
        <f t="shared" si="242"/>
        <v>60.705953224285118</v>
      </c>
      <c r="O336" s="37">
        <f t="shared" si="243"/>
        <v>24.768717208000492</v>
      </c>
      <c r="Q336">
        <f>'Data TREND'!AU47</f>
        <v>54</v>
      </c>
      <c r="R336" s="37">
        <f>'Data TREND'!BD47</f>
        <v>567.02030590694642</v>
      </c>
      <c r="S336" s="37">
        <f>'Data TREND'!BE47</f>
        <v>489.17826629441123</v>
      </c>
      <c r="T336" s="37">
        <f>'Data TREND'!BF47</f>
        <v>291.13826248063725</v>
      </c>
      <c r="U336" s="62">
        <f>'Data TREND'!BG47</f>
        <v>1347.3972761801351</v>
      </c>
      <c r="V336" s="37">
        <f>'Data TREND'!BH47</f>
        <v>71.884279154584291</v>
      </c>
      <c r="W336" s="37">
        <f>'Data TREND'!BI47</f>
        <v>29.230610657870521</v>
      </c>
      <c r="Y336" s="37">
        <f t="shared" si="244"/>
        <v>0</v>
      </c>
      <c r="Z336" s="37">
        <f t="shared" si="245"/>
        <v>0</v>
      </c>
      <c r="AA336" s="37">
        <f t="shared" si="246"/>
        <v>0</v>
      </c>
      <c r="AB336" s="62">
        <f t="shared" si="247"/>
        <v>0</v>
      </c>
      <c r="AC336" s="37">
        <f t="shared" si="248"/>
        <v>0</v>
      </c>
      <c r="AD336" s="37">
        <f t="shared" si="249"/>
        <v>0</v>
      </c>
      <c r="AF336">
        <f>'Data TREND'!AU47</f>
        <v>54</v>
      </c>
      <c r="AG336" s="37">
        <f>'Data TREND'!BK47</f>
        <v>736.57818995964408</v>
      </c>
      <c r="AH336" s="37">
        <f>'Data TREND'!BL47</f>
        <v>489.72544192530228</v>
      </c>
      <c r="AI336" s="37">
        <f>'Data TREND'!BM47</f>
        <v>294.31640652157353</v>
      </c>
      <c r="AJ336" s="62">
        <f>'Data TREND'!BN47</f>
        <v>1520.683363846271</v>
      </c>
      <c r="AK336" s="37">
        <f>'Data TREND'!BO47</f>
        <v>83.549147892106447</v>
      </c>
      <c r="AL336" s="37">
        <f>'Data TREND'!BP47</f>
        <v>34.158586266448417</v>
      </c>
      <c r="AN336" s="37">
        <f t="shared" si="250"/>
        <v>0</v>
      </c>
      <c r="AO336" s="37">
        <f t="shared" si="251"/>
        <v>0</v>
      </c>
      <c r="AP336" s="37">
        <f t="shared" si="252"/>
        <v>0</v>
      </c>
      <c r="AQ336" s="62">
        <f t="shared" si="253"/>
        <v>0</v>
      </c>
      <c r="AR336" s="37">
        <f t="shared" si="254"/>
        <v>0</v>
      </c>
      <c r="AS336" s="37">
        <f t="shared" si="255"/>
        <v>0</v>
      </c>
      <c r="AU336">
        <v>54</v>
      </c>
      <c r="AV336" s="37">
        <f t="shared" si="256"/>
        <v>401.168548244514</v>
      </c>
      <c r="AW336" s="37">
        <f t="shared" si="257"/>
        <v>488.7710823541276</v>
      </c>
      <c r="AX336" s="37">
        <f t="shared" si="258"/>
        <v>288.44048471483603</v>
      </c>
      <c r="AY336" s="62">
        <f t="shared" si="259"/>
        <v>1178.5858625668891</v>
      </c>
      <c r="AZ336" s="37">
        <f t="shared" si="260"/>
        <v>60.705953224285118</v>
      </c>
      <c r="BA336" s="37">
        <f t="shared" si="261"/>
        <v>24.768717208000492</v>
      </c>
      <c r="BC336">
        <v>54</v>
      </c>
      <c r="BD336" s="37">
        <f>IF(Voorblad!$E$10=Rekenblad!BC336,Rekenblad!AV336,0)</f>
        <v>0</v>
      </c>
      <c r="BE336" s="37">
        <f>IF(Voorblad!$E$10=Rekenblad!BC336,Rekenblad!AW336,0)</f>
        <v>0</v>
      </c>
      <c r="BF336" s="37">
        <f>IF(Voorblad!$E$10=Rekenblad!BC336,Rekenblad!AX336,0)</f>
        <v>0</v>
      </c>
      <c r="BG336" s="62">
        <f>IF(Voorblad!$E$10=Rekenblad!BC336,Rekenblad!AY336,0)</f>
        <v>0</v>
      </c>
      <c r="BH336" s="37">
        <f>IF(Voorblad!$E$10=Rekenblad!BC336,Rekenblad!AZ336,0)</f>
        <v>0</v>
      </c>
      <c r="BI336" s="37">
        <f>IF(Voorblad!$E$10=Rekenblad!BC336,Rekenblad!BA336,0)</f>
        <v>0</v>
      </c>
      <c r="BK336">
        <v>54</v>
      </c>
      <c r="BL336" s="37">
        <f>IF(Voorblad!$E$14=Rekenblad!$BL$290,Rekenblad!BD336,0)</f>
        <v>0</v>
      </c>
      <c r="BM336" s="37">
        <f>IF(Voorblad!$E$14=Rekenblad!$BL$290,Rekenblad!BE336,0)</f>
        <v>0</v>
      </c>
      <c r="BN336" s="37">
        <f>IF(Voorblad!$E$14=Rekenblad!$BL$290,Rekenblad!BF336,0)</f>
        <v>0</v>
      </c>
      <c r="BO336" s="62">
        <f>IF(Voorblad!$E$14=Rekenblad!$BL$290,Rekenblad!BG336,0)</f>
        <v>0</v>
      </c>
      <c r="BP336" s="37">
        <f>IF(Voorblad!$E$14=Rekenblad!$BL$290,Rekenblad!BH336,0)</f>
        <v>0</v>
      </c>
      <c r="BQ336" s="37">
        <f>IF(Voorblad!$E$14=Rekenblad!$BL$290,Rekenblad!BI336,0)</f>
        <v>0</v>
      </c>
    </row>
    <row r="337" spans="2:69" x14ac:dyDescent="0.25">
      <c r="B337">
        <f>'Data TREND'!AU48</f>
        <v>55</v>
      </c>
      <c r="C337" s="37">
        <f>'Data TREND'!AW48</f>
        <v>406.50443989476867</v>
      </c>
      <c r="D337" s="37">
        <f>'Data TREND'!AX48</f>
        <v>497.23855899189613</v>
      </c>
      <c r="E337" s="37">
        <f>'Data TREND'!AY48</f>
        <v>293.69332844625171</v>
      </c>
      <c r="F337" s="62">
        <f>'Data TREND'!AZ48</f>
        <v>1197.6348389963755</v>
      </c>
      <c r="G337" s="37">
        <f>'Data TREND'!BA48</f>
        <v>60.450804486030798</v>
      </c>
      <c r="H337" s="37">
        <f>'Data TREND'!BB48</f>
        <v>24.662162676947013</v>
      </c>
      <c r="J337" s="37">
        <f t="shared" si="238"/>
        <v>406.50443989476867</v>
      </c>
      <c r="K337" s="37">
        <f t="shared" si="239"/>
        <v>497.23855899189613</v>
      </c>
      <c r="L337" s="37">
        <f t="shared" si="240"/>
        <v>293.69332844625171</v>
      </c>
      <c r="M337" s="62">
        <f t="shared" si="241"/>
        <v>1197.6348389963755</v>
      </c>
      <c r="N337" s="37">
        <f t="shared" si="242"/>
        <v>60.450804486030798</v>
      </c>
      <c r="O337" s="37">
        <f t="shared" si="243"/>
        <v>24.662162676947013</v>
      </c>
      <c r="Q337">
        <f>'Data TREND'!AU48</f>
        <v>55</v>
      </c>
      <c r="R337" s="37">
        <f>'Data TREND'!BD48</f>
        <v>574.04708101187293</v>
      </c>
      <c r="S337" s="37">
        <f>'Data TREND'!BE48</f>
        <v>497.61619796765825</v>
      </c>
      <c r="T337" s="37">
        <f>'Data TREND'!BF48</f>
        <v>296.3148139270877</v>
      </c>
      <c r="U337" s="62">
        <f>'Data TREND'!BG48</f>
        <v>1368.0399229388972</v>
      </c>
      <c r="V337" s="37">
        <f>'Data TREND'!BH48</f>
        <v>71.498593384207027</v>
      </c>
      <c r="W337" s="37">
        <f>'Data TREND'!BI48</f>
        <v>29.075055408042179</v>
      </c>
      <c r="Y337" s="37">
        <f t="shared" si="244"/>
        <v>0</v>
      </c>
      <c r="Z337" s="37">
        <f t="shared" si="245"/>
        <v>0</v>
      </c>
      <c r="AA337" s="37">
        <f t="shared" si="246"/>
        <v>0</v>
      </c>
      <c r="AB337" s="62">
        <f t="shared" si="247"/>
        <v>0</v>
      </c>
      <c r="AC337" s="37">
        <f t="shared" si="248"/>
        <v>0</v>
      </c>
      <c r="AD337" s="37">
        <f t="shared" si="249"/>
        <v>0</v>
      </c>
      <c r="AF337">
        <f>'Data TREND'!AU48</f>
        <v>55</v>
      </c>
      <c r="AG337" s="37">
        <f>'Data TREND'!BK48</f>
        <v>745.32450166583305</v>
      </c>
      <c r="AH337" s="37">
        <f>'Data TREND'!BL48</f>
        <v>498.13803812858322</v>
      </c>
      <c r="AI337" s="37">
        <f>'Data TREND'!BM48</f>
        <v>299.40670335653436</v>
      </c>
      <c r="AJ337" s="62">
        <f>'Data TREND'!BN48</f>
        <v>1542.9306979057133</v>
      </c>
      <c r="AK337" s="37">
        <f>'Data TREND'!BO48</f>
        <v>83.012835388749068</v>
      </c>
      <c r="AL337" s="37">
        <f>'Data TREND'!BP48</f>
        <v>33.940827022372687</v>
      </c>
      <c r="AN337" s="37">
        <f t="shared" si="250"/>
        <v>0</v>
      </c>
      <c r="AO337" s="37">
        <f t="shared" si="251"/>
        <v>0</v>
      </c>
      <c r="AP337" s="37">
        <f t="shared" si="252"/>
        <v>0</v>
      </c>
      <c r="AQ337" s="62">
        <f t="shared" si="253"/>
        <v>0</v>
      </c>
      <c r="AR337" s="37">
        <f t="shared" si="254"/>
        <v>0</v>
      </c>
      <c r="AS337" s="37">
        <f t="shared" si="255"/>
        <v>0</v>
      </c>
      <c r="AU337">
        <v>55</v>
      </c>
      <c r="AV337" s="37">
        <f t="shared" si="256"/>
        <v>406.50443989476867</v>
      </c>
      <c r="AW337" s="37">
        <f t="shared" si="257"/>
        <v>497.23855899189613</v>
      </c>
      <c r="AX337" s="37">
        <f t="shared" si="258"/>
        <v>293.69332844625171</v>
      </c>
      <c r="AY337" s="62">
        <f t="shared" si="259"/>
        <v>1197.6348389963755</v>
      </c>
      <c r="AZ337" s="37">
        <f t="shared" si="260"/>
        <v>60.450804486030798</v>
      </c>
      <c r="BA337" s="37">
        <f t="shared" si="261"/>
        <v>24.662162676947013</v>
      </c>
      <c r="BC337">
        <v>55</v>
      </c>
      <c r="BD337" s="37">
        <f>IF(Voorblad!$E$10=Rekenblad!BC337,Rekenblad!AV337,0)</f>
        <v>0</v>
      </c>
      <c r="BE337" s="37">
        <f>IF(Voorblad!$E$10=Rekenblad!BC337,Rekenblad!AW337,0)</f>
        <v>0</v>
      </c>
      <c r="BF337" s="37">
        <f>IF(Voorblad!$E$10=Rekenblad!BC337,Rekenblad!AX337,0)</f>
        <v>0</v>
      </c>
      <c r="BG337" s="62">
        <f>IF(Voorblad!$E$10=Rekenblad!BC337,Rekenblad!AY337,0)</f>
        <v>0</v>
      </c>
      <c r="BH337" s="37">
        <f>IF(Voorblad!$E$10=Rekenblad!BC337,Rekenblad!AZ337,0)</f>
        <v>0</v>
      </c>
      <c r="BI337" s="37">
        <f>IF(Voorblad!$E$10=Rekenblad!BC337,Rekenblad!BA337,0)</f>
        <v>0</v>
      </c>
      <c r="BK337">
        <v>55</v>
      </c>
      <c r="BL337" s="37">
        <f>IF(Voorblad!$E$14=Rekenblad!$BL$290,Rekenblad!BD337,0)</f>
        <v>0</v>
      </c>
      <c r="BM337" s="37">
        <f>IF(Voorblad!$E$14=Rekenblad!$BL$290,Rekenblad!BE337,0)</f>
        <v>0</v>
      </c>
      <c r="BN337" s="37">
        <f>IF(Voorblad!$E$14=Rekenblad!$BL$290,Rekenblad!BF337,0)</f>
        <v>0</v>
      </c>
      <c r="BO337" s="62">
        <f>IF(Voorblad!$E$14=Rekenblad!$BL$290,Rekenblad!BG337,0)</f>
        <v>0</v>
      </c>
      <c r="BP337" s="37">
        <f>IF(Voorblad!$E$14=Rekenblad!$BL$290,Rekenblad!BH337,0)</f>
        <v>0</v>
      </c>
      <c r="BQ337" s="37">
        <f>IF(Voorblad!$E$14=Rekenblad!$BL$290,Rekenblad!BI337,0)</f>
        <v>0</v>
      </c>
    </row>
    <row r="338" spans="2:69" x14ac:dyDescent="0.25">
      <c r="B338">
        <f>'Data TREND'!AU49</f>
        <v>56</v>
      </c>
      <c r="C338" s="37">
        <f>'Data TREND'!AW49</f>
        <v>411.84033154502339</v>
      </c>
      <c r="D338" s="37">
        <f>'Data TREND'!AX49</f>
        <v>505.70603562966465</v>
      </c>
      <c r="E338" s="37">
        <f>'Data TREND'!AY49</f>
        <v>298.94617217766745</v>
      </c>
      <c r="F338" s="62">
        <f>'Data TREND'!AZ49</f>
        <v>1216.6838154258619</v>
      </c>
      <c r="G338" s="37">
        <f>'Data TREND'!BA49</f>
        <v>60.19565574777647</v>
      </c>
      <c r="H338" s="37">
        <f>'Data TREND'!BB49</f>
        <v>24.555608145893533</v>
      </c>
      <c r="J338" s="37">
        <f t="shared" si="238"/>
        <v>411.84033154502339</v>
      </c>
      <c r="K338" s="37">
        <f t="shared" si="239"/>
        <v>505.70603562966465</v>
      </c>
      <c r="L338" s="37">
        <f t="shared" si="240"/>
        <v>298.94617217766745</v>
      </c>
      <c r="M338" s="62">
        <f t="shared" si="241"/>
        <v>1216.6838154258619</v>
      </c>
      <c r="N338" s="37">
        <f t="shared" si="242"/>
        <v>60.19565574777647</v>
      </c>
      <c r="O338" s="37">
        <f t="shared" si="243"/>
        <v>24.555608145893533</v>
      </c>
      <c r="Q338">
        <f>'Data TREND'!AU49</f>
        <v>56</v>
      </c>
      <c r="R338" s="37">
        <f>'Data TREND'!BD49</f>
        <v>581.07385611679945</v>
      </c>
      <c r="S338" s="37">
        <f>'Data TREND'!BE49</f>
        <v>506.05412964090527</v>
      </c>
      <c r="T338" s="37">
        <f>'Data TREND'!BF49</f>
        <v>301.49136537353809</v>
      </c>
      <c r="U338" s="62">
        <f>'Data TREND'!BG49</f>
        <v>1388.6825696976593</v>
      </c>
      <c r="V338" s="37">
        <f>'Data TREND'!BH49</f>
        <v>71.112907613829748</v>
      </c>
      <c r="W338" s="37">
        <f>'Data TREND'!BI49</f>
        <v>28.919500158213832</v>
      </c>
      <c r="Y338" s="37">
        <f t="shared" si="244"/>
        <v>0</v>
      </c>
      <c r="Z338" s="37">
        <f t="shared" si="245"/>
        <v>0</v>
      </c>
      <c r="AA338" s="37">
        <f t="shared" si="246"/>
        <v>0</v>
      </c>
      <c r="AB338" s="62">
        <f t="shared" si="247"/>
        <v>0</v>
      </c>
      <c r="AC338" s="37">
        <f t="shared" si="248"/>
        <v>0</v>
      </c>
      <c r="AD338" s="37">
        <f t="shared" si="249"/>
        <v>0</v>
      </c>
      <c r="AF338">
        <f>'Data TREND'!AU49</f>
        <v>56</v>
      </c>
      <c r="AG338" s="37">
        <f>'Data TREND'!BK49</f>
        <v>754.07081337202203</v>
      </c>
      <c r="AH338" s="37">
        <f>'Data TREND'!BL49</f>
        <v>506.55063433186416</v>
      </c>
      <c r="AI338" s="37">
        <f>'Data TREND'!BM49</f>
        <v>304.49700019149515</v>
      </c>
      <c r="AJ338" s="62">
        <f>'Data TREND'!BN49</f>
        <v>1565.1780319651557</v>
      </c>
      <c r="AK338" s="37">
        <f>'Data TREND'!BO49</f>
        <v>82.476522885391674</v>
      </c>
      <c r="AL338" s="37">
        <f>'Data TREND'!BP49</f>
        <v>33.723067778296958</v>
      </c>
      <c r="AN338" s="37">
        <f t="shared" si="250"/>
        <v>0</v>
      </c>
      <c r="AO338" s="37">
        <f t="shared" si="251"/>
        <v>0</v>
      </c>
      <c r="AP338" s="37">
        <f t="shared" si="252"/>
        <v>0</v>
      </c>
      <c r="AQ338" s="62">
        <f t="shared" si="253"/>
        <v>0</v>
      </c>
      <c r="AR338" s="37">
        <f t="shared" si="254"/>
        <v>0</v>
      </c>
      <c r="AS338" s="37">
        <f t="shared" si="255"/>
        <v>0</v>
      </c>
      <c r="AU338">
        <v>56</v>
      </c>
      <c r="AV338" s="37">
        <f t="shared" si="256"/>
        <v>411.84033154502339</v>
      </c>
      <c r="AW338" s="37">
        <f t="shared" si="257"/>
        <v>505.70603562966465</v>
      </c>
      <c r="AX338" s="37">
        <f t="shared" si="258"/>
        <v>298.94617217766745</v>
      </c>
      <c r="AY338" s="62">
        <f t="shared" si="259"/>
        <v>1216.6838154258619</v>
      </c>
      <c r="AZ338" s="37">
        <f t="shared" si="260"/>
        <v>60.19565574777647</v>
      </c>
      <c r="BA338" s="37">
        <f t="shared" si="261"/>
        <v>24.555608145893533</v>
      </c>
      <c r="BC338">
        <v>56</v>
      </c>
      <c r="BD338" s="37">
        <f>IF(Voorblad!$E$10=Rekenblad!BC338,Rekenblad!AV338,0)</f>
        <v>0</v>
      </c>
      <c r="BE338" s="37">
        <f>IF(Voorblad!$E$10=Rekenblad!BC338,Rekenblad!AW338,0)</f>
        <v>0</v>
      </c>
      <c r="BF338" s="37">
        <f>IF(Voorblad!$E$10=Rekenblad!BC338,Rekenblad!AX338,0)</f>
        <v>0</v>
      </c>
      <c r="BG338" s="62">
        <f>IF(Voorblad!$E$10=Rekenblad!BC338,Rekenblad!AY338,0)</f>
        <v>0</v>
      </c>
      <c r="BH338" s="37">
        <f>IF(Voorblad!$E$10=Rekenblad!BC338,Rekenblad!AZ338,0)</f>
        <v>0</v>
      </c>
      <c r="BI338" s="37">
        <f>IF(Voorblad!$E$10=Rekenblad!BC338,Rekenblad!BA338,0)</f>
        <v>0</v>
      </c>
      <c r="BK338">
        <v>56</v>
      </c>
      <c r="BL338" s="37">
        <f>IF(Voorblad!$E$14=Rekenblad!$BL$290,Rekenblad!BD338,0)</f>
        <v>0</v>
      </c>
      <c r="BM338" s="37">
        <f>IF(Voorblad!$E$14=Rekenblad!$BL$290,Rekenblad!BE338,0)</f>
        <v>0</v>
      </c>
      <c r="BN338" s="37">
        <f>IF(Voorblad!$E$14=Rekenblad!$BL$290,Rekenblad!BF338,0)</f>
        <v>0</v>
      </c>
      <c r="BO338" s="62">
        <f>IF(Voorblad!$E$14=Rekenblad!$BL$290,Rekenblad!BG338,0)</f>
        <v>0</v>
      </c>
      <c r="BP338" s="37">
        <f>IF(Voorblad!$E$14=Rekenblad!$BL$290,Rekenblad!BH338,0)</f>
        <v>0</v>
      </c>
      <c r="BQ338" s="37">
        <f>IF(Voorblad!$E$14=Rekenblad!$BL$290,Rekenblad!BI338,0)</f>
        <v>0</v>
      </c>
    </row>
    <row r="339" spans="2:69" x14ac:dyDescent="0.25">
      <c r="B339">
        <f>'Data TREND'!AU50</f>
        <v>57</v>
      </c>
      <c r="C339" s="37">
        <f>'Data TREND'!AW50</f>
        <v>417.17622319527806</v>
      </c>
      <c r="D339" s="37">
        <f>'Data TREND'!AX50</f>
        <v>514.17351226743313</v>
      </c>
      <c r="E339" s="37">
        <f>'Data TREND'!AY50</f>
        <v>304.19901590908319</v>
      </c>
      <c r="F339" s="62">
        <f>'Data TREND'!AZ50</f>
        <v>1235.7327918553483</v>
      </c>
      <c r="G339" s="37">
        <f>'Data TREND'!BA50</f>
        <v>59.94050700952215</v>
      </c>
      <c r="H339" s="37">
        <f>'Data TREND'!BB50</f>
        <v>24.449053614840054</v>
      </c>
      <c r="J339" s="37">
        <f t="shared" si="238"/>
        <v>417.17622319527806</v>
      </c>
      <c r="K339" s="37">
        <f t="shared" si="239"/>
        <v>514.17351226743313</v>
      </c>
      <c r="L339" s="37">
        <f t="shared" si="240"/>
        <v>304.19901590908319</v>
      </c>
      <c r="M339" s="62">
        <f t="shared" si="241"/>
        <v>1235.7327918553483</v>
      </c>
      <c r="N339" s="37">
        <f t="shared" si="242"/>
        <v>59.94050700952215</v>
      </c>
      <c r="O339" s="37">
        <f t="shared" si="243"/>
        <v>24.449053614840054</v>
      </c>
      <c r="Q339">
        <f>'Data TREND'!AU50</f>
        <v>57</v>
      </c>
      <c r="R339" s="37">
        <f>'Data TREND'!BD50</f>
        <v>588.10063122172596</v>
      </c>
      <c r="S339" s="37">
        <f>'Data TREND'!BE50</f>
        <v>514.49206131415235</v>
      </c>
      <c r="T339" s="37">
        <f>'Data TREND'!BF50</f>
        <v>306.66791681998853</v>
      </c>
      <c r="U339" s="62">
        <f>'Data TREND'!BG50</f>
        <v>1409.3252164564215</v>
      </c>
      <c r="V339" s="37">
        <f>'Data TREND'!BH50</f>
        <v>70.727221843452483</v>
      </c>
      <c r="W339" s="37">
        <f>'Data TREND'!BI50</f>
        <v>28.76394490838549</v>
      </c>
      <c r="Y339" s="37">
        <f t="shared" si="244"/>
        <v>0</v>
      </c>
      <c r="Z339" s="37">
        <f t="shared" si="245"/>
        <v>0</v>
      </c>
      <c r="AA339" s="37">
        <f t="shared" si="246"/>
        <v>0</v>
      </c>
      <c r="AB339" s="62">
        <f t="shared" si="247"/>
        <v>0</v>
      </c>
      <c r="AC339" s="37">
        <f t="shared" si="248"/>
        <v>0</v>
      </c>
      <c r="AD339" s="37">
        <f t="shared" si="249"/>
        <v>0</v>
      </c>
      <c r="AF339">
        <f>'Data TREND'!AU50</f>
        <v>57</v>
      </c>
      <c r="AG339" s="37">
        <f>'Data TREND'!BK50</f>
        <v>762.81712507821101</v>
      </c>
      <c r="AH339" s="37">
        <f>'Data TREND'!BL50</f>
        <v>514.96323053514516</v>
      </c>
      <c r="AI339" s="37">
        <f>'Data TREND'!BM50</f>
        <v>309.58729702645593</v>
      </c>
      <c r="AJ339" s="62">
        <f>'Data TREND'!BN50</f>
        <v>1587.4253660245979</v>
      </c>
      <c r="AK339" s="37">
        <f>'Data TREND'!BO50</f>
        <v>81.94021038203428</v>
      </c>
      <c r="AL339" s="37">
        <f>'Data TREND'!BP50</f>
        <v>33.505308534221228</v>
      </c>
      <c r="AN339" s="37">
        <f t="shared" si="250"/>
        <v>0</v>
      </c>
      <c r="AO339" s="37">
        <f t="shared" si="251"/>
        <v>0</v>
      </c>
      <c r="AP339" s="37">
        <f t="shared" si="252"/>
        <v>0</v>
      </c>
      <c r="AQ339" s="62">
        <f t="shared" si="253"/>
        <v>0</v>
      </c>
      <c r="AR339" s="37">
        <f t="shared" si="254"/>
        <v>0</v>
      </c>
      <c r="AS339" s="37">
        <f t="shared" si="255"/>
        <v>0</v>
      </c>
      <c r="AU339">
        <v>57</v>
      </c>
      <c r="AV339" s="37">
        <f t="shared" si="256"/>
        <v>417.17622319527806</v>
      </c>
      <c r="AW339" s="37">
        <f t="shared" si="257"/>
        <v>514.17351226743313</v>
      </c>
      <c r="AX339" s="37">
        <f t="shared" si="258"/>
        <v>304.19901590908319</v>
      </c>
      <c r="AY339" s="62">
        <f t="shared" si="259"/>
        <v>1235.7327918553483</v>
      </c>
      <c r="AZ339" s="37">
        <f t="shared" si="260"/>
        <v>59.94050700952215</v>
      </c>
      <c r="BA339" s="37">
        <f t="shared" si="261"/>
        <v>24.449053614840054</v>
      </c>
      <c r="BC339">
        <v>57</v>
      </c>
      <c r="BD339" s="37">
        <f>IF(Voorblad!$E$10=Rekenblad!BC339,Rekenblad!AV339,0)</f>
        <v>0</v>
      </c>
      <c r="BE339" s="37">
        <f>IF(Voorblad!$E$10=Rekenblad!BC339,Rekenblad!AW339,0)</f>
        <v>0</v>
      </c>
      <c r="BF339" s="37">
        <f>IF(Voorblad!$E$10=Rekenblad!BC339,Rekenblad!AX339,0)</f>
        <v>0</v>
      </c>
      <c r="BG339" s="62">
        <f>IF(Voorblad!$E$10=Rekenblad!BC339,Rekenblad!AY339,0)</f>
        <v>0</v>
      </c>
      <c r="BH339" s="37">
        <f>IF(Voorblad!$E$10=Rekenblad!BC339,Rekenblad!AZ339,0)</f>
        <v>0</v>
      </c>
      <c r="BI339" s="37">
        <f>IF(Voorblad!$E$10=Rekenblad!BC339,Rekenblad!BA339,0)</f>
        <v>0</v>
      </c>
      <c r="BK339">
        <v>57</v>
      </c>
      <c r="BL339" s="37">
        <f>IF(Voorblad!$E$14=Rekenblad!$BL$290,Rekenblad!BD339,0)</f>
        <v>0</v>
      </c>
      <c r="BM339" s="37">
        <f>IF(Voorblad!$E$14=Rekenblad!$BL$290,Rekenblad!BE339,0)</f>
        <v>0</v>
      </c>
      <c r="BN339" s="37">
        <f>IF(Voorblad!$E$14=Rekenblad!$BL$290,Rekenblad!BF339,0)</f>
        <v>0</v>
      </c>
      <c r="BO339" s="62">
        <f>IF(Voorblad!$E$14=Rekenblad!$BL$290,Rekenblad!BG339,0)</f>
        <v>0</v>
      </c>
      <c r="BP339" s="37">
        <f>IF(Voorblad!$E$14=Rekenblad!$BL$290,Rekenblad!BH339,0)</f>
        <v>0</v>
      </c>
      <c r="BQ339" s="37">
        <f>IF(Voorblad!$E$14=Rekenblad!$BL$290,Rekenblad!BI339,0)</f>
        <v>0</v>
      </c>
    </row>
    <row r="340" spans="2:69" x14ac:dyDescent="0.25">
      <c r="B340">
        <f>'Data TREND'!AU51</f>
        <v>58</v>
      </c>
      <c r="C340" s="37">
        <f>'Data TREND'!AW51</f>
        <v>422.51211484553272</v>
      </c>
      <c r="D340" s="37">
        <f>'Data TREND'!AX51</f>
        <v>522.64098890520165</v>
      </c>
      <c r="E340" s="37">
        <f>'Data TREND'!AY51</f>
        <v>309.45185964049887</v>
      </c>
      <c r="F340" s="62">
        <f>'Data TREND'!AZ51</f>
        <v>1254.7817682848347</v>
      </c>
      <c r="G340" s="37">
        <f>'Data TREND'!BA51</f>
        <v>59.68535827126783</v>
      </c>
      <c r="H340" s="37">
        <f>'Data TREND'!BB51</f>
        <v>24.342499083786574</v>
      </c>
      <c r="J340" s="37">
        <f t="shared" si="238"/>
        <v>422.51211484553272</v>
      </c>
      <c r="K340" s="37">
        <f t="shared" si="239"/>
        <v>522.64098890520165</v>
      </c>
      <c r="L340" s="37">
        <f t="shared" si="240"/>
        <v>309.45185964049887</v>
      </c>
      <c r="M340" s="62">
        <f t="shared" si="241"/>
        <v>1254.7817682848347</v>
      </c>
      <c r="N340" s="37">
        <f t="shared" si="242"/>
        <v>59.68535827126783</v>
      </c>
      <c r="O340" s="37">
        <f t="shared" si="243"/>
        <v>24.342499083786574</v>
      </c>
      <c r="Q340">
        <f>'Data TREND'!AU51</f>
        <v>58</v>
      </c>
      <c r="R340" s="37">
        <f>'Data TREND'!BD51</f>
        <v>595.12740632665248</v>
      </c>
      <c r="S340" s="37">
        <f>'Data TREND'!BE51</f>
        <v>522.92999298739937</v>
      </c>
      <c r="T340" s="37">
        <f>'Data TREND'!BF51</f>
        <v>311.84446826643892</v>
      </c>
      <c r="U340" s="62">
        <f>'Data TREND'!BG51</f>
        <v>1429.9678632151836</v>
      </c>
      <c r="V340" s="37">
        <f>'Data TREND'!BH51</f>
        <v>70.341536073075218</v>
      </c>
      <c r="W340" s="37">
        <f>'Data TREND'!BI51</f>
        <v>28.608389658557144</v>
      </c>
      <c r="Y340" s="37">
        <f t="shared" si="244"/>
        <v>0</v>
      </c>
      <c r="Z340" s="37">
        <f t="shared" si="245"/>
        <v>0</v>
      </c>
      <c r="AA340" s="37">
        <f t="shared" si="246"/>
        <v>0</v>
      </c>
      <c r="AB340" s="62">
        <f t="shared" si="247"/>
        <v>0</v>
      </c>
      <c r="AC340" s="37">
        <f t="shared" si="248"/>
        <v>0</v>
      </c>
      <c r="AD340" s="37">
        <f t="shared" si="249"/>
        <v>0</v>
      </c>
      <c r="AF340">
        <f>'Data TREND'!AU51</f>
        <v>58</v>
      </c>
      <c r="AG340" s="37">
        <f>'Data TREND'!BK51</f>
        <v>771.56343678439998</v>
      </c>
      <c r="AH340" s="37">
        <f>'Data TREND'!BL51</f>
        <v>523.3758267384261</v>
      </c>
      <c r="AI340" s="37">
        <f>'Data TREND'!BM51</f>
        <v>314.67759386141677</v>
      </c>
      <c r="AJ340" s="62">
        <f>'Data TREND'!BN51</f>
        <v>1609.6727000840401</v>
      </c>
      <c r="AK340" s="37">
        <f>'Data TREND'!BO51</f>
        <v>81.403897878676901</v>
      </c>
      <c r="AL340" s="37">
        <f>'Data TREND'!BP51</f>
        <v>33.287549290145499</v>
      </c>
      <c r="AN340" s="37">
        <f t="shared" si="250"/>
        <v>0</v>
      </c>
      <c r="AO340" s="37">
        <f t="shared" si="251"/>
        <v>0</v>
      </c>
      <c r="AP340" s="37">
        <f t="shared" si="252"/>
        <v>0</v>
      </c>
      <c r="AQ340" s="62">
        <f t="shared" si="253"/>
        <v>0</v>
      </c>
      <c r="AR340" s="37">
        <f t="shared" si="254"/>
        <v>0</v>
      </c>
      <c r="AS340" s="37">
        <f t="shared" si="255"/>
        <v>0</v>
      </c>
      <c r="AU340">
        <v>58</v>
      </c>
      <c r="AV340" s="37">
        <f t="shared" si="256"/>
        <v>422.51211484553272</v>
      </c>
      <c r="AW340" s="37">
        <f t="shared" si="257"/>
        <v>522.64098890520165</v>
      </c>
      <c r="AX340" s="37">
        <f t="shared" si="258"/>
        <v>309.45185964049887</v>
      </c>
      <c r="AY340" s="62">
        <f t="shared" si="259"/>
        <v>1254.7817682848347</v>
      </c>
      <c r="AZ340" s="37">
        <f t="shared" si="260"/>
        <v>59.68535827126783</v>
      </c>
      <c r="BA340" s="37">
        <f t="shared" si="261"/>
        <v>24.342499083786574</v>
      </c>
      <c r="BC340">
        <v>58</v>
      </c>
      <c r="BD340" s="37">
        <f>IF(Voorblad!$E$10=Rekenblad!BC340,Rekenblad!AV340,0)</f>
        <v>0</v>
      </c>
      <c r="BE340" s="37">
        <f>IF(Voorblad!$E$10=Rekenblad!BC340,Rekenblad!AW340,0)</f>
        <v>0</v>
      </c>
      <c r="BF340" s="37">
        <f>IF(Voorblad!$E$10=Rekenblad!BC340,Rekenblad!AX340,0)</f>
        <v>0</v>
      </c>
      <c r="BG340" s="62">
        <f>IF(Voorblad!$E$10=Rekenblad!BC340,Rekenblad!AY340,0)</f>
        <v>0</v>
      </c>
      <c r="BH340" s="37">
        <f>IF(Voorblad!$E$10=Rekenblad!BC340,Rekenblad!AZ340,0)</f>
        <v>0</v>
      </c>
      <c r="BI340" s="37">
        <f>IF(Voorblad!$E$10=Rekenblad!BC340,Rekenblad!BA340,0)</f>
        <v>0</v>
      </c>
      <c r="BK340">
        <v>58</v>
      </c>
      <c r="BL340" s="37">
        <f>IF(Voorblad!$E$14=Rekenblad!$BL$290,Rekenblad!BD340,0)</f>
        <v>0</v>
      </c>
      <c r="BM340" s="37">
        <f>IF(Voorblad!$E$14=Rekenblad!$BL$290,Rekenblad!BE340,0)</f>
        <v>0</v>
      </c>
      <c r="BN340" s="37">
        <f>IF(Voorblad!$E$14=Rekenblad!$BL$290,Rekenblad!BF340,0)</f>
        <v>0</v>
      </c>
      <c r="BO340" s="62">
        <f>IF(Voorblad!$E$14=Rekenblad!$BL$290,Rekenblad!BG340,0)</f>
        <v>0</v>
      </c>
      <c r="BP340" s="37">
        <f>IF(Voorblad!$E$14=Rekenblad!$BL$290,Rekenblad!BH340,0)</f>
        <v>0</v>
      </c>
      <c r="BQ340" s="37">
        <f>IF(Voorblad!$E$14=Rekenblad!$BL$290,Rekenblad!BI340,0)</f>
        <v>0</v>
      </c>
    </row>
    <row r="341" spans="2:69" x14ac:dyDescent="0.25">
      <c r="B341">
        <f>'Data TREND'!AU52</f>
        <v>59</v>
      </c>
      <c r="C341" s="37">
        <f>'Data TREND'!AW52</f>
        <v>427.84800649578744</v>
      </c>
      <c r="D341" s="37">
        <f>'Data TREND'!AX52</f>
        <v>531.10846554297018</v>
      </c>
      <c r="E341" s="37">
        <f>'Data TREND'!AY52</f>
        <v>314.7047033719146</v>
      </c>
      <c r="F341" s="62">
        <f>'Data TREND'!AZ52</f>
        <v>1273.8307447143211</v>
      </c>
      <c r="G341" s="37">
        <f>'Data TREND'!BA52</f>
        <v>59.43020953301351</v>
      </c>
      <c r="H341" s="37">
        <f>'Data TREND'!BB52</f>
        <v>24.235944552733095</v>
      </c>
      <c r="J341" s="37">
        <f t="shared" si="238"/>
        <v>427.84800649578744</v>
      </c>
      <c r="K341" s="37">
        <f t="shared" si="239"/>
        <v>531.10846554297018</v>
      </c>
      <c r="L341" s="37">
        <f t="shared" si="240"/>
        <v>314.7047033719146</v>
      </c>
      <c r="M341" s="62">
        <f t="shared" si="241"/>
        <v>1273.8307447143211</v>
      </c>
      <c r="N341" s="37">
        <f t="shared" si="242"/>
        <v>59.43020953301351</v>
      </c>
      <c r="O341" s="37">
        <f t="shared" si="243"/>
        <v>24.235944552733095</v>
      </c>
      <c r="Q341">
        <f>'Data TREND'!AU52</f>
        <v>59</v>
      </c>
      <c r="R341" s="37">
        <f>'Data TREND'!BD52</f>
        <v>602.15418143157899</v>
      </c>
      <c r="S341" s="37">
        <f>'Data TREND'!BE52</f>
        <v>531.36792466064639</v>
      </c>
      <c r="T341" s="37">
        <f>'Data TREND'!BF52</f>
        <v>317.02101971288937</v>
      </c>
      <c r="U341" s="62">
        <f>'Data TREND'!BG52</f>
        <v>1450.6105099739457</v>
      </c>
      <c r="V341" s="37">
        <f>'Data TREND'!BH52</f>
        <v>69.955850302697939</v>
      </c>
      <c r="W341" s="37">
        <f>'Data TREND'!BI52</f>
        <v>28.452834408728798</v>
      </c>
      <c r="Y341" s="37">
        <f t="shared" si="244"/>
        <v>0</v>
      </c>
      <c r="Z341" s="37">
        <f t="shared" si="245"/>
        <v>0</v>
      </c>
      <c r="AA341" s="37">
        <f t="shared" si="246"/>
        <v>0</v>
      </c>
      <c r="AB341" s="62">
        <f t="shared" si="247"/>
        <v>0</v>
      </c>
      <c r="AC341" s="37">
        <f t="shared" si="248"/>
        <v>0</v>
      </c>
      <c r="AD341" s="37">
        <f t="shared" si="249"/>
        <v>0</v>
      </c>
      <c r="AF341">
        <f>'Data TREND'!AU52</f>
        <v>59</v>
      </c>
      <c r="AG341" s="37">
        <f>'Data TREND'!BK52</f>
        <v>780.30974849058907</v>
      </c>
      <c r="AH341" s="37">
        <f>'Data TREND'!BL52</f>
        <v>531.78842294170704</v>
      </c>
      <c r="AI341" s="37">
        <f>'Data TREND'!BM52</f>
        <v>319.76789069637755</v>
      </c>
      <c r="AJ341" s="62">
        <f>'Data TREND'!BN52</f>
        <v>1631.9200341434823</v>
      </c>
      <c r="AK341" s="37">
        <f>'Data TREND'!BO52</f>
        <v>80.867585375319521</v>
      </c>
      <c r="AL341" s="37">
        <f>'Data TREND'!BP52</f>
        <v>33.06979004606977</v>
      </c>
      <c r="AN341" s="37">
        <f t="shared" si="250"/>
        <v>0</v>
      </c>
      <c r="AO341" s="37">
        <f t="shared" si="251"/>
        <v>0</v>
      </c>
      <c r="AP341" s="37">
        <f t="shared" si="252"/>
        <v>0</v>
      </c>
      <c r="AQ341" s="62">
        <f t="shared" si="253"/>
        <v>0</v>
      </c>
      <c r="AR341" s="37">
        <f t="shared" si="254"/>
        <v>0</v>
      </c>
      <c r="AS341" s="37">
        <f t="shared" si="255"/>
        <v>0</v>
      </c>
      <c r="AU341">
        <v>59</v>
      </c>
      <c r="AV341" s="37">
        <f t="shared" si="256"/>
        <v>427.84800649578744</v>
      </c>
      <c r="AW341" s="37">
        <f t="shared" si="257"/>
        <v>531.10846554297018</v>
      </c>
      <c r="AX341" s="37">
        <f t="shared" si="258"/>
        <v>314.7047033719146</v>
      </c>
      <c r="AY341" s="62">
        <f t="shared" si="259"/>
        <v>1273.8307447143211</v>
      </c>
      <c r="AZ341" s="37">
        <f t="shared" si="260"/>
        <v>59.43020953301351</v>
      </c>
      <c r="BA341" s="37">
        <f t="shared" si="261"/>
        <v>24.235944552733095</v>
      </c>
      <c r="BC341">
        <v>59</v>
      </c>
      <c r="BD341" s="37">
        <f>IF(Voorblad!$E$10=Rekenblad!BC341,Rekenblad!AV341,0)</f>
        <v>0</v>
      </c>
      <c r="BE341" s="37">
        <f>IF(Voorblad!$E$10=Rekenblad!BC341,Rekenblad!AW341,0)</f>
        <v>0</v>
      </c>
      <c r="BF341" s="37">
        <f>IF(Voorblad!$E$10=Rekenblad!BC341,Rekenblad!AX341,0)</f>
        <v>0</v>
      </c>
      <c r="BG341" s="62">
        <f>IF(Voorblad!$E$10=Rekenblad!BC341,Rekenblad!AY341,0)</f>
        <v>0</v>
      </c>
      <c r="BH341" s="37">
        <f>IF(Voorblad!$E$10=Rekenblad!BC341,Rekenblad!AZ341,0)</f>
        <v>0</v>
      </c>
      <c r="BI341" s="37">
        <f>IF(Voorblad!$E$10=Rekenblad!BC341,Rekenblad!BA341,0)</f>
        <v>0</v>
      </c>
      <c r="BK341">
        <v>59</v>
      </c>
      <c r="BL341" s="37">
        <f>IF(Voorblad!$E$14=Rekenblad!$BL$290,Rekenblad!BD341,0)</f>
        <v>0</v>
      </c>
      <c r="BM341" s="37">
        <f>IF(Voorblad!$E$14=Rekenblad!$BL$290,Rekenblad!BE341,0)</f>
        <v>0</v>
      </c>
      <c r="BN341" s="37">
        <f>IF(Voorblad!$E$14=Rekenblad!$BL$290,Rekenblad!BF341,0)</f>
        <v>0</v>
      </c>
      <c r="BO341" s="62">
        <f>IF(Voorblad!$E$14=Rekenblad!$BL$290,Rekenblad!BG341,0)</f>
        <v>0</v>
      </c>
      <c r="BP341" s="37">
        <f>IF(Voorblad!$E$14=Rekenblad!$BL$290,Rekenblad!BH341,0)</f>
        <v>0</v>
      </c>
      <c r="BQ341" s="37">
        <f>IF(Voorblad!$E$14=Rekenblad!$BL$290,Rekenblad!BI341,0)</f>
        <v>0</v>
      </c>
    </row>
    <row r="342" spans="2:69" x14ac:dyDescent="0.25">
      <c r="B342">
        <f>'Data TREND'!AU53</f>
        <v>60</v>
      </c>
      <c r="C342" s="37">
        <f>'Data TREND'!AW53</f>
        <v>433.18389814604211</v>
      </c>
      <c r="D342" s="37">
        <f>'Data TREND'!AX53</f>
        <v>539.57594218073871</v>
      </c>
      <c r="E342" s="37">
        <f>'Data TREND'!AY53</f>
        <v>319.95754710333028</v>
      </c>
      <c r="F342" s="62">
        <f>'Data TREND'!AZ53</f>
        <v>1292.8797211438075</v>
      </c>
      <c r="G342" s="37">
        <f>'Data TREND'!BA53</f>
        <v>59.17506079475919</v>
      </c>
      <c r="H342" s="37">
        <f>'Data TREND'!BB53</f>
        <v>24.129390021679615</v>
      </c>
      <c r="J342" s="37">
        <f t="shared" si="238"/>
        <v>433.18389814604211</v>
      </c>
      <c r="K342" s="37">
        <f t="shared" si="239"/>
        <v>539.57594218073871</v>
      </c>
      <c r="L342" s="37">
        <f t="shared" si="240"/>
        <v>319.95754710333028</v>
      </c>
      <c r="M342" s="62">
        <f t="shared" si="241"/>
        <v>1292.8797211438075</v>
      </c>
      <c r="N342" s="37">
        <f t="shared" si="242"/>
        <v>59.17506079475919</v>
      </c>
      <c r="O342" s="37">
        <f t="shared" si="243"/>
        <v>24.129390021679615</v>
      </c>
      <c r="Q342">
        <f>'Data TREND'!AU53</f>
        <v>60</v>
      </c>
      <c r="R342" s="37">
        <f>'Data TREND'!BD53</f>
        <v>609.18095653650551</v>
      </c>
      <c r="S342" s="37">
        <f>'Data TREND'!BE53</f>
        <v>539.80585633389342</v>
      </c>
      <c r="T342" s="37">
        <f>'Data TREND'!BF53</f>
        <v>322.19757115933982</v>
      </c>
      <c r="U342" s="62">
        <f>'Data TREND'!BG53</f>
        <v>1471.2531567327078</v>
      </c>
      <c r="V342" s="37">
        <f>'Data TREND'!BH53</f>
        <v>69.570164532320675</v>
      </c>
      <c r="W342" s="37">
        <f>'Data TREND'!BI53</f>
        <v>28.297279158900452</v>
      </c>
      <c r="Y342" s="37">
        <f t="shared" si="244"/>
        <v>0</v>
      </c>
      <c r="Z342" s="37">
        <f t="shared" si="245"/>
        <v>0</v>
      </c>
      <c r="AA342" s="37">
        <f t="shared" si="246"/>
        <v>0</v>
      </c>
      <c r="AB342" s="62">
        <f t="shared" si="247"/>
        <v>0</v>
      </c>
      <c r="AC342" s="37">
        <f t="shared" si="248"/>
        <v>0</v>
      </c>
      <c r="AD342" s="37">
        <f t="shared" si="249"/>
        <v>0</v>
      </c>
      <c r="AF342">
        <f>'Data TREND'!AU53</f>
        <v>60</v>
      </c>
      <c r="AG342" s="37">
        <f>'Data TREND'!BK53</f>
        <v>789.05606019677793</v>
      </c>
      <c r="AH342" s="37">
        <f>'Data TREND'!BL53</f>
        <v>540.20101914498809</v>
      </c>
      <c r="AI342" s="37">
        <f>'Data TREND'!BM53</f>
        <v>324.85818753133833</v>
      </c>
      <c r="AJ342" s="62">
        <f>'Data TREND'!BN53</f>
        <v>1654.1673682029248</v>
      </c>
      <c r="AK342" s="37">
        <f>'Data TREND'!BO53</f>
        <v>80.331272871962128</v>
      </c>
      <c r="AL342" s="37">
        <f>'Data TREND'!BP53</f>
        <v>32.85203080199404</v>
      </c>
      <c r="AN342" s="37">
        <f t="shared" si="250"/>
        <v>0</v>
      </c>
      <c r="AO342" s="37">
        <f t="shared" si="251"/>
        <v>0</v>
      </c>
      <c r="AP342" s="37">
        <f t="shared" si="252"/>
        <v>0</v>
      </c>
      <c r="AQ342" s="62">
        <f t="shared" si="253"/>
        <v>0</v>
      </c>
      <c r="AR342" s="37">
        <f t="shared" si="254"/>
        <v>0</v>
      </c>
      <c r="AS342" s="37">
        <f t="shared" si="255"/>
        <v>0</v>
      </c>
      <c r="AU342">
        <v>60</v>
      </c>
      <c r="AV342" s="37">
        <f t="shared" si="256"/>
        <v>433.18389814604211</v>
      </c>
      <c r="AW342" s="37">
        <f t="shared" si="257"/>
        <v>539.57594218073871</v>
      </c>
      <c r="AX342" s="37">
        <f t="shared" si="258"/>
        <v>319.95754710333028</v>
      </c>
      <c r="AY342" s="62">
        <f t="shared" si="259"/>
        <v>1292.8797211438075</v>
      </c>
      <c r="AZ342" s="37">
        <f t="shared" si="260"/>
        <v>59.17506079475919</v>
      </c>
      <c r="BA342" s="37">
        <f t="shared" si="261"/>
        <v>24.129390021679615</v>
      </c>
      <c r="BC342">
        <v>60</v>
      </c>
      <c r="BD342" s="37">
        <f>IF(Voorblad!$E$10=Rekenblad!BC342,Rekenblad!AV342,0)</f>
        <v>0</v>
      </c>
      <c r="BE342" s="37">
        <f>IF(Voorblad!$E$10=Rekenblad!BC342,Rekenblad!AW342,0)</f>
        <v>0</v>
      </c>
      <c r="BF342" s="37">
        <f>IF(Voorblad!$E$10=Rekenblad!BC342,Rekenblad!AX342,0)</f>
        <v>0</v>
      </c>
      <c r="BG342" s="62">
        <f>IF(Voorblad!$E$10=Rekenblad!BC342,Rekenblad!AY342,0)</f>
        <v>0</v>
      </c>
      <c r="BH342" s="37">
        <f>IF(Voorblad!$E$10=Rekenblad!BC342,Rekenblad!AZ342,0)</f>
        <v>0</v>
      </c>
      <c r="BI342" s="37">
        <f>IF(Voorblad!$E$10=Rekenblad!BC342,Rekenblad!BA342,0)</f>
        <v>0</v>
      </c>
      <c r="BK342">
        <v>60</v>
      </c>
      <c r="BL342" s="37">
        <f>IF(Voorblad!$E$14=Rekenblad!$BL$290,Rekenblad!BD342,0)</f>
        <v>0</v>
      </c>
      <c r="BM342" s="37">
        <f>IF(Voorblad!$E$14=Rekenblad!$BL$290,Rekenblad!BE342,0)</f>
        <v>0</v>
      </c>
      <c r="BN342" s="37">
        <f>IF(Voorblad!$E$14=Rekenblad!$BL$290,Rekenblad!BF342,0)</f>
        <v>0</v>
      </c>
      <c r="BO342" s="62">
        <f>IF(Voorblad!$E$14=Rekenblad!$BL$290,Rekenblad!BG342,0)</f>
        <v>0</v>
      </c>
      <c r="BP342" s="37">
        <f>IF(Voorblad!$E$14=Rekenblad!$BL$290,Rekenblad!BH342,0)</f>
        <v>0</v>
      </c>
      <c r="BQ342" s="37">
        <f>IF(Voorblad!$E$14=Rekenblad!$BL$290,Rekenblad!BI342,0)</f>
        <v>0</v>
      </c>
    </row>
    <row r="343" spans="2:69" x14ac:dyDescent="0.25">
      <c r="B343">
        <f>'Data TREND'!AU54</f>
        <v>61</v>
      </c>
      <c r="C343" s="37">
        <f>'Data TREND'!AW54</f>
        <v>438.51978979629678</v>
      </c>
      <c r="D343" s="37">
        <f>'Data TREND'!AX54</f>
        <v>548.04341881850723</v>
      </c>
      <c r="E343" s="37">
        <f>'Data TREND'!AY54</f>
        <v>325.21039083474602</v>
      </c>
      <c r="F343" s="62">
        <f>'Data TREND'!AZ54</f>
        <v>1311.9286975732939</v>
      </c>
      <c r="G343" s="37">
        <f>'Data TREND'!BA54</f>
        <v>58.91991205650487</v>
      </c>
      <c r="H343" s="37">
        <f>'Data TREND'!BB54</f>
        <v>24.022835490626136</v>
      </c>
      <c r="J343" s="37">
        <f t="shared" si="238"/>
        <v>438.51978979629678</v>
      </c>
      <c r="K343" s="37">
        <f t="shared" si="239"/>
        <v>548.04341881850723</v>
      </c>
      <c r="L343" s="37">
        <f t="shared" si="240"/>
        <v>325.21039083474602</v>
      </c>
      <c r="M343" s="62">
        <f t="shared" si="241"/>
        <v>1311.9286975732939</v>
      </c>
      <c r="N343" s="37">
        <f t="shared" si="242"/>
        <v>58.91991205650487</v>
      </c>
      <c r="O343" s="37">
        <f t="shared" si="243"/>
        <v>24.022835490626136</v>
      </c>
      <c r="Q343">
        <f>'Data TREND'!AU54</f>
        <v>61</v>
      </c>
      <c r="R343" s="37">
        <f>'Data TREND'!BD54</f>
        <v>616.20773164143202</v>
      </c>
      <c r="S343" s="37">
        <f>'Data TREND'!BE54</f>
        <v>548.24378800714044</v>
      </c>
      <c r="T343" s="37">
        <f>'Data TREND'!BF54</f>
        <v>327.37412260579021</v>
      </c>
      <c r="U343" s="62">
        <f>'Data TREND'!BG54</f>
        <v>1491.8958034914697</v>
      </c>
      <c r="V343" s="37">
        <f>'Data TREND'!BH54</f>
        <v>69.18447876194341</v>
      </c>
      <c r="W343" s="37">
        <f>'Data TREND'!BI54</f>
        <v>28.141723909072109</v>
      </c>
      <c r="Y343" s="37">
        <f t="shared" si="244"/>
        <v>0</v>
      </c>
      <c r="Z343" s="37">
        <f t="shared" si="245"/>
        <v>0</v>
      </c>
      <c r="AA343" s="37">
        <f t="shared" si="246"/>
        <v>0</v>
      </c>
      <c r="AB343" s="62">
        <f t="shared" si="247"/>
        <v>0</v>
      </c>
      <c r="AC343" s="37">
        <f t="shared" si="248"/>
        <v>0</v>
      </c>
      <c r="AD343" s="37">
        <f t="shared" si="249"/>
        <v>0</v>
      </c>
      <c r="AF343">
        <f>'Data TREND'!AU54</f>
        <v>61</v>
      </c>
      <c r="AG343" s="37">
        <f>'Data TREND'!BK54</f>
        <v>797.80237190296702</v>
      </c>
      <c r="AH343" s="37">
        <f>'Data TREND'!BL54</f>
        <v>548.61361534826892</v>
      </c>
      <c r="AI343" s="37">
        <f>'Data TREND'!BM54</f>
        <v>329.94848436629917</v>
      </c>
      <c r="AJ343" s="62">
        <f>'Data TREND'!BN54</f>
        <v>1676.414702262367</v>
      </c>
      <c r="AK343" s="37">
        <f>'Data TREND'!BO54</f>
        <v>79.794960368604734</v>
      </c>
      <c r="AL343" s="37">
        <f>'Data TREND'!BP54</f>
        <v>32.634271557918311</v>
      </c>
      <c r="AN343" s="37">
        <f t="shared" si="250"/>
        <v>0</v>
      </c>
      <c r="AO343" s="37">
        <f t="shared" si="251"/>
        <v>0</v>
      </c>
      <c r="AP343" s="37">
        <f t="shared" si="252"/>
        <v>0</v>
      </c>
      <c r="AQ343" s="62">
        <f t="shared" si="253"/>
        <v>0</v>
      </c>
      <c r="AR343" s="37">
        <f t="shared" si="254"/>
        <v>0</v>
      </c>
      <c r="AS343" s="37">
        <f t="shared" si="255"/>
        <v>0</v>
      </c>
      <c r="AU343">
        <v>61</v>
      </c>
      <c r="AV343" s="37">
        <f t="shared" si="256"/>
        <v>438.51978979629678</v>
      </c>
      <c r="AW343" s="37">
        <f t="shared" si="257"/>
        <v>548.04341881850723</v>
      </c>
      <c r="AX343" s="37">
        <f t="shared" si="258"/>
        <v>325.21039083474602</v>
      </c>
      <c r="AY343" s="62">
        <f t="shared" si="259"/>
        <v>1311.9286975732939</v>
      </c>
      <c r="AZ343" s="37">
        <f t="shared" si="260"/>
        <v>58.91991205650487</v>
      </c>
      <c r="BA343" s="37">
        <f t="shared" si="261"/>
        <v>24.022835490626136</v>
      </c>
      <c r="BC343">
        <v>61</v>
      </c>
      <c r="BD343" s="37">
        <f>IF(Voorblad!$E$10=Rekenblad!BC343,Rekenblad!AV343,0)</f>
        <v>0</v>
      </c>
      <c r="BE343" s="37">
        <f>IF(Voorblad!$E$10=Rekenblad!BC343,Rekenblad!AW343,0)</f>
        <v>0</v>
      </c>
      <c r="BF343" s="37">
        <f>IF(Voorblad!$E$10=Rekenblad!BC343,Rekenblad!AX343,0)</f>
        <v>0</v>
      </c>
      <c r="BG343" s="62">
        <f>IF(Voorblad!$E$10=Rekenblad!BC343,Rekenblad!AY343,0)</f>
        <v>0</v>
      </c>
      <c r="BH343" s="37">
        <f>IF(Voorblad!$E$10=Rekenblad!BC343,Rekenblad!AZ343,0)</f>
        <v>0</v>
      </c>
      <c r="BI343" s="37">
        <f>IF(Voorblad!$E$10=Rekenblad!BC343,Rekenblad!BA343,0)</f>
        <v>0</v>
      </c>
      <c r="BK343">
        <v>61</v>
      </c>
      <c r="BL343" s="37">
        <f>IF(Voorblad!$E$14=Rekenblad!$BL$290,Rekenblad!BD343,0)</f>
        <v>0</v>
      </c>
      <c r="BM343" s="37">
        <f>IF(Voorblad!$E$14=Rekenblad!$BL$290,Rekenblad!BE343,0)</f>
        <v>0</v>
      </c>
      <c r="BN343" s="37">
        <f>IF(Voorblad!$E$14=Rekenblad!$BL$290,Rekenblad!BF343,0)</f>
        <v>0</v>
      </c>
      <c r="BO343" s="62">
        <f>IF(Voorblad!$E$14=Rekenblad!$BL$290,Rekenblad!BG343,0)</f>
        <v>0</v>
      </c>
      <c r="BP343" s="37">
        <f>IF(Voorblad!$E$14=Rekenblad!$BL$290,Rekenblad!BH343,0)</f>
        <v>0</v>
      </c>
      <c r="BQ343" s="37">
        <f>IF(Voorblad!$E$14=Rekenblad!$BL$290,Rekenblad!BI343,0)</f>
        <v>0</v>
      </c>
    </row>
    <row r="344" spans="2:69" x14ac:dyDescent="0.25">
      <c r="B344">
        <f>'Data TREND'!AU55</f>
        <v>62</v>
      </c>
      <c r="C344" s="37">
        <f>'Data TREND'!AW55</f>
        <v>443.85568144655144</v>
      </c>
      <c r="D344" s="37">
        <f>'Data TREND'!AX55</f>
        <v>556.51089545627565</v>
      </c>
      <c r="E344" s="37">
        <f>'Data TREND'!AY55</f>
        <v>330.46323456616176</v>
      </c>
      <c r="F344" s="62">
        <f>'Data TREND'!AZ55</f>
        <v>1330.9776740027803</v>
      </c>
      <c r="G344" s="37">
        <f>'Data TREND'!BA55</f>
        <v>58.66476331825055</v>
      </c>
      <c r="H344" s="37">
        <f>'Data TREND'!BB55</f>
        <v>23.916280959572656</v>
      </c>
      <c r="J344" s="37">
        <f t="shared" si="238"/>
        <v>443.85568144655144</v>
      </c>
      <c r="K344" s="37">
        <f t="shared" si="239"/>
        <v>556.51089545627565</v>
      </c>
      <c r="L344" s="37">
        <f t="shared" si="240"/>
        <v>330.46323456616176</v>
      </c>
      <c r="M344" s="62">
        <f t="shared" si="241"/>
        <v>1330.9776740027803</v>
      </c>
      <c r="N344" s="37">
        <f t="shared" si="242"/>
        <v>58.66476331825055</v>
      </c>
      <c r="O344" s="37">
        <f t="shared" si="243"/>
        <v>23.916280959572656</v>
      </c>
      <c r="Q344">
        <f>'Data TREND'!AU55</f>
        <v>62</v>
      </c>
      <c r="R344" s="37">
        <f>'Data TREND'!BD55</f>
        <v>623.23450674635853</v>
      </c>
      <c r="S344" s="37">
        <f>'Data TREND'!BE55</f>
        <v>556.68171968038746</v>
      </c>
      <c r="T344" s="37">
        <f>'Data TREND'!BF55</f>
        <v>332.55067405224065</v>
      </c>
      <c r="U344" s="62">
        <f>'Data TREND'!BG55</f>
        <v>1512.5384502502318</v>
      </c>
      <c r="V344" s="37">
        <f>'Data TREND'!BH55</f>
        <v>68.798792991566131</v>
      </c>
      <c r="W344" s="37">
        <f>'Data TREND'!BI55</f>
        <v>27.986168659243766</v>
      </c>
      <c r="Y344" s="37">
        <f t="shared" si="244"/>
        <v>0</v>
      </c>
      <c r="Z344" s="37">
        <f t="shared" si="245"/>
        <v>0</v>
      </c>
      <c r="AA344" s="37">
        <f t="shared" si="246"/>
        <v>0</v>
      </c>
      <c r="AB344" s="62">
        <f t="shared" si="247"/>
        <v>0</v>
      </c>
      <c r="AC344" s="37">
        <f t="shared" si="248"/>
        <v>0</v>
      </c>
      <c r="AD344" s="37">
        <f t="shared" si="249"/>
        <v>0</v>
      </c>
      <c r="AF344">
        <f>'Data TREND'!AU55</f>
        <v>62</v>
      </c>
      <c r="AG344" s="37">
        <f>'Data TREND'!BK55</f>
        <v>806.54868360915589</v>
      </c>
      <c r="AH344" s="37">
        <f>'Data TREND'!BL55</f>
        <v>557.02621155154998</v>
      </c>
      <c r="AI344" s="37">
        <f>'Data TREND'!BM55</f>
        <v>335.03878120125995</v>
      </c>
      <c r="AJ344" s="62">
        <f>'Data TREND'!BN55</f>
        <v>1698.6620363218092</v>
      </c>
      <c r="AK344" s="37">
        <f>'Data TREND'!BO55</f>
        <v>79.258647865247355</v>
      </c>
      <c r="AL344" s="37">
        <f>'Data TREND'!BP55</f>
        <v>32.416512313842581</v>
      </c>
      <c r="AN344" s="37">
        <f t="shared" si="250"/>
        <v>0</v>
      </c>
      <c r="AO344" s="37">
        <f t="shared" si="251"/>
        <v>0</v>
      </c>
      <c r="AP344" s="37">
        <f t="shared" si="252"/>
        <v>0</v>
      </c>
      <c r="AQ344" s="62">
        <f t="shared" si="253"/>
        <v>0</v>
      </c>
      <c r="AR344" s="37">
        <f t="shared" si="254"/>
        <v>0</v>
      </c>
      <c r="AS344" s="37">
        <f t="shared" si="255"/>
        <v>0</v>
      </c>
      <c r="AU344">
        <v>62</v>
      </c>
      <c r="AV344" s="37">
        <f t="shared" si="256"/>
        <v>443.85568144655144</v>
      </c>
      <c r="AW344" s="37">
        <f t="shared" si="257"/>
        <v>556.51089545627565</v>
      </c>
      <c r="AX344" s="37">
        <f t="shared" si="258"/>
        <v>330.46323456616176</v>
      </c>
      <c r="AY344" s="62">
        <f t="shared" si="259"/>
        <v>1330.9776740027803</v>
      </c>
      <c r="AZ344" s="37">
        <f t="shared" si="260"/>
        <v>58.66476331825055</v>
      </c>
      <c r="BA344" s="37">
        <f t="shared" si="261"/>
        <v>23.916280959572656</v>
      </c>
      <c r="BC344">
        <v>62</v>
      </c>
      <c r="BD344" s="37">
        <f>IF(Voorblad!$E$10=Rekenblad!BC344,Rekenblad!AV344,0)</f>
        <v>0</v>
      </c>
      <c r="BE344" s="37">
        <f>IF(Voorblad!$E$10=Rekenblad!BC344,Rekenblad!AW344,0)</f>
        <v>0</v>
      </c>
      <c r="BF344" s="37">
        <f>IF(Voorblad!$E$10=Rekenblad!BC344,Rekenblad!AX344,0)</f>
        <v>0</v>
      </c>
      <c r="BG344" s="62">
        <f>IF(Voorblad!$E$10=Rekenblad!BC344,Rekenblad!AY344,0)</f>
        <v>0</v>
      </c>
      <c r="BH344" s="37">
        <f>IF(Voorblad!$E$10=Rekenblad!BC344,Rekenblad!AZ344,0)</f>
        <v>0</v>
      </c>
      <c r="BI344" s="37">
        <f>IF(Voorblad!$E$10=Rekenblad!BC344,Rekenblad!BA344,0)</f>
        <v>0</v>
      </c>
      <c r="BK344">
        <v>62</v>
      </c>
      <c r="BL344" s="37">
        <f>IF(Voorblad!$E$14=Rekenblad!$BL$290,Rekenblad!BD344,0)</f>
        <v>0</v>
      </c>
      <c r="BM344" s="37">
        <f>IF(Voorblad!$E$14=Rekenblad!$BL$290,Rekenblad!BE344,0)</f>
        <v>0</v>
      </c>
      <c r="BN344" s="37">
        <f>IF(Voorblad!$E$14=Rekenblad!$BL$290,Rekenblad!BF344,0)</f>
        <v>0</v>
      </c>
      <c r="BO344" s="62">
        <f>IF(Voorblad!$E$14=Rekenblad!$BL$290,Rekenblad!BG344,0)</f>
        <v>0</v>
      </c>
      <c r="BP344" s="37">
        <f>IF(Voorblad!$E$14=Rekenblad!$BL$290,Rekenblad!BH344,0)</f>
        <v>0</v>
      </c>
      <c r="BQ344" s="37">
        <f>IF(Voorblad!$E$14=Rekenblad!$BL$290,Rekenblad!BI344,0)</f>
        <v>0</v>
      </c>
    </row>
    <row r="345" spans="2:69" x14ac:dyDescent="0.25">
      <c r="B345">
        <f>'Data TREND'!AU56</f>
        <v>63</v>
      </c>
      <c r="C345" s="37">
        <f>'Data TREND'!AW56</f>
        <v>449.19157309680617</v>
      </c>
      <c r="D345" s="37">
        <f>'Data TREND'!AX56</f>
        <v>564.97837209404429</v>
      </c>
      <c r="E345" s="37">
        <f>'Data TREND'!AY56</f>
        <v>335.71607829757744</v>
      </c>
      <c r="F345" s="62">
        <f>'Data TREND'!AZ56</f>
        <v>1350.0266504322667</v>
      </c>
      <c r="G345" s="37">
        <f>'Data TREND'!BA56</f>
        <v>58.409614579996223</v>
      </c>
      <c r="H345" s="37">
        <f>'Data TREND'!BB56</f>
        <v>23.809726428519177</v>
      </c>
      <c r="J345" s="37">
        <f t="shared" si="238"/>
        <v>449.19157309680617</v>
      </c>
      <c r="K345" s="37">
        <f t="shared" si="239"/>
        <v>564.97837209404429</v>
      </c>
      <c r="L345" s="37">
        <f t="shared" si="240"/>
        <v>335.71607829757744</v>
      </c>
      <c r="M345" s="62">
        <f t="shared" si="241"/>
        <v>1350.0266504322667</v>
      </c>
      <c r="N345" s="37">
        <f t="shared" si="242"/>
        <v>58.409614579996223</v>
      </c>
      <c r="O345" s="37">
        <f t="shared" si="243"/>
        <v>23.809726428519177</v>
      </c>
      <c r="Q345">
        <f>'Data TREND'!AU56</f>
        <v>63</v>
      </c>
      <c r="R345" s="37">
        <f>'Data TREND'!BD56</f>
        <v>630.26128185128505</v>
      </c>
      <c r="S345" s="37">
        <f>'Data TREND'!BE56</f>
        <v>565.11965135363448</v>
      </c>
      <c r="T345" s="37">
        <f>'Data TREND'!BF56</f>
        <v>337.72722549869104</v>
      </c>
      <c r="U345" s="62">
        <f>'Data TREND'!BG56</f>
        <v>1533.1810970089939</v>
      </c>
      <c r="V345" s="37">
        <f>'Data TREND'!BH56</f>
        <v>68.413107221188866</v>
      </c>
      <c r="W345" s="37">
        <f>'Data TREND'!BI56</f>
        <v>27.83061340941542</v>
      </c>
      <c r="Y345" s="37">
        <f t="shared" si="244"/>
        <v>0</v>
      </c>
      <c r="Z345" s="37">
        <f t="shared" si="245"/>
        <v>0</v>
      </c>
      <c r="AA345" s="37">
        <f t="shared" si="246"/>
        <v>0</v>
      </c>
      <c r="AB345" s="62">
        <f t="shared" si="247"/>
        <v>0</v>
      </c>
      <c r="AC345" s="37">
        <f t="shared" si="248"/>
        <v>0</v>
      </c>
      <c r="AD345" s="37">
        <f t="shared" si="249"/>
        <v>0</v>
      </c>
      <c r="AF345">
        <f>'Data TREND'!AU56</f>
        <v>63</v>
      </c>
      <c r="AG345" s="37">
        <f>'Data TREND'!BK56</f>
        <v>815.29499531534498</v>
      </c>
      <c r="AH345" s="37">
        <f>'Data TREND'!BL56</f>
        <v>565.43880775483092</v>
      </c>
      <c r="AI345" s="37">
        <f>'Data TREND'!BM56</f>
        <v>340.12907803622079</v>
      </c>
      <c r="AJ345" s="62">
        <f>'Data TREND'!BN56</f>
        <v>1720.9093703812516</v>
      </c>
      <c r="AK345" s="37">
        <f>'Data TREND'!BO56</f>
        <v>78.722335361889975</v>
      </c>
      <c r="AL345" s="37">
        <f>'Data TREND'!BP56</f>
        <v>32.198753069766852</v>
      </c>
      <c r="AN345" s="37">
        <f t="shared" si="250"/>
        <v>0</v>
      </c>
      <c r="AO345" s="37">
        <f t="shared" si="251"/>
        <v>0</v>
      </c>
      <c r="AP345" s="37">
        <f t="shared" si="252"/>
        <v>0</v>
      </c>
      <c r="AQ345" s="62">
        <f t="shared" si="253"/>
        <v>0</v>
      </c>
      <c r="AR345" s="37">
        <f t="shared" si="254"/>
        <v>0</v>
      </c>
      <c r="AS345" s="37">
        <f t="shared" si="255"/>
        <v>0</v>
      </c>
      <c r="AU345">
        <v>63</v>
      </c>
      <c r="AV345" s="37">
        <f t="shared" si="256"/>
        <v>449.19157309680617</v>
      </c>
      <c r="AW345" s="37">
        <f t="shared" si="257"/>
        <v>564.97837209404429</v>
      </c>
      <c r="AX345" s="37">
        <f t="shared" si="258"/>
        <v>335.71607829757744</v>
      </c>
      <c r="AY345" s="62">
        <f t="shared" si="259"/>
        <v>1350.0266504322667</v>
      </c>
      <c r="AZ345" s="37">
        <f t="shared" si="260"/>
        <v>58.409614579996223</v>
      </c>
      <c r="BA345" s="37">
        <f t="shared" si="261"/>
        <v>23.809726428519177</v>
      </c>
      <c r="BC345">
        <v>63</v>
      </c>
      <c r="BD345" s="37">
        <f>IF(Voorblad!$E$10=Rekenblad!BC345,Rekenblad!AV345,0)</f>
        <v>0</v>
      </c>
      <c r="BE345" s="37">
        <f>IF(Voorblad!$E$10=Rekenblad!BC345,Rekenblad!AW345,0)</f>
        <v>0</v>
      </c>
      <c r="BF345" s="37">
        <f>IF(Voorblad!$E$10=Rekenblad!BC345,Rekenblad!AX345,0)</f>
        <v>0</v>
      </c>
      <c r="BG345" s="62">
        <f>IF(Voorblad!$E$10=Rekenblad!BC345,Rekenblad!AY345,0)</f>
        <v>0</v>
      </c>
      <c r="BH345" s="37">
        <f>IF(Voorblad!$E$10=Rekenblad!BC345,Rekenblad!AZ345,0)</f>
        <v>0</v>
      </c>
      <c r="BI345" s="37">
        <f>IF(Voorblad!$E$10=Rekenblad!BC345,Rekenblad!BA345,0)</f>
        <v>0</v>
      </c>
      <c r="BK345">
        <v>63</v>
      </c>
      <c r="BL345" s="37">
        <f>IF(Voorblad!$E$14=Rekenblad!$BL$290,Rekenblad!BD345,0)</f>
        <v>0</v>
      </c>
      <c r="BM345" s="37">
        <f>IF(Voorblad!$E$14=Rekenblad!$BL$290,Rekenblad!BE345,0)</f>
        <v>0</v>
      </c>
      <c r="BN345" s="37">
        <f>IF(Voorblad!$E$14=Rekenblad!$BL$290,Rekenblad!BF345,0)</f>
        <v>0</v>
      </c>
      <c r="BO345" s="62">
        <f>IF(Voorblad!$E$14=Rekenblad!$BL$290,Rekenblad!BG345,0)</f>
        <v>0</v>
      </c>
      <c r="BP345" s="37">
        <f>IF(Voorblad!$E$14=Rekenblad!$BL$290,Rekenblad!BH345,0)</f>
        <v>0</v>
      </c>
      <c r="BQ345" s="37">
        <f>IF(Voorblad!$E$14=Rekenblad!$BL$290,Rekenblad!BI345,0)</f>
        <v>0</v>
      </c>
    </row>
    <row r="346" spans="2:69" x14ac:dyDescent="0.25">
      <c r="B346">
        <f>'Data TREND'!AU57</f>
        <v>64</v>
      </c>
      <c r="C346" s="37">
        <f>'Data TREND'!AW57</f>
        <v>454.52746474706083</v>
      </c>
      <c r="D346" s="37">
        <f>'Data TREND'!AX57</f>
        <v>573.4458487318127</v>
      </c>
      <c r="E346" s="37">
        <f>'Data TREND'!AY57</f>
        <v>340.96892202899318</v>
      </c>
      <c r="F346" s="62">
        <f>'Data TREND'!AZ57</f>
        <v>1369.0756268617531</v>
      </c>
      <c r="G346" s="37">
        <f>'Data TREND'!BA57</f>
        <v>58.154465841741903</v>
      </c>
      <c r="H346" s="37">
        <f>'Data TREND'!BB57</f>
        <v>23.703171897465694</v>
      </c>
      <c r="J346" s="37">
        <f t="shared" si="238"/>
        <v>454.52746474706083</v>
      </c>
      <c r="K346" s="37">
        <f t="shared" si="239"/>
        <v>573.4458487318127</v>
      </c>
      <c r="L346" s="37">
        <f t="shared" si="240"/>
        <v>340.96892202899318</v>
      </c>
      <c r="M346" s="62">
        <f t="shared" si="241"/>
        <v>1369.0756268617531</v>
      </c>
      <c r="N346" s="37">
        <f t="shared" si="242"/>
        <v>58.154465841741903</v>
      </c>
      <c r="O346" s="37">
        <f t="shared" si="243"/>
        <v>23.703171897465694</v>
      </c>
      <c r="Q346">
        <f>'Data TREND'!AU57</f>
        <v>64</v>
      </c>
      <c r="R346" s="37">
        <f>'Data TREND'!BD57</f>
        <v>637.28805695621156</v>
      </c>
      <c r="S346" s="37">
        <f>'Data TREND'!BE57</f>
        <v>573.5575830268815</v>
      </c>
      <c r="T346" s="37">
        <f>'Data TREND'!BF57</f>
        <v>342.90377694514149</v>
      </c>
      <c r="U346" s="62">
        <f>'Data TREND'!BG57</f>
        <v>1553.823743767756</v>
      </c>
      <c r="V346" s="37">
        <f>'Data TREND'!BH57</f>
        <v>68.027421450811602</v>
      </c>
      <c r="W346" s="37">
        <f>'Data TREND'!BI57</f>
        <v>27.675058159587074</v>
      </c>
      <c r="Y346" s="37">
        <f t="shared" si="244"/>
        <v>0</v>
      </c>
      <c r="Z346" s="37">
        <f t="shared" si="245"/>
        <v>0</v>
      </c>
      <c r="AA346" s="37">
        <f t="shared" si="246"/>
        <v>0</v>
      </c>
      <c r="AB346" s="62">
        <f t="shared" si="247"/>
        <v>0</v>
      </c>
      <c r="AC346" s="37">
        <f t="shared" si="248"/>
        <v>0</v>
      </c>
      <c r="AD346" s="37">
        <f t="shared" si="249"/>
        <v>0</v>
      </c>
      <c r="AF346">
        <f>'Data TREND'!AU57</f>
        <v>64</v>
      </c>
      <c r="AG346" s="37">
        <f>'Data TREND'!BK57</f>
        <v>824.04130702153384</v>
      </c>
      <c r="AH346" s="37">
        <f>'Data TREND'!BL57</f>
        <v>573.85140395811186</v>
      </c>
      <c r="AI346" s="37">
        <f>'Data TREND'!BM57</f>
        <v>345.21937487118157</v>
      </c>
      <c r="AJ346" s="62">
        <f>'Data TREND'!BN57</f>
        <v>1743.1567044406938</v>
      </c>
      <c r="AK346" s="37">
        <f>'Data TREND'!BO57</f>
        <v>78.186022858532581</v>
      </c>
      <c r="AL346" s="37">
        <f>'Data TREND'!BP57</f>
        <v>31.980993825691122</v>
      </c>
      <c r="AN346" s="37">
        <f t="shared" si="250"/>
        <v>0</v>
      </c>
      <c r="AO346" s="37">
        <f t="shared" si="251"/>
        <v>0</v>
      </c>
      <c r="AP346" s="37">
        <f t="shared" si="252"/>
        <v>0</v>
      </c>
      <c r="AQ346" s="62">
        <f t="shared" si="253"/>
        <v>0</v>
      </c>
      <c r="AR346" s="37">
        <f t="shared" si="254"/>
        <v>0</v>
      </c>
      <c r="AS346" s="37">
        <f t="shared" si="255"/>
        <v>0</v>
      </c>
      <c r="AU346">
        <v>64</v>
      </c>
      <c r="AV346" s="37">
        <f t="shared" si="256"/>
        <v>454.52746474706083</v>
      </c>
      <c r="AW346" s="37">
        <f t="shared" si="257"/>
        <v>573.4458487318127</v>
      </c>
      <c r="AX346" s="37">
        <f t="shared" si="258"/>
        <v>340.96892202899318</v>
      </c>
      <c r="AY346" s="62">
        <f t="shared" si="259"/>
        <v>1369.0756268617531</v>
      </c>
      <c r="AZ346" s="37">
        <f t="shared" si="260"/>
        <v>58.154465841741903</v>
      </c>
      <c r="BA346" s="37">
        <f t="shared" si="261"/>
        <v>23.703171897465694</v>
      </c>
      <c r="BC346">
        <v>64</v>
      </c>
      <c r="BD346" s="37">
        <f>IF(Voorblad!$E$10=Rekenblad!BC346,Rekenblad!AV346,0)</f>
        <v>0</v>
      </c>
      <c r="BE346" s="37">
        <f>IF(Voorblad!$E$10=Rekenblad!BC346,Rekenblad!AW346,0)</f>
        <v>0</v>
      </c>
      <c r="BF346" s="37">
        <f>IF(Voorblad!$E$10=Rekenblad!BC346,Rekenblad!AX346,0)</f>
        <v>0</v>
      </c>
      <c r="BG346" s="62">
        <f>IF(Voorblad!$E$10=Rekenblad!BC346,Rekenblad!AY346,0)</f>
        <v>0</v>
      </c>
      <c r="BH346" s="37">
        <f>IF(Voorblad!$E$10=Rekenblad!BC346,Rekenblad!AZ346,0)</f>
        <v>0</v>
      </c>
      <c r="BI346" s="37">
        <f>IF(Voorblad!$E$10=Rekenblad!BC346,Rekenblad!BA346,0)</f>
        <v>0</v>
      </c>
      <c r="BK346">
        <v>64</v>
      </c>
      <c r="BL346" s="37">
        <f>IF(Voorblad!$E$14=Rekenblad!$BL$290,Rekenblad!BD346,0)</f>
        <v>0</v>
      </c>
      <c r="BM346" s="37">
        <f>IF(Voorblad!$E$14=Rekenblad!$BL$290,Rekenblad!BE346,0)</f>
        <v>0</v>
      </c>
      <c r="BN346" s="37">
        <f>IF(Voorblad!$E$14=Rekenblad!$BL$290,Rekenblad!BF346,0)</f>
        <v>0</v>
      </c>
      <c r="BO346" s="62">
        <f>IF(Voorblad!$E$14=Rekenblad!$BL$290,Rekenblad!BG346,0)</f>
        <v>0</v>
      </c>
      <c r="BP346" s="37">
        <f>IF(Voorblad!$E$14=Rekenblad!$BL$290,Rekenblad!BH346,0)</f>
        <v>0</v>
      </c>
      <c r="BQ346" s="37">
        <f>IF(Voorblad!$E$14=Rekenblad!$BL$290,Rekenblad!BI346,0)</f>
        <v>0</v>
      </c>
    </row>
    <row r="347" spans="2:69" x14ac:dyDescent="0.25">
      <c r="B347">
        <f>'Data TREND'!AU58</f>
        <v>65</v>
      </c>
      <c r="C347" s="37">
        <f>'Data TREND'!AW58</f>
        <v>459.8633563973155</v>
      </c>
      <c r="D347" s="37">
        <f>'Data TREND'!AX58</f>
        <v>581.91332536958134</v>
      </c>
      <c r="E347" s="37">
        <f>'Data TREND'!AY58</f>
        <v>346.22176576040891</v>
      </c>
      <c r="F347" s="62">
        <f>'Data TREND'!AZ58</f>
        <v>1388.1246032912395</v>
      </c>
      <c r="G347" s="37">
        <f>'Data TREND'!BA58</f>
        <v>57.899317103487583</v>
      </c>
      <c r="H347" s="37">
        <f>'Data TREND'!BB58</f>
        <v>23.596617366412218</v>
      </c>
      <c r="J347" s="37">
        <f t="shared" si="238"/>
        <v>459.8633563973155</v>
      </c>
      <c r="K347" s="37">
        <f t="shared" si="239"/>
        <v>581.91332536958134</v>
      </c>
      <c r="L347" s="37">
        <f t="shared" si="240"/>
        <v>346.22176576040891</v>
      </c>
      <c r="M347" s="62">
        <f t="shared" si="241"/>
        <v>1388.1246032912395</v>
      </c>
      <c r="N347" s="37">
        <f t="shared" si="242"/>
        <v>57.899317103487583</v>
      </c>
      <c r="O347" s="37">
        <f t="shared" si="243"/>
        <v>23.596617366412218</v>
      </c>
      <c r="Q347">
        <f>'Data TREND'!AU58</f>
        <v>65</v>
      </c>
      <c r="R347" s="37">
        <f>'Data TREND'!BD58</f>
        <v>644.31483206113808</v>
      </c>
      <c r="S347" s="37">
        <f>'Data TREND'!BE58</f>
        <v>581.99551470012852</v>
      </c>
      <c r="T347" s="37">
        <f>'Data TREND'!BF58</f>
        <v>348.08032839159193</v>
      </c>
      <c r="U347" s="62">
        <f>'Data TREND'!BG58</f>
        <v>1574.4663905265181</v>
      </c>
      <c r="V347" s="37">
        <f>'Data TREND'!BH58</f>
        <v>67.641735680434323</v>
      </c>
      <c r="W347" s="37">
        <f>'Data TREND'!BI58</f>
        <v>27.519502909758728</v>
      </c>
      <c r="Y347" s="37">
        <f t="shared" si="244"/>
        <v>0</v>
      </c>
      <c r="Z347" s="37">
        <f t="shared" si="245"/>
        <v>0</v>
      </c>
      <c r="AA347" s="37">
        <f t="shared" si="246"/>
        <v>0</v>
      </c>
      <c r="AB347" s="62">
        <f t="shared" si="247"/>
        <v>0</v>
      </c>
      <c r="AC347" s="37">
        <f t="shared" si="248"/>
        <v>0</v>
      </c>
      <c r="AD347" s="37">
        <f t="shared" si="249"/>
        <v>0</v>
      </c>
      <c r="AF347">
        <f>'Data TREND'!AU58</f>
        <v>65</v>
      </c>
      <c r="AG347" s="37">
        <f>'Data TREND'!BK58</f>
        <v>832.78761872772293</v>
      </c>
      <c r="AH347" s="37">
        <f>'Data TREND'!BL58</f>
        <v>582.2640001613928</v>
      </c>
      <c r="AI347" s="37">
        <f>'Data TREND'!BM58</f>
        <v>350.30967170614235</v>
      </c>
      <c r="AJ347" s="62">
        <f>'Data TREND'!BN58</f>
        <v>1765.404038500136</v>
      </c>
      <c r="AK347" s="37">
        <f>'Data TREND'!BO58</f>
        <v>77.649710355175188</v>
      </c>
      <c r="AL347" s="37">
        <f>'Data TREND'!BP58</f>
        <v>31.763234581615393</v>
      </c>
      <c r="AN347" s="37">
        <f t="shared" si="250"/>
        <v>0</v>
      </c>
      <c r="AO347" s="37">
        <f t="shared" si="251"/>
        <v>0</v>
      </c>
      <c r="AP347" s="37">
        <f t="shared" si="252"/>
        <v>0</v>
      </c>
      <c r="AQ347" s="62">
        <f t="shared" si="253"/>
        <v>0</v>
      </c>
      <c r="AR347" s="37">
        <f t="shared" si="254"/>
        <v>0</v>
      </c>
      <c r="AS347" s="37">
        <f t="shared" si="255"/>
        <v>0</v>
      </c>
      <c r="AU347">
        <v>65</v>
      </c>
      <c r="AV347" s="37">
        <f t="shared" si="256"/>
        <v>459.8633563973155</v>
      </c>
      <c r="AW347" s="37">
        <f t="shared" si="257"/>
        <v>581.91332536958134</v>
      </c>
      <c r="AX347" s="37">
        <f t="shared" si="258"/>
        <v>346.22176576040891</v>
      </c>
      <c r="AY347" s="62">
        <f t="shared" si="259"/>
        <v>1388.1246032912395</v>
      </c>
      <c r="AZ347" s="37">
        <f t="shared" si="260"/>
        <v>57.899317103487583</v>
      </c>
      <c r="BA347" s="37">
        <f t="shared" si="261"/>
        <v>23.596617366412218</v>
      </c>
      <c r="BC347">
        <v>65</v>
      </c>
      <c r="BD347" s="37">
        <f>IF(Voorblad!$E$10=Rekenblad!BC347,Rekenblad!AV347,0)</f>
        <v>0</v>
      </c>
      <c r="BE347" s="37">
        <f>IF(Voorblad!$E$10=Rekenblad!BC347,Rekenblad!AW347,0)</f>
        <v>0</v>
      </c>
      <c r="BF347" s="37">
        <f>IF(Voorblad!$E$10=Rekenblad!BC347,Rekenblad!AX347,0)</f>
        <v>0</v>
      </c>
      <c r="BG347" s="62">
        <f>IF(Voorblad!$E$10=Rekenblad!BC347,Rekenblad!AY347,0)</f>
        <v>0</v>
      </c>
      <c r="BH347" s="37">
        <f>IF(Voorblad!$E$10=Rekenblad!BC347,Rekenblad!AZ347,0)</f>
        <v>0</v>
      </c>
      <c r="BI347" s="37">
        <f>IF(Voorblad!$E$10=Rekenblad!BC347,Rekenblad!BA347,0)</f>
        <v>0</v>
      </c>
      <c r="BK347">
        <v>65</v>
      </c>
      <c r="BL347" s="37">
        <f>IF(Voorblad!$E$14=Rekenblad!$BL$290,Rekenblad!BD347,0)</f>
        <v>0</v>
      </c>
      <c r="BM347" s="37">
        <f>IF(Voorblad!$E$14=Rekenblad!$BL$290,Rekenblad!BE347,0)</f>
        <v>0</v>
      </c>
      <c r="BN347" s="37">
        <f>IF(Voorblad!$E$14=Rekenblad!$BL$290,Rekenblad!BF347,0)</f>
        <v>0</v>
      </c>
      <c r="BO347" s="62">
        <f>IF(Voorblad!$E$14=Rekenblad!$BL$290,Rekenblad!BG347,0)</f>
        <v>0</v>
      </c>
      <c r="BP347" s="37">
        <f>IF(Voorblad!$E$14=Rekenblad!$BL$290,Rekenblad!BH347,0)</f>
        <v>0</v>
      </c>
      <c r="BQ347" s="37">
        <f>IF(Voorblad!$E$14=Rekenblad!$BL$290,Rekenblad!BI347,0)</f>
        <v>0</v>
      </c>
    </row>
    <row r="348" spans="2:69" x14ac:dyDescent="0.25">
      <c r="B348">
        <f>'Data TREND'!AU59</f>
        <v>66</v>
      </c>
      <c r="C348" s="37">
        <f>'Data TREND'!AW59</f>
        <v>465.19924804757022</v>
      </c>
      <c r="D348" s="37">
        <f>'Data TREND'!AX59</f>
        <v>590.38080200734976</v>
      </c>
      <c r="E348" s="37">
        <f>'Data TREND'!AY59</f>
        <v>351.47460949182459</v>
      </c>
      <c r="F348" s="62">
        <f>'Data TREND'!AZ59</f>
        <v>1407.1735797207259</v>
      </c>
      <c r="G348" s="37">
        <f>'Data TREND'!BA59</f>
        <v>57.644168365233256</v>
      </c>
      <c r="H348" s="37">
        <f>'Data TREND'!BB59</f>
        <v>23.490062835358735</v>
      </c>
      <c r="J348" s="37">
        <f t="shared" si="238"/>
        <v>465.19924804757022</v>
      </c>
      <c r="K348" s="37">
        <f t="shared" si="239"/>
        <v>590.38080200734976</v>
      </c>
      <c r="L348" s="37">
        <f t="shared" si="240"/>
        <v>351.47460949182459</v>
      </c>
      <c r="M348" s="62">
        <f t="shared" si="241"/>
        <v>1407.1735797207259</v>
      </c>
      <c r="N348" s="37">
        <f t="shared" si="242"/>
        <v>57.644168365233256</v>
      </c>
      <c r="O348" s="37">
        <f t="shared" si="243"/>
        <v>23.490062835358735</v>
      </c>
      <c r="Q348">
        <f>'Data TREND'!AU59</f>
        <v>66</v>
      </c>
      <c r="R348" s="37">
        <f>'Data TREND'!BD59</f>
        <v>651.34160716606459</v>
      </c>
      <c r="S348" s="37">
        <f>'Data TREND'!BE59</f>
        <v>590.43344637337555</v>
      </c>
      <c r="T348" s="37">
        <f>'Data TREND'!BF59</f>
        <v>353.25687983804232</v>
      </c>
      <c r="U348" s="62">
        <f>'Data TREND'!BG59</f>
        <v>1595.1090372852802</v>
      </c>
      <c r="V348" s="37">
        <f>'Data TREND'!BH59</f>
        <v>67.256049910057058</v>
      </c>
      <c r="W348" s="37">
        <f>'Data TREND'!BI59</f>
        <v>27.363947659930382</v>
      </c>
      <c r="Y348" s="37">
        <f t="shared" si="244"/>
        <v>0</v>
      </c>
      <c r="Z348" s="37">
        <f t="shared" si="245"/>
        <v>0</v>
      </c>
      <c r="AA348" s="37">
        <f t="shared" si="246"/>
        <v>0</v>
      </c>
      <c r="AB348" s="62">
        <f t="shared" si="247"/>
        <v>0</v>
      </c>
      <c r="AC348" s="37">
        <f t="shared" si="248"/>
        <v>0</v>
      </c>
      <c r="AD348" s="37">
        <f t="shared" si="249"/>
        <v>0</v>
      </c>
      <c r="AF348">
        <f>'Data TREND'!AU59</f>
        <v>66</v>
      </c>
      <c r="AG348" s="37">
        <f>'Data TREND'!BK59</f>
        <v>841.53393043391179</v>
      </c>
      <c r="AH348" s="37">
        <f>'Data TREND'!BL59</f>
        <v>590.67659636467374</v>
      </c>
      <c r="AI348" s="37">
        <f>'Data TREND'!BM59</f>
        <v>355.39996854110319</v>
      </c>
      <c r="AJ348" s="62">
        <f>'Data TREND'!BN59</f>
        <v>1787.6513725595785</v>
      </c>
      <c r="AK348" s="37">
        <f>'Data TREND'!BO59</f>
        <v>77.113397851817808</v>
      </c>
      <c r="AL348" s="37">
        <f>'Data TREND'!BP59</f>
        <v>31.545475337539663</v>
      </c>
      <c r="AN348" s="37">
        <f t="shared" si="250"/>
        <v>0</v>
      </c>
      <c r="AO348" s="37">
        <f t="shared" si="251"/>
        <v>0</v>
      </c>
      <c r="AP348" s="37">
        <f t="shared" si="252"/>
        <v>0</v>
      </c>
      <c r="AQ348" s="62">
        <f t="shared" si="253"/>
        <v>0</v>
      </c>
      <c r="AR348" s="37">
        <f t="shared" si="254"/>
        <v>0</v>
      </c>
      <c r="AS348" s="37">
        <f t="shared" si="255"/>
        <v>0</v>
      </c>
      <c r="AU348">
        <v>66</v>
      </c>
      <c r="AV348" s="37">
        <f t="shared" si="256"/>
        <v>465.19924804757022</v>
      </c>
      <c r="AW348" s="37">
        <f t="shared" si="257"/>
        <v>590.38080200734976</v>
      </c>
      <c r="AX348" s="37">
        <f t="shared" si="258"/>
        <v>351.47460949182459</v>
      </c>
      <c r="AY348" s="62">
        <f t="shared" si="259"/>
        <v>1407.1735797207259</v>
      </c>
      <c r="AZ348" s="37">
        <f t="shared" si="260"/>
        <v>57.644168365233256</v>
      </c>
      <c r="BA348" s="37">
        <f t="shared" si="261"/>
        <v>23.490062835358735</v>
      </c>
      <c r="BC348">
        <v>66</v>
      </c>
      <c r="BD348" s="37">
        <f>IF(Voorblad!$E$10=Rekenblad!BC348,Rekenblad!AV348,0)</f>
        <v>0</v>
      </c>
      <c r="BE348" s="37">
        <f>IF(Voorblad!$E$10=Rekenblad!BC348,Rekenblad!AW348,0)</f>
        <v>0</v>
      </c>
      <c r="BF348" s="37">
        <f>IF(Voorblad!$E$10=Rekenblad!BC348,Rekenblad!AX348,0)</f>
        <v>0</v>
      </c>
      <c r="BG348" s="62">
        <f>IF(Voorblad!$E$10=Rekenblad!BC348,Rekenblad!AY348,0)</f>
        <v>0</v>
      </c>
      <c r="BH348" s="37">
        <f>IF(Voorblad!$E$10=Rekenblad!BC348,Rekenblad!AZ348,0)</f>
        <v>0</v>
      </c>
      <c r="BI348" s="37">
        <f>IF(Voorblad!$E$10=Rekenblad!BC348,Rekenblad!BA348,0)</f>
        <v>0</v>
      </c>
      <c r="BK348">
        <v>66</v>
      </c>
      <c r="BL348" s="37">
        <f>IF(Voorblad!$E$14=Rekenblad!$BL$290,Rekenblad!BD348,0)</f>
        <v>0</v>
      </c>
      <c r="BM348" s="37">
        <f>IF(Voorblad!$E$14=Rekenblad!$BL$290,Rekenblad!BE348,0)</f>
        <v>0</v>
      </c>
      <c r="BN348" s="37">
        <f>IF(Voorblad!$E$14=Rekenblad!$BL$290,Rekenblad!BF348,0)</f>
        <v>0</v>
      </c>
      <c r="BO348" s="62">
        <f>IF(Voorblad!$E$14=Rekenblad!$BL$290,Rekenblad!BG348,0)</f>
        <v>0</v>
      </c>
      <c r="BP348" s="37">
        <f>IF(Voorblad!$E$14=Rekenblad!$BL$290,Rekenblad!BH348,0)</f>
        <v>0</v>
      </c>
      <c r="BQ348" s="37">
        <f>IF(Voorblad!$E$14=Rekenblad!$BL$290,Rekenblad!BI348,0)</f>
        <v>0</v>
      </c>
    </row>
    <row r="349" spans="2:69" x14ac:dyDescent="0.25">
      <c r="B349">
        <f>'Data TREND'!AU60</f>
        <v>67</v>
      </c>
      <c r="C349" s="37">
        <f>'Data TREND'!AW60</f>
        <v>470.53513969782489</v>
      </c>
      <c r="D349" s="37">
        <f>'Data TREND'!AX60</f>
        <v>598.8482786451184</v>
      </c>
      <c r="E349" s="37">
        <f>'Data TREND'!AY60</f>
        <v>356.72745322324033</v>
      </c>
      <c r="F349" s="62">
        <f>'Data TREND'!AZ60</f>
        <v>1426.2225561502123</v>
      </c>
      <c r="G349" s="37">
        <f>'Data TREND'!BA60</f>
        <v>57.389019626978936</v>
      </c>
      <c r="H349" s="37">
        <f>'Data TREND'!BB60</f>
        <v>23.383508304305256</v>
      </c>
      <c r="J349" s="37">
        <f t="shared" si="238"/>
        <v>470.53513969782489</v>
      </c>
      <c r="K349" s="37">
        <f t="shared" si="239"/>
        <v>598.8482786451184</v>
      </c>
      <c r="L349" s="37">
        <f t="shared" si="240"/>
        <v>356.72745322324033</v>
      </c>
      <c r="M349" s="62">
        <f t="shared" si="241"/>
        <v>1426.2225561502123</v>
      </c>
      <c r="N349" s="37">
        <f t="shared" si="242"/>
        <v>57.389019626978936</v>
      </c>
      <c r="O349" s="37">
        <f t="shared" si="243"/>
        <v>23.383508304305256</v>
      </c>
      <c r="Q349">
        <f>'Data TREND'!AU60</f>
        <v>67</v>
      </c>
      <c r="R349" s="37">
        <f>'Data TREND'!BD60</f>
        <v>658.36838227099111</v>
      </c>
      <c r="S349" s="37">
        <f>'Data TREND'!BE60</f>
        <v>598.87137804662257</v>
      </c>
      <c r="T349" s="37">
        <f>'Data TREND'!BF60</f>
        <v>358.43343128449277</v>
      </c>
      <c r="U349" s="62">
        <f>'Data TREND'!BG60</f>
        <v>1615.7516840440423</v>
      </c>
      <c r="V349" s="37">
        <f>'Data TREND'!BH60</f>
        <v>66.870364139679779</v>
      </c>
      <c r="W349" s="37">
        <f>'Data TREND'!BI60</f>
        <v>27.208392410102039</v>
      </c>
      <c r="Y349" s="37">
        <f t="shared" si="244"/>
        <v>0</v>
      </c>
      <c r="Z349" s="37">
        <f t="shared" si="245"/>
        <v>0</v>
      </c>
      <c r="AA349" s="37">
        <f t="shared" si="246"/>
        <v>0</v>
      </c>
      <c r="AB349" s="62">
        <f t="shared" si="247"/>
        <v>0</v>
      </c>
      <c r="AC349" s="37">
        <f t="shared" si="248"/>
        <v>0</v>
      </c>
      <c r="AD349" s="37">
        <f t="shared" si="249"/>
        <v>0</v>
      </c>
      <c r="AF349">
        <f>'Data TREND'!AU60</f>
        <v>67</v>
      </c>
      <c r="AG349" s="37">
        <f>'Data TREND'!BK60</f>
        <v>850.28024214010088</v>
      </c>
      <c r="AH349" s="37">
        <f>'Data TREND'!BL60</f>
        <v>599.0891925679548</v>
      </c>
      <c r="AI349" s="37">
        <f>'Data TREND'!BM60</f>
        <v>360.49026537606397</v>
      </c>
      <c r="AJ349" s="62">
        <f>'Data TREND'!BN60</f>
        <v>1809.8987066190207</v>
      </c>
      <c r="AK349" s="37">
        <f>'Data TREND'!BO60</f>
        <v>76.577085348460429</v>
      </c>
      <c r="AL349" s="37">
        <f>'Data TREND'!BP60</f>
        <v>31.327716093463934</v>
      </c>
      <c r="AN349" s="37">
        <f t="shared" si="250"/>
        <v>0</v>
      </c>
      <c r="AO349" s="37">
        <f t="shared" si="251"/>
        <v>0</v>
      </c>
      <c r="AP349" s="37">
        <f t="shared" si="252"/>
        <v>0</v>
      </c>
      <c r="AQ349" s="62">
        <f t="shared" si="253"/>
        <v>0</v>
      </c>
      <c r="AR349" s="37">
        <f t="shared" si="254"/>
        <v>0</v>
      </c>
      <c r="AS349" s="37">
        <f t="shared" si="255"/>
        <v>0</v>
      </c>
      <c r="AU349">
        <v>67</v>
      </c>
      <c r="AV349" s="37">
        <f t="shared" si="256"/>
        <v>470.53513969782489</v>
      </c>
      <c r="AW349" s="37">
        <f t="shared" si="257"/>
        <v>598.8482786451184</v>
      </c>
      <c r="AX349" s="37">
        <f t="shared" si="258"/>
        <v>356.72745322324033</v>
      </c>
      <c r="AY349" s="62">
        <f t="shared" si="259"/>
        <v>1426.2225561502123</v>
      </c>
      <c r="AZ349" s="37">
        <f t="shared" si="260"/>
        <v>57.389019626978936</v>
      </c>
      <c r="BA349" s="37">
        <f t="shared" si="261"/>
        <v>23.383508304305256</v>
      </c>
      <c r="BC349">
        <v>67</v>
      </c>
      <c r="BD349" s="37">
        <f>IF(Voorblad!$E$10=Rekenblad!BC349,Rekenblad!AV349,0)</f>
        <v>0</v>
      </c>
      <c r="BE349" s="37">
        <f>IF(Voorblad!$E$10=Rekenblad!BC349,Rekenblad!AW349,0)</f>
        <v>0</v>
      </c>
      <c r="BF349" s="37">
        <f>IF(Voorblad!$E$10=Rekenblad!BC349,Rekenblad!AX349,0)</f>
        <v>0</v>
      </c>
      <c r="BG349" s="62">
        <f>IF(Voorblad!$E$10=Rekenblad!BC349,Rekenblad!AY349,0)</f>
        <v>0</v>
      </c>
      <c r="BH349" s="37">
        <f>IF(Voorblad!$E$10=Rekenblad!BC349,Rekenblad!AZ349,0)</f>
        <v>0</v>
      </c>
      <c r="BI349" s="37">
        <f>IF(Voorblad!$E$10=Rekenblad!BC349,Rekenblad!BA349,0)</f>
        <v>0</v>
      </c>
      <c r="BK349">
        <v>67</v>
      </c>
      <c r="BL349" s="37">
        <f>IF(Voorblad!$E$14=Rekenblad!$BL$290,Rekenblad!BD349,0)</f>
        <v>0</v>
      </c>
      <c r="BM349" s="37">
        <f>IF(Voorblad!$E$14=Rekenblad!$BL$290,Rekenblad!BE349,0)</f>
        <v>0</v>
      </c>
      <c r="BN349" s="37">
        <f>IF(Voorblad!$E$14=Rekenblad!$BL$290,Rekenblad!BF349,0)</f>
        <v>0</v>
      </c>
      <c r="BO349" s="62">
        <f>IF(Voorblad!$E$14=Rekenblad!$BL$290,Rekenblad!BG349,0)</f>
        <v>0</v>
      </c>
      <c r="BP349" s="37">
        <f>IF(Voorblad!$E$14=Rekenblad!$BL$290,Rekenblad!BH349,0)</f>
        <v>0</v>
      </c>
      <c r="BQ349" s="37">
        <f>IF(Voorblad!$E$14=Rekenblad!$BL$290,Rekenblad!BI349,0)</f>
        <v>0</v>
      </c>
    </row>
    <row r="350" spans="2:69" x14ac:dyDescent="0.25">
      <c r="B350">
        <f>'Data TREND'!AU61</f>
        <v>68</v>
      </c>
      <c r="C350" s="37">
        <f>'Data TREND'!AW61</f>
        <v>475.87103134807955</v>
      </c>
      <c r="D350" s="37">
        <f>'Data TREND'!AX61</f>
        <v>607.31575528288681</v>
      </c>
      <c r="E350" s="37">
        <f>'Data TREND'!AY61</f>
        <v>361.98029695465607</v>
      </c>
      <c r="F350" s="62">
        <f>'Data TREND'!AZ61</f>
        <v>1445.2715325796987</v>
      </c>
      <c r="G350" s="37">
        <f>'Data TREND'!BA61</f>
        <v>57.133870888724616</v>
      </c>
      <c r="H350" s="37">
        <f>'Data TREND'!BB61</f>
        <v>23.276953773251776</v>
      </c>
      <c r="J350" s="37">
        <f t="shared" si="238"/>
        <v>475.87103134807955</v>
      </c>
      <c r="K350" s="37">
        <f t="shared" si="239"/>
        <v>607.31575528288681</v>
      </c>
      <c r="L350" s="37">
        <f t="shared" si="240"/>
        <v>361.98029695465607</v>
      </c>
      <c r="M350" s="62">
        <f t="shared" si="241"/>
        <v>1445.2715325796987</v>
      </c>
      <c r="N350" s="37">
        <f t="shared" si="242"/>
        <v>57.133870888724616</v>
      </c>
      <c r="O350" s="37">
        <f t="shared" si="243"/>
        <v>23.276953773251776</v>
      </c>
      <c r="Q350">
        <f>'Data TREND'!AU61</f>
        <v>68</v>
      </c>
      <c r="R350" s="37">
        <f>'Data TREND'!BD61</f>
        <v>665.39515737591762</v>
      </c>
      <c r="S350" s="37">
        <f>'Data TREND'!BE61</f>
        <v>607.30930971986959</v>
      </c>
      <c r="T350" s="37">
        <f>'Data TREND'!BF61</f>
        <v>363.60998273094316</v>
      </c>
      <c r="U350" s="62">
        <f>'Data TREND'!BG61</f>
        <v>1636.3943308028042</v>
      </c>
      <c r="V350" s="37">
        <f>'Data TREND'!BH61</f>
        <v>66.484678369302515</v>
      </c>
      <c r="W350" s="37">
        <f>'Data TREND'!BI61</f>
        <v>27.052837160273697</v>
      </c>
      <c r="Y350" s="37">
        <f t="shared" si="244"/>
        <v>0</v>
      </c>
      <c r="Z350" s="37">
        <f t="shared" si="245"/>
        <v>0</v>
      </c>
      <c r="AA350" s="37">
        <f t="shared" si="246"/>
        <v>0</v>
      </c>
      <c r="AB350" s="62">
        <f t="shared" si="247"/>
        <v>0</v>
      </c>
      <c r="AC350" s="37">
        <f t="shared" si="248"/>
        <v>0</v>
      </c>
      <c r="AD350" s="37">
        <f t="shared" si="249"/>
        <v>0</v>
      </c>
      <c r="AF350">
        <f>'Data TREND'!AU61</f>
        <v>68</v>
      </c>
      <c r="AG350" s="37">
        <f>'Data TREND'!BK61</f>
        <v>859.02655384628974</v>
      </c>
      <c r="AH350" s="37">
        <f>'Data TREND'!BL61</f>
        <v>607.50178877123574</v>
      </c>
      <c r="AI350" s="37">
        <f>'Data TREND'!BM61</f>
        <v>365.58056221102481</v>
      </c>
      <c r="AJ350" s="62">
        <f>'Data TREND'!BN61</f>
        <v>1832.1460406784629</v>
      </c>
      <c r="AK350" s="37">
        <f>'Data TREND'!BO61</f>
        <v>76.040772845103035</v>
      </c>
      <c r="AL350" s="37">
        <f>'Data TREND'!BP61</f>
        <v>31.109956849388205</v>
      </c>
      <c r="AN350" s="37">
        <f t="shared" si="250"/>
        <v>0</v>
      </c>
      <c r="AO350" s="37">
        <f t="shared" si="251"/>
        <v>0</v>
      </c>
      <c r="AP350" s="37">
        <f t="shared" si="252"/>
        <v>0</v>
      </c>
      <c r="AQ350" s="62">
        <f t="shared" si="253"/>
        <v>0</v>
      </c>
      <c r="AR350" s="37">
        <f t="shared" si="254"/>
        <v>0</v>
      </c>
      <c r="AS350" s="37">
        <f t="shared" si="255"/>
        <v>0</v>
      </c>
      <c r="AU350">
        <v>68</v>
      </c>
      <c r="AV350" s="37">
        <f t="shared" si="256"/>
        <v>475.87103134807955</v>
      </c>
      <c r="AW350" s="37">
        <f t="shared" si="257"/>
        <v>607.31575528288681</v>
      </c>
      <c r="AX350" s="37">
        <f t="shared" si="258"/>
        <v>361.98029695465607</v>
      </c>
      <c r="AY350" s="62">
        <f t="shared" si="259"/>
        <v>1445.2715325796987</v>
      </c>
      <c r="AZ350" s="37">
        <f t="shared" si="260"/>
        <v>57.133870888724616</v>
      </c>
      <c r="BA350" s="37">
        <f t="shared" si="261"/>
        <v>23.276953773251776</v>
      </c>
      <c r="BC350">
        <v>68</v>
      </c>
      <c r="BD350" s="37">
        <f>IF(Voorblad!$E$10=Rekenblad!BC350,Rekenblad!AV350,0)</f>
        <v>0</v>
      </c>
      <c r="BE350" s="37">
        <f>IF(Voorblad!$E$10=Rekenblad!BC350,Rekenblad!AW350,0)</f>
        <v>0</v>
      </c>
      <c r="BF350" s="37">
        <f>IF(Voorblad!$E$10=Rekenblad!BC350,Rekenblad!AX350,0)</f>
        <v>0</v>
      </c>
      <c r="BG350" s="62">
        <f>IF(Voorblad!$E$10=Rekenblad!BC350,Rekenblad!AY350,0)</f>
        <v>0</v>
      </c>
      <c r="BH350" s="37">
        <f>IF(Voorblad!$E$10=Rekenblad!BC350,Rekenblad!AZ350,0)</f>
        <v>0</v>
      </c>
      <c r="BI350" s="37">
        <f>IF(Voorblad!$E$10=Rekenblad!BC350,Rekenblad!BA350,0)</f>
        <v>0</v>
      </c>
      <c r="BK350">
        <v>68</v>
      </c>
      <c r="BL350" s="37">
        <f>IF(Voorblad!$E$14=Rekenblad!$BL$290,Rekenblad!BD350,0)</f>
        <v>0</v>
      </c>
      <c r="BM350" s="37">
        <f>IF(Voorblad!$E$14=Rekenblad!$BL$290,Rekenblad!BE350,0)</f>
        <v>0</v>
      </c>
      <c r="BN350" s="37">
        <f>IF(Voorblad!$E$14=Rekenblad!$BL$290,Rekenblad!BF350,0)</f>
        <v>0</v>
      </c>
      <c r="BO350" s="62">
        <f>IF(Voorblad!$E$14=Rekenblad!$BL$290,Rekenblad!BG350,0)</f>
        <v>0</v>
      </c>
      <c r="BP350" s="37">
        <f>IF(Voorblad!$E$14=Rekenblad!$BL$290,Rekenblad!BH350,0)</f>
        <v>0</v>
      </c>
      <c r="BQ350" s="37">
        <f>IF(Voorblad!$E$14=Rekenblad!$BL$290,Rekenblad!BI350,0)</f>
        <v>0</v>
      </c>
    </row>
    <row r="351" spans="2:69" x14ac:dyDescent="0.25">
      <c r="B351">
        <f>'Data TREND'!AU62</f>
        <v>69</v>
      </c>
      <c r="C351" s="37">
        <f>'Data TREND'!AW62</f>
        <v>481.20692299833422</v>
      </c>
      <c r="D351" s="37">
        <f>'Data TREND'!AX62</f>
        <v>615.78323192065545</v>
      </c>
      <c r="E351" s="37">
        <f>'Data TREND'!AY62</f>
        <v>367.23314068607175</v>
      </c>
      <c r="F351" s="62">
        <f>'Data TREND'!AZ62</f>
        <v>1464.3205090091851</v>
      </c>
      <c r="G351" s="37">
        <f>'Data TREND'!BA62</f>
        <v>56.878722150470296</v>
      </c>
      <c r="H351" s="37">
        <f>'Data TREND'!BB62</f>
        <v>23.170399242198297</v>
      </c>
      <c r="J351" s="37">
        <f t="shared" si="238"/>
        <v>481.20692299833422</v>
      </c>
      <c r="K351" s="37">
        <f t="shared" si="239"/>
        <v>615.78323192065545</v>
      </c>
      <c r="L351" s="37">
        <f t="shared" si="240"/>
        <v>367.23314068607175</v>
      </c>
      <c r="M351" s="62">
        <f t="shared" si="241"/>
        <v>1464.3205090091851</v>
      </c>
      <c r="N351" s="37">
        <f t="shared" si="242"/>
        <v>56.878722150470296</v>
      </c>
      <c r="O351" s="37">
        <f t="shared" si="243"/>
        <v>23.170399242198297</v>
      </c>
      <c r="Q351">
        <f>'Data TREND'!AU62</f>
        <v>69</v>
      </c>
      <c r="R351" s="37">
        <f>'Data TREND'!BD62</f>
        <v>672.42193248084413</v>
      </c>
      <c r="S351" s="37">
        <f>'Data TREND'!BE62</f>
        <v>615.74724139311661</v>
      </c>
      <c r="T351" s="37">
        <f>'Data TREND'!BF62</f>
        <v>368.78653417739361</v>
      </c>
      <c r="U351" s="62">
        <f>'Data TREND'!BG62</f>
        <v>1657.0369775615663</v>
      </c>
      <c r="V351" s="37">
        <f>'Data TREND'!BH62</f>
        <v>66.098992598925236</v>
      </c>
      <c r="W351" s="37">
        <f>'Data TREND'!BI62</f>
        <v>26.897281910445351</v>
      </c>
      <c r="Y351" s="37">
        <f t="shared" si="244"/>
        <v>0</v>
      </c>
      <c r="Z351" s="37">
        <f t="shared" si="245"/>
        <v>0</v>
      </c>
      <c r="AA351" s="37">
        <f t="shared" si="246"/>
        <v>0</v>
      </c>
      <c r="AB351" s="62">
        <f t="shared" si="247"/>
        <v>0</v>
      </c>
      <c r="AC351" s="37">
        <f t="shared" si="248"/>
        <v>0</v>
      </c>
      <c r="AD351" s="37">
        <f t="shared" si="249"/>
        <v>0</v>
      </c>
      <c r="AF351">
        <f>'Data TREND'!AU62</f>
        <v>69</v>
      </c>
      <c r="AG351" s="37">
        <f>'Data TREND'!BK62</f>
        <v>867.77286555247883</v>
      </c>
      <c r="AH351" s="37">
        <f>'Data TREND'!BL62</f>
        <v>615.91438497451668</v>
      </c>
      <c r="AI351" s="37">
        <f>'Data TREND'!BM62</f>
        <v>370.67085904598559</v>
      </c>
      <c r="AJ351" s="62">
        <f>'Data TREND'!BN62</f>
        <v>1854.3933747379053</v>
      </c>
      <c r="AK351" s="37">
        <f>'Data TREND'!BO62</f>
        <v>75.504460341745641</v>
      </c>
      <c r="AL351" s="37">
        <f>'Data TREND'!BP62</f>
        <v>30.892197605312475</v>
      </c>
      <c r="AN351" s="37">
        <f t="shared" si="250"/>
        <v>0</v>
      </c>
      <c r="AO351" s="37">
        <f t="shared" si="251"/>
        <v>0</v>
      </c>
      <c r="AP351" s="37">
        <f t="shared" si="252"/>
        <v>0</v>
      </c>
      <c r="AQ351" s="62">
        <f t="shared" si="253"/>
        <v>0</v>
      </c>
      <c r="AR351" s="37">
        <f t="shared" si="254"/>
        <v>0</v>
      </c>
      <c r="AS351" s="37">
        <f t="shared" si="255"/>
        <v>0</v>
      </c>
      <c r="AU351">
        <v>69</v>
      </c>
      <c r="AV351" s="37">
        <f t="shared" si="256"/>
        <v>481.20692299833422</v>
      </c>
      <c r="AW351" s="37">
        <f t="shared" si="257"/>
        <v>615.78323192065545</v>
      </c>
      <c r="AX351" s="37">
        <f t="shared" si="258"/>
        <v>367.23314068607175</v>
      </c>
      <c r="AY351" s="62">
        <f t="shared" si="259"/>
        <v>1464.3205090091851</v>
      </c>
      <c r="AZ351" s="37">
        <f t="shared" si="260"/>
        <v>56.878722150470296</v>
      </c>
      <c r="BA351" s="37">
        <f t="shared" si="261"/>
        <v>23.170399242198297</v>
      </c>
      <c r="BC351">
        <v>69</v>
      </c>
      <c r="BD351" s="37">
        <f>IF(Voorblad!$E$10=Rekenblad!BC351,Rekenblad!AV351,0)</f>
        <v>0</v>
      </c>
      <c r="BE351" s="37">
        <f>IF(Voorblad!$E$10=Rekenblad!BC351,Rekenblad!AW351,0)</f>
        <v>0</v>
      </c>
      <c r="BF351" s="37">
        <f>IF(Voorblad!$E$10=Rekenblad!BC351,Rekenblad!AX351,0)</f>
        <v>0</v>
      </c>
      <c r="BG351" s="62">
        <f>IF(Voorblad!$E$10=Rekenblad!BC351,Rekenblad!AY351,0)</f>
        <v>0</v>
      </c>
      <c r="BH351" s="37">
        <f>IF(Voorblad!$E$10=Rekenblad!BC351,Rekenblad!AZ351,0)</f>
        <v>0</v>
      </c>
      <c r="BI351" s="37">
        <f>IF(Voorblad!$E$10=Rekenblad!BC351,Rekenblad!BA351,0)</f>
        <v>0</v>
      </c>
      <c r="BK351">
        <v>69</v>
      </c>
      <c r="BL351" s="37">
        <f>IF(Voorblad!$E$14=Rekenblad!$BL$290,Rekenblad!BD351,0)</f>
        <v>0</v>
      </c>
      <c r="BM351" s="37">
        <f>IF(Voorblad!$E$14=Rekenblad!$BL$290,Rekenblad!BE351,0)</f>
        <v>0</v>
      </c>
      <c r="BN351" s="37">
        <f>IF(Voorblad!$E$14=Rekenblad!$BL$290,Rekenblad!BF351,0)</f>
        <v>0</v>
      </c>
      <c r="BO351" s="62">
        <f>IF(Voorblad!$E$14=Rekenblad!$BL$290,Rekenblad!BG351,0)</f>
        <v>0</v>
      </c>
      <c r="BP351" s="37">
        <f>IF(Voorblad!$E$14=Rekenblad!$BL$290,Rekenblad!BH351,0)</f>
        <v>0</v>
      </c>
      <c r="BQ351" s="37">
        <f>IF(Voorblad!$E$14=Rekenblad!$BL$290,Rekenblad!BI351,0)</f>
        <v>0</v>
      </c>
    </row>
    <row r="352" spans="2:69" x14ac:dyDescent="0.25">
      <c r="B352">
        <f>'Data TREND'!AU63</f>
        <v>70</v>
      </c>
      <c r="C352" s="37">
        <f>'Data TREND'!AW63</f>
        <v>486.54281464858894</v>
      </c>
      <c r="D352" s="37">
        <f>'Data TREND'!AX63</f>
        <v>624.25070855842387</v>
      </c>
      <c r="E352" s="37">
        <f>'Data TREND'!AY63</f>
        <v>372.48598441748749</v>
      </c>
      <c r="F352" s="62">
        <f>'Data TREND'!AZ63</f>
        <v>1483.3694854386715</v>
      </c>
      <c r="G352" s="37">
        <f>'Data TREND'!BA63</f>
        <v>56.623573412215976</v>
      </c>
      <c r="H352" s="37">
        <f>'Data TREND'!BB63</f>
        <v>23.063844711144817</v>
      </c>
      <c r="J352" s="37">
        <f t="shared" si="238"/>
        <v>486.54281464858894</v>
      </c>
      <c r="K352" s="37">
        <f t="shared" si="239"/>
        <v>624.25070855842387</v>
      </c>
      <c r="L352" s="37">
        <f t="shared" si="240"/>
        <v>372.48598441748749</v>
      </c>
      <c r="M352" s="62">
        <f t="shared" si="241"/>
        <v>1483.3694854386715</v>
      </c>
      <c r="N352" s="37">
        <f t="shared" si="242"/>
        <v>56.623573412215976</v>
      </c>
      <c r="O352" s="37">
        <f t="shared" si="243"/>
        <v>23.063844711144817</v>
      </c>
      <c r="Q352">
        <f>'Data TREND'!AU63</f>
        <v>70</v>
      </c>
      <c r="R352" s="37">
        <f>'Data TREND'!BD63</f>
        <v>679.44870758577065</v>
      </c>
      <c r="S352" s="37">
        <f>'Data TREND'!BE63</f>
        <v>624.18517306636386</v>
      </c>
      <c r="T352" s="37">
        <f>'Data TREND'!BF63</f>
        <v>373.96308562384405</v>
      </c>
      <c r="U352" s="62">
        <f>'Data TREND'!BG63</f>
        <v>1677.6796243203285</v>
      </c>
      <c r="V352" s="37">
        <f>'Data TREND'!BH63</f>
        <v>65.713306828547971</v>
      </c>
      <c r="W352" s="37">
        <f>'Data TREND'!BI63</f>
        <v>26.741726660617005</v>
      </c>
      <c r="Y352" s="37">
        <f t="shared" si="244"/>
        <v>0</v>
      </c>
      <c r="Z352" s="37">
        <f t="shared" si="245"/>
        <v>0</v>
      </c>
      <c r="AA352" s="37">
        <f t="shared" si="246"/>
        <v>0</v>
      </c>
      <c r="AB352" s="62">
        <f t="shared" si="247"/>
        <v>0</v>
      </c>
      <c r="AC352" s="37">
        <f t="shared" si="248"/>
        <v>0</v>
      </c>
      <c r="AD352" s="37">
        <f t="shared" si="249"/>
        <v>0</v>
      </c>
      <c r="AF352">
        <f>'Data TREND'!AU63</f>
        <v>70</v>
      </c>
      <c r="AG352" s="37">
        <f>'Data TREND'!BK63</f>
        <v>876.5191772586677</v>
      </c>
      <c r="AH352" s="37">
        <f>'Data TREND'!BL63</f>
        <v>624.32698117779762</v>
      </c>
      <c r="AI352" s="37">
        <f>'Data TREND'!BM63</f>
        <v>375.76115588094638</v>
      </c>
      <c r="AJ352" s="62">
        <f>'Data TREND'!BN63</f>
        <v>1876.6407087973475</v>
      </c>
      <c r="AK352" s="37">
        <f>'Data TREND'!BO63</f>
        <v>74.968147838388262</v>
      </c>
      <c r="AL352" s="37">
        <f>'Data TREND'!BP63</f>
        <v>30.674438361236746</v>
      </c>
      <c r="AN352" s="37">
        <f t="shared" si="250"/>
        <v>0</v>
      </c>
      <c r="AO352" s="37">
        <f t="shared" si="251"/>
        <v>0</v>
      </c>
      <c r="AP352" s="37">
        <f t="shared" si="252"/>
        <v>0</v>
      </c>
      <c r="AQ352" s="62">
        <f t="shared" si="253"/>
        <v>0</v>
      </c>
      <c r="AR352" s="37">
        <f t="shared" si="254"/>
        <v>0</v>
      </c>
      <c r="AS352" s="37">
        <f t="shared" si="255"/>
        <v>0</v>
      </c>
      <c r="AU352">
        <v>70</v>
      </c>
      <c r="AV352" s="37">
        <f t="shared" si="256"/>
        <v>486.54281464858894</v>
      </c>
      <c r="AW352" s="37">
        <f t="shared" si="257"/>
        <v>624.25070855842387</v>
      </c>
      <c r="AX352" s="37">
        <f t="shared" si="258"/>
        <v>372.48598441748749</v>
      </c>
      <c r="AY352" s="62">
        <f t="shared" si="259"/>
        <v>1483.3694854386715</v>
      </c>
      <c r="AZ352" s="37">
        <f t="shared" si="260"/>
        <v>56.623573412215976</v>
      </c>
      <c r="BA352" s="37">
        <f t="shared" si="261"/>
        <v>23.063844711144817</v>
      </c>
      <c r="BC352">
        <v>70</v>
      </c>
      <c r="BD352" s="37">
        <f>IF(Voorblad!$E$10=Rekenblad!BC352,Rekenblad!AV352,0)</f>
        <v>0</v>
      </c>
      <c r="BE352" s="37">
        <f>IF(Voorblad!$E$10=Rekenblad!BC352,Rekenblad!AW352,0)</f>
        <v>0</v>
      </c>
      <c r="BF352" s="37">
        <f>IF(Voorblad!$E$10=Rekenblad!BC352,Rekenblad!AX352,0)</f>
        <v>0</v>
      </c>
      <c r="BG352" s="62">
        <f>IF(Voorblad!$E$10=Rekenblad!BC352,Rekenblad!AY352,0)</f>
        <v>0</v>
      </c>
      <c r="BH352" s="37">
        <f>IF(Voorblad!$E$10=Rekenblad!BC352,Rekenblad!AZ352,0)</f>
        <v>0</v>
      </c>
      <c r="BI352" s="37">
        <f>IF(Voorblad!$E$10=Rekenblad!BC352,Rekenblad!BA352,0)</f>
        <v>0</v>
      </c>
      <c r="BK352">
        <v>70</v>
      </c>
      <c r="BL352" s="37">
        <f>IF(Voorblad!$E$14=Rekenblad!$BL$290,Rekenblad!BD352,0)</f>
        <v>0</v>
      </c>
      <c r="BM352" s="37">
        <f>IF(Voorblad!$E$14=Rekenblad!$BL$290,Rekenblad!BE352,0)</f>
        <v>0</v>
      </c>
      <c r="BN352" s="37">
        <f>IF(Voorblad!$E$14=Rekenblad!$BL$290,Rekenblad!BF352,0)</f>
        <v>0</v>
      </c>
      <c r="BO352" s="62">
        <f>IF(Voorblad!$E$14=Rekenblad!$BL$290,Rekenblad!BG352,0)</f>
        <v>0</v>
      </c>
      <c r="BP352" s="37">
        <f>IF(Voorblad!$E$14=Rekenblad!$BL$290,Rekenblad!BH352,0)</f>
        <v>0</v>
      </c>
      <c r="BQ352" s="37">
        <f>IF(Voorblad!$E$14=Rekenblad!$BL$290,Rekenblad!BI352,0)</f>
        <v>0</v>
      </c>
    </row>
    <row r="353" spans="2:69" x14ac:dyDescent="0.25">
      <c r="B353">
        <f>'Data TREND'!AU64</f>
        <v>71</v>
      </c>
      <c r="C353" s="37">
        <f>'Data TREND'!AW64</f>
        <v>491.87870629884361</v>
      </c>
      <c r="D353" s="37">
        <f>'Data TREND'!AX64</f>
        <v>632.71818519619228</v>
      </c>
      <c r="E353" s="37">
        <f>'Data TREND'!AY64</f>
        <v>377.73882814890317</v>
      </c>
      <c r="F353" s="62">
        <f>'Data TREND'!AZ64</f>
        <v>1502.4184618681579</v>
      </c>
      <c r="G353" s="37">
        <f>'Data TREND'!BA64</f>
        <v>56.368424673961655</v>
      </c>
      <c r="H353" s="37">
        <f>'Data TREND'!BB64</f>
        <v>22.957290180091338</v>
      </c>
      <c r="J353" s="37">
        <f t="shared" si="238"/>
        <v>491.87870629884361</v>
      </c>
      <c r="K353" s="37">
        <f t="shared" si="239"/>
        <v>632.71818519619228</v>
      </c>
      <c r="L353" s="37">
        <f t="shared" si="240"/>
        <v>377.73882814890317</v>
      </c>
      <c r="M353" s="62">
        <f t="shared" si="241"/>
        <v>1502.4184618681579</v>
      </c>
      <c r="N353" s="37">
        <f t="shared" si="242"/>
        <v>56.368424673961655</v>
      </c>
      <c r="O353" s="37">
        <f t="shared" si="243"/>
        <v>22.957290180091338</v>
      </c>
      <c r="Q353">
        <f>'Data TREND'!AU64</f>
        <v>71</v>
      </c>
      <c r="R353" s="37">
        <f>'Data TREND'!BD64</f>
        <v>686.47548269069716</v>
      </c>
      <c r="S353" s="37">
        <f>'Data TREND'!BE64</f>
        <v>632.62310473961088</v>
      </c>
      <c r="T353" s="37">
        <f>'Data TREND'!BF64</f>
        <v>379.13963707029444</v>
      </c>
      <c r="U353" s="62">
        <f>'Data TREND'!BG64</f>
        <v>1698.3222710790906</v>
      </c>
      <c r="V353" s="37">
        <f>'Data TREND'!BH64</f>
        <v>65.327621058170706</v>
      </c>
      <c r="W353" s="37">
        <f>'Data TREND'!BI64</f>
        <v>26.586171410788658</v>
      </c>
      <c r="Y353" s="37">
        <f t="shared" si="244"/>
        <v>0</v>
      </c>
      <c r="Z353" s="37">
        <f t="shared" si="245"/>
        <v>0</v>
      </c>
      <c r="AA353" s="37">
        <f t="shared" si="246"/>
        <v>0</v>
      </c>
      <c r="AB353" s="62">
        <f t="shared" si="247"/>
        <v>0</v>
      </c>
      <c r="AC353" s="37">
        <f t="shared" si="248"/>
        <v>0</v>
      </c>
      <c r="AD353" s="37">
        <f t="shared" si="249"/>
        <v>0</v>
      </c>
      <c r="AF353">
        <f>'Data TREND'!AU64</f>
        <v>71</v>
      </c>
      <c r="AG353" s="37">
        <f>'Data TREND'!BK64</f>
        <v>885.26548896485679</v>
      </c>
      <c r="AH353" s="37">
        <f>'Data TREND'!BL64</f>
        <v>632.73957738107856</v>
      </c>
      <c r="AI353" s="37">
        <f>'Data TREND'!BM64</f>
        <v>380.85145271590721</v>
      </c>
      <c r="AJ353" s="62">
        <f>'Data TREND'!BN64</f>
        <v>1898.8880428567898</v>
      </c>
      <c r="AK353" s="37">
        <f>'Data TREND'!BO64</f>
        <v>74.431835335030883</v>
      </c>
      <c r="AL353" s="37">
        <f>'Data TREND'!BP64</f>
        <v>30.456679117161016</v>
      </c>
      <c r="AN353" s="37">
        <f t="shared" si="250"/>
        <v>0</v>
      </c>
      <c r="AO353" s="37">
        <f t="shared" si="251"/>
        <v>0</v>
      </c>
      <c r="AP353" s="37">
        <f t="shared" si="252"/>
        <v>0</v>
      </c>
      <c r="AQ353" s="62">
        <f t="shared" si="253"/>
        <v>0</v>
      </c>
      <c r="AR353" s="37">
        <f t="shared" si="254"/>
        <v>0</v>
      </c>
      <c r="AS353" s="37">
        <f t="shared" si="255"/>
        <v>0</v>
      </c>
      <c r="AU353">
        <v>71</v>
      </c>
      <c r="AV353" s="37">
        <f t="shared" si="256"/>
        <v>491.87870629884361</v>
      </c>
      <c r="AW353" s="37">
        <f t="shared" si="257"/>
        <v>632.71818519619228</v>
      </c>
      <c r="AX353" s="37">
        <f t="shared" si="258"/>
        <v>377.73882814890317</v>
      </c>
      <c r="AY353" s="62">
        <f t="shared" si="259"/>
        <v>1502.4184618681579</v>
      </c>
      <c r="AZ353" s="37">
        <f t="shared" si="260"/>
        <v>56.368424673961655</v>
      </c>
      <c r="BA353" s="37">
        <f t="shared" si="261"/>
        <v>22.957290180091338</v>
      </c>
      <c r="BC353">
        <v>71</v>
      </c>
      <c r="BD353" s="37">
        <f>IF(Voorblad!$E$10=Rekenblad!BC353,Rekenblad!AV353,0)</f>
        <v>0</v>
      </c>
      <c r="BE353" s="37">
        <f>IF(Voorblad!$E$10=Rekenblad!BC353,Rekenblad!AW353,0)</f>
        <v>0</v>
      </c>
      <c r="BF353" s="37">
        <f>IF(Voorblad!$E$10=Rekenblad!BC353,Rekenblad!AX353,0)</f>
        <v>0</v>
      </c>
      <c r="BG353" s="62">
        <f>IF(Voorblad!$E$10=Rekenblad!BC353,Rekenblad!AY353,0)</f>
        <v>0</v>
      </c>
      <c r="BH353" s="37">
        <f>IF(Voorblad!$E$10=Rekenblad!BC353,Rekenblad!AZ353,0)</f>
        <v>0</v>
      </c>
      <c r="BI353" s="37">
        <f>IF(Voorblad!$E$10=Rekenblad!BC353,Rekenblad!BA353,0)</f>
        <v>0</v>
      </c>
      <c r="BK353">
        <v>71</v>
      </c>
      <c r="BL353" s="37">
        <f>IF(Voorblad!$E$14=Rekenblad!$BL$290,Rekenblad!BD353,0)</f>
        <v>0</v>
      </c>
      <c r="BM353" s="37">
        <f>IF(Voorblad!$E$14=Rekenblad!$BL$290,Rekenblad!BE353,0)</f>
        <v>0</v>
      </c>
      <c r="BN353" s="37">
        <f>IF(Voorblad!$E$14=Rekenblad!$BL$290,Rekenblad!BF353,0)</f>
        <v>0</v>
      </c>
      <c r="BO353" s="62">
        <f>IF(Voorblad!$E$14=Rekenblad!$BL$290,Rekenblad!BG353,0)</f>
        <v>0</v>
      </c>
      <c r="BP353" s="37">
        <f>IF(Voorblad!$E$14=Rekenblad!$BL$290,Rekenblad!BH353,0)</f>
        <v>0</v>
      </c>
      <c r="BQ353" s="37">
        <f>IF(Voorblad!$E$14=Rekenblad!$BL$290,Rekenblad!BI353,0)</f>
        <v>0</v>
      </c>
    </row>
    <row r="354" spans="2:69" x14ac:dyDescent="0.25">
      <c r="B354">
        <f>'Data TREND'!AU65</f>
        <v>72</v>
      </c>
      <c r="C354" s="37">
        <f>'Data TREND'!AW65</f>
        <v>497.21459794909828</v>
      </c>
      <c r="D354" s="37">
        <f>'Data TREND'!AX65</f>
        <v>641.18566183396092</v>
      </c>
      <c r="E354" s="37">
        <f>'Data TREND'!AY65</f>
        <v>382.9916718803189</v>
      </c>
      <c r="F354" s="62">
        <f>'Data TREND'!AZ65</f>
        <v>1521.4674382976443</v>
      </c>
      <c r="G354" s="37">
        <f>'Data TREND'!BA65</f>
        <v>56.113275935707335</v>
      </c>
      <c r="H354" s="37">
        <f>'Data TREND'!BB65</f>
        <v>22.850735649037858</v>
      </c>
      <c r="J354" s="37">
        <f t="shared" si="238"/>
        <v>497.21459794909828</v>
      </c>
      <c r="K354" s="37">
        <f t="shared" si="239"/>
        <v>641.18566183396092</v>
      </c>
      <c r="L354" s="37">
        <f t="shared" si="240"/>
        <v>382.9916718803189</v>
      </c>
      <c r="M354" s="62">
        <f t="shared" si="241"/>
        <v>1521.4674382976443</v>
      </c>
      <c r="N354" s="37">
        <f t="shared" si="242"/>
        <v>56.113275935707335</v>
      </c>
      <c r="O354" s="37">
        <f t="shared" si="243"/>
        <v>22.850735649037858</v>
      </c>
      <c r="Q354">
        <f>'Data TREND'!AU65</f>
        <v>72</v>
      </c>
      <c r="R354" s="37">
        <f>'Data TREND'!BD65</f>
        <v>693.50225779562368</v>
      </c>
      <c r="S354" s="37">
        <f>'Data TREND'!BE65</f>
        <v>641.0610364128579</v>
      </c>
      <c r="T354" s="37">
        <f>'Data TREND'!BF65</f>
        <v>384.31618851674489</v>
      </c>
      <c r="U354" s="62">
        <f>'Data TREND'!BG65</f>
        <v>1718.9649178378527</v>
      </c>
      <c r="V354" s="37">
        <f>'Data TREND'!BH65</f>
        <v>64.941935287793427</v>
      </c>
      <c r="W354" s="37">
        <f>'Data TREND'!BI65</f>
        <v>26.430616160960316</v>
      </c>
      <c r="Y354" s="37">
        <f t="shared" si="244"/>
        <v>0</v>
      </c>
      <c r="Z354" s="37">
        <f t="shared" si="245"/>
        <v>0</v>
      </c>
      <c r="AA354" s="37">
        <f t="shared" si="246"/>
        <v>0</v>
      </c>
      <c r="AB354" s="62">
        <f t="shared" si="247"/>
        <v>0</v>
      </c>
      <c r="AC354" s="37">
        <f t="shared" si="248"/>
        <v>0</v>
      </c>
      <c r="AD354" s="37">
        <f t="shared" si="249"/>
        <v>0</v>
      </c>
      <c r="AF354">
        <f>'Data TREND'!AU65</f>
        <v>72</v>
      </c>
      <c r="AG354" s="37">
        <f>'Data TREND'!BK65</f>
        <v>894.01180067104565</v>
      </c>
      <c r="AH354" s="37">
        <f>'Data TREND'!BL65</f>
        <v>641.1521735843595</v>
      </c>
      <c r="AI354" s="37">
        <f>'Data TREND'!BM65</f>
        <v>385.941749550868</v>
      </c>
      <c r="AJ354" s="62">
        <f>'Data TREND'!BN65</f>
        <v>1921.135376916232</v>
      </c>
      <c r="AK354" s="37">
        <f>'Data TREND'!BO65</f>
        <v>73.895522831673489</v>
      </c>
      <c r="AL354" s="37">
        <f>'Data TREND'!BP65</f>
        <v>30.238919873085287</v>
      </c>
      <c r="AN354" s="37">
        <f t="shared" si="250"/>
        <v>0</v>
      </c>
      <c r="AO354" s="37">
        <f t="shared" si="251"/>
        <v>0</v>
      </c>
      <c r="AP354" s="37">
        <f t="shared" si="252"/>
        <v>0</v>
      </c>
      <c r="AQ354" s="62">
        <f t="shared" si="253"/>
        <v>0</v>
      </c>
      <c r="AR354" s="37">
        <f t="shared" si="254"/>
        <v>0</v>
      </c>
      <c r="AS354" s="37">
        <f t="shared" si="255"/>
        <v>0</v>
      </c>
      <c r="AU354">
        <v>72</v>
      </c>
      <c r="AV354" s="37">
        <f t="shared" si="256"/>
        <v>497.21459794909828</v>
      </c>
      <c r="AW354" s="37">
        <f t="shared" si="257"/>
        <v>641.18566183396092</v>
      </c>
      <c r="AX354" s="37">
        <f t="shared" si="258"/>
        <v>382.9916718803189</v>
      </c>
      <c r="AY354" s="62">
        <f t="shared" si="259"/>
        <v>1521.4674382976443</v>
      </c>
      <c r="AZ354" s="37">
        <f t="shared" si="260"/>
        <v>56.113275935707335</v>
      </c>
      <c r="BA354" s="37">
        <f t="shared" si="261"/>
        <v>22.850735649037858</v>
      </c>
      <c r="BC354">
        <v>72</v>
      </c>
      <c r="BD354" s="37">
        <f>IF(Voorblad!$E$10=Rekenblad!BC354,Rekenblad!AV354,0)</f>
        <v>0</v>
      </c>
      <c r="BE354" s="37">
        <f>IF(Voorblad!$E$10=Rekenblad!BC354,Rekenblad!AW354,0)</f>
        <v>0</v>
      </c>
      <c r="BF354" s="37">
        <f>IF(Voorblad!$E$10=Rekenblad!BC354,Rekenblad!AX354,0)</f>
        <v>0</v>
      </c>
      <c r="BG354" s="62">
        <f>IF(Voorblad!$E$10=Rekenblad!BC354,Rekenblad!AY354,0)</f>
        <v>0</v>
      </c>
      <c r="BH354" s="37">
        <f>IF(Voorblad!$E$10=Rekenblad!BC354,Rekenblad!AZ354,0)</f>
        <v>0</v>
      </c>
      <c r="BI354" s="37">
        <f>IF(Voorblad!$E$10=Rekenblad!BC354,Rekenblad!BA354,0)</f>
        <v>0</v>
      </c>
      <c r="BK354">
        <v>72</v>
      </c>
      <c r="BL354" s="37">
        <f>IF(Voorblad!$E$14=Rekenblad!$BL$290,Rekenblad!BD354,0)</f>
        <v>0</v>
      </c>
      <c r="BM354" s="37">
        <f>IF(Voorblad!$E$14=Rekenblad!$BL$290,Rekenblad!BE354,0)</f>
        <v>0</v>
      </c>
      <c r="BN354" s="37">
        <f>IF(Voorblad!$E$14=Rekenblad!$BL$290,Rekenblad!BF354,0)</f>
        <v>0</v>
      </c>
      <c r="BO354" s="62">
        <f>IF(Voorblad!$E$14=Rekenblad!$BL$290,Rekenblad!BG354,0)</f>
        <v>0</v>
      </c>
      <c r="BP354" s="37">
        <f>IF(Voorblad!$E$14=Rekenblad!$BL$290,Rekenblad!BH354,0)</f>
        <v>0</v>
      </c>
      <c r="BQ354" s="37">
        <f>IF(Voorblad!$E$14=Rekenblad!$BL$290,Rekenblad!BI354,0)</f>
        <v>0</v>
      </c>
    </row>
    <row r="355" spans="2:69" x14ac:dyDescent="0.25">
      <c r="B355">
        <f>'Data TREND'!AU66</f>
        <v>73</v>
      </c>
      <c r="C355" s="37">
        <f>'Data TREND'!AW66</f>
        <v>502.550489599353</v>
      </c>
      <c r="D355" s="37">
        <f>'Data TREND'!AX66</f>
        <v>649.65313847172933</v>
      </c>
      <c r="E355" s="37">
        <f>'Data TREND'!AY66</f>
        <v>388.24451561173464</v>
      </c>
      <c r="F355" s="62">
        <f>'Data TREND'!AZ66</f>
        <v>1540.5164147271307</v>
      </c>
      <c r="G355" s="37">
        <f>'Data TREND'!BA66</f>
        <v>55.858127197453008</v>
      </c>
      <c r="H355" s="37">
        <f>'Data TREND'!BB66</f>
        <v>22.744181117984379</v>
      </c>
      <c r="J355" s="37">
        <f t="shared" si="238"/>
        <v>502.550489599353</v>
      </c>
      <c r="K355" s="37">
        <f t="shared" si="239"/>
        <v>649.65313847172933</v>
      </c>
      <c r="L355" s="37">
        <f t="shared" si="240"/>
        <v>388.24451561173464</v>
      </c>
      <c r="M355" s="62">
        <f t="shared" si="241"/>
        <v>1540.5164147271307</v>
      </c>
      <c r="N355" s="37">
        <f t="shared" si="242"/>
        <v>55.858127197453008</v>
      </c>
      <c r="O355" s="37">
        <f t="shared" si="243"/>
        <v>22.744181117984379</v>
      </c>
      <c r="Q355">
        <f>'Data TREND'!AU66</f>
        <v>73</v>
      </c>
      <c r="R355" s="37">
        <f>'Data TREND'!BD66</f>
        <v>700.52903290055019</v>
      </c>
      <c r="S355" s="37">
        <f>'Data TREND'!BE66</f>
        <v>649.49896808610492</v>
      </c>
      <c r="T355" s="37">
        <f>'Data TREND'!BF66</f>
        <v>389.49273996319528</v>
      </c>
      <c r="U355" s="62">
        <f>'Data TREND'!BG66</f>
        <v>1739.6075645966148</v>
      </c>
      <c r="V355" s="37">
        <f>'Data TREND'!BH66</f>
        <v>64.556249517416163</v>
      </c>
      <c r="W355" s="37">
        <f>'Data TREND'!BI66</f>
        <v>26.27506091113197</v>
      </c>
      <c r="Y355" s="37">
        <f t="shared" si="244"/>
        <v>0</v>
      </c>
      <c r="Z355" s="37">
        <f t="shared" si="245"/>
        <v>0</v>
      </c>
      <c r="AA355" s="37">
        <f t="shared" si="246"/>
        <v>0</v>
      </c>
      <c r="AB355" s="62">
        <f t="shared" si="247"/>
        <v>0</v>
      </c>
      <c r="AC355" s="37">
        <f t="shared" si="248"/>
        <v>0</v>
      </c>
      <c r="AD355" s="37">
        <f t="shared" si="249"/>
        <v>0</v>
      </c>
      <c r="AF355">
        <f>'Data TREND'!AU66</f>
        <v>73</v>
      </c>
      <c r="AG355" s="37">
        <f>'Data TREND'!BK66</f>
        <v>902.75811237723474</v>
      </c>
      <c r="AH355" s="37">
        <f>'Data TREND'!BL66</f>
        <v>649.56476978764056</v>
      </c>
      <c r="AI355" s="37">
        <f>'Data TREND'!BM66</f>
        <v>391.03204638582878</v>
      </c>
      <c r="AJ355" s="62">
        <f>'Data TREND'!BN66</f>
        <v>1943.3827109756744</v>
      </c>
      <c r="AK355" s="37">
        <f>'Data TREND'!BO66</f>
        <v>73.359210328316095</v>
      </c>
      <c r="AL355" s="37">
        <f>'Data TREND'!BP66</f>
        <v>30.021160629009557</v>
      </c>
      <c r="AN355" s="37">
        <f t="shared" si="250"/>
        <v>0</v>
      </c>
      <c r="AO355" s="37">
        <f t="shared" si="251"/>
        <v>0</v>
      </c>
      <c r="AP355" s="37">
        <f t="shared" si="252"/>
        <v>0</v>
      </c>
      <c r="AQ355" s="62">
        <f t="shared" si="253"/>
        <v>0</v>
      </c>
      <c r="AR355" s="37">
        <f t="shared" si="254"/>
        <v>0</v>
      </c>
      <c r="AS355" s="37">
        <f t="shared" si="255"/>
        <v>0</v>
      </c>
      <c r="AU355">
        <v>73</v>
      </c>
      <c r="AV355" s="37">
        <f t="shared" si="256"/>
        <v>502.550489599353</v>
      </c>
      <c r="AW355" s="37">
        <f t="shared" si="257"/>
        <v>649.65313847172933</v>
      </c>
      <c r="AX355" s="37">
        <f t="shared" si="258"/>
        <v>388.24451561173464</v>
      </c>
      <c r="AY355" s="62">
        <f t="shared" si="259"/>
        <v>1540.5164147271307</v>
      </c>
      <c r="AZ355" s="37">
        <f t="shared" si="260"/>
        <v>55.858127197453008</v>
      </c>
      <c r="BA355" s="37">
        <f t="shared" si="261"/>
        <v>22.744181117984379</v>
      </c>
      <c r="BC355">
        <v>73</v>
      </c>
      <c r="BD355" s="37">
        <f>IF(Voorblad!$E$10=Rekenblad!BC355,Rekenblad!AV355,0)</f>
        <v>0</v>
      </c>
      <c r="BE355" s="37">
        <f>IF(Voorblad!$E$10=Rekenblad!BC355,Rekenblad!AW355,0)</f>
        <v>0</v>
      </c>
      <c r="BF355" s="37">
        <f>IF(Voorblad!$E$10=Rekenblad!BC355,Rekenblad!AX355,0)</f>
        <v>0</v>
      </c>
      <c r="BG355" s="62">
        <f>IF(Voorblad!$E$10=Rekenblad!BC355,Rekenblad!AY355,0)</f>
        <v>0</v>
      </c>
      <c r="BH355" s="37">
        <f>IF(Voorblad!$E$10=Rekenblad!BC355,Rekenblad!AZ355,0)</f>
        <v>0</v>
      </c>
      <c r="BI355" s="37">
        <f>IF(Voorblad!$E$10=Rekenblad!BC355,Rekenblad!BA355,0)</f>
        <v>0</v>
      </c>
      <c r="BK355">
        <v>73</v>
      </c>
      <c r="BL355" s="37">
        <f>IF(Voorblad!$E$14=Rekenblad!$BL$290,Rekenblad!BD355,0)</f>
        <v>0</v>
      </c>
      <c r="BM355" s="37">
        <f>IF(Voorblad!$E$14=Rekenblad!$BL$290,Rekenblad!BE355,0)</f>
        <v>0</v>
      </c>
      <c r="BN355" s="37">
        <f>IF(Voorblad!$E$14=Rekenblad!$BL$290,Rekenblad!BF355,0)</f>
        <v>0</v>
      </c>
      <c r="BO355" s="62">
        <f>IF(Voorblad!$E$14=Rekenblad!$BL$290,Rekenblad!BG355,0)</f>
        <v>0</v>
      </c>
      <c r="BP355" s="37">
        <f>IF(Voorblad!$E$14=Rekenblad!$BL$290,Rekenblad!BH355,0)</f>
        <v>0</v>
      </c>
      <c r="BQ355" s="37">
        <f>IF(Voorblad!$E$14=Rekenblad!$BL$290,Rekenblad!BI355,0)</f>
        <v>0</v>
      </c>
    </row>
    <row r="356" spans="2:69" x14ac:dyDescent="0.25">
      <c r="B356">
        <f>'Data TREND'!AU67</f>
        <v>74</v>
      </c>
      <c r="C356" s="37">
        <f>'Data TREND'!AW67</f>
        <v>507.88638124960767</v>
      </c>
      <c r="D356" s="37">
        <f>'Data TREND'!AX67</f>
        <v>658.12061510949798</v>
      </c>
      <c r="E356" s="37">
        <f>'Data TREND'!AY67</f>
        <v>393.49735934315032</v>
      </c>
      <c r="F356" s="62">
        <f>'Data TREND'!AZ67</f>
        <v>1559.5653911566171</v>
      </c>
      <c r="G356" s="37">
        <f>'Data TREND'!BA67</f>
        <v>55.602978459198688</v>
      </c>
      <c r="H356" s="37">
        <f>'Data TREND'!BB67</f>
        <v>22.637626586930899</v>
      </c>
      <c r="J356" s="37">
        <f t="shared" si="238"/>
        <v>507.88638124960767</v>
      </c>
      <c r="K356" s="37">
        <f t="shared" si="239"/>
        <v>658.12061510949798</v>
      </c>
      <c r="L356" s="37">
        <f t="shared" si="240"/>
        <v>393.49735934315032</v>
      </c>
      <c r="M356" s="62">
        <f t="shared" si="241"/>
        <v>1559.5653911566171</v>
      </c>
      <c r="N356" s="37">
        <f t="shared" si="242"/>
        <v>55.602978459198688</v>
      </c>
      <c r="O356" s="37">
        <f t="shared" si="243"/>
        <v>22.637626586930899</v>
      </c>
      <c r="Q356">
        <f>'Data TREND'!AU67</f>
        <v>74</v>
      </c>
      <c r="R356" s="37">
        <f>'Data TREND'!BD67</f>
        <v>707.55580800547659</v>
      </c>
      <c r="S356" s="37">
        <f>'Data TREND'!BE67</f>
        <v>657.93689975935195</v>
      </c>
      <c r="T356" s="37">
        <f>'Data TREND'!BF67</f>
        <v>394.66929140964572</v>
      </c>
      <c r="U356" s="62">
        <f>'Data TREND'!BG67</f>
        <v>1760.2502113553769</v>
      </c>
      <c r="V356" s="37">
        <f>'Data TREND'!BH67</f>
        <v>64.170563747038898</v>
      </c>
      <c r="W356" s="37">
        <f>'Data TREND'!BI67</f>
        <v>26.119505661303627</v>
      </c>
      <c r="Y356" s="37">
        <f t="shared" ref="Y356:Y387" si="262">$Q$3*R356</f>
        <v>0</v>
      </c>
      <c r="Z356" s="37">
        <f t="shared" ref="Z356:Z387" si="263">$Q$3*S356</f>
        <v>0</v>
      </c>
      <c r="AA356" s="37">
        <f t="shared" ref="AA356:AA387" si="264">$Q$3*T356</f>
        <v>0</v>
      </c>
      <c r="AB356" s="62">
        <f t="shared" ref="AB356:AB387" si="265">$Q$3*U356</f>
        <v>0</v>
      </c>
      <c r="AC356" s="37">
        <f t="shared" ref="AC356:AC387" si="266">$Q$3*V356</f>
        <v>0</v>
      </c>
      <c r="AD356" s="37">
        <f t="shared" ref="AD356:AD387" si="267">$Q$3*W356</f>
        <v>0</v>
      </c>
      <c r="AF356">
        <f>'Data TREND'!AU67</f>
        <v>74</v>
      </c>
      <c r="AG356" s="37">
        <f>'Data TREND'!BK67</f>
        <v>911.50442408342383</v>
      </c>
      <c r="AH356" s="37">
        <f>'Data TREND'!BL67</f>
        <v>657.9773659909215</v>
      </c>
      <c r="AI356" s="37">
        <f>'Data TREND'!BM67</f>
        <v>396.12234322078962</v>
      </c>
      <c r="AJ356" s="62">
        <f>'Data TREND'!BN67</f>
        <v>1965.6300450351166</v>
      </c>
      <c r="AK356" s="37">
        <f>'Data TREND'!BO67</f>
        <v>72.822897824958716</v>
      </c>
      <c r="AL356" s="37">
        <f>'Data TREND'!BP67</f>
        <v>29.803401384933828</v>
      </c>
      <c r="AN356" s="37">
        <f t="shared" ref="AN356:AN387" si="268">$AF$3*AG356</f>
        <v>0</v>
      </c>
      <c r="AO356" s="37">
        <f t="shared" ref="AO356:AO387" si="269">$AF$3*AH356</f>
        <v>0</v>
      </c>
      <c r="AP356" s="37">
        <f t="shared" ref="AP356:AP387" si="270">$AF$3*AI356</f>
        <v>0</v>
      </c>
      <c r="AQ356" s="62">
        <f t="shared" ref="AQ356:AQ387" si="271">$AF$3*AJ356</f>
        <v>0</v>
      </c>
      <c r="AR356" s="37">
        <f t="shared" ref="AR356:AR387" si="272">$AF$3*AK356</f>
        <v>0</v>
      </c>
      <c r="AS356" s="37">
        <f t="shared" ref="AS356:AS387" si="273">$AF$3*AL356</f>
        <v>0</v>
      </c>
      <c r="AU356">
        <v>74</v>
      </c>
      <c r="AV356" s="37">
        <f t="shared" ref="AV356:AV387" si="274">J356+Y356+AN356</f>
        <v>507.88638124960767</v>
      </c>
      <c r="AW356" s="37">
        <f t="shared" ref="AW356:AW387" si="275">K356+Z356+AO356</f>
        <v>658.12061510949798</v>
      </c>
      <c r="AX356" s="37">
        <f t="shared" ref="AX356:AX387" si="276">L356+AA356+AP356</f>
        <v>393.49735934315032</v>
      </c>
      <c r="AY356" s="62">
        <f t="shared" ref="AY356:AY387" si="277">M356+AB356+AQ356</f>
        <v>1559.5653911566171</v>
      </c>
      <c r="AZ356" s="37">
        <f t="shared" ref="AZ356:AZ387" si="278">N356+AC356+AR356</f>
        <v>55.602978459198688</v>
      </c>
      <c r="BA356" s="37">
        <f t="shared" ref="BA356:BA387" si="279">O356+AD356+AS356</f>
        <v>22.637626586930899</v>
      </c>
      <c r="BC356">
        <v>74</v>
      </c>
      <c r="BD356" s="37">
        <f>IF(Voorblad!$E$10=Rekenblad!BC356,Rekenblad!AV356,0)</f>
        <v>0</v>
      </c>
      <c r="BE356" s="37">
        <f>IF(Voorblad!$E$10=Rekenblad!BC356,Rekenblad!AW356,0)</f>
        <v>0</v>
      </c>
      <c r="BF356" s="37">
        <f>IF(Voorblad!$E$10=Rekenblad!BC356,Rekenblad!AX356,0)</f>
        <v>0</v>
      </c>
      <c r="BG356" s="62">
        <f>IF(Voorblad!$E$10=Rekenblad!BC356,Rekenblad!AY356,0)</f>
        <v>0</v>
      </c>
      <c r="BH356" s="37">
        <f>IF(Voorblad!$E$10=Rekenblad!BC356,Rekenblad!AZ356,0)</f>
        <v>0</v>
      </c>
      <c r="BI356" s="37">
        <f>IF(Voorblad!$E$10=Rekenblad!BC356,Rekenblad!BA356,0)</f>
        <v>0</v>
      </c>
      <c r="BK356">
        <v>74</v>
      </c>
      <c r="BL356" s="37">
        <f>IF(Voorblad!$E$14=Rekenblad!$BL$290,Rekenblad!BD356,0)</f>
        <v>0</v>
      </c>
      <c r="BM356" s="37">
        <f>IF(Voorblad!$E$14=Rekenblad!$BL$290,Rekenblad!BE356,0)</f>
        <v>0</v>
      </c>
      <c r="BN356" s="37">
        <f>IF(Voorblad!$E$14=Rekenblad!$BL$290,Rekenblad!BF356,0)</f>
        <v>0</v>
      </c>
      <c r="BO356" s="62">
        <f>IF(Voorblad!$E$14=Rekenblad!$BL$290,Rekenblad!BG356,0)</f>
        <v>0</v>
      </c>
      <c r="BP356" s="37">
        <f>IF(Voorblad!$E$14=Rekenblad!$BL$290,Rekenblad!BH356,0)</f>
        <v>0</v>
      </c>
      <c r="BQ356" s="37">
        <f>IF(Voorblad!$E$14=Rekenblad!$BL$290,Rekenblad!BI356,0)</f>
        <v>0</v>
      </c>
    </row>
    <row r="357" spans="2:69" x14ac:dyDescent="0.25">
      <c r="B357">
        <f>'Data TREND'!AU68</f>
        <v>75</v>
      </c>
      <c r="C357" s="37">
        <f>'Data TREND'!AW68</f>
        <v>513.22227289986233</v>
      </c>
      <c r="D357" s="37">
        <f>'Data TREND'!AX68</f>
        <v>666.58809174726639</v>
      </c>
      <c r="E357" s="37">
        <f>'Data TREND'!AY68</f>
        <v>398.75020307456606</v>
      </c>
      <c r="F357" s="62">
        <f>'Data TREND'!AZ68</f>
        <v>1578.6143675861035</v>
      </c>
      <c r="G357" s="37">
        <f>'Data TREND'!BA68</f>
        <v>55.347829720944368</v>
      </c>
      <c r="H357" s="37">
        <f>'Data TREND'!BB68</f>
        <v>22.53107205587742</v>
      </c>
      <c r="J357" s="37">
        <f t="shared" ref="J357:J420" si="280">$B$3*C357</f>
        <v>513.22227289986233</v>
      </c>
      <c r="K357" s="37">
        <f t="shared" ref="K357:K420" si="281">$B$3*D357</f>
        <v>666.58809174726639</v>
      </c>
      <c r="L357" s="37">
        <f t="shared" ref="L357:L420" si="282">$B$3*E357</f>
        <v>398.75020307456606</v>
      </c>
      <c r="M357" s="62">
        <f t="shared" ref="M357:M420" si="283">$B$3*F357</f>
        <v>1578.6143675861035</v>
      </c>
      <c r="N357" s="37">
        <f t="shared" ref="N357:N420" si="284">$B$3*G357</f>
        <v>55.347829720944368</v>
      </c>
      <c r="O357" s="37">
        <f t="shared" ref="O357:O420" si="285">$B$3*H357</f>
        <v>22.53107205587742</v>
      </c>
      <c r="Q357">
        <f>'Data TREND'!AU68</f>
        <v>75</v>
      </c>
      <c r="R357" s="37">
        <f>'Data TREND'!BD68</f>
        <v>714.58258311040322</v>
      </c>
      <c r="S357" s="37">
        <f>'Data TREND'!BE68</f>
        <v>666.37483143259897</v>
      </c>
      <c r="T357" s="37">
        <f>'Data TREND'!BF68</f>
        <v>399.84584285609617</v>
      </c>
      <c r="U357" s="62">
        <f>'Data TREND'!BG68</f>
        <v>1780.8928581141388</v>
      </c>
      <c r="V357" s="37">
        <f>'Data TREND'!BH68</f>
        <v>63.784877976661619</v>
      </c>
      <c r="W357" s="37">
        <f>'Data TREND'!BI68</f>
        <v>25.963950411475281</v>
      </c>
      <c r="Y357" s="37">
        <f t="shared" si="262"/>
        <v>0</v>
      </c>
      <c r="Z357" s="37">
        <f t="shared" si="263"/>
        <v>0</v>
      </c>
      <c r="AA357" s="37">
        <f t="shared" si="264"/>
        <v>0</v>
      </c>
      <c r="AB357" s="62">
        <f t="shared" si="265"/>
        <v>0</v>
      </c>
      <c r="AC357" s="37">
        <f t="shared" si="266"/>
        <v>0</v>
      </c>
      <c r="AD357" s="37">
        <f t="shared" si="267"/>
        <v>0</v>
      </c>
      <c r="AF357">
        <f>'Data TREND'!AU68</f>
        <v>75</v>
      </c>
      <c r="AG357" s="37">
        <f>'Data TREND'!BK68</f>
        <v>920.25073578961269</v>
      </c>
      <c r="AH357" s="37">
        <f>'Data TREND'!BL68</f>
        <v>666.38996219420244</v>
      </c>
      <c r="AI357" s="37">
        <f>'Data TREND'!BM68</f>
        <v>401.2126400557504</v>
      </c>
      <c r="AJ357" s="62">
        <f>'Data TREND'!BN68</f>
        <v>1987.8773790945588</v>
      </c>
      <c r="AK357" s="37">
        <f>'Data TREND'!BO68</f>
        <v>72.286585321601336</v>
      </c>
      <c r="AL357" s="37">
        <f>'Data TREND'!BP68</f>
        <v>29.585642140858099</v>
      </c>
      <c r="AN357" s="37">
        <f t="shared" si="268"/>
        <v>0</v>
      </c>
      <c r="AO357" s="37">
        <f t="shared" si="269"/>
        <v>0</v>
      </c>
      <c r="AP357" s="37">
        <f t="shared" si="270"/>
        <v>0</v>
      </c>
      <c r="AQ357" s="62">
        <f t="shared" si="271"/>
        <v>0</v>
      </c>
      <c r="AR357" s="37">
        <f t="shared" si="272"/>
        <v>0</v>
      </c>
      <c r="AS357" s="37">
        <f t="shared" si="273"/>
        <v>0</v>
      </c>
      <c r="AU357">
        <v>75</v>
      </c>
      <c r="AV357" s="37">
        <f t="shared" si="274"/>
        <v>513.22227289986233</v>
      </c>
      <c r="AW357" s="37">
        <f t="shared" si="275"/>
        <v>666.58809174726639</v>
      </c>
      <c r="AX357" s="37">
        <f t="shared" si="276"/>
        <v>398.75020307456606</v>
      </c>
      <c r="AY357" s="62">
        <f t="shared" si="277"/>
        <v>1578.6143675861035</v>
      </c>
      <c r="AZ357" s="37">
        <f t="shared" si="278"/>
        <v>55.347829720944368</v>
      </c>
      <c r="BA357" s="37">
        <f t="shared" si="279"/>
        <v>22.53107205587742</v>
      </c>
      <c r="BC357">
        <v>75</v>
      </c>
      <c r="BD357" s="37">
        <f>IF(Voorblad!$E$10=Rekenblad!BC357,Rekenblad!AV357,0)</f>
        <v>0</v>
      </c>
      <c r="BE357" s="37">
        <f>IF(Voorblad!$E$10=Rekenblad!BC357,Rekenblad!AW357,0)</f>
        <v>0</v>
      </c>
      <c r="BF357" s="37">
        <f>IF(Voorblad!$E$10=Rekenblad!BC357,Rekenblad!AX357,0)</f>
        <v>0</v>
      </c>
      <c r="BG357" s="62">
        <f>IF(Voorblad!$E$10=Rekenblad!BC357,Rekenblad!AY357,0)</f>
        <v>0</v>
      </c>
      <c r="BH357" s="37">
        <f>IF(Voorblad!$E$10=Rekenblad!BC357,Rekenblad!AZ357,0)</f>
        <v>0</v>
      </c>
      <c r="BI357" s="37">
        <f>IF(Voorblad!$E$10=Rekenblad!BC357,Rekenblad!BA357,0)</f>
        <v>0</v>
      </c>
      <c r="BK357">
        <v>75</v>
      </c>
      <c r="BL357" s="37">
        <f>IF(Voorblad!$E$14=Rekenblad!$BL$290,Rekenblad!BD357,0)</f>
        <v>0</v>
      </c>
      <c r="BM357" s="37">
        <f>IF(Voorblad!$E$14=Rekenblad!$BL$290,Rekenblad!BE357,0)</f>
        <v>0</v>
      </c>
      <c r="BN357" s="37">
        <f>IF(Voorblad!$E$14=Rekenblad!$BL$290,Rekenblad!BF357,0)</f>
        <v>0</v>
      </c>
      <c r="BO357" s="62">
        <f>IF(Voorblad!$E$14=Rekenblad!$BL$290,Rekenblad!BG357,0)</f>
        <v>0</v>
      </c>
      <c r="BP357" s="37">
        <f>IF(Voorblad!$E$14=Rekenblad!$BL$290,Rekenblad!BH357,0)</f>
        <v>0</v>
      </c>
      <c r="BQ357" s="37">
        <f>IF(Voorblad!$E$14=Rekenblad!$BL$290,Rekenblad!BI357,0)</f>
        <v>0</v>
      </c>
    </row>
    <row r="358" spans="2:69" x14ac:dyDescent="0.25">
      <c r="B358">
        <f>'Data TREND'!AU69</f>
        <v>76</v>
      </c>
      <c r="C358" s="37">
        <f>'Data TREND'!AW69</f>
        <v>518.558164550117</v>
      </c>
      <c r="D358" s="37">
        <f>'Data TREND'!AX69</f>
        <v>675.05556838503503</v>
      </c>
      <c r="E358" s="37">
        <f>'Data TREND'!AY69</f>
        <v>404.0030468059818</v>
      </c>
      <c r="F358" s="62">
        <f>'Data TREND'!AZ69</f>
        <v>1597.6633440155899</v>
      </c>
      <c r="G358" s="37">
        <f>'Data TREND'!BA69</f>
        <v>55.092680982690041</v>
      </c>
      <c r="H358" s="37">
        <f>'Data TREND'!BB69</f>
        <v>22.424517524823941</v>
      </c>
      <c r="J358" s="37">
        <f t="shared" si="280"/>
        <v>518.558164550117</v>
      </c>
      <c r="K358" s="37">
        <f t="shared" si="281"/>
        <v>675.05556838503503</v>
      </c>
      <c r="L358" s="37">
        <f t="shared" si="282"/>
        <v>404.0030468059818</v>
      </c>
      <c r="M358" s="62">
        <f t="shared" si="283"/>
        <v>1597.6633440155899</v>
      </c>
      <c r="N358" s="37">
        <f t="shared" si="284"/>
        <v>55.092680982690041</v>
      </c>
      <c r="O358" s="37">
        <f t="shared" si="285"/>
        <v>22.424517524823941</v>
      </c>
      <c r="Q358">
        <f>'Data TREND'!AU69</f>
        <v>76</v>
      </c>
      <c r="R358" s="37">
        <f>'Data TREND'!BD69</f>
        <v>721.60935821532962</v>
      </c>
      <c r="S358" s="37">
        <f>'Data TREND'!BE69</f>
        <v>674.81276310584599</v>
      </c>
      <c r="T358" s="37">
        <f>'Data TREND'!BF69</f>
        <v>405.02239430254656</v>
      </c>
      <c r="U358" s="62">
        <f>'Data TREND'!BG69</f>
        <v>1801.5355048729009</v>
      </c>
      <c r="V358" s="37">
        <f>'Data TREND'!BH69</f>
        <v>63.399192206284354</v>
      </c>
      <c r="W358" s="37">
        <f>'Data TREND'!BI69</f>
        <v>25.808395161646935</v>
      </c>
      <c r="Y358" s="37">
        <f t="shared" si="262"/>
        <v>0</v>
      </c>
      <c r="Z358" s="37">
        <f t="shared" si="263"/>
        <v>0</v>
      </c>
      <c r="AA358" s="37">
        <f t="shared" si="264"/>
        <v>0</v>
      </c>
      <c r="AB358" s="62">
        <f t="shared" si="265"/>
        <v>0</v>
      </c>
      <c r="AC358" s="37">
        <f t="shared" si="266"/>
        <v>0</v>
      </c>
      <c r="AD358" s="37">
        <f t="shared" si="267"/>
        <v>0</v>
      </c>
      <c r="AF358">
        <f>'Data TREND'!AU69</f>
        <v>76</v>
      </c>
      <c r="AG358" s="37">
        <f>'Data TREND'!BK69</f>
        <v>928.99704749580178</v>
      </c>
      <c r="AH358" s="37">
        <f>'Data TREND'!BL69</f>
        <v>674.80255839748338</v>
      </c>
      <c r="AI358" s="37">
        <f>'Data TREND'!BM69</f>
        <v>406.30293689071118</v>
      </c>
      <c r="AJ358" s="62">
        <f>'Data TREND'!BN69</f>
        <v>2010.1247131540013</v>
      </c>
      <c r="AK358" s="37">
        <f>'Data TREND'!BO69</f>
        <v>71.750272818243943</v>
      </c>
      <c r="AL358" s="37">
        <f>'Data TREND'!BP69</f>
        <v>29.367882896782369</v>
      </c>
      <c r="AN358" s="37">
        <f t="shared" si="268"/>
        <v>0</v>
      </c>
      <c r="AO358" s="37">
        <f t="shared" si="269"/>
        <v>0</v>
      </c>
      <c r="AP358" s="37">
        <f t="shared" si="270"/>
        <v>0</v>
      </c>
      <c r="AQ358" s="62">
        <f t="shared" si="271"/>
        <v>0</v>
      </c>
      <c r="AR358" s="37">
        <f t="shared" si="272"/>
        <v>0</v>
      </c>
      <c r="AS358" s="37">
        <f t="shared" si="273"/>
        <v>0</v>
      </c>
      <c r="AU358">
        <v>76</v>
      </c>
      <c r="AV358" s="37">
        <f t="shared" si="274"/>
        <v>518.558164550117</v>
      </c>
      <c r="AW358" s="37">
        <f t="shared" si="275"/>
        <v>675.05556838503503</v>
      </c>
      <c r="AX358" s="37">
        <f t="shared" si="276"/>
        <v>404.0030468059818</v>
      </c>
      <c r="AY358" s="62">
        <f t="shared" si="277"/>
        <v>1597.6633440155899</v>
      </c>
      <c r="AZ358" s="37">
        <f t="shared" si="278"/>
        <v>55.092680982690041</v>
      </c>
      <c r="BA358" s="37">
        <f t="shared" si="279"/>
        <v>22.424517524823941</v>
      </c>
      <c r="BC358">
        <v>76</v>
      </c>
      <c r="BD358" s="37">
        <f>IF(Voorblad!$E$10=Rekenblad!BC358,Rekenblad!AV358,0)</f>
        <v>0</v>
      </c>
      <c r="BE358" s="37">
        <f>IF(Voorblad!$E$10=Rekenblad!BC358,Rekenblad!AW358,0)</f>
        <v>0</v>
      </c>
      <c r="BF358" s="37">
        <f>IF(Voorblad!$E$10=Rekenblad!BC358,Rekenblad!AX358,0)</f>
        <v>0</v>
      </c>
      <c r="BG358" s="62">
        <f>IF(Voorblad!$E$10=Rekenblad!BC358,Rekenblad!AY358,0)</f>
        <v>0</v>
      </c>
      <c r="BH358" s="37">
        <f>IF(Voorblad!$E$10=Rekenblad!BC358,Rekenblad!AZ358,0)</f>
        <v>0</v>
      </c>
      <c r="BI358" s="37">
        <f>IF(Voorblad!$E$10=Rekenblad!BC358,Rekenblad!BA358,0)</f>
        <v>0</v>
      </c>
      <c r="BK358">
        <v>76</v>
      </c>
      <c r="BL358" s="37">
        <f>IF(Voorblad!$E$14=Rekenblad!$BL$290,Rekenblad!BD358,0)</f>
        <v>0</v>
      </c>
      <c r="BM358" s="37">
        <f>IF(Voorblad!$E$14=Rekenblad!$BL$290,Rekenblad!BE358,0)</f>
        <v>0</v>
      </c>
      <c r="BN358" s="37">
        <f>IF(Voorblad!$E$14=Rekenblad!$BL$290,Rekenblad!BF358,0)</f>
        <v>0</v>
      </c>
      <c r="BO358" s="62">
        <f>IF(Voorblad!$E$14=Rekenblad!$BL$290,Rekenblad!BG358,0)</f>
        <v>0</v>
      </c>
      <c r="BP358" s="37">
        <f>IF(Voorblad!$E$14=Rekenblad!$BL$290,Rekenblad!BH358,0)</f>
        <v>0</v>
      </c>
      <c r="BQ358" s="37">
        <f>IF(Voorblad!$E$14=Rekenblad!$BL$290,Rekenblad!BI358,0)</f>
        <v>0</v>
      </c>
    </row>
    <row r="359" spans="2:69" x14ac:dyDescent="0.25">
      <c r="B359">
        <f>'Data TREND'!AU70</f>
        <v>77</v>
      </c>
      <c r="C359" s="37">
        <f>'Data TREND'!AW70</f>
        <v>523.89405620037178</v>
      </c>
      <c r="D359" s="37">
        <f>'Data TREND'!AX70</f>
        <v>683.52304502280344</v>
      </c>
      <c r="E359" s="37">
        <f>'Data TREND'!AY70</f>
        <v>409.25589053739748</v>
      </c>
      <c r="F359" s="62">
        <f>'Data TREND'!AZ70</f>
        <v>1616.7123204450763</v>
      </c>
      <c r="G359" s="37">
        <f>'Data TREND'!BA70</f>
        <v>54.837532244435721</v>
      </c>
      <c r="H359" s="37">
        <f>'Data TREND'!BB70</f>
        <v>22.317962993770458</v>
      </c>
      <c r="J359" s="37">
        <f t="shared" si="280"/>
        <v>523.89405620037178</v>
      </c>
      <c r="K359" s="37">
        <f t="shared" si="281"/>
        <v>683.52304502280344</v>
      </c>
      <c r="L359" s="37">
        <f t="shared" si="282"/>
        <v>409.25589053739748</v>
      </c>
      <c r="M359" s="62">
        <f t="shared" si="283"/>
        <v>1616.7123204450763</v>
      </c>
      <c r="N359" s="37">
        <f t="shared" si="284"/>
        <v>54.837532244435721</v>
      </c>
      <c r="O359" s="37">
        <f t="shared" si="285"/>
        <v>22.317962993770458</v>
      </c>
      <c r="Q359">
        <f>'Data TREND'!AU70</f>
        <v>77</v>
      </c>
      <c r="R359" s="37">
        <f>'Data TREND'!BD70</f>
        <v>728.63613332025625</v>
      </c>
      <c r="S359" s="37">
        <f>'Data TREND'!BE70</f>
        <v>683.25069477909301</v>
      </c>
      <c r="T359" s="37">
        <f>'Data TREND'!BF70</f>
        <v>410.19894574899701</v>
      </c>
      <c r="U359" s="62">
        <f>'Data TREND'!BG70</f>
        <v>1822.178151631663</v>
      </c>
      <c r="V359" s="37">
        <f>'Data TREND'!BH70</f>
        <v>63.013506435907082</v>
      </c>
      <c r="W359" s="37">
        <f>'Data TREND'!BI70</f>
        <v>25.652839911818589</v>
      </c>
      <c r="Y359" s="37">
        <f t="shared" si="262"/>
        <v>0</v>
      </c>
      <c r="Z359" s="37">
        <f t="shared" si="263"/>
        <v>0</v>
      </c>
      <c r="AA359" s="37">
        <f t="shared" si="264"/>
        <v>0</v>
      </c>
      <c r="AB359" s="62">
        <f t="shared" si="265"/>
        <v>0</v>
      </c>
      <c r="AC359" s="37">
        <f t="shared" si="266"/>
        <v>0</v>
      </c>
      <c r="AD359" s="37">
        <f t="shared" si="267"/>
        <v>0</v>
      </c>
      <c r="AF359">
        <f>'Data TREND'!AU70</f>
        <v>77</v>
      </c>
      <c r="AG359" s="37">
        <f>'Data TREND'!BK70</f>
        <v>937.74335920199064</v>
      </c>
      <c r="AH359" s="37">
        <f>'Data TREND'!BL70</f>
        <v>683.21515460076432</v>
      </c>
      <c r="AI359" s="37">
        <f>'Data TREND'!BM70</f>
        <v>411.39323372567202</v>
      </c>
      <c r="AJ359" s="62">
        <f>'Data TREND'!BN70</f>
        <v>2032.3720472134435</v>
      </c>
      <c r="AK359" s="37">
        <f>'Data TREND'!BO70</f>
        <v>71.213960314886549</v>
      </c>
      <c r="AL359" s="37">
        <f>'Data TREND'!BP70</f>
        <v>29.15012365270664</v>
      </c>
      <c r="AN359" s="37">
        <f t="shared" si="268"/>
        <v>0</v>
      </c>
      <c r="AO359" s="37">
        <f t="shared" si="269"/>
        <v>0</v>
      </c>
      <c r="AP359" s="37">
        <f t="shared" si="270"/>
        <v>0</v>
      </c>
      <c r="AQ359" s="62">
        <f t="shared" si="271"/>
        <v>0</v>
      </c>
      <c r="AR359" s="37">
        <f t="shared" si="272"/>
        <v>0</v>
      </c>
      <c r="AS359" s="37">
        <f t="shared" si="273"/>
        <v>0</v>
      </c>
      <c r="AU359">
        <v>77</v>
      </c>
      <c r="AV359" s="37">
        <f t="shared" si="274"/>
        <v>523.89405620037178</v>
      </c>
      <c r="AW359" s="37">
        <f t="shared" si="275"/>
        <v>683.52304502280344</v>
      </c>
      <c r="AX359" s="37">
        <f t="shared" si="276"/>
        <v>409.25589053739748</v>
      </c>
      <c r="AY359" s="62">
        <f t="shared" si="277"/>
        <v>1616.7123204450763</v>
      </c>
      <c r="AZ359" s="37">
        <f t="shared" si="278"/>
        <v>54.837532244435721</v>
      </c>
      <c r="BA359" s="37">
        <f t="shared" si="279"/>
        <v>22.317962993770458</v>
      </c>
      <c r="BC359">
        <v>77</v>
      </c>
      <c r="BD359" s="37">
        <f>IF(Voorblad!$E$10=Rekenblad!BC359,Rekenblad!AV359,0)</f>
        <v>0</v>
      </c>
      <c r="BE359" s="37">
        <f>IF(Voorblad!$E$10=Rekenblad!BC359,Rekenblad!AW359,0)</f>
        <v>0</v>
      </c>
      <c r="BF359" s="37">
        <f>IF(Voorblad!$E$10=Rekenblad!BC359,Rekenblad!AX359,0)</f>
        <v>0</v>
      </c>
      <c r="BG359" s="62">
        <f>IF(Voorblad!$E$10=Rekenblad!BC359,Rekenblad!AY359,0)</f>
        <v>0</v>
      </c>
      <c r="BH359" s="37">
        <f>IF(Voorblad!$E$10=Rekenblad!BC359,Rekenblad!AZ359,0)</f>
        <v>0</v>
      </c>
      <c r="BI359" s="37">
        <f>IF(Voorblad!$E$10=Rekenblad!BC359,Rekenblad!BA359,0)</f>
        <v>0</v>
      </c>
      <c r="BK359">
        <v>77</v>
      </c>
      <c r="BL359" s="37">
        <f>IF(Voorblad!$E$14=Rekenblad!$BL$290,Rekenblad!BD359,0)</f>
        <v>0</v>
      </c>
      <c r="BM359" s="37">
        <f>IF(Voorblad!$E$14=Rekenblad!$BL$290,Rekenblad!BE359,0)</f>
        <v>0</v>
      </c>
      <c r="BN359" s="37">
        <f>IF(Voorblad!$E$14=Rekenblad!$BL$290,Rekenblad!BF359,0)</f>
        <v>0</v>
      </c>
      <c r="BO359" s="62">
        <f>IF(Voorblad!$E$14=Rekenblad!$BL$290,Rekenblad!BG359,0)</f>
        <v>0</v>
      </c>
      <c r="BP359" s="37">
        <f>IF(Voorblad!$E$14=Rekenblad!$BL$290,Rekenblad!BH359,0)</f>
        <v>0</v>
      </c>
      <c r="BQ359" s="37">
        <f>IF(Voorblad!$E$14=Rekenblad!$BL$290,Rekenblad!BI359,0)</f>
        <v>0</v>
      </c>
    </row>
    <row r="360" spans="2:69" x14ac:dyDescent="0.25">
      <c r="B360">
        <f>'Data TREND'!AU71</f>
        <v>78</v>
      </c>
      <c r="C360" s="37">
        <f>'Data TREND'!AW71</f>
        <v>529.22994785062633</v>
      </c>
      <c r="D360" s="37">
        <f>'Data TREND'!AX71</f>
        <v>691.99052166057209</v>
      </c>
      <c r="E360" s="37">
        <f>'Data TREND'!AY71</f>
        <v>414.50873426881321</v>
      </c>
      <c r="F360" s="62">
        <f>'Data TREND'!AZ71</f>
        <v>1635.7612968745627</v>
      </c>
      <c r="G360" s="37">
        <f>'Data TREND'!BA71</f>
        <v>54.582383506181401</v>
      </c>
      <c r="H360" s="37">
        <f>'Data TREND'!BB71</f>
        <v>22.211408462716982</v>
      </c>
      <c r="J360" s="37">
        <f t="shared" si="280"/>
        <v>529.22994785062633</v>
      </c>
      <c r="K360" s="37">
        <f t="shared" si="281"/>
        <v>691.99052166057209</v>
      </c>
      <c r="L360" s="37">
        <f t="shared" si="282"/>
        <v>414.50873426881321</v>
      </c>
      <c r="M360" s="62">
        <f t="shared" si="283"/>
        <v>1635.7612968745627</v>
      </c>
      <c r="N360" s="37">
        <f t="shared" si="284"/>
        <v>54.582383506181401</v>
      </c>
      <c r="O360" s="37">
        <f t="shared" si="285"/>
        <v>22.211408462716982</v>
      </c>
      <c r="Q360">
        <f>'Data TREND'!AU71</f>
        <v>78</v>
      </c>
      <c r="R360" s="37">
        <f>'Data TREND'!BD71</f>
        <v>735.66290842518265</v>
      </c>
      <c r="S360" s="37">
        <f>'Data TREND'!BE71</f>
        <v>691.68862645234003</v>
      </c>
      <c r="T360" s="37">
        <f>'Data TREND'!BF71</f>
        <v>415.37549719544745</v>
      </c>
      <c r="U360" s="62">
        <f>'Data TREND'!BG71</f>
        <v>1842.8207983904251</v>
      </c>
      <c r="V360" s="37">
        <f>'Data TREND'!BH71</f>
        <v>62.627820665529811</v>
      </c>
      <c r="W360" s="37">
        <f>'Data TREND'!BI71</f>
        <v>25.497284661990246</v>
      </c>
      <c r="Y360" s="37">
        <f t="shared" si="262"/>
        <v>0</v>
      </c>
      <c r="Z360" s="37">
        <f t="shared" si="263"/>
        <v>0</v>
      </c>
      <c r="AA360" s="37">
        <f t="shared" si="264"/>
        <v>0</v>
      </c>
      <c r="AB360" s="62">
        <f t="shared" si="265"/>
        <v>0</v>
      </c>
      <c r="AC360" s="37">
        <f t="shared" si="266"/>
        <v>0</v>
      </c>
      <c r="AD360" s="37">
        <f t="shared" si="267"/>
        <v>0</v>
      </c>
      <c r="AF360">
        <f>'Data TREND'!AU71</f>
        <v>78</v>
      </c>
      <c r="AG360" s="37">
        <f>'Data TREND'!BK71</f>
        <v>946.48967090817973</v>
      </c>
      <c r="AH360" s="37">
        <f>'Data TREND'!BL71</f>
        <v>691.62775080404526</v>
      </c>
      <c r="AI360" s="37">
        <f>'Data TREND'!BM71</f>
        <v>416.4835305606328</v>
      </c>
      <c r="AJ360" s="62">
        <f>'Data TREND'!BN71</f>
        <v>2054.6193812728857</v>
      </c>
      <c r="AK360" s="37">
        <f>'Data TREND'!BO71</f>
        <v>70.67764781152917</v>
      </c>
      <c r="AL360" s="37">
        <f>'Data TREND'!BP71</f>
        <v>28.93236440863091</v>
      </c>
      <c r="AN360" s="37">
        <f t="shared" si="268"/>
        <v>0</v>
      </c>
      <c r="AO360" s="37">
        <f t="shared" si="269"/>
        <v>0</v>
      </c>
      <c r="AP360" s="37">
        <f t="shared" si="270"/>
        <v>0</v>
      </c>
      <c r="AQ360" s="62">
        <f t="shared" si="271"/>
        <v>0</v>
      </c>
      <c r="AR360" s="37">
        <f t="shared" si="272"/>
        <v>0</v>
      </c>
      <c r="AS360" s="37">
        <f t="shared" si="273"/>
        <v>0</v>
      </c>
      <c r="AU360">
        <v>78</v>
      </c>
      <c r="AV360" s="37">
        <f t="shared" si="274"/>
        <v>529.22994785062633</v>
      </c>
      <c r="AW360" s="37">
        <f t="shared" si="275"/>
        <v>691.99052166057209</v>
      </c>
      <c r="AX360" s="37">
        <f t="shared" si="276"/>
        <v>414.50873426881321</v>
      </c>
      <c r="AY360" s="62">
        <f t="shared" si="277"/>
        <v>1635.7612968745627</v>
      </c>
      <c r="AZ360" s="37">
        <f t="shared" si="278"/>
        <v>54.582383506181401</v>
      </c>
      <c r="BA360" s="37">
        <f t="shared" si="279"/>
        <v>22.211408462716982</v>
      </c>
      <c r="BC360">
        <v>78</v>
      </c>
      <c r="BD360" s="37">
        <f>IF(Voorblad!$E$10=Rekenblad!BC360,Rekenblad!AV360,0)</f>
        <v>0</v>
      </c>
      <c r="BE360" s="37">
        <f>IF(Voorblad!$E$10=Rekenblad!BC360,Rekenblad!AW360,0)</f>
        <v>0</v>
      </c>
      <c r="BF360" s="37">
        <f>IF(Voorblad!$E$10=Rekenblad!BC360,Rekenblad!AX360,0)</f>
        <v>0</v>
      </c>
      <c r="BG360" s="62">
        <f>IF(Voorblad!$E$10=Rekenblad!BC360,Rekenblad!AY360,0)</f>
        <v>0</v>
      </c>
      <c r="BH360" s="37">
        <f>IF(Voorblad!$E$10=Rekenblad!BC360,Rekenblad!AZ360,0)</f>
        <v>0</v>
      </c>
      <c r="BI360" s="37">
        <f>IF(Voorblad!$E$10=Rekenblad!BC360,Rekenblad!BA360,0)</f>
        <v>0</v>
      </c>
      <c r="BK360">
        <v>78</v>
      </c>
      <c r="BL360" s="37">
        <f>IF(Voorblad!$E$14=Rekenblad!$BL$290,Rekenblad!BD360,0)</f>
        <v>0</v>
      </c>
      <c r="BM360" s="37">
        <f>IF(Voorblad!$E$14=Rekenblad!$BL$290,Rekenblad!BE360,0)</f>
        <v>0</v>
      </c>
      <c r="BN360" s="37">
        <f>IF(Voorblad!$E$14=Rekenblad!$BL$290,Rekenblad!BF360,0)</f>
        <v>0</v>
      </c>
      <c r="BO360" s="62">
        <f>IF(Voorblad!$E$14=Rekenblad!$BL$290,Rekenblad!BG360,0)</f>
        <v>0</v>
      </c>
      <c r="BP360" s="37">
        <f>IF(Voorblad!$E$14=Rekenblad!$BL$290,Rekenblad!BH360,0)</f>
        <v>0</v>
      </c>
      <c r="BQ360" s="37">
        <f>IF(Voorblad!$E$14=Rekenblad!$BL$290,Rekenblad!BI360,0)</f>
        <v>0</v>
      </c>
    </row>
    <row r="361" spans="2:69" x14ac:dyDescent="0.25">
      <c r="B361">
        <f>'Data TREND'!AU72</f>
        <v>79</v>
      </c>
      <c r="C361" s="37">
        <f>'Data TREND'!AW72</f>
        <v>534.56583950088111</v>
      </c>
      <c r="D361" s="37">
        <f>'Data TREND'!AX72</f>
        <v>700.4579982983405</v>
      </c>
      <c r="E361" s="37">
        <f>'Data TREND'!AY72</f>
        <v>419.76157800022895</v>
      </c>
      <c r="F361" s="62">
        <f>'Data TREND'!AZ72</f>
        <v>1654.8102733040491</v>
      </c>
      <c r="G361" s="37">
        <f>'Data TREND'!BA72</f>
        <v>54.327234767927081</v>
      </c>
      <c r="H361" s="37">
        <f>'Data TREND'!BB72</f>
        <v>22.104853931663499</v>
      </c>
      <c r="J361" s="37">
        <f t="shared" si="280"/>
        <v>534.56583950088111</v>
      </c>
      <c r="K361" s="37">
        <f t="shared" si="281"/>
        <v>700.4579982983405</v>
      </c>
      <c r="L361" s="37">
        <f t="shared" si="282"/>
        <v>419.76157800022895</v>
      </c>
      <c r="M361" s="62">
        <f t="shared" si="283"/>
        <v>1654.8102733040491</v>
      </c>
      <c r="N361" s="37">
        <f t="shared" si="284"/>
        <v>54.327234767927081</v>
      </c>
      <c r="O361" s="37">
        <f t="shared" si="285"/>
        <v>22.104853931663499</v>
      </c>
      <c r="Q361">
        <f>'Data TREND'!AU72</f>
        <v>79</v>
      </c>
      <c r="R361" s="37">
        <f>'Data TREND'!BD72</f>
        <v>742.68968353010928</v>
      </c>
      <c r="S361" s="37">
        <f>'Data TREND'!BE72</f>
        <v>700.12655812558705</v>
      </c>
      <c r="T361" s="37">
        <f>'Data TREND'!BF72</f>
        <v>420.55204864189784</v>
      </c>
      <c r="U361" s="62">
        <f>'Data TREND'!BG72</f>
        <v>1863.4634451491872</v>
      </c>
      <c r="V361" s="37">
        <f>'Data TREND'!BH72</f>
        <v>62.242134895152546</v>
      </c>
      <c r="W361" s="37">
        <f>'Data TREND'!BI72</f>
        <v>25.3417294121619</v>
      </c>
      <c r="Y361" s="37">
        <f t="shared" si="262"/>
        <v>0</v>
      </c>
      <c r="Z361" s="37">
        <f t="shared" si="263"/>
        <v>0</v>
      </c>
      <c r="AA361" s="37">
        <f t="shared" si="264"/>
        <v>0</v>
      </c>
      <c r="AB361" s="62">
        <f t="shared" si="265"/>
        <v>0</v>
      </c>
      <c r="AC361" s="37">
        <f t="shared" si="266"/>
        <v>0</v>
      </c>
      <c r="AD361" s="37">
        <f t="shared" si="267"/>
        <v>0</v>
      </c>
      <c r="AF361">
        <f>'Data TREND'!AU72</f>
        <v>79</v>
      </c>
      <c r="AG361" s="37">
        <f>'Data TREND'!BK72</f>
        <v>955.2359826143686</v>
      </c>
      <c r="AH361" s="37">
        <f>'Data TREND'!BL72</f>
        <v>700.04034700732632</v>
      </c>
      <c r="AI361" s="37">
        <f>'Data TREND'!BM72</f>
        <v>421.57382739559364</v>
      </c>
      <c r="AJ361" s="62">
        <f>'Data TREND'!BN72</f>
        <v>2076.8667153323281</v>
      </c>
      <c r="AK361" s="37">
        <f>'Data TREND'!BO72</f>
        <v>70.14133530817179</v>
      </c>
      <c r="AL361" s="37">
        <f>'Data TREND'!BP72</f>
        <v>28.714605164555181</v>
      </c>
      <c r="AN361" s="37">
        <f t="shared" si="268"/>
        <v>0</v>
      </c>
      <c r="AO361" s="37">
        <f t="shared" si="269"/>
        <v>0</v>
      </c>
      <c r="AP361" s="37">
        <f t="shared" si="270"/>
        <v>0</v>
      </c>
      <c r="AQ361" s="62">
        <f t="shared" si="271"/>
        <v>0</v>
      </c>
      <c r="AR361" s="37">
        <f t="shared" si="272"/>
        <v>0</v>
      </c>
      <c r="AS361" s="37">
        <f t="shared" si="273"/>
        <v>0</v>
      </c>
      <c r="AU361">
        <v>79</v>
      </c>
      <c r="AV361" s="37">
        <f t="shared" si="274"/>
        <v>534.56583950088111</v>
      </c>
      <c r="AW361" s="37">
        <f t="shared" si="275"/>
        <v>700.4579982983405</v>
      </c>
      <c r="AX361" s="37">
        <f t="shared" si="276"/>
        <v>419.76157800022895</v>
      </c>
      <c r="AY361" s="62">
        <f t="shared" si="277"/>
        <v>1654.8102733040491</v>
      </c>
      <c r="AZ361" s="37">
        <f t="shared" si="278"/>
        <v>54.327234767927081</v>
      </c>
      <c r="BA361" s="37">
        <f t="shared" si="279"/>
        <v>22.104853931663499</v>
      </c>
      <c r="BC361">
        <v>79</v>
      </c>
      <c r="BD361" s="37">
        <f>IF(Voorblad!$E$10=Rekenblad!BC361,Rekenblad!AV361,0)</f>
        <v>0</v>
      </c>
      <c r="BE361" s="37">
        <f>IF(Voorblad!$E$10=Rekenblad!BC361,Rekenblad!AW361,0)</f>
        <v>0</v>
      </c>
      <c r="BF361" s="37">
        <f>IF(Voorblad!$E$10=Rekenblad!BC361,Rekenblad!AX361,0)</f>
        <v>0</v>
      </c>
      <c r="BG361" s="62">
        <f>IF(Voorblad!$E$10=Rekenblad!BC361,Rekenblad!AY361,0)</f>
        <v>0</v>
      </c>
      <c r="BH361" s="37">
        <f>IF(Voorblad!$E$10=Rekenblad!BC361,Rekenblad!AZ361,0)</f>
        <v>0</v>
      </c>
      <c r="BI361" s="37">
        <f>IF(Voorblad!$E$10=Rekenblad!BC361,Rekenblad!BA361,0)</f>
        <v>0</v>
      </c>
      <c r="BK361">
        <v>79</v>
      </c>
      <c r="BL361" s="37">
        <f>IF(Voorblad!$E$14=Rekenblad!$BL$290,Rekenblad!BD361,0)</f>
        <v>0</v>
      </c>
      <c r="BM361" s="37">
        <f>IF(Voorblad!$E$14=Rekenblad!$BL$290,Rekenblad!BE361,0)</f>
        <v>0</v>
      </c>
      <c r="BN361" s="37">
        <f>IF(Voorblad!$E$14=Rekenblad!$BL$290,Rekenblad!BF361,0)</f>
        <v>0</v>
      </c>
      <c r="BO361" s="62">
        <f>IF(Voorblad!$E$14=Rekenblad!$BL$290,Rekenblad!BG361,0)</f>
        <v>0</v>
      </c>
      <c r="BP361" s="37">
        <f>IF(Voorblad!$E$14=Rekenblad!$BL$290,Rekenblad!BH361,0)</f>
        <v>0</v>
      </c>
      <c r="BQ361" s="37">
        <f>IF(Voorblad!$E$14=Rekenblad!$BL$290,Rekenblad!BI361,0)</f>
        <v>0</v>
      </c>
    </row>
    <row r="362" spans="2:69" x14ac:dyDescent="0.25">
      <c r="B362">
        <f>'Data TREND'!AU73</f>
        <v>80</v>
      </c>
      <c r="C362" s="37">
        <f>'Data TREND'!AW73</f>
        <v>539.90173115113578</v>
      </c>
      <c r="D362" s="37">
        <f>'Data TREND'!AX73</f>
        <v>708.92547493610891</v>
      </c>
      <c r="E362" s="37">
        <f>'Data TREND'!AY73</f>
        <v>425.01442173164463</v>
      </c>
      <c r="F362" s="62">
        <f>'Data TREND'!AZ73</f>
        <v>1673.8592497335355</v>
      </c>
      <c r="G362" s="37">
        <f>'Data TREND'!BA73</f>
        <v>54.072086029672761</v>
      </c>
      <c r="H362" s="37">
        <f>'Data TREND'!BB73</f>
        <v>21.998299400610023</v>
      </c>
      <c r="J362" s="37">
        <f t="shared" si="280"/>
        <v>539.90173115113578</v>
      </c>
      <c r="K362" s="37">
        <f t="shared" si="281"/>
        <v>708.92547493610891</v>
      </c>
      <c r="L362" s="37">
        <f t="shared" si="282"/>
        <v>425.01442173164463</v>
      </c>
      <c r="M362" s="62">
        <f t="shared" si="283"/>
        <v>1673.8592497335355</v>
      </c>
      <c r="N362" s="37">
        <f t="shared" si="284"/>
        <v>54.072086029672761</v>
      </c>
      <c r="O362" s="37">
        <f t="shared" si="285"/>
        <v>21.998299400610023</v>
      </c>
      <c r="Q362">
        <f>'Data TREND'!AU73</f>
        <v>80</v>
      </c>
      <c r="R362" s="37">
        <f>'Data TREND'!BD73</f>
        <v>749.71645863503568</v>
      </c>
      <c r="S362" s="37">
        <f>'Data TREND'!BE73</f>
        <v>708.56448979883407</v>
      </c>
      <c r="T362" s="37">
        <f>'Data TREND'!BF73</f>
        <v>425.72860008834829</v>
      </c>
      <c r="U362" s="62">
        <f>'Data TREND'!BG73</f>
        <v>1884.1060919079493</v>
      </c>
      <c r="V362" s="37">
        <f>'Data TREND'!BH73</f>
        <v>61.856449124775274</v>
      </c>
      <c r="W362" s="37">
        <f>'Data TREND'!BI73</f>
        <v>25.186174162333558</v>
      </c>
      <c r="Y362" s="37">
        <f t="shared" si="262"/>
        <v>0</v>
      </c>
      <c r="Z362" s="37">
        <f t="shared" si="263"/>
        <v>0</v>
      </c>
      <c r="AA362" s="37">
        <f t="shared" si="264"/>
        <v>0</v>
      </c>
      <c r="AB362" s="62">
        <f t="shared" si="265"/>
        <v>0</v>
      </c>
      <c r="AC362" s="37">
        <f t="shared" si="266"/>
        <v>0</v>
      </c>
      <c r="AD362" s="37">
        <f t="shared" si="267"/>
        <v>0</v>
      </c>
      <c r="AF362">
        <f>'Data TREND'!AU73</f>
        <v>80</v>
      </c>
      <c r="AG362" s="37">
        <f>'Data TREND'!BK73</f>
        <v>963.98229432055768</v>
      </c>
      <c r="AH362" s="37">
        <f>'Data TREND'!BL73</f>
        <v>708.45294321060726</v>
      </c>
      <c r="AI362" s="37">
        <f>'Data TREND'!BM73</f>
        <v>426.66412423055442</v>
      </c>
      <c r="AJ362" s="62">
        <f>'Data TREND'!BN73</f>
        <v>2099.1140493917701</v>
      </c>
      <c r="AK362" s="37">
        <f>'Data TREND'!BO73</f>
        <v>69.605022804814396</v>
      </c>
      <c r="AL362" s="37">
        <f>'Data TREND'!BP73</f>
        <v>28.496845920479451</v>
      </c>
      <c r="AN362" s="37">
        <f t="shared" si="268"/>
        <v>0</v>
      </c>
      <c r="AO362" s="37">
        <f t="shared" si="269"/>
        <v>0</v>
      </c>
      <c r="AP362" s="37">
        <f t="shared" si="270"/>
        <v>0</v>
      </c>
      <c r="AQ362" s="62">
        <f t="shared" si="271"/>
        <v>0</v>
      </c>
      <c r="AR362" s="37">
        <f t="shared" si="272"/>
        <v>0</v>
      </c>
      <c r="AS362" s="37">
        <f t="shared" si="273"/>
        <v>0</v>
      </c>
      <c r="AU362">
        <v>80</v>
      </c>
      <c r="AV362" s="37">
        <f t="shared" si="274"/>
        <v>539.90173115113578</v>
      </c>
      <c r="AW362" s="37">
        <f t="shared" si="275"/>
        <v>708.92547493610891</v>
      </c>
      <c r="AX362" s="37">
        <f t="shared" si="276"/>
        <v>425.01442173164463</v>
      </c>
      <c r="AY362" s="62">
        <f t="shared" si="277"/>
        <v>1673.8592497335355</v>
      </c>
      <c r="AZ362" s="37">
        <f t="shared" si="278"/>
        <v>54.072086029672761</v>
      </c>
      <c r="BA362" s="37">
        <f t="shared" si="279"/>
        <v>21.998299400610023</v>
      </c>
      <c r="BC362">
        <v>80</v>
      </c>
      <c r="BD362" s="37">
        <f>IF(Voorblad!$E$10=Rekenblad!BC362,Rekenblad!AV362,0)</f>
        <v>0</v>
      </c>
      <c r="BE362" s="37">
        <f>IF(Voorblad!$E$10=Rekenblad!BC362,Rekenblad!AW362,0)</f>
        <v>0</v>
      </c>
      <c r="BF362" s="37">
        <f>IF(Voorblad!$E$10=Rekenblad!BC362,Rekenblad!AX362,0)</f>
        <v>0</v>
      </c>
      <c r="BG362" s="62">
        <f>IF(Voorblad!$E$10=Rekenblad!BC362,Rekenblad!AY362,0)</f>
        <v>0</v>
      </c>
      <c r="BH362" s="37">
        <f>IF(Voorblad!$E$10=Rekenblad!BC362,Rekenblad!AZ362,0)</f>
        <v>0</v>
      </c>
      <c r="BI362" s="37">
        <f>IF(Voorblad!$E$10=Rekenblad!BC362,Rekenblad!BA362,0)</f>
        <v>0</v>
      </c>
      <c r="BK362">
        <v>80</v>
      </c>
      <c r="BL362" s="37">
        <f>IF(Voorblad!$E$14=Rekenblad!$BL$290,Rekenblad!BD362,0)</f>
        <v>0</v>
      </c>
      <c r="BM362" s="37">
        <f>IF(Voorblad!$E$14=Rekenblad!$BL$290,Rekenblad!BE362,0)</f>
        <v>0</v>
      </c>
      <c r="BN362" s="37">
        <f>IF(Voorblad!$E$14=Rekenblad!$BL$290,Rekenblad!BF362,0)</f>
        <v>0</v>
      </c>
      <c r="BO362" s="62">
        <f>IF(Voorblad!$E$14=Rekenblad!$BL$290,Rekenblad!BG362,0)</f>
        <v>0</v>
      </c>
      <c r="BP362" s="37">
        <f>IF(Voorblad!$E$14=Rekenblad!$BL$290,Rekenblad!BH362,0)</f>
        <v>0</v>
      </c>
      <c r="BQ362" s="37">
        <f>IF(Voorblad!$E$14=Rekenblad!$BL$290,Rekenblad!BI362,0)</f>
        <v>0</v>
      </c>
    </row>
    <row r="363" spans="2:69" x14ac:dyDescent="0.25">
      <c r="B363">
        <f>'Data TREND'!AU74</f>
        <v>81</v>
      </c>
      <c r="C363" s="37">
        <f>'Data TREND'!AW74</f>
        <v>545.23762280139044</v>
      </c>
      <c r="D363" s="37">
        <f>'Data TREND'!AX74</f>
        <v>717.39295157387755</v>
      </c>
      <c r="E363" s="37">
        <f>'Data TREND'!AY74</f>
        <v>430.26726546306037</v>
      </c>
      <c r="F363" s="62">
        <f>'Data TREND'!AZ74</f>
        <v>1692.9082261630217</v>
      </c>
      <c r="G363" s="37">
        <f>'Data TREND'!BA74</f>
        <v>53.816937291418441</v>
      </c>
      <c r="H363" s="37">
        <f>'Data TREND'!BB74</f>
        <v>21.89174486955654</v>
      </c>
      <c r="J363" s="37">
        <f t="shared" si="280"/>
        <v>545.23762280139044</v>
      </c>
      <c r="K363" s="37">
        <f t="shared" si="281"/>
        <v>717.39295157387755</v>
      </c>
      <c r="L363" s="37">
        <f t="shared" si="282"/>
        <v>430.26726546306037</v>
      </c>
      <c r="M363" s="62">
        <f t="shared" si="283"/>
        <v>1692.9082261630217</v>
      </c>
      <c r="N363" s="37">
        <f t="shared" si="284"/>
        <v>53.816937291418441</v>
      </c>
      <c r="O363" s="37">
        <f t="shared" si="285"/>
        <v>21.89174486955654</v>
      </c>
      <c r="Q363">
        <f>'Data TREND'!AU74</f>
        <v>81</v>
      </c>
      <c r="R363" s="37">
        <f>'Data TREND'!BD74</f>
        <v>756.74323373996231</v>
      </c>
      <c r="S363" s="37">
        <f>'Data TREND'!BE74</f>
        <v>717.0024214720811</v>
      </c>
      <c r="T363" s="37">
        <f>'Data TREND'!BF74</f>
        <v>430.90515153479868</v>
      </c>
      <c r="U363" s="62">
        <f>'Data TREND'!BG74</f>
        <v>1904.7487386667115</v>
      </c>
      <c r="V363" s="37">
        <f>'Data TREND'!BH74</f>
        <v>61.470763354398002</v>
      </c>
      <c r="W363" s="37">
        <f>'Data TREND'!BI74</f>
        <v>25.030618912505211</v>
      </c>
      <c r="Y363" s="37">
        <f t="shared" si="262"/>
        <v>0</v>
      </c>
      <c r="Z363" s="37">
        <f t="shared" si="263"/>
        <v>0</v>
      </c>
      <c r="AA363" s="37">
        <f t="shared" si="264"/>
        <v>0</v>
      </c>
      <c r="AB363" s="62">
        <f t="shared" si="265"/>
        <v>0</v>
      </c>
      <c r="AC363" s="37">
        <f t="shared" si="266"/>
        <v>0</v>
      </c>
      <c r="AD363" s="37">
        <f t="shared" si="267"/>
        <v>0</v>
      </c>
      <c r="AF363">
        <f>'Data TREND'!AU74</f>
        <v>81</v>
      </c>
      <c r="AG363" s="37">
        <f>'Data TREND'!BK74</f>
        <v>972.72860602674655</v>
      </c>
      <c r="AH363" s="37">
        <f>'Data TREND'!BL74</f>
        <v>716.8655394138882</v>
      </c>
      <c r="AI363" s="37">
        <f>'Data TREND'!BM74</f>
        <v>431.7544210655152</v>
      </c>
      <c r="AJ363" s="62">
        <f>'Data TREND'!BN74</f>
        <v>2121.3613834512125</v>
      </c>
      <c r="AK363" s="37">
        <f>'Data TREND'!BO74</f>
        <v>69.068710301457003</v>
      </c>
      <c r="AL363" s="37">
        <f>'Data TREND'!BP74</f>
        <v>28.279086676403722</v>
      </c>
      <c r="AN363" s="37">
        <f t="shared" si="268"/>
        <v>0</v>
      </c>
      <c r="AO363" s="37">
        <f t="shared" si="269"/>
        <v>0</v>
      </c>
      <c r="AP363" s="37">
        <f t="shared" si="270"/>
        <v>0</v>
      </c>
      <c r="AQ363" s="62">
        <f t="shared" si="271"/>
        <v>0</v>
      </c>
      <c r="AR363" s="37">
        <f t="shared" si="272"/>
        <v>0</v>
      </c>
      <c r="AS363" s="37">
        <f t="shared" si="273"/>
        <v>0</v>
      </c>
      <c r="AU363">
        <v>81</v>
      </c>
      <c r="AV363" s="37">
        <f t="shared" si="274"/>
        <v>545.23762280139044</v>
      </c>
      <c r="AW363" s="37">
        <f t="shared" si="275"/>
        <v>717.39295157387755</v>
      </c>
      <c r="AX363" s="37">
        <f t="shared" si="276"/>
        <v>430.26726546306037</v>
      </c>
      <c r="AY363" s="62">
        <f t="shared" si="277"/>
        <v>1692.9082261630217</v>
      </c>
      <c r="AZ363" s="37">
        <f t="shared" si="278"/>
        <v>53.816937291418441</v>
      </c>
      <c r="BA363" s="37">
        <f t="shared" si="279"/>
        <v>21.89174486955654</v>
      </c>
      <c r="BC363">
        <v>81</v>
      </c>
      <c r="BD363" s="37">
        <f>IF(Voorblad!$E$10=Rekenblad!BC363,Rekenblad!AV363,0)</f>
        <v>0</v>
      </c>
      <c r="BE363" s="37">
        <f>IF(Voorblad!$E$10=Rekenblad!BC363,Rekenblad!AW363,0)</f>
        <v>0</v>
      </c>
      <c r="BF363" s="37">
        <f>IF(Voorblad!$E$10=Rekenblad!BC363,Rekenblad!AX363,0)</f>
        <v>0</v>
      </c>
      <c r="BG363" s="62">
        <f>IF(Voorblad!$E$10=Rekenblad!BC363,Rekenblad!AY363,0)</f>
        <v>0</v>
      </c>
      <c r="BH363" s="37">
        <f>IF(Voorblad!$E$10=Rekenblad!BC363,Rekenblad!AZ363,0)</f>
        <v>0</v>
      </c>
      <c r="BI363" s="37">
        <f>IF(Voorblad!$E$10=Rekenblad!BC363,Rekenblad!BA363,0)</f>
        <v>0</v>
      </c>
      <c r="BK363">
        <v>81</v>
      </c>
      <c r="BL363" s="37">
        <f>IF(Voorblad!$E$14=Rekenblad!$BL$290,Rekenblad!BD363,0)</f>
        <v>0</v>
      </c>
      <c r="BM363" s="37">
        <f>IF(Voorblad!$E$14=Rekenblad!$BL$290,Rekenblad!BE363,0)</f>
        <v>0</v>
      </c>
      <c r="BN363" s="37">
        <f>IF(Voorblad!$E$14=Rekenblad!$BL$290,Rekenblad!BF363,0)</f>
        <v>0</v>
      </c>
      <c r="BO363" s="62">
        <f>IF(Voorblad!$E$14=Rekenblad!$BL$290,Rekenblad!BG363,0)</f>
        <v>0</v>
      </c>
      <c r="BP363" s="37">
        <f>IF(Voorblad!$E$14=Rekenblad!$BL$290,Rekenblad!BH363,0)</f>
        <v>0</v>
      </c>
      <c r="BQ363" s="37">
        <f>IF(Voorblad!$E$14=Rekenblad!$BL$290,Rekenblad!BI363,0)</f>
        <v>0</v>
      </c>
    </row>
    <row r="364" spans="2:69" x14ac:dyDescent="0.25">
      <c r="B364">
        <f>'Data TREND'!AU75</f>
        <v>82</v>
      </c>
      <c r="C364" s="37">
        <f>'Data TREND'!AW75</f>
        <v>550.57351445164511</v>
      </c>
      <c r="D364" s="37">
        <f>'Data TREND'!AX75</f>
        <v>725.86042821164597</v>
      </c>
      <c r="E364" s="37">
        <f>'Data TREND'!AY75</f>
        <v>435.52010919447611</v>
      </c>
      <c r="F364" s="62">
        <f>'Data TREND'!AZ75</f>
        <v>1711.9572025925081</v>
      </c>
      <c r="G364" s="37">
        <f>'Data TREND'!BA75</f>
        <v>53.561788553164121</v>
      </c>
      <c r="H364" s="37">
        <f>'Data TREND'!BB75</f>
        <v>21.78519033850306</v>
      </c>
      <c r="J364" s="37">
        <f t="shared" si="280"/>
        <v>550.57351445164511</v>
      </c>
      <c r="K364" s="37">
        <f t="shared" si="281"/>
        <v>725.86042821164597</v>
      </c>
      <c r="L364" s="37">
        <f t="shared" si="282"/>
        <v>435.52010919447611</v>
      </c>
      <c r="M364" s="62">
        <f t="shared" si="283"/>
        <v>1711.9572025925081</v>
      </c>
      <c r="N364" s="37">
        <f t="shared" si="284"/>
        <v>53.561788553164121</v>
      </c>
      <c r="O364" s="37">
        <f t="shared" si="285"/>
        <v>21.78519033850306</v>
      </c>
      <c r="Q364">
        <f>'Data TREND'!AU75</f>
        <v>82</v>
      </c>
      <c r="R364" s="37">
        <f>'Data TREND'!BD75</f>
        <v>763.77000884488871</v>
      </c>
      <c r="S364" s="37">
        <f>'Data TREND'!BE75</f>
        <v>725.44035314532812</v>
      </c>
      <c r="T364" s="37">
        <f>'Data TREND'!BF75</f>
        <v>436.08170298124912</v>
      </c>
      <c r="U364" s="62">
        <f>'Data TREND'!BG75</f>
        <v>1925.3913854254733</v>
      </c>
      <c r="V364" s="37">
        <f>'Data TREND'!BH75</f>
        <v>61.085077584020731</v>
      </c>
      <c r="W364" s="37">
        <f>'Data TREND'!BI75</f>
        <v>24.875063662676865</v>
      </c>
      <c r="Y364" s="37">
        <f t="shared" si="262"/>
        <v>0</v>
      </c>
      <c r="Z364" s="37">
        <f t="shared" si="263"/>
        <v>0</v>
      </c>
      <c r="AA364" s="37">
        <f t="shared" si="264"/>
        <v>0</v>
      </c>
      <c r="AB364" s="62">
        <f t="shared" si="265"/>
        <v>0</v>
      </c>
      <c r="AC364" s="37">
        <f t="shared" si="266"/>
        <v>0</v>
      </c>
      <c r="AD364" s="37">
        <f t="shared" si="267"/>
        <v>0</v>
      </c>
      <c r="AF364">
        <f>'Data TREND'!AU75</f>
        <v>82</v>
      </c>
      <c r="AG364" s="37">
        <f>'Data TREND'!BK75</f>
        <v>981.47491773293564</v>
      </c>
      <c r="AH364" s="37">
        <f>'Data TREND'!BL75</f>
        <v>725.27813561716914</v>
      </c>
      <c r="AI364" s="37">
        <f>'Data TREND'!BM75</f>
        <v>436.84471790047604</v>
      </c>
      <c r="AJ364" s="62">
        <f>'Data TREND'!BN75</f>
        <v>2143.608717510655</v>
      </c>
      <c r="AK364" s="37">
        <f>'Data TREND'!BO75</f>
        <v>68.532397798099623</v>
      </c>
      <c r="AL364" s="37">
        <f>'Data TREND'!BP75</f>
        <v>28.061327432327992</v>
      </c>
      <c r="AN364" s="37">
        <f t="shared" si="268"/>
        <v>0</v>
      </c>
      <c r="AO364" s="37">
        <f t="shared" si="269"/>
        <v>0</v>
      </c>
      <c r="AP364" s="37">
        <f t="shared" si="270"/>
        <v>0</v>
      </c>
      <c r="AQ364" s="62">
        <f t="shared" si="271"/>
        <v>0</v>
      </c>
      <c r="AR364" s="37">
        <f t="shared" si="272"/>
        <v>0</v>
      </c>
      <c r="AS364" s="37">
        <f t="shared" si="273"/>
        <v>0</v>
      </c>
      <c r="AU364">
        <v>82</v>
      </c>
      <c r="AV364" s="37">
        <f t="shared" si="274"/>
        <v>550.57351445164511</v>
      </c>
      <c r="AW364" s="37">
        <f t="shared" si="275"/>
        <v>725.86042821164597</v>
      </c>
      <c r="AX364" s="37">
        <f t="shared" si="276"/>
        <v>435.52010919447611</v>
      </c>
      <c r="AY364" s="62">
        <f t="shared" si="277"/>
        <v>1711.9572025925081</v>
      </c>
      <c r="AZ364" s="37">
        <f t="shared" si="278"/>
        <v>53.561788553164121</v>
      </c>
      <c r="BA364" s="37">
        <f t="shared" si="279"/>
        <v>21.78519033850306</v>
      </c>
      <c r="BC364">
        <v>82</v>
      </c>
      <c r="BD364" s="37">
        <f>IF(Voorblad!$E$10=Rekenblad!BC364,Rekenblad!AV364,0)</f>
        <v>0</v>
      </c>
      <c r="BE364" s="37">
        <f>IF(Voorblad!$E$10=Rekenblad!BC364,Rekenblad!AW364,0)</f>
        <v>0</v>
      </c>
      <c r="BF364" s="37">
        <f>IF(Voorblad!$E$10=Rekenblad!BC364,Rekenblad!AX364,0)</f>
        <v>0</v>
      </c>
      <c r="BG364" s="62">
        <f>IF(Voorblad!$E$10=Rekenblad!BC364,Rekenblad!AY364,0)</f>
        <v>0</v>
      </c>
      <c r="BH364" s="37">
        <f>IF(Voorblad!$E$10=Rekenblad!BC364,Rekenblad!AZ364,0)</f>
        <v>0</v>
      </c>
      <c r="BI364" s="37">
        <f>IF(Voorblad!$E$10=Rekenblad!BC364,Rekenblad!BA364,0)</f>
        <v>0</v>
      </c>
      <c r="BK364">
        <v>82</v>
      </c>
      <c r="BL364" s="37">
        <f>IF(Voorblad!$E$14=Rekenblad!$BL$290,Rekenblad!BD364,0)</f>
        <v>0</v>
      </c>
      <c r="BM364" s="37">
        <f>IF(Voorblad!$E$14=Rekenblad!$BL$290,Rekenblad!BE364,0)</f>
        <v>0</v>
      </c>
      <c r="BN364" s="37">
        <f>IF(Voorblad!$E$14=Rekenblad!$BL$290,Rekenblad!BF364,0)</f>
        <v>0</v>
      </c>
      <c r="BO364" s="62">
        <f>IF(Voorblad!$E$14=Rekenblad!$BL$290,Rekenblad!BG364,0)</f>
        <v>0</v>
      </c>
      <c r="BP364" s="37">
        <f>IF(Voorblad!$E$14=Rekenblad!$BL$290,Rekenblad!BH364,0)</f>
        <v>0</v>
      </c>
      <c r="BQ364" s="37">
        <f>IF(Voorblad!$E$14=Rekenblad!$BL$290,Rekenblad!BI364,0)</f>
        <v>0</v>
      </c>
    </row>
    <row r="365" spans="2:69" x14ac:dyDescent="0.25">
      <c r="B365">
        <f>'Data TREND'!AU76</f>
        <v>83</v>
      </c>
      <c r="C365" s="37">
        <f>'Data TREND'!AW76</f>
        <v>555.90940610189978</v>
      </c>
      <c r="D365" s="37">
        <f>'Data TREND'!AX76</f>
        <v>734.32790484941461</v>
      </c>
      <c r="E365" s="37">
        <f>'Data TREND'!AY76</f>
        <v>440.77295292589179</v>
      </c>
      <c r="F365" s="62">
        <f>'Data TREND'!AZ76</f>
        <v>1731.0061790219945</v>
      </c>
      <c r="G365" s="37">
        <f>'Data TREND'!BA76</f>
        <v>53.306639814909794</v>
      </c>
      <c r="H365" s="37">
        <f>'Data TREND'!BB76</f>
        <v>21.678635807449581</v>
      </c>
      <c r="J365" s="37">
        <f t="shared" si="280"/>
        <v>555.90940610189978</v>
      </c>
      <c r="K365" s="37">
        <f t="shared" si="281"/>
        <v>734.32790484941461</v>
      </c>
      <c r="L365" s="37">
        <f t="shared" si="282"/>
        <v>440.77295292589179</v>
      </c>
      <c r="M365" s="62">
        <f t="shared" si="283"/>
        <v>1731.0061790219945</v>
      </c>
      <c r="N365" s="37">
        <f t="shared" si="284"/>
        <v>53.306639814909794</v>
      </c>
      <c r="O365" s="37">
        <f t="shared" si="285"/>
        <v>21.678635807449581</v>
      </c>
      <c r="Q365">
        <f>'Data TREND'!AU76</f>
        <v>83</v>
      </c>
      <c r="R365" s="37">
        <f>'Data TREND'!BD76</f>
        <v>770.79678394981534</v>
      </c>
      <c r="S365" s="37">
        <f>'Data TREND'!BE76</f>
        <v>733.87828481857514</v>
      </c>
      <c r="T365" s="37">
        <f>'Data TREND'!BF76</f>
        <v>441.25825442769957</v>
      </c>
      <c r="U365" s="62">
        <f>'Data TREND'!BG76</f>
        <v>1946.0340321842355</v>
      </c>
      <c r="V365" s="37">
        <f>'Data TREND'!BH76</f>
        <v>60.699391813643459</v>
      </c>
      <c r="W365" s="37">
        <f>'Data TREND'!BI76</f>
        <v>24.719508412848519</v>
      </c>
      <c r="Y365" s="37">
        <f t="shared" si="262"/>
        <v>0</v>
      </c>
      <c r="Z365" s="37">
        <f t="shared" si="263"/>
        <v>0</v>
      </c>
      <c r="AA365" s="37">
        <f t="shared" si="264"/>
        <v>0</v>
      </c>
      <c r="AB365" s="62">
        <f t="shared" si="265"/>
        <v>0</v>
      </c>
      <c r="AC365" s="37">
        <f t="shared" si="266"/>
        <v>0</v>
      </c>
      <c r="AD365" s="37">
        <f t="shared" si="267"/>
        <v>0</v>
      </c>
      <c r="AF365">
        <f>'Data TREND'!AU76</f>
        <v>83</v>
      </c>
      <c r="AG365" s="37">
        <f>'Data TREND'!BK76</f>
        <v>990.2212294391245</v>
      </c>
      <c r="AH365" s="37">
        <f>'Data TREND'!BL76</f>
        <v>733.69073182045008</v>
      </c>
      <c r="AI365" s="37">
        <f>'Data TREND'!BM76</f>
        <v>441.93501473543682</v>
      </c>
      <c r="AJ365" s="62">
        <f>'Data TREND'!BN76</f>
        <v>2165.8560515700974</v>
      </c>
      <c r="AK365" s="37">
        <f>'Data TREND'!BO76</f>
        <v>67.99608529474223</v>
      </c>
      <c r="AL365" s="37">
        <f>'Data TREND'!BP76</f>
        <v>27.843568188252263</v>
      </c>
      <c r="AN365" s="37">
        <f t="shared" si="268"/>
        <v>0</v>
      </c>
      <c r="AO365" s="37">
        <f t="shared" si="269"/>
        <v>0</v>
      </c>
      <c r="AP365" s="37">
        <f t="shared" si="270"/>
        <v>0</v>
      </c>
      <c r="AQ365" s="62">
        <f t="shared" si="271"/>
        <v>0</v>
      </c>
      <c r="AR365" s="37">
        <f t="shared" si="272"/>
        <v>0</v>
      </c>
      <c r="AS365" s="37">
        <f t="shared" si="273"/>
        <v>0</v>
      </c>
      <c r="AU365">
        <v>83</v>
      </c>
      <c r="AV365" s="37">
        <f t="shared" si="274"/>
        <v>555.90940610189978</v>
      </c>
      <c r="AW365" s="37">
        <f t="shared" si="275"/>
        <v>734.32790484941461</v>
      </c>
      <c r="AX365" s="37">
        <f t="shared" si="276"/>
        <v>440.77295292589179</v>
      </c>
      <c r="AY365" s="62">
        <f t="shared" si="277"/>
        <v>1731.0061790219945</v>
      </c>
      <c r="AZ365" s="37">
        <f t="shared" si="278"/>
        <v>53.306639814909794</v>
      </c>
      <c r="BA365" s="37">
        <f t="shared" si="279"/>
        <v>21.678635807449581</v>
      </c>
      <c r="BC365">
        <v>83</v>
      </c>
      <c r="BD365" s="37">
        <f>IF(Voorblad!$E$10=Rekenblad!BC365,Rekenblad!AV365,0)</f>
        <v>0</v>
      </c>
      <c r="BE365" s="37">
        <f>IF(Voorblad!$E$10=Rekenblad!BC365,Rekenblad!AW365,0)</f>
        <v>0</v>
      </c>
      <c r="BF365" s="37">
        <f>IF(Voorblad!$E$10=Rekenblad!BC365,Rekenblad!AX365,0)</f>
        <v>0</v>
      </c>
      <c r="BG365" s="62">
        <f>IF(Voorblad!$E$10=Rekenblad!BC365,Rekenblad!AY365,0)</f>
        <v>0</v>
      </c>
      <c r="BH365" s="37">
        <f>IF(Voorblad!$E$10=Rekenblad!BC365,Rekenblad!AZ365,0)</f>
        <v>0</v>
      </c>
      <c r="BI365" s="37">
        <f>IF(Voorblad!$E$10=Rekenblad!BC365,Rekenblad!BA365,0)</f>
        <v>0</v>
      </c>
      <c r="BK365">
        <v>83</v>
      </c>
      <c r="BL365" s="37">
        <f>IF(Voorblad!$E$14=Rekenblad!$BL$290,Rekenblad!BD365,0)</f>
        <v>0</v>
      </c>
      <c r="BM365" s="37">
        <f>IF(Voorblad!$E$14=Rekenblad!$BL$290,Rekenblad!BE365,0)</f>
        <v>0</v>
      </c>
      <c r="BN365" s="37">
        <f>IF(Voorblad!$E$14=Rekenblad!$BL$290,Rekenblad!BF365,0)</f>
        <v>0</v>
      </c>
      <c r="BO365" s="62">
        <f>IF(Voorblad!$E$14=Rekenblad!$BL$290,Rekenblad!BG365,0)</f>
        <v>0</v>
      </c>
      <c r="BP365" s="37">
        <f>IF(Voorblad!$E$14=Rekenblad!$BL$290,Rekenblad!BH365,0)</f>
        <v>0</v>
      </c>
      <c r="BQ365" s="37">
        <f>IF(Voorblad!$E$14=Rekenblad!$BL$290,Rekenblad!BI365,0)</f>
        <v>0</v>
      </c>
    </row>
    <row r="366" spans="2:69" x14ac:dyDescent="0.25">
      <c r="B366">
        <f>'Data TREND'!AU77</f>
        <v>84</v>
      </c>
      <c r="C366" s="37">
        <f>'Data TREND'!AW77</f>
        <v>561.24529775215456</v>
      </c>
      <c r="D366" s="37">
        <f>'Data TREND'!AX77</f>
        <v>742.79538148718302</v>
      </c>
      <c r="E366" s="37">
        <f>'Data TREND'!AY77</f>
        <v>446.02579665730752</v>
      </c>
      <c r="F366" s="62">
        <f>'Data TREND'!AZ77</f>
        <v>1750.0551554514809</v>
      </c>
      <c r="G366" s="37">
        <f>'Data TREND'!BA77</f>
        <v>53.051491076655473</v>
      </c>
      <c r="H366" s="37">
        <f>'Data TREND'!BB77</f>
        <v>21.572081276396101</v>
      </c>
      <c r="J366" s="37">
        <f t="shared" si="280"/>
        <v>561.24529775215456</v>
      </c>
      <c r="K366" s="37">
        <f t="shared" si="281"/>
        <v>742.79538148718302</v>
      </c>
      <c r="L366" s="37">
        <f t="shared" si="282"/>
        <v>446.02579665730752</v>
      </c>
      <c r="M366" s="62">
        <f t="shared" si="283"/>
        <v>1750.0551554514809</v>
      </c>
      <c r="N366" s="37">
        <f t="shared" si="284"/>
        <v>53.051491076655473</v>
      </c>
      <c r="O366" s="37">
        <f t="shared" si="285"/>
        <v>21.572081276396101</v>
      </c>
      <c r="Q366">
        <f>'Data TREND'!AU77</f>
        <v>84</v>
      </c>
      <c r="R366" s="37">
        <f>'Data TREND'!BD77</f>
        <v>777.82355905474174</v>
      </c>
      <c r="S366" s="37">
        <f>'Data TREND'!BE77</f>
        <v>742.31621649182216</v>
      </c>
      <c r="T366" s="37">
        <f>'Data TREND'!BF77</f>
        <v>446.43480587414996</v>
      </c>
      <c r="U366" s="62">
        <f>'Data TREND'!BG77</f>
        <v>1966.6766789429976</v>
      </c>
      <c r="V366" s="37">
        <f>'Data TREND'!BH77</f>
        <v>60.313706043266194</v>
      </c>
      <c r="W366" s="37">
        <f>'Data TREND'!BI77</f>
        <v>24.563953163020177</v>
      </c>
      <c r="Y366" s="37">
        <f t="shared" si="262"/>
        <v>0</v>
      </c>
      <c r="Z366" s="37">
        <f t="shared" si="263"/>
        <v>0</v>
      </c>
      <c r="AA366" s="37">
        <f t="shared" si="264"/>
        <v>0</v>
      </c>
      <c r="AB366" s="62">
        <f t="shared" si="265"/>
        <v>0</v>
      </c>
      <c r="AC366" s="37">
        <f t="shared" si="266"/>
        <v>0</v>
      </c>
      <c r="AD366" s="37">
        <f t="shared" si="267"/>
        <v>0</v>
      </c>
      <c r="AF366">
        <f>'Data TREND'!AU77</f>
        <v>84</v>
      </c>
      <c r="AG366" s="37">
        <f>'Data TREND'!BK77</f>
        <v>998.96754114531359</v>
      </c>
      <c r="AH366" s="37">
        <f>'Data TREND'!BL77</f>
        <v>742.10332802373102</v>
      </c>
      <c r="AI366" s="37">
        <f>'Data TREND'!BM77</f>
        <v>447.02531157039766</v>
      </c>
      <c r="AJ366" s="62">
        <f>'Data TREND'!BN77</f>
        <v>2188.1033856295394</v>
      </c>
      <c r="AK366" s="37">
        <f>'Data TREND'!BO77</f>
        <v>67.459772791384836</v>
      </c>
      <c r="AL366" s="37">
        <f>'Data TREND'!BP77</f>
        <v>27.625808944176534</v>
      </c>
      <c r="AN366" s="37">
        <f t="shared" si="268"/>
        <v>0</v>
      </c>
      <c r="AO366" s="37">
        <f t="shared" si="269"/>
        <v>0</v>
      </c>
      <c r="AP366" s="37">
        <f t="shared" si="270"/>
        <v>0</v>
      </c>
      <c r="AQ366" s="62">
        <f t="shared" si="271"/>
        <v>0</v>
      </c>
      <c r="AR366" s="37">
        <f t="shared" si="272"/>
        <v>0</v>
      </c>
      <c r="AS366" s="37">
        <f t="shared" si="273"/>
        <v>0</v>
      </c>
      <c r="AU366">
        <v>84</v>
      </c>
      <c r="AV366" s="37">
        <f t="shared" si="274"/>
        <v>561.24529775215456</v>
      </c>
      <c r="AW366" s="37">
        <f t="shared" si="275"/>
        <v>742.79538148718302</v>
      </c>
      <c r="AX366" s="37">
        <f t="shared" si="276"/>
        <v>446.02579665730752</v>
      </c>
      <c r="AY366" s="62">
        <f t="shared" si="277"/>
        <v>1750.0551554514809</v>
      </c>
      <c r="AZ366" s="37">
        <f t="shared" si="278"/>
        <v>53.051491076655473</v>
      </c>
      <c r="BA366" s="37">
        <f t="shared" si="279"/>
        <v>21.572081276396101</v>
      </c>
      <c r="BC366">
        <v>84</v>
      </c>
      <c r="BD366" s="37">
        <f>IF(Voorblad!$E$10=Rekenblad!BC366,Rekenblad!AV366,0)</f>
        <v>0</v>
      </c>
      <c r="BE366" s="37">
        <f>IF(Voorblad!$E$10=Rekenblad!BC366,Rekenblad!AW366,0)</f>
        <v>0</v>
      </c>
      <c r="BF366" s="37">
        <f>IF(Voorblad!$E$10=Rekenblad!BC366,Rekenblad!AX366,0)</f>
        <v>0</v>
      </c>
      <c r="BG366" s="62">
        <f>IF(Voorblad!$E$10=Rekenblad!BC366,Rekenblad!AY366,0)</f>
        <v>0</v>
      </c>
      <c r="BH366" s="37">
        <f>IF(Voorblad!$E$10=Rekenblad!BC366,Rekenblad!AZ366,0)</f>
        <v>0</v>
      </c>
      <c r="BI366" s="37">
        <f>IF(Voorblad!$E$10=Rekenblad!BC366,Rekenblad!BA366,0)</f>
        <v>0</v>
      </c>
      <c r="BK366">
        <v>84</v>
      </c>
      <c r="BL366" s="37">
        <f>IF(Voorblad!$E$14=Rekenblad!$BL$290,Rekenblad!BD366,0)</f>
        <v>0</v>
      </c>
      <c r="BM366" s="37">
        <f>IF(Voorblad!$E$14=Rekenblad!$BL$290,Rekenblad!BE366,0)</f>
        <v>0</v>
      </c>
      <c r="BN366" s="37">
        <f>IF(Voorblad!$E$14=Rekenblad!$BL$290,Rekenblad!BF366,0)</f>
        <v>0</v>
      </c>
      <c r="BO366" s="62">
        <f>IF(Voorblad!$E$14=Rekenblad!$BL$290,Rekenblad!BG366,0)</f>
        <v>0</v>
      </c>
      <c r="BP366" s="37">
        <f>IF(Voorblad!$E$14=Rekenblad!$BL$290,Rekenblad!BH366,0)</f>
        <v>0</v>
      </c>
      <c r="BQ366" s="37">
        <f>IF(Voorblad!$E$14=Rekenblad!$BL$290,Rekenblad!BI366,0)</f>
        <v>0</v>
      </c>
    </row>
    <row r="367" spans="2:69" x14ac:dyDescent="0.25">
      <c r="B367">
        <f>'Data TREND'!AU78</f>
        <v>85</v>
      </c>
      <c r="C367" s="37">
        <f>'Data TREND'!AW78</f>
        <v>566.58118940240911</v>
      </c>
      <c r="D367" s="37">
        <f>'Data TREND'!AX78</f>
        <v>751.26285812495166</v>
      </c>
      <c r="E367" s="37">
        <f>'Data TREND'!AY78</f>
        <v>451.2786403887232</v>
      </c>
      <c r="F367" s="62">
        <f>'Data TREND'!AZ78</f>
        <v>1769.1041318809673</v>
      </c>
      <c r="G367" s="37">
        <f>'Data TREND'!BA78</f>
        <v>52.796342338401146</v>
      </c>
      <c r="H367" s="37">
        <f>'Data TREND'!BB78</f>
        <v>21.465526745342622</v>
      </c>
      <c r="J367" s="37">
        <f t="shared" si="280"/>
        <v>566.58118940240911</v>
      </c>
      <c r="K367" s="37">
        <f t="shared" si="281"/>
        <v>751.26285812495166</v>
      </c>
      <c r="L367" s="37">
        <f t="shared" si="282"/>
        <v>451.2786403887232</v>
      </c>
      <c r="M367" s="62">
        <f t="shared" si="283"/>
        <v>1769.1041318809673</v>
      </c>
      <c r="N367" s="37">
        <f t="shared" si="284"/>
        <v>52.796342338401146</v>
      </c>
      <c r="O367" s="37">
        <f t="shared" si="285"/>
        <v>21.465526745342622</v>
      </c>
      <c r="Q367">
        <f>'Data TREND'!AU78</f>
        <v>85</v>
      </c>
      <c r="R367" s="37">
        <f>'Data TREND'!BD78</f>
        <v>784.85033415966836</v>
      </c>
      <c r="S367" s="37">
        <f>'Data TREND'!BE78</f>
        <v>750.75414816506918</v>
      </c>
      <c r="T367" s="37">
        <f>'Data TREND'!BF78</f>
        <v>451.6113573206004</v>
      </c>
      <c r="U367" s="62">
        <f>'Data TREND'!BG78</f>
        <v>1987.3193257017597</v>
      </c>
      <c r="V367" s="37">
        <f>'Data TREND'!BH78</f>
        <v>59.928020272888922</v>
      </c>
      <c r="W367" s="37">
        <f>'Data TREND'!BI78</f>
        <v>24.40839791319183</v>
      </c>
      <c r="Y367" s="37">
        <f t="shared" si="262"/>
        <v>0</v>
      </c>
      <c r="Z367" s="37">
        <f t="shared" si="263"/>
        <v>0</v>
      </c>
      <c r="AA367" s="37">
        <f t="shared" si="264"/>
        <v>0</v>
      </c>
      <c r="AB367" s="62">
        <f t="shared" si="265"/>
        <v>0</v>
      </c>
      <c r="AC367" s="37">
        <f t="shared" si="266"/>
        <v>0</v>
      </c>
      <c r="AD367" s="37">
        <f t="shared" si="267"/>
        <v>0</v>
      </c>
      <c r="AF367">
        <f>'Data TREND'!AU78</f>
        <v>85</v>
      </c>
      <c r="AG367" s="37">
        <f>'Data TREND'!BK78</f>
        <v>1007.7138528515025</v>
      </c>
      <c r="AH367" s="37">
        <f>'Data TREND'!BL78</f>
        <v>750.51592422701208</v>
      </c>
      <c r="AI367" s="37">
        <f>'Data TREND'!BM78</f>
        <v>452.11560840535844</v>
      </c>
      <c r="AJ367" s="62">
        <f>'Data TREND'!BN78</f>
        <v>2210.3507196889818</v>
      </c>
      <c r="AK367" s="37">
        <f>'Data TREND'!BO78</f>
        <v>66.923460288027456</v>
      </c>
      <c r="AL367" s="37">
        <f>'Data TREND'!BP78</f>
        <v>27.408049700100804</v>
      </c>
      <c r="AN367" s="37">
        <f t="shared" si="268"/>
        <v>0</v>
      </c>
      <c r="AO367" s="37">
        <f t="shared" si="269"/>
        <v>0</v>
      </c>
      <c r="AP367" s="37">
        <f t="shared" si="270"/>
        <v>0</v>
      </c>
      <c r="AQ367" s="62">
        <f t="shared" si="271"/>
        <v>0</v>
      </c>
      <c r="AR367" s="37">
        <f t="shared" si="272"/>
        <v>0</v>
      </c>
      <c r="AS367" s="37">
        <f t="shared" si="273"/>
        <v>0</v>
      </c>
      <c r="AU367">
        <v>85</v>
      </c>
      <c r="AV367" s="37">
        <f t="shared" si="274"/>
        <v>566.58118940240911</v>
      </c>
      <c r="AW367" s="37">
        <f t="shared" si="275"/>
        <v>751.26285812495166</v>
      </c>
      <c r="AX367" s="37">
        <f t="shared" si="276"/>
        <v>451.2786403887232</v>
      </c>
      <c r="AY367" s="62">
        <f t="shared" si="277"/>
        <v>1769.1041318809673</v>
      </c>
      <c r="AZ367" s="37">
        <f t="shared" si="278"/>
        <v>52.796342338401146</v>
      </c>
      <c r="BA367" s="37">
        <f t="shared" si="279"/>
        <v>21.465526745342622</v>
      </c>
      <c r="BC367">
        <v>85</v>
      </c>
      <c r="BD367" s="37">
        <f>IF(Voorblad!$E$10=Rekenblad!BC367,Rekenblad!AV367,0)</f>
        <v>0</v>
      </c>
      <c r="BE367" s="37">
        <f>IF(Voorblad!$E$10=Rekenblad!BC367,Rekenblad!AW367,0)</f>
        <v>0</v>
      </c>
      <c r="BF367" s="37">
        <f>IF(Voorblad!$E$10=Rekenblad!BC367,Rekenblad!AX367,0)</f>
        <v>0</v>
      </c>
      <c r="BG367" s="62">
        <f>IF(Voorblad!$E$10=Rekenblad!BC367,Rekenblad!AY367,0)</f>
        <v>0</v>
      </c>
      <c r="BH367" s="37">
        <f>IF(Voorblad!$E$10=Rekenblad!BC367,Rekenblad!AZ367,0)</f>
        <v>0</v>
      </c>
      <c r="BI367" s="37">
        <f>IF(Voorblad!$E$10=Rekenblad!BC367,Rekenblad!BA367,0)</f>
        <v>0</v>
      </c>
      <c r="BK367">
        <v>85</v>
      </c>
      <c r="BL367" s="37">
        <f>IF(Voorblad!$E$14=Rekenblad!$BL$290,Rekenblad!BD367,0)</f>
        <v>0</v>
      </c>
      <c r="BM367" s="37">
        <f>IF(Voorblad!$E$14=Rekenblad!$BL$290,Rekenblad!BE367,0)</f>
        <v>0</v>
      </c>
      <c r="BN367" s="37">
        <f>IF(Voorblad!$E$14=Rekenblad!$BL$290,Rekenblad!BF367,0)</f>
        <v>0</v>
      </c>
      <c r="BO367" s="62">
        <f>IF(Voorblad!$E$14=Rekenblad!$BL$290,Rekenblad!BG367,0)</f>
        <v>0</v>
      </c>
      <c r="BP367" s="37">
        <f>IF(Voorblad!$E$14=Rekenblad!$BL$290,Rekenblad!BH367,0)</f>
        <v>0</v>
      </c>
      <c r="BQ367" s="37">
        <f>IF(Voorblad!$E$14=Rekenblad!$BL$290,Rekenblad!BI367,0)</f>
        <v>0</v>
      </c>
    </row>
    <row r="368" spans="2:69" x14ac:dyDescent="0.25">
      <c r="B368">
        <f>'Data TREND'!AU79</f>
        <v>86</v>
      </c>
      <c r="C368" s="37">
        <f>'Data TREND'!AW79</f>
        <v>571.91708105266389</v>
      </c>
      <c r="D368" s="37">
        <f>'Data TREND'!AX79</f>
        <v>759.73033476272008</v>
      </c>
      <c r="E368" s="37">
        <f>'Data TREND'!AY79</f>
        <v>456.53148412013894</v>
      </c>
      <c r="F368" s="62">
        <f>'Data TREND'!AZ79</f>
        <v>1788.1531083104537</v>
      </c>
      <c r="G368" s="37">
        <f>'Data TREND'!BA79</f>
        <v>52.541193600146826</v>
      </c>
      <c r="H368" s="37">
        <f>'Data TREND'!BB79</f>
        <v>21.358972214289142</v>
      </c>
      <c r="J368" s="37">
        <f t="shared" si="280"/>
        <v>571.91708105266389</v>
      </c>
      <c r="K368" s="37">
        <f t="shared" si="281"/>
        <v>759.73033476272008</v>
      </c>
      <c r="L368" s="37">
        <f t="shared" si="282"/>
        <v>456.53148412013894</v>
      </c>
      <c r="M368" s="62">
        <f t="shared" si="283"/>
        <v>1788.1531083104537</v>
      </c>
      <c r="N368" s="37">
        <f t="shared" si="284"/>
        <v>52.541193600146826</v>
      </c>
      <c r="O368" s="37">
        <f t="shared" si="285"/>
        <v>21.358972214289142</v>
      </c>
      <c r="Q368">
        <f>'Data TREND'!AU79</f>
        <v>86</v>
      </c>
      <c r="R368" s="37">
        <f>'Data TREND'!BD79</f>
        <v>791.87710926459476</v>
      </c>
      <c r="S368" s="37">
        <f>'Data TREND'!BE79</f>
        <v>759.1920798383162</v>
      </c>
      <c r="T368" s="37">
        <f>'Data TREND'!BF79</f>
        <v>456.78790876705079</v>
      </c>
      <c r="U368" s="62">
        <f>'Data TREND'!BG79</f>
        <v>2007.9619724605218</v>
      </c>
      <c r="V368" s="37">
        <f>'Data TREND'!BH79</f>
        <v>59.54233450251165</v>
      </c>
      <c r="W368" s="37">
        <f>'Data TREND'!BI79</f>
        <v>24.252842663363488</v>
      </c>
      <c r="Y368" s="37">
        <f t="shared" si="262"/>
        <v>0</v>
      </c>
      <c r="Z368" s="37">
        <f t="shared" si="263"/>
        <v>0</v>
      </c>
      <c r="AA368" s="37">
        <f t="shared" si="264"/>
        <v>0</v>
      </c>
      <c r="AB368" s="62">
        <f t="shared" si="265"/>
        <v>0</v>
      </c>
      <c r="AC368" s="37">
        <f t="shared" si="266"/>
        <v>0</v>
      </c>
      <c r="AD368" s="37">
        <f t="shared" si="267"/>
        <v>0</v>
      </c>
      <c r="AF368">
        <f>'Data TREND'!AU79</f>
        <v>86</v>
      </c>
      <c r="AG368" s="37">
        <f>'Data TREND'!BK79</f>
        <v>1016.4601645576915</v>
      </c>
      <c r="AH368" s="37">
        <f>'Data TREND'!BL79</f>
        <v>758.92852043029302</v>
      </c>
      <c r="AI368" s="37">
        <f>'Data TREND'!BM79</f>
        <v>457.20590524031923</v>
      </c>
      <c r="AJ368" s="62">
        <f>'Data TREND'!BN79</f>
        <v>2232.5980537484238</v>
      </c>
      <c r="AK368" s="37">
        <f>'Data TREND'!BO79</f>
        <v>66.387147784670077</v>
      </c>
      <c r="AL368" s="37">
        <f>'Data TREND'!BP79</f>
        <v>27.190290456025075</v>
      </c>
      <c r="AN368" s="37">
        <f t="shared" si="268"/>
        <v>0</v>
      </c>
      <c r="AO368" s="37">
        <f t="shared" si="269"/>
        <v>0</v>
      </c>
      <c r="AP368" s="37">
        <f t="shared" si="270"/>
        <v>0</v>
      </c>
      <c r="AQ368" s="62">
        <f t="shared" si="271"/>
        <v>0</v>
      </c>
      <c r="AR368" s="37">
        <f t="shared" si="272"/>
        <v>0</v>
      </c>
      <c r="AS368" s="37">
        <f t="shared" si="273"/>
        <v>0</v>
      </c>
      <c r="AU368">
        <v>86</v>
      </c>
      <c r="AV368" s="37">
        <f t="shared" si="274"/>
        <v>571.91708105266389</v>
      </c>
      <c r="AW368" s="37">
        <f t="shared" si="275"/>
        <v>759.73033476272008</v>
      </c>
      <c r="AX368" s="37">
        <f t="shared" si="276"/>
        <v>456.53148412013894</v>
      </c>
      <c r="AY368" s="62">
        <f t="shared" si="277"/>
        <v>1788.1531083104537</v>
      </c>
      <c r="AZ368" s="37">
        <f t="shared" si="278"/>
        <v>52.541193600146826</v>
      </c>
      <c r="BA368" s="37">
        <f t="shared" si="279"/>
        <v>21.358972214289142</v>
      </c>
      <c r="BC368">
        <v>86</v>
      </c>
      <c r="BD368" s="37">
        <f>IF(Voorblad!$E$10=Rekenblad!BC368,Rekenblad!AV368,0)</f>
        <v>0</v>
      </c>
      <c r="BE368" s="37">
        <f>IF(Voorblad!$E$10=Rekenblad!BC368,Rekenblad!AW368,0)</f>
        <v>0</v>
      </c>
      <c r="BF368" s="37">
        <f>IF(Voorblad!$E$10=Rekenblad!BC368,Rekenblad!AX368,0)</f>
        <v>0</v>
      </c>
      <c r="BG368" s="62">
        <f>IF(Voorblad!$E$10=Rekenblad!BC368,Rekenblad!AY368,0)</f>
        <v>0</v>
      </c>
      <c r="BH368" s="37">
        <f>IF(Voorblad!$E$10=Rekenblad!BC368,Rekenblad!AZ368,0)</f>
        <v>0</v>
      </c>
      <c r="BI368" s="37">
        <f>IF(Voorblad!$E$10=Rekenblad!BC368,Rekenblad!BA368,0)</f>
        <v>0</v>
      </c>
      <c r="BK368">
        <v>86</v>
      </c>
      <c r="BL368" s="37">
        <f>IF(Voorblad!$E$14=Rekenblad!$BL$290,Rekenblad!BD368,0)</f>
        <v>0</v>
      </c>
      <c r="BM368" s="37">
        <f>IF(Voorblad!$E$14=Rekenblad!$BL$290,Rekenblad!BE368,0)</f>
        <v>0</v>
      </c>
      <c r="BN368" s="37">
        <f>IF(Voorblad!$E$14=Rekenblad!$BL$290,Rekenblad!BF368,0)</f>
        <v>0</v>
      </c>
      <c r="BO368" s="62">
        <f>IF(Voorblad!$E$14=Rekenblad!$BL$290,Rekenblad!BG368,0)</f>
        <v>0</v>
      </c>
      <c r="BP368" s="37">
        <f>IF(Voorblad!$E$14=Rekenblad!$BL$290,Rekenblad!BH368,0)</f>
        <v>0</v>
      </c>
      <c r="BQ368" s="37">
        <f>IF(Voorblad!$E$14=Rekenblad!$BL$290,Rekenblad!BI368,0)</f>
        <v>0</v>
      </c>
    </row>
    <row r="369" spans="2:69" x14ac:dyDescent="0.25">
      <c r="B369">
        <f>'Data TREND'!AU80</f>
        <v>87</v>
      </c>
      <c r="C369" s="37">
        <f>'Data TREND'!AW80</f>
        <v>577.25297270291856</v>
      </c>
      <c r="D369" s="37">
        <f>'Data TREND'!AX80</f>
        <v>768.19781140048872</v>
      </c>
      <c r="E369" s="37">
        <f>'Data TREND'!AY80</f>
        <v>461.78432785155468</v>
      </c>
      <c r="F369" s="62">
        <f>'Data TREND'!AZ80</f>
        <v>1807.2020847399401</v>
      </c>
      <c r="G369" s="37">
        <f>'Data TREND'!BA80</f>
        <v>52.286044861892506</v>
      </c>
      <c r="H369" s="37">
        <f>'Data TREND'!BB80</f>
        <v>21.252417683235663</v>
      </c>
      <c r="J369" s="37">
        <f t="shared" si="280"/>
        <v>577.25297270291856</v>
      </c>
      <c r="K369" s="37">
        <f t="shared" si="281"/>
        <v>768.19781140048872</v>
      </c>
      <c r="L369" s="37">
        <f t="shared" si="282"/>
        <v>461.78432785155468</v>
      </c>
      <c r="M369" s="62">
        <f t="shared" si="283"/>
        <v>1807.2020847399401</v>
      </c>
      <c r="N369" s="37">
        <f t="shared" si="284"/>
        <v>52.286044861892506</v>
      </c>
      <c r="O369" s="37">
        <f t="shared" si="285"/>
        <v>21.252417683235663</v>
      </c>
      <c r="Q369">
        <f>'Data TREND'!AU80</f>
        <v>87</v>
      </c>
      <c r="R369" s="37">
        <f>'Data TREND'!BD80</f>
        <v>798.90388436952139</v>
      </c>
      <c r="S369" s="37">
        <f>'Data TREND'!BE80</f>
        <v>767.63001151156323</v>
      </c>
      <c r="T369" s="37">
        <f>'Data TREND'!BF80</f>
        <v>461.96446021350124</v>
      </c>
      <c r="U369" s="62">
        <f>'Data TREND'!BG80</f>
        <v>2028.6046192192839</v>
      </c>
      <c r="V369" s="37">
        <f>'Data TREND'!BH80</f>
        <v>59.156648732134379</v>
      </c>
      <c r="W369" s="37">
        <f>'Data TREND'!BI80</f>
        <v>24.097287413535142</v>
      </c>
      <c r="Y369" s="37">
        <f t="shared" si="262"/>
        <v>0</v>
      </c>
      <c r="Z369" s="37">
        <f t="shared" si="263"/>
        <v>0</v>
      </c>
      <c r="AA369" s="37">
        <f t="shared" si="264"/>
        <v>0</v>
      </c>
      <c r="AB369" s="62">
        <f t="shared" si="265"/>
        <v>0</v>
      </c>
      <c r="AC369" s="37">
        <f t="shared" si="266"/>
        <v>0</v>
      </c>
      <c r="AD369" s="37">
        <f t="shared" si="267"/>
        <v>0</v>
      </c>
      <c r="AF369">
        <f>'Data TREND'!AU80</f>
        <v>87</v>
      </c>
      <c r="AG369" s="37">
        <f>'Data TREND'!BK80</f>
        <v>1025.2064762638804</v>
      </c>
      <c r="AH369" s="37">
        <f>'Data TREND'!BL80</f>
        <v>767.34111663357396</v>
      </c>
      <c r="AI369" s="37">
        <f>'Data TREND'!BM80</f>
        <v>462.29620207528006</v>
      </c>
      <c r="AJ369" s="62">
        <f>'Data TREND'!BN80</f>
        <v>2254.8453878078662</v>
      </c>
      <c r="AK369" s="37">
        <f>'Data TREND'!BO80</f>
        <v>65.850835281312683</v>
      </c>
      <c r="AL369" s="37">
        <f>'Data TREND'!BP80</f>
        <v>26.972531211949345</v>
      </c>
      <c r="AN369" s="37">
        <f t="shared" si="268"/>
        <v>0</v>
      </c>
      <c r="AO369" s="37">
        <f t="shared" si="269"/>
        <v>0</v>
      </c>
      <c r="AP369" s="37">
        <f t="shared" si="270"/>
        <v>0</v>
      </c>
      <c r="AQ369" s="62">
        <f t="shared" si="271"/>
        <v>0</v>
      </c>
      <c r="AR369" s="37">
        <f t="shared" si="272"/>
        <v>0</v>
      </c>
      <c r="AS369" s="37">
        <f t="shared" si="273"/>
        <v>0</v>
      </c>
      <c r="AU369">
        <v>87</v>
      </c>
      <c r="AV369" s="37">
        <f t="shared" si="274"/>
        <v>577.25297270291856</v>
      </c>
      <c r="AW369" s="37">
        <f t="shared" si="275"/>
        <v>768.19781140048872</v>
      </c>
      <c r="AX369" s="37">
        <f t="shared" si="276"/>
        <v>461.78432785155468</v>
      </c>
      <c r="AY369" s="62">
        <f t="shared" si="277"/>
        <v>1807.2020847399401</v>
      </c>
      <c r="AZ369" s="37">
        <f t="shared" si="278"/>
        <v>52.286044861892506</v>
      </c>
      <c r="BA369" s="37">
        <f t="shared" si="279"/>
        <v>21.252417683235663</v>
      </c>
      <c r="BC369">
        <v>87</v>
      </c>
      <c r="BD369" s="37">
        <f>IF(Voorblad!$E$10=Rekenblad!BC369,Rekenblad!AV369,0)</f>
        <v>0</v>
      </c>
      <c r="BE369" s="37">
        <f>IF(Voorblad!$E$10=Rekenblad!BC369,Rekenblad!AW369,0)</f>
        <v>0</v>
      </c>
      <c r="BF369" s="37">
        <f>IF(Voorblad!$E$10=Rekenblad!BC369,Rekenblad!AX369,0)</f>
        <v>0</v>
      </c>
      <c r="BG369" s="62">
        <f>IF(Voorblad!$E$10=Rekenblad!BC369,Rekenblad!AY369,0)</f>
        <v>0</v>
      </c>
      <c r="BH369" s="37">
        <f>IF(Voorblad!$E$10=Rekenblad!BC369,Rekenblad!AZ369,0)</f>
        <v>0</v>
      </c>
      <c r="BI369" s="37">
        <f>IF(Voorblad!$E$10=Rekenblad!BC369,Rekenblad!BA369,0)</f>
        <v>0</v>
      </c>
      <c r="BK369">
        <v>87</v>
      </c>
      <c r="BL369" s="37">
        <f>IF(Voorblad!$E$14=Rekenblad!$BL$290,Rekenblad!BD369,0)</f>
        <v>0</v>
      </c>
      <c r="BM369" s="37">
        <f>IF(Voorblad!$E$14=Rekenblad!$BL$290,Rekenblad!BE369,0)</f>
        <v>0</v>
      </c>
      <c r="BN369" s="37">
        <f>IF(Voorblad!$E$14=Rekenblad!$BL$290,Rekenblad!BF369,0)</f>
        <v>0</v>
      </c>
      <c r="BO369" s="62">
        <f>IF(Voorblad!$E$14=Rekenblad!$BL$290,Rekenblad!BG369,0)</f>
        <v>0</v>
      </c>
      <c r="BP369" s="37">
        <f>IF(Voorblad!$E$14=Rekenblad!$BL$290,Rekenblad!BH369,0)</f>
        <v>0</v>
      </c>
      <c r="BQ369" s="37">
        <f>IF(Voorblad!$E$14=Rekenblad!$BL$290,Rekenblad!BI369,0)</f>
        <v>0</v>
      </c>
    </row>
    <row r="370" spans="2:69" x14ac:dyDescent="0.25">
      <c r="B370">
        <f>'Data TREND'!AU81</f>
        <v>88</v>
      </c>
      <c r="C370" s="37">
        <f>'Data TREND'!AW81</f>
        <v>582.58886435317322</v>
      </c>
      <c r="D370" s="37">
        <f>'Data TREND'!AX81</f>
        <v>776.66528803825713</v>
      </c>
      <c r="E370" s="37">
        <f>'Data TREND'!AY81</f>
        <v>467.03717158297036</v>
      </c>
      <c r="F370" s="62">
        <f>'Data TREND'!AZ81</f>
        <v>1826.2510611694265</v>
      </c>
      <c r="G370" s="37">
        <f>'Data TREND'!BA81</f>
        <v>52.030896123638186</v>
      </c>
      <c r="H370" s="37">
        <f>'Data TREND'!BB81</f>
        <v>21.145863152182184</v>
      </c>
      <c r="J370" s="37">
        <f t="shared" si="280"/>
        <v>582.58886435317322</v>
      </c>
      <c r="K370" s="37">
        <f t="shared" si="281"/>
        <v>776.66528803825713</v>
      </c>
      <c r="L370" s="37">
        <f t="shared" si="282"/>
        <v>467.03717158297036</v>
      </c>
      <c r="M370" s="62">
        <f t="shared" si="283"/>
        <v>1826.2510611694265</v>
      </c>
      <c r="N370" s="37">
        <f t="shared" si="284"/>
        <v>52.030896123638186</v>
      </c>
      <c r="O370" s="37">
        <f t="shared" si="285"/>
        <v>21.145863152182184</v>
      </c>
      <c r="Q370">
        <f>'Data TREND'!AU81</f>
        <v>88</v>
      </c>
      <c r="R370" s="37">
        <f>'Data TREND'!BD81</f>
        <v>805.93065947444779</v>
      </c>
      <c r="S370" s="37">
        <f>'Data TREND'!BE81</f>
        <v>776.06794318481025</v>
      </c>
      <c r="T370" s="37">
        <f>'Data TREND'!BF81</f>
        <v>467.14101165995169</v>
      </c>
      <c r="U370" s="62">
        <f>'Data TREND'!BG81</f>
        <v>2049.247265978046</v>
      </c>
      <c r="V370" s="37">
        <f>'Data TREND'!BH81</f>
        <v>58.770962961757114</v>
      </c>
      <c r="W370" s="37">
        <f>'Data TREND'!BI81</f>
        <v>23.941732163706796</v>
      </c>
      <c r="Y370" s="37">
        <f t="shared" si="262"/>
        <v>0</v>
      </c>
      <c r="Z370" s="37">
        <f t="shared" si="263"/>
        <v>0</v>
      </c>
      <c r="AA370" s="37">
        <f t="shared" si="264"/>
        <v>0</v>
      </c>
      <c r="AB370" s="62">
        <f t="shared" si="265"/>
        <v>0</v>
      </c>
      <c r="AC370" s="37">
        <f t="shared" si="266"/>
        <v>0</v>
      </c>
      <c r="AD370" s="37">
        <f t="shared" si="267"/>
        <v>0</v>
      </c>
      <c r="AF370">
        <f>'Data TREND'!AU81</f>
        <v>88</v>
      </c>
      <c r="AG370" s="37">
        <f>'Data TREND'!BK81</f>
        <v>1033.9527879700695</v>
      </c>
      <c r="AH370" s="37">
        <f>'Data TREND'!BL81</f>
        <v>775.7537128368549</v>
      </c>
      <c r="AI370" s="37">
        <f>'Data TREND'!BM81</f>
        <v>467.38649891024085</v>
      </c>
      <c r="AJ370" s="62">
        <f>'Data TREND'!BN81</f>
        <v>2277.0927218673087</v>
      </c>
      <c r="AK370" s="37">
        <f>'Data TREND'!BO81</f>
        <v>65.31452277795529</v>
      </c>
      <c r="AL370" s="37">
        <f>'Data TREND'!BP81</f>
        <v>26.754771967873616</v>
      </c>
      <c r="AN370" s="37">
        <f t="shared" si="268"/>
        <v>0</v>
      </c>
      <c r="AO370" s="37">
        <f t="shared" si="269"/>
        <v>0</v>
      </c>
      <c r="AP370" s="37">
        <f t="shared" si="270"/>
        <v>0</v>
      </c>
      <c r="AQ370" s="62">
        <f t="shared" si="271"/>
        <v>0</v>
      </c>
      <c r="AR370" s="37">
        <f t="shared" si="272"/>
        <v>0</v>
      </c>
      <c r="AS370" s="37">
        <f t="shared" si="273"/>
        <v>0</v>
      </c>
      <c r="AU370">
        <v>88</v>
      </c>
      <c r="AV370" s="37">
        <f t="shared" si="274"/>
        <v>582.58886435317322</v>
      </c>
      <c r="AW370" s="37">
        <f t="shared" si="275"/>
        <v>776.66528803825713</v>
      </c>
      <c r="AX370" s="37">
        <f t="shared" si="276"/>
        <v>467.03717158297036</v>
      </c>
      <c r="AY370" s="62">
        <f t="shared" si="277"/>
        <v>1826.2510611694265</v>
      </c>
      <c r="AZ370" s="37">
        <f t="shared" si="278"/>
        <v>52.030896123638186</v>
      </c>
      <c r="BA370" s="37">
        <f t="shared" si="279"/>
        <v>21.145863152182184</v>
      </c>
      <c r="BC370">
        <v>88</v>
      </c>
      <c r="BD370" s="37">
        <f>IF(Voorblad!$E$10=Rekenblad!BC370,Rekenblad!AV370,0)</f>
        <v>0</v>
      </c>
      <c r="BE370" s="37">
        <f>IF(Voorblad!$E$10=Rekenblad!BC370,Rekenblad!AW370,0)</f>
        <v>0</v>
      </c>
      <c r="BF370" s="37">
        <f>IF(Voorblad!$E$10=Rekenblad!BC370,Rekenblad!AX370,0)</f>
        <v>0</v>
      </c>
      <c r="BG370" s="62">
        <f>IF(Voorblad!$E$10=Rekenblad!BC370,Rekenblad!AY370,0)</f>
        <v>0</v>
      </c>
      <c r="BH370" s="37">
        <f>IF(Voorblad!$E$10=Rekenblad!BC370,Rekenblad!AZ370,0)</f>
        <v>0</v>
      </c>
      <c r="BI370" s="37">
        <f>IF(Voorblad!$E$10=Rekenblad!BC370,Rekenblad!BA370,0)</f>
        <v>0</v>
      </c>
      <c r="BK370">
        <v>88</v>
      </c>
      <c r="BL370" s="37">
        <f>IF(Voorblad!$E$14=Rekenblad!$BL$290,Rekenblad!BD370,0)</f>
        <v>0</v>
      </c>
      <c r="BM370" s="37">
        <f>IF(Voorblad!$E$14=Rekenblad!$BL$290,Rekenblad!BE370,0)</f>
        <v>0</v>
      </c>
      <c r="BN370" s="37">
        <f>IF(Voorblad!$E$14=Rekenblad!$BL$290,Rekenblad!BF370,0)</f>
        <v>0</v>
      </c>
      <c r="BO370" s="62">
        <f>IF(Voorblad!$E$14=Rekenblad!$BL$290,Rekenblad!BG370,0)</f>
        <v>0</v>
      </c>
      <c r="BP370" s="37">
        <f>IF(Voorblad!$E$14=Rekenblad!$BL$290,Rekenblad!BH370,0)</f>
        <v>0</v>
      </c>
      <c r="BQ370" s="37">
        <f>IF(Voorblad!$E$14=Rekenblad!$BL$290,Rekenblad!BI370,0)</f>
        <v>0</v>
      </c>
    </row>
    <row r="371" spans="2:69" x14ac:dyDescent="0.25">
      <c r="B371">
        <f>'Data TREND'!AU82</f>
        <v>89</v>
      </c>
      <c r="C371" s="37">
        <f>'Data TREND'!AW82</f>
        <v>587.92475600342789</v>
      </c>
      <c r="D371" s="37">
        <f>'Data TREND'!AX82</f>
        <v>785.13276467602577</v>
      </c>
      <c r="E371" s="37">
        <f>'Data TREND'!AY82</f>
        <v>472.2900153143861</v>
      </c>
      <c r="F371" s="62">
        <f>'Data TREND'!AZ82</f>
        <v>1845.3000375989129</v>
      </c>
      <c r="G371" s="37">
        <f>'Data TREND'!BA82</f>
        <v>51.775747385383866</v>
      </c>
      <c r="H371" s="37">
        <f>'Data TREND'!BB82</f>
        <v>21.039308621128704</v>
      </c>
      <c r="J371" s="37">
        <f t="shared" si="280"/>
        <v>587.92475600342789</v>
      </c>
      <c r="K371" s="37">
        <f t="shared" si="281"/>
        <v>785.13276467602577</v>
      </c>
      <c r="L371" s="37">
        <f t="shared" si="282"/>
        <v>472.2900153143861</v>
      </c>
      <c r="M371" s="62">
        <f t="shared" si="283"/>
        <v>1845.3000375989129</v>
      </c>
      <c r="N371" s="37">
        <f t="shared" si="284"/>
        <v>51.775747385383866</v>
      </c>
      <c r="O371" s="37">
        <f t="shared" si="285"/>
        <v>21.039308621128704</v>
      </c>
      <c r="Q371">
        <f>'Data TREND'!AU82</f>
        <v>89</v>
      </c>
      <c r="R371" s="37">
        <f>'Data TREND'!BD82</f>
        <v>812.95743457937442</v>
      </c>
      <c r="S371" s="37">
        <f>'Data TREND'!BE82</f>
        <v>784.50587485805727</v>
      </c>
      <c r="T371" s="37">
        <f>'Data TREND'!BF82</f>
        <v>472.31756310640208</v>
      </c>
      <c r="U371" s="62">
        <f>'Data TREND'!BG82</f>
        <v>2069.8899127368077</v>
      </c>
      <c r="V371" s="37">
        <f>'Data TREND'!BH82</f>
        <v>58.385277191379842</v>
      </c>
      <c r="W371" s="37">
        <f>'Data TREND'!BI82</f>
        <v>23.78617691387845</v>
      </c>
      <c r="Y371" s="37">
        <f t="shared" si="262"/>
        <v>0</v>
      </c>
      <c r="Z371" s="37">
        <f t="shared" si="263"/>
        <v>0</v>
      </c>
      <c r="AA371" s="37">
        <f t="shared" si="264"/>
        <v>0</v>
      </c>
      <c r="AB371" s="62">
        <f t="shared" si="265"/>
        <v>0</v>
      </c>
      <c r="AC371" s="37">
        <f t="shared" si="266"/>
        <v>0</v>
      </c>
      <c r="AD371" s="37">
        <f t="shared" si="267"/>
        <v>0</v>
      </c>
      <c r="AF371">
        <f>'Data TREND'!AU82</f>
        <v>89</v>
      </c>
      <c r="AG371" s="37">
        <f>'Data TREND'!BK82</f>
        <v>1042.6990996762586</v>
      </c>
      <c r="AH371" s="37">
        <f>'Data TREND'!BL82</f>
        <v>784.16630904013584</v>
      </c>
      <c r="AI371" s="37">
        <f>'Data TREND'!BM82</f>
        <v>472.47679574520163</v>
      </c>
      <c r="AJ371" s="62">
        <f>'Data TREND'!BN82</f>
        <v>2299.3400559267511</v>
      </c>
      <c r="AK371" s="37">
        <f>'Data TREND'!BO82</f>
        <v>64.77821027459791</v>
      </c>
      <c r="AL371" s="37">
        <f>'Data TREND'!BP82</f>
        <v>26.537012723797886</v>
      </c>
      <c r="AN371" s="37">
        <f t="shared" si="268"/>
        <v>0</v>
      </c>
      <c r="AO371" s="37">
        <f t="shared" si="269"/>
        <v>0</v>
      </c>
      <c r="AP371" s="37">
        <f t="shared" si="270"/>
        <v>0</v>
      </c>
      <c r="AQ371" s="62">
        <f t="shared" si="271"/>
        <v>0</v>
      </c>
      <c r="AR371" s="37">
        <f t="shared" si="272"/>
        <v>0</v>
      </c>
      <c r="AS371" s="37">
        <f t="shared" si="273"/>
        <v>0</v>
      </c>
      <c r="AU371">
        <v>89</v>
      </c>
      <c r="AV371" s="37">
        <f t="shared" si="274"/>
        <v>587.92475600342789</v>
      </c>
      <c r="AW371" s="37">
        <f t="shared" si="275"/>
        <v>785.13276467602577</v>
      </c>
      <c r="AX371" s="37">
        <f t="shared" si="276"/>
        <v>472.2900153143861</v>
      </c>
      <c r="AY371" s="62">
        <f t="shared" si="277"/>
        <v>1845.3000375989129</v>
      </c>
      <c r="AZ371" s="37">
        <f t="shared" si="278"/>
        <v>51.775747385383866</v>
      </c>
      <c r="BA371" s="37">
        <f t="shared" si="279"/>
        <v>21.039308621128704</v>
      </c>
      <c r="BC371">
        <v>89</v>
      </c>
      <c r="BD371" s="37">
        <f>IF(Voorblad!$E$10=Rekenblad!BC371,Rekenblad!AV371,0)</f>
        <v>0</v>
      </c>
      <c r="BE371" s="37">
        <f>IF(Voorblad!$E$10=Rekenblad!BC371,Rekenblad!AW371,0)</f>
        <v>0</v>
      </c>
      <c r="BF371" s="37">
        <f>IF(Voorblad!$E$10=Rekenblad!BC371,Rekenblad!AX371,0)</f>
        <v>0</v>
      </c>
      <c r="BG371" s="62">
        <f>IF(Voorblad!$E$10=Rekenblad!BC371,Rekenblad!AY371,0)</f>
        <v>0</v>
      </c>
      <c r="BH371" s="37">
        <f>IF(Voorblad!$E$10=Rekenblad!BC371,Rekenblad!AZ371,0)</f>
        <v>0</v>
      </c>
      <c r="BI371" s="37">
        <f>IF(Voorblad!$E$10=Rekenblad!BC371,Rekenblad!BA371,0)</f>
        <v>0</v>
      </c>
      <c r="BK371">
        <v>89</v>
      </c>
      <c r="BL371" s="37">
        <f>IF(Voorblad!$E$14=Rekenblad!$BL$290,Rekenblad!BD371,0)</f>
        <v>0</v>
      </c>
      <c r="BM371" s="37">
        <f>IF(Voorblad!$E$14=Rekenblad!$BL$290,Rekenblad!BE371,0)</f>
        <v>0</v>
      </c>
      <c r="BN371" s="37">
        <f>IF(Voorblad!$E$14=Rekenblad!$BL$290,Rekenblad!BF371,0)</f>
        <v>0</v>
      </c>
      <c r="BO371" s="62">
        <f>IF(Voorblad!$E$14=Rekenblad!$BL$290,Rekenblad!BG371,0)</f>
        <v>0</v>
      </c>
      <c r="BP371" s="37">
        <f>IF(Voorblad!$E$14=Rekenblad!$BL$290,Rekenblad!BH371,0)</f>
        <v>0</v>
      </c>
      <c r="BQ371" s="37">
        <f>IF(Voorblad!$E$14=Rekenblad!$BL$290,Rekenblad!BI371,0)</f>
        <v>0</v>
      </c>
    </row>
    <row r="372" spans="2:69" x14ac:dyDescent="0.25">
      <c r="B372">
        <f>'Data TREND'!AU83</f>
        <v>90</v>
      </c>
      <c r="C372" s="37">
        <f>'Data TREND'!AW83</f>
        <v>593.26064765368255</v>
      </c>
      <c r="D372" s="37">
        <f>'Data TREND'!AX83</f>
        <v>793.60024131379419</v>
      </c>
      <c r="E372" s="37">
        <f>'Data TREND'!AY83</f>
        <v>477.54285904580183</v>
      </c>
      <c r="F372" s="62">
        <f>'Data TREND'!AZ83</f>
        <v>1864.3490140283993</v>
      </c>
      <c r="G372" s="37">
        <f>'Data TREND'!BA83</f>
        <v>51.520598647129546</v>
      </c>
      <c r="H372" s="37">
        <f>'Data TREND'!BB83</f>
        <v>20.932754090075221</v>
      </c>
      <c r="J372" s="37">
        <f t="shared" si="280"/>
        <v>593.26064765368255</v>
      </c>
      <c r="K372" s="37">
        <f t="shared" si="281"/>
        <v>793.60024131379419</v>
      </c>
      <c r="L372" s="37">
        <f t="shared" si="282"/>
        <v>477.54285904580183</v>
      </c>
      <c r="M372" s="62">
        <f t="shared" si="283"/>
        <v>1864.3490140283993</v>
      </c>
      <c r="N372" s="37">
        <f t="shared" si="284"/>
        <v>51.520598647129546</v>
      </c>
      <c r="O372" s="37">
        <f t="shared" si="285"/>
        <v>20.932754090075221</v>
      </c>
      <c r="Q372">
        <f>'Data TREND'!AU83</f>
        <v>90</v>
      </c>
      <c r="R372" s="37">
        <f>'Data TREND'!BD83</f>
        <v>819.98420968430082</v>
      </c>
      <c r="S372" s="37">
        <f>'Data TREND'!BE83</f>
        <v>792.94380653130429</v>
      </c>
      <c r="T372" s="37">
        <f>'Data TREND'!BF83</f>
        <v>477.49411455285252</v>
      </c>
      <c r="U372" s="62">
        <f>'Data TREND'!BG83</f>
        <v>2090.5325594955702</v>
      </c>
      <c r="V372" s="37">
        <f>'Data TREND'!BH83</f>
        <v>57.99959142100257</v>
      </c>
      <c r="W372" s="37">
        <f>'Data TREND'!BI83</f>
        <v>23.630621664050107</v>
      </c>
      <c r="Y372" s="37">
        <f t="shared" si="262"/>
        <v>0</v>
      </c>
      <c r="Z372" s="37">
        <f t="shared" si="263"/>
        <v>0</v>
      </c>
      <c r="AA372" s="37">
        <f t="shared" si="264"/>
        <v>0</v>
      </c>
      <c r="AB372" s="62">
        <f t="shared" si="265"/>
        <v>0</v>
      </c>
      <c r="AC372" s="37">
        <f t="shared" si="266"/>
        <v>0</v>
      </c>
      <c r="AD372" s="37">
        <f t="shared" si="267"/>
        <v>0</v>
      </c>
      <c r="AF372">
        <f>'Data TREND'!AU83</f>
        <v>90</v>
      </c>
      <c r="AG372" s="37">
        <f>'Data TREND'!BK83</f>
        <v>1051.4454113824474</v>
      </c>
      <c r="AH372" s="37">
        <f>'Data TREND'!BL83</f>
        <v>792.57890524341678</v>
      </c>
      <c r="AI372" s="37">
        <f>'Data TREND'!BM83</f>
        <v>477.56709258016247</v>
      </c>
      <c r="AJ372" s="62">
        <f>'Data TREND'!BN83</f>
        <v>2321.5873899861931</v>
      </c>
      <c r="AK372" s="37">
        <f>'Data TREND'!BO83</f>
        <v>64.241897771240531</v>
      </c>
      <c r="AL372" s="37">
        <f>'Data TREND'!BP83</f>
        <v>26.319253479722157</v>
      </c>
      <c r="AN372" s="37">
        <f t="shared" si="268"/>
        <v>0</v>
      </c>
      <c r="AO372" s="37">
        <f t="shared" si="269"/>
        <v>0</v>
      </c>
      <c r="AP372" s="37">
        <f t="shared" si="270"/>
        <v>0</v>
      </c>
      <c r="AQ372" s="62">
        <f t="shared" si="271"/>
        <v>0</v>
      </c>
      <c r="AR372" s="37">
        <f t="shared" si="272"/>
        <v>0</v>
      </c>
      <c r="AS372" s="37">
        <f t="shared" si="273"/>
        <v>0</v>
      </c>
      <c r="AU372">
        <v>90</v>
      </c>
      <c r="AV372" s="37">
        <f t="shared" si="274"/>
        <v>593.26064765368255</v>
      </c>
      <c r="AW372" s="37">
        <f t="shared" si="275"/>
        <v>793.60024131379419</v>
      </c>
      <c r="AX372" s="37">
        <f t="shared" si="276"/>
        <v>477.54285904580183</v>
      </c>
      <c r="AY372" s="62">
        <f t="shared" si="277"/>
        <v>1864.3490140283993</v>
      </c>
      <c r="AZ372" s="37">
        <f t="shared" si="278"/>
        <v>51.520598647129546</v>
      </c>
      <c r="BA372" s="37">
        <f t="shared" si="279"/>
        <v>20.932754090075221</v>
      </c>
      <c r="BC372">
        <v>90</v>
      </c>
      <c r="BD372" s="37">
        <f>IF(Voorblad!$E$10=Rekenblad!BC372,Rekenblad!AV372,0)</f>
        <v>0</v>
      </c>
      <c r="BE372" s="37">
        <f>IF(Voorblad!$E$10=Rekenblad!BC372,Rekenblad!AW372,0)</f>
        <v>0</v>
      </c>
      <c r="BF372" s="37">
        <f>IF(Voorblad!$E$10=Rekenblad!BC372,Rekenblad!AX372,0)</f>
        <v>0</v>
      </c>
      <c r="BG372" s="62">
        <f>IF(Voorblad!$E$10=Rekenblad!BC372,Rekenblad!AY372,0)</f>
        <v>0</v>
      </c>
      <c r="BH372" s="37">
        <f>IF(Voorblad!$E$10=Rekenblad!BC372,Rekenblad!AZ372,0)</f>
        <v>0</v>
      </c>
      <c r="BI372" s="37">
        <f>IF(Voorblad!$E$10=Rekenblad!BC372,Rekenblad!BA372,0)</f>
        <v>0</v>
      </c>
      <c r="BK372">
        <v>90</v>
      </c>
      <c r="BL372" s="37">
        <f>IF(Voorblad!$E$14=Rekenblad!$BL$290,Rekenblad!BD372,0)</f>
        <v>0</v>
      </c>
      <c r="BM372" s="37">
        <f>IF(Voorblad!$E$14=Rekenblad!$BL$290,Rekenblad!BE372,0)</f>
        <v>0</v>
      </c>
      <c r="BN372" s="37">
        <f>IF(Voorblad!$E$14=Rekenblad!$BL$290,Rekenblad!BF372,0)</f>
        <v>0</v>
      </c>
      <c r="BO372" s="62">
        <f>IF(Voorblad!$E$14=Rekenblad!$BL$290,Rekenblad!BG372,0)</f>
        <v>0</v>
      </c>
      <c r="BP372" s="37">
        <f>IF(Voorblad!$E$14=Rekenblad!$BL$290,Rekenblad!BH372,0)</f>
        <v>0</v>
      </c>
      <c r="BQ372" s="37">
        <f>IF(Voorblad!$E$14=Rekenblad!$BL$290,Rekenblad!BI372,0)</f>
        <v>0</v>
      </c>
    </row>
    <row r="373" spans="2:69" x14ac:dyDescent="0.25">
      <c r="B373">
        <f>'Data TREND'!AU84</f>
        <v>91</v>
      </c>
      <c r="C373" s="37">
        <f>'Data TREND'!AW84</f>
        <v>598.59653930393733</v>
      </c>
      <c r="D373" s="37">
        <f>'Data TREND'!AX84</f>
        <v>802.0677179515626</v>
      </c>
      <c r="E373" s="37">
        <f>'Data TREND'!AY84</f>
        <v>482.79570277721751</v>
      </c>
      <c r="F373" s="62">
        <f>'Data TREND'!AZ84</f>
        <v>1883.3979904578857</v>
      </c>
      <c r="G373" s="37">
        <f>'Data TREND'!BA84</f>
        <v>51.265449908875226</v>
      </c>
      <c r="H373" s="37">
        <f>'Data TREND'!BB84</f>
        <v>20.826199559021745</v>
      </c>
      <c r="J373" s="37">
        <f t="shared" si="280"/>
        <v>598.59653930393733</v>
      </c>
      <c r="K373" s="37">
        <f t="shared" si="281"/>
        <v>802.0677179515626</v>
      </c>
      <c r="L373" s="37">
        <f t="shared" si="282"/>
        <v>482.79570277721751</v>
      </c>
      <c r="M373" s="62">
        <f t="shared" si="283"/>
        <v>1883.3979904578857</v>
      </c>
      <c r="N373" s="37">
        <f t="shared" si="284"/>
        <v>51.265449908875226</v>
      </c>
      <c r="O373" s="37">
        <f t="shared" si="285"/>
        <v>20.826199559021745</v>
      </c>
      <c r="Q373">
        <f>'Data TREND'!AU84</f>
        <v>91</v>
      </c>
      <c r="R373" s="37">
        <f>'Data TREND'!BD84</f>
        <v>827.01098478922745</v>
      </c>
      <c r="S373" s="37">
        <f>'Data TREND'!BE84</f>
        <v>801.38173820455154</v>
      </c>
      <c r="T373" s="37">
        <f>'Data TREND'!BF84</f>
        <v>482.67066599930291</v>
      </c>
      <c r="U373" s="62">
        <f>'Data TREND'!BG84</f>
        <v>2111.1752062543319</v>
      </c>
      <c r="V373" s="37">
        <f>'Data TREND'!BH84</f>
        <v>57.613905650625298</v>
      </c>
      <c r="W373" s="37">
        <f>'Data TREND'!BI84</f>
        <v>23.475066414221764</v>
      </c>
      <c r="Y373" s="37">
        <f t="shared" si="262"/>
        <v>0</v>
      </c>
      <c r="Z373" s="37">
        <f t="shared" si="263"/>
        <v>0</v>
      </c>
      <c r="AA373" s="37">
        <f t="shared" si="264"/>
        <v>0</v>
      </c>
      <c r="AB373" s="62">
        <f t="shared" si="265"/>
        <v>0</v>
      </c>
      <c r="AC373" s="37">
        <f t="shared" si="266"/>
        <v>0</v>
      </c>
      <c r="AD373" s="37">
        <f t="shared" si="267"/>
        <v>0</v>
      </c>
      <c r="AF373">
        <f>'Data TREND'!AU84</f>
        <v>91</v>
      </c>
      <c r="AG373" s="37">
        <f>'Data TREND'!BK84</f>
        <v>1060.1917230886365</v>
      </c>
      <c r="AH373" s="37">
        <f>'Data TREND'!BL84</f>
        <v>800.99150144669784</v>
      </c>
      <c r="AI373" s="37">
        <f>'Data TREND'!BM84</f>
        <v>482.65738941512325</v>
      </c>
      <c r="AJ373" s="62">
        <f>'Data TREND'!BN84</f>
        <v>2343.8347240456351</v>
      </c>
      <c r="AK373" s="37">
        <f>'Data TREND'!BO84</f>
        <v>63.705585267883137</v>
      </c>
      <c r="AL373" s="37">
        <f>'Data TREND'!BP84</f>
        <v>26.101494235646427</v>
      </c>
      <c r="AN373" s="37">
        <f t="shared" si="268"/>
        <v>0</v>
      </c>
      <c r="AO373" s="37">
        <f t="shared" si="269"/>
        <v>0</v>
      </c>
      <c r="AP373" s="37">
        <f t="shared" si="270"/>
        <v>0</v>
      </c>
      <c r="AQ373" s="62">
        <f t="shared" si="271"/>
        <v>0</v>
      </c>
      <c r="AR373" s="37">
        <f t="shared" si="272"/>
        <v>0</v>
      </c>
      <c r="AS373" s="37">
        <f t="shared" si="273"/>
        <v>0</v>
      </c>
      <c r="AU373">
        <v>91</v>
      </c>
      <c r="AV373" s="37">
        <f t="shared" si="274"/>
        <v>598.59653930393733</v>
      </c>
      <c r="AW373" s="37">
        <f t="shared" si="275"/>
        <v>802.0677179515626</v>
      </c>
      <c r="AX373" s="37">
        <f t="shared" si="276"/>
        <v>482.79570277721751</v>
      </c>
      <c r="AY373" s="62">
        <f t="shared" si="277"/>
        <v>1883.3979904578857</v>
      </c>
      <c r="AZ373" s="37">
        <f t="shared" si="278"/>
        <v>51.265449908875226</v>
      </c>
      <c r="BA373" s="37">
        <f t="shared" si="279"/>
        <v>20.826199559021745</v>
      </c>
      <c r="BC373">
        <v>91</v>
      </c>
      <c r="BD373" s="37">
        <f>IF(Voorblad!$E$10=Rekenblad!BC373,Rekenblad!AV373,0)</f>
        <v>0</v>
      </c>
      <c r="BE373" s="37">
        <f>IF(Voorblad!$E$10=Rekenblad!BC373,Rekenblad!AW373,0)</f>
        <v>0</v>
      </c>
      <c r="BF373" s="37">
        <f>IF(Voorblad!$E$10=Rekenblad!BC373,Rekenblad!AX373,0)</f>
        <v>0</v>
      </c>
      <c r="BG373" s="62">
        <f>IF(Voorblad!$E$10=Rekenblad!BC373,Rekenblad!AY373,0)</f>
        <v>0</v>
      </c>
      <c r="BH373" s="37">
        <f>IF(Voorblad!$E$10=Rekenblad!BC373,Rekenblad!AZ373,0)</f>
        <v>0</v>
      </c>
      <c r="BI373" s="37">
        <f>IF(Voorblad!$E$10=Rekenblad!BC373,Rekenblad!BA373,0)</f>
        <v>0</v>
      </c>
      <c r="BK373">
        <v>91</v>
      </c>
      <c r="BL373" s="37">
        <f>IF(Voorblad!$E$14=Rekenblad!$BL$290,Rekenblad!BD373,0)</f>
        <v>0</v>
      </c>
      <c r="BM373" s="37">
        <f>IF(Voorblad!$E$14=Rekenblad!$BL$290,Rekenblad!BE373,0)</f>
        <v>0</v>
      </c>
      <c r="BN373" s="37">
        <f>IF(Voorblad!$E$14=Rekenblad!$BL$290,Rekenblad!BF373,0)</f>
        <v>0</v>
      </c>
      <c r="BO373" s="62">
        <f>IF(Voorblad!$E$14=Rekenblad!$BL$290,Rekenblad!BG373,0)</f>
        <v>0</v>
      </c>
      <c r="BP373" s="37">
        <f>IF(Voorblad!$E$14=Rekenblad!$BL$290,Rekenblad!BH373,0)</f>
        <v>0</v>
      </c>
      <c r="BQ373" s="37">
        <f>IF(Voorblad!$E$14=Rekenblad!$BL$290,Rekenblad!BI373,0)</f>
        <v>0</v>
      </c>
    </row>
    <row r="374" spans="2:69" x14ac:dyDescent="0.25">
      <c r="B374">
        <f>'Data TREND'!AU85</f>
        <v>92</v>
      </c>
      <c r="C374" s="37">
        <f>'Data TREND'!AW85</f>
        <v>603.93243095419189</v>
      </c>
      <c r="D374" s="37">
        <f>'Data TREND'!AX85</f>
        <v>810.53519458933124</v>
      </c>
      <c r="E374" s="37">
        <f>'Data TREND'!AY85</f>
        <v>488.04854650863325</v>
      </c>
      <c r="F374" s="62">
        <f>'Data TREND'!AZ85</f>
        <v>1902.4469668873721</v>
      </c>
      <c r="G374" s="37">
        <f>'Data TREND'!BA85</f>
        <v>51.010301170620906</v>
      </c>
      <c r="H374" s="37">
        <f>'Data TREND'!BB85</f>
        <v>20.719645027968262</v>
      </c>
      <c r="J374" s="37">
        <f t="shared" si="280"/>
        <v>603.93243095419189</v>
      </c>
      <c r="K374" s="37">
        <f t="shared" si="281"/>
        <v>810.53519458933124</v>
      </c>
      <c r="L374" s="37">
        <f t="shared" si="282"/>
        <v>488.04854650863325</v>
      </c>
      <c r="M374" s="62">
        <f t="shared" si="283"/>
        <v>1902.4469668873721</v>
      </c>
      <c r="N374" s="37">
        <f t="shared" si="284"/>
        <v>51.010301170620906</v>
      </c>
      <c r="O374" s="37">
        <f t="shared" si="285"/>
        <v>20.719645027968262</v>
      </c>
      <c r="Q374">
        <f>'Data TREND'!AU85</f>
        <v>92</v>
      </c>
      <c r="R374" s="37">
        <f>'Data TREND'!BD85</f>
        <v>834.03775989415385</v>
      </c>
      <c r="S374" s="37">
        <f>'Data TREND'!BE85</f>
        <v>809.81966987779856</v>
      </c>
      <c r="T374" s="37">
        <f>'Data TREND'!BF85</f>
        <v>487.84721744575336</v>
      </c>
      <c r="U374" s="62">
        <f>'Data TREND'!BG85</f>
        <v>2131.8178530130945</v>
      </c>
      <c r="V374" s="37">
        <f>'Data TREND'!BH85</f>
        <v>57.228219880248034</v>
      </c>
      <c r="W374" s="37">
        <f>'Data TREND'!BI85</f>
        <v>23.319511164393418</v>
      </c>
      <c r="Y374" s="37">
        <f t="shared" si="262"/>
        <v>0</v>
      </c>
      <c r="Z374" s="37">
        <f t="shared" si="263"/>
        <v>0</v>
      </c>
      <c r="AA374" s="37">
        <f t="shared" si="264"/>
        <v>0</v>
      </c>
      <c r="AB374" s="62">
        <f t="shared" si="265"/>
        <v>0</v>
      </c>
      <c r="AC374" s="37">
        <f t="shared" si="266"/>
        <v>0</v>
      </c>
      <c r="AD374" s="37">
        <f t="shared" si="267"/>
        <v>0</v>
      </c>
      <c r="AF374">
        <f>'Data TREND'!AU85</f>
        <v>92</v>
      </c>
      <c r="AG374" s="37">
        <f>'Data TREND'!BK85</f>
        <v>1068.9380347948254</v>
      </c>
      <c r="AH374" s="37">
        <f>'Data TREND'!BL85</f>
        <v>809.40409764997878</v>
      </c>
      <c r="AI374" s="37">
        <f>'Data TREND'!BM85</f>
        <v>487.74768625008403</v>
      </c>
      <c r="AJ374" s="62">
        <f>'Data TREND'!BN85</f>
        <v>2366.0820581050775</v>
      </c>
      <c r="AK374" s="37">
        <f>'Data TREND'!BO85</f>
        <v>63.169272764525751</v>
      </c>
      <c r="AL374" s="37">
        <f>'Data TREND'!BP85</f>
        <v>25.883734991570698</v>
      </c>
      <c r="AN374" s="37">
        <f t="shared" si="268"/>
        <v>0</v>
      </c>
      <c r="AO374" s="37">
        <f t="shared" si="269"/>
        <v>0</v>
      </c>
      <c r="AP374" s="37">
        <f t="shared" si="270"/>
        <v>0</v>
      </c>
      <c r="AQ374" s="62">
        <f t="shared" si="271"/>
        <v>0</v>
      </c>
      <c r="AR374" s="37">
        <f t="shared" si="272"/>
        <v>0</v>
      </c>
      <c r="AS374" s="37">
        <f t="shared" si="273"/>
        <v>0</v>
      </c>
      <c r="AU374">
        <v>92</v>
      </c>
      <c r="AV374" s="37">
        <f t="shared" si="274"/>
        <v>603.93243095419189</v>
      </c>
      <c r="AW374" s="37">
        <f t="shared" si="275"/>
        <v>810.53519458933124</v>
      </c>
      <c r="AX374" s="37">
        <f t="shared" si="276"/>
        <v>488.04854650863325</v>
      </c>
      <c r="AY374" s="62">
        <f t="shared" si="277"/>
        <v>1902.4469668873721</v>
      </c>
      <c r="AZ374" s="37">
        <f t="shared" si="278"/>
        <v>51.010301170620906</v>
      </c>
      <c r="BA374" s="37">
        <f t="shared" si="279"/>
        <v>20.719645027968262</v>
      </c>
      <c r="BC374">
        <v>92</v>
      </c>
      <c r="BD374" s="37">
        <f>IF(Voorblad!$E$10=Rekenblad!BC374,Rekenblad!AV374,0)</f>
        <v>0</v>
      </c>
      <c r="BE374" s="37">
        <f>IF(Voorblad!$E$10=Rekenblad!BC374,Rekenblad!AW374,0)</f>
        <v>0</v>
      </c>
      <c r="BF374" s="37">
        <f>IF(Voorblad!$E$10=Rekenblad!BC374,Rekenblad!AX374,0)</f>
        <v>0</v>
      </c>
      <c r="BG374" s="62">
        <f>IF(Voorblad!$E$10=Rekenblad!BC374,Rekenblad!AY374,0)</f>
        <v>0</v>
      </c>
      <c r="BH374" s="37">
        <f>IF(Voorblad!$E$10=Rekenblad!BC374,Rekenblad!AZ374,0)</f>
        <v>0</v>
      </c>
      <c r="BI374" s="37">
        <f>IF(Voorblad!$E$10=Rekenblad!BC374,Rekenblad!BA374,0)</f>
        <v>0</v>
      </c>
      <c r="BK374">
        <v>92</v>
      </c>
      <c r="BL374" s="37">
        <f>IF(Voorblad!$E$14=Rekenblad!$BL$290,Rekenblad!BD374,0)</f>
        <v>0</v>
      </c>
      <c r="BM374" s="37">
        <f>IF(Voorblad!$E$14=Rekenblad!$BL$290,Rekenblad!BE374,0)</f>
        <v>0</v>
      </c>
      <c r="BN374" s="37">
        <f>IF(Voorblad!$E$14=Rekenblad!$BL$290,Rekenblad!BF374,0)</f>
        <v>0</v>
      </c>
      <c r="BO374" s="62">
        <f>IF(Voorblad!$E$14=Rekenblad!$BL$290,Rekenblad!BG374,0)</f>
        <v>0</v>
      </c>
      <c r="BP374" s="37">
        <f>IF(Voorblad!$E$14=Rekenblad!$BL$290,Rekenblad!BH374,0)</f>
        <v>0</v>
      </c>
      <c r="BQ374" s="37">
        <f>IF(Voorblad!$E$14=Rekenblad!$BL$290,Rekenblad!BI374,0)</f>
        <v>0</v>
      </c>
    </row>
    <row r="375" spans="2:69" x14ac:dyDescent="0.25">
      <c r="B375">
        <f>'Data TREND'!AU86</f>
        <v>93</v>
      </c>
      <c r="C375" s="37">
        <f>'Data TREND'!AW86</f>
        <v>609.26832260444667</v>
      </c>
      <c r="D375" s="37">
        <f>'Data TREND'!AX86</f>
        <v>819.00267122709965</v>
      </c>
      <c r="E375" s="37">
        <f>'Data TREND'!AY86</f>
        <v>493.30139024004899</v>
      </c>
      <c r="F375" s="62">
        <f>'Data TREND'!AZ86</f>
        <v>1921.4959433168585</v>
      </c>
      <c r="G375" s="37">
        <f>'Data TREND'!BA86</f>
        <v>50.755152432366579</v>
      </c>
      <c r="H375" s="37">
        <f>'Data TREND'!BB86</f>
        <v>20.613090496914786</v>
      </c>
      <c r="J375" s="37">
        <f t="shared" si="280"/>
        <v>609.26832260444667</v>
      </c>
      <c r="K375" s="37">
        <f t="shared" si="281"/>
        <v>819.00267122709965</v>
      </c>
      <c r="L375" s="37">
        <f t="shared" si="282"/>
        <v>493.30139024004899</v>
      </c>
      <c r="M375" s="62">
        <f t="shared" si="283"/>
        <v>1921.4959433168585</v>
      </c>
      <c r="N375" s="37">
        <f t="shared" si="284"/>
        <v>50.755152432366579</v>
      </c>
      <c r="O375" s="37">
        <f t="shared" si="285"/>
        <v>20.613090496914786</v>
      </c>
      <c r="Q375">
        <f>'Data TREND'!AU86</f>
        <v>93</v>
      </c>
      <c r="R375" s="37">
        <f>'Data TREND'!BD86</f>
        <v>841.06453499908048</v>
      </c>
      <c r="S375" s="37">
        <f>'Data TREND'!BE86</f>
        <v>818.25760155104558</v>
      </c>
      <c r="T375" s="37">
        <f>'Data TREND'!BF86</f>
        <v>493.0237688922038</v>
      </c>
      <c r="U375" s="62">
        <f>'Data TREND'!BG86</f>
        <v>2152.4604997718561</v>
      </c>
      <c r="V375" s="37">
        <f>'Data TREND'!BH86</f>
        <v>56.842534109870762</v>
      </c>
      <c r="W375" s="37">
        <f>'Data TREND'!BI86</f>
        <v>23.163955914565072</v>
      </c>
      <c r="Y375" s="37">
        <f t="shared" si="262"/>
        <v>0</v>
      </c>
      <c r="Z375" s="37">
        <f t="shared" si="263"/>
        <v>0</v>
      </c>
      <c r="AA375" s="37">
        <f t="shared" si="264"/>
        <v>0</v>
      </c>
      <c r="AB375" s="62">
        <f t="shared" si="265"/>
        <v>0</v>
      </c>
      <c r="AC375" s="37">
        <f t="shared" si="266"/>
        <v>0</v>
      </c>
      <c r="AD375" s="37">
        <f t="shared" si="267"/>
        <v>0</v>
      </c>
      <c r="AF375">
        <f>'Data TREND'!AU86</f>
        <v>93</v>
      </c>
      <c r="AG375" s="37">
        <f>'Data TREND'!BK86</f>
        <v>1077.6843465010145</v>
      </c>
      <c r="AH375" s="37">
        <f>'Data TREND'!BL86</f>
        <v>817.81669385325972</v>
      </c>
      <c r="AI375" s="37">
        <f>'Data TREND'!BM86</f>
        <v>492.83798308504487</v>
      </c>
      <c r="AJ375" s="62">
        <f>'Data TREND'!BN86</f>
        <v>2388.32939216452</v>
      </c>
      <c r="AK375" s="37">
        <f>'Data TREND'!BO86</f>
        <v>62.632960261168364</v>
      </c>
      <c r="AL375" s="37">
        <f>'Data TREND'!BP86</f>
        <v>25.665975747494969</v>
      </c>
      <c r="AN375" s="37">
        <f t="shared" si="268"/>
        <v>0</v>
      </c>
      <c r="AO375" s="37">
        <f t="shared" si="269"/>
        <v>0</v>
      </c>
      <c r="AP375" s="37">
        <f t="shared" si="270"/>
        <v>0</v>
      </c>
      <c r="AQ375" s="62">
        <f t="shared" si="271"/>
        <v>0</v>
      </c>
      <c r="AR375" s="37">
        <f t="shared" si="272"/>
        <v>0</v>
      </c>
      <c r="AS375" s="37">
        <f t="shared" si="273"/>
        <v>0</v>
      </c>
      <c r="AU375">
        <v>93</v>
      </c>
      <c r="AV375" s="37">
        <f t="shared" si="274"/>
        <v>609.26832260444667</v>
      </c>
      <c r="AW375" s="37">
        <f t="shared" si="275"/>
        <v>819.00267122709965</v>
      </c>
      <c r="AX375" s="37">
        <f t="shared" si="276"/>
        <v>493.30139024004899</v>
      </c>
      <c r="AY375" s="62">
        <f t="shared" si="277"/>
        <v>1921.4959433168585</v>
      </c>
      <c r="AZ375" s="37">
        <f t="shared" si="278"/>
        <v>50.755152432366579</v>
      </c>
      <c r="BA375" s="37">
        <f t="shared" si="279"/>
        <v>20.613090496914786</v>
      </c>
      <c r="BC375">
        <v>93</v>
      </c>
      <c r="BD375" s="37">
        <f>IF(Voorblad!$E$10=Rekenblad!BC375,Rekenblad!AV375,0)</f>
        <v>0</v>
      </c>
      <c r="BE375" s="37">
        <f>IF(Voorblad!$E$10=Rekenblad!BC375,Rekenblad!AW375,0)</f>
        <v>0</v>
      </c>
      <c r="BF375" s="37">
        <f>IF(Voorblad!$E$10=Rekenblad!BC375,Rekenblad!AX375,0)</f>
        <v>0</v>
      </c>
      <c r="BG375" s="62">
        <f>IF(Voorblad!$E$10=Rekenblad!BC375,Rekenblad!AY375,0)</f>
        <v>0</v>
      </c>
      <c r="BH375" s="37">
        <f>IF(Voorblad!$E$10=Rekenblad!BC375,Rekenblad!AZ375,0)</f>
        <v>0</v>
      </c>
      <c r="BI375" s="37">
        <f>IF(Voorblad!$E$10=Rekenblad!BC375,Rekenblad!BA375,0)</f>
        <v>0</v>
      </c>
      <c r="BK375">
        <v>93</v>
      </c>
      <c r="BL375" s="37">
        <f>IF(Voorblad!$E$14=Rekenblad!$BL$290,Rekenblad!BD375,0)</f>
        <v>0</v>
      </c>
      <c r="BM375" s="37">
        <f>IF(Voorblad!$E$14=Rekenblad!$BL$290,Rekenblad!BE375,0)</f>
        <v>0</v>
      </c>
      <c r="BN375" s="37">
        <f>IF(Voorblad!$E$14=Rekenblad!$BL$290,Rekenblad!BF375,0)</f>
        <v>0</v>
      </c>
      <c r="BO375" s="62">
        <f>IF(Voorblad!$E$14=Rekenblad!$BL$290,Rekenblad!BG375,0)</f>
        <v>0</v>
      </c>
      <c r="BP375" s="37">
        <f>IF(Voorblad!$E$14=Rekenblad!$BL$290,Rekenblad!BH375,0)</f>
        <v>0</v>
      </c>
      <c r="BQ375" s="37">
        <f>IF(Voorblad!$E$14=Rekenblad!$BL$290,Rekenblad!BI375,0)</f>
        <v>0</v>
      </c>
    </row>
    <row r="376" spans="2:69" x14ac:dyDescent="0.25">
      <c r="B376">
        <f>'Data TREND'!AU87</f>
        <v>94</v>
      </c>
      <c r="C376" s="37">
        <f>'Data TREND'!AW87</f>
        <v>614.60421425470133</v>
      </c>
      <c r="D376" s="37">
        <f>'Data TREND'!AX87</f>
        <v>827.4701478648683</v>
      </c>
      <c r="E376" s="37">
        <f>'Data TREND'!AY87</f>
        <v>498.55423397146467</v>
      </c>
      <c r="F376" s="62">
        <f>'Data TREND'!AZ87</f>
        <v>1940.5449197463449</v>
      </c>
      <c r="G376" s="37">
        <f>'Data TREND'!BA87</f>
        <v>50.500003694112259</v>
      </c>
      <c r="H376" s="37">
        <f>'Data TREND'!BB87</f>
        <v>20.506535965861303</v>
      </c>
      <c r="J376" s="37">
        <f t="shared" si="280"/>
        <v>614.60421425470133</v>
      </c>
      <c r="K376" s="37">
        <f t="shared" si="281"/>
        <v>827.4701478648683</v>
      </c>
      <c r="L376" s="37">
        <f t="shared" si="282"/>
        <v>498.55423397146467</v>
      </c>
      <c r="M376" s="62">
        <f t="shared" si="283"/>
        <v>1940.5449197463449</v>
      </c>
      <c r="N376" s="37">
        <f t="shared" si="284"/>
        <v>50.500003694112259</v>
      </c>
      <c r="O376" s="37">
        <f t="shared" si="285"/>
        <v>20.506535965861303</v>
      </c>
      <c r="Q376">
        <f>'Data TREND'!AU87</f>
        <v>94</v>
      </c>
      <c r="R376" s="37">
        <f>'Data TREND'!BD87</f>
        <v>848.09131010400688</v>
      </c>
      <c r="S376" s="37">
        <f>'Data TREND'!BE87</f>
        <v>826.6955332242926</v>
      </c>
      <c r="T376" s="37">
        <f>'Data TREND'!BF87</f>
        <v>498.20032033865419</v>
      </c>
      <c r="U376" s="62">
        <f>'Data TREND'!BG87</f>
        <v>2173.1031465306187</v>
      </c>
      <c r="V376" s="37">
        <f>'Data TREND'!BH87</f>
        <v>56.45684833949349</v>
      </c>
      <c r="W376" s="37">
        <f>'Data TREND'!BI87</f>
        <v>23.008400664736726</v>
      </c>
      <c r="Y376" s="37">
        <f t="shared" si="262"/>
        <v>0</v>
      </c>
      <c r="Z376" s="37">
        <f t="shared" si="263"/>
        <v>0</v>
      </c>
      <c r="AA376" s="37">
        <f t="shared" si="264"/>
        <v>0</v>
      </c>
      <c r="AB376" s="62">
        <f t="shared" si="265"/>
        <v>0</v>
      </c>
      <c r="AC376" s="37">
        <f t="shared" si="266"/>
        <v>0</v>
      </c>
      <c r="AD376" s="37">
        <f t="shared" si="267"/>
        <v>0</v>
      </c>
      <c r="AF376">
        <f>'Data TREND'!AU87</f>
        <v>94</v>
      </c>
      <c r="AG376" s="37">
        <f>'Data TREND'!BK87</f>
        <v>1086.4306582072034</v>
      </c>
      <c r="AH376" s="37">
        <f>'Data TREND'!BL87</f>
        <v>826.22929005654066</v>
      </c>
      <c r="AI376" s="37">
        <f>'Data TREND'!BM87</f>
        <v>497.92827992000565</v>
      </c>
      <c r="AJ376" s="62">
        <f>'Data TREND'!BN87</f>
        <v>2410.5767262239624</v>
      </c>
      <c r="AK376" s="37">
        <f>'Data TREND'!BO87</f>
        <v>62.096647757810977</v>
      </c>
      <c r="AL376" s="37">
        <f>'Data TREND'!BP87</f>
        <v>25.448216503419239</v>
      </c>
      <c r="AN376" s="37">
        <f t="shared" si="268"/>
        <v>0</v>
      </c>
      <c r="AO376" s="37">
        <f t="shared" si="269"/>
        <v>0</v>
      </c>
      <c r="AP376" s="37">
        <f t="shared" si="270"/>
        <v>0</v>
      </c>
      <c r="AQ376" s="62">
        <f t="shared" si="271"/>
        <v>0</v>
      </c>
      <c r="AR376" s="37">
        <f t="shared" si="272"/>
        <v>0</v>
      </c>
      <c r="AS376" s="37">
        <f t="shared" si="273"/>
        <v>0</v>
      </c>
      <c r="AU376">
        <v>94</v>
      </c>
      <c r="AV376" s="37">
        <f t="shared" si="274"/>
        <v>614.60421425470133</v>
      </c>
      <c r="AW376" s="37">
        <f t="shared" si="275"/>
        <v>827.4701478648683</v>
      </c>
      <c r="AX376" s="37">
        <f t="shared" si="276"/>
        <v>498.55423397146467</v>
      </c>
      <c r="AY376" s="62">
        <f t="shared" si="277"/>
        <v>1940.5449197463449</v>
      </c>
      <c r="AZ376" s="37">
        <f t="shared" si="278"/>
        <v>50.500003694112259</v>
      </c>
      <c r="BA376" s="37">
        <f t="shared" si="279"/>
        <v>20.506535965861303</v>
      </c>
      <c r="BC376">
        <v>94</v>
      </c>
      <c r="BD376" s="37">
        <f>IF(Voorblad!$E$10=Rekenblad!BC376,Rekenblad!AV376,0)</f>
        <v>0</v>
      </c>
      <c r="BE376" s="37">
        <f>IF(Voorblad!$E$10=Rekenblad!BC376,Rekenblad!AW376,0)</f>
        <v>0</v>
      </c>
      <c r="BF376" s="37">
        <f>IF(Voorblad!$E$10=Rekenblad!BC376,Rekenblad!AX376,0)</f>
        <v>0</v>
      </c>
      <c r="BG376" s="62">
        <f>IF(Voorblad!$E$10=Rekenblad!BC376,Rekenblad!AY376,0)</f>
        <v>0</v>
      </c>
      <c r="BH376" s="37">
        <f>IF(Voorblad!$E$10=Rekenblad!BC376,Rekenblad!AZ376,0)</f>
        <v>0</v>
      </c>
      <c r="BI376" s="37">
        <f>IF(Voorblad!$E$10=Rekenblad!BC376,Rekenblad!BA376,0)</f>
        <v>0</v>
      </c>
      <c r="BK376">
        <v>94</v>
      </c>
      <c r="BL376" s="37">
        <f>IF(Voorblad!$E$14=Rekenblad!$BL$290,Rekenblad!BD376,0)</f>
        <v>0</v>
      </c>
      <c r="BM376" s="37">
        <f>IF(Voorblad!$E$14=Rekenblad!$BL$290,Rekenblad!BE376,0)</f>
        <v>0</v>
      </c>
      <c r="BN376" s="37">
        <f>IF(Voorblad!$E$14=Rekenblad!$BL$290,Rekenblad!BF376,0)</f>
        <v>0</v>
      </c>
      <c r="BO376" s="62">
        <f>IF(Voorblad!$E$14=Rekenblad!$BL$290,Rekenblad!BG376,0)</f>
        <v>0</v>
      </c>
      <c r="BP376" s="37">
        <f>IF(Voorblad!$E$14=Rekenblad!$BL$290,Rekenblad!BH376,0)</f>
        <v>0</v>
      </c>
      <c r="BQ376" s="37">
        <f>IF(Voorblad!$E$14=Rekenblad!$BL$290,Rekenblad!BI376,0)</f>
        <v>0</v>
      </c>
    </row>
    <row r="377" spans="2:69" x14ac:dyDescent="0.25">
      <c r="B377">
        <f>'Data TREND'!AU88</f>
        <v>95</v>
      </c>
      <c r="C377" s="37">
        <f>'Data TREND'!AW88</f>
        <v>619.940105904956</v>
      </c>
      <c r="D377" s="37">
        <f>'Data TREND'!AX88</f>
        <v>835.93762450263671</v>
      </c>
      <c r="E377" s="37">
        <f>'Data TREND'!AY88</f>
        <v>503.80707770288041</v>
      </c>
      <c r="F377" s="62">
        <f>'Data TREND'!AZ88</f>
        <v>1959.5938961758313</v>
      </c>
      <c r="G377" s="37">
        <f>'Data TREND'!BA88</f>
        <v>50.244854955857932</v>
      </c>
      <c r="H377" s="37">
        <f>'Data TREND'!BB88</f>
        <v>20.399981434807827</v>
      </c>
      <c r="J377" s="37">
        <f t="shared" si="280"/>
        <v>619.940105904956</v>
      </c>
      <c r="K377" s="37">
        <f t="shared" si="281"/>
        <v>835.93762450263671</v>
      </c>
      <c r="L377" s="37">
        <f t="shared" si="282"/>
        <v>503.80707770288041</v>
      </c>
      <c r="M377" s="62">
        <f t="shared" si="283"/>
        <v>1959.5938961758313</v>
      </c>
      <c r="N377" s="37">
        <f t="shared" si="284"/>
        <v>50.244854955857932</v>
      </c>
      <c r="O377" s="37">
        <f t="shared" si="285"/>
        <v>20.399981434807827</v>
      </c>
      <c r="Q377">
        <f>'Data TREND'!AU88</f>
        <v>95</v>
      </c>
      <c r="R377" s="37">
        <f>'Data TREND'!BD88</f>
        <v>855.11808520893351</v>
      </c>
      <c r="S377" s="37">
        <f>'Data TREND'!BE88</f>
        <v>835.13346489753962</v>
      </c>
      <c r="T377" s="37">
        <f>'Data TREND'!BF88</f>
        <v>503.37687178510464</v>
      </c>
      <c r="U377" s="62">
        <f>'Data TREND'!BG88</f>
        <v>2193.7457932893803</v>
      </c>
      <c r="V377" s="37">
        <f>'Data TREND'!BH88</f>
        <v>56.071162569116218</v>
      </c>
      <c r="W377" s="37">
        <f>'Data TREND'!BI88</f>
        <v>22.85284541490838</v>
      </c>
      <c r="Y377" s="37">
        <f t="shared" si="262"/>
        <v>0</v>
      </c>
      <c r="Z377" s="37">
        <f t="shared" si="263"/>
        <v>0</v>
      </c>
      <c r="AA377" s="37">
        <f t="shared" si="264"/>
        <v>0</v>
      </c>
      <c r="AB377" s="62">
        <f t="shared" si="265"/>
        <v>0</v>
      </c>
      <c r="AC377" s="37">
        <f t="shared" si="266"/>
        <v>0</v>
      </c>
      <c r="AD377" s="37">
        <f t="shared" si="267"/>
        <v>0</v>
      </c>
      <c r="AF377">
        <f>'Data TREND'!AU88</f>
        <v>95</v>
      </c>
      <c r="AG377" s="37">
        <f>'Data TREND'!BK88</f>
        <v>1095.1769699133924</v>
      </c>
      <c r="AH377" s="37">
        <f>'Data TREND'!BL88</f>
        <v>834.6418862598216</v>
      </c>
      <c r="AI377" s="37">
        <f>'Data TREND'!BM88</f>
        <v>503.01857675496649</v>
      </c>
      <c r="AJ377" s="62">
        <f>'Data TREND'!BN88</f>
        <v>2432.8240602834044</v>
      </c>
      <c r="AK377" s="37">
        <f>'Data TREND'!BO88</f>
        <v>61.560335254453591</v>
      </c>
      <c r="AL377" s="37">
        <f>'Data TREND'!BP88</f>
        <v>25.23045725934351</v>
      </c>
      <c r="AN377" s="37">
        <f t="shared" si="268"/>
        <v>0</v>
      </c>
      <c r="AO377" s="37">
        <f t="shared" si="269"/>
        <v>0</v>
      </c>
      <c r="AP377" s="37">
        <f t="shared" si="270"/>
        <v>0</v>
      </c>
      <c r="AQ377" s="62">
        <f t="shared" si="271"/>
        <v>0</v>
      </c>
      <c r="AR377" s="37">
        <f t="shared" si="272"/>
        <v>0</v>
      </c>
      <c r="AS377" s="37">
        <f t="shared" si="273"/>
        <v>0</v>
      </c>
      <c r="AU377">
        <v>95</v>
      </c>
      <c r="AV377" s="37">
        <f t="shared" si="274"/>
        <v>619.940105904956</v>
      </c>
      <c r="AW377" s="37">
        <f t="shared" si="275"/>
        <v>835.93762450263671</v>
      </c>
      <c r="AX377" s="37">
        <f t="shared" si="276"/>
        <v>503.80707770288041</v>
      </c>
      <c r="AY377" s="62">
        <f t="shared" si="277"/>
        <v>1959.5938961758313</v>
      </c>
      <c r="AZ377" s="37">
        <f t="shared" si="278"/>
        <v>50.244854955857932</v>
      </c>
      <c r="BA377" s="37">
        <f t="shared" si="279"/>
        <v>20.399981434807827</v>
      </c>
      <c r="BC377">
        <v>95</v>
      </c>
      <c r="BD377" s="37">
        <f>IF(Voorblad!$E$10=Rekenblad!BC377,Rekenblad!AV377,0)</f>
        <v>0</v>
      </c>
      <c r="BE377" s="37">
        <f>IF(Voorblad!$E$10=Rekenblad!BC377,Rekenblad!AW377,0)</f>
        <v>0</v>
      </c>
      <c r="BF377" s="37">
        <f>IF(Voorblad!$E$10=Rekenblad!BC377,Rekenblad!AX377,0)</f>
        <v>0</v>
      </c>
      <c r="BG377" s="62">
        <f>IF(Voorblad!$E$10=Rekenblad!BC377,Rekenblad!AY377,0)</f>
        <v>0</v>
      </c>
      <c r="BH377" s="37">
        <f>IF(Voorblad!$E$10=Rekenblad!BC377,Rekenblad!AZ377,0)</f>
        <v>0</v>
      </c>
      <c r="BI377" s="37">
        <f>IF(Voorblad!$E$10=Rekenblad!BC377,Rekenblad!BA377,0)</f>
        <v>0</v>
      </c>
      <c r="BK377">
        <v>95</v>
      </c>
      <c r="BL377" s="37">
        <f>IF(Voorblad!$E$14=Rekenblad!$BL$290,Rekenblad!BD377,0)</f>
        <v>0</v>
      </c>
      <c r="BM377" s="37">
        <f>IF(Voorblad!$E$14=Rekenblad!$BL$290,Rekenblad!BE377,0)</f>
        <v>0</v>
      </c>
      <c r="BN377" s="37">
        <f>IF(Voorblad!$E$14=Rekenblad!$BL$290,Rekenblad!BF377,0)</f>
        <v>0</v>
      </c>
      <c r="BO377" s="62">
        <f>IF(Voorblad!$E$14=Rekenblad!$BL$290,Rekenblad!BG377,0)</f>
        <v>0</v>
      </c>
      <c r="BP377" s="37">
        <f>IF(Voorblad!$E$14=Rekenblad!$BL$290,Rekenblad!BH377,0)</f>
        <v>0</v>
      </c>
      <c r="BQ377" s="37">
        <f>IF(Voorblad!$E$14=Rekenblad!$BL$290,Rekenblad!BI377,0)</f>
        <v>0</v>
      </c>
    </row>
    <row r="378" spans="2:69" x14ac:dyDescent="0.25">
      <c r="B378">
        <f>'Data TREND'!AU89</f>
        <v>96</v>
      </c>
      <c r="C378" s="37">
        <f>'Data TREND'!AW89</f>
        <v>625.27599755521067</v>
      </c>
      <c r="D378" s="37">
        <f>'Data TREND'!AX89</f>
        <v>844.40510114040535</v>
      </c>
      <c r="E378" s="37">
        <f>'Data TREND'!AY89</f>
        <v>509.05992143429614</v>
      </c>
      <c r="F378" s="62">
        <f>'Data TREND'!AZ89</f>
        <v>1978.6428726053177</v>
      </c>
      <c r="G378" s="37">
        <f>'Data TREND'!BA89</f>
        <v>49.989706217603612</v>
      </c>
      <c r="H378" s="37">
        <f>'Data TREND'!BB89</f>
        <v>20.293426903754344</v>
      </c>
      <c r="J378" s="37">
        <f t="shared" si="280"/>
        <v>625.27599755521067</v>
      </c>
      <c r="K378" s="37">
        <f t="shared" si="281"/>
        <v>844.40510114040535</v>
      </c>
      <c r="L378" s="37">
        <f t="shared" si="282"/>
        <v>509.05992143429614</v>
      </c>
      <c r="M378" s="62">
        <f t="shared" si="283"/>
        <v>1978.6428726053177</v>
      </c>
      <c r="N378" s="37">
        <f t="shared" si="284"/>
        <v>49.989706217603612</v>
      </c>
      <c r="O378" s="37">
        <f t="shared" si="285"/>
        <v>20.293426903754344</v>
      </c>
      <c r="Q378">
        <f>'Data TREND'!AU89</f>
        <v>96</v>
      </c>
      <c r="R378" s="37">
        <f>'Data TREND'!BD89</f>
        <v>862.14486031385991</v>
      </c>
      <c r="S378" s="37">
        <f>'Data TREND'!BE89</f>
        <v>843.57139657078665</v>
      </c>
      <c r="T378" s="37">
        <f>'Data TREND'!BF89</f>
        <v>508.55342323155503</v>
      </c>
      <c r="U378" s="62">
        <f>'Data TREND'!BG89</f>
        <v>2214.3884400481425</v>
      </c>
      <c r="V378" s="37">
        <f>'Data TREND'!BH89</f>
        <v>55.685476798738947</v>
      </c>
      <c r="W378" s="37">
        <f>'Data TREND'!BI89</f>
        <v>22.697290165080037</v>
      </c>
      <c r="Y378" s="37">
        <f t="shared" si="262"/>
        <v>0</v>
      </c>
      <c r="Z378" s="37">
        <f t="shared" si="263"/>
        <v>0</v>
      </c>
      <c r="AA378" s="37">
        <f t="shared" si="264"/>
        <v>0</v>
      </c>
      <c r="AB378" s="62">
        <f t="shared" si="265"/>
        <v>0</v>
      </c>
      <c r="AC378" s="37">
        <f t="shared" si="266"/>
        <v>0</v>
      </c>
      <c r="AD378" s="37">
        <f t="shared" si="267"/>
        <v>0</v>
      </c>
      <c r="AF378">
        <f>'Data TREND'!AU89</f>
        <v>96</v>
      </c>
      <c r="AG378" s="37">
        <f>'Data TREND'!BK89</f>
        <v>1103.9232816195813</v>
      </c>
      <c r="AH378" s="37">
        <f>'Data TREND'!BL89</f>
        <v>843.05448246310254</v>
      </c>
      <c r="AI378" s="37">
        <f>'Data TREND'!BM89</f>
        <v>508.10887358992727</v>
      </c>
      <c r="AJ378" s="62">
        <f>'Data TREND'!BN89</f>
        <v>2455.0713943428468</v>
      </c>
      <c r="AK378" s="37">
        <f>'Data TREND'!BO89</f>
        <v>61.024022751096204</v>
      </c>
      <c r="AL378" s="37">
        <f>'Data TREND'!BP89</f>
        <v>25.01269801526778</v>
      </c>
      <c r="AN378" s="37">
        <f t="shared" si="268"/>
        <v>0</v>
      </c>
      <c r="AO378" s="37">
        <f t="shared" si="269"/>
        <v>0</v>
      </c>
      <c r="AP378" s="37">
        <f t="shared" si="270"/>
        <v>0</v>
      </c>
      <c r="AQ378" s="62">
        <f t="shared" si="271"/>
        <v>0</v>
      </c>
      <c r="AR378" s="37">
        <f t="shared" si="272"/>
        <v>0</v>
      </c>
      <c r="AS378" s="37">
        <f t="shared" si="273"/>
        <v>0</v>
      </c>
      <c r="AU378">
        <v>96</v>
      </c>
      <c r="AV378" s="37">
        <f t="shared" si="274"/>
        <v>625.27599755521067</v>
      </c>
      <c r="AW378" s="37">
        <f t="shared" si="275"/>
        <v>844.40510114040535</v>
      </c>
      <c r="AX378" s="37">
        <f t="shared" si="276"/>
        <v>509.05992143429614</v>
      </c>
      <c r="AY378" s="62">
        <f t="shared" si="277"/>
        <v>1978.6428726053177</v>
      </c>
      <c r="AZ378" s="37">
        <f t="shared" si="278"/>
        <v>49.989706217603612</v>
      </c>
      <c r="BA378" s="37">
        <f t="shared" si="279"/>
        <v>20.293426903754344</v>
      </c>
      <c r="BC378">
        <v>96</v>
      </c>
      <c r="BD378" s="37">
        <f>IF(Voorblad!$E$10=Rekenblad!BC378,Rekenblad!AV378,0)</f>
        <v>0</v>
      </c>
      <c r="BE378" s="37">
        <f>IF(Voorblad!$E$10=Rekenblad!BC378,Rekenblad!AW378,0)</f>
        <v>0</v>
      </c>
      <c r="BF378" s="37">
        <f>IF(Voorblad!$E$10=Rekenblad!BC378,Rekenblad!AX378,0)</f>
        <v>0</v>
      </c>
      <c r="BG378" s="62">
        <f>IF(Voorblad!$E$10=Rekenblad!BC378,Rekenblad!AY378,0)</f>
        <v>0</v>
      </c>
      <c r="BH378" s="37">
        <f>IF(Voorblad!$E$10=Rekenblad!BC378,Rekenblad!AZ378,0)</f>
        <v>0</v>
      </c>
      <c r="BI378" s="37">
        <f>IF(Voorblad!$E$10=Rekenblad!BC378,Rekenblad!BA378,0)</f>
        <v>0</v>
      </c>
      <c r="BK378">
        <v>96</v>
      </c>
      <c r="BL378" s="37">
        <f>IF(Voorblad!$E$14=Rekenblad!$BL$290,Rekenblad!BD378,0)</f>
        <v>0</v>
      </c>
      <c r="BM378" s="37">
        <f>IF(Voorblad!$E$14=Rekenblad!$BL$290,Rekenblad!BE378,0)</f>
        <v>0</v>
      </c>
      <c r="BN378" s="37">
        <f>IF(Voorblad!$E$14=Rekenblad!$BL$290,Rekenblad!BF378,0)</f>
        <v>0</v>
      </c>
      <c r="BO378" s="62">
        <f>IF(Voorblad!$E$14=Rekenblad!$BL$290,Rekenblad!BG378,0)</f>
        <v>0</v>
      </c>
      <c r="BP378" s="37">
        <f>IF(Voorblad!$E$14=Rekenblad!$BL$290,Rekenblad!BH378,0)</f>
        <v>0</v>
      </c>
      <c r="BQ378" s="37">
        <f>IF(Voorblad!$E$14=Rekenblad!$BL$290,Rekenblad!BI378,0)</f>
        <v>0</v>
      </c>
    </row>
    <row r="379" spans="2:69" x14ac:dyDescent="0.25">
      <c r="B379">
        <f>'Data TREND'!AU90</f>
        <v>97</v>
      </c>
      <c r="C379" s="37">
        <f>'Data TREND'!AW90</f>
        <v>630.61188920546533</v>
      </c>
      <c r="D379" s="37">
        <f>'Data TREND'!AX90</f>
        <v>852.87257777817376</v>
      </c>
      <c r="E379" s="37">
        <f>'Data TREND'!AY90</f>
        <v>514.31276516571188</v>
      </c>
      <c r="F379" s="62">
        <f>'Data TREND'!AZ90</f>
        <v>1997.6918490348041</v>
      </c>
      <c r="G379" s="37">
        <f>'Data TREND'!BA90</f>
        <v>49.734557479349291</v>
      </c>
      <c r="H379" s="37">
        <f>'Data TREND'!BB90</f>
        <v>20.186872372700865</v>
      </c>
      <c r="J379" s="37">
        <f t="shared" si="280"/>
        <v>630.61188920546533</v>
      </c>
      <c r="K379" s="37">
        <f t="shared" si="281"/>
        <v>852.87257777817376</v>
      </c>
      <c r="L379" s="37">
        <f t="shared" si="282"/>
        <v>514.31276516571188</v>
      </c>
      <c r="M379" s="62">
        <f t="shared" si="283"/>
        <v>1997.6918490348041</v>
      </c>
      <c r="N379" s="37">
        <f t="shared" si="284"/>
        <v>49.734557479349291</v>
      </c>
      <c r="O379" s="37">
        <f t="shared" si="285"/>
        <v>20.186872372700865</v>
      </c>
      <c r="Q379">
        <f>'Data TREND'!AU90</f>
        <v>97</v>
      </c>
      <c r="R379" s="37">
        <f>'Data TREND'!BD90</f>
        <v>869.17163541878654</v>
      </c>
      <c r="S379" s="37">
        <f>'Data TREND'!BE90</f>
        <v>852.00932824403367</v>
      </c>
      <c r="T379" s="37">
        <f>'Data TREND'!BF90</f>
        <v>513.72997467800542</v>
      </c>
      <c r="U379" s="62">
        <f>'Data TREND'!BG90</f>
        <v>2235.0310868069046</v>
      </c>
      <c r="V379" s="37">
        <f>'Data TREND'!BH90</f>
        <v>55.299791028361682</v>
      </c>
      <c r="W379" s="37">
        <f>'Data TREND'!BI90</f>
        <v>22.541734915251695</v>
      </c>
      <c r="Y379" s="37">
        <f t="shared" si="262"/>
        <v>0</v>
      </c>
      <c r="Z379" s="37">
        <f t="shared" si="263"/>
        <v>0</v>
      </c>
      <c r="AA379" s="37">
        <f t="shared" si="264"/>
        <v>0</v>
      </c>
      <c r="AB379" s="62">
        <f t="shared" si="265"/>
        <v>0</v>
      </c>
      <c r="AC379" s="37">
        <f t="shared" si="266"/>
        <v>0</v>
      </c>
      <c r="AD379" s="37">
        <f t="shared" si="267"/>
        <v>0</v>
      </c>
      <c r="AF379">
        <f>'Data TREND'!AU90</f>
        <v>97</v>
      </c>
      <c r="AG379" s="37">
        <f>'Data TREND'!BK90</f>
        <v>1112.6695933257704</v>
      </c>
      <c r="AH379" s="37">
        <f>'Data TREND'!BL90</f>
        <v>851.4670786663836</v>
      </c>
      <c r="AI379" s="37">
        <f>'Data TREND'!BM90</f>
        <v>513.19917042488805</v>
      </c>
      <c r="AJ379" s="62">
        <f>'Data TREND'!BN90</f>
        <v>2477.3187284022893</v>
      </c>
      <c r="AK379" s="37">
        <f>'Data TREND'!BO90</f>
        <v>60.487710247738818</v>
      </c>
      <c r="AL379" s="37">
        <f>'Data TREND'!BP90</f>
        <v>24.794938771192051</v>
      </c>
      <c r="AN379" s="37">
        <f t="shared" si="268"/>
        <v>0</v>
      </c>
      <c r="AO379" s="37">
        <f t="shared" si="269"/>
        <v>0</v>
      </c>
      <c r="AP379" s="37">
        <f t="shared" si="270"/>
        <v>0</v>
      </c>
      <c r="AQ379" s="62">
        <f t="shared" si="271"/>
        <v>0</v>
      </c>
      <c r="AR379" s="37">
        <f t="shared" si="272"/>
        <v>0</v>
      </c>
      <c r="AS379" s="37">
        <f t="shared" si="273"/>
        <v>0</v>
      </c>
      <c r="AU379">
        <v>97</v>
      </c>
      <c r="AV379" s="37">
        <f t="shared" si="274"/>
        <v>630.61188920546533</v>
      </c>
      <c r="AW379" s="37">
        <f t="shared" si="275"/>
        <v>852.87257777817376</v>
      </c>
      <c r="AX379" s="37">
        <f t="shared" si="276"/>
        <v>514.31276516571188</v>
      </c>
      <c r="AY379" s="62">
        <f t="shared" si="277"/>
        <v>1997.6918490348041</v>
      </c>
      <c r="AZ379" s="37">
        <f t="shared" si="278"/>
        <v>49.734557479349291</v>
      </c>
      <c r="BA379" s="37">
        <f t="shared" si="279"/>
        <v>20.186872372700865</v>
      </c>
      <c r="BC379">
        <v>97</v>
      </c>
      <c r="BD379" s="37">
        <f>IF(Voorblad!$E$10=Rekenblad!BC379,Rekenblad!AV379,0)</f>
        <v>0</v>
      </c>
      <c r="BE379" s="37">
        <f>IF(Voorblad!$E$10=Rekenblad!BC379,Rekenblad!AW379,0)</f>
        <v>0</v>
      </c>
      <c r="BF379" s="37">
        <f>IF(Voorblad!$E$10=Rekenblad!BC379,Rekenblad!AX379,0)</f>
        <v>0</v>
      </c>
      <c r="BG379" s="62">
        <f>IF(Voorblad!$E$10=Rekenblad!BC379,Rekenblad!AY379,0)</f>
        <v>0</v>
      </c>
      <c r="BH379" s="37">
        <f>IF(Voorblad!$E$10=Rekenblad!BC379,Rekenblad!AZ379,0)</f>
        <v>0</v>
      </c>
      <c r="BI379" s="37">
        <f>IF(Voorblad!$E$10=Rekenblad!BC379,Rekenblad!BA379,0)</f>
        <v>0</v>
      </c>
      <c r="BK379">
        <v>97</v>
      </c>
      <c r="BL379" s="37">
        <f>IF(Voorblad!$E$14=Rekenblad!$BL$290,Rekenblad!BD379,0)</f>
        <v>0</v>
      </c>
      <c r="BM379" s="37">
        <f>IF(Voorblad!$E$14=Rekenblad!$BL$290,Rekenblad!BE379,0)</f>
        <v>0</v>
      </c>
      <c r="BN379" s="37">
        <f>IF(Voorblad!$E$14=Rekenblad!$BL$290,Rekenblad!BF379,0)</f>
        <v>0</v>
      </c>
      <c r="BO379" s="62">
        <f>IF(Voorblad!$E$14=Rekenblad!$BL$290,Rekenblad!BG379,0)</f>
        <v>0</v>
      </c>
      <c r="BP379" s="37">
        <f>IF(Voorblad!$E$14=Rekenblad!$BL$290,Rekenblad!BH379,0)</f>
        <v>0</v>
      </c>
      <c r="BQ379" s="37">
        <f>IF(Voorblad!$E$14=Rekenblad!$BL$290,Rekenblad!BI379,0)</f>
        <v>0</v>
      </c>
    </row>
    <row r="380" spans="2:69" x14ac:dyDescent="0.25">
      <c r="B380">
        <f>'Data TREND'!AU91</f>
        <v>98</v>
      </c>
      <c r="C380" s="37">
        <f>'Data TREND'!AW91</f>
        <v>635.94778085572011</v>
      </c>
      <c r="D380" s="37">
        <f>'Data TREND'!AX91</f>
        <v>861.3400544159424</v>
      </c>
      <c r="E380" s="37">
        <f>'Data TREND'!AY91</f>
        <v>519.5656088971275</v>
      </c>
      <c r="F380" s="62">
        <f>'Data TREND'!AZ91</f>
        <v>2016.7408254642905</v>
      </c>
      <c r="G380" s="37">
        <f>'Data TREND'!BA91</f>
        <v>49.479408741094971</v>
      </c>
      <c r="H380" s="37">
        <f>'Data TREND'!BB91</f>
        <v>20.080317841647386</v>
      </c>
      <c r="J380" s="37">
        <f t="shared" si="280"/>
        <v>635.94778085572011</v>
      </c>
      <c r="K380" s="37">
        <f t="shared" si="281"/>
        <v>861.3400544159424</v>
      </c>
      <c r="L380" s="37">
        <f t="shared" si="282"/>
        <v>519.5656088971275</v>
      </c>
      <c r="M380" s="62">
        <f t="shared" si="283"/>
        <v>2016.7408254642905</v>
      </c>
      <c r="N380" s="37">
        <f t="shared" si="284"/>
        <v>49.479408741094971</v>
      </c>
      <c r="O380" s="37">
        <f t="shared" si="285"/>
        <v>20.080317841647386</v>
      </c>
      <c r="Q380">
        <f>'Data TREND'!AU91</f>
        <v>98</v>
      </c>
      <c r="R380" s="37">
        <f>'Data TREND'!BD91</f>
        <v>876.19841052371294</v>
      </c>
      <c r="S380" s="37">
        <f>'Data TREND'!BE91</f>
        <v>860.44725991728069</v>
      </c>
      <c r="T380" s="37">
        <f>'Data TREND'!BF91</f>
        <v>518.90652612445592</v>
      </c>
      <c r="U380" s="62">
        <f>'Data TREND'!BG91</f>
        <v>2255.6737335656667</v>
      </c>
      <c r="V380" s="37">
        <f>'Data TREND'!BH91</f>
        <v>54.91410525798441</v>
      </c>
      <c r="W380" s="37">
        <f>'Data TREND'!BI91</f>
        <v>22.386179665423349</v>
      </c>
      <c r="Y380" s="37">
        <f t="shared" si="262"/>
        <v>0</v>
      </c>
      <c r="Z380" s="37">
        <f t="shared" si="263"/>
        <v>0</v>
      </c>
      <c r="AA380" s="37">
        <f t="shared" si="264"/>
        <v>0</v>
      </c>
      <c r="AB380" s="62">
        <f t="shared" si="265"/>
        <v>0</v>
      </c>
      <c r="AC380" s="37">
        <f t="shared" si="266"/>
        <v>0</v>
      </c>
      <c r="AD380" s="37">
        <f t="shared" si="267"/>
        <v>0</v>
      </c>
      <c r="AF380">
        <f>'Data TREND'!AU91</f>
        <v>98</v>
      </c>
      <c r="AG380" s="37">
        <f>'Data TREND'!BK91</f>
        <v>1121.4159050319593</v>
      </c>
      <c r="AH380" s="37">
        <f>'Data TREND'!BL91</f>
        <v>859.87967486966454</v>
      </c>
      <c r="AI380" s="37">
        <f>'Data TREND'!BM91</f>
        <v>518.28946725984883</v>
      </c>
      <c r="AJ380" s="62">
        <f>'Data TREND'!BN91</f>
        <v>2499.5660624617312</v>
      </c>
      <c r="AK380" s="37">
        <f>'Data TREND'!BO91</f>
        <v>59.951397744381431</v>
      </c>
      <c r="AL380" s="37">
        <f>'Data TREND'!BP91</f>
        <v>24.577179527116321</v>
      </c>
      <c r="AN380" s="37">
        <f t="shared" si="268"/>
        <v>0</v>
      </c>
      <c r="AO380" s="37">
        <f t="shared" si="269"/>
        <v>0</v>
      </c>
      <c r="AP380" s="37">
        <f t="shared" si="270"/>
        <v>0</v>
      </c>
      <c r="AQ380" s="62">
        <f t="shared" si="271"/>
        <v>0</v>
      </c>
      <c r="AR380" s="37">
        <f t="shared" si="272"/>
        <v>0</v>
      </c>
      <c r="AS380" s="37">
        <f t="shared" si="273"/>
        <v>0</v>
      </c>
      <c r="AU380">
        <v>98</v>
      </c>
      <c r="AV380" s="37">
        <f t="shared" si="274"/>
        <v>635.94778085572011</v>
      </c>
      <c r="AW380" s="37">
        <f t="shared" si="275"/>
        <v>861.3400544159424</v>
      </c>
      <c r="AX380" s="37">
        <f t="shared" si="276"/>
        <v>519.5656088971275</v>
      </c>
      <c r="AY380" s="62">
        <f t="shared" si="277"/>
        <v>2016.7408254642905</v>
      </c>
      <c r="AZ380" s="37">
        <f t="shared" si="278"/>
        <v>49.479408741094971</v>
      </c>
      <c r="BA380" s="37">
        <f t="shared" si="279"/>
        <v>20.080317841647386</v>
      </c>
      <c r="BC380">
        <v>98</v>
      </c>
      <c r="BD380" s="37">
        <f>IF(Voorblad!$E$10=Rekenblad!BC380,Rekenblad!AV380,0)</f>
        <v>0</v>
      </c>
      <c r="BE380" s="37">
        <f>IF(Voorblad!$E$10=Rekenblad!BC380,Rekenblad!AW380,0)</f>
        <v>0</v>
      </c>
      <c r="BF380" s="37">
        <f>IF(Voorblad!$E$10=Rekenblad!BC380,Rekenblad!AX380,0)</f>
        <v>0</v>
      </c>
      <c r="BG380" s="62">
        <f>IF(Voorblad!$E$10=Rekenblad!BC380,Rekenblad!AY380,0)</f>
        <v>0</v>
      </c>
      <c r="BH380" s="37">
        <f>IF(Voorblad!$E$10=Rekenblad!BC380,Rekenblad!AZ380,0)</f>
        <v>0</v>
      </c>
      <c r="BI380" s="37">
        <f>IF(Voorblad!$E$10=Rekenblad!BC380,Rekenblad!BA380,0)</f>
        <v>0</v>
      </c>
      <c r="BK380">
        <v>98</v>
      </c>
      <c r="BL380" s="37">
        <f>IF(Voorblad!$E$14=Rekenblad!$BL$290,Rekenblad!BD380,0)</f>
        <v>0</v>
      </c>
      <c r="BM380" s="37">
        <f>IF(Voorblad!$E$14=Rekenblad!$BL$290,Rekenblad!BE380,0)</f>
        <v>0</v>
      </c>
      <c r="BN380" s="37">
        <f>IF(Voorblad!$E$14=Rekenblad!$BL$290,Rekenblad!BF380,0)</f>
        <v>0</v>
      </c>
      <c r="BO380" s="62">
        <f>IF(Voorblad!$E$14=Rekenblad!$BL$290,Rekenblad!BG380,0)</f>
        <v>0</v>
      </c>
      <c r="BP380" s="37">
        <f>IF(Voorblad!$E$14=Rekenblad!$BL$290,Rekenblad!BH380,0)</f>
        <v>0</v>
      </c>
      <c r="BQ380" s="37">
        <f>IF(Voorblad!$E$14=Rekenblad!$BL$290,Rekenblad!BI380,0)</f>
        <v>0</v>
      </c>
    </row>
    <row r="381" spans="2:69" x14ac:dyDescent="0.25">
      <c r="B381">
        <f>'Data TREND'!AU92</f>
        <v>99</v>
      </c>
      <c r="C381" s="37">
        <f>'Data TREND'!AW92</f>
        <v>641.28367250597478</v>
      </c>
      <c r="D381" s="37">
        <f>'Data TREND'!AX92</f>
        <v>869.80753105371082</v>
      </c>
      <c r="E381" s="37">
        <f>'Data TREND'!AY92</f>
        <v>524.81845262854324</v>
      </c>
      <c r="F381" s="62">
        <f>'Data TREND'!AZ92</f>
        <v>2035.7898018937769</v>
      </c>
      <c r="G381" s="37">
        <f>'Data TREND'!BA92</f>
        <v>49.224260002840651</v>
      </c>
      <c r="H381" s="37">
        <f>'Data TREND'!BB92</f>
        <v>19.973763310593906</v>
      </c>
      <c r="J381" s="37">
        <f t="shared" si="280"/>
        <v>641.28367250597478</v>
      </c>
      <c r="K381" s="37">
        <f t="shared" si="281"/>
        <v>869.80753105371082</v>
      </c>
      <c r="L381" s="37">
        <f t="shared" si="282"/>
        <v>524.81845262854324</v>
      </c>
      <c r="M381" s="62">
        <f t="shared" si="283"/>
        <v>2035.7898018937769</v>
      </c>
      <c r="N381" s="37">
        <f t="shared" si="284"/>
        <v>49.224260002840651</v>
      </c>
      <c r="O381" s="37">
        <f t="shared" si="285"/>
        <v>19.973763310593906</v>
      </c>
      <c r="Q381">
        <f>'Data TREND'!AU92</f>
        <v>99</v>
      </c>
      <c r="R381" s="37">
        <f>'Data TREND'!BD92</f>
        <v>883.22518562863957</v>
      </c>
      <c r="S381" s="37">
        <f>'Data TREND'!BE92</f>
        <v>868.88519159052771</v>
      </c>
      <c r="T381" s="37">
        <f>'Data TREND'!BF92</f>
        <v>524.08307757090631</v>
      </c>
      <c r="U381" s="62">
        <f>'Data TREND'!BG92</f>
        <v>2276.3163803244288</v>
      </c>
      <c r="V381" s="37">
        <f>'Data TREND'!BH92</f>
        <v>54.528419487607138</v>
      </c>
      <c r="W381" s="37">
        <f>'Data TREND'!BI92</f>
        <v>22.230624415595003</v>
      </c>
      <c r="Y381" s="37">
        <f t="shared" si="262"/>
        <v>0</v>
      </c>
      <c r="Z381" s="37">
        <f t="shared" si="263"/>
        <v>0</v>
      </c>
      <c r="AA381" s="37">
        <f t="shared" si="264"/>
        <v>0</v>
      </c>
      <c r="AB381" s="62">
        <f t="shared" si="265"/>
        <v>0</v>
      </c>
      <c r="AC381" s="37">
        <f t="shared" si="266"/>
        <v>0</v>
      </c>
      <c r="AD381" s="37">
        <f t="shared" si="267"/>
        <v>0</v>
      </c>
      <c r="AF381">
        <f>'Data TREND'!AU92</f>
        <v>99</v>
      </c>
      <c r="AG381" s="37">
        <f>'Data TREND'!BK92</f>
        <v>1130.1622167381483</v>
      </c>
      <c r="AH381" s="37">
        <f>'Data TREND'!BL92</f>
        <v>868.29227107294548</v>
      </c>
      <c r="AI381" s="37">
        <f>'Data TREND'!BM92</f>
        <v>523.37976409480962</v>
      </c>
      <c r="AJ381" s="62">
        <f>'Data TREND'!BN92</f>
        <v>2521.8133965211737</v>
      </c>
      <c r="AK381" s="37">
        <f>'Data TREND'!BO92</f>
        <v>59.415085241024045</v>
      </c>
      <c r="AL381" s="37">
        <f>'Data TREND'!BP92</f>
        <v>24.359420283040592</v>
      </c>
      <c r="AN381" s="37">
        <f t="shared" si="268"/>
        <v>0</v>
      </c>
      <c r="AO381" s="37">
        <f t="shared" si="269"/>
        <v>0</v>
      </c>
      <c r="AP381" s="37">
        <f t="shared" si="270"/>
        <v>0</v>
      </c>
      <c r="AQ381" s="62">
        <f t="shared" si="271"/>
        <v>0</v>
      </c>
      <c r="AR381" s="37">
        <f t="shared" si="272"/>
        <v>0</v>
      </c>
      <c r="AS381" s="37">
        <f t="shared" si="273"/>
        <v>0</v>
      </c>
      <c r="AU381">
        <v>99</v>
      </c>
      <c r="AV381" s="37">
        <f t="shared" si="274"/>
        <v>641.28367250597478</v>
      </c>
      <c r="AW381" s="37">
        <f t="shared" si="275"/>
        <v>869.80753105371082</v>
      </c>
      <c r="AX381" s="37">
        <f t="shared" si="276"/>
        <v>524.81845262854324</v>
      </c>
      <c r="AY381" s="62">
        <f t="shared" si="277"/>
        <v>2035.7898018937769</v>
      </c>
      <c r="AZ381" s="37">
        <f t="shared" si="278"/>
        <v>49.224260002840651</v>
      </c>
      <c r="BA381" s="37">
        <f t="shared" si="279"/>
        <v>19.973763310593906</v>
      </c>
      <c r="BC381">
        <v>99</v>
      </c>
      <c r="BD381" s="37">
        <f>IF(Voorblad!$E$10=Rekenblad!BC381,Rekenblad!AV381,0)</f>
        <v>0</v>
      </c>
      <c r="BE381" s="37">
        <f>IF(Voorblad!$E$10=Rekenblad!BC381,Rekenblad!AW381,0)</f>
        <v>0</v>
      </c>
      <c r="BF381" s="37">
        <f>IF(Voorblad!$E$10=Rekenblad!BC381,Rekenblad!AX381,0)</f>
        <v>0</v>
      </c>
      <c r="BG381" s="62">
        <f>IF(Voorblad!$E$10=Rekenblad!BC381,Rekenblad!AY381,0)</f>
        <v>0</v>
      </c>
      <c r="BH381" s="37">
        <f>IF(Voorblad!$E$10=Rekenblad!BC381,Rekenblad!AZ381,0)</f>
        <v>0</v>
      </c>
      <c r="BI381" s="37">
        <f>IF(Voorblad!$E$10=Rekenblad!BC381,Rekenblad!BA381,0)</f>
        <v>0</v>
      </c>
      <c r="BK381">
        <v>99</v>
      </c>
      <c r="BL381" s="37">
        <f>IF(Voorblad!$E$14=Rekenblad!$BL$290,Rekenblad!BD381,0)</f>
        <v>0</v>
      </c>
      <c r="BM381" s="37">
        <f>IF(Voorblad!$E$14=Rekenblad!$BL$290,Rekenblad!BE381,0)</f>
        <v>0</v>
      </c>
      <c r="BN381" s="37">
        <f>IF(Voorblad!$E$14=Rekenblad!$BL$290,Rekenblad!BF381,0)</f>
        <v>0</v>
      </c>
      <c r="BO381" s="62">
        <f>IF(Voorblad!$E$14=Rekenblad!$BL$290,Rekenblad!BG381,0)</f>
        <v>0</v>
      </c>
      <c r="BP381" s="37">
        <f>IF(Voorblad!$E$14=Rekenblad!$BL$290,Rekenblad!BH381,0)</f>
        <v>0</v>
      </c>
      <c r="BQ381" s="37">
        <f>IF(Voorblad!$E$14=Rekenblad!$BL$290,Rekenblad!BI381,0)</f>
        <v>0</v>
      </c>
    </row>
    <row r="382" spans="2:69" x14ac:dyDescent="0.25">
      <c r="B382">
        <f>'Data TREND'!AU93</f>
        <v>100</v>
      </c>
      <c r="C382" s="37">
        <f>'Data TREND'!AW93</f>
        <v>646.61956415622944</v>
      </c>
      <c r="D382" s="37">
        <f>'Data TREND'!AX93</f>
        <v>878.27500769147946</v>
      </c>
      <c r="E382" s="37">
        <f>'Data TREND'!AY93</f>
        <v>530.07129635995898</v>
      </c>
      <c r="F382" s="62">
        <f>'Data TREND'!AZ93</f>
        <v>2054.8387783232633</v>
      </c>
      <c r="G382" s="37">
        <f>'Data TREND'!BA93</f>
        <v>48.969111264586331</v>
      </c>
      <c r="H382" s="37">
        <f>'Data TREND'!BB93</f>
        <v>19.867208779540427</v>
      </c>
      <c r="J382" s="37">
        <f t="shared" si="280"/>
        <v>646.61956415622944</v>
      </c>
      <c r="K382" s="37">
        <f t="shared" si="281"/>
        <v>878.27500769147946</v>
      </c>
      <c r="L382" s="37">
        <f t="shared" si="282"/>
        <v>530.07129635995898</v>
      </c>
      <c r="M382" s="62">
        <f t="shared" si="283"/>
        <v>2054.8387783232633</v>
      </c>
      <c r="N382" s="37">
        <f t="shared" si="284"/>
        <v>48.969111264586331</v>
      </c>
      <c r="O382" s="37">
        <f t="shared" si="285"/>
        <v>19.867208779540427</v>
      </c>
      <c r="Q382">
        <f>'Data TREND'!AU93</f>
        <v>100</v>
      </c>
      <c r="R382" s="37">
        <f>'Data TREND'!BD93</f>
        <v>890.25196073356597</v>
      </c>
      <c r="S382" s="37">
        <f>'Data TREND'!BE93</f>
        <v>877.32312326377473</v>
      </c>
      <c r="T382" s="37">
        <f>'Data TREND'!BF93</f>
        <v>529.2596290173567</v>
      </c>
      <c r="U382" s="62">
        <f>'Data TREND'!BG93</f>
        <v>2296.9590270831909</v>
      </c>
      <c r="V382" s="37">
        <f>'Data TREND'!BH93</f>
        <v>54.142733717229866</v>
      </c>
      <c r="W382" s="37">
        <f>'Data TREND'!BI93</f>
        <v>22.075069165766656</v>
      </c>
      <c r="Y382" s="37">
        <f t="shared" si="262"/>
        <v>0</v>
      </c>
      <c r="Z382" s="37">
        <f t="shared" si="263"/>
        <v>0</v>
      </c>
      <c r="AA382" s="37">
        <f t="shared" si="264"/>
        <v>0</v>
      </c>
      <c r="AB382" s="62">
        <f t="shared" si="265"/>
        <v>0</v>
      </c>
      <c r="AC382" s="37">
        <f t="shared" si="266"/>
        <v>0</v>
      </c>
      <c r="AD382" s="37">
        <f t="shared" si="267"/>
        <v>0</v>
      </c>
      <c r="AF382">
        <f>'Data TREND'!AU93</f>
        <v>100</v>
      </c>
      <c r="AG382" s="37">
        <f>'Data TREND'!BK93</f>
        <v>1138.9085284443372</v>
      </c>
      <c r="AH382" s="37">
        <f>'Data TREND'!BL93</f>
        <v>876.70486727622642</v>
      </c>
      <c r="AI382" s="37">
        <f>'Data TREND'!BM93</f>
        <v>528.47006092977051</v>
      </c>
      <c r="AJ382" s="62">
        <f>'Data TREND'!BN93</f>
        <v>2544.0607305806161</v>
      </c>
      <c r="AK382" s="37">
        <f>'Data TREND'!BO93</f>
        <v>58.878772737666658</v>
      </c>
      <c r="AL382" s="37">
        <f>'Data TREND'!BP93</f>
        <v>24.141661038964862</v>
      </c>
      <c r="AN382" s="37">
        <f t="shared" si="268"/>
        <v>0</v>
      </c>
      <c r="AO382" s="37">
        <f t="shared" si="269"/>
        <v>0</v>
      </c>
      <c r="AP382" s="37">
        <f t="shared" si="270"/>
        <v>0</v>
      </c>
      <c r="AQ382" s="62">
        <f t="shared" si="271"/>
        <v>0</v>
      </c>
      <c r="AR382" s="37">
        <f t="shared" si="272"/>
        <v>0</v>
      </c>
      <c r="AS382" s="37">
        <f t="shared" si="273"/>
        <v>0</v>
      </c>
      <c r="AU382">
        <v>100</v>
      </c>
      <c r="AV382" s="37">
        <f t="shared" si="274"/>
        <v>646.61956415622944</v>
      </c>
      <c r="AW382" s="37">
        <f t="shared" si="275"/>
        <v>878.27500769147946</v>
      </c>
      <c r="AX382" s="37">
        <f t="shared" si="276"/>
        <v>530.07129635995898</v>
      </c>
      <c r="AY382" s="62">
        <f t="shared" si="277"/>
        <v>2054.8387783232633</v>
      </c>
      <c r="AZ382" s="37">
        <f t="shared" si="278"/>
        <v>48.969111264586331</v>
      </c>
      <c r="BA382" s="37">
        <f t="shared" si="279"/>
        <v>19.867208779540427</v>
      </c>
      <c r="BC382">
        <v>100</v>
      </c>
      <c r="BD382" s="37">
        <f>IF(Voorblad!$E$10=Rekenblad!BC382,Rekenblad!AV382,0)</f>
        <v>0</v>
      </c>
      <c r="BE382" s="37">
        <f>IF(Voorblad!$E$10=Rekenblad!BC382,Rekenblad!AW382,0)</f>
        <v>0</v>
      </c>
      <c r="BF382" s="37">
        <f>IF(Voorblad!$E$10=Rekenblad!BC382,Rekenblad!AX382,0)</f>
        <v>0</v>
      </c>
      <c r="BG382" s="62">
        <f>IF(Voorblad!$E$10=Rekenblad!BC382,Rekenblad!AY382,0)</f>
        <v>0</v>
      </c>
      <c r="BH382" s="37">
        <f>IF(Voorblad!$E$10=Rekenblad!BC382,Rekenblad!AZ382,0)</f>
        <v>0</v>
      </c>
      <c r="BI382" s="37">
        <f>IF(Voorblad!$E$10=Rekenblad!BC382,Rekenblad!BA382,0)</f>
        <v>0</v>
      </c>
      <c r="BK382">
        <v>100</v>
      </c>
      <c r="BL382" s="37">
        <f>IF(Voorblad!$E$14=Rekenblad!$BL$290,Rekenblad!BD382,0)</f>
        <v>0</v>
      </c>
      <c r="BM382" s="37">
        <f>IF(Voorblad!$E$14=Rekenblad!$BL$290,Rekenblad!BE382,0)</f>
        <v>0</v>
      </c>
      <c r="BN382" s="37">
        <f>IF(Voorblad!$E$14=Rekenblad!$BL$290,Rekenblad!BF382,0)</f>
        <v>0</v>
      </c>
      <c r="BO382" s="62">
        <f>IF(Voorblad!$E$14=Rekenblad!$BL$290,Rekenblad!BG382,0)</f>
        <v>0</v>
      </c>
      <c r="BP382" s="37">
        <f>IF(Voorblad!$E$14=Rekenblad!$BL$290,Rekenblad!BH382,0)</f>
        <v>0</v>
      </c>
      <c r="BQ382" s="37">
        <f>IF(Voorblad!$E$14=Rekenblad!$BL$290,Rekenblad!BI382,0)</f>
        <v>0</v>
      </c>
    </row>
    <row r="383" spans="2:69" x14ac:dyDescent="0.25">
      <c r="B383">
        <f>'Data TREND'!AU94</f>
        <v>101</v>
      </c>
      <c r="C383" s="37">
        <f>'Data TREND'!AW94</f>
        <v>651.95545580648411</v>
      </c>
      <c r="D383" s="37">
        <f>'Data TREND'!AX94</f>
        <v>886.74248432924787</v>
      </c>
      <c r="E383" s="37">
        <f>'Data TREND'!AY94</f>
        <v>535.32414009137472</v>
      </c>
      <c r="F383" s="62">
        <f>'Data TREND'!AZ94</f>
        <v>2073.88775475275</v>
      </c>
      <c r="G383" s="37">
        <f>'Data TREND'!BA94</f>
        <v>48.713962526332011</v>
      </c>
      <c r="H383" s="37">
        <f>'Data TREND'!BB94</f>
        <v>19.760654248486947</v>
      </c>
      <c r="J383" s="37">
        <f t="shared" si="280"/>
        <v>651.95545580648411</v>
      </c>
      <c r="K383" s="37">
        <f t="shared" si="281"/>
        <v>886.74248432924787</v>
      </c>
      <c r="L383" s="37">
        <f t="shared" si="282"/>
        <v>535.32414009137472</v>
      </c>
      <c r="M383" s="62">
        <f t="shared" si="283"/>
        <v>2073.88775475275</v>
      </c>
      <c r="N383" s="37">
        <f t="shared" si="284"/>
        <v>48.713962526332011</v>
      </c>
      <c r="O383" s="37">
        <f t="shared" si="285"/>
        <v>19.760654248486947</v>
      </c>
      <c r="Q383">
        <f>'Data TREND'!AU94</f>
        <v>101</v>
      </c>
      <c r="R383" s="37">
        <f>'Data TREND'!BD94</f>
        <v>897.27873583849259</v>
      </c>
      <c r="S383" s="37">
        <f>'Data TREND'!BE94</f>
        <v>885.76105493702175</v>
      </c>
      <c r="T383" s="37">
        <f>'Data TREND'!BF94</f>
        <v>534.4361804638072</v>
      </c>
      <c r="U383" s="62">
        <f>'Data TREND'!BG94</f>
        <v>2317.601673841953</v>
      </c>
      <c r="V383" s="37">
        <f>'Data TREND'!BH94</f>
        <v>53.757047946852602</v>
      </c>
      <c r="W383" s="37">
        <f>'Data TREND'!BI94</f>
        <v>21.91951391593831</v>
      </c>
      <c r="Y383" s="37">
        <f t="shared" si="262"/>
        <v>0</v>
      </c>
      <c r="Z383" s="37">
        <f t="shared" si="263"/>
        <v>0</v>
      </c>
      <c r="AA383" s="37">
        <f t="shared" si="264"/>
        <v>0</v>
      </c>
      <c r="AB383" s="62">
        <f t="shared" si="265"/>
        <v>0</v>
      </c>
      <c r="AC383" s="37">
        <f t="shared" si="266"/>
        <v>0</v>
      </c>
      <c r="AD383" s="37">
        <f t="shared" si="267"/>
        <v>0</v>
      </c>
      <c r="AF383">
        <f>'Data TREND'!AU94</f>
        <v>101</v>
      </c>
      <c r="AG383" s="37">
        <f>'Data TREND'!BK94</f>
        <v>1147.6548401505263</v>
      </c>
      <c r="AH383" s="37">
        <f>'Data TREND'!BL94</f>
        <v>885.11746347950736</v>
      </c>
      <c r="AI383" s="37">
        <f>'Data TREND'!BM94</f>
        <v>533.56035776473129</v>
      </c>
      <c r="AJ383" s="62">
        <f>'Data TREND'!BN94</f>
        <v>2566.3080646400581</v>
      </c>
      <c r="AK383" s="37">
        <f>'Data TREND'!BO94</f>
        <v>58.342460234309272</v>
      </c>
      <c r="AL383" s="37">
        <f>'Data TREND'!BP94</f>
        <v>23.923901794889133</v>
      </c>
      <c r="AN383" s="37">
        <f t="shared" si="268"/>
        <v>0</v>
      </c>
      <c r="AO383" s="37">
        <f t="shared" si="269"/>
        <v>0</v>
      </c>
      <c r="AP383" s="37">
        <f t="shared" si="270"/>
        <v>0</v>
      </c>
      <c r="AQ383" s="62">
        <f t="shared" si="271"/>
        <v>0</v>
      </c>
      <c r="AR383" s="37">
        <f t="shared" si="272"/>
        <v>0</v>
      </c>
      <c r="AS383" s="37">
        <f t="shared" si="273"/>
        <v>0</v>
      </c>
      <c r="AU383">
        <v>101</v>
      </c>
      <c r="AV383" s="37">
        <f t="shared" si="274"/>
        <v>651.95545580648411</v>
      </c>
      <c r="AW383" s="37">
        <f t="shared" si="275"/>
        <v>886.74248432924787</v>
      </c>
      <c r="AX383" s="37">
        <f t="shared" si="276"/>
        <v>535.32414009137472</v>
      </c>
      <c r="AY383" s="62">
        <f t="shared" si="277"/>
        <v>2073.88775475275</v>
      </c>
      <c r="AZ383" s="37">
        <f t="shared" si="278"/>
        <v>48.713962526332011</v>
      </c>
      <c r="BA383" s="37">
        <f t="shared" si="279"/>
        <v>19.760654248486947</v>
      </c>
      <c r="BC383">
        <v>101</v>
      </c>
      <c r="BD383" s="37">
        <f>IF(Voorblad!$E$10=Rekenblad!BC383,Rekenblad!AV383,0)</f>
        <v>0</v>
      </c>
      <c r="BE383" s="37">
        <f>IF(Voorblad!$E$10=Rekenblad!BC383,Rekenblad!AW383,0)</f>
        <v>0</v>
      </c>
      <c r="BF383" s="37">
        <f>IF(Voorblad!$E$10=Rekenblad!BC383,Rekenblad!AX383,0)</f>
        <v>0</v>
      </c>
      <c r="BG383" s="62">
        <f>IF(Voorblad!$E$10=Rekenblad!BC383,Rekenblad!AY383,0)</f>
        <v>0</v>
      </c>
      <c r="BH383" s="37">
        <f>IF(Voorblad!$E$10=Rekenblad!BC383,Rekenblad!AZ383,0)</f>
        <v>0</v>
      </c>
      <c r="BI383" s="37">
        <f>IF(Voorblad!$E$10=Rekenblad!BC383,Rekenblad!BA383,0)</f>
        <v>0</v>
      </c>
      <c r="BK383">
        <v>101</v>
      </c>
      <c r="BL383" s="37">
        <f>IF(Voorblad!$E$14=Rekenblad!$BL$290,Rekenblad!BD383,0)</f>
        <v>0</v>
      </c>
      <c r="BM383" s="37">
        <f>IF(Voorblad!$E$14=Rekenblad!$BL$290,Rekenblad!BE383,0)</f>
        <v>0</v>
      </c>
      <c r="BN383" s="37">
        <f>IF(Voorblad!$E$14=Rekenblad!$BL$290,Rekenblad!BF383,0)</f>
        <v>0</v>
      </c>
      <c r="BO383" s="62">
        <f>IF(Voorblad!$E$14=Rekenblad!$BL$290,Rekenblad!BG383,0)</f>
        <v>0</v>
      </c>
      <c r="BP383" s="37">
        <f>IF(Voorblad!$E$14=Rekenblad!$BL$290,Rekenblad!BH383,0)</f>
        <v>0</v>
      </c>
      <c r="BQ383" s="37">
        <f>IF(Voorblad!$E$14=Rekenblad!$BL$290,Rekenblad!BI383,0)</f>
        <v>0</v>
      </c>
    </row>
    <row r="384" spans="2:69" x14ac:dyDescent="0.25">
      <c r="B384">
        <f>'Data TREND'!AU95</f>
        <v>102</v>
      </c>
      <c r="C384" s="37">
        <f>'Data TREND'!AW95</f>
        <v>657.29134745673878</v>
      </c>
      <c r="D384" s="37">
        <f>'Data TREND'!AX95</f>
        <v>895.20996096701629</v>
      </c>
      <c r="E384" s="37">
        <f>'Data TREND'!AY95</f>
        <v>540.57698382279045</v>
      </c>
      <c r="F384" s="62">
        <f>'Data TREND'!AZ95</f>
        <v>2092.9367311822361</v>
      </c>
      <c r="G384" s="37">
        <f>'Data TREND'!BA95</f>
        <v>48.458813788077691</v>
      </c>
      <c r="H384" s="37">
        <f>'Data TREND'!BB95</f>
        <v>19.654099717433468</v>
      </c>
      <c r="J384" s="37">
        <f t="shared" si="280"/>
        <v>657.29134745673878</v>
      </c>
      <c r="K384" s="37">
        <f t="shared" si="281"/>
        <v>895.20996096701629</v>
      </c>
      <c r="L384" s="37">
        <f t="shared" si="282"/>
        <v>540.57698382279045</v>
      </c>
      <c r="M384" s="62">
        <f t="shared" si="283"/>
        <v>2092.9367311822361</v>
      </c>
      <c r="N384" s="37">
        <f t="shared" si="284"/>
        <v>48.458813788077691</v>
      </c>
      <c r="O384" s="37">
        <f t="shared" si="285"/>
        <v>19.654099717433468</v>
      </c>
      <c r="Q384">
        <f>'Data TREND'!AU95</f>
        <v>102</v>
      </c>
      <c r="R384" s="37">
        <f>'Data TREND'!BD95</f>
        <v>904.30551094341899</v>
      </c>
      <c r="S384" s="37">
        <f>'Data TREND'!BE95</f>
        <v>894.19898661026878</v>
      </c>
      <c r="T384" s="37">
        <f>'Data TREND'!BF95</f>
        <v>539.61273191025759</v>
      </c>
      <c r="U384" s="62">
        <f>'Data TREND'!BG95</f>
        <v>2338.2443206007151</v>
      </c>
      <c r="V384" s="37">
        <f>'Data TREND'!BH95</f>
        <v>53.37136217647533</v>
      </c>
      <c r="W384" s="37">
        <f>'Data TREND'!BI95</f>
        <v>21.763958666109968</v>
      </c>
      <c r="Y384" s="37">
        <f t="shared" si="262"/>
        <v>0</v>
      </c>
      <c r="Z384" s="37">
        <f t="shared" si="263"/>
        <v>0</v>
      </c>
      <c r="AA384" s="37">
        <f t="shared" si="264"/>
        <v>0</v>
      </c>
      <c r="AB384" s="62">
        <f t="shared" si="265"/>
        <v>0</v>
      </c>
      <c r="AC384" s="37">
        <f t="shared" si="266"/>
        <v>0</v>
      </c>
      <c r="AD384" s="37">
        <f t="shared" si="267"/>
        <v>0</v>
      </c>
      <c r="AF384">
        <f>'Data TREND'!AU95</f>
        <v>102</v>
      </c>
      <c r="AG384" s="37">
        <f>'Data TREND'!BK95</f>
        <v>1156.4011518567152</v>
      </c>
      <c r="AH384" s="37">
        <f>'Data TREND'!BL95</f>
        <v>893.53005968278842</v>
      </c>
      <c r="AI384" s="37">
        <f>'Data TREND'!BM95</f>
        <v>538.65065459969207</v>
      </c>
      <c r="AJ384" s="62">
        <f>'Data TREND'!BN95</f>
        <v>2588.5553986995005</v>
      </c>
      <c r="AK384" s="37">
        <f>'Data TREND'!BO95</f>
        <v>57.806147730951885</v>
      </c>
      <c r="AL384" s="37">
        <f>'Data TREND'!BP95</f>
        <v>23.706142550813404</v>
      </c>
      <c r="AN384" s="37">
        <f t="shared" si="268"/>
        <v>0</v>
      </c>
      <c r="AO384" s="37">
        <f t="shared" si="269"/>
        <v>0</v>
      </c>
      <c r="AP384" s="37">
        <f t="shared" si="270"/>
        <v>0</v>
      </c>
      <c r="AQ384" s="62">
        <f t="shared" si="271"/>
        <v>0</v>
      </c>
      <c r="AR384" s="37">
        <f t="shared" si="272"/>
        <v>0</v>
      </c>
      <c r="AS384" s="37">
        <f t="shared" si="273"/>
        <v>0</v>
      </c>
      <c r="AU384">
        <v>102</v>
      </c>
      <c r="AV384" s="37">
        <f t="shared" si="274"/>
        <v>657.29134745673878</v>
      </c>
      <c r="AW384" s="37">
        <f t="shared" si="275"/>
        <v>895.20996096701629</v>
      </c>
      <c r="AX384" s="37">
        <f t="shared" si="276"/>
        <v>540.57698382279045</v>
      </c>
      <c r="AY384" s="62">
        <f t="shared" si="277"/>
        <v>2092.9367311822361</v>
      </c>
      <c r="AZ384" s="37">
        <f t="shared" si="278"/>
        <v>48.458813788077691</v>
      </c>
      <c r="BA384" s="37">
        <f t="shared" si="279"/>
        <v>19.654099717433468</v>
      </c>
      <c r="BC384">
        <v>102</v>
      </c>
      <c r="BD384" s="37">
        <f>IF(Voorblad!$E$10=Rekenblad!BC384,Rekenblad!AV384,0)</f>
        <v>0</v>
      </c>
      <c r="BE384" s="37">
        <f>IF(Voorblad!$E$10=Rekenblad!BC384,Rekenblad!AW384,0)</f>
        <v>0</v>
      </c>
      <c r="BF384" s="37">
        <f>IF(Voorblad!$E$10=Rekenblad!BC384,Rekenblad!AX384,0)</f>
        <v>0</v>
      </c>
      <c r="BG384" s="62">
        <f>IF(Voorblad!$E$10=Rekenblad!BC384,Rekenblad!AY384,0)</f>
        <v>0</v>
      </c>
      <c r="BH384" s="37">
        <f>IF(Voorblad!$E$10=Rekenblad!BC384,Rekenblad!AZ384,0)</f>
        <v>0</v>
      </c>
      <c r="BI384" s="37">
        <f>IF(Voorblad!$E$10=Rekenblad!BC384,Rekenblad!BA384,0)</f>
        <v>0</v>
      </c>
      <c r="BK384">
        <v>102</v>
      </c>
      <c r="BL384" s="37">
        <f>IF(Voorblad!$E$14=Rekenblad!$BL$290,Rekenblad!BD384,0)</f>
        <v>0</v>
      </c>
      <c r="BM384" s="37">
        <f>IF(Voorblad!$E$14=Rekenblad!$BL$290,Rekenblad!BE384,0)</f>
        <v>0</v>
      </c>
      <c r="BN384" s="37">
        <f>IF(Voorblad!$E$14=Rekenblad!$BL$290,Rekenblad!BF384,0)</f>
        <v>0</v>
      </c>
      <c r="BO384" s="62">
        <f>IF(Voorblad!$E$14=Rekenblad!$BL$290,Rekenblad!BG384,0)</f>
        <v>0</v>
      </c>
      <c r="BP384" s="37">
        <f>IF(Voorblad!$E$14=Rekenblad!$BL$290,Rekenblad!BH384,0)</f>
        <v>0</v>
      </c>
      <c r="BQ384" s="37">
        <f>IF(Voorblad!$E$14=Rekenblad!$BL$290,Rekenblad!BI384,0)</f>
        <v>0</v>
      </c>
    </row>
    <row r="385" spans="2:69" x14ac:dyDescent="0.25">
      <c r="B385">
        <f>'Data TREND'!AU96</f>
        <v>103</v>
      </c>
      <c r="C385" s="37">
        <f>'Data TREND'!AW96</f>
        <v>662.62723910699344</v>
      </c>
      <c r="D385" s="37">
        <f>'Data TREND'!AX96</f>
        <v>903.67743760478493</v>
      </c>
      <c r="E385" s="37">
        <f>'Data TREND'!AY96</f>
        <v>545.82982755420608</v>
      </c>
      <c r="F385" s="62">
        <f>'Data TREND'!AZ96</f>
        <v>2111.9857076117223</v>
      </c>
      <c r="G385" s="37">
        <f>'Data TREND'!BA96</f>
        <v>48.203665049823364</v>
      </c>
      <c r="H385" s="37">
        <f>'Data TREND'!BB96</f>
        <v>19.547545186379988</v>
      </c>
      <c r="J385" s="37">
        <f t="shared" si="280"/>
        <v>662.62723910699344</v>
      </c>
      <c r="K385" s="37">
        <f t="shared" si="281"/>
        <v>903.67743760478493</v>
      </c>
      <c r="L385" s="37">
        <f t="shared" si="282"/>
        <v>545.82982755420608</v>
      </c>
      <c r="M385" s="62">
        <f t="shared" si="283"/>
        <v>2111.9857076117223</v>
      </c>
      <c r="N385" s="37">
        <f t="shared" si="284"/>
        <v>48.203665049823364</v>
      </c>
      <c r="O385" s="37">
        <f t="shared" si="285"/>
        <v>19.547545186379988</v>
      </c>
      <c r="Q385">
        <f>'Data TREND'!AU96</f>
        <v>103</v>
      </c>
      <c r="R385" s="37">
        <f>'Data TREND'!BD96</f>
        <v>911.33228604834562</v>
      </c>
      <c r="S385" s="37">
        <f>'Data TREND'!BE96</f>
        <v>902.6369182835158</v>
      </c>
      <c r="T385" s="37">
        <f>'Data TREND'!BF96</f>
        <v>544.78928335670798</v>
      </c>
      <c r="U385" s="62">
        <f>'Data TREND'!BG96</f>
        <v>2358.8869673594772</v>
      </c>
      <c r="V385" s="37">
        <f>'Data TREND'!BH96</f>
        <v>52.985676406098058</v>
      </c>
      <c r="W385" s="37">
        <f>'Data TREND'!BI96</f>
        <v>21.608403416281622</v>
      </c>
      <c r="Y385" s="37">
        <f t="shared" si="262"/>
        <v>0</v>
      </c>
      <c r="Z385" s="37">
        <f t="shared" si="263"/>
        <v>0</v>
      </c>
      <c r="AA385" s="37">
        <f t="shared" si="264"/>
        <v>0</v>
      </c>
      <c r="AB385" s="62">
        <f t="shared" si="265"/>
        <v>0</v>
      </c>
      <c r="AC385" s="37">
        <f t="shared" si="266"/>
        <v>0</v>
      </c>
      <c r="AD385" s="37">
        <f t="shared" si="267"/>
        <v>0</v>
      </c>
      <c r="AF385">
        <f>'Data TREND'!AU96</f>
        <v>103</v>
      </c>
      <c r="AG385" s="37">
        <f>'Data TREND'!BK96</f>
        <v>1165.1474635629042</v>
      </c>
      <c r="AH385" s="37">
        <f>'Data TREND'!BL96</f>
        <v>901.94265588606936</v>
      </c>
      <c r="AI385" s="37">
        <f>'Data TREND'!BM96</f>
        <v>543.74095143465286</v>
      </c>
      <c r="AJ385" s="62">
        <f>'Data TREND'!BN96</f>
        <v>2610.802732758943</v>
      </c>
      <c r="AK385" s="37">
        <f>'Data TREND'!BO96</f>
        <v>57.269835227594498</v>
      </c>
      <c r="AL385" s="37">
        <f>'Data TREND'!BP96</f>
        <v>23.488383306737674</v>
      </c>
      <c r="AN385" s="37">
        <f t="shared" si="268"/>
        <v>0</v>
      </c>
      <c r="AO385" s="37">
        <f t="shared" si="269"/>
        <v>0</v>
      </c>
      <c r="AP385" s="37">
        <f t="shared" si="270"/>
        <v>0</v>
      </c>
      <c r="AQ385" s="62">
        <f t="shared" si="271"/>
        <v>0</v>
      </c>
      <c r="AR385" s="37">
        <f t="shared" si="272"/>
        <v>0</v>
      </c>
      <c r="AS385" s="37">
        <f t="shared" si="273"/>
        <v>0</v>
      </c>
      <c r="AU385">
        <v>103</v>
      </c>
      <c r="AV385" s="37">
        <f t="shared" si="274"/>
        <v>662.62723910699344</v>
      </c>
      <c r="AW385" s="37">
        <f t="shared" si="275"/>
        <v>903.67743760478493</v>
      </c>
      <c r="AX385" s="37">
        <f t="shared" si="276"/>
        <v>545.82982755420608</v>
      </c>
      <c r="AY385" s="62">
        <f t="shared" si="277"/>
        <v>2111.9857076117223</v>
      </c>
      <c r="AZ385" s="37">
        <f t="shared" si="278"/>
        <v>48.203665049823364</v>
      </c>
      <c r="BA385" s="37">
        <f t="shared" si="279"/>
        <v>19.547545186379988</v>
      </c>
      <c r="BC385">
        <v>103</v>
      </c>
      <c r="BD385" s="37">
        <f>IF(Voorblad!$E$10=Rekenblad!BC385,Rekenblad!AV385,0)</f>
        <v>0</v>
      </c>
      <c r="BE385" s="37">
        <f>IF(Voorblad!$E$10=Rekenblad!BC385,Rekenblad!AW385,0)</f>
        <v>0</v>
      </c>
      <c r="BF385" s="37">
        <f>IF(Voorblad!$E$10=Rekenblad!BC385,Rekenblad!AX385,0)</f>
        <v>0</v>
      </c>
      <c r="BG385" s="62">
        <f>IF(Voorblad!$E$10=Rekenblad!BC385,Rekenblad!AY385,0)</f>
        <v>0</v>
      </c>
      <c r="BH385" s="37">
        <f>IF(Voorblad!$E$10=Rekenblad!BC385,Rekenblad!AZ385,0)</f>
        <v>0</v>
      </c>
      <c r="BI385" s="37">
        <f>IF(Voorblad!$E$10=Rekenblad!BC385,Rekenblad!BA385,0)</f>
        <v>0</v>
      </c>
      <c r="BK385">
        <v>103</v>
      </c>
      <c r="BL385" s="37">
        <f>IF(Voorblad!$E$14=Rekenblad!$BL$290,Rekenblad!BD385,0)</f>
        <v>0</v>
      </c>
      <c r="BM385" s="37">
        <f>IF(Voorblad!$E$14=Rekenblad!$BL$290,Rekenblad!BE385,0)</f>
        <v>0</v>
      </c>
      <c r="BN385" s="37">
        <f>IF(Voorblad!$E$14=Rekenblad!$BL$290,Rekenblad!BF385,0)</f>
        <v>0</v>
      </c>
      <c r="BO385" s="62">
        <f>IF(Voorblad!$E$14=Rekenblad!$BL$290,Rekenblad!BG385,0)</f>
        <v>0</v>
      </c>
      <c r="BP385" s="37">
        <f>IF(Voorblad!$E$14=Rekenblad!$BL$290,Rekenblad!BH385,0)</f>
        <v>0</v>
      </c>
      <c r="BQ385" s="37">
        <f>IF(Voorblad!$E$14=Rekenblad!$BL$290,Rekenblad!BI385,0)</f>
        <v>0</v>
      </c>
    </row>
    <row r="386" spans="2:69" x14ac:dyDescent="0.25">
      <c r="B386">
        <f>'Data TREND'!AU97</f>
        <v>104</v>
      </c>
      <c r="C386" s="37">
        <f>'Data TREND'!AW97</f>
        <v>667.96313075724811</v>
      </c>
      <c r="D386" s="37">
        <f>'Data TREND'!AX97</f>
        <v>912.14491424255334</v>
      </c>
      <c r="E386" s="37">
        <f>'Data TREND'!AY97</f>
        <v>551.08267128562181</v>
      </c>
      <c r="F386" s="62">
        <f>'Data TREND'!AZ97</f>
        <v>2131.0346840412089</v>
      </c>
      <c r="G386" s="37">
        <f>'Data TREND'!BA97</f>
        <v>47.948516311569044</v>
      </c>
      <c r="H386" s="37">
        <f>'Data TREND'!BB97</f>
        <v>19.440990655326509</v>
      </c>
      <c r="J386" s="37">
        <f t="shared" si="280"/>
        <v>667.96313075724811</v>
      </c>
      <c r="K386" s="37">
        <f t="shared" si="281"/>
        <v>912.14491424255334</v>
      </c>
      <c r="L386" s="37">
        <f t="shared" si="282"/>
        <v>551.08267128562181</v>
      </c>
      <c r="M386" s="62">
        <f t="shared" si="283"/>
        <v>2131.0346840412089</v>
      </c>
      <c r="N386" s="37">
        <f t="shared" si="284"/>
        <v>47.948516311569044</v>
      </c>
      <c r="O386" s="37">
        <f t="shared" si="285"/>
        <v>19.440990655326509</v>
      </c>
      <c r="Q386">
        <f>'Data TREND'!AU97</f>
        <v>104</v>
      </c>
      <c r="R386" s="37">
        <f>'Data TREND'!BD97</f>
        <v>918.35906115327202</v>
      </c>
      <c r="S386" s="37">
        <f>'Data TREND'!BE97</f>
        <v>911.07484995676282</v>
      </c>
      <c r="T386" s="37">
        <f>'Data TREND'!BF97</f>
        <v>549.96583480315849</v>
      </c>
      <c r="U386" s="62">
        <f>'Data TREND'!BG97</f>
        <v>2379.5296141182394</v>
      </c>
      <c r="V386" s="37">
        <f>'Data TREND'!BH97</f>
        <v>52.599990635720786</v>
      </c>
      <c r="W386" s="37">
        <f>'Data TREND'!BI97</f>
        <v>21.452848166453279</v>
      </c>
      <c r="Y386" s="37">
        <f t="shared" si="262"/>
        <v>0</v>
      </c>
      <c r="Z386" s="37">
        <f t="shared" si="263"/>
        <v>0</v>
      </c>
      <c r="AA386" s="37">
        <f t="shared" si="264"/>
        <v>0</v>
      </c>
      <c r="AB386" s="62">
        <f t="shared" si="265"/>
        <v>0</v>
      </c>
      <c r="AC386" s="37">
        <f t="shared" si="266"/>
        <v>0</v>
      </c>
      <c r="AD386" s="37">
        <f t="shared" si="267"/>
        <v>0</v>
      </c>
      <c r="AF386">
        <f>'Data TREND'!AU97</f>
        <v>104</v>
      </c>
      <c r="AG386" s="37">
        <f>'Data TREND'!BK97</f>
        <v>1173.8937752690931</v>
      </c>
      <c r="AH386" s="37">
        <f>'Data TREND'!BL97</f>
        <v>910.3552520893503</v>
      </c>
      <c r="AI386" s="37">
        <f>'Data TREND'!BM97</f>
        <v>548.83124826961375</v>
      </c>
      <c r="AJ386" s="62">
        <f>'Data TREND'!BN97</f>
        <v>2633.0500668183849</v>
      </c>
      <c r="AK386" s="37">
        <f>'Data TREND'!BO97</f>
        <v>56.733522724237112</v>
      </c>
      <c r="AL386" s="37">
        <f>'Data TREND'!BP97</f>
        <v>23.270624062661945</v>
      </c>
      <c r="AN386" s="37">
        <f t="shared" si="268"/>
        <v>0</v>
      </c>
      <c r="AO386" s="37">
        <f t="shared" si="269"/>
        <v>0</v>
      </c>
      <c r="AP386" s="37">
        <f t="shared" si="270"/>
        <v>0</v>
      </c>
      <c r="AQ386" s="62">
        <f t="shared" si="271"/>
        <v>0</v>
      </c>
      <c r="AR386" s="37">
        <f t="shared" si="272"/>
        <v>0</v>
      </c>
      <c r="AS386" s="37">
        <f t="shared" si="273"/>
        <v>0</v>
      </c>
      <c r="AU386">
        <v>104</v>
      </c>
      <c r="AV386" s="37">
        <f t="shared" si="274"/>
        <v>667.96313075724811</v>
      </c>
      <c r="AW386" s="37">
        <f t="shared" si="275"/>
        <v>912.14491424255334</v>
      </c>
      <c r="AX386" s="37">
        <f t="shared" si="276"/>
        <v>551.08267128562181</v>
      </c>
      <c r="AY386" s="62">
        <f t="shared" si="277"/>
        <v>2131.0346840412089</v>
      </c>
      <c r="AZ386" s="37">
        <f t="shared" si="278"/>
        <v>47.948516311569044</v>
      </c>
      <c r="BA386" s="37">
        <f t="shared" si="279"/>
        <v>19.440990655326509</v>
      </c>
      <c r="BC386">
        <v>104</v>
      </c>
      <c r="BD386" s="37">
        <f>IF(Voorblad!$E$10=Rekenblad!BC386,Rekenblad!AV386,0)</f>
        <v>0</v>
      </c>
      <c r="BE386" s="37">
        <f>IF(Voorblad!$E$10=Rekenblad!BC386,Rekenblad!AW386,0)</f>
        <v>0</v>
      </c>
      <c r="BF386" s="37">
        <f>IF(Voorblad!$E$10=Rekenblad!BC386,Rekenblad!AX386,0)</f>
        <v>0</v>
      </c>
      <c r="BG386" s="62">
        <f>IF(Voorblad!$E$10=Rekenblad!BC386,Rekenblad!AY386,0)</f>
        <v>0</v>
      </c>
      <c r="BH386" s="37">
        <f>IF(Voorblad!$E$10=Rekenblad!BC386,Rekenblad!AZ386,0)</f>
        <v>0</v>
      </c>
      <c r="BI386" s="37">
        <f>IF(Voorblad!$E$10=Rekenblad!BC386,Rekenblad!BA386,0)</f>
        <v>0</v>
      </c>
      <c r="BK386">
        <v>104</v>
      </c>
      <c r="BL386" s="37">
        <f>IF(Voorblad!$E$14=Rekenblad!$BL$290,Rekenblad!BD386,0)</f>
        <v>0</v>
      </c>
      <c r="BM386" s="37">
        <f>IF(Voorblad!$E$14=Rekenblad!$BL$290,Rekenblad!BE386,0)</f>
        <v>0</v>
      </c>
      <c r="BN386" s="37">
        <f>IF(Voorblad!$E$14=Rekenblad!$BL$290,Rekenblad!BF386,0)</f>
        <v>0</v>
      </c>
      <c r="BO386" s="62">
        <f>IF(Voorblad!$E$14=Rekenblad!$BL$290,Rekenblad!BG386,0)</f>
        <v>0</v>
      </c>
      <c r="BP386" s="37">
        <f>IF(Voorblad!$E$14=Rekenblad!$BL$290,Rekenblad!BH386,0)</f>
        <v>0</v>
      </c>
      <c r="BQ386" s="37">
        <f>IF(Voorblad!$E$14=Rekenblad!$BL$290,Rekenblad!BI386,0)</f>
        <v>0</v>
      </c>
    </row>
    <row r="387" spans="2:69" x14ac:dyDescent="0.25">
      <c r="B387">
        <f>'Data TREND'!AU98</f>
        <v>105</v>
      </c>
      <c r="C387" s="37">
        <f>'Data TREND'!AW98</f>
        <v>673.29902240750289</v>
      </c>
      <c r="D387" s="37">
        <f>'Data TREND'!AX98</f>
        <v>920.61239088032198</v>
      </c>
      <c r="E387" s="37">
        <f>'Data TREND'!AY98</f>
        <v>556.33551501703755</v>
      </c>
      <c r="F387" s="62">
        <f>'Data TREND'!AZ98</f>
        <v>2150.0836604706956</v>
      </c>
      <c r="G387" s="37">
        <f>'Data TREND'!BA98</f>
        <v>47.693367573314717</v>
      </c>
      <c r="H387" s="37">
        <f>'Data TREND'!BB98</f>
        <v>19.334436124273026</v>
      </c>
      <c r="J387" s="37">
        <f t="shared" si="280"/>
        <v>673.29902240750289</v>
      </c>
      <c r="K387" s="37">
        <f t="shared" si="281"/>
        <v>920.61239088032198</v>
      </c>
      <c r="L387" s="37">
        <f t="shared" si="282"/>
        <v>556.33551501703755</v>
      </c>
      <c r="M387" s="62">
        <f t="shared" si="283"/>
        <v>2150.0836604706956</v>
      </c>
      <c r="N387" s="37">
        <f t="shared" si="284"/>
        <v>47.693367573314717</v>
      </c>
      <c r="O387" s="37">
        <f t="shared" si="285"/>
        <v>19.334436124273026</v>
      </c>
      <c r="Q387">
        <f>'Data TREND'!AU98</f>
        <v>105</v>
      </c>
      <c r="R387" s="37">
        <f>'Data TREND'!BD98</f>
        <v>925.38583625819865</v>
      </c>
      <c r="S387" s="37">
        <f>'Data TREND'!BE98</f>
        <v>919.51278163000984</v>
      </c>
      <c r="T387" s="37">
        <f>'Data TREND'!BF98</f>
        <v>555.14238624960888</v>
      </c>
      <c r="U387" s="62">
        <f>'Data TREND'!BG98</f>
        <v>2400.1722608770015</v>
      </c>
      <c r="V387" s="37">
        <f>'Data TREND'!BH98</f>
        <v>52.214304865343522</v>
      </c>
      <c r="W387" s="37">
        <f>'Data TREND'!BI98</f>
        <v>21.297292916624933</v>
      </c>
      <c r="Y387" s="37">
        <f t="shared" si="262"/>
        <v>0</v>
      </c>
      <c r="Z387" s="37">
        <f t="shared" si="263"/>
        <v>0</v>
      </c>
      <c r="AA387" s="37">
        <f t="shared" si="264"/>
        <v>0</v>
      </c>
      <c r="AB387" s="62">
        <f t="shared" si="265"/>
        <v>0</v>
      </c>
      <c r="AC387" s="37">
        <f t="shared" si="266"/>
        <v>0</v>
      </c>
      <c r="AD387" s="37">
        <f t="shared" si="267"/>
        <v>0</v>
      </c>
      <c r="AF387">
        <f>'Data TREND'!AU98</f>
        <v>105</v>
      </c>
      <c r="AG387" s="37">
        <f>'Data TREND'!BK98</f>
        <v>1182.6400869752822</v>
      </c>
      <c r="AH387" s="37">
        <f>'Data TREND'!BL98</f>
        <v>918.76784829263124</v>
      </c>
      <c r="AI387" s="37">
        <f>'Data TREND'!BM98</f>
        <v>553.92154510457453</v>
      </c>
      <c r="AJ387" s="62">
        <f>'Data TREND'!BN98</f>
        <v>2655.2974008778274</v>
      </c>
      <c r="AK387" s="37">
        <f>'Data TREND'!BO98</f>
        <v>56.197210220879725</v>
      </c>
      <c r="AL387" s="37">
        <f>'Data TREND'!BP98</f>
        <v>23.052864818586215</v>
      </c>
      <c r="AN387" s="37">
        <f t="shared" si="268"/>
        <v>0</v>
      </c>
      <c r="AO387" s="37">
        <f t="shared" si="269"/>
        <v>0</v>
      </c>
      <c r="AP387" s="37">
        <f t="shared" si="270"/>
        <v>0</v>
      </c>
      <c r="AQ387" s="62">
        <f t="shared" si="271"/>
        <v>0</v>
      </c>
      <c r="AR387" s="37">
        <f t="shared" si="272"/>
        <v>0</v>
      </c>
      <c r="AS387" s="37">
        <f t="shared" si="273"/>
        <v>0</v>
      </c>
      <c r="AU387">
        <v>105</v>
      </c>
      <c r="AV387" s="37">
        <f t="shared" si="274"/>
        <v>673.29902240750289</v>
      </c>
      <c r="AW387" s="37">
        <f t="shared" si="275"/>
        <v>920.61239088032198</v>
      </c>
      <c r="AX387" s="37">
        <f t="shared" si="276"/>
        <v>556.33551501703755</v>
      </c>
      <c r="AY387" s="62">
        <f t="shared" si="277"/>
        <v>2150.0836604706956</v>
      </c>
      <c r="AZ387" s="37">
        <f t="shared" si="278"/>
        <v>47.693367573314717</v>
      </c>
      <c r="BA387" s="37">
        <f t="shared" si="279"/>
        <v>19.334436124273026</v>
      </c>
      <c r="BC387">
        <v>105</v>
      </c>
      <c r="BD387" s="37">
        <f>IF(Voorblad!$E$10=Rekenblad!BC387,Rekenblad!AV387,0)</f>
        <v>0</v>
      </c>
      <c r="BE387" s="37">
        <f>IF(Voorblad!$E$10=Rekenblad!BC387,Rekenblad!AW387,0)</f>
        <v>0</v>
      </c>
      <c r="BF387" s="37">
        <f>IF(Voorblad!$E$10=Rekenblad!BC387,Rekenblad!AX387,0)</f>
        <v>0</v>
      </c>
      <c r="BG387" s="62">
        <f>IF(Voorblad!$E$10=Rekenblad!BC387,Rekenblad!AY387,0)</f>
        <v>0</v>
      </c>
      <c r="BH387" s="37">
        <f>IF(Voorblad!$E$10=Rekenblad!BC387,Rekenblad!AZ387,0)</f>
        <v>0</v>
      </c>
      <c r="BI387" s="37">
        <f>IF(Voorblad!$E$10=Rekenblad!BC387,Rekenblad!BA387,0)</f>
        <v>0</v>
      </c>
      <c r="BK387">
        <v>105</v>
      </c>
      <c r="BL387" s="37">
        <f>IF(Voorblad!$E$14=Rekenblad!$BL$290,Rekenblad!BD387,0)</f>
        <v>0</v>
      </c>
      <c r="BM387" s="37">
        <f>IF(Voorblad!$E$14=Rekenblad!$BL$290,Rekenblad!BE387,0)</f>
        <v>0</v>
      </c>
      <c r="BN387" s="37">
        <f>IF(Voorblad!$E$14=Rekenblad!$BL$290,Rekenblad!BF387,0)</f>
        <v>0</v>
      </c>
      <c r="BO387" s="62">
        <f>IF(Voorblad!$E$14=Rekenblad!$BL$290,Rekenblad!BG387,0)</f>
        <v>0</v>
      </c>
      <c r="BP387" s="37">
        <f>IF(Voorblad!$E$14=Rekenblad!$BL$290,Rekenblad!BH387,0)</f>
        <v>0</v>
      </c>
      <c r="BQ387" s="37">
        <f>IF(Voorblad!$E$14=Rekenblad!$BL$290,Rekenblad!BI387,0)</f>
        <v>0</v>
      </c>
    </row>
    <row r="388" spans="2:69" x14ac:dyDescent="0.25">
      <c r="B388">
        <f>'Data TREND'!AU99</f>
        <v>106</v>
      </c>
      <c r="C388" s="37">
        <f>'Data TREND'!AW99</f>
        <v>678.63491405775756</v>
      </c>
      <c r="D388" s="37">
        <f>'Data TREND'!AX99</f>
        <v>929.0798675180904</v>
      </c>
      <c r="E388" s="37">
        <f>'Data TREND'!AY99</f>
        <v>561.58835874845329</v>
      </c>
      <c r="F388" s="62">
        <f>'Data TREND'!AZ99</f>
        <v>2169.1326369001818</v>
      </c>
      <c r="G388" s="37">
        <f>'Data TREND'!BA99</f>
        <v>47.438218835060397</v>
      </c>
      <c r="H388" s="37">
        <f>'Data TREND'!BB99</f>
        <v>19.22788159321955</v>
      </c>
      <c r="J388" s="37">
        <f t="shared" si="280"/>
        <v>678.63491405775756</v>
      </c>
      <c r="K388" s="37">
        <f t="shared" si="281"/>
        <v>929.0798675180904</v>
      </c>
      <c r="L388" s="37">
        <f t="shared" si="282"/>
        <v>561.58835874845329</v>
      </c>
      <c r="M388" s="62">
        <f t="shared" si="283"/>
        <v>2169.1326369001818</v>
      </c>
      <c r="N388" s="37">
        <f t="shared" si="284"/>
        <v>47.438218835060397</v>
      </c>
      <c r="O388" s="37">
        <f t="shared" si="285"/>
        <v>19.22788159321955</v>
      </c>
      <c r="Q388">
        <f>'Data TREND'!AU99</f>
        <v>106</v>
      </c>
      <c r="R388" s="37">
        <f>'Data TREND'!BD99</f>
        <v>932.41261136312505</v>
      </c>
      <c r="S388" s="37">
        <f>'Data TREND'!BE99</f>
        <v>927.95071330325686</v>
      </c>
      <c r="T388" s="37">
        <f>'Data TREND'!BF99</f>
        <v>560.31893769605927</v>
      </c>
      <c r="U388" s="62">
        <f>'Data TREND'!BG99</f>
        <v>2420.8149076357636</v>
      </c>
      <c r="V388" s="37">
        <f>'Data TREND'!BH99</f>
        <v>51.82861909496625</v>
      </c>
      <c r="W388" s="37">
        <f>'Data TREND'!BI99</f>
        <v>21.141737666796587</v>
      </c>
      <c r="Y388" s="37">
        <f t="shared" ref="Y388:Y419" si="286">$Q$3*R388</f>
        <v>0</v>
      </c>
      <c r="Z388" s="37">
        <f t="shared" ref="Z388:Z419" si="287">$Q$3*S388</f>
        <v>0</v>
      </c>
      <c r="AA388" s="37">
        <f t="shared" ref="AA388:AA419" si="288">$Q$3*T388</f>
        <v>0</v>
      </c>
      <c r="AB388" s="62">
        <f t="shared" ref="AB388:AB419" si="289">$Q$3*U388</f>
        <v>0</v>
      </c>
      <c r="AC388" s="37">
        <f t="shared" ref="AC388:AC419" si="290">$Q$3*V388</f>
        <v>0</v>
      </c>
      <c r="AD388" s="37">
        <f t="shared" ref="AD388:AD419" si="291">$Q$3*W388</f>
        <v>0</v>
      </c>
      <c r="AF388">
        <f>'Data TREND'!AU99</f>
        <v>106</v>
      </c>
      <c r="AG388" s="37">
        <f>'Data TREND'!BK99</f>
        <v>1191.3863986814713</v>
      </c>
      <c r="AH388" s="37">
        <f>'Data TREND'!BL99</f>
        <v>927.18044449591218</v>
      </c>
      <c r="AI388" s="37">
        <f>'Data TREND'!BM99</f>
        <v>559.01184193953532</v>
      </c>
      <c r="AJ388" s="62">
        <f>'Data TREND'!BN99</f>
        <v>2677.5447349372698</v>
      </c>
      <c r="AK388" s="37">
        <f>'Data TREND'!BO99</f>
        <v>55.660897717522339</v>
      </c>
      <c r="AL388" s="37">
        <f>'Data TREND'!BP99</f>
        <v>22.835105574510486</v>
      </c>
      <c r="AN388" s="37">
        <f t="shared" ref="AN388:AN419" si="292">$AF$3*AG388</f>
        <v>0</v>
      </c>
      <c r="AO388" s="37">
        <f t="shared" ref="AO388:AO419" si="293">$AF$3*AH388</f>
        <v>0</v>
      </c>
      <c r="AP388" s="37">
        <f t="shared" ref="AP388:AP419" si="294">$AF$3*AI388</f>
        <v>0</v>
      </c>
      <c r="AQ388" s="62">
        <f t="shared" ref="AQ388:AQ419" si="295">$AF$3*AJ388</f>
        <v>0</v>
      </c>
      <c r="AR388" s="37">
        <f t="shared" ref="AR388:AR419" si="296">$AF$3*AK388</f>
        <v>0</v>
      </c>
      <c r="AS388" s="37">
        <f t="shared" ref="AS388:AS419" si="297">$AF$3*AL388</f>
        <v>0</v>
      </c>
      <c r="AU388">
        <v>106</v>
      </c>
      <c r="AV388" s="37">
        <f t="shared" ref="AV388:AV419" si="298">J388+Y388+AN388</f>
        <v>678.63491405775756</v>
      </c>
      <c r="AW388" s="37">
        <f t="shared" ref="AW388:AW419" si="299">K388+Z388+AO388</f>
        <v>929.0798675180904</v>
      </c>
      <c r="AX388" s="37">
        <f t="shared" ref="AX388:AX419" si="300">L388+AA388+AP388</f>
        <v>561.58835874845329</v>
      </c>
      <c r="AY388" s="62">
        <f t="shared" ref="AY388:AY419" si="301">M388+AB388+AQ388</f>
        <v>2169.1326369001818</v>
      </c>
      <c r="AZ388" s="37">
        <f t="shared" ref="AZ388:AZ419" si="302">N388+AC388+AR388</f>
        <v>47.438218835060397</v>
      </c>
      <c r="BA388" s="37">
        <f t="shared" ref="BA388:BA419" si="303">O388+AD388+AS388</f>
        <v>19.22788159321955</v>
      </c>
      <c r="BC388">
        <v>106</v>
      </c>
      <c r="BD388" s="37">
        <f>IF(Voorblad!$E$10=Rekenblad!BC388,Rekenblad!AV388,0)</f>
        <v>0</v>
      </c>
      <c r="BE388" s="37">
        <f>IF(Voorblad!$E$10=Rekenblad!BC388,Rekenblad!AW388,0)</f>
        <v>0</v>
      </c>
      <c r="BF388" s="37">
        <f>IF(Voorblad!$E$10=Rekenblad!BC388,Rekenblad!AX388,0)</f>
        <v>0</v>
      </c>
      <c r="BG388" s="62">
        <f>IF(Voorblad!$E$10=Rekenblad!BC388,Rekenblad!AY388,0)</f>
        <v>0</v>
      </c>
      <c r="BH388" s="37">
        <f>IF(Voorblad!$E$10=Rekenblad!BC388,Rekenblad!AZ388,0)</f>
        <v>0</v>
      </c>
      <c r="BI388" s="37">
        <f>IF(Voorblad!$E$10=Rekenblad!BC388,Rekenblad!BA388,0)</f>
        <v>0</v>
      </c>
      <c r="BK388">
        <v>106</v>
      </c>
      <c r="BL388" s="37">
        <f>IF(Voorblad!$E$14=Rekenblad!$BL$290,Rekenblad!BD388,0)</f>
        <v>0</v>
      </c>
      <c r="BM388" s="37">
        <f>IF(Voorblad!$E$14=Rekenblad!$BL$290,Rekenblad!BE388,0)</f>
        <v>0</v>
      </c>
      <c r="BN388" s="37">
        <f>IF(Voorblad!$E$14=Rekenblad!$BL$290,Rekenblad!BF388,0)</f>
        <v>0</v>
      </c>
      <c r="BO388" s="62">
        <f>IF(Voorblad!$E$14=Rekenblad!$BL$290,Rekenblad!BG388,0)</f>
        <v>0</v>
      </c>
      <c r="BP388" s="37">
        <f>IF(Voorblad!$E$14=Rekenblad!$BL$290,Rekenblad!BH388,0)</f>
        <v>0</v>
      </c>
      <c r="BQ388" s="37">
        <f>IF(Voorblad!$E$14=Rekenblad!$BL$290,Rekenblad!BI388,0)</f>
        <v>0</v>
      </c>
    </row>
    <row r="389" spans="2:69" x14ac:dyDescent="0.25">
      <c r="B389">
        <f>'Data TREND'!AU100</f>
        <v>107</v>
      </c>
      <c r="C389" s="37">
        <f>'Data TREND'!AW100</f>
        <v>683.97080570801222</v>
      </c>
      <c r="D389" s="37">
        <f>'Data TREND'!AX100</f>
        <v>937.54734415585904</v>
      </c>
      <c r="E389" s="37">
        <f>'Data TREND'!AY100</f>
        <v>566.84120247986903</v>
      </c>
      <c r="F389" s="62">
        <f>'Data TREND'!AZ100</f>
        <v>2188.1816133296679</v>
      </c>
      <c r="G389" s="37">
        <f>'Data TREND'!BA100</f>
        <v>47.183070096806077</v>
      </c>
      <c r="H389" s="37">
        <f>'Data TREND'!BB100</f>
        <v>19.121327062166067</v>
      </c>
      <c r="J389" s="37">
        <f t="shared" si="280"/>
        <v>683.97080570801222</v>
      </c>
      <c r="K389" s="37">
        <f t="shared" si="281"/>
        <v>937.54734415585904</v>
      </c>
      <c r="L389" s="37">
        <f t="shared" si="282"/>
        <v>566.84120247986903</v>
      </c>
      <c r="M389" s="62">
        <f t="shared" si="283"/>
        <v>2188.1816133296679</v>
      </c>
      <c r="N389" s="37">
        <f t="shared" si="284"/>
        <v>47.183070096806077</v>
      </c>
      <c r="O389" s="37">
        <f t="shared" si="285"/>
        <v>19.121327062166067</v>
      </c>
      <c r="Q389">
        <f>'Data TREND'!AU100</f>
        <v>107</v>
      </c>
      <c r="R389" s="37">
        <f>'Data TREND'!BD100</f>
        <v>939.43938646805168</v>
      </c>
      <c r="S389" s="37">
        <f>'Data TREND'!BE100</f>
        <v>936.38864497650388</v>
      </c>
      <c r="T389" s="37">
        <f>'Data TREND'!BF100</f>
        <v>565.49548914250977</v>
      </c>
      <c r="U389" s="62">
        <f>'Data TREND'!BG100</f>
        <v>2441.4575543945252</v>
      </c>
      <c r="V389" s="37">
        <f>'Data TREND'!BH100</f>
        <v>51.442933324588978</v>
      </c>
      <c r="W389" s="37">
        <f>'Data TREND'!BI100</f>
        <v>20.986182416968244</v>
      </c>
      <c r="Y389" s="37">
        <f t="shared" si="286"/>
        <v>0</v>
      </c>
      <c r="Z389" s="37">
        <f t="shared" si="287"/>
        <v>0</v>
      </c>
      <c r="AA389" s="37">
        <f t="shared" si="288"/>
        <v>0</v>
      </c>
      <c r="AB389" s="62">
        <f t="shared" si="289"/>
        <v>0</v>
      </c>
      <c r="AC389" s="37">
        <f t="shared" si="290"/>
        <v>0</v>
      </c>
      <c r="AD389" s="37">
        <f t="shared" si="291"/>
        <v>0</v>
      </c>
      <c r="AF389">
        <f>'Data TREND'!AU100</f>
        <v>107</v>
      </c>
      <c r="AG389" s="37">
        <f>'Data TREND'!BK100</f>
        <v>1200.1327103876602</v>
      </c>
      <c r="AH389" s="37">
        <f>'Data TREND'!BL100</f>
        <v>935.59304069919312</v>
      </c>
      <c r="AI389" s="37">
        <f>'Data TREND'!BM100</f>
        <v>564.1021387744961</v>
      </c>
      <c r="AJ389" s="62">
        <f>'Data TREND'!BN100</f>
        <v>2699.7920689967118</v>
      </c>
      <c r="AK389" s="37">
        <f>'Data TREND'!BO100</f>
        <v>55.124585214164952</v>
      </c>
      <c r="AL389" s="37">
        <f>'Data TREND'!BP100</f>
        <v>22.617346330434753</v>
      </c>
      <c r="AN389" s="37">
        <f t="shared" si="292"/>
        <v>0</v>
      </c>
      <c r="AO389" s="37">
        <f t="shared" si="293"/>
        <v>0</v>
      </c>
      <c r="AP389" s="37">
        <f t="shared" si="294"/>
        <v>0</v>
      </c>
      <c r="AQ389" s="62">
        <f t="shared" si="295"/>
        <v>0</v>
      </c>
      <c r="AR389" s="37">
        <f t="shared" si="296"/>
        <v>0</v>
      </c>
      <c r="AS389" s="37">
        <f t="shared" si="297"/>
        <v>0</v>
      </c>
      <c r="AU389">
        <v>107</v>
      </c>
      <c r="AV389" s="37">
        <f t="shared" si="298"/>
        <v>683.97080570801222</v>
      </c>
      <c r="AW389" s="37">
        <f t="shared" si="299"/>
        <v>937.54734415585904</v>
      </c>
      <c r="AX389" s="37">
        <f t="shared" si="300"/>
        <v>566.84120247986903</v>
      </c>
      <c r="AY389" s="62">
        <f t="shared" si="301"/>
        <v>2188.1816133296679</v>
      </c>
      <c r="AZ389" s="37">
        <f t="shared" si="302"/>
        <v>47.183070096806077</v>
      </c>
      <c r="BA389" s="37">
        <f t="shared" si="303"/>
        <v>19.121327062166067</v>
      </c>
      <c r="BC389">
        <v>107</v>
      </c>
      <c r="BD389" s="37">
        <f>IF(Voorblad!$E$10=Rekenblad!BC389,Rekenblad!AV389,0)</f>
        <v>0</v>
      </c>
      <c r="BE389" s="37">
        <f>IF(Voorblad!$E$10=Rekenblad!BC389,Rekenblad!AW389,0)</f>
        <v>0</v>
      </c>
      <c r="BF389" s="37">
        <f>IF(Voorblad!$E$10=Rekenblad!BC389,Rekenblad!AX389,0)</f>
        <v>0</v>
      </c>
      <c r="BG389" s="62">
        <f>IF(Voorblad!$E$10=Rekenblad!BC389,Rekenblad!AY389,0)</f>
        <v>0</v>
      </c>
      <c r="BH389" s="37">
        <f>IF(Voorblad!$E$10=Rekenblad!BC389,Rekenblad!AZ389,0)</f>
        <v>0</v>
      </c>
      <c r="BI389" s="37">
        <f>IF(Voorblad!$E$10=Rekenblad!BC389,Rekenblad!BA389,0)</f>
        <v>0</v>
      </c>
      <c r="BK389">
        <v>107</v>
      </c>
      <c r="BL389" s="37">
        <f>IF(Voorblad!$E$14=Rekenblad!$BL$290,Rekenblad!BD389,0)</f>
        <v>0</v>
      </c>
      <c r="BM389" s="37">
        <f>IF(Voorblad!$E$14=Rekenblad!$BL$290,Rekenblad!BE389,0)</f>
        <v>0</v>
      </c>
      <c r="BN389" s="37">
        <f>IF(Voorblad!$E$14=Rekenblad!$BL$290,Rekenblad!BF389,0)</f>
        <v>0</v>
      </c>
      <c r="BO389" s="62">
        <f>IF(Voorblad!$E$14=Rekenblad!$BL$290,Rekenblad!BG389,0)</f>
        <v>0</v>
      </c>
      <c r="BP389" s="37">
        <f>IF(Voorblad!$E$14=Rekenblad!$BL$290,Rekenblad!BH389,0)</f>
        <v>0</v>
      </c>
      <c r="BQ389" s="37">
        <f>IF(Voorblad!$E$14=Rekenblad!$BL$290,Rekenblad!BI389,0)</f>
        <v>0</v>
      </c>
    </row>
    <row r="390" spans="2:69" x14ac:dyDescent="0.25">
      <c r="B390">
        <f>'Data TREND'!AU101</f>
        <v>108</v>
      </c>
      <c r="C390" s="37">
        <f>'Data TREND'!AW101</f>
        <v>689.30669735826689</v>
      </c>
      <c r="D390" s="37">
        <f>'Data TREND'!AX101</f>
        <v>946.01482079362745</v>
      </c>
      <c r="E390" s="37">
        <f>'Data TREND'!AY101</f>
        <v>572.09404621128476</v>
      </c>
      <c r="F390" s="62">
        <f>'Data TREND'!AZ101</f>
        <v>2207.2305897591541</v>
      </c>
      <c r="G390" s="37">
        <f>'Data TREND'!BA101</f>
        <v>46.927921358551757</v>
      </c>
      <c r="H390" s="37">
        <f>'Data TREND'!BB101</f>
        <v>19.014772531112591</v>
      </c>
      <c r="J390" s="37">
        <f t="shared" si="280"/>
        <v>689.30669735826689</v>
      </c>
      <c r="K390" s="37">
        <f t="shared" si="281"/>
        <v>946.01482079362745</v>
      </c>
      <c r="L390" s="37">
        <f t="shared" si="282"/>
        <v>572.09404621128476</v>
      </c>
      <c r="M390" s="62">
        <f t="shared" si="283"/>
        <v>2207.2305897591541</v>
      </c>
      <c r="N390" s="37">
        <f t="shared" si="284"/>
        <v>46.927921358551757</v>
      </c>
      <c r="O390" s="37">
        <f t="shared" si="285"/>
        <v>19.014772531112591</v>
      </c>
      <c r="Q390">
        <f>'Data TREND'!AU101</f>
        <v>108</v>
      </c>
      <c r="R390" s="37">
        <f>'Data TREND'!BD101</f>
        <v>946.46616157297808</v>
      </c>
      <c r="S390" s="37">
        <f>'Data TREND'!BE101</f>
        <v>944.8265766497509</v>
      </c>
      <c r="T390" s="37">
        <f>'Data TREND'!BF101</f>
        <v>570.67204058896016</v>
      </c>
      <c r="U390" s="62">
        <f>'Data TREND'!BG101</f>
        <v>2462.1002011532873</v>
      </c>
      <c r="V390" s="37">
        <f>'Data TREND'!BH101</f>
        <v>51.057247554211706</v>
      </c>
      <c r="W390" s="37">
        <f>'Data TREND'!BI101</f>
        <v>20.830627167139898</v>
      </c>
      <c r="Y390" s="37">
        <f t="shared" si="286"/>
        <v>0</v>
      </c>
      <c r="Z390" s="37">
        <f t="shared" si="287"/>
        <v>0</v>
      </c>
      <c r="AA390" s="37">
        <f t="shared" si="288"/>
        <v>0</v>
      </c>
      <c r="AB390" s="62">
        <f t="shared" si="289"/>
        <v>0</v>
      </c>
      <c r="AC390" s="37">
        <f t="shared" si="290"/>
        <v>0</v>
      </c>
      <c r="AD390" s="37">
        <f t="shared" si="291"/>
        <v>0</v>
      </c>
      <c r="AF390">
        <f>'Data TREND'!AU101</f>
        <v>108</v>
      </c>
      <c r="AG390" s="37">
        <f>'Data TREND'!BK101</f>
        <v>1208.8790220938492</v>
      </c>
      <c r="AH390" s="37">
        <f>'Data TREND'!BL101</f>
        <v>944.00563690247418</v>
      </c>
      <c r="AI390" s="37">
        <f>'Data TREND'!BM101</f>
        <v>569.19243560945688</v>
      </c>
      <c r="AJ390" s="62">
        <f>'Data TREND'!BN101</f>
        <v>2722.0394030561542</v>
      </c>
      <c r="AK390" s="37">
        <f>'Data TREND'!BO101</f>
        <v>54.588272710807566</v>
      </c>
      <c r="AL390" s="37">
        <f>'Data TREND'!BP101</f>
        <v>22.399587086359023</v>
      </c>
      <c r="AN390" s="37">
        <f t="shared" si="292"/>
        <v>0</v>
      </c>
      <c r="AO390" s="37">
        <f t="shared" si="293"/>
        <v>0</v>
      </c>
      <c r="AP390" s="37">
        <f t="shared" si="294"/>
        <v>0</v>
      </c>
      <c r="AQ390" s="62">
        <f t="shared" si="295"/>
        <v>0</v>
      </c>
      <c r="AR390" s="37">
        <f t="shared" si="296"/>
        <v>0</v>
      </c>
      <c r="AS390" s="37">
        <f t="shared" si="297"/>
        <v>0</v>
      </c>
      <c r="AU390">
        <v>108</v>
      </c>
      <c r="AV390" s="37">
        <f t="shared" si="298"/>
        <v>689.30669735826689</v>
      </c>
      <c r="AW390" s="37">
        <f t="shared" si="299"/>
        <v>946.01482079362745</v>
      </c>
      <c r="AX390" s="37">
        <f t="shared" si="300"/>
        <v>572.09404621128476</v>
      </c>
      <c r="AY390" s="62">
        <f t="shared" si="301"/>
        <v>2207.2305897591541</v>
      </c>
      <c r="AZ390" s="37">
        <f t="shared" si="302"/>
        <v>46.927921358551757</v>
      </c>
      <c r="BA390" s="37">
        <f t="shared" si="303"/>
        <v>19.014772531112591</v>
      </c>
      <c r="BC390">
        <v>108</v>
      </c>
      <c r="BD390" s="37">
        <f>IF(Voorblad!$E$10=Rekenblad!BC390,Rekenblad!AV390,0)</f>
        <v>0</v>
      </c>
      <c r="BE390" s="37">
        <f>IF(Voorblad!$E$10=Rekenblad!BC390,Rekenblad!AW390,0)</f>
        <v>0</v>
      </c>
      <c r="BF390" s="37">
        <f>IF(Voorblad!$E$10=Rekenblad!BC390,Rekenblad!AX390,0)</f>
        <v>0</v>
      </c>
      <c r="BG390" s="62">
        <f>IF(Voorblad!$E$10=Rekenblad!BC390,Rekenblad!AY390,0)</f>
        <v>0</v>
      </c>
      <c r="BH390" s="37">
        <f>IF(Voorblad!$E$10=Rekenblad!BC390,Rekenblad!AZ390,0)</f>
        <v>0</v>
      </c>
      <c r="BI390" s="37">
        <f>IF(Voorblad!$E$10=Rekenblad!BC390,Rekenblad!BA390,0)</f>
        <v>0</v>
      </c>
      <c r="BK390">
        <v>108</v>
      </c>
      <c r="BL390" s="37">
        <f>IF(Voorblad!$E$14=Rekenblad!$BL$290,Rekenblad!BD390,0)</f>
        <v>0</v>
      </c>
      <c r="BM390" s="37">
        <f>IF(Voorblad!$E$14=Rekenblad!$BL$290,Rekenblad!BE390,0)</f>
        <v>0</v>
      </c>
      <c r="BN390" s="37">
        <f>IF(Voorblad!$E$14=Rekenblad!$BL$290,Rekenblad!BF390,0)</f>
        <v>0</v>
      </c>
      <c r="BO390" s="62">
        <f>IF(Voorblad!$E$14=Rekenblad!$BL$290,Rekenblad!BG390,0)</f>
        <v>0</v>
      </c>
      <c r="BP390" s="37">
        <f>IF(Voorblad!$E$14=Rekenblad!$BL$290,Rekenblad!BH390,0)</f>
        <v>0</v>
      </c>
      <c r="BQ390" s="37">
        <f>IF(Voorblad!$E$14=Rekenblad!$BL$290,Rekenblad!BI390,0)</f>
        <v>0</v>
      </c>
    </row>
    <row r="391" spans="2:69" x14ac:dyDescent="0.25">
      <c r="B391">
        <f>'Data TREND'!AU102</f>
        <v>109</v>
      </c>
      <c r="C391" s="37">
        <f>'Data TREND'!AW102</f>
        <v>694.64258900852155</v>
      </c>
      <c r="D391" s="37">
        <f>'Data TREND'!AX102</f>
        <v>954.48229743139609</v>
      </c>
      <c r="E391" s="37">
        <f>'Data TREND'!AY102</f>
        <v>577.34688994270039</v>
      </c>
      <c r="F391" s="62">
        <f>'Data TREND'!AZ102</f>
        <v>2226.2795661886412</v>
      </c>
      <c r="G391" s="37">
        <f>'Data TREND'!BA102</f>
        <v>46.672772620297437</v>
      </c>
      <c r="H391" s="37">
        <f>'Data TREND'!BB102</f>
        <v>18.908218000059108</v>
      </c>
      <c r="J391" s="37">
        <f t="shared" si="280"/>
        <v>694.64258900852155</v>
      </c>
      <c r="K391" s="37">
        <f t="shared" si="281"/>
        <v>954.48229743139609</v>
      </c>
      <c r="L391" s="37">
        <f t="shared" si="282"/>
        <v>577.34688994270039</v>
      </c>
      <c r="M391" s="62">
        <f t="shared" si="283"/>
        <v>2226.2795661886412</v>
      </c>
      <c r="N391" s="37">
        <f t="shared" si="284"/>
        <v>46.672772620297437</v>
      </c>
      <c r="O391" s="37">
        <f t="shared" si="285"/>
        <v>18.908218000059108</v>
      </c>
      <c r="Q391">
        <f>'Data TREND'!AU102</f>
        <v>109</v>
      </c>
      <c r="R391" s="37">
        <f>'Data TREND'!BD102</f>
        <v>953.49293667790471</v>
      </c>
      <c r="S391" s="37">
        <f>'Data TREND'!BE102</f>
        <v>953.26450832299793</v>
      </c>
      <c r="T391" s="37">
        <f>'Data TREND'!BF102</f>
        <v>575.84859203541055</v>
      </c>
      <c r="U391" s="62">
        <f>'Data TREND'!BG102</f>
        <v>2482.7428479120495</v>
      </c>
      <c r="V391" s="37">
        <f>'Data TREND'!BH102</f>
        <v>50.671561783834441</v>
      </c>
      <c r="W391" s="37">
        <f>'Data TREND'!BI102</f>
        <v>20.675071917311552</v>
      </c>
      <c r="Y391" s="37">
        <f t="shared" si="286"/>
        <v>0</v>
      </c>
      <c r="Z391" s="37">
        <f t="shared" si="287"/>
        <v>0</v>
      </c>
      <c r="AA391" s="37">
        <f t="shared" si="288"/>
        <v>0</v>
      </c>
      <c r="AB391" s="62">
        <f t="shared" si="289"/>
        <v>0</v>
      </c>
      <c r="AC391" s="37">
        <f t="shared" si="290"/>
        <v>0</v>
      </c>
      <c r="AD391" s="37">
        <f t="shared" si="291"/>
        <v>0</v>
      </c>
      <c r="AF391">
        <f>'Data TREND'!AU102</f>
        <v>109</v>
      </c>
      <c r="AG391" s="37">
        <f>'Data TREND'!BK102</f>
        <v>1217.6253338000381</v>
      </c>
      <c r="AH391" s="37">
        <f>'Data TREND'!BL102</f>
        <v>952.41823310575512</v>
      </c>
      <c r="AI391" s="37">
        <f>'Data TREND'!BM102</f>
        <v>574.28273244441766</v>
      </c>
      <c r="AJ391" s="62">
        <f>'Data TREND'!BN102</f>
        <v>2744.2867371155967</v>
      </c>
      <c r="AK391" s="37">
        <f>'Data TREND'!BO102</f>
        <v>54.051960207450179</v>
      </c>
      <c r="AL391" s="37">
        <f>'Data TREND'!BP102</f>
        <v>22.181827842283294</v>
      </c>
      <c r="AN391" s="37">
        <f t="shared" si="292"/>
        <v>0</v>
      </c>
      <c r="AO391" s="37">
        <f t="shared" si="293"/>
        <v>0</v>
      </c>
      <c r="AP391" s="37">
        <f t="shared" si="294"/>
        <v>0</v>
      </c>
      <c r="AQ391" s="62">
        <f t="shared" si="295"/>
        <v>0</v>
      </c>
      <c r="AR391" s="37">
        <f t="shared" si="296"/>
        <v>0</v>
      </c>
      <c r="AS391" s="37">
        <f t="shared" si="297"/>
        <v>0</v>
      </c>
      <c r="AU391">
        <v>109</v>
      </c>
      <c r="AV391" s="37">
        <f t="shared" si="298"/>
        <v>694.64258900852155</v>
      </c>
      <c r="AW391" s="37">
        <f t="shared" si="299"/>
        <v>954.48229743139609</v>
      </c>
      <c r="AX391" s="37">
        <f t="shared" si="300"/>
        <v>577.34688994270039</v>
      </c>
      <c r="AY391" s="62">
        <f t="shared" si="301"/>
        <v>2226.2795661886412</v>
      </c>
      <c r="AZ391" s="37">
        <f t="shared" si="302"/>
        <v>46.672772620297437</v>
      </c>
      <c r="BA391" s="37">
        <f t="shared" si="303"/>
        <v>18.908218000059108</v>
      </c>
      <c r="BC391">
        <v>109</v>
      </c>
      <c r="BD391" s="37">
        <f>IF(Voorblad!$E$10=Rekenblad!BC391,Rekenblad!AV391,0)</f>
        <v>0</v>
      </c>
      <c r="BE391" s="37">
        <f>IF(Voorblad!$E$10=Rekenblad!BC391,Rekenblad!AW391,0)</f>
        <v>0</v>
      </c>
      <c r="BF391" s="37">
        <f>IF(Voorblad!$E$10=Rekenblad!BC391,Rekenblad!AX391,0)</f>
        <v>0</v>
      </c>
      <c r="BG391" s="62">
        <f>IF(Voorblad!$E$10=Rekenblad!BC391,Rekenblad!AY391,0)</f>
        <v>0</v>
      </c>
      <c r="BH391" s="37">
        <f>IF(Voorblad!$E$10=Rekenblad!BC391,Rekenblad!AZ391,0)</f>
        <v>0</v>
      </c>
      <c r="BI391" s="37">
        <f>IF(Voorblad!$E$10=Rekenblad!BC391,Rekenblad!BA391,0)</f>
        <v>0</v>
      </c>
      <c r="BK391">
        <v>109</v>
      </c>
      <c r="BL391" s="37">
        <f>IF(Voorblad!$E$14=Rekenblad!$BL$290,Rekenblad!BD391,0)</f>
        <v>0</v>
      </c>
      <c r="BM391" s="37">
        <f>IF(Voorblad!$E$14=Rekenblad!$BL$290,Rekenblad!BE391,0)</f>
        <v>0</v>
      </c>
      <c r="BN391" s="37">
        <f>IF(Voorblad!$E$14=Rekenblad!$BL$290,Rekenblad!BF391,0)</f>
        <v>0</v>
      </c>
      <c r="BO391" s="62">
        <f>IF(Voorblad!$E$14=Rekenblad!$BL$290,Rekenblad!BG391,0)</f>
        <v>0</v>
      </c>
      <c r="BP391" s="37">
        <f>IF(Voorblad!$E$14=Rekenblad!$BL$290,Rekenblad!BH391,0)</f>
        <v>0</v>
      </c>
      <c r="BQ391" s="37">
        <f>IF(Voorblad!$E$14=Rekenblad!$BL$290,Rekenblad!BI391,0)</f>
        <v>0</v>
      </c>
    </row>
    <row r="392" spans="2:69" x14ac:dyDescent="0.25">
      <c r="B392">
        <f>'Data TREND'!AU103</f>
        <v>110</v>
      </c>
      <c r="C392" s="37">
        <f>'Data TREND'!AW103</f>
        <v>699.97848065877622</v>
      </c>
      <c r="D392" s="37">
        <f>'Data TREND'!AX103</f>
        <v>962.9497740691645</v>
      </c>
      <c r="E392" s="37">
        <f>'Data TREND'!AY103</f>
        <v>582.59973367411612</v>
      </c>
      <c r="F392" s="62">
        <f>'Data TREND'!AZ103</f>
        <v>2245.3285426181274</v>
      </c>
      <c r="G392" s="37">
        <f>'Data TREND'!BA103</f>
        <v>46.417623882043117</v>
      </c>
      <c r="H392" s="37">
        <f>'Data TREND'!BB103</f>
        <v>18.801663469005632</v>
      </c>
      <c r="J392" s="37">
        <f t="shared" si="280"/>
        <v>699.97848065877622</v>
      </c>
      <c r="K392" s="37">
        <f t="shared" si="281"/>
        <v>962.9497740691645</v>
      </c>
      <c r="L392" s="37">
        <f t="shared" si="282"/>
        <v>582.59973367411612</v>
      </c>
      <c r="M392" s="62">
        <f t="shared" si="283"/>
        <v>2245.3285426181274</v>
      </c>
      <c r="N392" s="37">
        <f t="shared" si="284"/>
        <v>46.417623882043117</v>
      </c>
      <c r="O392" s="37">
        <f t="shared" si="285"/>
        <v>18.801663469005632</v>
      </c>
      <c r="Q392">
        <f>'Data TREND'!AU103</f>
        <v>110</v>
      </c>
      <c r="R392" s="37">
        <f>'Data TREND'!BD103</f>
        <v>960.51971178283111</v>
      </c>
      <c r="S392" s="37">
        <f>'Data TREND'!BE103</f>
        <v>961.70243999624495</v>
      </c>
      <c r="T392" s="37">
        <f>'Data TREND'!BF103</f>
        <v>581.02514348186105</v>
      </c>
      <c r="U392" s="62">
        <f>'Data TREND'!BG103</f>
        <v>2503.3854946708116</v>
      </c>
      <c r="V392" s="37">
        <f>'Data TREND'!BH103</f>
        <v>50.28587601345717</v>
      </c>
      <c r="W392" s="37">
        <f>'Data TREND'!BI103</f>
        <v>20.519516667483209</v>
      </c>
      <c r="Y392" s="37">
        <f t="shared" si="286"/>
        <v>0</v>
      </c>
      <c r="Z392" s="37">
        <f t="shared" si="287"/>
        <v>0</v>
      </c>
      <c r="AA392" s="37">
        <f t="shared" si="288"/>
        <v>0</v>
      </c>
      <c r="AB392" s="62">
        <f t="shared" si="289"/>
        <v>0</v>
      </c>
      <c r="AC392" s="37">
        <f t="shared" si="290"/>
        <v>0</v>
      </c>
      <c r="AD392" s="37">
        <f t="shared" si="291"/>
        <v>0</v>
      </c>
      <c r="AF392">
        <f>'Data TREND'!AU103</f>
        <v>110</v>
      </c>
      <c r="AG392" s="37">
        <f>'Data TREND'!BK103</f>
        <v>1226.3716455062272</v>
      </c>
      <c r="AH392" s="37">
        <f>'Data TREND'!BL103</f>
        <v>960.83082930903606</v>
      </c>
      <c r="AI392" s="37">
        <f>'Data TREND'!BM103</f>
        <v>579.37302927937856</v>
      </c>
      <c r="AJ392" s="62">
        <f>'Data TREND'!BN103</f>
        <v>2766.5340711750387</v>
      </c>
      <c r="AK392" s="37">
        <f>'Data TREND'!BO103</f>
        <v>53.515647704092792</v>
      </c>
      <c r="AL392" s="37">
        <f>'Data TREND'!BP103</f>
        <v>21.964068598207565</v>
      </c>
      <c r="AN392" s="37">
        <f t="shared" si="292"/>
        <v>0</v>
      </c>
      <c r="AO392" s="37">
        <f t="shared" si="293"/>
        <v>0</v>
      </c>
      <c r="AP392" s="37">
        <f t="shared" si="294"/>
        <v>0</v>
      </c>
      <c r="AQ392" s="62">
        <f t="shared" si="295"/>
        <v>0</v>
      </c>
      <c r="AR392" s="37">
        <f t="shared" si="296"/>
        <v>0</v>
      </c>
      <c r="AS392" s="37">
        <f t="shared" si="297"/>
        <v>0</v>
      </c>
      <c r="AU392">
        <v>110</v>
      </c>
      <c r="AV392" s="37">
        <f t="shared" si="298"/>
        <v>699.97848065877622</v>
      </c>
      <c r="AW392" s="37">
        <f t="shared" si="299"/>
        <v>962.9497740691645</v>
      </c>
      <c r="AX392" s="37">
        <f t="shared" si="300"/>
        <v>582.59973367411612</v>
      </c>
      <c r="AY392" s="62">
        <f t="shared" si="301"/>
        <v>2245.3285426181274</v>
      </c>
      <c r="AZ392" s="37">
        <f t="shared" si="302"/>
        <v>46.417623882043117</v>
      </c>
      <c r="BA392" s="37">
        <f t="shared" si="303"/>
        <v>18.801663469005632</v>
      </c>
      <c r="BC392">
        <v>110</v>
      </c>
      <c r="BD392" s="37">
        <f>IF(Voorblad!$E$10=Rekenblad!BC392,Rekenblad!AV392,0)</f>
        <v>0</v>
      </c>
      <c r="BE392" s="37">
        <f>IF(Voorblad!$E$10=Rekenblad!BC392,Rekenblad!AW392,0)</f>
        <v>0</v>
      </c>
      <c r="BF392" s="37">
        <f>IF(Voorblad!$E$10=Rekenblad!BC392,Rekenblad!AX392,0)</f>
        <v>0</v>
      </c>
      <c r="BG392" s="62">
        <f>IF(Voorblad!$E$10=Rekenblad!BC392,Rekenblad!AY392,0)</f>
        <v>0</v>
      </c>
      <c r="BH392" s="37">
        <f>IF(Voorblad!$E$10=Rekenblad!BC392,Rekenblad!AZ392,0)</f>
        <v>0</v>
      </c>
      <c r="BI392" s="37">
        <f>IF(Voorblad!$E$10=Rekenblad!BC392,Rekenblad!BA392,0)</f>
        <v>0</v>
      </c>
      <c r="BK392">
        <v>110</v>
      </c>
      <c r="BL392" s="37">
        <f>IF(Voorblad!$E$14=Rekenblad!$BL$290,Rekenblad!BD392,0)</f>
        <v>0</v>
      </c>
      <c r="BM392" s="37">
        <f>IF(Voorblad!$E$14=Rekenblad!$BL$290,Rekenblad!BE392,0)</f>
        <v>0</v>
      </c>
      <c r="BN392" s="37">
        <f>IF(Voorblad!$E$14=Rekenblad!$BL$290,Rekenblad!BF392,0)</f>
        <v>0</v>
      </c>
      <c r="BO392" s="62">
        <f>IF(Voorblad!$E$14=Rekenblad!$BL$290,Rekenblad!BG392,0)</f>
        <v>0</v>
      </c>
      <c r="BP392" s="37">
        <f>IF(Voorblad!$E$14=Rekenblad!$BL$290,Rekenblad!BH392,0)</f>
        <v>0</v>
      </c>
      <c r="BQ392" s="37">
        <f>IF(Voorblad!$E$14=Rekenblad!$BL$290,Rekenblad!BI392,0)</f>
        <v>0</v>
      </c>
    </row>
    <row r="393" spans="2:69" x14ac:dyDescent="0.25">
      <c r="B393">
        <f>'Data TREND'!AU104</f>
        <v>111</v>
      </c>
      <c r="C393" s="37">
        <f>'Data TREND'!AW104</f>
        <v>705.31437230903089</v>
      </c>
      <c r="D393" s="37">
        <f>'Data TREND'!AX104</f>
        <v>971.41725070693315</v>
      </c>
      <c r="E393" s="37">
        <f>'Data TREND'!AY104</f>
        <v>587.85257740553186</v>
      </c>
      <c r="F393" s="62">
        <f>'Data TREND'!AZ104</f>
        <v>2264.3775190476135</v>
      </c>
      <c r="G393" s="37">
        <f>'Data TREND'!BA104</f>
        <v>46.162475143788797</v>
      </c>
      <c r="H393" s="37">
        <f>'Data TREND'!BB104</f>
        <v>18.695108937952149</v>
      </c>
      <c r="J393" s="37">
        <f t="shared" si="280"/>
        <v>705.31437230903089</v>
      </c>
      <c r="K393" s="37">
        <f t="shared" si="281"/>
        <v>971.41725070693315</v>
      </c>
      <c r="L393" s="37">
        <f t="shared" si="282"/>
        <v>587.85257740553186</v>
      </c>
      <c r="M393" s="62">
        <f t="shared" si="283"/>
        <v>2264.3775190476135</v>
      </c>
      <c r="N393" s="37">
        <f t="shared" si="284"/>
        <v>46.162475143788797</v>
      </c>
      <c r="O393" s="37">
        <f t="shared" si="285"/>
        <v>18.695108937952149</v>
      </c>
      <c r="Q393">
        <f>'Data TREND'!AU104</f>
        <v>111</v>
      </c>
      <c r="R393" s="37">
        <f>'Data TREND'!BD104</f>
        <v>967.54648688775774</v>
      </c>
      <c r="S393" s="37">
        <f>'Data TREND'!BE104</f>
        <v>970.14037166949197</v>
      </c>
      <c r="T393" s="37">
        <f>'Data TREND'!BF104</f>
        <v>586.20169492831144</v>
      </c>
      <c r="U393" s="62">
        <f>'Data TREND'!BG104</f>
        <v>2524.0281414295737</v>
      </c>
      <c r="V393" s="37">
        <f>'Data TREND'!BH104</f>
        <v>49.900190243079898</v>
      </c>
      <c r="W393" s="37">
        <f>'Data TREND'!BI104</f>
        <v>20.363961417654863</v>
      </c>
      <c r="Y393" s="37">
        <f t="shared" si="286"/>
        <v>0</v>
      </c>
      <c r="Z393" s="37">
        <f t="shared" si="287"/>
        <v>0</v>
      </c>
      <c r="AA393" s="37">
        <f t="shared" si="288"/>
        <v>0</v>
      </c>
      <c r="AB393" s="62">
        <f t="shared" si="289"/>
        <v>0</v>
      </c>
      <c r="AC393" s="37">
        <f t="shared" si="290"/>
        <v>0</v>
      </c>
      <c r="AD393" s="37">
        <f t="shared" si="291"/>
        <v>0</v>
      </c>
      <c r="AF393">
        <f>'Data TREND'!AU104</f>
        <v>111</v>
      </c>
      <c r="AG393" s="37">
        <f>'Data TREND'!BK104</f>
        <v>1235.1179572124161</v>
      </c>
      <c r="AH393" s="37">
        <f>'Data TREND'!BL104</f>
        <v>969.243425512317</v>
      </c>
      <c r="AI393" s="37">
        <f>'Data TREND'!BM104</f>
        <v>584.46332611433934</v>
      </c>
      <c r="AJ393" s="62">
        <f>'Data TREND'!BN104</f>
        <v>2788.7814052344811</v>
      </c>
      <c r="AK393" s="37">
        <f>'Data TREND'!BO104</f>
        <v>52.979335200735406</v>
      </c>
      <c r="AL393" s="37">
        <f>'Data TREND'!BP104</f>
        <v>21.746309354131835</v>
      </c>
      <c r="AN393" s="37">
        <f t="shared" si="292"/>
        <v>0</v>
      </c>
      <c r="AO393" s="37">
        <f t="shared" si="293"/>
        <v>0</v>
      </c>
      <c r="AP393" s="37">
        <f t="shared" si="294"/>
        <v>0</v>
      </c>
      <c r="AQ393" s="62">
        <f t="shared" si="295"/>
        <v>0</v>
      </c>
      <c r="AR393" s="37">
        <f t="shared" si="296"/>
        <v>0</v>
      </c>
      <c r="AS393" s="37">
        <f t="shared" si="297"/>
        <v>0</v>
      </c>
      <c r="AU393">
        <v>111</v>
      </c>
      <c r="AV393" s="37">
        <f t="shared" si="298"/>
        <v>705.31437230903089</v>
      </c>
      <c r="AW393" s="37">
        <f t="shared" si="299"/>
        <v>971.41725070693315</v>
      </c>
      <c r="AX393" s="37">
        <f t="shared" si="300"/>
        <v>587.85257740553186</v>
      </c>
      <c r="AY393" s="62">
        <f t="shared" si="301"/>
        <v>2264.3775190476135</v>
      </c>
      <c r="AZ393" s="37">
        <f t="shared" si="302"/>
        <v>46.162475143788797</v>
      </c>
      <c r="BA393" s="37">
        <f t="shared" si="303"/>
        <v>18.695108937952149</v>
      </c>
      <c r="BC393">
        <v>111</v>
      </c>
      <c r="BD393" s="37">
        <f>IF(Voorblad!$E$10=Rekenblad!BC393,Rekenblad!AV393,0)</f>
        <v>0</v>
      </c>
      <c r="BE393" s="37">
        <f>IF(Voorblad!$E$10=Rekenblad!BC393,Rekenblad!AW393,0)</f>
        <v>0</v>
      </c>
      <c r="BF393" s="37">
        <f>IF(Voorblad!$E$10=Rekenblad!BC393,Rekenblad!AX393,0)</f>
        <v>0</v>
      </c>
      <c r="BG393" s="62">
        <f>IF(Voorblad!$E$10=Rekenblad!BC393,Rekenblad!AY393,0)</f>
        <v>0</v>
      </c>
      <c r="BH393" s="37">
        <f>IF(Voorblad!$E$10=Rekenblad!BC393,Rekenblad!AZ393,0)</f>
        <v>0</v>
      </c>
      <c r="BI393" s="37">
        <f>IF(Voorblad!$E$10=Rekenblad!BC393,Rekenblad!BA393,0)</f>
        <v>0</v>
      </c>
      <c r="BK393">
        <v>111</v>
      </c>
      <c r="BL393" s="37">
        <f>IF(Voorblad!$E$14=Rekenblad!$BL$290,Rekenblad!BD393,0)</f>
        <v>0</v>
      </c>
      <c r="BM393" s="37">
        <f>IF(Voorblad!$E$14=Rekenblad!$BL$290,Rekenblad!BE393,0)</f>
        <v>0</v>
      </c>
      <c r="BN393" s="37">
        <f>IF(Voorblad!$E$14=Rekenblad!$BL$290,Rekenblad!BF393,0)</f>
        <v>0</v>
      </c>
      <c r="BO393" s="62">
        <f>IF(Voorblad!$E$14=Rekenblad!$BL$290,Rekenblad!BG393,0)</f>
        <v>0</v>
      </c>
      <c r="BP393" s="37">
        <f>IF(Voorblad!$E$14=Rekenblad!$BL$290,Rekenblad!BH393,0)</f>
        <v>0</v>
      </c>
      <c r="BQ393" s="37">
        <f>IF(Voorblad!$E$14=Rekenblad!$BL$290,Rekenblad!BI393,0)</f>
        <v>0</v>
      </c>
    </row>
    <row r="394" spans="2:69" x14ac:dyDescent="0.25">
      <c r="B394">
        <f>'Data TREND'!AU105</f>
        <v>112</v>
      </c>
      <c r="C394" s="37">
        <f>'Data TREND'!AW105</f>
        <v>710.65026395928567</v>
      </c>
      <c r="D394" s="37">
        <f>'Data TREND'!AX105</f>
        <v>979.88472734470156</v>
      </c>
      <c r="E394" s="37">
        <f>'Data TREND'!AY105</f>
        <v>593.1054211369476</v>
      </c>
      <c r="F394" s="62">
        <f>'Data TREND'!AZ105</f>
        <v>2283.4264954770997</v>
      </c>
      <c r="G394" s="37">
        <f>'Data TREND'!BA105</f>
        <v>45.907326405534469</v>
      </c>
      <c r="H394" s="37">
        <f>'Data TREND'!BB105</f>
        <v>18.58855440689867</v>
      </c>
      <c r="J394" s="37">
        <f t="shared" si="280"/>
        <v>710.65026395928567</v>
      </c>
      <c r="K394" s="37">
        <f t="shared" si="281"/>
        <v>979.88472734470156</v>
      </c>
      <c r="L394" s="37">
        <f t="shared" si="282"/>
        <v>593.1054211369476</v>
      </c>
      <c r="M394" s="62">
        <f t="shared" si="283"/>
        <v>2283.4264954770997</v>
      </c>
      <c r="N394" s="37">
        <f t="shared" si="284"/>
        <v>45.907326405534469</v>
      </c>
      <c r="O394" s="37">
        <f t="shared" si="285"/>
        <v>18.58855440689867</v>
      </c>
      <c r="Q394">
        <f>'Data TREND'!AU105</f>
        <v>112</v>
      </c>
      <c r="R394" s="37">
        <f>'Data TREND'!BD105</f>
        <v>974.57326199268414</v>
      </c>
      <c r="S394" s="37">
        <f>'Data TREND'!BE105</f>
        <v>978.57830334273899</v>
      </c>
      <c r="T394" s="37">
        <f>'Data TREND'!BF105</f>
        <v>591.37824637476183</v>
      </c>
      <c r="U394" s="62">
        <f>'Data TREND'!BG105</f>
        <v>2544.6707881883358</v>
      </c>
      <c r="V394" s="37">
        <f>'Data TREND'!BH105</f>
        <v>49.514504472702626</v>
      </c>
      <c r="W394" s="37">
        <f>'Data TREND'!BI105</f>
        <v>20.208406167826517</v>
      </c>
      <c r="Y394" s="37">
        <f t="shared" si="286"/>
        <v>0</v>
      </c>
      <c r="Z394" s="37">
        <f t="shared" si="287"/>
        <v>0</v>
      </c>
      <c r="AA394" s="37">
        <f t="shared" si="288"/>
        <v>0</v>
      </c>
      <c r="AB394" s="62">
        <f t="shared" si="289"/>
        <v>0</v>
      </c>
      <c r="AC394" s="37">
        <f t="shared" si="290"/>
        <v>0</v>
      </c>
      <c r="AD394" s="37">
        <f t="shared" si="291"/>
        <v>0</v>
      </c>
      <c r="AF394">
        <f>'Data TREND'!AU105</f>
        <v>112</v>
      </c>
      <c r="AG394" s="37">
        <f>'Data TREND'!BK105</f>
        <v>1243.8642689186051</v>
      </c>
      <c r="AH394" s="37">
        <f>'Data TREND'!BL105</f>
        <v>977.65602171559794</v>
      </c>
      <c r="AI394" s="37">
        <f>'Data TREND'!BM105</f>
        <v>589.55362294930012</v>
      </c>
      <c r="AJ394" s="62">
        <f>'Data TREND'!BN105</f>
        <v>2811.0287392939235</v>
      </c>
      <c r="AK394" s="37">
        <f>'Data TREND'!BO105</f>
        <v>52.443022697378012</v>
      </c>
      <c r="AL394" s="37">
        <f>'Data TREND'!BP105</f>
        <v>21.528550110056106</v>
      </c>
      <c r="AN394" s="37">
        <f t="shared" si="292"/>
        <v>0</v>
      </c>
      <c r="AO394" s="37">
        <f t="shared" si="293"/>
        <v>0</v>
      </c>
      <c r="AP394" s="37">
        <f t="shared" si="294"/>
        <v>0</v>
      </c>
      <c r="AQ394" s="62">
        <f t="shared" si="295"/>
        <v>0</v>
      </c>
      <c r="AR394" s="37">
        <f t="shared" si="296"/>
        <v>0</v>
      </c>
      <c r="AS394" s="37">
        <f t="shared" si="297"/>
        <v>0</v>
      </c>
      <c r="AU394">
        <v>112</v>
      </c>
      <c r="AV394" s="37">
        <f t="shared" si="298"/>
        <v>710.65026395928567</v>
      </c>
      <c r="AW394" s="37">
        <f t="shared" si="299"/>
        <v>979.88472734470156</v>
      </c>
      <c r="AX394" s="37">
        <f t="shared" si="300"/>
        <v>593.1054211369476</v>
      </c>
      <c r="AY394" s="62">
        <f t="shared" si="301"/>
        <v>2283.4264954770997</v>
      </c>
      <c r="AZ394" s="37">
        <f t="shared" si="302"/>
        <v>45.907326405534469</v>
      </c>
      <c r="BA394" s="37">
        <f t="shared" si="303"/>
        <v>18.58855440689867</v>
      </c>
      <c r="BC394">
        <v>112</v>
      </c>
      <c r="BD394" s="37">
        <f>IF(Voorblad!$E$10=Rekenblad!BC394,Rekenblad!AV394,0)</f>
        <v>0</v>
      </c>
      <c r="BE394" s="37">
        <f>IF(Voorblad!$E$10=Rekenblad!BC394,Rekenblad!AW394,0)</f>
        <v>0</v>
      </c>
      <c r="BF394" s="37">
        <f>IF(Voorblad!$E$10=Rekenblad!BC394,Rekenblad!AX394,0)</f>
        <v>0</v>
      </c>
      <c r="BG394" s="62">
        <f>IF(Voorblad!$E$10=Rekenblad!BC394,Rekenblad!AY394,0)</f>
        <v>0</v>
      </c>
      <c r="BH394" s="37">
        <f>IF(Voorblad!$E$10=Rekenblad!BC394,Rekenblad!AZ394,0)</f>
        <v>0</v>
      </c>
      <c r="BI394" s="37">
        <f>IF(Voorblad!$E$10=Rekenblad!BC394,Rekenblad!BA394,0)</f>
        <v>0</v>
      </c>
      <c r="BK394">
        <v>112</v>
      </c>
      <c r="BL394" s="37">
        <f>IF(Voorblad!$E$14=Rekenblad!$BL$290,Rekenblad!BD394,0)</f>
        <v>0</v>
      </c>
      <c r="BM394" s="37">
        <f>IF(Voorblad!$E$14=Rekenblad!$BL$290,Rekenblad!BE394,0)</f>
        <v>0</v>
      </c>
      <c r="BN394" s="37">
        <f>IF(Voorblad!$E$14=Rekenblad!$BL$290,Rekenblad!BF394,0)</f>
        <v>0</v>
      </c>
      <c r="BO394" s="62">
        <f>IF(Voorblad!$E$14=Rekenblad!$BL$290,Rekenblad!BG394,0)</f>
        <v>0</v>
      </c>
      <c r="BP394" s="37">
        <f>IF(Voorblad!$E$14=Rekenblad!$BL$290,Rekenblad!BH394,0)</f>
        <v>0</v>
      </c>
      <c r="BQ394" s="37">
        <f>IF(Voorblad!$E$14=Rekenblad!$BL$290,Rekenblad!BI394,0)</f>
        <v>0</v>
      </c>
    </row>
    <row r="395" spans="2:69" x14ac:dyDescent="0.25">
      <c r="B395">
        <f>'Data TREND'!AU106</f>
        <v>113</v>
      </c>
      <c r="C395" s="37">
        <f>'Data TREND'!AW106</f>
        <v>715.98615560954033</v>
      </c>
      <c r="D395" s="37">
        <f>'Data TREND'!AX106</f>
        <v>988.35220398246997</v>
      </c>
      <c r="E395" s="37">
        <f>'Data TREND'!AY106</f>
        <v>598.35826486836334</v>
      </c>
      <c r="F395" s="62">
        <f>'Data TREND'!AZ106</f>
        <v>2302.4754719065868</v>
      </c>
      <c r="G395" s="37">
        <f>'Data TREND'!BA106</f>
        <v>45.652177667280149</v>
      </c>
      <c r="H395" s="37">
        <f>'Data TREND'!BB106</f>
        <v>18.48199987584519</v>
      </c>
      <c r="J395" s="37">
        <f t="shared" si="280"/>
        <v>715.98615560954033</v>
      </c>
      <c r="K395" s="37">
        <f t="shared" si="281"/>
        <v>988.35220398246997</v>
      </c>
      <c r="L395" s="37">
        <f t="shared" si="282"/>
        <v>598.35826486836334</v>
      </c>
      <c r="M395" s="62">
        <f t="shared" si="283"/>
        <v>2302.4754719065868</v>
      </c>
      <c r="N395" s="37">
        <f t="shared" si="284"/>
        <v>45.652177667280149</v>
      </c>
      <c r="O395" s="37">
        <f t="shared" si="285"/>
        <v>18.48199987584519</v>
      </c>
      <c r="Q395">
        <f>'Data TREND'!AU106</f>
        <v>113</v>
      </c>
      <c r="R395" s="37">
        <f>'Data TREND'!BD106</f>
        <v>981.60003709761077</v>
      </c>
      <c r="S395" s="37">
        <f>'Data TREND'!BE106</f>
        <v>987.01623501598624</v>
      </c>
      <c r="T395" s="37">
        <f>'Data TREND'!BF106</f>
        <v>596.55479782121222</v>
      </c>
      <c r="U395" s="62">
        <f>'Data TREND'!BG106</f>
        <v>2565.3134349470979</v>
      </c>
      <c r="V395" s="37">
        <f>'Data TREND'!BH106</f>
        <v>49.128818702325354</v>
      </c>
      <c r="W395" s="37">
        <f>'Data TREND'!BI106</f>
        <v>20.052850917998175</v>
      </c>
      <c r="Y395" s="37">
        <f t="shared" si="286"/>
        <v>0</v>
      </c>
      <c r="Z395" s="37">
        <f t="shared" si="287"/>
        <v>0</v>
      </c>
      <c r="AA395" s="37">
        <f t="shared" si="288"/>
        <v>0</v>
      </c>
      <c r="AB395" s="62">
        <f t="shared" si="289"/>
        <v>0</v>
      </c>
      <c r="AC395" s="37">
        <f t="shared" si="290"/>
        <v>0</v>
      </c>
      <c r="AD395" s="37">
        <f t="shared" si="291"/>
        <v>0</v>
      </c>
      <c r="AF395">
        <f>'Data TREND'!AU106</f>
        <v>113</v>
      </c>
      <c r="AG395" s="37">
        <f>'Data TREND'!BK106</f>
        <v>1252.610580624794</v>
      </c>
      <c r="AH395" s="37">
        <f>'Data TREND'!BL106</f>
        <v>986.06861791887889</v>
      </c>
      <c r="AI395" s="37">
        <f>'Data TREND'!BM106</f>
        <v>594.6439197842609</v>
      </c>
      <c r="AJ395" s="62">
        <f>'Data TREND'!BN106</f>
        <v>2833.2760733533655</v>
      </c>
      <c r="AK395" s="37">
        <f>'Data TREND'!BO106</f>
        <v>51.906710194020626</v>
      </c>
      <c r="AL395" s="37">
        <f>'Data TREND'!BP106</f>
        <v>21.310790865980376</v>
      </c>
      <c r="AN395" s="37">
        <f t="shared" si="292"/>
        <v>0</v>
      </c>
      <c r="AO395" s="37">
        <f t="shared" si="293"/>
        <v>0</v>
      </c>
      <c r="AP395" s="37">
        <f t="shared" si="294"/>
        <v>0</v>
      </c>
      <c r="AQ395" s="62">
        <f t="shared" si="295"/>
        <v>0</v>
      </c>
      <c r="AR395" s="37">
        <f t="shared" si="296"/>
        <v>0</v>
      </c>
      <c r="AS395" s="37">
        <f t="shared" si="297"/>
        <v>0</v>
      </c>
      <c r="AU395">
        <v>113</v>
      </c>
      <c r="AV395" s="37">
        <f t="shared" si="298"/>
        <v>715.98615560954033</v>
      </c>
      <c r="AW395" s="37">
        <f t="shared" si="299"/>
        <v>988.35220398246997</v>
      </c>
      <c r="AX395" s="37">
        <f t="shared" si="300"/>
        <v>598.35826486836334</v>
      </c>
      <c r="AY395" s="62">
        <f t="shared" si="301"/>
        <v>2302.4754719065868</v>
      </c>
      <c r="AZ395" s="37">
        <f t="shared" si="302"/>
        <v>45.652177667280149</v>
      </c>
      <c r="BA395" s="37">
        <f t="shared" si="303"/>
        <v>18.48199987584519</v>
      </c>
      <c r="BC395">
        <v>113</v>
      </c>
      <c r="BD395" s="37">
        <f>IF(Voorblad!$E$10=Rekenblad!BC395,Rekenblad!AV395,0)</f>
        <v>0</v>
      </c>
      <c r="BE395" s="37">
        <f>IF(Voorblad!$E$10=Rekenblad!BC395,Rekenblad!AW395,0)</f>
        <v>0</v>
      </c>
      <c r="BF395" s="37">
        <f>IF(Voorblad!$E$10=Rekenblad!BC395,Rekenblad!AX395,0)</f>
        <v>0</v>
      </c>
      <c r="BG395" s="62">
        <f>IF(Voorblad!$E$10=Rekenblad!BC395,Rekenblad!AY395,0)</f>
        <v>0</v>
      </c>
      <c r="BH395" s="37">
        <f>IF(Voorblad!$E$10=Rekenblad!BC395,Rekenblad!AZ395,0)</f>
        <v>0</v>
      </c>
      <c r="BI395" s="37">
        <f>IF(Voorblad!$E$10=Rekenblad!BC395,Rekenblad!BA395,0)</f>
        <v>0</v>
      </c>
      <c r="BK395">
        <v>113</v>
      </c>
      <c r="BL395" s="37">
        <f>IF(Voorblad!$E$14=Rekenblad!$BL$290,Rekenblad!BD395,0)</f>
        <v>0</v>
      </c>
      <c r="BM395" s="37">
        <f>IF(Voorblad!$E$14=Rekenblad!$BL$290,Rekenblad!BE395,0)</f>
        <v>0</v>
      </c>
      <c r="BN395" s="37">
        <f>IF(Voorblad!$E$14=Rekenblad!$BL$290,Rekenblad!BF395,0)</f>
        <v>0</v>
      </c>
      <c r="BO395" s="62">
        <f>IF(Voorblad!$E$14=Rekenblad!$BL$290,Rekenblad!BG395,0)</f>
        <v>0</v>
      </c>
      <c r="BP395" s="37">
        <f>IF(Voorblad!$E$14=Rekenblad!$BL$290,Rekenblad!BH395,0)</f>
        <v>0</v>
      </c>
      <c r="BQ395" s="37">
        <f>IF(Voorblad!$E$14=Rekenblad!$BL$290,Rekenblad!BI395,0)</f>
        <v>0</v>
      </c>
    </row>
    <row r="396" spans="2:69" x14ac:dyDescent="0.25">
      <c r="B396">
        <f>'Data TREND'!AU107</f>
        <v>114</v>
      </c>
      <c r="C396" s="37">
        <f>'Data TREND'!AW107</f>
        <v>721.322047259795</v>
      </c>
      <c r="D396" s="37">
        <f>'Data TREND'!AX107</f>
        <v>996.81968062023861</v>
      </c>
      <c r="E396" s="37">
        <f>'Data TREND'!AY107</f>
        <v>603.61110859977907</v>
      </c>
      <c r="F396" s="62">
        <f>'Data TREND'!AZ107</f>
        <v>2321.524448336073</v>
      </c>
      <c r="G396" s="37">
        <f>'Data TREND'!BA107</f>
        <v>45.397028929025829</v>
      </c>
      <c r="H396" s="37">
        <f>'Data TREND'!BB107</f>
        <v>18.375445344791711</v>
      </c>
      <c r="J396" s="37">
        <f t="shared" si="280"/>
        <v>721.322047259795</v>
      </c>
      <c r="K396" s="37">
        <f t="shared" si="281"/>
        <v>996.81968062023861</v>
      </c>
      <c r="L396" s="37">
        <f t="shared" si="282"/>
        <v>603.61110859977907</v>
      </c>
      <c r="M396" s="62">
        <f t="shared" si="283"/>
        <v>2321.524448336073</v>
      </c>
      <c r="N396" s="37">
        <f t="shared" si="284"/>
        <v>45.397028929025829</v>
      </c>
      <c r="O396" s="37">
        <f t="shared" si="285"/>
        <v>18.375445344791711</v>
      </c>
      <c r="Q396">
        <f>'Data TREND'!AU107</f>
        <v>114</v>
      </c>
      <c r="R396" s="37">
        <f>'Data TREND'!BD107</f>
        <v>988.62681220253717</v>
      </c>
      <c r="S396" s="37">
        <f>'Data TREND'!BE107</f>
        <v>995.45416668923326</v>
      </c>
      <c r="T396" s="37">
        <f>'Data TREND'!BF107</f>
        <v>601.73134926766272</v>
      </c>
      <c r="U396" s="62">
        <f>'Data TREND'!BG107</f>
        <v>2585.95608170586</v>
      </c>
      <c r="V396" s="37">
        <f>'Data TREND'!BH107</f>
        <v>48.743132931948089</v>
      </c>
      <c r="W396" s="37">
        <f>'Data TREND'!BI107</f>
        <v>19.897295668169829</v>
      </c>
      <c r="Y396" s="37">
        <f t="shared" si="286"/>
        <v>0</v>
      </c>
      <c r="Z396" s="37">
        <f t="shared" si="287"/>
        <v>0</v>
      </c>
      <c r="AA396" s="37">
        <f t="shared" si="288"/>
        <v>0</v>
      </c>
      <c r="AB396" s="62">
        <f t="shared" si="289"/>
        <v>0</v>
      </c>
      <c r="AC396" s="37">
        <f t="shared" si="290"/>
        <v>0</v>
      </c>
      <c r="AD396" s="37">
        <f t="shared" si="291"/>
        <v>0</v>
      </c>
      <c r="AF396">
        <f>'Data TREND'!AU107</f>
        <v>114</v>
      </c>
      <c r="AG396" s="37">
        <f>'Data TREND'!BK107</f>
        <v>1261.3568923309831</v>
      </c>
      <c r="AH396" s="37">
        <f>'Data TREND'!BL107</f>
        <v>994.48121412215994</v>
      </c>
      <c r="AI396" s="37">
        <f>'Data TREND'!BM107</f>
        <v>599.73421661922168</v>
      </c>
      <c r="AJ396" s="62">
        <f>'Data TREND'!BN107</f>
        <v>2855.523407412808</v>
      </c>
      <c r="AK396" s="37">
        <f>'Data TREND'!BO107</f>
        <v>51.370397690663239</v>
      </c>
      <c r="AL396" s="37">
        <f>'Data TREND'!BP107</f>
        <v>21.093031621904647</v>
      </c>
      <c r="AN396" s="37">
        <f t="shared" si="292"/>
        <v>0</v>
      </c>
      <c r="AO396" s="37">
        <f t="shared" si="293"/>
        <v>0</v>
      </c>
      <c r="AP396" s="37">
        <f t="shared" si="294"/>
        <v>0</v>
      </c>
      <c r="AQ396" s="62">
        <f t="shared" si="295"/>
        <v>0</v>
      </c>
      <c r="AR396" s="37">
        <f t="shared" si="296"/>
        <v>0</v>
      </c>
      <c r="AS396" s="37">
        <f t="shared" si="297"/>
        <v>0</v>
      </c>
      <c r="AU396">
        <v>114</v>
      </c>
      <c r="AV396" s="37">
        <f t="shared" si="298"/>
        <v>721.322047259795</v>
      </c>
      <c r="AW396" s="37">
        <f t="shared" si="299"/>
        <v>996.81968062023861</v>
      </c>
      <c r="AX396" s="37">
        <f t="shared" si="300"/>
        <v>603.61110859977907</v>
      </c>
      <c r="AY396" s="62">
        <f t="shared" si="301"/>
        <v>2321.524448336073</v>
      </c>
      <c r="AZ396" s="37">
        <f t="shared" si="302"/>
        <v>45.397028929025829</v>
      </c>
      <c r="BA396" s="37">
        <f t="shared" si="303"/>
        <v>18.375445344791711</v>
      </c>
      <c r="BC396">
        <v>114</v>
      </c>
      <c r="BD396" s="37">
        <f>IF(Voorblad!$E$10=Rekenblad!BC396,Rekenblad!AV396,0)</f>
        <v>0</v>
      </c>
      <c r="BE396" s="37">
        <f>IF(Voorblad!$E$10=Rekenblad!BC396,Rekenblad!AW396,0)</f>
        <v>0</v>
      </c>
      <c r="BF396" s="37">
        <f>IF(Voorblad!$E$10=Rekenblad!BC396,Rekenblad!AX396,0)</f>
        <v>0</v>
      </c>
      <c r="BG396" s="62">
        <f>IF(Voorblad!$E$10=Rekenblad!BC396,Rekenblad!AY396,0)</f>
        <v>0</v>
      </c>
      <c r="BH396" s="37">
        <f>IF(Voorblad!$E$10=Rekenblad!BC396,Rekenblad!AZ396,0)</f>
        <v>0</v>
      </c>
      <c r="BI396" s="37">
        <f>IF(Voorblad!$E$10=Rekenblad!BC396,Rekenblad!BA396,0)</f>
        <v>0</v>
      </c>
      <c r="BK396">
        <v>114</v>
      </c>
      <c r="BL396" s="37">
        <f>IF(Voorblad!$E$14=Rekenblad!$BL$290,Rekenblad!BD396,0)</f>
        <v>0</v>
      </c>
      <c r="BM396" s="37">
        <f>IF(Voorblad!$E$14=Rekenblad!$BL$290,Rekenblad!BE396,0)</f>
        <v>0</v>
      </c>
      <c r="BN396" s="37">
        <f>IF(Voorblad!$E$14=Rekenblad!$BL$290,Rekenblad!BF396,0)</f>
        <v>0</v>
      </c>
      <c r="BO396" s="62">
        <f>IF(Voorblad!$E$14=Rekenblad!$BL$290,Rekenblad!BG396,0)</f>
        <v>0</v>
      </c>
      <c r="BP396" s="37">
        <f>IF(Voorblad!$E$14=Rekenblad!$BL$290,Rekenblad!BH396,0)</f>
        <v>0</v>
      </c>
      <c r="BQ396" s="37">
        <f>IF(Voorblad!$E$14=Rekenblad!$BL$290,Rekenblad!BI396,0)</f>
        <v>0</v>
      </c>
    </row>
    <row r="397" spans="2:69" x14ac:dyDescent="0.25">
      <c r="B397">
        <f>'Data TREND'!AU108</f>
        <v>115</v>
      </c>
      <c r="C397" s="37">
        <f>'Data TREND'!AW108</f>
        <v>726.65793891004967</v>
      </c>
      <c r="D397" s="37">
        <f>'Data TREND'!AX108</f>
        <v>1005.287157258007</v>
      </c>
      <c r="E397" s="37">
        <f>'Data TREND'!AY108</f>
        <v>608.8639523311947</v>
      </c>
      <c r="F397" s="62">
        <f>'Data TREND'!AZ108</f>
        <v>2340.5734247655591</v>
      </c>
      <c r="G397" s="37">
        <f>'Data TREND'!BA108</f>
        <v>45.141880190771502</v>
      </c>
      <c r="H397" s="37">
        <f>'Data TREND'!BB108</f>
        <v>18.268890813738231</v>
      </c>
      <c r="J397" s="37">
        <f t="shared" si="280"/>
        <v>726.65793891004967</v>
      </c>
      <c r="K397" s="37">
        <f t="shared" si="281"/>
        <v>1005.287157258007</v>
      </c>
      <c r="L397" s="37">
        <f t="shared" si="282"/>
        <v>608.8639523311947</v>
      </c>
      <c r="M397" s="62">
        <f t="shared" si="283"/>
        <v>2340.5734247655591</v>
      </c>
      <c r="N397" s="37">
        <f t="shared" si="284"/>
        <v>45.141880190771502</v>
      </c>
      <c r="O397" s="37">
        <f t="shared" si="285"/>
        <v>18.268890813738231</v>
      </c>
      <c r="Q397">
        <f>'Data TREND'!AU108</f>
        <v>115</v>
      </c>
      <c r="R397" s="37">
        <f>'Data TREND'!BD108</f>
        <v>995.65358730746379</v>
      </c>
      <c r="S397" s="37">
        <f>'Data TREND'!BE108</f>
        <v>1003.8920983624803</v>
      </c>
      <c r="T397" s="37">
        <f>'Data TREND'!BF108</f>
        <v>606.90790071411311</v>
      </c>
      <c r="U397" s="62">
        <f>'Data TREND'!BG108</f>
        <v>2606.5987284646221</v>
      </c>
      <c r="V397" s="37">
        <f>'Data TREND'!BH108</f>
        <v>48.357447161570818</v>
      </c>
      <c r="W397" s="37">
        <f>'Data TREND'!BI108</f>
        <v>19.741740418341486</v>
      </c>
      <c r="Y397" s="37">
        <f t="shared" si="286"/>
        <v>0</v>
      </c>
      <c r="Z397" s="37">
        <f t="shared" si="287"/>
        <v>0</v>
      </c>
      <c r="AA397" s="37">
        <f t="shared" si="288"/>
        <v>0</v>
      </c>
      <c r="AB397" s="62">
        <f t="shared" si="289"/>
        <v>0</v>
      </c>
      <c r="AC397" s="37">
        <f t="shared" si="290"/>
        <v>0</v>
      </c>
      <c r="AD397" s="37">
        <f t="shared" si="291"/>
        <v>0</v>
      </c>
      <c r="AF397">
        <f>'Data TREND'!AU108</f>
        <v>115</v>
      </c>
      <c r="AG397" s="37">
        <f>'Data TREND'!BK108</f>
        <v>1270.103204037172</v>
      </c>
      <c r="AH397" s="37">
        <f>'Data TREND'!BL108</f>
        <v>1002.8938103254409</v>
      </c>
      <c r="AI397" s="37">
        <f>'Data TREND'!BM108</f>
        <v>604.82451345418258</v>
      </c>
      <c r="AJ397" s="62">
        <f>'Data TREND'!BN108</f>
        <v>2877.7707414722499</v>
      </c>
      <c r="AK397" s="37">
        <f>'Data TREND'!BO108</f>
        <v>50.834085187305853</v>
      </c>
      <c r="AL397" s="37">
        <f>'Data TREND'!BP108</f>
        <v>20.875272377828917</v>
      </c>
      <c r="AN397" s="37">
        <f t="shared" si="292"/>
        <v>0</v>
      </c>
      <c r="AO397" s="37">
        <f t="shared" si="293"/>
        <v>0</v>
      </c>
      <c r="AP397" s="37">
        <f t="shared" si="294"/>
        <v>0</v>
      </c>
      <c r="AQ397" s="62">
        <f t="shared" si="295"/>
        <v>0</v>
      </c>
      <c r="AR397" s="37">
        <f t="shared" si="296"/>
        <v>0</v>
      </c>
      <c r="AS397" s="37">
        <f t="shared" si="297"/>
        <v>0</v>
      </c>
      <c r="AU397">
        <v>115</v>
      </c>
      <c r="AV397" s="37">
        <f t="shared" si="298"/>
        <v>726.65793891004967</v>
      </c>
      <c r="AW397" s="37">
        <f t="shared" si="299"/>
        <v>1005.287157258007</v>
      </c>
      <c r="AX397" s="37">
        <f t="shared" si="300"/>
        <v>608.8639523311947</v>
      </c>
      <c r="AY397" s="62">
        <f t="shared" si="301"/>
        <v>2340.5734247655591</v>
      </c>
      <c r="AZ397" s="37">
        <f t="shared" si="302"/>
        <v>45.141880190771502</v>
      </c>
      <c r="BA397" s="37">
        <f t="shared" si="303"/>
        <v>18.268890813738231</v>
      </c>
      <c r="BC397">
        <v>115</v>
      </c>
      <c r="BD397" s="37">
        <f>IF(Voorblad!$E$10=Rekenblad!BC397,Rekenblad!AV397,0)</f>
        <v>0</v>
      </c>
      <c r="BE397" s="37">
        <f>IF(Voorblad!$E$10=Rekenblad!BC397,Rekenblad!AW397,0)</f>
        <v>0</v>
      </c>
      <c r="BF397" s="37">
        <f>IF(Voorblad!$E$10=Rekenblad!BC397,Rekenblad!AX397,0)</f>
        <v>0</v>
      </c>
      <c r="BG397" s="62">
        <f>IF(Voorblad!$E$10=Rekenblad!BC397,Rekenblad!AY397,0)</f>
        <v>0</v>
      </c>
      <c r="BH397" s="37">
        <f>IF(Voorblad!$E$10=Rekenblad!BC397,Rekenblad!AZ397,0)</f>
        <v>0</v>
      </c>
      <c r="BI397" s="37">
        <f>IF(Voorblad!$E$10=Rekenblad!BC397,Rekenblad!BA397,0)</f>
        <v>0</v>
      </c>
      <c r="BK397">
        <v>115</v>
      </c>
      <c r="BL397" s="37">
        <f>IF(Voorblad!$E$14=Rekenblad!$BL$290,Rekenblad!BD397,0)</f>
        <v>0</v>
      </c>
      <c r="BM397" s="37">
        <f>IF(Voorblad!$E$14=Rekenblad!$BL$290,Rekenblad!BE397,0)</f>
        <v>0</v>
      </c>
      <c r="BN397" s="37">
        <f>IF(Voorblad!$E$14=Rekenblad!$BL$290,Rekenblad!BF397,0)</f>
        <v>0</v>
      </c>
      <c r="BO397" s="62">
        <f>IF(Voorblad!$E$14=Rekenblad!$BL$290,Rekenblad!BG397,0)</f>
        <v>0</v>
      </c>
      <c r="BP397" s="37">
        <f>IF(Voorblad!$E$14=Rekenblad!$BL$290,Rekenblad!BH397,0)</f>
        <v>0</v>
      </c>
      <c r="BQ397" s="37">
        <f>IF(Voorblad!$E$14=Rekenblad!$BL$290,Rekenblad!BI397,0)</f>
        <v>0</v>
      </c>
    </row>
    <row r="398" spans="2:69" x14ac:dyDescent="0.25">
      <c r="B398">
        <f>'Data TREND'!AU109</f>
        <v>116</v>
      </c>
      <c r="C398" s="37">
        <f>'Data TREND'!AW109</f>
        <v>731.99383056030433</v>
      </c>
      <c r="D398" s="37">
        <f>'Data TREND'!AX109</f>
        <v>1013.7546338957757</v>
      </c>
      <c r="E398" s="37">
        <f>'Data TREND'!AY109</f>
        <v>614.11679606261043</v>
      </c>
      <c r="F398" s="62">
        <f>'Data TREND'!AZ109</f>
        <v>2359.6224011950453</v>
      </c>
      <c r="G398" s="37">
        <f>'Data TREND'!BA109</f>
        <v>44.886731452517182</v>
      </c>
      <c r="H398" s="37">
        <f>'Data TREND'!BB109</f>
        <v>18.162336282684752</v>
      </c>
      <c r="J398" s="37">
        <f t="shared" si="280"/>
        <v>731.99383056030433</v>
      </c>
      <c r="K398" s="37">
        <f t="shared" si="281"/>
        <v>1013.7546338957757</v>
      </c>
      <c r="L398" s="37">
        <f t="shared" si="282"/>
        <v>614.11679606261043</v>
      </c>
      <c r="M398" s="62">
        <f t="shared" si="283"/>
        <v>2359.6224011950453</v>
      </c>
      <c r="N398" s="37">
        <f t="shared" si="284"/>
        <v>44.886731452517182</v>
      </c>
      <c r="O398" s="37">
        <f t="shared" si="285"/>
        <v>18.162336282684752</v>
      </c>
      <c r="Q398">
        <f>'Data TREND'!AU109</f>
        <v>116</v>
      </c>
      <c r="R398" s="37">
        <f>'Data TREND'!BD109</f>
        <v>1002.6803624123902</v>
      </c>
      <c r="S398" s="37">
        <f>'Data TREND'!BE109</f>
        <v>1012.3300300357273</v>
      </c>
      <c r="T398" s="37">
        <f>'Data TREND'!BF109</f>
        <v>612.0844521605635</v>
      </c>
      <c r="U398" s="62">
        <f>'Data TREND'!BG109</f>
        <v>2627.2413752233842</v>
      </c>
      <c r="V398" s="37">
        <f>'Data TREND'!BH109</f>
        <v>47.971761391193546</v>
      </c>
      <c r="W398" s="37">
        <f>'Data TREND'!BI109</f>
        <v>19.58618516851314</v>
      </c>
      <c r="Y398" s="37">
        <f t="shared" si="286"/>
        <v>0</v>
      </c>
      <c r="Z398" s="37">
        <f t="shared" si="287"/>
        <v>0</v>
      </c>
      <c r="AA398" s="37">
        <f t="shared" si="288"/>
        <v>0</v>
      </c>
      <c r="AB398" s="62">
        <f t="shared" si="289"/>
        <v>0</v>
      </c>
      <c r="AC398" s="37">
        <f t="shared" si="290"/>
        <v>0</v>
      </c>
      <c r="AD398" s="37">
        <f t="shared" si="291"/>
        <v>0</v>
      </c>
      <c r="AF398">
        <f>'Data TREND'!AU109</f>
        <v>116</v>
      </c>
      <c r="AG398" s="37">
        <f>'Data TREND'!BK109</f>
        <v>1278.8495157433611</v>
      </c>
      <c r="AH398" s="37">
        <f>'Data TREND'!BL109</f>
        <v>1011.3064065287218</v>
      </c>
      <c r="AI398" s="37">
        <f>'Data TREND'!BM109</f>
        <v>609.91481028914336</v>
      </c>
      <c r="AJ398" s="62">
        <f>'Data TREND'!BN109</f>
        <v>2900.0180755316924</v>
      </c>
      <c r="AK398" s="37">
        <f>'Data TREND'!BO109</f>
        <v>50.297772683948466</v>
      </c>
      <c r="AL398" s="37">
        <f>'Data TREND'!BP109</f>
        <v>20.657513133753188</v>
      </c>
      <c r="AN398" s="37">
        <f t="shared" si="292"/>
        <v>0</v>
      </c>
      <c r="AO398" s="37">
        <f t="shared" si="293"/>
        <v>0</v>
      </c>
      <c r="AP398" s="37">
        <f t="shared" si="294"/>
        <v>0</v>
      </c>
      <c r="AQ398" s="62">
        <f t="shared" si="295"/>
        <v>0</v>
      </c>
      <c r="AR398" s="37">
        <f t="shared" si="296"/>
        <v>0</v>
      </c>
      <c r="AS398" s="37">
        <f t="shared" si="297"/>
        <v>0</v>
      </c>
      <c r="AU398">
        <v>116</v>
      </c>
      <c r="AV398" s="37">
        <f t="shared" si="298"/>
        <v>731.99383056030433</v>
      </c>
      <c r="AW398" s="37">
        <f t="shared" si="299"/>
        <v>1013.7546338957757</v>
      </c>
      <c r="AX398" s="37">
        <f t="shared" si="300"/>
        <v>614.11679606261043</v>
      </c>
      <c r="AY398" s="62">
        <f t="shared" si="301"/>
        <v>2359.6224011950453</v>
      </c>
      <c r="AZ398" s="37">
        <f t="shared" si="302"/>
        <v>44.886731452517182</v>
      </c>
      <c r="BA398" s="37">
        <f t="shared" si="303"/>
        <v>18.162336282684752</v>
      </c>
      <c r="BC398">
        <v>116</v>
      </c>
      <c r="BD398" s="37">
        <f>IF(Voorblad!$E$10=Rekenblad!BC398,Rekenblad!AV398,0)</f>
        <v>0</v>
      </c>
      <c r="BE398" s="37">
        <f>IF(Voorblad!$E$10=Rekenblad!BC398,Rekenblad!AW398,0)</f>
        <v>0</v>
      </c>
      <c r="BF398" s="37">
        <f>IF(Voorblad!$E$10=Rekenblad!BC398,Rekenblad!AX398,0)</f>
        <v>0</v>
      </c>
      <c r="BG398" s="62">
        <f>IF(Voorblad!$E$10=Rekenblad!BC398,Rekenblad!AY398,0)</f>
        <v>0</v>
      </c>
      <c r="BH398" s="37">
        <f>IF(Voorblad!$E$10=Rekenblad!BC398,Rekenblad!AZ398,0)</f>
        <v>0</v>
      </c>
      <c r="BI398" s="37">
        <f>IF(Voorblad!$E$10=Rekenblad!BC398,Rekenblad!BA398,0)</f>
        <v>0</v>
      </c>
      <c r="BK398">
        <v>116</v>
      </c>
      <c r="BL398" s="37">
        <f>IF(Voorblad!$E$14=Rekenblad!$BL$290,Rekenblad!BD398,0)</f>
        <v>0</v>
      </c>
      <c r="BM398" s="37">
        <f>IF(Voorblad!$E$14=Rekenblad!$BL$290,Rekenblad!BE398,0)</f>
        <v>0</v>
      </c>
      <c r="BN398" s="37">
        <f>IF(Voorblad!$E$14=Rekenblad!$BL$290,Rekenblad!BF398,0)</f>
        <v>0</v>
      </c>
      <c r="BO398" s="62">
        <f>IF(Voorblad!$E$14=Rekenblad!$BL$290,Rekenblad!BG398,0)</f>
        <v>0</v>
      </c>
      <c r="BP398" s="37">
        <f>IF(Voorblad!$E$14=Rekenblad!$BL$290,Rekenblad!BH398,0)</f>
        <v>0</v>
      </c>
      <c r="BQ398" s="37">
        <f>IF(Voorblad!$E$14=Rekenblad!$BL$290,Rekenblad!BI398,0)</f>
        <v>0</v>
      </c>
    </row>
    <row r="399" spans="2:69" x14ac:dyDescent="0.25">
      <c r="B399">
        <f>'Data TREND'!AU110</f>
        <v>117</v>
      </c>
      <c r="C399" s="37">
        <f>'Data TREND'!AW110</f>
        <v>737.329722210559</v>
      </c>
      <c r="D399" s="37">
        <f>'Data TREND'!AX110</f>
        <v>1022.2221105335441</v>
      </c>
      <c r="E399" s="37">
        <f>'Data TREND'!AY110</f>
        <v>619.36963979402617</v>
      </c>
      <c r="F399" s="62">
        <f>'Data TREND'!AZ110</f>
        <v>2378.6713776245324</v>
      </c>
      <c r="G399" s="37">
        <f>'Data TREND'!BA110</f>
        <v>44.631582714262862</v>
      </c>
      <c r="H399" s="37">
        <f>'Data TREND'!BB110</f>
        <v>18.055781751631272</v>
      </c>
      <c r="J399" s="37">
        <f t="shared" si="280"/>
        <v>737.329722210559</v>
      </c>
      <c r="K399" s="37">
        <f t="shared" si="281"/>
        <v>1022.2221105335441</v>
      </c>
      <c r="L399" s="37">
        <f t="shared" si="282"/>
        <v>619.36963979402617</v>
      </c>
      <c r="M399" s="62">
        <f t="shared" si="283"/>
        <v>2378.6713776245324</v>
      </c>
      <c r="N399" s="37">
        <f t="shared" si="284"/>
        <v>44.631582714262862</v>
      </c>
      <c r="O399" s="37">
        <f t="shared" si="285"/>
        <v>18.055781751631272</v>
      </c>
      <c r="Q399">
        <f>'Data TREND'!AU110</f>
        <v>117</v>
      </c>
      <c r="R399" s="37">
        <f>'Data TREND'!BD110</f>
        <v>1009.7071375173168</v>
      </c>
      <c r="S399" s="37">
        <f>'Data TREND'!BE110</f>
        <v>1020.7679617089743</v>
      </c>
      <c r="T399" s="37">
        <f>'Data TREND'!BF110</f>
        <v>617.261003607014</v>
      </c>
      <c r="U399" s="62">
        <f>'Data TREND'!BG110</f>
        <v>2647.8840219821464</v>
      </c>
      <c r="V399" s="37">
        <f>'Data TREND'!BH110</f>
        <v>47.586075620816274</v>
      </c>
      <c r="W399" s="37">
        <f>'Data TREND'!BI110</f>
        <v>19.430629918684794</v>
      </c>
      <c r="Y399" s="37">
        <f t="shared" si="286"/>
        <v>0</v>
      </c>
      <c r="Z399" s="37">
        <f t="shared" si="287"/>
        <v>0</v>
      </c>
      <c r="AA399" s="37">
        <f t="shared" si="288"/>
        <v>0</v>
      </c>
      <c r="AB399" s="62">
        <f t="shared" si="289"/>
        <v>0</v>
      </c>
      <c r="AC399" s="37">
        <f t="shared" si="290"/>
        <v>0</v>
      </c>
      <c r="AD399" s="37">
        <f t="shared" si="291"/>
        <v>0</v>
      </c>
      <c r="AF399">
        <f>'Data TREND'!AU110</f>
        <v>117</v>
      </c>
      <c r="AG399" s="37">
        <f>'Data TREND'!BK110</f>
        <v>1287.5958274495499</v>
      </c>
      <c r="AH399" s="37">
        <f>'Data TREND'!BL110</f>
        <v>1019.7190027320028</v>
      </c>
      <c r="AI399" s="37">
        <f>'Data TREND'!BM110</f>
        <v>615.00510712410414</v>
      </c>
      <c r="AJ399" s="62">
        <f>'Data TREND'!BN110</f>
        <v>2922.2654095911348</v>
      </c>
      <c r="AK399" s="37">
        <f>'Data TREND'!BO110</f>
        <v>49.761460180591079</v>
      </c>
      <c r="AL399" s="37">
        <f>'Data TREND'!BP110</f>
        <v>20.439753889677458</v>
      </c>
      <c r="AN399" s="37">
        <f t="shared" si="292"/>
        <v>0</v>
      </c>
      <c r="AO399" s="37">
        <f t="shared" si="293"/>
        <v>0</v>
      </c>
      <c r="AP399" s="37">
        <f t="shared" si="294"/>
        <v>0</v>
      </c>
      <c r="AQ399" s="62">
        <f t="shared" si="295"/>
        <v>0</v>
      </c>
      <c r="AR399" s="37">
        <f t="shared" si="296"/>
        <v>0</v>
      </c>
      <c r="AS399" s="37">
        <f t="shared" si="297"/>
        <v>0</v>
      </c>
      <c r="AU399">
        <v>117</v>
      </c>
      <c r="AV399" s="37">
        <f t="shared" si="298"/>
        <v>737.329722210559</v>
      </c>
      <c r="AW399" s="37">
        <f t="shared" si="299"/>
        <v>1022.2221105335441</v>
      </c>
      <c r="AX399" s="37">
        <f t="shared" si="300"/>
        <v>619.36963979402617</v>
      </c>
      <c r="AY399" s="62">
        <f t="shared" si="301"/>
        <v>2378.6713776245324</v>
      </c>
      <c r="AZ399" s="37">
        <f t="shared" si="302"/>
        <v>44.631582714262862</v>
      </c>
      <c r="BA399" s="37">
        <f t="shared" si="303"/>
        <v>18.055781751631272</v>
      </c>
      <c r="BC399">
        <v>117</v>
      </c>
      <c r="BD399" s="37">
        <f>IF(Voorblad!$E$10=Rekenblad!BC399,Rekenblad!AV399,0)</f>
        <v>0</v>
      </c>
      <c r="BE399" s="37">
        <f>IF(Voorblad!$E$10=Rekenblad!BC399,Rekenblad!AW399,0)</f>
        <v>0</v>
      </c>
      <c r="BF399" s="37">
        <f>IF(Voorblad!$E$10=Rekenblad!BC399,Rekenblad!AX399,0)</f>
        <v>0</v>
      </c>
      <c r="BG399" s="62">
        <f>IF(Voorblad!$E$10=Rekenblad!BC399,Rekenblad!AY399,0)</f>
        <v>0</v>
      </c>
      <c r="BH399" s="37">
        <f>IF(Voorblad!$E$10=Rekenblad!BC399,Rekenblad!AZ399,0)</f>
        <v>0</v>
      </c>
      <c r="BI399" s="37">
        <f>IF(Voorblad!$E$10=Rekenblad!BC399,Rekenblad!BA399,0)</f>
        <v>0</v>
      </c>
      <c r="BK399">
        <v>117</v>
      </c>
      <c r="BL399" s="37">
        <f>IF(Voorblad!$E$14=Rekenblad!$BL$290,Rekenblad!BD399,0)</f>
        <v>0</v>
      </c>
      <c r="BM399" s="37">
        <f>IF(Voorblad!$E$14=Rekenblad!$BL$290,Rekenblad!BE399,0)</f>
        <v>0</v>
      </c>
      <c r="BN399" s="37">
        <f>IF(Voorblad!$E$14=Rekenblad!$BL$290,Rekenblad!BF399,0)</f>
        <v>0</v>
      </c>
      <c r="BO399" s="62">
        <f>IF(Voorblad!$E$14=Rekenblad!$BL$290,Rekenblad!BG399,0)</f>
        <v>0</v>
      </c>
      <c r="BP399" s="37">
        <f>IF(Voorblad!$E$14=Rekenblad!$BL$290,Rekenblad!BH399,0)</f>
        <v>0</v>
      </c>
      <c r="BQ399" s="37">
        <f>IF(Voorblad!$E$14=Rekenblad!$BL$290,Rekenblad!BI399,0)</f>
        <v>0</v>
      </c>
    </row>
    <row r="400" spans="2:69" x14ac:dyDescent="0.25">
      <c r="B400">
        <f>'Data TREND'!AU111</f>
        <v>118</v>
      </c>
      <c r="C400" s="37">
        <f>'Data TREND'!AW111</f>
        <v>742.66561386081378</v>
      </c>
      <c r="D400" s="37">
        <f>'Data TREND'!AX111</f>
        <v>1030.6895871713127</v>
      </c>
      <c r="E400" s="37">
        <f>'Data TREND'!AY111</f>
        <v>624.62248352544191</v>
      </c>
      <c r="F400" s="62">
        <f>'Data TREND'!AZ111</f>
        <v>2397.7203540540186</v>
      </c>
      <c r="G400" s="37">
        <f>'Data TREND'!BA111</f>
        <v>44.376433976008542</v>
      </c>
      <c r="H400" s="37">
        <f>'Data TREND'!BB111</f>
        <v>17.949227220577789</v>
      </c>
      <c r="J400" s="37">
        <f t="shared" si="280"/>
        <v>742.66561386081378</v>
      </c>
      <c r="K400" s="37">
        <f t="shared" si="281"/>
        <v>1030.6895871713127</v>
      </c>
      <c r="L400" s="37">
        <f t="shared" si="282"/>
        <v>624.62248352544191</v>
      </c>
      <c r="M400" s="62">
        <f t="shared" si="283"/>
        <v>2397.7203540540186</v>
      </c>
      <c r="N400" s="37">
        <f t="shared" si="284"/>
        <v>44.376433976008542</v>
      </c>
      <c r="O400" s="37">
        <f t="shared" si="285"/>
        <v>17.949227220577789</v>
      </c>
      <c r="Q400">
        <f>'Data TREND'!AU111</f>
        <v>118</v>
      </c>
      <c r="R400" s="37">
        <f>'Data TREND'!BD111</f>
        <v>1016.7339126222432</v>
      </c>
      <c r="S400" s="37">
        <f>'Data TREND'!BE111</f>
        <v>1029.2058933822213</v>
      </c>
      <c r="T400" s="37">
        <f>'Data TREND'!BF111</f>
        <v>622.43755505346439</v>
      </c>
      <c r="U400" s="62">
        <f>'Data TREND'!BG111</f>
        <v>2668.5266687409085</v>
      </c>
      <c r="V400" s="37">
        <f>'Data TREND'!BH111</f>
        <v>47.200389850439009</v>
      </c>
      <c r="W400" s="37">
        <f>'Data TREND'!BI111</f>
        <v>19.275074668856451</v>
      </c>
      <c r="Y400" s="37">
        <f t="shared" si="286"/>
        <v>0</v>
      </c>
      <c r="Z400" s="37">
        <f t="shared" si="287"/>
        <v>0</v>
      </c>
      <c r="AA400" s="37">
        <f t="shared" si="288"/>
        <v>0</v>
      </c>
      <c r="AB400" s="62">
        <f t="shared" si="289"/>
        <v>0</v>
      </c>
      <c r="AC400" s="37">
        <f t="shared" si="290"/>
        <v>0</v>
      </c>
      <c r="AD400" s="37">
        <f t="shared" si="291"/>
        <v>0</v>
      </c>
      <c r="AF400">
        <f>'Data TREND'!AU111</f>
        <v>118</v>
      </c>
      <c r="AG400" s="37">
        <f>'Data TREND'!BK111</f>
        <v>1296.342139155739</v>
      </c>
      <c r="AH400" s="37">
        <f>'Data TREND'!BL111</f>
        <v>1028.1315989352838</v>
      </c>
      <c r="AI400" s="37">
        <f>'Data TREND'!BM111</f>
        <v>620.09540395906492</v>
      </c>
      <c r="AJ400" s="62">
        <f>'Data TREND'!BN111</f>
        <v>2944.5127436505768</v>
      </c>
      <c r="AK400" s="37">
        <f>'Data TREND'!BO111</f>
        <v>49.225147677233693</v>
      </c>
      <c r="AL400" s="37">
        <f>'Data TREND'!BP111</f>
        <v>20.221994645601729</v>
      </c>
      <c r="AN400" s="37">
        <f t="shared" si="292"/>
        <v>0</v>
      </c>
      <c r="AO400" s="37">
        <f t="shared" si="293"/>
        <v>0</v>
      </c>
      <c r="AP400" s="37">
        <f t="shared" si="294"/>
        <v>0</v>
      </c>
      <c r="AQ400" s="62">
        <f t="shared" si="295"/>
        <v>0</v>
      </c>
      <c r="AR400" s="37">
        <f t="shared" si="296"/>
        <v>0</v>
      </c>
      <c r="AS400" s="37">
        <f t="shared" si="297"/>
        <v>0</v>
      </c>
      <c r="AU400">
        <v>118</v>
      </c>
      <c r="AV400" s="37">
        <f t="shared" si="298"/>
        <v>742.66561386081378</v>
      </c>
      <c r="AW400" s="37">
        <f t="shared" si="299"/>
        <v>1030.6895871713127</v>
      </c>
      <c r="AX400" s="37">
        <f t="shared" si="300"/>
        <v>624.62248352544191</v>
      </c>
      <c r="AY400" s="62">
        <f t="shared" si="301"/>
        <v>2397.7203540540186</v>
      </c>
      <c r="AZ400" s="37">
        <f t="shared" si="302"/>
        <v>44.376433976008542</v>
      </c>
      <c r="BA400" s="37">
        <f t="shared" si="303"/>
        <v>17.949227220577789</v>
      </c>
      <c r="BC400">
        <v>118</v>
      </c>
      <c r="BD400" s="37">
        <f>IF(Voorblad!$E$10=Rekenblad!BC400,Rekenblad!AV400,0)</f>
        <v>0</v>
      </c>
      <c r="BE400" s="37">
        <f>IF(Voorblad!$E$10=Rekenblad!BC400,Rekenblad!AW400,0)</f>
        <v>0</v>
      </c>
      <c r="BF400" s="37">
        <f>IF(Voorblad!$E$10=Rekenblad!BC400,Rekenblad!AX400,0)</f>
        <v>0</v>
      </c>
      <c r="BG400" s="62">
        <f>IF(Voorblad!$E$10=Rekenblad!BC400,Rekenblad!AY400,0)</f>
        <v>0</v>
      </c>
      <c r="BH400" s="37">
        <f>IF(Voorblad!$E$10=Rekenblad!BC400,Rekenblad!AZ400,0)</f>
        <v>0</v>
      </c>
      <c r="BI400" s="37">
        <f>IF(Voorblad!$E$10=Rekenblad!BC400,Rekenblad!BA400,0)</f>
        <v>0</v>
      </c>
      <c r="BK400">
        <v>118</v>
      </c>
      <c r="BL400" s="37">
        <f>IF(Voorblad!$E$14=Rekenblad!$BL$290,Rekenblad!BD400,0)</f>
        <v>0</v>
      </c>
      <c r="BM400" s="37">
        <f>IF(Voorblad!$E$14=Rekenblad!$BL$290,Rekenblad!BE400,0)</f>
        <v>0</v>
      </c>
      <c r="BN400" s="37">
        <f>IF(Voorblad!$E$14=Rekenblad!$BL$290,Rekenblad!BF400,0)</f>
        <v>0</v>
      </c>
      <c r="BO400" s="62">
        <f>IF(Voorblad!$E$14=Rekenblad!$BL$290,Rekenblad!BG400,0)</f>
        <v>0</v>
      </c>
      <c r="BP400" s="37">
        <f>IF(Voorblad!$E$14=Rekenblad!$BL$290,Rekenblad!BH400,0)</f>
        <v>0</v>
      </c>
      <c r="BQ400" s="37">
        <f>IF(Voorblad!$E$14=Rekenblad!$BL$290,Rekenblad!BI400,0)</f>
        <v>0</v>
      </c>
    </row>
    <row r="401" spans="2:69" x14ac:dyDescent="0.25">
      <c r="B401">
        <f>'Data TREND'!AU112</f>
        <v>119</v>
      </c>
      <c r="C401" s="37">
        <f>'Data TREND'!AW112</f>
        <v>748.00150551106844</v>
      </c>
      <c r="D401" s="37">
        <f>'Data TREND'!AX112</f>
        <v>1039.1570638090811</v>
      </c>
      <c r="E401" s="37">
        <f>'Data TREND'!AY112</f>
        <v>629.87532725685764</v>
      </c>
      <c r="F401" s="62">
        <f>'Data TREND'!AZ112</f>
        <v>2416.7693304835047</v>
      </c>
      <c r="G401" s="37">
        <f>'Data TREND'!BA112</f>
        <v>44.121285237754222</v>
      </c>
      <c r="H401" s="37">
        <f>'Data TREND'!BB112</f>
        <v>17.842672689524314</v>
      </c>
      <c r="J401" s="37">
        <f t="shared" si="280"/>
        <v>748.00150551106844</v>
      </c>
      <c r="K401" s="37">
        <f t="shared" si="281"/>
        <v>1039.1570638090811</v>
      </c>
      <c r="L401" s="37">
        <f t="shared" si="282"/>
        <v>629.87532725685764</v>
      </c>
      <c r="M401" s="62">
        <f t="shared" si="283"/>
        <v>2416.7693304835047</v>
      </c>
      <c r="N401" s="37">
        <f t="shared" si="284"/>
        <v>44.121285237754222</v>
      </c>
      <c r="O401" s="37">
        <f t="shared" si="285"/>
        <v>17.842672689524314</v>
      </c>
      <c r="Q401">
        <f>'Data TREND'!AU112</f>
        <v>119</v>
      </c>
      <c r="R401" s="37">
        <f>'Data TREND'!BD112</f>
        <v>1023.7606877271699</v>
      </c>
      <c r="S401" s="37">
        <f>'Data TREND'!BE112</f>
        <v>1037.6438250554684</v>
      </c>
      <c r="T401" s="37">
        <f>'Data TREND'!BF112</f>
        <v>627.61410649991478</v>
      </c>
      <c r="U401" s="62">
        <f>'Data TREND'!BG112</f>
        <v>2689.1693154996706</v>
      </c>
      <c r="V401" s="37">
        <f>'Data TREND'!BH112</f>
        <v>46.814704080061738</v>
      </c>
      <c r="W401" s="37">
        <f>'Data TREND'!BI112</f>
        <v>19.119519419028105</v>
      </c>
      <c r="Y401" s="37">
        <f t="shared" si="286"/>
        <v>0</v>
      </c>
      <c r="Z401" s="37">
        <f t="shared" si="287"/>
        <v>0</v>
      </c>
      <c r="AA401" s="37">
        <f t="shared" si="288"/>
        <v>0</v>
      </c>
      <c r="AB401" s="62">
        <f t="shared" si="289"/>
        <v>0</v>
      </c>
      <c r="AC401" s="37">
        <f t="shared" si="290"/>
        <v>0</v>
      </c>
      <c r="AD401" s="37">
        <f t="shared" si="291"/>
        <v>0</v>
      </c>
      <c r="AF401">
        <f>'Data TREND'!AU112</f>
        <v>119</v>
      </c>
      <c r="AG401" s="37">
        <f>'Data TREND'!BK112</f>
        <v>1305.0884508619279</v>
      </c>
      <c r="AH401" s="37">
        <f>'Data TREND'!BL112</f>
        <v>1036.5441951385646</v>
      </c>
      <c r="AI401" s="37">
        <f>'Data TREND'!BM112</f>
        <v>625.18570079402571</v>
      </c>
      <c r="AJ401" s="62">
        <f>'Data TREND'!BN112</f>
        <v>2966.7600777100192</v>
      </c>
      <c r="AK401" s="37">
        <f>'Data TREND'!BO112</f>
        <v>48.688835173876306</v>
      </c>
      <c r="AL401" s="37">
        <f>'Data TREND'!BP112</f>
        <v>20.004235401526</v>
      </c>
      <c r="AN401" s="37">
        <f t="shared" si="292"/>
        <v>0</v>
      </c>
      <c r="AO401" s="37">
        <f t="shared" si="293"/>
        <v>0</v>
      </c>
      <c r="AP401" s="37">
        <f t="shared" si="294"/>
        <v>0</v>
      </c>
      <c r="AQ401" s="62">
        <f t="shared" si="295"/>
        <v>0</v>
      </c>
      <c r="AR401" s="37">
        <f t="shared" si="296"/>
        <v>0</v>
      </c>
      <c r="AS401" s="37">
        <f t="shared" si="297"/>
        <v>0</v>
      </c>
      <c r="AU401">
        <v>119</v>
      </c>
      <c r="AV401" s="37">
        <f t="shared" si="298"/>
        <v>748.00150551106844</v>
      </c>
      <c r="AW401" s="37">
        <f t="shared" si="299"/>
        <v>1039.1570638090811</v>
      </c>
      <c r="AX401" s="37">
        <f t="shared" si="300"/>
        <v>629.87532725685764</v>
      </c>
      <c r="AY401" s="62">
        <f t="shared" si="301"/>
        <v>2416.7693304835047</v>
      </c>
      <c r="AZ401" s="37">
        <f t="shared" si="302"/>
        <v>44.121285237754222</v>
      </c>
      <c r="BA401" s="37">
        <f t="shared" si="303"/>
        <v>17.842672689524314</v>
      </c>
      <c r="BC401">
        <v>119</v>
      </c>
      <c r="BD401" s="37">
        <f>IF(Voorblad!$E$10=Rekenblad!BC401,Rekenblad!AV401,0)</f>
        <v>0</v>
      </c>
      <c r="BE401" s="37">
        <f>IF(Voorblad!$E$10=Rekenblad!BC401,Rekenblad!AW401,0)</f>
        <v>0</v>
      </c>
      <c r="BF401" s="37">
        <f>IF(Voorblad!$E$10=Rekenblad!BC401,Rekenblad!AX401,0)</f>
        <v>0</v>
      </c>
      <c r="BG401" s="62">
        <f>IF(Voorblad!$E$10=Rekenblad!BC401,Rekenblad!AY401,0)</f>
        <v>0</v>
      </c>
      <c r="BH401" s="37">
        <f>IF(Voorblad!$E$10=Rekenblad!BC401,Rekenblad!AZ401,0)</f>
        <v>0</v>
      </c>
      <c r="BI401" s="37">
        <f>IF(Voorblad!$E$10=Rekenblad!BC401,Rekenblad!BA401,0)</f>
        <v>0</v>
      </c>
      <c r="BK401">
        <v>119</v>
      </c>
      <c r="BL401" s="37">
        <f>IF(Voorblad!$E$14=Rekenblad!$BL$290,Rekenblad!BD401,0)</f>
        <v>0</v>
      </c>
      <c r="BM401" s="37">
        <f>IF(Voorblad!$E$14=Rekenblad!$BL$290,Rekenblad!BE401,0)</f>
        <v>0</v>
      </c>
      <c r="BN401" s="37">
        <f>IF(Voorblad!$E$14=Rekenblad!$BL$290,Rekenblad!BF401,0)</f>
        <v>0</v>
      </c>
      <c r="BO401" s="62">
        <f>IF(Voorblad!$E$14=Rekenblad!$BL$290,Rekenblad!BG401,0)</f>
        <v>0</v>
      </c>
      <c r="BP401" s="37">
        <f>IF(Voorblad!$E$14=Rekenblad!$BL$290,Rekenblad!BH401,0)</f>
        <v>0</v>
      </c>
      <c r="BQ401" s="37">
        <f>IF(Voorblad!$E$14=Rekenblad!$BL$290,Rekenblad!BI401,0)</f>
        <v>0</v>
      </c>
    </row>
    <row r="402" spans="2:69" x14ac:dyDescent="0.25">
      <c r="B402">
        <f>'Data TREND'!AU113</f>
        <v>120</v>
      </c>
      <c r="C402" s="37">
        <f>'Data TREND'!AW113</f>
        <v>753.33739716132311</v>
      </c>
      <c r="D402" s="37">
        <f>'Data TREND'!AX113</f>
        <v>1047.6245404468498</v>
      </c>
      <c r="E402" s="37">
        <f>'Data TREND'!AY113</f>
        <v>635.12817098827327</v>
      </c>
      <c r="F402" s="62">
        <f>'Data TREND'!AZ113</f>
        <v>2435.8183069129909</v>
      </c>
      <c r="G402" s="37">
        <f>'Data TREND'!BA113</f>
        <v>43.866136499499902</v>
      </c>
      <c r="H402" s="37">
        <f>'Data TREND'!BB113</f>
        <v>17.736118158470831</v>
      </c>
      <c r="J402" s="37">
        <f t="shared" si="280"/>
        <v>753.33739716132311</v>
      </c>
      <c r="K402" s="37">
        <f t="shared" si="281"/>
        <v>1047.6245404468498</v>
      </c>
      <c r="L402" s="37">
        <f t="shared" si="282"/>
        <v>635.12817098827327</v>
      </c>
      <c r="M402" s="62">
        <f t="shared" si="283"/>
        <v>2435.8183069129909</v>
      </c>
      <c r="N402" s="37">
        <f t="shared" si="284"/>
        <v>43.866136499499902</v>
      </c>
      <c r="O402" s="37">
        <f t="shared" si="285"/>
        <v>17.736118158470831</v>
      </c>
      <c r="Q402">
        <f>'Data TREND'!AU113</f>
        <v>120</v>
      </c>
      <c r="R402" s="37">
        <f>'Data TREND'!BD113</f>
        <v>1030.7874628320963</v>
      </c>
      <c r="S402" s="37">
        <f>'Data TREND'!BE113</f>
        <v>1046.0817567287154</v>
      </c>
      <c r="T402" s="37">
        <f>'Data TREND'!BF113</f>
        <v>632.79065794636529</v>
      </c>
      <c r="U402" s="62">
        <f>'Data TREND'!BG113</f>
        <v>2709.8119622584327</v>
      </c>
      <c r="V402" s="37">
        <f>'Data TREND'!BH113</f>
        <v>46.429018309684466</v>
      </c>
      <c r="W402" s="37">
        <f>'Data TREND'!BI113</f>
        <v>18.963964169199759</v>
      </c>
      <c r="Y402" s="37">
        <f t="shared" si="286"/>
        <v>0</v>
      </c>
      <c r="Z402" s="37">
        <f t="shared" si="287"/>
        <v>0</v>
      </c>
      <c r="AA402" s="37">
        <f t="shared" si="288"/>
        <v>0</v>
      </c>
      <c r="AB402" s="62">
        <f t="shared" si="289"/>
        <v>0</v>
      </c>
      <c r="AC402" s="37">
        <f t="shared" si="290"/>
        <v>0</v>
      </c>
      <c r="AD402" s="37">
        <f t="shared" si="291"/>
        <v>0</v>
      </c>
      <c r="AF402">
        <f>'Data TREND'!AU113</f>
        <v>120</v>
      </c>
      <c r="AG402" s="37">
        <f>'Data TREND'!BK113</f>
        <v>1313.834762568117</v>
      </c>
      <c r="AH402" s="37">
        <f>'Data TREND'!BL113</f>
        <v>1044.9567913418457</v>
      </c>
      <c r="AI402" s="37">
        <f>'Data TREND'!BM113</f>
        <v>630.27599762898649</v>
      </c>
      <c r="AJ402" s="62">
        <f>'Data TREND'!BN113</f>
        <v>2989.0074117694617</v>
      </c>
      <c r="AK402" s="37">
        <f>'Data TREND'!BO113</f>
        <v>48.15252267051892</v>
      </c>
      <c r="AL402" s="37">
        <f>'Data TREND'!BP113</f>
        <v>19.78647615745027</v>
      </c>
      <c r="AN402" s="37">
        <f t="shared" si="292"/>
        <v>0</v>
      </c>
      <c r="AO402" s="37">
        <f t="shared" si="293"/>
        <v>0</v>
      </c>
      <c r="AP402" s="37">
        <f t="shared" si="294"/>
        <v>0</v>
      </c>
      <c r="AQ402" s="62">
        <f t="shared" si="295"/>
        <v>0</v>
      </c>
      <c r="AR402" s="37">
        <f t="shared" si="296"/>
        <v>0</v>
      </c>
      <c r="AS402" s="37">
        <f t="shared" si="297"/>
        <v>0</v>
      </c>
      <c r="AU402">
        <v>120</v>
      </c>
      <c r="AV402" s="37">
        <f t="shared" si="298"/>
        <v>753.33739716132311</v>
      </c>
      <c r="AW402" s="37">
        <f t="shared" si="299"/>
        <v>1047.6245404468498</v>
      </c>
      <c r="AX402" s="37">
        <f t="shared" si="300"/>
        <v>635.12817098827327</v>
      </c>
      <c r="AY402" s="62">
        <f t="shared" si="301"/>
        <v>2435.8183069129909</v>
      </c>
      <c r="AZ402" s="37">
        <f t="shared" si="302"/>
        <v>43.866136499499902</v>
      </c>
      <c r="BA402" s="37">
        <f t="shared" si="303"/>
        <v>17.736118158470831</v>
      </c>
      <c r="BC402">
        <v>120</v>
      </c>
      <c r="BD402" s="37">
        <f>IF(Voorblad!$E$10=Rekenblad!BC402,Rekenblad!AV402,0)</f>
        <v>0</v>
      </c>
      <c r="BE402" s="37">
        <f>IF(Voorblad!$E$10=Rekenblad!BC402,Rekenblad!AW402,0)</f>
        <v>0</v>
      </c>
      <c r="BF402" s="37">
        <f>IF(Voorblad!$E$10=Rekenblad!BC402,Rekenblad!AX402,0)</f>
        <v>0</v>
      </c>
      <c r="BG402" s="62">
        <f>IF(Voorblad!$E$10=Rekenblad!BC402,Rekenblad!AY402,0)</f>
        <v>0</v>
      </c>
      <c r="BH402" s="37">
        <f>IF(Voorblad!$E$10=Rekenblad!BC402,Rekenblad!AZ402,0)</f>
        <v>0</v>
      </c>
      <c r="BI402" s="37">
        <f>IF(Voorblad!$E$10=Rekenblad!BC402,Rekenblad!BA402,0)</f>
        <v>0</v>
      </c>
      <c r="BK402">
        <v>120</v>
      </c>
      <c r="BL402" s="37">
        <f>IF(Voorblad!$E$14=Rekenblad!$BL$290,Rekenblad!BD402,0)</f>
        <v>0</v>
      </c>
      <c r="BM402" s="37">
        <f>IF(Voorblad!$E$14=Rekenblad!$BL$290,Rekenblad!BE402,0)</f>
        <v>0</v>
      </c>
      <c r="BN402" s="37">
        <f>IF(Voorblad!$E$14=Rekenblad!$BL$290,Rekenblad!BF402,0)</f>
        <v>0</v>
      </c>
      <c r="BO402" s="62">
        <f>IF(Voorblad!$E$14=Rekenblad!$BL$290,Rekenblad!BG402,0)</f>
        <v>0</v>
      </c>
      <c r="BP402" s="37">
        <f>IF(Voorblad!$E$14=Rekenblad!$BL$290,Rekenblad!BH402,0)</f>
        <v>0</v>
      </c>
      <c r="BQ402" s="37">
        <f>IF(Voorblad!$E$14=Rekenblad!$BL$290,Rekenblad!BI402,0)</f>
        <v>0</v>
      </c>
    </row>
    <row r="403" spans="2:69" x14ac:dyDescent="0.25">
      <c r="B403">
        <f>'Data TREND'!AU114</f>
        <v>121</v>
      </c>
      <c r="C403" s="37">
        <f>'Data TREND'!AW114</f>
        <v>758.67328881157778</v>
      </c>
      <c r="D403" s="37">
        <f>'Data TREND'!AX114</f>
        <v>1056.0920170846182</v>
      </c>
      <c r="E403" s="37">
        <f>'Data TREND'!AY114</f>
        <v>640.38101471968901</v>
      </c>
      <c r="F403" s="62">
        <f>'Data TREND'!AZ114</f>
        <v>2454.867283342478</v>
      </c>
      <c r="G403" s="37">
        <f>'Data TREND'!BA114</f>
        <v>43.610987761245582</v>
      </c>
      <c r="H403" s="37">
        <f>'Data TREND'!BB114</f>
        <v>17.629563627417355</v>
      </c>
      <c r="J403" s="37">
        <f t="shared" si="280"/>
        <v>758.67328881157778</v>
      </c>
      <c r="K403" s="37">
        <f t="shared" si="281"/>
        <v>1056.0920170846182</v>
      </c>
      <c r="L403" s="37">
        <f t="shared" si="282"/>
        <v>640.38101471968901</v>
      </c>
      <c r="M403" s="62">
        <f t="shared" si="283"/>
        <v>2454.867283342478</v>
      </c>
      <c r="N403" s="37">
        <f t="shared" si="284"/>
        <v>43.610987761245582</v>
      </c>
      <c r="O403" s="37">
        <f t="shared" si="285"/>
        <v>17.629563627417355</v>
      </c>
      <c r="Q403">
        <f>'Data TREND'!AU114</f>
        <v>121</v>
      </c>
      <c r="R403" s="37">
        <f>'Data TREND'!BD114</f>
        <v>1037.8142379370229</v>
      </c>
      <c r="S403" s="37">
        <f>'Data TREND'!BE114</f>
        <v>1054.5196884019624</v>
      </c>
      <c r="T403" s="37">
        <f>'Data TREND'!BF114</f>
        <v>637.96720939281568</v>
      </c>
      <c r="U403" s="62">
        <f>'Data TREND'!BG114</f>
        <v>2730.4546090171943</v>
      </c>
      <c r="V403" s="37">
        <f>'Data TREND'!BH114</f>
        <v>46.043332539307194</v>
      </c>
      <c r="W403" s="37">
        <f>'Data TREND'!BI114</f>
        <v>18.808408919371416</v>
      </c>
      <c r="Y403" s="37">
        <f t="shared" si="286"/>
        <v>0</v>
      </c>
      <c r="Z403" s="37">
        <f t="shared" si="287"/>
        <v>0</v>
      </c>
      <c r="AA403" s="37">
        <f t="shared" si="288"/>
        <v>0</v>
      </c>
      <c r="AB403" s="62">
        <f t="shared" si="289"/>
        <v>0</v>
      </c>
      <c r="AC403" s="37">
        <f t="shared" si="290"/>
        <v>0</v>
      </c>
      <c r="AD403" s="37">
        <f t="shared" si="291"/>
        <v>0</v>
      </c>
      <c r="AF403">
        <f>'Data TREND'!AU114</f>
        <v>121</v>
      </c>
      <c r="AG403" s="37">
        <f>'Data TREND'!BK114</f>
        <v>1322.5810742743058</v>
      </c>
      <c r="AH403" s="37">
        <f>'Data TREND'!BL114</f>
        <v>1053.3693875451268</v>
      </c>
      <c r="AI403" s="37">
        <f>'Data TREND'!BM114</f>
        <v>635.36629446394738</v>
      </c>
      <c r="AJ403" s="62">
        <f>'Data TREND'!BN114</f>
        <v>3011.2547458289037</v>
      </c>
      <c r="AK403" s="37">
        <f>'Data TREND'!BO114</f>
        <v>47.61621016716154</v>
      </c>
      <c r="AL403" s="37">
        <f>'Data TREND'!BP114</f>
        <v>19.568716913374541</v>
      </c>
      <c r="AN403" s="37">
        <f t="shared" si="292"/>
        <v>0</v>
      </c>
      <c r="AO403" s="37">
        <f t="shared" si="293"/>
        <v>0</v>
      </c>
      <c r="AP403" s="37">
        <f t="shared" si="294"/>
        <v>0</v>
      </c>
      <c r="AQ403" s="62">
        <f t="shared" si="295"/>
        <v>0</v>
      </c>
      <c r="AR403" s="37">
        <f t="shared" si="296"/>
        <v>0</v>
      </c>
      <c r="AS403" s="37">
        <f t="shared" si="297"/>
        <v>0</v>
      </c>
      <c r="AU403">
        <v>121</v>
      </c>
      <c r="AV403" s="37">
        <f t="shared" si="298"/>
        <v>758.67328881157778</v>
      </c>
      <c r="AW403" s="37">
        <f t="shared" si="299"/>
        <v>1056.0920170846182</v>
      </c>
      <c r="AX403" s="37">
        <f t="shared" si="300"/>
        <v>640.38101471968901</v>
      </c>
      <c r="AY403" s="62">
        <f t="shared" si="301"/>
        <v>2454.867283342478</v>
      </c>
      <c r="AZ403" s="37">
        <f t="shared" si="302"/>
        <v>43.610987761245582</v>
      </c>
      <c r="BA403" s="37">
        <f t="shared" si="303"/>
        <v>17.629563627417355</v>
      </c>
      <c r="BC403">
        <v>121</v>
      </c>
      <c r="BD403" s="37">
        <f>IF(Voorblad!$E$10=Rekenblad!BC403,Rekenblad!AV403,0)</f>
        <v>0</v>
      </c>
      <c r="BE403" s="37">
        <f>IF(Voorblad!$E$10=Rekenblad!BC403,Rekenblad!AW403,0)</f>
        <v>0</v>
      </c>
      <c r="BF403" s="37">
        <f>IF(Voorblad!$E$10=Rekenblad!BC403,Rekenblad!AX403,0)</f>
        <v>0</v>
      </c>
      <c r="BG403" s="62">
        <f>IF(Voorblad!$E$10=Rekenblad!BC403,Rekenblad!AY403,0)</f>
        <v>0</v>
      </c>
      <c r="BH403" s="37">
        <f>IF(Voorblad!$E$10=Rekenblad!BC403,Rekenblad!AZ403,0)</f>
        <v>0</v>
      </c>
      <c r="BI403" s="37">
        <f>IF(Voorblad!$E$10=Rekenblad!BC403,Rekenblad!BA403,0)</f>
        <v>0</v>
      </c>
      <c r="BK403">
        <v>121</v>
      </c>
      <c r="BL403" s="37">
        <f>IF(Voorblad!$E$14=Rekenblad!$BL$290,Rekenblad!BD403,0)</f>
        <v>0</v>
      </c>
      <c r="BM403" s="37">
        <f>IF(Voorblad!$E$14=Rekenblad!$BL$290,Rekenblad!BE403,0)</f>
        <v>0</v>
      </c>
      <c r="BN403" s="37">
        <f>IF(Voorblad!$E$14=Rekenblad!$BL$290,Rekenblad!BF403,0)</f>
        <v>0</v>
      </c>
      <c r="BO403" s="62">
        <f>IF(Voorblad!$E$14=Rekenblad!$BL$290,Rekenblad!BG403,0)</f>
        <v>0</v>
      </c>
      <c r="BP403" s="37">
        <f>IF(Voorblad!$E$14=Rekenblad!$BL$290,Rekenblad!BH403,0)</f>
        <v>0</v>
      </c>
      <c r="BQ403" s="37">
        <f>IF(Voorblad!$E$14=Rekenblad!$BL$290,Rekenblad!BI403,0)</f>
        <v>0</v>
      </c>
    </row>
    <row r="404" spans="2:69" x14ac:dyDescent="0.25">
      <c r="B404">
        <f>'Data TREND'!AU115</f>
        <v>122</v>
      </c>
      <c r="C404" s="37">
        <f>'Data TREND'!AW115</f>
        <v>764.00918046183244</v>
      </c>
      <c r="D404" s="37">
        <f>'Data TREND'!AX115</f>
        <v>1064.5594937223866</v>
      </c>
      <c r="E404" s="37">
        <f>'Data TREND'!AY115</f>
        <v>645.63385845110474</v>
      </c>
      <c r="F404" s="62">
        <f>'Data TREND'!AZ115</f>
        <v>2473.9162597719642</v>
      </c>
      <c r="G404" s="37">
        <f>'Data TREND'!BA115</f>
        <v>43.355839022991255</v>
      </c>
      <c r="H404" s="37">
        <f>'Data TREND'!BB115</f>
        <v>17.523009096363872</v>
      </c>
      <c r="J404" s="37">
        <f t="shared" si="280"/>
        <v>764.00918046183244</v>
      </c>
      <c r="K404" s="37">
        <f t="shared" si="281"/>
        <v>1064.5594937223866</v>
      </c>
      <c r="L404" s="37">
        <f t="shared" si="282"/>
        <v>645.63385845110474</v>
      </c>
      <c r="M404" s="62">
        <f t="shared" si="283"/>
        <v>2473.9162597719642</v>
      </c>
      <c r="N404" s="37">
        <f t="shared" si="284"/>
        <v>43.355839022991255</v>
      </c>
      <c r="O404" s="37">
        <f t="shared" si="285"/>
        <v>17.523009096363872</v>
      </c>
      <c r="Q404">
        <f>'Data TREND'!AU115</f>
        <v>122</v>
      </c>
      <c r="R404" s="37">
        <f>'Data TREND'!BD115</f>
        <v>1044.8410130419493</v>
      </c>
      <c r="S404" s="37">
        <f>'Data TREND'!BE115</f>
        <v>1062.9576200752094</v>
      </c>
      <c r="T404" s="37">
        <f>'Data TREND'!BF115</f>
        <v>643.14376083926606</v>
      </c>
      <c r="U404" s="62">
        <f>'Data TREND'!BG115</f>
        <v>2751.0972557759565</v>
      </c>
      <c r="V404" s="37">
        <f>'Data TREND'!BH115</f>
        <v>45.657646768929929</v>
      </c>
      <c r="W404" s="37">
        <f>'Data TREND'!BI115</f>
        <v>18.65285366954307</v>
      </c>
      <c r="Y404" s="37">
        <f t="shared" si="286"/>
        <v>0</v>
      </c>
      <c r="Z404" s="37">
        <f t="shared" si="287"/>
        <v>0</v>
      </c>
      <c r="AA404" s="37">
        <f t="shared" si="288"/>
        <v>0</v>
      </c>
      <c r="AB404" s="62">
        <f t="shared" si="289"/>
        <v>0</v>
      </c>
      <c r="AC404" s="37">
        <f t="shared" si="290"/>
        <v>0</v>
      </c>
      <c r="AD404" s="37">
        <f t="shared" si="291"/>
        <v>0</v>
      </c>
      <c r="AF404">
        <f>'Data TREND'!AU115</f>
        <v>122</v>
      </c>
      <c r="AG404" s="37">
        <f>'Data TREND'!BK115</f>
        <v>1331.3273859804949</v>
      </c>
      <c r="AH404" s="37">
        <f>'Data TREND'!BL115</f>
        <v>1061.7819837484076</v>
      </c>
      <c r="AI404" s="37">
        <f>'Data TREND'!BM115</f>
        <v>640.45659129890817</v>
      </c>
      <c r="AJ404" s="62">
        <f>'Data TREND'!BN115</f>
        <v>3033.5020798883461</v>
      </c>
      <c r="AK404" s="37">
        <f>'Data TREND'!BO115</f>
        <v>47.079897663804147</v>
      </c>
      <c r="AL404" s="37">
        <f>'Data TREND'!BP115</f>
        <v>19.350957669298811</v>
      </c>
      <c r="AN404" s="37">
        <f t="shared" si="292"/>
        <v>0</v>
      </c>
      <c r="AO404" s="37">
        <f t="shared" si="293"/>
        <v>0</v>
      </c>
      <c r="AP404" s="37">
        <f t="shared" si="294"/>
        <v>0</v>
      </c>
      <c r="AQ404" s="62">
        <f t="shared" si="295"/>
        <v>0</v>
      </c>
      <c r="AR404" s="37">
        <f t="shared" si="296"/>
        <v>0</v>
      </c>
      <c r="AS404" s="37">
        <f t="shared" si="297"/>
        <v>0</v>
      </c>
      <c r="AU404">
        <v>122</v>
      </c>
      <c r="AV404" s="37">
        <f t="shared" si="298"/>
        <v>764.00918046183244</v>
      </c>
      <c r="AW404" s="37">
        <f t="shared" si="299"/>
        <v>1064.5594937223866</v>
      </c>
      <c r="AX404" s="37">
        <f t="shared" si="300"/>
        <v>645.63385845110474</v>
      </c>
      <c r="AY404" s="62">
        <f t="shared" si="301"/>
        <v>2473.9162597719642</v>
      </c>
      <c r="AZ404" s="37">
        <f t="shared" si="302"/>
        <v>43.355839022991255</v>
      </c>
      <c r="BA404" s="37">
        <f t="shared" si="303"/>
        <v>17.523009096363872</v>
      </c>
      <c r="BC404">
        <v>122</v>
      </c>
      <c r="BD404" s="37">
        <f>IF(Voorblad!$E$10=Rekenblad!BC404,Rekenblad!AV404,0)</f>
        <v>0</v>
      </c>
      <c r="BE404" s="37">
        <f>IF(Voorblad!$E$10=Rekenblad!BC404,Rekenblad!AW404,0)</f>
        <v>0</v>
      </c>
      <c r="BF404" s="37">
        <f>IF(Voorblad!$E$10=Rekenblad!BC404,Rekenblad!AX404,0)</f>
        <v>0</v>
      </c>
      <c r="BG404" s="62">
        <f>IF(Voorblad!$E$10=Rekenblad!BC404,Rekenblad!AY404,0)</f>
        <v>0</v>
      </c>
      <c r="BH404" s="37">
        <f>IF(Voorblad!$E$10=Rekenblad!BC404,Rekenblad!AZ404,0)</f>
        <v>0</v>
      </c>
      <c r="BI404" s="37">
        <f>IF(Voorblad!$E$10=Rekenblad!BC404,Rekenblad!BA404,0)</f>
        <v>0</v>
      </c>
      <c r="BK404">
        <v>122</v>
      </c>
      <c r="BL404" s="37">
        <f>IF(Voorblad!$E$14=Rekenblad!$BL$290,Rekenblad!BD404,0)</f>
        <v>0</v>
      </c>
      <c r="BM404" s="37">
        <f>IF(Voorblad!$E$14=Rekenblad!$BL$290,Rekenblad!BE404,0)</f>
        <v>0</v>
      </c>
      <c r="BN404" s="37">
        <f>IF(Voorblad!$E$14=Rekenblad!$BL$290,Rekenblad!BF404,0)</f>
        <v>0</v>
      </c>
      <c r="BO404" s="62">
        <f>IF(Voorblad!$E$14=Rekenblad!$BL$290,Rekenblad!BG404,0)</f>
        <v>0</v>
      </c>
      <c r="BP404" s="37">
        <f>IF(Voorblad!$E$14=Rekenblad!$BL$290,Rekenblad!BH404,0)</f>
        <v>0</v>
      </c>
      <c r="BQ404" s="37">
        <f>IF(Voorblad!$E$14=Rekenblad!$BL$290,Rekenblad!BI404,0)</f>
        <v>0</v>
      </c>
    </row>
    <row r="405" spans="2:69" x14ac:dyDescent="0.25">
      <c r="B405">
        <f>'Data TREND'!AU116</f>
        <v>123</v>
      </c>
      <c r="C405" s="37">
        <f>'Data TREND'!AW116</f>
        <v>769.34507211208711</v>
      </c>
      <c r="D405" s="37">
        <f>'Data TREND'!AX116</f>
        <v>1073.0269703601552</v>
      </c>
      <c r="E405" s="37">
        <f>'Data TREND'!AY116</f>
        <v>650.88670218252048</v>
      </c>
      <c r="F405" s="62">
        <f>'Data TREND'!AZ116</f>
        <v>2492.9652362014504</v>
      </c>
      <c r="G405" s="37">
        <f>'Data TREND'!BA116</f>
        <v>43.100690284736935</v>
      </c>
      <c r="H405" s="37">
        <f>'Data TREND'!BB116</f>
        <v>17.416454565310396</v>
      </c>
      <c r="J405" s="37">
        <f t="shared" si="280"/>
        <v>769.34507211208711</v>
      </c>
      <c r="K405" s="37">
        <f t="shared" si="281"/>
        <v>1073.0269703601552</v>
      </c>
      <c r="L405" s="37">
        <f t="shared" si="282"/>
        <v>650.88670218252048</v>
      </c>
      <c r="M405" s="62">
        <f t="shared" si="283"/>
        <v>2492.9652362014504</v>
      </c>
      <c r="N405" s="37">
        <f t="shared" si="284"/>
        <v>43.100690284736935</v>
      </c>
      <c r="O405" s="37">
        <f t="shared" si="285"/>
        <v>17.416454565310396</v>
      </c>
      <c r="Q405">
        <f>'Data TREND'!AU116</f>
        <v>123</v>
      </c>
      <c r="R405" s="37">
        <f>'Data TREND'!BD116</f>
        <v>1051.8677881468759</v>
      </c>
      <c r="S405" s="37">
        <f>'Data TREND'!BE116</f>
        <v>1071.3955517484565</v>
      </c>
      <c r="T405" s="37">
        <f>'Data TREND'!BF116</f>
        <v>648.32031228571645</v>
      </c>
      <c r="U405" s="62">
        <f>'Data TREND'!BG116</f>
        <v>2771.7399025347186</v>
      </c>
      <c r="V405" s="37">
        <f>'Data TREND'!BH116</f>
        <v>45.271960998552657</v>
      </c>
      <c r="W405" s="37">
        <f>'Data TREND'!BI116</f>
        <v>18.497298419714724</v>
      </c>
      <c r="Y405" s="37">
        <f t="shared" si="286"/>
        <v>0</v>
      </c>
      <c r="Z405" s="37">
        <f t="shared" si="287"/>
        <v>0</v>
      </c>
      <c r="AA405" s="37">
        <f t="shared" si="288"/>
        <v>0</v>
      </c>
      <c r="AB405" s="62">
        <f t="shared" si="289"/>
        <v>0</v>
      </c>
      <c r="AC405" s="37">
        <f t="shared" si="290"/>
        <v>0</v>
      </c>
      <c r="AD405" s="37">
        <f t="shared" si="291"/>
        <v>0</v>
      </c>
      <c r="AF405">
        <f>'Data TREND'!AU116</f>
        <v>123</v>
      </c>
      <c r="AG405" s="37">
        <f>'Data TREND'!BK116</f>
        <v>1340.0736976866838</v>
      </c>
      <c r="AH405" s="37">
        <f>'Data TREND'!BL116</f>
        <v>1070.1945799516884</v>
      </c>
      <c r="AI405" s="37">
        <f>'Data TREND'!BM116</f>
        <v>645.54688813386895</v>
      </c>
      <c r="AJ405" s="62">
        <f>'Data TREND'!BN116</f>
        <v>3055.7494139477885</v>
      </c>
      <c r="AK405" s="37">
        <f>'Data TREND'!BO116</f>
        <v>46.543585160446767</v>
      </c>
      <c r="AL405" s="37">
        <f>'Data TREND'!BP116</f>
        <v>19.133198425223082</v>
      </c>
      <c r="AN405" s="37">
        <f t="shared" si="292"/>
        <v>0</v>
      </c>
      <c r="AO405" s="37">
        <f t="shared" si="293"/>
        <v>0</v>
      </c>
      <c r="AP405" s="37">
        <f t="shared" si="294"/>
        <v>0</v>
      </c>
      <c r="AQ405" s="62">
        <f t="shared" si="295"/>
        <v>0</v>
      </c>
      <c r="AR405" s="37">
        <f t="shared" si="296"/>
        <v>0</v>
      </c>
      <c r="AS405" s="37">
        <f t="shared" si="297"/>
        <v>0</v>
      </c>
      <c r="AU405">
        <v>123</v>
      </c>
      <c r="AV405" s="37">
        <f t="shared" si="298"/>
        <v>769.34507211208711</v>
      </c>
      <c r="AW405" s="37">
        <f t="shared" si="299"/>
        <v>1073.0269703601552</v>
      </c>
      <c r="AX405" s="37">
        <f t="shared" si="300"/>
        <v>650.88670218252048</v>
      </c>
      <c r="AY405" s="62">
        <f t="shared" si="301"/>
        <v>2492.9652362014504</v>
      </c>
      <c r="AZ405" s="37">
        <f t="shared" si="302"/>
        <v>43.100690284736935</v>
      </c>
      <c r="BA405" s="37">
        <f t="shared" si="303"/>
        <v>17.416454565310396</v>
      </c>
      <c r="BC405">
        <v>123</v>
      </c>
      <c r="BD405" s="37">
        <f>IF(Voorblad!$E$10=Rekenblad!BC405,Rekenblad!AV405,0)</f>
        <v>0</v>
      </c>
      <c r="BE405" s="37">
        <f>IF(Voorblad!$E$10=Rekenblad!BC405,Rekenblad!AW405,0)</f>
        <v>0</v>
      </c>
      <c r="BF405" s="37">
        <f>IF(Voorblad!$E$10=Rekenblad!BC405,Rekenblad!AX405,0)</f>
        <v>0</v>
      </c>
      <c r="BG405" s="62">
        <f>IF(Voorblad!$E$10=Rekenblad!BC405,Rekenblad!AY405,0)</f>
        <v>0</v>
      </c>
      <c r="BH405" s="37">
        <f>IF(Voorblad!$E$10=Rekenblad!BC405,Rekenblad!AZ405,0)</f>
        <v>0</v>
      </c>
      <c r="BI405" s="37">
        <f>IF(Voorblad!$E$10=Rekenblad!BC405,Rekenblad!BA405,0)</f>
        <v>0</v>
      </c>
      <c r="BK405">
        <v>123</v>
      </c>
      <c r="BL405" s="37">
        <f>IF(Voorblad!$E$14=Rekenblad!$BL$290,Rekenblad!BD405,0)</f>
        <v>0</v>
      </c>
      <c r="BM405" s="37">
        <f>IF(Voorblad!$E$14=Rekenblad!$BL$290,Rekenblad!BE405,0)</f>
        <v>0</v>
      </c>
      <c r="BN405" s="37">
        <f>IF(Voorblad!$E$14=Rekenblad!$BL$290,Rekenblad!BF405,0)</f>
        <v>0</v>
      </c>
      <c r="BO405" s="62">
        <f>IF(Voorblad!$E$14=Rekenblad!$BL$290,Rekenblad!BG405,0)</f>
        <v>0</v>
      </c>
      <c r="BP405" s="37">
        <f>IF(Voorblad!$E$14=Rekenblad!$BL$290,Rekenblad!BH405,0)</f>
        <v>0</v>
      </c>
      <c r="BQ405" s="37">
        <f>IF(Voorblad!$E$14=Rekenblad!$BL$290,Rekenblad!BI405,0)</f>
        <v>0</v>
      </c>
    </row>
    <row r="406" spans="2:69" x14ac:dyDescent="0.25">
      <c r="B406">
        <f>'Data TREND'!AU117</f>
        <v>124</v>
      </c>
      <c r="C406" s="37">
        <f>'Data TREND'!AW117</f>
        <v>774.68096376234178</v>
      </c>
      <c r="D406" s="37">
        <f>'Data TREND'!AX117</f>
        <v>1081.4944469979237</v>
      </c>
      <c r="E406" s="37">
        <f>'Data TREND'!AY117</f>
        <v>656.13954591393622</v>
      </c>
      <c r="F406" s="62">
        <f>'Data TREND'!AZ117</f>
        <v>2512.0142126309365</v>
      </c>
      <c r="G406" s="37">
        <f>'Data TREND'!BA117</f>
        <v>42.845541546482615</v>
      </c>
      <c r="H406" s="37">
        <f>'Data TREND'!BB117</f>
        <v>17.309900034256913</v>
      </c>
      <c r="J406" s="37">
        <f t="shared" si="280"/>
        <v>774.68096376234178</v>
      </c>
      <c r="K406" s="37">
        <f t="shared" si="281"/>
        <v>1081.4944469979237</v>
      </c>
      <c r="L406" s="37">
        <f t="shared" si="282"/>
        <v>656.13954591393622</v>
      </c>
      <c r="M406" s="62">
        <f t="shared" si="283"/>
        <v>2512.0142126309365</v>
      </c>
      <c r="N406" s="37">
        <f t="shared" si="284"/>
        <v>42.845541546482615</v>
      </c>
      <c r="O406" s="37">
        <f t="shared" si="285"/>
        <v>17.309900034256913</v>
      </c>
      <c r="Q406">
        <f>'Data TREND'!AU117</f>
        <v>124</v>
      </c>
      <c r="R406" s="37">
        <f>'Data TREND'!BD117</f>
        <v>1058.8945632518023</v>
      </c>
      <c r="S406" s="37">
        <f>'Data TREND'!BE117</f>
        <v>1079.8334834217035</v>
      </c>
      <c r="T406" s="37">
        <f>'Data TREND'!BF117</f>
        <v>653.49686373216696</v>
      </c>
      <c r="U406" s="62">
        <f>'Data TREND'!BG117</f>
        <v>2792.3825492934807</v>
      </c>
      <c r="V406" s="37">
        <f>'Data TREND'!BH117</f>
        <v>44.886275228175386</v>
      </c>
      <c r="W406" s="37">
        <f>'Data TREND'!BI117</f>
        <v>18.341743169886382</v>
      </c>
      <c r="Y406" s="37">
        <f t="shared" si="286"/>
        <v>0</v>
      </c>
      <c r="Z406" s="37">
        <f t="shared" si="287"/>
        <v>0</v>
      </c>
      <c r="AA406" s="37">
        <f t="shared" si="288"/>
        <v>0</v>
      </c>
      <c r="AB406" s="62">
        <f t="shared" si="289"/>
        <v>0</v>
      </c>
      <c r="AC406" s="37">
        <f t="shared" si="290"/>
        <v>0</v>
      </c>
      <c r="AD406" s="37">
        <f t="shared" si="291"/>
        <v>0</v>
      </c>
      <c r="AF406">
        <f>'Data TREND'!AU117</f>
        <v>124</v>
      </c>
      <c r="AG406" s="37">
        <f>'Data TREND'!BK117</f>
        <v>1348.8200093928729</v>
      </c>
      <c r="AH406" s="37">
        <f>'Data TREND'!BL117</f>
        <v>1078.6071761549697</v>
      </c>
      <c r="AI406" s="37">
        <f>'Data TREND'!BM117</f>
        <v>650.63718496882973</v>
      </c>
      <c r="AJ406" s="62">
        <f>'Data TREND'!BN117</f>
        <v>3077.9967480072305</v>
      </c>
      <c r="AK406" s="37">
        <f>'Data TREND'!BO117</f>
        <v>46.007272657089374</v>
      </c>
      <c r="AL406" s="37">
        <f>'Data TREND'!BP117</f>
        <v>18.915439181147352</v>
      </c>
      <c r="AN406" s="37">
        <f t="shared" si="292"/>
        <v>0</v>
      </c>
      <c r="AO406" s="37">
        <f t="shared" si="293"/>
        <v>0</v>
      </c>
      <c r="AP406" s="37">
        <f t="shared" si="294"/>
        <v>0</v>
      </c>
      <c r="AQ406" s="62">
        <f t="shared" si="295"/>
        <v>0</v>
      </c>
      <c r="AR406" s="37">
        <f t="shared" si="296"/>
        <v>0</v>
      </c>
      <c r="AS406" s="37">
        <f t="shared" si="297"/>
        <v>0</v>
      </c>
      <c r="AU406">
        <v>124</v>
      </c>
      <c r="AV406" s="37">
        <f t="shared" si="298"/>
        <v>774.68096376234178</v>
      </c>
      <c r="AW406" s="37">
        <f t="shared" si="299"/>
        <v>1081.4944469979237</v>
      </c>
      <c r="AX406" s="37">
        <f t="shared" si="300"/>
        <v>656.13954591393622</v>
      </c>
      <c r="AY406" s="62">
        <f t="shared" si="301"/>
        <v>2512.0142126309365</v>
      </c>
      <c r="AZ406" s="37">
        <f t="shared" si="302"/>
        <v>42.845541546482615</v>
      </c>
      <c r="BA406" s="37">
        <f t="shared" si="303"/>
        <v>17.309900034256913</v>
      </c>
      <c r="BC406">
        <v>124</v>
      </c>
      <c r="BD406" s="37">
        <f>IF(Voorblad!$E$10=Rekenblad!BC406,Rekenblad!AV406,0)</f>
        <v>0</v>
      </c>
      <c r="BE406" s="37">
        <f>IF(Voorblad!$E$10=Rekenblad!BC406,Rekenblad!AW406,0)</f>
        <v>0</v>
      </c>
      <c r="BF406" s="37">
        <f>IF(Voorblad!$E$10=Rekenblad!BC406,Rekenblad!AX406,0)</f>
        <v>0</v>
      </c>
      <c r="BG406" s="62">
        <f>IF(Voorblad!$E$10=Rekenblad!BC406,Rekenblad!AY406,0)</f>
        <v>0</v>
      </c>
      <c r="BH406" s="37">
        <f>IF(Voorblad!$E$10=Rekenblad!BC406,Rekenblad!AZ406,0)</f>
        <v>0</v>
      </c>
      <c r="BI406" s="37">
        <f>IF(Voorblad!$E$10=Rekenblad!BC406,Rekenblad!BA406,0)</f>
        <v>0</v>
      </c>
      <c r="BK406">
        <v>124</v>
      </c>
      <c r="BL406" s="37">
        <f>IF(Voorblad!$E$14=Rekenblad!$BL$290,Rekenblad!BD406,0)</f>
        <v>0</v>
      </c>
      <c r="BM406" s="37">
        <f>IF(Voorblad!$E$14=Rekenblad!$BL$290,Rekenblad!BE406,0)</f>
        <v>0</v>
      </c>
      <c r="BN406" s="37">
        <f>IF(Voorblad!$E$14=Rekenblad!$BL$290,Rekenblad!BF406,0)</f>
        <v>0</v>
      </c>
      <c r="BO406" s="62">
        <f>IF(Voorblad!$E$14=Rekenblad!$BL$290,Rekenblad!BG406,0)</f>
        <v>0</v>
      </c>
      <c r="BP406" s="37">
        <f>IF(Voorblad!$E$14=Rekenblad!$BL$290,Rekenblad!BH406,0)</f>
        <v>0</v>
      </c>
      <c r="BQ406" s="37">
        <f>IF(Voorblad!$E$14=Rekenblad!$BL$290,Rekenblad!BI406,0)</f>
        <v>0</v>
      </c>
    </row>
    <row r="407" spans="2:69" x14ac:dyDescent="0.25">
      <c r="B407">
        <f>'Data TREND'!AU118</f>
        <v>125</v>
      </c>
      <c r="C407" s="37">
        <f>'Data TREND'!AW118</f>
        <v>780.01685541259656</v>
      </c>
      <c r="D407" s="37">
        <f>'Data TREND'!AX118</f>
        <v>1089.9619236356923</v>
      </c>
      <c r="E407" s="37">
        <f>'Data TREND'!AY118</f>
        <v>661.39238964535195</v>
      </c>
      <c r="F407" s="62">
        <f>'Data TREND'!AZ118</f>
        <v>2531.0631890604236</v>
      </c>
      <c r="G407" s="37">
        <f>'Data TREND'!BA118</f>
        <v>42.590392808228287</v>
      </c>
      <c r="H407" s="37">
        <f>'Data TREND'!BB118</f>
        <v>17.203345503203433</v>
      </c>
      <c r="J407" s="37">
        <f t="shared" si="280"/>
        <v>780.01685541259656</v>
      </c>
      <c r="K407" s="37">
        <f t="shared" si="281"/>
        <v>1089.9619236356923</v>
      </c>
      <c r="L407" s="37">
        <f t="shared" si="282"/>
        <v>661.39238964535195</v>
      </c>
      <c r="M407" s="62">
        <f t="shared" si="283"/>
        <v>2531.0631890604236</v>
      </c>
      <c r="N407" s="37">
        <f t="shared" si="284"/>
        <v>42.590392808228287</v>
      </c>
      <c r="O407" s="37">
        <f t="shared" si="285"/>
        <v>17.203345503203433</v>
      </c>
      <c r="Q407">
        <f>'Data TREND'!AU118</f>
        <v>125</v>
      </c>
      <c r="R407" s="37">
        <f>'Data TREND'!BD118</f>
        <v>1065.9213383567289</v>
      </c>
      <c r="S407" s="37">
        <f>'Data TREND'!BE118</f>
        <v>1088.2714150949505</v>
      </c>
      <c r="T407" s="37">
        <f>'Data TREND'!BF118</f>
        <v>658.67341517861735</v>
      </c>
      <c r="U407" s="62">
        <f>'Data TREND'!BG118</f>
        <v>2813.0251960522428</v>
      </c>
      <c r="V407" s="37">
        <f>'Data TREND'!BH118</f>
        <v>44.500589457798114</v>
      </c>
      <c r="W407" s="37">
        <f>'Data TREND'!BI118</f>
        <v>18.186187920058035</v>
      </c>
      <c r="Y407" s="37">
        <f t="shared" si="286"/>
        <v>0</v>
      </c>
      <c r="Z407" s="37">
        <f t="shared" si="287"/>
        <v>0</v>
      </c>
      <c r="AA407" s="37">
        <f t="shared" si="288"/>
        <v>0</v>
      </c>
      <c r="AB407" s="62">
        <f t="shared" si="289"/>
        <v>0</v>
      </c>
      <c r="AC407" s="37">
        <f t="shared" si="290"/>
        <v>0</v>
      </c>
      <c r="AD407" s="37">
        <f t="shared" si="291"/>
        <v>0</v>
      </c>
      <c r="AF407">
        <f>'Data TREND'!AU118</f>
        <v>125</v>
      </c>
      <c r="AG407" s="37">
        <f>'Data TREND'!BK118</f>
        <v>1357.5663210990617</v>
      </c>
      <c r="AH407" s="37">
        <f>'Data TREND'!BL118</f>
        <v>1087.0197723582505</v>
      </c>
      <c r="AI407" s="37">
        <f>'Data TREND'!BM118</f>
        <v>655.72748180379051</v>
      </c>
      <c r="AJ407" s="62">
        <f>'Data TREND'!BN118</f>
        <v>3100.2440820666729</v>
      </c>
      <c r="AK407" s="37">
        <f>'Data TREND'!BO118</f>
        <v>45.470960153731994</v>
      </c>
      <c r="AL407" s="37">
        <f>'Data TREND'!BP118</f>
        <v>18.697679937071623</v>
      </c>
      <c r="AN407" s="37">
        <f t="shared" si="292"/>
        <v>0</v>
      </c>
      <c r="AO407" s="37">
        <f t="shared" si="293"/>
        <v>0</v>
      </c>
      <c r="AP407" s="37">
        <f t="shared" si="294"/>
        <v>0</v>
      </c>
      <c r="AQ407" s="62">
        <f t="shared" si="295"/>
        <v>0</v>
      </c>
      <c r="AR407" s="37">
        <f t="shared" si="296"/>
        <v>0</v>
      </c>
      <c r="AS407" s="37">
        <f t="shared" si="297"/>
        <v>0</v>
      </c>
      <c r="AU407">
        <v>125</v>
      </c>
      <c r="AV407" s="37">
        <f t="shared" si="298"/>
        <v>780.01685541259656</v>
      </c>
      <c r="AW407" s="37">
        <f t="shared" si="299"/>
        <v>1089.9619236356923</v>
      </c>
      <c r="AX407" s="37">
        <f t="shared" si="300"/>
        <v>661.39238964535195</v>
      </c>
      <c r="AY407" s="62">
        <f t="shared" si="301"/>
        <v>2531.0631890604236</v>
      </c>
      <c r="AZ407" s="37">
        <f t="shared" si="302"/>
        <v>42.590392808228287</v>
      </c>
      <c r="BA407" s="37">
        <f t="shared" si="303"/>
        <v>17.203345503203433</v>
      </c>
      <c r="BC407">
        <v>125</v>
      </c>
      <c r="BD407" s="37">
        <f>IF(Voorblad!$E$10=Rekenblad!BC407,Rekenblad!AV407,0)</f>
        <v>0</v>
      </c>
      <c r="BE407" s="37">
        <f>IF(Voorblad!$E$10=Rekenblad!BC407,Rekenblad!AW407,0)</f>
        <v>0</v>
      </c>
      <c r="BF407" s="37">
        <f>IF(Voorblad!$E$10=Rekenblad!BC407,Rekenblad!AX407,0)</f>
        <v>0</v>
      </c>
      <c r="BG407" s="62">
        <f>IF(Voorblad!$E$10=Rekenblad!BC407,Rekenblad!AY407,0)</f>
        <v>0</v>
      </c>
      <c r="BH407" s="37">
        <f>IF(Voorblad!$E$10=Rekenblad!BC407,Rekenblad!AZ407,0)</f>
        <v>0</v>
      </c>
      <c r="BI407" s="37">
        <f>IF(Voorblad!$E$10=Rekenblad!BC407,Rekenblad!BA407,0)</f>
        <v>0</v>
      </c>
      <c r="BK407">
        <v>125</v>
      </c>
      <c r="BL407" s="37">
        <f>IF(Voorblad!$E$14=Rekenblad!$BL$290,Rekenblad!BD407,0)</f>
        <v>0</v>
      </c>
      <c r="BM407" s="37">
        <f>IF(Voorblad!$E$14=Rekenblad!$BL$290,Rekenblad!BE407,0)</f>
        <v>0</v>
      </c>
      <c r="BN407" s="37">
        <f>IF(Voorblad!$E$14=Rekenblad!$BL$290,Rekenblad!BF407,0)</f>
        <v>0</v>
      </c>
      <c r="BO407" s="62">
        <f>IF(Voorblad!$E$14=Rekenblad!$BL$290,Rekenblad!BG407,0)</f>
        <v>0</v>
      </c>
      <c r="BP407" s="37">
        <f>IF(Voorblad!$E$14=Rekenblad!$BL$290,Rekenblad!BH407,0)</f>
        <v>0</v>
      </c>
      <c r="BQ407" s="37">
        <f>IF(Voorblad!$E$14=Rekenblad!$BL$290,Rekenblad!BI407,0)</f>
        <v>0</v>
      </c>
    </row>
    <row r="408" spans="2:69" x14ac:dyDescent="0.25">
      <c r="B408">
        <f>'Data TREND'!AU119</f>
        <v>126</v>
      </c>
      <c r="C408" s="37">
        <f>'Data TREND'!AW119</f>
        <v>785.35274706285122</v>
      </c>
      <c r="D408" s="37">
        <f>'Data TREND'!AX119</f>
        <v>1098.4294002734607</v>
      </c>
      <c r="E408" s="37">
        <f>'Data TREND'!AY119</f>
        <v>666.64523337676758</v>
      </c>
      <c r="F408" s="62">
        <f>'Data TREND'!AZ119</f>
        <v>2550.1121654899098</v>
      </c>
      <c r="G408" s="37">
        <f>'Data TREND'!BA119</f>
        <v>42.335244069973967</v>
      </c>
      <c r="H408" s="37">
        <f>'Data TREND'!BB119</f>
        <v>17.096790972149954</v>
      </c>
      <c r="J408" s="37">
        <f t="shared" si="280"/>
        <v>785.35274706285122</v>
      </c>
      <c r="K408" s="37">
        <f t="shared" si="281"/>
        <v>1098.4294002734607</v>
      </c>
      <c r="L408" s="37">
        <f t="shared" si="282"/>
        <v>666.64523337676758</v>
      </c>
      <c r="M408" s="62">
        <f t="shared" si="283"/>
        <v>2550.1121654899098</v>
      </c>
      <c r="N408" s="37">
        <f t="shared" si="284"/>
        <v>42.335244069973967</v>
      </c>
      <c r="O408" s="37">
        <f t="shared" si="285"/>
        <v>17.096790972149954</v>
      </c>
      <c r="Q408">
        <f>'Data TREND'!AU119</f>
        <v>126</v>
      </c>
      <c r="R408" s="37">
        <f>'Data TREND'!BD119</f>
        <v>1072.9481134616553</v>
      </c>
      <c r="S408" s="37">
        <f>'Data TREND'!BE119</f>
        <v>1096.7093467681975</v>
      </c>
      <c r="T408" s="37">
        <f>'Data TREND'!BF119</f>
        <v>663.84996662506774</v>
      </c>
      <c r="U408" s="62">
        <f>'Data TREND'!BG119</f>
        <v>2833.6678428110049</v>
      </c>
      <c r="V408" s="37">
        <f>'Data TREND'!BH119</f>
        <v>44.114903687420849</v>
      </c>
      <c r="W408" s="37">
        <f>'Data TREND'!BI119</f>
        <v>18.030632670229689</v>
      </c>
      <c r="Y408" s="37">
        <f t="shared" si="286"/>
        <v>0</v>
      </c>
      <c r="Z408" s="37">
        <f t="shared" si="287"/>
        <v>0</v>
      </c>
      <c r="AA408" s="37">
        <f t="shared" si="288"/>
        <v>0</v>
      </c>
      <c r="AB408" s="62">
        <f t="shared" si="289"/>
        <v>0</v>
      </c>
      <c r="AC408" s="37">
        <f t="shared" si="290"/>
        <v>0</v>
      </c>
      <c r="AD408" s="37">
        <f t="shared" si="291"/>
        <v>0</v>
      </c>
      <c r="AF408">
        <f>'Data TREND'!AU119</f>
        <v>126</v>
      </c>
      <c r="AG408" s="37">
        <f>'Data TREND'!BK119</f>
        <v>1366.3126328052508</v>
      </c>
      <c r="AH408" s="37">
        <f>'Data TREND'!BL119</f>
        <v>1095.4323685615313</v>
      </c>
      <c r="AI408" s="37">
        <f>'Data TREND'!BM119</f>
        <v>660.81777863875141</v>
      </c>
      <c r="AJ408" s="62">
        <f>'Data TREND'!BN119</f>
        <v>3122.4914161261154</v>
      </c>
      <c r="AK408" s="37">
        <f>'Data TREND'!BO119</f>
        <v>44.9346476503746</v>
      </c>
      <c r="AL408" s="37">
        <f>'Data TREND'!BP119</f>
        <v>18.479920692995893</v>
      </c>
      <c r="AN408" s="37">
        <f t="shared" si="292"/>
        <v>0</v>
      </c>
      <c r="AO408" s="37">
        <f t="shared" si="293"/>
        <v>0</v>
      </c>
      <c r="AP408" s="37">
        <f t="shared" si="294"/>
        <v>0</v>
      </c>
      <c r="AQ408" s="62">
        <f t="shared" si="295"/>
        <v>0</v>
      </c>
      <c r="AR408" s="37">
        <f t="shared" si="296"/>
        <v>0</v>
      </c>
      <c r="AS408" s="37">
        <f t="shared" si="297"/>
        <v>0</v>
      </c>
      <c r="AU408">
        <v>126</v>
      </c>
      <c r="AV408" s="37">
        <f t="shared" si="298"/>
        <v>785.35274706285122</v>
      </c>
      <c r="AW408" s="37">
        <f t="shared" si="299"/>
        <v>1098.4294002734607</v>
      </c>
      <c r="AX408" s="37">
        <f t="shared" si="300"/>
        <v>666.64523337676758</v>
      </c>
      <c r="AY408" s="62">
        <f t="shared" si="301"/>
        <v>2550.1121654899098</v>
      </c>
      <c r="AZ408" s="37">
        <f t="shared" si="302"/>
        <v>42.335244069973967</v>
      </c>
      <c r="BA408" s="37">
        <f t="shared" si="303"/>
        <v>17.096790972149954</v>
      </c>
      <c r="BC408">
        <v>126</v>
      </c>
      <c r="BD408" s="37">
        <f>IF(Voorblad!$E$10=Rekenblad!BC408,Rekenblad!AV408,0)</f>
        <v>0</v>
      </c>
      <c r="BE408" s="37">
        <f>IF(Voorblad!$E$10=Rekenblad!BC408,Rekenblad!AW408,0)</f>
        <v>0</v>
      </c>
      <c r="BF408" s="37">
        <f>IF(Voorblad!$E$10=Rekenblad!BC408,Rekenblad!AX408,0)</f>
        <v>0</v>
      </c>
      <c r="BG408" s="62">
        <f>IF(Voorblad!$E$10=Rekenblad!BC408,Rekenblad!AY408,0)</f>
        <v>0</v>
      </c>
      <c r="BH408" s="37">
        <f>IF(Voorblad!$E$10=Rekenblad!BC408,Rekenblad!AZ408,0)</f>
        <v>0</v>
      </c>
      <c r="BI408" s="37">
        <f>IF(Voorblad!$E$10=Rekenblad!BC408,Rekenblad!BA408,0)</f>
        <v>0</v>
      </c>
      <c r="BK408">
        <v>126</v>
      </c>
      <c r="BL408" s="37">
        <f>IF(Voorblad!$E$14=Rekenblad!$BL$290,Rekenblad!BD408,0)</f>
        <v>0</v>
      </c>
      <c r="BM408" s="37">
        <f>IF(Voorblad!$E$14=Rekenblad!$BL$290,Rekenblad!BE408,0)</f>
        <v>0</v>
      </c>
      <c r="BN408" s="37">
        <f>IF(Voorblad!$E$14=Rekenblad!$BL$290,Rekenblad!BF408,0)</f>
        <v>0</v>
      </c>
      <c r="BO408" s="62">
        <f>IF(Voorblad!$E$14=Rekenblad!$BL$290,Rekenblad!BG408,0)</f>
        <v>0</v>
      </c>
      <c r="BP408" s="37">
        <f>IF(Voorblad!$E$14=Rekenblad!$BL$290,Rekenblad!BH408,0)</f>
        <v>0</v>
      </c>
      <c r="BQ408" s="37">
        <f>IF(Voorblad!$E$14=Rekenblad!$BL$290,Rekenblad!BI408,0)</f>
        <v>0</v>
      </c>
    </row>
    <row r="409" spans="2:69" x14ac:dyDescent="0.25">
      <c r="B409">
        <f>'Data TREND'!AU120</f>
        <v>127</v>
      </c>
      <c r="C409" s="37">
        <f>'Data TREND'!AW120</f>
        <v>790.68863871310589</v>
      </c>
      <c r="D409" s="37">
        <f>'Data TREND'!AX120</f>
        <v>1106.8968769112294</v>
      </c>
      <c r="E409" s="37">
        <f>'Data TREND'!AY120</f>
        <v>671.89807710818332</v>
      </c>
      <c r="F409" s="62">
        <f>'Data TREND'!AZ120</f>
        <v>2569.161141919396</v>
      </c>
      <c r="G409" s="37">
        <f>'Data TREND'!BA120</f>
        <v>42.080095331719647</v>
      </c>
      <c r="H409" s="37">
        <f>'Data TREND'!BB120</f>
        <v>16.990236441096474</v>
      </c>
      <c r="J409" s="37">
        <f t="shared" si="280"/>
        <v>790.68863871310589</v>
      </c>
      <c r="K409" s="37">
        <f t="shared" si="281"/>
        <v>1106.8968769112294</v>
      </c>
      <c r="L409" s="37">
        <f t="shared" si="282"/>
        <v>671.89807710818332</v>
      </c>
      <c r="M409" s="62">
        <f t="shared" si="283"/>
        <v>2569.161141919396</v>
      </c>
      <c r="N409" s="37">
        <f t="shared" si="284"/>
        <v>42.080095331719647</v>
      </c>
      <c r="O409" s="37">
        <f t="shared" si="285"/>
        <v>16.990236441096474</v>
      </c>
      <c r="Q409">
        <f>'Data TREND'!AU120</f>
        <v>127</v>
      </c>
      <c r="R409" s="37">
        <f>'Data TREND'!BD120</f>
        <v>1079.974888566582</v>
      </c>
      <c r="S409" s="37">
        <f>'Data TREND'!BE120</f>
        <v>1105.1472784414445</v>
      </c>
      <c r="T409" s="37">
        <f>'Data TREND'!BF120</f>
        <v>669.02651807151824</v>
      </c>
      <c r="U409" s="62">
        <f>'Data TREND'!BG120</f>
        <v>2854.310489569767</v>
      </c>
      <c r="V409" s="37">
        <f>'Data TREND'!BH120</f>
        <v>43.729217917043577</v>
      </c>
      <c r="W409" s="37">
        <f>'Data TREND'!BI120</f>
        <v>17.875077420401347</v>
      </c>
      <c r="Y409" s="37">
        <f t="shared" si="286"/>
        <v>0</v>
      </c>
      <c r="Z409" s="37">
        <f t="shared" si="287"/>
        <v>0</v>
      </c>
      <c r="AA409" s="37">
        <f t="shared" si="288"/>
        <v>0</v>
      </c>
      <c r="AB409" s="62">
        <f t="shared" si="289"/>
        <v>0</v>
      </c>
      <c r="AC409" s="37">
        <f t="shared" si="290"/>
        <v>0</v>
      </c>
      <c r="AD409" s="37">
        <f t="shared" si="291"/>
        <v>0</v>
      </c>
      <c r="AF409">
        <f>'Data TREND'!AU120</f>
        <v>127</v>
      </c>
      <c r="AG409" s="37">
        <f>'Data TREND'!BK120</f>
        <v>1375.0589445114397</v>
      </c>
      <c r="AH409" s="37">
        <f>'Data TREND'!BL120</f>
        <v>1103.8449647648122</v>
      </c>
      <c r="AI409" s="37">
        <f>'Data TREND'!BM120</f>
        <v>665.90807547371219</v>
      </c>
      <c r="AJ409" s="62">
        <f>'Data TREND'!BN120</f>
        <v>3144.7387501855574</v>
      </c>
      <c r="AK409" s="37">
        <f>'Data TREND'!BO120</f>
        <v>44.398335147017221</v>
      </c>
      <c r="AL409" s="37">
        <f>'Data TREND'!BP120</f>
        <v>18.262161448920164</v>
      </c>
      <c r="AN409" s="37">
        <f t="shared" si="292"/>
        <v>0</v>
      </c>
      <c r="AO409" s="37">
        <f t="shared" si="293"/>
        <v>0</v>
      </c>
      <c r="AP409" s="37">
        <f t="shared" si="294"/>
        <v>0</v>
      </c>
      <c r="AQ409" s="62">
        <f t="shared" si="295"/>
        <v>0</v>
      </c>
      <c r="AR409" s="37">
        <f t="shared" si="296"/>
        <v>0</v>
      </c>
      <c r="AS409" s="37">
        <f t="shared" si="297"/>
        <v>0</v>
      </c>
      <c r="AU409">
        <v>127</v>
      </c>
      <c r="AV409" s="37">
        <f t="shared" si="298"/>
        <v>790.68863871310589</v>
      </c>
      <c r="AW409" s="37">
        <f t="shared" si="299"/>
        <v>1106.8968769112294</v>
      </c>
      <c r="AX409" s="37">
        <f t="shared" si="300"/>
        <v>671.89807710818332</v>
      </c>
      <c r="AY409" s="62">
        <f t="shared" si="301"/>
        <v>2569.161141919396</v>
      </c>
      <c r="AZ409" s="37">
        <f t="shared" si="302"/>
        <v>42.080095331719647</v>
      </c>
      <c r="BA409" s="37">
        <f t="shared" si="303"/>
        <v>16.990236441096474</v>
      </c>
      <c r="BC409">
        <v>127</v>
      </c>
      <c r="BD409" s="37">
        <f>IF(Voorblad!$E$10=Rekenblad!BC409,Rekenblad!AV409,0)</f>
        <v>0</v>
      </c>
      <c r="BE409" s="37">
        <f>IF(Voorblad!$E$10=Rekenblad!BC409,Rekenblad!AW409,0)</f>
        <v>0</v>
      </c>
      <c r="BF409" s="37">
        <f>IF(Voorblad!$E$10=Rekenblad!BC409,Rekenblad!AX409,0)</f>
        <v>0</v>
      </c>
      <c r="BG409" s="62">
        <f>IF(Voorblad!$E$10=Rekenblad!BC409,Rekenblad!AY409,0)</f>
        <v>0</v>
      </c>
      <c r="BH409" s="37">
        <f>IF(Voorblad!$E$10=Rekenblad!BC409,Rekenblad!AZ409,0)</f>
        <v>0</v>
      </c>
      <c r="BI409" s="37">
        <f>IF(Voorblad!$E$10=Rekenblad!BC409,Rekenblad!BA409,0)</f>
        <v>0</v>
      </c>
      <c r="BK409">
        <v>127</v>
      </c>
      <c r="BL409" s="37">
        <f>IF(Voorblad!$E$14=Rekenblad!$BL$290,Rekenblad!BD409,0)</f>
        <v>0</v>
      </c>
      <c r="BM409" s="37">
        <f>IF(Voorblad!$E$14=Rekenblad!$BL$290,Rekenblad!BE409,0)</f>
        <v>0</v>
      </c>
      <c r="BN409" s="37">
        <f>IF(Voorblad!$E$14=Rekenblad!$BL$290,Rekenblad!BF409,0)</f>
        <v>0</v>
      </c>
      <c r="BO409" s="62">
        <f>IF(Voorblad!$E$14=Rekenblad!$BL$290,Rekenblad!BG409,0)</f>
        <v>0</v>
      </c>
      <c r="BP409" s="37">
        <f>IF(Voorblad!$E$14=Rekenblad!$BL$290,Rekenblad!BH409,0)</f>
        <v>0</v>
      </c>
      <c r="BQ409" s="37">
        <f>IF(Voorblad!$E$14=Rekenblad!$BL$290,Rekenblad!BI409,0)</f>
        <v>0</v>
      </c>
    </row>
    <row r="410" spans="2:69" x14ac:dyDescent="0.25">
      <c r="B410">
        <f>'Data TREND'!AU121</f>
        <v>128</v>
      </c>
      <c r="C410" s="37">
        <f>'Data TREND'!AW121</f>
        <v>796.02453036336055</v>
      </c>
      <c r="D410" s="37">
        <f>'Data TREND'!AX121</f>
        <v>1115.3643535489978</v>
      </c>
      <c r="E410" s="37">
        <f>'Data TREND'!AY121</f>
        <v>677.15092083959905</v>
      </c>
      <c r="F410" s="62">
        <f>'Data TREND'!AZ121</f>
        <v>2588.2101183488821</v>
      </c>
      <c r="G410" s="37">
        <f>'Data TREND'!BA121</f>
        <v>41.824946593465327</v>
      </c>
      <c r="H410" s="37">
        <f>'Data TREND'!BB121</f>
        <v>16.883681910042995</v>
      </c>
      <c r="J410" s="37">
        <f t="shared" si="280"/>
        <v>796.02453036336055</v>
      </c>
      <c r="K410" s="37">
        <f t="shared" si="281"/>
        <v>1115.3643535489978</v>
      </c>
      <c r="L410" s="37">
        <f t="shared" si="282"/>
        <v>677.15092083959905</v>
      </c>
      <c r="M410" s="62">
        <f t="shared" si="283"/>
        <v>2588.2101183488821</v>
      </c>
      <c r="N410" s="37">
        <f t="shared" si="284"/>
        <v>41.824946593465327</v>
      </c>
      <c r="O410" s="37">
        <f t="shared" si="285"/>
        <v>16.883681910042995</v>
      </c>
      <c r="Q410">
        <f>'Data TREND'!AU121</f>
        <v>128</v>
      </c>
      <c r="R410" s="37">
        <f>'Data TREND'!BD121</f>
        <v>1087.0016636715084</v>
      </c>
      <c r="S410" s="37">
        <f>'Data TREND'!BE121</f>
        <v>1113.5852101146916</v>
      </c>
      <c r="T410" s="37">
        <f>'Data TREND'!BF121</f>
        <v>674.20306951796863</v>
      </c>
      <c r="U410" s="62">
        <f>'Data TREND'!BG121</f>
        <v>2874.9531363285291</v>
      </c>
      <c r="V410" s="37">
        <f>'Data TREND'!BH121</f>
        <v>43.343532146666305</v>
      </c>
      <c r="W410" s="37">
        <f>'Data TREND'!BI121</f>
        <v>17.719522170573001</v>
      </c>
      <c r="Y410" s="37">
        <f t="shared" si="286"/>
        <v>0</v>
      </c>
      <c r="Z410" s="37">
        <f t="shared" si="287"/>
        <v>0</v>
      </c>
      <c r="AA410" s="37">
        <f t="shared" si="288"/>
        <v>0</v>
      </c>
      <c r="AB410" s="62">
        <f t="shared" si="289"/>
        <v>0</v>
      </c>
      <c r="AC410" s="37">
        <f t="shared" si="290"/>
        <v>0</v>
      </c>
      <c r="AD410" s="37">
        <f t="shared" si="291"/>
        <v>0</v>
      </c>
      <c r="AF410">
        <f>'Data TREND'!AU121</f>
        <v>128</v>
      </c>
      <c r="AG410" s="37">
        <f>'Data TREND'!BK121</f>
        <v>1383.8052562176288</v>
      </c>
      <c r="AH410" s="37">
        <f>'Data TREND'!BL121</f>
        <v>1112.2575609680935</v>
      </c>
      <c r="AI410" s="37">
        <f>'Data TREND'!BM121</f>
        <v>670.99837230867297</v>
      </c>
      <c r="AJ410" s="62">
        <f>'Data TREND'!BN121</f>
        <v>3166.9860842449998</v>
      </c>
      <c r="AK410" s="37">
        <f>'Data TREND'!BO121</f>
        <v>43.862022643659827</v>
      </c>
      <c r="AL410" s="37">
        <f>'Data TREND'!BP121</f>
        <v>18.044402204844435</v>
      </c>
      <c r="AN410" s="37">
        <f t="shared" si="292"/>
        <v>0</v>
      </c>
      <c r="AO410" s="37">
        <f t="shared" si="293"/>
        <v>0</v>
      </c>
      <c r="AP410" s="37">
        <f t="shared" si="294"/>
        <v>0</v>
      </c>
      <c r="AQ410" s="62">
        <f t="shared" si="295"/>
        <v>0</v>
      </c>
      <c r="AR410" s="37">
        <f t="shared" si="296"/>
        <v>0</v>
      </c>
      <c r="AS410" s="37">
        <f t="shared" si="297"/>
        <v>0</v>
      </c>
      <c r="AU410">
        <v>128</v>
      </c>
      <c r="AV410" s="37">
        <f t="shared" si="298"/>
        <v>796.02453036336055</v>
      </c>
      <c r="AW410" s="37">
        <f t="shared" si="299"/>
        <v>1115.3643535489978</v>
      </c>
      <c r="AX410" s="37">
        <f t="shared" si="300"/>
        <v>677.15092083959905</v>
      </c>
      <c r="AY410" s="62">
        <f t="shared" si="301"/>
        <v>2588.2101183488821</v>
      </c>
      <c r="AZ410" s="37">
        <f t="shared" si="302"/>
        <v>41.824946593465327</v>
      </c>
      <c r="BA410" s="37">
        <f t="shared" si="303"/>
        <v>16.883681910042995</v>
      </c>
      <c r="BC410">
        <v>128</v>
      </c>
      <c r="BD410" s="37">
        <f>IF(Voorblad!$E$10=Rekenblad!BC410,Rekenblad!AV410,0)</f>
        <v>0</v>
      </c>
      <c r="BE410" s="37">
        <f>IF(Voorblad!$E$10=Rekenblad!BC410,Rekenblad!AW410,0)</f>
        <v>0</v>
      </c>
      <c r="BF410" s="37">
        <f>IF(Voorblad!$E$10=Rekenblad!BC410,Rekenblad!AX410,0)</f>
        <v>0</v>
      </c>
      <c r="BG410" s="62">
        <f>IF(Voorblad!$E$10=Rekenblad!BC410,Rekenblad!AY410,0)</f>
        <v>0</v>
      </c>
      <c r="BH410" s="37">
        <f>IF(Voorblad!$E$10=Rekenblad!BC410,Rekenblad!AZ410,0)</f>
        <v>0</v>
      </c>
      <c r="BI410" s="37">
        <f>IF(Voorblad!$E$10=Rekenblad!BC410,Rekenblad!BA410,0)</f>
        <v>0</v>
      </c>
      <c r="BK410">
        <v>128</v>
      </c>
      <c r="BL410" s="37">
        <f>IF(Voorblad!$E$14=Rekenblad!$BL$290,Rekenblad!BD410,0)</f>
        <v>0</v>
      </c>
      <c r="BM410" s="37">
        <f>IF(Voorblad!$E$14=Rekenblad!$BL$290,Rekenblad!BE410,0)</f>
        <v>0</v>
      </c>
      <c r="BN410" s="37">
        <f>IF(Voorblad!$E$14=Rekenblad!$BL$290,Rekenblad!BF410,0)</f>
        <v>0</v>
      </c>
      <c r="BO410" s="62">
        <f>IF(Voorblad!$E$14=Rekenblad!$BL$290,Rekenblad!BG410,0)</f>
        <v>0</v>
      </c>
      <c r="BP410" s="37">
        <f>IF(Voorblad!$E$14=Rekenblad!$BL$290,Rekenblad!BH410,0)</f>
        <v>0</v>
      </c>
      <c r="BQ410" s="37">
        <f>IF(Voorblad!$E$14=Rekenblad!$BL$290,Rekenblad!BI410,0)</f>
        <v>0</v>
      </c>
    </row>
    <row r="411" spans="2:69" x14ac:dyDescent="0.25">
      <c r="B411">
        <f>'Data TREND'!AU122</f>
        <v>129</v>
      </c>
      <c r="C411" s="37">
        <f>'Data TREND'!AW122</f>
        <v>801.36042201361522</v>
      </c>
      <c r="D411" s="37">
        <f>'Data TREND'!AX122</f>
        <v>1123.8318301867662</v>
      </c>
      <c r="E411" s="37">
        <f>'Data TREND'!AY122</f>
        <v>682.40376457101479</v>
      </c>
      <c r="F411" s="62">
        <f>'Data TREND'!AZ122</f>
        <v>2607.2590947783683</v>
      </c>
      <c r="G411" s="37">
        <f>'Data TREND'!BA122</f>
        <v>41.569797855211007</v>
      </c>
      <c r="H411" s="37">
        <f>'Data TREND'!BB122</f>
        <v>16.777127378989515</v>
      </c>
      <c r="J411" s="37">
        <f t="shared" si="280"/>
        <v>801.36042201361522</v>
      </c>
      <c r="K411" s="37">
        <f t="shared" si="281"/>
        <v>1123.8318301867662</v>
      </c>
      <c r="L411" s="37">
        <f t="shared" si="282"/>
        <v>682.40376457101479</v>
      </c>
      <c r="M411" s="62">
        <f t="shared" si="283"/>
        <v>2607.2590947783683</v>
      </c>
      <c r="N411" s="37">
        <f t="shared" si="284"/>
        <v>41.569797855211007</v>
      </c>
      <c r="O411" s="37">
        <f t="shared" si="285"/>
        <v>16.777127378989515</v>
      </c>
      <c r="Q411">
        <f>'Data TREND'!AU122</f>
        <v>129</v>
      </c>
      <c r="R411" s="37">
        <f>'Data TREND'!BD122</f>
        <v>1094.028438776435</v>
      </c>
      <c r="S411" s="37">
        <f>'Data TREND'!BE122</f>
        <v>1122.0231417879386</v>
      </c>
      <c r="T411" s="37">
        <f>'Data TREND'!BF122</f>
        <v>679.37962096441902</v>
      </c>
      <c r="U411" s="62">
        <f>'Data TREND'!BG122</f>
        <v>2895.5957830872912</v>
      </c>
      <c r="V411" s="37">
        <f>'Data TREND'!BH122</f>
        <v>42.957846376289034</v>
      </c>
      <c r="W411" s="37">
        <f>'Data TREND'!BI122</f>
        <v>17.563966920744654</v>
      </c>
      <c r="Y411" s="37">
        <f t="shared" si="286"/>
        <v>0</v>
      </c>
      <c r="Z411" s="37">
        <f t="shared" si="287"/>
        <v>0</v>
      </c>
      <c r="AA411" s="37">
        <f t="shared" si="288"/>
        <v>0</v>
      </c>
      <c r="AB411" s="62">
        <f t="shared" si="289"/>
        <v>0</v>
      </c>
      <c r="AC411" s="37">
        <f t="shared" si="290"/>
        <v>0</v>
      </c>
      <c r="AD411" s="37">
        <f t="shared" si="291"/>
        <v>0</v>
      </c>
      <c r="AF411">
        <f>'Data TREND'!AU122</f>
        <v>129</v>
      </c>
      <c r="AG411" s="37">
        <f>'Data TREND'!BK122</f>
        <v>1392.5515679238179</v>
      </c>
      <c r="AH411" s="37">
        <f>'Data TREND'!BL122</f>
        <v>1120.6701571713743</v>
      </c>
      <c r="AI411" s="37">
        <f>'Data TREND'!BM122</f>
        <v>676.08866914363375</v>
      </c>
      <c r="AJ411" s="62">
        <f>'Data TREND'!BN122</f>
        <v>3189.2334183044422</v>
      </c>
      <c r="AK411" s="37">
        <f>'Data TREND'!BO122</f>
        <v>43.325710140302434</v>
      </c>
      <c r="AL411" s="37">
        <f>'Data TREND'!BP122</f>
        <v>17.826642960768705</v>
      </c>
      <c r="AN411" s="37">
        <f t="shared" si="292"/>
        <v>0</v>
      </c>
      <c r="AO411" s="37">
        <f t="shared" si="293"/>
        <v>0</v>
      </c>
      <c r="AP411" s="37">
        <f t="shared" si="294"/>
        <v>0</v>
      </c>
      <c r="AQ411" s="62">
        <f t="shared" si="295"/>
        <v>0</v>
      </c>
      <c r="AR411" s="37">
        <f t="shared" si="296"/>
        <v>0</v>
      </c>
      <c r="AS411" s="37">
        <f t="shared" si="297"/>
        <v>0</v>
      </c>
      <c r="AU411">
        <v>129</v>
      </c>
      <c r="AV411" s="37">
        <f t="shared" si="298"/>
        <v>801.36042201361522</v>
      </c>
      <c r="AW411" s="37">
        <f t="shared" si="299"/>
        <v>1123.8318301867662</v>
      </c>
      <c r="AX411" s="37">
        <f t="shared" si="300"/>
        <v>682.40376457101479</v>
      </c>
      <c r="AY411" s="62">
        <f t="shared" si="301"/>
        <v>2607.2590947783683</v>
      </c>
      <c r="AZ411" s="37">
        <f t="shared" si="302"/>
        <v>41.569797855211007</v>
      </c>
      <c r="BA411" s="37">
        <f t="shared" si="303"/>
        <v>16.777127378989515</v>
      </c>
      <c r="BC411">
        <v>129</v>
      </c>
      <c r="BD411" s="37">
        <f>IF(Voorblad!$E$10=Rekenblad!BC411,Rekenblad!AV411,0)</f>
        <v>0</v>
      </c>
      <c r="BE411" s="37">
        <f>IF(Voorblad!$E$10=Rekenblad!BC411,Rekenblad!AW411,0)</f>
        <v>0</v>
      </c>
      <c r="BF411" s="37">
        <f>IF(Voorblad!$E$10=Rekenblad!BC411,Rekenblad!AX411,0)</f>
        <v>0</v>
      </c>
      <c r="BG411" s="62">
        <f>IF(Voorblad!$E$10=Rekenblad!BC411,Rekenblad!AY411,0)</f>
        <v>0</v>
      </c>
      <c r="BH411" s="37">
        <f>IF(Voorblad!$E$10=Rekenblad!BC411,Rekenblad!AZ411,0)</f>
        <v>0</v>
      </c>
      <c r="BI411" s="37">
        <f>IF(Voorblad!$E$10=Rekenblad!BC411,Rekenblad!BA411,0)</f>
        <v>0</v>
      </c>
      <c r="BK411">
        <v>129</v>
      </c>
      <c r="BL411" s="37">
        <f>IF(Voorblad!$E$14=Rekenblad!$BL$290,Rekenblad!BD411,0)</f>
        <v>0</v>
      </c>
      <c r="BM411" s="37">
        <f>IF(Voorblad!$E$14=Rekenblad!$BL$290,Rekenblad!BE411,0)</f>
        <v>0</v>
      </c>
      <c r="BN411" s="37">
        <f>IF(Voorblad!$E$14=Rekenblad!$BL$290,Rekenblad!BF411,0)</f>
        <v>0</v>
      </c>
      <c r="BO411" s="62">
        <f>IF(Voorblad!$E$14=Rekenblad!$BL$290,Rekenblad!BG411,0)</f>
        <v>0</v>
      </c>
      <c r="BP411" s="37">
        <f>IF(Voorblad!$E$14=Rekenblad!$BL$290,Rekenblad!BH411,0)</f>
        <v>0</v>
      </c>
      <c r="BQ411" s="37">
        <f>IF(Voorblad!$E$14=Rekenblad!$BL$290,Rekenblad!BI411,0)</f>
        <v>0</v>
      </c>
    </row>
    <row r="412" spans="2:69" x14ac:dyDescent="0.25">
      <c r="B412">
        <f>'Data TREND'!AU123</f>
        <v>130</v>
      </c>
      <c r="C412" s="37">
        <f>'Data TREND'!AW123</f>
        <v>806.69631366386989</v>
      </c>
      <c r="D412" s="37">
        <f>'Data TREND'!AX123</f>
        <v>1132.2993068245348</v>
      </c>
      <c r="E412" s="37">
        <f>'Data TREND'!AY123</f>
        <v>687.65660830243053</v>
      </c>
      <c r="F412" s="62">
        <f>'Data TREND'!AZ123</f>
        <v>2626.3080712078554</v>
      </c>
      <c r="G412" s="37">
        <f>'Data TREND'!BA123</f>
        <v>41.314649116956687</v>
      </c>
      <c r="H412" s="37">
        <f>'Data TREND'!BB123</f>
        <v>16.670572847936036</v>
      </c>
      <c r="J412" s="37">
        <f t="shared" si="280"/>
        <v>806.69631366386989</v>
      </c>
      <c r="K412" s="37">
        <f t="shared" si="281"/>
        <v>1132.2993068245348</v>
      </c>
      <c r="L412" s="37">
        <f t="shared" si="282"/>
        <v>687.65660830243053</v>
      </c>
      <c r="M412" s="62">
        <f t="shared" si="283"/>
        <v>2626.3080712078554</v>
      </c>
      <c r="N412" s="37">
        <f t="shared" si="284"/>
        <v>41.314649116956687</v>
      </c>
      <c r="O412" s="37">
        <f t="shared" si="285"/>
        <v>16.670572847936036</v>
      </c>
      <c r="Q412">
        <f>'Data TREND'!AU123</f>
        <v>130</v>
      </c>
      <c r="R412" s="37">
        <f>'Data TREND'!BD123</f>
        <v>1101.0552138813614</v>
      </c>
      <c r="S412" s="37">
        <f>'Data TREND'!BE123</f>
        <v>1130.4610734611856</v>
      </c>
      <c r="T412" s="37">
        <f>'Data TREND'!BF123</f>
        <v>684.55617241086952</v>
      </c>
      <c r="U412" s="62">
        <f>'Data TREND'!BG123</f>
        <v>2916.2384298460534</v>
      </c>
      <c r="V412" s="37">
        <f>'Data TREND'!BH123</f>
        <v>42.572160605911762</v>
      </c>
      <c r="W412" s="37">
        <f>'Data TREND'!BI123</f>
        <v>17.408411670916312</v>
      </c>
      <c r="Y412" s="37">
        <f t="shared" si="286"/>
        <v>0</v>
      </c>
      <c r="Z412" s="37">
        <f t="shared" si="287"/>
        <v>0</v>
      </c>
      <c r="AA412" s="37">
        <f t="shared" si="288"/>
        <v>0</v>
      </c>
      <c r="AB412" s="62">
        <f t="shared" si="289"/>
        <v>0</v>
      </c>
      <c r="AC412" s="37">
        <f t="shared" si="290"/>
        <v>0</v>
      </c>
      <c r="AD412" s="37">
        <f t="shared" si="291"/>
        <v>0</v>
      </c>
      <c r="AF412">
        <f>'Data TREND'!AU123</f>
        <v>130</v>
      </c>
      <c r="AG412" s="37">
        <f>'Data TREND'!BK123</f>
        <v>1401.2978796300067</v>
      </c>
      <c r="AH412" s="37">
        <f>'Data TREND'!BL123</f>
        <v>1129.0827533746551</v>
      </c>
      <c r="AI412" s="37">
        <f>'Data TREND'!BM123</f>
        <v>681.17896597859453</v>
      </c>
      <c r="AJ412" s="62">
        <f>'Data TREND'!BN123</f>
        <v>3211.4807523638842</v>
      </c>
      <c r="AK412" s="37">
        <f>'Data TREND'!BO123</f>
        <v>42.789397636945054</v>
      </c>
      <c r="AL412" s="37">
        <f>'Data TREND'!BP123</f>
        <v>17.608883716692976</v>
      </c>
      <c r="AN412" s="37">
        <f t="shared" si="292"/>
        <v>0</v>
      </c>
      <c r="AO412" s="37">
        <f t="shared" si="293"/>
        <v>0</v>
      </c>
      <c r="AP412" s="37">
        <f t="shared" si="294"/>
        <v>0</v>
      </c>
      <c r="AQ412" s="62">
        <f t="shared" si="295"/>
        <v>0</v>
      </c>
      <c r="AR412" s="37">
        <f t="shared" si="296"/>
        <v>0</v>
      </c>
      <c r="AS412" s="37">
        <f t="shared" si="297"/>
        <v>0</v>
      </c>
      <c r="AU412">
        <v>130</v>
      </c>
      <c r="AV412" s="37">
        <f t="shared" si="298"/>
        <v>806.69631366386989</v>
      </c>
      <c r="AW412" s="37">
        <f t="shared" si="299"/>
        <v>1132.2993068245348</v>
      </c>
      <c r="AX412" s="37">
        <f t="shared" si="300"/>
        <v>687.65660830243053</v>
      </c>
      <c r="AY412" s="62">
        <f t="shared" si="301"/>
        <v>2626.3080712078554</v>
      </c>
      <c r="AZ412" s="37">
        <f t="shared" si="302"/>
        <v>41.314649116956687</v>
      </c>
      <c r="BA412" s="37">
        <f t="shared" si="303"/>
        <v>16.670572847936036</v>
      </c>
      <c r="BC412">
        <v>130</v>
      </c>
      <c r="BD412" s="37">
        <f>IF(Voorblad!$E$10=Rekenblad!BC412,Rekenblad!AV412,0)</f>
        <v>0</v>
      </c>
      <c r="BE412" s="37">
        <f>IF(Voorblad!$E$10=Rekenblad!BC412,Rekenblad!AW412,0)</f>
        <v>0</v>
      </c>
      <c r="BF412" s="37">
        <f>IF(Voorblad!$E$10=Rekenblad!BC412,Rekenblad!AX412,0)</f>
        <v>0</v>
      </c>
      <c r="BG412" s="62">
        <f>IF(Voorblad!$E$10=Rekenblad!BC412,Rekenblad!AY412,0)</f>
        <v>0</v>
      </c>
      <c r="BH412" s="37">
        <f>IF(Voorblad!$E$10=Rekenblad!BC412,Rekenblad!AZ412,0)</f>
        <v>0</v>
      </c>
      <c r="BI412" s="37">
        <f>IF(Voorblad!$E$10=Rekenblad!BC412,Rekenblad!BA412,0)</f>
        <v>0</v>
      </c>
      <c r="BK412">
        <v>130</v>
      </c>
      <c r="BL412" s="37">
        <f>IF(Voorblad!$E$14=Rekenblad!$BL$290,Rekenblad!BD412,0)</f>
        <v>0</v>
      </c>
      <c r="BM412" s="37">
        <f>IF(Voorblad!$E$14=Rekenblad!$BL$290,Rekenblad!BE412,0)</f>
        <v>0</v>
      </c>
      <c r="BN412" s="37">
        <f>IF(Voorblad!$E$14=Rekenblad!$BL$290,Rekenblad!BF412,0)</f>
        <v>0</v>
      </c>
      <c r="BO412" s="62">
        <f>IF(Voorblad!$E$14=Rekenblad!$BL$290,Rekenblad!BG412,0)</f>
        <v>0</v>
      </c>
      <c r="BP412" s="37">
        <f>IF(Voorblad!$E$14=Rekenblad!$BL$290,Rekenblad!BH412,0)</f>
        <v>0</v>
      </c>
      <c r="BQ412" s="37">
        <f>IF(Voorblad!$E$14=Rekenblad!$BL$290,Rekenblad!BI412,0)</f>
        <v>0</v>
      </c>
    </row>
    <row r="413" spans="2:69" x14ac:dyDescent="0.25">
      <c r="B413">
        <f>'Data TREND'!AU124</f>
        <v>131</v>
      </c>
      <c r="C413" s="37">
        <f>'Data TREND'!AW124</f>
        <v>812.03220531412455</v>
      </c>
      <c r="D413" s="37">
        <f>'Data TREND'!AX124</f>
        <v>1140.7667834623032</v>
      </c>
      <c r="E413" s="37">
        <f>'Data TREND'!AY124</f>
        <v>692.90945203384615</v>
      </c>
      <c r="F413" s="62">
        <f>'Data TREND'!AZ124</f>
        <v>2645.3570476373416</v>
      </c>
      <c r="G413" s="37">
        <f>'Data TREND'!BA124</f>
        <v>41.05950037870236</v>
      </c>
      <c r="H413" s="37">
        <f>'Data TREND'!BB124</f>
        <v>16.564018316882557</v>
      </c>
      <c r="J413" s="37">
        <f t="shared" si="280"/>
        <v>812.03220531412455</v>
      </c>
      <c r="K413" s="37">
        <f t="shared" si="281"/>
        <v>1140.7667834623032</v>
      </c>
      <c r="L413" s="37">
        <f t="shared" si="282"/>
        <v>692.90945203384615</v>
      </c>
      <c r="M413" s="62">
        <f t="shared" si="283"/>
        <v>2645.3570476373416</v>
      </c>
      <c r="N413" s="37">
        <f t="shared" si="284"/>
        <v>41.05950037870236</v>
      </c>
      <c r="O413" s="37">
        <f t="shared" si="285"/>
        <v>16.564018316882557</v>
      </c>
      <c r="Q413">
        <f>'Data TREND'!AU124</f>
        <v>131</v>
      </c>
      <c r="R413" s="37">
        <f>'Data TREND'!BD124</f>
        <v>1108.081988986288</v>
      </c>
      <c r="S413" s="37">
        <f>'Data TREND'!BE124</f>
        <v>1138.8990051344326</v>
      </c>
      <c r="T413" s="37">
        <f>'Data TREND'!BF124</f>
        <v>689.73272385731991</v>
      </c>
      <c r="U413" s="62">
        <f>'Data TREND'!BG124</f>
        <v>2936.8810766048155</v>
      </c>
      <c r="V413" s="37">
        <f>'Data TREND'!BH124</f>
        <v>42.186474835534497</v>
      </c>
      <c r="W413" s="37">
        <f>'Data TREND'!BI124</f>
        <v>17.252856421087966</v>
      </c>
      <c r="Y413" s="37">
        <f t="shared" si="286"/>
        <v>0</v>
      </c>
      <c r="Z413" s="37">
        <f t="shared" si="287"/>
        <v>0</v>
      </c>
      <c r="AA413" s="37">
        <f t="shared" si="288"/>
        <v>0</v>
      </c>
      <c r="AB413" s="62">
        <f t="shared" si="289"/>
        <v>0</v>
      </c>
      <c r="AC413" s="37">
        <f t="shared" si="290"/>
        <v>0</v>
      </c>
      <c r="AD413" s="37">
        <f t="shared" si="291"/>
        <v>0</v>
      </c>
      <c r="AF413">
        <f>'Data TREND'!AU124</f>
        <v>131</v>
      </c>
      <c r="AG413" s="37">
        <f>'Data TREND'!BK124</f>
        <v>1410.0441913361958</v>
      </c>
      <c r="AH413" s="37">
        <f>'Data TREND'!BL124</f>
        <v>1137.4953495779364</v>
      </c>
      <c r="AI413" s="37">
        <f>'Data TREND'!BM124</f>
        <v>686.26926281355543</v>
      </c>
      <c r="AJ413" s="62">
        <f>'Data TREND'!BN124</f>
        <v>3233.7280864233267</v>
      </c>
      <c r="AK413" s="37">
        <f>'Data TREND'!BO124</f>
        <v>42.25308513358766</v>
      </c>
      <c r="AL413" s="37">
        <f>'Data TREND'!BP124</f>
        <v>17.391124472617246</v>
      </c>
      <c r="AN413" s="37">
        <f t="shared" si="292"/>
        <v>0</v>
      </c>
      <c r="AO413" s="37">
        <f t="shared" si="293"/>
        <v>0</v>
      </c>
      <c r="AP413" s="37">
        <f t="shared" si="294"/>
        <v>0</v>
      </c>
      <c r="AQ413" s="62">
        <f t="shared" si="295"/>
        <v>0</v>
      </c>
      <c r="AR413" s="37">
        <f t="shared" si="296"/>
        <v>0</v>
      </c>
      <c r="AS413" s="37">
        <f t="shared" si="297"/>
        <v>0</v>
      </c>
      <c r="AU413">
        <v>131</v>
      </c>
      <c r="AV413" s="37">
        <f t="shared" si="298"/>
        <v>812.03220531412455</v>
      </c>
      <c r="AW413" s="37">
        <f t="shared" si="299"/>
        <v>1140.7667834623032</v>
      </c>
      <c r="AX413" s="37">
        <f t="shared" si="300"/>
        <v>692.90945203384615</v>
      </c>
      <c r="AY413" s="62">
        <f t="shared" si="301"/>
        <v>2645.3570476373416</v>
      </c>
      <c r="AZ413" s="37">
        <f t="shared" si="302"/>
        <v>41.05950037870236</v>
      </c>
      <c r="BA413" s="37">
        <f t="shared" si="303"/>
        <v>16.564018316882557</v>
      </c>
      <c r="BC413">
        <v>131</v>
      </c>
      <c r="BD413" s="37">
        <f>IF(Voorblad!$E$10=Rekenblad!BC413,Rekenblad!AV413,0)</f>
        <v>0</v>
      </c>
      <c r="BE413" s="37">
        <f>IF(Voorblad!$E$10=Rekenblad!BC413,Rekenblad!AW413,0)</f>
        <v>0</v>
      </c>
      <c r="BF413" s="37">
        <f>IF(Voorblad!$E$10=Rekenblad!BC413,Rekenblad!AX413,0)</f>
        <v>0</v>
      </c>
      <c r="BG413" s="62">
        <f>IF(Voorblad!$E$10=Rekenblad!BC413,Rekenblad!AY413,0)</f>
        <v>0</v>
      </c>
      <c r="BH413" s="37">
        <f>IF(Voorblad!$E$10=Rekenblad!BC413,Rekenblad!AZ413,0)</f>
        <v>0</v>
      </c>
      <c r="BI413" s="37">
        <f>IF(Voorblad!$E$10=Rekenblad!BC413,Rekenblad!BA413,0)</f>
        <v>0</v>
      </c>
      <c r="BK413">
        <v>131</v>
      </c>
      <c r="BL413" s="37">
        <f>IF(Voorblad!$E$14=Rekenblad!$BL$290,Rekenblad!BD413,0)</f>
        <v>0</v>
      </c>
      <c r="BM413" s="37">
        <f>IF(Voorblad!$E$14=Rekenblad!$BL$290,Rekenblad!BE413,0)</f>
        <v>0</v>
      </c>
      <c r="BN413" s="37">
        <f>IF(Voorblad!$E$14=Rekenblad!$BL$290,Rekenblad!BF413,0)</f>
        <v>0</v>
      </c>
      <c r="BO413" s="62">
        <f>IF(Voorblad!$E$14=Rekenblad!$BL$290,Rekenblad!BG413,0)</f>
        <v>0</v>
      </c>
      <c r="BP413" s="37">
        <f>IF(Voorblad!$E$14=Rekenblad!$BL$290,Rekenblad!BH413,0)</f>
        <v>0</v>
      </c>
      <c r="BQ413" s="37">
        <f>IF(Voorblad!$E$14=Rekenblad!$BL$290,Rekenblad!BI413,0)</f>
        <v>0</v>
      </c>
    </row>
    <row r="414" spans="2:69" x14ac:dyDescent="0.25">
      <c r="B414">
        <f>'Data TREND'!AU125</f>
        <v>132</v>
      </c>
      <c r="C414" s="37">
        <f>'Data TREND'!AW125</f>
        <v>817.36809696437933</v>
      </c>
      <c r="D414" s="37">
        <f>'Data TREND'!AX125</f>
        <v>1149.2342601000719</v>
      </c>
      <c r="E414" s="37">
        <f>'Data TREND'!AY125</f>
        <v>698.16229576526189</v>
      </c>
      <c r="F414" s="62">
        <f>'Data TREND'!AZ125</f>
        <v>2664.4060240668277</v>
      </c>
      <c r="G414" s="37">
        <f>'Data TREND'!BA125</f>
        <v>40.80435164044804</v>
      </c>
      <c r="H414" s="37">
        <f>'Data TREND'!BB125</f>
        <v>16.457463785829077</v>
      </c>
      <c r="J414" s="37">
        <f t="shared" si="280"/>
        <v>817.36809696437933</v>
      </c>
      <c r="K414" s="37">
        <f t="shared" si="281"/>
        <v>1149.2342601000719</v>
      </c>
      <c r="L414" s="37">
        <f t="shared" si="282"/>
        <v>698.16229576526189</v>
      </c>
      <c r="M414" s="62">
        <f t="shared" si="283"/>
        <v>2664.4060240668277</v>
      </c>
      <c r="N414" s="37">
        <f t="shared" si="284"/>
        <v>40.80435164044804</v>
      </c>
      <c r="O414" s="37">
        <f t="shared" si="285"/>
        <v>16.457463785829077</v>
      </c>
      <c r="Q414">
        <f>'Data TREND'!AU125</f>
        <v>132</v>
      </c>
      <c r="R414" s="37">
        <f>'Data TREND'!BD125</f>
        <v>1115.1087640912144</v>
      </c>
      <c r="S414" s="37">
        <f>'Data TREND'!BE125</f>
        <v>1147.3369368076796</v>
      </c>
      <c r="T414" s="37">
        <f>'Data TREND'!BF125</f>
        <v>694.9092753037703</v>
      </c>
      <c r="U414" s="62">
        <f>'Data TREND'!BG125</f>
        <v>2957.5237233635776</v>
      </c>
      <c r="V414" s="37">
        <f>'Data TREND'!BH125</f>
        <v>41.800789065157225</v>
      </c>
      <c r="W414" s="37">
        <f>'Data TREND'!BI125</f>
        <v>17.09730117125962</v>
      </c>
      <c r="Y414" s="37">
        <f t="shared" si="286"/>
        <v>0</v>
      </c>
      <c r="Z414" s="37">
        <f t="shared" si="287"/>
        <v>0</v>
      </c>
      <c r="AA414" s="37">
        <f t="shared" si="288"/>
        <v>0</v>
      </c>
      <c r="AB414" s="62">
        <f t="shared" si="289"/>
        <v>0</v>
      </c>
      <c r="AC414" s="37">
        <f t="shared" si="290"/>
        <v>0</v>
      </c>
      <c r="AD414" s="37">
        <f t="shared" si="291"/>
        <v>0</v>
      </c>
      <c r="AF414">
        <f>'Data TREND'!AU125</f>
        <v>132</v>
      </c>
      <c r="AG414" s="37">
        <f>'Data TREND'!BK125</f>
        <v>1418.7905030423847</v>
      </c>
      <c r="AH414" s="37">
        <f>'Data TREND'!BL125</f>
        <v>1145.9079457812172</v>
      </c>
      <c r="AI414" s="37">
        <f>'Data TREND'!BM125</f>
        <v>691.35955964851621</v>
      </c>
      <c r="AJ414" s="62">
        <f>'Data TREND'!BN125</f>
        <v>3255.9754204827691</v>
      </c>
      <c r="AK414" s="37">
        <f>'Data TREND'!BO125</f>
        <v>41.716772630230281</v>
      </c>
      <c r="AL414" s="37">
        <f>'Data TREND'!BP125</f>
        <v>17.173365228541517</v>
      </c>
      <c r="AN414" s="37">
        <f t="shared" si="292"/>
        <v>0</v>
      </c>
      <c r="AO414" s="37">
        <f t="shared" si="293"/>
        <v>0</v>
      </c>
      <c r="AP414" s="37">
        <f t="shared" si="294"/>
        <v>0</v>
      </c>
      <c r="AQ414" s="62">
        <f t="shared" si="295"/>
        <v>0</v>
      </c>
      <c r="AR414" s="37">
        <f t="shared" si="296"/>
        <v>0</v>
      </c>
      <c r="AS414" s="37">
        <f t="shared" si="297"/>
        <v>0</v>
      </c>
      <c r="AU414">
        <v>132</v>
      </c>
      <c r="AV414" s="37">
        <f t="shared" si="298"/>
        <v>817.36809696437933</v>
      </c>
      <c r="AW414" s="37">
        <f t="shared" si="299"/>
        <v>1149.2342601000719</v>
      </c>
      <c r="AX414" s="37">
        <f t="shared" si="300"/>
        <v>698.16229576526189</v>
      </c>
      <c r="AY414" s="62">
        <f t="shared" si="301"/>
        <v>2664.4060240668277</v>
      </c>
      <c r="AZ414" s="37">
        <f t="shared" si="302"/>
        <v>40.80435164044804</v>
      </c>
      <c r="BA414" s="37">
        <f t="shared" si="303"/>
        <v>16.457463785829077</v>
      </c>
      <c r="BC414">
        <v>132</v>
      </c>
      <c r="BD414" s="37">
        <f>IF(Voorblad!$E$10=Rekenblad!BC414,Rekenblad!AV414,0)</f>
        <v>0</v>
      </c>
      <c r="BE414" s="37">
        <f>IF(Voorblad!$E$10=Rekenblad!BC414,Rekenblad!AW414,0)</f>
        <v>0</v>
      </c>
      <c r="BF414" s="37">
        <f>IF(Voorblad!$E$10=Rekenblad!BC414,Rekenblad!AX414,0)</f>
        <v>0</v>
      </c>
      <c r="BG414" s="62">
        <f>IF(Voorblad!$E$10=Rekenblad!BC414,Rekenblad!AY414,0)</f>
        <v>0</v>
      </c>
      <c r="BH414" s="37">
        <f>IF(Voorblad!$E$10=Rekenblad!BC414,Rekenblad!AZ414,0)</f>
        <v>0</v>
      </c>
      <c r="BI414" s="37">
        <f>IF(Voorblad!$E$10=Rekenblad!BC414,Rekenblad!BA414,0)</f>
        <v>0</v>
      </c>
      <c r="BK414">
        <v>132</v>
      </c>
      <c r="BL414" s="37">
        <f>IF(Voorblad!$E$14=Rekenblad!$BL$290,Rekenblad!BD414,0)</f>
        <v>0</v>
      </c>
      <c r="BM414" s="37">
        <f>IF(Voorblad!$E$14=Rekenblad!$BL$290,Rekenblad!BE414,0)</f>
        <v>0</v>
      </c>
      <c r="BN414" s="37">
        <f>IF(Voorblad!$E$14=Rekenblad!$BL$290,Rekenblad!BF414,0)</f>
        <v>0</v>
      </c>
      <c r="BO414" s="62">
        <f>IF(Voorblad!$E$14=Rekenblad!$BL$290,Rekenblad!BG414,0)</f>
        <v>0</v>
      </c>
      <c r="BP414" s="37">
        <f>IF(Voorblad!$E$14=Rekenblad!$BL$290,Rekenblad!BH414,0)</f>
        <v>0</v>
      </c>
      <c r="BQ414" s="37">
        <f>IF(Voorblad!$E$14=Rekenblad!$BL$290,Rekenblad!BI414,0)</f>
        <v>0</v>
      </c>
    </row>
    <row r="415" spans="2:69" x14ac:dyDescent="0.25">
      <c r="B415">
        <f>'Data TREND'!AU126</f>
        <v>133</v>
      </c>
      <c r="C415" s="37">
        <f>'Data TREND'!AW126</f>
        <v>822.703988614634</v>
      </c>
      <c r="D415" s="37">
        <f>'Data TREND'!AX126</f>
        <v>1157.7017367378403</v>
      </c>
      <c r="E415" s="37">
        <f>'Data TREND'!AY126</f>
        <v>703.41513949667763</v>
      </c>
      <c r="F415" s="62">
        <f>'Data TREND'!AZ126</f>
        <v>2683.4550004963139</v>
      </c>
      <c r="G415" s="37">
        <f>'Data TREND'!BA126</f>
        <v>40.54920290219372</v>
      </c>
      <c r="H415" s="37">
        <f>'Data TREND'!BB126</f>
        <v>16.350909254775594</v>
      </c>
      <c r="J415" s="37">
        <f t="shared" si="280"/>
        <v>822.703988614634</v>
      </c>
      <c r="K415" s="37">
        <f t="shared" si="281"/>
        <v>1157.7017367378403</v>
      </c>
      <c r="L415" s="37">
        <f t="shared" si="282"/>
        <v>703.41513949667763</v>
      </c>
      <c r="M415" s="62">
        <f t="shared" si="283"/>
        <v>2683.4550004963139</v>
      </c>
      <c r="N415" s="37">
        <f t="shared" si="284"/>
        <v>40.54920290219372</v>
      </c>
      <c r="O415" s="37">
        <f t="shared" si="285"/>
        <v>16.350909254775594</v>
      </c>
      <c r="Q415">
        <f>'Data TREND'!AU126</f>
        <v>133</v>
      </c>
      <c r="R415" s="37">
        <f>'Data TREND'!BD126</f>
        <v>1122.1355391961411</v>
      </c>
      <c r="S415" s="37">
        <f>'Data TREND'!BE126</f>
        <v>1155.7748684809267</v>
      </c>
      <c r="T415" s="37">
        <f>'Data TREND'!BF126</f>
        <v>700.0858267502208</v>
      </c>
      <c r="U415" s="62">
        <f>'Data TREND'!BG126</f>
        <v>2978.1663701223397</v>
      </c>
      <c r="V415" s="37">
        <f>'Data TREND'!BH126</f>
        <v>41.415103294779954</v>
      </c>
      <c r="W415" s="37">
        <f>'Data TREND'!BI126</f>
        <v>16.941745921431277</v>
      </c>
      <c r="Y415" s="37">
        <f t="shared" si="286"/>
        <v>0</v>
      </c>
      <c r="Z415" s="37">
        <f t="shared" si="287"/>
        <v>0</v>
      </c>
      <c r="AA415" s="37">
        <f t="shared" si="288"/>
        <v>0</v>
      </c>
      <c r="AB415" s="62">
        <f t="shared" si="289"/>
        <v>0</v>
      </c>
      <c r="AC415" s="37">
        <f t="shared" si="290"/>
        <v>0</v>
      </c>
      <c r="AD415" s="37">
        <f t="shared" si="291"/>
        <v>0</v>
      </c>
      <c r="AF415">
        <f>'Data TREND'!AU126</f>
        <v>133</v>
      </c>
      <c r="AG415" s="37">
        <f>'Data TREND'!BK126</f>
        <v>1427.5368147485738</v>
      </c>
      <c r="AH415" s="37">
        <f>'Data TREND'!BL126</f>
        <v>1154.320541984498</v>
      </c>
      <c r="AI415" s="37">
        <f>'Data TREND'!BM126</f>
        <v>696.44985648347699</v>
      </c>
      <c r="AJ415" s="62">
        <f>'Data TREND'!BN126</f>
        <v>3278.2227545422111</v>
      </c>
      <c r="AK415" s="37">
        <f>'Data TREND'!BO126</f>
        <v>41.180460126872887</v>
      </c>
      <c r="AL415" s="37">
        <f>'Data TREND'!BP126</f>
        <v>16.955605984465787</v>
      </c>
      <c r="AN415" s="37">
        <f t="shared" si="292"/>
        <v>0</v>
      </c>
      <c r="AO415" s="37">
        <f t="shared" si="293"/>
        <v>0</v>
      </c>
      <c r="AP415" s="37">
        <f t="shared" si="294"/>
        <v>0</v>
      </c>
      <c r="AQ415" s="62">
        <f t="shared" si="295"/>
        <v>0</v>
      </c>
      <c r="AR415" s="37">
        <f t="shared" si="296"/>
        <v>0</v>
      </c>
      <c r="AS415" s="37">
        <f t="shared" si="297"/>
        <v>0</v>
      </c>
      <c r="AU415">
        <v>133</v>
      </c>
      <c r="AV415" s="37">
        <f t="shared" si="298"/>
        <v>822.703988614634</v>
      </c>
      <c r="AW415" s="37">
        <f t="shared" si="299"/>
        <v>1157.7017367378403</v>
      </c>
      <c r="AX415" s="37">
        <f t="shared" si="300"/>
        <v>703.41513949667763</v>
      </c>
      <c r="AY415" s="62">
        <f t="shared" si="301"/>
        <v>2683.4550004963139</v>
      </c>
      <c r="AZ415" s="37">
        <f t="shared" si="302"/>
        <v>40.54920290219372</v>
      </c>
      <c r="BA415" s="37">
        <f t="shared" si="303"/>
        <v>16.350909254775594</v>
      </c>
      <c r="BC415">
        <v>133</v>
      </c>
      <c r="BD415" s="37">
        <f>IF(Voorblad!$E$10=Rekenblad!BC415,Rekenblad!AV415,0)</f>
        <v>0</v>
      </c>
      <c r="BE415" s="37">
        <f>IF(Voorblad!$E$10=Rekenblad!BC415,Rekenblad!AW415,0)</f>
        <v>0</v>
      </c>
      <c r="BF415" s="37">
        <f>IF(Voorblad!$E$10=Rekenblad!BC415,Rekenblad!AX415,0)</f>
        <v>0</v>
      </c>
      <c r="BG415" s="62">
        <f>IF(Voorblad!$E$10=Rekenblad!BC415,Rekenblad!AY415,0)</f>
        <v>0</v>
      </c>
      <c r="BH415" s="37">
        <f>IF(Voorblad!$E$10=Rekenblad!BC415,Rekenblad!AZ415,0)</f>
        <v>0</v>
      </c>
      <c r="BI415" s="37">
        <f>IF(Voorblad!$E$10=Rekenblad!BC415,Rekenblad!BA415,0)</f>
        <v>0</v>
      </c>
      <c r="BK415">
        <v>133</v>
      </c>
      <c r="BL415" s="37">
        <f>IF(Voorblad!$E$14=Rekenblad!$BL$290,Rekenblad!BD415,0)</f>
        <v>0</v>
      </c>
      <c r="BM415" s="37">
        <f>IF(Voorblad!$E$14=Rekenblad!$BL$290,Rekenblad!BE415,0)</f>
        <v>0</v>
      </c>
      <c r="BN415" s="37">
        <f>IF(Voorblad!$E$14=Rekenblad!$BL$290,Rekenblad!BF415,0)</f>
        <v>0</v>
      </c>
      <c r="BO415" s="62">
        <f>IF(Voorblad!$E$14=Rekenblad!$BL$290,Rekenblad!BG415,0)</f>
        <v>0</v>
      </c>
      <c r="BP415" s="37">
        <f>IF(Voorblad!$E$14=Rekenblad!$BL$290,Rekenblad!BH415,0)</f>
        <v>0</v>
      </c>
      <c r="BQ415" s="37">
        <f>IF(Voorblad!$E$14=Rekenblad!$BL$290,Rekenblad!BI415,0)</f>
        <v>0</v>
      </c>
    </row>
    <row r="416" spans="2:69" x14ac:dyDescent="0.25">
      <c r="B416">
        <f>'Data TREND'!AU127</f>
        <v>134</v>
      </c>
      <c r="C416" s="37">
        <f>'Data TREND'!AW127</f>
        <v>828.03988026488867</v>
      </c>
      <c r="D416" s="37">
        <f>'Data TREND'!AX127</f>
        <v>1166.1692133756089</v>
      </c>
      <c r="E416" s="37">
        <f>'Data TREND'!AY127</f>
        <v>708.66798322809336</v>
      </c>
      <c r="F416" s="62">
        <f>'Data TREND'!AZ127</f>
        <v>2702.503976925801</v>
      </c>
      <c r="G416" s="37">
        <f>'Data TREND'!BA127</f>
        <v>40.2940541639394</v>
      </c>
      <c r="H416" s="37">
        <f>'Data TREND'!BB127</f>
        <v>16.244354723722118</v>
      </c>
      <c r="J416" s="37">
        <f t="shared" si="280"/>
        <v>828.03988026488867</v>
      </c>
      <c r="K416" s="37">
        <f t="shared" si="281"/>
        <v>1166.1692133756089</v>
      </c>
      <c r="L416" s="37">
        <f t="shared" si="282"/>
        <v>708.66798322809336</v>
      </c>
      <c r="M416" s="62">
        <f t="shared" si="283"/>
        <v>2702.503976925801</v>
      </c>
      <c r="N416" s="37">
        <f t="shared" si="284"/>
        <v>40.2940541639394</v>
      </c>
      <c r="O416" s="37">
        <f t="shared" si="285"/>
        <v>16.244354723722118</v>
      </c>
      <c r="Q416">
        <f>'Data TREND'!AU127</f>
        <v>134</v>
      </c>
      <c r="R416" s="37">
        <f>'Data TREND'!BD127</f>
        <v>1129.1623143010675</v>
      </c>
      <c r="S416" s="37">
        <f>'Data TREND'!BE127</f>
        <v>1164.2128001541737</v>
      </c>
      <c r="T416" s="37">
        <f>'Data TREND'!BF127</f>
        <v>705.26237819667119</v>
      </c>
      <c r="U416" s="62">
        <f>'Data TREND'!BG127</f>
        <v>2998.8090168811018</v>
      </c>
      <c r="V416" s="37">
        <f>'Data TREND'!BH127</f>
        <v>41.029417524402682</v>
      </c>
      <c r="W416" s="37">
        <f>'Data TREND'!BI127</f>
        <v>16.786190671602931</v>
      </c>
      <c r="Y416" s="37">
        <f t="shared" si="286"/>
        <v>0</v>
      </c>
      <c r="Z416" s="37">
        <f t="shared" si="287"/>
        <v>0</v>
      </c>
      <c r="AA416" s="37">
        <f t="shared" si="288"/>
        <v>0</v>
      </c>
      <c r="AB416" s="62">
        <f t="shared" si="289"/>
        <v>0</v>
      </c>
      <c r="AC416" s="37">
        <f t="shared" si="290"/>
        <v>0</v>
      </c>
      <c r="AD416" s="37">
        <f t="shared" si="291"/>
        <v>0</v>
      </c>
      <c r="AF416">
        <f>'Data TREND'!AU127</f>
        <v>134</v>
      </c>
      <c r="AG416" s="37">
        <f>'Data TREND'!BK127</f>
        <v>1436.2831264547626</v>
      </c>
      <c r="AH416" s="37">
        <f>'Data TREND'!BL127</f>
        <v>1162.7331381877793</v>
      </c>
      <c r="AI416" s="37">
        <f>'Data TREND'!BM127</f>
        <v>701.54015331843777</v>
      </c>
      <c r="AJ416" s="62">
        <f>'Data TREND'!BN127</f>
        <v>3300.4700886016535</v>
      </c>
      <c r="AK416" s="37">
        <f>'Data TREND'!BO127</f>
        <v>40.644147623515508</v>
      </c>
      <c r="AL416" s="37">
        <f>'Data TREND'!BP127</f>
        <v>16.737846740390058</v>
      </c>
      <c r="AN416" s="37">
        <f t="shared" si="292"/>
        <v>0</v>
      </c>
      <c r="AO416" s="37">
        <f t="shared" si="293"/>
        <v>0</v>
      </c>
      <c r="AP416" s="37">
        <f t="shared" si="294"/>
        <v>0</v>
      </c>
      <c r="AQ416" s="62">
        <f t="shared" si="295"/>
        <v>0</v>
      </c>
      <c r="AR416" s="37">
        <f t="shared" si="296"/>
        <v>0</v>
      </c>
      <c r="AS416" s="37">
        <f t="shared" si="297"/>
        <v>0</v>
      </c>
      <c r="AU416">
        <v>134</v>
      </c>
      <c r="AV416" s="37">
        <f t="shared" si="298"/>
        <v>828.03988026488867</v>
      </c>
      <c r="AW416" s="37">
        <f t="shared" si="299"/>
        <v>1166.1692133756089</v>
      </c>
      <c r="AX416" s="37">
        <f t="shared" si="300"/>
        <v>708.66798322809336</v>
      </c>
      <c r="AY416" s="62">
        <f t="shared" si="301"/>
        <v>2702.503976925801</v>
      </c>
      <c r="AZ416" s="37">
        <f t="shared" si="302"/>
        <v>40.2940541639394</v>
      </c>
      <c r="BA416" s="37">
        <f t="shared" si="303"/>
        <v>16.244354723722118</v>
      </c>
      <c r="BC416">
        <v>134</v>
      </c>
      <c r="BD416" s="37">
        <f>IF(Voorblad!$E$10=Rekenblad!BC416,Rekenblad!AV416,0)</f>
        <v>0</v>
      </c>
      <c r="BE416" s="37">
        <f>IF(Voorblad!$E$10=Rekenblad!BC416,Rekenblad!AW416,0)</f>
        <v>0</v>
      </c>
      <c r="BF416" s="37">
        <f>IF(Voorblad!$E$10=Rekenblad!BC416,Rekenblad!AX416,0)</f>
        <v>0</v>
      </c>
      <c r="BG416" s="62">
        <f>IF(Voorblad!$E$10=Rekenblad!BC416,Rekenblad!AY416,0)</f>
        <v>0</v>
      </c>
      <c r="BH416" s="37">
        <f>IF(Voorblad!$E$10=Rekenblad!BC416,Rekenblad!AZ416,0)</f>
        <v>0</v>
      </c>
      <c r="BI416" s="37">
        <f>IF(Voorblad!$E$10=Rekenblad!BC416,Rekenblad!BA416,0)</f>
        <v>0</v>
      </c>
      <c r="BK416">
        <v>134</v>
      </c>
      <c r="BL416" s="37">
        <f>IF(Voorblad!$E$14=Rekenblad!$BL$290,Rekenblad!BD416,0)</f>
        <v>0</v>
      </c>
      <c r="BM416" s="37">
        <f>IF(Voorblad!$E$14=Rekenblad!$BL$290,Rekenblad!BE416,0)</f>
        <v>0</v>
      </c>
      <c r="BN416" s="37">
        <f>IF(Voorblad!$E$14=Rekenblad!$BL$290,Rekenblad!BF416,0)</f>
        <v>0</v>
      </c>
      <c r="BO416" s="62">
        <f>IF(Voorblad!$E$14=Rekenblad!$BL$290,Rekenblad!BG416,0)</f>
        <v>0</v>
      </c>
      <c r="BP416" s="37">
        <f>IF(Voorblad!$E$14=Rekenblad!$BL$290,Rekenblad!BH416,0)</f>
        <v>0</v>
      </c>
      <c r="BQ416" s="37">
        <f>IF(Voorblad!$E$14=Rekenblad!$BL$290,Rekenblad!BI416,0)</f>
        <v>0</v>
      </c>
    </row>
    <row r="417" spans="2:69" x14ac:dyDescent="0.25">
      <c r="B417">
        <f>'Data TREND'!AU128</f>
        <v>135</v>
      </c>
      <c r="C417" s="37">
        <f>'Data TREND'!AW128</f>
        <v>833.37577191514333</v>
      </c>
      <c r="D417" s="37">
        <f>'Data TREND'!AX128</f>
        <v>1174.6366900133773</v>
      </c>
      <c r="E417" s="37">
        <f>'Data TREND'!AY128</f>
        <v>713.9208269595091</v>
      </c>
      <c r="F417" s="62">
        <f>'Data TREND'!AZ128</f>
        <v>2721.5529533552872</v>
      </c>
      <c r="G417" s="37">
        <f>'Data TREND'!BA128</f>
        <v>40.03890542568508</v>
      </c>
      <c r="H417" s="37">
        <f>'Data TREND'!BB128</f>
        <v>16.137800192668635</v>
      </c>
      <c r="J417" s="37">
        <f t="shared" si="280"/>
        <v>833.37577191514333</v>
      </c>
      <c r="K417" s="37">
        <f t="shared" si="281"/>
        <v>1174.6366900133773</v>
      </c>
      <c r="L417" s="37">
        <f t="shared" si="282"/>
        <v>713.9208269595091</v>
      </c>
      <c r="M417" s="62">
        <f t="shared" si="283"/>
        <v>2721.5529533552872</v>
      </c>
      <c r="N417" s="37">
        <f t="shared" si="284"/>
        <v>40.03890542568508</v>
      </c>
      <c r="O417" s="37">
        <f t="shared" si="285"/>
        <v>16.137800192668635</v>
      </c>
      <c r="Q417">
        <f>'Data TREND'!AU128</f>
        <v>135</v>
      </c>
      <c r="R417" s="37">
        <f>'Data TREND'!BD128</f>
        <v>1136.1890894059941</v>
      </c>
      <c r="S417" s="37">
        <f>'Data TREND'!BE128</f>
        <v>1172.6507318274207</v>
      </c>
      <c r="T417" s="37">
        <f>'Data TREND'!BF128</f>
        <v>710.43892964312158</v>
      </c>
      <c r="U417" s="62">
        <f>'Data TREND'!BG128</f>
        <v>3019.4516636398639</v>
      </c>
      <c r="V417" s="37">
        <f>'Data TREND'!BH128</f>
        <v>40.643731754025417</v>
      </c>
      <c r="W417" s="37">
        <f>'Data TREND'!BI128</f>
        <v>16.630635421774585</v>
      </c>
      <c r="Y417" s="37">
        <f t="shared" si="286"/>
        <v>0</v>
      </c>
      <c r="Z417" s="37">
        <f t="shared" si="287"/>
        <v>0</v>
      </c>
      <c r="AA417" s="37">
        <f t="shared" si="288"/>
        <v>0</v>
      </c>
      <c r="AB417" s="62">
        <f t="shared" si="289"/>
        <v>0</v>
      </c>
      <c r="AC417" s="37">
        <f t="shared" si="290"/>
        <v>0</v>
      </c>
      <c r="AD417" s="37">
        <f t="shared" si="291"/>
        <v>0</v>
      </c>
      <c r="AF417">
        <f>'Data TREND'!AU128</f>
        <v>135</v>
      </c>
      <c r="AG417" s="37">
        <f>'Data TREND'!BK128</f>
        <v>1445.0294381609517</v>
      </c>
      <c r="AH417" s="37">
        <f>'Data TREND'!BL128</f>
        <v>1171.1457343910602</v>
      </c>
      <c r="AI417" s="37">
        <f>'Data TREND'!BM128</f>
        <v>706.63045015339856</v>
      </c>
      <c r="AJ417" s="62">
        <f>'Data TREND'!BN128</f>
        <v>3322.717422661096</v>
      </c>
      <c r="AK417" s="37">
        <f>'Data TREND'!BO128</f>
        <v>40.107835120158114</v>
      </c>
      <c r="AL417" s="37">
        <f>'Data TREND'!BP128</f>
        <v>16.520087496314328</v>
      </c>
      <c r="AN417" s="37">
        <f t="shared" si="292"/>
        <v>0</v>
      </c>
      <c r="AO417" s="37">
        <f t="shared" si="293"/>
        <v>0</v>
      </c>
      <c r="AP417" s="37">
        <f t="shared" si="294"/>
        <v>0</v>
      </c>
      <c r="AQ417" s="62">
        <f t="shared" si="295"/>
        <v>0</v>
      </c>
      <c r="AR417" s="37">
        <f t="shared" si="296"/>
        <v>0</v>
      </c>
      <c r="AS417" s="37">
        <f t="shared" si="297"/>
        <v>0</v>
      </c>
      <c r="AU417">
        <v>135</v>
      </c>
      <c r="AV417" s="37">
        <f t="shared" si="298"/>
        <v>833.37577191514333</v>
      </c>
      <c r="AW417" s="37">
        <f t="shared" si="299"/>
        <v>1174.6366900133773</v>
      </c>
      <c r="AX417" s="37">
        <f t="shared" si="300"/>
        <v>713.9208269595091</v>
      </c>
      <c r="AY417" s="62">
        <f t="shared" si="301"/>
        <v>2721.5529533552872</v>
      </c>
      <c r="AZ417" s="37">
        <f t="shared" si="302"/>
        <v>40.03890542568508</v>
      </c>
      <c r="BA417" s="37">
        <f t="shared" si="303"/>
        <v>16.137800192668635</v>
      </c>
      <c r="BC417">
        <v>135</v>
      </c>
      <c r="BD417" s="37">
        <f>IF(Voorblad!$E$10=Rekenblad!BC417,Rekenblad!AV417,0)</f>
        <v>0</v>
      </c>
      <c r="BE417" s="37">
        <f>IF(Voorblad!$E$10=Rekenblad!BC417,Rekenblad!AW417,0)</f>
        <v>0</v>
      </c>
      <c r="BF417" s="37">
        <f>IF(Voorblad!$E$10=Rekenblad!BC417,Rekenblad!AX417,0)</f>
        <v>0</v>
      </c>
      <c r="BG417" s="62">
        <f>IF(Voorblad!$E$10=Rekenblad!BC417,Rekenblad!AY417,0)</f>
        <v>0</v>
      </c>
      <c r="BH417" s="37">
        <f>IF(Voorblad!$E$10=Rekenblad!BC417,Rekenblad!AZ417,0)</f>
        <v>0</v>
      </c>
      <c r="BI417" s="37">
        <f>IF(Voorblad!$E$10=Rekenblad!BC417,Rekenblad!BA417,0)</f>
        <v>0</v>
      </c>
      <c r="BK417">
        <v>135</v>
      </c>
      <c r="BL417" s="37">
        <f>IF(Voorblad!$E$14=Rekenblad!$BL$290,Rekenblad!BD417,0)</f>
        <v>0</v>
      </c>
      <c r="BM417" s="37">
        <f>IF(Voorblad!$E$14=Rekenblad!$BL$290,Rekenblad!BE417,0)</f>
        <v>0</v>
      </c>
      <c r="BN417" s="37">
        <f>IF(Voorblad!$E$14=Rekenblad!$BL$290,Rekenblad!BF417,0)</f>
        <v>0</v>
      </c>
      <c r="BO417" s="62">
        <f>IF(Voorblad!$E$14=Rekenblad!$BL$290,Rekenblad!BG417,0)</f>
        <v>0</v>
      </c>
      <c r="BP417" s="37">
        <f>IF(Voorblad!$E$14=Rekenblad!$BL$290,Rekenblad!BH417,0)</f>
        <v>0</v>
      </c>
      <c r="BQ417" s="37">
        <f>IF(Voorblad!$E$14=Rekenblad!$BL$290,Rekenblad!BI417,0)</f>
        <v>0</v>
      </c>
    </row>
    <row r="418" spans="2:69" x14ac:dyDescent="0.25">
      <c r="B418">
        <f>'Data TREND'!AU129</f>
        <v>136</v>
      </c>
      <c r="C418" s="37">
        <f>'Data TREND'!AW129</f>
        <v>838.711663565398</v>
      </c>
      <c r="D418" s="37">
        <f>'Data TREND'!AX129</f>
        <v>1183.104166651146</v>
      </c>
      <c r="E418" s="37">
        <f>'Data TREND'!AY129</f>
        <v>719.17367069092484</v>
      </c>
      <c r="F418" s="62">
        <f>'Data TREND'!AZ129</f>
        <v>2740.6019297847733</v>
      </c>
      <c r="G418" s="37">
        <f>'Data TREND'!BA129</f>
        <v>39.783756687430753</v>
      </c>
      <c r="H418" s="37">
        <f>'Data TREND'!BB129</f>
        <v>16.031245661615159</v>
      </c>
      <c r="J418" s="37">
        <f t="shared" si="280"/>
        <v>838.711663565398</v>
      </c>
      <c r="K418" s="37">
        <f t="shared" si="281"/>
        <v>1183.104166651146</v>
      </c>
      <c r="L418" s="37">
        <f t="shared" si="282"/>
        <v>719.17367069092484</v>
      </c>
      <c r="M418" s="62">
        <f t="shared" si="283"/>
        <v>2740.6019297847733</v>
      </c>
      <c r="N418" s="37">
        <f t="shared" si="284"/>
        <v>39.783756687430753</v>
      </c>
      <c r="O418" s="37">
        <f t="shared" si="285"/>
        <v>16.031245661615159</v>
      </c>
      <c r="Q418">
        <f>'Data TREND'!AU129</f>
        <v>136</v>
      </c>
      <c r="R418" s="37">
        <f>'Data TREND'!BD129</f>
        <v>1143.2158645109205</v>
      </c>
      <c r="S418" s="37">
        <f>'Data TREND'!BE129</f>
        <v>1181.0886635006677</v>
      </c>
      <c r="T418" s="37">
        <f>'Data TREND'!BF129</f>
        <v>715.61548108957197</v>
      </c>
      <c r="U418" s="62">
        <f>'Data TREND'!BG129</f>
        <v>3040.0943103986256</v>
      </c>
      <c r="V418" s="37">
        <f>'Data TREND'!BH129</f>
        <v>40.258045983648145</v>
      </c>
      <c r="W418" s="37">
        <f>'Data TREND'!BI129</f>
        <v>16.475080171946242</v>
      </c>
      <c r="Y418" s="37">
        <f t="shared" si="286"/>
        <v>0</v>
      </c>
      <c r="Z418" s="37">
        <f t="shared" si="287"/>
        <v>0</v>
      </c>
      <c r="AA418" s="37">
        <f t="shared" si="288"/>
        <v>0</v>
      </c>
      <c r="AB418" s="62">
        <f t="shared" si="289"/>
        <v>0</v>
      </c>
      <c r="AC418" s="37">
        <f t="shared" si="290"/>
        <v>0</v>
      </c>
      <c r="AD418" s="37">
        <f t="shared" si="291"/>
        <v>0</v>
      </c>
      <c r="AF418">
        <f>'Data TREND'!AU129</f>
        <v>136</v>
      </c>
      <c r="AG418" s="37">
        <f>'Data TREND'!BK129</f>
        <v>1453.7757498671406</v>
      </c>
      <c r="AH418" s="37">
        <f>'Data TREND'!BL129</f>
        <v>1179.558330594341</v>
      </c>
      <c r="AI418" s="37">
        <f>'Data TREND'!BM129</f>
        <v>711.72074698835945</v>
      </c>
      <c r="AJ418" s="62">
        <f>'Data TREND'!BN129</f>
        <v>3344.9647567205379</v>
      </c>
      <c r="AK418" s="37">
        <f>'Data TREND'!BO129</f>
        <v>39.571522616800735</v>
      </c>
      <c r="AL418" s="37">
        <f>'Data TREND'!BP129</f>
        <v>16.302328252238599</v>
      </c>
      <c r="AN418" s="37">
        <f t="shared" si="292"/>
        <v>0</v>
      </c>
      <c r="AO418" s="37">
        <f t="shared" si="293"/>
        <v>0</v>
      </c>
      <c r="AP418" s="37">
        <f t="shared" si="294"/>
        <v>0</v>
      </c>
      <c r="AQ418" s="62">
        <f t="shared" si="295"/>
        <v>0</v>
      </c>
      <c r="AR418" s="37">
        <f t="shared" si="296"/>
        <v>0</v>
      </c>
      <c r="AS418" s="37">
        <f t="shared" si="297"/>
        <v>0</v>
      </c>
      <c r="AU418">
        <v>136</v>
      </c>
      <c r="AV418" s="37">
        <f t="shared" si="298"/>
        <v>838.711663565398</v>
      </c>
      <c r="AW418" s="37">
        <f t="shared" si="299"/>
        <v>1183.104166651146</v>
      </c>
      <c r="AX418" s="37">
        <f t="shared" si="300"/>
        <v>719.17367069092484</v>
      </c>
      <c r="AY418" s="62">
        <f t="shared" si="301"/>
        <v>2740.6019297847733</v>
      </c>
      <c r="AZ418" s="37">
        <f t="shared" si="302"/>
        <v>39.783756687430753</v>
      </c>
      <c r="BA418" s="37">
        <f t="shared" si="303"/>
        <v>16.031245661615159</v>
      </c>
      <c r="BC418">
        <v>136</v>
      </c>
      <c r="BD418" s="37">
        <f>IF(Voorblad!$E$10=Rekenblad!BC418,Rekenblad!AV418,0)</f>
        <v>0</v>
      </c>
      <c r="BE418" s="37">
        <f>IF(Voorblad!$E$10=Rekenblad!BC418,Rekenblad!AW418,0)</f>
        <v>0</v>
      </c>
      <c r="BF418" s="37">
        <f>IF(Voorblad!$E$10=Rekenblad!BC418,Rekenblad!AX418,0)</f>
        <v>0</v>
      </c>
      <c r="BG418" s="62">
        <f>IF(Voorblad!$E$10=Rekenblad!BC418,Rekenblad!AY418,0)</f>
        <v>0</v>
      </c>
      <c r="BH418" s="37">
        <f>IF(Voorblad!$E$10=Rekenblad!BC418,Rekenblad!AZ418,0)</f>
        <v>0</v>
      </c>
      <c r="BI418" s="37">
        <f>IF(Voorblad!$E$10=Rekenblad!BC418,Rekenblad!BA418,0)</f>
        <v>0</v>
      </c>
      <c r="BK418">
        <v>136</v>
      </c>
      <c r="BL418" s="37">
        <f>IF(Voorblad!$E$14=Rekenblad!$BL$290,Rekenblad!BD418,0)</f>
        <v>0</v>
      </c>
      <c r="BM418" s="37">
        <f>IF(Voorblad!$E$14=Rekenblad!$BL$290,Rekenblad!BE418,0)</f>
        <v>0</v>
      </c>
      <c r="BN418" s="37">
        <f>IF(Voorblad!$E$14=Rekenblad!$BL$290,Rekenblad!BF418,0)</f>
        <v>0</v>
      </c>
      <c r="BO418" s="62">
        <f>IF(Voorblad!$E$14=Rekenblad!$BL$290,Rekenblad!BG418,0)</f>
        <v>0</v>
      </c>
      <c r="BP418" s="37">
        <f>IF(Voorblad!$E$14=Rekenblad!$BL$290,Rekenblad!BH418,0)</f>
        <v>0</v>
      </c>
      <c r="BQ418" s="37">
        <f>IF(Voorblad!$E$14=Rekenblad!$BL$290,Rekenblad!BI418,0)</f>
        <v>0</v>
      </c>
    </row>
    <row r="419" spans="2:69" x14ac:dyDescent="0.25">
      <c r="B419">
        <f>'Data TREND'!AU130</f>
        <v>137</v>
      </c>
      <c r="C419" s="37">
        <f>'Data TREND'!AW130</f>
        <v>844.04755521565266</v>
      </c>
      <c r="D419" s="37">
        <f>'Data TREND'!AX130</f>
        <v>1191.5716432889144</v>
      </c>
      <c r="E419" s="37">
        <f>'Data TREND'!AY130</f>
        <v>724.42651442234046</v>
      </c>
      <c r="F419" s="62">
        <f>'Data TREND'!AZ130</f>
        <v>2759.6509062142595</v>
      </c>
      <c r="G419" s="37">
        <f>'Data TREND'!BA130</f>
        <v>39.528607949176433</v>
      </c>
      <c r="H419" s="37">
        <f>'Data TREND'!BB130</f>
        <v>15.924691130561678</v>
      </c>
      <c r="J419" s="37">
        <f t="shared" si="280"/>
        <v>844.04755521565266</v>
      </c>
      <c r="K419" s="37">
        <f t="shared" si="281"/>
        <v>1191.5716432889144</v>
      </c>
      <c r="L419" s="37">
        <f t="shared" si="282"/>
        <v>724.42651442234046</v>
      </c>
      <c r="M419" s="62">
        <f t="shared" si="283"/>
        <v>2759.6509062142595</v>
      </c>
      <c r="N419" s="37">
        <f t="shared" si="284"/>
        <v>39.528607949176433</v>
      </c>
      <c r="O419" s="37">
        <f t="shared" si="285"/>
        <v>15.924691130561678</v>
      </c>
      <c r="Q419">
        <f>'Data TREND'!AU130</f>
        <v>137</v>
      </c>
      <c r="R419" s="37">
        <f>'Data TREND'!BD130</f>
        <v>1150.2426396158471</v>
      </c>
      <c r="S419" s="37">
        <f>'Data TREND'!BE130</f>
        <v>1189.5265951739148</v>
      </c>
      <c r="T419" s="37">
        <f>'Data TREND'!BF130</f>
        <v>720.79203253602248</v>
      </c>
      <c r="U419" s="62">
        <f>'Data TREND'!BG130</f>
        <v>3060.7369571573877</v>
      </c>
      <c r="V419" s="37">
        <f>'Data TREND'!BH130</f>
        <v>39.872360213270873</v>
      </c>
      <c r="W419" s="37">
        <f>'Data TREND'!BI130</f>
        <v>16.319524922117896</v>
      </c>
      <c r="Y419" s="37">
        <f t="shared" si="286"/>
        <v>0</v>
      </c>
      <c r="Z419" s="37">
        <f t="shared" si="287"/>
        <v>0</v>
      </c>
      <c r="AA419" s="37">
        <f t="shared" si="288"/>
        <v>0</v>
      </c>
      <c r="AB419" s="62">
        <f t="shared" si="289"/>
        <v>0</v>
      </c>
      <c r="AC419" s="37">
        <f t="shared" si="290"/>
        <v>0</v>
      </c>
      <c r="AD419" s="37">
        <f t="shared" si="291"/>
        <v>0</v>
      </c>
      <c r="AF419">
        <f>'Data TREND'!AU130</f>
        <v>137</v>
      </c>
      <c r="AG419" s="37">
        <f>'Data TREND'!BK130</f>
        <v>1462.5220615733297</v>
      </c>
      <c r="AH419" s="37">
        <f>'Data TREND'!BL130</f>
        <v>1187.9709267976218</v>
      </c>
      <c r="AI419" s="37">
        <f>'Data TREND'!BM130</f>
        <v>716.81104382332023</v>
      </c>
      <c r="AJ419" s="62">
        <f>'Data TREND'!BN130</f>
        <v>3367.2120907799804</v>
      </c>
      <c r="AK419" s="37">
        <f>'Data TREND'!BO130</f>
        <v>39.035210113443341</v>
      </c>
      <c r="AL419" s="37">
        <f>'Data TREND'!BP130</f>
        <v>16.08456900816287</v>
      </c>
      <c r="AN419" s="37">
        <f t="shared" si="292"/>
        <v>0</v>
      </c>
      <c r="AO419" s="37">
        <f t="shared" si="293"/>
        <v>0</v>
      </c>
      <c r="AP419" s="37">
        <f t="shared" si="294"/>
        <v>0</v>
      </c>
      <c r="AQ419" s="62">
        <f t="shared" si="295"/>
        <v>0</v>
      </c>
      <c r="AR419" s="37">
        <f t="shared" si="296"/>
        <v>0</v>
      </c>
      <c r="AS419" s="37">
        <f t="shared" si="297"/>
        <v>0</v>
      </c>
      <c r="AU419">
        <v>137</v>
      </c>
      <c r="AV419" s="37">
        <f t="shared" si="298"/>
        <v>844.04755521565266</v>
      </c>
      <c r="AW419" s="37">
        <f t="shared" si="299"/>
        <v>1191.5716432889144</v>
      </c>
      <c r="AX419" s="37">
        <f t="shared" si="300"/>
        <v>724.42651442234046</v>
      </c>
      <c r="AY419" s="62">
        <f t="shared" si="301"/>
        <v>2759.6509062142595</v>
      </c>
      <c r="AZ419" s="37">
        <f t="shared" si="302"/>
        <v>39.528607949176433</v>
      </c>
      <c r="BA419" s="37">
        <f t="shared" si="303"/>
        <v>15.924691130561678</v>
      </c>
      <c r="BC419">
        <v>137</v>
      </c>
      <c r="BD419" s="37">
        <f>IF(Voorblad!$E$10=Rekenblad!BC419,Rekenblad!AV419,0)</f>
        <v>0</v>
      </c>
      <c r="BE419" s="37">
        <f>IF(Voorblad!$E$10=Rekenblad!BC419,Rekenblad!AW419,0)</f>
        <v>0</v>
      </c>
      <c r="BF419" s="37">
        <f>IF(Voorblad!$E$10=Rekenblad!BC419,Rekenblad!AX419,0)</f>
        <v>0</v>
      </c>
      <c r="BG419" s="62">
        <f>IF(Voorblad!$E$10=Rekenblad!BC419,Rekenblad!AY419,0)</f>
        <v>0</v>
      </c>
      <c r="BH419" s="37">
        <f>IF(Voorblad!$E$10=Rekenblad!BC419,Rekenblad!AZ419,0)</f>
        <v>0</v>
      </c>
      <c r="BI419" s="37">
        <f>IF(Voorblad!$E$10=Rekenblad!BC419,Rekenblad!BA419,0)</f>
        <v>0</v>
      </c>
      <c r="BK419">
        <v>137</v>
      </c>
      <c r="BL419" s="37">
        <f>IF(Voorblad!$E$14=Rekenblad!$BL$290,Rekenblad!BD419,0)</f>
        <v>0</v>
      </c>
      <c r="BM419" s="37">
        <f>IF(Voorblad!$E$14=Rekenblad!$BL$290,Rekenblad!BE419,0)</f>
        <v>0</v>
      </c>
      <c r="BN419" s="37">
        <f>IF(Voorblad!$E$14=Rekenblad!$BL$290,Rekenblad!BF419,0)</f>
        <v>0</v>
      </c>
      <c r="BO419" s="62">
        <f>IF(Voorblad!$E$14=Rekenblad!$BL$290,Rekenblad!BG419,0)</f>
        <v>0</v>
      </c>
      <c r="BP419" s="37">
        <f>IF(Voorblad!$E$14=Rekenblad!$BL$290,Rekenblad!BH419,0)</f>
        <v>0</v>
      </c>
      <c r="BQ419" s="37">
        <f>IF(Voorblad!$E$14=Rekenblad!$BL$290,Rekenblad!BI419,0)</f>
        <v>0</v>
      </c>
    </row>
    <row r="420" spans="2:69" x14ac:dyDescent="0.25">
      <c r="B420">
        <f>'Data TREND'!AU131</f>
        <v>138</v>
      </c>
      <c r="C420" s="37">
        <f>'Data TREND'!AW131</f>
        <v>849.38344686590733</v>
      </c>
      <c r="D420" s="37">
        <f>'Data TREND'!AX131</f>
        <v>1200.039119926683</v>
      </c>
      <c r="E420" s="37">
        <f>'Data TREND'!AY131</f>
        <v>729.6793581537562</v>
      </c>
      <c r="F420" s="62">
        <f>'Data TREND'!AZ131</f>
        <v>2778.6998826437466</v>
      </c>
      <c r="G420" s="37">
        <f>'Data TREND'!BA131</f>
        <v>39.273459210922113</v>
      </c>
      <c r="H420" s="37">
        <f>'Data TREND'!BB131</f>
        <v>15.818136599508199</v>
      </c>
      <c r="J420" s="37">
        <f t="shared" si="280"/>
        <v>849.38344686590733</v>
      </c>
      <c r="K420" s="37">
        <f t="shared" si="281"/>
        <v>1200.039119926683</v>
      </c>
      <c r="L420" s="37">
        <f t="shared" si="282"/>
        <v>729.6793581537562</v>
      </c>
      <c r="M420" s="62">
        <f t="shared" si="283"/>
        <v>2778.6998826437466</v>
      </c>
      <c r="N420" s="37">
        <f t="shared" si="284"/>
        <v>39.273459210922113</v>
      </c>
      <c r="O420" s="37">
        <f t="shared" si="285"/>
        <v>15.818136599508199</v>
      </c>
      <c r="Q420">
        <f>'Data TREND'!AU131</f>
        <v>138</v>
      </c>
      <c r="R420" s="37">
        <f>'Data TREND'!BD131</f>
        <v>1157.2694147207735</v>
      </c>
      <c r="S420" s="37">
        <f>'Data TREND'!BE131</f>
        <v>1197.9645268471618</v>
      </c>
      <c r="T420" s="37">
        <f>'Data TREND'!BF131</f>
        <v>725.96858398247286</v>
      </c>
      <c r="U420" s="62">
        <f>'Data TREND'!BG131</f>
        <v>3081.3796039161498</v>
      </c>
      <c r="V420" s="37">
        <f>'Data TREND'!BH131</f>
        <v>39.486674442893602</v>
      </c>
      <c r="W420" s="37">
        <f>'Data TREND'!BI131</f>
        <v>16.16396967228955</v>
      </c>
      <c r="Y420" s="37">
        <f t="shared" ref="Y420:Y432" si="304">$Q$3*R420</f>
        <v>0</v>
      </c>
      <c r="Z420" s="37">
        <f t="shared" ref="Z420:Z432" si="305">$Q$3*S420</f>
        <v>0</v>
      </c>
      <c r="AA420" s="37">
        <f t="shared" ref="AA420:AA432" si="306">$Q$3*T420</f>
        <v>0</v>
      </c>
      <c r="AB420" s="62">
        <f t="shared" ref="AB420:AB432" si="307">$Q$3*U420</f>
        <v>0</v>
      </c>
      <c r="AC420" s="37">
        <f t="shared" ref="AC420:AC432" si="308">$Q$3*V420</f>
        <v>0</v>
      </c>
      <c r="AD420" s="37">
        <f t="shared" ref="AD420:AD432" si="309">$Q$3*W420</f>
        <v>0</v>
      </c>
      <c r="AF420">
        <f>'Data TREND'!AU131</f>
        <v>138</v>
      </c>
      <c r="AG420" s="37">
        <f>'Data TREND'!BK131</f>
        <v>1471.2683732795185</v>
      </c>
      <c r="AH420" s="37">
        <f>'Data TREND'!BL131</f>
        <v>1196.3835230009031</v>
      </c>
      <c r="AI420" s="37">
        <f>'Data TREND'!BM131</f>
        <v>721.90134065828101</v>
      </c>
      <c r="AJ420" s="62">
        <f>'Data TREND'!BN131</f>
        <v>3389.4594248394228</v>
      </c>
      <c r="AK420" s="37">
        <f>'Data TREND'!BO131</f>
        <v>38.498897610085962</v>
      </c>
      <c r="AL420" s="37">
        <f>'Data TREND'!BP131</f>
        <v>15.86680976408714</v>
      </c>
      <c r="AN420" s="37">
        <f t="shared" ref="AN420:AN432" si="310">$AF$3*AG420</f>
        <v>0</v>
      </c>
      <c r="AO420" s="37">
        <f t="shared" ref="AO420:AO432" si="311">$AF$3*AH420</f>
        <v>0</v>
      </c>
      <c r="AP420" s="37">
        <f t="shared" ref="AP420:AP432" si="312">$AF$3*AI420</f>
        <v>0</v>
      </c>
      <c r="AQ420" s="62">
        <f t="shared" ref="AQ420:AQ432" si="313">$AF$3*AJ420</f>
        <v>0</v>
      </c>
      <c r="AR420" s="37">
        <f t="shared" ref="AR420:AR432" si="314">$AF$3*AK420</f>
        <v>0</v>
      </c>
      <c r="AS420" s="37">
        <f t="shared" ref="AS420:AS432" si="315">$AF$3*AL420</f>
        <v>0</v>
      </c>
      <c r="AU420">
        <v>138</v>
      </c>
      <c r="AV420" s="37">
        <f t="shared" ref="AV420:AV432" si="316">J420+Y420+AN420</f>
        <v>849.38344686590733</v>
      </c>
      <c r="AW420" s="37">
        <f t="shared" ref="AW420:AW432" si="317">K420+Z420+AO420</f>
        <v>1200.039119926683</v>
      </c>
      <c r="AX420" s="37">
        <f t="shared" ref="AX420:AX432" si="318">L420+AA420+AP420</f>
        <v>729.6793581537562</v>
      </c>
      <c r="AY420" s="62">
        <f t="shared" ref="AY420:AY432" si="319">M420+AB420+AQ420</f>
        <v>2778.6998826437466</v>
      </c>
      <c r="AZ420" s="37">
        <f t="shared" ref="AZ420:AZ432" si="320">N420+AC420+AR420</f>
        <v>39.273459210922113</v>
      </c>
      <c r="BA420" s="37">
        <f t="shared" ref="BA420:BA432" si="321">O420+AD420+AS420</f>
        <v>15.818136599508199</v>
      </c>
      <c r="BC420">
        <v>138</v>
      </c>
      <c r="BD420" s="37">
        <f>IF(Voorblad!$E$10=Rekenblad!BC420,Rekenblad!AV420,0)</f>
        <v>0</v>
      </c>
      <c r="BE420" s="37">
        <f>IF(Voorblad!$E$10=Rekenblad!BC420,Rekenblad!AW420,0)</f>
        <v>0</v>
      </c>
      <c r="BF420" s="37">
        <f>IF(Voorblad!$E$10=Rekenblad!BC420,Rekenblad!AX420,0)</f>
        <v>0</v>
      </c>
      <c r="BG420" s="62">
        <f>IF(Voorblad!$E$10=Rekenblad!BC420,Rekenblad!AY420,0)</f>
        <v>0</v>
      </c>
      <c r="BH420" s="37">
        <f>IF(Voorblad!$E$10=Rekenblad!BC420,Rekenblad!AZ420,0)</f>
        <v>0</v>
      </c>
      <c r="BI420" s="37">
        <f>IF(Voorblad!$E$10=Rekenblad!BC420,Rekenblad!BA420,0)</f>
        <v>0</v>
      </c>
      <c r="BK420">
        <v>138</v>
      </c>
      <c r="BL420" s="37">
        <f>IF(Voorblad!$E$14=Rekenblad!$BL$290,Rekenblad!BD420,0)</f>
        <v>0</v>
      </c>
      <c r="BM420" s="37">
        <f>IF(Voorblad!$E$14=Rekenblad!$BL$290,Rekenblad!BE420,0)</f>
        <v>0</v>
      </c>
      <c r="BN420" s="37">
        <f>IF(Voorblad!$E$14=Rekenblad!$BL$290,Rekenblad!BF420,0)</f>
        <v>0</v>
      </c>
      <c r="BO420" s="62">
        <f>IF(Voorblad!$E$14=Rekenblad!$BL$290,Rekenblad!BG420,0)</f>
        <v>0</v>
      </c>
      <c r="BP420" s="37">
        <f>IF(Voorblad!$E$14=Rekenblad!$BL$290,Rekenblad!BH420,0)</f>
        <v>0</v>
      </c>
      <c r="BQ420" s="37">
        <f>IF(Voorblad!$E$14=Rekenblad!$BL$290,Rekenblad!BI420,0)</f>
        <v>0</v>
      </c>
    </row>
    <row r="421" spans="2:69" x14ac:dyDescent="0.25">
      <c r="B421">
        <f>'Data TREND'!AU132</f>
        <v>139</v>
      </c>
      <c r="C421" s="37">
        <f>'Data TREND'!AW132</f>
        <v>854.71933851616211</v>
      </c>
      <c r="D421" s="37">
        <f>'Data TREND'!AX132</f>
        <v>1208.5065965644515</v>
      </c>
      <c r="E421" s="37">
        <f>'Data TREND'!AY132</f>
        <v>734.93220188517193</v>
      </c>
      <c r="F421" s="62">
        <f>'Data TREND'!AZ132</f>
        <v>2797.7488590732328</v>
      </c>
      <c r="G421" s="37">
        <f>'Data TREND'!BA132</f>
        <v>39.018310472667793</v>
      </c>
      <c r="H421" s="37">
        <f>'Data TREND'!BB132</f>
        <v>15.711582068454717</v>
      </c>
      <c r="J421" s="37">
        <f t="shared" ref="J421:J432" si="322">$B$3*C421</f>
        <v>854.71933851616211</v>
      </c>
      <c r="K421" s="37">
        <f t="shared" ref="K421:K432" si="323">$B$3*D421</f>
        <v>1208.5065965644515</v>
      </c>
      <c r="L421" s="37">
        <f t="shared" ref="L421:L432" si="324">$B$3*E421</f>
        <v>734.93220188517193</v>
      </c>
      <c r="M421" s="62">
        <f t="shared" ref="M421:M432" si="325">$B$3*F421</f>
        <v>2797.7488590732328</v>
      </c>
      <c r="N421" s="37">
        <f t="shared" ref="N421:N432" si="326">$B$3*G421</f>
        <v>39.018310472667793</v>
      </c>
      <c r="O421" s="37">
        <f t="shared" ref="O421:O432" si="327">$B$3*H421</f>
        <v>15.711582068454717</v>
      </c>
      <c r="Q421">
        <f>'Data TREND'!AU132</f>
        <v>139</v>
      </c>
      <c r="R421" s="37">
        <f>'Data TREND'!BD132</f>
        <v>1164.2961898257001</v>
      </c>
      <c r="S421" s="37">
        <f>'Data TREND'!BE132</f>
        <v>1206.402458520409</v>
      </c>
      <c r="T421" s="37">
        <f>'Data TREND'!BF132</f>
        <v>731.14513542892325</v>
      </c>
      <c r="U421" s="62">
        <f>'Data TREND'!BG132</f>
        <v>3102.0222506749119</v>
      </c>
      <c r="V421" s="37">
        <f>'Data TREND'!BH132</f>
        <v>39.100988672516337</v>
      </c>
      <c r="W421" s="37">
        <f>'Data TREND'!BI132</f>
        <v>16.008414422461207</v>
      </c>
      <c r="Y421" s="37">
        <f t="shared" si="304"/>
        <v>0</v>
      </c>
      <c r="Z421" s="37">
        <f t="shared" si="305"/>
        <v>0</v>
      </c>
      <c r="AA421" s="37">
        <f t="shared" si="306"/>
        <v>0</v>
      </c>
      <c r="AB421" s="62">
        <f t="shared" si="307"/>
        <v>0</v>
      </c>
      <c r="AC421" s="37">
        <f t="shared" si="308"/>
        <v>0</v>
      </c>
      <c r="AD421" s="37">
        <f t="shared" si="309"/>
        <v>0</v>
      </c>
      <c r="AF421">
        <f>'Data TREND'!AU132</f>
        <v>139</v>
      </c>
      <c r="AG421" s="37">
        <f>'Data TREND'!BK132</f>
        <v>1480.0146849857076</v>
      </c>
      <c r="AH421" s="37">
        <f>'Data TREND'!BL132</f>
        <v>1204.7961192041839</v>
      </c>
      <c r="AI421" s="37">
        <f>'Data TREND'!BM132</f>
        <v>726.9916374932418</v>
      </c>
      <c r="AJ421" s="62">
        <f>'Data TREND'!BN132</f>
        <v>3411.7067588988648</v>
      </c>
      <c r="AK421" s="37">
        <f>'Data TREND'!BO132</f>
        <v>37.962585106728568</v>
      </c>
      <c r="AL421" s="37">
        <f>'Data TREND'!BP132</f>
        <v>15.649050520011411</v>
      </c>
      <c r="AN421" s="37">
        <f t="shared" si="310"/>
        <v>0</v>
      </c>
      <c r="AO421" s="37">
        <f t="shared" si="311"/>
        <v>0</v>
      </c>
      <c r="AP421" s="37">
        <f t="shared" si="312"/>
        <v>0</v>
      </c>
      <c r="AQ421" s="62">
        <f t="shared" si="313"/>
        <v>0</v>
      </c>
      <c r="AR421" s="37">
        <f t="shared" si="314"/>
        <v>0</v>
      </c>
      <c r="AS421" s="37">
        <f t="shared" si="315"/>
        <v>0</v>
      </c>
      <c r="AU421">
        <v>139</v>
      </c>
      <c r="AV421" s="37">
        <f t="shared" si="316"/>
        <v>854.71933851616211</v>
      </c>
      <c r="AW421" s="37">
        <f t="shared" si="317"/>
        <v>1208.5065965644515</v>
      </c>
      <c r="AX421" s="37">
        <f t="shared" si="318"/>
        <v>734.93220188517193</v>
      </c>
      <c r="AY421" s="62">
        <f t="shared" si="319"/>
        <v>2797.7488590732328</v>
      </c>
      <c r="AZ421" s="37">
        <f t="shared" si="320"/>
        <v>39.018310472667793</v>
      </c>
      <c r="BA421" s="37">
        <f t="shared" si="321"/>
        <v>15.711582068454717</v>
      </c>
      <c r="BC421">
        <v>139</v>
      </c>
      <c r="BD421" s="37">
        <f>IF(Voorblad!$E$10=Rekenblad!BC421,Rekenblad!AV421,0)</f>
        <v>0</v>
      </c>
      <c r="BE421" s="37">
        <f>IF(Voorblad!$E$10=Rekenblad!BC421,Rekenblad!AW421,0)</f>
        <v>0</v>
      </c>
      <c r="BF421" s="37">
        <f>IF(Voorblad!$E$10=Rekenblad!BC421,Rekenblad!AX421,0)</f>
        <v>0</v>
      </c>
      <c r="BG421" s="62">
        <f>IF(Voorblad!$E$10=Rekenblad!BC421,Rekenblad!AY421,0)</f>
        <v>0</v>
      </c>
      <c r="BH421" s="37">
        <f>IF(Voorblad!$E$10=Rekenblad!BC421,Rekenblad!AZ421,0)</f>
        <v>0</v>
      </c>
      <c r="BI421" s="37">
        <f>IF(Voorblad!$E$10=Rekenblad!BC421,Rekenblad!BA421,0)</f>
        <v>0</v>
      </c>
      <c r="BK421">
        <v>139</v>
      </c>
      <c r="BL421" s="37">
        <f>IF(Voorblad!$E$14=Rekenblad!$BL$290,Rekenblad!BD421,0)</f>
        <v>0</v>
      </c>
      <c r="BM421" s="37">
        <f>IF(Voorblad!$E$14=Rekenblad!$BL$290,Rekenblad!BE421,0)</f>
        <v>0</v>
      </c>
      <c r="BN421" s="37">
        <f>IF(Voorblad!$E$14=Rekenblad!$BL$290,Rekenblad!BF421,0)</f>
        <v>0</v>
      </c>
      <c r="BO421" s="62">
        <f>IF(Voorblad!$E$14=Rekenblad!$BL$290,Rekenblad!BG421,0)</f>
        <v>0</v>
      </c>
      <c r="BP421" s="37">
        <f>IF(Voorblad!$E$14=Rekenblad!$BL$290,Rekenblad!BH421,0)</f>
        <v>0</v>
      </c>
      <c r="BQ421" s="37">
        <f>IF(Voorblad!$E$14=Rekenblad!$BL$290,Rekenblad!BI421,0)</f>
        <v>0</v>
      </c>
    </row>
    <row r="422" spans="2:69" x14ac:dyDescent="0.25">
      <c r="B422">
        <f>'Data TREND'!AU133</f>
        <v>140</v>
      </c>
      <c r="C422" s="37">
        <f>'Data TREND'!AW133</f>
        <v>860.05523016641678</v>
      </c>
      <c r="D422" s="37">
        <f>'Data TREND'!AX133</f>
        <v>1216.9740732022199</v>
      </c>
      <c r="E422" s="37">
        <f>'Data TREND'!AY133</f>
        <v>740.18504561658767</v>
      </c>
      <c r="F422" s="62">
        <f>'Data TREND'!AZ133</f>
        <v>2816.797835502719</v>
      </c>
      <c r="G422" s="37">
        <f>'Data TREND'!BA133</f>
        <v>38.763161734413472</v>
      </c>
      <c r="H422" s="37">
        <f>'Data TREND'!BB133</f>
        <v>15.605027537401238</v>
      </c>
      <c r="J422" s="37">
        <f t="shared" si="322"/>
        <v>860.05523016641678</v>
      </c>
      <c r="K422" s="37">
        <f t="shared" si="323"/>
        <v>1216.9740732022199</v>
      </c>
      <c r="L422" s="37">
        <f t="shared" si="324"/>
        <v>740.18504561658767</v>
      </c>
      <c r="M422" s="62">
        <f t="shared" si="325"/>
        <v>2816.797835502719</v>
      </c>
      <c r="N422" s="37">
        <f t="shared" si="326"/>
        <v>38.763161734413472</v>
      </c>
      <c r="O422" s="37">
        <f t="shared" si="327"/>
        <v>15.605027537401238</v>
      </c>
      <c r="Q422">
        <f>'Data TREND'!AU133</f>
        <v>140</v>
      </c>
      <c r="R422" s="37">
        <f>'Data TREND'!BD133</f>
        <v>1171.3229649306265</v>
      </c>
      <c r="S422" s="37">
        <f>'Data TREND'!BE133</f>
        <v>1214.840390193656</v>
      </c>
      <c r="T422" s="37">
        <f>'Data TREND'!BF133</f>
        <v>736.32168687537376</v>
      </c>
      <c r="U422" s="62">
        <f>'Data TREND'!BG133</f>
        <v>3122.664897433674</v>
      </c>
      <c r="V422" s="37">
        <f>'Data TREND'!BH133</f>
        <v>38.715302902139065</v>
      </c>
      <c r="W422" s="37">
        <f>'Data TREND'!BI133</f>
        <v>15.852859172632861</v>
      </c>
      <c r="Y422" s="37">
        <f t="shared" si="304"/>
        <v>0</v>
      </c>
      <c r="Z422" s="37">
        <f t="shared" si="305"/>
        <v>0</v>
      </c>
      <c r="AA422" s="37">
        <f t="shared" si="306"/>
        <v>0</v>
      </c>
      <c r="AB422" s="62">
        <f t="shared" si="307"/>
        <v>0</v>
      </c>
      <c r="AC422" s="37">
        <f t="shared" si="308"/>
        <v>0</v>
      </c>
      <c r="AD422" s="37">
        <f t="shared" si="309"/>
        <v>0</v>
      </c>
      <c r="AF422">
        <f>'Data TREND'!AU133</f>
        <v>140</v>
      </c>
      <c r="AG422" s="37">
        <f>'Data TREND'!BK133</f>
        <v>1488.7609966918965</v>
      </c>
      <c r="AH422" s="37">
        <f>'Data TREND'!BL133</f>
        <v>1213.2087154074648</v>
      </c>
      <c r="AI422" s="37">
        <f>'Data TREND'!BM133</f>
        <v>732.08193432820258</v>
      </c>
      <c r="AJ422" s="62">
        <f>'Data TREND'!BN133</f>
        <v>3433.9540929583072</v>
      </c>
      <c r="AK422" s="37">
        <f>'Data TREND'!BO133</f>
        <v>37.426272603371189</v>
      </c>
      <c r="AL422" s="37">
        <f>'Data TREND'!BP133</f>
        <v>15.431291275935681</v>
      </c>
      <c r="AN422" s="37">
        <f t="shared" si="310"/>
        <v>0</v>
      </c>
      <c r="AO422" s="37">
        <f t="shared" si="311"/>
        <v>0</v>
      </c>
      <c r="AP422" s="37">
        <f t="shared" si="312"/>
        <v>0</v>
      </c>
      <c r="AQ422" s="62">
        <f t="shared" si="313"/>
        <v>0</v>
      </c>
      <c r="AR422" s="37">
        <f t="shared" si="314"/>
        <v>0</v>
      </c>
      <c r="AS422" s="37">
        <f t="shared" si="315"/>
        <v>0</v>
      </c>
      <c r="AU422">
        <v>140</v>
      </c>
      <c r="AV422" s="37">
        <f t="shared" si="316"/>
        <v>860.05523016641678</v>
      </c>
      <c r="AW422" s="37">
        <f t="shared" si="317"/>
        <v>1216.9740732022199</v>
      </c>
      <c r="AX422" s="37">
        <f t="shared" si="318"/>
        <v>740.18504561658767</v>
      </c>
      <c r="AY422" s="62">
        <f t="shared" si="319"/>
        <v>2816.797835502719</v>
      </c>
      <c r="AZ422" s="37">
        <f t="shared" si="320"/>
        <v>38.763161734413472</v>
      </c>
      <c r="BA422" s="37">
        <f t="shared" si="321"/>
        <v>15.605027537401238</v>
      </c>
      <c r="BC422">
        <v>140</v>
      </c>
      <c r="BD422" s="37">
        <f>IF(Voorblad!$E$10=Rekenblad!BC422,Rekenblad!AV422,0)</f>
        <v>0</v>
      </c>
      <c r="BE422" s="37">
        <f>IF(Voorblad!$E$10=Rekenblad!BC422,Rekenblad!AW422,0)</f>
        <v>0</v>
      </c>
      <c r="BF422" s="37">
        <f>IF(Voorblad!$E$10=Rekenblad!BC422,Rekenblad!AX422,0)</f>
        <v>0</v>
      </c>
      <c r="BG422" s="62">
        <f>IF(Voorblad!$E$10=Rekenblad!BC422,Rekenblad!AY422,0)</f>
        <v>0</v>
      </c>
      <c r="BH422" s="37">
        <f>IF(Voorblad!$E$10=Rekenblad!BC422,Rekenblad!AZ422,0)</f>
        <v>0</v>
      </c>
      <c r="BI422" s="37">
        <f>IF(Voorblad!$E$10=Rekenblad!BC422,Rekenblad!BA422,0)</f>
        <v>0</v>
      </c>
      <c r="BK422">
        <v>140</v>
      </c>
      <c r="BL422" s="37">
        <f>IF(Voorblad!$E$14=Rekenblad!$BL$290,Rekenblad!BD422,0)</f>
        <v>0</v>
      </c>
      <c r="BM422" s="37">
        <f>IF(Voorblad!$E$14=Rekenblad!$BL$290,Rekenblad!BE422,0)</f>
        <v>0</v>
      </c>
      <c r="BN422" s="37">
        <f>IF(Voorblad!$E$14=Rekenblad!$BL$290,Rekenblad!BF422,0)</f>
        <v>0</v>
      </c>
      <c r="BO422" s="62">
        <f>IF(Voorblad!$E$14=Rekenblad!$BL$290,Rekenblad!BG422,0)</f>
        <v>0</v>
      </c>
      <c r="BP422" s="37">
        <f>IF(Voorblad!$E$14=Rekenblad!$BL$290,Rekenblad!BH422,0)</f>
        <v>0</v>
      </c>
      <c r="BQ422" s="37">
        <f>IF(Voorblad!$E$14=Rekenblad!$BL$290,Rekenblad!BI422,0)</f>
        <v>0</v>
      </c>
    </row>
    <row r="423" spans="2:69" x14ac:dyDescent="0.25">
      <c r="B423">
        <f>'Data TREND'!AU134</f>
        <v>141</v>
      </c>
      <c r="C423" s="37">
        <f>'Data TREND'!AW134</f>
        <v>865.39112181667144</v>
      </c>
      <c r="D423" s="37">
        <f>'Data TREND'!AX134</f>
        <v>1225.4415498399885</v>
      </c>
      <c r="E423" s="37">
        <f>'Data TREND'!AY134</f>
        <v>745.43788934800341</v>
      </c>
      <c r="F423" s="62">
        <f>'Data TREND'!AZ134</f>
        <v>2835.8468119322051</v>
      </c>
      <c r="G423" s="37">
        <f>'Data TREND'!BA134</f>
        <v>38.508012996159145</v>
      </c>
      <c r="H423" s="37">
        <f>'Data TREND'!BB134</f>
        <v>15.498473006347758</v>
      </c>
      <c r="J423" s="37">
        <f t="shared" si="322"/>
        <v>865.39112181667144</v>
      </c>
      <c r="K423" s="37">
        <f t="shared" si="323"/>
        <v>1225.4415498399885</v>
      </c>
      <c r="L423" s="37">
        <f t="shared" si="324"/>
        <v>745.43788934800341</v>
      </c>
      <c r="M423" s="62">
        <f t="shared" si="325"/>
        <v>2835.8468119322051</v>
      </c>
      <c r="N423" s="37">
        <f t="shared" si="326"/>
        <v>38.508012996159145</v>
      </c>
      <c r="O423" s="37">
        <f t="shared" si="327"/>
        <v>15.498473006347758</v>
      </c>
      <c r="Q423">
        <f>'Data TREND'!AU134</f>
        <v>141</v>
      </c>
      <c r="R423" s="37">
        <f>'Data TREND'!BD134</f>
        <v>1178.3497400355532</v>
      </c>
      <c r="S423" s="37">
        <f>'Data TREND'!BE134</f>
        <v>1223.2783218669031</v>
      </c>
      <c r="T423" s="37">
        <f>'Data TREND'!BF134</f>
        <v>741.49823832182415</v>
      </c>
      <c r="U423" s="62">
        <f>'Data TREND'!BG134</f>
        <v>3143.3075441924361</v>
      </c>
      <c r="V423" s="37">
        <f>'Data TREND'!BH134</f>
        <v>38.329617131761793</v>
      </c>
      <c r="W423" s="37">
        <f>'Data TREND'!BI134</f>
        <v>15.697303922804515</v>
      </c>
      <c r="Y423" s="37">
        <f t="shared" si="304"/>
        <v>0</v>
      </c>
      <c r="Z423" s="37">
        <f t="shared" si="305"/>
        <v>0</v>
      </c>
      <c r="AA423" s="37">
        <f t="shared" si="306"/>
        <v>0</v>
      </c>
      <c r="AB423" s="62">
        <f t="shared" si="307"/>
        <v>0</v>
      </c>
      <c r="AC423" s="37">
        <f t="shared" si="308"/>
        <v>0</v>
      </c>
      <c r="AD423" s="37">
        <f t="shared" si="309"/>
        <v>0</v>
      </c>
      <c r="AF423">
        <f>'Data TREND'!AU134</f>
        <v>141</v>
      </c>
      <c r="AG423" s="37">
        <f>'Data TREND'!BK134</f>
        <v>1497.5073083980856</v>
      </c>
      <c r="AH423" s="37">
        <f>'Data TREND'!BL134</f>
        <v>1221.621311610746</v>
      </c>
      <c r="AI423" s="37">
        <f>'Data TREND'!BM134</f>
        <v>737.17223116316336</v>
      </c>
      <c r="AJ423" s="62">
        <f>'Data TREND'!BN134</f>
        <v>3456.2014270177497</v>
      </c>
      <c r="AK423" s="37">
        <f>'Data TREND'!BO134</f>
        <v>36.889960100013795</v>
      </c>
      <c r="AL423" s="37">
        <f>'Data TREND'!BP134</f>
        <v>15.213532031859952</v>
      </c>
      <c r="AN423" s="37">
        <f t="shared" si="310"/>
        <v>0</v>
      </c>
      <c r="AO423" s="37">
        <f t="shared" si="311"/>
        <v>0</v>
      </c>
      <c r="AP423" s="37">
        <f t="shared" si="312"/>
        <v>0</v>
      </c>
      <c r="AQ423" s="62">
        <f t="shared" si="313"/>
        <v>0</v>
      </c>
      <c r="AR423" s="37">
        <f t="shared" si="314"/>
        <v>0</v>
      </c>
      <c r="AS423" s="37">
        <f t="shared" si="315"/>
        <v>0</v>
      </c>
      <c r="AU423">
        <v>141</v>
      </c>
      <c r="AV423" s="37">
        <f t="shared" si="316"/>
        <v>865.39112181667144</v>
      </c>
      <c r="AW423" s="37">
        <f t="shared" si="317"/>
        <v>1225.4415498399885</v>
      </c>
      <c r="AX423" s="37">
        <f t="shared" si="318"/>
        <v>745.43788934800341</v>
      </c>
      <c r="AY423" s="62">
        <f t="shared" si="319"/>
        <v>2835.8468119322051</v>
      </c>
      <c r="AZ423" s="37">
        <f t="shared" si="320"/>
        <v>38.508012996159145</v>
      </c>
      <c r="BA423" s="37">
        <f t="shared" si="321"/>
        <v>15.498473006347758</v>
      </c>
      <c r="BC423">
        <v>141</v>
      </c>
      <c r="BD423" s="37">
        <f>IF(Voorblad!$E$10=Rekenblad!BC423,Rekenblad!AV423,0)</f>
        <v>0</v>
      </c>
      <c r="BE423" s="37">
        <f>IF(Voorblad!$E$10=Rekenblad!BC423,Rekenblad!AW423,0)</f>
        <v>0</v>
      </c>
      <c r="BF423" s="37">
        <f>IF(Voorblad!$E$10=Rekenblad!BC423,Rekenblad!AX423,0)</f>
        <v>0</v>
      </c>
      <c r="BG423" s="62">
        <f>IF(Voorblad!$E$10=Rekenblad!BC423,Rekenblad!AY423,0)</f>
        <v>0</v>
      </c>
      <c r="BH423" s="37">
        <f>IF(Voorblad!$E$10=Rekenblad!BC423,Rekenblad!AZ423,0)</f>
        <v>0</v>
      </c>
      <c r="BI423" s="37">
        <f>IF(Voorblad!$E$10=Rekenblad!BC423,Rekenblad!BA423,0)</f>
        <v>0</v>
      </c>
      <c r="BK423">
        <v>141</v>
      </c>
      <c r="BL423" s="37">
        <f>IF(Voorblad!$E$14=Rekenblad!$BL$290,Rekenblad!BD423,0)</f>
        <v>0</v>
      </c>
      <c r="BM423" s="37">
        <f>IF(Voorblad!$E$14=Rekenblad!$BL$290,Rekenblad!BE423,0)</f>
        <v>0</v>
      </c>
      <c r="BN423" s="37">
        <f>IF(Voorblad!$E$14=Rekenblad!$BL$290,Rekenblad!BF423,0)</f>
        <v>0</v>
      </c>
      <c r="BO423" s="62">
        <f>IF(Voorblad!$E$14=Rekenblad!$BL$290,Rekenblad!BG423,0)</f>
        <v>0</v>
      </c>
      <c r="BP423" s="37">
        <f>IF(Voorblad!$E$14=Rekenblad!$BL$290,Rekenblad!BH423,0)</f>
        <v>0</v>
      </c>
      <c r="BQ423" s="37">
        <f>IF(Voorblad!$E$14=Rekenblad!$BL$290,Rekenblad!BI423,0)</f>
        <v>0</v>
      </c>
    </row>
    <row r="424" spans="2:69" x14ac:dyDescent="0.25">
      <c r="B424">
        <f>'Data TREND'!AU135</f>
        <v>142</v>
      </c>
      <c r="C424" s="37">
        <f>'Data TREND'!AW135</f>
        <v>870.72701346692611</v>
      </c>
      <c r="D424" s="37">
        <f>'Data TREND'!AX135</f>
        <v>1233.9090264777569</v>
      </c>
      <c r="E424" s="37">
        <f>'Data TREND'!AY135</f>
        <v>750.69073307941903</v>
      </c>
      <c r="F424" s="62">
        <f>'Data TREND'!AZ135</f>
        <v>2854.8957883616922</v>
      </c>
      <c r="G424" s="37">
        <f>'Data TREND'!BA135</f>
        <v>38.252864257904825</v>
      </c>
      <c r="H424" s="37">
        <f>'Data TREND'!BB135</f>
        <v>15.391918475294279</v>
      </c>
      <c r="J424" s="37">
        <f t="shared" si="322"/>
        <v>870.72701346692611</v>
      </c>
      <c r="K424" s="37">
        <f t="shared" si="323"/>
        <v>1233.9090264777569</v>
      </c>
      <c r="L424" s="37">
        <f t="shared" si="324"/>
        <v>750.69073307941903</v>
      </c>
      <c r="M424" s="62">
        <f t="shared" si="325"/>
        <v>2854.8957883616922</v>
      </c>
      <c r="N424" s="37">
        <f t="shared" si="326"/>
        <v>38.252864257904825</v>
      </c>
      <c r="O424" s="37">
        <f t="shared" si="327"/>
        <v>15.391918475294279</v>
      </c>
      <c r="Q424">
        <f>'Data TREND'!AU135</f>
        <v>142</v>
      </c>
      <c r="R424" s="37">
        <f>'Data TREND'!BD135</f>
        <v>1185.3765151404796</v>
      </c>
      <c r="S424" s="37">
        <f>'Data TREND'!BE135</f>
        <v>1231.7162535401501</v>
      </c>
      <c r="T424" s="37">
        <f>'Data TREND'!BF135</f>
        <v>746.67478976827454</v>
      </c>
      <c r="U424" s="62">
        <f>'Data TREND'!BG135</f>
        <v>3163.9501909511982</v>
      </c>
      <c r="V424" s="37">
        <f>'Data TREND'!BH135</f>
        <v>37.943931361384521</v>
      </c>
      <c r="W424" s="37">
        <f>'Data TREND'!BI135</f>
        <v>15.541748672976173</v>
      </c>
      <c r="Y424" s="37">
        <f t="shared" si="304"/>
        <v>0</v>
      </c>
      <c r="Z424" s="37">
        <f t="shared" si="305"/>
        <v>0</v>
      </c>
      <c r="AA424" s="37">
        <f t="shared" si="306"/>
        <v>0</v>
      </c>
      <c r="AB424" s="62">
        <f t="shared" si="307"/>
        <v>0</v>
      </c>
      <c r="AC424" s="37">
        <f t="shared" si="308"/>
        <v>0</v>
      </c>
      <c r="AD424" s="37">
        <f t="shared" si="309"/>
        <v>0</v>
      </c>
      <c r="AF424">
        <f>'Data TREND'!AU135</f>
        <v>142</v>
      </c>
      <c r="AG424" s="37">
        <f>'Data TREND'!BK135</f>
        <v>1506.2536201042744</v>
      </c>
      <c r="AH424" s="37">
        <f>'Data TREND'!BL135</f>
        <v>1230.0339078140269</v>
      </c>
      <c r="AI424" s="37">
        <f>'Data TREND'!BM135</f>
        <v>742.26252799812426</v>
      </c>
      <c r="AJ424" s="62">
        <f>'Data TREND'!BN135</f>
        <v>3478.4487610771916</v>
      </c>
      <c r="AK424" s="37">
        <f>'Data TREND'!BO135</f>
        <v>36.353647596656415</v>
      </c>
      <c r="AL424" s="37">
        <f>'Data TREND'!BP135</f>
        <v>14.995772787784222</v>
      </c>
      <c r="AN424" s="37">
        <f t="shared" si="310"/>
        <v>0</v>
      </c>
      <c r="AO424" s="37">
        <f t="shared" si="311"/>
        <v>0</v>
      </c>
      <c r="AP424" s="37">
        <f t="shared" si="312"/>
        <v>0</v>
      </c>
      <c r="AQ424" s="62">
        <f t="shared" si="313"/>
        <v>0</v>
      </c>
      <c r="AR424" s="37">
        <f t="shared" si="314"/>
        <v>0</v>
      </c>
      <c r="AS424" s="37">
        <f t="shared" si="315"/>
        <v>0</v>
      </c>
      <c r="AU424">
        <v>142</v>
      </c>
      <c r="AV424" s="37">
        <f t="shared" si="316"/>
        <v>870.72701346692611</v>
      </c>
      <c r="AW424" s="37">
        <f t="shared" si="317"/>
        <v>1233.9090264777569</v>
      </c>
      <c r="AX424" s="37">
        <f t="shared" si="318"/>
        <v>750.69073307941903</v>
      </c>
      <c r="AY424" s="62">
        <f t="shared" si="319"/>
        <v>2854.8957883616922</v>
      </c>
      <c r="AZ424" s="37">
        <f t="shared" si="320"/>
        <v>38.252864257904825</v>
      </c>
      <c r="BA424" s="37">
        <f t="shared" si="321"/>
        <v>15.391918475294279</v>
      </c>
      <c r="BC424">
        <v>142</v>
      </c>
      <c r="BD424" s="37">
        <f>IF(Voorblad!$E$10=Rekenblad!BC424,Rekenblad!AV424,0)</f>
        <v>0</v>
      </c>
      <c r="BE424" s="37">
        <f>IF(Voorblad!$E$10=Rekenblad!BC424,Rekenblad!AW424,0)</f>
        <v>0</v>
      </c>
      <c r="BF424" s="37">
        <f>IF(Voorblad!$E$10=Rekenblad!BC424,Rekenblad!AX424,0)</f>
        <v>0</v>
      </c>
      <c r="BG424" s="62">
        <f>IF(Voorblad!$E$10=Rekenblad!BC424,Rekenblad!AY424,0)</f>
        <v>0</v>
      </c>
      <c r="BH424" s="37">
        <f>IF(Voorblad!$E$10=Rekenblad!BC424,Rekenblad!AZ424,0)</f>
        <v>0</v>
      </c>
      <c r="BI424" s="37">
        <f>IF(Voorblad!$E$10=Rekenblad!BC424,Rekenblad!BA424,0)</f>
        <v>0</v>
      </c>
      <c r="BK424">
        <v>142</v>
      </c>
      <c r="BL424" s="37">
        <f>IF(Voorblad!$E$14=Rekenblad!$BL$290,Rekenblad!BD424,0)</f>
        <v>0</v>
      </c>
      <c r="BM424" s="37">
        <f>IF(Voorblad!$E$14=Rekenblad!$BL$290,Rekenblad!BE424,0)</f>
        <v>0</v>
      </c>
      <c r="BN424" s="37">
        <f>IF(Voorblad!$E$14=Rekenblad!$BL$290,Rekenblad!BF424,0)</f>
        <v>0</v>
      </c>
      <c r="BO424" s="62">
        <f>IF(Voorblad!$E$14=Rekenblad!$BL$290,Rekenblad!BG424,0)</f>
        <v>0</v>
      </c>
      <c r="BP424" s="37">
        <f>IF(Voorblad!$E$14=Rekenblad!$BL$290,Rekenblad!BH424,0)</f>
        <v>0</v>
      </c>
      <c r="BQ424" s="37">
        <f>IF(Voorblad!$E$14=Rekenblad!$BL$290,Rekenblad!BI424,0)</f>
        <v>0</v>
      </c>
    </row>
    <row r="425" spans="2:69" x14ac:dyDescent="0.25">
      <c r="B425">
        <f>'Data TREND'!AU136</f>
        <v>143</v>
      </c>
      <c r="C425" s="37">
        <f>'Data TREND'!AW136</f>
        <v>876.06290511718078</v>
      </c>
      <c r="D425" s="37">
        <f>'Data TREND'!AX136</f>
        <v>1242.3765031155256</v>
      </c>
      <c r="E425" s="37">
        <f>'Data TREND'!AY136</f>
        <v>755.94357681083477</v>
      </c>
      <c r="F425" s="62">
        <f>'Data TREND'!AZ136</f>
        <v>2873.9447647911784</v>
      </c>
      <c r="G425" s="37">
        <f>'Data TREND'!BA136</f>
        <v>37.997715519650505</v>
      </c>
      <c r="H425" s="37">
        <f>'Data TREND'!BB136</f>
        <v>15.2853639442408</v>
      </c>
      <c r="J425" s="37">
        <f t="shared" si="322"/>
        <v>876.06290511718078</v>
      </c>
      <c r="K425" s="37">
        <f t="shared" si="323"/>
        <v>1242.3765031155256</v>
      </c>
      <c r="L425" s="37">
        <f t="shared" si="324"/>
        <v>755.94357681083477</v>
      </c>
      <c r="M425" s="62">
        <f t="shared" si="325"/>
        <v>2873.9447647911784</v>
      </c>
      <c r="N425" s="37">
        <f t="shared" si="326"/>
        <v>37.997715519650505</v>
      </c>
      <c r="O425" s="37">
        <f t="shared" si="327"/>
        <v>15.2853639442408</v>
      </c>
      <c r="Q425">
        <f>'Data TREND'!AU136</f>
        <v>143</v>
      </c>
      <c r="R425" s="37">
        <f>'Data TREND'!BD136</f>
        <v>1192.4032902454062</v>
      </c>
      <c r="S425" s="37">
        <f>'Data TREND'!BE136</f>
        <v>1240.1541852133971</v>
      </c>
      <c r="T425" s="37">
        <f>'Data TREND'!BF136</f>
        <v>751.85134121472504</v>
      </c>
      <c r="U425" s="62">
        <f>'Data TREND'!BG136</f>
        <v>3184.5928377099603</v>
      </c>
      <c r="V425" s="37">
        <f>'Data TREND'!BH136</f>
        <v>37.558245591007257</v>
      </c>
      <c r="W425" s="37">
        <f>'Data TREND'!BI136</f>
        <v>15.386193423147827</v>
      </c>
      <c r="Y425" s="37">
        <f t="shared" si="304"/>
        <v>0</v>
      </c>
      <c r="Z425" s="37">
        <f t="shared" si="305"/>
        <v>0</v>
      </c>
      <c r="AA425" s="37">
        <f t="shared" si="306"/>
        <v>0</v>
      </c>
      <c r="AB425" s="62">
        <f t="shared" si="307"/>
        <v>0</v>
      </c>
      <c r="AC425" s="37">
        <f t="shared" si="308"/>
        <v>0</v>
      </c>
      <c r="AD425" s="37">
        <f t="shared" si="309"/>
        <v>0</v>
      </c>
      <c r="AF425">
        <f>'Data TREND'!AU136</f>
        <v>143</v>
      </c>
      <c r="AG425" s="37">
        <f>'Data TREND'!BK136</f>
        <v>1514.9999318104635</v>
      </c>
      <c r="AH425" s="37">
        <f>'Data TREND'!BL136</f>
        <v>1238.4465040173077</v>
      </c>
      <c r="AI425" s="37">
        <f>'Data TREND'!BM136</f>
        <v>747.35282483308504</v>
      </c>
      <c r="AJ425" s="62">
        <f>'Data TREND'!BN136</f>
        <v>3500.6960951366341</v>
      </c>
      <c r="AK425" s="37">
        <f>'Data TREND'!BO136</f>
        <v>35.817335093299022</v>
      </c>
      <c r="AL425" s="37">
        <f>'Data TREND'!BP136</f>
        <v>14.778013543708493</v>
      </c>
      <c r="AN425" s="37">
        <f t="shared" si="310"/>
        <v>0</v>
      </c>
      <c r="AO425" s="37">
        <f t="shared" si="311"/>
        <v>0</v>
      </c>
      <c r="AP425" s="37">
        <f t="shared" si="312"/>
        <v>0</v>
      </c>
      <c r="AQ425" s="62">
        <f t="shared" si="313"/>
        <v>0</v>
      </c>
      <c r="AR425" s="37">
        <f t="shared" si="314"/>
        <v>0</v>
      </c>
      <c r="AS425" s="37">
        <f t="shared" si="315"/>
        <v>0</v>
      </c>
      <c r="AU425">
        <v>143</v>
      </c>
      <c r="AV425" s="37">
        <f t="shared" si="316"/>
        <v>876.06290511718078</v>
      </c>
      <c r="AW425" s="37">
        <f t="shared" si="317"/>
        <v>1242.3765031155256</v>
      </c>
      <c r="AX425" s="37">
        <f t="shared" si="318"/>
        <v>755.94357681083477</v>
      </c>
      <c r="AY425" s="62">
        <f t="shared" si="319"/>
        <v>2873.9447647911784</v>
      </c>
      <c r="AZ425" s="37">
        <f t="shared" si="320"/>
        <v>37.997715519650505</v>
      </c>
      <c r="BA425" s="37">
        <f t="shared" si="321"/>
        <v>15.2853639442408</v>
      </c>
      <c r="BC425">
        <v>143</v>
      </c>
      <c r="BD425" s="37">
        <f>IF(Voorblad!$E$10=Rekenblad!BC425,Rekenblad!AV425,0)</f>
        <v>0</v>
      </c>
      <c r="BE425" s="37">
        <f>IF(Voorblad!$E$10=Rekenblad!BC425,Rekenblad!AW425,0)</f>
        <v>0</v>
      </c>
      <c r="BF425" s="37">
        <f>IF(Voorblad!$E$10=Rekenblad!BC425,Rekenblad!AX425,0)</f>
        <v>0</v>
      </c>
      <c r="BG425" s="62">
        <f>IF(Voorblad!$E$10=Rekenblad!BC425,Rekenblad!AY425,0)</f>
        <v>0</v>
      </c>
      <c r="BH425" s="37">
        <f>IF(Voorblad!$E$10=Rekenblad!BC425,Rekenblad!AZ425,0)</f>
        <v>0</v>
      </c>
      <c r="BI425" s="37">
        <f>IF(Voorblad!$E$10=Rekenblad!BC425,Rekenblad!BA425,0)</f>
        <v>0</v>
      </c>
      <c r="BK425">
        <v>143</v>
      </c>
      <c r="BL425" s="37">
        <f>IF(Voorblad!$E$14=Rekenblad!$BL$290,Rekenblad!BD425,0)</f>
        <v>0</v>
      </c>
      <c r="BM425" s="37">
        <f>IF(Voorblad!$E$14=Rekenblad!$BL$290,Rekenblad!BE425,0)</f>
        <v>0</v>
      </c>
      <c r="BN425" s="37">
        <f>IF(Voorblad!$E$14=Rekenblad!$BL$290,Rekenblad!BF425,0)</f>
        <v>0</v>
      </c>
      <c r="BO425" s="62">
        <f>IF(Voorblad!$E$14=Rekenblad!$BL$290,Rekenblad!BG425,0)</f>
        <v>0</v>
      </c>
      <c r="BP425" s="37">
        <f>IF(Voorblad!$E$14=Rekenblad!$BL$290,Rekenblad!BH425,0)</f>
        <v>0</v>
      </c>
      <c r="BQ425" s="37">
        <f>IF(Voorblad!$E$14=Rekenblad!$BL$290,Rekenblad!BI425,0)</f>
        <v>0</v>
      </c>
    </row>
    <row r="426" spans="2:69" x14ac:dyDescent="0.25">
      <c r="B426">
        <f>'Data TREND'!AU137</f>
        <v>144</v>
      </c>
      <c r="C426" s="37">
        <f>'Data TREND'!AW137</f>
        <v>881.39879676743544</v>
      </c>
      <c r="D426" s="37">
        <f>'Data TREND'!AX137</f>
        <v>1250.843979753294</v>
      </c>
      <c r="E426" s="37">
        <f>'Data TREND'!AY137</f>
        <v>761.19642054225051</v>
      </c>
      <c r="F426" s="62">
        <f>'Data TREND'!AZ137</f>
        <v>2892.9937412206646</v>
      </c>
      <c r="G426" s="37">
        <f>'Data TREND'!BA137</f>
        <v>37.742566781396185</v>
      </c>
      <c r="H426" s="37">
        <f>'Data TREND'!BB137</f>
        <v>15.17880941318732</v>
      </c>
      <c r="J426" s="37">
        <f t="shared" si="322"/>
        <v>881.39879676743544</v>
      </c>
      <c r="K426" s="37">
        <f t="shared" si="323"/>
        <v>1250.843979753294</v>
      </c>
      <c r="L426" s="37">
        <f t="shared" si="324"/>
        <v>761.19642054225051</v>
      </c>
      <c r="M426" s="62">
        <f t="shared" si="325"/>
        <v>2892.9937412206646</v>
      </c>
      <c r="N426" s="37">
        <f t="shared" si="326"/>
        <v>37.742566781396185</v>
      </c>
      <c r="O426" s="37">
        <f t="shared" si="327"/>
        <v>15.17880941318732</v>
      </c>
      <c r="Q426">
        <f>'Data TREND'!AU137</f>
        <v>144</v>
      </c>
      <c r="R426" s="37">
        <f>'Data TREND'!BD137</f>
        <v>1199.4300653503326</v>
      </c>
      <c r="S426" s="37">
        <f>'Data TREND'!BE137</f>
        <v>1248.5921168866441</v>
      </c>
      <c r="T426" s="37">
        <f>'Data TREND'!BF137</f>
        <v>757.02789266117543</v>
      </c>
      <c r="U426" s="62">
        <f>'Data TREND'!BG137</f>
        <v>3205.2354844687225</v>
      </c>
      <c r="V426" s="37">
        <f>'Data TREND'!BH137</f>
        <v>37.172559820629985</v>
      </c>
      <c r="W426" s="37">
        <f>'Data TREND'!BI137</f>
        <v>15.230638173319484</v>
      </c>
      <c r="Y426" s="37">
        <f t="shared" si="304"/>
        <v>0</v>
      </c>
      <c r="Z426" s="37">
        <f t="shared" si="305"/>
        <v>0</v>
      </c>
      <c r="AA426" s="37">
        <f t="shared" si="306"/>
        <v>0</v>
      </c>
      <c r="AB426" s="62">
        <f t="shared" si="307"/>
        <v>0</v>
      </c>
      <c r="AC426" s="37">
        <f t="shared" si="308"/>
        <v>0</v>
      </c>
      <c r="AD426" s="37">
        <f t="shared" si="309"/>
        <v>0</v>
      </c>
      <c r="AF426">
        <f>'Data TREND'!AU137</f>
        <v>144</v>
      </c>
      <c r="AG426" s="37">
        <f>'Data TREND'!BK137</f>
        <v>1523.7462435166524</v>
      </c>
      <c r="AH426" s="37">
        <f>'Data TREND'!BL137</f>
        <v>1246.8591002205885</v>
      </c>
      <c r="AI426" s="37">
        <f>'Data TREND'!BM137</f>
        <v>752.44312166804582</v>
      </c>
      <c r="AJ426" s="62">
        <f>'Data TREND'!BN137</f>
        <v>3522.9434291960761</v>
      </c>
      <c r="AK426" s="37">
        <f>'Data TREND'!BO137</f>
        <v>35.281022589941642</v>
      </c>
      <c r="AL426" s="37">
        <f>'Data TREND'!BP137</f>
        <v>14.560254299632764</v>
      </c>
      <c r="AN426" s="37">
        <f t="shared" si="310"/>
        <v>0</v>
      </c>
      <c r="AO426" s="37">
        <f t="shared" si="311"/>
        <v>0</v>
      </c>
      <c r="AP426" s="37">
        <f t="shared" si="312"/>
        <v>0</v>
      </c>
      <c r="AQ426" s="62">
        <f t="shared" si="313"/>
        <v>0</v>
      </c>
      <c r="AR426" s="37">
        <f t="shared" si="314"/>
        <v>0</v>
      </c>
      <c r="AS426" s="37">
        <f t="shared" si="315"/>
        <v>0</v>
      </c>
      <c r="AU426">
        <v>144</v>
      </c>
      <c r="AV426" s="37">
        <f t="shared" si="316"/>
        <v>881.39879676743544</v>
      </c>
      <c r="AW426" s="37">
        <f t="shared" si="317"/>
        <v>1250.843979753294</v>
      </c>
      <c r="AX426" s="37">
        <f t="shared" si="318"/>
        <v>761.19642054225051</v>
      </c>
      <c r="AY426" s="62">
        <f t="shared" si="319"/>
        <v>2892.9937412206646</v>
      </c>
      <c r="AZ426" s="37">
        <f t="shared" si="320"/>
        <v>37.742566781396185</v>
      </c>
      <c r="BA426" s="37">
        <f t="shared" si="321"/>
        <v>15.17880941318732</v>
      </c>
      <c r="BC426">
        <v>144</v>
      </c>
      <c r="BD426" s="37">
        <f>IF(Voorblad!$E$10=Rekenblad!BC426,Rekenblad!AV426,0)</f>
        <v>0</v>
      </c>
      <c r="BE426" s="37">
        <f>IF(Voorblad!$E$10=Rekenblad!BC426,Rekenblad!AW426,0)</f>
        <v>0</v>
      </c>
      <c r="BF426" s="37">
        <f>IF(Voorblad!$E$10=Rekenblad!BC426,Rekenblad!AX426,0)</f>
        <v>0</v>
      </c>
      <c r="BG426" s="62">
        <f>IF(Voorblad!$E$10=Rekenblad!BC426,Rekenblad!AY426,0)</f>
        <v>0</v>
      </c>
      <c r="BH426" s="37">
        <f>IF(Voorblad!$E$10=Rekenblad!BC426,Rekenblad!AZ426,0)</f>
        <v>0</v>
      </c>
      <c r="BI426" s="37">
        <f>IF(Voorblad!$E$10=Rekenblad!BC426,Rekenblad!BA426,0)</f>
        <v>0</v>
      </c>
      <c r="BK426">
        <v>144</v>
      </c>
      <c r="BL426" s="37">
        <f>IF(Voorblad!$E$14=Rekenblad!$BL$290,Rekenblad!BD426,0)</f>
        <v>0</v>
      </c>
      <c r="BM426" s="37">
        <f>IF(Voorblad!$E$14=Rekenblad!$BL$290,Rekenblad!BE426,0)</f>
        <v>0</v>
      </c>
      <c r="BN426" s="37">
        <f>IF(Voorblad!$E$14=Rekenblad!$BL$290,Rekenblad!BF426,0)</f>
        <v>0</v>
      </c>
      <c r="BO426" s="62">
        <f>IF(Voorblad!$E$14=Rekenblad!$BL$290,Rekenblad!BG426,0)</f>
        <v>0</v>
      </c>
      <c r="BP426" s="37">
        <f>IF(Voorblad!$E$14=Rekenblad!$BL$290,Rekenblad!BH426,0)</f>
        <v>0</v>
      </c>
      <c r="BQ426" s="37">
        <f>IF(Voorblad!$E$14=Rekenblad!$BL$290,Rekenblad!BI426,0)</f>
        <v>0</v>
      </c>
    </row>
    <row r="427" spans="2:69" x14ac:dyDescent="0.25">
      <c r="B427">
        <f>'Data TREND'!AU138</f>
        <v>145</v>
      </c>
      <c r="C427" s="37">
        <f>'Data TREND'!AW138</f>
        <v>886.73468841769022</v>
      </c>
      <c r="D427" s="37">
        <f>'Data TREND'!AX138</f>
        <v>1259.3114563910626</v>
      </c>
      <c r="E427" s="37">
        <f>'Data TREND'!AY138</f>
        <v>766.44926427366624</v>
      </c>
      <c r="F427" s="62">
        <f>'Data TREND'!AZ138</f>
        <v>2912.0427176501507</v>
      </c>
      <c r="G427" s="37">
        <f>'Data TREND'!BA138</f>
        <v>37.487418043141865</v>
      </c>
      <c r="H427" s="37">
        <f>'Data TREND'!BB138</f>
        <v>15.072254882133841</v>
      </c>
      <c r="J427" s="37">
        <f t="shared" si="322"/>
        <v>886.73468841769022</v>
      </c>
      <c r="K427" s="37">
        <f t="shared" si="323"/>
        <v>1259.3114563910626</v>
      </c>
      <c r="L427" s="37">
        <f t="shared" si="324"/>
        <v>766.44926427366624</v>
      </c>
      <c r="M427" s="62">
        <f t="shared" si="325"/>
        <v>2912.0427176501507</v>
      </c>
      <c r="N427" s="37">
        <f t="shared" si="326"/>
        <v>37.487418043141865</v>
      </c>
      <c r="O427" s="37">
        <f t="shared" si="327"/>
        <v>15.072254882133841</v>
      </c>
      <c r="Q427">
        <f>'Data TREND'!AU138</f>
        <v>145</v>
      </c>
      <c r="R427" s="37">
        <f>'Data TREND'!BD138</f>
        <v>1206.4568404552592</v>
      </c>
      <c r="S427" s="37">
        <f>'Data TREND'!BE138</f>
        <v>1257.0300485598912</v>
      </c>
      <c r="T427" s="37">
        <f>'Data TREND'!BF138</f>
        <v>762.20444410762582</v>
      </c>
      <c r="U427" s="62">
        <f>'Data TREND'!BG138</f>
        <v>3225.8781312274846</v>
      </c>
      <c r="V427" s="37">
        <f>'Data TREND'!BH138</f>
        <v>36.786874050252713</v>
      </c>
      <c r="W427" s="37">
        <f>'Data TREND'!BI138</f>
        <v>15.075082923491138</v>
      </c>
      <c r="Y427" s="37">
        <f t="shared" si="304"/>
        <v>0</v>
      </c>
      <c r="Z427" s="37">
        <f t="shared" si="305"/>
        <v>0</v>
      </c>
      <c r="AA427" s="37">
        <f t="shared" si="306"/>
        <v>0</v>
      </c>
      <c r="AB427" s="62">
        <f t="shared" si="307"/>
        <v>0</v>
      </c>
      <c r="AC427" s="37">
        <f t="shared" si="308"/>
        <v>0</v>
      </c>
      <c r="AD427" s="37">
        <f t="shared" si="309"/>
        <v>0</v>
      </c>
      <c r="AF427">
        <f>'Data TREND'!AU138</f>
        <v>145</v>
      </c>
      <c r="AG427" s="37">
        <f>'Data TREND'!BK138</f>
        <v>1532.4925552228415</v>
      </c>
      <c r="AH427" s="37">
        <f>'Data TREND'!BL138</f>
        <v>1255.2716964238698</v>
      </c>
      <c r="AI427" s="37">
        <f>'Data TREND'!BM138</f>
        <v>757.5334185030066</v>
      </c>
      <c r="AJ427" s="62">
        <f>'Data TREND'!BN138</f>
        <v>3545.1907632555185</v>
      </c>
      <c r="AK427" s="37">
        <f>'Data TREND'!BO138</f>
        <v>34.744710086584249</v>
      </c>
      <c r="AL427" s="37">
        <f>'Data TREND'!BP138</f>
        <v>14.342495055557034</v>
      </c>
      <c r="AN427" s="37">
        <f t="shared" si="310"/>
        <v>0</v>
      </c>
      <c r="AO427" s="37">
        <f t="shared" si="311"/>
        <v>0</v>
      </c>
      <c r="AP427" s="37">
        <f t="shared" si="312"/>
        <v>0</v>
      </c>
      <c r="AQ427" s="62">
        <f t="shared" si="313"/>
        <v>0</v>
      </c>
      <c r="AR427" s="37">
        <f t="shared" si="314"/>
        <v>0</v>
      </c>
      <c r="AS427" s="37">
        <f t="shared" si="315"/>
        <v>0</v>
      </c>
      <c r="AU427">
        <v>145</v>
      </c>
      <c r="AV427" s="37">
        <f t="shared" si="316"/>
        <v>886.73468841769022</v>
      </c>
      <c r="AW427" s="37">
        <f t="shared" si="317"/>
        <v>1259.3114563910626</v>
      </c>
      <c r="AX427" s="37">
        <f t="shared" si="318"/>
        <v>766.44926427366624</v>
      </c>
      <c r="AY427" s="62">
        <f t="shared" si="319"/>
        <v>2912.0427176501507</v>
      </c>
      <c r="AZ427" s="37">
        <f t="shared" si="320"/>
        <v>37.487418043141865</v>
      </c>
      <c r="BA427" s="37">
        <f t="shared" si="321"/>
        <v>15.072254882133841</v>
      </c>
      <c r="BC427">
        <v>145</v>
      </c>
      <c r="BD427" s="37">
        <f>IF(Voorblad!$E$10=Rekenblad!BC427,Rekenblad!AV427,0)</f>
        <v>0</v>
      </c>
      <c r="BE427" s="37">
        <f>IF(Voorblad!$E$10=Rekenblad!BC427,Rekenblad!AW427,0)</f>
        <v>0</v>
      </c>
      <c r="BF427" s="37">
        <f>IF(Voorblad!$E$10=Rekenblad!BC427,Rekenblad!AX427,0)</f>
        <v>0</v>
      </c>
      <c r="BG427" s="62">
        <f>IF(Voorblad!$E$10=Rekenblad!BC427,Rekenblad!AY427,0)</f>
        <v>0</v>
      </c>
      <c r="BH427" s="37">
        <f>IF(Voorblad!$E$10=Rekenblad!BC427,Rekenblad!AZ427,0)</f>
        <v>0</v>
      </c>
      <c r="BI427" s="37">
        <f>IF(Voorblad!$E$10=Rekenblad!BC427,Rekenblad!BA427,0)</f>
        <v>0</v>
      </c>
      <c r="BK427">
        <v>145</v>
      </c>
      <c r="BL427" s="37">
        <f>IF(Voorblad!$E$14=Rekenblad!$BL$290,Rekenblad!BD427,0)</f>
        <v>0</v>
      </c>
      <c r="BM427" s="37">
        <f>IF(Voorblad!$E$14=Rekenblad!$BL$290,Rekenblad!BE427,0)</f>
        <v>0</v>
      </c>
      <c r="BN427" s="37">
        <f>IF(Voorblad!$E$14=Rekenblad!$BL$290,Rekenblad!BF427,0)</f>
        <v>0</v>
      </c>
      <c r="BO427" s="62">
        <f>IF(Voorblad!$E$14=Rekenblad!$BL$290,Rekenblad!BG427,0)</f>
        <v>0</v>
      </c>
      <c r="BP427" s="37">
        <f>IF(Voorblad!$E$14=Rekenblad!$BL$290,Rekenblad!BH427,0)</f>
        <v>0</v>
      </c>
      <c r="BQ427" s="37">
        <f>IF(Voorblad!$E$14=Rekenblad!$BL$290,Rekenblad!BI427,0)</f>
        <v>0</v>
      </c>
    </row>
    <row r="428" spans="2:69" x14ac:dyDescent="0.25">
      <c r="B428">
        <f>'Data TREND'!AU139</f>
        <v>146</v>
      </c>
      <c r="C428" s="37">
        <f>'Data TREND'!AW139</f>
        <v>892.07058006794489</v>
      </c>
      <c r="D428" s="37">
        <f>'Data TREND'!AX139</f>
        <v>1267.778933028831</v>
      </c>
      <c r="E428" s="37">
        <f>'Data TREND'!AY139</f>
        <v>771.70210800508198</v>
      </c>
      <c r="F428" s="62">
        <f>'Data TREND'!AZ139</f>
        <v>2931.0916940796378</v>
      </c>
      <c r="G428" s="37">
        <f>'Data TREND'!BA139</f>
        <v>37.232269304887538</v>
      </c>
      <c r="H428" s="37">
        <f>'Data TREND'!BB139</f>
        <v>14.965700351080359</v>
      </c>
      <c r="J428" s="37">
        <f t="shared" si="322"/>
        <v>892.07058006794489</v>
      </c>
      <c r="K428" s="37">
        <f t="shared" si="323"/>
        <v>1267.778933028831</v>
      </c>
      <c r="L428" s="37">
        <f t="shared" si="324"/>
        <v>771.70210800508198</v>
      </c>
      <c r="M428" s="62">
        <f t="shared" si="325"/>
        <v>2931.0916940796378</v>
      </c>
      <c r="N428" s="37">
        <f t="shared" si="326"/>
        <v>37.232269304887538</v>
      </c>
      <c r="O428" s="37">
        <f t="shared" si="327"/>
        <v>14.965700351080359</v>
      </c>
      <c r="Q428">
        <f>'Data TREND'!AU139</f>
        <v>146</v>
      </c>
      <c r="R428" s="37">
        <f>'Data TREND'!BD139</f>
        <v>1213.4836155601856</v>
      </c>
      <c r="S428" s="37">
        <f>'Data TREND'!BE139</f>
        <v>1265.4679802331382</v>
      </c>
      <c r="T428" s="37">
        <f>'Data TREND'!BF139</f>
        <v>767.38099555407621</v>
      </c>
      <c r="U428" s="62">
        <f>'Data TREND'!BG139</f>
        <v>3246.5207779862467</v>
      </c>
      <c r="V428" s="37">
        <f>'Data TREND'!BH139</f>
        <v>36.401188279875441</v>
      </c>
      <c r="W428" s="37">
        <f>'Data TREND'!BI139</f>
        <v>14.919527673662792</v>
      </c>
      <c r="Y428" s="37">
        <f t="shared" si="304"/>
        <v>0</v>
      </c>
      <c r="Z428" s="37">
        <f t="shared" si="305"/>
        <v>0</v>
      </c>
      <c r="AA428" s="37">
        <f t="shared" si="306"/>
        <v>0</v>
      </c>
      <c r="AB428" s="62">
        <f t="shared" si="307"/>
        <v>0</v>
      </c>
      <c r="AC428" s="37">
        <f t="shared" si="308"/>
        <v>0</v>
      </c>
      <c r="AD428" s="37">
        <f t="shared" si="309"/>
        <v>0</v>
      </c>
      <c r="AF428">
        <f>'Data TREND'!AU139</f>
        <v>146</v>
      </c>
      <c r="AG428" s="37">
        <f>'Data TREND'!BK139</f>
        <v>1541.2388669290306</v>
      </c>
      <c r="AH428" s="37">
        <f>'Data TREND'!BL139</f>
        <v>1263.6842926271506</v>
      </c>
      <c r="AI428" s="37">
        <f>'Data TREND'!BM139</f>
        <v>762.62371533796738</v>
      </c>
      <c r="AJ428" s="62">
        <f>'Data TREND'!BN139</f>
        <v>3567.4380973149609</v>
      </c>
      <c r="AK428" s="37">
        <f>'Data TREND'!BO139</f>
        <v>34.208397583226869</v>
      </c>
      <c r="AL428" s="37">
        <f>'Data TREND'!BP139</f>
        <v>14.124735811481305</v>
      </c>
      <c r="AN428" s="37">
        <f t="shared" si="310"/>
        <v>0</v>
      </c>
      <c r="AO428" s="37">
        <f t="shared" si="311"/>
        <v>0</v>
      </c>
      <c r="AP428" s="37">
        <f t="shared" si="312"/>
        <v>0</v>
      </c>
      <c r="AQ428" s="62">
        <f t="shared" si="313"/>
        <v>0</v>
      </c>
      <c r="AR428" s="37">
        <f t="shared" si="314"/>
        <v>0</v>
      </c>
      <c r="AS428" s="37">
        <f t="shared" si="315"/>
        <v>0</v>
      </c>
      <c r="AU428">
        <v>146</v>
      </c>
      <c r="AV428" s="37">
        <f t="shared" si="316"/>
        <v>892.07058006794489</v>
      </c>
      <c r="AW428" s="37">
        <f t="shared" si="317"/>
        <v>1267.778933028831</v>
      </c>
      <c r="AX428" s="37">
        <f t="shared" si="318"/>
        <v>771.70210800508198</v>
      </c>
      <c r="AY428" s="62">
        <f t="shared" si="319"/>
        <v>2931.0916940796378</v>
      </c>
      <c r="AZ428" s="37">
        <f t="shared" si="320"/>
        <v>37.232269304887538</v>
      </c>
      <c r="BA428" s="37">
        <f t="shared" si="321"/>
        <v>14.965700351080359</v>
      </c>
      <c r="BC428">
        <v>146</v>
      </c>
      <c r="BD428" s="37">
        <f>IF(Voorblad!$E$10=Rekenblad!BC428,Rekenblad!AV428,0)</f>
        <v>0</v>
      </c>
      <c r="BE428" s="37">
        <f>IF(Voorblad!$E$10=Rekenblad!BC428,Rekenblad!AW428,0)</f>
        <v>0</v>
      </c>
      <c r="BF428" s="37">
        <f>IF(Voorblad!$E$10=Rekenblad!BC428,Rekenblad!AX428,0)</f>
        <v>0</v>
      </c>
      <c r="BG428" s="62">
        <f>IF(Voorblad!$E$10=Rekenblad!BC428,Rekenblad!AY428,0)</f>
        <v>0</v>
      </c>
      <c r="BH428" s="37">
        <f>IF(Voorblad!$E$10=Rekenblad!BC428,Rekenblad!AZ428,0)</f>
        <v>0</v>
      </c>
      <c r="BI428" s="37">
        <f>IF(Voorblad!$E$10=Rekenblad!BC428,Rekenblad!BA428,0)</f>
        <v>0</v>
      </c>
      <c r="BK428">
        <v>146</v>
      </c>
      <c r="BL428" s="37">
        <f>IF(Voorblad!$E$14=Rekenblad!$BL$290,Rekenblad!BD428,0)</f>
        <v>0</v>
      </c>
      <c r="BM428" s="37">
        <f>IF(Voorblad!$E$14=Rekenblad!$BL$290,Rekenblad!BE428,0)</f>
        <v>0</v>
      </c>
      <c r="BN428" s="37">
        <f>IF(Voorblad!$E$14=Rekenblad!$BL$290,Rekenblad!BF428,0)</f>
        <v>0</v>
      </c>
      <c r="BO428" s="62">
        <f>IF(Voorblad!$E$14=Rekenblad!$BL$290,Rekenblad!BG428,0)</f>
        <v>0</v>
      </c>
      <c r="BP428" s="37">
        <f>IF(Voorblad!$E$14=Rekenblad!$BL$290,Rekenblad!BH428,0)</f>
        <v>0</v>
      </c>
      <c r="BQ428" s="37">
        <f>IF(Voorblad!$E$14=Rekenblad!$BL$290,Rekenblad!BI428,0)</f>
        <v>0</v>
      </c>
    </row>
    <row r="429" spans="2:69" x14ac:dyDescent="0.25">
      <c r="B429">
        <f>'Data TREND'!AU140</f>
        <v>147</v>
      </c>
      <c r="C429" s="37">
        <f>'Data TREND'!AW140</f>
        <v>897.40647171819955</v>
      </c>
      <c r="D429" s="37">
        <f>'Data TREND'!AX140</f>
        <v>1276.2464096665997</v>
      </c>
      <c r="E429" s="37">
        <f>'Data TREND'!AY140</f>
        <v>776.95495173649772</v>
      </c>
      <c r="F429" s="62">
        <f>'Data TREND'!AZ140</f>
        <v>2950.140670509124</v>
      </c>
      <c r="G429" s="37">
        <f>'Data TREND'!BA140</f>
        <v>36.977120566633218</v>
      </c>
      <c r="H429" s="37">
        <f>'Data TREND'!BB140</f>
        <v>14.85914582002688</v>
      </c>
      <c r="J429" s="37">
        <f t="shared" si="322"/>
        <v>897.40647171819955</v>
      </c>
      <c r="K429" s="37">
        <f t="shared" si="323"/>
        <v>1276.2464096665997</v>
      </c>
      <c r="L429" s="37">
        <f t="shared" si="324"/>
        <v>776.95495173649772</v>
      </c>
      <c r="M429" s="62">
        <f t="shared" si="325"/>
        <v>2950.140670509124</v>
      </c>
      <c r="N429" s="37">
        <f t="shared" si="326"/>
        <v>36.977120566633218</v>
      </c>
      <c r="O429" s="37">
        <f t="shared" si="327"/>
        <v>14.85914582002688</v>
      </c>
      <c r="Q429">
        <f>'Data TREND'!AU140</f>
        <v>147</v>
      </c>
      <c r="R429" s="37">
        <f>'Data TREND'!BD140</f>
        <v>1220.5103906651123</v>
      </c>
      <c r="S429" s="37">
        <f>'Data TREND'!BE140</f>
        <v>1273.9059119063852</v>
      </c>
      <c r="T429" s="37">
        <f>'Data TREND'!BF140</f>
        <v>772.55754700052671</v>
      </c>
      <c r="U429" s="62">
        <f>'Data TREND'!BG140</f>
        <v>3267.1634247450088</v>
      </c>
      <c r="V429" s="37">
        <f>'Data TREND'!BH140</f>
        <v>36.01550250949817</v>
      </c>
      <c r="W429" s="37">
        <f>'Data TREND'!BI140</f>
        <v>14.763972423834449</v>
      </c>
      <c r="Y429" s="37">
        <f t="shared" si="304"/>
        <v>0</v>
      </c>
      <c r="Z429" s="37">
        <f t="shared" si="305"/>
        <v>0</v>
      </c>
      <c r="AA429" s="37">
        <f t="shared" si="306"/>
        <v>0</v>
      </c>
      <c r="AB429" s="62">
        <f t="shared" si="307"/>
        <v>0</v>
      </c>
      <c r="AC429" s="37">
        <f t="shared" si="308"/>
        <v>0</v>
      </c>
      <c r="AD429" s="37">
        <f t="shared" si="309"/>
        <v>0</v>
      </c>
      <c r="AF429">
        <f>'Data TREND'!AU140</f>
        <v>147</v>
      </c>
      <c r="AG429" s="37">
        <f>'Data TREND'!BK140</f>
        <v>1549.9851786352194</v>
      </c>
      <c r="AH429" s="37">
        <f>'Data TREND'!BL140</f>
        <v>1272.0968888304315</v>
      </c>
      <c r="AI429" s="37">
        <f>'Data TREND'!BM140</f>
        <v>767.71401217292828</v>
      </c>
      <c r="AJ429" s="62">
        <f>'Data TREND'!BN140</f>
        <v>3589.6854313744029</v>
      </c>
      <c r="AK429" s="37">
        <f>'Data TREND'!BO140</f>
        <v>33.672085079869476</v>
      </c>
      <c r="AL429" s="37">
        <f>'Data TREND'!BP140</f>
        <v>13.906976567405572</v>
      </c>
      <c r="AN429" s="37">
        <f t="shared" si="310"/>
        <v>0</v>
      </c>
      <c r="AO429" s="37">
        <f t="shared" si="311"/>
        <v>0</v>
      </c>
      <c r="AP429" s="37">
        <f t="shared" si="312"/>
        <v>0</v>
      </c>
      <c r="AQ429" s="62">
        <f t="shared" si="313"/>
        <v>0</v>
      </c>
      <c r="AR429" s="37">
        <f t="shared" si="314"/>
        <v>0</v>
      </c>
      <c r="AS429" s="37">
        <f t="shared" si="315"/>
        <v>0</v>
      </c>
      <c r="AU429">
        <v>147</v>
      </c>
      <c r="AV429" s="37">
        <f t="shared" si="316"/>
        <v>897.40647171819955</v>
      </c>
      <c r="AW429" s="37">
        <f t="shared" si="317"/>
        <v>1276.2464096665997</v>
      </c>
      <c r="AX429" s="37">
        <f t="shared" si="318"/>
        <v>776.95495173649772</v>
      </c>
      <c r="AY429" s="62">
        <f t="shared" si="319"/>
        <v>2950.140670509124</v>
      </c>
      <c r="AZ429" s="37">
        <f t="shared" si="320"/>
        <v>36.977120566633218</v>
      </c>
      <c r="BA429" s="37">
        <f t="shared" si="321"/>
        <v>14.85914582002688</v>
      </c>
      <c r="BC429">
        <v>147</v>
      </c>
      <c r="BD429" s="37">
        <f>IF(Voorblad!$E$10=Rekenblad!BC429,Rekenblad!AV429,0)</f>
        <v>0</v>
      </c>
      <c r="BE429" s="37">
        <f>IF(Voorblad!$E$10=Rekenblad!BC429,Rekenblad!AW429,0)</f>
        <v>0</v>
      </c>
      <c r="BF429" s="37">
        <f>IF(Voorblad!$E$10=Rekenblad!BC429,Rekenblad!AX429,0)</f>
        <v>0</v>
      </c>
      <c r="BG429" s="62">
        <f>IF(Voorblad!$E$10=Rekenblad!BC429,Rekenblad!AY429,0)</f>
        <v>0</v>
      </c>
      <c r="BH429" s="37">
        <f>IF(Voorblad!$E$10=Rekenblad!BC429,Rekenblad!AZ429,0)</f>
        <v>0</v>
      </c>
      <c r="BI429" s="37">
        <f>IF(Voorblad!$E$10=Rekenblad!BC429,Rekenblad!BA429,0)</f>
        <v>0</v>
      </c>
      <c r="BK429">
        <v>147</v>
      </c>
      <c r="BL429" s="37">
        <f>IF(Voorblad!$E$14=Rekenblad!$BL$290,Rekenblad!BD429,0)</f>
        <v>0</v>
      </c>
      <c r="BM429" s="37">
        <f>IF(Voorblad!$E$14=Rekenblad!$BL$290,Rekenblad!BE429,0)</f>
        <v>0</v>
      </c>
      <c r="BN429" s="37">
        <f>IF(Voorblad!$E$14=Rekenblad!$BL$290,Rekenblad!BF429,0)</f>
        <v>0</v>
      </c>
      <c r="BO429" s="62">
        <f>IF(Voorblad!$E$14=Rekenblad!$BL$290,Rekenblad!BG429,0)</f>
        <v>0</v>
      </c>
      <c r="BP429" s="37">
        <f>IF(Voorblad!$E$14=Rekenblad!$BL$290,Rekenblad!BH429,0)</f>
        <v>0</v>
      </c>
      <c r="BQ429" s="37">
        <f>IF(Voorblad!$E$14=Rekenblad!$BL$290,Rekenblad!BI429,0)</f>
        <v>0</v>
      </c>
    </row>
    <row r="430" spans="2:69" x14ac:dyDescent="0.25">
      <c r="B430">
        <f>'Data TREND'!AU141</f>
        <v>148</v>
      </c>
      <c r="C430" s="37">
        <f>'Data TREND'!AW141</f>
        <v>902.74236336845422</v>
      </c>
      <c r="D430" s="37">
        <f>'Data TREND'!AX141</f>
        <v>1284.7138863043681</v>
      </c>
      <c r="E430" s="37">
        <f>'Data TREND'!AY141</f>
        <v>782.20779546791334</v>
      </c>
      <c r="F430" s="62">
        <f>'Data TREND'!AZ141</f>
        <v>2969.1896469386102</v>
      </c>
      <c r="G430" s="37">
        <f>'Data TREND'!BA141</f>
        <v>36.721971828378898</v>
      </c>
      <c r="H430" s="37">
        <f>'Data TREND'!BB141</f>
        <v>14.752591288973401</v>
      </c>
      <c r="J430" s="37">
        <f t="shared" si="322"/>
        <v>902.74236336845422</v>
      </c>
      <c r="K430" s="37">
        <f t="shared" si="323"/>
        <v>1284.7138863043681</v>
      </c>
      <c r="L430" s="37">
        <f t="shared" si="324"/>
        <v>782.20779546791334</v>
      </c>
      <c r="M430" s="62">
        <f t="shared" si="325"/>
        <v>2969.1896469386102</v>
      </c>
      <c r="N430" s="37">
        <f t="shared" si="326"/>
        <v>36.721971828378898</v>
      </c>
      <c r="O430" s="37">
        <f t="shared" si="327"/>
        <v>14.752591288973401</v>
      </c>
      <c r="Q430">
        <f>'Data TREND'!AU141</f>
        <v>148</v>
      </c>
      <c r="R430" s="37">
        <f>'Data TREND'!BD141</f>
        <v>1227.5371657700387</v>
      </c>
      <c r="S430" s="37">
        <f>'Data TREND'!BE141</f>
        <v>1282.3438435796322</v>
      </c>
      <c r="T430" s="37">
        <f>'Data TREND'!BF141</f>
        <v>777.7340984469771</v>
      </c>
      <c r="U430" s="62">
        <f>'Data TREND'!BG141</f>
        <v>3287.8060715037709</v>
      </c>
      <c r="V430" s="37">
        <f>'Data TREND'!BH141</f>
        <v>35.629816739120905</v>
      </c>
      <c r="W430" s="37">
        <f>'Data TREND'!BI141</f>
        <v>14.608417174006103</v>
      </c>
      <c r="Y430" s="37">
        <f t="shared" si="304"/>
        <v>0</v>
      </c>
      <c r="Z430" s="37">
        <f t="shared" si="305"/>
        <v>0</v>
      </c>
      <c r="AA430" s="37">
        <f t="shared" si="306"/>
        <v>0</v>
      </c>
      <c r="AB430" s="62">
        <f t="shared" si="307"/>
        <v>0</v>
      </c>
      <c r="AC430" s="37">
        <f t="shared" si="308"/>
        <v>0</v>
      </c>
      <c r="AD430" s="37">
        <f t="shared" si="309"/>
        <v>0</v>
      </c>
      <c r="AF430">
        <f>'Data TREND'!AU141</f>
        <v>148</v>
      </c>
      <c r="AG430" s="37">
        <f>'Data TREND'!BK141</f>
        <v>1558.7314903414085</v>
      </c>
      <c r="AH430" s="37">
        <f>'Data TREND'!BL141</f>
        <v>1280.5094850337127</v>
      </c>
      <c r="AI430" s="37">
        <f>'Data TREND'!BM141</f>
        <v>772.80430900788906</v>
      </c>
      <c r="AJ430" s="62">
        <f>'Data TREND'!BN141</f>
        <v>3611.9327654338454</v>
      </c>
      <c r="AK430" s="37">
        <f>'Data TREND'!BO141</f>
        <v>33.135772576512096</v>
      </c>
      <c r="AL430" s="37">
        <f>'Data TREND'!BP141</f>
        <v>13.689217323329842</v>
      </c>
      <c r="AN430" s="37">
        <f t="shared" si="310"/>
        <v>0</v>
      </c>
      <c r="AO430" s="37">
        <f t="shared" si="311"/>
        <v>0</v>
      </c>
      <c r="AP430" s="37">
        <f t="shared" si="312"/>
        <v>0</v>
      </c>
      <c r="AQ430" s="62">
        <f t="shared" si="313"/>
        <v>0</v>
      </c>
      <c r="AR430" s="37">
        <f t="shared" si="314"/>
        <v>0</v>
      </c>
      <c r="AS430" s="37">
        <f t="shared" si="315"/>
        <v>0</v>
      </c>
      <c r="AU430">
        <v>148</v>
      </c>
      <c r="AV430" s="37">
        <f t="shared" si="316"/>
        <v>902.74236336845422</v>
      </c>
      <c r="AW430" s="37">
        <f t="shared" si="317"/>
        <v>1284.7138863043681</v>
      </c>
      <c r="AX430" s="37">
        <f t="shared" si="318"/>
        <v>782.20779546791334</v>
      </c>
      <c r="AY430" s="62">
        <f t="shared" si="319"/>
        <v>2969.1896469386102</v>
      </c>
      <c r="AZ430" s="37">
        <f t="shared" si="320"/>
        <v>36.721971828378898</v>
      </c>
      <c r="BA430" s="37">
        <f t="shared" si="321"/>
        <v>14.752591288973401</v>
      </c>
      <c r="BC430">
        <v>148</v>
      </c>
      <c r="BD430" s="37">
        <f>IF(Voorblad!$E$10=Rekenblad!BC430,Rekenblad!AV430,0)</f>
        <v>0</v>
      </c>
      <c r="BE430" s="37">
        <f>IF(Voorblad!$E$10=Rekenblad!BC430,Rekenblad!AW430,0)</f>
        <v>0</v>
      </c>
      <c r="BF430" s="37">
        <f>IF(Voorblad!$E$10=Rekenblad!BC430,Rekenblad!AX430,0)</f>
        <v>0</v>
      </c>
      <c r="BG430" s="62">
        <f>IF(Voorblad!$E$10=Rekenblad!BC430,Rekenblad!AY430,0)</f>
        <v>0</v>
      </c>
      <c r="BH430" s="37">
        <f>IF(Voorblad!$E$10=Rekenblad!BC430,Rekenblad!AZ430,0)</f>
        <v>0</v>
      </c>
      <c r="BI430" s="37">
        <f>IF(Voorblad!$E$10=Rekenblad!BC430,Rekenblad!BA430,0)</f>
        <v>0</v>
      </c>
      <c r="BK430">
        <v>148</v>
      </c>
      <c r="BL430" s="37">
        <f>IF(Voorblad!$E$14=Rekenblad!$BL$290,Rekenblad!BD430,0)</f>
        <v>0</v>
      </c>
      <c r="BM430" s="37">
        <f>IF(Voorblad!$E$14=Rekenblad!$BL$290,Rekenblad!BE430,0)</f>
        <v>0</v>
      </c>
      <c r="BN430" s="37">
        <f>IF(Voorblad!$E$14=Rekenblad!$BL$290,Rekenblad!BF430,0)</f>
        <v>0</v>
      </c>
      <c r="BO430" s="62">
        <f>IF(Voorblad!$E$14=Rekenblad!$BL$290,Rekenblad!BG430,0)</f>
        <v>0</v>
      </c>
      <c r="BP430" s="37">
        <f>IF(Voorblad!$E$14=Rekenblad!$BL$290,Rekenblad!BH430,0)</f>
        <v>0</v>
      </c>
      <c r="BQ430" s="37">
        <f>IF(Voorblad!$E$14=Rekenblad!$BL$290,Rekenblad!BI430,0)</f>
        <v>0</v>
      </c>
    </row>
    <row r="431" spans="2:69" x14ac:dyDescent="0.25">
      <c r="B431">
        <f>'Data TREND'!AU142</f>
        <v>149</v>
      </c>
      <c r="C431" s="37">
        <f>'Data TREND'!AW142</f>
        <v>908.07825501870889</v>
      </c>
      <c r="D431" s="37">
        <f>'Data TREND'!AX142</f>
        <v>1293.1813629421367</v>
      </c>
      <c r="E431" s="37">
        <f>'Data TREND'!AY142</f>
        <v>787.46063919932908</v>
      </c>
      <c r="F431" s="62">
        <f>'Data TREND'!AZ142</f>
        <v>2988.2386233680963</v>
      </c>
      <c r="G431" s="37">
        <f>'Data TREND'!BA142</f>
        <v>36.466823090124578</v>
      </c>
      <c r="H431" s="37">
        <f>'Data TREND'!BB142</f>
        <v>14.646036757919921</v>
      </c>
      <c r="J431" s="37">
        <f t="shared" si="322"/>
        <v>908.07825501870889</v>
      </c>
      <c r="K431" s="37">
        <f t="shared" si="323"/>
        <v>1293.1813629421367</v>
      </c>
      <c r="L431" s="37">
        <f t="shared" si="324"/>
        <v>787.46063919932908</v>
      </c>
      <c r="M431" s="62">
        <f t="shared" si="325"/>
        <v>2988.2386233680963</v>
      </c>
      <c r="N431" s="37">
        <f t="shared" si="326"/>
        <v>36.466823090124578</v>
      </c>
      <c r="O431" s="37">
        <f t="shared" si="327"/>
        <v>14.646036757919921</v>
      </c>
      <c r="Q431">
        <f>'Data TREND'!AU142</f>
        <v>149</v>
      </c>
      <c r="R431" s="37">
        <f>'Data TREND'!BD142</f>
        <v>1234.5639408749653</v>
      </c>
      <c r="S431" s="37">
        <f>'Data TREND'!BE142</f>
        <v>1290.7817752528792</v>
      </c>
      <c r="T431" s="37">
        <f>'Data TREND'!BF142</f>
        <v>782.91064989342749</v>
      </c>
      <c r="U431" s="62">
        <f>'Data TREND'!BG142</f>
        <v>3308.448718262533</v>
      </c>
      <c r="V431" s="37">
        <f>'Data TREND'!BH142</f>
        <v>35.244130968743633</v>
      </c>
      <c r="W431" s="37">
        <f>'Data TREND'!BI142</f>
        <v>14.452861924177757</v>
      </c>
      <c r="Y431" s="37">
        <f t="shared" si="304"/>
        <v>0</v>
      </c>
      <c r="Z431" s="37">
        <f t="shared" si="305"/>
        <v>0</v>
      </c>
      <c r="AA431" s="37">
        <f t="shared" si="306"/>
        <v>0</v>
      </c>
      <c r="AB431" s="62">
        <f t="shared" si="307"/>
        <v>0</v>
      </c>
      <c r="AC431" s="37">
        <f t="shared" si="308"/>
        <v>0</v>
      </c>
      <c r="AD431" s="37">
        <f t="shared" si="309"/>
        <v>0</v>
      </c>
      <c r="AF431">
        <f>'Data TREND'!AU142</f>
        <v>149</v>
      </c>
      <c r="AG431" s="37">
        <f>'Data TREND'!BK142</f>
        <v>1567.4778020475974</v>
      </c>
      <c r="AH431" s="37">
        <f>'Data TREND'!BL142</f>
        <v>1288.9220812369936</v>
      </c>
      <c r="AI431" s="37">
        <f>'Data TREND'!BM142</f>
        <v>777.89460584284984</v>
      </c>
      <c r="AJ431" s="62">
        <f>'Data TREND'!BN142</f>
        <v>3634.1800994932878</v>
      </c>
      <c r="AK431" s="37">
        <f>'Data TREND'!BO142</f>
        <v>32.599460073154702</v>
      </c>
      <c r="AL431" s="37">
        <f>'Data TREND'!BP142</f>
        <v>13.471458079254113</v>
      </c>
      <c r="AN431" s="37">
        <f t="shared" si="310"/>
        <v>0</v>
      </c>
      <c r="AO431" s="37">
        <f t="shared" si="311"/>
        <v>0</v>
      </c>
      <c r="AP431" s="37">
        <f t="shared" si="312"/>
        <v>0</v>
      </c>
      <c r="AQ431" s="62">
        <f t="shared" si="313"/>
        <v>0</v>
      </c>
      <c r="AR431" s="37">
        <f t="shared" si="314"/>
        <v>0</v>
      </c>
      <c r="AS431" s="37">
        <f t="shared" si="315"/>
        <v>0</v>
      </c>
      <c r="AU431">
        <v>149</v>
      </c>
      <c r="AV431" s="37">
        <f t="shared" si="316"/>
        <v>908.07825501870889</v>
      </c>
      <c r="AW431" s="37">
        <f t="shared" si="317"/>
        <v>1293.1813629421367</v>
      </c>
      <c r="AX431" s="37">
        <f t="shared" si="318"/>
        <v>787.46063919932908</v>
      </c>
      <c r="AY431" s="62">
        <f t="shared" si="319"/>
        <v>2988.2386233680963</v>
      </c>
      <c r="AZ431" s="37">
        <f t="shared" si="320"/>
        <v>36.466823090124578</v>
      </c>
      <c r="BA431" s="37">
        <f t="shared" si="321"/>
        <v>14.646036757919921</v>
      </c>
      <c r="BC431">
        <v>149</v>
      </c>
      <c r="BD431" s="37">
        <f>IF(Voorblad!$E$10=Rekenblad!BC431,Rekenblad!AV431,0)</f>
        <v>0</v>
      </c>
      <c r="BE431" s="37">
        <f>IF(Voorblad!$E$10=Rekenblad!BC431,Rekenblad!AW431,0)</f>
        <v>0</v>
      </c>
      <c r="BF431" s="37">
        <f>IF(Voorblad!$E$10=Rekenblad!BC431,Rekenblad!AX431,0)</f>
        <v>0</v>
      </c>
      <c r="BG431" s="62">
        <f>IF(Voorblad!$E$10=Rekenblad!BC431,Rekenblad!AY431,0)</f>
        <v>0</v>
      </c>
      <c r="BH431" s="37">
        <f>IF(Voorblad!$E$10=Rekenblad!BC431,Rekenblad!AZ431,0)</f>
        <v>0</v>
      </c>
      <c r="BI431" s="37">
        <f>IF(Voorblad!$E$10=Rekenblad!BC431,Rekenblad!BA431,0)</f>
        <v>0</v>
      </c>
      <c r="BK431">
        <v>149</v>
      </c>
      <c r="BL431" s="37">
        <f>IF(Voorblad!$E$14=Rekenblad!$BL$290,Rekenblad!BD431,0)</f>
        <v>0</v>
      </c>
      <c r="BM431" s="37">
        <f>IF(Voorblad!$E$14=Rekenblad!$BL$290,Rekenblad!BE431,0)</f>
        <v>0</v>
      </c>
      <c r="BN431" s="37">
        <f>IF(Voorblad!$E$14=Rekenblad!$BL$290,Rekenblad!BF431,0)</f>
        <v>0</v>
      </c>
      <c r="BO431" s="62">
        <f>IF(Voorblad!$E$14=Rekenblad!$BL$290,Rekenblad!BG431,0)</f>
        <v>0</v>
      </c>
      <c r="BP431" s="37">
        <f>IF(Voorblad!$E$14=Rekenblad!$BL$290,Rekenblad!BH431,0)</f>
        <v>0</v>
      </c>
      <c r="BQ431" s="37">
        <f>IF(Voorblad!$E$14=Rekenblad!$BL$290,Rekenblad!BI431,0)</f>
        <v>0</v>
      </c>
    </row>
    <row r="432" spans="2:69" x14ac:dyDescent="0.25">
      <c r="B432">
        <f>'Data TREND'!AU143</f>
        <v>150</v>
      </c>
      <c r="C432" s="37">
        <f>'Data TREND'!AW143</f>
        <v>913.41414666896355</v>
      </c>
      <c r="D432" s="37">
        <f>'Data TREND'!AX143</f>
        <v>1301.6488395799051</v>
      </c>
      <c r="E432" s="37">
        <f>'Data TREND'!AY143</f>
        <v>792.71348293074482</v>
      </c>
      <c r="F432" s="62">
        <f>'Data TREND'!AZ143</f>
        <v>3007.2875997975834</v>
      </c>
      <c r="G432" s="37">
        <f>'Data TREND'!BA143</f>
        <v>36.211674351870258</v>
      </c>
      <c r="H432" s="37">
        <f>'Data TREND'!BB143</f>
        <v>14.539482226866442</v>
      </c>
      <c r="J432" s="37">
        <f t="shared" si="322"/>
        <v>913.41414666896355</v>
      </c>
      <c r="K432" s="37">
        <f t="shared" si="323"/>
        <v>1301.6488395799051</v>
      </c>
      <c r="L432" s="37">
        <f t="shared" si="324"/>
        <v>792.71348293074482</v>
      </c>
      <c r="M432" s="62">
        <f t="shared" si="325"/>
        <v>3007.2875997975834</v>
      </c>
      <c r="N432" s="37">
        <f t="shared" si="326"/>
        <v>36.211674351870258</v>
      </c>
      <c r="O432" s="37">
        <f t="shared" si="327"/>
        <v>14.539482226866442</v>
      </c>
      <c r="Q432">
        <f>'Data TREND'!AU143</f>
        <v>150</v>
      </c>
      <c r="R432" s="37">
        <f>'Data TREND'!BD143</f>
        <v>1241.5907159798917</v>
      </c>
      <c r="S432" s="37">
        <f>'Data TREND'!BE143</f>
        <v>1299.2197069261263</v>
      </c>
      <c r="T432" s="37">
        <f>'Data TREND'!BF143</f>
        <v>788.08720133987799</v>
      </c>
      <c r="U432" s="62">
        <f>'Data TREND'!BG143</f>
        <v>3329.0913650212947</v>
      </c>
      <c r="V432" s="37">
        <f>'Data TREND'!BH143</f>
        <v>34.858445198366361</v>
      </c>
      <c r="W432" s="37">
        <f>'Data TREND'!BI143</f>
        <v>14.297306674349414</v>
      </c>
      <c r="Y432" s="37">
        <f t="shared" si="304"/>
        <v>0</v>
      </c>
      <c r="Z432" s="37">
        <f t="shared" si="305"/>
        <v>0</v>
      </c>
      <c r="AA432" s="37">
        <f t="shared" si="306"/>
        <v>0</v>
      </c>
      <c r="AB432" s="62">
        <f t="shared" si="307"/>
        <v>0</v>
      </c>
      <c r="AC432" s="37">
        <f t="shared" si="308"/>
        <v>0</v>
      </c>
      <c r="AD432" s="37">
        <f t="shared" si="309"/>
        <v>0</v>
      </c>
      <c r="AF432">
        <f>'Data TREND'!AU143</f>
        <v>150</v>
      </c>
      <c r="AG432" s="37">
        <f>'Data TREND'!BK143</f>
        <v>1576.2241137537865</v>
      </c>
      <c r="AH432" s="37">
        <f>'Data TREND'!BL143</f>
        <v>1297.3346774402744</v>
      </c>
      <c r="AI432" s="37">
        <f>'Data TREND'!BM143</f>
        <v>782.98490267781062</v>
      </c>
      <c r="AJ432" s="62">
        <f>'Data TREND'!BN143</f>
        <v>3656.4274335527298</v>
      </c>
      <c r="AK432" s="37">
        <f>'Data TREND'!BO143</f>
        <v>32.063147569797323</v>
      </c>
      <c r="AL432" s="37">
        <f>'Data TREND'!BP143</f>
        <v>13.253698835178383</v>
      </c>
      <c r="AN432" s="37">
        <f t="shared" si="310"/>
        <v>0</v>
      </c>
      <c r="AO432" s="37">
        <f t="shared" si="311"/>
        <v>0</v>
      </c>
      <c r="AP432" s="37">
        <f t="shared" si="312"/>
        <v>0</v>
      </c>
      <c r="AQ432" s="62">
        <f t="shared" si="313"/>
        <v>0</v>
      </c>
      <c r="AR432" s="37">
        <f t="shared" si="314"/>
        <v>0</v>
      </c>
      <c r="AS432" s="37">
        <f t="shared" si="315"/>
        <v>0</v>
      </c>
      <c r="AU432">
        <v>150</v>
      </c>
      <c r="AV432" s="37">
        <f t="shared" si="316"/>
        <v>913.41414666896355</v>
      </c>
      <c r="AW432" s="37">
        <f t="shared" si="317"/>
        <v>1301.6488395799051</v>
      </c>
      <c r="AX432" s="37">
        <f t="shared" si="318"/>
        <v>792.71348293074482</v>
      </c>
      <c r="AY432" s="62">
        <f t="shared" si="319"/>
        <v>3007.2875997975834</v>
      </c>
      <c r="AZ432" s="37">
        <f t="shared" si="320"/>
        <v>36.211674351870258</v>
      </c>
      <c r="BA432" s="37">
        <f t="shared" si="321"/>
        <v>14.539482226866442</v>
      </c>
      <c r="BC432">
        <v>150</v>
      </c>
      <c r="BD432" s="37">
        <f>IF(Voorblad!$E$10=Rekenblad!BC432,Rekenblad!AV432,0)</f>
        <v>0</v>
      </c>
      <c r="BE432" s="37">
        <f>IF(Voorblad!$E$10=Rekenblad!BC432,Rekenblad!AW432,0)</f>
        <v>0</v>
      </c>
      <c r="BF432" s="37">
        <f>IF(Voorblad!$E$10=Rekenblad!BC432,Rekenblad!AX432,0)</f>
        <v>0</v>
      </c>
      <c r="BG432" s="62">
        <f>IF(Voorblad!$E$10=Rekenblad!BC432,Rekenblad!AY432,0)</f>
        <v>0</v>
      </c>
      <c r="BH432" s="37">
        <f>IF(Voorblad!$E$10=Rekenblad!BC432,Rekenblad!AZ432,0)</f>
        <v>0</v>
      </c>
      <c r="BI432" s="37">
        <f>IF(Voorblad!$E$10=Rekenblad!BC432,Rekenblad!BA432,0)</f>
        <v>0</v>
      </c>
      <c r="BK432">
        <v>150</v>
      </c>
      <c r="BL432" s="37">
        <f>IF(Voorblad!$E$14=Rekenblad!$BL$290,Rekenblad!BD432,0)</f>
        <v>0</v>
      </c>
      <c r="BM432" s="37">
        <f>IF(Voorblad!$E$14=Rekenblad!$BL$290,Rekenblad!BE432,0)</f>
        <v>0</v>
      </c>
      <c r="BN432" s="37">
        <f>IF(Voorblad!$E$14=Rekenblad!$BL$290,Rekenblad!BF432,0)</f>
        <v>0</v>
      </c>
      <c r="BO432" s="62">
        <f>IF(Voorblad!$E$14=Rekenblad!$BL$290,Rekenblad!BG432,0)</f>
        <v>0</v>
      </c>
      <c r="BP432" s="37">
        <f>IF(Voorblad!$E$14=Rekenblad!$BL$290,Rekenblad!BH432,0)</f>
        <v>0</v>
      </c>
      <c r="BQ432" s="37">
        <f>IF(Voorblad!$E$14=Rekenblad!$BL$290,Rekenblad!BI432,0)</f>
        <v>0</v>
      </c>
    </row>
    <row r="433" spans="1:78" s="27" customFormat="1" x14ac:dyDescent="0.25">
      <c r="F433" s="61"/>
      <c r="J433" s="59"/>
      <c r="K433" s="59"/>
      <c r="L433" s="59"/>
      <c r="M433" s="63"/>
      <c r="N433" s="59"/>
      <c r="O433" s="59"/>
      <c r="P433" s="66"/>
      <c r="U433" s="61"/>
      <c r="Y433" s="59"/>
      <c r="Z433" s="59"/>
      <c r="AA433" s="59"/>
      <c r="AB433" s="63"/>
      <c r="AC433" s="59"/>
      <c r="AD433" s="59"/>
      <c r="AE433" s="66"/>
      <c r="AJ433" s="61"/>
      <c r="AN433" s="59"/>
      <c r="AO433" s="59"/>
      <c r="AP433" s="59"/>
      <c r="AQ433" s="63"/>
      <c r="AR433" s="59"/>
      <c r="AS433" s="59"/>
      <c r="AT433" s="46"/>
      <c r="AV433" s="59"/>
      <c r="AW433" s="59"/>
      <c r="AX433" s="59"/>
      <c r="AY433" s="63"/>
      <c r="AZ433" s="59"/>
      <c r="BA433" s="59"/>
      <c r="BB433" s="46"/>
      <c r="BD433" s="59"/>
      <c r="BE433" s="59"/>
      <c r="BF433" s="59"/>
      <c r="BG433" s="63"/>
      <c r="BH433" s="59"/>
      <c r="BI433" s="59"/>
      <c r="BJ433" s="46"/>
      <c r="BK433" s="27" t="s">
        <v>61</v>
      </c>
      <c r="BL433" s="64">
        <v>25</v>
      </c>
      <c r="BM433" s="59"/>
      <c r="BN433" s="59"/>
      <c r="BO433" s="63"/>
      <c r="BP433" s="59"/>
      <c r="BQ433" s="59"/>
      <c r="BR433" s="65"/>
      <c r="BS433" s="25"/>
      <c r="BU433" s="59"/>
      <c r="BV433" s="59"/>
      <c r="BW433" s="59"/>
      <c r="BX433" s="63"/>
      <c r="BY433" s="59"/>
      <c r="BZ433" s="59"/>
    </row>
    <row r="434" spans="1:78" ht="45" x14ac:dyDescent="0.25">
      <c r="A434" t="s">
        <v>51</v>
      </c>
      <c r="B434" s="58" t="s">
        <v>38</v>
      </c>
      <c r="C434" s="55" t="s">
        <v>40</v>
      </c>
      <c r="D434" s="55" t="s">
        <v>41</v>
      </c>
      <c r="E434" s="55" t="s">
        <v>42</v>
      </c>
      <c r="F434" s="56" t="s">
        <v>43</v>
      </c>
      <c r="G434" s="55" t="s">
        <v>44</v>
      </c>
      <c r="H434" s="57" t="s">
        <v>45</v>
      </c>
      <c r="J434" s="55" t="s">
        <v>40</v>
      </c>
      <c r="K434" s="55" t="s">
        <v>41</v>
      </c>
      <c r="L434" s="55" t="s">
        <v>42</v>
      </c>
      <c r="M434" s="56" t="s">
        <v>43</v>
      </c>
      <c r="N434" s="55" t="s">
        <v>44</v>
      </c>
      <c r="O434" s="57" t="s">
        <v>45</v>
      </c>
      <c r="Q434" s="58" t="s">
        <v>38</v>
      </c>
      <c r="R434" s="55" t="s">
        <v>40</v>
      </c>
      <c r="S434" s="55" t="s">
        <v>41</v>
      </c>
      <c r="T434" s="55" t="s">
        <v>42</v>
      </c>
      <c r="U434" s="56" t="s">
        <v>43</v>
      </c>
      <c r="V434" s="55" t="s">
        <v>44</v>
      </c>
      <c r="W434" s="57" t="s">
        <v>45</v>
      </c>
      <c r="Y434" s="55" t="s">
        <v>40</v>
      </c>
      <c r="Z434" s="55" t="s">
        <v>41</v>
      </c>
      <c r="AA434" s="55" t="s">
        <v>42</v>
      </c>
      <c r="AB434" s="56" t="s">
        <v>43</v>
      </c>
      <c r="AC434" s="55" t="s">
        <v>44</v>
      </c>
      <c r="AD434" s="57" t="s">
        <v>45</v>
      </c>
      <c r="AF434" s="58" t="s">
        <v>38</v>
      </c>
      <c r="AG434" s="55" t="s">
        <v>40</v>
      </c>
      <c r="AH434" s="55" t="s">
        <v>41</v>
      </c>
      <c r="AI434" s="55" t="s">
        <v>42</v>
      </c>
      <c r="AJ434" s="56" t="s">
        <v>43</v>
      </c>
      <c r="AK434" s="55" t="s">
        <v>44</v>
      </c>
      <c r="AL434" s="57" t="s">
        <v>45</v>
      </c>
      <c r="AN434" s="55" t="s">
        <v>40</v>
      </c>
      <c r="AO434" s="55" t="s">
        <v>41</v>
      </c>
      <c r="AP434" s="55" t="s">
        <v>42</v>
      </c>
      <c r="AQ434" s="56" t="s">
        <v>43</v>
      </c>
      <c r="AR434" s="55" t="s">
        <v>44</v>
      </c>
      <c r="AS434" s="57" t="s">
        <v>45</v>
      </c>
      <c r="AV434" s="55" t="s">
        <v>40</v>
      </c>
      <c r="AW434" s="55" t="s">
        <v>41</v>
      </c>
      <c r="AX434" s="55" t="s">
        <v>42</v>
      </c>
      <c r="AY434" s="56" t="s">
        <v>43</v>
      </c>
      <c r="AZ434" s="55" t="s">
        <v>44</v>
      </c>
      <c r="BA434" s="57" t="s">
        <v>45</v>
      </c>
      <c r="BC434" s="58" t="s">
        <v>38</v>
      </c>
      <c r="BD434" s="55" t="s">
        <v>40</v>
      </c>
      <c r="BE434" s="55" t="s">
        <v>41</v>
      </c>
      <c r="BF434" s="55" t="s">
        <v>42</v>
      </c>
      <c r="BG434" s="56" t="s">
        <v>43</v>
      </c>
      <c r="BH434" s="55" t="s">
        <v>44</v>
      </c>
      <c r="BI434" s="57" t="s">
        <v>45</v>
      </c>
      <c r="BK434" s="58" t="s">
        <v>38</v>
      </c>
      <c r="BL434" s="55" t="s">
        <v>40</v>
      </c>
      <c r="BM434" s="55" t="s">
        <v>41</v>
      </c>
      <c r="BN434" s="55" t="s">
        <v>42</v>
      </c>
      <c r="BO434" s="56" t="s">
        <v>43</v>
      </c>
      <c r="BP434" s="55" t="s">
        <v>44</v>
      </c>
      <c r="BQ434" s="57" t="s">
        <v>45</v>
      </c>
    </row>
    <row r="435" spans="1:78" x14ac:dyDescent="0.25">
      <c r="B435">
        <f>'Data TREND'!BR3</f>
        <v>10</v>
      </c>
      <c r="C435" s="37">
        <f>'Data TREND'!BT3</f>
        <v>230.91688215648486</v>
      </c>
      <c r="D435" s="37">
        <f>'Data TREND'!BU3</f>
        <v>145.39408432236834</v>
      </c>
      <c r="E435" s="37">
        <f>'Data TREND'!BV3</f>
        <v>57.315360532544467</v>
      </c>
      <c r="F435" s="62">
        <f>'Data TREND'!BW3</f>
        <v>433.75426667887859</v>
      </c>
      <c r="G435" s="37">
        <f>'Data TREND'!BX3</f>
        <v>89.625594200028161</v>
      </c>
      <c r="H435" s="37">
        <f>'Data TREND'!BY3</f>
        <v>36.56312775534186</v>
      </c>
      <c r="J435" s="37">
        <f t="shared" ref="J435" si="328">$B$3*C435</f>
        <v>230.91688215648486</v>
      </c>
      <c r="K435" s="37">
        <f t="shared" ref="K435" si="329">$B$3*D435</f>
        <v>145.39408432236834</v>
      </c>
      <c r="L435" s="37">
        <f t="shared" ref="L435" si="330">$B$3*E435</f>
        <v>57.315360532544467</v>
      </c>
      <c r="M435" s="62">
        <f t="shared" ref="M435" si="331">$B$3*F435</f>
        <v>433.75426667887859</v>
      </c>
      <c r="N435" s="37">
        <f t="shared" ref="N435" si="332">$B$3*G435</f>
        <v>89.625594200028161</v>
      </c>
      <c r="O435" s="37">
        <f t="shared" ref="O435" si="333">$B$3*H435</f>
        <v>36.56312775534186</v>
      </c>
      <c r="Q435">
        <f>'Data TREND'!BR3</f>
        <v>10</v>
      </c>
      <c r="R435" s="37">
        <f>'Data TREND'!CA3</f>
        <v>350.26860450026152</v>
      </c>
      <c r="S435" s="37">
        <f>'Data TREND'!CB3</f>
        <v>147.51393868420837</v>
      </c>
      <c r="T435" s="37">
        <f>'Data TREND'!CC3</f>
        <v>63.369998836818588</v>
      </c>
      <c r="U435" s="62">
        <f>'Data TREND'!CD3</f>
        <v>561.37997203021382</v>
      </c>
      <c r="V435" s="37">
        <f>'Data TREND'!CE3</f>
        <v>112.28428772566741</v>
      </c>
      <c r="W435" s="37">
        <f>'Data TREND'!CF3</f>
        <v>45.810885071144554</v>
      </c>
      <c r="Y435" s="37">
        <f t="shared" ref="Y435:Y466" si="334">$Q$3*R435</f>
        <v>0</v>
      </c>
      <c r="Z435" s="37">
        <f t="shared" ref="Z435:Z466" si="335">$Q$3*S435</f>
        <v>0</v>
      </c>
      <c r="AA435" s="37">
        <f t="shared" ref="AA435:AA466" si="336">$Q$3*T435</f>
        <v>0</v>
      </c>
      <c r="AB435" s="62">
        <f t="shared" ref="AB435:AB466" si="337">$Q$3*U435</f>
        <v>0</v>
      </c>
      <c r="AC435" s="37">
        <f t="shared" ref="AC435:AC466" si="338">$Q$3*V435</f>
        <v>0</v>
      </c>
      <c r="AD435" s="37">
        <f t="shared" ref="AD435:AD466" si="339">$Q$3*W435</f>
        <v>0</v>
      </c>
      <c r="AF435">
        <f>'Data TREND'!BR3</f>
        <v>10</v>
      </c>
      <c r="AG435" s="37">
        <f>'Data TREND'!CH3</f>
        <v>468.90814360818018</v>
      </c>
      <c r="AH435" s="37">
        <f>'Data TREND'!CI3</f>
        <v>149.64984903017745</v>
      </c>
      <c r="AI435" s="37">
        <f>'Data TREND'!CJ3</f>
        <v>70.343345783298204</v>
      </c>
      <c r="AJ435" s="62">
        <f>'Data TREND'!CK3</f>
        <v>688.84549845092261</v>
      </c>
      <c r="AK435" s="37">
        <f>'Data TREND'!CL3</f>
        <v>135.13960633965709</v>
      </c>
      <c r="AL435" s="37">
        <f>'Data TREND'!CM3</f>
        <v>55.218327005891865</v>
      </c>
      <c r="AN435" s="37">
        <f t="shared" ref="AN435:AN466" si="340">$AF$3*AG435</f>
        <v>0</v>
      </c>
      <c r="AO435" s="37">
        <f t="shared" ref="AO435:AO466" si="341">$AF$3*AH435</f>
        <v>0</v>
      </c>
      <c r="AP435" s="37">
        <f t="shared" ref="AP435:AP466" si="342">$AF$3*AI435</f>
        <v>0</v>
      </c>
      <c r="AQ435" s="62">
        <f t="shared" ref="AQ435:AQ466" si="343">$AF$3*AJ435</f>
        <v>0</v>
      </c>
      <c r="AR435" s="37">
        <f t="shared" ref="AR435:AR466" si="344">$AF$3*AK435</f>
        <v>0</v>
      </c>
      <c r="AS435" s="37">
        <f t="shared" ref="AS435:AS466" si="345">$AF$3*AL435</f>
        <v>0</v>
      </c>
      <c r="AU435">
        <v>10</v>
      </c>
      <c r="AV435" s="37">
        <f t="shared" ref="AV435:AV466" si="346">J435+Y435+AN435</f>
        <v>230.91688215648486</v>
      </c>
      <c r="AW435" s="37">
        <f t="shared" ref="AW435:AW466" si="347">K435+Z435+AO435</f>
        <v>145.39408432236834</v>
      </c>
      <c r="AX435" s="37">
        <f t="shared" ref="AX435:AX466" si="348">L435+AA435+AP435</f>
        <v>57.315360532544467</v>
      </c>
      <c r="AY435" s="62">
        <f t="shared" ref="AY435:AY466" si="349">M435+AB435+AQ435</f>
        <v>433.75426667887859</v>
      </c>
      <c r="AZ435" s="37">
        <f t="shared" ref="AZ435:AZ466" si="350">N435+AC435+AR435</f>
        <v>89.625594200028161</v>
      </c>
      <c r="BA435" s="37">
        <f t="shared" ref="BA435:BA466" si="351">O435+AD435+AS435</f>
        <v>36.56312775534186</v>
      </c>
      <c r="BC435">
        <v>10</v>
      </c>
      <c r="BD435" s="37">
        <f>IF(Voorblad!$E$10=Rekenblad!BC435,Rekenblad!AV435,0)</f>
        <v>0</v>
      </c>
      <c r="BE435" s="37">
        <f>IF(Voorblad!$E$10=Rekenblad!BC435,Rekenblad!AW435,0)</f>
        <v>0</v>
      </c>
      <c r="BF435" s="37">
        <f>IF(Voorblad!$E$10=Rekenblad!BC435,Rekenblad!AX435,0)</f>
        <v>0</v>
      </c>
      <c r="BG435" s="62">
        <f>IF(Voorblad!$E$10=Rekenblad!BC435,Rekenblad!AY435,0)</f>
        <v>0</v>
      </c>
      <c r="BH435" s="37">
        <f>IF(Voorblad!$E$10=Rekenblad!BC435,Rekenblad!AZ435,0)</f>
        <v>0</v>
      </c>
      <c r="BI435" s="37">
        <f>IF(Voorblad!$E$10=Rekenblad!BC435,Rekenblad!BA435,0)</f>
        <v>0</v>
      </c>
      <c r="BK435">
        <v>10</v>
      </c>
      <c r="BL435" s="37">
        <f>IF(Voorblad!$E$14=Rekenblad!$BL$433,Rekenblad!BD435,0)</f>
        <v>0</v>
      </c>
      <c r="BM435" s="37">
        <f>IF(Voorblad!$E$14=Rekenblad!$BL$433,Rekenblad!BE435,0)</f>
        <v>0</v>
      </c>
      <c r="BN435" s="37">
        <f>IF(Voorblad!$E$14=Rekenblad!$BL$433,Rekenblad!BF435,0)</f>
        <v>0</v>
      </c>
      <c r="BO435" s="62">
        <f>IF(Voorblad!$E$14=Rekenblad!$BL$433,Rekenblad!BG435,0)</f>
        <v>0</v>
      </c>
      <c r="BP435" s="37">
        <f>IF(Voorblad!$E$14=Rekenblad!$BL$433,Rekenblad!BH435,0)</f>
        <v>0</v>
      </c>
      <c r="BQ435" s="37">
        <f>IF(Voorblad!$E$14=Rekenblad!$BL$433,Rekenblad!BI435,0)</f>
        <v>0</v>
      </c>
    </row>
    <row r="436" spans="1:78" x14ac:dyDescent="0.25">
      <c r="B436">
        <f>'Data TREND'!BR4</f>
        <v>11</v>
      </c>
      <c r="C436" s="37">
        <f>'Data TREND'!BT4</f>
        <v>238.12629961533651</v>
      </c>
      <c r="D436" s="37">
        <f>'Data TREND'!BU4</f>
        <v>155.97337450956803</v>
      </c>
      <c r="E436" s="37">
        <f>'Data TREND'!BV4</f>
        <v>62.568204263960183</v>
      </c>
      <c r="F436" s="62">
        <f>'Data TREND'!BW4</f>
        <v>456.79575486741618</v>
      </c>
      <c r="G436" s="37">
        <f>'Data TREND'!BX4</f>
        <v>89.293748284530821</v>
      </c>
      <c r="H436" s="37">
        <f>'Data TREND'!BY4</f>
        <v>36.430112313566525</v>
      </c>
      <c r="J436" s="37">
        <f t="shared" ref="J436:J499" si="352">$B$3*C436</f>
        <v>238.12629961533651</v>
      </c>
      <c r="K436" s="37">
        <f t="shared" ref="K436:K499" si="353">$B$3*D436</f>
        <v>155.97337450956803</v>
      </c>
      <c r="L436" s="37">
        <f t="shared" ref="L436:L499" si="354">$B$3*E436</f>
        <v>62.568204263960183</v>
      </c>
      <c r="M436" s="62">
        <f t="shared" ref="M436:M499" si="355">$B$3*F436</f>
        <v>456.79575486741618</v>
      </c>
      <c r="N436" s="37">
        <f t="shared" ref="N436:N499" si="356">$B$3*G436</f>
        <v>89.293748284530821</v>
      </c>
      <c r="O436" s="37">
        <f t="shared" ref="O436:O499" si="357">$B$3*H436</f>
        <v>36.430112313566525</v>
      </c>
      <c r="Q436">
        <f>'Data TREND'!BR4</f>
        <v>11</v>
      </c>
      <c r="R436" s="37">
        <f>'Data TREND'!CA4</f>
        <v>360.17860055368294</v>
      </c>
      <c r="S436" s="37">
        <f>'Data TREND'!CB4</f>
        <v>158.05889688386301</v>
      </c>
      <c r="T436" s="37">
        <f>'Data TREND'!CC4</f>
        <v>68.546550283269013</v>
      </c>
      <c r="U436" s="62">
        <f>'Data TREND'!CD4</f>
        <v>587.00922565457017</v>
      </c>
      <c r="V436" s="37">
        <f>'Data TREND'!CE4</f>
        <v>111.79021225211896</v>
      </c>
      <c r="W436" s="37">
        <f>'Data TREND'!CF4</f>
        <v>45.608919808216072</v>
      </c>
      <c r="Y436" s="37">
        <f t="shared" si="334"/>
        <v>0</v>
      </c>
      <c r="Z436" s="37">
        <f t="shared" si="335"/>
        <v>0</v>
      </c>
      <c r="AA436" s="37">
        <f t="shared" si="336"/>
        <v>0</v>
      </c>
      <c r="AB436" s="62">
        <f t="shared" si="337"/>
        <v>0</v>
      </c>
      <c r="AC436" s="37">
        <f t="shared" si="338"/>
        <v>0</v>
      </c>
      <c r="AD436" s="37">
        <f t="shared" si="339"/>
        <v>0</v>
      </c>
      <c r="AF436">
        <f>'Data TREND'!BR4</f>
        <v>11</v>
      </c>
      <c r="AG436" s="37">
        <f>'Data TREND'!CH4</f>
        <v>481.3325096283038</v>
      </c>
      <c r="AH436" s="37">
        <f>'Data TREND'!CI4</f>
        <v>160.16317057198427</v>
      </c>
      <c r="AI436" s="37">
        <f>'Data TREND'!CJ4</f>
        <v>75.433642618259</v>
      </c>
      <c r="AJ436" s="62">
        <f>'Data TREND'!CK4</f>
        <v>716.87192663530266</v>
      </c>
      <c r="AK436" s="37">
        <f>'Data TREND'!CL4</f>
        <v>134.46844820752406</v>
      </c>
      <c r="AL436" s="37">
        <f>'Data TREND'!CM4</f>
        <v>54.944801238594778</v>
      </c>
      <c r="AN436" s="37">
        <f t="shared" si="340"/>
        <v>0</v>
      </c>
      <c r="AO436" s="37">
        <f t="shared" si="341"/>
        <v>0</v>
      </c>
      <c r="AP436" s="37">
        <f t="shared" si="342"/>
        <v>0</v>
      </c>
      <c r="AQ436" s="62">
        <f t="shared" si="343"/>
        <v>0</v>
      </c>
      <c r="AR436" s="37">
        <f t="shared" si="344"/>
        <v>0</v>
      </c>
      <c r="AS436" s="37">
        <f t="shared" si="345"/>
        <v>0</v>
      </c>
      <c r="AU436">
        <v>11</v>
      </c>
      <c r="AV436" s="37">
        <f t="shared" si="346"/>
        <v>238.12629961533651</v>
      </c>
      <c r="AW436" s="37">
        <f t="shared" si="347"/>
        <v>155.97337450956803</v>
      </c>
      <c r="AX436" s="37">
        <f t="shared" si="348"/>
        <v>62.568204263960183</v>
      </c>
      <c r="AY436" s="62">
        <f t="shared" si="349"/>
        <v>456.79575486741618</v>
      </c>
      <c r="AZ436" s="37">
        <f t="shared" si="350"/>
        <v>89.293748284530821</v>
      </c>
      <c r="BA436" s="37">
        <f t="shared" si="351"/>
        <v>36.430112313566525</v>
      </c>
      <c r="BC436">
        <v>11</v>
      </c>
      <c r="BD436" s="37">
        <f>IF(Voorblad!$E$10=Rekenblad!BC436,Rekenblad!AV436,0)</f>
        <v>0</v>
      </c>
      <c r="BE436" s="37">
        <f>IF(Voorblad!$E$10=Rekenblad!BC436,Rekenblad!AW436,0)</f>
        <v>0</v>
      </c>
      <c r="BF436" s="37">
        <f>IF(Voorblad!$E$10=Rekenblad!BC436,Rekenblad!AX436,0)</f>
        <v>0</v>
      </c>
      <c r="BG436" s="62">
        <f>IF(Voorblad!$E$10=Rekenblad!BC436,Rekenblad!AY436,0)</f>
        <v>0</v>
      </c>
      <c r="BH436" s="37">
        <f>IF(Voorblad!$E$10=Rekenblad!BC436,Rekenblad!AZ436,0)</f>
        <v>0</v>
      </c>
      <c r="BI436" s="37">
        <f>IF(Voorblad!$E$10=Rekenblad!BC436,Rekenblad!BA436,0)</f>
        <v>0</v>
      </c>
      <c r="BK436">
        <v>11</v>
      </c>
      <c r="BL436" s="37">
        <f>IF(Voorblad!$E$14=Rekenblad!$BL$433,Rekenblad!BD436,0)</f>
        <v>0</v>
      </c>
      <c r="BM436" s="37">
        <f>IF(Voorblad!$E$14=Rekenblad!$BL$433,Rekenblad!BE436,0)</f>
        <v>0</v>
      </c>
      <c r="BN436" s="37">
        <f>IF(Voorblad!$E$14=Rekenblad!$BL$433,Rekenblad!BF436,0)</f>
        <v>0</v>
      </c>
      <c r="BO436" s="62">
        <f>IF(Voorblad!$E$14=Rekenblad!$BL$433,Rekenblad!BG436,0)</f>
        <v>0</v>
      </c>
      <c r="BP436" s="37">
        <f>IF(Voorblad!$E$14=Rekenblad!$BL$433,Rekenblad!BH436,0)</f>
        <v>0</v>
      </c>
      <c r="BQ436" s="37">
        <f>IF(Voorblad!$E$14=Rekenblad!$BL$433,Rekenblad!BI436,0)</f>
        <v>0</v>
      </c>
    </row>
    <row r="437" spans="1:78" x14ac:dyDescent="0.25">
      <c r="B437">
        <f>'Data TREND'!BR5</f>
        <v>12</v>
      </c>
      <c r="C437" s="37">
        <f>'Data TREND'!BT5</f>
        <v>245.33571707418818</v>
      </c>
      <c r="D437" s="37">
        <f>'Data TREND'!BU5</f>
        <v>166.55266469676775</v>
      </c>
      <c r="E437" s="37">
        <f>'Data TREND'!BV5</f>
        <v>67.821047995375906</v>
      </c>
      <c r="F437" s="62">
        <f>'Data TREND'!BW5</f>
        <v>479.83724305595376</v>
      </c>
      <c r="G437" s="37">
        <f>'Data TREND'!BX5</f>
        <v>88.961902369033467</v>
      </c>
      <c r="H437" s="37">
        <f>'Data TREND'!BY5</f>
        <v>36.297096871791197</v>
      </c>
      <c r="J437" s="37">
        <f t="shared" si="352"/>
        <v>245.33571707418818</v>
      </c>
      <c r="K437" s="37">
        <f t="shared" si="353"/>
        <v>166.55266469676775</v>
      </c>
      <c r="L437" s="37">
        <f t="shared" si="354"/>
        <v>67.821047995375906</v>
      </c>
      <c r="M437" s="62">
        <f t="shared" si="355"/>
        <v>479.83724305595376</v>
      </c>
      <c r="N437" s="37">
        <f t="shared" si="356"/>
        <v>88.961902369033467</v>
      </c>
      <c r="O437" s="37">
        <f t="shared" si="357"/>
        <v>36.297096871791197</v>
      </c>
      <c r="Q437">
        <f>'Data TREND'!BR5</f>
        <v>12</v>
      </c>
      <c r="R437" s="37">
        <f>'Data TREND'!CA5</f>
        <v>370.08859660710431</v>
      </c>
      <c r="S437" s="37">
        <f>'Data TREND'!CB5</f>
        <v>168.60385508351763</v>
      </c>
      <c r="T437" s="37">
        <f>'Data TREND'!CC5</f>
        <v>73.723101729719431</v>
      </c>
      <c r="U437" s="62">
        <f>'Data TREND'!CD5</f>
        <v>612.63847927892652</v>
      </c>
      <c r="V437" s="37">
        <f>'Data TREND'!CE5</f>
        <v>111.29613677857051</v>
      </c>
      <c r="W437" s="37">
        <f>'Data TREND'!CF5</f>
        <v>45.406954545287597</v>
      </c>
      <c r="Y437" s="37">
        <f t="shared" si="334"/>
        <v>0</v>
      </c>
      <c r="Z437" s="37">
        <f t="shared" si="335"/>
        <v>0</v>
      </c>
      <c r="AA437" s="37">
        <f t="shared" si="336"/>
        <v>0</v>
      </c>
      <c r="AB437" s="62">
        <f t="shared" si="337"/>
        <v>0</v>
      </c>
      <c r="AC437" s="37">
        <f t="shared" si="338"/>
        <v>0</v>
      </c>
      <c r="AD437" s="37">
        <f t="shared" si="339"/>
        <v>0</v>
      </c>
      <c r="AF437">
        <f>'Data TREND'!BR5</f>
        <v>12</v>
      </c>
      <c r="AG437" s="37">
        <f>'Data TREND'!CH5</f>
        <v>493.75687564842747</v>
      </c>
      <c r="AH437" s="37">
        <f>'Data TREND'!CI5</f>
        <v>170.67649211379108</v>
      </c>
      <c r="AI437" s="37">
        <f>'Data TREND'!CJ5</f>
        <v>80.523939453219811</v>
      </c>
      <c r="AJ437" s="62">
        <f>'Data TREND'!CK5</f>
        <v>744.89835481968271</v>
      </c>
      <c r="AK437" s="37">
        <f>'Data TREND'!CL5</f>
        <v>133.79729007539103</v>
      </c>
      <c r="AL437" s="37">
        <f>'Data TREND'!CM5</f>
        <v>54.671275471297683</v>
      </c>
      <c r="AN437" s="37">
        <f t="shared" si="340"/>
        <v>0</v>
      </c>
      <c r="AO437" s="37">
        <f t="shared" si="341"/>
        <v>0</v>
      </c>
      <c r="AP437" s="37">
        <f t="shared" si="342"/>
        <v>0</v>
      </c>
      <c r="AQ437" s="62">
        <f t="shared" si="343"/>
        <v>0</v>
      </c>
      <c r="AR437" s="37">
        <f t="shared" si="344"/>
        <v>0</v>
      </c>
      <c r="AS437" s="37">
        <f t="shared" si="345"/>
        <v>0</v>
      </c>
      <c r="AU437">
        <v>12</v>
      </c>
      <c r="AV437" s="37">
        <f t="shared" si="346"/>
        <v>245.33571707418818</v>
      </c>
      <c r="AW437" s="37">
        <f t="shared" si="347"/>
        <v>166.55266469676775</v>
      </c>
      <c r="AX437" s="37">
        <f t="shared" si="348"/>
        <v>67.821047995375906</v>
      </c>
      <c r="AY437" s="62">
        <f t="shared" si="349"/>
        <v>479.83724305595376</v>
      </c>
      <c r="AZ437" s="37">
        <f t="shared" si="350"/>
        <v>88.961902369033467</v>
      </c>
      <c r="BA437" s="37">
        <f t="shared" si="351"/>
        <v>36.297096871791197</v>
      </c>
      <c r="BC437">
        <v>12</v>
      </c>
      <c r="BD437" s="37">
        <f>IF(Voorblad!$E$10=Rekenblad!BC437,Rekenblad!AV437,0)</f>
        <v>0</v>
      </c>
      <c r="BE437" s="37">
        <f>IF(Voorblad!$E$10=Rekenblad!BC437,Rekenblad!AW437,0)</f>
        <v>0</v>
      </c>
      <c r="BF437" s="37">
        <f>IF(Voorblad!$E$10=Rekenblad!BC437,Rekenblad!AX437,0)</f>
        <v>0</v>
      </c>
      <c r="BG437" s="62">
        <f>IF(Voorblad!$E$10=Rekenblad!BC437,Rekenblad!AY437,0)</f>
        <v>0</v>
      </c>
      <c r="BH437" s="37">
        <f>IF(Voorblad!$E$10=Rekenblad!BC437,Rekenblad!AZ437,0)</f>
        <v>0</v>
      </c>
      <c r="BI437" s="37">
        <f>IF(Voorblad!$E$10=Rekenblad!BC437,Rekenblad!BA437,0)</f>
        <v>0</v>
      </c>
      <c r="BK437">
        <v>12</v>
      </c>
      <c r="BL437" s="37">
        <f>IF(Voorblad!$E$14=Rekenblad!$BL$433,Rekenblad!BD437,0)</f>
        <v>0</v>
      </c>
      <c r="BM437" s="37">
        <f>IF(Voorblad!$E$14=Rekenblad!$BL$433,Rekenblad!BE437,0)</f>
        <v>0</v>
      </c>
      <c r="BN437" s="37">
        <f>IF(Voorblad!$E$14=Rekenblad!$BL$433,Rekenblad!BF437,0)</f>
        <v>0</v>
      </c>
      <c r="BO437" s="62">
        <f>IF(Voorblad!$E$14=Rekenblad!$BL$433,Rekenblad!BG437,0)</f>
        <v>0</v>
      </c>
      <c r="BP437" s="37">
        <f>IF(Voorblad!$E$14=Rekenblad!$BL$433,Rekenblad!BH437,0)</f>
        <v>0</v>
      </c>
      <c r="BQ437" s="37">
        <f>IF(Voorblad!$E$14=Rekenblad!$BL$433,Rekenblad!BI437,0)</f>
        <v>0</v>
      </c>
    </row>
    <row r="438" spans="1:78" x14ac:dyDescent="0.25">
      <c r="B438">
        <f>'Data TREND'!BR6</f>
        <v>13</v>
      </c>
      <c r="C438" s="37">
        <f>'Data TREND'!BT6</f>
        <v>252.54513453303986</v>
      </c>
      <c r="D438" s="37">
        <f>'Data TREND'!BU6</f>
        <v>177.13195488396747</v>
      </c>
      <c r="E438" s="37">
        <f>'Data TREND'!BV6</f>
        <v>73.073891726791615</v>
      </c>
      <c r="F438" s="62">
        <f>'Data TREND'!BW6</f>
        <v>502.87873124449135</v>
      </c>
      <c r="G438" s="37">
        <f>'Data TREND'!BX6</f>
        <v>88.630056453536127</v>
      </c>
      <c r="H438" s="37">
        <f>'Data TREND'!BY6</f>
        <v>36.164081430015862</v>
      </c>
      <c r="J438" s="37">
        <f t="shared" si="352"/>
        <v>252.54513453303986</v>
      </c>
      <c r="K438" s="37">
        <f t="shared" si="353"/>
        <v>177.13195488396747</v>
      </c>
      <c r="L438" s="37">
        <f t="shared" si="354"/>
        <v>73.073891726791615</v>
      </c>
      <c r="M438" s="62">
        <f t="shared" si="355"/>
        <v>502.87873124449135</v>
      </c>
      <c r="N438" s="37">
        <f t="shared" si="356"/>
        <v>88.630056453536127</v>
      </c>
      <c r="O438" s="37">
        <f t="shared" si="357"/>
        <v>36.164081430015862</v>
      </c>
      <c r="Q438">
        <f>'Data TREND'!BR6</f>
        <v>13</v>
      </c>
      <c r="R438" s="37">
        <f>'Data TREND'!CA6</f>
        <v>379.99859266052567</v>
      </c>
      <c r="S438" s="37">
        <f>'Data TREND'!CB6</f>
        <v>179.14881328317227</v>
      </c>
      <c r="T438" s="37">
        <f>'Data TREND'!CC6</f>
        <v>78.899653176169863</v>
      </c>
      <c r="U438" s="62">
        <f>'Data TREND'!CD6</f>
        <v>638.26773290328288</v>
      </c>
      <c r="V438" s="37">
        <f>'Data TREND'!CE6</f>
        <v>110.80206130502205</v>
      </c>
      <c r="W438" s="37">
        <f>'Data TREND'!CF6</f>
        <v>45.204989282359115</v>
      </c>
      <c r="Y438" s="37">
        <f t="shared" si="334"/>
        <v>0</v>
      </c>
      <c r="Z438" s="37">
        <f t="shared" si="335"/>
        <v>0</v>
      </c>
      <c r="AA438" s="37">
        <f t="shared" si="336"/>
        <v>0</v>
      </c>
      <c r="AB438" s="62">
        <f t="shared" si="337"/>
        <v>0</v>
      </c>
      <c r="AC438" s="37">
        <f t="shared" si="338"/>
        <v>0</v>
      </c>
      <c r="AD438" s="37">
        <f t="shared" si="339"/>
        <v>0</v>
      </c>
      <c r="AF438">
        <f>'Data TREND'!BR6</f>
        <v>13</v>
      </c>
      <c r="AG438" s="37">
        <f>'Data TREND'!CH6</f>
        <v>506.18124166855108</v>
      </c>
      <c r="AH438" s="37">
        <f>'Data TREND'!CI6</f>
        <v>181.1898136555979</v>
      </c>
      <c r="AI438" s="37">
        <f>'Data TREND'!CJ6</f>
        <v>85.614236288180621</v>
      </c>
      <c r="AJ438" s="62">
        <f>'Data TREND'!CK6</f>
        <v>772.92478300406265</v>
      </c>
      <c r="AK438" s="37">
        <f>'Data TREND'!CL6</f>
        <v>133.126131943258</v>
      </c>
      <c r="AL438" s="37">
        <f>'Data TREND'!CM6</f>
        <v>54.397749704000589</v>
      </c>
      <c r="AN438" s="37">
        <f t="shared" si="340"/>
        <v>0</v>
      </c>
      <c r="AO438" s="37">
        <f t="shared" si="341"/>
        <v>0</v>
      </c>
      <c r="AP438" s="37">
        <f t="shared" si="342"/>
        <v>0</v>
      </c>
      <c r="AQ438" s="62">
        <f t="shared" si="343"/>
        <v>0</v>
      </c>
      <c r="AR438" s="37">
        <f t="shared" si="344"/>
        <v>0</v>
      </c>
      <c r="AS438" s="37">
        <f t="shared" si="345"/>
        <v>0</v>
      </c>
      <c r="AU438">
        <v>13</v>
      </c>
      <c r="AV438" s="37">
        <f t="shared" si="346"/>
        <v>252.54513453303986</v>
      </c>
      <c r="AW438" s="37">
        <f t="shared" si="347"/>
        <v>177.13195488396747</v>
      </c>
      <c r="AX438" s="37">
        <f t="shared" si="348"/>
        <v>73.073891726791615</v>
      </c>
      <c r="AY438" s="62">
        <f t="shared" si="349"/>
        <v>502.87873124449135</v>
      </c>
      <c r="AZ438" s="37">
        <f t="shared" si="350"/>
        <v>88.630056453536127</v>
      </c>
      <c r="BA438" s="37">
        <f t="shared" si="351"/>
        <v>36.164081430015862</v>
      </c>
      <c r="BC438">
        <v>13</v>
      </c>
      <c r="BD438" s="37">
        <f>IF(Voorblad!$E$10=Rekenblad!BC438,Rekenblad!AV438,0)</f>
        <v>0</v>
      </c>
      <c r="BE438" s="37">
        <f>IF(Voorblad!$E$10=Rekenblad!BC438,Rekenblad!AW438,0)</f>
        <v>0</v>
      </c>
      <c r="BF438" s="37">
        <f>IF(Voorblad!$E$10=Rekenblad!BC438,Rekenblad!AX438,0)</f>
        <v>0</v>
      </c>
      <c r="BG438" s="62">
        <f>IF(Voorblad!$E$10=Rekenblad!BC438,Rekenblad!AY438,0)</f>
        <v>0</v>
      </c>
      <c r="BH438" s="37">
        <f>IF(Voorblad!$E$10=Rekenblad!BC438,Rekenblad!AZ438,0)</f>
        <v>0</v>
      </c>
      <c r="BI438" s="37">
        <f>IF(Voorblad!$E$10=Rekenblad!BC438,Rekenblad!BA438,0)</f>
        <v>0</v>
      </c>
      <c r="BK438">
        <v>13</v>
      </c>
      <c r="BL438" s="37">
        <f>IF(Voorblad!$E$14=Rekenblad!$BL$433,Rekenblad!BD438,0)</f>
        <v>0</v>
      </c>
      <c r="BM438" s="37">
        <f>IF(Voorblad!$E$14=Rekenblad!$BL$433,Rekenblad!BE438,0)</f>
        <v>0</v>
      </c>
      <c r="BN438" s="37">
        <f>IF(Voorblad!$E$14=Rekenblad!$BL$433,Rekenblad!BF438,0)</f>
        <v>0</v>
      </c>
      <c r="BO438" s="62">
        <f>IF(Voorblad!$E$14=Rekenblad!$BL$433,Rekenblad!BG438,0)</f>
        <v>0</v>
      </c>
      <c r="BP438" s="37">
        <f>IF(Voorblad!$E$14=Rekenblad!$BL$433,Rekenblad!BH438,0)</f>
        <v>0</v>
      </c>
      <c r="BQ438" s="37">
        <f>IF(Voorblad!$E$14=Rekenblad!$BL$433,Rekenblad!BI438,0)</f>
        <v>0</v>
      </c>
    </row>
    <row r="439" spans="1:78" x14ac:dyDescent="0.25">
      <c r="B439">
        <f>'Data TREND'!BR7</f>
        <v>14</v>
      </c>
      <c r="C439" s="37">
        <f>'Data TREND'!BT7</f>
        <v>259.7545519918915</v>
      </c>
      <c r="D439" s="37">
        <f>'Data TREND'!BU7</f>
        <v>187.71124507116718</v>
      </c>
      <c r="E439" s="37">
        <f>'Data TREND'!BV7</f>
        <v>78.326735458207338</v>
      </c>
      <c r="F439" s="62">
        <f>'Data TREND'!BW7</f>
        <v>525.92021943302893</v>
      </c>
      <c r="G439" s="37">
        <f>'Data TREND'!BX7</f>
        <v>88.298210538038774</v>
      </c>
      <c r="H439" s="37">
        <f>'Data TREND'!BY7</f>
        <v>36.031065988240528</v>
      </c>
      <c r="J439" s="37">
        <f t="shared" si="352"/>
        <v>259.7545519918915</v>
      </c>
      <c r="K439" s="37">
        <f t="shared" si="353"/>
        <v>187.71124507116718</v>
      </c>
      <c r="L439" s="37">
        <f t="shared" si="354"/>
        <v>78.326735458207338</v>
      </c>
      <c r="M439" s="62">
        <f t="shared" si="355"/>
        <v>525.92021943302893</v>
      </c>
      <c r="N439" s="37">
        <f t="shared" si="356"/>
        <v>88.298210538038774</v>
      </c>
      <c r="O439" s="37">
        <f t="shared" si="357"/>
        <v>36.031065988240528</v>
      </c>
      <c r="Q439">
        <f>'Data TREND'!BR7</f>
        <v>14</v>
      </c>
      <c r="R439" s="37">
        <f>'Data TREND'!CA7</f>
        <v>389.9085887139471</v>
      </c>
      <c r="S439" s="37">
        <f>'Data TREND'!CB7</f>
        <v>189.69377148282689</v>
      </c>
      <c r="T439" s="37">
        <f>'Data TREND'!CC7</f>
        <v>84.076204622620281</v>
      </c>
      <c r="U439" s="62">
        <f>'Data TREND'!CD7</f>
        <v>663.89698652763911</v>
      </c>
      <c r="V439" s="37">
        <f>'Data TREND'!CE7</f>
        <v>110.3079858314736</v>
      </c>
      <c r="W439" s="37">
        <f>'Data TREND'!CF7</f>
        <v>45.00302401943064</v>
      </c>
      <c r="Y439" s="37">
        <f t="shared" si="334"/>
        <v>0</v>
      </c>
      <c r="Z439" s="37">
        <f t="shared" si="335"/>
        <v>0</v>
      </c>
      <c r="AA439" s="37">
        <f t="shared" si="336"/>
        <v>0</v>
      </c>
      <c r="AB439" s="62">
        <f t="shared" si="337"/>
        <v>0</v>
      </c>
      <c r="AC439" s="37">
        <f t="shared" si="338"/>
        <v>0</v>
      </c>
      <c r="AD439" s="37">
        <f t="shared" si="339"/>
        <v>0</v>
      </c>
      <c r="AF439">
        <f>'Data TREND'!BR7</f>
        <v>14</v>
      </c>
      <c r="AG439" s="37">
        <f>'Data TREND'!CH7</f>
        <v>518.6056076886747</v>
      </c>
      <c r="AH439" s="37">
        <f>'Data TREND'!CI7</f>
        <v>191.70313519740475</v>
      </c>
      <c r="AI439" s="37">
        <f>'Data TREND'!CJ7</f>
        <v>90.704533123141417</v>
      </c>
      <c r="AJ439" s="62">
        <f>'Data TREND'!CK7</f>
        <v>800.95121118844258</v>
      </c>
      <c r="AK439" s="37">
        <f>'Data TREND'!CL7</f>
        <v>132.45497381112497</v>
      </c>
      <c r="AL439" s="37">
        <f>'Data TREND'!CM7</f>
        <v>54.124223936703501</v>
      </c>
      <c r="AN439" s="37">
        <f t="shared" si="340"/>
        <v>0</v>
      </c>
      <c r="AO439" s="37">
        <f t="shared" si="341"/>
        <v>0</v>
      </c>
      <c r="AP439" s="37">
        <f t="shared" si="342"/>
        <v>0</v>
      </c>
      <c r="AQ439" s="62">
        <f t="shared" si="343"/>
        <v>0</v>
      </c>
      <c r="AR439" s="37">
        <f t="shared" si="344"/>
        <v>0</v>
      </c>
      <c r="AS439" s="37">
        <f t="shared" si="345"/>
        <v>0</v>
      </c>
      <c r="AU439">
        <v>14</v>
      </c>
      <c r="AV439" s="37">
        <f t="shared" si="346"/>
        <v>259.7545519918915</v>
      </c>
      <c r="AW439" s="37">
        <f t="shared" si="347"/>
        <v>187.71124507116718</v>
      </c>
      <c r="AX439" s="37">
        <f t="shared" si="348"/>
        <v>78.326735458207338</v>
      </c>
      <c r="AY439" s="62">
        <f t="shared" si="349"/>
        <v>525.92021943302893</v>
      </c>
      <c r="AZ439" s="37">
        <f t="shared" si="350"/>
        <v>88.298210538038774</v>
      </c>
      <c r="BA439" s="37">
        <f t="shared" si="351"/>
        <v>36.031065988240528</v>
      </c>
      <c r="BC439">
        <v>14</v>
      </c>
      <c r="BD439" s="37">
        <f>IF(Voorblad!$E$10=Rekenblad!BC439,Rekenblad!AV439,0)</f>
        <v>0</v>
      </c>
      <c r="BE439" s="37">
        <f>IF(Voorblad!$E$10=Rekenblad!BC439,Rekenblad!AW439,0)</f>
        <v>0</v>
      </c>
      <c r="BF439" s="37">
        <f>IF(Voorblad!$E$10=Rekenblad!BC439,Rekenblad!AX439,0)</f>
        <v>0</v>
      </c>
      <c r="BG439" s="62">
        <f>IF(Voorblad!$E$10=Rekenblad!BC439,Rekenblad!AY439,0)</f>
        <v>0</v>
      </c>
      <c r="BH439" s="37">
        <f>IF(Voorblad!$E$10=Rekenblad!BC439,Rekenblad!AZ439,0)</f>
        <v>0</v>
      </c>
      <c r="BI439" s="37">
        <f>IF(Voorblad!$E$10=Rekenblad!BC439,Rekenblad!BA439,0)</f>
        <v>0</v>
      </c>
      <c r="BK439">
        <v>14</v>
      </c>
      <c r="BL439" s="37">
        <f>IF(Voorblad!$E$14=Rekenblad!$BL$433,Rekenblad!BD439,0)</f>
        <v>0</v>
      </c>
      <c r="BM439" s="37">
        <f>IF(Voorblad!$E$14=Rekenblad!$BL$433,Rekenblad!BE439,0)</f>
        <v>0</v>
      </c>
      <c r="BN439" s="37">
        <f>IF(Voorblad!$E$14=Rekenblad!$BL$433,Rekenblad!BF439,0)</f>
        <v>0</v>
      </c>
      <c r="BO439" s="62">
        <f>IF(Voorblad!$E$14=Rekenblad!$BL$433,Rekenblad!BG439,0)</f>
        <v>0</v>
      </c>
      <c r="BP439" s="37">
        <f>IF(Voorblad!$E$14=Rekenblad!$BL$433,Rekenblad!BH439,0)</f>
        <v>0</v>
      </c>
      <c r="BQ439" s="37">
        <f>IF(Voorblad!$E$14=Rekenblad!$BL$433,Rekenblad!BI439,0)</f>
        <v>0</v>
      </c>
    </row>
    <row r="440" spans="1:78" x14ac:dyDescent="0.25">
      <c r="B440">
        <f>'Data TREND'!BR8</f>
        <v>15</v>
      </c>
      <c r="C440" s="37">
        <f>'Data TREND'!BT8</f>
        <v>266.96396945074321</v>
      </c>
      <c r="D440" s="37">
        <f>'Data TREND'!BU8</f>
        <v>198.2905352583669</v>
      </c>
      <c r="E440" s="37">
        <f>'Data TREND'!BV8</f>
        <v>83.579579189623047</v>
      </c>
      <c r="F440" s="62">
        <f>'Data TREND'!BW8</f>
        <v>548.96170762156646</v>
      </c>
      <c r="G440" s="37">
        <f>'Data TREND'!BX8</f>
        <v>87.966364622541434</v>
      </c>
      <c r="H440" s="37">
        <f>'Data TREND'!BY8</f>
        <v>35.898050546465193</v>
      </c>
      <c r="J440" s="37">
        <f t="shared" si="352"/>
        <v>266.96396945074321</v>
      </c>
      <c r="K440" s="37">
        <f t="shared" si="353"/>
        <v>198.2905352583669</v>
      </c>
      <c r="L440" s="37">
        <f t="shared" si="354"/>
        <v>83.579579189623047</v>
      </c>
      <c r="M440" s="62">
        <f t="shared" si="355"/>
        <v>548.96170762156646</v>
      </c>
      <c r="N440" s="37">
        <f t="shared" si="356"/>
        <v>87.966364622541434</v>
      </c>
      <c r="O440" s="37">
        <f t="shared" si="357"/>
        <v>35.898050546465193</v>
      </c>
      <c r="Q440">
        <f>'Data TREND'!BR8</f>
        <v>15</v>
      </c>
      <c r="R440" s="37">
        <f>'Data TREND'!CA8</f>
        <v>399.81858476736852</v>
      </c>
      <c r="S440" s="37">
        <f>'Data TREND'!CB8</f>
        <v>200.23872968248153</v>
      </c>
      <c r="T440" s="37">
        <f>'Data TREND'!CC8</f>
        <v>89.252756069070713</v>
      </c>
      <c r="U440" s="62">
        <f>'Data TREND'!CD8</f>
        <v>689.52624015199547</v>
      </c>
      <c r="V440" s="37">
        <f>'Data TREND'!CE8</f>
        <v>109.81391035792515</v>
      </c>
      <c r="W440" s="37">
        <f>'Data TREND'!CF8</f>
        <v>44.801058756502158</v>
      </c>
      <c r="Y440" s="37">
        <f t="shared" si="334"/>
        <v>0</v>
      </c>
      <c r="Z440" s="37">
        <f t="shared" si="335"/>
        <v>0</v>
      </c>
      <c r="AA440" s="37">
        <f t="shared" si="336"/>
        <v>0</v>
      </c>
      <c r="AB440" s="62">
        <f t="shared" si="337"/>
        <v>0</v>
      </c>
      <c r="AC440" s="37">
        <f t="shared" si="338"/>
        <v>0</v>
      </c>
      <c r="AD440" s="37">
        <f t="shared" si="339"/>
        <v>0</v>
      </c>
      <c r="AF440">
        <f>'Data TREND'!BR8</f>
        <v>15</v>
      </c>
      <c r="AG440" s="37">
        <f>'Data TREND'!CH8</f>
        <v>531.02997370879837</v>
      </c>
      <c r="AH440" s="37">
        <f>'Data TREND'!CI8</f>
        <v>202.21645673921157</v>
      </c>
      <c r="AI440" s="37">
        <f>'Data TREND'!CJ8</f>
        <v>95.794829958102213</v>
      </c>
      <c r="AJ440" s="62">
        <f>'Data TREND'!CK8</f>
        <v>828.97763937282264</v>
      </c>
      <c r="AK440" s="37">
        <f>'Data TREND'!CL8</f>
        <v>131.78381567899194</v>
      </c>
      <c r="AL440" s="37">
        <f>'Data TREND'!CM8</f>
        <v>53.850698169406407</v>
      </c>
      <c r="AN440" s="37">
        <f t="shared" si="340"/>
        <v>0</v>
      </c>
      <c r="AO440" s="37">
        <f t="shared" si="341"/>
        <v>0</v>
      </c>
      <c r="AP440" s="37">
        <f t="shared" si="342"/>
        <v>0</v>
      </c>
      <c r="AQ440" s="62">
        <f t="shared" si="343"/>
        <v>0</v>
      </c>
      <c r="AR440" s="37">
        <f t="shared" si="344"/>
        <v>0</v>
      </c>
      <c r="AS440" s="37">
        <f t="shared" si="345"/>
        <v>0</v>
      </c>
      <c r="AU440">
        <v>15</v>
      </c>
      <c r="AV440" s="37">
        <f t="shared" si="346"/>
        <v>266.96396945074321</v>
      </c>
      <c r="AW440" s="37">
        <f t="shared" si="347"/>
        <v>198.2905352583669</v>
      </c>
      <c r="AX440" s="37">
        <f t="shared" si="348"/>
        <v>83.579579189623047</v>
      </c>
      <c r="AY440" s="62">
        <f t="shared" si="349"/>
        <v>548.96170762156646</v>
      </c>
      <c r="AZ440" s="37">
        <f t="shared" si="350"/>
        <v>87.966364622541434</v>
      </c>
      <c r="BA440" s="37">
        <f t="shared" si="351"/>
        <v>35.898050546465193</v>
      </c>
      <c r="BC440">
        <v>15</v>
      </c>
      <c r="BD440" s="37">
        <f>IF(Voorblad!$E$10=Rekenblad!BC440,Rekenblad!AV440,0)</f>
        <v>0</v>
      </c>
      <c r="BE440" s="37">
        <f>IF(Voorblad!$E$10=Rekenblad!BC440,Rekenblad!AW440,0)</f>
        <v>0</v>
      </c>
      <c r="BF440" s="37">
        <f>IF(Voorblad!$E$10=Rekenblad!BC440,Rekenblad!AX440,0)</f>
        <v>0</v>
      </c>
      <c r="BG440" s="62">
        <f>IF(Voorblad!$E$10=Rekenblad!BC440,Rekenblad!AY440,0)</f>
        <v>0</v>
      </c>
      <c r="BH440" s="37">
        <f>IF(Voorblad!$E$10=Rekenblad!BC440,Rekenblad!AZ440,0)</f>
        <v>0</v>
      </c>
      <c r="BI440" s="37">
        <f>IF(Voorblad!$E$10=Rekenblad!BC440,Rekenblad!BA440,0)</f>
        <v>0</v>
      </c>
      <c r="BK440">
        <v>15</v>
      </c>
      <c r="BL440" s="37">
        <f>IF(Voorblad!$E$14=Rekenblad!$BL$433,Rekenblad!BD440,0)</f>
        <v>0</v>
      </c>
      <c r="BM440" s="37">
        <f>IF(Voorblad!$E$14=Rekenblad!$BL$433,Rekenblad!BE440,0)</f>
        <v>0</v>
      </c>
      <c r="BN440" s="37">
        <f>IF(Voorblad!$E$14=Rekenblad!$BL$433,Rekenblad!BF440,0)</f>
        <v>0</v>
      </c>
      <c r="BO440" s="62">
        <f>IF(Voorblad!$E$14=Rekenblad!$BL$433,Rekenblad!BG440,0)</f>
        <v>0</v>
      </c>
      <c r="BP440" s="37">
        <f>IF(Voorblad!$E$14=Rekenblad!$BL$433,Rekenblad!BH440,0)</f>
        <v>0</v>
      </c>
      <c r="BQ440" s="37">
        <f>IF(Voorblad!$E$14=Rekenblad!$BL$433,Rekenblad!BI440,0)</f>
        <v>0</v>
      </c>
    </row>
    <row r="441" spans="1:78" x14ac:dyDescent="0.25">
      <c r="B441">
        <f>'Data TREND'!BR9</f>
        <v>16</v>
      </c>
      <c r="C441" s="37">
        <f>'Data TREND'!BT9</f>
        <v>274.17338690959491</v>
      </c>
      <c r="D441" s="37">
        <f>'Data TREND'!BU9</f>
        <v>208.86982544556662</v>
      </c>
      <c r="E441" s="37">
        <f>'Data TREND'!BV9</f>
        <v>88.83242292103877</v>
      </c>
      <c r="F441" s="62">
        <f>'Data TREND'!BW9</f>
        <v>572.00319581010399</v>
      </c>
      <c r="G441" s="37">
        <f>'Data TREND'!BX9</f>
        <v>87.63451870704408</v>
      </c>
      <c r="H441" s="37">
        <f>'Data TREND'!BY9</f>
        <v>35.765035104689858</v>
      </c>
      <c r="J441" s="37">
        <f t="shared" si="352"/>
        <v>274.17338690959491</v>
      </c>
      <c r="K441" s="37">
        <f t="shared" si="353"/>
        <v>208.86982544556662</v>
      </c>
      <c r="L441" s="37">
        <f t="shared" si="354"/>
        <v>88.83242292103877</v>
      </c>
      <c r="M441" s="62">
        <f t="shared" si="355"/>
        <v>572.00319581010399</v>
      </c>
      <c r="N441" s="37">
        <f t="shared" si="356"/>
        <v>87.63451870704408</v>
      </c>
      <c r="O441" s="37">
        <f t="shared" si="357"/>
        <v>35.765035104689858</v>
      </c>
      <c r="Q441">
        <f>'Data TREND'!BR9</f>
        <v>16</v>
      </c>
      <c r="R441" s="37">
        <f>'Data TREND'!CA9</f>
        <v>409.72858082078989</v>
      </c>
      <c r="S441" s="37">
        <f>'Data TREND'!CB9</f>
        <v>210.78368788213615</v>
      </c>
      <c r="T441" s="37">
        <f>'Data TREND'!CC9</f>
        <v>94.429307515521131</v>
      </c>
      <c r="U441" s="62">
        <f>'Data TREND'!CD9</f>
        <v>715.1554937763517</v>
      </c>
      <c r="V441" s="37">
        <f>'Data TREND'!CE9</f>
        <v>109.3198348843767</v>
      </c>
      <c r="W441" s="37">
        <f>'Data TREND'!CF9</f>
        <v>44.599093493573676</v>
      </c>
      <c r="Y441" s="37">
        <f t="shared" si="334"/>
        <v>0</v>
      </c>
      <c r="Z441" s="37">
        <f t="shared" si="335"/>
        <v>0</v>
      </c>
      <c r="AA441" s="37">
        <f t="shared" si="336"/>
        <v>0</v>
      </c>
      <c r="AB441" s="62">
        <f t="shared" si="337"/>
        <v>0</v>
      </c>
      <c r="AC441" s="37">
        <f t="shared" si="338"/>
        <v>0</v>
      </c>
      <c r="AD441" s="37">
        <f t="shared" si="339"/>
        <v>0</v>
      </c>
      <c r="AF441">
        <f>'Data TREND'!BR9</f>
        <v>16</v>
      </c>
      <c r="AG441" s="37">
        <f>'Data TREND'!CH9</f>
        <v>543.45433972892204</v>
      </c>
      <c r="AH441" s="37">
        <f>'Data TREND'!CI9</f>
        <v>212.72977828101838</v>
      </c>
      <c r="AI441" s="37">
        <f>'Data TREND'!CJ9</f>
        <v>100.88512679306302</v>
      </c>
      <c r="AJ441" s="62">
        <f>'Data TREND'!CK9</f>
        <v>857.00406755720269</v>
      </c>
      <c r="AK441" s="37">
        <f>'Data TREND'!CL9</f>
        <v>131.11265754685891</v>
      </c>
      <c r="AL441" s="37">
        <f>'Data TREND'!CM9</f>
        <v>53.577172402109319</v>
      </c>
      <c r="AN441" s="37">
        <f t="shared" si="340"/>
        <v>0</v>
      </c>
      <c r="AO441" s="37">
        <f t="shared" si="341"/>
        <v>0</v>
      </c>
      <c r="AP441" s="37">
        <f t="shared" si="342"/>
        <v>0</v>
      </c>
      <c r="AQ441" s="62">
        <f t="shared" si="343"/>
        <v>0</v>
      </c>
      <c r="AR441" s="37">
        <f t="shared" si="344"/>
        <v>0</v>
      </c>
      <c r="AS441" s="37">
        <f t="shared" si="345"/>
        <v>0</v>
      </c>
      <c r="AU441">
        <v>16</v>
      </c>
      <c r="AV441" s="37">
        <f t="shared" si="346"/>
        <v>274.17338690959491</v>
      </c>
      <c r="AW441" s="37">
        <f t="shared" si="347"/>
        <v>208.86982544556662</v>
      </c>
      <c r="AX441" s="37">
        <f t="shared" si="348"/>
        <v>88.83242292103877</v>
      </c>
      <c r="AY441" s="62">
        <f t="shared" si="349"/>
        <v>572.00319581010399</v>
      </c>
      <c r="AZ441" s="37">
        <f t="shared" si="350"/>
        <v>87.63451870704408</v>
      </c>
      <c r="BA441" s="37">
        <f t="shared" si="351"/>
        <v>35.765035104689858</v>
      </c>
      <c r="BC441">
        <v>16</v>
      </c>
      <c r="BD441" s="37">
        <f>IF(Voorblad!$E$10=Rekenblad!BC441,Rekenblad!AV441,0)</f>
        <v>0</v>
      </c>
      <c r="BE441" s="37">
        <f>IF(Voorblad!$E$10=Rekenblad!BC441,Rekenblad!AW441,0)</f>
        <v>0</v>
      </c>
      <c r="BF441" s="37">
        <f>IF(Voorblad!$E$10=Rekenblad!BC441,Rekenblad!AX441,0)</f>
        <v>0</v>
      </c>
      <c r="BG441" s="62">
        <f>IF(Voorblad!$E$10=Rekenblad!BC441,Rekenblad!AY441,0)</f>
        <v>0</v>
      </c>
      <c r="BH441" s="37">
        <f>IF(Voorblad!$E$10=Rekenblad!BC441,Rekenblad!AZ441,0)</f>
        <v>0</v>
      </c>
      <c r="BI441" s="37">
        <f>IF(Voorblad!$E$10=Rekenblad!BC441,Rekenblad!BA441,0)</f>
        <v>0</v>
      </c>
      <c r="BK441">
        <v>16</v>
      </c>
      <c r="BL441" s="37">
        <f>IF(Voorblad!$E$14=Rekenblad!$BL$433,Rekenblad!BD441,0)</f>
        <v>0</v>
      </c>
      <c r="BM441" s="37">
        <f>IF(Voorblad!$E$14=Rekenblad!$BL$433,Rekenblad!BE441,0)</f>
        <v>0</v>
      </c>
      <c r="BN441" s="37">
        <f>IF(Voorblad!$E$14=Rekenblad!$BL$433,Rekenblad!BF441,0)</f>
        <v>0</v>
      </c>
      <c r="BO441" s="62">
        <f>IF(Voorblad!$E$14=Rekenblad!$BL$433,Rekenblad!BG441,0)</f>
        <v>0</v>
      </c>
      <c r="BP441" s="37">
        <f>IF(Voorblad!$E$14=Rekenblad!$BL$433,Rekenblad!BH441,0)</f>
        <v>0</v>
      </c>
      <c r="BQ441" s="37">
        <f>IF(Voorblad!$E$14=Rekenblad!$BL$433,Rekenblad!BI441,0)</f>
        <v>0</v>
      </c>
    </row>
    <row r="442" spans="1:78" x14ac:dyDescent="0.25">
      <c r="B442">
        <f>'Data TREND'!BR10</f>
        <v>17</v>
      </c>
      <c r="C442" s="37">
        <f>'Data TREND'!BT10</f>
        <v>281.38280436844656</v>
      </c>
      <c r="D442" s="37">
        <f>'Data TREND'!BU10</f>
        <v>219.44911563276634</v>
      </c>
      <c r="E442" s="37">
        <f>'Data TREND'!BV10</f>
        <v>94.085266652454493</v>
      </c>
      <c r="F442" s="62">
        <f>'Data TREND'!BW10</f>
        <v>595.04468399864163</v>
      </c>
      <c r="G442" s="37">
        <f>'Data TREND'!BX10</f>
        <v>87.30267279154674</v>
      </c>
      <c r="H442" s="37">
        <f>'Data TREND'!BY10</f>
        <v>35.632019662914523</v>
      </c>
      <c r="J442" s="37">
        <f t="shared" si="352"/>
        <v>281.38280436844656</v>
      </c>
      <c r="K442" s="37">
        <f t="shared" si="353"/>
        <v>219.44911563276634</v>
      </c>
      <c r="L442" s="37">
        <f t="shared" si="354"/>
        <v>94.085266652454493</v>
      </c>
      <c r="M442" s="62">
        <f t="shared" si="355"/>
        <v>595.04468399864163</v>
      </c>
      <c r="N442" s="37">
        <f t="shared" si="356"/>
        <v>87.30267279154674</v>
      </c>
      <c r="O442" s="37">
        <f t="shared" si="357"/>
        <v>35.632019662914523</v>
      </c>
      <c r="Q442">
        <f>'Data TREND'!BR10</f>
        <v>17</v>
      </c>
      <c r="R442" s="37">
        <f>'Data TREND'!CA10</f>
        <v>419.63857687421125</v>
      </c>
      <c r="S442" s="37">
        <f>'Data TREND'!CB10</f>
        <v>221.32864608179077</v>
      </c>
      <c r="T442" s="37">
        <f>'Data TREND'!CC10</f>
        <v>99.605858961971549</v>
      </c>
      <c r="U442" s="62">
        <f>'Data TREND'!CD10</f>
        <v>740.78474740070806</v>
      </c>
      <c r="V442" s="37">
        <f>'Data TREND'!CE10</f>
        <v>108.82575941082825</v>
      </c>
      <c r="W442" s="37">
        <f>'Data TREND'!CF10</f>
        <v>44.397128230645201</v>
      </c>
      <c r="Y442" s="37">
        <f t="shared" si="334"/>
        <v>0</v>
      </c>
      <c r="Z442" s="37">
        <f t="shared" si="335"/>
        <v>0</v>
      </c>
      <c r="AA442" s="37">
        <f t="shared" si="336"/>
        <v>0</v>
      </c>
      <c r="AB442" s="62">
        <f t="shared" si="337"/>
        <v>0</v>
      </c>
      <c r="AC442" s="37">
        <f t="shared" si="338"/>
        <v>0</v>
      </c>
      <c r="AD442" s="37">
        <f t="shared" si="339"/>
        <v>0</v>
      </c>
      <c r="AF442">
        <f>'Data TREND'!BR10</f>
        <v>17</v>
      </c>
      <c r="AG442" s="37">
        <f>'Data TREND'!CH10</f>
        <v>555.87870574904559</v>
      </c>
      <c r="AH442" s="37">
        <f>'Data TREND'!CI10</f>
        <v>223.2430998228252</v>
      </c>
      <c r="AI442" s="37">
        <f>'Data TREND'!CJ10</f>
        <v>105.97542362802383</v>
      </c>
      <c r="AJ442" s="62">
        <f>'Data TREND'!CK10</f>
        <v>885.03049574158263</v>
      </c>
      <c r="AK442" s="37">
        <f>'Data TREND'!CL10</f>
        <v>130.44149941472588</v>
      </c>
      <c r="AL442" s="37">
        <f>'Data TREND'!CM10</f>
        <v>53.303646634812225</v>
      </c>
      <c r="AN442" s="37">
        <f t="shared" si="340"/>
        <v>0</v>
      </c>
      <c r="AO442" s="37">
        <f t="shared" si="341"/>
        <v>0</v>
      </c>
      <c r="AP442" s="37">
        <f t="shared" si="342"/>
        <v>0</v>
      </c>
      <c r="AQ442" s="62">
        <f t="shared" si="343"/>
        <v>0</v>
      </c>
      <c r="AR442" s="37">
        <f t="shared" si="344"/>
        <v>0</v>
      </c>
      <c r="AS442" s="37">
        <f t="shared" si="345"/>
        <v>0</v>
      </c>
      <c r="AU442">
        <v>17</v>
      </c>
      <c r="AV442" s="37">
        <f t="shared" si="346"/>
        <v>281.38280436844656</v>
      </c>
      <c r="AW442" s="37">
        <f t="shared" si="347"/>
        <v>219.44911563276634</v>
      </c>
      <c r="AX442" s="37">
        <f t="shared" si="348"/>
        <v>94.085266652454493</v>
      </c>
      <c r="AY442" s="62">
        <f t="shared" si="349"/>
        <v>595.04468399864163</v>
      </c>
      <c r="AZ442" s="37">
        <f t="shared" si="350"/>
        <v>87.30267279154674</v>
      </c>
      <c r="BA442" s="37">
        <f t="shared" si="351"/>
        <v>35.632019662914523</v>
      </c>
      <c r="BC442">
        <v>17</v>
      </c>
      <c r="BD442" s="37">
        <f>IF(Voorblad!$E$10=Rekenblad!BC442,Rekenblad!AV442,0)</f>
        <v>0</v>
      </c>
      <c r="BE442" s="37">
        <f>IF(Voorblad!$E$10=Rekenblad!BC442,Rekenblad!AW442,0)</f>
        <v>0</v>
      </c>
      <c r="BF442" s="37">
        <f>IF(Voorblad!$E$10=Rekenblad!BC442,Rekenblad!AX442,0)</f>
        <v>0</v>
      </c>
      <c r="BG442" s="62">
        <f>IF(Voorblad!$E$10=Rekenblad!BC442,Rekenblad!AY442,0)</f>
        <v>0</v>
      </c>
      <c r="BH442" s="37">
        <f>IF(Voorblad!$E$10=Rekenblad!BC442,Rekenblad!AZ442,0)</f>
        <v>0</v>
      </c>
      <c r="BI442" s="37">
        <f>IF(Voorblad!$E$10=Rekenblad!BC442,Rekenblad!BA442,0)</f>
        <v>0</v>
      </c>
      <c r="BK442">
        <v>17</v>
      </c>
      <c r="BL442" s="37">
        <f>IF(Voorblad!$E$14=Rekenblad!$BL$433,Rekenblad!BD442,0)</f>
        <v>0</v>
      </c>
      <c r="BM442" s="37">
        <f>IF(Voorblad!$E$14=Rekenblad!$BL$433,Rekenblad!BE442,0)</f>
        <v>0</v>
      </c>
      <c r="BN442" s="37">
        <f>IF(Voorblad!$E$14=Rekenblad!$BL$433,Rekenblad!BF442,0)</f>
        <v>0</v>
      </c>
      <c r="BO442" s="62">
        <f>IF(Voorblad!$E$14=Rekenblad!$BL$433,Rekenblad!BG442,0)</f>
        <v>0</v>
      </c>
      <c r="BP442" s="37">
        <f>IF(Voorblad!$E$14=Rekenblad!$BL$433,Rekenblad!BH442,0)</f>
        <v>0</v>
      </c>
      <c r="BQ442" s="37">
        <f>IF(Voorblad!$E$14=Rekenblad!$BL$433,Rekenblad!BI442,0)</f>
        <v>0</v>
      </c>
    </row>
    <row r="443" spans="1:78" x14ac:dyDescent="0.25">
      <c r="B443">
        <f>'Data TREND'!BR11</f>
        <v>18</v>
      </c>
      <c r="C443" s="37">
        <f>'Data TREND'!BT11</f>
        <v>288.5922218272982</v>
      </c>
      <c r="D443" s="37">
        <f>'Data TREND'!BU11</f>
        <v>230.02840581996605</v>
      </c>
      <c r="E443" s="37">
        <f>'Data TREND'!BV11</f>
        <v>99.338110383870202</v>
      </c>
      <c r="F443" s="62">
        <f>'Data TREND'!BW11</f>
        <v>618.08617218717927</v>
      </c>
      <c r="G443" s="37">
        <f>'Data TREND'!BX11</f>
        <v>86.970826876049387</v>
      </c>
      <c r="H443" s="37">
        <f>'Data TREND'!BY11</f>
        <v>35.499004221139188</v>
      </c>
      <c r="J443" s="37">
        <f t="shared" si="352"/>
        <v>288.5922218272982</v>
      </c>
      <c r="K443" s="37">
        <f t="shared" si="353"/>
        <v>230.02840581996605</v>
      </c>
      <c r="L443" s="37">
        <f t="shared" si="354"/>
        <v>99.338110383870202</v>
      </c>
      <c r="M443" s="62">
        <f t="shared" si="355"/>
        <v>618.08617218717927</v>
      </c>
      <c r="N443" s="37">
        <f t="shared" si="356"/>
        <v>86.970826876049387</v>
      </c>
      <c r="O443" s="37">
        <f t="shared" si="357"/>
        <v>35.499004221139188</v>
      </c>
      <c r="Q443">
        <f>'Data TREND'!BR11</f>
        <v>18</v>
      </c>
      <c r="R443" s="37">
        <f>'Data TREND'!CA11</f>
        <v>429.54857292763268</v>
      </c>
      <c r="S443" s="37">
        <f>'Data TREND'!CB11</f>
        <v>231.87360428144541</v>
      </c>
      <c r="T443" s="37">
        <f>'Data TREND'!CC11</f>
        <v>104.78241040842198</v>
      </c>
      <c r="U443" s="62">
        <f>'Data TREND'!CD11</f>
        <v>766.41400102506441</v>
      </c>
      <c r="V443" s="37">
        <f>'Data TREND'!CE11</f>
        <v>108.33168393727981</v>
      </c>
      <c r="W443" s="37">
        <f>'Data TREND'!CF11</f>
        <v>44.195162967716719</v>
      </c>
      <c r="Y443" s="37">
        <f t="shared" si="334"/>
        <v>0</v>
      </c>
      <c r="Z443" s="37">
        <f t="shared" si="335"/>
        <v>0</v>
      </c>
      <c r="AA443" s="37">
        <f t="shared" si="336"/>
        <v>0</v>
      </c>
      <c r="AB443" s="62">
        <f t="shared" si="337"/>
        <v>0</v>
      </c>
      <c r="AC443" s="37">
        <f t="shared" si="338"/>
        <v>0</v>
      </c>
      <c r="AD443" s="37">
        <f t="shared" si="339"/>
        <v>0</v>
      </c>
      <c r="AF443">
        <f>'Data TREND'!BR11</f>
        <v>18</v>
      </c>
      <c r="AG443" s="37">
        <f>'Data TREND'!CH11</f>
        <v>568.30307176916926</v>
      </c>
      <c r="AH443" s="37">
        <f>'Data TREND'!CI11</f>
        <v>233.75642136463202</v>
      </c>
      <c r="AI443" s="37">
        <f>'Data TREND'!CJ11</f>
        <v>111.06572046298463</v>
      </c>
      <c r="AJ443" s="62">
        <f>'Data TREND'!CK11</f>
        <v>913.05692392596256</v>
      </c>
      <c r="AK443" s="37">
        <f>'Data TREND'!CL11</f>
        <v>129.77034128259285</v>
      </c>
      <c r="AL443" s="37">
        <f>'Data TREND'!CM11</f>
        <v>53.030120867515137</v>
      </c>
      <c r="AN443" s="37">
        <f t="shared" si="340"/>
        <v>0</v>
      </c>
      <c r="AO443" s="37">
        <f t="shared" si="341"/>
        <v>0</v>
      </c>
      <c r="AP443" s="37">
        <f t="shared" si="342"/>
        <v>0</v>
      </c>
      <c r="AQ443" s="62">
        <f t="shared" si="343"/>
        <v>0</v>
      </c>
      <c r="AR443" s="37">
        <f t="shared" si="344"/>
        <v>0</v>
      </c>
      <c r="AS443" s="37">
        <f t="shared" si="345"/>
        <v>0</v>
      </c>
      <c r="AU443">
        <v>18</v>
      </c>
      <c r="AV443" s="37">
        <f t="shared" si="346"/>
        <v>288.5922218272982</v>
      </c>
      <c r="AW443" s="37">
        <f t="shared" si="347"/>
        <v>230.02840581996605</v>
      </c>
      <c r="AX443" s="37">
        <f t="shared" si="348"/>
        <v>99.338110383870202</v>
      </c>
      <c r="AY443" s="62">
        <f t="shared" si="349"/>
        <v>618.08617218717927</v>
      </c>
      <c r="AZ443" s="37">
        <f t="shared" si="350"/>
        <v>86.970826876049387</v>
      </c>
      <c r="BA443" s="37">
        <f t="shared" si="351"/>
        <v>35.499004221139188</v>
      </c>
      <c r="BC443">
        <v>18</v>
      </c>
      <c r="BD443" s="37">
        <f>IF(Voorblad!$E$10=Rekenblad!BC443,Rekenblad!AV443,0)</f>
        <v>0</v>
      </c>
      <c r="BE443" s="37">
        <f>IF(Voorblad!$E$10=Rekenblad!BC443,Rekenblad!AW443,0)</f>
        <v>0</v>
      </c>
      <c r="BF443" s="37">
        <f>IF(Voorblad!$E$10=Rekenblad!BC443,Rekenblad!AX443,0)</f>
        <v>0</v>
      </c>
      <c r="BG443" s="62">
        <f>IF(Voorblad!$E$10=Rekenblad!BC443,Rekenblad!AY443,0)</f>
        <v>0</v>
      </c>
      <c r="BH443" s="37">
        <f>IF(Voorblad!$E$10=Rekenblad!BC443,Rekenblad!AZ443,0)</f>
        <v>0</v>
      </c>
      <c r="BI443" s="37">
        <f>IF(Voorblad!$E$10=Rekenblad!BC443,Rekenblad!BA443,0)</f>
        <v>0</v>
      </c>
      <c r="BK443">
        <v>18</v>
      </c>
      <c r="BL443" s="37">
        <f>IF(Voorblad!$E$14=Rekenblad!$BL$433,Rekenblad!BD443,0)</f>
        <v>0</v>
      </c>
      <c r="BM443" s="37">
        <f>IF(Voorblad!$E$14=Rekenblad!$BL$433,Rekenblad!BE443,0)</f>
        <v>0</v>
      </c>
      <c r="BN443" s="37">
        <f>IF(Voorblad!$E$14=Rekenblad!$BL$433,Rekenblad!BF443,0)</f>
        <v>0</v>
      </c>
      <c r="BO443" s="62">
        <f>IF(Voorblad!$E$14=Rekenblad!$BL$433,Rekenblad!BG443,0)</f>
        <v>0</v>
      </c>
      <c r="BP443" s="37">
        <f>IF(Voorblad!$E$14=Rekenblad!$BL$433,Rekenblad!BH443,0)</f>
        <v>0</v>
      </c>
      <c r="BQ443" s="37">
        <f>IF(Voorblad!$E$14=Rekenblad!$BL$433,Rekenblad!BI443,0)</f>
        <v>0</v>
      </c>
    </row>
    <row r="444" spans="1:78" x14ac:dyDescent="0.25">
      <c r="B444">
        <f>'Data TREND'!BR12</f>
        <v>19</v>
      </c>
      <c r="C444" s="37">
        <f>'Data TREND'!BT12</f>
        <v>295.80163928614991</v>
      </c>
      <c r="D444" s="37">
        <f>'Data TREND'!BU12</f>
        <v>240.60769600716577</v>
      </c>
      <c r="E444" s="37">
        <f>'Data TREND'!BV12</f>
        <v>104.59095411528592</v>
      </c>
      <c r="F444" s="62">
        <f>'Data TREND'!BW12</f>
        <v>641.12766037571669</v>
      </c>
      <c r="G444" s="37">
        <f>'Data TREND'!BX12</f>
        <v>86.638980960552047</v>
      </c>
      <c r="H444" s="37">
        <f>'Data TREND'!BY12</f>
        <v>35.365988779363853</v>
      </c>
      <c r="J444" s="37">
        <f t="shared" si="352"/>
        <v>295.80163928614991</v>
      </c>
      <c r="K444" s="37">
        <f t="shared" si="353"/>
        <v>240.60769600716577</v>
      </c>
      <c r="L444" s="37">
        <f t="shared" si="354"/>
        <v>104.59095411528592</v>
      </c>
      <c r="M444" s="62">
        <f t="shared" si="355"/>
        <v>641.12766037571669</v>
      </c>
      <c r="N444" s="37">
        <f t="shared" si="356"/>
        <v>86.638980960552047</v>
      </c>
      <c r="O444" s="37">
        <f t="shared" si="357"/>
        <v>35.365988779363853</v>
      </c>
      <c r="Q444">
        <f>'Data TREND'!BR12</f>
        <v>19</v>
      </c>
      <c r="R444" s="37">
        <f>'Data TREND'!CA12</f>
        <v>439.4585689810541</v>
      </c>
      <c r="S444" s="37">
        <f>'Data TREND'!CB12</f>
        <v>242.41856248110003</v>
      </c>
      <c r="T444" s="37">
        <f>'Data TREND'!CC12</f>
        <v>109.9589618548724</v>
      </c>
      <c r="U444" s="62">
        <f>'Data TREND'!CD12</f>
        <v>792.04325464942076</v>
      </c>
      <c r="V444" s="37">
        <f>'Data TREND'!CE12</f>
        <v>107.83760846373136</v>
      </c>
      <c r="W444" s="37">
        <f>'Data TREND'!CF12</f>
        <v>43.993197704788244</v>
      </c>
      <c r="Y444" s="37">
        <f t="shared" si="334"/>
        <v>0</v>
      </c>
      <c r="Z444" s="37">
        <f t="shared" si="335"/>
        <v>0</v>
      </c>
      <c r="AA444" s="37">
        <f t="shared" si="336"/>
        <v>0</v>
      </c>
      <c r="AB444" s="62">
        <f t="shared" si="337"/>
        <v>0</v>
      </c>
      <c r="AC444" s="37">
        <f t="shared" si="338"/>
        <v>0</v>
      </c>
      <c r="AD444" s="37">
        <f t="shared" si="339"/>
        <v>0</v>
      </c>
      <c r="AF444">
        <f>'Data TREND'!BR12</f>
        <v>19</v>
      </c>
      <c r="AG444" s="37">
        <f>'Data TREND'!CH12</f>
        <v>580.72743778929294</v>
      </c>
      <c r="AH444" s="37">
        <f>'Data TREND'!CI12</f>
        <v>244.26974290643886</v>
      </c>
      <c r="AI444" s="37">
        <f>'Data TREND'!CJ12</f>
        <v>116.15601729794543</v>
      </c>
      <c r="AJ444" s="62">
        <f>'Data TREND'!CK12</f>
        <v>941.08335211034262</v>
      </c>
      <c r="AK444" s="37">
        <f>'Data TREND'!CL12</f>
        <v>129.09918315045982</v>
      </c>
      <c r="AL444" s="37">
        <f>'Data TREND'!CM12</f>
        <v>52.756595100218043</v>
      </c>
      <c r="AN444" s="37">
        <f t="shared" si="340"/>
        <v>0</v>
      </c>
      <c r="AO444" s="37">
        <f t="shared" si="341"/>
        <v>0</v>
      </c>
      <c r="AP444" s="37">
        <f t="shared" si="342"/>
        <v>0</v>
      </c>
      <c r="AQ444" s="62">
        <f t="shared" si="343"/>
        <v>0</v>
      </c>
      <c r="AR444" s="37">
        <f t="shared" si="344"/>
        <v>0</v>
      </c>
      <c r="AS444" s="37">
        <f t="shared" si="345"/>
        <v>0</v>
      </c>
      <c r="AU444">
        <v>19</v>
      </c>
      <c r="AV444" s="37">
        <f t="shared" si="346"/>
        <v>295.80163928614991</v>
      </c>
      <c r="AW444" s="37">
        <f t="shared" si="347"/>
        <v>240.60769600716577</v>
      </c>
      <c r="AX444" s="37">
        <f t="shared" si="348"/>
        <v>104.59095411528592</v>
      </c>
      <c r="AY444" s="62">
        <f t="shared" si="349"/>
        <v>641.12766037571669</v>
      </c>
      <c r="AZ444" s="37">
        <f t="shared" si="350"/>
        <v>86.638980960552047</v>
      </c>
      <c r="BA444" s="37">
        <f t="shared" si="351"/>
        <v>35.365988779363853</v>
      </c>
      <c r="BC444">
        <v>19</v>
      </c>
      <c r="BD444" s="37">
        <f>IF(Voorblad!$E$10=Rekenblad!BC444,Rekenblad!AV444,0)</f>
        <v>0</v>
      </c>
      <c r="BE444" s="37">
        <f>IF(Voorblad!$E$10=Rekenblad!BC444,Rekenblad!AW444,0)</f>
        <v>0</v>
      </c>
      <c r="BF444" s="37">
        <f>IF(Voorblad!$E$10=Rekenblad!BC444,Rekenblad!AX444,0)</f>
        <v>0</v>
      </c>
      <c r="BG444" s="62">
        <f>IF(Voorblad!$E$10=Rekenblad!BC444,Rekenblad!AY444,0)</f>
        <v>0</v>
      </c>
      <c r="BH444" s="37">
        <f>IF(Voorblad!$E$10=Rekenblad!BC444,Rekenblad!AZ444,0)</f>
        <v>0</v>
      </c>
      <c r="BI444" s="37">
        <f>IF(Voorblad!$E$10=Rekenblad!BC444,Rekenblad!BA444,0)</f>
        <v>0</v>
      </c>
      <c r="BK444">
        <v>19</v>
      </c>
      <c r="BL444" s="37">
        <f>IF(Voorblad!$E$14=Rekenblad!$BL$433,Rekenblad!BD444,0)</f>
        <v>0</v>
      </c>
      <c r="BM444" s="37">
        <f>IF(Voorblad!$E$14=Rekenblad!$BL$433,Rekenblad!BE444,0)</f>
        <v>0</v>
      </c>
      <c r="BN444" s="37">
        <f>IF(Voorblad!$E$14=Rekenblad!$BL$433,Rekenblad!BF444,0)</f>
        <v>0</v>
      </c>
      <c r="BO444" s="62">
        <f>IF(Voorblad!$E$14=Rekenblad!$BL$433,Rekenblad!BG444,0)</f>
        <v>0</v>
      </c>
      <c r="BP444" s="37">
        <f>IF(Voorblad!$E$14=Rekenblad!$BL$433,Rekenblad!BH444,0)</f>
        <v>0</v>
      </c>
      <c r="BQ444" s="37">
        <f>IF(Voorblad!$E$14=Rekenblad!$BL$433,Rekenblad!BI444,0)</f>
        <v>0</v>
      </c>
    </row>
    <row r="445" spans="1:78" x14ac:dyDescent="0.25">
      <c r="B445">
        <f>'Data TREND'!BR13</f>
        <v>20</v>
      </c>
      <c r="C445" s="37">
        <f>'Data TREND'!BT13</f>
        <v>303.01105674500161</v>
      </c>
      <c r="D445" s="37">
        <f>'Data TREND'!BU13</f>
        <v>251.18698619436549</v>
      </c>
      <c r="E445" s="37">
        <f>'Data TREND'!BV13</f>
        <v>109.84379784670163</v>
      </c>
      <c r="F445" s="62">
        <f>'Data TREND'!BW13</f>
        <v>664.16914856425433</v>
      </c>
      <c r="G445" s="37">
        <f>'Data TREND'!BX13</f>
        <v>86.307135045054693</v>
      </c>
      <c r="H445" s="37">
        <f>'Data TREND'!BY13</f>
        <v>35.232973337588518</v>
      </c>
      <c r="J445" s="37">
        <f t="shared" si="352"/>
        <v>303.01105674500161</v>
      </c>
      <c r="K445" s="37">
        <f t="shared" si="353"/>
        <v>251.18698619436549</v>
      </c>
      <c r="L445" s="37">
        <f t="shared" si="354"/>
        <v>109.84379784670163</v>
      </c>
      <c r="M445" s="62">
        <f t="shared" si="355"/>
        <v>664.16914856425433</v>
      </c>
      <c r="N445" s="37">
        <f t="shared" si="356"/>
        <v>86.307135045054693</v>
      </c>
      <c r="O445" s="37">
        <f t="shared" si="357"/>
        <v>35.232973337588518</v>
      </c>
      <c r="Q445">
        <f>'Data TREND'!BR13</f>
        <v>20</v>
      </c>
      <c r="R445" s="37">
        <f>'Data TREND'!CA13</f>
        <v>449.36856503447547</v>
      </c>
      <c r="S445" s="37">
        <f>'Data TREND'!CB13</f>
        <v>252.96352068075467</v>
      </c>
      <c r="T445" s="37">
        <f>'Data TREND'!CC13</f>
        <v>115.13551330132283</v>
      </c>
      <c r="U445" s="62">
        <f>'Data TREND'!CD13</f>
        <v>817.672508273777</v>
      </c>
      <c r="V445" s="37">
        <f>'Data TREND'!CE13</f>
        <v>107.34353299018291</v>
      </c>
      <c r="W445" s="37">
        <f>'Data TREND'!CF13</f>
        <v>43.791232441859762</v>
      </c>
      <c r="Y445" s="37">
        <f t="shared" si="334"/>
        <v>0</v>
      </c>
      <c r="Z445" s="37">
        <f t="shared" si="335"/>
        <v>0</v>
      </c>
      <c r="AA445" s="37">
        <f t="shared" si="336"/>
        <v>0</v>
      </c>
      <c r="AB445" s="62">
        <f t="shared" si="337"/>
        <v>0</v>
      </c>
      <c r="AC445" s="37">
        <f t="shared" si="338"/>
        <v>0</v>
      </c>
      <c r="AD445" s="37">
        <f t="shared" si="339"/>
        <v>0</v>
      </c>
      <c r="AF445">
        <f>'Data TREND'!BR13</f>
        <v>20</v>
      </c>
      <c r="AG445" s="37">
        <f>'Data TREND'!CH13</f>
        <v>593.15180380941661</v>
      </c>
      <c r="AH445" s="37">
        <f>'Data TREND'!CI13</f>
        <v>254.78306444824568</v>
      </c>
      <c r="AI445" s="37">
        <f>'Data TREND'!CJ13</f>
        <v>121.24631413290624</v>
      </c>
      <c r="AJ445" s="62">
        <f>'Data TREND'!CK13</f>
        <v>969.10978029472255</v>
      </c>
      <c r="AK445" s="37">
        <f>'Data TREND'!CL13</f>
        <v>128.42802501832676</v>
      </c>
      <c r="AL445" s="37">
        <f>'Data TREND'!CM13</f>
        <v>52.483069332920948</v>
      </c>
      <c r="AN445" s="37">
        <f t="shared" si="340"/>
        <v>0</v>
      </c>
      <c r="AO445" s="37">
        <f t="shared" si="341"/>
        <v>0</v>
      </c>
      <c r="AP445" s="37">
        <f t="shared" si="342"/>
        <v>0</v>
      </c>
      <c r="AQ445" s="62">
        <f t="shared" si="343"/>
        <v>0</v>
      </c>
      <c r="AR445" s="37">
        <f t="shared" si="344"/>
        <v>0</v>
      </c>
      <c r="AS445" s="37">
        <f t="shared" si="345"/>
        <v>0</v>
      </c>
      <c r="AU445">
        <v>20</v>
      </c>
      <c r="AV445" s="37">
        <f t="shared" si="346"/>
        <v>303.01105674500161</v>
      </c>
      <c r="AW445" s="37">
        <f t="shared" si="347"/>
        <v>251.18698619436549</v>
      </c>
      <c r="AX445" s="37">
        <f t="shared" si="348"/>
        <v>109.84379784670163</v>
      </c>
      <c r="AY445" s="62">
        <f t="shared" si="349"/>
        <v>664.16914856425433</v>
      </c>
      <c r="AZ445" s="37">
        <f t="shared" si="350"/>
        <v>86.307135045054693</v>
      </c>
      <c r="BA445" s="37">
        <f t="shared" si="351"/>
        <v>35.232973337588518</v>
      </c>
      <c r="BC445">
        <v>20</v>
      </c>
      <c r="BD445" s="37">
        <f>IF(Voorblad!$E$10=Rekenblad!BC445,Rekenblad!AV445,0)</f>
        <v>0</v>
      </c>
      <c r="BE445" s="37">
        <f>IF(Voorblad!$E$10=Rekenblad!BC445,Rekenblad!AW445,0)</f>
        <v>0</v>
      </c>
      <c r="BF445" s="37">
        <f>IF(Voorblad!$E$10=Rekenblad!BC445,Rekenblad!AX445,0)</f>
        <v>0</v>
      </c>
      <c r="BG445" s="62">
        <f>IF(Voorblad!$E$10=Rekenblad!BC445,Rekenblad!AY445,0)</f>
        <v>0</v>
      </c>
      <c r="BH445" s="37">
        <f>IF(Voorblad!$E$10=Rekenblad!BC445,Rekenblad!AZ445,0)</f>
        <v>0</v>
      </c>
      <c r="BI445" s="37">
        <f>IF(Voorblad!$E$10=Rekenblad!BC445,Rekenblad!BA445,0)</f>
        <v>0</v>
      </c>
      <c r="BK445">
        <v>20</v>
      </c>
      <c r="BL445" s="37">
        <f>IF(Voorblad!$E$14=Rekenblad!$BL$433,Rekenblad!BD445,0)</f>
        <v>0</v>
      </c>
      <c r="BM445" s="37">
        <f>IF(Voorblad!$E$14=Rekenblad!$BL$433,Rekenblad!BE445,0)</f>
        <v>0</v>
      </c>
      <c r="BN445" s="37">
        <f>IF(Voorblad!$E$14=Rekenblad!$BL$433,Rekenblad!BF445,0)</f>
        <v>0</v>
      </c>
      <c r="BO445" s="62">
        <f>IF(Voorblad!$E$14=Rekenblad!$BL$433,Rekenblad!BG445,0)</f>
        <v>0</v>
      </c>
      <c r="BP445" s="37">
        <f>IF(Voorblad!$E$14=Rekenblad!$BL$433,Rekenblad!BH445,0)</f>
        <v>0</v>
      </c>
      <c r="BQ445" s="37">
        <f>IF(Voorblad!$E$14=Rekenblad!$BL$433,Rekenblad!BI445,0)</f>
        <v>0</v>
      </c>
    </row>
    <row r="446" spans="1:78" x14ac:dyDescent="0.25">
      <c r="B446">
        <f>'Data TREND'!BR14</f>
        <v>21</v>
      </c>
      <c r="C446" s="37">
        <f>'Data TREND'!BT14</f>
        <v>310.22047420385326</v>
      </c>
      <c r="D446" s="37">
        <f>'Data TREND'!BU14</f>
        <v>261.76627638156515</v>
      </c>
      <c r="E446" s="37">
        <f>'Data TREND'!BV14</f>
        <v>115.09664157811736</v>
      </c>
      <c r="F446" s="62">
        <f>'Data TREND'!BW14</f>
        <v>687.21063675279197</v>
      </c>
      <c r="G446" s="37">
        <f>'Data TREND'!BX14</f>
        <v>85.975289129557339</v>
      </c>
      <c r="H446" s="37">
        <f>'Data TREND'!BY14</f>
        <v>35.099957895813191</v>
      </c>
      <c r="J446" s="37">
        <f t="shared" si="352"/>
        <v>310.22047420385326</v>
      </c>
      <c r="K446" s="37">
        <f t="shared" si="353"/>
        <v>261.76627638156515</v>
      </c>
      <c r="L446" s="37">
        <f t="shared" si="354"/>
        <v>115.09664157811736</v>
      </c>
      <c r="M446" s="62">
        <f t="shared" si="355"/>
        <v>687.21063675279197</v>
      </c>
      <c r="N446" s="37">
        <f t="shared" si="356"/>
        <v>85.975289129557339</v>
      </c>
      <c r="O446" s="37">
        <f t="shared" si="357"/>
        <v>35.099957895813191</v>
      </c>
      <c r="Q446">
        <f>'Data TREND'!BR14</f>
        <v>21</v>
      </c>
      <c r="R446" s="37">
        <f>'Data TREND'!CA14</f>
        <v>459.27856108789683</v>
      </c>
      <c r="S446" s="37">
        <f>'Data TREND'!CB14</f>
        <v>263.50847888040926</v>
      </c>
      <c r="T446" s="37">
        <f>'Data TREND'!CC14</f>
        <v>120.31206474777325</v>
      </c>
      <c r="U446" s="62">
        <f>'Data TREND'!CD14</f>
        <v>843.30176189813335</v>
      </c>
      <c r="V446" s="37">
        <f>'Data TREND'!CE14</f>
        <v>106.84945751663446</v>
      </c>
      <c r="W446" s="37">
        <f>'Data TREND'!CF14</f>
        <v>43.58926717893128</v>
      </c>
      <c r="Y446" s="37">
        <f t="shared" si="334"/>
        <v>0</v>
      </c>
      <c r="Z446" s="37">
        <f t="shared" si="335"/>
        <v>0</v>
      </c>
      <c r="AA446" s="37">
        <f t="shared" si="336"/>
        <v>0</v>
      </c>
      <c r="AB446" s="62">
        <f t="shared" si="337"/>
        <v>0</v>
      </c>
      <c r="AC446" s="37">
        <f t="shared" si="338"/>
        <v>0</v>
      </c>
      <c r="AD446" s="37">
        <f t="shared" si="339"/>
        <v>0</v>
      </c>
      <c r="AF446">
        <f>'Data TREND'!BR14</f>
        <v>21</v>
      </c>
      <c r="AG446" s="37">
        <f>'Data TREND'!CH14</f>
        <v>605.57616982954028</v>
      </c>
      <c r="AH446" s="37">
        <f>'Data TREND'!CI14</f>
        <v>265.2963859900525</v>
      </c>
      <c r="AI446" s="37">
        <f>'Data TREND'!CJ14</f>
        <v>126.33661096786705</v>
      </c>
      <c r="AJ446" s="62">
        <f>'Data TREND'!CK14</f>
        <v>997.13620847910261</v>
      </c>
      <c r="AK446" s="37">
        <f>'Data TREND'!CL14</f>
        <v>127.75686688619375</v>
      </c>
      <c r="AL446" s="37">
        <f>'Data TREND'!CM14</f>
        <v>52.209543565623861</v>
      </c>
      <c r="AN446" s="37">
        <f t="shared" si="340"/>
        <v>0</v>
      </c>
      <c r="AO446" s="37">
        <f t="shared" si="341"/>
        <v>0</v>
      </c>
      <c r="AP446" s="37">
        <f t="shared" si="342"/>
        <v>0</v>
      </c>
      <c r="AQ446" s="62">
        <f t="shared" si="343"/>
        <v>0</v>
      </c>
      <c r="AR446" s="37">
        <f t="shared" si="344"/>
        <v>0</v>
      </c>
      <c r="AS446" s="37">
        <f t="shared" si="345"/>
        <v>0</v>
      </c>
      <c r="AU446">
        <v>21</v>
      </c>
      <c r="AV446" s="37">
        <f t="shared" si="346"/>
        <v>310.22047420385326</v>
      </c>
      <c r="AW446" s="37">
        <f t="shared" si="347"/>
        <v>261.76627638156515</v>
      </c>
      <c r="AX446" s="37">
        <f t="shared" si="348"/>
        <v>115.09664157811736</v>
      </c>
      <c r="AY446" s="62">
        <f t="shared" si="349"/>
        <v>687.21063675279197</v>
      </c>
      <c r="AZ446" s="37">
        <f t="shared" si="350"/>
        <v>85.975289129557339</v>
      </c>
      <c r="BA446" s="37">
        <f t="shared" si="351"/>
        <v>35.099957895813191</v>
      </c>
      <c r="BC446">
        <v>21</v>
      </c>
      <c r="BD446" s="37">
        <f>IF(Voorblad!$E$10=Rekenblad!BC446,Rekenblad!AV446,0)</f>
        <v>0</v>
      </c>
      <c r="BE446" s="37">
        <f>IF(Voorblad!$E$10=Rekenblad!BC446,Rekenblad!AW446,0)</f>
        <v>0</v>
      </c>
      <c r="BF446" s="37">
        <f>IF(Voorblad!$E$10=Rekenblad!BC446,Rekenblad!AX446,0)</f>
        <v>0</v>
      </c>
      <c r="BG446" s="62">
        <f>IF(Voorblad!$E$10=Rekenblad!BC446,Rekenblad!AY446,0)</f>
        <v>0</v>
      </c>
      <c r="BH446" s="37">
        <f>IF(Voorblad!$E$10=Rekenblad!BC446,Rekenblad!AZ446,0)</f>
        <v>0</v>
      </c>
      <c r="BI446" s="37">
        <f>IF(Voorblad!$E$10=Rekenblad!BC446,Rekenblad!BA446,0)</f>
        <v>0</v>
      </c>
      <c r="BK446">
        <v>21</v>
      </c>
      <c r="BL446" s="37">
        <f>IF(Voorblad!$E$14=Rekenblad!$BL$433,Rekenblad!BD446,0)</f>
        <v>0</v>
      </c>
      <c r="BM446" s="37">
        <f>IF(Voorblad!$E$14=Rekenblad!$BL$433,Rekenblad!BE446,0)</f>
        <v>0</v>
      </c>
      <c r="BN446" s="37">
        <f>IF(Voorblad!$E$14=Rekenblad!$BL$433,Rekenblad!BF446,0)</f>
        <v>0</v>
      </c>
      <c r="BO446" s="62">
        <f>IF(Voorblad!$E$14=Rekenblad!$BL$433,Rekenblad!BG446,0)</f>
        <v>0</v>
      </c>
      <c r="BP446" s="37">
        <f>IF(Voorblad!$E$14=Rekenblad!$BL$433,Rekenblad!BH446,0)</f>
        <v>0</v>
      </c>
      <c r="BQ446" s="37">
        <f>IF(Voorblad!$E$14=Rekenblad!$BL$433,Rekenblad!BI446,0)</f>
        <v>0</v>
      </c>
    </row>
    <row r="447" spans="1:78" x14ac:dyDescent="0.25">
      <c r="B447">
        <f>'Data TREND'!BR15</f>
        <v>22</v>
      </c>
      <c r="C447" s="37">
        <f>'Data TREND'!BT15</f>
        <v>317.4298916627049</v>
      </c>
      <c r="D447" s="37">
        <f>'Data TREND'!BU15</f>
        <v>272.34556656876487</v>
      </c>
      <c r="E447" s="37">
        <f>'Data TREND'!BV15</f>
        <v>120.34948530953307</v>
      </c>
      <c r="F447" s="62">
        <f>'Data TREND'!BW15</f>
        <v>710.2521249413295</v>
      </c>
      <c r="G447" s="37">
        <f>'Data TREND'!BX15</f>
        <v>85.643443214059999</v>
      </c>
      <c r="H447" s="37">
        <f>'Data TREND'!BY15</f>
        <v>34.966942454037856</v>
      </c>
      <c r="J447" s="37">
        <f t="shared" si="352"/>
        <v>317.4298916627049</v>
      </c>
      <c r="K447" s="37">
        <f t="shared" si="353"/>
        <v>272.34556656876487</v>
      </c>
      <c r="L447" s="37">
        <f t="shared" si="354"/>
        <v>120.34948530953307</v>
      </c>
      <c r="M447" s="62">
        <f t="shared" si="355"/>
        <v>710.2521249413295</v>
      </c>
      <c r="N447" s="37">
        <f t="shared" si="356"/>
        <v>85.643443214059999</v>
      </c>
      <c r="O447" s="37">
        <f t="shared" si="357"/>
        <v>34.966942454037856</v>
      </c>
      <c r="Q447">
        <f>'Data TREND'!BR15</f>
        <v>22</v>
      </c>
      <c r="R447" s="37">
        <f>'Data TREND'!CA15</f>
        <v>469.18855714131826</v>
      </c>
      <c r="S447" s="37">
        <f>'Data TREND'!CB15</f>
        <v>274.05343708006393</v>
      </c>
      <c r="T447" s="37">
        <f>'Data TREND'!CC15</f>
        <v>125.48861619422368</v>
      </c>
      <c r="U447" s="62">
        <f>'Data TREND'!CD15</f>
        <v>868.93101552248959</v>
      </c>
      <c r="V447" s="37">
        <f>'Data TREND'!CE15</f>
        <v>106.355382043086</v>
      </c>
      <c r="W447" s="37">
        <f>'Data TREND'!CF15</f>
        <v>43.387301916002805</v>
      </c>
      <c r="Y447" s="37">
        <f t="shared" si="334"/>
        <v>0</v>
      </c>
      <c r="Z447" s="37">
        <f t="shared" si="335"/>
        <v>0</v>
      </c>
      <c r="AA447" s="37">
        <f t="shared" si="336"/>
        <v>0</v>
      </c>
      <c r="AB447" s="62">
        <f t="shared" si="337"/>
        <v>0</v>
      </c>
      <c r="AC447" s="37">
        <f t="shared" si="338"/>
        <v>0</v>
      </c>
      <c r="AD447" s="37">
        <f t="shared" si="339"/>
        <v>0</v>
      </c>
      <c r="AF447">
        <f>'Data TREND'!BR15</f>
        <v>22</v>
      </c>
      <c r="AG447" s="37">
        <f>'Data TREND'!CH15</f>
        <v>618.00053584966383</v>
      </c>
      <c r="AH447" s="37">
        <f>'Data TREND'!CI15</f>
        <v>275.80970753185932</v>
      </c>
      <c r="AI447" s="37">
        <f>'Data TREND'!CJ15</f>
        <v>131.42690780282783</v>
      </c>
      <c r="AJ447" s="62">
        <f>'Data TREND'!CK15</f>
        <v>1025.1626366634825</v>
      </c>
      <c r="AK447" s="37">
        <f>'Data TREND'!CL15</f>
        <v>127.08570875406072</v>
      </c>
      <c r="AL447" s="37">
        <f>'Data TREND'!CM15</f>
        <v>51.936017798326766</v>
      </c>
      <c r="AN447" s="37">
        <f t="shared" si="340"/>
        <v>0</v>
      </c>
      <c r="AO447" s="37">
        <f t="shared" si="341"/>
        <v>0</v>
      </c>
      <c r="AP447" s="37">
        <f t="shared" si="342"/>
        <v>0</v>
      </c>
      <c r="AQ447" s="62">
        <f t="shared" si="343"/>
        <v>0</v>
      </c>
      <c r="AR447" s="37">
        <f t="shared" si="344"/>
        <v>0</v>
      </c>
      <c r="AS447" s="37">
        <f t="shared" si="345"/>
        <v>0</v>
      </c>
      <c r="AU447">
        <v>22</v>
      </c>
      <c r="AV447" s="37">
        <f t="shared" si="346"/>
        <v>317.4298916627049</v>
      </c>
      <c r="AW447" s="37">
        <f t="shared" si="347"/>
        <v>272.34556656876487</v>
      </c>
      <c r="AX447" s="37">
        <f t="shared" si="348"/>
        <v>120.34948530953307</v>
      </c>
      <c r="AY447" s="62">
        <f t="shared" si="349"/>
        <v>710.2521249413295</v>
      </c>
      <c r="AZ447" s="37">
        <f t="shared" si="350"/>
        <v>85.643443214059999</v>
      </c>
      <c r="BA447" s="37">
        <f t="shared" si="351"/>
        <v>34.966942454037856</v>
      </c>
      <c r="BC447">
        <v>22</v>
      </c>
      <c r="BD447" s="37">
        <f>IF(Voorblad!$E$10=Rekenblad!BC447,Rekenblad!AV447,0)</f>
        <v>0</v>
      </c>
      <c r="BE447" s="37">
        <f>IF(Voorblad!$E$10=Rekenblad!BC447,Rekenblad!AW447,0)</f>
        <v>0</v>
      </c>
      <c r="BF447" s="37">
        <f>IF(Voorblad!$E$10=Rekenblad!BC447,Rekenblad!AX447,0)</f>
        <v>0</v>
      </c>
      <c r="BG447" s="62">
        <f>IF(Voorblad!$E$10=Rekenblad!BC447,Rekenblad!AY447,0)</f>
        <v>0</v>
      </c>
      <c r="BH447" s="37">
        <f>IF(Voorblad!$E$10=Rekenblad!BC447,Rekenblad!AZ447,0)</f>
        <v>0</v>
      </c>
      <c r="BI447" s="37">
        <f>IF(Voorblad!$E$10=Rekenblad!BC447,Rekenblad!BA447,0)</f>
        <v>0</v>
      </c>
      <c r="BK447">
        <v>22</v>
      </c>
      <c r="BL447" s="37">
        <f>IF(Voorblad!$E$14=Rekenblad!$BL$433,Rekenblad!BD447,0)</f>
        <v>0</v>
      </c>
      <c r="BM447" s="37">
        <f>IF(Voorblad!$E$14=Rekenblad!$BL$433,Rekenblad!BE447,0)</f>
        <v>0</v>
      </c>
      <c r="BN447" s="37">
        <f>IF(Voorblad!$E$14=Rekenblad!$BL$433,Rekenblad!BF447,0)</f>
        <v>0</v>
      </c>
      <c r="BO447" s="62">
        <f>IF(Voorblad!$E$14=Rekenblad!$BL$433,Rekenblad!BG447,0)</f>
        <v>0</v>
      </c>
      <c r="BP447" s="37">
        <f>IF(Voorblad!$E$14=Rekenblad!$BL$433,Rekenblad!BH447,0)</f>
        <v>0</v>
      </c>
      <c r="BQ447" s="37">
        <f>IF(Voorblad!$E$14=Rekenblad!$BL$433,Rekenblad!BI447,0)</f>
        <v>0</v>
      </c>
    </row>
    <row r="448" spans="1:78" x14ac:dyDescent="0.25">
      <c r="B448">
        <f>'Data TREND'!BR16</f>
        <v>23</v>
      </c>
      <c r="C448" s="37">
        <f>'Data TREND'!BT16</f>
        <v>324.63930912155661</v>
      </c>
      <c r="D448" s="37">
        <f>'Data TREND'!BU16</f>
        <v>282.92485675596458</v>
      </c>
      <c r="E448" s="37">
        <f>'Data TREND'!BV16</f>
        <v>125.60232904094879</v>
      </c>
      <c r="F448" s="62">
        <f>'Data TREND'!BW16</f>
        <v>733.29361312986703</v>
      </c>
      <c r="G448" s="37">
        <f>'Data TREND'!BX16</f>
        <v>85.311597298562646</v>
      </c>
      <c r="H448" s="37">
        <f>'Data TREND'!BY16</f>
        <v>34.833927012262521</v>
      </c>
      <c r="J448" s="37">
        <f t="shared" si="352"/>
        <v>324.63930912155661</v>
      </c>
      <c r="K448" s="37">
        <f t="shared" si="353"/>
        <v>282.92485675596458</v>
      </c>
      <c r="L448" s="37">
        <f t="shared" si="354"/>
        <v>125.60232904094879</v>
      </c>
      <c r="M448" s="62">
        <f t="shared" si="355"/>
        <v>733.29361312986703</v>
      </c>
      <c r="N448" s="37">
        <f t="shared" si="356"/>
        <v>85.311597298562646</v>
      </c>
      <c r="O448" s="37">
        <f t="shared" si="357"/>
        <v>34.833927012262521</v>
      </c>
      <c r="Q448">
        <f>'Data TREND'!BR16</f>
        <v>23</v>
      </c>
      <c r="R448" s="37">
        <f>'Data TREND'!CA16</f>
        <v>479.09855319473962</v>
      </c>
      <c r="S448" s="37">
        <f>'Data TREND'!CB16</f>
        <v>284.59839527971855</v>
      </c>
      <c r="T448" s="37">
        <f>'Data TREND'!CC16</f>
        <v>130.6651676406741</v>
      </c>
      <c r="U448" s="62">
        <f>'Data TREND'!CD16</f>
        <v>894.56026914684594</v>
      </c>
      <c r="V448" s="37">
        <f>'Data TREND'!CE16</f>
        <v>105.86130656953755</v>
      </c>
      <c r="W448" s="37">
        <f>'Data TREND'!CF16</f>
        <v>43.185336653074323</v>
      </c>
      <c r="Y448" s="37">
        <f t="shared" si="334"/>
        <v>0</v>
      </c>
      <c r="Z448" s="37">
        <f t="shared" si="335"/>
        <v>0</v>
      </c>
      <c r="AA448" s="37">
        <f t="shared" si="336"/>
        <v>0</v>
      </c>
      <c r="AB448" s="62">
        <f t="shared" si="337"/>
        <v>0</v>
      </c>
      <c r="AC448" s="37">
        <f t="shared" si="338"/>
        <v>0</v>
      </c>
      <c r="AD448" s="37">
        <f t="shared" si="339"/>
        <v>0</v>
      </c>
      <c r="AF448">
        <f>'Data TREND'!BR16</f>
        <v>23</v>
      </c>
      <c r="AG448" s="37">
        <f>'Data TREND'!CH16</f>
        <v>630.4249018697875</v>
      </c>
      <c r="AH448" s="37">
        <f>'Data TREND'!CI16</f>
        <v>286.32302907366613</v>
      </c>
      <c r="AI448" s="37">
        <f>'Data TREND'!CJ16</f>
        <v>136.51720463778864</v>
      </c>
      <c r="AJ448" s="62">
        <f>'Data TREND'!CK16</f>
        <v>1053.1890648478625</v>
      </c>
      <c r="AK448" s="37">
        <f>'Data TREND'!CL16</f>
        <v>126.41455062192769</v>
      </c>
      <c r="AL448" s="37">
        <f>'Data TREND'!CM16</f>
        <v>51.662492031029679</v>
      </c>
      <c r="AN448" s="37">
        <f t="shared" si="340"/>
        <v>0</v>
      </c>
      <c r="AO448" s="37">
        <f t="shared" si="341"/>
        <v>0</v>
      </c>
      <c r="AP448" s="37">
        <f t="shared" si="342"/>
        <v>0</v>
      </c>
      <c r="AQ448" s="62">
        <f t="shared" si="343"/>
        <v>0</v>
      </c>
      <c r="AR448" s="37">
        <f t="shared" si="344"/>
        <v>0</v>
      </c>
      <c r="AS448" s="37">
        <f t="shared" si="345"/>
        <v>0</v>
      </c>
      <c r="AU448">
        <v>23</v>
      </c>
      <c r="AV448" s="37">
        <f t="shared" si="346"/>
        <v>324.63930912155661</v>
      </c>
      <c r="AW448" s="37">
        <f t="shared" si="347"/>
        <v>282.92485675596458</v>
      </c>
      <c r="AX448" s="37">
        <f t="shared" si="348"/>
        <v>125.60232904094879</v>
      </c>
      <c r="AY448" s="62">
        <f t="shared" si="349"/>
        <v>733.29361312986703</v>
      </c>
      <c r="AZ448" s="37">
        <f t="shared" si="350"/>
        <v>85.311597298562646</v>
      </c>
      <c r="BA448" s="37">
        <f t="shared" si="351"/>
        <v>34.833927012262521</v>
      </c>
      <c r="BC448">
        <v>23</v>
      </c>
      <c r="BD448" s="37">
        <f>IF(Voorblad!$E$10=Rekenblad!BC448,Rekenblad!AV448,0)</f>
        <v>0</v>
      </c>
      <c r="BE448" s="37">
        <f>IF(Voorblad!$E$10=Rekenblad!BC448,Rekenblad!AW448,0)</f>
        <v>0</v>
      </c>
      <c r="BF448" s="37">
        <f>IF(Voorblad!$E$10=Rekenblad!BC448,Rekenblad!AX448,0)</f>
        <v>0</v>
      </c>
      <c r="BG448" s="62">
        <f>IF(Voorblad!$E$10=Rekenblad!BC448,Rekenblad!AY448,0)</f>
        <v>0</v>
      </c>
      <c r="BH448" s="37">
        <f>IF(Voorblad!$E$10=Rekenblad!BC448,Rekenblad!AZ448,0)</f>
        <v>0</v>
      </c>
      <c r="BI448" s="37">
        <f>IF(Voorblad!$E$10=Rekenblad!BC448,Rekenblad!BA448,0)</f>
        <v>0</v>
      </c>
      <c r="BK448">
        <v>23</v>
      </c>
      <c r="BL448" s="37">
        <f>IF(Voorblad!$E$14=Rekenblad!$BL$433,Rekenblad!BD448,0)</f>
        <v>0</v>
      </c>
      <c r="BM448" s="37">
        <f>IF(Voorblad!$E$14=Rekenblad!$BL$433,Rekenblad!BE448,0)</f>
        <v>0</v>
      </c>
      <c r="BN448" s="37">
        <f>IF(Voorblad!$E$14=Rekenblad!$BL$433,Rekenblad!BF448,0)</f>
        <v>0</v>
      </c>
      <c r="BO448" s="62">
        <f>IF(Voorblad!$E$14=Rekenblad!$BL$433,Rekenblad!BG448,0)</f>
        <v>0</v>
      </c>
      <c r="BP448" s="37">
        <f>IF(Voorblad!$E$14=Rekenblad!$BL$433,Rekenblad!BH448,0)</f>
        <v>0</v>
      </c>
      <c r="BQ448" s="37">
        <f>IF(Voorblad!$E$14=Rekenblad!$BL$433,Rekenblad!BI448,0)</f>
        <v>0</v>
      </c>
    </row>
    <row r="449" spans="2:69" x14ac:dyDescent="0.25">
      <c r="B449">
        <f>'Data TREND'!BR17</f>
        <v>24</v>
      </c>
      <c r="C449" s="37">
        <f>'Data TREND'!BT17</f>
        <v>331.84872658040825</v>
      </c>
      <c r="D449" s="37">
        <f>'Data TREND'!BU17</f>
        <v>293.5041469431643</v>
      </c>
      <c r="E449" s="37">
        <f>'Data TREND'!BV17</f>
        <v>130.85517277236451</v>
      </c>
      <c r="F449" s="62">
        <f>'Data TREND'!BW17</f>
        <v>756.33510131840467</v>
      </c>
      <c r="G449" s="37">
        <f>'Data TREND'!BX17</f>
        <v>84.979751383065306</v>
      </c>
      <c r="H449" s="37">
        <f>'Data TREND'!BY17</f>
        <v>34.700911570487186</v>
      </c>
      <c r="J449" s="37">
        <f t="shared" si="352"/>
        <v>331.84872658040825</v>
      </c>
      <c r="K449" s="37">
        <f t="shared" si="353"/>
        <v>293.5041469431643</v>
      </c>
      <c r="L449" s="37">
        <f t="shared" si="354"/>
        <v>130.85517277236451</v>
      </c>
      <c r="M449" s="62">
        <f t="shared" si="355"/>
        <v>756.33510131840467</v>
      </c>
      <c r="N449" s="37">
        <f t="shared" si="356"/>
        <v>84.979751383065306</v>
      </c>
      <c r="O449" s="37">
        <f t="shared" si="357"/>
        <v>34.700911570487186</v>
      </c>
      <c r="Q449">
        <f>'Data TREND'!BR17</f>
        <v>24</v>
      </c>
      <c r="R449" s="37">
        <f>'Data TREND'!CA17</f>
        <v>489.00854924816099</v>
      </c>
      <c r="S449" s="37">
        <f>'Data TREND'!CB17</f>
        <v>295.14335347937316</v>
      </c>
      <c r="T449" s="37">
        <f>'Data TREND'!CC17</f>
        <v>135.84171908712452</v>
      </c>
      <c r="U449" s="62">
        <f>'Data TREND'!CD17</f>
        <v>920.18952277120229</v>
      </c>
      <c r="V449" s="37">
        <f>'Data TREND'!CE17</f>
        <v>105.3672310959891</v>
      </c>
      <c r="W449" s="37">
        <f>'Data TREND'!CF17</f>
        <v>42.983371390145848</v>
      </c>
      <c r="Y449" s="37">
        <f t="shared" si="334"/>
        <v>0</v>
      </c>
      <c r="Z449" s="37">
        <f t="shared" si="335"/>
        <v>0</v>
      </c>
      <c r="AA449" s="37">
        <f t="shared" si="336"/>
        <v>0</v>
      </c>
      <c r="AB449" s="62">
        <f t="shared" si="337"/>
        <v>0</v>
      </c>
      <c r="AC449" s="37">
        <f t="shared" si="338"/>
        <v>0</v>
      </c>
      <c r="AD449" s="37">
        <f t="shared" si="339"/>
        <v>0</v>
      </c>
      <c r="AF449">
        <f>'Data TREND'!BR17</f>
        <v>24</v>
      </c>
      <c r="AG449" s="37">
        <f>'Data TREND'!CH17</f>
        <v>642.84926788991106</v>
      </c>
      <c r="AH449" s="37">
        <f>'Data TREND'!CI17</f>
        <v>296.83635061547295</v>
      </c>
      <c r="AI449" s="37">
        <f>'Data TREND'!CJ17</f>
        <v>141.60750147274945</v>
      </c>
      <c r="AJ449" s="62">
        <f>'Data TREND'!CK17</f>
        <v>1081.2154930322426</v>
      </c>
      <c r="AK449" s="37">
        <f>'Data TREND'!CL17</f>
        <v>125.74339248979464</v>
      </c>
      <c r="AL449" s="37">
        <f>'Data TREND'!CM17</f>
        <v>51.388966263732584</v>
      </c>
      <c r="AN449" s="37">
        <f t="shared" si="340"/>
        <v>0</v>
      </c>
      <c r="AO449" s="37">
        <f t="shared" si="341"/>
        <v>0</v>
      </c>
      <c r="AP449" s="37">
        <f t="shared" si="342"/>
        <v>0</v>
      </c>
      <c r="AQ449" s="62">
        <f t="shared" si="343"/>
        <v>0</v>
      </c>
      <c r="AR449" s="37">
        <f t="shared" si="344"/>
        <v>0</v>
      </c>
      <c r="AS449" s="37">
        <f t="shared" si="345"/>
        <v>0</v>
      </c>
      <c r="AU449">
        <v>24</v>
      </c>
      <c r="AV449" s="37">
        <f t="shared" si="346"/>
        <v>331.84872658040825</v>
      </c>
      <c r="AW449" s="37">
        <f t="shared" si="347"/>
        <v>293.5041469431643</v>
      </c>
      <c r="AX449" s="37">
        <f t="shared" si="348"/>
        <v>130.85517277236451</v>
      </c>
      <c r="AY449" s="62">
        <f t="shared" si="349"/>
        <v>756.33510131840467</v>
      </c>
      <c r="AZ449" s="37">
        <f t="shared" si="350"/>
        <v>84.979751383065306</v>
      </c>
      <c r="BA449" s="37">
        <f t="shared" si="351"/>
        <v>34.700911570487186</v>
      </c>
      <c r="BC449">
        <v>24</v>
      </c>
      <c r="BD449" s="37">
        <f>IF(Voorblad!$E$10=Rekenblad!BC449,Rekenblad!AV449,0)</f>
        <v>331.84872658040825</v>
      </c>
      <c r="BE449" s="37">
        <f>IF(Voorblad!$E$10=Rekenblad!BC449,Rekenblad!AW449,0)</f>
        <v>293.5041469431643</v>
      </c>
      <c r="BF449" s="37">
        <f>IF(Voorblad!$E$10=Rekenblad!BC449,Rekenblad!AX449,0)</f>
        <v>130.85517277236451</v>
      </c>
      <c r="BG449" s="62">
        <f>IF(Voorblad!$E$10=Rekenblad!BC449,Rekenblad!AY449,0)</f>
        <v>756.33510131840467</v>
      </c>
      <c r="BH449" s="37">
        <f>IF(Voorblad!$E$10=Rekenblad!BC449,Rekenblad!AZ449,0)</f>
        <v>84.979751383065306</v>
      </c>
      <c r="BI449" s="37">
        <f>IF(Voorblad!$E$10=Rekenblad!BC449,Rekenblad!BA449,0)</f>
        <v>34.700911570487186</v>
      </c>
      <c r="BK449">
        <v>24</v>
      </c>
      <c r="BL449" s="37">
        <f>IF(Voorblad!$E$14=Rekenblad!$BL$433,Rekenblad!BD449,0)</f>
        <v>0</v>
      </c>
      <c r="BM449" s="37">
        <f>IF(Voorblad!$E$14=Rekenblad!$BL$433,Rekenblad!BE449,0)</f>
        <v>0</v>
      </c>
      <c r="BN449" s="37">
        <f>IF(Voorblad!$E$14=Rekenblad!$BL$433,Rekenblad!BF449,0)</f>
        <v>0</v>
      </c>
      <c r="BO449" s="62">
        <f>IF(Voorblad!$E$14=Rekenblad!$BL$433,Rekenblad!BG449,0)</f>
        <v>0</v>
      </c>
      <c r="BP449" s="37">
        <f>IF(Voorblad!$E$14=Rekenblad!$BL$433,Rekenblad!BH449,0)</f>
        <v>0</v>
      </c>
      <c r="BQ449" s="37">
        <f>IF(Voorblad!$E$14=Rekenblad!$BL$433,Rekenblad!BI449,0)</f>
        <v>0</v>
      </c>
    </row>
    <row r="450" spans="2:69" x14ac:dyDescent="0.25">
      <c r="B450">
        <f>'Data TREND'!BR18</f>
        <v>25</v>
      </c>
      <c r="C450" s="37">
        <f>'Data TREND'!BT18</f>
        <v>339.0581440392599</v>
      </c>
      <c r="D450" s="37">
        <f>'Data TREND'!BU18</f>
        <v>304.08343713036402</v>
      </c>
      <c r="E450" s="37">
        <f>'Data TREND'!BV18</f>
        <v>136.10801650378022</v>
      </c>
      <c r="F450" s="62">
        <f>'Data TREND'!BW18</f>
        <v>779.3765895069422</v>
      </c>
      <c r="G450" s="37">
        <f>'Data TREND'!BX18</f>
        <v>84.647905467567952</v>
      </c>
      <c r="H450" s="37">
        <f>'Data TREND'!BY18</f>
        <v>34.567896128711851</v>
      </c>
      <c r="J450" s="37">
        <f t="shared" si="352"/>
        <v>339.0581440392599</v>
      </c>
      <c r="K450" s="37">
        <f t="shared" si="353"/>
        <v>304.08343713036402</v>
      </c>
      <c r="L450" s="37">
        <f t="shared" si="354"/>
        <v>136.10801650378022</v>
      </c>
      <c r="M450" s="62">
        <f t="shared" si="355"/>
        <v>779.3765895069422</v>
      </c>
      <c r="N450" s="37">
        <f t="shared" si="356"/>
        <v>84.647905467567952</v>
      </c>
      <c r="O450" s="37">
        <f t="shared" si="357"/>
        <v>34.567896128711851</v>
      </c>
      <c r="Q450">
        <f>'Data TREND'!BR18</f>
        <v>25</v>
      </c>
      <c r="R450" s="37">
        <f>'Data TREND'!CA18</f>
        <v>498.91854530158241</v>
      </c>
      <c r="S450" s="37">
        <f>'Data TREND'!CB18</f>
        <v>305.68831167902778</v>
      </c>
      <c r="T450" s="37">
        <f>'Data TREND'!CC18</f>
        <v>141.01827053357493</v>
      </c>
      <c r="U450" s="62">
        <f>'Data TREND'!CD18</f>
        <v>945.81877639555853</v>
      </c>
      <c r="V450" s="37">
        <f>'Data TREND'!CE18</f>
        <v>104.87315562244065</v>
      </c>
      <c r="W450" s="37">
        <f>'Data TREND'!CF18</f>
        <v>42.781406127217366</v>
      </c>
      <c r="Y450" s="37">
        <f t="shared" si="334"/>
        <v>0</v>
      </c>
      <c r="Z450" s="37">
        <f t="shared" si="335"/>
        <v>0</v>
      </c>
      <c r="AA450" s="37">
        <f t="shared" si="336"/>
        <v>0</v>
      </c>
      <c r="AB450" s="62">
        <f t="shared" si="337"/>
        <v>0</v>
      </c>
      <c r="AC450" s="37">
        <f t="shared" si="338"/>
        <v>0</v>
      </c>
      <c r="AD450" s="37">
        <f t="shared" si="339"/>
        <v>0</v>
      </c>
      <c r="AF450">
        <f>'Data TREND'!BR18</f>
        <v>25</v>
      </c>
      <c r="AG450" s="37">
        <f>'Data TREND'!CH18</f>
        <v>655.27363391003473</v>
      </c>
      <c r="AH450" s="37">
        <f>'Data TREND'!CI18</f>
        <v>307.34967215727977</v>
      </c>
      <c r="AI450" s="37">
        <f>'Data TREND'!CJ18</f>
        <v>146.69779830771026</v>
      </c>
      <c r="AJ450" s="62">
        <f>'Data TREND'!CK18</f>
        <v>1109.2419212166226</v>
      </c>
      <c r="AK450" s="37">
        <f>'Data TREND'!CL18</f>
        <v>125.07223435766161</v>
      </c>
      <c r="AL450" s="37">
        <f>'Data TREND'!CM18</f>
        <v>51.115440496435497</v>
      </c>
      <c r="AN450" s="37">
        <f t="shared" si="340"/>
        <v>0</v>
      </c>
      <c r="AO450" s="37">
        <f t="shared" si="341"/>
        <v>0</v>
      </c>
      <c r="AP450" s="37">
        <f t="shared" si="342"/>
        <v>0</v>
      </c>
      <c r="AQ450" s="62">
        <f t="shared" si="343"/>
        <v>0</v>
      </c>
      <c r="AR450" s="37">
        <f t="shared" si="344"/>
        <v>0</v>
      </c>
      <c r="AS450" s="37">
        <f t="shared" si="345"/>
        <v>0</v>
      </c>
      <c r="AU450">
        <v>25</v>
      </c>
      <c r="AV450" s="37">
        <f t="shared" si="346"/>
        <v>339.0581440392599</v>
      </c>
      <c r="AW450" s="37">
        <f t="shared" si="347"/>
        <v>304.08343713036402</v>
      </c>
      <c r="AX450" s="37">
        <f t="shared" si="348"/>
        <v>136.10801650378022</v>
      </c>
      <c r="AY450" s="62">
        <f t="shared" si="349"/>
        <v>779.3765895069422</v>
      </c>
      <c r="AZ450" s="37">
        <f t="shared" si="350"/>
        <v>84.647905467567952</v>
      </c>
      <c r="BA450" s="37">
        <f t="shared" si="351"/>
        <v>34.567896128711851</v>
      </c>
      <c r="BC450">
        <v>25</v>
      </c>
      <c r="BD450" s="37">
        <f>IF(Voorblad!$E$10=Rekenblad!BC450,Rekenblad!AV450,0)</f>
        <v>0</v>
      </c>
      <c r="BE450" s="37">
        <f>IF(Voorblad!$E$10=Rekenblad!BC450,Rekenblad!AW450,0)</f>
        <v>0</v>
      </c>
      <c r="BF450" s="37">
        <f>IF(Voorblad!$E$10=Rekenblad!BC450,Rekenblad!AX450,0)</f>
        <v>0</v>
      </c>
      <c r="BG450" s="62">
        <f>IF(Voorblad!$E$10=Rekenblad!BC450,Rekenblad!AY450,0)</f>
        <v>0</v>
      </c>
      <c r="BH450" s="37">
        <f>IF(Voorblad!$E$10=Rekenblad!BC450,Rekenblad!AZ450,0)</f>
        <v>0</v>
      </c>
      <c r="BI450" s="37">
        <f>IF(Voorblad!$E$10=Rekenblad!BC450,Rekenblad!BA450,0)</f>
        <v>0</v>
      </c>
      <c r="BK450">
        <v>25</v>
      </c>
      <c r="BL450" s="37">
        <f>IF(Voorblad!$E$14=Rekenblad!$BL$433,Rekenblad!BD450,0)</f>
        <v>0</v>
      </c>
      <c r="BM450" s="37">
        <f>IF(Voorblad!$E$14=Rekenblad!$BL$433,Rekenblad!BE450,0)</f>
        <v>0</v>
      </c>
      <c r="BN450" s="37">
        <f>IF(Voorblad!$E$14=Rekenblad!$BL$433,Rekenblad!BF450,0)</f>
        <v>0</v>
      </c>
      <c r="BO450" s="62">
        <f>IF(Voorblad!$E$14=Rekenblad!$BL$433,Rekenblad!BG450,0)</f>
        <v>0</v>
      </c>
      <c r="BP450" s="37">
        <f>IF(Voorblad!$E$14=Rekenblad!$BL$433,Rekenblad!BH450,0)</f>
        <v>0</v>
      </c>
      <c r="BQ450" s="37">
        <f>IF(Voorblad!$E$14=Rekenblad!$BL$433,Rekenblad!BI450,0)</f>
        <v>0</v>
      </c>
    </row>
    <row r="451" spans="2:69" x14ac:dyDescent="0.25">
      <c r="B451">
        <f>'Data TREND'!BR19</f>
        <v>26</v>
      </c>
      <c r="C451" s="37">
        <f>'Data TREND'!BT19</f>
        <v>346.2675614981116</v>
      </c>
      <c r="D451" s="37">
        <f>'Data TREND'!BU19</f>
        <v>314.66272731756374</v>
      </c>
      <c r="E451" s="37">
        <f>'Data TREND'!BV19</f>
        <v>141.36086023519593</v>
      </c>
      <c r="F451" s="62">
        <f>'Data TREND'!BW19</f>
        <v>802.41807769547984</v>
      </c>
      <c r="G451" s="37">
        <f>'Data TREND'!BX19</f>
        <v>84.316059552070612</v>
      </c>
      <c r="H451" s="37">
        <f>'Data TREND'!BY19</f>
        <v>34.434880686936516</v>
      </c>
      <c r="J451" s="37">
        <f t="shared" si="352"/>
        <v>346.2675614981116</v>
      </c>
      <c r="K451" s="37">
        <f t="shared" si="353"/>
        <v>314.66272731756374</v>
      </c>
      <c r="L451" s="37">
        <f t="shared" si="354"/>
        <v>141.36086023519593</v>
      </c>
      <c r="M451" s="62">
        <f t="shared" si="355"/>
        <v>802.41807769547984</v>
      </c>
      <c r="N451" s="37">
        <f t="shared" si="356"/>
        <v>84.316059552070612</v>
      </c>
      <c r="O451" s="37">
        <f t="shared" si="357"/>
        <v>34.434880686936516</v>
      </c>
      <c r="Q451">
        <f>'Data TREND'!BR19</f>
        <v>26</v>
      </c>
      <c r="R451" s="37">
        <f>'Data TREND'!CA19</f>
        <v>508.82854135500378</v>
      </c>
      <c r="S451" s="37">
        <f>'Data TREND'!CB19</f>
        <v>316.23326987868245</v>
      </c>
      <c r="T451" s="37">
        <f>'Data TREND'!CC19</f>
        <v>146.19482198002538</v>
      </c>
      <c r="U451" s="62">
        <f>'Data TREND'!CD19</f>
        <v>971.44803001991488</v>
      </c>
      <c r="V451" s="37">
        <f>'Data TREND'!CE19</f>
        <v>104.3790801488922</v>
      </c>
      <c r="W451" s="37">
        <f>'Data TREND'!CF19</f>
        <v>42.579440864288884</v>
      </c>
      <c r="Y451" s="37">
        <f t="shared" si="334"/>
        <v>0</v>
      </c>
      <c r="Z451" s="37">
        <f t="shared" si="335"/>
        <v>0</v>
      </c>
      <c r="AA451" s="37">
        <f t="shared" si="336"/>
        <v>0</v>
      </c>
      <c r="AB451" s="62">
        <f t="shared" si="337"/>
        <v>0</v>
      </c>
      <c r="AC451" s="37">
        <f t="shared" si="338"/>
        <v>0</v>
      </c>
      <c r="AD451" s="37">
        <f t="shared" si="339"/>
        <v>0</v>
      </c>
      <c r="AF451">
        <f>'Data TREND'!BR19</f>
        <v>26</v>
      </c>
      <c r="AG451" s="37">
        <f>'Data TREND'!CH19</f>
        <v>667.6979999301584</v>
      </c>
      <c r="AH451" s="37">
        <f>'Data TREND'!CI19</f>
        <v>317.86299369908659</v>
      </c>
      <c r="AI451" s="37">
        <f>'Data TREND'!CJ19</f>
        <v>151.78809514267107</v>
      </c>
      <c r="AJ451" s="62">
        <f>'Data TREND'!CK19</f>
        <v>1137.2683494010025</v>
      </c>
      <c r="AK451" s="37">
        <f>'Data TREND'!CL19</f>
        <v>124.40107622552858</v>
      </c>
      <c r="AL451" s="37">
        <f>'Data TREND'!CM19</f>
        <v>50.841914729138402</v>
      </c>
      <c r="AN451" s="37">
        <f t="shared" si="340"/>
        <v>0</v>
      </c>
      <c r="AO451" s="37">
        <f t="shared" si="341"/>
        <v>0</v>
      </c>
      <c r="AP451" s="37">
        <f t="shared" si="342"/>
        <v>0</v>
      </c>
      <c r="AQ451" s="62">
        <f t="shared" si="343"/>
        <v>0</v>
      </c>
      <c r="AR451" s="37">
        <f t="shared" si="344"/>
        <v>0</v>
      </c>
      <c r="AS451" s="37">
        <f t="shared" si="345"/>
        <v>0</v>
      </c>
      <c r="AU451">
        <v>26</v>
      </c>
      <c r="AV451" s="37">
        <f t="shared" si="346"/>
        <v>346.2675614981116</v>
      </c>
      <c r="AW451" s="37">
        <f t="shared" si="347"/>
        <v>314.66272731756374</v>
      </c>
      <c r="AX451" s="37">
        <f t="shared" si="348"/>
        <v>141.36086023519593</v>
      </c>
      <c r="AY451" s="62">
        <f t="shared" si="349"/>
        <v>802.41807769547984</v>
      </c>
      <c r="AZ451" s="37">
        <f t="shared" si="350"/>
        <v>84.316059552070612</v>
      </c>
      <c r="BA451" s="37">
        <f t="shared" si="351"/>
        <v>34.434880686936516</v>
      </c>
      <c r="BC451">
        <v>26</v>
      </c>
      <c r="BD451" s="37">
        <f>IF(Voorblad!$E$10=Rekenblad!BC451,Rekenblad!AV451,0)</f>
        <v>0</v>
      </c>
      <c r="BE451" s="37">
        <f>IF(Voorblad!$E$10=Rekenblad!BC451,Rekenblad!AW451,0)</f>
        <v>0</v>
      </c>
      <c r="BF451" s="37">
        <f>IF(Voorblad!$E$10=Rekenblad!BC451,Rekenblad!AX451,0)</f>
        <v>0</v>
      </c>
      <c r="BG451" s="62">
        <f>IF(Voorblad!$E$10=Rekenblad!BC451,Rekenblad!AY451,0)</f>
        <v>0</v>
      </c>
      <c r="BH451" s="37">
        <f>IF(Voorblad!$E$10=Rekenblad!BC451,Rekenblad!AZ451,0)</f>
        <v>0</v>
      </c>
      <c r="BI451" s="37">
        <f>IF(Voorblad!$E$10=Rekenblad!BC451,Rekenblad!BA451,0)</f>
        <v>0</v>
      </c>
      <c r="BK451">
        <v>26</v>
      </c>
      <c r="BL451" s="37">
        <f>IF(Voorblad!$E$14=Rekenblad!$BL$433,Rekenblad!BD451,0)</f>
        <v>0</v>
      </c>
      <c r="BM451" s="37">
        <f>IF(Voorblad!$E$14=Rekenblad!$BL$433,Rekenblad!BE451,0)</f>
        <v>0</v>
      </c>
      <c r="BN451" s="37">
        <f>IF(Voorblad!$E$14=Rekenblad!$BL$433,Rekenblad!BF451,0)</f>
        <v>0</v>
      </c>
      <c r="BO451" s="62">
        <f>IF(Voorblad!$E$14=Rekenblad!$BL$433,Rekenblad!BG451,0)</f>
        <v>0</v>
      </c>
      <c r="BP451" s="37">
        <f>IF(Voorblad!$E$14=Rekenblad!$BL$433,Rekenblad!BH451,0)</f>
        <v>0</v>
      </c>
      <c r="BQ451" s="37">
        <f>IF(Voorblad!$E$14=Rekenblad!$BL$433,Rekenblad!BI451,0)</f>
        <v>0</v>
      </c>
    </row>
    <row r="452" spans="2:69" x14ac:dyDescent="0.25">
      <c r="B452">
        <f>'Data TREND'!BR20</f>
        <v>27</v>
      </c>
      <c r="C452" s="37">
        <f>'Data TREND'!BT20</f>
        <v>353.47697895696331</v>
      </c>
      <c r="D452" s="37">
        <f>'Data TREND'!BU20</f>
        <v>325.24201750476345</v>
      </c>
      <c r="E452" s="37">
        <f>'Data TREND'!BV20</f>
        <v>146.61370396661167</v>
      </c>
      <c r="F452" s="62">
        <f>'Data TREND'!BW20</f>
        <v>825.45956588401737</v>
      </c>
      <c r="G452" s="37">
        <f>'Data TREND'!BX20</f>
        <v>83.984213636573259</v>
      </c>
      <c r="H452" s="37">
        <f>'Data TREND'!BY20</f>
        <v>34.301865245161181</v>
      </c>
      <c r="J452" s="37">
        <f t="shared" si="352"/>
        <v>353.47697895696331</v>
      </c>
      <c r="K452" s="37">
        <f t="shared" si="353"/>
        <v>325.24201750476345</v>
      </c>
      <c r="L452" s="37">
        <f t="shared" si="354"/>
        <v>146.61370396661167</v>
      </c>
      <c r="M452" s="62">
        <f t="shared" si="355"/>
        <v>825.45956588401737</v>
      </c>
      <c r="N452" s="37">
        <f t="shared" si="356"/>
        <v>83.984213636573259</v>
      </c>
      <c r="O452" s="37">
        <f t="shared" si="357"/>
        <v>34.301865245161181</v>
      </c>
      <c r="Q452">
        <f>'Data TREND'!BR20</f>
        <v>27</v>
      </c>
      <c r="R452" s="37">
        <f>'Data TREND'!CA20</f>
        <v>518.73853740842515</v>
      </c>
      <c r="S452" s="37">
        <f>'Data TREND'!CB20</f>
        <v>326.77822807833707</v>
      </c>
      <c r="T452" s="37">
        <f>'Data TREND'!CC20</f>
        <v>151.3713734264758</v>
      </c>
      <c r="U452" s="62">
        <f>'Data TREND'!CD20</f>
        <v>997.07728364427123</v>
      </c>
      <c r="V452" s="37">
        <f>'Data TREND'!CE20</f>
        <v>103.88500467534375</v>
      </c>
      <c r="W452" s="37">
        <f>'Data TREND'!CF20</f>
        <v>42.377475601360409</v>
      </c>
      <c r="Y452" s="37">
        <f t="shared" si="334"/>
        <v>0</v>
      </c>
      <c r="Z452" s="37">
        <f t="shared" si="335"/>
        <v>0</v>
      </c>
      <c r="AA452" s="37">
        <f t="shared" si="336"/>
        <v>0</v>
      </c>
      <c r="AB452" s="62">
        <f t="shared" si="337"/>
        <v>0</v>
      </c>
      <c r="AC452" s="37">
        <f t="shared" si="338"/>
        <v>0</v>
      </c>
      <c r="AD452" s="37">
        <f t="shared" si="339"/>
        <v>0</v>
      </c>
      <c r="AF452">
        <f>'Data TREND'!BR20</f>
        <v>27</v>
      </c>
      <c r="AG452" s="37">
        <f>'Data TREND'!CH20</f>
        <v>680.12236595028207</v>
      </c>
      <c r="AH452" s="37">
        <f>'Data TREND'!CI20</f>
        <v>328.37631524089346</v>
      </c>
      <c r="AI452" s="37">
        <f>'Data TREND'!CJ20</f>
        <v>156.87839197763185</v>
      </c>
      <c r="AJ452" s="62">
        <f>'Data TREND'!CK20</f>
        <v>1165.2947775853827</v>
      </c>
      <c r="AK452" s="37">
        <f>'Data TREND'!CL20</f>
        <v>123.72991809339555</v>
      </c>
      <c r="AL452" s="37">
        <f>'Data TREND'!CM20</f>
        <v>50.568388961841308</v>
      </c>
      <c r="AN452" s="37">
        <f t="shared" si="340"/>
        <v>0</v>
      </c>
      <c r="AO452" s="37">
        <f t="shared" si="341"/>
        <v>0</v>
      </c>
      <c r="AP452" s="37">
        <f t="shared" si="342"/>
        <v>0</v>
      </c>
      <c r="AQ452" s="62">
        <f t="shared" si="343"/>
        <v>0</v>
      </c>
      <c r="AR452" s="37">
        <f t="shared" si="344"/>
        <v>0</v>
      </c>
      <c r="AS452" s="37">
        <f t="shared" si="345"/>
        <v>0</v>
      </c>
      <c r="AU452">
        <v>27</v>
      </c>
      <c r="AV452" s="37">
        <f t="shared" si="346"/>
        <v>353.47697895696331</v>
      </c>
      <c r="AW452" s="37">
        <f t="shared" si="347"/>
        <v>325.24201750476345</v>
      </c>
      <c r="AX452" s="37">
        <f t="shared" si="348"/>
        <v>146.61370396661167</v>
      </c>
      <c r="AY452" s="62">
        <f t="shared" si="349"/>
        <v>825.45956588401737</v>
      </c>
      <c r="AZ452" s="37">
        <f t="shared" si="350"/>
        <v>83.984213636573259</v>
      </c>
      <c r="BA452" s="37">
        <f t="shared" si="351"/>
        <v>34.301865245161181</v>
      </c>
      <c r="BC452">
        <v>27</v>
      </c>
      <c r="BD452" s="37">
        <f>IF(Voorblad!$E$10=Rekenblad!BC452,Rekenblad!AV452,0)</f>
        <v>0</v>
      </c>
      <c r="BE452" s="37">
        <f>IF(Voorblad!$E$10=Rekenblad!BC452,Rekenblad!AW452,0)</f>
        <v>0</v>
      </c>
      <c r="BF452" s="37">
        <f>IF(Voorblad!$E$10=Rekenblad!BC452,Rekenblad!AX452,0)</f>
        <v>0</v>
      </c>
      <c r="BG452" s="62">
        <f>IF(Voorblad!$E$10=Rekenblad!BC452,Rekenblad!AY452,0)</f>
        <v>0</v>
      </c>
      <c r="BH452" s="37">
        <f>IF(Voorblad!$E$10=Rekenblad!BC452,Rekenblad!AZ452,0)</f>
        <v>0</v>
      </c>
      <c r="BI452" s="37">
        <f>IF(Voorblad!$E$10=Rekenblad!BC452,Rekenblad!BA452,0)</f>
        <v>0</v>
      </c>
      <c r="BK452">
        <v>27</v>
      </c>
      <c r="BL452" s="37">
        <f>IF(Voorblad!$E$14=Rekenblad!$BL$433,Rekenblad!BD452,0)</f>
        <v>0</v>
      </c>
      <c r="BM452" s="37">
        <f>IF(Voorblad!$E$14=Rekenblad!$BL$433,Rekenblad!BE452,0)</f>
        <v>0</v>
      </c>
      <c r="BN452" s="37">
        <f>IF(Voorblad!$E$14=Rekenblad!$BL$433,Rekenblad!BF452,0)</f>
        <v>0</v>
      </c>
      <c r="BO452" s="62">
        <f>IF(Voorblad!$E$14=Rekenblad!$BL$433,Rekenblad!BG452,0)</f>
        <v>0</v>
      </c>
      <c r="BP452" s="37">
        <f>IF(Voorblad!$E$14=Rekenblad!$BL$433,Rekenblad!BH452,0)</f>
        <v>0</v>
      </c>
      <c r="BQ452" s="37">
        <f>IF(Voorblad!$E$14=Rekenblad!$BL$433,Rekenblad!BI452,0)</f>
        <v>0</v>
      </c>
    </row>
    <row r="453" spans="2:69" x14ac:dyDescent="0.25">
      <c r="B453">
        <f>'Data TREND'!BR21</f>
        <v>28</v>
      </c>
      <c r="C453" s="37">
        <f>'Data TREND'!BT21</f>
        <v>360.68639641581495</v>
      </c>
      <c r="D453" s="37">
        <f>'Data TREND'!BU21</f>
        <v>335.82130769196317</v>
      </c>
      <c r="E453" s="37">
        <f>'Data TREND'!BV21</f>
        <v>151.86654769802738</v>
      </c>
      <c r="F453" s="62">
        <f>'Data TREND'!BW21</f>
        <v>848.50105407255489</v>
      </c>
      <c r="G453" s="37">
        <f>'Data TREND'!BX21</f>
        <v>83.652367721075919</v>
      </c>
      <c r="H453" s="37">
        <f>'Data TREND'!BY21</f>
        <v>34.168849803385854</v>
      </c>
      <c r="J453" s="37">
        <f t="shared" si="352"/>
        <v>360.68639641581495</v>
      </c>
      <c r="K453" s="37">
        <f t="shared" si="353"/>
        <v>335.82130769196317</v>
      </c>
      <c r="L453" s="37">
        <f t="shared" si="354"/>
        <v>151.86654769802738</v>
      </c>
      <c r="M453" s="62">
        <f t="shared" si="355"/>
        <v>848.50105407255489</v>
      </c>
      <c r="N453" s="37">
        <f t="shared" si="356"/>
        <v>83.652367721075919</v>
      </c>
      <c r="O453" s="37">
        <f t="shared" si="357"/>
        <v>34.168849803385854</v>
      </c>
      <c r="Q453">
        <f>'Data TREND'!BR21</f>
        <v>28</v>
      </c>
      <c r="R453" s="37">
        <f>'Data TREND'!CA21</f>
        <v>528.64853346184657</v>
      </c>
      <c r="S453" s="37">
        <f>'Data TREND'!CB21</f>
        <v>337.32318627799168</v>
      </c>
      <c r="T453" s="37">
        <f>'Data TREND'!CC21</f>
        <v>156.54792487292622</v>
      </c>
      <c r="U453" s="62">
        <f>'Data TREND'!CD21</f>
        <v>1022.7065372686275</v>
      </c>
      <c r="V453" s="37">
        <f>'Data TREND'!CE21</f>
        <v>103.3909292017953</v>
      </c>
      <c r="W453" s="37">
        <f>'Data TREND'!CF21</f>
        <v>42.175510338431927</v>
      </c>
      <c r="Y453" s="37">
        <f t="shared" si="334"/>
        <v>0</v>
      </c>
      <c r="Z453" s="37">
        <f t="shared" si="335"/>
        <v>0</v>
      </c>
      <c r="AA453" s="37">
        <f t="shared" si="336"/>
        <v>0</v>
      </c>
      <c r="AB453" s="62">
        <f t="shared" si="337"/>
        <v>0</v>
      </c>
      <c r="AC453" s="37">
        <f t="shared" si="338"/>
        <v>0</v>
      </c>
      <c r="AD453" s="37">
        <f t="shared" si="339"/>
        <v>0</v>
      </c>
      <c r="AF453">
        <f>'Data TREND'!BR21</f>
        <v>28</v>
      </c>
      <c r="AG453" s="37">
        <f>'Data TREND'!CH21</f>
        <v>692.54673197040574</v>
      </c>
      <c r="AH453" s="37">
        <f>'Data TREND'!CI21</f>
        <v>338.88963678270028</v>
      </c>
      <c r="AI453" s="37">
        <f>'Data TREND'!CJ21</f>
        <v>161.96868881259266</v>
      </c>
      <c r="AJ453" s="62">
        <f>'Data TREND'!CK21</f>
        <v>1193.3212057697624</v>
      </c>
      <c r="AK453" s="37">
        <f>'Data TREND'!CL21</f>
        <v>123.05875996126252</v>
      </c>
      <c r="AL453" s="37">
        <f>'Data TREND'!CM21</f>
        <v>50.29486319454422</v>
      </c>
      <c r="AN453" s="37">
        <f t="shared" si="340"/>
        <v>0</v>
      </c>
      <c r="AO453" s="37">
        <f t="shared" si="341"/>
        <v>0</v>
      </c>
      <c r="AP453" s="37">
        <f t="shared" si="342"/>
        <v>0</v>
      </c>
      <c r="AQ453" s="62">
        <f t="shared" si="343"/>
        <v>0</v>
      </c>
      <c r="AR453" s="37">
        <f t="shared" si="344"/>
        <v>0</v>
      </c>
      <c r="AS453" s="37">
        <f t="shared" si="345"/>
        <v>0</v>
      </c>
      <c r="AU453">
        <v>28</v>
      </c>
      <c r="AV453" s="37">
        <f t="shared" si="346"/>
        <v>360.68639641581495</v>
      </c>
      <c r="AW453" s="37">
        <f t="shared" si="347"/>
        <v>335.82130769196317</v>
      </c>
      <c r="AX453" s="37">
        <f t="shared" si="348"/>
        <v>151.86654769802738</v>
      </c>
      <c r="AY453" s="62">
        <f t="shared" si="349"/>
        <v>848.50105407255489</v>
      </c>
      <c r="AZ453" s="37">
        <f t="shared" si="350"/>
        <v>83.652367721075919</v>
      </c>
      <c r="BA453" s="37">
        <f t="shared" si="351"/>
        <v>34.168849803385854</v>
      </c>
      <c r="BC453">
        <v>28</v>
      </c>
      <c r="BD453" s="37">
        <f>IF(Voorblad!$E$10=Rekenblad!BC453,Rekenblad!AV453,0)</f>
        <v>0</v>
      </c>
      <c r="BE453" s="37">
        <f>IF(Voorblad!$E$10=Rekenblad!BC453,Rekenblad!AW453,0)</f>
        <v>0</v>
      </c>
      <c r="BF453" s="37">
        <f>IF(Voorblad!$E$10=Rekenblad!BC453,Rekenblad!AX453,0)</f>
        <v>0</v>
      </c>
      <c r="BG453" s="62">
        <f>IF(Voorblad!$E$10=Rekenblad!BC453,Rekenblad!AY453,0)</f>
        <v>0</v>
      </c>
      <c r="BH453" s="37">
        <f>IF(Voorblad!$E$10=Rekenblad!BC453,Rekenblad!AZ453,0)</f>
        <v>0</v>
      </c>
      <c r="BI453" s="37">
        <f>IF(Voorblad!$E$10=Rekenblad!BC453,Rekenblad!BA453,0)</f>
        <v>0</v>
      </c>
      <c r="BK453">
        <v>28</v>
      </c>
      <c r="BL453" s="37">
        <f>IF(Voorblad!$E$14=Rekenblad!$BL$433,Rekenblad!BD453,0)</f>
        <v>0</v>
      </c>
      <c r="BM453" s="37">
        <f>IF(Voorblad!$E$14=Rekenblad!$BL$433,Rekenblad!BE453,0)</f>
        <v>0</v>
      </c>
      <c r="BN453" s="37">
        <f>IF(Voorblad!$E$14=Rekenblad!$BL$433,Rekenblad!BF453,0)</f>
        <v>0</v>
      </c>
      <c r="BO453" s="62">
        <f>IF(Voorblad!$E$14=Rekenblad!$BL$433,Rekenblad!BG453,0)</f>
        <v>0</v>
      </c>
      <c r="BP453" s="37">
        <f>IF(Voorblad!$E$14=Rekenblad!$BL$433,Rekenblad!BH453,0)</f>
        <v>0</v>
      </c>
      <c r="BQ453" s="37">
        <f>IF(Voorblad!$E$14=Rekenblad!$BL$433,Rekenblad!BI453,0)</f>
        <v>0</v>
      </c>
    </row>
    <row r="454" spans="2:69" x14ac:dyDescent="0.25">
      <c r="B454">
        <f>'Data TREND'!BR22</f>
        <v>29</v>
      </c>
      <c r="C454" s="37">
        <f>'Data TREND'!BT22</f>
        <v>367.8958138746666</v>
      </c>
      <c r="D454" s="37">
        <f>'Data TREND'!BU22</f>
        <v>346.40059787916289</v>
      </c>
      <c r="E454" s="37">
        <f>'Data TREND'!BV22</f>
        <v>157.11939142944308</v>
      </c>
      <c r="F454" s="62">
        <f>'Data TREND'!BW22</f>
        <v>871.54254226109254</v>
      </c>
      <c r="G454" s="37">
        <f>'Data TREND'!BX22</f>
        <v>83.320521805578565</v>
      </c>
      <c r="H454" s="37">
        <f>'Data TREND'!BY22</f>
        <v>34.035834361610519</v>
      </c>
      <c r="J454" s="37">
        <f t="shared" si="352"/>
        <v>367.8958138746666</v>
      </c>
      <c r="K454" s="37">
        <f t="shared" si="353"/>
        <v>346.40059787916289</v>
      </c>
      <c r="L454" s="37">
        <f t="shared" si="354"/>
        <v>157.11939142944308</v>
      </c>
      <c r="M454" s="62">
        <f t="shared" si="355"/>
        <v>871.54254226109254</v>
      </c>
      <c r="N454" s="37">
        <f t="shared" si="356"/>
        <v>83.320521805578565</v>
      </c>
      <c r="O454" s="37">
        <f t="shared" si="357"/>
        <v>34.035834361610519</v>
      </c>
      <c r="Q454">
        <f>'Data TREND'!BR22</f>
        <v>29</v>
      </c>
      <c r="R454" s="37">
        <f>'Data TREND'!CA22</f>
        <v>538.55852951526799</v>
      </c>
      <c r="S454" s="37">
        <f>'Data TREND'!CB22</f>
        <v>347.8681444776463</v>
      </c>
      <c r="T454" s="37">
        <f>'Data TREND'!CC22</f>
        <v>161.72447631937663</v>
      </c>
      <c r="U454" s="62">
        <f>'Data TREND'!CD22</f>
        <v>1048.3357908929838</v>
      </c>
      <c r="V454" s="37">
        <f>'Data TREND'!CE22</f>
        <v>102.89685372824685</v>
      </c>
      <c r="W454" s="37">
        <f>'Data TREND'!CF22</f>
        <v>41.973545075503452</v>
      </c>
      <c r="Y454" s="37">
        <f t="shared" si="334"/>
        <v>0</v>
      </c>
      <c r="Z454" s="37">
        <f t="shared" si="335"/>
        <v>0</v>
      </c>
      <c r="AA454" s="37">
        <f t="shared" si="336"/>
        <v>0</v>
      </c>
      <c r="AB454" s="62">
        <f t="shared" si="337"/>
        <v>0</v>
      </c>
      <c r="AC454" s="37">
        <f t="shared" si="338"/>
        <v>0</v>
      </c>
      <c r="AD454" s="37">
        <f t="shared" si="339"/>
        <v>0</v>
      </c>
      <c r="AF454">
        <f>'Data TREND'!BR22</f>
        <v>29</v>
      </c>
      <c r="AG454" s="37">
        <f>'Data TREND'!CH22</f>
        <v>704.97109799052942</v>
      </c>
      <c r="AH454" s="37">
        <f>'Data TREND'!CI22</f>
        <v>349.4029583245071</v>
      </c>
      <c r="AI454" s="37">
        <f>'Data TREND'!CJ22</f>
        <v>167.05898564755347</v>
      </c>
      <c r="AJ454" s="62">
        <f>'Data TREND'!CK22</f>
        <v>1221.3476339541426</v>
      </c>
      <c r="AK454" s="37">
        <f>'Data TREND'!CL22</f>
        <v>122.38760182912949</v>
      </c>
      <c r="AL454" s="37">
        <f>'Data TREND'!CM22</f>
        <v>50.021337427247126</v>
      </c>
      <c r="AN454" s="37">
        <f t="shared" si="340"/>
        <v>0</v>
      </c>
      <c r="AO454" s="37">
        <f t="shared" si="341"/>
        <v>0</v>
      </c>
      <c r="AP454" s="37">
        <f t="shared" si="342"/>
        <v>0</v>
      </c>
      <c r="AQ454" s="62">
        <f t="shared" si="343"/>
        <v>0</v>
      </c>
      <c r="AR454" s="37">
        <f t="shared" si="344"/>
        <v>0</v>
      </c>
      <c r="AS454" s="37">
        <f t="shared" si="345"/>
        <v>0</v>
      </c>
      <c r="AU454">
        <v>29</v>
      </c>
      <c r="AV454" s="37">
        <f t="shared" si="346"/>
        <v>367.8958138746666</v>
      </c>
      <c r="AW454" s="37">
        <f t="shared" si="347"/>
        <v>346.40059787916289</v>
      </c>
      <c r="AX454" s="37">
        <f t="shared" si="348"/>
        <v>157.11939142944308</v>
      </c>
      <c r="AY454" s="62">
        <f t="shared" si="349"/>
        <v>871.54254226109254</v>
      </c>
      <c r="AZ454" s="37">
        <f t="shared" si="350"/>
        <v>83.320521805578565</v>
      </c>
      <c r="BA454" s="37">
        <f t="shared" si="351"/>
        <v>34.035834361610519</v>
      </c>
      <c r="BC454">
        <v>29</v>
      </c>
      <c r="BD454" s="37">
        <f>IF(Voorblad!$E$10=Rekenblad!BC454,Rekenblad!AV454,0)</f>
        <v>0</v>
      </c>
      <c r="BE454" s="37">
        <f>IF(Voorblad!$E$10=Rekenblad!BC454,Rekenblad!AW454,0)</f>
        <v>0</v>
      </c>
      <c r="BF454" s="37">
        <f>IF(Voorblad!$E$10=Rekenblad!BC454,Rekenblad!AX454,0)</f>
        <v>0</v>
      </c>
      <c r="BG454" s="62">
        <f>IF(Voorblad!$E$10=Rekenblad!BC454,Rekenblad!AY454,0)</f>
        <v>0</v>
      </c>
      <c r="BH454" s="37">
        <f>IF(Voorblad!$E$10=Rekenblad!BC454,Rekenblad!AZ454,0)</f>
        <v>0</v>
      </c>
      <c r="BI454" s="37">
        <f>IF(Voorblad!$E$10=Rekenblad!BC454,Rekenblad!BA454,0)</f>
        <v>0</v>
      </c>
      <c r="BK454">
        <v>29</v>
      </c>
      <c r="BL454" s="37">
        <f>IF(Voorblad!$E$14=Rekenblad!$BL$433,Rekenblad!BD454,0)</f>
        <v>0</v>
      </c>
      <c r="BM454" s="37">
        <f>IF(Voorblad!$E$14=Rekenblad!$BL$433,Rekenblad!BE454,0)</f>
        <v>0</v>
      </c>
      <c r="BN454" s="37">
        <f>IF(Voorblad!$E$14=Rekenblad!$BL$433,Rekenblad!BF454,0)</f>
        <v>0</v>
      </c>
      <c r="BO454" s="62">
        <f>IF(Voorblad!$E$14=Rekenblad!$BL$433,Rekenblad!BG454,0)</f>
        <v>0</v>
      </c>
      <c r="BP454" s="37">
        <f>IF(Voorblad!$E$14=Rekenblad!$BL$433,Rekenblad!BH454,0)</f>
        <v>0</v>
      </c>
      <c r="BQ454" s="37">
        <f>IF(Voorblad!$E$14=Rekenblad!$BL$433,Rekenblad!BI454,0)</f>
        <v>0</v>
      </c>
    </row>
    <row r="455" spans="2:69" x14ac:dyDescent="0.25">
      <c r="B455">
        <f>'Data TREND'!BR23</f>
        <v>30</v>
      </c>
      <c r="C455" s="37">
        <f>'Data TREND'!BT23</f>
        <v>375.1052313335183</v>
      </c>
      <c r="D455" s="37">
        <f>'Data TREND'!BU23</f>
        <v>356.97988806636261</v>
      </c>
      <c r="E455" s="37">
        <f>'Data TREND'!BV23</f>
        <v>162.37223516085879</v>
      </c>
      <c r="F455" s="62">
        <f>'Data TREND'!BW23</f>
        <v>894.58403044963006</v>
      </c>
      <c r="G455" s="37">
        <f>'Data TREND'!BX23</f>
        <v>82.988675890081225</v>
      </c>
      <c r="H455" s="37">
        <f>'Data TREND'!BY23</f>
        <v>33.902818919835184</v>
      </c>
      <c r="J455" s="37">
        <f t="shared" si="352"/>
        <v>375.1052313335183</v>
      </c>
      <c r="K455" s="37">
        <f t="shared" si="353"/>
        <v>356.97988806636261</v>
      </c>
      <c r="L455" s="37">
        <f t="shared" si="354"/>
        <v>162.37223516085879</v>
      </c>
      <c r="M455" s="62">
        <f t="shared" si="355"/>
        <v>894.58403044963006</v>
      </c>
      <c r="N455" s="37">
        <f t="shared" si="356"/>
        <v>82.988675890081225</v>
      </c>
      <c r="O455" s="37">
        <f t="shared" si="357"/>
        <v>33.902818919835184</v>
      </c>
      <c r="Q455">
        <f>'Data TREND'!BR23</f>
        <v>30</v>
      </c>
      <c r="R455" s="37">
        <f>'Data TREND'!CA23</f>
        <v>548.4685255686893</v>
      </c>
      <c r="S455" s="37">
        <f>'Data TREND'!CB23</f>
        <v>358.41310267730097</v>
      </c>
      <c r="T455" s="37">
        <f>'Data TREND'!CC23</f>
        <v>166.90102776582708</v>
      </c>
      <c r="U455" s="62">
        <f>'Data TREND'!CD23</f>
        <v>1073.9650445173402</v>
      </c>
      <c r="V455" s="37">
        <f>'Data TREND'!CE23</f>
        <v>102.4027782546984</v>
      </c>
      <c r="W455" s="37">
        <f>'Data TREND'!CF23</f>
        <v>41.77157981257497</v>
      </c>
      <c r="Y455" s="37">
        <f t="shared" si="334"/>
        <v>0</v>
      </c>
      <c r="Z455" s="37">
        <f t="shared" si="335"/>
        <v>0</v>
      </c>
      <c r="AA455" s="37">
        <f t="shared" si="336"/>
        <v>0</v>
      </c>
      <c r="AB455" s="62">
        <f t="shared" si="337"/>
        <v>0</v>
      </c>
      <c r="AC455" s="37">
        <f t="shared" si="338"/>
        <v>0</v>
      </c>
      <c r="AD455" s="37">
        <f t="shared" si="339"/>
        <v>0</v>
      </c>
      <c r="AF455">
        <f>'Data TREND'!BR23</f>
        <v>30</v>
      </c>
      <c r="AG455" s="37">
        <f>'Data TREND'!CH23</f>
        <v>717.39546401065297</v>
      </c>
      <c r="AH455" s="37">
        <f>'Data TREND'!CI23</f>
        <v>359.91627986631391</v>
      </c>
      <c r="AI455" s="37">
        <f>'Data TREND'!CJ23</f>
        <v>172.14928248251425</v>
      </c>
      <c r="AJ455" s="62">
        <f>'Data TREND'!CK23</f>
        <v>1249.3740621385225</v>
      </c>
      <c r="AK455" s="37">
        <f>'Data TREND'!CL23</f>
        <v>121.71644369699646</v>
      </c>
      <c r="AL455" s="37">
        <f>'Data TREND'!CM23</f>
        <v>49.747811659950038</v>
      </c>
      <c r="AN455" s="37">
        <f t="shared" si="340"/>
        <v>0</v>
      </c>
      <c r="AO455" s="37">
        <f t="shared" si="341"/>
        <v>0</v>
      </c>
      <c r="AP455" s="37">
        <f t="shared" si="342"/>
        <v>0</v>
      </c>
      <c r="AQ455" s="62">
        <f t="shared" si="343"/>
        <v>0</v>
      </c>
      <c r="AR455" s="37">
        <f t="shared" si="344"/>
        <v>0</v>
      </c>
      <c r="AS455" s="37">
        <f t="shared" si="345"/>
        <v>0</v>
      </c>
      <c r="AU455">
        <v>30</v>
      </c>
      <c r="AV455" s="37">
        <f t="shared" si="346"/>
        <v>375.1052313335183</v>
      </c>
      <c r="AW455" s="37">
        <f t="shared" si="347"/>
        <v>356.97988806636261</v>
      </c>
      <c r="AX455" s="37">
        <f t="shared" si="348"/>
        <v>162.37223516085879</v>
      </c>
      <c r="AY455" s="62">
        <f t="shared" si="349"/>
        <v>894.58403044963006</v>
      </c>
      <c r="AZ455" s="37">
        <f t="shared" si="350"/>
        <v>82.988675890081225</v>
      </c>
      <c r="BA455" s="37">
        <f t="shared" si="351"/>
        <v>33.902818919835184</v>
      </c>
      <c r="BC455">
        <v>30</v>
      </c>
      <c r="BD455" s="37">
        <f>IF(Voorblad!$E$10=Rekenblad!BC455,Rekenblad!AV455,0)</f>
        <v>0</v>
      </c>
      <c r="BE455" s="37">
        <f>IF(Voorblad!$E$10=Rekenblad!BC455,Rekenblad!AW455,0)</f>
        <v>0</v>
      </c>
      <c r="BF455" s="37">
        <f>IF(Voorblad!$E$10=Rekenblad!BC455,Rekenblad!AX455,0)</f>
        <v>0</v>
      </c>
      <c r="BG455" s="62">
        <f>IF(Voorblad!$E$10=Rekenblad!BC455,Rekenblad!AY455,0)</f>
        <v>0</v>
      </c>
      <c r="BH455" s="37">
        <f>IF(Voorblad!$E$10=Rekenblad!BC455,Rekenblad!AZ455,0)</f>
        <v>0</v>
      </c>
      <c r="BI455" s="37">
        <f>IF(Voorblad!$E$10=Rekenblad!BC455,Rekenblad!BA455,0)</f>
        <v>0</v>
      </c>
      <c r="BK455">
        <v>30</v>
      </c>
      <c r="BL455" s="37">
        <f>IF(Voorblad!$E$14=Rekenblad!$BL$433,Rekenblad!BD455,0)</f>
        <v>0</v>
      </c>
      <c r="BM455" s="37">
        <f>IF(Voorblad!$E$14=Rekenblad!$BL$433,Rekenblad!BE455,0)</f>
        <v>0</v>
      </c>
      <c r="BN455" s="37">
        <f>IF(Voorblad!$E$14=Rekenblad!$BL$433,Rekenblad!BF455,0)</f>
        <v>0</v>
      </c>
      <c r="BO455" s="62">
        <f>IF(Voorblad!$E$14=Rekenblad!$BL$433,Rekenblad!BG455,0)</f>
        <v>0</v>
      </c>
      <c r="BP455" s="37">
        <f>IF(Voorblad!$E$14=Rekenblad!$BL$433,Rekenblad!BH455,0)</f>
        <v>0</v>
      </c>
      <c r="BQ455" s="37">
        <f>IF(Voorblad!$E$14=Rekenblad!$BL$433,Rekenblad!BI455,0)</f>
        <v>0</v>
      </c>
    </row>
    <row r="456" spans="2:69" x14ac:dyDescent="0.25">
      <c r="B456">
        <f>'Data TREND'!BR24</f>
        <v>31</v>
      </c>
      <c r="C456" s="37">
        <f>'Data TREND'!BT24</f>
        <v>382.31464879237001</v>
      </c>
      <c r="D456" s="37">
        <f>'Data TREND'!BU24</f>
        <v>367.55917825356232</v>
      </c>
      <c r="E456" s="37">
        <f>'Data TREND'!BV24</f>
        <v>167.62507889227453</v>
      </c>
      <c r="F456" s="62">
        <f>'Data TREND'!BW24</f>
        <v>917.6255186381677</v>
      </c>
      <c r="G456" s="37">
        <f>'Data TREND'!BX24</f>
        <v>82.656829974583871</v>
      </c>
      <c r="H456" s="37">
        <f>'Data TREND'!BY24</f>
        <v>33.769803478059849</v>
      </c>
      <c r="J456" s="37">
        <f t="shared" si="352"/>
        <v>382.31464879237001</v>
      </c>
      <c r="K456" s="37">
        <f t="shared" si="353"/>
        <v>367.55917825356232</v>
      </c>
      <c r="L456" s="37">
        <f t="shared" si="354"/>
        <v>167.62507889227453</v>
      </c>
      <c r="M456" s="62">
        <f t="shared" si="355"/>
        <v>917.6255186381677</v>
      </c>
      <c r="N456" s="37">
        <f t="shared" si="356"/>
        <v>82.656829974583871</v>
      </c>
      <c r="O456" s="37">
        <f t="shared" si="357"/>
        <v>33.769803478059849</v>
      </c>
      <c r="Q456">
        <f>'Data TREND'!BR24</f>
        <v>31</v>
      </c>
      <c r="R456" s="37">
        <f>'Data TREND'!CA24</f>
        <v>558.37852162211084</v>
      </c>
      <c r="S456" s="37">
        <f>'Data TREND'!CB24</f>
        <v>368.95806087695559</v>
      </c>
      <c r="T456" s="37">
        <f>'Data TREND'!CC24</f>
        <v>172.0775792122775</v>
      </c>
      <c r="U456" s="62">
        <f>'Data TREND'!CD24</f>
        <v>1099.5942981416965</v>
      </c>
      <c r="V456" s="37">
        <f>'Data TREND'!CE24</f>
        <v>101.90870278114994</v>
      </c>
      <c r="W456" s="37">
        <f>'Data TREND'!CF24</f>
        <v>41.569614549646495</v>
      </c>
      <c r="Y456" s="37">
        <f t="shared" si="334"/>
        <v>0</v>
      </c>
      <c r="Z456" s="37">
        <f t="shared" si="335"/>
        <v>0</v>
      </c>
      <c r="AA456" s="37">
        <f t="shared" si="336"/>
        <v>0</v>
      </c>
      <c r="AB456" s="62">
        <f t="shared" si="337"/>
        <v>0</v>
      </c>
      <c r="AC456" s="37">
        <f t="shared" si="338"/>
        <v>0</v>
      </c>
      <c r="AD456" s="37">
        <f t="shared" si="339"/>
        <v>0</v>
      </c>
      <c r="AF456">
        <f>'Data TREND'!BR24</f>
        <v>31</v>
      </c>
      <c r="AG456" s="37">
        <f>'Data TREND'!CH24</f>
        <v>729.81983003077664</v>
      </c>
      <c r="AH456" s="37">
        <f>'Data TREND'!CI24</f>
        <v>370.42960140812073</v>
      </c>
      <c r="AI456" s="37">
        <f>'Data TREND'!CJ24</f>
        <v>177.23957931747506</v>
      </c>
      <c r="AJ456" s="62">
        <f>'Data TREND'!CK24</f>
        <v>1277.4004903229024</v>
      </c>
      <c r="AK456" s="37">
        <f>'Data TREND'!CL24</f>
        <v>121.04528556486343</v>
      </c>
      <c r="AL456" s="37">
        <f>'Data TREND'!CM24</f>
        <v>49.474285892652944</v>
      </c>
      <c r="AN456" s="37">
        <f t="shared" si="340"/>
        <v>0</v>
      </c>
      <c r="AO456" s="37">
        <f t="shared" si="341"/>
        <v>0</v>
      </c>
      <c r="AP456" s="37">
        <f t="shared" si="342"/>
        <v>0</v>
      </c>
      <c r="AQ456" s="62">
        <f t="shared" si="343"/>
        <v>0</v>
      </c>
      <c r="AR456" s="37">
        <f t="shared" si="344"/>
        <v>0</v>
      </c>
      <c r="AS456" s="37">
        <f t="shared" si="345"/>
        <v>0</v>
      </c>
      <c r="AU456">
        <v>31</v>
      </c>
      <c r="AV456" s="37">
        <f t="shared" si="346"/>
        <v>382.31464879237001</v>
      </c>
      <c r="AW456" s="37">
        <f t="shared" si="347"/>
        <v>367.55917825356232</v>
      </c>
      <c r="AX456" s="37">
        <f t="shared" si="348"/>
        <v>167.62507889227453</v>
      </c>
      <c r="AY456" s="62">
        <f t="shared" si="349"/>
        <v>917.6255186381677</v>
      </c>
      <c r="AZ456" s="37">
        <f t="shared" si="350"/>
        <v>82.656829974583871</v>
      </c>
      <c r="BA456" s="37">
        <f t="shared" si="351"/>
        <v>33.769803478059849</v>
      </c>
      <c r="BC456">
        <v>31</v>
      </c>
      <c r="BD456" s="37">
        <f>IF(Voorblad!$E$10=Rekenblad!BC456,Rekenblad!AV456,0)</f>
        <v>0</v>
      </c>
      <c r="BE456" s="37">
        <f>IF(Voorblad!$E$10=Rekenblad!BC456,Rekenblad!AW456,0)</f>
        <v>0</v>
      </c>
      <c r="BF456" s="37">
        <f>IF(Voorblad!$E$10=Rekenblad!BC456,Rekenblad!AX456,0)</f>
        <v>0</v>
      </c>
      <c r="BG456" s="62">
        <f>IF(Voorblad!$E$10=Rekenblad!BC456,Rekenblad!AY456,0)</f>
        <v>0</v>
      </c>
      <c r="BH456" s="37">
        <f>IF(Voorblad!$E$10=Rekenblad!BC456,Rekenblad!AZ456,0)</f>
        <v>0</v>
      </c>
      <c r="BI456" s="37">
        <f>IF(Voorblad!$E$10=Rekenblad!BC456,Rekenblad!BA456,0)</f>
        <v>0</v>
      </c>
      <c r="BK456">
        <v>31</v>
      </c>
      <c r="BL456" s="37">
        <f>IF(Voorblad!$E$14=Rekenblad!$BL$433,Rekenblad!BD456,0)</f>
        <v>0</v>
      </c>
      <c r="BM456" s="37">
        <f>IF(Voorblad!$E$14=Rekenblad!$BL$433,Rekenblad!BE456,0)</f>
        <v>0</v>
      </c>
      <c r="BN456" s="37">
        <f>IF(Voorblad!$E$14=Rekenblad!$BL$433,Rekenblad!BF456,0)</f>
        <v>0</v>
      </c>
      <c r="BO456" s="62">
        <f>IF(Voorblad!$E$14=Rekenblad!$BL$433,Rekenblad!BG456,0)</f>
        <v>0</v>
      </c>
      <c r="BP456" s="37">
        <f>IF(Voorblad!$E$14=Rekenblad!$BL$433,Rekenblad!BH456,0)</f>
        <v>0</v>
      </c>
      <c r="BQ456" s="37">
        <f>IF(Voorblad!$E$14=Rekenblad!$BL$433,Rekenblad!BI456,0)</f>
        <v>0</v>
      </c>
    </row>
    <row r="457" spans="2:69" x14ac:dyDescent="0.25">
      <c r="B457">
        <f>'Data TREND'!BR25</f>
        <v>32</v>
      </c>
      <c r="C457" s="37">
        <f>'Data TREND'!BT25</f>
        <v>389.52406625122165</v>
      </c>
      <c r="D457" s="37">
        <f>'Data TREND'!BU25</f>
        <v>378.13846844076204</v>
      </c>
      <c r="E457" s="37">
        <f>'Data TREND'!BV25</f>
        <v>172.87792262369024</v>
      </c>
      <c r="F457" s="62">
        <f>'Data TREND'!BW25</f>
        <v>940.66700682670523</v>
      </c>
      <c r="G457" s="37">
        <f>'Data TREND'!BX25</f>
        <v>82.324984059086518</v>
      </c>
      <c r="H457" s="37">
        <f>'Data TREND'!BY25</f>
        <v>33.636788036284514</v>
      </c>
      <c r="J457" s="37">
        <f t="shared" si="352"/>
        <v>389.52406625122165</v>
      </c>
      <c r="K457" s="37">
        <f t="shared" si="353"/>
        <v>378.13846844076204</v>
      </c>
      <c r="L457" s="37">
        <f t="shared" si="354"/>
        <v>172.87792262369024</v>
      </c>
      <c r="M457" s="62">
        <f t="shared" si="355"/>
        <v>940.66700682670523</v>
      </c>
      <c r="N457" s="37">
        <f t="shared" si="356"/>
        <v>82.324984059086518</v>
      </c>
      <c r="O457" s="37">
        <f t="shared" si="357"/>
        <v>33.636788036284514</v>
      </c>
      <c r="Q457">
        <f>'Data TREND'!BR25</f>
        <v>32</v>
      </c>
      <c r="R457" s="37">
        <f>'Data TREND'!CA25</f>
        <v>568.28851767553215</v>
      </c>
      <c r="S457" s="37">
        <f>'Data TREND'!CB25</f>
        <v>379.5030190766102</v>
      </c>
      <c r="T457" s="37">
        <f>'Data TREND'!CC25</f>
        <v>177.25413065872792</v>
      </c>
      <c r="U457" s="62">
        <f>'Data TREND'!CD25</f>
        <v>1125.2235517660529</v>
      </c>
      <c r="V457" s="37">
        <f>'Data TREND'!CE25</f>
        <v>101.41462730760149</v>
      </c>
      <c r="W457" s="37">
        <f>'Data TREND'!CF25</f>
        <v>41.367649286718013</v>
      </c>
      <c r="Y457" s="37">
        <f t="shared" si="334"/>
        <v>0</v>
      </c>
      <c r="Z457" s="37">
        <f t="shared" si="335"/>
        <v>0</v>
      </c>
      <c r="AA457" s="37">
        <f t="shared" si="336"/>
        <v>0</v>
      </c>
      <c r="AB457" s="62">
        <f t="shared" si="337"/>
        <v>0</v>
      </c>
      <c r="AC457" s="37">
        <f t="shared" si="338"/>
        <v>0</v>
      </c>
      <c r="AD457" s="37">
        <f t="shared" si="339"/>
        <v>0</v>
      </c>
      <c r="AF457">
        <f>'Data TREND'!BR25</f>
        <v>32</v>
      </c>
      <c r="AG457" s="37">
        <f>'Data TREND'!CH25</f>
        <v>742.2441960509002</v>
      </c>
      <c r="AH457" s="37">
        <f>'Data TREND'!CI25</f>
        <v>380.94292294992755</v>
      </c>
      <c r="AI457" s="37">
        <f>'Data TREND'!CJ25</f>
        <v>182.32987615243587</v>
      </c>
      <c r="AJ457" s="62">
        <f>'Data TREND'!CK25</f>
        <v>1305.4269185072826</v>
      </c>
      <c r="AK457" s="37">
        <f>'Data TREND'!CL25</f>
        <v>120.37412743273039</v>
      </c>
      <c r="AL457" s="37">
        <f>'Data TREND'!CM25</f>
        <v>49.200760125355856</v>
      </c>
      <c r="AN457" s="37">
        <f t="shared" si="340"/>
        <v>0</v>
      </c>
      <c r="AO457" s="37">
        <f t="shared" si="341"/>
        <v>0</v>
      </c>
      <c r="AP457" s="37">
        <f t="shared" si="342"/>
        <v>0</v>
      </c>
      <c r="AQ457" s="62">
        <f t="shared" si="343"/>
        <v>0</v>
      </c>
      <c r="AR457" s="37">
        <f t="shared" si="344"/>
        <v>0</v>
      </c>
      <c r="AS457" s="37">
        <f t="shared" si="345"/>
        <v>0</v>
      </c>
      <c r="AU457">
        <v>32</v>
      </c>
      <c r="AV457" s="37">
        <f t="shared" si="346"/>
        <v>389.52406625122165</v>
      </c>
      <c r="AW457" s="37">
        <f t="shared" si="347"/>
        <v>378.13846844076204</v>
      </c>
      <c r="AX457" s="37">
        <f t="shared" si="348"/>
        <v>172.87792262369024</v>
      </c>
      <c r="AY457" s="62">
        <f t="shared" si="349"/>
        <v>940.66700682670523</v>
      </c>
      <c r="AZ457" s="37">
        <f t="shared" si="350"/>
        <v>82.324984059086518</v>
      </c>
      <c r="BA457" s="37">
        <f t="shared" si="351"/>
        <v>33.636788036284514</v>
      </c>
      <c r="BC457">
        <v>32</v>
      </c>
      <c r="BD457" s="37">
        <f>IF(Voorblad!$E$10=Rekenblad!BC457,Rekenblad!AV457,0)</f>
        <v>0</v>
      </c>
      <c r="BE457" s="37">
        <f>IF(Voorblad!$E$10=Rekenblad!BC457,Rekenblad!AW457,0)</f>
        <v>0</v>
      </c>
      <c r="BF457" s="37">
        <f>IF(Voorblad!$E$10=Rekenblad!BC457,Rekenblad!AX457,0)</f>
        <v>0</v>
      </c>
      <c r="BG457" s="62">
        <f>IF(Voorblad!$E$10=Rekenblad!BC457,Rekenblad!AY457,0)</f>
        <v>0</v>
      </c>
      <c r="BH457" s="37">
        <f>IF(Voorblad!$E$10=Rekenblad!BC457,Rekenblad!AZ457,0)</f>
        <v>0</v>
      </c>
      <c r="BI457" s="37">
        <f>IF(Voorblad!$E$10=Rekenblad!BC457,Rekenblad!BA457,0)</f>
        <v>0</v>
      </c>
      <c r="BK457">
        <v>32</v>
      </c>
      <c r="BL457" s="37">
        <f>IF(Voorblad!$E$14=Rekenblad!$BL$433,Rekenblad!BD457,0)</f>
        <v>0</v>
      </c>
      <c r="BM457" s="37">
        <f>IF(Voorblad!$E$14=Rekenblad!$BL$433,Rekenblad!BE457,0)</f>
        <v>0</v>
      </c>
      <c r="BN457" s="37">
        <f>IF(Voorblad!$E$14=Rekenblad!$BL$433,Rekenblad!BF457,0)</f>
        <v>0</v>
      </c>
      <c r="BO457" s="62">
        <f>IF(Voorblad!$E$14=Rekenblad!$BL$433,Rekenblad!BG457,0)</f>
        <v>0</v>
      </c>
      <c r="BP457" s="37">
        <f>IF(Voorblad!$E$14=Rekenblad!$BL$433,Rekenblad!BH457,0)</f>
        <v>0</v>
      </c>
      <c r="BQ457" s="37">
        <f>IF(Voorblad!$E$14=Rekenblad!$BL$433,Rekenblad!BI457,0)</f>
        <v>0</v>
      </c>
    </row>
    <row r="458" spans="2:69" x14ac:dyDescent="0.25">
      <c r="B458">
        <f>'Data TREND'!BR26</f>
        <v>33</v>
      </c>
      <c r="C458" s="37">
        <f>'Data TREND'!BT26</f>
        <v>396.7334837100733</v>
      </c>
      <c r="D458" s="37">
        <f>'Data TREND'!BU26</f>
        <v>388.71775862796176</v>
      </c>
      <c r="E458" s="37">
        <f>'Data TREND'!BV26</f>
        <v>178.13076635510595</v>
      </c>
      <c r="F458" s="62">
        <f>'Data TREND'!BW26</f>
        <v>963.70849501524276</v>
      </c>
      <c r="G458" s="37">
        <f>'Data TREND'!BX26</f>
        <v>81.993138143589178</v>
      </c>
      <c r="H458" s="37">
        <f>'Data TREND'!BY26</f>
        <v>33.503772594509179</v>
      </c>
      <c r="J458" s="37">
        <f t="shared" si="352"/>
        <v>396.7334837100733</v>
      </c>
      <c r="K458" s="37">
        <f t="shared" si="353"/>
        <v>388.71775862796176</v>
      </c>
      <c r="L458" s="37">
        <f t="shared" si="354"/>
        <v>178.13076635510595</v>
      </c>
      <c r="M458" s="62">
        <f t="shared" si="355"/>
        <v>963.70849501524276</v>
      </c>
      <c r="N458" s="37">
        <f t="shared" si="356"/>
        <v>81.993138143589178</v>
      </c>
      <c r="O458" s="37">
        <f t="shared" si="357"/>
        <v>33.503772594509179</v>
      </c>
      <c r="Q458">
        <f>'Data TREND'!BR26</f>
        <v>33</v>
      </c>
      <c r="R458" s="37">
        <f>'Data TREND'!CA26</f>
        <v>578.19851372895346</v>
      </c>
      <c r="S458" s="37">
        <f>'Data TREND'!CB26</f>
        <v>390.04797727626482</v>
      </c>
      <c r="T458" s="37">
        <f>'Data TREND'!CC26</f>
        <v>182.43068210517833</v>
      </c>
      <c r="U458" s="62">
        <f>'Data TREND'!CD26</f>
        <v>1150.8528053904092</v>
      </c>
      <c r="V458" s="37">
        <f>'Data TREND'!CE26</f>
        <v>100.92055183405304</v>
      </c>
      <c r="W458" s="37">
        <f>'Data TREND'!CF26</f>
        <v>41.165684023789531</v>
      </c>
      <c r="Y458" s="37">
        <f t="shared" si="334"/>
        <v>0</v>
      </c>
      <c r="Z458" s="37">
        <f t="shared" si="335"/>
        <v>0</v>
      </c>
      <c r="AA458" s="37">
        <f t="shared" si="336"/>
        <v>0</v>
      </c>
      <c r="AB458" s="62">
        <f t="shared" si="337"/>
        <v>0</v>
      </c>
      <c r="AC458" s="37">
        <f t="shared" si="338"/>
        <v>0</v>
      </c>
      <c r="AD458" s="37">
        <f t="shared" si="339"/>
        <v>0</v>
      </c>
      <c r="AF458">
        <f>'Data TREND'!BR26</f>
        <v>33</v>
      </c>
      <c r="AG458" s="37">
        <f>'Data TREND'!CH26</f>
        <v>754.66856207102387</v>
      </c>
      <c r="AH458" s="37">
        <f>'Data TREND'!CI26</f>
        <v>391.45624449173437</v>
      </c>
      <c r="AI458" s="37">
        <f>'Data TREND'!CJ26</f>
        <v>187.42017298739668</v>
      </c>
      <c r="AJ458" s="62">
        <f>'Data TREND'!CK26</f>
        <v>1333.4533466916623</v>
      </c>
      <c r="AK458" s="37">
        <f>'Data TREND'!CL26</f>
        <v>119.70296930059736</v>
      </c>
      <c r="AL458" s="37">
        <f>'Data TREND'!CM26</f>
        <v>48.927234358058762</v>
      </c>
      <c r="AN458" s="37">
        <f t="shared" si="340"/>
        <v>0</v>
      </c>
      <c r="AO458" s="37">
        <f t="shared" si="341"/>
        <v>0</v>
      </c>
      <c r="AP458" s="37">
        <f t="shared" si="342"/>
        <v>0</v>
      </c>
      <c r="AQ458" s="62">
        <f t="shared" si="343"/>
        <v>0</v>
      </c>
      <c r="AR458" s="37">
        <f t="shared" si="344"/>
        <v>0</v>
      </c>
      <c r="AS458" s="37">
        <f t="shared" si="345"/>
        <v>0</v>
      </c>
      <c r="AU458">
        <v>33</v>
      </c>
      <c r="AV458" s="37">
        <f t="shared" si="346"/>
        <v>396.7334837100733</v>
      </c>
      <c r="AW458" s="37">
        <f t="shared" si="347"/>
        <v>388.71775862796176</v>
      </c>
      <c r="AX458" s="37">
        <f t="shared" si="348"/>
        <v>178.13076635510595</v>
      </c>
      <c r="AY458" s="62">
        <f t="shared" si="349"/>
        <v>963.70849501524276</v>
      </c>
      <c r="AZ458" s="37">
        <f t="shared" si="350"/>
        <v>81.993138143589178</v>
      </c>
      <c r="BA458" s="37">
        <f t="shared" si="351"/>
        <v>33.503772594509179</v>
      </c>
      <c r="BC458">
        <v>33</v>
      </c>
      <c r="BD458" s="37">
        <f>IF(Voorblad!$E$10=Rekenblad!BC458,Rekenblad!AV458,0)</f>
        <v>0</v>
      </c>
      <c r="BE458" s="37">
        <f>IF(Voorblad!$E$10=Rekenblad!BC458,Rekenblad!AW458,0)</f>
        <v>0</v>
      </c>
      <c r="BF458" s="37">
        <f>IF(Voorblad!$E$10=Rekenblad!BC458,Rekenblad!AX458,0)</f>
        <v>0</v>
      </c>
      <c r="BG458" s="62">
        <f>IF(Voorblad!$E$10=Rekenblad!BC458,Rekenblad!AY458,0)</f>
        <v>0</v>
      </c>
      <c r="BH458" s="37">
        <f>IF(Voorblad!$E$10=Rekenblad!BC458,Rekenblad!AZ458,0)</f>
        <v>0</v>
      </c>
      <c r="BI458" s="37">
        <f>IF(Voorblad!$E$10=Rekenblad!BC458,Rekenblad!BA458,0)</f>
        <v>0</v>
      </c>
      <c r="BK458">
        <v>33</v>
      </c>
      <c r="BL458" s="37">
        <f>IF(Voorblad!$E$14=Rekenblad!$BL$433,Rekenblad!BD458,0)</f>
        <v>0</v>
      </c>
      <c r="BM458" s="37">
        <f>IF(Voorblad!$E$14=Rekenblad!$BL$433,Rekenblad!BE458,0)</f>
        <v>0</v>
      </c>
      <c r="BN458" s="37">
        <f>IF(Voorblad!$E$14=Rekenblad!$BL$433,Rekenblad!BF458,0)</f>
        <v>0</v>
      </c>
      <c r="BO458" s="62">
        <f>IF(Voorblad!$E$14=Rekenblad!$BL$433,Rekenblad!BG458,0)</f>
        <v>0</v>
      </c>
      <c r="BP458" s="37">
        <f>IF(Voorblad!$E$14=Rekenblad!$BL$433,Rekenblad!BH458,0)</f>
        <v>0</v>
      </c>
      <c r="BQ458" s="37">
        <f>IF(Voorblad!$E$14=Rekenblad!$BL$433,Rekenblad!BI458,0)</f>
        <v>0</v>
      </c>
    </row>
    <row r="459" spans="2:69" x14ac:dyDescent="0.25">
      <c r="B459">
        <f>'Data TREND'!BR27</f>
        <v>34</v>
      </c>
      <c r="C459" s="37">
        <f>'Data TREND'!BT27</f>
        <v>403.942901168925</v>
      </c>
      <c r="D459" s="37">
        <f>'Data TREND'!BU27</f>
        <v>399.29704881516147</v>
      </c>
      <c r="E459" s="37">
        <f>'Data TREND'!BV27</f>
        <v>183.38361008652168</v>
      </c>
      <c r="F459" s="62">
        <f>'Data TREND'!BW27</f>
        <v>986.7499832037804</v>
      </c>
      <c r="G459" s="37">
        <f>'Data TREND'!BX27</f>
        <v>81.661292228091824</v>
      </c>
      <c r="H459" s="37">
        <f>'Data TREND'!BY27</f>
        <v>33.370757152733844</v>
      </c>
      <c r="J459" s="37">
        <f t="shared" si="352"/>
        <v>403.942901168925</v>
      </c>
      <c r="K459" s="37">
        <f t="shared" si="353"/>
        <v>399.29704881516147</v>
      </c>
      <c r="L459" s="37">
        <f t="shared" si="354"/>
        <v>183.38361008652168</v>
      </c>
      <c r="M459" s="62">
        <f t="shared" si="355"/>
        <v>986.7499832037804</v>
      </c>
      <c r="N459" s="37">
        <f t="shared" si="356"/>
        <v>81.661292228091824</v>
      </c>
      <c r="O459" s="37">
        <f t="shared" si="357"/>
        <v>33.370757152733844</v>
      </c>
      <c r="Q459">
        <f>'Data TREND'!BR27</f>
        <v>34</v>
      </c>
      <c r="R459" s="37">
        <f>'Data TREND'!CA27</f>
        <v>588.10850978237499</v>
      </c>
      <c r="S459" s="37">
        <f>'Data TREND'!CB27</f>
        <v>400.59293547591943</v>
      </c>
      <c r="T459" s="37">
        <f>'Data TREND'!CC27</f>
        <v>187.60723355162875</v>
      </c>
      <c r="U459" s="62">
        <f>'Data TREND'!CD27</f>
        <v>1176.4820590147654</v>
      </c>
      <c r="V459" s="37">
        <f>'Data TREND'!CE27</f>
        <v>100.42647636050459</v>
      </c>
      <c r="W459" s="37">
        <f>'Data TREND'!CF27</f>
        <v>40.963718760861056</v>
      </c>
      <c r="Y459" s="37">
        <f t="shared" si="334"/>
        <v>0</v>
      </c>
      <c r="Z459" s="37">
        <f t="shared" si="335"/>
        <v>0</v>
      </c>
      <c r="AA459" s="37">
        <f t="shared" si="336"/>
        <v>0</v>
      </c>
      <c r="AB459" s="62">
        <f t="shared" si="337"/>
        <v>0</v>
      </c>
      <c r="AC459" s="37">
        <f t="shared" si="338"/>
        <v>0</v>
      </c>
      <c r="AD459" s="37">
        <f t="shared" si="339"/>
        <v>0</v>
      </c>
      <c r="AF459">
        <f>'Data TREND'!BR27</f>
        <v>34</v>
      </c>
      <c r="AG459" s="37">
        <f>'Data TREND'!CH27</f>
        <v>767.09292809114754</v>
      </c>
      <c r="AH459" s="37">
        <f>'Data TREND'!CI27</f>
        <v>401.96956603354118</v>
      </c>
      <c r="AI459" s="37">
        <f>'Data TREND'!CJ27</f>
        <v>192.51046982235749</v>
      </c>
      <c r="AJ459" s="62">
        <f>'Data TREND'!CK27</f>
        <v>1361.4797748760425</v>
      </c>
      <c r="AK459" s="37">
        <f>'Data TREND'!CL27</f>
        <v>119.03181116846433</v>
      </c>
      <c r="AL459" s="37">
        <f>'Data TREND'!CM27</f>
        <v>48.653708590761667</v>
      </c>
      <c r="AN459" s="37">
        <f t="shared" si="340"/>
        <v>0</v>
      </c>
      <c r="AO459" s="37">
        <f t="shared" si="341"/>
        <v>0</v>
      </c>
      <c r="AP459" s="37">
        <f t="shared" si="342"/>
        <v>0</v>
      </c>
      <c r="AQ459" s="62">
        <f t="shared" si="343"/>
        <v>0</v>
      </c>
      <c r="AR459" s="37">
        <f t="shared" si="344"/>
        <v>0</v>
      </c>
      <c r="AS459" s="37">
        <f t="shared" si="345"/>
        <v>0</v>
      </c>
      <c r="AU459">
        <v>34</v>
      </c>
      <c r="AV459" s="37">
        <f t="shared" si="346"/>
        <v>403.942901168925</v>
      </c>
      <c r="AW459" s="37">
        <f t="shared" si="347"/>
        <v>399.29704881516147</v>
      </c>
      <c r="AX459" s="37">
        <f t="shared" si="348"/>
        <v>183.38361008652168</v>
      </c>
      <c r="AY459" s="62">
        <f t="shared" si="349"/>
        <v>986.7499832037804</v>
      </c>
      <c r="AZ459" s="37">
        <f t="shared" si="350"/>
        <v>81.661292228091824</v>
      </c>
      <c r="BA459" s="37">
        <f t="shared" si="351"/>
        <v>33.370757152733844</v>
      </c>
      <c r="BC459">
        <v>34</v>
      </c>
      <c r="BD459" s="37">
        <f>IF(Voorblad!$E$10=Rekenblad!BC459,Rekenblad!AV459,0)</f>
        <v>0</v>
      </c>
      <c r="BE459" s="37">
        <f>IF(Voorblad!$E$10=Rekenblad!BC459,Rekenblad!AW459,0)</f>
        <v>0</v>
      </c>
      <c r="BF459" s="37">
        <f>IF(Voorblad!$E$10=Rekenblad!BC459,Rekenblad!AX459,0)</f>
        <v>0</v>
      </c>
      <c r="BG459" s="62">
        <f>IF(Voorblad!$E$10=Rekenblad!BC459,Rekenblad!AY459,0)</f>
        <v>0</v>
      </c>
      <c r="BH459" s="37">
        <f>IF(Voorblad!$E$10=Rekenblad!BC459,Rekenblad!AZ459,0)</f>
        <v>0</v>
      </c>
      <c r="BI459" s="37">
        <f>IF(Voorblad!$E$10=Rekenblad!BC459,Rekenblad!BA459,0)</f>
        <v>0</v>
      </c>
      <c r="BK459">
        <v>34</v>
      </c>
      <c r="BL459" s="37">
        <f>IF(Voorblad!$E$14=Rekenblad!$BL$433,Rekenblad!BD459,0)</f>
        <v>0</v>
      </c>
      <c r="BM459" s="37">
        <f>IF(Voorblad!$E$14=Rekenblad!$BL$433,Rekenblad!BE459,0)</f>
        <v>0</v>
      </c>
      <c r="BN459" s="37">
        <f>IF(Voorblad!$E$14=Rekenblad!$BL$433,Rekenblad!BF459,0)</f>
        <v>0</v>
      </c>
      <c r="BO459" s="62">
        <f>IF(Voorblad!$E$14=Rekenblad!$BL$433,Rekenblad!BG459,0)</f>
        <v>0</v>
      </c>
      <c r="BP459" s="37">
        <f>IF(Voorblad!$E$14=Rekenblad!$BL$433,Rekenblad!BH459,0)</f>
        <v>0</v>
      </c>
      <c r="BQ459" s="37">
        <f>IF(Voorblad!$E$14=Rekenblad!$BL$433,Rekenblad!BI459,0)</f>
        <v>0</v>
      </c>
    </row>
    <row r="460" spans="2:69" x14ac:dyDescent="0.25">
      <c r="B460">
        <f>'Data TREND'!BR28</f>
        <v>35</v>
      </c>
      <c r="C460" s="37">
        <f>'Data TREND'!BT28</f>
        <v>411.15231862777671</v>
      </c>
      <c r="D460" s="37">
        <f>'Data TREND'!BU28</f>
        <v>409.87633900236119</v>
      </c>
      <c r="E460" s="37">
        <f>'Data TREND'!BV28</f>
        <v>188.63645381793739</v>
      </c>
      <c r="F460" s="62">
        <f>'Data TREND'!BW28</f>
        <v>1009.7914713923179</v>
      </c>
      <c r="G460" s="37">
        <f>'Data TREND'!BX28</f>
        <v>81.329446312594484</v>
      </c>
      <c r="H460" s="37">
        <f>'Data TREND'!BY28</f>
        <v>33.23774171095851</v>
      </c>
      <c r="J460" s="37">
        <f t="shared" si="352"/>
        <v>411.15231862777671</v>
      </c>
      <c r="K460" s="37">
        <f t="shared" si="353"/>
        <v>409.87633900236119</v>
      </c>
      <c r="L460" s="37">
        <f t="shared" si="354"/>
        <v>188.63645381793739</v>
      </c>
      <c r="M460" s="62">
        <f t="shared" si="355"/>
        <v>1009.7914713923179</v>
      </c>
      <c r="N460" s="37">
        <f t="shared" si="356"/>
        <v>81.329446312594484</v>
      </c>
      <c r="O460" s="37">
        <f t="shared" si="357"/>
        <v>33.23774171095851</v>
      </c>
      <c r="Q460">
        <f>'Data TREND'!BR28</f>
        <v>35</v>
      </c>
      <c r="R460" s="37">
        <f>'Data TREND'!CA28</f>
        <v>598.0185058357963</v>
      </c>
      <c r="S460" s="37">
        <f>'Data TREND'!CB28</f>
        <v>411.13789367557411</v>
      </c>
      <c r="T460" s="37">
        <f>'Data TREND'!CC28</f>
        <v>192.7837849980792</v>
      </c>
      <c r="U460" s="62">
        <f>'Data TREND'!CD28</f>
        <v>1202.1113126391217</v>
      </c>
      <c r="V460" s="37">
        <f>'Data TREND'!CE28</f>
        <v>99.932400886956145</v>
      </c>
      <c r="W460" s="37">
        <f>'Data TREND'!CF28</f>
        <v>40.761753497932574</v>
      </c>
      <c r="Y460" s="37">
        <f t="shared" si="334"/>
        <v>0</v>
      </c>
      <c r="Z460" s="37">
        <f t="shared" si="335"/>
        <v>0</v>
      </c>
      <c r="AA460" s="37">
        <f t="shared" si="336"/>
        <v>0</v>
      </c>
      <c r="AB460" s="62">
        <f t="shared" si="337"/>
        <v>0</v>
      </c>
      <c r="AC460" s="37">
        <f t="shared" si="338"/>
        <v>0</v>
      </c>
      <c r="AD460" s="37">
        <f t="shared" si="339"/>
        <v>0</v>
      </c>
      <c r="AF460">
        <f>'Data TREND'!BR28</f>
        <v>35</v>
      </c>
      <c r="AG460" s="37">
        <f>'Data TREND'!CH28</f>
        <v>779.51729411127121</v>
      </c>
      <c r="AH460" s="37">
        <f>'Data TREND'!CI28</f>
        <v>412.482887575348</v>
      </c>
      <c r="AI460" s="37">
        <f>'Data TREND'!CJ28</f>
        <v>197.60076665731827</v>
      </c>
      <c r="AJ460" s="62">
        <f>'Data TREND'!CK28</f>
        <v>1389.5062030604224</v>
      </c>
      <c r="AK460" s="37">
        <f>'Data TREND'!CL28</f>
        <v>118.3606530363313</v>
      </c>
      <c r="AL460" s="37">
        <f>'Data TREND'!CM28</f>
        <v>48.38018282346458</v>
      </c>
      <c r="AN460" s="37">
        <f t="shared" si="340"/>
        <v>0</v>
      </c>
      <c r="AO460" s="37">
        <f t="shared" si="341"/>
        <v>0</v>
      </c>
      <c r="AP460" s="37">
        <f t="shared" si="342"/>
        <v>0</v>
      </c>
      <c r="AQ460" s="62">
        <f t="shared" si="343"/>
        <v>0</v>
      </c>
      <c r="AR460" s="37">
        <f t="shared" si="344"/>
        <v>0</v>
      </c>
      <c r="AS460" s="37">
        <f t="shared" si="345"/>
        <v>0</v>
      </c>
      <c r="AU460">
        <v>35</v>
      </c>
      <c r="AV460" s="37">
        <f t="shared" si="346"/>
        <v>411.15231862777671</v>
      </c>
      <c r="AW460" s="37">
        <f t="shared" si="347"/>
        <v>409.87633900236119</v>
      </c>
      <c r="AX460" s="37">
        <f t="shared" si="348"/>
        <v>188.63645381793739</v>
      </c>
      <c r="AY460" s="62">
        <f t="shared" si="349"/>
        <v>1009.7914713923179</v>
      </c>
      <c r="AZ460" s="37">
        <f t="shared" si="350"/>
        <v>81.329446312594484</v>
      </c>
      <c r="BA460" s="37">
        <f t="shared" si="351"/>
        <v>33.23774171095851</v>
      </c>
      <c r="BC460">
        <v>35</v>
      </c>
      <c r="BD460" s="37">
        <f>IF(Voorblad!$E$10=Rekenblad!BC460,Rekenblad!AV460,0)</f>
        <v>0</v>
      </c>
      <c r="BE460" s="37">
        <f>IF(Voorblad!$E$10=Rekenblad!BC460,Rekenblad!AW460,0)</f>
        <v>0</v>
      </c>
      <c r="BF460" s="37">
        <f>IF(Voorblad!$E$10=Rekenblad!BC460,Rekenblad!AX460,0)</f>
        <v>0</v>
      </c>
      <c r="BG460" s="62">
        <f>IF(Voorblad!$E$10=Rekenblad!BC460,Rekenblad!AY460,0)</f>
        <v>0</v>
      </c>
      <c r="BH460" s="37">
        <f>IF(Voorblad!$E$10=Rekenblad!BC460,Rekenblad!AZ460,0)</f>
        <v>0</v>
      </c>
      <c r="BI460" s="37">
        <f>IF(Voorblad!$E$10=Rekenblad!BC460,Rekenblad!BA460,0)</f>
        <v>0</v>
      </c>
      <c r="BK460">
        <v>35</v>
      </c>
      <c r="BL460" s="37">
        <f>IF(Voorblad!$E$14=Rekenblad!$BL$433,Rekenblad!BD460,0)</f>
        <v>0</v>
      </c>
      <c r="BM460" s="37">
        <f>IF(Voorblad!$E$14=Rekenblad!$BL$433,Rekenblad!BE460,0)</f>
        <v>0</v>
      </c>
      <c r="BN460" s="37">
        <f>IF(Voorblad!$E$14=Rekenblad!$BL$433,Rekenblad!BF460,0)</f>
        <v>0</v>
      </c>
      <c r="BO460" s="62">
        <f>IF(Voorblad!$E$14=Rekenblad!$BL$433,Rekenblad!BG460,0)</f>
        <v>0</v>
      </c>
      <c r="BP460" s="37">
        <f>IF(Voorblad!$E$14=Rekenblad!$BL$433,Rekenblad!BH460,0)</f>
        <v>0</v>
      </c>
      <c r="BQ460" s="37">
        <f>IF(Voorblad!$E$14=Rekenblad!$BL$433,Rekenblad!BI460,0)</f>
        <v>0</v>
      </c>
    </row>
    <row r="461" spans="2:69" x14ac:dyDescent="0.25">
      <c r="B461">
        <f>'Data TREND'!BR29</f>
        <v>36</v>
      </c>
      <c r="C461" s="37">
        <f>'Data TREND'!BT29</f>
        <v>418.36173608662835</v>
      </c>
      <c r="D461" s="37">
        <f>'Data TREND'!BU29</f>
        <v>420.45562918956091</v>
      </c>
      <c r="E461" s="37">
        <f>'Data TREND'!BV29</f>
        <v>193.8892975493531</v>
      </c>
      <c r="F461" s="62">
        <f>'Data TREND'!BW29</f>
        <v>1032.8329595808555</v>
      </c>
      <c r="G461" s="37">
        <f>'Data TREND'!BX29</f>
        <v>80.997600397097131</v>
      </c>
      <c r="H461" s="37">
        <f>'Data TREND'!BY29</f>
        <v>33.104726269183175</v>
      </c>
      <c r="J461" s="37">
        <f t="shared" si="352"/>
        <v>418.36173608662835</v>
      </c>
      <c r="K461" s="37">
        <f t="shared" si="353"/>
        <v>420.45562918956091</v>
      </c>
      <c r="L461" s="37">
        <f t="shared" si="354"/>
        <v>193.8892975493531</v>
      </c>
      <c r="M461" s="62">
        <f t="shared" si="355"/>
        <v>1032.8329595808555</v>
      </c>
      <c r="N461" s="37">
        <f t="shared" si="356"/>
        <v>80.997600397097131</v>
      </c>
      <c r="O461" s="37">
        <f t="shared" si="357"/>
        <v>33.104726269183175</v>
      </c>
      <c r="Q461">
        <f>'Data TREND'!BR29</f>
        <v>36</v>
      </c>
      <c r="R461" s="37">
        <f>'Data TREND'!CA29</f>
        <v>607.92850188921773</v>
      </c>
      <c r="S461" s="37">
        <f>'Data TREND'!CB29</f>
        <v>421.68285187522872</v>
      </c>
      <c r="T461" s="37">
        <f>'Data TREND'!CC29</f>
        <v>197.96033644452962</v>
      </c>
      <c r="U461" s="62">
        <f>'Data TREND'!CD29</f>
        <v>1227.7405662634781</v>
      </c>
      <c r="V461" s="37">
        <f>'Data TREND'!CE29</f>
        <v>99.438325413407696</v>
      </c>
      <c r="W461" s="37">
        <f>'Data TREND'!CF29</f>
        <v>40.559788235004099</v>
      </c>
      <c r="Y461" s="37">
        <f t="shared" si="334"/>
        <v>0</v>
      </c>
      <c r="Z461" s="37">
        <f t="shared" si="335"/>
        <v>0</v>
      </c>
      <c r="AA461" s="37">
        <f t="shared" si="336"/>
        <v>0</v>
      </c>
      <c r="AB461" s="62">
        <f t="shared" si="337"/>
        <v>0</v>
      </c>
      <c r="AC461" s="37">
        <f t="shared" si="338"/>
        <v>0</v>
      </c>
      <c r="AD461" s="37">
        <f t="shared" si="339"/>
        <v>0</v>
      </c>
      <c r="AF461">
        <f>'Data TREND'!BR29</f>
        <v>36</v>
      </c>
      <c r="AG461" s="37">
        <f>'Data TREND'!CH29</f>
        <v>791.94166013139488</v>
      </c>
      <c r="AH461" s="37">
        <f>'Data TREND'!CI29</f>
        <v>422.99620911715482</v>
      </c>
      <c r="AI461" s="37">
        <f>'Data TREND'!CJ29</f>
        <v>202.69106349227908</v>
      </c>
      <c r="AJ461" s="62">
        <f>'Data TREND'!CK29</f>
        <v>1417.5326312448024</v>
      </c>
      <c r="AK461" s="37">
        <f>'Data TREND'!CL29</f>
        <v>117.68949490419827</v>
      </c>
      <c r="AL461" s="37">
        <f>'Data TREND'!CM29</f>
        <v>48.106657056167485</v>
      </c>
      <c r="AN461" s="37">
        <f t="shared" si="340"/>
        <v>0</v>
      </c>
      <c r="AO461" s="37">
        <f t="shared" si="341"/>
        <v>0</v>
      </c>
      <c r="AP461" s="37">
        <f t="shared" si="342"/>
        <v>0</v>
      </c>
      <c r="AQ461" s="62">
        <f t="shared" si="343"/>
        <v>0</v>
      </c>
      <c r="AR461" s="37">
        <f t="shared" si="344"/>
        <v>0</v>
      </c>
      <c r="AS461" s="37">
        <f t="shared" si="345"/>
        <v>0</v>
      </c>
      <c r="AU461">
        <v>36</v>
      </c>
      <c r="AV461" s="37">
        <f t="shared" si="346"/>
        <v>418.36173608662835</v>
      </c>
      <c r="AW461" s="37">
        <f t="shared" si="347"/>
        <v>420.45562918956091</v>
      </c>
      <c r="AX461" s="37">
        <f t="shared" si="348"/>
        <v>193.8892975493531</v>
      </c>
      <c r="AY461" s="62">
        <f t="shared" si="349"/>
        <v>1032.8329595808555</v>
      </c>
      <c r="AZ461" s="37">
        <f t="shared" si="350"/>
        <v>80.997600397097131</v>
      </c>
      <c r="BA461" s="37">
        <f t="shared" si="351"/>
        <v>33.104726269183175</v>
      </c>
      <c r="BC461">
        <v>36</v>
      </c>
      <c r="BD461" s="37">
        <f>IF(Voorblad!$E$10=Rekenblad!BC461,Rekenblad!AV461,0)</f>
        <v>0</v>
      </c>
      <c r="BE461" s="37">
        <f>IF(Voorblad!$E$10=Rekenblad!BC461,Rekenblad!AW461,0)</f>
        <v>0</v>
      </c>
      <c r="BF461" s="37">
        <f>IF(Voorblad!$E$10=Rekenblad!BC461,Rekenblad!AX461,0)</f>
        <v>0</v>
      </c>
      <c r="BG461" s="62">
        <f>IF(Voorblad!$E$10=Rekenblad!BC461,Rekenblad!AY461,0)</f>
        <v>0</v>
      </c>
      <c r="BH461" s="37">
        <f>IF(Voorblad!$E$10=Rekenblad!BC461,Rekenblad!AZ461,0)</f>
        <v>0</v>
      </c>
      <c r="BI461" s="37">
        <f>IF(Voorblad!$E$10=Rekenblad!BC461,Rekenblad!BA461,0)</f>
        <v>0</v>
      </c>
      <c r="BK461">
        <v>36</v>
      </c>
      <c r="BL461" s="37">
        <f>IF(Voorblad!$E$14=Rekenblad!$BL$433,Rekenblad!BD461,0)</f>
        <v>0</v>
      </c>
      <c r="BM461" s="37">
        <f>IF(Voorblad!$E$14=Rekenblad!$BL$433,Rekenblad!BE461,0)</f>
        <v>0</v>
      </c>
      <c r="BN461" s="37">
        <f>IF(Voorblad!$E$14=Rekenblad!$BL$433,Rekenblad!BF461,0)</f>
        <v>0</v>
      </c>
      <c r="BO461" s="62">
        <f>IF(Voorblad!$E$14=Rekenblad!$BL$433,Rekenblad!BG461,0)</f>
        <v>0</v>
      </c>
      <c r="BP461" s="37">
        <f>IF(Voorblad!$E$14=Rekenblad!$BL$433,Rekenblad!BH461,0)</f>
        <v>0</v>
      </c>
      <c r="BQ461" s="37">
        <f>IF(Voorblad!$E$14=Rekenblad!$BL$433,Rekenblad!BI461,0)</f>
        <v>0</v>
      </c>
    </row>
    <row r="462" spans="2:69" x14ac:dyDescent="0.25">
      <c r="B462">
        <f>'Data TREND'!BR30</f>
        <v>37</v>
      </c>
      <c r="C462" s="37">
        <f>'Data TREND'!BT30</f>
        <v>425.57115354548</v>
      </c>
      <c r="D462" s="37">
        <f>'Data TREND'!BU30</f>
        <v>431.03491937676063</v>
      </c>
      <c r="E462" s="37">
        <f>'Data TREND'!BV30</f>
        <v>199.14214128076881</v>
      </c>
      <c r="F462" s="62">
        <f>'Data TREND'!BW30</f>
        <v>1055.8744477693931</v>
      </c>
      <c r="G462" s="37">
        <f>'Data TREND'!BX30</f>
        <v>80.665754481599791</v>
      </c>
      <c r="H462" s="37">
        <f>'Data TREND'!BY30</f>
        <v>32.971710827407847</v>
      </c>
      <c r="J462" s="37">
        <f t="shared" si="352"/>
        <v>425.57115354548</v>
      </c>
      <c r="K462" s="37">
        <f t="shared" si="353"/>
        <v>431.03491937676063</v>
      </c>
      <c r="L462" s="37">
        <f t="shared" si="354"/>
        <v>199.14214128076881</v>
      </c>
      <c r="M462" s="62">
        <f t="shared" si="355"/>
        <v>1055.8744477693931</v>
      </c>
      <c r="N462" s="37">
        <f t="shared" si="356"/>
        <v>80.665754481599791</v>
      </c>
      <c r="O462" s="37">
        <f t="shared" si="357"/>
        <v>32.971710827407847</v>
      </c>
      <c r="Q462">
        <f>'Data TREND'!BR30</f>
        <v>37</v>
      </c>
      <c r="R462" s="37">
        <f>'Data TREND'!CA30</f>
        <v>617.83849794263915</v>
      </c>
      <c r="S462" s="37">
        <f>'Data TREND'!CB30</f>
        <v>432.22781007488334</v>
      </c>
      <c r="T462" s="37">
        <f>'Data TREND'!CC30</f>
        <v>203.13688789098003</v>
      </c>
      <c r="U462" s="62">
        <f>'Data TREND'!CD30</f>
        <v>1253.3698198878342</v>
      </c>
      <c r="V462" s="37">
        <f>'Data TREND'!CE30</f>
        <v>98.944249939859247</v>
      </c>
      <c r="W462" s="37">
        <f>'Data TREND'!CF30</f>
        <v>40.357822972075617</v>
      </c>
      <c r="Y462" s="37">
        <f t="shared" si="334"/>
        <v>0</v>
      </c>
      <c r="Z462" s="37">
        <f t="shared" si="335"/>
        <v>0</v>
      </c>
      <c r="AA462" s="37">
        <f t="shared" si="336"/>
        <v>0</v>
      </c>
      <c r="AB462" s="62">
        <f t="shared" si="337"/>
        <v>0</v>
      </c>
      <c r="AC462" s="37">
        <f t="shared" si="338"/>
        <v>0</v>
      </c>
      <c r="AD462" s="37">
        <f t="shared" si="339"/>
        <v>0</v>
      </c>
      <c r="AF462">
        <f>'Data TREND'!BR30</f>
        <v>37</v>
      </c>
      <c r="AG462" s="37">
        <f>'Data TREND'!CH30</f>
        <v>804.36602615151844</v>
      </c>
      <c r="AH462" s="37">
        <f>'Data TREND'!CI30</f>
        <v>433.50953065896164</v>
      </c>
      <c r="AI462" s="37">
        <f>'Data TREND'!CJ30</f>
        <v>207.7813603272399</v>
      </c>
      <c r="AJ462" s="62">
        <f>'Data TREND'!CK30</f>
        <v>1445.5590594291825</v>
      </c>
      <c r="AK462" s="37">
        <f>'Data TREND'!CL30</f>
        <v>117.01833677206523</v>
      </c>
      <c r="AL462" s="37">
        <f>'Data TREND'!CM30</f>
        <v>47.833131288870391</v>
      </c>
      <c r="AN462" s="37">
        <f t="shared" si="340"/>
        <v>0</v>
      </c>
      <c r="AO462" s="37">
        <f t="shared" si="341"/>
        <v>0</v>
      </c>
      <c r="AP462" s="37">
        <f t="shared" si="342"/>
        <v>0</v>
      </c>
      <c r="AQ462" s="62">
        <f t="shared" si="343"/>
        <v>0</v>
      </c>
      <c r="AR462" s="37">
        <f t="shared" si="344"/>
        <v>0</v>
      </c>
      <c r="AS462" s="37">
        <f t="shared" si="345"/>
        <v>0</v>
      </c>
      <c r="AU462">
        <v>37</v>
      </c>
      <c r="AV462" s="37">
        <f t="shared" si="346"/>
        <v>425.57115354548</v>
      </c>
      <c r="AW462" s="37">
        <f t="shared" si="347"/>
        <v>431.03491937676063</v>
      </c>
      <c r="AX462" s="37">
        <f t="shared" si="348"/>
        <v>199.14214128076881</v>
      </c>
      <c r="AY462" s="62">
        <f t="shared" si="349"/>
        <v>1055.8744477693931</v>
      </c>
      <c r="AZ462" s="37">
        <f t="shared" si="350"/>
        <v>80.665754481599791</v>
      </c>
      <c r="BA462" s="37">
        <f t="shared" si="351"/>
        <v>32.971710827407847</v>
      </c>
      <c r="BC462">
        <v>37</v>
      </c>
      <c r="BD462" s="37">
        <f>IF(Voorblad!$E$10=Rekenblad!BC462,Rekenblad!AV462,0)</f>
        <v>0</v>
      </c>
      <c r="BE462" s="37">
        <f>IF(Voorblad!$E$10=Rekenblad!BC462,Rekenblad!AW462,0)</f>
        <v>0</v>
      </c>
      <c r="BF462" s="37">
        <f>IF(Voorblad!$E$10=Rekenblad!BC462,Rekenblad!AX462,0)</f>
        <v>0</v>
      </c>
      <c r="BG462" s="62">
        <f>IF(Voorblad!$E$10=Rekenblad!BC462,Rekenblad!AY462,0)</f>
        <v>0</v>
      </c>
      <c r="BH462" s="37">
        <f>IF(Voorblad!$E$10=Rekenblad!BC462,Rekenblad!AZ462,0)</f>
        <v>0</v>
      </c>
      <c r="BI462" s="37">
        <f>IF(Voorblad!$E$10=Rekenblad!BC462,Rekenblad!BA462,0)</f>
        <v>0</v>
      </c>
      <c r="BK462">
        <v>37</v>
      </c>
      <c r="BL462" s="37">
        <f>IF(Voorblad!$E$14=Rekenblad!$BL$433,Rekenblad!BD462,0)</f>
        <v>0</v>
      </c>
      <c r="BM462" s="37">
        <f>IF(Voorblad!$E$14=Rekenblad!$BL$433,Rekenblad!BE462,0)</f>
        <v>0</v>
      </c>
      <c r="BN462" s="37">
        <f>IF(Voorblad!$E$14=Rekenblad!$BL$433,Rekenblad!BF462,0)</f>
        <v>0</v>
      </c>
      <c r="BO462" s="62">
        <f>IF(Voorblad!$E$14=Rekenblad!$BL$433,Rekenblad!BG462,0)</f>
        <v>0</v>
      </c>
      <c r="BP462" s="37">
        <f>IF(Voorblad!$E$14=Rekenblad!$BL$433,Rekenblad!BH462,0)</f>
        <v>0</v>
      </c>
      <c r="BQ462" s="37">
        <f>IF(Voorblad!$E$14=Rekenblad!$BL$433,Rekenblad!BI462,0)</f>
        <v>0</v>
      </c>
    </row>
    <row r="463" spans="2:69" x14ac:dyDescent="0.25">
      <c r="B463">
        <f>'Data TREND'!BR31</f>
        <v>38</v>
      </c>
      <c r="C463" s="37">
        <f>'Data TREND'!BT31</f>
        <v>432.7805710043317</v>
      </c>
      <c r="D463" s="37">
        <f>'Data TREND'!BU31</f>
        <v>441.61420956396034</v>
      </c>
      <c r="E463" s="37">
        <f>'Data TREND'!BV31</f>
        <v>204.39498501218455</v>
      </c>
      <c r="F463" s="62">
        <f>'Data TREND'!BW31</f>
        <v>1078.9159359579307</v>
      </c>
      <c r="G463" s="37">
        <f>'Data TREND'!BX31</f>
        <v>80.333908566102437</v>
      </c>
      <c r="H463" s="37">
        <f>'Data TREND'!BY31</f>
        <v>32.838695385632512</v>
      </c>
      <c r="J463" s="37">
        <f t="shared" si="352"/>
        <v>432.7805710043317</v>
      </c>
      <c r="K463" s="37">
        <f t="shared" si="353"/>
        <v>441.61420956396034</v>
      </c>
      <c r="L463" s="37">
        <f t="shared" si="354"/>
        <v>204.39498501218455</v>
      </c>
      <c r="M463" s="62">
        <f t="shared" si="355"/>
        <v>1078.9159359579307</v>
      </c>
      <c r="N463" s="37">
        <f t="shared" si="356"/>
        <v>80.333908566102437</v>
      </c>
      <c r="O463" s="37">
        <f t="shared" si="357"/>
        <v>32.838695385632512</v>
      </c>
      <c r="Q463">
        <f>'Data TREND'!BR31</f>
        <v>38</v>
      </c>
      <c r="R463" s="37">
        <f>'Data TREND'!CA31</f>
        <v>627.74849399606046</v>
      </c>
      <c r="S463" s="37">
        <f>'Data TREND'!CB31</f>
        <v>442.77276827453795</v>
      </c>
      <c r="T463" s="37">
        <f>'Data TREND'!CC31</f>
        <v>208.31343933743045</v>
      </c>
      <c r="U463" s="62">
        <f>'Data TREND'!CD31</f>
        <v>1278.9990735121905</v>
      </c>
      <c r="V463" s="37">
        <f>'Data TREND'!CE31</f>
        <v>98.450174466310784</v>
      </c>
      <c r="W463" s="37">
        <f>'Data TREND'!CF31</f>
        <v>40.155857709147142</v>
      </c>
      <c r="Y463" s="37">
        <f t="shared" si="334"/>
        <v>0</v>
      </c>
      <c r="Z463" s="37">
        <f t="shared" si="335"/>
        <v>0</v>
      </c>
      <c r="AA463" s="37">
        <f t="shared" si="336"/>
        <v>0</v>
      </c>
      <c r="AB463" s="62">
        <f t="shared" si="337"/>
        <v>0</v>
      </c>
      <c r="AC463" s="37">
        <f t="shared" si="338"/>
        <v>0</v>
      </c>
      <c r="AD463" s="37">
        <f t="shared" si="339"/>
        <v>0</v>
      </c>
      <c r="AF463">
        <f>'Data TREND'!BR31</f>
        <v>38</v>
      </c>
      <c r="AG463" s="37">
        <f>'Data TREND'!CH31</f>
        <v>816.79039217164211</v>
      </c>
      <c r="AH463" s="37">
        <f>'Data TREND'!CI31</f>
        <v>444.02285220076851</v>
      </c>
      <c r="AI463" s="37">
        <f>'Data TREND'!CJ31</f>
        <v>212.87165716220068</v>
      </c>
      <c r="AJ463" s="62">
        <f>'Data TREND'!CK31</f>
        <v>1473.5854876135625</v>
      </c>
      <c r="AK463" s="37">
        <f>'Data TREND'!CL31</f>
        <v>116.3471786399322</v>
      </c>
      <c r="AL463" s="37">
        <f>'Data TREND'!CM31</f>
        <v>47.559605521573303</v>
      </c>
      <c r="AN463" s="37">
        <f t="shared" si="340"/>
        <v>0</v>
      </c>
      <c r="AO463" s="37">
        <f t="shared" si="341"/>
        <v>0</v>
      </c>
      <c r="AP463" s="37">
        <f t="shared" si="342"/>
        <v>0</v>
      </c>
      <c r="AQ463" s="62">
        <f t="shared" si="343"/>
        <v>0</v>
      </c>
      <c r="AR463" s="37">
        <f t="shared" si="344"/>
        <v>0</v>
      </c>
      <c r="AS463" s="37">
        <f t="shared" si="345"/>
        <v>0</v>
      </c>
      <c r="AU463">
        <v>38</v>
      </c>
      <c r="AV463" s="37">
        <f t="shared" si="346"/>
        <v>432.7805710043317</v>
      </c>
      <c r="AW463" s="37">
        <f t="shared" si="347"/>
        <v>441.61420956396034</v>
      </c>
      <c r="AX463" s="37">
        <f t="shared" si="348"/>
        <v>204.39498501218455</v>
      </c>
      <c r="AY463" s="62">
        <f t="shared" si="349"/>
        <v>1078.9159359579307</v>
      </c>
      <c r="AZ463" s="37">
        <f t="shared" si="350"/>
        <v>80.333908566102437</v>
      </c>
      <c r="BA463" s="37">
        <f t="shared" si="351"/>
        <v>32.838695385632512</v>
      </c>
      <c r="BC463">
        <v>38</v>
      </c>
      <c r="BD463" s="37">
        <f>IF(Voorblad!$E$10=Rekenblad!BC463,Rekenblad!AV463,0)</f>
        <v>0</v>
      </c>
      <c r="BE463" s="37">
        <f>IF(Voorblad!$E$10=Rekenblad!BC463,Rekenblad!AW463,0)</f>
        <v>0</v>
      </c>
      <c r="BF463" s="37">
        <f>IF(Voorblad!$E$10=Rekenblad!BC463,Rekenblad!AX463,0)</f>
        <v>0</v>
      </c>
      <c r="BG463" s="62">
        <f>IF(Voorblad!$E$10=Rekenblad!BC463,Rekenblad!AY463,0)</f>
        <v>0</v>
      </c>
      <c r="BH463" s="37">
        <f>IF(Voorblad!$E$10=Rekenblad!BC463,Rekenblad!AZ463,0)</f>
        <v>0</v>
      </c>
      <c r="BI463" s="37">
        <f>IF(Voorblad!$E$10=Rekenblad!BC463,Rekenblad!BA463,0)</f>
        <v>0</v>
      </c>
      <c r="BK463">
        <v>38</v>
      </c>
      <c r="BL463" s="37">
        <f>IF(Voorblad!$E$14=Rekenblad!$BL$433,Rekenblad!BD463,0)</f>
        <v>0</v>
      </c>
      <c r="BM463" s="37">
        <f>IF(Voorblad!$E$14=Rekenblad!$BL$433,Rekenblad!BE463,0)</f>
        <v>0</v>
      </c>
      <c r="BN463" s="37">
        <f>IF(Voorblad!$E$14=Rekenblad!$BL$433,Rekenblad!BF463,0)</f>
        <v>0</v>
      </c>
      <c r="BO463" s="62">
        <f>IF(Voorblad!$E$14=Rekenblad!$BL$433,Rekenblad!BG463,0)</f>
        <v>0</v>
      </c>
      <c r="BP463" s="37">
        <f>IF(Voorblad!$E$14=Rekenblad!$BL$433,Rekenblad!BH463,0)</f>
        <v>0</v>
      </c>
      <c r="BQ463" s="37">
        <f>IF(Voorblad!$E$14=Rekenblad!$BL$433,Rekenblad!BI463,0)</f>
        <v>0</v>
      </c>
    </row>
    <row r="464" spans="2:69" x14ac:dyDescent="0.25">
      <c r="B464">
        <f>'Data TREND'!BR32</f>
        <v>39</v>
      </c>
      <c r="C464" s="37">
        <f>'Data TREND'!BT32</f>
        <v>439.98998846318335</v>
      </c>
      <c r="D464" s="37">
        <f>'Data TREND'!BU32</f>
        <v>452.19349975116006</v>
      </c>
      <c r="E464" s="37">
        <f>'Data TREND'!BV32</f>
        <v>209.64782874360026</v>
      </c>
      <c r="F464" s="62">
        <f>'Data TREND'!BW32</f>
        <v>1101.9574241464684</v>
      </c>
      <c r="G464" s="37">
        <f>'Data TREND'!BX32</f>
        <v>80.002062650605097</v>
      </c>
      <c r="H464" s="37">
        <f>'Data TREND'!BY32</f>
        <v>32.705679943857177</v>
      </c>
      <c r="J464" s="37">
        <f t="shared" si="352"/>
        <v>439.98998846318335</v>
      </c>
      <c r="K464" s="37">
        <f t="shared" si="353"/>
        <v>452.19349975116006</v>
      </c>
      <c r="L464" s="37">
        <f t="shared" si="354"/>
        <v>209.64782874360026</v>
      </c>
      <c r="M464" s="62">
        <f t="shared" si="355"/>
        <v>1101.9574241464684</v>
      </c>
      <c r="N464" s="37">
        <f t="shared" si="356"/>
        <v>80.002062650605097</v>
      </c>
      <c r="O464" s="37">
        <f t="shared" si="357"/>
        <v>32.705679943857177</v>
      </c>
      <c r="Q464">
        <f>'Data TREND'!BR32</f>
        <v>39</v>
      </c>
      <c r="R464" s="37">
        <f>'Data TREND'!CA32</f>
        <v>637.65849004948188</v>
      </c>
      <c r="S464" s="37">
        <f>'Data TREND'!CB32</f>
        <v>453.31772647419263</v>
      </c>
      <c r="T464" s="37">
        <f>'Data TREND'!CC32</f>
        <v>213.4899907838809</v>
      </c>
      <c r="U464" s="62">
        <f>'Data TREND'!CD32</f>
        <v>1304.6283271365469</v>
      </c>
      <c r="V464" s="37">
        <f>'Data TREND'!CE32</f>
        <v>97.95609899276235</v>
      </c>
      <c r="W464" s="37">
        <f>'Data TREND'!CF32</f>
        <v>39.95389244621866</v>
      </c>
      <c r="Y464" s="37">
        <f t="shared" si="334"/>
        <v>0</v>
      </c>
      <c r="Z464" s="37">
        <f t="shared" si="335"/>
        <v>0</v>
      </c>
      <c r="AA464" s="37">
        <f t="shared" si="336"/>
        <v>0</v>
      </c>
      <c r="AB464" s="62">
        <f t="shared" si="337"/>
        <v>0</v>
      </c>
      <c r="AC464" s="37">
        <f t="shared" si="338"/>
        <v>0</v>
      </c>
      <c r="AD464" s="37">
        <f t="shared" si="339"/>
        <v>0</v>
      </c>
      <c r="AF464">
        <f>'Data TREND'!BR32</f>
        <v>39</v>
      </c>
      <c r="AG464" s="37">
        <f>'Data TREND'!CH32</f>
        <v>829.21475819176567</v>
      </c>
      <c r="AH464" s="37">
        <f>'Data TREND'!CI32</f>
        <v>454.53617374257533</v>
      </c>
      <c r="AI464" s="37">
        <f>'Data TREND'!CJ32</f>
        <v>217.96195399716149</v>
      </c>
      <c r="AJ464" s="62">
        <f>'Data TREND'!CK32</f>
        <v>1501.6119157979424</v>
      </c>
      <c r="AK464" s="37">
        <f>'Data TREND'!CL32</f>
        <v>115.67602050779917</v>
      </c>
      <c r="AL464" s="37">
        <f>'Data TREND'!CM32</f>
        <v>47.286079754276216</v>
      </c>
      <c r="AN464" s="37">
        <f t="shared" si="340"/>
        <v>0</v>
      </c>
      <c r="AO464" s="37">
        <f t="shared" si="341"/>
        <v>0</v>
      </c>
      <c r="AP464" s="37">
        <f t="shared" si="342"/>
        <v>0</v>
      </c>
      <c r="AQ464" s="62">
        <f t="shared" si="343"/>
        <v>0</v>
      </c>
      <c r="AR464" s="37">
        <f t="shared" si="344"/>
        <v>0</v>
      </c>
      <c r="AS464" s="37">
        <f t="shared" si="345"/>
        <v>0</v>
      </c>
      <c r="AU464">
        <v>39</v>
      </c>
      <c r="AV464" s="37">
        <f t="shared" si="346"/>
        <v>439.98998846318335</v>
      </c>
      <c r="AW464" s="37">
        <f t="shared" si="347"/>
        <v>452.19349975116006</v>
      </c>
      <c r="AX464" s="37">
        <f t="shared" si="348"/>
        <v>209.64782874360026</v>
      </c>
      <c r="AY464" s="62">
        <f t="shared" si="349"/>
        <v>1101.9574241464684</v>
      </c>
      <c r="AZ464" s="37">
        <f t="shared" si="350"/>
        <v>80.002062650605097</v>
      </c>
      <c r="BA464" s="37">
        <f t="shared" si="351"/>
        <v>32.705679943857177</v>
      </c>
      <c r="BC464">
        <v>39</v>
      </c>
      <c r="BD464" s="37">
        <f>IF(Voorblad!$E$10=Rekenblad!BC464,Rekenblad!AV464,0)</f>
        <v>0</v>
      </c>
      <c r="BE464" s="37">
        <f>IF(Voorblad!$E$10=Rekenblad!BC464,Rekenblad!AW464,0)</f>
        <v>0</v>
      </c>
      <c r="BF464" s="37">
        <f>IF(Voorblad!$E$10=Rekenblad!BC464,Rekenblad!AX464,0)</f>
        <v>0</v>
      </c>
      <c r="BG464" s="62">
        <f>IF(Voorblad!$E$10=Rekenblad!BC464,Rekenblad!AY464,0)</f>
        <v>0</v>
      </c>
      <c r="BH464" s="37">
        <f>IF(Voorblad!$E$10=Rekenblad!BC464,Rekenblad!AZ464,0)</f>
        <v>0</v>
      </c>
      <c r="BI464" s="37">
        <f>IF(Voorblad!$E$10=Rekenblad!BC464,Rekenblad!BA464,0)</f>
        <v>0</v>
      </c>
      <c r="BK464">
        <v>39</v>
      </c>
      <c r="BL464" s="37">
        <f>IF(Voorblad!$E$14=Rekenblad!$BL$433,Rekenblad!BD464,0)</f>
        <v>0</v>
      </c>
      <c r="BM464" s="37">
        <f>IF(Voorblad!$E$14=Rekenblad!$BL$433,Rekenblad!BE464,0)</f>
        <v>0</v>
      </c>
      <c r="BN464" s="37">
        <f>IF(Voorblad!$E$14=Rekenblad!$BL$433,Rekenblad!BF464,0)</f>
        <v>0</v>
      </c>
      <c r="BO464" s="62">
        <f>IF(Voorblad!$E$14=Rekenblad!$BL$433,Rekenblad!BG464,0)</f>
        <v>0</v>
      </c>
      <c r="BP464" s="37">
        <f>IF(Voorblad!$E$14=Rekenblad!$BL$433,Rekenblad!BH464,0)</f>
        <v>0</v>
      </c>
      <c r="BQ464" s="37">
        <f>IF(Voorblad!$E$14=Rekenblad!$BL$433,Rekenblad!BI464,0)</f>
        <v>0</v>
      </c>
    </row>
    <row r="465" spans="2:69" x14ac:dyDescent="0.25">
      <c r="B465">
        <f>'Data TREND'!BR33</f>
        <v>40</v>
      </c>
      <c r="C465" s="37">
        <f>'Data TREND'!BT33</f>
        <v>447.19940592203506</v>
      </c>
      <c r="D465" s="37">
        <f>'Data TREND'!BU33</f>
        <v>462.77278993835978</v>
      </c>
      <c r="E465" s="37">
        <f>'Data TREND'!BV33</f>
        <v>214.90067247501597</v>
      </c>
      <c r="F465" s="62">
        <f>'Data TREND'!BW33</f>
        <v>1124.9989123350058</v>
      </c>
      <c r="G465" s="37">
        <f>'Data TREND'!BX33</f>
        <v>79.670216735107743</v>
      </c>
      <c r="H465" s="37">
        <f>'Data TREND'!BY33</f>
        <v>32.572664502081842</v>
      </c>
      <c r="J465" s="37">
        <f t="shared" si="352"/>
        <v>447.19940592203506</v>
      </c>
      <c r="K465" s="37">
        <f t="shared" si="353"/>
        <v>462.77278993835978</v>
      </c>
      <c r="L465" s="37">
        <f t="shared" si="354"/>
        <v>214.90067247501597</v>
      </c>
      <c r="M465" s="62">
        <f t="shared" si="355"/>
        <v>1124.9989123350058</v>
      </c>
      <c r="N465" s="37">
        <f t="shared" si="356"/>
        <v>79.670216735107743</v>
      </c>
      <c r="O465" s="37">
        <f t="shared" si="357"/>
        <v>32.572664502081842</v>
      </c>
      <c r="Q465">
        <f>'Data TREND'!BR33</f>
        <v>40</v>
      </c>
      <c r="R465" s="37">
        <f>'Data TREND'!CA33</f>
        <v>647.56848610290331</v>
      </c>
      <c r="S465" s="37">
        <f>'Data TREND'!CB33</f>
        <v>463.86268467384724</v>
      </c>
      <c r="T465" s="37">
        <f>'Data TREND'!CC33</f>
        <v>218.66654223033132</v>
      </c>
      <c r="U465" s="62">
        <f>'Data TREND'!CD33</f>
        <v>1330.2575807609032</v>
      </c>
      <c r="V465" s="37">
        <f>'Data TREND'!CE33</f>
        <v>97.462023519213886</v>
      </c>
      <c r="W465" s="37">
        <f>'Data TREND'!CF33</f>
        <v>39.751927183290178</v>
      </c>
      <c r="Y465" s="37">
        <f t="shared" si="334"/>
        <v>0</v>
      </c>
      <c r="Z465" s="37">
        <f t="shared" si="335"/>
        <v>0</v>
      </c>
      <c r="AA465" s="37">
        <f t="shared" si="336"/>
        <v>0</v>
      </c>
      <c r="AB465" s="62">
        <f t="shared" si="337"/>
        <v>0</v>
      </c>
      <c r="AC465" s="37">
        <f t="shared" si="338"/>
        <v>0</v>
      </c>
      <c r="AD465" s="37">
        <f t="shared" si="339"/>
        <v>0</v>
      </c>
      <c r="AF465">
        <f>'Data TREND'!BR33</f>
        <v>40</v>
      </c>
      <c r="AG465" s="37">
        <f>'Data TREND'!CH33</f>
        <v>841.63912421188934</v>
      </c>
      <c r="AH465" s="37">
        <f>'Data TREND'!CI33</f>
        <v>465.04949528438215</v>
      </c>
      <c r="AI465" s="37">
        <f>'Data TREND'!CJ33</f>
        <v>223.0522508321223</v>
      </c>
      <c r="AJ465" s="62">
        <f>'Data TREND'!CK33</f>
        <v>1529.6383439823223</v>
      </c>
      <c r="AK465" s="37">
        <f>'Data TREND'!CL33</f>
        <v>115.00486237566614</v>
      </c>
      <c r="AL465" s="37">
        <f>'Data TREND'!CM33</f>
        <v>47.012553986979121</v>
      </c>
      <c r="AN465" s="37">
        <f t="shared" si="340"/>
        <v>0</v>
      </c>
      <c r="AO465" s="37">
        <f t="shared" si="341"/>
        <v>0</v>
      </c>
      <c r="AP465" s="37">
        <f t="shared" si="342"/>
        <v>0</v>
      </c>
      <c r="AQ465" s="62">
        <f t="shared" si="343"/>
        <v>0</v>
      </c>
      <c r="AR465" s="37">
        <f t="shared" si="344"/>
        <v>0</v>
      </c>
      <c r="AS465" s="37">
        <f t="shared" si="345"/>
        <v>0</v>
      </c>
      <c r="AU465">
        <v>40</v>
      </c>
      <c r="AV465" s="37">
        <f t="shared" si="346"/>
        <v>447.19940592203506</v>
      </c>
      <c r="AW465" s="37">
        <f t="shared" si="347"/>
        <v>462.77278993835978</v>
      </c>
      <c r="AX465" s="37">
        <f t="shared" si="348"/>
        <v>214.90067247501597</v>
      </c>
      <c r="AY465" s="62">
        <f t="shared" si="349"/>
        <v>1124.9989123350058</v>
      </c>
      <c r="AZ465" s="37">
        <f t="shared" si="350"/>
        <v>79.670216735107743</v>
      </c>
      <c r="BA465" s="37">
        <f t="shared" si="351"/>
        <v>32.572664502081842</v>
      </c>
      <c r="BC465">
        <v>40</v>
      </c>
      <c r="BD465" s="37">
        <f>IF(Voorblad!$E$10=Rekenblad!BC465,Rekenblad!AV465,0)</f>
        <v>0</v>
      </c>
      <c r="BE465" s="37">
        <f>IF(Voorblad!$E$10=Rekenblad!BC465,Rekenblad!AW465,0)</f>
        <v>0</v>
      </c>
      <c r="BF465" s="37">
        <f>IF(Voorblad!$E$10=Rekenblad!BC465,Rekenblad!AX465,0)</f>
        <v>0</v>
      </c>
      <c r="BG465" s="62">
        <f>IF(Voorblad!$E$10=Rekenblad!BC465,Rekenblad!AY465,0)</f>
        <v>0</v>
      </c>
      <c r="BH465" s="37">
        <f>IF(Voorblad!$E$10=Rekenblad!BC465,Rekenblad!AZ465,0)</f>
        <v>0</v>
      </c>
      <c r="BI465" s="37">
        <f>IF(Voorblad!$E$10=Rekenblad!BC465,Rekenblad!BA465,0)</f>
        <v>0</v>
      </c>
      <c r="BK465">
        <v>40</v>
      </c>
      <c r="BL465" s="37">
        <f>IF(Voorblad!$E$14=Rekenblad!$BL$433,Rekenblad!BD465,0)</f>
        <v>0</v>
      </c>
      <c r="BM465" s="37">
        <f>IF(Voorblad!$E$14=Rekenblad!$BL$433,Rekenblad!BE465,0)</f>
        <v>0</v>
      </c>
      <c r="BN465" s="37">
        <f>IF(Voorblad!$E$14=Rekenblad!$BL$433,Rekenblad!BF465,0)</f>
        <v>0</v>
      </c>
      <c r="BO465" s="62">
        <f>IF(Voorblad!$E$14=Rekenblad!$BL$433,Rekenblad!BG465,0)</f>
        <v>0</v>
      </c>
      <c r="BP465" s="37">
        <f>IF(Voorblad!$E$14=Rekenblad!$BL$433,Rekenblad!BH465,0)</f>
        <v>0</v>
      </c>
      <c r="BQ465" s="37">
        <f>IF(Voorblad!$E$14=Rekenblad!$BL$433,Rekenblad!BI465,0)</f>
        <v>0</v>
      </c>
    </row>
    <row r="466" spans="2:69" x14ac:dyDescent="0.25">
      <c r="B466">
        <f>'Data TREND'!BR34</f>
        <v>41</v>
      </c>
      <c r="C466" s="37">
        <f>'Data TREND'!BT34</f>
        <v>454.4088233808867</v>
      </c>
      <c r="D466" s="37">
        <f>'Data TREND'!BU34</f>
        <v>473.35208012555944</v>
      </c>
      <c r="E466" s="37">
        <f>'Data TREND'!BV34</f>
        <v>220.1535162064317</v>
      </c>
      <c r="F466" s="62">
        <f>'Data TREND'!BW34</f>
        <v>1148.0404005235434</v>
      </c>
      <c r="G466" s="37">
        <f>'Data TREND'!BX34</f>
        <v>79.33837081961039</v>
      </c>
      <c r="H466" s="37">
        <f>'Data TREND'!BY34</f>
        <v>32.439649060306508</v>
      </c>
      <c r="J466" s="37">
        <f t="shared" si="352"/>
        <v>454.4088233808867</v>
      </c>
      <c r="K466" s="37">
        <f t="shared" si="353"/>
        <v>473.35208012555944</v>
      </c>
      <c r="L466" s="37">
        <f t="shared" si="354"/>
        <v>220.1535162064317</v>
      </c>
      <c r="M466" s="62">
        <f t="shared" si="355"/>
        <v>1148.0404005235434</v>
      </c>
      <c r="N466" s="37">
        <f t="shared" si="356"/>
        <v>79.33837081961039</v>
      </c>
      <c r="O466" s="37">
        <f t="shared" si="357"/>
        <v>32.439649060306508</v>
      </c>
      <c r="Q466">
        <f>'Data TREND'!BR34</f>
        <v>41</v>
      </c>
      <c r="R466" s="37">
        <f>'Data TREND'!CA34</f>
        <v>657.47848215632462</v>
      </c>
      <c r="S466" s="37">
        <f>'Data TREND'!CB34</f>
        <v>474.40764287350186</v>
      </c>
      <c r="T466" s="37">
        <f>'Data TREND'!CC34</f>
        <v>223.84309367678173</v>
      </c>
      <c r="U466" s="62">
        <f>'Data TREND'!CD34</f>
        <v>1355.8868343852596</v>
      </c>
      <c r="V466" s="37">
        <f>'Data TREND'!CE34</f>
        <v>96.967948045665437</v>
      </c>
      <c r="W466" s="37">
        <f>'Data TREND'!CF34</f>
        <v>39.549961920361703</v>
      </c>
      <c r="Y466" s="37">
        <f t="shared" si="334"/>
        <v>0</v>
      </c>
      <c r="Z466" s="37">
        <f t="shared" si="335"/>
        <v>0</v>
      </c>
      <c r="AA466" s="37">
        <f t="shared" si="336"/>
        <v>0</v>
      </c>
      <c r="AB466" s="62">
        <f t="shared" si="337"/>
        <v>0</v>
      </c>
      <c r="AC466" s="37">
        <f t="shared" si="338"/>
        <v>0</v>
      </c>
      <c r="AD466" s="37">
        <f t="shared" si="339"/>
        <v>0</v>
      </c>
      <c r="AF466">
        <f>'Data TREND'!BR34</f>
        <v>41</v>
      </c>
      <c r="AG466" s="37">
        <f>'Data TREND'!CH34</f>
        <v>854.06349023201301</v>
      </c>
      <c r="AH466" s="37">
        <f>'Data TREND'!CI34</f>
        <v>475.56281682618896</v>
      </c>
      <c r="AI466" s="37">
        <f>'Data TREND'!CJ34</f>
        <v>228.14254766708311</v>
      </c>
      <c r="AJ466" s="62">
        <f>'Data TREND'!CK34</f>
        <v>1557.6647721667025</v>
      </c>
      <c r="AK466" s="37">
        <f>'Data TREND'!CL34</f>
        <v>114.33370424353311</v>
      </c>
      <c r="AL466" s="37">
        <f>'Data TREND'!CM34</f>
        <v>46.739028219682027</v>
      </c>
      <c r="AN466" s="37">
        <f t="shared" si="340"/>
        <v>0</v>
      </c>
      <c r="AO466" s="37">
        <f t="shared" si="341"/>
        <v>0</v>
      </c>
      <c r="AP466" s="37">
        <f t="shared" si="342"/>
        <v>0</v>
      </c>
      <c r="AQ466" s="62">
        <f t="shared" si="343"/>
        <v>0</v>
      </c>
      <c r="AR466" s="37">
        <f t="shared" si="344"/>
        <v>0</v>
      </c>
      <c r="AS466" s="37">
        <f t="shared" si="345"/>
        <v>0</v>
      </c>
      <c r="AU466">
        <v>41</v>
      </c>
      <c r="AV466" s="37">
        <f t="shared" si="346"/>
        <v>454.4088233808867</v>
      </c>
      <c r="AW466" s="37">
        <f t="shared" si="347"/>
        <v>473.35208012555944</v>
      </c>
      <c r="AX466" s="37">
        <f t="shared" si="348"/>
        <v>220.1535162064317</v>
      </c>
      <c r="AY466" s="62">
        <f t="shared" si="349"/>
        <v>1148.0404005235434</v>
      </c>
      <c r="AZ466" s="37">
        <f t="shared" si="350"/>
        <v>79.33837081961039</v>
      </c>
      <c r="BA466" s="37">
        <f t="shared" si="351"/>
        <v>32.439649060306508</v>
      </c>
      <c r="BC466">
        <v>41</v>
      </c>
      <c r="BD466" s="37">
        <f>IF(Voorblad!$E$10=Rekenblad!BC466,Rekenblad!AV466,0)</f>
        <v>0</v>
      </c>
      <c r="BE466" s="37">
        <f>IF(Voorblad!$E$10=Rekenblad!BC466,Rekenblad!AW466,0)</f>
        <v>0</v>
      </c>
      <c r="BF466" s="37">
        <f>IF(Voorblad!$E$10=Rekenblad!BC466,Rekenblad!AX466,0)</f>
        <v>0</v>
      </c>
      <c r="BG466" s="62">
        <f>IF(Voorblad!$E$10=Rekenblad!BC466,Rekenblad!AY466,0)</f>
        <v>0</v>
      </c>
      <c r="BH466" s="37">
        <f>IF(Voorblad!$E$10=Rekenblad!BC466,Rekenblad!AZ466,0)</f>
        <v>0</v>
      </c>
      <c r="BI466" s="37">
        <f>IF(Voorblad!$E$10=Rekenblad!BC466,Rekenblad!BA466,0)</f>
        <v>0</v>
      </c>
      <c r="BK466">
        <v>41</v>
      </c>
      <c r="BL466" s="37">
        <f>IF(Voorblad!$E$14=Rekenblad!$BL$433,Rekenblad!BD466,0)</f>
        <v>0</v>
      </c>
      <c r="BM466" s="37">
        <f>IF(Voorblad!$E$14=Rekenblad!$BL$433,Rekenblad!BE466,0)</f>
        <v>0</v>
      </c>
      <c r="BN466" s="37">
        <f>IF(Voorblad!$E$14=Rekenblad!$BL$433,Rekenblad!BF466,0)</f>
        <v>0</v>
      </c>
      <c r="BO466" s="62">
        <f>IF(Voorblad!$E$14=Rekenblad!$BL$433,Rekenblad!BG466,0)</f>
        <v>0</v>
      </c>
      <c r="BP466" s="37">
        <f>IF(Voorblad!$E$14=Rekenblad!$BL$433,Rekenblad!BH466,0)</f>
        <v>0</v>
      </c>
      <c r="BQ466" s="37">
        <f>IF(Voorblad!$E$14=Rekenblad!$BL$433,Rekenblad!BI466,0)</f>
        <v>0</v>
      </c>
    </row>
    <row r="467" spans="2:69" x14ac:dyDescent="0.25">
      <c r="B467">
        <f>'Data TREND'!BR35</f>
        <v>42</v>
      </c>
      <c r="C467" s="37">
        <f>'Data TREND'!BT35</f>
        <v>461.61824083973841</v>
      </c>
      <c r="D467" s="37">
        <f>'Data TREND'!BU35</f>
        <v>483.93137031275916</v>
      </c>
      <c r="E467" s="37">
        <f>'Data TREND'!BV35</f>
        <v>225.40635993784741</v>
      </c>
      <c r="F467" s="62">
        <f>'Data TREND'!BW35</f>
        <v>1171.0818887120809</v>
      </c>
      <c r="G467" s="37">
        <f>'Data TREND'!BX35</f>
        <v>79.00652490411305</v>
      </c>
      <c r="H467" s="37">
        <f>'Data TREND'!BY35</f>
        <v>32.306633618531173</v>
      </c>
      <c r="J467" s="37">
        <f t="shared" si="352"/>
        <v>461.61824083973841</v>
      </c>
      <c r="K467" s="37">
        <f t="shared" si="353"/>
        <v>483.93137031275916</v>
      </c>
      <c r="L467" s="37">
        <f t="shared" si="354"/>
        <v>225.40635993784741</v>
      </c>
      <c r="M467" s="62">
        <f t="shared" si="355"/>
        <v>1171.0818887120809</v>
      </c>
      <c r="N467" s="37">
        <f t="shared" si="356"/>
        <v>79.00652490411305</v>
      </c>
      <c r="O467" s="37">
        <f t="shared" si="357"/>
        <v>32.306633618531173</v>
      </c>
      <c r="Q467">
        <f>'Data TREND'!BR35</f>
        <v>42</v>
      </c>
      <c r="R467" s="37">
        <f>'Data TREND'!CA35</f>
        <v>667.38847820974604</v>
      </c>
      <c r="S467" s="37">
        <f>'Data TREND'!CB35</f>
        <v>484.95260107315647</v>
      </c>
      <c r="T467" s="37">
        <f>'Data TREND'!CC35</f>
        <v>229.01964512323215</v>
      </c>
      <c r="U467" s="62">
        <f>'Data TREND'!CD35</f>
        <v>1381.5160880096159</v>
      </c>
      <c r="V467" s="37">
        <f>'Data TREND'!CE35</f>
        <v>96.473872572116989</v>
      </c>
      <c r="W467" s="37">
        <f>'Data TREND'!CF35</f>
        <v>39.347996657433221</v>
      </c>
      <c r="Y467" s="37">
        <f t="shared" ref="Y467:Y498" si="358">$Q$3*R467</f>
        <v>0</v>
      </c>
      <c r="Z467" s="37">
        <f t="shared" ref="Z467:Z498" si="359">$Q$3*S467</f>
        <v>0</v>
      </c>
      <c r="AA467" s="37">
        <f t="shared" ref="AA467:AA498" si="360">$Q$3*T467</f>
        <v>0</v>
      </c>
      <c r="AB467" s="62">
        <f t="shared" ref="AB467:AB498" si="361">$Q$3*U467</f>
        <v>0</v>
      </c>
      <c r="AC467" s="37">
        <f t="shared" ref="AC467:AC498" si="362">$Q$3*V467</f>
        <v>0</v>
      </c>
      <c r="AD467" s="37">
        <f t="shared" ref="AD467:AD498" si="363">$Q$3*W467</f>
        <v>0</v>
      </c>
      <c r="AF467">
        <f>'Data TREND'!BR35</f>
        <v>42</v>
      </c>
      <c r="AG467" s="37">
        <f>'Data TREND'!CH35</f>
        <v>866.48785625213668</v>
      </c>
      <c r="AH467" s="37">
        <f>'Data TREND'!CI35</f>
        <v>486.07613836799578</v>
      </c>
      <c r="AI467" s="37">
        <f>'Data TREND'!CJ35</f>
        <v>233.23284450204392</v>
      </c>
      <c r="AJ467" s="62">
        <f>'Data TREND'!CK35</f>
        <v>1585.6912003510824</v>
      </c>
      <c r="AK467" s="37">
        <f>'Data TREND'!CL35</f>
        <v>113.66254611140008</v>
      </c>
      <c r="AL467" s="37">
        <f>'Data TREND'!CM35</f>
        <v>46.465502452384939</v>
      </c>
      <c r="AN467" s="37">
        <f t="shared" ref="AN467:AN498" si="364">$AF$3*AG467</f>
        <v>0</v>
      </c>
      <c r="AO467" s="37">
        <f t="shared" ref="AO467:AO498" si="365">$AF$3*AH467</f>
        <v>0</v>
      </c>
      <c r="AP467" s="37">
        <f t="shared" ref="AP467:AP498" si="366">$AF$3*AI467</f>
        <v>0</v>
      </c>
      <c r="AQ467" s="62">
        <f t="shared" ref="AQ467:AQ498" si="367">$AF$3*AJ467</f>
        <v>0</v>
      </c>
      <c r="AR467" s="37">
        <f t="shared" ref="AR467:AR498" si="368">$AF$3*AK467</f>
        <v>0</v>
      </c>
      <c r="AS467" s="37">
        <f t="shared" ref="AS467:AS498" si="369">$AF$3*AL467</f>
        <v>0</v>
      </c>
      <c r="AU467">
        <v>42</v>
      </c>
      <c r="AV467" s="37">
        <f t="shared" ref="AV467:AV498" si="370">J467+Y467+AN467</f>
        <v>461.61824083973841</v>
      </c>
      <c r="AW467" s="37">
        <f t="shared" ref="AW467:AW498" si="371">K467+Z467+AO467</f>
        <v>483.93137031275916</v>
      </c>
      <c r="AX467" s="37">
        <f t="shared" ref="AX467:AX498" si="372">L467+AA467+AP467</f>
        <v>225.40635993784741</v>
      </c>
      <c r="AY467" s="62">
        <f t="shared" ref="AY467:AY498" si="373">M467+AB467+AQ467</f>
        <v>1171.0818887120809</v>
      </c>
      <c r="AZ467" s="37">
        <f t="shared" ref="AZ467:AZ498" si="374">N467+AC467+AR467</f>
        <v>79.00652490411305</v>
      </c>
      <c r="BA467" s="37">
        <f t="shared" ref="BA467:BA498" si="375">O467+AD467+AS467</f>
        <v>32.306633618531173</v>
      </c>
      <c r="BC467">
        <v>42</v>
      </c>
      <c r="BD467" s="37">
        <f>IF(Voorblad!$E$10=Rekenblad!BC467,Rekenblad!AV467,0)</f>
        <v>0</v>
      </c>
      <c r="BE467" s="37">
        <f>IF(Voorblad!$E$10=Rekenblad!BC467,Rekenblad!AW467,0)</f>
        <v>0</v>
      </c>
      <c r="BF467" s="37">
        <f>IF(Voorblad!$E$10=Rekenblad!BC467,Rekenblad!AX467,0)</f>
        <v>0</v>
      </c>
      <c r="BG467" s="62">
        <f>IF(Voorblad!$E$10=Rekenblad!BC467,Rekenblad!AY467,0)</f>
        <v>0</v>
      </c>
      <c r="BH467" s="37">
        <f>IF(Voorblad!$E$10=Rekenblad!BC467,Rekenblad!AZ467,0)</f>
        <v>0</v>
      </c>
      <c r="BI467" s="37">
        <f>IF(Voorblad!$E$10=Rekenblad!BC467,Rekenblad!BA467,0)</f>
        <v>0</v>
      </c>
      <c r="BK467">
        <v>42</v>
      </c>
      <c r="BL467" s="37">
        <f>IF(Voorblad!$E$14=Rekenblad!$BL$433,Rekenblad!BD467,0)</f>
        <v>0</v>
      </c>
      <c r="BM467" s="37">
        <f>IF(Voorblad!$E$14=Rekenblad!$BL$433,Rekenblad!BE467,0)</f>
        <v>0</v>
      </c>
      <c r="BN467" s="37">
        <f>IF(Voorblad!$E$14=Rekenblad!$BL$433,Rekenblad!BF467,0)</f>
        <v>0</v>
      </c>
      <c r="BO467" s="62">
        <f>IF(Voorblad!$E$14=Rekenblad!$BL$433,Rekenblad!BG467,0)</f>
        <v>0</v>
      </c>
      <c r="BP467" s="37">
        <f>IF(Voorblad!$E$14=Rekenblad!$BL$433,Rekenblad!BH467,0)</f>
        <v>0</v>
      </c>
      <c r="BQ467" s="37">
        <f>IF(Voorblad!$E$14=Rekenblad!$BL$433,Rekenblad!BI467,0)</f>
        <v>0</v>
      </c>
    </row>
    <row r="468" spans="2:69" x14ac:dyDescent="0.25">
      <c r="B468">
        <f>'Data TREND'!BR36</f>
        <v>43</v>
      </c>
      <c r="C468" s="37">
        <f>'Data TREND'!BT36</f>
        <v>468.82765829859005</v>
      </c>
      <c r="D468" s="37">
        <f>'Data TREND'!BU36</f>
        <v>494.51066049995887</v>
      </c>
      <c r="E468" s="37">
        <f>'Data TREND'!BV36</f>
        <v>230.65920366926312</v>
      </c>
      <c r="F468" s="62">
        <f>'Data TREND'!BW36</f>
        <v>1194.1233769006185</v>
      </c>
      <c r="G468" s="37">
        <f>'Data TREND'!BX36</f>
        <v>78.674678988615696</v>
      </c>
      <c r="H468" s="37">
        <f>'Data TREND'!BY36</f>
        <v>32.173618176755838</v>
      </c>
      <c r="J468" s="37">
        <f t="shared" si="352"/>
        <v>468.82765829859005</v>
      </c>
      <c r="K468" s="37">
        <f t="shared" si="353"/>
        <v>494.51066049995887</v>
      </c>
      <c r="L468" s="37">
        <f t="shared" si="354"/>
        <v>230.65920366926312</v>
      </c>
      <c r="M468" s="62">
        <f t="shared" si="355"/>
        <v>1194.1233769006185</v>
      </c>
      <c r="N468" s="37">
        <f t="shared" si="356"/>
        <v>78.674678988615696</v>
      </c>
      <c r="O468" s="37">
        <f t="shared" si="357"/>
        <v>32.173618176755838</v>
      </c>
      <c r="Q468">
        <f>'Data TREND'!BR36</f>
        <v>43</v>
      </c>
      <c r="R468" s="37">
        <f>'Data TREND'!CA36</f>
        <v>677.29847426316746</v>
      </c>
      <c r="S468" s="37">
        <f>'Data TREND'!CB36</f>
        <v>495.49755927281109</v>
      </c>
      <c r="T468" s="37">
        <f>'Data TREND'!CC36</f>
        <v>234.19619656968257</v>
      </c>
      <c r="U468" s="62">
        <f>'Data TREND'!CD36</f>
        <v>1407.1453416339723</v>
      </c>
      <c r="V468" s="37">
        <f>'Data TREND'!CE36</f>
        <v>95.97979709856854</v>
      </c>
      <c r="W468" s="37">
        <f>'Data TREND'!CF36</f>
        <v>39.146031394504746</v>
      </c>
      <c r="Y468" s="37">
        <f t="shared" si="358"/>
        <v>0</v>
      </c>
      <c r="Z468" s="37">
        <f t="shared" si="359"/>
        <v>0</v>
      </c>
      <c r="AA468" s="37">
        <f t="shared" si="360"/>
        <v>0</v>
      </c>
      <c r="AB468" s="62">
        <f t="shared" si="361"/>
        <v>0</v>
      </c>
      <c r="AC468" s="37">
        <f t="shared" si="362"/>
        <v>0</v>
      </c>
      <c r="AD468" s="37">
        <f t="shared" si="363"/>
        <v>0</v>
      </c>
      <c r="AF468">
        <f>'Data TREND'!BR36</f>
        <v>43</v>
      </c>
      <c r="AG468" s="37">
        <f>'Data TREND'!CH36</f>
        <v>878.91222227226035</v>
      </c>
      <c r="AH468" s="37">
        <f>'Data TREND'!CI36</f>
        <v>496.5894599098026</v>
      </c>
      <c r="AI468" s="37">
        <f>'Data TREND'!CJ36</f>
        <v>238.3231413370047</v>
      </c>
      <c r="AJ468" s="62">
        <f>'Data TREND'!CK36</f>
        <v>1613.7176285354624</v>
      </c>
      <c r="AK468" s="37">
        <f>'Data TREND'!CL36</f>
        <v>112.99138797926705</v>
      </c>
      <c r="AL468" s="37">
        <f>'Data TREND'!CM36</f>
        <v>46.191976685087845</v>
      </c>
      <c r="AN468" s="37">
        <f t="shared" si="364"/>
        <v>0</v>
      </c>
      <c r="AO468" s="37">
        <f t="shared" si="365"/>
        <v>0</v>
      </c>
      <c r="AP468" s="37">
        <f t="shared" si="366"/>
        <v>0</v>
      </c>
      <c r="AQ468" s="62">
        <f t="shared" si="367"/>
        <v>0</v>
      </c>
      <c r="AR468" s="37">
        <f t="shared" si="368"/>
        <v>0</v>
      </c>
      <c r="AS468" s="37">
        <f t="shared" si="369"/>
        <v>0</v>
      </c>
      <c r="AU468">
        <v>43</v>
      </c>
      <c r="AV468" s="37">
        <f t="shared" si="370"/>
        <v>468.82765829859005</v>
      </c>
      <c r="AW468" s="37">
        <f t="shared" si="371"/>
        <v>494.51066049995887</v>
      </c>
      <c r="AX468" s="37">
        <f t="shared" si="372"/>
        <v>230.65920366926312</v>
      </c>
      <c r="AY468" s="62">
        <f t="shared" si="373"/>
        <v>1194.1233769006185</v>
      </c>
      <c r="AZ468" s="37">
        <f t="shared" si="374"/>
        <v>78.674678988615696</v>
      </c>
      <c r="BA468" s="37">
        <f t="shared" si="375"/>
        <v>32.173618176755838</v>
      </c>
      <c r="BC468">
        <v>43</v>
      </c>
      <c r="BD468" s="37">
        <f>IF(Voorblad!$E$10=Rekenblad!BC468,Rekenblad!AV468,0)</f>
        <v>0</v>
      </c>
      <c r="BE468" s="37">
        <f>IF(Voorblad!$E$10=Rekenblad!BC468,Rekenblad!AW468,0)</f>
        <v>0</v>
      </c>
      <c r="BF468" s="37">
        <f>IF(Voorblad!$E$10=Rekenblad!BC468,Rekenblad!AX468,0)</f>
        <v>0</v>
      </c>
      <c r="BG468" s="62">
        <f>IF(Voorblad!$E$10=Rekenblad!BC468,Rekenblad!AY468,0)</f>
        <v>0</v>
      </c>
      <c r="BH468" s="37">
        <f>IF(Voorblad!$E$10=Rekenblad!BC468,Rekenblad!AZ468,0)</f>
        <v>0</v>
      </c>
      <c r="BI468" s="37">
        <f>IF(Voorblad!$E$10=Rekenblad!BC468,Rekenblad!BA468,0)</f>
        <v>0</v>
      </c>
      <c r="BK468">
        <v>43</v>
      </c>
      <c r="BL468" s="37">
        <f>IF(Voorblad!$E$14=Rekenblad!$BL$433,Rekenblad!BD468,0)</f>
        <v>0</v>
      </c>
      <c r="BM468" s="37">
        <f>IF(Voorblad!$E$14=Rekenblad!$BL$433,Rekenblad!BE468,0)</f>
        <v>0</v>
      </c>
      <c r="BN468" s="37">
        <f>IF(Voorblad!$E$14=Rekenblad!$BL$433,Rekenblad!BF468,0)</f>
        <v>0</v>
      </c>
      <c r="BO468" s="62">
        <f>IF(Voorblad!$E$14=Rekenblad!$BL$433,Rekenblad!BG468,0)</f>
        <v>0</v>
      </c>
      <c r="BP468" s="37">
        <f>IF(Voorblad!$E$14=Rekenblad!$BL$433,Rekenblad!BH468,0)</f>
        <v>0</v>
      </c>
      <c r="BQ468" s="37">
        <f>IF(Voorblad!$E$14=Rekenblad!$BL$433,Rekenblad!BI468,0)</f>
        <v>0</v>
      </c>
    </row>
    <row r="469" spans="2:69" x14ac:dyDescent="0.25">
      <c r="B469">
        <f>'Data TREND'!BR37</f>
        <v>44</v>
      </c>
      <c r="C469" s="37">
        <f>'Data TREND'!BT37</f>
        <v>476.03707575744176</v>
      </c>
      <c r="D469" s="37">
        <f>'Data TREND'!BU37</f>
        <v>505.08995068715859</v>
      </c>
      <c r="E469" s="37">
        <f>'Data TREND'!BV37</f>
        <v>235.91204740067883</v>
      </c>
      <c r="F469" s="62">
        <f>'Data TREND'!BW37</f>
        <v>1217.1648650891561</v>
      </c>
      <c r="G469" s="37">
        <f>'Data TREND'!BX37</f>
        <v>78.342833073118356</v>
      </c>
      <c r="H469" s="37">
        <f>'Data TREND'!BY37</f>
        <v>32.04060273498051</v>
      </c>
      <c r="J469" s="37">
        <f t="shared" si="352"/>
        <v>476.03707575744176</v>
      </c>
      <c r="K469" s="37">
        <f t="shared" si="353"/>
        <v>505.08995068715859</v>
      </c>
      <c r="L469" s="37">
        <f t="shared" si="354"/>
        <v>235.91204740067883</v>
      </c>
      <c r="M469" s="62">
        <f t="shared" si="355"/>
        <v>1217.1648650891561</v>
      </c>
      <c r="N469" s="37">
        <f t="shared" si="356"/>
        <v>78.342833073118356</v>
      </c>
      <c r="O469" s="37">
        <f t="shared" si="357"/>
        <v>32.04060273498051</v>
      </c>
      <c r="Q469">
        <f>'Data TREND'!BR37</f>
        <v>44</v>
      </c>
      <c r="R469" s="37">
        <f>'Data TREND'!CA37</f>
        <v>687.20847031658877</v>
      </c>
      <c r="S469" s="37">
        <f>'Data TREND'!CB37</f>
        <v>506.04251747246576</v>
      </c>
      <c r="T469" s="37">
        <f>'Data TREND'!CC37</f>
        <v>239.37274801613302</v>
      </c>
      <c r="U469" s="62">
        <f>'Data TREND'!CD37</f>
        <v>1432.7745952583284</v>
      </c>
      <c r="V469" s="37">
        <f>'Data TREND'!CE37</f>
        <v>95.485721625020091</v>
      </c>
      <c r="W469" s="37">
        <f>'Data TREND'!CF37</f>
        <v>38.944066131576264</v>
      </c>
      <c r="Y469" s="37">
        <f t="shared" si="358"/>
        <v>0</v>
      </c>
      <c r="Z469" s="37">
        <f t="shared" si="359"/>
        <v>0</v>
      </c>
      <c r="AA469" s="37">
        <f t="shared" si="360"/>
        <v>0</v>
      </c>
      <c r="AB469" s="62">
        <f t="shared" si="361"/>
        <v>0</v>
      </c>
      <c r="AC469" s="37">
        <f t="shared" si="362"/>
        <v>0</v>
      </c>
      <c r="AD469" s="37">
        <f t="shared" si="363"/>
        <v>0</v>
      </c>
      <c r="AF469">
        <f>'Data TREND'!BR37</f>
        <v>44</v>
      </c>
      <c r="AG469" s="37">
        <f>'Data TREND'!CH37</f>
        <v>891.33658829238391</v>
      </c>
      <c r="AH469" s="37">
        <f>'Data TREND'!CI37</f>
        <v>507.10278145160942</v>
      </c>
      <c r="AI469" s="37">
        <f>'Data TREND'!CJ37</f>
        <v>243.41343817196551</v>
      </c>
      <c r="AJ469" s="62">
        <f>'Data TREND'!CK37</f>
        <v>1641.7440567198423</v>
      </c>
      <c r="AK469" s="37">
        <f>'Data TREND'!CL37</f>
        <v>112.32022984713402</v>
      </c>
      <c r="AL469" s="37">
        <f>'Data TREND'!CM37</f>
        <v>45.91845091779075</v>
      </c>
      <c r="AN469" s="37">
        <f t="shared" si="364"/>
        <v>0</v>
      </c>
      <c r="AO469" s="37">
        <f t="shared" si="365"/>
        <v>0</v>
      </c>
      <c r="AP469" s="37">
        <f t="shared" si="366"/>
        <v>0</v>
      </c>
      <c r="AQ469" s="62">
        <f t="shared" si="367"/>
        <v>0</v>
      </c>
      <c r="AR469" s="37">
        <f t="shared" si="368"/>
        <v>0</v>
      </c>
      <c r="AS469" s="37">
        <f t="shared" si="369"/>
        <v>0</v>
      </c>
      <c r="AU469">
        <v>44</v>
      </c>
      <c r="AV469" s="37">
        <f t="shared" si="370"/>
        <v>476.03707575744176</v>
      </c>
      <c r="AW469" s="37">
        <f t="shared" si="371"/>
        <v>505.08995068715859</v>
      </c>
      <c r="AX469" s="37">
        <f t="shared" si="372"/>
        <v>235.91204740067883</v>
      </c>
      <c r="AY469" s="62">
        <f t="shared" si="373"/>
        <v>1217.1648650891561</v>
      </c>
      <c r="AZ469" s="37">
        <f t="shared" si="374"/>
        <v>78.342833073118356</v>
      </c>
      <c r="BA469" s="37">
        <f t="shared" si="375"/>
        <v>32.04060273498051</v>
      </c>
      <c r="BC469">
        <v>44</v>
      </c>
      <c r="BD469" s="37">
        <f>IF(Voorblad!$E$10=Rekenblad!BC469,Rekenblad!AV469,0)</f>
        <v>0</v>
      </c>
      <c r="BE469" s="37">
        <f>IF(Voorblad!$E$10=Rekenblad!BC469,Rekenblad!AW469,0)</f>
        <v>0</v>
      </c>
      <c r="BF469" s="37">
        <f>IF(Voorblad!$E$10=Rekenblad!BC469,Rekenblad!AX469,0)</f>
        <v>0</v>
      </c>
      <c r="BG469" s="62">
        <f>IF(Voorblad!$E$10=Rekenblad!BC469,Rekenblad!AY469,0)</f>
        <v>0</v>
      </c>
      <c r="BH469" s="37">
        <f>IF(Voorblad!$E$10=Rekenblad!BC469,Rekenblad!AZ469,0)</f>
        <v>0</v>
      </c>
      <c r="BI469" s="37">
        <f>IF(Voorblad!$E$10=Rekenblad!BC469,Rekenblad!BA469,0)</f>
        <v>0</v>
      </c>
      <c r="BK469">
        <v>44</v>
      </c>
      <c r="BL469" s="37">
        <f>IF(Voorblad!$E$14=Rekenblad!$BL$433,Rekenblad!BD469,0)</f>
        <v>0</v>
      </c>
      <c r="BM469" s="37">
        <f>IF(Voorblad!$E$14=Rekenblad!$BL$433,Rekenblad!BE469,0)</f>
        <v>0</v>
      </c>
      <c r="BN469" s="37">
        <f>IF(Voorblad!$E$14=Rekenblad!$BL$433,Rekenblad!BF469,0)</f>
        <v>0</v>
      </c>
      <c r="BO469" s="62">
        <f>IF(Voorblad!$E$14=Rekenblad!$BL$433,Rekenblad!BG469,0)</f>
        <v>0</v>
      </c>
      <c r="BP469" s="37">
        <f>IF(Voorblad!$E$14=Rekenblad!$BL$433,Rekenblad!BH469,0)</f>
        <v>0</v>
      </c>
      <c r="BQ469" s="37">
        <f>IF(Voorblad!$E$14=Rekenblad!$BL$433,Rekenblad!BI469,0)</f>
        <v>0</v>
      </c>
    </row>
    <row r="470" spans="2:69" x14ac:dyDescent="0.25">
      <c r="B470">
        <f>'Data TREND'!BR38</f>
        <v>45</v>
      </c>
      <c r="C470" s="37">
        <f>'Data TREND'!BT38</f>
        <v>483.2464932162934</v>
      </c>
      <c r="D470" s="37">
        <f>'Data TREND'!BU38</f>
        <v>515.66924087435837</v>
      </c>
      <c r="E470" s="37">
        <f>'Data TREND'!BV38</f>
        <v>241.16489113209457</v>
      </c>
      <c r="F470" s="62">
        <f>'Data TREND'!BW38</f>
        <v>1240.2063532776938</v>
      </c>
      <c r="G470" s="37">
        <f>'Data TREND'!BX38</f>
        <v>78.010987157621003</v>
      </c>
      <c r="H470" s="37">
        <f>'Data TREND'!BY38</f>
        <v>31.907587293205172</v>
      </c>
      <c r="J470" s="37">
        <f t="shared" si="352"/>
        <v>483.2464932162934</v>
      </c>
      <c r="K470" s="37">
        <f t="shared" si="353"/>
        <v>515.66924087435837</v>
      </c>
      <c r="L470" s="37">
        <f t="shared" si="354"/>
        <v>241.16489113209457</v>
      </c>
      <c r="M470" s="62">
        <f t="shared" si="355"/>
        <v>1240.2063532776938</v>
      </c>
      <c r="N470" s="37">
        <f t="shared" si="356"/>
        <v>78.010987157621003</v>
      </c>
      <c r="O470" s="37">
        <f t="shared" si="357"/>
        <v>31.907587293205172</v>
      </c>
      <c r="Q470">
        <f>'Data TREND'!BR38</f>
        <v>45</v>
      </c>
      <c r="R470" s="37">
        <f>'Data TREND'!CA38</f>
        <v>697.11846637001031</v>
      </c>
      <c r="S470" s="37">
        <f>'Data TREND'!CB38</f>
        <v>516.58747567212038</v>
      </c>
      <c r="T470" s="37">
        <f>'Data TREND'!CC38</f>
        <v>244.54929946258343</v>
      </c>
      <c r="U470" s="62">
        <f>'Data TREND'!CD38</f>
        <v>1458.4038488826848</v>
      </c>
      <c r="V470" s="37">
        <f>'Data TREND'!CE38</f>
        <v>94.991646151471642</v>
      </c>
      <c r="W470" s="37">
        <f>'Data TREND'!CF38</f>
        <v>38.742100868647782</v>
      </c>
      <c r="Y470" s="37">
        <f t="shared" si="358"/>
        <v>0</v>
      </c>
      <c r="Z470" s="37">
        <f t="shared" si="359"/>
        <v>0</v>
      </c>
      <c r="AA470" s="37">
        <f t="shared" si="360"/>
        <v>0</v>
      </c>
      <c r="AB470" s="62">
        <f t="shared" si="361"/>
        <v>0</v>
      </c>
      <c r="AC470" s="37">
        <f t="shared" si="362"/>
        <v>0</v>
      </c>
      <c r="AD470" s="37">
        <f t="shared" si="363"/>
        <v>0</v>
      </c>
      <c r="AF470">
        <f>'Data TREND'!BR38</f>
        <v>45</v>
      </c>
      <c r="AG470" s="37">
        <f>'Data TREND'!CH38</f>
        <v>903.76095431250758</v>
      </c>
      <c r="AH470" s="37">
        <f>'Data TREND'!CI38</f>
        <v>517.61610299341623</v>
      </c>
      <c r="AI470" s="37">
        <f>'Data TREND'!CJ38</f>
        <v>248.50373500692632</v>
      </c>
      <c r="AJ470" s="62">
        <f>'Data TREND'!CK38</f>
        <v>1669.7704849042225</v>
      </c>
      <c r="AK470" s="37">
        <f>'Data TREND'!CL38</f>
        <v>111.64907171500097</v>
      </c>
      <c r="AL470" s="37">
        <f>'Data TREND'!CM38</f>
        <v>45.644925150493663</v>
      </c>
      <c r="AN470" s="37">
        <f t="shared" si="364"/>
        <v>0</v>
      </c>
      <c r="AO470" s="37">
        <f t="shared" si="365"/>
        <v>0</v>
      </c>
      <c r="AP470" s="37">
        <f t="shared" si="366"/>
        <v>0</v>
      </c>
      <c r="AQ470" s="62">
        <f t="shared" si="367"/>
        <v>0</v>
      </c>
      <c r="AR470" s="37">
        <f t="shared" si="368"/>
        <v>0</v>
      </c>
      <c r="AS470" s="37">
        <f t="shared" si="369"/>
        <v>0</v>
      </c>
      <c r="AU470">
        <v>45</v>
      </c>
      <c r="AV470" s="37">
        <f t="shared" si="370"/>
        <v>483.2464932162934</v>
      </c>
      <c r="AW470" s="37">
        <f t="shared" si="371"/>
        <v>515.66924087435837</v>
      </c>
      <c r="AX470" s="37">
        <f t="shared" si="372"/>
        <v>241.16489113209457</v>
      </c>
      <c r="AY470" s="62">
        <f t="shared" si="373"/>
        <v>1240.2063532776938</v>
      </c>
      <c r="AZ470" s="37">
        <f t="shared" si="374"/>
        <v>78.010987157621003</v>
      </c>
      <c r="BA470" s="37">
        <f t="shared" si="375"/>
        <v>31.907587293205172</v>
      </c>
      <c r="BC470">
        <v>45</v>
      </c>
      <c r="BD470" s="37">
        <f>IF(Voorblad!$E$10=Rekenblad!BC470,Rekenblad!AV470,0)</f>
        <v>0</v>
      </c>
      <c r="BE470" s="37">
        <f>IF(Voorblad!$E$10=Rekenblad!BC470,Rekenblad!AW470,0)</f>
        <v>0</v>
      </c>
      <c r="BF470" s="37">
        <f>IF(Voorblad!$E$10=Rekenblad!BC470,Rekenblad!AX470,0)</f>
        <v>0</v>
      </c>
      <c r="BG470" s="62">
        <f>IF(Voorblad!$E$10=Rekenblad!BC470,Rekenblad!AY470,0)</f>
        <v>0</v>
      </c>
      <c r="BH470" s="37">
        <f>IF(Voorblad!$E$10=Rekenblad!BC470,Rekenblad!AZ470,0)</f>
        <v>0</v>
      </c>
      <c r="BI470" s="37">
        <f>IF(Voorblad!$E$10=Rekenblad!BC470,Rekenblad!BA470,0)</f>
        <v>0</v>
      </c>
      <c r="BK470">
        <v>45</v>
      </c>
      <c r="BL470" s="37">
        <f>IF(Voorblad!$E$14=Rekenblad!$BL$433,Rekenblad!BD470,0)</f>
        <v>0</v>
      </c>
      <c r="BM470" s="37">
        <f>IF(Voorblad!$E$14=Rekenblad!$BL$433,Rekenblad!BE470,0)</f>
        <v>0</v>
      </c>
      <c r="BN470" s="37">
        <f>IF(Voorblad!$E$14=Rekenblad!$BL$433,Rekenblad!BF470,0)</f>
        <v>0</v>
      </c>
      <c r="BO470" s="62">
        <f>IF(Voorblad!$E$14=Rekenblad!$BL$433,Rekenblad!BG470,0)</f>
        <v>0</v>
      </c>
      <c r="BP470" s="37">
        <f>IF(Voorblad!$E$14=Rekenblad!$BL$433,Rekenblad!BH470,0)</f>
        <v>0</v>
      </c>
      <c r="BQ470" s="37">
        <f>IF(Voorblad!$E$14=Rekenblad!$BL$433,Rekenblad!BI470,0)</f>
        <v>0</v>
      </c>
    </row>
    <row r="471" spans="2:69" x14ac:dyDescent="0.25">
      <c r="B471">
        <f>'Data TREND'!BR39</f>
        <v>46</v>
      </c>
      <c r="C471" s="37">
        <f>'Data TREND'!BT39</f>
        <v>490.45591067514511</v>
      </c>
      <c r="D471" s="37">
        <f>'Data TREND'!BU39</f>
        <v>526.24853106155797</v>
      </c>
      <c r="E471" s="37">
        <f>'Data TREND'!BV39</f>
        <v>246.41773486351028</v>
      </c>
      <c r="F471" s="62">
        <f>'Data TREND'!BW39</f>
        <v>1263.2478414662312</v>
      </c>
      <c r="G471" s="37">
        <f>'Data TREND'!BX39</f>
        <v>77.679141242123663</v>
      </c>
      <c r="H471" s="37">
        <f>'Data TREND'!BY39</f>
        <v>31.77457185142984</v>
      </c>
      <c r="J471" s="37">
        <f t="shared" si="352"/>
        <v>490.45591067514511</v>
      </c>
      <c r="K471" s="37">
        <f t="shared" si="353"/>
        <v>526.24853106155797</v>
      </c>
      <c r="L471" s="37">
        <f t="shared" si="354"/>
        <v>246.41773486351028</v>
      </c>
      <c r="M471" s="62">
        <f t="shared" si="355"/>
        <v>1263.2478414662312</v>
      </c>
      <c r="N471" s="37">
        <f t="shared" si="356"/>
        <v>77.679141242123663</v>
      </c>
      <c r="O471" s="37">
        <f t="shared" si="357"/>
        <v>31.77457185142984</v>
      </c>
      <c r="Q471">
        <f>'Data TREND'!BR39</f>
        <v>46</v>
      </c>
      <c r="R471" s="37">
        <f>'Data TREND'!CA39</f>
        <v>707.02846242343162</v>
      </c>
      <c r="S471" s="37">
        <f>'Data TREND'!CB39</f>
        <v>527.13243387177499</v>
      </c>
      <c r="T471" s="37">
        <f>'Data TREND'!CC39</f>
        <v>249.72585090903385</v>
      </c>
      <c r="U471" s="62">
        <f>'Data TREND'!CD39</f>
        <v>1484.0331025070411</v>
      </c>
      <c r="V471" s="37">
        <f>'Data TREND'!CE39</f>
        <v>94.497570677923193</v>
      </c>
      <c r="W471" s="37">
        <f>'Data TREND'!CF39</f>
        <v>38.540135605719307</v>
      </c>
      <c r="Y471" s="37">
        <f t="shared" si="358"/>
        <v>0</v>
      </c>
      <c r="Z471" s="37">
        <f t="shared" si="359"/>
        <v>0</v>
      </c>
      <c r="AA471" s="37">
        <f t="shared" si="360"/>
        <v>0</v>
      </c>
      <c r="AB471" s="62">
        <f t="shared" si="361"/>
        <v>0</v>
      </c>
      <c r="AC471" s="37">
        <f t="shared" si="362"/>
        <v>0</v>
      </c>
      <c r="AD471" s="37">
        <f t="shared" si="363"/>
        <v>0</v>
      </c>
      <c r="AF471">
        <f>'Data TREND'!BR39</f>
        <v>46</v>
      </c>
      <c r="AG471" s="37">
        <f>'Data TREND'!CH39</f>
        <v>916.18532033263125</v>
      </c>
      <c r="AH471" s="37">
        <f>'Data TREND'!CI39</f>
        <v>528.12942453522305</v>
      </c>
      <c r="AI471" s="37">
        <f>'Data TREND'!CJ39</f>
        <v>253.5940318418871</v>
      </c>
      <c r="AJ471" s="62">
        <f>'Data TREND'!CK39</f>
        <v>1697.7969130886024</v>
      </c>
      <c r="AK471" s="37">
        <f>'Data TREND'!CL39</f>
        <v>110.97791358286794</v>
      </c>
      <c r="AL471" s="37">
        <f>'Data TREND'!CM39</f>
        <v>45.371399383196575</v>
      </c>
      <c r="AN471" s="37">
        <f t="shared" si="364"/>
        <v>0</v>
      </c>
      <c r="AO471" s="37">
        <f t="shared" si="365"/>
        <v>0</v>
      </c>
      <c r="AP471" s="37">
        <f t="shared" si="366"/>
        <v>0</v>
      </c>
      <c r="AQ471" s="62">
        <f t="shared" si="367"/>
        <v>0</v>
      </c>
      <c r="AR471" s="37">
        <f t="shared" si="368"/>
        <v>0</v>
      </c>
      <c r="AS471" s="37">
        <f t="shared" si="369"/>
        <v>0</v>
      </c>
      <c r="AU471">
        <v>46</v>
      </c>
      <c r="AV471" s="37">
        <f t="shared" si="370"/>
        <v>490.45591067514511</v>
      </c>
      <c r="AW471" s="37">
        <f t="shared" si="371"/>
        <v>526.24853106155797</v>
      </c>
      <c r="AX471" s="37">
        <f t="shared" si="372"/>
        <v>246.41773486351028</v>
      </c>
      <c r="AY471" s="62">
        <f t="shared" si="373"/>
        <v>1263.2478414662312</v>
      </c>
      <c r="AZ471" s="37">
        <f t="shared" si="374"/>
        <v>77.679141242123663</v>
      </c>
      <c r="BA471" s="37">
        <f t="shared" si="375"/>
        <v>31.77457185142984</v>
      </c>
      <c r="BC471">
        <v>46</v>
      </c>
      <c r="BD471" s="37">
        <f>IF(Voorblad!$E$10=Rekenblad!BC471,Rekenblad!AV471,0)</f>
        <v>0</v>
      </c>
      <c r="BE471" s="37">
        <f>IF(Voorblad!$E$10=Rekenblad!BC471,Rekenblad!AW471,0)</f>
        <v>0</v>
      </c>
      <c r="BF471" s="37">
        <f>IF(Voorblad!$E$10=Rekenblad!BC471,Rekenblad!AX471,0)</f>
        <v>0</v>
      </c>
      <c r="BG471" s="62">
        <f>IF(Voorblad!$E$10=Rekenblad!BC471,Rekenblad!AY471,0)</f>
        <v>0</v>
      </c>
      <c r="BH471" s="37">
        <f>IF(Voorblad!$E$10=Rekenblad!BC471,Rekenblad!AZ471,0)</f>
        <v>0</v>
      </c>
      <c r="BI471" s="37">
        <f>IF(Voorblad!$E$10=Rekenblad!BC471,Rekenblad!BA471,0)</f>
        <v>0</v>
      </c>
      <c r="BK471">
        <v>46</v>
      </c>
      <c r="BL471" s="37">
        <f>IF(Voorblad!$E$14=Rekenblad!$BL$433,Rekenblad!BD471,0)</f>
        <v>0</v>
      </c>
      <c r="BM471" s="37">
        <f>IF(Voorblad!$E$14=Rekenblad!$BL$433,Rekenblad!BE471,0)</f>
        <v>0</v>
      </c>
      <c r="BN471" s="37">
        <f>IF(Voorblad!$E$14=Rekenblad!$BL$433,Rekenblad!BF471,0)</f>
        <v>0</v>
      </c>
      <c r="BO471" s="62">
        <f>IF(Voorblad!$E$14=Rekenblad!$BL$433,Rekenblad!BG471,0)</f>
        <v>0</v>
      </c>
      <c r="BP471" s="37">
        <f>IF(Voorblad!$E$14=Rekenblad!$BL$433,Rekenblad!BH471,0)</f>
        <v>0</v>
      </c>
      <c r="BQ471" s="37">
        <f>IF(Voorblad!$E$14=Rekenblad!$BL$433,Rekenblad!BI471,0)</f>
        <v>0</v>
      </c>
    </row>
    <row r="472" spans="2:69" x14ac:dyDescent="0.25">
      <c r="B472">
        <f>'Data TREND'!BR40</f>
        <v>47</v>
      </c>
      <c r="C472" s="37">
        <f>'Data TREND'!BT40</f>
        <v>497.66532813399675</v>
      </c>
      <c r="D472" s="37">
        <f>'Data TREND'!BU40</f>
        <v>536.8278212487578</v>
      </c>
      <c r="E472" s="37">
        <f>'Data TREND'!BV40</f>
        <v>251.67057859492598</v>
      </c>
      <c r="F472" s="62">
        <f>'Data TREND'!BW40</f>
        <v>1286.2893296547688</v>
      </c>
      <c r="G472" s="37">
        <f>'Data TREND'!BX40</f>
        <v>77.347295326626309</v>
      </c>
      <c r="H472" s="37">
        <f>'Data TREND'!BY40</f>
        <v>31.641556409654505</v>
      </c>
      <c r="J472" s="37">
        <f t="shared" si="352"/>
        <v>497.66532813399675</v>
      </c>
      <c r="K472" s="37">
        <f t="shared" si="353"/>
        <v>536.8278212487578</v>
      </c>
      <c r="L472" s="37">
        <f t="shared" si="354"/>
        <v>251.67057859492598</v>
      </c>
      <c r="M472" s="62">
        <f t="shared" si="355"/>
        <v>1286.2893296547688</v>
      </c>
      <c r="N472" s="37">
        <f t="shared" si="356"/>
        <v>77.347295326626309</v>
      </c>
      <c r="O472" s="37">
        <f t="shared" si="357"/>
        <v>31.641556409654505</v>
      </c>
      <c r="Q472">
        <f>'Data TREND'!BR40</f>
        <v>47</v>
      </c>
      <c r="R472" s="37">
        <f>'Data TREND'!CA40</f>
        <v>716.93845847685304</v>
      </c>
      <c r="S472" s="37">
        <f>'Data TREND'!CB40</f>
        <v>537.67739207142961</v>
      </c>
      <c r="T472" s="37">
        <f>'Data TREND'!CC40</f>
        <v>254.90240235548427</v>
      </c>
      <c r="U472" s="62">
        <f>'Data TREND'!CD40</f>
        <v>1509.6623561313975</v>
      </c>
      <c r="V472" s="37">
        <f>'Data TREND'!CE40</f>
        <v>94.00349520437473</v>
      </c>
      <c r="W472" s="37">
        <f>'Data TREND'!CF40</f>
        <v>38.338170342790825</v>
      </c>
      <c r="Y472" s="37">
        <f t="shared" si="358"/>
        <v>0</v>
      </c>
      <c r="Z472" s="37">
        <f t="shared" si="359"/>
        <v>0</v>
      </c>
      <c r="AA472" s="37">
        <f t="shared" si="360"/>
        <v>0</v>
      </c>
      <c r="AB472" s="62">
        <f t="shared" si="361"/>
        <v>0</v>
      </c>
      <c r="AC472" s="37">
        <f t="shared" si="362"/>
        <v>0</v>
      </c>
      <c r="AD472" s="37">
        <f t="shared" si="363"/>
        <v>0</v>
      </c>
      <c r="AF472">
        <f>'Data TREND'!BR40</f>
        <v>47</v>
      </c>
      <c r="AG472" s="37">
        <f>'Data TREND'!CH40</f>
        <v>928.60968635275492</v>
      </c>
      <c r="AH472" s="37">
        <f>'Data TREND'!CI40</f>
        <v>538.64274607702987</v>
      </c>
      <c r="AI472" s="37">
        <f>'Data TREND'!CJ40</f>
        <v>258.68432867684794</v>
      </c>
      <c r="AJ472" s="62">
        <f>'Data TREND'!CK40</f>
        <v>1725.8233412729824</v>
      </c>
      <c r="AK472" s="37">
        <f>'Data TREND'!CL40</f>
        <v>110.30675545073491</v>
      </c>
      <c r="AL472" s="37">
        <f>'Data TREND'!CM40</f>
        <v>45.097873615899481</v>
      </c>
      <c r="AN472" s="37">
        <f t="shared" si="364"/>
        <v>0</v>
      </c>
      <c r="AO472" s="37">
        <f t="shared" si="365"/>
        <v>0</v>
      </c>
      <c r="AP472" s="37">
        <f t="shared" si="366"/>
        <v>0</v>
      </c>
      <c r="AQ472" s="62">
        <f t="shared" si="367"/>
        <v>0</v>
      </c>
      <c r="AR472" s="37">
        <f t="shared" si="368"/>
        <v>0</v>
      </c>
      <c r="AS472" s="37">
        <f t="shared" si="369"/>
        <v>0</v>
      </c>
      <c r="AU472">
        <v>47</v>
      </c>
      <c r="AV472" s="37">
        <f t="shared" si="370"/>
        <v>497.66532813399675</v>
      </c>
      <c r="AW472" s="37">
        <f t="shared" si="371"/>
        <v>536.8278212487578</v>
      </c>
      <c r="AX472" s="37">
        <f t="shared" si="372"/>
        <v>251.67057859492598</v>
      </c>
      <c r="AY472" s="62">
        <f t="shared" si="373"/>
        <v>1286.2893296547688</v>
      </c>
      <c r="AZ472" s="37">
        <f t="shared" si="374"/>
        <v>77.347295326626309</v>
      </c>
      <c r="BA472" s="37">
        <f t="shared" si="375"/>
        <v>31.641556409654505</v>
      </c>
      <c r="BC472">
        <v>47</v>
      </c>
      <c r="BD472" s="37">
        <f>IF(Voorblad!$E$10=Rekenblad!BC472,Rekenblad!AV472,0)</f>
        <v>0</v>
      </c>
      <c r="BE472" s="37">
        <f>IF(Voorblad!$E$10=Rekenblad!BC472,Rekenblad!AW472,0)</f>
        <v>0</v>
      </c>
      <c r="BF472" s="37">
        <f>IF(Voorblad!$E$10=Rekenblad!BC472,Rekenblad!AX472,0)</f>
        <v>0</v>
      </c>
      <c r="BG472" s="62">
        <f>IF(Voorblad!$E$10=Rekenblad!BC472,Rekenblad!AY472,0)</f>
        <v>0</v>
      </c>
      <c r="BH472" s="37">
        <f>IF(Voorblad!$E$10=Rekenblad!BC472,Rekenblad!AZ472,0)</f>
        <v>0</v>
      </c>
      <c r="BI472" s="37">
        <f>IF(Voorblad!$E$10=Rekenblad!BC472,Rekenblad!BA472,0)</f>
        <v>0</v>
      </c>
      <c r="BK472">
        <v>47</v>
      </c>
      <c r="BL472" s="37">
        <f>IF(Voorblad!$E$14=Rekenblad!$BL$433,Rekenblad!BD472,0)</f>
        <v>0</v>
      </c>
      <c r="BM472" s="37">
        <f>IF(Voorblad!$E$14=Rekenblad!$BL$433,Rekenblad!BE472,0)</f>
        <v>0</v>
      </c>
      <c r="BN472" s="37">
        <f>IF(Voorblad!$E$14=Rekenblad!$BL$433,Rekenblad!BF472,0)</f>
        <v>0</v>
      </c>
      <c r="BO472" s="62">
        <f>IF(Voorblad!$E$14=Rekenblad!$BL$433,Rekenblad!BG472,0)</f>
        <v>0</v>
      </c>
      <c r="BP472" s="37">
        <f>IF(Voorblad!$E$14=Rekenblad!$BL$433,Rekenblad!BH472,0)</f>
        <v>0</v>
      </c>
      <c r="BQ472" s="37">
        <f>IF(Voorblad!$E$14=Rekenblad!$BL$433,Rekenblad!BI472,0)</f>
        <v>0</v>
      </c>
    </row>
    <row r="473" spans="2:69" x14ac:dyDescent="0.25">
      <c r="B473">
        <f>'Data TREND'!BR41</f>
        <v>48</v>
      </c>
      <c r="C473" s="37">
        <f>'Data TREND'!BT41</f>
        <v>504.8747455928484</v>
      </c>
      <c r="D473" s="37">
        <f>'Data TREND'!BU41</f>
        <v>547.4071114359574</v>
      </c>
      <c r="E473" s="37">
        <f>'Data TREND'!BV41</f>
        <v>256.92342232634172</v>
      </c>
      <c r="F473" s="62">
        <f>'Data TREND'!BW41</f>
        <v>1309.3308178433065</v>
      </c>
      <c r="G473" s="37">
        <f>'Data TREND'!BX41</f>
        <v>77.015449411128969</v>
      </c>
      <c r="H473" s="37">
        <f>'Data TREND'!BY41</f>
        <v>31.508540967879171</v>
      </c>
      <c r="J473" s="37">
        <f t="shared" si="352"/>
        <v>504.8747455928484</v>
      </c>
      <c r="K473" s="37">
        <f t="shared" si="353"/>
        <v>547.4071114359574</v>
      </c>
      <c r="L473" s="37">
        <f t="shared" si="354"/>
        <v>256.92342232634172</v>
      </c>
      <c r="M473" s="62">
        <f t="shared" si="355"/>
        <v>1309.3308178433065</v>
      </c>
      <c r="N473" s="37">
        <f t="shared" si="356"/>
        <v>77.015449411128969</v>
      </c>
      <c r="O473" s="37">
        <f t="shared" si="357"/>
        <v>31.508540967879171</v>
      </c>
      <c r="Q473">
        <f>'Data TREND'!BR41</f>
        <v>48</v>
      </c>
      <c r="R473" s="37">
        <f>'Data TREND'!CA41</f>
        <v>726.84845453027447</v>
      </c>
      <c r="S473" s="37">
        <f>'Data TREND'!CB41</f>
        <v>548.22235027108422</v>
      </c>
      <c r="T473" s="37">
        <f>'Data TREND'!CC41</f>
        <v>260.07895380193469</v>
      </c>
      <c r="U473" s="62">
        <f>'Data TREND'!CD41</f>
        <v>1535.2916097557538</v>
      </c>
      <c r="V473" s="37">
        <f>'Data TREND'!CE41</f>
        <v>93.509419730826295</v>
      </c>
      <c r="W473" s="37">
        <f>'Data TREND'!CF41</f>
        <v>38.13620507986235</v>
      </c>
      <c r="Y473" s="37">
        <f t="shared" si="358"/>
        <v>0</v>
      </c>
      <c r="Z473" s="37">
        <f t="shared" si="359"/>
        <v>0</v>
      </c>
      <c r="AA473" s="37">
        <f t="shared" si="360"/>
        <v>0</v>
      </c>
      <c r="AB473" s="62">
        <f t="shared" si="361"/>
        <v>0</v>
      </c>
      <c r="AC473" s="37">
        <f t="shared" si="362"/>
        <v>0</v>
      </c>
      <c r="AD473" s="37">
        <f t="shared" si="363"/>
        <v>0</v>
      </c>
      <c r="AF473">
        <f>'Data TREND'!BR41</f>
        <v>48</v>
      </c>
      <c r="AG473" s="37">
        <f>'Data TREND'!CH41</f>
        <v>941.03405237287848</v>
      </c>
      <c r="AH473" s="37">
        <f>'Data TREND'!CI41</f>
        <v>549.15606761883669</v>
      </c>
      <c r="AI473" s="37">
        <f>'Data TREND'!CJ41</f>
        <v>263.77462551180872</v>
      </c>
      <c r="AJ473" s="62">
        <f>'Data TREND'!CK41</f>
        <v>1753.8497694573623</v>
      </c>
      <c r="AK473" s="37">
        <f>'Data TREND'!CL41</f>
        <v>109.63559731860188</v>
      </c>
      <c r="AL473" s="37">
        <f>'Data TREND'!CM41</f>
        <v>44.824347848602386</v>
      </c>
      <c r="AN473" s="37">
        <f t="shared" si="364"/>
        <v>0</v>
      </c>
      <c r="AO473" s="37">
        <f t="shared" si="365"/>
        <v>0</v>
      </c>
      <c r="AP473" s="37">
        <f t="shared" si="366"/>
        <v>0</v>
      </c>
      <c r="AQ473" s="62">
        <f t="shared" si="367"/>
        <v>0</v>
      </c>
      <c r="AR473" s="37">
        <f t="shared" si="368"/>
        <v>0</v>
      </c>
      <c r="AS473" s="37">
        <f t="shared" si="369"/>
        <v>0</v>
      </c>
      <c r="AU473">
        <v>48</v>
      </c>
      <c r="AV473" s="37">
        <f t="shared" si="370"/>
        <v>504.8747455928484</v>
      </c>
      <c r="AW473" s="37">
        <f t="shared" si="371"/>
        <v>547.4071114359574</v>
      </c>
      <c r="AX473" s="37">
        <f t="shared" si="372"/>
        <v>256.92342232634172</v>
      </c>
      <c r="AY473" s="62">
        <f t="shared" si="373"/>
        <v>1309.3308178433065</v>
      </c>
      <c r="AZ473" s="37">
        <f t="shared" si="374"/>
        <v>77.015449411128969</v>
      </c>
      <c r="BA473" s="37">
        <f t="shared" si="375"/>
        <v>31.508540967879171</v>
      </c>
      <c r="BC473">
        <v>48</v>
      </c>
      <c r="BD473" s="37">
        <f>IF(Voorblad!$E$10=Rekenblad!BC473,Rekenblad!AV473,0)</f>
        <v>0</v>
      </c>
      <c r="BE473" s="37">
        <f>IF(Voorblad!$E$10=Rekenblad!BC473,Rekenblad!AW473,0)</f>
        <v>0</v>
      </c>
      <c r="BF473" s="37">
        <f>IF(Voorblad!$E$10=Rekenblad!BC473,Rekenblad!AX473,0)</f>
        <v>0</v>
      </c>
      <c r="BG473" s="62">
        <f>IF(Voorblad!$E$10=Rekenblad!BC473,Rekenblad!AY473,0)</f>
        <v>0</v>
      </c>
      <c r="BH473" s="37">
        <f>IF(Voorblad!$E$10=Rekenblad!BC473,Rekenblad!AZ473,0)</f>
        <v>0</v>
      </c>
      <c r="BI473" s="37">
        <f>IF(Voorblad!$E$10=Rekenblad!BC473,Rekenblad!BA473,0)</f>
        <v>0</v>
      </c>
      <c r="BK473">
        <v>48</v>
      </c>
      <c r="BL473" s="37">
        <f>IF(Voorblad!$E$14=Rekenblad!$BL$433,Rekenblad!BD473,0)</f>
        <v>0</v>
      </c>
      <c r="BM473" s="37">
        <f>IF(Voorblad!$E$14=Rekenblad!$BL$433,Rekenblad!BE473,0)</f>
        <v>0</v>
      </c>
      <c r="BN473" s="37">
        <f>IF(Voorblad!$E$14=Rekenblad!$BL$433,Rekenblad!BF473,0)</f>
        <v>0</v>
      </c>
      <c r="BO473" s="62">
        <f>IF(Voorblad!$E$14=Rekenblad!$BL$433,Rekenblad!BG473,0)</f>
        <v>0</v>
      </c>
      <c r="BP473" s="37">
        <f>IF(Voorblad!$E$14=Rekenblad!$BL$433,Rekenblad!BH473,0)</f>
        <v>0</v>
      </c>
      <c r="BQ473" s="37">
        <f>IF(Voorblad!$E$14=Rekenblad!$BL$433,Rekenblad!BI473,0)</f>
        <v>0</v>
      </c>
    </row>
    <row r="474" spans="2:69" x14ac:dyDescent="0.25">
      <c r="B474">
        <f>'Data TREND'!BR42</f>
        <v>49</v>
      </c>
      <c r="C474" s="37">
        <f>'Data TREND'!BT42</f>
        <v>512.0841630517001</v>
      </c>
      <c r="D474" s="37">
        <f>'Data TREND'!BU42</f>
        <v>557.98640162315712</v>
      </c>
      <c r="E474" s="37">
        <f>'Data TREND'!BV42</f>
        <v>262.1762660577574</v>
      </c>
      <c r="F474" s="62">
        <f>'Data TREND'!BW42</f>
        <v>1332.3723060318439</v>
      </c>
      <c r="G474" s="37">
        <f>'Data TREND'!BX42</f>
        <v>76.683603495631615</v>
      </c>
      <c r="H474" s="37">
        <f>'Data TREND'!BY42</f>
        <v>31.375525526103836</v>
      </c>
      <c r="J474" s="37">
        <f t="shared" si="352"/>
        <v>512.0841630517001</v>
      </c>
      <c r="K474" s="37">
        <f t="shared" si="353"/>
        <v>557.98640162315712</v>
      </c>
      <c r="L474" s="37">
        <f t="shared" si="354"/>
        <v>262.1762660577574</v>
      </c>
      <c r="M474" s="62">
        <f t="shared" si="355"/>
        <v>1332.3723060318439</v>
      </c>
      <c r="N474" s="37">
        <f t="shared" si="356"/>
        <v>76.683603495631615</v>
      </c>
      <c r="O474" s="37">
        <f t="shared" si="357"/>
        <v>31.375525526103836</v>
      </c>
      <c r="Q474">
        <f>'Data TREND'!BR42</f>
        <v>49</v>
      </c>
      <c r="R474" s="37">
        <f>'Data TREND'!CA42</f>
        <v>736.75845058369578</v>
      </c>
      <c r="S474" s="37">
        <f>'Data TREND'!CB42</f>
        <v>558.76730847073884</v>
      </c>
      <c r="T474" s="37">
        <f>'Data TREND'!CC42</f>
        <v>265.25550524838513</v>
      </c>
      <c r="U474" s="62">
        <f>'Data TREND'!CD42</f>
        <v>1560.9208633801102</v>
      </c>
      <c r="V474" s="37">
        <f>'Data TREND'!CE42</f>
        <v>93.015344257277832</v>
      </c>
      <c r="W474" s="37">
        <f>'Data TREND'!CF42</f>
        <v>37.934239816933868</v>
      </c>
      <c r="Y474" s="37">
        <f t="shared" si="358"/>
        <v>0</v>
      </c>
      <c r="Z474" s="37">
        <f t="shared" si="359"/>
        <v>0</v>
      </c>
      <c r="AA474" s="37">
        <f t="shared" si="360"/>
        <v>0</v>
      </c>
      <c r="AB474" s="62">
        <f t="shared" si="361"/>
        <v>0</v>
      </c>
      <c r="AC474" s="37">
        <f t="shared" si="362"/>
        <v>0</v>
      </c>
      <c r="AD474" s="37">
        <f t="shared" si="363"/>
        <v>0</v>
      </c>
      <c r="AF474">
        <f>'Data TREND'!BR42</f>
        <v>49</v>
      </c>
      <c r="AG474" s="37">
        <f>'Data TREND'!CH42</f>
        <v>953.45841839300215</v>
      </c>
      <c r="AH474" s="37">
        <f>'Data TREND'!CI42</f>
        <v>559.6693891606435</v>
      </c>
      <c r="AI474" s="37">
        <f>'Data TREND'!CJ42</f>
        <v>268.8649223467695</v>
      </c>
      <c r="AJ474" s="62">
        <f>'Data TREND'!CK42</f>
        <v>1781.8761976417422</v>
      </c>
      <c r="AK474" s="37">
        <f>'Data TREND'!CL42</f>
        <v>108.96443918646884</v>
      </c>
      <c r="AL474" s="37">
        <f>'Data TREND'!CM42</f>
        <v>44.550822081305299</v>
      </c>
      <c r="AN474" s="37">
        <f t="shared" si="364"/>
        <v>0</v>
      </c>
      <c r="AO474" s="37">
        <f t="shared" si="365"/>
        <v>0</v>
      </c>
      <c r="AP474" s="37">
        <f t="shared" si="366"/>
        <v>0</v>
      </c>
      <c r="AQ474" s="62">
        <f t="shared" si="367"/>
        <v>0</v>
      </c>
      <c r="AR474" s="37">
        <f t="shared" si="368"/>
        <v>0</v>
      </c>
      <c r="AS474" s="37">
        <f t="shared" si="369"/>
        <v>0</v>
      </c>
      <c r="AU474">
        <v>49</v>
      </c>
      <c r="AV474" s="37">
        <f t="shared" si="370"/>
        <v>512.0841630517001</v>
      </c>
      <c r="AW474" s="37">
        <f t="shared" si="371"/>
        <v>557.98640162315712</v>
      </c>
      <c r="AX474" s="37">
        <f t="shared" si="372"/>
        <v>262.1762660577574</v>
      </c>
      <c r="AY474" s="62">
        <f t="shared" si="373"/>
        <v>1332.3723060318439</v>
      </c>
      <c r="AZ474" s="37">
        <f t="shared" si="374"/>
        <v>76.683603495631615</v>
      </c>
      <c r="BA474" s="37">
        <f t="shared" si="375"/>
        <v>31.375525526103836</v>
      </c>
      <c r="BC474">
        <v>49</v>
      </c>
      <c r="BD474" s="37">
        <f>IF(Voorblad!$E$10=Rekenblad!BC474,Rekenblad!AV474,0)</f>
        <v>0</v>
      </c>
      <c r="BE474" s="37">
        <f>IF(Voorblad!$E$10=Rekenblad!BC474,Rekenblad!AW474,0)</f>
        <v>0</v>
      </c>
      <c r="BF474" s="37">
        <f>IF(Voorblad!$E$10=Rekenblad!BC474,Rekenblad!AX474,0)</f>
        <v>0</v>
      </c>
      <c r="BG474" s="62">
        <f>IF(Voorblad!$E$10=Rekenblad!BC474,Rekenblad!AY474,0)</f>
        <v>0</v>
      </c>
      <c r="BH474" s="37">
        <f>IF(Voorblad!$E$10=Rekenblad!BC474,Rekenblad!AZ474,0)</f>
        <v>0</v>
      </c>
      <c r="BI474" s="37">
        <f>IF(Voorblad!$E$10=Rekenblad!BC474,Rekenblad!BA474,0)</f>
        <v>0</v>
      </c>
      <c r="BK474">
        <v>49</v>
      </c>
      <c r="BL474" s="37">
        <f>IF(Voorblad!$E$14=Rekenblad!$BL$433,Rekenblad!BD474,0)</f>
        <v>0</v>
      </c>
      <c r="BM474" s="37">
        <f>IF(Voorblad!$E$14=Rekenblad!$BL$433,Rekenblad!BE474,0)</f>
        <v>0</v>
      </c>
      <c r="BN474" s="37">
        <f>IF(Voorblad!$E$14=Rekenblad!$BL$433,Rekenblad!BF474,0)</f>
        <v>0</v>
      </c>
      <c r="BO474" s="62">
        <f>IF(Voorblad!$E$14=Rekenblad!$BL$433,Rekenblad!BG474,0)</f>
        <v>0</v>
      </c>
      <c r="BP474" s="37">
        <f>IF(Voorblad!$E$14=Rekenblad!$BL$433,Rekenblad!BH474,0)</f>
        <v>0</v>
      </c>
      <c r="BQ474" s="37">
        <f>IF(Voorblad!$E$14=Rekenblad!$BL$433,Rekenblad!BI474,0)</f>
        <v>0</v>
      </c>
    </row>
    <row r="475" spans="2:69" x14ac:dyDescent="0.25">
      <c r="B475">
        <f>'Data TREND'!BR43</f>
        <v>50</v>
      </c>
      <c r="C475" s="37">
        <f>'Data TREND'!BT43</f>
        <v>519.29358051055169</v>
      </c>
      <c r="D475" s="37">
        <f>'Data TREND'!BU43</f>
        <v>568.56569181035684</v>
      </c>
      <c r="E475" s="37">
        <f>'Data TREND'!BV43</f>
        <v>267.42910978917314</v>
      </c>
      <c r="F475" s="62">
        <f>'Data TREND'!BW43</f>
        <v>1355.4137942203815</v>
      </c>
      <c r="G475" s="37">
        <f>'Data TREND'!BX43</f>
        <v>76.351757580134262</v>
      </c>
      <c r="H475" s="37">
        <f>'Data TREND'!BY43</f>
        <v>31.242510084328501</v>
      </c>
      <c r="J475" s="37">
        <f t="shared" si="352"/>
        <v>519.29358051055169</v>
      </c>
      <c r="K475" s="37">
        <f t="shared" si="353"/>
        <v>568.56569181035684</v>
      </c>
      <c r="L475" s="37">
        <f t="shared" si="354"/>
        <v>267.42910978917314</v>
      </c>
      <c r="M475" s="62">
        <f t="shared" si="355"/>
        <v>1355.4137942203815</v>
      </c>
      <c r="N475" s="37">
        <f t="shared" si="356"/>
        <v>76.351757580134262</v>
      </c>
      <c r="O475" s="37">
        <f t="shared" si="357"/>
        <v>31.242510084328501</v>
      </c>
      <c r="Q475">
        <f>'Data TREND'!BR43</f>
        <v>50</v>
      </c>
      <c r="R475" s="37">
        <f>'Data TREND'!CA43</f>
        <v>746.6684466371172</v>
      </c>
      <c r="S475" s="37">
        <f>'Data TREND'!CB43</f>
        <v>569.31226667039346</v>
      </c>
      <c r="T475" s="37">
        <f>'Data TREND'!CC43</f>
        <v>270.43205669483552</v>
      </c>
      <c r="U475" s="62">
        <f>'Data TREND'!CD43</f>
        <v>1586.5501170044663</v>
      </c>
      <c r="V475" s="37">
        <f>'Data TREND'!CE43</f>
        <v>92.521268783729383</v>
      </c>
      <c r="W475" s="37">
        <f>'Data TREND'!CF43</f>
        <v>37.732274554005386</v>
      </c>
      <c r="Y475" s="37">
        <f t="shared" si="358"/>
        <v>0</v>
      </c>
      <c r="Z475" s="37">
        <f t="shared" si="359"/>
        <v>0</v>
      </c>
      <c r="AA475" s="37">
        <f t="shared" si="360"/>
        <v>0</v>
      </c>
      <c r="AB475" s="62">
        <f t="shared" si="361"/>
        <v>0</v>
      </c>
      <c r="AC475" s="37">
        <f t="shared" si="362"/>
        <v>0</v>
      </c>
      <c r="AD475" s="37">
        <f t="shared" si="363"/>
        <v>0</v>
      </c>
      <c r="AF475">
        <f>'Data TREND'!BR43</f>
        <v>50</v>
      </c>
      <c r="AG475" s="37">
        <f>'Data TREND'!CH43</f>
        <v>965.88278441312582</v>
      </c>
      <c r="AH475" s="37">
        <f>'Data TREND'!CI43</f>
        <v>570.18271070245032</v>
      </c>
      <c r="AI475" s="37">
        <f>'Data TREND'!CJ43</f>
        <v>273.95521918173034</v>
      </c>
      <c r="AJ475" s="62">
        <f>'Data TREND'!CK43</f>
        <v>1809.9026258261224</v>
      </c>
      <c r="AK475" s="37">
        <f>'Data TREND'!CL43</f>
        <v>108.29328105433581</v>
      </c>
      <c r="AL475" s="37">
        <f>'Data TREND'!CM43</f>
        <v>44.277296314008204</v>
      </c>
      <c r="AN475" s="37">
        <f t="shared" si="364"/>
        <v>0</v>
      </c>
      <c r="AO475" s="37">
        <f t="shared" si="365"/>
        <v>0</v>
      </c>
      <c r="AP475" s="37">
        <f t="shared" si="366"/>
        <v>0</v>
      </c>
      <c r="AQ475" s="62">
        <f t="shared" si="367"/>
        <v>0</v>
      </c>
      <c r="AR475" s="37">
        <f t="shared" si="368"/>
        <v>0</v>
      </c>
      <c r="AS475" s="37">
        <f t="shared" si="369"/>
        <v>0</v>
      </c>
      <c r="AU475">
        <v>50</v>
      </c>
      <c r="AV475" s="37">
        <f t="shared" si="370"/>
        <v>519.29358051055169</v>
      </c>
      <c r="AW475" s="37">
        <f t="shared" si="371"/>
        <v>568.56569181035684</v>
      </c>
      <c r="AX475" s="37">
        <f t="shared" si="372"/>
        <v>267.42910978917314</v>
      </c>
      <c r="AY475" s="62">
        <f t="shared" si="373"/>
        <v>1355.4137942203815</v>
      </c>
      <c r="AZ475" s="37">
        <f t="shared" si="374"/>
        <v>76.351757580134262</v>
      </c>
      <c r="BA475" s="37">
        <f t="shared" si="375"/>
        <v>31.242510084328501</v>
      </c>
      <c r="BC475">
        <v>50</v>
      </c>
      <c r="BD475" s="37">
        <f>IF(Voorblad!$E$10=Rekenblad!BC475,Rekenblad!AV475,0)</f>
        <v>0</v>
      </c>
      <c r="BE475" s="37">
        <f>IF(Voorblad!$E$10=Rekenblad!BC475,Rekenblad!AW475,0)</f>
        <v>0</v>
      </c>
      <c r="BF475" s="37">
        <f>IF(Voorblad!$E$10=Rekenblad!BC475,Rekenblad!AX475,0)</f>
        <v>0</v>
      </c>
      <c r="BG475" s="62">
        <f>IF(Voorblad!$E$10=Rekenblad!BC475,Rekenblad!AY475,0)</f>
        <v>0</v>
      </c>
      <c r="BH475" s="37">
        <f>IF(Voorblad!$E$10=Rekenblad!BC475,Rekenblad!AZ475,0)</f>
        <v>0</v>
      </c>
      <c r="BI475" s="37">
        <f>IF(Voorblad!$E$10=Rekenblad!BC475,Rekenblad!BA475,0)</f>
        <v>0</v>
      </c>
      <c r="BK475">
        <v>50</v>
      </c>
      <c r="BL475" s="37">
        <f>IF(Voorblad!$E$14=Rekenblad!$BL$433,Rekenblad!BD475,0)</f>
        <v>0</v>
      </c>
      <c r="BM475" s="37">
        <f>IF(Voorblad!$E$14=Rekenblad!$BL$433,Rekenblad!BE475,0)</f>
        <v>0</v>
      </c>
      <c r="BN475" s="37">
        <f>IF(Voorblad!$E$14=Rekenblad!$BL$433,Rekenblad!BF475,0)</f>
        <v>0</v>
      </c>
      <c r="BO475" s="62">
        <f>IF(Voorblad!$E$14=Rekenblad!$BL$433,Rekenblad!BG475,0)</f>
        <v>0</v>
      </c>
      <c r="BP475" s="37">
        <f>IF(Voorblad!$E$14=Rekenblad!$BL$433,Rekenblad!BH475,0)</f>
        <v>0</v>
      </c>
      <c r="BQ475" s="37">
        <f>IF(Voorblad!$E$14=Rekenblad!$BL$433,Rekenblad!BI475,0)</f>
        <v>0</v>
      </c>
    </row>
    <row r="476" spans="2:69" x14ac:dyDescent="0.25">
      <c r="B476">
        <f>'Data TREND'!BR44</f>
        <v>51</v>
      </c>
      <c r="C476" s="37">
        <f>'Data TREND'!BT44</f>
        <v>526.5029979694034</v>
      </c>
      <c r="D476" s="37">
        <f>'Data TREND'!BU44</f>
        <v>579.14498199755656</v>
      </c>
      <c r="E476" s="37">
        <f>'Data TREND'!BV44</f>
        <v>272.68195352058888</v>
      </c>
      <c r="F476" s="62">
        <f>'Data TREND'!BW44</f>
        <v>1378.4552824089192</v>
      </c>
      <c r="G476" s="37">
        <f>'Data TREND'!BX44</f>
        <v>76.019911664636922</v>
      </c>
      <c r="H476" s="37">
        <f>'Data TREND'!BY44</f>
        <v>31.10949464255317</v>
      </c>
      <c r="J476" s="37">
        <f t="shared" si="352"/>
        <v>526.5029979694034</v>
      </c>
      <c r="K476" s="37">
        <f t="shared" si="353"/>
        <v>579.14498199755656</v>
      </c>
      <c r="L476" s="37">
        <f t="shared" si="354"/>
        <v>272.68195352058888</v>
      </c>
      <c r="M476" s="62">
        <f t="shared" si="355"/>
        <v>1378.4552824089192</v>
      </c>
      <c r="N476" s="37">
        <f t="shared" si="356"/>
        <v>76.019911664636922</v>
      </c>
      <c r="O476" s="37">
        <f t="shared" si="357"/>
        <v>31.10949464255317</v>
      </c>
      <c r="Q476">
        <f>'Data TREND'!BR44</f>
        <v>51</v>
      </c>
      <c r="R476" s="37">
        <f>'Data TREND'!CA44</f>
        <v>756.57844269053862</v>
      </c>
      <c r="S476" s="37">
        <f>'Data TREND'!CB44</f>
        <v>579.85722487004819</v>
      </c>
      <c r="T476" s="37">
        <f>'Data TREND'!CC44</f>
        <v>275.60860814128597</v>
      </c>
      <c r="U476" s="62">
        <f>'Data TREND'!CD44</f>
        <v>1612.1793706288227</v>
      </c>
      <c r="V476" s="37">
        <f>'Data TREND'!CE44</f>
        <v>92.027193310180934</v>
      </c>
      <c r="W476" s="37">
        <f>'Data TREND'!CF44</f>
        <v>37.530309291076911</v>
      </c>
      <c r="Y476" s="37">
        <f t="shared" si="358"/>
        <v>0</v>
      </c>
      <c r="Z476" s="37">
        <f t="shared" si="359"/>
        <v>0</v>
      </c>
      <c r="AA476" s="37">
        <f t="shared" si="360"/>
        <v>0</v>
      </c>
      <c r="AB476" s="62">
        <f t="shared" si="361"/>
        <v>0</v>
      </c>
      <c r="AC476" s="37">
        <f t="shared" si="362"/>
        <v>0</v>
      </c>
      <c r="AD476" s="37">
        <f t="shared" si="363"/>
        <v>0</v>
      </c>
      <c r="AF476">
        <f>'Data TREND'!BR44</f>
        <v>51</v>
      </c>
      <c r="AG476" s="37">
        <f>'Data TREND'!CH44</f>
        <v>978.30715043324938</v>
      </c>
      <c r="AH476" s="37">
        <f>'Data TREND'!CI44</f>
        <v>580.69603224425714</v>
      </c>
      <c r="AI476" s="37">
        <f>'Data TREND'!CJ44</f>
        <v>279.04551601669112</v>
      </c>
      <c r="AJ476" s="62">
        <f>'Data TREND'!CK44</f>
        <v>1837.9290540105023</v>
      </c>
      <c r="AK476" s="37">
        <f>'Data TREND'!CL44</f>
        <v>107.62212292220278</v>
      </c>
      <c r="AL476" s="37">
        <f>'Data TREND'!CM44</f>
        <v>44.00377054671111</v>
      </c>
      <c r="AN476" s="37">
        <f t="shared" si="364"/>
        <v>0</v>
      </c>
      <c r="AO476" s="37">
        <f t="shared" si="365"/>
        <v>0</v>
      </c>
      <c r="AP476" s="37">
        <f t="shared" si="366"/>
        <v>0</v>
      </c>
      <c r="AQ476" s="62">
        <f t="shared" si="367"/>
        <v>0</v>
      </c>
      <c r="AR476" s="37">
        <f t="shared" si="368"/>
        <v>0</v>
      </c>
      <c r="AS476" s="37">
        <f t="shared" si="369"/>
        <v>0</v>
      </c>
      <c r="AU476">
        <v>51</v>
      </c>
      <c r="AV476" s="37">
        <f t="shared" si="370"/>
        <v>526.5029979694034</v>
      </c>
      <c r="AW476" s="37">
        <f t="shared" si="371"/>
        <v>579.14498199755656</v>
      </c>
      <c r="AX476" s="37">
        <f t="shared" si="372"/>
        <v>272.68195352058888</v>
      </c>
      <c r="AY476" s="62">
        <f t="shared" si="373"/>
        <v>1378.4552824089192</v>
      </c>
      <c r="AZ476" s="37">
        <f t="shared" si="374"/>
        <v>76.019911664636922</v>
      </c>
      <c r="BA476" s="37">
        <f t="shared" si="375"/>
        <v>31.10949464255317</v>
      </c>
      <c r="BC476">
        <v>51</v>
      </c>
      <c r="BD476" s="37">
        <f>IF(Voorblad!$E$10=Rekenblad!BC476,Rekenblad!AV476,0)</f>
        <v>0</v>
      </c>
      <c r="BE476" s="37">
        <f>IF(Voorblad!$E$10=Rekenblad!BC476,Rekenblad!AW476,0)</f>
        <v>0</v>
      </c>
      <c r="BF476" s="37">
        <f>IF(Voorblad!$E$10=Rekenblad!BC476,Rekenblad!AX476,0)</f>
        <v>0</v>
      </c>
      <c r="BG476" s="62">
        <f>IF(Voorblad!$E$10=Rekenblad!BC476,Rekenblad!AY476,0)</f>
        <v>0</v>
      </c>
      <c r="BH476" s="37">
        <f>IF(Voorblad!$E$10=Rekenblad!BC476,Rekenblad!AZ476,0)</f>
        <v>0</v>
      </c>
      <c r="BI476" s="37">
        <f>IF(Voorblad!$E$10=Rekenblad!BC476,Rekenblad!BA476,0)</f>
        <v>0</v>
      </c>
      <c r="BK476">
        <v>51</v>
      </c>
      <c r="BL476" s="37">
        <f>IF(Voorblad!$E$14=Rekenblad!$BL$433,Rekenblad!BD476,0)</f>
        <v>0</v>
      </c>
      <c r="BM476" s="37">
        <f>IF(Voorblad!$E$14=Rekenblad!$BL$433,Rekenblad!BE476,0)</f>
        <v>0</v>
      </c>
      <c r="BN476" s="37">
        <f>IF(Voorblad!$E$14=Rekenblad!$BL$433,Rekenblad!BF476,0)</f>
        <v>0</v>
      </c>
      <c r="BO476" s="62">
        <f>IF(Voorblad!$E$14=Rekenblad!$BL$433,Rekenblad!BG476,0)</f>
        <v>0</v>
      </c>
      <c r="BP476" s="37">
        <f>IF(Voorblad!$E$14=Rekenblad!$BL$433,Rekenblad!BH476,0)</f>
        <v>0</v>
      </c>
      <c r="BQ476" s="37">
        <f>IF(Voorblad!$E$14=Rekenblad!$BL$433,Rekenblad!BI476,0)</f>
        <v>0</v>
      </c>
    </row>
    <row r="477" spans="2:69" x14ac:dyDescent="0.25">
      <c r="B477">
        <f>'Data TREND'!BR45</f>
        <v>52</v>
      </c>
      <c r="C477" s="37">
        <f>'Data TREND'!BT45</f>
        <v>533.7124154282551</v>
      </c>
      <c r="D477" s="37">
        <f>'Data TREND'!BU45</f>
        <v>589.72427218475627</v>
      </c>
      <c r="E477" s="37">
        <f>'Data TREND'!BV45</f>
        <v>277.93479725200456</v>
      </c>
      <c r="F477" s="62">
        <f>'Data TREND'!BW45</f>
        <v>1401.4967705974568</v>
      </c>
      <c r="G477" s="37">
        <f>'Data TREND'!BX45</f>
        <v>75.688065749139568</v>
      </c>
      <c r="H477" s="37">
        <f>'Data TREND'!BY45</f>
        <v>30.976479200777835</v>
      </c>
      <c r="J477" s="37">
        <f t="shared" si="352"/>
        <v>533.7124154282551</v>
      </c>
      <c r="K477" s="37">
        <f t="shared" si="353"/>
        <v>589.72427218475627</v>
      </c>
      <c r="L477" s="37">
        <f t="shared" si="354"/>
        <v>277.93479725200456</v>
      </c>
      <c r="M477" s="62">
        <f t="shared" si="355"/>
        <v>1401.4967705974568</v>
      </c>
      <c r="N477" s="37">
        <f t="shared" si="356"/>
        <v>75.688065749139568</v>
      </c>
      <c r="O477" s="37">
        <f t="shared" si="357"/>
        <v>30.976479200777835</v>
      </c>
      <c r="Q477">
        <f>'Data TREND'!BR45</f>
        <v>52</v>
      </c>
      <c r="R477" s="37">
        <f>'Data TREND'!CA45</f>
        <v>766.48843874395993</v>
      </c>
      <c r="S477" s="37">
        <f>'Data TREND'!CB45</f>
        <v>590.4021830697028</v>
      </c>
      <c r="T477" s="37">
        <f>'Data TREND'!CC45</f>
        <v>280.78515958773642</v>
      </c>
      <c r="U477" s="62">
        <f>'Data TREND'!CD45</f>
        <v>1637.808624253179</v>
      </c>
      <c r="V477" s="37">
        <f>'Data TREND'!CE45</f>
        <v>91.533117836632485</v>
      </c>
      <c r="W477" s="37">
        <f>'Data TREND'!CF45</f>
        <v>37.328344028148429</v>
      </c>
      <c r="Y477" s="37">
        <f t="shared" si="358"/>
        <v>0</v>
      </c>
      <c r="Z477" s="37">
        <f t="shared" si="359"/>
        <v>0</v>
      </c>
      <c r="AA477" s="37">
        <f t="shared" si="360"/>
        <v>0</v>
      </c>
      <c r="AB477" s="62">
        <f t="shared" si="361"/>
        <v>0</v>
      </c>
      <c r="AC477" s="37">
        <f t="shared" si="362"/>
        <v>0</v>
      </c>
      <c r="AD477" s="37">
        <f t="shared" si="363"/>
        <v>0</v>
      </c>
      <c r="AF477">
        <f>'Data TREND'!BR45</f>
        <v>52</v>
      </c>
      <c r="AG477" s="37">
        <f>'Data TREND'!CH45</f>
        <v>990.73151645337305</v>
      </c>
      <c r="AH477" s="37">
        <f>'Data TREND'!CI45</f>
        <v>591.20935378606396</v>
      </c>
      <c r="AI477" s="37">
        <f>'Data TREND'!CJ45</f>
        <v>284.13581285165196</v>
      </c>
      <c r="AJ477" s="62">
        <f>'Data TREND'!CK45</f>
        <v>1865.9554821948823</v>
      </c>
      <c r="AK477" s="37">
        <f>'Data TREND'!CL45</f>
        <v>106.95096479006975</v>
      </c>
      <c r="AL477" s="37">
        <f>'Data TREND'!CM45</f>
        <v>43.730244779414022</v>
      </c>
      <c r="AN477" s="37">
        <f t="shared" si="364"/>
        <v>0</v>
      </c>
      <c r="AO477" s="37">
        <f t="shared" si="365"/>
        <v>0</v>
      </c>
      <c r="AP477" s="37">
        <f t="shared" si="366"/>
        <v>0</v>
      </c>
      <c r="AQ477" s="62">
        <f t="shared" si="367"/>
        <v>0</v>
      </c>
      <c r="AR477" s="37">
        <f t="shared" si="368"/>
        <v>0</v>
      </c>
      <c r="AS477" s="37">
        <f t="shared" si="369"/>
        <v>0</v>
      </c>
      <c r="AU477">
        <v>52</v>
      </c>
      <c r="AV477" s="37">
        <f t="shared" si="370"/>
        <v>533.7124154282551</v>
      </c>
      <c r="AW477" s="37">
        <f t="shared" si="371"/>
        <v>589.72427218475627</v>
      </c>
      <c r="AX477" s="37">
        <f t="shared" si="372"/>
        <v>277.93479725200456</v>
      </c>
      <c r="AY477" s="62">
        <f t="shared" si="373"/>
        <v>1401.4967705974568</v>
      </c>
      <c r="AZ477" s="37">
        <f t="shared" si="374"/>
        <v>75.688065749139568</v>
      </c>
      <c r="BA477" s="37">
        <f t="shared" si="375"/>
        <v>30.976479200777835</v>
      </c>
      <c r="BC477">
        <v>52</v>
      </c>
      <c r="BD477" s="37">
        <f>IF(Voorblad!$E$10=Rekenblad!BC477,Rekenblad!AV477,0)</f>
        <v>0</v>
      </c>
      <c r="BE477" s="37">
        <f>IF(Voorblad!$E$10=Rekenblad!BC477,Rekenblad!AW477,0)</f>
        <v>0</v>
      </c>
      <c r="BF477" s="37">
        <f>IF(Voorblad!$E$10=Rekenblad!BC477,Rekenblad!AX477,0)</f>
        <v>0</v>
      </c>
      <c r="BG477" s="62">
        <f>IF(Voorblad!$E$10=Rekenblad!BC477,Rekenblad!AY477,0)</f>
        <v>0</v>
      </c>
      <c r="BH477" s="37">
        <f>IF(Voorblad!$E$10=Rekenblad!BC477,Rekenblad!AZ477,0)</f>
        <v>0</v>
      </c>
      <c r="BI477" s="37">
        <f>IF(Voorblad!$E$10=Rekenblad!BC477,Rekenblad!BA477,0)</f>
        <v>0</v>
      </c>
      <c r="BK477">
        <v>52</v>
      </c>
      <c r="BL477" s="37">
        <f>IF(Voorblad!$E$14=Rekenblad!$BL$433,Rekenblad!BD477,0)</f>
        <v>0</v>
      </c>
      <c r="BM477" s="37">
        <f>IF(Voorblad!$E$14=Rekenblad!$BL$433,Rekenblad!BE477,0)</f>
        <v>0</v>
      </c>
      <c r="BN477" s="37">
        <f>IF(Voorblad!$E$14=Rekenblad!$BL$433,Rekenblad!BF477,0)</f>
        <v>0</v>
      </c>
      <c r="BO477" s="62">
        <f>IF(Voorblad!$E$14=Rekenblad!$BL$433,Rekenblad!BG477,0)</f>
        <v>0</v>
      </c>
      <c r="BP477" s="37">
        <f>IF(Voorblad!$E$14=Rekenblad!$BL$433,Rekenblad!BH477,0)</f>
        <v>0</v>
      </c>
      <c r="BQ477" s="37">
        <f>IF(Voorblad!$E$14=Rekenblad!$BL$433,Rekenblad!BI477,0)</f>
        <v>0</v>
      </c>
    </row>
    <row r="478" spans="2:69" x14ac:dyDescent="0.25">
      <c r="B478">
        <f>'Data TREND'!BR46</f>
        <v>53</v>
      </c>
      <c r="C478" s="37">
        <f>'Data TREND'!BT46</f>
        <v>540.9218328871068</v>
      </c>
      <c r="D478" s="37">
        <f>'Data TREND'!BU46</f>
        <v>600.30356237195599</v>
      </c>
      <c r="E478" s="37">
        <f>'Data TREND'!BV46</f>
        <v>283.18764098342029</v>
      </c>
      <c r="F478" s="62">
        <f>'Data TREND'!BW46</f>
        <v>1424.5382587859942</v>
      </c>
      <c r="G478" s="37">
        <f>'Data TREND'!BX46</f>
        <v>75.356219833642228</v>
      </c>
      <c r="H478" s="37">
        <f>'Data TREND'!BY46</f>
        <v>30.8434637590025</v>
      </c>
      <c r="J478" s="37">
        <f t="shared" si="352"/>
        <v>540.9218328871068</v>
      </c>
      <c r="K478" s="37">
        <f t="shared" si="353"/>
        <v>600.30356237195599</v>
      </c>
      <c r="L478" s="37">
        <f t="shared" si="354"/>
        <v>283.18764098342029</v>
      </c>
      <c r="M478" s="62">
        <f t="shared" si="355"/>
        <v>1424.5382587859942</v>
      </c>
      <c r="N478" s="37">
        <f t="shared" si="356"/>
        <v>75.356219833642228</v>
      </c>
      <c r="O478" s="37">
        <f t="shared" si="357"/>
        <v>30.8434637590025</v>
      </c>
      <c r="Q478">
        <f>'Data TREND'!BR46</f>
        <v>53</v>
      </c>
      <c r="R478" s="37">
        <f>'Data TREND'!CA46</f>
        <v>776.39843479738136</v>
      </c>
      <c r="S478" s="37">
        <f>'Data TREND'!CB46</f>
        <v>600.94714126935742</v>
      </c>
      <c r="T478" s="37">
        <f>'Data TREND'!CC46</f>
        <v>285.96171103418681</v>
      </c>
      <c r="U478" s="62">
        <f>'Data TREND'!CD46</f>
        <v>1663.4378778775354</v>
      </c>
      <c r="V478" s="37">
        <f>'Data TREND'!CE46</f>
        <v>91.039042363084036</v>
      </c>
      <c r="W478" s="37">
        <f>'Data TREND'!CF46</f>
        <v>37.126378765219954</v>
      </c>
      <c r="Y478" s="37">
        <f t="shared" si="358"/>
        <v>0</v>
      </c>
      <c r="Z478" s="37">
        <f t="shared" si="359"/>
        <v>0</v>
      </c>
      <c r="AA478" s="37">
        <f t="shared" si="360"/>
        <v>0</v>
      </c>
      <c r="AB478" s="62">
        <f t="shared" si="361"/>
        <v>0</v>
      </c>
      <c r="AC478" s="37">
        <f t="shared" si="362"/>
        <v>0</v>
      </c>
      <c r="AD478" s="37">
        <f t="shared" si="363"/>
        <v>0</v>
      </c>
      <c r="AF478">
        <f>'Data TREND'!BR46</f>
        <v>53</v>
      </c>
      <c r="AG478" s="37">
        <f>'Data TREND'!CH46</f>
        <v>1003.1558824734967</v>
      </c>
      <c r="AH478" s="37">
        <f>'Data TREND'!CI46</f>
        <v>601.72267532787077</v>
      </c>
      <c r="AI478" s="37">
        <f>'Data TREND'!CJ46</f>
        <v>289.22610968661274</v>
      </c>
      <c r="AJ478" s="62">
        <f>'Data TREND'!CK46</f>
        <v>1893.9819103792622</v>
      </c>
      <c r="AK478" s="37">
        <f>'Data TREND'!CL46</f>
        <v>106.27980665793672</v>
      </c>
      <c r="AL478" s="37">
        <f>'Data TREND'!CM46</f>
        <v>43.456719012116928</v>
      </c>
      <c r="AN478" s="37">
        <f t="shared" si="364"/>
        <v>0</v>
      </c>
      <c r="AO478" s="37">
        <f t="shared" si="365"/>
        <v>0</v>
      </c>
      <c r="AP478" s="37">
        <f t="shared" si="366"/>
        <v>0</v>
      </c>
      <c r="AQ478" s="62">
        <f t="shared" si="367"/>
        <v>0</v>
      </c>
      <c r="AR478" s="37">
        <f t="shared" si="368"/>
        <v>0</v>
      </c>
      <c r="AS478" s="37">
        <f t="shared" si="369"/>
        <v>0</v>
      </c>
      <c r="AU478">
        <v>53</v>
      </c>
      <c r="AV478" s="37">
        <f t="shared" si="370"/>
        <v>540.9218328871068</v>
      </c>
      <c r="AW478" s="37">
        <f t="shared" si="371"/>
        <v>600.30356237195599</v>
      </c>
      <c r="AX478" s="37">
        <f t="shared" si="372"/>
        <v>283.18764098342029</v>
      </c>
      <c r="AY478" s="62">
        <f t="shared" si="373"/>
        <v>1424.5382587859942</v>
      </c>
      <c r="AZ478" s="37">
        <f t="shared" si="374"/>
        <v>75.356219833642228</v>
      </c>
      <c r="BA478" s="37">
        <f t="shared" si="375"/>
        <v>30.8434637590025</v>
      </c>
      <c r="BC478">
        <v>53</v>
      </c>
      <c r="BD478" s="37">
        <f>IF(Voorblad!$E$10=Rekenblad!BC478,Rekenblad!AV478,0)</f>
        <v>0</v>
      </c>
      <c r="BE478" s="37">
        <f>IF(Voorblad!$E$10=Rekenblad!BC478,Rekenblad!AW478,0)</f>
        <v>0</v>
      </c>
      <c r="BF478" s="37">
        <f>IF(Voorblad!$E$10=Rekenblad!BC478,Rekenblad!AX478,0)</f>
        <v>0</v>
      </c>
      <c r="BG478" s="62">
        <f>IF(Voorblad!$E$10=Rekenblad!BC478,Rekenblad!AY478,0)</f>
        <v>0</v>
      </c>
      <c r="BH478" s="37">
        <f>IF(Voorblad!$E$10=Rekenblad!BC478,Rekenblad!AZ478,0)</f>
        <v>0</v>
      </c>
      <c r="BI478" s="37">
        <f>IF(Voorblad!$E$10=Rekenblad!BC478,Rekenblad!BA478,0)</f>
        <v>0</v>
      </c>
      <c r="BK478">
        <v>53</v>
      </c>
      <c r="BL478" s="37">
        <f>IF(Voorblad!$E$14=Rekenblad!$BL$433,Rekenblad!BD478,0)</f>
        <v>0</v>
      </c>
      <c r="BM478" s="37">
        <f>IF(Voorblad!$E$14=Rekenblad!$BL$433,Rekenblad!BE478,0)</f>
        <v>0</v>
      </c>
      <c r="BN478" s="37">
        <f>IF(Voorblad!$E$14=Rekenblad!$BL$433,Rekenblad!BF478,0)</f>
        <v>0</v>
      </c>
      <c r="BO478" s="62">
        <f>IF(Voorblad!$E$14=Rekenblad!$BL$433,Rekenblad!BG478,0)</f>
        <v>0</v>
      </c>
      <c r="BP478" s="37">
        <f>IF(Voorblad!$E$14=Rekenblad!$BL$433,Rekenblad!BH478,0)</f>
        <v>0</v>
      </c>
      <c r="BQ478" s="37">
        <f>IF(Voorblad!$E$14=Rekenblad!$BL$433,Rekenblad!BI478,0)</f>
        <v>0</v>
      </c>
    </row>
    <row r="479" spans="2:69" x14ac:dyDescent="0.25">
      <c r="B479">
        <f>'Data TREND'!BR47</f>
        <v>54</v>
      </c>
      <c r="C479" s="37">
        <f>'Data TREND'!BT47</f>
        <v>548.13125034595851</v>
      </c>
      <c r="D479" s="37">
        <f>'Data TREND'!BU47</f>
        <v>610.88285255915571</v>
      </c>
      <c r="E479" s="37">
        <f>'Data TREND'!BV47</f>
        <v>288.44048471483603</v>
      </c>
      <c r="F479" s="62">
        <f>'Data TREND'!BW47</f>
        <v>1447.5797469745319</v>
      </c>
      <c r="G479" s="37">
        <f>'Data TREND'!BX47</f>
        <v>75.024373918144875</v>
      </c>
      <c r="H479" s="37">
        <f>'Data TREND'!BY47</f>
        <v>30.710448317227169</v>
      </c>
      <c r="J479" s="37">
        <f t="shared" si="352"/>
        <v>548.13125034595851</v>
      </c>
      <c r="K479" s="37">
        <f t="shared" si="353"/>
        <v>610.88285255915571</v>
      </c>
      <c r="L479" s="37">
        <f t="shared" si="354"/>
        <v>288.44048471483603</v>
      </c>
      <c r="M479" s="62">
        <f t="shared" si="355"/>
        <v>1447.5797469745319</v>
      </c>
      <c r="N479" s="37">
        <f t="shared" si="356"/>
        <v>75.024373918144875</v>
      </c>
      <c r="O479" s="37">
        <f t="shared" si="357"/>
        <v>30.710448317227169</v>
      </c>
      <c r="Q479">
        <f>'Data TREND'!BR47</f>
        <v>54</v>
      </c>
      <c r="R479" s="37">
        <f>'Data TREND'!CA47</f>
        <v>786.30843085080278</v>
      </c>
      <c r="S479" s="37">
        <f>'Data TREND'!CB47</f>
        <v>611.49209946901203</v>
      </c>
      <c r="T479" s="37">
        <f>'Data TREND'!CC47</f>
        <v>291.13826248063725</v>
      </c>
      <c r="U479" s="62">
        <f>'Data TREND'!CD47</f>
        <v>1689.0671315018917</v>
      </c>
      <c r="V479" s="37">
        <f>'Data TREND'!CE47</f>
        <v>90.544966889535587</v>
      </c>
      <c r="W479" s="37">
        <f>'Data TREND'!CF47</f>
        <v>36.924413502291472</v>
      </c>
      <c r="Y479" s="37">
        <f t="shared" si="358"/>
        <v>0</v>
      </c>
      <c r="Z479" s="37">
        <f t="shared" si="359"/>
        <v>0</v>
      </c>
      <c r="AA479" s="37">
        <f t="shared" si="360"/>
        <v>0</v>
      </c>
      <c r="AB479" s="62">
        <f t="shared" si="361"/>
        <v>0</v>
      </c>
      <c r="AC479" s="37">
        <f t="shared" si="362"/>
        <v>0</v>
      </c>
      <c r="AD479" s="37">
        <f t="shared" si="363"/>
        <v>0</v>
      </c>
      <c r="AF479">
        <f>'Data TREND'!BR47</f>
        <v>54</v>
      </c>
      <c r="AG479" s="37">
        <f>'Data TREND'!CH47</f>
        <v>1015.5802484936204</v>
      </c>
      <c r="AH479" s="37">
        <f>'Data TREND'!CI47</f>
        <v>612.23599686967771</v>
      </c>
      <c r="AI479" s="37">
        <f>'Data TREND'!CJ47</f>
        <v>294.31640652157353</v>
      </c>
      <c r="AJ479" s="62">
        <f>'Data TREND'!CK47</f>
        <v>1922.0083385636424</v>
      </c>
      <c r="AK479" s="37">
        <f>'Data TREND'!CL47</f>
        <v>105.60864852580369</v>
      </c>
      <c r="AL479" s="37">
        <f>'Data TREND'!CM47</f>
        <v>43.18319324481984</v>
      </c>
      <c r="AN479" s="37">
        <f t="shared" si="364"/>
        <v>0</v>
      </c>
      <c r="AO479" s="37">
        <f t="shared" si="365"/>
        <v>0</v>
      </c>
      <c r="AP479" s="37">
        <f t="shared" si="366"/>
        <v>0</v>
      </c>
      <c r="AQ479" s="62">
        <f t="shared" si="367"/>
        <v>0</v>
      </c>
      <c r="AR479" s="37">
        <f t="shared" si="368"/>
        <v>0</v>
      </c>
      <c r="AS479" s="37">
        <f t="shared" si="369"/>
        <v>0</v>
      </c>
      <c r="AU479">
        <v>54</v>
      </c>
      <c r="AV479" s="37">
        <f t="shared" si="370"/>
        <v>548.13125034595851</v>
      </c>
      <c r="AW479" s="37">
        <f t="shared" si="371"/>
        <v>610.88285255915571</v>
      </c>
      <c r="AX479" s="37">
        <f t="shared" si="372"/>
        <v>288.44048471483603</v>
      </c>
      <c r="AY479" s="62">
        <f t="shared" si="373"/>
        <v>1447.5797469745319</v>
      </c>
      <c r="AZ479" s="37">
        <f t="shared" si="374"/>
        <v>75.024373918144875</v>
      </c>
      <c r="BA479" s="37">
        <f t="shared" si="375"/>
        <v>30.710448317227169</v>
      </c>
      <c r="BC479">
        <v>54</v>
      </c>
      <c r="BD479" s="37">
        <f>IF(Voorblad!$E$10=Rekenblad!BC479,Rekenblad!AV479,0)</f>
        <v>0</v>
      </c>
      <c r="BE479" s="37">
        <f>IF(Voorblad!$E$10=Rekenblad!BC479,Rekenblad!AW479,0)</f>
        <v>0</v>
      </c>
      <c r="BF479" s="37">
        <f>IF(Voorblad!$E$10=Rekenblad!BC479,Rekenblad!AX479,0)</f>
        <v>0</v>
      </c>
      <c r="BG479" s="62">
        <f>IF(Voorblad!$E$10=Rekenblad!BC479,Rekenblad!AY479,0)</f>
        <v>0</v>
      </c>
      <c r="BH479" s="37">
        <f>IF(Voorblad!$E$10=Rekenblad!BC479,Rekenblad!AZ479,0)</f>
        <v>0</v>
      </c>
      <c r="BI479" s="37">
        <f>IF(Voorblad!$E$10=Rekenblad!BC479,Rekenblad!BA479,0)</f>
        <v>0</v>
      </c>
      <c r="BK479">
        <v>54</v>
      </c>
      <c r="BL479" s="37">
        <f>IF(Voorblad!$E$14=Rekenblad!$BL$433,Rekenblad!BD479,0)</f>
        <v>0</v>
      </c>
      <c r="BM479" s="37">
        <f>IF(Voorblad!$E$14=Rekenblad!$BL$433,Rekenblad!BE479,0)</f>
        <v>0</v>
      </c>
      <c r="BN479" s="37">
        <f>IF(Voorblad!$E$14=Rekenblad!$BL$433,Rekenblad!BF479,0)</f>
        <v>0</v>
      </c>
      <c r="BO479" s="62">
        <f>IF(Voorblad!$E$14=Rekenblad!$BL$433,Rekenblad!BG479,0)</f>
        <v>0</v>
      </c>
      <c r="BP479" s="37">
        <f>IF(Voorblad!$E$14=Rekenblad!$BL$433,Rekenblad!BH479,0)</f>
        <v>0</v>
      </c>
      <c r="BQ479" s="37">
        <f>IF(Voorblad!$E$14=Rekenblad!$BL$433,Rekenblad!BI479,0)</f>
        <v>0</v>
      </c>
    </row>
    <row r="480" spans="2:69" x14ac:dyDescent="0.25">
      <c r="B480">
        <f>'Data TREND'!BR48</f>
        <v>55</v>
      </c>
      <c r="C480" s="37">
        <f>'Data TREND'!BT48</f>
        <v>555.34066780481021</v>
      </c>
      <c r="D480" s="37">
        <f>'Data TREND'!BU48</f>
        <v>621.46214274635543</v>
      </c>
      <c r="E480" s="37">
        <f>'Data TREND'!BV48</f>
        <v>293.69332844625171</v>
      </c>
      <c r="F480" s="62">
        <f>'Data TREND'!BW48</f>
        <v>1470.6212351630695</v>
      </c>
      <c r="G480" s="37">
        <f>'Data TREND'!BX48</f>
        <v>74.692528002647535</v>
      </c>
      <c r="H480" s="37">
        <f>'Data TREND'!BY48</f>
        <v>30.577432875451834</v>
      </c>
      <c r="J480" s="37">
        <f t="shared" si="352"/>
        <v>555.34066780481021</v>
      </c>
      <c r="K480" s="37">
        <f t="shared" si="353"/>
        <v>621.46214274635543</v>
      </c>
      <c r="L480" s="37">
        <f t="shared" si="354"/>
        <v>293.69332844625171</v>
      </c>
      <c r="M480" s="62">
        <f t="shared" si="355"/>
        <v>1470.6212351630695</v>
      </c>
      <c r="N480" s="37">
        <f t="shared" si="356"/>
        <v>74.692528002647535</v>
      </c>
      <c r="O480" s="37">
        <f t="shared" si="357"/>
        <v>30.577432875451834</v>
      </c>
      <c r="Q480">
        <f>'Data TREND'!BR48</f>
        <v>55</v>
      </c>
      <c r="R480" s="37">
        <f>'Data TREND'!CA48</f>
        <v>796.2184269042242</v>
      </c>
      <c r="S480" s="37">
        <f>'Data TREND'!CB48</f>
        <v>622.03705766866665</v>
      </c>
      <c r="T480" s="37">
        <f>'Data TREND'!CC48</f>
        <v>296.3148139270877</v>
      </c>
      <c r="U480" s="62">
        <f>'Data TREND'!CD48</f>
        <v>1714.6963851262481</v>
      </c>
      <c r="V480" s="37">
        <f>'Data TREND'!CE48</f>
        <v>90.050891415987138</v>
      </c>
      <c r="W480" s="37">
        <f>'Data TREND'!CF48</f>
        <v>36.72244823936299</v>
      </c>
      <c r="Y480" s="37">
        <f t="shared" si="358"/>
        <v>0</v>
      </c>
      <c r="Z480" s="37">
        <f t="shared" si="359"/>
        <v>0</v>
      </c>
      <c r="AA480" s="37">
        <f t="shared" si="360"/>
        <v>0</v>
      </c>
      <c r="AB480" s="62">
        <f t="shared" si="361"/>
        <v>0</v>
      </c>
      <c r="AC480" s="37">
        <f t="shared" si="362"/>
        <v>0</v>
      </c>
      <c r="AD480" s="37">
        <f t="shared" si="363"/>
        <v>0</v>
      </c>
      <c r="AF480">
        <f>'Data TREND'!BR48</f>
        <v>55</v>
      </c>
      <c r="AG480" s="37">
        <f>'Data TREND'!CH48</f>
        <v>1028.0046145137439</v>
      </c>
      <c r="AH480" s="37">
        <f>'Data TREND'!CI48</f>
        <v>622.74931841148452</v>
      </c>
      <c r="AI480" s="37">
        <f>'Data TREND'!CJ48</f>
        <v>299.40670335653436</v>
      </c>
      <c r="AJ480" s="62">
        <f>'Data TREND'!CK48</f>
        <v>1950.0347667480223</v>
      </c>
      <c r="AK480" s="37">
        <f>'Data TREND'!CL48</f>
        <v>104.93749039367066</v>
      </c>
      <c r="AL480" s="37">
        <f>'Data TREND'!CM48</f>
        <v>42.909667477522746</v>
      </c>
      <c r="AN480" s="37">
        <f t="shared" si="364"/>
        <v>0</v>
      </c>
      <c r="AO480" s="37">
        <f t="shared" si="365"/>
        <v>0</v>
      </c>
      <c r="AP480" s="37">
        <f t="shared" si="366"/>
        <v>0</v>
      </c>
      <c r="AQ480" s="62">
        <f t="shared" si="367"/>
        <v>0</v>
      </c>
      <c r="AR480" s="37">
        <f t="shared" si="368"/>
        <v>0</v>
      </c>
      <c r="AS480" s="37">
        <f t="shared" si="369"/>
        <v>0</v>
      </c>
      <c r="AU480">
        <v>55</v>
      </c>
      <c r="AV480" s="37">
        <f t="shared" si="370"/>
        <v>555.34066780481021</v>
      </c>
      <c r="AW480" s="37">
        <f t="shared" si="371"/>
        <v>621.46214274635543</v>
      </c>
      <c r="AX480" s="37">
        <f t="shared" si="372"/>
        <v>293.69332844625171</v>
      </c>
      <c r="AY480" s="62">
        <f t="shared" si="373"/>
        <v>1470.6212351630695</v>
      </c>
      <c r="AZ480" s="37">
        <f t="shared" si="374"/>
        <v>74.692528002647535</v>
      </c>
      <c r="BA480" s="37">
        <f t="shared" si="375"/>
        <v>30.577432875451834</v>
      </c>
      <c r="BC480">
        <v>55</v>
      </c>
      <c r="BD480" s="37">
        <f>IF(Voorblad!$E$10=Rekenblad!BC480,Rekenblad!AV480,0)</f>
        <v>0</v>
      </c>
      <c r="BE480" s="37">
        <f>IF(Voorblad!$E$10=Rekenblad!BC480,Rekenblad!AW480,0)</f>
        <v>0</v>
      </c>
      <c r="BF480" s="37">
        <f>IF(Voorblad!$E$10=Rekenblad!BC480,Rekenblad!AX480,0)</f>
        <v>0</v>
      </c>
      <c r="BG480" s="62">
        <f>IF(Voorblad!$E$10=Rekenblad!BC480,Rekenblad!AY480,0)</f>
        <v>0</v>
      </c>
      <c r="BH480" s="37">
        <f>IF(Voorblad!$E$10=Rekenblad!BC480,Rekenblad!AZ480,0)</f>
        <v>0</v>
      </c>
      <c r="BI480" s="37">
        <f>IF(Voorblad!$E$10=Rekenblad!BC480,Rekenblad!BA480,0)</f>
        <v>0</v>
      </c>
      <c r="BK480">
        <v>55</v>
      </c>
      <c r="BL480" s="37">
        <f>IF(Voorblad!$E$14=Rekenblad!$BL$433,Rekenblad!BD480,0)</f>
        <v>0</v>
      </c>
      <c r="BM480" s="37">
        <f>IF(Voorblad!$E$14=Rekenblad!$BL$433,Rekenblad!BE480,0)</f>
        <v>0</v>
      </c>
      <c r="BN480" s="37">
        <f>IF(Voorblad!$E$14=Rekenblad!$BL$433,Rekenblad!BF480,0)</f>
        <v>0</v>
      </c>
      <c r="BO480" s="62">
        <f>IF(Voorblad!$E$14=Rekenblad!$BL$433,Rekenblad!BG480,0)</f>
        <v>0</v>
      </c>
      <c r="BP480" s="37">
        <f>IF(Voorblad!$E$14=Rekenblad!$BL$433,Rekenblad!BH480,0)</f>
        <v>0</v>
      </c>
      <c r="BQ480" s="37">
        <f>IF(Voorblad!$E$14=Rekenblad!$BL$433,Rekenblad!BI480,0)</f>
        <v>0</v>
      </c>
    </row>
    <row r="481" spans="2:69" x14ac:dyDescent="0.25">
      <c r="B481">
        <f>'Data TREND'!BR49</f>
        <v>56</v>
      </c>
      <c r="C481" s="37">
        <f>'Data TREND'!BT49</f>
        <v>562.5500852636618</v>
      </c>
      <c r="D481" s="37">
        <f>'Data TREND'!BU49</f>
        <v>632.04143293355514</v>
      </c>
      <c r="E481" s="37">
        <f>'Data TREND'!BV49</f>
        <v>298.94617217766745</v>
      </c>
      <c r="F481" s="62">
        <f>'Data TREND'!BW49</f>
        <v>1493.6627233516069</v>
      </c>
      <c r="G481" s="37">
        <f>'Data TREND'!BX49</f>
        <v>74.360682087150181</v>
      </c>
      <c r="H481" s="37">
        <f>'Data TREND'!BY49</f>
        <v>30.444417433676499</v>
      </c>
      <c r="J481" s="37">
        <f t="shared" si="352"/>
        <v>562.5500852636618</v>
      </c>
      <c r="K481" s="37">
        <f t="shared" si="353"/>
        <v>632.04143293355514</v>
      </c>
      <c r="L481" s="37">
        <f t="shared" si="354"/>
        <v>298.94617217766745</v>
      </c>
      <c r="M481" s="62">
        <f t="shared" si="355"/>
        <v>1493.6627233516069</v>
      </c>
      <c r="N481" s="37">
        <f t="shared" si="356"/>
        <v>74.360682087150181</v>
      </c>
      <c r="O481" s="37">
        <f t="shared" si="357"/>
        <v>30.444417433676499</v>
      </c>
      <c r="Q481">
        <f>'Data TREND'!BR49</f>
        <v>56</v>
      </c>
      <c r="R481" s="37">
        <f>'Data TREND'!CA49</f>
        <v>806.12842295764551</v>
      </c>
      <c r="S481" s="37">
        <f>'Data TREND'!CB49</f>
        <v>632.58201586832126</v>
      </c>
      <c r="T481" s="37">
        <f>'Data TREND'!CC49</f>
        <v>301.49136537353809</v>
      </c>
      <c r="U481" s="62">
        <f>'Data TREND'!CD49</f>
        <v>1740.3256387506042</v>
      </c>
      <c r="V481" s="37">
        <f>'Data TREND'!CE49</f>
        <v>89.556815942438675</v>
      </c>
      <c r="W481" s="37">
        <f>'Data TREND'!CF49</f>
        <v>36.520482976434515</v>
      </c>
      <c r="Y481" s="37">
        <f t="shared" si="358"/>
        <v>0</v>
      </c>
      <c r="Z481" s="37">
        <f t="shared" si="359"/>
        <v>0</v>
      </c>
      <c r="AA481" s="37">
        <f t="shared" si="360"/>
        <v>0</v>
      </c>
      <c r="AB481" s="62">
        <f t="shared" si="361"/>
        <v>0</v>
      </c>
      <c r="AC481" s="37">
        <f t="shared" si="362"/>
        <v>0</v>
      </c>
      <c r="AD481" s="37">
        <f t="shared" si="363"/>
        <v>0</v>
      </c>
      <c r="AF481">
        <f>'Data TREND'!BR49</f>
        <v>56</v>
      </c>
      <c r="AG481" s="37">
        <f>'Data TREND'!CH49</f>
        <v>1040.4289805338676</v>
      </c>
      <c r="AH481" s="37">
        <f>'Data TREND'!CI49</f>
        <v>633.26263995329134</v>
      </c>
      <c r="AI481" s="37">
        <f>'Data TREND'!CJ49</f>
        <v>304.49700019149515</v>
      </c>
      <c r="AJ481" s="62">
        <f>'Data TREND'!CK49</f>
        <v>1978.0611949324023</v>
      </c>
      <c r="AK481" s="37">
        <f>'Data TREND'!CL49</f>
        <v>104.26633226153763</v>
      </c>
      <c r="AL481" s="37">
        <f>'Data TREND'!CM49</f>
        <v>42.636141710225658</v>
      </c>
      <c r="AN481" s="37">
        <f t="shared" si="364"/>
        <v>0</v>
      </c>
      <c r="AO481" s="37">
        <f t="shared" si="365"/>
        <v>0</v>
      </c>
      <c r="AP481" s="37">
        <f t="shared" si="366"/>
        <v>0</v>
      </c>
      <c r="AQ481" s="62">
        <f t="shared" si="367"/>
        <v>0</v>
      </c>
      <c r="AR481" s="37">
        <f t="shared" si="368"/>
        <v>0</v>
      </c>
      <c r="AS481" s="37">
        <f t="shared" si="369"/>
        <v>0</v>
      </c>
      <c r="AU481">
        <v>56</v>
      </c>
      <c r="AV481" s="37">
        <f t="shared" si="370"/>
        <v>562.5500852636618</v>
      </c>
      <c r="AW481" s="37">
        <f t="shared" si="371"/>
        <v>632.04143293355514</v>
      </c>
      <c r="AX481" s="37">
        <f t="shared" si="372"/>
        <v>298.94617217766745</v>
      </c>
      <c r="AY481" s="62">
        <f t="shared" si="373"/>
        <v>1493.6627233516069</v>
      </c>
      <c r="AZ481" s="37">
        <f t="shared" si="374"/>
        <v>74.360682087150181</v>
      </c>
      <c r="BA481" s="37">
        <f t="shared" si="375"/>
        <v>30.444417433676499</v>
      </c>
      <c r="BC481">
        <v>56</v>
      </c>
      <c r="BD481" s="37">
        <f>IF(Voorblad!$E$10=Rekenblad!BC481,Rekenblad!AV481,0)</f>
        <v>0</v>
      </c>
      <c r="BE481" s="37">
        <f>IF(Voorblad!$E$10=Rekenblad!BC481,Rekenblad!AW481,0)</f>
        <v>0</v>
      </c>
      <c r="BF481" s="37">
        <f>IF(Voorblad!$E$10=Rekenblad!BC481,Rekenblad!AX481,0)</f>
        <v>0</v>
      </c>
      <c r="BG481" s="62">
        <f>IF(Voorblad!$E$10=Rekenblad!BC481,Rekenblad!AY481,0)</f>
        <v>0</v>
      </c>
      <c r="BH481" s="37">
        <f>IF(Voorblad!$E$10=Rekenblad!BC481,Rekenblad!AZ481,0)</f>
        <v>0</v>
      </c>
      <c r="BI481" s="37">
        <f>IF(Voorblad!$E$10=Rekenblad!BC481,Rekenblad!BA481,0)</f>
        <v>0</v>
      </c>
      <c r="BK481">
        <v>56</v>
      </c>
      <c r="BL481" s="37">
        <f>IF(Voorblad!$E$14=Rekenblad!$BL$433,Rekenblad!BD481,0)</f>
        <v>0</v>
      </c>
      <c r="BM481" s="37">
        <f>IF(Voorblad!$E$14=Rekenblad!$BL$433,Rekenblad!BE481,0)</f>
        <v>0</v>
      </c>
      <c r="BN481" s="37">
        <f>IF(Voorblad!$E$14=Rekenblad!$BL$433,Rekenblad!BF481,0)</f>
        <v>0</v>
      </c>
      <c r="BO481" s="62">
        <f>IF(Voorblad!$E$14=Rekenblad!$BL$433,Rekenblad!BG481,0)</f>
        <v>0</v>
      </c>
      <c r="BP481" s="37">
        <f>IF(Voorblad!$E$14=Rekenblad!$BL$433,Rekenblad!BH481,0)</f>
        <v>0</v>
      </c>
      <c r="BQ481" s="37">
        <f>IF(Voorblad!$E$14=Rekenblad!$BL$433,Rekenblad!BI481,0)</f>
        <v>0</v>
      </c>
    </row>
    <row r="482" spans="2:69" x14ac:dyDescent="0.25">
      <c r="B482">
        <f>'Data TREND'!BR50</f>
        <v>57</v>
      </c>
      <c r="C482" s="37">
        <f>'Data TREND'!BT50</f>
        <v>569.7595027225135</v>
      </c>
      <c r="D482" s="37">
        <f>'Data TREND'!BU50</f>
        <v>642.62072312075486</v>
      </c>
      <c r="E482" s="37">
        <f>'Data TREND'!BV50</f>
        <v>304.19901590908319</v>
      </c>
      <c r="F482" s="62">
        <f>'Data TREND'!BW50</f>
        <v>1516.7042115401446</v>
      </c>
      <c r="G482" s="37">
        <f>'Data TREND'!BX50</f>
        <v>74.028836171652841</v>
      </c>
      <c r="H482" s="37">
        <f>'Data TREND'!BY50</f>
        <v>30.311401991901164</v>
      </c>
      <c r="J482" s="37">
        <f t="shared" si="352"/>
        <v>569.7595027225135</v>
      </c>
      <c r="K482" s="37">
        <f t="shared" si="353"/>
        <v>642.62072312075486</v>
      </c>
      <c r="L482" s="37">
        <f t="shared" si="354"/>
        <v>304.19901590908319</v>
      </c>
      <c r="M482" s="62">
        <f t="shared" si="355"/>
        <v>1516.7042115401446</v>
      </c>
      <c r="N482" s="37">
        <f t="shared" si="356"/>
        <v>74.028836171652841</v>
      </c>
      <c r="O482" s="37">
        <f t="shared" si="357"/>
        <v>30.311401991901164</v>
      </c>
      <c r="Q482">
        <f>'Data TREND'!BR50</f>
        <v>57</v>
      </c>
      <c r="R482" s="37">
        <f>'Data TREND'!CA50</f>
        <v>816.03841901106694</v>
      </c>
      <c r="S482" s="37">
        <f>'Data TREND'!CB50</f>
        <v>643.12697406797588</v>
      </c>
      <c r="T482" s="37">
        <f>'Data TREND'!CC50</f>
        <v>306.66791681998853</v>
      </c>
      <c r="U482" s="62">
        <f>'Data TREND'!CD50</f>
        <v>1765.9548923749605</v>
      </c>
      <c r="V482" s="37">
        <f>'Data TREND'!CE50</f>
        <v>89.062740468890226</v>
      </c>
      <c r="W482" s="37">
        <f>'Data TREND'!CF50</f>
        <v>36.318517713506033</v>
      </c>
      <c r="Y482" s="37">
        <f t="shared" si="358"/>
        <v>0</v>
      </c>
      <c r="Z482" s="37">
        <f t="shared" si="359"/>
        <v>0</v>
      </c>
      <c r="AA482" s="37">
        <f t="shared" si="360"/>
        <v>0</v>
      </c>
      <c r="AB482" s="62">
        <f t="shared" si="361"/>
        <v>0</v>
      </c>
      <c r="AC482" s="37">
        <f t="shared" si="362"/>
        <v>0</v>
      </c>
      <c r="AD482" s="37">
        <f t="shared" si="363"/>
        <v>0</v>
      </c>
      <c r="AF482">
        <f>'Data TREND'!BR50</f>
        <v>57</v>
      </c>
      <c r="AG482" s="37">
        <f>'Data TREND'!CH50</f>
        <v>1052.8533465539913</v>
      </c>
      <c r="AH482" s="37">
        <f>'Data TREND'!CI50</f>
        <v>643.77596149509816</v>
      </c>
      <c r="AI482" s="37">
        <f>'Data TREND'!CJ50</f>
        <v>309.58729702645593</v>
      </c>
      <c r="AJ482" s="62">
        <f>'Data TREND'!CK50</f>
        <v>2006.0876231167822</v>
      </c>
      <c r="AK482" s="37">
        <f>'Data TREND'!CL50</f>
        <v>103.5951741294046</v>
      </c>
      <c r="AL482" s="37">
        <f>'Data TREND'!CM50</f>
        <v>42.362615942928564</v>
      </c>
      <c r="AN482" s="37">
        <f t="shared" si="364"/>
        <v>0</v>
      </c>
      <c r="AO482" s="37">
        <f t="shared" si="365"/>
        <v>0</v>
      </c>
      <c r="AP482" s="37">
        <f t="shared" si="366"/>
        <v>0</v>
      </c>
      <c r="AQ482" s="62">
        <f t="shared" si="367"/>
        <v>0</v>
      </c>
      <c r="AR482" s="37">
        <f t="shared" si="368"/>
        <v>0</v>
      </c>
      <c r="AS482" s="37">
        <f t="shared" si="369"/>
        <v>0</v>
      </c>
      <c r="AU482">
        <v>57</v>
      </c>
      <c r="AV482" s="37">
        <f t="shared" si="370"/>
        <v>569.7595027225135</v>
      </c>
      <c r="AW482" s="37">
        <f t="shared" si="371"/>
        <v>642.62072312075486</v>
      </c>
      <c r="AX482" s="37">
        <f t="shared" si="372"/>
        <v>304.19901590908319</v>
      </c>
      <c r="AY482" s="62">
        <f t="shared" si="373"/>
        <v>1516.7042115401446</v>
      </c>
      <c r="AZ482" s="37">
        <f t="shared" si="374"/>
        <v>74.028836171652841</v>
      </c>
      <c r="BA482" s="37">
        <f t="shared" si="375"/>
        <v>30.311401991901164</v>
      </c>
      <c r="BC482">
        <v>57</v>
      </c>
      <c r="BD482" s="37">
        <f>IF(Voorblad!$E$10=Rekenblad!BC482,Rekenblad!AV482,0)</f>
        <v>0</v>
      </c>
      <c r="BE482" s="37">
        <f>IF(Voorblad!$E$10=Rekenblad!BC482,Rekenblad!AW482,0)</f>
        <v>0</v>
      </c>
      <c r="BF482" s="37">
        <f>IF(Voorblad!$E$10=Rekenblad!BC482,Rekenblad!AX482,0)</f>
        <v>0</v>
      </c>
      <c r="BG482" s="62">
        <f>IF(Voorblad!$E$10=Rekenblad!BC482,Rekenblad!AY482,0)</f>
        <v>0</v>
      </c>
      <c r="BH482" s="37">
        <f>IF(Voorblad!$E$10=Rekenblad!BC482,Rekenblad!AZ482,0)</f>
        <v>0</v>
      </c>
      <c r="BI482" s="37">
        <f>IF(Voorblad!$E$10=Rekenblad!BC482,Rekenblad!BA482,0)</f>
        <v>0</v>
      </c>
      <c r="BK482">
        <v>57</v>
      </c>
      <c r="BL482" s="37">
        <f>IF(Voorblad!$E$14=Rekenblad!$BL$433,Rekenblad!BD482,0)</f>
        <v>0</v>
      </c>
      <c r="BM482" s="37">
        <f>IF(Voorblad!$E$14=Rekenblad!$BL$433,Rekenblad!BE482,0)</f>
        <v>0</v>
      </c>
      <c r="BN482" s="37">
        <f>IF(Voorblad!$E$14=Rekenblad!$BL$433,Rekenblad!BF482,0)</f>
        <v>0</v>
      </c>
      <c r="BO482" s="62">
        <f>IF(Voorblad!$E$14=Rekenblad!$BL$433,Rekenblad!BG482,0)</f>
        <v>0</v>
      </c>
      <c r="BP482" s="37">
        <f>IF(Voorblad!$E$14=Rekenblad!$BL$433,Rekenblad!BH482,0)</f>
        <v>0</v>
      </c>
      <c r="BQ482" s="37">
        <f>IF(Voorblad!$E$14=Rekenblad!$BL$433,Rekenblad!BI482,0)</f>
        <v>0</v>
      </c>
    </row>
    <row r="483" spans="2:69" x14ac:dyDescent="0.25">
      <c r="B483">
        <f>'Data TREND'!BR51</f>
        <v>58</v>
      </c>
      <c r="C483" s="37">
        <f>'Data TREND'!BT51</f>
        <v>576.96892018136509</v>
      </c>
      <c r="D483" s="37">
        <f>'Data TREND'!BU51</f>
        <v>653.20001330795458</v>
      </c>
      <c r="E483" s="37">
        <f>'Data TREND'!BV51</f>
        <v>309.45185964049887</v>
      </c>
      <c r="F483" s="62">
        <f>'Data TREND'!BW51</f>
        <v>1539.7456997286822</v>
      </c>
      <c r="G483" s="37">
        <f>'Data TREND'!BX51</f>
        <v>73.696990256155487</v>
      </c>
      <c r="H483" s="37">
        <f>'Data TREND'!BY51</f>
        <v>30.178386550125829</v>
      </c>
      <c r="J483" s="37">
        <f t="shared" si="352"/>
        <v>576.96892018136509</v>
      </c>
      <c r="K483" s="37">
        <f t="shared" si="353"/>
        <v>653.20001330795458</v>
      </c>
      <c r="L483" s="37">
        <f t="shared" si="354"/>
        <v>309.45185964049887</v>
      </c>
      <c r="M483" s="62">
        <f t="shared" si="355"/>
        <v>1539.7456997286822</v>
      </c>
      <c r="N483" s="37">
        <f t="shared" si="356"/>
        <v>73.696990256155487</v>
      </c>
      <c r="O483" s="37">
        <f t="shared" si="357"/>
        <v>30.178386550125829</v>
      </c>
      <c r="Q483">
        <f>'Data TREND'!BR51</f>
        <v>58</v>
      </c>
      <c r="R483" s="37">
        <f>'Data TREND'!CA51</f>
        <v>825.94841506448836</v>
      </c>
      <c r="S483" s="37">
        <f>'Data TREND'!CB51</f>
        <v>653.6719322676305</v>
      </c>
      <c r="T483" s="37">
        <f>'Data TREND'!CC51</f>
        <v>311.84446826643892</v>
      </c>
      <c r="U483" s="62">
        <f>'Data TREND'!CD51</f>
        <v>1791.5841459993169</v>
      </c>
      <c r="V483" s="37">
        <f>'Data TREND'!CE51</f>
        <v>88.568664995341777</v>
      </c>
      <c r="W483" s="37">
        <f>'Data TREND'!CF51</f>
        <v>36.116552450577558</v>
      </c>
      <c r="Y483" s="37">
        <f t="shared" si="358"/>
        <v>0</v>
      </c>
      <c r="Z483" s="37">
        <f t="shared" si="359"/>
        <v>0</v>
      </c>
      <c r="AA483" s="37">
        <f t="shared" si="360"/>
        <v>0</v>
      </c>
      <c r="AB483" s="62">
        <f t="shared" si="361"/>
        <v>0</v>
      </c>
      <c r="AC483" s="37">
        <f t="shared" si="362"/>
        <v>0</v>
      </c>
      <c r="AD483" s="37">
        <f t="shared" si="363"/>
        <v>0</v>
      </c>
      <c r="AF483">
        <f>'Data TREND'!BR51</f>
        <v>58</v>
      </c>
      <c r="AG483" s="37">
        <f>'Data TREND'!CH51</f>
        <v>1065.277712574115</v>
      </c>
      <c r="AH483" s="37">
        <f>'Data TREND'!CI51</f>
        <v>654.28928303690498</v>
      </c>
      <c r="AI483" s="37">
        <f>'Data TREND'!CJ51</f>
        <v>314.67759386141677</v>
      </c>
      <c r="AJ483" s="62">
        <f>'Data TREND'!CK51</f>
        <v>2034.1140513011624</v>
      </c>
      <c r="AK483" s="37">
        <f>'Data TREND'!CL51</f>
        <v>102.92401599727157</v>
      </c>
      <c r="AL483" s="37">
        <f>'Data TREND'!CM51</f>
        <v>42.089090175631469</v>
      </c>
      <c r="AN483" s="37">
        <f t="shared" si="364"/>
        <v>0</v>
      </c>
      <c r="AO483" s="37">
        <f t="shared" si="365"/>
        <v>0</v>
      </c>
      <c r="AP483" s="37">
        <f t="shared" si="366"/>
        <v>0</v>
      </c>
      <c r="AQ483" s="62">
        <f t="shared" si="367"/>
        <v>0</v>
      </c>
      <c r="AR483" s="37">
        <f t="shared" si="368"/>
        <v>0</v>
      </c>
      <c r="AS483" s="37">
        <f t="shared" si="369"/>
        <v>0</v>
      </c>
      <c r="AU483">
        <v>58</v>
      </c>
      <c r="AV483" s="37">
        <f t="shared" si="370"/>
        <v>576.96892018136509</v>
      </c>
      <c r="AW483" s="37">
        <f t="shared" si="371"/>
        <v>653.20001330795458</v>
      </c>
      <c r="AX483" s="37">
        <f t="shared" si="372"/>
        <v>309.45185964049887</v>
      </c>
      <c r="AY483" s="62">
        <f t="shared" si="373"/>
        <v>1539.7456997286822</v>
      </c>
      <c r="AZ483" s="37">
        <f t="shared" si="374"/>
        <v>73.696990256155487</v>
      </c>
      <c r="BA483" s="37">
        <f t="shared" si="375"/>
        <v>30.178386550125829</v>
      </c>
      <c r="BC483">
        <v>58</v>
      </c>
      <c r="BD483" s="37">
        <f>IF(Voorblad!$E$10=Rekenblad!BC483,Rekenblad!AV483,0)</f>
        <v>0</v>
      </c>
      <c r="BE483" s="37">
        <f>IF(Voorblad!$E$10=Rekenblad!BC483,Rekenblad!AW483,0)</f>
        <v>0</v>
      </c>
      <c r="BF483" s="37">
        <f>IF(Voorblad!$E$10=Rekenblad!BC483,Rekenblad!AX483,0)</f>
        <v>0</v>
      </c>
      <c r="BG483" s="62">
        <f>IF(Voorblad!$E$10=Rekenblad!BC483,Rekenblad!AY483,0)</f>
        <v>0</v>
      </c>
      <c r="BH483" s="37">
        <f>IF(Voorblad!$E$10=Rekenblad!BC483,Rekenblad!AZ483,0)</f>
        <v>0</v>
      </c>
      <c r="BI483" s="37">
        <f>IF(Voorblad!$E$10=Rekenblad!BC483,Rekenblad!BA483,0)</f>
        <v>0</v>
      </c>
      <c r="BK483">
        <v>58</v>
      </c>
      <c r="BL483" s="37">
        <f>IF(Voorblad!$E$14=Rekenblad!$BL$433,Rekenblad!BD483,0)</f>
        <v>0</v>
      </c>
      <c r="BM483" s="37">
        <f>IF(Voorblad!$E$14=Rekenblad!$BL$433,Rekenblad!BE483,0)</f>
        <v>0</v>
      </c>
      <c r="BN483" s="37">
        <f>IF(Voorblad!$E$14=Rekenblad!$BL$433,Rekenblad!BF483,0)</f>
        <v>0</v>
      </c>
      <c r="BO483" s="62">
        <f>IF(Voorblad!$E$14=Rekenblad!$BL$433,Rekenblad!BG483,0)</f>
        <v>0</v>
      </c>
      <c r="BP483" s="37">
        <f>IF(Voorblad!$E$14=Rekenblad!$BL$433,Rekenblad!BH483,0)</f>
        <v>0</v>
      </c>
      <c r="BQ483" s="37">
        <f>IF(Voorblad!$E$14=Rekenblad!$BL$433,Rekenblad!BI483,0)</f>
        <v>0</v>
      </c>
    </row>
    <row r="484" spans="2:69" x14ac:dyDescent="0.25">
      <c r="B484">
        <f>'Data TREND'!BR52</f>
        <v>59</v>
      </c>
      <c r="C484" s="37">
        <f>'Data TREND'!BT52</f>
        <v>584.1783376402168</v>
      </c>
      <c r="D484" s="37">
        <f>'Data TREND'!BU52</f>
        <v>663.77930349515429</v>
      </c>
      <c r="E484" s="37">
        <f>'Data TREND'!BV52</f>
        <v>314.7047033719146</v>
      </c>
      <c r="F484" s="62">
        <f>'Data TREND'!BW52</f>
        <v>1562.7871879172196</v>
      </c>
      <c r="G484" s="37">
        <f>'Data TREND'!BX52</f>
        <v>73.365144340658134</v>
      </c>
      <c r="H484" s="37">
        <f>'Data TREND'!BY52</f>
        <v>30.045371108350498</v>
      </c>
      <c r="J484" s="37">
        <f t="shared" si="352"/>
        <v>584.1783376402168</v>
      </c>
      <c r="K484" s="37">
        <f t="shared" si="353"/>
        <v>663.77930349515429</v>
      </c>
      <c r="L484" s="37">
        <f t="shared" si="354"/>
        <v>314.7047033719146</v>
      </c>
      <c r="M484" s="62">
        <f t="shared" si="355"/>
        <v>1562.7871879172196</v>
      </c>
      <c r="N484" s="37">
        <f t="shared" si="356"/>
        <v>73.365144340658134</v>
      </c>
      <c r="O484" s="37">
        <f t="shared" si="357"/>
        <v>30.045371108350498</v>
      </c>
      <c r="Q484">
        <f>'Data TREND'!BR52</f>
        <v>59</v>
      </c>
      <c r="R484" s="37">
        <f>'Data TREND'!CA52</f>
        <v>835.85841111790967</v>
      </c>
      <c r="S484" s="37">
        <f>'Data TREND'!CB52</f>
        <v>664.21689046728511</v>
      </c>
      <c r="T484" s="37">
        <f>'Data TREND'!CC52</f>
        <v>317.02101971288937</v>
      </c>
      <c r="U484" s="62">
        <f>'Data TREND'!CD52</f>
        <v>1817.2133996236732</v>
      </c>
      <c r="V484" s="37">
        <f>'Data TREND'!CE52</f>
        <v>88.074589521793328</v>
      </c>
      <c r="W484" s="37">
        <f>'Data TREND'!CF52</f>
        <v>35.914587187649076</v>
      </c>
      <c r="Y484" s="37">
        <f t="shared" si="358"/>
        <v>0</v>
      </c>
      <c r="Z484" s="37">
        <f t="shared" si="359"/>
        <v>0</v>
      </c>
      <c r="AA484" s="37">
        <f t="shared" si="360"/>
        <v>0</v>
      </c>
      <c r="AB484" s="62">
        <f t="shared" si="361"/>
        <v>0</v>
      </c>
      <c r="AC484" s="37">
        <f t="shared" si="362"/>
        <v>0</v>
      </c>
      <c r="AD484" s="37">
        <f t="shared" si="363"/>
        <v>0</v>
      </c>
      <c r="AF484">
        <f>'Data TREND'!BR52</f>
        <v>59</v>
      </c>
      <c r="AG484" s="37">
        <f>'Data TREND'!CH52</f>
        <v>1077.7020785942386</v>
      </c>
      <c r="AH484" s="37">
        <f>'Data TREND'!CI52</f>
        <v>664.80260457871179</v>
      </c>
      <c r="AI484" s="37">
        <f>'Data TREND'!CJ52</f>
        <v>319.76789069637755</v>
      </c>
      <c r="AJ484" s="62">
        <f>'Data TREND'!CK52</f>
        <v>2062.1404794855425</v>
      </c>
      <c r="AK484" s="37">
        <f>'Data TREND'!CL52</f>
        <v>102.25285786513852</v>
      </c>
      <c r="AL484" s="37">
        <f>'Data TREND'!CM52</f>
        <v>41.815564408334382</v>
      </c>
      <c r="AN484" s="37">
        <f t="shared" si="364"/>
        <v>0</v>
      </c>
      <c r="AO484" s="37">
        <f t="shared" si="365"/>
        <v>0</v>
      </c>
      <c r="AP484" s="37">
        <f t="shared" si="366"/>
        <v>0</v>
      </c>
      <c r="AQ484" s="62">
        <f t="shared" si="367"/>
        <v>0</v>
      </c>
      <c r="AR484" s="37">
        <f t="shared" si="368"/>
        <v>0</v>
      </c>
      <c r="AS484" s="37">
        <f t="shared" si="369"/>
        <v>0</v>
      </c>
      <c r="AU484">
        <v>59</v>
      </c>
      <c r="AV484" s="37">
        <f t="shared" si="370"/>
        <v>584.1783376402168</v>
      </c>
      <c r="AW484" s="37">
        <f t="shared" si="371"/>
        <v>663.77930349515429</v>
      </c>
      <c r="AX484" s="37">
        <f t="shared" si="372"/>
        <v>314.7047033719146</v>
      </c>
      <c r="AY484" s="62">
        <f t="shared" si="373"/>
        <v>1562.7871879172196</v>
      </c>
      <c r="AZ484" s="37">
        <f t="shared" si="374"/>
        <v>73.365144340658134</v>
      </c>
      <c r="BA484" s="37">
        <f t="shared" si="375"/>
        <v>30.045371108350498</v>
      </c>
      <c r="BC484">
        <v>59</v>
      </c>
      <c r="BD484" s="37">
        <f>IF(Voorblad!$E$10=Rekenblad!BC484,Rekenblad!AV484,0)</f>
        <v>0</v>
      </c>
      <c r="BE484" s="37">
        <f>IF(Voorblad!$E$10=Rekenblad!BC484,Rekenblad!AW484,0)</f>
        <v>0</v>
      </c>
      <c r="BF484" s="37">
        <f>IF(Voorblad!$E$10=Rekenblad!BC484,Rekenblad!AX484,0)</f>
        <v>0</v>
      </c>
      <c r="BG484" s="62">
        <f>IF(Voorblad!$E$10=Rekenblad!BC484,Rekenblad!AY484,0)</f>
        <v>0</v>
      </c>
      <c r="BH484" s="37">
        <f>IF(Voorblad!$E$10=Rekenblad!BC484,Rekenblad!AZ484,0)</f>
        <v>0</v>
      </c>
      <c r="BI484" s="37">
        <f>IF(Voorblad!$E$10=Rekenblad!BC484,Rekenblad!BA484,0)</f>
        <v>0</v>
      </c>
      <c r="BK484">
        <v>59</v>
      </c>
      <c r="BL484" s="37">
        <f>IF(Voorblad!$E$14=Rekenblad!$BL$433,Rekenblad!BD484,0)</f>
        <v>0</v>
      </c>
      <c r="BM484" s="37">
        <f>IF(Voorblad!$E$14=Rekenblad!$BL$433,Rekenblad!BE484,0)</f>
        <v>0</v>
      </c>
      <c r="BN484" s="37">
        <f>IF(Voorblad!$E$14=Rekenblad!$BL$433,Rekenblad!BF484,0)</f>
        <v>0</v>
      </c>
      <c r="BO484" s="62">
        <f>IF(Voorblad!$E$14=Rekenblad!$BL$433,Rekenblad!BG484,0)</f>
        <v>0</v>
      </c>
      <c r="BP484" s="37">
        <f>IF(Voorblad!$E$14=Rekenblad!$BL$433,Rekenblad!BH484,0)</f>
        <v>0</v>
      </c>
      <c r="BQ484" s="37">
        <f>IF(Voorblad!$E$14=Rekenblad!$BL$433,Rekenblad!BI484,0)</f>
        <v>0</v>
      </c>
    </row>
    <row r="485" spans="2:69" x14ac:dyDescent="0.25">
      <c r="B485">
        <f>'Data TREND'!BR53</f>
        <v>60</v>
      </c>
      <c r="C485" s="37">
        <f>'Data TREND'!BT53</f>
        <v>591.3877550990685</v>
      </c>
      <c r="D485" s="37">
        <f>'Data TREND'!BU53</f>
        <v>674.35859368235401</v>
      </c>
      <c r="E485" s="37">
        <f>'Data TREND'!BV53</f>
        <v>319.95754710333028</v>
      </c>
      <c r="F485" s="62">
        <f>'Data TREND'!BW53</f>
        <v>1585.8286761057573</v>
      </c>
      <c r="G485" s="37">
        <f>'Data TREND'!BX53</f>
        <v>73.033298425160794</v>
      </c>
      <c r="H485" s="37">
        <f>'Data TREND'!BY53</f>
        <v>29.912355666575163</v>
      </c>
      <c r="J485" s="37">
        <f t="shared" si="352"/>
        <v>591.3877550990685</v>
      </c>
      <c r="K485" s="37">
        <f t="shared" si="353"/>
        <v>674.35859368235401</v>
      </c>
      <c r="L485" s="37">
        <f t="shared" si="354"/>
        <v>319.95754710333028</v>
      </c>
      <c r="M485" s="62">
        <f t="shared" si="355"/>
        <v>1585.8286761057573</v>
      </c>
      <c r="N485" s="37">
        <f t="shared" si="356"/>
        <v>73.033298425160794</v>
      </c>
      <c r="O485" s="37">
        <f t="shared" si="357"/>
        <v>29.912355666575163</v>
      </c>
      <c r="Q485">
        <f>'Data TREND'!BR53</f>
        <v>60</v>
      </c>
      <c r="R485" s="37">
        <f>'Data TREND'!CA53</f>
        <v>845.76840717133109</v>
      </c>
      <c r="S485" s="37">
        <f>'Data TREND'!CB53</f>
        <v>674.76184866693984</v>
      </c>
      <c r="T485" s="37">
        <f>'Data TREND'!CC53</f>
        <v>322.19757115933982</v>
      </c>
      <c r="U485" s="62">
        <f>'Data TREND'!CD53</f>
        <v>1842.8426532480296</v>
      </c>
      <c r="V485" s="37">
        <f>'Data TREND'!CE53</f>
        <v>87.580514048244879</v>
      </c>
      <c r="W485" s="37">
        <f>'Data TREND'!CF53</f>
        <v>35.712621924720594</v>
      </c>
      <c r="Y485" s="37">
        <f t="shared" si="358"/>
        <v>0</v>
      </c>
      <c r="Z485" s="37">
        <f t="shared" si="359"/>
        <v>0</v>
      </c>
      <c r="AA485" s="37">
        <f t="shared" si="360"/>
        <v>0</v>
      </c>
      <c r="AB485" s="62">
        <f t="shared" si="361"/>
        <v>0</v>
      </c>
      <c r="AC485" s="37">
        <f t="shared" si="362"/>
        <v>0</v>
      </c>
      <c r="AD485" s="37">
        <f t="shared" si="363"/>
        <v>0</v>
      </c>
      <c r="AF485">
        <f>'Data TREND'!BR53</f>
        <v>60</v>
      </c>
      <c r="AG485" s="37">
        <f>'Data TREND'!CH53</f>
        <v>1090.1264446143623</v>
      </c>
      <c r="AH485" s="37">
        <f>'Data TREND'!CI53</f>
        <v>675.31592612051861</v>
      </c>
      <c r="AI485" s="37">
        <f>'Data TREND'!CJ53</f>
        <v>324.85818753133833</v>
      </c>
      <c r="AJ485" s="62">
        <f>'Data TREND'!CK53</f>
        <v>2090.1669076699222</v>
      </c>
      <c r="AK485" s="37">
        <f>'Data TREND'!CL53</f>
        <v>101.58169973300549</v>
      </c>
      <c r="AL485" s="37">
        <f>'Data TREND'!CM53</f>
        <v>41.542038641037294</v>
      </c>
      <c r="AN485" s="37">
        <f t="shared" si="364"/>
        <v>0</v>
      </c>
      <c r="AO485" s="37">
        <f t="shared" si="365"/>
        <v>0</v>
      </c>
      <c r="AP485" s="37">
        <f t="shared" si="366"/>
        <v>0</v>
      </c>
      <c r="AQ485" s="62">
        <f t="shared" si="367"/>
        <v>0</v>
      </c>
      <c r="AR485" s="37">
        <f t="shared" si="368"/>
        <v>0</v>
      </c>
      <c r="AS485" s="37">
        <f t="shared" si="369"/>
        <v>0</v>
      </c>
      <c r="AU485">
        <v>60</v>
      </c>
      <c r="AV485" s="37">
        <f t="shared" si="370"/>
        <v>591.3877550990685</v>
      </c>
      <c r="AW485" s="37">
        <f t="shared" si="371"/>
        <v>674.35859368235401</v>
      </c>
      <c r="AX485" s="37">
        <f t="shared" si="372"/>
        <v>319.95754710333028</v>
      </c>
      <c r="AY485" s="62">
        <f t="shared" si="373"/>
        <v>1585.8286761057573</v>
      </c>
      <c r="AZ485" s="37">
        <f t="shared" si="374"/>
        <v>73.033298425160794</v>
      </c>
      <c r="BA485" s="37">
        <f t="shared" si="375"/>
        <v>29.912355666575163</v>
      </c>
      <c r="BC485">
        <v>60</v>
      </c>
      <c r="BD485" s="37">
        <f>IF(Voorblad!$E$10=Rekenblad!BC485,Rekenblad!AV485,0)</f>
        <v>0</v>
      </c>
      <c r="BE485" s="37">
        <f>IF(Voorblad!$E$10=Rekenblad!BC485,Rekenblad!AW485,0)</f>
        <v>0</v>
      </c>
      <c r="BF485" s="37">
        <f>IF(Voorblad!$E$10=Rekenblad!BC485,Rekenblad!AX485,0)</f>
        <v>0</v>
      </c>
      <c r="BG485" s="62">
        <f>IF(Voorblad!$E$10=Rekenblad!BC485,Rekenblad!AY485,0)</f>
        <v>0</v>
      </c>
      <c r="BH485" s="37">
        <f>IF(Voorblad!$E$10=Rekenblad!BC485,Rekenblad!AZ485,0)</f>
        <v>0</v>
      </c>
      <c r="BI485" s="37">
        <f>IF(Voorblad!$E$10=Rekenblad!BC485,Rekenblad!BA485,0)</f>
        <v>0</v>
      </c>
      <c r="BK485">
        <v>60</v>
      </c>
      <c r="BL485" s="37">
        <f>IF(Voorblad!$E$14=Rekenblad!$BL$433,Rekenblad!BD485,0)</f>
        <v>0</v>
      </c>
      <c r="BM485" s="37">
        <f>IF(Voorblad!$E$14=Rekenblad!$BL$433,Rekenblad!BE485,0)</f>
        <v>0</v>
      </c>
      <c r="BN485" s="37">
        <f>IF(Voorblad!$E$14=Rekenblad!$BL$433,Rekenblad!BF485,0)</f>
        <v>0</v>
      </c>
      <c r="BO485" s="62">
        <f>IF(Voorblad!$E$14=Rekenblad!$BL$433,Rekenblad!BG485,0)</f>
        <v>0</v>
      </c>
      <c r="BP485" s="37">
        <f>IF(Voorblad!$E$14=Rekenblad!$BL$433,Rekenblad!BH485,0)</f>
        <v>0</v>
      </c>
      <c r="BQ485" s="37">
        <f>IF(Voorblad!$E$14=Rekenblad!$BL$433,Rekenblad!BI485,0)</f>
        <v>0</v>
      </c>
    </row>
    <row r="486" spans="2:69" x14ac:dyDescent="0.25">
      <c r="B486">
        <f>'Data TREND'!BR54</f>
        <v>61</v>
      </c>
      <c r="C486" s="37">
        <f>'Data TREND'!BT54</f>
        <v>598.5971725579202</v>
      </c>
      <c r="D486" s="37">
        <f>'Data TREND'!BU54</f>
        <v>684.93788386955373</v>
      </c>
      <c r="E486" s="37">
        <f>'Data TREND'!BV54</f>
        <v>325.21039083474602</v>
      </c>
      <c r="F486" s="62">
        <f>'Data TREND'!BW54</f>
        <v>1608.8701642942949</v>
      </c>
      <c r="G486" s="37">
        <f>'Data TREND'!BX54</f>
        <v>72.701452509663454</v>
      </c>
      <c r="H486" s="37">
        <f>'Data TREND'!BY54</f>
        <v>29.779340224799828</v>
      </c>
      <c r="J486" s="37">
        <f t="shared" si="352"/>
        <v>598.5971725579202</v>
      </c>
      <c r="K486" s="37">
        <f t="shared" si="353"/>
        <v>684.93788386955373</v>
      </c>
      <c r="L486" s="37">
        <f t="shared" si="354"/>
        <v>325.21039083474602</v>
      </c>
      <c r="M486" s="62">
        <f t="shared" si="355"/>
        <v>1608.8701642942949</v>
      </c>
      <c r="N486" s="37">
        <f t="shared" si="356"/>
        <v>72.701452509663454</v>
      </c>
      <c r="O486" s="37">
        <f t="shared" si="357"/>
        <v>29.779340224799828</v>
      </c>
      <c r="Q486">
        <f>'Data TREND'!BR54</f>
        <v>61</v>
      </c>
      <c r="R486" s="37">
        <f>'Data TREND'!CA54</f>
        <v>855.67840322475251</v>
      </c>
      <c r="S486" s="37">
        <f>'Data TREND'!CB54</f>
        <v>685.30680686659446</v>
      </c>
      <c r="T486" s="37">
        <f>'Data TREND'!CC54</f>
        <v>327.37412260579021</v>
      </c>
      <c r="U486" s="62">
        <f>'Data TREND'!CD54</f>
        <v>1868.4719068723859</v>
      </c>
      <c r="V486" s="37">
        <f>'Data TREND'!CE54</f>
        <v>87.08643857469643</v>
      </c>
      <c r="W486" s="37">
        <f>'Data TREND'!CF54</f>
        <v>35.510656661792119</v>
      </c>
      <c r="Y486" s="37">
        <f t="shared" si="358"/>
        <v>0</v>
      </c>
      <c r="Z486" s="37">
        <f t="shared" si="359"/>
        <v>0</v>
      </c>
      <c r="AA486" s="37">
        <f t="shared" si="360"/>
        <v>0</v>
      </c>
      <c r="AB486" s="62">
        <f t="shared" si="361"/>
        <v>0</v>
      </c>
      <c r="AC486" s="37">
        <f t="shared" si="362"/>
        <v>0</v>
      </c>
      <c r="AD486" s="37">
        <f t="shared" si="363"/>
        <v>0</v>
      </c>
      <c r="AF486">
        <f>'Data TREND'!BR54</f>
        <v>61</v>
      </c>
      <c r="AG486" s="37">
        <f>'Data TREND'!CH54</f>
        <v>1102.550810634486</v>
      </c>
      <c r="AH486" s="37">
        <f>'Data TREND'!CI54</f>
        <v>685.82924766232543</v>
      </c>
      <c r="AI486" s="37">
        <f>'Data TREND'!CJ54</f>
        <v>329.94848436629917</v>
      </c>
      <c r="AJ486" s="62">
        <f>'Data TREND'!CK54</f>
        <v>2118.1933358543019</v>
      </c>
      <c r="AK486" s="37">
        <f>'Data TREND'!CL54</f>
        <v>100.91054160087246</v>
      </c>
      <c r="AL486" s="37">
        <f>'Data TREND'!CM54</f>
        <v>41.268512873740193</v>
      </c>
      <c r="AN486" s="37">
        <f t="shared" si="364"/>
        <v>0</v>
      </c>
      <c r="AO486" s="37">
        <f t="shared" si="365"/>
        <v>0</v>
      </c>
      <c r="AP486" s="37">
        <f t="shared" si="366"/>
        <v>0</v>
      </c>
      <c r="AQ486" s="62">
        <f t="shared" si="367"/>
        <v>0</v>
      </c>
      <c r="AR486" s="37">
        <f t="shared" si="368"/>
        <v>0</v>
      </c>
      <c r="AS486" s="37">
        <f t="shared" si="369"/>
        <v>0</v>
      </c>
      <c r="AU486">
        <v>61</v>
      </c>
      <c r="AV486" s="37">
        <f t="shared" si="370"/>
        <v>598.5971725579202</v>
      </c>
      <c r="AW486" s="37">
        <f t="shared" si="371"/>
        <v>684.93788386955373</v>
      </c>
      <c r="AX486" s="37">
        <f t="shared" si="372"/>
        <v>325.21039083474602</v>
      </c>
      <c r="AY486" s="62">
        <f t="shared" si="373"/>
        <v>1608.8701642942949</v>
      </c>
      <c r="AZ486" s="37">
        <f t="shared" si="374"/>
        <v>72.701452509663454</v>
      </c>
      <c r="BA486" s="37">
        <f t="shared" si="375"/>
        <v>29.779340224799828</v>
      </c>
      <c r="BC486">
        <v>61</v>
      </c>
      <c r="BD486" s="37">
        <f>IF(Voorblad!$E$10=Rekenblad!BC486,Rekenblad!AV486,0)</f>
        <v>0</v>
      </c>
      <c r="BE486" s="37">
        <f>IF(Voorblad!$E$10=Rekenblad!BC486,Rekenblad!AW486,0)</f>
        <v>0</v>
      </c>
      <c r="BF486" s="37">
        <f>IF(Voorblad!$E$10=Rekenblad!BC486,Rekenblad!AX486,0)</f>
        <v>0</v>
      </c>
      <c r="BG486" s="62">
        <f>IF(Voorblad!$E$10=Rekenblad!BC486,Rekenblad!AY486,0)</f>
        <v>0</v>
      </c>
      <c r="BH486" s="37">
        <f>IF(Voorblad!$E$10=Rekenblad!BC486,Rekenblad!AZ486,0)</f>
        <v>0</v>
      </c>
      <c r="BI486" s="37">
        <f>IF(Voorblad!$E$10=Rekenblad!BC486,Rekenblad!BA486,0)</f>
        <v>0</v>
      </c>
      <c r="BK486">
        <v>61</v>
      </c>
      <c r="BL486" s="37">
        <f>IF(Voorblad!$E$14=Rekenblad!$BL$433,Rekenblad!BD486,0)</f>
        <v>0</v>
      </c>
      <c r="BM486" s="37">
        <f>IF(Voorblad!$E$14=Rekenblad!$BL$433,Rekenblad!BE486,0)</f>
        <v>0</v>
      </c>
      <c r="BN486" s="37">
        <f>IF(Voorblad!$E$14=Rekenblad!$BL$433,Rekenblad!BF486,0)</f>
        <v>0</v>
      </c>
      <c r="BO486" s="62">
        <f>IF(Voorblad!$E$14=Rekenblad!$BL$433,Rekenblad!BG486,0)</f>
        <v>0</v>
      </c>
      <c r="BP486" s="37">
        <f>IF(Voorblad!$E$14=Rekenblad!$BL$433,Rekenblad!BH486,0)</f>
        <v>0</v>
      </c>
      <c r="BQ486" s="37">
        <f>IF(Voorblad!$E$14=Rekenblad!$BL$433,Rekenblad!BI486,0)</f>
        <v>0</v>
      </c>
    </row>
    <row r="487" spans="2:69" x14ac:dyDescent="0.25">
      <c r="B487">
        <f>'Data TREND'!BR55</f>
        <v>62</v>
      </c>
      <c r="C487" s="37">
        <f>'Data TREND'!BT55</f>
        <v>605.80659001677191</v>
      </c>
      <c r="D487" s="37">
        <f>'Data TREND'!BU55</f>
        <v>695.51717405675345</v>
      </c>
      <c r="E487" s="37">
        <f>'Data TREND'!BV55</f>
        <v>330.46323456616176</v>
      </c>
      <c r="F487" s="62">
        <f>'Data TREND'!BW55</f>
        <v>1631.9116524828326</v>
      </c>
      <c r="G487" s="37">
        <f>'Data TREND'!BX55</f>
        <v>72.3696065941661</v>
      </c>
      <c r="H487" s="37">
        <f>'Data TREND'!BY55</f>
        <v>29.646324783024497</v>
      </c>
      <c r="J487" s="37">
        <f t="shared" si="352"/>
        <v>605.80659001677191</v>
      </c>
      <c r="K487" s="37">
        <f t="shared" si="353"/>
        <v>695.51717405675345</v>
      </c>
      <c r="L487" s="37">
        <f t="shared" si="354"/>
        <v>330.46323456616176</v>
      </c>
      <c r="M487" s="62">
        <f t="shared" si="355"/>
        <v>1631.9116524828326</v>
      </c>
      <c r="N487" s="37">
        <f t="shared" si="356"/>
        <v>72.3696065941661</v>
      </c>
      <c r="O487" s="37">
        <f t="shared" si="357"/>
        <v>29.646324783024497</v>
      </c>
      <c r="Q487">
        <f>'Data TREND'!BR55</f>
        <v>62</v>
      </c>
      <c r="R487" s="37">
        <f>'Data TREND'!CA55</f>
        <v>865.58839927817394</v>
      </c>
      <c r="S487" s="37">
        <f>'Data TREND'!CB55</f>
        <v>695.85176506624907</v>
      </c>
      <c r="T487" s="37">
        <f>'Data TREND'!CC55</f>
        <v>332.55067405224065</v>
      </c>
      <c r="U487" s="62">
        <f>'Data TREND'!CD55</f>
        <v>1894.1011604967421</v>
      </c>
      <c r="V487" s="37">
        <f>'Data TREND'!CE55</f>
        <v>86.592363101147981</v>
      </c>
      <c r="W487" s="37">
        <f>'Data TREND'!CF55</f>
        <v>35.308691398863637</v>
      </c>
      <c r="Y487" s="37">
        <f t="shared" si="358"/>
        <v>0</v>
      </c>
      <c r="Z487" s="37">
        <f t="shared" si="359"/>
        <v>0</v>
      </c>
      <c r="AA487" s="37">
        <f t="shared" si="360"/>
        <v>0</v>
      </c>
      <c r="AB487" s="62">
        <f t="shared" si="361"/>
        <v>0</v>
      </c>
      <c r="AC487" s="37">
        <f t="shared" si="362"/>
        <v>0</v>
      </c>
      <c r="AD487" s="37">
        <f t="shared" si="363"/>
        <v>0</v>
      </c>
      <c r="AF487">
        <f>'Data TREND'!BR55</f>
        <v>62</v>
      </c>
      <c r="AG487" s="37">
        <f>'Data TREND'!CH55</f>
        <v>1114.9751766546096</v>
      </c>
      <c r="AH487" s="37">
        <f>'Data TREND'!CI55</f>
        <v>696.34256920413225</v>
      </c>
      <c r="AI487" s="37">
        <f>'Data TREND'!CJ55</f>
        <v>335.03878120125995</v>
      </c>
      <c r="AJ487" s="62">
        <f>'Data TREND'!CK55</f>
        <v>2146.2197640386821</v>
      </c>
      <c r="AK487" s="37">
        <f>'Data TREND'!CL55</f>
        <v>100.23938346873943</v>
      </c>
      <c r="AL487" s="37">
        <f>'Data TREND'!CM55</f>
        <v>40.994987106443105</v>
      </c>
      <c r="AN487" s="37">
        <f t="shared" si="364"/>
        <v>0</v>
      </c>
      <c r="AO487" s="37">
        <f t="shared" si="365"/>
        <v>0</v>
      </c>
      <c r="AP487" s="37">
        <f t="shared" si="366"/>
        <v>0</v>
      </c>
      <c r="AQ487" s="62">
        <f t="shared" si="367"/>
        <v>0</v>
      </c>
      <c r="AR487" s="37">
        <f t="shared" si="368"/>
        <v>0</v>
      </c>
      <c r="AS487" s="37">
        <f t="shared" si="369"/>
        <v>0</v>
      </c>
      <c r="AU487">
        <v>62</v>
      </c>
      <c r="AV487" s="37">
        <f t="shared" si="370"/>
        <v>605.80659001677191</v>
      </c>
      <c r="AW487" s="37">
        <f t="shared" si="371"/>
        <v>695.51717405675345</v>
      </c>
      <c r="AX487" s="37">
        <f t="shared" si="372"/>
        <v>330.46323456616176</v>
      </c>
      <c r="AY487" s="62">
        <f t="shared" si="373"/>
        <v>1631.9116524828326</v>
      </c>
      <c r="AZ487" s="37">
        <f t="shared" si="374"/>
        <v>72.3696065941661</v>
      </c>
      <c r="BA487" s="37">
        <f t="shared" si="375"/>
        <v>29.646324783024497</v>
      </c>
      <c r="BC487">
        <v>62</v>
      </c>
      <c r="BD487" s="37">
        <f>IF(Voorblad!$E$10=Rekenblad!BC487,Rekenblad!AV487,0)</f>
        <v>0</v>
      </c>
      <c r="BE487" s="37">
        <f>IF(Voorblad!$E$10=Rekenblad!BC487,Rekenblad!AW487,0)</f>
        <v>0</v>
      </c>
      <c r="BF487" s="37">
        <f>IF(Voorblad!$E$10=Rekenblad!BC487,Rekenblad!AX487,0)</f>
        <v>0</v>
      </c>
      <c r="BG487" s="62">
        <f>IF(Voorblad!$E$10=Rekenblad!BC487,Rekenblad!AY487,0)</f>
        <v>0</v>
      </c>
      <c r="BH487" s="37">
        <f>IF(Voorblad!$E$10=Rekenblad!BC487,Rekenblad!AZ487,0)</f>
        <v>0</v>
      </c>
      <c r="BI487" s="37">
        <f>IF(Voorblad!$E$10=Rekenblad!BC487,Rekenblad!BA487,0)</f>
        <v>0</v>
      </c>
      <c r="BK487">
        <v>62</v>
      </c>
      <c r="BL487" s="37">
        <f>IF(Voorblad!$E$14=Rekenblad!$BL$433,Rekenblad!BD487,0)</f>
        <v>0</v>
      </c>
      <c r="BM487" s="37">
        <f>IF(Voorblad!$E$14=Rekenblad!$BL$433,Rekenblad!BE487,0)</f>
        <v>0</v>
      </c>
      <c r="BN487" s="37">
        <f>IF(Voorblad!$E$14=Rekenblad!$BL$433,Rekenblad!BF487,0)</f>
        <v>0</v>
      </c>
      <c r="BO487" s="62">
        <f>IF(Voorblad!$E$14=Rekenblad!$BL$433,Rekenblad!BG487,0)</f>
        <v>0</v>
      </c>
      <c r="BP487" s="37">
        <f>IF(Voorblad!$E$14=Rekenblad!$BL$433,Rekenblad!BH487,0)</f>
        <v>0</v>
      </c>
      <c r="BQ487" s="37">
        <f>IF(Voorblad!$E$14=Rekenblad!$BL$433,Rekenblad!BI487,0)</f>
        <v>0</v>
      </c>
    </row>
    <row r="488" spans="2:69" x14ac:dyDescent="0.25">
      <c r="B488">
        <f>'Data TREND'!BR56</f>
        <v>63</v>
      </c>
      <c r="C488" s="37">
        <f>'Data TREND'!BT56</f>
        <v>613.01600747562361</v>
      </c>
      <c r="D488" s="37">
        <f>'Data TREND'!BU56</f>
        <v>706.09646424395316</v>
      </c>
      <c r="E488" s="37">
        <f>'Data TREND'!BV56</f>
        <v>335.71607829757744</v>
      </c>
      <c r="F488" s="62">
        <f>'Data TREND'!BW56</f>
        <v>1654.95314067137</v>
      </c>
      <c r="G488" s="37">
        <f>'Data TREND'!BX56</f>
        <v>72.037760678668747</v>
      </c>
      <c r="H488" s="37">
        <f>'Data TREND'!BY56</f>
        <v>29.513309341249162</v>
      </c>
      <c r="J488" s="37">
        <f t="shared" si="352"/>
        <v>613.01600747562361</v>
      </c>
      <c r="K488" s="37">
        <f t="shared" si="353"/>
        <v>706.09646424395316</v>
      </c>
      <c r="L488" s="37">
        <f t="shared" si="354"/>
        <v>335.71607829757744</v>
      </c>
      <c r="M488" s="62">
        <f t="shared" si="355"/>
        <v>1654.95314067137</v>
      </c>
      <c r="N488" s="37">
        <f t="shared" si="356"/>
        <v>72.037760678668747</v>
      </c>
      <c r="O488" s="37">
        <f t="shared" si="357"/>
        <v>29.513309341249162</v>
      </c>
      <c r="Q488">
        <f>'Data TREND'!BR56</f>
        <v>63</v>
      </c>
      <c r="R488" s="37">
        <f>'Data TREND'!CA56</f>
        <v>875.49839533159525</v>
      </c>
      <c r="S488" s="37">
        <f>'Data TREND'!CB56</f>
        <v>706.39672326590369</v>
      </c>
      <c r="T488" s="37">
        <f>'Data TREND'!CC56</f>
        <v>337.72722549869104</v>
      </c>
      <c r="U488" s="62">
        <f>'Data TREND'!CD56</f>
        <v>1919.7304141210984</v>
      </c>
      <c r="V488" s="37">
        <f>'Data TREND'!CE56</f>
        <v>86.098287627599518</v>
      </c>
      <c r="W488" s="37">
        <f>'Data TREND'!CF56</f>
        <v>35.106726135935162</v>
      </c>
      <c r="Y488" s="37">
        <f t="shared" si="358"/>
        <v>0</v>
      </c>
      <c r="Z488" s="37">
        <f t="shared" si="359"/>
        <v>0</v>
      </c>
      <c r="AA488" s="37">
        <f t="shared" si="360"/>
        <v>0</v>
      </c>
      <c r="AB488" s="62">
        <f t="shared" si="361"/>
        <v>0</v>
      </c>
      <c r="AC488" s="37">
        <f t="shared" si="362"/>
        <v>0</v>
      </c>
      <c r="AD488" s="37">
        <f t="shared" si="363"/>
        <v>0</v>
      </c>
      <c r="AF488">
        <f>'Data TREND'!BR56</f>
        <v>63</v>
      </c>
      <c r="AG488" s="37">
        <f>'Data TREND'!CH56</f>
        <v>1127.3995426747331</v>
      </c>
      <c r="AH488" s="37">
        <f>'Data TREND'!CI56</f>
        <v>706.85589074593906</v>
      </c>
      <c r="AI488" s="37">
        <f>'Data TREND'!CJ56</f>
        <v>340.12907803622079</v>
      </c>
      <c r="AJ488" s="62">
        <f>'Data TREND'!CK56</f>
        <v>2174.2461922230623</v>
      </c>
      <c r="AK488" s="37">
        <f>'Data TREND'!CL56</f>
        <v>99.568225336606389</v>
      </c>
      <c r="AL488" s="37">
        <f>'Data TREND'!CM56</f>
        <v>40.721461339146018</v>
      </c>
      <c r="AN488" s="37">
        <f t="shared" si="364"/>
        <v>0</v>
      </c>
      <c r="AO488" s="37">
        <f t="shared" si="365"/>
        <v>0</v>
      </c>
      <c r="AP488" s="37">
        <f t="shared" si="366"/>
        <v>0</v>
      </c>
      <c r="AQ488" s="62">
        <f t="shared" si="367"/>
        <v>0</v>
      </c>
      <c r="AR488" s="37">
        <f t="shared" si="368"/>
        <v>0</v>
      </c>
      <c r="AS488" s="37">
        <f t="shared" si="369"/>
        <v>0</v>
      </c>
      <c r="AU488">
        <v>63</v>
      </c>
      <c r="AV488" s="37">
        <f t="shared" si="370"/>
        <v>613.01600747562361</v>
      </c>
      <c r="AW488" s="37">
        <f t="shared" si="371"/>
        <v>706.09646424395316</v>
      </c>
      <c r="AX488" s="37">
        <f t="shared" si="372"/>
        <v>335.71607829757744</v>
      </c>
      <c r="AY488" s="62">
        <f t="shared" si="373"/>
        <v>1654.95314067137</v>
      </c>
      <c r="AZ488" s="37">
        <f t="shared" si="374"/>
        <v>72.037760678668747</v>
      </c>
      <c r="BA488" s="37">
        <f t="shared" si="375"/>
        <v>29.513309341249162</v>
      </c>
      <c r="BC488">
        <v>63</v>
      </c>
      <c r="BD488" s="37">
        <f>IF(Voorblad!$E$10=Rekenblad!BC488,Rekenblad!AV488,0)</f>
        <v>0</v>
      </c>
      <c r="BE488" s="37">
        <f>IF(Voorblad!$E$10=Rekenblad!BC488,Rekenblad!AW488,0)</f>
        <v>0</v>
      </c>
      <c r="BF488" s="37">
        <f>IF(Voorblad!$E$10=Rekenblad!BC488,Rekenblad!AX488,0)</f>
        <v>0</v>
      </c>
      <c r="BG488" s="62">
        <f>IF(Voorblad!$E$10=Rekenblad!BC488,Rekenblad!AY488,0)</f>
        <v>0</v>
      </c>
      <c r="BH488" s="37">
        <f>IF(Voorblad!$E$10=Rekenblad!BC488,Rekenblad!AZ488,0)</f>
        <v>0</v>
      </c>
      <c r="BI488" s="37">
        <f>IF(Voorblad!$E$10=Rekenblad!BC488,Rekenblad!BA488,0)</f>
        <v>0</v>
      </c>
      <c r="BK488">
        <v>63</v>
      </c>
      <c r="BL488" s="37">
        <f>IF(Voorblad!$E$14=Rekenblad!$BL$433,Rekenblad!BD488,0)</f>
        <v>0</v>
      </c>
      <c r="BM488" s="37">
        <f>IF(Voorblad!$E$14=Rekenblad!$BL$433,Rekenblad!BE488,0)</f>
        <v>0</v>
      </c>
      <c r="BN488" s="37">
        <f>IF(Voorblad!$E$14=Rekenblad!$BL$433,Rekenblad!BF488,0)</f>
        <v>0</v>
      </c>
      <c r="BO488" s="62">
        <f>IF(Voorblad!$E$14=Rekenblad!$BL$433,Rekenblad!BG488,0)</f>
        <v>0</v>
      </c>
      <c r="BP488" s="37">
        <f>IF(Voorblad!$E$14=Rekenblad!$BL$433,Rekenblad!BH488,0)</f>
        <v>0</v>
      </c>
      <c r="BQ488" s="37">
        <f>IF(Voorblad!$E$14=Rekenblad!$BL$433,Rekenblad!BI488,0)</f>
        <v>0</v>
      </c>
    </row>
    <row r="489" spans="2:69" x14ac:dyDescent="0.25">
      <c r="B489">
        <f>'Data TREND'!BR57</f>
        <v>64</v>
      </c>
      <c r="C489" s="37">
        <f>'Data TREND'!BT57</f>
        <v>620.2254249344752</v>
      </c>
      <c r="D489" s="37">
        <f>'Data TREND'!BU57</f>
        <v>716.67575443115288</v>
      </c>
      <c r="E489" s="37">
        <f>'Data TREND'!BV57</f>
        <v>340.96892202899318</v>
      </c>
      <c r="F489" s="62">
        <f>'Data TREND'!BW57</f>
        <v>1677.9946288599076</v>
      </c>
      <c r="G489" s="37">
        <f>'Data TREND'!BX57</f>
        <v>71.705914763171407</v>
      </c>
      <c r="H489" s="37">
        <f>'Data TREND'!BY57</f>
        <v>29.380293899473827</v>
      </c>
      <c r="J489" s="37">
        <f t="shared" si="352"/>
        <v>620.2254249344752</v>
      </c>
      <c r="K489" s="37">
        <f t="shared" si="353"/>
        <v>716.67575443115288</v>
      </c>
      <c r="L489" s="37">
        <f t="shared" si="354"/>
        <v>340.96892202899318</v>
      </c>
      <c r="M489" s="62">
        <f t="shared" si="355"/>
        <v>1677.9946288599076</v>
      </c>
      <c r="N489" s="37">
        <f t="shared" si="356"/>
        <v>71.705914763171407</v>
      </c>
      <c r="O489" s="37">
        <f t="shared" si="357"/>
        <v>29.380293899473827</v>
      </c>
      <c r="Q489">
        <f>'Data TREND'!BR57</f>
        <v>64</v>
      </c>
      <c r="R489" s="37">
        <f>'Data TREND'!CA57</f>
        <v>885.40839138501667</v>
      </c>
      <c r="S489" s="37">
        <f>'Data TREND'!CB57</f>
        <v>716.9416814655583</v>
      </c>
      <c r="T489" s="37">
        <f>'Data TREND'!CC57</f>
        <v>342.90377694514149</v>
      </c>
      <c r="U489" s="62">
        <f>'Data TREND'!CD57</f>
        <v>1945.3596677454548</v>
      </c>
      <c r="V489" s="37">
        <f>'Data TREND'!CE57</f>
        <v>85.604212154051083</v>
      </c>
      <c r="W489" s="37">
        <f>'Data TREND'!CF57</f>
        <v>34.90476087300668</v>
      </c>
      <c r="Y489" s="37">
        <f t="shared" si="358"/>
        <v>0</v>
      </c>
      <c r="Z489" s="37">
        <f t="shared" si="359"/>
        <v>0</v>
      </c>
      <c r="AA489" s="37">
        <f t="shared" si="360"/>
        <v>0</v>
      </c>
      <c r="AB489" s="62">
        <f t="shared" si="361"/>
        <v>0</v>
      </c>
      <c r="AC489" s="37">
        <f t="shared" si="362"/>
        <v>0</v>
      </c>
      <c r="AD489" s="37">
        <f t="shared" si="363"/>
        <v>0</v>
      </c>
      <c r="AF489">
        <f>'Data TREND'!BR57</f>
        <v>64</v>
      </c>
      <c r="AG489" s="37">
        <f>'Data TREND'!CH57</f>
        <v>1139.8239086948568</v>
      </c>
      <c r="AH489" s="37">
        <f>'Data TREND'!CI57</f>
        <v>717.36921228774588</v>
      </c>
      <c r="AI489" s="37">
        <f>'Data TREND'!CJ57</f>
        <v>345.21937487118157</v>
      </c>
      <c r="AJ489" s="62">
        <f>'Data TREND'!CK57</f>
        <v>2202.2726204074424</v>
      </c>
      <c r="AK489" s="37">
        <f>'Data TREND'!CL57</f>
        <v>98.897067204473359</v>
      </c>
      <c r="AL489" s="37">
        <f>'Data TREND'!CM57</f>
        <v>40.447935571848923</v>
      </c>
      <c r="AN489" s="37">
        <f t="shared" si="364"/>
        <v>0</v>
      </c>
      <c r="AO489" s="37">
        <f t="shared" si="365"/>
        <v>0</v>
      </c>
      <c r="AP489" s="37">
        <f t="shared" si="366"/>
        <v>0</v>
      </c>
      <c r="AQ489" s="62">
        <f t="shared" si="367"/>
        <v>0</v>
      </c>
      <c r="AR489" s="37">
        <f t="shared" si="368"/>
        <v>0</v>
      </c>
      <c r="AS489" s="37">
        <f t="shared" si="369"/>
        <v>0</v>
      </c>
      <c r="AU489">
        <v>64</v>
      </c>
      <c r="AV489" s="37">
        <f t="shared" si="370"/>
        <v>620.2254249344752</v>
      </c>
      <c r="AW489" s="37">
        <f t="shared" si="371"/>
        <v>716.67575443115288</v>
      </c>
      <c r="AX489" s="37">
        <f t="shared" si="372"/>
        <v>340.96892202899318</v>
      </c>
      <c r="AY489" s="62">
        <f t="shared" si="373"/>
        <v>1677.9946288599076</v>
      </c>
      <c r="AZ489" s="37">
        <f t="shared" si="374"/>
        <v>71.705914763171407</v>
      </c>
      <c r="BA489" s="37">
        <f t="shared" si="375"/>
        <v>29.380293899473827</v>
      </c>
      <c r="BC489">
        <v>64</v>
      </c>
      <c r="BD489" s="37">
        <f>IF(Voorblad!$E$10=Rekenblad!BC489,Rekenblad!AV489,0)</f>
        <v>0</v>
      </c>
      <c r="BE489" s="37">
        <f>IF(Voorblad!$E$10=Rekenblad!BC489,Rekenblad!AW489,0)</f>
        <v>0</v>
      </c>
      <c r="BF489" s="37">
        <f>IF(Voorblad!$E$10=Rekenblad!BC489,Rekenblad!AX489,0)</f>
        <v>0</v>
      </c>
      <c r="BG489" s="62">
        <f>IF(Voorblad!$E$10=Rekenblad!BC489,Rekenblad!AY489,0)</f>
        <v>0</v>
      </c>
      <c r="BH489" s="37">
        <f>IF(Voorblad!$E$10=Rekenblad!BC489,Rekenblad!AZ489,0)</f>
        <v>0</v>
      </c>
      <c r="BI489" s="37">
        <f>IF(Voorblad!$E$10=Rekenblad!BC489,Rekenblad!BA489,0)</f>
        <v>0</v>
      </c>
      <c r="BK489">
        <v>64</v>
      </c>
      <c r="BL489" s="37">
        <f>IF(Voorblad!$E$14=Rekenblad!$BL$433,Rekenblad!BD489,0)</f>
        <v>0</v>
      </c>
      <c r="BM489" s="37">
        <f>IF(Voorblad!$E$14=Rekenblad!$BL$433,Rekenblad!BE489,0)</f>
        <v>0</v>
      </c>
      <c r="BN489" s="37">
        <f>IF(Voorblad!$E$14=Rekenblad!$BL$433,Rekenblad!BF489,0)</f>
        <v>0</v>
      </c>
      <c r="BO489" s="62">
        <f>IF(Voorblad!$E$14=Rekenblad!$BL$433,Rekenblad!BG489,0)</f>
        <v>0</v>
      </c>
      <c r="BP489" s="37">
        <f>IF(Voorblad!$E$14=Rekenblad!$BL$433,Rekenblad!BH489,0)</f>
        <v>0</v>
      </c>
      <c r="BQ489" s="37">
        <f>IF(Voorblad!$E$14=Rekenblad!$BL$433,Rekenblad!BI489,0)</f>
        <v>0</v>
      </c>
    </row>
    <row r="490" spans="2:69" x14ac:dyDescent="0.25">
      <c r="B490">
        <f>'Data TREND'!BR58</f>
        <v>65</v>
      </c>
      <c r="C490" s="37">
        <f>'Data TREND'!BT58</f>
        <v>627.43484239332679</v>
      </c>
      <c r="D490" s="37">
        <f>'Data TREND'!BU58</f>
        <v>727.2550446183526</v>
      </c>
      <c r="E490" s="37">
        <f>'Data TREND'!BV58</f>
        <v>346.22176576040891</v>
      </c>
      <c r="F490" s="62">
        <f>'Data TREND'!BW58</f>
        <v>1701.0361170484452</v>
      </c>
      <c r="G490" s="37">
        <f>'Data TREND'!BX58</f>
        <v>71.374068847674053</v>
      </c>
      <c r="H490" s="37">
        <f>'Data TREND'!BY58</f>
        <v>29.247278457698492</v>
      </c>
      <c r="J490" s="37">
        <f t="shared" si="352"/>
        <v>627.43484239332679</v>
      </c>
      <c r="K490" s="37">
        <f t="shared" si="353"/>
        <v>727.2550446183526</v>
      </c>
      <c r="L490" s="37">
        <f t="shared" si="354"/>
        <v>346.22176576040891</v>
      </c>
      <c r="M490" s="62">
        <f t="shared" si="355"/>
        <v>1701.0361170484452</v>
      </c>
      <c r="N490" s="37">
        <f t="shared" si="356"/>
        <v>71.374068847674053</v>
      </c>
      <c r="O490" s="37">
        <f t="shared" si="357"/>
        <v>29.247278457698492</v>
      </c>
      <c r="Q490">
        <f>'Data TREND'!BR58</f>
        <v>65</v>
      </c>
      <c r="R490" s="37">
        <f>'Data TREND'!CA58</f>
        <v>895.31838743843809</v>
      </c>
      <c r="S490" s="37">
        <f>'Data TREND'!CB58</f>
        <v>727.48663966521292</v>
      </c>
      <c r="T490" s="37">
        <f>'Data TREND'!CC58</f>
        <v>348.08032839159193</v>
      </c>
      <c r="U490" s="62">
        <f>'Data TREND'!CD58</f>
        <v>1970.9889213698111</v>
      </c>
      <c r="V490" s="37">
        <f>'Data TREND'!CE58</f>
        <v>85.11013668050262</v>
      </c>
      <c r="W490" s="37">
        <f>'Data TREND'!CF58</f>
        <v>34.702795610078198</v>
      </c>
      <c r="Y490" s="37">
        <f t="shared" si="358"/>
        <v>0</v>
      </c>
      <c r="Z490" s="37">
        <f t="shared" si="359"/>
        <v>0</v>
      </c>
      <c r="AA490" s="37">
        <f t="shared" si="360"/>
        <v>0</v>
      </c>
      <c r="AB490" s="62">
        <f t="shared" si="361"/>
        <v>0</v>
      </c>
      <c r="AC490" s="37">
        <f t="shared" si="362"/>
        <v>0</v>
      </c>
      <c r="AD490" s="37">
        <f t="shared" si="363"/>
        <v>0</v>
      </c>
      <c r="AF490">
        <f>'Data TREND'!BR58</f>
        <v>65</v>
      </c>
      <c r="AG490" s="37">
        <f>'Data TREND'!CH58</f>
        <v>1152.2482747149804</v>
      </c>
      <c r="AH490" s="37">
        <f>'Data TREND'!CI58</f>
        <v>727.8825338295527</v>
      </c>
      <c r="AI490" s="37">
        <f>'Data TREND'!CJ58</f>
        <v>350.30967170614235</v>
      </c>
      <c r="AJ490" s="62">
        <f>'Data TREND'!CK58</f>
        <v>2230.2990485918222</v>
      </c>
      <c r="AK490" s="37">
        <f>'Data TREND'!CL58</f>
        <v>98.225909072340329</v>
      </c>
      <c r="AL490" s="37">
        <f>'Data TREND'!CM58</f>
        <v>40.174409804551829</v>
      </c>
      <c r="AN490" s="37">
        <f t="shared" si="364"/>
        <v>0</v>
      </c>
      <c r="AO490" s="37">
        <f t="shared" si="365"/>
        <v>0</v>
      </c>
      <c r="AP490" s="37">
        <f t="shared" si="366"/>
        <v>0</v>
      </c>
      <c r="AQ490" s="62">
        <f t="shared" si="367"/>
        <v>0</v>
      </c>
      <c r="AR490" s="37">
        <f t="shared" si="368"/>
        <v>0</v>
      </c>
      <c r="AS490" s="37">
        <f t="shared" si="369"/>
        <v>0</v>
      </c>
      <c r="AU490">
        <v>65</v>
      </c>
      <c r="AV490" s="37">
        <f t="shared" si="370"/>
        <v>627.43484239332679</v>
      </c>
      <c r="AW490" s="37">
        <f t="shared" si="371"/>
        <v>727.2550446183526</v>
      </c>
      <c r="AX490" s="37">
        <f t="shared" si="372"/>
        <v>346.22176576040891</v>
      </c>
      <c r="AY490" s="62">
        <f t="shared" si="373"/>
        <v>1701.0361170484452</v>
      </c>
      <c r="AZ490" s="37">
        <f t="shared" si="374"/>
        <v>71.374068847674053</v>
      </c>
      <c r="BA490" s="37">
        <f t="shared" si="375"/>
        <v>29.247278457698492</v>
      </c>
      <c r="BC490">
        <v>65</v>
      </c>
      <c r="BD490" s="37">
        <f>IF(Voorblad!$E$10=Rekenblad!BC490,Rekenblad!AV490,0)</f>
        <v>0</v>
      </c>
      <c r="BE490" s="37">
        <f>IF(Voorblad!$E$10=Rekenblad!BC490,Rekenblad!AW490,0)</f>
        <v>0</v>
      </c>
      <c r="BF490" s="37">
        <f>IF(Voorblad!$E$10=Rekenblad!BC490,Rekenblad!AX490,0)</f>
        <v>0</v>
      </c>
      <c r="BG490" s="62">
        <f>IF(Voorblad!$E$10=Rekenblad!BC490,Rekenblad!AY490,0)</f>
        <v>0</v>
      </c>
      <c r="BH490" s="37">
        <f>IF(Voorblad!$E$10=Rekenblad!BC490,Rekenblad!AZ490,0)</f>
        <v>0</v>
      </c>
      <c r="BI490" s="37">
        <f>IF(Voorblad!$E$10=Rekenblad!BC490,Rekenblad!BA490,0)</f>
        <v>0</v>
      </c>
      <c r="BK490">
        <v>65</v>
      </c>
      <c r="BL490" s="37">
        <f>IF(Voorblad!$E$14=Rekenblad!$BL$433,Rekenblad!BD490,0)</f>
        <v>0</v>
      </c>
      <c r="BM490" s="37">
        <f>IF(Voorblad!$E$14=Rekenblad!$BL$433,Rekenblad!BE490,0)</f>
        <v>0</v>
      </c>
      <c r="BN490" s="37">
        <f>IF(Voorblad!$E$14=Rekenblad!$BL$433,Rekenblad!BF490,0)</f>
        <v>0</v>
      </c>
      <c r="BO490" s="62">
        <f>IF(Voorblad!$E$14=Rekenblad!$BL$433,Rekenblad!BG490,0)</f>
        <v>0</v>
      </c>
      <c r="BP490" s="37">
        <f>IF(Voorblad!$E$14=Rekenblad!$BL$433,Rekenblad!BH490,0)</f>
        <v>0</v>
      </c>
      <c r="BQ490" s="37">
        <f>IF(Voorblad!$E$14=Rekenblad!$BL$433,Rekenblad!BI490,0)</f>
        <v>0</v>
      </c>
    </row>
    <row r="491" spans="2:69" x14ac:dyDescent="0.25">
      <c r="B491">
        <f>'Data TREND'!BR59</f>
        <v>66</v>
      </c>
      <c r="C491" s="37">
        <f>'Data TREND'!BT59</f>
        <v>634.64425985217849</v>
      </c>
      <c r="D491" s="37">
        <f>'Data TREND'!BU59</f>
        <v>737.83433480555232</v>
      </c>
      <c r="E491" s="37">
        <f>'Data TREND'!BV59</f>
        <v>351.47460949182459</v>
      </c>
      <c r="F491" s="62">
        <f>'Data TREND'!BW59</f>
        <v>1724.0776052369827</v>
      </c>
      <c r="G491" s="37">
        <f>'Data TREND'!BX59</f>
        <v>71.042222932176713</v>
      </c>
      <c r="H491" s="37">
        <f>'Data TREND'!BY59</f>
        <v>29.114263015923157</v>
      </c>
      <c r="J491" s="37">
        <f t="shared" si="352"/>
        <v>634.64425985217849</v>
      </c>
      <c r="K491" s="37">
        <f t="shared" si="353"/>
        <v>737.83433480555232</v>
      </c>
      <c r="L491" s="37">
        <f t="shared" si="354"/>
        <v>351.47460949182459</v>
      </c>
      <c r="M491" s="62">
        <f t="shared" si="355"/>
        <v>1724.0776052369827</v>
      </c>
      <c r="N491" s="37">
        <f t="shared" si="356"/>
        <v>71.042222932176713</v>
      </c>
      <c r="O491" s="37">
        <f t="shared" si="357"/>
        <v>29.114263015923157</v>
      </c>
      <c r="Q491">
        <f>'Data TREND'!BR59</f>
        <v>66</v>
      </c>
      <c r="R491" s="37">
        <f>'Data TREND'!CA59</f>
        <v>905.2283834918594</v>
      </c>
      <c r="S491" s="37">
        <f>'Data TREND'!CB59</f>
        <v>738.03159786486754</v>
      </c>
      <c r="T491" s="37">
        <f>'Data TREND'!CC59</f>
        <v>353.25687983804232</v>
      </c>
      <c r="U491" s="62">
        <f>'Data TREND'!CD59</f>
        <v>1996.6181749941675</v>
      </c>
      <c r="V491" s="37">
        <f>'Data TREND'!CE59</f>
        <v>84.616061206954186</v>
      </c>
      <c r="W491" s="37">
        <f>'Data TREND'!CF59</f>
        <v>34.500830347149723</v>
      </c>
      <c r="Y491" s="37">
        <f t="shared" si="358"/>
        <v>0</v>
      </c>
      <c r="Z491" s="37">
        <f t="shared" si="359"/>
        <v>0</v>
      </c>
      <c r="AA491" s="37">
        <f t="shared" si="360"/>
        <v>0</v>
      </c>
      <c r="AB491" s="62">
        <f t="shared" si="361"/>
        <v>0</v>
      </c>
      <c r="AC491" s="37">
        <f t="shared" si="362"/>
        <v>0</v>
      </c>
      <c r="AD491" s="37">
        <f t="shared" si="363"/>
        <v>0</v>
      </c>
      <c r="AF491">
        <f>'Data TREND'!BR59</f>
        <v>66</v>
      </c>
      <c r="AG491" s="37">
        <f>'Data TREND'!CH59</f>
        <v>1164.6726407351039</v>
      </c>
      <c r="AH491" s="37">
        <f>'Data TREND'!CI59</f>
        <v>738.39585537135952</v>
      </c>
      <c r="AI491" s="37">
        <f>'Data TREND'!CJ59</f>
        <v>355.39996854110319</v>
      </c>
      <c r="AJ491" s="62">
        <f>'Data TREND'!CK59</f>
        <v>2258.3254767762019</v>
      </c>
      <c r="AK491" s="37">
        <f>'Data TREND'!CL59</f>
        <v>97.554750940207299</v>
      </c>
      <c r="AL491" s="37">
        <f>'Data TREND'!CM59</f>
        <v>39.900884037254741</v>
      </c>
      <c r="AN491" s="37">
        <f t="shared" si="364"/>
        <v>0</v>
      </c>
      <c r="AO491" s="37">
        <f t="shared" si="365"/>
        <v>0</v>
      </c>
      <c r="AP491" s="37">
        <f t="shared" si="366"/>
        <v>0</v>
      </c>
      <c r="AQ491" s="62">
        <f t="shared" si="367"/>
        <v>0</v>
      </c>
      <c r="AR491" s="37">
        <f t="shared" si="368"/>
        <v>0</v>
      </c>
      <c r="AS491" s="37">
        <f t="shared" si="369"/>
        <v>0</v>
      </c>
      <c r="AU491">
        <v>66</v>
      </c>
      <c r="AV491" s="37">
        <f t="shared" si="370"/>
        <v>634.64425985217849</v>
      </c>
      <c r="AW491" s="37">
        <f t="shared" si="371"/>
        <v>737.83433480555232</v>
      </c>
      <c r="AX491" s="37">
        <f t="shared" si="372"/>
        <v>351.47460949182459</v>
      </c>
      <c r="AY491" s="62">
        <f t="shared" si="373"/>
        <v>1724.0776052369827</v>
      </c>
      <c r="AZ491" s="37">
        <f t="shared" si="374"/>
        <v>71.042222932176713</v>
      </c>
      <c r="BA491" s="37">
        <f t="shared" si="375"/>
        <v>29.114263015923157</v>
      </c>
      <c r="BC491">
        <v>66</v>
      </c>
      <c r="BD491" s="37">
        <f>IF(Voorblad!$E$10=Rekenblad!BC491,Rekenblad!AV491,0)</f>
        <v>0</v>
      </c>
      <c r="BE491" s="37">
        <f>IF(Voorblad!$E$10=Rekenblad!BC491,Rekenblad!AW491,0)</f>
        <v>0</v>
      </c>
      <c r="BF491" s="37">
        <f>IF(Voorblad!$E$10=Rekenblad!BC491,Rekenblad!AX491,0)</f>
        <v>0</v>
      </c>
      <c r="BG491" s="62">
        <f>IF(Voorblad!$E$10=Rekenblad!BC491,Rekenblad!AY491,0)</f>
        <v>0</v>
      </c>
      <c r="BH491" s="37">
        <f>IF(Voorblad!$E$10=Rekenblad!BC491,Rekenblad!AZ491,0)</f>
        <v>0</v>
      </c>
      <c r="BI491" s="37">
        <f>IF(Voorblad!$E$10=Rekenblad!BC491,Rekenblad!BA491,0)</f>
        <v>0</v>
      </c>
      <c r="BK491">
        <v>66</v>
      </c>
      <c r="BL491" s="37">
        <f>IF(Voorblad!$E$14=Rekenblad!$BL$433,Rekenblad!BD491,0)</f>
        <v>0</v>
      </c>
      <c r="BM491" s="37">
        <f>IF(Voorblad!$E$14=Rekenblad!$BL$433,Rekenblad!BE491,0)</f>
        <v>0</v>
      </c>
      <c r="BN491" s="37">
        <f>IF(Voorblad!$E$14=Rekenblad!$BL$433,Rekenblad!BF491,0)</f>
        <v>0</v>
      </c>
      <c r="BO491" s="62">
        <f>IF(Voorblad!$E$14=Rekenblad!$BL$433,Rekenblad!BG491,0)</f>
        <v>0</v>
      </c>
      <c r="BP491" s="37">
        <f>IF(Voorblad!$E$14=Rekenblad!$BL$433,Rekenblad!BH491,0)</f>
        <v>0</v>
      </c>
      <c r="BQ491" s="37">
        <f>IF(Voorblad!$E$14=Rekenblad!$BL$433,Rekenblad!BI491,0)</f>
        <v>0</v>
      </c>
    </row>
    <row r="492" spans="2:69" x14ac:dyDescent="0.25">
      <c r="B492">
        <f>'Data TREND'!BR60</f>
        <v>67</v>
      </c>
      <c r="C492" s="37">
        <f>'Data TREND'!BT60</f>
        <v>641.8536773110302</v>
      </c>
      <c r="D492" s="37">
        <f>'Data TREND'!BU60</f>
        <v>748.41362499275203</v>
      </c>
      <c r="E492" s="37">
        <f>'Data TREND'!BV60</f>
        <v>356.72745322324033</v>
      </c>
      <c r="F492" s="62">
        <f>'Data TREND'!BW60</f>
        <v>1747.1190934255203</v>
      </c>
      <c r="G492" s="37">
        <f>'Data TREND'!BX60</f>
        <v>70.710377016679359</v>
      </c>
      <c r="H492" s="37">
        <f>'Data TREND'!BY60</f>
        <v>28.981247574147826</v>
      </c>
      <c r="J492" s="37">
        <f t="shared" si="352"/>
        <v>641.8536773110302</v>
      </c>
      <c r="K492" s="37">
        <f t="shared" si="353"/>
        <v>748.41362499275203</v>
      </c>
      <c r="L492" s="37">
        <f t="shared" si="354"/>
        <v>356.72745322324033</v>
      </c>
      <c r="M492" s="62">
        <f t="shared" si="355"/>
        <v>1747.1190934255203</v>
      </c>
      <c r="N492" s="37">
        <f t="shared" si="356"/>
        <v>70.710377016679359</v>
      </c>
      <c r="O492" s="37">
        <f t="shared" si="357"/>
        <v>28.981247574147826</v>
      </c>
      <c r="Q492">
        <f>'Data TREND'!BR60</f>
        <v>67</v>
      </c>
      <c r="R492" s="37">
        <f>'Data TREND'!CA60</f>
        <v>915.13837954528083</v>
      </c>
      <c r="S492" s="37">
        <f>'Data TREND'!CB60</f>
        <v>748.57655606452215</v>
      </c>
      <c r="T492" s="37">
        <f>'Data TREND'!CC60</f>
        <v>358.43343128449277</v>
      </c>
      <c r="U492" s="62">
        <f>'Data TREND'!CD60</f>
        <v>2022.2474286185236</v>
      </c>
      <c r="V492" s="37">
        <f>'Data TREND'!CE60</f>
        <v>84.121985733405722</v>
      </c>
      <c r="W492" s="37">
        <f>'Data TREND'!CF60</f>
        <v>34.298865084221241</v>
      </c>
      <c r="Y492" s="37">
        <f t="shared" si="358"/>
        <v>0</v>
      </c>
      <c r="Z492" s="37">
        <f t="shared" si="359"/>
        <v>0</v>
      </c>
      <c r="AA492" s="37">
        <f t="shared" si="360"/>
        <v>0</v>
      </c>
      <c r="AB492" s="62">
        <f t="shared" si="361"/>
        <v>0</v>
      </c>
      <c r="AC492" s="37">
        <f t="shared" si="362"/>
        <v>0</v>
      </c>
      <c r="AD492" s="37">
        <f t="shared" si="363"/>
        <v>0</v>
      </c>
      <c r="AF492">
        <f>'Data TREND'!BR60</f>
        <v>67</v>
      </c>
      <c r="AG492" s="37">
        <f>'Data TREND'!CH60</f>
        <v>1177.0970067552275</v>
      </c>
      <c r="AH492" s="37">
        <f>'Data TREND'!CI60</f>
        <v>748.90917691316633</v>
      </c>
      <c r="AI492" s="37">
        <f>'Data TREND'!CJ60</f>
        <v>360.49026537606397</v>
      </c>
      <c r="AJ492" s="62">
        <f>'Data TREND'!CK60</f>
        <v>2286.351904960582</v>
      </c>
      <c r="AK492" s="37">
        <f>'Data TREND'!CL60</f>
        <v>96.883592808074269</v>
      </c>
      <c r="AL492" s="37">
        <f>'Data TREND'!CM60</f>
        <v>39.627358269957654</v>
      </c>
      <c r="AN492" s="37">
        <f t="shared" si="364"/>
        <v>0</v>
      </c>
      <c r="AO492" s="37">
        <f t="shared" si="365"/>
        <v>0</v>
      </c>
      <c r="AP492" s="37">
        <f t="shared" si="366"/>
        <v>0</v>
      </c>
      <c r="AQ492" s="62">
        <f t="shared" si="367"/>
        <v>0</v>
      </c>
      <c r="AR492" s="37">
        <f t="shared" si="368"/>
        <v>0</v>
      </c>
      <c r="AS492" s="37">
        <f t="shared" si="369"/>
        <v>0</v>
      </c>
      <c r="AU492">
        <v>67</v>
      </c>
      <c r="AV492" s="37">
        <f t="shared" si="370"/>
        <v>641.8536773110302</v>
      </c>
      <c r="AW492" s="37">
        <f t="shared" si="371"/>
        <v>748.41362499275203</v>
      </c>
      <c r="AX492" s="37">
        <f t="shared" si="372"/>
        <v>356.72745322324033</v>
      </c>
      <c r="AY492" s="62">
        <f t="shared" si="373"/>
        <v>1747.1190934255203</v>
      </c>
      <c r="AZ492" s="37">
        <f t="shared" si="374"/>
        <v>70.710377016679359</v>
      </c>
      <c r="BA492" s="37">
        <f t="shared" si="375"/>
        <v>28.981247574147826</v>
      </c>
      <c r="BC492">
        <v>67</v>
      </c>
      <c r="BD492" s="37">
        <f>IF(Voorblad!$E$10=Rekenblad!BC492,Rekenblad!AV492,0)</f>
        <v>0</v>
      </c>
      <c r="BE492" s="37">
        <f>IF(Voorblad!$E$10=Rekenblad!BC492,Rekenblad!AW492,0)</f>
        <v>0</v>
      </c>
      <c r="BF492" s="37">
        <f>IF(Voorblad!$E$10=Rekenblad!BC492,Rekenblad!AX492,0)</f>
        <v>0</v>
      </c>
      <c r="BG492" s="62">
        <f>IF(Voorblad!$E$10=Rekenblad!BC492,Rekenblad!AY492,0)</f>
        <v>0</v>
      </c>
      <c r="BH492" s="37">
        <f>IF(Voorblad!$E$10=Rekenblad!BC492,Rekenblad!AZ492,0)</f>
        <v>0</v>
      </c>
      <c r="BI492" s="37">
        <f>IF(Voorblad!$E$10=Rekenblad!BC492,Rekenblad!BA492,0)</f>
        <v>0</v>
      </c>
      <c r="BK492">
        <v>67</v>
      </c>
      <c r="BL492" s="37">
        <f>IF(Voorblad!$E$14=Rekenblad!$BL$433,Rekenblad!BD492,0)</f>
        <v>0</v>
      </c>
      <c r="BM492" s="37">
        <f>IF(Voorblad!$E$14=Rekenblad!$BL$433,Rekenblad!BE492,0)</f>
        <v>0</v>
      </c>
      <c r="BN492" s="37">
        <f>IF(Voorblad!$E$14=Rekenblad!$BL$433,Rekenblad!BF492,0)</f>
        <v>0</v>
      </c>
      <c r="BO492" s="62">
        <f>IF(Voorblad!$E$14=Rekenblad!$BL$433,Rekenblad!BG492,0)</f>
        <v>0</v>
      </c>
      <c r="BP492" s="37">
        <f>IF(Voorblad!$E$14=Rekenblad!$BL$433,Rekenblad!BH492,0)</f>
        <v>0</v>
      </c>
      <c r="BQ492" s="37">
        <f>IF(Voorblad!$E$14=Rekenblad!$BL$433,Rekenblad!BI492,0)</f>
        <v>0</v>
      </c>
    </row>
    <row r="493" spans="2:69" x14ac:dyDescent="0.25">
      <c r="B493">
        <f>'Data TREND'!BR61</f>
        <v>68</v>
      </c>
      <c r="C493" s="37">
        <f>'Data TREND'!BT61</f>
        <v>649.0630947698819</v>
      </c>
      <c r="D493" s="37">
        <f>'Data TREND'!BU61</f>
        <v>758.99291517995175</v>
      </c>
      <c r="E493" s="37">
        <f>'Data TREND'!BV61</f>
        <v>361.98029695465607</v>
      </c>
      <c r="F493" s="62">
        <f>'Data TREND'!BW61</f>
        <v>1770.1605816140579</v>
      </c>
      <c r="G493" s="37">
        <f>'Data TREND'!BX61</f>
        <v>70.378531101182006</v>
      </c>
      <c r="H493" s="37">
        <f>'Data TREND'!BY61</f>
        <v>28.848232132372491</v>
      </c>
      <c r="J493" s="37">
        <f t="shared" si="352"/>
        <v>649.0630947698819</v>
      </c>
      <c r="K493" s="37">
        <f t="shared" si="353"/>
        <v>758.99291517995175</v>
      </c>
      <c r="L493" s="37">
        <f t="shared" si="354"/>
        <v>361.98029695465607</v>
      </c>
      <c r="M493" s="62">
        <f t="shared" si="355"/>
        <v>1770.1605816140579</v>
      </c>
      <c r="N493" s="37">
        <f t="shared" si="356"/>
        <v>70.378531101182006</v>
      </c>
      <c r="O493" s="37">
        <f t="shared" si="357"/>
        <v>28.848232132372491</v>
      </c>
      <c r="Q493">
        <f>'Data TREND'!BR61</f>
        <v>68</v>
      </c>
      <c r="R493" s="37">
        <f>'Data TREND'!CA61</f>
        <v>925.04837559870225</v>
      </c>
      <c r="S493" s="37">
        <f>'Data TREND'!CB61</f>
        <v>759.12151426417677</v>
      </c>
      <c r="T493" s="37">
        <f>'Data TREND'!CC61</f>
        <v>363.60998273094316</v>
      </c>
      <c r="U493" s="62">
        <f>'Data TREND'!CD61</f>
        <v>2047.87668224288</v>
      </c>
      <c r="V493" s="37">
        <f>'Data TREND'!CE61</f>
        <v>83.627910259857273</v>
      </c>
      <c r="W493" s="37">
        <f>'Data TREND'!CF61</f>
        <v>34.096899821292766</v>
      </c>
      <c r="Y493" s="37">
        <f t="shared" si="358"/>
        <v>0</v>
      </c>
      <c r="Z493" s="37">
        <f t="shared" si="359"/>
        <v>0</v>
      </c>
      <c r="AA493" s="37">
        <f t="shared" si="360"/>
        <v>0</v>
      </c>
      <c r="AB493" s="62">
        <f t="shared" si="361"/>
        <v>0</v>
      </c>
      <c r="AC493" s="37">
        <f t="shared" si="362"/>
        <v>0</v>
      </c>
      <c r="AD493" s="37">
        <f t="shared" si="363"/>
        <v>0</v>
      </c>
      <c r="AF493">
        <f>'Data TREND'!BR61</f>
        <v>68</v>
      </c>
      <c r="AG493" s="37">
        <f>'Data TREND'!CH61</f>
        <v>1189.5213727753512</v>
      </c>
      <c r="AH493" s="37">
        <f>'Data TREND'!CI61</f>
        <v>759.42249845497315</v>
      </c>
      <c r="AI493" s="37">
        <f>'Data TREND'!CJ61</f>
        <v>365.58056221102481</v>
      </c>
      <c r="AJ493" s="62">
        <f>'Data TREND'!CK61</f>
        <v>2314.3783331449622</v>
      </c>
      <c r="AK493" s="37">
        <f>'Data TREND'!CL61</f>
        <v>96.212434675941239</v>
      </c>
      <c r="AL493" s="37">
        <f>'Data TREND'!CM61</f>
        <v>39.353832502660552</v>
      </c>
      <c r="AN493" s="37">
        <f t="shared" si="364"/>
        <v>0</v>
      </c>
      <c r="AO493" s="37">
        <f t="shared" si="365"/>
        <v>0</v>
      </c>
      <c r="AP493" s="37">
        <f t="shared" si="366"/>
        <v>0</v>
      </c>
      <c r="AQ493" s="62">
        <f t="shared" si="367"/>
        <v>0</v>
      </c>
      <c r="AR493" s="37">
        <f t="shared" si="368"/>
        <v>0</v>
      </c>
      <c r="AS493" s="37">
        <f t="shared" si="369"/>
        <v>0</v>
      </c>
      <c r="AU493">
        <v>68</v>
      </c>
      <c r="AV493" s="37">
        <f t="shared" si="370"/>
        <v>649.0630947698819</v>
      </c>
      <c r="AW493" s="37">
        <f t="shared" si="371"/>
        <v>758.99291517995175</v>
      </c>
      <c r="AX493" s="37">
        <f t="shared" si="372"/>
        <v>361.98029695465607</v>
      </c>
      <c r="AY493" s="62">
        <f t="shared" si="373"/>
        <v>1770.1605816140579</v>
      </c>
      <c r="AZ493" s="37">
        <f t="shared" si="374"/>
        <v>70.378531101182006</v>
      </c>
      <c r="BA493" s="37">
        <f t="shared" si="375"/>
        <v>28.848232132372491</v>
      </c>
      <c r="BC493">
        <v>68</v>
      </c>
      <c r="BD493" s="37">
        <f>IF(Voorblad!$E$10=Rekenblad!BC493,Rekenblad!AV493,0)</f>
        <v>0</v>
      </c>
      <c r="BE493" s="37">
        <f>IF(Voorblad!$E$10=Rekenblad!BC493,Rekenblad!AW493,0)</f>
        <v>0</v>
      </c>
      <c r="BF493" s="37">
        <f>IF(Voorblad!$E$10=Rekenblad!BC493,Rekenblad!AX493,0)</f>
        <v>0</v>
      </c>
      <c r="BG493" s="62">
        <f>IF(Voorblad!$E$10=Rekenblad!BC493,Rekenblad!AY493,0)</f>
        <v>0</v>
      </c>
      <c r="BH493" s="37">
        <f>IF(Voorblad!$E$10=Rekenblad!BC493,Rekenblad!AZ493,0)</f>
        <v>0</v>
      </c>
      <c r="BI493" s="37">
        <f>IF(Voorblad!$E$10=Rekenblad!BC493,Rekenblad!BA493,0)</f>
        <v>0</v>
      </c>
      <c r="BK493">
        <v>68</v>
      </c>
      <c r="BL493" s="37">
        <f>IF(Voorblad!$E$14=Rekenblad!$BL$433,Rekenblad!BD493,0)</f>
        <v>0</v>
      </c>
      <c r="BM493" s="37">
        <f>IF(Voorblad!$E$14=Rekenblad!$BL$433,Rekenblad!BE493,0)</f>
        <v>0</v>
      </c>
      <c r="BN493" s="37">
        <f>IF(Voorblad!$E$14=Rekenblad!$BL$433,Rekenblad!BF493,0)</f>
        <v>0</v>
      </c>
      <c r="BO493" s="62">
        <f>IF(Voorblad!$E$14=Rekenblad!$BL$433,Rekenblad!BG493,0)</f>
        <v>0</v>
      </c>
      <c r="BP493" s="37">
        <f>IF(Voorblad!$E$14=Rekenblad!$BL$433,Rekenblad!BH493,0)</f>
        <v>0</v>
      </c>
      <c r="BQ493" s="37">
        <f>IF(Voorblad!$E$14=Rekenblad!$BL$433,Rekenblad!BI493,0)</f>
        <v>0</v>
      </c>
    </row>
    <row r="494" spans="2:69" x14ac:dyDescent="0.25">
      <c r="B494">
        <f>'Data TREND'!BR62</f>
        <v>69</v>
      </c>
      <c r="C494" s="37">
        <f>'Data TREND'!BT62</f>
        <v>656.2725122287336</v>
      </c>
      <c r="D494" s="37">
        <f>'Data TREND'!BU62</f>
        <v>769.57220536715147</v>
      </c>
      <c r="E494" s="37">
        <f>'Data TREND'!BV62</f>
        <v>367.23314068607175</v>
      </c>
      <c r="F494" s="62">
        <f>'Data TREND'!BW62</f>
        <v>1793.2020698025956</v>
      </c>
      <c r="G494" s="37">
        <f>'Data TREND'!BX62</f>
        <v>70.046685185684666</v>
      </c>
      <c r="H494" s="37">
        <f>'Data TREND'!BY62</f>
        <v>28.715216690597156</v>
      </c>
      <c r="J494" s="37">
        <f t="shared" si="352"/>
        <v>656.2725122287336</v>
      </c>
      <c r="K494" s="37">
        <f t="shared" si="353"/>
        <v>769.57220536715147</v>
      </c>
      <c r="L494" s="37">
        <f t="shared" si="354"/>
        <v>367.23314068607175</v>
      </c>
      <c r="M494" s="62">
        <f t="shared" si="355"/>
        <v>1793.2020698025956</v>
      </c>
      <c r="N494" s="37">
        <f t="shared" si="356"/>
        <v>70.046685185684666</v>
      </c>
      <c r="O494" s="37">
        <f t="shared" si="357"/>
        <v>28.715216690597156</v>
      </c>
      <c r="Q494">
        <f>'Data TREND'!BR62</f>
        <v>69</v>
      </c>
      <c r="R494" s="37">
        <f>'Data TREND'!CA62</f>
        <v>934.95837165212367</v>
      </c>
      <c r="S494" s="37">
        <f>'Data TREND'!CB62</f>
        <v>769.6664724638315</v>
      </c>
      <c r="T494" s="37">
        <f>'Data TREND'!CC62</f>
        <v>368.78653417739361</v>
      </c>
      <c r="U494" s="62">
        <f>'Data TREND'!CD62</f>
        <v>2073.5059358672361</v>
      </c>
      <c r="V494" s="37">
        <f>'Data TREND'!CE62</f>
        <v>83.133834786308825</v>
      </c>
      <c r="W494" s="37">
        <f>'Data TREND'!CF62</f>
        <v>33.894934558364284</v>
      </c>
      <c r="Y494" s="37">
        <f t="shared" si="358"/>
        <v>0</v>
      </c>
      <c r="Z494" s="37">
        <f t="shared" si="359"/>
        <v>0</v>
      </c>
      <c r="AA494" s="37">
        <f t="shared" si="360"/>
        <v>0</v>
      </c>
      <c r="AB494" s="62">
        <f t="shared" si="361"/>
        <v>0</v>
      </c>
      <c r="AC494" s="37">
        <f t="shared" si="362"/>
        <v>0</v>
      </c>
      <c r="AD494" s="37">
        <f t="shared" si="363"/>
        <v>0</v>
      </c>
      <c r="AF494">
        <f>'Data TREND'!BR62</f>
        <v>69</v>
      </c>
      <c r="AG494" s="37">
        <f>'Data TREND'!CH62</f>
        <v>1201.9457387954749</v>
      </c>
      <c r="AH494" s="37">
        <f>'Data TREND'!CI62</f>
        <v>769.93581999677997</v>
      </c>
      <c r="AI494" s="37">
        <f>'Data TREND'!CJ62</f>
        <v>370.67085904598559</v>
      </c>
      <c r="AJ494" s="62">
        <f>'Data TREND'!CK62</f>
        <v>2342.4047613293424</v>
      </c>
      <c r="AK494" s="37">
        <f>'Data TREND'!CL62</f>
        <v>95.541276543808209</v>
      </c>
      <c r="AL494" s="37">
        <f>'Data TREND'!CM62</f>
        <v>39.080306735363465</v>
      </c>
      <c r="AN494" s="37">
        <f t="shared" si="364"/>
        <v>0</v>
      </c>
      <c r="AO494" s="37">
        <f t="shared" si="365"/>
        <v>0</v>
      </c>
      <c r="AP494" s="37">
        <f t="shared" si="366"/>
        <v>0</v>
      </c>
      <c r="AQ494" s="62">
        <f t="shared" si="367"/>
        <v>0</v>
      </c>
      <c r="AR494" s="37">
        <f t="shared" si="368"/>
        <v>0</v>
      </c>
      <c r="AS494" s="37">
        <f t="shared" si="369"/>
        <v>0</v>
      </c>
      <c r="AU494">
        <v>69</v>
      </c>
      <c r="AV494" s="37">
        <f t="shared" si="370"/>
        <v>656.2725122287336</v>
      </c>
      <c r="AW494" s="37">
        <f t="shared" si="371"/>
        <v>769.57220536715147</v>
      </c>
      <c r="AX494" s="37">
        <f t="shared" si="372"/>
        <v>367.23314068607175</v>
      </c>
      <c r="AY494" s="62">
        <f t="shared" si="373"/>
        <v>1793.2020698025956</v>
      </c>
      <c r="AZ494" s="37">
        <f t="shared" si="374"/>
        <v>70.046685185684666</v>
      </c>
      <c r="BA494" s="37">
        <f t="shared" si="375"/>
        <v>28.715216690597156</v>
      </c>
      <c r="BC494">
        <v>69</v>
      </c>
      <c r="BD494" s="37">
        <f>IF(Voorblad!$E$10=Rekenblad!BC494,Rekenblad!AV494,0)</f>
        <v>0</v>
      </c>
      <c r="BE494" s="37">
        <f>IF(Voorblad!$E$10=Rekenblad!BC494,Rekenblad!AW494,0)</f>
        <v>0</v>
      </c>
      <c r="BF494" s="37">
        <f>IF(Voorblad!$E$10=Rekenblad!BC494,Rekenblad!AX494,0)</f>
        <v>0</v>
      </c>
      <c r="BG494" s="62">
        <f>IF(Voorblad!$E$10=Rekenblad!BC494,Rekenblad!AY494,0)</f>
        <v>0</v>
      </c>
      <c r="BH494" s="37">
        <f>IF(Voorblad!$E$10=Rekenblad!BC494,Rekenblad!AZ494,0)</f>
        <v>0</v>
      </c>
      <c r="BI494" s="37">
        <f>IF(Voorblad!$E$10=Rekenblad!BC494,Rekenblad!BA494,0)</f>
        <v>0</v>
      </c>
      <c r="BK494">
        <v>69</v>
      </c>
      <c r="BL494" s="37">
        <f>IF(Voorblad!$E$14=Rekenblad!$BL$433,Rekenblad!BD494,0)</f>
        <v>0</v>
      </c>
      <c r="BM494" s="37">
        <f>IF(Voorblad!$E$14=Rekenblad!$BL$433,Rekenblad!BE494,0)</f>
        <v>0</v>
      </c>
      <c r="BN494" s="37">
        <f>IF(Voorblad!$E$14=Rekenblad!$BL$433,Rekenblad!BF494,0)</f>
        <v>0</v>
      </c>
      <c r="BO494" s="62">
        <f>IF(Voorblad!$E$14=Rekenblad!$BL$433,Rekenblad!BG494,0)</f>
        <v>0</v>
      </c>
      <c r="BP494" s="37">
        <f>IF(Voorblad!$E$14=Rekenblad!$BL$433,Rekenblad!BH494,0)</f>
        <v>0</v>
      </c>
      <c r="BQ494" s="37">
        <f>IF(Voorblad!$E$14=Rekenblad!$BL$433,Rekenblad!BI494,0)</f>
        <v>0</v>
      </c>
    </row>
    <row r="495" spans="2:69" x14ac:dyDescent="0.25">
      <c r="B495">
        <f>'Data TREND'!BR63</f>
        <v>70</v>
      </c>
      <c r="C495" s="37">
        <f>'Data TREND'!BT63</f>
        <v>663.48192968758531</v>
      </c>
      <c r="D495" s="37">
        <f>'Data TREND'!BU63</f>
        <v>780.15149555435119</v>
      </c>
      <c r="E495" s="37">
        <f>'Data TREND'!BV63</f>
        <v>372.48598441748749</v>
      </c>
      <c r="F495" s="62">
        <f>'Data TREND'!BW63</f>
        <v>1816.243557991133</v>
      </c>
      <c r="G495" s="37">
        <f>'Data TREND'!BX63</f>
        <v>69.714839270187326</v>
      </c>
      <c r="H495" s="37">
        <f>'Data TREND'!BY63</f>
        <v>28.582201248821825</v>
      </c>
      <c r="J495" s="37">
        <f t="shared" si="352"/>
        <v>663.48192968758531</v>
      </c>
      <c r="K495" s="37">
        <f t="shared" si="353"/>
        <v>780.15149555435119</v>
      </c>
      <c r="L495" s="37">
        <f t="shared" si="354"/>
        <v>372.48598441748749</v>
      </c>
      <c r="M495" s="62">
        <f t="shared" si="355"/>
        <v>1816.243557991133</v>
      </c>
      <c r="N495" s="37">
        <f t="shared" si="356"/>
        <v>69.714839270187326</v>
      </c>
      <c r="O495" s="37">
        <f t="shared" si="357"/>
        <v>28.582201248821825</v>
      </c>
      <c r="Q495">
        <f>'Data TREND'!BR63</f>
        <v>70</v>
      </c>
      <c r="R495" s="37">
        <f>'Data TREND'!CA63</f>
        <v>944.86836770554498</v>
      </c>
      <c r="S495" s="37">
        <f>'Data TREND'!CB63</f>
        <v>780.21143066348611</v>
      </c>
      <c r="T495" s="37">
        <f>'Data TREND'!CC63</f>
        <v>373.96308562384405</v>
      </c>
      <c r="U495" s="62">
        <f>'Data TREND'!CD63</f>
        <v>2099.1351894915924</v>
      </c>
      <c r="V495" s="37">
        <f>'Data TREND'!CE63</f>
        <v>82.639759312760376</v>
      </c>
      <c r="W495" s="37">
        <f>'Data TREND'!CF63</f>
        <v>33.692969295435802</v>
      </c>
      <c r="Y495" s="37">
        <f t="shared" si="358"/>
        <v>0</v>
      </c>
      <c r="Z495" s="37">
        <f t="shared" si="359"/>
        <v>0</v>
      </c>
      <c r="AA495" s="37">
        <f t="shared" si="360"/>
        <v>0</v>
      </c>
      <c r="AB495" s="62">
        <f t="shared" si="361"/>
        <v>0</v>
      </c>
      <c r="AC495" s="37">
        <f t="shared" si="362"/>
        <v>0</v>
      </c>
      <c r="AD495" s="37">
        <f t="shared" si="363"/>
        <v>0</v>
      </c>
      <c r="AF495">
        <f>'Data TREND'!BR63</f>
        <v>70</v>
      </c>
      <c r="AG495" s="37">
        <f>'Data TREND'!CH63</f>
        <v>1214.3701048155986</v>
      </c>
      <c r="AH495" s="37">
        <f>'Data TREND'!CI63</f>
        <v>780.44914153858679</v>
      </c>
      <c r="AI495" s="37">
        <f>'Data TREND'!CJ63</f>
        <v>375.76115588094638</v>
      </c>
      <c r="AJ495" s="62">
        <f>'Data TREND'!CK63</f>
        <v>2370.4311895137221</v>
      </c>
      <c r="AK495" s="37">
        <f>'Data TREND'!CL63</f>
        <v>94.870118411675179</v>
      </c>
      <c r="AL495" s="37">
        <f>'Data TREND'!CM63</f>
        <v>38.806780968066377</v>
      </c>
      <c r="AN495" s="37">
        <f t="shared" si="364"/>
        <v>0</v>
      </c>
      <c r="AO495" s="37">
        <f t="shared" si="365"/>
        <v>0</v>
      </c>
      <c r="AP495" s="37">
        <f t="shared" si="366"/>
        <v>0</v>
      </c>
      <c r="AQ495" s="62">
        <f t="shared" si="367"/>
        <v>0</v>
      </c>
      <c r="AR495" s="37">
        <f t="shared" si="368"/>
        <v>0</v>
      </c>
      <c r="AS495" s="37">
        <f t="shared" si="369"/>
        <v>0</v>
      </c>
      <c r="AU495">
        <v>70</v>
      </c>
      <c r="AV495" s="37">
        <f t="shared" si="370"/>
        <v>663.48192968758531</v>
      </c>
      <c r="AW495" s="37">
        <f t="shared" si="371"/>
        <v>780.15149555435119</v>
      </c>
      <c r="AX495" s="37">
        <f t="shared" si="372"/>
        <v>372.48598441748749</v>
      </c>
      <c r="AY495" s="62">
        <f t="shared" si="373"/>
        <v>1816.243557991133</v>
      </c>
      <c r="AZ495" s="37">
        <f t="shared" si="374"/>
        <v>69.714839270187326</v>
      </c>
      <c r="BA495" s="37">
        <f t="shared" si="375"/>
        <v>28.582201248821825</v>
      </c>
      <c r="BC495">
        <v>70</v>
      </c>
      <c r="BD495" s="37">
        <f>IF(Voorblad!$E$10=Rekenblad!BC495,Rekenblad!AV495,0)</f>
        <v>0</v>
      </c>
      <c r="BE495" s="37">
        <f>IF(Voorblad!$E$10=Rekenblad!BC495,Rekenblad!AW495,0)</f>
        <v>0</v>
      </c>
      <c r="BF495" s="37">
        <f>IF(Voorblad!$E$10=Rekenblad!BC495,Rekenblad!AX495,0)</f>
        <v>0</v>
      </c>
      <c r="BG495" s="62">
        <f>IF(Voorblad!$E$10=Rekenblad!BC495,Rekenblad!AY495,0)</f>
        <v>0</v>
      </c>
      <c r="BH495" s="37">
        <f>IF(Voorblad!$E$10=Rekenblad!BC495,Rekenblad!AZ495,0)</f>
        <v>0</v>
      </c>
      <c r="BI495" s="37">
        <f>IF(Voorblad!$E$10=Rekenblad!BC495,Rekenblad!BA495,0)</f>
        <v>0</v>
      </c>
      <c r="BK495">
        <v>70</v>
      </c>
      <c r="BL495" s="37">
        <f>IF(Voorblad!$E$14=Rekenblad!$BL$433,Rekenblad!BD495,0)</f>
        <v>0</v>
      </c>
      <c r="BM495" s="37">
        <f>IF(Voorblad!$E$14=Rekenblad!$BL$433,Rekenblad!BE495,0)</f>
        <v>0</v>
      </c>
      <c r="BN495" s="37">
        <f>IF(Voorblad!$E$14=Rekenblad!$BL$433,Rekenblad!BF495,0)</f>
        <v>0</v>
      </c>
      <c r="BO495" s="62">
        <f>IF(Voorblad!$E$14=Rekenblad!$BL$433,Rekenblad!BG495,0)</f>
        <v>0</v>
      </c>
      <c r="BP495" s="37">
        <f>IF(Voorblad!$E$14=Rekenblad!$BL$433,Rekenblad!BH495,0)</f>
        <v>0</v>
      </c>
      <c r="BQ495" s="37">
        <f>IF(Voorblad!$E$14=Rekenblad!$BL$433,Rekenblad!BI495,0)</f>
        <v>0</v>
      </c>
    </row>
    <row r="496" spans="2:69" x14ac:dyDescent="0.25">
      <c r="B496">
        <f>'Data TREND'!BR64</f>
        <v>71</v>
      </c>
      <c r="C496" s="37">
        <f>'Data TREND'!BT64</f>
        <v>670.6913471464369</v>
      </c>
      <c r="D496" s="37">
        <f>'Data TREND'!BU64</f>
        <v>790.7307857415509</v>
      </c>
      <c r="E496" s="37">
        <f>'Data TREND'!BV64</f>
        <v>377.73882814890317</v>
      </c>
      <c r="F496" s="62">
        <f>'Data TREND'!BW64</f>
        <v>1839.2850461796706</v>
      </c>
      <c r="G496" s="37">
        <f>'Data TREND'!BX64</f>
        <v>69.382993354689972</v>
      </c>
      <c r="H496" s="37">
        <f>'Data TREND'!BY64</f>
        <v>28.44918580704649</v>
      </c>
      <c r="J496" s="37">
        <f t="shared" si="352"/>
        <v>670.6913471464369</v>
      </c>
      <c r="K496" s="37">
        <f t="shared" si="353"/>
        <v>790.7307857415509</v>
      </c>
      <c r="L496" s="37">
        <f t="shared" si="354"/>
        <v>377.73882814890317</v>
      </c>
      <c r="M496" s="62">
        <f t="shared" si="355"/>
        <v>1839.2850461796706</v>
      </c>
      <c r="N496" s="37">
        <f t="shared" si="356"/>
        <v>69.382993354689972</v>
      </c>
      <c r="O496" s="37">
        <f t="shared" si="357"/>
        <v>28.44918580704649</v>
      </c>
      <c r="Q496">
        <f>'Data TREND'!BR64</f>
        <v>71</v>
      </c>
      <c r="R496" s="37">
        <f>'Data TREND'!CA64</f>
        <v>954.77836375896641</v>
      </c>
      <c r="S496" s="37">
        <f>'Data TREND'!CB64</f>
        <v>790.75638886314073</v>
      </c>
      <c r="T496" s="37">
        <f>'Data TREND'!CC64</f>
        <v>379.13963707029444</v>
      </c>
      <c r="U496" s="62">
        <f>'Data TREND'!CD64</f>
        <v>2124.7644431159488</v>
      </c>
      <c r="V496" s="37">
        <f>'Data TREND'!CE64</f>
        <v>82.145683839211927</v>
      </c>
      <c r="W496" s="37">
        <f>'Data TREND'!CF64</f>
        <v>33.491004032507327</v>
      </c>
      <c r="Y496" s="37">
        <f t="shared" si="358"/>
        <v>0</v>
      </c>
      <c r="Z496" s="37">
        <f t="shared" si="359"/>
        <v>0</v>
      </c>
      <c r="AA496" s="37">
        <f t="shared" si="360"/>
        <v>0</v>
      </c>
      <c r="AB496" s="62">
        <f t="shared" si="361"/>
        <v>0</v>
      </c>
      <c r="AC496" s="37">
        <f t="shared" si="362"/>
        <v>0</v>
      </c>
      <c r="AD496" s="37">
        <f t="shared" si="363"/>
        <v>0</v>
      </c>
      <c r="AF496">
        <f>'Data TREND'!BR64</f>
        <v>71</v>
      </c>
      <c r="AG496" s="37">
        <f>'Data TREND'!CH64</f>
        <v>1226.7944708357222</v>
      </c>
      <c r="AH496" s="37">
        <f>'Data TREND'!CI64</f>
        <v>790.9624630803936</v>
      </c>
      <c r="AI496" s="37">
        <f>'Data TREND'!CJ64</f>
        <v>380.85145271590721</v>
      </c>
      <c r="AJ496" s="62">
        <f>'Data TREND'!CK64</f>
        <v>2398.4576176981022</v>
      </c>
      <c r="AK496" s="37">
        <f>'Data TREND'!CL64</f>
        <v>94.198960279542149</v>
      </c>
      <c r="AL496" s="37">
        <f>'Data TREND'!CM64</f>
        <v>38.533255200769283</v>
      </c>
      <c r="AN496" s="37">
        <f t="shared" si="364"/>
        <v>0</v>
      </c>
      <c r="AO496" s="37">
        <f t="shared" si="365"/>
        <v>0</v>
      </c>
      <c r="AP496" s="37">
        <f t="shared" si="366"/>
        <v>0</v>
      </c>
      <c r="AQ496" s="62">
        <f t="shared" si="367"/>
        <v>0</v>
      </c>
      <c r="AR496" s="37">
        <f t="shared" si="368"/>
        <v>0</v>
      </c>
      <c r="AS496" s="37">
        <f t="shared" si="369"/>
        <v>0</v>
      </c>
      <c r="AU496">
        <v>71</v>
      </c>
      <c r="AV496" s="37">
        <f t="shared" si="370"/>
        <v>670.6913471464369</v>
      </c>
      <c r="AW496" s="37">
        <f t="shared" si="371"/>
        <v>790.7307857415509</v>
      </c>
      <c r="AX496" s="37">
        <f t="shared" si="372"/>
        <v>377.73882814890317</v>
      </c>
      <c r="AY496" s="62">
        <f t="shared" si="373"/>
        <v>1839.2850461796706</v>
      </c>
      <c r="AZ496" s="37">
        <f t="shared" si="374"/>
        <v>69.382993354689972</v>
      </c>
      <c r="BA496" s="37">
        <f t="shared" si="375"/>
        <v>28.44918580704649</v>
      </c>
      <c r="BC496">
        <v>71</v>
      </c>
      <c r="BD496" s="37">
        <f>IF(Voorblad!$E$10=Rekenblad!BC496,Rekenblad!AV496,0)</f>
        <v>0</v>
      </c>
      <c r="BE496" s="37">
        <f>IF(Voorblad!$E$10=Rekenblad!BC496,Rekenblad!AW496,0)</f>
        <v>0</v>
      </c>
      <c r="BF496" s="37">
        <f>IF(Voorblad!$E$10=Rekenblad!BC496,Rekenblad!AX496,0)</f>
        <v>0</v>
      </c>
      <c r="BG496" s="62">
        <f>IF(Voorblad!$E$10=Rekenblad!BC496,Rekenblad!AY496,0)</f>
        <v>0</v>
      </c>
      <c r="BH496" s="37">
        <f>IF(Voorblad!$E$10=Rekenblad!BC496,Rekenblad!AZ496,0)</f>
        <v>0</v>
      </c>
      <c r="BI496" s="37">
        <f>IF(Voorblad!$E$10=Rekenblad!BC496,Rekenblad!BA496,0)</f>
        <v>0</v>
      </c>
      <c r="BK496">
        <v>71</v>
      </c>
      <c r="BL496" s="37">
        <f>IF(Voorblad!$E$14=Rekenblad!$BL$433,Rekenblad!BD496,0)</f>
        <v>0</v>
      </c>
      <c r="BM496" s="37">
        <f>IF(Voorblad!$E$14=Rekenblad!$BL$433,Rekenblad!BE496,0)</f>
        <v>0</v>
      </c>
      <c r="BN496" s="37">
        <f>IF(Voorblad!$E$14=Rekenblad!$BL$433,Rekenblad!BF496,0)</f>
        <v>0</v>
      </c>
      <c r="BO496" s="62">
        <f>IF(Voorblad!$E$14=Rekenblad!$BL$433,Rekenblad!BG496,0)</f>
        <v>0</v>
      </c>
      <c r="BP496" s="37">
        <f>IF(Voorblad!$E$14=Rekenblad!$BL$433,Rekenblad!BH496,0)</f>
        <v>0</v>
      </c>
      <c r="BQ496" s="37">
        <f>IF(Voorblad!$E$14=Rekenblad!$BL$433,Rekenblad!BI496,0)</f>
        <v>0</v>
      </c>
    </row>
    <row r="497" spans="2:69" x14ac:dyDescent="0.25">
      <c r="B497">
        <f>'Data TREND'!BR65</f>
        <v>72</v>
      </c>
      <c r="C497" s="37">
        <f>'Data TREND'!BT65</f>
        <v>677.9007646052886</v>
      </c>
      <c r="D497" s="37">
        <f>'Data TREND'!BU65</f>
        <v>801.31007592875062</v>
      </c>
      <c r="E497" s="37">
        <f>'Data TREND'!BV65</f>
        <v>382.9916718803189</v>
      </c>
      <c r="F497" s="62">
        <f>'Data TREND'!BW65</f>
        <v>1862.3265343682083</v>
      </c>
      <c r="G497" s="37">
        <f>'Data TREND'!BX65</f>
        <v>69.051147439192619</v>
      </c>
      <c r="H497" s="37">
        <f>'Data TREND'!BY65</f>
        <v>28.316170365271155</v>
      </c>
      <c r="J497" s="37">
        <f t="shared" si="352"/>
        <v>677.9007646052886</v>
      </c>
      <c r="K497" s="37">
        <f t="shared" si="353"/>
        <v>801.31007592875062</v>
      </c>
      <c r="L497" s="37">
        <f t="shared" si="354"/>
        <v>382.9916718803189</v>
      </c>
      <c r="M497" s="62">
        <f t="shared" si="355"/>
        <v>1862.3265343682083</v>
      </c>
      <c r="N497" s="37">
        <f t="shared" si="356"/>
        <v>69.051147439192619</v>
      </c>
      <c r="O497" s="37">
        <f t="shared" si="357"/>
        <v>28.316170365271155</v>
      </c>
      <c r="Q497">
        <f>'Data TREND'!BR65</f>
        <v>72</v>
      </c>
      <c r="R497" s="37">
        <f>'Data TREND'!CA65</f>
        <v>964.68835981238783</v>
      </c>
      <c r="S497" s="37">
        <f>'Data TREND'!CB65</f>
        <v>801.30134706279534</v>
      </c>
      <c r="T497" s="37">
        <f>'Data TREND'!CC65</f>
        <v>384.31618851674489</v>
      </c>
      <c r="U497" s="62">
        <f>'Data TREND'!CD65</f>
        <v>2150.3936967403051</v>
      </c>
      <c r="V497" s="37">
        <f>'Data TREND'!CE65</f>
        <v>81.651608365663463</v>
      </c>
      <c r="W497" s="37">
        <f>'Data TREND'!CF65</f>
        <v>33.289038769578845</v>
      </c>
      <c r="Y497" s="37">
        <f t="shared" si="358"/>
        <v>0</v>
      </c>
      <c r="Z497" s="37">
        <f t="shared" si="359"/>
        <v>0</v>
      </c>
      <c r="AA497" s="37">
        <f t="shared" si="360"/>
        <v>0</v>
      </c>
      <c r="AB497" s="62">
        <f t="shared" si="361"/>
        <v>0</v>
      </c>
      <c r="AC497" s="37">
        <f t="shared" si="362"/>
        <v>0</v>
      </c>
      <c r="AD497" s="37">
        <f t="shared" si="363"/>
        <v>0</v>
      </c>
      <c r="AF497">
        <f>'Data TREND'!BR65</f>
        <v>72</v>
      </c>
      <c r="AG497" s="37">
        <f>'Data TREND'!CH65</f>
        <v>1239.2188368558459</v>
      </c>
      <c r="AH497" s="37">
        <f>'Data TREND'!CI65</f>
        <v>801.47578462220042</v>
      </c>
      <c r="AI497" s="37">
        <f>'Data TREND'!CJ65</f>
        <v>385.941749550868</v>
      </c>
      <c r="AJ497" s="62">
        <f>'Data TREND'!CK65</f>
        <v>2426.484045882482</v>
      </c>
      <c r="AK497" s="37">
        <f>'Data TREND'!CL65</f>
        <v>93.527802147409119</v>
      </c>
      <c r="AL497" s="37">
        <f>'Data TREND'!CM65</f>
        <v>38.259729433472188</v>
      </c>
      <c r="AN497" s="37">
        <f t="shared" si="364"/>
        <v>0</v>
      </c>
      <c r="AO497" s="37">
        <f t="shared" si="365"/>
        <v>0</v>
      </c>
      <c r="AP497" s="37">
        <f t="shared" si="366"/>
        <v>0</v>
      </c>
      <c r="AQ497" s="62">
        <f t="shared" si="367"/>
        <v>0</v>
      </c>
      <c r="AR497" s="37">
        <f t="shared" si="368"/>
        <v>0</v>
      </c>
      <c r="AS497" s="37">
        <f t="shared" si="369"/>
        <v>0</v>
      </c>
      <c r="AU497">
        <v>72</v>
      </c>
      <c r="AV497" s="37">
        <f t="shared" si="370"/>
        <v>677.9007646052886</v>
      </c>
      <c r="AW497" s="37">
        <f t="shared" si="371"/>
        <v>801.31007592875062</v>
      </c>
      <c r="AX497" s="37">
        <f t="shared" si="372"/>
        <v>382.9916718803189</v>
      </c>
      <c r="AY497" s="62">
        <f t="shared" si="373"/>
        <v>1862.3265343682083</v>
      </c>
      <c r="AZ497" s="37">
        <f t="shared" si="374"/>
        <v>69.051147439192619</v>
      </c>
      <c r="BA497" s="37">
        <f t="shared" si="375"/>
        <v>28.316170365271155</v>
      </c>
      <c r="BC497">
        <v>72</v>
      </c>
      <c r="BD497" s="37">
        <f>IF(Voorblad!$E$10=Rekenblad!BC497,Rekenblad!AV497,0)</f>
        <v>0</v>
      </c>
      <c r="BE497" s="37">
        <f>IF(Voorblad!$E$10=Rekenblad!BC497,Rekenblad!AW497,0)</f>
        <v>0</v>
      </c>
      <c r="BF497" s="37">
        <f>IF(Voorblad!$E$10=Rekenblad!BC497,Rekenblad!AX497,0)</f>
        <v>0</v>
      </c>
      <c r="BG497" s="62">
        <f>IF(Voorblad!$E$10=Rekenblad!BC497,Rekenblad!AY497,0)</f>
        <v>0</v>
      </c>
      <c r="BH497" s="37">
        <f>IF(Voorblad!$E$10=Rekenblad!BC497,Rekenblad!AZ497,0)</f>
        <v>0</v>
      </c>
      <c r="BI497" s="37">
        <f>IF(Voorblad!$E$10=Rekenblad!BC497,Rekenblad!BA497,0)</f>
        <v>0</v>
      </c>
      <c r="BK497">
        <v>72</v>
      </c>
      <c r="BL497" s="37">
        <f>IF(Voorblad!$E$14=Rekenblad!$BL$433,Rekenblad!BD497,0)</f>
        <v>0</v>
      </c>
      <c r="BM497" s="37">
        <f>IF(Voorblad!$E$14=Rekenblad!$BL$433,Rekenblad!BE497,0)</f>
        <v>0</v>
      </c>
      <c r="BN497" s="37">
        <f>IF(Voorblad!$E$14=Rekenblad!$BL$433,Rekenblad!BF497,0)</f>
        <v>0</v>
      </c>
      <c r="BO497" s="62">
        <f>IF(Voorblad!$E$14=Rekenblad!$BL$433,Rekenblad!BG497,0)</f>
        <v>0</v>
      </c>
      <c r="BP497" s="37">
        <f>IF(Voorblad!$E$14=Rekenblad!$BL$433,Rekenblad!BH497,0)</f>
        <v>0</v>
      </c>
      <c r="BQ497" s="37">
        <f>IF(Voorblad!$E$14=Rekenblad!$BL$433,Rekenblad!BI497,0)</f>
        <v>0</v>
      </c>
    </row>
    <row r="498" spans="2:69" x14ac:dyDescent="0.25">
      <c r="B498">
        <f>'Data TREND'!BR66</f>
        <v>73</v>
      </c>
      <c r="C498" s="37">
        <f>'Data TREND'!BT66</f>
        <v>685.1101820641403</v>
      </c>
      <c r="D498" s="37">
        <f>'Data TREND'!BU66</f>
        <v>811.88936611595034</v>
      </c>
      <c r="E498" s="37">
        <f>'Data TREND'!BV66</f>
        <v>388.24451561173464</v>
      </c>
      <c r="F498" s="62">
        <f>'Data TREND'!BW66</f>
        <v>1885.3680225567457</v>
      </c>
      <c r="G498" s="37">
        <f>'Data TREND'!BX66</f>
        <v>68.719301523695279</v>
      </c>
      <c r="H498" s="37">
        <f>'Data TREND'!BY66</f>
        <v>28.18315492349582</v>
      </c>
      <c r="J498" s="37">
        <f t="shared" si="352"/>
        <v>685.1101820641403</v>
      </c>
      <c r="K498" s="37">
        <f t="shared" si="353"/>
        <v>811.88936611595034</v>
      </c>
      <c r="L498" s="37">
        <f t="shared" si="354"/>
        <v>388.24451561173464</v>
      </c>
      <c r="M498" s="62">
        <f t="shared" si="355"/>
        <v>1885.3680225567457</v>
      </c>
      <c r="N498" s="37">
        <f t="shared" si="356"/>
        <v>68.719301523695279</v>
      </c>
      <c r="O498" s="37">
        <f t="shared" si="357"/>
        <v>28.18315492349582</v>
      </c>
      <c r="Q498">
        <f>'Data TREND'!BR66</f>
        <v>73</v>
      </c>
      <c r="R498" s="37">
        <f>'Data TREND'!CA66</f>
        <v>974.59835586580914</v>
      </c>
      <c r="S498" s="37">
        <f>'Data TREND'!CB66</f>
        <v>811.84630526244996</v>
      </c>
      <c r="T498" s="37">
        <f>'Data TREND'!CC66</f>
        <v>389.49273996319528</v>
      </c>
      <c r="U498" s="62">
        <f>'Data TREND'!CD66</f>
        <v>2176.0229503646615</v>
      </c>
      <c r="V498" s="37">
        <f>'Data TREND'!CE66</f>
        <v>81.157532892115029</v>
      </c>
      <c r="W498" s="37">
        <f>'Data TREND'!CF66</f>
        <v>33.08707350665037</v>
      </c>
      <c r="Y498" s="37">
        <f t="shared" si="358"/>
        <v>0</v>
      </c>
      <c r="Z498" s="37">
        <f t="shared" si="359"/>
        <v>0</v>
      </c>
      <c r="AA498" s="37">
        <f t="shared" si="360"/>
        <v>0</v>
      </c>
      <c r="AB498" s="62">
        <f t="shared" si="361"/>
        <v>0</v>
      </c>
      <c r="AC498" s="37">
        <f t="shared" si="362"/>
        <v>0</v>
      </c>
      <c r="AD498" s="37">
        <f t="shared" si="363"/>
        <v>0</v>
      </c>
      <c r="AF498">
        <f>'Data TREND'!BR66</f>
        <v>73</v>
      </c>
      <c r="AG498" s="37">
        <f>'Data TREND'!CH66</f>
        <v>1251.6432028759696</v>
      </c>
      <c r="AH498" s="37">
        <f>'Data TREND'!CI66</f>
        <v>811.98910616400724</v>
      </c>
      <c r="AI498" s="37">
        <f>'Data TREND'!CJ66</f>
        <v>391.03204638582878</v>
      </c>
      <c r="AJ498" s="62">
        <f>'Data TREND'!CK66</f>
        <v>2454.5104740668621</v>
      </c>
      <c r="AK498" s="37">
        <f>'Data TREND'!CL66</f>
        <v>92.856644015276075</v>
      </c>
      <c r="AL498" s="37">
        <f>'Data TREND'!CM66</f>
        <v>37.986203666175101</v>
      </c>
      <c r="AN498" s="37">
        <f t="shared" si="364"/>
        <v>0</v>
      </c>
      <c r="AO498" s="37">
        <f t="shared" si="365"/>
        <v>0</v>
      </c>
      <c r="AP498" s="37">
        <f t="shared" si="366"/>
        <v>0</v>
      </c>
      <c r="AQ498" s="62">
        <f t="shared" si="367"/>
        <v>0</v>
      </c>
      <c r="AR498" s="37">
        <f t="shared" si="368"/>
        <v>0</v>
      </c>
      <c r="AS498" s="37">
        <f t="shared" si="369"/>
        <v>0</v>
      </c>
      <c r="AU498">
        <v>73</v>
      </c>
      <c r="AV498" s="37">
        <f t="shared" si="370"/>
        <v>685.1101820641403</v>
      </c>
      <c r="AW498" s="37">
        <f t="shared" si="371"/>
        <v>811.88936611595034</v>
      </c>
      <c r="AX498" s="37">
        <f t="shared" si="372"/>
        <v>388.24451561173464</v>
      </c>
      <c r="AY498" s="62">
        <f t="shared" si="373"/>
        <v>1885.3680225567457</v>
      </c>
      <c r="AZ498" s="37">
        <f t="shared" si="374"/>
        <v>68.719301523695279</v>
      </c>
      <c r="BA498" s="37">
        <f t="shared" si="375"/>
        <v>28.18315492349582</v>
      </c>
      <c r="BC498">
        <v>73</v>
      </c>
      <c r="BD498" s="37">
        <f>IF(Voorblad!$E$10=Rekenblad!BC498,Rekenblad!AV498,0)</f>
        <v>0</v>
      </c>
      <c r="BE498" s="37">
        <f>IF(Voorblad!$E$10=Rekenblad!BC498,Rekenblad!AW498,0)</f>
        <v>0</v>
      </c>
      <c r="BF498" s="37">
        <f>IF(Voorblad!$E$10=Rekenblad!BC498,Rekenblad!AX498,0)</f>
        <v>0</v>
      </c>
      <c r="BG498" s="62">
        <f>IF(Voorblad!$E$10=Rekenblad!BC498,Rekenblad!AY498,0)</f>
        <v>0</v>
      </c>
      <c r="BH498" s="37">
        <f>IF(Voorblad!$E$10=Rekenblad!BC498,Rekenblad!AZ498,0)</f>
        <v>0</v>
      </c>
      <c r="BI498" s="37">
        <f>IF(Voorblad!$E$10=Rekenblad!BC498,Rekenblad!BA498,0)</f>
        <v>0</v>
      </c>
      <c r="BK498">
        <v>73</v>
      </c>
      <c r="BL498" s="37">
        <f>IF(Voorblad!$E$14=Rekenblad!$BL$433,Rekenblad!BD498,0)</f>
        <v>0</v>
      </c>
      <c r="BM498" s="37">
        <f>IF(Voorblad!$E$14=Rekenblad!$BL$433,Rekenblad!BE498,0)</f>
        <v>0</v>
      </c>
      <c r="BN498" s="37">
        <f>IF(Voorblad!$E$14=Rekenblad!$BL$433,Rekenblad!BF498,0)</f>
        <v>0</v>
      </c>
      <c r="BO498" s="62">
        <f>IF(Voorblad!$E$14=Rekenblad!$BL$433,Rekenblad!BG498,0)</f>
        <v>0</v>
      </c>
      <c r="BP498" s="37">
        <f>IF(Voorblad!$E$14=Rekenblad!$BL$433,Rekenblad!BH498,0)</f>
        <v>0</v>
      </c>
      <c r="BQ498" s="37">
        <f>IF(Voorblad!$E$14=Rekenblad!$BL$433,Rekenblad!BI498,0)</f>
        <v>0</v>
      </c>
    </row>
    <row r="499" spans="2:69" x14ac:dyDescent="0.25">
      <c r="B499">
        <f>'Data TREND'!BR67</f>
        <v>74</v>
      </c>
      <c r="C499" s="37">
        <f>'Data TREND'!BT67</f>
        <v>692.31959952299189</v>
      </c>
      <c r="D499" s="37">
        <f>'Data TREND'!BU67</f>
        <v>822.46865630315006</v>
      </c>
      <c r="E499" s="37">
        <f>'Data TREND'!BV67</f>
        <v>393.49735934315032</v>
      </c>
      <c r="F499" s="62">
        <f>'Data TREND'!BW67</f>
        <v>1908.4095107452833</v>
      </c>
      <c r="G499" s="37">
        <f>'Data TREND'!BX67</f>
        <v>68.387455608197925</v>
      </c>
      <c r="H499" s="37">
        <f>'Data TREND'!BY67</f>
        <v>28.050139481720485</v>
      </c>
      <c r="J499" s="37">
        <f t="shared" si="352"/>
        <v>692.31959952299189</v>
      </c>
      <c r="K499" s="37">
        <f t="shared" si="353"/>
        <v>822.46865630315006</v>
      </c>
      <c r="L499" s="37">
        <f t="shared" si="354"/>
        <v>393.49735934315032</v>
      </c>
      <c r="M499" s="62">
        <f t="shared" si="355"/>
        <v>1908.4095107452833</v>
      </c>
      <c r="N499" s="37">
        <f t="shared" si="356"/>
        <v>68.387455608197925</v>
      </c>
      <c r="O499" s="37">
        <f t="shared" si="357"/>
        <v>28.050139481720485</v>
      </c>
      <c r="Q499">
        <f>'Data TREND'!BR67</f>
        <v>74</v>
      </c>
      <c r="R499" s="37">
        <f>'Data TREND'!CA67</f>
        <v>984.50835191923056</v>
      </c>
      <c r="S499" s="37">
        <f>'Data TREND'!CB67</f>
        <v>822.39126346210458</v>
      </c>
      <c r="T499" s="37">
        <f>'Data TREND'!CC67</f>
        <v>394.66929140964572</v>
      </c>
      <c r="U499" s="62">
        <f>'Data TREND'!CD67</f>
        <v>2201.6522039890178</v>
      </c>
      <c r="V499" s="37">
        <f>'Data TREND'!CE67</f>
        <v>80.663457418566566</v>
      </c>
      <c r="W499" s="37">
        <f>'Data TREND'!CF67</f>
        <v>32.885108243721888</v>
      </c>
      <c r="Y499" s="37">
        <f t="shared" ref="Y499:Y530" si="376">$Q$3*R499</f>
        <v>0</v>
      </c>
      <c r="Z499" s="37">
        <f t="shared" ref="Z499:Z530" si="377">$Q$3*S499</f>
        <v>0</v>
      </c>
      <c r="AA499" s="37">
        <f t="shared" ref="AA499:AA530" si="378">$Q$3*T499</f>
        <v>0</v>
      </c>
      <c r="AB499" s="62">
        <f t="shared" ref="AB499:AB530" si="379">$Q$3*U499</f>
        <v>0</v>
      </c>
      <c r="AC499" s="37">
        <f t="shared" ref="AC499:AC530" si="380">$Q$3*V499</f>
        <v>0</v>
      </c>
      <c r="AD499" s="37">
        <f t="shared" ref="AD499:AD530" si="381">$Q$3*W499</f>
        <v>0</v>
      </c>
      <c r="AF499">
        <f>'Data TREND'!BR67</f>
        <v>74</v>
      </c>
      <c r="AG499" s="37">
        <f>'Data TREND'!CH67</f>
        <v>1264.0675688960932</v>
      </c>
      <c r="AH499" s="37">
        <f>'Data TREND'!CI67</f>
        <v>822.50242770581406</v>
      </c>
      <c r="AI499" s="37">
        <f>'Data TREND'!CJ67</f>
        <v>396.12234322078962</v>
      </c>
      <c r="AJ499" s="62">
        <f>'Data TREND'!CK67</f>
        <v>2482.5369022512423</v>
      </c>
      <c r="AK499" s="37">
        <f>'Data TREND'!CL67</f>
        <v>92.185485883143045</v>
      </c>
      <c r="AL499" s="37">
        <f>'Data TREND'!CM67</f>
        <v>37.712677898878006</v>
      </c>
      <c r="AN499" s="37">
        <f t="shared" ref="AN499:AN530" si="382">$AF$3*AG499</f>
        <v>0</v>
      </c>
      <c r="AO499" s="37">
        <f t="shared" ref="AO499:AO530" si="383">$AF$3*AH499</f>
        <v>0</v>
      </c>
      <c r="AP499" s="37">
        <f t="shared" ref="AP499:AP530" si="384">$AF$3*AI499</f>
        <v>0</v>
      </c>
      <c r="AQ499" s="62">
        <f t="shared" ref="AQ499:AQ530" si="385">$AF$3*AJ499</f>
        <v>0</v>
      </c>
      <c r="AR499" s="37">
        <f t="shared" ref="AR499:AR530" si="386">$AF$3*AK499</f>
        <v>0</v>
      </c>
      <c r="AS499" s="37">
        <f t="shared" ref="AS499:AS530" si="387">$AF$3*AL499</f>
        <v>0</v>
      </c>
      <c r="AU499">
        <v>74</v>
      </c>
      <c r="AV499" s="37">
        <f t="shared" ref="AV499:AV530" si="388">J499+Y499+AN499</f>
        <v>692.31959952299189</v>
      </c>
      <c r="AW499" s="37">
        <f t="shared" ref="AW499:AW530" si="389">K499+Z499+AO499</f>
        <v>822.46865630315006</v>
      </c>
      <c r="AX499" s="37">
        <f t="shared" ref="AX499:AX530" si="390">L499+AA499+AP499</f>
        <v>393.49735934315032</v>
      </c>
      <c r="AY499" s="62">
        <f t="shared" ref="AY499:AY530" si="391">M499+AB499+AQ499</f>
        <v>1908.4095107452833</v>
      </c>
      <c r="AZ499" s="37">
        <f t="shared" ref="AZ499:AZ530" si="392">N499+AC499+AR499</f>
        <v>68.387455608197925</v>
      </c>
      <c r="BA499" s="37">
        <f t="shared" ref="BA499:BA530" si="393">O499+AD499+AS499</f>
        <v>28.050139481720485</v>
      </c>
      <c r="BC499">
        <v>74</v>
      </c>
      <c r="BD499" s="37">
        <f>IF(Voorblad!$E$10=Rekenblad!BC499,Rekenblad!AV499,0)</f>
        <v>0</v>
      </c>
      <c r="BE499" s="37">
        <f>IF(Voorblad!$E$10=Rekenblad!BC499,Rekenblad!AW499,0)</f>
        <v>0</v>
      </c>
      <c r="BF499" s="37">
        <f>IF(Voorblad!$E$10=Rekenblad!BC499,Rekenblad!AX499,0)</f>
        <v>0</v>
      </c>
      <c r="BG499" s="62">
        <f>IF(Voorblad!$E$10=Rekenblad!BC499,Rekenblad!AY499,0)</f>
        <v>0</v>
      </c>
      <c r="BH499" s="37">
        <f>IF(Voorblad!$E$10=Rekenblad!BC499,Rekenblad!AZ499,0)</f>
        <v>0</v>
      </c>
      <c r="BI499" s="37">
        <f>IF(Voorblad!$E$10=Rekenblad!BC499,Rekenblad!BA499,0)</f>
        <v>0</v>
      </c>
      <c r="BK499">
        <v>74</v>
      </c>
      <c r="BL499" s="37">
        <f>IF(Voorblad!$E$14=Rekenblad!$BL$433,Rekenblad!BD499,0)</f>
        <v>0</v>
      </c>
      <c r="BM499" s="37">
        <f>IF(Voorblad!$E$14=Rekenblad!$BL$433,Rekenblad!BE499,0)</f>
        <v>0</v>
      </c>
      <c r="BN499" s="37">
        <f>IF(Voorblad!$E$14=Rekenblad!$BL$433,Rekenblad!BF499,0)</f>
        <v>0</v>
      </c>
      <c r="BO499" s="62">
        <f>IF(Voorblad!$E$14=Rekenblad!$BL$433,Rekenblad!BG499,0)</f>
        <v>0</v>
      </c>
      <c r="BP499" s="37">
        <f>IF(Voorblad!$E$14=Rekenblad!$BL$433,Rekenblad!BH499,0)</f>
        <v>0</v>
      </c>
      <c r="BQ499" s="37">
        <f>IF(Voorblad!$E$14=Rekenblad!$BL$433,Rekenblad!BI499,0)</f>
        <v>0</v>
      </c>
    </row>
    <row r="500" spans="2:69" x14ac:dyDescent="0.25">
      <c r="B500">
        <f>'Data TREND'!BR68</f>
        <v>75</v>
      </c>
      <c r="C500" s="37">
        <f>'Data TREND'!BT68</f>
        <v>699.5290169818436</v>
      </c>
      <c r="D500" s="37">
        <f>'Data TREND'!BU68</f>
        <v>833.04794649034977</v>
      </c>
      <c r="E500" s="37">
        <f>'Data TREND'!BV68</f>
        <v>398.75020307456606</v>
      </c>
      <c r="F500" s="62">
        <f>'Data TREND'!BW68</f>
        <v>1931.450998933821</v>
      </c>
      <c r="G500" s="37">
        <f>'Data TREND'!BX68</f>
        <v>68.055609692700585</v>
      </c>
      <c r="H500" s="37">
        <f>'Data TREND'!BY68</f>
        <v>27.917124039945154</v>
      </c>
      <c r="J500" s="37">
        <f t="shared" ref="J500:J563" si="394">$B$3*C500</f>
        <v>699.5290169818436</v>
      </c>
      <c r="K500" s="37">
        <f t="shared" ref="K500:K563" si="395">$B$3*D500</f>
        <v>833.04794649034977</v>
      </c>
      <c r="L500" s="37">
        <f t="shared" ref="L500:L563" si="396">$B$3*E500</f>
        <v>398.75020307456606</v>
      </c>
      <c r="M500" s="62">
        <f t="shared" ref="M500:M563" si="397">$B$3*F500</f>
        <v>1931.450998933821</v>
      </c>
      <c r="N500" s="37">
        <f t="shared" ref="N500:N563" si="398">$B$3*G500</f>
        <v>68.055609692700585</v>
      </c>
      <c r="O500" s="37">
        <f t="shared" ref="O500:O563" si="399">$B$3*H500</f>
        <v>27.917124039945154</v>
      </c>
      <c r="Q500">
        <f>'Data TREND'!BR68</f>
        <v>75</v>
      </c>
      <c r="R500" s="37">
        <f>'Data TREND'!CA68</f>
        <v>994.41834797265199</v>
      </c>
      <c r="S500" s="37">
        <f>'Data TREND'!CB68</f>
        <v>832.93622166175919</v>
      </c>
      <c r="T500" s="37">
        <f>'Data TREND'!CC68</f>
        <v>399.84584285609617</v>
      </c>
      <c r="U500" s="62">
        <f>'Data TREND'!CD68</f>
        <v>2227.2814576133742</v>
      </c>
      <c r="V500" s="37">
        <f>'Data TREND'!CE68</f>
        <v>80.169381945018117</v>
      </c>
      <c r="W500" s="37">
        <f>'Data TREND'!CF68</f>
        <v>32.683142980793406</v>
      </c>
      <c r="Y500" s="37">
        <f t="shared" si="376"/>
        <v>0</v>
      </c>
      <c r="Z500" s="37">
        <f t="shared" si="377"/>
        <v>0</v>
      </c>
      <c r="AA500" s="37">
        <f t="shared" si="378"/>
        <v>0</v>
      </c>
      <c r="AB500" s="62">
        <f t="shared" si="379"/>
        <v>0</v>
      </c>
      <c r="AC500" s="37">
        <f t="shared" si="380"/>
        <v>0</v>
      </c>
      <c r="AD500" s="37">
        <f t="shared" si="381"/>
        <v>0</v>
      </c>
      <c r="AF500">
        <f>'Data TREND'!BR68</f>
        <v>75</v>
      </c>
      <c r="AG500" s="37">
        <f>'Data TREND'!CH68</f>
        <v>1276.4919349162169</v>
      </c>
      <c r="AH500" s="37">
        <f>'Data TREND'!CI68</f>
        <v>833.01574924762099</v>
      </c>
      <c r="AI500" s="37">
        <f>'Data TREND'!CJ68</f>
        <v>401.2126400557504</v>
      </c>
      <c r="AJ500" s="62">
        <f>'Data TREND'!CK68</f>
        <v>2510.563330435622</v>
      </c>
      <c r="AK500" s="37">
        <f>'Data TREND'!CL68</f>
        <v>91.514327751010015</v>
      </c>
      <c r="AL500" s="37">
        <f>'Data TREND'!CM68</f>
        <v>37.439152131580911</v>
      </c>
      <c r="AN500" s="37">
        <f t="shared" si="382"/>
        <v>0</v>
      </c>
      <c r="AO500" s="37">
        <f t="shared" si="383"/>
        <v>0</v>
      </c>
      <c r="AP500" s="37">
        <f t="shared" si="384"/>
        <v>0</v>
      </c>
      <c r="AQ500" s="62">
        <f t="shared" si="385"/>
        <v>0</v>
      </c>
      <c r="AR500" s="37">
        <f t="shared" si="386"/>
        <v>0</v>
      </c>
      <c r="AS500" s="37">
        <f t="shared" si="387"/>
        <v>0</v>
      </c>
      <c r="AU500">
        <v>75</v>
      </c>
      <c r="AV500" s="37">
        <f t="shared" si="388"/>
        <v>699.5290169818436</v>
      </c>
      <c r="AW500" s="37">
        <f t="shared" si="389"/>
        <v>833.04794649034977</v>
      </c>
      <c r="AX500" s="37">
        <f t="shared" si="390"/>
        <v>398.75020307456606</v>
      </c>
      <c r="AY500" s="62">
        <f t="shared" si="391"/>
        <v>1931.450998933821</v>
      </c>
      <c r="AZ500" s="37">
        <f t="shared" si="392"/>
        <v>68.055609692700585</v>
      </c>
      <c r="BA500" s="37">
        <f t="shared" si="393"/>
        <v>27.917124039945154</v>
      </c>
      <c r="BC500">
        <v>75</v>
      </c>
      <c r="BD500" s="37">
        <f>IF(Voorblad!$E$10=Rekenblad!BC500,Rekenblad!AV500,0)</f>
        <v>0</v>
      </c>
      <c r="BE500" s="37">
        <f>IF(Voorblad!$E$10=Rekenblad!BC500,Rekenblad!AW500,0)</f>
        <v>0</v>
      </c>
      <c r="BF500" s="37">
        <f>IF(Voorblad!$E$10=Rekenblad!BC500,Rekenblad!AX500,0)</f>
        <v>0</v>
      </c>
      <c r="BG500" s="62">
        <f>IF(Voorblad!$E$10=Rekenblad!BC500,Rekenblad!AY500,0)</f>
        <v>0</v>
      </c>
      <c r="BH500" s="37">
        <f>IF(Voorblad!$E$10=Rekenblad!BC500,Rekenblad!AZ500,0)</f>
        <v>0</v>
      </c>
      <c r="BI500" s="37">
        <f>IF(Voorblad!$E$10=Rekenblad!BC500,Rekenblad!BA500,0)</f>
        <v>0</v>
      </c>
      <c r="BK500">
        <v>75</v>
      </c>
      <c r="BL500" s="37">
        <f>IF(Voorblad!$E$14=Rekenblad!$BL$433,Rekenblad!BD500,0)</f>
        <v>0</v>
      </c>
      <c r="BM500" s="37">
        <f>IF(Voorblad!$E$14=Rekenblad!$BL$433,Rekenblad!BE500,0)</f>
        <v>0</v>
      </c>
      <c r="BN500" s="37">
        <f>IF(Voorblad!$E$14=Rekenblad!$BL$433,Rekenblad!BF500,0)</f>
        <v>0</v>
      </c>
      <c r="BO500" s="62">
        <f>IF(Voorblad!$E$14=Rekenblad!$BL$433,Rekenblad!BG500,0)</f>
        <v>0</v>
      </c>
      <c r="BP500" s="37">
        <f>IF(Voorblad!$E$14=Rekenblad!$BL$433,Rekenblad!BH500,0)</f>
        <v>0</v>
      </c>
      <c r="BQ500" s="37">
        <f>IF(Voorblad!$E$14=Rekenblad!$BL$433,Rekenblad!BI500,0)</f>
        <v>0</v>
      </c>
    </row>
    <row r="501" spans="2:69" x14ac:dyDescent="0.25">
      <c r="B501">
        <f>'Data TREND'!BR69</f>
        <v>76</v>
      </c>
      <c r="C501" s="37">
        <f>'Data TREND'!BT69</f>
        <v>706.7384344406953</v>
      </c>
      <c r="D501" s="37">
        <f>'Data TREND'!BU69</f>
        <v>843.62723667754949</v>
      </c>
      <c r="E501" s="37">
        <f>'Data TREND'!BV69</f>
        <v>404.0030468059818</v>
      </c>
      <c r="F501" s="62">
        <f>'Data TREND'!BW69</f>
        <v>1954.4924871223584</v>
      </c>
      <c r="G501" s="37">
        <f>'Data TREND'!BX69</f>
        <v>67.723763777203231</v>
      </c>
      <c r="H501" s="37">
        <f>'Data TREND'!BY69</f>
        <v>27.784108598169819</v>
      </c>
      <c r="J501" s="37">
        <f t="shared" si="394"/>
        <v>706.7384344406953</v>
      </c>
      <c r="K501" s="37">
        <f t="shared" si="395"/>
        <v>843.62723667754949</v>
      </c>
      <c r="L501" s="37">
        <f t="shared" si="396"/>
        <v>404.0030468059818</v>
      </c>
      <c r="M501" s="62">
        <f t="shared" si="397"/>
        <v>1954.4924871223584</v>
      </c>
      <c r="N501" s="37">
        <f t="shared" si="398"/>
        <v>67.723763777203231</v>
      </c>
      <c r="O501" s="37">
        <f t="shared" si="399"/>
        <v>27.784108598169819</v>
      </c>
      <c r="Q501">
        <f>'Data TREND'!BR69</f>
        <v>76</v>
      </c>
      <c r="R501" s="37">
        <f>'Data TREND'!CA69</f>
        <v>1004.3283440260734</v>
      </c>
      <c r="S501" s="37">
        <f>'Data TREND'!CB69</f>
        <v>843.48117986141381</v>
      </c>
      <c r="T501" s="37">
        <f>'Data TREND'!CC69</f>
        <v>405.02239430254656</v>
      </c>
      <c r="U501" s="62">
        <f>'Data TREND'!CD69</f>
        <v>2252.9107112377305</v>
      </c>
      <c r="V501" s="37">
        <f>'Data TREND'!CE69</f>
        <v>79.675306471469668</v>
      </c>
      <c r="W501" s="37">
        <f>'Data TREND'!CF69</f>
        <v>32.481177717864931</v>
      </c>
      <c r="Y501" s="37">
        <f t="shared" si="376"/>
        <v>0</v>
      </c>
      <c r="Z501" s="37">
        <f t="shared" si="377"/>
        <v>0</v>
      </c>
      <c r="AA501" s="37">
        <f t="shared" si="378"/>
        <v>0</v>
      </c>
      <c r="AB501" s="62">
        <f t="shared" si="379"/>
        <v>0</v>
      </c>
      <c r="AC501" s="37">
        <f t="shared" si="380"/>
        <v>0</v>
      </c>
      <c r="AD501" s="37">
        <f t="shared" si="381"/>
        <v>0</v>
      </c>
      <c r="AF501">
        <f>'Data TREND'!BR69</f>
        <v>76</v>
      </c>
      <c r="AG501" s="37">
        <f>'Data TREND'!CH69</f>
        <v>1288.9163009363406</v>
      </c>
      <c r="AH501" s="37">
        <f>'Data TREND'!CI69</f>
        <v>843.52907078942781</v>
      </c>
      <c r="AI501" s="37">
        <f>'Data TREND'!CJ69</f>
        <v>406.30293689071118</v>
      </c>
      <c r="AJ501" s="62">
        <f>'Data TREND'!CK69</f>
        <v>2538.5897586200022</v>
      </c>
      <c r="AK501" s="37">
        <f>'Data TREND'!CL69</f>
        <v>90.843169618876971</v>
      </c>
      <c r="AL501" s="37">
        <f>'Data TREND'!CM69</f>
        <v>37.165626364283824</v>
      </c>
      <c r="AN501" s="37">
        <f t="shared" si="382"/>
        <v>0</v>
      </c>
      <c r="AO501" s="37">
        <f t="shared" si="383"/>
        <v>0</v>
      </c>
      <c r="AP501" s="37">
        <f t="shared" si="384"/>
        <v>0</v>
      </c>
      <c r="AQ501" s="62">
        <f t="shared" si="385"/>
        <v>0</v>
      </c>
      <c r="AR501" s="37">
        <f t="shared" si="386"/>
        <v>0</v>
      </c>
      <c r="AS501" s="37">
        <f t="shared" si="387"/>
        <v>0</v>
      </c>
      <c r="AU501">
        <v>76</v>
      </c>
      <c r="AV501" s="37">
        <f t="shared" si="388"/>
        <v>706.7384344406953</v>
      </c>
      <c r="AW501" s="37">
        <f t="shared" si="389"/>
        <v>843.62723667754949</v>
      </c>
      <c r="AX501" s="37">
        <f t="shared" si="390"/>
        <v>404.0030468059818</v>
      </c>
      <c r="AY501" s="62">
        <f t="shared" si="391"/>
        <v>1954.4924871223584</v>
      </c>
      <c r="AZ501" s="37">
        <f t="shared" si="392"/>
        <v>67.723763777203231</v>
      </c>
      <c r="BA501" s="37">
        <f t="shared" si="393"/>
        <v>27.784108598169819</v>
      </c>
      <c r="BC501">
        <v>76</v>
      </c>
      <c r="BD501" s="37">
        <f>IF(Voorblad!$E$10=Rekenblad!BC501,Rekenblad!AV501,0)</f>
        <v>0</v>
      </c>
      <c r="BE501" s="37">
        <f>IF(Voorblad!$E$10=Rekenblad!BC501,Rekenblad!AW501,0)</f>
        <v>0</v>
      </c>
      <c r="BF501" s="37">
        <f>IF(Voorblad!$E$10=Rekenblad!BC501,Rekenblad!AX501,0)</f>
        <v>0</v>
      </c>
      <c r="BG501" s="62">
        <f>IF(Voorblad!$E$10=Rekenblad!BC501,Rekenblad!AY501,0)</f>
        <v>0</v>
      </c>
      <c r="BH501" s="37">
        <f>IF(Voorblad!$E$10=Rekenblad!BC501,Rekenblad!AZ501,0)</f>
        <v>0</v>
      </c>
      <c r="BI501" s="37">
        <f>IF(Voorblad!$E$10=Rekenblad!BC501,Rekenblad!BA501,0)</f>
        <v>0</v>
      </c>
      <c r="BK501">
        <v>76</v>
      </c>
      <c r="BL501" s="37">
        <f>IF(Voorblad!$E$14=Rekenblad!$BL$433,Rekenblad!BD501,0)</f>
        <v>0</v>
      </c>
      <c r="BM501" s="37">
        <f>IF(Voorblad!$E$14=Rekenblad!$BL$433,Rekenblad!BE501,0)</f>
        <v>0</v>
      </c>
      <c r="BN501" s="37">
        <f>IF(Voorblad!$E$14=Rekenblad!$BL$433,Rekenblad!BF501,0)</f>
        <v>0</v>
      </c>
      <c r="BO501" s="62">
        <f>IF(Voorblad!$E$14=Rekenblad!$BL$433,Rekenblad!BG501,0)</f>
        <v>0</v>
      </c>
      <c r="BP501" s="37">
        <f>IF(Voorblad!$E$14=Rekenblad!$BL$433,Rekenblad!BH501,0)</f>
        <v>0</v>
      </c>
      <c r="BQ501" s="37">
        <f>IF(Voorblad!$E$14=Rekenblad!$BL$433,Rekenblad!BI501,0)</f>
        <v>0</v>
      </c>
    </row>
    <row r="502" spans="2:69" x14ac:dyDescent="0.25">
      <c r="B502">
        <f>'Data TREND'!BR70</f>
        <v>77</v>
      </c>
      <c r="C502" s="37">
        <f>'Data TREND'!BT70</f>
        <v>713.947851899547</v>
      </c>
      <c r="D502" s="37">
        <f>'Data TREND'!BU70</f>
        <v>854.20652686474921</v>
      </c>
      <c r="E502" s="37">
        <f>'Data TREND'!BV70</f>
        <v>409.25589053739748</v>
      </c>
      <c r="F502" s="62">
        <f>'Data TREND'!BW70</f>
        <v>1977.533975310896</v>
      </c>
      <c r="G502" s="37">
        <f>'Data TREND'!BX70</f>
        <v>67.391917861705878</v>
      </c>
      <c r="H502" s="37">
        <f>'Data TREND'!BY70</f>
        <v>27.651093156394484</v>
      </c>
      <c r="J502" s="37">
        <f t="shared" si="394"/>
        <v>713.947851899547</v>
      </c>
      <c r="K502" s="37">
        <f t="shared" si="395"/>
        <v>854.20652686474921</v>
      </c>
      <c r="L502" s="37">
        <f t="shared" si="396"/>
        <v>409.25589053739748</v>
      </c>
      <c r="M502" s="62">
        <f t="shared" si="397"/>
        <v>1977.533975310896</v>
      </c>
      <c r="N502" s="37">
        <f t="shared" si="398"/>
        <v>67.391917861705878</v>
      </c>
      <c r="O502" s="37">
        <f t="shared" si="399"/>
        <v>27.651093156394484</v>
      </c>
      <c r="Q502">
        <f>'Data TREND'!BR70</f>
        <v>77</v>
      </c>
      <c r="R502" s="37">
        <f>'Data TREND'!CA70</f>
        <v>1014.2383400794947</v>
      </c>
      <c r="S502" s="37">
        <f>'Data TREND'!CB70</f>
        <v>854.02613806106842</v>
      </c>
      <c r="T502" s="37">
        <f>'Data TREND'!CC70</f>
        <v>410.19894574899701</v>
      </c>
      <c r="U502" s="62">
        <f>'Data TREND'!CD70</f>
        <v>2278.5399648620869</v>
      </c>
      <c r="V502" s="37">
        <f>'Data TREND'!CE70</f>
        <v>79.181230997921219</v>
      </c>
      <c r="W502" s="37">
        <f>'Data TREND'!CF70</f>
        <v>32.279212454936449</v>
      </c>
      <c r="Y502" s="37">
        <f t="shared" si="376"/>
        <v>0</v>
      </c>
      <c r="Z502" s="37">
        <f t="shared" si="377"/>
        <v>0</v>
      </c>
      <c r="AA502" s="37">
        <f t="shared" si="378"/>
        <v>0</v>
      </c>
      <c r="AB502" s="62">
        <f t="shared" si="379"/>
        <v>0</v>
      </c>
      <c r="AC502" s="37">
        <f t="shared" si="380"/>
        <v>0</v>
      </c>
      <c r="AD502" s="37">
        <f t="shared" si="381"/>
        <v>0</v>
      </c>
      <c r="AF502">
        <f>'Data TREND'!BR70</f>
        <v>77</v>
      </c>
      <c r="AG502" s="37">
        <f>'Data TREND'!CH70</f>
        <v>1301.3406669564642</v>
      </c>
      <c r="AH502" s="37">
        <f>'Data TREND'!CI70</f>
        <v>854.04239233123462</v>
      </c>
      <c r="AI502" s="37">
        <f>'Data TREND'!CJ70</f>
        <v>411.39323372567202</v>
      </c>
      <c r="AJ502" s="62">
        <f>'Data TREND'!CK70</f>
        <v>2566.6161868043823</v>
      </c>
      <c r="AK502" s="37">
        <f>'Data TREND'!CL70</f>
        <v>90.172011486743941</v>
      </c>
      <c r="AL502" s="37">
        <f>'Data TREND'!CM70</f>
        <v>36.892100596986737</v>
      </c>
      <c r="AN502" s="37">
        <f t="shared" si="382"/>
        <v>0</v>
      </c>
      <c r="AO502" s="37">
        <f t="shared" si="383"/>
        <v>0</v>
      </c>
      <c r="AP502" s="37">
        <f t="shared" si="384"/>
        <v>0</v>
      </c>
      <c r="AQ502" s="62">
        <f t="shared" si="385"/>
        <v>0</v>
      </c>
      <c r="AR502" s="37">
        <f t="shared" si="386"/>
        <v>0</v>
      </c>
      <c r="AS502" s="37">
        <f t="shared" si="387"/>
        <v>0</v>
      </c>
      <c r="AU502">
        <v>77</v>
      </c>
      <c r="AV502" s="37">
        <f t="shared" si="388"/>
        <v>713.947851899547</v>
      </c>
      <c r="AW502" s="37">
        <f t="shared" si="389"/>
        <v>854.20652686474921</v>
      </c>
      <c r="AX502" s="37">
        <f t="shared" si="390"/>
        <v>409.25589053739748</v>
      </c>
      <c r="AY502" s="62">
        <f t="shared" si="391"/>
        <v>1977.533975310896</v>
      </c>
      <c r="AZ502" s="37">
        <f t="shared" si="392"/>
        <v>67.391917861705878</v>
      </c>
      <c r="BA502" s="37">
        <f t="shared" si="393"/>
        <v>27.651093156394484</v>
      </c>
      <c r="BC502">
        <v>77</v>
      </c>
      <c r="BD502" s="37">
        <f>IF(Voorblad!$E$10=Rekenblad!BC502,Rekenblad!AV502,0)</f>
        <v>0</v>
      </c>
      <c r="BE502" s="37">
        <f>IF(Voorblad!$E$10=Rekenblad!BC502,Rekenblad!AW502,0)</f>
        <v>0</v>
      </c>
      <c r="BF502" s="37">
        <f>IF(Voorblad!$E$10=Rekenblad!BC502,Rekenblad!AX502,0)</f>
        <v>0</v>
      </c>
      <c r="BG502" s="62">
        <f>IF(Voorblad!$E$10=Rekenblad!BC502,Rekenblad!AY502,0)</f>
        <v>0</v>
      </c>
      <c r="BH502" s="37">
        <f>IF(Voorblad!$E$10=Rekenblad!BC502,Rekenblad!AZ502,0)</f>
        <v>0</v>
      </c>
      <c r="BI502" s="37">
        <f>IF(Voorblad!$E$10=Rekenblad!BC502,Rekenblad!BA502,0)</f>
        <v>0</v>
      </c>
      <c r="BK502">
        <v>77</v>
      </c>
      <c r="BL502" s="37">
        <f>IF(Voorblad!$E$14=Rekenblad!$BL$433,Rekenblad!BD502,0)</f>
        <v>0</v>
      </c>
      <c r="BM502" s="37">
        <f>IF(Voorblad!$E$14=Rekenblad!$BL$433,Rekenblad!BE502,0)</f>
        <v>0</v>
      </c>
      <c r="BN502" s="37">
        <f>IF(Voorblad!$E$14=Rekenblad!$BL$433,Rekenblad!BF502,0)</f>
        <v>0</v>
      </c>
      <c r="BO502" s="62">
        <f>IF(Voorblad!$E$14=Rekenblad!$BL$433,Rekenblad!BG502,0)</f>
        <v>0</v>
      </c>
      <c r="BP502" s="37">
        <f>IF(Voorblad!$E$14=Rekenblad!$BL$433,Rekenblad!BH502,0)</f>
        <v>0</v>
      </c>
      <c r="BQ502" s="37">
        <f>IF(Voorblad!$E$14=Rekenblad!$BL$433,Rekenblad!BI502,0)</f>
        <v>0</v>
      </c>
    </row>
    <row r="503" spans="2:69" x14ac:dyDescent="0.25">
      <c r="B503">
        <f>'Data TREND'!BR71</f>
        <v>78</v>
      </c>
      <c r="C503" s="37">
        <f>'Data TREND'!BT71</f>
        <v>721.15726935839859</v>
      </c>
      <c r="D503" s="37">
        <f>'Data TREND'!BU71</f>
        <v>864.78581705194892</v>
      </c>
      <c r="E503" s="37">
        <f>'Data TREND'!BV71</f>
        <v>414.50873426881321</v>
      </c>
      <c r="F503" s="62">
        <f>'Data TREND'!BW71</f>
        <v>2000.5754634994337</v>
      </c>
      <c r="G503" s="37">
        <f>'Data TREND'!BX71</f>
        <v>67.060071946208538</v>
      </c>
      <c r="H503" s="37">
        <f>'Data TREND'!BY71</f>
        <v>27.518077714619153</v>
      </c>
      <c r="J503" s="37">
        <f t="shared" si="394"/>
        <v>721.15726935839859</v>
      </c>
      <c r="K503" s="37">
        <f t="shared" si="395"/>
        <v>864.78581705194892</v>
      </c>
      <c r="L503" s="37">
        <f t="shared" si="396"/>
        <v>414.50873426881321</v>
      </c>
      <c r="M503" s="62">
        <f t="shared" si="397"/>
        <v>2000.5754634994337</v>
      </c>
      <c r="N503" s="37">
        <f t="shared" si="398"/>
        <v>67.060071946208538</v>
      </c>
      <c r="O503" s="37">
        <f t="shared" si="399"/>
        <v>27.518077714619153</v>
      </c>
      <c r="Q503">
        <f>'Data TREND'!BR71</f>
        <v>78</v>
      </c>
      <c r="R503" s="37">
        <f>'Data TREND'!CA71</f>
        <v>1024.148336132916</v>
      </c>
      <c r="S503" s="37">
        <f>'Data TREND'!CB71</f>
        <v>864.57109626072315</v>
      </c>
      <c r="T503" s="37">
        <f>'Data TREND'!CC71</f>
        <v>415.37549719544745</v>
      </c>
      <c r="U503" s="62">
        <f>'Data TREND'!CD71</f>
        <v>2304.1692184864432</v>
      </c>
      <c r="V503" s="37">
        <f>'Data TREND'!CE71</f>
        <v>78.68715552437277</v>
      </c>
      <c r="W503" s="37">
        <f>'Data TREND'!CF71</f>
        <v>32.077247192007974</v>
      </c>
      <c r="Y503" s="37">
        <f t="shared" si="376"/>
        <v>0</v>
      </c>
      <c r="Z503" s="37">
        <f t="shared" si="377"/>
        <v>0</v>
      </c>
      <c r="AA503" s="37">
        <f t="shared" si="378"/>
        <v>0</v>
      </c>
      <c r="AB503" s="62">
        <f t="shared" si="379"/>
        <v>0</v>
      </c>
      <c r="AC503" s="37">
        <f t="shared" si="380"/>
        <v>0</v>
      </c>
      <c r="AD503" s="37">
        <f t="shared" si="381"/>
        <v>0</v>
      </c>
      <c r="AF503">
        <f>'Data TREND'!BR71</f>
        <v>78</v>
      </c>
      <c r="AG503" s="37">
        <f>'Data TREND'!CH71</f>
        <v>1313.7650329765877</v>
      </c>
      <c r="AH503" s="37">
        <f>'Data TREND'!CI71</f>
        <v>864.55571387304144</v>
      </c>
      <c r="AI503" s="37">
        <f>'Data TREND'!CJ71</f>
        <v>416.4835305606328</v>
      </c>
      <c r="AJ503" s="62">
        <f>'Data TREND'!CK71</f>
        <v>2594.642614988762</v>
      </c>
      <c r="AK503" s="37">
        <f>'Data TREND'!CL71</f>
        <v>89.500853354610911</v>
      </c>
      <c r="AL503" s="37">
        <f>'Data TREND'!CM71</f>
        <v>36.618574829689642</v>
      </c>
      <c r="AN503" s="37">
        <f t="shared" si="382"/>
        <v>0</v>
      </c>
      <c r="AO503" s="37">
        <f t="shared" si="383"/>
        <v>0</v>
      </c>
      <c r="AP503" s="37">
        <f t="shared" si="384"/>
        <v>0</v>
      </c>
      <c r="AQ503" s="62">
        <f t="shared" si="385"/>
        <v>0</v>
      </c>
      <c r="AR503" s="37">
        <f t="shared" si="386"/>
        <v>0</v>
      </c>
      <c r="AS503" s="37">
        <f t="shared" si="387"/>
        <v>0</v>
      </c>
      <c r="AU503">
        <v>78</v>
      </c>
      <c r="AV503" s="37">
        <f t="shared" si="388"/>
        <v>721.15726935839859</v>
      </c>
      <c r="AW503" s="37">
        <f t="shared" si="389"/>
        <v>864.78581705194892</v>
      </c>
      <c r="AX503" s="37">
        <f t="shared" si="390"/>
        <v>414.50873426881321</v>
      </c>
      <c r="AY503" s="62">
        <f t="shared" si="391"/>
        <v>2000.5754634994337</v>
      </c>
      <c r="AZ503" s="37">
        <f t="shared" si="392"/>
        <v>67.060071946208538</v>
      </c>
      <c r="BA503" s="37">
        <f t="shared" si="393"/>
        <v>27.518077714619153</v>
      </c>
      <c r="BC503">
        <v>78</v>
      </c>
      <c r="BD503" s="37">
        <f>IF(Voorblad!$E$10=Rekenblad!BC503,Rekenblad!AV503,0)</f>
        <v>0</v>
      </c>
      <c r="BE503" s="37">
        <f>IF(Voorblad!$E$10=Rekenblad!BC503,Rekenblad!AW503,0)</f>
        <v>0</v>
      </c>
      <c r="BF503" s="37">
        <f>IF(Voorblad!$E$10=Rekenblad!BC503,Rekenblad!AX503,0)</f>
        <v>0</v>
      </c>
      <c r="BG503" s="62">
        <f>IF(Voorblad!$E$10=Rekenblad!BC503,Rekenblad!AY503,0)</f>
        <v>0</v>
      </c>
      <c r="BH503" s="37">
        <f>IF(Voorblad!$E$10=Rekenblad!BC503,Rekenblad!AZ503,0)</f>
        <v>0</v>
      </c>
      <c r="BI503" s="37">
        <f>IF(Voorblad!$E$10=Rekenblad!BC503,Rekenblad!BA503,0)</f>
        <v>0</v>
      </c>
      <c r="BK503">
        <v>78</v>
      </c>
      <c r="BL503" s="37">
        <f>IF(Voorblad!$E$14=Rekenblad!$BL$433,Rekenblad!BD503,0)</f>
        <v>0</v>
      </c>
      <c r="BM503" s="37">
        <f>IF(Voorblad!$E$14=Rekenblad!$BL$433,Rekenblad!BE503,0)</f>
        <v>0</v>
      </c>
      <c r="BN503" s="37">
        <f>IF(Voorblad!$E$14=Rekenblad!$BL$433,Rekenblad!BF503,0)</f>
        <v>0</v>
      </c>
      <c r="BO503" s="62">
        <f>IF(Voorblad!$E$14=Rekenblad!$BL$433,Rekenblad!BG503,0)</f>
        <v>0</v>
      </c>
      <c r="BP503" s="37">
        <f>IF(Voorblad!$E$14=Rekenblad!$BL$433,Rekenblad!BH503,0)</f>
        <v>0</v>
      </c>
      <c r="BQ503" s="37">
        <f>IF(Voorblad!$E$14=Rekenblad!$BL$433,Rekenblad!BI503,0)</f>
        <v>0</v>
      </c>
    </row>
    <row r="504" spans="2:69" x14ac:dyDescent="0.25">
      <c r="B504">
        <f>'Data TREND'!BR72</f>
        <v>79</v>
      </c>
      <c r="C504" s="37">
        <f>'Data TREND'!BT72</f>
        <v>728.3666868172503</v>
      </c>
      <c r="D504" s="37">
        <f>'Data TREND'!BU72</f>
        <v>875.36510723914864</v>
      </c>
      <c r="E504" s="37">
        <f>'Data TREND'!BV72</f>
        <v>419.76157800022895</v>
      </c>
      <c r="F504" s="62">
        <f>'Data TREND'!BW72</f>
        <v>2023.6169516879713</v>
      </c>
      <c r="G504" s="37">
        <f>'Data TREND'!BX72</f>
        <v>66.728226030711198</v>
      </c>
      <c r="H504" s="37">
        <f>'Data TREND'!BY72</f>
        <v>27.385062272843818</v>
      </c>
      <c r="J504" s="37">
        <f t="shared" si="394"/>
        <v>728.3666868172503</v>
      </c>
      <c r="K504" s="37">
        <f t="shared" si="395"/>
        <v>875.36510723914864</v>
      </c>
      <c r="L504" s="37">
        <f t="shared" si="396"/>
        <v>419.76157800022895</v>
      </c>
      <c r="M504" s="62">
        <f t="shared" si="397"/>
        <v>2023.6169516879713</v>
      </c>
      <c r="N504" s="37">
        <f t="shared" si="398"/>
        <v>66.728226030711198</v>
      </c>
      <c r="O504" s="37">
        <f t="shared" si="399"/>
        <v>27.385062272843818</v>
      </c>
      <c r="Q504">
        <f>'Data TREND'!BR72</f>
        <v>79</v>
      </c>
      <c r="R504" s="37">
        <f>'Data TREND'!CA72</f>
        <v>1034.0583321863376</v>
      </c>
      <c r="S504" s="37">
        <f>'Data TREND'!CB72</f>
        <v>875.11605446037777</v>
      </c>
      <c r="T504" s="37">
        <f>'Data TREND'!CC72</f>
        <v>420.55204864189784</v>
      </c>
      <c r="U504" s="62">
        <f>'Data TREND'!CD72</f>
        <v>2329.7984721107996</v>
      </c>
      <c r="V504" s="37">
        <f>'Data TREND'!CE72</f>
        <v>78.193080050824307</v>
      </c>
      <c r="W504" s="37">
        <f>'Data TREND'!CF72</f>
        <v>31.875281929079492</v>
      </c>
      <c r="Y504" s="37">
        <f t="shared" si="376"/>
        <v>0</v>
      </c>
      <c r="Z504" s="37">
        <f t="shared" si="377"/>
        <v>0</v>
      </c>
      <c r="AA504" s="37">
        <f t="shared" si="378"/>
        <v>0</v>
      </c>
      <c r="AB504" s="62">
        <f t="shared" si="379"/>
        <v>0</v>
      </c>
      <c r="AC504" s="37">
        <f t="shared" si="380"/>
        <v>0</v>
      </c>
      <c r="AD504" s="37">
        <f t="shared" si="381"/>
        <v>0</v>
      </c>
      <c r="AF504">
        <f>'Data TREND'!BR72</f>
        <v>79</v>
      </c>
      <c r="AG504" s="37">
        <f>'Data TREND'!CH72</f>
        <v>1326.1893989967114</v>
      </c>
      <c r="AH504" s="37">
        <f>'Data TREND'!CI72</f>
        <v>875.06903541484826</v>
      </c>
      <c r="AI504" s="37">
        <f>'Data TREND'!CJ72</f>
        <v>421.57382739559364</v>
      </c>
      <c r="AJ504" s="62">
        <f>'Data TREND'!CK72</f>
        <v>2622.6690431731422</v>
      </c>
      <c r="AK504" s="37">
        <f>'Data TREND'!CL72</f>
        <v>88.829695222477881</v>
      </c>
      <c r="AL504" s="37">
        <f>'Data TREND'!CM72</f>
        <v>36.345049062392548</v>
      </c>
      <c r="AN504" s="37">
        <f t="shared" si="382"/>
        <v>0</v>
      </c>
      <c r="AO504" s="37">
        <f t="shared" si="383"/>
        <v>0</v>
      </c>
      <c r="AP504" s="37">
        <f t="shared" si="384"/>
        <v>0</v>
      </c>
      <c r="AQ504" s="62">
        <f t="shared" si="385"/>
        <v>0</v>
      </c>
      <c r="AR504" s="37">
        <f t="shared" si="386"/>
        <v>0</v>
      </c>
      <c r="AS504" s="37">
        <f t="shared" si="387"/>
        <v>0</v>
      </c>
      <c r="AU504">
        <v>79</v>
      </c>
      <c r="AV504" s="37">
        <f t="shared" si="388"/>
        <v>728.3666868172503</v>
      </c>
      <c r="AW504" s="37">
        <f t="shared" si="389"/>
        <v>875.36510723914864</v>
      </c>
      <c r="AX504" s="37">
        <f t="shared" si="390"/>
        <v>419.76157800022895</v>
      </c>
      <c r="AY504" s="62">
        <f t="shared" si="391"/>
        <v>2023.6169516879713</v>
      </c>
      <c r="AZ504" s="37">
        <f t="shared" si="392"/>
        <v>66.728226030711198</v>
      </c>
      <c r="BA504" s="37">
        <f t="shared" si="393"/>
        <v>27.385062272843818</v>
      </c>
      <c r="BC504">
        <v>79</v>
      </c>
      <c r="BD504" s="37">
        <f>IF(Voorblad!$E$10=Rekenblad!BC504,Rekenblad!AV504,0)</f>
        <v>0</v>
      </c>
      <c r="BE504" s="37">
        <f>IF(Voorblad!$E$10=Rekenblad!BC504,Rekenblad!AW504,0)</f>
        <v>0</v>
      </c>
      <c r="BF504" s="37">
        <f>IF(Voorblad!$E$10=Rekenblad!BC504,Rekenblad!AX504,0)</f>
        <v>0</v>
      </c>
      <c r="BG504" s="62">
        <f>IF(Voorblad!$E$10=Rekenblad!BC504,Rekenblad!AY504,0)</f>
        <v>0</v>
      </c>
      <c r="BH504" s="37">
        <f>IF(Voorblad!$E$10=Rekenblad!BC504,Rekenblad!AZ504,0)</f>
        <v>0</v>
      </c>
      <c r="BI504" s="37">
        <f>IF(Voorblad!$E$10=Rekenblad!BC504,Rekenblad!BA504,0)</f>
        <v>0</v>
      </c>
      <c r="BK504">
        <v>79</v>
      </c>
      <c r="BL504" s="37">
        <f>IF(Voorblad!$E$14=Rekenblad!$BL$433,Rekenblad!BD504,0)</f>
        <v>0</v>
      </c>
      <c r="BM504" s="37">
        <f>IF(Voorblad!$E$14=Rekenblad!$BL$433,Rekenblad!BE504,0)</f>
        <v>0</v>
      </c>
      <c r="BN504" s="37">
        <f>IF(Voorblad!$E$14=Rekenblad!$BL$433,Rekenblad!BF504,0)</f>
        <v>0</v>
      </c>
      <c r="BO504" s="62">
        <f>IF(Voorblad!$E$14=Rekenblad!$BL$433,Rekenblad!BG504,0)</f>
        <v>0</v>
      </c>
      <c r="BP504" s="37">
        <f>IF(Voorblad!$E$14=Rekenblad!$BL$433,Rekenblad!BH504,0)</f>
        <v>0</v>
      </c>
      <c r="BQ504" s="37">
        <f>IF(Voorblad!$E$14=Rekenblad!$BL$433,Rekenblad!BI504,0)</f>
        <v>0</v>
      </c>
    </row>
    <row r="505" spans="2:69" x14ac:dyDescent="0.25">
      <c r="B505">
        <f>'Data TREND'!BR73</f>
        <v>80</v>
      </c>
      <c r="C505" s="37">
        <f>'Data TREND'!BT73</f>
        <v>735.576104276102</v>
      </c>
      <c r="D505" s="37">
        <f>'Data TREND'!BU73</f>
        <v>885.94439742634836</v>
      </c>
      <c r="E505" s="37">
        <f>'Data TREND'!BV73</f>
        <v>425.01442173164463</v>
      </c>
      <c r="F505" s="62">
        <f>'Data TREND'!BW73</f>
        <v>2046.6584398765087</v>
      </c>
      <c r="G505" s="37">
        <f>'Data TREND'!BX73</f>
        <v>66.396380115213844</v>
      </c>
      <c r="H505" s="37">
        <f>'Data TREND'!BY73</f>
        <v>27.252046831068483</v>
      </c>
      <c r="J505" s="37">
        <f t="shared" si="394"/>
        <v>735.576104276102</v>
      </c>
      <c r="K505" s="37">
        <f t="shared" si="395"/>
        <v>885.94439742634836</v>
      </c>
      <c r="L505" s="37">
        <f t="shared" si="396"/>
        <v>425.01442173164463</v>
      </c>
      <c r="M505" s="62">
        <f t="shared" si="397"/>
        <v>2046.6584398765087</v>
      </c>
      <c r="N505" s="37">
        <f t="shared" si="398"/>
        <v>66.396380115213844</v>
      </c>
      <c r="O505" s="37">
        <f t="shared" si="399"/>
        <v>27.252046831068483</v>
      </c>
      <c r="Q505">
        <f>'Data TREND'!BR73</f>
        <v>80</v>
      </c>
      <c r="R505" s="37">
        <f>'Data TREND'!CA73</f>
        <v>1043.9683282397591</v>
      </c>
      <c r="S505" s="37">
        <f>'Data TREND'!CB73</f>
        <v>885.66101266003238</v>
      </c>
      <c r="T505" s="37">
        <f>'Data TREND'!CC73</f>
        <v>425.72860008834829</v>
      </c>
      <c r="U505" s="62">
        <f>'Data TREND'!CD73</f>
        <v>2355.4277257351559</v>
      </c>
      <c r="V505" s="37">
        <f>'Data TREND'!CE73</f>
        <v>77.699004577275872</v>
      </c>
      <c r="W505" s="37">
        <f>'Data TREND'!CF73</f>
        <v>31.673316666151013</v>
      </c>
      <c r="Y505" s="37">
        <f t="shared" si="376"/>
        <v>0</v>
      </c>
      <c r="Z505" s="37">
        <f t="shared" si="377"/>
        <v>0</v>
      </c>
      <c r="AA505" s="37">
        <f t="shared" si="378"/>
        <v>0</v>
      </c>
      <c r="AB505" s="62">
        <f t="shared" si="379"/>
        <v>0</v>
      </c>
      <c r="AC505" s="37">
        <f t="shared" si="380"/>
        <v>0</v>
      </c>
      <c r="AD505" s="37">
        <f t="shared" si="381"/>
        <v>0</v>
      </c>
      <c r="AF505">
        <f>'Data TREND'!BR73</f>
        <v>80</v>
      </c>
      <c r="AG505" s="37">
        <f>'Data TREND'!CH73</f>
        <v>1338.613765016835</v>
      </c>
      <c r="AH505" s="37">
        <f>'Data TREND'!CI73</f>
        <v>885.58235695665508</v>
      </c>
      <c r="AI505" s="37">
        <f>'Data TREND'!CJ73</f>
        <v>426.66412423055442</v>
      </c>
      <c r="AJ505" s="62">
        <f>'Data TREND'!CK73</f>
        <v>2650.6954713575219</v>
      </c>
      <c r="AK505" s="37">
        <f>'Data TREND'!CL73</f>
        <v>88.158537090344851</v>
      </c>
      <c r="AL505" s="37">
        <f>'Data TREND'!CM73</f>
        <v>36.07152329509546</v>
      </c>
      <c r="AN505" s="37">
        <f t="shared" si="382"/>
        <v>0</v>
      </c>
      <c r="AO505" s="37">
        <f t="shared" si="383"/>
        <v>0</v>
      </c>
      <c r="AP505" s="37">
        <f t="shared" si="384"/>
        <v>0</v>
      </c>
      <c r="AQ505" s="62">
        <f t="shared" si="385"/>
        <v>0</v>
      </c>
      <c r="AR505" s="37">
        <f t="shared" si="386"/>
        <v>0</v>
      </c>
      <c r="AS505" s="37">
        <f t="shared" si="387"/>
        <v>0</v>
      </c>
      <c r="AU505">
        <v>80</v>
      </c>
      <c r="AV505" s="37">
        <f t="shared" si="388"/>
        <v>735.576104276102</v>
      </c>
      <c r="AW505" s="37">
        <f t="shared" si="389"/>
        <v>885.94439742634836</v>
      </c>
      <c r="AX505" s="37">
        <f t="shared" si="390"/>
        <v>425.01442173164463</v>
      </c>
      <c r="AY505" s="62">
        <f t="shared" si="391"/>
        <v>2046.6584398765087</v>
      </c>
      <c r="AZ505" s="37">
        <f t="shared" si="392"/>
        <v>66.396380115213844</v>
      </c>
      <c r="BA505" s="37">
        <f t="shared" si="393"/>
        <v>27.252046831068483</v>
      </c>
      <c r="BC505">
        <v>80</v>
      </c>
      <c r="BD505" s="37">
        <f>IF(Voorblad!$E$10=Rekenblad!BC505,Rekenblad!AV505,0)</f>
        <v>0</v>
      </c>
      <c r="BE505" s="37">
        <f>IF(Voorblad!$E$10=Rekenblad!BC505,Rekenblad!AW505,0)</f>
        <v>0</v>
      </c>
      <c r="BF505" s="37">
        <f>IF(Voorblad!$E$10=Rekenblad!BC505,Rekenblad!AX505,0)</f>
        <v>0</v>
      </c>
      <c r="BG505" s="62">
        <f>IF(Voorblad!$E$10=Rekenblad!BC505,Rekenblad!AY505,0)</f>
        <v>0</v>
      </c>
      <c r="BH505" s="37">
        <f>IF(Voorblad!$E$10=Rekenblad!BC505,Rekenblad!AZ505,0)</f>
        <v>0</v>
      </c>
      <c r="BI505" s="37">
        <f>IF(Voorblad!$E$10=Rekenblad!BC505,Rekenblad!BA505,0)</f>
        <v>0</v>
      </c>
      <c r="BK505">
        <v>80</v>
      </c>
      <c r="BL505" s="37">
        <f>IF(Voorblad!$E$14=Rekenblad!$BL$433,Rekenblad!BD505,0)</f>
        <v>0</v>
      </c>
      <c r="BM505" s="37">
        <f>IF(Voorblad!$E$14=Rekenblad!$BL$433,Rekenblad!BE505,0)</f>
        <v>0</v>
      </c>
      <c r="BN505" s="37">
        <f>IF(Voorblad!$E$14=Rekenblad!$BL$433,Rekenblad!BF505,0)</f>
        <v>0</v>
      </c>
      <c r="BO505" s="62">
        <f>IF(Voorblad!$E$14=Rekenblad!$BL$433,Rekenblad!BG505,0)</f>
        <v>0</v>
      </c>
      <c r="BP505" s="37">
        <f>IF(Voorblad!$E$14=Rekenblad!$BL$433,Rekenblad!BH505,0)</f>
        <v>0</v>
      </c>
      <c r="BQ505" s="37">
        <f>IF(Voorblad!$E$14=Rekenblad!$BL$433,Rekenblad!BI505,0)</f>
        <v>0</v>
      </c>
    </row>
    <row r="506" spans="2:69" x14ac:dyDescent="0.25">
      <c r="B506">
        <f>'Data TREND'!BR74</f>
        <v>81</v>
      </c>
      <c r="C506" s="37">
        <f>'Data TREND'!BT74</f>
        <v>742.78552173495359</v>
      </c>
      <c r="D506" s="37">
        <f>'Data TREND'!BU74</f>
        <v>896.52368761354796</v>
      </c>
      <c r="E506" s="37">
        <f>'Data TREND'!BV74</f>
        <v>430.26726546306037</v>
      </c>
      <c r="F506" s="62">
        <f>'Data TREND'!BW74</f>
        <v>2069.6999280650462</v>
      </c>
      <c r="G506" s="37">
        <f>'Data TREND'!BX74</f>
        <v>66.064534199716491</v>
      </c>
      <c r="H506" s="37">
        <f>'Data TREND'!BY74</f>
        <v>27.119031389293148</v>
      </c>
      <c r="J506" s="37">
        <f t="shared" si="394"/>
        <v>742.78552173495359</v>
      </c>
      <c r="K506" s="37">
        <f t="shared" si="395"/>
        <v>896.52368761354796</v>
      </c>
      <c r="L506" s="37">
        <f t="shared" si="396"/>
        <v>430.26726546306037</v>
      </c>
      <c r="M506" s="62">
        <f t="shared" si="397"/>
        <v>2069.6999280650462</v>
      </c>
      <c r="N506" s="37">
        <f t="shared" si="398"/>
        <v>66.064534199716491</v>
      </c>
      <c r="O506" s="37">
        <f t="shared" si="399"/>
        <v>27.119031389293148</v>
      </c>
      <c r="Q506">
        <f>'Data TREND'!BR74</f>
        <v>81</v>
      </c>
      <c r="R506" s="37">
        <f>'Data TREND'!CA74</f>
        <v>1053.8783242931804</v>
      </c>
      <c r="S506" s="37">
        <f>'Data TREND'!CB74</f>
        <v>896.205970859687</v>
      </c>
      <c r="T506" s="37">
        <f>'Data TREND'!CC74</f>
        <v>430.90515153479868</v>
      </c>
      <c r="U506" s="62">
        <f>'Data TREND'!CD74</f>
        <v>2381.0569793595123</v>
      </c>
      <c r="V506" s="37">
        <f>'Data TREND'!CE74</f>
        <v>77.204929103727409</v>
      </c>
      <c r="W506" s="37">
        <f>'Data TREND'!CF74</f>
        <v>31.471351403222535</v>
      </c>
      <c r="Y506" s="37">
        <f t="shared" si="376"/>
        <v>0</v>
      </c>
      <c r="Z506" s="37">
        <f t="shared" si="377"/>
        <v>0</v>
      </c>
      <c r="AA506" s="37">
        <f t="shared" si="378"/>
        <v>0</v>
      </c>
      <c r="AB506" s="62">
        <f t="shared" si="379"/>
        <v>0</v>
      </c>
      <c r="AC506" s="37">
        <f t="shared" si="380"/>
        <v>0</v>
      </c>
      <c r="AD506" s="37">
        <f t="shared" si="381"/>
        <v>0</v>
      </c>
      <c r="AF506">
        <f>'Data TREND'!BR74</f>
        <v>81</v>
      </c>
      <c r="AG506" s="37">
        <f>'Data TREND'!CH74</f>
        <v>1351.0381310369585</v>
      </c>
      <c r="AH506" s="37">
        <f>'Data TREND'!CI74</f>
        <v>896.09567849846189</v>
      </c>
      <c r="AI506" s="37">
        <f>'Data TREND'!CJ74</f>
        <v>431.7544210655152</v>
      </c>
      <c r="AJ506" s="62">
        <f>'Data TREND'!CK74</f>
        <v>2678.7218995419021</v>
      </c>
      <c r="AK506" s="37">
        <f>'Data TREND'!CL74</f>
        <v>87.487378958211821</v>
      </c>
      <c r="AL506" s="37">
        <f>'Data TREND'!CM74</f>
        <v>35.797997527798366</v>
      </c>
      <c r="AN506" s="37">
        <f t="shared" si="382"/>
        <v>0</v>
      </c>
      <c r="AO506" s="37">
        <f t="shared" si="383"/>
        <v>0</v>
      </c>
      <c r="AP506" s="37">
        <f t="shared" si="384"/>
        <v>0</v>
      </c>
      <c r="AQ506" s="62">
        <f t="shared" si="385"/>
        <v>0</v>
      </c>
      <c r="AR506" s="37">
        <f t="shared" si="386"/>
        <v>0</v>
      </c>
      <c r="AS506" s="37">
        <f t="shared" si="387"/>
        <v>0</v>
      </c>
      <c r="AU506">
        <v>81</v>
      </c>
      <c r="AV506" s="37">
        <f t="shared" si="388"/>
        <v>742.78552173495359</v>
      </c>
      <c r="AW506" s="37">
        <f t="shared" si="389"/>
        <v>896.52368761354796</v>
      </c>
      <c r="AX506" s="37">
        <f t="shared" si="390"/>
        <v>430.26726546306037</v>
      </c>
      <c r="AY506" s="62">
        <f t="shared" si="391"/>
        <v>2069.6999280650462</v>
      </c>
      <c r="AZ506" s="37">
        <f t="shared" si="392"/>
        <v>66.064534199716491</v>
      </c>
      <c r="BA506" s="37">
        <f t="shared" si="393"/>
        <v>27.119031389293148</v>
      </c>
      <c r="BC506">
        <v>81</v>
      </c>
      <c r="BD506" s="37">
        <f>IF(Voorblad!$E$10=Rekenblad!BC506,Rekenblad!AV506,0)</f>
        <v>0</v>
      </c>
      <c r="BE506" s="37">
        <f>IF(Voorblad!$E$10=Rekenblad!BC506,Rekenblad!AW506,0)</f>
        <v>0</v>
      </c>
      <c r="BF506" s="37">
        <f>IF(Voorblad!$E$10=Rekenblad!BC506,Rekenblad!AX506,0)</f>
        <v>0</v>
      </c>
      <c r="BG506" s="62">
        <f>IF(Voorblad!$E$10=Rekenblad!BC506,Rekenblad!AY506,0)</f>
        <v>0</v>
      </c>
      <c r="BH506" s="37">
        <f>IF(Voorblad!$E$10=Rekenblad!BC506,Rekenblad!AZ506,0)</f>
        <v>0</v>
      </c>
      <c r="BI506" s="37">
        <f>IF(Voorblad!$E$10=Rekenblad!BC506,Rekenblad!BA506,0)</f>
        <v>0</v>
      </c>
      <c r="BK506">
        <v>81</v>
      </c>
      <c r="BL506" s="37">
        <f>IF(Voorblad!$E$14=Rekenblad!$BL$433,Rekenblad!BD506,0)</f>
        <v>0</v>
      </c>
      <c r="BM506" s="37">
        <f>IF(Voorblad!$E$14=Rekenblad!$BL$433,Rekenblad!BE506,0)</f>
        <v>0</v>
      </c>
      <c r="BN506" s="37">
        <f>IF(Voorblad!$E$14=Rekenblad!$BL$433,Rekenblad!BF506,0)</f>
        <v>0</v>
      </c>
      <c r="BO506" s="62">
        <f>IF(Voorblad!$E$14=Rekenblad!$BL$433,Rekenblad!BG506,0)</f>
        <v>0</v>
      </c>
      <c r="BP506" s="37">
        <f>IF(Voorblad!$E$14=Rekenblad!$BL$433,Rekenblad!BH506,0)</f>
        <v>0</v>
      </c>
      <c r="BQ506" s="37">
        <f>IF(Voorblad!$E$14=Rekenblad!$BL$433,Rekenblad!BI506,0)</f>
        <v>0</v>
      </c>
    </row>
    <row r="507" spans="2:69" x14ac:dyDescent="0.25">
      <c r="B507">
        <f>'Data TREND'!BR75</f>
        <v>82</v>
      </c>
      <c r="C507" s="37">
        <f>'Data TREND'!BT75</f>
        <v>749.99493919380529</v>
      </c>
      <c r="D507" s="37">
        <f>'Data TREND'!BU75</f>
        <v>907.10297780074768</v>
      </c>
      <c r="E507" s="37">
        <f>'Data TREND'!BV75</f>
        <v>435.52010919447611</v>
      </c>
      <c r="F507" s="62">
        <f>'Data TREND'!BW75</f>
        <v>2092.7414162535842</v>
      </c>
      <c r="G507" s="37">
        <f>'Data TREND'!BX75</f>
        <v>65.732688284219151</v>
      </c>
      <c r="H507" s="37">
        <f>'Data TREND'!BY75</f>
        <v>26.986015947517814</v>
      </c>
      <c r="J507" s="37">
        <f t="shared" si="394"/>
        <v>749.99493919380529</v>
      </c>
      <c r="K507" s="37">
        <f t="shared" si="395"/>
        <v>907.10297780074768</v>
      </c>
      <c r="L507" s="37">
        <f t="shared" si="396"/>
        <v>435.52010919447611</v>
      </c>
      <c r="M507" s="62">
        <f t="shared" si="397"/>
        <v>2092.7414162535842</v>
      </c>
      <c r="N507" s="37">
        <f t="shared" si="398"/>
        <v>65.732688284219151</v>
      </c>
      <c r="O507" s="37">
        <f t="shared" si="399"/>
        <v>26.986015947517814</v>
      </c>
      <c r="Q507">
        <f>'Data TREND'!BR75</f>
        <v>82</v>
      </c>
      <c r="R507" s="37">
        <f>'Data TREND'!CA75</f>
        <v>1063.7883203466017</v>
      </c>
      <c r="S507" s="37">
        <f>'Data TREND'!CB75</f>
        <v>906.75092905934162</v>
      </c>
      <c r="T507" s="37">
        <f>'Data TREND'!CC75</f>
        <v>436.08170298124912</v>
      </c>
      <c r="U507" s="62">
        <f>'Data TREND'!CD75</f>
        <v>2406.6862329838686</v>
      </c>
      <c r="V507" s="37">
        <f>'Data TREND'!CE75</f>
        <v>76.710853630178974</v>
      </c>
      <c r="W507" s="37">
        <f>'Data TREND'!CF75</f>
        <v>31.269386140294056</v>
      </c>
      <c r="Y507" s="37">
        <f t="shared" si="376"/>
        <v>0</v>
      </c>
      <c r="Z507" s="37">
        <f t="shared" si="377"/>
        <v>0</v>
      </c>
      <c r="AA507" s="37">
        <f t="shared" si="378"/>
        <v>0</v>
      </c>
      <c r="AB507" s="62">
        <f t="shared" si="379"/>
        <v>0</v>
      </c>
      <c r="AC507" s="37">
        <f t="shared" si="380"/>
        <v>0</v>
      </c>
      <c r="AD507" s="37">
        <f t="shared" si="381"/>
        <v>0</v>
      </c>
      <c r="AF507">
        <f>'Data TREND'!BR75</f>
        <v>82</v>
      </c>
      <c r="AG507" s="37">
        <f>'Data TREND'!CH75</f>
        <v>1363.4624970570821</v>
      </c>
      <c r="AH507" s="37">
        <f>'Data TREND'!CI75</f>
        <v>906.60900004026871</v>
      </c>
      <c r="AI507" s="37">
        <f>'Data TREND'!CJ75</f>
        <v>436.84471790047604</v>
      </c>
      <c r="AJ507" s="62">
        <f>'Data TREND'!CK75</f>
        <v>2706.7483277262822</v>
      </c>
      <c r="AK507" s="37">
        <f>'Data TREND'!CL75</f>
        <v>86.816220826078791</v>
      </c>
      <c r="AL507" s="37">
        <f>'Data TREND'!CM75</f>
        <v>35.524471760501271</v>
      </c>
      <c r="AN507" s="37">
        <f t="shared" si="382"/>
        <v>0</v>
      </c>
      <c r="AO507" s="37">
        <f t="shared" si="383"/>
        <v>0</v>
      </c>
      <c r="AP507" s="37">
        <f t="shared" si="384"/>
        <v>0</v>
      </c>
      <c r="AQ507" s="62">
        <f t="shared" si="385"/>
        <v>0</v>
      </c>
      <c r="AR507" s="37">
        <f t="shared" si="386"/>
        <v>0</v>
      </c>
      <c r="AS507" s="37">
        <f t="shared" si="387"/>
        <v>0</v>
      </c>
      <c r="AU507">
        <v>82</v>
      </c>
      <c r="AV507" s="37">
        <f t="shared" si="388"/>
        <v>749.99493919380529</v>
      </c>
      <c r="AW507" s="37">
        <f t="shared" si="389"/>
        <v>907.10297780074768</v>
      </c>
      <c r="AX507" s="37">
        <f t="shared" si="390"/>
        <v>435.52010919447611</v>
      </c>
      <c r="AY507" s="62">
        <f t="shared" si="391"/>
        <v>2092.7414162535842</v>
      </c>
      <c r="AZ507" s="37">
        <f t="shared" si="392"/>
        <v>65.732688284219151</v>
      </c>
      <c r="BA507" s="37">
        <f t="shared" si="393"/>
        <v>26.986015947517814</v>
      </c>
      <c r="BC507">
        <v>82</v>
      </c>
      <c r="BD507" s="37">
        <f>IF(Voorblad!$E$10=Rekenblad!BC507,Rekenblad!AV507,0)</f>
        <v>0</v>
      </c>
      <c r="BE507" s="37">
        <f>IF(Voorblad!$E$10=Rekenblad!BC507,Rekenblad!AW507,0)</f>
        <v>0</v>
      </c>
      <c r="BF507" s="37">
        <f>IF(Voorblad!$E$10=Rekenblad!BC507,Rekenblad!AX507,0)</f>
        <v>0</v>
      </c>
      <c r="BG507" s="62">
        <f>IF(Voorblad!$E$10=Rekenblad!BC507,Rekenblad!AY507,0)</f>
        <v>0</v>
      </c>
      <c r="BH507" s="37">
        <f>IF(Voorblad!$E$10=Rekenblad!BC507,Rekenblad!AZ507,0)</f>
        <v>0</v>
      </c>
      <c r="BI507" s="37">
        <f>IF(Voorblad!$E$10=Rekenblad!BC507,Rekenblad!BA507,0)</f>
        <v>0</v>
      </c>
      <c r="BK507">
        <v>82</v>
      </c>
      <c r="BL507" s="37">
        <f>IF(Voorblad!$E$14=Rekenblad!$BL$433,Rekenblad!BD507,0)</f>
        <v>0</v>
      </c>
      <c r="BM507" s="37">
        <f>IF(Voorblad!$E$14=Rekenblad!$BL$433,Rekenblad!BE507,0)</f>
        <v>0</v>
      </c>
      <c r="BN507" s="37">
        <f>IF(Voorblad!$E$14=Rekenblad!$BL$433,Rekenblad!BF507,0)</f>
        <v>0</v>
      </c>
      <c r="BO507" s="62">
        <f>IF(Voorblad!$E$14=Rekenblad!$BL$433,Rekenblad!BG507,0)</f>
        <v>0</v>
      </c>
      <c r="BP507" s="37">
        <f>IF(Voorblad!$E$14=Rekenblad!$BL$433,Rekenblad!BH507,0)</f>
        <v>0</v>
      </c>
      <c r="BQ507" s="37">
        <f>IF(Voorblad!$E$14=Rekenblad!$BL$433,Rekenblad!BI507,0)</f>
        <v>0</v>
      </c>
    </row>
    <row r="508" spans="2:69" x14ac:dyDescent="0.25">
      <c r="B508">
        <f>'Data TREND'!BR76</f>
        <v>83</v>
      </c>
      <c r="C508" s="37">
        <f>'Data TREND'!BT76</f>
        <v>757.204356652657</v>
      </c>
      <c r="D508" s="37">
        <f>'Data TREND'!BU76</f>
        <v>917.6822679879474</v>
      </c>
      <c r="E508" s="37">
        <f>'Data TREND'!BV76</f>
        <v>440.77295292589179</v>
      </c>
      <c r="F508" s="62">
        <f>'Data TREND'!BW76</f>
        <v>2115.7829044421214</v>
      </c>
      <c r="G508" s="37">
        <f>'Data TREND'!BX76</f>
        <v>65.400842368721797</v>
      </c>
      <c r="H508" s="37">
        <f>'Data TREND'!BY76</f>
        <v>26.853000505742482</v>
      </c>
      <c r="J508" s="37">
        <f t="shared" si="394"/>
        <v>757.204356652657</v>
      </c>
      <c r="K508" s="37">
        <f t="shared" si="395"/>
        <v>917.6822679879474</v>
      </c>
      <c r="L508" s="37">
        <f t="shared" si="396"/>
        <v>440.77295292589179</v>
      </c>
      <c r="M508" s="62">
        <f t="shared" si="397"/>
        <v>2115.7829044421214</v>
      </c>
      <c r="N508" s="37">
        <f t="shared" si="398"/>
        <v>65.400842368721797</v>
      </c>
      <c r="O508" s="37">
        <f t="shared" si="399"/>
        <v>26.853000505742482</v>
      </c>
      <c r="Q508">
        <f>'Data TREND'!BR76</f>
        <v>83</v>
      </c>
      <c r="R508" s="37">
        <f>'Data TREND'!CA76</f>
        <v>1073.698316400023</v>
      </c>
      <c r="S508" s="37">
        <f>'Data TREND'!CB76</f>
        <v>917.29588725899623</v>
      </c>
      <c r="T508" s="37">
        <f>'Data TREND'!CC76</f>
        <v>441.25825442769957</v>
      </c>
      <c r="U508" s="62">
        <f>'Data TREND'!CD76</f>
        <v>2432.315486608225</v>
      </c>
      <c r="V508" s="37">
        <f>'Data TREND'!CE76</f>
        <v>76.216778156630511</v>
      </c>
      <c r="W508" s="37">
        <f>'Data TREND'!CF76</f>
        <v>31.067420877365574</v>
      </c>
      <c r="Y508" s="37">
        <f t="shared" si="376"/>
        <v>0</v>
      </c>
      <c r="Z508" s="37">
        <f t="shared" si="377"/>
        <v>0</v>
      </c>
      <c r="AA508" s="37">
        <f t="shared" si="378"/>
        <v>0</v>
      </c>
      <c r="AB508" s="62">
        <f t="shared" si="379"/>
        <v>0</v>
      </c>
      <c r="AC508" s="37">
        <f t="shared" si="380"/>
        <v>0</v>
      </c>
      <c r="AD508" s="37">
        <f t="shared" si="381"/>
        <v>0</v>
      </c>
      <c r="AF508">
        <f>'Data TREND'!BR76</f>
        <v>83</v>
      </c>
      <c r="AG508" s="37">
        <f>'Data TREND'!CH76</f>
        <v>1375.8868630772058</v>
      </c>
      <c r="AH508" s="37">
        <f>'Data TREND'!CI76</f>
        <v>917.12232158207553</v>
      </c>
      <c r="AI508" s="37">
        <f>'Data TREND'!CJ76</f>
        <v>441.93501473543682</v>
      </c>
      <c r="AJ508" s="62">
        <f>'Data TREND'!CK76</f>
        <v>2734.774755910662</v>
      </c>
      <c r="AK508" s="37">
        <f>'Data TREND'!CL76</f>
        <v>86.145062693945761</v>
      </c>
      <c r="AL508" s="37">
        <f>'Data TREND'!CM76</f>
        <v>35.250945993204184</v>
      </c>
      <c r="AN508" s="37">
        <f t="shared" si="382"/>
        <v>0</v>
      </c>
      <c r="AO508" s="37">
        <f t="shared" si="383"/>
        <v>0</v>
      </c>
      <c r="AP508" s="37">
        <f t="shared" si="384"/>
        <v>0</v>
      </c>
      <c r="AQ508" s="62">
        <f t="shared" si="385"/>
        <v>0</v>
      </c>
      <c r="AR508" s="37">
        <f t="shared" si="386"/>
        <v>0</v>
      </c>
      <c r="AS508" s="37">
        <f t="shared" si="387"/>
        <v>0</v>
      </c>
      <c r="AU508">
        <v>83</v>
      </c>
      <c r="AV508" s="37">
        <f t="shared" si="388"/>
        <v>757.204356652657</v>
      </c>
      <c r="AW508" s="37">
        <f t="shared" si="389"/>
        <v>917.6822679879474</v>
      </c>
      <c r="AX508" s="37">
        <f t="shared" si="390"/>
        <v>440.77295292589179</v>
      </c>
      <c r="AY508" s="62">
        <f t="shared" si="391"/>
        <v>2115.7829044421214</v>
      </c>
      <c r="AZ508" s="37">
        <f t="shared" si="392"/>
        <v>65.400842368721797</v>
      </c>
      <c r="BA508" s="37">
        <f t="shared" si="393"/>
        <v>26.853000505742482</v>
      </c>
      <c r="BC508">
        <v>83</v>
      </c>
      <c r="BD508" s="37">
        <f>IF(Voorblad!$E$10=Rekenblad!BC508,Rekenblad!AV508,0)</f>
        <v>0</v>
      </c>
      <c r="BE508" s="37">
        <f>IF(Voorblad!$E$10=Rekenblad!BC508,Rekenblad!AW508,0)</f>
        <v>0</v>
      </c>
      <c r="BF508" s="37">
        <f>IF(Voorblad!$E$10=Rekenblad!BC508,Rekenblad!AX508,0)</f>
        <v>0</v>
      </c>
      <c r="BG508" s="62">
        <f>IF(Voorblad!$E$10=Rekenblad!BC508,Rekenblad!AY508,0)</f>
        <v>0</v>
      </c>
      <c r="BH508" s="37">
        <f>IF(Voorblad!$E$10=Rekenblad!BC508,Rekenblad!AZ508,0)</f>
        <v>0</v>
      </c>
      <c r="BI508" s="37">
        <f>IF(Voorblad!$E$10=Rekenblad!BC508,Rekenblad!BA508,0)</f>
        <v>0</v>
      </c>
      <c r="BK508">
        <v>83</v>
      </c>
      <c r="BL508" s="37">
        <f>IF(Voorblad!$E$14=Rekenblad!$BL$433,Rekenblad!BD508,0)</f>
        <v>0</v>
      </c>
      <c r="BM508" s="37">
        <f>IF(Voorblad!$E$14=Rekenblad!$BL$433,Rekenblad!BE508,0)</f>
        <v>0</v>
      </c>
      <c r="BN508" s="37">
        <f>IF(Voorblad!$E$14=Rekenblad!$BL$433,Rekenblad!BF508,0)</f>
        <v>0</v>
      </c>
      <c r="BO508" s="62">
        <f>IF(Voorblad!$E$14=Rekenblad!$BL$433,Rekenblad!BG508,0)</f>
        <v>0</v>
      </c>
      <c r="BP508" s="37">
        <f>IF(Voorblad!$E$14=Rekenblad!$BL$433,Rekenblad!BH508,0)</f>
        <v>0</v>
      </c>
      <c r="BQ508" s="37">
        <f>IF(Voorblad!$E$14=Rekenblad!$BL$433,Rekenblad!BI508,0)</f>
        <v>0</v>
      </c>
    </row>
    <row r="509" spans="2:69" x14ac:dyDescent="0.25">
      <c r="B509">
        <f>'Data TREND'!BR77</f>
        <v>84</v>
      </c>
      <c r="C509" s="37">
        <f>'Data TREND'!BT77</f>
        <v>764.4137741115087</v>
      </c>
      <c r="D509" s="37">
        <f>'Data TREND'!BU77</f>
        <v>928.26155817514712</v>
      </c>
      <c r="E509" s="37">
        <f>'Data TREND'!BV77</f>
        <v>446.02579665730752</v>
      </c>
      <c r="F509" s="62">
        <f>'Data TREND'!BW77</f>
        <v>2138.8243926306591</v>
      </c>
      <c r="G509" s="37">
        <f>'Data TREND'!BX77</f>
        <v>65.068996453224457</v>
      </c>
      <c r="H509" s="37">
        <f>'Data TREND'!BY77</f>
        <v>26.719985063967147</v>
      </c>
      <c r="J509" s="37">
        <f t="shared" si="394"/>
        <v>764.4137741115087</v>
      </c>
      <c r="K509" s="37">
        <f t="shared" si="395"/>
        <v>928.26155817514712</v>
      </c>
      <c r="L509" s="37">
        <f t="shared" si="396"/>
        <v>446.02579665730752</v>
      </c>
      <c r="M509" s="62">
        <f t="shared" si="397"/>
        <v>2138.8243926306591</v>
      </c>
      <c r="N509" s="37">
        <f t="shared" si="398"/>
        <v>65.068996453224457</v>
      </c>
      <c r="O509" s="37">
        <f t="shared" si="399"/>
        <v>26.719985063967147</v>
      </c>
      <c r="Q509">
        <f>'Data TREND'!BR77</f>
        <v>84</v>
      </c>
      <c r="R509" s="37">
        <f>'Data TREND'!CA77</f>
        <v>1083.6083124534443</v>
      </c>
      <c r="S509" s="37">
        <f>'Data TREND'!CB77</f>
        <v>927.84084545865085</v>
      </c>
      <c r="T509" s="37">
        <f>'Data TREND'!CC77</f>
        <v>446.43480587414996</v>
      </c>
      <c r="U509" s="62">
        <f>'Data TREND'!CD77</f>
        <v>2457.9447402325814</v>
      </c>
      <c r="V509" s="37">
        <f>'Data TREND'!CE77</f>
        <v>75.722702683082062</v>
      </c>
      <c r="W509" s="37">
        <f>'Data TREND'!CF77</f>
        <v>30.865455614437096</v>
      </c>
      <c r="Y509" s="37">
        <f t="shared" si="376"/>
        <v>0</v>
      </c>
      <c r="Z509" s="37">
        <f t="shared" si="377"/>
        <v>0</v>
      </c>
      <c r="AA509" s="37">
        <f t="shared" si="378"/>
        <v>0</v>
      </c>
      <c r="AB509" s="62">
        <f t="shared" si="379"/>
        <v>0</v>
      </c>
      <c r="AC509" s="37">
        <f t="shared" si="380"/>
        <v>0</v>
      </c>
      <c r="AD509" s="37">
        <f t="shared" si="381"/>
        <v>0</v>
      </c>
      <c r="AF509">
        <f>'Data TREND'!BR77</f>
        <v>84</v>
      </c>
      <c r="AG509" s="37">
        <f>'Data TREND'!CH77</f>
        <v>1388.3112290973295</v>
      </c>
      <c r="AH509" s="37">
        <f>'Data TREND'!CI77</f>
        <v>927.63564312388235</v>
      </c>
      <c r="AI509" s="37">
        <f>'Data TREND'!CJ77</f>
        <v>447.02531157039766</v>
      </c>
      <c r="AJ509" s="62">
        <f>'Data TREND'!CK77</f>
        <v>2762.8011840950421</v>
      </c>
      <c r="AK509" s="37">
        <f>'Data TREND'!CL77</f>
        <v>85.473904561812731</v>
      </c>
      <c r="AL509" s="37">
        <f>'Data TREND'!CM77</f>
        <v>34.977420225907096</v>
      </c>
      <c r="AN509" s="37">
        <f t="shared" si="382"/>
        <v>0</v>
      </c>
      <c r="AO509" s="37">
        <f t="shared" si="383"/>
        <v>0</v>
      </c>
      <c r="AP509" s="37">
        <f t="shared" si="384"/>
        <v>0</v>
      </c>
      <c r="AQ509" s="62">
        <f t="shared" si="385"/>
        <v>0</v>
      </c>
      <c r="AR509" s="37">
        <f t="shared" si="386"/>
        <v>0</v>
      </c>
      <c r="AS509" s="37">
        <f t="shared" si="387"/>
        <v>0</v>
      </c>
      <c r="AU509">
        <v>84</v>
      </c>
      <c r="AV509" s="37">
        <f t="shared" si="388"/>
        <v>764.4137741115087</v>
      </c>
      <c r="AW509" s="37">
        <f t="shared" si="389"/>
        <v>928.26155817514712</v>
      </c>
      <c r="AX509" s="37">
        <f t="shared" si="390"/>
        <v>446.02579665730752</v>
      </c>
      <c r="AY509" s="62">
        <f t="shared" si="391"/>
        <v>2138.8243926306591</v>
      </c>
      <c r="AZ509" s="37">
        <f t="shared" si="392"/>
        <v>65.068996453224457</v>
      </c>
      <c r="BA509" s="37">
        <f t="shared" si="393"/>
        <v>26.719985063967147</v>
      </c>
      <c r="BC509">
        <v>84</v>
      </c>
      <c r="BD509" s="37">
        <f>IF(Voorblad!$E$10=Rekenblad!BC509,Rekenblad!AV509,0)</f>
        <v>0</v>
      </c>
      <c r="BE509" s="37">
        <f>IF(Voorblad!$E$10=Rekenblad!BC509,Rekenblad!AW509,0)</f>
        <v>0</v>
      </c>
      <c r="BF509" s="37">
        <f>IF(Voorblad!$E$10=Rekenblad!BC509,Rekenblad!AX509,0)</f>
        <v>0</v>
      </c>
      <c r="BG509" s="62">
        <f>IF(Voorblad!$E$10=Rekenblad!BC509,Rekenblad!AY509,0)</f>
        <v>0</v>
      </c>
      <c r="BH509" s="37">
        <f>IF(Voorblad!$E$10=Rekenblad!BC509,Rekenblad!AZ509,0)</f>
        <v>0</v>
      </c>
      <c r="BI509" s="37">
        <f>IF(Voorblad!$E$10=Rekenblad!BC509,Rekenblad!BA509,0)</f>
        <v>0</v>
      </c>
      <c r="BK509">
        <v>84</v>
      </c>
      <c r="BL509" s="37">
        <f>IF(Voorblad!$E$14=Rekenblad!$BL$433,Rekenblad!BD509,0)</f>
        <v>0</v>
      </c>
      <c r="BM509" s="37">
        <f>IF(Voorblad!$E$14=Rekenblad!$BL$433,Rekenblad!BE509,0)</f>
        <v>0</v>
      </c>
      <c r="BN509" s="37">
        <f>IF(Voorblad!$E$14=Rekenblad!$BL$433,Rekenblad!BF509,0)</f>
        <v>0</v>
      </c>
      <c r="BO509" s="62">
        <f>IF(Voorblad!$E$14=Rekenblad!$BL$433,Rekenblad!BG509,0)</f>
        <v>0</v>
      </c>
      <c r="BP509" s="37">
        <f>IF(Voorblad!$E$14=Rekenblad!$BL$433,Rekenblad!BH509,0)</f>
        <v>0</v>
      </c>
      <c r="BQ509" s="37">
        <f>IF(Voorblad!$E$14=Rekenblad!$BL$433,Rekenblad!BI509,0)</f>
        <v>0</v>
      </c>
    </row>
    <row r="510" spans="2:69" x14ac:dyDescent="0.25">
      <c r="B510">
        <f>'Data TREND'!BR78</f>
        <v>85</v>
      </c>
      <c r="C510" s="37">
        <f>'Data TREND'!BT78</f>
        <v>771.62319157036029</v>
      </c>
      <c r="D510" s="37">
        <f>'Data TREND'!BU78</f>
        <v>938.84084836234683</v>
      </c>
      <c r="E510" s="37">
        <f>'Data TREND'!BV78</f>
        <v>451.2786403887232</v>
      </c>
      <c r="F510" s="62">
        <f>'Data TREND'!BW78</f>
        <v>2161.8658808191967</v>
      </c>
      <c r="G510" s="37">
        <f>'Data TREND'!BX78</f>
        <v>64.737150537727103</v>
      </c>
      <c r="H510" s="37">
        <f>'Data TREND'!BY78</f>
        <v>26.586969622191813</v>
      </c>
      <c r="J510" s="37">
        <f t="shared" si="394"/>
        <v>771.62319157036029</v>
      </c>
      <c r="K510" s="37">
        <f t="shared" si="395"/>
        <v>938.84084836234683</v>
      </c>
      <c r="L510" s="37">
        <f t="shared" si="396"/>
        <v>451.2786403887232</v>
      </c>
      <c r="M510" s="62">
        <f t="shared" si="397"/>
        <v>2161.8658808191967</v>
      </c>
      <c r="N510" s="37">
        <f t="shared" si="398"/>
        <v>64.737150537727103</v>
      </c>
      <c r="O510" s="37">
        <f t="shared" si="399"/>
        <v>26.586969622191813</v>
      </c>
      <c r="Q510">
        <f>'Data TREND'!BR78</f>
        <v>85</v>
      </c>
      <c r="R510" s="37">
        <f>'Data TREND'!CA78</f>
        <v>1093.5183085068659</v>
      </c>
      <c r="S510" s="37">
        <f>'Data TREND'!CB78</f>
        <v>938.38580365830546</v>
      </c>
      <c r="T510" s="37">
        <f>'Data TREND'!CC78</f>
        <v>451.6113573206004</v>
      </c>
      <c r="U510" s="62">
        <f>'Data TREND'!CD78</f>
        <v>2483.5739938569377</v>
      </c>
      <c r="V510" s="37">
        <f>'Data TREND'!CE78</f>
        <v>75.228627209533613</v>
      </c>
      <c r="W510" s="37">
        <f>'Data TREND'!CF78</f>
        <v>30.663490351508617</v>
      </c>
      <c r="Y510" s="37">
        <f t="shared" si="376"/>
        <v>0</v>
      </c>
      <c r="Z510" s="37">
        <f t="shared" si="377"/>
        <v>0</v>
      </c>
      <c r="AA510" s="37">
        <f t="shared" si="378"/>
        <v>0</v>
      </c>
      <c r="AB510" s="62">
        <f t="shared" si="379"/>
        <v>0</v>
      </c>
      <c r="AC510" s="37">
        <f t="shared" si="380"/>
        <v>0</v>
      </c>
      <c r="AD510" s="37">
        <f t="shared" si="381"/>
        <v>0</v>
      </c>
      <c r="AF510">
        <f>'Data TREND'!BR78</f>
        <v>85</v>
      </c>
      <c r="AG510" s="37">
        <f>'Data TREND'!CH78</f>
        <v>1400.7355951174532</v>
      </c>
      <c r="AH510" s="37">
        <f>'Data TREND'!CI78</f>
        <v>938.14896466568916</v>
      </c>
      <c r="AI510" s="37">
        <f>'Data TREND'!CJ78</f>
        <v>452.11560840535844</v>
      </c>
      <c r="AJ510" s="62">
        <f>'Data TREND'!CK78</f>
        <v>2790.8276122794218</v>
      </c>
      <c r="AK510" s="37">
        <f>'Data TREND'!CL78</f>
        <v>84.802746429679701</v>
      </c>
      <c r="AL510" s="37">
        <f>'Data TREND'!CM78</f>
        <v>34.703894458610002</v>
      </c>
      <c r="AN510" s="37">
        <f t="shared" si="382"/>
        <v>0</v>
      </c>
      <c r="AO510" s="37">
        <f t="shared" si="383"/>
        <v>0</v>
      </c>
      <c r="AP510" s="37">
        <f t="shared" si="384"/>
        <v>0</v>
      </c>
      <c r="AQ510" s="62">
        <f t="shared" si="385"/>
        <v>0</v>
      </c>
      <c r="AR510" s="37">
        <f t="shared" si="386"/>
        <v>0</v>
      </c>
      <c r="AS510" s="37">
        <f t="shared" si="387"/>
        <v>0</v>
      </c>
      <c r="AU510">
        <v>85</v>
      </c>
      <c r="AV510" s="37">
        <f t="shared" si="388"/>
        <v>771.62319157036029</v>
      </c>
      <c r="AW510" s="37">
        <f t="shared" si="389"/>
        <v>938.84084836234683</v>
      </c>
      <c r="AX510" s="37">
        <f t="shared" si="390"/>
        <v>451.2786403887232</v>
      </c>
      <c r="AY510" s="62">
        <f t="shared" si="391"/>
        <v>2161.8658808191967</v>
      </c>
      <c r="AZ510" s="37">
        <f t="shared" si="392"/>
        <v>64.737150537727103</v>
      </c>
      <c r="BA510" s="37">
        <f t="shared" si="393"/>
        <v>26.586969622191813</v>
      </c>
      <c r="BC510">
        <v>85</v>
      </c>
      <c r="BD510" s="37">
        <f>IF(Voorblad!$E$10=Rekenblad!BC510,Rekenblad!AV510,0)</f>
        <v>0</v>
      </c>
      <c r="BE510" s="37">
        <f>IF(Voorblad!$E$10=Rekenblad!BC510,Rekenblad!AW510,0)</f>
        <v>0</v>
      </c>
      <c r="BF510" s="37">
        <f>IF(Voorblad!$E$10=Rekenblad!BC510,Rekenblad!AX510,0)</f>
        <v>0</v>
      </c>
      <c r="BG510" s="62">
        <f>IF(Voorblad!$E$10=Rekenblad!BC510,Rekenblad!AY510,0)</f>
        <v>0</v>
      </c>
      <c r="BH510" s="37">
        <f>IF(Voorblad!$E$10=Rekenblad!BC510,Rekenblad!AZ510,0)</f>
        <v>0</v>
      </c>
      <c r="BI510" s="37">
        <f>IF(Voorblad!$E$10=Rekenblad!BC510,Rekenblad!BA510,0)</f>
        <v>0</v>
      </c>
      <c r="BK510">
        <v>85</v>
      </c>
      <c r="BL510" s="37">
        <f>IF(Voorblad!$E$14=Rekenblad!$BL$433,Rekenblad!BD510,0)</f>
        <v>0</v>
      </c>
      <c r="BM510" s="37">
        <f>IF(Voorblad!$E$14=Rekenblad!$BL$433,Rekenblad!BE510,0)</f>
        <v>0</v>
      </c>
      <c r="BN510" s="37">
        <f>IF(Voorblad!$E$14=Rekenblad!$BL$433,Rekenblad!BF510,0)</f>
        <v>0</v>
      </c>
      <c r="BO510" s="62">
        <f>IF(Voorblad!$E$14=Rekenblad!$BL$433,Rekenblad!BG510,0)</f>
        <v>0</v>
      </c>
      <c r="BP510" s="37">
        <f>IF(Voorblad!$E$14=Rekenblad!$BL$433,Rekenblad!BH510,0)</f>
        <v>0</v>
      </c>
      <c r="BQ510" s="37">
        <f>IF(Voorblad!$E$14=Rekenblad!$BL$433,Rekenblad!BI510,0)</f>
        <v>0</v>
      </c>
    </row>
    <row r="511" spans="2:69" x14ac:dyDescent="0.25">
      <c r="B511">
        <f>'Data TREND'!BR79</f>
        <v>86</v>
      </c>
      <c r="C511" s="37">
        <f>'Data TREND'!BT79</f>
        <v>778.83260902921199</v>
      </c>
      <c r="D511" s="37">
        <f>'Data TREND'!BU79</f>
        <v>949.42013854954655</v>
      </c>
      <c r="E511" s="37">
        <f>'Data TREND'!BV79</f>
        <v>456.53148412013894</v>
      </c>
      <c r="F511" s="62">
        <f>'Data TREND'!BW79</f>
        <v>2184.9073690077339</v>
      </c>
      <c r="G511" s="37">
        <f>'Data TREND'!BX79</f>
        <v>64.405304622229764</v>
      </c>
      <c r="H511" s="37">
        <f>'Data TREND'!BY79</f>
        <v>26.453954180416481</v>
      </c>
      <c r="J511" s="37">
        <f t="shared" si="394"/>
        <v>778.83260902921199</v>
      </c>
      <c r="K511" s="37">
        <f t="shared" si="395"/>
        <v>949.42013854954655</v>
      </c>
      <c r="L511" s="37">
        <f t="shared" si="396"/>
        <v>456.53148412013894</v>
      </c>
      <c r="M511" s="62">
        <f t="shared" si="397"/>
        <v>2184.9073690077339</v>
      </c>
      <c r="N511" s="37">
        <f t="shared" si="398"/>
        <v>64.405304622229764</v>
      </c>
      <c r="O511" s="37">
        <f t="shared" si="399"/>
        <v>26.453954180416481</v>
      </c>
      <c r="Q511">
        <f>'Data TREND'!BR79</f>
        <v>86</v>
      </c>
      <c r="R511" s="37">
        <f>'Data TREND'!CA79</f>
        <v>1103.4283045602874</v>
      </c>
      <c r="S511" s="37">
        <f>'Data TREND'!CB79</f>
        <v>948.93076185796008</v>
      </c>
      <c r="T511" s="37">
        <f>'Data TREND'!CC79</f>
        <v>456.78790876705079</v>
      </c>
      <c r="U511" s="62">
        <f>'Data TREND'!CD79</f>
        <v>2509.2032474812941</v>
      </c>
      <c r="V511" s="37">
        <f>'Data TREND'!CE79</f>
        <v>74.734551735985164</v>
      </c>
      <c r="W511" s="37">
        <f>'Data TREND'!CF79</f>
        <v>30.461525088580139</v>
      </c>
      <c r="Y511" s="37">
        <f t="shared" si="376"/>
        <v>0</v>
      </c>
      <c r="Z511" s="37">
        <f t="shared" si="377"/>
        <v>0</v>
      </c>
      <c r="AA511" s="37">
        <f t="shared" si="378"/>
        <v>0</v>
      </c>
      <c r="AB511" s="62">
        <f t="shared" si="379"/>
        <v>0</v>
      </c>
      <c r="AC511" s="37">
        <f t="shared" si="380"/>
        <v>0</v>
      </c>
      <c r="AD511" s="37">
        <f t="shared" si="381"/>
        <v>0</v>
      </c>
      <c r="AF511">
        <f>'Data TREND'!BR79</f>
        <v>86</v>
      </c>
      <c r="AG511" s="37">
        <f>'Data TREND'!CH79</f>
        <v>1413.1599611375768</v>
      </c>
      <c r="AH511" s="37">
        <f>'Data TREND'!CI79</f>
        <v>948.66228620749598</v>
      </c>
      <c r="AI511" s="37">
        <f>'Data TREND'!CJ79</f>
        <v>457.20590524031923</v>
      </c>
      <c r="AJ511" s="62">
        <f>'Data TREND'!CK79</f>
        <v>2818.854040463802</v>
      </c>
      <c r="AK511" s="37">
        <f>'Data TREND'!CL79</f>
        <v>84.131588297546656</v>
      </c>
      <c r="AL511" s="37">
        <f>'Data TREND'!CM79</f>
        <v>34.430368691312907</v>
      </c>
      <c r="AN511" s="37">
        <f t="shared" si="382"/>
        <v>0</v>
      </c>
      <c r="AO511" s="37">
        <f t="shared" si="383"/>
        <v>0</v>
      </c>
      <c r="AP511" s="37">
        <f t="shared" si="384"/>
        <v>0</v>
      </c>
      <c r="AQ511" s="62">
        <f t="shared" si="385"/>
        <v>0</v>
      </c>
      <c r="AR511" s="37">
        <f t="shared" si="386"/>
        <v>0</v>
      </c>
      <c r="AS511" s="37">
        <f t="shared" si="387"/>
        <v>0</v>
      </c>
      <c r="AU511">
        <v>86</v>
      </c>
      <c r="AV511" s="37">
        <f t="shared" si="388"/>
        <v>778.83260902921199</v>
      </c>
      <c r="AW511" s="37">
        <f t="shared" si="389"/>
        <v>949.42013854954655</v>
      </c>
      <c r="AX511" s="37">
        <f t="shared" si="390"/>
        <v>456.53148412013894</v>
      </c>
      <c r="AY511" s="62">
        <f t="shared" si="391"/>
        <v>2184.9073690077339</v>
      </c>
      <c r="AZ511" s="37">
        <f t="shared" si="392"/>
        <v>64.405304622229764</v>
      </c>
      <c r="BA511" s="37">
        <f t="shared" si="393"/>
        <v>26.453954180416481</v>
      </c>
      <c r="BC511">
        <v>86</v>
      </c>
      <c r="BD511" s="37">
        <f>IF(Voorblad!$E$10=Rekenblad!BC511,Rekenblad!AV511,0)</f>
        <v>0</v>
      </c>
      <c r="BE511" s="37">
        <f>IF(Voorblad!$E$10=Rekenblad!BC511,Rekenblad!AW511,0)</f>
        <v>0</v>
      </c>
      <c r="BF511" s="37">
        <f>IF(Voorblad!$E$10=Rekenblad!BC511,Rekenblad!AX511,0)</f>
        <v>0</v>
      </c>
      <c r="BG511" s="62">
        <f>IF(Voorblad!$E$10=Rekenblad!BC511,Rekenblad!AY511,0)</f>
        <v>0</v>
      </c>
      <c r="BH511" s="37">
        <f>IF(Voorblad!$E$10=Rekenblad!BC511,Rekenblad!AZ511,0)</f>
        <v>0</v>
      </c>
      <c r="BI511" s="37">
        <f>IF(Voorblad!$E$10=Rekenblad!BC511,Rekenblad!BA511,0)</f>
        <v>0</v>
      </c>
      <c r="BK511">
        <v>86</v>
      </c>
      <c r="BL511" s="37">
        <f>IF(Voorblad!$E$14=Rekenblad!$BL$433,Rekenblad!BD511,0)</f>
        <v>0</v>
      </c>
      <c r="BM511" s="37">
        <f>IF(Voorblad!$E$14=Rekenblad!$BL$433,Rekenblad!BE511,0)</f>
        <v>0</v>
      </c>
      <c r="BN511" s="37">
        <f>IF(Voorblad!$E$14=Rekenblad!$BL$433,Rekenblad!BF511,0)</f>
        <v>0</v>
      </c>
      <c r="BO511" s="62">
        <f>IF(Voorblad!$E$14=Rekenblad!$BL$433,Rekenblad!BG511,0)</f>
        <v>0</v>
      </c>
      <c r="BP511" s="37">
        <f>IF(Voorblad!$E$14=Rekenblad!$BL$433,Rekenblad!BH511,0)</f>
        <v>0</v>
      </c>
      <c r="BQ511" s="37">
        <f>IF(Voorblad!$E$14=Rekenblad!$BL$433,Rekenblad!BI511,0)</f>
        <v>0</v>
      </c>
    </row>
    <row r="512" spans="2:69" x14ac:dyDescent="0.25">
      <c r="B512">
        <f>'Data TREND'!BR80</f>
        <v>87</v>
      </c>
      <c r="C512" s="37">
        <f>'Data TREND'!BT80</f>
        <v>786.0420264880637</v>
      </c>
      <c r="D512" s="37">
        <f>'Data TREND'!BU80</f>
        <v>959.99942873674627</v>
      </c>
      <c r="E512" s="37">
        <f>'Data TREND'!BV80</f>
        <v>461.78432785155468</v>
      </c>
      <c r="F512" s="62">
        <f>'Data TREND'!BW80</f>
        <v>2207.948857196272</v>
      </c>
      <c r="G512" s="37">
        <f>'Data TREND'!BX80</f>
        <v>64.07345870673241</v>
      </c>
      <c r="H512" s="37">
        <f>'Data TREND'!BY80</f>
        <v>26.320938738641146</v>
      </c>
      <c r="J512" s="37">
        <f t="shared" si="394"/>
        <v>786.0420264880637</v>
      </c>
      <c r="K512" s="37">
        <f t="shared" si="395"/>
        <v>959.99942873674627</v>
      </c>
      <c r="L512" s="37">
        <f t="shared" si="396"/>
        <v>461.78432785155468</v>
      </c>
      <c r="M512" s="62">
        <f t="shared" si="397"/>
        <v>2207.948857196272</v>
      </c>
      <c r="N512" s="37">
        <f t="shared" si="398"/>
        <v>64.07345870673241</v>
      </c>
      <c r="O512" s="37">
        <f t="shared" si="399"/>
        <v>26.320938738641146</v>
      </c>
      <c r="Q512">
        <f>'Data TREND'!BR80</f>
        <v>87</v>
      </c>
      <c r="R512" s="37">
        <f>'Data TREND'!CA80</f>
        <v>1113.3383006137087</v>
      </c>
      <c r="S512" s="37">
        <f>'Data TREND'!CB80</f>
        <v>959.47572005761481</v>
      </c>
      <c r="T512" s="37">
        <f>'Data TREND'!CC80</f>
        <v>461.96446021350124</v>
      </c>
      <c r="U512" s="62">
        <f>'Data TREND'!CD80</f>
        <v>2534.8325011056504</v>
      </c>
      <c r="V512" s="37">
        <f>'Data TREND'!CE80</f>
        <v>74.240476262436715</v>
      </c>
      <c r="W512" s="37">
        <f>'Data TREND'!CF80</f>
        <v>30.25955982565166</v>
      </c>
      <c r="Y512" s="37">
        <f t="shared" si="376"/>
        <v>0</v>
      </c>
      <c r="Z512" s="37">
        <f t="shared" si="377"/>
        <v>0</v>
      </c>
      <c r="AA512" s="37">
        <f t="shared" si="378"/>
        <v>0</v>
      </c>
      <c r="AB512" s="62">
        <f t="shared" si="379"/>
        <v>0</v>
      </c>
      <c r="AC512" s="37">
        <f t="shared" si="380"/>
        <v>0</v>
      </c>
      <c r="AD512" s="37">
        <f t="shared" si="381"/>
        <v>0</v>
      </c>
      <c r="AF512">
        <f>'Data TREND'!BR80</f>
        <v>87</v>
      </c>
      <c r="AG512" s="37">
        <f>'Data TREND'!CH80</f>
        <v>1425.5843271577005</v>
      </c>
      <c r="AH512" s="37">
        <f>'Data TREND'!CI80</f>
        <v>959.1756077493028</v>
      </c>
      <c r="AI512" s="37">
        <f>'Data TREND'!CJ80</f>
        <v>462.29620207528006</v>
      </c>
      <c r="AJ512" s="62">
        <f>'Data TREND'!CK80</f>
        <v>2846.8804686481822</v>
      </c>
      <c r="AK512" s="37">
        <f>'Data TREND'!CL80</f>
        <v>83.460430165413626</v>
      </c>
      <c r="AL512" s="37">
        <f>'Data TREND'!CM80</f>
        <v>34.15684292401582</v>
      </c>
      <c r="AN512" s="37">
        <f t="shared" si="382"/>
        <v>0</v>
      </c>
      <c r="AO512" s="37">
        <f t="shared" si="383"/>
        <v>0</v>
      </c>
      <c r="AP512" s="37">
        <f t="shared" si="384"/>
        <v>0</v>
      </c>
      <c r="AQ512" s="62">
        <f t="shared" si="385"/>
        <v>0</v>
      </c>
      <c r="AR512" s="37">
        <f t="shared" si="386"/>
        <v>0</v>
      </c>
      <c r="AS512" s="37">
        <f t="shared" si="387"/>
        <v>0</v>
      </c>
      <c r="AU512">
        <v>87</v>
      </c>
      <c r="AV512" s="37">
        <f t="shared" si="388"/>
        <v>786.0420264880637</v>
      </c>
      <c r="AW512" s="37">
        <f t="shared" si="389"/>
        <v>959.99942873674627</v>
      </c>
      <c r="AX512" s="37">
        <f t="shared" si="390"/>
        <v>461.78432785155468</v>
      </c>
      <c r="AY512" s="62">
        <f t="shared" si="391"/>
        <v>2207.948857196272</v>
      </c>
      <c r="AZ512" s="37">
        <f t="shared" si="392"/>
        <v>64.07345870673241</v>
      </c>
      <c r="BA512" s="37">
        <f t="shared" si="393"/>
        <v>26.320938738641146</v>
      </c>
      <c r="BC512">
        <v>87</v>
      </c>
      <c r="BD512" s="37">
        <f>IF(Voorblad!$E$10=Rekenblad!BC512,Rekenblad!AV512,0)</f>
        <v>0</v>
      </c>
      <c r="BE512" s="37">
        <f>IF(Voorblad!$E$10=Rekenblad!BC512,Rekenblad!AW512,0)</f>
        <v>0</v>
      </c>
      <c r="BF512" s="37">
        <f>IF(Voorblad!$E$10=Rekenblad!BC512,Rekenblad!AX512,0)</f>
        <v>0</v>
      </c>
      <c r="BG512" s="62">
        <f>IF(Voorblad!$E$10=Rekenblad!BC512,Rekenblad!AY512,0)</f>
        <v>0</v>
      </c>
      <c r="BH512" s="37">
        <f>IF(Voorblad!$E$10=Rekenblad!BC512,Rekenblad!AZ512,0)</f>
        <v>0</v>
      </c>
      <c r="BI512" s="37">
        <f>IF(Voorblad!$E$10=Rekenblad!BC512,Rekenblad!BA512,0)</f>
        <v>0</v>
      </c>
      <c r="BK512">
        <v>87</v>
      </c>
      <c r="BL512" s="37">
        <f>IF(Voorblad!$E$14=Rekenblad!$BL$433,Rekenblad!BD512,0)</f>
        <v>0</v>
      </c>
      <c r="BM512" s="37">
        <f>IF(Voorblad!$E$14=Rekenblad!$BL$433,Rekenblad!BE512,0)</f>
        <v>0</v>
      </c>
      <c r="BN512" s="37">
        <f>IF(Voorblad!$E$14=Rekenblad!$BL$433,Rekenblad!BF512,0)</f>
        <v>0</v>
      </c>
      <c r="BO512" s="62">
        <f>IF(Voorblad!$E$14=Rekenblad!$BL$433,Rekenblad!BG512,0)</f>
        <v>0</v>
      </c>
      <c r="BP512" s="37">
        <f>IF(Voorblad!$E$14=Rekenblad!$BL$433,Rekenblad!BH512,0)</f>
        <v>0</v>
      </c>
      <c r="BQ512" s="37">
        <f>IF(Voorblad!$E$14=Rekenblad!$BL$433,Rekenblad!BI512,0)</f>
        <v>0</v>
      </c>
    </row>
    <row r="513" spans="2:69" x14ac:dyDescent="0.25">
      <c r="B513">
        <f>'Data TREND'!BR81</f>
        <v>88</v>
      </c>
      <c r="C513" s="37">
        <f>'Data TREND'!BT81</f>
        <v>793.2514439469154</v>
      </c>
      <c r="D513" s="37">
        <f>'Data TREND'!BU81</f>
        <v>970.57871892394598</v>
      </c>
      <c r="E513" s="37">
        <f>'Data TREND'!BV81</f>
        <v>467.03717158297036</v>
      </c>
      <c r="F513" s="62">
        <f>'Data TREND'!BW81</f>
        <v>2230.9903453848092</v>
      </c>
      <c r="G513" s="37">
        <f>'Data TREND'!BX81</f>
        <v>63.741612791235063</v>
      </c>
      <c r="H513" s="37">
        <f>'Data TREND'!BY81</f>
        <v>26.187923296865812</v>
      </c>
      <c r="J513" s="37">
        <f t="shared" si="394"/>
        <v>793.2514439469154</v>
      </c>
      <c r="K513" s="37">
        <f t="shared" si="395"/>
        <v>970.57871892394598</v>
      </c>
      <c r="L513" s="37">
        <f t="shared" si="396"/>
        <v>467.03717158297036</v>
      </c>
      <c r="M513" s="62">
        <f t="shared" si="397"/>
        <v>2230.9903453848092</v>
      </c>
      <c r="N513" s="37">
        <f t="shared" si="398"/>
        <v>63.741612791235063</v>
      </c>
      <c r="O513" s="37">
        <f t="shared" si="399"/>
        <v>26.187923296865812</v>
      </c>
      <c r="Q513">
        <f>'Data TREND'!BR81</f>
        <v>88</v>
      </c>
      <c r="R513" s="37">
        <f>'Data TREND'!CA81</f>
        <v>1123.24829666713</v>
      </c>
      <c r="S513" s="37">
        <f>'Data TREND'!CB81</f>
        <v>970.02067825726942</v>
      </c>
      <c r="T513" s="37">
        <f>'Data TREND'!CC81</f>
        <v>467.14101165995169</v>
      </c>
      <c r="U513" s="62">
        <f>'Data TREND'!CD81</f>
        <v>2560.4617547300059</v>
      </c>
      <c r="V513" s="37">
        <f>'Data TREND'!CE81</f>
        <v>73.746400788888252</v>
      </c>
      <c r="W513" s="37">
        <f>'Data TREND'!CF81</f>
        <v>30.057594562723182</v>
      </c>
      <c r="Y513" s="37">
        <f t="shared" si="376"/>
        <v>0</v>
      </c>
      <c r="Z513" s="37">
        <f t="shared" si="377"/>
        <v>0</v>
      </c>
      <c r="AA513" s="37">
        <f t="shared" si="378"/>
        <v>0</v>
      </c>
      <c r="AB513" s="62">
        <f t="shared" si="379"/>
        <v>0</v>
      </c>
      <c r="AC513" s="37">
        <f t="shared" si="380"/>
        <v>0</v>
      </c>
      <c r="AD513" s="37">
        <f t="shared" si="381"/>
        <v>0</v>
      </c>
      <c r="AF513">
        <f>'Data TREND'!BR81</f>
        <v>88</v>
      </c>
      <c r="AG513" s="37">
        <f>'Data TREND'!CH81</f>
        <v>1438.0086931778242</v>
      </c>
      <c r="AH513" s="37">
        <f>'Data TREND'!CI81</f>
        <v>969.68892929110962</v>
      </c>
      <c r="AI513" s="37">
        <f>'Data TREND'!CJ81</f>
        <v>467.38649891024085</v>
      </c>
      <c r="AJ513" s="62">
        <f>'Data TREND'!CK81</f>
        <v>2874.9068968325619</v>
      </c>
      <c r="AK513" s="37">
        <f>'Data TREND'!CL81</f>
        <v>82.789272033280596</v>
      </c>
      <c r="AL513" s="37">
        <f>'Data TREND'!CM81</f>
        <v>33.883317156718725</v>
      </c>
      <c r="AN513" s="37">
        <f t="shared" si="382"/>
        <v>0</v>
      </c>
      <c r="AO513" s="37">
        <f t="shared" si="383"/>
        <v>0</v>
      </c>
      <c r="AP513" s="37">
        <f t="shared" si="384"/>
        <v>0</v>
      </c>
      <c r="AQ513" s="62">
        <f t="shared" si="385"/>
        <v>0</v>
      </c>
      <c r="AR513" s="37">
        <f t="shared" si="386"/>
        <v>0</v>
      </c>
      <c r="AS513" s="37">
        <f t="shared" si="387"/>
        <v>0</v>
      </c>
      <c r="AU513">
        <v>88</v>
      </c>
      <c r="AV513" s="37">
        <f t="shared" si="388"/>
        <v>793.2514439469154</v>
      </c>
      <c r="AW513" s="37">
        <f t="shared" si="389"/>
        <v>970.57871892394598</v>
      </c>
      <c r="AX513" s="37">
        <f t="shared" si="390"/>
        <v>467.03717158297036</v>
      </c>
      <c r="AY513" s="62">
        <f t="shared" si="391"/>
        <v>2230.9903453848092</v>
      </c>
      <c r="AZ513" s="37">
        <f t="shared" si="392"/>
        <v>63.741612791235063</v>
      </c>
      <c r="BA513" s="37">
        <f t="shared" si="393"/>
        <v>26.187923296865812</v>
      </c>
      <c r="BC513">
        <v>88</v>
      </c>
      <c r="BD513" s="37">
        <f>IF(Voorblad!$E$10=Rekenblad!BC513,Rekenblad!AV513,0)</f>
        <v>0</v>
      </c>
      <c r="BE513" s="37">
        <f>IF(Voorblad!$E$10=Rekenblad!BC513,Rekenblad!AW513,0)</f>
        <v>0</v>
      </c>
      <c r="BF513" s="37">
        <f>IF(Voorblad!$E$10=Rekenblad!BC513,Rekenblad!AX513,0)</f>
        <v>0</v>
      </c>
      <c r="BG513" s="62">
        <f>IF(Voorblad!$E$10=Rekenblad!BC513,Rekenblad!AY513,0)</f>
        <v>0</v>
      </c>
      <c r="BH513" s="37">
        <f>IF(Voorblad!$E$10=Rekenblad!BC513,Rekenblad!AZ513,0)</f>
        <v>0</v>
      </c>
      <c r="BI513" s="37">
        <f>IF(Voorblad!$E$10=Rekenblad!BC513,Rekenblad!BA513,0)</f>
        <v>0</v>
      </c>
      <c r="BK513">
        <v>88</v>
      </c>
      <c r="BL513" s="37">
        <f>IF(Voorblad!$E$14=Rekenblad!$BL$433,Rekenblad!BD513,0)</f>
        <v>0</v>
      </c>
      <c r="BM513" s="37">
        <f>IF(Voorblad!$E$14=Rekenblad!$BL$433,Rekenblad!BE513,0)</f>
        <v>0</v>
      </c>
      <c r="BN513" s="37">
        <f>IF(Voorblad!$E$14=Rekenblad!$BL$433,Rekenblad!BF513,0)</f>
        <v>0</v>
      </c>
      <c r="BO513" s="62">
        <f>IF(Voorblad!$E$14=Rekenblad!$BL$433,Rekenblad!BG513,0)</f>
        <v>0</v>
      </c>
      <c r="BP513" s="37">
        <f>IF(Voorblad!$E$14=Rekenblad!$BL$433,Rekenblad!BH513,0)</f>
        <v>0</v>
      </c>
      <c r="BQ513" s="37">
        <f>IF(Voorblad!$E$14=Rekenblad!$BL$433,Rekenblad!BI513,0)</f>
        <v>0</v>
      </c>
    </row>
    <row r="514" spans="2:69" x14ac:dyDescent="0.25">
      <c r="B514">
        <f>'Data TREND'!BR82</f>
        <v>89</v>
      </c>
      <c r="C514" s="37">
        <f>'Data TREND'!BT82</f>
        <v>800.46086140576699</v>
      </c>
      <c r="D514" s="37">
        <f>'Data TREND'!BU82</f>
        <v>981.1580091111457</v>
      </c>
      <c r="E514" s="37">
        <f>'Data TREND'!BV82</f>
        <v>472.2900153143861</v>
      </c>
      <c r="F514" s="62">
        <f>'Data TREND'!BW82</f>
        <v>2254.0318335733473</v>
      </c>
      <c r="G514" s="37">
        <f>'Data TREND'!BX82</f>
        <v>63.409766875737716</v>
      </c>
      <c r="H514" s="37">
        <f>'Data TREND'!BY82</f>
        <v>26.054907855090477</v>
      </c>
      <c r="J514" s="37">
        <f t="shared" si="394"/>
        <v>800.46086140576699</v>
      </c>
      <c r="K514" s="37">
        <f t="shared" si="395"/>
        <v>981.1580091111457</v>
      </c>
      <c r="L514" s="37">
        <f t="shared" si="396"/>
        <v>472.2900153143861</v>
      </c>
      <c r="M514" s="62">
        <f t="shared" si="397"/>
        <v>2254.0318335733473</v>
      </c>
      <c r="N514" s="37">
        <f t="shared" si="398"/>
        <v>63.409766875737716</v>
      </c>
      <c r="O514" s="37">
        <f t="shared" si="399"/>
        <v>26.054907855090477</v>
      </c>
      <c r="Q514">
        <f>'Data TREND'!BR82</f>
        <v>89</v>
      </c>
      <c r="R514" s="37">
        <f>'Data TREND'!CA82</f>
        <v>1133.1582927205513</v>
      </c>
      <c r="S514" s="37">
        <f>'Data TREND'!CB82</f>
        <v>980.56563645692404</v>
      </c>
      <c r="T514" s="37">
        <f>'Data TREND'!CC82</f>
        <v>472.31756310640208</v>
      </c>
      <c r="U514" s="62">
        <f>'Data TREND'!CD82</f>
        <v>2586.0910083543622</v>
      </c>
      <c r="V514" s="37">
        <f>'Data TREND'!CE82</f>
        <v>73.252325315339817</v>
      </c>
      <c r="W514" s="37">
        <f>'Data TREND'!CF82</f>
        <v>29.8556292997947</v>
      </c>
      <c r="Y514" s="37">
        <f t="shared" si="376"/>
        <v>0</v>
      </c>
      <c r="Z514" s="37">
        <f t="shared" si="377"/>
        <v>0</v>
      </c>
      <c r="AA514" s="37">
        <f t="shared" si="378"/>
        <v>0</v>
      </c>
      <c r="AB514" s="62">
        <f t="shared" si="379"/>
        <v>0</v>
      </c>
      <c r="AC514" s="37">
        <f t="shared" si="380"/>
        <v>0</v>
      </c>
      <c r="AD514" s="37">
        <f t="shared" si="381"/>
        <v>0</v>
      </c>
      <c r="AF514">
        <f>'Data TREND'!BR82</f>
        <v>89</v>
      </c>
      <c r="AG514" s="37">
        <f>'Data TREND'!CH82</f>
        <v>1450.4330591979478</v>
      </c>
      <c r="AH514" s="37">
        <f>'Data TREND'!CI82</f>
        <v>980.20225083291643</v>
      </c>
      <c r="AI514" s="37">
        <f>'Data TREND'!CJ82</f>
        <v>472.47679574520163</v>
      </c>
      <c r="AJ514" s="62">
        <f>'Data TREND'!CK82</f>
        <v>2902.933325016942</v>
      </c>
      <c r="AK514" s="37">
        <f>'Data TREND'!CL82</f>
        <v>82.118113901147566</v>
      </c>
      <c r="AL514" s="37">
        <f>'Data TREND'!CM82</f>
        <v>33.60979138942163</v>
      </c>
      <c r="AN514" s="37">
        <f t="shared" si="382"/>
        <v>0</v>
      </c>
      <c r="AO514" s="37">
        <f t="shared" si="383"/>
        <v>0</v>
      </c>
      <c r="AP514" s="37">
        <f t="shared" si="384"/>
        <v>0</v>
      </c>
      <c r="AQ514" s="62">
        <f t="shared" si="385"/>
        <v>0</v>
      </c>
      <c r="AR514" s="37">
        <f t="shared" si="386"/>
        <v>0</v>
      </c>
      <c r="AS514" s="37">
        <f t="shared" si="387"/>
        <v>0</v>
      </c>
      <c r="AU514">
        <v>89</v>
      </c>
      <c r="AV514" s="37">
        <f t="shared" si="388"/>
        <v>800.46086140576699</v>
      </c>
      <c r="AW514" s="37">
        <f t="shared" si="389"/>
        <v>981.1580091111457</v>
      </c>
      <c r="AX514" s="37">
        <f t="shared" si="390"/>
        <v>472.2900153143861</v>
      </c>
      <c r="AY514" s="62">
        <f t="shared" si="391"/>
        <v>2254.0318335733473</v>
      </c>
      <c r="AZ514" s="37">
        <f t="shared" si="392"/>
        <v>63.409766875737716</v>
      </c>
      <c r="BA514" s="37">
        <f t="shared" si="393"/>
        <v>26.054907855090477</v>
      </c>
      <c r="BC514">
        <v>89</v>
      </c>
      <c r="BD514" s="37">
        <f>IF(Voorblad!$E$10=Rekenblad!BC514,Rekenblad!AV514,0)</f>
        <v>0</v>
      </c>
      <c r="BE514" s="37">
        <f>IF(Voorblad!$E$10=Rekenblad!BC514,Rekenblad!AW514,0)</f>
        <v>0</v>
      </c>
      <c r="BF514" s="37">
        <f>IF(Voorblad!$E$10=Rekenblad!BC514,Rekenblad!AX514,0)</f>
        <v>0</v>
      </c>
      <c r="BG514" s="62">
        <f>IF(Voorblad!$E$10=Rekenblad!BC514,Rekenblad!AY514,0)</f>
        <v>0</v>
      </c>
      <c r="BH514" s="37">
        <f>IF(Voorblad!$E$10=Rekenblad!BC514,Rekenblad!AZ514,0)</f>
        <v>0</v>
      </c>
      <c r="BI514" s="37">
        <f>IF(Voorblad!$E$10=Rekenblad!BC514,Rekenblad!BA514,0)</f>
        <v>0</v>
      </c>
      <c r="BK514">
        <v>89</v>
      </c>
      <c r="BL514" s="37">
        <f>IF(Voorblad!$E$14=Rekenblad!$BL$433,Rekenblad!BD514,0)</f>
        <v>0</v>
      </c>
      <c r="BM514" s="37">
        <f>IF(Voorblad!$E$14=Rekenblad!$BL$433,Rekenblad!BE514,0)</f>
        <v>0</v>
      </c>
      <c r="BN514" s="37">
        <f>IF(Voorblad!$E$14=Rekenblad!$BL$433,Rekenblad!BF514,0)</f>
        <v>0</v>
      </c>
      <c r="BO514" s="62">
        <f>IF(Voorblad!$E$14=Rekenblad!$BL$433,Rekenblad!BG514,0)</f>
        <v>0</v>
      </c>
      <c r="BP514" s="37">
        <f>IF(Voorblad!$E$14=Rekenblad!$BL$433,Rekenblad!BH514,0)</f>
        <v>0</v>
      </c>
      <c r="BQ514" s="37">
        <f>IF(Voorblad!$E$14=Rekenblad!$BL$433,Rekenblad!BI514,0)</f>
        <v>0</v>
      </c>
    </row>
    <row r="515" spans="2:69" x14ac:dyDescent="0.25">
      <c r="B515">
        <f>'Data TREND'!BR83</f>
        <v>90</v>
      </c>
      <c r="C515" s="37">
        <f>'Data TREND'!BT83</f>
        <v>807.67027886461869</v>
      </c>
      <c r="D515" s="37">
        <f>'Data TREND'!BU83</f>
        <v>991.73729929834542</v>
      </c>
      <c r="E515" s="37">
        <f>'Data TREND'!BV83</f>
        <v>477.54285904580183</v>
      </c>
      <c r="F515" s="62">
        <f>'Data TREND'!BW83</f>
        <v>2277.0733217618845</v>
      </c>
      <c r="G515" s="37">
        <f>'Data TREND'!BX83</f>
        <v>63.07792096024037</v>
      </c>
      <c r="H515" s="37">
        <f>'Data TREND'!BY83</f>
        <v>25.921892413315142</v>
      </c>
      <c r="J515" s="37">
        <f t="shared" si="394"/>
        <v>807.67027886461869</v>
      </c>
      <c r="K515" s="37">
        <f t="shared" si="395"/>
        <v>991.73729929834542</v>
      </c>
      <c r="L515" s="37">
        <f t="shared" si="396"/>
        <v>477.54285904580183</v>
      </c>
      <c r="M515" s="62">
        <f t="shared" si="397"/>
        <v>2277.0733217618845</v>
      </c>
      <c r="N515" s="37">
        <f t="shared" si="398"/>
        <v>63.07792096024037</v>
      </c>
      <c r="O515" s="37">
        <f t="shared" si="399"/>
        <v>25.921892413315142</v>
      </c>
      <c r="Q515">
        <f>'Data TREND'!BR83</f>
        <v>90</v>
      </c>
      <c r="R515" s="37">
        <f>'Data TREND'!CA83</f>
        <v>1143.0682887739729</v>
      </c>
      <c r="S515" s="37">
        <f>'Data TREND'!CB83</f>
        <v>991.11059465657866</v>
      </c>
      <c r="T515" s="37">
        <f>'Data TREND'!CC83</f>
        <v>477.49411455285252</v>
      </c>
      <c r="U515" s="62">
        <f>'Data TREND'!CD83</f>
        <v>2611.7202619787186</v>
      </c>
      <c r="V515" s="37">
        <f>'Data TREND'!CE83</f>
        <v>72.758249841791354</v>
      </c>
      <c r="W515" s="37">
        <f>'Data TREND'!CF83</f>
        <v>29.653664036866221</v>
      </c>
      <c r="Y515" s="37">
        <f t="shared" si="376"/>
        <v>0</v>
      </c>
      <c r="Z515" s="37">
        <f t="shared" si="377"/>
        <v>0</v>
      </c>
      <c r="AA515" s="37">
        <f t="shared" si="378"/>
        <v>0</v>
      </c>
      <c r="AB515" s="62">
        <f t="shared" si="379"/>
        <v>0</v>
      </c>
      <c r="AC515" s="37">
        <f t="shared" si="380"/>
        <v>0</v>
      </c>
      <c r="AD515" s="37">
        <f t="shared" si="381"/>
        <v>0</v>
      </c>
      <c r="AF515">
        <f>'Data TREND'!BR83</f>
        <v>90</v>
      </c>
      <c r="AG515" s="37">
        <f>'Data TREND'!CH83</f>
        <v>1462.8574252180715</v>
      </c>
      <c r="AH515" s="37">
        <f>'Data TREND'!CI83</f>
        <v>990.71557237472325</v>
      </c>
      <c r="AI515" s="37">
        <f>'Data TREND'!CJ83</f>
        <v>477.56709258016247</v>
      </c>
      <c r="AJ515" s="62">
        <f>'Data TREND'!CK83</f>
        <v>2930.9597532013222</v>
      </c>
      <c r="AK515" s="37">
        <f>'Data TREND'!CL83</f>
        <v>81.446955769014522</v>
      </c>
      <c r="AL515" s="37">
        <f>'Data TREND'!CM83</f>
        <v>33.336265622124543</v>
      </c>
      <c r="AN515" s="37">
        <f t="shared" si="382"/>
        <v>0</v>
      </c>
      <c r="AO515" s="37">
        <f t="shared" si="383"/>
        <v>0</v>
      </c>
      <c r="AP515" s="37">
        <f t="shared" si="384"/>
        <v>0</v>
      </c>
      <c r="AQ515" s="62">
        <f t="shared" si="385"/>
        <v>0</v>
      </c>
      <c r="AR515" s="37">
        <f t="shared" si="386"/>
        <v>0</v>
      </c>
      <c r="AS515" s="37">
        <f t="shared" si="387"/>
        <v>0</v>
      </c>
      <c r="AU515">
        <v>90</v>
      </c>
      <c r="AV515" s="37">
        <f t="shared" si="388"/>
        <v>807.67027886461869</v>
      </c>
      <c r="AW515" s="37">
        <f t="shared" si="389"/>
        <v>991.73729929834542</v>
      </c>
      <c r="AX515" s="37">
        <f t="shared" si="390"/>
        <v>477.54285904580183</v>
      </c>
      <c r="AY515" s="62">
        <f t="shared" si="391"/>
        <v>2277.0733217618845</v>
      </c>
      <c r="AZ515" s="37">
        <f t="shared" si="392"/>
        <v>63.07792096024037</v>
      </c>
      <c r="BA515" s="37">
        <f t="shared" si="393"/>
        <v>25.921892413315142</v>
      </c>
      <c r="BC515">
        <v>90</v>
      </c>
      <c r="BD515" s="37">
        <f>IF(Voorblad!$E$10=Rekenblad!BC515,Rekenblad!AV515,0)</f>
        <v>0</v>
      </c>
      <c r="BE515" s="37">
        <f>IF(Voorblad!$E$10=Rekenblad!BC515,Rekenblad!AW515,0)</f>
        <v>0</v>
      </c>
      <c r="BF515" s="37">
        <f>IF(Voorblad!$E$10=Rekenblad!BC515,Rekenblad!AX515,0)</f>
        <v>0</v>
      </c>
      <c r="BG515" s="62">
        <f>IF(Voorblad!$E$10=Rekenblad!BC515,Rekenblad!AY515,0)</f>
        <v>0</v>
      </c>
      <c r="BH515" s="37">
        <f>IF(Voorblad!$E$10=Rekenblad!BC515,Rekenblad!AZ515,0)</f>
        <v>0</v>
      </c>
      <c r="BI515" s="37">
        <f>IF(Voorblad!$E$10=Rekenblad!BC515,Rekenblad!BA515,0)</f>
        <v>0</v>
      </c>
      <c r="BK515">
        <v>90</v>
      </c>
      <c r="BL515" s="37">
        <f>IF(Voorblad!$E$14=Rekenblad!$BL$433,Rekenblad!BD515,0)</f>
        <v>0</v>
      </c>
      <c r="BM515" s="37">
        <f>IF(Voorblad!$E$14=Rekenblad!$BL$433,Rekenblad!BE515,0)</f>
        <v>0</v>
      </c>
      <c r="BN515" s="37">
        <f>IF(Voorblad!$E$14=Rekenblad!$BL$433,Rekenblad!BF515,0)</f>
        <v>0</v>
      </c>
      <c r="BO515" s="62">
        <f>IF(Voorblad!$E$14=Rekenblad!$BL$433,Rekenblad!BG515,0)</f>
        <v>0</v>
      </c>
      <c r="BP515" s="37">
        <f>IF(Voorblad!$E$14=Rekenblad!$BL$433,Rekenblad!BH515,0)</f>
        <v>0</v>
      </c>
      <c r="BQ515" s="37">
        <f>IF(Voorblad!$E$14=Rekenblad!$BL$433,Rekenblad!BI515,0)</f>
        <v>0</v>
      </c>
    </row>
    <row r="516" spans="2:69" x14ac:dyDescent="0.25">
      <c r="B516">
        <f>'Data TREND'!BR84</f>
        <v>91</v>
      </c>
      <c r="C516" s="37">
        <f>'Data TREND'!BT84</f>
        <v>814.8796963234704</v>
      </c>
      <c r="D516" s="37">
        <f>'Data TREND'!BU84</f>
        <v>1002.3165894855451</v>
      </c>
      <c r="E516" s="37">
        <f>'Data TREND'!BV84</f>
        <v>482.79570277721751</v>
      </c>
      <c r="F516" s="62">
        <f>'Data TREND'!BW84</f>
        <v>2300.1148099504217</v>
      </c>
      <c r="G516" s="37">
        <f>'Data TREND'!BX84</f>
        <v>62.746075044743023</v>
      </c>
      <c r="H516" s="37">
        <f>'Data TREND'!BY84</f>
        <v>25.788876971539811</v>
      </c>
      <c r="J516" s="37">
        <f t="shared" si="394"/>
        <v>814.8796963234704</v>
      </c>
      <c r="K516" s="37">
        <f t="shared" si="395"/>
        <v>1002.3165894855451</v>
      </c>
      <c r="L516" s="37">
        <f t="shared" si="396"/>
        <v>482.79570277721751</v>
      </c>
      <c r="M516" s="62">
        <f t="shared" si="397"/>
        <v>2300.1148099504217</v>
      </c>
      <c r="N516" s="37">
        <f t="shared" si="398"/>
        <v>62.746075044743023</v>
      </c>
      <c r="O516" s="37">
        <f t="shared" si="399"/>
        <v>25.788876971539811</v>
      </c>
      <c r="Q516">
        <f>'Data TREND'!BR84</f>
        <v>91</v>
      </c>
      <c r="R516" s="37">
        <f>'Data TREND'!CA84</f>
        <v>1152.9782848273942</v>
      </c>
      <c r="S516" s="37">
        <f>'Data TREND'!CB84</f>
        <v>1001.6555528562333</v>
      </c>
      <c r="T516" s="37">
        <f>'Data TREND'!CC84</f>
        <v>482.67066599930291</v>
      </c>
      <c r="U516" s="62">
        <f>'Data TREND'!CD84</f>
        <v>2637.3495156030749</v>
      </c>
      <c r="V516" s="37">
        <f>'Data TREND'!CE84</f>
        <v>72.264174368242919</v>
      </c>
      <c r="W516" s="37">
        <f>'Data TREND'!CF84</f>
        <v>29.451698773937743</v>
      </c>
      <c r="Y516" s="37">
        <f t="shared" si="376"/>
        <v>0</v>
      </c>
      <c r="Z516" s="37">
        <f t="shared" si="377"/>
        <v>0</v>
      </c>
      <c r="AA516" s="37">
        <f t="shared" si="378"/>
        <v>0</v>
      </c>
      <c r="AB516" s="62">
        <f t="shared" si="379"/>
        <v>0</v>
      </c>
      <c r="AC516" s="37">
        <f t="shared" si="380"/>
        <v>0</v>
      </c>
      <c r="AD516" s="37">
        <f t="shared" si="381"/>
        <v>0</v>
      </c>
      <c r="AF516">
        <f>'Data TREND'!BR84</f>
        <v>91</v>
      </c>
      <c r="AG516" s="37">
        <f>'Data TREND'!CH84</f>
        <v>1475.2817912381952</v>
      </c>
      <c r="AH516" s="37">
        <f>'Data TREND'!CI84</f>
        <v>1001.2288939165301</v>
      </c>
      <c r="AI516" s="37">
        <f>'Data TREND'!CJ84</f>
        <v>482.65738941512325</v>
      </c>
      <c r="AJ516" s="62">
        <f>'Data TREND'!CK84</f>
        <v>2958.9861813857019</v>
      </c>
      <c r="AK516" s="37">
        <f>'Data TREND'!CL84</f>
        <v>80.775797636881492</v>
      </c>
      <c r="AL516" s="37">
        <f>'Data TREND'!CM84</f>
        <v>33.062739854827456</v>
      </c>
      <c r="AN516" s="37">
        <f t="shared" si="382"/>
        <v>0</v>
      </c>
      <c r="AO516" s="37">
        <f t="shared" si="383"/>
        <v>0</v>
      </c>
      <c r="AP516" s="37">
        <f t="shared" si="384"/>
        <v>0</v>
      </c>
      <c r="AQ516" s="62">
        <f t="shared" si="385"/>
        <v>0</v>
      </c>
      <c r="AR516" s="37">
        <f t="shared" si="386"/>
        <v>0</v>
      </c>
      <c r="AS516" s="37">
        <f t="shared" si="387"/>
        <v>0</v>
      </c>
      <c r="AU516">
        <v>91</v>
      </c>
      <c r="AV516" s="37">
        <f t="shared" si="388"/>
        <v>814.8796963234704</v>
      </c>
      <c r="AW516" s="37">
        <f t="shared" si="389"/>
        <v>1002.3165894855451</v>
      </c>
      <c r="AX516" s="37">
        <f t="shared" si="390"/>
        <v>482.79570277721751</v>
      </c>
      <c r="AY516" s="62">
        <f t="shared" si="391"/>
        <v>2300.1148099504217</v>
      </c>
      <c r="AZ516" s="37">
        <f t="shared" si="392"/>
        <v>62.746075044743023</v>
      </c>
      <c r="BA516" s="37">
        <f t="shared" si="393"/>
        <v>25.788876971539811</v>
      </c>
      <c r="BC516">
        <v>91</v>
      </c>
      <c r="BD516" s="37">
        <f>IF(Voorblad!$E$10=Rekenblad!BC516,Rekenblad!AV516,0)</f>
        <v>0</v>
      </c>
      <c r="BE516" s="37">
        <f>IF(Voorblad!$E$10=Rekenblad!BC516,Rekenblad!AW516,0)</f>
        <v>0</v>
      </c>
      <c r="BF516" s="37">
        <f>IF(Voorblad!$E$10=Rekenblad!BC516,Rekenblad!AX516,0)</f>
        <v>0</v>
      </c>
      <c r="BG516" s="62">
        <f>IF(Voorblad!$E$10=Rekenblad!BC516,Rekenblad!AY516,0)</f>
        <v>0</v>
      </c>
      <c r="BH516" s="37">
        <f>IF(Voorblad!$E$10=Rekenblad!BC516,Rekenblad!AZ516,0)</f>
        <v>0</v>
      </c>
      <c r="BI516" s="37">
        <f>IF(Voorblad!$E$10=Rekenblad!BC516,Rekenblad!BA516,0)</f>
        <v>0</v>
      </c>
      <c r="BK516">
        <v>91</v>
      </c>
      <c r="BL516" s="37">
        <f>IF(Voorblad!$E$14=Rekenblad!$BL$433,Rekenblad!BD516,0)</f>
        <v>0</v>
      </c>
      <c r="BM516" s="37">
        <f>IF(Voorblad!$E$14=Rekenblad!$BL$433,Rekenblad!BE516,0)</f>
        <v>0</v>
      </c>
      <c r="BN516" s="37">
        <f>IF(Voorblad!$E$14=Rekenblad!$BL$433,Rekenblad!BF516,0)</f>
        <v>0</v>
      </c>
      <c r="BO516" s="62">
        <f>IF(Voorblad!$E$14=Rekenblad!$BL$433,Rekenblad!BG516,0)</f>
        <v>0</v>
      </c>
      <c r="BP516" s="37">
        <f>IF(Voorblad!$E$14=Rekenblad!$BL$433,Rekenblad!BH516,0)</f>
        <v>0</v>
      </c>
      <c r="BQ516" s="37">
        <f>IF(Voorblad!$E$14=Rekenblad!$BL$433,Rekenblad!BI516,0)</f>
        <v>0</v>
      </c>
    </row>
    <row r="517" spans="2:69" x14ac:dyDescent="0.25">
      <c r="B517">
        <f>'Data TREND'!BR85</f>
        <v>92</v>
      </c>
      <c r="C517" s="37">
        <f>'Data TREND'!BT85</f>
        <v>822.0891137823221</v>
      </c>
      <c r="D517" s="37">
        <f>'Data TREND'!BU85</f>
        <v>1012.8958796727449</v>
      </c>
      <c r="E517" s="37">
        <f>'Data TREND'!BV85</f>
        <v>488.04854650863325</v>
      </c>
      <c r="F517" s="62">
        <f>'Data TREND'!BW85</f>
        <v>2323.1562981389598</v>
      </c>
      <c r="G517" s="37">
        <f>'Data TREND'!BX85</f>
        <v>62.414229129245669</v>
      </c>
      <c r="H517" s="37">
        <f>'Data TREND'!BY85</f>
        <v>25.655861529764476</v>
      </c>
      <c r="J517" s="37">
        <f t="shared" si="394"/>
        <v>822.0891137823221</v>
      </c>
      <c r="K517" s="37">
        <f t="shared" si="395"/>
        <v>1012.8958796727449</v>
      </c>
      <c r="L517" s="37">
        <f t="shared" si="396"/>
        <v>488.04854650863325</v>
      </c>
      <c r="M517" s="62">
        <f t="shared" si="397"/>
        <v>2323.1562981389598</v>
      </c>
      <c r="N517" s="37">
        <f t="shared" si="398"/>
        <v>62.414229129245669</v>
      </c>
      <c r="O517" s="37">
        <f t="shared" si="399"/>
        <v>25.655861529764476</v>
      </c>
      <c r="Q517">
        <f>'Data TREND'!BR85</f>
        <v>92</v>
      </c>
      <c r="R517" s="37">
        <f>'Data TREND'!CA85</f>
        <v>1162.8882808808157</v>
      </c>
      <c r="S517" s="37">
        <f>'Data TREND'!CB85</f>
        <v>1012.2005110558879</v>
      </c>
      <c r="T517" s="37">
        <f>'Data TREND'!CC85</f>
        <v>487.84721744575336</v>
      </c>
      <c r="U517" s="62">
        <f>'Data TREND'!CD85</f>
        <v>2662.9787692274313</v>
      </c>
      <c r="V517" s="37">
        <f>'Data TREND'!CE85</f>
        <v>71.770098894694456</v>
      </c>
      <c r="W517" s="37">
        <f>'Data TREND'!CF85</f>
        <v>29.249733511009264</v>
      </c>
      <c r="Y517" s="37">
        <f t="shared" si="376"/>
        <v>0</v>
      </c>
      <c r="Z517" s="37">
        <f t="shared" si="377"/>
        <v>0</v>
      </c>
      <c r="AA517" s="37">
        <f t="shared" si="378"/>
        <v>0</v>
      </c>
      <c r="AB517" s="62">
        <f t="shared" si="379"/>
        <v>0</v>
      </c>
      <c r="AC517" s="37">
        <f t="shared" si="380"/>
        <v>0</v>
      </c>
      <c r="AD517" s="37">
        <f t="shared" si="381"/>
        <v>0</v>
      </c>
      <c r="AF517">
        <f>'Data TREND'!BR85</f>
        <v>92</v>
      </c>
      <c r="AG517" s="37">
        <f>'Data TREND'!CH85</f>
        <v>1487.7061572583189</v>
      </c>
      <c r="AH517" s="37">
        <f>'Data TREND'!CI85</f>
        <v>1011.7422154583369</v>
      </c>
      <c r="AI517" s="37">
        <f>'Data TREND'!CJ85</f>
        <v>487.74768625008403</v>
      </c>
      <c r="AJ517" s="62">
        <f>'Data TREND'!CK85</f>
        <v>2987.0126095700821</v>
      </c>
      <c r="AK517" s="37">
        <f>'Data TREND'!CL85</f>
        <v>80.104639504748462</v>
      </c>
      <c r="AL517" s="37">
        <f>'Data TREND'!CM85</f>
        <v>32.789214087530361</v>
      </c>
      <c r="AN517" s="37">
        <f t="shared" si="382"/>
        <v>0</v>
      </c>
      <c r="AO517" s="37">
        <f t="shared" si="383"/>
        <v>0</v>
      </c>
      <c r="AP517" s="37">
        <f t="shared" si="384"/>
        <v>0</v>
      </c>
      <c r="AQ517" s="62">
        <f t="shared" si="385"/>
        <v>0</v>
      </c>
      <c r="AR517" s="37">
        <f t="shared" si="386"/>
        <v>0</v>
      </c>
      <c r="AS517" s="37">
        <f t="shared" si="387"/>
        <v>0</v>
      </c>
      <c r="AU517">
        <v>92</v>
      </c>
      <c r="AV517" s="37">
        <f t="shared" si="388"/>
        <v>822.0891137823221</v>
      </c>
      <c r="AW517" s="37">
        <f t="shared" si="389"/>
        <v>1012.8958796727449</v>
      </c>
      <c r="AX517" s="37">
        <f t="shared" si="390"/>
        <v>488.04854650863325</v>
      </c>
      <c r="AY517" s="62">
        <f t="shared" si="391"/>
        <v>2323.1562981389598</v>
      </c>
      <c r="AZ517" s="37">
        <f t="shared" si="392"/>
        <v>62.414229129245669</v>
      </c>
      <c r="BA517" s="37">
        <f t="shared" si="393"/>
        <v>25.655861529764476</v>
      </c>
      <c r="BC517">
        <v>92</v>
      </c>
      <c r="BD517" s="37">
        <f>IF(Voorblad!$E$10=Rekenblad!BC517,Rekenblad!AV517,0)</f>
        <v>0</v>
      </c>
      <c r="BE517" s="37">
        <f>IF(Voorblad!$E$10=Rekenblad!BC517,Rekenblad!AW517,0)</f>
        <v>0</v>
      </c>
      <c r="BF517" s="37">
        <f>IF(Voorblad!$E$10=Rekenblad!BC517,Rekenblad!AX517,0)</f>
        <v>0</v>
      </c>
      <c r="BG517" s="62">
        <f>IF(Voorblad!$E$10=Rekenblad!BC517,Rekenblad!AY517,0)</f>
        <v>0</v>
      </c>
      <c r="BH517" s="37">
        <f>IF(Voorblad!$E$10=Rekenblad!BC517,Rekenblad!AZ517,0)</f>
        <v>0</v>
      </c>
      <c r="BI517" s="37">
        <f>IF(Voorblad!$E$10=Rekenblad!BC517,Rekenblad!BA517,0)</f>
        <v>0</v>
      </c>
      <c r="BK517">
        <v>92</v>
      </c>
      <c r="BL517" s="37">
        <f>IF(Voorblad!$E$14=Rekenblad!$BL$433,Rekenblad!BD517,0)</f>
        <v>0</v>
      </c>
      <c r="BM517" s="37">
        <f>IF(Voorblad!$E$14=Rekenblad!$BL$433,Rekenblad!BE517,0)</f>
        <v>0</v>
      </c>
      <c r="BN517" s="37">
        <f>IF(Voorblad!$E$14=Rekenblad!$BL$433,Rekenblad!BF517,0)</f>
        <v>0</v>
      </c>
      <c r="BO517" s="62">
        <f>IF(Voorblad!$E$14=Rekenblad!$BL$433,Rekenblad!BG517,0)</f>
        <v>0</v>
      </c>
      <c r="BP517" s="37">
        <f>IF(Voorblad!$E$14=Rekenblad!$BL$433,Rekenblad!BH517,0)</f>
        <v>0</v>
      </c>
      <c r="BQ517" s="37">
        <f>IF(Voorblad!$E$14=Rekenblad!$BL$433,Rekenblad!BI517,0)</f>
        <v>0</v>
      </c>
    </row>
    <row r="518" spans="2:69" x14ac:dyDescent="0.25">
      <c r="B518">
        <f>'Data TREND'!BR86</f>
        <v>93</v>
      </c>
      <c r="C518" s="37">
        <f>'Data TREND'!BT86</f>
        <v>829.29853124117369</v>
      </c>
      <c r="D518" s="37">
        <f>'Data TREND'!BU86</f>
        <v>1023.4751698599446</v>
      </c>
      <c r="E518" s="37">
        <f>'Data TREND'!BV86</f>
        <v>493.30139024004899</v>
      </c>
      <c r="F518" s="62">
        <f>'Data TREND'!BW86</f>
        <v>2346.1977863274969</v>
      </c>
      <c r="G518" s="37">
        <f>'Data TREND'!BX86</f>
        <v>62.082383213748329</v>
      </c>
      <c r="H518" s="37">
        <f>'Data TREND'!BY86</f>
        <v>25.522846087989141</v>
      </c>
      <c r="J518" s="37">
        <f t="shared" si="394"/>
        <v>829.29853124117369</v>
      </c>
      <c r="K518" s="37">
        <f t="shared" si="395"/>
        <v>1023.4751698599446</v>
      </c>
      <c r="L518" s="37">
        <f t="shared" si="396"/>
        <v>493.30139024004899</v>
      </c>
      <c r="M518" s="62">
        <f t="shared" si="397"/>
        <v>2346.1977863274969</v>
      </c>
      <c r="N518" s="37">
        <f t="shared" si="398"/>
        <v>62.082383213748329</v>
      </c>
      <c r="O518" s="37">
        <f t="shared" si="399"/>
        <v>25.522846087989141</v>
      </c>
      <c r="Q518">
        <f>'Data TREND'!BR86</f>
        <v>93</v>
      </c>
      <c r="R518" s="37">
        <f>'Data TREND'!CA86</f>
        <v>1172.798276934237</v>
      </c>
      <c r="S518" s="37">
        <f>'Data TREND'!CB86</f>
        <v>1022.7454692555425</v>
      </c>
      <c r="T518" s="37">
        <f>'Data TREND'!CC86</f>
        <v>493.0237688922038</v>
      </c>
      <c r="U518" s="62">
        <f>'Data TREND'!CD86</f>
        <v>2688.6080228517876</v>
      </c>
      <c r="V518" s="37">
        <f>'Data TREND'!CE86</f>
        <v>71.276023421146007</v>
      </c>
      <c r="W518" s="37">
        <f>'Data TREND'!CF86</f>
        <v>29.047768248080786</v>
      </c>
      <c r="Y518" s="37">
        <f t="shared" si="376"/>
        <v>0</v>
      </c>
      <c r="Z518" s="37">
        <f t="shared" si="377"/>
        <v>0</v>
      </c>
      <c r="AA518" s="37">
        <f t="shared" si="378"/>
        <v>0</v>
      </c>
      <c r="AB518" s="62">
        <f t="shared" si="379"/>
        <v>0</v>
      </c>
      <c r="AC518" s="37">
        <f t="shared" si="380"/>
        <v>0</v>
      </c>
      <c r="AD518" s="37">
        <f t="shared" si="381"/>
        <v>0</v>
      </c>
      <c r="AF518">
        <f>'Data TREND'!BR86</f>
        <v>93</v>
      </c>
      <c r="AG518" s="37">
        <f>'Data TREND'!CH86</f>
        <v>1500.1305232784425</v>
      </c>
      <c r="AH518" s="37">
        <f>'Data TREND'!CI86</f>
        <v>1022.2555370001437</v>
      </c>
      <c r="AI518" s="37">
        <f>'Data TREND'!CJ86</f>
        <v>492.83798308504487</v>
      </c>
      <c r="AJ518" s="62">
        <f>'Data TREND'!CK86</f>
        <v>3015.0390377544618</v>
      </c>
      <c r="AK518" s="37">
        <f>'Data TREND'!CL86</f>
        <v>79.433481372615432</v>
      </c>
      <c r="AL518" s="37">
        <f>'Data TREND'!CM86</f>
        <v>32.515688320233266</v>
      </c>
      <c r="AN518" s="37">
        <f t="shared" si="382"/>
        <v>0</v>
      </c>
      <c r="AO518" s="37">
        <f t="shared" si="383"/>
        <v>0</v>
      </c>
      <c r="AP518" s="37">
        <f t="shared" si="384"/>
        <v>0</v>
      </c>
      <c r="AQ518" s="62">
        <f t="shared" si="385"/>
        <v>0</v>
      </c>
      <c r="AR518" s="37">
        <f t="shared" si="386"/>
        <v>0</v>
      </c>
      <c r="AS518" s="37">
        <f t="shared" si="387"/>
        <v>0</v>
      </c>
      <c r="AU518">
        <v>93</v>
      </c>
      <c r="AV518" s="37">
        <f t="shared" si="388"/>
        <v>829.29853124117369</v>
      </c>
      <c r="AW518" s="37">
        <f t="shared" si="389"/>
        <v>1023.4751698599446</v>
      </c>
      <c r="AX518" s="37">
        <f t="shared" si="390"/>
        <v>493.30139024004899</v>
      </c>
      <c r="AY518" s="62">
        <f t="shared" si="391"/>
        <v>2346.1977863274969</v>
      </c>
      <c r="AZ518" s="37">
        <f t="shared" si="392"/>
        <v>62.082383213748329</v>
      </c>
      <c r="BA518" s="37">
        <f t="shared" si="393"/>
        <v>25.522846087989141</v>
      </c>
      <c r="BC518">
        <v>93</v>
      </c>
      <c r="BD518" s="37">
        <f>IF(Voorblad!$E$10=Rekenblad!BC518,Rekenblad!AV518,0)</f>
        <v>0</v>
      </c>
      <c r="BE518" s="37">
        <f>IF(Voorblad!$E$10=Rekenblad!BC518,Rekenblad!AW518,0)</f>
        <v>0</v>
      </c>
      <c r="BF518" s="37">
        <f>IF(Voorblad!$E$10=Rekenblad!BC518,Rekenblad!AX518,0)</f>
        <v>0</v>
      </c>
      <c r="BG518" s="62">
        <f>IF(Voorblad!$E$10=Rekenblad!BC518,Rekenblad!AY518,0)</f>
        <v>0</v>
      </c>
      <c r="BH518" s="37">
        <f>IF(Voorblad!$E$10=Rekenblad!BC518,Rekenblad!AZ518,0)</f>
        <v>0</v>
      </c>
      <c r="BI518" s="37">
        <f>IF(Voorblad!$E$10=Rekenblad!BC518,Rekenblad!BA518,0)</f>
        <v>0</v>
      </c>
      <c r="BK518">
        <v>93</v>
      </c>
      <c r="BL518" s="37">
        <f>IF(Voorblad!$E$14=Rekenblad!$BL$433,Rekenblad!BD518,0)</f>
        <v>0</v>
      </c>
      <c r="BM518" s="37">
        <f>IF(Voorblad!$E$14=Rekenblad!$BL$433,Rekenblad!BE518,0)</f>
        <v>0</v>
      </c>
      <c r="BN518" s="37">
        <f>IF(Voorblad!$E$14=Rekenblad!$BL$433,Rekenblad!BF518,0)</f>
        <v>0</v>
      </c>
      <c r="BO518" s="62">
        <f>IF(Voorblad!$E$14=Rekenblad!$BL$433,Rekenblad!BG518,0)</f>
        <v>0</v>
      </c>
      <c r="BP518" s="37">
        <f>IF(Voorblad!$E$14=Rekenblad!$BL$433,Rekenblad!BH518,0)</f>
        <v>0</v>
      </c>
      <c r="BQ518" s="37">
        <f>IF(Voorblad!$E$14=Rekenblad!$BL$433,Rekenblad!BI518,0)</f>
        <v>0</v>
      </c>
    </row>
    <row r="519" spans="2:69" x14ac:dyDescent="0.25">
      <c r="B519">
        <f>'Data TREND'!BR87</f>
        <v>94</v>
      </c>
      <c r="C519" s="37">
        <f>'Data TREND'!BT87</f>
        <v>836.50794870002539</v>
      </c>
      <c r="D519" s="37">
        <f>'Data TREND'!BU87</f>
        <v>1034.0544600471444</v>
      </c>
      <c r="E519" s="37">
        <f>'Data TREND'!BV87</f>
        <v>498.55423397146467</v>
      </c>
      <c r="F519" s="62">
        <f>'Data TREND'!BW87</f>
        <v>2369.239274516035</v>
      </c>
      <c r="G519" s="37">
        <f>'Data TREND'!BX87</f>
        <v>61.750537298250975</v>
      </c>
      <c r="H519" s="37">
        <f>'Data TREND'!BY87</f>
        <v>25.389830646213809</v>
      </c>
      <c r="J519" s="37">
        <f t="shared" si="394"/>
        <v>836.50794870002539</v>
      </c>
      <c r="K519" s="37">
        <f t="shared" si="395"/>
        <v>1034.0544600471444</v>
      </c>
      <c r="L519" s="37">
        <f t="shared" si="396"/>
        <v>498.55423397146467</v>
      </c>
      <c r="M519" s="62">
        <f t="shared" si="397"/>
        <v>2369.239274516035</v>
      </c>
      <c r="N519" s="37">
        <f t="shared" si="398"/>
        <v>61.750537298250975</v>
      </c>
      <c r="O519" s="37">
        <f t="shared" si="399"/>
        <v>25.389830646213809</v>
      </c>
      <c r="Q519">
        <f>'Data TREND'!BR87</f>
        <v>94</v>
      </c>
      <c r="R519" s="37">
        <f>'Data TREND'!CA87</f>
        <v>1182.7082729876583</v>
      </c>
      <c r="S519" s="37">
        <f>'Data TREND'!CB87</f>
        <v>1033.290427455197</v>
      </c>
      <c r="T519" s="37">
        <f>'Data TREND'!CC87</f>
        <v>498.20032033865419</v>
      </c>
      <c r="U519" s="62">
        <f>'Data TREND'!CD87</f>
        <v>2714.237276476144</v>
      </c>
      <c r="V519" s="37">
        <f>'Data TREND'!CE87</f>
        <v>70.781947947597558</v>
      </c>
      <c r="W519" s="37">
        <f>'Data TREND'!CF87</f>
        <v>28.845802985152304</v>
      </c>
      <c r="Y519" s="37">
        <f t="shared" si="376"/>
        <v>0</v>
      </c>
      <c r="Z519" s="37">
        <f t="shared" si="377"/>
        <v>0</v>
      </c>
      <c r="AA519" s="37">
        <f t="shared" si="378"/>
        <v>0</v>
      </c>
      <c r="AB519" s="62">
        <f t="shared" si="379"/>
        <v>0</v>
      </c>
      <c r="AC519" s="37">
        <f t="shared" si="380"/>
        <v>0</v>
      </c>
      <c r="AD519" s="37">
        <f t="shared" si="381"/>
        <v>0</v>
      </c>
      <c r="AF519">
        <f>'Data TREND'!BR87</f>
        <v>94</v>
      </c>
      <c r="AG519" s="37">
        <f>'Data TREND'!CH87</f>
        <v>1512.5548892985662</v>
      </c>
      <c r="AH519" s="37">
        <f>'Data TREND'!CI87</f>
        <v>1032.7688585419505</v>
      </c>
      <c r="AI519" s="37">
        <f>'Data TREND'!CJ87</f>
        <v>497.92827992000565</v>
      </c>
      <c r="AJ519" s="62">
        <f>'Data TREND'!CK87</f>
        <v>3043.065465938842</v>
      </c>
      <c r="AK519" s="37">
        <f>'Data TREND'!CL87</f>
        <v>78.762323240482402</v>
      </c>
      <c r="AL519" s="37">
        <f>'Data TREND'!CM87</f>
        <v>32.242162552936179</v>
      </c>
      <c r="AN519" s="37">
        <f t="shared" si="382"/>
        <v>0</v>
      </c>
      <c r="AO519" s="37">
        <f t="shared" si="383"/>
        <v>0</v>
      </c>
      <c r="AP519" s="37">
        <f t="shared" si="384"/>
        <v>0</v>
      </c>
      <c r="AQ519" s="62">
        <f t="shared" si="385"/>
        <v>0</v>
      </c>
      <c r="AR519" s="37">
        <f t="shared" si="386"/>
        <v>0</v>
      </c>
      <c r="AS519" s="37">
        <f t="shared" si="387"/>
        <v>0</v>
      </c>
      <c r="AU519">
        <v>94</v>
      </c>
      <c r="AV519" s="37">
        <f t="shared" si="388"/>
        <v>836.50794870002539</v>
      </c>
      <c r="AW519" s="37">
        <f t="shared" si="389"/>
        <v>1034.0544600471444</v>
      </c>
      <c r="AX519" s="37">
        <f t="shared" si="390"/>
        <v>498.55423397146467</v>
      </c>
      <c r="AY519" s="62">
        <f t="shared" si="391"/>
        <v>2369.239274516035</v>
      </c>
      <c r="AZ519" s="37">
        <f t="shared" si="392"/>
        <v>61.750537298250975</v>
      </c>
      <c r="BA519" s="37">
        <f t="shared" si="393"/>
        <v>25.389830646213809</v>
      </c>
      <c r="BC519">
        <v>94</v>
      </c>
      <c r="BD519" s="37">
        <f>IF(Voorblad!$E$10=Rekenblad!BC519,Rekenblad!AV519,0)</f>
        <v>0</v>
      </c>
      <c r="BE519" s="37">
        <f>IF(Voorblad!$E$10=Rekenblad!BC519,Rekenblad!AW519,0)</f>
        <v>0</v>
      </c>
      <c r="BF519" s="37">
        <f>IF(Voorblad!$E$10=Rekenblad!BC519,Rekenblad!AX519,0)</f>
        <v>0</v>
      </c>
      <c r="BG519" s="62">
        <f>IF(Voorblad!$E$10=Rekenblad!BC519,Rekenblad!AY519,0)</f>
        <v>0</v>
      </c>
      <c r="BH519" s="37">
        <f>IF(Voorblad!$E$10=Rekenblad!BC519,Rekenblad!AZ519,0)</f>
        <v>0</v>
      </c>
      <c r="BI519" s="37">
        <f>IF(Voorblad!$E$10=Rekenblad!BC519,Rekenblad!BA519,0)</f>
        <v>0</v>
      </c>
      <c r="BK519">
        <v>94</v>
      </c>
      <c r="BL519" s="37">
        <f>IF(Voorblad!$E$14=Rekenblad!$BL$433,Rekenblad!BD519,0)</f>
        <v>0</v>
      </c>
      <c r="BM519" s="37">
        <f>IF(Voorblad!$E$14=Rekenblad!$BL$433,Rekenblad!BE519,0)</f>
        <v>0</v>
      </c>
      <c r="BN519" s="37">
        <f>IF(Voorblad!$E$14=Rekenblad!$BL$433,Rekenblad!BF519,0)</f>
        <v>0</v>
      </c>
      <c r="BO519" s="62">
        <f>IF(Voorblad!$E$14=Rekenblad!$BL$433,Rekenblad!BG519,0)</f>
        <v>0</v>
      </c>
      <c r="BP519" s="37">
        <f>IF(Voorblad!$E$14=Rekenblad!$BL$433,Rekenblad!BH519,0)</f>
        <v>0</v>
      </c>
      <c r="BQ519" s="37">
        <f>IF(Voorblad!$E$14=Rekenblad!$BL$433,Rekenblad!BI519,0)</f>
        <v>0</v>
      </c>
    </row>
    <row r="520" spans="2:69" x14ac:dyDescent="0.25">
      <c r="B520">
        <f>'Data TREND'!BR88</f>
        <v>95</v>
      </c>
      <c r="C520" s="37">
        <f>'Data TREND'!BT88</f>
        <v>843.7173661588771</v>
      </c>
      <c r="D520" s="37">
        <f>'Data TREND'!BU88</f>
        <v>1044.633750234344</v>
      </c>
      <c r="E520" s="37">
        <f>'Data TREND'!BV88</f>
        <v>503.80707770288041</v>
      </c>
      <c r="F520" s="62">
        <f>'Data TREND'!BW88</f>
        <v>2392.2807627045722</v>
      </c>
      <c r="G520" s="37">
        <f>'Data TREND'!BX88</f>
        <v>61.418691382753636</v>
      </c>
      <c r="H520" s="37">
        <f>'Data TREND'!BY88</f>
        <v>25.256815204438475</v>
      </c>
      <c r="J520" s="37">
        <f t="shared" si="394"/>
        <v>843.7173661588771</v>
      </c>
      <c r="K520" s="37">
        <f t="shared" si="395"/>
        <v>1044.633750234344</v>
      </c>
      <c r="L520" s="37">
        <f t="shared" si="396"/>
        <v>503.80707770288041</v>
      </c>
      <c r="M520" s="62">
        <f t="shared" si="397"/>
        <v>2392.2807627045722</v>
      </c>
      <c r="N520" s="37">
        <f t="shared" si="398"/>
        <v>61.418691382753636</v>
      </c>
      <c r="O520" s="37">
        <f t="shared" si="399"/>
        <v>25.256815204438475</v>
      </c>
      <c r="Q520">
        <f>'Data TREND'!BR88</f>
        <v>95</v>
      </c>
      <c r="R520" s="37">
        <f>'Data TREND'!CA88</f>
        <v>1192.6182690410797</v>
      </c>
      <c r="S520" s="37">
        <f>'Data TREND'!CB88</f>
        <v>1043.8353856548517</v>
      </c>
      <c r="T520" s="37">
        <f>'Data TREND'!CC88</f>
        <v>503.37687178510464</v>
      </c>
      <c r="U520" s="62">
        <f>'Data TREND'!CD88</f>
        <v>2739.8665301005003</v>
      </c>
      <c r="V520" s="37">
        <f>'Data TREND'!CE88</f>
        <v>70.287872474049109</v>
      </c>
      <c r="W520" s="37">
        <f>'Data TREND'!CF88</f>
        <v>28.643837722223825</v>
      </c>
      <c r="Y520" s="37">
        <f t="shared" si="376"/>
        <v>0</v>
      </c>
      <c r="Z520" s="37">
        <f t="shared" si="377"/>
        <v>0</v>
      </c>
      <c r="AA520" s="37">
        <f t="shared" si="378"/>
        <v>0</v>
      </c>
      <c r="AB520" s="62">
        <f t="shared" si="379"/>
        <v>0</v>
      </c>
      <c r="AC520" s="37">
        <f t="shared" si="380"/>
        <v>0</v>
      </c>
      <c r="AD520" s="37">
        <f t="shared" si="381"/>
        <v>0</v>
      </c>
      <c r="AF520">
        <f>'Data TREND'!BR88</f>
        <v>95</v>
      </c>
      <c r="AG520" s="37">
        <f>'Data TREND'!CH88</f>
        <v>1524.9792553186894</v>
      </c>
      <c r="AH520" s="37">
        <f>'Data TREND'!CI88</f>
        <v>1043.2821800837573</v>
      </c>
      <c r="AI520" s="37">
        <f>'Data TREND'!CJ88</f>
        <v>503.01857675496649</v>
      </c>
      <c r="AJ520" s="62">
        <f>'Data TREND'!CK88</f>
        <v>3071.0918941232221</v>
      </c>
      <c r="AK520" s="37">
        <f>'Data TREND'!CL88</f>
        <v>78.091165108349372</v>
      </c>
      <c r="AL520" s="37">
        <f>'Data TREND'!CM88</f>
        <v>31.968636785639085</v>
      </c>
      <c r="AN520" s="37">
        <f t="shared" si="382"/>
        <v>0</v>
      </c>
      <c r="AO520" s="37">
        <f t="shared" si="383"/>
        <v>0</v>
      </c>
      <c r="AP520" s="37">
        <f t="shared" si="384"/>
        <v>0</v>
      </c>
      <c r="AQ520" s="62">
        <f t="shared" si="385"/>
        <v>0</v>
      </c>
      <c r="AR520" s="37">
        <f t="shared" si="386"/>
        <v>0</v>
      </c>
      <c r="AS520" s="37">
        <f t="shared" si="387"/>
        <v>0</v>
      </c>
      <c r="AU520">
        <v>95</v>
      </c>
      <c r="AV520" s="37">
        <f t="shared" si="388"/>
        <v>843.7173661588771</v>
      </c>
      <c r="AW520" s="37">
        <f t="shared" si="389"/>
        <v>1044.633750234344</v>
      </c>
      <c r="AX520" s="37">
        <f t="shared" si="390"/>
        <v>503.80707770288041</v>
      </c>
      <c r="AY520" s="62">
        <f t="shared" si="391"/>
        <v>2392.2807627045722</v>
      </c>
      <c r="AZ520" s="37">
        <f t="shared" si="392"/>
        <v>61.418691382753636</v>
      </c>
      <c r="BA520" s="37">
        <f t="shared" si="393"/>
        <v>25.256815204438475</v>
      </c>
      <c r="BC520">
        <v>95</v>
      </c>
      <c r="BD520" s="37">
        <f>IF(Voorblad!$E$10=Rekenblad!BC520,Rekenblad!AV520,0)</f>
        <v>0</v>
      </c>
      <c r="BE520" s="37">
        <f>IF(Voorblad!$E$10=Rekenblad!BC520,Rekenblad!AW520,0)</f>
        <v>0</v>
      </c>
      <c r="BF520" s="37">
        <f>IF(Voorblad!$E$10=Rekenblad!BC520,Rekenblad!AX520,0)</f>
        <v>0</v>
      </c>
      <c r="BG520" s="62">
        <f>IF(Voorblad!$E$10=Rekenblad!BC520,Rekenblad!AY520,0)</f>
        <v>0</v>
      </c>
      <c r="BH520" s="37">
        <f>IF(Voorblad!$E$10=Rekenblad!BC520,Rekenblad!AZ520,0)</f>
        <v>0</v>
      </c>
      <c r="BI520" s="37">
        <f>IF(Voorblad!$E$10=Rekenblad!BC520,Rekenblad!BA520,0)</f>
        <v>0</v>
      </c>
      <c r="BK520">
        <v>95</v>
      </c>
      <c r="BL520" s="37">
        <f>IF(Voorblad!$E$14=Rekenblad!$BL$433,Rekenblad!BD520,0)</f>
        <v>0</v>
      </c>
      <c r="BM520" s="37">
        <f>IF(Voorblad!$E$14=Rekenblad!$BL$433,Rekenblad!BE520,0)</f>
        <v>0</v>
      </c>
      <c r="BN520" s="37">
        <f>IF(Voorblad!$E$14=Rekenblad!$BL$433,Rekenblad!BF520,0)</f>
        <v>0</v>
      </c>
      <c r="BO520" s="62">
        <f>IF(Voorblad!$E$14=Rekenblad!$BL$433,Rekenblad!BG520,0)</f>
        <v>0</v>
      </c>
      <c r="BP520" s="37">
        <f>IF(Voorblad!$E$14=Rekenblad!$BL$433,Rekenblad!BH520,0)</f>
        <v>0</v>
      </c>
      <c r="BQ520" s="37">
        <f>IF(Voorblad!$E$14=Rekenblad!$BL$433,Rekenblad!BI520,0)</f>
        <v>0</v>
      </c>
    </row>
    <row r="521" spans="2:69" x14ac:dyDescent="0.25">
      <c r="B521">
        <f>'Data TREND'!BR89</f>
        <v>96</v>
      </c>
      <c r="C521" s="37">
        <f>'Data TREND'!BT89</f>
        <v>850.92678361772869</v>
      </c>
      <c r="D521" s="37">
        <f>'Data TREND'!BU89</f>
        <v>1055.2130404215436</v>
      </c>
      <c r="E521" s="37">
        <f>'Data TREND'!BV89</f>
        <v>509.05992143429614</v>
      </c>
      <c r="F521" s="62">
        <f>'Data TREND'!BW89</f>
        <v>2415.3222508931103</v>
      </c>
      <c r="G521" s="37">
        <f>'Data TREND'!BX89</f>
        <v>61.086845467256282</v>
      </c>
      <c r="H521" s="37">
        <f>'Data TREND'!BY89</f>
        <v>25.12379976266314</v>
      </c>
      <c r="J521" s="37">
        <f t="shared" si="394"/>
        <v>850.92678361772869</v>
      </c>
      <c r="K521" s="37">
        <f t="shared" si="395"/>
        <v>1055.2130404215436</v>
      </c>
      <c r="L521" s="37">
        <f t="shared" si="396"/>
        <v>509.05992143429614</v>
      </c>
      <c r="M521" s="62">
        <f t="shared" si="397"/>
        <v>2415.3222508931103</v>
      </c>
      <c r="N521" s="37">
        <f t="shared" si="398"/>
        <v>61.086845467256282</v>
      </c>
      <c r="O521" s="37">
        <f t="shared" si="399"/>
        <v>25.12379976266314</v>
      </c>
      <c r="Q521">
        <f>'Data TREND'!BR89</f>
        <v>96</v>
      </c>
      <c r="R521" s="37">
        <f>'Data TREND'!CA89</f>
        <v>1202.5282650945012</v>
      </c>
      <c r="S521" s="37">
        <f>'Data TREND'!CB89</f>
        <v>1054.3803438545065</v>
      </c>
      <c r="T521" s="37">
        <f>'Data TREND'!CC89</f>
        <v>508.55342323155503</v>
      </c>
      <c r="U521" s="62">
        <f>'Data TREND'!CD89</f>
        <v>2765.4957837248567</v>
      </c>
      <c r="V521" s="37">
        <f>'Data TREND'!CE89</f>
        <v>69.79379700050066</v>
      </c>
      <c r="W521" s="37">
        <f>'Data TREND'!CF89</f>
        <v>28.441872459295347</v>
      </c>
      <c r="Y521" s="37">
        <f t="shared" si="376"/>
        <v>0</v>
      </c>
      <c r="Z521" s="37">
        <f t="shared" si="377"/>
        <v>0</v>
      </c>
      <c r="AA521" s="37">
        <f t="shared" si="378"/>
        <v>0</v>
      </c>
      <c r="AB521" s="62">
        <f t="shared" si="379"/>
        <v>0</v>
      </c>
      <c r="AC521" s="37">
        <f t="shared" si="380"/>
        <v>0</v>
      </c>
      <c r="AD521" s="37">
        <f t="shared" si="381"/>
        <v>0</v>
      </c>
      <c r="AF521">
        <f>'Data TREND'!BR89</f>
        <v>96</v>
      </c>
      <c r="AG521" s="37">
        <f>'Data TREND'!CH89</f>
        <v>1537.4036213388131</v>
      </c>
      <c r="AH521" s="37">
        <f>'Data TREND'!CI89</f>
        <v>1053.7955016255642</v>
      </c>
      <c r="AI521" s="37">
        <f>'Data TREND'!CJ89</f>
        <v>508.10887358992727</v>
      </c>
      <c r="AJ521" s="62">
        <f>'Data TREND'!CK89</f>
        <v>3099.1183223076018</v>
      </c>
      <c r="AK521" s="37">
        <f>'Data TREND'!CL89</f>
        <v>77.420006976216342</v>
      </c>
      <c r="AL521" s="37">
        <f>'Data TREND'!CM89</f>
        <v>31.695111018341994</v>
      </c>
      <c r="AN521" s="37">
        <f t="shared" si="382"/>
        <v>0</v>
      </c>
      <c r="AO521" s="37">
        <f t="shared" si="383"/>
        <v>0</v>
      </c>
      <c r="AP521" s="37">
        <f t="shared" si="384"/>
        <v>0</v>
      </c>
      <c r="AQ521" s="62">
        <f t="shared" si="385"/>
        <v>0</v>
      </c>
      <c r="AR521" s="37">
        <f t="shared" si="386"/>
        <v>0</v>
      </c>
      <c r="AS521" s="37">
        <f t="shared" si="387"/>
        <v>0</v>
      </c>
      <c r="AU521">
        <v>96</v>
      </c>
      <c r="AV521" s="37">
        <f t="shared" si="388"/>
        <v>850.92678361772869</v>
      </c>
      <c r="AW521" s="37">
        <f t="shared" si="389"/>
        <v>1055.2130404215436</v>
      </c>
      <c r="AX521" s="37">
        <f t="shared" si="390"/>
        <v>509.05992143429614</v>
      </c>
      <c r="AY521" s="62">
        <f t="shared" si="391"/>
        <v>2415.3222508931103</v>
      </c>
      <c r="AZ521" s="37">
        <f t="shared" si="392"/>
        <v>61.086845467256282</v>
      </c>
      <c r="BA521" s="37">
        <f t="shared" si="393"/>
        <v>25.12379976266314</v>
      </c>
      <c r="BC521">
        <v>96</v>
      </c>
      <c r="BD521" s="37">
        <f>IF(Voorblad!$E$10=Rekenblad!BC521,Rekenblad!AV521,0)</f>
        <v>0</v>
      </c>
      <c r="BE521" s="37">
        <f>IF(Voorblad!$E$10=Rekenblad!BC521,Rekenblad!AW521,0)</f>
        <v>0</v>
      </c>
      <c r="BF521" s="37">
        <f>IF(Voorblad!$E$10=Rekenblad!BC521,Rekenblad!AX521,0)</f>
        <v>0</v>
      </c>
      <c r="BG521" s="62">
        <f>IF(Voorblad!$E$10=Rekenblad!BC521,Rekenblad!AY521,0)</f>
        <v>0</v>
      </c>
      <c r="BH521" s="37">
        <f>IF(Voorblad!$E$10=Rekenblad!BC521,Rekenblad!AZ521,0)</f>
        <v>0</v>
      </c>
      <c r="BI521" s="37">
        <f>IF(Voorblad!$E$10=Rekenblad!BC521,Rekenblad!BA521,0)</f>
        <v>0</v>
      </c>
      <c r="BK521">
        <v>96</v>
      </c>
      <c r="BL521" s="37">
        <f>IF(Voorblad!$E$14=Rekenblad!$BL$433,Rekenblad!BD521,0)</f>
        <v>0</v>
      </c>
      <c r="BM521" s="37">
        <f>IF(Voorblad!$E$14=Rekenblad!$BL$433,Rekenblad!BE521,0)</f>
        <v>0</v>
      </c>
      <c r="BN521" s="37">
        <f>IF(Voorblad!$E$14=Rekenblad!$BL$433,Rekenblad!BF521,0)</f>
        <v>0</v>
      </c>
      <c r="BO521" s="62">
        <f>IF(Voorblad!$E$14=Rekenblad!$BL$433,Rekenblad!BG521,0)</f>
        <v>0</v>
      </c>
      <c r="BP521" s="37">
        <f>IF(Voorblad!$E$14=Rekenblad!$BL$433,Rekenblad!BH521,0)</f>
        <v>0</v>
      </c>
      <c r="BQ521" s="37">
        <f>IF(Voorblad!$E$14=Rekenblad!$BL$433,Rekenblad!BI521,0)</f>
        <v>0</v>
      </c>
    </row>
    <row r="522" spans="2:69" x14ac:dyDescent="0.25">
      <c r="B522">
        <f>'Data TREND'!BR90</f>
        <v>97</v>
      </c>
      <c r="C522" s="37">
        <f>'Data TREND'!BT90</f>
        <v>858.13620107658039</v>
      </c>
      <c r="D522" s="37">
        <f>'Data TREND'!BU90</f>
        <v>1065.7923306087434</v>
      </c>
      <c r="E522" s="37">
        <f>'Data TREND'!BV90</f>
        <v>514.31276516571188</v>
      </c>
      <c r="F522" s="62">
        <f>'Data TREND'!BW90</f>
        <v>2438.3637390816475</v>
      </c>
      <c r="G522" s="37">
        <f>'Data TREND'!BX90</f>
        <v>60.754999551758935</v>
      </c>
      <c r="H522" s="37">
        <f>'Data TREND'!BY90</f>
        <v>24.990784320887805</v>
      </c>
      <c r="J522" s="37">
        <f t="shared" si="394"/>
        <v>858.13620107658039</v>
      </c>
      <c r="K522" s="37">
        <f t="shared" si="395"/>
        <v>1065.7923306087434</v>
      </c>
      <c r="L522" s="37">
        <f t="shared" si="396"/>
        <v>514.31276516571188</v>
      </c>
      <c r="M522" s="62">
        <f t="shared" si="397"/>
        <v>2438.3637390816475</v>
      </c>
      <c r="N522" s="37">
        <f t="shared" si="398"/>
        <v>60.754999551758935</v>
      </c>
      <c r="O522" s="37">
        <f t="shared" si="399"/>
        <v>24.990784320887805</v>
      </c>
      <c r="Q522">
        <f>'Data TREND'!BR90</f>
        <v>97</v>
      </c>
      <c r="R522" s="37">
        <f>'Data TREND'!CA90</f>
        <v>1212.4382611479227</v>
      </c>
      <c r="S522" s="37">
        <f>'Data TREND'!CB90</f>
        <v>1064.925302054161</v>
      </c>
      <c r="T522" s="37">
        <f>'Data TREND'!CC90</f>
        <v>513.72997467800542</v>
      </c>
      <c r="U522" s="62">
        <f>'Data TREND'!CD90</f>
        <v>2791.125037349213</v>
      </c>
      <c r="V522" s="37">
        <f>'Data TREND'!CE90</f>
        <v>69.299721526952197</v>
      </c>
      <c r="W522" s="37">
        <f>'Data TREND'!CF90</f>
        <v>28.239907196366868</v>
      </c>
      <c r="Y522" s="37">
        <f t="shared" si="376"/>
        <v>0</v>
      </c>
      <c r="Z522" s="37">
        <f t="shared" si="377"/>
        <v>0</v>
      </c>
      <c r="AA522" s="37">
        <f t="shared" si="378"/>
        <v>0</v>
      </c>
      <c r="AB522" s="62">
        <f t="shared" si="379"/>
        <v>0</v>
      </c>
      <c r="AC522" s="37">
        <f t="shared" si="380"/>
        <v>0</v>
      </c>
      <c r="AD522" s="37">
        <f t="shared" si="381"/>
        <v>0</v>
      </c>
      <c r="AF522">
        <f>'Data TREND'!BR90</f>
        <v>97</v>
      </c>
      <c r="AG522" s="37">
        <f>'Data TREND'!CH90</f>
        <v>1549.8279873589368</v>
      </c>
      <c r="AH522" s="37">
        <f>'Data TREND'!CI90</f>
        <v>1064.308823167371</v>
      </c>
      <c r="AI522" s="37">
        <f>'Data TREND'!CJ90</f>
        <v>513.19917042488805</v>
      </c>
      <c r="AJ522" s="62">
        <f>'Data TREND'!CK90</f>
        <v>3127.144750491982</v>
      </c>
      <c r="AK522" s="37">
        <f>'Data TREND'!CL90</f>
        <v>76.748848844083312</v>
      </c>
      <c r="AL522" s="37">
        <f>'Data TREND'!CM90</f>
        <v>31.421585251044903</v>
      </c>
      <c r="AN522" s="37">
        <f t="shared" si="382"/>
        <v>0</v>
      </c>
      <c r="AO522" s="37">
        <f t="shared" si="383"/>
        <v>0</v>
      </c>
      <c r="AP522" s="37">
        <f t="shared" si="384"/>
        <v>0</v>
      </c>
      <c r="AQ522" s="62">
        <f t="shared" si="385"/>
        <v>0</v>
      </c>
      <c r="AR522" s="37">
        <f t="shared" si="386"/>
        <v>0</v>
      </c>
      <c r="AS522" s="37">
        <f t="shared" si="387"/>
        <v>0</v>
      </c>
      <c r="AU522">
        <v>97</v>
      </c>
      <c r="AV522" s="37">
        <f t="shared" si="388"/>
        <v>858.13620107658039</v>
      </c>
      <c r="AW522" s="37">
        <f t="shared" si="389"/>
        <v>1065.7923306087434</v>
      </c>
      <c r="AX522" s="37">
        <f t="shared" si="390"/>
        <v>514.31276516571188</v>
      </c>
      <c r="AY522" s="62">
        <f t="shared" si="391"/>
        <v>2438.3637390816475</v>
      </c>
      <c r="AZ522" s="37">
        <f t="shared" si="392"/>
        <v>60.754999551758935</v>
      </c>
      <c r="BA522" s="37">
        <f t="shared" si="393"/>
        <v>24.990784320887805</v>
      </c>
      <c r="BC522">
        <v>97</v>
      </c>
      <c r="BD522" s="37">
        <f>IF(Voorblad!$E$10=Rekenblad!BC522,Rekenblad!AV522,0)</f>
        <v>0</v>
      </c>
      <c r="BE522" s="37">
        <f>IF(Voorblad!$E$10=Rekenblad!BC522,Rekenblad!AW522,0)</f>
        <v>0</v>
      </c>
      <c r="BF522" s="37">
        <f>IF(Voorblad!$E$10=Rekenblad!BC522,Rekenblad!AX522,0)</f>
        <v>0</v>
      </c>
      <c r="BG522" s="62">
        <f>IF(Voorblad!$E$10=Rekenblad!BC522,Rekenblad!AY522,0)</f>
        <v>0</v>
      </c>
      <c r="BH522" s="37">
        <f>IF(Voorblad!$E$10=Rekenblad!BC522,Rekenblad!AZ522,0)</f>
        <v>0</v>
      </c>
      <c r="BI522" s="37">
        <f>IF(Voorblad!$E$10=Rekenblad!BC522,Rekenblad!BA522,0)</f>
        <v>0</v>
      </c>
      <c r="BK522">
        <v>97</v>
      </c>
      <c r="BL522" s="37">
        <f>IF(Voorblad!$E$14=Rekenblad!$BL$433,Rekenblad!BD522,0)</f>
        <v>0</v>
      </c>
      <c r="BM522" s="37">
        <f>IF(Voorblad!$E$14=Rekenblad!$BL$433,Rekenblad!BE522,0)</f>
        <v>0</v>
      </c>
      <c r="BN522" s="37">
        <f>IF(Voorblad!$E$14=Rekenblad!$BL$433,Rekenblad!BF522,0)</f>
        <v>0</v>
      </c>
      <c r="BO522" s="62">
        <f>IF(Voorblad!$E$14=Rekenblad!$BL$433,Rekenblad!BG522,0)</f>
        <v>0</v>
      </c>
      <c r="BP522" s="37">
        <f>IF(Voorblad!$E$14=Rekenblad!$BL$433,Rekenblad!BH522,0)</f>
        <v>0</v>
      </c>
      <c r="BQ522" s="37">
        <f>IF(Voorblad!$E$14=Rekenblad!$BL$433,Rekenblad!BI522,0)</f>
        <v>0</v>
      </c>
    </row>
    <row r="523" spans="2:69" x14ac:dyDescent="0.25">
      <c r="B523">
        <f>'Data TREND'!BR91</f>
        <v>98</v>
      </c>
      <c r="C523" s="37">
        <f>'Data TREND'!BT91</f>
        <v>865.3456185354321</v>
      </c>
      <c r="D523" s="37">
        <f>'Data TREND'!BU91</f>
        <v>1076.371620795943</v>
      </c>
      <c r="E523" s="37">
        <f>'Data TREND'!BV91</f>
        <v>519.5656088971275</v>
      </c>
      <c r="F523" s="62">
        <f>'Data TREND'!BW91</f>
        <v>2461.4052272701847</v>
      </c>
      <c r="G523" s="37">
        <f>'Data TREND'!BX91</f>
        <v>60.423153636261588</v>
      </c>
      <c r="H523" s="37">
        <f>'Data TREND'!BY91</f>
        <v>24.85776887911247</v>
      </c>
      <c r="J523" s="37">
        <f t="shared" si="394"/>
        <v>865.3456185354321</v>
      </c>
      <c r="K523" s="37">
        <f t="shared" si="395"/>
        <v>1076.371620795943</v>
      </c>
      <c r="L523" s="37">
        <f t="shared" si="396"/>
        <v>519.5656088971275</v>
      </c>
      <c r="M523" s="62">
        <f t="shared" si="397"/>
        <v>2461.4052272701847</v>
      </c>
      <c r="N523" s="37">
        <f t="shared" si="398"/>
        <v>60.423153636261588</v>
      </c>
      <c r="O523" s="37">
        <f t="shared" si="399"/>
        <v>24.85776887911247</v>
      </c>
      <c r="Q523">
        <f>'Data TREND'!BR91</f>
        <v>98</v>
      </c>
      <c r="R523" s="37">
        <f>'Data TREND'!CA91</f>
        <v>1222.348257201344</v>
      </c>
      <c r="S523" s="37">
        <f>'Data TREND'!CB91</f>
        <v>1075.4702602538155</v>
      </c>
      <c r="T523" s="37">
        <f>'Data TREND'!CC91</f>
        <v>518.90652612445592</v>
      </c>
      <c r="U523" s="62">
        <f>'Data TREND'!CD91</f>
        <v>2816.7542909735694</v>
      </c>
      <c r="V523" s="37">
        <f>'Data TREND'!CE91</f>
        <v>68.805646053403763</v>
      </c>
      <c r="W523" s="37">
        <f>'Data TREND'!CF91</f>
        <v>28.03794193343839</v>
      </c>
      <c r="Y523" s="37">
        <f t="shared" si="376"/>
        <v>0</v>
      </c>
      <c r="Z523" s="37">
        <f t="shared" si="377"/>
        <v>0</v>
      </c>
      <c r="AA523" s="37">
        <f t="shared" si="378"/>
        <v>0</v>
      </c>
      <c r="AB523" s="62">
        <f t="shared" si="379"/>
        <v>0</v>
      </c>
      <c r="AC523" s="37">
        <f t="shared" si="380"/>
        <v>0</v>
      </c>
      <c r="AD523" s="37">
        <f t="shared" si="381"/>
        <v>0</v>
      </c>
      <c r="AF523">
        <f>'Data TREND'!BR91</f>
        <v>98</v>
      </c>
      <c r="AG523" s="37">
        <f>'Data TREND'!CH91</f>
        <v>1562.2523533790604</v>
      </c>
      <c r="AH523" s="37">
        <f>'Data TREND'!CI91</f>
        <v>1074.8221447091778</v>
      </c>
      <c r="AI523" s="37">
        <f>'Data TREND'!CJ91</f>
        <v>518.28946725984883</v>
      </c>
      <c r="AJ523" s="62">
        <f>'Data TREND'!CK91</f>
        <v>3155.1711786763617</v>
      </c>
      <c r="AK523" s="37">
        <f>'Data TREND'!CL91</f>
        <v>76.077690711950268</v>
      </c>
      <c r="AL523" s="37">
        <f>'Data TREND'!CM91</f>
        <v>31.148059483747812</v>
      </c>
      <c r="AN523" s="37">
        <f t="shared" si="382"/>
        <v>0</v>
      </c>
      <c r="AO523" s="37">
        <f t="shared" si="383"/>
        <v>0</v>
      </c>
      <c r="AP523" s="37">
        <f t="shared" si="384"/>
        <v>0</v>
      </c>
      <c r="AQ523" s="62">
        <f t="shared" si="385"/>
        <v>0</v>
      </c>
      <c r="AR523" s="37">
        <f t="shared" si="386"/>
        <v>0</v>
      </c>
      <c r="AS523" s="37">
        <f t="shared" si="387"/>
        <v>0</v>
      </c>
      <c r="AU523">
        <v>98</v>
      </c>
      <c r="AV523" s="37">
        <f t="shared" si="388"/>
        <v>865.3456185354321</v>
      </c>
      <c r="AW523" s="37">
        <f t="shared" si="389"/>
        <v>1076.371620795943</v>
      </c>
      <c r="AX523" s="37">
        <f t="shared" si="390"/>
        <v>519.5656088971275</v>
      </c>
      <c r="AY523" s="62">
        <f t="shared" si="391"/>
        <v>2461.4052272701847</v>
      </c>
      <c r="AZ523" s="37">
        <f t="shared" si="392"/>
        <v>60.423153636261588</v>
      </c>
      <c r="BA523" s="37">
        <f t="shared" si="393"/>
        <v>24.85776887911247</v>
      </c>
      <c r="BC523">
        <v>98</v>
      </c>
      <c r="BD523" s="37">
        <f>IF(Voorblad!$E$10=Rekenblad!BC523,Rekenblad!AV523,0)</f>
        <v>0</v>
      </c>
      <c r="BE523" s="37">
        <f>IF(Voorblad!$E$10=Rekenblad!BC523,Rekenblad!AW523,0)</f>
        <v>0</v>
      </c>
      <c r="BF523" s="37">
        <f>IF(Voorblad!$E$10=Rekenblad!BC523,Rekenblad!AX523,0)</f>
        <v>0</v>
      </c>
      <c r="BG523" s="62">
        <f>IF(Voorblad!$E$10=Rekenblad!BC523,Rekenblad!AY523,0)</f>
        <v>0</v>
      </c>
      <c r="BH523" s="37">
        <f>IF(Voorblad!$E$10=Rekenblad!BC523,Rekenblad!AZ523,0)</f>
        <v>0</v>
      </c>
      <c r="BI523" s="37">
        <f>IF(Voorblad!$E$10=Rekenblad!BC523,Rekenblad!BA523,0)</f>
        <v>0</v>
      </c>
      <c r="BK523">
        <v>98</v>
      </c>
      <c r="BL523" s="37">
        <f>IF(Voorblad!$E$14=Rekenblad!$BL$433,Rekenblad!BD523,0)</f>
        <v>0</v>
      </c>
      <c r="BM523" s="37">
        <f>IF(Voorblad!$E$14=Rekenblad!$BL$433,Rekenblad!BE523,0)</f>
        <v>0</v>
      </c>
      <c r="BN523" s="37">
        <f>IF(Voorblad!$E$14=Rekenblad!$BL$433,Rekenblad!BF523,0)</f>
        <v>0</v>
      </c>
      <c r="BO523" s="62">
        <f>IF(Voorblad!$E$14=Rekenblad!$BL$433,Rekenblad!BG523,0)</f>
        <v>0</v>
      </c>
      <c r="BP523" s="37">
        <f>IF(Voorblad!$E$14=Rekenblad!$BL$433,Rekenblad!BH523,0)</f>
        <v>0</v>
      </c>
      <c r="BQ523" s="37">
        <f>IF(Voorblad!$E$14=Rekenblad!$BL$433,Rekenblad!BI523,0)</f>
        <v>0</v>
      </c>
    </row>
    <row r="524" spans="2:69" x14ac:dyDescent="0.25">
      <c r="B524">
        <f>'Data TREND'!BR92</f>
        <v>99</v>
      </c>
      <c r="C524" s="37">
        <f>'Data TREND'!BT92</f>
        <v>872.5550359942838</v>
      </c>
      <c r="D524" s="37">
        <f>'Data TREND'!BU92</f>
        <v>1086.9509109831429</v>
      </c>
      <c r="E524" s="37">
        <f>'Data TREND'!BV92</f>
        <v>524.81845262854324</v>
      </c>
      <c r="F524" s="62">
        <f>'Data TREND'!BW92</f>
        <v>2484.4467154587228</v>
      </c>
      <c r="G524" s="37">
        <f>'Data TREND'!BX92</f>
        <v>60.091307720764242</v>
      </c>
      <c r="H524" s="37">
        <f>'Data TREND'!BY92</f>
        <v>24.724753437337139</v>
      </c>
      <c r="J524" s="37">
        <f t="shared" si="394"/>
        <v>872.5550359942838</v>
      </c>
      <c r="K524" s="37">
        <f t="shared" si="395"/>
        <v>1086.9509109831429</v>
      </c>
      <c r="L524" s="37">
        <f t="shared" si="396"/>
        <v>524.81845262854324</v>
      </c>
      <c r="M524" s="62">
        <f t="shared" si="397"/>
        <v>2484.4467154587228</v>
      </c>
      <c r="N524" s="37">
        <f t="shared" si="398"/>
        <v>60.091307720764242</v>
      </c>
      <c r="O524" s="37">
        <f t="shared" si="399"/>
        <v>24.724753437337139</v>
      </c>
      <c r="Q524">
        <f>'Data TREND'!BR92</f>
        <v>99</v>
      </c>
      <c r="R524" s="37">
        <f>'Data TREND'!CA92</f>
        <v>1232.2582532547653</v>
      </c>
      <c r="S524" s="37">
        <f>'Data TREND'!CB92</f>
        <v>1086.0152184534704</v>
      </c>
      <c r="T524" s="37">
        <f>'Data TREND'!CC92</f>
        <v>524.08307757090631</v>
      </c>
      <c r="U524" s="62">
        <f>'Data TREND'!CD92</f>
        <v>2842.3835445979257</v>
      </c>
      <c r="V524" s="37">
        <f>'Data TREND'!CE92</f>
        <v>68.311570579855299</v>
      </c>
      <c r="W524" s="37">
        <f>'Data TREND'!CF92</f>
        <v>27.835976670509908</v>
      </c>
      <c r="Y524" s="37">
        <f t="shared" si="376"/>
        <v>0</v>
      </c>
      <c r="Z524" s="37">
        <f t="shared" si="377"/>
        <v>0</v>
      </c>
      <c r="AA524" s="37">
        <f t="shared" si="378"/>
        <v>0</v>
      </c>
      <c r="AB524" s="62">
        <f t="shared" si="379"/>
        <v>0</v>
      </c>
      <c r="AC524" s="37">
        <f t="shared" si="380"/>
        <v>0</v>
      </c>
      <c r="AD524" s="37">
        <f t="shared" si="381"/>
        <v>0</v>
      </c>
      <c r="AF524">
        <f>'Data TREND'!BR92</f>
        <v>99</v>
      </c>
      <c r="AG524" s="37">
        <f>'Data TREND'!CH92</f>
        <v>1574.6767193991841</v>
      </c>
      <c r="AH524" s="37">
        <f>'Data TREND'!CI92</f>
        <v>1085.3354662509846</v>
      </c>
      <c r="AI524" s="37">
        <f>'Data TREND'!CJ92</f>
        <v>523.37976409480962</v>
      </c>
      <c r="AJ524" s="62">
        <f>'Data TREND'!CK92</f>
        <v>3183.1976068607419</v>
      </c>
      <c r="AK524" s="37">
        <f>'Data TREND'!CL92</f>
        <v>75.406532579817238</v>
      </c>
      <c r="AL524" s="37">
        <f>'Data TREND'!CM92</f>
        <v>30.874533716450721</v>
      </c>
      <c r="AN524" s="37">
        <f t="shared" si="382"/>
        <v>0</v>
      </c>
      <c r="AO524" s="37">
        <f t="shared" si="383"/>
        <v>0</v>
      </c>
      <c r="AP524" s="37">
        <f t="shared" si="384"/>
        <v>0</v>
      </c>
      <c r="AQ524" s="62">
        <f t="shared" si="385"/>
        <v>0</v>
      </c>
      <c r="AR524" s="37">
        <f t="shared" si="386"/>
        <v>0</v>
      </c>
      <c r="AS524" s="37">
        <f t="shared" si="387"/>
        <v>0</v>
      </c>
      <c r="AU524">
        <v>99</v>
      </c>
      <c r="AV524" s="37">
        <f t="shared" si="388"/>
        <v>872.5550359942838</v>
      </c>
      <c r="AW524" s="37">
        <f t="shared" si="389"/>
        <v>1086.9509109831429</v>
      </c>
      <c r="AX524" s="37">
        <f t="shared" si="390"/>
        <v>524.81845262854324</v>
      </c>
      <c r="AY524" s="62">
        <f t="shared" si="391"/>
        <v>2484.4467154587228</v>
      </c>
      <c r="AZ524" s="37">
        <f t="shared" si="392"/>
        <v>60.091307720764242</v>
      </c>
      <c r="BA524" s="37">
        <f t="shared" si="393"/>
        <v>24.724753437337139</v>
      </c>
      <c r="BC524">
        <v>99</v>
      </c>
      <c r="BD524" s="37">
        <f>IF(Voorblad!$E$10=Rekenblad!BC524,Rekenblad!AV524,0)</f>
        <v>0</v>
      </c>
      <c r="BE524" s="37">
        <f>IF(Voorblad!$E$10=Rekenblad!BC524,Rekenblad!AW524,0)</f>
        <v>0</v>
      </c>
      <c r="BF524" s="37">
        <f>IF(Voorblad!$E$10=Rekenblad!BC524,Rekenblad!AX524,0)</f>
        <v>0</v>
      </c>
      <c r="BG524" s="62">
        <f>IF(Voorblad!$E$10=Rekenblad!BC524,Rekenblad!AY524,0)</f>
        <v>0</v>
      </c>
      <c r="BH524" s="37">
        <f>IF(Voorblad!$E$10=Rekenblad!BC524,Rekenblad!AZ524,0)</f>
        <v>0</v>
      </c>
      <c r="BI524" s="37">
        <f>IF(Voorblad!$E$10=Rekenblad!BC524,Rekenblad!BA524,0)</f>
        <v>0</v>
      </c>
      <c r="BK524">
        <v>99</v>
      </c>
      <c r="BL524" s="37">
        <f>IF(Voorblad!$E$14=Rekenblad!$BL$433,Rekenblad!BD524,0)</f>
        <v>0</v>
      </c>
      <c r="BM524" s="37">
        <f>IF(Voorblad!$E$14=Rekenblad!$BL$433,Rekenblad!BE524,0)</f>
        <v>0</v>
      </c>
      <c r="BN524" s="37">
        <f>IF(Voorblad!$E$14=Rekenblad!$BL$433,Rekenblad!BF524,0)</f>
        <v>0</v>
      </c>
      <c r="BO524" s="62">
        <f>IF(Voorblad!$E$14=Rekenblad!$BL$433,Rekenblad!BG524,0)</f>
        <v>0</v>
      </c>
      <c r="BP524" s="37">
        <f>IF(Voorblad!$E$14=Rekenblad!$BL$433,Rekenblad!BH524,0)</f>
        <v>0</v>
      </c>
      <c r="BQ524" s="37">
        <f>IF(Voorblad!$E$14=Rekenblad!$BL$433,Rekenblad!BI524,0)</f>
        <v>0</v>
      </c>
    </row>
    <row r="525" spans="2:69" x14ac:dyDescent="0.25">
      <c r="B525">
        <f>'Data TREND'!BR93</f>
        <v>100</v>
      </c>
      <c r="C525" s="37">
        <f>'Data TREND'!BT93</f>
        <v>879.76445345313539</v>
      </c>
      <c r="D525" s="37">
        <f>'Data TREND'!BU93</f>
        <v>1097.5302011703425</v>
      </c>
      <c r="E525" s="37">
        <f>'Data TREND'!BV93</f>
        <v>530.07129635995898</v>
      </c>
      <c r="F525" s="62">
        <f>'Data TREND'!BW93</f>
        <v>2507.48820364726</v>
      </c>
      <c r="G525" s="37">
        <f>'Data TREND'!BX93</f>
        <v>59.759461805266895</v>
      </c>
      <c r="H525" s="37">
        <f>'Data TREND'!BY93</f>
        <v>24.591737995561804</v>
      </c>
      <c r="J525" s="37">
        <f t="shared" si="394"/>
        <v>879.76445345313539</v>
      </c>
      <c r="K525" s="37">
        <f t="shared" si="395"/>
        <v>1097.5302011703425</v>
      </c>
      <c r="L525" s="37">
        <f t="shared" si="396"/>
        <v>530.07129635995898</v>
      </c>
      <c r="M525" s="62">
        <f t="shared" si="397"/>
        <v>2507.48820364726</v>
      </c>
      <c r="N525" s="37">
        <f t="shared" si="398"/>
        <v>59.759461805266895</v>
      </c>
      <c r="O525" s="37">
        <f t="shared" si="399"/>
        <v>24.591737995561804</v>
      </c>
      <c r="Q525">
        <f>'Data TREND'!BR93</f>
        <v>100</v>
      </c>
      <c r="R525" s="37">
        <f>'Data TREND'!CA93</f>
        <v>1242.1682493081867</v>
      </c>
      <c r="S525" s="37">
        <f>'Data TREND'!CB93</f>
        <v>1096.5601766531249</v>
      </c>
      <c r="T525" s="37">
        <f>'Data TREND'!CC93</f>
        <v>529.2596290173567</v>
      </c>
      <c r="U525" s="62">
        <f>'Data TREND'!CD93</f>
        <v>2868.0127982222821</v>
      </c>
      <c r="V525" s="37">
        <f>'Data TREND'!CE93</f>
        <v>67.817495106306865</v>
      </c>
      <c r="W525" s="37">
        <f>'Data TREND'!CF93</f>
        <v>27.634011407581429</v>
      </c>
      <c r="Y525" s="37">
        <f t="shared" si="376"/>
        <v>0</v>
      </c>
      <c r="Z525" s="37">
        <f t="shared" si="377"/>
        <v>0</v>
      </c>
      <c r="AA525" s="37">
        <f t="shared" si="378"/>
        <v>0</v>
      </c>
      <c r="AB525" s="62">
        <f t="shared" si="379"/>
        <v>0</v>
      </c>
      <c r="AC525" s="37">
        <f t="shared" si="380"/>
        <v>0</v>
      </c>
      <c r="AD525" s="37">
        <f t="shared" si="381"/>
        <v>0</v>
      </c>
      <c r="AF525">
        <f>'Data TREND'!BR93</f>
        <v>100</v>
      </c>
      <c r="AG525" s="37">
        <f>'Data TREND'!CH93</f>
        <v>1587.1010854193078</v>
      </c>
      <c r="AH525" s="37">
        <f>'Data TREND'!CI93</f>
        <v>1095.8487877927914</v>
      </c>
      <c r="AI525" s="37">
        <f>'Data TREND'!CJ93</f>
        <v>528.47006092977051</v>
      </c>
      <c r="AJ525" s="62">
        <f>'Data TREND'!CK93</f>
        <v>3211.224035045122</v>
      </c>
      <c r="AK525" s="37">
        <f>'Data TREND'!CL93</f>
        <v>74.735374447684208</v>
      </c>
      <c r="AL525" s="37">
        <f>'Data TREND'!CM93</f>
        <v>30.601007949153626</v>
      </c>
      <c r="AN525" s="37">
        <f t="shared" si="382"/>
        <v>0</v>
      </c>
      <c r="AO525" s="37">
        <f t="shared" si="383"/>
        <v>0</v>
      </c>
      <c r="AP525" s="37">
        <f t="shared" si="384"/>
        <v>0</v>
      </c>
      <c r="AQ525" s="62">
        <f t="shared" si="385"/>
        <v>0</v>
      </c>
      <c r="AR525" s="37">
        <f t="shared" si="386"/>
        <v>0</v>
      </c>
      <c r="AS525" s="37">
        <f t="shared" si="387"/>
        <v>0</v>
      </c>
      <c r="AU525">
        <v>100</v>
      </c>
      <c r="AV525" s="37">
        <f t="shared" si="388"/>
        <v>879.76445345313539</v>
      </c>
      <c r="AW525" s="37">
        <f t="shared" si="389"/>
        <v>1097.5302011703425</v>
      </c>
      <c r="AX525" s="37">
        <f t="shared" si="390"/>
        <v>530.07129635995898</v>
      </c>
      <c r="AY525" s="62">
        <f t="shared" si="391"/>
        <v>2507.48820364726</v>
      </c>
      <c r="AZ525" s="37">
        <f t="shared" si="392"/>
        <v>59.759461805266895</v>
      </c>
      <c r="BA525" s="37">
        <f t="shared" si="393"/>
        <v>24.591737995561804</v>
      </c>
      <c r="BC525">
        <v>100</v>
      </c>
      <c r="BD525" s="37">
        <f>IF(Voorblad!$E$10=Rekenblad!BC525,Rekenblad!AV525,0)</f>
        <v>0</v>
      </c>
      <c r="BE525" s="37">
        <f>IF(Voorblad!$E$10=Rekenblad!BC525,Rekenblad!AW525,0)</f>
        <v>0</v>
      </c>
      <c r="BF525" s="37">
        <f>IF(Voorblad!$E$10=Rekenblad!BC525,Rekenblad!AX525,0)</f>
        <v>0</v>
      </c>
      <c r="BG525" s="62">
        <f>IF(Voorblad!$E$10=Rekenblad!BC525,Rekenblad!AY525,0)</f>
        <v>0</v>
      </c>
      <c r="BH525" s="37">
        <f>IF(Voorblad!$E$10=Rekenblad!BC525,Rekenblad!AZ525,0)</f>
        <v>0</v>
      </c>
      <c r="BI525" s="37">
        <f>IF(Voorblad!$E$10=Rekenblad!BC525,Rekenblad!BA525,0)</f>
        <v>0</v>
      </c>
      <c r="BK525">
        <v>100</v>
      </c>
      <c r="BL525" s="37">
        <f>IF(Voorblad!$E$14=Rekenblad!$BL$433,Rekenblad!BD525,0)</f>
        <v>0</v>
      </c>
      <c r="BM525" s="37">
        <f>IF(Voorblad!$E$14=Rekenblad!$BL$433,Rekenblad!BE525,0)</f>
        <v>0</v>
      </c>
      <c r="BN525" s="37">
        <f>IF(Voorblad!$E$14=Rekenblad!$BL$433,Rekenblad!BF525,0)</f>
        <v>0</v>
      </c>
      <c r="BO525" s="62">
        <f>IF(Voorblad!$E$14=Rekenblad!$BL$433,Rekenblad!BG525,0)</f>
        <v>0</v>
      </c>
      <c r="BP525" s="37">
        <f>IF(Voorblad!$E$14=Rekenblad!$BL$433,Rekenblad!BH525,0)</f>
        <v>0</v>
      </c>
      <c r="BQ525" s="37">
        <f>IF(Voorblad!$E$14=Rekenblad!$BL$433,Rekenblad!BI525,0)</f>
        <v>0</v>
      </c>
    </row>
    <row r="526" spans="2:69" x14ac:dyDescent="0.25">
      <c r="B526">
        <f>'Data TREND'!BR94</f>
        <v>101</v>
      </c>
      <c r="C526" s="37">
        <f>'Data TREND'!BT94</f>
        <v>886.97387091198709</v>
      </c>
      <c r="D526" s="37">
        <f>'Data TREND'!BU94</f>
        <v>1108.1094913575423</v>
      </c>
      <c r="E526" s="37">
        <f>'Data TREND'!BV94</f>
        <v>535.32414009137472</v>
      </c>
      <c r="F526" s="62">
        <f>'Data TREND'!BW94</f>
        <v>2530.5296918357981</v>
      </c>
      <c r="G526" s="37">
        <f>'Data TREND'!BX94</f>
        <v>59.427615889769548</v>
      </c>
      <c r="H526" s="37">
        <f>'Data TREND'!BY94</f>
        <v>24.458722553786469</v>
      </c>
      <c r="J526" s="37">
        <f t="shared" si="394"/>
        <v>886.97387091198709</v>
      </c>
      <c r="K526" s="37">
        <f t="shared" si="395"/>
        <v>1108.1094913575423</v>
      </c>
      <c r="L526" s="37">
        <f t="shared" si="396"/>
        <v>535.32414009137472</v>
      </c>
      <c r="M526" s="62">
        <f t="shared" si="397"/>
        <v>2530.5296918357981</v>
      </c>
      <c r="N526" s="37">
        <f t="shared" si="398"/>
        <v>59.427615889769548</v>
      </c>
      <c r="O526" s="37">
        <f t="shared" si="399"/>
        <v>24.458722553786469</v>
      </c>
      <c r="Q526">
        <f>'Data TREND'!BR94</f>
        <v>101</v>
      </c>
      <c r="R526" s="37">
        <f>'Data TREND'!CA94</f>
        <v>1252.0782453616082</v>
      </c>
      <c r="S526" s="37">
        <f>'Data TREND'!CB94</f>
        <v>1107.1051348527794</v>
      </c>
      <c r="T526" s="37">
        <f>'Data TREND'!CC94</f>
        <v>534.4361804638072</v>
      </c>
      <c r="U526" s="62">
        <f>'Data TREND'!CD94</f>
        <v>2893.6420518466384</v>
      </c>
      <c r="V526" s="37">
        <f>'Data TREND'!CE94</f>
        <v>67.323419632758402</v>
      </c>
      <c r="W526" s="37">
        <f>'Data TREND'!CF94</f>
        <v>27.432046144652951</v>
      </c>
      <c r="Y526" s="37">
        <f t="shared" si="376"/>
        <v>0</v>
      </c>
      <c r="Z526" s="37">
        <f t="shared" si="377"/>
        <v>0</v>
      </c>
      <c r="AA526" s="37">
        <f t="shared" si="378"/>
        <v>0</v>
      </c>
      <c r="AB526" s="62">
        <f t="shared" si="379"/>
        <v>0</v>
      </c>
      <c r="AC526" s="37">
        <f t="shared" si="380"/>
        <v>0</v>
      </c>
      <c r="AD526" s="37">
        <f t="shared" si="381"/>
        <v>0</v>
      </c>
      <c r="AF526">
        <f>'Data TREND'!BR94</f>
        <v>101</v>
      </c>
      <c r="AG526" s="37">
        <f>'Data TREND'!CH94</f>
        <v>1599.5254514394314</v>
      </c>
      <c r="AH526" s="37">
        <f>'Data TREND'!CI94</f>
        <v>1106.3621093345982</v>
      </c>
      <c r="AI526" s="37">
        <f>'Data TREND'!CJ94</f>
        <v>533.56035776473129</v>
      </c>
      <c r="AJ526" s="62">
        <f>'Data TREND'!CK94</f>
        <v>3239.2504632295017</v>
      </c>
      <c r="AK526" s="37">
        <f>'Data TREND'!CL94</f>
        <v>74.064216315551178</v>
      </c>
      <c r="AL526" s="37">
        <f>'Data TREND'!CM94</f>
        <v>30.327482181856535</v>
      </c>
      <c r="AN526" s="37">
        <f t="shared" si="382"/>
        <v>0</v>
      </c>
      <c r="AO526" s="37">
        <f t="shared" si="383"/>
        <v>0</v>
      </c>
      <c r="AP526" s="37">
        <f t="shared" si="384"/>
        <v>0</v>
      </c>
      <c r="AQ526" s="62">
        <f t="shared" si="385"/>
        <v>0</v>
      </c>
      <c r="AR526" s="37">
        <f t="shared" si="386"/>
        <v>0</v>
      </c>
      <c r="AS526" s="37">
        <f t="shared" si="387"/>
        <v>0</v>
      </c>
      <c r="AU526">
        <v>101</v>
      </c>
      <c r="AV526" s="37">
        <f t="shared" si="388"/>
        <v>886.97387091198709</v>
      </c>
      <c r="AW526" s="37">
        <f t="shared" si="389"/>
        <v>1108.1094913575423</v>
      </c>
      <c r="AX526" s="37">
        <f t="shared" si="390"/>
        <v>535.32414009137472</v>
      </c>
      <c r="AY526" s="62">
        <f t="shared" si="391"/>
        <v>2530.5296918357981</v>
      </c>
      <c r="AZ526" s="37">
        <f t="shared" si="392"/>
        <v>59.427615889769548</v>
      </c>
      <c r="BA526" s="37">
        <f t="shared" si="393"/>
        <v>24.458722553786469</v>
      </c>
      <c r="BC526">
        <v>101</v>
      </c>
      <c r="BD526" s="37">
        <f>IF(Voorblad!$E$10=Rekenblad!BC526,Rekenblad!AV526,0)</f>
        <v>0</v>
      </c>
      <c r="BE526" s="37">
        <f>IF(Voorblad!$E$10=Rekenblad!BC526,Rekenblad!AW526,0)</f>
        <v>0</v>
      </c>
      <c r="BF526" s="37">
        <f>IF(Voorblad!$E$10=Rekenblad!BC526,Rekenblad!AX526,0)</f>
        <v>0</v>
      </c>
      <c r="BG526" s="62">
        <f>IF(Voorblad!$E$10=Rekenblad!BC526,Rekenblad!AY526,0)</f>
        <v>0</v>
      </c>
      <c r="BH526" s="37">
        <f>IF(Voorblad!$E$10=Rekenblad!BC526,Rekenblad!AZ526,0)</f>
        <v>0</v>
      </c>
      <c r="BI526" s="37">
        <f>IF(Voorblad!$E$10=Rekenblad!BC526,Rekenblad!BA526,0)</f>
        <v>0</v>
      </c>
      <c r="BK526">
        <v>101</v>
      </c>
      <c r="BL526" s="37">
        <f>IF(Voorblad!$E$14=Rekenblad!$BL$433,Rekenblad!BD526,0)</f>
        <v>0</v>
      </c>
      <c r="BM526" s="37">
        <f>IF(Voorblad!$E$14=Rekenblad!$BL$433,Rekenblad!BE526,0)</f>
        <v>0</v>
      </c>
      <c r="BN526" s="37">
        <f>IF(Voorblad!$E$14=Rekenblad!$BL$433,Rekenblad!BF526,0)</f>
        <v>0</v>
      </c>
      <c r="BO526" s="62">
        <f>IF(Voorblad!$E$14=Rekenblad!$BL$433,Rekenblad!BG526,0)</f>
        <v>0</v>
      </c>
      <c r="BP526" s="37">
        <f>IF(Voorblad!$E$14=Rekenblad!$BL$433,Rekenblad!BH526,0)</f>
        <v>0</v>
      </c>
      <c r="BQ526" s="37">
        <f>IF(Voorblad!$E$14=Rekenblad!$BL$433,Rekenblad!BI526,0)</f>
        <v>0</v>
      </c>
    </row>
    <row r="527" spans="2:69" x14ac:dyDescent="0.25">
      <c r="B527">
        <f>'Data TREND'!BR95</f>
        <v>102</v>
      </c>
      <c r="C527" s="37">
        <f>'Data TREND'!BT95</f>
        <v>894.1832883708388</v>
      </c>
      <c r="D527" s="37">
        <f>'Data TREND'!BU95</f>
        <v>1118.6887815447419</v>
      </c>
      <c r="E527" s="37">
        <f>'Data TREND'!BV95</f>
        <v>540.57698382279045</v>
      </c>
      <c r="F527" s="62">
        <f>'Data TREND'!BW95</f>
        <v>2553.5711800243353</v>
      </c>
      <c r="G527" s="37">
        <f>'Data TREND'!BX95</f>
        <v>59.095769974272201</v>
      </c>
      <c r="H527" s="37">
        <f>'Data TREND'!BY95</f>
        <v>24.325707112011138</v>
      </c>
      <c r="J527" s="37">
        <f t="shared" si="394"/>
        <v>894.1832883708388</v>
      </c>
      <c r="K527" s="37">
        <f t="shared" si="395"/>
        <v>1118.6887815447419</v>
      </c>
      <c r="L527" s="37">
        <f t="shared" si="396"/>
        <v>540.57698382279045</v>
      </c>
      <c r="M527" s="62">
        <f t="shared" si="397"/>
        <v>2553.5711800243353</v>
      </c>
      <c r="N527" s="37">
        <f t="shared" si="398"/>
        <v>59.095769974272201</v>
      </c>
      <c r="O527" s="37">
        <f t="shared" si="399"/>
        <v>24.325707112011138</v>
      </c>
      <c r="Q527">
        <f>'Data TREND'!BR95</f>
        <v>102</v>
      </c>
      <c r="R527" s="37">
        <f>'Data TREND'!CA95</f>
        <v>1261.9882414150295</v>
      </c>
      <c r="S527" s="37">
        <f>'Data TREND'!CB95</f>
        <v>1117.6500930524344</v>
      </c>
      <c r="T527" s="37">
        <f>'Data TREND'!CC95</f>
        <v>539.61273191025759</v>
      </c>
      <c r="U527" s="62">
        <f>'Data TREND'!CD95</f>
        <v>2919.2713054709948</v>
      </c>
      <c r="V527" s="37">
        <f>'Data TREND'!CE95</f>
        <v>66.829344159209953</v>
      </c>
      <c r="W527" s="37">
        <f>'Data TREND'!CF95</f>
        <v>27.230080881724472</v>
      </c>
      <c r="Y527" s="37">
        <f t="shared" si="376"/>
        <v>0</v>
      </c>
      <c r="Z527" s="37">
        <f t="shared" si="377"/>
        <v>0</v>
      </c>
      <c r="AA527" s="37">
        <f t="shared" si="378"/>
        <v>0</v>
      </c>
      <c r="AB527" s="62">
        <f t="shared" si="379"/>
        <v>0</v>
      </c>
      <c r="AC527" s="37">
        <f t="shared" si="380"/>
        <v>0</v>
      </c>
      <c r="AD527" s="37">
        <f t="shared" si="381"/>
        <v>0</v>
      </c>
      <c r="AF527">
        <f>'Data TREND'!BR95</f>
        <v>102</v>
      </c>
      <c r="AG527" s="37">
        <f>'Data TREND'!CH95</f>
        <v>1611.9498174595551</v>
      </c>
      <c r="AH527" s="37">
        <f>'Data TREND'!CI95</f>
        <v>1116.8754308764051</v>
      </c>
      <c r="AI527" s="37">
        <f>'Data TREND'!CJ95</f>
        <v>538.65065459969207</v>
      </c>
      <c r="AJ527" s="62">
        <f>'Data TREND'!CK95</f>
        <v>3267.2768914138819</v>
      </c>
      <c r="AK527" s="37">
        <f>'Data TREND'!CL95</f>
        <v>73.393058183418148</v>
      </c>
      <c r="AL527" s="37">
        <f>'Data TREND'!CM95</f>
        <v>30.053956414559444</v>
      </c>
      <c r="AN527" s="37">
        <f t="shared" si="382"/>
        <v>0</v>
      </c>
      <c r="AO527" s="37">
        <f t="shared" si="383"/>
        <v>0</v>
      </c>
      <c r="AP527" s="37">
        <f t="shared" si="384"/>
        <v>0</v>
      </c>
      <c r="AQ527" s="62">
        <f t="shared" si="385"/>
        <v>0</v>
      </c>
      <c r="AR527" s="37">
        <f t="shared" si="386"/>
        <v>0</v>
      </c>
      <c r="AS527" s="37">
        <f t="shared" si="387"/>
        <v>0</v>
      </c>
      <c r="AU527">
        <v>102</v>
      </c>
      <c r="AV527" s="37">
        <f t="shared" si="388"/>
        <v>894.1832883708388</v>
      </c>
      <c r="AW527" s="37">
        <f t="shared" si="389"/>
        <v>1118.6887815447419</v>
      </c>
      <c r="AX527" s="37">
        <f t="shared" si="390"/>
        <v>540.57698382279045</v>
      </c>
      <c r="AY527" s="62">
        <f t="shared" si="391"/>
        <v>2553.5711800243353</v>
      </c>
      <c r="AZ527" s="37">
        <f t="shared" si="392"/>
        <v>59.095769974272201</v>
      </c>
      <c r="BA527" s="37">
        <f t="shared" si="393"/>
        <v>24.325707112011138</v>
      </c>
      <c r="BC527">
        <v>102</v>
      </c>
      <c r="BD527" s="37">
        <f>IF(Voorblad!$E$10=Rekenblad!BC527,Rekenblad!AV527,0)</f>
        <v>0</v>
      </c>
      <c r="BE527" s="37">
        <f>IF(Voorblad!$E$10=Rekenblad!BC527,Rekenblad!AW527,0)</f>
        <v>0</v>
      </c>
      <c r="BF527" s="37">
        <f>IF(Voorblad!$E$10=Rekenblad!BC527,Rekenblad!AX527,0)</f>
        <v>0</v>
      </c>
      <c r="BG527" s="62">
        <f>IF(Voorblad!$E$10=Rekenblad!BC527,Rekenblad!AY527,0)</f>
        <v>0</v>
      </c>
      <c r="BH527" s="37">
        <f>IF(Voorblad!$E$10=Rekenblad!BC527,Rekenblad!AZ527,0)</f>
        <v>0</v>
      </c>
      <c r="BI527" s="37">
        <f>IF(Voorblad!$E$10=Rekenblad!BC527,Rekenblad!BA527,0)</f>
        <v>0</v>
      </c>
      <c r="BK527">
        <v>102</v>
      </c>
      <c r="BL527" s="37">
        <f>IF(Voorblad!$E$14=Rekenblad!$BL$433,Rekenblad!BD527,0)</f>
        <v>0</v>
      </c>
      <c r="BM527" s="37">
        <f>IF(Voorblad!$E$14=Rekenblad!$BL$433,Rekenblad!BE527,0)</f>
        <v>0</v>
      </c>
      <c r="BN527" s="37">
        <f>IF(Voorblad!$E$14=Rekenblad!$BL$433,Rekenblad!BF527,0)</f>
        <v>0</v>
      </c>
      <c r="BO527" s="62">
        <f>IF(Voorblad!$E$14=Rekenblad!$BL$433,Rekenblad!BG527,0)</f>
        <v>0</v>
      </c>
      <c r="BP527" s="37">
        <f>IF(Voorblad!$E$14=Rekenblad!$BL$433,Rekenblad!BH527,0)</f>
        <v>0</v>
      </c>
      <c r="BQ527" s="37">
        <f>IF(Voorblad!$E$14=Rekenblad!$BL$433,Rekenblad!BI527,0)</f>
        <v>0</v>
      </c>
    </row>
    <row r="528" spans="2:69" x14ac:dyDescent="0.25">
      <c r="B528">
        <f>'Data TREND'!BR96</f>
        <v>103</v>
      </c>
      <c r="C528" s="37">
        <f>'Data TREND'!BT96</f>
        <v>901.3927058296905</v>
      </c>
      <c r="D528" s="37">
        <f>'Data TREND'!BU96</f>
        <v>1129.2680717319417</v>
      </c>
      <c r="E528" s="37">
        <f>'Data TREND'!BV96</f>
        <v>545.82982755420608</v>
      </c>
      <c r="F528" s="62">
        <f>'Data TREND'!BW96</f>
        <v>2576.6126682128734</v>
      </c>
      <c r="G528" s="37">
        <f>'Data TREND'!BX96</f>
        <v>58.763924058774855</v>
      </c>
      <c r="H528" s="37">
        <f>'Data TREND'!BY96</f>
        <v>24.192691670235803</v>
      </c>
      <c r="J528" s="37">
        <f t="shared" si="394"/>
        <v>901.3927058296905</v>
      </c>
      <c r="K528" s="37">
        <f t="shared" si="395"/>
        <v>1129.2680717319417</v>
      </c>
      <c r="L528" s="37">
        <f t="shared" si="396"/>
        <v>545.82982755420608</v>
      </c>
      <c r="M528" s="62">
        <f t="shared" si="397"/>
        <v>2576.6126682128734</v>
      </c>
      <c r="N528" s="37">
        <f t="shared" si="398"/>
        <v>58.763924058774855</v>
      </c>
      <c r="O528" s="37">
        <f t="shared" si="399"/>
        <v>24.192691670235803</v>
      </c>
      <c r="Q528">
        <f>'Data TREND'!BR96</f>
        <v>103</v>
      </c>
      <c r="R528" s="37">
        <f>'Data TREND'!CA96</f>
        <v>1271.898237468451</v>
      </c>
      <c r="S528" s="37">
        <f>'Data TREND'!CB96</f>
        <v>1128.1950512520889</v>
      </c>
      <c r="T528" s="37">
        <f>'Data TREND'!CC96</f>
        <v>544.78928335670798</v>
      </c>
      <c r="U528" s="62">
        <f>'Data TREND'!CD96</f>
        <v>2944.9005590953511</v>
      </c>
      <c r="V528" s="37">
        <f>'Data TREND'!CE96</f>
        <v>66.335268685661504</v>
      </c>
      <c r="W528" s="37">
        <f>'Data TREND'!CF96</f>
        <v>27.028115618795994</v>
      </c>
      <c r="Y528" s="37">
        <f t="shared" si="376"/>
        <v>0</v>
      </c>
      <c r="Z528" s="37">
        <f t="shared" si="377"/>
        <v>0</v>
      </c>
      <c r="AA528" s="37">
        <f t="shared" si="378"/>
        <v>0</v>
      </c>
      <c r="AB528" s="62">
        <f t="shared" si="379"/>
        <v>0</v>
      </c>
      <c r="AC528" s="37">
        <f t="shared" si="380"/>
        <v>0</v>
      </c>
      <c r="AD528" s="37">
        <f t="shared" si="381"/>
        <v>0</v>
      </c>
      <c r="AF528">
        <f>'Data TREND'!BR96</f>
        <v>103</v>
      </c>
      <c r="AG528" s="37">
        <f>'Data TREND'!CH96</f>
        <v>1624.3741834796788</v>
      </c>
      <c r="AH528" s="37">
        <f>'Data TREND'!CI96</f>
        <v>1127.3887524182119</v>
      </c>
      <c r="AI528" s="37">
        <f>'Data TREND'!CJ96</f>
        <v>543.74095143465286</v>
      </c>
      <c r="AJ528" s="62">
        <f>'Data TREND'!CK96</f>
        <v>3295.3033195982621</v>
      </c>
      <c r="AK528" s="37">
        <f>'Data TREND'!CL96</f>
        <v>72.721900051285118</v>
      </c>
      <c r="AL528" s="37">
        <f>'Data TREND'!CM96</f>
        <v>29.780430647262353</v>
      </c>
      <c r="AN528" s="37">
        <f t="shared" si="382"/>
        <v>0</v>
      </c>
      <c r="AO528" s="37">
        <f t="shared" si="383"/>
        <v>0</v>
      </c>
      <c r="AP528" s="37">
        <f t="shared" si="384"/>
        <v>0</v>
      </c>
      <c r="AQ528" s="62">
        <f t="shared" si="385"/>
        <v>0</v>
      </c>
      <c r="AR528" s="37">
        <f t="shared" si="386"/>
        <v>0</v>
      </c>
      <c r="AS528" s="37">
        <f t="shared" si="387"/>
        <v>0</v>
      </c>
      <c r="AU528">
        <v>103</v>
      </c>
      <c r="AV528" s="37">
        <f t="shared" si="388"/>
        <v>901.3927058296905</v>
      </c>
      <c r="AW528" s="37">
        <f t="shared" si="389"/>
        <v>1129.2680717319417</v>
      </c>
      <c r="AX528" s="37">
        <f t="shared" si="390"/>
        <v>545.82982755420608</v>
      </c>
      <c r="AY528" s="62">
        <f t="shared" si="391"/>
        <v>2576.6126682128734</v>
      </c>
      <c r="AZ528" s="37">
        <f t="shared" si="392"/>
        <v>58.763924058774855</v>
      </c>
      <c r="BA528" s="37">
        <f t="shared" si="393"/>
        <v>24.192691670235803</v>
      </c>
      <c r="BC528">
        <v>103</v>
      </c>
      <c r="BD528" s="37">
        <f>IF(Voorblad!$E$10=Rekenblad!BC528,Rekenblad!AV528,0)</f>
        <v>0</v>
      </c>
      <c r="BE528" s="37">
        <f>IF(Voorblad!$E$10=Rekenblad!BC528,Rekenblad!AW528,0)</f>
        <v>0</v>
      </c>
      <c r="BF528" s="37">
        <f>IF(Voorblad!$E$10=Rekenblad!BC528,Rekenblad!AX528,0)</f>
        <v>0</v>
      </c>
      <c r="BG528" s="62">
        <f>IF(Voorblad!$E$10=Rekenblad!BC528,Rekenblad!AY528,0)</f>
        <v>0</v>
      </c>
      <c r="BH528" s="37">
        <f>IF(Voorblad!$E$10=Rekenblad!BC528,Rekenblad!AZ528,0)</f>
        <v>0</v>
      </c>
      <c r="BI528" s="37">
        <f>IF(Voorblad!$E$10=Rekenblad!BC528,Rekenblad!BA528,0)</f>
        <v>0</v>
      </c>
      <c r="BK528">
        <v>103</v>
      </c>
      <c r="BL528" s="37">
        <f>IF(Voorblad!$E$14=Rekenblad!$BL$433,Rekenblad!BD528,0)</f>
        <v>0</v>
      </c>
      <c r="BM528" s="37">
        <f>IF(Voorblad!$E$14=Rekenblad!$BL$433,Rekenblad!BE528,0)</f>
        <v>0</v>
      </c>
      <c r="BN528" s="37">
        <f>IF(Voorblad!$E$14=Rekenblad!$BL$433,Rekenblad!BF528,0)</f>
        <v>0</v>
      </c>
      <c r="BO528" s="62">
        <f>IF(Voorblad!$E$14=Rekenblad!$BL$433,Rekenblad!BG528,0)</f>
        <v>0</v>
      </c>
      <c r="BP528" s="37">
        <f>IF(Voorblad!$E$14=Rekenblad!$BL$433,Rekenblad!BH528,0)</f>
        <v>0</v>
      </c>
      <c r="BQ528" s="37">
        <f>IF(Voorblad!$E$14=Rekenblad!$BL$433,Rekenblad!BI528,0)</f>
        <v>0</v>
      </c>
    </row>
    <row r="529" spans="2:69" x14ac:dyDescent="0.25">
      <c r="B529">
        <f>'Data TREND'!BR97</f>
        <v>104</v>
      </c>
      <c r="C529" s="37">
        <f>'Data TREND'!BT97</f>
        <v>908.60212328854209</v>
      </c>
      <c r="D529" s="37">
        <f>'Data TREND'!BU97</f>
        <v>1139.8473619191413</v>
      </c>
      <c r="E529" s="37">
        <f>'Data TREND'!BV97</f>
        <v>551.08267128562181</v>
      </c>
      <c r="F529" s="62">
        <f>'Data TREND'!BW97</f>
        <v>2599.6541564014105</v>
      </c>
      <c r="G529" s="37">
        <f>'Data TREND'!BX97</f>
        <v>58.432078143277501</v>
      </c>
      <c r="H529" s="37">
        <f>'Data TREND'!BY97</f>
        <v>24.059676228460468</v>
      </c>
      <c r="J529" s="37">
        <f t="shared" si="394"/>
        <v>908.60212328854209</v>
      </c>
      <c r="K529" s="37">
        <f t="shared" si="395"/>
        <v>1139.8473619191413</v>
      </c>
      <c r="L529" s="37">
        <f t="shared" si="396"/>
        <v>551.08267128562181</v>
      </c>
      <c r="M529" s="62">
        <f t="shared" si="397"/>
        <v>2599.6541564014105</v>
      </c>
      <c r="N529" s="37">
        <f t="shared" si="398"/>
        <v>58.432078143277501</v>
      </c>
      <c r="O529" s="37">
        <f t="shared" si="399"/>
        <v>24.059676228460468</v>
      </c>
      <c r="Q529">
        <f>'Data TREND'!BR97</f>
        <v>104</v>
      </c>
      <c r="R529" s="37">
        <f>'Data TREND'!CA97</f>
        <v>1281.8082335218724</v>
      </c>
      <c r="S529" s="37">
        <f>'Data TREND'!CB97</f>
        <v>1138.7400094517434</v>
      </c>
      <c r="T529" s="37">
        <f>'Data TREND'!CC97</f>
        <v>549.96583480315849</v>
      </c>
      <c r="U529" s="62">
        <f>'Data TREND'!CD97</f>
        <v>2970.5298127197075</v>
      </c>
      <c r="V529" s="37">
        <f>'Data TREND'!CE97</f>
        <v>65.841193212113055</v>
      </c>
      <c r="W529" s="37">
        <f>'Data TREND'!CF97</f>
        <v>26.826150355867512</v>
      </c>
      <c r="Y529" s="37">
        <f t="shared" si="376"/>
        <v>0</v>
      </c>
      <c r="Z529" s="37">
        <f t="shared" si="377"/>
        <v>0</v>
      </c>
      <c r="AA529" s="37">
        <f t="shared" si="378"/>
        <v>0</v>
      </c>
      <c r="AB529" s="62">
        <f t="shared" si="379"/>
        <v>0</v>
      </c>
      <c r="AC529" s="37">
        <f t="shared" si="380"/>
        <v>0</v>
      </c>
      <c r="AD529" s="37">
        <f t="shared" si="381"/>
        <v>0</v>
      </c>
      <c r="AF529">
        <f>'Data TREND'!BR97</f>
        <v>104</v>
      </c>
      <c r="AG529" s="37">
        <f>'Data TREND'!CH97</f>
        <v>1636.7985494998024</v>
      </c>
      <c r="AH529" s="37">
        <f>'Data TREND'!CI97</f>
        <v>1137.9020739600187</v>
      </c>
      <c r="AI529" s="37">
        <f>'Data TREND'!CJ97</f>
        <v>548.83124826961375</v>
      </c>
      <c r="AJ529" s="62">
        <f>'Data TREND'!CK97</f>
        <v>3323.3297477826418</v>
      </c>
      <c r="AK529" s="37">
        <f>'Data TREND'!CL97</f>
        <v>72.050741919152088</v>
      </c>
      <c r="AL529" s="37">
        <f>'Data TREND'!CM97</f>
        <v>29.506904879965262</v>
      </c>
      <c r="AN529" s="37">
        <f t="shared" si="382"/>
        <v>0</v>
      </c>
      <c r="AO529" s="37">
        <f t="shared" si="383"/>
        <v>0</v>
      </c>
      <c r="AP529" s="37">
        <f t="shared" si="384"/>
        <v>0</v>
      </c>
      <c r="AQ529" s="62">
        <f t="shared" si="385"/>
        <v>0</v>
      </c>
      <c r="AR529" s="37">
        <f t="shared" si="386"/>
        <v>0</v>
      </c>
      <c r="AS529" s="37">
        <f t="shared" si="387"/>
        <v>0</v>
      </c>
      <c r="AU529">
        <v>104</v>
      </c>
      <c r="AV529" s="37">
        <f t="shared" si="388"/>
        <v>908.60212328854209</v>
      </c>
      <c r="AW529" s="37">
        <f t="shared" si="389"/>
        <v>1139.8473619191413</v>
      </c>
      <c r="AX529" s="37">
        <f t="shared" si="390"/>
        <v>551.08267128562181</v>
      </c>
      <c r="AY529" s="62">
        <f t="shared" si="391"/>
        <v>2599.6541564014105</v>
      </c>
      <c r="AZ529" s="37">
        <f t="shared" si="392"/>
        <v>58.432078143277501</v>
      </c>
      <c r="BA529" s="37">
        <f t="shared" si="393"/>
        <v>24.059676228460468</v>
      </c>
      <c r="BC529">
        <v>104</v>
      </c>
      <c r="BD529" s="37">
        <f>IF(Voorblad!$E$10=Rekenblad!BC529,Rekenblad!AV529,0)</f>
        <v>0</v>
      </c>
      <c r="BE529" s="37">
        <f>IF(Voorblad!$E$10=Rekenblad!BC529,Rekenblad!AW529,0)</f>
        <v>0</v>
      </c>
      <c r="BF529" s="37">
        <f>IF(Voorblad!$E$10=Rekenblad!BC529,Rekenblad!AX529,0)</f>
        <v>0</v>
      </c>
      <c r="BG529" s="62">
        <f>IF(Voorblad!$E$10=Rekenblad!BC529,Rekenblad!AY529,0)</f>
        <v>0</v>
      </c>
      <c r="BH529" s="37">
        <f>IF(Voorblad!$E$10=Rekenblad!BC529,Rekenblad!AZ529,0)</f>
        <v>0</v>
      </c>
      <c r="BI529" s="37">
        <f>IF(Voorblad!$E$10=Rekenblad!BC529,Rekenblad!BA529,0)</f>
        <v>0</v>
      </c>
      <c r="BK529">
        <v>104</v>
      </c>
      <c r="BL529" s="37">
        <f>IF(Voorblad!$E$14=Rekenblad!$BL$433,Rekenblad!BD529,0)</f>
        <v>0</v>
      </c>
      <c r="BM529" s="37">
        <f>IF(Voorblad!$E$14=Rekenblad!$BL$433,Rekenblad!BE529,0)</f>
        <v>0</v>
      </c>
      <c r="BN529" s="37">
        <f>IF(Voorblad!$E$14=Rekenblad!$BL$433,Rekenblad!BF529,0)</f>
        <v>0</v>
      </c>
      <c r="BO529" s="62">
        <f>IF(Voorblad!$E$14=Rekenblad!$BL$433,Rekenblad!BG529,0)</f>
        <v>0</v>
      </c>
      <c r="BP529" s="37">
        <f>IF(Voorblad!$E$14=Rekenblad!$BL$433,Rekenblad!BH529,0)</f>
        <v>0</v>
      </c>
      <c r="BQ529" s="37">
        <f>IF(Voorblad!$E$14=Rekenblad!$BL$433,Rekenblad!BI529,0)</f>
        <v>0</v>
      </c>
    </row>
    <row r="530" spans="2:69" x14ac:dyDescent="0.25">
      <c r="B530">
        <f>'Data TREND'!BR98</f>
        <v>105</v>
      </c>
      <c r="C530" s="37">
        <f>'Data TREND'!BT98</f>
        <v>915.81154074739379</v>
      </c>
      <c r="D530" s="37">
        <f>'Data TREND'!BU98</f>
        <v>1150.4266521063412</v>
      </c>
      <c r="E530" s="37">
        <f>'Data TREND'!BV98</f>
        <v>556.33551501703755</v>
      </c>
      <c r="F530" s="62">
        <f>'Data TREND'!BW98</f>
        <v>2622.6956445899477</v>
      </c>
      <c r="G530" s="37">
        <f>'Data TREND'!BX98</f>
        <v>58.100232227780154</v>
      </c>
      <c r="H530" s="37">
        <f>'Data TREND'!BY98</f>
        <v>23.926660786685133</v>
      </c>
      <c r="J530" s="37">
        <f t="shared" si="394"/>
        <v>915.81154074739379</v>
      </c>
      <c r="K530" s="37">
        <f t="shared" si="395"/>
        <v>1150.4266521063412</v>
      </c>
      <c r="L530" s="37">
        <f t="shared" si="396"/>
        <v>556.33551501703755</v>
      </c>
      <c r="M530" s="62">
        <f t="shared" si="397"/>
        <v>2622.6956445899477</v>
      </c>
      <c r="N530" s="37">
        <f t="shared" si="398"/>
        <v>58.100232227780154</v>
      </c>
      <c r="O530" s="37">
        <f t="shared" si="399"/>
        <v>23.926660786685133</v>
      </c>
      <c r="Q530">
        <f>'Data TREND'!BR98</f>
        <v>105</v>
      </c>
      <c r="R530" s="37">
        <f>'Data TREND'!CA98</f>
        <v>1291.7182295752937</v>
      </c>
      <c r="S530" s="37">
        <f>'Data TREND'!CB98</f>
        <v>1149.2849676513979</v>
      </c>
      <c r="T530" s="37">
        <f>'Data TREND'!CC98</f>
        <v>555.14238624960888</v>
      </c>
      <c r="U530" s="62">
        <f>'Data TREND'!CD98</f>
        <v>2996.1590663440638</v>
      </c>
      <c r="V530" s="37">
        <f>'Data TREND'!CE98</f>
        <v>65.347117738564606</v>
      </c>
      <c r="W530" s="37">
        <f>'Data TREND'!CF98</f>
        <v>26.624185092939033</v>
      </c>
      <c r="Y530" s="37">
        <f t="shared" si="376"/>
        <v>0</v>
      </c>
      <c r="Z530" s="37">
        <f t="shared" si="377"/>
        <v>0</v>
      </c>
      <c r="AA530" s="37">
        <f t="shared" si="378"/>
        <v>0</v>
      </c>
      <c r="AB530" s="62">
        <f t="shared" si="379"/>
        <v>0</v>
      </c>
      <c r="AC530" s="37">
        <f t="shared" si="380"/>
        <v>0</v>
      </c>
      <c r="AD530" s="37">
        <f t="shared" si="381"/>
        <v>0</v>
      </c>
      <c r="AF530">
        <f>'Data TREND'!BR98</f>
        <v>105</v>
      </c>
      <c r="AG530" s="37">
        <f>'Data TREND'!CH98</f>
        <v>1649.2229155199261</v>
      </c>
      <c r="AH530" s="37">
        <f>'Data TREND'!CI98</f>
        <v>1148.4153955018255</v>
      </c>
      <c r="AI530" s="37">
        <f>'Data TREND'!CJ98</f>
        <v>553.92154510457453</v>
      </c>
      <c r="AJ530" s="62">
        <f>'Data TREND'!CK98</f>
        <v>3351.356175967022</v>
      </c>
      <c r="AK530" s="37">
        <f>'Data TREND'!CL98</f>
        <v>71.379583787019044</v>
      </c>
      <c r="AL530" s="37">
        <f>'Data TREND'!CM98</f>
        <v>29.233379112668171</v>
      </c>
      <c r="AN530" s="37">
        <f t="shared" si="382"/>
        <v>0</v>
      </c>
      <c r="AO530" s="37">
        <f t="shared" si="383"/>
        <v>0</v>
      </c>
      <c r="AP530" s="37">
        <f t="shared" si="384"/>
        <v>0</v>
      </c>
      <c r="AQ530" s="62">
        <f t="shared" si="385"/>
        <v>0</v>
      </c>
      <c r="AR530" s="37">
        <f t="shared" si="386"/>
        <v>0</v>
      </c>
      <c r="AS530" s="37">
        <f t="shared" si="387"/>
        <v>0</v>
      </c>
      <c r="AU530">
        <v>105</v>
      </c>
      <c r="AV530" s="37">
        <f t="shared" si="388"/>
        <v>915.81154074739379</v>
      </c>
      <c r="AW530" s="37">
        <f t="shared" si="389"/>
        <v>1150.4266521063412</v>
      </c>
      <c r="AX530" s="37">
        <f t="shared" si="390"/>
        <v>556.33551501703755</v>
      </c>
      <c r="AY530" s="62">
        <f t="shared" si="391"/>
        <v>2622.6956445899477</v>
      </c>
      <c r="AZ530" s="37">
        <f t="shared" si="392"/>
        <v>58.100232227780154</v>
      </c>
      <c r="BA530" s="37">
        <f t="shared" si="393"/>
        <v>23.926660786685133</v>
      </c>
      <c r="BC530">
        <v>105</v>
      </c>
      <c r="BD530" s="37">
        <f>IF(Voorblad!$E$10=Rekenblad!BC530,Rekenblad!AV530,0)</f>
        <v>0</v>
      </c>
      <c r="BE530" s="37">
        <f>IF(Voorblad!$E$10=Rekenblad!BC530,Rekenblad!AW530,0)</f>
        <v>0</v>
      </c>
      <c r="BF530" s="37">
        <f>IF(Voorblad!$E$10=Rekenblad!BC530,Rekenblad!AX530,0)</f>
        <v>0</v>
      </c>
      <c r="BG530" s="62">
        <f>IF(Voorblad!$E$10=Rekenblad!BC530,Rekenblad!AY530,0)</f>
        <v>0</v>
      </c>
      <c r="BH530" s="37">
        <f>IF(Voorblad!$E$10=Rekenblad!BC530,Rekenblad!AZ530,0)</f>
        <v>0</v>
      </c>
      <c r="BI530" s="37">
        <f>IF(Voorblad!$E$10=Rekenblad!BC530,Rekenblad!BA530,0)</f>
        <v>0</v>
      </c>
      <c r="BK530">
        <v>105</v>
      </c>
      <c r="BL530" s="37">
        <f>IF(Voorblad!$E$14=Rekenblad!$BL$433,Rekenblad!BD530,0)</f>
        <v>0</v>
      </c>
      <c r="BM530" s="37">
        <f>IF(Voorblad!$E$14=Rekenblad!$BL$433,Rekenblad!BE530,0)</f>
        <v>0</v>
      </c>
      <c r="BN530" s="37">
        <f>IF(Voorblad!$E$14=Rekenblad!$BL$433,Rekenblad!BF530,0)</f>
        <v>0</v>
      </c>
      <c r="BO530" s="62">
        <f>IF(Voorblad!$E$14=Rekenblad!$BL$433,Rekenblad!BG530,0)</f>
        <v>0</v>
      </c>
      <c r="BP530" s="37">
        <f>IF(Voorblad!$E$14=Rekenblad!$BL$433,Rekenblad!BH530,0)</f>
        <v>0</v>
      </c>
      <c r="BQ530" s="37">
        <f>IF(Voorblad!$E$14=Rekenblad!$BL$433,Rekenblad!BI530,0)</f>
        <v>0</v>
      </c>
    </row>
    <row r="531" spans="2:69" x14ac:dyDescent="0.25">
      <c r="B531">
        <f>'Data TREND'!BR99</f>
        <v>106</v>
      </c>
      <c r="C531" s="37">
        <f>'Data TREND'!BT99</f>
        <v>923.0209582062455</v>
      </c>
      <c r="D531" s="37">
        <f>'Data TREND'!BU99</f>
        <v>1161.0059422935408</v>
      </c>
      <c r="E531" s="37">
        <f>'Data TREND'!BV99</f>
        <v>561.58835874845329</v>
      </c>
      <c r="F531" s="62">
        <f>'Data TREND'!BW99</f>
        <v>2645.7371327784858</v>
      </c>
      <c r="G531" s="37">
        <f>'Data TREND'!BX99</f>
        <v>57.768386312282807</v>
      </c>
      <c r="H531" s="37">
        <f>'Data TREND'!BY99</f>
        <v>23.793645344909798</v>
      </c>
      <c r="J531" s="37">
        <f t="shared" si="394"/>
        <v>923.0209582062455</v>
      </c>
      <c r="K531" s="37">
        <f t="shared" si="395"/>
        <v>1161.0059422935408</v>
      </c>
      <c r="L531" s="37">
        <f t="shared" si="396"/>
        <v>561.58835874845329</v>
      </c>
      <c r="M531" s="62">
        <f t="shared" si="397"/>
        <v>2645.7371327784858</v>
      </c>
      <c r="N531" s="37">
        <f t="shared" si="398"/>
        <v>57.768386312282807</v>
      </c>
      <c r="O531" s="37">
        <f t="shared" si="399"/>
        <v>23.793645344909798</v>
      </c>
      <c r="Q531">
        <f>'Data TREND'!BR99</f>
        <v>106</v>
      </c>
      <c r="R531" s="37">
        <f>'Data TREND'!CA99</f>
        <v>1301.628225628715</v>
      </c>
      <c r="S531" s="37">
        <f>'Data TREND'!CB99</f>
        <v>1159.8299258510528</v>
      </c>
      <c r="T531" s="37">
        <f>'Data TREND'!CC99</f>
        <v>560.31893769605927</v>
      </c>
      <c r="U531" s="62">
        <f>'Data TREND'!CD99</f>
        <v>3021.7883199684202</v>
      </c>
      <c r="V531" s="37">
        <f>'Data TREND'!CE99</f>
        <v>64.853042265016143</v>
      </c>
      <c r="W531" s="37">
        <f>'Data TREND'!CF99</f>
        <v>26.422219830010555</v>
      </c>
      <c r="Y531" s="37">
        <f t="shared" ref="Y531:Y562" si="400">$Q$3*R531</f>
        <v>0</v>
      </c>
      <c r="Z531" s="37">
        <f t="shared" ref="Z531:Z562" si="401">$Q$3*S531</f>
        <v>0</v>
      </c>
      <c r="AA531" s="37">
        <f t="shared" ref="AA531:AA562" si="402">$Q$3*T531</f>
        <v>0</v>
      </c>
      <c r="AB531" s="62">
        <f t="shared" ref="AB531:AB562" si="403">$Q$3*U531</f>
        <v>0</v>
      </c>
      <c r="AC531" s="37">
        <f t="shared" ref="AC531:AC562" si="404">$Q$3*V531</f>
        <v>0</v>
      </c>
      <c r="AD531" s="37">
        <f t="shared" ref="AD531:AD562" si="405">$Q$3*W531</f>
        <v>0</v>
      </c>
      <c r="AF531">
        <f>'Data TREND'!BR99</f>
        <v>106</v>
      </c>
      <c r="AG531" s="37">
        <f>'Data TREND'!CH99</f>
        <v>1661.6472815400498</v>
      </c>
      <c r="AH531" s="37">
        <f>'Data TREND'!CI99</f>
        <v>1158.9287170436323</v>
      </c>
      <c r="AI531" s="37">
        <f>'Data TREND'!CJ99</f>
        <v>559.01184193953532</v>
      </c>
      <c r="AJ531" s="62">
        <f>'Data TREND'!CK99</f>
        <v>3379.3826041514017</v>
      </c>
      <c r="AK531" s="37">
        <f>'Data TREND'!CL99</f>
        <v>70.708425654886014</v>
      </c>
      <c r="AL531" s="37">
        <f>'Data TREND'!CM99</f>
        <v>28.959853345371076</v>
      </c>
      <c r="AN531" s="37">
        <f t="shared" ref="AN531:AN562" si="406">$AF$3*AG531</f>
        <v>0</v>
      </c>
      <c r="AO531" s="37">
        <f t="shared" ref="AO531:AO562" si="407">$AF$3*AH531</f>
        <v>0</v>
      </c>
      <c r="AP531" s="37">
        <f t="shared" ref="AP531:AP562" si="408">$AF$3*AI531</f>
        <v>0</v>
      </c>
      <c r="AQ531" s="62">
        <f t="shared" ref="AQ531:AQ562" si="409">$AF$3*AJ531</f>
        <v>0</v>
      </c>
      <c r="AR531" s="37">
        <f t="shared" ref="AR531:AR562" si="410">$AF$3*AK531</f>
        <v>0</v>
      </c>
      <c r="AS531" s="37">
        <f t="shared" ref="AS531:AS562" si="411">$AF$3*AL531</f>
        <v>0</v>
      </c>
      <c r="AU531">
        <v>106</v>
      </c>
      <c r="AV531" s="37">
        <f t="shared" ref="AV531:AV562" si="412">J531+Y531+AN531</f>
        <v>923.0209582062455</v>
      </c>
      <c r="AW531" s="37">
        <f t="shared" ref="AW531:AW562" si="413">K531+Z531+AO531</f>
        <v>1161.0059422935408</v>
      </c>
      <c r="AX531" s="37">
        <f t="shared" ref="AX531:AX562" si="414">L531+AA531+AP531</f>
        <v>561.58835874845329</v>
      </c>
      <c r="AY531" s="62">
        <f t="shared" ref="AY531:AY562" si="415">M531+AB531+AQ531</f>
        <v>2645.7371327784858</v>
      </c>
      <c r="AZ531" s="37">
        <f t="shared" ref="AZ531:AZ562" si="416">N531+AC531+AR531</f>
        <v>57.768386312282807</v>
      </c>
      <c r="BA531" s="37">
        <f t="shared" ref="BA531:BA562" si="417">O531+AD531+AS531</f>
        <v>23.793645344909798</v>
      </c>
      <c r="BC531">
        <v>106</v>
      </c>
      <c r="BD531" s="37">
        <f>IF(Voorblad!$E$10=Rekenblad!BC531,Rekenblad!AV531,0)</f>
        <v>0</v>
      </c>
      <c r="BE531" s="37">
        <f>IF(Voorblad!$E$10=Rekenblad!BC531,Rekenblad!AW531,0)</f>
        <v>0</v>
      </c>
      <c r="BF531" s="37">
        <f>IF(Voorblad!$E$10=Rekenblad!BC531,Rekenblad!AX531,0)</f>
        <v>0</v>
      </c>
      <c r="BG531" s="62">
        <f>IF(Voorblad!$E$10=Rekenblad!BC531,Rekenblad!AY531,0)</f>
        <v>0</v>
      </c>
      <c r="BH531" s="37">
        <f>IF(Voorblad!$E$10=Rekenblad!BC531,Rekenblad!AZ531,0)</f>
        <v>0</v>
      </c>
      <c r="BI531" s="37">
        <f>IF(Voorblad!$E$10=Rekenblad!BC531,Rekenblad!BA531,0)</f>
        <v>0</v>
      </c>
      <c r="BK531">
        <v>106</v>
      </c>
      <c r="BL531" s="37">
        <f>IF(Voorblad!$E$14=Rekenblad!$BL$433,Rekenblad!BD531,0)</f>
        <v>0</v>
      </c>
      <c r="BM531" s="37">
        <f>IF(Voorblad!$E$14=Rekenblad!$BL$433,Rekenblad!BE531,0)</f>
        <v>0</v>
      </c>
      <c r="BN531" s="37">
        <f>IF(Voorblad!$E$14=Rekenblad!$BL$433,Rekenblad!BF531,0)</f>
        <v>0</v>
      </c>
      <c r="BO531" s="62">
        <f>IF(Voorblad!$E$14=Rekenblad!$BL$433,Rekenblad!BG531,0)</f>
        <v>0</v>
      </c>
      <c r="BP531" s="37">
        <f>IF(Voorblad!$E$14=Rekenblad!$BL$433,Rekenblad!BH531,0)</f>
        <v>0</v>
      </c>
      <c r="BQ531" s="37">
        <f>IF(Voorblad!$E$14=Rekenblad!$BL$433,Rekenblad!BI531,0)</f>
        <v>0</v>
      </c>
    </row>
    <row r="532" spans="2:69" x14ac:dyDescent="0.25">
      <c r="B532">
        <f>'Data TREND'!BR100</f>
        <v>107</v>
      </c>
      <c r="C532" s="37">
        <f>'Data TREND'!BT100</f>
        <v>930.2303756650972</v>
      </c>
      <c r="D532" s="37">
        <f>'Data TREND'!BU100</f>
        <v>1171.5852324807406</v>
      </c>
      <c r="E532" s="37">
        <f>'Data TREND'!BV100</f>
        <v>566.84120247986903</v>
      </c>
      <c r="F532" s="62">
        <f>'Data TREND'!BW100</f>
        <v>2668.778620967023</v>
      </c>
      <c r="G532" s="37">
        <f>'Data TREND'!BX100</f>
        <v>57.43654039678546</v>
      </c>
      <c r="H532" s="37">
        <f>'Data TREND'!BY100</f>
        <v>23.660629903134467</v>
      </c>
      <c r="J532" s="37">
        <f t="shared" si="394"/>
        <v>930.2303756650972</v>
      </c>
      <c r="K532" s="37">
        <f t="shared" si="395"/>
        <v>1171.5852324807406</v>
      </c>
      <c r="L532" s="37">
        <f t="shared" si="396"/>
        <v>566.84120247986903</v>
      </c>
      <c r="M532" s="62">
        <f t="shared" si="397"/>
        <v>2668.778620967023</v>
      </c>
      <c r="N532" s="37">
        <f t="shared" si="398"/>
        <v>57.43654039678546</v>
      </c>
      <c r="O532" s="37">
        <f t="shared" si="399"/>
        <v>23.660629903134467</v>
      </c>
      <c r="Q532">
        <f>'Data TREND'!BR100</f>
        <v>107</v>
      </c>
      <c r="R532" s="37">
        <f>'Data TREND'!CA100</f>
        <v>1311.5382216821363</v>
      </c>
      <c r="S532" s="37">
        <f>'Data TREND'!CB100</f>
        <v>1170.3748840507074</v>
      </c>
      <c r="T532" s="37">
        <f>'Data TREND'!CC100</f>
        <v>565.49548914250977</v>
      </c>
      <c r="U532" s="62">
        <f>'Data TREND'!CD100</f>
        <v>3047.4175735927765</v>
      </c>
      <c r="V532" s="37">
        <f>'Data TREND'!CE100</f>
        <v>64.358966791467708</v>
      </c>
      <c r="W532" s="37">
        <f>'Data TREND'!CF100</f>
        <v>26.220254567082076</v>
      </c>
      <c r="Y532" s="37">
        <f t="shared" si="400"/>
        <v>0</v>
      </c>
      <c r="Z532" s="37">
        <f t="shared" si="401"/>
        <v>0</v>
      </c>
      <c r="AA532" s="37">
        <f t="shared" si="402"/>
        <v>0</v>
      </c>
      <c r="AB532" s="62">
        <f t="shared" si="403"/>
        <v>0</v>
      </c>
      <c r="AC532" s="37">
        <f t="shared" si="404"/>
        <v>0</v>
      </c>
      <c r="AD532" s="37">
        <f t="shared" si="405"/>
        <v>0</v>
      </c>
      <c r="AF532">
        <f>'Data TREND'!BR100</f>
        <v>107</v>
      </c>
      <c r="AG532" s="37">
        <f>'Data TREND'!CH100</f>
        <v>1674.0716475601735</v>
      </c>
      <c r="AH532" s="37">
        <f>'Data TREND'!CI100</f>
        <v>1169.4420385854394</v>
      </c>
      <c r="AI532" s="37">
        <f>'Data TREND'!CJ100</f>
        <v>564.1021387744961</v>
      </c>
      <c r="AJ532" s="62">
        <f>'Data TREND'!CK100</f>
        <v>3407.4090323357818</v>
      </c>
      <c r="AK532" s="37">
        <f>'Data TREND'!CL100</f>
        <v>70.037267522752984</v>
      </c>
      <c r="AL532" s="37">
        <f>'Data TREND'!CM100</f>
        <v>28.686327578073985</v>
      </c>
      <c r="AN532" s="37">
        <f t="shared" si="406"/>
        <v>0</v>
      </c>
      <c r="AO532" s="37">
        <f t="shared" si="407"/>
        <v>0</v>
      </c>
      <c r="AP532" s="37">
        <f t="shared" si="408"/>
        <v>0</v>
      </c>
      <c r="AQ532" s="62">
        <f t="shared" si="409"/>
        <v>0</v>
      </c>
      <c r="AR532" s="37">
        <f t="shared" si="410"/>
        <v>0</v>
      </c>
      <c r="AS532" s="37">
        <f t="shared" si="411"/>
        <v>0</v>
      </c>
      <c r="AU532">
        <v>107</v>
      </c>
      <c r="AV532" s="37">
        <f t="shared" si="412"/>
        <v>930.2303756650972</v>
      </c>
      <c r="AW532" s="37">
        <f t="shared" si="413"/>
        <v>1171.5852324807406</v>
      </c>
      <c r="AX532" s="37">
        <f t="shared" si="414"/>
        <v>566.84120247986903</v>
      </c>
      <c r="AY532" s="62">
        <f t="shared" si="415"/>
        <v>2668.778620967023</v>
      </c>
      <c r="AZ532" s="37">
        <f t="shared" si="416"/>
        <v>57.43654039678546</v>
      </c>
      <c r="BA532" s="37">
        <f t="shared" si="417"/>
        <v>23.660629903134467</v>
      </c>
      <c r="BC532">
        <v>107</v>
      </c>
      <c r="BD532" s="37">
        <f>IF(Voorblad!$E$10=Rekenblad!BC532,Rekenblad!AV532,0)</f>
        <v>0</v>
      </c>
      <c r="BE532" s="37">
        <f>IF(Voorblad!$E$10=Rekenblad!BC532,Rekenblad!AW532,0)</f>
        <v>0</v>
      </c>
      <c r="BF532" s="37">
        <f>IF(Voorblad!$E$10=Rekenblad!BC532,Rekenblad!AX532,0)</f>
        <v>0</v>
      </c>
      <c r="BG532" s="62">
        <f>IF(Voorblad!$E$10=Rekenblad!BC532,Rekenblad!AY532,0)</f>
        <v>0</v>
      </c>
      <c r="BH532" s="37">
        <f>IF(Voorblad!$E$10=Rekenblad!BC532,Rekenblad!AZ532,0)</f>
        <v>0</v>
      </c>
      <c r="BI532" s="37">
        <f>IF(Voorblad!$E$10=Rekenblad!BC532,Rekenblad!BA532,0)</f>
        <v>0</v>
      </c>
      <c r="BK532">
        <v>107</v>
      </c>
      <c r="BL532" s="37">
        <f>IF(Voorblad!$E$14=Rekenblad!$BL$433,Rekenblad!BD532,0)</f>
        <v>0</v>
      </c>
      <c r="BM532" s="37">
        <f>IF(Voorblad!$E$14=Rekenblad!$BL$433,Rekenblad!BE532,0)</f>
        <v>0</v>
      </c>
      <c r="BN532" s="37">
        <f>IF(Voorblad!$E$14=Rekenblad!$BL$433,Rekenblad!BF532,0)</f>
        <v>0</v>
      </c>
      <c r="BO532" s="62">
        <f>IF(Voorblad!$E$14=Rekenblad!$BL$433,Rekenblad!BG532,0)</f>
        <v>0</v>
      </c>
      <c r="BP532" s="37">
        <f>IF(Voorblad!$E$14=Rekenblad!$BL$433,Rekenblad!BH532,0)</f>
        <v>0</v>
      </c>
      <c r="BQ532" s="37">
        <f>IF(Voorblad!$E$14=Rekenblad!$BL$433,Rekenblad!BI532,0)</f>
        <v>0</v>
      </c>
    </row>
    <row r="533" spans="2:69" x14ac:dyDescent="0.25">
      <c r="B533">
        <f>'Data TREND'!BR101</f>
        <v>108</v>
      </c>
      <c r="C533" s="37">
        <f>'Data TREND'!BT101</f>
        <v>937.43979312394879</v>
      </c>
      <c r="D533" s="37">
        <f>'Data TREND'!BU101</f>
        <v>1182.1645226679402</v>
      </c>
      <c r="E533" s="37">
        <f>'Data TREND'!BV101</f>
        <v>572.09404621128476</v>
      </c>
      <c r="F533" s="62">
        <f>'Data TREND'!BW101</f>
        <v>2691.8201091555611</v>
      </c>
      <c r="G533" s="37">
        <f>'Data TREND'!BX101</f>
        <v>57.104694481288114</v>
      </c>
      <c r="H533" s="37">
        <f>'Data TREND'!BY101</f>
        <v>23.527614461359132</v>
      </c>
      <c r="J533" s="37">
        <f t="shared" si="394"/>
        <v>937.43979312394879</v>
      </c>
      <c r="K533" s="37">
        <f t="shared" si="395"/>
        <v>1182.1645226679402</v>
      </c>
      <c r="L533" s="37">
        <f t="shared" si="396"/>
        <v>572.09404621128476</v>
      </c>
      <c r="M533" s="62">
        <f t="shared" si="397"/>
        <v>2691.8201091555611</v>
      </c>
      <c r="N533" s="37">
        <f t="shared" si="398"/>
        <v>57.104694481288114</v>
      </c>
      <c r="O533" s="37">
        <f t="shared" si="399"/>
        <v>23.527614461359132</v>
      </c>
      <c r="Q533">
        <f>'Data TREND'!BR101</f>
        <v>108</v>
      </c>
      <c r="R533" s="37">
        <f>'Data TREND'!CA101</f>
        <v>1321.448217735558</v>
      </c>
      <c r="S533" s="37">
        <f>'Data TREND'!CB101</f>
        <v>1180.9198422503619</v>
      </c>
      <c r="T533" s="37">
        <f>'Data TREND'!CC101</f>
        <v>570.67204058896016</v>
      </c>
      <c r="U533" s="62">
        <f>'Data TREND'!CD101</f>
        <v>3073.0468272171329</v>
      </c>
      <c r="V533" s="37">
        <f>'Data TREND'!CE101</f>
        <v>63.864891317919252</v>
      </c>
      <c r="W533" s="37">
        <f>'Data TREND'!CF101</f>
        <v>26.018289304153598</v>
      </c>
      <c r="Y533" s="37">
        <f t="shared" si="400"/>
        <v>0</v>
      </c>
      <c r="Z533" s="37">
        <f t="shared" si="401"/>
        <v>0</v>
      </c>
      <c r="AA533" s="37">
        <f t="shared" si="402"/>
        <v>0</v>
      </c>
      <c r="AB533" s="62">
        <f t="shared" si="403"/>
        <v>0</v>
      </c>
      <c r="AC533" s="37">
        <f t="shared" si="404"/>
        <v>0</v>
      </c>
      <c r="AD533" s="37">
        <f t="shared" si="405"/>
        <v>0</v>
      </c>
      <c r="AF533">
        <f>'Data TREND'!BR101</f>
        <v>108</v>
      </c>
      <c r="AG533" s="37">
        <f>'Data TREND'!CH101</f>
        <v>1686.4960135802971</v>
      </c>
      <c r="AH533" s="37">
        <f>'Data TREND'!CI101</f>
        <v>1179.9553601272462</v>
      </c>
      <c r="AI533" s="37">
        <f>'Data TREND'!CJ101</f>
        <v>569.19243560945688</v>
      </c>
      <c r="AJ533" s="62">
        <f>'Data TREND'!CK101</f>
        <v>3435.435460520162</v>
      </c>
      <c r="AK533" s="37">
        <f>'Data TREND'!CL101</f>
        <v>69.366109390619954</v>
      </c>
      <c r="AL533" s="37">
        <f>'Data TREND'!CM101</f>
        <v>28.412801810776894</v>
      </c>
      <c r="AN533" s="37">
        <f t="shared" si="406"/>
        <v>0</v>
      </c>
      <c r="AO533" s="37">
        <f t="shared" si="407"/>
        <v>0</v>
      </c>
      <c r="AP533" s="37">
        <f t="shared" si="408"/>
        <v>0</v>
      </c>
      <c r="AQ533" s="62">
        <f t="shared" si="409"/>
        <v>0</v>
      </c>
      <c r="AR533" s="37">
        <f t="shared" si="410"/>
        <v>0</v>
      </c>
      <c r="AS533" s="37">
        <f t="shared" si="411"/>
        <v>0</v>
      </c>
      <c r="AU533">
        <v>108</v>
      </c>
      <c r="AV533" s="37">
        <f t="shared" si="412"/>
        <v>937.43979312394879</v>
      </c>
      <c r="AW533" s="37">
        <f t="shared" si="413"/>
        <v>1182.1645226679402</v>
      </c>
      <c r="AX533" s="37">
        <f t="shared" si="414"/>
        <v>572.09404621128476</v>
      </c>
      <c r="AY533" s="62">
        <f t="shared" si="415"/>
        <v>2691.8201091555611</v>
      </c>
      <c r="AZ533" s="37">
        <f t="shared" si="416"/>
        <v>57.104694481288114</v>
      </c>
      <c r="BA533" s="37">
        <f t="shared" si="417"/>
        <v>23.527614461359132</v>
      </c>
      <c r="BC533">
        <v>108</v>
      </c>
      <c r="BD533" s="37">
        <f>IF(Voorblad!$E$10=Rekenblad!BC533,Rekenblad!AV533,0)</f>
        <v>0</v>
      </c>
      <c r="BE533" s="37">
        <f>IF(Voorblad!$E$10=Rekenblad!BC533,Rekenblad!AW533,0)</f>
        <v>0</v>
      </c>
      <c r="BF533" s="37">
        <f>IF(Voorblad!$E$10=Rekenblad!BC533,Rekenblad!AX533,0)</f>
        <v>0</v>
      </c>
      <c r="BG533" s="62">
        <f>IF(Voorblad!$E$10=Rekenblad!BC533,Rekenblad!AY533,0)</f>
        <v>0</v>
      </c>
      <c r="BH533" s="37">
        <f>IF(Voorblad!$E$10=Rekenblad!BC533,Rekenblad!AZ533,0)</f>
        <v>0</v>
      </c>
      <c r="BI533" s="37">
        <f>IF(Voorblad!$E$10=Rekenblad!BC533,Rekenblad!BA533,0)</f>
        <v>0</v>
      </c>
      <c r="BK533">
        <v>108</v>
      </c>
      <c r="BL533" s="37">
        <f>IF(Voorblad!$E$14=Rekenblad!$BL$433,Rekenblad!BD533,0)</f>
        <v>0</v>
      </c>
      <c r="BM533" s="37">
        <f>IF(Voorblad!$E$14=Rekenblad!$BL$433,Rekenblad!BE533,0)</f>
        <v>0</v>
      </c>
      <c r="BN533" s="37">
        <f>IF(Voorblad!$E$14=Rekenblad!$BL$433,Rekenblad!BF533,0)</f>
        <v>0</v>
      </c>
      <c r="BO533" s="62">
        <f>IF(Voorblad!$E$14=Rekenblad!$BL$433,Rekenblad!BG533,0)</f>
        <v>0</v>
      </c>
      <c r="BP533" s="37">
        <f>IF(Voorblad!$E$14=Rekenblad!$BL$433,Rekenblad!BH533,0)</f>
        <v>0</v>
      </c>
      <c r="BQ533" s="37">
        <f>IF(Voorblad!$E$14=Rekenblad!$BL$433,Rekenblad!BI533,0)</f>
        <v>0</v>
      </c>
    </row>
    <row r="534" spans="2:69" x14ac:dyDescent="0.25">
      <c r="B534">
        <f>'Data TREND'!BR102</f>
        <v>109</v>
      </c>
      <c r="C534" s="37">
        <f>'Data TREND'!BT102</f>
        <v>944.64921058280049</v>
      </c>
      <c r="D534" s="37">
        <f>'Data TREND'!BU102</f>
        <v>1192.74381285514</v>
      </c>
      <c r="E534" s="37">
        <f>'Data TREND'!BV102</f>
        <v>577.34688994270039</v>
      </c>
      <c r="F534" s="62">
        <f>'Data TREND'!BW102</f>
        <v>2714.8615973440983</v>
      </c>
      <c r="G534" s="37">
        <f>'Data TREND'!BX102</f>
        <v>56.772848565790767</v>
      </c>
      <c r="H534" s="37">
        <f>'Data TREND'!BY102</f>
        <v>23.394599019583797</v>
      </c>
      <c r="J534" s="37">
        <f t="shared" si="394"/>
        <v>944.64921058280049</v>
      </c>
      <c r="K534" s="37">
        <f t="shared" si="395"/>
        <v>1192.74381285514</v>
      </c>
      <c r="L534" s="37">
        <f t="shared" si="396"/>
        <v>577.34688994270039</v>
      </c>
      <c r="M534" s="62">
        <f t="shared" si="397"/>
        <v>2714.8615973440983</v>
      </c>
      <c r="N534" s="37">
        <f t="shared" si="398"/>
        <v>56.772848565790767</v>
      </c>
      <c r="O534" s="37">
        <f t="shared" si="399"/>
        <v>23.394599019583797</v>
      </c>
      <c r="Q534">
        <f>'Data TREND'!BR102</f>
        <v>109</v>
      </c>
      <c r="R534" s="37">
        <f>'Data TREND'!CA102</f>
        <v>1331.3582137889794</v>
      </c>
      <c r="S534" s="37">
        <f>'Data TREND'!CB102</f>
        <v>1191.4648004500164</v>
      </c>
      <c r="T534" s="37">
        <f>'Data TREND'!CC102</f>
        <v>575.84859203541055</v>
      </c>
      <c r="U534" s="62">
        <f>'Data TREND'!CD102</f>
        <v>3098.6760808414892</v>
      </c>
      <c r="V534" s="37">
        <f>'Data TREND'!CE102</f>
        <v>63.370815844370796</v>
      </c>
      <c r="W534" s="37">
        <f>'Data TREND'!CF102</f>
        <v>25.816324041225119</v>
      </c>
      <c r="Y534" s="37">
        <f t="shared" si="400"/>
        <v>0</v>
      </c>
      <c r="Z534" s="37">
        <f t="shared" si="401"/>
        <v>0</v>
      </c>
      <c r="AA534" s="37">
        <f t="shared" si="402"/>
        <v>0</v>
      </c>
      <c r="AB534" s="62">
        <f t="shared" si="403"/>
        <v>0</v>
      </c>
      <c r="AC534" s="37">
        <f t="shared" si="404"/>
        <v>0</v>
      </c>
      <c r="AD534" s="37">
        <f t="shared" si="405"/>
        <v>0</v>
      </c>
      <c r="AF534">
        <f>'Data TREND'!BR102</f>
        <v>109</v>
      </c>
      <c r="AG534" s="37">
        <f>'Data TREND'!CH102</f>
        <v>1698.9203796004208</v>
      </c>
      <c r="AH534" s="37">
        <f>'Data TREND'!CI102</f>
        <v>1190.468681669053</v>
      </c>
      <c r="AI534" s="37">
        <f>'Data TREND'!CJ102</f>
        <v>574.28273244441766</v>
      </c>
      <c r="AJ534" s="62">
        <f>'Data TREND'!CK102</f>
        <v>3463.4618887045417</v>
      </c>
      <c r="AK534" s="37">
        <f>'Data TREND'!CL102</f>
        <v>68.694951258486924</v>
      </c>
      <c r="AL534" s="37">
        <f>'Data TREND'!CM102</f>
        <v>28.139276043479803</v>
      </c>
      <c r="AN534" s="37">
        <f t="shared" si="406"/>
        <v>0</v>
      </c>
      <c r="AO534" s="37">
        <f t="shared" si="407"/>
        <v>0</v>
      </c>
      <c r="AP534" s="37">
        <f t="shared" si="408"/>
        <v>0</v>
      </c>
      <c r="AQ534" s="62">
        <f t="shared" si="409"/>
        <v>0</v>
      </c>
      <c r="AR534" s="37">
        <f t="shared" si="410"/>
        <v>0</v>
      </c>
      <c r="AS534" s="37">
        <f t="shared" si="411"/>
        <v>0</v>
      </c>
      <c r="AU534">
        <v>109</v>
      </c>
      <c r="AV534" s="37">
        <f t="shared" si="412"/>
        <v>944.64921058280049</v>
      </c>
      <c r="AW534" s="37">
        <f t="shared" si="413"/>
        <v>1192.74381285514</v>
      </c>
      <c r="AX534" s="37">
        <f t="shared" si="414"/>
        <v>577.34688994270039</v>
      </c>
      <c r="AY534" s="62">
        <f t="shared" si="415"/>
        <v>2714.8615973440983</v>
      </c>
      <c r="AZ534" s="37">
        <f t="shared" si="416"/>
        <v>56.772848565790767</v>
      </c>
      <c r="BA534" s="37">
        <f t="shared" si="417"/>
        <v>23.394599019583797</v>
      </c>
      <c r="BC534">
        <v>109</v>
      </c>
      <c r="BD534" s="37">
        <f>IF(Voorblad!$E$10=Rekenblad!BC534,Rekenblad!AV534,0)</f>
        <v>0</v>
      </c>
      <c r="BE534" s="37">
        <f>IF(Voorblad!$E$10=Rekenblad!BC534,Rekenblad!AW534,0)</f>
        <v>0</v>
      </c>
      <c r="BF534" s="37">
        <f>IF(Voorblad!$E$10=Rekenblad!BC534,Rekenblad!AX534,0)</f>
        <v>0</v>
      </c>
      <c r="BG534" s="62">
        <f>IF(Voorblad!$E$10=Rekenblad!BC534,Rekenblad!AY534,0)</f>
        <v>0</v>
      </c>
      <c r="BH534" s="37">
        <f>IF(Voorblad!$E$10=Rekenblad!BC534,Rekenblad!AZ534,0)</f>
        <v>0</v>
      </c>
      <c r="BI534" s="37">
        <f>IF(Voorblad!$E$10=Rekenblad!BC534,Rekenblad!BA534,0)</f>
        <v>0</v>
      </c>
      <c r="BK534">
        <v>109</v>
      </c>
      <c r="BL534" s="37">
        <f>IF(Voorblad!$E$14=Rekenblad!$BL$433,Rekenblad!BD534,0)</f>
        <v>0</v>
      </c>
      <c r="BM534" s="37">
        <f>IF(Voorblad!$E$14=Rekenblad!$BL$433,Rekenblad!BE534,0)</f>
        <v>0</v>
      </c>
      <c r="BN534" s="37">
        <f>IF(Voorblad!$E$14=Rekenblad!$BL$433,Rekenblad!BF534,0)</f>
        <v>0</v>
      </c>
      <c r="BO534" s="62">
        <f>IF(Voorblad!$E$14=Rekenblad!$BL$433,Rekenblad!BG534,0)</f>
        <v>0</v>
      </c>
      <c r="BP534" s="37">
        <f>IF(Voorblad!$E$14=Rekenblad!$BL$433,Rekenblad!BH534,0)</f>
        <v>0</v>
      </c>
      <c r="BQ534" s="37">
        <f>IF(Voorblad!$E$14=Rekenblad!$BL$433,Rekenblad!BI534,0)</f>
        <v>0</v>
      </c>
    </row>
    <row r="535" spans="2:69" x14ac:dyDescent="0.25">
      <c r="B535">
        <f>'Data TREND'!BR103</f>
        <v>110</v>
      </c>
      <c r="C535" s="37">
        <f>'Data TREND'!BT103</f>
        <v>951.8586280416522</v>
      </c>
      <c r="D535" s="37">
        <f>'Data TREND'!BU103</f>
        <v>1203.3231030423397</v>
      </c>
      <c r="E535" s="37">
        <f>'Data TREND'!BV103</f>
        <v>582.59973367411612</v>
      </c>
      <c r="F535" s="62">
        <f>'Data TREND'!BW103</f>
        <v>2737.9030855326364</v>
      </c>
      <c r="G535" s="37">
        <f>'Data TREND'!BX103</f>
        <v>56.44100265029342</v>
      </c>
      <c r="H535" s="37">
        <f>'Data TREND'!BY103</f>
        <v>23.261583577808466</v>
      </c>
      <c r="J535" s="37">
        <f t="shared" si="394"/>
        <v>951.8586280416522</v>
      </c>
      <c r="K535" s="37">
        <f t="shared" si="395"/>
        <v>1203.3231030423397</v>
      </c>
      <c r="L535" s="37">
        <f t="shared" si="396"/>
        <v>582.59973367411612</v>
      </c>
      <c r="M535" s="62">
        <f t="shared" si="397"/>
        <v>2737.9030855326364</v>
      </c>
      <c r="N535" s="37">
        <f t="shared" si="398"/>
        <v>56.44100265029342</v>
      </c>
      <c r="O535" s="37">
        <f t="shared" si="399"/>
        <v>23.261583577808466</v>
      </c>
      <c r="Q535">
        <f>'Data TREND'!BR103</f>
        <v>110</v>
      </c>
      <c r="R535" s="37">
        <f>'Data TREND'!CA103</f>
        <v>1341.2682098424007</v>
      </c>
      <c r="S535" s="37">
        <f>'Data TREND'!CB103</f>
        <v>1202.0097586496713</v>
      </c>
      <c r="T535" s="37">
        <f>'Data TREND'!CC103</f>
        <v>581.02514348186105</v>
      </c>
      <c r="U535" s="62">
        <f>'Data TREND'!CD103</f>
        <v>3124.3053344658456</v>
      </c>
      <c r="V535" s="37">
        <f>'Data TREND'!CE103</f>
        <v>62.876740370822347</v>
      </c>
      <c r="W535" s="37">
        <f>'Data TREND'!CF103</f>
        <v>25.614358778296637</v>
      </c>
      <c r="Y535" s="37">
        <f t="shared" si="400"/>
        <v>0</v>
      </c>
      <c r="Z535" s="37">
        <f t="shared" si="401"/>
        <v>0</v>
      </c>
      <c r="AA535" s="37">
        <f t="shared" si="402"/>
        <v>0</v>
      </c>
      <c r="AB535" s="62">
        <f t="shared" si="403"/>
        <v>0</v>
      </c>
      <c r="AC535" s="37">
        <f t="shared" si="404"/>
        <v>0</v>
      </c>
      <c r="AD535" s="37">
        <f t="shared" si="405"/>
        <v>0</v>
      </c>
      <c r="AF535">
        <f>'Data TREND'!BR103</f>
        <v>110</v>
      </c>
      <c r="AG535" s="37">
        <f>'Data TREND'!CH103</f>
        <v>1711.344745620544</v>
      </c>
      <c r="AH535" s="37">
        <f>'Data TREND'!CI103</f>
        <v>1200.9820032108598</v>
      </c>
      <c r="AI535" s="37">
        <f>'Data TREND'!CJ103</f>
        <v>579.37302927937856</v>
      </c>
      <c r="AJ535" s="62">
        <f>'Data TREND'!CK103</f>
        <v>3491.4883168889219</v>
      </c>
      <c r="AK535" s="37">
        <f>'Data TREND'!CL103</f>
        <v>68.023793126353894</v>
      </c>
      <c r="AL535" s="37">
        <f>'Data TREND'!CM103</f>
        <v>27.865750276182712</v>
      </c>
      <c r="AN535" s="37">
        <f t="shared" si="406"/>
        <v>0</v>
      </c>
      <c r="AO535" s="37">
        <f t="shared" si="407"/>
        <v>0</v>
      </c>
      <c r="AP535" s="37">
        <f t="shared" si="408"/>
        <v>0</v>
      </c>
      <c r="AQ535" s="62">
        <f t="shared" si="409"/>
        <v>0</v>
      </c>
      <c r="AR535" s="37">
        <f t="shared" si="410"/>
        <v>0</v>
      </c>
      <c r="AS535" s="37">
        <f t="shared" si="411"/>
        <v>0</v>
      </c>
      <c r="AU535">
        <v>110</v>
      </c>
      <c r="AV535" s="37">
        <f t="shared" si="412"/>
        <v>951.8586280416522</v>
      </c>
      <c r="AW535" s="37">
        <f t="shared" si="413"/>
        <v>1203.3231030423397</v>
      </c>
      <c r="AX535" s="37">
        <f t="shared" si="414"/>
        <v>582.59973367411612</v>
      </c>
      <c r="AY535" s="62">
        <f t="shared" si="415"/>
        <v>2737.9030855326364</v>
      </c>
      <c r="AZ535" s="37">
        <f t="shared" si="416"/>
        <v>56.44100265029342</v>
      </c>
      <c r="BA535" s="37">
        <f t="shared" si="417"/>
        <v>23.261583577808466</v>
      </c>
      <c r="BC535">
        <v>110</v>
      </c>
      <c r="BD535" s="37">
        <f>IF(Voorblad!$E$10=Rekenblad!BC535,Rekenblad!AV535,0)</f>
        <v>0</v>
      </c>
      <c r="BE535" s="37">
        <f>IF(Voorblad!$E$10=Rekenblad!BC535,Rekenblad!AW535,0)</f>
        <v>0</v>
      </c>
      <c r="BF535" s="37">
        <f>IF(Voorblad!$E$10=Rekenblad!BC535,Rekenblad!AX535,0)</f>
        <v>0</v>
      </c>
      <c r="BG535" s="62">
        <f>IF(Voorblad!$E$10=Rekenblad!BC535,Rekenblad!AY535,0)</f>
        <v>0</v>
      </c>
      <c r="BH535" s="37">
        <f>IF(Voorblad!$E$10=Rekenblad!BC535,Rekenblad!AZ535,0)</f>
        <v>0</v>
      </c>
      <c r="BI535" s="37">
        <f>IF(Voorblad!$E$10=Rekenblad!BC535,Rekenblad!BA535,0)</f>
        <v>0</v>
      </c>
      <c r="BK535">
        <v>110</v>
      </c>
      <c r="BL535" s="37">
        <f>IF(Voorblad!$E$14=Rekenblad!$BL$433,Rekenblad!BD535,0)</f>
        <v>0</v>
      </c>
      <c r="BM535" s="37">
        <f>IF(Voorblad!$E$14=Rekenblad!$BL$433,Rekenblad!BE535,0)</f>
        <v>0</v>
      </c>
      <c r="BN535" s="37">
        <f>IF(Voorblad!$E$14=Rekenblad!$BL$433,Rekenblad!BF535,0)</f>
        <v>0</v>
      </c>
      <c r="BO535" s="62">
        <f>IF(Voorblad!$E$14=Rekenblad!$BL$433,Rekenblad!BG535,0)</f>
        <v>0</v>
      </c>
      <c r="BP535" s="37">
        <f>IF(Voorblad!$E$14=Rekenblad!$BL$433,Rekenblad!BH535,0)</f>
        <v>0</v>
      </c>
      <c r="BQ535" s="37">
        <f>IF(Voorblad!$E$14=Rekenblad!$BL$433,Rekenblad!BI535,0)</f>
        <v>0</v>
      </c>
    </row>
    <row r="536" spans="2:69" x14ac:dyDescent="0.25">
      <c r="B536">
        <f>'Data TREND'!BR104</f>
        <v>111</v>
      </c>
      <c r="C536" s="37">
        <f>'Data TREND'!BT104</f>
        <v>959.0680455005039</v>
      </c>
      <c r="D536" s="37">
        <f>'Data TREND'!BU104</f>
        <v>1213.9023932295395</v>
      </c>
      <c r="E536" s="37">
        <f>'Data TREND'!BV104</f>
        <v>587.85257740553186</v>
      </c>
      <c r="F536" s="62">
        <f>'Data TREND'!BW104</f>
        <v>2760.9445737211736</v>
      </c>
      <c r="G536" s="37">
        <f>'Data TREND'!BX104</f>
        <v>56.109156734796073</v>
      </c>
      <c r="H536" s="37">
        <f>'Data TREND'!BY104</f>
        <v>23.128568136033131</v>
      </c>
      <c r="J536" s="37">
        <f t="shared" si="394"/>
        <v>959.0680455005039</v>
      </c>
      <c r="K536" s="37">
        <f t="shared" si="395"/>
        <v>1213.9023932295395</v>
      </c>
      <c r="L536" s="37">
        <f t="shared" si="396"/>
        <v>587.85257740553186</v>
      </c>
      <c r="M536" s="62">
        <f t="shared" si="397"/>
        <v>2760.9445737211736</v>
      </c>
      <c r="N536" s="37">
        <f t="shared" si="398"/>
        <v>56.109156734796073</v>
      </c>
      <c r="O536" s="37">
        <f t="shared" si="399"/>
        <v>23.128568136033131</v>
      </c>
      <c r="Q536">
        <f>'Data TREND'!BR104</f>
        <v>111</v>
      </c>
      <c r="R536" s="37">
        <f>'Data TREND'!CA104</f>
        <v>1351.178205895822</v>
      </c>
      <c r="S536" s="37">
        <f>'Data TREND'!CB104</f>
        <v>1212.5547168493258</v>
      </c>
      <c r="T536" s="37">
        <f>'Data TREND'!CC104</f>
        <v>586.20169492831144</v>
      </c>
      <c r="U536" s="62">
        <f>'Data TREND'!CD104</f>
        <v>3149.934588090201</v>
      </c>
      <c r="V536" s="37">
        <f>'Data TREND'!CE104</f>
        <v>62.382664897273898</v>
      </c>
      <c r="W536" s="37">
        <f>'Data TREND'!CF104</f>
        <v>25.412393515368159</v>
      </c>
      <c r="Y536" s="37">
        <f t="shared" si="400"/>
        <v>0</v>
      </c>
      <c r="Z536" s="37">
        <f t="shared" si="401"/>
        <v>0</v>
      </c>
      <c r="AA536" s="37">
        <f t="shared" si="402"/>
        <v>0</v>
      </c>
      <c r="AB536" s="62">
        <f t="shared" si="403"/>
        <v>0</v>
      </c>
      <c r="AC536" s="37">
        <f t="shared" si="404"/>
        <v>0</v>
      </c>
      <c r="AD536" s="37">
        <f t="shared" si="405"/>
        <v>0</v>
      </c>
      <c r="AF536">
        <f>'Data TREND'!BR104</f>
        <v>111</v>
      </c>
      <c r="AG536" s="37">
        <f>'Data TREND'!CH104</f>
        <v>1723.7691116406677</v>
      </c>
      <c r="AH536" s="37">
        <f>'Data TREND'!CI104</f>
        <v>1211.4953247526666</v>
      </c>
      <c r="AI536" s="37">
        <f>'Data TREND'!CJ104</f>
        <v>584.46332611433934</v>
      </c>
      <c r="AJ536" s="62">
        <f>'Data TREND'!CK104</f>
        <v>3519.514745073302</v>
      </c>
      <c r="AK536" s="37">
        <f>'Data TREND'!CL104</f>
        <v>67.352634994220864</v>
      </c>
      <c r="AL536" s="37">
        <f>'Data TREND'!CM104</f>
        <v>27.592224508885622</v>
      </c>
      <c r="AN536" s="37">
        <f t="shared" si="406"/>
        <v>0</v>
      </c>
      <c r="AO536" s="37">
        <f t="shared" si="407"/>
        <v>0</v>
      </c>
      <c r="AP536" s="37">
        <f t="shared" si="408"/>
        <v>0</v>
      </c>
      <c r="AQ536" s="62">
        <f t="shared" si="409"/>
        <v>0</v>
      </c>
      <c r="AR536" s="37">
        <f t="shared" si="410"/>
        <v>0</v>
      </c>
      <c r="AS536" s="37">
        <f t="shared" si="411"/>
        <v>0</v>
      </c>
      <c r="AU536">
        <v>111</v>
      </c>
      <c r="AV536" s="37">
        <f t="shared" si="412"/>
        <v>959.0680455005039</v>
      </c>
      <c r="AW536" s="37">
        <f t="shared" si="413"/>
        <v>1213.9023932295395</v>
      </c>
      <c r="AX536" s="37">
        <f t="shared" si="414"/>
        <v>587.85257740553186</v>
      </c>
      <c r="AY536" s="62">
        <f t="shared" si="415"/>
        <v>2760.9445737211736</v>
      </c>
      <c r="AZ536" s="37">
        <f t="shared" si="416"/>
        <v>56.109156734796073</v>
      </c>
      <c r="BA536" s="37">
        <f t="shared" si="417"/>
        <v>23.128568136033131</v>
      </c>
      <c r="BC536">
        <v>111</v>
      </c>
      <c r="BD536" s="37">
        <f>IF(Voorblad!$E$10=Rekenblad!BC536,Rekenblad!AV536,0)</f>
        <v>0</v>
      </c>
      <c r="BE536" s="37">
        <f>IF(Voorblad!$E$10=Rekenblad!BC536,Rekenblad!AW536,0)</f>
        <v>0</v>
      </c>
      <c r="BF536" s="37">
        <f>IF(Voorblad!$E$10=Rekenblad!BC536,Rekenblad!AX536,0)</f>
        <v>0</v>
      </c>
      <c r="BG536" s="62">
        <f>IF(Voorblad!$E$10=Rekenblad!BC536,Rekenblad!AY536,0)</f>
        <v>0</v>
      </c>
      <c r="BH536" s="37">
        <f>IF(Voorblad!$E$10=Rekenblad!BC536,Rekenblad!AZ536,0)</f>
        <v>0</v>
      </c>
      <c r="BI536" s="37">
        <f>IF(Voorblad!$E$10=Rekenblad!BC536,Rekenblad!BA536,0)</f>
        <v>0</v>
      </c>
      <c r="BK536">
        <v>111</v>
      </c>
      <c r="BL536" s="37">
        <f>IF(Voorblad!$E$14=Rekenblad!$BL$433,Rekenblad!BD536,0)</f>
        <v>0</v>
      </c>
      <c r="BM536" s="37">
        <f>IF(Voorblad!$E$14=Rekenblad!$BL$433,Rekenblad!BE536,0)</f>
        <v>0</v>
      </c>
      <c r="BN536" s="37">
        <f>IF(Voorblad!$E$14=Rekenblad!$BL$433,Rekenblad!BF536,0)</f>
        <v>0</v>
      </c>
      <c r="BO536" s="62">
        <f>IF(Voorblad!$E$14=Rekenblad!$BL$433,Rekenblad!BG536,0)</f>
        <v>0</v>
      </c>
      <c r="BP536" s="37">
        <f>IF(Voorblad!$E$14=Rekenblad!$BL$433,Rekenblad!BH536,0)</f>
        <v>0</v>
      </c>
      <c r="BQ536" s="37">
        <f>IF(Voorblad!$E$14=Rekenblad!$BL$433,Rekenblad!BI536,0)</f>
        <v>0</v>
      </c>
    </row>
    <row r="537" spans="2:69" x14ac:dyDescent="0.25">
      <c r="B537">
        <f>'Data TREND'!BR105</f>
        <v>112</v>
      </c>
      <c r="C537" s="37">
        <f>'Data TREND'!BT105</f>
        <v>966.27746295935549</v>
      </c>
      <c r="D537" s="37">
        <f>'Data TREND'!BU105</f>
        <v>1224.4816834167391</v>
      </c>
      <c r="E537" s="37">
        <f>'Data TREND'!BV105</f>
        <v>593.1054211369476</v>
      </c>
      <c r="F537" s="62">
        <f>'Data TREND'!BW105</f>
        <v>2783.9860619097108</v>
      </c>
      <c r="G537" s="37">
        <f>'Data TREND'!BX105</f>
        <v>55.777310819298727</v>
      </c>
      <c r="H537" s="37">
        <f>'Data TREND'!BY105</f>
        <v>22.995552694257796</v>
      </c>
      <c r="J537" s="37">
        <f t="shared" si="394"/>
        <v>966.27746295935549</v>
      </c>
      <c r="K537" s="37">
        <f t="shared" si="395"/>
        <v>1224.4816834167391</v>
      </c>
      <c r="L537" s="37">
        <f t="shared" si="396"/>
        <v>593.1054211369476</v>
      </c>
      <c r="M537" s="62">
        <f t="shared" si="397"/>
        <v>2783.9860619097108</v>
      </c>
      <c r="N537" s="37">
        <f t="shared" si="398"/>
        <v>55.777310819298727</v>
      </c>
      <c r="O537" s="37">
        <f t="shared" si="399"/>
        <v>22.995552694257796</v>
      </c>
      <c r="Q537">
        <f>'Data TREND'!BR105</f>
        <v>112</v>
      </c>
      <c r="R537" s="37">
        <f>'Data TREND'!CA105</f>
        <v>1361.0882019492433</v>
      </c>
      <c r="S537" s="37">
        <f>'Data TREND'!CB105</f>
        <v>1223.0996750489803</v>
      </c>
      <c r="T537" s="37">
        <f>'Data TREND'!CC105</f>
        <v>591.37824637476183</v>
      </c>
      <c r="U537" s="62">
        <f>'Data TREND'!CD105</f>
        <v>3175.5638417145574</v>
      </c>
      <c r="V537" s="37">
        <f>'Data TREND'!CE105</f>
        <v>61.888589423725449</v>
      </c>
      <c r="W537" s="37">
        <f>'Data TREND'!CF105</f>
        <v>25.21042825243968</v>
      </c>
      <c r="Y537" s="37">
        <f t="shared" si="400"/>
        <v>0</v>
      </c>
      <c r="Z537" s="37">
        <f t="shared" si="401"/>
        <v>0</v>
      </c>
      <c r="AA537" s="37">
        <f t="shared" si="402"/>
        <v>0</v>
      </c>
      <c r="AB537" s="62">
        <f t="shared" si="403"/>
        <v>0</v>
      </c>
      <c r="AC537" s="37">
        <f t="shared" si="404"/>
        <v>0</v>
      </c>
      <c r="AD537" s="37">
        <f t="shared" si="405"/>
        <v>0</v>
      </c>
      <c r="AF537">
        <f>'Data TREND'!BR105</f>
        <v>112</v>
      </c>
      <c r="AG537" s="37">
        <f>'Data TREND'!CH105</f>
        <v>1736.1934776607914</v>
      </c>
      <c r="AH537" s="37">
        <f>'Data TREND'!CI105</f>
        <v>1222.0086462944735</v>
      </c>
      <c r="AI537" s="37">
        <f>'Data TREND'!CJ105</f>
        <v>589.55362294930012</v>
      </c>
      <c r="AJ537" s="62">
        <f>'Data TREND'!CK105</f>
        <v>3547.5411732576817</v>
      </c>
      <c r="AK537" s="37">
        <f>'Data TREND'!CL105</f>
        <v>66.68147686208782</v>
      </c>
      <c r="AL537" s="37">
        <f>'Data TREND'!CM105</f>
        <v>27.318698741588527</v>
      </c>
      <c r="AN537" s="37">
        <f t="shared" si="406"/>
        <v>0</v>
      </c>
      <c r="AO537" s="37">
        <f t="shared" si="407"/>
        <v>0</v>
      </c>
      <c r="AP537" s="37">
        <f t="shared" si="408"/>
        <v>0</v>
      </c>
      <c r="AQ537" s="62">
        <f t="shared" si="409"/>
        <v>0</v>
      </c>
      <c r="AR537" s="37">
        <f t="shared" si="410"/>
        <v>0</v>
      </c>
      <c r="AS537" s="37">
        <f t="shared" si="411"/>
        <v>0</v>
      </c>
      <c r="AU537">
        <v>112</v>
      </c>
      <c r="AV537" s="37">
        <f t="shared" si="412"/>
        <v>966.27746295935549</v>
      </c>
      <c r="AW537" s="37">
        <f t="shared" si="413"/>
        <v>1224.4816834167391</v>
      </c>
      <c r="AX537" s="37">
        <f t="shared" si="414"/>
        <v>593.1054211369476</v>
      </c>
      <c r="AY537" s="62">
        <f t="shared" si="415"/>
        <v>2783.9860619097108</v>
      </c>
      <c r="AZ537" s="37">
        <f t="shared" si="416"/>
        <v>55.777310819298727</v>
      </c>
      <c r="BA537" s="37">
        <f t="shared" si="417"/>
        <v>22.995552694257796</v>
      </c>
      <c r="BC537">
        <v>112</v>
      </c>
      <c r="BD537" s="37">
        <f>IF(Voorblad!$E$10=Rekenblad!BC537,Rekenblad!AV537,0)</f>
        <v>0</v>
      </c>
      <c r="BE537" s="37">
        <f>IF(Voorblad!$E$10=Rekenblad!BC537,Rekenblad!AW537,0)</f>
        <v>0</v>
      </c>
      <c r="BF537" s="37">
        <f>IF(Voorblad!$E$10=Rekenblad!BC537,Rekenblad!AX537,0)</f>
        <v>0</v>
      </c>
      <c r="BG537" s="62">
        <f>IF(Voorblad!$E$10=Rekenblad!BC537,Rekenblad!AY537,0)</f>
        <v>0</v>
      </c>
      <c r="BH537" s="37">
        <f>IF(Voorblad!$E$10=Rekenblad!BC537,Rekenblad!AZ537,0)</f>
        <v>0</v>
      </c>
      <c r="BI537" s="37">
        <f>IF(Voorblad!$E$10=Rekenblad!BC537,Rekenblad!BA537,0)</f>
        <v>0</v>
      </c>
      <c r="BK537">
        <v>112</v>
      </c>
      <c r="BL537" s="37">
        <f>IF(Voorblad!$E$14=Rekenblad!$BL$433,Rekenblad!BD537,0)</f>
        <v>0</v>
      </c>
      <c r="BM537" s="37">
        <f>IF(Voorblad!$E$14=Rekenblad!$BL$433,Rekenblad!BE537,0)</f>
        <v>0</v>
      </c>
      <c r="BN537" s="37">
        <f>IF(Voorblad!$E$14=Rekenblad!$BL$433,Rekenblad!BF537,0)</f>
        <v>0</v>
      </c>
      <c r="BO537" s="62">
        <f>IF(Voorblad!$E$14=Rekenblad!$BL$433,Rekenblad!BG537,0)</f>
        <v>0</v>
      </c>
      <c r="BP537" s="37">
        <f>IF(Voorblad!$E$14=Rekenblad!$BL$433,Rekenblad!BH537,0)</f>
        <v>0</v>
      </c>
      <c r="BQ537" s="37">
        <f>IF(Voorblad!$E$14=Rekenblad!$BL$433,Rekenblad!BI537,0)</f>
        <v>0</v>
      </c>
    </row>
    <row r="538" spans="2:69" x14ac:dyDescent="0.25">
      <c r="B538">
        <f>'Data TREND'!BR106</f>
        <v>113</v>
      </c>
      <c r="C538" s="37">
        <f>'Data TREND'!BT106</f>
        <v>973.48688041820719</v>
      </c>
      <c r="D538" s="37">
        <f>'Data TREND'!BU106</f>
        <v>1235.0609736039389</v>
      </c>
      <c r="E538" s="37">
        <f>'Data TREND'!BV106</f>
        <v>598.35826486836334</v>
      </c>
      <c r="F538" s="62">
        <f>'Data TREND'!BW106</f>
        <v>2807.0275500982489</v>
      </c>
      <c r="G538" s="37">
        <f>'Data TREND'!BX106</f>
        <v>55.44546490380138</v>
      </c>
      <c r="H538" s="37">
        <f>'Data TREND'!BY106</f>
        <v>22.862537252482461</v>
      </c>
      <c r="J538" s="37">
        <f t="shared" si="394"/>
        <v>973.48688041820719</v>
      </c>
      <c r="K538" s="37">
        <f t="shared" si="395"/>
        <v>1235.0609736039389</v>
      </c>
      <c r="L538" s="37">
        <f t="shared" si="396"/>
        <v>598.35826486836334</v>
      </c>
      <c r="M538" s="62">
        <f t="shared" si="397"/>
        <v>2807.0275500982489</v>
      </c>
      <c r="N538" s="37">
        <f t="shared" si="398"/>
        <v>55.44546490380138</v>
      </c>
      <c r="O538" s="37">
        <f t="shared" si="399"/>
        <v>22.862537252482461</v>
      </c>
      <c r="Q538">
        <f>'Data TREND'!BR106</f>
        <v>113</v>
      </c>
      <c r="R538" s="37">
        <f>'Data TREND'!CA106</f>
        <v>1370.998198002665</v>
      </c>
      <c r="S538" s="37">
        <f>'Data TREND'!CB106</f>
        <v>1233.6446332486353</v>
      </c>
      <c r="T538" s="37">
        <f>'Data TREND'!CC106</f>
        <v>596.55479782121222</v>
      </c>
      <c r="U538" s="62">
        <f>'Data TREND'!CD106</f>
        <v>3201.1930953389137</v>
      </c>
      <c r="V538" s="37">
        <f>'Data TREND'!CE106</f>
        <v>61.394513950177</v>
      </c>
      <c r="W538" s="37">
        <f>'Data TREND'!CF106</f>
        <v>25.008462989511202</v>
      </c>
      <c r="Y538" s="37">
        <f t="shared" si="400"/>
        <v>0</v>
      </c>
      <c r="Z538" s="37">
        <f t="shared" si="401"/>
        <v>0</v>
      </c>
      <c r="AA538" s="37">
        <f t="shared" si="402"/>
        <v>0</v>
      </c>
      <c r="AB538" s="62">
        <f t="shared" si="403"/>
        <v>0</v>
      </c>
      <c r="AC538" s="37">
        <f t="shared" si="404"/>
        <v>0</v>
      </c>
      <c r="AD538" s="37">
        <f t="shared" si="405"/>
        <v>0</v>
      </c>
      <c r="AF538">
        <f>'Data TREND'!BR106</f>
        <v>113</v>
      </c>
      <c r="AG538" s="37">
        <f>'Data TREND'!CH106</f>
        <v>1748.617843680915</v>
      </c>
      <c r="AH538" s="37">
        <f>'Data TREND'!CI106</f>
        <v>1232.5219678362803</v>
      </c>
      <c r="AI538" s="37">
        <f>'Data TREND'!CJ106</f>
        <v>594.6439197842609</v>
      </c>
      <c r="AJ538" s="62">
        <f>'Data TREND'!CK106</f>
        <v>3575.5676014420619</v>
      </c>
      <c r="AK538" s="37">
        <f>'Data TREND'!CL106</f>
        <v>66.01031872995479</v>
      </c>
      <c r="AL538" s="37">
        <f>'Data TREND'!CM106</f>
        <v>27.045172974291436</v>
      </c>
      <c r="AN538" s="37">
        <f t="shared" si="406"/>
        <v>0</v>
      </c>
      <c r="AO538" s="37">
        <f t="shared" si="407"/>
        <v>0</v>
      </c>
      <c r="AP538" s="37">
        <f t="shared" si="408"/>
        <v>0</v>
      </c>
      <c r="AQ538" s="62">
        <f t="shared" si="409"/>
        <v>0</v>
      </c>
      <c r="AR538" s="37">
        <f t="shared" si="410"/>
        <v>0</v>
      </c>
      <c r="AS538" s="37">
        <f t="shared" si="411"/>
        <v>0</v>
      </c>
      <c r="AU538">
        <v>113</v>
      </c>
      <c r="AV538" s="37">
        <f t="shared" si="412"/>
        <v>973.48688041820719</v>
      </c>
      <c r="AW538" s="37">
        <f t="shared" si="413"/>
        <v>1235.0609736039389</v>
      </c>
      <c r="AX538" s="37">
        <f t="shared" si="414"/>
        <v>598.35826486836334</v>
      </c>
      <c r="AY538" s="62">
        <f t="shared" si="415"/>
        <v>2807.0275500982489</v>
      </c>
      <c r="AZ538" s="37">
        <f t="shared" si="416"/>
        <v>55.44546490380138</v>
      </c>
      <c r="BA538" s="37">
        <f t="shared" si="417"/>
        <v>22.862537252482461</v>
      </c>
      <c r="BC538">
        <v>113</v>
      </c>
      <c r="BD538" s="37">
        <f>IF(Voorblad!$E$10=Rekenblad!BC538,Rekenblad!AV538,0)</f>
        <v>0</v>
      </c>
      <c r="BE538" s="37">
        <f>IF(Voorblad!$E$10=Rekenblad!BC538,Rekenblad!AW538,0)</f>
        <v>0</v>
      </c>
      <c r="BF538" s="37">
        <f>IF(Voorblad!$E$10=Rekenblad!BC538,Rekenblad!AX538,0)</f>
        <v>0</v>
      </c>
      <c r="BG538" s="62">
        <f>IF(Voorblad!$E$10=Rekenblad!BC538,Rekenblad!AY538,0)</f>
        <v>0</v>
      </c>
      <c r="BH538" s="37">
        <f>IF(Voorblad!$E$10=Rekenblad!BC538,Rekenblad!AZ538,0)</f>
        <v>0</v>
      </c>
      <c r="BI538" s="37">
        <f>IF(Voorblad!$E$10=Rekenblad!BC538,Rekenblad!BA538,0)</f>
        <v>0</v>
      </c>
      <c r="BK538">
        <v>113</v>
      </c>
      <c r="BL538" s="37">
        <f>IF(Voorblad!$E$14=Rekenblad!$BL$433,Rekenblad!BD538,0)</f>
        <v>0</v>
      </c>
      <c r="BM538" s="37">
        <f>IF(Voorblad!$E$14=Rekenblad!$BL$433,Rekenblad!BE538,0)</f>
        <v>0</v>
      </c>
      <c r="BN538" s="37">
        <f>IF(Voorblad!$E$14=Rekenblad!$BL$433,Rekenblad!BF538,0)</f>
        <v>0</v>
      </c>
      <c r="BO538" s="62">
        <f>IF(Voorblad!$E$14=Rekenblad!$BL$433,Rekenblad!BG538,0)</f>
        <v>0</v>
      </c>
      <c r="BP538" s="37">
        <f>IF(Voorblad!$E$14=Rekenblad!$BL$433,Rekenblad!BH538,0)</f>
        <v>0</v>
      </c>
      <c r="BQ538" s="37">
        <f>IF(Voorblad!$E$14=Rekenblad!$BL$433,Rekenblad!BI538,0)</f>
        <v>0</v>
      </c>
    </row>
    <row r="539" spans="2:69" x14ac:dyDescent="0.25">
      <c r="B539">
        <f>'Data TREND'!BR107</f>
        <v>114</v>
      </c>
      <c r="C539" s="37">
        <f>'Data TREND'!BT107</f>
        <v>980.6962978770589</v>
      </c>
      <c r="D539" s="37">
        <f>'Data TREND'!BU107</f>
        <v>1245.6402637911385</v>
      </c>
      <c r="E539" s="37">
        <f>'Data TREND'!BV107</f>
        <v>603.61110859977907</v>
      </c>
      <c r="F539" s="62">
        <f>'Data TREND'!BW107</f>
        <v>2830.0690382867861</v>
      </c>
      <c r="G539" s="37">
        <f>'Data TREND'!BX107</f>
        <v>55.113618988304026</v>
      </c>
      <c r="H539" s="37">
        <f>'Data TREND'!BY107</f>
        <v>22.729521810707126</v>
      </c>
      <c r="J539" s="37">
        <f t="shared" si="394"/>
        <v>980.6962978770589</v>
      </c>
      <c r="K539" s="37">
        <f t="shared" si="395"/>
        <v>1245.6402637911385</v>
      </c>
      <c r="L539" s="37">
        <f t="shared" si="396"/>
        <v>603.61110859977907</v>
      </c>
      <c r="M539" s="62">
        <f t="shared" si="397"/>
        <v>2830.0690382867861</v>
      </c>
      <c r="N539" s="37">
        <f t="shared" si="398"/>
        <v>55.113618988304026</v>
      </c>
      <c r="O539" s="37">
        <f t="shared" si="399"/>
        <v>22.729521810707126</v>
      </c>
      <c r="Q539">
        <f>'Data TREND'!BR107</f>
        <v>114</v>
      </c>
      <c r="R539" s="37">
        <f>'Data TREND'!CA107</f>
        <v>1380.9081940560864</v>
      </c>
      <c r="S539" s="37">
        <f>'Data TREND'!CB107</f>
        <v>1244.1895914482898</v>
      </c>
      <c r="T539" s="37">
        <f>'Data TREND'!CC107</f>
        <v>601.73134926766272</v>
      </c>
      <c r="U539" s="62">
        <f>'Data TREND'!CD107</f>
        <v>3226.8223489632701</v>
      </c>
      <c r="V539" s="37">
        <f>'Data TREND'!CE107</f>
        <v>60.900438476628544</v>
      </c>
      <c r="W539" s="37">
        <f>'Data TREND'!CF107</f>
        <v>24.806497726582723</v>
      </c>
      <c r="Y539" s="37">
        <f t="shared" si="400"/>
        <v>0</v>
      </c>
      <c r="Z539" s="37">
        <f t="shared" si="401"/>
        <v>0</v>
      </c>
      <c r="AA539" s="37">
        <f t="shared" si="402"/>
        <v>0</v>
      </c>
      <c r="AB539" s="62">
        <f t="shared" si="403"/>
        <v>0</v>
      </c>
      <c r="AC539" s="37">
        <f t="shared" si="404"/>
        <v>0</v>
      </c>
      <c r="AD539" s="37">
        <f t="shared" si="405"/>
        <v>0</v>
      </c>
      <c r="AF539">
        <f>'Data TREND'!BR107</f>
        <v>114</v>
      </c>
      <c r="AG539" s="37">
        <f>'Data TREND'!CH107</f>
        <v>1761.0422097010387</v>
      </c>
      <c r="AH539" s="37">
        <f>'Data TREND'!CI107</f>
        <v>1243.0352893780871</v>
      </c>
      <c r="AI539" s="37">
        <f>'Data TREND'!CJ107</f>
        <v>599.73421661922168</v>
      </c>
      <c r="AJ539" s="62">
        <f>'Data TREND'!CK107</f>
        <v>3603.5940296264416</v>
      </c>
      <c r="AK539" s="37">
        <f>'Data TREND'!CL107</f>
        <v>65.33916059782176</v>
      </c>
      <c r="AL539" s="37">
        <f>'Data TREND'!CM107</f>
        <v>26.771647206994345</v>
      </c>
      <c r="AN539" s="37">
        <f t="shared" si="406"/>
        <v>0</v>
      </c>
      <c r="AO539" s="37">
        <f t="shared" si="407"/>
        <v>0</v>
      </c>
      <c r="AP539" s="37">
        <f t="shared" si="408"/>
        <v>0</v>
      </c>
      <c r="AQ539" s="62">
        <f t="shared" si="409"/>
        <v>0</v>
      </c>
      <c r="AR539" s="37">
        <f t="shared" si="410"/>
        <v>0</v>
      </c>
      <c r="AS539" s="37">
        <f t="shared" si="411"/>
        <v>0</v>
      </c>
      <c r="AU539">
        <v>114</v>
      </c>
      <c r="AV539" s="37">
        <f t="shared" si="412"/>
        <v>980.6962978770589</v>
      </c>
      <c r="AW539" s="37">
        <f t="shared" si="413"/>
        <v>1245.6402637911385</v>
      </c>
      <c r="AX539" s="37">
        <f t="shared" si="414"/>
        <v>603.61110859977907</v>
      </c>
      <c r="AY539" s="62">
        <f t="shared" si="415"/>
        <v>2830.0690382867861</v>
      </c>
      <c r="AZ539" s="37">
        <f t="shared" si="416"/>
        <v>55.113618988304026</v>
      </c>
      <c r="BA539" s="37">
        <f t="shared" si="417"/>
        <v>22.729521810707126</v>
      </c>
      <c r="BC539">
        <v>114</v>
      </c>
      <c r="BD539" s="37">
        <f>IF(Voorblad!$E$10=Rekenblad!BC539,Rekenblad!AV539,0)</f>
        <v>0</v>
      </c>
      <c r="BE539" s="37">
        <f>IF(Voorblad!$E$10=Rekenblad!BC539,Rekenblad!AW539,0)</f>
        <v>0</v>
      </c>
      <c r="BF539" s="37">
        <f>IF(Voorblad!$E$10=Rekenblad!BC539,Rekenblad!AX539,0)</f>
        <v>0</v>
      </c>
      <c r="BG539" s="62">
        <f>IF(Voorblad!$E$10=Rekenblad!BC539,Rekenblad!AY539,0)</f>
        <v>0</v>
      </c>
      <c r="BH539" s="37">
        <f>IF(Voorblad!$E$10=Rekenblad!BC539,Rekenblad!AZ539,0)</f>
        <v>0</v>
      </c>
      <c r="BI539" s="37">
        <f>IF(Voorblad!$E$10=Rekenblad!BC539,Rekenblad!BA539,0)</f>
        <v>0</v>
      </c>
      <c r="BK539">
        <v>114</v>
      </c>
      <c r="BL539" s="37">
        <f>IF(Voorblad!$E$14=Rekenblad!$BL$433,Rekenblad!BD539,0)</f>
        <v>0</v>
      </c>
      <c r="BM539" s="37">
        <f>IF(Voorblad!$E$14=Rekenblad!$BL$433,Rekenblad!BE539,0)</f>
        <v>0</v>
      </c>
      <c r="BN539" s="37">
        <f>IF(Voorblad!$E$14=Rekenblad!$BL$433,Rekenblad!BF539,0)</f>
        <v>0</v>
      </c>
      <c r="BO539" s="62">
        <f>IF(Voorblad!$E$14=Rekenblad!$BL$433,Rekenblad!BG539,0)</f>
        <v>0</v>
      </c>
      <c r="BP539" s="37">
        <f>IF(Voorblad!$E$14=Rekenblad!$BL$433,Rekenblad!BH539,0)</f>
        <v>0</v>
      </c>
      <c r="BQ539" s="37">
        <f>IF(Voorblad!$E$14=Rekenblad!$BL$433,Rekenblad!BI539,0)</f>
        <v>0</v>
      </c>
    </row>
    <row r="540" spans="2:69" x14ac:dyDescent="0.25">
      <c r="B540">
        <f>'Data TREND'!BR108</f>
        <v>115</v>
      </c>
      <c r="C540" s="37">
        <f>'Data TREND'!BT108</f>
        <v>987.90571533591049</v>
      </c>
      <c r="D540" s="37">
        <f>'Data TREND'!BU108</f>
        <v>1256.2195539783384</v>
      </c>
      <c r="E540" s="37">
        <f>'Data TREND'!BV108</f>
        <v>608.8639523311947</v>
      </c>
      <c r="F540" s="62">
        <f>'Data TREND'!BW108</f>
        <v>2853.1105264753241</v>
      </c>
      <c r="G540" s="37">
        <f>'Data TREND'!BX108</f>
        <v>54.781773072806679</v>
      </c>
      <c r="H540" s="37">
        <f>'Data TREND'!BY108</f>
        <v>22.596506368931795</v>
      </c>
      <c r="J540" s="37">
        <f t="shared" si="394"/>
        <v>987.90571533591049</v>
      </c>
      <c r="K540" s="37">
        <f t="shared" si="395"/>
        <v>1256.2195539783384</v>
      </c>
      <c r="L540" s="37">
        <f t="shared" si="396"/>
        <v>608.8639523311947</v>
      </c>
      <c r="M540" s="62">
        <f t="shared" si="397"/>
        <v>2853.1105264753241</v>
      </c>
      <c r="N540" s="37">
        <f t="shared" si="398"/>
        <v>54.781773072806679</v>
      </c>
      <c r="O540" s="37">
        <f t="shared" si="399"/>
        <v>22.596506368931795</v>
      </c>
      <c r="Q540">
        <f>'Data TREND'!BR108</f>
        <v>115</v>
      </c>
      <c r="R540" s="37">
        <f>'Data TREND'!CA108</f>
        <v>1390.8181901095077</v>
      </c>
      <c r="S540" s="37">
        <f>'Data TREND'!CB108</f>
        <v>1254.7345496479443</v>
      </c>
      <c r="T540" s="37">
        <f>'Data TREND'!CC108</f>
        <v>606.90790071411311</v>
      </c>
      <c r="U540" s="62">
        <f>'Data TREND'!CD108</f>
        <v>3252.4516025876264</v>
      </c>
      <c r="V540" s="37">
        <f>'Data TREND'!CE108</f>
        <v>60.406363003080095</v>
      </c>
      <c r="W540" s="37">
        <f>'Data TREND'!CF108</f>
        <v>24.604532463654241</v>
      </c>
      <c r="Y540" s="37">
        <f t="shared" si="400"/>
        <v>0</v>
      </c>
      <c r="Z540" s="37">
        <f t="shared" si="401"/>
        <v>0</v>
      </c>
      <c r="AA540" s="37">
        <f t="shared" si="402"/>
        <v>0</v>
      </c>
      <c r="AB540" s="62">
        <f t="shared" si="403"/>
        <v>0</v>
      </c>
      <c r="AC540" s="37">
        <f t="shared" si="404"/>
        <v>0</v>
      </c>
      <c r="AD540" s="37">
        <f t="shared" si="405"/>
        <v>0</v>
      </c>
      <c r="AF540">
        <f>'Data TREND'!BR108</f>
        <v>115</v>
      </c>
      <c r="AG540" s="37">
        <f>'Data TREND'!CH108</f>
        <v>1773.4665757211624</v>
      </c>
      <c r="AH540" s="37">
        <f>'Data TREND'!CI108</f>
        <v>1253.5486109198939</v>
      </c>
      <c r="AI540" s="37">
        <f>'Data TREND'!CJ108</f>
        <v>604.82451345418258</v>
      </c>
      <c r="AJ540" s="62">
        <f>'Data TREND'!CK108</f>
        <v>3631.6204578108218</v>
      </c>
      <c r="AK540" s="37">
        <f>'Data TREND'!CL108</f>
        <v>64.66800246568873</v>
      </c>
      <c r="AL540" s="37">
        <f>'Data TREND'!CM108</f>
        <v>26.498121439697254</v>
      </c>
      <c r="AN540" s="37">
        <f t="shared" si="406"/>
        <v>0</v>
      </c>
      <c r="AO540" s="37">
        <f t="shared" si="407"/>
        <v>0</v>
      </c>
      <c r="AP540" s="37">
        <f t="shared" si="408"/>
        <v>0</v>
      </c>
      <c r="AQ540" s="62">
        <f t="shared" si="409"/>
        <v>0</v>
      </c>
      <c r="AR540" s="37">
        <f t="shared" si="410"/>
        <v>0</v>
      </c>
      <c r="AS540" s="37">
        <f t="shared" si="411"/>
        <v>0</v>
      </c>
      <c r="AU540">
        <v>115</v>
      </c>
      <c r="AV540" s="37">
        <f t="shared" si="412"/>
        <v>987.90571533591049</v>
      </c>
      <c r="AW540" s="37">
        <f t="shared" si="413"/>
        <v>1256.2195539783384</v>
      </c>
      <c r="AX540" s="37">
        <f t="shared" si="414"/>
        <v>608.8639523311947</v>
      </c>
      <c r="AY540" s="62">
        <f t="shared" si="415"/>
        <v>2853.1105264753241</v>
      </c>
      <c r="AZ540" s="37">
        <f t="shared" si="416"/>
        <v>54.781773072806679</v>
      </c>
      <c r="BA540" s="37">
        <f t="shared" si="417"/>
        <v>22.596506368931795</v>
      </c>
      <c r="BC540">
        <v>115</v>
      </c>
      <c r="BD540" s="37">
        <f>IF(Voorblad!$E$10=Rekenblad!BC540,Rekenblad!AV540,0)</f>
        <v>0</v>
      </c>
      <c r="BE540" s="37">
        <f>IF(Voorblad!$E$10=Rekenblad!BC540,Rekenblad!AW540,0)</f>
        <v>0</v>
      </c>
      <c r="BF540" s="37">
        <f>IF(Voorblad!$E$10=Rekenblad!BC540,Rekenblad!AX540,0)</f>
        <v>0</v>
      </c>
      <c r="BG540" s="62">
        <f>IF(Voorblad!$E$10=Rekenblad!BC540,Rekenblad!AY540,0)</f>
        <v>0</v>
      </c>
      <c r="BH540" s="37">
        <f>IF(Voorblad!$E$10=Rekenblad!BC540,Rekenblad!AZ540,0)</f>
        <v>0</v>
      </c>
      <c r="BI540" s="37">
        <f>IF(Voorblad!$E$10=Rekenblad!BC540,Rekenblad!BA540,0)</f>
        <v>0</v>
      </c>
      <c r="BK540">
        <v>115</v>
      </c>
      <c r="BL540" s="37">
        <f>IF(Voorblad!$E$14=Rekenblad!$BL$433,Rekenblad!BD540,0)</f>
        <v>0</v>
      </c>
      <c r="BM540" s="37">
        <f>IF(Voorblad!$E$14=Rekenblad!$BL$433,Rekenblad!BE540,0)</f>
        <v>0</v>
      </c>
      <c r="BN540" s="37">
        <f>IF(Voorblad!$E$14=Rekenblad!$BL$433,Rekenblad!BF540,0)</f>
        <v>0</v>
      </c>
      <c r="BO540" s="62">
        <f>IF(Voorblad!$E$14=Rekenblad!$BL$433,Rekenblad!BG540,0)</f>
        <v>0</v>
      </c>
      <c r="BP540" s="37">
        <f>IF(Voorblad!$E$14=Rekenblad!$BL$433,Rekenblad!BH540,0)</f>
        <v>0</v>
      </c>
      <c r="BQ540" s="37">
        <f>IF(Voorblad!$E$14=Rekenblad!$BL$433,Rekenblad!BI540,0)</f>
        <v>0</v>
      </c>
    </row>
    <row r="541" spans="2:69" x14ac:dyDescent="0.25">
      <c r="B541">
        <f>'Data TREND'!BR109</f>
        <v>116</v>
      </c>
      <c r="C541" s="37">
        <f>'Data TREND'!BT109</f>
        <v>995.11513279476219</v>
      </c>
      <c r="D541" s="37">
        <f>'Data TREND'!BU109</f>
        <v>1266.798844165538</v>
      </c>
      <c r="E541" s="37">
        <f>'Data TREND'!BV109</f>
        <v>614.11679606261043</v>
      </c>
      <c r="F541" s="62">
        <f>'Data TREND'!BW109</f>
        <v>2876.1520146638613</v>
      </c>
      <c r="G541" s="37">
        <f>'Data TREND'!BX109</f>
        <v>54.449927157309332</v>
      </c>
      <c r="H541" s="37">
        <f>'Data TREND'!BY109</f>
        <v>22.46349092715646</v>
      </c>
      <c r="J541" s="37">
        <f t="shared" si="394"/>
        <v>995.11513279476219</v>
      </c>
      <c r="K541" s="37">
        <f t="shared" si="395"/>
        <v>1266.798844165538</v>
      </c>
      <c r="L541" s="37">
        <f t="shared" si="396"/>
        <v>614.11679606261043</v>
      </c>
      <c r="M541" s="62">
        <f t="shared" si="397"/>
        <v>2876.1520146638613</v>
      </c>
      <c r="N541" s="37">
        <f t="shared" si="398"/>
        <v>54.449927157309332</v>
      </c>
      <c r="O541" s="37">
        <f t="shared" si="399"/>
        <v>22.46349092715646</v>
      </c>
      <c r="Q541">
        <f>'Data TREND'!BR109</f>
        <v>116</v>
      </c>
      <c r="R541" s="37">
        <f>'Data TREND'!CA109</f>
        <v>1400.728186162929</v>
      </c>
      <c r="S541" s="37">
        <f>'Data TREND'!CB109</f>
        <v>1265.2795078475988</v>
      </c>
      <c r="T541" s="37">
        <f>'Data TREND'!CC109</f>
        <v>612.0844521605635</v>
      </c>
      <c r="U541" s="62">
        <f>'Data TREND'!CD109</f>
        <v>3278.0808562119828</v>
      </c>
      <c r="V541" s="37">
        <f>'Data TREND'!CE109</f>
        <v>59.912287529531646</v>
      </c>
      <c r="W541" s="37">
        <f>'Data TREND'!CF109</f>
        <v>24.402567200725763</v>
      </c>
      <c r="Y541" s="37">
        <f t="shared" si="400"/>
        <v>0</v>
      </c>
      <c r="Z541" s="37">
        <f t="shared" si="401"/>
        <v>0</v>
      </c>
      <c r="AA541" s="37">
        <f t="shared" si="402"/>
        <v>0</v>
      </c>
      <c r="AB541" s="62">
        <f t="shared" si="403"/>
        <v>0</v>
      </c>
      <c r="AC541" s="37">
        <f t="shared" si="404"/>
        <v>0</v>
      </c>
      <c r="AD541" s="37">
        <f t="shared" si="405"/>
        <v>0</v>
      </c>
      <c r="AF541">
        <f>'Data TREND'!BR109</f>
        <v>116</v>
      </c>
      <c r="AG541" s="37">
        <f>'Data TREND'!CH109</f>
        <v>1785.890941741286</v>
      </c>
      <c r="AH541" s="37">
        <f>'Data TREND'!CI109</f>
        <v>1264.0619324617007</v>
      </c>
      <c r="AI541" s="37">
        <f>'Data TREND'!CJ109</f>
        <v>609.91481028914336</v>
      </c>
      <c r="AJ541" s="62">
        <f>'Data TREND'!CK109</f>
        <v>3659.646885995202</v>
      </c>
      <c r="AK541" s="37">
        <f>'Data TREND'!CL109</f>
        <v>63.9968443335557</v>
      </c>
      <c r="AL541" s="37">
        <f>'Data TREND'!CM109</f>
        <v>26.224595672400163</v>
      </c>
      <c r="AN541" s="37">
        <f t="shared" si="406"/>
        <v>0</v>
      </c>
      <c r="AO541" s="37">
        <f t="shared" si="407"/>
        <v>0</v>
      </c>
      <c r="AP541" s="37">
        <f t="shared" si="408"/>
        <v>0</v>
      </c>
      <c r="AQ541" s="62">
        <f t="shared" si="409"/>
        <v>0</v>
      </c>
      <c r="AR541" s="37">
        <f t="shared" si="410"/>
        <v>0</v>
      </c>
      <c r="AS541" s="37">
        <f t="shared" si="411"/>
        <v>0</v>
      </c>
      <c r="AU541">
        <v>116</v>
      </c>
      <c r="AV541" s="37">
        <f t="shared" si="412"/>
        <v>995.11513279476219</v>
      </c>
      <c r="AW541" s="37">
        <f t="shared" si="413"/>
        <v>1266.798844165538</v>
      </c>
      <c r="AX541" s="37">
        <f t="shared" si="414"/>
        <v>614.11679606261043</v>
      </c>
      <c r="AY541" s="62">
        <f t="shared" si="415"/>
        <v>2876.1520146638613</v>
      </c>
      <c r="AZ541" s="37">
        <f t="shared" si="416"/>
        <v>54.449927157309332</v>
      </c>
      <c r="BA541" s="37">
        <f t="shared" si="417"/>
        <v>22.46349092715646</v>
      </c>
      <c r="BC541">
        <v>116</v>
      </c>
      <c r="BD541" s="37">
        <f>IF(Voorblad!$E$10=Rekenblad!BC541,Rekenblad!AV541,0)</f>
        <v>0</v>
      </c>
      <c r="BE541" s="37">
        <f>IF(Voorblad!$E$10=Rekenblad!BC541,Rekenblad!AW541,0)</f>
        <v>0</v>
      </c>
      <c r="BF541" s="37">
        <f>IF(Voorblad!$E$10=Rekenblad!BC541,Rekenblad!AX541,0)</f>
        <v>0</v>
      </c>
      <c r="BG541" s="62">
        <f>IF(Voorblad!$E$10=Rekenblad!BC541,Rekenblad!AY541,0)</f>
        <v>0</v>
      </c>
      <c r="BH541" s="37">
        <f>IF(Voorblad!$E$10=Rekenblad!BC541,Rekenblad!AZ541,0)</f>
        <v>0</v>
      </c>
      <c r="BI541" s="37">
        <f>IF(Voorblad!$E$10=Rekenblad!BC541,Rekenblad!BA541,0)</f>
        <v>0</v>
      </c>
      <c r="BK541">
        <v>116</v>
      </c>
      <c r="BL541" s="37">
        <f>IF(Voorblad!$E$14=Rekenblad!$BL$433,Rekenblad!BD541,0)</f>
        <v>0</v>
      </c>
      <c r="BM541" s="37">
        <f>IF(Voorblad!$E$14=Rekenblad!$BL$433,Rekenblad!BE541,0)</f>
        <v>0</v>
      </c>
      <c r="BN541" s="37">
        <f>IF(Voorblad!$E$14=Rekenblad!$BL$433,Rekenblad!BF541,0)</f>
        <v>0</v>
      </c>
      <c r="BO541" s="62">
        <f>IF(Voorblad!$E$14=Rekenblad!$BL$433,Rekenblad!BG541,0)</f>
        <v>0</v>
      </c>
      <c r="BP541" s="37">
        <f>IF(Voorblad!$E$14=Rekenblad!$BL$433,Rekenblad!BH541,0)</f>
        <v>0</v>
      </c>
      <c r="BQ541" s="37">
        <f>IF(Voorblad!$E$14=Rekenblad!$BL$433,Rekenblad!BI541,0)</f>
        <v>0</v>
      </c>
    </row>
    <row r="542" spans="2:69" x14ac:dyDescent="0.25">
      <c r="B542">
        <f>'Data TREND'!BR110</f>
        <v>117</v>
      </c>
      <c r="C542" s="37">
        <f>'Data TREND'!BT110</f>
        <v>1002.3245502536139</v>
      </c>
      <c r="D542" s="37">
        <f>'Data TREND'!BU110</f>
        <v>1277.3781343527378</v>
      </c>
      <c r="E542" s="37">
        <f>'Data TREND'!BV110</f>
        <v>619.36963979402617</v>
      </c>
      <c r="F542" s="62">
        <f>'Data TREND'!BW110</f>
        <v>2899.1935028523994</v>
      </c>
      <c r="G542" s="37">
        <f>'Data TREND'!BX110</f>
        <v>54.118081241811986</v>
      </c>
      <c r="H542" s="37">
        <f>'Data TREND'!BY110</f>
        <v>22.330475485381125</v>
      </c>
      <c r="J542" s="37">
        <f t="shared" si="394"/>
        <v>1002.3245502536139</v>
      </c>
      <c r="K542" s="37">
        <f t="shared" si="395"/>
        <v>1277.3781343527378</v>
      </c>
      <c r="L542" s="37">
        <f t="shared" si="396"/>
        <v>619.36963979402617</v>
      </c>
      <c r="M542" s="62">
        <f t="shared" si="397"/>
        <v>2899.1935028523994</v>
      </c>
      <c r="N542" s="37">
        <f t="shared" si="398"/>
        <v>54.118081241811986</v>
      </c>
      <c r="O542" s="37">
        <f t="shared" si="399"/>
        <v>22.330475485381125</v>
      </c>
      <c r="Q542">
        <f>'Data TREND'!BR110</f>
        <v>117</v>
      </c>
      <c r="R542" s="37">
        <f>'Data TREND'!CA110</f>
        <v>1410.6381822163503</v>
      </c>
      <c r="S542" s="37">
        <f>'Data TREND'!CB110</f>
        <v>1275.8244660472537</v>
      </c>
      <c r="T542" s="37">
        <f>'Data TREND'!CC110</f>
        <v>617.261003607014</v>
      </c>
      <c r="U542" s="62">
        <f>'Data TREND'!CD110</f>
        <v>3303.7101098363391</v>
      </c>
      <c r="V542" s="37">
        <f>'Data TREND'!CE110</f>
        <v>59.418212055983197</v>
      </c>
      <c r="W542" s="37">
        <f>'Data TREND'!CF110</f>
        <v>24.200601937797284</v>
      </c>
      <c r="Y542" s="37">
        <f t="shared" si="400"/>
        <v>0</v>
      </c>
      <c r="Z542" s="37">
        <f t="shared" si="401"/>
        <v>0</v>
      </c>
      <c r="AA542" s="37">
        <f t="shared" si="402"/>
        <v>0</v>
      </c>
      <c r="AB542" s="62">
        <f t="shared" si="403"/>
        <v>0</v>
      </c>
      <c r="AC542" s="37">
        <f t="shared" si="404"/>
        <v>0</v>
      </c>
      <c r="AD542" s="37">
        <f t="shared" si="405"/>
        <v>0</v>
      </c>
      <c r="AF542">
        <f>'Data TREND'!BR110</f>
        <v>117</v>
      </c>
      <c r="AG542" s="37">
        <f>'Data TREND'!CH110</f>
        <v>1798.3153077614097</v>
      </c>
      <c r="AH542" s="37">
        <f>'Data TREND'!CI110</f>
        <v>1274.5752540035076</v>
      </c>
      <c r="AI542" s="37">
        <f>'Data TREND'!CJ110</f>
        <v>615.00510712410414</v>
      </c>
      <c r="AJ542" s="62">
        <f>'Data TREND'!CK110</f>
        <v>3687.6733141795817</v>
      </c>
      <c r="AK542" s="37">
        <f>'Data TREND'!CL110</f>
        <v>63.32568620142267</v>
      </c>
      <c r="AL542" s="37">
        <f>'Data TREND'!CM110</f>
        <v>25.951069905103068</v>
      </c>
      <c r="AN542" s="37">
        <f t="shared" si="406"/>
        <v>0</v>
      </c>
      <c r="AO542" s="37">
        <f t="shared" si="407"/>
        <v>0</v>
      </c>
      <c r="AP542" s="37">
        <f t="shared" si="408"/>
        <v>0</v>
      </c>
      <c r="AQ542" s="62">
        <f t="shared" si="409"/>
        <v>0</v>
      </c>
      <c r="AR542" s="37">
        <f t="shared" si="410"/>
        <v>0</v>
      </c>
      <c r="AS542" s="37">
        <f t="shared" si="411"/>
        <v>0</v>
      </c>
      <c r="AU542">
        <v>117</v>
      </c>
      <c r="AV542" s="37">
        <f t="shared" si="412"/>
        <v>1002.3245502536139</v>
      </c>
      <c r="AW542" s="37">
        <f t="shared" si="413"/>
        <v>1277.3781343527378</v>
      </c>
      <c r="AX542" s="37">
        <f t="shared" si="414"/>
        <v>619.36963979402617</v>
      </c>
      <c r="AY542" s="62">
        <f t="shared" si="415"/>
        <v>2899.1935028523994</v>
      </c>
      <c r="AZ542" s="37">
        <f t="shared" si="416"/>
        <v>54.118081241811986</v>
      </c>
      <c r="BA542" s="37">
        <f t="shared" si="417"/>
        <v>22.330475485381125</v>
      </c>
      <c r="BC542">
        <v>117</v>
      </c>
      <c r="BD542" s="37">
        <f>IF(Voorblad!$E$10=Rekenblad!BC542,Rekenblad!AV542,0)</f>
        <v>0</v>
      </c>
      <c r="BE542" s="37">
        <f>IF(Voorblad!$E$10=Rekenblad!BC542,Rekenblad!AW542,0)</f>
        <v>0</v>
      </c>
      <c r="BF542" s="37">
        <f>IF(Voorblad!$E$10=Rekenblad!BC542,Rekenblad!AX542,0)</f>
        <v>0</v>
      </c>
      <c r="BG542" s="62">
        <f>IF(Voorblad!$E$10=Rekenblad!BC542,Rekenblad!AY542,0)</f>
        <v>0</v>
      </c>
      <c r="BH542" s="37">
        <f>IF(Voorblad!$E$10=Rekenblad!BC542,Rekenblad!AZ542,0)</f>
        <v>0</v>
      </c>
      <c r="BI542" s="37">
        <f>IF(Voorblad!$E$10=Rekenblad!BC542,Rekenblad!BA542,0)</f>
        <v>0</v>
      </c>
      <c r="BK542">
        <v>117</v>
      </c>
      <c r="BL542" s="37">
        <f>IF(Voorblad!$E$14=Rekenblad!$BL$433,Rekenblad!BD542,0)</f>
        <v>0</v>
      </c>
      <c r="BM542" s="37">
        <f>IF(Voorblad!$E$14=Rekenblad!$BL$433,Rekenblad!BE542,0)</f>
        <v>0</v>
      </c>
      <c r="BN542" s="37">
        <f>IF(Voorblad!$E$14=Rekenblad!$BL$433,Rekenblad!BF542,0)</f>
        <v>0</v>
      </c>
      <c r="BO542" s="62">
        <f>IF(Voorblad!$E$14=Rekenblad!$BL$433,Rekenblad!BG542,0)</f>
        <v>0</v>
      </c>
      <c r="BP542" s="37">
        <f>IF(Voorblad!$E$14=Rekenblad!$BL$433,Rekenblad!BH542,0)</f>
        <v>0</v>
      </c>
      <c r="BQ542" s="37">
        <f>IF(Voorblad!$E$14=Rekenblad!$BL$433,Rekenblad!BI542,0)</f>
        <v>0</v>
      </c>
    </row>
    <row r="543" spans="2:69" x14ac:dyDescent="0.25">
      <c r="B543">
        <f>'Data TREND'!BR111</f>
        <v>118</v>
      </c>
      <c r="C543" s="37">
        <f>'Data TREND'!BT111</f>
        <v>1009.5339677124656</v>
      </c>
      <c r="D543" s="37">
        <f>'Data TREND'!BU111</f>
        <v>1287.9574245399374</v>
      </c>
      <c r="E543" s="37">
        <f>'Data TREND'!BV111</f>
        <v>624.62248352544191</v>
      </c>
      <c r="F543" s="62">
        <f>'Data TREND'!BW111</f>
        <v>2922.2349910409366</v>
      </c>
      <c r="G543" s="37">
        <f>'Data TREND'!BX111</f>
        <v>53.786235326314639</v>
      </c>
      <c r="H543" s="37">
        <f>'Data TREND'!BY111</f>
        <v>22.197460043605794</v>
      </c>
      <c r="J543" s="37">
        <f t="shared" si="394"/>
        <v>1009.5339677124656</v>
      </c>
      <c r="K543" s="37">
        <f t="shared" si="395"/>
        <v>1287.9574245399374</v>
      </c>
      <c r="L543" s="37">
        <f t="shared" si="396"/>
        <v>624.62248352544191</v>
      </c>
      <c r="M543" s="62">
        <f t="shared" si="397"/>
        <v>2922.2349910409366</v>
      </c>
      <c r="N543" s="37">
        <f t="shared" si="398"/>
        <v>53.786235326314639</v>
      </c>
      <c r="O543" s="37">
        <f t="shared" si="399"/>
        <v>22.197460043605794</v>
      </c>
      <c r="Q543">
        <f>'Data TREND'!BR111</f>
        <v>118</v>
      </c>
      <c r="R543" s="37">
        <f>'Data TREND'!CA111</f>
        <v>1420.5481782697716</v>
      </c>
      <c r="S543" s="37">
        <f>'Data TREND'!CB111</f>
        <v>1286.3694242469082</v>
      </c>
      <c r="T543" s="37">
        <f>'Data TREND'!CC111</f>
        <v>622.43755505346439</v>
      </c>
      <c r="U543" s="62">
        <f>'Data TREND'!CD111</f>
        <v>3329.3393634606955</v>
      </c>
      <c r="V543" s="37">
        <f>'Data TREND'!CE111</f>
        <v>58.924136582434741</v>
      </c>
      <c r="W543" s="37">
        <f>'Data TREND'!CF111</f>
        <v>23.998636674868806</v>
      </c>
      <c r="Y543" s="37">
        <f t="shared" si="400"/>
        <v>0</v>
      </c>
      <c r="Z543" s="37">
        <f t="shared" si="401"/>
        <v>0</v>
      </c>
      <c r="AA543" s="37">
        <f t="shared" si="402"/>
        <v>0</v>
      </c>
      <c r="AB543" s="62">
        <f t="shared" si="403"/>
        <v>0</v>
      </c>
      <c r="AC543" s="37">
        <f t="shared" si="404"/>
        <v>0</v>
      </c>
      <c r="AD543" s="37">
        <f t="shared" si="405"/>
        <v>0</v>
      </c>
      <c r="AF543">
        <f>'Data TREND'!BR111</f>
        <v>118</v>
      </c>
      <c r="AG543" s="37">
        <f>'Data TREND'!CH111</f>
        <v>1810.7396737815334</v>
      </c>
      <c r="AH543" s="37">
        <f>'Data TREND'!CI111</f>
        <v>1285.0885755453144</v>
      </c>
      <c r="AI543" s="37">
        <f>'Data TREND'!CJ111</f>
        <v>620.09540395906492</v>
      </c>
      <c r="AJ543" s="62">
        <f>'Data TREND'!CK111</f>
        <v>3715.6997423639618</v>
      </c>
      <c r="AK543" s="37">
        <f>'Data TREND'!CL111</f>
        <v>62.654528069289626</v>
      </c>
      <c r="AL543" s="37">
        <f>'Data TREND'!CM111</f>
        <v>25.677544137805981</v>
      </c>
      <c r="AN543" s="37">
        <f t="shared" si="406"/>
        <v>0</v>
      </c>
      <c r="AO543" s="37">
        <f t="shared" si="407"/>
        <v>0</v>
      </c>
      <c r="AP543" s="37">
        <f t="shared" si="408"/>
        <v>0</v>
      </c>
      <c r="AQ543" s="62">
        <f t="shared" si="409"/>
        <v>0</v>
      </c>
      <c r="AR543" s="37">
        <f t="shared" si="410"/>
        <v>0</v>
      </c>
      <c r="AS543" s="37">
        <f t="shared" si="411"/>
        <v>0</v>
      </c>
      <c r="AU543">
        <v>118</v>
      </c>
      <c r="AV543" s="37">
        <f t="shared" si="412"/>
        <v>1009.5339677124656</v>
      </c>
      <c r="AW543" s="37">
        <f t="shared" si="413"/>
        <v>1287.9574245399374</v>
      </c>
      <c r="AX543" s="37">
        <f t="shared" si="414"/>
        <v>624.62248352544191</v>
      </c>
      <c r="AY543" s="62">
        <f t="shared" si="415"/>
        <v>2922.2349910409366</v>
      </c>
      <c r="AZ543" s="37">
        <f t="shared" si="416"/>
        <v>53.786235326314639</v>
      </c>
      <c r="BA543" s="37">
        <f t="shared" si="417"/>
        <v>22.197460043605794</v>
      </c>
      <c r="BC543">
        <v>118</v>
      </c>
      <c r="BD543" s="37">
        <f>IF(Voorblad!$E$10=Rekenblad!BC543,Rekenblad!AV543,0)</f>
        <v>0</v>
      </c>
      <c r="BE543" s="37">
        <f>IF(Voorblad!$E$10=Rekenblad!BC543,Rekenblad!AW543,0)</f>
        <v>0</v>
      </c>
      <c r="BF543" s="37">
        <f>IF(Voorblad!$E$10=Rekenblad!BC543,Rekenblad!AX543,0)</f>
        <v>0</v>
      </c>
      <c r="BG543" s="62">
        <f>IF(Voorblad!$E$10=Rekenblad!BC543,Rekenblad!AY543,0)</f>
        <v>0</v>
      </c>
      <c r="BH543" s="37">
        <f>IF(Voorblad!$E$10=Rekenblad!BC543,Rekenblad!AZ543,0)</f>
        <v>0</v>
      </c>
      <c r="BI543" s="37">
        <f>IF(Voorblad!$E$10=Rekenblad!BC543,Rekenblad!BA543,0)</f>
        <v>0</v>
      </c>
      <c r="BK543">
        <v>118</v>
      </c>
      <c r="BL543" s="37">
        <f>IF(Voorblad!$E$14=Rekenblad!$BL$433,Rekenblad!BD543,0)</f>
        <v>0</v>
      </c>
      <c r="BM543" s="37">
        <f>IF(Voorblad!$E$14=Rekenblad!$BL$433,Rekenblad!BE543,0)</f>
        <v>0</v>
      </c>
      <c r="BN543" s="37">
        <f>IF(Voorblad!$E$14=Rekenblad!$BL$433,Rekenblad!BF543,0)</f>
        <v>0</v>
      </c>
      <c r="BO543" s="62">
        <f>IF(Voorblad!$E$14=Rekenblad!$BL$433,Rekenblad!BG543,0)</f>
        <v>0</v>
      </c>
      <c r="BP543" s="37">
        <f>IF(Voorblad!$E$14=Rekenblad!$BL$433,Rekenblad!BH543,0)</f>
        <v>0</v>
      </c>
      <c r="BQ543" s="37">
        <f>IF(Voorblad!$E$14=Rekenblad!$BL$433,Rekenblad!BI543,0)</f>
        <v>0</v>
      </c>
    </row>
    <row r="544" spans="2:69" x14ac:dyDescent="0.25">
      <c r="B544">
        <f>'Data TREND'!BR112</f>
        <v>119</v>
      </c>
      <c r="C544" s="37">
        <f>'Data TREND'!BT112</f>
        <v>1016.7433851713172</v>
      </c>
      <c r="D544" s="37">
        <f>'Data TREND'!BU112</f>
        <v>1298.5367147271372</v>
      </c>
      <c r="E544" s="37">
        <f>'Data TREND'!BV112</f>
        <v>629.87532725685764</v>
      </c>
      <c r="F544" s="62">
        <f>'Data TREND'!BW112</f>
        <v>2945.2764792294738</v>
      </c>
      <c r="G544" s="37">
        <f>'Data TREND'!BX112</f>
        <v>53.454389410817292</v>
      </c>
      <c r="H544" s="37">
        <f>'Data TREND'!BY112</f>
        <v>22.064444601830459</v>
      </c>
      <c r="J544" s="37">
        <f t="shared" si="394"/>
        <v>1016.7433851713172</v>
      </c>
      <c r="K544" s="37">
        <f t="shared" si="395"/>
        <v>1298.5367147271372</v>
      </c>
      <c r="L544" s="37">
        <f t="shared" si="396"/>
        <v>629.87532725685764</v>
      </c>
      <c r="M544" s="62">
        <f t="shared" si="397"/>
        <v>2945.2764792294738</v>
      </c>
      <c r="N544" s="37">
        <f t="shared" si="398"/>
        <v>53.454389410817292</v>
      </c>
      <c r="O544" s="37">
        <f t="shared" si="399"/>
        <v>22.064444601830459</v>
      </c>
      <c r="Q544">
        <f>'Data TREND'!BR112</f>
        <v>119</v>
      </c>
      <c r="R544" s="37">
        <f>'Data TREND'!CA112</f>
        <v>1430.4581743231934</v>
      </c>
      <c r="S544" s="37">
        <f>'Data TREND'!CB112</f>
        <v>1296.9143824465627</v>
      </c>
      <c r="T544" s="37">
        <f>'Data TREND'!CC112</f>
        <v>627.61410649991478</v>
      </c>
      <c r="U544" s="62">
        <f>'Data TREND'!CD112</f>
        <v>3354.9686170850518</v>
      </c>
      <c r="V544" s="37">
        <f>'Data TREND'!CE112</f>
        <v>58.430061108886292</v>
      </c>
      <c r="W544" s="37">
        <f>'Data TREND'!CF112</f>
        <v>23.796671411940327</v>
      </c>
      <c r="Y544" s="37">
        <f t="shared" si="400"/>
        <v>0</v>
      </c>
      <c r="Z544" s="37">
        <f t="shared" si="401"/>
        <v>0</v>
      </c>
      <c r="AA544" s="37">
        <f t="shared" si="402"/>
        <v>0</v>
      </c>
      <c r="AB544" s="62">
        <f t="shared" si="403"/>
        <v>0</v>
      </c>
      <c r="AC544" s="37">
        <f t="shared" si="404"/>
        <v>0</v>
      </c>
      <c r="AD544" s="37">
        <f t="shared" si="405"/>
        <v>0</v>
      </c>
      <c r="AF544">
        <f>'Data TREND'!BR112</f>
        <v>119</v>
      </c>
      <c r="AG544" s="37">
        <f>'Data TREND'!CH112</f>
        <v>1823.1640398016571</v>
      </c>
      <c r="AH544" s="37">
        <f>'Data TREND'!CI112</f>
        <v>1295.6018970871212</v>
      </c>
      <c r="AI544" s="37">
        <f>'Data TREND'!CJ112</f>
        <v>625.18570079402571</v>
      </c>
      <c r="AJ544" s="62">
        <f>'Data TREND'!CK112</f>
        <v>3743.7261705483415</v>
      </c>
      <c r="AK544" s="37">
        <f>'Data TREND'!CL112</f>
        <v>61.983369937156596</v>
      </c>
      <c r="AL544" s="37">
        <f>'Data TREND'!CM112</f>
        <v>25.404018370508886</v>
      </c>
      <c r="AN544" s="37">
        <f t="shared" si="406"/>
        <v>0</v>
      </c>
      <c r="AO544" s="37">
        <f t="shared" si="407"/>
        <v>0</v>
      </c>
      <c r="AP544" s="37">
        <f t="shared" si="408"/>
        <v>0</v>
      </c>
      <c r="AQ544" s="62">
        <f t="shared" si="409"/>
        <v>0</v>
      </c>
      <c r="AR544" s="37">
        <f t="shared" si="410"/>
        <v>0</v>
      </c>
      <c r="AS544" s="37">
        <f t="shared" si="411"/>
        <v>0</v>
      </c>
      <c r="AU544">
        <v>119</v>
      </c>
      <c r="AV544" s="37">
        <f t="shared" si="412"/>
        <v>1016.7433851713172</v>
      </c>
      <c r="AW544" s="37">
        <f t="shared" si="413"/>
        <v>1298.5367147271372</v>
      </c>
      <c r="AX544" s="37">
        <f t="shared" si="414"/>
        <v>629.87532725685764</v>
      </c>
      <c r="AY544" s="62">
        <f t="shared" si="415"/>
        <v>2945.2764792294738</v>
      </c>
      <c r="AZ544" s="37">
        <f t="shared" si="416"/>
        <v>53.454389410817292</v>
      </c>
      <c r="BA544" s="37">
        <f t="shared" si="417"/>
        <v>22.064444601830459</v>
      </c>
      <c r="BC544">
        <v>119</v>
      </c>
      <c r="BD544" s="37">
        <f>IF(Voorblad!$E$10=Rekenblad!BC544,Rekenblad!AV544,0)</f>
        <v>0</v>
      </c>
      <c r="BE544" s="37">
        <f>IF(Voorblad!$E$10=Rekenblad!BC544,Rekenblad!AW544,0)</f>
        <v>0</v>
      </c>
      <c r="BF544" s="37">
        <f>IF(Voorblad!$E$10=Rekenblad!BC544,Rekenblad!AX544,0)</f>
        <v>0</v>
      </c>
      <c r="BG544" s="62">
        <f>IF(Voorblad!$E$10=Rekenblad!BC544,Rekenblad!AY544,0)</f>
        <v>0</v>
      </c>
      <c r="BH544" s="37">
        <f>IF(Voorblad!$E$10=Rekenblad!BC544,Rekenblad!AZ544,0)</f>
        <v>0</v>
      </c>
      <c r="BI544" s="37">
        <f>IF(Voorblad!$E$10=Rekenblad!BC544,Rekenblad!BA544,0)</f>
        <v>0</v>
      </c>
      <c r="BK544">
        <v>119</v>
      </c>
      <c r="BL544" s="37">
        <f>IF(Voorblad!$E$14=Rekenblad!$BL$433,Rekenblad!BD544,0)</f>
        <v>0</v>
      </c>
      <c r="BM544" s="37">
        <f>IF(Voorblad!$E$14=Rekenblad!$BL$433,Rekenblad!BE544,0)</f>
        <v>0</v>
      </c>
      <c r="BN544" s="37">
        <f>IF(Voorblad!$E$14=Rekenblad!$BL$433,Rekenblad!BF544,0)</f>
        <v>0</v>
      </c>
      <c r="BO544" s="62">
        <f>IF(Voorblad!$E$14=Rekenblad!$BL$433,Rekenblad!BG544,0)</f>
        <v>0</v>
      </c>
      <c r="BP544" s="37">
        <f>IF(Voorblad!$E$14=Rekenblad!$BL$433,Rekenblad!BH544,0)</f>
        <v>0</v>
      </c>
      <c r="BQ544" s="37">
        <f>IF(Voorblad!$E$14=Rekenblad!$BL$433,Rekenblad!BI544,0)</f>
        <v>0</v>
      </c>
    </row>
    <row r="545" spans="2:69" x14ac:dyDescent="0.25">
      <c r="B545">
        <f>'Data TREND'!BR113</f>
        <v>120</v>
      </c>
      <c r="C545" s="37">
        <f>'Data TREND'!BT113</f>
        <v>1023.9528026301689</v>
      </c>
      <c r="D545" s="37">
        <f>'Data TREND'!BU113</f>
        <v>1309.1160049143368</v>
      </c>
      <c r="E545" s="37">
        <f>'Data TREND'!BV113</f>
        <v>635.12817098827327</v>
      </c>
      <c r="F545" s="62">
        <f>'Data TREND'!BW113</f>
        <v>2968.3179674180119</v>
      </c>
      <c r="G545" s="37">
        <f>'Data TREND'!BX113</f>
        <v>53.122543495319945</v>
      </c>
      <c r="H545" s="37">
        <f>'Data TREND'!BY113</f>
        <v>21.931429160055124</v>
      </c>
      <c r="J545" s="37">
        <f t="shared" si="394"/>
        <v>1023.9528026301689</v>
      </c>
      <c r="K545" s="37">
        <f t="shared" si="395"/>
        <v>1309.1160049143368</v>
      </c>
      <c r="L545" s="37">
        <f t="shared" si="396"/>
        <v>635.12817098827327</v>
      </c>
      <c r="M545" s="62">
        <f t="shared" si="397"/>
        <v>2968.3179674180119</v>
      </c>
      <c r="N545" s="37">
        <f t="shared" si="398"/>
        <v>53.122543495319945</v>
      </c>
      <c r="O545" s="37">
        <f t="shared" si="399"/>
        <v>21.931429160055124</v>
      </c>
      <c r="Q545">
        <f>'Data TREND'!BR113</f>
        <v>120</v>
      </c>
      <c r="R545" s="37">
        <f>'Data TREND'!CA113</f>
        <v>1440.3681703766147</v>
      </c>
      <c r="S545" s="37">
        <f>'Data TREND'!CB113</f>
        <v>1307.4593406462177</v>
      </c>
      <c r="T545" s="37">
        <f>'Data TREND'!CC113</f>
        <v>632.79065794636529</v>
      </c>
      <c r="U545" s="62">
        <f>'Data TREND'!CD113</f>
        <v>3380.5978707094082</v>
      </c>
      <c r="V545" s="37">
        <f>'Data TREND'!CE113</f>
        <v>57.935985635337843</v>
      </c>
      <c r="W545" s="37">
        <f>'Data TREND'!CF113</f>
        <v>23.594706149011849</v>
      </c>
      <c r="Y545" s="37">
        <f t="shared" si="400"/>
        <v>0</v>
      </c>
      <c r="Z545" s="37">
        <f t="shared" si="401"/>
        <v>0</v>
      </c>
      <c r="AA545" s="37">
        <f t="shared" si="402"/>
        <v>0</v>
      </c>
      <c r="AB545" s="62">
        <f t="shared" si="403"/>
        <v>0</v>
      </c>
      <c r="AC545" s="37">
        <f t="shared" si="404"/>
        <v>0</v>
      </c>
      <c r="AD545" s="37">
        <f t="shared" si="405"/>
        <v>0</v>
      </c>
      <c r="AF545">
        <f>'Data TREND'!BR113</f>
        <v>120</v>
      </c>
      <c r="AG545" s="37">
        <f>'Data TREND'!CH113</f>
        <v>1835.5884058217807</v>
      </c>
      <c r="AH545" s="37">
        <f>'Data TREND'!CI113</f>
        <v>1306.115218628928</v>
      </c>
      <c r="AI545" s="37">
        <f>'Data TREND'!CJ113</f>
        <v>630.27599762898649</v>
      </c>
      <c r="AJ545" s="62">
        <f>'Data TREND'!CK113</f>
        <v>3771.7525987327217</v>
      </c>
      <c r="AK545" s="37">
        <f>'Data TREND'!CL113</f>
        <v>61.312211805023566</v>
      </c>
      <c r="AL545" s="37">
        <f>'Data TREND'!CM113</f>
        <v>25.130492603211799</v>
      </c>
      <c r="AN545" s="37">
        <f t="shared" si="406"/>
        <v>0</v>
      </c>
      <c r="AO545" s="37">
        <f t="shared" si="407"/>
        <v>0</v>
      </c>
      <c r="AP545" s="37">
        <f t="shared" si="408"/>
        <v>0</v>
      </c>
      <c r="AQ545" s="62">
        <f t="shared" si="409"/>
        <v>0</v>
      </c>
      <c r="AR545" s="37">
        <f t="shared" si="410"/>
        <v>0</v>
      </c>
      <c r="AS545" s="37">
        <f t="shared" si="411"/>
        <v>0</v>
      </c>
      <c r="AU545">
        <v>120</v>
      </c>
      <c r="AV545" s="37">
        <f t="shared" si="412"/>
        <v>1023.9528026301689</v>
      </c>
      <c r="AW545" s="37">
        <f t="shared" si="413"/>
        <v>1309.1160049143368</v>
      </c>
      <c r="AX545" s="37">
        <f t="shared" si="414"/>
        <v>635.12817098827327</v>
      </c>
      <c r="AY545" s="62">
        <f t="shared" si="415"/>
        <v>2968.3179674180119</v>
      </c>
      <c r="AZ545" s="37">
        <f t="shared" si="416"/>
        <v>53.122543495319945</v>
      </c>
      <c r="BA545" s="37">
        <f t="shared" si="417"/>
        <v>21.931429160055124</v>
      </c>
      <c r="BC545">
        <v>120</v>
      </c>
      <c r="BD545" s="37">
        <f>IF(Voorblad!$E$10=Rekenblad!BC545,Rekenblad!AV545,0)</f>
        <v>0</v>
      </c>
      <c r="BE545" s="37">
        <f>IF(Voorblad!$E$10=Rekenblad!BC545,Rekenblad!AW545,0)</f>
        <v>0</v>
      </c>
      <c r="BF545" s="37">
        <f>IF(Voorblad!$E$10=Rekenblad!BC545,Rekenblad!AX545,0)</f>
        <v>0</v>
      </c>
      <c r="BG545" s="62">
        <f>IF(Voorblad!$E$10=Rekenblad!BC545,Rekenblad!AY545,0)</f>
        <v>0</v>
      </c>
      <c r="BH545" s="37">
        <f>IF(Voorblad!$E$10=Rekenblad!BC545,Rekenblad!AZ545,0)</f>
        <v>0</v>
      </c>
      <c r="BI545" s="37">
        <f>IF(Voorblad!$E$10=Rekenblad!BC545,Rekenblad!BA545,0)</f>
        <v>0</v>
      </c>
      <c r="BK545">
        <v>120</v>
      </c>
      <c r="BL545" s="37">
        <f>IF(Voorblad!$E$14=Rekenblad!$BL$433,Rekenblad!BD545,0)</f>
        <v>0</v>
      </c>
      <c r="BM545" s="37">
        <f>IF(Voorblad!$E$14=Rekenblad!$BL$433,Rekenblad!BE545,0)</f>
        <v>0</v>
      </c>
      <c r="BN545" s="37">
        <f>IF(Voorblad!$E$14=Rekenblad!$BL$433,Rekenblad!BF545,0)</f>
        <v>0</v>
      </c>
      <c r="BO545" s="62">
        <f>IF(Voorblad!$E$14=Rekenblad!$BL$433,Rekenblad!BG545,0)</f>
        <v>0</v>
      </c>
      <c r="BP545" s="37">
        <f>IF(Voorblad!$E$14=Rekenblad!$BL$433,Rekenblad!BH545,0)</f>
        <v>0</v>
      </c>
      <c r="BQ545" s="37">
        <f>IF(Voorblad!$E$14=Rekenblad!$BL$433,Rekenblad!BI545,0)</f>
        <v>0</v>
      </c>
    </row>
    <row r="546" spans="2:69" x14ac:dyDescent="0.25">
      <c r="B546">
        <f>'Data TREND'!BR114</f>
        <v>121</v>
      </c>
      <c r="C546" s="37">
        <f>'Data TREND'!BT114</f>
        <v>1031.1622200890206</v>
      </c>
      <c r="D546" s="37">
        <f>'Data TREND'!BU114</f>
        <v>1319.6952951015367</v>
      </c>
      <c r="E546" s="37">
        <f>'Data TREND'!BV114</f>
        <v>640.38101471968901</v>
      </c>
      <c r="F546" s="62">
        <f>'Data TREND'!BW114</f>
        <v>2991.3594556065491</v>
      </c>
      <c r="G546" s="37">
        <f>'Data TREND'!BX114</f>
        <v>52.790697579822599</v>
      </c>
      <c r="H546" s="37">
        <f>'Data TREND'!BY114</f>
        <v>21.798413718279789</v>
      </c>
      <c r="J546" s="37">
        <f t="shared" si="394"/>
        <v>1031.1622200890206</v>
      </c>
      <c r="K546" s="37">
        <f t="shared" si="395"/>
        <v>1319.6952951015367</v>
      </c>
      <c r="L546" s="37">
        <f t="shared" si="396"/>
        <v>640.38101471968901</v>
      </c>
      <c r="M546" s="62">
        <f t="shared" si="397"/>
        <v>2991.3594556065491</v>
      </c>
      <c r="N546" s="37">
        <f t="shared" si="398"/>
        <v>52.790697579822599</v>
      </c>
      <c r="O546" s="37">
        <f t="shared" si="399"/>
        <v>21.798413718279789</v>
      </c>
      <c r="Q546">
        <f>'Data TREND'!BR114</f>
        <v>121</v>
      </c>
      <c r="R546" s="37">
        <f>'Data TREND'!CA114</f>
        <v>1450.278166430036</v>
      </c>
      <c r="S546" s="37">
        <f>'Data TREND'!CB114</f>
        <v>1318.0042988458722</v>
      </c>
      <c r="T546" s="37">
        <f>'Data TREND'!CC114</f>
        <v>637.96720939281568</v>
      </c>
      <c r="U546" s="62">
        <f>'Data TREND'!CD114</f>
        <v>3406.2271243337646</v>
      </c>
      <c r="V546" s="37">
        <f>'Data TREND'!CE114</f>
        <v>57.441910161789394</v>
      </c>
      <c r="W546" s="37">
        <f>'Data TREND'!CF114</f>
        <v>23.392740886083367</v>
      </c>
      <c r="Y546" s="37">
        <f t="shared" si="400"/>
        <v>0</v>
      </c>
      <c r="Z546" s="37">
        <f t="shared" si="401"/>
        <v>0</v>
      </c>
      <c r="AA546" s="37">
        <f t="shared" si="402"/>
        <v>0</v>
      </c>
      <c r="AB546" s="62">
        <f t="shared" si="403"/>
        <v>0</v>
      </c>
      <c r="AC546" s="37">
        <f t="shared" si="404"/>
        <v>0</v>
      </c>
      <c r="AD546" s="37">
        <f t="shared" si="405"/>
        <v>0</v>
      </c>
      <c r="AF546">
        <f>'Data TREND'!BR114</f>
        <v>121</v>
      </c>
      <c r="AG546" s="37">
        <f>'Data TREND'!CH114</f>
        <v>1848.0127718419044</v>
      </c>
      <c r="AH546" s="37">
        <f>'Data TREND'!CI114</f>
        <v>1316.6285401707348</v>
      </c>
      <c r="AI546" s="37">
        <f>'Data TREND'!CJ114</f>
        <v>635.36629446394738</v>
      </c>
      <c r="AJ546" s="62">
        <f>'Data TREND'!CK114</f>
        <v>3799.7790269171019</v>
      </c>
      <c r="AK546" s="37">
        <f>'Data TREND'!CL114</f>
        <v>60.641053672890536</v>
      </c>
      <c r="AL546" s="37">
        <f>'Data TREND'!CM114</f>
        <v>24.856966835914704</v>
      </c>
      <c r="AN546" s="37">
        <f t="shared" si="406"/>
        <v>0</v>
      </c>
      <c r="AO546" s="37">
        <f t="shared" si="407"/>
        <v>0</v>
      </c>
      <c r="AP546" s="37">
        <f t="shared" si="408"/>
        <v>0</v>
      </c>
      <c r="AQ546" s="62">
        <f t="shared" si="409"/>
        <v>0</v>
      </c>
      <c r="AR546" s="37">
        <f t="shared" si="410"/>
        <v>0</v>
      </c>
      <c r="AS546" s="37">
        <f t="shared" si="411"/>
        <v>0</v>
      </c>
      <c r="AU546">
        <v>121</v>
      </c>
      <c r="AV546" s="37">
        <f t="shared" si="412"/>
        <v>1031.1622200890206</v>
      </c>
      <c r="AW546" s="37">
        <f t="shared" si="413"/>
        <v>1319.6952951015367</v>
      </c>
      <c r="AX546" s="37">
        <f t="shared" si="414"/>
        <v>640.38101471968901</v>
      </c>
      <c r="AY546" s="62">
        <f t="shared" si="415"/>
        <v>2991.3594556065491</v>
      </c>
      <c r="AZ546" s="37">
        <f t="shared" si="416"/>
        <v>52.790697579822599</v>
      </c>
      <c r="BA546" s="37">
        <f t="shared" si="417"/>
        <v>21.798413718279789</v>
      </c>
      <c r="BC546">
        <v>121</v>
      </c>
      <c r="BD546" s="37">
        <f>IF(Voorblad!$E$10=Rekenblad!BC546,Rekenblad!AV546,0)</f>
        <v>0</v>
      </c>
      <c r="BE546" s="37">
        <f>IF(Voorblad!$E$10=Rekenblad!BC546,Rekenblad!AW546,0)</f>
        <v>0</v>
      </c>
      <c r="BF546" s="37">
        <f>IF(Voorblad!$E$10=Rekenblad!BC546,Rekenblad!AX546,0)</f>
        <v>0</v>
      </c>
      <c r="BG546" s="62">
        <f>IF(Voorblad!$E$10=Rekenblad!BC546,Rekenblad!AY546,0)</f>
        <v>0</v>
      </c>
      <c r="BH546" s="37">
        <f>IF(Voorblad!$E$10=Rekenblad!BC546,Rekenblad!AZ546,0)</f>
        <v>0</v>
      </c>
      <c r="BI546" s="37">
        <f>IF(Voorblad!$E$10=Rekenblad!BC546,Rekenblad!BA546,0)</f>
        <v>0</v>
      </c>
      <c r="BK546">
        <v>121</v>
      </c>
      <c r="BL546" s="37">
        <f>IF(Voorblad!$E$14=Rekenblad!$BL$433,Rekenblad!BD546,0)</f>
        <v>0</v>
      </c>
      <c r="BM546" s="37">
        <f>IF(Voorblad!$E$14=Rekenblad!$BL$433,Rekenblad!BE546,0)</f>
        <v>0</v>
      </c>
      <c r="BN546" s="37">
        <f>IF(Voorblad!$E$14=Rekenblad!$BL$433,Rekenblad!BF546,0)</f>
        <v>0</v>
      </c>
      <c r="BO546" s="62">
        <f>IF(Voorblad!$E$14=Rekenblad!$BL$433,Rekenblad!BG546,0)</f>
        <v>0</v>
      </c>
      <c r="BP546" s="37">
        <f>IF(Voorblad!$E$14=Rekenblad!$BL$433,Rekenblad!BH546,0)</f>
        <v>0</v>
      </c>
      <c r="BQ546" s="37">
        <f>IF(Voorblad!$E$14=Rekenblad!$BL$433,Rekenblad!BI546,0)</f>
        <v>0</v>
      </c>
    </row>
    <row r="547" spans="2:69" x14ac:dyDescent="0.25">
      <c r="B547">
        <f>'Data TREND'!BR115</f>
        <v>122</v>
      </c>
      <c r="C547" s="37">
        <f>'Data TREND'!BT115</f>
        <v>1038.3716375478723</v>
      </c>
      <c r="D547" s="37">
        <f>'Data TREND'!BU115</f>
        <v>1330.2745852887363</v>
      </c>
      <c r="E547" s="37">
        <f>'Data TREND'!BV115</f>
        <v>645.63385845110474</v>
      </c>
      <c r="F547" s="62">
        <f>'Data TREND'!BW115</f>
        <v>3014.4009437950872</v>
      </c>
      <c r="G547" s="37">
        <f>'Data TREND'!BX115</f>
        <v>52.458851664325252</v>
      </c>
      <c r="H547" s="37">
        <f>'Data TREND'!BY115</f>
        <v>21.665398276504455</v>
      </c>
      <c r="J547" s="37">
        <f t="shared" si="394"/>
        <v>1038.3716375478723</v>
      </c>
      <c r="K547" s="37">
        <f t="shared" si="395"/>
        <v>1330.2745852887363</v>
      </c>
      <c r="L547" s="37">
        <f t="shared" si="396"/>
        <v>645.63385845110474</v>
      </c>
      <c r="M547" s="62">
        <f t="shared" si="397"/>
        <v>3014.4009437950872</v>
      </c>
      <c r="N547" s="37">
        <f t="shared" si="398"/>
        <v>52.458851664325252</v>
      </c>
      <c r="O547" s="37">
        <f t="shared" si="399"/>
        <v>21.665398276504455</v>
      </c>
      <c r="Q547">
        <f>'Data TREND'!BR115</f>
        <v>122</v>
      </c>
      <c r="R547" s="37">
        <f>'Data TREND'!CA115</f>
        <v>1460.1881624834573</v>
      </c>
      <c r="S547" s="37">
        <f>'Data TREND'!CB115</f>
        <v>1328.5492570455267</v>
      </c>
      <c r="T547" s="37">
        <f>'Data TREND'!CC115</f>
        <v>643.14376083926606</v>
      </c>
      <c r="U547" s="62">
        <f>'Data TREND'!CD115</f>
        <v>3431.8563779581209</v>
      </c>
      <c r="V547" s="37">
        <f>'Data TREND'!CE115</f>
        <v>56.947834688240938</v>
      </c>
      <c r="W547" s="37">
        <f>'Data TREND'!CF115</f>
        <v>23.190775623154888</v>
      </c>
      <c r="Y547" s="37">
        <f t="shared" si="400"/>
        <v>0</v>
      </c>
      <c r="Z547" s="37">
        <f t="shared" si="401"/>
        <v>0</v>
      </c>
      <c r="AA547" s="37">
        <f t="shared" si="402"/>
        <v>0</v>
      </c>
      <c r="AB547" s="62">
        <f t="shared" si="403"/>
        <v>0</v>
      </c>
      <c r="AC547" s="37">
        <f t="shared" si="404"/>
        <v>0</v>
      </c>
      <c r="AD547" s="37">
        <f t="shared" si="405"/>
        <v>0</v>
      </c>
      <c r="AF547">
        <f>'Data TREND'!BR115</f>
        <v>122</v>
      </c>
      <c r="AG547" s="37">
        <f>'Data TREND'!CH115</f>
        <v>1860.4371378620281</v>
      </c>
      <c r="AH547" s="37">
        <f>'Data TREND'!CI115</f>
        <v>1327.1418617125416</v>
      </c>
      <c r="AI547" s="37">
        <f>'Data TREND'!CJ115</f>
        <v>640.45659129890817</v>
      </c>
      <c r="AJ547" s="62">
        <f>'Data TREND'!CK115</f>
        <v>3827.8054551014816</v>
      </c>
      <c r="AK547" s="37">
        <f>'Data TREND'!CL115</f>
        <v>59.969895540757506</v>
      </c>
      <c r="AL547" s="37">
        <f>'Data TREND'!CM115</f>
        <v>24.58344106861761</v>
      </c>
      <c r="AN547" s="37">
        <f t="shared" si="406"/>
        <v>0</v>
      </c>
      <c r="AO547" s="37">
        <f t="shared" si="407"/>
        <v>0</v>
      </c>
      <c r="AP547" s="37">
        <f t="shared" si="408"/>
        <v>0</v>
      </c>
      <c r="AQ547" s="62">
        <f t="shared" si="409"/>
        <v>0</v>
      </c>
      <c r="AR547" s="37">
        <f t="shared" si="410"/>
        <v>0</v>
      </c>
      <c r="AS547" s="37">
        <f t="shared" si="411"/>
        <v>0</v>
      </c>
      <c r="AU547">
        <v>122</v>
      </c>
      <c r="AV547" s="37">
        <f t="shared" si="412"/>
        <v>1038.3716375478723</v>
      </c>
      <c r="AW547" s="37">
        <f t="shared" si="413"/>
        <v>1330.2745852887363</v>
      </c>
      <c r="AX547" s="37">
        <f t="shared" si="414"/>
        <v>645.63385845110474</v>
      </c>
      <c r="AY547" s="62">
        <f t="shared" si="415"/>
        <v>3014.4009437950872</v>
      </c>
      <c r="AZ547" s="37">
        <f t="shared" si="416"/>
        <v>52.458851664325252</v>
      </c>
      <c r="BA547" s="37">
        <f t="shared" si="417"/>
        <v>21.665398276504455</v>
      </c>
      <c r="BC547">
        <v>122</v>
      </c>
      <c r="BD547" s="37">
        <f>IF(Voorblad!$E$10=Rekenblad!BC547,Rekenblad!AV547,0)</f>
        <v>0</v>
      </c>
      <c r="BE547" s="37">
        <f>IF(Voorblad!$E$10=Rekenblad!BC547,Rekenblad!AW547,0)</f>
        <v>0</v>
      </c>
      <c r="BF547" s="37">
        <f>IF(Voorblad!$E$10=Rekenblad!BC547,Rekenblad!AX547,0)</f>
        <v>0</v>
      </c>
      <c r="BG547" s="62">
        <f>IF(Voorblad!$E$10=Rekenblad!BC547,Rekenblad!AY547,0)</f>
        <v>0</v>
      </c>
      <c r="BH547" s="37">
        <f>IF(Voorblad!$E$10=Rekenblad!BC547,Rekenblad!AZ547,0)</f>
        <v>0</v>
      </c>
      <c r="BI547" s="37">
        <f>IF(Voorblad!$E$10=Rekenblad!BC547,Rekenblad!BA547,0)</f>
        <v>0</v>
      </c>
      <c r="BK547">
        <v>122</v>
      </c>
      <c r="BL547" s="37">
        <f>IF(Voorblad!$E$14=Rekenblad!$BL$433,Rekenblad!BD547,0)</f>
        <v>0</v>
      </c>
      <c r="BM547" s="37">
        <f>IF(Voorblad!$E$14=Rekenblad!$BL$433,Rekenblad!BE547,0)</f>
        <v>0</v>
      </c>
      <c r="BN547" s="37">
        <f>IF(Voorblad!$E$14=Rekenblad!$BL$433,Rekenblad!BF547,0)</f>
        <v>0</v>
      </c>
      <c r="BO547" s="62">
        <f>IF(Voorblad!$E$14=Rekenblad!$BL$433,Rekenblad!BG547,0)</f>
        <v>0</v>
      </c>
      <c r="BP547" s="37">
        <f>IF(Voorblad!$E$14=Rekenblad!$BL$433,Rekenblad!BH547,0)</f>
        <v>0</v>
      </c>
      <c r="BQ547" s="37">
        <f>IF(Voorblad!$E$14=Rekenblad!$BL$433,Rekenblad!BI547,0)</f>
        <v>0</v>
      </c>
    </row>
    <row r="548" spans="2:69" x14ac:dyDescent="0.25">
      <c r="B548">
        <f>'Data TREND'!BR116</f>
        <v>123</v>
      </c>
      <c r="C548" s="37">
        <f>'Data TREND'!BT116</f>
        <v>1045.581055006724</v>
      </c>
      <c r="D548" s="37">
        <f>'Data TREND'!BU116</f>
        <v>1340.8538754759361</v>
      </c>
      <c r="E548" s="37">
        <f>'Data TREND'!BV116</f>
        <v>650.88670218252048</v>
      </c>
      <c r="F548" s="62">
        <f>'Data TREND'!BW116</f>
        <v>3037.4424319836244</v>
      </c>
      <c r="G548" s="37">
        <f>'Data TREND'!BX116</f>
        <v>52.127005748827905</v>
      </c>
      <c r="H548" s="37">
        <f>'Data TREND'!BY116</f>
        <v>21.532382834729123</v>
      </c>
      <c r="J548" s="37">
        <f t="shared" si="394"/>
        <v>1045.581055006724</v>
      </c>
      <c r="K548" s="37">
        <f t="shared" si="395"/>
        <v>1340.8538754759361</v>
      </c>
      <c r="L548" s="37">
        <f t="shared" si="396"/>
        <v>650.88670218252048</v>
      </c>
      <c r="M548" s="62">
        <f t="shared" si="397"/>
        <v>3037.4424319836244</v>
      </c>
      <c r="N548" s="37">
        <f t="shared" si="398"/>
        <v>52.127005748827905</v>
      </c>
      <c r="O548" s="37">
        <f t="shared" si="399"/>
        <v>21.532382834729123</v>
      </c>
      <c r="Q548">
        <f>'Data TREND'!BR116</f>
        <v>123</v>
      </c>
      <c r="R548" s="37">
        <f>'Data TREND'!CA116</f>
        <v>1470.0981585368786</v>
      </c>
      <c r="S548" s="37">
        <f>'Data TREND'!CB116</f>
        <v>1339.0942152451812</v>
      </c>
      <c r="T548" s="37">
        <f>'Data TREND'!CC116</f>
        <v>648.32031228571645</v>
      </c>
      <c r="U548" s="62">
        <f>'Data TREND'!CD116</f>
        <v>3457.4856315824773</v>
      </c>
      <c r="V548" s="37">
        <f>'Data TREND'!CE116</f>
        <v>56.453759214692489</v>
      </c>
      <c r="W548" s="37">
        <f>'Data TREND'!CF116</f>
        <v>22.98881036022641</v>
      </c>
      <c r="Y548" s="37">
        <f t="shared" si="400"/>
        <v>0</v>
      </c>
      <c r="Z548" s="37">
        <f t="shared" si="401"/>
        <v>0</v>
      </c>
      <c r="AA548" s="37">
        <f t="shared" si="402"/>
        <v>0</v>
      </c>
      <c r="AB548" s="62">
        <f t="shared" si="403"/>
        <v>0</v>
      </c>
      <c r="AC548" s="37">
        <f t="shared" si="404"/>
        <v>0</v>
      </c>
      <c r="AD548" s="37">
        <f t="shared" si="405"/>
        <v>0</v>
      </c>
      <c r="AF548">
        <f>'Data TREND'!BR116</f>
        <v>123</v>
      </c>
      <c r="AG548" s="37">
        <f>'Data TREND'!CH116</f>
        <v>1872.8615038821517</v>
      </c>
      <c r="AH548" s="37">
        <f>'Data TREND'!CI116</f>
        <v>1337.6551832543485</v>
      </c>
      <c r="AI548" s="37">
        <f>'Data TREND'!CJ116</f>
        <v>645.54688813386895</v>
      </c>
      <c r="AJ548" s="62">
        <f>'Data TREND'!CK116</f>
        <v>3855.8318832858617</v>
      </c>
      <c r="AK548" s="37">
        <f>'Data TREND'!CL116</f>
        <v>59.298737408624476</v>
      </c>
      <c r="AL548" s="37">
        <f>'Data TREND'!CM116</f>
        <v>24.309915301320522</v>
      </c>
      <c r="AN548" s="37">
        <f t="shared" si="406"/>
        <v>0</v>
      </c>
      <c r="AO548" s="37">
        <f t="shared" si="407"/>
        <v>0</v>
      </c>
      <c r="AP548" s="37">
        <f t="shared" si="408"/>
        <v>0</v>
      </c>
      <c r="AQ548" s="62">
        <f t="shared" si="409"/>
        <v>0</v>
      </c>
      <c r="AR548" s="37">
        <f t="shared" si="410"/>
        <v>0</v>
      </c>
      <c r="AS548" s="37">
        <f t="shared" si="411"/>
        <v>0</v>
      </c>
      <c r="AU548">
        <v>123</v>
      </c>
      <c r="AV548" s="37">
        <f t="shared" si="412"/>
        <v>1045.581055006724</v>
      </c>
      <c r="AW548" s="37">
        <f t="shared" si="413"/>
        <v>1340.8538754759361</v>
      </c>
      <c r="AX548" s="37">
        <f t="shared" si="414"/>
        <v>650.88670218252048</v>
      </c>
      <c r="AY548" s="62">
        <f t="shared" si="415"/>
        <v>3037.4424319836244</v>
      </c>
      <c r="AZ548" s="37">
        <f t="shared" si="416"/>
        <v>52.127005748827905</v>
      </c>
      <c r="BA548" s="37">
        <f t="shared" si="417"/>
        <v>21.532382834729123</v>
      </c>
      <c r="BC548">
        <v>123</v>
      </c>
      <c r="BD548" s="37">
        <f>IF(Voorblad!$E$10=Rekenblad!BC548,Rekenblad!AV548,0)</f>
        <v>0</v>
      </c>
      <c r="BE548" s="37">
        <f>IF(Voorblad!$E$10=Rekenblad!BC548,Rekenblad!AW548,0)</f>
        <v>0</v>
      </c>
      <c r="BF548" s="37">
        <f>IF(Voorblad!$E$10=Rekenblad!BC548,Rekenblad!AX548,0)</f>
        <v>0</v>
      </c>
      <c r="BG548" s="62">
        <f>IF(Voorblad!$E$10=Rekenblad!BC548,Rekenblad!AY548,0)</f>
        <v>0</v>
      </c>
      <c r="BH548" s="37">
        <f>IF(Voorblad!$E$10=Rekenblad!BC548,Rekenblad!AZ548,0)</f>
        <v>0</v>
      </c>
      <c r="BI548" s="37">
        <f>IF(Voorblad!$E$10=Rekenblad!BC548,Rekenblad!BA548,0)</f>
        <v>0</v>
      </c>
      <c r="BK548">
        <v>123</v>
      </c>
      <c r="BL548" s="37">
        <f>IF(Voorblad!$E$14=Rekenblad!$BL$433,Rekenblad!BD548,0)</f>
        <v>0</v>
      </c>
      <c r="BM548" s="37">
        <f>IF(Voorblad!$E$14=Rekenblad!$BL$433,Rekenblad!BE548,0)</f>
        <v>0</v>
      </c>
      <c r="BN548" s="37">
        <f>IF(Voorblad!$E$14=Rekenblad!$BL$433,Rekenblad!BF548,0)</f>
        <v>0</v>
      </c>
      <c r="BO548" s="62">
        <f>IF(Voorblad!$E$14=Rekenblad!$BL$433,Rekenblad!BG548,0)</f>
        <v>0</v>
      </c>
      <c r="BP548" s="37">
        <f>IF(Voorblad!$E$14=Rekenblad!$BL$433,Rekenblad!BH548,0)</f>
        <v>0</v>
      </c>
      <c r="BQ548" s="37">
        <f>IF(Voorblad!$E$14=Rekenblad!$BL$433,Rekenblad!BI548,0)</f>
        <v>0</v>
      </c>
    </row>
    <row r="549" spans="2:69" x14ac:dyDescent="0.25">
      <c r="B549">
        <f>'Data TREND'!BR117</f>
        <v>124</v>
      </c>
      <c r="C549" s="37">
        <f>'Data TREND'!BT117</f>
        <v>1052.7904724655755</v>
      </c>
      <c r="D549" s="37">
        <f>'Data TREND'!BU117</f>
        <v>1351.4331656631357</v>
      </c>
      <c r="E549" s="37">
        <f>'Data TREND'!BV117</f>
        <v>656.13954591393622</v>
      </c>
      <c r="F549" s="62">
        <f>'Data TREND'!BW117</f>
        <v>3060.4839201721625</v>
      </c>
      <c r="G549" s="37">
        <f>'Data TREND'!BX117</f>
        <v>51.795159833330551</v>
      </c>
      <c r="H549" s="37">
        <f>'Data TREND'!BY117</f>
        <v>21.399367392953788</v>
      </c>
      <c r="J549" s="37">
        <f t="shared" si="394"/>
        <v>1052.7904724655755</v>
      </c>
      <c r="K549" s="37">
        <f t="shared" si="395"/>
        <v>1351.4331656631357</v>
      </c>
      <c r="L549" s="37">
        <f t="shared" si="396"/>
        <v>656.13954591393622</v>
      </c>
      <c r="M549" s="62">
        <f t="shared" si="397"/>
        <v>3060.4839201721625</v>
      </c>
      <c r="N549" s="37">
        <f t="shared" si="398"/>
        <v>51.795159833330551</v>
      </c>
      <c r="O549" s="37">
        <f t="shared" si="399"/>
        <v>21.399367392953788</v>
      </c>
      <c r="Q549">
        <f>'Data TREND'!BR117</f>
        <v>124</v>
      </c>
      <c r="R549" s="37">
        <f>'Data TREND'!CA117</f>
        <v>1480.0081545903004</v>
      </c>
      <c r="S549" s="37">
        <f>'Data TREND'!CB117</f>
        <v>1349.6391734448362</v>
      </c>
      <c r="T549" s="37">
        <f>'Data TREND'!CC117</f>
        <v>653.49686373216696</v>
      </c>
      <c r="U549" s="62">
        <f>'Data TREND'!CD117</f>
        <v>3483.1148852068336</v>
      </c>
      <c r="V549" s="37">
        <f>'Data TREND'!CE117</f>
        <v>55.95968374114404</v>
      </c>
      <c r="W549" s="37">
        <f>'Data TREND'!CF117</f>
        <v>22.786845097297931</v>
      </c>
      <c r="Y549" s="37">
        <f t="shared" si="400"/>
        <v>0</v>
      </c>
      <c r="Z549" s="37">
        <f t="shared" si="401"/>
        <v>0</v>
      </c>
      <c r="AA549" s="37">
        <f t="shared" si="402"/>
        <v>0</v>
      </c>
      <c r="AB549" s="62">
        <f t="shared" si="403"/>
        <v>0</v>
      </c>
      <c r="AC549" s="37">
        <f t="shared" si="404"/>
        <v>0</v>
      </c>
      <c r="AD549" s="37">
        <f t="shared" si="405"/>
        <v>0</v>
      </c>
      <c r="AF549">
        <f>'Data TREND'!BR117</f>
        <v>124</v>
      </c>
      <c r="AG549" s="37">
        <f>'Data TREND'!CH117</f>
        <v>1885.2858699022754</v>
      </c>
      <c r="AH549" s="37">
        <f>'Data TREND'!CI117</f>
        <v>1348.1685047961553</v>
      </c>
      <c r="AI549" s="37">
        <f>'Data TREND'!CJ117</f>
        <v>650.63718496882973</v>
      </c>
      <c r="AJ549" s="62">
        <f>'Data TREND'!CK117</f>
        <v>3883.8583114702419</v>
      </c>
      <c r="AK549" s="37">
        <f>'Data TREND'!CL117</f>
        <v>58.627579276491446</v>
      </c>
      <c r="AL549" s="37">
        <f>'Data TREND'!CM117</f>
        <v>24.036389534023428</v>
      </c>
      <c r="AN549" s="37">
        <f t="shared" si="406"/>
        <v>0</v>
      </c>
      <c r="AO549" s="37">
        <f t="shared" si="407"/>
        <v>0</v>
      </c>
      <c r="AP549" s="37">
        <f t="shared" si="408"/>
        <v>0</v>
      </c>
      <c r="AQ549" s="62">
        <f t="shared" si="409"/>
        <v>0</v>
      </c>
      <c r="AR549" s="37">
        <f t="shared" si="410"/>
        <v>0</v>
      </c>
      <c r="AS549" s="37">
        <f t="shared" si="411"/>
        <v>0</v>
      </c>
      <c r="AU549">
        <v>124</v>
      </c>
      <c r="AV549" s="37">
        <f t="shared" si="412"/>
        <v>1052.7904724655755</v>
      </c>
      <c r="AW549" s="37">
        <f t="shared" si="413"/>
        <v>1351.4331656631357</v>
      </c>
      <c r="AX549" s="37">
        <f t="shared" si="414"/>
        <v>656.13954591393622</v>
      </c>
      <c r="AY549" s="62">
        <f t="shared" si="415"/>
        <v>3060.4839201721625</v>
      </c>
      <c r="AZ549" s="37">
        <f t="shared" si="416"/>
        <v>51.795159833330551</v>
      </c>
      <c r="BA549" s="37">
        <f t="shared" si="417"/>
        <v>21.399367392953788</v>
      </c>
      <c r="BC549">
        <v>124</v>
      </c>
      <c r="BD549" s="37">
        <f>IF(Voorblad!$E$10=Rekenblad!BC549,Rekenblad!AV549,0)</f>
        <v>0</v>
      </c>
      <c r="BE549" s="37">
        <f>IF(Voorblad!$E$10=Rekenblad!BC549,Rekenblad!AW549,0)</f>
        <v>0</v>
      </c>
      <c r="BF549" s="37">
        <f>IF(Voorblad!$E$10=Rekenblad!BC549,Rekenblad!AX549,0)</f>
        <v>0</v>
      </c>
      <c r="BG549" s="62">
        <f>IF(Voorblad!$E$10=Rekenblad!BC549,Rekenblad!AY549,0)</f>
        <v>0</v>
      </c>
      <c r="BH549" s="37">
        <f>IF(Voorblad!$E$10=Rekenblad!BC549,Rekenblad!AZ549,0)</f>
        <v>0</v>
      </c>
      <c r="BI549" s="37">
        <f>IF(Voorblad!$E$10=Rekenblad!BC549,Rekenblad!BA549,0)</f>
        <v>0</v>
      </c>
      <c r="BK549">
        <v>124</v>
      </c>
      <c r="BL549" s="37">
        <f>IF(Voorblad!$E$14=Rekenblad!$BL$433,Rekenblad!BD549,0)</f>
        <v>0</v>
      </c>
      <c r="BM549" s="37">
        <f>IF(Voorblad!$E$14=Rekenblad!$BL$433,Rekenblad!BE549,0)</f>
        <v>0</v>
      </c>
      <c r="BN549" s="37">
        <f>IF(Voorblad!$E$14=Rekenblad!$BL$433,Rekenblad!BF549,0)</f>
        <v>0</v>
      </c>
      <c r="BO549" s="62">
        <f>IF(Voorblad!$E$14=Rekenblad!$BL$433,Rekenblad!BG549,0)</f>
        <v>0</v>
      </c>
      <c r="BP549" s="37">
        <f>IF(Voorblad!$E$14=Rekenblad!$BL$433,Rekenblad!BH549,0)</f>
        <v>0</v>
      </c>
      <c r="BQ549" s="37">
        <f>IF(Voorblad!$E$14=Rekenblad!$BL$433,Rekenblad!BI549,0)</f>
        <v>0</v>
      </c>
    </row>
    <row r="550" spans="2:69" x14ac:dyDescent="0.25">
      <c r="B550">
        <f>'Data TREND'!BR118</f>
        <v>125</v>
      </c>
      <c r="C550" s="37">
        <f>'Data TREND'!BT118</f>
        <v>1059.9998899244274</v>
      </c>
      <c r="D550" s="37">
        <f>'Data TREND'!BU118</f>
        <v>1362.0124558503355</v>
      </c>
      <c r="E550" s="37">
        <f>'Data TREND'!BV118</f>
        <v>661.39238964535195</v>
      </c>
      <c r="F550" s="62">
        <f>'Data TREND'!BW118</f>
        <v>3083.5254083606997</v>
      </c>
      <c r="G550" s="37">
        <f>'Data TREND'!BX118</f>
        <v>51.463313917833204</v>
      </c>
      <c r="H550" s="37">
        <f>'Data TREND'!BY118</f>
        <v>21.266351951178454</v>
      </c>
      <c r="J550" s="37">
        <f t="shared" si="394"/>
        <v>1059.9998899244274</v>
      </c>
      <c r="K550" s="37">
        <f t="shared" si="395"/>
        <v>1362.0124558503355</v>
      </c>
      <c r="L550" s="37">
        <f t="shared" si="396"/>
        <v>661.39238964535195</v>
      </c>
      <c r="M550" s="62">
        <f t="shared" si="397"/>
        <v>3083.5254083606997</v>
      </c>
      <c r="N550" s="37">
        <f t="shared" si="398"/>
        <v>51.463313917833204</v>
      </c>
      <c r="O550" s="37">
        <f t="shared" si="399"/>
        <v>21.266351951178454</v>
      </c>
      <c r="Q550">
        <f>'Data TREND'!BR118</f>
        <v>125</v>
      </c>
      <c r="R550" s="37">
        <f>'Data TREND'!CA118</f>
        <v>1489.9181506437217</v>
      </c>
      <c r="S550" s="37">
        <f>'Data TREND'!CB118</f>
        <v>1360.1841316444907</v>
      </c>
      <c r="T550" s="37">
        <f>'Data TREND'!CC118</f>
        <v>658.67341517861735</v>
      </c>
      <c r="U550" s="62">
        <f>'Data TREND'!CD118</f>
        <v>3508.74413883119</v>
      </c>
      <c r="V550" s="37">
        <f>'Data TREND'!CE118</f>
        <v>55.465608267595591</v>
      </c>
      <c r="W550" s="37">
        <f>'Data TREND'!CF118</f>
        <v>22.584879834369453</v>
      </c>
      <c r="Y550" s="37">
        <f t="shared" si="400"/>
        <v>0</v>
      </c>
      <c r="Z550" s="37">
        <f t="shared" si="401"/>
        <v>0</v>
      </c>
      <c r="AA550" s="37">
        <f t="shared" si="402"/>
        <v>0</v>
      </c>
      <c r="AB550" s="62">
        <f t="shared" si="403"/>
        <v>0</v>
      </c>
      <c r="AC550" s="37">
        <f t="shared" si="404"/>
        <v>0</v>
      </c>
      <c r="AD550" s="37">
        <f t="shared" si="405"/>
        <v>0</v>
      </c>
      <c r="AF550">
        <f>'Data TREND'!BR118</f>
        <v>125</v>
      </c>
      <c r="AG550" s="37">
        <f>'Data TREND'!CH118</f>
        <v>1897.7102359223986</v>
      </c>
      <c r="AH550" s="37">
        <f>'Data TREND'!CI118</f>
        <v>1358.6818263379621</v>
      </c>
      <c r="AI550" s="37">
        <f>'Data TREND'!CJ118</f>
        <v>655.72748180379051</v>
      </c>
      <c r="AJ550" s="62">
        <f>'Data TREND'!CK118</f>
        <v>3911.8847396546216</v>
      </c>
      <c r="AK550" s="37">
        <f>'Data TREND'!CL118</f>
        <v>57.956421144358401</v>
      </c>
      <c r="AL550" s="37">
        <f>'Data TREND'!CM118</f>
        <v>23.76286376672634</v>
      </c>
      <c r="AN550" s="37">
        <f t="shared" si="406"/>
        <v>0</v>
      </c>
      <c r="AO550" s="37">
        <f t="shared" si="407"/>
        <v>0</v>
      </c>
      <c r="AP550" s="37">
        <f t="shared" si="408"/>
        <v>0</v>
      </c>
      <c r="AQ550" s="62">
        <f t="shared" si="409"/>
        <v>0</v>
      </c>
      <c r="AR550" s="37">
        <f t="shared" si="410"/>
        <v>0</v>
      </c>
      <c r="AS550" s="37">
        <f t="shared" si="411"/>
        <v>0</v>
      </c>
      <c r="AU550">
        <v>125</v>
      </c>
      <c r="AV550" s="37">
        <f t="shared" si="412"/>
        <v>1059.9998899244274</v>
      </c>
      <c r="AW550" s="37">
        <f t="shared" si="413"/>
        <v>1362.0124558503355</v>
      </c>
      <c r="AX550" s="37">
        <f t="shared" si="414"/>
        <v>661.39238964535195</v>
      </c>
      <c r="AY550" s="62">
        <f t="shared" si="415"/>
        <v>3083.5254083606997</v>
      </c>
      <c r="AZ550" s="37">
        <f t="shared" si="416"/>
        <v>51.463313917833204</v>
      </c>
      <c r="BA550" s="37">
        <f t="shared" si="417"/>
        <v>21.266351951178454</v>
      </c>
      <c r="BC550">
        <v>125</v>
      </c>
      <c r="BD550" s="37">
        <f>IF(Voorblad!$E$10=Rekenblad!BC550,Rekenblad!AV550,0)</f>
        <v>0</v>
      </c>
      <c r="BE550" s="37">
        <f>IF(Voorblad!$E$10=Rekenblad!BC550,Rekenblad!AW550,0)</f>
        <v>0</v>
      </c>
      <c r="BF550" s="37">
        <f>IF(Voorblad!$E$10=Rekenblad!BC550,Rekenblad!AX550,0)</f>
        <v>0</v>
      </c>
      <c r="BG550" s="62">
        <f>IF(Voorblad!$E$10=Rekenblad!BC550,Rekenblad!AY550,0)</f>
        <v>0</v>
      </c>
      <c r="BH550" s="37">
        <f>IF(Voorblad!$E$10=Rekenblad!BC550,Rekenblad!AZ550,0)</f>
        <v>0</v>
      </c>
      <c r="BI550" s="37">
        <f>IF(Voorblad!$E$10=Rekenblad!BC550,Rekenblad!BA550,0)</f>
        <v>0</v>
      </c>
      <c r="BK550">
        <v>125</v>
      </c>
      <c r="BL550" s="37">
        <f>IF(Voorblad!$E$14=Rekenblad!$BL$433,Rekenblad!BD550,0)</f>
        <v>0</v>
      </c>
      <c r="BM550" s="37">
        <f>IF(Voorblad!$E$14=Rekenblad!$BL$433,Rekenblad!BE550,0)</f>
        <v>0</v>
      </c>
      <c r="BN550" s="37">
        <f>IF(Voorblad!$E$14=Rekenblad!$BL$433,Rekenblad!BF550,0)</f>
        <v>0</v>
      </c>
      <c r="BO550" s="62">
        <f>IF(Voorblad!$E$14=Rekenblad!$BL$433,Rekenblad!BG550,0)</f>
        <v>0</v>
      </c>
      <c r="BP550" s="37">
        <f>IF(Voorblad!$E$14=Rekenblad!$BL$433,Rekenblad!BH550,0)</f>
        <v>0</v>
      </c>
      <c r="BQ550" s="37">
        <f>IF(Voorblad!$E$14=Rekenblad!$BL$433,Rekenblad!BI550,0)</f>
        <v>0</v>
      </c>
    </row>
    <row r="551" spans="2:69" x14ac:dyDescent="0.25">
      <c r="B551">
        <f>'Data TREND'!BR119</f>
        <v>126</v>
      </c>
      <c r="C551" s="37">
        <f>'Data TREND'!BT119</f>
        <v>1067.2093073832789</v>
      </c>
      <c r="D551" s="37">
        <f>'Data TREND'!BU119</f>
        <v>1372.5917460375351</v>
      </c>
      <c r="E551" s="37">
        <f>'Data TREND'!BV119</f>
        <v>666.64523337676758</v>
      </c>
      <c r="F551" s="62">
        <f>'Data TREND'!BW119</f>
        <v>3106.5668965492368</v>
      </c>
      <c r="G551" s="37">
        <f>'Data TREND'!BX119</f>
        <v>51.131468002335858</v>
      </c>
      <c r="H551" s="37">
        <f>'Data TREND'!BY119</f>
        <v>21.133336509403122</v>
      </c>
      <c r="J551" s="37">
        <f t="shared" si="394"/>
        <v>1067.2093073832789</v>
      </c>
      <c r="K551" s="37">
        <f t="shared" si="395"/>
        <v>1372.5917460375351</v>
      </c>
      <c r="L551" s="37">
        <f t="shared" si="396"/>
        <v>666.64523337676758</v>
      </c>
      <c r="M551" s="62">
        <f t="shared" si="397"/>
        <v>3106.5668965492368</v>
      </c>
      <c r="N551" s="37">
        <f t="shared" si="398"/>
        <v>51.131468002335858</v>
      </c>
      <c r="O551" s="37">
        <f t="shared" si="399"/>
        <v>21.133336509403122</v>
      </c>
      <c r="Q551">
        <f>'Data TREND'!BR119</f>
        <v>126</v>
      </c>
      <c r="R551" s="37">
        <f>'Data TREND'!CA119</f>
        <v>1499.828146697143</v>
      </c>
      <c r="S551" s="37">
        <f>'Data TREND'!CB119</f>
        <v>1370.7290898441452</v>
      </c>
      <c r="T551" s="37">
        <f>'Data TREND'!CC119</f>
        <v>663.84996662506774</v>
      </c>
      <c r="U551" s="62">
        <f>'Data TREND'!CD119</f>
        <v>3534.3733924555463</v>
      </c>
      <c r="V551" s="37">
        <f>'Data TREND'!CE119</f>
        <v>54.971532794047135</v>
      </c>
      <c r="W551" s="37">
        <f>'Data TREND'!CF119</f>
        <v>22.382914571440971</v>
      </c>
      <c r="Y551" s="37">
        <f t="shared" si="400"/>
        <v>0</v>
      </c>
      <c r="Z551" s="37">
        <f t="shared" si="401"/>
        <v>0</v>
      </c>
      <c r="AA551" s="37">
        <f t="shared" si="402"/>
        <v>0</v>
      </c>
      <c r="AB551" s="62">
        <f t="shared" si="403"/>
        <v>0</v>
      </c>
      <c r="AC551" s="37">
        <f t="shared" si="404"/>
        <v>0</v>
      </c>
      <c r="AD551" s="37">
        <f t="shared" si="405"/>
        <v>0</v>
      </c>
      <c r="AF551">
        <f>'Data TREND'!BR119</f>
        <v>126</v>
      </c>
      <c r="AG551" s="37">
        <f>'Data TREND'!CH119</f>
        <v>1910.1346019425223</v>
      </c>
      <c r="AH551" s="37">
        <f>'Data TREND'!CI119</f>
        <v>1369.1951478797689</v>
      </c>
      <c r="AI551" s="37">
        <f>'Data TREND'!CJ119</f>
        <v>660.81777863875141</v>
      </c>
      <c r="AJ551" s="62">
        <f>'Data TREND'!CK119</f>
        <v>3939.9111678390018</v>
      </c>
      <c r="AK551" s="37">
        <f>'Data TREND'!CL119</f>
        <v>57.285263012225371</v>
      </c>
      <c r="AL551" s="37">
        <f>'Data TREND'!CM119</f>
        <v>23.489337999429246</v>
      </c>
      <c r="AN551" s="37">
        <f t="shared" si="406"/>
        <v>0</v>
      </c>
      <c r="AO551" s="37">
        <f t="shared" si="407"/>
        <v>0</v>
      </c>
      <c r="AP551" s="37">
        <f t="shared" si="408"/>
        <v>0</v>
      </c>
      <c r="AQ551" s="62">
        <f t="shared" si="409"/>
        <v>0</v>
      </c>
      <c r="AR551" s="37">
        <f t="shared" si="410"/>
        <v>0</v>
      </c>
      <c r="AS551" s="37">
        <f t="shared" si="411"/>
        <v>0</v>
      </c>
      <c r="AU551">
        <v>126</v>
      </c>
      <c r="AV551" s="37">
        <f t="shared" si="412"/>
        <v>1067.2093073832789</v>
      </c>
      <c r="AW551" s="37">
        <f t="shared" si="413"/>
        <v>1372.5917460375351</v>
      </c>
      <c r="AX551" s="37">
        <f t="shared" si="414"/>
        <v>666.64523337676758</v>
      </c>
      <c r="AY551" s="62">
        <f t="shared" si="415"/>
        <v>3106.5668965492368</v>
      </c>
      <c r="AZ551" s="37">
        <f t="shared" si="416"/>
        <v>51.131468002335858</v>
      </c>
      <c r="BA551" s="37">
        <f t="shared" si="417"/>
        <v>21.133336509403122</v>
      </c>
      <c r="BC551">
        <v>126</v>
      </c>
      <c r="BD551" s="37">
        <f>IF(Voorblad!$E$10=Rekenblad!BC551,Rekenblad!AV551,0)</f>
        <v>0</v>
      </c>
      <c r="BE551" s="37">
        <f>IF(Voorblad!$E$10=Rekenblad!BC551,Rekenblad!AW551,0)</f>
        <v>0</v>
      </c>
      <c r="BF551" s="37">
        <f>IF(Voorblad!$E$10=Rekenblad!BC551,Rekenblad!AX551,0)</f>
        <v>0</v>
      </c>
      <c r="BG551" s="62">
        <f>IF(Voorblad!$E$10=Rekenblad!BC551,Rekenblad!AY551,0)</f>
        <v>0</v>
      </c>
      <c r="BH551" s="37">
        <f>IF(Voorblad!$E$10=Rekenblad!BC551,Rekenblad!AZ551,0)</f>
        <v>0</v>
      </c>
      <c r="BI551" s="37">
        <f>IF(Voorblad!$E$10=Rekenblad!BC551,Rekenblad!BA551,0)</f>
        <v>0</v>
      </c>
      <c r="BK551">
        <v>126</v>
      </c>
      <c r="BL551" s="37">
        <f>IF(Voorblad!$E$14=Rekenblad!$BL$433,Rekenblad!BD551,0)</f>
        <v>0</v>
      </c>
      <c r="BM551" s="37">
        <f>IF(Voorblad!$E$14=Rekenblad!$BL$433,Rekenblad!BE551,0)</f>
        <v>0</v>
      </c>
      <c r="BN551" s="37">
        <f>IF(Voorblad!$E$14=Rekenblad!$BL$433,Rekenblad!BF551,0)</f>
        <v>0</v>
      </c>
      <c r="BO551" s="62">
        <f>IF(Voorblad!$E$14=Rekenblad!$BL$433,Rekenblad!BG551,0)</f>
        <v>0</v>
      </c>
      <c r="BP551" s="37">
        <f>IF(Voorblad!$E$14=Rekenblad!$BL$433,Rekenblad!BH551,0)</f>
        <v>0</v>
      </c>
      <c r="BQ551" s="37">
        <f>IF(Voorblad!$E$14=Rekenblad!$BL$433,Rekenblad!BI551,0)</f>
        <v>0</v>
      </c>
    </row>
    <row r="552" spans="2:69" x14ac:dyDescent="0.25">
      <c r="B552">
        <f>'Data TREND'!BR120</f>
        <v>127</v>
      </c>
      <c r="C552" s="37">
        <f>'Data TREND'!BT120</f>
        <v>1074.4187248421306</v>
      </c>
      <c r="D552" s="37">
        <f>'Data TREND'!BU120</f>
        <v>1383.171036224735</v>
      </c>
      <c r="E552" s="37">
        <f>'Data TREND'!BV120</f>
        <v>671.89807710818332</v>
      </c>
      <c r="F552" s="62">
        <f>'Data TREND'!BW120</f>
        <v>3129.6083847377749</v>
      </c>
      <c r="G552" s="37">
        <f>'Data TREND'!BX120</f>
        <v>50.799622086838511</v>
      </c>
      <c r="H552" s="37">
        <f>'Data TREND'!BY120</f>
        <v>21.000321067627787</v>
      </c>
      <c r="J552" s="37">
        <f t="shared" si="394"/>
        <v>1074.4187248421306</v>
      </c>
      <c r="K552" s="37">
        <f t="shared" si="395"/>
        <v>1383.171036224735</v>
      </c>
      <c r="L552" s="37">
        <f t="shared" si="396"/>
        <v>671.89807710818332</v>
      </c>
      <c r="M552" s="62">
        <f t="shared" si="397"/>
        <v>3129.6083847377749</v>
      </c>
      <c r="N552" s="37">
        <f t="shared" si="398"/>
        <v>50.799622086838511</v>
      </c>
      <c r="O552" s="37">
        <f t="shared" si="399"/>
        <v>21.000321067627787</v>
      </c>
      <c r="Q552">
        <f>'Data TREND'!BR120</f>
        <v>127</v>
      </c>
      <c r="R552" s="37">
        <f>'Data TREND'!CA120</f>
        <v>1509.7381427505643</v>
      </c>
      <c r="S552" s="37">
        <f>'Data TREND'!CB120</f>
        <v>1381.2740480437997</v>
      </c>
      <c r="T552" s="37">
        <f>'Data TREND'!CC120</f>
        <v>669.02651807151824</v>
      </c>
      <c r="U552" s="62">
        <f>'Data TREND'!CD120</f>
        <v>3560.0026460799027</v>
      </c>
      <c r="V552" s="37">
        <f>'Data TREND'!CE120</f>
        <v>54.477457320498686</v>
      </c>
      <c r="W552" s="37">
        <f>'Data TREND'!CF120</f>
        <v>22.180949308512492</v>
      </c>
      <c r="Y552" s="37">
        <f t="shared" si="400"/>
        <v>0</v>
      </c>
      <c r="Z552" s="37">
        <f t="shared" si="401"/>
        <v>0</v>
      </c>
      <c r="AA552" s="37">
        <f t="shared" si="402"/>
        <v>0</v>
      </c>
      <c r="AB552" s="62">
        <f t="shared" si="403"/>
        <v>0</v>
      </c>
      <c r="AC552" s="37">
        <f t="shared" si="404"/>
        <v>0</v>
      </c>
      <c r="AD552" s="37">
        <f t="shared" si="405"/>
        <v>0</v>
      </c>
      <c r="AF552">
        <f>'Data TREND'!BR120</f>
        <v>127</v>
      </c>
      <c r="AG552" s="37">
        <f>'Data TREND'!CH120</f>
        <v>1922.558967962646</v>
      </c>
      <c r="AH552" s="37">
        <f>'Data TREND'!CI120</f>
        <v>1379.7084694215757</v>
      </c>
      <c r="AI552" s="37">
        <f>'Data TREND'!CJ120</f>
        <v>665.90807547371219</v>
      </c>
      <c r="AJ552" s="62">
        <f>'Data TREND'!CK120</f>
        <v>3967.9375960233815</v>
      </c>
      <c r="AK552" s="37">
        <f>'Data TREND'!CL120</f>
        <v>56.614104880092341</v>
      </c>
      <c r="AL552" s="37">
        <f>'Data TREND'!CM120</f>
        <v>23.215812232132158</v>
      </c>
      <c r="AN552" s="37">
        <f t="shared" si="406"/>
        <v>0</v>
      </c>
      <c r="AO552" s="37">
        <f t="shared" si="407"/>
        <v>0</v>
      </c>
      <c r="AP552" s="37">
        <f t="shared" si="408"/>
        <v>0</v>
      </c>
      <c r="AQ552" s="62">
        <f t="shared" si="409"/>
        <v>0</v>
      </c>
      <c r="AR552" s="37">
        <f t="shared" si="410"/>
        <v>0</v>
      </c>
      <c r="AS552" s="37">
        <f t="shared" si="411"/>
        <v>0</v>
      </c>
      <c r="AU552">
        <v>127</v>
      </c>
      <c r="AV552" s="37">
        <f t="shared" si="412"/>
        <v>1074.4187248421306</v>
      </c>
      <c r="AW552" s="37">
        <f t="shared" si="413"/>
        <v>1383.171036224735</v>
      </c>
      <c r="AX552" s="37">
        <f t="shared" si="414"/>
        <v>671.89807710818332</v>
      </c>
      <c r="AY552" s="62">
        <f t="shared" si="415"/>
        <v>3129.6083847377749</v>
      </c>
      <c r="AZ552" s="37">
        <f t="shared" si="416"/>
        <v>50.799622086838511</v>
      </c>
      <c r="BA552" s="37">
        <f t="shared" si="417"/>
        <v>21.000321067627787</v>
      </c>
      <c r="BC552">
        <v>127</v>
      </c>
      <c r="BD552" s="37">
        <f>IF(Voorblad!$E$10=Rekenblad!BC552,Rekenblad!AV552,0)</f>
        <v>0</v>
      </c>
      <c r="BE552" s="37">
        <f>IF(Voorblad!$E$10=Rekenblad!BC552,Rekenblad!AW552,0)</f>
        <v>0</v>
      </c>
      <c r="BF552" s="37">
        <f>IF(Voorblad!$E$10=Rekenblad!BC552,Rekenblad!AX552,0)</f>
        <v>0</v>
      </c>
      <c r="BG552" s="62">
        <f>IF(Voorblad!$E$10=Rekenblad!BC552,Rekenblad!AY552,0)</f>
        <v>0</v>
      </c>
      <c r="BH552" s="37">
        <f>IF(Voorblad!$E$10=Rekenblad!BC552,Rekenblad!AZ552,0)</f>
        <v>0</v>
      </c>
      <c r="BI552" s="37">
        <f>IF(Voorblad!$E$10=Rekenblad!BC552,Rekenblad!BA552,0)</f>
        <v>0</v>
      </c>
      <c r="BK552">
        <v>127</v>
      </c>
      <c r="BL552" s="37">
        <f>IF(Voorblad!$E$14=Rekenblad!$BL$433,Rekenblad!BD552,0)</f>
        <v>0</v>
      </c>
      <c r="BM552" s="37">
        <f>IF(Voorblad!$E$14=Rekenblad!$BL$433,Rekenblad!BE552,0)</f>
        <v>0</v>
      </c>
      <c r="BN552" s="37">
        <f>IF(Voorblad!$E$14=Rekenblad!$BL$433,Rekenblad!BF552,0)</f>
        <v>0</v>
      </c>
      <c r="BO552" s="62">
        <f>IF(Voorblad!$E$14=Rekenblad!$BL$433,Rekenblad!BG552,0)</f>
        <v>0</v>
      </c>
      <c r="BP552" s="37">
        <f>IF(Voorblad!$E$14=Rekenblad!$BL$433,Rekenblad!BH552,0)</f>
        <v>0</v>
      </c>
      <c r="BQ552" s="37">
        <f>IF(Voorblad!$E$14=Rekenblad!$BL$433,Rekenblad!BI552,0)</f>
        <v>0</v>
      </c>
    </row>
    <row r="553" spans="2:69" x14ac:dyDescent="0.25">
      <c r="B553">
        <f>'Data TREND'!BR121</f>
        <v>128</v>
      </c>
      <c r="C553" s="37">
        <f>'Data TREND'!BT121</f>
        <v>1081.6281423009823</v>
      </c>
      <c r="D553" s="37">
        <f>'Data TREND'!BU121</f>
        <v>1393.7503264119346</v>
      </c>
      <c r="E553" s="37">
        <f>'Data TREND'!BV121</f>
        <v>677.15092083959905</v>
      </c>
      <c r="F553" s="62">
        <f>'Data TREND'!BW121</f>
        <v>3152.6498729263121</v>
      </c>
      <c r="G553" s="37">
        <f>'Data TREND'!BX121</f>
        <v>50.467776171341164</v>
      </c>
      <c r="H553" s="37">
        <f>'Data TREND'!BY121</f>
        <v>20.867305625852453</v>
      </c>
      <c r="J553" s="37">
        <f t="shared" si="394"/>
        <v>1081.6281423009823</v>
      </c>
      <c r="K553" s="37">
        <f t="shared" si="395"/>
        <v>1393.7503264119346</v>
      </c>
      <c r="L553" s="37">
        <f t="shared" si="396"/>
        <v>677.15092083959905</v>
      </c>
      <c r="M553" s="62">
        <f t="shared" si="397"/>
        <v>3152.6498729263121</v>
      </c>
      <c r="N553" s="37">
        <f t="shared" si="398"/>
        <v>50.467776171341164</v>
      </c>
      <c r="O553" s="37">
        <f t="shared" si="399"/>
        <v>20.867305625852453</v>
      </c>
      <c r="Q553">
        <f>'Data TREND'!BR121</f>
        <v>128</v>
      </c>
      <c r="R553" s="37">
        <f>'Data TREND'!CA121</f>
        <v>1519.6481388039856</v>
      </c>
      <c r="S553" s="37">
        <f>'Data TREND'!CB121</f>
        <v>1391.8190062434546</v>
      </c>
      <c r="T553" s="37">
        <f>'Data TREND'!CC121</f>
        <v>674.20306951796863</v>
      </c>
      <c r="U553" s="62">
        <f>'Data TREND'!CD121</f>
        <v>3585.631899704259</v>
      </c>
      <c r="V553" s="37">
        <f>'Data TREND'!CE121</f>
        <v>53.983381846950238</v>
      </c>
      <c r="W553" s="37">
        <f>'Data TREND'!CF121</f>
        <v>21.978984045584014</v>
      </c>
      <c r="Y553" s="37">
        <f t="shared" si="400"/>
        <v>0</v>
      </c>
      <c r="Z553" s="37">
        <f t="shared" si="401"/>
        <v>0</v>
      </c>
      <c r="AA553" s="37">
        <f t="shared" si="402"/>
        <v>0</v>
      </c>
      <c r="AB553" s="62">
        <f t="shared" si="403"/>
        <v>0</v>
      </c>
      <c r="AC553" s="37">
        <f t="shared" si="404"/>
        <v>0</v>
      </c>
      <c r="AD553" s="37">
        <f t="shared" si="405"/>
        <v>0</v>
      </c>
      <c r="AF553">
        <f>'Data TREND'!BR121</f>
        <v>128</v>
      </c>
      <c r="AG553" s="37">
        <f>'Data TREND'!CH121</f>
        <v>1934.9833339827696</v>
      </c>
      <c r="AH553" s="37">
        <f>'Data TREND'!CI121</f>
        <v>1390.2217909633825</v>
      </c>
      <c r="AI553" s="37">
        <f>'Data TREND'!CJ121</f>
        <v>670.99837230867297</v>
      </c>
      <c r="AJ553" s="62">
        <f>'Data TREND'!CK121</f>
        <v>3995.9640242077617</v>
      </c>
      <c r="AK553" s="37">
        <f>'Data TREND'!CL121</f>
        <v>55.942946747959311</v>
      </c>
      <c r="AL553" s="37">
        <f>'Data TREND'!CM121</f>
        <v>22.942286464835064</v>
      </c>
      <c r="AN553" s="37">
        <f t="shared" si="406"/>
        <v>0</v>
      </c>
      <c r="AO553" s="37">
        <f t="shared" si="407"/>
        <v>0</v>
      </c>
      <c r="AP553" s="37">
        <f t="shared" si="408"/>
        <v>0</v>
      </c>
      <c r="AQ553" s="62">
        <f t="shared" si="409"/>
        <v>0</v>
      </c>
      <c r="AR553" s="37">
        <f t="shared" si="410"/>
        <v>0</v>
      </c>
      <c r="AS553" s="37">
        <f t="shared" si="411"/>
        <v>0</v>
      </c>
      <c r="AU553">
        <v>128</v>
      </c>
      <c r="AV553" s="37">
        <f t="shared" si="412"/>
        <v>1081.6281423009823</v>
      </c>
      <c r="AW553" s="37">
        <f t="shared" si="413"/>
        <v>1393.7503264119346</v>
      </c>
      <c r="AX553" s="37">
        <f t="shared" si="414"/>
        <v>677.15092083959905</v>
      </c>
      <c r="AY553" s="62">
        <f t="shared" si="415"/>
        <v>3152.6498729263121</v>
      </c>
      <c r="AZ553" s="37">
        <f t="shared" si="416"/>
        <v>50.467776171341164</v>
      </c>
      <c r="BA553" s="37">
        <f t="shared" si="417"/>
        <v>20.867305625852453</v>
      </c>
      <c r="BC553">
        <v>128</v>
      </c>
      <c r="BD553" s="37">
        <f>IF(Voorblad!$E$10=Rekenblad!BC553,Rekenblad!AV553,0)</f>
        <v>0</v>
      </c>
      <c r="BE553" s="37">
        <f>IF(Voorblad!$E$10=Rekenblad!BC553,Rekenblad!AW553,0)</f>
        <v>0</v>
      </c>
      <c r="BF553" s="37">
        <f>IF(Voorblad!$E$10=Rekenblad!BC553,Rekenblad!AX553,0)</f>
        <v>0</v>
      </c>
      <c r="BG553" s="62">
        <f>IF(Voorblad!$E$10=Rekenblad!BC553,Rekenblad!AY553,0)</f>
        <v>0</v>
      </c>
      <c r="BH553" s="37">
        <f>IF(Voorblad!$E$10=Rekenblad!BC553,Rekenblad!AZ553,0)</f>
        <v>0</v>
      </c>
      <c r="BI553" s="37">
        <f>IF(Voorblad!$E$10=Rekenblad!BC553,Rekenblad!BA553,0)</f>
        <v>0</v>
      </c>
      <c r="BK553">
        <v>128</v>
      </c>
      <c r="BL553" s="37">
        <f>IF(Voorblad!$E$14=Rekenblad!$BL$433,Rekenblad!BD553,0)</f>
        <v>0</v>
      </c>
      <c r="BM553" s="37">
        <f>IF(Voorblad!$E$14=Rekenblad!$BL$433,Rekenblad!BE553,0)</f>
        <v>0</v>
      </c>
      <c r="BN553" s="37">
        <f>IF(Voorblad!$E$14=Rekenblad!$BL$433,Rekenblad!BF553,0)</f>
        <v>0</v>
      </c>
      <c r="BO553" s="62">
        <f>IF(Voorblad!$E$14=Rekenblad!$BL$433,Rekenblad!BG553,0)</f>
        <v>0</v>
      </c>
      <c r="BP553" s="37">
        <f>IF(Voorblad!$E$14=Rekenblad!$BL$433,Rekenblad!BH553,0)</f>
        <v>0</v>
      </c>
      <c r="BQ553" s="37">
        <f>IF(Voorblad!$E$14=Rekenblad!$BL$433,Rekenblad!BI553,0)</f>
        <v>0</v>
      </c>
    </row>
    <row r="554" spans="2:69" x14ac:dyDescent="0.25">
      <c r="B554">
        <f>'Data TREND'!BR122</f>
        <v>129</v>
      </c>
      <c r="C554" s="37">
        <f>'Data TREND'!BT122</f>
        <v>1088.837559759834</v>
      </c>
      <c r="D554" s="37">
        <f>'Data TREND'!BU122</f>
        <v>1404.3296165991342</v>
      </c>
      <c r="E554" s="37">
        <f>'Data TREND'!BV122</f>
        <v>682.40376457101479</v>
      </c>
      <c r="F554" s="62">
        <f>'Data TREND'!BW122</f>
        <v>3175.6913611148502</v>
      </c>
      <c r="G554" s="37">
        <f>'Data TREND'!BX122</f>
        <v>50.135930255843817</v>
      </c>
      <c r="H554" s="37">
        <f>'Data TREND'!BY122</f>
        <v>20.734290184077118</v>
      </c>
      <c r="J554" s="37">
        <f t="shared" si="394"/>
        <v>1088.837559759834</v>
      </c>
      <c r="K554" s="37">
        <f t="shared" si="395"/>
        <v>1404.3296165991342</v>
      </c>
      <c r="L554" s="37">
        <f t="shared" si="396"/>
        <v>682.40376457101479</v>
      </c>
      <c r="M554" s="62">
        <f t="shared" si="397"/>
        <v>3175.6913611148502</v>
      </c>
      <c r="N554" s="37">
        <f t="shared" si="398"/>
        <v>50.135930255843817</v>
      </c>
      <c r="O554" s="37">
        <f t="shared" si="399"/>
        <v>20.734290184077118</v>
      </c>
      <c r="Q554">
        <f>'Data TREND'!BR122</f>
        <v>129</v>
      </c>
      <c r="R554" s="37">
        <f>'Data TREND'!CA122</f>
        <v>1529.5581348574069</v>
      </c>
      <c r="S554" s="37">
        <f>'Data TREND'!CB122</f>
        <v>1402.3639644431091</v>
      </c>
      <c r="T554" s="37">
        <f>'Data TREND'!CC122</f>
        <v>679.37962096441902</v>
      </c>
      <c r="U554" s="62">
        <f>'Data TREND'!CD122</f>
        <v>3611.2611533286154</v>
      </c>
      <c r="V554" s="37">
        <f>'Data TREND'!CE122</f>
        <v>53.489306373401789</v>
      </c>
      <c r="W554" s="37">
        <f>'Data TREND'!CF122</f>
        <v>21.777018782655535</v>
      </c>
      <c r="Y554" s="37">
        <f t="shared" si="400"/>
        <v>0</v>
      </c>
      <c r="Z554" s="37">
        <f t="shared" si="401"/>
        <v>0</v>
      </c>
      <c r="AA554" s="37">
        <f t="shared" si="402"/>
        <v>0</v>
      </c>
      <c r="AB554" s="62">
        <f t="shared" si="403"/>
        <v>0</v>
      </c>
      <c r="AC554" s="37">
        <f t="shared" si="404"/>
        <v>0</v>
      </c>
      <c r="AD554" s="37">
        <f t="shared" si="405"/>
        <v>0</v>
      </c>
      <c r="AF554">
        <f>'Data TREND'!BR122</f>
        <v>129</v>
      </c>
      <c r="AG554" s="37">
        <f>'Data TREND'!CH122</f>
        <v>1947.4077000028933</v>
      </c>
      <c r="AH554" s="37">
        <f>'Data TREND'!CI122</f>
        <v>1400.7351125051894</v>
      </c>
      <c r="AI554" s="37">
        <f>'Data TREND'!CJ122</f>
        <v>676.08866914363375</v>
      </c>
      <c r="AJ554" s="62">
        <f>'Data TREND'!CK122</f>
        <v>4023.9904523921418</v>
      </c>
      <c r="AK554" s="37">
        <f>'Data TREND'!CL122</f>
        <v>55.271788615826281</v>
      </c>
      <c r="AL554" s="37">
        <f>'Data TREND'!CM122</f>
        <v>22.668760697537969</v>
      </c>
      <c r="AN554" s="37">
        <f t="shared" si="406"/>
        <v>0</v>
      </c>
      <c r="AO554" s="37">
        <f t="shared" si="407"/>
        <v>0</v>
      </c>
      <c r="AP554" s="37">
        <f t="shared" si="408"/>
        <v>0</v>
      </c>
      <c r="AQ554" s="62">
        <f t="shared" si="409"/>
        <v>0</v>
      </c>
      <c r="AR554" s="37">
        <f t="shared" si="410"/>
        <v>0</v>
      </c>
      <c r="AS554" s="37">
        <f t="shared" si="411"/>
        <v>0</v>
      </c>
      <c r="AU554">
        <v>129</v>
      </c>
      <c r="AV554" s="37">
        <f t="shared" si="412"/>
        <v>1088.837559759834</v>
      </c>
      <c r="AW554" s="37">
        <f t="shared" si="413"/>
        <v>1404.3296165991342</v>
      </c>
      <c r="AX554" s="37">
        <f t="shared" si="414"/>
        <v>682.40376457101479</v>
      </c>
      <c r="AY554" s="62">
        <f t="shared" si="415"/>
        <v>3175.6913611148502</v>
      </c>
      <c r="AZ554" s="37">
        <f t="shared" si="416"/>
        <v>50.135930255843817</v>
      </c>
      <c r="BA554" s="37">
        <f t="shared" si="417"/>
        <v>20.734290184077118</v>
      </c>
      <c r="BC554">
        <v>129</v>
      </c>
      <c r="BD554" s="37">
        <f>IF(Voorblad!$E$10=Rekenblad!BC554,Rekenblad!AV554,0)</f>
        <v>0</v>
      </c>
      <c r="BE554" s="37">
        <f>IF(Voorblad!$E$10=Rekenblad!BC554,Rekenblad!AW554,0)</f>
        <v>0</v>
      </c>
      <c r="BF554" s="37">
        <f>IF(Voorblad!$E$10=Rekenblad!BC554,Rekenblad!AX554,0)</f>
        <v>0</v>
      </c>
      <c r="BG554" s="62">
        <f>IF(Voorblad!$E$10=Rekenblad!BC554,Rekenblad!AY554,0)</f>
        <v>0</v>
      </c>
      <c r="BH554" s="37">
        <f>IF(Voorblad!$E$10=Rekenblad!BC554,Rekenblad!AZ554,0)</f>
        <v>0</v>
      </c>
      <c r="BI554" s="37">
        <f>IF(Voorblad!$E$10=Rekenblad!BC554,Rekenblad!BA554,0)</f>
        <v>0</v>
      </c>
      <c r="BK554">
        <v>129</v>
      </c>
      <c r="BL554" s="37">
        <f>IF(Voorblad!$E$14=Rekenblad!$BL$433,Rekenblad!BD554,0)</f>
        <v>0</v>
      </c>
      <c r="BM554" s="37">
        <f>IF(Voorblad!$E$14=Rekenblad!$BL$433,Rekenblad!BE554,0)</f>
        <v>0</v>
      </c>
      <c r="BN554" s="37">
        <f>IF(Voorblad!$E$14=Rekenblad!$BL$433,Rekenblad!BF554,0)</f>
        <v>0</v>
      </c>
      <c r="BO554" s="62">
        <f>IF(Voorblad!$E$14=Rekenblad!$BL$433,Rekenblad!BG554,0)</f>
        <v>0</v>
      </c>
      <c r="BP554" s="37">
        <f>IF(Voorblad!$E$14=Rekenblad!$BL$433,Rekenblad!BH554,0)</f>
        <v>0</v>
      </c>
      <c r="BQ554" s="37">
        <f>IF(Voorblad!$E$14=Rekenblad!$BL$433,Rekenblad!BI554,0)</f>
        <v>0</v>
      </c>
    </row>
    <row r="555" spans="2:69" x14ac:dyDescent="0.25">
      <c r="B555">
        <f>'Data TREND'!BR123</f>
        <v>130</v>
      </c>
      <c r="C555" s="37">
        <f>'Data TREND'!BT123</f>
        <v>1096.0469772186857</v>
      </c>
      <c r="D555" s="37">
        <f>'Data TREND'!BU123</f>
        <v>1414.908906786334</v>
      </c>
      <c r="E555" s="37">
        <f>'Data TREND'!BV123</f>
        <v>687.65660830243053</v>
      </c>
      <c r="F555" s="62">
        <f>'Data TREND'!BW123</f>
        <v>3198.7328493033874</v>
      </c>
      <c r="G555" s="37">
        <f>'Data TREND'!BX123</f>
        <v>49.804084340346471</v>
      </c>
      <c r="H555" s="37">
        <f>'Data TREND'!BY123</f>
        <v>20.601274742301783</v>
      </c>
      <c r="J555" s="37">
        <f t="shared" si="394"/>
        <v>1096.0469772186857</v>
      </c>
      <c r="K555" s="37">
        <f t="shared" si="395"/>
        <v>1414.908906786334</v>
      </c>
      <c r="L555" s="37">
        <f t="shared" si="396"/>
        <v>687.65660830243053</v>
      </c>
      <c r="M555" s="62">
        <f t="shared" si="397"/>
        <v>3198.7328493033874</v>
      </c>
      <c r="N555" s="37">
        <f t="shared" si="398"/>
        <v>49.804084340346471</v>
      </c>
      <c r="O555" s="37">
        <f t="shared" si="399"/>
        <v>20.601274742301783</v>
      </c>
      <c r="Q555">
        <f>'Data TREND'!BR123</f>
        <v>130</v>
      </c>
      <c r="R555" s="37">
        <f>'Data TREND'!CA123</f>
        <v>1539.4681309108287</v>
      </c>
      <c r="S555" s="37">
        <f>'Data TREND'!CB123</f>
        <v>1412.9089226427636</v>
      </c>
      <c r="T555" s="37">
        <f>'Data TREND'!CC123</f>
        <v>684.55617241086952</v>
      </c>
      <c r="U555" s="62">
        <f>'Data TREND'!CD123</f>
        <v>3636.8904069529717</v>
      </c>
      <c r="V555" s="37">
        <f>'Data TREND'!CE123</f>
        <v>52.99523089985334</v>
      </c>
      <c r="W555" s="37">
        <f>'Data TREND'!CF123</f>
        <v>21.575053519727057</v>
      </c>
      <c r="Y555" s="37">
        <f t="shared" si="400"/>
        <v>0</v>
      </c>
      <c r="Z555" s="37">
        <f t="shared" si="401"/>
        <v>0</v>
      </c>
      <c r="AA555" s="37">
        <f t="shared" si="402"/>
        <v>0</v>
      </c>
      <c r="AB555" s="62">
        <f t="shared" si="403"/>
        <v>0</v>
      </c>
      <c r="AC555" s="37">
        <f t="shared" si="404"/>
        <v>0</v>
      </c>
      <c r="AD555" s="37">
        <f t="shared" si="405"/>
        <v>0</v>
      </c>
      <c r="AF555">
        <f>'Data TREND'!BR123</f>
        <v>130</v>
      </c>
      <c r="AG555" s="37">
        <f>'Data TREND'!CH123</f>
        <v>1959.832066023017</v>
      </c>
      <c r="AH555" s="37">
        <f>'Data TREND'!CI123</f>
        <v>1411.2484340469962</v>
      </c>
      <c r="AI555" s="37">
        <f>'Data TREND'!CJ123</f>
        <v>681.17896597859453</v>
      </c>
      <c r="AJ555" s="62">
        <f>'Data TREND'!CK123</f>
        <v>4052.0168805765215</v>
      </c>
      <c r="AK555" s="37">
        <f>'Data TREND'!CL123</f>
        <v>54.600630483693251</v>
      </c>
      <c r="AL555" s="37">
        <f>'Data TREND'!CM123</f>
        <v>22.395234930240882</v>
      </c>
      <c r="AN555" s="37">
        <f t="shared" si="406"/>
        <v>0</v>
      </c>
      <c r="AO555" s="37">
        <f t="shared" si="407"/>
        <v>0</v>
      </c>
      <c r="AP555" s="37">
        <f t="shared" si="408"/>
        <v>0</v>
      </c>
      <c r="AQ555" s="62">
        <f t="shared" si="409"/>
        <v>0</v>
      </c>
      <c r="AR555" s="37">
        <f t="shared" si="410"/>
        <v>0</v>
      </c>
      <c r="AS555" s="37">
        <f t="shared" si="411"/>
        <v>0</v>
      </c>
      <c r="AU555">
        <v>130</v>
      </c>
      <c r="AV555" s="37">
        <f t="shared" si="412"/>
        <v>1096.0469772186857</v>
      </c>
      <c r="AW555" s="37">
        <f t="shared" si="413"/>
        <v>1414.908906786334</v>
      </c>
      <c r="AX555" s="37">
        <f t="shared" si="414"/>
        <v>687.65660830243053</v>
      </c>
      <c r="AY555" s="62">
        <f t="shared" si="415"/>
        <v>3198.7328493033874</v>
      </c>
      <c r="AZ555" s="37">
        <f t="shared" si="416"/>
        <v>49.804084340346471</v>
      </c>
      <c r="BA555" s="37">
        <f t="shared" si="417"/>
        <v>20.601274742301783</v>
      </c>
      <c r="BC555">
        <v>130</v>
      </c>
      <c r="BD555" s="37">
        <f>IF(Voorblad!$E$10=Rekenblad!BC555,Rekenblad!AV555,0)</f>
        <v>0</v>
      </c>
      <c r="BE555" s="37">
        <f>IF(Voorblad!$E$10=Rekenblad!BC555,Rekenblad!AW555,0)</f>
        <v>0</v>
      </c>
      <c r="BF555" s="37">
        <f>IF(Voorblad!$E$10=Rekenblad!BC555,Rekenblad!AX555,0)</f>
        <v>0</v>
      </c>
      <c r="BG555" s="62">
        <f>IF(Voorblad!$E$10=Rekenblad!BC555,Rekenblad!AY555,0)</f>
        <v>0</v>
      </c>
      <c r="BH555" s="37">
        <f>IF(Voorblad!$E$10=Rekenblad!BC555,Rekenblad!AZ555,0)</f>
        <v>0</v>
      </c>
      <c r="BI555" s="37">
        <f>IF(Voorblad!$E$10=Rekenblad!BC555,Rekenblad!BA555,0)</f>
        <v>0</v>
      </c>
      <c r="BK555">
        <v>130</v>
      </c>
      <c r="BL555" s="37">
        <f>IF(Voorblad!$E$14=Rekenblad!$BL$433,Rekenblad!BD555,0)</f>
        <v>0</v>
      </c>
      <c r="BM555" s="37">
        <f>IF(Voorblad!$E$14=Rekenblad!$BL$433,Rekenblad!BE555,0)</f>
        <v>0</v>
      </c>
      <c r="BN555" s="37">
        <f>IF(Voorblad!$E$14=Rekenblad!$BL$433,Rekenblad!BF555,0)</f>
        <v>0</v>
      </c>
      <c r="BO555" s="62">
        <f>IF(Voorblad!$E$14=Rekenblad!$BL$433,Rekenblad!BG555,0)</f>
        <v>0</v>
      </c>
      <c r="BP555" s="37">
        <f>IF(Voorblad!$E$14=Rekenblad!$BL$433,Rekenblad!BH555,0)</f>
        <v>0</v>
      </c>
      <c r="BQ555" s="37">
        <f>IF(Voorblad!$E$14=Rekenblad!$BL$433,Rekenblad!BI555,0)</f>
        <v>0</v>
      </c>
    </row>
    <row r="556" spans="2:69" x14ac:dyDescent="0.25">
      <c r="B556">
        <f>'Data TREND'!BR124</f>
        <v>131</v>
      </c>
      <c r="C556" s="37">
        <f>'Data TREND'!BT124</f>
        <v>1103.2563946775372</v>
      </c>
      <c r="D556" s="37">
        <f>'Data TREND'!BU124</f>
        <v>1425.4881969735336</v>
      </c>
      <c r="E556" s="37">
        <f>'Data TREND'!BV124</f>
        <v>692.90945203384615</v>
      </c>
      <c r="F556" s="62">
        <f>'Data TREND'!BW124</f>
        <v>3221.7743374919255</v>
      </c>
      <c r="G556" s="37">
        <f>'Data TREND'!BX124</f>
        <v>49.472238424849124</v>
      </c>
      <c r="H556" s="37">
        <f>'Data TREND'!BY124</f>
        <v>20.468259300526451</v>
      </c>
      <c r="J556" s="37">
        <f t="shared" si="394"/>
        <v>1103.2563946775372</v>
      </c>
      <c r="K556" s="37">
        <f t="shared" si="395"/>
        <v>1425.4881969735336</v>
      </c>
      <c r="L556" s="37">
        <f t="shared" si="396"/>
        <v>692.90945203384615</v>
      </c>
      <c r="M556" s="62">
        <f t="shared" si="397"/>
        <v>3221.7743374919255</v>
      </c>
      <c r="N556" s="37">
        <f t="shared" si="398"/>
        <v>49.472238424849124</v>
      </c>
      <c r="O556" s="37">
        <f t="shared" si="399"/>
        <v>20.468259300526451</v>
      </c>
      <c r="Q556">
        <f>'Data TREND'!BR124</f>
        <v>131</v>
      </c>
      <c r="R556" s="37">
        <f>'Data TREND'!CA124</f>
        <v>1549.37812696425</v>
      </c>
      <c r="S556" s="37">
        <f>'Data TREND'!CB124</f>
        <v>1423.4538808424186</v>
      </c>
      <c r="T556" s="37">
        <f>'Data TREND'!CC124</f>
        <v>689.73272385731991</v>
      </c>
      <c r="U556" s="62">
        <f>'Data TREND'!CD124</f>
        <v>3662.5196605773281</v>
      </c>
      <c r="V556" s="37">
        <f>'Data TREND'!CE124</f>
        <v>52.501155426304891</v>
      </c>
      <c r="W556" s="37">
        <f>'Data TREND'!CF124</f>
        <v>21.373088256798574</v>
      </c>
      <c r="Y556" s="37">
        <f t="shared" si="400"/>
        <v>0</v>
      </c>
      <c r="Z556" s="37">
        <f t="shared" si="401"/>
        <v>0</v>
      </c>
      <c r="AA556" s="37">
        <f t="shared" si="402"/>
        <v>0</v>
      </c>
      <c r="AB556" s="62">
        <f t="shared" si="403"/>
        <v>0</v>
      </c>
      <c r="AC556" s="37">
        <f t="shared" si="404"/>
        <v>0</v>
      </c>
      <c r="AD556" s="37">
        <f t="shared" si="405"/>
        <v>0</v>
      </c>
      <c r="AF556">
        <f>'Data TREND'!BR124</f>
        <v>131</v>
      </c>
      <c r="AG556" s="37">
        <f>'Data TREND'!CH124</f>
        <v>1972.2564320431406</v>
      </c>
      <c r="AH556" s="37">
        <f>'Data TREND'!CI124</f>
        <v>1421.761755588803</v>
      </c>
      <c r="AI556" s="37">
        <f>'Data TREND'!CJ124</f>
        <v>686.26926281355543</v>
      </c>
      <c r="AJ556" s="62">
        <f>'Data TREND'!CK124</f>
        <v>4080.0433087609017</v>
      </c>
      <c r="AK556" s="37">
        <f>'Data TREND'!CL124</f>
        <v>53.929472351560221</v>
      </c>
      <c r="AL556" s="37">
        <f>'Data TREND'!CM124</f>
        <v>22.121709162943787</v>
      </c>
      <c r="AN556" s="37">
        <f t="shared" si="406"/>
        <v>0</v>
      </c>
      <c r="AO556" s="37">
        <f t="shared" si="407"/>
        <v>0</v>
      </c>
      <c r="AP556" s="37">
        <f t="shared" si="408"/>
        <v>0</v>
      </c>
      <c r="AQ556" s="62">
        <f t="shared" si="409"/>
        <v>0</v>
      </c>
      <c r="AR556" s="37">
        <f t="shared" si="410"/>
        <v>0</v>
      </c>
      <c r="AS556" s="37">
        <f t="shared" si="411"/>
        <v>0</v>
      </c>
      <c r="AU556">
        <v>131</v>
      </c>
      <c r="AV556" s="37">
        <f t="shared" si="412"/>
        <v>1103.2563946775372</v>
      </c>
      <c r="AW556" s="37">
        <f t="shared" si="413"/>
        <v>1425.4881969735336</v>
      </c>
      <c r="AX556" s="37">
        <f t="shared" si="414"/>
        <v>692.90945203384615</v>
      </c>
      <c r="AY556" s="62">
        <f t="shared" si="415"/>
        <v>3221.7743374919255</v>
      </c>
      <c r="AZ556" s="37">
        <f t="shared" si="416"/>
        <v>49.472238424849124</v>
      </c>
      <c r="BA556" s="37">
        <f t="shared" si="417"/>
        <v>20.468259300526451</v>
      </c>
      <c r="BC556">
        <v>131</v>
      </c>
      <c r="BD556" s="37">
        <f>IF(Voorblad!$E$10=Rekenblad!BC556,Rekenblad!AV556,0)</f>
        <v>0</v>
      </c>
      <c r="BE556" s="37">
        <f>IF(Voorblad!$E$10=Rekenblad!BC556,Rekenblad!AW556,0)</f>
        <v>0</v>
      </c>
      <c r="BF556" s="37">
        <f>IF(Voorblad!$E$10=Rekenblad!BC556,Rekenblad!AX556,0)</f>
        <v>0</v>
      </c>
      <c r="BG556" s="62">
        <f>IF(Voorblad!$E$10=Rekenblad!BC556,Rekenblad!AY556,0)</f>
        <v>0</v>
      </c>
      <c r="BH556" s="37">
        <f>IF(Voorblad!$E$10=Rekenblad!BC556,Rekenblad!AZ556,0)</f>
        <v>0</v>
      </c>
      <c r="BI556" s="37">
        <f>IF(Voorblad!$E$10=Rekenblad!BC556,Rekenblad!BA556,0)</f>
        <v>0</v>
      </c>
      <c r="BK556">
        <v>131</v>
      </c>
      <c r="BL556" s="37">
        <f>IF(Voorblad!$E$14=Rekenblad!$BL$433,Rekenblad!BD556,0)</f>
        <v>0</v>
      </c>
      <c r="BM556" s="37">
        <f>IF(Voorblad!$E$14=Rekenblad!$BL$433,Rekenblad!BE556,0)</f>
        <v>0</v>
      </c>
      <c r="BN556" s="37">
        <f>IF(Voorblad!$E$14=Rekenblad!$BL$433,Rekenblad!BF556,0)</f>
        <v>0</v>
      </c>
      <c r="BO556" s="62">
        <f>IF(Voorblad!$E$14=Rekenblad!$BL$433,Rekenblad!BG556,0)</f>
        <v>0</v>
      </c>
      <c r="BP556" s="37">
        <f>IF(Voorblad!$E$14=Rekenblad!$BL$433,Rekenblad!BH556,0)</f>
        <v>0</v>
      </c>
      <c r="BQ556" s="37">
        <f>IF(Voorblad!$E$14=Rekenblad!$BL$433,Rekenblad!BI556,0)</f>
        <v>0</v>
      </c>
    </row>
    <row r="557" spans="2:69" x14ac:dyDescent="0.25">
      <c r="B557">
        <f>'Data TREND'!BR125</f>
        <v>132</v>
      </c>
      <c r="C557" s="37">
        <f>'Data TREND'!BT125</f>
        <v>1110.4658121363891</v>
      </c>
      <c r="D557" s="37">
        <f>'Data TREND'!BU125</f>
        <v>1436.0674871607334</v>
      </c>
      <c r="E557" s="37">
        <f>'Data TREND'!BV125</f>
        <v>698.16229576526189</v>
      </c>
      <c r="F557" s="62">
        <f>'Data TREND'!BW125</f>
        <v>3244.8158256804627</v>
      </c>
      <c r="G557" s="37">
        <f>'Data TREND'!BX125</f>
        <v>49.140392509351777</v>
      </c>
      <c r="H557" s="37">
        <f>'Data TREND'!BY125</f>
        <v>20.335243858751117</v>
      </c>
      <c r="J557" s="37">
        <f t="shared" si="394"/>
        <v>1110.4658121363891</v>
      </c>
      <c r="K557" s="37">
        <f t="shared" si="395"/>
        <v>1436.0674871607334</v>
      </c>
      <c r="L557" s="37">
        <f t="shared" si="396"/>
        <v>698.16229576526189</v>
      </c>
      <c r="M557" s="62">
        <f t="shared" si="397"/>
        <v>3244.8158256804627</v>
      </c>
      <c r="N557" s="37">
        <f t="shared" si="398"/>
        <v>49.140392509351777</v>
      </c>
      <c r="O557" s="37">
        <f t="shared" si="399"/>
        <v>20.335243858751117</v>
      </c>
      <c r="Q557">
        <f>'Data TREND'!BR125</f>
        <v>132</v>
      </c>
      <c r="R557" s="37">
        <f>'Data TREND'!CA125</f>
        <v>1559.2881230176713</v>
      </c>
      <c r="S557" s="37">
        <f>'Data TREND'!CB125</f>
        <v>1433.9988390420731</v>
      </c>
      <c r="T557" s="37">
        <f>'Data TREND'!CC125</f>
        <v>694.9092753037703</v>
      </c>
      <c r="U557" s="62">
        <f>'Data TREND'!CD125</f>
        <v>3688.1489142016844</v>
      </c>
      <c r="V557" s="37">
        <f>'Data TREND'!CE125</f>
        <v>52.007079952756442</v>
      </c>
      <c r="W557" s="37">
        <f>'Data TREND'!CF125</f>
        <v>21.171122993870096</v>
      </c>
      <c r="Y557" s="37">
        <f t="shared" si="400"/>
        <v>0</v>
      </c>
      <c r="Z557" s="37">
        <f t="shared" si="401"/>
        <v>0</v>
      </c>
      <c r="AA557" s="37">
        <f t="shared" si="402"/>
        <v>0</v>
      </c>
      <c r="AB557" s="62">
        <f t="shared" si="403"/>
        <v>0</v>
      </c>
      <c r="AC557" s="37">
        <f t="shared" si="404"/>
        <v>0</v>
      </c>
      <c r="AD557" s="37">
        <f t="shared" si="405"/>
        <v>0</v>
      </c>
      <c r="AF557">
        <f>'Data TREND'!BR125</f>
        <v>132</v>
      </c>
      <c r="AG557" s="37">
        <f>'Data TREND'!CH125</f>
        <v>1984.6807980632643</v>
      </c>
      <c r="AH557" s="37">
        <f>'Data TREND'!CI125</f>
        <v>1432.2750771306098</v>
      </c>
      <c r="AI557" s="37">
        <f>'Data TREND'!CJ125</f>
        <v>691.35955964851621</v>
      </c>
      <c r="AJ557" s="62">
        <f>'Data TREND'!CK125</f>
        <v>4108.069736945281</v>
      </c>
      <c r="AK557" s="37">
        <f>'Data TREND'!CL125</f>
        <v>53.258314219427177</v>
      </c>
      <c r="AL557" s="37">
        <f>'Data TREND'!CM125</f>
        <v>21.8481833956467</v>
      </c>
      <c r="AN557" s="37">
        <f t="shared" si="406"/>
        <v>0</v>
      </c>
      <c r="AO557" s="37">
        <f t="shared" si="407"/>
        <v>0</v>
      </c>
      <c r="AP557" s="37">
        <f t="shared" si="408"/>
        <v>0</v>
      </c>
      <c r="AQ557" s="62">
        <f t="shared" si="409"/>
        <v>0</v>
      </c>
      <c r="AR557" s="37">
        <f t="shared" si="410"/>
        <v>0</v>
      </c>
      <c r="AS557" s="37">
        <f t="shared" si="411"/>
        <v>0</v>
      </c>
      <c r="AU557">
        <v>132</v>
      </c>
      <c r="AV557" s="37">
        <f t="shared" si="412"/>
        <v>1110.4658121363891</v>
      </c>
      <c r="AW557" s="37">
        <f t="shared" si="413"/>
        <v>1436.0674871607334</v>
      </c>
      <c r="AX557" s="37">
        <f t="shared" si="414"/>
        <v>698.16229576526189</v>
      </c>
      <c r="AY557" s="62">
        <f t="shared" si="415"/>
        <v>3244.8158256804627</v>
      </c>
      <c r="AZ557" s="37">
        <f t="shared" si="416"/>
        <v>49.140392509351777</v>
      </c>
      <c r="BA557" s="37">
        <f t="shared" si="417"/>
        <v>20.335243858751117</v>
      </c>
      <c r="BC557">
        <v>132</v>
      </c>
      <c r="BD557" s="37">
        <f>IF(Voorblad!$E$10=Rekenblad!BC557,Rekenblad!AV557,0)</f>
        <v>0</v>
      </c>
      <c r="BE557" s="37">
        <f>IF(Voorblad!$E$10=Rekenblad!BC557,Rekenblad!AW557,0)</f>
        <v>0</v>
      </c>
      <c r="BF557" s="37">
        <f>IF(Voorblad!$E$10=Rekenblad!BC557,Rekenblad!AX557,0)</f>
        <v>0</v>
      </c>
      <c r="BG557" s="62">
        <f>IF(Voorblad!$E$10=Rekenblad!BC557,Rekenblad!AY557,0)</f>
        <v>0</v>
      </c>
      <c r="BH557" s="37">
        <f>IF(Voorblad!$E$10=Rekenblad!BC557,Rekenblad!AZ557,0)</f>
        <v>0</v>
      </c>
      <c r="BI557" s="37">
        <f>IF(Voorblad!$E$10=Rekenblad!BC557,Rekenblad!BA557,0)</f>
        <v>0</v>
      </c>
      <c r="BK557">
        <v>132</v>
      </c>
      <c r="BL557" s="37">
        <f>IF(Voorblad!$E$14=Rekenblad!$BL$433,Rekenblad!BD557,0)</f>
        <v>0</v>
      </c>
      <c r="BM557" s="37">
        <f>IF(Voorblad!$E$14=Rekenblad!$BL$433,Rekenblad!BE557,0)</f>
        <v>0</v>
      </c>
      <c r="BN557" s="37">
        <f>IF(Voorblad!$E$14=Rekenblad!$BL$433,Rekenblad!BF557,0)</f>
        <v>0</v>
      </c>
      <c r="BO557" s="62">
        <f>IF(Voorblad!$E$14=Rekenblad!$BL$433,Rekenblad!BG557,0)</f>
        <v>0</v>
      </c>
      <c r="BP557" s="37">
        <f>IF(Voorblad!$E$14=Rekenblad!$BL$433,Rekenblad!BH557,0)</f>
        <v>0</v>
      </c>
      <c r="BQ557" s="37">
        <f>IF(Voorblad!$E$14=Rekenblad!$BL$433,Rekenblad!BI557,0)</f>
        <v>0</v>
      </c>
    </row>
    <row r="558" spans="2:69" x14ac:dyDescent="0.25">
      <c r="B558">
        <f>'Data TREND'!BR126</f>
        <v>133</v>
      </c>
      <c r="C558" s="37">
        <f>'Data TREND'!BT126</f>
        <v>1117.6752295952406</v>
      </c>
      <c r="D558" s="37">
        <f>'Data TREND'!BU126</f>
        <v>1446.646777347933</v>
      </c>
      <c r="E558" s="37">
        <f>'Data TREND'!BV126</f>
        <v>703.41513949667763</v>
      </c>
      <c r="F558" s="62">
        <f>'Data TREND'!BW126</f>
        <v>3267.8573138689999</v>
      </c>
      <c r="G558" s="37">
        <f>'Data TREND'!BX126</f>
        <v>48.808546593854423</v>
      </c>
      <c r="H558" s="37">
        <f>'Data TREND'!BY126</f>
        <v>20.202228416975782</v>
      </c>
      <c r="J558" s="37">
        <f t="shared" si="394"/>
        <v>1117.6752295952406</v>
      </c>
      <c r="K558" s="37">
        <f t="shared" si="395"/>
        <v>1446.646777347933</v>
      </c>
      <c r="L558" s="37">
        <f t="shared" si="396"/>
        <v>703.41513949667763</v>
      </c>
      <c r="M558" s="62">
        <f t="shared" si="397"/>
        <v>3267.8573138689999</v>
      </c>
      <c r="N558" s="37">
        <f t="shared" si="398"/>
        <v>48.808546593854423</v>
      </c>
      <c r="O558" s="37">
        <f t="shared" si="399"/>
        <v>20.202228416975782</v>
      </c>
      <c r="Q558">
        <f>'Data TREND'!BR126</f>
        <v>133</v>
      </c>
      <c r="R558" s="37">
        <f>'Data TREND'!CA126</f>
        <v>1569.1981190710926</v>
      </c>
      <c r="S558" s="37">
        <f>'Data TREND'!CB126</f>
        <v>1444.5437972417276</v>
      </c>
      <c r="T558" s="37">
        <f>'Data TREND'!CC126</f>
        <v>700.0858267502208</v>
      </c>
      <c r="U558" s="62">
        <f>'Data TREND'!CD126</f>
        <v>3713.7781678260408</v>
      </c>
      <c r="V558" s="37">
        <f>'Data TREND'!CE126</f>
        <v>51.513004479207979</v>
      </c>
      <c r="W558" s="37">
        <f>'Data TREND'!CF126</f>
        <v>20.969157730941618</v>
      </c>
      <c r="Y558" s="37">
        <f t="shared" si="400"/>
        <v>0</v>
      </c>
      <c r="Z558" s="37">
        <f t="shared" si="401"/>
        <v>0</v>
      </c>
      <c r="AA558" s="37">
        <f t="shared" si="402"/>
        <v>0</v>
      </c>
      <c r="AB558" s="62">
        <f t="shared" si="403"/>
        <v>0</v>
      </c>
      <c r="AC558" s="37">
        <f t="shared" si="404"/>
        <v>0</v>
      </c>
      <c r="AD558" s="37">
        <f t="shared" si="405"/>
        <v>0</v>
      </c>
      <c r="AF558">
        <f>'Data TREND'!BR126</f>
        <v>133</v>
      </c>
      <c r="AG558" s="37">
        <f>'Data TREND'!CH126</f>
        <v>1997.105164083388</v>
      </c>
      <c r="AH558" s="37">
        <f>'Data TREND'!CI126</f>
        <v>1442.7883986724166</v>
      </c>
      <c r="AI558" s="37">
        <f>'Data TREND'!CJ126</f>
        <v>696.44985648347699</v>
      </c>
      <c r="AJ558" s="62">
        <f>'Data TREND'!CK126</f>
        <v>4136.096165129662</v>
      </c>
      <c r="AK558" s="37">
        <f>'Data TREND'!CL126</f>
        <v>52.587156087294147</v>
      </c>
      <c r="AL558" s="37">
        <f>'Data TREND'!CM126</f>
        <v>21.574657628349605</v>
      </c>
      <c r="AN558" s="37">
        <f t="shared" si="406"/>
        <v>0</v>
      </c>
      <c r="AO558" s="37">
        <f t="shared" si="407"/>
        <v>0</v>
      </c>
      <c r="AP558" s="37">
        <f t="shared" si="408"/>
        <v>0</v>
      </c>
      <c r="AQ558" s="62">
        <f t="shared" si="409"/>
        <v>0</v>
      </c>
      <c r="AR558" s="37">
        <f t="shared" si="410"/>
        <v>0</v>
      </c>
      <c r="AS558" s="37">
        <f t="shared" si="411"/>
        <v>0</v>
      </c>
      <c r="AU558">
        <v>133</v>
      </c>
      <c r="AV558" s="37">
        <f t="shared" si="412"/>
        <v>1117.6752295952406</v>
      </c>
      <c r="AW558" s="37">
        <f t="shared" si="413"/>
        <v>1446.646777347933</v>
      </c>
      <c r="AX558" s="37">
        <f t="shared" si="414"/>
        <v>703.41513949667763</v>
      </c>
      <c r="AY558" s="62">
        <f t="shared" si="415"/>
        <v>3267.8573138689999</v>
      </c>
      <c r="AZ558" s="37">
        <f t="shared" si="416"/>
        <v>48.808546593854423</v>
      </c>
      <c r="BA558" s="37">
        <f t="shared" si="417"/>
        <v>20.202228416975782</v>
      </c>
      <c r="BC558">
        <v>133</v>
      </c>
      <c r="BD558" s="37">
        <f>IF(Voorblad!$E$10=Rekenblad!BC558,Rekenblad!AV558,0)</f>
        <v>0</v>
      </c>
      <c r="BE558" s="37">
        <f>IF(Voorblad!$E$10=Rekenblad!BC558,Rekenblad!AW558,0)</f>
        <v>0</v>
      </c>
      <c r="BF558" s="37">
        <f>IF(Voorblad!$E$10=Rekenblad!BC558,Rekenblad!AX558,0)</f>
        <v>0</v>
      </c>
      <c r="BG558" s="62">
        <f>IF(Voorblad!$E$10=Rekenblad!BC558,Rekenblad!AY558,0)</f>
        <v>0</v>
      </c>
      <c r="BH558" s="37">
        <f>IF(Voorblad!$E$10=Rekenblad!BC558,Rekenblad!AZ558,0)</f>
        <v>0</v>
      </c>
      <c r="BI558" s="37">
        <f>IF(Voorblad!$E$10=Rekenblad!BC558,Rekenblad!BA558,0)</f>
        <v>0</v>
      </c>
      <c r="BK558">
        <v>133</v>
      </c>
      <c r="BL558" s="37">
        <f>IF(Voorblad!$E$14=Rekenblad!$BL$433,Rekenblad!BD558,0)</f>
        <v>0</v>
      </c>
      <c r="BM558" s="37">
        <f>IF(Voorblad!$E$14=Rekenblad!$BL$433,Rekenblad!BE558,0)</f>
        <v>0</v>
      </c>
      <c r="BN558" s="37">
        <f>IF(Voorblad!$E$14=Rekenblad!$BL$433,Rekenblad!BF558,0)</f>
        <v>0</v>
      </c>
      <c r="BO558" s="62">
        <f>IF(Voorblad!$E$14=Rekenblad!$BL$433,Rekenblad!BG558,0)</f>
        <v>0</v>
      </c>
      <c r="BP558" s="37">
        <f>IF(Voorblad!$E$14=Rekenblad!$BL$433,Rekenblad!BH558,0)</f>
        <v>0</v>
      </c>
      <c r="BQ558" s="37">
        <f>IF(Voorblad!$E$14=Rekenblad!$BL$433,Rekenblad!BI558,0)</f>
        <v>0</v>
      </c>
    </row>
    <row r="559" spans="2:69" x14ac:dyDescent="0.25">
      <c r="B559">
        <f>'Data TREND'!BR127</f>
        <v>134</v>
      </c>
      <c r="C559" s="37">
        <f>'Data TREND'!BT127</f>
        <v>1124.8846470540923</v>
      </c>
      <c r="D559" s="37">
        <f>'Data TREND'!BU127</f>
        <v>1457.2260675351329</v>
      </c>
      <c r="E559" s="37">
        <f>'Data TREND'!BV127</f>
        <v>708.66798322809336</v>
      </c>
      <c r="F559" s="62">
        <f>'Data TREND'!BW127</f>
        <v>3290.898802057538</v>
      </c>
      <c r="G559" s="37">
        <f>'Data TREND'!BX127</f>
        <v>48.476700678357076</v>
      </c>
      <c r="H559" s="37">
        <f>'Data TREND'!BY127</f>
        <v>20.06921297520045</v>
      </c>
      <c r="J559" s="37">
        <f t="shared" si="394"/>
        <v>1124.8846470540923</v>
      </c>
      <c r="K559" s="37">
        <f t="shared" si="395"/>
        <v>1457.2260675351329</v>
      </c>
      <c r="L559" s="37">
        <f t="shared" si="396"/>
        <v>708.66798322809336</v>
      </c>
      <c r="M559" s="62">
        <f t="shared" si="397"/>
        <v>3290.898802057538</v>
      </c>
      <c r="N559" s="37">
        <f t="shared" si="398"/>
        <v>48.476700678357076</v>
      </c>
      <c r="O559" s="37">
        <f t="shared" si="399"/>
        <v>20.06921297520045</v>
      </c>
      <c r="Q559">
        <f>'Data TREND'!BR127</f>
        <v>134</v>
      </c>
      <c r="R559" s="37">
        <f>'Data TREND'!CA127</f>
        <v>1579.1081151245139</v>
      </c>
      <c r="S559" s="37">
        <f>'Data TREND'!CB127</f>
        <v>1455.0887554413821</v>
      </c>
      <c r="T559" s="37">
        <f>'Data TREND'!CC127</f>
        <v>705.26237819667119</v>
      </c>
      <c r="U559" s="62">
        <f>'Data TREND'!CD127</f>
        <v>3739.4074214503962</v>
      </c>
      <c r="V559" s="37">
        <f>'Data TREND'!CE127</f>
        <v>51.01892900565953</v>
      </c>
      <c r="W559" s="37">
        <f>'Data TREND'!CF127</f>
        <v>20.767192468013139</v>
      </c>
      <c r="Y559" s="37">
        <f t="shared" si="400"/>
        <v>0</v>
      </c>
      <c r="Z559" s="37">
        <f t="shared" si="401"/>
        <v>0</v>
      </c>
      <c r="AA559" s="37">
        <f t="shared" si="402"/>
        <v>0</v>
      </c>
      <c r="AB559" s="62">
        <f t="shared" si="403"/>
        <v>0</v>
      </c>
      <c r="AC559" s="37">
        <f t="shared" si="404"/>
        <v>0</v>
      </c>
      <c r="AD559" s="37">
        <f t="shared" si="405"/>
        <v>0</v>
      </c>
      <c r="AF559">
        <f>'Data TREND'!BR127</f>
        <v>134</v>
      </c>
      <c r="AG559" s="37">
        <f>'Data TREND'!CH127</f>
        <v>2009.5295301035117</v>
      </c>
      <c r="AH559" s="37">
        <f>'Data TREND'!CI127</f>
        <v>1453.3017202142235</v>
      </c>
      <c r="AI559" s="37">
        <f>'Data TREND'!CJ127</f>
        <v>701.54015331843777</v>
      </c>
      <c r="AJ559" s="62">
        <f>'Data TREND'!CK127</f>
        <v>4164.1225933140413</v>
      </c>
      <c r="AK559" s="37">
        <f>'Data TREND'!CL127</f>
        <v>51.915997955161117</v>
      </c>
      <c r="AL559" s="37">
        <f>'Data TREND'!CM127</f>
        <v>21.301131861052518</v>
      </c>
      <c r="AN559" s="37">
        <f t="shared" si="406"/>
        <v>0</v>
      </c>
      <c r="AO559" s="37">
        <f t="shared" si="407"/>
        <v>0</v>
      </c>
      <c r="AP559" s="37">
        <f t="shared" si="408"/>
        <v>0</v>
      </c>
      <c r="AQ559" s="62">
        <f t="shared" si="409"/>
        <v>0</v>
      </c>
      <c r="AR559" s="37">
        <f t="shared" si="410"/>
        <v>0</v>
      </c>
      <c r="AS559" s="37">
        <f t="shared" si="411"/>
        <v>0</v>
      </c>
      <c r="AU559">
        <v>134</v>
      </c>
      <c r="AV559" s="37">
        <f t="shared" si="412"/>
        <v>1124.8846470540923</v>
      </c>
      <c r="AW559" s="37">
        <f t="shared" si="413"/>
        <v>1457.2260675351329</v>
      </c>
      <c r="AX559" s="37">
        <f t="shared" si="414"/>
        <v>708.66798322809336</v>
      </c>
      <c r="AY559" s="62">
        <f t="shared" si="415"/>
        <v>3290.898802057538</v>
      </c>
      <c r="AZ559" s="37">
        <f t="shared" si="416"/>
        <v>48.476700678357076</v>
      </c>
      <c r="BA559" s="37">
        <f t="shared" si="417"/>
        <v>20.06921297520045</v>
      </c>
      <c r="BC559">
        <v>134</v>
      </c>
      <c r="BD559" s="37">
        <f>IF(Voorblad!$E$10=Rekenblad!BC559,Rekenblad!AV559,0)</f>
        <v>0</v>
      </c>
      <c r="BE559" s="37">
        <f>IF(Voorblad!$E$10=Rekenblad!BC559,Rekenblad!AW559,0)</f>
        <v>0</v>
      </c>
      <c r="BF559" s="37">
        <f>IF(Voorblad!$E$10=Rekenblad!BC559,Rekenblad!AX559,0)</f>
        <v>0</v>
      </c>
      <c r="BG559" s="62">
        <f>IF(Voorblad!$E$10=Rekenblad!BC559,Rekenblad!AY559,0)</f>
        <v>0</v>
      </c>
      <c r="BH559" s="37">
        <f>IF(Voorblad!$E$10=Rekenblad!BC559,Rekenblad!AZ559,0)</f>
        <v>0</v>
      </c>
      <c r="BI559" s="37">
        <f>IF(Voorblad!$E$10=Rekenblad!BC559,Rekenblad!BA559,0)</f>
        <v>0</v>
      </c>
      <c r="BK559">
        <v>134</v>
      </c>
      <c r="BL559" s="37">
        <f>IF(Voorblad!$E$14=Rekenblad!$BL$433,Rekenblad!BD559,0)</f>
        <v>0</v>
      </c>
      <c r="BM559" s="37">
        <f>IF(Voorblad!$E$14=Rekenblad!$BL$433,Rekenblad!BE559,0)</f>
        <v>0</v>
      </c>
      <c r="BN559" s="37">
        <f>IF(Voorblad!$E$14=Rekenblad!$BL$433,Rekenblad!BF559,0)</f>
        <v>0</v>
      </c>
      <c r="BO559" s="62">
        <f>IF(Voorblad!$E$14=Rekenblad!$BL$433,Rekenblad!BG559,0)</f>
        <v>0</v>
      </c>
      <c r="BP559" s="37">
        <f>IF(Voorblad!$E$14=Rekenblad!$BL$433,Rekenblad!BH559,0)</f>
        <v>0</v>
      </c>
      <c r="BQ559" s="37">
        <f>IF(Voorblad!$E$14=Rekenblad!$BL$433,Rekenblad!BI559,0)</f>
        <v>0</v>
      </c>
    </row>
    <row r="560" spans="2:69" x14ac:dyDescent="0.25">
      <c r="B560">
        <f>'Data TREND'!BR128</f>
        <v>135</v>
      </c>
      <c r="C560" s="37">
        <f>'Data TREND'!BT128</f>
        <v>1132.094064512944</v>
      </c>
      <c r="D560" s="37">
        <f>'Data TREND'!BU128</f>
        <v>1467.8053577223325</v>
      </c>
      <c r="E560" s="37">
        <f>'Data TREND'!BV128</f>
        <v>713.9208269595091</v>
      </c>
      <c r="F560" s="62">
        <f>'Data TREND'!BW128</f>
        <v>3313.9402902460752</v>
      </c>
      <c r="G560" s="37">
        <f>'Data TREND'!BX128</f>
        <v>48.14485476285973</v>
      </c>
      <c r="H560" s="37">
        <f>'Data TREND'!BY128</f>
        <v>19.936197533425116</v>
      </c>
      <c r="J560" s="37">
        <f t="shared" si="394"/>
        <v>1132.094064512944</v>
      </c>
      <c r="K560" s="37">
        <f t="shared" si="395"/>
        <v>1467.8053577223325</v>
      </c>
      <c r="L560" s="37">
        <f t="shared" si="396"/>
        <v>713.9208269595091</v>
      </c>
      <c r="M560" s="62">
        <f t="shared" si="397"/>
        <v>3313.9402902460752</v>
      </c>
      <c r="N560" s="37">
        <f t="shared" si="398"/>
        <v>48.14485476285973</v>
      </c>
      <c r="O560" s="37">
        <f t="shared" si="399"/>
        <v>19.936197533425116</v>
      </c>
      <c r="Q560">
        <f>'Data TREND'!BR128</f>
        <v>135</v>
      </c>
      <c r="R560" s="37">
        <f>'Data TREND'!CA128</f>
        <v>1589.0181111779357</v>
      </c>
      <c r="S560" s="37">
        <f>'Data TREND'!CB128</f>
        <v>1465.633713641037</v>
      </c>
      <c r="T560" s="37">
        <f>'Data TREND'!CC128</f>
        <v>710.43892964312158</v>
      </c>
      <c r="U560" s="62">
        <f>'Data TREND'!CD128</f>
        <v>3765.0366750747526</v>
      </c>
      <c r="V560" s="37">
        <f>'Data TREND'!CE128</f>
        <v>50.524853532111081</v>
      </c>
      <c r="W560" s="37">
        <f>'Data TREND'!CF128</f>
        <v>20.565227205084661</v>
      </c>
      <c r="Y560" s="37">
        <f t="shared" si="400"/>
        <v>0</v>
      </c>
      <c r="Z560" s="37">
        <f t="shared" si="401"/>
        <v>0</v>
      </c>
      <c r="AA560" s="37">
        <f t="shared" si="402"/>
        <v>0</v>
      </c>
      <c r="AB560" s="62">
        <f t="shared" si="403"/>
        <v>0</v>
      </c>
      <c r="AC560" s="37">
        <f t="shared" si="404"/>
        <v>0</v>
      </c>
      <c r="AD560" s="37">
        <f t="shared" si="405"/>
        <v>0</v>
      </c>
      <c r="AF560">
        <f>'Data TREND'!BR128</f>
        <v>135</v>
      </c>
      <c r="AG560" s="37">
        <f>'Data TREND'!CH128</f>
        <v>2021.9538961236353</v>
      </c>
      <c r="AH560" s="37">
        <f>'Data TREND'!CI128</f>
        <v>1463.8150417560303</v>
      </c>
      <c r="AI560" s="37">
        <f>'Data TREND'!CJ128</f>
        <v>706.63045015339856</v>
      </c>
      <c r="AJ560" s="62">
        <f>'Data TREND'!CK128</f>
        <v>4192.1490214984215</v>
      </c>
      <c r="AK560" s="37">
        <f>'Data TREND'!CL128</f>
        <v>51.244839823028087</v>
      </c>
      <c r="AL560" s="37">
        <f>'Data TREND'!CM128</f>
        <v>21.027606093755423</v>
      </c>
      <c r="AN560" s="37">
        <f t="shared" si="406"/>
        <v>0</v>
      </c>
      <c r="AO560" s="37">
        <f t="shared" si="407"/>
        <v>0</v>
      </c>
      <c r="AP560" s="37">
        <f t="shared" si="408"/>
        <v>0</v>
      </c>
      <c r="AQ560" s="62">
        <f t="shared" si="409"/>
        <v>0</v>
      </c>
      <c r="AR560" s="37">
        <f t="shared" si="410"/>
        <v>0</v>
      </c>
      <c r="AS560" s="37">
        <f t="shared" si="411"/>
        <v>0</v>
      </c>
      <c r="AU560">
        <v>135</v>
      </c>
      <c r="AV560" s="37">
        <f t="shared" si="412"/>
        <v>1132.094064512944</v>
      </c>
      <c r="AW560" s="37">
        <f t="shared" si="413"/>
        <v>1467.8053577223325</v>
      </c>
      <c r="AX560" s="37">
        <f t="shared" si="414"/>
        <v>713.9208269595091</v>
      </c>
      <c r="AY560" s="62">
        <f t="shared" si="415"/>
        <v>3313.9402902460752</v>
      </c>
      <c r="AZ560" s="37">
        <f t="shared" si="416"/>
        <v>48.14485476285973</v>
      </c>
      <c r="BA560" s="37">
        <f t="shared" si="417"/>
        <v>19.936197533425116</v>
      </c>
      <c r="BC560">
        <v>135</v>
      </c>
      <c r="BD560" s="37">
        <f>IF(Voorblad!$E$10=Rekenblad!BC560,Rekenblad!AV560,0)</f>
        <v>0</v>
      </c>
      <c r="BE560" s="37">
        <f>IF(Voorblad!$E$10=Rekenblad!BC560,Rekenblad!AW560,0)</f>
        <v>0</v>
      </c>
      <c r="BF560" s="37">
        <f>IF(Voorblad!$E$10=Rekenblad!BC560,Rekenblad!AX560,0)</f>
        <v>0</v>
      </c>
      <c r="BG560" s="62">
        <f>IF(Voorblad!$E$10=Rekenblad!BC560,Rekenblad!AY560,0)</f>
        <v>0</v>
      </c>
      <c r="BH560" s="37">
        <f>IF(Voorblad!$E$10=Rekenblad!BC560,Rekenblad!AZ560,0)</f>
        <v>0</v>
      </c>
      <c r="BI560" s="37">
        <f>IF(Voorblad!$E$10=Rekenblad!BC560,Rekenblad!BA560,0)</f>
        <v>0</v>
      </c>
      <c r="BK560">
        <v>135</v>
      </c>
      <c r="BL560" s="37">
        <f>IF(Voorblad!$E$14=Rekenblad!$BL$433,Rekenblad!BD560,0)</f>
        <v>0</v>
      </c>
      <c r="BM560" s="37">
        <f>IF(Voorblad!$E$14=Rekenblad!$BL$433,Rekenblad!BE560,0)</f>
        <v>0</v>
      </c>
      <c r="BN560" s="37">
        <f>IF(Voorblad!$E$14=Rekenblad!$BL$433,Rekenblad!BF560,0)</f>
        <v>0</v>
      </c>
      <c r="BO560" s="62">
        <f>IF(Voorblad!$E$14=Rekenblad!$BL$433,Rekenblad!BG560,0)</f>
        <v>0</v>
      </c>
      <c r="BP560" s="37">
        <f>IF(Voorblad!$E$14=Rekenblad!$BL$433,Rekenblad!BH560,0)</f>
        <v>0</v>
      </c>
      <c r="BQ560" s="37">
        <f>IF(Voorblad!$E$14=Rekenblad!$BL$433,Rekenblad!BI560,0)</f>
        <v>0</v>
      </c>
    </row>
    <row r="561" spans="2:78" x14ac:dyDescent="0.25">
      <c r="B561">
        <f>'Data TREND'!BR129</f>
        <v>136</v>
      </c>
      <c r="C561" s="37">
        <f>'Data TREND'!BT129</f>
        <v>1139.3034819717957</v>
      </c>
      <c r="D561" s="37">
        <f>'Data TREND'!BU129</f>
        <v>1478.3846479095323</v>
      </c>
      <c r="E561" s="37">
        <f>'Data TREND'!BV129</f>
        <v>719.17367069092484</v>
      </c>
      <c r="F561" s="62">
        <f>'Data TREND'!BW129</f>
        <v>3336.9817784346133</v>
      </c>
      <c r="G561" s="37">
        <f>'Data TREND'!BX129</f>
        <v>47.813008847362383</v>
      </c>
      <c r="H561" s="37">
        <f>'Data TREND'!BY129</f>
        <v>19.803182091649781</v>
      </c>
      <c r="J561" s="37">
        <f t="shared" si="394"/>
        <v>1139.3034819717957</v>
      </c>
      <c r="K561" s="37">
        <f t="shared" si="395"/>
        <v>1478.3846479095323</v>
      </c>
      <c r="L561" s="37">
        <f t="shared" si="396"/>
        <v>719.17367069092484</v>
      </c>
      <c r="M561" s="62">
        <f t="shared" si="397"/>
        <v>3336.9817784346133</v>
      </c>
      <c r="N561" s="37">
        <f t="shared" si="398"/>
        <v>47.813008847362383</v>
      </c>
      <c r="O561" s="37">
        <f t="shared" si="399"/>
        <v>19.803182091649781</v>
      </c>
      <c r="Q561">
        <f>'Data TREND'!BR129</f>
        <v>136</v>
      </c>
      <c r="R561" s="37">
        <f>'Data TREND'!CA129</f>
        <v>1598.928107231357</v>
      </c>
      <c r="S561" s="37">
        <f>'Data TREND'!CB129</f>
        <v>1476.1786718406915</v>
      </c>
      <c r="T561" s="37">
        <f>'Data TREND'!CC129</f>
        <v>715.61548108957197</v>
      </c>
      <c r="U561" s="62">
        <f>'Data TREND'!CD129</f>
        <v>3790.6659286991089</v>
      </c>
      <c r="V561" s="37">
        <f>'Data TREND'!CE129</f>
        <v>50.030778058562632</v>
      </c>
      <c r="W561" s="37">
        <f>'Data TREND'!CF129</f>
        <v>20.363261942156178</v>
      </c>
      <c r="Y561" s="37">
        <f t="shared" si="400"/>
        <v>0</v>
      </c>
      <c r="Z561" s="37">
        <f t="shared" si="401"/>
        <v>0</v>
      </c>
      <c r="AA561" s="37">
        <f t="shared" si="402"/>
        <v>0</v>
      </c>
      <c r="AB561" s="62">
        <f t="shared" si="403"/>
        <v>0</v>
      </c>
      <c r="AC561" s="37">
        <f t="shared" si="404"/>
        <v>0</v>
      </c>
      <c r="AD561" s="37">
        <f t="shared" si="405"/>
        <v>0</v>
      </c>
      <c r="AF561">
        <f>'Data TREND'!BR129</f>
        <v>136</v>
      </c>
      <c r="AG561" s="37">
        <f>'Data TREND'!CH129</f>
        <v>2034.378262143759</v>
      </c>
      <c r="AH561" s="37">
        <f>'Data TREND'!CI129</f>
        <v>1474.3283632978371</v>
      </c>
      <c r="AI561" s="37">
        <f>'Data TREND'!CJ129</f>
        <v>711.72074698835945</v>
      </c>
      <c r="AJ561" s="62">
        <f>'Data TREND'!CK129</f>
        <v>4220.1754496828016</v>
      </c>
      <c r="AK561" s="37">
        <f>'Data TREND'!CL129</f>
        <v>50.573681690895057</v>
      </c>
      <c r="AL561" s="37">
        <f>'Data TREND'!CM129</f>
        <v>20.754080326458329</v>
      </c>
      <c r="AN561" s="37">
        <f t="shared" si="406"/>
        <v>0</v>
      </c>
      <c r="AO561" s="37">
        <f t="shared" si="407"/>
        <v>0</v>
      </c>
      <c r="AP561" s="37">
        <f t="shared" si="408"/>
        <v>0</v>
      </c>
      <c r="AQ561" s="62">
        <f t="shared" si="409"/>
        <v>0</v>
      </c>
      <c r="AR561" s="37">
        <f t="shared" si="410"/>
        <v>0</v>
      </c>
      <c r="AS561" s="37">
        <f t="shared" si="411"/>
        <v>0</v>
      </c>
      <c r="AU561">
        <v>136</v>
      </c>
      <c r="AV561" s="37">
        <f t="shared" si="412"/>
        <v>1139.3034819717957</v>
      </c>
      <c r="AW561" s="37">
        <f t="shared" si="413"/>
        <v>1478.3846479095323</v>
      </c>
      <c r="AX561" s="37">
        <f t="shared" si="414"/>
        <v>719.17367069092484</v>
      </c>
      <c r="AY561" s="62">
        <f t="shared" si="415"/>
        <v>3336.9817784346133</v>
      </c>
      <c r="AZ561" s="37">
        <f t="shared" si="416"/>
        <v>47.813008847362383</v>
      </c>
      <c r="BA561" s="37">
        <f t="shared" si="417"/>
        <v>19.803182091649781</v>
      </c>
      <c r="BC561">
        <v>136</v>
      </c>
      <c r="BD561" s="37">
        <f>IF(Voorblad!$E$10=Rekenblad!BC561,Rekenblad!AV561,0)</f>
        <v>0</v>
      </c>
      <c r="BE561" s="37">
        <f>IF(Voorblad!$E$10=Rekenblad!BC561,Rekenblad!AW561,0)</f>
        <v>0</v>
      </c>
      <c r="BF561" s="37">
        <f>IF(Voorblad!$E$10=Rekenblad!BC561,Rekenblad!AX561,0)</f>
        <v>0</v>
      </c>
      <c r="BG561" s="62">
        <f>IF(Voorblad!$E$10=Rekenblad!BC561,Rekenblad!AY561,0)</f>
        <v>0</v>
      </c>
      <c r="BH561" s="37">
        <f>IF(Voorblad!$E$10=Rekenblad!BC561,Rekenblad!AZ561,0)</f>
        <v>0</v>
      </c>
      <c r="BI561" s="37">
        <f>IF(Voorblad!$E$10=Rekenblad!BC561,Rekenblad!BA561,0)</f>
        <v>0</v>
      </c>
      <c r="BK561">
        <v>136</v>
      </c>
      <c r="BL561" s="37">
        <f>IF(Voorblad!$E$14=Rekenblad!$BL$433,Rekenblad!BD561,0)</f>
        <v>0</v>
      </c>
      <c r="BM561" s="37">
        <f>IF(Voorblad!$E$14=Rekenblad!$BL$433,Rekenblad!BE561,0)</f>
        <v>0</v>
      </c>
      <c r="BN561" s="37">
        <f>IF(Voorblad!$E$14=Rekenblad!$BL$433,Rekenblad!BF561,0)</f>
        <v>0</v>
      </c>
      <c r="BO561" s="62">
        <f>IF(Voorblad!$E$14=Rekenblad!$BL$433,Rekenblad!BG561,0)</f>
        <v>0</v>
      </c>
      <c r="BP561" s="37">
        <f>IF(Voorblad!$E$14=Rekenblad!$BL$433,Rekenblad!BH561,0)</f>
        <v>0</v>
      </c>
      <c r="BQ561" s="37">
        <f>IF(Voorblad!$E$14=Rekenblad!$BL$433,Rekenblad!BI561,0)</f>
        <v>0</v>
      </c>
    </row>
    <row r="562" spans="2:78" x14ac:dyDescent="0.25">
      <c r="B562">
        <f>'Data TREND'!BR130</f>
        <v>137</v>
      </c>
      <c r="C562" s="37">
        <f>'Data TREND'!BT130</f>
        <v>1146.5128994306474</v>
      </c>
      <c r="D562" s="37">
        <f>'Data TREND'!BU130</f>
        <v>1488.9639380967319</v>
      </c>
      <c r="E562" s="37">
        <f>'Data TREND'!BV130</f>
        <v>724.42651442234046</v>
      </c>
      <c r="F562" s="62">
        <f>'Data TREND'!BW130</f>
        <v>3360.0232666231504</v>
      </c>
      <c r="G562" s="37">
        <f>'Data TREND'!BX130</f>
        <v>47.481162931865036</v>
      </c>
      <c r="H562" s="37">
        <f>'Data TREND'!BY130</f>
        <v>19.670166649874446</v>
      </c>
      <c r="J562" s="37">
        <f t="shared" si="394"/>
        <v>1146.5128994306474</v>
      </c>
      <c r="K562" s="37">
        <f t="shared" si="395"/>
        <v>1488.9639380967319</v>
      </c>
      <c r="L562" s="37">
        <f t="shared" si="396"/>
        <v>724.42651442234046</v>
      </c>
      <c r="M562" s="62">
        <f t="shared" si="397"/>
        <v>3360.0232666231504</v>
      </c>
      <c r="N562" s="37">
        <f t="shared" si="398"/>
        <v>47.481162931865036</v>
      </c>
      <c r="O562" s="37">
        <f t="shared" si="399"/>
        <v>19.670166649874446</v>
      </c>
      <c r="Q562">
        <f>'Data TREND'!BR130</f>
        <v>137</v>
      </c>
      <c r="R562" s="37">
        <f>'Data TREND'!CA130</f>
        <v>1608.8381032847783</v>
      </c>
      <c r="S562" s="37">
        <f>'Data TREND'!CB130</f>
        <v>1486.7236300403461</v>
      </c>
      <c r="T562" s="37">
        <f>'Data TREND'!CC130</f>
        <v>720.79203253602248</v>
      </c>
      <c r="U562" s="62">
        <f>'Data TREND'!CD130</f>
        <v>3816.2951823234653</v>
      </c>
      <c r="V562" s="37">
        <f>'Data TREND'!CE130</f>
        <v>49.536702585014183</v>
      </c>
      <c r="W562" s="37">
        <f>'Data TREND'!CF130</f>
        <v>20.1612966792277</v>
      </c>
      <c r="Y562" s="37">
        <f t="shared" si="400"/>
        <v>0</v>
      </c>
      <c r="Z562" s="37">
        <f t="shared" si="401"/>
        <v>0</v>
      </c>
      <c r="AA562" s="37">
        <f t="shared" si="402"/>
        <v>0</v>
      </c>
      <c r="AB562" s="62">
        <f t="shared" si="403"/>
        <v>0</v>
      </c>
      <c r="AC562" s="37">
        <f t="shared" si="404"/>
        <v>0</v>
      </c>
      <c r="AD562" s="37">
        <f t="shared" si="405"/>
        <v>0</v>
      </c>
      <c r="AF562">
        <f>'Data TREND'!BR130</f>
        <v>137</v>
      </c>
      <c r="AG562" s="37">
        <f>'Data TREND'!CH130</f>
        <v>2046.8026281638827</v>
      </c>
      <c r="AH562" s="37">
        <f>'Data TREND'!CI130</f>
        <v>1484.8416848396439</v>
      </c>
      <c r="AI562" s="37">
        <f>'Data TREND'!CJ130</f>
        <v>716.81104382332023</v>
      </c>
      <c r="AJ562" s="62">
        <f>'Data TREND'!CK130</f>
        <v>4248.2018778671818</v>
      </c>
      <c r="AK562" s="37">
        <f>'Data TREND'!CL130</f>
        <v>49.902523558762027</v>
      </c>
      <c r="AL562" s="37">
        <f>'Data TREND'!CM130</f>
        <v>20.480554559161241</v>
      </c>
      <c r="AN562" s="37">
        <f t="shared" si="406"/>
        <v>0</v>
      </c>
      <c r="AO562" s="37">
        <f t="shared" si="407"/>
        <v>0</v>
      </c>
      <c r="AP562" s="37">
        <f t="shared" si="408"/>
        <v>0</v>
      </c>
      <c r="AQ562" s="62">
        <f t="shared" si="409"/>
        <v>0</v>
      </c>
      <c r="AR562" s="37">
        <f t="shared" si="410"/>
        <v>0</v>
      </c>
      <c r="AS562" s="37">
        <f t="shared" si="411"/>
        <v>0</v>
      </c>
      <c r="AU562">
        <v>137</v>
      </c>
      <c r="AV562" s="37">
        <f t="shared" si="412"/>
        <v>1146.5128994306474</v>
      </c>
      <c r="AW562" s="37">
        <f t="shared" si="413"/>
        <v>1488.9639380967319</v>
      </c>
      <c r="AX562" s="37">
        <f t="shared" si="414"/>
        <v>724.42651442234046</v>
      </c>
      <c r="AY562" s="62">
        <f t="shared" si="415"/>
        <v>3360.0232666231504</v>
      </c>
      <c r="AZ562" s="37">
        <f t="shared" si="416"/>
        <v>47.481162931865036</v>
      </c>
      <c r="BA562" s="37">
        <f t="shared" si="417"/>
        <v>19.670166649874446</v>
      </c>
      <c r="BC562">
        <v>137</v>
      </c>
      <c r="BD562" s="37">
        <f>IF(Voorblad!$E$10=Rekenblad!BC562,Rekenblad!AV562,0)</f>
        <v>0</v>
      </c>
      <c r="BE562" s="37">
        <f>IF(Voorblad!$E$10=Rekenblad!BC562,Rekenblad!AW562,0)</f>
        <v>0</v>
      </c>
      <c r="BF562" s="37">
        <f>IF(Voorblad!$E$10=Rekenblad!BC562,Rekenblad!AX562,0)</f>
        <v>0</v>
      </c>
      <c r="BG562" s="62">
        <f>IF(Voorblad!$E$10=Rekenblad!BC562,Rekenblad!AY562,0)</f>
        <v>0</v>
      </c>
      <c r="BH562" s="37">
        <f>IF(Voorblad!$E$10=Rekenblad!BC562,Rekenblad!AZ562,0)</f>
        <v>0</v>
      </c>
      <c r="BI562" s="37">
        <f>IF(Voorblad!$E$10=Rekenblad!BC562,Rekenblad!BA562,0)</f>
        <v>0</v>
      </c>
      <c r="BK562">
        <v>137</v>
      </c>
      <c r="BL562" s="37">
        <f>IF(Voorblad!$E$14=Rekenblad!$BL$433,Rekenblad!BD562,0)</f>
        <v>0</v>
      </c>
      <c r="BM562" s="37">
        <f>IF(Voorblad!$E$14=Rekenblad!$BL$433,Rekenblad!BE562,0)</f>
        <v>0</v>
      </c>
      <c r="BN562" s="37">
        <f>IF(Voorblad!$E$14=Rekenblad!$BL$433,Rekenblad!BF562,0)</f>
        <v>0</v>
      </c>
      <c r="BO562" s="62">
        <f>IF(Voorblad!$E$14=Rekenblad!$BL$433,Rekenblad!BG562,0)</f>
        <v>0</v>
      </c>
      <c r="BP562" s="37">
        <f>IF(Voorblad!$E$14=Rekenblad!$BL$433,Rekenblad!BH562,0)</f>
        <v>0</v>
      </c>
      <c r="BQ562" s="37">
        <f>IF(Voorblad!$E$14=Rekenblad!$BL$433,Rekenblad!BI562,0)</f>
        <v>0</v>
      </c>
    </row>
    <row r="563" spans="2:78" x14ac:dyDescent="0.25">
      <c r="B563">
        <f>'Data TREND'!BR131</f>
        <v>138</v>
      </c>
      <c r="C563" s="37">
        <f>'Data TREND'!BT131</f>
        <v>1153.7223168894989</v>
      </c>
      <c r="D563" s="37">
        <f>'Data TREND'!BU131</f>
        <v>1499.5432282839317</v>
      </c>
      <c r="E563" s="37">
        <f>'Data TREND'!BV131</f>
        <v>729.6793581537562</v>
      </c>
      <c r="F563" s="62">
        <f>'Data TREND'!BW131</f>
        <v>3383.0647548116885</v>
      </c>
      <c r="G563" s="37">
        <f>'Data TREND'!BX131</f>
        <v>47.149317016367689</v>
      </c>
      <c r="H563" s="37">
        <f>'Data TREND'!BY131</f>
        <v>19.537151208099111</v>
      </c>
      <c r="J563" s="37">
        <f t="shared" si="394"/>
        <v>1153.7223168894989</v>
      </c>
      <c r="K563" s="37">
        <f t="shared" si="395"/>
        <v>1499.5432282839317</v>
      </c>
      <c r="L563" s="37">
        <f t="shared" si="396"/>
        <v>729.6793581537562</v>
      </c>
      <c r="M563" s="62">
        <f t="shared" si="397"/>
        <v>3383.0647548116885</v>
      </c>
      <c r="N563" s="37">
        <f t="shared" si="398"/>
        <v>47.149317016367689</v>
      </c>
      <c r="O563" s="37">
        <f t="shared" si="399"/>
        <v>19.537151208099111</v>
      </c>
      <c r="Q563">
        <f>'Data TREND'!BR131</f>
        <v>138</v>
      </c>
      <c r="R563" s="37">
        <f>'Data TREND'!CA131</f>
        <v>1618.7480993381996</v>
      </c>
      <c r="S563" s="37">
        <f>'Data TREND'!CB131</f>
        <v>1497.268588240001</v>
      </c>
      <c r="T563" s="37">
        <f>'Data TREND'!CC131</f>
        <v>725.96858398247286</v>
      </c>
      <c r="U563" s="62">
        <f>'Data TREND'!CD131</f>
        <v>3841.9244359478216</v>
      </c>
      <c r="V563" s="37">
        <f>'Data TREND'!CE131</f>
        <v>49.042627111465734</v>
      </c>
      <c r="W563" s="37">
        <f>'Data TREND'!CF131</f>
        <v>19.959331416299221</v>
      </c>
      <c r="Y563" s="37">
        <f t="shared" ref="Y563:Y575" si="418">$Q$3*R563</f>
        <v>0</v>
      </c>
      <c r="Z563" s="37">
        <f t="shared" ref="Z563:Z575" si="419">$Q$3*S563</f>
        <v>0</v>
      </c>
      <c r="AA563" s="37">
        <f t="shared" ref="AA563:AA575" si="420">$Q$3*T563</f>
        <v>0</v>
      </c>
      <c r="AB563" s="62">
        <f t="shared" ref="AB563:AB575" si="421">$Q$3*U563</f>
        <v>0</v>
      </c>
      <c r="AC563" s="37">
        <f t="shared" ref="AC563:AC575" si="422">$Q$3*V563</f>
        <v>0</v>
      </c>
      <c r="AD563" s="37">
        <f t="shared" ref="AD563:AD575" si="423">$Q$3*W563</f>
        <v>0</v>
      </c>
      <c r="AF563">
        <f>'Data TREND'!BR131</f>
        <v>138</v>
      </c>
      <c r="AG563" s="37">
        <f>'Data TREND'!CH131</f>
        <v>2059.2269941840063</v>
      </c>
      <c r="AH563" s="37">
        <f>'Data TREND'!CI131</f>
        <v>1495.3550063814507</v>
      </c>
      <c r="AI563" s="37">
        <f>'Data TREND'!CJ131</f>
        <v>721.90134065828101</v>
      </c>
      <c r="AJ563" s="62">
        <f>'Data TREND'!CK131</f>
        <v>4276.228306051562</v>
      </c>
      <c r="AK563" s="37">
        <f>'Data TREND'!CL131</f>
        <v>49.231365426628997</v>
      </c>
      <c r="AL563" s="37">
        <f>'Data TREND'!CM131</f>
        <v>20.207028791864147</v>
      </c>
      <c r="AN563" s="37">
        <f t="shared" ref="AN563:AN575" si="424">$AF$3*AG563</f>
        <v>0</v>
      </c>
      <c r="AO563" s="37">
        <f t="shared" ref="AO563:AO575" si="425">$AF$3*AH563</f>
        <v>0</v>
      </c>
      <c r="AP563" s="37">
        <f t="shared" ref="AP563:AP575" si="426">$AF$3*AI563</f>
        <v>0</v>
      </c>
      <c r="AQ563" s="62">
        <f t="shared" ref="AQ563:AQ575" si="427">$AF$3*AJ563</f>
        <v>0</v>
      </c>
      <c r="AR563" s="37">
        <f t="shared" ref="AR563:AR575" si="428">$AF$3*AK563</f>
        <v>0</v>
      </c>
      <c r="AS563" s="37">
        <f t="shared" ref="AS563:AS575" si="429">$AF$3*AL563</f>
        <v>0</v>
      </c>
      <c r="AU563">
        <v>138</v>
      </c>
      <c r="AV563" s="37">
        <f t="shared" ref="AV563:AV575" si="430">J563+Y563+AN563</f>
        <v>1153.7223168894989</v>
      </c>
      <c r="AW563" s="37">
        <f t="shared" ref="AW563:AW575" si="431">K563+Z563+AO563</f>
        <v>1499.5432282839317</v>
      </c>
      <c r="AX563" s="37">
        <f t="shared" ref="AX563:AX575" si="432">L563+AA563+AP563</f>
        <v>729.6793581537562</v>
      </c>
      <c r="AY563" s="62">
        <f t="shared" ref="AY563:AY575" si="433">M563+AB563+AQ563</f>
        <v>3383.0647548116885</v>
      </c>
      <c r="AZ563" s="37">
        <f t="shared" ref="AZ563:AZ575" si="434">N563+AC563+AR563</f>
        <v>47.149317016367689</v>
      </c>
      <c r="BA563" s="37">
        <f t="shared" ref="BA563:BA575" si="435">O563+AD563+AS563</f>
        <v>19.537151208099111</v>
      </c>
      <c r="BC563">
        <v>138</v>
      </c>
      <c r="BD563" s="37">
        <f>IF(Voorblad!$E$10=Rekenblad!BC563,Rekenblad!AV563,0)</f>
        <v>0</v>
      </c>
      <c r="BE563" s="37">
        <f>IF(Voorblad!$E$10=Rekenblad!BC563,Rekenblad!AW563,0)</f>
        <v>0</v>
      </c>
      <c r="BF563" s="37">
        <f>IF(Voorblad!$E$10=Rekenblad!BC563,Rekenblad!AX563,0)</f>
        <v>0</v>
      </c>
      <c r="BG563" s="62">
        <f>IF(Voorblad!$E$10=Rekenblad!BC563,Rekenblad!AY563,0)</f>
        <v>0</v>
      </c>
      <c r="BH563" s="37">
        <f>IF(Voorblad!$E$10=Rekenblad!BC563,Rekenblad!AZ563,0)</f>
        <v>0</v>
      </c>
      <c r="BI563" s="37">
        <f>IF(Voorblad!$E$10=Rekenblad!BC563,Rekenblad!BA563,0)</f>
        <v>0</v>
      </c>
      <c r="BK563">
        <v>138</v>
      </c>
      <c r="BL563" s="37">
        <f>IF(Voorblad!$E$14=Rekenblad!$BL$433,Rekenblad!BD563,0)</f>
        <v>0</v>
      </c>
      <c r="BM563" s="37">
        <f>IF(Voorblad!$E$14=Rekenblad!$BL$433,Rekenblad!BE563,0)</f>
        <v>0</v>
      </c>
      <c r="BN563" s="37">
        <f>IF(Voorblad!$E$14=Rekenblad!$BL$433,Rekenblad!BF563,0)</f>
        <v>0</v>
      </c>
      <c r="BO563" s="62">
        <f>IF(Voorblad!$E$14=Rekenblad!$BL$433,Rekenblad!BG563,0)</f>
        <v>0</v>
      </c>
      <c r="BP563" s="37">
        <f>IF(Voorblad!$E$14=Rekenblad!$BL$433,Rekenblad!BH563,0)</f>
        <v>0</v>
      </c>
      <c r="BQ563" s="37">
        <f>IF(Voorblad!$E$14=Rekenblad!$BL$433,Rekenblad!BI563,0)</f>
        <v>0</v>
      </c>
    </row>
    <row r="564" spans="2:78" x14ac:dyDescent="0.25">
      <c r="B564">
        <f>'Data TREND'!BR132</f>
        <v>139</v>
      </c>
      <c r="C564" s="37">
        <f>'Data TREND'!BT132</f>
        <v>1160.9317343483508</v>
      </c>
      <c r="D564" s="37">
        <f>'Data TREND'!BU132</f>
        <v>1510.1225184711313</v>
      </c>
      <c r="E564" s="37">
        <f>'Data TREND'!BV132</f>
        <v>734.93220188517193</v>
      </c>
      <c r="F564" s="62">
        <f>'Data TREND'!BW132</f>
        <v>3406.1062430002257</v>
      </c>
      <c r="G564" s="37">
        <f>'Data TREND'!BX132</f>
        <v>46.817471100870343</v>
      </c>
      <c r="H564" s="37">
        <f>'Data TREND'!BY132</f>
        <v>19.40413576632378</v>
      </c>
      <c r="J564" s="37">
        <f t="shared" ref="J564:J575" si="436">$B$3*C564</f>
        <v>1160.9317343483508</v>
      </c>
      <c r="K564" s="37">
        <f t="shared" ref="K564:K575" si="437">$B$3*D564</f>
        <v>1510.1225184711313</v>
      </c>
      <c r="L564" s="37">
        <f t="shared" ref="L564:L575" si="438">$B$3*E564</f>
        <v>734.93220188517193</v>
      </c>
      <c r="M564" s="62">
        <f t="shared" ref="M564:M575" si="439">$B$3*F564</f>
        <v>3406.1062430002257</v>
      </c>
      <c r="N564" s="37">
        <f t="shared" ref="N564:N575" si="440">$B$3*G564</f>
        <v>46.817471100870343</v>
      </c>
      <c r="O564" s="37">
        <f t="shared" ref="O564:O575" si="441">$B$3*H564</f>
        <v>19.40413576632378</v>
      </c>
      <c r="Q564">
        <f>'Data TREND'!BR132</f>
        <v>139</v>
      </c>
      <c r="R564" s="37">
        <f>'Data TREND'!CA132</f>
        <v>1628.6580953916209</v>
      </c>
      <c r="S564" s="37">
        <f>'Data TREND'!CB132</f>
        <v>1507.8135464396555</v>
      </c>
      <c r="T564" s="37">
        <f>'Data TREND'!CC132</f>
        <v>731.14513542892325</v>
      </c>
      <c r="U564" s="62">
        <f>'Data TREND'!CD132</f>
        <v>3867.553689572178</v>
      </c>
      <c r="V564" s="37">
        <f>'Data TREND'!CE132</f>
        <v>48.548551637917285</v>
      </c>
      <c r="W564" s="37">
        <f>'Data TREND'!CF132</f>
        <v>19.757366153370743</v>
      </c>
      <c r="Y564" s="37">
        <f t="shared" si="418"/>
        <v>0</v>
      </c>
      <c r="Z564" s="37">
        <f t="shared" si="419"/>
        <v>0</v>
      </c>
      <c r="AA564" s="37">
        <f t="shared" si="420"/>
        <v>0</v>
      </c>
      <c r="AB564" s="62">
        <f t="shared" si="421"/>
        <v>0</v>
      </c>
      <c r="AC564" s="37">
        <f t="shared" si="422"/>
        <v>0</v>
      </c>
      <c r="AD564" s="37">
        <f t="shared" si="423"/>
        <v>0</v>
      </c>
      <c r="AF564">
        <f>'Data TREND'!BR132</f>
        <v>139</v>
      </c>
      <c r="AG564" s="37">
        <f>'Data TREND'!CH132</f>
        <v>2071.65136020413</v>
      </c>
      <c r="AH564" s="37">
        <f>'Data TREND'!CI132</f>
        <v>1505.8683279232575</v>
      </c>
      <c r="AI564" s="37">
        <f>'Data TREND'!CJ132</f>
        <v>726.9916374932418</v>
      </c>
      <c r="AJ564" s="62">
        <f>'Data TREND'!CK132</f>
        <v>4304.2547342359412</v>
      </c>
      <c r="AK564" s="37">
        <f>'Data TREND'!CL132</f>
        <v>48.560207294495953</v>
      </c>
      <c r="AL564" s="37">
        <f>'Data TREND'!CM132</f>
        <v>19.933503024567059</v>
      </c>
      <c r="AN564" s="37">
        <f t="shared" si="424"/>
        <v>0</v>
      </c>
      <c r="AO564" s="37">
        <f t="shared" si="425"/>
        <v>0</v>
      </c>
      <c r="AP564" s="37">
        <f t="shared" si="426"/>
        <v>0</v>
      </c>
      <c r="AQ564" s="62">
        <f t="shared" si="427"/>
        <v>0</v>
      </c>
      <c r="AR564" s="37">
        <f t="shared" si="428"/>
        <v>0</v>
      </c>
      <c r="AS564" s="37">
        <f t="shared" si="429"/>
        <v>0</v>
      </c>
      <c r="AU564">
        <v>139</v>
      </c>
      <c r="AV564" s="37">
        <f t="shared" si="430"/>
        <v>1160.9317343483508</v>
      </c>
      <c r="AW564" s="37">
        <f t="shared" si="431"/>
        <v>1510.1225184711313</v>
      </c>
      <c r="AX564" s="37">
        <f t="shared" si="432"/>
        <v>734.93220188517193</v>
      </c>
      <c r="AY564" s="62">
        <f t="shared" si="433"/>
        <v>3406.1062430002257</v>
      </c>
      <c r="AZ564" s="37">
        <f t="shared" si="434"/>
        <v>46.817471100870343</v>
      </c>
      <c r="BA564" s="37">
        <f t="shared" si="435"/>
        <v>19.40413576632378</v>
      </c>
      <c r="BC564">
        <v>139</v>
      </c>
      <c r="BD564" s="37">
        <f>IF(Voorblad!$E$10=Rekenblad!BC564,Rekenblad!AV564,0)</f>
        <v>0</v>
      </c>
      <c r="BE564" s="37">
        <f>IF(Voorblad!$E$10=Rekenblad!BC564,Rekenblad!AW564,0)</f>
        <v>0</v>
      </c>
      <c r="BF564" s="37">
        <f>IF(Voorblad!$E$10=Rekenblad!BC564,Rekenblad!AX564,0)</f>
        <v>0</v>
      </c>
      <c r="BG564" s="62">
        <f>IF(Voorblad!$E$10=Rekenblad!BC564,Rekenblad!AY564,0)</f>
        <v>0</v>
      </c>
      <c r="BH564" s="37">
        <f>IF(Voorblad!$E$10=Rekenblad!BC564,Rekenblad!AZ564,0)</f>
        <v>0</v>
      </c>
      <c r="BI564" s="37">
        <f>IF(Voorblad!$E$10=Rekenblad!BC564,Rekenblad!BA564,0)</f>
        <v>0</v>
      </c>
      <c r="BK564">
        <v>139</v>
      </c>
      <c r="BL564" s="37">
        <f>IF(Voorblad!$E$14=Rekenblad!$BL$433,Rekenblad!BD564,0)</f>
        <v>0</v>
      </c>
      <c r="BM564" s="37">
        <f>IF(Voorblad!$E$14=Rekenblad!$BL$433,Rekenblad!BE564,0)</f>
        <v>0</v>
      </c>
      <c r="BN564" s="37">
        <f>IF(Voorblad!$E$14=Rekenblad!$BL$433,Rekenblad!BF564,0)</f>
        <v>0</v>
      </c>
      <c r="BO564" s="62">
        <f>IF(Voorblad!$E$14=Rekenblad!$BL$433,Rekenblad!BG564,0)</f>
        <v>0</v>
      </c>
      <c r="BP564" s="37">
        <f>IF(Voorblad!$E$14=Rekenblad!$BL$433,Rekenblad!BH564,0)</f>
        <v>0</v>
      </c>
      <c r="BQ564" s="37">
        <f>IF(Voorblad!$E$14=Rekenblad!$BL$433,Rekenblad!BI564,0)</f>
        <v>0</v>
      </c>
    </row>
    <row r="565" spans="2:78" x14ac:dyDescent="0.25">
      <c r="B565">
        <f>'Data TREND'!BR133</f>
        <v>140</v>
      </c>
      <c r="C565" s="37">
        <f>'Data TREND'!BT133</f>
        <v>1168.1411518072023</v>
      </c>
      <c r="D565" s="37">
        <f>'Data TREND'!BU133</f>
        <v>1520.7018086583312</v>
      </c>
      <c r="E565" s="37">
        <f>'Data TREND'!BV133</f>
        <v>740.18504561658767</v>
      </c>
      <c r="F565" s="62">
        <f>'Data TREND'!BW133</f>
        <v>3429.1477311887629</v>
      </c>
      <c r="G565" s="37">
        <f>'Data TREND'!BX133</f>
        <v>46.485625185372996</v>
      </c>
      <c r="H565" s="37">
        <f>'Data TREND'!BY133</f>
        <v>19.271120324548445</v>
      </c>
      <c r="J565" s="37">
        <f t="shared" si="436"/>
        <v>1168.1411518072023</v>
      </c>
      <c r="K565" s="37">
        <f t="shared" si="437"/>
        <v>1520.7018086583312</v>
      </c>
      <c r="L565" s="37">
        <f t="shared" si="438"/>
        <v>740.18504561658767</v>
      </c>
      <c r="M565" s="62">
        <f t="shared" si="439"/>
        <v>3429.1477311887629</v>
      </c>
      <c r="N565" s="37">
        <f t="shared" si="440"/>
        <v>46.485625185372996</v>
      </c>
      <c r="O565" s="37">
        <f t="shared" si="441"/>
        <v>19.271120324548445</v>
      </c>
      <c r="Q565">
        <f>'Data TREND'!BR133</f>
        <v>140</v>
      </c>
      <c r="R565" s="37">
        <f>'Data TREND'!CA133</f>
        <v>1638.5680914450422</v>
      </c>
      <c r="S565" s="37">
        <f>'Data TREND'!CB133</f>
        <v>1518.35850463931</v>
      </c>
      <c r="T565" s="37">
        <f>'Data TREND'!CC133</f>
        <v>736.32168687537376</v>
      </c>
      <c r="U565" s="62">
        <f>'Data TREND'!CD133</f>
        <v>3893.1829431965343</v>
      </c>
      <c r="V565" s="37">
        <f>'Data TREND'!CE133</f>
        <v>48.054476164368836</v>
      </c>
      <c r="W565" s="37">
        <f>'Data TREND'!CF133</f>
        <v>19.555400890442264</v>
      </c>
      <c r="Y565" s="37">
        <f t="shared" si="418"/>
        <v>0</v>
      </c>
      <c r="Z565" s="37">
        <f t="shared" si="419"/>
        <v>0</v>
      </c>
      <c r="AA565" s="37">
        <f t="shared" si="420"/>
        <v>0</v>
      </c>
      <c r="AB565" s="62">
        <f t="shared" si="421"/>
        <v>0</v>
      </c>
      <c r="AC565" s="37">
        <f t="shared" si="422"/>
        <v>0</v>
      </c>
      <c r="AD565" s="37">
        <f t="shared" si="423"/>
        <v>0</v>
      </c>
      <c r="AF565">
        <f>'Data TREND'!BR133</f>
        <v>140</v>
      </c>
      <c r="AG565" s="37">
        <f>'Data TREND'!CH133</f>
        <v>2084.0757262242532</v>
      </c>
      <c r="AH565" s="37">
        <f>'Data TREND'!CI133</f>
        <v>1516.3816494650644</v>
      </c>
      <c r="AI565" s="37">
        <f>'Data TREND'!CJ133</f>
        <v>732.08193432820258</v>
      </c>
      <c r="AJ565" s="62">
        <f>'Data TREND'!CK133</f>
        <v>4332.2811624203214</v>
      </c>
      <c r="AK565" s="37">
        <f>'Data TREND'!CL133</f>
        <v>47.889049162362923</v>
      </c>
      <c r="AL565" s="37">
        <f>'Data TREND'!CM133</f>
        <v>19.659977257269965</v>
      </c>
      <c r="AN565" s="37">
        <f t="shared" si="424"/>
        <v>0</v>
      </c>
      <c r="AO565" s="37">
        <f t="shared" si="425"/>
        <v>0</v>
      </c>
      <c r="AP565" s="37">
        <f t="shared" si="426"/>
        <v>0</v>
      </c>
      <c r="AQ565" s="62">
        <f t="shared" si="427"/>
        <v>0</v>
      </c>
      <c r="AR565" s="37">
        <f t="shared" si="428"/>
        <v>0</v>
      </c>
      <c r="AS565" s="37">
        <f t="shared" si="429"/>
        <v>0</v>
      </c>
      <c r="AU565">
        <v>140</v>
      </c>
      <c r="AV565" s="37">
        <f t="shared" si="430"/>
        <v>1168.1411518072023</v>
      </c>
      <c r="AW565" s="37">
        <f t="shared" si="431"/>
        <v>1520.7018086583312</v>
      </c>
      <c r="AX565" s="37">
        <f t="shared" si="432"/>
        <v>740.18504561658767</v>
      </c>
      <c r="AY565" s="62">
        <f t="shared" si="433"/>
        <v>3429.1477311887629</v>
      </c>
      <c r="AZ565" s="37">
        <f t="shared" si="434"/>
        <v>46.485625185372996</v>
      </c>
      <c r="BA565" s="37">
        <f t="shared" si="435"/>
        <v>19.271120324548445</v>
      </c>
      <c r="BC565">
        <v>140</v>
      </c>
      <c r="BD565" s="37">
        <f>IF(Voorblad!$E$10=Rekenblad!BC565,Rekenblad!AV565,0)</f>
        <v>0</v>
      </c>
      <c r="BE565" s="37">
        <f>IF(Voorblad!$E$10=Rekenblad!BC565,Rekenblad!AW565,0)</f>
        <v>0</v>
      </c>
      <c r="BF565" s="37">
        <f>IF(Voorblad!$E$10=Rekenblad!BC565,Rekenblad!AX565,0)</f>
        <v>0</v>
      </c>
      <c r="BG565" s="62">
        <f>IF(Voorblad!$E$10=Rekenblad!BC565,Rekenblad!AY565,0)</f>
        <v>0</v>
      </c>
      <c r="BH565" s="37">
        <f>IF(Voorblad!$E$10=Rekenblad!BC565,Rekenblad!AZ565,0)</f>
        <v>0</v>
      </c>
      <c r="BI565" s="37">
        <f>IF(Voorblad!$E$10=Rekenblad!BC565,Rekenblad!BA565,0)</f>
        <v>0</v>
      </c>
      <c r="BK565">
        <v>140</v>
      </c>
      <c r="BL565" s="37">
        <f>IF(Voorblad!$E$14=Rekenblad!$BL$433,Rekenblad!BD565,0)</f>
        <v>0</v>
      </c>
      <c r="BM565" s="37">
        <f>IF(Voorblad!$E$14=Rekenblad!$BL$433,Rekenblad!BE565,0)</f>
        <v>0</v>
      </c>
      <c r="BN565" s="37">
        <f>IF(Voorblad!$E$14=Rekenblad!$BL$433,Rekenblad!BF565,0)</f>
        <v>0</v>
      </c>
      <c r="BO565" s="62">
        <f>IF(Voorblad!$E$14=Rekenblad!$BL$433,Rekenblad!BG565,0)</f>
        <v>0</v>
      </c>
      <c r="BP565" s="37">
        <f>IF(Voorblad!$E$14=Rekenblad!$BL$433,Rekenblad!BH565,0)</f>
        <v>0</v>
      </c>
      <c r="BQ565" s="37">
        <f>IF(Voorblad!$E$14=Rekenblad!$BL$433,Rekenblad!BI565,0)</f>
        <v>0</v>
      </c>
    </row>
    <row r="566" spans="2:78" x14ac:dyDescent="0.25">
      <c r="B566">
        <f>'Data TREND'!BR134</f>
        <v>141</v>
      </c>
      <c r="C566" s="37">
        <f>'Data TREND'!BT134</f>
        <v>1175.3505692660542</v>
      </c>
      <c r="D566" s="37">
        <f>'Data TREND'!BU134</f>
        <v>1531.2810988455308</v>
      </c>
      <c r="E566" s="37">
        <f>'Data TREND'!BV134</f>
        <v>745.43788934800341</v>
      </c>
      <c r="F566" s="62">
        <f>'Data TREND'!BW134</f>
        <v>3452.189219377301</v>
      </c>
      <c r="G566" s="37">
        <f>'Data TREND'!BX134</f>
        <v>46.153779269875649</v>
      </c>
      <c r="H566" s="37">
        <f>'Data TREND'!BY134</f>
        <v>19.13810488277311</v>
      </c>
      <c r="J566" s="37">
        <f t="shared" si="436"/>
        <v>1175.3505692660542</v>
      </c>
      <c r="K566" s="37">
        <f t="shared" si="437"/>
        <v>1531.2810988455308</v>
      </c>
      <c r="L566" s="37">
        <f t="shared" si="438"/>
        <v>745.43788934800341</v>
      </c>
      <c r="M566" s="62">
        <f t="shared" si="439"/>
        <v>3452.189219377301</v>
      </c>
      <c r="N566" s="37">
        <f t="shared" si="440"/>
        <v>46.153779269875649</v>
      </c>
      <c r="O566" s="37">
        <f t="shared" si="441"/>
        <v>19.13810488277311</v>
      </c>
      <c r="Q566">
        <f>'Data TREND'!BR134</f>
        <v>141</v>
      </c>
      <c r="R566" s="37">
        <f>'Data TREND'!CA134</f>
        <v>1648.478087498464</v>
      </c>
      <c r="S566" s="37">
        <f>'Data TREND'!CB134</f>
        <v>1528.9034628389645</v>
      </c>
      <c r="T566" s="37">
        <f>'Data TREND'!CC134</f>
        <v>741.49823832182415</v>
      </c>
      <c r="U566" s="62">
        <f>'Data TREND'!CD134</f>
        <v>3918.8121968208907</v>
      </c>
      <c r="V566" s="37">
        <f>'Data TREND'!CE134</f>
        <v>47.560400690820373</v>
      </c>
      <c r="W566" s="37">
        <f>'Data TREND'!CF134</f>
        <v>19.353435627513786</v>
      </c>
      <c r="Y566" s="37">
        <f t="shared" si="418"/>
        <v>0</v>
      </c>
      <c r="Z566" s="37">
        <f t="shared" si="419"/>
        <v>0</v>
      </c>
      <c r="AA566" s="37">
        <f t="shared" si="420"/>
        <v>0</v>
      </c>
      <c r="AB566" s="62">
        <f t="shared" si="421"/>
        <v>0</v>
      </c>
      <c r="AC566" s="37">
        <f t="shared" si="422"/>
        <v>0</v>
      </c>
      <c r="AD566" s="37">
        <f t="shared" si="423"/>
        <v>0</v>
      </c>
      <c r="AF566">
        <f>'Data TREND'!BR134</f>
        <v>141</v>
      </c>
      <c r="AG566" s="37">
        <f>'Data TREND'!CH134</f>
        <v>2096.5000922443769</v>
      </c>
      <c r="AH566" s="37">
        <f>'Data TREND'!CI134</f>
        <v>1526.8949710068712</v>
      </c>
      <c r="AI566" s="37">
        <f>'Data TREND'!CJ134</f>
        <v>737.17223116316336</v>
      </c>
      <c r="AJ566" s="62">
        <f>'Data TREND'!CK134</f>
        <v>4360.3075906047015</v>
      </c>
      <c r="AK566" s="37">
        <f>'Data TREND'!CL134</f>
        <v>47.217891030229893</v>
      </c>
      <c r="AL566" s="37">
        <f>'Data TREND'!CM134</f>
        <v>19.38645148997287</v>
      </c>
      <c r="AN566" s="37">
        <f t="shared" si="424"/>
        <v>0</v>
      </c>
      <c r="AO566" s="37">
        <f t="shared" si="425"/>
        <v>0</v>
      </c>
      <c r="AP566" s="37">
        <f t="shared" si="426"/>
        <v>0</v>
      </c>
      <c r="AQ566" s="62">
        <f t="shared" si="427"/>
        <v>0</v>
      </c>
      <c r="AR566" s="37">
        <f t="shared" si="428"/>
        <v>0</v>
      </c>
      <c r="AS566" s="37">
        <f t="shared" si="429"/>
        <v>0</v>
      </c>
      <c r="AU566">
        <v>141</v>
      </c>
      <c r="AV566" s="37">
        <f t="shared" si="430"/>
        <v>1175.3505692660542</v>
      </c>
      <c r="AW566" s="37">
        <f t="shared" si="431"/>
        <v>1531.2810988455308</v>
      </c>
      <c r="AX566" s="37">
        <f t="shared" si="432"/>
        <v>745.43788934800341</v>
      </c>
      <c r="AY566" s="62">
        <f t="shared" si="433"/>
        <v>3452.189219377301</v>
      </c>
      <c r="AZ566" s="37">
        <f t="shared" si="434"/>
        <v>46.153779269875649</v>
      </c>
      <c r="BA566" s="37">
        <f t="shared" si="435"/>
        <v>19.13810488277311</v>
      </c>
      <c r="BC566">
        <v>141</v>
      </c>
      <c r="BD566" s="37">
        <f>IF(Voorblad!$E$10=Rekenblad!BC566,Rekenblad!AV566,0)</f>
        <v>0</v>
      </c>
      <c r="BE566" s="37">
        <f>IF(Voorblad!$E$10=Rekenblad!BC566,Rekenblad!AW566,0)</f>
        <v>0</v>
      </c>
      <c r="BF566" s="37">
        <f>IF(Voorblad!$E$10=Rekenblad!BC566,Rekenblad!AX566,0)</f>
        <v>0</v>
      </c>
      <c r="BG566" s="62">
        <f>IF(Voorblad!$E$10=Rekenblad!BC566,Rekenblad!AY566,0)</f>
        <v>0</v>
      </c>
      <c r="BH566" s="37">
        <f>IF(Voorblad!$E$10=Rekenblad!BC566,Rekenblad!AZ566,0)</f>
        <v>0</v>
      </c>
      <c r="BI566" s="37">
        <f>IF(Voorblad!$E$10=Rekenblad!BC566,Rekenblad!BA566,0)</f>
        <v>0</v>
      </c>
      <c r="BK566">
        <v>141</v>
      </c>
      <c r="BL566" s="37">
        <f>IF(Voorblad!$E$14=Rekenblad!$BL$433,Rekenblad!BD566,0)</f>
        <v>0</v>
      </c>
      <c r="BM566" s="37">
        <f>IF(Voorblad!$E$14=Rekenblad!$BL$433,Rekenblad!BE566,0)</f>
        <v>0</v>
      </c>
      <c r="BN566" s="37">
        <f>IF(Voorblad!$E$14=Rekenblad!$BL$433,Rekenblad!BF566,0)</f>
        <v>0</v>
      </c>
      <c r="BO566" s="62">
        <f>IF(Voorblad!$E$14=Rekenblad!$BL$433,Rekenblad!BG566,0)</f>
        <v>0</v>
      </c>
      <c r="BP566" s="37">
        <f>IF(Voorblad!$E$14=Rekenblad!$BL$433,Rekenblad!BH566,0)</f>
        <v>0</v>
      </c>
      <c r="BQ566" s="37">
        <f>IF(Voorblad!$E$14=Rekenblad!$BL$433,Rekenblad!BI566,0)</f>
        <v>0</v>
      </c>
    </row>
    <row r="567" spans="2:78" x14ac:dyDescent="0.25">
      <c r="B567">
        <f>'Data TREND'!BR135</f>
        <v>142</v>
      </c>
      <c r="C567" s="37">
        <f>'Data TREND'!BT135</f>
        <v>1182.5599867249057</v>
      </c>
      <c r="D567" s="37">
        <f>'Data TREND'!BU135</f>
        <v>1541.8603890327306</v>
      </c>
      <c r="E567" s="37">
        <f>'Data TREND'!BV135</f>
        <v>750.69073307941903</v>
      </c>
      <c r="F567" s="62">
        <f>'Data TREND'!BW135</f>
        <v>3475.2307075658382</v>
      </c>
      <c r="G567" s="37">
        <f>'Data TREND'!BX135</f>
        <v>45.821933354378302</v>
      </c>
      <c r="H567" s="37">
        <f>'Data TREND'!BY135</f>
        <v>19.005089440997779</v>
      </c>
      <c r="J567" s="37">
        <f t="shared" si="436"/>
        <v>1182.5599867249057</v>
      </c>
      <c r="K567" s="37">
        <f t="shared" si="437"/>
        <v>1541.8603890327306</v>
      </c>
      <c r="L567" s="37">
        <f t="shared" si="438"/>
        <v>750.69073307941903</v>
      </c>
      <c r="M567" s="62">
        <f t="shared" si="439"/>
        <v>3475.2307075658382</v>
      </c>
      <c r="N567" s="37">
        <f t="shared" si="440"/>
        <v>45.821933354378302</v>
      </c>
      <c r="O567" s="37">
        <f t="shared" si="441"/>
        <v>19.005089440997779</v>
      </c>
      <c r="Q567">
        <f>'Data TREND'!BR135</f>
        <v>142</v>
      </c>
      <c r="R567" s="37">
        <f>'Data TREND'!CA135</f>
        <v>1658.3880835518853</v>
      </c>
      <c r="S567" s="37">
        <f>'Data TREND'!CB135</f>
        <v>1539.4484210386195</v>
      </c>
      <c r="T567" s="37">
        <f>'Data TREND'!CC135</f>
        <v>746.67478976827454</v>
      </c>
      <c r="U567" s="62">
        <f>'Data TREND'!CD135</f>
        <v>3944.441450445247</v>
      </c>
      <c r="V567" s="37">
        <f>'Data TREND'!CE135</f>
        <v>47.066325217271924</v>
      </c>
      <c r="W567" s="37">
        <f>'Data TREND'!CF135</f>
        <v>19.151470364585304</v>
      </c>
      <c r="Y567" s="37">
        <f t="shared" si="418"/>
        <v>0</v>
      </c>
      <c r="Z567" s="37">
        <f t="shared" si="419"/>
        <v>0</v>
      </c>
      <c r="AA567" s="37">
        <f t="shared" si="420"/>
        <v>0</v>
      </c>
      <c r="AB567" s="62">
        <f t="shared" si="421"/>
        <v>0</v>
      </c>
      <c r="AC567" s="37">
        <f t="shared" si="422"/>
        <v>0</v>
      </c>
      <c r="AD567" s="37">
        <f t="shared" si="423"/>
        <v>0</v>
      </c>
      <c r="AF567">
        <f>'Data TREND'!BR135</f>
        <v>142</v>
      </c>
      <c r="AG567" s="37">
        <f>'Data TREND'!CH135</f>
        <v>2108.9244582645006</v>
      </c>
      <c r="AH567" s="37">
        <f>'Data TREND'!CI135</f>
        <v>1537.408292548678</v>
      </c>
      <c r="AI567" s="37">
        <f>'Data TREND'!CJ135</f>
        <v>742.26252799812426</v>
      </c>
      <c r="AJ567" s="62">
        <f>'Data TREND'!CK135</f>
        <v>4388.3340187890817</v>
      </c>
      <c r="AK567" s="37">
        <f>'Data TREND'!CL135</f>
        <v>46.546732898096863</v>
      </c>
      <c r="AL567" s="37">
        <f>'Data TREND'!CM135</f>
        <v>19.112925722675783</v>
      </c>
      <c r="AN567" s="37">
        <f t="shared" si="424"/>
        <v>0</v>
      </c>
      <c r="AO567" s="37">
        <f t="shared" si="425"/>
        <v>0</v>
      </c>
      <c r="AP567" s="37">
        <f t="shared" si="426"/>
        <v>0</v>
      </c>
      <c r="AQ567" s="62">
        <f t="shared" si="427"/>
        <v>0</v>
      </c>
      <c r="AR567" s="37">
        <f t="shared" si="428"/>
        <v>0</v>
      </c>
      <c r="AS567" s="37">
        <f t="shared" si="429"/>
        <v>0</v>
      </c>
      <c r="AU567">
        <v>142</v>
      </c>
      <c r="AV567" s="37">
        <f t="shared" si="430"/>
        <v>1182.5599867249057</v>
      </c>
      <c r="AW567" s="37">
        <f t="shared" si="431"/>
        <v>1541.8603890327306</v>
      </c>
      <c r="AX567" s="37">
        <f t="shared" si="432"/>
        <v>750.69073307941903</v>
      </c>
      <c r="AY567" s="62">
        <f t="shared" si="433"/>
        <v>3475.2307075658382</v>
      </c>
      <c r="AZ567" s="37">
        <f t="shared" si="434"/>
        <v>45.821933354378302</v>
      </c>
      <c r="BA567" s="37">
        <f t="shared" si="435"/>
        <v>19.005089440997779</v>
      </c>
      <c r="BC567">
        <v>142</v>
      </c>
      <c r="BD567" s="37">
        <f>IF(Voorblad!$E$10=Rekenblad!BC567,Rekenblad!AV567,0)</f>
        <v>0</v>
      </c>
      <c r="BE567" s="37">
        <f>IF(Voorblad!$E$10=Rekenblad!BC567,Rekenblad!AW567,0)</f>
        <v>0</v>
      </c>
      <c r="BF567" s="37">
        <f>IF(Voorblad!$E$10=Rekenblad!BC567,Rekenblad!AX567,0)</f>
        <v>0</v>
      </c>
      <c r="BG567" s="62">
        <f>IF(Voorblad!$E$10=Rekenblad!BC567,Rekenblad!AY567,0)</f>
        <v>0</v>
      </c>
      <c r="BH567" s="37">
        <f>IF(Voorblad!$E$10=Rekenblad!BC567,Rekenblad!AZ567,0)</f>
        <v>0</v>
      </c>
      <c r="BI567" s="37">
        <f>IF(Voorblad!$E$10=Rekenblad!BC567,Rekenblad!BA567,0)</f>
        <v>0</v>
      </c>
      <c r="BK567">
        <v>142</v>
      </c>
      <c r="BL567" s="37">
        <f>IF(Voorblad!$E$14=Rekenblad!$BL$433,Rekenblad!BD567,0)</f>
        <v>0</v>
      </c>
      <c r="BM567" s="37">
        <f>IF(Voorblad!$E$14=Rekenblad!$BL$433,Rekenblad!BE567,0)</f>
        <v>0</v>
      </c>
      <c r="BN567" s="37">
        <f>IF(Voorblad!$E$14=Rekenblad!$BL$433,Rekenblad!BF567,0)</f>
        <v>0</v>
      </c>
      <c r="BO567" s="62">
        <f>IF(Voorblad!$E$14=Rekenblad!$BL$433,Rekenblad!BG567,0)</f>
        <v>0</v>
      </c>
      <c r="BP567" s="37">
        <f>IF(Voorblad!$E$14=Rekenblad!$BL$433,Rekenblad!BH567,0)</f>
        <v>0</v>
      </c>
      <c r="BQ567" s="37">
        <f>IF(Voorblad!$E$14=Rekenblad!$BL$433,Rekenblad!BI567,0)</f>
        <v>0</v>
      </c>
    </row>
    <row r="568" spans="2:78" x14ac:dyDescent="0.25">
      <c r="B568">
        <f>'Data TREND'!BR136</f>
        <v>143</v>
      </c>
      <c r="C568" s="37">
        <f>'Data TREND'!BT136</f>
        <v>1189.7694041837574</v>
      </c>
      <c r="D568" s="37">
        <f>'Data TREND'!BU136</f>
        <v>1552.4396792199302</v>
      </c>
      <c r="E568" s="37">
        <f>'Data TREND'!BV136</f>
        <v>755.94357681083477</v>
      </c>
      <c r="F568" s="62">
        <f>'Data TREND'!BW136</f>
        <v>3498.2721957543763</v>
      </c>
      <c r="G568" s="37">
        <f>'Data TREND'!BX136</f>
        <v>45.490087438880948</v>
      </c>
      <c r="H568" s="37">
        <f>'Data TREND'!BY136</f>
        <v>18.872073999222444</v>
      </c>
      <c r="J568" s="37">
        <f t="shared" si="436"/>
        <v>1189.7694041837574</v>
      </c>
      <c r="K568" s="37">
        <f t="shared" si="437"/>
        <v>1552.4396792199302</v>
      </c>
      <c r="L568" s="37">
        <f t="shared" si="438"/>
        <v>755.94357681083477</v>
      </c>
      <c r="M568" s="62">
        <f t="shared" si="439"/>
        <v>3498.2721957543763</v>
      </c>
      <c r="N568" s="37">
        <f t="shared" si="440"/>
        <v>45.490087438880948</v>
      </c>
      <c r="O568" s="37">
        <f t="shared" si="441"/>
        <v>18.872073999222444</v>
      </c>
      <c r="Q568">
        <f>'Data TREND'!BR136</f>
        <v>143</v>
      </c>
      <c r="R568" s="37">
        <f>'Data TREND'!CA136</f>
        <v>1668.2980796053066</v>
      </c>
      <c r="S568" s="37">
        <f>'Data TREND'!CB136</f>
        <v>1549.993379238274</v>
      </c>
      <c r="T568" s="37">
        <f>'Data TREND'!CC136</f>
        <v>751.85134121472504</v>
      </c>
      <c r="U568" s="62">
        <f>'Data TREND'!CD136</f>
        <v>3970.0707040696034</v>
      </c>
      <c r="V568" s="37">
        <f>'Data TREND'!CE136</f>
        <v>46.572249743723475</v>
      </c>
      <c r="W568" s="37">
        <f>'Data TREND'!CF136</f>
        <v>18.949505101656825</v>
      </c>
      <c r="Y568" s="37">
        <f t="shared" si="418"/>
        <v>0</v>
      </c>
      <c r="Z568" s="37">
        <f t="shared" si="419"/>
        <v>0</v>
      </c>
      <c r="AA568" s="37">
        <f t="shared" si="420"/>
        <v>0</v>
      </c>
      <c r="AB568" s="62">
        <f t="shared" si="421"/>
        <v>0</v>
      </c>
      <c r="AC568" s="37">
        <f t="shared" si="422"/>
        <v>0</v>
      </c>
      <c r="AD568" s="37">
        <f t="shared" si="423"/>
        <v>0</v>
      </c>
      <c r="AF568">
        <f>'Data TREND'!BR136</f>
        <v>143</v>
      </c>
      <c r="AG568" s="37">
        <f>'Data TREND'!CH136</f>
        <v>2121.3488242846242</v>
      </c>
      <c r="AH568" s="37">
        <f>'Data TREND'!CI136</f>
        <v>1547.9216140904848</v>
      </c>
      <c r="AI568" s="37">
        <f>'Data TREND'!CJ136</f>
        <v>747.35282483308504</v>
      </c>
      <c r="AJ568" s="62">
        <f>'Data TREND'!CK136</f>
        <v>4416.3604469734619</v>
      </c>
      <c r="AK568" s="37">
        <f>'Data TREND'!CL136</f>
        <v>45.875574765963833</v>
      </c>
      <c r="AL568" s="37">
        <f>'Data TREND'!CM136</f>
        <v>18.839399955378688</v>
      </c>
      <c r="AN568" s="37">
        <f t="shared" si="424"/>
        <v>0</v>
      </c>
      <c r="AO568" s="37">
        <f t="shared" si="425"/>
        <v>0</v>
      </c>
      <c r="AP568" s="37">
        <f t="shared" si="426"/>
        <v>0</v>
      </c>
      <c r="AQ568" s="62">
        <f t="shared" si="427"/>
        <v>0</v>
      </c>
      <c r="AR568" s="37">
        <f t="shared" si="428"/>
        <v>0</v>
      </c>
      <c r="AS568" s="37">
        <f t="shared" si="429"/>
        <v>0</v>
      </c>
      <c r="AU568">
        <v>143</v>
      </c>
      <c r="AV568" s="37">
        <f t="shared" si="430"/>
        <v>1189.7694041837574</v>
      </c>
      <c r="AW568" s="37">
        <f t="shared" si="431"/>
        <v>1552.4396792199302</v>
      </c>
      <c r="AX568" s="37">
        <f t="shared" si="432"/>
        <v>755.94357681083477</v>
      </c>
      <c r="AY568" s="62">
        <f t="shared" si="433"/>
        <v>3498.2721957543763</v>
      </c>
      <c r="AZ568" s="37">
        <f t="shared" si="434"/>
        <v>45.490087438880948</v>
      </c>
      <c r="BA568" s="37">
        <f t="shared" si="435"/>
        <v>18.872073999222444</v>
      </c>
      <c r="BC568">
        <v>143</v>
      </c>
      <c r="BD568" s="37">
        <f>IF(Voorblad!$E$10=Rekenblad!BC568,Rekenblad!AV568,0)</f>
        <v>0</v>
      </c>
      <c r="BE568" s="37">
        <f>IF(Voorblad!$E$10=Rekenblad!BC568,Rekenblad!AW568,0)</f>
        <v>0</v>
      </c>
      <c r="BF568" s="37">
        <f>IF(Voorblad!$E$10=Rekenblad!BC568,Rekenblad!AX568,0)</f>
        <v>0</v>
      </c>
      <c r="BG568" s="62">
        <f>IF(Voorblad!$E$10=Rekenblad!BC568,Rekenblad!AY568,0)</f>
        <v>0</v>
      </c>
      <c r="BH568" s="37">
        <f>IF(Voorblad!$E$10=Rekenblad!BC568,Rekenblad!AZ568,0)</f>
        <v>0</v>
      </c>
      <c r="BI568" s="37">
        <f>IF(Voorblad!$E$10=Rekenblad!BC568,Rekenblad!BA568,0)</f>
        <v>0</v>
      </c>
      <c r="BK568">
        <v>143</v>
      </c>
      <c r="BL568" s="37">
        <f>IF(Voorblad!$E$14=Rekenblad!$BL$433,Rekenblad!BD568,0)</f>
        <v>0</v>
      </c>
      <c r="BM568" s="37">
        <f>IF(Voorblad!$E$14=Rekenblad!$BL$433,Rekenblad!BE568,0)</f>
        <v>0</v>
      </c>
      <c r="BN568" s="37">
        <f>IF(Voorblad!$E$14=Rekenblad!$BL$433,Rekenblad!BF568,0)</f>
        <v>0</v>
      </c>
      <c r="BO568" s="62">
        <f>IF(Voorblad!$E$14=Rekenblad!$BL$433,Rekenblad!BG568,0)</f>
        <v>0</v>
      </c>
      <c r="BP568" s="37">
        <f>IF(Voorblad!$E$14=Rekenblad!$BL$433,Rekenblad!BH568,0)</f>
        <v>0</v>
      </c>
      <c r="BQ568" s="37">
        <f>IF(Voorblad!$E$14=Rekenblad!$BL$433,Rekenblad!BI568,0)</f>
        <v>0</v>
      </c>
    </row>
    <row r="569" spans="2:78" x14ac:dyDescent="0.25">
      <c r="B569">
        <f>'Data TREND'!BR137</f>
        <v>144</v>
      </c>
      <c r="C569" s="37">
        <f>'Data TREND'!BT137</f>
        <v>1196.9788216426091</v>
      </c>
      <c r="D569" s="37">
        <f>'Data TREND'!BU137</f>
        <v>1563.01896940713</v>
      </c>
      <c r="E569" s="37">
        <f>'Data TREND'!BV137</f>
        <v>761.19642054225051</v>
      </c>
      <c r="F569" s="62">
        <f>'Data TREND'!BW137</f>
        <v>3521.3136839429135</v>
      </c>
      <c r="G569" s="37">
        <f>'Data TREND'!BX137</f>
        <v>45.158241523383602</v>
      </c>
      <c r="H569" s="37">
        <f>'Data TREND'!BY137</f>
        <v>18.739058557447109</v>
      </c>
      <c r="J569" s="37">
        <f t="shared" si="436"/>
        <v>1196.9788216426091</v>
      </c>
      <c r="K569" s="37">
        <f t="shared" si="437"/>
        <v>1563.01896940713</v>
      </c>
      <c r="L569" s="37">
        <f t="shared" si="438"/>
        <v>761.19642054225051</v>
      </c>
      <c r="M569" s="62">
        <f t="shared" si="439"/>
        <v>3521.3136839429135</v>
      </c>
      <c r="N569" s="37">
        <f t="shared" si="440"/>
        <v>45.158241523383602</v>
      </c>
      <c r="O569" s="37">
        <f t="shared" si="441"/>
        <v>18.739058557447109</v>
      </c>
      <c r="Q569">
        <f>'Data TREND'!BR137</f>
        <v>144</v>
      </c>
      <c r="R569" s="37">
        <f>'Data TREND'!CA137</f>
        <v>1678.2080756587279</v>
      </c>
      <c r="S569" s="37">
        <f>'Data TREND'!CB137</f>
        <v>1560.5383374379285</v>
      </c>
      <c r="T569" s="37">
        <f>'Data TREND'!CC137</f>
        <v>757.02789266117543</v>
      </c>
      <c r="U569" s="62">
        <f>'Data TREND'!CD137</f>
        <v>3995.6999576939597</v>
      </c>
      <c r="V569" s="37">
        <f>'Data TREND'!CE137</f>
        <v>46.078174270175026</v>
      </c>
      <c r="W569" s="37">
        <f>'Data TREND'!CF137</f>
        <v>18.747539838728347</v>
      </c>
      <c r="Y569" s="37">
        <f t="shared" si="418"/>
        <v>0</v>
      </c>
      <c r="Z569" s="37">
        <f t="shared" si="419"/>
        <v>0</v>
      </c>
      <c r="AA569" s="37">
        <f t="shared" si="420"/>
        <v>0</v>
      </c>
      <c r="AB569" s="62">
        <f t="shared" si="421"/>
        <v>0</v>
      </c>
      <c r="AC569" s="37">
        <f t="shared" si="422"/>
        <v>0</v>
      </c>
      <c r="AD569" s="37">
        <f t="shared" si="423"/>
        <v>0</v>
      </c>
      <c r="AF569">
        <f>'Data TREND'!BR137</f>
        <v>144</v>
      </c>
      <c r="AG569" s="37">
        <f>'Data TREND'!CH137</f>
        <v>2133.7731903047479</v>
      </c>
      <c r="AH569" s="37">
        <f>'Data TREND'!CI137</f>
        <v>1558.4349356322916</v>
      </c>
      <c r="AI569" s="37">
        <f>'Data TREND'!CJ137</f>
        <v>752.44312166804582</v>
      </c>
      <c r="AJ569" s="62">
        <f>'Data TREND'!CK137</f>
        <v>4444.3868751578411</v>
      </c>
      <c r="AK569" s="37">
        <f>'Data TREND'!CL137</f>
        <v>45.204416633830803</v>
      </c>
      <c r="AL569" s="37">
        <f>'Data TREND'!CM137</f>
        <v>18.565874188081601</v>
      </c>
      <c r="AN569" s="37">
        <f t="shared" si="424"/>
        <v>0</v>
      </c>
      <c r="AO569" s="37">
        <f t="shared" si="425"/>
        <v>0</v>
      </c>
      <c r="AP569" s="37">
        <f t="shared" si="426"/>
        <v>0</v>
      </c>
      <c r="AQ569" s="62">
        <f t="shared" si="427"/>
        <v>0</v>
      </c>
      <c r="AR569" s="37">
        <f t="shared" si="428"/>
        <v>0</v>
      </c>
      <c r="AS569" s="37">
        <f t="shared" si="429"/>
        <v>0</v>
      </c>
      <c r="AU569">
        <v>144</v>
      </c>
      <c r="AV569" s="37">
        <f t="shared" si="430"/>
        <v>1196.9788216426091</v>
      </c>
      <c r="AW569" s="37">
        <f t="shared" si="431"/>
        <v>1563.01896940713</v>
      </c>
      <c r="AX569" s="37">
        <f t="shared" si="432"/>
        <v>761.19642054225051</v>
      </c>
      <c r="AY569" s="62">
        <f t="shared" si="433"/>
        <v>3521.3136839429135</v>
      </c>
      <c r="AZ569" s="37">
        <f t="shared" si="434"/>
        <v>45.158241523383602</v>
      </c>
      <c r="BA569" s="37">
        <f t="shared" si="435"/>
        <v>18.739058557447109</v>
      </c>
      <c r="BC569">
        <v>144</v>
      </c>
      <c r="BD569" s="37">
        <f>IF(Voorblad!$E$10=Rekenblad!BC569,Rekenblad!AV569,0)</f>
        <v>0</v>
      </c>
      <c r="BE569" s="37">
        <f>IF(Voorblad!$E$10=Rekenblad!BC569,Rekenblad!AW569,0)</f>
        <v>0</v>
      </c>
      <c r="BF569" s="37">
        <f>IF(Voorblad!$E$10=Rekenblad!BC569,Rekenblad!AX569,0)</f>
        <v>0</v>
      </c>
      <c r="BG569" s="62">
        <f>IF(Voorblad!$E$10=Rekenblad!BC569,Rekenblad!AY569,0)</f>
        <v>0</v>
      </c>
      <c r="BH569" s="37">
        <f>IF(Voorblad!$E$10=Rekenblad!BC569,Rekenblad!AZ569,0)</f>
        <v>0</v>
      </c>
      <c r="BI569" s="37">
        <f>IF(Voorblad!$E$10=Rekenblad!BC569,Rekenblad!BA569,0)</f>
        <v>0</v>
      </c>
      <c r="BK569">
        <v>144</v>
      </c>
      <c r="BL569" s="37">
        <f>IF(Voorblad!$E$14=Rekenblad!$BL$433,Rekenblad!BD569,0)</f>
        <v>0</v>
      </c>
      <c r="BM569" s="37">
        <f>IF(Voorblad!$E$14=Rekenblad!$BL$433,Rekenblad!BE569,0)</f>
        <v>0</v>
      </c>
      <c r="BN569" s="37">
        <f>IF(Voorblad!$E$14=Rekenblad!$BL$433,Rekenblad!BF569,0)</f>
        <v>0</v>
      </c>
      <c r="BO569" s="62">
        <f>IF(Voorblad!$E$14=Rekenblad!$BL$433,Rekenblad!BG569,0)</f>
        <v>0</v>
      </c>
      <c r="BP569" s="37">
        <f>IF(Voorblad!$E$14=Rekenblad!$BL$433,Rekenblad!BH569,0)</f>
        <v>0</v>
      </c>
      <c r="BQ569" s="37">
        <f>IF(Voorblad!$E$14=Rekenblad!$BL$433,Rekenblad!BI569,0)</f>
        <v>0</v>
      </c>
    </row>
    <row r="570" spans="2:78" x14ac:dyDescent="0.25">
      <c r="B570">
        <f>'Data TREND'!BR138</f>
        <v>145</v>
      </c>
      <c r="C570" s="37">
        <f>'Data TREND'!BT138</f>
        <v>1204.1882391014608</v>
      </c>
      <c r="D570" s="37">
        <f>'Data TREND'!BU138</f>
        <v>1573.5982595943296</v>
      </c>
      <c r="E570" s="37">
        <f>'Data TREND'!BV138</f>
        <v>766.44926427366624</v>
      </c>
      <c r="F570" s="62">
        <f>'Data TREND'!BW138</f>
        <v>3544.3551721314507</v>
      </c>
      <c r="G570" s="37">
        <f>'Data TREND'!BX138</f>
        <v>44.826395607886255</v>
      </c>
      <c r="H570" s="37">
        <f>'Data TREND'!BY138</f>
        <v>18.606043115671774</v>
      </c>
      <c r="J570" s="37">
        <f t="shared" si="436"/>
        <v>1204.1882391014608</v>
      </c>
      <c r="K570" s="37">
        <f t="shared" si="437"/>
        <v>1573.5982595943296</v>
      </c>
      <c r="L570" s="37">
        <f t="shared" si="438"/>
        <v>766.44926427366624</v>
      </c>
      <c r="M570" s="62">
        <f t="shared" si="439"/>
        <v>3544.3551721314507</v>
      </c>
      <c r="N570" s="37">
        <f t="shared" si="440"/>
        <v>44.826395607886255</v>
      </c>
      <c r="O570" s="37">
        <f t="shared" si="441"/>
        <v>18.606043115671774</v>
      </c>
      <c r="Q570">
        <f>'Data TREND'!BR138</f>
        <v>145</v>
      </c>
      <c r="R570" s="37">
        <f>'Data TREND'!CA138</f>
        <v>1688.1180717121492</v>
      </c>
      <c r="S570" s="37">
        <f>'Data TREND'!CB138</f>
        <v>1571.083295637583</v>
      </c>
      <c r="T570" s="37">
        <f>'Data TREND'!CC138</f>
        <v>762.20444410762582</v>
      </c>
      <c r="U570" s="62">
        <f>'Data TREND'!CD138</f>
        <v>4021.3292113183161</v>
      </c>
      <c r="V570" s="37">
        <f>'Data TREND'!CE138</f>
        <v>45.584098796626577</v>
      </c>
      <c r="W570" s="37">
        <f>'Data TREND'!CF138</f>
        <v>18.545574575799868</v>
      </c>
      <c r="Y570" s="37">
        <f t="shared" si="418"/>
        <v>0</v>
      </c>
      <c r="Z570" s="37">
        <f t="shared" si="419"/>
        <v>0</v>
      </c>
      <c r="AA570" s="37">
        <f t="shared" si="420"/>
        <v>0</v>
      </c>
      <c r="AB570" s="62">
        <f t="shared" si="421"/>
        <v>0</v>
      </c>
      <c r="AC570" s="37">
        <f t="shared" si="422"/>
        <v>0</v>
      </c>
      <c r="AD570" s="37">
        <f t="shared" si="423"/>
        <v>0</v>
      </c>
      <c r="AF570">
        <f>'Data TREND'!BR138</f>
        <v>145</v>
      </c>
      <c r="AG570" s="37">
        <f>'Data TREND'!CH138</f>
        <v>2146.1975563248716</v>
      </c>
      <c r="AH570" s="37">
        <f>'Data TREND'!CI138</f>
        <v>1568.9482571740984</v>
      </c>
      <c r="AI570" s="37">
        <f>'Data TREND'!CJ138</f>
        <v>757.5334185030066</v>
      </c>
      <c r="AJ570" s="62">
        <f>'Data TREND'!CK138</f>
        <v>4472.4133033422213</v>
      </c>
      <c r="AK570" s="37">
        <f>'Data TREND'!CL138</f>
        <v>44.533258501697759</v>
      </c>
      <c r="AL570" s="37">
        <f>'Data TREND'!CM138</f>
        <v>18.292348420784506</v>
      </c>
      <c r="AN570" s="37">
        <f t="shared" si="424"/>
        <v>0</v>
      </c>
      <c r="AO570" s="37">
        <f t="shared" si="425"/>
        <v>0</v>
      </c>
      <c r="AP570" s="37">
        <f t="shared" si="426"/>
        <v>0</v>
      </c>
      <c r="AQ570" s="62">
        <f t="shared" si="427"/>
        <v>0</v>
      </c>
      <c r="AR570" s="37">
        <f t="shared" si="428"/>
        <v>0</v>
      </c>
      <c r="AS570" s="37">
        <f t="shared" si="429"/>
        <v>0</v>
      </c>
      <c r="AU570">
        <v>145</v>
      </c>
      <c r="AV570" s="37">
        <f t="shared" si="430"/>
        <v>1204.1882391014608</v>
      </c>
      <c r="AW570" s="37">
        <f t="shared" si="431"/>
        <v>1573.5982595943296</v>
      </c>
      <c r="AX570" s="37">
        <f t="shared" si="432"/>
        <v>766.44926427366624</v>
      </c>
      <c r="AY570" s="62">
        <f t="shared" si="433"/>
        <v>3544.3551721314507</v>
      </c>
      <c r="AZ570" s="37">
        <f t="shared" si="434"/>
        <v>44.826395607886255</v>
      </c>
      <c r="BA570" s="37">
        <f t="shared" si="435"/>
        <v>18.606043115671774</v>
      </c>
      <c r="BC570">
        <v>145</v>
      </c>
      <c r="BD570" s="37">
        <f>IF(Voorblad!$E$10=Rekenblad!BC570,Rekenblad!AV570,0)</f>
        <v>0</v>
      </c>
      <c r="BE570" s="37">
        <f>IF(Voorblad!$E$10=Rekenblad!BC570,Rekenblad!AW570,0)</f>
        <v>0</v>
      </c>
      <c r="BF570" s="37">
        <f>IF(Voorblad!$E$10=Rekenblad!BC570,Rekenblad!AX570,0)</f>
        <v>0</v>
      </c>
      <c r="BG570" s="62">
        <f>IF(Voorblad!$E$10=Rekenblad!BC570,Rekenblad!AY570,0)</f>
        <v>0</v>
      </c>
      <c r="BH570" s="37">
        <f>IF(Voorblad!$E$10=Rekenblad!BC570,Rekenblad!AZ570,0)</f>
        <v>0</v>
      </c>
      <c r="BI570" s="37">
        <f>IF(Voorblad!$E$10=Rekenblad!BC570,Rekenblad!BA570,0)</f>
        <v>0</v>
      </c>
      <c r="BK570">
        <v>145</v>
      </c>
      <c r="BL570" s="37">
        <f>IF(Voorblad!$E$14=Rekenblad!$BL$433,Rekenblad!BD570,0)</f>
        <v>0</v>
      </c>
      <c r="BM570" s="37">
        <f>IF(Voorblad!$E$14=Rekenblad!$BL$433,Rekenblad!BE570,0)</f>
        <v>0</v>
      </c>
      <c r="BN570" s="37">
        <f>IF(Voorblad!$E$14=Rekenblad!$BL$433,Rekenblad!BF570,0)</f>
        <v>0</v>
      </c>
      <c r="BO570" s="62">
        <f>IF(Voorblad!$E$14=Rekenblad!$BL$433,Rekenblad!BG570,0)</f>
        <v>0</v>
      </c>
      <c r="BP570" s="37">
        <f>IF(Voorblad!$E$14=Rekenblad!$BL$433,Rekenblad!BH570,0)</f>
        <v>0</v>
      </c>
      <c r="BQ570" s="37">
        <f>IF(Voorblad!$E$14=Rekenblad!$BL$433,Rekenblad!BI570,0)</f>
        <v>0</v>
      </c>
    </row>
    <row r="571" spans="2:78" x14ac:dyDescent="0.25">
      <c r="B571">
        <f>'Data TREND'!BR139</f>
        <v>146</v>
      </c>
      <c r="C571" s="37">
        <f>'Data TREND'!BT139</f>
        <v>1211.3976565603125</v>
      </c>
      <c r="D571" s="37">
        <f>'Data TREND'!BU139</f>
        <v>1584.1775497815295</v>
      </c>
      <c r="E571" s="37">
        <f>'Data TREND'!BV139</f>
        <v>771.70210800508198</v>
      </c>
      <c r="F571" s="62">
        <f>'Data TREND'!BW139</f>
        <v>3567.3966603199888</v>
      </c>
      <c r="G571" s="37">
        <f>'Data TREND'!BX139</f>
        <v>44.494549692388908</v>
      </c>
      <c r="H571" s="37">
        <f>'Data TREND'!BY139</f>
        <v>18.473027673896439</v>
      </c>
      <c r="J571" s="37">
        <f t="shared" si="436"/>
        <v>1211.3976565603125</v>
      </c>
      <c r="K571" s="37">
        <f t="shared" si="437"/>
        <v>1584.1775497815295</v>
      </c>
      <c r="L571" s="37">
        <f t="shared" si="438"/>
        <v>771.70210800508198</v>
      </c>
      <c r="M571" s="62">
        <f t="shared" si="439"/>
        <v>3567.3966603199888</v>
      </c>
      <c r="N571" s="37">
        <f t="shared" si="440"/>
        <v>44.494549692388908</v>
      </c>
      <c r="O571" s="37">
        <f t="shared" si="441"/>
        <v>18.473027673896439</v>
      </c>
      <c r="Q571">
        <f>'Data TREND'!BR139</f>
        <v>146</v>
      </c>
      <c r="R571" s="37">
        <f>'Data TREND'!CA139</f>
        <v>1698.0280677655705</v>
      </c>
      <c r="S571" s="37">
        <f>'Data TREND'!CB139</f>
        <v>1581.6282538372379</v>
      </c>
      <c r="T571" s="37">
        <f>'Data TREND'!CC139</f>
        <v>767.38099555407621</v>
      </c>
      <c r="U571" s="62">
        <f>'Data TREND'!CD139</f>
        <v>4046.9584649426724</v>
      </c>
      <c r="V571" s="37">
        <f>'Data TREND'!CE139</f>
        <v>45.090023323078128</v>
      </c>
      <c r="W571" s="37">
        <f>'Data TREND'!CF139</f>
        <v>18.34360931287139</v>
      </c>
      <c r="Y571" s="37">
        <f t="shared" si="418"/>
        <v>0</v>
      </c>
      <c r="Z571" s="37">
        <f t="shared" si="419"/>
        <v>0</v>
      </c>
      <c r="AA571" s="37">
        <f t="shared" si="420"/>
        <v>0</v>
      </c>
      <c r="AB571" s="62">
        <f t="shared" si="421"/>
        <v>0</v>
      </c>
      <c r="AC571" s="37">
        <f t="shared" si="422"/>
        <v>0</v>
      </c>
      <c r="AD571" s="37">
        <f t="shared" si="423"/>
        <v>0</v>
      </c>
      <c r="AF571">
        <f>'Data TREND'!BR139</f>
        <v>146</v>
      </c>
      <c r="AG571" s="37">
        <f>'Data TREND'!CH139</f>
        <v>2158.6219223449953</v>
      </c>
      <c r="AH571" s="37">
        <f>'Data TREND'!CI139</f>
        <v>1579.4615787159053</v>
      </c>
      <c r="AI571" s="37">
        <f>'Data TREND'!CJ139</f>
        <v>762.62371533796738</v>
      </c>
      <c r="AJ571" s="62">
        <f>'Data TREND'!CK139</f>
        <v>4500.4397315266015</v>
      </c>
      <c r="AK571" s="37">
        <f>'Data TREND'!CL139</f>
        <v>43.862100369564729</v>
      </c>
      <c r="AL571" s="37">
        <f>'Data TREND'!CM139</f>
        <v>18.018822653487419</v>
      </c>
      <c r="AN571" s="37">
        <f t="shared" si="424"/>
        <v>0</v>
      </c>
      <c r="AO571" s="37">
        <f t="shared" si="425"/>
        <v>0</v>
      </c>
      <c r="AP571" s="37">
        <f t="shared" si="426"/>
        <v>0</v>
      </c>
      <c r="AQ571" s="62">
        <f t="shared" si="427"/>
        <v>0</v>
      </c>
      <c r="AR571" s="37">
        <f t="shared" si="428"/>
        <v>0</v>
      </c>
      <c r="AS571" s="37">
        <f t="shared" si="429"/>
        <v>0</v>
      </c>
      <c r="AU571">
        <v>146</v>
      </c>
      <c r="AV571" s="37">
        <f t="shared" si="430"/>
        <v>1211.3976565603125</v>
      </c>
      <c r="AW571" s="37">
        <f t="shared" si="431"/>
        <v>1584.1775497815295</v>
      </c>
      <c r="AX571" s="37">
        <f t="shared" si="432"/>
        <v>771.70210800508198</v>
      </c>
      <c r="AY571" s="62">
        <f t="shared" si="433"/>
        <v>3567.3966603199888</v>
      </c>
      <c r="AZ571" s="37">
        <f t="shared" si="434"/>
        <v>44.494549692388908</v>
      </c>
      <c r="BA571" s="37">
        <f t="shared" si="435"/>
        <v>18.473027673896439</v>
      </c>
      <c r="BC571">
        <v>146</v>
      </c>
      <c r="BD571" s="37">
        <f>IF(Voorblad!$E$10=Rekenblad!BC571,Rekenblad!AV571,0)</f>
        <v>0</v>
      </c>
      <c r="BE571" s="37">
        <f>IF(Voorblad!$E$10=Rekenblad!BC571,Rekenblad!AW571,0)</f>
        <v>0</v>
      </c>
      <c r="BF571" s="37">
        <f>IF(Voorblad!$E$10=Rekenblad!BC571,Rekenblad!AX571,0)</f>
        <v>0</v>
      </c>
      <c r="BG571" s="62">
        <f>IF(Voorblad!$E$10=Rekenblad!BC571,Rekenblad!AY571,0)</f>
        <v>0</v>
      </c>
      <c r="BH571" s="37">
        <f>IF(Voorblad!$E$10=Rekenblad!BC571,Rekenblad!AZ571,0)</f>
        <v>0</v>
      </c>
      <c r="BI571" s="37">
        <f>IF(Voorblad!$E$10=Rekenblad!BC571,Rekenblad!BA571,0)</f>
        <v>0</v>
      </c>
      <c r="BK571">
        <v>146</v>
      </c>
      <c r="BL571" s="37">
        <f>IF(Voorblad!$E$14=Rekenblad!$BL$433,Rekenblad!BD571,0)</f>
        <v>0</v>
      </c>
      <c r="BM571" s="37">
        <f>IF(Voorblad!$E$14=Rekenblad!$BL$433,Rekenblad!BE571,0)</f>
        <v>0</v>
      </c>
      <c r="BN571" s="37">
        <f>IF(Voorblad!$E$14=Rekenblad!$BL$433,Rekenblad!BF571,0)</f>
        <v>0</v>
      </c>
      <c r="BO571" s="62">
        <f>IF(Voorblad!$E$14=Rekenblad!$BL$433,Rekenblad!BG571,0)</f>
        <v>0</v>
      </c>
      <c r="BP571" s="37">
        <f>IF(Voorblad!$E$14=Rekenblad!$BL$433,Rekenblad!BH571,0)</f>
        <v>0</v>
      </c>
      <c r="BQ571" s="37">
        <f>IF(Voorblad!$E$14=Rekenblad!$BL$433,Rekenblad!BI571,0)</f>
        <v>0</v>
      </c>
    </row>
    <row r="572" spans="2:78" x14ac:dyDescent="0.25">
      <c r="B572">
        <f>'Data TREND'!BR140</f>
        <v>147</v>
      </c>
      <c r="C572" s="37">
        <f>'Data TREND'!BT140</f>
        <v>1218.607074019164</v>
      </c>
      <c r="D572" s="37">
        <f>'Data TREND'!BU140</f>
        <v>1594.7568399687291</v>
      </c>
      <c r="E572" s="37">
        <f>'Data TREND'!BV140</f>
        <v>776.95495173649772</v>
      </c>
      <c r="F572" s="62">
        <f>'Data TREND'!BW140</f>
        <v>3590.438148508526</v>
      </c>
      <c r="G572" s="37">
        <f>'Data TREND'!BX140</f>
        <v>44.162703776891561</v>
      </c>
      <c r="H572" s="37">
        <f>'Data TREND'!BY140</f>
        <v>18.340012232121108</v>
      </c>
      <c r="J572" s="37">
        <f t="shared" si="436"/>
        <v>1218.607074019164</v>
      </c>
      <c r="K572" s="37">
        <f t="shared" si="437"/>
        <v>1594.7568399687291</v>
      </c>
      <c r="L572" s="37">
        <f t="shared" si="438"/>
        <v>776.95495173649772</v>
      </c>
      <c r="M572" s="62">
        <f t="shared" si="439"/>
        <v>3590.438148508526</v>
      </c>
      <c r="N572" s="37">
        <f t="shared" si="440"/>
        <v>44.162703776891561</v>
      </c>
      <c r="O572" s="37">
        <f t="shared" si="441"/>
        <v>18.340012232121108</v>
      </c>
      <c r="Q572">
        <f>'Data TREND'!BR140</f>
        <v>147</v>
      </c>
      <c r="R572" s="37">
        <f>'Data TREND'!CA140</f>
        <v>1707.9380638189923</v>
      </c>
      <c r="S572" s="37">
        <f>'Data TREND'!CB140</f>
        <v>1592.1732120368924</v>
      </c>
      <c r="T572" s="37">
        <f>'Data TREND'!CC140</f>
        <v>772.55754700052671</v>
      </c>
      <c r="U572" s="62">
        <f>'Data TREND'!CD140</f>
        <v>4072.5877185670288</v>
      </c>
      <c r="V572" s="37">
        <f>'Data TREND'!CE140</f>
        <v>44.595947849529679</v>
      </c>
      <c r="W572" s="37">
        <f>'Data TREND'!CF140</f>
        <v>18.141644049942908</v>
      </c>
      <c r="Y572" s="37">
        <f t="shared" si="418"/>
        <v>0</v>
      </c>
      <c r="Z572" s="37">
        <f t="shared" si="419"/>
        <v>0</v>
      </c>
      <c r="AA572" s="37">
        <f t="shared" si="420"/>
        <v>0</v>
      </c>
      <c r="AB572" s="62">
        <f t="shared" si="421"/>
        <v>0</v>
      </c>
      <c r="AC572" s="37">
        <f t="shared" si="422"/>
        <v>0</v>
      </c>
      <c r="AD572" s="37">
        <f t="shared" si="423"/>
        <v>0</v>
      </c>
      <c r="AF572">
        <f>'Data TREND'!BR140</f>
        <v>147</v>
      </c>
      <c r="AG572" s="37">
        <f>'Data TREND'!CH140</f>
        <v>2171.0462883651189</v>
      </c>
      <c r="AH572" s="37">
        <f>'Data TREND'!CI140</f>
        <v>1589.9749002577121</v>
      </c>
      <c r="AI572" s="37">
        <f>'Data TREND'!CJ140</f>
        <v>767.71401217292828</v>
      </c>
      <c r="AJ572" s="62">
        <f>'Data TREND'!CK140</f>
        <v>4528.4661597109816</v>
      </c>
      <c r="AK572" s="37">
        <f>'Data TREND'!CL140</f>
        <v>43.190942237431699</v>
      </c>
      <c r="AL572" s="37">
        <f>'Data TREND'!CM140</f>
        <v>17.745296886190324</v>
      </c>
      <c r="AN572" s="37">
        <f t="shared" si="424"/>
        <v>0</v>
      </c>
      <c r="AO572" s="37">
        <f t="shared" si="425"/>
        <v>0</v>
      </c>
      <c r="AP572" s="37">
        <f t="shared" si="426"/>
        <v>0</v>
      </c>
      <c r="AQ572" s="62">
        <f t="shared" si="427"/>
        <v>0</v>
      </c>
      <c r="AR572" s="37">
        <f t="shared" si="428"/>
        <v>0</v>
      </c>
      <c r="AS572" s="37">
        <f t="shared" si="429"/>
        <v>0</v>
      </c>
      <c r="AU572">
        <v>147</v>
      </c>
      <c r="AV572" s="37">
        <f t="shared" si="430"/>
        <v>1218.607074019164</v>
      </c>
      <c r="AW572" s="37">
        <f t="shared" si="431"/>
        <v>1594.7568399687291</v>
      </c>
      <c r="AX572" s="37">
        <f t="shared" si="432"/>
        <v>776.95495173649772</v>
      </c>
      <c r="AY572" s="62">
        <f t="shared" si="433"/>
        <v>3590.438148508526</v>
      </c>
      <c r="AZ572" s="37">
        <f t="shared" si="434"/>
        <v>44.162703776891561</v>
      </c>
      <c r="BA572" s="37">
        <f t="shared" si="435"/>
        <v>18.340012232121108</v>
      </c>
      <c r="BC572">
        <v>147</v>
      </c>
      <c r="BD572" s="37">
        <f>IF(Voorblad!$E$10=Rekenblad!BC572,Rekenblad!AV572,0)</f>
        <v>0</v>
      </c>
      <c r="BE572" s="37">
        <f>IF(Voorblad!$E$10=Rekenblad!BC572,Rekenblad!AW572,0)</f>
        <v>0</v>
      </c>
      <c r="BF572" s="37">
        <f>IF(Voorblad!$E$10=Rekenblad!BC572,Rekenblad!AX572,0)</f>
        <v>0</v>
      </c>
      <c r="BG572" s="62">
        <f>IF(Voorblad!$E$10=Rekenblad!BC572,Rekenblad!AY572,0)</f>
        <v>0</v>
      </c>
      <c r="BH572" s="37">
        <f>IF(Voorblad!$E$10=Rekenblad!BC572,Rekenblad!AZ572,0)</f>
        <v>0</v>
      </c>
      <c r="BI572" s="37">
        <f>IF(Voorblad!$E$10=Rekenblad!BC572,Rekenblad!BA572,0)</f>
        <v>0</v>
      </c>
      <c r="BK572">
        <v>147</v>
      </c>
      <c r="BL572" s="37">
        <f>IF(Voorblad!$E$14=Rekenblad!$BL$433,Rekenblad!BD572,0)</f>
        <v>0</v>
      </c>
      <c r="BM572" s="37">
        <f>IF(Voorblad!$E$14=Rekenblad!$BL$433,Rekenblad!BE572,0)</f>
        <v>0</v>
      </c>
      <c r="BN572" s="37">
        <f>IF(Voorblad!$E$14=Rekenblad!$BL$433,Rekenblad!BF572,0)</f>
        <v>0</v>
      </c>
      <c r="BO572" s="62">
        <f>IF(Voorblad!$E$14=Rekenblad!$BL$433,Rekenblad!BG572,0)</f>
        <v>0</v>
      </c>
      <c r="BP572" s="37">
        <f>IF(Voorblad!$E$14=Rekenblad!$BL$433,Rekenblad!BH572,0)</f>
        <v>0</v>
      </c>
      <c r="BQ572" s="37">
        <f>IF(Voorblad!$E$14=Rekenblad!$BL$433,Rekenblad!BI572,0)</f>
        <v>0</v>
      </c>
    </row>
    <row r="573" spans="2:78" x14ac:dyDescent="0.25">
      <c r="B573">
        <f>'Data TREND'!BR141</f>
        <v>148</v>
      </c>
      <c r="C573" s="37">
        <f>'Data TREND'!BT141</f>
        <v>1225.8164914780157</v>
      </c>
      <c r="D573" s="37">
        <f>'Data TREND'!BU141</f>
        <v>1605.3361301559289</v>
      </c>
      <c r="E573" s="37">
        <f>'Data TREND'!BV141</f>
        <v>782.20779546791334</v>
      </c>
      <c r="F573" s="62">
        <f>'Data TREND'!BW141</f>
        <v>3613.4796366970641</v>
      </c>
      <c r="G573" s="37">
        <f>'Data TREND'!BX141</f>
        <v>43.830857861394215</v>
      </c>
      <c r="H573" s="37">
        <f>'Data TREND'!BY141</f>
        <v>18.206996790345773</v>
      </c>
      <c r="J573" s="37">
        <f t="shared" si="436"/>
        <v>1225.8164914780157</v>
      </c>
      <c r="K573" s="37">
        <f t="shared" si="437"/>
        <v>1605.3361301559289</v>
      </c>
      <c r="L573" s="37">
        <f t="shared" si="438"/>
        <v>782.20779546791334</v>
      </c>
      <c r="M573" s="62">
        <f t="shared" si="439"/>
        <v>3613.4796366970641</v>
      </c>
      <c r="N573" s="37">
        <f t="shared" si="440"/>
        <v>43.830857861394215</v>
      </c>
      <c r="O573" s="37">
        <f t="shared" si="441"/>
        <v>18.206996790345773</v>
      </c>
      <c r="Q573">
        <f>'Data TREND'!BR141</f>
        <v>148</v>
      </c>
      <c r="R573" s="37">
        <f>'Data TREND'!CA141</f>
        <v>1717.8480598724136</v>
      </c>
      <c r="S573" s="37">
        <f>'Data TREND'!CB141</f>
        <v>1602.7181702365469</v>
      </c>
      <c r="T573" s="37">
        <f>'Data TREND'!CC141</f>
        <v>777.7340984469771</v>
      </c>
      <c r="U573" s="62">
        <f>'Data TREND'!CD141</f>
        <v>4098.2169721913851</v>
      </c>
      <c r="V573" s="37">
        <f>'Data TREND'!CE141</f>
        <v>44.10187237598123</v>
      </c>
      <c r="W573" s="37">
        <f>'Data TREND'!CF141</f>
        <v>17.939678787014429</v>
      </c>
      <c r="Y573" s="37">
        <f t="shared" si="418"/>
        <v>0</v>
      </c>
      <c r="Z573" s="37">
        <f t="shared" si="419"/>
        <v>0</v>
      </c>
      <c r="AA573" s="37">
        <f t="shared" si="420"/>
        <v>0</v>
      </c>
      <c r="AB573" s="62">
        <f t="shared" si="421"/>
        <v>0</v>
      </c>
      <c r="AC573" s="37">
        <f t="shared" si="422"/>
        <v>0</v>
      </c>
      <c r="AD573" s="37">
        <f t="shared" si="423"/>
        <v>0</v>
      </c>
      <c r="AF573">
        <f>'Data TREND'!BR141</f>
        <v>148</v>
      </c>
      <c r="AG573" s="37">
        <f>'Data TREND'!CH141</f>
        <v>2183.4706543852426</v>
      </c>
      <c r="AH573" s="37">
        <f>'Data TREND'!CI141</f>
        <v>1600.4882217995189</v>
      </c>
      <c r="AI573" s="37">
        <f>'Data TREND'!CJ141</f>
        <v>772.80430900788906</v>
      </c>
      <c r="AJ573" s="62">
        <f>'Data TREND'!CK141</f>
        <v>4556.4925878953618</v>
      </c>
      <c r="AK573" s="37">
        <f>'Data TREND'!CL141</f>
        <v>42.519784105298669</v>
      </c>
      <c r="AL573" s="37">
        <f>'Data TREND'!CM141</f>
        <v>17.47177111889323</v>
      </c>
      <c r="AN573" s="37">
        <f t="shared" si="424"/>
        <v>0</v>
      </c>
      <c r="AO573" s="37">
        <f t="shared" si="425"/>
        <v>0</v>
      </c>
      <c r="AP573" s="37">
        <f t="shared" si="426"/>
        <v>0</v>
      </c>
      <c r="AQ573" s="62">
        <f t="shared" si="427"/>
        <v>0</v>
      </c>
      <c r="AR573" s="37">
        <f t="shared" si="428"/>
        <v>0</v>
      </c>
      <c r="AS573" s="37">
        <f t="shared" si="429"/>
        <v>0</v>
      </c>
      <c r="AU573">
        <v>148</v>
      </c>
      <c r="AV573" s="37">
        <f t="shared" si="430"/>
        <v>1225.8164914780157</v>
      </c>
      <c r="AW573" s="37">
        <f t="shared" si="431"/>
        <v>1605.3361301559289</v>
      </c>
      <c r="AX573" s="37">
        <f t="shared" si="432"/>
        <v>782.20779546791334</v>
      </c>
      <c r="AY573" s="62">
        <f t="shared" si="433"/>
        <v>3613.4796366970641</v>
      </c>
      <c r="AZ573" s="37">
        <f t="shared" si="434"/>
        <v>43.830857861394215</v>
      </c>
      <c r="BA573" s="37">
        <f t="shared" si="435"/>
        <v>18.206996790345773</v>
      </c>
      <c r="BC573">
        <v>148</v>
      </c>
      <c r="BD573" s="37">
        <f>IF(Voorblad!$E$10=Rekenblad!BC573,Rekenblad!AV573,0)</f>
        <v>0</v>
      </c>
      <c r="BE573" s="37">
        <f>IF(Voorblad!$E$10=Rekenblad!BC573,Rekenblad!AW573,0)</f>
        <v>0</v>
      </c>
      <c r="BF573" s="37">
        <f>IF(Voorblad!$E$10=Rekenblad!BC573,Rekenblad!AX573,0)</f>
        <v>0</v>
      </c>
      <c r="BG573" s="62">
        <f>IF(Voorblad!$E$10=Rekenblad!BC573,Rekenblad!AY573,0)</f>
        <v>0</v>
      </c>
      <c r="BH573" s="37">
        <f>IF(Voorblad!$E$10=Rekenblad!BC573,Rekenblad!AZ573,0)</f>
        <v>0</v>
      </c>
      <c r="BI573" s="37">
        <f>IF(Voorblad!$E$10=Rekenblad!BC573,Rekenblad!BA573,0)</f>
        <v>0</v>
      </c>
      <c r="BK573">
        <v>148</v>
      </c>
      <c r="BL573" s="37">
        <f>IF(Voorblad!$E$14=Rekenblad!$BL$433,Rekenblad!BD573,0)</f>
        <v>0</v>
      </c>
      <c r="BM573" s="37">
        <f>IF(Voorblad!$E$14=Rekenblad!$BL$433,Rekenblad!BE573,0)</f>
        <v>0</v>
      </c>
      <c r="BN573" s="37">
        <f>IF(Voorblad!$E$14=Rekenblad!$BL$433,Rekenblad!BF573,0)</f>
        <v>0</v>
      </c>
      <c r="BO573" s="62">
        <f>IF(Voorblad!$E$14=Rekenblad!$BL$433,Rekenblad!BG573,0)</f>
        <v>0</v>
      </c>
      <c r="BP573" s="37">
        <f>IF(Voorblad!$E$14=Rekenblad!$BL$433,Rekenblad!BH573,0)</f>
        <v>0</v>
      </c>
      <c r="BQ573" s="37">
        <f>IF(Voorblad!$E$14=Rekenblad!$BL$433,Rekenblad!BI573,0)</f>
        <v>0</v>
      </c>
    </row>
    <row r="574" spans="2:78" x14ac:dyDescent="0.25">
      <c r="B574">
        <f>'Data TREND'!BR142</f>
        <v>149</v>
      </c>
      <c r="C574" s="37">
        <f>'Data TREND'!BT142</f>
        <v>1233.0259089368674</v>
      </c>
      <c r="D574" s="37">
        <f>'Data TREND'!BU142</f>
        <v>1615.9154203431285</v>
      </c>
      <c r="E574" s="37">
        <f>'Data TREND'!BV142</f>
        <v>787.46063919932908</v>
      </c>
      <c r="F574" s="62">
        <f>'Data TREND'!BW142</f>
        <v>3636.5211248856012</v>
      </c>
      <c r="G574" s="37">
        <f>'Data TREND'!BX142</f>
        <v>43.499011945896868</v>
      </c>
      <c r="H574" s="37">
        <f>'Data TREND'!BY142</f>
        <v>18.073981348570438</v>
      </c>
      <c r="J574" s="37">
        <f t="shared" si="436"/>
        <v>1233.0259089368674</v>
      </c>
      <c r="K574" s="37">
        <f t="shared" si="437"/>
        <v>1615.9154203431285</v>
      </c>
      <c r="L574" s="37">
        <f t="shared" si="438"/>
        <v>787.46063919932908</v>
      </c>
      <c r="M574" s="62">
        <f t="shared" si="439"/>
        <v>3636.5211248856012</v>
      </c>
      <c r="N574" s="37">
        <f t="shared" si="440"/>
        <v>43.499011945896868</v>
      </c>
      <c r="O574" s="37">
        <f t="shared" si="441"/>
        <v>18.073981348570438</v>
      </c>
      <c r="Q574">
        <f>'Data TREND'!BR142</f>
        <v>149</v>
      </c>
      <c r="R574" s="37">
        <f>'Data TREND'!CA142</f>
        <v>1727.7580559258349</v>
      </c>
      <c r="S574" s="37">
        <f>'Data TREND'!CB142</f>
        <v>1613.2631284362019</v>
      </c>
      <c r="T574" s="37">
        <f>'Data TREND'!CC142</f>
        <v>782.91064989342749</v>
      </c>
      <c r="U574" s="62">
        <f>'Data TREND'!CD142</f>
        <v>4123.8462258157415</v>
      </c>
      <c r="V574" s="37">
        <f>'Data TREND'!CE142</f>
        <v>43.607796902432781</v>
      </c>
      <c r="W574" s="37">
        <f>'Data TREND'!CF142</f>
        <v>17.737713524085951</v>
      </c>
      <c r="Y574" s="37">
        <f t="shared" si="418"/>
        <v>0</v>
      </c>
      <c r="Z574" s="37">
        <f t="shared" si="419"/>
        <v>0</v>
      </c>
      <c r="AA574" s="37">
        <f t="shared" si="420"/>
        <v>0</v>
      </c>
      <c r="AB574" s="62">
        <f t="shared" si="421"/>
        <v>0</v>
      </c>
      <c r="AC574" s="37">
        <f t="shared" si="422"/>
        <v>0</v>
      </c>
      <c r="AD574" s="37">
        <f t="shared" si="423"/>
        <v>0</v>
      </c>
      <c r="AF574">
        <f>'Data TREND'!BR142</f>
        <v>149</v>
      </c>
      <c r="AG574" s="37">
        <f>'Data TREND'!CH142</f>
        <v>2195.8950204053663</v>
      </c>
      <c r="AH574" s="37">
        <f>'Data TREND'!CI142</f>
        <v>1611.0015433413257</v>
      </c>
      <c r="AI574" s="37">
        <f>'Data TREND'!CJ142</f>
        <v>777.89460584284984</v>
      </c>
      <c r="AJ574" s="62">
        <f>'Data TREND'!CK142</f>
        <v>4584.519016079741</v>
      </c>
      <c r="AK574" s="37">
        <f>'Data TREND'!CL142</f>
        <v>41.848625973165639</v>
      </c>
      <c r="AL574" s="37">
        <f>'Data TREND'!CM142</f>
        <v>17.198245351596142</v>
      </c>
      <c r="AN574" s="37">
        <f t="shared" si="424"/>
        <v>0</v>
      </c>
      <c r="AO574" s="37">
        <f t="shared" si="425"/>
        <v>0</v>
      </c>
      <c r="AP574" s="37">
        <f t="shared" si="426"/>
        <v>0</v>
      </c>
      <c r="AQ574" s="62">
        <f t="shared" si="427"/>
        <v>0</v>
      </c>
      <c r="AR574" s="37">
        <f t="shared" si="428"/>
        <v>0</v>
      </c>
      <c r="AS574" s="37">
        <f t="shared" si="429"/>
        <v>0</v>
      </c>
      <c r="AU574">
        <v>149</v>
      </c>
      <c r="AV574" s="37">
        <f t="shared" si="430"/>
        <v>1233.0259089368674</v>
      </c>
      <c r="AW574" s="37">
        <f t="shared" si="431"/>
        <v>1615.9154203431285</v>
      </c>
      <c r="AX574" s="37">
        <f t="shared" si="432"/>
        <v>787.46063919932908</v>
      </c>
      <c r="AY574" s="62">
        <f t="shared" si="433"/>
        <v>3636.5211248856012</v>
      </c>
      <c r="AZ574" s="37">
        <f t="shared" si="434"/>
        <v>43.499011945896868</v>
      </c>
      <c r="BA574" s="37">
        <f t="shared" si="435"/>
        <v>18.073981348570438</v>
      </c>
      <c r="BC574">
        <v>149</v>
      </c>
      <c r="BD574" s="37">
        <f>IF(Voorblad!$E$10=Rekenblad!BC574,Rekenblad!AV574,0)</f>
        <v>0</v>
      </c>
      <c r="BE574" s="37">
        <f>IF(Voorblad!$E$10=Rekenblad!BC574,Rekenblad!AW574,0)</f>
        <v>0</v>
      </c>
      <c r="BF574" s="37">
        <f>IF(Voorblad!$E$10=Rekenblad!BC574,Rekenblad!AX574,0)</f>
        <v>0</v>
      </c>
      <c r="BG574" s="62">
        <f>IF(Voorblad!$E$10=Rekenblad!BC574,Rekenblad!AY574,0)</f>
        <v>0</v>
      </c>
      <c r="BH574" s="37">
        <f>IF(Voorblad!$E$10=Rekenblad!BC574,Rekenblad!AZ574,0)</f>
        <v>0</v>
      </c>
      <c r="BI574" s="37">
        <f>IF(Voorblad!$E$10=Rekenblad!BC574,Rekenblad!BA574,0)</f>
        <v>0</v>
      </c>
      <c r="BK574">
        <v>149</v>
      </c>
      <c r="BL574" s="37">
        <f>IF(Voorblad!$E$14=Rekenblad!$BL$433,Rekenblad!BD574,0)</f>
        <v>0</v>
      </c>
      <c r="BM574" s="37">
        <f>IF(Voorblad!$E$14=Rekenblad!$BL$433,Rekenblad!BE574,0)</f>
        <v>0</v>
      </c>
      <c r="BN574" s="37">
        <f>IF(Voorblad!$E$14=Rekenblad!$BL$433,Rekenblad!BF574,0)</f>
        <v>0</v>
      </c>
      <c r="BO574" s="62">
        <f>IF(Voorblad!$E$14=Rekenblad!$BL$433,Rekenblad!BG574,0)</f>
        <v>0</v>
      </c>
      <c r="BP574" s="37">
        <f>IF(Voorblad!$E$14=Rekenblad!$BL$433,Rekenblad!BH574,0)</f>
        <v>0</v>
      </c>
      <c r="BQ574" s="37">
        <f>IF(Voorblad!$E$14=Rekenblad!$BL$433,Rekenblad!BI574,0)</f>
        <v>0</v>
      </c>
    </row>
    <row r="575" spans="2:78" x14ac:dyDescent="0.25">
      <c r="B575">
        <f>'Data TREND'!BR143</f>
        <v>150</v>
      </c>
      <c r="C575" s="37">
        <f>'Data TREND'!BT143</f>
        <v>1240.2353263957191</v>
      </c>
      <c r="D575" s="37">
        <f>'Data TREND'!BU143</f>
        <v>1626.4947105303283</v>
      </c>
      <c r="E575" s="37">
        <f>'Data TREND'!BV143</f>
        <v>792.71348293074482</v>
      </c>
      <c r="F575" s="62">
        <f>'Data TREND'!BW143</f>
        <v>3659.5626130741393</v>
      </c>
      <c r="G575" s="37">
        <f>'Data TREND'!BX143</f>
        <v>43.167166030399521</v>
      </c>
      <c r="H575" s="37">
        <f>'Data TREND'!BY143</f>
        <v>17.940965906795107</v>
      </c>
      <c r="J575" s="37">
        <f t="shared" si="436"/>
        <v>1240.2353263957191</v>
      </c>
      <c r="K575" s="37">
        <f t="shared" si="437"/>
        <v>1626.4947105303283</v>
      </c>
      <c r="L575" s="37">
        <f t="shared" si="438"/>
        <v>792.71348293074482</v>
      </c>
      <c r="M575" s="62">
        <f t="shared" si="439"/>
        <v>3659.5626130741393</v>
      </c>
      <c r="N575" s="37">
        <f t="shared" si="440"/>
        <v>43.167166030399521</v>
      </c>
      <c r="O575" s="37">
        <f t="shared" si="441"/>
        <v>17.940965906795107</v>
      </c>
      <c r="Q575">
        <f>'Data TREND'!BR143</f>
        <v>150</v>
      </c>
      <c r="R575" s="37">
        <f>'Data TREND'!CA143</f>
        <v>1737.6680519792562</v>
      </c>
      <c r="S575" s="37">
        <f>'Data TREND'!CB143</f>
        <v>1623.8080866358564</v>
      </c>
      <c r="T575" s="37">
        <f>'Data TREND'!CC143</f>
        <v>788.08720133987799</v>
      </c>
      <c r="U575" s="62">
        <f>'Data TREND'!CD143</f>
        <v>4149.4754794400978</v>
      </c>
      <c r="V575" s="37">
        <f>'Data TREND'!CE143</f>
        <v>43.113721428884318</v>
      </c>
      <c r="W575" s="37">
        <f>'Data TREND'!CF143</f>
        <v>17.535748261157472</v>
      </c>
      <c r="Y575" s="37">
        <f t="shared" si="418"/>
        <v>0</v>
      </c>
      <c r="Z575" s="37">
        <f t="shared" si="419"/>
        <v>0</v>
      </c>
      <c r="AA575" s="37">
        <f t="shared" si="420"/>
        <v>0</v>
      </c>
      <c r="AB575" s="62">
        <f t="shared" si="421"/>
        <v>0</v>
      </c>
      <c r="AC575" s="37">
        <f t="shared" si="422"/>
        <v>0</v>
      </c>
      <c r="AD575" s="37">
        <f t="shared" si="423"/>
        <v>0</v>
      </c>
      <c r="AF575">
        <f>'Data TREND'!BR143</f>
        <v>150</v>
      </c>
      <c r="AG575" s="37">
        <f>'Data TREND'!CH143</f>
        <v>2208.3193864254899</v>
      </c>
      <c r="AH575" s="37">
        <f>'Data TREND'!CI143</f>
        <v>1621.5148648831328</v>
      </c>
      <c r="AI575" s="37">
        <f>'Data TREND'!CJ143</f>
        <v>782.98490267781062</v>
      </c>
      <c r="AJ575" s="62">
        <f>'Data TREND'!CK143</f>
        <v>4612.5454442641212</v>
      </c>
      <c r="AK575" s="37">
        <f>'Data TREND'!CL143</f>
        <v>41.177467841032609</v>
      </c>
      <c r="AL575" s="37">
        <f>'Data TREND'!CM143</f>
        <v>16.924719584299048</v>
      </c>
      <c r="AN575" s="37">
        <f t="shared" si="424"/>
        <v>0</v>
      </c>
      <c r="AO575" s="37">
        <f t="shared" si="425"/>
        <v>0</v>
      </c>
      <c r="AP575" s="37">
        <f t="shared" si="426"/>
        <v>0</v>
      </c>
      <c r="AQ575" s="62">
        <f t="shared" si="427"/>
        <v>0</v>
      </c>
      <c r="AR575" s="37">
        <f t="shared" si="428"/>
        <v>0</v>
      </c>
      <c r="AS575" s="37">
        <f t="shared" si="429"/>
        <v>0</v>
      </c>
      <c r="AU575">
        <v>150</v>
      </c>
      <c r="AV575" s="37">
        <f t="shared" si="430"/>
        <v>1240.2353263957191</v>
      </c>
      <c r="AW575" s="37">
        <f t="shared" si="431"/>
        <v>1626.4947105303283</v>
      </c>
      <c r="AX575" s="37">
        <f t="shared" si="432"/>
        <v>792.71348293074482</v>
      </c>
      <c r="AY575" s="62">
        <f t="shared" si="433"/>
        <v>3659.5626130741393</v>
      </c>
      <c r="AZ575" s="37">
        <f t="shared" si="434"/>
        <v>43.167166030399521</v>
      </c>
      <c r="BA575" s="37">
        <f t="shared" si="435"/>
        <v>17.940965906795107</v>
      </c>
      <c r="BC575">
        <v>150</v>
      </c>
      <c r="BD575" s="37">
        <f>IF(Voorblad!$E$10=Rekenblad!BC575,Rekenblad!AV575,0)</f>
        <v>0</v>
      </c>
      <c r="BE575" s="37">
        <f>IF(Voorblad!$E$10=Rekenblad!BC575,Rekenblad!AW575,0)</f>
        <v>0</v>
      </c>
      <c r="BF575" s="37">
        <f>IF(Voorblad!$E$10=Rekenblad!BC575,Rekenblad!AX575,0)</f>
        <v>0</v>
      </c>
      <c r="BG575" s="62">
        <f>IF(Voorblad!$E$10=Rekenblad!BC575,Rekenblad!AY575,0)</f>
        <v>0</v>
      </c>
      <c r="BH575" s="37">
        <f>IF(Voorblad!$E$10=Rekenblad!BC575,Rekenblad!AZ575,0)</f>
        <v>0</v>
      </c>
      <c r="BI575" s="37">
        <f>IF(Voorblad!$E$10=Rekenblad!BC575,Rekenblad!BA575,0)</f>
        <v>0</v>
      </c>
      <c r="BK575">
        <v>150</v>
      </c>
      <c r="BL575" s="37">
        <f>IF(Voorblad!$E$14=Rekenblad!$BL$433,Rekenblad!BD575,0)</f>
        <v>0</v>
      </c>
      <c r="BM575" s="37">
        <f>IF(Voorblad!$E$14=Rekenblad!$BL$433,Rekenblad!BE575,0)</f>
        <v>0</v>
      </c>
      <c r="BN575" s="37">
        <f>IF(Voorblad!$E$14=Rekenblad!$BL$433,Rekenblad!BF575,0)</f>
        <v>0</v>
      </c>
      <c r="BO575" s="62">
        <f>IF(Voorblad!$E$14=Rekenblad!$BL$433,Rekenblad!BG575,0)</f>
        <v>0</v>
      </c>
      <c r="BP575" s="37">
        <f>IF(Voorblad!$E$14=Rekenblad!$BL$433,Rekenblad!BH575,0)</f>
        <v>0</v>
      </c>
      <c r="BQ575" s="37">
        <f>IF(Voorblad!$E$14=Rekenblad!$BL$433,Rekenblad!BI575,0)</f>
        <v>0</v>
      </c>
    </row>
    <row r="576" spans="2:78" s="27" customFormat="1" x14ac:dyDescent="0.25">
      <c r="F576" s="61"/>
      <c r="J576" s="59"/>
      <c r="K576" s="59"/>
      <c r="L576" s="59"/>
      <c r="M576" s="63"/>
      <c r="N576" s="59"/>
      <c r="O576" s="59"/>
      <c r="P576" s="66"/>
      <c r="U576" s="61"/>
      <c r="Y576" s="59"/>
      <c r="Z576" s="59"/>
      <c r="AA576" s="59"/>
      <c r="AB576" s="63"/>
      <c r="AC576" s="59"/>
      <c r="AD576" s="59"/>
      <c r="AE576" s="66"/>
      <c r="AJ576" s="61"/>
      <c r="AN576" s="59"/>
      <c r="AO576" s="59"/>
      <c r="AP576" s="59"/>
      <c r="AQ576" s="63"/>
      <c r="AR576" s="59"/>
      <c r="AS576" s="59"/>
      <c r="AT576" s="46"/>
      <c r="AV576" s="59"/>
      <c r="AW576" s="59"/>
      <c r="AX576" s="59"/>
      <c r="AY576" s="63"/>
      <c r="AZ576" s="59"/>
      <c r="BA576" s="59"/>
      <c r="BB576" s="46"/>
      <c r="BD576" s="59"/>
      <c r="BE576" s="59"/>
      <c r="BF576" s="59"/>
      <c r="BG576" s="63"/>
      <c r="BH576" s="59"/>
      <c r="BI576" s="59"/>
      <c r="BJ576" s="46"/>
      <c r="BK576" s="27" t="s">
        <v>61</v>
      </c>
      <c r="BL576" s="64">
        <v>30</v>
      </c>
      <c r="BM576" s="59"/>
      <c r="BN576" s="59"/>
      <c r="BO576" s="63"/>
      <c r="BP576" s="59"/>
      <c r="BQ576" s="59"/>
      <c r="BR576" s="65"/>
      <c r="BS576" s="25"/>
      <c r="BU576" s="59"/>
      <c r="BV576" s="59"/>
      <c r="BW576" s="59"/>
      <c r="BX576" s="63"/>
      <c r="BY576" s="59"/>
      <c r="BZ576" s="59"/>
    </row>
    <row r="577" spans="1:69" ht="45" x14ac:dyDescent="0.25">
      <c r="A577" t="s">
        <v>52</v>
      </c>
      <c r="B577" s="58" t="s">
        <v>38</v>
      </c>
      <c r="C577" s="55" t="s">
        <v>40</v>
      </c>
      <c r="D577" s="55" t="s">
        <v>41</v>
      </c>
      <c r="E577" s="55" t="s">
        <v>42</v>
      </c>
      <c r="F577" s="56" t="s">
        <v>43</v>
      </c>
      <c r="G577" s="55" t="s">
        <v>44</v>
      </c>
      <c r="H577" s="57" t="s">
        <v>45</v>
      </c>
      <c r="J577" s="55" t="s">
        <v>40</v>
      </c>
      <c r="K577" s="55" t="s">
        <v>41</v>
      </c>
      <c r="L577" s="55" t="s">
        <v>42</v>
      </c>
      <c r="M577" s="56" t="s">
        <v>43</v>
      </c>
      <c r="N577" s="55" t="s">
        <v>44</v>
      </c>
      <c r="O577" s="57" t="s">
        <v>45</v>
      </c>
      <c r="Q577" s="58" t="s">
        <v>38</v>
      </c>
      <c r="R577" s="55" t="s">
        <v>40</v>
      </c>
      <c r="S577" s="55" t="s">
        <v>41</v>
      </c>
      <c r="T577" s="55" t="s">
        <v>42</v>
      </c>
      <c r="U577" s="56" t="s">
        <v>43</v>
      </c>
      <c r="V577" s="55" t="s">
        <v>44</v>
      </c>
      <c r="W577" s="57" t="s">
        <v>45</v>
      </c>
      <c r="Y577" s="55" t="s">
        <v>40</v>
      </c>
      <c r="Z577" s="55" t="s">
        <v>41</v>
      </c>
      <c r="AA577" s="55" t="s">
        <v>42</v>
      </c>
      <c r="AB577" s="56" t="s">
        <v>43</v>
      </c>
      <c r="AC577" s="55" t="s">
        <v>44</v>
      </c>
      <c r="AD577" s="57" t="s">
        <v>45</v>
      </c>
      <c r="AF577" s="58" t="s">
        <v>38</v>
      </c>
      <c r="AG577" s="55" t="s">
        <v>40</v>
      </c>
      <c r="AH577" s="55" t="s">
        <v>41</v>
      </c>
      <c r="AI577" s="55" t="s">
        <v>42</v>
      </c>
      <c r="AJ577" s="56" t="s">
        <v>43</v>
      </c>
      <c r="AK577" s="55" t="s">
        <v>44</v>
      </c>
      <c r="AL577" s="57" t="s">
        <v>45</v>
      </c>
      <c r="AN577" s="55" t="s">
        <v>40</v>
      </c>
      <c r="AO577" s="55" t="s">
        <v>41</v>
      </c>
      <c r="AP577" s="55" t="s">
        <v>42</v>
      </c>
      <c r="AQ577" s="56" t="s">
        <v>43</v>
      </c>
      <c r="AR577" s="55" t="s">
        <v>44</v>
      </c>
      <c r="AS577" s="57" t="s">
        <v>45</v>
      </c>
      <c r="AV577" s="55" t="s">
        <v>40</v>
      </c>
      <c r="AW577" s="55" t="s">
        <v>41</v>
      </c>
      <c r="AX577" s="55" t="s">
        <v>42</v>
      </c>
      <c r="AY577" s="56" t="s">
        <v>43</v>
      </c>
      <c r="AZ577" s="55" t="s">
        <v>44</v>
      </c>
      <c r="BA577" s="57" t="s">
        <v>45</v>
      </c>
      <c r="BC577" s="58" t="s">
        <v>38</v>
      </c>
      <c r="BD577" s="55" t="s">
        <v>40</v>
      </c>
      <c r="BE577" s="55" t="s">
        <v>41</v>
      </c>
      <c r="BF577" s="55" t="s">
        <v>42</v>
      </c>
      <c r="BG577" s="56" t="s">
        <v>43</v>
      </c>
      <c r="BH577" s="55" t="s">
        <v>44</v>
      </c>
      <c r="BI577" s="57" t="s">
        <v>45</v>
      </c>
      <c r="BK577" s="58" t="s">
        <v>38</v>
      </c>
      <c r="BL577" s="55" t="s">
        <v>40</v>
      </c>
      <c r="BM577" s="55" t="s">
        <v>41</v>
      </c>
      <c r="BN577" s="55" t="s">
        <v>42</v>
      </c>
      <c r="BO577" s="56" t="s">
        <v>43</v>
      </c>
      <c r="BP577" s="55" t="s">
        <v>44</v>
      </c>
      <c r="BQ577" s="57" t="s">
        <v>45</v>
      </c>
    </row>
    <row r="578" spans="1:69" x14ac:dyDescent="0.25">
      <c r="B578">
        <f>'Data TREND'!CO3</f>
        <v>10</v>
      </c>
      <c r="C578" s="37">
        <f>'Data TREND'!CQ3</f>
        <v>265.06852201747347</v>
      </c>
      <c r="D578" s="37">
        <f>'Data TREND'!CR3</f>
        <v>174.64866414928849</v>
      </c>
      <c r="E578" s="37">
        <f>'Data TREND'!CS3</f>
        <v>57.315360532544467</v>
      </c>
      <c r="F578" s="62">
        <f>'Data TREND'!CT3</f>
        <v>496.95059357391551</v>
      </c>
      <c r="G578" s="37">
        <f>'Data TREND'!CU3</f>
        <v>102.10882467570055</v>
      </c>
      <c r="H578" s="37">
        <f>'Data TREND'!CV3</f>
        <v>41.573147302359359</v>
      </c>
      <c r="J578" s="37">
        <f t="shared" ref="J578" si="442">$B$3*C578</f>
        <v>265.06852201747347</v>
      </c>
      <c r="K578" s="37">
        <f t="shared" ref="K578" si="443">$B$3*D578</f>
        <v>174.64866414928849</v>
      </c>
      <c r="L578" s="37">
        <f t="shared" ref="L578" si="444">$B$3*E578</f>
        <v>57.315360532544467</v>
      </c>
      <c r="M578" s="62">
        <f t="shared" ref="M578" si="445">$B$3*F578</f>
        <v>496.95059357391551</v>
      </c>
      <c r="N578" s="37">
        <f t="shared" ref="N578" si="446">$B$3*G578</f>
        <v>102.10882467570055</v>
      </c>
      <c r="O578" s="37">
        <f t="shared" ref="O578" si="447">$B$3*H578</f>
        <v>41.573147302359359</v>
      </c>
      <c r="Q578">
        <f>'Data TREND'!CO3</f>
        <v>10</v>
      </c>
      <c r="R578" s="37">
        <f>'Data TREND'!CX3</f>
        <v>407.40406176946459</v>
      </c>
      <c r="S578" s="37">
        <f>'Data TREND'!CY3</f>
        <v>177.06721230465948</v>
      </c>
      <c r="T578" s="37">
        <f>'Data TREND'!CZ3</f>
        <v>63.369998836818588</v>
      </c>
      <c r="U578" s="62">
        <f>'Data TREND'!DA3</f>
        <v>647.62899915988658</v>
      </c>
      <c r="V578" s="37">
        <f>'Data TREND'!DB3</f>
        <v>128.71374363318762</v>
      </c>
      <c r="W578" s="37">
        <f>'Data TREND'!DC3</f>
        <v>52.516618039439599</v>
      </c>
      <c r="Y578" s="37">
        <f t="shared" ref="Y578:Y609" si="448">$Q$3*R578</f>
        <v>0</v>
      </c>
      <c r="Z578" s="37">
        <f t="shared" ref="Z578:Z609" si="449">$Q$3*S578</f>
        <v>0</v>
      </c>
      <c r="AA578" s="37">
        <f t="shared" ref="AA578:AA609" si="450">$Q$3*T578</f>
        <v>0</v>
      </c>
      <c r="AB578" s="62">
        <f t="shared" ref="AB578:AB609" si="451">$Q$3*U578</f>
        <v>0</v>
      </c>
      <c r="AC578" s="37">
        <f t="shared" ref="AC578:AC609" si="452">$Q$3*V578</f>
        <v>0</v>
      </c>
      <c r="AD578" s="37">
        <f t="shared" ref="AD578:AD609" si="453">$Q$3*W578</f>
        <v>0</v>
      </c>
      <c r="AF578">
        <f>'Data TREND'!CO3</f>
        <v>10</v>
      </c>
      <c r="AG578" s="37">
        <f>'Data TREND'!DE3</f>
        <v>549.23045713332147</v>
      </c>
      <c r="AH578" s="37">
        <f>'Data TREND'!DF3</f>
        <v>179.51300555812509</v>
      </c>
      <c r="AI578" s="37">
        <f>'Data TREND'!DG3</f>
        <v>70.343345783298204</v>
      </c>
      <c r="AJ578" s="62">
        <f>'Data TREND'!DH3</f>
        <v>798.90542517920608</v>
      </c>
      <c r="AK578" s="37">
        <f>'Data TREND'!DI3</f>
        <v>155.88273768650822</v>
      </c>
      <c r="AL578" s="37">
        <f>'Data TREND'!DJ3</f>
        <v>63.595590777637916</v>
      </c>
      <c r="AN578" s="37">
        <f t="shared" ref="AN578:AN609" si="454">$AF$3*AG578</f>
        <v>0</v>
      </c>
      <c r="AO578" s="37">
        <f t="shared" ref="AO578:AO609" si="455">$AF$3*AH578</f>
        <v>0</v>
      </c>
      <c r="AP578" s="37">
        <f t="shared" ref="AP578:AP609" si="456">$AF$3*AI578</f>
        <v>0</v>
      </c>
      <c r="AQ578" s="62">
        <f t="shared" ref="AQ578:AQ609" si="457">$AF$3*AJ578</f>
        <v>0</v>
      </c>
      <c r="AR578" s="37">
        <f t="shared" ref="AR578:AR609" si="458">$AF$3*AK578</f>
        <v>0</v>
      </c>
      <c r="AS578" s="37">
        <f t="shared" ref="AS578:AS609" si="459">$AF$3*AL578</f>
        <v>0</v>
      </c>
      <c r="AU578">
        <v>10</v>
      </c>
      <c r="AV578" s="37">
        <f t="shared" ref="AV578:AV609" si="460">J578+Y578+AN578</f>
        <v>265.06852201747347</v>
      </c>
      <c r="AW578" s="37">
        <f t="shared" ref="AW578:AW609" si="461">K578+Z578+AO578</f>
        <v>174.64866414928849</v>
      </c>
      <c r="AX578" s="37">
        <f t="shared" ref="AX578:AX609" si="462">L578+AA578+AP578</f>
        <v>57.315360532544467</v>
      </c>
      <c r="AY578" s="62">
        <f t="shared" ref="AY578:AY609" si="463">M578+AB578+AQ578</f>
        <v>496.95059357391551</v>
      </c>
      <c r="AZ578" s="37">
        <f t="shared" ref="AZ578:AZ609" si="464">N578+AC578+AR578</f>
        <v>102.10882467570055</v>
      </c>
      <c r="BA578" s="37">
        <f t="shared" ref="BA578:BA609" si="465">O578+AD578+AS578</f>
        <v>41.573147302359359</v>
      </c>
      <c r="BC578">
        <v>10</v>
      </c>
      <c r="BD578" s="37">
        <f>IF(Voorblad!$E$10=Rekenblad!BC578,Rekenblad!AV578,0)</f>
        <v>0</v>
      </c>
      <c r="BE578" s="37">
        <f>IF(Voorblad!$E$10=Rekenblad!BC578,Rekenblad!AW578,0)</f>
        <v>0</v>
      </c>
      <c r="BF578" s="37">
        <f>IF(Voorblad!$E$10=Rekenblad!BC578,Rekenblad!AX578,0)</f>
        <v>0</v>
      </c>
      <c r="BG578" s="62">
        <f>IF(Voorblad!$E$10=Rekenblad!BC578,Rekenblad!AY578,0)</f>
        <v>0</v>
      </c>
      <c r="BH578" s="37">
        <f>IF(Voorblad!$E$10=Rekenblad!BC578,Rekenblad!AZ578,0)</f>
        <v>0</v>
      </c>
      <c r="BI578" s="37">
        <f>IF(Voorblad!$E$10=Rekenblad!BC578,Rekenblad!BA578,0)</f>
        <v>0</v>
      </c>
      <c r="BK578">
        <v>10</v>
      </c>
      <c r="BL578" s="37">
        <f>IF(Voorblad!$E$14=Rekenblad!$BL$576,Rekenblad!BD578,0)</f>
        <v>0</v>
      </c>
      <c r="BM578" s="37">
        <f>IF(Voorblad!$E$14=Rekenblad!$BL$576,Rekenblad!BE578,0)</f>
        <v>0</v>
      </c>
      <c r="BN578" s="37">
        <f>IF(Voorblad!$E$14=Rekenblad!$BL$576,Rekenblad!BF578,0)</f>
        <v>0</v>
      </c>
      <c r="BO578" s="37">
        <f>IF(Voorblad!$E$14=Rekenblad!$BL$576,Rekenblad!BG578,0)</f>
        <v>0</v>
      </c>
      <c r="BP578" s="37">
        <f>IF(Voorblad!$E$14=Rekenblad!$BL$576,Rekenblad!BH578,0)</f>
        <v>0</v>
      </c>
      <c r="BQ578" s="37">
        <f>IF(Voorblad!$E$14=Rekenblad!$BL$576,Rekenblad!BI578,0)</f>
        <v>0</v>
      </c>
    </row>
    <row r="579" spans="1:69" x14ac:dyDescent="0.25">
      <c r="B579">
        <f>'Data TREND'!CO4</f>
        <v>11</v>
      </c>
      <c r="C579" s="37">
        <f>'Data TREND'!CQ4</f>
        <v>272.85102171213384</v>
      </c>
      <c r="D579" s="37">
        <f>'Data TREND'!CR4</f>
        <v>187.34513942786896</v>
      </c>
      <c r="E579" s="37">
        <f>'Data TREND'!CS4</f>
        <v>62.568204263960183</v>
      </c>
      <c r="F579" s="62">
        <f>'Data TREND'!CT4</f>
        <v>522.68283042864425</v>
      </c>
      <c r="G579" s="37">
        <f>'Data TREND'!CU4</f>
        <v>101.71957070268891</v>
      </c>
      <c r="H579" s="37">
        <f>'Data TREND'!CV4</f>
        <v>41.414390861387034</v>
      </c>
      <c r="J579" s="37">
        <f t="shared" ref="J579:J642" si="466">$B$3*C579</f>
        <v>272.85102171213384</v>
      </c>
      <c r="K579" s="37">
        <f t="shared" ref="K579:K642" si="467">$B$3*D579</f>
        <v>187.34513942786896</v>
      </c>
      <c r="L579" s="37">
        <f t="shared" ref="L579:L642" si="468">$B$3*E579</f>
        <v>62.568204263960183</v>
      </c>
      <c r="M579" s="62">
        <f t="shared" ref="M579:M642" si="469">$B$3*F579</f>
        <v>522.68283042864425</v>
      </c>
      <c r="N579" s="37">
        <f t="shared" ref="N579:N642" si="470">$B$3*G579</f>
        <v>101.71957070268891</v>
      </c>
      <c r="O579" s="37">
        <f t="shared" ref="O579:O642" si="471">$B$3*H579</f>
        <v>41.414390861387034</v>
      </c>
      <c r="Q579">
        <f>'Data TREND'!CO4</f>
        <v>11</v>
      </c>
      <c r="R579" s="37">
        <f>'Data TREND'!CX4</f>
        <v>418.31009020304975</v>
      </c>
      <c r="S579" s="37">
        <f>'Data TREND'!CY4</f>
        <v>189.72170112333347</v>
      </c>
      <c r="T579" s="37">
        <f>'Data TREND'!CZ4</f>
        <v>68.546550283269013</v>
      </c>
      <c r="U579" s="62">
        <f>'Data TREND'!DA4</f>
        <v>676.36386423634713</v>
      </c>
      <c r="V579" s="37">
        <f>'Data TREND'!DB4</f>
        <v>128.13052495274596</v>
      </c>
      <c r="W579" s="37">
        <f>'Data TREND'!DC4</f>
        <v>52.279898025380575</v>
      </c>
      <c r="Y579" s="37">
        <f t="shared" si="448"/>
        <v>0</v>
      </c>
      <c r="Z579" s="37">
        <f t="shared" si="449"/>
        <v>0</v>
      </c>
      <c r="AA579" s="37">
        <f t="shared" si="450"/>
        <v>0</v>
      </c>
      <c r="AB579" s="62">
        <f t="shared" si="451"/>
        <v>0</v>
      </c>
      <c r="AC579" s="37">
        <f t="shared" si="452"/>
        <v>0</v>
      </c>
      <c r="AD579" s="37">
        <f t="shared" si="453"/>
        <v>0</v>
      </c>
      <c r="AF579">
        <f>'Data TREND'!CO4</f>
        <v>11</v>
      </c>
      <c r="AG579" s="37">
        <f>'Data TREND'!DE4</f>
        <v>563.08204868096425</v>
      </c>
      <c r="AH579" s="37">
        <f>'Data TREND'!DF4</f>
        <v>192.12627576186316</v>
      </c>
      <c r="AI579" s="37">
        <f>'Data TREND'!DG4</f>
        <v>75.433642618259</v>
      </c>
      <c r="AJ579" s="62">
        <f>'Data TREND'!DH4</f>
        <v>830.46466518304919</v>
      </c>
      <c r="AK579" s="37">
        <f>'Data TREND'!DI4</f>
        <v>155.09078791717212</v>
      </c>
      <c r="AL579" s="37">
        <f>'Data TREND'!DJ4</f>
        <v>63.271385432881907</v>
      </c>
      <c r="AN579" s="37">
        <f t="shared" si="454"/>
        <v>0</v>
      </c>
      <c r="AO579" s="37">
        <f t="shared" si="455"/>
        <v>0</v>
      </c>
      <c r="AP579" s="37">
        <f t="shared" si="456"/>
        <v>0</v>
      </c>
      <c r="AQ579" s="62">
        <f t="shared" si="457"/>
        <v>0</v>
      </c>
      <c r="AR579" s="37">
        <f t="shared" si="458"/>
        <v>0</v>
      </c>
      <c r="AS579" s="37">
        <f t="shared" si="459"/>
        <v>0</v>
      </c>
      <c r="AU579">
        <v>11</v>
      </c>
      <c r="AV579" s="37">
        <f t="shared" si="460"/>
        <v>272.85102171213384</v>
      </c>
      <c r="AW579" s="37">
        <f t="shared" si="461"/>
        <v>187.34513942786896</v>
      </c>
      <c r="AX579" s="37">
        <f t="shared" si="462"/>
        <v>62.568204263960183</v>
      </c>
      <c r="AY579" s="62">
        <f t="shared" si="463"/>
        <v>522.68283042864425</v>
      </c>
      <c r="AZ579" s="37">
        <f t="shared" si="464"/>
        <v>101.71957070268891</v>
      </c>
      <c r="BA579" s="37">
        <f t="shared" si="465"/>
        <v>41.414390861387034</v>
      </c>
      <c r="BC579">
        <v>11</v>
      </c>
      <c r="BD579" s="37">
        <f>IF(Voorblad!$E$10=Rekenblad!BC579,Rekenblad!AV579,0)</f>
        <v>0</v>
      </c>
      <c r="BE579" s="37">
        <f>IF(Voorblad!$E$10=Rekenblad!BC579,Rekenblad!AW579,0)</f>
        <v>0</v>
      </c>
      <c r="BF579" s="37">
        <f>IF(Voorblad!$E$10=Rekenblad!BC579,Rekenblad!AX579,0)</f>
        <v>0</v>
      </c>
      <c r="BG579" s="62">
        <f>IF(Voorblad!$E$10=Rekenblad!BC579,Rekenblad!AY579,0)</f>
        <v>0</v>
      </c>
      <c r="BH579" s="37">
        <f>IF(Voorblad!$E$10=Rekenblad!BC579,Rekenblad!AZ579,0)</f>
        <v>0</v>
      </c>
      <c r="BI579" s="37">
        <f>IF(Voorblad!$E$10=Rekenblad!BC579,Rekenblad!BA579,0)</f>
        <v>0</v>
      </c>
      <c r="BK579">
        <v>11</v>
      </c>
      <c r="BL579" s="37">
        <f>IF(Voorblad!$E$14=Rekenblad!$BL$576,Rekenblad!BD579,0)</f>
        <v>0</v>
      </c>
      <c r="BM579" s="37">
        <f>IF(Voorblad!$E$14=Rekenblad!$BL$576,Rekenblad!BE579,0)</f>
        <v>0</v>
      </c>
      <c r="BN579" s="37">
        <f>IF(Voorblad!$E$14=Rekenblad!$BL$576,Rekenblad!BF579,0)</f>
        <v>0</v>
      </c>
      <c r="BO579" s="37">
        <f>IF(Voorblad!$E$14=Rekenblad!$BL$576,Rekenblad!BG579,0)</f>
        <v>0</v>
      </c>
      <c r="BP579" s="37">
        <f>IF(Voorblad!$E$14=Rekenblad!$BL$576,Rekenblad!BH579,0)</f>
        <v>0</v>
      </c>
      <c r="BQ579" s="37">
        <f>IF(Voorblad!$E$14=Rekenblad!$BL$576,Rekenblad!BI579,0)</f>
        <v>0</v>
      </c>
    </row>
    <row r="580" spans="1:69" x14ac:dyDescent="0.25">
      <c r="B580">
        <f>'Data TREND'!CO5</f>
        <v>12</v>
      </c>
      <c r="C580" s="37">
        <f>'Data TREND'!CQ5</f>
        <v>280.63352140679416</v>
      </c>
      <c r="D580" s="37">
        <f>'Data TREND'!CR5</f>
        <v>200.04161470644945</v>
      </c>
      <c r="E580" s="37">
        <f>'Data TREND'!CS5</f>
        <v>67.821047995375906</v>
      </c>
      <c r="F580" s="62">
        <f>'Data TREND'!CT5</f>
        <v>548.41506728337299</v>
      </c>
      <c r="G580" s="37">
        <f>'Data TREND'!CU5</f>
        <v>101.33031672967728</v>
      </c>
      <c r="H580" s="37">
        <f>'Data TREND'!CV5</f>
        <v>41.255634420414708</v>
      </c>
      <c r="J580" s="37">
        <f t="shared" si="466"/>
        <v>280.63352140679416</v>
      </c>
      <c r="K580" s="37">
        <f t="shared" si="467"/>
        <v>200.04161470644945</v>
      </c>
      <c r="L580" s="37">
        <f t="shared" si="468"/>
        <v>67.821047995375906</v>
      </c>
      <c r="M580" s="62">
        <f t="shared" si="469"/>
        <v>548.41506728337299</v>
      </c>
      <c r="N580" s="37">
        <f t="shared" si="470"/>
        <v>101.33031672967728</v>
      </c>
      <c r="O580" s="37">
        <f t="shared" si="471"/>
        <v>41.255634420414708</v>
      </c>
      <c r="Q580">
        <f>'Data TREND'!CO5</f>
        <v>12</v>
      </c>
      <c r="R580" s="37">
        <f>'Data TREND'!CX5</f>
        <v>429.21611863663486</v>
      </c>
      <c r="S580" s="37">
        <f>'Data TREND'!CY5</f>
        <v>202.3761899420075</v>
      </c>
      <c r="T580" s="37">
        <f>'Data TREND'!CZ5</f>
        <v>73.723101729719431</v>
      </c>
      <c r="U580" s="62">
        <f>'Data TREND'!DA5</f>
        <v>705.09872931280756</v>
      </c>
      <c r="V580" s="37">
        <f>'Data TREND'!DB5</f>
        <v>127.5473062723043</v>
      </c>
      <c r="W580" s="37">
        <f>'Data TREND'!DC5</f>
        <v>52.043178011321551</v>
      </c>
      <c r="Y580" s="37">
        <f t="shared" si="448"/>
        <v>0</v>
      </c>
      <c r="Z580" s="37">
        <f t="shared" si="449"/>
        <v>0</v>
      </c>
      <c r="AA580" s="37">
        <f t="shared" si="450"/>
        <v>0</v>
      </c>
      <c r="AB580" s="62">
        <f t="shared" si="451"/>
        <v>0</v>
      </c>
      <c r="AC580" s="37">
        <f t="shared" si="452"/>
        <v>0</v>
      </c>
      <c r="AD580" s="37">
        <f t="shared" si="453"/>
        <v>0</v>
      </c>
      <c r="AF580">
        <f>'Data TREND'!CO5</f>
        <v>12</v>
      </c>
      <c r="AG580" s="37">
        <f>'Data TREND'!DE5</f>
        <v>576.93364022860692</v>
      </c>
      <c r="AH580" s="37">
        <f>'Data TREND'!DF5</f>
        <v>204.73954596560122</v>
      </c>
      <c r="AI580" s="37">
        <f>'Data TREND'!DG5</f>
        <v>80.523939453219811</v>
      </c>
      <c r="AJ580" s="62">
        <f>'Data TREND'!DH5</f>
        <v>862.02390518689231</v>
      </c>
      <c r="AK580" s="37">
        <f>'Data TREND'!DI5</f>
        <v>154.29883814783599</v>
      </c>
      <c r="AL580" s="37">
        <f>'Data TREND'!DJ5</f>
        <v>62.947180088125904</v>
      </c>
      <c r="AN580" s="37">
        <f t="shared" si="454"/>
        <v>0</v>
      </c>
      <c r="AO580" s="37">
        <f t="shared" si="455"/>
        <v>0</v>
      </c>
      <c r="AP580" s="37">
        <f t="shared" si="456"/>
        <v>0</v>
      </c>
      <c r="AQ580" s="62">
        <f t="shared" si="457"/>
        <v>0</v>
      </c>
      <c r="AR580" s="37">
        <f t="shared" si="458"/>
        <v>0</v>
      </c>
      <c r="AS580" s="37">
        <f t="shared" si="459"/>
        <v>0</v>
      </c>
      <c r="AU580">
        <v>12</v>
      </c>
      <c r="AV580" s="37">
        <f t="shared" si="460"/>
        <v>280.63352140679416</v>
      </c>
      <c r="AW580" s="37">
        <f t="shared" si="461"/>
        <v>200.04161470644945</v>
      </c>
      <c r="AX580" s="37">
        <f t="shared" si="462"/>
        <v>67.821047995375906</v>
      </c>
      <c r="AY580" s="62">
        <f t="shared" si="463"/>
        <v>548.41506728337299</v>
      </c>
      <c r="AZ580" s="37">
        <f t="shared" si="464"/>
        <v>101.33031672967728</v>
      </c>
      <c r="BA580" s="37">
        <f t="shared" si="465"/>
        <v>41.255634420414708</v>
      </c>
      <c r="BC580">
        <v>12</v>
      </c>
      <c r="BD580" s="37">
        <f>IF(Voorblad!$E$10=Rekenblad!BC580,Rekenblad!AV580,0)</f>
        <v>0</v>
      </c>
      <c r="BE580" s="37">
        <f>IF(Voorblad!$E$10=Rekenblad!BC580,Rekenblad!AW580,0)</f>
        <v>0</v>
      </c>
      <c r="BF580" s="37">
        <f>IF(Voorblad!$E$10=Rekenblad!BC580,Rekenblad!AX580,0)</f>
        <v>0</v>
      </c>
      <c r="BG580" s="62">
        <f>IF(Voorblad!$E$10=Rekenblad!BC580,Rekenblad!AY580,0)</f>
        <v>0</v>
      </c>
      <c r="BH580" s="37">
        <f>IF(Voorblad!$E$10=Rekenblad!BC580,Rekenblad!AZ580,0)</f>
        <v>0</v>
      </c>
      <c r="BI580" s="37">
        <f>IF(Voorblad!$E$10=Rekenblad!BC580,Rekenblad!BA580,0)</f>
        <v>0</v>
      </c>
      <c r="BK580">
        <v>12</v>
      </c>
      <c r="BL580" s="37">
        <f>IF(Voorblad!$E$14=Rekenblad!$BL$576,Rekenblad!BD580,0)</f>
        <v>0</v>
      </c>
      <c r="BM580" s="37">
        <f>IF(Voorblad!$E$14=Rekenblad!$BL$576,Rekenblad!BE580,0)</f>
        <v>0</v>
      </c>
      <c r="BN580" s="37">
        <f>IF(Voorblad!$E$14=Rekenblad!$BL$576,Rekenblad!BF580,0)</f>
        <v>0</v>
      </c>
      <c r="BO580" s="37">
        <f>IF(Voorblad!$E$14=Rekenblad!$BL$576,Rekenblad!BG580,0)</f>
        <v>0</v>
      </c>
      <c r="BP580" s="37">
        <f>IF(Voorblad!$E$14=Rekenblad!$BL$576,Rekenblad!BH580,0)</f>
        <v>0</v>
      </c>
      <c r="BQ580" s="37">
        <f>IF(Voorblad!$E$14=Rekenblad!$BL$576,Rekenblad!BI580,0)</f>
        <v>0</v>
      </c>
    </row>
    <row r="581" spans="1:69" x14ac:dyDescent="0.25">
      <c r="B581">
        <f>'Data TREND'!CO6</f>
        <v>13</v>
      </c>
      <c r="C581" s="37">
        <f>'Data TREND'!CQ6</f>
        <v>288.41602110145453</v>
      </c>
      <c r="D581" s="37">
        <f>'Data TREND'!CR6</f>
        <v>212.73808998502994</v>
      </c>
      <c r="E581" s="37">
        <f>'Data TREND'!CS6</f>
        <v>73.073891726791615</v>
      </c>
      <c r="F581" s="62">
        <f>'Data TREND'!CT6</f>
        <v>574.14730413810184</v>
      </c>
      <c r="G581" s="37">
        <f>'Data TREND'!CU6</f>
        <v>100.94106275666564</v>
      </c>
      <c r="H581" s="37">
        <f>'Data TREND'!CV6</f>
        <v>41.096877979442382</v>
      </c>
      <c r="J581" s="37">
        <f t="shared" si="466"/>
        <v>288.41602110145453</v>
      </c>
      <c r="K581" s="37">
        <f t="shared" si="467"/>
        <v>212.73808998502994</v>
      </c>
      <c r="L581" s="37">
        <f t="shared" si="468"/>
        <v>73.073891726791615</v>
      </c>
      <c r="M581" s="62">
        <f t="shared" si="469"/>
        <v>574.14730413810184</v>
      </c>
      <c r="N581" s="37">
        <f t="shared" si="470"/>
        <v>100.94106275666564</v>
      </c>
      <c r="O581" s="37">
        <f t="shared" si="471"/>
        <v>41.096877979442382</v>
      </c>
      <c r="Q581">
        <f>'Data TREND'!CO6</f>
        <v>13</v>
      </c>
      <c r="R581" s="37">
        <f>'Data TREND'!CX6</f>
        <v>440.12214707021997</v>
      </c>
      <c r="S581" s="37">
        <f>'Data TREND'!CY6</f>
        <v>215.0306787606815</v>
      </c>
      <c r="T581" s="37">
        <f>'Data TREND'!CZ6</f>
        <v>78.899653176169863</v>
      </c>
      <c r="U581" s="62">
        <f>'Data TREND'!DA6</f>
        <v>733.833594389268</v>
      </c>
      <c r="V581" s="37">
        <f>'Data TREND'!DB6</f>
        <v>126.96408759186265</v>
      </c>
      <c r="W581" s="37">
        <f>'Data TREND'!DC6</f>
        <v>51.806457997262527</v>
      </c>
      <c r="Y581" s="37">
        <f t="shared" si="448"/>
        <v>0</v>
      </c>
      <c r="Z581" s="37">
        <f t="shared" si="449"/>
        <v>0</v>
      </c>
      <c r="AA581" s="37">
        <f t="shared" si="450"/>
        <v>0</v>
      </c>
      <c r="AB581" s="62">
        <f t="shared" si="451"/>
        <v>0</v>
      </c>
      <c r="AC581" s="37">
        <f t="shared" si="452"/>
        <v>0</v>
      </c>
      <c r="AD581" s="37">
        <f t="shared" si="453"/>
        <v>0</v>
      </c>
      <c r="AF581">
        <f>'Data TREND'!CO6</f>
        <v>13</v>
      </c>
      <c r="AG581" s="37">
        <f>'Data TREND'!DE6</f>
        <v>590.7852317762497</v>
      </c>
      <c r="AH581" s="37">
        <f>'Data TREND'!DF6</f>
        <v>217.35281616933932</v>
      </c>
      <c r="AI581" s="37">
        <f>'Data TREND'!DG6</f>
        <v>85.614236288180621</v>
      </c>
      <c r="AJ581" s="62">
        <f>'Data TREND'!DH6</f>
        <v>893.58314519073542</v>
      </c>
      <c r="AK581" s="37">
        <f>'Data TREND'!DI6</f>
        <v>153.50688837849989</v>
      </c>
      <c r="AL581" s="37">
        <f>'Data TREND'!DJ6</f>
        <v>62.622974743369895</v>
      </c>
      <c r="AN581" s="37">
        <f t="shared" si="454"/>
        <v>0</v>
      </c>
      <c r="AO581" s="37">
        <f t="shared" si="455"/>
        <v>0</v>
      </c>
      <c r="AP581" s="37">
        <f t="shared" si="456"/>
        <v>0</v>
      </c>
      <c r="AQ581" s="62">
        <f t="shared" si="457"/>
        <v>0</v>
      </c>
      <c r="AR581" s="37">
        <f t="shared" si="458"/>
        <v>0</v>
      </c>
      <c r="AS581" s="37">
        <f t="shared" si="459"/>
        <v>0</v>
      </c>
      <c r="AU581">
        <v>13</v>
      </c>
      <c r="AV581" s="37">
        <f t="shared" si="460"/>
        <v>288.41602110145453</v>
      </c>
      <c r="AW581" s="37">
        <f t="shared" si="461"/>
        <v>212.73808998502994</v>
      </c>
      <c r="AX581" s="37">
        <f t="shared" si="462"/>
        <v>73.073891726791615</v>
      </c>
      <c r="AY581" s="62">
        <f t="shared" si="463"/>
        <v>574.14730413810184</v>
      </c>
      <c r="AZ581" s="37">
        <f t="shared" si="464"/>
        <v>100.94106275666564</v>
      </c>
      <c r="BA581" s="37">
        <f t="shared" si="465"/>
        <v>41.096877979442382</v>
      </c>
      <c r="BC581">
        <v>13</v>
      </c>
      <c r="BD581" s="37">
        <f>IF(Voorblad!$E$10=Rekenblad!BC581,Rekenblad!AV581,0)</f>
        <v>0</v>
      </c>
      <c r="BE581" s="37">
        <f>IF(Voorblad!$E$10=Rekenblad!BC581,Rekenblad!AW581,0)</f>
        <v>0</v>
      </c>
      <c r="BF581" s="37">
        <f>IF(Voorblad!$E$10=Rekenblad!BC581,Rekenblad!AX581,0)</f>
        <v>0</v>
      </c>
      <c r="BG581" s="62">
        <f>IF(Voorblad!$E$10=Rekenblad!BC581,Rekenblad!AY581,0)</f>
        <v>0</v>
      </c>
      <c r="BH581" s="37">
        <f>IF(Voorblad!$E$10=Rekenblad!BC581,Rekenblad!AZ581,0)</f>
        <v>0</v>
      </c>
      <c r="BI581" s="37">
        <f>IF(Voorblad!$E$10=Rekenblad!BC581,Rekenblad!BA581,0)</f>
        <v>0</v>
      </c>
      <c r="BK581">
        <v>13</v>
      </c>
      <c r="BL581" s="37">
        <f>IF(Voorblad!$E$14=Rekenblad!$BL$576,Rekenblad!BD581,0)</f>
        <v>0</v>
      </c>
      <c r="BM581" s="37">
        <f>IF(Voorblad!$E$14=Rekenblad!$BL$576,Rekenblad!BE581,0)</f>
        <v>0</v>
      </c>
      <c r="BN581" s="37">
        <f>IF(Voorblad!$E$14=Rekenblad!$BL$576,Rekenblad!BF581,0)</f>
        <v>0</v>
      </c>
      <c r="BO581" s="37">
        <f>IF(Voorblad!$E$14=Rekenblad!$BL$576,Rekenblad!BG581,0)</f>
        <v>0</v>
      </c>
      <c r="BP581" s="37">
        <f>IF(Voorblad!$E$14=Rekenblad!$BL$576,Rekenblad!BH581,0)</f>
        <v>0</v>
      </c>
      <c r="BQ581" s="37">
        <f>IF(Voorblad!$E$14=Rekenblad!$BL$576,Rekenblad!BI581,0)</f>
        <v>0</v>
      </c>
    </row>
    <row r="582" spans="1:69" x14ac:dyDescent="0.25">
      <c r="B582">
        <f>'Data TREND'!CO7</f>
        <v>14</v>
      </c>
      <c r="C582" s="37">
        <f>'Data TREND'!CQ7</f>
        <v>296.19852079611485</v>
      </c>
      <c r="D582" s="37">
        <f>'Data TREND'!CR7</f>
        <v>225.43456526361041</v>
      </c>
      <c r="E582" s="37">
        <f>'Data TREND'!CS7</f>
        <v>78.326735458207338</v>
      </c>
      <c r="F582" s="62">
        <f>'Data TREND'!CT7</f>
        <v>599.87954099283047</v>
      </c>
      <c r="G582" s="37">
        <f>'Data TREND'!CU7</f>
        <v>100.55180878365401</v>
      </c>
      <c r="H582" s="37">
        <f>'Data TREND'!CV7</f>
        <v>40.938121538470057</v>
      </c>
      <c r="J582" s="37">
        <f t="shared" si="466"/>
        <v>296.19852079611485</v>
      </c>
      <c r="K582" s="37">
        <f t="shared" si="467"/>
        <v>225.43456526361041</v>
      </c>
      <c r="L582" s="37">
        <f t="shared" si="468"/>
        <v>78.326735458207338</v>
      </c>
      <c r="M582" s="62">
        <f t="shared" si="469"/>
        <v>599.87954099283047</v>
      </c>
      <c r="N582" s="37">
        <f t="shared" si="470"/>
        <v>100.55180878365401</v>
      </c>
      <c r="O582" s="37">
        <f t="shared" si="471"/>
        <v>40.938121538470057</v>
      </c>
      <c r="Q582">
        <f>'Data TREND'!CO7</f>
        <v>14</v>
      </c>
      <c r="R582" s="37">
        <f>'Data TREND'!CX7</f>
        <v>451.02817550380507</v>
      </c>
      <c r="S582" s="37">
        <f>'Data TREND'!CY7</f>
        <v>227.68516757935549</v>
      </c>
      <c r="T582" s="37">
        <f>'Data TREND'!CZ7</f>
        <v>84.076204622620281</v>
      </c>
      <c r="U582" s="62">
        <f>'Data TREND'!DA7</f>
        <v>762.56845946572844</v>
      </c>
      <c r="V582" s="37">
        <f>'Data TREND'!DB7</f>
        <v>126.38086891142099</v>
      </c>
      <c r="W582" s="37">
        <f>'Data TREND'!DC7</f>
        <v>51.569737983203495</v>
      </c>
      <c r="Y582" s="37">
        <f t="shared" si="448"/>
        <v>0</v>
      </c>
      <c r="Z582" s="37">
        <f t="shared" si="449"/>
        <v>0</v>
      </c>
      <c r="AA582" s="37">
        <f t="shared" si="450"/>
        <v>0</v>
      </c>
      <c r="AB582" s="62">
        <f t="shared" si="451"/>
        <v>0</v>
      </c>
      <c r="AC582" s="37">
        <f t="shared" si="452"/>
        <v>0</v>
      </c>
      <c r="AD582" s="37">
        <f t="shared" si="453"/>
        <v>0</v>
      </c>
      <c r="AF582">
        <f>'Data TREND'!CO7</f>
        <v>14</v>
      </c>
      <c r="AG582" s="37">
        <f>'Data TREND'!DE7</f>
        <v>604.63682332389249</v>
      </c>
      <c r="AH582" s="37">
        <f>'Data TREND'!DF7</f>
        <v>229.96608637307739</v>
      </c>
      <c r="AI582" s="37">
        <f>'Data TREND'!DG7</f>
        <v>90.704533123141417</v>
      </c>
      <c r="AJ582" s="62">
        <f>'Data TREND'!DH7</f>
        <v>925.14238519457854</v>
      </c>
      <c r="AK582" s="37">
        <f>'Data TREND'!DI7</f>
        <v>152.7149386091638</v>
      </c>
      <c r="AL582" s="37">
        <f>'Data TREND'!DJ7</f>
        <v>62.298769398613885</v>
      </c>
      <c r="AN582" s="37">
        <f t="shared" si="454"/>
        <v>0</v>
      </c>
      <c r="AO582" s="37">
        <f t="shared" si="455"/>
        <v>0</v>
      </c>
      <c r="AP582" s="37">
        <f t="shared" si="456"/>
        <v>0</v>
      </c>
      <c r="AQ582" s="62">
        <f t="shared" si="457"/>
        <v>0</v>
      </c>
      <c r="AR582" s="37">
        <f t="shared" si="458"/>
        <v>0</v>
      </c>
      <c r="AS582" s="37">
        <f t="shared" si="459"/>
        <v>0</v>
      </c>
      <c r="AU582">
        <v>14</v>
      </c>
      <c r="AV582" s="37">
        <f t="shared" si="460"/>
        <v>296.19852079611485</v>
      </c>
      <c r="AW582" s="37">
        <f t="shared" si="461"/>
        <v>225.43456526361041</v>
      </c>
      <c r="AX582" s="37">
        <f t="shared" si="462"/>
        <v>78.326735458207338</v>
      </c>
      <c r="AY582" s="62">
        <f t="shared" si="463"/>
        <v>599.87954099283047</v>
      </c>
      <c r="AZ582" s="37">
        <f t="shared" si="464"/>
        <v>100.55180878365401</v>
      </c>
      <c r="BA582" s="37">
        <f t="shared" si="465"/>
        <v>40.938121538470057</v>
      </c>
      <c r="BC582">
        <v>14</v>
      </c>
      <c r="BD582" s="37">
        <f>IF(Voorblad!$E$10=Rekenblad!BC582,Rekenblad!AV582,0)</f>
        <v>0</v>
      </c>
      <c r="BE582" s="37">
        <f>IF(Voorblad!$E$10=Rekenblad!BC582,Rekenblad!AW582,0)</f>
        <v>0</v>
      </c>
      <c r="BF582" s="37">
        <f>IF(Voorblad!$E$10=Rekenblad!BC582,Rekenblad!AX582,0)</f>
        <v>0</v>
      </c>
      <c r="BG582" s="62">
        <f>IF(Voorblad!$E$10=Rekenblad!BC582,Rekenblad!AY582,0)</f>
        <v>0</v>
      </c>
      <c r="BH582" s="37">
        <f>IF(Voorblad!$E$10=Rekenblad!BC582,Rekenblad!AZ582,0)</f>
        <v>0</v>
      </c>
      <c r="BI582" s="37">
        <f>IF(Voorblad!$E$10=Rekenblad!BC582,Rekenblad!BA582,0)</f>
        <v>0</v>
      </c>
      <c r="BK582">
        <v>14</v>
      </c>
      <c r="BL582" s="37">
        <f>IF(Voorblad!$E$14=Rekenblad!$BL$576,Rekenblad!BD582,0)</f>
        <v>0</v>
      </c>
      <c r="BM582" s="37">
        <f>IF(Voorblad!$E$14=Rekenblad!$BL$576,Rekenblad!BE582,0)</f>
        <v>0</v>
      </c>
      <c r="BN582" s="37">
        <f>IF(Voorblad!$E$14=Rekenblad!$BL$576,Rekenblad!BF582,0)</f>
        <v>0</v>
      </c>
      <c r="BO582" s="37">
        <f>IF(Voorblad!$E$14=Rekenblad!$BL$576,Rekenblad!BG582,0)</f>
        <v>0</v>
      </c>
      <c r="BP582" s="37">
        <f>IF(Voorblad!$E$14=Rekenblad!$BL$576,Rekenblad!BH582,0)</f>
        <v>0</v>
      </c>
      <c r="BQ582" s="37">
        <f>IF(Voorblad!$E$14=Rekenblad!$BL$576,Rekenblad!BI582,0)</f>
        <v>0</v>
      </c>
    </row>
    <row r="583" spans="1:69" x14ac:dyDescent="0.25">
      <c r="B583">
        <f>'Data TREND'!CO8</f>
        <v>15</v>
      </c>
      <c r="C583" s="37">
        <f>'Data TREND'!CQ8</f>
        <v>303.98102049077522</v>
      </c>
      <c r="D583" s="37">
        <f>'Data TREND'!CR8</f>
        <v>238.1310405421909</v>
      </c>
      <c r="E583" s="37">
        <f>'Data TREND'!CS8</f>
        <v>83.579579189623047</v>
      </c>
      <c r="F583" s="62">
        <f>'Data TREND'!CT8</f>
        <v>625.61177784755932</v>
      </c>
      <c r="G583" s="37">
        <f>'Data TREND'!CU8</f>
        <v>100.16255481064238</v>
      </c>
      <c r="H583" s="37">
        <f>'Data TREND'!CV8</f>
        <v>40.779365097497731</v>
      </c>
      <c r="J583" s="37">
        <f t="shared" si="466"/>
        <v>303.98102049077522</v>
      </c>
      <c r="K583" s="37">
        <f t="shared" si="467"/>
        <v>238.1310405421909</v>
      </c>
      <c r="L583" s="37">
        <f t="shared" si="468"/>
        <v>83.579579189623047</v>
      </c>
      <c r="M583" s="62">
        <f t="shared" si="469"/>
        <v>625.61177784755932</v>
      </c>
      <c r="N583" s="37">
        <f t="shared" si="470"/>
        <v>100.16255481064238</v>
      </c>
      <c r="O583" s="37">
        <f t="shared" si="471"/>
        <v>40.779365097497731</v>
      </c>
      <c r="Q583">
        <f>'Data TREND'!CO8</f>
        <v>15</v>
      </c>
      <c r="R583" s="37">
        <f>'Data TREND'!CX8</f>
        <v>461.93420393739018</v>
      </c>
      <c r="S583" s="37">
        <f>'Data TREND'!CY8</f>
        <v>240.33965639802952</v>
      </c>
      <c r="T583" s="37">
        <f>'Data TREND'!CZ8</f>
        <v>89.252756069070713</v>
      </c>
      <c r="U583" s="62">
        <f>'Data TREND'!DA8</f>
        <v>791.30332454218888</v>
      </c>
      <c r="V583" s="37">
        <f>'Data TREND'!DB8</f>
        <v>125.79765023097933</v>
      </c>
      <c r="W583" s="37">
        <f>'Data TREND'!DC8</f>
        <v>51.333017969144471</v>
      </c>
      <c r="Y583" s="37">
        <f t="shared" si="448"/>
        <v>0</v>
      </c>
      <c r="Z583" s="37">
        <f t="shared" si="449"/>
        <v>0</v>
      </c>
      <c r="AA583" s="37">
        <f t="shared" si="450"/>
        <v>0</v>
      </c>
      <c r="AB583" s="62">
        <f t="shared" si="451"/>
        <v>0</v>
      </c>
      <c r="AC583" s="37">
        <f t="shared" si="452"/>
        <v>0</v>
      </c>
      <c r="AD583" s="37">
        <f t="shared" si="453"/>
        <v>0</v>
      </c>
      <c r="AF583">
        <f>'Data TREND'!CO8</f>
        <v>15</v>
      </c>
      <c r="AG583" s="37">
        <f>'Data TREND'!DE8</f>
        <v>618.48841487153527</v>
      </c>
      <c r="AH583" s="37">
        <f>'Data TREND'!DF8</f>
        <v>242.57935657681548</v>
      </c>
      <c r="AI583" s="37">
        <f>'Data TREND'!DG8</f>
        <v>95.794829958102213</v>
      </c>
      <c r="AJ583" s="62">
        <f>'Data TREND'!DH8</f>
        <v>956.70162519842177</v>
      </c>
      <c r="AK583" s="37">
        <f>'Data TREND'!DI8</f>
        <v>151.9229888398277</v>
      </c>
      <c r="AL583" s="37">
        <f>'Data TREND'!DJ8</f>
        <v>61.974564053857883</v>
      </c>
      <c r="AN583" s="37">
        <f t="shared" si="454"/>
        <v>0</v>
      </c>
      <c r="AO583" s="37">
        <f t="shared" si="455"/>
        <v>0</v>
      </c>
      <c r="AP583" s="37">
        <f t="shared" si="456"/>
        <v>0</v>
      </c>
      <c r="AQ583" s="62">
        <f t="shared" si="457"/>
        <v>0</v>
      </c>
      <c r="AR583" s="37">
        <f t="shared" si="458"/>
        <v>0</v>
      </c>
      <c r="AS583" s="37">
        <f t="shared" si="459"/>
        <v>0</v>
      </c>
      <c r="AU583">
        <v>15</v>
      </c>
      <c r="AV583" s="37">
        <f t="shared" si="460"/>
        <v>303.98102049077522</v>
      </c>
      <c r="AW583" s="37">
        <f t="shared" si="461"/>
        <v>238.1310405421909</v>
      </c>
      <c r="AX583" s="37">
        <f t="shared" si="462"/>
        <v>83.579579189623047</v>
      </c>
      <c r="AY583" s="62">
        <f t="shared" si="463"/>
        <v>625.61177784755932</v>
      </c>
      <c r="AZ583" s="37">
        <f t="shared" si="464"/>
        <v>100.16255481064238</v>
      </c>
      <c r="BA583" s="37">
        <f t="shared" si="465"/>
        <v>40.779365097497731</v>
      </c>
      <c r="BC583">
        <v>15</v>
      </c>
      <c r="BD583" s="37">
        <f>IF(Voorblad!$E$10=Rekenblad!BC583,Rekenblad!AV583,0)</f>
        <v>0</v>
      </c>
      <c r="BE583" s="37">
        <f>IF(Voorblad!$E$10=Rekenblad!BC583,Rekenblad!AW583,0)</f>
        <v>0</v>
      </c>
      <c r="BF583" s="37">
        <f>IF(Voorblad!$E$10=Rekenblad!BC583,Rekenblad!AX583,0)</f>
        <v>0</v>
      </c>
      <c r="BG583" s="62">
        <f>IF(Voorblad!$E$10=Rekenblad!BC583,Rekenblad!AY583,0)</f>
        <v>0</v>
      </c>
      <c r="BH583" s="37">
        <f>IF(Voorblad!$E$10=Rekenblad!BC583,Rekenblad!AZ583,0)</f>
        <v>0</v>
      </c>
      <c r="BI583" s="37">
        <f>IF(Voorblad!$E$10=Rekenblad!BC583,Rekenblad!BA583,0)</f>
        <v>0</v>
      </c>
      <c r="BK583">
        <v>15</v>
      </c>
      <c r="BL583" s="37">
        <f>IF(Voorblad!$E$14=Rekenblad!$BL$576,Rekenblad!BD583,0)</f>
        <v>0</v>
      </c>
      <c r="BM583" s="37">
        <f>IF(Voorblad!$E$14=Rekenblad!$BL$576,Rekenblad!BE583,0)</f>
        <v>0</v>
      </c>
      <c r="BN583" s="37">
        <f>IF(Voorblad!$E$14=Rekenblad!$BL$576,Rekenblad!BF583,0)</f>
        <v>0</v>
      </c>
      <c r="BO583" s="37">
        <f>IF(Voorblad!$E$14=Rekenblad!$BL$576,Rekenblad!BG583,0)</f>
        <v>0</v>
      </c>
      <c r="BP583" s="37">
        <f>IF(Voorblad!$E$14=Rekenblad!$BL$576,Rekenblad!BH583,0)</f>
        <v>0</v>
      </c>
      <c r="BQ583" s="37">
        <f>IF(Voorblad!$E$14=Rekenblad!$BL$576,Rekenblad!BI583,0)</f>
        <v>0</v>
      </c>
    </row>
    <row r="584" spans="1:69" x14ac:dyDescent="0.25">
      <c r="B584">
        <f>'Data TREND'!CO9</f>
        <v>16</v>
      </c>
      <c r="C584" s="37">
        <f>'Data TREND'!CQ9</f>
        <v>311.76352018543554</v>
      </c>
      <c r="D584" s="37">
        <f>'Data TREND'!CR9</f>
        <v>250.8275158207714</v>
      </c>
      <c r="E584" s="37">
        <f>'Data TREND'!CS9</f>
        <v>88.83242292103877</v>
      </c>
      <c r="F584" s="62">
        <f>'Data TREND'!CT9</f>
        <v>651.34401470228806</v>
      </c>
      <c r="G584" s="37">
        <f>'Data TREND'!CU9</f>
        <v>99.773300837630757</v>
      </c>
      <c r="H584" s="37">
        <f>'Data TREND'!CV9</f>
        <v>40.620608656525413</v>
      </c>
      <c r="J584" s="37">
        <f t="shared" si="466"/>
        <v>311.76352018543554</v>
      </c>
      <c r="K584" s="37">
        <f t="shared" si="467"/>
        <v>250.8275158207714</v>
      </c>
      <c r="L584" s="37">
        <f t="shared" si="468"/>
        <v>88.83242292103877</v>
      </c>
      <c r="M584" s="62">
        <f t="shared" si="469"/>
        <v>651.34401470228806</v>
      </c>
      <c r="N584" s="37">
        <f t="shared" si="470"/>
        <v>99.773300837630757</v>
      </c>
      <c r="O584" s="37">
        <f t="shared" si="471"/>
        <v>40.620608656525413</v>
      </c>
      <c r="Q584">
        <f>'Data TREND'!CO9</f>
        <v>16</v>
      </c>
      <c r="R584" s="37">
        <f>'Data TREND'!CX9</f>
        <v>472.84023237097534</v>
      </c>
      <c r="S584" s="37">
        <f>'Data TREND'!CY9</f>
        <v>252.99414521670352</v>
      </c>
      <c r="T584" s="37">
        <f>'Data TREND'!CZ9</f>
        <v>94.429307515521131</v>
      </c>
      <c r="U584" s="62">
        <f>'Data TREND'!DA9</f>
        <v>820.03818961864943</v>
      </c>
      <c r="V584" s="37">
        <f>'Data TREND'!DB9</f>
        <v>125.21443155053768</v>
      </c>
      <c r="W584" s="37">
        <f>'Data TREND'!DC9</f>
        <v>51.096297955085447</v>
      </c>
      <c r="Y584" s="37">
        <f t="shared" si="448"/>
        <v>0</v>
      </c>
      <c r="Z584" s="37">
        <f t="shared" si="449"/>
        <v>0</v>
      </c>
      <c r="AA584" s="37">
        <f t="shared" si="450"/>
        <v>0</v>
      </c>
      <c r="AB584" s="62">
        <f t="shared" si="451"/>
        <v>0</v>
      </c>
      <c r="AC584" s="37">
        <f t="shared" si="452"/>
        <v>0</v>
      </c>
      <c r="AD584" s="37">
        <f t="shared" si="453"/>
        <v>0</v>
      </c>
      <c r="AF584">
        <f>'Data TREND'!CO9</f>
        <v>16</v>
      </c>
      <c r="AG584" s="37">
        <f>'Data TREND'!DE9</f>
        <v>632.34000641917805</v>
      </c>
      <c r="AH584" s="37">
        <f>'Data TREND'!DF9</f>
        <v>255.19262678055355</v>
      </c>
      <c r="AI584" s="37">
        <f>'Data TREND'!DG9</f>
        <v>100.88512679306302</v>
      </c>
      <c r="AJ584" s="62">
        <f>'Data TREND'!DH9</f>
        <v>988.26086520226488</v>
      </c>
      <c r="AK584" s="37">
        <f>'Data TREND'!DI9</f>
        <v>151.13103907049157</v>
      </c>
      <c r="AL584" s="37">
        <f>'Data TREND'!DJ9</f>
        <v>61.650358709101873</v>
      </c>
      <c r="AN584" s="37">
        <f t="shared" si="454"/>
        <v>0</v>
      </c>
      <c r="AO584" s="37">
        <f t="shared" si="455"/>
        <v>0</v>
      </c>
      <c r="AP584" s="37">
        <f t="shared" si="456"/>
        <v>0</v>
      </c>
      <c r="AQ584" s="62">
        <f t="shared" si="457"/>
        <v>0</v>
      </c>
      <c r="AR584" s="37">
        <f t="shared" si="458"/>
        <v>0</v>
      </c>
      <c r="AS584" s="37">
        <f t="shared" si="459"/>
        <v>0</v>
      </c>
      <c r="AU584">
        <v>16</v>
      </c>
      <c r="AV584" s="37">
        <f t="shared" si="460"/>
        <v>311.76352018543554</v>
      </c>
      <c r="AW584" s="37">
        <f t="shared" si="461"/>
        <v>250.8275158207714</v>
      </c>
      <c r="AX584" s="37">
        <f t="shared" si="462"/>
        <v>88.83242292103877</v>
      </c>
      <c r="AY584" s="62">
        <f t="shared" si="463"/>
        <v>651.34401470228806</v>
      </c>
      <c r="AZ584" s="37">
        <f t="shared" si="464"/>
        <v>99.773300837630757</v>
      </c>
      <c r="BA584" s="37">
        <f t="shared" si="465"/>
        <v>40.620608656525413</v>
      </c>
      <c r="BC584">
        <v>16</v>
      </c>
      <c r="BD584" s="37">
        <f>IF(Voorblad!$E$10=Rekenblad!BC584,Rekenblad!AV584,0)</f>
        <v>0</v>
      </c>
      <c r="BE584" s="37">
        <f>IF(Voorblad!$E$10=Rekenblad!BC584,Rekenblad!AW584,0)</f>
        <v>0</v>
      </c>
      <c r="BF584" s="37">
        <f>IF(Voorblad!$E$10=Rekenblad!BC584,Rekenblad!AX584,0)</f>
        <v>0</v>
      </c>
      <c r="BG584" s="62">
        <f>IF(Voorblad!$E$10=Rekenblad!BC584,Rekenblad!AY584,0)</f>
        <v>0</v>
      </c>
      <c r="BH584" s="37">
        <f>IF(Voorblad!$E$10=Rekenblad!BC584,Rekenblad!AZ584,0)</f>
        <v>0</v>
      </c>
      <c r="BI584" s="37">
        <f>IF(Voorblad!$E$10=Rekenblad!BC584,Rekenblad!BA584,0)</f>
        <v>0</v>
      </c>
      <c r="BK584">
        <v>16</v>
      </c>
      <c r="BL584" s="37">
        <f>IF(Voorblad!$E$14=Rekenblad!$BL$576,Rekenblad!BD584,0)</f>
        <v>0</v>
      </c>
      <c r="BM584" s="37">
        <f>IF(Voorblad!$E$14=Rekenblad!$BL$576,Rekenblad!BE584,0)</f>
        <v>0</v>
      </c>
      <c r="BN584" s="37">
        <f>IF(Voorblad!$E$14=Rekenblad!$BL$576,Rekenblad!BF584,0)</f>
        <v>0</v>
      </c>
      <c r="BO584" s="37">
        <f>IF(Voorblad!$E$14=Rekenblad!$BL$576,Rekenblad!BG584,0)</f>
        <v>0</v>
      </c>
      <c r="BP584" s="37">
        <f>IF(Voorblad!$E$14=Rekenblad!$BL$576,Rekenblad!BH584,0)</f>
        <v>0</v>
      </c>
      <c r="BQ584" s="37">
        <f>IF(Voorblad!$E$14=Rekenblad!$BL$576,Rekenblad!BI584,0)</f>
        <v>0</v>
      </c>
    </row>
    <row r="585" spans="1:69" x14ac:dyDescent="0.25">
      <c r="B585">
        <f>'Data TREND'!CO10</f>
        <v>17</v>
      </c>
      <c r="C585" s="37">
        <f>'Data TREND'!CQ10</f>
        <v>319.54601988009586</v>
      </c>
      <c r="D585" s="37">
        <f>'Data TREND'!CR10</f>
        <v>263.52399109935186</v>
      </c>
      <c r="E585" s="37">
        <f>'Data TREND'!CS10</f>
        <v>94.085266652454493</v>
      </c>
      <c r="F585" s="62">
        <f>'Data TREND'!CT10</f>
        <v>677.0762515570168</v>
      </c>
      <c r="G585" s="37">
        <f>'Data TREND'!CU10</f>
        <v>99.384046864619123</v>
      </c>
      <c r="H585" s="37">
        <f>'Data TREND'!CV10</f>
        <v>40.461852215553087</v>
      </c>
      <c r="J585" s="37">
        <f t="shared" si="466"/>
        <v>319.54601988009586</v>
      </c>
      <c r="K585" s="37">
        <f t="shared" si="467"/>
        <v>263.52399109935186</v>
      </c>
      <c r="L585" s="37">
        <f t="shared" si="468"/>
        <v>94.085266652454493</v>
      </c>
      <c r="M585" s="62">
        <f t="shared" si="469"/>
        <v>677.0762515570168</v>
      </c>
      <c r="N585" s="37">
        <f t="shared" si="470"/>
        <v>99.384046864619123</v>
      </c>
      <c r="O585" s="37">
        <f t="shared" si="471"/>
        <v>40.461852215553087</v>
      </c>
      <c r="Q585">
        <f>'Data TREND'!CO10</f>
        <v>17</v>
      </c>
      <c r="R585" s="37">
        <f>'Data TREND'!CX10</f>
        <v>483.74626080456051</v>
      </c>
      <c r="S585" s="37">
        <f>'Data TREND'!CY10</f>
        <v>265.64863403537754</v>
      </c>
      <c r="T585" s="37">
        <f>'Data TREND'!CZ10</f>
        <v>99.605858961971549</v>
      </c>
      <c r="U585" s="62">
        <f>'Data TREND'!DA10</f>
        <v>848.77305469510998</v>
      </c>
      <c r="V585" s="37">
        <f>'Data TREND'!DB10</f>
        <v>124.63121287009602</v>
      </c>
      <c r="W585" s="37">
        <f>'Data TREND'!DC10</f>
        <v>50.859577941026423</v>
      </c>
      <c r="Y585" s="37">
        <f t="shared" si="448"/>
        <v>0</v>
      </c>
      <c r="Z585" s="37">
        <f t="shared" si="449"/>
        <v>0</v>
      </c>
      <c r="AA585" s="37">
        <f t="shared" si="450"/>
        <v>0</v>
      </c>
      <c r="AB585" s="62">
        <f t="shared" si="451"/>
        <v>0</v>
      </c>
      <c r="AC585" s="37">
        <f t="shared" si="452"/>
        <v>0</v>
      </c>
      <c r="AD585" s="37">
        <f t="shared" si="453"/>
        <v>0</v>
      </c>
      <c r="AF585">
        <f>'Data TREND'!CO10</f>
        <v>17</v>
      </c>
      <c r="AG585" s="37">
        <f>'Data TREND'!DE10</f>
        <v>646.19159796682072</v>
      </c>
      <c r="AH585" s="37">
        <f>'Data TREND'!DF10</f>
        <v>267.80589698429162</v>
      </c>
      <c r="AI585" s="37">
        <f>'Data TREND'!DG10</f>
        <v>105.97542362802383</v>
      </c>
      <c r="AJ585" s="62">
        <f>'Data TREND'!DH10</f>
        <v>1019.820105206108</v>
      </c>
      <c r="AK585" s="37">
        <f>'Data TREND'!DI10</f>
        <v>150.33908930115547</v>
      </c>
      <c r="AL585" s="37">
        <f>'Data TREND'!DJ10</f>
        <v>61.326153364345863</v>
      </c>
      <c r="AN585" s="37">
        <f t="shared" si="454"/>
        <v>0</v>
      </c>
      <c r="AO585" s="37">
        <f t="shared" si="455"/>
        <v>0</v>
      </c>
      <c r="AP585" s="37">
        <f t="shared" si="456"/>
        <v>0</v>
      </c>
      <c r="AQ585" s="62">
        <f t="shared" si="457"/>
        <v>0</v>
      </c>
      <c r="AR585" s="37">
        <f t="shared" si="458"/>
        <v>0</v>
      </c>
      <c r="AS585" s="37">
        <f t="shared" si="459"/>
        <v>0</v>
      </c>
      <c r="AU585">
        <v>17</v>
      </c>
      <c r="AV585" s="37">
        <f t="shared" si="460"/>
        <v>319.54601988009586</v>
      </c>
      <c r="AW585" s="37">
        <f t="shared" si="461"/>
        <v>263.52399109935186</v>
      </c>
      <c r="AX585" s="37">
        <f t="shared" si="462"/>
        <v>94.085266652454493</v>
      </c>
      <c r="AY585" s="62">
        <f t="shared" si="463"/>
        <v>677.0762515570168</v>
      </c>
      <c r="AZ585" s="37">
        <f t="shared" si="464"/>
        <v>99.384046864619123</v>
      </c>
      <c r="BA585" s="37">
        <f t="shared" si="465"/>
        <v>40.461852215553087</v>
      </c>
      <c r="BC585">
        <v>17</v>
      </c>
      <c r="BD585" s="37">
        <f>IF(Voorblad!$E$10=Rekenblad!BC585,Rekenblad!AV585,0)</f>
        <v>0</v>
      </c>
      <c r="BE585" s="37">
        <f>IF(Voorblad!$E$10=Rekenblad!BC585,Rekenblad!AW585,0)</f>
        <v>0</v>
      </c>
      <c r="BF585" s="37">
        <f>IF(Voorblad!$E$10=Rekenblad!BC585,Rekenblad!AX585,0)</f>
        <v>0</v>
      </c>
      <c r="BG585" s="62">
        <f>IF(Voorblad!$E$10=Rekenblad!BC585,Rekenblad!AY585,0)</f>
        <v>0</v>
      </c>
      <c r="BH585" s="37">
        <f>IF(Voorblad!$E$10=Rekenblad!BC585,Rekenblad!AZ585,0)</f>
        <v>0</v>
      </c>
      <c r="BI585" s="37">
        <f>IF(Voorblad!$E$10=Rekenblad!BC585,Rekenblad!BA585,0)</f>
        <v>0</v>
      </c>
      <c r="BK585">
        <v>17</v>
      </c>
      <c r="BL585" s="37">
        <f>IF(Voorblad!$E$14=Rekenblad!$BL$576,Rekenblad!BD585,0)</f>
        <v>0</v>
      </c>
      <c r="BM585" s="37">
        <f>IF(Voorblad!$E$14=Rekenblad!$BL$576,Rekenblad!BE585,0)</f>
        <v>0</v>
      </c>
      <c r="BN585" s="37">
        <f>IF(Voorblad!$E$14=Rekenblad!$BL$576,Rekenblad!BF585,0)</f>
        <v>0</v>
      </c>
      <c r="BO585" s="37">
        <f>IF(Voorblad!$E$14=Rekenblad!$BL$576,Rekenblad!BG585,0)</f>
        <v>0</v>
      </c>
      <c r="BP585" s="37">
        <f>IF(Voorblad!$E$14=Rekenblad!$BL$576,Rekenblad!BH585,0)</f>
        <v>0</v>
      </c>
      <c r="BQ585" s="37">
        <f>IF(Voorblad!$E$14=Rekenblad!$BL$576,Rekenblad!BI585,0)</f>
        <v>0</v>
      </c>
    </row>
    <row r="586" spans="1:69" x14ac:dyDescent="0.25">
      <c r="B586">
        <f>'Data TREND'!CO11</f>
        <v>18</v>
      </c>
      <c r="C586" s="37">
        <f>'Data TREND'!CQ11</f>
        <v>327.32851957475623</v>
      </c>
      <c r="D586" s="37">
        <f>'Data TREND'!CR11</f>
        <v>276.22046637793238</v>
      </c>
      <c r="E586" s="37">
        <f>'Data TREND'!CS11</f>
        <v>99.338110383870202</v>
      </c>
      <c r="F586" s="62">
        <f>'Data TREND'!CT11</f>
        <v>702.80848841174566</v>
      </c>
      <c r="G586" s="37">
        <f>'Data TREND'!CU11</f>
        <v>98.994792891607489</v>
      </c>
      <c r="H586" s="37">
        <f>'Data TREND'!CV11</f>
        <v>40.303095774580761</v>
      </c>
      <c r="J586" s="37">
        <f t="shared" si="466"/>
        <v>327.32851957475623</v>
      </c>
      <c r="K586" s="37">
        <f t="shared" si="467"/>
        <v>276.22046637793238</v>
      </c>
      <c r="L586" s="37">
        <f t="shared" si="468"/>
        <v>99.338110383870202</v>
      </c>
      <c r="M586" s="62">
        <f t="shared" si="469"/>
        <v>702.80848841174566</v>
      </c>
      <c r="N586" s="37">
        <f t="shared" si="470"/>
        <v>98.994792891607489</v>
      </c>
      <c r="O586" s="37">
        <f t="shared" si="471"/>
        <v>40.303095774580761</v>
      </c>
      <c r="Q586">
        <f>'Data TREND'!CO11</f>
        <v>18</v>
      </c>
      <c r="R586" s="37">
        <f>'Data TREND'!CX11</f>
        <v>494.65228923814561</v>
      </c>
      <c r="S586" s="37">
        <f>'Data TREND'!CY11</f>
        <v>278.30312285405154</v>
      </c>
      <c r="T586" s="37">
        <f>'Data TREND'!CZ11</f>
        <v>104.78241040842198</v>
      </c>
      <c r="U586" s="62">
        <f>'Data TREND'!DA11</f>
        <v>877.50791977157041</v>
      </c>
      <c r="V586" s="37">
        <f>'Data TREND'!DB11</f>
        <v>124.04799418965436</v>
      </c>
      <c r="W586" s="37">
        <f>'Data TREND'!DC11</f>
        <v>50.622857926967399</v>
      </c>
      <c r="Y586" s="37">
        <f t="shared" si="448"/>
        <v>0</v>
      </c>
      <c r="Z586" s="37">
        <f t="shared" si="449"/>
        <v>0</v>
      </c>
      <c r="AA586" s="37">
        <f t="shared" si="450"/>
        <v>0</v>
      </c>
      <c r="AB586" s="62">
        <f t="shared" si="451"/>
        <v>0</v>
      </c>
      <c r="AC586" s="37">
        <f t="shared" si="452"/>
        <v>0</v>
      </c>
      <c r="AD586" s="37">
        <f t="shared" si="453"/>
        <v>0</v>
      </c>
      <c r="AF586">
        <f>'Data TREND'!CO11</f>
        <v>18</v>
      </c>
      <c r="AG586" s="37">
        <f>'Data TREND'!DE11</f>
        <v>660.04318951446351</v>
      </c>
      <c r="AH586" s="37">
        <f>'Data TREND'!DF11</f>
        <v>280.41916718802975</v>
      </c>
      <c r="AI586" s="37">
        <f>'Data TREND'!DG11</f>
        <v>111.06572046298463</v>
      </c>
      <c r="AJ586" s="62">
        <f>'Data TREND'!DH11</f>
        <v>1051.3793452099512</v>
      </c>
      <c r="AK586" s="37">
        <f>'Data TREND'!DI11</f>
        <v>149.54713953181937</v>
      </c>
      <c r="AL586" s="37">
        <f>'Data TREND'!DJ11</f>
        <v>61.001948019589861</v>
      </c>
      <c r="AN586" s="37">
        <f t="shared" si="454"/>
        <v>0</v>
      </c>
      <c r="AO586" s="37">
        <f t="shared" si="455"/>
        <v>0</v>
      </c>
      <c r="AP586" s="37">
        <f t="shared" si="456"/>
        <v>0</v>
      </c>
      <c r="AQ586" s="62">
        <f t="shared" si="457"/>
        <v>0</v>
      </c>
      <c r="AR586" s="37">
        <f t="shared" si="458"/>
        <v>0</v>
      </c>
      <c r="AS586" s="37">
        <f t="shared" si="459"/>
        <v>0</v>
      </c>
      <c r="AU586">
        <v>18</v>
      </c>
      <c r="AV586" s="37">
        <f t="shared" si="460"/>
        <v>327.32851957475623</v>
      </c>
      <c r="AW586" s="37">
        <f t="shared" si="461"/>
        <v>276.22046637793238</v>
      </c>
      <c r="AX586" s="37">
        <f t="shared" si="462"/>
        <v>99.338110383870202</v>
      </c>
      <c r="AY586" s="62">
        <f t="shared" si="463"/>
        <v>702.80848841174566</v>
      </c>
      <c r="AZ586" s="37">
        <f t="shared" si="464"/>
        <v>98.994792891607489</v>
      </c>
      <c r="BA586" s="37">
        <f t="shared" si="465"/>
        <v>40.303095774580761</v>
      </c>
      <c r="BC586">
        <v>18</v>
      </c>
      <c r="BD586" s="37">
        <f>IF(Voorblad!$E$10=Rekenblad!BC586,Rekenblad!AV586,0)</f>
        <v>0</v>
      </c>
      <c r="BE586" s="37">
        <f>IF(Voorblad!$E$10=Rekenblad!BC586,Rekenblad!AW586,0)</f>
        <v>0</v>
      </c>
      <c r="BF586" s="37">
        <f>IF(Voorblad!$E$10=Rekenblad!BC586,Rekenblad!AX586,0)</f>
        <v>0</v>
      </c>
      <c r="BG586" s="62">
        <f>IF(Voorblad!$E$10=Rekenblad!BC586,Rekenblad!AY586,0)</f>
        <v>0</v>
      </c>
      <c r="BH586" s="37">
        <f>IF(Voorblad!$E$10=Rekenblad!BC586,Rekenblad!AZ586,0)</f>
        <v>0</v>
      </c>
      <c r="BI586" s="37">
        <f>IF(Voorblad!$E$10=Rekenblad!BC586,Rekenblad!BA586,0)</f>
        <v>0</v>
      </c>
      <c r="BK586">
        <v>18</v>
      </c>
      <c r="BL586" s="37">
        <f>IF(Voorblad!$E$14=Rekenblad!$BL$576,Rekenblad!BD586,0)</f>
        <v>0</v>
      </c>
      <c r="BM586" s="37">
        <f>IF(Voorblad!$E$14=Rekenblad!$BL$576,Rekenblad!BE586,0)</f>
        <v>0</v>
      </c>
      <c r="BN586" s="37">
        <f>IF(Voorblad!$E$14=Rekenblad!$BL$576,Rekenblad!BF586,0)</f>
        <v>0</v>
      </c>
      <c r="BO586" s="37">
        <f>IF(Voorblad!$E$14=Rekenblad!$BL$576,Rekenblad!BG586,0)</f>
        <v>0</v>
      </c>
      <c r="BP586" s="37">
        <f>IF(Voorblad!$E$14=Rekenblad!$BL$576,Rekenblad!BH586,0)</f>
        <v>0</v>
      </c>
      <c r="BQ586" s="37">
        <f>IF(Voorblad!$E$14=Rekenblad!$BL$576,Rekenblad!BI586,0)</f>
        <v>0</v>
      </c>
    </row>
    <row r="587" spans="1:69" x14ac:dyDescent="0.25">
      <c r="B587">
        <f>'Data TREND'!CO12</f>
        <v>19</v>
      </c>
      <c r="C587" s="37">
        <f>'Data TREND'!CQ12</f>
        <v>335.1110192694166</v>
      </c>
      <c r="D587" s="37">
        <f>'Data TREND'!CR12</f>
        <v>288.91694165651285</v>
      </c>
      <c r="E587" s="37">
        <f>'Data TREND'!CS12</f>
        <v>104.59095411528592</v>
      </c>
      <c r="F587" s="62">
        <f>'Data TREND'!CT12</f>
        <v>728.54072526647428</v>
      </c>
      <c r="G587" s="37">
        <f>'Data TREND'!CU12</f>
        <v>98.605538918595855</v>
      </c>
      <c r="H587" s="37">
        <f>'Data TREND'!CV12</f>
        <v>40.144339333608436</v>
      </c>
      <c r="J587" s="37">
        <f t="shared" si="466"/>
        <v>335.1110192694166</v>
      </c>
      <c r="K587" s="37">
        <f t="shared" si="467"/>
        <v>288.91694165651285</v>
      </c>
      <c r="L587" s="37">
        <f t="shared" si="468"/>
        <v>104.59095411528592</v>
      </c>
      <c r="M587" s="62">
        <f t="shared" si="469"/>
        <v>728.54072526647428</v>
      </c>
      <c r="N587" s="37">
        <f t="shared" si="470"/>
        <v>98.605538918595855</v>
      </c>
      <c r="O587" s="37">
        <f t="shared" si="471"/>
        <v>40.144339333608436</v>
      </c>
      <c r="Q587">
        <f>'Data TREND'!CO12</f>
        <v>19</v>
      </c>
      <c r="R587" s="37">
        <f>'Data TREND'!CX12</f>
        <v>505.55831767173072</v>
      </c>
      <c r="S587" s="37">
        <f>'Data TREND'!CY12</f>
        <v>290.95761167272553</v>
      </c>
      <c r="T587" s="37">
        <f>'Data TREND'!CZ12</f>
        <v>109.9589618548724</v>
      </c>
      <c r="U587" s="62">
        <f>'Data TREND'!DA12</f>
        <v>906.24278484803085</v>
      </c>
      <c r="V587" s="37">
        <f>'Data TREND'!DB12</f>
        <v>123.46477550921271</v>
      </c>
      <c r="W587" s="37">
        <f>'Data TREND'!DC12</f>
        <v>50.386137912908374</v>
      </c>
      <c r="Y587" s="37">
        <f t="shared" si="448"/>
        <v>0</v>
      </c>
      <c r="Z587" s="37">
        <f t="shared" si="449"/>
        <v>0</v>
      </c>
      <c r="AA587" s="37">
        <f t="shared" si="450"/>
        <v>0</v>
      </c>
      <c r="AB587" s="62">
        <f t="shared" si="451"/>
        <v>0</v>
      </c>
      <c r="AC587" s="37">
        <f t="shared" si="452"/>
        <v>0</v>
      </c>
      <c r="AD587" s="37">
        <f t="shared" si="453"/>
        <v>0</v>
      </c>
      <c r="AF587">
        <f>'Data TREND'!CO12</f>
        <v>19</v>
      </c>
      <c r="AG587" s="37">
        <f>'Data TREND'!DE12</f>
        <v>673.89478106210618</v>
      </c>
      <c r="AH587" s="37">
        <f>'Data TREND'!DF12</f>
        <v>293.03243739176776</v>
      </c>
      <c r="AI587" s="37">
        <f>'Data TREND'!DG12</f>
        <v>116.15601729794543</v>
      </c>
      <c r="AJ587" s="62">
        <f>'Data TREND'!DH12</f>
        <v>1082.9385852137943</v>
      </c>
      <c r="AK587" s="37">
        <f>'Data TREND'!DI12</f>
        <v>148.75518976248327</v>
      </c>
      <c r="AL587" s="37">
        <f>'Data TREND'!DJ12</f>
        <v>60.677742674833851</v>
      </c>
      <c r="AN587" s="37">
        <f t="shared" si="454"/>
        <v>0</v>
      </c>
      <c r="AO587" s="37">
        <f t="shared" si="455"/>
        <v>0</v>
      </c>
      <c r="AP587" s="37">
        <f t="shared" si="456"/>
        <v>0</v>
      </c>
      <c r="AQ587" s="62">
        <f t="shared" si="457"/>
        <v>0</v>
      </c>
      <c r="AR587" s="37">
        <f t="shared" si="458"/>
        <v>0</v>
      </c>
      <c r="AS587" s="37">
        <f t="shared" si="459"/>
        <v>0</v>
      </c>
      <c r="AU587">
        <v>19</v>
      </c>
      <c r="AV587" s="37">
        <f t="shared" si="460"/>
        <v>335.1110192694166</v>
      </c>
      <c r="AW587" s="37">
        <f t="shared" si="461"/>
        <v>288.91694165651285</v>
      </c>
      <c r="AX587" s="37">
        <f t="shared" si="462"/>
        <v>104.59095411528592</v>
      </c>
      <c r="AY587" s="62">
        <f t="shared" si="463"/>
        <v>728.54072526647428</v>
      </c>
      <c r="AZ587" s="37">
        <f t="shared" si="464"/>
        <v>98.605538918595855</v>
      </c>
      <c r="BA587" s="37">
        <f t="shared" si="465"/>
        <v>40.144339333608436</v>
      </c>
      <c r="BC587">
        <v>19</v>
      </c>
      <c r="BD587" s="37">
        <f>IF(Voorblad!$E$10=Rekenblad!BC587,Rekenblad!AV587,0)</f>
        <v>0</v>
      </c>
      <c r="BE587" s="37">
        <f>IF(Voorblad!$E$10=Rekenblad!BC587,Rekenblad!AW587,0)</f>
        <v>0</v>
      </c>
      <c r="BF587" s="37">
        <f>IF(Voorblad!$E$10=Rekenblad!BC587,Rekenblad!AX587,0)</f>
        <v>0</v>
      </c>
      <c r="BG587" s="62">
        <f>IF(Voorblad!$E$10=Rekenblad!BC587,Rekenblad!AY587,0)</f>
        <v>0</v>
      </c>
      <c r="BH587" s="37">
        <f>IF(Voorblad!$E$10=Rekenblad!BC587,Rekenblad!AZ587,0)</f>
        <v>0</v>
      </c>
      <c r="BI587" s="37">
        <f>IF(Voorblad!$E$10=Rekenblad!BC587,Rekenblad!BA587,0)</f>
        <v>0</v>
      </c>
      <c r="BK587">
        <v>19</v>
      </c>
      <c r="BL587" s="37">
        <f>IF(Voorblad!$E$14=Rekenblad!$BL$576,Rekenblad!BD587,0)</f>
        <v>0</v>
      </c>
      <c r="BM587" s="37">
        <f>IF(Voorblad!$E$14=Rekenblad!$BL$576,Rekenblad!BE587,0)</f>
        <v>0</v>
      </c>
      <c r="BN587" s="37">
        <f>IF(Voorblad!$E$14=Rekenblad!$BL$576,Rekenblad!BF587,0)</f>
        <v>0</v>
      </c>
      <c r="BO587" s="37">
        <f>IF(Voorblad!$E$14=Rekenblad!$BL$576,Rekenblad!BG587,0)</f>
        <v>0</v>
      </c>
      <c r="BP587" s="37">
        <f>IF(Voorblad!$E$14=Rekenblad!$BL$576,Rekenblad!BH587,0)</f>
        <v>0</v>
      </c>
      <c r="BQ587" s="37">
        <f>IF(Voorblad!$E$14=Rekenblad!$BL$576,Rekenblad!BI587,0)</f>
        <v>0</v>
      </c>
    </row>
    <row r="588" spans="1:69" x14ac:dyDescent="0.25">
      <c r="B588">
        <f>'Data TREND'!CO13</f>
        <v>20</v>
      </c>
      <c r="C588" s="37">
        <f>'Data TREND'!CQ13</f>
        <v>342.89351896407692</v>
      </c>
      <c r="D588" s="37">
        <f>'Data TREND'!CR13</f>
        <v>301.61341693509337</v>
      </c>
      <c r="E588" s="37">
        <f>'Data TREND'!CS13</f>
        <v>109.84379784670163</v>
      </c>
      <c r="F588" s="62">
        <f>'Data TREND'!CT13</f>
        <v>754.27296212120314</v>
      </c>
      <c r="G588" s="37">
        <f>'Data TREND'!CU13</f>
        <v>98.216284945584221</v>
      </c>
      <c r="H588" s="37">
        <f>'Data TREND'!CV13</f>
        <v>39.98558289263611</v>
      </c>
      <c r="J588" s="37">
        <f t="shared" si="466"/>
        <v>342.89351896407692</v>
      </c>
      <c r="K588" s="37">
        <f t="shared" si="467"/>
        <v>301.61341693509337</v>
      </c>
      <c r="L588" s="37">
        <f t="shared" si="468"/>
        <v>109.84379784670163</v>
      </c>
      <c r="M588" s="62">
        <f t="shared" si="469"/>
        <v>754.27296212120314</v>
      </c>
      <c r="N588" s="37">
        <f t="shared" si="470"/>
        <v>98.216284945584221</v>
      </c>
      <c r="O588" s="37">
        <f t="shared" si="471"/>
        <v>39.98558289263611</v>
      </c>
      <c r="Q588">
        <f>'Data TREND'!CO13</f>
        <v>20</v>
      </c>
      <c r="R588" s="37">
        <f>'Data TREND'!CX13</f>
        <v>516.46434610531583</v>
      </c>
      <c r="S588" s="37">
        <f>'Data TREND'!CY13</f>
        <v>303.61210049139953</v>
      </c>
      <c r="T588" s="37">
        <f>'Data TREND'!CZ13</f>
        <v>115.13551330132283</v>
      </c>
      <c r="U588" s="62">
        <f>'Data TREND'!DA13</f>
        <v>934.97764992449129</v>
      </c>
      <c r="V588" s="37">
        <f>'Data TREND'!DB13</f>
        <v>122.88155682877105</v>
      </c>
      <c r="W588" s="37">
        <f>'Data TREND'!DC13</f>
        <v>50.14941789884935</v>
      </c>
      <c r="Y588" s="37">
        <f t="shared" si="448"/>
        <v>0</v>
      </c>
      <c r="Z588" s="37">
        <f t="shared" si="449"/>
        <v>0</v>
      </c>
      <c r="AA588" s="37">
        <f t="shared" si="450"/>
        <v>0</v>
      </c>
      <c r="AB588" s="62">
        <f t="shared" si="451"/>
        <v>0</v>
      </c>
      <c r="AC588" s="37">
        <f t="shared" si="452"/>
        <v>0</v>
      </c>
      <c r="AD588" s="37">
        <f t="shared" si="453"/>
        <v>0</v>
      </c>
      <c r="AF588">
        <f>'Data TREND'!CO13</f>
        <v>20</v>
      </c>
      <c r="AG588" s="37">
        <f>'Data TREND'!DE13</f>
        <v>687.74637260974896</v>
      </c>
      <c r="AH588" s="37">
        <f>'Data TREND'!DF13</f>
        <v>305.64570759550588</v>
      </c>
      <c r="AI588" s="37">
        <f>'Data TREND'!DG13</f>
        <v>121.24631413290624</v>
      </c>
      <c r="AJ588" s="62">
        <f>'Data TREND'!DH13</f>
        <v>1114.4978252176375</v>
      </c>
      <c r="AK588" s="37">
        <f>'Data TREND'!DI13</f>
        <v>147.96323999314717</v>
      </c>
      <c r="AL588" s="37">
        <f>'Data TREND'!DJ13</f>
        <v>60.353537330077842</v>
      </c>
      <c r="AN588" s="37">
        <f t="shared" si="454"/>
        <v>0</v>
      </c>
      <c r="AO588" s="37">
        <f t="shared" si="455"/>
        <v>0</v>
      </c>
      <c r="AP588" s="37">
        <f t="shared" si="456"/>
        <v>0</v>
      </c>
      <c r="AQ588" s="62">
        <f t="shared" si="457"/>
        <v>0</v>
      </c>
      <c r="AR588" s="37">
        <f t="shared" si="458"/>
        <v>0</v>
      </c>
      <c r="AS588" s="37">
        <f t="shared" si="459"/>
        <v>0</v>
      </c>
      <c r="AU588">
        <v>20</v>
      </c>
      <c r="AV588" s="37">
        <f t="shared" si="460"/>
        <v>342.89351896407692</v>
      </c>
      <c r="AW588" s="37">
        <f t="shared" si="461"/>
        <v>301.61341693509337</v>
      </c>
      <c r="AX588" s="37">
        <f t="shared" si="462"/>
        <v>109.84379784670163</v>
      </c>
      <c r="AY588" s="62">
        <f t="shared" si="463"/>
        <v>754.27296212120314</v>
      </c>
      <c r="AZ588" s="37">
        <f t="shared" si="464"/>
        <v>98.216284945584221</v>
      </c>
      <c r="BA588" s="37">
        <f t="shared" si="465"/>
        <v>39.98558289263611</v>
      </c>
      <c r="BC588">
        <v>20</v>
      </c>
      <c r="BD588" s="37">
        <f>IF(Voorblad!$E$10=Rekenblad!BC588,Rekenblad!AV588,0)</f>
        <v>0</v>
      </c>
      <c r="BE588" s="37">
        <f>IF(Voorblad!$E$10=Rekenblad!BC588,Rekenblad!AW588,0)</f>
        <v>0</v>
      </c>
      <c r="BF588" s="37">
        <f>IF(Voorblad!$E$10=Rekenblad!BC588,Rekenblad!AX588,0)</f>
        <v>0</v>
      </c>
      <c r="BG588" s="62">
        <f>IF(Voorblad!$E$10=Rekenblad!BC588,Rekenblad!AY588,0)</f>
        <v>0</v>
      </c>
      <c r="BH588" s="37">
        <f>IF(Voorblad!$E$10=Rekenblad!BC588,Rekenblad!AZ588,0)</f>
        <v>0</v>
      </c>
      <c r="BI588" s="37">
        <f>IF(Voorblad!$E$10=Rekenblad!BC588,Rekenblad!BA588,0)</f>
        <v>0</v>
      </c>
      <c r="BK588">
        <v>20</v>
      </c>
      <c r="BL588" s="37">
        <f>IF(Voorblad!$E$14=Rekenblad!$BL$576,Rekenblad!BD588,0)</f>
        <v>0</v>
      </c>
      <c r="BM588" s="37">
        <f>IF(Voorblad!$E$14=Rekenblad!$BL$576,Rekenblad!BE588,0)</f>
        <v>0</v>
      </c>
      <c r="BN588" s="37">
        <f>IF(Voorblad!$E$14=Rekenblad!$BL$576,Rekenblad!BF588,0)</f>
        <v>0</v>
      </c>
      <c r="BO588" s="37">
        <f>IF(Voorblad!$E$14=Rekenblad!$BL$576,Rekenblad!BG588,0)</f>
        <v>0</v>
      </c>
      <c r="BP588" s="37">
        <f>IF(Voorblad!$E$14=Rekenblad!$BL$576,Rekenblad!BH588,0)</f>
        <v>0</v>
      </c>
      <c r="BQ588" s="37">
        <f>IF(Voorblad!$E$14=Rekenblad!$BL$576,Rekenblad!BI588,0)</f>
        <v>0</v>
      </c>
    </row>
    <row r="589" spans="1:69" x14ac:dyDescent="0.25">
      <c r="B589">
        <f>'Data TREND'!CO14</f>
        <v>21</v>
      </c>
      <c r="C589" s="37">
        <f>'Data TREND'!CQ14</f>
        <v>350.67601865873723</v>
      </c>
      <c r="D589" s="37">
        <f>'Data TREND'!CR14</f>
        <v>314.30989221367383</v>
      </c>
      <c r="E589" s="37">
        <f>'Data TREND'!CS14</f>
        <v>115.09664157811736</v>
      </c>
      <c r="F589" s="62">
        <f>'Data TREND'!CT14</f>
        <v>780.00519897593188</v>
      </c>
      <c r="G589" s="37">
        <f>'Data TREND'!CU14</f>
        <v>97.827030972572587</v>
      </c>
      <c r="H589" s="37">
        <f>'Data TREND'!CV14</f>
        <v>39.826826451663791</v>
      </c>
      <c r="J589" s="37">
        <f t="shared" si="466"/>
        <v>350.67601865873723</v>
      </c>
      <c r="K589" s="37">
        <f t="shared" si="467"/>
        <v>314.30989221367383</v>
      </c>
      <c r="L589" s="37">
        <f t="shared" si="468"/>
        <v>115.09664157811736</v>
      </c>
      <c r="M589" s="62">
        <f t="shared" si="469"/>
        <v>780.00519897593188</v>
      </c>
      <c r="N589" s="37">
        <f t="shared" si="470"/>
        <v>97.827030972572587</v>
      </c>
      <c r="O589" s="37">
        <f t="shared" si="471"/>
        <v>39.826826451663791</v>
      </c>
      <c r="Q589">
        <f>'Data TREND'!CO14</f>
        <v>21</v>
      </c>
      <c r="R589" s="37">
        <f>'Data TREND'!CX14</f>
        <v>527.37037453890093</v>
      </c>
      <c r="S589" s="37">
        <f>'Data TREND'!CY14</f>
        <v>316.26658931007353</v>
      </c>
      <c r="T589" s="37">
        <f>'Data TREND'!CZ14</f>
        <v>120.31206474777325</v>
      </c>
      <c r="U589" s="62">
        <f>'Data TREND'!DA14</f>
        <v>963.71251500095184</v>
      </c>
      <c r="V589" s="37">
        <f>'Data TREND'!DB14</f>
        <v>122.29833814832941</v>
      </c>
      <c r="W589" s="37">
        <f>'Data TREND'!DC14</f>
        <v>49.912697884790326</v>
      </c>
      <c r="Y589" s="37">
        <f t="shared" si="448"/>
        <v>0</v>
      </c>
      <c r="Z589" s="37">
        <f t="shared" si="449"/>
        <v>0</v>
      </c>
      <c r="AA589" s="37">
        <f t="shared" si="450"/>
        <v>0</v>
      </c>
      <c r="AB589" s="62">
        <f t="shared" si="451"/>
        <v>0</v>
      </c>
      <c r="AC589" s="37">
        <f t="shared" si="452"/>
        <v>0</v>
      </c>
      <c r="AD589" s="37">
        <f t="shared" si="453"/>
        <v>0</v>
      </c>
      <c r="AF589">
        <f>'Data TREND'!CO14</f>
        <v>21</v>
      </c>
      <c r="AG589" s="37">
        <f>'Data TREND'!DE14</f>
        <v>701.59796415739174</v>
      </c>
      <c r="AH589" s="37">
        <f>'Data TREND'!DF14</f>
        <v>318.25897779924395</v>
      </c>
      <c r="AI589" s="37">
        <f>'Data TREND'!DG14</f>
        <v>126.33661096786705</v>
      </c>
      <c r="AJ589" s="62">
        <f>'Data TREND'!DH14</f>
        <v>1146.0570652214806</v>
      </c>
      <c r="AK589" s="37">
        <f>'Data TREND'!DI14</f>
        <v>147.17129022381104</v>
      </c>
      <c r="AL589" s="37">
        <f>'Data TREND'!DJ14</f>
        <v>60.029331985321832</v>
      </c>
      <c r="AN589" s="37">
        <f t="shared" si="454"/>
        <v>0</v>
      </c>
      <c r="AO589" s="37">
        <f t="shared" si="455"/>
        <v>0</v>
      </c>
      <c r="AP589" s="37">
        <f t="shared" si="456"/>
        <v>0</v>
      </c>
      <c r="AQ589" s="62">
        <f t="shared" si="457"/>
        <v>0</v>
      </c>
      <c r="AR589" s="37">
        <f t="shared" si="458"/>
        <v>0</v>
      </c>
      <c r="AS589" s="37">
        <f t="shared" si="459"/>
        <v>0</v>
      </c>
      <c r="AU589">
        <v>21</v>
      </c>
      <c r="AV589" s="37">
        <f t="shared" si="460"/>
        <v>350.67601865873723</v>
      </c>
      <c r="AW589" s="37">
        <f t="shared" si="461"/>
        <v>314.30989221367383</v>
      </c>
      <c r="AX589" s="37">
        <f t="shared" si="462"/>
        <v>115.09664157811736</v>
      </c>
      <c r="AY589" s="62">
        <f t="shared" si="463"/>
        <v>780.00519897593188</v>
      </c>
      <c r="AZ589" s="37">
        <f t="shared" si="464"/>
        <v>97.827030972572587</v>
      </c>
      <c r="BA589" s="37">
        <f t="shared" si="465"/>
        <v>39.826826451663791</v>
      </c>
      <c r="BC589">
        <v>21</v>
      </c>
      <c r="BD589" s="37">
        <f>IF(Voorblad!$E$10=Rekenblad!BC589,Rekenblad!AV589,0)</f>
        <v>0</v>
      </c>
      <c r="BE589" s="37">
        <f>IF(Voorblad!$E$10=Rekenblad!BC589,Rekenblad!AW589,0)</f>
        <v>0</v>
      </c>
      <c r="BF589" s="37">
        <f>IF(Voorblad!$E$10=Rekenblad!BC589,Rekenblad!AX589,0)</f>
        <v>0</v>
      </c>
      <c r="BG589" s="62">
        <f>IF(Voorblad!$E$10=Rekenblad!BC589,Rekenblad!AY589,0)</f>
        <v>0</v>
      </c>
      <c r="BH589" s="37">
        <f>IF(Voorblad!$E$10=Rekenblad!BC589,Rekenblad!AZ589,0)</f>
        <v>0</v>
      </c>
      <c r="BI589" s="37">
        <f>IF(Voorblad!$E$10=Rekenblad!BC589,Rekenblad!BA589,0)</f>
        <v>0</v>
      </c>
      <c r="BK589">
        <v>21</v>
      </c>
      <c r="BL589" s="37">
        <f>IF(Voorblad!$E$14=Rekenblad!$BL$576,Rekenblad!BD589,0)</f>
        <v>0</v>
      </c>
      <c r="BM589" s="37">
        <f>IF(Voorblad!$E$14=Rekenblad!$BL$576,Rekenblad!BE589,0)</f>
        <v>0</v>
      </c>
      <c r="BN589" s="37">
        <f>IF(Voorblad!$E$14=Rekenblad!$BL$576,Rekenblad!BF589,0)</f>
        <v>0</v>
      </c>
      <c r="BO589" s="37">
        <f>IF(Voorblad!$E$14=Rekenblad!$BL$576,Rekenblad!BG589,0)</f>
        <v>0</v>
      </c>
      <c r="BP589" s="37">
        <f>IF(Voorblad!$E$14=Rekenblad!$BL$576,Rekenblad!BH589,0)</f>
        <v>0</v>
      </c>
      <c r="BQ589" s="37">
        <f>IF(Voorblad!$E$14=Rekenblad!$BL$576,Rekenblad!BI589,0)</f>
        <v>0</v>
      </c>
    </row>
    <row r="590" spans="1:69" x14ac:dyDescent="0.25">
      <c r="B590">
        <f>'Data TREND'!CO15</f>
        <v>22</v>
      </c>
      <c r="C590" s="37">
        <f>'Data TREND'!CQ15</f>
        <v>358.45851835339761</v>
      </c>
      <c r="D590" s="37">
        <f>'Data TREND'!CR15</f>
        <v>327.0063674922543</v>
      </c>
      <c r="E590" s="37">
        <f>'Data TREND'!CS15</f>
        <v>120.34948530953307</v>
      </c>
      <c r="F590" s="62">
        <f>'Data TREND'!CT15</f>
        <v>805.73743583066062</v>
      </c>
      <c r="G590" s="37">
        <f>'Data TREND'!CU15</f>
        <v>97.437776999560953</v>
      </c>
      <c r="H590" s="37">
        <f>'Data TREND'!CV15</f>
        <v>39.668070010691466</v>
      </c>
      <c r="J590" s="37">
        <f t="shared" si="466"/>
        <v>358.45851835339761</v>
      </c>
      <c r="K590" s="37">
        <f t="shared" si="467"/>
        <v>327.0063674922543</v>
      </c>
      <c r="L590" s="37">
        <f t="shared" si="468"/>
        <v>120.34948530953307</v>
      </c>
      <c r="M590" s="62">
        <f t="shared" si="469"/>
        <v>805.73743583066062</v>
      </c>
      <c r="N590" s="37">
        <f t="shared" si="470"/>
        <v>97.437776999560953</v>
      </c>
      <c r="O590" s="37">
        <f t="shared" si="471"/>
        <v>39.668070010691466</v>
      </c>
      <c r="Q590">
        <f>'Data TREND'!CO15</f>
        <v>22</v>
      </c>
      <c r="R590" s="37">
        <f>'Data TREND'!CX15</f>
        <v>538.27640297248604</v>
      </c>
      <c r="S590" s="37">
        <f>'Data TREND'!CY15</f>
        <v>328.92107812874752</v>
      </c>
      <c r="T590" s="37">
        <f>'Data TREND'!CZ15</f>
        <v>125.48861619422368</v>
      </c>
      <c r="U590" s="62">
        <f>'Data TREND'!DA15</f>
        <v>992.44738007741228</v>
      </c>
      <c r="V590" s="37">
        <f>'Data TREND'!DB15</f>
        <v>121.71511946788775</v>
      </c>
      <c r="W590" s="37">
        <f>'Data TREND'!DC15</f>
        <v>49.675977870731302</v>
      </c>
      <c r="Y590" s="37">
        <f t="shared" si="448"/>
        <v>0</v>
      </c>
      <c r="Z590" s="37">
        <f t="shared" si="449"/>
        <v>0</v>
      </c>
      <c r="AA590" s="37">
        <f t="shared" si="450"/>
        <v>0</v>
      </c>
      <c r="AB590" s="62">
        <f t="shared" si="451"/>
        <v>0</v>
      </c>
      <c r="AC590" s="37">
        <f t="shared" si="452"/>
        <v>0</v>
      </c>
      <c r="AD590" s="37">
        <f t="shared" si="453"/>
        <v>0</v>
      </c>
      <c r="AF590">
        <f>'Data TREND'!CO15</f>
        <v>22</v>
      </c>
      <c r="AG590" s="37">
        <f>'Data TREND'!DE15</f>
        <v>715.44955570503453</v>
      </c>
      <c r="AH590" s="37">
        <f>'Data TREND'!DF15</f>
        <v>330.87224800298202</v>
      </c>
      <c r="AI590" s="37">
        <f>'Data TREND'!DG15</f>
        <v>131.42690780282783</v>
      </c>
      <c r="AJ590" s="62">
        <f>'Data TREND'!DH15</f>
        <v>1177.6163052253237</v>
      </c>
      <c r="AK590" s="37">
        <f>'Data TREND'!DI15</f>
        <v>146.37934045447494</v>
      </c>
      <c r="AL590" s="37">
        <f>'Data TREND'!DJ15</f>
        <v>59.70512664056583</v>
      </c>
      <c r="AN590" s="37">
        <f t="shared" si="454"/>
        <v>0</v>
      </c>
      <c r="AO590" s="37">
        <f t="shared" si="455"/>
        <v>0</v>
      </c>
      <c r="AP590" s="37">
        <f t="shared" si="456"/>
        <v>0</v>
      </c>
      <c r="AQ590" s="62">
        <f t="shared" si="457"/>
        <v>0</v>
      </c>
      <c r="AR590" s="37">
        <f t="shared" si="458"/>
        <v>0</v>
      </c>
      <c r="AS590" s="37">
        <f t="shared" si="459"/>
        <v>0</v>
      </c>
      <c r="AU590">
        <v>22</v>
      </c>
      <c r="AV590" s="37">
        <f t="shared" si="460"/>
        <v>358.45851835339761</v>
      </c>
      <c r="AW590" s="37">
        <f t="shared" si="461"/>
        <v>327.0063674922543</v>
      </c>
      <c r="AX590" s="37">
        <f t="shared" si="462"/>
        <v>120.34948530953307</v>
      </c>
      <c r="AY590" s="62">
        <f t="shared" si="463"/>
        <v>805.73743583066062</v>
      </c>
      <c r="AZ590" s="37">
        <f t="shared" si="464"/>
        <v>97.437776999560953</v>
      </c>
      <c r="BA590" s="37">
        <f t="shared" si="465"/>
        <v>39.668070010691466</v>
      </c>
      <c r="BC590">
        <v>22</v>
      </c>
      <c r="BD590" s="37">
        <f>IF(Voorblad!$E$10=Rekenblad!BC590,Rekenblad!AV590,0)</f>
        <v>0</v>
      </c>
      <c r="BE590" s="37">
        <f>IF(Voorblad!$E$10=Rekenblad!BC590,Rekenblad!AW590,0)</f>
        <v>0</v>
      </c>
      <c r="BF590" s="37">
        <f>IF(Voorblad!$E$10=Rekenblad!BC590,Rekenblad!AX590,0)</f>
        <v>0</v>
      </c>
      <c r="BG590" s="62">
        <f>IF(Voorblad!$E$10=Rekenblad!BC590,Rekenblad!AY590,0)</f>
        <v>0</v>
      </c>
      <c r="BH590" s="37">
        <f>IF(Voorblad!$E$10=Rekenblad!BC590,Rekenblad!AZ590,0)</f>
        <v>0</v>
      </c>
      <c r="BI590" s="37">
        <f>IF(Voorblad!$E$10=Rekenblad!BC590,Rekenblad!BA590,0)</f>
        <v>0</v>
      </c>
      <c r="BK590">
        <v>22</v>
      </c>
      <c r="BL590" s="37">
        <f>IF(Voorblad!$E$14=Rekenblad!$BL$576,Rekenblad!BD590,0)</f>
        <v>0</v>
      </c>
      <c r="BM590" s="37">
        <f>IF(Voorblad!$E$14=Rekenblad!$BL$576,Rekenblad!BE590,0)</f>
        <v>0</v>
      </c>
      <c r="BN590" s="37">
        <f>IF(Voorblad!$E$14=Rekenblad!$BL$576,Rekenblad!BF590,0)</f>
        <v>0</v>
      </c>
      <c r="BO590" s="37">
        <f>IF(Voorblad!$E$14=Rekenblad!$BL$576,Rekenblad!BG590,0)</f>
        <v>0</v>
      </c>
      <c r="BP590" s="37">
        <f>IF(Voorblad!$E$14=Rekenblad!$BL$576,Rekenblad!BH590,0)</f>
        <v>0</v>
      </c>
      <c r="BQ590" s="37">
        <f>IF(Voorblad!$E$14=Rekenblad!$BL$576,Rekenblad!BI590,0)</f>
        <v>0</v>
      </c>
    </row>
    <row r="591" spans="1:69" x14ac:dyDescent="0.25">
      <c r="B591">
        <f>'Data TREND'!CO16</f>
        <v>23</v>
      </c>
      <c r="C591" s="37">
        <f>'Data TREND'!CQ16</f>
        <v>366.24101804805792</v>
      </c>
      <c r="D591" s="37">
        <f>'Data TREND'!CR16</f>
        <v>339.70284277083482</v>
      </c>
      <c r="E591" s="37">
        <f>'Data TREND'!CS16</f>
        <v>125.60232904094879</v>
      </c>
      <c r="F591" s="62">
        <f>'Data TREND'!CT16</f>
        <v>831.46967268538936</v>
      </c>
      <c r="G591" s="37">
        <f>'Data TREND'!CU16</f>
        <v>97.048523026549319</v>
      </c>
      <c r="H591" s="37">
        <f>'Data TREND'!CV16</f>
        <v>39.50931356971914</v>
      </c>
      <c r="J591" s="37">
        <f t="shared" si="466"/>
        <v>366.24101804805792</v>
      </c>
      <c r="K591" s="37">
        <f t="shared" si="467"/>
        <v>339.70284277083482</v>
      </c>
      <c r="L591" s="37">
        <f t="shared" si="468"/>
        <v>125.60232904094879</v>
      </c>
      <c r="M591" s="62">
        <f t="shared" si="469"/>
        <v>831.46967268538936</v>
      </c>
      <c r="N591" s="37">
        <f t="shared" si="470"/>
        <v>97.048523026549319</v>
      </c>
      <c r="O591" s="37">
        <f t="shared" si="471"/>
        <v>39.50931356971914</v>
      </c>
      <c r="Q591">
        <f>'Data TREND'!CO16</f>
        <v>23</v>
      </c>
      <c r="R591" s="37">
        <f>'Data TREND'!CX16</f>
        <v>549.18243140607115</v>
      </c>
      <c r="S591" s="37">
        <f>'Data TREND'!CY16</f>
        <v>341.57556694742158</v>
      </c>
      <c r="T591" s="37">
        <f>'Data TREND'!CZ16</f>
        <v>130.6651676406741</v>
      </c>
      <c r="U591" s="62">
        <f>'Data TREND'!DA16</f>
        <v>1021.1822451538727</v>
      </c>
      <c r="V591" s="37">
        <f>'Data TREND'!DB16</f>
        <v>121.13190078744609</v>
      </c>
      <c r="W591" s="37">
        <f>'Data TREND'!DC16</f>
        <v>49.439257856672278</v>
      </c>
      <c r="Y591" s="37">
        <f t="shared" si="448"/>
        <v>0</v>
      </c>
      <c r="Z591" s="37">
        <f t="shared" si="449"/>
        <v>0</v>
      </c>
      <c r="AA591" s="37">
        <f t="shared" si="450"/>
        <v>0</v>
      </c>
      <c r="AB591" s="62">
        <f t="shared" si="451"/>
        <v>0</v>
      </c>
      <c r="AC591" s="37">
        <f t="shared" si="452"/>
        <v>0</v>
      </c>
      <c r="AD591" s="37">
        <f t="shared" si="453"/>
        <v>0</v>
      </c>
      <c r="AF591">
        <f>'Data TREND'!CO16</f>
        <v>23</v>
      </c>
      <c r="AG591" s="37">
        <f>'Data TREND'!DE16</f>
        <v>729.30114725267731</v>
      </c>
      <c r="AH591" s="37">
        <f>'Data TREND'!DF16</f>
        <v>343.48551820672009</v>
      </c>
      <c r="AI591" s="37">
        <f>'Data TREND'!DG16</f>
        <v>136.51720463778864</v>
      </c>
      <c r="AJ591" s="62">
        <f>'Data TREND'!DH16</f>
        <v>1209.1755452291668</v>
      </c>
      <c r="AK591" s="37">
        <f>'Data TREND'!DI16</f>
        <v>145.58739068513884</v>
      </c>
      <c r="AL591" s="37">
        <f>'Data TREND'!DJ16</f>
        <v>59.38092129580982</v>
      </c>
      <c r="AN591" s="37">
        <f t="shared" si="454"/>
        <v>0</v>
      </c>
      <c r="AO591" s="37">
        <f t="shared" si="455"/>
        <v>0</v>
      </c>
      <c r="AP591" s="37">
        <f t="shared" si="456"/>
        <v>0</v>
      </c>
      <c r="AQ591" s="62">
        <f t="shared" si="457"/>
        <v>0</v>
      </c>
      <c r="AR591" s="37">
        <f t="shared" si="458"/>
        <v>0</v>
      </c>
      <c r="AS591" s="37">
        <f t="shared" si="459"/>
        <v>0</v>
      </c>
      <c r="AU591">
        <v>23</v>
      </c>
      <c r="AV591" s="37">
        <f t="shared" si="460"/>
        <v>366.24101804805792</v>
      </c>
      <c r="AW591" s="37">
        <f t="shared" si="461"/>
        <v>339.70284277083482</v>
      </c>
      <c r="AX591" s="37">
        <f t="shared" si="462"/>
        <v>125.60232904094879</v>
      </c>
      <c r="AY591" s="62">
        <f t="shared" si="463"/>
        <v>831.46967268538936</v>
      </c>
      <c r="AZ591" s="37">
        <f t="shared" si="464"/>
        <v>97.048523026549319</v>
      </c>
      <c r="BA591" s="37">
        <f t="shared" si="465"/>
        <v>39.50931356971914</v>
      </c>
      <c r="BC591">
        <v>23</v>
      </c>
      <c r="BD591" s="37">
        <f>IF(Voorblad!$E$10=Rekenblad!BC591,Rekenblad!AV591,0)</f>
        <v>0</v>
      </c>
      <c r="BE591" s="37">
        <f>IF(Voorblad!$E$10=Rekenblad!BC591,Rekenblad!AW591,0)</f>
        <v>0</v>
      </c>
      <c r="BF591" s="37">
        <f>IF(Voorblad!$E$10=Rekenblad!BC591,Rekenblad!AX591,0)</f>
        <v>0</v>
      </c>
      <c r="BG591" s="62">
        <f>IF(Voorblad!$E$10=Rekenblad!BC591,Rekenblad!AY591,0)</f>
        <v>0</v>
      </c>
      <c r="BH591" s="37">
        <f>IF(Voorblad!$E$10=Rekenblad!BC591,Rekenblad!AZ591,0)</f>
        <v>0</v>
      </c>
      <c r="BI591" s="37">
        <f>IF(Voorblad!$E$10=Rekenblad!BC591,Rekenblad!BA591,0)</f>
        <v>0</v>
      </c>
      <c r="BK591">
        <v>23</v>
      </c>
      <c r="BL591" s="37">
        <f>IF(Voorblad!$E$14=Rekenblad!$BL$576,Rekenblad!BD591,0)</f>
        <v>0</v>
      </c>
      <c r="BM591" s="37">
        <f>IF(Voorblad!$E$14=Rekenblad!$BL$576,Rekenblad!BE591,0)</f>
        <v>0</v>
      </c>
      <c r="BN591" s="37">
        <f>IF(Voorblad!$E$14=Rekenblad!$BL$576,Rekenblad!BF591,0)</f>
        <v>0</v>
      </c>
      <c r="BO591" s="37">
        <f>IF(Voorblad!$E$14=Rekenblad!$BL$576,Rekenblad!BG591,0)</f>
        <v>0</v>
      </c>
      <c r="BP591" s="37">
        <f>IF(Voorblad!$E$14=Rekenblad!$BL$576,Rekenblad!BH591,0)</f>
        <v>0</v>
      </c>
      <c r="BQ591" s="37">
        <f>IF(Voorblad!$E$14=Rekenblad!$BL$576,Rekenblad!BI591,0)</f>
        <v>0</v>
      </c>
    </row>
    <row r="592" spans="1:69" x14ac:dyDescent="0.25">
      <c r="B592">
        <f>'Data TREND'!CO17</f>
        <v>24</v>
      </c>
      <c r="C592" s="37">
        <f>'Data TREND'!CQ17</f>
        <v>374.02351774271824</v>
      </c>
      <c r="D592" s="37">
        <f>'Data TREND'!CR17</f>
        <v>352.39931804941529</v>
      </c>
      <c r="E592" s="37">
        <f>'Data TREND'!CS17</f>
        <v>130.85517277236451</v>
      </c>
      <c r="F592" s="62">
        <f>'Data TREND'!CT17</f>
        <v>857.20190954011809</v>
      </c>
      <c r="G592" s="37">
        <f>'Data TREND'!CU17</f>
        <v>96.659269053537685</v>
      </c>
      <c r="H592" s="37">
        <f>'Data TREND'!CV17</f>
        <v>39.350557128746814</v>
      </c>
      <c r="J592" s="37">
        <f t="shared" si="466"/>
        <v>374.02351774271824</v>
      </c>
      <c r="K592" s="37">
        <f t="shared" si="467"/>
        <v>352.39931804941529</v>
      </c>
      <c r="L592" s="37">
        <f t="shared" si="468"/>
        <v>130.85517277236451</v>
      </c>
      <c r="M592" s="62">
        <f t="shared" si="469"/>
        <v>857.20190954011809</v>
      </c>
      <c r="N592" s="37">
        <f t="shared" si="470"/>
        <v>96.659269053537685</v>
      </c>
      <c r="O592" s="37">
        <f t="shared" si="471"/>
        <v>39.350557128746814</v>
      </c>
      <c r="Q592">
        <f>'Data TREND'!CO17</f>
        <v>24</v>
      </c>
      <c r="R592" s="37">
        <f>'Data TREND'!CX17</f>
        <v>560.08845983965637</v>
      </c>
      <c r="S592" s="37">
        <f>'Data TREND'!CY17</f>
        <v>354.23005576609557</v>
      </c>
      <c r="T592" s="37">
        <f>'Data TREND'!CZ17</f>
        <v>135.84171908712452</v>
      </c>
      <c r="U592" s="62">
        <f>'Data TREND'!DA17</f>
        <v>1049.9171102303333</v>
      </c>
      <c r="V592" s="37">
        <f>'Data TREND'!DB17</f>
        <v>120.54868210700444</v>
      </c>
      <c r="W592" s="37">
        <f>'Data TREND'!DC17</f>
        <v>49.202537842613253</v>
      </c>
      <c r="Y592" s="37">
        <f t="shared" si="448"/>
        <v>0</v>
      </c>
      <c r="Z592" s="37">
        <f t="shared" si="449"/>
        <v>0</v>
      </c>
      <c r="AA592" s="37">
        <f t="shared" si="450"/>
        <v>0</v>
      </c>
      <c r="AB592" s="62">
        <f t="shared" si="451"/>
        <v>0</v>
      </c>
      <c r="AC592" s="37">
        <f t="shared" si="452"/>
        <v>0</v>
      </c>
      <c r="AD592" s="37">
        <f t="shared" si="453"/>
        <v>0</v>
      </c>
      <c r="AF592">
        <f>'Data TREND'!CO17</f>
        <v>24</v>
      </c>
      <c r="AG592" s="37">
        <f>'Data TREND'!DE17</f>
        <v>743.15273880031998</v>
      </c>
      <c r="AH592" s="37">
        <f>'Data TREND'!DF17</f>
        <v>356.09878841045816</v>
      </c>
      <c r="AI592" s="37">
        <f>'Data TREND'!DG17</f>
        <v>141.60750147274945</v>
      </c>
      <c r="AJ592" s="62">
        <f>'Data TREND'!DH17</f>
        <v>1240.7347852330099</v>
      </c>
      <c r="AK592" s="37">
        <f>'Data TREND'!DI17</f>
        <v>144.79544091580271</v>
      </c>
      <c r="AL592" s="37">
        <f>'Data TREND'!DJ17</f>
        <v>59.056715951053818</v>
      </c>
      <c r="AN592" s="37">
        <f t="shared" si="454"/>
        <v>0</v>
      </c>
      <c r="AO592" s="37">
        <f t="shared" si="455"/>
        <v>0</v>
      </c>
      <c r="AP592" s="37">
        <f t="shared" si="456"/>
        <v>0</v>
      </c>
      <c r="AQ592" s="62">
        <f t="shared" si="457"/>
        <v>0</v>
      </c>
      <c r="AR592" s="37">
        <f t="shared" si="458"/>
        <v>0</v>
      </c>
      <c r="AS592" s="37">
        <f t="shared" si="459"/>
        <v>0</v>
      </c>
      <c r="AU592">
        <v>24</v>
      </c>
      <c r="AV592" s="37">
        <f t="shared" si="460"/>
        <v>374.02351774271824</v>
      </c>
      <c r="AW592" s="37">
        <f t="shared" si="461"/>
        <v>352.39931804941529</v>
      </c>
      <c r="AX592" s="37">
        <f t="shared" si="462"/>
        <v>130.85517277236451</v>
      </c>
      <c r="AY592" s="62">
        <f t="shared" si="463"/>
        <v>857.20190954011809</v>
      </c>
      <c r="AZ592" s="37">
        <f t="shared" si="464"/>
        <v>96.659269053537685</v>
      </c>
      <c r="BA592" s="37">
        <f t="shared" si="465"/>
        <v>39.350557128746814</v>
      </c>
      <c r="BC592">
        <v>24</v>
      </c>
      <c r="BD592" s="37">
        <f>IF(Voorblad!$E$10=Rekenblad!BC592,Rekenblad!AV592,0)</f>
        <v>374.02351774271824</v>
      </c>
      <c r="BE592" s="37">
        <f>IF(Voorblad!$E$10=Rekenblad!BC592,Rekenblad!AW592,0)</f>
        <v>352.39931804941529</v>
      </c>
      <c r="BF592" s="37">
        <f>IF(Voorblad!$E$10=Rekenblad!BC592,Rekenblad!AX592,0)</f>
        <v>130.85517277236451</v>
      </c>
      <c r="BG592" s="62">
        <f>IF(Voorblad!$E$10=Rekenblad!BC592,Rekenblad!AY592,0)</f>
        <v>857.20190954011809</v>
      </c>
      <c r="BH592" s="37">
        <f>IF(Voorblad!$E$10=Rekenblad!BC592,Rekenblad!AZ592,0)</f>
        <v>96.659269053537685</v>
      </c>
      <c r="BI592" s="37">
        <f>IF(Voorblad!$E$10=Rekenblad!BC592,Rekenblad!BA592,0)</f>
        <v>39.350557128746814</v>
      </c>
      <c r="BK592">
        <v>24</v>
      </c>
      <c r="BL592" s="37">
        <f>IF(Voorblad!$E$14=Rekenblad!$BL$576,Rekenblad!BD592,0)</f>
        <v>374.02351774271824</v>
      </c>
      <c r="BM592" s="37">
        <f>IF(Voorblad!$E$14=Rekenblad!$BL$576,Rekenblad!BE592,0)</f>
        <v>352.39931804941529</v>
      </c>
      <c r="BN592" s="37">
        <f>IF(Voorblad!$E$14=Rekenblad!$BL$576,Rekenblad!BF592,0)</f>
        <v>130.85517277236451</v>
      </c>
      <c r="BO592" s="37">
        <f>IF(Voorblad!$E$14=Rekenblad!$BL$576,Rekenblad!BG592,0)</f>
        <v>857.20190954011809</v>
      </c>
      <c r="BP592" s="37">
        <f>IF(Voorblad!$E$14=Rekenblad!$BL$576,Rekenblad!BH592,0)</f>
        <v>96.659269053537685</v>
      </c>
      <c r="BQ592" s="37">
        <f>IF(Voorblad!$E$14=Rekenblad!$BL$576,Rekenblad!BI592,0)</f>
        <v>39.350557128746814</v>
      </c>
    </row>
    <row r="593" spans="2:69" x14ac:dyDescent="0.25">
      <c r="B593">
        <f>'Data TREND'!CO18</f>
        <v>25</v>
      </c>
      <c r="C593" s="37">
        <f>'Data TREND'!CQ18</f>
        <v>381.80601743737861</v>
      </c>
      <c r="D593" s="37">
        <f>'Data TREND'!CR18</f>
        <v>365.09579332799575</v>
      </c>
      <c r="E593" s="37">
        <f>'Data TREND'!CS18</f>
        <v>136.10801650378022</v>
      </c>
      <c r="F593" s="62">
        <f>'Data TREND'!CT18</f>
        <v>882.93414639484695</v>
      </c>
      <c r="G593" s="37">
        <f>'Data TREND'!CU18</f>
        <v>96.270015080526065</v>
      </c>
      <c r="H593" s="37">
        <f>'Data TREND'!CV18</f>
        <v>39.191800687774489</v>
      </c>
      <c r="J593" s="37">
        <f t="shared" si="466"/>
        <v>381.80601743737861</v>
      </c>
      <c r="K593" s="37">
        <f t="shared" si="467"/>
        <v>365.09579332799575</v>
      </c>
      <c r="L593" s="37">
        <f t="shared" si="468"/>
        <v>136.10801650378022</v>
      </c>
      <c r="M593" s="62">
        <f t="shared" si="469"/>
        <v>882.93414639484695</v>
      </c>
      <c r="N593" s="37">
        <f t="shared" si="470"/>
        <v>96.270015080526065</v>
      </c>
      <c r="O593" s="37">
        <f t="shared" si="471"/>
        <v>39.191800687774489</v>
      </c>
      <c r="Q593">
        <f>'Data TREND'!CO18</f>
        <v>25</v>
      </c>
      <c r="R593" s="37">
        <f>'Data TREND'!CX18</f>
        <v>570.99448827324147</v>
      </c>
      <c r="S593" s="37">
        <f>'Data TREND'!CY18</f>
        <v>366.88454458476957</v>
      </c>
      <c r="T593" s="37">
        <f>'Data TREND'!CZ18</f>
        <v>141.01827053357493</v>
      </c>
      <c r="U593" s="62">
        <f>'Data TREND'!DA18</f>
        <v>1078.6519753067937</v>
      </c>
      <c r="V593" s="37">
        <f>'Data TREND'!DB18</f>
        <v>119.96546342656278</v>
      </c>
      <c r="W593" s="37">
        <f>'Data TREND'!DC18</f>
        <v>48.965817828554222</v>
      </c>
      <c r="Y593" s="37">
        <f t="shared" si="448"/>
        <v>0</v>
      </c>
      <c r="Z593" s="37">
        <f t="shared" si="449"/>
        <v>0</v>
      </c>
      <c r="AA593" s="37">
        <f t="shared" si="450"/>
        <v>0</v>
      </c>
      <c r="AB593" s="62">
        <f t="shared" si="451"/>
        <v>0</v>
      </c>
      <c r="AC593" s="37">
        <f t="shared" si="452"/>
        <v>0</v>
      </c>
      <c r="AD593" s="37">
        <f t="shared" si="453"/>
        <v>0</v>
      </c>
      <c r="AF593">
        <f>'Data TREND'!CO18</f>
        <v>25</v>
      </c>
      <c r="AG593" s="37">
        <f>'Data TREND'!DE18</f>
        <v>757.00433034796276</v>
      </c>
      <c r="AH593" s="37">
        <f>'Data TREND'!DF18</f>
        <v>368.71205861419628</v>
      </c>
      <c r="AI593" s="37">
        <f>'Data TREND'!DG18</f>
        <v>146.69779830771026</v>
      </c>
      <c r="AJ593" s="62">
        <f>'Data TREND'!DH18</f>
        <v>1272.294025236853</v>
      </c>
      <c r="AK593" s="37">
        <f>'Data TREND'!DI18</f>
        <v>144.00349114646662</v>
      </c>
      <c r="AL593" s="37">
        <f>'Data TREND'!DJ18</f>
        <v>58.732510606297808</v>
      </c>
      <c r="AN593" s="37">
        <f t="shared" si="454"/>
        <v>0</v>
      </c>
      <c r="AO593" s="37">
        <f t="shared" si="455"/>
        <v>0</v>
      </c>
      <c r="AP593" s="37">
        <f t="shared" si="456"/>
        <v>0</v>
      </c>
      <c r="AQ593" s="62">
        <f t="shared" si="457"/>
        <v>0</v>
      </c>
      <c r="AR593" s="37">
        <f t="shared" si="458"/>
        <v>0</v>
      </c>
      <c r="AS593" s="37">
        <f t="shared" si="459"/>
        <v>0</v>
      </c>
      <c r="AU593">
        <v>25</v>
      </c>
      <c r="AV593" s="37">
        <f t="shared" si="460"/>
        <v>381.80601743737861</v>
      </c>
      <c r="AW593" s="37">
        <f t="shared" si="461"/>
        <v>365.09579332799575</v>
      </c>
      <c r="AX593" s="37">
        <f t="shared" si="462"/>
        <v>136.10801650378022</v>
      </c>
      <c r="AY593" s="62">
        <f t="shared" si="463"/>
        <v>882.93414639484695</v>
      </c>
      <c r="AZ593" s="37">
        <f t="shared" si="464"/>
        <v>96.270015080526065</v>
      </c>
      <c r="BA593" s="37">
        <f t="shared" si="465"/>
        <v>39.191800687774489</v>
      </c>
      <c r="BC593">
        <v>25</v>
      </c>
      <c r="BD593" s="37">
        <f>IF(Voorblad!$E$10=Rekenblad!BC593,Rekenblad!AV593,0)</f>
        <v>0</v>
      </c>
      <c r="BE593" s="37">
        <f>IF(Voorblad!$E$10=Rekenblad!BC593,Rekenblad!AW593,0)</f>
        <v>0</v>
      </c>
      <c r="BF593" s="37">
        <f>IF(Voorblad!$E$10=Rekenblad!BC593,Rekenblad!AX593,0)</f>
        <v>0</v>
      </c>
      <c r="BG593" s="62">
        <f>IF(Voorblad!$E$10=Rekenblad!BC593,Rekenblad!AY593,0)</f>
        <v>0</v>
      </c>
      <c r="BH593" s="37">
        <f>IF(Voorblad!$E$10=Rekenblad!BC593,Rekenblad!AZ593,0)</f>
        <v>0</v>
      </c>
      <c r="BI593" s="37">
        <f>IF(Voorblad!$E$10=Rekenblad!BC593,Rekenblad!BA593,0)</f>
        <v>0</v>
      </c>
      <c r="BK593">
        <v>25</v>
      </c>
      <c r="BL593" s="37">
        <f>IF(Voorblad!$E$14=Rekenblad!$BL$576,Rekenblad!BD593,0)</f>
        <v>0</v>
      </c>
      <c r="BM593" s="37">
        <f>IF(Voorblad!$E$14=Rekenblad!$BL$576,Rekenblad!BE593,0)</f>
        <v>0</v>
      </c>
      <c r="BN593" s="37">
        <f>IF(Voorblad!$E$14=Rekenblad!$BL$576,Rekenblad!BF593,0)</f>
        <v>0</v>
      </c>
      <c r="BO593" s="37">
        <f>IF(Voorblad!$E$14=Rekenblad!$BL$576,Rekenblad!BG593,0)</f>
        <v>0</v>
      </c>
      <c r="BP593" s="37">
        <f>IF(Voorblad!$E$14=Rekenblad!$BL$576,Rekenblad!BH593,0)</f>
        <v>0</v>
      </c>
      <c r="BQ593" s="37">
        <f>IF(Voorblad!$E$14=Rekenblad!$BL$576,Rekenblad!BI593,0)</f>
        <v>0</v>
      </c>
    </row>
    <row r="594" spans="2:69" x14ac:dyDescent="0.25">
      <c r="B594">
        <f>'Data TREND'!CO19</f>
        <v>26</v>
      </c>
      <c r="C594" s="37">
        <f>'Data TREND'!CQ19</f>
        <v>389.58851713203899</v>
      </c>
      <c r="D594" s="37">
        <f>'Data TREND'!CR19</f>
        <v>377.79226860657627</v>
      </c>
      <c r="E594" s="37">
        <f>'Data TREND'!CS19</f>
        <v>141.36086023519593</v>
      </c>
      <c r="F594" s="62">
        <f>'Data TREND'!CT19</f>
        <v>908.66638324957569</v>
      </c>
      <c r="G594" s="37">
        <f>'Data TREND'!CU19</f>
        <v>95.880761107514431</v>
      </c>
      <c r="H594" s="37">
        <f>'Data TREND'!CV19</f>
        <v>39.033044246802163</v>
      </c>
      <c r="J594" s="37">
        <f t="shared" si="466"/>
        <v>389.58851713203899</v>
      </c>
      <c r="K594" s="37">
        <f t="shared" si="467"/>
        <v>377.79226860657627</v>
      </c>
      <c r="L594" s="37">
        <f t="shared" si="468"/>
        <v>141.36086023519593</v>
      </c>
      <c r="M594" s="62">
        <f t="shared" si="469"/>
        <v>908.66638324957569</v>
      </c>
      <c r="N594" s="37">
        <f t="shared" si="470"/>
        <v>95.880761107514431</v>
      </c>
      <c r="O594" s="37">
        <f t="shared" si="471"/>
        <v>39.033044246802163</v>
      </c>
      <c r="Q594">
        <f>'Data TREND'!CO19</f>
        <v>26</v>
      </c>
      <c r="R594" s="37">
        <f>'Data TREND'!CX19</f>
        <v>581.90051670682658</v>
      </c>
      <c r="S594" s="37">
        <f>'Data TREND'!CY19</f>
        <v>379.53903340344357</v>
      </c>
      <c r="T594" s="37">
        <f>'Data TREND'!CZ19</f>
        <v>146.19482198002538</v>
      </c>
      <c r="U594" s="62">
        <f>'Data TREND'!DA19</f>
        <v>1107.3868403832541</v>
      </c>
      <c r="V594" s="37">
        <f>'Data TREND'!DB19</f>
        <v>119.38224474612112</v>
      </c>
      <c r="W594" s="37">
        <f>'Data TREND'!DC19</f>
        <v>48.729097814495198</v>
      </c>
      <c r="Y594" s="37">
        <f t="shared" si="448"/>
        <v>0</v>
      </c>
      <c r="Z594" s="37">
        <f t="shared" si="449"/>
        <v>0</v>
      </c>
      <c r="AA594" s="37">
        <f t="shared" si="450"/>
        <v>0</v>
      </c>
      <c r="AB594" s="62">
        <f t="shared" si="451"/>
        <v>0</v>
      </c>
      <c r="AC594" s="37">
        <f t="shared" si="452"/>
        <v>0</v>
      </c>
      <c r="AD594" s="37">
        <f t="shared" si="453"/>
        <v>0</v>
      </c>
      <c r="AF594">
        <f>'Data TREND'!CO19</f>
        <v>26</v>
      </c>
      <c r="AG594" s="37">
        <f>'Data TREND'!DE19</f>
        <v>770.85592189560543</v>
      </c>
      <c r="AH594" s="37">
        <f>'Data TREND'!DF19</f>
        <v>381.32532881793435</v>
      </c>
      <c r="AI594" s="37">
        <f>'Data TREND'!DG19</f>
        <v>151.78809514267107</v>
      </c>
      <c r="AJ594" s="62">
        <f>'Data TREND'!DH19</f>
        <v>1303.8532652406961</v>
      </c>
      <c r="AK594" s="37">
        <f>'Data TREND'!DI19</f>
        <v>143.21154137713052</v>
      </c>
      <c r="AL594" s="37">
        <f>'Data TREND'!DJ19</f>
        <v>58.408305261541798</v>
      </c>
      <c r="AN594" s="37">
        <f t="shared" si="454"/>
        <v>0</v>
      </c>
      <c r="AO594" s="37">
        <f t="shared" si="455"/>
        <v>0</v>
      </c>
      <c r="AP594" s="37">
        <f t="shared" si="456"/>
        <v>0</v>
      </c>
      <c r="AQ594" s="62">
        <f t="shared" si="457"/>
        <v>0</v>
      </c>
      <c r="AR594" s="37">
        <f t="shared" si="458"/>
        <v>0</v>
      </c>
      <c r="AS594" s="37">
        <f t="shared" si="459"/>
        <v>0</v>
      </c>
      <c r="AU594">
        <v>26</v>
      </c>
      <c r="AV594" s="37">
        <f t="shared" si="460"/>
        <v>389.58851713203899</v>
      </c>
      <c r="AW594" s="37">
        <f t="shared" si="461"/>
        <v>377.79226860657627</v>
      </c>
      <c r="AX594" s="37">
        <f t="shared" si="462"/>
        <v>141.36086023519593</v>
      </c>
      <c r="AY594" s="62">
        <f t="shared" si="463"/>
        <v>908.66638324957569</v>
      </c>
      <c r="AZ594" s="37">
        <f t="shared" si="464"/>
        <v>95.880761107514431</v>
      </c>
      <c r="BA594" s="37">
        <f t="shared" si="465"/>
        <v>39.033044246802163</v>
      </c>
      <c r="BC594">
        <v>26</v>
      </c>
      <c r="BD594" s="37">
        <f>IF(Voorblad!$E$10=Rekenblad!BC594,Rekenblad!AV594,0)</f>
        <v>0</v>
      </c>
      <c r="BE594" s="37">
        <f>IF(Voorblad!$E$10=Rekenblad!BC594,Rekenblad!AW594,0)</f>
        <v>0</v>
      </c>
      <c r="BF594" s="37">
        <f>IF(Voorblad!$E$10=Rekenblad!BC594,Rekenblad!AX594,0)</f>
        <v>0</v>
      </c>
      <c r="BG594" s="62">
        <f>IF(Voorblad!$E$10=Rekenblad!BC594,Rekenblad!AY594,0)</f>
        <v>0</v>
      </c>
      <c r="BH594" s="37">
        <f>IF(Voorblad!$E$10=Rekenblad!BC594,Rekenblad!AZ594,0)</f>
        <v>0</v>
      </c>
      <c r="BI594" s="37">
        <f>IF(Voorblad!$E$10=Rekenblad!BC594,Rekenblad!BA594,0)</f>
        <v>0</v>
      </c>
      <c r="BK594">
        <v>26</v>
      </c>
      <c r="BL594" s="37">
        <f>IF(Voorblad!$E$14=Rekenblad!$BL$576,Rekenblad!BD594,0)</f>
        <v>0</v>
      </c>
      <c r="BM594" s="37">
        <f>IF(Voorblad!$E$14=Rekenblad!$BL$576,Rekenblad!BE594,0)</f>
        <v>0</v>
      </c>
      <c r="BN594" s="37">
        <f>IF(Voorblad!$E$14=Rekenblad!$BL$576,Rekenblad!BF594,0)</f>
        <v>0</v>
      </c>
      <c r="BO594" s="37">
        <f>IF(Voorblad!$E$14=Rekenblad!$BL$576,Rekenblad!BG594,0)</f>
        <v>0</v>
      </c>
      <c r="BP594" s="37">
        <f>IF(Voorblad!$E$14=Rekenblad!$BL$576,Rekenblad!BH594,0)</f>
        <v>0</v>
      </c>
      <c r="BQ594" s="37">
        <f>IF(Voorblad!$E$14=Rekenblad!$BL$576,Rekenblad!BI594,0)</f>
        <v>0</v>
      </c>
    </row>
    <row r="595" spans="2:69" x14ac:dyDescent="0.25">
      <c r="B595">
        <f>'Data TREND'!CO20</f>
        <v>27</v>
      </c>
      <c r="C595" s="37">
        <f>'Data TREND'!CQ20</f>
        <v>397.3710168266993</v>
      </c>
      <c r="D595" s="37">
        <f>'Data TREND'!CR20</f>
        <v>390.48874388515674</v>
      </c>
      <c r="E595" s="37">
        <f>'Data TREND'!CS20</f>
        <v>146.61370396661167</v>
      </c>
      <c r="F595" s="62">
        <f>'Data TREND'!CT20</f>
        <v>934.39862010430443</v>
      </c>
      <c r="G595" s="37">
        <f>'Data TREND'!CU20</f>
        <v>95.491507134502797</v>
      </c>
      <c r="H595" s="37">
        <f>'Data TREND'!CV20</f>
        <v>38.874287805829837</v>
      </c>
      <c r="J595" s="37">
        <f t="shared" si="466"/>
        <v>397.3710168266993</v>
      </c>
      <c r="K595" s="37">
        <f t="shared" si="467"/>
        <v>390.48874388515674</v>
      </c>
      <c r="L595" s="37">
        <f t="shared" si="468"/>
        <v>146.61370396661167</v>
      </c>
      <c r="M595" s="62">
        <f t="shared" si="469"/>
        <v>934.39862010430443</v>
      </c>
      <c r="N595" s="37">
        <f t="shared" si="470"/>
        <v>95.491507134502797</v>
      </c>
      <c r="O595" s="37">
        <f t="shared" si="471"/>
        <v>38.874287805829837</v>
      </c>
      <c r="Q595">
        <f>'Data TREND'!CO20</f>
        <v>27</v>
      </c>
      <c r="R595" s="37">
        <f>'Data TREND'!CX20</f>
        <v>592.80654514041169</v>
      </c>
      <c r="S595" s="37">
        <f>'Data TREND'!CY20</f>
        <v>392.19352222211756</v>
      </c>
      <c r="T595" s="37">
        <f>'Data TREND'!CZ20</f>
        <v>151.3713734264758</v>
      </c>
      <c r="U595" s="62">
        <f>'Data TREND'!DA20</f>
        <v>1136.1217054597146</v>
      </c>
      <c r="V595" s="37">
        <f>'Data TREND'!DB20</f>
        <v>118.79902606567947</v>
      </c>
      <c r="W595" s="37">
        <f>'Data TREND'!DC20</f>
        <v>48.492377800436174</v>
      </c>
      <c r="Y595" s="37">
        <f t="shared" si="448"/>
        <v>0</v>
      </c>
      <c r="Z595" s="37">
        <f t="shared" si="449"/>
        <v>0</v>
      </c>
      <c r="AA595" s="37">
        <f t="shared" si="450"/>
        <v>0</v>
      </c>
      <c r="AB595" s="62">
        <f t="shared" si="451"/>
        <v>0</v>
      </c>
      <c r="AC595" s="37">
        <f t="shared" si="452"/>
        <v>0</v>
      </c>
      <c r="AD595" s="37">
        <f t="shared" si="453"/>
        <v>0</v>
      </c>
      <c r="AF595">
        <f>'Data TREND'!CO20</f>
        <v>27</v>
      </c>
      <c r="AG595" s="37">
        <f>'Data TREND'!DE20</f>
        <v>784.70751344324822</v>
      </c>
      <c r="AH595" s="37">
        <f>'Data TREND'!DF20</f>
        <v>393.93859902167242</v>
      </c>
      <c r="AI595" s="37">
        <f>'Data TREND'!DG20</f>
        <v>156.87839197763185</v>
      </c>
      <c r="AJ595" s="62">
        <f>'Data TREND'!DH20</f>
        <v>1335.4125052445393</v>
      </c>
      <c r="AK595" s="37">
        <f>'Data TREND'!DI20</f>
        <v>142.41959160779442</v>
      </c>
      <c r="AL595" s="37">
        <f>'Data TREND'!DJ20</f>
        <v>58.084099916785789</v>
      </c>
      <c r="AN595" s="37">
        <f t="shared" si="454"/>
        <v>0</v>
      </c>
      <c r="AO595" s="37">
        <f t="shared" si="455"/>
        <v>0</v>
      </c>
      <c r="AP595" s="37">
        <f t="shared" si="456"/>
        <v>0</v>
      </c>
      <c r="AQ595" s="62">
        <f t="shared" si="457"/>
        <v>0</v>
      </c>
      <c r="AR595" s="37">
        <f t="shared" si="458"/>
        <v>0</v>
      </c>
      <c r="AS595" s="37">
        <f t="shared" si="459"/>
        <v>0</v>
      </c>
      <c r="AU595">
        <v>27</v>
      </c>
      <c r="AV595" s="37">
        <f t="shared" si="460"/>
        <v>397.3710168266993</v>
      </c>
      <c r="AW595" s="37">
        <f t="shared" si="461"/>
        <v>390.48874388515674</v>
      </c>
      <c r="AX595" s="37">
        <f t="shared" si="462"/>
        <v>146.61370396661167</v>
      </c>
      <c r="AY595" s="62">
        <f t="shared" si="463"/>
        <v>934.39862010430443</v>
      </c>
      <c r="AZ595" s="37">
        <f t="shared" si="464"/>
        <v>95.491507134502797</v>
      </c>
      <c r="BA595" s="37">
        <f t="shared" si="465"/>
        <v>38.874287805829837</v>
      </c>
      <c r="BC595">
        <v>27</v>
      </c>
      <c r="BD595" s="37">
        <f>IF(Voorblad!$E$10=Rekenblad!BC595,Rekenblad!AV595,0)</f>
        <v>0</v>
      </c>
      <c r="BE595" s="37">
        <f>IF(Voorblad!$E$10=Rekenblad!BC595,Rekenblad!AW595,0)</f>
        <v>0</v>
      </c>
      <c r="BF595" s="37">
        <f>IF(Voorblad!$E$10=Rekenblad!BC595,Rekenblad!AX595,0)</f>
        <v>0</v>
      </c>
      <c r="BG595" s="62">
        <f>IF(Voorblad!$E$10=Rekenblad!BC595,Rekenblad!AY595,0)</f>
        <v>0</v>
      </c>
      <c r="BH595" s="37">
        <f>IF(Voorblad!$E$10=Rekenblad!BC595,Rekenblad!AZ595,0)</f>
        <v>0</v>
      </c>
      <c r="BI595" s="37">
        <f>IF(Voorblad!$E$10=Rekenblad!BC595,Rekenblad!BA595,0)</f>
        <v>0</v>
      </c>
      <c r="BK595">
        <v>27</v>
      </c>
      <c r="BL595" s="37">
        <f>IF(Voorblad!$E$14=Rekenblad!$BL$576,Rekenblad!BD595,0)</f>
        <v>0</v>
      </c>
      <c r="BM595" s="37">
        <f>IF(Voorblad!$E$14=Rekenblad!$BL$576,Rekenblad!BE595,0)</f>
        <v>0</v>
      </c>
      <c r="BN595" s="37">
        <f>IF(Voorblad!$E$14=Rekenblad!$BL$576,Rekenblad!BF595,0)</f>
        <v>0</v>
      </c>
      <c r="BO595" s="37">
        <f>IF(Voorblad!$E$14=Rekenblad!$BL$576,Rekenblad!BG595,0)</f>
        <v>0</v>
      </c>
      <c r="BP595" s="37">
        <f>IF(Voorblad!$E$14=Rekenblad!$BL$576,Rekenblad!BH595,0)</f>
        <v>0</v>
      </c>
      <c r="BQ595" s="37">
        <f>IF(Voorblad!$E$14=Rekenblad!$BL$576,Rekenblad!BI595,0)</f>
        <v>0</v>
      </c>
    </row>
    <row r="596" spans="2:69" x14ac:dyDescent="0.25">
      <c r="B596">
        <f>'Data TREND'!CO21</f>
        <v>28</v>
      </c>
      <c r="C596" s="37">
        <f>'Data TREND'!CQ21</f>
        <v>405.15351652135962</v>
      </c>
      <c r="D596" s="37">
        <f>'Data TREND'!CR21</f>
        <v>403.1852191637372</v>
      </c>
      <c r="E596" s="37">
        <f>'Data TREND'!CS21</f>
        <v>151.86654769802738</v>
      </c>
      <c r="F596" s="62">
        <f>'Data TREND'!CT21</f>
        <v>960.13085695903317</v>
      </c>
      <c r="G596" s="37">
        <f>'Data TREND'!CU21</f>
        <v>95.102253161491163</v>
      </c>
      <c r="H596" s="37">
        <f>'Data TREND'!CV21</f>
        <v>38.715531364857519</v>
      </c>
      <c r="J596" s="37">
        <f t="shared" si="466"/>
        <v>405.15351652135962</v>
      </c>
      <c r="K596" s="37">
        <f t="shared" si="467"/>
        <v>403.1852191637372</v>
      </c>
      <c r="L596" s="37">
        <f t="shared" si="468"/>
        <v>151.86654769802738</v>
      </c>
      <c r="M596" s="62">
        <f t="shared" si="469"/>
        <v>960.13085695903317</v>
      </c>
      <c r="N596" s="37">
        <f t="shared" si="470"/>
        <v>95.102253161491163</v>
      </c>
      <c r="O596" s="37">
        <f t="shared" si="471"/>
        <v>38.715531364857519</v>
      </c>
      <c r="Q596">
        <f>'Data TREND'!CO21</f>
        <v>28</v>
      </c>
      <c r="R596" s="37">
        <f>'Data TREND'!CX21</f>
        <v>603.71257357399691</v>
      </c>
      <c r="S596" s="37">
        <f>'Data TREND'!CY21</f>
        <v>404.84801104079156</v>
      </c>
      <c r="T596" s="37">
        <f>'Data TREND'!CZ21</f>
        <v>156.54792487292622</v>
      </c>
      <c r="U596" s="62">
        <f>'Data TREND'!DA21</f>
        <v>1164.8565705361752</v>
      </c>
      <c r="V596" s="37">
        <f>'Data TREND'!DB21</f>
        <v>118.21580738523781</v>
      </c>
      <c r="W596" s="37">
        <f>'Data TREND'!DC21</f>
        <v>48.255657786377149</v>
      </c>
      <c r="Y596" s="37">
        <f t="shared" si="448"/>
        <v>0</v>
      </c>
      <c r="Z596" s="37">
        <f t="shared" si="449"/>
        <v>0</v>
      </c>
      <c r="AA596" s="37">
        <f t="shared" si="450"/>
        <v>0</v>
      </c>
      <c r="AB596" s="62">
        <f t="shared" si="451"/>
        <v>0</v>
      </c>
      <c r="AC596" s="37">
        <f t="shared" si="452"/>
        <v>0</v>
      </c>
      <c r="AD596" s="37">
        <f t="shared" si="453"/>
        <v>0</v>
      </c>
      <c r="AF596">
        <f>'Data TREND'!CO21</f>
        <v>28</v>
      </c>
      <c r="AG596" s="37">
        <f>'Data TREND'!DE21</f>
        <v>798.559104990891</v>
      </c>
      <c r="AH596" s="37">
        <f>'Data TREND'!DF21</f>
        <v>406.55186922541048</v>
      </c>
      <c r="AI596" s="37">
        <f>'Data TREND'!DG21</f>
        <v>161.96868881259266</v>
      </c>
      <c r="AJ596" s="62">
        <f>'Data TREND'!DH21</f>
        <v>1366.9717452483824</v>
      </c>
      <c r="AK596" s="37">
        <f>'Data TREND'!DI21</f>
        <v>141.62764183845832</v>
      </c>
      <c r="AL596" s="37">
        <f>'Data TREND'!DJ21</f>
        <v>57.759894572029786</v>
      </c>
      <c r="AN596" s="37">
        <f t="shared" si="454"/>
        <v>0</v>
      </c>
      <c r="AO596" s="37">
        <f t="shared" si="455"/>
        <v>0</v>
      </c>
      <c r="AP596" s="37">
        <f t="shared" si="456"/>
        <v>0</v>
      </c>
      <c r="AQ596" s="62">
        <f t="shared" si="457"/>
        <v>0</v>
      </c>
      <c r="AR596" s="37">
        <f t="shared" si="458"/>
        <v>0</v>
      </c>
      <c r="AS596" s="37">
        <f t="shared" si="459"/>
        <v>0</v>
      </c>
      <c r="AU596">
        <v>28</v>
      </c>
      <c r="AV596" s="37">
        <f t="shared" si="460"/>
        <v>405.15351652135962</v>
      </c>
      <c r="AW596" s="37">
        <f t="shared" si="461"/>
        <v>403.1852191637372</v>
      </c>
      <c r="AX596" s="37">
        <f t="shared" si="462"/>
        <v>151.86654769802738</v>
      </c>
      <c r="AY596" s="62">
        <f t="shared" si="463"/>
        <v>960.13085695903317</v>
      </c>
      <c r="AZ596" s="37">
        <f t="shared" si="464"/>
        <v>95.102253161491163</v>
      </c>
      <c r="BA596" s="37">
        <f t="shared" si="465"/>
        <v>38.715531364857519</v>
      </c>
      <c r="BC596">
        <v>28</v>
      </c>
      <c r="BD596" s="37">
        <f>IF(Voorblad!$E$10=Rekenblad!BC596,Rekenblad!AV596,0)</f>
        <v>0</v>
      </c>
      <c r="BE596" s="37">
        <f>IF(Voorblad!$E$10=Rekenblad!BC596,Rekenblad!AW596,0)</f>
        <v>0</v>
      </c>
      <c r="BF596" s="37">
        <f>IF(Voorblad!$E$10=Rekenblad!BC596,Rekenblad!AX596,0)</f>
        <v>0</v>
      </c>
      <c r="BG596" s="62">
        <f>IF(Voorblad!$E$10=Rekenblad!BC596,Rekenblad!AY596,0)</f>
        <v>0</v>
      </c>
      <c r="BH596" s="37">
        <f>IF(Voorblad!$E$10=Rekenblad!BC596,Rekenblad!AZ596,0)</f>
        <v>0</v>
      </c>
      <c r="BI596" s="37">
        <f>IF(Voorblad!$E$10=Rekenblad!BC596,Rekenblad!BA596,0)</f>
        <v>0</v>
      </c>
      <c r="BK596">
        <v>28</v>
      </c>
      <c r="BL596" s="37">
        <f>IF(Voorblad!$E$14=Rekenblad!$BL$576,Rekenblad!BD596,0)</f>
        <v>0</v>
      </c>
      <c r="BM596" s="37">
        <f>IF(Voorblad!$E$14=Rekenblad!$BL$576,Rekenblad!BE596,0)</f>
        <v>0</v>
      </c>
      <c r="BN596" s="37">
        <f>IF(Voorblad!$E$14=Rekenblad!$BL$576,Rekenblad!BF596,0)</f>
        <v>0</v>
      </c>
      <c r="BO596" s="37">
        <f>IF(Voorblad!$E$14=Rekenblad!$BL$576,Rekenblad!BG596,0)</f>
        <v>0</v>
      </c>
      <c r="BP596" s="37">
        <f>IF(Voorblad!$E$14=Rekenblad!$BL$576,Rekenblad!BH596,0)</f>
        <v>0</v>
      </c>
      <c r="BQ596" s="37">
        <f>IF(Voorblad!$E$14=Rekenblad!$BL$576,Rekenblad!BI596,0)</f>
        <v>0</v>
      </c>
    </row>
    <row r="597" spans="2:69" x14ac:dyDescent="0.25">
      <c r="B597">
        <f>'Data TREND'!CO22</f>
        <v>29</v>
      </c>
      <c r="C597" s="37">
        <f>'Data TREND'!CQ22</f>
        <v>412.93601621601999</v>
      </c>
      <c r="D597" s="37">
        <f>'Data TREND'!CR22</f>
        <v>415.88169444231772</v>
      </c>
      <c r="E597" s="37">
        <f>'Data TREND'!CS22</f>
        <v>157.11939142944308</v>
      </c>
      <c r="F597" s="62">
        <f>'Data TREND'!CT22</f>
        <v>985.86309381376191</v>
      </c>
      <c r="G597" s="37">
        <f>'Data TREND'!CU22</f>
        <v>94.712999188479529</v>
      </c>
      <c r="H597" s="37">
        <f>'Data TREND'!CV22</f>
        <v>38.556774923885193</v>
      </c>
      <c r="J597" s="37">
        <f t="shared" si="466"/>
        <v>412.93601621601999</v>
      </c>
      <c r="K597" s="37">
        <f t="shared" si="467"/>
        <v>415.88169444231772</v>
      </c>
      <c r="L597" s="37">
        <f t="shared" si="468"/>
        <v>157.11939142944308</v>
      </c>
      <c r="M597" s="62">
        <f t="shared" si="469"/>
        <v>985.86309381376191</v>
      </c>
      <c r="N597" s="37">
        <f t="shared" si="470"/>
        <v>94.712999188479529</v>
      </c>
      <c r="O597" s="37">
        <f t="shared" si="471"/>
        <v>38.556774923885193</v>
      </c>
      <c r="Q597">
        <f>'Data TREND'!CO22</f>
        <v>29</v>
      </c>
      <c r="R597" s="37">
        <f>'Data TREND'!CX22</f>
        <v>614.61860200758201</v>
      </c>
      <c r="S597" s="37">
        <f>'Data TREND'!CY22</f>
        <v>417.50249985946562</v>
      </c>
      <c r="T597" s="37">
        <f>'Data TREND'!CZ22</f>
        <v>161.72447631937663</v>
      </c>
      <c r="U597" s="62">
        <f>'Data TREND'!DA22</f>
        <v>1193.5914356126355</v>
      </c>
      <c r="V597" s="37">
        <f>'Data TREND'!DB22</f>
        <v>117.63258870479615</v>
      </c>
      <c r="W597" s="37">
        <f>'Data TREND'!DC22</f>
        <v>48.018937772318125</v>
      </c>
      <c r="Y597" s="37">
        <f t="shared" si="448"/>
        <v>0</v>
      </c>
      <c r="Z597" s="37">
        <f t="shared" si="449"/>
        <v>0</v>
      </c>
      <c r="AA597" s="37">
        <f t="shared" si="450"/>
        <v>0</v>
      </c>
      <c r="AB597" s="62">
        <f t="shared" si="451"/>
        <v>0</v>
      </c>
      <c r="AC597" s="37">
        <f t="shared" si="452"/>
        <v>0</v>
      </c>
      <c r="AD597" s="37">
        <f t="shared" si="453"/>
        <v>0</v>
      </c>
      <c r="AF597">
        <f>'Data TREND'!CO22</f>
        <v>29</v>
      </c>
      <c r="AG597" s="37">
        <f>'Data TREND'!DE22</f>
        <v>812.41069653853378</v>
      </c>
      <c r="AH597" s="37">
        <f>'Data TREND'!DF22</f>
        <v>419.16513942914855</v>
      </c>
      <c r="AI597" s="37">
        <f>'Data TREND'!DG22</f>
        <v>167.05898564755347</v>
      </c>
      <c r="AJ597" s="62">
        <f>'Data TREND'!DH22</f>
        <v>1398.5309852522255</v>
      </c>
      <c r="AK597" s="37">
        <f>'Data TREND'!DI22</f>
        <v>140.83569206912219</v>
      </c>
      <c r="AL597" s="37">
        <f>'Data TREND'!DJ22</f>
        <v>57.435689227273777</v>
      </c>
      <c r="AN597" s="37">
        <f t="shared" si="454"/>
        <v>0</v>
      </c>
      <c r="AO597" s="37">
        <f t="shared" si="455"/>
        <v>0</v>
      </c>
      <c r="AP597" s="37">
        <f t="shared" si="456"/>
        <v>0</v>
      </c>
      <c r="AQ597" s="62">
        <f t="shared" si="457"/>
        <v>0</v>
      </c>
      <c r="AR597" s="37">
        <f t="shared" si="458"/>
        <v>0</v>
      </c>
      <c r="AS597" s="37">
        <f t="shared" si="459"/>
        <v>0</v>
      </c>
      <c r="AU597">
        <v>29</v>
      </c>
      <c r="AV597" s="37">
        <f t="shared" si="460"/>
        <v>412.93601621601999</v>
      </c>
      <c r="AW597" s="37">
        <f t="shared" si="461"/>
        <v>415.88169444231772</v>
      </c>
      <c r="AX597" s="37">
        <f t="shared" si="462"/>
        <v>157.11939142944308</v>
      </c>
      <c r="AY597" s="62">
        <f t="shared" si="463"/>
        <v>985.86309381376191</v>
      </c>
      <c r="AZ597" s="37">
        <f t="shared" si="464"/>
        <v>94.712999188479529</v>
      </c>
      <c r="BA597" s="37">
        <f t="shared" si="465"/>
        <v>38.556774923885193</v>
      </c>
      <c r="BC597">
        <v>29</v>
      </c>
      <c r="BD597" s="37">
        <f>IF(Voorblad!$E$10=Rekenblad!BC597,Rekenblad!AV597,0)</f>
        <v>0</v>
      </c>
      <c r="BE597" s="37">
        <f>IF(Voorblad!$E$10=Rekenblad!BC597,Rekenblad!AW597,0)</f>
        <v>0</v>
      </c>
      <c r="BF597" s="37">
        <f>IF(Voorblad!$E$10=Rekenblad!BC597,Rekenblad!AX597,0)</f>
        <v>0</v>
      </c>
      <c r="BG597" s="62">
        <f>IF(Voorblad!$E$10=Rekenblad!BC597,Rekenblad!AY597,0)</f>
        <v>0</v>
      </c>
      <c r="BH597" s="37">
        <f>IF(Voorblad!$E$10=Rekenblad!BC597,Rekenblad!AZ597,0)</f>
        <v>0</v>
      </c>
      <c r="BI597" s="37">
        <f>IF(Voorblad!$E$10=Rekenblad!BC597,Rekenblad!BA597,0)</f>
        <v>0</v>
      </c>
      <c r="BK597">
        <v>29</v>
      </c>
      <c r="BL597" s="37">
        <f>IF(Voorblad!$E$14=Rekenblad!$BL$576,Rekenblad!BD597,0)</f>
        <v>0</v>
      </c>
      <c r="BM597" s="37">
        <f>IF(Voorblad!$E$14=Rekenblad!$BL$576,Rekenblad!BE597,0)</f>
        <v>0</v>
      </c>
      <c r="BN597" s="37">
        <f>IF(Voorblad!$E$14=Rekenblad!$BL$576,Rekenblad!BF597,0)</f>
        <v>0</v>
      </c>
      <c r="BO597" s="37">
        <f>IF(Voorblad!$E$14=Rekenblad!$BL$576,Rekenblad!BG597,0)</f>
        <v>0</v>
      </c>
      <c r="BP597" s="37">
        <f>IF(Voorblad!$E$14=Rekenblad!$BL$576,Rekenblad!BH597,0)</f>
        <v>0</v>
      </c>
      <c r="BQ597" s="37">
        <f>IF(Voorblad!$E$14=Rekenblad!$BL$576,Rekenblad!BI597,0)</f>
        <v>0</v>
      </c>
    </row>
    <row r="598" spans="2:69" x14ac:dyDescent="0.25">
      <c r="B598">
        <f>'Data TREND'!CO23</f>
        <v>30</v>
      </c>
      <c r="C598" s="37">
        <f>'Data TREND'!CQ23</f>
        <v>420.71851591068031</v>
      </c>
      <c r="D598" s="37">
        <f>'Data TREND'!CR23</f>
        <v>428.57816972089819</v>
      </c>
      <c r="E598" s="37">
        <f>'Data TREND'!CS23</f>
        <v>162.37223516085879</v>
      </c>
      <c r="F598" s="62">
        <f>'Data TREND'!CT23</f>
        <v>1011.5953306684908</v>
      </c>
      <c r="G598" s="37">
        <f>'Data TREND'!CU23</f>
        <v>94.323745215467895</v>
      </c>
      <c r="H598" s="37">
        <f>'Data TREND'!CV23</f>
        <v>38.398018482912867</v>
      </c>
      <c r="J598" s="37">
        <f t="shared" si="466"/>
        <v>420.71851591068031</v>
      </c>
      <c r="K598" s="37">
        <f t="shared" si="467"/>
        <v>428.57816972089819</v>
      </c>
      <c r="L598" s="37">
        <f t="shared" si="468"/>
        <v>162.37223516085879</v>
      </c>
      <c r="M598" s="62">
        <f t="shared" si="469"/>
        <v>1011.5953306684908</v>
      </c>
      <c r="N598" s="37">
        <f t="shared" si="470"/>
        <v>94.323745215467895</v>
      </c>
      <c r="O598" s="37">
        <f t="shared" si="471"/>
        <v>38.398018482912867</v>
      </c>
      <c r="Q598">
        <f>'Data TREND'!CO23</f>
        <v>30</v>
      </c>
      <c r="R598" s="37">
        <f>'Data TREND'!CX23</f>
        <v>625.52463044116712</v>
      </c>
      <c r="S598" s="37">
        <f>'Data TREND'!CY23</f>
        <v>430.15698867813961</v>
      </c>
      <c r="T598" s="37">
        <f>'Data TREND'!CZ23</f>
        <v>166.90102776582708</v>
      </c>
      <c r="U598" s="62">
        <f>'Data TREND'!DA23</f>
        <v>1222.3263006890961</v>
      </c>
      <c r="V598" s="37">
        <f>'Data TREND'!DB23</f>
        <v>117.0493700243545</v>
      </c>
      <c r="W598" s="37">
        <f>'Data TREND'!DC23</f>
        <v>47.782217758259101</v>
      </c>
      <c r="Y598" s="37">
        <f t="shared" si="448"/>
        <v>0</v>
      </c>
      <c r="Z598" s="37">
        <f t="shared" si="449"/>
        <v>0</v>
      </c>
      <c r="AA598" s="37">
        <f t="shared" si="450"/>
        <v>0</v>
      </c>
      <c r="AB598" s="62">
        <f t="shared" si="451"/>
        <v>0</v>
      </c>
      <c r="AC598" s="37">
        <f t="shared" si="452"/>
        <v>0</v>
      </c>
      <c r="AD598" s="37">
        <f t="shared" si="453"/>
        <v>0</v>
      </c>
      <c r="AF598">
        <f>'Data TREND'!CO23</f>
        <v>30</v>
      </c>
      <c r="AG598" s="37">
        <f>'Data TREND'!DE23</f>
        <v>826.26228808617657</v>
      </c>
      <c r="AH598" s="37">
        <f>'Data TREND'!DF23</f>
        <v>431.77840963288668</v>
      </c>
      <c r="AI598" s="37">
        <f>'Data TREND'!DG23</f>
        <v>172.14928248251425</v>
      </c>
      <c r="AJ598" s="62">
        <f>'Data TREND'!DH23</f>
        <v>1430.0902252560688</v>
      </c>
      <c r="AK598" s="37">
        <f>'Data TREND'!DI23</f>
        <v>140.04374229978609</v>
      </c>
      <c r="AL598" s="37">
        <f>'Data TREND'!DJ23</f>
        <v>57.111483882517774</v>
      </c>
      <c r="AN598" s="37">
        <f t="shared" si="454"/>
        <v>0</v>
      </c>
      <c r="AO598" s="37">
        <f t="shared" si="455"/>
        <v>0</v>
      </c>
      <c r="AP598" s="37">
        <f t="shared" si="456"/>
        <v>0</v>
      </c>
      <c r="AQ598" s="62">
        <f t="shared" si="457"/>
        <v>0</v>
      </c>
      <c r="AR598" s="37">
        <f t="shared" si="458"/>
        <v>0</v>
      </c>
      <c r="AS598" s="37">
        <f t="shared" si="459"/>
        <v>0</v>
      </c>
      <c r="AU598">
        <v>30</v>
      </c>
      <c r="AV598" s="37">
        <f t="shared" si="460"/>
        <v>420.71851591068031</v>
      </c>
      <c r="AW598" s="37">
        <f t="shared" si="461"/>
        <v>428.57816972089819</v>
      </c>
      <c r="AX598" s="37">
        <f t="shared" si="462"/>
        <v>162.37223516085879</v>
      </c>
      <c r="AY598" s="62">
        <f t="shared" si="463"/>
        <v>1011.5953306684908</v>
      </c>
      <c r="AZ598" s="37">
        <f t="shared" si="464"/>
        <v>94.323745215467895</v>
      </c>
      <c r="BA598" s="37">
        <f t="shared" si="465"/>
        <v>38.398018482912867</v>
      </c>
      <c r="BC598">
        <v>30</v>
      </c>
      <c r="BD598" s="37">
        <f>IF(Voorblad!$E$10=Rekenblad!BC598,Rekenblad!AV598,0)</f>
        <v>0</v>
      </c>
      <c r="BE598" s="37">
        <f>IF(Voorblad!$E$10=Rekenblad!BC598,Rekenblad!AW598,0)</f>
        <v>0</v>
      </c>
      <c r="BF598" s="37">
        <f>IF(Voorblad!$E$10=Rekenblad!BC598,Rekenblad!AX598,0)</f>
        <v>0</v>
      </c>
      <c r="BG598" s="62">
        <f>IF(Voorblad!$E$10=Rekenblad!BC598,Rekenblad!AY598,0)</f>
        <v>0</v>
      </c>
      <c r="BH598" s="37">
        <f>IF(Voorblad!$E$10=Rekenblad!BC598,Rekenblad!AZ598,0)</f>
        <v>0</v>
      </c>
      <c r="BI598" s="37">
        <f>IF(Voorblad!$E$10=Rekenblad!BC598,Rekenblad!BA598,0)</f>
        <v>0</v>
      </c>
      <c r="BK598">
        <v>30</v>
      </c>
      <c r="BL598" s="37">
        <f>IF(Voorblad!$E$14=Rekenblad!$BL$576,Rekenblad!BD598,0)</f>
        <v>0</v>
      </c>
      <c r="BM598" s="37">
        <f>IF(Voorblad!$E$14=Rekenblad!$BL$576,Rekenblad!BE598,0)</f>
        <v>0</v>
      </c>
      <c r="BN598" s="37">
        <f>IF(Voorblad!$E$14=Rekenblad!$BL$576,Rekenblad!BF598,0)</f>
        <v>0</v>
      </c>
      <c r="BO598" s="37">
        <f>IF(Voorblad!$E$14=Rekenblad!$BL$576,Rekenblad!BG598,0)</f>
        <v>0</v>
      </c>
      <c r="BP598" s="37">
        <f>IF(Voorblad!$E$14=Rekenblad!$BL$576,Rekenblad!BH598,0)</f>
        <v>0</v>
      </c>
      <c r="BQ598" s="37">
        <f>IF(Voorblad!$E$14=Rekenblad!$BL$576,Rekenblad!BI598,0)</f>
        <v>0</v>
      </c>
    </row>
    <row r="599" spans="2:69" x14ac:dyDescent="0.25">
      <c r="B599">
        <f>'Data TREND'!CO24</f>
        <v>31</v>
      </c>
      <c r="C599" s="37">
        <f>'Data TREND'!CQ24</f>
        <v>428.50101560534063</v>
      </c>
      <c r="D599" s="37">
        <f>'Data TREND'!CR24</f>
        <v>441.27464499947871</v>
      </c>
      <c r="E599" s="37">
        <f>'Data TREND'!CS24</f>
        <v>167.62507889227453</v>
      </c>
      <c r="F599" s="62">
        <f>'Data TREND'!CT24</f>
        <v>1037.3275675232194</v>
      </c>
      <c r="G599" s="37">
        <f>'Data TREND'!CU24</f>
        <v>93.934491242456261</v>
      </c>
      <c r="H599" s="37">
        <f>'Data TREND'!CV24</f>
        <v>38.239262041940542</v>
      </c>
      <c r="J599" s="37">
        <f t="shared" si="466"/>
        <v>428.50101560534063</v>
      </c>
      <c r="K599" s="37">
        <f t="shared" si="467"/>
        <v>441.27464499947871</v>
      </c>
      <c r="L599" s="37">
        <f t="shared" si="468"/>
        <v>167.62507889227453</v>
      </c>
      <c r="M599" s="62">
        <f t="shared" si="469"/>
        <v>1037.3275675232194</v>
      </c>
      <c r="N599" s="37">
        <f t="shared" si="470"/>
        <v>93.934491242456261</v>
      </c>
      <c r="O599" s="37">
        <f t="shared" si="471"/>
        <v>38.239262041940542</v>
      </c>
      <c r="Q599">
        <f>'Data TREND'!CO24</f>
        <v>31</v>
      </c>
      <c r="R599" s="37">
        <f>'Data TREND'!CX24</f>
        <v>636.43065887475223</v>
      </c>
      <c r="S599" s="37">
        <f>'Data TREND'!CY24</f>
        <v>442.81147749681361</v>
      </c>
      <c r="T599" s="37">
        <f>'Data TREND'!CZ24</f>
        <v>172.0775792122775</v>
      </c>
      <c r="U599" s="62">
        <f>'Data TREND'!DA24</f>
        <v>1251.0611657655566</v>
      </c>
      <c r="V599" s="37">
        <f>'Data TREND'!DB24</f>
        <v>116.46615134391284</v>
      </c>
      <c r="W599" s="37">
        <f>'Data TREND'!DC24</f>
        <v>47.545497744200077</v>
      </c>
      <c r="Y599" s="37">
        <f t="shared" si="448"/>
        <v>0</v>
      </c>
      <c r="Z599" s="37">
        <f t="shared" si="449"/>
        <v>0</v>
      </c>
      <c r="AA599" s="37">
        <f t="shared" si="450"/>
        <v>0</v>
      </c>
      <c r="AB599" s="62">
        <f t="shared" si="451"/>
        <v>0</v>
      </c>
      <c r="AC599" s="37">
        <f t="shared" si="452"/>
        <v>0</v>
      </c>
      <c r="AD599" s="37">
        <f t="shared" si="453"/>
        <v>0</v>
      </c>
      <c r="AF599">
        <f>'Data TREND'!CO24</f>
        <v>31</v>
      </c>
      <c r="AG599" s="37">
        <f>'Data TREND'!DE24</f>
        <v>840.11387963381935</v>
      </c>
      <c r="AH599" s="37">
        <f>'Data TREND'!DF24</f>
        <v>444.39167983662475</v>
      </c>
      <c r="AI599" s="37">
        <f>'Data TREND'!DG24</f>
        <v>177.23957931747506</v>
      </c>
      <c r="AJ599" s="62">
        <f>'Data TREND'!DH24</f>
        <v>1461.6494652599119</v>
      </c>
      <c r="AK599" s="37">
        <f>'Data TREND'!DI24</f>
        <v>139.25179253044999</v>
      </c>
      <c r="AL599" s="37">
        <f>'Data TREND'!DJ24</f>
        <v>56.787278537761765</v>
      </c>
      <c r="AN599" s="37">
        <f t="shared" si="454"/>
        <v>0</v>
      </c>
      <c r="AO599" s="37">
        <f t="shared" si="455"/>
        <v>0</v>
      </c>
      <c r="AP599" s="37">
        <f t="shared" si="456"/>
        <v>0</v>
      </c>
      <c r="AQ599" s="62">
        <f t="shared" si="457"/>
        <v>0</v>
      </c>
      <c r="AR599" s="37">
        <f t="shared" si="458"/>
        <v>0</v>
      </c>
      <c r="AS599" s="37">
        <f t="shared" si="459"/>
        <v>0</v>
      </c>
      <c r="AU599">
        <v>31</v>
      </c>
      <c r="AV599" s="37">
        <f t="shared" si="460"/>
        <v>428.50101560534063</v>
      </c>
      <c r="AW599" s="37">
        <f t="shared" si="461"/>
        <v>441.27464499947871</v>
      </c>
      <c r="AX599" s="37">
        <f t="shared" si="462"/>
        <v>167.62507889227453</v>
      </c>
      <c r="AY599" s="62">
        <f t="shared" si="463"/>
        <v>1037.3275675232194</v>
      </c>
      <c r="AZ599" s="37">
        <f t="shared" si="464"/>
        <v>93.934491242456261</v>
      </c>
      <c r="BA599" s="37">
        <f t="shared" si="465"/>
        <v>38.239262041940542</v>
      </c>
      <c r="BC599">
        <v>31</v>
      </c>
      <c r="BD599" s="37">
        <f>IF(Voorblad!$E$10=Rekenblad!BC599,Rekenblad!AV599,0)</f>
        <v>0</v>
      </c>
      <c r="BE599" s="37">
        <f>IF(Voorblad!$E$10=Rekenblad!BC599,Rekenblad!AW599,0)</f>
        <v>0</v>
      </c>
      <c r="BF599" s="37">
        <f>IF(Voorblad!$E$10=Rekenblad!BC599,Rekenblad!AX599,0)</f>
        <v>0</v>
      </c>
      <c r="BG599" s="62">
        <f>IF(Voorblad!$E$10=Rekenblad!BC599,Rekenblad!AY599,0)</f>
        <v>0</v>
      </c>
      <c r="BH599" s="37">
        <f>IF(Voorblad!$E$10=Rekenblad!BC599,Rekenblad!AZ599,0)</f>
        <v>0</v>
      </c>
      <c r="BI599" s="37">
        <f>IF(Voorblad!$E$10=Rekenblad!BC599,Rekenblad!BA599,0)</f>
        <v>0</v>
      </c>
      <c r="BK599">
        <v>31</v>
      </c>
      <c r="BL599" s="37">
        <f>IF(Voorblad!$E$14=Rekenblad!$BL$576,Rekenblad!BD599,0)</f>
        <v>0</v>
      </c>
      <c r="BM599" s="37">
        <f>IF(Voorblad!$E$14=Rekenblad!$BL$576,Rekenblad!BE599,0)</f>
        <v>0</v>
      </c>
      <c r="BN599" s="37">
        <f>IF(Voorblad!$E$14=Rekenblad!$BL$576,Rekenblad!BF599,0)</f>
        <v>0</v>
      </c>
      <c r="BO599" s="37">
        <f>IF(Voorblad!$E$14=Rekenblad!$BL$576,Rekenblad!BG599,0)</f>
        <v>0</v>
      </c>
      <c r="BP599" s="37">
        <f>IF(Voorblad!$E$14=Rekenblad!$BL$576,Rekenblad!BH599,0)</f>
        <v>0</v>
      </c>
      <c r="BQ599" s="37">
        <f>IF(Voorblad!$E$14=Rekenblad!$BL$576,Rekenblad!BI599,0)</f>
        <v>0</v>
      </c>
    </row>
    <row r="600" spans="2:69" x14ac:dyDescent="0.25">
      <c r="B600">
        <f>'Data TREND'!CO25</f>
        <v>32</v>
      </c>
      <c r="C600" s="37">
        <f>'Data TREND'!CQ25</f>
        <v>436.283515300001</v>
      </c>
      <c r="D600" s="37">
        <f>'Data TREND'!CR25</f>
        <v>453.97112027805917</v>
      </c>
      <c r="E600" s="37">
        <f>'Data TREND'!CS25</f>
        <v>172.87792262369024</v>
      </c>
      <c r="F600" s="62">
        <f>'Data TREND'!CT25</f>
        <v>1063.0598043779482</v>
      </c>
      <c r="G600" s="37">
        <f>'Data TREND'!CU25</f>
        <v>93.545237269444627</v>
      </c>
      <c r="H600" s="37">
        <f>'Data TREND'!CV25</f>
        <v>38.080505600968216</v>
      </c>
      <c r="J600" s="37">
        <f t="shared" si="466"/>
        <v>436.283515300001</v>
      </c>
      <c r="K600" s="37">
        <f t="shared" si="467"/>
        <v>453.97112027805917</v>
      </c>
      <c r="L600" s="37">
        <f t="shared" si="468"/>
        <v>172.87792262369024</v>
      </c>
      <c r="M600" s="62">
        <f t="shared" si="469"/>
        <v>1063.0598043779482</v>
      </c>
      <c r="N600" s="37">
        <f t="shared" si="470"/>
        <v>93.545237269444627</v>
      </c>
      <c r="O600" s="37">
        <f t="shared" si="471"/>
        <v>38.080505600968216</v>
      </c>
      <c r="Q600">
        <f>'Data TREND'!CO25</f>
        <v>32</v>
      </c>
      <c r="R600" s="37">
        <f>'Data TREND'!CX25</f>
        <v>647.33668730833733</v>
      </c>
      <c r="S600" s="37">
        <f>'Data TREND'!CY25</f>
        <v>455.46596631548761</v>
      </c>
      <c r="T600" s="37">
        <f>'Data TREND'!CZ25</f>
        <v>177.25413065872792</v>
      </c>
      <c r="U600" s="62">
        <f>'Data TREND'!DA25</f>
        <v>1279.796030842017</v>
      </c>
      <c r="V600" s="37">
        <f>'Data TREND'!DB25</f>
        <v>115.88293266347119</v>
      </c>
      <c r="W600" s="37">
        <f>'Data TREND'!DC25</f>
        <v>47.308777730141053</v>
      </c>
      <c r="Y600" s="37">
        <f t="shared" si="448"/>
        <v>0</v>
      </c>
      <c r="Z600" s="37">
        <f t="shared" si="449"/>
        <v>0</v>
      </c>
      <c r="AA600" s="37">
        <f t="shared" si="450"/>
        <v>0</v>
      </c>
      <c r="AB600" s="62">
        <f t="shared" si="451"/>
        <v>0</v>
      </c>
      <c r="AC600" s="37">
        <f t="shared" si="452"/>
        <v>0</v>
      </c>
      <c r="AD600" s="37">
        <f t="shared" si="453"/>
        <v>0</v>
      </c>
      <c r="AF600">
        <f>'Data TREND'!CO25</f>
        <v>32</v>
      </c>
      <c r="AG600" s="37">
        <f>'Data TREND'!DE25</f>
        <v>853.96547118146202</v>
      </c>
      <c r="AH600" s="37">
        <f>'Data TREND'!DF25</f>
        <v>457.00495004036281</v>
      </c>
      <c r="AI600" s="37">
        <f>'Data TREND'!DG25</f>
        <v>182.32987615243587</v>
      </c>
      <c r="AJ600" s="62">
        <f>'Data TREND'!DH25</f>
        <v>1493.2087052637551</v>
      </c>
      <c r="AK600" s="37">
        <f>'Data TREND'!DI25</f>
        <v>138.45984276111389</v>
      </c>
      <c r="AL600" s="37">
        <f>'Data TREND'!DJ25</f>
        <v>56.463073193005755</v>
      </c>
      <c r="AN600" s="37">
        <f t="shared" si="454"/>
        <v>0</v>
      </c>
      <c r="AO600" s="37">
        <f t="shared" si="455"/>
        <v>0</v>
      </c>
      <c r="AP600" s="37">
        <f t="shared" si="456"/>
        <v>0</v>
      </c>
      <c r="AQ600" s="62">
        <f t="shared" si="457"/>
        <v>0</v>
      </c>
      <c r="AR600" s="37">
        <f t="shared" si="458"/>
        <v>0</v>
      </c>
      <c r="AS600" s="37">
        <f t="shared" si="459"/>
        <v>0</v>
      </c>
      <c r="AU600">
        <v>32</v>
      </c>
      <c r="AV600" s="37">
        <f t="shared" si="460"/>
        <v>436.283515300001</v>
      </c>
      <c r="AW600" s="37">
        <f t="shared" si="461"/>
        <v>453.97112027805917</v>
      </c>
      <c r="AX600" s="37">
        <f t="shared" si="462"/>
        <v>172.87792262369024</v>
      </c>
      <c r="AY600" s="62">
        <f t="shared" si="463"/>
        <v>1063.0598043779482</v>
      </c>
      <c r="AZ600" s="37">
        <f t="shared" si="464"/>
        <v>93.545237269444627</v>
      </c>
      <c r="BA600" s="37">
        <f t="shared" si="465"/>
        <v>38.080505600968216</v>
      </c>
      <c r="BC600">
        <v>32</v>
      </c>
      <c r="BD600" s="37">
        <f>IF(Voorblad!$E$10=Rekenblad!BC600,Rekenblad!AV600,0)</f>
        <v>0</v>
      </c>
      <c r="BE600" s="37">
        <f>IF(Voorblad!$E$10=Rekenblad!BC600,Rekenblad!AW600,0)</f>
        <v>0</v>
      </c>
      <c r="BF600" s="37">
        <f>IF(Voorblad!$E$10=Rekenblad!BC600,Rekenblad!AX600,0)</f>
        <v>0</v>
      </c>
      <c r="BG600" s="62">
        <f>IF(Voorblad!$E$10=Rekenblad!BC600,Rekenblad!AY600,0)</f>
        <v>0</v>
      </c>
      <c r="BH600" s="37">
        <f>IF(Voorblad!$E$10=Rekenblad!BC600,Rekenblad!AZ600,0)</f>
        <v>0</v>
      </c>
      <c r="BI600" s="37">
        <f>IF(Voorblad!$E$10=Rekenblad!BC600,Rekenblad!BA600,0)</f>
        <v>0</v>
      </c>
      <c r="BK600">
        <v>32</v>
      </c>
      <c r="BL600" s="37">
        <f>IF(Voorblad!$E$14=Rekenblad!$BL$576,Rekenblad!BD600,0)</f>
        <v>0</v>
      </c>
      <c r="BM600" s="37">
        <f>IF(Voorblad!$E$14=Rekenblad!$BL$576,Rekenblad!BE600,0)</f>
        <v>0</v>
      </c>
      <c r="BN600" s="37">
        <f>IF(Voorblad!$E$14=Rekenblad!$BL$576,Rekenblad!BF600,0)</f>
        <v>0</v>
      </c>
      <c r="BO600" s="37">
        <f>IF(Voorblad!$E$14=Rekenblad!$BL$576,Rekenblad!BG600,0)</f>
        <v>0</v>
      </c>
      <c r="BP600" s="37">
        <f>IF(Voorblad!$E$14=Rekenblad!$BL$576,Rekenblad!BH600,0)</f>
        <v>0</v>
      </c>
      <c r="BQ600" s="37">
        <f>IF(Voorblad!$E$14=Rekenblad!$BL$576,Rekenblad!BI600,0)</f>
        <v>0</v>
      </c>
    </row>
    <row r="601" spans="2:69" x14ac:dyDescent="0.25">
      <c r="B601">
        <f>'Data TREND'!CO26</f>
        <v>33</v>
      </c>
      <c r="C601" s="37">
        <f>'Data TREND'!CQ26</f>
        <v>444.06601499466132</v>
      </c>
      <c r="D601" s="37">
        <f>'Data TREND'!CR26</f>
        <v>466.66759555663964</v>
      </c>
      <c r="E601" s="37">
        <f>'Data TREND'!CS26</f>
        <v>178.13076635510595</v>
      </c>
      <c r="F601" s="62">
        <f>'Data TREND'!CT26</f>
        <v>1088.7920412326771</v>
      </c>
      <c r="G601" s="37">
        <f>'Data TREND'!CU26</f>
        <v>93.155983296432993</v>
      </c>
      <c r="H601" s="37">
        <f>'Data TREND'!CV26</f>
        <v>37.921749159995898</v>
      </c>
      <c r="J601" s="37">
        <f t="shared" si="466"/>
        <v>444.06601499466132</v>
      </c>
      <c r="K601" s="37">
        <f t="shared" si="467"/>
        <v>466.66759555663964</v>
      </c>
      <c r="L601" s="37">
        <f t="shared" si="468"/>
        <v>178.13076635510595</v>
      </c>
      <c r="M601" s="62">
        <f t="shared" si="469"/>
        <v>1088.7920412326771</v>
      </c>
      <c r="N601" s="37">
        <f t="shared" si="470"/>
        <v>93.155983296432993</v>
      </c>
      <c r="O601" s="37">
        <f t="shared" si="471"/>
        <v>37.921749159995898</v>
      </c>
      <c r="Q601">
        <f>'Data TREND'!CO26</f>
        <v>33</v>
      </c>
      <c r="R601" s="37">
        <f>'Data TREND'!CX26</f>
        <v>658.24271574192244</v>
      </c>
      <c r="S601" s="37">
        <f>'Data TREND'!CY26</f>
        <v>468.1204551341616</v>
      </c>
      <c r="T601" s="37">
        <f>'Data TREND'!CZ26</f>
        <v>182.43068210517833</v>
      </c>
      <c r="U601" s="62">
        <f>'Data TREND'!DA26</f>
        <v>1308.5308959184774</v>
      </c>
      <c r="V601" s="37">
        <f>'Data TREND'!DB26</f>
        <v>115.29971398302953</v>
      </c>
      <c r="W601" s="37">
        <f>'Data TREND'!DC26</f>
        <v>47.072057716082028</v>
      </c>
      <c r="Y601" s="37">
        <f t="shared" si="448"/>
        <v>0</v>
      </c>
      <c r="Z601" s="37">
        <f t="shared" si="449"/>
        <v>0</v>
      </c>
      <c r="AA601" s="37">
        <f t="shared" si="450"/>
        <v>0</v>
      </c>
      <c r="AB601" s="62">
        <f t="shared" si="451"/>
        <v>0</v>
      </c>
      <c r="AC601" s="37">
        <f t="shared" si="452"/>
        <v>0</v>
      </c>
      <c r="AD601" s="37">
        <f t="shared" si="453"/>
        <v>0</v>
      </c>
      <c r="AF601">
        <f>'Data TREND'!CO26</f>
        <v>33</v>
      </c>
      <c r="AG601" s="37">
        <f>'Data TREND'!DE26</f>
        <v>867.81706272910469</v>
      </c>
      <c r="AH601" s="37">
        <f>'Data TREND'!DF26</f>
        <v>469.61822024410088</v>
      </c>
      <c r="AI601" s="37">
        <f>'Data TREND'!DG26</f>
        <v>187.42017298739668</v>
      </c>
      <c r="AJ601" s="62">
        <f>'Data TREND'!DH26</f>
        <v>1524.7679452675982</v>
      </c>
      <c r="AK601" s="37">
        <f>'Data TREND'!DI26</f>
        <v>137.66789299177776</v>
      </c>
      <c r="AL601" s="37">
        <f>'Data TREND'!DJ26</f>
        <v>56.138867848249745</v>
      </c>
      <c r="AN601" s="37">
        <f t="shared" si="454"/>
        <v>0</v>
      </c>
      <c r="AO601" s="37">
        <f t="shared" si="455"/>
        <v>0</v>
      </c>
      <c r="AP601" s="37">
        <f t="shared" si="456"/>
        <v>0</v>
      </c>
      <c r="AQ601" s="62">
        <f t="shared" si="457"/>
        <v>0</v>
      </c>
      <c r="AR601" s="37">
        <f t="shared" si="458"/>
        <v>0</v>
      </c>
      <c r="AS601" s="37">
        <f t="shared" si="459"/>
        <v>0</v>
      </c>
      <c r="AU601">
        <v>33</v>
      </c>
      <c r="AV601" s="37">
        <f t="shared" si="460"/>
        <v>444.06601499466132</v>
      </c>
      <c r="AW601" s="37">
        <f t="shared" si="461"/>
        <v>466.66759555663964</v>
      </c>
      <c r="AX601" s="37">
        <f t="shared" si="462"/>
        <v>178.13076635510595</v>
      </c>
      <c r="AY601" s="62">
        <f t="shared" si="463"/>
        <v>1088.7920412326771</v>
      </c>
      <c r="AZ601" s="37">
        <f t="shared" si="464"/>
        <v>93.155983296432993</v>
      </c>
      <c r="BA601" s="37">
        <f t="shared" si="465"/>
        <v>37.921749159995898</v>
      </c>
      <c r="BC601">
        <v>33</v>
      </c>
      <c r="BD601" s="37">
        <f>IF(Voorblad!$E$10=Rekenblad!BC601,Rekenblad!AV601,0)</f>
        <v>0</v>
      </c>
      <c r="BE601" s="37">
        <f>IF(Voorblad!$E$10=Rekenblad!BC601,Rekenblad!AW601,0)</f>
        <v>0</v>
      </c>
      <c r="BF601" s="37">
        <f>IF(Voorblad!$E$10=Rekenblad!BC601,Rekenblad!AX601,0)</f>
        <v>0</v>
      </c>
      <c r="BG601" s="62">
        <f>IF(Voorblad!$E$10=Rekenblad!BC601,Rekenblad!AY601,0)</f>
        <v>0</v>
      </c>
      <c r="BH601" s="37">
        <f>IF(Voorblad!$E$10=Rekenblad!BC601,Rekenblad!AZ601,0)</f>
        <v>0</v>
      </c>
      <c r="BI601" s="37">
        <f>IF(Voorblad!$E$10=Rekenblad!BC601,Rekenblad!BA601,0)</f>
        <v>0</v>
      </c>
      <c r="BK601">
        <v>33</v>
      </c>
      <c r="BL601" s="37">
        <f>IF(Voorblad!$E$14=Rekenblad!$BL$576,Rekenblad!BD601,0)</f>
        <v>0</v>
      </c>
      <c r="BM601" s="37">
        <f>IF(Voorblad!$E$14=Rekenblad!$BL$576,Rekenblad!BE601,0)</f>
        <v>0</v>
      </c>
      <c r="BN601" s="37">
        <f>IF(Voorblad!$E$14=Rekenblad!$BL$576,Rekenblad!BF601,0)</f>
        <v>0</v>
      </c>
      <c r="BO601" s="37">
        <f>IF(Voorblad!$E$14=Rekenblad!$BL$576,Rekenblad!BG601,0)</f>
        <v>0</v>
      </c>
      <c r="BP601" s="37">
        <f>IF(Voorblad!$E$14=Rekenblad!$BL$576,Rekenblad!BH601,0)</f>
        <v>0</v>
      </c>
      <c r="BQ601" s="37">
        <f>IF(Voorblad!$E$14=Rekenblad!$BL$576,Rekenblad!BI601,0)</f>
        <v>0</v>
      </c>
    </row>
    <row r="602" spans="2:69" x14ac:dyDescent="0.25">
      <c r="B602">
        <f>'Data TREND'!CO27</f>
        <v>34</v>
      </c>
      <c r="C602" s="37">
        <f>'Data TREND'!CQ27</f>
        <v>451.84851468932169</v>
      </c>
      <c r="D602" s="37">
        <f>'Data TREND'!CR27</f>
        <v>479.36407083522016</v>
      </c>
      <c r="E602" s="37">
        <f>'Data TREND'!CS27</f>
        <v>183.38361008652168</v>
      </c>
      <c r="F602" s="62">
        <f>'Data TREND'!CT27</f>
        <v>1114.5242780874057</v>
      </c>
      <c r="G602" s="37">
        <f>'Data TREND'!CU27</f>
        <v>92.766729323421373</v>
      </c>
      <c r="H602" s="37">
        <f>'Data TREND'!CV27</f>
        <v>37.762992719023572</v>
      </c>
      <c r="J602" s="37">
        <f t="shared" si="466"/>
        <v>451.84851468932169</v>
      </c>
      <c r="K602" s="37">
        <f t="shared" si="467"/>
        <v>479.36407083522016</v>
      </c>
      <c r="L602" s="37">
        <f t="shared" si="468"/>
        <v>183.38361008652168</v>
      </c>
      <c r="M602" s="62">
        <f t="shared" si="469"/>
        <v>1114.5242780874057</v>
      </c>
      <c r="N602" s="37">
        <f t="shared" si="470"/>
        <v>92.766729323421373</v>
      </c>
      <c r="O602" s="37">
        <f t="shared" si="471"/>
        <v>37.762992719023572</v>
      </c>
      <c r="Q602">
        <f>'Data TREND'!CO27</f>
        <v>34</v>
      </c>
      <c r="R602" s="37">
        <f>'Data TREND'!CX27</f>
        <v>669.14874417550755</v>
      </c>
      <c r="S602" s="37">
        <f>'Data TREND'!CY27</f>
        <v>480.7749439528356</v>
      </c>
      <c r="T602" s="37">
        <f>'Data TREND'!CZ27</f>
        <v>187.60723355162875</v>
      </c>
      <c r="U602" s="62">
        <f>'Data TREND'!DA27</f>
        <v>1337.2657609949379</v>
      </c>
      <c r="V602" s="37">
        <f>'Data TREND'!DB27</f>
        <v>114.71649530258787</v>
      </c>
      <c r="W602" s="37">
        <f>'Data TREND'!DC27</f>
        <v>46.835337702022997</v>
      </c>
      <c r="Y602" s="37">
        <f t="shared" si="448"/>
        <v>0</v>
      </c>
      <c r="Z602" s="37">
        <f t="shared" si="449"/>
        <v>0</v>
      </c>
      <c r="AA602" s="37">
        <f t="shared" si="450"/>
        <v>0</v>
      </c>
      <c r="AB602" s="62">
        <f t="shared" si="451"/>
        <v>0</v>
      </c>
      <c r="AC602" s="37">
        <f t="shared" si="452"/>
        <v>0</v>
      </c>
      <c r="AD602" s="37">
        <f t="shared" si="453"/>
        <v>0</v>
      </c>
      <c r="AF602">
        <f>'Data TREND'!CO27</f>
        <v>34</v>
      </c>
      <c r="AG602" s="37">
        <f>'Data TREND'!DE27</f>
        <v>881.66865427674747</v>
      </c>
      <c r="AH602" s="37">
        <f>'Data TREND'!DF27</f>
        <v>482.23149044783895</v>
      </c>
      <c r="AI602" s="37">
        <f>'Data TREND'!DG27</f>
        <v>192.51046982235749</v>
      </c>
      <c r="AJ602" s="62">
        <f>'Data TREND'!DH27</f>
        <v>1556.3271852714413</v>
      </c>
      <c r="AK602" s="37">
        <f>'Data TREND'!DI27</f>
        <v>136.87594322244166</v>
      </c>
      <c r="AL602" s="37">
        <f>'Data TREND'!DJ27</f>
        <v>55.814662503493736</v>
      </c>
      <c r="AN602" s="37">
        <f t="shared" si="454"/>
        <v>0</v>
      </c>
      <c r="AO602" s="37">
        <f t="shared" si="455"/>
        <v>0</v>
      </c>
      <c r="AP602" s="37">
        <f t="shared" si="456"/>
        <v>0</v>
      </c>
      <c r="AQ602" s="62">
        <f t="shared" si="457"/>
        <v>0</v>
      </c>
      <c r="AR602" s="37">
        <f t="shared" si="458"/>
        <v>0</v>
      </c>
      <c r="AS602" s="37">
        <f t="shared" si="459"/>
        <v>0</v>
      </c>
      <c r="AU602">
        <v>34</v>
      </c>
      <c r="AV602" s="37">
        <f t="shared" si="460"/>
        <v>451.84851468932169</v>
      </c>
      <c r="AW602" s="37">
        <f t="shared" si="461"/>
        <v>479.36407083522016</v>
      </c>
      <c r="AX602" s="37">
        <f t="shared" si="462"/>
        <v>183.38361008652168</v>
      </c>
      <c r="AY602" s="62">
        <f t="shared" si="463"/>
        <v>1114.5242780874057</v>
      </c>
      <c r="AZ602" s="37">
        <f t="shared" si="464"/>
        <v>92.766729323421373</v>
      </c>
      <c r="BA602" s="37">
        <f t="shared" si="465"/>
        <v>37.762992719023572</v>
      </c>
      <c r="BC602">
        <v>34</v>
      </c>
      <c r="BD602" s="37">
        <f>IF(Voorblad!$E$10=Rekenblad!BC602,Rekenblad!AV602,0)</f>
        <v>0</v>
      </c>
      <c r="BE602" s="37">
        <f>IF(Voorblad!$E$10=Rekenblad!BC602,Rekenblad!AW602,0)</f>
        <v>0</v>
      </c>
      <c r="BF602" s="37">
        <f>IF(Voorblad!$E$10=Rekenblad!BC602,Rekenblad!AX602,0)</f>
        <v>0</v>
      </c>
      <c r="BG602" s="62">
        <f>IF(Voorblad!$E$10=Rekenblad!BC602,Rekenblad!AY602,0)</f>
        <v>0</v>
      </c>
      <c r="BH602" s="37">
        <f>IF(Voorblad!$E$10=Rekenblad!BC602,Rekenblad!AZ602,0)</f>
        <v>0</v>
      </c>
      <c r="BI602" s="37">
        <f>IF(Voorblad!$E$10=Rekenblad!BC602,Rekenblad!BA602,0)</f>
        <v>0</v>
      </c>
      <c r="BK602">
        <v>34</v>
      </c>
      <c r="BL602" s="37">
        <f>IF(Voorblad!$E$14=Rekenblad!$BL$576,Rekenblad!BD602,0)</f>
        <v>0</v>
      </c>
      <c r="BM602" s="37">
        <f>IF(Voorblad!$E$14=Rekenblad!$BL$576,Rekenblad!BE602,0)</f>
        <v>0</v>
      </c>
      <c r="BN602" s="37">
        <f>IF(Voorblad!$E$14=Rekenblad!$BL$576,Rekenblad!BF602,0)</f>
        <v>0</v>
      </c>
      <c r="BO602" s="37">
        <f>IF(Voorblad!$E$14=Rekenblad!$BL$576,Rekenblad!BG602,0)</f>
        <v>0</v>
      </c>
      <c r="BP602" s="37">
        <f>IF(Voorblad!$E$14=Rekenblad!$BL$576,Rekenblad!BH602,0)</f>
        <v>0</v>
      </c>
      <c r="BQ602" s="37">
        <f>IF(Voorblad!$E$14=Rekenblad!$BL$576,Rekenblad!BI602,0)</f>
        <v>0</v>
      </c>
    </row>
    <row r="603" spans="2:69" x14ac:dyDescent="0.25">
      <c r="B603">
        <f>'Data TREND'!CO28</f>
        <v>35</v>
      </c>
      <c r="C603" s="37">
        <f>'Data TREND'!CQ28</f>
        <v>459.63101438398201</v>
      </c>
      <c r="D603" s="37">
        <f>'Data TREND'!CR28</f>
        <v>492.06054611380063</v>
      </c>
      <c r="E603" s="37">
        <f>'Data TREND'!CS28</f>
        <v>188.63645381793739</v>
      </c>
      <c r="F603" s="62">
        <f>'Data TREND'!CT28</f>
        <v>1140.2565149421346</v>
      </c>
      <c r="G603" s="37">
        <f>'Data TREND'!CU28</f>
        <v>92.377475350409725</v>
      </c>
      <c r="H603" s="37">
        <f>'Data TREND'!CV28</f>
        <v>37.604236278051246</v>
      </c>
      <c r="J603" s="37">
        <f t="shared" si="466"/>
        <v>459.63101438398201</v>
      </c>
      <c r="K603" s="37">
        <f t="shared" si="467"/>
        <v>492.06054611380063</v>
      </c>
      <c r="L603" s="37">
        <f t="shared" si="468"/>
        <v>188.63645381793739</v>
      </c>
      <c r="M603" s="62">
        <f t="shared" si="469"/>
        <v>1140.2565149421346</v>
      </c>
      <c r="N603" s="37">
        <f t="shared" si="470"/>
        <v>92.377475350409725</v>
      </c>
      <c r="O603" s="37">
        <f t="shared" si="471"/>
        <v>37.604236278051246</v>
      </c>
      <c r="Q603">
        <f>'Data TREND'!CO28</f>
        <v>35</v>
      </c>
      <c r="R603" s="37">
        <f>'Data TREND'!CX28</f>
        <v>680.05477260909265</v>
      </c>
      <c r="S603" s="37">
        <f>'Data TREND'!CY28</f>
        <v>493.4294327715096</v>
      </c>
      <c r="T603" s="37">
        <f>'Data TREND'!CZ28</f>
        <v>192.7837849980792</v>
      </c>
      <c r="U603" s="62">
        <f>'Data TREND'!DA28</f>
        <v>1366.0006260713985</v>
      </c>
      <c r="V603" s="37">
        <f>'Data TREND'!DB28</f>
        <v>114.13327662214621</v>
      </c>
      <c r="W603" s="37">
        <f>'Data TREND'!DC28</f>
        <v>46.598617687963973</v>
      </c>
      <c r="Y603" s="37">
        <f t="shared" si="448"/>
        <v>0</v>
      </c>
      <c r="Z603" s="37">
        <f t="shared" si="449"/>
        <v>0</v>
      </c>
      <c r="AA603" s="37">
        <f t="shared" si="450"/>
        <v>0</v>
      </c>
      <c r="AB603" s="62">
        <f t="shared" si="451"/>
        <v>0</v>
      </c>
      <c r="AC603" s="37">
        <f t="shared" si="452"/>
        <v>0</v>
      </c>
      <c r="AD603" s="37">
        <f t="shared" si="453"/>
        <v>0</v>
      </c>
      <c r="AF603">
        <f>'Data TREND'!CO28</f>
        <v>35</v>
      </c>
      <c r="AG603" s="37">
        <f>'Data TREND'!DE28</f>
        <v>895.52024582439026</v>
      </c>
      <c r="AH603" s="37">
        <f>'Data TREND'!DF28</f>
        <v>494.84476065157708</v>
      </c>
      <c r="AI603" s="37">
        <f>'Data TREND'!DG28</f>
        <v>197.60076665731827</v>
      </c>
      <c r="AJ603" s="62">
        <f>'Data TREND'!DH28</f>
        <v>1587.8864252752844</v>
      </c>
      <c r="AK603" s="37">
        <f>'Data TREND'!DI28</f>
        <v>136.08399345310556</v>
      </c>
      <c r="AL603" s="37">
        <f>'Data TREND'!DJ28</f>
        <v>55.490457158737733</v>
      </c>
      <c r="AN603" s="37">
        <f t="shared" si="454"/>
        <v>0</v>
      </c>
      <c r="AO603" s="37">
        <f t="shared" si="455"/>
        <v>0</v>
      </c>
      <c r="AP603" s="37">
        <f t="shared" si="456"/>
        <v>0</v>
      </c>
      <c r="AQ603" s="62">
        <f t="shared" si="457"/>
        <v>0</v>
      </c>
      <c r="AR603" s="37">
        <f t="shared" si="458"/>
        <v>0</v>
      </c>
      <c r="AS603" s="37">
        <f t="shared" si="459"/>
        <v>0</v>
      </c>
      <c r="AU603">
        <v>35</v>
      </c>
      <c r="AV603" s="37">
        <f t="shared" si="460"/>
        <v>459.63101438398201</v>
      </c>
      <c r="AW603" s="37">
        <f t="shared" si="461"/>
        <v>492.06054611380063</v>
      </c>
      <c r="AX603" s="37">
        <f t="shared" si="462"/>
        <v>188.63645381793739</v>
      </c>
      <c r="AY603" s="62">
        <f t="shared" si="463"/>
        <v>1140.2565149421346</v>
      </c>
      <c r="AZ603" s="37">
        <f t="shared" si="464"/>
        <v>92.377475350409725</v>
      </c>
      <c r="BA603" s="37">
        <f t="shared" si="465"/>
        <v>37.604236278051246</v>
      </c>
      <c r="BC603">
        <v>35</v>
      </c>
      <c r="BD603" s="37">
        <f>IF(Voorblad!$E$10=Rekenblad!BC603,Rekenblad!AV603,0)</f>
        <v>0</v>
      </c>
      <c r="BE603" s="37">
        <f>IF(Voorblad!$E$10=Rekenblad!BC603,Rekenblad!AW603,0)</f>
        <v>0</v>
      </c>
      <c r="BF603" s="37">
        <f>IF(Voorblad!$E$10=Rekenblad!BC603,Rekenblad!AX603,0)</f>
        <v>0</v>
      </c>
      <c r="BG603" s="62">
        <f>IF(Voorblad!$E$10=Rekenblad!BC603,Rekenblad!AY603,0)</f>
        <v>0</v>
      </c>
      <c r="BH603" s="37">
        <f>IF(Voorblad!$E$10=Rekenblad!BC603,Rekenblad!AZ603,0)</f>
        <v>0</v>
      </c>
      <c r="BI603" s="37">
        <f>IF(Voorblad!$E$10=Rekenblad!BC603,Rekenblad!BA603,0)</f>
        <v>0</v>
      </c>
      <c r="BK603">
        <v>35</v>
      </c>
      <c r="BL603" s="37">
        <f>IF(Voorblad!$E$14=Rekenblad!$BL$576,Rekenblad!BD603,0)</f>
        <v>0</v>
      </c>
      <c r="BM603" s="37">
        <f>IF(Voorblad!$E$14=Rekenblad!$BL$576,Rekenblad!BE603,0)</f>
        <v>0</v>
      </c>
      <c r="BN603" s="37">
        <f>IF(Voorblad!$E$14=Rekenblad!$BL$576,Rekenblad!BF603,0)</f>
        <v>0</v>
      </c>
      <c r="BO603" s="37">
        <f>IF(Voorblad!$E$14=Rekenblad!$BL$576,Rekenblad!BG603,0)</f>
        <v>0</v>
      </c>
      <c r="BP603" s="37">
        <f>IF(Voorblad!$E$14=Rekenblad!$BL$576,Rekenblad!BH603,0)</f>
        <v>0</v>
      </c>
      <c r="BQ603" s="37">
        <f>IF(Voorblad!$E$14=Rekenblad!$BL$576,Rekenblad!BI603,0)</f>
        <v>0</v>
      </c>
    </row>
    <row r="604" spans="2:69" x14ac:dyDescent="0.25">
      <c r="B604">
        <f>'Data TREND'!CO29</f>
        <v>36</v>
      </c>
      <c r="C604" s="37">
        <f>'Data TREND'!CQ29</f>
        <v>467.41351407864238</v>
      </c>
      <c r="D604" s="37">
        <f>'Data TREND'!CR29</f>
        <v>504.75702139238115</v>
      </c>
      <c r="E604" s="37">
        <f>'Data TREND'!CS29</f>
        <v>193.8892975493531</v>
      </c>
      <c r="F604" s="62">
        <f>'Data TREND'!CT29</f>
        <v>1165.9887517968632</v>
      </c>
      <c r="G604" s="37">
        <f>'Data TREND'!CU29</f>
        <v>91.988221377398105</v>
      </c>
      <c r="H604" s="37">
        <f>'Data TREND'!CV29</f>
        <v>37.445479837078921</v>
      </c>
      <c r="J604" s="37">
        <f t="shared" si="466"/>
        <v>467.41351407864238</v>
      </c>
      <c r="K604" s="37">
        <f t="shared" si="467"/>
        <v>504.75702139238115</v>
      </c>
      <c r="L604" s="37">
        <f t="shared" si="468"/>
        <v>193.8892975493531</v>
      </c>
      <c r="M604" s="62">
        <f t="shared" si="469"/>
        <v>1165.9887517968632</v>
      </c>
      <c r="N604" s="37">
        <f t="shared" si="470"/>
        <v>91.988221377398105</v>
      </c>
      <c r="O604" s="37">
        <f t="shared" si="471"/>
        <v>37.445479837078921</v>
      </c>
      <c r="Q604">
        <f>'Data TREND'!CO29</f>
        <v>36</v>
      </c>
      <c r="R604" s="37">
        <f>'Data TREND'!CX29</f>
        <v>690.96080104267776</v>
      </c>
      <c r="S604" s="37">
        <f>'Data TREND'!CY29</f>
        <v>506.08392159018365</v>
      </c>
      <c r="T604" s="37">
        <f>'Data TREND'!CZ29</f>
        <v>197.96033644452962</v>
      </c>
      <c r="U604" s="62">
        <f>'Data TREND'!DA29</f>
        <v>1394.735491147859</v>
      </c>
      <c r="V604" s="37">
        <f>'Data TREND'!DB29</f>
        <v>113.55005794170457</v>
      </c>
      <c r="W604" s="37">
        <f>'Data TREND'!DC29</f>
        <v>46.361897673904949</v>
      </c>
      <c r="Y604" s="37">
        <f t="shared" si="448"/>
        <v>0</v>
      </c>
      <c r="Z604" s="37">
        <f t="shared" si="449"/>
        <v>0</v>
      </c>
      <c r="AA604" s="37">
        <f t="shared" si="450"/>
        <v>0</v>
      </c>
      <c r="AB604" s="62">
        <f t="shared" si="451"/>
        <v>0</v>
      </c>
      <c r="AC604" s="37">
        <f t="shared" si="452"/>
        <v>0</v>
      </c>
      <c r="AD604" s="37">
        <f t="shared" si="453"/>
        <v>0</v>
      </c>
      <c r="AF604">
        <f>'Data TREND'!CO29</f>
        <v>36</v>
      </c>
      <c r="AG604" s="37">
        <f>'Data TREND'!DE29</f>
        <v>909.37183737203304</v>
      </c>
      <c r="AH604" s="37">
        <f>'Data TREND'!DF29</f>
        <v>507.45803085531514</v>
      </c>
      <c r="AI604" s="37">
        <f>'Data TREND'!DG29</f>
        <v>202.69106349227908</v>
      </c>
      <c r="AJ604" s="62">
        <f>'Data TREND'!DH29</f>
        <v>1619.4456652791275</v>
      </c>
      <c r="AK604" s="37">
        <f>'Data TREND'!DI29</f>
        <v>135.29204368376946</v>
      </c>
      <c r="AL604" s="37">
        <f>'Data TREND'!DJ29</f>
        <v>55.166251813981724</v>
      </c>
      <c r="AN604" s="37">
        <f t="shared" si="454"/>
        <v>0</v>
      </c>
      <c r="AO604" s="37">
        <f t="shared" si="455"/>
        <v>0</v>
      </c>
      <c r="AP604" s="37">
        <f t="shared" si="456"/>
        <v>0</v>
      </c>
      <c r="AQ604" s="62">
        <f t="shared" si="457"/>
        <v>0</v>
      </c>
      <c r="AR604" s="37">
        <f t="shared" si="458"/>
        <v>0</v>
      </c>
      <c r="AS604" s="37">
        <f t="shared" si="459"/>
        <v>0</v>
      </c>
      <c r="AU604">
        <v>36</v>
      </c>
      <c r="AV604" s="37">
        <f t="shared" si="460"/>
        <v>467.41351407864238</v>
      </c>
      <c r="AW604" s="37">
        <f t="shared" si="461"/>
        <v>504.75702139238115</v>
      </c>
      <c r="AX604" s="37">
        <f t="shared" si="462"/>
        <v>193.8892975493531</v>
      </c>
      <c r="AY604" s="62">
        <f t="shared" si="463"/>
        <v>1165.9887517968632</v>
      </c>
      <c r="AZ604" s="37">
        <f t="shared" si="464"/>
        <v>91.988221377398105</v>
      </c>
      <c r="BA604" s="37">
        <f t="shared" si="465"/>
        <v>37.445479837078921</v>
      </c>
      <c r="BC604">
        <v>36</v>
      </c>
      <c r="BD604" s="37">
        <f>IF(Voorblad!$E$10=Rekenblad!BC604,Rekenblad!AV604,0)</f>
        <v>0</v>
      </c>
      <c r="BE604" s="37">
        <f>IF(Voorblad!$E$10=Rekenblad!BC604,Rekenblad!AW604,0)</f>
        <v>0</v>
      </c>
      <c r="BF604" s="37">
        <f>IF(Voorblad!$E$10=Rekenblad!BC604,Rekenblad!AX604,0)</f>
        <v>0</v>
      </c>
      <c r="BG604" s="62">
        <f>IF(Voorblad!$E$10=Rekenblad!BC604,Rekenblad!AY604,0)</f>
        <v>0</v>
      </c>
      <c r="BH604" s="37">
        <f>IF(Voorblad!$E$10=Rekenblad!BC604,Rekenblad!AZ604,0)</f>
        <v>0</v>
      </c>
      <c r="BI604" s="37">
        <f>IF(Voorblad!$E$10=Rekenblad!BC604,Rekenblad!BA604,0)</f>
        <v>0</v>
      </c>
      <c r="BK604">
        <v>36</v>
      </c>
      <c r="BL604" s="37">
        <f>IF(Voorblad!$E$14=Rekenblad!$BL$576,Rekenblad!BD604,0)</f>
        <v>0</v>
      </c>
      <c r="BM604" s="37">
        <f>IF(Voorblad!$E$14=Rekenblad!$BL$576,Rekenblad!BE604,0)</f>
        <v>0</v>
      </c>
      <c r="BN604" s="37">
        <f>IF(Voorblad!$E$14=Rekenblad!$BL$576,Rekenblad!BF604,0)</f>
        <v>0</v>
      </c>
      <c r="BO604" s="37">
        <f>IF(Voorblad!$E$14=Rekenblad!$BL$576,Rekenblad!BG604,0)</f>
        <v>0</v>
      </c>
      <c r="BP604" s="37">
        <f>IF(Voorblad!$E$14=Rekenblad!$BL$576,Rekenblad!BH604,0)</f>
        <v>0</v>
      </c>
      <c r="BQ604" s="37">
        <f>IF(Voorblad!$E$14=Rekenblad!$BL$576,Rekenblad!BI604,0)</f>
        <v>0</v>
      </c>
    </row>
    <row r="605" spans="2:69" x14ac:dyDescent="0.25">
      <c r="B605">
        <f>'Data TREND'!CO30</f>
        <v>37</v>
      </c>
      <c r="C605" s="37">
        <f>'Data TREND'!CQ30</f>
        <v>475.1960137733027</v>
      </c>
      <c r="D605" s="37">
        <f>'Data TREND'!CR30</f>
        <v>517.45349667096161</v>
      </c>
      <c r="E605" s="37">
        <f>'Data TREND'!CS30</f>
        <v>199.14214128076881</v>
      </c>
      <c r="F605" s="62">
        <f>'Data TREND'!CT30</f>
        <v>1191.7209886515921</v>
      </c>
      <c r="G605" s="37">
        <f>'Data TREND'!CU30</f>
        <v>91.598967404386471</v>
      </c>
      <c r="H605" s="37">
        <f>'Data TREND'!CV30</f>
        <v>37.286723396106595</v>
      </c>
      <c r="J605" s="37">
        <f t="shared" si="466"/>
        <v>475.1960137733027</v>
      </c>
      <c r="K605" s="37">
        <f t="shared" si="467"/>
        <v>517.45349667096161</v>
      </c>
      <c r="L605" s="37">
        <f t="shared" si="468"/>
        <v>199.14214128076881</v>
      </c>
      <c r="M605" s="62">
        <f t="shared" si="469"/>
        <v>1191.7209886515921</v>
      </c>
      <c r="N605" s="37">
        <f t="shared" si="470"/>
        <v>91.598967404386471</v>
      </c>
      <c r="O605" s="37">
        <f t="shared" si="471"/>
        <v>37.286723396106595</v>
      </c>
      <c r="Q605">
        <f>'Data TREND'!CO30</f>
        <v>37</v>
      </c>
      <c r="R605" s="37">
        <f>'Data TREND'!CX30</f>
        <v>701.86682947626298</v>
      </c>
      <c r="S605" s="37">
        <f>'Data TREND'!CY30</f>
        <v>518.73841040885759</v>
      </c>
      <c r="T605" s="37">
        <f>'Data TREND'!CZ30</f>
        <v>203.13688789098003</v>
      </c>
      <c r="U605" s="62">
        <f>'Data TREND'!DA30</f>
        <v>1423.4703562243194</v>
      </c>
      <c r="V605" s="37">
        <f>'Data TREND'!DB30</f>
        <v>112.9668392612629</v>
      </c>
      <c r="W605" s="37">
        <f>'Data TREND'!DC30</f>
        <v>46.125177659845924</v>
      </c>
      <c r="Y605" s="37">
        <f t="shared" si="448"/>
        <v>0</v>
      </c>
      <c r="Z605" s="37">
        <f t="shared" si="449"/>
        <v>0</v>
      </c>
      <c r="AA605" s="37">
        <f t="shared" si="450"/>
        <v>0</v>
      </c>
      <c r="AB605" s="62">
        <f t="shared" si="451"/>
        <v>0</v>
      </c>
      <c r="AC605" s="37">
        <f t="shared" si="452"/>
        <v>0</v>
      </c>
      <c r="AD605" s="37">
        <f t="shared" si="453"/>
        <v>0</v>
      </c>
      <c r="AF605">
        <f>'Data TREND'!CO30</f>
        <v>37</v>
      </c>
      <c r="AG605" s="37">
        <f>'Data TREND'!DE30</f>
        <v>923.22342891967583</v>
      </c>
      <c r="AH605" s="37">
        <f>'Data TREND'!DF30</f>
        <v>520.07130105905321</v>
      </c>
      <c r="AI605" s="37">
        <f>'Data TREND'!DG30</f>
        <v>207.7813603272399</v>
      </c>
      <c r="AJ605" s="62">
        <f>'Data TREND'!DH30</f>
        <v>1651.0049052829706</v>
      </c>
      <c r="AK605" s="37">
        <f>'Data TREND'!DI30</f>
        <v>134.50009391443336</v>
      </c>
      <c r="AL605" s="37">
        <f>'Data TREND'!DJ30</f>
        <v>54.842046469225721</v>
      </c>
      <c r="AN605" s="37">
        <f t="shared" si="454"/>
        <v>0</v>
      </c>
      <c r="AO605" s="37">
        <f t="shared" si="455"/>
        <v>0</v>
      </c>
      <c r="AP605" s="37">
        <f t="shared" si="456"/>
        <v>0</v>
      </c>
      <c r="AQ605" s="62">
        <f t="shared" si="457"/>
        <v>0</v>
      </c>
      <c r="AR605" s="37">
        <f t="shared" si="458"/>
        <v>0</v>
      </c>
      <c r="AS605" s="37">
        <f t="shared" si="459"/>
        <v>0</v>
      </c>
      <c r="AU605">
        <v>37</v>
      </c>
      <c r="AV605" s="37">
        <f t="shared" si="460"/>
        <v>475.1960137733027</v>
      </c>
      <c r="AW605" s="37">
        <f t="shared" si="461"/>
        <v>517.45349667096161</v>
      </c>
      <c r="AX605" s="37">
        <f t="shared" si="462"/>
        <v>199.14214128076881</v>
      </c>
      <c r="AY605" s="62">
        <f t="shared" si="463"/>
        <v>1191.7209886515921</v>
      </c>
      <c r="AZ605" s="37">
        <f t="shared" si="464"/>
        <v>91.598967404386471</v>
      </c>
      <c r="BA605" s="37">
        <f t="shared" si="465"/>
        <v>37.286723396106595</v>
      </c>
      <c r="BC605">
        <v>37</v>
      </c>
      <c r="BD605" s="37">
        <f>IF(Voorblad!$E$10=Rekenblad!BC605,Rekenblad!AV605,0)</f>
        <v>0</v>
      </c>
      <c r="BE605" s="37">
        <f>IF(Voorblad!$E$10=Rekenblad!BC605,Rekenblad!AW605,0)</f>
        <v>0</v>
      </c>
      <c r="BF605" s="37">
        <f>IF(Voorblad!$E$10=Rekenblad!BC605,Rekenblad!AX605,0)</f>
        <v>0</v>
      </c>
      <c r="BG605" s="62">
        <f>IF(Voorblad!$E$10=Rekenblad!BC605,Rekenblad!AY605,0)</f>
        <v>0</v>
      </c>
      <c r="BH605" s="37">
        <f>IF(Voorblad!$E$10=Rekenblad!BC605,Rekenblad!AZ605,0)</f>
        <v>0</v>
      </c>
      <c r="BI605" s="37">
        <f>IF(Voorblad!$E$10=Rekenblad!BC605,Rekenblad!BA605,0)</f>
        <v>0</v>
      </c>
      <c r="BK605">
        <v>37</v>
      </c>
      <c r="BL605" s="37">
        <f>IF(Voorblad!$E$14=Rekenblad!$BL$576,Rekenblad!BD605,0)</f>
        <v>0</v>
      </c>
      <c r="BM605" s="37">
        <f>IF(Voorblad!$E$14=Rekenblad!$BL$576,Rekenblad!BE605,0)</f>
        <v>0</v>
      </c>
      <c r="BN605" s="37">
        <f>IF(Voorblad!$E$14=Rekenblad!$BL$576,Rekenblad!BF605,0)</f>
        <v>0</v>
      </c>
      <c r="BO605" s="37">
        <f>IF(Voorblad!$E$14=Rekenblad!$BL$576,Rekenblad!BG605,0)</f>
        <v>0</v>
      </c>
      <c r="BP605" s="37">
        <f>IF(Voorblad!$E$14=Rekenblad!$BL$576,Rekenblad!BH605,0)</f>
        <v>0</v>
      </c>
      <c r="BQ605" s="37">
        <f>IF(Voorblad!$E$14=Rekenblad!$BL$576,Rekenblad!BI605,0)</f>
        <v>0</v>
      </c>
    </row>
    <row r="606" spans="2:69" x14ac:dyDescent="0.25">
      <c r="B606">
        <f>'Data TREND'!CO31</f>
        <v>38</v>
      </c>
      <c r="C606" s="37">
        <f>'Data TREND'!CQ31</f>
        <v>482.97851346796307</v>
      </c>
      <c r="D606" s="37">
        <f>'Data TREND'!CR31</f>
        <v>530.14997194954208</v>
      </c>
      <c r="E606" s="37">
        <f>'Data TREND'!CS31</f>
        <v>204.39498501218455</v>
      </c>
      <c r="F606" s="62">
        <f>'Data TREND'!CT31</f>
        <v>1217.4532255063209</v>
      </c>
      <c r="G606" s="37">
        <f>'Data TREND'!CU31</f>
        <v>91.209713431374837</v>
      </c>
      <c r="H606" s="37">
        <f>'Data TREND'!CV31</f>
        <v>37.127966955134269</v>
      </c>
      <c r="J606" s="37">
        <f t="shared" si="466"/>
        <v>482.97851346796307</v>
      </c>
      <c r="K606" s="37">
        <f t="shared" si="467"/>
        <v>530.14997194954208</v>
      </c>
      <c r="L606" s="37">
        <f t="shared" si="468"/>
        <v>204.39498501218455</v>
      </c>
      <c r="M606" s="62">
        <f t="shared" si="469"/>
        <v>1217.4532255063209</v>
      </c>
      <c r="N606" s="37">
        <f t="shared" si="470"/>
        <v>91.209713431374837</v>
      </c>
      <c r="O606" s="37">
        <f t="shared" si="471"/>
        <v>37.127966955134269</v>
      </c>
      <c r="Q606">
        <f>'Data TREND'!CO31</f>
        <v>38</v>
      </c>
      <c r="R606" s="37">
        <f>'Data TREND'!CX31</f>
        <v>712.77285790984809</v>
      </c>
      <c r="S606" s="37">
        <f>'Data TREND'!CY31</f>
        <v>531.39289922753164</v>
      </c>
      <c r="T606" s="37">
        <f>'Data TREND'!CZ31</f>
        <v>208.31343933743045</v>
      </c>
      <c r="U606" s="62">
        <f>'Data TREND'!DA31</f>
        <v>1452.2052213007798</v>
      </c>
      <c r="V606" s="37">
        <f>'Data TREND'!DB31</f>
        <v>112.38362058082126</v>
      </c>
      <c r="W606" s="37">
        <f>'Data TREND'!DC31</f>
        <v>45.8884576457869</v>
      </c>
      <c r="Y606" s="37">
        <f t="shared" si="448"/>
        <v>0</v>
      </c>
      <c r="Z606" s="37">
        <f t="shared" si="449"/>
        <v>0</v>
      </c>
      <c r="AA606" s="37">
        <f t="shared" si="450"/>
        <v>0</v>
      </c>
      <c r="AB606" s="62">
        <f t="shared" si="451"/>
        <v>0</v>
      </c>
      <c r="AC606" s="37">
        <f t="shared" si="452"/>
        <v>0</v>
      </c>
      <c r="AD606" s="37">
        <f t="shared" si="453"/>
        <v>0</v>
      </c>
      <c r="AF606">
        <f>'Data TREND'!CO31</f>
        <v>38</v>
      </c>
      <c r="AG606" s="37">
        <f>'Data TREND'!DE31</f>
        <v>937.0750204673185</v>
      </c>
      <c r="AH606" s="37">
        <f>'Data TREND'!DF31</f>
        <v>532.68457126279122</v>
      </c>
      <c r="AI606" s="37">
        <f>'Data TREND'!DG31</f>
        <v>212.87165716220068</v>
      </c>
      <c r="AJ606" s="62">
        <f>'Data TREND'!DH31</f>
        <v>1682.564145286814</v>
      </c>
      <c r="AK606" s="37">
        <f>'Data TREND'!DI31</f>
        <v>133.70814414509724</v>
      </c>
      <c r="AL606" s="37">
        <f>'Data TREND'!DJ31</f>
        <v>54.517841124469712</v>
      </c>
      <c r="AN606" s="37">
        <f t="shared" si="454"/>
        <v>0</v>
      </c>
      <c r="AO606" s="37">
        <f t="shared" si="455"/>
        <v>0</v>
      </c>
      <c r="AP606" s="37">
        <f t="shared" si="456"/>
        <v>0</v>
      </c>
      <c r="AQ606" s="62">
        <f t="shared" si="457"/>
        <v>0</v>
      </c>
      <c r="AR606" s="37">
        <f t="shared" si="458"/>
        <v>0</v>
      </c>
      <c r="AS606" s="37">
        <f t="shared" si="459"/>
        <v>0</v>
      </c>
      <c r="AU606">
        <v>38</v>
      </c>
      <c r="AV606" s="37">
        <f t="shared" si="460"/>
        <v>482.97851346796307</v>
      </c>
      <c r="AW606" s="37">
        <f t="shared" si="461"/>
        <v>530.14997194954208</v>
      </c>
      <c r="AX606" s="37">
        <f t="shared" si="462"/>
        <v>204.39498501218455</v>
      </c>
      <c r="AY606" s="62">
        <f t="shared" si="463"/>
        <v>1217.4532255063209</v>
      </c>
      <c r="AZ606" s="37">
        <f t="shared" si="464"/>
        <v>91.209713431374837</v>
      </c>
      <c r="BA606" s="37">
        <f t="shared" si="465"/>
        <v>37.127966955134269</v>
      </c>
      <c r="BC606">
        <v>38</v>
      </c>
      <c r="BD606" s="37">
        <f>IF(Voorblad!$E$10=Rekenblad!BC606,Rekenblad!AV606,0)</f>
        <v>0</v>
      </c>
      <c r="BE606" s="37">
        <f>IF(Voorblad!$E$10=Rekenblad!BC606,Rekenblad!AW606,0)</f>
        <v>0</v>
      </c>
      <c r="BF606" s="37">
        <f>IF(Voorblad!$E$10=Rekenblad!BC606,Rekenblad!AX606,0)</f>
        <v>0</v>
      </c>
      <c r="BG606" s="62">
        <f>IF(Voorblad!$E$10=Rekenblad!BC606,Rekenblad!AY606,0)</f>
        <v>0</v>
      </c>
      <c r="BH606" s="37">
        <f>IF(Voorblad!$E$10=Rekenblad!BC606,Rekenblad!AZ606,0)</f>
        <v>0</v>
      </c>
      <c r="BI606" s="37">
        <f>IF(Voorblad!$E$10=Rekenblad!BC606,Rekenblad!BA606,0)</f>
        <v>0</v>
      </c>
      <c r="BK606">
        <v>38</v>
      </c>
      <c r="BL606" s="37">
        <f>IF(Voorblad!$E$14=Rekenblad!$BL$576,Rekenblad!BD606,0)</f>
        <v>0</v>
      </c>
      <c r="BM606" s="37">
        <f>IF(Voorblad!$E$14=Rekenblad!$BL$576,Rekenblad!BE606,0)</f>
        <v>0</v>
      </c>
      <c r="BN606" s="37">
        <f>IF(Voorblad!$E$14=Rekenblad!$BL$576,Rekenblad!BF606,0)</f>
        <v>0</v>
      </c>
      <c r="BO606" s="37">
        <f>IF(Voorblad!$E$14=Rekenblad!$BL$576,Rekenblad!BG606,0)</f>
        <v>0</v>
      </c>
      <c r="BP606" s="37">
        <f>IF(Voorblad!$E$14=Rekenblad!$BL$576,Rekenblad!BH606,0)</f>
        <v>0</v>
      </c>
      <c r="BQ606" s="37">
        <f>IF(Voorblad!$E$14=Rekenblad!$BL$576,Rekenblad!BI606,0)</f>
        <v>0</v>
      </c>
    </row>
    <row r="607" spans="2:69" x14ac:dyDescent="0.25">
      <c r="B607">
        <f>'Data TREND'!CO32</f>
        <v>39</v>
      </c>
      <c r="C607" s="37">
        <f>'Data TREND'!CQ32</f>
        <v>490.76101316262339</v>
      </c>
      <c r="D607" s="37">
        <f>'Data TREND'!CR32</f>
        <v>542.84644722812254</v>
      </c>
      <c r="E607" s="37">
        <f>'Data TREND'!CS32</f>
        <v>209.64782874360026</v>
      </c>
      <c r="F607" s="62">
        <f>'Data TREND'!CT32</f>
        <v>1243.1854623610495</v>
      </c>
      <c r="G607" s="37">
        <f>'Data TREND'!CU32</f>
        <v>90.820459458363203</v>
      </c>
      <c r="H607" s="37">
        <f>'Data TREND'!CV32</f>
        <v>36.969210514161944</v>
      </c>
      <c r="J607" s="37">
        <f t="shared" si="466"/>
        <v>490.76101316262339</v>
      </c>
      <c r="K607" s="37">
        <f t="shared" si="467"/>
        <v>542.84644722812254</v>
      </c>
      <c r="L607" s="37">
        <f t="shared" si="468"/>
        <v>209.64782874360026</v>
      </c>
      <c r="M607" s="62">
        <f t="shared" si="469"/>
        <v>1243.1854623610495</v>
      </c>
      <c r="N607" s="37">
        <f t="shared" si="470"/>
        <v>90.820459458363203</v>
      </c>
      <c r="O607" s="37">
        <f t="shared" si="471"/>
        <v>36.969210514161944</v>
      </c>
      <c r="Q607">
        <f>'Data TREND'!CO32</f>
        <v>39</v>
      </c>
      <c r="R607" s="37">
        <f>'Data TREND'!CX32</f>
        <v>723.67888634343319</v>
      </c>
      <c r="S607" s="37">
        <f>'Data TREND'!CY32</f>
        <v>544.0473880462057</v>
      </c>
      <c r="T607" s="37">
        <f>'Data TREND'!CZ32</f>
        <v>213.4899907838809</v>
      </c>
      <c r="U607" s="62">
        <f>'Data TREND'!DA32</f>
        <v>1480.9400863772403</v>
      </c>
      <c r="V607" s="37">
        <f>'Data TREND'!DB32</f>
        <v>111.8004019003796</v>
      </c>
      <c r="W607" s="37">
        <f>'Data TREND'!DC32</f>
        <v>45.651737631727876</v>
      </c>
      <c r="Y607" s="37">
        <f t="shared" si="448"/>
        <v>0</v>
      </c>
      <c r="Z607" s="37">
        <f t="shared" si="449"/>
        <v>0</v>
      </c>
      <c r="AA607" s="37">
        <f t="shared" si="450"/>
        <v>0</v>
      </c>
      <c r="AB607" s="62">
        <f t="shared" si="451"/>
        <v>0</v>
      </c>
      <c r="AC607" s="37">
        <f t="shared" si="452"/>
        <v>0</v>
      </c>
      <c r="AD607" s="37">
        <f t="shared" si="453"/>
        <v>0</v>
      </c>
      <c r="AF607">
        <f>'Data TREND'!CO32</f>
        <v>39</v>
      </c>
      <c r="AG607" s="37">
        <f>'Data TREND'!DE32</f>
        <v>950.92661201496128</v>
      </c>
      <c r="AH607" s="37">
        <f>'Data TREND'!DF32</f>
        <v>545.29784146652935</v>
      </c>
      <c r="AI607" s="37">
        <f>'Data TREND'!DG32</f>
        <v>217.96195399716149</v>
      </c>
      <c r="AJ607" s="62">
        <f>'Data TREND'!DH32</f>
        <v>1714.1233852906571</v>
      </c>
      <c r="AK607" s="37">
        <f>'Data TREND'!DI32</f>
        <v>132.91619437576114</v>
      </c>
      <c r="AL607" s="37">
        <f>'Data TREND'!DJ32</f>
        <v>54.193635779713702</v>
      </c>
      <c r="AN607" s="37">
        <f t="shared" si="454"/>
        <v>0</v>
      </c>
      <c r="AO607" s="37">
        <f t="shared" si="455"/>
        <v>0</v>
      </c>
      <c r="AP607" s="37">
        <f t="shared" si="456"/>
        <v>0</v>
      </c>
      <c r="AQ607" s="62">
        <f t="shared" si="457"/>
        <v>0</v>
      </c>
      <c r="AR607" s="37">
        <f t="shared" si="458"/>
        <v>0</v>
      </c>
      <c r="AS607" s="37">
        <f t="shared" si="459"/>
        <v>0</v>
      </c>
      <c r="AU607">
        <v>39</v>
      </c>
      <c r="AV607" s="37">
        <f t="shared" si="460"/>
        <v>490.76101316262339</v>
      </c>
      <c r="AW607" s="37">
        <f t="shared" si="461"/>
        <v>542.84644722812254</v>
      </c>
      <c r="AX607" s="37">
        <f t="shared" si="462"/>
        <v>209.64782874360026</v>
      </c>
      <c r="AY607" s="62">
        <f t="shared" si="463"/>
        <v>1243.1854623610495</v>
      </c>
      <c r="AZ607" s="37">
        <f t="shared" si="464"/>
        <v>90.820459458363203</v>
      </c>
      <c r="BA607" s="37">
        <f t="shared" si="465"/>
        <v>36.969210514161944</v>
      </c>
      <c r="BC607">
        <v>39</v>
      </c>
      <c r="BD607" s="37">
        <f>IF(Voorblad!$E$10=Rekenblad!BC607,Rekenblad!AV607,0)</f>
        <v>0</v>
      </c>
      <c r="BE607" s="37">
        <f>IF(Voorblad!$E$10=Rekenblad!BC607,Rekenblad!AW607,0)</f>
        <v>0</v>
      </c>
      <c r="BF607" s="37">
        <f>IF(Voorblad!$E$10=Rekenblad!BC607,Rekenblad!AX607,0)</f>
        <v>0</v>
      </c>
      <c r="BG607" s="62">
        <f>IF(Voorblad!$E$10=Rekenblad!BC607,Rekenblad!AY607,0)</f>
        <v>0</v>
      </c>
      <c r="BH607" s="37">
        <f>IF(Voorblad!$E$10=Rekenblad!BC607,Rekenblad!AZ607,0)</f>
        <v>0</v>
      </c>
      <c r="BI607" s="37">
        <f>IF(Voorblad!$E$10=Rekenblad!BC607,Rekenblad!BA607,0)</f>
        <v>0</v>
      </c>
      <c r="BK607">
        <v>39</v>
      </c>
      <c r="BL607" s="37">
        <f>IF(Voorblad!$E$14=Rekenblad!$BL$576,Rekenblad!BD607,0)</f>
        <v>0</v>
      </c>
      <c r="BM607" s="37">
        <f>IF(Voorblad!$E$14=Rekenblad!$BL$576,Rekenblad!BE607,0)</f>
        <v>0</v>
      </c>
      <c r="BN607" s="37">
        <f>IF(Voorblad!$E$14=Rekenblad!$BL$576,Rekenblad!BF607,0)</f>
        <v>0</v>
      </c>
      <c r="BO607" s="37">
        <f>IF(Voorblad!$E$14=Rekenblad!$BL$576,Rekenblad!BG607,0)</f>
        <v>0</v>
      </c>
      <c r="BP607" s="37">
        <f>IF(Voorblad!$E$14=Rekenblad!$BL$576,Rekenblad!BH607,0)</f>
        <v>0</v>
      </c>
      <c r="BQ607" s="37">
        <f>IF(Voorblad!$E$14=Rekenblad!$BL$576,Rekenblad!BI607,0)</f>
        <v>0</v>
      </c>
    </row>
    <row r="608" spans="2:69" x14ac:dyDescent="0.25">
      <c r="B608">
        <f>'Data TREND'!CO33</f>
        <v>40</v>
      </c>
      <c r="C608" s="37">
        <f>'Data TREND'!CQ33</f>
        <v>498.54351285728376</v>
      </c>
      <c r="D608" s="37">
        <f>'Data TREND'!CR33</f>
        <v>555.54292250670301</v>
      </c>
      <c r="E608" s="37">
        <f>'Data TREND'!CS33</f>
        <v>214.90067247501597</v>
      </c>
      <c r="F608" s="62">
        <f>'Data TREND'!CT33</f>
        <v>1268.9176992157784</v>
      </c>
      <c r="G608" s="37">
        <f>'Data TREND'!CU33</f>
        <v>90.431205485351569</v>
      </c>
      <c r="H608" s="37">
        <f>'Data TREND'!CV33</f>
        <v>36.810454073189625</v>
      </c>
      <c r="J608" s="37">
        <f t="shared" si="466"/>
        <v>498.54351285728376</v>
      </c>
      <c r="K608" s="37">
        <f t="shared" si="467"/>
        <v>555.54292250670301</v>
      </c>
      <c r="L608" s="37">
        <f t="shared" si="468"/>
        <v>214.90067247501597</v>
      </c>
      <c r="M608" s="62">
        <f t="shared" si="469"/>
        <v>1268.9176992157784</v>
      </c>
      <c r="N608" s="37">
        <f t="shared" si="470"/>
        <v>90.431205485351569</v>
      </c>
      <c r="O608" s="37">
        <f t="shared" si="471"/>
        <v>36.810454073189625</v>
      </c>
      <c r="Q608">
        <f>'Data TREND'!CO33</f>
        <v>40</v>
      </c>
      <c r="R608" s="37">
        <f>'Data TREND'!CX33</f>
        <v>734.5849147770183</v>
      </c>
      <c r="S608" s="37">
        <f>'Data TREND'!CY33</f>
        <v>556.70187686487964</v>
      </c>
      <c r="T608" s="37">
        <f>'Data TREND'!CZ33</f>
        <v>218.66654223033132</v>
      </c>
      <c r="U608" s="62">
        <f>'Data TREND'!DA33</f>
        <v>1509.6749514537007</v>
      </c>
      <c r="V608" s="37">
        <f>'Data TREND'!DB33</f>
        <v>111.21718321993794</v>
      </c>
      <c r="W608" s="37">
        <f>'Data TREND'!DC33</f>
        <v>45.415017617668852</v>
      </c>
      <c r="Y608" s="37">
        <f t="shared" si="448"/>
        <v>0</v>
      </c>
      <c r="Z608" s="37">
        <f t="shared" si="449"/>
        <v>0</v>
      </c>
      <c r="AA608" s="37">
        <f t="shared" si="450"/>
        <v>0</v>
      </c>
      <c r="AB608" s="62">
        <f t="shared" si="451"/>
        <v>0</v>
      </c>
      <c r="AC608" s="37">
        <f t="shared" si="452"/>
        <v>0</v>
      </c>
      <c r="AD608" s="37">
        <f t="shared" si="453"/>
        <v>0</v>
      </c>
      <c r="AF608">
        <f>'Data TREND'!CO33</f>
        <v>40</v>
      </c>
      <c r="AG608" s="37">
        <f>'Data TREND'!DE33</f>
        <v>964.77820356260406</v>
      </c>
      <c r="AH608" s="37">
        <f>'Data TREND'!DF33</f>
        <v>557.91111167026747</v>
      </c>
      <c r="AI608" s="37">
        <f>'Data TREND'!DG33</f>
        <v>223.0522508321223</v>
      </c>
      <c r="AJ608" s="62">
        <f>'Data TREND'!DH33</f>
        <v>1745.6826252945002</v>
      </c>
      <c r="AK608" s="37">
        <f>'Data TREND'!DI33</f>
        <v>132.12424460642504</v>
      </c>
      <c r="AL608" s="37">
        <f>'Data TREND'!DJ33</f>
        <v>53.869430434957692</v>
      </c>
      <c r="AN608" s="37">
        <f t="shared" si="454"/>
        <v>0</v>
      </c>
      <c r="AO608" s="37">
        <f t="shared" si="455"/>
        <v>0</v>
      </c>
      <c r="AP608" s="37">
        <f t="shared" si="456"/>
        <v>0</v>
      </c>
      <c r="AQ608" s="62">
        <f t="shared" si="457"/>
        <v>0</v>
      </c>
      <c r="AR608" s="37">
        <f t="shared" si="458"/>
        <v>0</v>
      </c>
      <c r="AS608" s="37">
        <f t="shared" si="459"/>
        <v>0</v>
      </c>
      <c r="AU608">
        <v>40</v>
      </c>
      <c r="AV608" s="37">
        <f t="shared" si="460"/>
        <v>498.54351285728376</v>
      </c>
      <c r="AW608" s="37">
        <f t="shared" si="461"/>
        <v>555.54292250670301</v>
      </c>
      <c r="AX608" s="37">
        <f t="shared" si="462"/>
        <v>214.90067247501597</v>
      </c>
      <c r="AY608" s="62">
        <f t="shared" si="463"/>
        <v>1268.9176992157784</v>
      </c>
      <c r="AZ608" s="37">
        <f t="shared" si="464"/>
        <v>90.431205485351569</v>
      </c>
      <c r="BA608" s="37">
        <f t="shared" si="465"/>
        <v>36.810454073189625</v>
      </c>
      <c r="BC608">
        <v>40</v>
      </c>
      <c r="BD608" s="37">
        <f>IF(Voorblad!$E$10=Rekenblad!BC608,Rekenblad!AV608,0)</f>
        <v>0</v>
      </c>
      <c r="BE608" s="37">
        <f>IF(Voorblad!$E$10=Rekenblad!BC608,Rekenblad!AW608,0)</f>
        <v>0</v>
      </c>
      <c r="BF608" s="37">
        <f>IF(Voorblad!$E$10=Rekenblad!BC608,Rekenblad!AX608,0)</f>
        <v>0</v>
      </c>
      <c r="BG608" s="62">
        <f>IF(Voorblad!$E$10=Rekenblad!BC608,Rekenblad!AY608,0)</f>
        <v>0</v>
      </c>
      <c r="BH608" s="37">
        <f>IF(Voorblad!$E$10=Rekenblad!BC608,Rekenblad!AZ608,0)</f>
        <v>0</v>
      </c>
      <c r="BI608" s="37">
        <f>IF(Voorblad!$E$10=Rekenblad!BC608,Rekenblad!BA608,0)</f>
        <v>0</v>
      </c>
      <c r="BK608">
        <v>40</v>
      </c>
      <c r="BL608" s="37">
        <f>IF(Voorblad!$E$14=Rekenblad!$BL$576,Rekenblad!BD608,0)</f>
        <v>0</v>
      </c>
      <c r="BM608" s="37">
        <f>IF(Voorblad!$E$14=Rekenblad!$BL$576,Rekenblad!BE608,0)</f>
        <v>0</v>
      </c>
      <c r="BN608" s="37">
        <f>IF(Voorblad!$E$14=Rekenblad!$BL$576,Rekenblad!BF608,0)</f>
        <v>0</v>
      </c>
      <c r="BO608" s="37">
        <f>IF(Voorblad!$E$14=Rekenblad!$BL$576,Rekenblad!BG608,0)</f>
        <v>0</v>
      </c>
      <c r="BP608" s="37">
        <f>IF(Voorblad!$E$14=Rekenblad!$BL$576,Rekenblad!BH608,0)</f>
        <v>0</v>
      </c>
      <c r="BQ608" s="37">
        <f>IF(Voorblad!$E$14=Rekenblad!$BL$576,Rekenblad!BI608,0)</f>
        <v>0</v>
      </c>
    </row>
    <row r="609" spans="2:69" x14ac:dyDescent="0.25">
      <c r="B609">
        <f>'Data TREND'!CO34</f>
        <v>41</v>
      </c>
      <c r="C609" s="37">
        <f>'Data TREND'!CQ34</f>
        <v>506.32601255194407</v>
      </c>
      <c r="D609" s="37">
        <f>'Data TREND'!CR34</f>
        <v>568.23939778528359</v>
      </c>
      <c r="E609" s="37">
        <f>'Data TREND'!CS34</f>
        <v>220.1535162064317</v>
      </c>
      <c r="F609" s="62">
        <f>'Data TREND'!CT34</f>
        <v>1294.649936070507</v>
      </c>
      <c r="G609" s="37">
        <f>'Data TREND'!CU34</f>
        <v>90.041951512339935</v>
      </c>
      <c r="H609" s="37">
        <f>'Data TREND'!CV34</f>
        <v>36.651697632217299</v>
      </c>
      <c r="J609" s="37">
        <f t="shared" si="466"/>
        <v>506.32601255194407</v>
      </c>
      <c r="K609" s="37">
        <f t="shared" si="467"/>
        <v>568.23939778528359</v>
      </c>
      <c r="L609" s="37">
        <f t="shared" si="468"/>
        <v>220.1535162064317</v>
      </c>
      <c r="M609" s="62">
        <f t="shared" si="469"/>
        <v>1294.649936070507</v>
      </c>
      <c r="N609" s="37">
        <f t="shared" si="470"/>
        <v>90.041951512339935</v>
      </c>
      <c r="O609" s="37">
        <f t="shared" si="471"/>
        <v>36.651697632217299</v>
      </c>
      <c r="Q609">
        <f>'Data TREND'!CO34</f>
        <v>41</v>
      </c>
      <c r="R609" s="37">
        <f>'Data TREND'!CX34</f>
        <v>745.49094321060352</v>
      </c>
      <c r="S609" s="37">
        <f>'Data TREND'!CY34</f>
        <v>569.35636568355369</v>
      </c>
      <c r="T609" s="37">
        <f>'Data TREND'!CZ34</f>
        <v>223.84309367678173</v>
      </c>
      <c r="U609" s="62">
        <f>'Data TREND'!DA34</f>
        <v>1538.4098165301612</v>
      </c>
      <c r="V609" s="37">
        <f>'Data TREND'!DB34</f>
        <v>110.63396453949629</v>
      </c>
      <c r="W609" s="37">
        <f>'Data TREND'!DC34</f>
        <v>45.178297603609828</v>
      </c>
      <c r="Y609" s="37">
        <f t="shared" si="448"/>
        <v>0</v>
      </c>
      <c r="Z609" s="37">
        <f t="shared" si="449"/>
        <v>0</v>
      </c>
      <c r="AA609" s="37">
        <f t="shared" si="450"/>
        <v>0</v>
      </c>
      <c r="AB609" s="62">
        <f t="shared" si="451"/>
        <v>0</v>
      </c>
      <c r="AC609" s="37">
        <f t="shared" si="452"/>
        <v>0</v>
      </c>
      <c r="AD609" s="37">
        <f t="shared" si="453"/>
        <v>0</v>
      </c>
      <c r="AF609">
        <f>'Data TREND'!CO34</f>
        <v>41</v>
      </c>
      <c r="AG609" s="37">
        <f>'Data TREND'!DE34</f>
        <v>978.62979511024673</v>
      </c>
      <c r="AH609" s="37">
        <f>'Data TREND'!DF34</f>
        <v>570.52438187400548</v>
      </c>
      <c r="AI609" s="37">
        <f>'Data TREND'!DG34</f>
        <v>228.14254766708311</v>
      </c>
      <c r="AJ609" s="62">
        <f>'Data TREND'!DH34</f>
        <v>1777.2418652983433</v>
      </c>
      <c r="AK609" s="37">
        <f>'Data TREND'!DI34</f>
        <v>131.33229483708894</v>
      </c>
      <c r="AL609" s="37">
        <f>'Data TREND'!DJ34</f>
        <v>53.54522509020169</v>
      </c>
      <c r="AN609" s="37">
        <f t="shared" si="454"/>
        <v>0</v>
      </c>
      <c r="AO609" s="37">
        <f t="shared" si="455"/>
        <v>0</v>
      </c>
      <c r="AP609" s="37">
        <f t="shared" si="456"/>
        <v>0</v>
      </c>
      <c r="AQ609" s="62">
        <f t="shared" si="457"/>
        <v>0</v>
      </c>
      <c r="AR609" s="37">
        <f t="shared" si="458"/>
        <v>0</v>
      </c>
      <c r="AS609" s="37">
        <f t="shared" si="459"/>
        <v>0</v>
      </c>
      <c r="AU609">
        <v>41</v>
      </c>
      <c r="AV609" s="37">
        <f t="shared" si="460"/>
        <v>506.32601255194407</v>
      </c>
      <c r="AW609" s="37">
        <f t="shared" si="461"/>
        <v>568.23939778528359</v>
      </c>
      <c r="AX609" s="37">
        <f t="shared" si="462"/>
        <v>220.1535162064317</v>
      </c>
      <c r="AY609" s="62">
        <f t="shared" si="463"/>
        <v>1294.649936070507</v>
      </c>
      <c r="AZ609" s="37">
        <f t="shared" si="464"/>
        <v>90.041951512339935</v>
      </c>
      <c r="BA609" s="37">
        <f t="shared" si="465"/>
        <v>36.651697632217299</v>
      </c>
      <c r="BC609">
        <v>41</v>
      </c>
      <c r="BD609" s="37">
        <f>IF(Voorblad!$E$10=Rekenblad!BC609,Rekenblad!AV609,0)</f>
        <v>0</v>
      </c>
      <c r="BE609" s="37">
        <f>IF(Voorblad!$E$10=Rekenblad!BC609,Rekenblad!AW609,0)</f>
        <v>0</v>
      </c>
      <c r="BF609" s="37">
        <f>IF(Voorblad!$E$10=Rekenblad!BC609,Rekenblad!AX609,0)</f>
        <v>0</v>
      </c>
      <c r="BG609" s="62">
        <f>IF(Voorblad!$E$10=Rekenblad!BC609,Rekenblad!AY609,0)</f>
        <v>0</v>
      </c>
      <c r="BH609" s="37">
        <f>IF(Voorblad!$E$10=Rekenblad!BC609,Rekenblad!AZ609,0)</f>
        <v>0</v>
      </c>
      <c r="BI609" s="37">
        <f>IF(Voorblad!$E$10=Rekenblad!BC609,Rekenblad!BA609,0)</f>
        <v>0</v>
      </c>
      <c r="BK609">
        <v>41</v>
      </c>
      <c r="BL609" s="37">
        <f>IF(Voorblad!$E$14=Rekenblad!$BL$576,Rekenblad!BD609,0)</f>
        <v>0</v>
      </c>
      <c r="BM609" s="37">
        <f>IF(Voorblad!$E$14=Rekenblad!$BL$576,Rekenblad!BE609,0)</f>
        <v>0</v>
      </c>
      <c r="BN609" s="37">
        <f>IF(Voorblad!$E$14=Rekenblad!$BL$576,Rekenblad!BF609,0)</f>
        <v>0</v>
      </c>
      <c r="BO609" s="37">
        <f>IF(Voorblad!$E$14=Rekenblad!$BL$576,Rekenblad!BG609,0)</f>
        <v>0</v>
      </c>
      <c r="BP609" s="37">
        <f>IF(Voorblad!$E$14=Rekenblad!$BL$576,Rekenblad!BH609,0)</f>
        <v>0</v>
      </c>
      <c r="BQ609" s="37">
        <f>IF(Voorblad!$E$14=Rekenblad!$BL$576,Rekenblad!BI609,0)</f>
        <v>0</v>
      </c>
    </row>
    <row r="610" spans="2:69" x14ac:dyDescent="0.25">
      <c r="B610">
        <f>'Data TREND'!CO35</f>
        <v>42</v>
      </c>
      <c r="C610" s="37">
        <f>'Data TREND'!CQ35</f>
        <v>514.10851224660439</v>
      </c>
      <c r="D610" s="37">
        <f>'Data TREND'!CR35</f>
        <v>580.93587306386405</v>
      </c>
      <c r="E610" s="37">
        <f>'Data TREND'!CS35</f>
        <v>225.40635993784741</v>
      </c>
      <c r="F610" s="62">
        <f>'Data TREND'!CT35</f>
        <v>1320.3821729252359</v>
      </c>
      <c r="G610" s="37">
        <f>'Data TREND'!CU35</f>
        <v>89.652697539328301</v>
      </c>
      <c r="H610" s="37">
        <f>'Data TREND'!CV35</f>
        <v>36.492941191244974</v>
      </c>
      <c r="J610" s="37">
        <f t="shared" si="466"/>
        <v>514.10851224660439</v>
      </c>
      <c r="K610" s="37">
        <f t="shared" si="467"/>
        <v>580.93587306386405</v>
      </c>
      <c r="L610" s="37">
        <f t="shared" si="468"/>
        <v>225.40635993784741</v>
      </c>
      <c r="M610" s="62">
        <f t="shared" si="469"/>
        <v>1320.3821729252359</v>
      </c>
      <c r="N610" s="37">
        <f t="shared" si="470"/>
        <v>89.652697539328301</v>
      </c>
      <c r="O610" s="37">
        <f t="shared" si="471"/>
        <v>36.492941191244974</v>
      </c>
      <c r="Q610">
        <f>'Data TREND'!CO35</f>
        <v>42</v>
      </c>
      <c r="R610" s="37">
        <f>'Data TREND'!CX35</f>
        <v>756.39697164418862</v>
      </c>
      <c r="S610" s="37">
        <f>'Data TREND'!CY35</f>
        <v>582.01085450222763</v>
      </c>
      <c r="T610" s="37">
        <f>'Data TREND'!CZ35</f>
        <v>229.01964512323215</v>
      </c>
      <c r="U610" s="62">
        <f>'Data TREND'!DA35</f>
        <v>1567.1446816066218</v>
      </c>
      <c r="V610" s="37">
        <f>'Data TREND'!DB35</f>
        <v>110.05074585905463</v>
      </c>
      <c r="W610" s="37">
        <f>'Data TREND'!DC35</f>
        <v>44.941577589550803</v>
      </c>
      <c r="Y610" s="37">
        <f t="shared" ref="Y610:Y641" si="472">$Q$3*R610</f>
        <v>0</v>
      </c>
      <c r="Z610" s="37">
        <f t="shared" ref="Z610:Z641" si="473">$Q$3*S610</f>
        <v>0</v>
      </c>
      <c r="AA610" s="37">
        <f t="shared" ref="AA610:AA641" si="474">$Q$3*T610</f>
        <v>0</v>
      </c>
      <c r="AB610" s="62">
        <f t="shared" ref="AB610:AB641" si="475">$Q$3*U610</f>
        <v>0</v>
      </c>
      <c r="AC610" s="37">
        <f t="shared" ref="AC610:AC641" si="476">$Q$3*V610</f>
        <v>0</v>
      </c>
      <c r="AD610" s="37">
        <f t="shared" ref="AD610:AD641" si="477">$Q$3*W610</f>
        <v>0</v>
      </c>
      <c r="AF610">
        <f>'Data TREND'!CO35</f>
        <v>42</v>
      </c>
      <c r="AG610" s="37">
        <f>'Data TREND'!DE35</f>
        <v>992.48138665788952</v>
      </c>
      <c r="AH610" s="37">
        <f>'Data TREND'!DF35</f>
        <v>583.13765207774361</v>
      </c>
      <c r="AI610" s="37">
        <f>'Data TREND'!DG35</f>
        <v>233.23284450204392</v>
      </c>
      <c r="AJ610" s="62">
        <f>'Data TREND'!DH35</f>
        <v>1808.8011053021864</v>
      </c>
      <c r="AK610" s="37">
        <f>'Data TREND'!DI35</f>
        <v>130.54034506775281</v>
      </c>
      <c r="AL610" s="37">
        <f>'Data TREND'!DJ35</f>
        <v>53.22101974544568</v>
      </c>
      <c r="AN610" s="37">
        <f t="shared" ref="AN610:AN641" si="478">$AF$3*AG610</f>
        <v>0</v>
      </c>
      <c r="AO610" s="37">
        <f t="shared" ref="AO610:AO641" si="479">$AF$3*AH610</f>
        <v>0</v>
      </c>
      <c r="AP610" s="37">
        <f t="shared" ref="AP610:AP641" si="480">$AF$3*AI610</f>
        <v>0</v>
      </c>
      <c r="AQ610" s="62">
        <f t="shared" ref="AQ610:AQ641" si="481">$AF$3*AJ610</f>
        <v>0</v>
      </c>
      <c r="AR610" s="37">
        <f t="shared" ref="AR610:AR641" si="482">$AF$3*AK610</f>
        <v>0</v>
      </c>
      <c r="AS610" s="37">
        <f t="shared" ref="AS610:AS641" si="483">$AF$3*AL610</f>
        <v>0</v>
      </c>
      <c r="AU610">
        <v>42</v>
      </c>
      <c r="AV610" s="37">
        <f t="shared" ref="AV610:AV641" si="484">J610+Y610+AN610</f>
        <v>514.10851224660439</v>
      </c>
      <c r="AW610" s="37">
        <f t="shared" ref="AW610:AW641" si="485">K610+Z610+AO610</f>
        <v>580.93587306386405</v>
      </c>
      <c r="AX610" s="37">
        <f t="shared" ref="AX610:AX641" si="486">L610+AA610+AP610</f>
        <v>225.40635993784741</v>
      </c>
      <c r="AY610" s="62">
        <f t="shared" ref="AY610:AY641" si="487">M610+AB610+AQ610</f>
        <v>1320.3821729252359</v>
      </c>
      <c r="AZ610" s="37">
        <f t="shared" ref="AZ610:AZ641" si="488">N610+AC610+AR610</f>
        <v>89.652697539328301</v>
      </c>
      <c r="BA610" s="37">
        <f t="shared" ref="BA610:BA641" si="489">O610+AD610+AS610</f>
        <v>36.492941191244974</v>
      </c>
      <c r="BC610">
        <v>42</v>
      </c>
      <c r="BD610" s="37">
        <f>IF(Voorblad!$E$10=Rekenblad!BC610,Rekenblad!AV610,0)</f>
        <v>0</v>
      </c>
      <c r="BE610" s="37">
        <f>IF(Voorblad!$E$10=Rekenblad!BC610,Rekenblad!AW610,0)</f>
        <v>0</v>
      </c>
      <c r="BF610" s="37">
        <f>IF(Voorblad!$E$10=Rekenblad!BC610,Rekenblad!AX610,0)</f>
        <v>0</v>
      </c>
      <c r="BG610" s="62">
        <f>IF(Voorblad!$E$10=Rekenblad!BC610,Rekenblad!AY610,0)</f>
        <v>0</v>
      </c>
      <c r="BH610" s="37">
        <f>IF(Voorblad!$E$10=Rekenblad!BC610,Rekenblad!AZ610,0)</f>
        <v>0</v>
      </c>
      <c r="BI610" s="37">
        <f>IF(Voorblad!$E$10=Rekenblad!BC610,Rekenblad!BA610,0)</f>
        <v>0</v>
      </c>
      <c r="BK610">
        <v>42</v>
      </c>
      <c r="BL610" s="37">
        <f>IF(Voorblad!$E$14=Rekenblad!$BL$576,Rekenblad!BD610,0)</f>
        <v>0</v>
      </c>
      <c r="BM610" s="37">
        <f>IF(Voorblad!$E$14=Rekenblad!$BL$576,Rekenblad!BE610,0)</f>
        <v>0</v>
      </c>
      <c r="BN610" s="37">
        <f>IF(Voorblad!$E$14=Rekenblad!$BL$576,Rekenblad!BF610,0)</f>
        <v>0</v>
      </c>
      <c r="BO610" s="37">
        <f>IF(Voorblad!$E$14=Rekenblad!$BL$576,Rekenblad!BG610,0)</f>
        <v>0</v>
      </c>
      <c r="BP610" s="37">
        <f>IF(Voorblad!$E$14=Rekenblad!$BL$576,Rekenblad!BH610,0)</f>
        <v>0</v>
      </c>
      <c r="BQ610" s="37">
        <f>IF(Voorblad!$E$14=Rekenblad!$BL$576,Rekenblad!BI610,0)</f>
        <v>0</v>
      </c>
    </row>
    <row r="611" spans="2:69" x14ac:dyDescent="0.25">
      <c r="B611">
        <f>'Data TREND'!CO36</f>
        <v>43</v>
      </c>
      <c r="C611" s="37">
        <f>'Data TREND'!CQ36</f>
        <v>521.89101194126476</v>
      </c>
      <c r="D611" s="37">
        <f>'Data TREND'!CR36</f>
        <v>593.63234834244452</v>
      </c>
      <c r="E611" s="37">
        <f>'Data TREND'!CS36</f>
        <v>230.65920366926312</v>
      </c>
      <c r="F611" s="62">
        <f>'Data TREND'!CT36</f>
        <v>1346.1144097799647</v>
      </c>
      <c r="G611" s="37">
        <f>'Data TREND'!CU36</f>
        <v>89.263443566316667</v>
      </c>
      <c r="H611" s="37">
        <f>'Data TREND'!CV36</f>
        <v>36.334184750272648</v>
      </c>
      <c r="J611" s="37">
        <f t="shared" si="466"/>
        <v>521.89101194126476</v>
      </c>
      <c r="K611" s="37">
        <f t="shared" si="467"/>
        <v>593.63234834244452</v>
      </c>
      <c r="L611" s="37">
        <f t="shared" si="468"/>
        <v>230.65920366926312</v>
      </c>
      <c r="M611" s="62">
        <f t="shared" si="469"/>
        <v>1346.1144097799647</v>
      </c>
      <c r="N611" s="37">
        <f t="shared" si="470"/>
        <v>89.263443566316667</v>
      </c>
      <c r="O611" s="37">
        <f t="shared" si="471"/>
        <v>36.334184750272648</v>
      </c>
      <c r="Q611">
        <f>'Data TREND'!CO36</f>
        <v>43</v>
      </c>
      <c r="R611" s="37">
        <f>'Data TREND'!CX36</f>
        <v>767.30300007777373</v>
      </c>
      <c r="S611" s="37">
        <f>'Data TREND'!CY36</f>
        <v>594.66534332090168</v>
      </c>
      <c r="T611" s="37">
        <f>'Data TREND'!CZ36</f>
        <v>234.19619656968257</v>
      </c>
      <c r="U611" s="62">
        <f>'Data TREND'!DA36</f>
        <v>1595.8795466830823</v>
      </c>
      <c r="V611" s="37">
        <f>'Data TREND'!DB36</f>
        <v>109.46752717861298</v>
      </c>
      <c r="W611" s="37">
        <f>'Data TREND'!DC36</f>
        <v>44.704857575491772</v>
      </c>
      <c r="Y611" s="37">
        <f t="shared" si="472"/>
        <v>0</v>
      </c>
      <c r="Z611" s="37">
        <f t="shared" si="473"/>
        <v>0</v>
      </c>
      <c r="AA611" s="37">
        <f t="shared" si="474"/>
        <v>0</v>
      </c>
      <c r="AB611" s="62">
        <f t="shared" si="475"/>
        <v>0</v>
      </c>
      <c r="AC611" s="37">
        <f t="shared" si="476"/>
        <v>0</v>
      </c>
      <c r="AD611" s="37">
        <f t="shared" si="477"/>
        <v>0</v>
      </c>
      <c r="AF611">
        <f>'Data TREND'!CO36</f>
        <v>43</v>
      </c>
      <c r="AG611" s="37">
        <f>'Data TREND'!DE36</f>
        <v>1006.3329782055323</v>
      </c>
      <c r="AH611" s="37">
        <f>'Data TREND'!DF36</f>
        <v>595.75092228148173</v>
      </c>
      <c r="AI611" s="37">
        <f>'Data TREND'!DG36</f>
        <v>238.3231413370047</v>
      </c>
      <c r="AJ611" s="62">
        <f>'Data TREND'!DH36</f>
        <v>1840.3603453060296</v>
      </c>
      <c r="AK611" s="37">
        <f>'Data TREND'!DI36</f>
        <v>129.74839529841671</v>
      </c>
      <c r="AL611" s="37">
        <f>'Data TREND'!DJ36</f>
        <v>52.896814400689678</v>
      </c>
      <c r="AN611" s="37">
        <f t="shared" si="478"/>
        <v>0</v>
      </c>
      <c r="AO611" s="37">
        <f t="shared" si="479"/>
        <v>0</v>
      </c>
      <c r="AP611" s="37">
        <f t="shared" si="480"/>
        <v>0</v>
      </c>
      <c r="AQ611" s="62">
        <f t="shared" si="481"/>
        <v>0</v>
      </c>
      <c r="AR611" s="37">
        <f t="shared" si="482"/>
        <v>0</v>
      </c>
      <c r="AS611" s="37">
        <f t="shared" si="483"/>
        <v>0</v>
      </c>
      <c r="AU611">
        <v>43</v>
      </c>
      <c r="AV611" s="37">
        <f t="shared" si="484"/>
        <v>521.89101194126476</v>
      </c>
      <c r="AW611" s="37">
        <f t="shared" si="485"/>
        <v>593.63234834244452</v>
      </c>
      <c r="AX611" s="37">
        <f t="shared" si="486"/>
        <v>230.65920366926312</v>
      </c>
      <c r="AY611" s="62">
        <f t="shared" si="487"/>
        <v>1346.1144097799647</v>
      </c>
      <c r="AZ611" s="37">
        <f t="shared" si="488"/>
        <v>89.263443566316667</v>
      </c>
      <c r="BA611" s="37">
        <f t="shared" si="489"/>
        <v>36.334184750272648</v>
      </c>
      <c r="BC611">
        <v>43</v>
      </c>
      <c r="BD611" s="37">
        <f>IF(Voorblad!$E$10=Rekenblad!BC611,Rekenblad!AV611,0)</f>
        <v>0</v>
      </c>
      <c r="BE611" s="37">
        <f>IF(Voorblad!$E$10=Rekenblad!BC611,Rekenblad!AW611,0)</f>
        <v>0</v>
      </c>
      <c r="BF611" s="37">
        <f>IF(Voorblad!$E$10=Rekenblad!BC611,Rekenblad!AX611,0)</f>
        <v>0</v>
      </c>
      <c r="BG611" s="62">
        <f>IF(Voorblad!$E$10=Rekenblad!BC611,Rekenblad!AY611,0)</f>
        <v>0</v>
      </c>
      <c r="BH611" s="37">
        <f>IF(Voorblad!$E$10=Rekenblad!BC611,Rekenblad!AZ611,0)</f>
        <v>0</v>
      </c>
      <c r="BI611" s="37">
        <f>IF(Voorblad!$E$10=Rekenblad!BC611,Rekenblad!BA611,0)</f>
        <v>0</v>
      </c>
      <c r="BK611">
        <v>43</v>
      </c>
      <c r="BL611" s="37">
        <f>IF(Voorblad!$E$14=Rekenblad!$BL$576,Rekenblad!BD611,0)</f>
        <v>0</v>
      </c>
      <c r="BM611" s="37">
        <f>IF(Voorblad!$E$14=Rekenblad!$BL$576,Rekenblad!BE611,0)</f>
        <v>0</v>
      </c>
      <c r="BN611" s="37">
        <f>IF(Voorblad!$E$14=Rekenblad!$BL$576,Rekenblad!BF611,0)</f>
        <v>0</v>
      </c>
      <c r="BO611" s="37">
        <f>IF(Voorblad!$E$14=Rekenblad!$BL$576,Rekenblad!BG611,0)</f>
        <v>0</v>
      </c>
      <c r="BP611" s="37">
        <f>IF(Voorblad!$E$14=Rekenblad!$BL$576,Rekenblad!BH611,0)</f>
        <v>0</v>
      </c>
      <c r="BQ611" s="37">
        <f>IF(Voorblad!$E$14=Rekenblad!$BL$576,Rekenblad!BI611,0)</f>
        <v>0</v>
      </c>
    </row>
    <row r="612" spans="2:69" x14ac:dyDescent="0.25">
      <c r="B612">
        <f>'Data TREND'!CO37</f>
        <v>44</v>
      </c>
      <c r="C612" s="37">
        <f>'Data TREND'!CQ37</f>
        <v>529.67351163592502</v>
      </c>
      <c r="D612" s="37">
        <f>'Data TREND'!CR37</f>
        <v>606.32882362102498</v>
      </c>
      <c r="E612" s="37">
        <f>'Data TREND'!CS37</f>
        <v>235.91204740067883</v>
      </c>
      <c r="F612" s="62">
        <f>'Data TREND'!CT37</f>
        <v>1371.8466466346933</v>
      </c>
      <c r="G612" s="37">
        <f>'Data TREND'!CU37</f>
        <v>88.874189593305033</v>
      </c>
      <c r="H612" s="37">
        <f>'Data TREND'!CV37</f>
        <v>36.175428309300322</v>
      </c>
      <c r="J612" s="37">
        <f t="shared" si="466"/>
        <v>529.67351163592502</v>
      </c>
      <c r="K612" s="37">
        <f t="shared" si="467"/>
        <v>606.32882362102498</v>
      </c>
      <c r="L612" s="37">
        <f t="shared" si="468"/>
        <v>235.91204740067883</v>
      </c>
      <c r="M612" s="62">
        <f t="shared" si="469"/>
        <v>1371.8466466346933</v>
      </c>
      <c r="N612" s="37">
        <f t="shared" si="470"/>
        <v>88.874189593305033</v>
      </c>
      <c r="O612" s="37">
        <f t="shared" si="471"/>
        <v>36.175428309300322</v>
      </c>
      <c r="Q612">
        <f>'Data TREND'!CO37</f>
        <v>44</v>
      </c>
      <c r="R612" s="37">
        <f>'Data TREND'!CX37</f>
        <v>778.20902851135884</v>
      </c>
      <c r="S612" s="37">
        <f>'Data TREND'!CY37</f>
        <v>607.31983213957562</v>
      </c>
      <c r="T612" s="37">
        <f>'Data TREND'!CZ37</f>
        <v>239.37274801613302</v>
      </c>
      <c r="U612" s="62">
        <f>'Data TREND'!DA37</f>
        <v>1624.6144117595427</v>
      </c>
      <c r="V612" s="37">
        <f>'Data TREND'!DB37</f>
        <v>108.88430849817132</v>
      </c>
      <c r="W612" s="37">
        <f>'Data TREND'!DC37</f>
        <v>44.468137561432748</v>
      </c>
      <c r="Y612" s="37">
        <f t="shared" si="472"/>
        <v>0</v>
      </c>
      <c r="Z612" s="37">
        <f t="shared" si="473"/>
        <v>0</v>
      </c>
      <c r="AA612" s="37">
        <f t="shared" si="474"/>
        <v>0</v>
      </c>
      <c r="AB612" s="62">
        <f t="shared" si="475"/>
        <v>0</v>
      </c>
      <c r="AC612" s="37">
        <f t="shared" si="476"/>
        <v>0</v>
      </c>
      <c r="AD612" s="37">
        <f t="shared" si="477"/>
        <v>0</v>
      </c>
      <c r="AF612">
        <f>'Data TREND'!CO37</f>
        <v>44</v>
      </c>
      <c r="AG612" s="37">
        <f>'Data TREND'!DE37</f>
        <v>1020.1845697531751</v>
      </c>
      <c r="AH612" s="37">
        <f>'Data TREND'!DF37</f>
        <v>608.36419248521975</v>
      </c>
      <c r="AI612" s="37">
        <f>'Data TREND'!DG37</f>
        <v>243.41343817196551</v>
      </c>
      <c r="AJ612" s="62">
        <f>'Data TREND'!DH37</f>
        <v>1871.9195853098727</v>
      </c>
      <c r="AK612" s="37">
        <f>'Data TREND'!DI37</f>
        <v>128.95644552908061</v>
      </c>
      <c r="AL612" s="37">
        <f>'Data TREND'!DJ37</f>
        <v>52.572609055933668</v>
      </c>
      <c r="AN612" s="37">
        <f t="shared" si="478"/>
        <v>0</v>
      </c>
      <c r="AO612" s="37">
        <f t="shared" si="479"/>
        <v>0</v>
      </c>
      <c r="AP612" s="37">
        <f t="shared" si="480"/>
        <v>0</v>
      </c>
      <c r="AQ612" s="62">
        <f t="shared" si="481"/>
        <v>0</v>
      </c>
      <c r="AR612" s="37">
        <f t="shared" si="482"/>
        <v>0</v>
      </c>
      <c r="AS612" s="37">
        <f t="shared" si="483"/>
        <v>0</v>
      </c>
      <c r="AU612">
        <v>44</v>
      </c>
      <c r="AV612" s="37">
        <f t="shared" si="484"/>
        <v>529.67351163592502</v>
      </c>
      <c r="AW612" s="37">
        <f t="shared" si="485"/>
        <v>606.32882362102498</v>
      </c>
      <c r="AX612" s="37">
        <f t="shared" si="486"/>
        <v>235.91204740067883</v>
      </c>
      <c r="AY612" s="62">
        <f t="shared" si="487"/>
        <v>1371.8466466346933</v>
      </c>
      <c r="AZ612" s="37">
        <f t="shared" si="488"/>
        <v>88.874189593305033</v>
      </c>
      <c r="BA612" s="37">
        <f t="shared" si="489"/>
        <v>36.175428309300322</v>
      </c>
      <c r="BC612">
        <v>44</v>
      </c>
      <c r="BD612" s="37">
        <f>IF(Voorblad!$E$10=Rekenblad!BC612,Rekenblad!AV612,0)</f>
        <v>0</v>
      </c>
      <c r="BE612" s="37">
        <f>IF(Voorblad!$E$10=Rekenblad!BC612,Rekenblad!AW612,0)</f>
        <v>0</v>
      </c>
      <c r="BF612" s="37">
        <f>IF(Voorblad!$E$10=Rekenblad!BC612,Rekenblad!AX612,0)</f>
        <v>0</v>
      </c>
      <c r="BG612" s="62">
        <f>IF(Voorblad!$E$10=Rekenblad!BC612,Rekenblad!AY612,0)</f>
        <v>0</v>
      </c>
      <c r="BH612" s="37">
        <f>IF(Voorblad!$E$10=Rekenblad!BC612,Rekenblad!AZ612,0)</f>
        <v>0</v>
      </c>
      <c r="BI612" s="37">
        <f>IF(Voorblad!$E$10=Rekenblad!BC612,Rekenblad!BA612,0)</f>
        <v>0</v>
      </c>
      <c r="BK612">
        <v>44</v>
      </c>
      <c r="BL612" s="37">
        <f>IF(Voorblad!$E$14=Rekenblad!$BL$576,Rekenblad!BD612,0)</f>
        <v>0</v>
      </c>
      <c r="BM612" s="37">
        <f>IF(Voorblad!$E$14=Rekenblad!$BL$576,Rekenblad!BE612,0)</f>
        <v>0</v>
      </c>
      <c r="BN612" s="37">
        <f>IF(Voorblad!$E$14=Rekenblad!$BL$576,Rekenblad!BF612,0)</f>
        <v>0</v>
      </c>
      <c r="BO612" s="37">
        <f>IF(Voorblad!$E$14=Rekenblad!$BL$576,Rekenblad!BG612,0)</f>
        <v>0</v>
      </c>
      <c r="BP612" s="37">
        <f>IF(Voorblad!$E$14=Rekenblad!$BL$576,Rekenblad!BH612,0)</f>
        <v>0</v>
      </c>
      <c r="BQ612" s="37">
        <f>IF(Voorblad!$E$14=Rekenblad!$BL$576,Rekenblad!BI612,0)</f>
        <v>0</v>
      </c>
    </row>
    <row r="613" spans="2:69" x14ac:dyDescent="0.25">
      <c r="B613">
        <f>'Data TREND'!CO38</f>
        <v>45</v>
      </c>
      <c r="C613" s="37">
        <f>'Data TREND'!CQ38</f>
        <v>537.4560113305854</v>
      </c>
      <c r="D613" s="37">
        <f>'Data TREND'!CR38</f>
        <v>619.02529889960545</v>
      </c>
      <c r="E613" s="37">
        <f>'Data TREND'!CS38</f>
        <v>241.16489113209457</v>
      </c>
      <c r="F613" s="62">
        <f>'Data TREND'!CT38</f>
        <v>1397.5788834894222</v>
      </c>
      <c r="G613" s="37">
        <f>'Data TREND'!CU38</f>
        <v>88.484935620293413</v>
      </c>
      <c r="H613" s="37">
        <f>'Data TREND'!CV38</f>
        <v>36.016671868328004</v>
      </c>
      <c r="J613" s="37">
        <f t="shared" si="466"/>
        <v>537.4560113305854</v>
      </c>
      <c r="K613" s="37">
        <f t="shared" si="467"/>
        <v>619.02529889960545</v>
      </c>
      <c r="L613" s="37">
        <f t="shared" si="468"/>
        <v>241.16489113209457</v>
      </c>
      <c r="M613" s="62">
        <f t="shared" si="469"/>
        <v>1397.5788834894222</v>
      </c>
      <c r="N613" s="37">
        <f t="shared" si="470"/>
        <v>88.484935620293413</v>
      </c>
      <c r="O613" s="37">
        <f t="shared" si="471"/>
        <v>36.016671868328004</v>
      </c>
      <c r="Q613">
        <f>'Data TREND'!CO38</f>
        <v>45</v>
      </c>
      <c r="R613" s="37">
        <f>'Data TREND'!CX38</f>
        <v>789.11505694494394</v>
      </c>
      <c r="S613" s="37">
        <f>'Data TREND'!CY38</f>
        <v>619.97432095824968</v>
      </c>
      <c r="T613" s="37">
        <f>'Data TREND'!CZ38</f>
        <v>244.54929946258343</v>
      </c>
      <c r="U613" s="62">
        <f>'Data TREND'!DA38</f>
        <v>1653.3492768360031</v>
      </c>
      <c r="V613" s="37">
        <f>'Data TREND'!DB38</f>
        <v>108.30108981772966</v>
      </c>
      <c r="W613" s="37">
        <f>'Data TREND'!DC38</f>
        <v>44.231417547373724</v>
      </c>
      <c r="Y613" s="37">
        <f t="shared" si="472"/>
        <v>0</v>
      </c>
      <c r="Z613" s="37">
        <f t="shared" si="473"/>
        <v>0</v>
      </c>
      <c r="AA613" s="37">
        <f t="shared" si="474"/>
        <v>0</v>
      </c>
      <c r="AB613" s="62">
        <f t="shared" si="475"/>
        <v>0</v>
      </c>
      <c r="AC613" s="37">
        <f t="shared" si="476"/>
        <v>0</v>
      </c>
      <c r="AD613" s="37">
        <f t="shared" si="477"/>
        <v>0</v>
      </c>
      <c r="AF613">
        <f>'Data TREND'!CO38</f>
        <v>45</v>
      </c>
      <c r="AG613" s="37">
        <f>'Data TREND'!DE38</f>
        <v>1034.0361613008176</v>
      </c>
      <c r="AH613" s="37">
        <f>'Data TREND'!DF38</f>
        <v>620.97746268895787</v>
      </c>
      <c r="AI613" s="37">
        <f>'Data TREND'!DG38</f>
        <v>248.50373500692632</v>
      </c>
      <c r="AJ613" s="62">
        <f>'Data TREND'!DH38</f>
        <v>1903.4788253137158</v>
      </c>
      <c r="AK613" s="37">
        <f>'Data TREND'!DI38</f>
        <v>128.16449575974451</v>
      </c>
      <c r="AL613" s="37">
        <f>'Data TREND'!DJ38</f>
        <v>52.248403711177659</v>
      </c>
      <c r="AN613" s="37">
        <f t="shared" si="478"/>
        <v>0</v>
      </c>
      <c r="AO613" s="37">
        <f t="shared" si="479"/>
        <v>0</v>
      </c>
      <c r="AP613" s="37">
        <f t="shared" si="480"/>
        <v>0</v>
      </c>
      <c r="AQ613" s="62">
        <f t="shared" si="481"/>
        <v>0</v>
      </c>
      <c r="AR613" s="37">
        <f t="shared" si="482"/>
        <v>0</v>
      </c>
      <c r="AS613" s="37">
        <f t="shared" si="483"/>
        <v>0</v>
      </c>
      <c r="AU613">
        <v>45</v>
      </c>
      <c r="AV613" s="37">
        <f t="shared" si="484"/>
        <v>537.4560113305854</v>
      </c>
      <c r="AW613" s="37">
        <f t="shared" si="485"/>
        <v>619.02529889960545</v>
      </c>
      <c r="AX613" s="37">
        <f t="shared" si="486"/>
        <v>241.16489113209457</v>
      </c>
      <c r="AY613" s="62">
        <f t="shared" si="487"/>
        <v>1397.5788834894222</v>
      </c>
      <c r="AZ613" s="37">
        <f t="shared" si="488"/>
        <v>88.484935620293413</v>
      </c>
      <c r="BA613" s="37">
        <f t="shared" si="489"/>
        <v>36.016671868328004</v>
      </c>
      <c r="BC613">
        <v>45</v>
      </c>
      <c r="BD613" s="37">
        <f>IF(Voorblad!$E$10=Rekenblad!BC613,Rekenblad!AV613,0)</f>
        <v>0</v>
      </c>
      <c r="BE613" s="37">
        <f>IF(Voorblad!$E$10=Rekenblad!BC613,Rekenblad!AW613,0)</f>
        <v>0</v>
      </c>
      <c r="BF613" s="37">
        <f>IF(Voorblad!$E$10=Rekenblad!BC613,Rekenblad!AX613,0)</f>
        <v>0</v>
      </c>
      <c r="BG613" s="62">
        <f>IF(Voorblad!$E$10=Rekenblad!BC613,Rekenblad!AY613,0)</f>
        <v>0</v>
      </c>
      <c r="BH613" s="37">
        <f>IF(Voorblad!$E$10=Rekenblad!BC613,Rekenblad!AZ613,0)</f>
        <v>0</v>
      </c>
      <c r="BI613" s="37">
        <f>IF(Voorblad!$E$10=Rekenblad!BC613,Rekenblad!BA613,0)</f>
        <v>0</v>
      </c>
      <c r="BK613">
        <v>45</v>
      </c>
      <c r="BL613" s="37">
        <f>IF(Voorblad!$E$14=Rekenblad!$BL$576,Rekenblad!BD613,0)</f>
        <v>0</v>
      </c>
      <c r="BM613" s="37">
        <f>IF(Voorblad!$E$14=Rekenblad!$BL$576,Rekenblad!BE613,0)</f>
        <v>0</v>
      </c>
      <c r="BN613" s="37">
        <f>IF(Voorblad!$E$14=Rekenblad!$BL$576,Rekenblad!BF613,0)</f>
        <v>0</v>
      </c>
      <c r="BO613" s="37">
        <f>IF(Voorblad!$E$14=Rekenblad!$BL$576,Rekenblad!BG613,0)</f>
        <v>0</v>
      </c>
      <c r="BP613" s="37">
        <f>IF(Voorblad!$E$14=Rekenblad!$BL$576,Rekenblad!BH613,0)</f>
        <v>0</v>
      </c>
      <c r="BQ613" s="37">
        <f>IF(Voorblad!$E$14=Rekenblad!$BL$576,Rekenblad!BI613,0)</f>
        <v>0</v>
      </c>
    </row>
    <row r="614" spans="2:69" x14ac:dyDescent="0.25">
      <c r="B614">
        <f>'Data TREND'!CO39</f>
        <v>46</v>
      </c>
      <c r="C614" s="37">
        <f>'Data TREND'!CQ39</f>
        <v>545.23851102524577</v>
      </c>
      <c r="D614" s="37">
        <f>'Data TREND'!CR39</f>
        <v>631.72177417818602</v>
      </c>
      <c r="E614" s="37">
        <f>'Data TREND'!CS39</f>
        <v>246.41773486351028</v>
      </c>
      <c r="F614" s="62">
        <f>'Data TREND'!CT39</f>
        <v>1423.3111203441508</v>
      </c>
      <c r="G614" s="37">
        <f>'Data TREND'!CU39</f>
        <v>88.095681647281779</v>
      </c>
      <c r="H614" s="37">
        <f>'Data TREND'!CV39</f>
        <v>35.857915427355678</v>
      </c>
      <c r="J614" s="37">
        <f t="shared" si="466"/>
        <v>545.23851102524577</v>
      </c>
      <c r="K614" s="37">
        <f t="shared" si="467"/>
        <v>631.72177417818602</v>
      </c>
      <c r="L614" s="37">
        <f t="shared" si="468"/>
        <v>246.41773486351028</v>
      </c>
      <c r="M614" s="62">
        <f t="shared" si="469"/>
        <v>1423.3111203441508</v>
      </c>
      <c r="N614" s="37">
        <f t="shared" si="470"/>
        <v>88.095681647281779</v>
      </c>
      <c r="O614" s="37">
        <f t="shared" si="471"/>
        <v>35.857915427355678</v>
      </c>
      <c r="Q614">
        <f>'Data TREND'!CO39</f>
        <v>46</v>
      </c>
      <c r="R614" s="37">
        <f>'Data TREND'!CX39</f>
        <v>800.02108537852905</v>
      </c>
      <c r="S614" s="37">
        <f>'Data TREND'!CY39</f>
        <v>632.62880977692373</v>
      </c>
      <c r="T614" s="37">
        <f>'Data TREND'!CZ39</f>
        <v>249.72585090903385</v>
      </c>
      <c r="U614" s="62">
        <f>'Data TREND'!DA39</f>
        <v>1682.0841419124636</v>
      </c>
      <c r="V614" s="37">
        <f>'Data TREND'!DB39</f>
        <v>107.717871137288</v>
      </c>
      <c r="W614" s="37">
        <f>'Data TREND'!DC39</f>
        <v>43.994697533314699</v>
      </c>
      <c r="Y614" s="37">
        <f t="shared" si="472"/>
        <v>0</v>
      </c>
      <c r="Z614" s="37">
        <f t="shared" si="473"/>
        <v>0</v>
      </c>
      <c r="AA614" s="37">
        <f t="shared" si="474"/>
        <v>0</v>
      </c>
      <c r="AB614" s="62">
        <f t="shared" si="475"/>
        <v>0</v>
      </c>
      <c r="AC614" s="37">
        <f t="shared" si="476"/>
        <v>0</v>
      </c>
      <c r="AD614" s="37">
        <f t="shared" si="477"/>
        <v>0</v>
      </c>
      <c r="AF614">
        <f>'Data TREND'!CO39</f>
        <v>46</v>
      </c>
      <c r="AG614" s="37">
        <f>'Data TREND'!DE39</f>
        <v>1047.8877528484604</v>
      </c>
      <c r="AH614" s="37">
        <f>'Data TREND'!DF39</f>
        <v>633.59073289269588</v>
      </c>
      <c r="AI614" s="37">
        <f>'Data TREND'!DG39</f>
        <v>253.5940318418871</v>
      </c>
      <c r="AJ614" s="62">
        <f>'Data TREND'!DH39</f>
        <v>1935.0380653175589</v>
      </c>
      <c r="AK614" s="37">
        <f>'Data TREND'!DI39</f>
        <v>127.3725459904084</v>
      </c>
      <c r="AL614" s="37">
        <f>'Data TREND'!DJ39</f>
        <v>51.924198366421649</v>
      </c>
      <c r="AN614" s="37">
        <f t="shared" si="478"/>
        <v>0</v>
      </c>
      <c r="AO614" s="37">
        <f t="shared" si="479"/>
        <v>0</v>
      </c>
      <c r="AP614" s="37">
        <f t="shared" si="480"/>
        <v>0</v>
      </c>
      <c r="AQ614" s="62">
        <f t="shared" si="481"/>
        <v>0</v>
      </c>
      <c r="AR614" s="37">
        <f t="shared" si="482"/>
        <v>0</v>
      </c>
      <c r="AS614" s="37">
        <f t="shared" si="483"/>
        <v>0</v>
      </c>
      <c r="AU614">
        <v>46</v>
      </c>
      <c r="AV614" s="37">
        <f t="shared" si="484"/>
        <v>545.23851102524577</v>
      </c>
      <c r="AW614" s="37">
        <f t="shared" si="485"/>
        <v>631.72177417818602</v>
      </c>
      <c r="AX614" s="37">
        <f t="shared" si="486"/>
        <v>246.41773486351028</v>
      </c>
      <c r="AY614" s="62">
        <f t="shared" si="487"/>
        <v>1423.3111203441508</v>
      </c>
      <c r="AZ614" s="37">
        <f t="shared" si="488"/>
        <v>88.095681647281779</v>
      </c>
      <c r="BA614" s="37">
        <f t="shared" si="489"/>
        <v>35.857915427355678</v>
      </c>
      <c r="BC614">
        <v>46</v>
      </c>
      <c r="BD614" s="37">
        <f>IF(Voorblad!$E$10=Rekenblad!BC614,Rekenblad!AV614,0)</f>
        <v>0</v>
      </c>
      <c r="BE614" s="37">
        <f>IF(Voorblad!$E$10=Rekenblad!BC614,Rekenblad!AW614,0)</f>
        <v>0</v>
      </c>
      <c r="BF614" s="37">
        <f>IF(Voorblad!$E$10=Rekenblad!BC614,Rekenblad!AX614,0)</f>
        <v>0</v>
      </c>
      <c r="BG614" s="62">
        <f>IF(Voorblad!$E$10=Rekenblad!BC614,Rekenblad!AY614,0)</f>
        <v>0</v>
      </c>
      <c r="BH614" s="37">
        <f>IF(Voorblad!$E$10=Rekenblad!BC614,Rekenblad!AZ614,0)</f>
        <v>0</v>
      </c>
      <c r="BI614" s="37">
        <f>IF(Voorblad!$E$10=Rekenblad!BC614,Rekenblad!BA614,0)</f>
        <v>0</v>
      </c>
      <c r="BK614">
        <v>46</v>
      </c>
      <c r="BL614" s="37">
        <f>IF(Voorblad!$E$14=Rekenblad!$BL$576,Rekenblad!BD614,0)</f>
        <v>0</v>
      </c>
      <c r="BM614" s="37">
        <f>IF(Voorblad!$E$14=Rekenblad!$BL$576,Rekenblad!BE614,0)</f>
        <v>0</v>
      </c>
      <c r="BN614" s="37">
        <f>IF(Voorblad!$E$14=Rekenblad!$BL$576,Rekenblad!BF614,0)</f>
        <v>0</v>
      </c>
      <c r="BO614" s="37">
        <f>IF(Voorblad!$E$14=Rekenblad!$BL$576,Rekenblad!BG614,0)</f>
        <v>0</v>
      </c>
      <c r="BP614" s="37">
        <f>IF(Voorblad!$E$14=Rekenblad!$BL$576,Rekenblad!BH614,0)</f>
        <v>0</v>
      </c>
      <c r="BQ614" s="37">
        <f>IF(Voorblad!$E$14=Rekenblad!$BL$576,Rekenblad!BI614,0)</f>
        <v>0</v>
      </c>
    </row>
    <row r="615" spans="2:69" x14ac:dyDescent="0.25">
      <c r="B615">
        <f>'Data TREND'!CO40</f>
        <v>47</v>
      </c>
      <c r="C615" s="37">
        <f>'Data TREND'!CQ40</f>
        <v>553.02101071990614</v>
      </c>
      <c r="D615" s="37">
        <f>'Data TREND'!CR40</f>
        <v>644.41824945676649</v>
      </c>
      <c r="E615" s="37">
        <f>'Data TREND'!CS40</f>
        <v>251.67057859492598</v>
      </c>
      <c r="F615" s="62">
        <f>'Data TREND'!CT40</f>
        <v>1449.0433571988797</v>
      </c>
      <c r="G615" s="37">
        <f>'Data TREND'!CU40</f>
        <v>87.706427674270145</v>
      </c>
      <c r="H615" s="37">
        <f>'Data TREND'!CV40</f>
        <v>35.699158986383352</v>
      </c>
      <c r="J615" s="37">
        <f t="shared" si="466"/>
        <v>553.02101071990614</v>
      </c>
      <c r="K615" s="37">
        <f t="shared" si="467"/>
        <v>644.41824945676649</v>
      </c>
      <c r="L615" s="37">
        <f t="shared" si="468"/>
        <v>251.67057859492598</v>
      </c>
      <c r="M615" s="62">
        <f t="shared" si="469"/>
        <v>1449.0433571988797</v>
      </c>
      <c r="N615" s="37">
        <f t="shared" si="470"/>
        <v>87.706427674270145</v>
      </c>
      <c r="O615" s="37">
        <f t="shared" si="471"/>
        <v>35.699158986383352</v>
      </c>
      <c r="Q615">
        <f>'Data TREND'!CO40</f>
        <v>47</v>
      </c>
      <c r="R615" s="37">
        <f>'Data TREND'!CX40</f>
        <v>810.92711381211416</v>
      </c>
      <c r="S615" s="37">
        <f>'Data TREND'!CY40</f>
        <v>645.28329859559767</v>
      </c>
      <c r="T615" s="37">
        <f>'Data TREND'!CZ40</f>
        <v>254.90240235548427</v>
      </c>
      <c r="U615" s="62">
        <f>'Data TREND'!DA40</f>
        <v>1710.819006988924</v>
      </c>
      <c r="V615" s="37">
        <f>'Data TREND'!DB40</f>
        <v>107.13465245684635</v>
      </c>
      <c r="W615" s="37">
        <f>'Data TREND'!DC40</f>
        <v>43.757977519255675</v>
      </c>
      <c r="Y615" s="37">
        <f t="shared" si="472"/>
        <v>0</v>
      </c>
      <c r="Z615" s="37">
        <f t="shared" si="473"/>
        <v>0</v>
      </c>
      <c r="AA615" s="37">
        <f t="shared" si="474"/>
        <v>0</v>
      </c>
      <c r="AB615" s="62">
        <f t="shared" si="475"/>
        <v>0</v>
      </c>
      <c r="AC615" s="37">
        <f t="shared" si="476"/>
        <v>0</v>
      </c>
      <c r="AD615" s="37">
        <f t="shared" si="477"/>
        <v>0</v>
      </c>
      <c r="AF615">
        <f>'Data TREND'!CO40</f>
        <v>47</v>
      </c>
      <c r="AG615" s="37">
        <f>'Data TREND'!DE40</f>
        <v>1061.7393443961032</v>
      </c>
      <c r="AH615" s="37">
        <f>'Data TREND'!DF40</f>
        <v>646.20400309643401</v>
      </c>
      <c r="AI615" s="37">
        <f>'Data TREND'!DG40</f>
        <v>258.68432867684794</v>
      </c>
      <c r="AJ615" s="62">
        <f>'Data TREND'!DH40</f>
        <v>1966.597305321402</v>
      </c>
      <c r="AK615" s="37">
        <f>'Data TREND'!DI40</f>
        <v>126.58059622107228</v>
      </c>
      <c r="AL615" s="37">
        <f>'Data TREND'!DJ40</f>
        <v>51.599993021665647</v>
      </c>
      <c r="AN615" s="37">
        <f t="shared" si="478"/>
        <v>0</v>
      </c>
      <c r="AO615" s="37">
        <f t="shared" si="479"/>
        <v>0</v>
      </c>
      <c r="AP615" s="37">
        <f t="shared" si="480"/>
        <v>0</v>
      </c>
      <c r="AQ615" s="62">
        <f t="shared" si="481"/>
        <v>0</v>
      </c>
      <c r="AR615" s="37">
        <f t="shared" si="482"/>
        <v>0</v>
      </c>
      <c r="AS615" s="37">
        <f t="shared" si="483"/>
        <v>0</v>
      </c>
      <c r="AU615">
        <v>47</v>
      </c>
      <c r="AV615" s="37">
        <f t="shared" si="484"/>
        <v>553.02101071990614</v>
      </c>
      <c r="AW615" s="37">
        <f t="shared" si="485"/>
        <v>644.41824945676649</v>
      </c>
      <c r="AX615" s="37">
        <f t="shared" si="486"/>
        <v>251.67057859492598</v>
      </c>
      <c r="AY615" s="62">
        <f t="shared" si="487"/>
        <v>1449.0433571988797</v>
      </c>
      <c r="AZ615" s="37">
        <f t="shared" si="488"/>
        <v>87.706427674270145</v>
      </c>
      <c r="BA615" s="37">
        <f t="shared" si="489"/>
        <v>35.699158986383352</v>
      </c>
      <c r="BC615">
        <v>47</v>
      </c>
      <c r="BD615" s="37">
        <f>IF(Voorblad!$E$10=Rekenblad!BC615,Rekenblad!AV615,0)</f>
        <v>0</v>
      </c>
      <c r="BE615" s="37">
        <f>IF(Voorblad!$E$10=Rekenblad!BC615,Rekenblad!AW615,0)</f>
        <v>0</v>
      </c>
      <c r="BF615" s="37">
        <f>IF(Voorblad!$E$10=Rekenblad!BC615,Rekenblad!AX615,0)</f>
        <v>0</v>
      </c>
      <c r="BG615" s="62">
        <f>IF(Voorblad!$E$10=Rekenblad!BC615,Rekenblad!AY615,0)</f>
        <v>0</v>
      </c>
      <c r="BH615" s="37">
        <f>IF(Voorblad!$E$10=Rekenblad!BC615,Rekenblad!AZ615,0)</f>
        <v>0</v>
      </c>
      <c r="BI615" s="37">
        <f>IF(Voorblad!$E$10=Rekenblad!BC615,Rekenblad!BA615,0)</f>
        <v>0</v>
      </c>
      <c r="BK615">
        <v>47</v>
      </c>
      <c r="BL615" s="37">
        <f>IF(Voorblad!$E$14=Rekenblad!$BL$576,Rekenblad!BD615,0)</f>
        <v>0</v>
      </c>
      <c r="BM615" s="37">
        <f>IF(Voorblad!$E$14=Rekenblad!$BL$576,Rekenblad!BE615,0)</f>
        <v>0</v>
      </c>
      <c r="BN615" s="37">
        <f>IF(Voorblad!$E$14=Rekenblad!$BL$576,Rekenblad!BF615,0)</f>
        <v>0</v>
      </c>
      <c r="BO615" s="37">
        <f>IF(Voorblad!$E$14=Rekenblad!$BL$576,Rekenblad!BG615,0)</f>
        <v>0</v>
      </c>
      <c r="BP615" s="37">
        <f>IF(Voorblad!$E$14=Rekenblad!$BL$576,Rekenblad!BH615,0)</f>
        <v>0</v>
      </c>
      <c r="BQ615" s="37">
        <f>IF(Voorblad!$E$14=Rekenblad!$BL$576,Rekenblad!BI615,0)</f>
        <v>0</v>
      </c>
    </row>
    <row r="616" spans="2:69" x14ac:dyDescent="0.25">
      <c r="B616">
        <f>'Data TREND'!CO41</f>
        <v>48</v>
      </c>
      <c r="C616" s="37">
        <f>'Data TREND'!CQ41</f>
        <v>560.80351041456652</v>
      </c>
      <c r="D616" s="37">
        <f>'Data TREND'!CR41</f>
        <v>657.11472473534695</v>
      </c>
      <c r="E616" s="37">
        <f>'Data TREND'!CS41</f>
        <v>256.92342232634172</v>
      </c>
      <c r="F616" s="62">
        <f>'Data TREND'!CT41</f>
        <v>1474.7755940536083</v>
      </c>
      <c r="G616" s="37">
        <f>'Data TREND'!CU41</f>
        <v>87.317173701258511</v>
      </c>
      <c r="H616" s="37">
        <f>'Data TREND'!CV41</f>
        <v>35.540402545411027</v>
      </c>
      <c r="J616" s="37">
        <f t="shared" si="466"/>
        <v>560.80351041456652</v>
      </c>
      <c r="K616" s="37">
        <f t="shared" si="467"/>
        <v>657.11472473534695</v>
      </c>
      <c r="L616" s="37">
        <f t="shared" si="468"/>
        <v>256.92342232634172</v>
      </c>
      <c r="M616" s="62">
        <f t="shared" si="469"/>
        <v>1474.7755940536083</v>
      </c>
      <c r="N616" s="37">
        <f t="shared" si="470"/>
        <v>87.317173701258511</v>
      </c>
      <c r="O616" s="37">
        <f t="shared" si="471"/>
        <v>35.540402545411027</v>
      </c>
      <c r="Q616">
        <f>'Data TREND'!CO41</f>
        <v>48</v>
      </c>
      <c r="R616" s="37">
        <f>'Data TREND'!CX41</f>
        <v>821.83314224569938</v>
      </c>
      <c r="S616" s="37">
        <f>'Data TREND'!CY41</f>
        <v>657.93778741427172</v>
      </c>
      <c r="T616" s="37">
        <f>'Data TREND'!CZ41</f>
        <v>260.07895380193469</v>
      </c>
      <c r="U616" s="62">
        <f>'Data TREND'!DA41</f>
        <v>1739.5538720653847</v>
      </c>
      <c r="V616" s="37">
        <f>'Data TREND'!DB41</f>
        <v>106.55143377640469</v>
      </c>
      <c r="W616" s="37">
        <f>'Data TREND'!DC41</f>
        <v>43.521257505196651</v>
      </c>
      <c r="Y616" s="37">
        <f t="shared" si="472"/>
        <v>0</v>
      </c>
      <c r="Z616" s="37">
        <f t="shared" si="473"/>
        <v>0</v>
      </c>
      <c r="AA616" s="37">
        <f t="shared" si="474"/>
        <v>0</v>
      </c>
      <c r="AB616" s="62">
        <f t="shared" si="475"/>
        <v>0</v>
      </c>
      <c r="AC616" s="37">
        <f t="shared" si="476"/>
        <v>0</v>
      </c>
      <c r="AD616" s="37">
        <f t="shared" si="477"/>
        <v>0</v>
      </c>
      <c r="AF616">
        <f>'Data TREND'!CO41</f>
        <v>48</v>
      </c>
      <c r="AG616" s="37">
        <f>'Data TREND'!DE41</f>
        <v>1075.590935943746</v>
      </c>
      <c r="AH616" s="37">
        <f>'Data TREND'!DF41</f>
        <v>658.81727330017202</v>
      </c>
      <c r="AI616" s="37">
        <f>'Data TREND'!DG41</f>
        <v>263.77462551180872</v>
      </c>
      <c r="AJ616" s="62">
        <f>'Data TREND'!DH41</f>
        <v>1998.1565453252451</v>
      </c>
      <c r="AK616" s="37">
        <f>'Data TREND'!DI41</f>
        <v>125.78864645173618</v>
      </c>
      <c r="AL616" s="37">
        <f>'Data TREND'!DJ41</f>
        <v>51.275787676909637</v>
      </c>
      <c r="AN616" s="37">
        <f t="shared" si="478"/>
        <v>0</v>
      </c>
      <c r="AO616" s="37">
        <f t="shared" si="479"/>
        <v>0</v>
      </c>
      <c r="AP616" s="37">
        <f t="shared" si="480"/>
        <v>0</v>
      </c>
      <c r="AQ616" s="62">
        <f t="shared" si="481"/>
        <v>0</v>
      </c>
      <c r="AR616" s="37">
        <f t="shared" si="482"/>
        <v>0</v>
      </c>
      <c r="AS616" s="37">
        <f t="shared" si="483"/>
        <v>0</v>
      </c>
      <c r="AU616">
        <v>48</v>
      </c>
      <c r="AV616" s="37">
        <f t="shared" si="484"/>
        <v>560.80351041456652</v>
      </c>
      <c r="AW616" s="37">
        <f t="shared" si="485"/>
        <v>657.11472473534695</v>
      </c>
      <c r="AX616" s="37">
        <f t="shared" si="486"/>
        <v>256.92342232634172</v>
      </c>
      <c r="AY616" s="62">
        <f t="shared" si="487"/>
        <v>1474.7755940536083</v>
      </c>
      <c r="AZ616" s="37">
        <f t="shared" si="488"/>
        <v>87.317173701258511</v>
      </c>
      <c r="BA616" s="37">
        <f t="shared" si="489"/>
        <v>35.540402545411027</v>
      </c>
      <c r="BC616">
        <v>48</v>
      </c>
      <c r="BD616" s="37">
        <f>IF(Voorblad!$E$10=Rekenblad!BC616,Rekenblad!AV616,0)</f>
        <v>0</v>
      </c>
      <c r="BE616" s="37">
        <f>IF(Voorblad!$E$10=Rekenblad!BC616,Rekenblad!AW616,0)</f>
        <v>0</v>
      </c>
      <c r="BF616" s="37">
        <f>IF(Voorblad!$E$10=Rekenblad!BC616,Rekenblad!AX616,0)</f>
        <v>0</v>
      </c>
      <c r="BG616" s="62">
        <f>IF(Voorblad!$E$10=Rekenblad!BC616,Rekenblad!AY616,0)</f>
        <v>0</v>
      </c>
      <c r="BH616" s="37">
        <f>IF(Voorblad!$E$10=Rekenblad!BC616,Rekenblad!AZ616,0)</f>
        <v>0</v>
      </c>
      <c r="BI616" s="37">
        <f>IF(Voorblad!$E$10=Rekenblad!BC616,Rekenblad!BA616,0)</f>
        <v>0</v>
      </c>
      <c r="BK616">
        <v>48</v>
      </c>
      <c r="BL616" s="37">
        <f>IF(Voorblad!$E$14=Rekenblad!$BL$576,Rekenblad!BD616,0)</f>
        <v>0</v>
      </c>
      <c r="BM616" s="37">
        <f>IF(Voorblad!$E$14=Rekenblad!$BL$576,Rekenblad!BE616,0)</f>
        <v>0</v>
      </c>
      <c r="BN616" s="37">
        <f>IF(Voorblad!$E$14=Rekenblad!$BL$576,Rekenblad!BF616,0)</f>
        <v>0</v>
      </c>
      <c r="BO616" s="37">
        <f>IF(Voorblad!$E$14=Rekenblad!$BL$576,Rekenblad!BG616,0)</f>
        <v>0</v>
      </c>
      <c r="BP616" s="37">
        <f>IF(Voorblad!$E$14=Rekenblad!$BL$576,Rekenblad!BH616,0)</f>
        <v>0</v>
      </c>
      <c r="BQ616" s="37">
        <f>IF(Voorblad!$E$14=Rekenblad!$BL$576,Rekenblad!BI616,0)</f>
        <v>0</v>
      </c>
    </row>
    <row r="617" spans="2:69" x14ac:dyDescent="0.25">
      <c r="B617">
        <f>'Data TREND'!CO42</f>
        <v>49</v>
      </c>
      <c r="C617" s="37">
        <f>'Data TREND'!CQ42</f>
        <v>568.58601010922678</v>
      </c>
      <c r="D617" s="37">
        <f>'Data TREND'!CR42</f>
        <v>669.81120001392742</v>
      </c>
      <c r="E617" s="37">
        <f>'Data TREND'!CS42</f>
        <v>262.1762660577574</v>
      </c>
      <c r="F617" s="62">
        <f>'Data TREND'!CT42</f>
        <v>1500.5078309083372</v>
      </c>
      <c r="G617" s="37">
        <f>'Data TREND'!CU42</f>
        <v>86.927919728246877</v>
      </c>
      <c r="H617" s="37">
        <f>'Data TREND'!CV42</f>
        <v>35.381646104438701</v>
      </c>
      <c r="J617" s="37">
        <f t="shared" si="466"/>
        <v>568.58601010922678</v>
      </c>
      <c r="K617" s="37">
        <f t="shared" si="467"/>
        <v>669.81120001392742</v>
      </c>
      <c r="L617" s="37">
        <f t="shared" si="468"/>
        <v>262.1762660577574</v>
      </c>
      <c r="M617" s="62">
        <f t="shared" si="469"/>
        <v>1500.5078309083372</v>
      </c>
      <c r="N617" s="37">
        <f t="shared" si="470"/>
        <v>86.927919728246877</v>
      </c>
      <c r="O617" s="37">
        <f t="shared" si="471"/>
        <v>35.381646104438701</v>
      </c>
      <c r="Q617">
        <f>'Data TREND'!CO42</f>
        <v>49</v>
      </c>
      <c r="R617" s="37">
        <f>'Data TREND'!CX42</f>
        <v>832.73917067928448</v>
      </c>
      <c r="S617" s="37">
        <f>'Data TREND'!CY42</f>
        <v>670.59227623294566</v>
      </c>
      <c r="T617" s="37">
        <f>'Data TREND'!CZ42</f>
        <v>265.25550524838513</v>
      </c>
      <c r="U617" s="62">
        <f>'Data TREND'!DA42</f>
        <v>1768.2887371418451</v>
      </c>
      <c r="V617" s="37">
        <f>'Data TREND'!DB42</f>
        <v>105.96821509596305</v>
      </c>
      <c r="W617" s="37">
        <f>'Data TREND'!DC42</f>
        <v>43.284537491137627</v>
      </c>
      <c r="Y617" s="37">
        <f t="shared" si="472"/>
        <v>0</v>
      </c>
      <c r="Z617" s="37">
        <f t="shared" si="473"/>
        <v>0</v>
      </c>
      <c r="AA617" s="37">
        <f t="shared" si="474"/>
        <v>0</v>
      </c>
      <c r="AB617" s="62">
        <f t="shared" si="475"/>
        <v>0</v>
      </c>
      <c r="AC617" s="37">
        <f t="shared" si="476"/>
        <v>0</v>
      </c>
      <c r="AD617" s="37">
        <f t="shared" si="477"/>
        <v>0</v>
      </c>
      <c r="AF617">
        <f>'Data TREND'!CO42</f>
        <v>49</v>
      </c>
      <c r="AG617" s="37">
        <f>'Data TREND'!DE42</f>
        <v>1089.4425274913888</v>
      </c>
      <c r="AH617" s="37">
        <f>'Data TREND'!DF42</f>
        <v>671.43054350391014</v>
      </c>
      <c r="AI617" s="37">
        <f>'Data TREND'!DG42</f>
        <v>268.8649223467695</v>
      </c>
      <c r="AJ617" s="62">
        <f>'Data TREND'!DH42</f>
        <v>2029.7157853290885</v>
      </c>
      <c r="AK617" s="37">
        <f>'Data TREND'!DI42</f>
        <v>124.99669668240008</v>
      </c>
      <c r="AL617" s="37">
        <f>'Data TREND'!DJ42</f>
        <v>50.951582332153627</v>
      </c>
      <c r="AN617" s="37">
        <f t="shared" si="478"/>
        <v>0</v>
      </c>
      <c r="AO617" s="37">
        <f t="shared" si="479"/>
        <v>0</v>
      </c>
      <c r="AP617" s="37">
        <f t="shared" si="480"/>
        <v>0</v>
      </c>
      <c r="AQ617" s="62">
        <f t="shared" si="481"/>
        <v>0</v>
      </c>
      <c r="AR617" s="37">
        <f t="shared" si="482"/>
        <v>0</v>
      </c>
      <c r="AS617" s="37">
        <f t="shared" si="483"/>
        <v>0</v>
      </c>
      <c r="AU617">
        <v>49</v>
      </c>
      <c r="AV617" s="37">
        <f t="shared" si="484"/>
        <v>568.58601010922678</v>
      </c>
      <c r="AW617" s="37">
        <f t="shared" si="485"/>
        <v>669.81120001392742</v>
      </c>
      <c r="AX617" s="37">
        <f t="shared" si="486"/>
        <v>262.1762660577574</v>
      </c>
      <c r="AY617" s="62">
        <f t="shared" si="487"/>
        <v>1500.5078309083372</v>
      </c>
      <c r="AZ617" s="37">
        <f t="shared" si="488"/>
        <v>86.927919728246877</v>
      </c>
      <c r="BA617" s="37">
        <f t="shared" si="489"/>
        <v>35.381646104438701</v>
      </c>
      <c r="BC617">
        <v>49</v>
      </c>
      <c r="BD617" s="37">
        <f>IF(Voorblad!$E$10=Rekenblad!BC617,Rekenblad!AV617,0)</f>
        <v>0</v>
      </c>
      <c r="BE617" s="37">
        <f>IF(Voorblad!$E$10=Rekenblad!BC617,Rekenblad!AW617,0)</f>
        <v>0</v>
      </c>
      <c r="BF617" s="37">
        <f>IF(Voorblad!$E$10=Rekenblad!BC617,Rekenblad!AX617,0)</f>
        <v>0</v>
      </c>
      <c r="BG617" s="62">
        <f>IF(Voorblad!$E$10=Rekenblad!BC617,Rekenblad!AY617,0)</f>
        <v>0</v>
      </c>
      <c r="BH617" s="37">
        <f>IF(Voorblad!$E$10=Rekenblad!BC617,Rekenblad!AZ617,0)</f>
        <v>0</v>
      </c>
      <c r="BI617" s="37">
        <f>IF(Voorblad!$E$10=Rekenblad!BC617,Rekenblad!BA617,0)</f>
        <v>0</v>
      </c>
      <c r="BK617">
        <v>49</v>
      </c>
      <c r="BL617" s="37">
        <f>IF(Voorblad!$E$14=Rekenblad!$BL$576,Rekenblad!BD617,0)</f>
        <v>0</v>
      </c>
      <c r="BM617" s="37">
        <f>IF(Voorblad!$E$14=Rekenblad!$BL$576,Rekenblad!BE617,0)</f>
        <v>0</v>
      </c>
      <c r="BN617" s="37">
        <f>IF(Voorblad!$E$14=Rekenblad!$BL$576,Rekenblad!BF617,0)</f>
        <v>0</v>
      </c>
      <c r="BO617" s="37">
        <f>IF(Voorblad!$E$14=Rekenblad!$BL$576,Rekenblad!BG617,0)</f>
        <v>0</v>
      </c>
      <c r="BP617" s="37">
        <f>IF(Voorblad!$E$14=Rekenblad!$BL$576,Rekenblad!BH617,0)</f>
        <v>0</v>
      </c>
      <c r="BQ617" s="37">
        <f>IF(Voorblad!$E$14=Rekenblad!$BL$576,Rekenblad!BI617,0)</f>
        <v>0</v>
      </c>
    </row>
    <row r="618" spans="2:69" x14ac:dyDescent="0.25">
      <c r="B618">
        <f>'Data TREND'!CO43</f>
        <v>50</v>
      </c>
      <c r="C618" s="37">
        <f>'Data TREND'!CQ43</f>
        <v>576.36850980388715</v>
      </c>
      <c r="D618" s="37">
        <f>'Data TREND'!CR43</f>
        <v>682.50767529250788</v>
      </c>
      <c r="E618" s="37">
        <f>'Data TREND'!CS43</f>
        <v>267.42910978917314</v>
      </c>
      <c r="F618" s="62">
        <f>'Data TREND'!CT43</f>
        <v>1526.240067763066</v>
      </c>
      <c r="G618" s="37">
        <f>'Data TREND'!CU43</f>
        <v>86.538665755235243</v>
      </c>
      <c r="H618" s="37">
        <f>'Data TREND'!CV43</f>
        <v>35.222889663466376</v>
      </c>
      <c r="J618" s="37">
        <f t="shared" si="466"/>
        <v>576.36850980388715</v>
      </c>
      <c r="K618" s="37">
        <f t="shared" si="467"/>
        <v>682.50767529250788</v>
      </c>
      <c r="L618" s="37">
        <f t="shared" si="468"/>
        <v>267.42910978917314</v>
      </c>
      <c r="M618" s="62">
        <f t="shared" si="469"/>
        <v>1526.240067763066</v>
      </c>
      <c r="N618" s="37">
        <f t="shared" si="470"/>
        <v>86.538665755235243</v>
      </c>
      <c r="O618" s="37">
        <f t="shared" si="471"/>
        <v>35.222889663466376</v>
      </c>
      <c r="Q618">
        <f>'Data TREND'!CO43</f>
        <v>50</v>
      </c>
      <c r="R618" s="37">
        <f>'Data TREND'!CX43</f>
        <v>843.64519911286959</v>
      </c>
      <c r="S618" s="37">
        <f>'Data TREND'!CY43</f>
        <v>683.24676505161972</v>
      </c>
      <c r="T618" s="37">
        <f>'Data TREND'!CZ43</f>
        <v>270.43205669483552</v>
      </c>
      <c r="U618" s="62">
        <f>'Data TREND'!DA43</f>
        <v>1797.0236022183055</v>
      </c>
      <c r="V618" s="37">
        <f>'Data TREND'!DB43</f>
        <v>105.38499641552139</v>
      </c>
      <c r="W618" s="37">
        <f>'Data TREND'!DC43</f>
        <v>43.047817477078603</v>
      </c>
      <c r="Y618" s="37">
        <f t="shared" si="472"/>
        <v>0</v>
      </c>
      <c r="Z618" s="37">
        <f t="shared" si="473"/>
        <v>0</v>
      </c>
      <c r="AA618" s="37">
        <f t="shared" si="474"/>
        <v>0</v>
      </c>
      <c r="AB618" s="62">
        <f t="shared" si="475"/>
        <v>0</v>
      </c>
      <c r="AC618" s="37">
        <f t="shared" si="476"/>
        <v>0</v>
      </c>
      <c r="AD618" s="37">
        <f t="shared" si="477"/>
        <v>0</v>
      </c>
      <c r="AF618">
        <f>'Data TREND'!CO43</f>
        <v>50</v>
      </c>
      <c r="AG618" s="37">
        <f>'Data TREND'!DE43</f>
        <v>1103.2941190390316</v>
      </c>
      <c r="AH618" s="37">
        <f>'Data TREND'!DF43</f>
        <v>684.04381370764827</v>
      </c>
      <c r="AI618" s="37">
        <f>'Data TREND'!DG43</f>
        <v>273.95521918173034</v>
      </c>
      <c r="AJ618" s="62">
        <f>'Data TREND'!DH43</f>
        <v>2061.2750253329314</v>
      </c>
      <c r="AK618" s="37">
        <f>'Data TREND'!DI43</f>
        <v>124.20474691306399</v>
      </c>
      <c r="AL618" s="37">
        <f>'Data TREND'!DJ43</f>
        <v>50.627376987397625</v>
      </c>
      <c r="AN618" s="37">
        <f t="shared" si="478"/>
        <v>0</v>
      </c>
      <c r="AO618" s="37">
        <f t="shared" si="479"/>
        <v>0</v>
      </c>
      <c r="AP618" s="37">
        <f t="shared" si="480"/>
        <v>0</v>
      </c>
      <c r="AQ618" s="62">
        <f t="shared" si="481"/>
        <v>0</v>
      </c>
      <c r="AR618" s="37">
        <f t="shared" si="482"/>
        <v>0</v>
      </c>
      <c r="AS618" s="37">
        <f t="shared" si="483"/>
        <v>0</v>
      </c>
      <c r="AU618">
        <v>50</v>
      </c>
      <c r="AV618" s="37">
        <f t="shared" si="484"/>
        <v>576.36850980388715</v>
      </c>
      <c r="AW618" s="37">
        <f t="shared" si="485"/>
        <v>682.50767529250788</v>
      </c>
      <c r="AX618" s="37">
        <f t="shared" si="486"/>
        <v>267.42910978917314</v>
      </c>
      <c r="AY618" s="62">
        <f t="shared" si="487"/>
        <v>1526.240067763066</v>
      </c>
      <c r="AZ618" s="37">
        <f t="shared" si="488"/>
        <v>86.538665755235243</v>
      </c>
      <c r="BA618" s="37">
        <f t="shared" si="489"/>
        <v>35.222889663466376</v>
      </c>
      <c r="BC618">
        <v>50</v>
      </c>
      <c r="BD618" s="37">
        <f>IF(Voorblad!$E$10=Rekenblad!BC618,Rekenblad!AV618,0)</f>
        <v>0</v>
      </c>
      <c r="BE618" s="37">
        <f>IF(Voorblad!$E$10=Rekenblad!BC618,Rekenblad!AW618,0)</f>
        <v>0</v>
      </c>
      <c r="BF618" s="37">
        <f>IF(Voorblad!$E$10=Rekenblad!BC618,Rekenblad!AX618,0)</f>
        <v>0</v>
      </c>
      <c r="BG618" s="62">
        <f>IF(Voorblad!$E$10=Rekenblad!BC618,Rekenblad!AY618,0)</f>
        <v>0</v>
      </c>
      <c r="BH618" s="37">
        <f>IF(Voorblad!$E$10=Rekenblad!BC618,Rekenblad!AZ618,0)</f>
        <v>0</v>
      </c>
      <c r="BI618" s="37">
        <f>IF(Voorblad!$E$10=Rekenblad!BC618,Rekenblad!BA618,0)</f>
        <v>0</v>
      </c>
      <c r="BK618">
        <v>50</v>
      </c>
      <c r="BL618" s="37">
        <f>IF(Voorblad!$E$14=Rekenblad!$BL$576,Rekenblad!BD618,0)</f>
        <v>0</v>
      </c>
      <c r="BM618" s="37">
        <f>IF(Voorblad!$E$14=Rekenblad!$BL$576,Rekenblad!BE618,0)</f>
        <v>0</v>
      </c>
      <c r="BN618" s="37">
        <f>IF(Voorblad!$E$14=Rekenblad!$BL$576,Rekenblad!BF618,0)</f>
        <v>0</v>
      </c>
      <c r="BO618" s="37">
        <f>IF(Voorblad!$E$14=Rekenblad!$BL$576,Rekenblad!BG618,0)</f>
        <v>0</v>
      </c>
      <c r="BP618" s="37">
        <f>IF(Voorblad!$E$14=Rekenblad!$BL$576,Rekenblad!BH618,0)</f>
        <v>0</v>
      </c>
      <c r="BQ618" s="37">
        <f>IF(Voorblad!$E$14=Rekenblad!$BL$576,Rekenblad!BI618,0)</f>
        <v>0</v>
      </c>
    </row>
    <row r="619" spans="2:69" x14ac:dyDescent="0.25">
      <c r="B619">
        <f>'Data TREND'!CO44</f>
        <v>51</v>
      </c>
      <c r="C619" s="37">
        <f>'Data TREND'!CQ44</f>
        <v>584.15100949854741</v>
      </c>
      <c r="D619" s="37">
        <f>'Data TREND'!CR44</f>
        <v>695.20415057108846</v>
      </c>
      <c r="E619" s="37">
        <f>'Data TREND'!CS44</f>
        <v>272.68195352058888</v>
      </c>
      <c r="F619" s="62">
        <f>'Data TREND'!CT44</f>
        <v>1551.9723046177946</v>
      </c>
      <c r="G619" s="37">
        <f>'Data TREND'!CU44</f>
        <v>86.149411782223609</v>
      </c>
      <c r="H619" s="37">
        <f>'Data TREND'!CV44</f>
        <v>35.06413322249405</v>
      </c>
      <c r="J619" s="37">
        <f t="shared" si="466"/>
        <v>584.15100949854741</v>
      </c>
      <c r="K619" s="37">
        <f t="shared" si="467"/>
        <v>695.20415057108846</v>
      </c>
      <c r="L619" s="37">
        <f t="shared" si="468"/>
        <v>272.68195352058888</v>
      </c>
      <c r="M619" s="62">
        <f t="shared" si="469"/>
        <v>1551.9723046177946</v>
      </c>
      <c r="N619" s="37">
        <f t="shared" si="470"/>
        <v>86.149411782223609</v>
      </c>
      <c r="O619" s="37">
        <f t="shared" si="471"/>
        <v>35.06413322249405</v>
      </c>
      <c r="Q619">
        <f>'Data TREND'!CO44</f>
        <v>51</v>
      </c>
      <c r="R619" s="37">
        <f>'Data TREND'!CX44</f>
        <v>854.5512275464547</v>
      </c>
      <c r="S619" s="37">
        <f>'Data TREND'!CY44</f>
        <v>695.90125387029366</v>
      </c>
      <c r="T619" s="37">
        <f>'Data TREND'!CZ44</f>
        <v>275.60860814128597</v>
      </c>
      <c r="U619" s="62">
        <f>'Data TREND'!DA44</f>
        <v>1825.758467294766</v>
      </c>
      <c r="V619" s="37">
        <f>'Data TREND'!DB44</f>
        <v>104.80177773507972</v>
      </c>
      <c r="W619" s="37">
        <f>'Data TREND'!DC44</f>
        <v>42.811097463019578</v>
      </c>
      <c r="Y619" s="37">
        <f t="shared" si="472"/>
        <v>0</v>
      </c>
      <c r="Z619" s="37">
        <f t="shared" si="473"/>
        <v>0</v>
      </c>
      <c r="AA619" s="37">
        <f t="shared" si="474"/>
        <v>0</v>
      </c>
      <c r="AB619" s="62">
        <f t="shared" si="475"/>
        <v>0</v>
      </c>
      <c r="AC619" s="37">
        <f t="shared" si="476"/>
        <v>0</v>
      </c>
      <c r="AD619" s="37">
        <f t="shared" si="477"/>
        <v>0</v>
      </c>
      <c r="AF619">
        <f>'Data TREND'!CO44</f>
        <v>51</v>
      </c>
      <c r="AG619" s="37">
        <f>'Data TREND'!DE44</f>
        <v>1117.1457105866743</v>
      </c>
      <c r="AH619" s="37">
        <f>'Data TREND'!DF44</f>
        <v>696.65708391138628</v>
      </c>
      <c r="AI619" s="37">
        <f>'Data TREND'!DG44</f>
        <v>279.04551601669112</v>
      </c>
      <c r="AJ619" s="62">
        <f>'Data TREND'!DH44</f>
        <v>2092.8342653367745</v>
      </c>
      <c r="AK619" s="37">
        <f>'Data TREND'!DI44</f>
        <v>123.41279714372787</v>
      </c>
      <c r="AL619" s="37">
        <f>'Data TREND'!DJ44</f>
        <v>50.303171642641615</v>
      </c>
      <c r="AN619" s="37">
        <f t="shared" si="478"/>
        <v>0</v>
      </c>
      <c r="AO619" s="37">
        <f t="shared" si="479"/>
        <v>0</v>
      </c>
      <c r="AP619" s="37">
        <f t="shared" si="480"/>
        <v>0</v>
      </c>
      <c r="AQ619" s="62">
        <f t="shared" si="481"/>
        <v>0</v>
      </c>
      <c r="AR619" s="37">
        <f t="shared" si="482"/>
        <v>0</v>
      </c>
      <c r="AS619" s="37">
        <f t="shared" si="483"/>
        <v>0</v>
      </c>
      <c r="AU619">
        <v>51</v>
      </c>
      <c r="AV619" s="37">
        <f t="shared" si="484"/>
        <v>584.15100949854741</v>
      </c>
      <c r="AW619" s="37">
        <f t="shared" si="485"/>
        <v>695.20415057108846</v>
      </c>
      <c r="AX619" s="37">
        <f t="shared" si="486"/>
        <v>272.68195352058888</v>
      </c>
      <c r="AY619" s="62">
        <f t="shared" si="487"/>
        <v>1551.9723046177946</v>
      </c>
      <c r="AZ619" s="37">
        <f t="shared" si="488"/>
        <v>86.149411782223609</v>
      </c>
      <c r="BA619" s="37">
        <f t="shared" si="489"/>
        <v>35.06413322249405</v>
      </c>
      <c r="BC619">
        <v>51</v>
      </c>
      <c r="BD619" s="37">
        <f>IF(Voorblad!$E$10=Rekenblad!BC619,Rekenblad!AV619,0)</f>
        <v>0</v>
      </c>
      <c r="BE619" s="37">
        <f>IF(Voorblad!$E$10=Rekenblad!BC619,Rekenblad!AW619,0)</f>
        <v>0</v>
      </c>
      <c r="BF619" s="37">
        <f>IF(Voorblad!$E$10=Rekenblad!BC619,Rekenblad!AX619,0)</f>
        <v>0</v>
      </c>
      <c r="BG619" s="62">
        <f>IF(Voorblad!$E$10=Rekenblad!BC619,Rekenblad!AY619,0)</f>
        <v>0</v>
      </c>
      <c r="BH619" s="37">
        <f>IF(Voorblad!$E$10=Rekenblad!BC619,Rekenblad!AZ619,0)</f>
        <v>0</v>
      </c>
      <c r="BI619" s="37">
        <f>IF(Voorblad!$E$10=Rekenblad!BC619,Rekenblad!BA619,0)</f>
        <v>0</v>
      </c>
      <c r="BK619">
        <v>51</v>
      </c>
      <c r="BL619" s="37">
        <f>IF(Voorblad!$E$14=Rekenblad!$BL$576,Rekenblad!BD619,0)</f>
        <v>0</v>
      </c>
      <c r="BM619" s="37">
        <f>IF(Voorblad!$E$14=Rekenblad!$BL$576,Rekenblad!BE619,0)</f>
        <v>0</v>
      </c>
      <c r="BN619" s="37">
        <f>IF(Voorblad!$E$14=Rekenblad!$BL$576,Rekenblad!BF619,0)</f>
        <v>0</v>
      </c>
      <c r="BO619" s="37">
        <f>IF(Voorblad!$E$14=Rekenblad!$BL$576,Rekenblad!BG619,0)</f>
        <v>0</v>
      </c>
      <c r="BP619" s="37">
        <f>IF(Voorblad!$E$14=Rekenblad!$BL$576,Rekenblad!BH619,0)</f>
        <v>0</v>
      </c>
      <c r="BQ619" s="37">
        <f>IF(Voorblad!$E$14=Rekenblad!$BL$576,Rekenblad!BI619,0)</f>
        <v>0</v>
      </c>
    </row>
    <row r="620" spans="2:69" x14ac:dyDescent="0.25">
      <c r="B620">
        <f>'Data TREND'!CO45</f>
        <v>52</v>
      </c>
      <c r="C620" s="37">
        <f>'Data TREND'!CQ45</f>
        <v>591.93350919320778</v>
      </c>
      <c r="D620" s="37">
        <f>'Data TREND'!CR45</f>
        <v>707.90062584966893</v>
      </c>
      <c r="E620" s="37">
        <f>'Data TREND'!CS45</f>
        <v>277.93479725200456</v>
      </c>
      <c r="F620" s="62">
        <f>'Data TREND'!CT45</f>
        <v>1577.7045414725235</v>
      </c>
      <c r="G620" s="37">
        <f>'Data TREND'!CU45</f>
        <v>85.760157809211975</v>
      </c>
      <c r="H620" s="37">
        <f>'Data TREND'!CV45</f>
        <v>34.905376781521731</v>
      </c>
      <c r="J620" s="37">
        <f t="shared" si="466"/>
        <v>591.93350919320778</v>
      </c>
      <c r="K620" s="37">
        <f t="shared" si="467"/>
        <v>707.90062584966893</v>
      </c>
      <c r="L620" s="37">
        <f t="shared" si="468"/>
        <v>277.93479725200456</v>
      </c>
      <c r="M620" s="62">
        <f t="shared" si="469"/>
        <v>1577.7045414725235</v>
      </c>
      <c r="N620" s="37">
        <f t="shared" si="470"/>
        <v>85.760157809211975</v>
      </c>
      <c r="O620" s="37">
        <f t="shared" si="471"/>
        <v>34.905376781521731</v>
      </c>
      <c r="Q620">
        <f>'Data TREND'!CO45</f>
        <v>52</v>
      </c>
      <c r="R620" s="37">
        <f>'Data TREND'!CX45</f>
        <v>865.4572559800398</v>
      </c>
      <c r="S620" s="37">
        <f>'Data TREND'!CY45</f>
        <v>708.55574268896771</v>
      </c>
      <c r="T620" s="37">
        <f>'Data TREND'!CZ45</f>
        <v>280.78515958773642</v>
      </c>
      <c r="U620" s="62">
        <f>'Data TREND'!DA45</f>
        <v>1854.4933323712264</v>
      </c>
      <c r="V620" s="37">
        <f>'Data TREND'!DB45</f>
        <v>104.21855905463808</v>
      </c>
      <c r="W620" s="37">
        <f>'Data TREND'!DC45</f>
        <v>42.574377448960547</v>
      </c>
      <c r="Y620" s="37">
        <f t="shared" si="472"/>
        <v>0</v>
      </c>
      <c r="Z620" s="37">
        <f t="shared" si="473"/>
        <v>0</v>
      </c>
      <c r="AA620" s="37">
        <f t="shared" si="474"/>
        <v>0</v>
      </c>
      <c r="AB620" s="62">
        <f t="shared" si="475"/>
        <v>0</v>
      </c>
      <c r="AC620" s="37">
        <f t="shared" si="476"/>
        <v>0</v>
      </c>
      <c r="AD620" s="37">
        <f t="shared" si="477"/>
        <v>0</v>
      </c>
      <c r="AF620">
        <f>'Data TREND'!CO45</f>
        <v>52</v>
      </c>
      <c r="AG620" s="37">
        <f>'Data TREND'!DE45</f>
        <v>1130.9973021343171</v>
      </c>
      <c r="AH620" s="37">
        <f>'Data TREND'!DF45</f>
        <v>709.27035411512441</v>
      </c>
      <c r="AI620" s="37">
        <f>'Data TREND'!DG45</f>
        <v>284.13581285165196</v>
      </c>
      <c r="AJ620" s="62">
        <f>'Data TREND'!DH45</f>
        <v>2124.3935053406176</v>
      </c>
      <c r="AK620" s="37">
        <f>'Data TREND'!DI45</f>
        <v>122.62084737439176</v>
      </c>
      <c r="AL620" s="37">
        <f>'Data TREND'!DJ45</f>
        <v>49.978966297885606</v>
      </c>
      <c r="AN620" s="37">
        <f t="shared" si="478"/>
        <v>0</v>
      </c>
      <c r="AO620" s="37">
        <f t="shared" si="479"/>
        <v>0</v>
      </c>
      <c r="AP620" s="37">
        <f t="shared" si="480"/>
        <v>0</v>
      </c>
      <c r="AQ620" s="62">
        <f t="shared" si="481"/>
        <v>0</v>
      </c>
      <c r="AR620" s="37">
        <f t="shared" si="482"/>
        <v>0</v>
      </c>
      <c r="AS620" s="37">
        <f t="shared" si="483"/>
        <v>0</v>
      </c>
      <c r="AU620">
        <v>52</v>
      </c>
      <c r="AV620" s="37">
        <f t="shared" si="484"/>
        <v>591.93350919320778</v>
      </c>
      <c r="AW620" s="37">
        <f t="shared" si="485"/>
        <v>707.90062584966893</v>
      </c>
      <c r="AX620" s="37">
        <f t="shared" si="486"/>
        <v>277.93479725200456</v>
      </c>
      <c r="AY620" s="62">
        <f t="shared" si="487"/>
        <v>1577.7045414725235</v>
      </c>
      <c r="AZ620" s="37">
        <f t="shared" si="488"/>
        <v>85.760157809211975</v>
      </c>
      <c r="BA620" s="37">
        <f t="shared" si="489"/>
        <v>34.905376781521731</v>
      </c>
      <c r="BC620">
        <v>52</v>
      </c>
      <c r="BD620" s="37">
        <f>IF(Voorblad!$E$10=Rekenblad!BC620,Rekenblad!AV620,0)</f>
        <v>0</v>
      </c>
      <c r="BE620" s="37">
        <f>IF(Voorblad!$E$10=Rekenblad!BC620,Rekenblad!AW620,0)</f>
        <v>0</v>
      </c>
      <c r="BF620" s="37">
        <f>IF(Voorblad!$E$10=Rekenblad!BC620,Rekenblad!AX620,0)</f>
        <v>0</v>
      </c>
      <c r="BG620" s="62">
        <f>IF(Voorblad!$E$10=Rekenblad!BC620,Rekenblad!AY620,0)</f>
        <v>0</v>
      </c>
      <c r="BH620" s="37">
        <f>IF(Voorblad!$E$10=Rekenblad!BC620,Rekenblad!AZ620,0)</f>
        <v>0</v>
      </c>
      <c r="BI620" s="37">
        <f>IF(Voorblad!$E$10=Rekenblad!BC620,Rekenblad!BA620,0)</f>
        <v>0</v>
      </c>
      <c r="BK620">
        <v>52</v>
      </c>
      <c r="BL620" s="37">
        <f>IF(Voorblad!$E$14=Rekenblad!$BL$576,Rekenblad!BD620,0)</f>
        <v>0</v>
      </c>
      <c r="BM620" s="37">
        <f>IF(Voorblad!$E$14=Rekenblad!$BL$576,Rekenblad!BE620,0)</f>
        <v>0</v>
      </c>
      <c r="BN620" s="37">
        <f>IF(Voorblad!$E$14=Rekenblad!$BL$576,Rekenblad!BF620,0)</f>
        <v>0</v>
      </c>
      <c r="BO620" s="37">
        <f>IF(Voorblad!$E$14=Rekenblad!$BL$576,Rekenblad!BG620,0)</f>
        <v>0</v>
      </c>
      <c r="BP620" s="37">
        <f>IF(Voorblad!$E$14=Rekenblad!$BL$576,Rekenblad!BH620,0)</f>
        <v>0</v>
      </c>
      <c r="BQ620" s="37">
        <f>IF(Voorblad!$E$14=Rekenblad!$BL$576,Rekenblad!BI620,0)</f>
        <v>0</v>
      </c>
    </row>
    <row r="621" spans="2:69" x14ac:dyDescent="0.25">
      <c r="B621">
        <f>'Data TREND'!CO46</f>
        <v>53</v>
      </c>
      <c r="C621" s="37">
        <f>'Data TREND'!CQ46</f>
        <v>599.71600888786816</v>
      </c>
      <c r="D621" s="37">
        <f>'Data TREND'!CR46</f>
        <v>720.59710112824939</v>
      </c>
      <c r="E621" s="37">
        <f>'Data TREND'!CS46</f>
        <v>283.18764098342029</v>
      </c>
      <c r="F621" s="62">
        <f>'Data TREND'!CT46</f>
        <v>1603.4367783272521</v>
      </c>
      <c r="G621" s="37">
        <f>'Data TREND'!CU46</f>
        <v>85.370903836200341</v>
      </c>
      <c r="H621" s="37">
        <f>'Data TREND'!CV46</f>
        <v>34.746620340549406</v>
      </c>
      <c r="J621" s="37">
        <f t="shared" si="466"/>
        <v>599.71600888786816</v>
      </c>
      <c r="K621" s="37">
        <f t="shared" si="467"/>
        <v>720.59710112824939</v>
      </c>
      <c r="L621" s="37">
        <f t="shared" si="468"/>
        <v>283.18764098342029</v>
      </c>
      <c r="M621" s="62">
        <f t="shared" si="469"/>
        <v>1603.4367783272521</v>
      </c>
      <c r="N621" s="37">
        <f t="shared" si="470"/>
        <v>85.370903836200341</v>
      </c>
      <c r="O621" s="37">
        <f t="shared" si="471"/>
        <v>34.746620340549406</v>
      </c>
      <c r="Q621">
        <f>'Data TREND'!CO46</f>
        <v>53</v>
      </c>
      <c r="R621" s="37">
        <f>'Data TREND'!CX46</f>
        <v>876.36328441362491</v>
      </c>
      <c r="S621" s="37">
        <f>'Data TREND'!CY46</f>
        <v>721.21023150764177</v>
      </c>
      <c r="T621" s="37">
        <f>'Data TREND'!CZ46</f>
        <v>285.96171103418681</v>
      </c>
      <c r="U621" s="62">
        <f>'Data TREND'!DA46</f>
        <v>1883.2281974476869</v>
      </c>
      <c r="V621" s="37">
        <f>'Data TREND'!DB46</f>
        <v>103.63534037419642</v>
      </c>
      <c r="W621" s="37">
        <f>'Data TREND'!DC46</f>
        <v>42.33765743490153</v>
      </c>
      <c r="Y621" s="37">
        <f t="shared" si="472"/>
        <v>0</v>
      </c>
      <c r="Z621" s="37">
        <f t="shared" si="473"/>
        <v>0</v>
      </c>
      <c r="AA621" s="37">
        <f t="shared" si="474"/>
        <v>0</v>
      </c>
      <c r="AB621" s="62">
        <f t="shared" si="475"/>
        <v>0</v>
      </c>
      <c r="AC621" s="37">
        <f t="shared" si="476"/>
        <v>0</v>
      </c>
      <c r="AD621" s="37">
        <f t="shared" si="477"/>
        <v>0</v>
      </c>
      <c r="AF621">
        <f>'Data TREND'!CO46</f>
        <v>53</v>
      </c>
      <c r="AG621" s="37">
        <f>'Data TREND'!DE46</f>
        <v>1144.8488936819599</v>
      </c>
      <c r="AH621" s="37">
        <f>'Data TREND'!DF46</f>
        <v>721.88362431886242</v>
      </c>
      <c r="AI621" s="37">
        <f>'Data TREND'!DG46</f>
        <v>289.22610968661274</v>
      </c>
      <c r="AJ621" s="62">
        <f>'Data TREND'!DH46</f>
        <v>2155.9527453444607</v>
      </c>
      <c r="AK621" s="37">
        <f>'Data TREND'!DI46</f>
        <v>121.82889760505566</v>
      </c>
      <c r="AL621" s="37">
        <f>'Data TREND'!DJ46</f>
        <v>49.654760953129596</v>
      </c>
      <c r="AN621" s="37">
        <f t="shared" si="478"/>
        <v>0</v>
      </c>
      <c r="AO621" s="37">
        <f t="shared" si="479"/>
        <v>0</v>
      </c>
      <c r="AP621" s="37">
        <f t="shared" si="480"/>
        <v>0</v>
      </c>
      <c r="AQ621" s="62">
        <f t="shared" si="481"/>
        <v>0</v>
      </c>
      <c r="AR621" s="37">
        <f t="shared" si="482"/>
        <v>0</v>
      </c>
      <c r="AS621" s="37">
        <f t="shared" si="483"/>
        <v>0</v>
      </c>
      <c r="AU621">
        <v>53</v>
      </c>
      <c r="AV621" s="37">
        <f t="shared" si="484"/>
        <v>599.71600888786816</v>
      </c>
      <c r="AW621" s="37">
        <f t="shared" si="485"/>
        <v>720.59710112824939</v>
      </c>
      <c r="AX621" s="37">
        <f t="shared" si="486"/>
        <v>283.18764098342029</v>
      </c>
      <c r="AY621" s="62">
        <f t="shared" si="487"/>
        <v>1603.4367783272521</v>
      </c>
      <c r="AZ621" s="37">
        <f t="shared" si="488"/>
        <v>85.370903836200341</v>
      </c>
      <c r="BA621" s="37">
        <f t="shared" si="489"/>
        <v>34.746620340549406</v>
      </c>
      <c r="BC621">
        <v>53</v>
      </c>
      <c r="BD621" s="37">
        <f>IF(Voorblad!$E$10=Rekenblad!BC621,Rekenblad!AV621,0)</f>
        <v>0</v>
      </c>
      <c r="BE621" s="37">
        <f>IF(Voorblad!$E$10=Rekenblad!BC621,Rekenblad!AW621,0)</f>
        <v>0</v>
      </c>
      <c r="BF621" s="37">
        <f>IF(Voorblad!$E$10=Rekenblad!BC621,Rekenblad!AX621,0)</f>
        <v>0</v>
      </c>
      <c r="BG621" s="62">
        <f>IF(Voorblad!$E$10=Rekenblad!BC621,Rekenblad!AY621,0)</f>
        <v>0</v>
      </c>
      <c r="BH621" s="37">
        <f>IF(Voorblad!$E$10=Rekenblad!BC621,Rekenblad!AZ621,0)</f>
        <v>0</v>
      </c>
      <c r="BI621" s="37">
        <f>IF(Voorblad!$E$10=Rekenblad!BC621,Rekenblad!BA621,0)</f>
        <v>0</v>
      </c>
      <c r="BK621">
        <v>53</v>
      </c>
      <c r="BL621" s="37">
        <f>IF(Voorblad!$E$14=Rekenblad!$BL$576,Rekenblad!BD621,0)</f>
        <v>0</v>
      </c>
      <c r="BM621" s="37">
        <f>IF(Voorblad!$E$14=Rekenblad!$BL$576,Rekenblad!BE621,0)</f>
        <v>0</v>
      </c>
      <c r="BN621" s="37">
        <f>IF(Voorblad!$E$14=Rekenblad!$BL$576,Rekenblad!BF621,0)</f>
        <v>0</v>
      </c>
      <c r="BO621" s="37">
        <f>IF(Voorblad!$E$14=Rekenblad!$BL$576,Rekenblad!BG621,0)</f>
        <v>0</v>
      </c>
      <c r="BP621" s="37">
        <f>IF(Voorblad!$E$14=Rekenblad!$BL$576,Rekenblad!BH621,0)</f>
        <v>0</v>
      </c>
      <c r="BQ621" s="37">
        <f>IF(Voorblad!$E$14=Rekenblad!$BL$576,Rekenblad!BI621,0)</f>
        <v>0</v>
      </c>
    </row>
    <row r="622" spans="2:69" x14ac:dyDescent="0.25">
      <c r="B622">
        <f>'Data TREND'!CO47</f>
        <v>54</v>
      </c>
      <c r="C622" s="37">
        <f>'Data TREND'!CQ47</f>
        <v>607.49850858252853</v>
      </c>
      <c r="D622" s="37">
        <f>'Data TREND'!CR47</f>
        <v>733.29357640682986</v>
      </c>
      <c r="E622" s="37">
        <f>'Data TREND'!CS47</f>
        <v>288.44048471483603</v>
      </c>
      <c r="F622" s="62">
        <f>'Data TREND'!CT47</f>
        <v>1629.169015181981</v>
      </c>
      <c r="G622" s="37">
        <f>'Data TREND'!CU47</f>
        <v>84.981649863188721</v>
      </c>
      <c r="H622" s="37">
        <f>'Data TREND'!CV47</f>
        <v>34.58786389957708</v>
      </c>
      <c r="J622" s="37">
        <f t="shared" si="466"/>
        <v>607.49850858252853</v>
      </c>
      <c r="K622" s="37">
        <f t="shared" si="467"/>
        <v>733.29357640682986</v>
      </c>
      <c r="L622" s="37">
        <f t="shared" si="468"/>
        <v>288.44048471483603</v>
      </c>
      <c r="M622" s="62">
        <f t="shared" si="469"/>
        <v>1629.169015181981</v>
      </c>
      <c r="N622" s="37">
        <f t="shared" si="470"/>
        <v>84.981649863188721</v>
      </c>
      <c r="O622" s="37">
        <f t="shared" si="471"/>
        <v>34.58786389957708</v>
      </c>
      <c r="Q622">
        <f>'Data TREND'!CO47</f>
        <v>54</v>
      </c>
      <c r="R622" s="37">
        <f>'Data TREND'!CX47</f>
        <v>887.26931284721002</v>
      </c>
      <c r="S622" s="37">
        <f>'Data TREND'!CY47</f>
        <v>733.86472032631571</v>
      </c>
      <c r="T622" s="37">
        <f>'Data TREND'!CZ47</f>
        <v>291.13826248063725</v>
      </c>
      <c r="U622" s="62">
        <f>'Data TREND'!DA47</f>
        <v>1911.9630625241473</v>
      </c>
      <c r="V622" s="37">
        <f>'Data TREND'!DB47</f>
        <v>103.05212169375477</v>
      </c>
      <c r="W622" s="37">
        <f>'Data TREND'!DC47</f>
        <v>42.100937420842499</v>
      </c>
      <c r="Y622" s="37">
        <f t="shared" si="472"/>
        <v>0</v>
      </c>
      <c r="Z622" s="37">
        <f t="shared" si="473"/>
        <v>0</v>
      </c>
      <c r="AA622" s="37">
        <f t="shared" si="474"/>
        <v>0</v>
      </c>
      <c r="AB622" s="62">
        <f t="shared" si="475"/>
        <v>0</v>
      </c>
      <c r="AC622" s="37">
        <f t="shared" si="476"/>
        <v>0</v>
      </c>
      <c r="AD622" s="37">
        <f t="shared" si="477"/>
        <v>0</v>
      </c>
      <c r="AF622">
        <f>'Data TREND'!CO47</f>
        <v>54</v>
      </c>
      <c r="AG622" s="37">
        <f>'Data TREND'!DE47</f>
        <v>1158.7004852296027</v>
      </c>
      <c r="AH622" s="37">
        <f>'Data TREND'!DF47</f>
        <v>734.49689452260054</v>
      </c>
      <c r="AI622" s="37">
        <f>'Data TREND'!DG47</f>
        <v>294.31640652157353</v>
      </c>
      <c r="AJ622" s="62">
        <f>'Data TREND'!DH47</f>
        <v>2187.5119853483038</v>
      </c>
      <c r="AK622" s="37">
        <f>'Data TREND'!DI47</f>
        <v>121.03694783571956</v>
      </c>
      <c r="AL622" s="37">
        <f>'Data TREND'!DJ47</f>
        <v>49.330555608373594</v>
      </c>
      <c r="AN622" s="37">
        <f t="shared" si="478"/>
        <v>0</v>
      </c>
      <c r="AO622" s="37">
        <f t="shared" si="479"/>
        <v>0</v>
      </c>
      <c r="AP622" s="37">
        <f t="shared" si="480"/>
        <v>0</v>
      </c>
      <c r="AQ622" s="62">
        <f t="shared" si="481"/>
        <v>0</v>
      </c>
      <c r="AR622" s="37">
        <f t="shared" si="482"/>
        <v>0</v>
      </c>
      <c r="AS622" s="37">
        <f t="shared" si="483"/>
        <v>0</v>
      </c>
      <c r="AU622">
        <v>54</v>
      </c>
      <c r="AV622" s="37">
        <f t="shared" si="484"/>
        <v>607.49850858252853</v>
      </c>
      <c r="AW622" s="37">
        <f t="shared" si="485"/>
        <v>733.29357640682986</v>
      </c>
      <c r="AX622" s="37">
        <f t="shared" si="486"/>
        <v>288.44048471483603</v>
      </c>
      <c r="AY622" s="62">
        <f t="shared" si="487"/>
        <v>1629.169015181981</v>
      </c>
      <c r="AZ622" s="37">
        <f t="shared" si="488"/>
        <v>84.981649863188721</v>
      </c>
      <c r="BA622" s="37">
        <f t="shared" si="489"/>
        <v>34.58786389957708</v>
      </c>
      <c r="BC622">
        <v>54</v>
      </c>
      <c r="BD622" s="37">
        <f>IF(Voorblad!$E$10=Rekenblad!BC622,Rekenblad!AV622,0)</f>
        <v>0</v>
      </c>
      <c r="BE622" s="37">
        <f>IF(Voorblad!$E$10=Rekenblad!BC622,Rekenblad!AW622,0)</f>
        <v>0</v>
      </c>
      <c r="BF622" s="37">
        <f>IF(Voorblad!$E$10=Rekenblad!BC622,Rekenblad!AX622,0)</f>
        <v>0</v>
      </c>
      <c r="BG622" s="62">
        <f>IF(Voorblad!$E$10=Rekenblad!BC622,Rekenblad!AY622,0)</f>
        <v>0</v>
      </c>
      <c r="BH622" s="37">
        <f>IF(Voorblad!$E$10=Rekenblad!BC622,Rekenblad!AZ622,0)</f>
        <v>0</v>
      </c>
      <c r="BI622" s="37">
        <f>IF(Voorblad!$E$10=Rekenblad!BC622,Rekenblad!BA622,0)</f>
        <v>0</v>
      </c>
      <c r="BK622">
        <v>54</v>
      </c>
      <c r="BL622" s="37">
        <f>IF(Voorblad!$E$14=Rekenblad!$BL$576,Rekenblad!BD622,0)</f>
        <v>0</v>
      </c>
      <c r="BM622" s="37">
        <f>IF(Voorblad!$E$14=Rekenblad!$BL$576,Rekenblad!BE622,0)</f>
        <v>0</v>
      </c>
      <c r="BN622" s="37">
        <f>IF(Voorblad!$E$14=Rekenblad!$BL$576,Rekenblad!BF622,0)</f>
        <v>0</v>
      </c>
      <c r="BO622" s="37">
        <f>IF(Voorblad!$E$14=Rekenblad!$BL$576,Rekenblad!BG622,0)</f>
        <v>0</v>
      </c>
      <c r="BP622" s="37">
        <f>IF(Voorblad!$E$14=Rekenblad!$BL$576,Rekenblad!BH622,0)</f>
        <v>0</v>
      </c>
      <c r="BQ622" s="37">
        <f>IF(Voorblad!$E$14=Rekenblad!$BL$576,Rekenblad!BI622,0)</f>
        <v>0</v>
      </c>
    </row>
    <row r="623" spans="2:69" x14ac:dyDescent="0.25">
      <c r="B623">
        <f>'Data TREND'!CO48</f>
        <v>55</v>
      </c>
      <c r="C623" s="37">
        <f>'Data TREND'!CQ48</f>
        <v>615.2810082771889</v>
      </c>
      <c r="D623" s="37">
        <f>'Data TREND'!CR48</f>
        <v>745.99005168541032</v>
      </c>
      <c r="E623" s="37">
        <f>'Data TREND'!CS48</f>
        <v>293.69332844625171</v>
      </c>
      <c r="F623" s="62">
        <f>'Data TREND'!CT48</f>
        <v>1654.9012520367098</v>
      </c>
      <c r="G623" s="37">
        <f>'Data TREND'!CU48</f>
        <v>84.592395890177073</v>
      </c>
      <c r="H623" s="37">
        <f>'Data TREND'!CV48</f>
        <v>34.429107458604754</v>
      </c>
      <c r="J623" s="37">
        <f t="shared" si="466"/>
        <v>615.2810082771889</v>
      </c>
      <c r="K623" s="37">
        <f t="shared" si="467"/>
        <v>745.99005168541032</v>
      </c>
      <c r="L623" s="37">
        <f t="shared" si="468"/>
        <v>293.69332844625171</v>
      </c>
      <c r="M623" s="62">
        <f t="shared" si="469"/>
        <v>1654.9012520367098</v>
      </c>
      <c r="N623" s="37">
        <f t="shared" si="470"/>
        <v>84.592395890177073</v>
      </c>
      <c r="O623" s="37">
        <f t="shared" si="471"/>
        <v>34.429107458604754</v>
      </c>
      <c r="Q623">
        <f>'Data TREND'!CO48</f>
        <v>55</v>
      </c>
      <c r="R623" s="37">
        <f>'Data TREND'!CX48</f>
        <v>898.17534128079524</v>
      </c>
      <c r="S623" s="37">
        <f>'Data TREND'!CY48</f>
        <v>746.51920914498976</v>
      </c>
      <c r="T623" s="37">
        <f>'Data TREND'!CZ48</f>
        <v>296.3148139270877</v>
      </c>
      <c r="U623" s="62">
        <f>'Data TREND'!DA48</f>
        <v>1940.697927600608</v>
      </c>
      <c r="V623" s="37">
        <f>'Data TREND'!DB48</f>
        <v>102.46890301331311</v>
      </c>
      <c r="W623" s="37">
        <f>'Data TREND'!DC48</f>
        <v>41.864217406783474</v>
      </c>
      <c r="Y623" s="37">
        <f t="shared" si="472"/>
        <v>0</v>
      </c>
      <c r="Z623" s="37">
        <f t="shared" si="473"/>
        <v>0</v>
      </c>
      <c r="AA623" s="37">
        <f t="shared" si="474"/>
        <v>0</v>
      </c>
      <c r="AB623" s="62">
        <f t="shared" si="475"/>
        <v>0</v>
      </c>
      <c r="AC623" s="37">
        <f t="shared" si="476"/>
        <v>0</v>
      </c>
      <c r="AD623" s="37">
        <f t="shared" si="477"/>
        <v>0</v>
      </c>
      <c r="AF623">
        <f>'Data TREND'!CO48</f>
        <v>55</v>
      </c>
      <c r="AG623" s="37">
        <f>'Data TREND'!DE48</f>
        <v>1172.5520767772455</v>
      </c>
      <c r="AH623" s="37">
        <f>'Data TREND'!DF48</f>
        <v>747.11016472633867</v>
      </c>
      <c r="AI623" s="37">
        <f>'Data TREND'!DG48</f>
        <v>299.40670335653436</v>
      </c>
      <c r="AJ623" s="62">
        <f>'Data TREND'!DH48</f>
        <v>2219.0712253521469</v>
      </c>
      <c r="AK623" s="37">
        <f>'Data TREND'!DI48</f>
        <v>120.24499806638345</v>
      </c>
      <c r="AL623" s="37">
        <f>'Data TREND'!DJ48</f>
        <v>49.006350263617584</v>
      </c>
      <c r="AN623" s="37">
        <f t="shared" si="478"/>
        <v>0</v>
      </c>
      <c r="AO623" s="37">
        <f t="shared" si="479"/>
        <v>0</v>
      </c>
      <c r="AP623" s="37">
        <f t="shared" si="480"/>
        <v>0</v>
      </c>
      <c r="AQ623" s="62">
        <f t="shared" si="481"/>
        <v>0</v>
      </c>
      <c r="AR623" s="37">
        <f t="shared" si="482"/>
        <v>0</v>
      </c>
      <c r="AS623" s="37">
        <f t="shared" si="483"/>
        <v>0</v>
      </c>
      <c r="AU623">
        <v>55</v>
      </c>
      <c r="AV623" s="37">
        <f t="shared" si="484"/>
        <v>615.2810082771889</v>
      </c>
      <c r="AW623" s="37">
        <f t="shared" si="485"/>
        <v>745.99005168541032</v>
      </c>
      <c r="AX623" s="37">
        <f t="shared" si="486"/>
        <v>293.69332844625171</v>
      </c>
      <c r="AY623" s="62">
        <f t="shared" si="487"/>
        <v>1654.9012520367098</v>
      </c>
      <c r="AZ623" s="37">
        <f t="shared" si="488"/>
        <v>84.592395890177073</v>
      </c>
      <c r="BA623" s="37">
        <f t="shared" si="489"/>
        <v>34.429107458604754</v>
      </c>
      <c r="BC623">
        <v>55</v>
      </c>
      <c r="BD623" s="37">
        <f>IF(Voorblad!$E$10=Rekenblad!BC623,Rekenblad!AV623,0)</f>
        <v>0</v>
      </c>
      <c r="BE623" s="37">
        <f>IF(Voorblad!$E$10=Rekenblad!BC623,Rekenblad!AW623,0)</f>
        <v>0</v>
      </c>
      <c r="BF623" s="37">
        <f>IF(Voorblad!$E$10=Rekenblad!BC623,Rekenblad!AX623,0)</f>
        <v>0</v>
      </c>
      <c r="BG623" s="62">
        <f>IF(Voorblad!$E$10=Rekenblad!BC623,Rekenblad!AY623,0)</f>
        <v>0</v>
      </c>
      <c r="BH623" s="37">
        <f>IF(Voorblad!$E$10=Rekenblad!BC623,Rekenblad!AZ623,0)</f>
        <v>0</v>
      </c>
      <c r="BI623" s="37">
        <f>IF(Voorblad!$E$10=Rekenblad!BC623,Rekenblad!BA623,0)</f>
        <v>0</v>
      </c>
      <c r="BK623">
        <v>55</v>
      </c>
      <c r="BL623" s="37">
        <f>IF(Voorblad!$E$14=Rekenblad!$BL$576,Rekenblad!BD623,0)</f>
        <v>0</v>
      </c>
      <c r="BM623" s="37">
        <f>IF(Voorblad!$E$14=Rekenblad!$BL$576,Rekenblad!BE623,0)</f>
        <v>0</v>
      </c>
      <c r="BN623" s="37">
        <f>IF(Voorblad!$E$14=Rekenblad!$BL$576,Rekenblad!BF623,0)</f>
        <v>0</v>
      </c>
      <c r="BO623" s="37">
        <f>IF(Voorblad!$E$14=Rekenblad!$BL$576,Rekenblad!BG623,0)</f>
        <v>0</v>
      </c>
      <c r="BP623" s="37">
        <f>IF(Voorblad!$E$14=Rekenblad!$BL$576,Rekenblad!BH623,0)</f>
        <v>0</v>
      </c>
      <c r="BQ623" s="37">
        <f>IF(Voorblad!$E$14=Rekenblad!$BL$576,Rekenblad!BI623,0)</f>
        <v>0</v>
      </c>
    </row>
    <row r="624" spans="2:69" x14ac:dyDescent="0.25">
      <c r="B624">
        <f>'Data TREND'!CO49</f>
        <v>56</v>
      </c>
      <c r="C624" s="37">
        <f>'Data TREND'!CQ49</f>
        <v>623.06350797184916</v>
      </c>
      <c r="D624" s="37">
        <f>'Data TREND'!CR49</f>
        <v>758.68652696399079</v>
      </c>
      <c r="E624" s="37">
        <f>'Data TREND'!CS49</f>
        <v>298.94617217766745</v>
      </c>
      <c r="F624" s="62">
        <f>'Data TREND'!CT49</f>
        <v>1680.6334888914384</v>
      </c>
      <c r="G624" s="37">
        <f>'Data TREND'!CU49</f>
        <v>84.203141917165453</v>
      </c>
      <c r="H624" s="37">
        <f>'Data TREND'!CV49</f>
        <v>34.270351017632436</v>
      </c>
      <c r="J624" s="37">
        <f t="shared" si="466"/>
        <v>623.06350797184916</v>
      </c>
      <c r="K624" s="37">
        <f t="shared" si="467"/>
        <v>758.68652696399079</v>
      </c>
      <c r="L624" s="37">
        <f t="shared" si="468"/>
        <v>298.94617217766745</v>
      </c>
      <c r="M624" s="62">
        <f t="shared" si="469"/>
        <v>1680.6334888914384</v>
      </c>
      <c r="N624" s="37">
        <f t="shared" si="470"/>
        <v>84.203141917165453</v>
      </c>
      <c r="O624" s="37">
        <f t="shared" si="471"/>
        <v>34.270351017632436</v>
      </c>
      <c r="Q624">
        <f>'Data TREND'!CO49</f>
        <v>56</v>
      </c>
      <c r="R624" s="37">
        <f>'Data TREND'!CX49</f>
        <v>909.08136971438034</v>
      </c>
      <c r="S624" s="37">
        <f>'Data TREND'!CY49</f>
        <v>759.1736979636637</v>
      </c>
      <c r="T624" s="37">
        <f>'Data TREND'!CZ49</f>
        <v>301.49136537353809</v>
      </c>
      <c r="U624" s="62">
        <f>'Data TREND'!DA49</f>
        <v>1969.4327926770684</v>
      </c>
      <c r="V624" s="37">
        <f>'Data TREND'!DB49</f>
        <v>101.88568433287145</v>
      </c>
      <c r="W624" s="37">
        <f>'Data TREND'!DC49</f>
        <v>41.62749739272445</v>
      </c>
      <c r="Y624" s="37">
        <f t="shared" si="472"/>
        <v>0</v>
      </c>
      <c r="Z624" s="37">
        <f t="shared" si="473"/>
        <v>0</v>
      </c>
      <c r="AA624" s="37">
        <f t="shared" si="474"/>
        <v>0</v>
      </c>
      <c r="AB624" s="62">
        <f t="shared" si="475"/>
        <v>0</v>
      </c>
      <c r="AC624" s="37">
        <f t="shared" si="476"/>
        <v>0</v>
      </c>
      <c r="AD624" s="37">
        <f t="shared" si="477"/>
        <v>0</v>
      </c>
      <c r="AF624">
        <f>'Data TREND'!CO49</f>
        <v>56</v>
      </c>
      <c r="AG624" s="37">
        <f>'Data TREND'!DE49</f>
        <v>1186.403668324888</v>
      </c>
      <c r="AH624" s="37">
        <f>'Data TREND'!DF49</f>
        <v>759.72343493007668</v>
      </c>
      <c r="AI624" s="37">
        <f>'Data TREND'!DG49</f>
        <v>304.49700019149515</v>
      </c>
      <c r="AJ624" s="62">
        <f>'Data TREND'!DH49</f>
        <v>2250.6304653559901</v>
      </c>
      <c r="AK624" s="37">
        <f>'Data TREND'!DI49</f>
        <v>119.45304829704733</v>
      </c>
      <c r="AL624" s="37">
        <f>'Data TREND'!DJ49</f>
        <v>48.682144918861582</v>
      </c>
      <c r="AN624" s="37">
        <f t="shared" si="478"/>
        <v>0</v>
      </c>
      <c r="AO624" s="37">
        <f t="shared" si="479"/>
        <v>0</v>
      </c>
      <c r="AP624" s="37">
        <f t="shared" si="480"/>
        <v>0</v>
      </c>
      <c r="AQ624" s="62">
        <f t="shared" si="481"/>
        <v>0</v>
      </c>
      <c r="AR624" s="37">
        <f t="shared" si="482"/>
        <v>0</v>
      </c>
      <c r="AS624" s="37">
        <f t="shared" si="483"/>
        <v>0</v>
      </c>
      <c r="AU624">
        <v>56</v>
      </c>
      <c r="AV624" s="37">
        <f t="shared" si="484"/>
        <v>623.06350797184916</v>
      </c>
      <c r="AW624" s="37">
        <f t="shared" si="485"/>
        <v>758.68652696399079</v>
      </c>
      <c r="AX624" s="37">
        <f t="shared" si="486"/>
        <v>298.94617217766745</v>
      </c>
      <c r="AY624" s="62">
        <f t="shared" si="487"/>
        <v>1680.6334888914384</v>
      </c>
      <c r="AZ624" s="37">
        <f t="shared" si="488"/>
        <v>84.203141917165453</v>
      </c>
      <c r="BA624" s="37">
        <f t="shared" si="489"/>
        <v>34.270351017632436</v>
      </c>
      <c r="BC624">
        <v>56</v>
      </c>
      <c r="BD624" s="37">
        <f>IF(Voorblad!$E$10=Rekenblad!BC624,Rekenblad!AV624,0)</f>
        <v>0</v>
      </c>
      <c r="BE624" s="37">
        <f>IF(Voorblad!$E$10=Rekenblad!BC624,Rekenblad!AW624,0)</f>
        <v>0</v>
      </c>
      <c r="BF624" s="37">
        <f>IF(Voorblad!$E$10=Rekenblad!BC624,Rekenblad!AX624,0)</f>
        <v>0</v>
      </c>
      <c r="BG624" s="62">
        <f>IF(Voorblad!$E$10=Rekenblad!BC624,Rekenblad!AY624,0)</f>
        <v>0</v>
      </c>
      <c r="BH624" s="37">
        <f>IF(Voorblad!$E$10=Rekenblad!BC624,Rekenblad!AZ624,0)</f>
        <v>0</v>
      </c>
      <c r="BI624" s="37">
        <f>IF(Voorblad!$E$10=Rekenblad!BC624,Rekenblad!BA624,0)</f>
        <v>0</v>
      </c>
      <c r="BK624">
        <v>56</v>
      </c>
      <c r="BL624" s="37">
        <f>IF(Voorblad!$E$14=Rekenblad!$BL$576,Rekenblad!BD624,0)</f>
        <v>0</v>
      </c>
      <c r="BM624" s="37">
        <f>IF(Voorblad!$E$14=Rekenblad!$BL$576,Rekenblad!BE624,0)</f>
        <v>0</v>
      </c>
      <c r="BN624" s="37">
        <f>IF(Voorblad!$E$14=Rekenblad!$BL$576,Rekenblad!BF624,0)</f>
        <v>0</v>
      </c>
      <c r="BO624" s="37">
        <f>IF(Voorblad!$E$14=Rekenblad!$BL$576,Rekenblad!BG624,0)</f>
        <v>0</v>
      </c>
      <c r="BP624" s="37">
        <f>IF(Voorblad!$E$14=Rekenblad!$BL$576,Rekenblad!BH624,0)</f>
        <v>0</v>
      </c>
      <c r="BQ624" s="37">
        <f>IF(Voorblad!$E$14=Rekenblad!$BL$576,Rekenblad!BI624,0)</f>
        <v>0</v>
      </c>
    </row>
    <row r="625" spans="2:69" x14ac:dyDescent="0.25">
      <c r="B625">
        <f>'Data TREND'!CO50</f>
        <v>57</v>
      </c>
      <c r="C625" s="37">
        <f>'Data TREND'!CQ50</f>
        <v>630.84600766650954</v>
      </c>
      <c r="D625" s="37">
        <f>'Data TREND'!CR50</f>
        <v>771.38300224257137</v>
      </c>
      <c r="E625" s="37">
        <f>'Data TREND'!CS50</f>
        <v>304.19901590908319</v>
      </c>
      <c r="F625" s="62">
        <f>'Data TREND'!CT50</f>
        <v>1706.3657257461673</v>
      </c>
      <c r="G625" s="37">
        <f>'Data TREND'!CU50</f>
        <v>83.813887944153819</v>
      </c>
      <c r="H625" s="37">
        <f>'Data TREND'!CV50</f>
        <v>34.11159457666011</v>
      </c>
      <c r="J625" s="37">
        <f t="shared" si="466"/>
        <v>630.84600766650954</v>
      </c>
      <c r="K625" s="37">
        <f t="shared" si="467"/>
        <v>771.38300224257137</v>
      </c>
      <c r="L625" s="37">
        <f t="shared" si="468"/>
        <v>304.19901590908319</v>
      </c>
      <c r="M625" s="62">
        <f t="shared" si="469"/>
        <v>1706.3657257461673</v>
      </c>
      <c r="N625" s="37">
        <f t="shared" si="470"/>
        <v>83.813887944153819</v>
      </c>
      <c r="O625" s="37">
        <f t="shared" si="471"/>
        <v>34.11159457666011</v>
      </c>
      <c r="Q625">
        <f>'Data TREND'!CO50</f>
        <v>57</v>
      </c>
      <c r="R625" s="37">
        <f>'Data TREND'!CX50</f>
        <v>919.98739814796545</v>
      </c>
      <c r="S625" s="37">
        <f>'Data TREND'!CY50</f>
        <v>771.82818678233775</v>
      </c>
      <c r="T625" s="37">
        <f>'Data TREND'!CZ50</f>
        <v>306.66791681998853</v>
      </c>
      <c r="U625" s="62">
        <f>'Data TREND'!DA50</f>
        <v>1998.1676577535288</v>
      </c>
      <c r="V625" s="37">
        <f>'Data TREND'!DB50</f>
        <v>101.30246565242979</v>
      </c>
      <c r="W625" s="37">
        <f>'Data TREND'!DC50</f>
        <v>41.390777378665426</v>
      </c>
      <c r="Y625" s="37">
        <f t="shared" si="472"/>
        <v>0</v>
      </c>
      <c r="Z625" s="37">
        <f t="shared" si="473"/>
        <v>0</v>
      </c>
      <c r="AA625" s="37">
        <f t="shared" si="474"/>
        <v>0</v>
      </c>
      <c r="AB625" s="62">
        <f t="shared" si="475"/>
        <v>0</v>
      </c>
      <c r="AC625" s="37">
        <f t="shared" si="476"/>
        <v>0</v>
      </c>
      <c r="AD625" s="37">
        <f t="shared" si="477"/>
        <v>0</v>
      </c>
      <c r="AF625">
        <f>'Data TREND'!CO50</f>
        <v>57</v>
      </c>
      <c r="AG625" s="37">
        <f>'Data TREND'!DE50</f>
        <v>1200.2552598725308</v>
      </c>
      <c r="AH625" s="37">
        <f>'Data TREND'!DF50</f>
        <v>772.3367051338148</v>
      </c>
      <c r="AI625" s="37">
        <f>'Data TREND'!DG50</f>
        <v>309.58729702645593</v>
      </c>
      <c r="AJ625" s="62">
        <f>'Data TREND'!DH50</f>
        <v>2282.1897053598332</v>
      </c>
      <c r="AK625" s="37">
        <f>'Data TREND'!DI50</f>
        <v>118.66109852771123</v>
      </c>
      <c r="AL625" s="37">
        <f>'Data TREND'!DJ50</f>
        <v>48.357939574105572</v>
      </c>
      <c r="AN625" s="37">
        <f t="shared" si="478"/>
        <v>0</v>
      </c>
      <c r="AO625" s="37">
        <f t="shared" si="479"/>
        <v>0</v>
      </c>
      <c r="AP625" s="37">
        <f t="shared" si="480"/>
        <v>0</v>
      </c>
      <c r="AQ625" s="62">
        <f t="shared" si="481"/>
        <v>0</v>
      </c>
      <c r="AR625" s="37">
        <f t="shared" si="482"/>
        <v>0</v>
      </c>
      <c r="AS625" s="37">
        <f t="shared" si="483"/>
        <v>0</v>
      </c>
      <c r="AU625">
        <v>57</v>
      </c>
      <c r="AV625" s="37">
        <f t="shared" si="484"/>
        <v>630.84600766650954</v>
      </c>
      <c r="AW625" s="37">
        <f t="shared" si="485"/>
        <v>771.38300224257137</v>
      </c>
      <c r="AX625" s="37">
        <f t="shared" si="486"/>
        <v>304.19901590908319</v>
      </c>
      <c r="AY625" s="62">
        <f t="shared" si="487"/>
        <v>1706.3657257461673</v>
      </c>
      <c r="AZ625" s="37">
        <f t="shared" si="488"/>
        <v>83.813887944153819</v>
      </c>
      <c r="BA625" s="37">
        <f t="shared" si="489"/>
        <v>34.11159457666011</v>
      </c>
      <c r="BC625">
        <v>57</v>
      </c>
      <c r="BD625" s="37">
        <f>IF(Voorblad!$E$10=Rekenblad!BC625,Rekenblad!AV625,0)</f>
        <v>0</v>
      </c>
      <c r="BE625" s="37">
        <f>IF(Voorblad!$E$10=Rekenblad!BC625,Rekenblad!AW625,0)</f>
        <v>0</v>
      </c>
      <c r="BF625" s="37">
        <f>IF(Voorblad!$E$10=Rekenblad!BC625,Rekenblad!AX625,0)</f>
        <v>0</v>
      </c>
      <c r="BG625" s="62">
        <f>IF(Voorblad!$E$10=Rekenblad!BC625,Rekenblad!AY625,0)</f>
        <v>0</v>
      </c>
      <c r="BH625" s="37">
        <f>IF(Voorblad!$E$10=Rekenblad!BC625,Rekenblad!AZ625,0)</f>
        <v>0</v>
      </c>
      <c r="BI625" s="37">
        <f>IF(Voorblad!$E$10=Rekenblad!BC625,Rekenblad!BA625,0)</f>
        <v>0</v>
      </c>
      <c r="BK625">
        <v>57</v>
      </c>
      <c r="BL625" s="37">
        <f>IF(Voorblad!$E$14=Rekenblad!$BL$576,Rekenblad!BD625,0)</f>
        <v>0</v>
      </c>
      <c r="BM625" s="37">
        <f>IF(Voorblad!$E$14=Rekenblad!$BL$576,Rekenblad!BE625,0)</f>
        <v>0</v>
      </c>
      <c r="BN625" s="37">
        <f>IF(Voorblad!$E$14=Rekenblad!$BL$576,Rekenblad!BF625,0)</f>
        <v>0</v>
      </c>
      <c r="BO625" s="37">
        <f>IF(Voorblad!$E$14=Rekenblad!$BL$576,Rekenblad!BG625,0)</f>
        <v>0</v>
      </c>
      <c r="BP625" s="37">
        <f>IF(Voorblad!$E$14=Rekenblad!$BL$576,Rekenblad!BH625,0)</f>
        <v>0</v>
      </c>
      <c r="BQ625" s="37">
        <f>IF(Voorblad!$E$14=Rekenblad!$BL$576,Rekenblad!BI625,0)</f>
        <v>0</v>
      </c>
    </row>
    <row r="626" spans="2:69" x14ac:dyDescent="0.25">
      <c r="B626">
        <f>'Data TREND'!CO51</f>
        <v>58</v>
      </c>
      <c r="C626" s="37">
        <f>'Data TREND'!CQ51</f>
        <v>638.6285073611698</v>
      </c>
      <c r="D626" s="37">
        <f>'Data TREND'!CR51</f>
        <v>784.07947752115183</v>
      </c>
      <c r="E626" s="37">
        <f>'Data TREND'!CS51</f>
        <v>309.45185964049887</v>
      </c>
      <c r="F626" s="62">
        <f>'Data TREND'!CT51</f>
        <v>1732.0979626008959</v>
      </c>
      <c r="G626" s="37">
        <f>'Data TREND'!CU51</f>
        <v>83.424633971142185</v>
      </c>
      <c r="H626" s="37">
        <f>'Data TREND'!CV51</f>
        <v>33.952838135687784</v>
      </c>
      <c r="J626" s="37">
        <f t="shared" si="466"/>
        <v>638.6285073611698</v>
      </c>
      <c r="K626" s="37">
        <f t="shared" si="467"/>
        <v>784.07947752115183</v>
      </c>
      <c r="L626" s="37">
        <f t="shared" si="468"/>
        <v>309.45185964049887</v>
      </c>
      <c r="M626" s="62">
        <f t="shared" si="469"/>
        <v>1732.0979626008959</v>
      </c>
      <c r="N626" s="37">
        <f t="shared" si="470"/>
        <v>83.424633971142185</v>
      </c>
      <c r="O626" s="37">
        <f t="shared" si="471"/>
        <v>33.952838135687784</v>
      </c>
      <c r="Q626">
        <f>'Data TREND'!CO51</f>
        <v>58</v>
      </c>
      <c r="R626" s="37">
        <f>'Data TREND'!CX51</f>
        <v>930.89342658155056</v>
      </c>
      <c r="S626" s="37">
        <f>'Data TREND'!CY51</f>
        <v>784.48267560101181</v>
      </c>
      <c r="T626" s="37">
        <f>'Data TREND'!CZ51</f>
        <v>311.84446826643892</v>
      </c>
      <c r="U626" s="62">
        <f>'Data TREND'!DA51</f>
        <v>2026.9025228299893</v>
      </c>
      <c r="V626" s="37">
        <f>'Data TREND'!DB51</f>
        <v>100.71924697198814</v>
      </c>
      <c r="W626" s="37">
        <f>'Data TREND'!DC51</f>
        <v>41.154057364606402</v>
      </c>
      <c r="Y626" s="37">
        <f t="shared" si="472"/>
        <v>0</v>
      </c>
      <c r="Z626" s="37">
        <f t="shared" si="473"/>
        <v>0</v>
      </c>
      <c r="AA626" s="37">
        <f t="shared" si="474"/>
        <v>0</v>
      </c>
      <c r="AB626" s="62">
        <f t="shared" si="475"/>
        <v>0</v>
      </c>
      <c r="AC626" s="37">
        <f t="shared" si="476"/>
        <v>0</v>
      </c>
      <c r="AD626" s="37">
        <f t="shared" si="477"/>
        <v>0</v>
      </c>
      <c r="AF626">
        <f>'Data TREND'!CO51</f>
        <v>58</v>
      </c>
      <c r="AG626" s="37">
        <f>'Data TREND'!DE51</f>
        <v>1214.1068514201736</v>
      </c>
      <c r="AH626" s="37">
        <f>'Data TREND'!DF51</f>
        <v>784.94997533755281</v>
      </c>
      <c r="AI626" s="37">
        <f>'Data TREND'!DG51</f>
        <v>314.67759386141677</v>
      </c>
      <c r="AJ626" s="62">
        <f>'Data TREND'!DH51</f>
        <v>2313.7489453636763</v>
      </c>
      <c r="AK626" s="37">
        <f>'Data TREND'!DI51</f>
        <v>117.86914875837513</v>
      </c>
      <c r="AL626" s="37">
        <f>'Data TREND'!DJ51</f>
        <v>48.033734229349562</v>
      </c>
      <c r="AN626" s="37">
        <f t="shared" si="478"/>
        <v>0</v>
      </c>
      <c r="AO626" s="37">
        <f t="shared" si="479"/>
        <v>0</v>
      </c>
      <c r="AP626" s="37">
        <f t="shared" si="480"/>
        <v>0</v>
      </c>
      <c r="AQ626" s="62">
        <f t="shared" si="481"/>
        <v>0</v>
      </c>
      <c r="AR626" s="37">
        <f t="shared" si="482"/>
        <v>0</v>
      </c>
      <c r="AS626" s="37">
        <f t="shared" si="483"/>
        <v>0</v>
      </c>
      <c r="AU626">
        <v>58</v>
      </c>
      <c r="AV626" s="37">
        <f t="shared" si="484"/>
        <v>638.6285073611698</v>
      </c>
      <c r="AW626" s="37">
        <f t="shared" si="485"/>
        <v>784.07947752115183</v>
      </c>
      <c r="AX626" s="37">
        <f t="shared" si="486"/>
        <v>309.45185964049887</v>
      </c>
      <c r="AY626" s="62">
        <f t="shared" si="487"/>
        <v>1732.0979626008959</v>
      </c>
      <c r="AZ626" s="37">
        <f t="shared" si="488"/>
        <v>83.424633971142185</v>
      </c>
      <c r="BA626" s="37">
        <f t="shared" si="489"/>
        <v>33.952838135687784</v>
      </c>
      <c r="BC626">
        <v>58</v>
      </c>
      <c r="BD626" s="37">
        <f>IF(Voorblad!$E$10=Rekenblad!BC626,Rekenblad!AV626,0)</f>
        <v>0</v>
      </c>
      <c r="BE626" s="37">
        <f>IF(Voorblad!$E$10=Rekenblad!BC626,Rekenblad!AW626,0)</f>
        <v>0</v>
      </c>
      <c r="BF626" s="37">
        <f>IF(Voorblad!$E$10=Rekenblad!BC626,Rekenblad!AX626,0)</f>
        <v>0</v>
      </c>
      <c r="BG626" s="62">
        <f>IF(Voorblad!$E$10=Rekenblad!BC626,Rekenblad!AY626,0)</f>
        <v>0</v>
      </c>
      <c r="BH626" s="37">
        <f>IF(Voorblad!$E$10=Rekenblad!BC626,Rekenblad!AZ626,0)</f>
        <v>0</v>
      </c>
      <c r="BI626" s="37">
        <f>IF(Voorblad!$E$10=Rekenblad!BC626,Rekenblad!BA626,0)</f>
        <v>0</v>
      </c>
      <c r="BK626">
        <v>58</v>
      </c>
      <c r="BL626" s="37">
        <f>IF(Voorblad!$E$14=Rekenblad!$BL$576,Rekenblad!BD626,0)</f>
        <v>0</v>
      </c>
      <c r="BM626" s="37">
        <f>IF(Voorblad!$E$14=Rekenblad!$BL$576,Rekenblad!BE626,0)</f>
        <v>0</v>
      </c>
      <c r="BN626" s="37">
        <f>IF(Voorblad!$E$14=Rekenblad!$BL$576,Rekenblad!BF626,0)</f>
        <v>0</v>
      </c>
      <c r="BO626" s="37">
        <f>IF(Voorblad!$E$14=Rekenblad!$BL$576,Rekenblad!BG626,0)</f>
        <v>0</v>
      </c>
      <c r="BP626" s="37">
        <f>IF(Voorblad!$E$14=Rekenblad!$BL$576,Rekenblad!BH626,0)</f>
        <v>0</v>
      </c>
      <c r="BQ626" s="37">
        <f>IF(Voorblad!$E$14=Rekenblad!$BL$576,Rekenblad!BI626,0)</f>
        <v>0</v>
      </c>
    </row>
    <row r="627" spans="2:69" x14ac:dyDescent="0.25">
      <c r="B627">
        <f>'Data TREND'!CO52</f>
        <v>59</v>
      </c>
      <c r="C627" s="37">
        <f>'Data TREND'!CQ52</f>
        <v>646.41100705583017</v>
      </c>
      <c r="D627" s="37">
        <f>'Data TREND'!CR52</f>
        <v>796.77595279973229</v>
      </c>
      <c r="E627" s="37">
        <f>'Data TREND'!CS52</f>
        <v>314.7047033719146</v>
      </c>
      <c r="F627" s="62">
        <f>'Data TREND'!CT52</f>
        <v>1757.8301994556248</v>
      </c>
      <c r="G627" s="37">
        <f>'Data TREND'!CU52</f>
        <v>83.035379998130551</v>
      </c>
      <c r="H627" s="37">
        <f>'Data TREND'!CV52</f>
        <v>33.794081694715459</v>
      </c>
      <c r="J627" s="37">
        <f t="shared" si="466"/>
        <v>646.41100705583017</v>
      </c>
      <c r="K627" s="37">
        <f t="shared" si="467"/>
        <v>796.77595279973229</v>
      </c>
      <c r="L627" s="37">
        <f t="shared" si="468"/>
        <v>314.7047033719146</v>
      </c>
      <c r="M627" s="62">
        <f t="shared" si="469"/>
        <v>1757.8301994556248</v>
      </c>
      <c r="N627" s="37">
        <f t="shared" si="470"/>
        <v>83.035379998130551</v>
      </c>
      <c r="O627" s="37">
        <f t="shared" si="471"/>
        <v>33.794081694715459</v>
      </c>
      <c r="Q627">
        <f>'Data TREND'!CO52</f>
        <v>59</v>
      </c>
      <c r="R627" s="37">
        <f>'Data TREND'!CX52</f>
        <v>941.79945501513566</v>
      </c>
      <c r="S627" s="37">
        <f>'Data TREND'!CY52</f>
        <v>797.13716441968575</v>
      </c>
      <c r="T627" s="37">
        <f>'Data TREND'!CZ52</f>
        <v>317.02101971288937</v>
      </c>
      <c r="U627" s="62">
        <f>'Data TREND'!DA52</f>
        <v>2055.6373879064495</v>
      </c>
      <c r="V627" s="37">
        <f>'Data TREND'!DB52</f>
        <v>100.13602829154648</v>
      </c>
      <c r="W627" s="37">
        <f>'Data TREND'!DC52</f>
        <v>40.917337350547378</v>
      </c>
      <c r="Y627" s="37">
        <f t="shared" si="472"/>
        <v>0</v>
      </c>
      <c r="Z627" s="37">
        <f t="shared" si="473"/>
        <v>0</v>
      </c>
      <c r="AA627" s="37">
        <f t="shared" si="474"/>
        <v>0</v>
      </c>
      <c r="AB627" s="62">
        <f t="shared" si="475"/>
        <v>0</v>
      </c>
      <c r="AC627" s="37">
        <f t="shared" si="476"/>
        <v>0</v>
      </c>
      <c r="AD627" s="37">
        <f t="shared" si="477"/>
        <v>0</v>
      </c>
      <c r="AF627">
        <f>'Data TREND'!CO52</f>
        <v>59</v>
      </c>
      <c r="AG627" s="37">
        <f>'Data TREND'!DE52</f>
        <v>1227.9584429678162</v>
      </c>
      <c r="AH627" s="37">
        <f>'Data TREND'!DF52</f>
        <v>797.56324554129094</v>
      </c>
      <c r="AI627" s="37">
        <f>'Data TREND'!DG52</f>
        <v>319.76789069637755</v>
      </c>
      <c r="AJ627" s="62">
        <f>'Data TREND'!DH52</f>
        <v>2345.3081853675199</v>
      </c>
      <c r="AK627" s="37">
        <f>'Data TREND'!DI52</f>
        <v>117.07719898903903</v>
      </c>
      <c r="AL627" s="37">
        <f>'Data TREND'!DJ52</f>
        <v>47.709528884593553</v>
      </c>
      <c r="AN627" s="37">
        <f t="shared" si="478"/>
        <v>0</v>
      </c>
      <c r="AO627" s="37">
        <f t="shared" si="479"/>
        <v>0</v>
      </c>
      <c r="AP627" s="37">
        <f t="shared" si="480"/>
        <v>0</v>
      </c>
      <c r="AQ627" s="62">
        <f t="shared" si="481"/>
        <v>0</v>
      </c>
      <c r="AR627" s="37">
        <f t="shared" si="482"/>
        <v>0</v>
      </c>
      <c r="AS627" s="37">
        <f t="shared" si="483"/>
        <v>0</v>
      </c>
      <c r="AU627">
        <v>59</v>
      </c>
      <c r="AV627" s="37">
        <f t="shared" si="484"/>
        <v>646.41100705583017</v>
      </c>
      <c r="AW627" s="37">
        <f t="shared" si="485"/>
        <v>796.77595279973229</v>
      </c>
      <c r="AX627" s="37">
        <f t="shared" si="486"/>
        <v>314.7047033719146</v>
      </c>
      <c r="AY627" s="62">
        <f t="shared" si="487"/>
        <v>1757.8301994556248</v>
      </c>
      <c r="AZ627" s="37">
        <f t="shared" si="488"/>
        <v>83.035379998130551</v>
      </c>
      <c r="BA627" s="37">
        <f t="shared" si="489"/>
        <v>33.794081694715459</v>
      </c>
      <c r="BC627">
        <v>59</v>
      </c>
      <c r="BD627" s="37">
        <f>IF(Voorblad!$E$10=Rekenblad!BC627,Rekenblad!AV627,0)</f>
        <v>0</v>
      </c>
      <c r="BE627" s="37">
        <f>IF(Voorblad!$E$10=Rekenblad!BC627,Rekenblad!AW627,0)</f>
        <v>0</v>
      </c>
      <c r="BF627" s="37">
        <f>IF(Voorblad!$E$10=Rekenblad!BC627,Rekenblad!AX627,0)</f>
        <v>0</v>
      </c>
      <c r="BG627" s="62">
        <f>IF(Voorblad!$E$10=Rekenblad!BC627,Rekenblad!AY627,0)</f>
        <v>0</v>
      </c>
      <c r="BH627" s="37">
        <f>IF(Voorblad!$E$10=Rekenblad!BC627,Rekenblad!AZ627,0)</f>
        <v>0</v>
      </c>
      <c r="BI627" s="37">
        <f>IF(Voorblad!$E$10=Rekenblad!BC627,Rekenblad!BA627,0)</f>
        <v>0</v>
      </c>
      <c r="BK627">
        <v>59</v>
      </c>
      <c r="BL627" s="37">
        <f>IF(Voorblad!$E$14=Rekenblad!$BL$576,Rekenblad!BD627,0)</f>
        <v>0</v>
      </c>
      <c r="BM627" s="37">
        <f>IF(Voorblad!$E$14=Rekenblad!$BL$576,Rekenblad!BE627,0)</f>
        <v>0</v>
      </c>
      <c r="BN627" s="37">
        <f>IF(Voorblad!$E$14=Rekenblad!$BL$576,Rekenblad!BF627,0)</f>
        <v>0</v>
      </c>
      <c r="BO627" s="37">
        <f>IF(Voorblad!$E$14=Rekenblad!$BL$576,Rekenblad!BG627,0)</f>
        <v>0</v>
      </c>
      <c r="BP627" s="37">
        <f>IF(Voorblad!$E$14=Rekenblad!$BL$576,Rekenblad!BH627,0)</f>
        <v>0</v>
      </c>
      <c r="BQ627" s="37">
        <f>IF(Voorblad!$E$14=Rekenblad!$BL$576,Rekenblad!BI627,0)</f>
        <v>0</v>
      </c>
    </row>
    <row r="628" spans="2:69" x14ac:dyDescent="0.25">
      <c r="B628">
        <f>'Data TREND'!CO53</f>
        <v>60</v>
      </c>
      <c r="C628" s="37">
        <f>'Data TREND'!CQ53</f>
        <v>654.19350675049054</v>
      </c>
      <c r="D628" s="37">
        <f>'Data TREND'!CR53</f>
        <v>809.47242807831276</v>
      </c>
      <c r="E628" s="37">
        <f>'Data TREND'!CS53</f>
        <v>319.95754710333028</v>
      </c>
      <c r="F628" s="62">
        <f>'Data TREND'!CT53</f>
        <v>1783.5624363103536</v>
      </c>
      <c r="G628" s="37">
        <f>'Data TREND'!CU53</f>
        <v>82.646126025118917</v>
      </c>
      <c r="H628" s="37">
        <f>'Data TREND'!CV53</f>
        <v>33.635325253743133</v>
      </c>
      <c r="J628" s="37">
        <f t="shared" si="466"/>
        <v>654.19350675049054</v>
      </c>
      <c r="K628" s="37">
        <f t="shared" si="467"/>
        <v>809.47242807831276</v>
      </c>
      <c r="L628" s="37">
        <f t="shared" si="468"/>
        <v>319.95754710333028</v>
      </c>
      <c r="M628" s="62">
        <f t="shared" si="469"/>
        <v>1783.5624363103536</v>
      </c>
      <c r="N628" s="37">
        <f t="shared" si="470"/>
        <v>82.646126025118917</v>
      </c>
      <c r="O628" s="37">
        <f t="shared" si="471"/>
        <v>33.635325253743133</v>
      </c>
      <c r="Q628">
        <f>'Data TREND'!CO53</f>
        <v>60</v>
      </c>
      <c r="R628" s="37">
        <f>'Data TREND'!CX53</f>
        <v>952.70548344872077</v>
      </c>
      <c r="S628" s="37">
        <f>'Data TREND'!CY53</f>
        <v>809.7916532383598</v>
      </c>
      <c r="T628" s="37">
        <f>'Data TREND'!CZ53</f>
        <v>322.19757115933982</v>
      </c>
      <c r="U628" s="62">
        <f>'Data TREND'!DA53</f>
        <v>2084.3722529829101</v>
      </c>
      <c r="V628" s="37">
        <f>'Data TREND'!DB53</f>
        <v>99.552809611104834</v>
      </c>
      <c r="W628" s="37">
        <f>'Data TREND'!DC53</f>
        <v>40.680617336488353</v>
      </c>
      <c r="Y628" s="37">
        <f t="shared" si="472"/>
        <v>0</v>
      </c>
      <c r="Z628" s="37">
        <f t="shared" si="473"/>
        <v>0</v>
      </c>
      <c r="AA628" s="37">
        <f t="shared" si="474"/>
        <v>0</v>
      </c>
      <c r="AB628" s="62">
        <f t="shared" si="475"/>
        <v>0</v>
      </c>
      <c r="AC628" s="37">
        <f t="shared" si="476"/>
        <v>0</v>
      </c>
      <c r="AD628" s="37">
        <f t="shared" si="477"/>
        <v>0</v>
      </c>
      <c r="AF628">
        <f>'Data TREND'!CO53</f>
        <v>60</v>
      </c>
      <c r="AG628" s="37">
        <f>'Data TREND'!DE53</f>
        <v>1241.8100345154589</v>
      </c>
      <c r="AH628" s="37">
        <f>'Data TREND'!DF53</f>
        <v>810.17651574502906</v>
      </c>
      <c r="AI628" s="37">
        <f>'Data TREND'!DG53</f>
        <v>324.85818753133833</v>
      </c>
      <c r="AJ628" s="62">
        <f>'Data TREND'!DH53</f>
        <v>2376.867425371363</v>
      </c>
      <c r="AK628" s="37">
        <f>'Data TREND'!DI53</f>
        <v>116.28524921970292</v>
      </c>
      <c r="AL628" s="37">
        <f>'Data TREND'!DJ53</f>
        <v>47.38532353983755</v>
      </c>
      <c r="AN628" s="37">
        <f t="shared" si="478"/>
        <v>0</v>
      </c>
      <c r="AO628" s="37">
        <f t="shared" si="479"/>
        <v>0</v>
      </c>
      <c r="AP628" s="37">
        <f t="shared" si="480"/>
        <v>0</v>
      </c>
      <c r="AQ628" s="62">
        <f t="shared" si="481"/>
        <v>0</v>
      </c>
      <c r="AR628" s="37">
        <f t="shared" si="482"/>
        <v>0</v>
      </c>
      <c r="AS628" s="37">
        <f t="shared" si="483"/>
        <v>0</v>
      </c>
      <c r="AU628">
        <v>60</v>
      </c>
      <c r="AV628" s="37">
        <f t="shared" si="484"/>
        <v>654.19350675049054</v>
      </c>
      <c r="AW628" s="37">
        <f t="shared" si="485"/>
        <v>809.47242807831276</v>
      </c>
      <c r="AX628" s="37">
        <f t="shared" si="486"/>
        <v>319.95754710333028</v>
      </c>
      <c r="AY628" s="62">
        <f t="shared" si="487"/>
        <v>1783.5624363103536</v>
      </c>
      <c r="AZ628" s="37">
        <f t="shared" si="488"/>
        <v>82.646126025118917</v>
      </c>
      <c r="BA628" s="37">
        <f t="shared" si="489"/>
        <v>33.635325253743133</v>
      </c>
      <c r="BC628">
        <v>60</v>
      </c>
      <c r="BD628" s="37">
        <f>IF(Voorblad!$E$10=Rekenblad!BC628,Rekenblad!AV628,0)</f>
        <v>0</v>
      </c>
      <c r="BE628" s="37">
        <f>IF(Voorblad!$E$10=Rekenblad!BC628,Rekenblad!AW628,0)</f>
        <v>0</v>
      </c>
      <c r="BF628" s="37">
        <f>IF(Voorblad!$E$10=Rekenblad!BC628,Rekenblad!AX628,0)</f>
        <v>0</v>
      </c>
      <c r="BG628" s="62">
        <f>IF(Voorblad!$E$10=Rekenblad!BC628,Rekenblad!AY628,0)</f>
        <v>0</v>
      </c>
      <c r="BH628" s="37">
        <f>IF(Voorblad!$E$10=Rekenblad!BC628,Rekenblad!AZ628,0)</f>
        <v>0</v>
      </c>
      <c r="BI628" s="37">
        <f>IF(Voorblad!$E$10=Rekenblad!BC628,Rekenblad!BA628,0)</f>
        <v>0</v>
      </c>
      <c r="BK628">
        <v>60</v>
      </c>
      <c r="BL628" s="37">
        <f>IF(Voorblad!$E$14=Rekenblad!$BL$576,Rekenblad!BD628,0)</f>
        <v>0</v>
      </c>
      <c r="BM628" s="37">
        <f>IF(Voorblad!$E$14=Rekenblad!$BL$576,Rekenblad!BE628,0)</f>
        <v>0</v>
      </c>
      <c r="BN628" s="37">
        <f>IF(Voorblad!$E$14=Rekenblad!$BL$576,Rekenblad!BF628,0)</f>
        <v>0</v>
      </c>
      <c r="BO628" s="37">
        <f>IF(Voorblad!$E$14=Rekenblad!$BL$576,Rekenblad!BG628,0)</f>
        <v>0</v>
      </c>
      <c r="BP628" s="37">
        <f>IF(Voorblad!$E$14=Rekenblad!$BL$576,Rekenblad!BH628,0)</f>
        <v>0</v>
      </c>
      <c r="BQ628" s="37">
        <f>IF(Voorblad!$E$14=Rekenblad!$BL$576,Rekenblad!BI628,0)</f>
        <v>0</v>
      </c>
    </row>
    <row r="629" spans="2:69" x14ac:dyDescent="0.25">
      <c r="B629">
        <f>'Data TREND'!CO54</f>
        <v>61</v>
      </c>
      <c r="C629" s="37">
        <f>'Data TREND'!CQ54</f>
        <v>661.97600644515092</v>
      </c>
      <c r="D629" s="37">
        <f>'Data TREND'!CR54</f>
        <v>822.16890335689322</v>
      </c>
      <c r="E629" s="37">
        <f>'Data TREND'!CS54</f>
        <v>325.21039083474602</v>
      </c>
      <c r="F629" s="62">
        <f>'Data TREND'!CT54</f>
        <v>1809.2946731650823</v>
      </c>
      <c r="G629" s="37">
        <f>'Data TREND'!CU54</f>
        <v>82.256872052107283</v>
      </c>
      <c r="H629" s="37">
        <f>'Data TREND'!CV54</f>
        <v>33.476568812770807</v>
      </c>
      <c r="J629" s="37">
        <f t="shared" si="466"/>
        <v>661.97600644515092</v>
      </c>
      <c r="K629" s="37">
        <f t="shared" si="467"/>
        <v>822.16890335689322</v>
      </c>
      <c r="L629" s="37">
        <f t="shared" si="468"/>
        <v>325.21039083474602</v>
      </c>
      <c r="M629" s="62">
        <f t="shared" si="469"/>
        <v>1809.2946731650823</v>
      </c>
      <c r="N629" s="37">
        <f t="shared" si="470"/>
        <v>82.256872052107283</v>
      </c>
      <c r="O629" s="37">
        <f t="shared" si="471"/>
        <v>33.476568812770807</v>
      </c>
      <c r="Q629">
        <f>'Data TREND'!CO54</f>
        <v>61</v>
      </c>
      <c r="R629" s="37">
        <f>'Data TREND'!CX54</f>
        <v>963.61151188230599</v>
      </c>
      <c r="S629" s="37">
        <f>'Data TREND'!CY54</f>
        <v>822.44614205703374</v>
      </c>
      <c r="T629" s="37">
        <f>'Data TREND'!CZ54</f>
        <v>327.37412260579021</v>
      </c>
      <c r="U629" s="62">
        <f>'Data TREND'!DA54</f>
        <v>2113.1071180593708</v>
      </c>
      <c r="V629" s="37">
        <f>'Data TREND'!DB54</f>
        <v>98.969590930663173</v>
      </c>
      <c r="W629" s="37">
        <f>'Data TREND'!DC54</f>
        <v>40.443897322429322</v>
      </c>
      <c r="Y629" s="37">
        <f t="shared" si="472"/>
        <v>0</v>
      </c>
      <c r="Z629" s="37">
        <f t="shared" si="473"/>
        <v>0</v>
      </c>
      <c r="AA629" s="37">
        <f t="shared" si="474"/>
        <v>0</v>
      </c>
      <c r="AB629" s="62">
        <f t="shared" si="475"/>
        <v>0</v>
      </c>
      <c r="AC629" s="37">
        <f t="shared" si="476"/>
        <v>0</v>
      </c>
      <c r="AD629" s="37">
        <f t="shared" si="477"/>
        <v>0</v>
      </c>
      <c r="AF629">
        <f>'Data TREND'!CO54</f>
        <v>61</v>
      </c>
      <c r="AG629" s="37">
        <f>'Data TREND'!DE54</f>
        <v>1255.6616260631017</v>
      </c>
      <c r="AH629" s="37">
        <f>'Data TREND'!DF54</f>
        <v>822.78978594876708</v>
      </c>
      <c r="AI629" s="37">
        <f>'Data TREND'!DG54</f>
        <v>329.94848436629917</v>
      </c>
      <c r="AJ629" s="62">
        <f>'Data TREND'!DH54</f>
        <v>2408.4266653752061</v>
      </c>
      <c r="AK629" s="37">
        <f>'Data TREND'!DI54</f>
        <v>115.49329945036681</v>
      </c>
      <c r="AL629" s="37">
        <f>'Data TREND'!DJ54</f>
        <v>47.061118195081541</v>
      </c>
      <c r="AN629" s="37">
        <f t="shared" si="478"/>
        <v>0</v>
      </c>
      <c r="AO629" s="37">
        <f t="shared" si="479"/>
        <v>0</v>
      </c>
      <c r="AP629" s="37">
        <f t="shared" si="480"/>
        <v>0</v>
      </c>
      <c r="AQ629" s="62">
        <f t="shared" si="481"/>
        <v>0</v>
      </c>
      <c r="AR629" s="37">
        <f t="shared" si="482"/>
        <v>0</v>
      </c>
      <c r="AS629" s="37">
        <f t="shared" si="483"/>
        <v>0</v>
      </c>
      <c r="AU629">
        <v>61</v>
      </c>
      <c r="AV629" s="37">
        <f t="shared" si="484"/>
        <v>661.97600644515092</v>
      </c>
      <c r="AW629" s="37">
        <f t="shared" si="485"/>
        <v>822.16890335689322</v>
      </c>
      <c r="AX629" s="37">
        <f t="shared" si="486"/>
        <v>325.21039083474602</v>
      </c>
      <c r="AY629" s="62">
        <f t="shared" si="487"/>
        <v>1809.2946731650823</v>
      </c>
      <c r="AZ629" s="37">
        <f t="shared" si="488"/>
        <v>82.256872052107283</v>
      </c>
      <c r="BA629" s="37">
        <f t="shared" si="489"/>
        <v>33.476568812770807</v>
      </c>
      <c r="BC629">
        <v>61</v>
      </c>
      <c r="BD629" s="37">
        <f>IF(Voorblad!$E$10=Rekenblad!BC629,Rekenblad!AV629,0)</f>
        <v>0</v>
      </c>
      <c r="BE629" s="37">
        <f>IF(Voorblad!$E$10=Rekenblad!BC629,Rekenblad!AW629,0)</f>
        <v>0</v>
      </c>
      <c r="BF629" s="37">
        <f>IF(Voorblad!$E$10=Rekenblad!BC629,Rekenblad!AX629,0)</f>
        <v>0</v>
      </c>
      <c r="BG629" s="62">
        <f>IF(Voorblad!$E$10=Rekenblad!BC629,Rekenblad!AY629,0)</f>
        <v>0</v>
      </c>
      <c r="BH629" s="37">
        <f>IF(Voorblad!$E$10=Rekenblad!BC629,Rekenblad!AZ629,0)</f>
        <v>0</v>
      </c>
      <c r="BI629" s="37">
        <f>IF(Voorblad!$E$10=Rekenblad!BC629,Rekenblad!BA629,0)</f>
        <v>0</v>
      </c>
      <c r="BK629">
        <v>61</v>
      </c>
      <c r="BL629" s="37">
        <f>IF(Voorblad!$E$14=Rekenblad!$BL$576,Rekenblad!BD629,0)</f>
        <v>0</v>
      </c>
      <c r="BM629" s="37">
        <f>IF(Voorblad!$E$14=Rekenblad!$BL$576,Rekenblad!BE629,0)</f>
        <v>0</v>
      </c>
      <c r="BN629" s="37">
        <f>IF(Voorblad!$E$14=Rekenblad!$BL$576,Rekenblad!BF629,0)</f>
        <v>0</v>
      </c>
      <c r="BO629" s="37">
        <f>IF(Voorblad!$E$14=Rekenblad!$BL$576,Rekenblad!BG629,0)</f>
        <v>0</v>
      </c>
      <c r="BP629" s="37">
        <f>IF(Voorblad!$E$14=Rekenblad!$BL$576,Rekenblad!BH629,0)</f>
        <v>0</v>
      </c>
      <c r="BQ629" s="37">
        <f>IF(Voorblad!$E$14=Rekenblad!$BL$576,Rekenblad!BI629,0)</f>
        <v>0</v>
      </c>
    </row>
    <row r="630" spans="2:69" x14ac:dyDescent="0.25">
      <c r="B630">
        <f>'Data TREND'!CO55</f>
        <v>62</v>
      </c>
      <c r="C630" s="37">
        <f>'Data TREND'!CQ55</f>
        <v>669.75850613981129</v>
      </c>
      <c r="D630" s="37">
        <f>'Data TREND'!CR55</f>
        <v>834.8653786354738</v>
      </c>
      <c r="E630" s="37">
        <f>'Data TREND'!CS55</f>
        <v>330.46323456616176</v>
      </c>
      <c r="F630" s="62">
        <f>'Data TREND'!CT55</f>
        <v>1835.0269100198111</v>
      </c>
      <c r="G630" s="37">
        <f>'Data TREND'!CU55</f>
        <v>81.867618079095649</v>
      </c>
      <c r="H630" s="37">
        <f>'Data TREND'!CV55</f>
        <v>33.317812371798482</v>
      </c>
      <c r="J630" s="37">
        <f t="shared" si="466"/>
        <v>669.75850613981129</v>
      </c>
      <c r="K630" s="37">
        <f t="shared" si="467"/>
        <v>834.8653786354738</v>
      </c>
      <c r="L630" s="37">
        <f t="shared" si="468"/>
        <v>330.46323456616176</v>
      </c>
      <c r="M630" s="62">
        <f t="shared" si="469"/>
        <v>1835.0269100198111</v>
      </c>
      <c r="N630" s="37">
        <f t="shared" si="470"/>
        <v>81.867618079095649</v>
      </c>
      <c r="O630" s="37">
        <f t="shared" si="471"/>
        <v>33.317812371798482</v>
      </c>
      <c r="Q630">
        <f>'Data TREND'!CO55</f>
        <v>62</v>
      </c>
      <c r="R630" s="37">
        <f>'Data TREND'!CX55</f>
        <v>974.5175403158911</v>
      </c>
      <c r="S630" s="37">
        <f>'Data TREND'!CY55</f>
        <v>835.10063087570779</v>
      </c>
      <c r="T630" s="37">
        <f>'Data TREND'!CZ55</f>
        <v>332.55067405224065</v>
      </c>
      <c r="U630" s="62">
        <f>'Data TREND'!DA55</f>
        <v>2141.8419831358315</v>
      </c>
      <c r="V630" s="37">
        <f>'Data TREND'!DB55</f>
        <v>98.386372250221513</v>
      </c>
      <c r="W630" s="37">
        <f>'Data TREND'!DC55</f>
        <v>40.207177308370305</v>
      </c>
      <c r="Y630" s="37">
        <f t="shared" si="472"/>
        <v>0</v>
      </c>
      <c r="Z630" s="37">
        <f t="shared" si="473"/>
        <v>0</v>
      </c>
      <c r="AA630" s="37">
        <f t="shared" si="474"/>
        <v>0</v>
      </c>
      <c r="AB630" s="62">
        <f t="shared" si="475"/>
        <v>0</v>
      </c>
      <c r="AC630" s="37">
        <f t="shared" si="476"/>
        <v>0</v>
      </c>
      <c r="AD630" s="37">
        <f t="shared" si="477"/>
        <v>0</v>
      </c>
      <c r="AF630">
        <f>'Data TREND'!CO55</f>
        <v>62</v>
      </c>
      <c r="AG630" s="37">
        <f>'Data TREND'!DE55</f>
        <v>1269.5132176107445</v>
      </c>
      <c r="AH630" s="37">
        <f>'Data TREND'!DF55</f>
        <v>835.4030561525052</v>
      </c>
      <c r="AI630" s="37">
        <f>'Data TREND'!DG55</f>
        <v>335.03878120125995</v>
      </c>
      <c r="AJ630" s="62">
        <f>'Data TREND'!DH55</f>
        <v>2439.9859053790492</v>
      </c>
      <c r="AK630" s="37">
        <f>'Data TREND'!DI55</f>
        <v>114.70134968103071</v>
      </c>
      <c r="AL630" s="37">
        <f>'Data TREND'!DJ55</f>
        <v>46.736912850325538</v>
      </c>
      <c r="AN630" s="37">
        <f t="shared" si="478"/>
        <v>0</v>
      </c>
      <c r="AO630" s="37">
        <f t="shared" si="479"/>
        <v>0</v>
      </c>
      <c r="AP630" s="37">
        <f t="shared" si="480"/>
        <v>0</v>
      </c>
      <c r="AQ630" s="62">
        <f t="shared" si="481"/>
        <v>0</v>
      </c>
      <c r="AR630" s="37">
        <f t="shared" si="482"/>
        <v>0</v>
      </c>
      <c r="AS630" s="37">
        <f t="shared" si="483"/>
        <v>0</v>
      </c>
      <c r="AU630">
        <v>62</v>
      </c>
      <c r="AV630" s="37">
        <f t="shared" si="484"/>
        <v>669.75850613981129</v>
      </c>
      <c r="AW630" s="37">
        <f t="shared" si="485"/>
        <v>834.8653786354738</v>
      </c>
      <c r="AX630" s="37">
        <f t="shared" si="486"/>
        <v>330.46323456616176</v>
      </c>
      <c r="AY630" s="62">
        <f t="shared" si="487"/>
        <v>1835.0269100198111</v>
      </c>
      <c r="AZ630" s="37">
        <f t="shared" si="488"/>
        <v>81.867618079095649</v>
      </c>
      <c r="BA630" s="37">
        <f t="shared" si="489"/>
        <v>33.317812371798482</v>
      </c>
      <c r="BC630">
        <v>62</v>
      </c>
      <c r="BD630" s="37">
        <f>IF(Voorblad!$E$10=Rekenblad!BC630,Rekenblad!AV630,0)</f>
        <v>0</v>
      </c>
      <c r="BE630" s="37">
        <f>IF(Voorblad!$E$10=Rekenblad!BC630,Rekenblad!AW630,0)</f>
        <v>0</v>
      </c>
      <c r="BF630" s="37">
        <f>IF(Voorblad!$E$10=Rekenblad!BC630,Rekenblad!AX630,0)</f>
        <v>0</v>
      </c>
      <c r="BG630" s="62">
        <f>IF(Voorblad!$E$10=Rekenblad!BC630,Rekenblad!AY630,0)</f>
        <v>0</v>
      </c>
      <c r="BH630" s="37">
        <f>IF(Voorblad!$E$10=Rekenblad!BC630,Rekenblad!AZ630,0)</f>
        <v>0</v>
      </c>
      <c r="BI630" s="37">
        <f>IF(Voorblad!$E$10=Rekenblad!BC630,Rekenblad!BA630,0)</f>
        <v>0</v>
      </c>
      <c r="BK630">
        <v>62</v>
      </c>
      <c r="BL630" s="37">
        <f>IF(Voorblad!$E$14=Rekenblad!$BL$576,Rekenblad!BD630,0)</f>
        <v>0</v>
      </c>
      <c r="BM630" s="37">
        <f>IF(Voorblad!$E$14=Rekenblad!$BL$576,Rekenblad!BE630,0)</f>
        <v>0</v>
      </c>
      <c r="BN630" s="37">
        <f>IF(Voorblad!$E$14=Rekenblad!$BL$576,Rekenblad!BF630,0)</f>
        <v>0</v>
      </c>
      <c r="BO630" s="37">
        <f>IF(Voorblad!$E$14=Rekenblad!$BL$576,Rekenblad!BG630,0)</f>
        <v>0</v>
      </c>
      <c r="BP630" s="37">
        <f>IF(Voorblad!$E$14=Rekenblad!$BL$576,Rekenblad!BH630,0)</f>
        <v>0</v>
      </c>
      <c r="BQ630" s="37">
        <f>IF(Voorblad!$E$14=Rekenblad!$BL$576,Rekenblad!BI630,0)</f>
        <v>0</v>
      </c>
    </row>
    <row r="631" spans="2:69" x14ac:dyDescent="0.25">
      <c r="B631">
        <f>'Data TREND'!CO56</f>
        <v>63</v>
      </c>
      <c r="C631" s="37">
        <f>'Data TREND'!CQ56</f>
        <v>677.54100583447166</v>
      </c>
      <c r="D631" s="37">
        <f>'Data TREND'!CR56</f>
        <v>847.56185391405427</v>
      </c>
      <c r="E631" s="37">
        <f>'Data TREND'!CS56</f>
        <v>335.71607829757744</v>
      </c>
      <c r="F631" s="62">
        <f>'Data TREND'!CT56</f>
        <v>1860.7591468745397</v>
      </c>
      <c r="G631" s="37">
        <f>'Data TREND'!CU56</f>
        <v>81.47836410608403</v>
      </c>
      <c r="H631" s="37">
        <f>'Data TREND'!CV56</f>
        <v>33.159055930826156</v>
      </c>
      <c r="J631" s="37">
        <f t="shared" si="466"/>
        <v>677.54100583447166</v>
      </c>
      <c r="K631" s="37">
        <f t="shared" si="467"/>
        <v>847.56185391405427</v>
      </c>
      <c r="L631" s="37">
        <f t="shared" si="468"/>
        <v>335.71607829757744</v>
      </c>
      <c r="M631" s="62">
        <f t="shared" si="469"/>
        <v>1860.7591468745397</v>
      </c>
      <c r="N631" s="37">
        <f t="shared" si="470"/>
        <v>81.47836410608403</v>
      </c>
      <c r="O631" s="37">
        <f t="shared" si="471"/>
        <v>33.159055930826156</v>
      </c>
      <c r="Q631">
        <f>'Data TREND'!CO56</f>
        <v>63</v>
      </c>
      <c r="R631" s="37">
        <f>'Data TREND'!CX56</f>
        <v>985.4235687494762</v>
      </c>
      <c r="S631" s="37">
        <f>'Data TREND'!CY56</f>
        <v>847.75511969438173</v>
      </c>
      <c r="T631" s="37">
        <f>'Data TREND'!CZ56</f>
        <v>337.72722549869104</v>
      </c>
      <c r="U631" s="62">
        <f>'Data TREND'!DA56</f>
        <v>2170.5768482122917</v>
      </c>
      <c r="V631" s="37">
        <f>'Data TREND'!DB56</f>
        <v>97.803153569779852</v>
      </c>
      <c r="W631" s="37">
        <f>'Data TREND'!DC56</f>
        <v>39.970457294311274</v>
      </c>
      <c r="Y631" s="37">
        <f t="shared" si="472"/>
        <v>0</v>
      </c>
      <c r="Z631" s="37">
        <f t="shared" si="473"/>
        <v>0</v>
      </c>
      <c r="AA631" s="37">
        <f t="shared" si="474"/>
        <v>0</v>
      </c>
      <c r="AB631" s="62">
        <f t="shared" si="475"/>
        <v>0</v>
      </c>
      <c r="AC631" s="37">
        <f t="shared" si="476"/>
        <v>0</v>
      </c>
      <c r="AD631" s="37">
        <f t="shared" si="477"/>
        <v>0</v>
      </c>
      <c r="AF631">
        <f>'Data TREND'!CO56</f>
        <v>63</v>
      </c>
      <c r="AG631" s="37">
        <f>'Data TREND'!DE56</f>
        <v>1283.3648091583873</v>
      </c>
      <c r="AH631" s="37">
        <f>'Data TREND'!DF56</f>
        <v>848.01632635624321</v>
      </c>
      <c r="AI631" s="37">
        <f>'Data TREND'!DG56</f>
        <v>340.12907803622079</v>
      </c>
      <c r="AJ631" s="62">
        <f>'Data TREND'!DH56</f>
        <v>2471.5451453828923</v>
      </c>
      <c r="AK631" s="37">
        <f>'Data TREND'!DI56</f>
        <v>113.90939991169461</v>
      </c>
      <c r="AL631" s="37">
        <f>'Data TREND'!DJ56</f>
        <v>46.412707505569529</v>
      </c>
      <c r="AN631" s="37">
        <f t="shared" si="478"/>
        <v>0</v>
      </c>
      <c r="AO631" s="37">
        <f t="shared" si="479"/>
        <v>0</v>
      </c>
      <c r="AP631" s="37">
        <f t="shared" si="480"/>
        <v>0</v>
      </c>
      <c r="AQ631" s="62">
        <f t="shared" si="481"/>
        <v>0</v>
      </c>
      <c r="AR631" s="37">
        <f t="shared" si="482"/>
        <v>0</v>
      </c>
      <c r="AS631" s="37">
        <f t="shared" si="483"/>
        <v>0</v>
      </c>
      <c r="AU631">
        <v>63</v>
      </c>
      <c r="AV631" s="37">
        <f t="shared" si="484"/>
        <v>677.54100583447166</v>
      </c>
      <c r="AW631" s="37">
        <f t="shared" si="485"/>
        <v>847.56185391405427</v>
      </c>
      <c r="AX631" s="37">
        <f t="shared" si="486"/>
        <v>335.71607829757744</v>
      </c>
      <c r="AY631" s="62">
        <f t="shared" si="487"/>
        <v>1860.7591468745397</v>
      </c>
      <c r="AZ631" s="37">
        <f t="shared" si="488"/>
        <v>81.47836410608403</v>
      </c>
      <c r="BA631" s="37">
        <f t="shared" si="489"/>
        <v>33.159055930826156</v>
      </c>
      <c r="BC631">
        <v>63</v>
      </c>
      <c r="BD631" s="37">
        <f>IF(Voorblad!$E$10=Rekenblad!BC631,Rekenblad!AV631,0)</f>
        <v>0</v>
      </c>
      <c r="BE631" s="37">
        <f>IF(Voorblad!$E$10=Rekenblad!BC631,Rekenblad!AW631,0)</f>
        <v>0</v>
      </c>
      <c r="BF631" s="37">
        <f>IF(Voorblad!$E$10=Rekenblad!BC631,Rekenblad!AX631,0)</f>
        <v>0</v>
      </c>
      <c r="BG631" s="62">
        <f>IF(Voorblad!$E$10=Rekenblad!BC631,Rekenblad!AY631,0)</f>
        <v>0</v>
      </c>
      <c r="BH631" s="37">
        <f>IF(Voorblad!$E$10=Rekenblad!BC631,Rekenblad!AZ631,0)</f>
        <v>0</v>
      </c>
      <c r="BI631" s="37">
        <f>IF(Voorblad!$E$10=Rekenblad!BC631,Rekenblad!BA631,0)</f>
        <v>0</v>
      </c>
      <c r="BK631">
        <v>63</v>
      </c>
      <c r="BL631" s="37">
        <f>IF(Voorblad!$E$14=Rekenblad!$BL$576,Rekenblad!BD631,0)</f>
        <v>0</v>
      </c>
      <c r="BM631" s="37">
        <f>IF(Voorblad!$E$14=Rekenblad!$BL$576,Rekenblad!BE631,0)</f>
        <v>0</v>
      </c>
      <c r="BN631" s="37">
        <f>IF(Voorblad!$E$14=Rekenblad!$BL$576,Rekenblad!BF631,0)</f>
        <v>0</v>
      </c>
      <c r="BO631" s="37">
        <f>IF(Voorblad!$E$14=Rekenblad!$BL$576,Rekenblad!BG631,0)</f>
        <v>0</v>
      </c>
      <c r="BP631" s="37">
        <f>IF(Voorblad!$E$14=Rekenblad!$BL$576,Rekenblad!BH631,0)</f>
        <v>0</v>
      </c>
      <c r="BQ631" s="37">
        <f>IF(Voorblad!$E$14=Rekenblad!$BL$576,Rekenblad!BI631,0)</f>
        <v>0</v>
      </c>
    </row>
    <row r="632" spans="2:69" x14ac:dyDescent="0.25">
      <c r="B632">
        <f>'Data TREND'!CO57</f>
        <v>64</v>
      </c>
      <c r="C632" s="37">
        <f>'Data TREND'!CQ57</f>
        <v>685.32350552913192</v>
      </c>
      <c r="D632" s="37">
        <f>'Data TREND'!CR57</f>
        <v>860.25832919263473</v>
      </c>
      <c r="E632" s="37">
        <f>'Data TREND'!CS57</f>
        <v>340.96892202899318</v>
      </c>
      <c r="F632" s="62">
        <f>'Data TREND'!CT57</f>
        <v>1886.4913837292686</v>
      </c>
      <c r="G632" s="37">
        <f>'Data TREND'!CU57</f>
        <v>81.089110133072381</v>
      </c>
      <c r="H632" s="37">
        <f>'Data TREND'!CV57</f>
        <v>33.000299489853838</v>
      </c>
      <c r="J632" s="37">
        <f t="shared" si="466"/>
        <v>685.32350552913192</v>
      </c>
      <c r="K632" s="37">
        <f t="shared" si="467"/>
        <v>860.25832919263473</v>
      </c>
      <c r="L632" s="37">
        <f t="shared" si="468"/>
        <v>340.96892202899318</v>
      </c>
      <c r="M632" s="62">
        <f t="shared" si="469"/>
        <v>1886.4913837292686</v>
      </c>
      <c r="N632" s="37">
        <f t="shared" si="470"/>
        <v>81.089110133072381</v>
      </c>
      <c r="O632" s="37">
        <f t="shared" si="471"/>
        <v>33.000299489853838</v>
      </c>
      <c r="Q632">
        <f>'Data TREND'!CO57</f>
        <v>64</v>
      </c>
      <c r="R632" s="37">
        <f>'Data TREND'!CX57</f>
        <v>996.32959718306131</v>
      </c>
      <c r="S632" s="37">
        <f>'Data TREND'!CY57</f>
        <v>860.40960851305579</v>
      </c>
      <c r="T632" s="37">
        <f>'Data TREND'!CZ57</f>
        <v>342.90377694514149</v>
      </c>
      <c r="U632" s="62">
        <f>'Data TREND'!DA57</f>
        <v>2199.3117132887519</v>
      </c>
      <c r="V632" s="37">
        <f>'Data TREND'!DB57</f>
        <v>97.219934889338205</v>
      </c>
      <c r="W632" s="37">
        <f>'Data TREND'!DC57</f>
        <v>39.733737280252249</v>
      </c>
      <c r="Y632" s="37">
        <f t="shared" si="472"/>
        <v>0</v>
      </c>
      <c r="Z632" s="37">
        <f t="shared" si="473"/>
        <v>0</v>
      </c>
      <c r="AA632" s="37">
        <f t="shared" si="474"/>
        <v>0</v>
      </c>
      <c r="AB632" s="62">
        <f t="shared" si="475"/>
        <v>0</v>
      </c>
      <c r="AC632" s="37">
        <f t="shared" si="476"/>
        <v>0</v>
      </c>
      <c r="AD632" s="37">
        <f t="shared" si="477"/>
        <v>0</v>
      </c>
      <c r="AF632">
        <f>'Data TREND'!CO57</f>
        <v>64</v>
      </c>
      <c r="AG632" s="37">
        <f>'Data TREND'!DE57</f>
        <v>1297.2164007060301</v>
      </c>
      <c r="AH632" s="37">
        <f>'Data TREND'!DF57</f>
        <v>860.62959655998134</v>
      </c>
      <c r="AI632" s="37">
        <f>'Data TREND'!DG57</f>
        <v>345.21937487118157</v>
      </c>
      <c r="AJ632" s="62">
        <f>'Data TREND'!DH57</f>
        <v>2503.1043853867354</v>
      </c>
      <c r="AK632" s="37">
        <f>'Data TREND'!DI57</f>
        <v>113.11745014235849</v>
      </c>
      <c r="AL632" s="37">
        <f>'Data TREND'!DJ57</f>
        <v>46.088502160813519</v>
      </c>
      <c r="AN632" s="37">
        <f t="shared" si="478"/>
        <v>0</v>
      </c>
      <c r="AO632" s="37">
        <f t="shared" si="479"/>
        <v>0</v>
      </c>
      <c r="AP632" s="37">
        <f t="shared" si="480"/>
        <v>0</v>
      </c>
      <c r="AQ632" s="62">
        <f t="shared" si="481"/>
        <v>0</v>
      </c>
      <c r="AR632" s="37">
        <f t="shared" si="482"/>
        <v>0</v>
      </c>
      <c r="AS632" s="37">
        <f t="shared" si="483"/>
        <v>0</v>
      </c>
      <c r="AU632">
        <v>64</v>
      </c>
      <c r="AV632" s="37">
        <f t="shared" si="484"/>
        <v>685.32350552913192</v>
      </c>
      <c r="AW632" s="37">
        <f t="shared" si="485"/>
        <v>860.25832919263473</v>
      </c>
      <c r="AX632" s="37">
        <f t="shared" si="486"/>
        <v>340.96892202899318</v>
      </c>
      <c r="AY632" s="62">
        <f t="shared" si="487"/>
        <v>1886.4913837292686</v>
      </c>
      <c r="AZ632" s="37">
        <f t="shared" si="488"/>
        <v>81.089110133072381</v>
      </c>
      <c r="BA632" s="37">
        <f t="shared" si="489"/>
        <v>33.000299489853838</v>
      </c>
      <c r="BC632">
        <v>64</v>
      </c>
      <c r="BD632" s="37">
        <f>IF(Voorblad!$E$10=Rekenblad!BC632,Rekenblad!AV632,0)</f>
        <v>0</v>
      </c>
      <c r="BE632" s="37">
        <f>IF(Voorblad!$E$10=Rekenblad!BC632,Rekenblad!AW632,0)</f>
        <v>0</v>
      </c>
      <c r="BF632" s="37">
        <f>IF(Voorblad!$E$10=Rekenblad!BC632,Rekenblad!AX632,0)</f>
        <v>0</v>
      </c>
      <c r="BG632" s="62">
        <f>IF(Voorblad!$E$10=Rekenblad!BC632,Rekenblad!AY632,0)</f>
        <v>0</v>
      </c>
      <c r="BH632" s="37">
        <f>IF(Voorblad!$E$10=Rekenblad!BC632,Rekenblad!AZ632,0)</f>
        <v>0</v>
      </c>
      <c r="BI632" s="37">
        <f>IF(Voorblad!$E$10=Rekenblad!BC632,Rekenblad!BA632,0)</f>
        <v>0</v>
      </c>
      <c r="BK632">
        <v>64</v>
      </c>
      <c r="BL632" s="37">
        <f>IF(Voorblad!$E$14=Rekenblad!$BL$576,Rekenblad!BD632,0)</f>
        <v>0</v>
      </c>
      <c r="BM632" s="37">
        <f>IF(Voorblad!$E$14=Rekenblad!$BL$576,Rekenblad!BE632,0)</f>
        <v>0</v>
      </c>
      <c r="BN632" s="37">
        <f>IF(Voorblad!$E$14=Rekenblad!$BL$576,Rekenblad!BF632,0)</f>
        <v>0</v>
      </c>
      <c r="BO632" s="37">
        <f>IF(Voorblad!$E$14=Rekenblad!$BL$576,Rekenblad!BG632,0)</f>
        <v>0</v>
      </c>
      <c r="BP632" s="37">
        <f>IF(Voorblad!$E$14=Rekenblad!$BL$576,Rekenblad!BH632,0)</f>
        <v>0</v>
      </c>
      <c r="BQ632" s="37">
        <f>IF(Voorblad!$E$14=Rekenblad!$BL$576,Rekenblad!BI632,0)</f>
        <v>0</v>
      </c>
    </row>
    <row r="633" spans="2:69" x14ac:dyDescent="0.25">
      <c r="B633">
        <f>'Data TREND'!CO58</f>
        <v>65</v>
      </c>
      <c r="C633" s="37">
        <f>'Data TREND'!CQ58</f>
        <v>693.10600522379218</v>
      </c>
      <c r="D633" s="37">
        <f>'Data TREND'!CR58</f>
        <v>872.9548044712152</v>
      </c>
      <c r="E633" s="37">
        <f>'Data TREND'!CS58</f>
        <v>346.22176576040891</v>
      </c>
      <c r="F633" s="62">
        <f>'Data TREND'!CT58</f>
        <v>1912.2236205839974</v>
      </c>
      <c r="G633" s="37">
        <f>'Data TREND'!CU58</f>
        <v>80.699856160060762</v>
      </c>
      <c r="H633" s="37">
        <f>'Data TREND'!CV58</f>
        <v>32.841543048881512</v>
      </c>
      <c r="J633" s="37">
        <f t="shared" si="466"/>
        <v>693.10600522379218</v>
      </c>
      <c r="K633" s="37">
        <f t="shared" si="467"/>
        <v>872.9548044712152</v>
      </c>
      <c r="L633" s="37">
        <f t="shared" si="468"/>
        <v>346.22176576040891</v>
      </c>
      <c r="M633" s="62">
        <f t="shared" si="469"/>
        <v>1912.2236205839974</v>
      </c>
      <c r="N633" s="37">
        <f t="shared" si="470"/>
        <v>80.699856160060762</v>
      </c>
      <c r="O633" s="37">
        <f t="shared" si="471"/>
        <v>32.841543048881512</v>
      </c>
      <c r="Q633">
        <f>'Data TREND'!CO58</f>
        <v>65</v>
      </c>
      <c r="R633" s="37">
        <f>'Data TREND'!CX58</f>
        <v>1007.2356256166464</v>
      </c>
      <c r="S633" s="37">
        <f>'Data TREND'!CY58</f>
        <v>873.06409733172984</v>
      </c>
      <c r="T633" s="37">
        <f>'Data TREND'!CZ58</f>
        <v>348.08032839159193</v>
      </c>
      <c r="U633" s="62">
        <f>'Data TREND'!DA58</f>
        <v>2228.0465783652126</v>
      </c>
      <c r="V633" s="37">
        <f>'Data TREND'!DB58</f>
        <v>96.636716208896559</v>
      </c>
      <c r="W633" s="37">
        <f>'Data TREND'!DC58</f>
        <v>39.497017266193225</v>
      </c>
      <c r="Y633" s="37">
        <f t="shared" si="472"/>
        <v>0</v>
      </c>
      <c r="Z633" s="37">
        <f t="shared" si="473"/>
        <v>0</v>
      </c>
      <c r="AA633" s="37">
        <f t="shared" si="474"/>
        <v>0</v>
      </c>
      <c r="AB633" s="62">
        <f t="shared" si="475"/>
        <v>0</v>
      </c>
      <c r="AC633" s="37">
        <f t="shared" si="476"/>
        <v>0</v>
      </c>
      <c r="AD633" s="37">
        <f t="shared" si="477"/>
        <v>0</v>
      </c>
      <c r="AF633">
        <f>'Data TREND'!CO58</f>
        <v>65</v>
      </c>
      <c r="AG633" s="37">
        <f>'Data TREND'!DE58</f>
        <v>1311.0679922536729</v>
      </c>
      <c r="AH633" s="37">
        <f>'Data TREND'!DF58</f>
        <v>873.24286676371946</v>
      </c>
      <c r="AI633" s="37">
        <f>'Data TREND'!DG58</f>
        <v>350.30967170614235</v>
      </c>
      <c r="AJ633" s="62">
        <f>'Data TREND'!DH58</f>
        <v>2534.6636253905785</v>
      </c>
      <c r="AK633" s="37">
        <f>'Data TREND'!DI58</f>
        <v>112.32550037302238</v>
      </c>
      <c r="AL633" s="37">
        <f>'Data TREND'!DJ58</f>
        <v>45.764296816057509</v>
      </c>
      <c r="AN633" s="37">
        <f t="shared" si="478"/>
        <v>0</v>
      </c>
      <c r="AO633" s="37">
        <f t="shared" si="479"/>
        <v>0</v>
      </c>
      <c r="AP633" s="37">
        <f t="shared" si="480"/>
        <v>0</v>
      </c>
      <c r="AQ633" s="62">
        <f t="shared" si="481"/>
        <v>0</v>
      </c>
      <c r="AR633" s="37">
        <f t="shared" si="482"/>
        <v>0</v>
      </c>
      <c r="AS633" s="37">
        <f t="shared" si="483"/>
        <v>0</v>
      </c>
      <c r="AU633">
        <v>65</v>
      </c>
      <c r="AV633" s="37">
        <f t="shared" si="484"/>
        <v>693.10600522379218</v>
      </c>
      <c r="AW633" s="37">
        <f t="shared" si="485"/>
        <v>872.9548044712152</v>
      </c>
      <c r="AX633" s="37">
        <f t="shared" si="486"/>
        <v>346.22176576040891</v>
      </c>
      <c r="AY633" s="62">
        <f t="shared" si="487"/>
        <v>1912.2236205839974</v>
      </c>
      <c r="AZ633" s="37">
        <f t="shared" si="488"/>
        <v>80.699856160060762</v>
      </c>
      <c r="BA633" s="37">
        <f t="shared" si="489"/>
        <v>32.841543048881512</v>
      </c>
      <c r="BC633">
        <v>65</v>
      </c>
      <c r="BD633" s="37">
        <f>IF(Voorblad!$E$10=Rekenblad!BC633,Rekenblad!AV633,0)</f>
        <v>0</v>
      </c>
      <c r="BE633" s="37">
        <f>IF(Voorblad!$E$10=Rekenblad!BC633,Rekenblad!AW633,0)</f>
        <v>0</v>
      </c>
      <c r="BF633" s="37">
        <f>IF(Voorblad!$E$10=Rekenblad!BC633,Rekenblad!AX633,0)</f>
        <v>0</v>
      </c>
      <c r="BG633" s="62">
        <f>IF(Voorblad!$E$10=Rekenblad!BC633,Rekenblad!AY633,0)</f>
        <v>0</v>
      </c>
      <c r="BH633" s="37">
        <f>IF(Voorblad!$E$10=Rekenblad!BC633,Rekenblad!AZ633,0)</f>
        <v>0</v>
      </c>
      <c r="BI633" s="37">
        <f>IF(Voorblad!$E$10=Rekenblad!BC633,Rekenblad!BA633,0)</f>
        <v>0</v>
      </c>
      <c r="BK633">
        <v>65</v>
      </c>
      <c r="BL633" s="37">
        <f>IF(Voorblad!$E$14=Rekenblad!$BL$576,Rekenblad!BD633,0)</f>
        <v>0</v>
      </c>
      <c r="BM633" s="37">
        <f>IF(Voorblad!$E$14=Rekenblad!$BL$576,Rekenblad!BE633,0)</f>
        <v>0</v>
      </c>
      <c r="BN633" s="37">
        <f>IF(Voorblad!$E$14=Rekenblad!$BL$576,Rekenblad!BF633,0)</f>
        <v>0</v>
      </c>
      <c r="BO633" s="37">
        <f>IF(Voorblad!$E$14=Rekenblad!$BL$576,Rekenblad!BG633,0)</f>
        <v>0</v>
      </c>
      <c r="BP633" s="37">
        <f>IF(Voorblad!$E$14=Rekenblad!$BL$576,Rekenblad!BH633,0)</f>
        <v>0</v>
      </c>
      <c r="BQ633" s="37">
        <f>IF(Voorblad!$E$14=Rekenblad!$BL$576,Rekenblad!BI633,0)</f>
        <v>0</v>
      </c>
    </row>
    <row r="634" spans="2:69" x14ac:dyDescent="0.25">
      <c r="B634">
        <f>'Data TREND'!CO59</f>
        <v>66</v>
      </c>
      <c r="C634" s="37">
        <f>'Data TREND'!CQ59</f>
        <v>700.88850491845255</v>
      </c>
      <c r="D634" s="37">
        <f>'Data TREND'!CR59</f>
        <v>885.65127974979566</v>
      </c>
      <c r="E634" s="37">
        <f>'Data TREND'!CS59</f>
        <v>351.47460949182459</v>
      </c>
      <c r="F634" s="62">
        <f>'Data TREND'!CT59</f>
        <v>1937.9558574387261</v>
      </c>
      <c r="G634" s="37">
        <f>'Data TREND'!CU59</f>
        <v>80.310602187049128</v>
      </c>
      <c r="H634" s="37">
        <f>'Data TREND'!CV59</f>
        <v>32.682786607909186</v>
      </c>
      <c r="J634" s="37">
        <f t="shared" si="466"/>
        <v>700.88850491845255</v>
      </c>
      <c r="K634" s="37">
        <f t="shared" si="467"/>
        <v>885.65127974979566</v>
      </c>
      <c r="L634" s="37">
        <f t="shared" si="468"/>
        <v>351.47460949182459</v>
      </c>
      <c r="M634" s="62">
        <f t="shared" si="469"/>
        <v>1937.9558574387261</v>
      </c>
      <c r="N634" s="37">
        <f t="shared" si="470"/>
        <v>80.310602187049128</v>
      </c>
      <c r="O634" s="37">
        <f t="shared" si="471"/>
        <v>32.682786607909186</v>
      </c>
      <c r="Q634">
        <f>'Data TREND'!CO59</f>
        <v>66</v>
      </c>
      <c r="R634" s="37">
        <f>'Data TREND'!CX59</f>
        <v>1018.1416540502315</v>
      </c>
      <c r="S634" s="37">
        <f>'Data TREND'!CY59</f>
        <v>885.71858615040378</v>
      </c>
      <c r="T634" s="37">
        <f>'Data TREND'!CZ59</f>
        <v>353.25687983804232</v>
      </c>
      <c r="U634" s="62">
        <f>'Data TREND'!DA59</f>
        <v>2256.7814434416732</v>
      </c>
      <c r="V634" s="37">
        <f>'Data TREND'!DB59</f>
        <v>96.053497528454898</v>
      </c>
      <c r="W634" s="37">
        <f>'Data TREND'!DC59</f>
        <v>39.260297252134201</v>
      </c>
      <c r="Y634" s="37">
        <f t="shared" si="472"/>
        <v>0</v>
      </c>
      <c r="Z634" s="37">
        <f t="shared" si="473"/>
        <v>0</v>
      </c>
      <c r="AA634" s="37">
        <f t="shared" si="474"/>
        <v>0</v>
      </c>
      <c r="AB634" s="62">
        <f t="shared" si="475"/>
        <v>0</v>
      </c>
      <c r="AC634" s="37">
        <f t="shared" si="476"/>
        <v>0</v>
      </c>
      <c r="AD634" s="37">
        <f t="shared" si="477"/>
        <v>0</v>
      </c>
      <c r="AF634">
        <f>'Data TREND'!CO59</f>
        <v>66</v>
      </c>
      <c r="AG634" s="37">
        <f>'Data TREND'!DE59</f>
        <v>1324.9195838013156</v>
      </c>
      <c r="AH634" s="37">
        <f>'Data TREND'!DF59</f>
        <v>885.85613696745747</v>
      </c>
      <c r="AI634" s="37">
        <f>'Data TREND'!DG59</f>
        <v>355.39996854110319</v>
      </c>
      <c r="AJ634" s="62">
        <f>'Data TREND'!DH59</f>
        <v>2566.2228653944217</v>
      </c>
      <c r="AK634" s="37">
        <f>'Data TREND'!DI59</f>
        <v>111.53355060368628</v>
      </c>
      <c r="AL634" s="37">
        <f>'Data TREND'!DJ59</f>
        <v>45.4400914713015</v>
      </c>
      <c r="AN634" s="37">
        <f t="shared" si="478"/>
        <v>0</v>
      </c>
      <c r="AO634" s="37">
        <f t="shared" si="479"/>
        <v>0</v>
      </c>
      <c r="AP634" s="37">
        <f t="shared" si="480"/>
        <v>0</v>
      </c>
      <c r="AQ634" s="62">
        <f t="shared" si="481"/>
        <v>0</v>
      </c>
      <c r="AR634" s="37">
        <f t="shared" si="482"/>
        <v>0</v>
      </c>
      <c r="AS634" s="37">
        <f t="shared" si="483"/>
        <v>0</v>
      </c>
      <c r="AU634">
        <v>66</v>
      </c>
      <c r="AV634" s="37">
        <f t="shared" si="484"/>
        <v>700.88850491845255</v>
      </c>
      <c r="AW634" s="37">
        <f t="shared" si="485"/>
        <v>885.65127974979566</v>
      </c>
      <c r="AX634" s="37">
        <f t="shared" si="486"/>
        <v>351.47460949182459</v>
      </c>
      <c r="AY634" s="62">
        <f t="shared" si="487"/>
        <v>1937.9558574387261</v>
      </c>
      <c r="AZ634" s="37">
        <f t="shared" si="488"/>
        <v>80.310602187049128</v>
      </c>
      <c r="BA634" s="37">
        <f t="shared" si="489"/>
        <v>32.682786607909186</v>
      </c>
      <c r="BC634">
        <v>66</v>
      </c>
      <c r="BD634" s="37">
        <f>IF(Voorblad!$E$10=Rekenblad!BC634,Rekenblad!AV634,0)</f>
        <v>0</v>
      </c>
      <c r="BE634" s="37">
        <f>IF(Voorblad!$E$10=Rekenblad!BC634,Rekenblad!AW634,0)</f>
        <v>0</v>
      </c>
      <c r="BF634" s="37">
        <f>IF(Voorblad!$E$10=Rekenblad!BC634,Rekenblad!AX634,0)</f>
        <v>0</v>
      </c>
      <c r="BG634" s="62">
        <f>IF(Voorblad!$E$10=Rekenblad!BC634,Rekenblad!AY634,0)</f>
        <v>0</v>
      </c>
      <c r="BH634" s="37">
        <f>IF(Voorblad!$E$10=Rekenblad!BC634,Rekenblad!AZ634,0)</f>
        <v>0</v>
      </c>
      <c r="BI634" s="37">
        <f>IF(Voorblad!$E$10=Rekenblad!BC634,Rekenblad!BA634,0)</f>
        <v>0</v>
      </c>
      <c r="BK634">
        <v>66</v>
      </c>
      <c r="BL634" s="37">
        <f>IF(Voorblad!$E$14=Rekenblad!$BL$576,Rekenblad!BD634,0)</f>
        <v>0</v>
      </c>
      <c r="BM634" s="37">
        <f>IF(Voorblad!$E$14=Rekenblad!$BL$576,Rekenblad!BE634,0)</f>
        <v>0</v>
      </c>
      <c r="BN634" s="37">
        <f>IF(Voorblad!$E$14=Rekenblad!$BL$576,Rekenblad!BF634,0)</f>
        <v>0</v>
      </c>
      <c r="BO634" s="37">
        <f>IF(Voorblad!$E$14=Rekenblad!$BL$576,Rekenblad!BG634,0)</f>
        <v>0</v>
      </c>
      <c r="BP634" s="37">
        <f>IF(Voorblad!$E$14=Rekenblad!$BL$576,Rekenblad!BH634,0)</f>
        <v>0</v>
      </c>
      <c r="BQ634" s="37">
        <f>IF(Voorblad!$E$14=Rekenblad!$BL$576,Rekenblad!BI634,0)</f>
        <v>0</v>
      </c>
    </row>
    <row r="635" spans="2:69" x14ac:dyDescent="0.25">
      <c r="B635">
        <f>'Data TREND'!CO60</f>
        <v>67</v>
      </c>
      <c r="C635" s="37">
        <f>'Data TREND'!CQ60</f>
        <v>708.67100461311293</v>
      </c>
      <c r="D635" s="37">
        <f>'Data TREND'!CR60</f>
        <v>898.34775502837624</v>
      </c>
      <c r="E635" s="37">
        <f>'Data TREND'!CS60</f>
        <v>356.72745322324033</v>
      </c>
      <c r="F635" s="62">
        <f>'Data TREND'!CT60</f>
        <v>1963.6880942934549</v>
      </c>
      <c r="G635" s="37">
        <f>'Data TREND'!CU60</f>
        <v>79.921348214037494</v>
      </c>
      <c r="H635" s="37">
        <f>'Data TREND'!CV60</f>
        <v>32.524030166936861</v>
      </c>
      <c r="J635" s="37">
        <f t="shared" si="466"/>
        <v>708.67100461311293</v>
      </c>
      <c r="K635" s="37">
        <f t="shared" si="467"/>
        <v>898.34775502837624</v>
      </c>
      <c r="L635" s="37">
        <f t="shared" si="468"/>
        <v>356.72745322324033</v>
      </c>
      <c r="M635" s="62">
        <f t="shared" si="469"/>
        <v>1963.6880942934549</v>
      </c>
      <c r="N635" s="37">
        <f t="shared" si="470"/>
        <v>79.921348214037494</v>
      </c>
      <c r="O635" s="37">
        <f t="shared" si="471"/>
        <v>32.524030166936861</v>
      </c>
      <c r="Q635">
        <f>'Data TREND'!CO60</f>
        <v>67</v>
      </c>
      <c r="R635" s="37">
        <f>'Data TREND'!CX60</f>
        <v>1029.0476824838165</v>
      </c>
      <c r="S635" s="37">
        <f>'Data TREND'!CY60</f>
        <v>898.37307496907783</v>
      </c>
      <c r="T635" s="37">
        <f>'Data TREND'!CZ60</f>
        <v>358.43343128449277</v>
      </c>
      <c r="U635" s="62">
        <f>'Data TREND'!DA60</f>
        <v>2285.5163085181334</v>
      </c>
      <c r="V635" s="37">
        <f>'Data TREND'!DB60</f>
        <v>95.470278848013237</v>
      </c>
      <c r="W635" s="37">
        <f>'Data TREND'!DC60</f>
        <v>39.023577238075177</v>
      </c>
      <c r="Y635" s="37">
        <f t="shared" si="472"/>
        <v>0</v>
      </c>
      <c r="Z635" s="37">
        <f t="shared" si="473"/>
        <v>0</v>
      </c>
      <c r="AA635" s="37">
        <f t="shared" si="474"/>
        <v>0</v>
      </c>
      <c r="AB635" s="62">
        <f t="shared" si="475"/>
        <v>0</v>
      </c>
      <c r="AC635" s="37">
        <f t="shared" si="476"/>
        <v>0</v>
      </c>
      <c r="AD635" s="37">
        <f t="shared" si="477"/>
        <v>0</v>
      </c>
      <c r="AF635">
        <f>'Data TREND'!CO60</f>
        <v>67</v>
      </c>
      <c r="AG635" s="37">
        <f>'Data TREND'!DE60</f>
        <v>1338.7711753489584</v>
      </c>
      <c r="AH635" s="37">
        <f>'Data TREND'!DF60</f>
        <v>898.4694071711956</v>
      </c>
      <c r="AI635" s="37">
        <f>'Data TREND'!DG60</f>
        <v>360.49026537606397</v>
      </c>
      <c r="AJ635" s="62">
        <f>'Data TREND'!DH60</f>
        <v>2597.7821053982648</v>
      </c>
      <c r="AK635" s="37">
        <f>'Data TREND'!DI60</f>
        <v>110.74160083435018</v>
      </c>
      <c r="AL635" s="37">
        <f>'Data TREND'!DJ60</f>
        <v>45.115886126545497</v>
      </c>
      <c r="AN635" s="37">
        <f t="shared" si="478"/>
        <v>0</v>
      </c>
      <c r="AO635" s="37">
        <f t="shared" si="479"/>
        <v>0</v>
      </c>
      <c r="AP635" s="37">
        <f t="shared" si="480"/>
        <v>0</v>
      </c>
      <c r="AQ635" s="62">
        <f t="shared" si="481"/>
        <v>0</v>
      </c>
      <c r="AR635" s="37">
        <f t="shared" si="482"/>
        <v>0</v>
      </c>
      <c r="AS635" s="37">
        <f t="shared" si="483"/>
        <v>0</v>
      </c>
      <c r="AU635">
        <v>67</v>
      </c>
      <c r="AV635" s="37">
        <f t="shared" si="484"/>
        <v>708.67100461311293</v>
      </c>
      <c r="AW635" s="37">
        <f t="shared" si="485"/>
        <v>898.34775502837624</v>
      </c>
      <c r="AX635" s="37">
        <f t="shared" si="486"/>
        <v>356.72745322324033</v>
      </c>
      <c r="AY635" s="62">
        <f t="shared" si="487"/>
        <v>1963.6880942934549</v>
      </c>
      <c r="AZ635" s="37">
        <f t="shared" si="488"/>
        <v>79.921348214037494</v>
      </c>
      <c r="BA635" s="37">
        <f t="shared" si="489"/>
        <v>32.524030166936861</v>
      </c>
      <c r="BC635">
        <v>67</v>
      </c>
      <c r="BD635" s="37">
        <f>IF(Voorblad!$E$10=Rekenblad!BC635,Rekenblad!AV635,0)</f>
        <v>0</v>
      </c>
      <c r="BE635" s="37">
        <f>IF(Voorblad!$E$10=Rekenblad!BC635,Rekenblad!AW635,0)</f>
        <v>0</v>
      </c>
      <c r="BF635" s="37">
        <f>IF(Voorblad!$E$10=Rekenblad!BC635,Rekenblad!AX635,0)</f>
        <v>0</v>
      </c>
      <c r="BG635" s="62">
        <f>IF(Voorblad!$E$10=Rekenblad!BC635,Rekenblad!AY635,0)</f>
        <v>0</v>
      </c>
      <c r="BH635" s="37">
        <f>IF(Voorblad!$E$10=Rekenblad!BC635,Rekenblad!AZ635,0)</f>
        <v>0</v>
      </c>
      <c r="BI635" s="37">
        <f>IF(Voorblad!$E$10=Rekenblad!BC635,Rekenblad!BA635,0)</f>
        <v>0</v>
      </c>
      <c r="BK635">
        <v>67</v>
      </c>
      <c r="BL635" s="37">
        <f>IF(Voorblad!$E$14=Rekenblad!$BL$576,Rekenblad!BD635,0)</f>
        <v>0</v>
      </c>
      <c r="BM635" s="37">
        <f>IF(Voorblad!$E$14=Rekenblad!$BL$576,Rekenblad!BE635,0)</f>
        <v>0</v>
      </c>
      <c r="BN635" s="37">
        <f>IF(Voorblad!$E$14=Rekenblad!$BL$576,Rekenblad!BF635,0)</f>
        <v>0</v>
      </c>
      <c r="BO635" s="37">
        <f>IF(Voorblad!$E$14=Rekenblad!$BL$576,Rekenblad!BG635,0)</f>
        <v>0</v>
      </c>
      <c r="BP635" s="37">
        <f>IF(Voorblad!$E$14=Rekenblad!$BL$576,Rekenblad!BH635,0)</f>
        <v>0</v>
      </c>
      <c r="BQ635" s="37">
        <f>IF(Voorblad!$E$14=Rekenblad!$BL$576,Rekenblad!BI635,0)</f>
        <v>0</v>
      </c>
    </row>
    <row r="636" spans="2:69" x14ac:dyDescent="0.25">
      <c r="B636">
        <f>'Data TREND'!CO61</f>
        <v>68</v>
      </c>
      <c r="C636" s="37">
        <f>'Data TREND'!CQ61</f>
        <v>716.4535043077733</v>
      </c>
      <c r="D636" s="37">
        <f>'Data TREND'!CR61</f>
        <v>911.04423030695671</v>
      </c>
      <c r="E636" s="37">
        <f>'Data TREND'!CS61</f>
        <v>361.98029695465607</v>
      </c>
      <c r="F636" s="62">
        <f>'Data TREND'!CT61</f>
        <v>1989.4203311481835</v>
      </c>
      <c r="G636" s="37">
        <f>'Data TREND'!CU61</f>
        <v>79.53209424102586</v>
      </c>
      <c r="H636" s="37">
        <f>'Data TREND'!CV61</f>
        <v>32.365273725964542</v>
      </c>
      <c r="J636" s="37">
        <f t="shared" si="466"/>
        <v>716.4535043077733</v>
      </c>
      <c r="K636" s="37">
        <f t="shared" si="467"/>
        <v>911.04423030695671</v>
      </c>
      <c r="L636" s="37">
        <f t="shared" si="468"/>
        <v>361.98029695465607</v>
      </c>
      <c r="M636" s="62">
        <f t="shared" si="469"/>
        <v>1989.4203311481835</v>
      </c>
      <c r="N636" s="37">
        <f t="shared" si="470"/>
        <v>79.53209424102586</v>
      </c>
      <c r="O636" s="37">
        <f t="shared" si="471"/>
        <v>32.365273725964542</v>
      </c>
      <c r="Q636">
        <f>'Data TREND'!CO61</f>
        <v>68</v>
      </c>
      <c r="R636" s="37">
        <f>'Data TREND'!CX61</f>
        <v>1039.9537109174018</v>
      </c>
      <c r="S636" s="37">
        <f>'Data TREND'!CY61</f>
        <v>911.02756378775177</v>
      </c>
      <c r="T636" s="37">
        <f>'Data TREND'!CZ61</f>
        <v>363.60998273094316</v>
      </c>
      <c r="U636" s="62">
        <f>'Data TREND'!DA61</f>
        <v>2314.2511735945941</v>
      </c>
      <c r="V636" s="37">
        <f>'Data TREND'!DB61</f>
        <v>94.887060167571576</v>
      </c>
      <c r="W636" s="37">
        <f>'Data TREND'!DC61</f>
        <v>38.786857224016153</v>
      </c>
      <c r="Y636" s="37">
        <f t="shared" si="472"/>
        <v>0</v>
      </c>
      <c r="Z636" s="37">
        <f t="shared" si="473"/>
        <v>0</v>
      </c>
      <c r="AA636" s="37">
        <f t="shared" si="474"/>
        <v>0</v>
      </c>
      <c r="AB636" s="62">
        <f t="shared" si="475"/>
        <v>0</v>
      </c>
      <c r="AC636" s="37">
        <f t="shared" si="476"/>
        <v>0</v>
      </c>
      <c r="AD636" s="37">
        <f t="shared" si="477"/>
        <v>0</v>
      </c>
      <c r="AF636">
        <f>'Data TREND'!CO61</f>
        <v>68</v>
      </c>
      <c r="AG636" s="37">
        <f>'Data TREND'!DE61</f>
        <v>1352.6227668966012</v>
      </c>
      <c r="AH636" s="37">
        <f>'Data TREND'!DF61</f>
        <v>911.08267737493361</v>
      </c>
      <c r="AI636" s="37">
        <f>'Data TREND'!DG61</f>
        <v>365.58056221102481</v>
      </c>
      <c r="AJ636" s="62">
        <f>'Data TREND'!DH61</f>
        <v>2629.3413454021079</v>
      </c>
      <c r="AK636" s="37">
        <f>'Data TREND'!DI61</f>
        <v>109.94965106501407</v>
      </c>
      <c r="AL636" s="37">
        <f>'Data TREND'!DJ61</f>
        <v>44.791680781789488</v>
      </c>
      <c r="AN636" s="37">
        <f t="shared" si="478"/>
        <v>0</v>
      </c>
      <c r="AO636" s="37">
        <f t="shared" si="479"/>
        <v>0</v>
      </c>
      <c r="AP636" s="37">
        <f t="shared" si="480"/>
        <v>0</v>
      </c>
      <c r="AQ636" s="62">
        <f t="shared" si="481"/>
        <v>0</v>
      </c>
      <c r="AR636" s="37">
        <f t="shared" si="482"/>
        <v>0</v>
      </c>
      <c r="AS636" s="37">
        <f t="shared" si="483"/>
        <v>0</v>
      </c>
      <c r="AU636">
        <v>68</v>
      </c>
      <c r="AV636" s="37">
        <f t="shared" si="484"/>
        <v>716.4535043077733</v>
      </c>
      <c r="AW636" s="37">
        <f t="shared" si="485"/>
        <v>911.04423030695671</v>
      </c>
      <c r="AX636" s="37">
        <f t="shared" si="486"/>
        <v>361.98029695465607</v>
      </c>
      <c r="AY636" s="62">
        <f t="shared" si="487"/>
        <v>1989.4203311481835</v>
      </c>
      <c r="AZ636" s="37">
        <f t="shared" si="488"/>
        <v>79.53209424102586</v>
      </c>
      <c r="BA636" s="37">
        <f t="shared" si="489"/>
        <v>32.365273725964542</v>
      </c>
      <c r="BC636">
        <v>68</v>
      </c>
      <c r="BD636" s="37">
        <f>IF(Voorblad!$E$10=Rekenblad!BC636,Rekenblad!AV636,0)</f>
        <v>0</v>
      </c>
      <c r="BE636" s="37">
        <f>IF(Voorblad!$E$10=Rekenblad!BC636,Rekenblad!AW636,0)</f>
        <v>0</v>
      </c>
      <c r="BF636" s="37">
        <f>IF(Voorblad!$E$10=Rekenblad!BC636,Rekenblad!AX636,0)</f>
        <v>0</v>
      </c>
      <c r="BG636" s="62">
        <f>IF(Voorblad!$E$10=Rekenblad!BC636,Rekenblad!AY636,0)</f>
        <v>0</v>
      </c>
      <c r="BH636" s="37">
        <f>IF(Voorblad!$E$10=Rekenblad!BC636,Rekenblad!AZ636,0)</f>
        <v>0</v>
      </c>
      <c r="BI636" s="37">
        <f>IF(Voorblad!$E$10=Rekenblad!BC636,Rekenblad!BA636,0)</f>
        <v>0</v>
      </c>
      <c r="BK636">
        <v>68</v>
      </c>
      <c r="BL636" s="37">
        <f>IF(Voorblad!$E$14=Rekenblad!$BL$576,Rekenblad!BD636,0)</f>
        <v>0</v>
      </c>
      <c r="BM636" s="37">
        <f>IF(Voorblad!$E$14=Rekenblad!$BL$576,Rekenblad!BE636,0)</f>
        <v>0</v>
      </c>
      <c r="BN636" s="37">
        <f>IF(Voorblad!$E$14=Rekenblad!$BL$576,Rekenblad!BF636,0)</f>
        <v>0</v>
      </c>
      <c r="BO636" s="37">
        <f>IF(Voorblad!$E$14=Rekenblad!$BL$576,Rekenblad!BG636,0)</f>
        <v>0</v>
      </c>
      <c r="BP636" s="37">
        <f>IF(Voorblad!$E$14=Rekenblad!$BL$576,Rekenblad!BH636,0)</f>
        <v>0</v>
      </c>
      <c r="BQ636" s="37">
        <f>IF(Voorblad!$E$14=Rekenblad!$BL$576,Rekenblad!BI636,0)</f>
        <v>0</v>
      </c>
    </row>
    <row r="637" spans="2:69" x14ac:dyDescent="0.25">
      <c r="B637">
        <f>'Data TREND'!CO62</f>
        <v>69</v>
      </c>
      <c r="C637" s="37">
        <f>'Data TREND'!CQ62</f>
        <v>724.23600400243367</v>
      </c>
      <c r="D637" s="37">
        <f>'Data TREND'!CR62</f>
        <v>923.74070558553717</v>
      </c>
      <c r="E637" s="37">
        <f>'Data TREND'!CS62</f>
        <v>367.23314068607175</v>
      </c>
      <c r="F637" s="62">
        <f>'Data TREND'!CT62</f>
        <v>2015.1525680029124</v>
      </c>
      <c r="G637" s="37">
        <f>'Data TREND'!CU62</f>
        <v>79.142840268014226</v>
      </c>
      <c r="H637" s="37">
        <f>'Data TREND'!CV62</f>
        <v>32.206517284992216</v>
      </c>
      <c r="J637" s="37">
        <f t="shared" si="466"/>
        <v>724.23600400243367</v>
      </c>
      <c r="K637" s="37">
        <f t="shared" si="467"/>
        <v>923.74070558553717</v>
      </c>
      <c r="L637" s="37">
        <f t="shared" si="468"/>
        <v>367.23314068607175</v>
      </c>
      <c r="M637" s="62">
        <f t="shared" si="469"/>
        <v>2015.1525680029124</v>
      </c>
      <c r="N637" s="37">
        <f t="shared" si="470"/>
        <v>79.142840268014226</v>
      </c>
      <c r="O637" s="37">
        <f t="shared" si="471"/>
        <v>32.206517284992216</v>
      </c>
      <c r="Q637">
        <f>'Data TREND'!CO62</f>
        <v>69</v>
      </c>
      <c r="R637" s="37">
        <f>'Data TREND'!CX62</f>
        <v>1050.859739350987</v>
      </c>
      <c r="S637" s="37">
        <f>'Data TREND'!CY62</f>
        <v>923.68205260642583</v>
      </c>
      <c r="T637" s="37">
        <f>'Data TREND'!CZ62</f>
        <v>368.78653417739361</v>
      </c>
      <c r="U637" s="62">
        <f>'Data TREND'!DA62</f>
        <v>2342.9860386710543</v>
      </c>
      <c r="V637" s="37">
        <f>'Data TREND'!DB62</f>
        <v>94.30384148712993</v>
      </c>
      <c r="W637" s="37">
        <f>'Data TREND'!DC62</f>
        <v>38.550137209957128</v>
      </c>
      <c r="Y637" s="37">
        <f t="shared" si="472"/>
        <v>0</v>
      </c>
      <c r="Z637" s="37">
        <f t="shared" si="473"/>
        <v>0</v>
      </c>
      <c r="AA637" s="37">
        <f t="shared" si="474"/>
        <v>0</v>
      </c>
      <c r="AB637" s="62">
        <f t="shared" si="475"/>
        <v>0</v>
      </c>
      <c r="AC637" s="37">
        <f t="shared" si="476"/>
        <v>0</v>
      </c>
      <c r="AD637" s="37">
        <f t="shared" si="477"/>
        <v>0</v>
      </c>
      <c r="AF637">
        <f>'Data TREND'!CO62</f>
        <v>69</v>
      </c>
      <c r="AG637" s="37">
        <f>'Data TREND'!DE62</f>
        <v>1366.474358444244</v>
      </c>
      <c r="AH637" s="37">
        <f>'Data TREND'!DF62</f>
        <v>923.69594757867173</v>
      </c>
      <c r="AI637" s="37">
        <f>'Data TREND'!DG62</f>
        <v>370.67085904598559</v>
      </c>
      <c r="AJ637" s="62">
        <f>'Data TREND'!DH62</f>
        <v>2660.900585405951</v>
      </c>
      <c r="AK637" s="37">
        <f>'Data TREND'!DI62</f>
        <v>109.15770129567795</v>
      </c>
      <c r="AL637" s="37">
        <f>'Data TREND'!DJ62</f>
        <v>44.467475437033485</v>
      </c>
      <c r="AN637" s="37">
        <f t="shared" si="478"/>
        <v>0</v>
      </c>
      <c r="AO637" s="37">
        <f t="shared" si="479"/>
        <v>0</v>
      </c>
      <c r="AP637" s="37">
        <f t="shared" si="480"/>
        <v>0</v>
      </c>
      <c r="AQ637" s="62">
        <f t="shared" si="481"/>
        <v>0</v>
      </c>
      <c r="AR637" s="37">
        <f t="shared" si="482"/>
        <v>0</v>
      </c>
      <c r="AS637" s="37">
        <f t="shared" si="483"/>
        <v>0</v>
      </c>
      <c r="AU637">
        <v>69</v>
      </c>
      <c r="AV637" s="37">
        <f t="shared" si="484"/>
        <v>724.23600400243367</v>
      </c>
      <c r="AW637" s="37">
        <f t="shared" si="485"/>
        <v>923.74070558553717</v>
      </c>
      <c r="AX637" s="37">
        <f t="shared" si="486"/>
        <v>367.23314068607175</v>
      </c>
      <c r="AY637" s="62">
        <f t="shared" si="487"/>
        <v>2015.1525680029124</v>
      </c>
      <c r="AZ637" s="37">
        <f t="shared" si="488"/>
        <v>79.142840268014226</v>
      </c>
      <c r="BA637" s="37">
        <f t="shared" si="489"/>
        <v>32.206517284992216</v>
      </c>
      <c r="BC637">
        <v>69</v>
      </c>
      <c r="BD637" s="37">
        <f>IF(Voorblad!$E$10=Rekenblad!BC637,Rekenblad!AV637,0)</f>
        <v>0</v>
      </c>
      <c r="BE637" s="37">
        <f>IF(Voorblad!$E$10=Rekenblad!BC637,Rekenblad!AW637,0)</f>
        <v>0</v>
      </c>
      <c r="BF637" s="37">
        <f>IF(Voorblad!$E$10=Rekenblad!BC637,Rekenblad!AX637,0)</f>
        <v>0</v>
      </c>
      <c r="BG637" s="62">
        <f>IF(Voorblad!$E$10=Rekenblad!BC637,Rekenblad!AY637,0)</f>
        <v>0</v>
      </c>
      <c r="BH637" s="37">
        <f>IF(Voorblad!$E$10=Rekenblad!BC637,Rekenblad!AZ637,0)</f>
        <v>0</v>
      </c>
      <c r="BI637" s="37">
        <f>IF(Voorblad!$E$10=Rekenblad!BC637,Rekenblad!BA637,0)</f>
        <v>0</v>
      </c>
      <c r="BK637">
        <v>69</v>
      </c>
      <c r="BL637" s="37">
        <f>IF(Voorblad!$E$14=Rekenblad!$BL$576,Rekenblad!BD637,0)</f>
        <v>0</v>
      </c>
      <c r="BM637" s="37">
        <f>IF(Voorblad!$E$14=Rekenblad!$BL$576,Rekenblad!BE637,0)</f>
        <v>0</v>
      </c>
      <c r="BN637" s="37">
        <f>IF(Voorblad!$E$14=Rekenblad!$BL$576,Rekenblad!BF637,0)</f>
        <v>0</v>
      </c>
      <c r="BO637" s="37">
        <f>IF(Voorblad!$E$14=Rekenblad!$BL$576,Rekenblad!BG637,0)</f>
        <v>0</v>
      </c>
      <c r="BP637" s="37">
        <f>IF(Voorblad!$E$14=Rekenblad!$BL$576,Rekenblad!BH637,0)</f>
        <v>0</v>
      </c>
      <c r="BQ637" s="37">
        <f>IF(Voorblad!$E$14=Rekenblad!$BL$576,Rekenblad!BI637,0)</f>
        <v>0</v>
      </c>
    </row>
    <row r="638" spans="2:69" x14ac:dyDescent="0.25">
      <c r="B638">
        <f>'Data TREND'!CO63</f>
        <v>70</v>
      </c>
      <c r="C638" s="37">
        <f>'Data TREND'!CQ63</f>
        <v>732.01850369709393</v>
      </c>
      <c r="D638" s="37">
        <f>'Data TREND'!CR63</f>
        <v>936.43718086411764</v>
      </c>
      <c r="E638" s="37">
        <f>'Data TREND'!CS63</f>
        <v>372.48598441748749</v>
      </c>
      <c r="F638" s="62">
        <f>'Data TREND'!CT63</f>
        <v>2040.8848048576413</v>
      </c>
      <c r="G638" s="37">
        <f>'Data TREND'!CU63</f>
        <v>78.753586295002592</v>
      </c>
      <c r="H638" s="37">
        <f>'Data TREND'!CV63</f>
        <v>32.047760844019891</v>
      </c>
      <c r="J638" s="37">
        <f t="shared" si="466"/>
        <v>732.01850369709393</v>
      </c>
      <c r="K638" s="37">
        <f t="shared" si="467"/>
        <v>936.43718086411764</v>
      </c>
      <c r="L638" s="37">
        <f t="shared" si="468"/>
        <v>372.48598441748749</v>
      </c>
      <c r="M638" s="62">
        <f t="shared" si="469"/>
        <v>2040.8848048576413</v>
      </c>
      <c r="N638" s="37">
        <f t="shared" si="470"/>
        <v>78.753586295002592</v>
      </c>
      <c r="O638" s="37">
        <f t="shared" si="471"/>
        <v>32.047760844019891</v>
      </c>
      <c r="Q638">
        <f>'Data TREND'!CO63</f>
        <v>70</v>
      </c>
      <c r="R638" s="37">
        <f>'Data TREND'!CX63</f>
        <v>1061.7657677845721</v>
      </c>
      <c r="S638" s="37">
        <f>'Data TREND'!CY63</f>
        <v>936.33654142509977</v>
      </c>
      <c r="T638" s="37">
        <f>'Data TREND'!CZ63</f>
        <v>373.96308562384405</v>
      </c>
      <c r="U638" s="62">
        <f>'Data TREND'!DA63</f>
        <v>2371.720903747515</v>
      </c>
      <c r="V638" s="37">
        <f>'Data TREND'!DB63</f>
        <v>93.720622806688269</v>
      </c>
      <c r="W638" s="37">
        <f>'Data TREND'!DC63</f>
        <v>38.313417195898097</v>
      </c>
      <c r="Y638" s="37">
        <f t="shared" si="472"/>
        <v>0</v>
      </c>
      <c r="Z638" s="37">
        <f t="shared" si="473"/>
        <v>0</v>
      </c>
      <c r="AA638" s="37">
        <f t="shared" si="474"/>
        <v>0</v>
      </c>
      <c r="AB638" s="62">
        <f t="shared" si="475"/>
        <v>0</v>
      </c>
      <c r="AC638" s="37">
        <f t="shared" si="476"/>
        <v>0</v>
      </c>
      <c r="AD638" s="37">
        <f t="shared" si="477"/>
        <v>0</v>
      </c>
      <c r="AF638">
        <f>'Data TREND'!CO63</f>
        <v>70</v>
      </c>
      <c r="AG638" s="37">
        <f>'Data TREND'!DE63</f>
        <v>1380.3259499918865</v>
      </c>
      <c r="AH638" s="37">
        <f>'Data TREND'!DF63</f>
        <v>936.30921778240986</v>
      </c>
      <c r="AI638" s="37">
        <f>'Data TREND'!DG63</f>
        <v>375.76115588094638</v>
      </c>
      <c r="AJ638" s="62">
        <f>'Data TREND'!DH63</f>
        <v>2692.4598254097941</v>
      </c>
      <c r="AK638" s="37">
        <f>'Data TREND'!DI63</f>
        <v>108.36575152634185</v>
      </c>
      <c r="AL638" s="37">
        <f>'Data TREND'!DJ63</f>
        <v>44.143270092277476</v>
      </c>
      <c r="AN638" s="37">
        <f t="shared" si="478"/>
        <v>0</v>
      </c>
      <c r="AO638" s="37">
        <f t="shared" si="479"/>
        <v>0</v>
      </c>
      <c r="AP638" s="37">
        <f t="shared" si="480"/>
        <v>0</v>
      </c>
      <c r="AQ638" s="62">
        <f t="shared" si="481"/>
        <v>0</v>
      </c>
      <c r="AR638" s="37">
        <f t="shared" si="482"/>
        <v>0</v>
      </c>
      <c r="AS638" s="37">
        <f t="shared" si="483"/>
        <v>0</v>
      </c>
      <c r="AU638">
        <v>70</v>
      </c>
      <c r="AV638" s="37">
        <f t="shared" si="484"/>
        <v>732.01850369709393</v>
      </c>
      <c r="AW638" s="37">
        <f t="shared" si="485"/>
        <v>936.43718086411764</v>
      </c>
      <c r="AX638" s="37">
        <f t="shared" si="486"/>
        <v>372.48598441748749</v>
      </c>
      <c r="AY638" s="62">
        <f t="shared" si="487"/>
        <v>2040.8848048576413</v>
      </c>
      <c r="AZ638" s="37">
        <f t="shared" si="488"/>
        <v>78.753586295002592</v>
      </c>
      <c r="BA638" s="37">
        <f t="shared" si="489"/>
        <v>32.047760844019891</v>
      </c>
      <c r="BC638">
        <v>70</v>
      </c>
      <c r="BD638" s="37">
        <f>IF(Voorblad!$E$10=Rekenblad!BC638,Rekenblad!AV638,0)</f>
        <v>0</v>
      </c>
      <c r="BE638" s="37">
        <f>IF(Voorblad!$E$10=Rekenblad!BC638,Rekenblad!AW638,0)</f>
        <v>0</v>
      </c>
      <c r="BF638" s="37">
        <f>IF(Voorblad!$E$10=Rekenblad!BC638,Rekenblad!AX638,0)</f>
        <v>0</v>
      </c>
      <c r="BG638" s="62">
        <f>IF(Voorblad!$E$10=Rekenblad!BC638,Rekenblad!AY638,0)</f>
        <v>0</v>
      </c>
      <c r="BH638" s="37">
        <f>IF(Voorblad!$E$10=Rekenblad!BC638,Rekenblad!AZ638,0)</f>
        <v>0</v>
      </c>
      <c r="BI638" s="37">
        <f>IF(Voorblad!$E$10=Rekenblad!BC638,Rekenblad!BA638,0)</f>
        <v>0</v>
      </c>
      <c r="BK638">
        <v>70</v>
      </c>
      <c r="BL638" s="37">
        <f>IF(Voorblad!$E$14=Rekenblad!$BL$576,Rekenblad!BD638,0)</f>
        <v>0</v>
      </c>
      <c r="BM638" s="37">
        <f>IF(Voorblad!$E$14=Rekenblad!$BL$576,Rekenblad!BE638,0)</f>
        <v>0</v>
      </c>
      <c r="BN638" s="37">
        <f>IF(Voorblad!$E$14=Rekenblad!$BL$576,Rekenblad!BF638,0)</f>
        <v>0</v>
      </c>
      <c r="BO638" s="37">
        <f>IF(Voorblad!$E$14=Rekenblad!$BL$576,Rekenblad!BG638,0)</f>
        <v>0</v>
      </c>
      <c r="BP638" s="37">
        <f>IF(Voorblad!$E$14=Rekenblad!$BL$576,Rekenblad!BH638,0)</f>
        <v>0</v>
      </c>
      <c r="BQ638" s="37">
        <f>IF(Voorblad!$E$14=Rekenblad!$BL$576,Rekenblad!BI638,0)</f>
        <v>0</v>
      </c>
    </row>
    <row r="639" spans="2:69" x14ac:dyDescent="0.25">
      <c r="B639">
        <f>'Data TREND'!CO64</f>
        <v>71</v>
      </c>
      <c r="C639" s="37">
        <f>'Data TREND'!CQ64</f>
        <v>739.80100339175431</v>
      </c>
      <c r="D639" s="37">
        <f>'Data TREND'!CR64</f>
        <v>949.1336561426981</v>
      </c>
      <c r="E639" s="37">
        <f>'Data TREND'!CS64</f>
        <v>377.73882814890317</v>
      </c>
      <c r="F639" s="62">
        <f>'Data TREND'!CT64</f>
        <v>2066.6170417123699</v>
      </c>
      <c r="G639" s="37">
        <f>'Data TREND'!CU64</f>
        <v>78.364332321990958</v>
      </c>
      <c r="H639" s="37">
        <f>'Data TREND'!CV64</f>
        <v>31.889004403047565</v>
      </c>
      <c r="J639" s="37">
        <f t="shared" si="466"/>
        <v>739.80100339175431</v>
      </c>
      <c r="K639" s="37">
        <f t="shared" si="467"/>
        <v>949.1336561426981</v>
      </c>
      <c r="L639" s="37">
        <f t="shared" si="468"/>
        <v>377.73882814890317</v>
      </c>
      <c r="M639" s="62">
        <f t="shared" si="469"/>
        <v>2066.6170417123699</v>
      </c>
      <c r="N639" s="37">
        <f t="shared" si="470"/>
        <v>78.364332321990958</v>
      </c>
      <c r="O639" s="37">
        <f t="shared" si="471"/>
        <v>31.889004403047565</v>
      </c>
      <c r="Q639">
        <f>'Data TREND'!CO64</f>
        <v>71</v>
      </c>
      <c r="R639" s="37">
        <f>'Data TREND'!CX64</f>
        <v>1072.6717962181572</v>
      </c>
      <c r="S639" s="37">
        <f>'Data TREND'!CY64</f>
        <v>948.99103024377382</v>
      </c>
      <c r="T639" s="37">
        <f>'Data TREND'!CZ64</f>
        <v>379.13963707029444</v>
      </c>
      <c r="U639" s="62">
        <f>'Data TREND'!DA64</f>
        <v>2400.4557688239756</v>
      </c>
      <c r="V639" s="37">
        <f>'Data TREND'!DB64</f>
        <v>93.137404126246622</v>
      </c>
      <c r="W639" s="37">
        <f>'Data TREND'!DC64</f>
        <v>38.07669718183908</v>
      </c>
      <c r="Y639" s="37">
        <f t="shared" si="472"/>
        <v>0</v>
      </c>
      <c r="Z639" s="37">
        <f t="shared" si="473"/>
        <v>0</v>
      </c>
      <c r="AA639" s="37">
        <f t="shared" si="474"/>
        <v>0</v>
      </c>
      <c r="AB639" s="62">
        <f t="shared" si="475"/>
        <v>0</v>
      </c>
      <c r="AC639" s="37">
        <f t="shared" si="476"/>
        <v>0</v>
      </c>
      <c r="AD639" s="37">
        <f t="shared" si="477"/>
        <v>0</v>
      </c>
      <c r="AF639">
        <f>'Data TREND'!CO64</f>
        <v>71</v>
      </c>
      <c r="AG639" s="37">
        <f>'Data TREND'!DE64</f>
        <v>1394.1775415395293</v>
      </c>
      <c r="AH639" s="37">
        <f>'Data TREND'!DF64</f>
        <v>948.92248798614787</v>
      </c>
      <c r="AI639" s="37">
        <f>'Data TREND'!DG64</f>
        <v>380.85145271590721</v>
      </c>
      <c r="AJ639" s="62">
        <f>'Data TREND'!DH64</f>
        <v>2724.0190654136372</v>
      </c>
      <c r="AK639" s="37">
        <f>'Data TREND'!DI64</f>
        <v>107.57380175700575</v>
      </c>
      <c r="AL639" s="37">
        <f>'Data TREND'!DJ64</f>
        <v>43.819064747521466</v>
      </c>
      <c r="AN639" s="37">
        <f t="shared" si="478"/>
        <v>0</v>
      </c>
      <c r="AO639" s="37">
        <f t="shared" si="479"/>
        <v>0</v>
      </c>
      <c r="AP639" s="37">
        <f t="shared" si="480"/>
        <v>0</v>
      </c>
      <c r="AQ639" s="62">
        <f t="shared" si="481"/>
        <v>0</v>
      </c>
      <c r="AR639" s="37">
        <f t="shared" si="482"/>
        <v>0</v>
      </c>
      <c r="AS639" s="37">
        <f t="shared" si="483"/>
        <v>0</v>
      </c>
      <c r="AU639">
        <v>71</v>
      </c>
      <c r="AV639" s="37">
        <f t="shared" si="484"/>
        <v>739.80100339175431</v>
      </c>
      <c r="AW639" s="37">
        <f t="shared" si="485"/>
        <v>949.1336561426981</v>
      </c>
      <c r="AX639" s="37">
        <f t="shared" si="486"/>
        <v>377.73882814890317</v>
      </c>
      <c r="AY639" s="62">
        <f t="shared" si="487"/>
        <v>2066.6170417123699</v>
      </c>
      <c r="AZ639" s="37">
        <f t="shared" si="488"/>
        <v>78.364332321990958</v>
      </c>
      <c r="BA639" s="37">
        <f t="shared" si="489"/>
        <v>31.889004403047565</v>
      </c>
      <c r="BC639">
        <v>71</v>
      </c>
      <c r="BD639" s="37">
        <f>IF(Voorblad!$E$10=Rekenblad!BC639,Rekenblad!AV639,0)</f>
        <v>0</v>
      </c>
      <c r="BE639" s="37">
        <f>IF(Voorblad!$E$10=Rekenblad!BC639,Rekenblad!AW639,0)</f>
        <v>0</v>
      </c>
      <c r="BF639" s="37">
        <f>IF(Voorblad!$E$10=Rekenblad!BC639,Rekenblad!AX639,0)</f>
        <v>0</v>
      </c>
      <c r="BG639" s="62">
        <f>IF(Voorblad!$E$10=Rekenblad!BC639,Rekenblad!AY639,0)</f>
        <v>0</v>
      </c>
      <c r="BH639" s="37">
        <f>IF(Voorblad!$E$10=Rekenblad!BC639,Rekenblad!AZ639,0)</f>
        <v>0</v>
      </c>
      <c r="BI639" s="37">
        <f>IF(Voorblad!$E$10=Rekenblad!BC639,Rekenblad!BA639,0)</f>
        <v>0</v>
      </c>
      <c r="BK639">
        <v>71</v>
      </c>
      <c r="BL639" s="37">
        <f>IF(Voorblad!$E$14=Rekenblad!$BL$576,Rekenblad!BD639,0)</f>
        <v>0</v>
      </c>
      <c r="BM639" s="37">
        <f>IF(Voorblad!$E$14=Rekenblad!$BL$576,Rekenblad!BE639,0)</f>
        <v>0</v>
      </c>
      <c r="BN639" s="37">
        <f>IF(Voorblad!$E$14=Rekenblad!$BL$576,Rekenblad!BF639,0)</f>
        <v>0</v>
      </c>
      <c r="BO639" s="37">
        <f>IF(Voorblad!$E$14=Rekenblad!$BL$576,Rekenblad!BG639,0)</f>
        <v>0</v>
      </c>
      <c r="BP639" s="37">
        <f>IF(Voorblad!$E$14=Rekenblad!$BL$576,Rekenblad!BH639,0)</f>
        <v>0</v>
      </c>
      <c r="BQ639" s="37">
        <f>IF(Voorblad!$E$14=Rekenblad!$BL$576,Rekenblad!BI639,0)</f>
        <v>0</v>
      </c>
    </row>
    <row r="640" spans="2:69" x14ac:dyDescent="0.25">
      <c r="B640">
        <f>'Data TREND'!CO65</f>
        <v>72</v>
      </c>
      <c r="C640" s="37">
        <f>'Data TREND'!CQ65</f>
        <v>747.58350308641468</v>
      </c>
      <c r="D640" s="37">
        <f>'Data TREND'!CR65</f>
        <v>961.83013142127868</v>
      </c>
      <c r="E640" s="37">
        <f>'Data TREND'!CS65</f>
        <v>382.9916718803189</v>
      </c>
      <c r="F640" s="62">
        <f>'Data TREND'!CT65</f>
        <v>2092.3492785670987</v>
      </c>
      <c r="G640" s="37">
        <f>'Data TREND'!CU65</f>
        <v>77.975078348979324</v>
      </c>
      <c r="H640" s="37">
        <f>'Data TREND'!CV65</f>
        <v>31.730247962075239</v>
      </c>
      <c r="J640" s="37">
        <f t="shared" si="466"/>
        <v>747.58350308641468</v>
      </c>
      <c r="K640" s="37">
        <f t="shared" si="467"/>
        <v>961.83013142127868</v>
      </c>
      <c r="L640" s="37">
        <f t="shared" si="468"/>
        <v>382.9916718803189</v>
      </c>
      <c r="M640" s="62">
        <f t="shared" si="469"/>
        <v>2092.3492785670987</v>
      </c>
      <c r="N640" s="37">
        <f t="shared" si="470"/>
        <v>77.975078348979324</v>
      </c>
      <c r="O640" s="37">
        <f t="shared" si="471"/>
        <v>31.730247962075239</v>
      </c>
      <c r="Q640">
        <f>'Data TREND'!CO65</f>
        <v>72</v>
      </c>
      <c r="R640" s="37">
        <f>'Data TREND'!CX65</f>
        <v>1083.5778246517423</v>
      </c>
      <c r="S640" s="37">
        <f>'Data TREND'!CY65</f>
        <v>961.64551906244787</v>
      </c>
      <c r="T640" s="37">
        <f>'Data TREND'!CZ65</f>
        <v>384.31618851674489</v>
      </c>
      <c r="U640" s="62">
        <f>'Data TREND'!DA65</f>
        <v>2429.1906339004363</v>
      </c>
      <c r="V640" s="37">
        <f>'Data TREND'!DB65</f>
        <v>92.554185445804961</v>
      </c>
      <c r="W640" s="37">
        <f>'Data TREND'!DC65</f>
        <v>37.839977167780049</v>
      </c>
      <c r="Y640" s="37">
        <f t="shared" si="472"/>
        <v>0</v>
      </c>
      <c r="Z640" s="37">
        <f t="shared" si="473"/>
        <v>0</v>
      </c>
      <c r="AA640" s="37">
        <f t="shared" si="474"/>
        <v>0</v>
      </c>
      <c r="AB640" s="62">
        <f t="shared" si="475"/>
        <v>0</v>
      </c>
      <c r="AC640" s="37">
        <f t="shared" si="476"/>
        <v>0</v>
      </c>
      <c r="AD640" s="37">
        <f t="shared" si="477"/>
        <v>0</v>
      </c>
      <c r="AF640">
        <f>'Data TREND'!CO65</f>
        <v>72</v>
      </c>
      <c r="AG640" s="37">
        <f>'Data TREND'!DE65</f>
        <v>1408.0291330871721</v>
      </c>
      <c r="AH640" s="37">
        <f>'Data TREND'!DF65</f>
        <v>961.535758189886</v>
      </c>
      <c r="AI640" s="37">
        <f>'Data TREND'!DG65</f>
        <v>385.941749550868</v>
      </c>
      <c r="AJ640" s="62">
        <f>'Data TREND'!DH65</f>
        <v>2755.5783054174804</v>
      </c>
      <c r="AK640" s="37">
        <f>'Data TREND'!DI65</f>
        <v>106.78185198766965</v>
      </c>
      <c r="AL640" s="37">
        <f>'Data TREND'!DJ65</f>
        <v>43.494859402765456</v>
      </c>
      <c r="AN640" s="37">
        <f t="shared" si="478"/>
        <v>0</v>
      </c>
      <c r="AO640" s="37">
        <f t="shared" si="479"/>
        <v>0</v>
      </c>
      <c r="AP640" s="37">
        <f t="shared" si="480"/>
        <v>0</v>
      </c>
      <c r="AQ640" s="62">
        <f t="shared" si="481"/>
        <v>0</v>
      </c>
      <c r="AR640" s="37">
        <f t="shared" si="482"/>
        <v>0</v>
      </c>
      <c r="AS640" s="37">
        <f t="shared" si="483"/>
        <v>0</v>
      </c>
      <c r="AU640">
        <v>72</v>
      </c>
      <c r="AV640" s="37">
        <f t="shared" si="484"/>
        <v>747.58350308641468</v>
      </c>
      <c r="AW640" s="37">
        <f t="shared" si="485"/>
        <v>961.83013142127868</v>
      </c>
      <c r="AX640" s="37">
        <f t="shared" si="486"/>
        <v>382.9916718803189</v>
      </c>
      <c r="AY640" s="62">
        <f t="shared" si="487"/>
        <v>2092.3492785670987</v>
      </c>
      <c r="AZ640" s="37">
        <f t="shared" si="488"/>
        <v>77.975078348979324</v>
      </c>
      <c r="BA640" s="37">
        <f t="shared" si="489"/>
        <v>31.730247962075239</v>
      </c>
      <c r="BC640">
        <v>72</v>
      </c>
      <c r="BD640" s="37">
        <f>IF(Voorblad!$E$10=Rekenblad!BC640,Rekenblad!AV640,0)</f>
        <v>0</v>
      </c>
      <c r="BE640" s="37">
        <f>IF(Voorblad!$E$10=Rekenblad!BC640,Rekenblad!AW640,0)</f>
        <v>0</v>
      </c>
      <c r="BF640" s="37">
        <f>IF(Voorblad!$E$10=Rekenblad!BC640,Rekenblad!AX640,0)</f>
        <v>0</v>
      </c>
      <c r="BG640" s="62">
        <f>IF(Voorblad!$E$10=Rekenblad!BC640,Rekenblad!AY640,0)</f>
        <v>0</v>
      </c>
      <c r="BH640" s="37">
        <f>IF(Voorblad!$E$10=Rekenblad!BC640,Rekenblad!AZ640,0)</f>
        <v>0</v>
      </c>
      <c r="BI640" s="37">
        <f>IF(Voorblad!$E$10=Rekenblad!BC640,Rekenblad!BA640,0)</f>
        <v>0</v>
      </c>
      <c r="BK640">
        <v>72</v>
      </c>
      <c r="BL640" s="37">
        <f>IF(Voorblad!$E$14=Rekenblad!$BL$576,Rekenblad!BD640,0)</f>
        <v>0</v>
      </c>
      <c r="BM640" s="37">
        <f>IF(Voorblad!$E$14=Rekenblad!$BL$576,Rekenblad!BE640,0)</f>
        <v>0</v>
      </c>
      <c r="BN640" s="37">
        <f>IF(Voorblad!$E$14=Rekenblad!$BL$576,Rekenblad!BF640,0)</f>
        <v>0</v>
      </c>
      <c r="BO640" s="37">
        <f>IF(Voorblad!$E$14=Rekenblad!$BL$576,Rekenblad!BG640,0)</f>
        <v>0</v>
      </c>
      <c r="BP640" s="37">
        <f>IF(Voorblad!$E$14=Rekenblad!$BL$576,Rekenblad!BH640,0)</f>
        <v>0</v>
      </c>
      <c r="BQ640" s="37">
        <f>IF(Voorblad!$E$14=Rekenblad!$BL$576,Rekenblad!BI640,0)</f>
        <v>0</v>
      </c>
    </row>
    <row r="641" spans="2:69" x14ac:dyDescent="0.25">
      <c r="B641">
        <f>'Data TREND'!CO66</f>
        <v>73</v>
      </c>
      <c r="C641" s="37">
        <f>'Data TREND'!CQ66</f>
        <v>755.36600278107494</v>
      </c>
      <c r="D641" s="37">
        <f>'Data TREND'!CR66</f>
        <v>974.52660669985914</v>
      </c>
      <c r="E641" s="37">
        <f>'Data TREND'!CS66</f>
        <v>388.24451561173464</v>
      </c>
      <c r="F641" s="62">
        <f>'Data TREND'!CT66</f>
        <v>2118.0815154218271</v>
      </c>
      <c r="G641" s="37">
        <f>'Data TREND'!CU66</f>
        <v>77.58582437596769</v>
      </c>
      <c r="H641" s="37">
        <f>'Data TREND'!CV66</f>
        <v>31.571491521102914</v>
      </c>
      <c r="J641" s="37">
        <f t="shared" si="466"/>
        <v>755.36600278107494</v>
      </c>
      <c r="K641" s="37">
        <f t="shared" si="467"/>
        <v>974.52660669985914</v>
      </c>
      <c r="L641" s="37">
        <f t="shared" si="468"/>
        <v>388.24451561173464</v>
      </c>
      <c r="M641" s="62">
        <f t="shared" si="469"/>
        <v>2118.0815154218271</v>
      </c>
      <c r="N641" s="37">
        <f t="shared" si="470"/>
        <v>77.58582437596769</v>
      </c>
      <c r="O641" s="37">
        <f t="shared" si="471"/>
        <v>31.571491521102914</v>
      </c>
      <c r="Q641">
        <f>'Data TREND'!CO66</f>
        <v>73</v>
      </c>
      <c r="R641" s="37">
        <f>'Data TREND'!CX66</f>
        <v>1094.4838530853274</v>
      </c>
      <c r="S641" s="37">
        <f>'Data TREND'!CY66</f>
        <v>974.30000788112181</v>
      </c>
      <c r="T641" s="37">
        <f>'Data TREND'!CZ66</f>
        <v>389.49273996319528</v>
      </c>
      <c r="U641" s="62">
        <f>'Data TREND'!DA66</f>
        <v>2457.9254989768961</v>
      </c>
      <c r="V641" s="37">
        <f>'Data TREND'!DB66</f>
        <v>91.970966765363301</v>
      </c>
      <c r="W641" s="37">
        <f>'Data TREND'!DC66</f>
        <v>37.603257153721032</v>
      </c>
      <c r="Y641" s="37">
        <f t="shared" si="472"/>
        <v>0</v>
      </c>
      <c r="Z641" s="37">
        <f t="shared" si="473"/>
        <v>0</v>
      </c>
      <c r="AA641" s="37">
        <f t="shared" si="474"/>
        <v>0</v>
      </c>
      <c r="AB641" s="62">
        <f t="shared" si="475"/>
        <v>0</v>
      </c>
      <c r="AC641" s="37">
        <f t="shared" si="476"/>
        <v>0</v>
      </c>
      <c r="AD641" s="37">
        <f t="shared" si="477"/>
        <v>0</v>
      </c>
      <c r="AF641">
        <f>'Data TREND'!CO66</f>
        <v>73</v>
      </c>
      <c r="AG641" s="37">
        <f>'Data TREND'!DE66</f>
        <v>1421.8807246348147</v>
      </c>
      <c r="AH641" s="37">
        <f>'Data TREND'!DF66</f>
        <v>974.14902839362401</v>
      </c>
      <c r="AI641" s="37">
        <f>'Data TREND'!DG66</f>
        <v>391.03204638582878</v>
      </c>
      <c r="AJ641" s="62">
        <f>'Data TREND'!DH66</f>
        <v>2787.1375454213235</v>
      </c>
      <c r="AK641" s="37">
        <f>'Data TREND'!DI66</f>
        <v>105.98990221833354</v>
      </c>
      <c r="AL641" s="37">
        <f>'Data TREND'!DJ66</f>
        <v>43.170654058009454</v>
      </c>
      <c r="AN641" s="37">
        <f t="shared" si="478"/>
        <v>0</v>
      </c>
      <c r="AO641" s="37">
        <f t="shared" si="479"/>
        <v>0</v>
      </c>
      <c r="AP641" s="37">
        <f t="shared" si="480"/>
        <v>0</v>
      </c>
      <c r="AQ641" s="62">
        <f t="shared" si="481"/>
        <v>0</v>
      </c>
      <c r="AR641" s="37">
        <f t="shared" si="482"/>
        <v>0</v>
      </c>
      <c r="AS641" s="37">
        <f t="shared" si="483"/>
        <v>0</v>
      </c>
      <c r="AU641">
        <v>73</v>
      </c>
      <c r="AV641" s="37">
        <f t="shared" si="484"/>
        <v>755.36600278107494</v>
      </c>
      <c r="AW641" s="37">
        <f t="shared" si="485"/>
        <v>974.52660669985914</v>
      </c>
      <c r="AX641" s="37">
        <f t="shared" si="486"/>
        <v>388.24451561173464</v>
      </c>
      <c r="AY641" s="62">
        <f t="shared" si="487"/>
        <v>2118.0815154218271</v>
      </c>
      <c r="AZ641" s="37">
        <f t="shared" si="488"/>
        <v>77.58582437596769</v>
      </c>
      <c r="BA641" s="37">
        <f t="shared" si="489"/>
        <v>31.571491521102914</v>
      </c>
      <c r="BC641">
        <v>73</v>
      </c>
      <c r="BD641" s="37">
        <f>IF(Voorblad!$E$10=Rekenblad!BC641,Rekenblad!AV641,0)</f>
        <v>0</v>
      </c>
      <c r="BE641" s="37">
        <f>IF(Voorblad!$E$10=Rekenblad!BC641,Rekenblad!AW641,0)</f>
        <v>0</v>
      </c>
      <c r="BF641" s="37">
        <f>IF(Voorblad!$E$10=Rekenblad!BC641,Rekenblad!AX641,0)</f>
        <v>0</v>
      </c>
      <c r="BG641" s="62">
        <f>IF(Voorblad!$E$10=Rekenblad!BC641,Rekenblad!AY641,0)</f>
        <v>0</v>
      </c>
      <c r="BH641" s="37">
        <f>IF(Voorblad!$E$10=Rekenblad!BC641,Rekenblad!AZ641,0)</f>
        <v>0</v>
      </c>
      <c r="BI641" s="37">
        <f>IF(Voorblad!$E$10=Rekenblad!BC641,Rekenblad!BA641,0)</f>
        <v>0</v>
      </c>
      <c r="BK641">
        <v>73</v>
      </c>
      <c r="BL641" s="37">
        <f>IF(Voorblad!$E$14=Rekenblad!$BL$576,Rekenblad!BD641,0)</f>
        <v>0</v>
      </c>
      <c r="BM641" s="37">
        <f>IF(Voorblad!$E$14=Rekenblad!$BL$576,Rekenblad!BE641,0)</f>
        <v>0</v>
      </c>
      <c r="BN641" s="37">
        <f>IF(Voorblad!$E$14=Rekenblad!$BL$576,Rekenblad!BF641,0)</f>
        <v>0</v>
      </c>
      <c r="BO641" s="37">
        <f>IF(Voorblad!$E$14=Rekenblad!$BL$576,Rekenblad!BG641,0)</f>
        <v>0</v>
      </c>
      <c r="BP641" s="37">
        <f>IF(Voorblad!$E$14=Rekenblad!$BL$576,Rekenblad!BH641,0)</f>
        <v>0</v>
      </c>
      <c r="BQ641" s="37">
        <f>IF(Voorblad!$E$14=Rekenblad!$BL$576,Rekenblad!BI641,0)</f>
        <v>0</v>
      </c>
    </row>
    <row r="642" spans="2:69" x14ac:dyDescent="0.25">
      <c r="B642">
        <f>'Data TREND'!CO67</f>
        <v>74</v>
      </c>
      <c r="C642" s="37">
        <f>'Data TREND'!CQ67</f>
        <v>763.14850247573531</v>
      </c>
      <c r="D642" s="37">
        <f>'Data TREND'!CR67</f>
        <v>987.22308197843961</v>
      </c>
      <c r="E642" s="37">
        <f>'Data TREND'!CS67</f>
        <v>393.49735934315032</v>
      </c>
      <c r="F642" s="62">
        <f>'Data TREND'!CT67</f>
        <v>2143.8137522765564</v>
      </c>
      <c r="G642" s="37">
        <f>'Data TREND'!CU67</f>
        <v>77.19657040295607</v>
      </c>
      <c r="H642" s="37">
        <f>'Data TREND'!CV67</f>
        <v>31.412735080130592</v>
      </c>
      <c r="J642" s="37">
        <f t="shared" si="466"/>
        <v>763.14850247573531</v>
      </c>
      <c r="K642" s="37">
        <f t="shared" si="467"/>
        <v>987.22308197843961</v>
      </c>
      <c r="L642" s="37">
        <f t="shared" si="468"/>
        <v>393.49735934315032</v>
      </c>
      <c r="M642" s="62">
        <f t="shared" si="469"/>
        <v>2143.8137522765564</v>
      </c>
      <c r="N642" s="37">
        <f t="shared" si="470"/>
        <v>77.19657040295607</v>
      </c>
      <c r="O642" s="37">
        <f t="shared" si="471"/>
        <v>31.412735080130592</v>
      </c>
      <c r="Q642">
        <f>'Data TREND'!CO67</f>
        <v>74</v>
      </c>
      <c r="R642" s="37">
        <f>'Data TREND'!CX67</f>
        <v>1105.3898815189127</v>
      </c>
      <c r="S642" s="37">
        <f>'Data TREND'!CY67</f>
        <v>986.95449669979587</v>
      </c>
      <c r="T642" s="37">
        <f>'Data TREND'!CZ67</f>
        <v>394.66929140964572</v>
      </c>
      <c r="U642" s="62">
        <f>'Data TREND'!DA67</f>
        <v>2486.6603640533567</v>
      </c>
      <c r="V642" s="37">
        <f>'Data TREND'!DB67</f>
        <v>91.38774808492164</v>
      </c>
      <c r="W642" s="37">
        <f>'Data TREND'!DC67</f>
        <v>37.366537139662</v>
      </c>
      <c r="Y642" s="37">
        <f t="shared" ref="Y642:Y673" si="490">$Q$3*R642</f>
        <v>0</v>
      </c>
      <c r="Z642" s="37">
        <f t="shared" ref="Z642:Z673" si="491">$Q$3*S642</f>
        <v>0</v>
      </c>
      <c r="AA642" s="37">
        <f t="shared" ref="AA642:AA673" si="492">$Q$3*T642</f>
        <v>0</v>
      </c>
      <c r="AB642" s="62">
        <f t="shared" ref="AB642:AB673" si="493">$Q$3*U642</f>
        <v>0</v>
      </c>
      <c r="AC642" s="37">
        <f t="shared" ref="AC642:AC673" si="494">$Q$3*V642</f>
        <v>0</v>
      </c>
      <c r="AD642" s="37">
        <f t="shared" ref="AD642:AD673" si="495">$Q$3*W642</f>
        <v>0</v>
      </c>
      <c r="AF642">
        <f>'Data TREND'!CO67</f>
        <v>74</v>
      </c>
      <c r="AG642" s="37">
        <f>'Data TREND'!DE67</f>
        <v>1435.7323161824577</v>
      </c>
      <c r="AH642" s="37">
        <f>'Data TREND'!DF67</f>
        <v>986.76229859736213</v>
      </c>
      <c r="AI642" s="37">
        <f>'Data TREND'!DG67</f>
        <v>396.12234322078962</v>
      </c>
      <c r="AJ642" s="62">
        <f>'Data TREND'!DH67</f>
        <v>2818.6967854251666</v>
      </c>
      <c r="AK642" s="37">
        <f>'Data TREND'!DI67</f>
        <v>105.19795244899743</v>
      </c>
      <c r="AL642" s="37">
        <f>'Data TREND'!DJ67</f>
        <v>42.846448713253444</v>
      </c>
      <c r="AN642" s="37">
        <f t="shared" ref="AN642:AN673" si="496">$AF$3*AG642</f>
        <v>0</v>
      </c>
      <c r="AO642" s="37">
        <f t="shared" ref="AO642:AO673" si="497">$AF$3*AH642</f>
        <v>0</v>
      </c>
      <c r="AP642" s="37">
        <f t="shared" ref="AP642:AP673" si="498">$AF$3*AI642</f>
        <v>0</v>
      </c>
      <c r="AQ642" s="62">
        <f t="shared" ref="AQ642:AQ673" si="499">$AF$3*AJ642</f>
        <v>0</v>
      </c>
      <c r="AR642" s="37">
        <f t="shared" ref="AR642:AR673" si="500">$AF$3*AK642</f>
        <v>0</v>
      </c>
      <c r="AS642" s="37">
        <f t="shared" ref="AS642:AS673" si="501">$AF$3*AL642</f>
        <v>0</v>
      </c>
      <c r="AU642">
        <v>74</v>
      </c>
      <c r="AV642" s="37">
        <f t="shared" ref="AV642:AV673" si="502">J642+Y642+AN642</f>
        <v>763.14850247573531</v>
      </c>
      <c r="AW642" s="37">
        <f t="shared" ref="AW642:AW673" si="503">K642+Z642+AO642</f>
        <v>987.22308197843961</v>
      </c>
      <c r="AX642" s="37">
        <f t="shared" ref="AX642:AX673" si="504">L642+AA642+AP642</f>
        <v>393.49735934315032</v>
      </c>
      <c r="AY642" s="62">
        <f t="shared" ref="AY642:AY673" si="505">M642+AB642+AQ642</f>
        <v>2143.8137522765564</v>
      </c>
      <c r="AZ642" s="37">
        <f t="shared" ref="AZ642:AZ673" si="506">N642+AC642+AR642</f>
        <v>77.19657040295607</v>
      </c>
      <c r="BA642" s="37">
        <f t="shared" ref="BA642:BA673" si="507">O642+AD642+AS642</f>
        <v>31.412735080130592</v>
      </c>
      <c r="BC642">
        <v>74</v>
      </c>
      <c r="BD642" s="37">
        <f>IF(Voorblad!$E$10=Rekenblad!BC642,Rekenblad!AV642,0)</f>
        <v>0</v>
      </c>
      <c r="BE642" s="37">
        <f>IF(Voorblad!$E$10=Rekenblad!BC642,Rekenblad!AW642,0)</f>
        <v>0</v>
      </c>
      <c r="BF642" s="37">
        <f>IF(Voorblad!$E$10=Rekenblad!BC642,Rekenblad!AX642,0)</f>
        <v>0</v>
      </c>
      <c r="BG642" s="62">
        <f>IF(Voorblad!$E$10=Rekenblad!BC642,Rekenblad!AY642,0)</f>
        <v>0</v>
      </c>
      <c r="BH642" s="37">
        <f>IF(Voorblad!$E$10=Rekenblad!BC642,Rekenblad!AZ642,0)</f>
        <v>0</v>
      </c>
      <c r="BI642" s="37">
        <f>IF(Voorblad!$E$10=Rekenblad!BC642,Rekenblad!BA642,0)</f>
        <v>0</v>
      </c>
      <c r="BK642">
        <v>74</v>
      </c>
      <c r="BL642" s="37">
        <f>IF(Voorblad!$E$14=Rekenblad!$BL$576,Rekenblad!BD642,0)</f>
        <v>0</v>
      </c>
      <c r="BM642" s="37">
        <f>IF(Voorblad!$E$14=Rekenblad!$BL$576,Rekenblad!BE642,0)</f>
        <v>0</v>
      </c>
      <c r="BN642" s="37">
        <f>IF(Voorblad!$E$14=Rekenblad!$BL$576,Rekenblad!BF642,0)</f>
        <v>0</v>
      </c>
      <c r="BO642" s="37">
        <f>IF(Voorblad!$E$14=Rekenblad!$BL$576,Rekenblad!BG642,0)</f>
        <v>0</v>
      </c>
      <c r="BP642" s="37">
        <f>IF(Voorblad!$E$14=Rekenblad!$BL$576,Rekenblad!BH642,0)</f>
        <v>0</v>
      </c>
      <c r="BQ642" s="37">
        <f>IF(Voorblad!$E$14=Rekenblad!$BL$576,Rekenblad!BI642,0)</f>
        <v>0</v>
      </c>
    </row>
    <row r="643" spans="2:69" x14ac:dyDescent="0.25">
      <c r="B643">
        <f>'Data TREND'!CO68</f>
        <v>75</v>
      </c>
      <c r="C643" s="37">
        <f>'Data TREND'!CQ68</f>
        <v>770.93100217039569</v>
      </c>
      <c r="D643" s="37">
        <f>'Data TREND'!CR68</f>
        <v>999.91955725702007</v>
      </c>
      <c r="E643" s="37">
        <f>'Data TREND'!CS68</f>
        <v>398.75020307456606</v>
      </c>
      <c r="F643" s="62">
        <f>'Data TREND'!CT68</f>
        <v>2169.5459891312848</v>
      </c>
      <c r="G643" s="37">
        <f>'Data TREND'!CU68</f>
        <v>76.807316429944422</v>
      </c>
      <c r="H643" s="37">
        <f>'Data TREND'!CV68</f>
        <v>31.253978639158266</v>
      </c>
      <c r="J643" s="37">
        <f t="shared" ref="J643:J706" si="508">$B$3*C643</f>
        <v>770.93100217039569</v>
      </c>
      <c r="K643" s="37">
        <f t="shared" ref="K643:K706" si="509">$B$3*D643</f>
        <v>999.91955725702007</v>
      </c>
      <c r="L643" s="37">
        <f t="shared" ref="L643:L706" si="510">$B$3*E643</f>
        <v>398.75020307456606</v>
      </c>
      <c r="M643" s="62">
        <f t="shared" ref="M643:M706" si="511">$B$3*F643</f>
        <v>2169.5459891312848</v>
      </c>
      <c r="N643" s="37">
        <f t="shared" ref="N643:N706" si="512">$B$3*G643</f>
        <v>76.807316429944422</v>
      </c>
      <c r="O643" s="37">
        <f t="shared" ref="O643:O706" si="513">$B$3*H643</f>
        <v>31.253978639158266</v>
      </c>
      <c r="Q643">
        <f>'Data TREND'!CO68</f>
        <v>75</v>
      </c>
      <c r="R643" s="37">
        <f>'Data TREND'!CX68</f>
        <v>1116.2959099524978</v>
      </c>
      <c r="S643" s="37">
        <f>'Data TREND'!CY68</f>
        <v>999.60898551846981</v>
      </c>
      <c r="T643" s="37">
        <f>'Data TREND'!CZ68</f>
        <v>399.84584285609617</v>
      </c>
      <c r="U643" s="62">
        <f>'Data TREND'!DA68</f>
        <v>2515.3952291298174</v>
      </c>
      <c r="V643" s="37">
        <f>'Data TREND'!DB68</f>
        <v>90.804529404479993</v>
      </c>
      <c r="W643" s="37">
        <f>'Data TREND'!DC68</f>
        <v>37.129817125602976</v>
      </c>
      <c r="Y643" s="37">
        <f t="shared" si="490"/>
        <v>0</v>
      </c>
      <c r="Z643" s="37">
        <f t="shared" si="491"/>
        <v>0</v>
      </c>
      <c r="AA643" s="37">
        <f t="shared" si="492"/>
        <v>0</v>
      </c>
      <c r="AB643" s="62">
        <f t="shared" si="493"/>
        <v>0</v>
      </c>
      <c r="AC643" s="37">
        <f t="shared" si="494"/>
        <v>0</v>
      </c>
      <c r="AD643" s="37">
        <f t="shared" si="495"/>
        <v>0</v>
      </c>
      <c r="AF643">
        <f>'Data TREND'!CO68</f>
        <v>75</v>
      </c>
      <c r="AG643" s="37">
        <f>'Data TREND'!DE68</f>
        <v>1449.5839077301002</v>
      </c>
      <c r="AH643" s="37">
        <f>'Data TREND'!DF68</f>
        <v>999.37556880110026</v>
      </c>
      <c r="AI643" s="37">
        <f>'Data TREND'!DG68</f>
        <v>401.2126400557504</v>
      </c>
      <c r="AJ643" s="62">
        <f>'Data TREND'!DH68</f>
        <v>2850.2560254290102</v>
      </c>
      <c r="AK643" s="37">
        <f>'Data TREND'!DI68</f>
        <v>104.40600267966133</v>
      </c>
      <c r="AL643" s="37">
        <f>'Data TREND'!DJ68</f>
        <v>42.522243368497442</v>
      </c>
      <c r="AN643" s="37">
        <f t="shared" si="496"/>
        <v>0</v>
      </c>
      <c r="AO643" s="37">
        <f t="shared" si="497"/>
        <v>0</v>
      </c>
      <c r="AP643" s="37">
        <f t="shared" si="498"/>
        <v>0</v>
      </c>
      <c r="AQ643" s="62">
        <f t="shared" si="499"/>
        <v>0</v>
      </c>
      <c r="AR643" s="37">
        <f t="shared" si="500"/>
        <v>0</v>
      </c>
      <c r="AS643" s="37">
        <f t="shared" si="501"/>
        <v>0</v>
      </c>
      <c r="AU643">
        <v>75</v>
      </c>
      <c r="AV643" s="37">
        <f t="shared" si="502"/>
        <v>770.93100217039569</v>
      </c>
      <c r="AW643" s="37">
        <f t="shared" si="503"/>
        <v>999.91955725702007</v>
      </c>
      <c r="AX643" s="37">
        <f t="shared" si="504"/>
        <v>398.75020307456606</v>
      </c>
      <c r="AY643" s="62">
        <f t="shared" si="505"/>
        <v>2169.5459891312848</v>
      </c>
      <c r="AZ643" s="37">
        <f t="shared" si="506"/>
        <v>76.807316429944422</v>
      </c>
      <c r="BA643" s="37">
        <f t="shared" si="507"/>
        <v>31.253978639158266</v>
      </c>
      <c r="BC643">
        <v>75</v>
      </c>
      <c r="BD643" s="37">
        <f>IF(Voorblad!$E$10=Rekenblad!BC643,Rekenblad!AV643,0)</f>
        <v>0</v>
      </c>
      <c r="BE643" s="37">
        <f>IF(Voorblad!$E$10=Rekenblad!BC643,Rekenblad!AW643,0)</f>
        <v>0</v>
      </c>
      <c r="BF643" s="37">
        <f>IF(Voorblad!$E$10=Rekenblad!BC643,Rekenblad!AX643,0)</f>
        <v>0</v>
      </c>
      <c r="BG643" s="62">
        <f>IF(Voorblad!$E$10=Rekenblad!BC643,Rekenblad!AY643,0)</f>
        <v>0</v>
      </c>
      <c r="BH643" s="37">
        <f>IF(Voorblad!$E$10=Rekenblad!BC643,Rekenblad!AZ643,0)</f>
        <v>0</v>
      </c>
      <c r="BI643" s="37">
        <f>IF(Voorblad!$E$10=Rekenblad!BC643,Rekenblad!BA643,0)</f>
        <v>0</v>
      </c>
      <c r="BK643">
        <v>75</v>
      </c>
      <c r="BL643" s="37">
        <f>IF(Voorblad!$E$14=Rekenblad!$BL$576,Rekenblad!BD643,0)</f>
        <v>0</v>
      </c>
      <c r="BM643" s="37">
        <f>IF(Voorblad!$E$14=Rekenblad!$BL$576,Rekenblad!BE643,0)</f>
        <v>0</v>
      </c>
      <c r="BN643" s="37">
        <f>IF(Voorblad!$E$14=Rekenblad!$BL$576,Rekenblad!BF643,0)</f>
        <v>0</v>
      </c>
      <c r="BO643" s="37">
        <f>IF(Voorblad!$E$14=Rekenblad!$BL$576,Rekenblad!BG643,0)</f>
        <v>0</v>
      </c>
      <c r="BP643" s="37">
        <f>IF(Voorblad!$E$14=Rekenblad!$BL$576,Rekenblad!BH643,0)</f>
        <v>0</v>
      </c>
      <c r="BQ643" s="37">
        <f>IF(Voorblad!$E$14=Rekenblad!$BL$576,Rekenblad!BI643,0)</f>
        <v>0</v>
      </c>
    </row>
    <row r="644" spans="2:69" x14ac:dyDescent="0.25">
      <c r="B644">
        <f>'Data TREND'!CO69</f>
        <v>76</v>
      </c>
      <c r="C644" s="37">
        <f>'Data TREND'!CQ69</f>
        <v>778.71350186505606</v>
      </c>
      <c r="D644" s="37">
        <f>'Data TREND'!CR69</f>
        <v>1012.6160325356005</v>
      </c>
      <c r="E644" s="37">
        <f>'Data TREND'!CS69</f>
        <v>404.0030468059818</v>
      </c>
      <c r="F644" s="62">
        <f>'Data TREND'!CT69</f>
        <v>2195.2782259860137</v>
      </c>
      <c r="G644" s="37">
        <f>'Data TREND'!CU69</f>
        <v>76.418062456932802</v>
      </c>
      <c r="H644" s="37">
        <f>'Data TREND'!CV69</f>
        <v>31.095222198185944</v>
      </c>
      <c r="J644" s="37">
        <f t="shared" si="508"/>
        <v>778.71350186505606</v>
      </c>
      <c r="K644" s="37">
        <f t="shared" si="509"/>
        <v>1012.6160325356005</v>
      </c>
      <c r="L644" s="37">
        <f t="shared" si="510"/>
        <v>404.0030468059818</v>
      </c>
      <c r="M644" s="62">
        <f t="shared" si="511"/>
        <v>2195.2782259860137</v>
      </c>
      <c r="N644" s="37">
        <f t="shared" si="512"/>
        <v>76.418062456932802</v>
      </c>
      <c r="O644" s="37">
        <f t="shared" si="513"/>
        <v>31.095222198185944</v>
      </c>
      <c r="Q644">
        <f>'Data TREND'!CO69</f>
        <v>76</v>
      </c>
      <c r="R644" s="37">
        <f>'Data TREND'!CX69</f>
        <v>1127.2019383860829</v>
      </c>
      <c r="S644" s="37">
        <f>'Data TREND'!CY69</f>
        <v>1012.2634743371439</v>
      </c>
      <c r="T644" s="37">
        <f>'Data TREND'!CZ69</f>
        <v>405.02239430254656</v>
      </c>
      <c r="U644" s="62">
        <f>'Data TREND'!DA69</f>
        <v>2544.130094206278</v>
      </c>
      <c r="V644" s="37">
        <f>'Data TREND'!DB69</f>
        <v>90.221310724038347</v>
      </c>
      <c r="W644" s="37">
        <f>'Data TREND'!DC69</f>
        <v>36.893097111543952</v>
      </c>
      <c r="Y644" s="37">
        <f t="shared" si="490"/>
        <v>0</v>
      </c>
      <c r="Z644" s="37">
        <f t="shared" si="491"/>
        <v>0</v>
      </c>
      <c r="AA644" s="37">
        <f t="shared" si="492"/>
        <v>0</v>
      </c>
      <c r="AB644" s="62">
        <f t="shared" si="493"/>
        <v>0</v>
      </c>
      <c r="AC644" s="37">
        <f t="shared" si="494"/>
        <v>0</v>
      </c>
      <c r="AD644" s="37">
        <f t="shared" si="495"/>
        <v>0</v>
      </c>
      <c r="AF644">
        <f>'Data TREND'!CO69</f>
        <v>76</v>
      </c>
      <c r="AG644" s="37">
        <f>'Data TREND'!DE69</f>
        <v>1463.435499277743</v>
      </c>
      <c r="AH644" s="37">
        <f>'Data TREND'!DF69</f>
        <v>1011.9888390048383</v>
      </c>
      <c r="AI644" s="37">
        <f>'Data TREND'!DG69</f>
        <v>406.30293689071118</v>
      </c>
      <c r="AJ644" s="62">
        <f>'Data TREND'!DH69</f>
        <v>2881.8152654328533</v>
      </c>
      <c r="AK644" s="37">
        <f>'Data TREND'!DI69</f>
        <v>103.61405291032523</v>
      </c>
      <c r="AL644" s="37">
        <f>'Data TREND'!DJ69</f>
        <v>42.198038023741432</v>
      </c>
      <c r="AN644" s="37">
        <f t="shared" si="496"/>
        <v>0</v>
      </c>
      <c r="AO644" s="37">
        <f t="shared" si="497"/>
        <v>0</v>
      </c>
      <c r="AP644" s="37">
        <f t="shared" si="498"/>
        <v>0</v>
      </c>
      <c r="AQ644" s="62">
        <f t="shared" si="499"/>
        <v>0</v>
      </c>
      <c r="AR644" s="37">
        <f t="shared" si="500"/>
        <v>0</v>
      </c>
      <c r="AS644" s="37">
        <f t="shared" si="501"/>
        <v>0</v>
      </c>
      <c r="AU644">
        <v>76</v>
      </c>
      <c r="AV644" s="37">
        <f t="shared" si="502"/>
        <v>778.71350186505606</v>
      </c>
      <c r="AW644" s="37">
        <f t="shared" si="503"/>
        <v>1012.6160325356005</v>
      </c>
      <c r="AX644" s="37">
        <f t="shared" si="504"/>
        <v>404.0030468059818</v>
      </c>
      <c r="AY644" s="62">
        <f t="shared" si="505"/>
        <v>2195.2782259860137</v>
      </c>
      <c r="AZ644" s="37">
        <f t="shared" si="506"/>
        <v>76.418062456932802</v>
      </c>
      <c r="BA644" s="37">
        <f t="shared" si="507"/>
        <v>31.095222198185944</v>
      </c>
      <c r="BC644">
        <v>76</v>
      </c>
      <c r="BD644" s="37">
        <f>IF(Voorblad!$E$10=Rekenblad!BC644,Rekenblad!AV644,0)</f>
        <v>0</v>
      </c>
      <c r="BE644" s="37">
        <f>IF(Voorblad!$E$10=Rekenblad!BC644,Rekenblad!AW644,0)</f>
        <v>0</v>
      </c>
      <c r="BF644" s="37">
        <f>IF(Voorblad!$E$10=Rekenblad!BC644,Rekenblad!AX644,0)</f>
        <v>0</v>
      </c>
      <c r="BG644" s="62">
        <f>IF(Voorblad!$E$10=Rekenblad!BC644,Rekenblad!AY644,0)</f>
        <v>0</v>
      </c>
      <c r="BH644" s="37">
        <f>IF(Voorblad!$E$10=Rekenblad!BC644,Rekenblad!AZ644,0)</f>
        <v>0</v>
      </c>
      <c r="BI644" s="37">
        <f>IF(Voorblad!$E$10=Rekenblad!BC644,Rekenblad!BA644,0)</f>
        <v>0</v>
      </c>
      <c r="BK644">
        <v>76</v>
      </c>
      <c r="BL644" s="37">
        <f>IF(Voorblad!$E$14=Rekenblad!$BL$576,Rekenblad!BD644,0)</f>
        <v>0</v>
      </c>
      <c r="BM644" s="37">
        <f>IF(Voorblad!$E$14=Rekenblad!$BL$576,Rekenblad!BE644,0)</f>
        <v>0</v>
      </c>
      <c r="BN644" s="37">
        <f>IF(Voorblad!$E$14=Rekenblad!$BL$576,Rekenblad!BF644,0)</f>
        <v>0</v>
      </c>
      <c r="BO644" s="37">
        <f>IF(Voorblad!$E$14=Rekenblad!$BL$576,Rekenblad!BG644,0)</f>
        <v>0</v>
      </c>
      <c r="BP644" s="37">
        <f>IF(Voorblad!$E$14=Rekenblad!$BL$576,Rekenblad!BH644,0)</f>
        <v>0</v>
      </c>
      <c r="BQ644" s="37">
        <f>IF(Voorblad!$E$14=Rekenblad!$BL$576,Rekenblad!BI644,0)</f>
        <v>0</v>
      </c>
    </row>
    <row r="645" spans="2:69" x14ac:dyDescent="0.25">
      <c r="B645">
        <f>'Data TREND'!CO70</f>
        <v>77</v>
      </c>
      <c r="C645" s="37">
        <f>'Data TREND'!CQ70</f>
        <v>786.49600155971632</v>
      </c>
      <c r="D645" s="37">
        <f>'Data TREND'!CR70</f>
        <v>1025.3125078141811</v>
      </c>
      <c r="E645" s="37">
        <f>'Data TREND'!CS70</f>
        <v>409.25589053739748</v>
      </c>
      <c r="F645" s="62">
        <f>'Data TREND'!CT70</f>
        <v>2221.0104628407425</v>
      </c>
      <c r="G645" s="37">
        <f>'Data TREND'!CU70</f>
        <v>76.028808483921168</v>
      </c>
      <c r="H645" s="37">
        <f>'Data TREND'!CV70</f>
        <v>30.936465757213618</v>
      </c>
      <c r="J645" s="37">
        <f t="shared" si="508"/>
        <v>786.49600155971632</v>
      </c>
      <c r="K645" s="37">
        <f t="shared" si="509"/>
        <v>1025.3125078141811</v>
      </c>
      <c r="L645" s="37">
        <f t="shared" si="510"/>
        <v>409.25589053739748</v>
      </c>
      <c r="M645" s="62">
        <f t="shared" si="511"/>
        <v>2221.0104628407425</v>
      </c>
      <c r="N645" s="37">
        <f t="shared" si="512"/>
        <v>76.028808483921168</v>
      </c>
      <c r="O645" s="37">
        <f t="shared" si="513"/>
        <v>30.936465757213618</v>
      </c>
      <c r="Q645">
        <f>'Data TREND'!CO70</f>
        <v>77</v>
      </c>
      <c r="R645" s="37">
        <f>'Data TREND'!CX70</f>
        <v>1138.107966819668</v>
      </c>
      <c r="S645" s="37">
        <f>'Data TREND'!CY70</f>
        <v>1024.9179631558179</v>
      </c>
      <c r="T645" s="37">
        <f>'Data TREND'!CZ70</f>
        <v>410.19894574899701</v>
      </c>
      <c r="U645" s="62">
        <f>'Data TREND'!DA70</f>
        <v>2572.8649592827387</v>
      </c>
      <c r="V645" s="37">
        <f>'Data TREND'!DB70</f>
        <v>89.638092043596686</v>
      </c>
      <c r="W645" s="37">
        <f>'Data TREND'!DC70</f>
        <v>36.656377097484928</v>
      </c>
      <c r="Y645" s="37">
        <f t="shared" si="490"/>
        <v>0</v>
      </c>
      <c r="Z645" s="37">
        <f t="shared" si="491"/>
        <v>0</v>
      </c>
      <c r="AA645" s="37">
        <f t="shared" si="492"/>
        <v>0</v>
      </c>
      <c r="AB645" s="62">
        <f t="shared" si="493"/>
        <v>0</v>
      </c>
      <c r="AC645" s="37">
        <f t="shared" si="494"/>
        <v>0</v>
      </c>
      <c r="AD645" s="37">
        <f t="shared" si="495"/>
        <v>0</v>
      </c>
      <c r="AF645">
        <f>'Data TREND'!CO70</f>
        <v>77</v>
      </c>
      <c r="AG645" s="37">
        <f>'Data TREND'!DE70</f>
        <v>1477.2870908253858</v>
      </c>
      <c r="AH645" s="37">
        <f>'Data TREND'!DF70</f>
        <v>1024.6021092085764</v>
      </c>
      <c r="AI645" s="37">
        <f>'Data TREND'!DG70</f>
        <v>411.39323372567202</v>
      </c>
      <c r="AJ645" s="62">
        <f>'Data TREND'!DH70</f>
        <v>2913.3745054366964</v>
      </c>
      <c r="AK645" s="37">
        <f>'Data TREND'!DI70</f>
        <v>102.82210314098911</v>
      </c>
      <c r="AL645" s="37">
        <f>'Data TREND'!DJ70</f>
        <v>41.873832678985423</v>
      </c>
      <c r="AN645" s="37">
        <f t="shared" si="496"/>
        <v>0</v>
      </c>
      <c r="AO645" s="37">
        <f t="shared" si="497"/>
        <v>0</v>
      </c>
      <c r="AP645" s="37">
        <f t="shared" si="498"/>
        <v>0</v>
      </c>
      <c r="AQ645" s="62">
        <f t="shared" si="499"/>
        <v>0</v>
      </c>
      <c r="AR645" s="37">
        <f t="shared" si="500"/>
        <v>0</v>
      </c>
      <c r="AS645" s="37">
        <f t="shared" si="501"/>
        <v>0</v>
      </c>
      <c r="AU645">
        <v>77</v>
      </c>
      <c r="AV645" s="37">
        <f t="shared" si="502"/>
        <v>786.49600155971632</v>
      </c>
      <c r="AW645" s="37">
        <f t="shared" si="503"/>
        <v>1025.3125078141811</v>
      </c>
      <c r="AX645" s="37">
        <f t="shared" si="504"/>
        <v>409.25589053739748</v>
      </c>
      <c r="AY645" s="62">
        <f t="shared" si="505"/>
        <v>2221.0104628407425</v>
      </c>
      <c r="AZ645" s="37">
        <f t="shared" si="506"/>
        <v>76.028808483921168</v>
      </c>
      <c r="BA645" s="37">
        <f t="shared" si="507"/>
        <v>30.936465757213618</v>
      </c>
      <c r="BC645">
        <v>77</v>
      </c>
      <c r="BD645" s="37">
        <f>IF(Voorblad!$E$10=Rekenblad!BC645,Rekenblad!AV645,0)</f>
        <v>0</v>
      </c>
      <c r="BE645" s="37">
        <f>IF(Voorblad!$E$10=Rekenblad!BC645,Rekenblad!AW645,0)</f>
        <v>0</v>
      </c>
      <c r="BF645" s="37">
        <f>IF(Voorblad!$E$10=Rekenblad!BC645,Rekenblad!AX645,0)</f>
        <v>0</v>
      </c>
      <c r="BG645" s="62">
        <f>IF(Voorblad!$E$10=Rekenblad!BC645,Rekenblad!AY645,0)</f>
        <v>0</v>
      </c>
      <c r="BH645" s="37">
        <f>IF(Voorblad!$E$10=Rekenblad!BC645,Rekenblad!AZ645,0)</f>
        <v>0</v>
      </c>
      <c r="BI645" s="37">
        <f>IF(Voorblad!$E$10=Rekenblad!BC645,Rekenblad!BA645,0)</f>
        <v>0</v>
      </c>
      <c r="BK645">
        <v>77</v>
      </c>
      <c r="BL645" s="37">
        <f>IF(Voorblad!$E$14=Rekenblad!$BL$576,Rekenblad!BD645,0)</f>
        <v>0</v>
      </c>
      <c r="BM645" s="37">
        <f>IF(Voorblad!$E$14=Rekenblad!$BL$576,Rekenblad!BE645,0)</f>
        <v>0</v>
      </c>
      <c r="BN645" s="37">
        <f>IF(Voorblad!$E$14=Rekenblad!$BL$576,Rekenblad!BF645,0)</f>
        <v>0</v>
      </c>
      <c r="BO645" s="37">
        <f>IF(Voorblad!$E$14=Rekenblad!$BL$576,Rekenblad!BG645,0)</f>
        <v>0</v>
      </c>
      <c r="BP645" s="37">
        <f>IF(Voorblad!$E$14=Rekenblad!$BL$576,Rekenblad!BH645,0)</f>
        <v>0</v>
      </c>
      <c r="BQ645" s="37">
        <f>IF(Voorblad!$E$14=Rekenblad!$BL$576,Rekenblad!BI645,0)</f>
        <v>0</v>
      </c>
    </row>
    <row r="646" spans="2:69" x14ac:dyDescent="0.25">
      <c r="B646">
        <f>'Data TREND'!CO71</f>
        <v>78</v>
      </c>
      <c r="C646" s="37">
        <f>'Data TREND'!CQ71</f>
        <v>794.27850125437669</v>
      </c>
      <c r="D646" s="37">
        <f>'Data TREND'!CR71</f>
        <v>1038.0089830927616</v>
      </c>
      <c r="E646" s="37">
        <f>'Data TREND'!CS71</f>
        <v>414.50873426881321</v>
      </c>
      <c r="F646" s="62">
        <f>'Data TREND'!CT71</f>
        <v>2246.7426996954709</v>
      </c>
      <c r="G646" s="37">
        <f>'Data TREND'!CU71</f>
        <v>75.639554510909534</v>
      </c>
      <c r="H646" s="37">
        <f>'Data TREND'!CV71</f>
        <v>30.777709316241292</v>
      </c>
      <c r="J646" s="37">
        <f t="shared" si="508"/>
        <v>794.27850125437669</v>
      </c>
      <c r="K646" s="37">
        <f t="shared" si="509"/>
        <v>1038.0089830927616</v>
      </c>
      <c r="L646" s="37">
        <f t="shared" si="510"/>
        <v>414.50873426881321</v>
      </c>
      <c r="M646" s="62">
        <f t="shared" si="511"/>
        <v>2246.7426996954709</v>
      </c>
      <c r="N646" s="37">
        <f t="shared" si="512"/>
        <v>75.639554510909534</v>
      </c>
      <c r="O646" s="37">
        <f t="shared" si="513"/>
        <v>30.777709316241292</v>
      </c>
      <c r="Q646">
        <f>'Data TREND'!CO71</f>
        <v>78</v>
      </c>
      <c r="R646" s="37">
        <f>'Data TREND'!CX71</f>
        <v>1149.0139952532531</v>
      </c>
      <c r="S646" s="37">
        <f>'Data TREND'!CY71</f>
        <v>1037.5724519744917</v>
      </c>
      <c r="T646" s="37">
        <f>'Data TREND'!CZ71</f>
        <v>415.37549719544745</v>
      </c>
      <c r="U646" s="62">
        <f>'Data TREND'!DA71</f>
        <v>2601.5998243591985</v>
      </c>
      <c r="V646" s="37">
        <f>'Data TREND'!DB71</f>
        <v>89.054873363155025</v>
      </c>
      <c r="W646" s="37">
        <f>'Data TREND'!DC71</f>
        <v>36.419657083425903</v>
      </c>
      <c r="Y646" s="37">
        <f t="shared" si="490"/>
        <v>0</v>
      </c>
      <c r="Z646" s="37">
        <f t="shared" si="491"/>
        <v>0</v>
      </c>
      <c r="AA646" s="37">
        <f t="shared" si="492"/>
        <v>0</v>
      </c>
      <c r="AB646" s="62">
        <f t="shared" si="493"/>
        <v>0</v>
      </c>
      <c r="AC646" s="37">
        <f t="shared" si="494"/>
        <v>0</v>
      </c>
      <c r="AD646" s="37">
        <f t="shared" si="495"/>
        <v>0</v>
      </c>
      <c r="AF646">
        <f>'Data TREND'!CO71</f>
        <v>78</v>
      </c>
      <c r="AG646" s="37">
        <f>'Data TREND'!DE71</f>
        <v>1491.1386823730286</v>
      </c>
      <c r="AH646" s="37">
        <f>'Data TREND'!DF71</f>
        <v>1037.2153794123144</v>
      </c>
      <c r="AI646" s="37">
        <f>'Data TREND'!DG71</f>
        <v>416.4835305606328</v>
      </c>
      <c r="AJ646" s="62">
        <f>'Data TREND'!DH71</f>
        <v>2944.9337454405395</v>
      </c>
      <c r="AK646" s="37">
        <f>'Data TREND'!DI71</f>
        <v>102.030153371653</v>
      </c>
      <c r="AL646" s="37">
        <f>'Data TREND'!DJ71</f>
        <v>41.549627334229413</v>
      </c>
      <c r="AN646" s="37">
        <f t="shared" si="496"/>
        <v>0</v>
      </c>
      <c r="AO646" s="37">
        <f t="shared" si="497"/>
        <v>0</v>
      </c>
      <c r="AP646" s="37">
        <f t="shared" si="498"/>
        <v>0</v>
      </c>
      <c r="AQ646" s="62">
        <f t="shared" si="499"/>
        <v>0</v>
      </c>
      <c r="AR646" s="37">
        <f t="shared" si="500"/>
        <v>0</v>
      </c>
      <c r="AS646" s="37">
        <f t="shared" si="501"/>
        <v>0</v>
      </c>
      <c r="AU646">
        <v>78</v>
      </c>
      <c r="AV646" s="37">
        <f t="shared" si="502"/>
        <v>794.27850125437669</v>
      </c>
      <c r="AW646" s="37">
        <f t="shared" si="503"/>
        <v>1038.0089830927616</v>
      </c>
      <c r="AX646" s="37">
        <f t="shared" si="504"/>
        <v>414.50873426881321</v>
      </c>
      <c r="AY646" s="62">
        <f t="shared" si="505"/>
        <v>2246.7426996954709</v>
      </c>
      <c r="AZ646" s="37">
        <f t="shared" si="506"/>
        <v>75.639554510909534</v>
      </c>
      <c r="BA646" s="37">
        <f t="shared" si="507"/>
        <v>30.777709316241292</v>
      </c>
      <c r="BC646">
        <v>78</v>
      </c>
      <c r="BD646" s="37">
        <f>IF(Voorblad!$E$10=Rekenblad!BC646,Rekenblad!AV646,0)</f>
        <v>0</v>
      </c>
      <c r="BE646" s="37">
        <f>IF(Voorblad!$E$10=Rekenblad!BC646,Rekenblad!AW646,0)</f>
        <v>0</v>
      </c>
      <c r="BF646" s="37">
        <f>IF(Voorblad!$E$10=Rekenblad!BC646,Rekenblad!AX646,0)</f>
        <v>0</v>
      </c>
      <c r="BG646" s="62">
        <f>IF(Voorblad!$E$10=Rekenblad!BC646,Rekenblad!AY646,0)</f>
        <v>0</v>
      </c>
      <c r="BH646" s="37">
        <f>IF(Voorblad!$E$10=Rekenblad!BC646,Rekenblad!AZ646,0)</f>
        <v>0</v>
      </c>
      <c r="BI646" s="37">
        <f>IF(Voorblad!$E$10=Rekenblad!BC646,Rekenblad!BA646,0)</f>
        <v>0</v>
      </c>
      <c r="BK646">
        <v>78</v>
      </c>
      <c r="BL646" s="37">
        <f>IF(Voorblad!$E$14=Rekenblad!$BL$576,Rekenblad!BD646,0)</f>
        <v>0</v>
      </c>
      <c r="BM646" s="37">
        <f>IF(Voorblad!$E$14=Rekenblad!$BL$576,Rekenblad!BE646,0)</f>
        <v>0</v>
      </c>
      <c r="BN646" s="37">
        <f>IF(Voorblad!$E$14=Rekenblad!$BL$576,Rekenblad!BF646,0)</f>
        <v>0</v>
      </c>
      <c r="BO646" s="37">
        <f>IF(Voorblad!$E$14=Rekenblad!$BL$576,Rekenblad!BG646,0)</f>
        <v>0</v>
      </c>
      <c r="BP646" s="37">
        <f>IF(Voorblad!$E$14=Rekenblad!$BL$576,Rekenblad!BH646,0)</f>
        <v>0</v>
      </c>
      <c r="BQ646" s="37">
        <f>IF(Voorblad!$E$14=Rekenblad!$BL$576,Rekenblad!BI646,0)</f>
        <v>0</v>
      </c>
    </row>
    <row r="647" spans="2:69" x14ac:dyDescent="0.25">
      <c r="B647">
        <f>'Data TREND'!CO72</f>
        <v>79</v>
      </c>
      <c r="C647" s="37">
        <f>'Data TREND'!CQ72</f>
        <v>802.06100094903707</v>
      </c>
      <c r="D647" s="37">
        <f>'Data TREND'!CR72</f>
        <v>1050.705458371342</v>
      </c>
      <c r="E647" s="37">
        <f>'Data TREND'!CS72</f>
        <v>419.76157800022895</v>
      </c>
      <c r="F647" s="62">
        <f>'Data TREND'!CT72</f>
        <v>2272.4749365502003</v>
      </c>
      <c r="G647" s="37">
        <f>'Data TREND'!CU72</f>
        <v>75.2503005378979</v>
      </c>
      <c r="H647" s="37">
        <f>'Data TREND'!CV72</f>
        <v>30.618952875268967</v>
      </c>
      <c r="J647" s="37">
        <f t="shared" si="508"/>
        <v>802.06100094903707</v>
      </c>
      <c r="K647" s="37">
        <f t="shared" si="509"/>
        <v>1050.705458371342</v>
      </c>
      <c r="L647" s="37">
        <f t="shared" si="510"/>
        <v>419.76157800022895</v>
      </c>
      <c r="M647" s="62">
        <f t="shared" si="511"/>
        <v>2272.4749365502003</v>
      </c>
      <c r="N647" s="37">
        <f t="shared" si="512"/>
        <v>75.2503005378979</v>
      </c>
      <c r="O647" s="37">
        <f t="shared" si="513"/>
        <v>30.618952875268967</v>
      </c>
      <c r="Q647">
        <f>'Data TREND'!CO72</f>
        <v>79</v>
      </c>
      <c r="R647" s="37">
        <f>'Data TREND'!CX72</f>
        <v>1159.9200236868382</v>
      </c>
      <c r="S647" s="37">
        <f>'Data TREND'!CY72</f>
        <v>1050.2269407931658</v>
      </c>
      <c r="T647" s="37">
        <f>'Data TREND'!CZ72</f>
        <v>420.55204864189784</v>
      </c>
      <c r="U647" s="62">
        <f>'Data TREND'!DA72</f>
        <v>2630.3346894356591</v>
      </c>
      <c r="V647" s="37">
        <f>'Data TREND'!DB72</f>
        <v>88.471654682713364</v>
      </c>
      <c r="W647" s="37">
        <f>'Data TREND'!DC72</f>
        <v>36.182937069366872</v>
      </c>
      <c r="Y647" s="37">
        <f t="shared" si="490"/>
        <v>0</v>
      </c>
      <c r="Z647" s="37">
        <f t="shared" si="491"/>
        <v>0</v>
      </c>
      <c r="AA647" s="37">
        <f t="shared" si="492"/>
        <v>0</v>
      </c>
      <c r="AB647" s="62">
        <f t="shared" si="493"/>
        <v>0</v>
      </c>
      <c r="AC647" s="37">
        <f t="shared" si="494"/>
        <v>0</v>
      </c>
      <c r="AD647" s="37">
        <f t="shared" si="495"/>
        <v>0</v>
      </c>
      <c r="AF647">
        <f>'Data TREND'!CO72</f>
        <v>79</v>
      </c>
      <c r="AG647" s="37">
        <f>'Data TREND'!DE72</f>
        <v>1504.9902739206714</v>
      </c>
      <c r="AH647" s="37">
        <f>'Data TREND'!DF72</f>
        <v>1049.8286496160526</v>
      </c>
      <c r="AI647" s="37">
        <f>'Data TREND'!DG72</f>
        <v>421.57382739559364</v>
      </c>
      <c r="AJ647" s="62">
        <f>'Data TREND'!DH72</f>
        <v>2976.4929854443826</v>
      </c>
      <c r="AK647" s="37">
        <f>'Data TREND'!DI72</f>
        <v>101.2382036023169</v>
      </c>
      <c r="AL647" s="37">
        <f>'Data TREND'!DJ72</f>
        <v>41.225421989473404</v>
      </c>
      <c r="AN647" s="37">
        <f t="shared" si="496"/>
        <v>0</v>
      </c>
      <c r="AO647" s="37">
        <f t="shared" si="497"/>
        <v>0</v>
      </c>
      <c r="AP647" s="37">
        <f t="shared" si="498"/>
        <v>0</v>
      </c>
      <c r="AQ647" s="62">
        <f t="shared" si="499"/>
        <v>0</v>
      </c>
      <c r="AR647" s="37">
        <f t="shared" si="500"/>
        <v>0</v>
      </c>
      <c r="AS647" s="37">
        <f t="shared" si="501"/>
        <v>0</v>
      </c>
      <c r="AU647">
        <v>79</v>
      </c>
      <c r="AV647" s="37">
        <f t="shared" si="502"/>
        <v>802.06100094903707</v>
      </c>
      <c r="AW647" s="37">
        <f t="shared" si="503"/>
        <v>1050.705458371342</v>
      </c>
      <c r="AX647" s="37">
        <f t="shared" si="504"/>
        <v>419.76157800022895</v>
      </c>
      <c r="AY647" s="62">
        <f t="shared" si="505"/>
        <v>2272.4749365502003</v>
      </c>
      <c r="AZ647" s="37">
        <f t="shared" si="506"/>
        <v>75.2503005378979</v>
      </c>
      <c r="BA647" s="37">
        <f t="shared" si="507"/>
        <v>30.618952875268967</v>
      </c>
      <c r="BC647">
        <v>79</v>
      </c>
      <c r="BD647" s="37">
        <f>IF(Voorblad!$E$10=Rekenblad!BC647,Rekenblad!AV647,0)</f>
        <v>0</v>
      </c>
      <c r="BE647" s="37">
        <f>IF(Voorblad!$E$10=Rekenblad!BC647,Rekenblad!AW647,0)</f>
        <v>0</v>
      </c>
      <c r="BF647" s="37">
        <f>IF(Voorblad!$E$10=Rekenblad!BC647,Rekenblad!AX647,0)</f>
        <v>0</v>
      </c>
      <c r="BG647" s="62">
        <f>IF(Voorblad!$E$10=Rekenblad!BC647,Rekenblad!AY647,0)</f>
        <v>0</v>
      </c>
      <c r="BH647" s="37">
        <f>IF(Voorblad!$E$10=Rekenblad!BC647,Rekenblad!AZ647,0)</f>
        <v>0</v>
      </c>
      <c r="BI647" s="37">
        <f>IF(Voorblad!$E$10=Rekenblad!BC647,Rekenblad!BA647,0)</f>
        <v>0</v>
      </c>
      <c r="BK647">
        <v>79</v>
      </c>
      <c r="BL647" s="37">
        <f>IF(Voorblad!$E$14=Rekenblad!$BL$576,Rekenblad!BD647,0)</f>
        <v>0</v>
      </c>
      <c r="BM647" s="37">
        <f>IF(Voorblad!$E$14=Rekenblad!$BL$576,Rekenblad!BE647,0)</f>
        <v>0</v>
      </c>
      <c r="BN647" s="37">
        <f>IF(Voorblad!$E$14=Rekenblad!$BL$576,Rekenblad!BF647,0)</f>
        <v>0</v>
      </c>
      <c r="BO647" s="37">
        <f>IF(Voorblad!$E$14=Rekenblad!$BL$576,Rekenblad!BG647,0)</f>
        <v>0</v>
      </c>
      <c r="BP647" s="37">
        <f>IF(Voorblad!$E$14=Rekenblad!$BL$576,Rekenblad!BH647,0)</f>
        <v>0</v>
      </c>
      <c r="BQ647" s="37">
        <f>IF(Voorblad!$E$14=Rekenblad!$BL$576,Rekenblad!BI647,0)</f>
        <v>0</v>
      </c>
    </row>
    <row r="648" spans="2:69" x14ac:dyDescent="0.25">
      <c r="B648">
        <f>'Data TREND'!CO73</f>
        <v>80</v>
      </c>
      <c r="C648" s="37">
        <f>'Data TREND'!CQ73</f>
        <v>809.84350064369744</v>
      </c>
      <c r="D648" s="37">
        <f>'Data TREND'!CR73</f>
        <v>1063.4019336499225</v>
      </c>
      <c r="E648" s="37">
        <f>'Data TREND'!CS73</f>
        <v>425.01442173164463</v>
      </c>
      <c r="F648" s="62">
        <f>'Data TREND'!CT73</f>
        <v>2298.2071734049287</v>
      </c>
      <c r="G648" s="37">
        <f>'Data TREND'!CU73</f>
        <v>74.861046564886266</v>
      </c>
      <c r="H648" s="37">
        <f>'Data TREND'!CV73</f>
        <v>30.460196434296645</v>
      </c>
      <c r="J648" s="37">
        <f t="shared" si="508"/>
        <v>809.84350064369744</v>
      </c>
      <c r="K648" s="37">
        <f t="shared" si="509"/>
        <v>1063.4019336499225</v>
      </c>
      <c r="L648" s="37">
        <f t="shared" si="510"/>
        <v>425.01442173164463</v>
      </c>
      <c r="M648" s="62">
        <f t="shared" si="511"/>
        <v>2298.2071734049287</v>
      </c>
      <c r="N648" s="37">
        <f t="shared" si="512"/>
        <v>74.861046564886266</v>
      </c>
      <c r="O648" s="37">
        <f t="shared" si="513"/>
        <v>30.460196434296645</v>
      </c>
      <c r="Q648">
        <f>'Data TREND'!CO73</f>
        <v>80</v>
      </c>
      <c r="R648" s="37">
        <f>'Data TREND'!CX73</f>
        <v>1170.8260521204234</v>
      </c>
      <c r="S648" s="37">
        <f>'Data TREND'!CY73</f>
        <v>1062.8814296118398</v>
      </c>
      <c r="T648" s="37">
        <f>'Data TREND'!CZ73</f>
        <v>425.72860008834829</v>
      </c>
      <c r="U648" s="62">
        <f>'Data TREND'!DA73</f>
        <v>2659.0695545121198</v>
      </c>
      <c r="V648" s="37">
        <f>'Data TREND'!DB73</f>
        <v>87.888436002271717</v>
      </c>
      <c r="W648" s="37">
        <f>'Data TREND'!DC73</f>
        <v>35.946217055307855</v>
      </c>
      <c r="Y648" s="37">
        <f t="shared" si="490"/>
        <v>0</v>
      </c>
      <c r="Z648" s="37">
        <f t="shared" si="491"/>
        <v>0</v>
      </c>
      <c r="AA648" s="37">
        <f t="shared" si="492"/>
        <v>0</v>
      </c>
      <c r="AB648" s="62">
        <f t="shared" si="493"/>
        <v>0</v>
      </c>
      <c r="AC648" s="37">
        <f t="shared" si="494"/>
        <v>0</v>
      </c>
      <c r="AD648" s="37">
        <f t="shared" si="495"/>
        <v>0</v>
      </c>
      <c r="AF648">
        <f>'Data TREND'!CO73</f>
        <v>80</v>
      </c>
      <c r="AG648" s="37">
        <f>'Data TREND'!DE73</f>
        <v>1518.8418654683142</v>
      </c>
      <c r="AH648" s="37">
        <f>'Data TREND'!DF73</f>
        <v>1062.4419198197907</v>
      </c>
      <c r="AI648" s="37">
        <f>'Data TREND'!DG73</f>
        <v>426.66412423055442</v>
      </c>
      <c r="AJ648" s="62">
        <f>'Data TREND'!DH73</f>
        <v>3008.0522254482257</v>
      </c>
      <c r="AK648" s="37">
        <f>'Data TREND'!DI73</f>
        <v>100.4462538329808</v>
      </c>
      <c r="AL648" s="37">
        <f>'Data TREND'!DJ73</f>
        <v>40.901216644717401</v>
      </c>
      <c r="AN648" s="37">
        <f t="shared" si="496"/>
        <v>0</v>
      </c>
      <c r="AO648" s="37">
        <f t="shared" si="497"/>
        <v>0</v>
      </c>
      <c r="AP648" s="37">
        <f t="shared" si="498"/>
        <v>0</v>
      </c>
      <c r="AQ648" s="62">
        <f t="shared" si="499"/>
        <v>0</v>
      </c>
      <c r="AR648" s="37">
        <f t="shared" si="500"/>
        <v>0</v>
      </c>
      <c r="AS648" s="37">
        <f t="shared" si="501"/>
        <v>0</v>
      </c>
      <c r="AU648">
        <v>80</v>
      </c>
      <c r="AV648" s="37">
        <f t="shared" si="502"/>
        <v>809.84350064369744</v>
      </c>
      <c r="AW648" s="37">
        <f t="shared" si="503"/>
        <v>1063.4019336499225</v>
      </c>
      <c r="AX648" s="37">
        <f t="shared" si="504"/>
        <v>425.01442173164463</v>
      </c>
      <c r="AY648" s="62">
        <f t="shared" si="505"/>
        <v>2298.2071734049287</v>
      </c>
      <c r="AZ648" s="37">
        <f t="shared" si="506"/>
        <v>74.861046564886266</v>
      </c>
      <c r="BA648" s="37">
        <f t="shared" si="507"/>
        <v>30.460196434296645</v>
      </c>
      <c r="BC648">
        <v>80</v>
      </c>
      <c r="BD648" s="37">
        <f>IF(Voorblad!$E$10=Rekenblad!BC648,Rekenblad!AV648,0)</f>
        <v>0</v>
      </c>
      <c r="BE648" s="37">
        <f>IF(Voorblad!$E$10=Rekenblad!BC648,Rekenblad!AW648,0)</f>
        <v>0</v>
      </c>
      <c r="BF648" s="37">
        <f>IF(Voorblad!$E$10=Rekenblad!BC648,Rekenblad!AX648,0)</f>
        <v>0</v>
      </c>
      <c r="BG648" s="62">
        <f>IF(Voorblad!$E$10=Rekenblad!BC648,Rekenblad!AY648,0)</f>
        <v>0</v>
      </c>
      <c r="BH648" s="37">
        <f>IF(Voorblad!$E$10=Rekenblad!BC648,Rekenblad!AZ648,0)</f>
        <v>0</v>
      </c>
      <c r="BI648" s="37">
        <f>IF(Voorblad!$E$10=Rekenblad!BC648,Rekenblad!BA648,0)</f>
        <v>0</v>
      </c>
      <c r="BK648">
        <v>80</v>
      </c>
      <c r="BL648" s="37">
        <f>IF(Voorblad!$E$14=Rekenblad!$BL$576,Rekenblad!BD648,0)</f>
        <v>0</v>
      </c>
      <c r="BM648" s="37">
        <f>IF(Voorblad!$E$14=Rekenblad!$BL$576,Rekenblad!BE648,0)</f>
        <v>0</v>
      </c>
      <c r="BN648" s="37">
        <f>IF(Voorblad!$E$14=Rekenblad!$BL$576,Rekenblad!BF648,0)</f>
        <v>0</v>
      </c>
      <c r="BO648" s="37">
        <f>IF(Voorblad!$E$14=Rekenblad!$BL$576,Rekenblad!BG648,0)</f>
        <v>0</v>
      </c>
      <c r="BP648" s="37">
        <f>IF(Voorblad!$E$14=Rekenblad!$BL$576,Rekenblad!BH648,0)</f>
        <v>0</v>
      </c>
      <c r="BQ648" s="37">
        <f>IF(Voorblad!$E$14=Rekenblad!$BL$576,Rekenblad!BI648,0)</f>
        <v>0</v>
      </c>
    </row>
    <row r="649" spans="2:69" x14ac:dyDescent="0.25">
      <c r="B649">
        <f>'Data TREND'!CO74</f>
        <v>81</v>
      </c>
      <c r="C649" s="37">
        <f>'Data TREND'!CQ74</f>
        <v>817.6260003383577</v>
      </c>
      <c r="D649" s="37">
        <f>'Data TREND'!CR74</f>
        <v>1076.098408928503</v>
      </c>
      <c r="E649" s="37">
        <f>'Data TREND'!CS74</f>
        <v>430.26726546306037</v>
      </c>
      <c r="F649" s="62">
        <f>'Data TREND'!CT74</f>
        <v>2323.939410259658</v>
      </c>
      <c r="G649" s="37">
        <f>'Data TREND'!CU74</f>
        <v>74.471792591874632</v>
      </c>
      <c r="H649" s="37">
        <f>'Data TREND'!CV74</f>
        <v>30.301439993324319</v>
      </c>
      <c r="J649" s="37">
        <f t="shared" si="508"/>
        <v>817.6260003383577</v>
      </c>
      <c r="K649" s="37">
        <f t="shared" si="509"/>
        <v>1076.098408928503</v>
      </c>
      <c r="L649" s="37">
        <f t="shared" si="510"/>
        <v>430.26726546306037</v>
      </c>
      <c r="M649" s="62">
        <f t="shared" si="511"/>
        <v>2323.939410259658</v>
      </c>
      <c r="N649" s="37">
        <f t="shared" si="512"/>
        <v>74.471792591874632</v>
      </c>
      <c r="O649" s="37">
        <f t="shared" si="513"/>
        <v>30.301439993324319</v>
      </c>
      <c r="Q649">
        <f>'Data TREND'!CO74</f>
        <v>81</v>
      </c>
      <c r="R649" s="37">
        <f>'Data TREND'!CX74</f>
        <v>1181.7320805540085</v>
      </c>
      <c r="S649" s="37">
        <f>'Data TREND'!CY74</f>
        <v>1075.5359184305139</v>
      </c>
      <c r="T649" s="37">
        <f>'Data TREND'!CZ74</f>
        <v>430.90515153479868</v>
      </c>
      <c r="U649" s="62">
        <f>'Data TREND'!DA74</f>
        <v>2687.8044195885805</v>
      </c>
      <c r="V649" s="37">
        <f>'Data TREND'!DB74</f>
        <v>87.305217321830057</v>
      </c>
      <c r="W649" s="37">
        <f>'Data TREND'!DC74</f>
        <v>35.709497041248824</v>
      </c>
      <c r="Y649" s="37">
        <f t="shared" si="490"/>
        <v>0</v>
      </c>
      <c r="Z649" s="37">
        <f t="shared" si="491"/>
        <v>0</v>
      </c>
      <c r="AA649" s="37">
        <f t="shared" si="492"/>
        <v>0</v>
      </c>
      <c r="AB649" s="62">
        <f t="shared" si="493"/>
        <v>0</v>
      </c>
      <c r="AC649" s="37">
        <f t="shared" si="494"/>
        <v>0</v>
      </c>
      <c r="AD649" s="37">
        <f t="shared" si="495"/>
        <v>0</v>
      </c>
      <c r="AF649">
        <f>'Data TREND'!CO74</f>
        <v>81</v>
      </c>
      <c r="AG649" s="37">
        <f>'Data TREND'!DE74</f>
        <v>1532.6934570159569</v>
      </c>
      <c r="AH649" s="37">
        <f>'Data TREND'!DF74</f>
        <v>1075.0551900235287</v>
      </c>
      <c r="AI649" s="37">
        <f>'Data TREND'!DG74</f>
        <v>431.7544210655152</v>
      </c>
      <c r="AJ649" s="62">
        <f>'Data TREND'!DH74</f>
        <v>3039.6114654520688</v>
      </c>
      <c r="AK649" s="37">
        <f>'Data TREND'!DI74</f>
        <v>99.654304063644688</v>
      </c>
      <c r="AL649" s="37">
        <f>'Data TREND'!DJ74</f>
        <v>40.577011299961399</v>
      </c>
      <c r="AN649" s="37">
        <f t="shared" si="496"/>
        <v>0</v>
      </c>
      <c r="AO649" s="37">
        <f t="shared" si="497"/>
        <v>0</v>
      </c>
      <c r="AP649" s="37">
        <f t="shared" si="498"/>
        <v>0</v>
      </c>
      <c r="AQ649" s="62">
        <f t="shared" si="499"/>
        <v>0</v>
      </c>
      <c r="AR649" s="37">
        <f t="shared" si="500"/>
        <v>0</v>
      </c>
      <c r="AS649" s="37">
        <f t="shared" si="501"/>
        <v>0</v>
      </c>
      <c r="AU649">
        <v>81</v>
      </c>
      <c r="AV649" s="37">
        <f t="shared" si="502"/>
        <v>817.6260003383577</v>
      </c>
      <c r="AW649" s="37">
        <f t="shared" si="503"/>
        <v>1076.098408928503</v>
      </c>
      <c r="AX649" s="37">
        <f t="shared" si="504"/>
        <v>430.26726546306037</v>
      </c>
      <c r="AY649" s="62">
        <f t="shared" si="505"/>
        <v>2323.939410259658</v>
      </c>
      <c r="AZ649" s="37">
        <f t="shared" si="506"/>
        <v>74.471792591874632</v>
      </c>
      <c r="BA649" s="37">
        <f t="shared" si="507"/>
        <v>30.301439993324319</v>
      </c>
      <c r="BC649">
        <v>81</v>
      </c>
      <c r="BD649" s="37">
        <f>IF(Voorblad!$E$10=Rekenblad!BC649,Rekenblad!AV649,0)</f>
        <v>0</v>
      </c>
      <c r="BE649" s="37">
        <f>IF(Voorblad!$E$10=Rekenblad!BC649,Rekenblad!AW649,0)</f>
        <v>0</v>
      </c>
      <c r="BF649" s="37">
        <f>IF(Voorblad!$E$10=Rekenblad!BC649,Rekenblad!AX649,0)</f>
        <v>0</v>
      </c>
      <c r="BG649" s="62">
        <f>IF(Voorblad!$E$10=Rekenblad!BC649,Rekenblad!AY649,0)</f>
        <v>0</v>
      </c>
      <c r="BH649" s="37">
        <f>IF(Voorblad!$E$10=Rekenblad!BC649,Rekenblad!AZ649,0)</f>
        <v>0</v>
      </c>
      <c r="BI649" s="37">
        <f>IF(Voorblad!$E$10=Rekenblad!BC649,Rekenblad!BA649,0)</f>
        <v>0</v>
      </c>
      <c r="BK649">
        <v>81</v>
      </c>
      <c r="BL649" s="37">
        <f>IF(Voorblad!$E$14=Rekenblad!$BL$576,Rekenblad!BD649,0)</f>
        <v>0</v>
      </c>
      <c r="BM649" s="37">
        <f>IF(Voorblad!$E$14=Rekenblad!$BL$576,Rekenblad!BE649,0)</f>
        <v>0</v>
      </c>
      <c r="BN649" s="37">
        <f>IF(Voorblad!$E$14=Rekenblad!$BL$576,Rekenblad!BF649,0)</f>
        <v>0</v>
      </c>
      <c r="BO649" s="37">
        <f>IF(Voorblad!$E$14=Rekenblad!$BL$576,Rekenblad!BG649,0)</f>
        <v>0</v>
      </c>
      <c r="BP649" s="37">
        <f>IF(Voorblad!$E$14=Rekenblad!$BL$576,Rekenblad!BH649,0)</f>
        <v>0</v>
      </c>
      <c r="BQ649" s="37">
        <f>IF(Voorblad!$E$14=Rekenblad!$BL$576,Rekenblad!BI649,0)</f>
        <v>0</v>
      </c>
    </row>
    <row r="650" spans="2:69" x14ac:dyDescent="0.25">
      <c r="B650">
        <f>'Data TREND'!CO75</f>
        <v>82</v>
      </c>
      <c r="C650" s="37">
        <f>'Data TREND'!CQ75</f>
        <v>825.40850003301807</v>
      </c>
      <c r="D650" s="37">
        <f>'Data TREND'!CR75</f>
        <v>1088.7948842070837</v>
      </c>
      <c r="E650" s="37">
        <f>'Data TREND'!CS75</f>
        <v>435.52010919447611</v>
      </c>
      <c r="F650" s="62">
        <f>'Data TREND'!CT75</f>
        <v>2349.6716471143864</v>
      </c>
      <c r="G650" s="37">
        <f>'Data TREND'!CU75</f>
        <v>74.082538618862998</v>
      </c>
      <c r="H650" s="37">
        <f>'Data TREND'!CV75</f>
        <v>30.142683552351997</v>
      </c>
      <c r="J650" s="37">
        <f t="shared" si="508"/>
        <v>825.40850003301807</v>
      </c>
      <c r="K650" s="37">
        <f t="shared" si="509"/>
        <v>1088.7948842070837</v>
      </c>
      <c r="L650" s="37">
        <f t="shared" si="510"/>
        <v>435.52010919447611</v>
      </c>
      <c r="M650" s="62">
        <f t="shared" si="511"/>
        <v>2349.6716471143864</v>
      </c>
      <c r="N650" s="37">
        <f t="shared" si="512"/>
        <v>74.082538618862998</v>
      </c>
      <c r="O650" s="37">
        <f t="shared" si="513"/>
        <v>30.142683552351997</v>
      </c>
      <c r="Q650">
        <f>'Data TREND'!CO75</f>
        <v>82</v>
      </c>
      <c r="R650" s="37">
        <f>'Data TREND'!CX75</f>
        <v>1192.6381089875936</v>
      </c>
      <c r="S650" s="37">
        <f>'Data TREND'!CY75</f>
        <v>1088.190407249188</v>
      </c>
      <c r="T650" s="37">
        <f>'Data TREND'!CZ75</f>
        <v>436.08170298124912</v>
      </c>
      <c r="U650" s="62">
        <f>'Data TREND'!DA75</f>
        <v>2716.5392846650402</v>
      </c>
      <c r="V650" s="37">
        <f>'Data TREND'!DB75</f>
        <v>86.72199864138841</v>
      </c>
      <c r="W650" s="37">
        <f>'Data TREND'!DC75</f>
        <v>35.472777027189807</v>
      </c>
      <c r="Y650" s="37">
        <f t="shared" si="490"/>
        <v>0</v>
      </c>
      <c r="Z650" s="37">
        <f t="shared" si="491"/>
        <v>0</v>
      </c>
      <c r="AA650" s="37">
        <f t="shared" si="492"/>
        <v>0</v>
      </c>
      <c r="AB650" s="62">
        <f t="shared" si="493"/>
        <v>0</v>
      </c>
      <c r="AC650" s="37">
        <f t="shared" si="494"/>
        <v>0</v>
      </c>
      <c r="AD650" s="37">
        <f t="shared" si="495"/>
        <v>0</v>
      </c>
      <c r="AF650">
        <f>'Data TREND'!CO75</f>
        <v>82</v>
      </c>
      <c r="AG650" s="37">
        <f>'Data TREND'!DE75</f>
        <v>1546.5450485635995</v>
      </c>
      <c r="AH650" s="37">
        <f>'Data TREND'!DF75</f>
        <v>1087.6684602272667</v>
      </c>
      <c r="AI650" s="37">
        <f>'Data TREND'!DG75</f>
        <v>436.84471790047604</v>
      </c>
      <c r="AJ650" s="62">
        <f>'Data TREND'!DH75</f>
        <v>3071.170705455912</v>
      </c>
      <c r="AK650" s="37">
        <f>'Data TREND'!DI75</f>
        <v>98.862354294308588</v>
      </c>
      <c r="AL650" s="37">
        <f>'Data TREND'!DJ75</f>
        <v>40.252805955205389</v>
      </c>
      <c r="AN650" s="37">
        <f t="shared" si="496"/>
        <v>0</v>
      </c>
      <c r="AO650" s="37">
        <f t="shared" si="497"/>
        <v>0</v>
      </c>
      <c r="AP650" s="37">
        <f t="shared" si="498"/>
        <v>0</v>
      </c>
      <c r="AQ650" s="62">
        <f t="shared" si="499"/>
        <v>0</v>
      </c>
      <c r="AR650" s="37">
        <f t="shared" si="500"/>
        <v>0</v>
      </c>
      <c r="AS650" s="37">
        <f t="shared" si="501"/>
        <v>0</v>
      </c>
      <c r="AU650">
        <v>82</v>
      </c>
      <c r="AV650" s="37">
        <f t="shared" si="502"/>
        <v>825.40850003301807</v>
      </c>
      <c r="AW650" s="37">
        <f t="shared" si="503"/>
        <v>1088.7948842070837</v>
      </c>
      <c r="AX650" s="37">
        <f t="shared" si="504"/>
        <v>435.52010919447611</v>
      </c>
      <c r="AY650" s="62">
        <f t="shared" si="505"/>
        <v>2349.6716471143864</v>
      </c>
      <c r="AZ650" s="37">
        <f t="shared" si="506"/>
        <v>74.082538618862998</v>
      </c>
      <c r="BA650" s="37">
        <f t="shared" si="507"/>
        <v>30.142683552351997</v>
      </c>
      <c r="BC650">
        <v>82</v>
      </c>
      <c r="BD650" s="37">
        <f>IF(Voorblad!$E$10=Rekenblad!BC650,Rekenblad!AV650,0)</f>
        <v>0</v>
      </c>
      <c r="BE650" s="37">
        <f>IF(Voorblad!$E$10=Rekenblad!BC650,Rekenblad!AW650,0)</f>
        <v>0</v>
      </c>
      <c r="BF650" s="37">
        <f>IF(Voorblad!$E$10=Rekenblad!BC650,Rekenblad!AX650,0)</f>
        <v>0</v>
      </c>
      <c r="BG650" s="62">
        <f>IF(Voorblad!$E$10=Rekenblad!BC650,Rekenblad!AY650,0)</f>
        <v>0</v>
      </c>
      <c r="BH650" s="37">
        <f>IF(Voorblad!$E$10=Rekenblad!BC650,Rekenblad!AZ650,0)</f>
        <v>0</v>
      </c>
      <c r="BI650" s="37">
        <f>IF(Voorblad!$E$10=Rekenblad!BC650,Rekenblad!BA650,0)</f>
        <v>0</v>
      </c>
      <c r="BK650">
        <v>82</v>
      </c>
      <c r="BL650" s="37">
        <f>IF(Voorblad!$E$14=Rekenblad!$BL$576,Rekenblad!BD650,0)</f>
        <v>0</v>
      </c>
      <c r="BM650" s="37">
        <f>IF(Voorblad!$E$14=Rekenblad!$BL$576,Rekenblad!BE650,0)</f>
        <v>0</v>
      </c>
      <c r="BN650" s="37">
        <f>IF(Voorblad!$E$14=Rekenblad!$BL$576,Rekenblad!BF650,0)</f>
        <v>0</v>
      </c>
      <c r="BO650" s="37">
        <f>IF(Voorblad!$E$14=Rekenblad!$BL$576,Rekenblad!BG650,0)</f>
        <v>0</v>
      </c>
      <c r="BP650" s="37">
        <f>IF(Voorblad!$E$14=Rekenblad!$BL$576,Rekenblad!BH650,0)</f>
        <v>0</v>
      </c>
      <c r="BQ650" s="37">
        <f>IF(Voorblad!$E$14=Rekenblad!$BL$576,Rekenblad!BI650,0)</f>
        <v>0</v>
      </c>
    </row>
    <row r="651" spans="2:69" x14ac:dyDescent="0.25">
      <c r="B651">
        <f>'Data TREND'!CO76</f>
        <v>83</v>
      </c>
      <c r="C651" s="37">
        <f>'Data TREND'!CQ76</f>
        <v>833.19099972767845</v>
      </c>
      <c r="D651" s="37">
        <f>'Data TREND'!CR76</f>
        <v>1101.4913594856639</v>
      </c>
      <c r="E651" s="37">
        <f>'Data TREND'!CS76</f>
        <v>440.77295292589179</v>
      </c>
      <c r="F651" s="62">
        <f>'Data TREND'!CT76</f>
        <v>2375.4038839691148</v>
      </c>
      <c r="G651" s="37">
        <f>'Data TREND'!CU76</f>
        <v>73.693284645851378</v>
      </c>
      <c r="H651" s="37">
        <f>'Data TREND'!CV76</f>
        <v>29.983927111379671</v>
      </c>
      <c r="J651" s="37">
        <f t="shared" si="508"/>
        <v>833.19099972767845</v>
      </c>
      <c r="K651" s="37">
        <f t="shared" si="509"/>
        <v>1101.4913594856639</v>
      </c>
      <c r="L651" s="37">
        <f t="shared" si="510"/>
        <v>440.77295292589179</v>
      </c>
      <c r="M651" s="62">
        <f t="shared" si="511"/>
        <v>2375.4038839691148</v>
      </c>
      <c r="N651" s="37">
        <f t="shared" si="512"/>
        <v>73.693284645851378</v>
      </c>
      <c r="O651" s="37">
        <f t="shared" si="513"/>
        <v>29.983927111379671</v>
      </c>
      <c r="Q651">
        <f>'Data TREND'!CO76</f>
        <v>83</v>
      </c>
      <c r="R651" s="37">
        <f>'Data TREND'!CX76</f>
        <v>1203.5441374211787</v>
      </c>
      <c r="S651" s="37">
        <f>'Data TREND'!CY76</f>
        <v>1100.8448960678618</v>
      </c>
      <c r="T651" s="37">
        <f>'Data TREND'!CZ76</f>
        <v>441.25825442769957</v>
      </c>
      <c r="U651" s="62">
        <f>'Data TREND'!DA76</f>
        <v>2745.2741497415009</v>
      </c>
      <c r="V651" s="37">
        <f>'Data TREND'!DB76</f>
        <v>86.138779960946749</v>
      </c>
      <c r="W651" s="37">
        <f>'Data TREND'!DC76</f>
        <v>35.236057013130775</v>
      </c>
      <c r="Y651" s="37">
        <f t="shared" si="490"/>
        <v>0</v>
      </c>
      <c r="Z651" s="37">
        <f t="shared" si="491"/>
        <v>0</v>
      </c>
      <c r="AA651" s="37">
        <f t="shared" si="492"/>
        <v>0</v>
      </c>
      <c r="AB651" s="62">
        <f t="shared" si="493"/>
        <v>0</v>
      </c>
      <c r="AC651" s="37">
        <f t="shared" si="494"/>
        <v>0</v>
      </c>
      <c r="AD651" s="37">
        <f t="shared" si="495"/>
        <v>0</v>
      </c>
      <c r="AF651">
        <f>'Data TREND'!CO76</f>
        <v>83</v>
      </c>
      <c r="AG651" s="37">
        <f>'Data TREND'!DE76</f>
        <v>1560.3966401112423</v>
      </c>
      <c r="AH651" s="37">
        <f>'Data TREND'!DF76</f>
        <v>1100.2817304310049</v>
      </c>
      <c r="AI651" s="37">
        <f>'Data TREND'!DG76</f>
        <v>441.93501473543682</v>
      </c>
      <c r="AJ651" s="62">
        <f>'Data TREND'!DH76</f>
        <v>3102.7299454597551</v>
      </c>
      <c r="AK651" s="37">
        <f>'Data TREND'!DI76</f>
        <v>98.070404524972474</v>
      </c>
      <c r="AL651" s="37">
        <f>'Data TREND'!DJ76</f>
        <v>39.928600610449379</v>
      </c>
      <c r="AN651" s="37">
        <f t="shared" si="496"/>
        <v>0</v>
      </c>
      <c r="AO651" s="37">
        <f t="shared" si="497"/>
        <v>0</v>
      </c>
      <c r="AP651" s="37">
        <f t="shared" si="498"/>
        <v>0</v>
      </c>
      <c r="AQ651" s="62">
        <f t="shared" si="499"/>
        <v>0</v>
      </c>
      <c r="AR651" s="37">
        <f t="shared" si="500"/>
        <v>0</v>
      </c>
      <c r="AS651" s="37">
        <f t="shared" si="501"/>
        <v>0</v>
      </c>
      <c r="AU651">
        <v>83</v>
      </c>
      <c r="AV651" s="37">
        <f t="shared" si="502"/>
        <v>833.19099972767845</v>
      </c>
      <c r="AW651" s="37">
        <f t="shared" si="503"/>
        <v>1101.4913594856639</v>
      </c>
      <c r="AX651" s="37">
        <f t="shared" si="504"/>
        <v>440.77295292589179</v>
      </c>
      <c r="AY651" s="62">
        <f t="shared" si="505"/>
        <v>2375.4038839691148</v>
      </c>
      <c r="AZ651" s="37">
        <f t="shared" si="506"/>
        <v>73.693284645851378</v>
      </c>
      <c r="BA651" s="37">
        <f t="shared" si="507"/>
        <v>29.983927111379671</v>
      </c>
      <c r="BC651">
        <v>83</v>
      </c>
      <c r="BD651" s="37">
        <f>IF(Voorblad!$E$10=Rekenblad!BC651,Rekenblad!AV651,0)</f>
        <v>0</v>
      </c>
      <c r="BE651" s="37">
        <f>IF(Voorblad!$E$10=Rekenblad!BC651,Rekenblad!AW651,0)</f>
        <v>0</v>
      </c>
      <c r="BF651" s="37">
        <f>IF(Voorblad!$E$10=Rekenblad!BC651,Rekenblad!AX651,0)</f>
        <v>0</v>
      </c>
      <c r="BG651" s="62">
        <f>IF(Voorblad!$E$10=Rekenblad!BC651,Rekenblad!AY651,0)</f>
        <v>0</v>
      </c>
      <c r="BH651" s="37">
        <f>IF(Voorblad!$E$10=Rekenblad!BC651,Rekenblad!AZ651,0)</f>
        <v>0</v>
      </c>
      <c r="BI651" s="37">
        <f>IF(Voorblad!$E$10=Rekenblad!BC651,Rekenblad!BA651,0)</f>
        <v>0</v>
      </c>
      <c r="BK651">
        <v>83</v>
      </c>
      <c r="BL651" s="37">
        <f>IF(Voorblad!$E$14=Rekenblad!$BL$576,Rekenblad!BD651,0)</f>
        <v>0</v>
      </c>
      <c r="BM651" s="37">
        <f>IF(Voorblad!$E$14=Rekenblad!$BL$576,Rekenblad!BE651,0)</f>
        <v>0</v>
      </c>
      <c r="BN651" s="37">
        <f>IF(Voorblad!$E$14=Rekenblad!$BL$576,Rekenblad!BF651,0)</f>
        <v>0</v>
      </c>
      <c r="BO651" s="37">
        <f>IF(Voorblad!$E$14=Rekenblad!$BL$576,Rekenblad!BG651,0)</f>
        <v>0</v>
      </c>
      <c r="BP651" s="37">
        <f>IF(Voorblad!$E$14=Rekenblad!$BL$576,Rekenblad!BH651,0)</f>
        <v>0</v>
      </c>
      <c r="BQ651" s="37">
        <f>IF(Voorblad!$E$14=Rekenblad!$BL$576,Rekenblad!BI651,0)</f>
        <v>0</v>
      </c>
    </row>
    <row r="652" spans="2:69" x14ac:dyDescent="0.25">
      <c r="B652">
        <f>'Data TREND'!CO77</f>
        <v>84</v>
      </c>
      <c r="C652" s="37">
        <f>'Data TREND'!CQ77</f>
        <v>840.9734994223387</v>
      </c>
      <c r="D652" s="37">
        <f>'Data TREND'!CR77</f>
        <v>1114.1878347642446</v>
      </c>
      <c r="E652" s="37">
        <f>'Data TREND'!CS77</f>
        <v>446.02579665730752</v>
      </c>
      <c r="F652" s="62">
        <f>'Data TREND'!CT77</f>
        <v>2401.1361208238441</v>
      </c>
      <c r="G652" s="37">
        <f>'Data TREND'!CU77</f>
        <v>73.30403067283973</v>
      </c>
      <c r="H652" s="37">
        <f>'Data TREND'!CV77</f>
        <v>29.825170670407346</v>
      </c>
      <c r="J652" s="37">
        <f t="shared" si="508"/>
        <v>840.9734994223387</v>
      </c>
      <c r="K652" s="37">
        <f t="shared" si="509"/>
        <v>1114.1878347642446</v>
      </c>
      <c r="L652" s="37">
        <f t="shared" si="510"/>
        <v>446.02579665730752</v>
      </c>
      <c r="M652" s="62">
        <f t="shared" si="511"/>
        <v>2401.1361208238441</v>
      </c>
      <c r="N652" s="37">
        <f t="shared" si="512"/>
        <v>73.30403067283973</v>
      </c>
      <c r="O652" s="37">
        <f t="shared" si="513"/>
        <v>29.825170670407346</v>
      </c>
      <c r="Q652">
        <f>'Data TREND'!CO77</f>
        <v>84</v>
      </c>
      <c r="R652" s="37">
        <f>'Data TREND'!CX77</f>
        <v>1214.4501658547638</v>
      </c>
      <c r="S652" s="37">
        <f>'Data TREND'!CY77</f>
        <v>1113.4993848865358</v>
      </c>
      <c r="T652" s="37">
        <f>'Data TREND'!CZ77</f>
        <v>446.43480587414996</v>
      </c>
      <c r="U652" s="62">
        <f>'Data TREND'!DA77</f>
        <v>2774.0090148179615</v>
      </c>
      <c r="V652" s="37">
        <f>'Data TREND'!DB77</f>
        <v>85.555561280505088</v>
      </c>
      <c r="W652" s="37">
        <f>'Data TREND'!DC77</f>
        <v>34.999336999071751</v>
      </c>
      <c r="Y652" s="37">
        <f t="shared" si="490"/>
        <v>0</v>
      </c>
      <c r="Z652" s="37">
        <f t="shared" si="491"/>
        <v>0</v>
      </c>
      <c r="AA652" s="37">
        <f t="shared" si="492"/>
        <v>0</v>
      </c>
      <c r="AB652" s="62">
        <f t="shared" si="493"/>
        <v>0</v>
      </c>
      <c r="AC652" s="37">
        <f t="shared" si="494"/>
        <v>0</v>
      </c>
      <c r="AD652" s="37">
        <f t="shared" si="495"/>
        <v>0</v>
      </c>
      <c r="AF652">
        <f>'Data TREND'!CO77</f>
        <v>84</v>
      </c>
      <c r="AG652" s="37">
        <f>'Data TREND'!DE77</f>
        <v>1574.2482316588851</v>
      </c>
      <c r="AH652" s="37">
        <f>'Data TREND'!DF77</f>
        <v>1112.8950006347429</v>
      </c>
      <c r="AI652" s="37">
        <f>'Data TREND'!DG77</f>
        <v>447.02531157039766</v>
      </c>
      <c r="AJ652" s="62">
        <f>'Data TREND'!DH77</f>
        <v>3134.2891854635982</v>
      </c>
      <c r="AK652" s="37">
        <f>'Data TREND'!DI77</f>
        <v>97.278454755636375</v>
      </c>
      <c r="AL652" s="37">
        <f>'Data TREND'!DJ77</f>
        <v>39.60439526569337</v>
      </c>
      <c r="AN652" s="37">
        <f t="shared" si="496"/>
        <v>0</v>
      </c>
      <c r="AO652" s="37">
        <f t="shared" si="497"/>
        <v>0</v>
      </c>
      <c r="AP652" s="37">
        <f t="shared" si="498"/>
        <v>0</v>
      </c>
      <c r="AQ652" s="62">
        <f t="shared" si="499"/>
        <v>0</v>
      </c>
      <c r="AR652" s="37">
        <f t="shared" si="500"/>
        <v>0</v>
      </c>
      <c r="AS652" s="37">
        <f t="shared" si="501"/>
        <v>0</v>
      </c>
      <c r="AU652">
        <v>84</v>
      </c>
      <c r="AV652" s="37">
        <f t="shared" si="502"/>
        <v>840.9734994223387</v>
      </c>
      <c r="AW652" s="37">
        <f t="shared" si="503"/>
        <v>1114.1878347642446</v>
      </c>
      <c r="AX652" s="37">
        <f t="shared" si="504"/>
        <v>446.02579665730752</v>
      </c>
      <c r="AY652" s="62">
        <f t="shared" si="505"/>
        <v>2401.1361208238441</v>
      </c>
      <c r="AZ652" s="37">
        <f t="shared" si="506"/>
        <v>73.30403067283973</v>
      </c>
      <c r="BA652" s="37">
        <f t="shared" si="507"/>
        <v>29.825170670407346</v>
      </c>
      <c r="BC652">
        <v>84</v>
      </c>
      <c r="BD652" s="37">
        <f>IF(Voorblad!$E$10=Rekenblad!BC652,Rekenblad!AV652,0)</f>
        <v>0</v>
      </c>
      <c r="BE652" s="37">
        <f>IF(Voorblad!$E$10=Rekenblad!BC652,Rekenblad!AW652,0)</f>
        <v>0</v>
      </c>
      <c r="BF652" s="37">
        <f>IF(Voorblad!$E$10=Rekenblad!BC652,Rekenblad!AX652,0)</f>
        <v>0</v>
      </c>
      <c r="BG652" s="62">
        <f>IF(Voorblad!$E$10=Rekenblad!BC652,Rekenblad!AY652,0)</f>
        <v>0</v>
      </c>
      <c r="BH652" s="37">
        <f>IF(Voorblad!$E$10=Rekenblad!BC652,Rekenblad!AZ652,0)</f>
        <v>0</v>
      </c>
      <c r="BI652" s="37">
        <f>IF(Voorblad!$E$10=Rekenblad!BC652,Rekenblad!BA652,0)</f>
        <v>0</v>
      </c>
      <c r="BK652">
        <v>84</v>
      </c>
      <c r="BL652" s="37">
        <f>IF(Voorblad!$E$14=Rekenblad!$BL$576,Rekenblad!BD652,0)</f>
        <v>0</v>
      </c>
      <c r="BM652" s="37">
        <f>IF(Voorblad!$E$14=Rekenblad!$BL$576,Rekenblad!BE652,0)</f>
        <v>0</v>
      </c>
      <c r="BN652" s="37">
        <f>IF(Voorblad!$E$14=Rekenblad!$BL$576,Rekenblad!BF652,0)</f>
        <v>0</v>
      </c>
      <c r="BO652" s="37">
        <f>IF(Voorblad!$E$14=Rekenblad!$BL$576,Rekenblad!BG652,0)</f>
        <v>0</v>
      </c>
      <c r="BP652" s="37">
        <f>IF(Voorblad!$E$14=Rekenblad!$BL$576,Rekenblad!BH652,0)</f>
        <v>0</v>
      </c>
      <c r="BQ652" s="37">
        <f>IF(Voorblad!$E$14=Rekenblad!$BL$576,Rekenblad!BI652,0)</f>
        <v>0</v>
      </c>
    </row>
    <row r="653" spans="2:69" x14ac:dyDescent="0.25">
      <c r="B653">
        <f>'Data TREND'!CO78</f>
        <v>85</v>
      </c>
      <c r="C653" s="37">
        <f>'Data TREND'!CQ78</f>
        <v>848.75599911699908</v>
      </c>
      <c r="D653" s="37">
        <f>'Data TREND'!CR78</f>
        <v>1126.8843100428248</v>
      </c>
      <c r="E653" s="37">
        <f>'Data TREND'!CS78</f>
        <v>451.2786403887232</v>
      </c>
      <c r="F653" s="62">
        <f>'Data TREND'!CT78</f>
        <v>2426.8683576785725</v>
      </c>
      <c r="G653" s="37">
        <f>'Data TREND'!CU78</f>
        <v>72.91477669982811</v>
      </c>
      <c r="H653" s="37">
        <f>'Data TREND'!CV78</f>
        <v>29.66641422943502</v>
      </c>
      <c r="J653" s="37">
        <f t="shared" si="508"/>
        <v>848.75599911699908</v>
      </c>
      <c r="K653" s="37">
        <f t="shared" si="509"/>
        <v>1126.8843100428248</v>
      </c>
      <c r="L653" s="37">
        <f t="shared" si="510"/>
        <v>451.2786403887232</v>
      </c>
      <c r="M653" s="62">
        <f t="shared" si="511"/>
        <v>2426.8683576785725</v>
      </c>
      <c r="N653" s="37">
        <f t="shared" si="512"/>
        <v>72.91477669982811</v>
      </c>
      <c r="O653" s="37">
        <f t="shared" si="513"/>
        <v>29.66641422943502</v>
      </c>
      <c r="Q653">
        <f>'Data TREND'!CO78</f>
        <v>85</v>
      </c>
      <c r="R653" s="37">
        <f>'Data TREND'!CX78</f>
        <v>1225.3561942883489</v>
      </c>
      <c r="S653" s="37">
        <f>'Data TREND'!CY78</f>
        <v>1126.1538737052099</v>
      </c>
      <c r="T653" s="37">
        <f>'Data TREND'!CZ78</f>
        <v>451.6113573206004</v>
      </c>
      <c r="U653" s="62">
        <f>'Data TREND'!DA78</f>
        <v>2802.7438798944222</v>
      </c>
      <c r="V653" s="37">
        <f>'Data TREND'!DB78</f>
        <v>84.972342600063428</v>
      </c>
      <c r="W653" s="37">
        <f>'Data TREND'!DC78</f>
        <v>34.762616985012727</v>
      </c>
      <c r="Y653" s="37">
        <f t="shared" si="490"/>
        <v>0</v>
      </c>
      <c r="Z653" s="37">
        <f t="shared" si="491"/>
        <v>0</v>
      </c>
      <c r="AA653" s="37">
        <f t="shared" si="492"/>
        <v>0</v>
      </c>
      <c r="AB653" s="62">
        <f t="shared" si="493"/>
        <v>0</v>
      </c>
      <c r="AC653" s="37">
        <f t="shared" si="494"/>
        <v>0</v>
      </c>
      <c r="AD653" s="37">
        <f t="shared" si="495"/>
        <v>0</v>
      </c>
      <c r="AF653">
        <f>'Data TREND'!CO78</f>
        <v>85</v>
      </c>
      <c r="AG653" s="37">
        <f>'Data TREND'!DE78</f>
        <v>1588.0998232065278</v>
      </c>
      <c r="AH653" s="37">
        <f>'Data TREND'!DF78</f>
        <v>1125.5082708384809</v>
      </c>
      <c r="AI653" s="37">
        <f>'Data TREND'!DG78</f>
        <v>452.11560840535844</v>
      </c>
      <c r="AJ653" s="62">
        <f>'Data TREND'!DH78</f>
        <v>3165.8484254674413</v>
      </c>
      <c r="AK653" s="37">
        <f>'Data TREND'!DI78</f>
        <v>96.486504986300261</v>
      </c>
      <c r="AL653" s="37">
        <f>'Data TREND'!DJ78</f>
        <v>39.28018992093736</v>
      </c>
      <c r="AN653" s="37">
        <f t="shared" si="496"/>
        <v>0</v>
      </c>
      <c r="AO653" s="37">
        <f t="shared" si="497"/>
        <v>0</v>
      </c>
      <c r="AP653" s="37">
        <f t="shared" si="498"/>
        <v>0</v>
      </c>
      <c r="AQ653" s="62">
        <f t="shared" si="499"/>
        <v>0</v>
      </c>
      <c r="AR653" s="37">
        <f t="shared" si="500"/>
        <v>0</v>
      </c>
      <c r="AS653" s="37">
        <f t="shared" si="501"/>
        <v>0</v>
      </c>
      <c r="AU653">
        <v>85</v>
      </c>
      <c r="AV653" s="37">
        <f t="shared" si="502"/>
        <v>848.75599911699908</v>
      </c>
      <c r="AW653" s="37">
        <f t="shared" si="503"/>
        <v>1126.8843100428248</v>
      </c>
      <c r="AX653" s="37">
        <f t="shared" si="504"/>
        <v>451.2786403887232</v>
      </c>
      <c r="AY653" s="62">
        <f t="shared" si="505"/>
        <v>2426.8683576785725</v>
      </c>
      <c r="AZ653" s="37">
        <f t="shared" si="506"/>
        <v>72.91477669982811</v>
      </c>
      <c r="BA653" s="37">
        <f t="shared" si="507"/>
        <v>29.66641422943502</v>
      </c>
      <c r="BC653">
        <v>85</v>
      </c>
      <c r="BD653" s="37">
        <f>IF(Voorblad!$E$10=Rekenblad!BC653,Rekenblad!AV653,0)</f>
        <v>0</v>
      </c>
      <c r="BE653" s="37">
        <f>IF(Voorblad!$E$10=Rekenblad!BC653,Rekenblad!AW653,0)</f>
        <v>0</v>
      </c>
      <c r="BF653" s="37">
        <f>IF(Voorblad!$E$10=Rekenblad!BC653,Rekenblad!AX653,0)</f>
        <v>0</v>
      </c>
      <c r="BG653" s="62">
        <f>IF(Voorblad!$E$10=Rekenblad!BC653,Rekenblad!AY653,0)</f>
        <v>0</v>
      </c>
      <c r="BH653" s="37">
        <f>IF(Voorblad!$E$10=Rekenblad!BC653,Rekenblad!AZ653,0)</f>
        <v>0</v>
      </c>
      <c r="BI653" s="37">
        <f>IF(Voorblad!$E$10=Rekenblad!BC653,Rekenblad!BA653,0)</f>
        <v>0</v>
      </c>
      <c r="BK653">
        <v>85</v>
      </c>
      <c r="BL653" s="37">
        <f>IF(Voorblad!$E$14=Rekenblad!$BL$576,Rekenblad!BD653,0)</f>
        <v>0</v>
      </c>
      <c r="BM653" s="37">
        <f>IF(Voorblad!$E$14=Rekenblad!$BL$576,Rekenblad!BE653,0)</f>
        <v>0</v>
      </c>
      <c r="BN653" s="37">
        <f>IF(Voorblad!$E$14=Rekenblad!$BL$576,Rekenblad!BF653,0)</f>
        <v>0</v>
      </c>
      <c r="BO653" s="37">
        <f>IF(Voorblad!$E$14=Rekenblad!$BL$576,Rekenblad!BG653,0)</f>
        <v>0</v>
      </c>
      <c r="BP653" s="37">
        <f>IF(Voorblad!$E$14=Rekenblad!$BL$576,Rekenblad!BH653,0)</f>
        <v>0</v>
      </c>
      <c r="BQ653" s="37">
        <f>IF(Voorblad!$E$14=Rekenblad!$BL$576,Rekenblad!BI653,0)</f>
        <v>0</v>
      </c>
    </row>
    <row r="654" spans="2:69" x14ac:dyDescent="0.25">
      <c r="B654">
        <f>'Data TREND'!CO79</f>
        <v>86</v>
      </c>
      <c r="C654" s="37">
        <f>'Data TREND'!CQ79</f>
        <v>856.53849881165945</v>
      </c>
      <c r="D654" s="37">
        <f>'Data TREND'!CR79</f>
        <v>1139.5807853214055</v>
      </c>
      <c r="E654" s="37">
        <f>'Data TREND'!CS79</f>
        <v>456.53148412013894</v>
      </c>
      <c r="F654" s="62">
        <f>'Data TREND'!CT79</f>
        <v>2452.6005945333018</v>
      </c>
      <c r="G654" s="37">
        <f>'Data TREND'!CU79</f>
        <v>72.525522726816462</v>
      </c>
      <c r="H654" s="37">
        <f>'Data TREND'!CV79</f>
        <v>29.507657788462698</v>
      </c>
      <c r="J654" s="37">
        <f t="shared" si="508"/>
        <v>856.53849881165945</v>
      </c>
      <c r="K654" s="37">
        <f t="shared" si="509"/>
        <v>1139.5807853214055</v>
      </c>
      <c r="L654" s="37">
        <f t="shared" si="510"/>
        <v>456.53148412013894</v>
      </c>
      <c r="M654" s="62">
        <f t="shared" si="511"/>
        <v>2452.6005945333018</v>
      </c>
      <c r="N654" s="37">
        <f t="shared" si="512"/>
        <v>72.525522726816462</v>
      </c>
      <c r="O654" s="37">
        <f t="shared" si="513"/>
        <v>29.507657788462698</v>
      </c>
      <c r="Q654">
        <f>'Data TREND'!CO79</f>
        <v>86</v>
      </c>
      <c r="R654" s="37">
        <f>'Data TREND'!CX79</f>
        <v>1236.262222721934</v>
      </c>
      <c r="S654" s="37">
        <f>'Data TREND'!CY79</f>
        <v>1138.8083625238839</v>
      </c>
      <c r="T654" s="37">
        <f>'Data TREND'!CZ79</f>
        <v>456.78790876705079</v>
      </c>
      <c r="U654" s="62">
        <f>'Data TREND'!DA79</f>
        <v>2831.4787449708829</v>
      </c>
      <c r="V654" s="37">
        <f>'Data TREND'!DB79</f>
        <v>84.389123919621781</v>
      </c>
      <c r="W654" s="37">
        <f>'Data TREND'!DC79</f>
        <v>34.525896970953703</v>
      </c>
      <c r="Y654" s="37">
        <f t="shared" si="490"/>
        <v>0</v>
      </c>
      <c r="Z654" s="37">
        <f t="shared" si="491"/>
        <v>0</v>
      </c>
      <c r="AA654" s="37">
        <f t="shared" si="492"/>
        <v>0</v>
      </c>
      <c r="AB654" s="62">
        <f t="shared" si="493"/>
        <v>0</v>
      </c>
      <c r="AC654" s="37">
        <f t="shared" si="494"/>
        <v>0</v>
      </c>
      <c r="AD654" s="37">
        <f t="shared" si="495"/>
        <v>0</v>
      </c>
      <c r="AF654">
        <f>'Data TREND'!CO79</f>
        <v>86</v>
      </c>
      <c r="AG654" s="37">
        <f>'Data TREND'!DE79</f>
        <v>1601.9514147541706</v>
      </c>
      <c r="AH654" s="37">
        <f>'Data TREND'!DF79</f>
        <v>1138.1215410422192</v>
      </c>
      <c r="AI654" s="37">
        <f>'Data TREND'!DG79</f>
        <v>457.20590524031923</v>
      </c>
      <c r="AJ654" s="62">
        <f>'Data TREND'!DH79</f>
        <v>3197.4076654712844</v>
      </c>
      <c r="AK654" s="37">
        <f>'Data TREND'!DI79</f>
        <v>95.694555216964162</v>
      </c>
      <c r="AL654" s="37">
        <f>'Data TREND'!DJ79</f>
        <v>38.955984576181358</v>
      </c>
      <c r="AN654" s="37">
        <f t="shared" si="496"/>
        <v>0</v>
      </c>
      <c r="AO654" s="37">
        <f t="shared" si="497"/>
        <v>0</v>
      </c>
      <c r="AP654" s="37">
        <f t="shared" si="498"/>
        <v>0</v>
      </c>
      <c r="AQ654" s="62">
        <f t="shared" si="499"/>
        <v>0</v>
      </c>
      <c r="AR654" s="37">
        <f t="shared" si="500"/>
        <v>0</v>
      </c>
      <c r="AS654" s="37">
        <f t="shared" si="501"/>
        <v>0</v>
      </c>
      <c r="AU654">
        <v>86</v>
      </c>
      <c r="AV654" s="37">
        <f t="shared" si="502"/>
        <v>856.53849881165945</v>
      </c>
      <c r="AW654" s="37">
        <f t="shared" si="503"/>
        <v>1139.5807853214055</v>
      </c>
      <c r="AX654" s="37">
        <f t="shared" si="504"/>
        <v>456.53148412013894</v>
      </c>
      <c r="AY654" s="62">
        <f t="shared" si="505"/>
        <v>2452.6005945333018</v>
      </c>
      <c r="AZ654" s="37">
        <f t="shared" si="506"/>
        <v>72.525522726816462</v>
      </c>
      <c r="BA654" s="37">
        <f t="shared" si="507"/>
        <v>29.507657788462698</v>
      </c>
      <c r="BC654">
        <v>86</v>
      </c>
      <c r="BD654" s="37">
        <f>IF(Voorblad!$E$10=Rekenblad!BC654,Rekenblad!AV654,0)</f>
        <v>0</v>
      </c>
      <c r="BE654" s="37">
        <f>IF(Voorblad!$E$10=Rekenblad!BC654,Rekenblad!AW654,0)</f>
        <v>0</v>
      </c>
      <c r="BF654" s="37">
        <f>IF(Voorblad!$E$10=Rekenblad!BC654,Rekenblad!AX654,0)</f>
        <v>0</v>
      </c>
      <c r="BG654" s="62">
        <f>IF(Voorblad!$E$10=Rekenblad!BC654,Rekenblad!AY654,0)</f>
        <v>0</v>
      </c>
      <c r="BH654" s="37">
        <f>IF(Voorblad!$E$10=Rekenblad!BC654,Rekenblad!AZ654,0)</f>
        <v>0</v>
      </c>
      <c r="BI654" s="37">
        <f>IF(Voorblad!$E$10=Rekenblad!BC654,Rekenblad!BA654,0)</f>
        <v>0</v>
      </c>
      <c r="BK654">
        <v>86</v>
      </c>
      <c r="BL654" s="37">
        <f>IF(Voorblad!$E$14=Rekenblad!$BL$576,Rekenblad!BD654,0)</f>
        <v>0</v>
      </c>
      <c r="BM654" s="37">
        <f>IF(Voorblad!$E$14=Rekenblad!$BL$576,Rekenblad!BE654,0)</f>
        <v>0</v>
      </c>
      <c r="BN654" s="37">
        <f>IF(Voorblad!$E$14=Rekenblad!$BL$576,Rekenblad!BF654,0)</f>
        <v>0</v>
      </c>
      <c r="BO654" s="37">
        <f>IF(Voorblad!$E$14=Rekenblad!$BL$576,Rekenblad!BG654,0)</f>
        <v>0</v>
      </c>
      <c r="BP654" s="37">
        <f>IF(Voorblad!$E$14=Rekenblad!$BL$576,Rekenblad!BH654,0)</f>
        <v>0</v>
      </c>
      <c r="BQ654" s="37">
        <f>IF(Voorblad!$E$14=Rekenblad!$BL$576,Rekenblad!BI654,0)</f>
        <v>0</v>
      </c>
    </row>
    <row r="655" spans="2:69" x14ac:dyDescent="0.25">
      <c r="B655">
        <f>'Data TREND'!CO80</f>
        <v>87</v>
      </c>
      <c r="C655" s="37">
        <f>'Data TREND'!CQ80</f>
        <v>864.32099850631982</v>
      </c>
      <c r="D655" s="37">
        <f>'Data TREND'!CR80</f>
        <v>1152.2772605999858</v>
      </c>
      <c r="E655" s="37">
        <f>'Data TREND'!CS80</f>
        <v>461.78432785155468</v>
      </c>
      <c r="F655" s="62">
        <f>'Data TREND'!CT80</f>
        <v>2478.3328313880302</v>
      </c>
      <c r="G655" s="37">
        <f>'Data TREND'!CU80</f>
        <v>72.136268753804842</v>
      </c>
      <c r="H655" s="37">
        <f>'Data TREND'!CV80</f>
        <v>29.348901347490372</v>
      </c>
      <c r="J655" s="37">
        <f t="shared" si="508"/>
        <v>864.32099850631982</v>
      </c>
      <c r="K655" s="37">
        <f t="shared" si="509"/>
        <v>1152.2772605999858</v>
      </c>
      <c r="L655" s="37">
        <f t="shared" si="510"/>
        <v>461.78432785155468</v>
      </c>
      <c r="M655" s="62">
        <f t="shared" si="511"/>
        <v>2478.3328313880302</v>
      </c>
      <c r="N655" s="37">
        <f t="shared" si="512"/>
        <v>72.136268753804842</v>
      </c>
      <c r="O655" s="37">
        <f t="shared" si="513"/>
        <v>29.348901347490372</v>
      </c>
      <c r="Q655">
        <f>'Data TREND'!CO80</f>
        <v>87</v>
      </c>
      <c r="R655" s="37">
        <f>'Data TREND'!CX80</f>
        <v>1247.1682511555191</v>
      </c>
      <c r="S655" s="37">
        <f>'Data TREND'!CY80</f>
        <v>1151.462851342558</v>
      </c>
      <c r="T655" s="37">
        <f>'Data TREND'!CZ80</f>
        <v>461.96446021350124</v>
      </c>
      <c r="U655" s="62">
        <f>'Data TREND'!DA80</f>
        <v>2860.2136100473426</v>
      </c>
      <c r="V655" s="37">
        <f>'Data TREND'!DB80</f>
        <v>83.805905239180134</v>
      </c>
      <c r="W655" s="37">
        <f>'Data TREND'!DC80</f>
        <v>34.289176956894678</v>
      </c>
      <c r="Y655" s="37">
        <f t="shared" si="490"/>
        <v>0</v>
      </c>
      <c r="Z655" s="37">
        <f t="shared" si="491"/>
        <v>0</v>
      </c>
      <c r="AA655" s="37">
        <f t="shared" si="492"/>
        <v>0</v>
      </c>
      <c r="AB655" s="62">
        <f t="shared" si="493"/>
        <v>0</v>
      </c>
      <c r="AC655" s="37">
        <f t="shared" si="494"/>
        <v>0</v>
      </c>
      <c r="AD655" s="37">
        <f t="shared" si="495"/>
        <v>0</v>
      </c>
      <c r="AF655">
        <f>'Data TREND'!CO80</f>
        <v>87</v>
      </c>
      <c r="AG655" s="37">
        <f>'Data TREND'!DE80</f>
        <v>1615.8030063018134</v>
      </c>
      <c r="AH655" s="37">
        <f>'Data TREND'!DF80</f>
        <v>1150.7348112459572</v>
      </c>
      <c r="AI655" s="37">
        <f>'Data TREND'!DG80</f>
        <v>462.29620207528006</v>
      </c>
      <c r="AJ655" s="62">
        <f>'Data TREND'!DH80</f>
        <v>3228.9669054751275</v>
      </c>
      <c r="AK655" s="37">
        <f>'Data TREND'!DI80</f>
        <v>94.902605447628062</v>
      </c>
      <c r="AL655" s="37">
        <f>'Data TREND'!DJ80</f>
        <v>38.631779231425348</v>
      </c>
      <c r="AN655" s="37">
        <f t="shared" si="496"/>
        <v>0</v>
      </c>
      <c r="AO655" s="37">
        <f t="shared" si="497"/>
        <v>0</v>
      </c>
      <c r="AP655" s="37">
        <f t="shared" si="498"/>
        <v>0</v>
      </c>
      <c r="AQ655" s="62">
        <f t="shared" si="499"/>
        <v>0</v>
      </c>
      <c r="AR655" s="37">
        <f t="shared" si="500"/>
        <v>0</v>
      </c>
      <c r="AS655" s="37">
        <f t="shared" si="501"/>
        <v>0</v>
      </c>
      <c r="AU655">
        <v>87</v>
      </c>
      <c r="AV655" s="37">
        <f t="shared" si="502"/>
        <v>864.32099850631982</v>
      </c>
      <c r="AW655" s="37">
        <f t="shared" si="503"/>
        <v>1152.2772605999858</v>
      </c>
      <c r="AX655" s="37">
        <f t="shared" si="504"/>
        <v>461.78432785155468</v>
      </c>
      <c r="AY655" s="62">
        <f t="shared" si="505"/>
        <v>2478.3328313880302</v>
      </c>
      <c r="AZ655" s="37">
        <f t="shared" si="506"/>
        <v>72.136268753804842</v>
      </c>
      <c r="BA655" s="37">
        <f t="shared" si="507"/>
        <v>29.348901347490372</v>
      </c>
      <c r="BC655">
        <v>87</v>
      </c>
      <c r="BD655" s="37">
        <f>IF(Voorblad!$E$10=Rekenblad!BC655,Rekenblad!AV655,0)</f>
        <v>0</v>
      </c>
      <c r="BE655" s="37">
        <f>IF(Voorblad!$E$10=Rekenblad!BC655,Rekenblad!AW655,0)</f>
        <v>0</v>
      </c>
      <c r="BF655" s="37">
        <f>IF(Voorblad!$E$10=Rekenblad!BC655,Rekenblad!AX655,0)</f>
        <v>0</v>
      </c>
      <c r="BG655" s="62">
        <f>IF(Voorblad!$E$10=Rekenblad!BC655,Rekenblad!AY655,0)</f>
        <v>0</v>
      </c>
      <c r="BH655" s="37">
        <f>IF(Voorblad!$E$10=Rekenblad!BC655,Rekenblad!AZ655,0)</f>
        <v>0</v>
      </c>
      <c r="BI655" s="37">
        <f>IF(Voorblad!$E$10=Rekenblad!BC655,Rekenblad!BA655,0)</f>
        <v>0</v>
      </c>
      <c r="BK655">
        <v>87</v>
      </c>
      <c r="BL655" s="37">
        <f>IF(Voorblad!$E$14=Rekenblad!$BL$576,Rekenblad!BD655,0)</f>
        <v>0</v>
      </c>
      <c r="BM655" s="37">
        <f>IF(Voorblad!$E$14=Rekenblad!$BL$576,Rekenblad!BE655,0)</f>
        <v>0</v>
      </c>
      <c r="BN655" s="37">
        <f>IF(Voorblad!$E$14=Rekenblad!$BL$576,Rekenblad!BF655,0)</f>
        <v>0</v>
      </c>
      <c r="BO655" s="37">
        <f>IF(Voorblad!$E$14=Rekenblad!$BL$576,Rekenblad!BG655,0)</f>
        <v>0</v>
      </c>
      <c r="BP655" s="37">
        <f>IF(Voorblad!$E$14=Rekenblad!$BL$576,Rekenblad!BH655,0)</f>
        <v>0</v>
      </c>
      <c r="BQ655" s="37">
        <f>IF(Voorblad!$E$14=Rekenblad!$BL$576,Rekenblad!BI655,0)</f>
        <v>0</v>
      </c>
    </row>
    <row r="656" spans="2:69" x14ac:dyDescent="0.25">
      <c r="B656">
        <f>'Data TREND'!CO81</f>
        <v>88</v>
      </c>
      <c r="C656" s="37">
        <f>'Data TREND'!CQ81</f>
        <v>872.10349820098008</v>
      </c>
      <c r="D656" s="37">
        <f>'Data TREND'!CR81</f>
        <v>1164.9737358785665</v>
      </c>
      <c r="E656" s="37">
        <f>'Data TREND'!CS81</f>
        <v>467.03717158297036</v>
      </c>
      <c r="F656" s="62">
        <f>'Data TREND'!CT81</f>
        <v>2504.0650682427586</v>
      </c>
      <c r="G656" s="37">
        <f>'Data TREND'!CU81</f>
        <v>71.747014780793208</v>
      </c>
      <c r="H656" s="37">
        <f>'Data TREND'!CV81</f>
        <v>29.19014490651805</v>
      </c>
      <c r="J656" s="37">
        <f t="shared" si="508"/>
        <v>872.10349820098008</v>
      </c>
      <c r="K656" s="37">
        <f t="shared" si="509"/>
        <v>1164.9737358785665</v>
      </c>
      <c r="L656" s="37">
        <f t="shared" si="510"/>
        <v>467.03717158297036</v>
      </c>
      <c r="M656" s="62">
        <f t="shared" si="511"/>
        <v>2504.0650682427586</v>
      </c>
      <c r="N656" s="37">
        <f t="shared" si="512"/>
        <v>71.747014780793208</v>
      </c>
      <c r="O656" s="37">
        <f t="shared" si="513"/>
        <v>29.19014490651805</v>
      </c>
      <c r="Q656">
        <f>'Data TREND'!CO81</f>
        <v>88</v>
      </c>
      <c r="R656" s="37">
        <f>'Data TREND'!CX81</f>
        <v>1258.0742795891042</v>
      </c>
      <c r="S656" s="37">
        <f>'Data TREND'!CY81</f>
        <v>1164.1173401612318</v>
      </c>
      <c r="T656" s="37">
        <f>'Data TREND'!CZ81</f>
        <v>467.14101165995169</v>
      </c>
      <c r="U656" s="62">
        <f>'Data TREND'!DA81</f>
        <v>2888.9484751238033</v>
      </c>
      <c r="V656" s="37">
        <f>'Data TREND'!DB81</f>
        <v>83.222686558738474</v>
      </c>
      <c r="W656" s="37">
        <f>'Data TREND'!DC81</f>
        <v>34.052456942835647</v>
      </c>
      <c r="Y656" s="37">
        <f t="shared" si="490"/>
        <v>0</v>
      </c>
      <c r="Z656" s="37">
        <f t="shared" si="491"/>
        <v>0</v>
      </c>
      <c r="AA656" s="37">
        <f t="shared" si="492"/>
        <v>0</v>
      </c>
      <c r="AB656" s="62">
        <f t="shared" si="493"/>
        <v>0</v>
      </c>
      <c r="AC656" s="37">
        <f t="shared" si="494"/>
        <v>0</v>
      </c>
      <c r="AD656" s="37">
        <f t="shared" si="495"/>
        <v>0</v>
      </c>
      <c r="AF656">
        <f>'Data TREND'!CO81</f>
        <v>88</v>
      </c>
      <c r="AG656" s="37">
        <f>'Data TREND'!DE81</f>
        <v>1629.6545978494562</v>
      </c>
      <c r="AH656" s="37">
        <f>'Data TREND'!DF81</f>
        <v>1163.3480814496952</v>
      </c>
      <c r="AI656" s="37">
        <f>'Data TREND'!DG81</f>
        <v>467.38649891024085</v>
      </c>
      <c r="AJ656" s="62">
        <f>'Data TREND'!DH81</f>
        <v>3260.5261454789706</v>
      </c>
      <c r="AK656" s="37">
        <f>'Data TREND'!DI81</f>
        <v>94.110655678291948</v>
      </c>
      <c r="AL656" s="37">
        <f>'Data TREND'!DJ81</f>
        <v>38.307573886669346</v>
      </c>
      <c r="AN656" s="37">
        <f t="shared" si="496"/>
        <v>0</v>
      </c>
      <c r="AO656" s="37">
        <f t="shared" si="497"/>
        <v>0</v>
      </c>
      <c r="AP656" s="37">
        <f t="shared" si="498"/>
        <v>0</v>
      </c>
      <c r="AQ656" s="62">
        <f t="shared" si="499"/>
        <v>0</v>
      </c>
      <c r="AR656" s="37">
        <f t="shared" si="500"/>
        <v>0</v>
      </c>
      <c r="AS656" s="37">
        <f t="shared" si="501"/>
        <v>0</v>
      </c>
      <c r="AU656">
        <v>88</v>
      </c>
      <c r="AV656" s="37">
        <f t="shared" si="502"/>
        <v>872.10349820098008</v>
      </c>
      <c r="AW656" s="37">
        <f t="shared" si="503"/>
        <v>1164.9737358785665</v>
      </c>
      <c r="AX656" s="37">
        <f t="shared" si="504"/>
        <v>467.03717158297036</v>
      </c>
      <c r="AY656" s="62">
        <f t="shared" si="505"/>
        <v>2504.0650682427586</v>
      </c>
      <c r="AZ656" s="37">
        <f t="shared" si="506"/>
        <v>71.747014780793208</v>
      </c>
      <c r="BA656" s="37">
        <f t="shared" si="507"/>
        <v>29.19014490651805</v>
      </c>
      <c r="BC656">
        <v>88</v>
      </c>
      <c r="BD656" s="37">
        <f>IF(Voorblad!$E$10=Rekenblad!BC656,Rekenblad!AV656,0)</f>
        <v>0</v>
      </c>
      <c r="BE656" s="37">
        <f>IF(Voorblad!$E$10=Rekenblad!BC656,Rekenblad!AW656,0)</f>
        <v>0</v>
      </c>
      <c r="BF656" s="37">
        <f>IF(Voorblad!$E$10=Rekenblad!BC656,Rekenblad!AX656,0)</f>
        <v>0</v>
      </c>
      <c r="BG656" s="62">
        <f>IF(Voorblad!$E$10=Rekenblad!BC656,Rekenblad!AY656,0)</f>
        <v>0</v>
      </c>
      <c r="BH656" s="37">
        <f>IF(Voorblad!$E$10=Rekenblad!BC656,Rekenblad!AZ656,0)</f>
        <v>0</v>
      </c>
      <c r="BI656" s="37">
        <f>IF(Voorblad!$E$10=Rekenblad!BC656,Rekenblad!BA656,0)</f>
        <v>0</v>
      </c>
      <c r="BK656">
        <v>88</v>
      </c>
      <c r="BL656" s="37">
        <f>IF(Voorblad!$E$14=Rekenblad!$BL$576,Rekenblad!BD656,0)</f>
        <v>0</v>
      </c>
      <c r="BM656" s="37">
        <f>IF(Voorblad!$E$14=Rekenblad!$BL$576,Rekenblad!BE656,0)</f>
        <v>0</v>
      </c>
      <c r="BN656" s="37">
        <f>IF(Voorblad!$E$14=Rekenblad!$BL$576,Rekenblad!BF656,0)</f>
        <v>0</v>
      </c>
      <c r="BO656" s="37">
        <f>IF(Voorblad!$E$14=Rekenblad!$BL$576,Rekenblad!BG656,0)</f>
        <v>0</v>
      </c>
      <c r="BP656" s="37">
        <f>IF(Voorblad!$E$14=Rekenblad!$BL$576,Rekenblad!BH656,0)</f>
        <v>0</v>
      </c>
      <c r="BQ656" s="37">
        <f>IF(Voorblad!$E$14=Rekenblad!$BL$576,Rekenblad!BI656,0)</f>
        <v>0</v>
      </c>
    </row>
    <row r="657" spans="2:69" x14ac:dyDescent="0.25">
      <c r="B657">
        <f>'Data TREND'!CO82</f>
        <v>89</v>
      </c>
      <c r="C657" s="37">
        <f>'Data TREND'!CQ82</f>
        <v>879.88599789564046</v>
      </c>
      <c r="D657" s="37">
        <f>'Data TREND'!CR82</f>
        <v>1177.6702111571467</v>
      </c>
      <c r="E657" s="37">
        <f>'Data TREND'!CS82</f>
        <v>472.2900153143861</v>
      </c>
      <c r="F657" s="62">
        <f>'Data TREND'!CT82</f>
        <v>2529.7973050974879</v>
      </c>
      <c r="G657" s="37">
        <f>'Data TREND'!CU82</f>
        <v>71.357760807781574</v>
      </c>
      <c r="H657" s="37">
        <f>'Data TREND'!CV82</f>
        <v>29.031388465545724</v>
      </c>
      <c r="J657" s="37">
        <f t="shared" si="508"/>
        <v>879.88599789564046</v>
      </c>
      <c r="K657" s="37">
        <f t="shared" si="509"/>
        <v>1177.6702111571467</v>
      </c>
      <c r="L657" s="37">
        <f t="shared" si="510"/>
        <v>472.2900153143861</v>
      </c>
      <c r="M657" s="62">
        <f t="shared" si="511"/>
        <v>2529.7973050974879</v>
      </c>
      <c r="N657" s="37">
        <f t="shared" si="512"/>
        <v>71.357760807781574</v>
      </c>
      <c r="O657" s="37">
        <f t="shared" si="513"/>
        <v>29.031388465545724</v>
      </c>
      <c r="Q657">
        <f>'Data TREND'!CO82</f>
        <v>89</v>
      </c>
      <c r="R657" s="37">
        <f>'Data TREND'!CX82</f>
        <v>1268.9803080226893</v>
      </c>
      <c r="S657" s="37">
        <f>'Data TREND'!CY82</f>
        <v>1176.7718289799059</v>
      </c>
      <c r="T657" s="37">
        <f>'Data TREND'!CZ82</f>
        <v>472.31756310640208</v>
      </c>
      <c r="U657" s="62">
        <f>'Data TREND'!DA82</f>
        <v>2917.683340200264</v>
      </c>
      <c r="V657" s="37">
        <f>'Data TREND'!DB82</f>
        <v>82.639467878296813</v>
      </c>
      <c r="W657" s="37">
        <f>'Data TREND'!DC82</f>
        <v>33.81573692877663</v>
      </c>
      <c r="Y657" s="37">
        <f t="shared" si="490"/>
        <v>0</v>
      </c>
      <c r="Z657" s="37">
        <f t="shared" si="491"/>
        <v>0</v>
      </c>
      <c r="AA657" s="37">
        <f t="shared" si="492"/>
        <v>0</v>
      </c>
      <c r="AB657" s="62">
        <f t="shared" si="493"/>
        <v>0</v>
      </c>
      <c r="AC657" s="37">
        <f t="shared" si="494"/>
        <v>0</v>
      </c>
      <c r="AD657" s="37">
        <f t="shared" si="495"/>
        <v>0</v>
      </c>
      <c r="AF657">
        <f>'Data TREND'!CO82</f>
        <v>89</v>
      </c>
      <c r="AG657" s="37">
        <f>'Data TREND'!DE82</f>
        <v>1643.5061893970988</v>
      </c>
      <c r="AH657" s="37">
        <f>'Data TREND'!DF82</f>
        <v>1175.9613516534332</v>
      </c>
      <c r="AI657" s="37">
        <f>'Data TREND'!DG82</f>
        <v>472.47679574520163</v>
      </c>
      <c r="AJ657" s="62">
        <f>'Data TREND'!DH82</f>
        <v>3292.0853854828138</v>
      </c>
      <c r="AK657" s="37">
        <f>'Data TREND'!DI82</f>
        <v>93.318705908955849</v>
      </c>
      <c r="AL657" s="37">
        <f>'Data TREND'!DJ82</f>
        <v>37.983368541913336</v>
      </c>
      <c r="AN657" s="37">
        <f t="shared" si="496"/>
        <v>0</v>
      </c>
      <c r="AO657" s="37">
        <f t="shared" si="497"/>
        <v>0</v>
      </c>
      <c r="AP657" s="37">
        <f t="shared" si="498"/>
        <v>0</v>
      </c>
      <c r="AQ657" s="62">
        <f t="shared" si="499"/>
        <v>0</v>
      </c>
      <c r="AR657" s="37">
        <f t="shared" si="500"/>
        <v>0</v>
      </c>
      <c r="AS657" s="37">
        <f t="shared" si="501"/>
        <v>0</v>
      </c>
      <c r="AU657">
        <v>89</v>
      </c>
      <c r="AV657" s="37">
        <f t="shared" si="502"/>
        <v>879.88599789564046</v>
      </c>
      <c r="AW657" s="37">
        <f t="shared" si="503"/>
        <v>1177.6702111571467</v>
      </c>
      <c r="AX657" s="37">
        <f t="shared" si="504"/>
        <v>472.2900153143861</v>
      </c>
      <c r="AY657" s="62">
        <f t="shared" si="505"/>
        <v>2529.7973050974879</v>
      </c>
      <c r="AZ657" s="37">
        <f t="shared" si="506"/>
        <v>71.357760807781574</v>
      </c>
      <c r="BA657" s="37">
        <f t="shared" si="507"/>
        <v>29.031388465545724</v>
      </c>
      <c r="BC657">
        <v>89</v>
      </c>
      <c r="BD657" s="37">
        <f>IF(Voorblad!$E$10=Rekenblad!BC657,Rekenblad!AV657,0)</f>
        <v>0</v>
      </c>
      <c r="BE657" s="37">
        <f>IF(Voorblad!$E$10=Rekenblad!BC657,Rekenblad!AW657,0)</f>
        <v>0</v>
      </c>
      <c r="BF657" s="37">
        <f>IF(Voorblad!$E$10=Rekenblad!BC657,Rekenblad!AX657,0)</f>
        <v>0</v>
      </c>
      <c r="BG657" s="62">
        <f>IF(Voorblad!$E$10=Rekenblad!BC657,Rekenblad!AY657,0)</f>
        <v>0</v>
      </c>
      <c r="BH657" s="37">
        <f>IF(Voorblad!$E$10=Rekenblad!BC657,Rekenblad!AZ657,0)</f>
        <v>0</v>
      </c>
      <c r="BI657" s="37">
        <f>IF(Voorblad!$E$10=Rekenblad!BC657,Rekenblad!BA657,0)</f>
        <v>0</v>
      </c>
      <c r="BK657">
        <v>89</v>
      </c>
      <c r="BL657" s="37">
        <f>IF(Voorblad!$E$14=Rekenblad!$BL$576,Rekenblad!BD657,0)</f>
        <v>0</v>
      </c>
      <c r="BM657" s="37">
        <f>IF(Voorblad!$E$14=Rekenblad!$BL$576,Rekenblad!BE657,0)</f>
        <v>0</v>
      </c>
      <c r="BN657" s="37">
        <f>IF(Voorblad!$E$14=Rekenblad!$BL$576,Rekenblad!BF657,0)</f>
        <v>0</v>
      </c>
      <c r="BO657" s="37">
        <f>IF(Voorblad!$E$14=Rekenblad!$BL$576,Rekenblad!BG657,0)</f>
        <v>0</v>
      </c>
      <c r="BP657" s="37">
        <f>IF(Voorblad!$E$14=Rekenblad!$BL$576,Rekenblad!BH657,0)</f>
        <v>0</v>
      </c>
      <c r="BQ657" s="37">
        <f>IF(Voorblad!$E$14=Rekenblad!$BL$576,Rekenblad!BI657,0)</f>
        <v>0</v>
      </c>
    </row>
    <row r="658" spans="2:69" x14ac:dyDescent="0.25">
      <c r="B658">
        <f>'Data TREND'!CO83</f>
        <v>90</v>
      </c>
      <c r="C658" s="37">
        <f>'Data TREND'!CQ83</f>
        <v>887.66849759030083</v>
      </c>
      <c r="D658" s="37">
        <f>'Data TREND'!CR83</f>
        <v>1190.3666864357274</v>
      </c>
      <c r="E658" s="37">
        <f>'Data TREND'!CS83</f>
        <v>477.54285904580183</v>
      </c>
      <c r="F658" s="62">
        <f>'Data TREND'!CT83</f>
        <v>2555.5295419522163</v>
      </c>
      <c r="G658" s="37">
        <f>'Data TREND'!CU83</f>
        <v>70.96850683476994</v>
      </c>
      <c r="H658" s="37">
        <f>'Data TREND'!CV83</f>
        <v>28.872632024573399</v>
      </c>
      <c r="J658" s="37">
        <f t="shared" si="508"/>
        <v>887.66849759030083</v>
      </c>
      <c r="K658" s="37">
        <f t="shared" si="509"/>
        <v>1190.3666864357274</v>
      </c>
      <c r="L658" s="37">
        <f t="shared" si="510"/>
        <v>477.54285904580183</v>
      </c>
      <c r="M658" s="62">
        <f t="shared" si="511"/>
        <v>2555.5295419522163</v>
      </c>
      <c r="N658" s="37">
        <f t="shared" si="512"/>
        <v>70.96850683476994</v>
      </c>
      <c r="O658" s="37">
        <f t="shared" si="513"/>
        <v>28.872632024573399</v>
      </c>
      <c r="Q658">
        <f>'Data TREND'!CO83</f>
        <v>90</v>
      </c>
      <c r="R658" s="37">
        <f>'Data TREND'!CX83</f>
        <v>1279.8863364562744</v>
      </c>
      <c r="S658" s="37">
        <f>'Data TREND'!CY83</f>
        <v>1189.4263177985799</v>
      </c>
      <c r="T658" s="37">
        <f>'Data TREND'!CZ83</f>
        <v>477.49411455285252</v>
      </c>
      <c r="U658" s="62">
        <f>'Data TREND'!DA83</f>
        <v>2946.4182052767246</v>
      </c>
      <c r="V658" s="37">
        <f>'Data TREND'!DB83</f>
        <v>82.056249197855152</v>
      </c>
      <c r="W658" s="37">
        <f>'Data TREND'!DC83</f>
        <v>33.579016914717599</v>
      </c>
      <c r="Y658" s="37">
        <f t="shared" si="490"/>
        <v>0</v>
      </c>
      <c r="Z658" s="37">
        <f t="shared" si="491"/>
        <v>0</v>
      </c>
      <c r="AA658" s="37">
        <f t="shared" si="492"/>
        <v>0</v>
      </c>
      <c r="AB658" s="62">
        <f t="shared" si="493"/>
        <v>0</v>
      </c>
      <c r="AC658" s="37">
        <f t="shared" si="494"/>
        <v>0</v>
      </c>
      <c r="AD658" s="37">
        <f t="shared" si="495"/>
        <v>0</v>
      </c>
      <c r="AF658">
        <f>'Data TREND'!CO83</f>
        <v>90</v>
      </c>
      <c r="AG658" s="37">
        <f>'Data TREND'!DE83</f>
        <v>1657.3577809447415</v>
      </c>
      <c r="AH658" s="37">
        <f>'Data TREND'!DF83</f>
        <v>1188.5746218571715</v>
      </c>
      <c r="AI658" s="37">
        <f>'Data TREND'!DG83</f>
        <v>477.56709258016247</v>
      </c>
      <c r="AJ658" s="62">
        <f>'Data TREND'!DH83</f>
        <v>3323.6446254866569</v>
      </c>
      <c r="AK658" s="37">
        <f>'Data TREND'!DI83</f>
        <v>92.526756139619735</v>
      </c>
      <c r="AL658" s="37">
        <f>'Data TREND'!DJ83</f>
        <v>37.659163197157326</v>
      </c>
      <c r="AN658" s="37">
        <f t="shared" si="496"/>
        <v>0</v>
      </c>
      <c r="AO658" s="37">
        <f t="shared" si="497"/>
        <v>0</v>
      </c>
      <c r="AP658" s="37">
        <f t="shared" si="498"/>
        <v>0</v>
      </c>
      <c r="AQ658" s="62">
        <f t="shared" si="499"/>
        <v>0</v>
      </c>
      <c r="AR658" s="37">
        <f t="shared" si="500"/>
        <v>0</v>
      </c>
      <c r="AS658" s="37">
        <f t="shared" si="501"/>
        <v>0</v>
      </c>
      <c r="AU658">
        <v>90</v>
      </c>
      <c r="AV658" s="37">
        <f t="shared" si="502"/>
        <v>887.66849759030083</v>
      </c>
      <c r="AW658" s="37">
        <f t="shared" si="503"/>
        <v>1190.3666864357274</v>
      </c>
      <c r="AX658" s="37">
        <f t="shared" si="504"/>
        <v>477.54285904580183</v>
      </c>
      <c r="AY658" s="62">
        <f t="shared" si="505"/>
        <v>2555.5295419522163</v>
      </c>
      <c r="AZ658" s="37">
        <f t="shared" si="506"/>
        <v>70.96850683476994</v>
      </c>
      <c r="BA658" s="37">
        <f t="shared" si="507"/>
        <v>28.872632024573399</v>
      </c>
      <c r="BC658">
        <v>90</v>
      </c>
      <c r="BD658" s="37">
        <f>IF(Voorblad!$E$10=Rekenblad!BC658,Rekenblad!AV658,0)</f>
        <v>0</v>
      </c>
      <c r="BE658" s="37">
        <f>IF(Voorblad!$E$10=Rekenblad!BC658,Rekenblad!AW658,0)</f>
        <v>0</v>
      </c>
      <c r="BF658" s="37">
        <f>IF(Voorblad!$E$10=Rekenblad!BC658,Rekenblad!AX658,0)</f>
        <v>0</v>
      </c>
      <c r="BG658" s="62">
        <f>IF(Voorblad!$E$10=Rekenblad!BC658,Rekenblad!AY658,0)</f>
        <v>0</v>
      </c>
      <c r="BH658" s="37">
        <f>IF(Voorblad!$E$10=Rekenblad!BC658,Rekenblad!AZ658,0)</f>
        <v>0</v>
      </c>
      <c r="BI658" s="37">
        <f>IF(Voorblad!$E$10=Rekenblad!BC658,Rekenblad!BA658,0)</f>
        <v>0</v>
      </c>
      <c r="BK658">
        <v>90</v>
      </c>
      <c r="BL658" s="37">
        <f>IF(Voorblad!$E$14=Rekenblad!$BL$576,Rekenblad!BD658,0)</f>
        <v>0</v>
      </c>
      <c r="BM658" s="37">
        <f>IF(Voorblad!$E$14=Rekenblad!$BL$576,Rekenblad!BE658,0)</f>
        <v>0</v>
      </c>
      <c r="BN658" s="37">
        <f>IF(Voorblad!$E$14=Rekenblad!$BL$576,Rekenblad!BF658,0)</f>
        <v>0</v>
      </c>
      <c r="BO658" s="37">
        <f>IF(Voorblad!$E$14=Rekenblad!$BL$576,Rekenblad!BG658,0)</f>
        <v>0</v>
      </c>
      <c r="BP658" s="37">
        <f>IF(Voorblad!$E$14=Rekenblad!$BL$576,Rekenblad!BH658,0)</f>
        <v>0</v>
      </c>
      <c r="BQ658" s="37">
        <f>IF(Voorblad!$E$14=Rekenblad!$BL$576,Rekenblad!BI658,0)</f>
        <v>0</v>
      </c>
    </row>
    <row r="659" spans="2:69" x14ac:dyDescent="0.25">
      <c r="B659">
        <f>'Data TREND'!CO84</f>
        <v>91</v>
      </c>
      <c r="C659" s="37">
        <f>'Data TREND'!CQ84</f>
        <v>895.45099728496109</v>
      </c>
      <c r="D659" s="37">
        <f>'Data TREND'!CR84</f>
        <v>1203.0631617143081</v>
      </c>
      <c r="E659" s="37">
        <f>'Data TREND'!CS84</f>
        <v>482.79570277721751</v>
      </c>
      <c r="F659" s="62">
        <f>'Data TREND'!CT84</f>
        <v>2581.2617788069456</v>
      </c>
      <c r="G659" s="37">
        <f>'Data TREND'!CU84</f>
        <v>70.579252861758306</v>
      </c>
      <c r="H659" s="37">
        <f>'Data TREND'!CV84</f>
        <v>28.713875583601073</v>
      </c>
      <c r="J659" s="37">
        <f t="shared" si="508"/>
        <v>895.45099728496109</v>
      </c>
      <c r="K659" s="37">
        <f t="shared" si="509"/>
        <v>1203.0631617143081</v>
      </c>
      <c r="L659" s="37">
        <f t="shared" si="510"/>
        <v>482.79570277721751</v>
      </c>
      <c r="M659" s="62">
        <f t="shared" si="511"/>
        <v>2581.2617788069456</v>
      </c>
      <c r="N659" s="37">
        <f t="shared" si="512"/>
        <v>70.579252861758306</v>
      </c>
      <c r="O659" s="37">
        <f t="shared" si="513"/>
        <v>28.713875583601073</v>
      </c>
      <c r="Q659">
        <f>'Data TREND'!CO84</f>
        <v>91</v>
      </c>
      <c r="R659" s="37">
        <f>'Data TREND'!CX84</f>
        <v>1290.7923648898595</v>
      </c>
      <c r="S659" s="37">
        <f>'Data TREND'!CY84</f>
        <v>1202.080806617254</v>
      </c>
      <c r="T659" s="37">
        <f>'Data TREND'!CZ84</f>
        <v>482.67066599930291</v>
      </c>
      <c r="U659" s="62">
        <f>'Data TREND'!DA84</f>
        <v>2975.1530703531853</v>
      </c>
      <c r="V659" s="37">
        <f>'Data TREND'!DB84</f>
        <v>81.473030517413491</v>
      </c>
      <c r="W659" s="37">
        <f>'Data TREND'!DC84</f>
        <v>33.342296900658582</v>
      </c>
      <c r="Y659" s="37">
        <f t="shared" si="490"/>
        <v>0</v>
      </c>
      <c r="Z659" s="37">
        <f t="shared" si="491"/>
        <v>0</v>
      </c>
      <c r="AA659" s="37">
        <f t="shared" si="492"/>
        <v>0</v>
      </c>
      <c r="AB659" s="62">
        <f t="shared" si="493"/>
        <v>0</v>
      </c>
      <c r="AC659" s="37">
        <f t="shared" si="494"/>
        <v>0</v>
      </c>
      <c r="AD659" s="37">
        <f t="shared" si="495"/>
        <v>0</v>
      </c>
      <c r="AF659">
        <f>'Data TREND'!CO84</f>
        <v>91</v>
      </c>
      <c r="AG659" s="37">
        <f>'Data TREND'!DE84</f>
        <v>1671.2093724923843</v>
      </c>
      <c r="AH659" s="37">
        <f>'Data TREND'!DF84</f>
        <v>1201.1878920609095</v>
      </c>
      <c r="AI659" s="37">
        <f>'Data TREND'!DG84</f>
        <v>482.65738941512325</v>
      </c>
      <c r="AJ659" s="62">
        <f>'Data TREND'!DH84</f>
        <v>3355.2038654905</v>
      </c>
      <c r="AK659" s="37">
        <f>'Data TREND'!DI84</f>
        <v>91.734806370283636</v>
      </c>
      <c r="AL659" s="37">
        <f>'Data TREND'!DJ84</f>
        <v>37.334957852401317</v>
      </c>
      <c r="AN659" s="37">
        <f t="shared" si="496"/>
        <v>0</v>
      </c>
      <c r="AO659" s="37">
        <f t="shared" si="497"/>
        <v>0</v>
      </c>
      <c r="AP659" s="37">
        <f t="shared" si="498"/>
        <v>0</v>
      </c>
      <c r="AQ659" s="62">
        <f t="shared" si="499"/>
        <v>0</v>
      </c>
      <c r="AR659" s="37">
        <f t="shared" si="500"/>
        <v>0</v>
      </c>
      <c r="AS659" s="37">
        <f t="shared" si="501"/>
        <v>0</v>
      </c>
      <c r="AU659">
        <v>91</v>
      </c>
      <c r="AV659" s="37">
        <f t="shared" si="502"/>
        <v>895.45099728496109</v>
      </c>
      <c r="AW659" s="37">
        <f t="shared" si="503"/>
        <v>1203.0631617143081</v>
      </c>
      <c r="AX659" s="37">
        <f t="shared" si="504"/>
        <v>482.79570277721751</v>
      </c>
      <c r="AY659" s="62">
        <f t="shared" si="505"/>
        <v>2581.2617788069456</v>
      </c>
      <c r="AZ659" s="37">
        <f t="shared" si="506"/>
        <v>70.579252861758306</v>
      </c>
      <c r="BA659" s="37">
        <f t="shared" si="507"/>
        <v>28.713875583601073</v>
      </c>
      <c r="BC659">
        <v>91</v>
      </c>
      <c r="BD659" s="37">
        <f>IF(Voorblad!$E$10=Rekenblad!BC659,Rekenblad!AV659,0)</f>
        <v>0</v>
      </c>
      <c r="BE659" s="37">
        <f>IF(Voorblad!$E$10=Rekenblad!BC659,Rekenblad!AW659,0)</f>
        <v>0</v>
      </c>
      <c r="BF659" s="37">
        <f>IF(Voorblad!$E$10=Rekenblad!BC659,Rekenblad!AX659,0)</f>
        <v>0</v>
      </c>
      <c r="BG659" s="62">
        <f>IF(Voorblad!$E$10=Rekenblad!BC659,Rekenblad!AY659,0)</f>
        <v>0</v>
      </c>
      <c r="BH659" s="37">
        <f>IF(Voorblad!$E$10=Rekenblad!BC659,Rekenblad!AZ659,0)</f>
        <v>0</v>
      </c>
      <c r="BI659" s="37">
        <f>IF(Voorblad!$E$10=Rekenblad!BC659,Rekenblad!BA659,0)</f>
        <v>0</v>
      </c>
      <c r="BK659">
        <v>91</v>
      </c>
      <c r="BL659" s="37">
        <f>IF(Voorblad!$E$14=Rekenblad!$BL$576,Rekenblad!BD659,0)</f>
        <v>0</v>
      </c>
      <c r="BM659" s="37">
        <f>IF(Voorblad!$E$14=Rekenblad!$BL$576,Rekenblad!BE659,0)</f>
        <v>0</v>
      </c>
      <c r="BN659" s="37">
        <f>IF(Voorblad!$E$14=Rekenblad!$BL$576,Rekenblad!BF659,0)</f>
        <v>0</v>
      </c>
      <c r="BO659" s="37">
        <f>IF(Voorblad!$E$14=Rekenblad!$BL$576,Rekenblad!BG659,0)</f>
        <v>0</v>
      </c>
      <c r="BP659" s="37">
        <f>IF(Voorblad!$E$14=Rekenblad!$BL$576,Rekenblad!BH659,0)</f>
        <v>0</v>
      </c>
      <c r="BQ659" s="37">
        <f>IF(Voorblad!$E$14=Rekenblad!$BL$576,Rekenblad!BI659,0)</f>
        <v>0</v>
      </c>
    </row>
    <row r="660" spans="2:69" x14ac:dyDescent="0.25">
      <c r="B660">
        <f>'Data TREND'!CO85</f>
        <v>92</v>
      </c>
      <c r="C660" s="37">
        <f>'Data TREND'!CQ85</f>
        <v>903.23349697962146</v>
      </c>
      <c r="D660" s="37">
        <f>'Data TREND'!CR85</f>
        <v>1215.7596369928883</v>
      </c>
      <c r="E660" s="37">
        <f>'Data TREND'!CS85</f>
        <v>488.04854650863325</v>
      </c>
      <c r="F660" s="62">
        <f>'Data TREND'!CT85</f>
        <v>2606.994015661674</v>
      </c>
      <c r="G660" s="37">
        <f>'Data TREND'!CU85</f>
        <v>70.189998888746686</v>
      </c>
      <c r="H660" s="37">
        <f>'Data TREND'!CV85</f>
        <v>28.555119142628751</v>
      </c>
      <c r="J660" s="37">
        <f t="shared" si="508"/>
        <v>903.23349697962146</v>
      </c>
      <c r="K660" s="37">
        <f t="shared" si="509"/>
        <v>1215.7596369928883</v>
      </c>
      <c r="L660" s="37">
        <f t="shared" si="510"/>
        <v>488.04854650863325</v>
      </c>
      <c r="M660" s="62">
        <f t="shared" si="511"/>
        <v>2606.994015661674</v>
      </c>
      <c r="N660" s="37">
        <f t="shared" si="512"/>
        <v>70.189998888746686</v>
      </c>
      <c r="O660" s="37">
        <f t="shared" si="513"/>
        <v>28.555119142628751</v>
      </c>
      <c r="Q660">
        <f>'Data TREND'!CO85</f>
        <v>92</v>
      </c>
      <c r="R660" s="37">
        <f>'Data TREND'!CX85</f>
        <v>1301.6983933234446</v>
      </c>
      <c r="S660" s="37">
        <f>'Data TREND'!CY85</f>
        <v>1214.735295435928</v>
      </c>
      <c r="T660" s="37">
        <f>'Data TREND'!CZ85</f>
        <v>487.84721744575336</v>
      </c>
      <c r="U660" s="62">
        <f>'Data TREND'!DA85</f>
        <v>3003.887935429645</v>
      </c>
      <c r="V660" s="37">
        <f>'Data TREND'!DB85</f>
        <v>80.889811836971845</v>
      </c>
      <c r="W660" s="37">
        <f>'Data TREND'!DC85</f>
        <v>33.10557688659955</v>
      </c>
      <c r="Y660" s="37">
        <f t="shared" si="490"/>
        <v>0</v>
      </c>
      <c r="Z660" s="37">
        <f t="shared" si="491"/>
        <v>0</v>
      </c>
      <c r="AA660" s="37">
        <f t="shared" si="492"/>
        <v>0</v>
      </c>
      <c r="AB660" s="62">
        <f t="shared" si="493"/>
        <v>0</v>
      </c>
      <c r="AC660" s="37">
        <f t="shared" si="494"/>
        <v>0</v>
      </c>
      <c r="AD660" s="37">
        <f t="shared" si="495"/>
        <v>0</v>
      </c>
      <c r="AF660">
        <f>'Data TREND'!CO85</f>
        <v>92</v>
      </c>
      <c r="AG660" s="37">
        <f>'Data TREND'!DE85</f>
        <v>1685.0609640400271</v>
      </c>
      <c r="AH660" s="37">
        <f>'Data TREND'!DF85</f>
        <v>1213.8011622646475</v>
      </c>
      <c r="AI660" s="37">
        <f>'Data TREND'!DG85</f>
        <v>487.74768625008403</v>
      </c>
      <c r="AJ660" s="62">
        <f>'Data TREND'!DH85</f>
        <v>3386.7631054943431</v>
      </c>
      <c r="AK660" s="37">
        <f>'Data TREND'!DI85</f>
        <v>90.942856600947522</v>
      </c>
      <c r="AL660" s="37">
        <f>'Data TREND'!DJ85</f>
        <v>37.010752507645314</v>
      </c>
      <c r="AN660" s="37">
        <f t="shared" si="496"/>
        <v>0</v>
      </c>
      <c r="AO660" s="37">
        <f t="shared" si="497"/>
        <v>0</v>
      </c>
      <c r="AP660" s="37">
        <f t="shared" si="498"/>
        <v>0</v>
      </c>
      <c r="AQ660" s="62">
        <f t="shared" si="499"/>
        <v>0</v>
      </c>
      <c r="AR660" s="37">
        <f t="shared" si="500"/>
        <v>0</v>
      </c>
      <c r="AS660" s="37">
        <f t="shared" si="501"/>
        <v>0</v>
      </c>
      <c r="AU660">
        <v>92</v>
      </c>
      <c r="AV660" s="37">
        <f t="shared" si="502"/>
        <v>903.23349697962146</v>
      </c>
      <c r="AW660" s="37">
        <f t="shared" si="503"/>
        <v>1215.7596369928883</v>
      </c>
      <c r="AX660" s="37">
        <f t="shared" si="504"/>
        <v>488.04854650863325</v>
      </c>
      <c r="AY660" s="62">
        <f t="shared" si="505"/>
        <v>2606.994015661674</v>
      </c>
      <c r="AZ660" s="37">
        <f t="shared" si="506"/>
        <v>70.189998888746686</v>
      </c>
      <c r="BA660" s="37">
        <f t="shared" si="507"/>
        <v>28.555119142628751</v>
      </c>
      <c r="BC660">
        <v>92</v>
      </c>
      <c r="BD660" s="37">
        <f>IF(Voorblad!$E$10=Rekenblad!BC660,Rekenblad!AV660,0)</f>
        <v>0</v>
      </c>
      <c r="BE660" s="37">
        <f>IF(Voorblad!$E$10=Rekenblad!BC660,Rekenblad!AW660,0)</f>
        <v>0</v>
      </c>
      <c r="BF660" s="37">
        <f>IF(Voorblad!$E$10=Rekenblad!BC660,Rekenblad!AX660,0)</f>
        <v>0</v>
      </c>
      <c r="BG660" s="62">
        <f>IF(Voorblad!$E$10=Rekenblad!BC660,Rekenblad!AY660,0)</f>
        <v>0</v>
      </c>
      <c r="BH660" s="37">
        <f>IF(Voorblad!$E$10=Rekenblad!BC660,Rekenblad!AZ660,0)</f>
        <v>0</v>
      </c>
      <c r="BI660" s="37">
        <f>IF(Voorblad!$E$10=Rekenblad!BC660,Rekenblad!BA660,0)</f>
        <v>0</v>
      </c>
      <c r="BK660">
        <v>92</v>
      </c>
      <c r="BL660" s="37">
        <f>IF(Voorblad!$E$14=Rekenblad!$BL$576,Rekenblad!BD660,0)</f>
        <v>0</v>
      </c>
      <c r="BM660" s="37">
        <f>IF(Voorblad!$E$14=Rekenblad!$BL$576,Rekenblad!BE660,0)</f>
        <v>0</v>
      </c>
      <c r="BN660" s="37">
        <f>IF(Voorblad!$E$14=Rekenblad!$BL$576,Rekenblad!BF660,0)</f>
        <v>0</v>
      </c>
      <c r="BO660" s="37">
        <f>IF(Voorblad!$E$14=Rekenblad!$BL$576,Rekenblad!BG660,0)</f>
        <v>0</v>
      </c>
      <c r="BP660" s="37">
        <f>IF(Voorblad!$E$14=Rekenblad!$BL$576,Rekenblad!BH660,0)</f>
        <v>0</v>
      </c>
      <c r="BQ660" s="37">
        <f>IF(Voorblad!$E$14=Rekenblad!$BL$576,Rekenblad!BI660,0)</f>
        <v>0</v>
      </c>
    </row>
    <row r="661" spans="2:69" x14ac:dyDescent="0.25">
      <c r="B661">
        <f>'Data TREND'!CO86</f>
        <v>93</v>
      </c>
      <c r="C661" s="37">
        <f>'Data TREND'!CQ86</f>
        <v>911.01599667428184</v>
      </c>
      <c r="D661" s="37">
        <f>'Data TREND'!CR86</f>
        <v>1228.456112271469</v>
      </c>
      <c r="E661" s="37">
        <f>'Data TREND'!CS86</f>
        <v>493.30139024004899</v>
      </c>
      <c r="F661" s="62">
        <f>'Data TREND'!CT86</f>
        <v>2632.7262525164024</v>
      </c>
      <c r="G661" s="37">
        <f>'Data TREND'!CU86</f>
        <v>69.800744915735038</v>
      </c>
      <c r="H661" s="37">
        <f>'Data TREND'!CV86</f>
        <v>28.396362701656425</v>
      </c>
      <c r="J661" s="37">
        <f t="shared" si="508"/>
        <v>911.01599667428184</v>
      </c>
      <c r="K661" s="37">
        <f t="shared" si="509"/>
        <v>1228.456112271469</v>
      </c>
      <c r="L661" s="37">
        <f t="shared" si="510"/>
        <v>493.30139024004899</v>
      </c>
      <c r="M661" s="62">
        <f t="shared" si="511"/>
        <v>2632.7262525164024</v>
      </c>
      <c r="N661" s="37">
        <f t="shared" si="512"/>
        <v>69.800744915735038</v>
      </c>
      <c r="O661" s="37">
        <f t="shared" si="513"/>
        <v>28.396362701656425</v>
      </c>
      <c r="Q661">
        <f>'Data TREND'!CO86</f>
        <v>93</v>
      </c>
      <c r="R661" s="37">
        <f>'Data TREND'!CX86</f>
        <v>1312.60442175703</v>
      </c>
      <c r="S661" s="37">
        <f>'Data TREND'!CY86</f>
        <v>1227.3897842546019</v>
      </c>
      <c r="T661" s="37">
        <f>'Data TREND'!CZ86</f>
        <v>493.0237688922038</v>
      </c>
      <c r="U661" s="62">
        <f>'Data TREND'!DA86</f>
        <v>3032.6228005061057</v>
      </c>
      <c r="V661" s="37">
        <f>'Data TREND'!DB86</f>
        <v>80.306593156530198</v>
      </c>
      <c r="W661" s="37">
        <f>'Data TREND'!DC86</f>
        <v>32.868856872540526</v>
      </c>
      <c r="Y661" s="37">
        <f t="shared" si="490"/>
        <v>0</v>
      </c>
      <c r="Z661" s="37">
        <f t="shared" si="491"/>
        <v>0</v>
      </c>
      <c r="AA661" s="37">
        <f t="shared" si="492"/>
        <v>0</v>
      </c>
      <c r="AB661" s="62">
        <f t="shared" si="493"/>
        <v>0</v>
      </c>
      <c r="AC661" s="37">
        <f t="shared" si="494"/>
        <v>0</v>
      </c>
      <c r="AD661" s="37">
        <f t="shared" si="495"/>
        <v>0</v>
      </c>
      <c r="AF661">
        <f>'Data TREND'!CO86</f>
        <v>93</v>
      </c>
      <c r="AG661" s="37">
        <f>'Data TREND'!DE86</f>
        <v>1698.9125555876699</v>
      </c>
      <c r="AH661" s="37">
        <f>'Data TREND'!DF86</f>
        <v>1226.4144324683857</v>
      </c>
      <c r="AI661" s="37">
        <f>'Data TREND'!DG86</f>
        <v>492.83798308504487</v>
      </c>
      <c r="AJ661" s="62">
        <f>'Data TREND'!DH86</f>
        <v>3418.3223454981862</v>
      </c>
      <c r="AK661" s="37">
        <f>'Data TREND'!DI86</f>
        <v>90.150906831611422</v>
      </c>
      <c r="AL661" s="37">
        <f>'Data TREND'!DJ86</f>
        <v>36.686547162889305</v>
      </c>
      <c r="AN661" s="37">
        <f t="shared" si="496"/>
        <v>0</v>
      </c>
      <c r="AO661" s="37">
        <f t="shared" si="497"/>
        <v>0</v>
      </c>
      <c r="AP661" s="37">
        <f t="shared" si="498"/>
        <v>0</v>
      </c>
      <c r="AQ661" s="62">
        <f t="shared" si="499"/>
        <v>0</v>
      </c>
      <c r="AR661" s="37">
        <f t="shared" si="500"/>
        <v>0</v>
      </c>
      <c r="AS661" s="37">
        <f t="shared" si="501"/>
        <v>0</v>
      </c>
      <c r="AU661">
        <v>93</v>
      </c>
      <c r="AV661" s="37">
        <f t="shared" si="502"/>
        <v>911.01599667428184</v>
      </c>
      <c r="AW661" s="37">
        <f t="shared" si="503"/>
        <v>1228.456112271469</v>
      </c>
      <c r="AX661" s="37">
        <f t="shared" si="504"/>
        <v>493.30139024004899</v>
      </c>
      <c r="AY661" s="62">
        <f t="shared" si="505"/>
        <v>2632.7262525164024</v>
      </c>
      <c r="AZ661" s="37">
        <f t="shared" si="506"/>
        <v>69.800744915735038</v>
      </c>
      <c r="BA661" s="37">
        <f t="shared" si="507"/>
        <v>28.396362701656425</v>
      </c>
      <c r="BC661">
        <v>93</v>
      </c>
      <c r="BD661" s="37">
        <f>IF(Voorblad!$E$10=Rekenblad!BC661,Rekenblad!AV661,0)</f>
        <v>0</v>
      </c>
      <c r="BE661" s="37">
        <f>IF(Voorblad!$E$10=Rekenblad!BC661,Rekenblad!AW661,0)</f>
        <v>0</v>
      </c>
      <c r="BF661" s="37">
        <f>IF(Voorblad!$E$10=Rekenblad!BC661,Rekenblad!AX661,0)</f>
        <v>0</v>
      </c>
      <c r="BG661" s="62">
        <f>IF(Voorblad!$E$10=Rekenblad!BC661,Rekenblad!AY661,0)</f>
        <v>0</v>
      </c>
      <c r="BH661" s="37">
        <f>IF(Voorblad!$E$10=Rekenblad!BC661,Rekenblad!AZ661,0)</f>
        <v>0</v>
      </c>
      <c r="BI661" s="37">
        <f>IF(Voorblad!$E$10=Rekenblad!BC661,Rekenblad!BA661,0)</f>
        <v>0</v>
      </c>
      <c r="BK661">
        <v>93</v>
      </c>
      <c r="BL661" s="37">
        <f>IF(Voorblad!$E$14=Rekenblad!$BL$576,Rekenblad!BD661,0)</f>
        <v>0</v>
      </c>
      <c r="BM661" s="37">
        <f>IF(Voorblad!$E$14=Rekenblad!$BL$576,Rekenblad!BE661,0)</f>
        <v>0</v>
      </c>
      <c r="BN661" s="37">
        <f>IF(Voorblad!$E$14=Rekenblad!$BL$576,Rekenblad!BF661,0)</f>
        <v>0</v>
      </c>
      <c r="BO661" s="37">
        <f>IF(Voorblad!$E$14=Rekenblad!$BL$576,Rekenblad!BG661,0)</f>
        <v>0</v>
      </c>
      <c r="BP661" s="37">
        <f>IF(Voorblad!$E$14=Rekenblad!$BL$576,Rekenblad!BH661,0)</f>
        <v>0</v>
      </c>
      <c r="BQ661" s="37">
        <f>IF(Voorblad!$E$14=Rekenblad!$BL$576,Rekenblad!BI661,0)</f>
        <v>0</v>
      </c>
    </row>
    <row r="662" spans="2:69" x14ac:dyDescent="0.25">
      <c r="B662">
        <f>'Data TREND'!CO87</f>
        <v>94</v>
      </c>
      <c r="C662" s="37">
        <f>'Data TREND'!CQ87</f>
        <v>918.79849636894221</v>
      </c>
      <c r="D662" s="37">
        <f>'Data TREND'!CR87</f>
        <v>1241.1525875500492</v>
      </c>
      <c r="E662" s="37">
        <f>'Data TREND'!CS87</f>
        <v>498.55423397146467</v>
      </c>
      <c r="F662" s="62">
        <f>'Data TREND'!CT87</f>
        <v>2658.4584893711317</v>
      </c>
      <c r="G662" s="37">
        <f>'Data TREND'!CU87</f>
        <v>69.411490942723418</v>
      </c>
      <c r="H662" s="37">
        <f>'Data TREND'!CV87</f>
        <v>28.237606260684103</v>
      </c>
      <c r="J662" s="37">
        <f t="shared" si="508"/>
        <v>918.79849636894221</v>
      </c>
      <c r="K662" s="37">
        <f t="shared" si="509"/>
        <v>1241.1525875500492</v>
      </c>
      <c r="L662" s="37">
        <f t="shared" si="510"/>
        <v>498.55423397146467</v>
      </c>
      <c r="M662" s="62">
        <f t="shared" si="511"/>
        <v>2658.4584893711317</v>
      </c>
      <c r="N662" s="37">
        <f t="shared" si="512"/>
        <v>69.411490942723418</v>
      </c>
      <c r="O662" s="37">
        <f t="shared" si="513"/>
        <v>28.237606260684103</v>
      </c>
      <c r="Q662">
        <f>'Data TREND'!CO87</f>
        <v>94</v>
      </c>
      <c r="R662" s="37">
        <f>'Data TREND'!CX87</f>
        <v>1323.5104501906148</v>
      </c>
      <c r="S662" s="37">
        <f>'Data TREND'!CY87</f>
        <v>1240.0442730732759</v>
      </c>
      <c r="T662" s="37">
        <f>'Data TREND'!CZ87</f>
        <v>498.20032033865419</v>
      </c>
      <c r="U662" s="62">
        <f>'Data TREND'!DA87</f>
        <v>3061.3576655825664</v>
      </c>
      <c r="V662" s="37">
        <f>'Data TREND'!DB87</f>
        <v>79.723374476088537</v>
      </c>
      <c r="W662" s="37">
        <f>'Data TREND'!DC87</f>
        <v>32.632136858481502</v>
      </c>
      <c r="Y662" s="37">
        <f t="shared" si="490"/>
        <v>0</v>
      </c>
      <c r="Z662" s="37">
        <f t="shared" si="491"/>
        <v>0</v>
      </c>
      <c r="AA662" s="37">
        <f t="shared" si="492"/>
        <v>0</v>
      </c>
      <c r="AB662" s="62">
        <f t="shared" si="493"/>
        <v>0</v>
      </c>
      <c r="AC662" s="37">
        <f t="shared" si="494"/>
        <v>0</v>
      </c>
      <c r="AD662" s="37">
        <f t="shared" si="495"/>
        <v>0</v>
      </c>
      <c r="AF662">
        <f>'Data TREND'!CO87</f>
        <v>94</v>
      </c>
      <c r="AG662" s="37">
        <f>'Data TREND'!DE87</f>
        <v>1712.7641471353127</v>
      </c>
      <c r="AH662" s="37">
        <f>'Data TREND'!DF87</f>
        <v>1239.0277026721237</v>
      </c>
      <c r="AI662" s="37">
        <f>'Data TREND'!DG87</f>
        <v>497.92827992000565</v>
      </c>
      <c r="AJ662" s="62">
        <f>'Data TREND'!DH87</f>
        <v>3449.8815855020293</v>
      </c>
      <c r="AK662" s="37">
        <f>'Data TREND'!DI87</f>
        <v>89.358957062275309</v>
      </c>
      <c r="AL662" s="37">
        <f>'Data TREND'!DJ87</f>
        <v>36.362341818133302</v>
      </c>
      <c r="AN662" s="37">
        <f t="shared" si="496"/>
        <v>0</v>
      </c>
      <c r="AO662" s="37">
        <f t="shared" si="497"/>
        <v>0</v>
      </c>
      <c r="AP662" s="37">
        <f t="shared" si="498"/>
        <v>0</v>
      </c>
      <c r="AQ662" s="62">
        <f t="shared" si="499"/>
        <v>0</v>
      </c>
      <c r="AR662" s="37">
        <f t="shared" si="500"/>
        <v>0</v>
      </c>
      <c r="AS662" s="37">
        <f t="shared" si="501"/>
        <v>0</v>
      </c>
      <c r="AU662">
        <v>94</v>
      </c>
      <c r="AV662" s="37">
        <f t="shared" si="502"/>
        <v>918.79849636894221</v>
      </c>
      <c r="AW662" s="37">
        <f t="shared" si="503"/>
        <v>1241.1525875500492</v>
      </c>
      <c r="AX662" s="37">
        <f t="shared" si="504"/>
        <v>498.55423397146467</v>
      </c>
      <c r="AY662" s="62">
        <f t="shared" si="505"/>
        <v>2658.4584893711317</v>
      </c>
      <c r="AZ662" s="37">
        <f t="shared" si="506"/>
        <v>69.411490942723418</v>
      </c>
      <c r="BA662" s="37">
        <f t="shared" si="507"/>
        <v>28.237606260684103</v>
      </c>
      <c r="BC662">
        <v>94</v>
      </c>
      <c r="BD662" s="37">
        <f>IF(Voorblad!$E$10=Rekenblad!BC662,Rekenblad!AV662,0)</f>
        <v>0</v>
      </c>
      <c r="BE662" s="37">
        <f>IF(Voorblad!$E$10=Rekenblad!BC662,Rekenblad!AW662,0)</f>
        <v>0</v>
      </c>
      <c r="BF662" s="37">
        <f>IF(Voorblad!$E$10=Rekenblad!BC662,Rekenblad!AX662,0)</f>
        <v>0</v>
      </c>
      <c r="BG662" s="62">
        <f>IF(Voorblad!$E$10=Rekenblad!BC662,Rekenblad!AY662,0)</f>
        <v>0</v>
      </c>
      <c r="BH662" s="37">
        <f>IF(Voorblad!$E$10=Rekenblad!BC662,Rekenblad!AZ662,0)</f>
        <v>0</v>
      </c>
      <c r="BI662" s="37">
        <f>IF(Voorblad!$E$10=Rekenblad!BC662,Rekenblad!BA662,0)</f>
        <v>0</v>
      </c>
      <c r="BK662">
        <v>94</v>
      </c>
      <c r="BL662" s="37">
        <f>IF(Voorblad!$E$14=Rekenblad!$BL$576,Rekenblad!BD662,0)</f>
        <v>0</v>
      </c>
      <c r="BM662" s="37">
        <f>IF(Voorblad!$E$14=Rekenblad!$BL$576,Rekenblad!BE662,0)</f>
        <v>0</v>
      </c>
      <c r="BN662" s="37">
        <f>IF(Voorblad!$E$14=Rekenblad!$BL$576,Rekenblad!BF662,0)</f>
        <v>0</v>
      </c>
      <c r="BO662" s="37">
        <f>IF(Voorblad!$E$14=Rekenblad!$BL$576,Rekenblad!BG662,0)</f>
        <v>0</v>
      </c>
      <c r="BP662" s="37">
        <f>IF(Voorblad!$E$14=Rekenblad!$BL$576,Rekenblad!BH662,0)</f>
        <v>0</v>
      </c>
      <c r="BQ662" s="37">
        <f>IF(Voorblad!$E$14=Rekenblad!$BL$576,Rekenblad!BI662,0)</f>
        <v>0</v>
      </c>
    </row>
    <row r="663" spans="2:69" x14ac:dyDescent="0.25">
      <c r="B663">
        <f>'Data TREND'!CO88</f>
        <v>95</v>
      </c>
      <c r="C663" s="37">
        <f>'Data TREND'!CQ88</f>
        <v>926.58099606360247</v>
      </c>
      <c r="D663" s="37">
        <f>'Data TREND'!CR88</f>
        <v>1253.8490628286299</v>
      </c>
      <c r="E663" s="37">
        <f>'Data TREND'!CS88</f>
        <v>503.80707770288041</v>
      </c>
      <c r="F663" s="62">
        <f>'Data TREND'!CT88</f>
        <v>2684.1907262258601</v>
      </c>
      <c r="G663" s="37">
        <f>'Data TREND'!CU88</f>
        <v>69.02223696971177</v>
      </c>
      <c r="H663" s="37">
        <f>'Data TREND'!CV88</f>
        <v>28.078849819711778</v>
      </c>
      <c r="J663" s="37">
        <f t="shared" si="508"/>
        <v>926.58099606360247</v>
      </c>
      <c r="K663" s="37">
        <f t="shared" si="509"/>
        <v>1253.8490628286299</v>
      </c>
      <c r="L663" s="37">
        <f t="shared" si="510"/>
        <v>503.80707770288041</v>
      </c>
      <c r="M663" s="62">
        <f t="shared" si="511"/>
        <v>2684.1907262258601</v>
      </c>
      <c r="N663" s="37">
        <f t="shared" si="512"/>
        <v>69.02223696971177</v>
      </c>
      <c r="O663" s="37">
        <f t="shared" si="513"/>
        <v>28.078849819711778</v>
      </c>
      <c r="Q663">
        <f>'Data TREND'!CO88</f>
        <v>95</v>
      </c>
      <c r="R663" s="37">
        <f>'Data TREND'!CX88</f>
        <v>1334.4164786242</v>
      </c>
      <c r="S663" s="37">
        <f>'Data TREND'!CY88</f>
        <v>1252.69876189195</v>
      </c>
      <c r="T663" s="37">
        <f>'Data TREND'!CZ88</f>
        <v>503.37687178510464</v>
      </c>
      <c r="U663" s="62">
        <f>'Data TREND'!DA88</f>
        <v>3090.092530659027</v>
      </c>
      <c r="V663" s="37">
        <f>'Data TREND'!DB88</f>
        <v>79.140155795646876</v>
      </c>
      <c r="W663" s="37">
        <f>'Data TREND'!DC88</f>
        <v>32.395416844422478</v>
      </c>
      <c r="Y663" s="37">
        <f t="shared" si="490"/>
        <v>0</v>
      </c>
      <c r="Z663" s="37">
        <f t="shared" si="491"/>
        <v>0</v>
      </c>
      <c r="AA663" s="37">
        <f t="shared" si="492"/>
        <v>0</v>
      </c>
      <c r="AB663" s="62">
        <f t="shared" si="493"/>
        <v>0</v>
      </c>
      <c r="AC663" s="37">
        <f t="shared" si="494"/>
        <v>0</v>
      </c>
      <c r="AD663" s="37">
        <f t="shared" si="495"/>
        <v>0</v>
      </c>
      <c r="AF663">
        <f>'Data TREND'!CO88</f>
        <v>95</v>
      </c>
      <c r="AG663" s="37">
        <f>'Data TREND'!DE88</f>
        <v>1726.6157386829555</v>
      </c>
      <c r="AH663" s="37">
        <f>'Data TREND'!DF88</f>
        <v>1251.6409728758617</v>
      </c>
      <c r="AI663" s="37">
        <f>'Data TREND'!DG88</f>
        <v>503.01857675496649</v>
      </c>
      <c r="AJ663" s="62">
        <f>'Data TREND'!DH88</f>
        <v>3481.4408255058725</v>
      </c>
      <c r="AK663" s="37">
        <f>'Data TREND'!DI88</f>
        <v>88.567007292939209</v>
      </c>
      <c r="AL663" s="37">
        <f>'Data TREND'!DJ88</f>
        <v>36.038136473377293</v>
      </c>
      <c r="AN663" s="37">
        <f t="shared" si="496"/>
        <v>0</v>
      </c>
      <c r="AO663" s="37">
        <f t="shared" si="497"/>
        <v>0</v>
      </c>
      <c r="AP663" s="37">
        <f t="shared" si="498"/>
        <v>0</v>
      </c>
      <c r="AQ663" s="62">
        <f t="shared" si="499"/>
        <v>0</v>
      </c>
      <c r="AR663" s="37">
        <f t="shared" si="500"/>
        <v>0</v>
      </c>
      <c r="AS663" s="37">
        <f t="shared" si="501"/>
        <v>0</v>
      </c>
      <c r="AU663">
        <v>95</v>
      </c>
      <c r="AV663" s="37">
        <f t="shared" si="502"/>
        <v>926.58099606360247</v>
      </c>
      <c r="AW663" s="37">
        <f t="shared" si="503"/>
        <v>1253.8490628286299</v>
      </c>
      <c r="AX663" s="37">
        <f t="shared" si="504"/>
        <v>503.80707770288041</v>
      </c>
      <c r="AY663" s="62">
        <f t="shared" si="505"/>
        <v>2684.1907262258601</v>
      </c>
      <c r="AZ663" s="37">
        <f t="shared" si="506"/>
        <v>69.02223696971177</v>
      </c>
      <c r="BA663" s="37">
        <f t="shared" si="507"/>
        <v>28.078849819711778</v>
      </c>
      <c r="BC663">
        <v>95</v>
      </c>
      <c r="BD663" s="37">
        <f>IF(Voorblad!$E$10=Rekenblad!BC663,Rekenblad!AV663,0)</f>
        <v>0</v>
      </c>
      <c r="BE663" s="37">
        <f>IF(Voorblad!$E$10=Rekenblad!BC663,Rekenblad!AW663,0)</f>
        <v>0</v>
      </c>
      <c r="BF663" s="37">
        <f>IF(Voorblad!$E$10=Rekenblad!BC663,Rekenblad!AX663,0)</f>
        <v>0</v>
      </c>
      <c r="BG663" s="62">
        <f>IF(Voorblad!$E$10=Rekenblad!BC663,Rekenblad!AY663,0)</f>
        <v>0</v>
      </c>
      <c r="BH663" s="37">
        <f>IF(Voorblad!$E$10=Rekenblad!BC663,Rekenblad!AZ663,0)</f>
        <v>0</v>
      </c>
      <c r="BI663" s="37">
        <f>IF(Voorblad!$E$10=Rekenblad!BC663,Rekenblad!BA663,0)</f>
        <v>0</v>
      </c>
      <c r="BK663">
        <v>95</v>
      </c>
      <c r="BL663" s="37">
        <f>IF(Voorblad!$E$14=Rekenblad!$BL$576,Rekenblad!BD663,0)</f>
        <v>0</v>
      </c>
      <c r="BM663" s="37">
        <f>IF(Voorblad!$E$14=Rekenblad!$BL$576,Rekenblad!BE663,0)</f>
        <v>0</v>
      </c>
      <c r="BN663" s="37">
        <f>IF(Voorblad!$E$14=Rekenblad!$BL$576,Rekenblad!BF663,0)</f>
        <v>0</v>
      </c>
      <c r="BO663" s="37">
        <f>IF(Voorblad!$E$14=Rekenblad!$BL$576,Rekenblad!BG663,0)</f>
        <v>0</v>
      </c>
      <c r="BP663" s="37">
        <f>IF(Voorblad!$E$14=Rekenblad!$BL$576,Rekenblad!BH663,0)</f>
        <v>0</v>
      </c>
      <c r="BQ663" s="37">
        <f>IF(Voorblad!$E$14=Rekenblad!$BL$576,Rekenblad!BI663,0)</f>
        <v>0</v>
      </c>
    </row>
    <row r="664" spans="2:69" x14ac:dyDescent="0.25">
      <c r="B664">
        <f>'Data TREND'!CO89</f>
        <v>96</v>
      </c>
      <c r="C664" s="37">
        <f>'Data TREND'!CQ89</f>
        <v>934.36349575826284</v>
      </c>
      <c r="D664" s="37">
        <f>'Data TREND'!CR89</f>
        <v>1266.5455381072102</v>
      </c>
      <c r="E664" s="37">
        <f>'Data TREND'!CS89</f>
        <v>509.05992143429614</v>
      </c>
      <c r="F664" s="62">
        <f>'Data TREND'!CT89</f>
        <v>2709.9229630805885</v>
      </c>
      <c r="G664" s="37">
        <f>'Data TREND'!CU89</f>
        <v>68.63298299670015</v>
      </c>
      <c r="H664" s="37">
        <f>'Data TREND'!CV89</f>
        <v>27.920093378739452</v>
      </c>
      <c r="J664" s="37">
        <f t="shared" si="508"/>
        <v>934.36349575826284</v>
      </c>
      <c r="K664" s="37">
        <f t="shared" si="509"/>
        <v>1266.5455381072102</v>
      </c>
      <c r="L664" s="37">
        <f t="shared" si="510"/>
        <v>509.05992143429614</v>
      </c>
      <c r="M664" s="62">
        <f t="shared" si="511"/>
        <v>2709.9229630805885</v>
      </c>
      <c r="N664" s="37">
        <f t="shared" si="512"/>
        <v>68.63298299670015</v>
      </c>
      <c r="O664" s="37">
        <f t="shared" si="513"/>
        <v>27.920093378739452</v>
      </c>
      <c r="Q664">
        <f>'Data TREND'!CO89</f>
        <v>96</v>
      </c>
      <c r="R664" s="37">
        <f>'Data TREND'!CX89</f>
        <v>1345.3225070577855</v>
      </c>
      <c r="S664" s="37">
        <f>'Data TREND'!CY89</f>
        <v>1265.353250710624</v>
      </c>
      <c r="T664" s="37">
        <f>'Data TREND'!CZ89</f>
        <v>508.55342323155503</v>
      </c>
      <c r="U664" s="62">
        <f>'Data TREND'!DA89</f>
        <v>3118.8273957354877</v>
      </c>
      <c r="V664" s="37">
        <f>'Data TREND'!DB89</f>
        <v>78.556937115205216</v>
      </c>
      <c r="W664" s="37">
        <f>'Data TREND'!DC89</f>
        <v>32.158696830363454</v>
      </c>
      <c r="Y664" s="37">
        <f t="shared" si="490"/>
        <v>0</v>
      </c>
      <c r="Z664" s="37">
        <f t="shared" si="491"/>
        <v>0</v>
      </c>
      <c r="AA664" s="37">
        <f t="shared" si="492"/>
        <v>0</v>
      </c>
      <c r="AB664" s="62">
        <f t="shared" si="493"/>
        <v>0</v>
      </c>
      <c r="AC664" s="37">
        <f t="shared" si="494"/>
        <v>0</v>
      </c>
      <c r="AD664" s="37">
        <f t="shared" si="495"/>
        <v>0</v>
      </c>
      <c r="AF664">
        <f>'Data TREND'!CO89</f>
        <v>96</v>
      </c>
      <c r="AG664" s="37">
        <f>'Data TREND'!DE89</f>
        <v>1740.467330230598</v>
      </c>
      <c r="AH664" s="37">
        <f>'Data TREND'!DF89</f>
        <v>1264.2542430795997</v>
      </c>
      <c r="AI664" s="37">
        <f>'Data TREND'!DG89</f>
        <v>508.10887358992727</v>
      </c>
      <c r="AJ664" s="62">
        <f>'Data TREND'!DH89</f>
        <v>3513.0000655097156</v>
      </c>
      <c r="AK664" s="37">
        <f>'Data TREND'!DI89</f>
        <v>87.775057523603095</v>
      </c>
      <c r="AL664" s="37">
        <f>'Data TREND'!DJ89</f>
        <v>35.713931128621283</v>
      </c>
      <c r="AN664" s="37">
        <f t="shared" si="496"/>
        <v>0</v>
      </c>
      <c r="AO664" s="37">
        <f t="shared" si="497"/>
        <v>0</v>
      </c>
      <c r="AP664" s="37">
        <f t="shared" si="498"/>
        <v>0</v>
      </c>
      <c r="AQ664" s="62">
        <f t="shared" si="499"/>
        <v>0</v>
      </c>
      <c r="AR664" s="37">
        <f t="shared" si="500"/>
        <v>0</v>
      </c>
      <c r="AS664" s="37">
        <f t="shared" si="501"/>
        <v>0</v>
      </c>
      <c r="AU664">
        <v>96</v>
      </c>
      <c r="AV664" s="37">
        <f t="shared" si="502"/>
        <v>934.36349575826284</v>
      </c>
      <c r="AW664" s="37">
        <f t="shared" si="503"/>
        <v>1266.5455381072102</v>
      </c>
      <c r="AX664" s="37">
        <f t="shared" si="504"/>
        <v>509.05992143429614</v>
      </c>
      <c r="AY664" s="62">
        <f t="shared" si="505"/>
        <v>2709.9229630805885</v>
      </c>
      <c r="AZ664" s="37">
        <f t="shared" si="506"/>
        <v>68.63298299670015</v>
      </c>
      <c r="BA664" s="37">
        <f t="shared" si="507"/>
        <v>27.920093378739452</v>
      </c>
      <c r="BC664">
        <v>96</v>
      </c>
      <c r="BD664" s="37">
        <f>IF(Voorblad!$E$10=Rekenblad!BC664,Rekenblad!AV664,0)</f>
        <v>0</v>
      </c>
      <c r="BE664" s="37">
        <f>IF(Voorblad!$E$10=Rekenblad!BC664,Rekenblad!AW664,0)</f>
        <v>0</v>
      </c>
      <c r="BF664" s="37">
        <f>IF(Voorblad!$E$10=Rekenblad!BC664,Rekenblad!AX664,0)</f>
        <v>0</v>
      </c>
      <c r="BG664" s="62">
        <f>IF(Voorblad!$E$10=Rekenblad!BC664,Rekenblad!AY664,0)</f>
        <v>0</v>
      </c>
      <c r="BH664" s="37">
        <f>IF(Voorblad!$E$10=Rekenblad!BC664,Rekenblad!AZ664,0)</f>
        <v>0</v>
      </c>
      <c r="BI664" s="37">
        <f>IF(Voorblad!$E$10=Rekenblad!BC664,Rekenblad!BA664,0)</f>
        <v>0</v>
      </c>
      <c r="BK664">
        <v>96</v>
      </c>
      <c r="BL664" s="37">
        <f>IF(Voorblad!$E$14=Rekenblad!$BL$576,Rekenblad!BD664,0)</f>
        <v>0</v>
      </c>
      <c r="BM664" s="37">
        <f>IF(Voorblad!$E$14=Rekenblad!$BL$576,Rekenblad!BE664,0)</f>
        <v>0</v>
      </c>
      <c r="BN664" s="37">
        <f>IF(Voorblad!$E$14=Rekenblad!$BL$576,Rekenblad!BF664,0)</f>
        <v>0</v>
      </c>
      <c r="BO664" s="37">
        <f>IF(Voorblad!$E$14=Rekenblad!$BL$576,Rekenblad!BG664,0)</f>
        <v>0</v>
      </c>
      <c r="BP664" s="37">
        <f>IF(Voorblad!$E$14=Rekenblad!$BL$576,Rekenblad!BH664,0)</f>
        <v>0</v>
      </c>
      <c r="BQ664" s="37">
        <f>IF(Voorblad!$E$14=Rekenblad!$BL$576,Rekenblad!BI664,0)</f>
        <v>0</v>
      </c>
    </row>
    <row r="665" spans="2:69" x14ac:dyDescent="0.25">
      <c r="B665">
        <f>'Data TREND'!CO90</f>
        <v>97</v>
      </c>
      <c r="C665" s="37">
        <f>'Data TREND'!CQ90</f>
        <v>942.14599545292322</v>
      </c>
      <c r="D665" s="37">
        <f>'Data TREND'!CR90</f>
        <v>1279.2420133857909</v>
      </c>
      <c r="E665" s="37">
        <f>'Data TREND'!CS90</f>
        <v>514.31276516571188</v>
      </c>
      <c r="F665" s="62">
        <f>'Data TREND'!CT90</f>
        <v>2735.6551999353178</v>
      </c>
      <c r="G665" s="37">
        <f>'Data TREND'!CU90</f>
        <v>68.243729023688516</v>
      </c>
      <c r="H665" s="37">
        <f>'Data TREND'!CV90</f>
        <v>27.761336937767126</v>
      </c>
      <c r="J665" s="37">
        <f t="shared" si="508"/>
        <v>942.14599545292322</v>
      </c>
      <c r="K665" s="37">
        <f t="shared" si="509"/>
        <v>1279.2420133857909</v>
      </c>
      <c r="L665" s="37">
        <f t="shared" si="510"/>
        <v>514.31276516571188</v>
      </c>
      <c r="M665" s="62">
        <f t="shared" si="511"/>
        <v>2735.6551999353178</v>
      </c>
      <c r="N665" s="37">
        <f t="shared" si="512"/>
        <v>68.243729023688516</v>
      </c>
      <c r="O665" s="37">
        <f t="shared" si="513"/>
        <v>27.761336937767126</v>
      </c>
      <c r="Q665">
        <f>'Data TREND'!CO90</f>
        <v>97</v>
      </c>
      <c r="R665" s="37">
        <f>'Data TREND'!CX90</f>
        <v>1356.2285354913706</v>
      </c>
      <c r="S665" s="37">
        <f>'Data TREND'!CY90</f>
        <v>1278.0077395292981</v>
      </c>
      <c r="T665" s="37">
        <f>'Data TREND'!CZ90</f>
        <v>513.72997467800542</v>
      </c>
      <c r="U665" s="62">
        <f>'Data TREND'!DA90</f>
        <v>3147.5622608119475</v>
      </c>
      <c r="V665" s="37">
        <f>'Data TREND'!DB90</f>
        <v>77.973718434763569</v>
      </c>
      <c r="W665" s="37">
        <f>'Data TREND'!DC90</f>
        <v>31.921976816304429</v>
      </c>
      <c r="Y665" s="37">
        <f t="shared" si="490"/>
        <v>0</v>
      </c>
      <c r="Z665" s="37">
        <f t="shared" si="491"/>
        <v>0</v>
      </c>
      <c r="AA665" s="37">
        <f t="shared" si="492"/>
        <v>0</v>
      </c>
      <c r="AB665" s="62">
        <f t="shared" si="493"/>
        <v>0</v>
      </c>
      <c r="AC665" s="37">
        <f t="shared" si="494"/>
        <v>0</v>
      </c>
      <c r="AD665" s="37">
        <f t="shared" si="495"/>
        <v>0</v>
      </c>
      <c r="AF665">
        <f>'Data TREND'!CO90</f>
        <v>97</v>
      </c>
      <c r="AG665" s="37">
        <f>'Data TREND'!DE90</f>
        <v>1754.3189217782408</v>
      </c>
      <c r="AH665" s="37">
        <f>'Data TREND'!DF90</f>
        <v>1276.867513283338</v>
      </c>
      <c r="AI665" s="37">
        <f>'Data TREND'!DG90</f>
        <v>513.19917042488805</v>
      </c>
      <c r="AJ665" s="62">
        <f>'Data TREND'!DH90</f>
        <v>3544.5593055135591</v>
      </c>
      <c r="AK665" s="37">
        <f>'Data TREND'!DI90</f>
        <v>86.983107754266996</v>
      </c>
      <c r="AL665" s="37">
        <f>'Data TREND'!DJ90</f>
        <v>35.389725783865273</v>
      </c>
      <c r="AN665" s="37">
        <f t="shared" si="496"/>
        <v>0</v>
      </c>
      <c r="AO665" s="37">
        <f t="shared" si="497"/>
        <v>0</v>
      </c>
      <c r="AP665" s="37">
        <f t="shared" si="498"/>
        <v>0</v>
      </c>
      <c r="AQ665" s="62">
        <f t="shared" si="499"/>
        <v>0</v>
      </c>
      <c r="AR665" s="37">
        <f t="shared" si="500"/>
        <v>0</v>
      </c>
      <c r="AS665" s="37">
        <f t="shared" si="501"/>
        <v>0</v>
      </c>
      <c r="AU665">
        <v>97</v>
      </c>
      <c r="AV665" s="37">
        <f t="shared" si="502"/>
        <v>942.14599545292322</v>
      </c>
      <c r="AW665" s="37">
        <f t="shared" si="503"/>
        <v>1279.2420133857909</v>
      </c>
      <c r="AX665" s="37">
        <f t="shared" si="504"/>
        <v>514.31276516571188</v>
      </c>
      <c r="AY665" s="62">
        <f t="shared" si="505"/>
        <v>2735.6551999353178</v>
      </c>
      <c r="AZ665" s="37">
        <f t="shared" si="506"/>
        <v>68.243729023688516</v>
      </c>
      <c r="BA665" s="37">
        <f t="shared" si="507"/>
        <v>27.761336937767126</v>
      </c>
      <c r="BC665">
        <v>97</v>
      </c>
      <c r="BD665" s="37">
        <f>IF(Voorblad!$E$10=Rekenblad!BC665,Rekenblad!AV665,0)</f>
        <v>0</v>
      </c>
      <c r="BE665" s="37">
        <f>IF(Voorblad!$E$10=Rekenblad!BC665,Rekenblad!AW665,0)</f>
        <v>0</v>
      </c>
      <c r="BF665" s="37">
        <f>IF(Voorblad!$E$10=Rekenblad!BC665,Rekenblad!AX665,0)</f>
        <v>0</v>
      </c>
      <c r="BG665" s="62">
        <f>IF(Voorblad!$E$10=Rekenblad!BC665,Rekenblad!AY665,0)</f>
        <v>0</v>
      </c>
      <c r="BH665" s="37">
        <f>IF(Voorblad!$E$10=Rekenblad!BC665,Rekenblad!AZ665,0)</f>
        <v>0</v>
      </c>
      <c r="BI665" s="37">
        <f>IF(Voorblad!$E$10=Rekenblad!BC665,Rekenblad!BA665,0)</f>
        <v>0</v>
      </c>
      <c r="BK665">
        <v>97</v>
      </c>
      <c r="BL665" s="37">
        <f>IF(Voorblad!$E$14=Rekenblad!$BL$576,Rekenblad!BD665,0)</f>
        <v>0</v>
      </c>
      <c r="BM665" s="37">
        <f>IF(Voorblad!$E$14=Rekenblad!$BL$576,Rekenblad!BE665,0)</f>
        <v>0</v>
      </c>
      <c r="BN665" s="37">
        <f>IF(Voorblad!$E$14=Rekenblad!$BL$576,Rekenblad!BF665,0)</f>
        <v>0</v>
      </c>
      <c r="BO665" s="37">
        <f>IF(Voorblad!$E$14=Rekenblad!$BL$576,Rekenblad!BG665,0)</f>
        <v>0</v>
      </c>
      <c r="BP665" s="37">
        <f>IF(Voorblad!$E$14=Rekenblad!$BL$576,Rekenblad!BH665,0)</f>
        <v>0</v>
      </c>
      <c r="BQ665" s="37">
        <f>IF(Voorblad!$E$14=Rekenblad!$BL$576,Rekenblad!BI665,0)</f>
        <v>0</v>
      </c>
    </row>
    <row r="666" spans="2:69" x14ac:dyDescent="0.25">
      <c r="B666">
        <f>'Data TREND'!CO91</f>
        <v>98</v>
      </c>
      <c r="C666" s="37">
        <f>'Data TREND'!CQ91</f>
        <v>949.92849514758348</v>
      </c>
      <c r="D666" s="37">
        <f>'Data TREND'!CR91</f>
        <v>1291.9384886643711</v>
      </c>
      <c r="E666" s="37">
        <f>'Data TREND'!CS91</f>
        <v>519.5656088971275</v>
      </c>
      <c r="F666" s="62">
        <f>'Data TREND'!CT91</f>
        <v>2761.3874367900462</v>
      </c>
      <c r="G666" s="37">
        <f>'Data TREND'!CU91</f>
        <v>67.854475050676882</v>
      </c>
      <c r="H666" s="37">
        <f>'Data TREND'!CV91</f>
        <v>27.602580496794804</v>
      </c>
      <c r="J666" s="37">
        <f t="shared" si="508"/>
        <v>949.92849514758348</v>
      </c>
      <c r="K666" s="37">
        <f t="shared" si="509"/>
        <v>1291.9384886643711</v>
      </c>
      <c r="L666" s="37">
        <f t="shared" si="510"/>
        <v>519.5656088971275</v>
      </c>
      <c r="M666" s="62">
        <f t="shared" si="511"/>
        <v>2761.3874367900462</v>
      </c>
      <c r="N666" s="37">
        <f t="shared" si="512"/>
        <v>67.854475050676882</v>
      </c>
      <c r="O666" s="37">
        <f t="shared" si="513"/>
        <v>27.602580496794804</v>
      </c>
      <c r="Q666">
        <f>'Data TREND'!CO91</f>
        <v>98</v>
      </c>
      <c r="R666" s="37">
        <f>'Data TREND'!CX91</f>
        <v>1367.1345639249557</v>
      </c>
      <c r="S666" s="37">
        <f>'Data TREND'!CY91</f>
        <v>1290.6622283479719</v>
      </c>
      <c r="T666" s="37">
        <f>'Data TREND'!CZ91</f>
        <v>518.90652612445592</v>
      </c>
      <c r="U666" s="62">
        <f>'Data TREND'!DA91</f>
        <v>3176.2971258884081</v>
      </c>
      <c r="V666" s="37">
        <f>'Data TREND'!DB91</f>
        <v>77.390499754321908</v>
      </c>
      <c r="W666" s="37">
        <f>'Data TREND'!DC91</f>
        <v>31.685256802245402</v>
      </c>
      <c r="Y666" s="37">
        <f t="shared" si="490"/>
        <v>0</v>
      </c>
      <c r="Z666" s="37">
        <f t="shared" si="491"/>
        <v>0</v>
      </c>
      <c r="AA666" s="37">
        <f t="shared" si="492"/>
        <v>0</v>
      </c>
      <c r="AB666" s="62">
        <f t="shared" si="493"/>
        <v>0</v>
      </c>
      <c r="AC666" s="37">
        <f t="shared" si="494"/>
        <v>0</v>
      </c>
      <c r="AD666" s="37">
        <f t="shared" si="495"/>
        <v>0</v>
      </c>
      <c r="AF666">
        <f>'Data TREND'!CO91</f>
        <v>98</v>
      </c>
      <c r="AG666" s="37">
        <f>'Data TREND'!DE91</f>
        <v>1768.1705133258836</v>
      </c>
      <c r="AH666" s="37">
        <f>'Data TREND'!DF91</f>
        <v>1289.480783487076</v>
      </c>
      <c r="AI666" s="37">
        <f>'Data TREND'!DG91</f>
        <v>518.28946725984883</v>
      </c>
      <c r="AJ666" s="62">
        <f>'Data TREND'!DH91</f>
        <v>3576.1185455174023</v>
      </c>
      <c r="AK666" s="37">
        <f>'Data TREND'!DI91</f>
        <v>86.191157984930896</v>
      </c>
      <c r="AL666" s="37">
        <f>'Data TREND'!DJ91</f>
        <v>35.065520439109264</v>
      </c>
      <c r="AN666" s="37">
        <f t="shared" si="496"/>
        <v>0</v>
      </c>
      <c r="AO666" s="37">
        <f t="shared" si="497"/>
        <v>0</v>
      </c>
      <c r="AP666" s="37">
        <f t="shared" si="498"/>
        <v>0</v>
      </c>
      <c r="AQ666" s="62">
        <f t="shared" si="499"/>
        <v>0</v>
      </c>
      <c r="AR666" s="37">
        <f t="shared" si="500"/>
        <v>0</v>
      </c>
      <c r="AS666" s="37">
        <f t="shared" si="501"/>
        <v>0</v>
      </c>
      <c r="AU666">
        <v>98</v>
      </c>
      <c r="AV666" s="37">
        <f t="shared" si="502"/>
        <v>949.92849514758348</v>
      </c>
      <c r="AW666" s="37">
        <f t="shared" si="503"/>
        <v>1291.9384886643711</v>
      </c>
      <c r="AX666" s="37">
        <f t="shared" si="504"/>
        <v>519.5656088971275</v>
      </c>
      <c r="AY666" s="62">
        <f t="shared" si="505"/>
        <v>2761.3874367900462</v>
      </c>
      <c r="AZ666" s="37">
        <f t="shared" si="506"/>
        <v>67.854475050676882</v>
      </c>
      <c r="BA666" s="37">
        <f t="shared" si="507"/>
        <v>27.602580496794804</v>
      </c>
      <c r="BC666">
        <v>98</v>
      </c>
      <c r="BD666" s="37">
        <f>IF(Voorblad!$E$10=Rekenblad!BC666,Rekenblad!AV666,0)</f>
        <v>0</v>
      </c>
      <c r="BE666" s="37">
        <f>IF(Voorblad!$E$10=Rekenblad!BC666,Rekenblad!AW666,0)</f>
        <v>0</v>
      </c>
      <c r="BF666" s="37">
        <f>IF(Voorblad!$E$10=Rekenblad!BC666,Rekenblad!AX666,0)</f>
        <v>0</v>
      </c>
      <c r="BG666" s="62">
        <f>IF(Voorblad!$E$10=Rekenblad!BC666,Rekenblad!AY666,0)</f>
        <v>0</v>
      </c>
      <c r="BH666" s="37">
        <f>IF(Voorblad!$E$10=Rekenblad!BC666,Rekenblad!AZ666,0)</f>
        <v>0</v>
      </c>
      <c r="BI666" s="37">
        <f>IF(Voorblad!$E$10=Rekenblad!BC666,Rekenblad!BA666,0)</f>
        <v>0</v>
      </c>
      <c r="BK666">
        <v>98</v>
      </c>
      <c r="BL666" s="37">
        <f>IF(Voorblad!$E$14=Rekenblad!$BL$576,Rekenblad!BD666,0)</f>
        <v>0</v>
      </c>
      <c r="BM666" s="37">
        <f>IF(Voorblad!$E$14=Rekenblad!$BL$576,Rekenblad!BE666,0)</f>
        <v>0</v>
      </c>
      <c r="BN666" s="37">
        <f>IF(Voorblad!$E$14=Rekenblad!$BL$576,Rekenblad!BF666,0)</f>
        <v>0</v>
      </c>
      <c r="BO666" s="37">
        <f>IF(Voorblad!$E$14=Rekenblad!$BL$576,Rekenblad!BG666,0)</f>
        <v>0</v>
      </c>
      <c r="BP666" s="37">
        <f>IF(Voorblad!$E$14=Rekenblad!$BL$576,Rekenblad!BH666,0)</f>
        <v>0</v>
      </c>
      <c r="BQ666" s="37">
        <f>IF(Voorblad!$E$14=Rekenblad!$BL$576,Rekenblad!BI666,0)</f>
        <v>0</v>
      </c>
    </row>
    <row r="667" spans="2:69" x14ac:dyDescent="0.25">
      <c r="B667">
        <f>'Data TREND'!CO92</f>
        <v>99</v>
      </c>
      <c r="C667" s="37">
        <f>'Data TREND'!CQ92</f>
        <v>957.71099484224385</v>
      </c>
      <c r="D667" s="37">
        <f>'Data TREND'!CR92</f>
        <v>1304.6349639429518</v>
      </c>
      <c r="E667" s="37">
        <f>'Data TREND'!CS92</f>
        <v>524.81845262854324</v>
      </c>
      <c r="F667" s="62">
        <f>'Data TREND'!CT92</f>
        <v>2787.1196736447755</v>
      </c>
      <c r="G667" s="37">
        <f>'Data TREND'!CU92</f>
        <v>67.465221077665248</v>
      </c>
      <c r="H667" s="37">
        <f>'Data TREND'!CV92</f>
        <v>27.443824055822482</v>
      </c>
      <c r="J667" s="37">
        <f t="shared" si="508"/>
        <v>957.71099484224385</v>
      </c>
      <c r="K667" s="37">
        <f t="shared" si="509"/>
        <v>1304.6349639429518</v>
      </c>
      <c r="L667" s="37">
        <f t="shared" si="510"/>
        <v>524.81845262854324</v>
      </c>
      <c r="M667" s="62">
        <f t="shared" si="511"/>
        <v>2787.1196736447755</v>
      </c>
      <c r="N667" s="37">
        <f t="shared" si="512"/>
        <v>67.465221077665248</v>
      </c>
      <c r="O667" s="37">
        <f t="shared" si="513"/>
        <v>27.443824055822482</v>
      </c>
      <c r="Q667">
        <f>'Data TREND'!CO92</f>
        <v>99</v>
      </c>
      <c r="R667" s="37">
        <f>'Data TREND'!CX92</f>
        <v>1378.0405923585408</v>
      </c>
      <c r="S667" s="37">
        <f>'Data TREND'!CY92</f>
        <v>1303.316717166646</v>
      </c>
      <c r="T667" s="37">
        <f>'Data TREND'!CZ92</f>
        <v>524.08307757090631</v>
      </c>
      <c r="U667" s="62">
        <f>'Data TREND'!DA92</f>
        <v>3205.0319909648688</v>
      </c>
      <c r="V667" s="37">
        <f>'Data TREND'!DB92</f>
        <v>76.807281073880262</v>
      </c>
      <c r="W667" s="37">
        <f>'Data TREND'!DC92</f>
        <v>31.448536788186377</v>
      </c>
      <c r="Y667" s="37">
        <f t="shared" si="490"/>
        <v>0</v>
      </c>
      <c r="Z667" s="37">
        <f t="shared" si="491"/>
        <v>0</v>
      </c>
      <c r="AA667" s="37">
        <f t="shared" si="492"/>
        <v>0</v>
      </c>
      <c r="AB667" s="62">
        <f t="shared" si="493"/>
        <v>0</v>
      </c>
      <c r="AC667" s="37">
        <f t="shared" si="494"/>
        <v>0</v>
      </c>
      <c r="AD667" s="37">
        <f t="shared" si="495"/>
        <v>0</v>
      </c>
      <c r="AF667">
        <f>'Data TREND'!CO92</f>
        <v>99</v>
      </c>
      <c r="AG667" s="37">
        <f>'Data TREND'!DE92</f>
        <v>1782.0221048735264</v>
      </c>
      <c r="AH667" s="37">
        <f>'Data TREND'!DF92</f>
        <v>1302.094053690814</v>
      </c>
      <c r="AI667" s="37">
        <f>'Data TREND'!DG92</f>
        <v>523.37976409480962</v>
      </c>
      <c r="AJ667" s="62">
        <f>'Data TREND'!DH92</f>
        <v>3607.6777855212454</v>
      </c>
      <c r="AK667" s="37">
        <f>'Data TREND'!DI92</f>
        <v>85.399208215594783</v>
      </c>
      <c r="AL667" s="37">
        <f>'Data TREND'!DJ92</f>
        <v>34.741315094353261</v>
      </c>
      <c r="AN667" s="37">
        <f t="shared" si="496"/>
        <v>0</v>
      </c>
      <c r="AO667" s="37">
        <f t="shared" si="497"/>
        <v>0</v>
      </c>
      <c r="AP667" s="37">
        <f t="shared" si="498"/>
        <v>0</v>
      </c>
      <c r="AQ667" s="62">
        <f t="shared" si="499"/>
        <v>0</v>
      </c>
      <c r="AR667" s="37">
        <f t="shared" si="500"/>
        <v>0</v>
      </c>
      <c r="AS667" s="37">
        <f t="shared" si="501"/>
        <v>0</v>
      </c>
      <c r="AU667">
        <v>99</v>
      </c>
      <c r="AV667" s="37">
        <f t="shared" si="502"/>
        <v>957.71099484224385</v>
      </c>
      <c r="AW667" s="37">
        <f t="shared" si="503"/>
        <v>1304.6349639429518</v>
      </c>
      <c r="AX667" s="37">
        <f t="shared" si="504"/>
        <v>524.81845262854324</v>
      </c>
      <c r="AY667" s="62">
        <f t="shared" si="505"/>
        <v>2787.1196736447755</v>
      </c>
      <c r="AZ667" s="37">
        <f t="shared" si="506"/>
        <v>67.465221077665248</v>
      </c>
      <c r="BA667" s="37">
        <f t="shared" si="507"/>
        <v>27.443824055822482</v>
      </c>
      <c r="BC667">
        <v>99</v>
      </c>
      <c r="BD667" s="37">
        <f>IF(Voorblad!$E$10=Rekenblad!BC667,Rekenblad!AV667,0)</f>
        <v>0</v>
      </c>
      <c r="BE667" s="37">
        <f>IF(Voorblad!$E$10=Rekenblad!BC667,Rekenblad!AW667,0)</f>
        <v>0</v>
      </c>
      <c r="BF667" s="37">
        <f>IF(Voorblad!$E$10=Rekenblad!BC667,Rekenblad!AX667,0)</f>
        <v>0</v>
      </c>
      <c r="BG667" s="62">
        <f>IF(Voorblad!$E$10=Rekenblad!BC667,Rekenblad!AY667,0)</f>
        <v>0</v>
      </c>
      <c r="BH667" s="37">
        <f>IF(Voorblad!$E$10=Rekenblad!BC667,Rekenblad!AZ667,0)</f>
        <v>0</v>
      </c>
      <c r="BI667" s="37">
        <f>IF(Voorblad!$E$10=Rekenblad!BC667,Rekenblad!BA667,0)</f>
        <v>0</v>
      </c>
      <c r="BK667">
        <v>99</v>
      </c>
      <c r="BL667" s="37">
        <f>IF(Voorblad!$E$14=Rekenblad!$BL$576,Rekenblad!BD667,0)</f>
        <v>0</v>
      </c>
      <c r="BM667" s="37">
        <f>IF(Voorblad!$E$14=Rekenblad!$BL$576,Rekenblad!BE667,0)</f>
        <v>0</v>
      </c>
      <c r="BN667" s="37">
        <f>IF(Voorblad!$E$14=Rekenblad!$BL$576,Rekenblad!BF667,0)</f>
        <v>0</v>
      </c>
      <c r="BO667" s="37">
        <f>IF(Voorblad!$E$14=Rekenblad!$BL$576,Rekenblad!BG667,0)</f>
        <v>0</v>
      </c>
      <c r="BP667" s="37">
        <f>IF(Voorblad!$E$14=Rekenblad!$BL$576,Rekenblad!BH667,0)</f>
        <v>0</v>
      </c>
      <c r="BQ667" s="37">
        <f>IF(Voorblad!$E$14=Rekenblad!$BL$576,Rekenblad!BI667,0)</f>
        <v>0</v>
      </c>
    </row>
    <row r="668" spans="2:69" x14ac:dyDescent="0.25">
      <c r="B668">
        <f>'Data TREND'!CO93</f>
        <v>100</v>
      </c>
      <c r="C668" s="37">
        <f>'Data TREND'!CQ93</f>
        <v>965.49349453690422</v>
      </c>
      <c r="D668" s="37">
        <f>'Data TREND'!CR93</f>
        <v>1317.331439221532</v>
      </c>
      <c r="E668" s="37">
        <f>'Data TREND'!CS93</f>
        <v>530.07129635995898</v>
      </c>
      <c r="F668" s="62">
        <f>'Data TREND'!CT93</f>
        <v>2812.8519104995039</v>
      </c>
      <c r="G668" s="37">
        <f>'Data TREND'!CU93</f>
        <v>67.075967104653614</v>
      </c>
      <c r="H668" s="37">
        <f>'Data TREND'!CV93</f>
        <v>27.285067614850156</v>
      </c>
      <c r="J668" s="37">
        <f t="shared" si="508"/>
        <v>965.49349453690422</v>
      </c>
      <c r="K668" s="37">
        <f t="shared" si="509"/>
        <v>1317.331439221532</v>
      </c>
      <c r="L668" s="37">
        <f t="shared" si="510"/>
        <v>530.07129635995898</v>
      </c>
      <c r="M668" s="62">
        <f t="shared" si="511"/>
        <v>2812.8519104995039</v>
      </c>
      <c r="N668" s="37">
        <f t="shared" si="512"/>
        <v>67.075967104653614</v>
      </c>
      <c r="O668" s="37">
        <f t="shared" si="513"/>
        <v>27.285067614850156</v>
      </c>
      <c r="Q668">
        <f>'Data TREND'!CO93</f>
        <v>100</v>
      </c>
      <c r="R668" s="37">
        <f>'Data TREND'!CX93</f>
        <v>1388.9466207921259</v>
      </c>
      <c r="S668" s="37">
        <f>'Data TREND'!CY93</f>
        <v>1315.97120598532</v>
      </c>
      <c r="T668" s="37">
        <f>'Data TREND'!CZ93</f>
        <v>529.2596290173567</v>
      </c>
      <c r="U668" s="62">
        <f>'Data TREND'!DA93</f>
        <v>3233.7668560413294</v>
      </c>
      <c r="V668" s="37">
        <f>'Data TREND'!DB93</f>
        <v>76.224062393438601</v>
      </c>
      <c r="W668" s="37">
        <f>'Data TREND'!DC93</f>
        <v>31.211816774127353</v>
      </c>
      <c r="Y668" s="37">
        <f t="shared" si="490"/>
        <v>0</v>
      </c>
      <c r="Z668" s="37">
        <f t="shared" si="491"/>
        <v>0</v>
      </c>
      <c r="AA668" s="37">
        <f t="shared" si="492"/>
        <v>0</v>
      </c>
      <c r="AB668" s="62">
        <f t="shared" si="493"/>
        <v>0</v>
      </c>
      <c r="AC668" s="37">
        <f t="shared" si="494"/>
        <v>0</v>
      </c>
      <c r="AD668" s="37">
        <f t="shared" si="495"/>
        <v>0</v>
      </c>
      <c r="AF668">
        <f>'Data TREND'!CO93</f>
        <v>100</v>
      </c>
      <c r="AG668" s="37">
        <f>'Data TREND'!DE93</f>
        <v>1795.8736964211691</v>
      </c>
      <c r="AH668" s="37">
        <f>'Data TREND'!DF93</f>
        <v>1314.7073238945522</v>
      </c>
      <c r="AI668" s="37">
        <f>'Data TREND'!DG93</f>
        <v>528.47006092977051</v>
      </c>
      <c r="AJ668" s="62">
        <f>'Data TREND'!DH93</f>
        <v>3639.2370255250885</v>
      </c>
      <c r="AK668" s="37">
        <f>'Data TREND'!DI93</f>
        <v>84.607258446258683</v>
      </c>
      <c r="AL668" s="37">
        <f>'Data TREND'!DJ93</f>
        <v>34.417109749597252</v>
      </c>
      <c r="AN668" s="37">
        <f t="shared" si="496"/>
        <v>0</v>
      </c>
      <c r="AO668" s="37">
        <f t="shared" si="497"/>
        <v>0</v>
      </c>
      <c r="AP668" s="37">
        <f t="shared" si="498"/>
        <v>0</v>
      </c>
      <c r="AQ668" s="62">
        <f t="shared" si="499"/>
        <v>0</v>
      </c>
      <c r="AR668" s="37">
        <f t="shared" si="500"/>
        <v>0</v>
      </c>
      <c r="AS668" s="37">
        <f t="shared" si="501"/>
        <v>0</v>
      </c>
      <c r="AU668">
        <v>100</v>
      </c>
      <c r="AV668" s="37">
        <f t="shared" si="502"/>
        <v>965.49349453690422</v>
      </c>
      <c r="AW668" s="37">
        <f t="shared" si="503"/>
        <v>1317.331439221532</v>
      </c>
      <c r="AX668" s="37">
        <f t="shared" si="504"/>
        <v>530.07129635995898</v>
      </c>
      <c r="AY668" s="62">
        <f t="shared" si="505"/>
        <v>2812.8519104995039</v>
      </c>
      <c r="AZ668" s="37">
        <f t="shared" si="506"/>
        <v>67.075967104653614</v>
      </c>
      <c r="BA668" s="37">
        <f t="shared" si="507"/>
        <v>27.285067614850156</v>
      </c>
      <c r="BC668">
        <v>100</v>
      </c>
      <c r="BD668" s="37">
        <f>IF(Voorblad!$E$10=Rekenblad!BC668,Rekenblad!AV668,0)</f>
        <v>0</v>
      </c>
      <c r="BE668" s="37">
        <f>IF(Voorblad!$E$10=Rekenblad!BC668,Rekenblad!AW668,0)</f>
        <v>0</v>
      </c>
      <c r="BF668" s="37">
        <f>IF(Voorblad!$E$10=Rekenblad!BC668,Rekenblad!AX668,0)</f>
        <v>0</v>
      </c>
      <c r="BG668" s="62">
        <f>IF(Voorblad!$E$10=Rekenblad!BC668,Rekenblad!AY668,0)</f>
        <v>0</v>
      </c>
      <c r="BH668" s="37">
        <f>IF(Voorblad!$E$10=Rekenblad!BC668,Rekenblad!AZ668,0)</f>
        <v>0</v>
      </c>
      <c r="BI668" s="37">
        <f>IF(Voorblad!$E$10=Rekenblad!BC668,Rekenblad!BA668,0)</f>
        <v>0</v>
      </c>
      <c r="BK668">
        <v>100</v>
      </c>
      <c r="BL668" s="37">
        <f>IF(Voorblad!$E$14=Rekenblad!$BL$576,Rekenblad!BD668,0)</f>
        <v>0</v>
      </c>
      <c r="BM668" s="37">
        <f>IF(Voorblad!$E$14=Rekenblad!$BL$576,Rekenblad!BE668,0)</f>
        <v>0</v>
      </c>
      <c r="BN668" s="37">
        <f>IF(Voorblad!$E$14=Rekenblad!$BL$576,Rekenblad!BF668,0)</f>
        <v>0</v>
      </c>
      <c r="BO668" s="37">
        <f>IF(Voorblad!$E$14=Rekenblad!$BL$576,Rekenblad!BG668,0)</f>
        <v>0</v>
      </c>
      <c r="BP668" s="37">
        <f>IF(Voorblad!$E$14=Rekenblad!$BL$576,Rekenblad!BH668,0)</f>
        <v>0</v>
      </c>
      <c r="BQ668" s="37">
        <f>IF(Voorblad!$E$14=Rekenblad!$BL$576,Rekenblad!BI668,0)</f>
        <v>0</v>
      </c>
    </row>
    <row r="669" spans="2:69" x14ac:dyDescent="0.25">
      <c r="B669">
        <f>'Data TREND'!CO94</f>
        <v>101</v>
      </c>
      <c r="C669" s="37">
        <f>'Data TREND'!CQ94</f>
        <v>973.2759942315646</v>
      </c>
      <c r="D669" s="37">
        <f>'Data TREND'!CR94</f>
        <v>1330.0279145001127</v>
      </c>
      <c r="E669" s="37">
        <f>'Data TREND'!CS94</f>
        <v>535.32414009137472</v>
      </c>
      <c r="F669" s="62">
        <f>'Data TREND'!CT94</f>
        <v>2838.5841473542323</v>
      </c>
      <c r="G669" s="37">
        <f>'Data TREND'!CU94</f>
        <v>66.686713131641994</v>
      </c>
      <c r="H669" s="37">
        <f>'Data TREND'!CV94</f>
        <v>27.126311173877831</v>
      </c>
      <c r="J669" s="37">
        <f t="shared" si="508"/>
        <v>973.2759942315646</v>
      </c>
      <c r="K669" s="37">
        <f t="shared" si="509"/>
        <v>1330.0279145001127</v>
      </c>
      <c r="L669" s="37">
        <f t="shared" si="510"/>
        <v>535.32414009137472</v>
      </c>
      <c r="M669" s="62">
        <f t="shared" si="511"/>
        <v>2838.5841473542323</v>
      </c>
      <c r="N669" s="37">
        <f t="shared" si="512"/>
        <v>66.686713131641994</v>
      </c>
      <c r="O669" s="37">
        <f t="shared" si="513"/>
        <v>27.126311173877831</v>
      </c>
      <c r="Q669">
        <f>'Data TREND'!CO94</f>
        <v>101</v>
      </c>
      <c r="R669" s="37">
        <f>'Data TREND'!CX94</f>
        <v>1399.852649225711</v>
      </c>
      <c r="S669" s="37">
        <f>'Data TREND'!CY94</f>
        <v>1328.6256948039941</v>
      </c>
      <c r="T669" s="37">
        <f>'Data TREND'!CZ94</f>
        <v>534.4361804638072</v>
      </c>
      <c r="U669" s="62">
        <f>'Data TREND'!DA94</f>
        <v>3262.5017211177892</v>
      </c>
      <c r="V669" s="37">
        <f>'Data TREND'!DB94</f>
        <v>75.64084371299694</v>
      </c>
      <c r="W669" s="37">
        <f>'Data TREND'!DC94</f>
        <v>30.975096760068329</v>
      </c>
      <c r="Y669" s="37">
        <f t="shared" si="490"/>
        <v>0</v>
      </c>
      <c r="Z669" s="37">
        <f t="shared" si="491"/>
        <v>0</v>
      </c>
      <c r="AA669" s="37">
        <f t="shared" si="492"/>
        <v>0</v>
      </c>
      <c r="AB669" s="62">
        <f t="shared" si="493"/>
        <v>0</v>
      </c>
      <c r="AC669" s="37">
        <f t="shared" si="494"/>
        <v>0</v>
      </c>
      <c r="AD669" s="37">
        <f t="shared" si="495"/>
        <v>0</v>
      </c>
      <c r="AF669">
        <f>'Data TREND'!CO94</f>
        <v>101</v>
      </c>
      <c r="AG669" s="37">
        <f>'Data TREND'!DE94</f>
        <v>1809.7252879688119</v>
      </c>
      <c r="AH669" s="37">
        <f>'Data TREND'!DF94</f>
        <v>1327.3205940982903</v>
      </c>
      <c r="AI669" s="37">
        <f>'Data TREND'!DG94</f>
        <v>533.56035776473129</v>
      </c>
      <c r="AJ669" s="62">
        <f>'Data TREND'!DH94</f>
        <v>3670.7962655289316</v>
      </c>
      <c r="AK669" s="37">
        <f>'Data TREND'!DI94</f>
        <v>83.815308676922569</v>
      </c>
      <c r="AL669" s="37">
        <f>'Data TREND'!DJ94</f>
        <v>34.092904404841249</v>
      </c>
      <c r="AN669" s="37">
        <f t="shared" si="496"/>
        <v>0</v>
      </c>
      <c r="AO669" s="37">
        <f t="shared" si="497"/>
        <v>0</v>
      </c>
      <c r="AP669" s="37">
        <f t="shared" si="498"/>
        <v>0</v>
      </c>
      <c r="AQ669" s="62">
        <f t="shared" si="499"/>
        <v>0</v>
      </c>
      <c r="AR669" s="37">
        <f t="shared" si="500"/>
        <v>0</v>
      </c>
      <c r="AS669" s="37">
        <f t="shared" si="501"/>
        <v>0</v>
      </c>
      <c r="AU669">
        <v>101</v>
      </c>
      <c r="AV669" s="37">
        <f t="shared" si="502"/>
        <v>973.2759942315646</v>
      </c>
      <c r="AW669" s="37">
        <f t="shared" si="503"/>
        <v>1330.0279145001127</v>
      </c>
      <c r="AX669" s="37">
        <f t="shared" si="504"/>
        <v>535.32414009137472</v>
      </c>
      <c r="AY669" s="62">
        <f t="shared" si="505"/>
        <v>2838.5841473542323</v>
      </c>
      <c r="AZ669" s="37">
        <f t="shared" si="506"/>
        <v>66.686713131641994</v>
      </c>
      <c r="BA669" s="37">
        <f t="shared" si="507"/>
        <v>27.126311173877831</v>
      </c>
      <c r="BC669">
        <v>101</v>
      </c>
      <c r="BD669" s="37">
        <f>IF(Voorblad!$E$10=Rekenblad!BC669,Rekenblad!AV669,0)</f>
        <v>0</v>
      </c>
      <c r="BE669" s="37">
        <f>IF(Voorblad!$E$10=Rekenblad!BC669,Rekenblad!AW669,0)</f>
        <v>0</v>
      </c>
      <c r="BF669" s="37">
        <f>IF(Voorblad!$E$10=Rekenblad!BC669,Rekenblad!AX669,0)</f>
        <v>0</v>
      </c>
      <c r="BG669" s="62">
        <f>IF(Voorblad!$E$10=Rekenblad!BC669,Rekenblad!AY669,0)</f>
        <v>0</v>
      </c>
      <c r="BH669" s="37">
        <f>IF(Voorblad!$E$10=Rekenblad!BC669,Rekenblad!AZ669,0)</f>
        <v>0</v>
      </c>
      <c r="BI669" s="37">
        <f>IF(Voorblad!$E$10=Rekenblad!BC669,Rekenblad!BA669,0)</f>
        <v>0</v>
      </c>
      <c r="BK669">
        <v>101</v>
      </c>
      <c r="BL669" s="37">
        <f>IF(Voorblad!$E$14=Rekenblad!$BL$576,Rekenblad!BD669,0)</f>
        <v>0</v>
      </c>
      <c r="BM669" s="37">
        <f>IF(Voorblad!$E$14=Rekenblad!$BL$576,Rekenblad!BE669,0)</f>
        <v>0</v>
      </c>
      <c r="BN669" s="37">
        <f>IF(Voorblad!$E$14=Rekenblad!$BL$576,Rekenblad!BF669,0)</f>
        <v>0</v>
      </c>
      <c r="BO669" s="37">
        <f>IF(Voorblad!$E$14=Rekenblad!$BL$576,Rekenblad!BG669,0)</f>
        <v>0</v>
      </c>
      <c r="BP669" s="37">
        <f>IF(Voorblad!$E$14=Rekenblad!$BL$576,Rekenblad!BH669,0)</f>
        <v>0</v>
      </c>
      <c r="BQ669" s="37">
        <f>IF(Voorblad!$E$14=Rekenblad!$BL$576,Rekenblad!BI669,0)</f>
        <v>0</v>
      </c>
    </row>
    <row r="670" spans="2:69" x14ac:dyDescent="0.25">
      <c r="B670">
        <f>'Data TREND'!CO95</f>
        <v>102</v>
      </c>
      <c r="C670" s="37">
        <f>'Data TREND'!CQ95</f>
        <v>981.05849392622486</v>
      </c>
      <c r="D670" s="37">
        <f>'Data TREND'!CR95</f>
        <v>1342.7243897786934</v>
      </c>
      <c r="E670" s="37">
        <f>'Data TREND'!CS95</f>
        <v>540.57698382279045</v>
      </c>
      <c r="F670" s="62">
        <f>'Data TREND'!CT95</f>
        <v>2864.3163842089616</v>
      </c>
      <c r="G670" s="37">
        <f>'Data TREND'!CU95</f>
        <v>66.297459158630346</v>
      </c>
      <c r="H670" s="37">
        <f>'Data TREND'!CV95</f>
        <v>26.967554732905505</v>
      </c>
      <c r="J670" s="37">
        <f t="shared" si="508"/>
        <v>981.05849392622486</v>
      </c>
      <c r="K670" s="37">
        <f t="shared" si="509"/>
        <v>1342.7243897786934</v>
      </c>
      <c r="L670" s="37">
        <f t="shared" si="510"/>
        <v>540.57698382279045</v>
      </c>
      <c r="M670" s="62">
        <f t="shared" si="511"/>
        <v>2864.3163842089616</v>
      </c>
      <c r="N670" s="37">
        <f t="shared" si="512"/>
        <v>66.297459158630346</v>
      </c>
      <c r="O670" s="37">
        <f t="shared" si="513"/>
        <v>26.967554732905505</v>
      </c>
      <c r="Q670">
        <f>'Data TREND'!CO95</f>
        <v>102</v>
      </c>
      <c r="R670" s="37">
        <f>'Data TREND'!CX95</f>
        <v>1410.7586776592962</v>
      </c>
      <c r="S670" s="37">
        <f>'Data TREND'!CY95</f>
        <v>1341.2801836226679</v>
      </c>
      <c r="T670" s="37">
        <f>'Data TREND'!CZ95</f>
        <v>539.61273191025759</v>
      </c>
      <c r="U670" s="62">
        <f>'Data TREND'!DA95</f>
        <v>3291.2365861942499</v>
      </c>
      <c r="V670" s="37">
        <f>'Data TREND'!DB95</f>
        <v>75.057625032555279</v>
      </c>
      <c r="W670" s="37">
        <f>'Data TREND'!DC95</f>
        <v>30.738376746009301</v>
      </c>
      <c r="Y670" s="37">
        <f t="shared" si="490"/>
        <v>0</v>
      </c>
      <c r="Z670" s="37">
        <f t="shared" si="491"/>
        <v>0</v>
      </c>
      <c r="AA670" s="37">
        <f t="shared" si="492"/>
        <v>0</v>
      </c>
      <c r="AB670" s="62">
        <f t="shared" si="493"/>
        <v>0</v>
      </c>
      <c r="AC670" s="37">
        <f t="shared" si="494"/>
        <v>0</v>
      </c>
      <c r="AD670" s="37">
        <f t="shared" si="495"/>
        <v>0</v>
      </c>
      <c r="AF670">
        <f>'Data TREND'!CO95</f>
        <v>102</v>
      </c>
      <c r="AG670" s="37">
        <f>'Data TREND'!DE95</f>
        <v>1823.5768795164547</v>
      </c>
      <c r="AH670" s="37">
        <f>'Data TREND'!DF95</f>
        <v>1339.9338643020283</v>
      </c>
      <c r="AI670" s="37">
        <f>'Data TREND'!DG95</f>
        <v>538.65065459969207</v>
      </c>
      <c r="AJ670" s="62">
        <f>'Data TREND'!DH95</f>
        <v>3702.3555055327747</v>
      </c>
      <c r="AK670" s="37">
        <f>'Data TREND'!DI95</f>
        <v>83.02335890758647</v>
      </c>
      <c r="AL670" s="37">
        <f>'Data TREND'!DJ95</f>
        <v>33.76869906008524</v>
      </c>
      <c r="AN670" s="37">
        <f t="shared" si="496"/>
        <v>0</v>
      </c>
      <c r="AO670" s="37">
        <f t="shared" si="497"/>
        <v>0</v>
      </c>
      <c r="AP670" s="37">
        <f t="shared" si="498"/>
        <v>0</v>
      </c>
      <c r="AQ670" s="62">
        <f t="shared" si="499"/>
        <v>0</v>
      </c>
      <c r="AR670" s="37">
        <f t="shared" si="500"/>
        <v>0</v>
      </c>
      <c r="AS670" s="37">
        <f t="shared" si="501"/>
        <v>0</v>
      </c>
      <c r="AU670">
        <v>102</v>
      </c>
      <c r="AV670" s="37">
        <f t="shared" si="502"/>
        <v>981.05849392622486</v>
      </c>
      <c r="AW670" s="37">
        <f t="shared" si="503"/>
        <v>1342.7243897786934</v>
      </c>
      <c r="AX670" s="37">
        <f t="shared" si="504"/>
        <v>540.57698382279045</v>
      </c>
      <c r="AY670" s="62">
        <f t="shared" si="505"/>
        <v>2864.3163842089616</v>
      </c>
      <c r="AZ670" s="37">
        <f t="shared" si="506"/>
        <v>66.297459158630346</v>
      </c>
      <c r="BA670" s="37">
        <f t="shared" si="507"/>
        <v>26.967554732905505</v>
      </c>
      <c r="BC670">
        <v>102</v>
      </c>
      <c r="BD670" s="37">
        <f>IF(Voorblad!$E$10=Rekenblad!BC670,Rekenblad!AV670,0)</f>
        <v>0</v>
      </c>
      <c r="BE670" s="37">
        <f>IF(Voorblad!$E$10=Rekenblad!BC670,Rekenblad!AW670,0)</f>
        <v>0</v>
      </c>
      <c r="BF670" s="37">
        <f>IF(Voorblad!$E$10=Rekenblad!BC670,Rekenblad!AX670,0)</f>
        <v>0</v>
      </c>
      <c r="BG670" s="62">
        <f>IF(Voorblad!$E$10=Rekenblad!BC670,Rekenblad!AY670,0)</f>
        <v>0</v>
      </c>
      <c r="BH670" s="37">
        <f>IF(Voorblad!$E$10=Rekenblad!BC670,Rekenblad!AZ670,0)</f>
        <v>0</v>
      </c>
      <c r="BI670" s="37">
        <f>IF(Voorblad!$E$10=Rekenblad!BC670,Rekenblad!BA670,0)</f>
        <v>0</v>
      </c>
      <c r="BK670">
        <v>102</v>
      </c>
      <c r="BL670" s="37">
        <f>IF(Voorblad!$E$14=Rekenblad!$BL$576,Rekenblad!BD670,0)</f>
        <v>0</v>
      </c>
      <c r="BM670" s="37">
        <f>IF(Voorblad!$E$14=Rekenblad!$BL$576,Rekenblad!BE670,0)</f>
        <v>0</v>
      </c>
      <c r="BN670" s="37">
        <f>IF(Voorblad!$E$14=Rekenblad!$BL$576,Rekenblad!BF670,0)</f>
        <v>0</v>
      </c>
      <c r="BO670" s="37">
        <f>IF(Voorblad!$E$14=Rekenblad!$BL$576,Rekenblad!BG670,0)</f>
        <v>0</v>
      </c>
      <c r="BP670" s="37">
        <f>IF(Voorblad!$E$14=Rekenblad!$BL$576,Rekenblad!BH670,0)</f>
        <v>0</v>
      </c>
      <c r="BQ670" s="37">
        <f>IF(Voorblad!$E$14=Rekenblad!$BL$576,Rekenblad!BI670,0)</f>
        <v>0</v>
      </c>
    </row>
    <row r="671" spans="2:69" x14ac:dyDescent="0.25">
      <c r="B671">
        <f>'Data TREND'!CO96</f>
        <v>103</v>
      </c>
      <c r="C671" s="37">
        <f>'Data TREND'!CQ96</f>
        <v>988.84099362088523</v>
      </c>
      <c r="D671" s="37">
        <f>'Data TREND'!CR96</f>
        <v>1355.4208650572737</v>
      </c>
      <c r="E671" s="37">
        <f>'Data TREND'!CS96</f>
        <v>545.82982755420608</v>
      </c>
      <c r="F671" s="62">
        <f>'Data TREND'!CT96</f>
        <v>2890.04862106369</v>
      </c>
      <c r="G671" s="37">
        <f>'Data TREND'!CU96</f>
        <v>65.908205185618726</v>
      </c>
      <c r="H671" s="37">
        <f>'Data TREND'!CV96</f>
        <v>26.808798291933183</v>
      </c>
      <c r="J671" s="37">
        <f t="shared" si="508"/>
        <v>988.84099362088523</v>
      </c>
      <c r="K671" s="37">
        <f t="shared" si="509"/>
        <v>1355.4208650572737</v>
      </c>
      <c r="L671" s="37">
        <f t="shared" si="510"/>
        <v>545.82982755420608</v>
      </c>
      <c r="M671" s="62">
        <f t="shared" si="511"/>
        <v>2890.04862106369</v>
      </c>
      <c r="N671" s="37">
        <f t="shared" si="512"/>
        <v>65.908205185618726</v>
      </c>
      <c r="O671" s="37">
        <f t="shared" si="513"/>
        <v>26.808798291933183</v>
      </c>
      <c r="Q671">
        <f>'Data TREND'!CO96</f>
        <v>103</v>
      </c>
      <c r="R671" s="37">
        <f>'Data TREND'!CX96</f>
        <v>1421.6647060928813</v>
      </c>
      <c r="S671" s="37">
        <f>'Data TREND'!CY96</f>
        <v>1353.9346724413419</v>
      </c>
      <c r="T671" s="37">
        <f>'Data TREND'!CZ96</f>
        <v>544.78928335670798</v>
      </c>
      <c r="U671" s="62">
        <f>'Data TREND'!DA96</f>
        <v>3319.9714512707105</v>
      </c>
      <c r="V671" s="37">
        <f>'Data TREND'!DB96</f>
        <v>74.474406352113633</v>
      </c>
      <c r="W671" s="37">
        <f>'Data TREND'!DC96</f>
        <v>30.501656731950277</v>
      </c>
      <c r="Y671" s="37">
        <f t="shared" si="490"/>
        <v>0</v>
      </c>
      <c r="Z671" s="37">
        <f t="shared" si="491"/>
        <v>0</v>
      </c>
      <c r="AA671" s="37">
        <f t="shared" si="492"/>
        <v>0</v>
      </c>
      <c r="AB671" s="62">
        <f t="shared" si="493"/>
        <v>0</v>
      </c>
      <c r="AC671" s="37">
        <f t="shared" si="494"/>
        <v>0</v>
      </c>
      <c r="AD671" s="37">
        <f t="shared" si="495"/>
        <v>0</v>
      </c>
      <c r="AF671">
        <f>'Data TREND'!CO96</f>
        <v>103</v>
      </c>
      <c r="AG671" s="37">
        <f>'Data TREND'!DE96</f>
        <v>1837.4284710640975</v>
      </c>
      <c r="AH671" s="37">
        <f>'Data TREND'!DF96</f>
        <v>1352.5471345057665</v>
      </c>
      <c r="AI671" s="37">
        <f>'Data TREND'!DG96</f>
        <v>543.74095143465286</v>
      </c>
      <c r="AJ671" s="62">
        <f>'Data TREND'!DH96</f>
        <v>3733.9147455366178</v>
      </c>
      <c r="AK671" s="37">
        <f>'Data TREND'!DI96</f>
        <v>82.231409138250356</v>
      </c>
      <c r="AL671" s="37">
        <f>'Data TREND'!DJ96</f>
        <v>33.44449371532923</v>
      </c>
      <c r="AN671" s="37">
        <f t="shared" si="496"/>
        <v>0</v>
      </c>
      <c r="AO671" s="37">
        <f t="shared" si="497"/>
        <v>0</v>
      </c>
      <c r="AP671" s="37">
        <f t="shared" si="498"/>
        <v>0</v>
      </c>
      <c r="AQ671" s="62">
        <f t="shared" si="499"/>
        <v>0</v>
      </c>
      <c r="AR671" s="37">
        <f t="shared" si="500"/>
        <v>0</v>
      </c>
      <c r="AS671" s="37">
        <f t="shared" si="501"/>
        <v>0</v>
      </c>
      <c r="AU671">
        <v>103</v>
      </c>
      <c r="AV671" s="37">
        <f t="shared" si="502"/>
        <v>988.84099362088523</v>
      </c>
      <c r="AW671" s="37">
        <f t="shared" si="503"/>
        <v>1355.4208650572737</v>
      </c>
      <c r="AX671" s="37">
        <f t="shared" si="504"/>
        <v>545.82982755420608</v>
      </c>
      <c r="AY671" s="62">
        <f t="shared" si="505"/>
        <v>2890.04862106369</v>
      </c>
      <c r="AZ671" s="37">
        <f t="shared" si="506"/>
        <v>65.908205185618726</v>
      </c>
      <c r="BA671" s="37">
        <f t="shared" si="507"/>
        <v>26.808798291933183</v>
      </c>
      <c r="BC671">
        <v>103</v>
      </c>
      <c r="BD671" s="37">
        <f>IF(Voorblad!$E$10=Rekenblad!BC671,Rekenblad!AV671,0)</f>
        <v>0</v>
      </c>
      <c r="BE671" s="37">
        <f>IF(Voorblad!$E$10=Rekenblad!BC671,Rekenblad!AW671,0)</f>
        <v>0</v>
      </c>
      <c r="BF671" s="37">
        <f>IF(Voorblad!$E$10=Rekenblad!BC671,Rekenblad!AX671,0)</f>
        <v>0</v>
      </c>
      <c r="BG671" s="62">
        <f>IF(Voorblad!$E$10=Rekenblad!BC671,Rekenblad!AY671,0)</f>
        <v>0</v>
      </c>
      <c r="BH671" s="37">
        <f>IF(Voorblad!$E$10=Rekenblad!BC671,Rekenblad!AZ671,0)</f>
        <v>0</v>
      </c>
      <c r="BI671" s="37">
        <f>IF(Voorblad!$E$10=Rekenblad!BC671,Rekenblad!BA671,0)</f>
        <v>0</v>
      </c>
      <c r="BK671">
        <v>103</v>
      </c>
      <c r="BL671" s="37">
        <f>IF(Voorblad!$E$14=Rekenblad!$BL$576,Rekenblad!BD671,0)</f>
        <v>0</v>
      </c>
      <c r="BM671" s="37">
        <f>IF(Voorblad!$E$14=Rekenblad!$BL$576,Rekenblad!BE671,0)</f>
        <v>0</v>
      </c>
      <c r="BN671" s="37">
        <f>IF(Voorblad!$E$14=Rekenblad!$BL$576,Rekenblad!BF671,0)</f>
        <v>0</v>
      </c>
      <c r="BO671" s="37">
        <f>IF(Voorblad!$E$14=Rekenblad!$BL$576,Rekenblad!BG671,0)</f>
        <v>0</v>
      </c>
      <c r="BP671" s="37">
        <f>IF(Voorblad!$E$14=Rekenblad!$BL$576,Rekenblad!BH671,0)</f>
        <v>0</v>
      </c>
      <c r="BQ671" s="37">
        <f>IF(Voorblad!$E$14=Rekenblad!$BL$576,Rekenblad!BI671,0)</f>
        <v>0</v>
      </c>
    </row>
    <row r="672" spans="2:69" x14ac:dyDescent="0.25">
      <c r="B672">
        <f>'Data TREND'!CO97</f>
        <v>104</v>
      </c>
      <c r="C672" s="37">
        <f>'Data TREND'!CQ97</f>
        <v>996.6234933155456</v>
      </c>
      <c r="D672" s="37">
        <f>'Data TREND'!CR97</f>
        <v>1368.1173403358544</v>
      </c>
      <c r="E672" s="37">
        <f>'Data TREND'!CS97</f>
        <v>551.08267128562181</v>
      </c>
      <c r="F672" s="62">
        <f>'Data TREND'!CT97</f>
        <v>2915.7808579184193</v>
      </c>
      <c r="G672" s="37">
        <f>'Data TREND'!CU97</f>
        <v>65.518951212607078</v>
      </c>
      <c r="H672" s="37">
        <f>'Data TREND'!CV97</f>
        <v>26.650041850960857</v>
      </c>
      <c r="J672" s="37">
        <f t="shared" si="508"/>
        <v>996.6234933155456</v>
      </c>
      <c r="K672" s="37">
        <f t="shared" si="509"/>
        <v>1368.1173403358544</v>
      </c>
      <c r="L672" s="37">
        <f t="shared" si="510"/>
        <v>551.08267128562181</v>
      </c>
      <c r="M672" s="62">
        <f t="shared" si="511"/>
        <v>2915.7808579184193</v>
      </c>
      <c r="N672" s="37">
        <f t="shared" si="512"/>
        <v>65.518951212607078</v>
      </c>
      <c r="O672" s="37">
        <f t="shared" si="513"/>
        <v>26.650041850960857</v>
      </c>
      <c r="Q672">
        <f>'Data TREND'!CO97</f>
        <v>104</v>
      </c>
      <c r="R672" s="37">
        <f>'Data TREND'!CX97</f>
        <v>1432.5707345264664</v>
      </c>
      <c r="S672" s="37">
        <f>'Data TREND'!CY97</f>
        <v>1366.589161260016</v>
      </c>
      <c r="T672" s="37">
        <f>'Data TREND'!CZ97</f>
        <v>549.96583480315849</v>
      </c>
      <c r="U672" s="62">
        <f>'Data TREND'!DA97</f>
        <v>3348.7063163471712</v>
      </c>
      <c r="V672" s="37">
        <f>'Data TREND'!DB97</f>
        <v>73.891187671671986</v>
      </c>
      <c r="W672" s="37">
        <f>'Data TREND'!DC97</f>
        <v>30.264936717891253</v>
      </c>
      <c r="Y672" s="37">
        <f t="shared" si="490"/>
        <v>0</v>
      </c>
      <c r="Z672" s="37">
        <f t="shared" si="491"/>
        <v>0</v>
      </c>
      <c r="AA672" s="37">
        <f t="shared" si="492"/>
        <v>0</v>
      </c>
      <c r="AB672" s="62">
        <f t="shared" si="493"/>
        <v>0</v>
      </c>
      <c r="AC672" s="37">
        <f t="shared" si="494"/>
        <v>0</v>
      </c>
      <c r="AD672" s="37">
        <f t="shared" si="495"/>
        <v>0</v>
      </c>
      <c r="AF672">
        <f>'Data TREND'!CO97</f>
        <v>104</v>
      </c>
      <c r="AG672" s="37">
        <f>'Data TREND'!DE97</f>
        <v>1851.28006261174</v>
      </c>
      <c r="AH672" s="37">
        <f>'Data TREND'!DF97</f>
        <v>1365.1604047095045</v>
      </c>
      <c r="AI672" s="37">
        <f>'Data TREND'!DG97</f>
        <v>548.83124826961375</v>
      </c>
      <c r="AJ672" s="62">
        <f>'Data TREND'!DH97</f>
        <v>3765.4739855404609</v>
      </c>
      <c r="AK672" s="37">
        <f>'Data TREND'!DI97</f>
        <v>81.439459368914257</v>
      </c>
      <c r="AL672" s="37">
        <f>'Data TREND'!DJ97</f>
        <v>33.120288370573221</v>
      </c>
      <c r="AN672" s="37">
        <f t="shared" si="496"/>
        <v>0</v>
      </c>
      <c r="AO672" s="37">
        <f t="shared" si="497"/>
        <v>0</v>
      </c>
      <c r="AP672" s="37">
        <f t="shared" si="498"/>
        <v>0</v>
      </c>
      <c r="AQ672" s="62">
        <f t="shared" si="499"/>
        <v>0</v>
      </c>
      <c r="AR672" s="37">
        <f t="shared" si="500"/>
        <v>0</v>
      </c>
      <c r="AS672" s="37">
        <f t="shared" si="501"/>
        <v>0</v>
      </c>
      <c r="AU672">
        <v>104</v>
      </c>
      <c r="AV672" s="37">
        <f t="shared" si="502"/>
        <v>996.6234933155456</v>
      </c>
      <c r="AW672" s="37">
        <f t="shared" si="503"/>
        <v>1368.1173403358544</v>
      </c>
      <c r="AX672" s="37">
        <f t="shared" si="504"/>
        <v>551.08267128562181</v>
      </c>
      <c r="AY672" s="62">
        <f t="shared" si="505"/>
        <v>2915.7808579184193</v>
      </c>
      <c r="AZ672" s="37">
        <f t="shared" si="506"/>
        <v>65.518951212607078</v>
      </c>
      <c r="BA672" s="37">
        <f t="shared" si="507"/>
        <v>26.650041850960857</v>
      </c>
      <c r="BC672">
        <v>104</v>
      </c>
      <c r="BD672" s="37">
        <f>IF(Voorblad!$E$10=Rekenblad!BC672,Rekenblad!AV672,0)</f>
        <v>0</v>
      </c>
      <c r="BE672" s="37">
        <f>IF(Voorblad!$E$10=Rekenblad!BC672,Rekenblad!AW672,0)</f>
        <v>0</v>
      </c>
      <c r="BF672" s="37">
        <f>IF(Voorblad!$E$10=Rekenblad!BC672,Rekenblad!AX672,0)</f>
        <v>0</v>
      </c>
      <c r="BG672" s="62">
        <f>IF(Voorblad!$E$10=Rekenblad!BC672,Rekenblad!AY672,0)</f>
        <v>0</v>
      </c>
      <c r="BH672" s="37">
        <f>IF(Voorblad!$E$10=Rekenblad!BC672,Rekenblad!AZ672,0)</f>
        <v>0</v>
      </c>
      <c r="BI672" s="37">
        <f>IF(Voorblad!$E$10=Rekenblad!BC672,Rekenblad!BA672,0)</f>
        <v>0</v>
      </c>
      <c r="BK672">
        <v>104</v>
      </c>
      <c r="BL672" s="37">
        <f>IF(Voorblad!$E$14=Rekenblad!$BL$576,Rekenblad!BD672,0)</f>
        <v>0</v>
      </c>
      <c r="BM672" s="37">
        <f>IF(Voorblad!$E$14=Rekenblad!$BL$576,Rekenblad!BE672,0)</f>
        <v>0</v>
      </c>
      <c r="BN672" s="37">
        <f>IF(Voorblad!$E$14=Rekenblad!$BL$576,Rekenblad!BF672,0)</f>
        <v>0</v>
      </c>
      <c r="BO672" s="37">
        <f>IF(Voorblad!$E$14=Rekenblad!$BL$576,Rekenblad!BG672,0)</f>
        <v>0</v>
      </c>
      <c r="BP672" s="37">
        <f>IF(Voorblad!$E$14=Rekenblad!$BL$576,Rekenblad!BH672,0)</f>
        <v>0</v>
      </c>
      <c r="BQ672" s="37">
        <f>IF(Voorblad!$E$14=Rekenblad!$BL$576,Rekenblad!BI672,0)</f>
        <v>0</v>
      </c>
    </row>
    <row r="673" spans="2:69" x14ac:dyDescent="0.25">
      <c r="B673">
        <f>'Data TREND'!CO98</f>
        <v>105</v>
      </c>
      <c r="C673" s="37">
        <f>'Data TREND'!CQ98</f>
        <v>1004.4059930102059</v>
      </c>
      <c r="D673" s="37">
        <f>'Data TREND'!CR98</f>
        <v>1380.8138156144346</v>
      </c>
      <c r="E673" s="37">
        <f>'Data TREND'!CS98</f>
        <v>556.33551501703755</v>
      </c>
      <c r="F673" s="62">
        <f>'Data TREND'!CT98</f>
        <v>2941.5130947731477</v>
      </c>
      <c r="G673" s="37">
        <f>'Data TREND'!CU98</f>
        <v>65.129697239595458</v>
      </c>
      <c r="H673" s="37">
        <f>'Data TREND'!CV98</f>
        <v>26.491285409988532</v>
      </c>
      <c r="J673" s="37">
        <f t="shared" si="508"/>
        <v>1004.4059930102059</v>
      </c>
      <c r="K673" s="37">
        <f t="shared" si="509"/>
        <v>1380.8138156144346</v>
      </c>
      <c r="L673" s="37">
        <f t="shared" si="510"/>
        <v>556.33551501703755</v>
      </c>
      <c r="M673" s="62">
        <f t="shared" si="511"/>
        <v>2941.5130947731477</v>
      </c>
      <c r="N673" s="37">
        <f t="shared" si="512"/>
        <v>65.129697239595458</v>
      </c>
      <c r="O673" s="37">
        <f t="shared" si="513"/>
        <v>26.491285409988532</v>
      </c>
      <c r="Q673">
        <f>'Data TREND'!CO98</f>
        <v>105</v>
      </c>
      <c r="R673" s="37">
        <f>'Data TREND'!CX98</f>
        <v>1443.4767629600515</v>
      </c>
      <c r="S673" s="37">
        <f>'Data TREND'!CY98</f>
        <v>1379.2436500786901</v>
      </c>
      <c r="T673" s="37">
        <f>'Data TREND'!CZ98</f>
        <v>555.14238624960888</v>
      </c>
      <c r="U673" s="62">
        <f>'Data TREND'!DA98</f>
        <v>3377.4411814236319</v>
      </c>
      <c r="V673" s="37">
        <f>'Data TREND'!DB98</f>
        <v>73.307968991230325</v>
      </c>
      <c r="W673" s="37">
        <f>'Data TREND'!DC98</f>
        <v>30.028216703832229</v>
      </c>
      <c r="Y673" s="37">
        <f t="shared" si="490"/>
        <v>0</v>
      </c>
      <c r="Z673" s="37">
        <f t="shared" si="491"/>
        <v>0</v>
      </c>
      <c r="AA673" s="37">
        <f t="shared" si="492"/>
        <v>0</v>
      </c>
      <c r="AB673" s="62">
        <f t="shared" si="493"/>
        <v>0</v>
      </c>
      <c r="AC673" s="37">
        <f t="shared" si="494"/>
        <v>0</v>
      </c>
      <c r="AD673" s="37">
        <f t="shared" si="495"/>
        <v>0</v>
      </c>
      <c r="AF673">
        <f>'Data TREND'!CO98</f>
        <v>105</v>
      </c>
      <c r="AG673" s="37">
        <f>'Data TREND'!DE98</f>
        <v>1865.1316541593828</v>
      </c>
      <c r="AH673" s="37">
        <f>'Data TREND'!DF98</f>
        <v>1377.7736749132425</v>
      </c>
      <c r="AI673" s="37">
        <f>'Data TREND'!DG98</f>
        <v>553.92154510457453</v>
      </c>
      <c r="AJ673" s="62">
        <f>'Data TREND'!DH98</f>
        <v>3797.0332255443041</v>
      </c>
      <c r="AK673" s="37">
        <f>'Data TREND'!DI98</f>
        <v>80.647509599578143</v>
      </c>
      <c r="AL673" s="37">
        <f>'Data TREND'!DJ98</f>
        <v>32.796083025817218</v>
      </c>
      <c r="AN673" s="37">
        <f t="shared" si="496"/>
        <v>0</v>
      </c>
      <c r="AO673" s="37">
        <f t="shared" si="497"/>
        <v>0</v>
      </c>
      <c r="AP673" s="37">
        <f t="shared" si="498"/>
        <v>0</v>
      </c>
      <c r="AQ673" s="62">
        <f t="shared" si="499"/>
        <v>0</v>
      </c>
      <c r="AR673" s="37">
        <f t="shared" si="500"/>
        <v>0</v>
      </c>
      <c r="AS673" s="37">
        <f t="shared" si="501"/>
        <v>0</v>
      </c>
      <c r="AU673">
        <v>105</v>
      </c>
      <c r="AV673" s="37">
        <f t="shared" si="502"/>
        <v>1004.4059930102059</v>
      </c>
      <c r="AW673" s="37">
        <f t="shared" si="503"/>
        <v>1380.8138156144346</v>
      </c>
      <c r="AX673" s="37">
        <f t="shared" si="504"/>
        <v>556.33551501703755</v>
      </c>
      <c r="AY673" s="62">
        <f t="shared" si="505"/>
        <v>2941.5130947731477</v>
      </c>
      <c r="AZ673" s="37">
        <f t="shared" si="506"/>
        <v>65.129697239595458</v>
      </c>
      <c r="BA673" s="37">
        <f t="shared" si="507"/>
        <v>26.491285409988532</v>
      </c>
      <c r="BC673">
        <v>105</v>
      </c>
      <c r="BD673" s="37">
        <f>IF(Voorblad!$E$10=Rekenblad!BC673,Rekenblad!AV673,0)</f>
        <v>0</v>
      </c>
      <c r="BE673" s="37">
        <f>IF(Voorblad!$E$10=Rekenblad!BC673,Rekenblad!AW673,0)</f>
        <v>0</v>
      </c>
      <c r="BF673" s="37">
        <f>IF(Voorblad!$E$10=Rekenblad!BC673,Rekenblad!AX673,0)</f>
        <v>0</v>
      </c>
      <c r="BG673" s="62">
        <f>IF(Voorblad!$E$10=Rekenblad!BC673,Rekenblad!AY673,0)</f>
        <v>0</v>
      </c>
      <c r="BH673" s="37">
        <f>IF(Voorblad!$E$10=Rekenblad!BC673,Rekenblad!AZ673,0)</f>
        <v>0</v>
      </c>
      <c r="BI673" s="37">
        <f>IF(Voorblad!$E$10=Rekenblad!BC673,Rekenblad!BA673,0)</f>
        <v>0</v>
      </c>
      <c r="BK673">
        <v>105</v>
      </c>
      <c r="BL673" s="37">
        <f>IF(Voorblad!$E$14=Rekenblad!$BL$576,Rekenblad!BD673,0)</f>
        <v>0</v>
      </c>
      <c r="BM673" s="37">
        <f>IF(Voorblad!$E$14=Rekenblad!$BL$576,Rekenblad!BE673,0)</f>
        <v>0</v>
      </c>
      <c r="BN673" s="37">
        <f>IF(Voorblad!$E$14=Rekenblad!$BL$576,Rekenblad!BF673,0)</f>
        <v>0</v>
      </c>
      <c r="BO673" s="37">
        <f>IF(Voorblad!$E$14=Rekenblad!$BL$576,Rekenblad!BG673,0)</f>
        <v>0</v>
      </c>
      <c r="BP673" s="37">
        <f>IF(Voorblad!$E$14=Rekenblad!$BL$576,Rekenblad!BH673,0)</f>
        <v>0</v>
      </c>
      <c r="BQ673" s="37">
        <f>IF(Voorblad!$E$14=Rekenblad!$BL$576,Rekenblad!BI673,0)</f>
        <v>0</v>
      </c>
    </row>
    <row r="674" spans="2:69" x14ac:dyDescent="0.25">
      <c r="B674">
        <f>'Data TREND'!CO99</f>
        <v>106</v>
      </c>
      <c r="C674" s="37">
        <f>'Data TREND'!CQ99</f>
        <v>1012.1884927048662</v>
      </c>
      <c r="D674" s="37">
        <f>'Data TREND'!CR99</f>
        <v>1393.5102908930153</v>
      </c>
      <c r="E674" s="37">
        <f>'Data TREND'!CS99</f>
        <v>561.58835874845329</v>
      </c>
      <c r="F674" s="62">
        <f>'Data TREND'!CT99</f>
        <v>2967.2453316278761</v>
      </c>
      <c r="G674" s="37">
        <f>'Data TREND'!CU99</f>
        <v>64.740443266583824</v>
      </c>
      <c r="H674" s="37">
        <f>'Data TREND'!CV99</f>
        <v>26.332528969016209</v>
      </c>
      <c r="J674" s="37">
        <f t="shared" si="508"/>
        <v>1012.1884927048662</v>
      </c>
      <c r="K674" s="37">
        <f t="shared" si="509"/>
        <v>1393.5102908930153</v>
      </c>
      <c r="L674" s="37">
        <f t="shared" si="510"/>
        <v>561.58835874845329</v>
      </c>
      <c r="M674" s="62">
        <f t="shared" si="511"/>
        <v>2967.2453316278761</v>
      </c>
      <c r="N674" s="37">
        <f t="shared" si="512"/>
        <v>64.740443266583824</v>
      </c>
      <c r="O674" s="37">
        <f t="shared" si="513"/>
        <v>26.332528969016209</v>
      </c>
      <c r="Q674">
        <f>'Data TREND'!CO99</f>
        <v>106</v>
      </c>
      <c r="R674" s="37">
        <f>'Data TREND'!CX99</f>
        <v>1454.3827913936366</v>
      </c>
      <c r="S674" s="37">
        <f>'Data TREND'!CY99</f>
        <v>1391.8981388973641</v>
      </c>
      <c r="T674" s="37">
        <f>'Data TREND'!CZ99</f>
        <v>560.31893769605927</v>
      </c>
      <c r="U674" s="62">
        <f>'Data TREND'!DA99</f>
        <v>3406.1760465000916</v>
      </c>
      <c r="V674" s="37">
        <f>'Data TREND'!DB99</f>
        <v>72.724750310788664</v>
      </c>
      <c r="W674" s="37">
        <f>'Data TREND'!DC99</f>
        <v>29.791496689773204</v>
      </c>
      <c r="Y674" s="37">
        <f t="shared" ref="Y674:Y705" si="514">$Q$3*R674</f>
        <v>0</v>
      </c>
      <c r="Z674" s="37">
        <f t="shared" ref="Z674:Z705" si="515">$Q$3*S674</f>
        <v>0</v>
      </c>
      <c r="AA674" s="37">
        <f t="shared" ref="AA674:AA705" si="516">$Q$3*T674</f>
        <v>0</v>
      </c>
      <c r="AB674" s="62">
        <f t="shared" ref="AB674:AB705" si="517">$Q$3*U674</f>
        <v>0</v>
      </c>
      <c r="AC674" s="37">
        <f t="shared" ref="AC674:AC705" si="518">$Q$3*V674</f>
        <v>0</v>
      </c>
      <c r="AD674" s="37">
        <f t="shared" ref="AD674:AD705" si="519">$Q$3*W674</f>
        <v>0</v>
      </c>
      <c r="AF674">
        <f>'Data TREND'!CO99</f>
        <v>106</v>
      </c>
      <c r="AG674" s="37">
        <f>'Data TREND'!DE99</f>
        <v>1878.9832457070256</v>
      </c>
      <c r="AH674" s="37">
        <f>'Data TREND'!DF99</f>
        <v>1390.3869451169805</v>
      </c>
      <c r="AI674" s="37">
        <f>'Data TREND'!DG99</f>
        <v>559.01184193953532</v>
      </c>
      <c r="AJ674" s="62">
        <f>'Data TREND'!DH99</f>
        <v>3828.5924655481472</v>
      </c>
      <c r="AK674" s="37">
        <f>'Data TREND'!DI99</f>
        <v>79.855559830242044</v>
      </c>
      <c r="AL674" s="37">
        <f>'Data TREND'!DJ99</f>
        <v>32.471877681061208</v>
      </c>
      <c r="AN674" s="37">
        <f t="shared" ref="AN674:AN705" si="520">$AF$3*AG674</f>
        <v>0</v>
      </c>
      <c r="AO674" s="37">
        <f t="shared" ref="AO674:AO705" si="521">$AF$3*AH674</f>
        <v>0</v>
      </c>
      <c r="AP674" s="37">
        <f t="shared" ref="AP674:AP705" si="522">$AF$3*AI674</f>
        <v>0</v>
      </c>
      <c r="AQ674" s="62">
        <f t="shared" ref="AQ674:AQ705" si="523">$AF$3*AJ674</f>
        <v>0</v>
      </c>
      <c r="AR674" s="37">
        <f t="shared" ref="AR674:AR705" si="524">$AF$3*AK674</f>
        <v>0</v>
      </c>
      <c r="AS674" s="37">
        <f t="shared" ref="AS674:AS705" si="525">$AF$3*AL674</f>
        <v>0</v>
      </c>
      <c r="AU674">
        <v>106</v>
      </c>
      <c r="AV674" s="37">
        <f t="shared" ref="AV674:AV705" si="526">J674+Y674+AN674</f>
        <v>1012.1884927048662</v>
      </c>
      <c r="AW674" s="37">
        <f t="shared" ref="AW674:AW705" si="527">K674+Z674+AO674</f>
        <v>1393.5102908930153</v>
      </c>
      <c r="AX674" s="37">
        <f t="shared" ref="AX674:AX705" si="528">L674+AA674+AP674</f>
        <v>561.58835874845329</v>
      </c>
      <c r="AY674" s="62">
        <f t="shared" ref="AY674:AY705" si="529">M674+AB674+AQ674</f>
        <v>2967.2453316278761</v>
      </c>
      <c r="AZ674" s="37">
        <f t="shared" ref="AZ674:AZ705" si="530">N674+AC674+AR674</f>
        <v>64.740443266583824</v>
      </c>
      <c r="BA674" s="37">
        <f t="shared" ref="BA674:BA705" si="531">O674+AD674+AS674</f>
        <v>26.332528969016209</v>
      </c>
      <c r="BC674">
        <v>106</v>
      </c>
      <c r="BD674" s="37">
        <f>IF(Voorblad!$E$10=Rekenblad!BC674,Rekenblad!AV674,0)</f>
        <v>0</v>
      </c>
      <c r="BE674" s="37">
        <f>IF(Voorblad!$E$10=Rekenblad!BC674,Rekenblad!AW674,0)</f>
        <v>0</v>
      </c>
      <c r="BF674" s="37">
        <f>IF(Voorblad!$E$10=Rekenblad!BC674,Rekenblad!AX674,0)</f>
        <v>0</v>
      </c>
      <c r="BG674" s="62">
        <f>IF(Voorblad!$E$10=Rekenblad!BC674,Rekenblad!AY674,0)</f>
        <v>0</v>
      </c>
      <c r="BH674" s="37">
        <f>IF(Voorblad!$E$10=Rekenblad!BC674,Rekenblad!AZ674,0)</f>
        <v>0</v>
      </c>
      <c r="BI674" s="37">
        <f>IF(Voorblad!$E$10=Rekenblad!BC674,Rekenblad!BA674,0)</f>
        <v>0</v>
      </c>
      <c r="BK674">
        <v>106</v>
      </c>
      <c r="BL674" s="37">
        <f>IF(Voorblad!$E$14=Rekenblad!$BL$576,Rekenblad!BD674,0)</f>
        <v>0</v>
      </c>
      <c r="BM674" s="37">
        <f>IF(Voorblad!$E$14=Rekenblad!$BL$576,Rekenblad!BE674,0)</f>
        <v>0</v>
      </c>
      <c r="BN674" s="37">
        <f>IF(Voorblad!$E$14=Rekenblad!$BL$576,Rekenblad!BF674,0)</f>
        <v>0</v>
      </c>
      <c r="BO674" s="37">
        <f>IF(Voorblad!$E$14=Rekenblad!$BL$576,Rekenblad!BG674,0)</f>
        <v>0</v>
      </c>
      <c r="BP674" s="37">
        <f>IF(Voorblad!$E$14=Rekenblad!$BL$576,Rekenblad!BH674,0)</f>
        <v>0</v>
      </c>
      <c r="BQ674" s="37">
        <f>IF(Voorblad!$E$14=Rekenblad!$BL$576,Rekenblad!BI674,0)</f>
        <v>0</v>
      </c>
    </row>
    <row r="675" spans="2:69" x14ac:dyDescent="0.25">
      <c r="B675">
        <f>'Data TREND'!CO100</f>
        <v>107</v>
      </c>
      <c r="C675" s="37">
        <f>'Data TREND'!CQ100</f>
        <v>1019.9709923995266</v>
      </c>
      <c r="D675" s="37">
        <f>'Data TREND'!CR100</f>
        <v>1406.2067661715955</v>
      </c>
      <c r="E675" s="37">
        <f>'Data TREND'!CS100</f>
        <v>566.84120247986903</v>
      </c>
      <c r="F675" s="62">
        <f>'Data TREND'!CT100</f>
        <v>2992.9775684826054</v>
      </c>
      <c r="G675" s="37">
        <f>'Data TREND'!CU100</f>
        <v>64.35118929357219</v>
      </c>
      <c r="H675" s="37">
        <f>'Data TREND'!CV100</f>
        <v>26.173772528043884</v>
      </c>
      <c r="J675" s="37">
        <f t="shared" si="508"/>
        <v>1019.9709923995266</v>
      </c>
      <c r="K675" s="37">
        <f t="shared" si="509"/>
        <v>1406.2067661715955</v>
      </c>
      <c r="L675" s="37">
        <f t="shared" si="510"/>
        <v>566.84120247986903</v>
      </c>
      <c r="M675" s="62">
        <f t="shared" si="511"/>
        <v>2992.9775684826054</v>
      </c>
      <c r="N675" s="37">
        <f t="shared" si="512"/>
        <v>64.35118929357219</v>
      </c>
      <c r="O675" s="37">
        <f t="shared" si="513"/>
        <v>26.173772528043884</v>
      </c>
      <c r="Q675">
        <f>'Data TREND'!CO100</f>
        <v>107</v>
      </c>
      <c r="R675" s="37">
        <f>'Data TREND'!CX100</f>
        <v>1465.2888198272217</v>
      </c>
      <c r="S675" s="37">
        <f>'Data TREND'!CY100</f>
        <v>1404.5526277160379</v>
      </c>
      <c r="T675" s="37">
        <f>'Data TREND'!CZ100</f>
        <v>565.49548914250977</v>
      </c>
      <c r="U675" s="62">
        <f>'Data TREND'!DA100</f>
        <v>3434.9109115765523</v>
      </c>
      <c r="V675" s="37">
        <f>'Data TREND'!DB100</f>
        <v>72.141531630347004</v>
      </c>
      <c r="W675" s="37">
        <f>'Data TREND'!DC100</f>
        <v>29.554776675714177</v>
      </c>
      <c r="Y675" s="37">
        <f t="shared" si="514"/>
        <v>0</v>
      </c>
      <c r="Z675" s="37">
        <f t="shared" si="515"/>
        <v>0</v>
      </c>
      <c r="AA675" s="37">
        <f t="shared" si="516"/>
        <v>0</v>
      </c>
      <c r="AB675" s="62">
        <f t="shared" si="517"/>
        <v>0</v>
      </c>
      <c r="AC675" s="37">
        <f t="shared" si="518"/>
        <v>0</v>
      </c>
      <c r="AD675" s="37">
        <f t="shared" si="519"/>
        <v>0</v>
      </c>
      <c r="AF675">
        <f>'Data TREND'!CO100</f>
        <v>107</v>
      </c>
      <c r="AG675" s="37">
        <f>'Data TREND'!DE100</f>
        <v>1892.8348372546684</v>
      </c>
      <c r="AH675" s="37">
        <f>'Data TREND'!DF100</f>
        <v>1403.0002153207188</v>
      </c>
      <c r="AI675" s="37">
        <f>'Data TREND'!DG100</f>
        <v>564.1021387744961</v>
      </c>
      <c r="AJ675" s="62">
        <f>'Data TREND'!DH100</f>
        <v>3860.1517055519903</v>
      </c>
      <c r="AK675" s="37">
        <f>'Data TREND'!DI100</f>
        <v>79.063610060905944</v>
      </c>
      <c r="AL675" s="37">
        <f>'Data TREND'!DJ100</f>
        <v>32.147672336305199</v>
      </c>
      <c r="AN675" s="37">
        <f t="shared" si="520"/>
        <v>0</v>
      </c>
      <c r="AO675" s="37">
        <f t="shared" si="521"/>
        <v>0</v>
      </c>
      <c r="AP675" s="37">
        <f t="shared" si="522"/>
        <v>0</v>
      </c>
      <c r="AQ675" s="62">
        <f t="shared" si="523"/>
        <v>0</v>
      </c>
      <c r="AR675" s="37">
        <f t="shared" si="524"/>
        <v>0</v>
      </c>
      <c r="AS675" s="37">
        <f t="shared" si="525"/>
        <v>0</v>
      </c>
      <c r="AU675">
        <v>107</v>
      </c>
      <c r="AV675" s="37">
        <f t="shared" si="526"/>
        <v>1019.9709923995266</v>
      </c>
      <c r="AW675" s="37">
        <f t="shared" si="527"/>
        <v>1406.2067661715955</v>
      </c>
      <c r="AX675" s="37">
        <f t="shared" si="528"/>
        <v>566.84120247986903</v>
      </c>
      <c r="AY675" s="62">
        <f t="shared" si="529"/>
        <v>2992.9775684826054</v>
      </c>
      <c r="AZ675" s="37">
        <f t="shared" si="530"/>
        <v>64.35118929357219</v>
      </c>
      <c r="BA675" s="37">
        <f t="shared" si="531"/>
        <v>26.173772528043884</v>
      </c>
      <c r="BC675">
        <v>107</v>
      </c>
      <c r="BD675" s="37">
        <f>IF(Voorblad!$E$10=Rekenblad!BC675,Rekenblad!AV675,0)</f>
        <v>0</v>
      </c>
      <c r="BE675" s="37">
        <f>IF(Voorblad!$E$10=Rekenblad!BC675,Rekenblad!AW675,0)</f>
        <v>0</v>
      </c>
      <c r="BF675" s="37">
        <f>IF(Voorblad!$E$10=Rekenblad!BC675,Rekenblad!AX675,0)</f>
        <v>0</v>
      </c>
      <c r="BG675" s="62">
        <f>IF(Voorblad!$E$10=Rekenblad!BC675,Rekenblad!AY675,0)</f>
        <v>0</v>
      </c>
      <c r="BH675" s="37">
        <f>IF(Voorblad!$E$10=Rekenblad!BC675,Rekenblad!AZ675,0)</f>
        <v>0</v>
      </c>
      <c r="BI675" s="37">
        <f>IF(Voorblad!$E$10=Rekenblad!BC675,Rekenblad!BA675,0)</f>
        <v>0</v>
      </c>
      <c r="BK675">
        <v>107</v>
      </c>
      <c r="BL675" s="37">
        <f>IF(Voorblad!$E$14=Rekenblad!$BL$576,Rekenblad!BD675,0)</f>
        <v>0</v>
      </c>
      <c r="BM675" s="37">
        <f>IF(Voorblad!$E$14=Rekenblad!$BL$576,Rekenblad!BE675,0)</f>
        <v>0</v>
      </c>
      <c r="BN675" s="37">
        <f>IF(Voorblad!$E$14=Rekenblad!$BL$576,Rekenblad!BF675,0)</f>
        <v>0</v>
      </c>
      <c r="BO675" s="37">
        <f>IF(Voorblad!$E$14=Rekenblad!$BL$576,Rekenblad!BG675,0)</f>
        <v>0</v>
      </c>
      <c r="BP675" s="37">
        <f>IF(Voorblad!$E$14=Rekenblad!$BL$576,Rekenblad!BH675,0)</f>
        <v>0</v>
      </c>
      <c r="BQ675" s="37">
        <f>IF(Voorblad!$E$14=Rekenblad!$BL$576,Rekenblad!BI675,0)</f>
        <v>0</v>
      </c>
    </row>
    <row r="676" spans="2:69" x14ac:dyDescent="0.25">
      <c r="B676">
        <f>'Data TREND'!CO101</f>
        <v>108</v>
      </c>
      <c r="C676" s="37">
        <f>'Data TREND'!CQ101</f>
        <v>1027.7534920941871</v>
      </c>
      <c r="D676" s="37">
        <f>'Data TREND'!CR101</f>
        <v>1418.9032414501762</v>
      </c>
      <c r="E676" s="37">
        <f>'Data TREND'!CS101</f>
        <v>572.09404621128476</v>
      </c>
      <c r="F676" s="62">
        <f>'Data TREND'!CT101</f>
        <v>3018.7098053373338</v>
      </c>
      <c r="G676" s="37">
        <f>'Data TREND'!CU101</f>
        <v>63.961935320560556</v>
      </c>
      <c r="H676" s="37">
        <f>'Data TREND'!CV101</f>
        <v>26.015016087071558</v>
      </c>
      <c r="J676" s="37">
        <f t="shared" si="508"/>
        <v>1027.7534920941871</v>
      </c>
      <c r="K676" s="37">
        <f t="shared" si="509"/>
        <v>1418.9032414501762</v>
      </c>
      <c r="L676" s="37">
        <f t="shared" si="510"/>
        <v>572.09404621128476</v>
      </c>
      <c r="M676" s="62">
        <f t="shared" si="511"/>
        <v>3018.7098053373338</v>
      </c>
      <c r="N676" s="37">
        <f t="shared" si="512"/>
        <v>63.961935320560556</v>
      </c>
      <c r="O676" s="37">
        <f t="shared" si="513"/>
        <v>26.015016087071558</v>
      </c>
      <c r="Q676">
        <f>'Data TREND'!CO101</f>
        <v>108</v>
      </c>
      <c r="R676" s="37">
        <f>'Data TREND'!CX101</f>
        <v>1476.1948482608068</v>
      </c>
      <c r="S676" s="37">
        <f>'Data TREND'!CY101</f>
        <v>1417.207116534712</v>
      </c>
      <c r="T676" s="37">
        <f>'Data TREND'!CZ101</f>
        <v>570.67204058896016</v>
      </c>
      <c r="U676" s="62">
        <f>'Data TREND'!DA101</f>
        <v>3463.6457766530129</v>
      </c>
      <c r="V676" s="37">
        <f>'Data TREND'!DB101</f>
        <v>71.558312949905357</v>
      </c>
      <c r="W676" s="37">
        <f>'Data TREND'!DC101</f>
        <v>29.318056661655152</v>
      </c>
      <c r="Y676" s="37">
        <f t="shared" si="514"/>
        <v>0</v>
      </c>
      <c r="Z676" s="37">
        <f t="shared" si="515"/>
        <v>0</v>
      </c>
      <c r="AA676" s="37">
        <f t="shared" si="516"/>
        <v>0</v>
      </c>
      <c r="AB676" s="62">
        <f t="shared" si="517"/>
        <v>0</v>
      </c>
      <c r="AC676" s="37">
        <f t="shared" si="518"/>
        <v>0</v>
      </c>
      <c r="AD676" s="37">
        <f t="shared" si="519"/>
        <v>0</v>
      </c>
      <c r="AF676">
        <f>'Data TREND'!CO101</f>
        <v>108</v>
      </c>
      <c r="AG676" s="37">
        <f>'Data TREND'!DE101</f>
        <v>1906.6864288023112</v>
      </c>
      <c r="AH676" s="37">
        <f>'Data TREND'!DF101</f>
        <v>1415.6134855244568</v>
      </c>
      <c r="AI676" s="37">
        <f>'Data TREND'!DG101</f>
        <v>569.19243560945688</v>
      </c>
      <c r="AJ676" s="62">
        <f>'Data TREND'!DH101</f>
        <v>3891.7109455558334</v>
      </c>
      <c r="AK676" s="37">
        <f>'Data TREND'!DI101</f>
        <v>78.27166029156983</v>
      </c>
      <c r="AL676" s="37">
        <f>'Data TREND'!DJ101</f>
        <v>31.823466991549196</v>
      </c>
      <c r="AN676" s="37">
        <f t="shared" si="520"/>
        <v>0</v>
      </c>
      <c r="AO676" s="37">
        <f t="shared" si="521"/>
        <v>0</v>
      </c>
      <c r="AP676" s="37">
        <f t="shared" si="522"/>
        <v>0</v>
      </c>
      <c r="AQ676" s="62">
        <f t="shared" si="523"/>
        <v>0</v>
      </c>
      <c r="AR676" s="37">
        <f t="shared" si="524"/>
        <v>0</v>
      </c>
      <c r="AS676" s="37">
        <f t="shared" si="525"/>
        <v>0</v>
      </c>
      <c r="AU676">
        <v>108</v>
      </c>
      <c r="AV676" s="37">
        <f t="shared" si="526"/>
        <v>1027.7534920941871</v>
      </c>
      <c r="AW676" s="37">
        <f t="shared" si="527"/>
        <v>1418.9032414501762</v>
      </c>
      <c r="AX676" s="37">
        <f t="shared" si="528"/>
        <v>572.09404621128476</v>
      </c>
      <c r="AY676" s="62">
        <f t="shared" si="529"/>
        <v>3018.7098053373338</v>
      </c>
      <c r="AZ676" s="37">
        <f t="shared" si="530"/>
        <v>63.961935320560556</v>
      </c>
      <c r="BA676" s="37">
        <f t="shared" si="531"/>
        <v>26.015016087071558</v>
      </c>
      <c r="BC676">
        <v>108</v>
      </c>
      <c r="BD676" s="37">
        <f>IF(Voorblad!$E$10=Rekenblad!BC676,Rekenblad!AV676,0)</f>
        <v>0</v>
      </c>
      <c r="BE676" s="37">
        <f>IF(Voorblad!$E$10=Rekenblad!BC676,Rekenblad!AW676,0)</f>
        <v>0</v>
      </c>
      <c r="BF676" s="37">
        <f>IF(Voorblad!$E$10=Rekenblad!BC676,Rekenblad!AX676,0)</f>
        <v>0</v>
      </c>
      <c r="BG676" s="62">
        <f>IF(Voorblad!$E$10=Rekenblad!BC676,Rekenblad!AY676,0)</f>
        <v>0</v>
      </c>
      <c r="BH676" s="37">
        <f>IF(Voorblad!$E$10=Rekenblad!BC676,Rekenblad!AZ676,0)</f>
        <v>0</v>
      </c>
      <c r="BI676" s="37">
        <f>IF(Voorblad!$E$10=Rekenblad!BC676,Rekenblad!BA676,0)</f>
        <v>0</v>
      </c>
      <c r="BK676">
        <v>108</v>
      </c>
      <c r="BL676" s="37">
        <f>IF(Voorblad!$E$14=Rekenblad!$BL$576,Rekenblad!BD676,0)</f>
        <v>0</v>
      </c>
      <c r="BM676" s="37">
        <f>IF(Voorblad!$E$14=Rekenblad!$BL$576,Rekenblad!BE676,0)</f>
        <v>0</v>
      </c>
      <c r="BN676" s="37">
        <f>IF(Voorblad!$E$14=Rekenblad!$BL$576,Rekenblad!BF676,0)</f>
        <v>0</v>
      </c>
      <c r="BO676" s="37">
        <f>IF(Voorblad!$E$14=Rekenblad!$BL$576,Rekenblad!BG676,0)</f>
        <v>0</v>
      </c>
      <c r="BP676" s="37">
        <f>IF(Voorblad!$E$14=Rekenblad!$BL$576,Rekenblad!BH676,0)</f>
        <v>0</v>
      </c>
      <c r="BQ676" s="37">
        <f>IF(Voorblad!$E$14=Rekenblad!$BL$576,Rekenblad!BI676,0)</f>
        <v>0</v>
      </c>
    </row>
    <row r="677" spans="2:69" x14ac:dyDescent="0.25">
      <c r="B677">
        <f>'Data TREND'!CO102</f>
        <v>109</v>
      </c>
      <c r="C677" s="37">
        <f>'Data TREND'!CQ102</f>
        <v>1035.5359917888472</v>
      </c>
      <c r="D677" s="37">
        <f>'Data TREND'!CR102</f>
        <v>1431.5997167287564</v>
      </c>
      <c r="E677" s="37">
        <f>'Data TREND'!CS102</f>
        <v>577.34688994270039</v>
      </c>
      <c r="F677" s="62">
        <f>'Data TREND'!CT102</f>
        <v>3044.4420421920631</v>
      </c>
      <c r="G677" s="37">
        <f>'Data TREND'!CU102</f>
        <v>63.572681347548922</v>
      </c>
      <c r="H677" s="37">
        <f>'Data TREND'!CV102</f>
        <v>25.856259646099236</v>
      </c>
      <c r="J677" s="37">
        <f t="shared" si="508"/>
        <v>1035.5359917888472</v>
      </c>
      <c r="K677" s="37">
        <f t="shared" si="509"/>
        <v>1431.5997167287564</v>
      </c>
      <c r="L677" s="37">
        <f t="shared" si="510"/>
        <v>577.34688994270039</v>
      </c>
      <c r="M677" s="62">
        <f t="shared" si="511"/>
        <v>3044.4420421920631</v>
      </c>
      <c r="N677" s="37">
        <f t="shared" si="512"/>
        <v>63.572681347548922</v>
      </c>
      <c r="O677" s="37">
        <f t="shared" si="513"/>
        <v>25.856259646099236</v>
      </c>
      <c r="Q677">
        <f>'Data TREND'!CO102</f>
        <v>109</v>
      </c>
      <c r="R677" s="37">
        <f>'Data TREND'!CX102</f>
        <v>1487.1008766943919</v>
      </c>
      <c r="S677" s="37">
        <f>'Data TREND'!CY102</f>
        <v>1429.861605353386</v>
      </c>
      <c r="T677" s="37">
        <f>'Data TREND'!CZ102</f>
        <v>575.84859203541055</v>
      </c>
      <c r="U677" s="62">
        <f>'Data TREND'!DA102</f>
        <v>3492.3806417294736</v>
      </c>
      <c r="V677" s="37">
        <f>'Data TREND'!DB102</f>
        <v>70.975094269463696</v>
      </c>
      <c r="W677" s="37">
        <f>'Data TREND'!DC102</f>
        <v>29.081336647596128</v>
      </c>
      <c r="Y677" s="37">
        <f t="shared" si="514"/>
        <v>0</v>
      </c>
      <c r="Z677" s="37">
        <f t="shared" si="515"/>
        <v>0</v>
      </c>
      <c r="AA677" s="37">
        <f t="shared" si="516"/>
        <v>0</v>
      </c>
      <c r="AB677" s="62">
        <f t="shared" si="517"/>
        <v>0</v>
      </c>
      <c r="AC677" s="37">
        <f t="shared" si="518"/>
        <v>0</v>
      </c>
      <c r="AD677" s="37">
        <f t="shared" si="519"/>
        <v>0</v>
      </c>
      <c r="AF677">
        <f>'Data TREND'!CO102</f>
        <v>109</v>
      </c>
      <c r="AG677" s="37">
        <f>'Data TREND'!DE102</f>
        <v>1920.538020349954</v>
      </c>
      <c r="AH677" s="37">
        <f>'Data TREND'!DF102</f>
        <v>1428.2267557281948</v>
      </c>
      <c r="AI677" s="37">
        <f>'Data TREND'!DG102</f>
        <v>574.28273244441766</v>
      </c>
      <c r="AJ677" s="62">
        <f>'Data TREND'!DH102</f>
        <v>3923.2701855596765</v>
      </c>
      <c r="AK677" s="37">
        <f>'Data TREND'!DI102</f>
        <v>77.479710522233731</v>
      </c>
      <c r="AL677" s="37">
        <f>'Data TREND'!DJ102</f>
        <v>31.499261646793187</v>
      </c>
      <c r="AN677" s="37">
        <f t="shared" si="520"/>
        <v>0</v>
      </c>
      <c r="AO677" s="37">
        <f t="shared" si="521"/>
        <v>0</v>
      </c>
      <c r="AP677" s="37">
        <f t="shared" si="522"/>
        <v>0</v>
      </c>
      <c r="AQ677" s="62">
        <f t="shared" si="523"/>
        <v>0</v>
      </c>
      <c r="AR677" s="37">
        <f t="shared" si="524"/>
        <v>0</v>
      </c>
      <c r="AS677" s="37">
        <f t="shared" si="525"/>
        <v>0</v>
      </c>
      <c r="AU677">
        <v>109</v>
      </c>
      <c r="AV677" s="37">
        <f t="shared" si="526"/>
        <v>1035.5359917888472</v>
      </c>
      <c r="AW677" s="37">
        <f t="shared" si="527"/>
        <v>1431.5997167287564</v>
      </c>
      <c r="AX677" s="37">
        <f t="shared" si="528"/>
        <v>577.34688994270039</v>
      </c>
      <c r="AY677" s="62">
        <f t="shared" si="529"/>
        <v>3044.4420421920631</v>
      </c>
      <c r="AZ677" s="37">
        <f t="shared" si="530"/>
        <v>63.572681347548922</v>
      </c>
      <c r="BA677" s="37">
        <f t="shared" si="531"/>
        <v>25.856259646099236</v>
      </c>
      <c r="BC677">
        <v>109</v>
      </c>
      <c r="BD677" s="37">
        <f>IF(Voorblad!$E$10=Rekenblad!BC677,Rekenblad!AV677,0)</f>
        <v>0</v>
      </c>
      <c r="BE677" s="37">
        <f>IF(Voorblad!$E$10=Rekenblad!BC677,Rekenblad!AW677,0)</f>
        <v>0</v>
      </c>
      <c r="BF677" s="37">
        <f>IF(Voorblad!$E$10=Rekenblad!BC677,Rekenblad!AX677,0)</f>
        <v>0</v>
      </c>
      <c r="BG677" s="62">
        <f>IF(Voorblad!$E$10=Rekenblad!BC677,Rekenblad!AY677,0)</f>
        <v>0</v>
      </c>
      <c r="BH677" s="37">
        <f>IF(Voorblad!$E$10=Rekenblad!BC677,Rekenblad!AZ677,0)</f>
        <v>0</v>
      </c>
      <c r="BI677" s="37">
        <f>IF(Voorblad!$E$10=Rekenblad!BC677,Rekenblad!BA677,0)</f>
        <v>0</v>
      </c>
      <c r="BK677">
        <v>109</v>
      </c>
      <c r="BL677" s="37">
        <f>IF(Voorblad!$E$14=Rekenblad!$BL$576,Rekenblad!BD677,0)</f>
        <v>0</v>
      </c>
      <c r="BM677" s="37">
        <f>IF(Voorblad!$E$14=Rekenblad!$BL$576,Rekenblad!BE677,0)</f>
        <v>0</v>
      </c>
      <c r="BN677" s="37">
        <f>IF(Voorblad!$E$14=Rekenblad!$BL$576,Rekenblad!BF677,0)</f>
        <v>0</v>
      </c>
      <c r="BO677" s="37">
        <f>IF(Voorblad!$E$14=Rekenblad!$BL$576,Rekenblad!BG677,0)</f>
        <v>0</v>
      </c>
      <c r="BP677" s="37">
        <f>IF(Voorblad!$E$14=Rekenblad!$BL$576,Rekenblad!BH677,0)</f>
        <v>0</v>
      </c>
      <c r="BQ677" s="37">
        <f>IF(Voorblad!$E$14=Rekenblad!$BL$576,Rekenblad!BI677,0)</f>
        <v>0</v>
      </c>
    </row>
    <row r="678" spans="2:69" x14ac:dyDescent="0.25">
      <c r="B678">
        <f>'Data TREND'!CO103</f>
        <v>110</v>
      </c>
      <c r="C678" s="37">
        <f>'Data TREND'!CQ103</f>
        <v>1043.3184914835076</v>
      </c>
      <c r="D678" s="37">
        <f>'Data TREND'!CR103</f>
        <v>1444.2961920073371</v>
      </c>
      <c r="E678" s="37">
        <f>'Data TREND'!CS103</f>
        <v>582.59973367411612</v>
      </c>
      <c r="F678" s="62">
        <f>'Data TREND'!CT103</f>
        <v>3070.1742790467915</v>
      </c>
      <c r="G678" s="37">
        <f>'Data TREND'!CU103</f>
        <v>63.183427374537288</v>
      </c>
      <c r="H678" s="37">
        <f>'Data TREND'!CV103</f>
        <v>25.69750320512691</v>
      </c>
      <c r="J678" s="37">
        <f t="shared" si="508"/>
        <v>1043.3184914835076</v>
      </c>
      <c r="K678" s="37">
        <f t="shared" si="509"/>
        <v>1444.2961920073371</v>
      </c>
      <c r="L678" s="37">
        <f t="shared" si="510"/>
        <v>582.59973367411612</v>
      </c>
      <c r="M678" s="62">
        <f t="shared" si="511"/>
        <v>3070.1742790467915</v>
      </c>
      <c r="N678" s="37">
        <f t="shared" si="512"/>
        <v>63.183427374537288</v>
      </c>
      <c r="O678" s="37">
        <f t="shared" si="513"/>
        <v>25.69750320512691</v>
      </c>
      <c r="Q678">
        <f>'Data TREND'!CO103</f>
        <v>110</v>
      </c>
      <c r="R678" s="37">
        <f>'Data TREND'!CX103</f>
        <v>1498.006905127977</v>
      </c>
      <c r="S678" s="37">
        <f>'Data TREND'!CY103</f>
        <v>1442.5160941720601</v>
      </c>
      <c r="T678" s="37">
        <f>'Data TREND'!CZ103</f>
        <v>581.02514348186105</v>
      </c>
      <c r="U678" s="62">
        <f>'Data TREND'!DA103</f>
        <v>3521.1155068059343</v>
      </c>
      <c r="V678" s="37">
        <f>'Data TREND'!DB103</f>
        <v>70.39187558902205</v>
      </c>
      <c r="W678" s="37">
        <f>'Data TREND'!DC103</f>
        <v>28.844616633537104</v>
      </c>
      <c r="Y678" s="37">
        <f t="shared" si="514"/>
        <v>0</v>
      </c>
      <c r="Z678" s="37">
        <f t="shared" si="515"/>
        <v>0</v>
      </c>
      <c r="AA678" s="37">
        <f t="shared" si="516"/>
        <v>0</v>
      </c>
      <c r="AB678" s="62">
        <f t="shared" si="517"/>
        <v>0</v>
      </c>
      <c r="AC678" s="37">
        <f t="shared" si="518"/>
        <v>0</v>
      </c>
      <c r="AD678" s="37">
        <f t="shared" si="519"/>
        <v>0</v>
      </c>
      <c r="AF678">
        <f>'Data TREND'!CO103</f>
        <v>110</v>
      </c>
      <c r="AG678" s="37">
        <f>'Data TREND'!DE103</f>
        <v>1934.3896118975968</v>
      </c>
      <c r="AH678" s="37">
        <f>'Data TREND'!DF103</f>
        <v>1440.840025931933</v>
      </c>
      <c r="AI678" s="37">
        <f>'Data TREND'!DG103</f>
        <v>579.37302927937856</v>
      </c>
      <c r="AJ678" s="62">
        <f>'Data TREND'!DH103</f>
        <v>3954.8294255635196</v>
      </c>
      <c r="AK678" s="37">
        <f>'Data TREND'!DI103</f>
        <v>76.687760752897617</v>
      </c>
      <c r="AL678" s="37">
        <f>'Data TREND'!DJ103</f>
        <v>31.175056302037177</v>
      </c>
      <c r="AN678" s="37">
        <f t="shared" si="520"/>
        <v>0</v>
      </c>
      <c r="AO678" s="37">
        <f t="shared" si="521"/>
        <v>0</v>
      </c>
      <c r="AP678" s="37">
        <f t="shared" si="522"/>
        <v>0</v>
      </c>
      <c r="AQ678" s="62">
        <f t="shared" si="523"/>
        <v>0</v>
      </c>
      <c r="AR678" s="37">
        <f t="shared" si="524"/>
        <v>0</v>
      </c>
      <c r="AS678" s="37">
        <f t="shared" si="525"/>
        <v>0</v>
      </c>
      <c r="AU678">
        <v>110</v>
      </c>
      <c r="AV678" s="37">
        <f t="shared" si="526"/>
        <v>1043.3184914835076</v>
      </c>
      <c r="AW678" s="37">
        <f t="shared" si="527"/>
        <v>1444.2961920073371</v>
      </c>
      <c r="AX678" s="37">
        <f t="shared" si="528"/>
        <v>582.59973367411612</v>
      </c>
      <c r="AY678" s="62">
        <f t="shared" si="529"/>
        <v>3070.1742790467915</v>
      </c>
      <c r="AZ678" s="37">
        <f t="shared" si="530"/>
        <v>63.183427374537288</v>
      </c>
      <c r="BA678" s="37">
        <f t="shared" si="531"/>
        <v>25.69750320512691</v>
      </c>
      <c r="BC678">
        <v>110</v>
      </c>
      <c r="BD678" s="37">
        <f>IF(Voorblad!$E$10=Rekenblad!BC678,Rekenblad!AV678,0)</f>
        <v>0</v>
      </c>
      <c r="BE678" s="37">
        <f>IF(Voorblad!$E$10=Rekenblad!BC678,Rekenblad!AW678,0)</f>
        <v>0</v>
      </c>
      <c r="BF678" s="37">
        <f>IF(Voorblad!$E$10=Rekenblad!BC678,Rekenblad!AX678,0)</f>
        <v>0</v>
      </c>
      <c r="BG678" s="62">
        <f>IF(Voorblad!$E$10=Rekenblad!BC678,Rekenblad!AY678,0)</f>
        <v>0</v>
      </c>
      <c r="BH678" s="37">
        <f>IF(Voorblad!$E$10=Rekenblad!BC678,Rekenblad!AZ678,0)</f>
        <v>0</v>
      </c>
      <c r="BI678" s="37">
        <f>IF(Voorblad!$E$10=Rekenblad!BC678,Rekenblad!BA678,0)</f>
        <v>0</v>
      </c>
      <c r="BK678">
        <v>110</v>
      </c>
      <c r="BL678" s="37">
        <f>IF(Voorblad!$E$14=Rekenblad!$BL$576,Rekenblad!BD678,0)</f>
        <v>0</v>
      </c>
      <c r="BM678" s="37">
        <f>IF(Voorblad!$E$14=Rekenblad!$BL$576,Rekenblad!BE678,0)</f>
        <v>0</v>
      </c>
      <c r="BN678" s="37">
        <f>IF(Voorblad!$E$14=Rekenblad!$BL$576,Rekenblad!BF678,0)</f>
        <v>0</v>
      </c>
      <c r="BO678" s="37">
        <f>IF(Voorblad!$E$14=Rekenblad!$BL$576,Rekenblad!BG678,0)</f>
        <v>0</v>
      </c>
      <c r="BP678" s="37">
        <f>IF(Voorblad!$E$14=Rekenblad!$BL$576,Rekenblad!BH678,0)</f>
        <v>0</v>
      </c>
      <c r="BQ678" s="37">
        <f>IF(Voorblad!$E$14=Rekenblad!$BL$576,Rekenblad!BI678,0)</f>
        <v>0</v>
      </c>
    </row>
    <row r="679" spans="2:69" x14ac:dyDescent="0.25">
      <c r="B679">
        <f>'Data TREND'!CO104</f>
        <v>111</v>
      </c>
      <c r="C679" s="37">
        <f>'Data TREND'!CQ104</f>
        <v>1051.100991178168</v>
      </c>
      <c r="D679" s="37">
        <f>'Data TREND'!CR104</f>
        <v>1456.9926672859174</v>
      </c>
      <c r="E679" s="37">
        <f>'Data TREND'!CS104</f>
        <v>587.85257740553186</v>
      </c>
      <c r="F679" s="62">
        <f>'Data TREND'!CT104</f>
        <v>3095.9065159015199</v>
      </c>
      <c r="G679" s="37">
        <f>'Data TREND'!CU104</f>
        <v>62.794173401525661</v>
      </c>
      <c r="H679" s="37">
        <f>'Data TREND'!CV104</f>
        <v>25.538746764154585</v>
      </c>
      <c r="J679" s="37">
        <f t="shared" si="508"/>
        <v>1051.100991178168</v>
      </c>
      <c r="K679" s="37">
        <f t="shared" si="509"/>
        <v>1456.9926672859174</v>
      </c>
      <c r="L679" s="37">
        <f t="shared" si="510"/>
        <v>587.85257740553186</v>
      </c>
      <c r="M679" s="62">
        <f t="shared" si="511"/>
        <v>3095.9065159015199</v>
      </c>
      <c r="N679" s="37">
        <f t="shared" si="512"/>
        <v>62.794173401525661</v>
      </c>
      <c r="O679" s="37">
        <f t="shared" si="513"/>
        <v>25.538746764154585</v>
      </c>
      <c r="Q679">
        <f>'Data TREND'!CO104</f>
        <v>111</v>
      </c>
      <c r="R679" s="37">
        <f>'Data TREND'!CX104</f>
        <v>1508.9129335615621</v>
      </c>
      <c r="S679" s="37">
        <f>'Data TREND'!CY104</f>
        <v>1455.1705829907341</v>
      </c>
      <c r="T679" s="37">
        <f>'Data TREND'!CZ104</f>
        <v>586.20169492831144</v>
      </c>
      <c r="U679" s="62">
        <f>'Data TREND'!DA104</f>
        <v>3549.850371882394</v>
      </c>
      <c r="V679" s="37">
        <f>'Data TREND'!DB104</f>
        <v>69.808656908580389</v>
      </c>
      <c r="W679" s="37">
        <f>'Data TREND'!DC104</f>
        <v>28.60789661947808</v>
      </c>
      <c r="Y679" s="37">
        <f t="shared" si="514"/>
        <v>0</v>
      </c>
      <c r="Z679" s="37">
        <f t="shared" si="515"/>
        <v>0</v>
      </c>
      <c r="AA679" s="37">
        <f t="shared" si="516"/>
        <v>0</v>
      </c>
      <c r="AB679" s="62">
        <f t="shared" si="517"/>
        <v>0</v>
      </c>
      <c r="AC679" s="37">
        <f t="shared" si="518"/>
        <v>0</v>
      </c>
      <c r="AD679" s="37">
        <f t="shared" si="519"/>
        <v>0</v>
      </c>
      <c r="AF679">
        <f>'Data TREND'!CO104</f>
        <v>111</v>
      </c>
      <c r="AG679" s="37">
        <f>'Data TREND'!DE104</f>
        <v>1948.2412034452393</v>
      </c>
      <c r="AH679" s="37">
        <f>'Data TREND'!DF104</f>
        <v>1453.4532961356711</v>
      </c>
      <c r="AI679" s="37">
        <f>'Data TREND'!DG104</f>
        <v>584.46332611433934</v>
      </c>
      <c r="AJ679" s="62">
        <f>'Data TREND'!DH104</f>
        <v>3986.3886655673628</v>
      </c>
      <c r="AK679" s="37">
        <f>'Data TREND'!DI104</f>
        <v>75.895810983561518</v>
      </c>
      <c r="AL679" s="37">
        <f>'Data TREND'!DJ104</f>
        <v>30.850850957281175</v>
      </c>
      <c r="AN679" s="37">
        <f t="shared" si="520"/>
        <v>0</v>
      </c>
      <c r="AO679" s="37">
        <f t="shared" si="521"/>
        <v>0</v>
      </c>
      <c r="AP679" s="37">
        <f t="shared" si="522"/>
        <v>0</v>
      </c>
      <c r="AQ679" s="62">
        <f t="shared" si="523"/>
        <v>0</v>
      </c>
      <c r="AR679" s="37">
        <f t="shared" si="524"/>
        <v>0</v>
      </c>
      <c r="AS679" s="37">
        <f t="shared" si="525"/>
        <v>0</v>
      </c>
      <c r="AU679">
        <v>111</v>
      </c>
      <c r="AV679" s="37">
        <f t="shared" si="526"/>
        <v>1051.100991178168</v>
      </c>
      <c r="AW679" s="37">
        <f t="shared" si="527"/>
        <v>1456.9926672859174</v>
      </c>
      <c r="AX679" s="37">
        <f t="shared" si="528"/>
        <v>587.85257740553186</v>
      </c>
      <c r="AY679" s="62">
        <f t="shared" si="529"/>
        <v>3095.9065159015199</v>
      </c>
      <c r="AZ679" s="37">
        <f t="shared" si="530"/>
        <v>62.794173401525661</v>
      </c>
      <c r="BA679" s="37">
        <f t="shared" si="531"/>
        <v>25.538746764154585</v>
      </c>
      <c r="BC679">
        <v>111</v>
      </c>
      <c r="BD679" s="37">
        <f>IF(Voorblad!$E$10=Rekenblad!BC679,Rekenblad!AV679,0)</f>
        <v>0</v>
      </c>
      <c r="BE679" s="37">
        <f>IF(Voorblad!$E$10=Rekenblad!BC679,Rekenblad!AW679,0)</f>
        <v>0</v>
      </c>
      <c r="BF679" s="37">
        <f>IF(Voorblad!$E$10=Rekenblad!BC679,Rekenblad!AX679,0)</f>
        <v>0</v>
      </c>
      <c r="BG679" s="62">
        <f>IF(Voorblad!$E$10=Rekenblad!BC679,Rekenblad!AY679,0)</f>
        <v>0</v>
      </c>
      <c r="BH679" s="37">
        <f>IF(Voorblad!$E$10=Rekenblad!BC679,Rekenblad!AZ679,0)</f>
        <v>0</v>
      </c>
      <c r="BI679" s="37">
        <f>IF(Voorblad!$E$10=Rekenblad!BC679,Rekenblad!BA679,0)</f>
        <v>0</v>
      </c>
      <c r="BK679">
        <v>111</v>
      </c>
      <c r="BL679" s="37">
        <f>IF(Voorblad!$E$14=Rekenblad!$BL$576,Rekenblad!BD679,0)</f>
        <v>0</v>
      </c>
      <c r="BM679" s="37">
        <f>IF(Voorblad!$E$14=Rekenblad!$BL$576,Rekenblad!BE679,0)</f>
        <v>0</v>
      </c>
      <c r="BN679" s="37">
        <f>IF(Voorblad!$E$14=Rekenblad!$BL$576,Rekenblad!BF679,0)</f>
        <v>0</v>
      </c>
      <c r="BO679" s="37">
        <f>IF(Voorblad!$E$14=Rekenblad!$BL$576,Rekenblad!BG679,0)</f>
        <v>0</v>
      </c>
      <c r="BP679" s="37">
        <f>IF(Voorblad!$E$14=Rekenblad!$BL$576,Rekenblad!BH679,0)</f>
        <v>0</v>
      </c>
      <c r="BQ679" s="37">
        <f>IF(Voorblad!$E$14=Rekenblad!$BL$576,Rekenblad!BI679,0)</f>
        <v>0</v>
      </c>
    </row>
    <row r="680" spans="2:69" x14ac:dyDescent="0.25">
      <c r="B680">
        <f>'Data TREND'!CO105</f>
        <v>112</v>
      </c>
      <c r="C680" s="37">
        <f>'Data TREND'!CQ105</f>
        <v>1058.8834908728281</v>
      </c>
      <c r="D680" s="37">
        <f>'Data TREND'!CR105</f>
        <v>1469.6891425644981</v>
      </c>
      <c r="E680" s="37">
        <f>'Data TREND'!CS105</f>
        <v>593.1054211369476</v>
      </c>
      <c r="F680" s="62">
        <f>'Data TREND'!CT105</f>
        <v>3121.6387527562492</v>
      </c>
      <c r="G680" s="37">
        <f>'Data TREND'!CU105</f>
        <v>62.404919428514027</v>
      </c>
      <c r="H680" s="37">
        <f>'Data TREND'!CV105</f>
        <v>25.379990323182263</v>
      </c>
      <c r="J680" s="37">
        <f t="shared" si="508"/>
        <v>1058.8834908728281</v>
      </c>
      <c r="K680" s="37">
        <f t="shared" si="509"/>
        <v>1469.6891425644981</v>
      </c>
      <c r="L680" s="37">
        <f t="shared" si="510"/>
        <v>593.1054211369476</v>
      </c>
      <c r="M680" s="62">
        <f t="shared" si="511"/>
        <v>3121.6387527562492</v>
      </c>
      <c r="N680" s="37">
        <f t="shared" si="512"/>
        <v>62.404919428514027</v>
      </c>
      <c r="O680" s="37">
        <f t="shared" si="513"/>
        <v>25.379990323182263</v>
      </c>
      <c r="Q680">
        <f>'Data TREND'!CO105</f>
        <v>112</v>
      </c>
      <c r="R680" s="37">
        <f>'Data TREND'!CX105</f>
        <v>1519.8189619951472</v>
      </c>
      <c r="S680" s="37">
        <f>'Data TREND'!CY105</f>
        <v>1467.825071809408</v>
      </c>
      <c r="T680" s="37">
        <f>'Data TREND'!CZ105</f>
        <v>591.37824637476183</v>
      </c>
      <c r="U680" s="62">
        <f>'Data TREND'!DA105</f>
        <v>3578.5852369588547</v>
      </c>
      <c r="V680" s="37">
        <f>'Data TREND'!DB105</f>
        <v>69.225438228138728</v>
      </c>
      <c r="W680" s="37">
        <f>'Data TREND'!DC105</f>
        <v>28.371176605419052</v>
      </c>
      <c r="Y680" s="37">
        <f t="shared" si="514"/>
        <v>0</v>
      </c>
      <c r="Z680" s="37">
        <f t="shared" si="515"/>
        <v>0</v>
      </c>
      <c r="AA680" s="37">
        <f t="shared" si="516"/>
        <v>0</v>
      </c>
      <c r="AB680" s="62">
        <f t="shared" si="517"/>
        <v>0</v>
      </c>
      <c r="AC680" s="37">
        <f t="shared" si="518"/>
        <v>0</v>
      </c>
      <c r="AD680" s="37">
        <f t="shared" si="519"/>
        <v>0</v>
      </c>
      <c r="AF680">
        <f>'Data TREND'!CO105</f>
        <v>112</v>
      </c>
      <c r="AG680" s="37">
        <f>'Data TREND'!DE105</f>
        <v>1962.0927949928821</v>
      </c>
      <c r="AH680" s="37">
        <f>'Data TREND'!DF105</f>
        <v>1466.0665663394091</v>
      </c>
      <c r="AI680" s="37">
        <f>'Data TREND'!DG105</f>
        <v>589.55362294930012</v>
      </c>
      <c r="AJ680" s="62">
        <f>'Data TREND'!DH105</f>
        <v>4017.9479055712059</v>
      </c>
      <c r="AK680" s="37">
        <f>'Data TREND'!DI105</f>
        <v>75.103861214225404</v>
      </c>
      <c r="AL680" s="37">
        <f>'Data TREND'!DJ105</f>
        <v>30.526645612525165</v>
      </c>
      <c r="AN680" s="37">
        <f t="shared" si="520"/>
        <v>0</v>
      </c>
      <c r="AO680" s="37">
        <f t="shared" si="521"/>
        <v>0</v>
      </c>
      <c r="AP680" s="37">
        <f t="shared" si="522"/>
        <v>0</v>
      </c>
      <c r="AQ680" s="62">
        <f t="shared" si="523"/>
        <v>0</v>
      </c>
      <c r="AR680" s="37">
        <f t="shared" si="524"/>
        <v>0</v>
      </c>
      <c r="AS680" s="37">
        <f t="shared" si="525"/>
        <v>0</v>
      </c>
      <c r="AU680">
        <v>112</v>
      </c>
      <c r="AV680" s="37">
        <f t="shared" si="526"/>
        <v>1058.8834908728281</v>
      </c>
      <c r="AW680" s="37">
        <f t="shared" si="527"/>
        <v>1469.6891425644981</v>
      </c>
      <c r="AX680" s="37">
        <f t="shared" si="528"/>
        <v>593.1054211369476</v>
      </c>
      <c r="AY680" s="62">
        <f t="shared" si="529"/>
        <v>3121.6387527562492</v>
      </c>
      <c r="AZ680" s="37">
        <f t="shared" si="530"/>
        <v>62.404919428514027</v>
      </c>
      <c r="BA680" s="37">
        <f t="shared" si="531"/>
        <v>25.379990323182263</v>
      </c>
      <c r="BC680">
        <v>112</v>
      </c>
      <c r="BD680" s="37">
        <f>IF(Voorblad!$E$10=Rekenblad!BC680,Rekenblad!AV680,0)</f>
        <v>0</v>
      </c>
      <c r="BE680" s="37">
        <f>IF(Voorblad!$E$10=Rekenblad!BC680,Rekenblad!AW680,0)</f>
        <v>0</v>
      </c>
      <c r="BF680" s="37">
        <f>IF(Voorblad!$E$10=Rekenblad!BC680,Rekenblad!AX680,0)</f>
        <v>0</v>
      </c>
      <c r="BG680" s="62">
        <f>IF(Voorblad!$E$10=Rekenblad!BC680,Rekenblad!AY680,0)</f>
        <v>0</v>
      </c>
      <c r="BH680" s="37">
        <f>IF(Voorblad!$E$10=Rekenblad!BC680,Rekenblad!AZ680,0)</f>
        <v>0</v>
      </c>
      <c r="BI680" s="37">
        <f>IF(Voorblad!$E$10=Rekenblad!BC680,Rekenblad!BA680,0)</f>
        <v>0</v>
      </c>
      <c r="BK680">
        <v>112</v>
      </c>
      <c r="BL680" s="37">
        <f>IF(Voorblad!$E$14=Rekenblad!$BL$576,Rekenblad!BD680,0)</f>
        <v>0</v>
      </c>
      <c r="BM680" s="37">
        <f>IF(Voorblad!$E$14=Rekenblad!$BL$576,Rekenblad!BE680,0)</f>
        <v>0</v>
      </c>
      <c r="BN680" s="37">
        <f>IF(Voorblad!$E$14=Rekenblad!$BL$576,Rekenblad!BF680,0)</f>
        <v>0</v>
      </c>
      <c r="BO680" s="37">
        <f>IF(Voorblad!$E$14=Rekenblad!$BL$576,Rekenblad!BG680,0)</f>
        <v>0</v>
      </c>
      <c r="BP680" s="37">
        <f>IF(Voorblad!$E$14=Rekenblad!$BL$576,Rekenblad!BH680,0)</f>
        <v>0</v>
      </c>
      <c r="BQ680" s="37">
        <f>IF(Voorblad!$E$14=Rekenblad!$BL$576,Rekenblad!BI680,0)</f>
        <v>0</v>
      </c>
    </row>
    <row r="681" spans="2:69" x14ac:dyDescent="0.25">
      <c r="B681">
        <f>'Data TREND'!CO106</f>
        <v>113</v>
      </c>
      <c r="C681" s="37">
        <f>'Data TREND'!CQ106</f>
        <v>1066.6659905674887</v>
      </c>
      <c r="D681" s="37">
        <f>'Data TREND'!CR106</f>
        <v>1482.3856178430788</v>
      </c>
      <c r="E681" s="37">
        <f>'Data TREND'!CS106</f>
        <v>598.35826486836334</v>
      </c>
      <c r="F681" s="62">
        <f>'Data TREND'!CT106</f>
        <v>3147.3709896109776</v>
      </c>
      <c r="G681" s="37">
        <f>'Data TREND'!CU106</f>
        <v>62.015665455502393</v>
      </c>
      <c r="H681" s="37">
        <f>'Data TREND'!CV106</f>
        <v>25.221233882209937</v>
      </c>
      <c r="J681" s="37">
        <f t="shared" si="508"/>
        <v>1066.6659905674887</v>
      </c>
      <c r="K681" s="37">
        <f t="shared" si="509"/>
        <v>1482.3856178430788</v>
      </c>
      <c r="L681" s="37">
        <f t="shared" si="510"/>
        <v>598.35826486836334</v>
      </c>
      <c r="M681" s="62">
        <f t="shared" si="511"/>
        <v>3147.3709896109776</v>
      </c>
      <c r="N681" s="37">
        <f t="shared" si="512"/>
        <v>62.015665455502393</v>
      </c>
      <c r="O681" s="37">
        <f t="shared" si="513"/>
        <v>25.221233882209937</v>
      </c>
      <c r="Q681">
        <f>'Data TREND'!CO106</f>
        <v>113</v>
      </c>
      <c r="R681" s="37">
        <f>'Data TREND'!CX106</f>
        <v>1530.7249904287323</v>
      </c>
      <c r="S681" s="37">
        <f>'Data TREND'!CY106</f>
        <v>1480.479560628082</v>
      </c>
      <c r="T681" s="37">
        <f>'Data TREND'!CZ106</f>
        <v>596.55479782121222</v>
      </c>
      <c r="U681" s="62">
        <f>'Data TREND'!DA106</f>
        <v>3607.3201020353154</v>
      </c>
      <c r="V681" s="37">
        <f>'Data TREND'!DB106</f>
        <v>68.642219547697081</v>
      </c>
      <c r="W681" s="37">
        <f>'Data TREND'!DC106</f>
        <v>28.134456591360028</v>
      </c>
      <c r="Y681" s="37">
        <f t="shared" si="514"/>
        <v>0</v>
      </c>
      <c r="Z681" s="37">
        <f t="shared" si="515"/>
        <v>0</v>
      </c>
      <c r="AA681" s="37">
        <f t="shared" si="516"/>
        <v>0</v>
      </c>
      <c r="AB681" s="62">
        <f t="shared" si="517"/>
        <v>0</v>
      </c>
      <c r="AC681" s="37">
        <f t="shared" si="518"/>
        <v>0</v>
      </c>
      <c r="AD681" s="37">
        <f t="shared" si="519"/>
        <v>0</v>
      </c>
      <c r="AF681">
        <f>'Data TREND'!CO106</f>
        <v>113</v>
      </c>
      <c r="AG681" s="37">
        <f>'Data TREND'!DE106</f>
        <v>1975.9443865405249</v>
      </c>
      <c r="AH681" s="37">
        <f>'Data TREND'!DF106</f>
        <v>1478.6798365431473</v>
      </c>
      <c r="AI681" s="37">
        <f>'Data TREND'!DG106</f>
        <v>594.6439197842609</v>
      </c>
      <c r="AJ681" s="62">
        <f>'Data TREND'!DH106</f>
        <v>4049.507145575049</v>
      </c>
      <c r="AK681" s="37">
        <f>'Data TREND'!DI106</f>
        <v>74.311911444889304</v>
      </c>
      <c r="AL681" s="37">
        <f>'Data TREND'!DJ106</f>
        <v>30.202440267769155</v>
      </c>
      <c r="AN681" s="37">
        <f t="shared" si="520"/>
        <v>0</v>
      </c>
      <c r="AO681" s="37">
        <f t="shared" si="521"/>
        <v>0</v>
      </c>
      <c r="AP681" s="37">
        <f t="shared" si="522"/>
        <v>0</v>
      </c>
      <c r="AQ681" s="62">
        <f t="shared" si="523"/>
        <v>0</v>
      </c>
      <c r="AR681" s="37">
        <f t="shared" si="524"/>
        <v>0</v>
      </c>
      <c r="AS681" s="37">
        <f t="shared" si="525"/>
        <v>0</v>
      </c>
      <c r="AU681">
        <v>113</v>
      </c>
      <c r="AV681" s="37">
        <f t="shared" si="526"/>
        <v>1066.6659905674887</v>
      </c>
      <c r="AW681" s="37">
        <f t="shared" si="527"/>
        <v>1482.3856178430788</v>
      </c>
      <c r="AX681" s="37">
        <f t="shared" si="528"/>
        <v>598.35826486836334</v>
      </c>
      <c r="AY681" s="62">
        <f t="shared" si="529"/>
        <v>3147.3709896109776</v>
      </c>
      <c r="AZ681" s="37">
        <f t="shared" si="530"/>
        <v>62.015665455502393</v>
      </c>
      <c r="BA681" s="37">
        <f t="shared" si="531"/>
        <v>25.221233882209937</v>
      </c>
      <c r="BC681">
        <v>113</v>
      </c>
      <c r="BD681" s="37">
        <f>IF(Voorblad!$E$10=Rekenblad!BC681,Rekenblad!AV681,0)</f>
        <v>0</v>
      </c>
      <c r="BE681" s="37">
        <f>IF(Voorblad!$E$10=Rekenblad!BC681,Rekenblad!AW681,0)</f>
        <v>0</v>
      </c>
      <c r="BF681" s="37">
        <f>IF(Voorblad!$E$10=Rekenblad!BC681,Rekenblad!AX681,0)</f>
        <v>0</v>
      </c>
      <c r="BG681" s="62">
        <f>IF(Voorblad!$E$10=Rekenblad!BC681,Rekenblad!AY681,0)</f>
        <v>0</v>
      </c>
      <c r="BH681" s="37">
        <f>IF(Voorblad!$E$10=Rekenblad!BC681,Rekenblad!AZ681,0)</f>
        <v>0</v>
      </c>
      <c r="BI681" s="37">
        <f>IF(Voorblad!$E$10=Rekenblad!BC681,Rekenblad!BA681,0)</f>
        <v>0</v>
      </c>
      <c r="BK681">
        <v>113</v>
      </c>
      <c r="BL681" s="37">
        <f>IF(Voorblad!$E$14=Rekenblad!$BL$576,Rekenblad!BD681,0)</f>
        <v>0</v>
      </c>
      <c r="BM681" s="37">
        <f>IF(Voorblad!$E$14=Rekenblad!$BL$576,Rekenblad!BE681,0)</f>
        <v>0</v>
      </c>
      <c r="BN681" s="37">
        <f>IF(Voorblad!$E$14=Rekenblad!$BL$576,Rekenblad!BF681,0)</f>
        <v>0</v>
      </c>
      <c r="BO681" s="37">
        <f>IF(Voorblad!$E$14=Rekenblad!$BL$576,Rekenblad!BG681,0)</f>
        <v>0</v>
      </c>
      <c r="BP681" s="37">
        <f>IF(Voorblad!$E$14=Rekenblad!$BL$576,Rekenblad!BH681,0)</f>
        <v>0</v>
      </c>
      <c r="BQ681" s="37">
        <f>IF(Voorblad!$E$14=Rekenblad!$BL$576,Rekenblad!BI681,0)</f>
        <v>0</v>
      </c>
    </row>
    <row r="682" spans="2:69" x14ac:dyDescent="0.25">
      <c r="B682">
        <f>'Data TREND'!CO107</f>
        <v>114</v>
      </c>
      <c r="C682" s="37">
        <f>'Data TREND'!CQ107</f>
        <v>1074.4484902621489</v>
      </c>
      <c r="D682" s="37">
        <f>'Data TREND'!CR107</f>
        <v>1495.082093121659</v>
      </c>
      <c r="E682" s="37">
        <f>'Data TREND'!CS107</f>
        <v>603.61110859977907</v>
      </c>
      <c r="F682" s="62">
        <f>'Data TREND'!CT107</f>
        <v>3173.1032264657069</v>
      </c>
      <c r="G682" s="37">
        <f>'Data TREND'!CU107</f>
        <v>61.626411482490759</v>
      </c>
      <c r="H682" s="37">
        <f>'Data TREND'!CV107</f>
        <v>25.062477441237611</v>
      </c>
      <c r="J682" s="37">
        <f t="shared" si="508"/>
        <v>1074.4484902621489</v>
      </c>
      <c r="K682" s="37">
        <f t="shared" si="509"/>
        <v>1495.082093121659</v>
      </c>
      <c r="L682" s="37">
        <f t="shared" si="510"/>
        <v>603.61110859977907</v>
      </c>
      <c r="M682" s="62">
        <f t="shared" si="511"/>
        <v>3173.1032264657069</v>
      </c>
      <c r="N682" s="37">
        <f t="shared" si="512"/>
        <v>61.626411482490759</v>
      </c>
      <c r="O682" s="37">
        <f t="shared" si="513"/>
        <v>25.062477441237611</v>
      </c>
      <c r="Q682">
        <f>'Data TREND'!CO107</f>
        <v>114</v>
      </c>
      <c r="R682" s="37">
        <f>'Data TREND'!CX107</f>
        <v>1541.6310188623174</v>
      </c>
      <c r="S682" s="37">
        <f>'Data TREND'!CY107</f>
        <v>1493.1340494467561</v>
      </c>
      <c r="T682" s="37">
        <f>'Data TREND'!CZ107</f>
        <v>601.73134926766272</v>
      </c>
      <c r="U682" s="62">
        <f>'Data TREND'!DA107</f>
        <v>3636.054967111776</v>
      </c>
      <c r="V682" s="37">
        <f>'Data TREND'!DB107</f>
        <v>68.059000867255421</v>
      </c>
      <c r="W682" s="37">
        <f>'Data TREND'!DC107</f>
        <v>27.897736577301004</v>
      </c>
      <c r="Y682" s="37">
        <f t="shared" si="514"/>
        <v>0</v>
      </c>
      <c r="Z682" s="37">
        <f t="shared" si="515"/>
        <v>0</v>
      </c>
      <c r="AA682" s="37">
        <f t="shared" si="516"/>
        <v>0</v>
      </c>
      <c r="AB682" s="62">
        <f t="shared" si="517"/>
        <v>0</v>
      </c>
      <c r="AC682" s="37">
        <f t="shared" si="518"/>
        <v>0</v>
      </c>
      <c r="AD682" s="37">
        <f t="shared" si="519"/>
        <v>0</v>
      </c>
      <c r="AF682">
        <f>'Data TREND'!CO107</f>
        <v>114</v>
      </c>
      <c r="AG682" s="37">
        <f>'Data TREND'!DE107</f>
        <v>1989.7959780881677</v>
      </c>
      <c r="AH682" s="37">
        <f>'Data TREND'!DF107</f>
        <v>1491.2931067468853</v>
      </c>
      <c r="AI682" s="37">
        <f>'Data TREND'!DG107</f>
        <v>599.73421661922168</v>
      </c>
      <c r="AJ682" s="62">
        <f>'Data TREND'!DH107</f>
        <v>4081.0663855788921</v>
      </c>
      <c r="AK682" s="37">
        <f>'Data TREND'!DI107</f>
        <v>73.519961675553191</v>
      </c>
      <c r="AL682" s="37">
        <f>'Data TREND'!DJ107</f>
        <v>29.878234923013153</v>
      </c>
      <c r="AN682" s="37">
        <f t="shared" si="520"/>
        <v>0</v>
      </c>
      <c r="AO682" s="37">
        <f t="shared" si="521"/>
        <v>0</v>
      </c>
      <c r="AP682" s="37">
        <f t="shared" si="522"/>
        <v>0</v>
      </c>
      <c r="AQ682" s="62">
        <f t="shared" si="523"/>
        <v>0</v>
      </c>
      <c r="AR682" s="37">
        <f t="shared" si="524"/>
        <v>0</v>
      </c>
      <c r="AS682" s="37">
        <f t="shared" si="525"/>
        <v>0</v>
      </c>
      <c r="AU682">
        <v>114</v>
      </c>
      <c r="AV682" s="37">
        <f t="shared" si="526"/>
        <v>1074.4484902621489</v>
      </c>
      <c r="AW682" s="37">
        <f t="shared" si="527"/>
        <v>1495.082093121659</v>
      </c>
      <c r="AX682" s="37">
        <f t="shared" si="528"/>
        <v>603.61110859977907</v>
      </c>
      <c r="AY682" s="62">
        <f t="shared" si="529"/>
        <v>3173.1032264657069</v>
      </c>
      <c r="AZ682" s="37">
        <f t="shared" si="530"/>
        <v>61.626411482490759</v>
      </c>
      <c r="BA682" s="37">
        <f t="shared" si="531"/>
        <v>25.062477441237611</v>
      </c>
      <c r="BC682">
        <v>114</v>
      </c>
      <c r="BD682" s="37">
        <f>IF(Voorblad!$E$10=Rekenblad!BC682,Rekenblad!AV682,0)</f>
        <v>0</v>
      </c>
      <c r="BE682" s="37">
        <f>IF(Voorblad!$E$10=Rekenblad!BC682,Rekenblad!AW682,0)</f>
        <v>0</v>
      </c>
      <c r="BF682" s="37">
        <f>IF(Voorblad!$E$10=Rekenblad!BC682,Rekenblad!AX682,0)</f>
        <v>0</v>
      </c>
      <c r="BG682" s="62">
        <f>IF(Voorblad!$E$10=Rekenblad!BC682,Rekenblad!AY682,0)</f>
        <v>0</v>
      </c>
      <c r="BH682" s="37">
        <f>IF(Voorblad!$E$10=Rekenblad!BC682,Rekenblad!AZ682,0)</f>
        <v>0</v>
      </c>
      <c r="BI682" s="37">
        <f>IF(Voorblad!$E$10=Rekenblad!BC682,Rekenblad!BA682,0)</f>
        <v>0</v>
      </c>
      <c r="BK682">
        <v>114</v>
      </c>
      <c r="BL682" s="37">
        <f>IF(Voorblad!$E$14=Rekenblad!$BL$576,Rekenblad!BD682,0)</f>
        <v>0</v>
      </c>
      <c r="BM682" s="37">
        <f>IF(Voorblad!$E$14=Rekenblad!$BL$576,Rekenblad!BE682,0)</f>
        <v>0</v>
      </c>
      <c r="BN682" s="37">
        <f>IF(Voorblad!$E$14=Rekenblad!$BL$576,Rekenblad!BF682,0)</f>
        <v>0</v>
      </c>
      <c r="BO682" s="37">
        <f>IF(Voorblad!$E$14=Rekenblad!$BL$576,Rekenblad!BG682,0)</f>
        <v>0</v>
      </c>
      <c r="BP682" s="37">
        <f>IF(Voorblad!$E$14=Rekenblad!$BL$576,Rekenblad!BH682,0)</f>
        <v>0</v>
      </c>
      <c r="BQ682" s="37">
        <f>IF(Voorblad!$E$14=Rekenblad!$BL$576,Rekenblad!BI682,0)</f>
        <v>0</v>
      </c>
    </row>
    <row r="683" spans="2:69" x14ac:dyDescent="0.25">
      <c r="B683">
        <f>'Data TREND'!CO108</f>
        <v>115</v>
      </c>
      <c r="C683" s="37">
        <f>'Data TREND'!CQ108</f>
        <v>1082.2309899568095</v>
      </c>
      <c r="D683" s="37">
        <f>'Data TREND'!CR108</f>
        <v>1507.7785684002397</v>
      </c>
      <c r="E683" s="37">
        <f>'Data TREND'!CS108</f>
        <v>608.8639523311947</v>
      </c>
      <c r="F683" s="62">
        <f>'Data TREND'!CT108</f>
        <v>3198.8354633204353</v>
      </c>
      <c r="G683" s="37">
        <f>'Data TREND'!CU108</f>
        <v>61.237157509479125</v>
      </c>
      <c r="H683" s="37">
        <f>'Data TREND'!CV108</f>
        <v>24.903721000265289</v>
      </c>
      <c r="J683" s="37">
        <f t="shared" si="508"/>
        <v>1082.2309899568095</v>
      </c>
      <c r="K683" s="37">
        <f t="shared" si="509"/>
        <v>1507.7785684002397</v>
      </c>
      <c r="L683" s="37">
        <f t="shared" si="510"/>
        <v>608.8639523311947</v>
      </c>
      <c r="M683" s="62">
        <f t="shared" si="511"/>
        <v>3198.8354633204353</v>
      </c>
      <c r="N683" s="37">
        <f t="shared" si="512"/>
        <v>61.237157509479125</v>
      </c>
      <c r="O683" s="37">
        <f t="shared" si="513"/>
        <v>24.903721000265289</v>
      </c>
      <c r="Q683">
        <f>'Data TREND'!CO108</f>
        <v>115</v>
      </c>
      <c r="R683" s="37">
        <f>'Data TREND'!CX108</f>
        <v>1552.5370472959025</v>
      </c>
      <c r="S683" s="37">
        <f>'Data TREND'!CY108</f>
        <v>1505.7885382654301</v>
      </c>
      <c r="T683" s="37">
        <f>'Data TREND'!CZ108</f>
        <v>606.90790071411311</v>
      </c>
      <c r="U683" s="62">
        <f>'Data TREND'!DA108</f>
        <v>3664.7898321882358</v>
      </c>
      <c r="V683" s="37">
        <f>'Data TREND'!DB108</f>
        <v>67.47578218681376</v>
      </c>
      <c r="W683" s="37">
        <f>'Data TREND'!DC108</f>
        <v>27.661016563241979</v>
      </c>
      <c r="Y683" s="37">
        <f t="shared" si="514"/>
        <v>0</v>
      </c>
      <c r="Z683" s="37">
        <f t="shared" si="515"/>
        <v>0</v>
      </c>
      <c r="AA683" s="37">
        <f t="shared" si="516"/>
        <v>0</v>
      </c>
      <c r="AB683" s="62">
        <f t="shared" si="517"/>
        <v>0</v>
      </c>
      <c r="AC683" s="37">
        <f t="shared" si="518"/>
        <v>0</v>
      </c>
      <c r="AD683" s="37">
        <f t="shared" si="519"/>
        <v>0</v>
      </c>
      <c r="AF683">
        <f>'Data TREND'!CO108</f>
        <v>115</v>
      </c>
      <c r="AG683" s="37">
        <f>'Data TREND'!DE108</f>
        <v>2003.6475696358104</v>
      </c>
      <c r="AH683" s="37">
        <f>'Data TREND'!DF108</f>
        <v>1503.9063769506233</v>
      </c>
      <c r="AI683" s="37">
        <f>'Data TREND'!DG108</f>
        <v>604.82451345418258</v>
      </c>
      <c r="AJ683" s="62">
        <f>'Data TREND'!DH108</f>
        <v>4112.6256255827357</v>
      </c>
      <c r="AK683" s="37">
        <f>'Data TREND'!DI108</f>
        <v>72.728011906217091</v>
      </c>
      <c r="AL683" s="37">
        <f>'Data TREND'!DJ108</f>
        <v>29.554029578257143</v>
      </c>
      <c r="AN683" s="37">
        <f t="shared" si="520"/>
        <v>0</v>
      </c>
      <c r="AO683" s="37">
        <f t="shared" si="521"/>
        <v>0</v>
      </c>
      <c r="AP683" s="37">
        <f t="shared" si="522"/>
        <v>0</v>
      </c>
      <c r="AQ683" s="62">
        <f t="shared" si="523"/>
        <v>0</v>
      </c>
      <c r="AR683" s="37">
        <f t="shared" si="524"/>
        <v>0</v>
      </c>
      <c r="AS683" s="37">
        <f t="shared" si="525"/>
        <v>0</v>
      </c>
      <c r="AU683">
        <v>115</v>
      </c>
      <c r="AV683" s="37">
        <f t="shared" si="526"/>
        <v>1082.2309899568095</v>
      </c>
      <c r="AW683" s="37">
        <f t="shared" si="527"/>
        <v>1507.7785684002397</v>
      </c>
      <c r="AX683" s="37">
        <f t="shared" si="528"/>
        <v>608.8639523311947</v>
      </c>
      <c r="AY683" s="62">
        <f t="shared" si="529"/>
        <v>3198.8354633204353</v>
      </c>
      <c r="AZ683" s="37">
        <f t="shared" si="530"/>
        <v>61.237157509479125</v>
      </c>
      <c r="BA683" s="37">
        <f t="shared" si="531"/>
        <v>24.903721000265289</v>
      </c>
      <c r="BC683">
        <v>115</v>
      </c>
      <c r="BD683" s="37">
        <f>IF(Voorblad!$E$10=Rekenblad!BC683,Rekenblad!AV683,0)</f>
        <v>0</v>
      </c>
      <c r="BE683" s="37">
        <f>IF(Voorblad!$E$10=Rekenblad!BC683,Rekenblad!AW683,0)</f>
        <v>0</v>
      </c>
      <c r="BF683" s="37">
        <f>IF(Voorblad!$E$10=Rekenblad!BC683,Rekenblad!AX683,0)</f>
        <v>0</v>
      </c>
      <c r="BG683" s="62">
        <f>IF(Voorblad!$E$10=Rekenblad!BC683,Rekenblad!AY683,0)</f>
        <v>0</v>
      </c>
      <c r="BH683" s="37">
        <f>IF(Voorblad!$E$10=Rekenblad!BC683,Rekenblad!AZ683,0)</f>
        <v>0</v>
      </c>
      <c r="BI683" s="37">
        <f>IF(Voorblad!$E$10=Rekenblad!BC683,Rekenblad!BA683,0)</f>
        <v>0</v>
      </c>
      <c r="BK683">
        <v>115</v>
      </c>
      <c r="BL683" s="37">
        <f>IF(Voorblad!$E$14=Rekenblad!$BL$576,Rekenblad!BD683,0)</f>
        <v>0</v>
      </c>
      <c r="BM683" s="37">
        <f>IF(Voorblad!$E$14=Rekenblad!$BL$576,Rekenblad!BE683,0)</f>
        <v>0</v>
      </c>
      <c r="BN683" s="37">
        <f>IF(Voorblad!$E$14=Rekenblad!$BL$576,Rekenblad!BF683,0)</f>
        <v>0</v>
      </c>
      <c r="BO683" s="37">
        <f>IF(Voorblad!$E$14=Rekenblad!$BL$576,Rekenblad!BG683,0)</f>
        <v>0</v>
      </c>
      <c r="BP683" s="37">
        <f>IF(Voorblad!$E$14=Rekenblad!$BL$576,Rekenblad!BH683,0)</f>
        <v>0</v>
      </c>
      <c r="BQ683" s="37">
        <f>IF(Voorblad!$E$14=Rekenblad!$BL$576,Rekenblad!BI683,0)</f>
        <v>0</v>
      </c>
    </row>
    <row r="684" spans="2:69" x14ac:dyDescent="0.25">
      <c r="B684">
        <f>'Data TREND'!CO109</f>
        <v>116</v>
      </c>
      <c r="C684" s="37">
        <f>'Data TREND'!CQ109</f>
        <v>1090.0134896514696</v>
      </c>
      <c r="D684" s="37">
        <f>'Data TREND'!CR109</f>
        <v>1520.4750436788199</v>
      </c>
      <c r="E684" s="37">
        <f>'Data TREND'!CS109</f>
        <v>614.11679606261043</v>
      </c>
      <c r="F684" s="62">
        <f>'Data TREND'!CT109</f>
        <v>3224.5677001751637</v>
      </c>
      <c r="G684" s="37">
        <f>'Data TREND'!CU109</f>
        <v>60.847903536467498</v>
      </c>
      <c r="H684" s="37">
        <f>'Data TREND'!CV109</f>
        <v>24.744964559292963</v>
      </c>
      <c r="J684" s="37">
        <f t="shared" si="508"/>
        <v>1090.0134896514696</v>
      </c>
      <c r="K684" s="37">
        <f t="shared" si="509"/>
        <v>1520.4750436788199</v>
      </c>
      <c r="L684" s="37">
        <f t="shared" si="510"/>
        <v>614.11679606261043</v>
      </c>
      <c r="M684" s="62">
        <f t="shared" si="511"/>
        <v>3224.5677001751637</v>
      </c>
      <c r="N684" s="37">
        <f t="shared" si="512"/>
        <v>60.847903536467498</v>
      </c>
      <c r="O684" s="37">
        <f t="shared" si="513"/>
        <v>24.744964559292963</v>
      </c>
      <c r="Q684">
        <f>'Data TREND'!CO109</f>
        <v>116</v>
      </c>
      <c r="R684" s="37">
        <f>'Data TREND'!CX109</f>
        <v>1563.4430757294876</v>
      </c>
      <c r="S684" s="37">
        <f>'Data TREND'!CY109</f>
        <v>1518.4430270841042</v>
      </c>
      <c r="T684" s="37">
        <f>'Data TREND'!CZ109</f>
        <v>612.0844521605635</v>
      </c>
      <c r="U684" s="62">
        <f>'Data TREND'!DA109</f>
        <v>3693.5246972646964</v>
      </c>
      <c r="V684" s="37">
        <f>'Data TREND'!DB109</f>
        <v>66.892563506372113</v>
      </c>
      <c r="W684" s="37">
        <f>'Data TREND'!DC109</f>
        <v>27.424296549182955</v>
      </c>
      <c r="Y684" s="37">
        <f t="shared" si="514"/>
        <v>0</v>
      </c>
      <c r="Z684" s="37">
        <f t="shared" si="515"/>
        <v>0</v>
      </c>
      <c r="AA684" s="37">
        <f t="shared" si="516"/>
        <v>0</v>
      </c>
      <c r="AB684" s="62">
        <f t="shared" si="517"/>
        <v>0</v>
      </c>
      <c r="AC684" s="37">
        <f t="shared" si="518"/>
        <v>0</v>
      </c>
      <c r="AD684" s="37">
        <f t="shared" si="519"/>
        <v>0</v>
      </c>
      <c r="AF684">
        <f>'Data TREND'!CO109</f>
        <v>116</v>
      </c>
      <c r="AG684" s="37">
        <f>'Data TREND'!DE109</f>
        <v>2017.4991611834532</v>
      </c>
      <c r="AH684" s="37">
        <f>'Data TREND'!DF109</f>
        <v>1516.5196471543613</v>
      </c>
      <c r="AI684" s="37">
        <f>'Data TREND'!DG109</f>
        <v>609.91481028914336</v>
      </c>
      <c r="AJ684" s="62">
        <f>'Data TREND'!DH109</f>
        <v>4144.1848655865779</v>
      </c>
      <c r="AK684" s="37">
        <f>'Data TREND'!DI109</f>
        <v>71.936062136880977</v>
      </c>
      <c r="AL684" s="37">
        <f>'Data TREND'!DJ109</f>
        <v>29.229824233501134</v>
      </c>
      <c r="AN684" s="37">
        <f t="shared" si="520"/>
        <v>0</v>
      </c>
      <c r="AO684" s="37">
        <f t="shared" si="521"/>
        <v>0</v>
      </c>
      <c r="AP684" s="37">
        <f t="shared" si="522"/>
        <v>0</v>
      </c>
      <c r="AQ684" s="62">
        <f t="shared" si="523"/>
        <v>0</v>
      </c>
      <c r="AR684" s="37">
        <f t="shared" si="524"/>
        <v>0</v>
      </c>
      <c r="AS684" s="37">
        <f t="shared" si="525"/>
        <v>0</v>
      </c>
      <c r="AU684">
        <v>116</v>
      </c>
      <c r="AV684" s="37">
        <f t="shared" si="526"/>
        <v>1090.0134896514696</v>
      </c>
      <c r="AW684" s="37">
        <f t="shared" si="527"/>
        <v>1520.4750436788199</v>
      </c>
      <c r="AX684" s="37">
        <f t="shared" si="528"/>
        <v>614.11679606261043</v>
      </c>
      <c r="AY684" s="62">
        <f t="shared" si="529"/>
        <v>3224.5677001751637</v>
      </c>
      <c r="AZ684" s="37">
        <f t="shared" si="530"/>
        <v>60.847903536467498</v>
      </c>
      <c r="BA684" s="37">
        <f t="shared" si="531"/>
        <v>24.744964559292963</v>
      </c>
      <c r="BC684">
        <v>116</v>
      </c>
      <c r="BD684" s="37">
        <f>IF(Voorblad!$E$10=Rekenblad!BC684,Rekenblad!AV684,0)</f>
        <v>0</v>
      </c>
      <c r="BE684" s="37">
        <f>IF(Voorblad!$E$10=Rekenblad!BC684,Rekenblad!AW684,0)</f>
        <v>0</v>
      </c>
      <c r="BF684" s="37">
        <f>IF(Voorblad!$E$10=Rekenblad!BC684,Rekenblad!AX684,0)</f>
        <v>0</v>
      </c>
      <c r="BG684" s="62">
        <f>IF(Voorblad!$E$10=Rekenblad!BC684,Rekenblad!AY684,0)</f>
        <v>0</v>
      </c>
      <c r="BH684" s="37">
        <f>IF(Voorblad!$E$10=Rekenblad!BC684,Rekenblad!AZ684,0)</f>
        <v>0</v>
      </c>
      <c r="BI684" s="37">
        <f>IF(Voorblad!$E$10=Rekenblad!BC684,Rekenblad!BA684,0)</f>
        <v>0</v>
      </c>
      <c r="BK684">
        <v>116</v>
      </c>
      <c r="BL684" s="37">
        <f>IF(Voorblad!$E$14=Rekenblad!$BL$576,Rekenblad!BD684,0)</f>
        <v>0</v>
      </c>
      <c r="BM684" s="37">
        <f>IF(Voorblad!$E$14=Rekenblad!$BL$576,Rekenblad!BE684,0)</f>
        <v>0</v>
      </c>
      <c r="BN684" s="37">
        <f>IF(Voorblad!$E$14=Rekenblad!$BL$576,Rekenblad!BF684,0)</f>
        <v>0</v>
      </c>
      <c r="BO684" s="37">
        <f>IF(Voorblad!$E$14=Rekenblad!$BL$576,Rekenblad!BG684,0)</f>
        <v>0</v>
      </c>
      <c r="BP684" s="37">
        <f>IF(Voorblad!$E$14=Rekenblad!$BL$576,Rekenblad!BH684,0)</f>
        <v>0</v>
      </c>
      <c r="BQ684" s="37">
        <f>IF(Voorblad!$E$14=Rekenblad!$BL$576,Rekenblad!BI684,0)</f>
        <v>0</v>
      </c>
    </row>
    <row r="685" spans="2:69" x14ac:dyDescent="0.25">
      <c r="B685">
        <f>'Data TREND'!CO110</f>
        <v>117</v>
      </c>
      <c r="C685" s="37">
        <f>'Data TREND'!CQ110</f>
        <v>1097.79598934613</v>
      </c>
      <c r="D685" s="37">
        <f>'Data TREND'!CR110</f>
        <v>1533.1715189574006</v>
      </c>
      <c r="E685" s="37">
        <f>'Data TREND'!CS110</f>
        <v>619.36963979402617</v>
      </c>
      <c r="F685" s="62">
        <f>'Data TREND'!CT110</f>
        <v>3250.299937029893</v>
      </c>
      <c r="G685" s="37">
        <f>'Data TREND'!CU110</f>
        <v>60.458649563455864</v>
      </c>
      <c r="H685" s="37">
        <f>'Data TREND'!CV110</f>
        <v>24.586208118320638</v>
      </c>
      <c r="J685" s="37">
        <f t="shared" si="508"/>
        <v>1097.79598934613</v>
      </c>
      <c r="K685" s="37">
        <f t="shared" si="509"/>
        <v>1533.1715189574006</v>
      </c>
      <c r="L685" s="37">
        <f t="shared" si="510"/>
        <v>619.36963979402617</v>
      </c>
      <c r="M685" s="62">
        <f t="shared" si="511"/>
        <v>3250.299937029893</v>
      </c>
      <c r="N685" s="37">
        <f t="shared" si="512"/>
        <v>60.458649563455864</v>
      </c>
      <c r="O685" s="37">
        <f t="shared" si="513"/>
        <v>24.586208118320638</v>
      </c>
      <c r="Q685">
        <f>'Data TREND'!CO110</f>
        <v>117</v>
      </c>
      <c r="R685" s="37">
        <f>'Data TREND'!CX110</f>
        <v>1574.3491041630728</v>
      </c>
      <c r="S685" s="37">
        <f>'Data TREND'!CY110</f>
        <v>1531.097515902778</v>
      </c>
      <c r="T685" s="37">
        <f>'Data TREND'!CZ110</f>
        <v>617.261003607014</v>
      </c>
      <c r="U685" s="62">
        <f>'Data TREND'!DA110</f>
        <v>3722.2595623411571</v>
      </c>
      <c r="V685" s="37">
        <f>'Data TREND'!DB110</f>
        <v>66.309344825930452</v>
      </c>
      <c r="W685" s="37">
        <f>'Data TREND'!DC110</f>
        <v>27.187576535123927</v>
      </c>
      <c r="Y685" s="37">
        <f t="shared" si="514"/>
        <v>0</v>
      </c>
      <c r="Z685" s="37">
        <f t="shared" si="515"/>
        <v>0</v>
      </c>
      <c r="AA685" s="37">
        <f t="shared" si="516"/>
        <v>0</v>
      </c>
      <c r="AB685" s="62">
        <f t="shared" si="517"/>
        <v>0</v>
      </c>
      <c r="AC685" s="37">
        <f t="shared" si="518"/>
        <v>0</v>
      </c>
      <c r="AD685" s="37">
        <f t="shared" si="519"/>
        <v>0</v>
      </c>
      <c r="AF685">
        <f>'Data TREND'!CO110</f>
        <v>117</v>
      </c>
      <c r="AG685" s="37">
        <f>'Data TREND'!DE110</f>
        <v>2031.350752731096</v>
      </c>
      <c r="AH685" s="37">
        <f>'Data TREND'!DF110</f>
        <v>1529.1329173580996</v>
      </c>
      <c r="AI685" s="37">
        <f>'Data TREND'!DG110</f>
        <v>615.00510712410414</v>
      </c>
      <c r="AJ685" s="62">
        <f>'Data TREND'!DH110</f>
        <v>4175.7441055904219</v>
      </c>
      <c r="AK685" s="37">
        <f>'Data TREND'!DI110</f>
        <v>71.144112367544878</v>
      </c>
      <c r="AL685" s="37">
        <f>'Data TREND'!DJ110</f>
        <v>28.905618888745131</v>
      </c>
      <c r="AN685" s="37">
        <f t="shared" si="520"/>
        <v>0</v>
      </c>
      <c r="AO685" s="37">
        <f t="shared" si="521"/>
        <v>0</v>
      </c>
      <c r="AP685" s="37">
        <f t="shared" si="522"/>
        <v>0</v>
      </c>
      <c r="AQ685" s="62">
        <f t="shared" si="523"/>
        <v>0</v>
      </c>
      <c r="AR685" s="37">
        <f t="shared" si="524"/>
        <v>0</v>
      </c>
      <c r="AS685" s="37">
        <f t="shared" si="525"/>
        <v>0</v>
      </c>
      <c r="AU685">
        <v>117</v>
      </c>
      <c r="AV685" s="37">
        <f t="shared" si="526"/>
        <v>1097.79598934613</v>
      </c>
      <c r="AW685" s="37">
        <f t="shared" si="527"/>
        <v>1533.1715189574006</v>
      </c>
      <c r="AX685" s="37">
        <f t="shared" si="528"/>
        <v>619.36963979402617</v>
      </c>
      <c r="AY685" s="62">
        <f t="shared" si="529"/>
        <v>3250.299937029893</v>
      </c>
      <c r="AZ685" s="37">
        <f t="shared" si="530"/>
        <v>60.458649563455864</v>
      </c>
      <c r="BA685" s="37">
        <f t="shared" si="531"/>
        <v>24.586208118320638</v>
      </c>
      <c r="BC685">
        <v>117</v>
      </c>
      <c r="BD685" s="37">
        <f>IF(Voorblad!$E$10=Rekenblad!BC685,Rekenblad!AV685,0)</f>
        <v>0</v>
      </c>
      <c r="BE685" s="37">
        <f>IF(Voorblad!$E$10=Rekenblad!BC685,Rekenblad!AW685,0)</f>
        <v>0</v>
      </c>
      <c r="BF685" s="37">
        <f>IF(Voorblad!$E$10=Rekenblad!BC685,Rekenblad!AX685,0)</f>
        <v>0</v>
      </c>
      <c r="BG685" s="62">
        <f>IF(Voorblad!$E$10=Rekenblad!BC685,Rekenblad!AY685,0)</f>
        <v>0</v>
      </c>
      <c r="BH685" s="37">
        <f>IF(Voorblad!$E$10=Rekenblad!BC685,Rekenblad!AZ685,0)</f>
        <v>0</v>
      </c>
      <c r="BI685" s="37">
        <f>IF(Voorblad!$E$10=Rekenblad!BC685,Rekenblad!BA685,0)</f>
        <v>0</v>
      </c>
      <c r="BK685">
        <v>117</v>
      </c>
      <c r="BL685" s="37">
        <f>IF(Voorblad!$E$14=Rekenblad!$BL$576,Rekenblad!BD685,0)</f>
        <v>0</v>
      </c>
      <c r="BM685" s="37">
        <f>IF(Voorblad!$E$14=Rekenblad!$BL$576,Rekenblad!BE685,0)</f>
        <v>0</v>
      </c>
      <c r="BN685" s="37">
        <f>IF(Voorblad!$E$14=Rekenblad!$BL$576,Rekenblad!BF685,0)</f>
        <v>0</v>
      </c>
      <c r="BO685" s="37">
        <f>IF(Voorblad!$E$14=Rekenblad!$BL$576,Rekenblad!BG685,0)</f>
        <v>0</v>
      </c>
      <c r="BP685" s="37">
        <f>IF(Voorblad!$E$14=Rekenblad!$BL$576,Rekenblad!BH685,0)</f>
        <v>0</v>
      </c>
      <c r="BQ685" s="37">
        <f>IF(Voorblad!$E$14=Rekenblad!$BL$576,Rekenblad!BI685,0)</f>
        <v>0</v>
      </c>
    </row>
    <row r="686" spans="2:69" x14ac:dyDescent="0.25">
      <c r="B686">
        <f>'Data TREND'!CO111</f>
        <v>118</v>
      </c>
      <c r="C686" s="37">
        <f>'Data TREND'!CQ111</f>
        <v>1105.5784890407904</v>
      </c>
      <c r="D686" s="37">
        <f>'Data TREND'!CR111</f>
        <v>1545.8679942359809</v>
      </c>
      <c r="E686" s="37">
        <f>'Data TREND'!CS111</f>
        <v>624.62248352544191</v>
      </c>
      <c r="F686" s="62">
        <f>'Data TREND'!CT111</f>
        <v>3276.0321738846214</v>
      </c>
      <c r="G686" s="37">
        <f>'Data TREND'!CU111</f>
        <v>60.06939559044423</v>
      </c>
      <c r="H686" s="37">
        <f>'Data TREND'!CV111</f>
        <v>24.427451677348316</v>
      </c>
      <c r="J686" s="37">
        <f t="shared" si="508"/>
        <v>1105.5784890407904</v>
      </c>
      <c r="K686" s="37">
        <f t="shared" si="509"/>
        <v>1545.8679942359809</v>
      </c>
      <c r="L686" s="37">
        <f t="shared" si="510"/>
        <v>624.62248352544191</v>
      </c>
      <c r="M686" s="62">
        <f t="shared" si="511"/>
        <v>3276.0321738846214</v>
      </c>
      <c r="N686" s="37">
        <f t="shared" si="512"/>
        <v>60.06939559044423</v>
      </c>
      <c r="O686" s="37">
        <f t="shared" si="513"/>
        <v>24.427451677348316</v>
      </c>
      <c r="Q686">
        <f>'Data TREND'!CO111</f>
        <v>118</v>
      </c>
      <c r="R686" s="37">
        <f>'Data TREND'!CX111</f>
        <v>1585.2551325966579</v>
      </c>
      <c r="S686" s="37">
        <f>'Data TREND'!CY111</f>
        <v>1543.7520047214521</v>
      </c>
      <c r="T686" s="37">
        <f>'Data TREND'!CZ111</f>
        <v>622.43755505346439</v>
      </c>
      <c r="U686" s="62">
        <f>'Data TREND'!DA111</f>
        <v>3750.9944274176178</v>
      </c>
      <c r="V686" s="37">
        <f>'Data TREND'!DB111</f>
        <v>65.726126145488792</v>
      </c>
      <c r="W686" s="37">
        <f>'Data TREND'!DC111</f>
        <v>26.950856521064903</v>
      </c>
      <c r="Y686" s="37">
        <f t="shared" si="514"/>
        <v>0</v>
      </c>
      <c r="Z686" s="37">
        <f t="shared" si="515"/>
        <v>0</v>
      </c>
      <c r="AA686" s="37">
        <f t="shared" si="516"/>
        <v>0</v>
      </c>
      <c r="AB686" s="62">
        <f t="shared" si="517"/>
        <v>0</v>
      </c>
      <c r="AC686" s="37">
        <f t="shared" si="518"/>
        <v>0</v>
      </c>
      <c r="AD686" s="37">
        <f t="shared" si="519"/>
        <v>0</v>
      </c>
      <c r="AF686">
        <f>'Data TREND'!CO111</f>
        <v>118</v>
      </c>
      <c r="AG686" s="37">
        <f>'Data TREND'!DE111</f>
        <v>2045.2023442787386</v>
      </c>
      <c r="AH686" s="37">
        <f>'Data TREND'!DF111</f>
        <v>1541.7461875618376</v>
      </c>
      <c r="AI686" s="37">
        <f>'Data TREND'!DG111</f>
        <v>620.09540395906492</v>
      </c>
      <c r="AJ686" s="62">
        <f>'Data TREND'!DH111</f>
        <v>4207.303345594265</v>
      </c>
      <c r="AK686" s="37">
        <f>'Data TREND'!DI111</f>
        <v>70.352162598208778</v>
      </c>
      <c r="AL686" s="37">
        <f>'Data TREND'!DJ111</f>
        <v>28.581413543989122</v>
      </c>
      <c r="AN686" s="37">
        <f t="shared" si="520"/>
        <v>0</v>
      </c>
      <c r="AO686" s="37">
        <f t="shared" si="521"/>
        <v>0</v>
      </c>
      <c r="AP686" s="37">
        <f t="shared" si="522"/>
        <v>0</v>
      </c>
      <c r="AQ686" s="62">
        <f t="shared" si="523"/>
        <v>0</v>
      </c>
      <c r="AR686" s="37">
        <f t="shared" si="524"/>
        <v>0</v>
      </c>
      <c r="AS686" s="37">
        <f t="shared" si="525"/>
        <v>0</v>
      </c>
      <c r="AU686">
        <v>118</v>
      </c>
      <c r="AV686" s="37">
        <f t="shared" si="526"/>
        <v>1105.5784890407904</v>
      </c>
      <c r="AW686" s="37">
        <f t="shared" si="527"/>
        <v>1545.8679942359809</v>
      </c>
      <c r="AX686" s="37">
        <f t="shared" si="528"/>
        <v>624.62248352544191</v>
      </c>
      <c r="AY686" s="62">
        <f t="shared" si="529"/>
        <v>3276.0321738846214</v>
      </c>
      <c r="AZ686" s="37">
        <f t="shared" si="530"/>
        <v>60.06939559044423</v>
      </c>
      <c r="BA686" s="37">
        <f t="shared" si="531"/>
        <v>24.427451677348316</v>
      </c>
      <c r="BC686">
        <v>118</v>
      </c>
      <c r="BD686" s="37">
        <f>IF(Voorblad!$E$10=Rekenblad!BC686,Rekenblad!AV686,0)</f>
        <v>0</v>
      </c>
      <c r="BE686" s="37">
        <f>IF(Voorblad!$E$10=Rekenblad!BC686,Rekenblad!AW686,0)</f>
        <v>0</v>
      </c>
      <c r="BF686" s="37">
        <f>IF(Voorblad!$E$10=Rekenblad!BC686,Rekenblad!AX686,0)</f>
        <v>0</v>
      </c>
      <c r="BG686" s="62">
        <f>IF(Voorblad!$E$10=Rekenblad!BC686,Rekenblad!AY686,0)</f>
        <v>0</v>
      </c>
      <c r="BH686" s="37">
        <f>IF(Voorblad!$E$10=Rekenblad!BC686,Rekenblad!AZ686,0)</f>
        <v>0</v>
      </c>
      <c r="BI686" s="37">
        <f>IF(Voorblad!$E$10=Rekenblad!BC686,Rekenblad!BA686,0)</f>
        <v>0</v>
      </c>
      <c r="BK686">
        <v>118</v>
      </c>
      <c r="BL686" s="37">
        <f>IF(Voorblad!$E$14=Rekenblad!$BL$576,Rekenblad!BD686,0)</f>
        <v>0</v>
      </c>
      <c r="BM686" s="37">
        <f>IF(Voorblad!$E$14=Rekenblad!$BL$576,Rekenblad!BE686,0)</f>
        <v>0</v>
      </c>
      <c r="BN686" s="37">
        <f>IF(Voorblad!$E$14=Rekenblad!$BL$576,Rekenblad!BF686,0)</f>
        <v>0</v>
      </c>
      <c r="BO686" s="37">
        <f>IF(Voorblad!$E$14=Rekenblad!$BL$576,Rekenblad!BG686,0)</f>
        <v>0</v>
      </c>
      <c r="BP686" s="37">
        <f>IF(Voorblad!$E$14=Rekenblad!$BL$576,Rekenblad!BH686,0)</f>
        <v>0</v>
      </c>
      <c r="BQ686" s="37">
        <f>IF(Voorblad!$E$14=Rekenblad!$BL$576,Rekenblad!BI686,0)</f>
        <v>0</v>
      </c>
    </row>
    <row r="687" spans="2:69" x14ac:dyDescent="0.25">
      <c r="B687">
        <f>'Data TREND'!CO112</f>
        <v>119</v>
      </c>
      <c r="C687" s="37">
        <f>'Data TREND'!CQ112</f>
        <v>1113.3609887354507</v>
      </c>
      <c r="D687" s="37">
        <f>'Data TREND'!CR112</f>
        <v>1558.5644695145616</v>
      </c>
      <c r="E687" s="37">
        <f>'Data TREND'!CS112</f>
        <v>629.87532725685764</v>
      </c>
      <c r="F687" s="62">
        <f>'Data TREND'!CT112</f>
        <v>3301.7644107393508</v>
      </c>
      <c r="G687" s="37">
        <f>'Data TREND'!CU112</f>
        <v>59.680141617432596</v>
      </c>
      <c r="H687" s="37">
        <f>'Data TREND'!CV112</f>
        <v>24.26869523637599</v>
      </c>
      <c r="J687" s="37">
        <f t="shared" si="508"/>
        <v>1113.3609887354507</v>
      </c>
      <c r="K687" s="37">
        <f t="shared" si="509"/>
        <v>1558.5644695145616</v>
      </c>
      <c r="L687" s="37">
        <f t="shared" si="510"/>
        <v>629.87532725685764</v>
      </c>
      <c r="M687" s="62">
        <f t="shared" si="511"/>
        <v>3301.7644107393508</v>
      </c>
      <c r="N687" s="37">
        <f t="shared" si="512"/>
        <v>59.680141617432596</v>
      </c>
      <c r="O687" s="37">
        <f t="shared" si="513"/>
        <v>24.26869523637599</v>
      </c>
      <c r="Q687">
        <f>'Data TREND'!CO112</f>
        <v>119</v>
      </c>
      <c r="R687" s="37">
        <f>'Data TREND'!CX112</f>
        <v>1596.161161030243</v>
      </c>
      <c r="S687" s="37">
        <f>'Data TREND'!CY112</f>
        <v>1556.4064935401261</v>
      </c>
      <c r="T687" s="37">
        <f>'Data TREND'!CZ112</f>
        <v>627.61410649991478</v>
      </c>
      <c r="U687" s="62">
        <f>'Data TREND'!DA112</f>
        <v>3779.7292924940784</v>
      </c>
      <c r="V687" s="37">
        <f>'Data TREND'!DB112</f>
        <v>65.142907465047145</v>
      </c>
      <c r="W687" s="37">
        <f>'Data TREND'!DC112</f>
        <v>26.714136507005879</v>
      </c>
      <c r="Y687" s="37">
        <f t="shared" si="514"/>
        <v>0</v>
      </c>
      <c r="Z687" s="37">
        <f t="shared" si="515"/>
        <v>0</v>
      </c>
      <c r="AA687" s="37">
        <f t="shared" si="516"/>
        <v>0</v>
      </c>
      <c r="AB687" s="62">
        <f t="shared" si="517"/>
        <v>0</v>
      </c>
      <c r="AC687" s="37">
        <f t="shared" si="518"/>
        <v>0</v>
      </c>
      <c r="AD687" s="37">
        <f t="shared" si="519"/>
        <v>0</v>
      </c>
      <c r="AF687">
        <f>'Data TREND'!CO112</f>
        <v>119</v>
      </c>
      <c r="AG687" s="37">
        <f>'Data TREND'!DE112</f>
        <v>2059.0539358263813</v>
      </c>
      <c r="AH687" s="37">
        <f>'Data TREND'!DF112</f>
        <v>1554.3594577655756</v>
      </c>
      <c r="AI687" s="37">
        <f>'Data TREND'!DG112</f>
        <v>625.18570079402571</v>
      </c>
      <c r="AJ687" s="62">
        <f>'Data TREND'!DH112</f>
        <v>4238.8625855981081</v>
      </c>
      <c r="AK687" s="37">
        <f>'Data TREND'!DI112</f>
        <v>69.560212828872665</v>
      </c>
      <c r="AL687" s="37">
        <f>'Data TREND'!DJ112</f>
        <v>28.257208199233112</v>
      </c>
      <c r="AN687" s="37">
        <f t="shared" si="520"/>
        <v>0</v>
      </c>
      <c r="AO687" s="37">
        <f t="shared" si="521"/>
        <v>0</v>
      </c>
      <c r="AP687" s="37">
        <f t="shared" si="522"/>
        <v>0</v>
      </c>
      <c r="AQ687" s="62">
        <f t="shared" si="523"/>
        <v>0</v>
      </c>
      <c r="AR687" s="37">
        <f t="shared" si="524"/>
        <v>0</v>
      </c>
      <c r="AS687" s="37">
        <f t="shared" si="525"/>
        <v>0</v>
      </c>
      <c r="AU687">
        <v>119</v>
      </c>
      <c r="AV687" s="37">
        <f t="shared" si="526"/>
        <v>1113.3609887354507</v>
      </c>
      <c r="AW687" s="37">
        <f t="shared" si="527"/>
        <v>1558.5644695145616</v>
      </c>
      <c r="AX687" s="37">
        <f t="shared" si="528"/>
        <v>629.87532725685764</v>
      </c>
      <c r="AY687" s="62">
        <f t="shared" si="529"/>
        <v>3301.7644107393508</v>
      </c>
      <c r="AZ687" s="37">
        <f t="shared" si="530"/>
        <v>59.680141617432596</v>
      </c>
      <c r="BA687" s="37">
        <f t="shared" si="531"/>
        <v>24.26869523637599</v>
      </c>
      <c r="BC687">
        <v>119</v>
      </c>
      <c r="BD687" s="37">
        <f>IF(Voorblad!$E$10=Rekenblad!BC687,Rekenblad!AV687,0)</f>
        <v>0</v>
      </c>
      <c r="BE687" s="37">
        <f>IF(Voorblad!$E$10=Rekenblad!BC687,Rekenblad!AW687,0)</f>
        <v>0</v>
      </c>
      <c r="BF687" s="37">
        <f>IF(Voorblad!$E$10=Rekenblad!BC687,Rekenblad!AX687,0)</f>
        <v>0</v>
      </c>
      <c r="BG687" s="62">
        <f>IF(Voorblad!$E$10=Rekenblad!BC687,Rekenblad!AY687,0)</f>
        <v>0</v>
      </c>
      <c r="BH687" s="37">
        <f>IF(Voorblad!$E$10=Rekenblad!BC687,Rekenblad!AZ687,0)</f>
        <v>0</v>
      </c>
      <c r="BI687" s="37">
        <f>IF(Voorblad!$E$10=Rekenblad!BC687,Rekenblad!BA687,0)</f>
        <v>0</v>
      </c>
      <c r="BK687">
        <v>119</v>
      </c>
      <c r="BL687" s="37">
        <f>IF(Voorblad!$E$14=Rekenblad!$BL$576,Rekenblad!BD687,0)</f>
        <v>0</v>
      </c>
      <c r="BM687" s="37">
        <f>IF(Voorblad!$E$14=Rekenblad!$BL$576,Rekenblad!BE687,0)</f>
        <v>0</v>
      </c>
      <c r="BN687" s="37">
        <f>IF(Voorblad!$E$14=Rekenblad!$BL$576,Rekenblad!BF687,0)</f>
        <v>0</v>
      </c>
      <c r="BO687" s="37">
        <f>IF(Voorblad!$E$14=Rekenblad!$BL$576,Rekenblad!BG687,0)</f>
        <v>0</v>
      </c>
      <c r="BP687" s="37">
        <f>IF(Voorblad!$E$14=Rekenblad!$BL$576,Rekenblad!BH687,0)</f>
        <v>0</v>
      </c>
      <c r="BQ687" s="37">
        <f>IF(Voorblad!$E$14=Rekenblad!$BL$576,Rekenblad!BI687,0)</f>
        <v>0</v>
      </c>
    </row>
    <row r="688" spans="2:69" x14ac:dyDescent="0.25">
      <c r="B688">
        <f>'Data TREND'!CO113</f>
        <v>120</v>
      </c>
      <c r="C688" s="37">
        <f>'Data TREND'!CQ113</f>
        <v>1121.1434884301111</v>
      </c>
      <c r="D688" s="37">
        <f>'Data TREND'!CR113</f>
        <v>1571.2609447931418</v>
      </c>
      <c r="E688" s="37">
        <f>'Data TREND'!CS113</f>
        <v>635.12817098827327</v>
      </c>
      <c r="F688" s="62">
        <f>'Data TREND'!CT113</f>
        <v>3327.4966475940791</v>
      </c>
      <c r="G688" s="37">
        <f>'Data TREND'!CU113</f>
        <v>59.290887644420962</v>
      </c>
      <c r="H688" s="37">
        <f>'Data TREND'!CV113</f>
        <v>24.109938795403664</v>
      </c>
      <c r="J688" s="37">
        <f t="shared" si="508"/>
        <v>1121.1434884301111</v>
      </c>
      <c r="K688" s="37">
        <f t="shared" si="509"/>
        <v>1571.2609447931418</v>
      </c>
      <c r="L688" s="37">
        <f t="shared" si="510"/>
        <v>635.12817098827327</v>
      </c>
      <c r="M688" s="62">
        <f t="shared" si="511"/>
        <v>3327.4966475940791</v>
      </c>
      <c r="N688" s="37">
        <f t="shared" si="512"/>
        <v>59.290887644420962</v>
      </c>
      <c r="O688" s="37">
        <f t="shared" si="513"/>
        <v>24.109938795403664</v>
      </c>
      <c r="Q688">
        <f>'Data TREND'!CO113</f>
        <v>120</v>
      </c>
      <c r="R688" s="37">
        <f>'Data TREND'!CX113</f>
        <v>1607.0671894638281</v>
      </c>
      <c r="S688" s="37">
        <f>'Data TREND'!CY113</f>
        <v>1569.0609823588002</v>
      </c>
      <c r="T688" s="37">
        <f>'Data TREND'!CZ113</f>
        <v>632.79065794636529</v>
      </c>
      <c r="U688" s="62">
        <f>'Data TREND'!DA113</f>
        <v>3808.4641575705382</v>
      </c>
      <c r="V688" s="37">
        <f>'Data TREND'!DB113</f>
        <v>64.559688784605484</v>
      </c>
      <c r="W688" s="37">
        <f>'Data TREND'!DC113</f>
        <v>26.477416492946855</v>
      </c>
      <c r="Y688" s="37">
        <f t="shared" si="514"/>
        <v>0</v>
      </c>
      <c r="Z688" s="37">
        <f t="shared" si="515"/>
        <v>0</v>
      </c>
      <c r="AA688" s="37">
        <f t="shared" si="516"/>
        <v>0</v>
      </c>
      <c r="AB688" s="62">
        <f t="shared" si="517"/>
        <v>0</v>
      </c>
      <c r="AC688" s="37">
        <f t="shared" si="518"/>
        <v>0</v>
      </c>
      <c r="AD688" s="37">
        <f t="shared" si="519"/>
        <v>0</v>
      </c>
      <c r="AF688">
        <f>'Data TREND'!CO113</f>
        <v>120</v>
      </c>
      <c r="AG688" s="37">
        <f>'Data TREND'!DE113</f>
        <v>2072.9055273740241</v>
      </c>
      <c r="AH688" s="37">
        <f>'Data TREND'!DF113</f>
        <v>1566.9727279693138</v>
      </c>
      <c r="AI688" s="37">
        <f>'Data TREND'!DG113</f>
        <v>630.27599762898649</v>
      </c>
      <c r="AJ688" s="62">
        <f>'Data TREND'!DH113</f>
        <v>4270.4218256019512</v>
      </c>
      <c r="AK688" s="37">
        <f>'Data TREND'!DI113</f>
        <v>68.768263059536565</v>
      </c>
      <c r="AL688" s="37">
        <f>'Data TREND'!DJ113</f>
        <v>27.93300285447711</v>
      </c>
      <c r="AN688" s="37">
        <f t="shared" si="520"/>
        <v>0</v>
      </c>
      <c r="AO688" s="37">
        <f t="shared" si="521"/>
        <v>0</v>
      </c>
      <c r="AP688" s="37">
        <f t="shared" si="522"/>
        <v>0</v>
      </c>
      <c r="AQ688" s="62">
        <f t="shared" si="523"/>
        <v>0</v>
      </c>
      <c r="AR688" s="37">
        <f t="shared" si="524"/>
        <v>0</v>
      </c>
      <c r="AS688" s="37">
        <f t="shared" si="525"/>
        <v>0</v>
      </c>
      <c r="AU688">
        <v>120</v>
      </c>
      <c r="AV688" s="37">
        <f t="shared" si="526"/>
        <v>1121.1434884301111</v>
      </c>
      <c r="AW688" s="37">
        <f t="shared" si="527"/>
        <v>1571.2609447931418</v>
      </c>
      <c r="AX688" s="37">
        <f t="shared" si="528"/>
        <v>635.12817098827327</v>
      </c>
      <c r="AY688" s="62">
        <f t="shared" si="529"/>
        <v>3327.4966475940791</v>
      </c>
      <c r="AZ688" s="37">
        <f t="shared" si="530"/>
        <v>59.290887644420962</v>
      </c>
      <c r="BA688" s="37">
        <f t="shared" si="531"/>
        <v>24.109938795403664</v>
      </c>
      <c r="BC688">
        <v>120</v>
      </c>
      <c r="BD688" s="37">
        <f>IF(Voorblad!$E$10=Rekenblad!BC688,Rekenblad!AV688,0)</f>
        <v>0</v>
      </c>
      <c r="BE688" s="37">
        <f>IF(Voorblad!$E$10=Rekenblad!BC688,Rekenblad!AW688,0)</f>
        <v>0</v>
      </c>
      <c r="BF688" s="37">
        <f>IF(Voorblad!$E$10=Rekenblad!BC688,Rekenblad!AX688,0)</f>
        <v>0</v>
      </c>
      <c r="BG688" s="62">
        <f>IF(Voorblad!$E$10=Rekenblad!BC688,Rekenblad!AY688,0)</f>
        <v>0</v>
      </c>
      <c r="BH688" s="37">
        <f>IF(Voorblad!$E$10=Rekenblad!BC688,Rekenblad!AZ688,0)</f>
        <v>0</v>
      </c>
      <c r="BI688" s="37">
        <f>IF(Voorblad!$E$10=Rekenblad!BC688,Rekenblad!BA688,0)</f>
        <v>0</v>
      </c>
      <c r="BK688">
        <v>120</v>
      </c>
      <c r="BL688" s="37">
        <f>IF(Voorblad!$E$14=Rekenblad!$BL$576,Rekenblad!BD688,0)</f>
        <v>0</v>
      </c>
      <c r="BM688" s="37">
        <f>IF(Voorblad!$E$14=Rekenblad!$BL$576,Rekenblad!BE688,0)</f>
        <v>0</v>
      </c>
      <c r="BN688" s="37">
        <f>IF(Voorblad!$E$14=Rekenblad!$BL$576,Rekenblad!BF688,0)</f>
        <v>0</v>
      </c>
      <c r="BO688" s="37">
        <f>IF(Voorblad!$E$14=Rekenblad!$BL$576,Rekenblad!BG688,0)</f>
        <v>0</v>
      </c>
      <c r="BP688" s="37">
        <f>IF(Voorblad!$E$14=Rekenblad!$BL$576,Rekenblad!BH688,0)</f>
        <v>0</v>
      </c>
      <c r="BQ688" s="37">
        <f>IF(Voorblad!$E$14=Rekenblad!$BL$576,Rekenblad!BI688,0)</f>
        <v>0</v>
      </c>
    </row>
    <row r="689" spans="2:69" x14ac:dyDescent="0.25">
      <c r="B689">
        <f>'Data TREND'!CO114</f>
        <v>121</v>
      </c>
      <c r="C689" s="37">
        <f>'Data TREND'!CQ114</f>
        <v>1128.9259881247713</v>
      </c>
      <c r="D689" s="37">
        <f>'Data TREND'!CR114</f>
        <v>1583.9574200717225</v>
      </c>
      <c r="E689" s="37">
        <f>'Data TREND'!CS114</f>
        <v>640.38101471968901</v>
      </c>
      <c r="F689" s="62">
        <f>'Data TREND'!CT114</f>
        <v>3353.2288844488075</v>
      </c>
      <c r="G689" s="37">
        <f>'Data TREND'!CU114</f>
        <v>58.901633671409336</v>
      </c>
      <c r="H689" s="37">
        <f>'Data TREND'!CV114</f>
        <v>23.951182354431342</v>
      </c>
      <c r="J689" s="37">
        <f t="shared" si="508"/>
        <v>1128.9259881247713</v>
      </c>
      <c r="K689" s="37">
        <f t="shared" si="509"/>
        <v>1583.9574200717225</v>
      </c>
      <c r="L689" s="37">
        <f t="shared" si="510"/>
        <v>640.38101471968901</v>
      </c>
      <c r="M689" s="62">
        <f t="shared" si="511"/>
        <v>3353.2288844488075</v>
      </c>
      <c r="N689" s="37">
        <f t="shared" si="512"/>
        <v>58.901633671409336</v>
      </c>
      <c r="O689" s="37">
        <f t="shared" si="513"/>
        <v>23.951182354431342</v>
      </c>
      <c r="Q689">
        <f>'Data TREND'!CO114</f>
        <v>121</v>
      </c>
      <c r="R689" s="37">
        <f>'Data TREND'!CX114</f>
        <v>1617.9732178974132</v>
      </c>
      <c r="S689" s="37">
        <f>'Data TREND'!CY114</f>
        <v>1581.715471177474</v>
      </c>
      <c r="T689" s="37">
        <f>'Data TREND'!CZ114</f>
        <v>637.96720939281568</v>
      </c>
      <c r="U689" s="62">
        <f>'Data TREND'!DA114</f>
        <v>3837.1990226469989</v>
      </c>
      <c r="V689" s="37">
        <f>'Data TREND'!DB114</f>
        <v>63.976470104163823</v>
      </c>
      <c r="W689" s="37">
        <f>'Data TREND'!DC114</f>
        <v>26.240696478887827</v>
      </c>
      <c r="Y689" s="37">
        <f t="shared" si="514"/>
        <v>0</v>
      </c>
      <c r="Z689" s="37">
        <f t="shared" si="515"/>
        <v>0</v>
      </c>
      <c r="AA689" s="37">
        <f t="shared" si="516"/>
        <v>0</v>
      </c>
      <c r="AB689" s="62">
        <f t="shared" si="517"/>
        <v>0</v>
      </c>
      <c r="AC689" s="37">
        <f t="shared" si="518"/>
        <v>0</v>
      </c>
      <c r="AD689" s="37">
        <f t="shared" si="519"/>
        <v>0</v>
      </c>
      <c r="AF689">
        <f>'Data TREND'!CO114</f>
        <v>121</v>
      </c>
      <c r="AG689" s="37">
        <f>'Data TREND'!DE114</f>
        <v>2086.7571189216669</v>
      </c>
      <c r="AH689" s="37">
        <f>'Data TREND'!DF114</f>
        <v>1579.5859981730518</v>
      </c>
      <c r="AI689" s="37">
        <f>'Data TREND'!DG114</f>
        <v>635.36629446394738</v>
      </c>
      <c r="AJ689" s="62">
        <f>'Data TREND'!DH114</f>
        <v>4301.9810656057944</v>
      </c>
      <c r="AK689" s="37">
        <f>'Data TREND'!DI114</f>
        <v>67.976313290200451</v>
      </c>
      <c r="AL689" s="37">
        <f>'Data TREND'!DJ114</f>
        <v>27.6087975097211</v>
      </c>
      <c r="AN689" s="37">
        <f t="shared" si="520"/>
        <v>0</v>
      </c>
      <c r="AO689" s="37">
        <f t="shared" si="521"/>
        <v>0</v>
      </c>
      <c r="AP689" s="37">
        <f t="shared" si="522"/>
        <v>0</v>
      </c>
      <c r="AQ689" s="62">
        <f t="shared" si="523"/>
        <v>0</v>
      </c>
      <c r="AR689" s="37">
        <f t="shared" si="524"/>
        <v>0</v>
      </c>
      <c r="AS689" s="37">
        <f t="shared" si="525"/>
        <v>0</v>
      </c>
      <c r="AU689">
        <v>121</v>
      </c>
      <c r="AV689" s="37">
        <f t="shared" si="526"/>
        <v>1128.9259881247713</v>
      </c>
      <c r="AW689" s="37">
        <f t="shared" si="527"/>
        <v>1583.9574200717225</v>
      </c>
      <c r="AX689" s="37">
        <f t="shared" si="528"/>
        <v>640.38101471968901</v>
      </c>
      <c r="AY689" s="62">
        <f t="shared" si="529"/>
        <v>3353.2288844488075</v>
      </c>
      <c r="AZ689" s="37">
        <f t="shared" si="530"/>
        <v>58.901633671409336</v>
      </c>
      <c r="BA689" s="37">
        <f t="shared" si="531"/>
        <v>23.951182354431342</v>
      </c>
      <c r="BC689">
        <v>121</v>
      </c>
      <c r="BD689" s="37">
        <f>IF(Voorblad!$E$10=Rekenblad!BC689,Rekenblad!AV689,0)</f>
        <v>0</v>
      </c>
      <c r="BE689" s="37">
        <f>IF(Voorblad!$E$10=Rekenblad!BC689,Rekenblad!AW689,0)</f>
        <v>0</v>
      </c>
      <c r="BF689" s="37">
        <f>IF(Voorblad!$E$10=Rekenblad!BC689,Rekenblad!AX689,0)</f>
        <v>0</v>
      </c>
      <c r="BG689" s="62">
        <f>IF(Voorblad!$E$10=Rekenblad!BC689,Rekenblad!AY689,0)</f>
        <v>0</v>
      </c>
      <c r="BH689" s="37">
        <f>IF(Voorblad!$E$10=Rekenblad!BC689,Rekenblad!AZ689,0)</f>
        <v>0</v>
      </c>
      <c r="BI689" s="37">
        <f>IF(Voorblad!$E$10=Rekenblad!BC689,Rekenblad!BA689,0)</f>
        <v>0</v>
      </c>
      <c r="BK689">
        <v>121</v>
      </c>
      <c r="BL689" s="37">
        <f>IF(Voorblad!$E$14=Rekenblad!$BL$576,Rekenblad!BD689,0)</f>
        <v>0</v>
      </c>
      <c r="BM689" s="37">
        <f>IF(Voorblad!$E$14=Rekenblad!$BL$576,Rekenblad!BE689,0)</f>
        <v>0</v>
      </c>
      <c r="BN689" s="37">
        <f>IF(Voorblad!$E$14=Rekenblad!$BL$576,Rekenblad!BF689,0)</f>
        <v>0</v>
      </c>
      <c r="BO689" s="37">
        <f>IF(Voorblad!$E$14=Rekenblad!$BL$576,Rekenblad!BG689,0)</f>
        <v>0</v>
      </c>
      <c r="BP689" s="37">
        <f>IF(Voorblad!$E$14=Rekenblad!$BL$576,Rekenblad!BH689,0)</f>
        <v>0</v>
      </c>
      <c r="BQ689" s="37">
        <f>IF(Voorblad!$E$14=Rekenblad!$BL$576,Rekenblad!BI689,0)</f>
        <v>0</v>
      </c>
    </row>
    <row r="690" spans="2:69" x14ac:dyDescent="0.25">
      <c r="B690">
        <f>'Data TREND'!CO115</f>
        <v>122</v>
      </c>
      <c r="C690" s="37">
        <f>'Data TREND'!CQ115</f>
        <v>1136.7084878194319</v>
      </c>
      <c r="D690" s="37">
        <f>'Data TREND'!CR115</f>
        <v>1596.6538953503027</v>
      </c>
      <c r="E690" s="37">
        <f>'Data TREND'!CS115</f>
        <v>645.63385845110474</v>
      </c>
      <c r="F690" s="62">
        <f>'Data TREND'!CT115</f>
        <v>3378.9611213035369</v>
      </c>
      <c r="G690" s="37">
        <f>'Data TREND'!CU115</f>
        <v>58.512379698397702</v>
      </c>
      <c r="H690" s="37">
        <f>'Data TREND'!CV115</f>
        <v>23.792425913459017</v>
      </c>
      <c r="J690" s="37">
        <f t="shared" si="508"/>
        <v>1136.7084878194319</v>
      </c>
      <c r="K690" s="37">
        <f t="shared" si="509"/>
        <v>1596.6538953503027</v>
      </c>
      <c r="L690" s="37">
        <f t="shared" si="510"/>
        <v>645.63385845110474</v>
      </c>
      <c r="M690" s="62">
        <f t="shared" si="511"/>
        <v>3378.9611213035369</v>
      </c>
      <c r="N690" s="37">
        <f t="shared" si="512"/>
        <v>58.512379698397702</v>
      </c>
      <c r="O690" s="37">
        <f t="shared" si="513"/>
        <v>23.792425913459017</v>
      </c>
      <c r="Q690">
        <f>'Data TREND'!CO115</f>
        <v>122</v>
      </c>
      <c r="R690" s="37">
        <f>'Data TREND'!CX115</f>
        <v>1628.8792463309987</v>
      </c>
      <c r="S690" s="37">
        <f>'Data TREND'!CY115</f>
        <v>1594.3699599961481</v>
      </c>
      <c r="T690" s="37">
        <f>'Data TREND'!CZ115</f>
        <v>643.14376083926606</v>
      </c>
      <c r="U690" s="62">
        <f>'Data TREND'!DA115</f>
        <v>3865.9338877234595</v>
      </c>
      <c r="V690" s="37">
        <f>'Data TREND'!DB115</f>
        <v>63.393251423722177</v>
      </c>
      <c r="W690" s="37">
        <f>'Data TREND'!DC115</f>
        <v>26.003976464828803</v>
      </c>
      <c r="Y690" s="37">
        <f t="shared" si="514"/>
        <v>0</v>
      </c>
      <c r="Z690" s="37">
        <f t="shared" si="515"/>
        <v>0</v>
      </c>
      <c r="AA690" s="37">
        <f t="shared" si="516"/>
        <v>0</v>
      </c>
      <c r="AB690" s="62">
        <f t="shared" si="517"/>
        <v>0</v>
      </c>
      <c r="AC690" s="37">
        <f t="shared" si="518"/>
        <v>0</v>
      </c>
      <c r="AD690" s="37">
        <f t="shared" si="519"/>
        <v>0</v>
      </c>
      <c r="AF690">
        <f>'Data TREND'!CO115</f>
        <v>122</v>
      </c>
      <c r="AG690" s="37">
        <f>'Data TREND'!DE115</f>
        <v>2100.6087104693097</v>
      </c>
      <c r="AH690" s="37">
        <f>'Data TREND'!DF115</f>
        <v>1592.1992683767899</v>
      </c>
      <c r="AI690" s="37">
        <f>'Data TREND'!DG115</f>
        <v>640.45659129890817</v>
      </c>
      <c r="AJ690" s="62">
        <f>'Data TREND'!DH115</f>
        <v>4333.5403056096375</v>
      </c>
      <c r="AK690" s="37">
        <f>'Data TREND'!DI115</f>
        <v>67.184363520864352</v>
      </c>
      <c r="AL690" s="37">
        <f>'Data TREND'!DJ115</f>
        <v>27.28459216496509</v>
      </c>
      <c r="AN690" s="37">
        <f t="shared" si="520"/>
        <v>0</v>
      </c>
      <c r="AO690" s="37">
        <f t="shared" si="521"/>
        <v>0</v>
      </c>
      <c r="AP690" s="37">
        <f t="shared" si="522"/>
        <v>0</v>
      </c>
      <c r="AQ690" s="62">
        <f t="shared" si="523"/>
        <v>0</v>
      </c>
      <c r="AR690" s="37">
        <f t="shared" si="524"/>
        <v>0</v>
      </c>
      <c r="AS690" s="37">
        <f t="shared" si="525"/>
        <v>0</v>
      </c>
      <c r="AU690">
        <v>122</v>
      </c>
      <c r="AV690" s="37">
        <f t="shared" si="526"/>
        <v>1136.7084878194319</v>
      </c>
      <c r="AW690" s="37">
        <f t="shared" si="527"/>
        <v>1596.6538953503027</v>
      </c>
      <c r="AX690" s="37">
        <f t="shared" si="528"/>
        <v>645.63385845110474</v>
      </c>
      <c r="AY690" s="62">
        <f t="shared" si="529"/>
        <v>3378.9611213035369</v>
      </c>
      <c r="AZ690" s="37">
        <f t="shared" si="530"/>
        <v>58.512379698397702</v>
      </c>
      <c r="BA690" s="37">
        <f t="shared" si="531"/>
        <v>23.792425913459017</v>
      </c>
      <c r="BC690">
        <v>122</v>
      </c>
      <c r="BD690" s="37">
        <f>IF(Voorblad!$E$10=Rekenblad!BC690,Rekenblad!AV690,0)</f>
        <v>0</v>
      </c>
      <c r="BE690" s="37">
        <f>IF(Voorblad!$E$10=Rekenblad!BC690,Rekenblad!AW690,0)</f>
        <v>0</v>
      </c>
      <c r="BF690" s="37">
        <f>IF(Voorblad!$E$10=Rekenblad!BC690,Rekenblad!AX690,0)</f>
        <v>0</v>
      </c>
      <c r="BG690" s="62">
        <f>IF(Voorblad!$E$10=Rekenblad!BC690,Rekenblad!AY690,0)</f>
        <v>0</v>
      </c>
      <c r="BH690" s="37">
        <f>IF(Voorblad!$E$10=Rekenblad!BC690,Rekenblad!AZ690,0)</f>
        <v>0</v>
      </c>
      <c r="BI690" s="37">
        <f>IF(Voorblad!$E$10=Rekenblad!BC690,Rekenblad!BA690,0)</f>
        <v>0</v>
      </c>
      <c r="BK690">
        <v>122</v>
      </c>
      <c r="BL690" s="37">
        <f>IF(Voorblad!$E$14=Rekenblad!$BL$576,Rekenblad!BD690,0)</f>
        <v>0</v>
      </c>
      <c r="BM690" s="37">
        <f>IF(Voorblad!$E$14=Rekenblad!$BL$576,Rekenblad!BE690,0)</f>
        <v>0</v>
      </c>
      <c r="BN690" s="37">
        <f>IF(Voorblad!$E$14=Rekenblad!$BL$576,Rekenblad!BF690,0)</f>
        <v>0</v>
      </c>
      <c r="BO690" s="37">
        <f>IF(Voorblad!$E$14=Rekenblad!$BL$576,Rekenblad!BG690,0)</f>
        <v>0</v>
      </c>
      <c r="BP690" s="37">
        <f>IF(Voorblad!$E$14=Rekenblad!$BL$576,Rekenblad!BH690,0)</f>
        <v>0</v>
      </c>
      <c r="BQ690" s="37">
        <f>IF(Voorblad!$E$14=Rekenblad!$BL$576,Rekenblad!BI690,0)</f>
        <v>0</v>
      </c>
    </row>
    <row r="691" spans="2:69" x14ac:dyDescent="0.25">
      <c r="B691">
        <f>'Data TREND'!CO116</f>
        <v>123</v>
      </c>
      <c r="C691" s="37">
        <f>'Data TREND'!CQ116</f>
        <v>1144.490987514092</v>
      </c>
      <c r="D691" s="37">
        <f>'Data TREND'!CR116</f>
        <v>1609.3503706288834</v>
      </c>
      <c r="E691" s="37">
        <f>'Data TREND'!CS116</f>
        <v>650.88670218252048</v>
      </c>
      <c r="F691" s="62">
        <f>'Data TREND'!CT116</f>
        <v>3404.6933581582653</v>
      </c>
      <c r="G691" s="37">
        <f>'Data TREND'!CU116</f>
        <v>58.123125725386068</v>
      </c>
      <c r="H691" s="37">
        <f>'Data TREND'!CV116</f>
        <v>23.633669472486691</v>
      </c>
      <c r="J691" s="37">
        <f t="shared" si="508"/>
        <v>1144.490987514092</v>
      </c>
      <c r="K691" s="37">
        <f t="shared" si="509"/>
        <v>1609.3503706288834</v>
      </c>
      <c r="L691" s="37">
        <f t="shared" si="510"/>
        <v>650.88670218252048</v>
      </c>
      <c r="M691" s="62">
        <f t="shared" si="511"/>
        <v>3404.6933581582653</v>
      </c>
      <c r="N691" s="37">
        <f t="shared" si="512"/>
        <v>58.123125725386068</v>
      </c>
      <c r="O691" s="37">
        <f t="shared" si="513"/>
        <v>23.633669472486691</v>
      </c>
      <c r="Q691">
        <f>'Data TREND'!CO116</f>
        <v>123</v>
      </c>
      <c r="R691" s="37">
        <f>'Data TREND'!CX116</f>
        <v>1639.7852747645838</v>
      </c>
      <c r="S691" s="37">
        <f>'Data TREND'!CY116</f>
        <v>1607.0244488148221</v>
      </c>
      <c r="T691" s="37">
        <f>'Data TREND'!CZ116</f>
        <v>648.32031228571645</v>
      </c>
      <c r="U691" s="62">
        <f>'Data TREND'!DA116</f>
        <v>3894.6687527999202</v>
      </c>
      <c r="V691" s="37">
        <f>'Data TREND'!DB116</f>
        <v>62.810032743280516</v>
      </c>
      <c r="W691" s="37">
        <f>'Data TREND'!DC116</f>
        <v>25.767256450769779</v>
      </c>
      <c r="Y691" s="37">
        <f t="shared" si="514"/>
        <v>0</v>
      </c>
      <c r="Z691" s="37">
        <f t="shared" si="515"/>
        <v>0</v>
      </c>
      <c r="AA691" s="37">
        <f t="shared" si="516"/>
        <v>0</v>
      </c>
      <c r="AB691" s="62">
        <f t="shared" si="517"/>
        <v>0</v>
      </c>
      <c r="AC691" s="37">
        <f t="shared" si="518"/>
        <v>0</v>
      </c>
      <c r="AD691" s="37">
        <f t="shared" si="519"/>
        <v>0</v>
      </c>
      <c r="AF691">
        <f>'Data TREND'!CO116</f>
        <v>123</v>
      </c>
      <c r="AG691" s="37">
        <f>'Data TREND'!DE116</f>
        <v>2114.4603020169525</v>
      </c>
      <c r="AH691" s="37">
        <f>'Data TREND'!DF116</f>
        <v>1604.8125385805281</v>
      </c>
      <c r="AI691" s="37">
        <f>'Data TREND'!DG116</f>
        <v>645.54688813386895</v>
      </c>
      <c r="AJ691" s="62">
        <f>'Data TREND'!DH116</f>
        <v>4365.0995456134806</v>
      </c>
      <c r="AK691" s="37">
        <f>'Data TREND'!DI116</f>
        <v>66.392413751528238</v>
      </c>
      <c r="AL691" s="37">
        <f>'Data TREND'!DJ116</f>
        <v>26.960386820209081</v>
      </c>
      <c r="AN691" s="37">
        <f t="shared" si="520"/>
        <v>0</v>
      </c>
      <c r="AO691" s="37">
        <f t="shared" si="521"/>
        <v>0</v>
      </c>
      <c r="AP691" s="37">
        <f t="shared" si="522"/>
        <v>0</v>
      </c>
      <c r="AQ691" s="62">
        <f t="shared" si="523"/>
        <v>0</v>
      </c>
      <c r="AR691" s="37">
        <f t="shared" si="524"/>
        <v>0</v>
      </c>
      <c r="AS691" s="37">
        <f t="shared" si="525"/>
        <v>0</v>
      </c>
      <c r="AU691">
        <v>123</v>
      </c>
      <c r="AV691" s="37">
        <f t="shared" si="526"/>
        <v>1144.490987514092</v>
      </c>
      <c r="AW691" s="37">
        <f t="shared" si="527"/>
        <v>1609.3503706288834</v>
      </c>
      <c r="AX691" s="37">
        <f t="shared" si="528"/>
        <v>650.88670218252048</v>
      </c>
      <c r="AY691" s="62">
        <f t="shared" si="529"/>
        <v>3404.6933581582653</v>
      </c>
      <c r="AZ691" s="37">
        <f t="shared" si="530"/>
        <v>58.123125725386068</v>
      </c>
      <c r="BA691" s="37">
        <f t="shared" si="531"/>
        <v>23.633669472486691</v>
      </c>
      <c r="BC691">
        <v>123</v>
      </c>
      <c r="BD691" s="37">
        <f>IF(Voorblad!$E$10=Rekenblad!BC691,Rekenblad!AV691,0)</f>
        <v>0</v>
      </c>
      <c r="BE691" s="37">
        <f>IF(Voorblad!$E$10=Rekenblad!BC691,Rekenblad!AW691,0)</f>
        <v>0</v>
      </c>
      <c r="BF691" s="37">
        <f>IF(Voorblad!$E$10=Rekenblad!BC691,Rekenblad!AX691,0)</f>
        <v>0</v>
      </c>
      <c r="BG691" s="62">
        <f>IF(Voorblad!$E$10=Rekenblad!BC691,Rekenblad!AY691,0)</f>
        <v>0</v>
      </c>
      <c r="BH691" s="37">
        <f>IF(Voorblad!$E$10=Rekenblad!BC691,Rekenblad!AZ691,0)</f>
        <v>0</v>
      </c>
      <c r="BI691" s="37">
        <f>IF(Voorblad!$E$10=Rekenblad!BC691,Rekenblad!BA691,0)</f>
        <v>0</v>
      </c>
      <c r="BK691">
        <v>123</v>
      </c>
      <c r="BL691" s="37">
        <f>IF(Voorblad!$E$14=Rekenblad!$BL$576,Rekenblad!BD691,0)</f>
        <v>0</v>
      </c>
      <c r="BM691" s="37">
        <f>IF(Voorblad!$E$14=Rekenblad!$BL$576,Rekenblad!BE691,0)</f>
        <v>0</v>
      </c>
      <c r="BN691" s="37">
        <f>IF(Voorblad!$E$14=Rekenblad!$BL$576,Rekenblad!BF691,0)</f>
        <v>0</v>
      </c>
      <c r="BO691" s="37">
        <f>IF(Voorblad!$E$14=Rekenblad!$BL$576,Rekenblad!BG691,0)</f>
        <v>0</v>
      </c>
      <c r="BP691" s="37">
        <f>IF(Voorblad!$E$14=Rekenblad!$BL$576,Rekenblad!BH691,0)</f>
        <v>0</v>
      </c>
      <c r="BQ691" s="37">
        <f>IF(Voorblad!$E$14=Rekenblad!$BL$576,Rekenblad!BI691,0)</f>
        <v>0</v>
      </c>
    </row>
    <row r="692" spans="2:69" x14ac:dyDescent="0.25">
      <c r="B692">
        <f>'Data TREND'!CO117</f>
        <v>124</v>
      </c>
      <c r="C692" s="37">
        <f>'Data TREND'!CQ117</f>
        <v>1152.2734872087524</v>
      </c>
      <c r="D692" s="37">
        <f>'Data TREND'!CR117</f>
        <v>1622.0468459074641</v>
      </c>
      <c r="E692" s="37">
        <f>'Data TREND'!CS117</f>
        <v>656.13954591393622</v>
      </c>
      <c r="F692" s="62">
        <f>'Data TREND'!CT117</f>
        <v>3430.4255950129946</v>
      </c>
      <c r="G692" s="37">
        <f>'Data TREND'!CU117</f>
        <v>57.733871752374434</v>
      </c>
      <c r="H692" s="37">
        <f>'Data TREND'!CV117</f>
        <v>23.474913031514369</v>
      </c>
      <c r="J692" s="37">
        <f t="shared" si="508"/>
        <v>1152.2734872087524</v>
      </c>
      <c r="K692" s="37">
        <f t="shared" si="509"/>
        <v>1622.0468459074641</v>
      </c>
      <c r="L692" s="37">
        <f t="shared" si="510"/>
        <v>656.13954591393622</v>
      </c>
      <c r="M692" s="62">
        <f t="shared" si="511"/>
        <v>3430.4255950129946</v>
      </c>
      <c r="N692" s="37">
        <f t="shared" si="512"/>
        <v>57.733871752374434</v>
      </c>
      <c r="O692" s="37">
        <f t="shared" si="513"/>
        <v>23.474913031514369</v>
      </c>
      <c r="Q692">
        <f>'Data TREND'!CO117</f>
        <v>124</v>
      </c>
      <c r="R692" s="37">
        <f>'Data TREND'!CX117</f>
        <v>1650.691303198169</v>
      </c>
      <c r="S692" s="37">
        <f>'Data TREND'!CY117</f>
        <v>1619.6789376334962</v>
      </c>
      <c r="T692" s="37">
        <f>'Data TREND'!CZ117</f>
        <v>653.49686373216696</v>
      </c>
      <c r="U692" s="62">
        <f>'Data TREND'!DA117</f>
        <v>3923.4036178763808</v>
      </c>
      <c r="V692" s="37">
        <f>'Data TREND'!DB117</f>
        <v>62.226814062838869</v>
      </c>
      <c r="W692" s="37">
        <f>'Data TREND'!DC117</f>
        <v>25.530536436710754</v>
      </c>
      <c r="Y692" s="37">
        <f t="shared" si="514"/>
        <v>0</v>
      </c>
      <c r="Z692" s="37">
        <f t="shared" si="515"/>
        <v>0</v>
      </c>
      <c r="AA692" s="37">
        <f t="shared" si="516"/>
        <v>0</v>
      </c>
      <c r="AB692" s="62">
        <f t="shared" si="517"/>
        <v>0</v>
      </c>
      <c r="AC692" s="37">
        <f t="shared" si="518"/>
        <v>0</v>
      </c>
      <c r="AD692" s="37">
        <f t="shared" si="519"/>
        <v>0</v>
      </c>
      <c r="AF692">
        <f>'Data TREND'!CO117</f>
        <v>124</v>
      </c>
      <c r="AG692" s="37">
        <f>'Data TREND'!DE117</f>
        <v>2128.3118935645953</v>
      </c>
      <c r="AH692" s="37">
        <f>'Data TREND'!DF117</f>
        <v>1617.4258087842661</v>
      </c>
      <c r="AI692" s="37">
        <f>'Data TREND'!DG117</f>
        <v>650.63718496882973</v>
      </c>
      <c r="AJ692" s="62">
        <f>'Data TREND'!DH117</f>
        <v>4396.6587856173237</v>
      </c>
      <c r="AK692" s="37">
        <f>'Data TREND'!DI117</f>
        <v>65.600463982192139</v>
      </c>
      <c r="AL692" s="37">
        <f>'Data TREND'!DJ117</f>
        <v>26.636181475453078</v>
      </c>
      <c r="AN692" s="37">
        <f t="shared" si="520"/>
        <v>0</v>
      </c>
      <c r="AO692" s="37">
        <f t="shared" si="521"/>
        <v>0</v>
      </c>
      <c r="AP692" s="37">
        <f t="shared" si="522"/>
        <v>0</v>
      </c>
      <c r="AQ692" s="62">
        <f t="shared" si="523"/>
        <v>0</v>
      </c>
      <c r="AR692" s="37">
        <f t="shared" si="524"/>
        <v>0</v>
      </c>
      <c r="AS692" s="37">
        <f t="shared" si="525"/>
        <v>0</v>
      </c>
      <c r="AU692">
        <v>124</v>
      </c>
      <c r="AV692" s="37">
        <f t="shared" si="526"/>
        <v>1152.2734872087524</v>
      </c>
      <c r="AW692" s="37">
        <f t="shared" si="527"/>
        <v>1622.0468459074641</v>
      </c>
      <c r="AX692" s="37">
        <f t="shared" si="528"/>
        <v>656.13954591393622</v>
      </c>
      <c r="AY692" s="62">
        <f t="shared" si="529"/>
        <v>3430.4255950129946</v>
      </c>
      <c r="AZ692" s="37">
        <f t="shared" si="530"/>
        <v>57.733871752374434</v>
      </c>
      <c r="BA692" s="37">
        <f t="shared" si="531"/>
        <v>23.474913031514369</v>
      </c>
      <c r="BC692">
        <v>124</v>
      </c>
      <c r="BD692" s="37">
        <f>IF(Voorblad!$E$10=Rekenblad!BC692,Rekenblad!AV692,0)</f>
        <v>0</v>
      </c>
      <c r="BE692" s="37">
        <f>IF(Voorblad!$E$10=Rekenblad!BC692,Rekenblad!AW692,0)</f>
        <v>0</v>
      </c>
      <c r="BF692" s="37">
        <f>IF(Voorblad!$E$10=Rekenblad!BC692,Rekenblad!AX692,0)</f>
        <v>0</v>
      </c>
      <c r="BG692" s="62">
        <f>IF(Voorblad!$E$10=Rekenblad!BC692,Rekenblad!AY692,0)</f>
        <v>0</v>
      </c>
      <c r="BH692" s="37">
        <f>IF(Voorblad!$E$10=Rekenblad!BC692,Rekenblad!AZ692,0)</f>
        <v>0</v>
      </c>
      <c r="BI692" s="37">
        <f>IF(Voorblad!$E$10=Rekenblad!BC692,Rekenblad!BA692,0)</f>
        <v>0</v>
      </c>
      <c r="BK692">
        <v>124</v>
      </c>
      <c r="BL692" s="37">
        <f>IF(Voorblad!$E$14=Rekenblad!$BL$576,Rekenblad!BD692,0)</f>
        <v>0</v>
      </c>
      <c r="BM692" s="37">
        <f>IF(Voorblad!$E$14=Rekenblad!$BL$576,Rekenblad!BE692,0)</f>
        <v>0</v>
      </c>
      <c r="BN692" s="37">
        <f>IF(Voorblad!$E$14=Rekenblad!$BL$576,Rekenblad!BF692,0)</f>
        <v>0</v>
      </c>
      <c r="BO692" s="37">
        <f>IF(Voorblad!$E$14=Rekenblad!$BL$576,Rekenblad!BG692,0)</f>
        <v>0</v>
      </c>
      <c r="BP692" s="37">
        <f>IF(Voorblad!$E$14=Rekenblad!$BL$576,Rekenblad!BH692,0)</f>
        <v>0</v>
      </c>
      <c r="BQ692" s="37">
        <f>IF(Voorblad!$E$14=Rekenblad!$BL$576,Rekenblad!BI692,0)</f>
        <v>0</v>
      </c>
    </row>
    <row r="693" spans="2:69" x14ac:dyDescent="0.25">
      <c r="B693">
        <f>'Data TREND'!CO118</f>
        <v>125</v>
      </c>
      <c r="C693" s="37">
        <f>'Data TREND'!CQ118</f>
        <v>1160.0559869034128</v>
      </c>
      <c r="D693" s="37">
        <f>'Data TREND'!CR118</f>
        <v>1634.7433211860443</v>
      </c>
      <c r="E693" s="37">
        <f>'Data TREND'!CS118</f>
        <v>661.39238964535195</v>
      </c>
      <c r="F693" s="62">
        <f>'Data TREND'!CT118</f>
        <v>3456.157831867723</v>
      </c>
      <c r="G693" s="37">
        <f>'Data TREND'!CU118</f>
        <v>57.3446177793628</v>
      </c>
      <c r="H693" s="37">
        <f>'Data TREND'!CV118</f>
        <v>23.316156590542043</v>
      </c>
      <c r="J693" s="37">
        <f t="shared" si="508"/>
        <v>1160.0559869034128</v>
      </c>
      <c r="K693" s="37">
        <f t="shared" si="509"/>
        <v>1634.7433211860443</v>
      </c>
      <c r="L693" s="37">
        <f t="shared" si="510"/>
        <v>661.39238964535195</v>
      </c>
      <c r="M693" s="62">
        <f t="shared" si="511"/>
        <v>3456.157831867723</v>
      </c>
      <c r="N693" s="37">
        <f t="shared" si="512"/>
        <v>57.3446177793628</v>
      </c>
      <c r="O693" s="37">
        <f t="shared" si="513"/>
        <v>23.316156590542043</v>
      </c>
      <c r="Q693">
        <f>'Data TREND'!CO118</f>
        <v>125</v>
      </c>
      <c r="R693" s="37">
        <f>'Data TREND'!CX118</f>
        <v>1661.5973316317541</v>
      </c>
      <c r="S693" s="37">
        <f>'Data TREND'!CY118</f>
        <v>1632.3334264521702</v>
      </c>
      <c r="T693" s="37">
        <f>'Data TREND'!CZ118</f>
        <v>658.67341517861735</v>
      </c>
      <c r="U693" s="62">
        <f>'Data TREND'!DA118</f>
        <v>3952.1384829528406</v>
      </c>
      <c r="V693" s="37">
        <f>'Data TREND'!DB118</f>
        <v>61.643595382397208</v>
      </c>
      <c r="W693" s="37">
        <f>'Data TREND'!DC118</f>
        <v>25.29381642265173</v>
      </c>
      <c r="Y693" s="37">
        <f t="shared" si="514"/>
        <v>0</v>
      </c>
      <c r="Z693" s="37">
        <f t="shared" si="515"/>
        <v>0</v>
      </c>
      <c r="AA693" s="37">
        <f t="shared" si="516"/>
        <v>0</v>
      </c>
      <c r="AB693" s="62">
        <f t="shared" si="517"/>
        <v>0</v>
      </c>
      <c r="AC693" s="37">
        <f t="shared" si="518"/>
        <v>0</v>
      </c>
      <c r="AD693" s="37">
        <f t="shared" si="519"/>
        <v>0</v>
      </c>
      <c r="AF693">
        <f>'Data TREND'!CO118</f>
        <v>125</v>
      </c>
      <c r="AG693" s="37">
        <f>'Data TREND'!DE118</f>
        <v>2142.163485112238</v>
      </c>
      <c r="AH693" s="37">
        <f>'Data TREND'!DF118</f>
        <v>1630.0390789880041</v>
      </c>
      <c r="AI693" s="37">
        <f>'Data TREND'!DG118</f>
        <v>655.72748180379051</v>
      </c>
      <c r="AJ693" s="62">
        <f>'Data TREND'!DH118</f>
        <v>4428.2180256211668</v>
      </c>
      <c r="AK693" s="37">
        <f>'Data TREND'!DI118</f>
        <v>64.808514212856025</v>
      </c>
      <c r="AL693" s="37">
        <f>'Data TREND'!DJ118</f>
        <v>26.311976130697069</v>
      </c>
      <c r="AN693" s="37">
        <f t="shared" si="520"/>
        <v>0</v>
      </c>
      <c r="AO693" s="37">
        <f t="shared" si="521"/>
        <v>0</v>
      </c>
      <c r="AP693" s="37">
        <f t="shared" si="522"/>
        <v>0</v>
      </c>
      <c r="AQ693" s="62">
        <f t="shared" si="523"/>
        <v>0</v>
      </c>
      <c r="AR693" s="37">
        <f t="shared" si="524"/>
        <v>0</v>
      </c>
      <c r="AS693" s="37">
        <f t="shared" si="525"/>
        <v>0</v>
      </c>
      <c r="AU693">
        <v>125</v>
      </c>
      <c r="AV693" s="37">
        <f t="shared" si="526"/>
        <v>1160.0559869034128</v>
      </c>
      <c r="AW693" s="37">
        <f t="shared" si="527"/>
        <v>1634.7433211860443</v>
      </c>
      <c r="AX693" s="37">
        <f t="shared" si="528"/>
        <v>661.39238964535195</v>
      </c>
      <c r="AY693" s="62">
        <f t="shared" si="529"/>
        <v>3456.157831867723</v>
      </c>
      <c r="AZ693" s="37">
        <f t="shared" si="530"/>
        <v>57.3446177793628</v>
      </c>
      <c r="BA693" s="37">
        <f t="shared" si="531"/>
        <v>23.316156590542043</v>
      </c>
      <c r="BC693">
        <v>125</v>
      </c>
      <c r="BD693" s="37">
        <f>IF(Voorblad!$E$10=Rekenblad!BC693,Rekenblad!AV693,0)</f>
        <v>0</v>
      </c>
      <c r="BE693" s="37">
        <f>IF(Voorblad!$E$10=Rekenblad!BC693,Rekenblad!AW693,0)</f>
        <v>0</v>
      </c>
      <c r="BF693" s="37">
        <f>IF(Voorblad!$E$10=Rekenblad!BC693,Rekenblad!AX693,0)</f>
        <v>0</v>
      </c>
      <c r="BG693" s="62">
        <f>IF(Voorblad!$E$10=Rekenblad!BC693,Rekenblad!AY693,0)</f>
        <v>0</v>
      </c>
      <c r="BH693" s="37">
        <f>IF(Voorblad!$E$10=Rekenblad!BC693,Rekenblad!AZ693,0)</f>
        <v>0</v>
      </c>
      <c r="BI693" s="37">
        <f>IF(Voorblad!$E$10=Rekenblad!BC693,Rekenblad!BA693,0)</f>
        <v>0</v>
      </c>
      <c r="BK693">
        <v>125</v>
      </c>
      <c r="BL693" s="37">
        <f>IF(Voorblad!$E$14=Rekenblad!$BL$576,Rekenblad!BD693,0)</f>
        <v>0</v>
      </c>
      <c r="BM693" s="37">
        <f>IF(Voorblad!$E$14=Rekenblad!$BL$576,Rekenblad!BE693,0)</f>
        <v>0</v>
      </c>
      <c r="BN693" s="37">
        <f>IF(Voorblad!$E$14=Rekenblad!$BL$576,Rekenblad!BF693,0)</f>
        <v>0</v>
      </c>
      <c r="BO693" s="37">
        <f>IF(Voorblad!$E$14=Rekenblad!$BL$576,Rekenblad!BG693,0)</f>
        <v>0</v>
      </c>
      <c r="BP693" s="37">
        <f>IF(Voorblad!$E$14=Rekenblad!$BL$576,Rekenblad!BH693,0)</f>
        <v>0</v>
      </c>
      <c r="BQ693" s="37">
        <f>IF(Voorblad!$E$14=Rekenblad!$BL$576,Rekenblad!BI693,0)</f>
        <v>0</v>
      </c>
    </row>
    <row r="694" spans="2:69" x14ac:dyDescent="0.25">
      <c r="B694">
        <f>'Data TREND'!CO119</f>
        <v>126</v>
      </c>
      <c r="C694" s="37">
        <f>'Data TREND'!CQ119</f>
        <v>1167.8384865980731</v>
      </c>
      <c r="D694" s="37">
        <f>'Data TREND'!CR119</f>
        <v>1647.439796464625</v>
      </c>
      <c r="E694" s="37">
        <f>'Data TREND'!CS119</f>
        <v>666.64523337676758</v>
      </c>
      <c r="F694" s="62">
        <f>'Data TREND'!CT119</f>
        <v>3481.8900687224514</v>
      </c>
      <c r="G694" s="37">
        <f>'Data TREND'!CU119</f>
        <v>56.955363806351173</v>
      </c>
      <c r="H694" s="37">
        <f>'Data TREND'!CV119</f>
        <v>23.157400149569717</v>
      </c>
      <c r="J694" s="37">
        <f t="shared" si="508"/>
        <v>1167.8384865980731</v>
      </c>
      <c r="K694" s="37">
        <f t="shared" si="509"/>
        <v>1647.439796464625</v>
      </c>
      <c r="L694" s="37">
        <f t="shared" si="510"/>
        <v>666.64523337676758</v>
      </c>
      <c r="M694" s="62">
        <f t="shared" si="511"/>
        <v>3481.8900687224514</v>
      </c>
      <c r="N694" s="37">
        <f t="shared" si="512"/>
        <v>56.955363806351173</v>
      </c>
      <c r="O694" s="37">
        <f t="shared" si="513"/>
        <v>23.157400149569717</v>
      </c>
      <c r="Q694">
        <f>'Data TREND'!CO119</f>
        <v>126</v>
      </c>
      <c r="R694" s="37">
        <f>'Data TREND'!CX119</f>
        <v>1672.5033600653392</v>
      </c>
      <c r="S694" s="37">
        <f>'Data TREND'!CY119</f>
        <v>1644.987915270844</v>
      </c>
      <c r="T694" s="37">
        <f>'Data TREND'!CZ119</f>
        <v>663.84996662506774</v>
      </c>
      <c r="U694" s="62">
        <f>'Data TREND'!DA119</f>
        <v>3980.8733480293013</v>
      </c>
      <c r="V694" s="37">
        <f>'Data TREND'!DB119</f>
        <v>61.060376701955548</v>
      </c>
      <c r="W694" s="37">
        <f>'Data TREND'!DC119</f>
        <v>25.057096408592702</v>
      </c>
      <c r="Y694" s="37">
        <f t="shared" si="514"/>
        <v>0</v>
      </c>
      <c r="Z694" s="37">
        <f t="shared" si="515"/>
        <v>0</v>
      </c>
      <c r="AA694" s="37">
        <f t="shared" si="516"/>
        <v>0</v>
      </c>
      <c r="AB694" s="62">
        <f t="shared" si="517"/>
        <v>0</v>
      </c>
      <c r="AC694" s="37">
        <f t="shared" si="518"/>
        <v>0</v>
      </c>
      <c r="AD694" s="37">
        <f t="shared" si="519"/>
        <v>0</v>
      </c>
      <c r="AF694">
        <f>'Data TREND'!CO119</f>
        <v>126</v>
      </c>
      <c r="AG694" s="37">
        <f>'Data TREND'!DE119</f>
        <v>2156.0150766598808</v>
      </c>
      <c r="AH694" s="37">
        <f>'Data TREND'!DF119</f>
        <v>1642.6523491917421</v>
      </c>
      <c r="AI694" s="37">
        <f>'Data TREND'!DG119</f>
        <v>660.81777863875141</v>
      </c>
      <c r="AJ694" s="62">
        <f>'Data TREND'!DH119</f>
        <v>4459.7772656250099</v>
      </c>
      <c r="AK694" s="37">
        <f>'Data TREND'!DI119</f>
        <v>64.016564443519925</v>
      </c>
      <c r="AL694" s="37">
        <f>'Data TREND'!DJ119</f>
        <v>25.987770785941059</v>
      </c>
      <c r="AN694" s="37">
        <f t="shared" si="520"/>
        <v>0</v>
      </c>
      <c r="AO694" s="37">
        <f t="shared" si="521"/>
        <v>0</v>
      </c>
      <c r="AP694" s="37">
        <f t="shared" si="522"/>
        <v>0</v>
      </c>
      <c r="AQ694" s="62">
        <f t="shared" si="523"/>
        <v>0</v>
      </c>
      <c r="AR694" s="37">
        <f t="shared" si="524"/>
        <v>0</v>
      </c>
      <c r="AS694" s="37">
        <f t="shared" si="525"/>
        <v>0</v>
      </c>
      <c r="AU694">
        <v>126</v>
      </c>
      <c r="AV694" s="37">
        <f t="shared" si="526"/>
        <v>1167.8384865980731</v>
      </c>
      <c r="AW694" s="37">
        <f t="shared" si="527"/>
        <v>1647.439796464625</v>
      </c>
      <c r="AX694" s="37">
        <f t="shared" si="528"/>
        <v>666.64523337676758</v>
      </c>
      <c r="AY694" s="62">
        <f t="shared" si="529"/>
        <v>3481.8900687224514</v>
      </c>
      <c r="AZ694" s="37">
        <f t="shared" si="530"/>
        <v>56.955363806351173</v>
      </c>
      <c r="BA694" s="37">
        <f t="shared" si="531"/>
        <v>23.157400149569717</v>
      </c>
      <c r="BC694">
        <v>126</v>
      </c>
      <c r="BD694" s="37">
        <f>IF(Voorblad!$E$10=Rekenblad!BC694,Rekenblad!AV694,0)</f>
        <v>0</v>
      </c>
      <c r="BE694" s="37">
        <f>IF(Voorblad!$E$10=Rekenblad!BC694,Rekenblad!AW694,0)</f>
        <v>0</v>
      </c>
      <c r="BF694" s="37">
        <f>IF(Voorblad!$E$10=Rekenblad!BC694,Rekenblad!AX694,0)</f>
        <v>0</v>
      </c>
      <c r="BG694" s="62">
        <f>IF(Voorblad!$E$10=Rekenblad!BC694,Rekenblad!AY694,0)</f>
        <v>0</v>
      </c>
      <c r="BH694" s="37">
        <f>IF(Voorblad!$E$10=Rekenblad!BC694,Rekenblad!AZ694,0)</f>
        <v>0</v>
      </c>
      <c r="BI694" s="37">
        <f>IF(Voorblad!$E$10=Rekenblad!BC694,Rekenblad!BA694,0)</f>
        <v>0</v>
      </c>
      <c r="BK694">
        <v>126</v>
      </c>
      <c r="BL694" s="37">
        <f>IF(Voorblad!$E$14=Rekenblad!$BL$576,Rekenblad!BD694,0)</f>
        <v>0</v>
      </c>
      <c r="BM694" s="37">
        <f>IF(Voorblad!$E$14=Rekenblad!$BL$576,Rekenblad!BE694,0)</f>
        <v>0</v>
      </c>
      <c r="BN694" s="37">
        <f>IF(Voorblad!$E$14=Rekenblad!$BL$576,Rekenblad!BF694,0)</f>
        <v>0</v>
      </c>
      <c r="BO694" s="37">
        <f>IF(Voorblad!$E$14=Rekenblad!$BL$576,Rekenblad!BG694,0)</f>
        <v>0</v>
      </c>
      <c r="BP694" s="37">
        <f>IF(Voorblad!$E$14=Rekenblad!$BL$576,Rekenblad!BH694,0)</f>
        <v>0</v>
      </c>
      <c r="BQ694" s="37">
        <f>IF(Voorblad!$E$14=Rekenblad!$BL$576,Rekenblad!BI694,0)</f>
        <v>0</v>
      </c>
    </row>
    <row r="695" spans="2:69" x14ac:dyDescent="0.25">
      <c r="B695">
        <f>'Data TREND'!CO120</f>
        <v>127</v>
      </c>
      <c r="C695" s="37">
        <f>'Data TREND'!CQ120</f>
        <v>1175.6209862927335</v>
      </c>
      <c r="D695" s="37">
        <f>'Data TREND'!CR120</f>
        <v>1660.1362717432053</v>
      </c>
      <c r="E695" s="37">
        <f>'Data TREND'!CS120</f>
        <v>671.89807710818332</v>
      </c>
      <c r="F695" s="62">
        <f>'Data TREND'!CT120</f>
        <v>3507.6223055771807</v>
      </c>
      <c r="G695" s="37">
        <f>'Data TREND'!CU120</f>
        <v>56.566109833339539</v>
      </c>
      <c r="H695" s="37">
        <f>'Data TREND'!CV120</f>
        <v>22.998643708597395</v>
      </c>
      <c r="J695" s="37">
        <f t="shared" si="508"/>
        <v>1175.6209862927335</v>
      </c>
      <c r="K695" s="37">
        <f t="shared" si="509"/>
        <v>1660.1362717432053</v>
      </c>
      <c r="L695" s="37">
        <f t="shared" si="510"/>
        <v>671.89807710818332</v>
      </c>
      <c r="M695" s="62">
        <f t="shared" si="511"/>
        <v>3507.6223055771807</v>
      </c>
      <c r="N695" s="37">
        <f t="shared" si="512"/>
        <v>56.566109833339539</v>
      </c>
      <c r="O695" s="37">
        <f t="shared" si="513"/>
        <v>22.998643708597395</v>
      </c>
      <c r="Q695">
        <f>'Data TREND'!CO120</f>
        <v>127</v>
      </c>
      <c r="R695" s="37">
        <f>'Data TREND'!CX120</f>
        <v>1683.4093884989243</v>
      </c>
      <c r="S695" s="37">
        <f>'Data TREND'!CY120</f>
        <v>1657.6424040895181</v>
      </c>
      <c r="T695" s="37">
        <f>'Data TREND'!CZ120</f>
        <v>669.02651807151824</v>
      </c>
      <c r="U695" s="62">
        <f>'Data TREND'!DA120</f>
        <v>4009.6082131057619</v>
      </c>
      <c r="V695" s="37">
        <f>'Data TREND'!DB120</f>
        <v>60.477158021513901</v>
      </c>
      <c r="W695" s="37">
        <f>'Data TREND'!DC120</f>
        <v>24.820376394533678</v>
      </c>
      <c r="Y695" s="37">
        <f t="shared" si="514"/>
        <v>0</v>
      </c>
      <c r="Z695" s="37">
        <f t="shared" si="515"/>
        <v>0</v>
      </c>
      <c r="AA695" s="37">
        <f t="shared" si="516"/>
        <v>0</v>
      </c>
      <c r="AB695" s="62">
        <f t="shared" si="517"/>
        <v>0</v>
      </c>
      <c r="AC695" s="37">
        <f t="shared" si="518"/>
        <v>0</v>
      </c>
      <c r="AD695" s="37">
        <f t="shared" si="519"/>
        <v>0</v>
      </c>
      <c r="AF695">
        <f>'Data TREND'!CO120</f>
        <v>127</v>
      </c>
      <c r="AG695" s="37">
        <f>'Data TREND'!DE120</f>
        <v>2169.8666682075236</v>
      </c>
      <c r="AH695" s="37">
        <f>'Data TREND'!DF120</f>
        <v>1655.2656193954804</v>
      </c>
      <c r="AI695" s="37">
        <f>'Data TREND'!DG120</f>
        <v>665.90807547371219</v>
      </c>
      <c r="AJ695" s="62">
        <f>'Data TREND'!DH120</f>
        <v>4491.336505628853</v>
      </c>
      <c r="AK695" s="37">
        <f>'Data TREND'!DI120</f>
        <v>63.224614674183812</v>
      </c>
      <c r="AL695" s="37">
        <f>'Data TREND'!DJ120</f>
        <v>25.663565441185057</v>
      </c>
      <c r="AN695" s="37">
        <f t="shared" si="520"/>
        <v>0</v>
      </c>
      <c r="AO695" s="37">
        <f t="shared" si="521"/>
        <v>0</v>
      </c>
      <c r="AP695" s="37">
        <f t="shared" si="522"/>
        <v>0</v>
      </c>
      <c r="AQ695" s="62">
        <f t="shared" si="523"/>
        <v>0</v>
      </c>
      <c r="AR695" s="37">
        <f t="shared" si="524"/>
        <v>0</v>
      </c>
      <c r="AS695" s="37">
        <f t="shared" si="525"/>
        <v>0</v>
      </c>
      <c r="AU695">
        <v>127</v>
      </c>
      <c r="AV695" s="37">
        <f t="shared" si="526"/>
        <v>1175.6209862927335</v>
      </c>
      <c r="AW695" s="37">
        <f t="shared" si="527"/>
        <v>1660.1362717432053</v>
      </c>
      <c r="AX695" s="37">
        <f t="shared" si="528"/>
        <v>671.89807710818332</v>
      </c>
      <c r="AY695" s="62">
        <f t="shared" si="529"/>
        <v>3507.6223055771807</v>
      </c>
      <c r="AZ695" s="37">
        <f t="shared" si="530"/>
        <v>56.566109833339539</v>
      </c>
      <c r="BA695" s="37">
        <f t="shared" si="531"/>
        <v>22.998643708597395</v>
      </c>
      <c r="BC695">
        <v>127</v>
      </c>
      <c r="BD695" s="37">
        <f>IF(Voorblad!$E$10=Rekenblad!BC695,Rekenblad!AV695,0)</f>
        <v>0</v>
      </c>
      <c r="BE695" s="37">
        <f>IF(Voorblad!$E$10=Rekenblad!BC695,Rekenblad!AW695,0)</f>
        <v>0</v>
      </c>
      <c r="BF695" s="37">
        <f>IF(Voorblad!$E$10=Rekenblad!BC695,Rekenblad!AX695,0)</f>
        <v>0</v>
      </c>
      <c r="BG695" s="62">
        <f>IF(Voorblad!$E$10=Rekenblad!BC695,Rekenblad!AY695,0)</f>
        <v>0</v>
      </c>
      <c r="BH695" s="37">
        <f>IF(Voorblad!$E$10=Rekenblad!BC695,Rekenblad!AZ695,0)</f>
        <v>0</v>
      </c>
      <c r="BI695" s="37">
        <f>IF(Voorblad!$E$10=Rekenblad!BC695,Rekenblad!BA695,0)</f>
        <v>0</v>
      </c>
      <c r="BK695">
        <v>127</v>
      </c>
      <c r="BL695" s="37">
        <f>IF(Voorblad!$E$14=Rekenblad!$BL$576,Rekenblad!BD695,0)</f>
        <v>0</v>
      </c>
      <c r="BM695" s="37">
        <f>IF(Voorblad!$E$14=Rekenblad!$BL$576,Rekenblad!BE695,0)</f>
        <v>0</v>
      </c>
      <c r="BN695" s="37">
        <f>IF(Voorblad!$E$14=Rekenblad!$BL$576,Rekenblad!BF695,0)</f>
        <v>0</v>
      </c>
      <c r="BO695" s="37">
        <f>IF(Voorblad!$E$14=Rekenblad!$BL$576,Rekenblad!BG695,0)</f>
        <v>0</v>
      </c>
      <c r="BP695" s="37">
        <f>IF(Voorblad!$E$14=Rekenblad!$BL$576,Rekenblad!BH695,0)</f>
        <v>0</v>
      </c>
      <c r="BQ695" s="37">
        <f>IF(Voorblad!$E$14=Rekenblad!$BL$576,Rekenblad!BI695,0)</f>
        <v>0</v>
      </c>
    </row>
    <row r="696" spans="2:69" x14ac:dyDescent="0.25">
      <c r="B696">
        <f>'Data TREND'!CO121</f>
        <v>128</v>
      </c>
      <c r="C696" s="37">
        <f>'Data TREND'!CQ121</f>
        <v>1183.4034859873937</v>
      </c>
      <c r="D696" s="37">
        <f>'Data TREND'!CR121</f>
        <v>1672.832747021786</v>
      </c>
      <c r="E696" s="37">
        <f>'Data TREND'!CS121</f>
        <v>677.15092083959905</v>
      </c>
      <c r="F696" s="62">
        <f>'Data TREND'!CT121</f>
        <v>3533.3545424319091</v>
      </c>
      <c r="G696" s="37">
        <f>'Data TREND'!CU121</f>
        <v>56.176855860327905</v>
      </c>
      <c r="H696" s="37">
        <f>'Data TREND'!CV121</f>
        <v>22.83988726762507</v>
      </c>
      <c r="J696" s="37">
        <f t="shared" si="508"/>
        <v>1183.4034859873937</v>
      </c>
      <c r="K696" s="37">
        <f t="shared" si="509"/>
        <v>1672.832747021786</v>
      </c>
      <c r="L696" s="37">
        <f t="shared" si="510"/>
        <v>677.15092083959905</v>
      </c>
      <c r="M696" s="62">
        <f t="shared" si="511"/>
        <v>3533.3545424319091</v>
      </c>
      <c r="N696" s="37">
        <f t="shared" si="512"/>
        <v>56.176855860327905</v>
      </c>
      <c r="O696" s="37">
        <f t="shared" si="513"/>
        <v>22.83988726762507</v>
      </c>
      <c r="Q696">
        <f>'Data TREND'!CO121</f>
        <v>128</v>
      </c>
      <c r="R696" s="37">
        <f>'Data TREND'!CX121</f>
        <v>1694.3154169325094</v>
      </c>
      <c r="S696" s="37">
        <f>'Data TREND'!CY121</f>
        <v>1670.2968929081921</v>
      </c>
      <c r="T696" s="37">
        <f>'Data TREND'!CZ121</f>
        <v>674.20306951796863</v>
      </c>
      <c r="U696" s="62">
        <f>'Data TREND'!DA121</f>
        <v>4038.3430781822226</v>
      </c>
      <c r="V696" s="37">
        <f>'Data TREND'!DB121</f>
        <v>59.89393934107224</v>
      </c>
      <c r="W696" s="37">
        <f>'Data TREND'!DC121</f>
        <v>24.583656380474654</v>
      </c>
      <c r="Y696" s="37">
        <f t="shared" si="514"/>
        <v>0</v>
      </c>
      <c r="Z696" s="37">
        <f t="shared" si="515"/>
        <v>0</v>
      </c>
      <c r="AA696" s="37">
        <f t="shared" si="516"/>
        <v>0</v>
      </c>
      <c r="AB696" s="62">
        <f t="shared" si="517"/>
        <v>0</v>
      </c>
      <c r="AC696" s="37">
        <f t="shared" si="518"/>
        <v>0</v>
      </c>
      <c r="AD696" s="37">
        <f t="shared" si="519"/>
        <v>0</v>
      </c>
      <c r="AF696">
        <f>'Data TREND'!CO121</f>
        <v>128</v>
      </c>
      <c r="AG696" s="37">
        <f>'Data TREND'!DE121</f>
        <v>2183.7182597551664</v>
      </c>
      <c r="AH696" s="37">
        <f>'Data TREND'!DF121</f>
        <v>1667.8788895992184</v>
      </c>
      <c r="AI696" s="37">
        <f>'Data TREND'!DG121</f>
        <v>670.99837230867297</v>
      </c>
      <c r="AJ696" s="62">
        <f>'Data TREND'!DH121</f>
        <v>4522.8957456326962</v>
      </c>
      <c r="AK696" s="37">
        <f>'Data TREND'!DI121</f>
        <v>62.432664904847712</v>
      </c>
      <c r="AL696" s="37">
        <f>'Data TREND'!DJ121</f>
        <v>25.339360096429047</v>
      </c>
      <c r="AN696" s="37">
        <f t="shared" si="520"/>
        <v>0</v>
      </c>
      <c r="AO696" s="37">
        <f t="shared" si="521"/>
        <v>0</v>
      </c>
      <c r="AP696" s="37">
        <f t="shared" si="522"/>
        <v>0</v>
      </c>
      <c r="AQ696" s="62">
        <f t="shared" si="523"/>
        <v>0</v>
      </c>
      <c r="AR696" s="37">
        <f t="shared" si="524"/>
        <v>0</v>
      </c>
      <c r="AS696" s="37">
        <f t="shared" si="525"/>
        <v>0</v>
      </c>
      <c r="AU696">
        <v>128</v>
      </c>
      <c r="AV696" s="37">
        <f t="shared" si="526"/>
        <v>1183.4034859873937</v>
      </c>
      <c r="AW696" s="37">
        <f t="shared" si="527"/>
        <v>1672.832747021786</v>
      </c>
      <c r="AX696" s="37">
        <f t="shared" si="528"/>
        <v>677.15092083959905</v>
      </c>
      <c r="AY696" s="62">
        <f t="shared" si="529"/>
        <v>3533.3545424319091</v>
      </c>
      <c r="AZ696" s="37">
        <f t="shared" si="530"/>
        <v>56.176855860327905</v>
      </c>
      <c r="BA696" s="37">
        <f t="shared" si="531"/>
        <v>22.83988726762507</v>
      </c>
      <c r="BC696">
        <v>128</v>
      </c>
      <c r="BD696" s="37">
        <f>IF(Voorblad!$E$10=Rekenblad!BC696,Rekenblad!AV696,0)</f>
        <v>0</v>
      </c>
      <c r="BE696" s="37">
        <f>IF(Voorblad!$E$10=Rekenblad!BC696,Rekenblad!AW696,0)</f>
        <v>0</v>
      </c>
      <c r="BF696" s="37">
        <f>IF(Voorblad!$E$10=Rekenblad!BC696,Rekenblad!AX696,0)</f>
        <v>0</v>
      </c>
      <c r="BG696" s="62">
        <f>IF(Voorblad!$E$10=Rekenblad!BC696,Rekenblad!AY696,0)</f>
        <v>0</v>
      </c>
      <c r="BH696" s="37">
        <f>IF(Voorblad!$E$10=Rekenblad!BC696,Rekenblad!AZ696,0)</f>
        <v>0</v>
      </c>
      <c r="BI696" s="37">
        <f>IF(Voorblad!$E$10=Rekenblad!BC696,Rekenblad!BA696,0)</f>
        <v>0</v>
      </c>
      <c r="BK696">
        <v>128</v>
      </c>
      <c r="BL696" s="37">
        <f>IF(Voorblad!$E$14=Rekenblad!$BL$576,Rekenblad!BD696,0)</f>
        <v>0</v>
      </c>
      <c r="BM696" s="37">
        <f>IF(Voorblad!$E$14=Rekenblad!$BL$576,Rekenblad!BE696,0)</f>
        <v>0</v>
      </c>
      <c r="BN696" s="37">
        <f>IF(Voorblad!$E$14=Rekenblad!$BL$576,Rekenblad!BF696,0)</f>
        <v>0</v>
      </c>
      <c r="BO696" s="37">
        <f>IF(Voorblad!$E$14=Rekenblad!$BL$576,Rekenblad!BG696,0)</f>
        <v>0</v>
      </c>
      <c r="BP696" s="37">
        <f>IF(Voorblad!$E$14=Rekenblad!$BL$576,Rekenblad!BH696,0)</f>
        <v>0</v>
      </c>
      <c r="BQ696" s="37">
        <f>IF(Voorblad!$E$14=Rekenblad!$BL$576,Rekenblad!BI696,0)</f>
        <v>0</v>
      </c>
    </row>
    <row r="697" spans="2:69" x14ac:dyDescent="0.25">
      <c r="B697">
        <f>'Data TREND'!CO122</f>
        <v>129</v>
      </c>
      <c r="C697" s="37">
        <f>'Data TREND'!CQ122</f>
        <v>1191.1859856820543</v>
      </c>
      <c r="D697" s="37">
        <f>'Data TREND'!CR122</f>
        <v>1685.5292223003662</v>
      </c>
      <c r="E697" s="37">
        <f>'Data TREND'!CS122</f>
        <v>682.40376457101479</v>
      </c>
      <c r="F697" s="62">
        <f>'Data TREND'!CT122</f>
        <v>3559.0867792866384</v>
      </c>
      <c r="G697" s="37">
        <f>'Data TREND'!CU122</f>
        <v>55.787601887316271</v>
      </c>
      <c r="H697" s="37">
        <f>'Data TREND'!CV122</f>
        <v>22.681130826652744</v>
      </c>
      <c r="J697" s="37">
        <f t="shared" si="508"/>
        <v>1191.1859856820543</v>
      </c>
      <c r="K697" s="37">
        <f t="shared" si="509"/>
        <v>1685.5292223003662</v>
      </c>
      <c r="L697" s="37">
        <f t="shared" si="510"/>
        <v>682.40376457101479</v>
      </c>
      <c r="M697" s="62">
        <f t="shared" si="511"/>
        <v>3559.0867792866384</v>
      </c>
      <c r="N697" s="37">
        <f t="shared" si="512"/>
        <v>55.787601887316271</v>
      </c>
      <c r="O697" s="37">
        <f t="shared" si="513"/>
        <v>22.681130826652744</v>
      </c>
      <c r="Q697">
        <f>'Data TREND'!CO122</f>
        <v>129</v>
      </c>
      <c r="R697" s="37">
        <f>'Data TREND'!CX122</f>
        <v>1705.2214453660945</v>
      </c>
      <c r="S697" s="37">
        <f>'Data TREND'!CY122</f>
        <v>1682.9513817268662</v>
      </c>
      <c r="T697" s="37">
        <f>'Data TREND'!CZ122</f>
        <v>679.37962096441902</v>
      </c>
      <c r="U697" s="62">
        <f>'Data TREND'!DA122</f>
        <v>4067.0779432586833</v>
      </c>
      <c r="V697" s="37">
        <f>'Data TREND'!DB122</f>
        <v>59.310720660630579</v>
      </c>
      <c r="W697" s="37">
        <f>'Data TREND'!DC122</f>
        <v>24.34693636641563</v>
      </c>
      <c r="Y697" s="37">
        <f t="shared" si="514"/>
        <v>0</v>
      </c>
      <c r="Z697" s="37">
        <f t="shared" si="515"/>
        <v>0</v>
      </c>
      <c r="AA697" s="37">
        <f t="shared" si="516"/>
        <v>0</v>
      </c>
      <c r="AB697" s="62">
        <f t="shared" si="517"/>
        <v>0</v>
      </c>
      <c r="AC697" s="37">
        <f t="shared" si="518"/>
        <v>0</v>
      </c>
      <c r="AD697" s="37">
        <f t="shared" si="519"/>
        <v>0</v>
      </c>
      <c r="AF697">
        <f>'Data TREND'!CO122</f>
        <v>129</v>
      </c>
      <c r="AG697" s="37">
        <f>'Data TREND'!DE122</f>
        <v>2197.5698513028092</v>
      </c>
      <c r="AH697" s="37">
        <f>'Data TREND'!DF122</f>
        <v>1680.4921598029564</v>
      </c>
      <c r="AI697" s="37">
        <f>'Data TREND'!DG122</f>
        <v>676.08866914363375</v>
      </c>
      <c r="AJ697" s="62">
        <f>'Data TREND'!DH122</f>
        <v>4554.4549856365393</v>
      </c>
      <c r="AK697" s="37">
        <f>'Data TREND'!DI122</f>
        <v>61.640715135511613</v>
      </c>
      <c r="AL697" s="37">
        <f>'Data TREND'!DJ122</f>
        <v>25.015154751673037</v>
      </c>
      <c r="AN697" s="37">
        <f t="shared" si="520"/>
        <v>0</v>
      </c>
      <c r="AO697" s="37">
        <f t="shared" si="521"/>
        <v>0</v>
      </c>
      <c r="AP697" s="37">
        <f t="shared" si="522"/>
        <v>0</v>
      </c>
      <c r="AQ697" s="62">
        <f t="shared" si="523"/>
        <v>0</v>
      </c>
      <c r="AR697" s="37">
        <f t="shared" si="524"/>
        <v>0</v>
      </c>
      <c r="AS697" s="37">
        <f t="shared" si="525"/>
        <v>0</v>
      </c>
      <c r="AU697">
        <v>129</v>
      </c>
      <c r="AV697" s="37">
        <f t="shared" si="526"/>
        <v>1191.1859856820543</v>
      </c>
      <c r="AW697" s="37">
        <f t="shared" si="527"/>
        <v>1685.5292223003662</v>
      </c>
      <c r="AX697" s="37">
        <f t="shared" si="528"/>
        <v>682.40376457101479</v>
      </c>
      <c r="AY697" s="62">
        <f t="shared" si="529"/>
        <v>3559.0867792866384</v>
      </c>
      <c r="AZ697" s="37">
        <f t="shared" si="530"/>
        <v>55.787601887316271</v>
      </c>
      <c r="BA697" s="37">
        <f t="shared" si="531"/>
        <v>22.681130826652744</v>
      </c>
      <c r="BC697">
        <v>129</v>
      </c>
      <c r="BD697" s="37">
        <f>IF(Voorblad!$E$10=Rekenblad!BC697,Rekenblad!AV697,0)</f>
        <v>0</v>
      </c>
      <c r="BE697" s="37">
        <f>IF(Voorblad!$E$10=Rekenblad!BC697,Rekenblad!AW697,0)</f>
        <v>0</v>
      </c>
      <c r="BF697" s="37">
        <f>IF(Voorblad!$E$10=Rekenblad!BC697,Rekenblad!AX697,0)</f>
        <v>0</v>
      </c>
      <c r="BG697" s="62">
        <f>IF(Voorblad!$E$10=Rekenblad!BC697,Rekenblad!AY697,0)</f>
        <v>0</v>
      </c>
      <c r="BH697" s="37">
        <f>IF(Voorblad!$E$10=Rekenblad!BC697,Rekenblad!AZ697,0)</f>
        <v>0</v>
      </c>
      <c r="BI697" s="37">
        <f>IF(Voorblad!$E$10=Rekenblad!BC697,Rekenblad!BA697,0)</f>
        <v>0</v>
      </c>
      <c r="BK697">
        <v>129</v>
      </c>
      <c r="BL697" s="37">
        <f>IF(Voorblad!$E$14=Rekenblad!$BL$576,Rekenblad!BD697,0)</f>
        <v>0</v>
      </c>
      <c r="BM697" s="37">
        <f>IF(Voorblad!$E$14=Rekenblad!$BL$576,Rekenblad!BE697,0)</f>
        <v>0</v>
      </c>
      <c r="BN697" s="37">
        <f>IF(Voorblad!$E$14=Rekenblad!$BL$576,Rekenblad!BF697,0)</f>
        <v>0</v>
      </c>
      <c r="BO697" s="37">
        <f>IF(Voorblad!$E$14=Rekenblad!$BL$576,Rekenblad!BG697,0)</f>
        <v>0</v>
      </c>
      <c r="BP697" s="37">
        <f>IF(Voorblad!$E$14=Rekenblad!$BL$576,Rekenblad!BH697,0)</f>
        <v>0</v>
      </c>
      <c r="BQ697" s="37">
        <f>IF(Voorblad!$E$14=Rekenblad!$BL$576,Rekenblad!BI697,0)</f>
        <v>0</v>
      </c>
    </row>
    <row r="698" spans="2:69" x14ac:dyDescent="0.25">
      <c r="B698">
        <f>'Data TREND'!CO123</f>
        <v>130</v>
      </c>
      <c r="C698" s="37">
        <f>'Data TREND'!CQ123</f>
        <v>1198.9684853767144</v>
      </c>
      <c r="D698" s="37">
        <f>'Data TREND'!CR123</f>
        <v>1698.2256975789469</v>
      </c>
      <c r="E698" s="37">
        <f>'Data TREND'!CS123</f>
        <v>687.65660830243053</v>
      </c>
      <c r="F698" s="62">
        <f>'Data TREND'!CT123</f>
        <v>3584.8190161413668</v>
      </c>
      <c r="G698" s="37">
        <f>'Data TREND'!CU123</f>
        <v>55.398347914304637</v>
      </c>
      <c r="H698" s="37">
        <f>'Data TREND'!CV123</f>
        <v>22.522374385680422</v>
      </c>
      <c r="J698" s="37">
        <f t="shared" si="508"/>
        <v>1198.9684853767144</v>
      </c>
      <c r="K698" s="37">
        <f t="shared" si="509"/>
        <v>1698.2256975789469</v>
      </c>
      <c r="L698" s="37">
        <f t="shared" si="510"/>
        <v>687.65660830243053</v>
      </c>
      <c r="M698" s="62">
        <f t="shared" si="511"/>
        <v>3584.8190161413668</v>
      </c>
      <c r="N698" s="37">
        <f t="shared" si="512"/>
        <v>55.398347914304637</v>
      </c>
      <c r="O698" s="37">
        <f t="shared" si="513"/>
        <v>22.522374385680422</v>
      </c>
      <c r="Q698">
        <f>'Data TREND'!CO123</f>
        <v>130</v>
      </c>
      <c r="R698" s="37">
        <f>'Data TREND'!CX123</f>
        <v>1716.1274737996796</v>
      </c>
      <c r="S698" s="37">
        <f>'Data TREND'!CY123</f>
        <v>1695.6058705455403</v>
      </c>
      <c r="T698" s="37">
        <f>'Data TREND'!CZ123</f>
        <v>684.55617241086952</v>
      </c>
      <c r="U698" s="62">
        <f>'Data TREND'!DA123</f>
        <v>4095.812808335143</v>
      </c>
      <c r="V698" s="37">
        <f>'Data TREND'!DB123</f>
        <v>58.727501980188933</v>
      </c>
      <c r="W698" s="37">
        <f>'Data TREND'!DC123</f>
        <v>24.110216352356606</v>
      </c>
      <c r="Y698" s="37">
        <f t="shared" si="514"/>
        <v>0</v>
      </c>
      <c r="Z698" s="37">
        <f t="shared" si="515"/>
        <v>0</v>
      </c>
      <c r="AA698" s="37">
        <f t="shared" si="516"/>
        <v>0</v>
      </c>
      <c r="AB698" s="62">
        <f t="shared" si="517"/>
        <v>0</v>
      </c>
      <c r="AC698" s="37">
        <f t="shared" si="518"/>
        <v>0</v>
      </c>
      <c r="AD698" s="37">
        <f t="shared" si="519"/>
        <v>0</v>
      </c>
      <c r="AF698">
        <f>'Data TREND'!CO123</f>
        <v>130</v>
      </c>
      <c r="AG698" s="37">
        <f>'Data TREND'!DE123</f>
        <v>2211.421442850452</v>
      </c>
      <c r="AH698" s="37">
        <f>'Data TREND'!DF123</f>
        <v>1693.1054300066946</v>
      </c>
      <c r="AI698" s="37">
        <f>'Data TREND'!DG123</f>
        <v>681.17896597859453</v>
      </c>
      <c r="AJ698" s="62">
        <f>'Data TREND'!DH123</f>
        <v>4586.0142256403824</v>
      </c>
      <c r="AK698" s="37">
        <f>'Data TREND'!DI123</f>
        <v>60.848765366175499</v>
      </c>
      <c r="AL698" s="37">
        <f>'Data TREND'!DJ123</f>
        <v>24.690949406917035</v>
      </c>
      <c r="AN698" s="37">
        <f t="shared" si="520"/>
        <v>0</v>
      </c>
      <c r="AO698" s="37">
        <f t="shared" si="521"/>
        <v>0</v>
      </c>
      <c r="AP698" s="37">
        <f t="shared" si="522"/>
        <v>0</v>
      </c>
      <c r="AQ698" s="62">
        <f t="shared" si="523"/>
        <v>0</v>
      </c>
      <c r="AR698" s="37">
        <f t="shared" si="524"/>
        <v>0</v>
      </c>
      <c r="AS698" s="37">
        <f t="shared" si="525"/>
        <v>0</v>
      </c>
      <c r="AU698">
        <v>130</v>
      </c>
      <c r="AV698" s="37">
        <f t="shared" si="526"/>
        <v>1198.9684853767144</v>
      </c>
      <c r="AW698" s="37">
        <f t="shared" si="527"/>
        <v>1698.2256975789469</v>
      </c>
      <c r="AX698" s="37">
        <f t="shared" si="528"/>
        <v>687.65660830243053</v>
      </c>
      <c r="AY698" s="62">
        <f t="shared" si="529"/>
        <v>3584.8190161413668</v>
      </c>
      <c r="AZ698" s="37">
        <f t="shared" si="530"/>
        <v>55.398347914304637</v>
      </c>
      <c r="BA698" s="37">
        <f t="shared" si="531"/>
        <v>22.522374385680422</v>
      </c>
      <c r="BC698">
        <v>130</v>
      </c>
      <c r="BD698" s="37">
        <f>IF(Voorblad!$E$10=Rekenblad!BC698,Rekenblad!AV698,0)</f>
        <v>0</v>
      </c>
      <c r="BE698" s="37">
        <f>IF(Voorblad!$E$10=Rekenblad!BC698,Rekenblad!AW698,0)</f>
        <v>0</v>
      </c>
      <c r="BF698" s="37">
        <f>IF(Voorblad!$E$10=Rekenblad!BC698,Rekenblad!AX698,0)</f>
        <v>0</v>
      </c>
      <c r="BG698" s="62">
        <f>IF(Voorblad!$E$10=Rekenblad!BC698,Rekenblad!AY698,0)</f>
        <v>0</v>
      </c>
      <c r="BH698" s="37">
        <f>IF(Voorblad!$E$10=Rekenblad!BC698,Rekenblad!AZ698,0)</f>
        <v>0</v>
      </c>
      <c r="BI698" s="37">
        <f>IF(Voorblad!$E$10=Rekenblad!BC698,Rekenblad!BA698,0)</f>
        <v>0</v>
      </c>
      <c r="BK698">
        <v>130</v>
      </c>
      <c r="BL698" s="37">
        <f>IF(Voorblad!$E$14=Rekenblad!$BL$576,Rekenblad!BD698,0)</f>
        <v>0</v>
      </c>
      <c r="BM698" s="37">
        <f>IF(Voorblad!$E$14=Rekenblad!$BL$576,Rekenblad!BE698,0)</f>
        <v>0</v>
      </c>
      <c r="BN698" s="37">
        <f>IF(Voorblad!$E$14=Rekenblad!$BL$576,Rekenblad!BF698,0)</f>
        <v>0</v>
      </c>
      <c r="BO698" s="37">
        <f>IF(Voorblad!$E$14=Rekenblad!$BL$576,Rekenblad!BG698,0)</f>
        <v>0</v>
      </c>
      <c r="BP698" s="37">
        <f>IF(Voorblad!$E$14=Rekenblad!$BL$576,Rekenblad!BH698,0)</f>
        <v>0</v>
      </c>
      <c r="BQ698" s="37">
        <f>IF(Voorblad!$E$14=Rekenblad!$BL$576,Rekenblad!BI698,0)</f>
        <v>0</v>
      </c>
    </row>
    <row r="699" spans="2:69" x14ac:dyDescent="0.25">
      <c r="B699">
        <f>'Data TREND'!CO124</f>
        <v>131</v>
      </c>
      <c r="C699" s="37">
        <f>'Data TREND'!CQ124</f>
        <v>1206.7509850713748</v>
      </c>
      <c r="D699" s="37">
        <f>'Data TREND'!CR124</f>
        <v>1710.9221728575271</v>
      </c>
      <c r="E699" s="37">
        <f>'Data TREND'!CS124</f>
        <v>692.90945203384615</v>
      </c>
      <c r="F699" s="62">
        <f>'Data TREND'!CT124</f>
        <v>3610.5512529960952</v>
      </c>
      <c r="G699" s="37">
        <f>'Data TREND'!CU124</f>
        <v>55.00909394129301</v>
      </c>
      <c r="H699" s="37">
        <f>'Data TREND'!CV124</f>
        <v>22.363617944708096</v>
      </c>
      <c r="J699" s="37">
        <f t="shared" si="508"/>
        <v>1206.7509850713748</v>
      </c>
      <c r="K699" s="37">
        <f t="shared" si="509"/>
        <v>1710.9221728575271</v>
      </c>
      <c r="L699" s="37">
        <f t="shared" si="510"/>
        <v>692.90945203384615</v>
      </c>
      <c r="M699" s="62">
        <f t="shared" si="511"/>
        <v>3610.5512529960952</v>
      </c>
      <c r="N699" s="37">
        <f t="shared" si="512"/>
        <v>55.00909394129301</v>
      </c>
      <c r="O699" s="37">
        <f t="shared" si="513"/>
        <v>22.363617944708096</v>
      </c>
      <c r="Q699">
        <f>'Data TREND'!CO124</f>
        <v>131</v>
      </c>
      <c r="R699" s="37">
        <f>'Data TREND'!CX124</f>
        <v>1727.0335022332647</v>
      </c>
      <c r="S699" s="37">
        <f>'Data TREND'!CY124</f>
        <v>1708.2603593642141</v>
      </c>
      <c r="T699" s="37">
        <f>'Data TREND'!CZ124</f>
        <v>689.73272385731991</v>
      </c>
      <c r="U699" s="62">
        <f>'Data TREND'!DA124</f>
        <v>4124.5476734116037</v>
      </c>
      <c r="V699" s="37">
        <f>'Data TREND'!DB124</f>
        <v>58.144283299747272</v>
      </c>
      <c r="W699" s="37">
        <f>'Data TREND'!DC124</f>
        <v>23.873496338297578</v>
      </c>
      <c r="Y699" s="37">
        <f t="shared" si="514"/>
        <v>0</v>
      </c>
      <c r="Z699" s="37">
        <f t="shared" si="515"/>
        <v>0</v>
      </c>
      <c r="AA699" s="37">
        <f t="shared" si="516"/>
        <v>0</v>
      </c>
      <c r="AB699" s="62">
        <f t="shared" si="517"/>
        <v>0</v>
      </c>
      <c r="AC699" s="37">
        <f t="shared" si="518"/>
        <v>0</v>
      </c>
      <c r="AD699" s="37">
        <f t="shared" si="519"/>
        <v>0</v>
      </c>
      <c r="AF699">
        <f>'Data TREND'!CO124</f>
        <v>131</v>
      </c>
      <c r="AG699" s="37">
        <f>'Data TREND'!DE124</f>
        <v>2225.2730343980948</v>
      </c>
      <c r="AH699" s="37">
        <f>'Data TREND'!DF124</f>
        <v>1705.7187002104326</v>
      </c>
      <c r="AI699" s="37">
        <f>'Data TREND'!DG124</f>
        <v>686.26926281355543</v>
      </c>
      <c r="AJ699" s="62">
        <f>'Data TREND'!DH124</f>
        <v>4617.5734656442255</v>
      </c>
      <c r="AK699" s="37">
        <f>'Data TREND'!DI124</f>
        <v>60.0568155968394</v>
      </c>
      <c r="AL699" s="37">
        <f>'Data TREND'!DJ124</f>
        <v>24.366744062161025</v>
      </c>
      <c r="AN699" s="37">
        <f t="shared" si="520"/>
        <v>0</v>
      </c>
      <c r="AO699" s="37">
        <f t="shared" si="521"/>
        <v>0</v>
      </c>
      <c r="AP699" s="37">
        <f t="shared" si="522"/>
        <v>0</v>
      </c>
      <c r="AQ699" s="62">
        <f t="shared" si="523"/>
        <v>0</v>
      </c>
      <c r="AR699" s="37">
        <f t="shared" si="524"/>
        <v>0</v>
      </c>
      <c r="AS699" s="37">
        <f t="shared" si="525"/>
        <v>0</v>
      </c>
      <c r="AU699">
        <v>131</v>
      </c>
      <c r="AV699" s="37">
        <f t="shared" si="526"/>
        <v>1206.7509850713748</v>
      </c>
      <c r="AW699" s="37">
        <f t="shared" si="527"/>
        <v>1710.9221728575271</v>
      </c>
      <c r="AX699" s="37">
        <f t="shared" si="528"/>
        <v>692.90945203384615</v>
      </c>
      <c r="AY699" s="62">
        <f t="shared" si="529"/>
        <v>3610.5512529960952</v>
      </c>
      <c r="AZ699" s="37">
        <f t="shared" si="530"/>
        <v>55.00909394129301</v>
      </c>
      <c r="BA699" s="37">
        <f t="shared" si="531"/>
        <v>22.363617944708096</v>
      </c>
      <c r="BC699">
        <v>131</v>
      </c>
      <c r="BD699" s="37">
        <f>IF(Voorblad!$E$10=Rekenblad!BC699,Rekenblad!AV699,0)</f>
        <v>0</v>
      </c>
      <c r="BE699" s="37">
        <f>IF(Voorblad!$E$10=Rekenblad!BC699,Rekenblad!AW699,0)</f>
        <v>0</v>
      </c>
      <c r="BF699" s="37">
        <f>IF(Voorblad!$E$10=Rekenblad!BC699,Rekenblad!AX699,0)</f>
        <v>0</v>
      </c>
      <c r="BG699" s="62">
        <f>IF(Voorblad!$E$10=Rekenblad!BC699,Rekenblad!AY699,0)</f>
        <v>0</v>
      </c>
      <c r="BH699" s="37">
        <f>IF(Voorblad!$E$10=Rekenblad!BC699,Rekenblad!AZ699,0)</f>
        <v>0</v>
      </c>
      <c r="BI699" s="37">
        <f>IF(Voorblad!$E$10=Rekenblad!BC699,Rekenblad!BA699,0)</f>
        <v>0</v>
      </c>
      <c r="BK699">
        <v>131</v>
      </c>
      <c r="BL699" s="37">
        <f>IF(Voorblad!$E$14=Rekenblad!$BL$576,Rekenblad!BD699,0)</f>
        <v>0</v>
      </c>
      <c r="BM699" s="37">
        <f>IF(Voorblad!$E$14=Rekenblad!$BL$576,Rekenblad!BE699,0)</f>
        <v>0</v>
      </c>
      <c r="BN699" s="37">
        <f>IF(Voorblad!$E$14=Rekenblad!$BL$576,Rekenblad!BF699,0)</f>
        <v>0</v>
      </c>
      <c r="BO699" s="37">
        <f>IF(Voorblad!$E$14=Rekenblad!$BL$576,Rekenblad!BG699,0)</f>
        <v>0</v>
      </c>
      <c r="BP699" s="37">
        <f>IF(Voorblad!$E$14=Rekenblad!$BL$576,Rekenblad!BH699,0)</f>
        <v>0</v>
      </c>
      <c r="BQ699" s="37">
        <f>IF(Voorblad!$E$14=Rekenblad!$BL$576,Rekenblad!BI699,0)</f>
        <v>0</v>
      </c>
    </row>
    <row r="700" spans="2:69" x14ac:dyDescent="0.25">
      <c r="B700">
        <f>'Data TREND'!CO125</f>
        <v>132</v>
      </c>
      <c r="C700" s="37">
        <f>'Data TREND'!CQ125</f>
        <v>1214.5334847660351</v>
      </c>
      <c r="D700" s="37">
        <f>'Data TREND'!CR125</f>
        <v>1723.6186481361078</v>
      </c>
      <c r="E700" s="37">
        <f>'Data TREND'!CS125</f>
        <v>698.16229576526189</v>
      </c>
      <c r="F700" s="62">
        <f>'Data TREND'!CT125</f>
        <v>3636.2834898508245</v>
      </c>
      <c r="G700" s="37">
        <f>'Data TREND'!CU125</f>
        <v>54.619839968281376</v>
      </c>
      <c r="H700" s="37">
        <f>'Data TREND'!CV125</f>
        <v>22.204861503735771</v>
      </c>
      <c r="J700" s="37">
        <f t="shared" si="508"/>
        <v>1214.5334847660351</v>
      </c>
      <c r="K700" s="37">
        <f t="shared" si="509"/>
        <v>1723.6186481361078</v>
      </c>
      <c r="L700" s="37">
        <f t="shared" si="510"/>
        <v>698.16229576526189</v>
      </c>
      <c r="M700" s="62">
        <f t="shared" si="511"/>
        <v>3636.2834898508245</v>
      </c>
      <c r="N700" s="37">
        <f t="shared" si="512"/>
        <v>54.619839968281376</v>
      </c>
      <c r="O700" s="37">
        <f t="shared" si="513"/>
        <v>22.204861503735771</v>
      </c>
      <c r="Q700">
        <f>'Data TREND'!CO125</f>
        <v>132</v>
      </c>
      <c r="R700" s="37">
        <f>'Data TREND'!CX125</f>
        <v>1737.9395306668498</v>
      </c>
      <c r="S700" s="37">
        <f>'Data TREND'!CY125</f>
        <v>1720.9148481828881</v>
      </c>
      <c r="T700" s="37">
        <f>'Data TREND'!CZ125</f>
        <v>694.9092753037703</v>
      </c>
      <c r="U700" s="62">
        <f>'Data TREND'!DA125</f>
        <v>4153.2825384880643</v>
      </c>
      <c r="V700" s="37">
        <f>'Data TREND'!DB125</f>
        <v>57.561064619305611</v>
      </c>
      <c r="W700" s="37">
        <f>'Data TREND'!DC125</f>
        <v>23.636776324238554</v>
      </c>
      <c r="Y700" s="37">
        <f t="shared" si="514"/>
        <v>0</v>
      </c>
      <c r="Z700" s="37">
        <f t="shared" si="515"/>
        <v>0</v>
      </c>
      <c r="AA700" s="37">
        <f t="shared" si="516"/>
        <v>0</v>
      </c>
      <c r="AB700" s="62">
        <f t="shared" si="517"/>
        <v>0</v>
      </c>
      <c r="AC700" s="37">
        <f t="shared" si="518"/>
        <v>0</v>
      </c>
      <c r="AD700" s="37">
        <f t="shared" si="519"/>
        <v>0</v>
      </c>
      <c r="AF700">
        <f>'Data TREND'!CO125</f>
        <v>132</v>
      </c>
      <c r="AG700" s="37">
        <f>'Data TREND'!DE125</f>
        <v>2239.1246259457371</v>
      </c>
      <c r="AH700" s="37">
        <f>'Data TREND'!DF125</f>
        <v>1718.3319704141707</v>
      </c>
      <c r="AI700" s="37">
        <f>'Data TREND'!DG125</f>
        <v>691.35955964851621</v>
      </c>
      <c r="AJ700" s="62">
        <f>'Data TREND'!DH125</f>
        <v>4649.1327056480686</v>
      </c>
      <c r="AK700" s="37">
        <f>'Data TREND'!DI125</f>
        <v>59.264865827503286</v>
      </c>
      <c r="AL700" s="37">
        <f>'Data TREND'!DJ125</f>
        <v>24.042538717405016</v>
      </c>
      <c r="AN700" s="37">
        <f t="shared" si="520"/>
        <v>0</v>
      </c>
      <c r="AO700" s="37">
        <f t="shared" si="521"/>
        <v>0</v>
      </c>
      <c r="AP700" s="37">
        <f t="shared" si="522"/>
        <v>0</v>
      </c>
      <c r="AQ700" s="62">
        <f t="shared" si="523"/>
        <v>0</v>
      </c>
      <c r="AR700" s="37">
        <f t="shared" si="524"/>
        <v>0</v>
      </c>
      <c r="AS700" s="37">
        <f t="shared" si="525"/>
        <v>0</v>
      </c>
      <c r="AU700">
        <v>132</v>
      </c>
      <c r="AV700" s="37">
        <f t="shared" si="526"/>
        <v>1214.5334847660351</v>
      </c>
      <c r="AW700" s="37">
        <f t="shared" si="527"/>
        <v>1723.6186481361078</v>
      </c>
      <c r="AX700" s="37">
        <f t="shared" si="528"/>
        <v>698.16229576526189</v>
      </c>
      <c r="AY700" s="62">
        <f t="shared" si="529"/>
        <v>3636.2834898508245</v>
      </c>
      <c r="AZ700" s="37">
        <f t="shared" si="530"/>
        <v>54.619839968281376</v>
      </c>
      <c r="BA700" s="37">
        <f t="shared" si="531"/>
        <v>22.204861503735771</v>
      </c>
      <c r="BC700">
        <v>132</v>
      </c>
      <c r="BD700" s="37">
        <f>IF(Voorblad!$E$10=Rekenblad!BC700,Rekenblad!AV700,0)</f>
        <v>0</v>
      </c>
      <c r="BE700" s="37">
        <f>IF(Voorblad!$E$10=Rekenblad!BC700,Rekenblad!AW700,0)</f>
        <v>0</v>
      </c>
      <c r="BF700" s="37">
        <f>IF(Voorblad!$E$10=Rekenblad!BC700,Rekenblad!AX700,0)</f>
        <v>0</v>
      </c>
      <c r="BG700" s="62">
        <f>IF(Voorblad!$E$10=Rekenblad!BC700,Rekenblad!AY700,0)</f>
        <v>0</v>
      </c>
      <c r="BH700" s="37">
        <f>IF(Voorblad!$E$10=Rekenblad!BC700,Rekenblad!AZ700,0)</f>
        <v>0</v>
      </c>
      <c r="BI700" s="37">
        <f>IF(Voorblad!$E$10=Rekenblad!BC700,Rekenblad!BA700,0)</f>
        <v>0</v>
      </c>
      <c r="BK700">
        <v>132</v>
      </c>
      <c r="BL700" s="37">
        <f>IF(Voorblad!$E$14=Rekenblad!$BL$576,Rekenblad!BD700,0)</f>
        <v>0</v>
      </c>
      <c r="BM700" s="37">
        <f>IF(Voorblad!$E$14=Rekenblad!$BL$576,Rekenblad!BE700,0)</f>
        <v>0</v>
      </c>
      <c r="BN700" s="37">
        <f>IF(Voorblad!$E$14=Rekenblad!$BL$576,Rekenblad!BF700,0)</f>
        <v>0</v>
      </c>
      <c r="BO700" s="37">
        <f>IF(Voorblad!$E$14=Rekenblad!$BL$576,Rekenblad!BG700,0)</f>
        <v>0</v>
      </c>
      <c r="BP700" s="37">
        <f>IF(Voorblad!$E$14=Rekenblad!$BL$576,Rekenblad!BH700,0)</f>
        <v>0</v>
      </c>
      <c r="BQ700" s="37">
        <f>IF(Voorblad!$E$14=Rekenblad!$BL$576,Rekenblad!BI700,0)</f>
        <v>0</v>
      </c>
    </row>
    <row r="701" spans="2:69" x14ac:dyDescent="0.25">
      <c r="B701">
        <f>'Data TREND'!CO126</f>
        <v>133</v>
      </c>
      <c r="C701" s="37">
        <f>'Data TREND'!CQ126</f>
        <v>1222.3159844606953</v>
      </c>
      <c r="D701" s="37">
        <f>'Data TREND'!CR126</f>
        <v>1736.3151234146881</v>
      </c>
      <c r="E701" s="37">
        <f>'Data TREND'!CS126</f>
        <v>703.41513949667763</v>
      </c>
      <c r="F701" s="62">
        <f>'Data TREND'!CT126</f>
        <v>3662.0157267055529</v>
      </c>
      <c r="G701" s="37">
        <f>'Data TREND'!CU126</f>
        <v>54.230585995269742</v>
      </c>
      <c r="H701" s="37">
        <f>'Data TREND'!CV126</f>
        <v>22.046105062763449</v>
      </c>
      <c r="J701" s="37">
        <f t="shared" si="508"/>
        <v>1222.3159844606953</v>
      </c>
      <c r="K701" s="37">
        <f t="shared" si="509"/>
        <v>1736.3151234146881</v>
      </c>
      <c r="L701" s="37">
        <f t="shared" si="510"/>
        <v>703.41513949667763</v>
      </c>
      <c r="M701" s="62">
        <f t="shared" si="511"/>
        <v>3662.0157267055529</v>
      </c>
      <c r="N701" s="37">
        <f t="shared" si="512"/>
        <v>54.230585995269742</v>
      </c>
      <c r="O701" s="37">
        <f t="shared" si="513"/>
        <v>22.046105062763449</v>
      </c>
      <c r="Q701">
        <f>'Data TREND'!CO126</f>
        <v>133</v>
      </c>
      <c r="R701" s="37">
        <f>'Data TREND'!CX126</f>
        <v>1748.8455591004349</v>
      </c>
      <c r="S701" s="37">
        <f>'Data TREND'!CY126</f>
        <v>1733.5693370015622</v>
      </c>
      <c r="T701" s="37">
        <f>'Data TREND'!CZ126</f>
        <v>700.0858267502208</v>
      </c>
      <c r="U701" s="62">
        <f>'Data TREND'!DA126</f>
        <v>4182.017403564525</v>
      </c>
      <c r="V701" s="37">
        <f>'Data TREND'!DB126</f>
        <v>56.977845938863965</v>
      </c>
      <c r="W701" s="37">
        <f>'Data TREND'!DC126</f>
        <v>23.400056310179529</v>
      </c>
      <c r="Y701" s="37">
        <f t="shared" si="514"/>
        <v>0</v>
      </c>
      <c r="Z701" s="37">
        <f t="shared" si="515"/>
        <v>0</v>
      </c>
      <c r="AA701" s="37">
        <f t="shared" si="516"/>
        <v>0</v>
      </c>
      <c r="AB701" s="62">
        <f t="shared" si="517"/>
        <v>0</v>
      </c>
      <c r="AC701" s="37">
        <f t="shared" si="518"/>
        <v>0</v>
      </c>
      <c r="AD701" s="37">
        <f t="shared" si="519"/>
        <v>0</v>
      </c>
      <c r="AF701">
        <f>'Data TREND'!CO126</f>
        <v>133</v>
      </c>
      <c r="AG701" s="37">
        <f>'Data TREND'!DE126</f>
        <v>2252.9762174933799</v>
      </c>
      <c r="AH701" s="37">
        <f>'Data TREND'!DF126</f>
        <v>1730.9452406179087</v>
      </c>
      <c r="AI701" s="37">
        <f>'Data TREND'!DG126</f>
        <v>696.44985648347699</v>
      </c>
      <c r="AJ701" s="62">
        <f>'Data TREND'!DH126</f>
        <v>4680.6919456519117</v>
      </c>
      <c r="AK701" s="37">
        <f>'Data TREND'!DI126</f>
        <v>58.472916058167186</v>
      </c>
      <c r="AL701" s="37">
        <f>'Data TREND'!DJ126</f>
        <v>23.718333372649013</v>
      </c>
      <c r="AN701" s="37">
        <f t="shared" si="520"/>
        <v>0</v>
      </c>
      <c r="AO701" s="37">
        <f t="shared" si="521"/>
        <v>0</v>
      </c>
      <c r="AP701" s="37">
        <f t="shared" si="522"/>
        <v>0</v>
      </c>
      <c r="AQ701" s="62">
        <f t="shared" si="523"/>
        <v>0</v>
      </c>
      <c r="AR701" s="37">
        <f t="shared" si="524"/>
        <v>0</v>
      </c>
      <c r="AS701" s="37">
        <f t="shared" si="525"/>
        <v>0</v>
      </c>
      <c r="AU701">
        <v>133</v>
      </c>
      <c r="AV701" s="37">
        <f t="shared" si="526"/>
        <v>1222.3159844606953</v>
      </c>
      <c r="AW701" s="37">
        <f t="shared" si="527"/>
        <v>1736.3151234146881</v>
      </c>
      <c r="AX701" s="37">
        <f t="shared" si="528"/>
        <v>703.41513949667763</v>
      </c>
      <c r="AY701" s="62">
        <f t="shared" si="529"/>
        <v>3662.0157267055529</v>
      </c>
      <c r="AZ701" s="37">
        <f t="shared" si="530"/>
        <v>54.230585995269742</v>
      </c>
      <c r="BA701" s="37">
        <f t="shared" si="531"/>
        <v>22.046105062763449</v>
      </c>
      <c r="BC701">
        <v>133</v>
      </c>
      <c r="BD701" s="37">
        <f>IF(Voorblad!$E$10=Rekenblad!BC701,Rekenblad!AV701,0)</f>
        <v>0</v>
      </c>
      <c r="BE701" s="37">
        <f>IF(Voorblad!$E$10=Rekenblad!BC701,Rekenblad!AW701,0)</f>
        <v>0</v>
      </c>
      <c r="BF701" s="37">
        <f>IF(Voorblad!$E$10=Rekenblad!BC701,Rekenblad!AX701,0)</f>
        <v>0</v>
      </c>
      <c r="BG701" s="62">
        <f>IF(Voorblad!$E$10=Rekenblad!BC701,Rekenblad!AY701,0)</f>
        <v>0</v>
      </c>
      <c r="BH701" s="37">
        <f>IF(Voorblad!$E$10=Rekenblad!BC701,Rekenblad!AZ701,0)</f>
        <v>0</v>
      </c>
      <c r="BI701" s="37">
        <f>IF(Voorblad!$E$10=Rekenblad!BC701,Rekenblad!BA701,0)</f>
        <v>0</v>
      </c>
      <c r="BK701">
        <v>133</v>
      </c>
      <c r="BL701" s="37">
        <f>IF(Voorblad!$E$14=Rekenblad!$BL$576,Rekenblad!BD701,0)</f>
        <v>0</v>
      </c>
      <c r="BM701" s="37">
        <f>IF(Voorblad!$E$14=Rekenblad!$BL$576,Rekenblad!BE701,0)</f>
        <v>0</v>
      </c>
      <c r="BN701" s="37">
        <f>IF(Voorblad!$E$14=Rekenblad!$BL$576,Rekenblad!BF701,0)</f>
        <v>0</v>
      </c>
      <c r="BO701" s="37">
        <f>IF(Voorblad!$E$14=Rekenblad!$BL$576,Rekenblad!BG701,0)</f>
        <v>0</v>
      </c>
      <c r="BP701" s="37">
        <f>IF(Voorblad!$E$14=Rekenblad!$BL$576,Rekenblad!BH701,0)</f>
        <v>0</v>
      </c>
      <c r="BQ701" s="37">
        <f>IF(Voorblad!$E$14=Rekenblad!$BL$576,Rekenblad!BI701,0)</f>
        <v>0</v>
      </c>
    </row>
    <row r="702" spans="2:69" x14ac:dyDescent="0.25">
      <c r="B702">
        <f>'Data TREND'!CO127</f>
        <v>134</v>
      </c>
      <c r="C702" s="37">
        <f>'Data TREND'!CQ127</f>
        <v>1230.0984841553559</v>
      </c>
      <c r="D702" s="37">
        <f>'Data TREND'!CR127</f>
        <v>1749.0115986932688</v>
      </c>
      <c r="E702" s="37">
        <f>'Data TREND'!CS127</f>
        <v>708.66798322809336</v>
      </c>
      <c r="F702" s="62">
        <f>'Data TREND'!CT127</f>
        <v>3687.7479635602822</v>
      </c>
      <c r="G702" s="37">
        <f>'Data TREND'!CU127</f>
        <v>53.841332022258108</v>
      </c>
      <c r="H702" s="37">
        <f>'Data TREND'!CV127</f>
        <v>21.887348621791123</v>
      </c>
      <c r="J702" s="37">
        <f t="shared" si="508"/>
        <v>1230.0984841553559</v>
      </c>
      <c r="K702" s="37">
        <f t="shared" si="509"/>
        <v>1749.0115986932688</v>
      </c>
      <c r="L702" s="37">
        <f t="shared" si="510"/>
        <v>708.66798322809336</v>
      </c>
      <c r="M702" s="62">
        <f t="shared" si="511"/>
        <v>3687.7479635602822</v>
      </c>
      <c r="N702" s="37">
        <f t="shared" si="512"/>
        <v>53.841332022258108</v>
      </c>
      <c r="O702" s="37">
        <f t="shared" si="513"/>
        <v>21.887348621791123</v>
      </c>
      <c r="Q702">
        <f>'Data TREND'!CO127</f>
        <v>134</v>
      </c>
      <c r="R702" s="37">
        <f>'Data TREND'!CX127</f>
        <v>1759.75158753402</v>
      </c>
      <c r="S702" s="37">
        <f>'Data TREND'!CY127</f>
        <v>1746.2238258202362</v>
      </c>
      <c r="T702" s="37">
        <f>'Data TREND'!CZ127</f>
        <v>705.26237819667119</v>
      </c>
      <c r="U702" s="62">
        <f>'Data TREND'!DA127</f>
        <v>4210.7522686409848</v>
      </c>
      <c r="V702" s="37">
        <f>'Data TREND'!DB127</f>
        <v>56.394627258422304</v>
      </c>
      <c r="W702" s="37">
        <f>'Data TREND'!DC127</f>
        <v>23.163336296120505</v>
      </c>
      <c r="Y702" s="37">
        <f t="shared" si="514"/>
        <v>0</v>
      </c>
      <c r="Z702" s="37">
        <f t="shared" si="515"/>
        <v>0</v>
      </c>
      <c r="AA702" s="37">
        <f t="shared" si="516"/>
        <v>0</v>
      </c>
      <c r="AB702" s="62">
        <f t="shared" si="517"/>
        <v>0</v>
      </c>
      <c r="AC702" s="37">
        <f t="shared" si="518"/>
        <v>0</v>
      </c>
      <c r="AD702" s="37">
        <f t="shared" si="519"/>
        <v>0</v>
      </c>
      <c r="AF702">
        <f>'Data TREND'!CO127</f>
        <v>134</v>
      </c>
      <c r="AG702" s="37">
        <f>'Data TREND'!DE127</f>
        <v>2266.8278090410226</v>
      </c>
      <c r="AH702" s="37">
        <f>'Data TREND'!DF127</f>
        <v>1743.5585108216469</v>
      </c>
      <c r="AI702" s="37">
        <f>'Data TREND'!DG127</f>
        <v>701.54015331843777</v>
      </c>
      <c r="AJ702" s="62">
        <f>'Data TREND'!DH127</f>
        <v>4712.2511856557549</v>
      </c>
      <c r="AK702" s="37">
        <f>'Data TREND'!DI127</f>
        <v>57.680966288831073</v>
      </c>
      <c r="AL702" s="37">
        <f>'Data TREND'!DJ127</f>
        <v>23.394128027893004</v>
      </c>
      <c r="AN702" s="37">
        <f t="shared" si="520"/>
        <v>0</v>
      </c>
      <c r="AO702" s="37">
        <f t="shared" si="521"/>
        <v>0</v>
      </c>
      <c r="AP702" s="37">
        <f t="shared" si="522"/>
        <v>0</v>
      </c>
      <c r="AQ702" s="62">
        <f t="shared" si="523"/>
        <v>0</v>
      </c>
      <c r="AR702" s="37">
        <f t="shared" si="524"/>
        <v>0</v>
      </c>
      <c r="AS702" s="37">
        <f t="shared" si="525"/>
        <v>0</v>
      </c>
      <c r="AU702">
        <v>134</v>
      </c>
      <c r="AV702" s="37">
        <f t="shared" si="526"/>
        <v>1230.0984841553559</v>
      </c>
      <c r="AW702" s="37">
        <f t="shared" si="527"/>
        <v>1749.0115986932688</v>
      </c>
      <c r="AX702" s="37">
        <f t="shared" si="528"/>
        <v>708.66798322809336</v>
      </c>
      <c r="AY702" s="62">
        <f t="shared" si="529"/>
        <v>3687.7479635602822</v>
      </c>
      <c r="AZ702" s="37">
        <f t="shared" si="530"/>
        <v>53.841332022258108</v>
      </c>
      <c r="BA702" s="37">
        <f t="shared" si="531"/>
        <v>21.887348621791123</v>
      </c>
      <c r="BC702">
        <v>134</v>
      </c>
      <c r="BD702" s="37">
        <f>IF(Voorblad!$E$10=Rekenblad!BC702,Rekenblad!AV702,0)</f>
        <v>0</v>
      </c>
      <c r="BE702" s="37">
        <f>IF(Voorblad!$E$10=Rekenblad!BC702,Rekenblad!AW702,0)</f>
        <v>0</v>
      </c>
      <c r="BF702" s="37">
        <f>IF(Voorblad!$E$10=Rekenblad!BC702,Rekenblad!AX702,0)</f>
        <v>0</v>
      </c>
      <c r="BG702" s="62">
        <f>IF(Voorblad!$E$10=Rekenblad!BC702,Rekenblad!AY702,0)</f>
        <v>0</v>
      </c>
      <c r="BH702" s="37">
        <f>IF(Voorblad!$E$10=Rekenblad!BC702,Rekenblad!AZ702,0)</f>
        <v>0</v>
      </c>
      <c r="BI702" s="37">
        <f>IF(Voorblad!$E$10=Rekenblad!BC702,Rekenblad!BA702,0)</f>
        <v>0</v>
      </c>
      <c r="BK702">
        <v>134</v>
      </c>
      <c r="BL702" s="37">
        <f>IF(Voorblad!$E$14=Rekenblad!$BL$576,Rekenblad!BD702,0)</f>
        <v>0</v>
      </c>
      <c r="BM702" s="37">
        <f>IF(Voorblad!$E$14=Rekenblad!$BL$576,Rekenblad!BE702,0)</f>
        <v>0</v>
      </c>
      <c r="BN702" s="37">
        <f>IF(Voorblad!$E$14=Rekenblad!$BL$576,Rekenblad!BF702,0)</f>
        <v>0</v>
      </c>
      <c r="BO702" s="37">
        <f>IF(Voorblad!$E$14=Rekenblad!$BL$576,Rekenblad!BG702,0)</f>
        <v>0</v>
      </c>
      <c r="BP702" s="37">
        <f>IF(Voorblad!$E$14=Rekenblad!$BL$576,Rekenblad!BH702,0)</f>
        <v>0</v>
      </c>
      <c r="BQ702" s="37">
        <f>IF(Voorblad!$E$14=Rekenblad!$BL$576,Rekenblad!BI702,0)</f>
        <v>0</v>
      </c>
    </row>
    <row r="703" spans="2:69" x14ac:dyDescent="0.25">
      <c r="B703">
        <f>'Data TREND'!CO128</f>
        <v>135</v>
      </c>
      <c r="C703" s="37">
        <f>'Data TREND'!CQ128</f>
        <v>1237.880983850016</v>
      </c>
      <c r="D703" s="37">
        <f>'Data TREND'!CR128</f>
        <v>1761.7080739718494</v>
      </c>
      <c r="E703" s="37">
        <f>'Data TREND'!CS128</f>
        <v>713.9208269595091</v>
      </c>
      <c r="F703" s="62">
        <f>'Data TREND'!CT128</f>
        <v>3713.4802004150106</v>
      </c>
      <c r="G703" s="37">
        <f>'Data TREND'!CU128</f>
        <v>53.452078049246474</v>
      </c>
      <c r="H703" s="37">
        <f>'Data TREND'!CV128</f>
        <v>21.728592180818797</v>
      </c>
      <c r="J703" s="37">
        <f t="shared" si="508"/>
        <v>1237.880983850016</v>
      </c>
      <c r="K703" s="37">
        <f t="shared" si="509"/>
        <v>1761.7080739718494</v>
      </c>
      <c r="L703" s="37">
        <f t="shared" si="510"/>
        <v>713.9208269595091</v>
      </c>
      <c r="M703" s="62">
        <f t="shared" si="511"/>
        <v>3713.4802004150106</v>
      </c>
      <c r="N703" s="37">
        <f t="shared" si="512"/>
        <v>53.452078049246474</v>
      </c>
      <c r="O703" s="37">
        <f t="shared" si="513"/>
        <v>21.728592180818797</v>
      </c>
      <c r="Q703">
        <f>'Data TREND'!CO128</f>
        <v>135</v>
      </c>
      <c r="R703" s="37">
        <f>'Data TREND'!CX128</f>
        <v>1770.6576159676051</v>
      </c>
      <c r="S703" s="37">
        <f>'Data TREND'!CY128</f>
        <v>1758.8783146389103</v>
      </c>
      <c r="T703" s="37">
        <f>'Data TREND'!CZ128</f>
        <v>710.43892964312158</v>
      </c>
      <c r="U703" s="62">
        <f>'Data TREND'!DA128</f>
        <v>4239.4871337174454</v>
      </c>
      <c r="V703" s="37">
        <f>'Data TREND'!DB128</f>
        <v>55.811408577980657</v>
      </c>
      <c r="W703" s="37">
        <f>'Data TREND'!DC128</f>
        <v>22.926616282061481</v>
      </c>
      <c r="Y703" s="37">
        <f t="shared" si="514"/>
        <v>0</v>
      </c>
      <c r="Z703" s="37">
        <f t="shared" si="515"/>
        <v>0</v>
      </c>
      <c r="AA703" s="37">
        <f t="shared" si="516"/>
        <v>0</v>
      </c>
      <c r="AB703" s="62">
        <f t="shared" si="517"/>
        <v>0</v>
      </c>
      <c r="AC703" s="37">
        <f t="shared" si="518"/>
        <v>0</v>
      </c>
      <c r="AD703" s="37">
        <f t="shared" si="519"/>
        <v>0</v>
      </c>
      <c r="AF703">
        <f>'Data TREND'!CO128</f>
        <v>135</v>
      </c>
      <c r="AG703" s="37">
        <f>'Data TREND'!DE128</f>
        <v>2280.6794005886654</v>
      </c>
      <c r="AH703" s="37">
        <f>'Data TREND'!DF128</f>
        <v>1756.1717810253849</v>
      </c>
      <c r="AI703" s="37">
        <f>'Data TREND'!DG128</f>
        <v>706.63045015339856</v>
      </c>
      <c r="AJ703" s="62">
        <f>'Data TREND'!DH128</f>
        <v>4743.810425659598</v>
      </c>
      <c r="AK703" s="37">
        <f>'Data TREND'!DI128</f>
        <v>56.889016519494973</v>
      </c>
      <c r="AL703" s="37">
        <f>'Data TREND'!DJ128</f>
        <v>23.069922683136994</v>
      </c>
      <c r="AN703" s="37">
        <f t="shared" si="520"/>
        <v>0</v>
      </c>
      <c r="AO703" s="37">
        <f t="shared" si="521"/>
        <v>0</v>
      </c>
      <c r="AP703" s="37">
        <f t="shared" si="522"/>
        <v>0</v>
      </c>
      <c r="AQ703" s="62">
        <f t="shared" si="523"/>
        <v>0</v>
      </c>
      <c r="AR703" s="37">
        <f t="shared" si="524"/>
        <v>0</v>
      </c>
      <c r="AS703" s="37">
        <f t="shared" si="525"/>
        <v>0</v>
      </c>
      <c r="AU703">
        <v>135</v>
      </c>
      <c r="AV703" s="37">
        <f t="shared" si="526"/>
        <v>1237.880983850016</v>
      </c>
      <c r="AW703" s="37">
        <f t="shared" si="527"/>
        <v>1761.7080739718494</v>
      </c>
      <c r="AX703" s="37">
        <f t="shared" si="528"/>
        <v>713.9208269595091</v>
      </c>
      <c r="AY703" s="62">
        <f t="shared" si="529"/>
        <v>3713.4802004150106</v>
      </c>
      <c r="AZ703" s="37">
        <f t="shared" si="530"/>
        <v>53.452078049246474</v>
      </c>
      <c r="BA703" s="37">
        <f t="shared" si="531"/>
        <v>21.728592180818797</v>
      </c>
      <c r="BC703">
        <v>135</v>
      </c>
      <c r="BD703" s="37">
        <f>IF(Voorblad!$E$10=Rekenblad!BC703,Rekenblad!AV703,0)</f>
        <v>0</v>
      </c>
      <c r="BE703" s="37">
        <f>IF(Voorblad!$E$10=Rekenblad!BC703,Rekenblad!AW703,0)</f>
        <v>0</v>
      </c>
      <c r="BF703" s="37">
        <f>IF(Voorblad!$E$10=Rekenblad!BC703,Rekenblad!AX703,0)</f>
        <v>0</v>
      </c>
      <c r="BG703" s="62">
        <f>IF(Voorblad!$E$10=Rekenblad!BC703,Rekenblad!AY703,0)</f>
        <v>0</v>
      </c>
      <c r="BH703" s="37">
        <f>IF(Voorblad!$E$10=Rekenblad!BC703,Rekenblad!AZ703,0)</f>
        <v>0</v>
      </c>
      <c r="BI703" s="37">
        <f>IF(Voorblad!$E$10=Rekenblad!BC703,Rekenblad!BA703,0)</f>
        <v>0</v>
      </c>
      <c r="BK703">
        <v>135</v>
      </c>
      <c r="BL703" s="37">
        <f>IF(Voorblad!$E$14=Rekenblad!$BL$576,Rekenblad!BD703,0)</f>
        <v>0</v>
      </c>
      <c r="BM703" s="37">
        <f>IF(Voorblad!$E$14=Rekenblad!$BL$576,Rekenblad!BE703,0)</f>
        <v>0</v>
      </c>
      <c r="BN703" s="37">
        <f>IF(Voorblad!$E$14=Rekenblad!$BL$576,Rekenblad!BF703,0)</f>
        <v>0</v>
      </c>
      <c r="BO703" s="37">
        <f>IF(Voorblad!$E$14=Rekenblad!$BL$576,Rekenblad!BG703,0)</f>
        <v>0</v>
      </c>
      <c r="BP703" s="37">
        <f>IF(Voorblad!$E$14=Rekenblad!$BL$576,Rekenblad!BH703,0)</f>
        <v>0</v>
      </c>
      <c r="BQ703" s="37">
        <f>IF(Voorblad!$E$14=Rekenblad!$BL$576,Rekenblad!BI703,0)</f>
        <v>0</v>
      </c>
    </row>
    <row r="704" spans="2:69" x14ac:dyDescent="0.25">
      <c r="B704">
        <f>'Data TREND'!CO129</f>
        <v>136</v>
      </c>
      <c r="C704" s="37">
        <f>'Data TREND'!CQ129</f>
        <v>1245.6634835446766</v>
      </c>
      <c r="D704" s="37">
        <f>'Data TREND'!CR129</f>
        <v>1774.4045492504297</v>
      </c>
      <c r="E704" s="37">
        <f>'Data TREND'!CS129</f>
        <v>719.17367069092484</v>
      </c>
      <c r="F704" s="62">
        <f>'Data TREND'!CT129</f>
        <v>3739.212437269739</v>
      </c>
      <c r="G704" s="37">
        <f>'Data TREND'!CU129</f>
        <v>53.062824076234847</v>
      </c>
      <c r="H704" s="37">
        <f>'Data TREND'!CV129</f>
        <v>21.569835739846475</v>
      </c>
      <c r="J704" s="37">
        <f t="shared" si="508"/>
        <v>1245.6634835446766</v>
      </c>
      <c r="K704" s="37">
        <f t="shared" si="509"/>
        <v>1774.4045492504297</v>
      </c>
      <c r="L704" s="37">
        <f t="shared" si="510"/>
        <v>719.17367069092484</v>
      </c>
      <c r="M704" s="62">
        <f t="shared" si="511"/>
        <v>3739.212437269739</v>
      </c>
      <c r="N704" s="37">
        <f t="shared" si="512"/>
        <v>53.062824076234847</v>
      </c>
      <c r="O704" s="37">
        <f t="shared" si="513"/>
        <v>21.569835739846475</v>
      </c>
      <c r="Q704">
        <f>'Data TREND'!CO129</f>
        <v>136</v>
      </c>
      <c r="R704" s="37">
        <f>'Data TREND'!CX129</f>
        <v>1781.5636444011902</v>
      </c>
      <c r="S704" s="37">
        <f>'Data TREND'!CY129</f>
        <v>1771.5328034575841</v>
      </c>
      <c r="T704" s="37">
        <f>'Data TREND'!CZ129</f>
        <v>715.61548108957197</v>
      </c>
      <c r="U704" s="62">
        <f>'Data TREND'!DA129</f>
        <v>4268.2219987939061</v>
      </c>
      <c r="V704" s="37">
        <f>'Data TREND'!DB129</f>
        <v>55.228189897538996</v>
      </c>
      <c r="W704" s="37">
        <f>'Data TREND'!DC129</f>
        <v>22.689896268002457</v>
      </c>
      <c r="Y704" s="37">
        <f t="shared" si="514"/>
        <v>0</v>
      </c>
      <c r="Z704" s="37">
        <f t="shared" si="515"/>
        <v>0</v>
      </c>
      <c r="AA704" s="37">
        <f t="shared" si="516"/>
        <v>0</v>
      </c>
      <c r="AB704" s="62">
        <f t="shared" si="517"/>
        <v>0</v>
      </c>
      <c r="AC704" s="37">
        <f t="shared" si="518"/>
        <v>0</v>
      </c>
      <c r="AD704" s="37">
        <f t="shared" si="519"/>
        <v>0</v>
      </c>
      <c r="AF704">
        <f>'Data TREND'!CO129</f>
        <v>136</v>
      </c>
      <c r="AG704" s="37">
        <f>'Data TREND'!DE129</f>
        <v>2294.5309921363082</v>
      </c>
      <c r="AH704" s="37">
        <f>'Data TREND'!DF129</f>
        <v>1768.7850512291229</v>
      </c>
      <c r="AI704" s="37">
        <f>'Data TREND'!DG129</f>
        <v>711.72074698835945</v>
      </c>
      <c r="AJ704" s="62">
        <f>'Data TREND'!DH129</f>
        <v>4775.3696656634411</v>
      </c>
      <c r="AK704" s="37">
        <f>'Data TREND'!DI129</f>
        <v>56.097066750158859</v>
      </c>
      <c r="AL704" s="37">
        <f>'Data TREND'!DJ129</f>
        <v>22.745717338380985</v>
      </c>
      <c r="AN704" s="37">
        <f t="shared" si="520"/>
        <v>0</v>
      </c>
      <c r="AO704" s="37">
        <f t="shared" si="521"/>
        <v>0</v>
      </c>
      <c r="AP704" s="37">
        <f t="shared" si="522"/>
        <v>0</v>
      </c>
      <c r="AQ704" s="62">
        <f t="shared" si="523"/>
        <v>0</v>
      </c>
      <c r="AR704" s="37">
        <f t="shared" si="524"/>
        <v>0</v>
      </c>
      <c r="AS704" s="37">
        <f t="shared" si="525"/>
        <v>0</v>
      </c>
      <c r="AU704">
        <v>136</v>
      </c>
      <c r="AV704" s="37">
        <f t="shared" si="526"/>
        <v>1245.6634835446766</v>
      </c>
      <c r="AW704" s="37">
        <f t="shared" si="527"/>
        <v>1774.4045492504297</v>
      </c>
      <c r="AX704" s="37">
        <f t="shared" si="528"/>
        <v>719.17367069092484</v>
      </c>
      <c r="AY704" s="62">
        <f t="shared" si="529"/>
        <v>3739.212437269739</v>
      </c>
      <c r="AZ704" s="37">
        <f t="shared" si="530"/>
        <v>53.062824076234847</v>
      </c>
      <c r="BA704" s="37">
        <f t="shared" si="531"/>
        <v>21.569835739846475</v>
      </c>
      <c r="BC704">
        <v>136</v>
      </c>
      <c r="BD704" s="37">
        <f>IF(Voorblad!$E$10=Rekenblad!BC704,Rekenblad!AV704,0)</f>
        <v>0</v>
      </c>
      <c r="BE704" s="37">
        <f>IF(Voorblad!$E$10=Rekenblad!BC704,Rekenblad!AW704,0)</f>
        <v>0</v>
      </c>
      <c r="BF704" s="37">
        <f>IF(Voorblad!$E$10=Rekenblad!BC704,Rekenblad!AX704,0)</f>
        <v>0</v>
      </c>
      <c r="BG704" s="62">
        <f>IF(Voorblad!$E$10=Rekenblad!BC704,Rekenblad!AY704,0)</f>
        <v>0</v>
      </c>
      <c r="BH704" s="37">
        <f>IF(Voorblad!$E$10=Rekenblad!BC704,Rekenblad!AZ704,0)</f>
        <v>0</v>
      </c>
      <c r="BI704" s="37">
        <f>IF(Voorblad!$E$10=Rekenblad!BC704,Rekenblad!BA704,0)</f>
        <v>0</v>
      </c>
      <c r="BK704">
        <v>136</v>
      </c>
      <c r="BL704" s="37">
        <f>IF(Voorblad!$E$14=Rekenblad!$BL$576,Rekenblad!BD704,0)</f>
        <v>0</v>
      </c>
      <c r="BM704" s="37">
        <f>IF(Voorblad!$E$14=Rekenblad!$BL$576,Rekenblad!BE704,0)</f>
        <v>0</v>
      </c>
      <c r="BN704" s="37">
        <f>IF(Voorblad!$E$14=Rekenblad!$BL$576,Rekenblad!BF704,0)</f>
        <v>0</v>
      </c>
      <c r="BO704" s="37">
        <f>IF(Voorblad!$E$14=Rekenblad!$BL$576,Rekenblad!BG704,0)</f>
        <v>0</v>
      </c>
      <c r="BP704" s="37">
        <f>IF(Voorblad!$E$14=Rekenblad!$BL$576,Rekenblad!BH704,0)</f>
        <v>0</v>
      </c>
      <c r="BQ704" s="37">
        <f>IF(Voorblad!$E$14=Rekenblad!$BL$576,Rekenblad!BI704,0)</f>
        <v>0</v>
      </c>
    </row>
    <row r="705" spans="1:78" x14ac:dyDescent="0.25">
      <c r="B705">
        <f>'Data TREND'!CO130</f>
        <v>137</v>
      </c>
      <c r="C705" s="37">
        <f>'Data TREND'!CQ130</f>
        <v>1253.4459832393368</v>
      </c>
      <c r="D705" s="37">
        <f>'Data TREND'!CR130</f>
        <v>1787.1010245290104</v>
      </c>
      <c r="E705" s="37">
        <f>'Data TREND'!CS130</f>
        <v>724.42651442234046</v>
      </c>
      <c r="F705" s="62">
        <f>'Data TREND'!CT130</f>
        <v>3764.9446741244683</v>
      </c>
      <c r="G705" s="37">
        <f>'Data TREND'!CU130</f>
        <v>52.673570103223213</v>
      </c>
      <c r="H705" s="37">
        <f>'Data TREND'!CV130</f>
        <v>21.411079298874149</v>
      </c>
      <c r="J705" s="37">
        <f t="shared" si="508"/>
        <v>1253.4459832393368</v>
      </c>
      <c r="K705" s="37">
        <f t="shared" si="509"/>
        <v>1787.1010245290104</v>
      </c>
      <c r="L705" s="37">
        <f t="shared" si="510"/>
        <v>724.42651442234046</v>
      </c>
      <c r="M705" s="62">
        <f t="shared" si="511"/>
        <v>3764.9446741244683</v>
      </c>
      <c r="N705" s="37">
        <f t="shared" si="512"/>
        <v>52.673570103223213</v>
      </c>
      <c r="O705" s="37">
        <f t="shared" si="513"/>
        <v>21.411079298874149</v>
      </c>
      <c r="Q705">
        <f>'Data TREND'!CO130</f>
        <v>137</v>
      </c>
      <c r="R705" s="37">
        <f>'Data TREND'!CX130</f>
        <v>1792.4696728347753</v>
      </c>
      <c r="S705" s="37">
        <f>'Data TREND'!CY130</f>
        <v>1784.1872922762582</v>
      </c>
      <c r="T705" s="37">
        <f>'Data TREND'!CZ130</f>
        <v>720.79203253602248</v>
      </c>
      <c r="U705" s="62">
        <f>'Data TREND'!DA130</f>
        <v>4296.9568638703668</v>
      </c>
      <c r="V705" s="37">
        <f>'Data TREND'!DB130</f>
        <v>54.644971217097336</v>
      </c>
      <c r="W705" s="37">
        <f>'Data TREND'!DC130</f>
        <v>22.453176253943433</v>
      </c>
      <c r="Y705" s="37">
        <f t="shared" si="514"/>
        <v>0</v>
      </c>
      <c r="Z705" s="37">
        <f t="shared" si="515"/>
        <v>0</v>
      </c>
      <c r="AA705" s="37">
        <f t="shared" si="516"/>
        <v>0</v>
      </c>
      <c r="AB705" s="62">
        <f t="shared" si="517"/>
        <v>0</v>
      </c>
      <c r="AC705" s="37">
        <f t="shared" si="518"/>
        <v>0</v>
      </c>
      <c r="AD705" s="37">
        <f t="shared" si="519"/>
        <v>0</v>
      </c>
      <c r="AF705">
        <f>'Data TREND'!CO130</f>
        <v>137</v>
      </c>
      <c r="AG705" s="37">
        <f>'Data TREND'!DE130</f>
        <v>2308.382583683951</v>
      </c>
      <c r="AH705" s="37">
        <f>'Data TREND'!DF130</f>
        <v>1781.3983214328612</v>
      </c>
      <c r="AI705" s="37">
        <f>'Data TREND'!DG130</f>
        <v>716.81104382332023</v>
      </c>
      <c r="AJ705" s="62">
        <f>'Data TREND'!DH130</f>
        <v>4806.9289056672842</v>
      </c>
      <c r="AK705" s="37">
        <f>'Data TREND'!DI130</f>
        <v>55.30511698082276</v>
      </c>
      <c r="AL705" s="37">
        <f>'Data TREND'!DJ130</f>
        <v>22.421511993624982</v>
      </c>
      <c r="AN705" s="37">
        <f t="shared" si="520"/>
        <v>0</v>
      </c>
      <c r="AO705" s="37">
        <f t="shared" si="521"/>
        <v>0</v>
      </c>
      <c r="AP705" s="37">
        <f t="shared" si="522"/>
        <v>0</v>
      </c>
      <c r="AQ705" s="62">
        <f t="shared" si="523"/>
        <v>0</v>
      </c>
      <c r="AR705" s="37">
        <f t="shared" si="524"/>
        <v>0</v>
      </c>
      <c r="AS705" s="37">
        <f t="shared" si="525"/>
        <v>0</v>
      </c>
      <c r="AU705">
        <v>137</v>
      </c>
      <c r="AV705" s="37">
        <f t="shared" si="526"/>
        <v>1253.4459832393368</v>
      </c>
      <c r="AW705" s="37">
        <f t="shared" si="527"/>
        <v>1787.1010245290104</v>
      </c>
      <c r="AX705" s="37">
        <f t="shared" si="528"/>
        <v>724.42651442234046</v>
      </c>
      <c r="AY705" s="62">
        <f t="shared" si="529"/>
        <v>3764.9446741244683</v>
      </c>
      <c r="AZ705" s="37">
        <f t="shared" si="530"/>
        <v>52.673570103223213</v>
      </c>
      <c r="BA705" s="37">
        <f t="shared" si="531"/>
        <v>21.411079298874149</v>
      </c>
      <c r="BC705">
        <v>137</v>
      </c>
      <c r="BD705" s="37">
        <f>IF(Voorblad!$E$10=Rekenblad!BC705,Rekenblad!AV705,0)</f>
        <v>0</v>
      </c>
      <c r="BE705" s="37">
        <f>IF(Voorblad!$E$10=Rekenblad!BC705,Rekenblad!AW705,0)</f>
        <v>0</v>
      </c>
      <c r="BF705" s="37">
        <f>IF(Voorblad!$E$10=Rekenblad!BC705,Rekenblad!AX705,0)</f>
        <v>0</v>
      </c>
      <c r="BG705" s="62">
        <f>IF(Voorblad!$E$10=Rekenblad!BC705,Rekenblad!AY705,0)</f>
        <v>0</v>
      </c>
      <c r="BH705" s="37">
        <f>IF(Voorblad!$E$10=Rekenblad!BC705,Rekenblad!AZ705,0)</f>
        <v>0</v>
      </c>
      <c r="BI705" s="37">
        <f>IF(Voorblad!$E$10=Rekenblad!BC705,Rekenblad!BA705,0)</f>
        <v>0</v>
      </c>
      <c r="BK705">
        <v>137</v>
      </c>
      <c r="BL705" s="37">
        <f>IF(Voorblad!$E$14=Rekenblad!$BL$576,Rekenblad!BD705,0)</f>
        <v>0</v>
      </c>
      <c r="BM705" s="37">
        <f>IF(Voorblad!$E$14=Rekenblad!$BL$576,Rekenblad!BE705,0)</f>
        <v>0</v>
      </c>
      <c r="BN705" s="37">
        <f>IF(Voorblad!$E$14=Rekenblad!$BL$576,Rekenblad!BF705,0)</f>
        <v>0</v>
      </c>
      <c r="BO705" s="37">
        <f>IF(Voorblad!$E$14=Rekenblad!$BL$576,Rekenblad!BG705,0)</f>
        <v>0</v>
      </c>
      <c r="BP705" s="37">
        <f>IF(Voorblad!$E$14=Rekenblad!$BL$576,Rekenblad!BH705,0)</f>
        <v>0</v>
      </c>
      <c r="BQ705" s="37">
        <f>IF(Voorblad!$E$14=Rekenblad!$BL$576,Rekenblad!BI705,0)</f>
        <v>0</v>
      </c>
    </row>
    <row r="706" spans="1:78" x14ac:dyDescent="0.25">
      <c r="B706">
        <f>'Data TREND'!CO131</f>
        <v>138</v>
      </c>
      <c r="C706" s="37">
        <f>'Data TREND'!CQ131</f>
        <v>1261.2284829339974</v>
      </c>
      <c r="D706" s="37">
        <f>'Data TREND'!CR131</f>
        <v>1799.7974998075906</v>
      </c>
      <c r="E706" s="37">
        <f>'Data TREND'!CS131</f>
        <v>729.6793581537562</v>
      </c>
      <c r="F706" s="62">
        <f>'Data TREND'!CT131</f>
        <v>3790.6769109791967</v>
      </c>
      <c r="G706" s="37">
        <f>'Data TREND'!CU131</f>
        <v>52.284316130211579</v>
      </c>
      <c r="H706" s="37">
        <f>'Data TREND'!CV131</f>
        <v>21.252322857901824</v>
      </c>
      <c r="J706" s="37">
        <f t="shared" si="508"/>
        <v>1261.2284829339974</v>
      </c>
      <c r="K706" s="37">
        <f t="shared" si="509"/>
        <v>1799.7974998075906</v>
      </c>
      <c r="L706" s="37">
        <f t="shared" si="510"/>
        <v>729.6793581537562</v>
      </c>
      <c r="M706" s="62">
        <f t="shared" si="511"/>
        <v>3790.6769109791967</v>
      </c>
      <c r="N706" s="37">
        <f t="shared" si="512"/>
        <v>52.284316130211579</v>
      </c>
      <c r="O706" s="37">
        <f t="shared" si="513"/>
        <v>21.252322857901824</v>
      </c>
      <c r="Q706">
        <f>'Data TREND'!CO131</f>
        <v>138</v>
      </c>
      <c r="R706" s="37">
        <f>'Data TREND'!CX131</f>
        <v>1803.3757012683604</v>
      </c>
      <c r="S706" s="37">
        <f>'Data TREND'!CY131</f>
        <v>1796.8417810949322</v>
      </c>
      <c r="T706" s="37">
        <f>'Data TREND'!CZ131</f>
        <v>725.96858398247286</v>
      </c>
      <c r="U706" s="62">
        <f>'Data TREND'!DA131</f>
        <v>4325.6917289468274</v>
      </c>
      <c r="V706" s="37">
        <f>'Data TREND'!DB131</f>
        <v>54.061752536655689</v>
      </c>
      <c r="W706" s="37">
        <f>'Data TREND'!DC131</f>
        <v>22.216456239884401</v>
      </c>
      <c r="Y706" s="37">
        <f t="shared" ref="Y706:Y718" si="532">$Q$3*R706</f>
        <v>0</v>
      </c>
      <c r="Z706" s="37">
        <f t="shared" ref="Z706:Z718" si="533">$Q$3*S706</f>
        <v>0</v>
      </c>
      <c r="AA706" s="37">
        <f t="shared" ref="AA706:AA718" si="534">$Q$3*T706</f>
        <v>0</v>
      </c>
      <c r="AB706" s="62">
        <f t="shared" ref="AB706:AB718" si="535">$Q$3*U706</f>
        <v>0</v>
      </c>
      <c r="AC706" s="37">
        <f t="shared" ref="AC706:AC718" si="536">$Q$3*V706</f>
        <v>0</v>
      </c>
      <c r="AD706" s="37">
        <f t="shared" ref="AD706:AD718" si="537">$Q$3*W706</f>
        <v>0</v>
      </c>
      <c r="AF706">
        <f>'Data TREND'!CO131</f>
        <v>138</v>
      </c>
      <c r="AG706" s="37">
        <f>'Data TREND'!DE131</f>
        <v>2322.2341752315938</v>
      </c>
      <c r="AH706" s="37">
        <f>'Data TREND'!DF131</f>
        <v>1794.0115916365992</v>
      </c>
      <c r="AI706" s="37">
        <f>'Data TREND'!DG131</f>
        <v>721.90134065828101</v>
      </c>
      <c r="AJ706" s="62">
        <f>'Data TREND'!DH131</f>
        <v>4838.4881456711273</v>
      </c>
      <c r="AK706" s="37">
        <f>'Data TREND'!DI131</f>
        <v>54.513167211486646</v>
      </c>
      <c r="AL706" s="37">
        <f>'Data TREND'!DJ131</f>
        <v>22.097306648868972</v>
      </c>
      <c r="AN706" s="37">
        <f t="shared" ref="AN706:AN718" si="538">$AF$3*AG706</f>
        <v>0</v>
      </c>
      <c r="AO706" s="37">
        <f t="shared" ref="AO706:AO718" si="539">$AF$3*AH706</f>
        <v>0</v>
      </c>
      <c r="AP706" s="37">
        <f t="shared" ref="AP706:AP718" si="540">$AF$3*AI706</f>
        <v>0</v>
      </c>
      <c r="AQ706" s="62">
        <f t="shared" ref="AQ706:AQ718" si="541">$AF$3*AJ706</f>
        <v>0</v>
      </c>
      <c r="AR706" s="37">
        <f t="shared" ref="AR706:AR718" si="542">$AF$3*AK706</f>
        <v>0</v>
      </c>
      <c r="AS706" s="37">
        <f t="shared" ref="AS706:AS718" si="543">$AF$3*AL706</f>
        <v>0</v>
      </c>
      <c r="AU706">
        <v>138</v>
      </c>
      <c r="AV706" s="37">
        <f t="shared" ref="AV706:AV718" si="544">J706+Y706+AN706</f>
        <v>1261.2284829339974</v>
      </c>
      <c r="AW706" s="37">
        <f t="shared" ref="AW706:AW718" si="545">K706+Z706+AO706</f>
        <v>1799.7974998075906</v>
      </c>
      <c r="AX706" s="37">
        <f t="shared" ref="AX706:AX718" si="546">L706+AA706+AP706</f>
        <v>729.6793581537562</v>
      </c>
      <c r="AY706" s="62">
        <f t="shared" ref="AY706:AY718" si="547">M706+AB706+AQ706</f>
        <v>3790.6769109791967</v>
      </c>
      <c r="AZ706" s="37">
        <f t="shared" ref="AZ706:AZ718" si="548">N706+AC706+AR706</f>
        <v>52.284316130211579</v>
      </c>
      <c r="BA706" s="37">
        <f t="shared" ref="BA706:BA718" si="549">O706+AD706+AS706</f>
        <v>21.252322857901824</v>
      </c>
      <c r="BC706">
        <v>138</v>
      </c>
      <c r="BD706" s="37">
        <f>IF(Voorblad!$E$10=Rekenblad!BC706,Rekenblad!AV706,0)</f>
        <v>0</v>
      </c>
      <c r="BE706" s="37">
        <f>IF(Voorblad!$E$10=Rekenblad!BC706,Rekenblad!AW706,0)</f>
        <v>0</v>
      </c>
      <c r="BF706" s="37">
        <f>IF(Voorblad!$E$10=Rekenblad!BC706,Rekenblad!AX706,0)</f>
        <v>0</v>
      </c>
      <c r="BG706" s="62">
        <f>IF(Voorblad!$E$10=Rekenblad!BC706,Rekenblad!AY706,0)</f>
        <v>0</v>
      </c>
      <c r="BH706" s="37">
        <f>IF(Voorblad!$E$10=Rekenblad!BC706,Rekenblad!AZ706,0)</f>
        <v>0</v>
      </c>
      <c r="BI706" s="37">
        <f>IF(Voorblad!$E$10=Rekenblad!BC706,Rekenblad!BA706,0)</f>
        <v>0</v>
      </c>
      <c r="BK706">
        <v>138</v>
      </c>
      <c r="BL706" s="37">
        <f>IF(Voorblad!$E$14=Rekenblad!$BL$576,Rekenblad!BD706,0)</f>
        <v>0</v>
      </c>
      <c r="BM706" s="37">
        <f>IF(Voorblad!$E$14=Rekenblad!$BL$576,Rekenblad!BE706,0)</f>
        <v>0</v>
      </c>
      <c r="BN706" s="37">
        <f>IF(Voorblad!$E$14=Rekenblad!$BL$576,Rekenblad!BF706,0)</f>
        <v>0</v>
      </c>
      <c r="BO706" s="37">
        <f>IF(Voorblad!$E$14=Rekenblad!$BL$576,Rekenblad!BG706,0)</f>
        <v>0</v>
      </c>
      <c r="BP706" s="37">
        <f>IF(Voorblad!$E$14=Rekenblad!$BL$576,Rekenblad!BH706,0)</f>
        <v>0</v>
      </c>
      <c r="BQ706" s="37">
        <f>IF(Voorblad!$E$14=Rekenblad!$BL$576,Rekenblad!BI706,0)</f>
        <v>0</v>
      </c>
    </row>
    <row r="707" spans="1:78" x14ac:dyDescent="0.25">
      <c r="B707">
        <f>'Data TREND'!CO132</f>
        <v>139</v>
      </c>
      <c r="C707" s="37">
        <f>'Data TREND'!CQ132</f>
        <v>1269.0109826286575</v>
      </c>
      <c r="D707" s="37">
        <f>'Data TREND'!CR132</f>
        <v>1812.4939750861713</v>
      </c>
      <c r="E707" s="37">
        <f>'Data TREND'!CS132</f>
        <v>734.93220188517193</v>
      </c>
      <c r="F707" s="62">
        <f>'Data TREND'!CT132</f>
        <v>3816.409147833926</v>
      </c>
      <c r="G707" s="37">
        <f>'Data TREND'!CU132</f>
        <v>51.895062157199945</v>
      </c>
      <c r="H707" s="37">
        <f>'Data TREND'!CV132</f>
        <v>21.093566416929502</v>
      </c>
      <c r="J707" s="37">
        <f t="shared" ref="J707:J718" si="550">$B$3*C707</f>
        <v>1269.0109826286575</v>
      </c>
      <c r="K707" s="37">
        <f t="shared" ref="K707:K718" si="551">$B$3*D707</f>
        <v>1812.4939750861713</v>
      </c>
      <c r="L707" s="37">
        <f t="shared" ref="L707:L718" si="552">$B$3*E707</f>
        <v>734.93220188517193</v>
      </c>
      <c r="M707" s="62">
        <f t="shared" ref="M707:M718" si="553">$B$3*F707</f>
        <v>3816.409147833926</v>
      </c>
      <c r="N707" s="37">
        <f t="shared" ref="N707:N718" si="554">$B$3*G707</f>
        <v>51.895062157199945</v>
      </c>
      <c r="O707" s="37">
        <f t="shared" ref="O707:O718" si="555">$B$3*H707</f>
        <v>21.093566416929502</v>
      </c>
      <c r="Q707">
        <f>'Data TREND'!CO132</f>
        <v>139</v>
      </c>
      <c r="R707" s="37">
        <f>'Data TREND'!CX132</f>
        <v>1814.2817297019456</v>
      </c>
      <c r="S707" s="37">
        <f>'Data TREND'!CY132</f>
        <v>1809.4962699136063</v>
      </c>
      <c r="T707" s="37">
        <f>'Data TREND'!CZ132</f>
        <v>731.14513542892325</v>
      </c>
      <c r="U707" s="62">
        <f>'Data TREND'!DA132</f>
        <v>4354.4265940232872</v>
      </c>
      <c r="V707" s="37">
        <f>'Data TREND'!DB132</f>
        <v>53.478533856214028</v>
      </c>
      <c r="W707" s="37">
        <f>'Data TREND'!DC132</f>
        <v>21.979736225825377</v>
      </c>
      <c r="Y707" s="37">
        <f t="shared" si="532"/>
        <v>0</v>
      </c>
      <c r="Z707" s="37">
        <f t="shared" si="533"/>
        <v>0</v>
      </c>
      <c r="AA707" s="37">
        <f t="shared" si="534"/>
        <v>0</v>
      </c>
      <c r="AB707" s="62">
        <f t="shared" si="535"/>
        <v>0</v>
      </c>
      <c r="AC707" s="37">
        <f t="shared" si="536"/>
        <v>0</v>
      </c>
      <c r="AD707" s="37">
        <f t="shared" si="537"/>
        <v>0</v>
      </c>
      <c r="AF707">
        <f>'Data TREND'!CO132</f>
        <v>139</v>
      </c>
      <c r="AG707" s="37">
        <f>'Data TREND'!DE132</f>
        <v>2336.0857667792361</v>
      </c>
      <c r="AH707" s="37">
        <f>'Data TREND'!DF132</f>
        <v>1806.6248618403372</v>
      </c>
      <c r="AI707" s="37">
        <f>'Data TREND'!DG132</f>
        <v>726.9916374932418</v>
      </c>
      <c r="AJ707" s="62">
        <f>'Data TREND'!DH132</f>
        <v>4870.0473856749704</v>
      </c>
      <c r="AK707" s="37">
        <f>'Data TREND'!DI132</f>
        <v>53.721217442150547</v>
      </c>
      <c r="AL707" s="37">
        <f>'Data TREND'!DJ132</f>
        <v>21.773101304112963</v>
      </c>
      <c r="AN707" s="37">
        <f t="shared" si="538"/>
        <v>0</v>
      </c>
      <c r="AO707" s="37">
        <f t="shared" si="539"/>
        <v>0</v>
      </c>
      <c r="AP707" s="37">
        <f t="shared" si="540"/>
        <v>0</v>
      </c>
      <c r="AQ707" s="62">
        <f t="shared" si="541"/>
        <v>0</v>
      </c>
      <c r="AR707" s="37">
        <f t="shared" si="542"/>
        <v>0</v>
      </c>
      <c r="AS707" s="37">
        <f t="shared" si="543"/>
        <v>0</v>
      </c>
      <c r="AU707">
        <v>139</v>
      </c>
      <c r="AV707" s="37">
        <f t="shared" si="544"/>
        <v>1269.0109826286575</v>
      </c>
      <c r="AW707" s="37">
        <f t="shared" si="545"/>
        <v>1812.4939750861713</v>
      </c>
      <c r="AX707" s="37">
        <f t="shared" si="546"/>
        <v>734.93220188517193</v>
      </c>
      <c r="AY707" s="62">
        <f t="shared" si="547"/>
        <v>3816.409147833926</v>
      </c>
      <c r="AZ707" s="37">
        <f t="shared" si="548"/>
        <v>51.895062157199945</v>
      </c>
      <c r="BA707" s="37">
        <f t="shared" si="549"/>
        <v>21.093566416929502</v>
      </c>
      <c r="BC707">
        <v>139</v>
      </c>
      <c r="BD707" s="37">
        <f>IF(Voorblad!$E$10=Rekenblad!BC707,Rekenblad!AV707,0)</f>
        <v>0</v>
      </c>
      <c r="BE707" s="37">
        <f>IF(Voorblad!$E$10=Rekenblad!BC707,Rekenblad!AW707,0)</f>
        <v>0</v>
      </c>
      <c r="BF707" s="37">
        <f>IF(Voorblad!$E$10=Rekenblad!BC707,Rekenblad!AX707,0)</f>
        <v>0</v>
      </c>
      <c r="BG707" s="62">
        <f>IF(Voorblad!$E$10=Rekenblad!BC707,Rekenblad!AY707,0)</f>
        <v>0</v>
      </c>
      <c r="BH707" s="37">
        <f>IF(Voorblad!$E$10=Rekenblad!BC707,Rekenblad!AZ707,0)</f>
        <v>0</v>
      </c>
      <c r="BI707" s="37">
        <f>IF(Voorblad!$E$10=Rekenblad!BC707,Rekenblad!BA707,0)</f>
        <v>0</v>
      </c>
      <c r="BK707">
        <v>139</v>
      </c>
      <c r="BL707" s="37">
        <f>IF(Voorblad!$E$14=Rekenblad!$BL$576,Rekenblad!BD707,0)</f>
        <v>0</v>
      </c>
      <c r="BM707" s="37">
        <f>IF(Voorblad!$E$14=Rekenblad!$BL$576,Rekenblad!BE707,0)</f>
        <v>0</v>
      </c>
      <c r="BN707" s="37">
        <f>IF(Voorblad!$E$14=Rekenblad!$BL$576,Rekenblad!BF707,0)</f>
        <v>0</v>
      </c>
      <c r="BO707" s="37">
        <f>IF(Voorblad!$E$14=Rekenblad!$BL$576,Rekenblad!BG707,0)</f>
        <v>0</v>
      </c>
      <c r="BP707" s="37">
        <f>IF(Voorblad!$E$14=Rekenblad!$BL$576,Rekenblad!BH707,0)</f>
        <v>0</v>
      </c>
      <c r="BQ707" s="37">
        <f>IF(Voorblad!$E$14=Rekenblad!$BL$576,Rekenblad!BI707,0)</f>
        <v>0</v>
      </c>
    </row>
    <row r="708" spans="1:78" x14ac:dyDescent="0.25">
      <c r="B708">
        <f>'Data TREND'!CO133</f>
        <v>140</v>
      </c>
      <c r="C708" s="37">
        <f>'Data TREND'!CQ133</f>
        <v>1276.7934823233177</v>
      </c>
      <c r="D708" s="37">
        <f>'Data TREND'!CR133</f>
        <v>1825.1904503647515</v>
      </c>
      <c r="E708" s="37">
        <f>'Data TREND'!CS133</f>
        <v>740.18504561658767</v>
      </c>
      <c r="F708" s="62">
        <f>'Data TREND'!CT133</f>
        <v>3842.1413846886544</v>
      </c>
      <c r="G708" s="37">
        <f>'Data TREND'!CU133</f>
        <v>51.505808184188311</v>
      </c>
      <c r="H708" s="37">
        <f>'Data TREND'!CV133</f>
        <v>20.934809975957176</v>
      </c>
      <c r="J708" s="37">
        <f t="shared" si="550"/>
        <v>1276.7934823233177</v>
      </c>
      <c r="K708" s="37">
        <f t="shared" si="551"/>
        <v>1825.1904503647515</v>
      </c>
      <c r="L708" s="37">
        <f t="shared" si="552"/>
        <v>740.18504561658767</v>
      </c>
      <c r="M708" s="62">
        <f t="shared" si="553"/>
        <v>3842.1413846886544</v>
      </c>
      <c r="N708" s="37">
        <f t="shared" si="554"/>
        <v>51.505808184188311</v>
      </c>
      <c r="O708" s="37">
        <f t="shared" si="555"/>
        <v>20.934809975957176</v>
      </c>
      <c r="Q708">
        <f>'Data TREND'!CO133</f>
        <v>140</v>
      </c>
      <c r="R708" s="37">
        <f>'Data TREND'!CX133</f>
        <v>1825.1877581355307</v>
      </c>
      <c r="S708" s="37">
        <f>'Data TREND'!CY133</f>
        <v>1822.1507587322801</v>
      </c>
      <c r="T708" s="37">
        <f>'Data TREND'!CZ133</f>
        <v>736.32168687537376</v>
      </c>
      <c r="U708" s="62">
        <f>'Data TREND'!DA133</f>
        <v>4383.1614590997478</v>
      </c>
      <c r="V708" s="37">
        <f>'Data TREND'!DB133</f>
        <v>52.895315175772367</v>
      </c>
      <c r="W708" s="37">
        <f>'Data TREND'!DC133</f>
        <v>21.743016211766353</v>
      </c>
      <c r="Y708" s="37">
        <f t="shared" si="532"/>
        <v>0</v>
      </c>
      <c r="Z708" s="37">
        <f t="shared" si="533"/>
        <v>0</v>
      </c>
      <c r="AA708" s="37">
        <f t="shared" si="534"/>
        <v>0</v>
      </c>
      <c r="AB708" s="62">
        <f t="shared" si="535"/>
        <v>0</v>
      </c>
      <c r="AC708" s="37">
        <f t="shared" si="536"/>
        <v>0</v>
      </c>
      <c r="AD708" s="37">
        <f t="shared" si="537"/>
        <v>0</v>
      </c>
      <c r="AF708">
        <f>'Data TREND'!CO133</f>
        <v>140</v>
      </c>
      <c r="AG708" s="37">
        <f>'Data TREND'!DE133</f>
        <v>2349.9373583268789</v>
      </c>
      <c r="AH708" s="37">
        <f>'Data TREND'!DF133</f>
        <v>1819.2381320440754</v>
      </c>
      <c r="AI708" s="37">
        <f>'Data TREND'!DG133</f>
        <v>732.08193432820258</v>
      </c>
      <c r="AJ708" s="62">
        <f>'Data TREND'!DH133</f>
        <v>4901.6066256788135</v>
      </c>
      <c r="AK708" s="37">
        <f>'Data TREND'!DI133</f>
        <v>52.929267672814447</v>
      </c>
      <c r="AL708" s="37">
        <f>'Data TREND'!DJ133</f>
        <v>21.44889595935696</v>
      </c>
      <c r="AN708" s="37">
        <f t="shared" si="538"/>
        <v>0</v>
      </c>
      <c r="AO708" s="37">
        <f t="shared" si="539"/>
        <v>0</v>
      </c>
      <c r="AP708" s="37">
        <f t="shared" si="540"/>
        <v>0</v>
      </c>
      <c r="AQ708" s="62">
        <f t="shared" si="541"/>
        <v>0</v>
      </c>
      <c r="AR708" s="37">
        <f t="shared" si="542"/>
        <v>0</v>
      </c>
      <c r="AS708" s="37">
        <f t="shared" si="543"/>
        <v>0</v>
      </c>
      <c r="AU708">
        <v>140</v>
      </c>
      <c r="AV708" s="37">
        <f t="shared" si="544"/>
        <v>1276.7934823233177</v>
      </c>
      <c r="AW708" s="37">
        <f t="shared" si="545"/>
        <v>1825.1904503647515</v>
      </c>
      <c r="AX708" s="37">
        <f t="shared" si="546"/>
        <v>740.18504561658767</v>
      </c>
      <c r="AY708" s="62">
        <f t="shared" si="547"/>
        <v>3842.1413846886544</v>
      </c>
      <c r="AZ708" s="37">
        <f t="shared" si="548"/>
        <v>51.505808184188311</v>
      </c>
      <c r="BA708" s="37">
        <f t="shared" si="549"/>
        <v>20.934809975957176</v>
      </c>
      <c r="BC708">
        <v>140</v>
      </c>
      <c r="BD708" s="37">
        <f>IF(Voorblad!$E$10=Rekenblad!BC708,Rekenblad!AV708,0)</f>
        <v>0</v>
      </c>
      <c r="BE708" s="37">
        <f>IF(Voorblad!$E$10=Rekenblad!BC708,Rekenblad!AW708,0)</f>
        <v>0</v>
      </c>
      <c r="BF708" s="37">
        <f>IF(Voorblad!$E$10=Rekenblad!BC708,Rekenblad!AX708,0)</f>
        <v>0</v>
      </c>
      <c r="BG708" s="62">
        <f>IF(Voorblad!$E$10=Rekenblad!BC708,Rekenblad!AY708,0)</f>
        <v>0</v>
      </c>
      <c r="BH708" s="37">
        <f>IF(Voorblad!$E$10=Rekenblad!BC708,Rekenblad!AZ708,0)</f>
        <v>0</v>
      </c>
      <c r="BI708" s="37">
        <f>IF(Voorblad!$E$10=Rekenblad!BC708,Rekenblad!BA708,0)</f>
        <v>0</v>
      </c>
      <c r="BK708">
        <v>140</v>
      </c>
      <c r="BL708" s="37">
        <f>IF(Voorblad!$E$14=Rekenblad!$BL$576,Rekenblad!BD708,0)</f>
        <v>0</v>
      </c>
      <c r="BM708" s="37">
        <f>IF(Voorblad!$E$14=Rekenblad!$BL$576,Rekenblad!BE708,0)</f>
        <v>0</v>
      </c>
      <c r="BN708" s="37">
        <f>IF(Voorblad!$E$14=Rekenblad!$BL$576,Rekenblad!BF708,0)</f>
        <v>0</v>
      </c>
      <c r="BO708" s="37">
        <f>IF(Voorblad!$E$14=Rekenblad!$BL$576,Rekenblad!BG708,0)</f>
        <v>0</v>
      </c>
      <c r="BP708" s="37">
        <f>IF(Voorblad!$E$14=Rekenblad!$BL$576,Rekenblad!BH708,0)</f>
        <v>0</v>
      </c>
      <c r="BQ708" s="37">
        <f>IF(Voorblad!$E$14=Rekenblad!$BL$576,Rekenblad!BI708,0)</f>
        <v>0</v>
      </c>
    </row>
    <row r="709" spans="1:78" x14ac:dyDescent="0.25">
      <c r="B709">
        <f>'Data TREND'!CO134</f>
        <v>141</v>
      </c>
      <c r="C709" s="37">
        <f>'Data TREND'!CQ134</f>
        <v>1284.5759820179783</v>
      </c>
      <c r="D709" s="37">
        <f>'Data TREND'!CR134</f>
        <v>1837.8869256433322</v>
      </c>
      <c r="E709" s="37">
        <f>'Data TREND'!CS134</f>
        <v>745.43788934800341</v>
      </c>
      <c r="F709" s="62">
        <f>'Data TREND'!CT134</f>
        <v>3867.8736215433828</v>
      </c>
      <c r="G709" s="37">
        <f>'Data TREND'!CU134</f>
        <v>51.116554211176684</v>
      </c>
      <c r="H709" s="37">
        <f>'Data TREND'!CV134</f>
        <v>20.77605353498485</v>
      </c>
      <c r="J709" s="37">
        <f t="shared" si="550"/>
        <v>1284.5759820179783</v>
      </c>
      <c r="K709" s="37">
        <f t="shared" si="551"/>
        <v>1837.8869256433322</v>
      </c>
      <c r="L709" s="37">
        <f t="shared" si="552"/>
        <v>745.43788934800341</v>
      </c>
      <c r="M709" s="62">
        <f t="shared" si="553"/>
        <v>3867.8736215433828</v>
      </c>
      <c r="N709" s="37">
        <f t="shared" si="554"/>
        <v>51.116554211176684</v>
      </c>
      <c r="O709" s="37">
        <f t="shared" si="555"/>
        <v>20.77605353498485</v>
      </c>
      <c r="Q709">
        <f>'Data TREND'!CO134</f>
        <v>141</v>
      </c>
      <c r="R709" s="37">
        <f>'Data TREND'!CX134</f>
        <v>1836.0937865691158</v>
      </c>
      <c r="S709" s="37">
        <f>'Data TREND'!CY134</f>
        <v>1834.8052475509542</v>
      </c>
      <c r="T709" s="37">
        <f>'Data TREND'!CZ134</f>
        <v>741.49823832182415</v>
      </c>
      <c r="U709" s="62">
        <f>'Data TREND'!DA134</f>
        <v>4411.8963241762085</v>
      </c>
      <c r="V709" s="37">
        <f>'Data TREND'!DB134</f>
        <v>52.312096495330721</v>
      </c>
      <c r="W709" s="37">
        <f>'Data TREND'!DC134</f>
        <v>21.506296197707329</v>
      </c>
      <c r="Y709" s="37">
        <f t="shared" si="532"/>
        <v>0</v>
      </c>
      <c r="Z709" s="37">
        <f t="shared" si="533"/>
        <v>0</v>
      </c>
      <c r="AA709" s="37">
        <f t="shared" si="534"/>
        <v>0</v>
      </c>
      <c r="AB709" s="62">
        <f t="shared" si="535"/>
        <v>0</v>
      </c>
      <c r="AC709" s="37">
        <f t="shared" si="536"/>
        <v>0</v>
      </c>
      <c r="AD709" s="37">
        <f t="shared" si="537"/>
        <v>0</v>
      </c>
      <c r="AF709">
        <f>'Data TREND'!CO134</f>
        <v>141</v>
      </c>
      <c r="AG709" s="37">
        <f>'Data TREND'!DE134</f>
        <v>2363.7889498745217</v>
      </c>
      <c r="AH709" s="37">
        <f>'Data TREND'!DF134</f>
        <v>1831.8514022478134</v>
      </c>
      <c r="AI709" s="37">
        <f>'Data TREND'!DG134</f>
        <v>737.17223116316336</v>
      </c>
      <c r="AJ709" s="62">
        <f>'Data TREND'!DH134</f>
        <v>4933.1658656826567</v>
      </c>
      <c r="AK709" s="37">
        <f>'Data TREND'!DI134</f>
        <v>52.137317903478333</v>
      </c>
      <c r="AL709" s="37">
        <f>'Data TREND'!DJ134</f>
        <v>21.124690614600951</v>
      </c>
      <c r="AN709" s="37">
        <f t="shared" si="538"/>
        <v>0</v>
      </c>
      <c r="AO709" s="37">
        <f t="shared" si="539"/>
        <v>0</v>
      </c>
      <c r="AP709" s="37">
        <f t="shared" si="540"/>
        <v>0</v>
      </c>
      <c r="AQ709" s="62">
        <f t="shared" si="541"/>
        <v>0</v>
      </c>
      <c r="AR709" s="37">
        <f t="shared" si="542"/>
        <v>0</v>
      </c>
      <c r="AS709" s="37">
        <f t="shared" si="543"/>
        <v>0</v>
      </c>
      <c r="AU709">
        <v>141</v>
      </c>
      <c r="AV709" s="37">
        <f t="shared" si="544"/>
        <v>1284.5759820179783</v>
      </c>
      <c r="AW709" s="37">
        <f t="shared" si="545"/>
        <v>1837.8869256433322</v>
      </c>
      <c r="AX709" s="37">
        <f t="shared" si="546"/>
        <v>745.43788934800341</v>
      </c>
      <c r="AY709" s="62">
        <f t="shared" si="547"/>
        <v>3867.8736215433828</v>
      </c>
      <c r="AZ709" s="37">
        <f t="shared" si="548"/>
        <v>51.116554211176684</v>
      </c>
      <c r="BA709" s="37">
        <f t="shared" si="549"/>
        <v>20.77605353498485</v>
      </c>
      <c r="BC709">
        <v>141</v>
      </c>
      <c r="BD709" s="37">
        <f>IF(Voorblad!$E$10=Rekenblad!BC709,Rekenblad!AV709,0)</f>
        <v>0</v>
      </c>
      <c r="BE709" s="37">
        <f>IF(Voorblad!$E$10=Rekenblad!BC709,Rekenblad!AW709,0)</f>
        <v>0</v>
      </c>
      <c r="BF709" s="37">
        <f>IF(Voorblad!$E$10=Rekenblad!BC709,Rekenblad!AX709,0)</f>
        <v>0</v>
      </c>
      <c r="BG709" s="62">
        <f>IF(Voorblad!$E$10=Rekenblad!BC709,Rekenblad!AY709,0)</f>
        <v>0</v>
      </c>
      <c r="BH709" s="37">
        <f>IF(Voorblad!$E$10=Rekenblad!BC709,Rekenblad!AZ709,0)</f>
        <v>0</v>
      </c>
      <c r="BI709" s="37">
        <f>IF(Voorblad!$E$10=Rekenblad!BC709,Rekenblad!BA709,0)</f>
        <v>0</v>
      </c>
      <c r="BK709">
        <v>141</v>
      </c>
      <c r="BL709" s="37">
        <f>IF(Voorblad!$E$14=Rekenblad!$BL$576,Rekenblad!BD709,0)</f>
        <v>0</v>
      </c>
      <c r="BM709" s="37">
        <f>IF(Voorblad!$E$14=Rekenblad!$BL$576,Rekenblad!BE709,0)</f>
        <v>0</v>
      </c>
      <c r="BN709" s="37">
        <f>IF(Voorblad!$E$14=Rekenblad!$BL$576,Rekenblad!BF709,0)</f>
        <v>0</v>
      </c>
      <c r="BO709" s="37">
        <f>IF(Voorblad!$E$14=Rekenblad!$BL$576,Rekenblad!BG709,0)</f>
        <v>0</v>
      </c>
      <c r="BP709" s="37">
        <f>IF(Voorblad!$E$14=Rekenblad!$BL$576,Rekenblad!BH709,0)</f>
        <v>0</v>
      </c>
      <c r="BQ709" s="37">
        <f>IF(Voorblad!$E$14=Rekenblad!$BL$576,Rekenblad!BI709,0)</f>
        <v>0</v>
      </c>
    </row>
    <row r="710" spans="1:78" x14ac:dyDescent="0.25">
      <c r="B710">
        <f>'Data TREND'!CO135</f>
        <v>142</v>
      </c>
      <c r="C710" s="37">
        <f>'Data TREND'!CQ135</f>
        <v>1292.3584817126384</v>
      </c>
      <c r="D710" s="37">
        <f>'Data TREND'!CR135</f>
        <v>1850.5834009219125</v>
      </c>
      <c r="E710" s="37">
        <f>'Data TREND'!CS135</f>
        <v>750.69073307941903</v>
      </c>
      <c r="F710" s="62">
        <f>'Data TREND'!CT135</f>
        <v>3893.6058583981121</v>
      </c>
      <c r="G710" s="37">
        <f>'Data TREND'!CU135</f>
        <v>50.72730023816505</v>
      </c>
      <c r="H710" s="37">
        <f>'Data TREND'!CV135</f>
        <v>20.617297094012528</v>
      </c>
      <c r="J710" s="37">
        <f t="shared" si="550"/>
        <v>1292.3584817126384</v>
      </c>
      <c r="K710" s="37">
        <f t="shared" si="551"/>
        <v>1850.5834009219125</v>
      </c>
      <c r="L710" s="37">
        <f t="shared" si="552"/>
        <v>750.69073307941903</v>
      </c>
      <c r="M710" s="62">
        <f t="shared" si="553"/>
        <v>3893.6058583981121</v>
      </c>
      <c r="N710" s="37">
        <f t="shared" si="554"/>
        <v>50.72730023816505</v>
      </c>
      <c r="O710" s="37">
        <f t="shared" si="555"/>
        <v>20.617297094012528</v>
      </c>
      <c r="Q710">
        <f>'Data TREND'!CO135</f>
        <v>142</v>
      </c>
      <c r="R710" s="37">
        <f>'Data TREND'!CX135</f>
        <v>1846.9998150027009</v>
      </c>
      <c r="S710" s="37">
        <f>'Data TREND'!CY135</f>
        <v>1847.4597363696282</v>
      </c>
      <c r="T710" s="37">
        <f>'Data TREND'!CZ135</f>
        <v>746.67478976827454</v>
      </c>
      <c r="U710" s="62">
        <f>'Data TREND'!DA135</f>
        <v>4440.6311892526692</v>
      </c>
      <c r="V710" s="37">
        <f>'Data TREND'!DB135</f>
        <v>51.72887781488906</v>
      </c>
      <c r="W710" s="37">
        <f>'Data TREND'!DC135</f>
        <v>21.269576183648304</v>
      </c>
      <c r="Y710" s="37">
        <f t="shared" si="532"/>
        <v>0</v>
      </c>
      <c r="Z710" s="37">
        <f t="shared" si="533"/>
        <v>0</v>
      </c>
      <c r="AA710" s="37">
        <f t="shared" si="534"/>
        <v>0</v>
      </c>
      <c r="AB710" s="62">
        <f t="shared" si="535"/>
        <v>0</v>
      </c>
      <c r="AC710" s="37">
        <f t="shared" si="536"/>
        <v>0</v>
      </c>
      <c r="AD710" s="37">
        <f t="shared" si="537"/>
        <v>0</v>
      </c>
      <c r="AF710">
        <f>'Data TREND'!CO135</f>
        <v>142</v>
      </c>
      <c r="AG710" s="37">
        <f>'Data TREND'!DE135</f>
        <v>2377.6405414221645</v>
      </c>
      <c r="AH710" s="37">
        <f>'Data TREND'!DF135</f>
        <v>1844.4646724515515</v>
      </c>
      <c r="AI710" s="37">
        <f>'Data TREND'!DG135</f>
        <v>742.26252799812426</v>
      </c>
      <c r="AJ710" s="62">
        <f>'Data TREND'!DH135</f>
        <v>4964.7251056864998</v>
      </c>
      <c r="AK710" s="37">
        <f>'Data TREND'!DI135</f>
        <v>51.345368134142234</v>
      </c>
      <c r="AL710" s="37">
        <f>'Data TREND'!DJ135</f>
        <v>20.800485269844941</v>
      </c>
      <c r="AN710" s="37">
        <f t="shared" si="538"/>
        <v>0</v>
      </c>
      <c r="AO710" s="37">
        <f t="shared" si="539"/>
        <v>0</v>
      </c>
      <c r="AP710" s="37">
        <f t="shared" si="540"/>
        <v>0</v>
      </c>
      <c r="AQ710" s="62">
        <f t="shared" si="541"/>
        <v>0</v>
      </c>
      <c r="AR710" s="37">
        <f t="shared" si="542"/>
        <v>0</v>
      </c>
      <c r="AS710" s="37">
        <f t="shared" si="543"/>
        <v>0</v>
      </c>
      <c r="AU710">
        <v>142</v>
      </c>
      <c r="AV710" s="37">
        <f t="shared" si="544"/>
        <v>1292.3584817126384</v>
      </c>
      <c r="AW710" s="37">
        <f t="shared" si="545"/>
        <v>1850.5834009219125</v>
      </c>
      <c r="AX710" s="37">
        <f t="shared" si="546"/>
        <v>750.69073307941903</v>
      </c>
      <c r="AY710" s="62">
        <f t="shared" si="547"/>
        <v>3893.6058583981121</v>
      </c>
      <c r="AZ710" s="37">
        <f t="shared" si="548"/>
        <v>50.72730023816505</v>
      </c>
      <c r="BA710" s="37">
        <f t="shared" si="549"/>
        <v>20.617297094012528</v>
      </c>
      <c r="BC710">
        <v>142</v>
      </c>
      <c r="BD710" s="37">
        <f>IF(Voorblad!$E$10=Rekenblad!BC710,Rekenblad!AV710,0)</f>
        <v>0</v>
      </c>
      <c r="BE710" s="37">
        <f>IF(Voorblad!$E$10=Rekenblad!BC710,Rekenblad!AW710,0)</f>
        <v>0</v>
      </c>
      <c r="BF710" s="37">
        <f>IF(Voorblad!$E$10=Rekenblad!BC710,Rekenblad!AX710,0)</f>
        <v>0</v>
      </c>
      <c r="BG710" s="62">
        <f>IF(Voorblad!$E$10=Rekenblad!BC710,Rekenblad!AY710,0)</f>
        <v>0</v>
      </c>
      <c r="BH710" s="37">
        <f>IF(Voorblad!$E$10=Rekenblad!BC710,Rekenblad!AZ710,0)</f>
        <v>0</v>
      </c>
      <c r="BI710" s="37">
        <f>IF(Voorblad!$E$10=Rekenblad!BC710,Rekenblad!BA710,0)</f>
        <v>0</v>
      </c>
      <c r="BK710">
        <v>142</v>
      </c>
      <c r="BL710" s="37">
        <f>IF(Voorblad!$E$14=Rekenblad!$BL$576,Rekenblad!BD710,0)</f>
        <v>0</v>
      </c>
      <c r="BM710" s="37">
        <f>IF(Voorblad!$E$14=Rekenblad!$BL$576,Rekenblad!BE710,0)</f>
        <v>0</v>
      </c>
      <c r="BN710" s="37">
        <f>IF(Voorblad!$E$14=Rekenblad!$BL$576,Rekenblad!BF710,0)</f>
        <v>0</v>
      </c>
      <c r="BO710" s="37">
        <f>IF(Voorblad!$E$14=Rekenblad!$BL$576,Rekenblad!BG710,0)</f>
        <v>0</v>
      </c>
      <c r="BP710" s="37">
        <f>IF(Voorblad!$E$14=Rekenblad!$BL$576,Rekenblad!BH710,0)</f>
        <v>0</v>
      </c>
      <c r="BQ710" s="37">
        <f>IF(Voorblad!$E$14=Rekenblad!$BL$576,Rekenblad!BI710,0)</f>
        <v>0</v>
      </c>
    </row>
    <row r="711" spans="1:78" x14ac:dyDescent="0.25">
      <c r="B711">
        <f>'Data TREND'!CO136</f>
        <v>143</v>
      </c>
      <c r="C711" s="37">
        <f>'Data TREND'!CQ136</f>
        <v>1300.140981407299</v>
      </c>
      <c r="D711" s="37">
        <f>'Data TREND'!CR136</f>
        <v>1863.2798762004932</v>
      </c>
      <c r="E711" s="37">
        <f>'Data TREND'!CS136</f>
        <v>755.94357681083477</v>
      </c>
      <c r="F711" s="62">
        <f>'Data TREND'!CT136</f>
        <v>3919.3380952528405</v>
      </c>
      <c r="G711" s="37">
        <f>'Data TREND'!CU136</f>
        <v>50.338046265153416</v>
      </c>
      <c r="H711" s="37">
        <f>'Data TREND'!CV136</f>
        <v>20.458540653040203</v>
      </c>
      <c r="J711" s="37">
        <f t="shared" si="550"/>
        <v>1300.140981407299</v>
      </c>
      <c r="K711" s="37">
        <f t="shared" si="551"/>
        <v>1863.2798762004932</v>
      </c>
      <c r="L711" s="37">
        <f t="shared" si="552"/>
        <v>755.94357681083477</v>
      </c>
      <c r="M711" s="62">
        <f t="shared" si="553"/>
        <v>3919.3380952528405</v>
      </c>
      <c r="N711" s="37">
        <f t="shared" si="554"/>
        <v>50.338046265153416</v>
      </c>
      <c r="O711" s="37">
        <f t="shared" si="555"/>
        <v>20.458540653040203</v>
      </c>
      <c r="Q711">
        <f>'Data TREND'!CO136</f>
        <v>143</v>
      </c>
      <c r="R711" s="37">
        <f>'Data TREND'!CX136</f>
        <v>1857.905843436286</v>
      </c>
      <c r="S711" s="37">
        <f>'Data TREND'!CY136</f>
        <v>1860.1142251883023</v>
      </c>
      <c r="T711" s="37">
        <f>'Data TREND'!CZ136</f>
        <v>751.85134121472504</v>
      </c>
      <c r="U711" s="62">
        <f>'Data TREND'!DA136</f>
        <v>4469.3660543291298</v>
      </c>
      <c r="V711" s="37">
        <f>'Data TREND'!DB136</f>
        <v>51.145659134447399</v>
      </c>
      <c r="W711" s="37">
        <f>'Data TREND'!DC136</f>
        <v>21.03285616958928</v>
      </c>
      <c r="Y711" s="37">
        <f t="shared" si="532"/>
        <v>0</v>
      </c>
      <c r="Z711" s="37">
        <f t="shared" si="533"/>
        <v>0</v>
      </c>
      <c r="AA711" s="37">
        <f t="shared" si="534"/>
        <v>0</v>
      </c>
      <c r="AB711" s="62">
        <f t="shared" si="535"/>
        <v>0</v>
      </c>
      <c r="AC711" s="37">
        <f t="shared" si="536"/>
        <v>0</v>
      </c>
      <c r="AD711" s="37">
        <f t="shared" si="537"/>
        <v>0</v>
      </c>
      <c r="AF711">
        <f>'Data TREND'!CO136</f>
        <v>143</v>
      </c>
      <c r="AG711" s="37">
        <f>'Data TREND'!DE136</f>
        <v>2391.4921329698072</v>
      </c>
      <c r="AH711" s="37">
        <f>'Data TREND'!DF136</f>
        <v>1857.0779426552895</v>
      </c>
      <c r="AI711" s="37">
        <f>'Data TREND'!DG136</f>
        <v>747.35282483308504</v>
      </c>
      <c r="AJ711" s="62">
        <f>'Data TREND'!DH136</f>
        <v>4996.2843456903429</v>
      </c>
      <c r="AK711" s="37">
        <f>'Data TREND'!DI136</f>
        <v>50.55341836480612</v>
      </c>
      <c r="AL711" s="37">
        <f>'Data TREND'!DJ136</f>
        <v>20.476279925088939</v>
      </c>
      <c r="AN711" s="37">
        <f t="shared" si="538"/>
        <v>0</v>
      </c>
      <c r="AO711" s="37">
        <f t="shared" si="539"/>
        <v>0</v>
      </c>
      <c r="AP711" s="37">
        <f t="shared" si="540"/>
        <v>0</v>
      </c>
      <c r="AQ711" s="62">
        <f t="shared" si="541"/>
        <v>0</v>
      </c>
      <c r="AR711" s="37">
        <f t="shared" si="542"/>
        <v>0</v>
      </c>
      <c r="AS711" s="37">
        <f t="shared" si="543"/>
        <v>0</v>
      </c>
      <c r="AU711">
        <v>143</v>
      </c>
      <c r="AV711" s="37">
        <f t="shared" si="544"/>
        <v>1300.140981407299</v>
      </c>
      <c r="AW711" s="37">
        <f t="shared" si="545"/>
        <v>1863.2798762004932</v>
      </c>
      <c r="AX711" s="37">
        <f t="shared" si="546"/>
        <v>755.94357681083477</v>
      </c>
      <c r="AY711" s="62">
        <f t="shared" si="547"/>
        <v>3919.3380952528405</v>
      </c>
      <c r="AZ711" s="37">
        <f t="shared" si="548"/>
        <v>50.338046265153416</v>
      </c>
      <c r="BA711" s="37">
        <f t="shared" si="549"/>
        <v>20.458540653040203</v>
      </c>
      <c r="BC711">
        <v>143</v>
      </c>
      <c r="BD711" s="37">
        <f>IF(Voorblad!$E$10=Rekenblad!BC711,Rekenblad!AV711,0)</f>
        <v>0</v>
      </c>
      <c r="BE711" s="37">
        <f>IF(Voorblad!$E$10=Rekenblad!BC711,Rekenblad!AW711,0)</f>
        <v>0</v>
      </c>
      <c r="BF711" s="37">
        <f>IF(Voorblad!$E$10=Rekenblad!BC711,Rekenblad!AX711,0)</f>
        <v>0</v>
      </c>
      <c r="BG711" s="62">
        <f>IF(Voorblad!$E$10=Rekenblad!BC711,Rekenblad!AY711,0)</f>
        <v>0</v>
      </c>
      <c r="BH711" s="37">
        <f>IF(Voorblad!$E$10=Rekenblad!BC711,Rekenblad!AZ711,0)</f>
        <v>0</v>
      </c>
      <c r="BI711" s="37">
        <f>IF(Voorblad!$E$10=Rekenblad!BC711,Rekenblad!BA711,0)</f>
        <v>0</v>
      </c>
      <c r="BK711">
        <v>143</v>
      </c>
      <c r="BL711" s="37">
        <f>IF(Voorblad!$E$14=Rekenblad!$BL$576,Rekenblad!BD711,0)</f>
        <v>0</v>
      </c>
      <c r="BM711" s="37">
        <f>IF(Voorblad!$E$14=Rekenblad!$BL$576,Rekenblad!BE711,0)</f>
        <v>0</v>
      </c>
      <c r="BN711" s="37">
        <f>IF(Voorblad!$E$14=Rekenblad!$BL$576,Rekenblad!BF711,0)</f>
        <v>0</v>
      </c>
      <c r="BO711" s="37">
        <f>IF(Voorblad!$E$14=Rekenblad!$BL$576,Rekenblad!BG711,0)</f>
        <v>0</v>
      </c>
      <c r="BP711" s="37">
        <f>IF(Voorblad!$E$14=Rekenblad!$BL$576,Rekenblad!BH711,0)</f>
        <v>0</v>
      </c>
      <c r="BQ711" s="37">
        <f>IF(Voorblad!$E$14=Rekenblad!$BL$576,Rekenblad!BI711,0)</f>
        <v>0</v>
      </c>
    </row>
    <row r="712" spans="1:78" x14ac:dyDescent="0.25">
      <c r="B712">
        <f>'Data TREND'!CO137</f>
        <v>144</v>
      </c>
      <c r="C712" s="37">
        <f>'Data TREND'!CQ137</f>
        <v>1307.9234811019592</v>
      </c>
      <c r="D712" s="37">
        <f>'Data TREND'!CR137</f>
        <v>1875.9763514790739</v>
      </c>
      <c r="E712" s="37">
        <f>'Data TREND'!CS137</f>
        <v>761.19642054225051</v>
      </c>
      <c r="F712" s="62">
        <f>'Data TREND'!CT137</f>
        <v>3945.0703321075698</v>
      </c>
      <c r="G712" s="37">
        <f>'Data TREND'!CU137</f>
        <v>49.948792292141782</v>
      </c>
      <c r="H712" s="37">
        <f>'Data TREND'!CV137</f>
        <v>20.299784212067877</v>
      </c>
      <c r="J712" s="37">
        <f t="shared" si="550"/>
        <v>1307.9234811019592</v>
      </c>
      <c r="K712" s="37">
        <f t="shared" si="551"/>
        <v>1875.9763514790739</v>
      </c>
      <c r="L712" s="37">
        <f t="shared" si="552"/>
        <v>761.19642054225051</v>
      </c>
      <c r="M712" s="62">
        <f t="shared" si="553"/>
        <v>3945.0703321075698</v>
      </c>
      <c r="N712" s="37">
        <f t="shared" si="554"/>
        <v>49.948792292141782</v>
      </c>
      <c r="O712" s="37">
        <f t="shared" si="555"/>
        <v>20.299784212067877</v>
      </c>
      <c r="Q712">
        <f>'Data TREND'!CO137</f>
        <v>144</v>
      </c>
      <c r="R712" s="37">
        <f>'Data TREND'!CX137</f>
        <v>1868.8118718698711</v>
      </c>
      <c r="S712" s="37">
        <f>'Data TREND'!CY137</f>
        <v>1872.7687140069763</v>
      </c>
      <c r="T712" s="37">
        <f>'Data TREND'!CZ137</f>
        <v>757.02789266117543</v>
      </c>
      <c r="U712" s="62">
        <f>'Data TREND'!DA137</f>
        <v>4498.1009194055905</v>
      </c>
      <c r="V712" s="37">
        <f>'Data TREND'!DB137</f>
        <v>50.562440454005753</v>
      </c>
      <c r="W712" s="37">
        <f>'Data TREND'!DC137</f>
        <v>20.796136155530256</v>
      </c>
      <c r="Y712" s="37">
        <f t="shared" si="532"/>
        <v>0</v>
      </c>
      <c r="Z712" s="37">
        <f t="shared" si="533"/>
        <v>0</v>
      </c>
      <c r="AA712" s="37">
        <f t="shared" si="534"/>
        <v>0</v>
      </c>
      <c r="AB712" s="62">
        <f t="shared" si="535"/>
        <v>0</v>
      </c>
      <c r="AC712" s="37">
        <f t="shared" si="536"/>
        <v>0</v>
      </c>
      <c r="AD712" s="37">
        <f t="shared" si="537"/>
        <v>0</v>
      </c>
      <c r="AF712">
        <f>'Data TREND'!CO137</f>
        <v>144</v>
      </c>
      <c r="AG712" s="37">
        <f>'Data TREND'!DE137</f>
        <v>2405.34372451745</v>
      </c>
      <c r="AH712" s="37">
        <f>'Data TREND'!DF137</f>
        <v>1869.6912128590277</v>
      </c>
      <c r="AI712" s="37">
        <f>'Data TREND'!DG137</f>
        <v>752.44312166804582</v>
      </c>
      <c r="AJ712" s="62">
        <f>'Data TREND'!DH137</f>
        <v>5027.843585694186</v>
      </c>
      <c r="AK712" s="37">
        <f>'Data TREND'!DI137</f>
        <v>49.761468595470021</v>
      </c>
      <c r="AL712" s="37">
        <f>'Data TREND'!DJ137</f>
        <v>20.152074580332929</v>
      </c>
      <c r="AN712" s="37">
        <f t="shared" si="538"/>
        <v>0</v>
      </c>
      <c r="AO712" s="37">
        <f t="shared" si="539"/>
        <v>0</v>
      </c>
      <c r="AP712" s="37">
        <f t="shared" si="540"/>
        <v>0</v>
      </c>
      <c r="AQ712" s="62">
        <f t="shared" si="541"/>
        <v>0</v>
      </c>
      <c r="AR712" s="37">
        <f t="shared" si="542"/>
        <v>0</v>
      </c>
      <c r="AS712" s="37">
        <f t="shared" si="543"/>
        <v>0</v>
      </c>
      <c r="AU712">
        <v>144</v>
      </c>
      <c r="AV712" s="37">
        <f t="shared" si="544"/>
        <v>1307.9234811019592</v>
      </c>
      <c r="AW712" s="37">
        <f t="shared" si="545"/>
        <v>1875.9763514790739</v>
      </c>
      <c r="AX712" s="37">
        <f t="shared" si="546"/>
        <v>761.19642054225051</v>
      </c>
      <c r="AY712" s="62">
        <f t="shared" si="547"/>
        <v>3945.0703321075698</v>
      </c>
      <c r="AZ712" s="37">
        <f t="shared" si="548"/>
        <v>49.948792292141782</v>
      </c>
      <c r="BA712" s="37">
        <f t="shared" si="549"/>
        <v>20.299784212067877</v>
      </c>
      <c r="BC712">
        <v>144</v>
      </c>
      <c r="BD712" s="37">
        <f>IF(Voorblad!$E$10=Rekenblad!BC712,Rekenblad!AV712,0)</f>
        <v>0</v>
      </c>
      <c r="BE712" s="37">
        <f>IF(Voorblad!$E$10=Rekenblad!BC712,Rekenblad!AW712,0)</f>
        <v>0</v>
      </c>
      <c r="BF712" s="37">
        <f>IF(Voorblad!$E$10=Rekenblad!BC712,Rekenblad!AX712,0)</f>
        <v>0</v>
      </c>
      <c r="BG712" s="62">
        <f>IF(Voorblad!$E$10=Rekenblad!BC712,Rekenblad!AY712,0)</f>
        <v>0</v>
      </c>
      <c r="BH712" s="37">
        <f>IF(Voorblad!$E$10=Rekenblad!BC712,Rekenblad!AZ712,0)</f>
        <v>0</v>
      </c>
      <c r="BI712" s="37">
        <f>IF(Voorblad!$E$10=Rekenblad!BC712,Rekenblad!BA712,0)</f>
        <v>0</v>
      </c>
      <c r="BK712">
        <v>144</v>
      </c>
      <c r="BL712" s="37">
        <f>IF(Voorblad!$E$14=Rekenblad!$BL$576,Rekenblad!BD712,0)</f>
        <v>0</v>
      </c>
      <c r="BM712" s="37">
        <f>IF(Voorblad!$E$14=Rekenblad!$BL$576,Rekenblad!BE712,0)</f>
        <v>0</v>
      </c>
      <c r="BN712" s="37">
        <f>IF(Voorblad!$E$14=Rekenblad!$BL$576,Rekenblad!BF712,0)</f>
        <v>0</v>
      </c>
      <c r="BO712" s="37">
        <f>IF(Voorblad!$E$14=Rekenblad!$BL$576,Rekenblad!BG712,0)</f>
        <v>0</v>
      </c>
      <c r="BP712" s="37">
        <f>IF(Voorblad!$E$14=Rekenblad!$BL$576,Rekenblad!BH712,0)</f>
        <v>0</v>
      </c>
      <c r="BQ712" s="37">
        <f>IF(Voorblad!$E$14=Rekenblad!$BL$576,Rekenblad!BI712,0)</f>
        <v>0</v>
      </c>
    </row>
    <row r="713" spans="1:78" x14ac:dyDescent="0.25">
      <c r="B713">
        <f>'Data TREND'!CO138</f>
        <v>145</v>
      </c>
      <c r="C713" s="37">
        <f>'Data TREND'!CQ138</f>
        <v>1315.7059807966198</v>
      </c>
      <c r="D713" s="37">
        <f>'Data TREND'!CR138</f>
        <v>1888.6728267576541</v>
      </c>
      <c r="E713" s="37">
        <f>'Data TREND'!CS138</f>
        <v>766.44926427366624</v>
      </c>
      <c r="F713" s="62">
        <f>'Data TREND'!CT138</f>
        <v>3970.8025689622982</v>
      </c>
      <c r="G713" s="37">
        <f>'Data TREND'!CU138</f>
        <v>49.559538319130148</v>
      </c>
      <c r="H713" s="37">
        <f>'Data TREND'!CV138</f>
        <v>20.141027771095555</v>
      </c>
      <c r="J713" s="37">
        <f t="shared" si="550"/>
        <v>1315.7059807966198</v>
      </c>
      <c r="K713" s="37">
        <f t="shared" si="551"/>
        <v>1888.6728267576541</v>
      </c>
      <c r="L713" s="37">
        <f t="shared" si="552"/>
        <v>766.44926427366624</v>
      </c>
      <c r="M713" s="62">
        <f t="shared" si="553"/>
        <v>3970.8025689622982</v>
      </c>
      <c r="N713" s="37">
        <f t="shared" si="554"/>
        <v>49.559538319130148</v>
      </c>
      <c r="O713" s="37">
        <f t="shared" si="555"/>
        <v>20.141027771095555</v>
      </c>
      <c r="Q713">
        <f>'Data TREND'!CO138</f>
        <v>145</v>
      </c>
      <c r="R713" s="37">
        <f>'Data TREND'!CX138</f>
        <v>1879.7179003034562</v>
      </c>
      <c r="S713" s="37">
        <f>'Data TREND'!CY138</f>
        <v>1885.4232028256502</v>
      </c>
      <c r="T713" s="37">
        <f>'Data TREND'!CZ138</f>
        <v>762.20444410762582</v>
      </c>
      <c r="U713" s="62">
        <f>'Data TREND'!DA138</f>
        <v>4526.8357844820503</v>
      </c>
      <c r="V713" s="37">
        <f>'Data TREND'!DB138</f>
        <v>49.979221773564092</v>
      </c>
      <c r="W713" s="37">
        <f>'Data TREND'!DC138</f>
        <v>20.559416141471232</v>
      </c>
      <c r="Y713" s="37">
        <f t="shared" si="532"/>
        <v>0</v>
      </c>
      <c r="Z713" s="37">
        <f t="shared" si="533"/>
        <v>0</v>
      </c>
      <c r="AA713" s="37">
        <f t="shared" si="534"/>
        <v>0</v>
      </c>
      <c r="AB713" s="62">
        <f t="shared" si="535"/>
        <v>0</v>
      </c>
      <c r="AC713" s="37">
        <f t="shared" si="536"/>
        <v>0</v>
      </c>
      <c r="AD713" s="37">
        <f t="shared" si="537"/>
        <v>0</v>
      </c>
      <c r="AF713">
        <f>'Data TREND'!CO138</f>
        <v>145</v>
      </c>
      <c r="AG713" s="37">
        <f>'Data TREND'!DE138</f>
        <v>2419.1953160650928</v>
      </c>
      <c r="AH713" s="37">
        <f>'Data TREND'!DF138</f>
        <v>1882.3044830627657</v>
      </c>
      <c r="AI713" s="37">
        <f>'Data TREND'!DG138</f>
        <v>757.5334185030066</v>
      </c>
      <c r="AJ713" s="62">
        <f>'Data TREND'!DH138</f>
        <v>5059.4028256980291</v>
      </c>
      <c r="AK713" s="37">
        <f>'Data TREND'!DI138</f>
        <v>48.969518826133907</v>
      </c>
      <c r="AL713" s="37">
        <f>'Data TREND'!DJ138</f>
        <v>19.827869235576919</v>
      </c>
      <c r="AN713" s="37">
        <f t="shared" si="538"/>
        <v>0</v>
      </c>
      <c r="AO713" s="37">
        <f t="shared" si="539"/>
        <v>0</v>
      </c>
      <c r="AP713" s="37">
        <f t="shared" si="540"/>
        <v>0</v>
      </c>
      <c r="AQ713" s="62">
        <f t="shared" si="541"/>
        <v>0</v>
      </c>
      <c r="AR713" s="37">
        <f t="shared" si="542"/>
        <v>0</v>
      </c>
      <c r="AS713" s="37">
        <f t="shared" si="543"/>
        <v>0</v>
      </c>
      <c r="AU713">
        <v>145</v>
      </c>
      <c r="AV713" s="37">
        <f t="shared" si="544"/>
        <v>1315.7059807966198</v>
      </c>
      <c r="AW713" s="37">
        <f t="shared" si="545"/>
        <v>1888.6728267576541</v>
      </c>
      <c r="AX713" s="37">
        <f t="shared" si="546"/>
        <v>766.44926427366624</v>
      </c>
      <c r="AY713" s="62">
        <f t="shared" si="547"/>
        <v>3970.8025689622982</v>
      </c>
      <c r="AZ713" s="37">
        <f t="shared" si="548"/>
        <v>49.559538319130148</v>
      </c>
      <c r="BA713" s="37">
        <f t="shared" si="549"/>
        <v>20.141027771095555</v>
      </c>
      <c r="BC713">
        <v>145</v>
      </c>
      <c r="BD713" s="37">
        <f>IF(Voorblad!$E$10=Rekenblad!BC713,Rekenblad!AV713,0)</f>
        <v>0</v>
      </c>
      <c r="BE713" s="37">
        <f>IF(Voorblad!$E$10=Rekenblad!BC713,Rekenblad!AW713,0)</f>
        <v>0</v>
      </c>
      <c r="BF713" s="37">
        <f>IF(Voorblad!$E$10=Rekenblad!BC713,Rekenblad!AX713,0)</f>
        <v>0</v>
      </c>
      <c r="BG713" s="62">
        <f>IF(Voorblad!$E$10=Rekenblad!BC713,Rekenblad!AY713,0)</f>
        <v>0</v>
      </c>
      <c r="BH713" s="37">
        <f>IF(Voorblad!$E$10=Rekenblad!BC713,Rekenblad!AZ713,0)</f>
        <v>0</v>
      </c>
      <c r="BI713" s="37">
        <f>IF(Voorblad!$E$10=Rekenblad!BC713,Rekenblad!BA713,0)</f>
        <v>0</v>
      </c>
      <c r="BK713">
        <v>145</v>
      </c>
      <c r="BL713" s="37">
        <f>IF(Voorblad!$E$14=Rekenblad!$BL$576,Rekenblad!BD713,0)</f>
        <v>0</v>
      </c>
      <c r="BM713" s="37">
        <f>IF(Voorblad!$E$14=Rekenblad!$BL$576,Rekenblad!BE713,0)</f>
        <v>0</v>
      </c>
      <c r="BN713" s="37">
        <f>IF(Voorblad!$E$14=Rekenblad!$BL$576,Rekenblad!BF713,0)</f>
        <v>0</v>
      </c>
      <c r="BO713" s="37">
        <f>IF(Voorblad!$E$14=Rekenblad!$BL$576,Rekenblad!BG713,0)</f>
        <v>0</v>
      </c>
      <c r="BP713" s="37">
        <f>IF(Voorblad!$E$14=Rekenblad!$BL$576,Rekenblad!BH713,0)</f>
        <v>0</v>
      </c>
      <c r="BQ713" s="37">
        <f>IF(Voorblad!$E$14=Rekenblad!$BL$576,Rekenblad!BI713,0)</f>
        <v>0</v>
      </c>
    </row>
    <row r="714" spans="1:78" x14ac:dyDescent="0.25">
      <c r="B714">
        <f>'Data TREND'!CO139</f>
        <v>146</v>
      </c>
      <c r="C714" s="37">
        <f>'Data TREND'!CQ139</f>
        <v>1323.4884804912799</v>
      </c>
      <c r="D714" s="37">
        <f>'Data TREND'!CR139</f>
        <v>1901.3693020362348</v>
      </c>
      <c r="E714" s="37">
        <f>'Data TREND'!CS139</f>
        <v>771.70210800508198</v>
      </c>
      <c r="F714" s="62">
        <f>'Data TREND'!CT139</f>
        <v>3996.5348058170266</v>
      </c>
      <c r="G714" s="37">
        <f>'Data TREND'!CU139</f>
        <v>49.170284346118521</v>
      </c>
      <c r="H714" s="37">
        <f>'Data TREND'!CV139</f>
        <v>19.982271330123229</v>
      </c>
      <c r="J714" s="37">
        <f t="shared" si="550"/>
        <v>1323.4884804912799</v>
      </c>
      <c r="K714" s="37">
        <f t="shared" si="551"/>
        <v>1901.3693020362348</v>
      </c>
      <c r="L714" s="37">
        <f t="shared" si="552"/>
        <v>771.70210800508198</v>
      </c>
      <c r="M714" s="62">
        <f t="shared" si="553"/>
        <v>3996.5348058170266</v>
      </c>
      <c r="N714" s="37">
        <f t="shared" si="554"/>
        <v>49.170284346118521</v>
      </c>
      <c r="O714" s="37">
        <f t="shared" si="555"/>
        <v>19.982271330123229</v>
      </c>
      <c r="Q714">
        <f>'Data TREND'!CO139</f>
        <v>146</v>
      </c>
      <c r="R714" s="37">
        <f>'Data TREND'!CX139</f>
        <v>1890.6239287370413</v>
      </c>
      <c r="S714" s="37">
        <f>'Data TREND'!CY139</f>
        <v>1898.0776916443242</v>
      </c>
      <c r="T714" s="37">
        <f>'Data TREND'!CZ139</f>
        <v>767.38099555407621</v>
      </c>
      <c r="U714" s="62">
        <f>'Data TREND'!DA139</f>
        <v>4555.5706495585109</v>
      </c>
      <c r="V714" s="37">
        <f>'Data TREND'!DB139</f>
        <v>49.396003093122431</v>
      </c>
      <c r="W714" s="37">
        <f>'Data TREND'!DC139</f>
        <v>20.322696127412208</v>
      </c>
      <c r="Y714" s="37">
        <f t="shared" si="532"/>
        <v>0</v>
      </c>
      <c r="Z714" s="37">
        <f t="shared" si="533"/>
        <v>0</v>
      </c>
      <c r="AA714" s="37">
        <f t="shared" si="534"/>
        <v>0</v>
      </c>
      <c r="AB714" s="62">
        <f t="shared" si="535"/>
        <v>0</v>
      </c>
      <c r="AC714" s="37">
        <f t="shared" si="536"/>
        <v>0</v>
      </c>
      <c r="AD714" s="37">
        <f t="shared" si="537"/>
        <v>0</v>
      </c>
      <c r="AF714">
        <f>'Data TREND'!CO139</f>
        <v>146</v>
      </c>
      <c r="AG714" s="37">
        <f>'Data TREND'!DE139</f>
        <v>2433.0469076127356</v>
      </c>
      <c r="AH714" s="37">
        <f>'Data TREND'!DF139</f>
        <v>1894.9177532665037</v>
      </c>
      <c r="AI714" s="37">
        <f>'Data TREND'!DG139</f>
        <v>762.62371533796738</v>
      </c>
      <c r="AJ714" s="62">
        <f>'Data TREND'!DH139</f>
        <v>5090.9620657018722</v>
      </c>
      <c r="AK714" s="37">
        <f>'Data TREND'!DI139</f>
        <v>48.177569056797807</v>
      </c>
      <c r="AL714" s="37">
        <f>'Data TREND'!DJ139</f>
        <v>19.503663890820917</v>
      </c>
      <c r="AN714" s="37">
        <f t="shared" si="538"/>
        <v>0</v>
      </c>
      <c r="AO714" s="37">
        <f t="shared" si="539"/>
        <v>0</v>
      </c>
      <c r="AP714" s="37">
        <f t="shared" si="540"/>
        <v>0</v>
      </c>
      <c r="AQ714" s="62">
        <f t="shared" si="541"/>
        <v>0</v>
      </c>
      <c r="AR714" s="37">
        <f t="shared" si="542"/>
        <v>0</v>
      </c>
      <c r="AS714" s="37">
        <f t="shared" si="543"/>
        <v>0</v>
      </c>
      <c r="AU714">
        <v>146</v>
      </c>
      <c r="AV714" s="37">
        <f t="shared" si="544"/>
        <v>1323.4884804912799</v>
      </c>
      <c r="AW714" s="37">
        <f t="shared" si="545"/>
        <v>1901.3693020362348</v>
      </c>
      <c r="AX714" s="37">
        <f t="shared" si="546"/>
        <v>771.70210800508198</v>
      </c>
      <c r="AY714" s="62">
        <f t="shared" si="547"/>
        <v>3996.5348058170266</v>
      </c>
      <c r="AZ714" s="37">
        <f t="shared" si="548"/>
        <v>49.170284346118521</v>
      </c>
      <c r="BA714" s="37">
        <f t="shared" si="549"/>
        <v>19.982271330123229</v>
      </c>
      <c r="BC714">
        <v>146</v>
      </c>
      <c r="BD714" s="37">
        <f>IF(Voorblad!$E$10=Rekenblad!BC714,Rekenblad!AV714,0)</f>
        <v>0</v>
      </c>
      <c r="BE714" s="37">
        <f>IF(Voorblad!$E$10=Rekenblad!BC714,Rekenblad!AW714,0)</f>
        <v>0</v>
      </c>
      <c r="BF714" s="37">
        <f>IF(Voorblad!$E$10=Rekenblad!BC714,Rekenblad!AX714,0)</f>
        <v>0</v>
      </c>
      <c r="BG714" s="62">
        <f>IF(Voorblad!$E$10=Rekenblad!BC714,Rekenblad!AY714,0)</f>
        <v>0</v>
      </c>
      <c r="BH714" s="37">
        <f>IF(Voorblad!$E$10=Rekenblad!BC714,Rekenblad!AZ714,0)</f>
        <v>0</v>
      </c>
      <c r="BI714" s="37">
        <f>IF(Voorblad!$E$10=Rekenblad!BC714,Rekenblad!BA714,0)</f>
        <v>0</v>
      </c>
      <c r="BK714">
        <v>146</v>
      </c>
      <c r="BL714" s="37">
        <f>IF(Voorblad!$E$14=Rekenblad!$BL$576,Rekenblad!BD714,0)</f>
        <v>0</v>
      </c>
      <c r="BM714" s="37">
        <f>IF(Voorblad!$E$14=Rekenblad!$BL$576,Rekenblad!BE714,0)</f>
        <v>0</v>
      </c>
      <c r="BN714" s="37">
        <f>IF(Voorblad!$E$14=Rekenblad!$BL$576,Rekenblad!BF714,0)</f>
        <v>0</v>
      </c>
      <c r="BO714" s="37">
        <f>IF(Voorblad!$E$14=Rekenblad!$BL$576,Rekenblad!BG714,0)</f>
        <v>0</v>
      </c>
      <c r="BP714" s="37">
        <f>IF(Voorblad!$E$14=Rekenblad!$BL$576,Rekenblad!BH714,0)</f>
        <v>0</v>
      </c>
      <c r="BQ714" s="37">
        <f>IF(Voorblad!$E$14=Rekenblad!$BL$576,Rekenblad!BI714,0)</f>
        <v>0</v>
      </c>
    </row>
    <row r="715" spans="1:78" x14ac:dyDescent="0.25">
      <c r="B715">
        <f>'Data TREND'!CO140</f>
        <v>147</v>
      </c>
      <c r="C715" s="37">
        <f>'Data TREND'!CQ140</f>
        <v>1331.2709801859401</v>
      </c>
      <c r="D715" s="37">
        <f>'Data TREND'!CR140</f>
        <v>1914.065777314815</v>
      </c>
      <c r="E715" s="37">
        <f>'Data TREND'!CS140</f>
        <v>776.95495173649772</v>
      </c>
      <c r="F715" s="62">
        <f>'Data TREND'!CT140</f>
        <v>4022.2670426717559</v>
      </c>
      <c r="G715" s="37">
        <f>'Data TREND'!CU140</f>
        <v>48.781030373106887</v>
      </c>
      <c r="H715" s="37">
        <f>'Data TREND'!CV140</f>
        <v>19.823514889150903</v>
      </c>
      <c r="J715" s="37">
        <f t="shared" si="550"/>
        <v>1331.2709801859401</v>
      </c>
      <c r="K715" s="37">
        <f t="shared" si="551"/>
        <v>1914.065777314815</v>
      </c>
      <c r="L715" s="37">
        <f t="shared" si="552"/>
        <v>776.95495173649772</v>
      </c>
      <c r="M715" s="62">
        <f t="shared" si="553"/>
        <v>4022.2670426717559</v>
      </c>
      <c r="N715" s="37">
        <f t="shared" si="554"/>
        <v>48.781030373106887</v>
      </c>
      <c r="O715" s="37">
        <f t="shared" si="555"/>
        <v>19.823514889150903</v>
      </c>
      <c r="Q715">
        <f>'Data TREND'!CO140</f>
        <v>147</v>
      </c>
      <c r="R715" s="37">
        <f>'Data TREND'!CX140</f>
        <v>1901.5299571706264</v>
      </c>
      <c r="S715" s="37">
        <f>'Data TREND'!CY140</f>
        <v>1910.7321804629983</v>
      </c>
      <c r="T715" s="37">
        <f>'Data TREND'!CZ140</f>
        <v>772.55754700052671</v>
      </c>
      <c r="U715" s="62">
        <f>'Data TREND'!DA140</f>
        <v>4584.3055146349716</v>
      </c>
      <c r="V715" s="37">
        <f>'Data TREND'!DB140</f>
        <v>48.812784412680784</v>
      </c>
      <c r="W715" s="37">
        <f>'Data TREND'!DC140</f>
        <v>20.085976113353176</v>
      </c>
      <c r="Y715" s="37">
        <f t="shared" si="532"/>
        <v>0</v>
      </c>
      <c r="Z715" s="37">
        <f t="shared" si="533"/>
        <v>0</v>
      </c>
      <c r="AA715" s="37">
        <f t="shared" si="534"/>
        <v>0</v>
      </c>
      <c r="AB715" s="62">
        <f t="shared" si="535"/>
        <v>0</v>
      </c>
      <c r="AC715" s="37">
        <f t="shared" si="536"/>
        <v>0</v>
      </c>
      <c r="AD715" s="37">
        <f t="shared" si="537"/>
        <v>0</v>
      </c>
      <c r="AF715">
        <f>'Data TREND'!CO140</f>
        <v>147</v>
      </c>
      <c r="AG715" s="37">
        <f>'Data TREND'!DE140</f>
        <v>2446.8984991603784</v>
      </c>
      <c r="AH715" s="37">
        <f>'Data TREND'!DF140</f>
        <v>1907.531023470242</v>
      </c>
      <c r="AI715" s="37">
        <f>'Data TREND'!DG140</f>
        <v>767.71401217292828</v>
      </c>
      <c r="AJ715" s="62">
        <f>'Data TREND'!DH140</f>
        <v>5122.5213057057153</v>
      </c>
      <c r="AK715" s="37">
        <f>'Data TREND'!DI140</f>
        <v>47.385619287461694</v>
      </c>
      <c r="AL715" s="37">
        <f>'Data TREND'!DJ140</f>
        <v>19.179458546064907</v>
      </c>
      <c r="AN715" s="37">
        <f t="shared" si="538"/>
        <v>0</v>
      </c>
      <c r="AO715" s="37">
        <f t="shared" si="539"/>
        <v>0</v>
      </c>
      <c r="AP715" s="37">
        <f t="shared" si="540"/>
        <v>0</v>
      </c>
      <c r="AQ715" s="62">
        <f t="shared" si="541"/>
        <v>0</v>
      </c>
      <c r="AR715" s="37">
        <f t="shared" si="542"/>
        <v>0</v>
      </c>
      <c r="AS715" s="37">
        <f t="shared" si="543"/>
        <v>0</v>
      </c>
      <c r="AU715">
        <v>147</v>
      </c>
      <c r="AV715" s="37">
        <f t="shared" si="544"/>
        <v>1331.2709801859401</v>
      </c>
      <c r="AW715" s="37">
        <f t="shared" si="545"/>
        <v>1914.065777314815</v>
      </c>
      <c r="AX715" s="37">
        <f t="shared" si="546"/>
        <v>776.95495173649772</v>
      </c>
      <c r="AY715" s="62">
        <f t="shared" si="547"/>
        <v>4022.2670426717559</v>
      </c>
      <c r="AZ715" s="37">
        <f t="shared" si="548"/>
        <v>48.781030373106887</v>
      </c>
      <c r="BA715" s="37">
        <f t="shared" si="549"/>
        <v>19.823514889150903</v>
      </c>
      <c r="BC715">
        <v>147</v>
      </c>
      <c r="BD715" s="37">
        <f>IF(Voorblad!$E$10=Rekenblad!BC715,Rekenblad!AV715,0)</f>
        <v>0</v>
      </c>
      <c r="BE715" s="37">
        <f>IF(Voorblad!$E$10=Rekenblad!BC715,Rekenblad!AW715,0)</f>
        <v>0</v>
      </c>
      <c r="BF715" s="37">
        <f>IF(Voorblad!$E$10=Rekenblad!BC715,Rekenblad!AX715,0)</f>
        <v>0</v>
      </c>
      <c r="BG715" s="62">
        <f>IF(Voorblad!$E$10=Rekenblad!BC715,Rekenblad!AY715,0)</f>
        <v>0</v>
      </c>
      <c r="BH715" s="37">
        <f>IF(Voorblad!$E$10=Rekenblad!BC715,Rekenblad!AZ715,0)</f>
        <v>0</v>
      </c>
      <c r="BI715" s="37">
        <f>IF(Voorblad!$E$10=Rekenblad!BC715,Rekenblad!BA715,0)</f>
        <v>0</v>
      </c>
      <c r="BK715">
        <v>147</v>
      </c>
      <c r="BL715" s="37">
        <f>IF(Voorblad!$E$14=Rekenblad!$BL$576,Rekenblad!BD715,0)</f>
        <v>0</v>
      </c>
      <c r="BM715" s="37">
        <f>IF(Voorblad!$E$14=Rekenblad!$BL$576,Rekenblad!BE715,0)</f>
        <v>0</v>
      </c>
      <c r="BN715" s="37">
        <f>IF(Voorblad!$E$14=Rekenblad!$BL$576,Rekenblad!BF715,0)</f>
        <v>0</v>
      </c>
      <c r="BO715" s="37">
        <f>IF(Voorblad!$E$14=Rekenblad!$BL$576,Rekenblad!BG715,0)</f>
        <v>0</v>
      </c>
      <c r="BP715" s="37">
        <f>IF(Voorblad!$E$14=Rekenblad!$BL$576,Rekenblad!BH715,0)</f>
        <v>0</v>
      </c>
      <c r="BQ715" s="37">
        <f>IF(Voorblad!$E$14=Rekenblad!$BL$576,Rekenblad!BI715,0)</f>
        <v>0</v>
      </c>
    </row>
    <row r="716" spans="1:78" x14ac:dyDescent="0.25">
      <c r="B716">
        <f>'Data TREND'!CO141</f>
        <v>148</v>
      </c>
      <c r="C716" s="37">
        <f>'Data TREND'!CQ141</f>
        <v>1339.0534798806007</v>
      </c>
      <c r="D716" s="37">
        <f>'Data TREND'!CR141</f>
        <v>1926.7622525933957</v>
      </c>
      <c r="E716" s="37">
        <f>'Data TREND'!CS141</f>
        <v>782.20779546791334</v>
      </c>
      <c r="F716" s="62">
        <f>'Data TREND'!CT141</f>
        <v>4047.9992795264843</v>
      </c>
      <c r="G716" s="37">
        <f>'Data TREND'!CU141</f>
        <v>48.391776400095253</v>
      </c>
      <c r="H716" s="37">
        <f>'Data TREND'!CV141</f>
        <v>19.664758448178581</v>
      </c>
      <c r="J716" s="37">
        <f t="shared" si="550"/>
        <v>1339.0534798806007</v>
      </c>
      <c r="K716" s="37">
        <f t="shared" si="551"/>
        <v>1926.7622525933957</v>
      </c>
      <c r="L716" s="37">
        <f t="shared" si="552"/>
        <v>782.20779546791334</v>
      </c>
      <c r="M716" s="62">
        <f t="shared" si="553"/>
        <v>4047.9992795264843</v>
      </c>
      <c r="N716" s="37">
        <f t="shared" si="554"/>
        <v>48.391776400095253</v>
      </c>
      <c r="O716" s="37">
        <f t="shared" si="555"/>
        <v>19.664758448178581</v>
      </c>
      <c r="Q716">
        <f>'Data TREND'!CO141</f>
        <v>148</v>
      </c>
      <c r="R716" s="37">
        <f>'Data TREND'!CX141</f>
        <v>1912.435985604212</v>
      </c>
      <c r="S716" s="37">
        <f>'Data TREND'!CY141</f>
        <v>1923.3866692816723</v>
      </c>
      <c r="T716" s="37">
        <f>'Data TREND'!CZ141</f>
        <v>777.7340984469771</v>
      </c>
      <c r="U716" s="62">
        <f>'Data TREND'!DA141</f>
        <v>4613.0403797114323</v>
      </c>
      <c r="V716" s="37">
        <f>'Data TREND'!DB141</f>
        <v>48.229565732239124</v>
      </c>
      <c r="W716" s="37">
        <f>'Data TREND'!DC141</f>
        <v>19.849256099294152</v>
      </c>
      <c r="Y716" s="37">
        <f t="shared" si="532"/>
        <v>0</v>
      </c>
      <c r="Z716" s="37">
        <f t="shared" si="533"/>
        <v>0</v>
      </c>
      <c r="AA716" s="37">
        <f t="shared" si="534"/>
        <v>0</v>
      </c>
      <c r="AB716" s="62">
        <f t="shared" si="535"/>
        <v>0</v>
      </c>
      <c r="AC716" s="37">
        <f t="shared" si="536"/>
        <v>0</v>
      </c>
      <c r="AD716" s="37">
        <f t="shared" si="537"/>
        <v>0</v>
      </c>
      <c r="AF716">
        <f>'Data TREND'!CO141</f>
        <v>148</v>
      </c>
      <c r="AG716" s="37">
        <f>'Data TREND'!DE141</f>
        <v>2460.7500907080212</v>
      </c>
      <c r="AH716" s="37">
        <f>'Data TREND'!DF141</f>
        <v>1920.14429367398</v>
      </c>
      <c r="AI716" s="37">
        <f>'Data TREND'!DG141</f>
        <v>772.80430900788906</v>
      </c>
      <c r="AJ716" s="62">
        <f>'Data TREND'!DH141</f>
        <v>5154.0805457095585</v>
      </c>
      <c r="AK716" s="37">
        <f>'Data TREND'!DI141</f>
        <v>46.593669518125594</v>
      </c>
      <c r="AL716" s="37">
        <f>'Data TREND'!DJ141</f>
        <v>18.855253201308898</v>
      </c>
      <c r="AN716" s="37">
        <f t="shared" si="538"/>
        <v>0</v>
      </c>
      <c r="AO716" s="37">
        <f t="shared" si="539"/>
        <v>0</v>
      </c>
      <c r="AP716" s="37">
        <f t="shared" si="540"/>
        <v>0</v>
      </c>
      <c r="AQ716" s="62">
        <f t="shared" si="541"/>
        <v>0</v>
      </c>
      <c r="AR716" s="37">
        <f t="shared" si="542"/>
        <v>0</v>
      </c>
      <c r="AS716" s="37">
        <f t="shared" si="543"/>
        <v>0</v>
      </c>
      <c r="AU716">
        <v>148</v>
      </c>
      <c r="AV716" s="37">
        <f t="shared" si="544"/>
        <v>1339.0534798806007</v>
      </c>
      <c r="AW716" s="37">
        <f t="shared" si="545"/>
        <v>1926.7622525933957</v>
      </c>
      <c r="AX716" s="37">
        <f t="shared" si="546"/>
        <v>782.20779546791334</v>
      </c>
      <c r="AY716" s="62">
        <f t="shared" si="547"/>
        <v>4047.9992795264843</v>
      </c>
      <c r="AZ716" s="37">
        <f t="shared" si="548"/>
        <v>48.391776400095253</v>
      </c>
      <c r="BA716" s="37">
        <f t="shared" si="549"/>
        <v>19.664758448178581</v>
      </c>
      <c r="BC716">
        <v>148</v>
      </c>
      <c r="BD716" s="37">
        <f>IF(Voorblad!$E$10=Rekenblad!BC716,Rekenblad!AV716,0)</f>
        <v>0</v>
      </c>
      <c r="BE716" s="37">
        <f>IF(Voorblad!$E$10=Rekenblad!BC716,Rekenblad!AW716,0)</f>
        <v>0</v>
      </c>
      <c r="BF716" s="37">
        <f>IF(Voorblad!$E$10=Rekenblad!BC716,Rekenblad!AX716,0)</f>
        <v>0</v>
      </c>
      <c r="BG716" s="62">
        <f>IF(Voorblad!$E$10=Rekenblad!BC716,Rekenblad!AY716,0)</f>
        <v>0</v>
      </c>
      <c r="BH716" s="37">
        <f>IF(Voorblad!$E$10=Rekenblad!BC716,Rekenblad!AZ716,0)</f>
        <v>0</v>
      </c>
      <c r="BI716" s="37">
        <f>IF(Voorblad!$E$10=Rekenblad!BC716,Rekenblad!BA716,0)</f>
        <v>0</v>
      </c>
      <c r="BK716">
        <v>148</v>
      </c>
      <c r="BL716" s="37">
        <f>IF(Voorblad!$E$14=Rekenblad!$BL$576,Rekenblad!BD716,0)</f>
        <v>0</v>
      </c>
      <c r="BM716" s="37">
        <f>IF(Voorblad!$E$14=Rekenblad!$BL$576,Rekenblad!BE716,0)</f>
        <v>0</v>
      </c>
      <c r="BN716" s="37">
        <f>IF(Voorblad!$E$14=Rekenblad!$BL$576,Rekenblad!BF716,0)</f>
        <v>0</v>
      </c>
      <c r="BO716" s="37">
        <f>IF(Voorblad!$E$14=Rekenblad!$BL$576,Rekenblad!BG716,0)</f>
        <v>0</v>
      </c>
      <c r="BP716" s="37">
        <f>IF(Voorblad!$E$14=Rekenblad!$BL$576,Rekenblad!BH716,0)</f>
        <v>0</v>
      </c>
      <c r="BQ716" s="37">
        <f>IF(Voorblad!$E$14=Rekenblad!$BL$576,Rekenblad!BI716,0)</f>
        <v>0</v>
      </c>
    </row>
    <row r="717" spans="1:78" x14ac:dyDescent="0.25">
      <c r="B717">
        <f>'Data TREND'!CO142</f>
        <v>149</v>
      </c>
      <c r="C717" s="37">
        <f>'Data TREND'!CQ142</f>
        <v>1346.8359795752608</v>
      </c>
      <c r="D717" s="37">
        <f>'Data TREND'!CR142</f>
        <v>1939.458727871976</v>
      </c>
      <c r="E717" s="37">
        <f>'Data TREND'!CS142</f>
        <v>787.46063919932908</v>
      </c>
      <c r="F717" s="62">
        <f>'Data TREND'!CT142</f>
        <v>4073.7315163812136</v>
      </c>
      <c r="G717" s="37">
        <f>'Data TREND'!CU142</f>
        <v>48.002522427083619</v>
      </c>
      <c r="H717" s="37">
        <f>'Data TREND'!CV142</f>
        <v>19.506002007206256</v>
      </c>
      <c r="J717" s="37">
        <f t="shared" si="550"/>
        <v>1346.8359795752608</v>
      </c>
      <c r="K717" s="37">
        <f t="shared" si="551"/>
        <v>1939.458727871976</v>
      </c>
      <c r="L717" s="37">
        <f t="shared" si="552"/>
        <v>787.46063919932908</v>
      </c>
      <c r="M717" s="62">
        <f t="shared" si="553"/>
        <v>4073.7315163812136</v>
      </c>
      <c r="N717" s="37">
        <f t="shared" si="554"/>
        <v>48.002522427083619</v>
      </c>
      <c r="O717" s="37">
        <f t="shared" si="555"/>
        <v>19.506002007206256</v>
      </c>
      <c r="Q717">
        <f>'Data TREND'!CO142</f>
        <v>149</v>
      </c>
      <c r="R717" s="37">
        <f>'Data TREND'!CX142</f>
        <v>1923.3420140377971</v>
      </c>
      <c r="S717" s="37">
        <f>'Data TREND'!CY142</f>
        <v>1936.0411581003464</v>
      </c>
      <c r="T717" s="37">
        <f>'Data TREND'!CZ142</f>
        <v>782.91064989342749</v>
      </c>
      <c r="U717" s="62">
        <f>'Data TREND'!DA142</f>
        <v>4641.7752447878929</v>
      </c>
      <c r="V717" s="37">
        <f>'Data TREND'!DB142</f>
        <v>47.646347051797477</v>
      </c>
      <c r="W717" s="37">
        <f>'Data TREND'!DC142</f>
        <v>19.612536085235128</v>
      </c>
      <c r="Y717" s="37">
        <f t="shared" si="532"/>
        <v>0</v>
      </c>
      <c r="Z717" s="37">
        <f t="shared" si="533"/>
        <v>0</v>
      </c>
      <c r="AA717" s="37">
        <f t="shared" si="534"/>
        <v>0</v>
      </c>
      <c r="AB717" s="62">
        <f t="shared" si="535"/>
        <v>0</v>
      </c>
      <c r="AC717" s="37">
        <f t="shared" si="536"/>
        <v>0</v>
      </c>
      <c r="AD717" s="37">
        <f t="shared" si="537"/>
        <v>0</v>
      </c>
      <c r="AF717">
        <f>'Data TREND'!CO142</f>
        <v>149</v>
      </c>
      <c r="AG717" s="37">
        <f>'Data TREND'!DE142</f>
        <v>2474.6016822556639</v>
      </c>
      <c r="AH717" s="37">
        <f>'Data TREND'!DF142</f>
        <v>1932.757563877718</v>
      </c>
      <c r="AI717" s="37">
        <f>'Data TREND'!DG142</f>
        <v>777.89460584284984</v>
      </c>
      <c r="AJ717" s="62">
        <f>'Data TREND'!DH142</f>
        <v>5185.6397857134016</v>
      </c>
      <c r="AK717" s="37">
        <f>'Data TREND'!DI142</f>
        <v>45.80171974878948</v>
      </c>
      <c r="AL717" s="37">
        <f>'Data TREND'!DJ142</f>
        <v>18.531047856552895</v>
      </c>
      <c r="AN717" s="37">
        <f t="shared" si="538"/>
        <v>0</v>
      </c>
      <c r="AO717" s="37">
        <f t="shared" si="539"/>
        <v>0</v>
      </c>
      <c r="AP717" s="37">
        <f t="shared" si="540"/>
        <v>0</v>
      </c>
      <c r="AQ717" s="62">
        <f t="shared" si="541"/>
        <v>0</v>
      </c>
      <c r="AR717" s="37">
        <f t="shared" si="542"/>
        <v>0</v>
      </c>
      <c r="AS717" s="37">
        <f t="shared" si="543"/>
        <v>0</v>
      </c>
      <c r="AU717">
        <v>149</v>
      </c>
      <c r="AV717" s="37">
        <f t="shared" si="544"/>
        <v>1346.8359795752608</v>
      </c>
      <c r="AW717" s="37">
        <f t="shared" si="545"/>
        <v>1939.458727871976</v>
      </c>
      <c r="AX717" s="37">
        <f t="shared" si="546"/>
        <v>787.46063919932908</v>
      </c>
      <c r="AY717" s="62">
        <f t="shared" si="547"/>
        <v>4073.7315163812136</v>
      </c>
      <c r="AZ717" s="37">
        <f t="shared" si="548"/>
        <v>48.002522427083619</v>
      </c>
      <c r="BA717" s="37">
        <f t="shared" si="549"/>
        <v>19.506002007206256</v>
      </c>
      <c r="BC717">
        <v>149</v>
      </c>
      <c r="BD717" s="37">
        <f>IF(Voorblad!$E$10=Rekenblad!BC717,Rekenblad!AV717,0)</f>
        <v>0</v>
      </c>
      <c r="BE717" s="37">
        <f>IF(Voorblad!$E$10=Rekenblad!BC717,Rekenblad!AW717,0)</f>
        <v>0</v>
      </c>
      <c r="BF717" s="37">
        <f>IF(Voorblad!$E$10=Rekenblad!BC717,Rekenblad!AX717,0)</f>
        <v>0</v>
      </c>
      <c r="BG717" s="62">
        <f>IF(Voorblad!$E$10=Rekenblad!BC717,Rekenblad!AY717,0)</f>
        <v>0</v>
      </c>
      <c r="BH717" s="37">
        <f>IF(Voorblad!$E$10=Rekenblad!BC717,Rekenblad!AZ717,0)</f>
        <v>0</v>
      </c>
      <c r="BI717" s="37">
        <f>IF(Voorblad!$E$10=Rekenblad!BC717,Rekenblad!BA717,0)</f>
        <v>0</v>
      </c>
      <c r="BK717">
        <v>149</v>
      </c>
      <c r="BL717" s="37">
        <f>IF(Voorblad!$E$14=Rekenblad!$BL$576,Rekenblad!BD717,0)</f>
        <v>0</v>
      </c>
      <c r="BM717" s="37">
        <f>IF(Voorblad!$E$14=Rekenblad!$BL$576,Rekenblad!BE717,0)</f>
        <v>0</v>
      </c>
      <c r="BN717" s="37">
        <f>IF(Voorblad!$E$14=Rekenblad!$BL$576,Rekenblad!BF717,0)</f>
        <v>0</v>
      </c>
      <c r="BO717" s="37">
        <f>IF(Voorblad!$E$14=Rekenblad!$BL$576,Rekenblad!BG717,0)</f>
        <v>0</v>
      </c>
      <c r="BP717" s="37">
        <f>IF(Voorblad!$E$14=Rekenblad!$BL$576,Rekenblad!BH717,0)</f>
        <v>0</v>
      </c>
      <c r="BQ717" s="37">
        <f>IF(Voorblad!$E$14=Rekenblad!$BL$576,Rekenblad!BI717,0)</f>
        <v>0</v>
      </c>
    </row>
    <row r="718" spans="1:78" x14ac:dyDescent="0.25">
      <c r="B718">
        <f>'Data TREND'!CO143</f>
        <v>150</v>
      </c>
      <c r="C718" s="37">
        <f>'Data TREND'!CQ143</f>
        <v>1354.6184792699214</v>
      </c>
      <c r="D718" s="37">
        <f>'Data TREND'!CR143</f>
        <v>1952.1552031505566</v>
      </c>
      <c r="E718" s="37">
        <f>'Data TREND'!CS143</f>
        <v>792.71348293074482</v>
      </c>
      <c r="F718" s="62">
        <f>'Data TREND'!CT143</f>
        <v>4099.463753235942</v>
      </c>
      <c r="G718" s="37">
        <f>'Data TREND'!CU143</f>
        <v>47.613268454071985</v>
      </c>
      <c r="H718" s="37">
        <f>'Data TREND'!CV143</f>
        <v>19.34724556623393</v>
      </c>
      <c r="J718" s="37">
        <f t="shared" si="550"/>
        <v>1354.6184792699214</v>
      </c>
      <c r="K718" s="37">
        <f t="shared" si="551"/>
        <v>1952.1552031505566</v>
      </c>
      <c r="L718" s="37">
        <f t="shared" si="552"/>
        <v>792.71348293074482</v>
      </c>
      <c r="M718" s="62">
        <f t="shared" si="553"/>
        <v>4099.463753235942</v>
      </c>
      <c r="N718" s="37">
        <f t="shared" si="554"/>
        <v>47.613268454071985</v>
      </c>
      <c r="O718" s="37">
        <f t="shared" si="555"/>
        <v>19.34724556623393</v>
      </c>
      <c r="Q718">
        <f>'Data TREND'!CO143</f>
        <v>150</v>
      </c>
      <c r="R718" s="37">
        <f>'Data TREND'!CX143</f>
        <v>1934.2480424713822</v>
      </c>
      <c r="S718" s="37">
        <f>'Data TREND'!CY143</f>
        <v>1948.6956469190202</v>
      </c>
      <c r="T718" s="37">
        <f>'Data TREND'!CZ143</f>
        <v>788.08720133987799</v>
      </c>
      <c r="U718" s="62">
        <f>'Data TREND'!DA143</f>
        <v>4670.5101098643527</v>
      </c>
      <c r="V718" s="37">
        <f>'Data TREND'!DB143</f>
        <v>47.063128371355816</v>
      </c>
      <c r="W718" s="37">
        <f>'Data TREND'!DC143</f>
        <v>19.375816071176104</v>
      </c>
      <c r="Y718" s="37">
        <f t="shared" si="532"/>
        <v>0</v>
      </c>
      <c r="Z718" s="37">
        <f t="shared" si="533"/>
        <v>0</v>
      </c>
      <c r="AA718" s="37">
        <f t="shared" si="534"/>
        <v>0</v>
      </c>
      <c r="AB718" s="62">
        <f t="shared" si="535"/>
        <v>0</v>
      </c>
      <c r="AC718" s="37">
        <f t="shared" si="536"/>
        <v>0</v>
      </c>
      <c r="AD718" s="37">
        <f t="shared" si="537"/>
        <v>0</v>
      </c>
      <c r="AF718">
        <f>'Data TREND'!CO143</f>
        <v>150</v>
      </c>
      <c r="AG718" s="37">
        <f>'Data TREND'!DE143</f>
        <v>2488.4532738033067</v>
      </c>
      <c r="AH718" s="37">
        <f>'Data TREND'!DF143</f>
        <v>1945.3708340814562</v>
      </c>
      <c r="AI718" s="37">
        <f>'Data TREND'!DG143</f>
        <v>782.98490267781062</v>
      </c>
      <c r="AJ718" s="62">
        <f>'Data TREND'!DH143</f>
        <v>5217.1990257172456</v>
      </c>
      <c r="AK718" s="37">
        <f>'Data TREND'!DI143</f>
        <v>45.009769979453381</v>
      </c>
      <c r="AL718" s="37">
        <f>'Data TREND'!DJ143</f>
        <v>18.206842511796886</v>
      </c>
      <c r="AN718" s="37">
        <f t="shared" si="538"/>
        <v>0</v>
      </c>
      <c r="AO718" s="37">
        <f t="shared" si="539"/>
        <v>0</v>
      </c>
      <c r="AP718" s="37">
        <f t="shared" si="540"/>
        <v>0</v>
      </c>
      <c r="AQ718" s="62">
        <f t="shared" si="541"/>
        <v>0</v>
      </c>
      <c r="AR718" s="37">
        <f t="shared" si="542"/>
        <v>0</v>
      </c>
      <c r="AS718" s="37">
        <f t="shared" si="543"/>
        <v>0</v>
      </c>
      <c r="AU718">
        <v>150</v>
      </c>
      <c r="AV718" s="37">
        <f t="shared" si="544"/>
        <v>1354.6184792699214</v>
      </c>
      <c r="AW718" s="37">
        <f t="shared" si="545"/>
        <v>1952.1552031505566</v>
      </c>
      <c r="AX718" s="37">
        <f t="shared" si="546"/>
        <v>792.71348293074482</v>
      </c>
      <c r="AY718" s="62">
        <f t="shared" si="547"/>
        <v>4099.463753235942</v>
      </c>
      <c r="AZ718" s="37">
        <f t="shared" si="548"/>
        <v>47.613268454071985</v>
      </c>
      <c r="BA718" s="37">
        <f t="shared" si="549"/>
        <v>19.34724556623393</v>
      </c>
      <c r="BC718">
        <v>150</v>
      </c>
      <c r="BD718" s="37">
        <f>IF(Voorblad!$E$10=Rekenblad!BC718,Rekenblad!AV718,0)</f>
        <v>0</v>
      </c>
      <c r="BE718" s="37">
        <f>IF(Voorblad!$E$10=Rekenblad!BC718,Rekenblad!AW718,0)</f>
        <v>0</v>
      </c>
      <c r="BF718" s="37">
        <f>IF(Voorblad!$E$10=Rekenblad!BC718,Rekenblad!AX718,0)</f>
        <v>0</v>
      </c>
      <c r="BG718" s="62">
        <f>IF(Voorblad!$E$10=Rekenblad!BC718,Rekenblad!AY718,0)</f>
        <v>0</v>
      </c>
      <c r="BH718" s="37">
        <f>IF(Voorblad!$E$10=Rekenblad!BC718,Rekenblad!AZ718,0)</f>
        <v>0</v>
      </c>
      <c r="BI718" s="37">
        <f>IF(Voorblad!$E$10=Rekenblad!BC718,Rekenblad!BA718,0)</f>
        <v>0</v>
      </c>
      <c r="BK718">
        <v>150</v>
      </c>
      <c r="BL718" s="37">
        <f>IF(Voorblad!$E$14=Rekenblad!$BL$576,Rekenblad!BD718,0)</f>
        <v>0</v>
      </c>
      <c r="BM718" s="37">
        <f>IF(Voorblad!$E$14=Rekenblad!$BL$576,Rekenblad!BE718,0)</f>
        <v>0</v>
      </c>
      <c r="BN718" s="37">
        <f>IF(Voorblad!$E$14=Rekenblad!$BL$576,Rekenblad!BF718,0)</f>
        <v>0</v>
      </c>
      <c r="BO718" s="37">
        <f>IF(Voorblad!$E$14=Rekenblad!$BL$576,Rekenblad!BG718,0)</f>
        <v>0</v>
      </c>
      <c r="BP718" s="37">
        <f>IF(Voorblad!$E$14=Rekenblad!$BL$576,Rekenblad!BH718,0)</f>
        <v>0</v>
      </c>
      <c r="BQ718" s="37">
        <f>IF(Voorblad!$E$14=Rekenblad!$BL$576,Rekenblad!BI718,0)</f>
        <v>0</v>
      </c>
    </row>
    <row r="719" spans="1:78" s="27" customFormat="1" x14ac:dyDescent="0.25">
      <c r="F719" s="61"/>
      <c r="J719" s="59"/>
      <c r="K719" s="59"/>
      <c r="L719" s="59"/>
      <c r="M719" s="63"/>
      <c r="N719" s="59"/>
      <c r="O719" s="59"/>
      <c r="P719" s="66"/>
      <c r="U719" s="61"/>
      <c r="Y719" s="59"/>
      <c r="Z719" s="59"/>
      <c r="AA719" s="59"/>
      <c r="AB719" s="63"/>
      <c r="AC719" s="59"/>
      <c r="AD719" s="59"/>
      <c r="AE719" s="66"/>
      <c r="AG719" s="59"/>
      <c r="AH719" s="59"/>
      <c r="AI719" s="59"/>
      <c r="AJ719" s="63"/>
      <c r="AK719" s="59"/>
      <c r="AL719" s="59"/>
      <c r="AN719" s="59"/>
      <c r="AO719" s="59"/>
      <c r="AP719" s="59"/>
      <c r="AQ719" s="63"/>
      <c r="AR719" s="59"/>
      <c r="AS719" s="59"/>
      <c r="AT719" s="46"/>
      <c r="AV719" s="59"/>
      <c r="AW719" s="59"/>
      <c r="AX719" s="59"/>
      <c r="AY719" s="63"/>
      <c r="AZ719" s="59"/>
      <c r="BA719" s="59"/>
      <c r="BB719" s="46"/>
      <c r="BD719" s="59"/>
      <c r="BE719" s="59"/>
      <c r="BF719" s="59"/>
      <c r="BG719" s="63"/>
      <c r="BH719" s="59"/>
      <c r="BI719" s="59"/>
      <c r="BJ719" s="46"/>
      <c r="BK719" s="27" t="s">
        <v>61</v>
      </c>
      <c r="BL719" s="64">
        <v>35</v>
      </c>
      <c r="BM719" s="59"/>
      <c r="BN719" s="59"/>
      <c r="BO719" s="63"/>
      <c r="BP719" s="59"/>
      <c r="BQ719" s="59"/>
      <c r="BR719" s="65"/>
      <c r="BS719" s="25"/>
      <c r="BU719" s="59"/>
      <c r="BV719" s="59"/>
      <c r="BW719" s="59"/>
      <c r="BX719" s="63"/>
      <c r="BY719" s="59"/>
      <c r="BZ719" s="59"/>
    </row>
    <row r="720" spans="1:78" ht="45" x14ac:dyDescent="0.25">
      <c r="A720" t="s">
        <v>53</v>
      </c>
      <c r="B720" s="58" t="s">
        <v>38</v>
      </c>
      <c r="C720" s="55" t="s">
        <v>40</v>
      </c>
      <c r="D720" s="55" t="s">
        <v>41</v>
      </c>
      <c r="E720" s="55" t="s">
        <v>42</v>
      </c>
      <c r="F720" s="56" t="s">
        <v>43</v>
      </c>
      <c r="G720" s="55" t="s">
        <v>44</v>
      </c>
      <c r="H720" s="57" t="s">
        <v>45</v>
      </c>
      <c r="J720" s="55" t="s">
        <v>40</v>
      </c>
      <c r="K720" s="55" t="s">
        <v>41</v>
      </c>
      <c r="L720" s="55" t="s">
        <v>42</v>
      </c>
      <c r="M720" s="56" t="s">
        <v>43</v>
      </c>
      <c r="N720" s="55" t="s">
        <v>44</v>
      </c>
      <c r="O720" s="57" t="s">
        <v>45</v>
      </c>
      <c r="Q720" s="58" t="s">
        <v>38</v>
      </c>
      <c r="R720" s="55" t="s">
        <v>40</v>
      </c>
      <c r="S720" s="55" t="s">
        <v>41</v>
      </c>
      <c r="T720" s="55" t="s">
        <v>42</v>
      </c>
      <c r="U720" s="56" t="s">
        <v>43</v>
      </c>
      <c r="V720" s="55" t="s">
        <v>44</v>
      </c>
      <c r="W720" s="57" t="s">
        <v>45</v>
      </c>
      <c r="Y720" s="55" t="s">
        <v>40</v>
      </c>
      <c r="Z720" s="55" t="s">
        <v>41</v>
      </c>
      <c r="AA720" s="55" t="s">
        <v>42</v>
      </c>
      <c r="AB720" s="56" t="s">
        <v>43</v>
      </c>
      <c r="AC720" s="55" t="s">
        <v>44</v>
      </c>
      <c r="AD720" s="57" t="s">
        <v>45</v>
      </c>
      <c r="AF720" s="58" t="s">
        <v>38</v>
      </c>
      <c r="AG720" s="55" t="s">
        <v>40</v>
      </c>
      <c r="AH720" s="55" t="s">
        <v>41</v>
      </c>
      <c r="AI720" s="55" t="s">
        <v>42</v>
      </c>
      <c r="AJ720" s="56" t="s">
        <v>43</v>
      </c>
      <c r="AK720" s="55" t="s">
        <v>44</v>
      </c>
      <c r="AL720" s="57" t="s">
        <v>45</v>
      </c>
      <c r="AN720" s="55" t="s">
        <v>40</v>
      </c>
      <c r="AO720" s="55" t="s">
        <v>41</v>
      </c>
      <c r="AP720" s="55" t="s">
        <v>42</v>
      </c>
      <c r="AQ720" s="56" t="s">
        <v>43</v>
      </c>
      <c r="AR720" s="55" t="s">
        <v>44</v>
      </c>
      <c r="AS720" s="57" t="s">
        <v>45</v>
      </c>
      <c r="AV720" s="55" t="s">
        <v>40</v>
      </c>
      <c r="AW720" s="55" t="s">
        <v>41</v>
      </c>
      <c r="AX720" s="55" t="s">
        <v>42</v>
      </c>
      <c r="AY720" s="56" t="s">
        <v>43</v>
      </c>
      <c r="AZ720" s="55" t="s">
        <v>44</v>
      </c>
      <c r="BA720" s="57" t="s">
        <v>45</v>
      </c>
      <c r="BC720" s="58" t="s">
        <v>38</v>
      </c>
      <c r="BD720" s="55" t="s">
        <v>40</v>
      </c>
      <c r="BE720" s="55" t="s">
        <v>41</v>
      </c>
      <c r="BF720" s="55" t="s">
        <v>42</v>
      </c>
      <c r="BG720" s="56" t="s">
        <v>43</v>
      </c>
      <c r="BH720" s="55" t="s">
        <v>44</v>
      </c>
      <c r="BI720" s="57" t="s">
        <v>45</v>
      </c>
      <c r="BK720" s="58" t="s">
        <v>38</v>
      </c>
      <c r="BL720" s="55" t="s">
        <v>40</v>
      </c>
      <c r="BM720" s="55" t="s">
        <v>41</v>
      </c>
      <c r="BN720" s="55" t="s">
        <v>42</v>
      </c>
      <c r="BO720" s="56" t="s">
        <v>43</v>
      </c>
      <c r="BP720" s="55" t="s">
        <v>44</v>
      </c>
      <c r="BQ720" s="57" t="s">
        <v>45</v>
      </c>
    </row>
    <row r="721" spans="2:69" x14ac:dyDescent="0.25">
      <c r="B721">
        <f>'Data TREND'!DL3</f>
        <v>10</v>
      </c>
      <c r="C721" s="37">
        <f>'Data TREND'!DN3</f>
        <v>298.9540545696043</v>
      </c>
      <c r="D721" s="37">
        <f>'Data TREND'!DO3</f>
        <v>203.70427546848131</v>
      </c>
      <c r="E721" s="37">
        <f>'Data TREND'!DP3</f>
        <v>57.315360532544467</v>
      </c>
      <c r="F721" s="62">
        <f>'Data TREND'!DQ3</f>
        <v>560.10556545832765</v>
      </c>
      <c r="G721" s="37">
        <f>'Data TREND'!DR3</f>
        <v>114.57791067119663</v>
      </c>
      <c r="H721" s="37">
        <f>'Data TREND'!DS3</f>
        <v>46.822056183388447</v>
      </c>
      <c r="J721" s="37">
        <f t="shared" ref="J721" si="556">$B$3*C721</f>
        <v>298.9540545696043</v>
      </c>
      <c r="K721" s="37">
        <f t="shared" ref="K721" si="557">$B$3*D721</f>
        <v>203.70427546848131</v>
      </c>
      <c r="L721" s="37">
        <f t="shared" ref="L721" si="558">$B$3*E721</f>
        <v>57.315360532544467</v>
      </c>
      <c r="M721" s="62">
        <f t="shared" ref="M721" si="559">$B$3*F721</f>
        <v>560.10556545832765</v>
      </c>
      <c r="N721" s="37">
        <f t="shared" ref="N721" si="560">$B$3*G721</f>
        <v>114.57791067119663</v>
      </c>
      <c r="O721" s="37">
        <f t="shared" ref="O721" si="561">$B$3*H721</f>
        <v>46.822056183388447</v>
      </c>
      <c r="Q721">
        <f>'Data TREND'!DL3</f>
        <v>10</v>
      </c>
      <c r="R721" s="37">
        <f>'Data TREND'!DU3</f>
        <v>464.40775760420854</v>
      </c>
      <c r="S721" s="37">
        <f>'Data TREND'!DV3</f>
        <v>206.45989543735124</v>
      </c>
      <c r="T721" s="37">
        <f>'Data TREND'!DW3</f>
        <v>63.369998836818588</v>
      </c>
      <c r="U721" s="62">
        <f>'Data TREND'!DX3</f>
        <v>734.30720395592016</v>
      </c>
      <c r="V721" s="37">
        <f>'Data TREND'!DY3</f>
        <v>145.02254486143906</v>
      </c>
      <c r="W721" s="37">
        <f>'Data TREND'!DZ3</f>
        <v>59.22396102982399</v>
      </c>
      <c r="Y721" s="37">
        <f t="shared" ref="Y721:Y752" si="562">$Q$3*R721</f>
        <v>0</v>
      </c>
      <c r="Z721" s="37">
        <f t="shared" ref="Z721:Z752" si="563">$Q$3*S721</f>
        <v>0</v>
      </c>
      <c r="AA721" s="37">
        <f t="shared" ref="AA721:AA752" si="564">$Q$3*T721</f>
        <v>0</v>
      </c>
      <c r="AB721" s="62">
        <f t="shared" ref="AB721:AB752" si="565">$Q$3*U721</f>
        <v>0</v>
      </c>
      <c r="AC721" s="37">
        <f t="shared" ref="AC721:AC752" si="566">$Q$3*V721</f>
        <v>0</v>
      </c>
      <c r="AD721" s="37">
        <f t="shared" ref="AD721:AD752" si="567">$Q$3*W721</f>
        <v>0</v>
      </c>
      <c r="AF721">
        <f>'Data TREND'!DL3</f>
        <v>10</v>
      </c>
      <c r="AG721" s="37">
        <f>'Data TREND'!EB3</f>
        <v>629.50926685314209</v>
      </c>
      <c r="AH721" s="37">
        <f>'Data TREND'!EC3</f>
        <v>209.40452054688996</v>
      </c>
      <c r="AI721" s="37">
        <f>'Data TREND'!ED3</f>
        <v>70.343345783298204</v>
      </c>
      <c r="AJ721" s="62">
        <f>'Data TREND'!EE3</f>
        <v>909.32115490877641</v>
      </c>
      <c r="AK721" s="37">
        <f>'Data TREND'!EF3</f>
        <v>176.56477675962086</v>
      </c>
      <c r="AL721" s="37">
        <f>'Data TREND'!EG3</f>
        <v>72.252212852382641</v>
      </c>
      <c r="AN721" s="37">
        <f t="shared" ref="AN721:AN752" si="568">$AF$3*AG721</f>
        <v>0</v>
      </c>
      <c r="AO721" s="37">
        <f t="shared" ref="AO721:AO752" si="569">$AF$3*AH721</f>
        <v>0</v>
      </c>
      <c r="AP721" s="37">
        <f t="shared" ref="AP721:AP752" si="570">$AF$3*AI721</f>
        <v>0</v>
      </c>
      <c r="AQ721" s="62">
        <f t="shared" ref="AQ721:AQ752" si="571">$AF$3*AJ721</f>
        <v>0</v>
      </c>
      <c r="AR721" s="37">
        <f t="shared" ref="AR721:AR752" si="572">$AF$3*AK721</f>
        <v>0</v>
      </c>
      <c r="AS721" s="37">
        <f t="shared" ref="AS721:AS752" si="573">$AF$3*AL721</f>
        <v>0</v>
      </c>
      <c r="AU721">
        <v>10</v>
      </c>
      <c r="AV721" s="37">
        <f t="shared" ref="AV721:AV752" si="574">J721+Y721+AN721</f>
        <v>298.9540545696043</v>
      </c>
      <c r="AW721" s="37">
        <f t="shared" ref="AW721:AW752" si="575">K721+Z721+AO721</f>
        <v>203.70427546848131</v>
      </c>
      <c r="AX721" s="37">
        <f t="shared" ref="AX721:AX752" si="576">L721+AA721+AP721</f>
        <v>57.315360532544467</v>
      </c>
      <c r="AY721" s="62">
        <f t="shared" ref="AY721:AY752" si="577">M721+AB721+AQ721</f>
        <v>560.10556545832765</v>
      </c>
      <c r="AZ721" s="37">
        <f t="shared" ref="AZ721:AZ752" si="578">N721+AC721+AR721</f>
        <v>114.57791067119663</v>
      </c>
      <c r="BA721" s="37">
        <f t="shared" ref="BA721:BA752" si="579">O721+AD721+AS721</f>
        <v>46.822056183388447</v>
      </c>
      <c r="BC721">
        <v>10</v>
      </c>
      <c r="BD721" s="37">
        <f>IF(Voorblad!$E$10=Rekenblad!BC721,Rekenblad!AV721,0)</f>
        <v>0</v>
      </c>
      <c r="BE721" s="37">
        <f>IF(Voorblad!$E$10=Rekenblad!BC721,Rekenblad!AW721,0)</f>
        <v>0</v>
      </c>
      <c r="BF721" s="37">
        <f>IF(Voorblad!$E$10=Rekenblad!BC721,Rekenblad!AX721,0)</f>
        <v>0</v>
      </c>
      <c r="BG721" s="62">
        <f>IF(Voorblad!$E$10=Rekenblad!BC721,Rekenblad!AY721,0)</f>
        <v>0</v>
      </c>
      <c r="BH721" s="37">
        <f>IF(Voorblad!$E$10=Rekenblad!BC721,Rekenblad!AZ721,0)</f>
        <v>0</v>
      </c>
      <c r="BI721" s="37">
        <f>IF(Voorblad!$E$10=Rekenblad!BC721,Rekenblad!BA721,0)</f>
        <v>0</v>
      </c>
      <c r="BK721">
        <v>10</v>
      </c>
      <c r="BL721" s="37">
        <f>IF(Voorblad!$E$14=Rekenblad!$BL$719,Rekenblad!BD721,0)</f>
        <v>0</v>
      </c>
      <c r="BM721" s="37">
        <f>IF(Voorblad!$E$14=Rekenblad!$BL$719,Rekenblad!BE721,0)</f>
        <v>0</v>
      </c>
      <c r="BN721" s="37">
        <f>IF(Voorblad!$E$14=Rekenblad!$BL$719,Rekenblad!BF721,0)</f>
        <v>0</v>
      </c>
      <c r="BO721" s="62">
        <f>IF(Voorblad!$E$14=Rekenblad!$BL$719,Rekenblad!BG721,0)</f>
        <v>0</v>
      </c>
      <c r="BP721" s="37">
        <f>IF(Voorblad!$E$14=Rekenblad!$BL$719,Rekenblad!BH721,0)</f>
        <v>0</v>
      </c>
      <c r="BQ721" s="37">
        <f>IF(Voorblad!$E$14=Rekenblad!$BL$719,Rekenblad!BI721,0)</f>
        <v>0</v>
      </c>
    </row>
    <row r="722" spans="2:69" x14ac:dyDescent="0.25">
      <c r="B722">
        <f>'Data TREND'!DL4</f>
        <v>11</v>
      </c>
      <c r="C722" s="37">
        <f>'Data TREND'!DN4</f>
        <v>307.31535654701588</v>
      </c>
      <c r="D722" s="37">
        <f>'Data TREND'!DO4</f>
        <v>218.51683890302729</v>
      </c>
      <c r="E722" s="37">
        <f>'Data TREND'!DP4</f>
        <v>62.568204263960183</v>
      </c>
      <c r="F722" s="62">
        <f>'Data TREND'!DQ4</f>
        <v>588.5254095540713</v>
      </c>
      <c r="G722" s="37">
        <f>'Data TREND'!DR4</f>
        <v>114.13020922599054</v>
      </c>
      <c r="H722" s="37">
        <f>'Data TREND'!DS4</f>
        <v>46.637797569921375</v>
      </c>
      <c r="J722" s="37">
        <f t="shared" ref="J722:J785" si="580">$B$3*C722</f>
        <v>307.31535654701588</v>
      </c>
      <c r="K722" s="37">
        <f t="shared" ref="K722:K785" si="581">$B$3*D722</f>
        <v>218.51683890302729</v>
      </c>
      <c r="L722" s="37">
        <f t="shared" ref="L722:L785" si="582">$B$3*E722</f>
        <v>62.568204263960183</v>
      </c>
      <c r="M722" s="62">
        <f t="shared" ref="M722:M785" si="583">$B$3*F722</f>
        <v>588.5254095540713</v>
      </c>
      <c r="N722" s="37">
        <f t="shared" ref="N722:N785" si="584">$B$3*G722</f>
        <v>114.13020922599054</v>
      </c>
      <c r="O722" s="37">
        <f t="shared" ref="O722:O785" si="585">$B$3*H722</f>
        <v>46.637797569921375</v>
      </c>
      <c r="Q722">
        <f>'Data TREND'!DL4</f>
        <v>11</v>
      </c>
      <c r="R722" s="37">
        <f>'Data TREND'!DU4</f>
        <v>476.3072187683</v>
      </c>
      <c r="S722" s="37">
        <f>'Data TREND'!DV4</f>
        <v>221.22469738453199</v>
      </c>
      <c r="T722" s="37">
        <f>'Data TREND'!DW4</f>
        <v>68.546550283269013</v>
      </c>
      <c r="U722" s="62">
        <f>'Data TREND'!DX4</f>
        <v>766.14923761818773</v>
      </c>
      <c r="V722" s="37">
        <f>'Data TREND'!DY4</f>
        <v>144.35283574559367</v>
      </c>
      <c r="W722" s="37">
        <f>'Data TREND'!DZ4</f>
        <v>58.949702556129182</v>
      </c>
      <c r="Y722" s="37">
        <f t="shared" si="562"/>
        <v>0</v>
      </c>
      <c r="Z722" s="37">
        <f t="shared" si="563"/>
        <v>0</v>
      </c>
      <c r="AA722" s="37">
        <f t="shared" si="564"/>
        <v>0</v>
      </c>
      <c r="AB722" s="62">
        <f t="shared" si="565"/>
        <v>0</v>
      </c>
      <c r="AC722" s="37">
        <f t="shared" si="566"/>
        <v>0</v>
      </c>
      <c r="AD722" s="37">
        <f t="shared" si="567"/>
        <v>0</v>
      </c>
      <c r="AF722">
        <f>'Data TREND'!DL4</f>
        <v>11</v>
      </c>
      <c r="AG722" s="37">
        <f>'Data TREND'!EB4</f>
        <v>644.79046918536403</v>
      </c>
      <c r="AH722" s="37">
        <f>'Data TREND'!EC4</f>
        <v>224.12272670565258</v>
      </c>
      <c r="AI722" s="37">
        <f>'Data TREND'!ED4</f>
        <v>75.433642618259</v>
      </c>
      <c r="AJ722" s="62">
        <f>'Data TREND'!EE4</f>
        <v>944.4066069401938</v>
      </c>
      <c r="AK722" s="37">
        <f>'Data TREND'!EF4</f>
        <v>175.65059732588259</v>
      </c>
      <c r="AL722" s="37">
        <f>'Data TREND'!EG4</f>
        <v>71.876667320868961</v>
      </c>
      <c r="AN722" s="37">
        <f t="shared" si="568"/>
        <v>0</v>
      </c>
      <c r="AO722" s="37">
        <f t="shared" si="569"/>
        <v>0</v>
      </c>
      <c r="AP722" s="37">
        <f t="shared" si="570"/>
        <v>0</v>
      </c>
      <c r="AQ722" s="62">
        <f t="shared" si="571"/>
        <v>0</v>
      </c>
      <c r="AR722" s="37">
        <f t="shared" si="572"/>
        <v>0</v>
      </c>
      <c r="AS722" s="37">
        <f t="shared" si="573"/>
        <v>0</v>
      </c>
      <c r="AU722">
        <v>11</v>
      </c>
      <c r="AV722" s="37">
        <f t="shared" si="574"/>
        <v>307.31535654701588</v>
      </c>
      <c r="AW722" s="37">
        <f t="shared" si="575"/>
        <v>218.51683890302729</v>
      </c>
      <c r="AX722" s="37">
        <f t="shared" si="576"/>
        <v>62.568204263960183</v>
      </c>
      <c r="AY722" s="62">
        <f t="shared" si="577"/>
        <v>588.5254095540713</v>
      </c>
      <c r="AZ722" s="37">
        <f t="shared" si="578"/>
        <v>114.13020922599054</v>
      </c>
      <c r="BA722" s="37">
        <f t="shared" si="579"/>
        <v>46.637797569921375</v>
      </c>
      <c r="BC722">
        <v>11</v>
      </c>
      <c r="BD722" s="37">
        <f>IF(Voorblad!$E$10=Rekenblad!BC722,Rekenblad!AV722,0)</f>
        <v>0</v>
      </c>
      <c r="BE722" s="37">
        <f>IF(Voorblad!$E$10=Rekenblad!BC722,Rekenblad!AW722,0)</f>
        <v>0</v>
      </c>
      <c r="BF722" s="37">
        <f>IF(Voorblad!$E$10=Rekenblad!BC722,Rekenblad!AX722,0)</f>
        <v>0</v>
      </c>
      <c r="BG722" s="62">
        <f>IF(Voorblad!$E$10=Rekenblad!BC722,Rekenblad!AY722,0)</f>
        <v>0</v>
      </c>
      <c r="BH722" s="37">
        <f>IF(Voorblad!$E$10=Rekenblad!BC722,Rekenblad!AZ722,0)</f>
        <v>0</v>
      </c>
      <c r="BI722" s="37">
        <f>IF(Voorblad!$E$10=Rekenblad!BC722,Rekenblad!BA722,0)</f>
        <v>0</v>
      </c>
      <c r="BK722">
        <v>11</v>
      </c>
      <c r="BL722" s="37">
        <f>IF(Voorblad!$E$14=Rekenblad!$BL$719,Rekenblad!BD722,0)</f>
        <v>0</v>
      </c>
      <c r="BM722" s="37">
        <f>IF(Voorblad!$E$14=Rekenblad!$BL$719,Rekenblad!BE722,0)</f>
        <v>0</v>
      </c>
      <c r="BN722" s="37">
        <f>IF(Voorblad!$E$14=Rekenblad!$BL$719,Rekenblad!BF722,0)</f>
        <v>0</v>
      </c>
      <c r="BO722" s="62">
        <f>IF(Voorblad!$E$14=Rekenblad!$BL$719,Rekenblad!BG722,0)</f>
        <v>0</v>
      </c>
      <c r="BP722" s="37">
        <f>IF(Voorblad!$E$14=Rekenblad!$BL$719,Rekenblad!BH722,0)</f>
        <v>0</v>
      </c>
      <c r="BQ722" s="37">
        <f>IF(Voorblad!$E$14=Rekenblad!$BL$719,Rekenblad!BI722,0)</f>
        <v>0</v>
      </c>
    </row>
    <row r="723" spans="2:69" x14ac:dyDescent="0.25">
      <c r="B723">
        <f>'Data TREND'!DL5</f>
        <v>12</v>
      </c>
      <c r="C723" s="37">
        <f>'Data TREND'!DN5</f>
        <v>315.67665852442747</v>
      </c>
      <c r="D723" s="37">
        <f>'Data TREND'!DO5</f>
        <v>233.32940233757327</v>
      </c>
      <c r="E723" s="37">
        <f>'Data TREND'!DP5</f>
        <v>67.821047995375906</v>
      </c>
      <c r="F723" s="62">
        <f>'Data TREND'!DQ5</f>
        <v>616.94525364981496</v>
      </c>
      <c r="G723" s="37">
        <f>'Data TREND'!DR5</f>
        <v>113.68250778078446</v>
      </c>
      <c r="H723" s="37">
        <f>'Data TREND'!DS5</f>
        <v>46.45353895645431</v>
      </c>
      <c r="J723" s="37">
        <f t="shared" si="580"/>
        <v>315.67665852442747</v>
      </c>
      <c r="K723" s="37">
        <f t="shared" si="581"/>
        <v>233.32940233757327</v>
      </c>
      <c r="L723" s="37">
        <f t="shared" si="582"/>
        <v>67.821047995375906</v>
      </c>
      <c r="M723" s="62">
        <f t="shared" si="583"/>
        <v>616.94525364981496</v>
      </c>
      <c r="N723" s="37">
        <f t="shared" si="584"/>
        <v>113.68250778078446</v>
      </c>
      <c r="O723" s="37">
        <f t="shared" si="585"/>
        <v>46.45353895645431</v>
      </c>
      <c r="Q723">
        <f>'Data TREND'!DL5</f>
        <v>12</v>
      </c>
      <c r="R723" s="37">
        <f>'Data TREND'!DU5</f>
        <v>488.20667993239152</v>
      </c>
      <c r="S723" s="37">
        <f>'Data TREND'!DV5</f>
        <v>235.98949933171275</v>
      </c>
      <c r="T723" s="37">
        <f>'Data TREND'!DW5</f>
        <v>73.723101729719431</v>
      </c>
      <c r="U723" s="62">
        <f>'Data TREND'!DX5</f>
        <v>797.99127128045518</v>
      </c>
      <c r="V723" s="37">
        <f>'Data TREND'!DY5</f>
        <v>143.68312662974824</v>
      </c>
      <c r="W723" s="37">
        <f>'Data TREND'!DZ5</f>
        <v>58.675444082434382</v>
      </c>
      <c r="Y723" s="37">
        <f t="shared" si="562"/>
        <v>0</v>
      </c>
      <c r="Z723" s="37">
        <f t="shared" si="563"/>
        <v>0</v>
      </c>
      <c r="AA723" s="37">
        <f t="shared" si="564"/>
        <v>0</v>
      </c>
      <c r="AB723" s="62">
        <f t="shared" si="565"/>
        <v>0</v>
      </c>
      <c r="AC723" s="37">
        <f t="shared" si="566"/>
        <v>0</v>
      </c>
      <c r="AD723" s="37">
        <f t="shared" si="567"/>
        <v>0</v>
      </c>
      <c r="AF723">
        <f>'Data TREND'!DL5</f>
        <v>12</v>
      </c>
      <c r="AG723" s="37">
        <f>'Data TREND'!EB5</f>
        <v>660.07167151758597</v>
      </c>
      <c r="AH723" s="37">
        <f>'Data TREND'!EC5</f>
        <v>238.84093286441521</v>
      </c>
      <c r="AI723" s="37">
        <f>'Data TREND'!ED5</f>
        <v>80.523939453219811</v>
      </c>
      <c r="AJ723" s="62">
        <f>'Data TREND'!EE5</f>
        <v>979.49205897161107</v>
      </c>
      <c r="AK723" s="37">
        <f>'Data TREND'!EF5</f>
        <v>174.73641789214432</v>
      </c>
      <c r="AL723" s="37">
        <f>'Data TREND'!EG5</f>
        <v>71.501121789355267</v>
      </c>
      <c r="AN723" s="37">
        <f t="shared" si="568"/>
        <v>0</v>
      </c>
      <c r="AO723" s="37">
        <f t="shared" si="569"/>
        <v>0</v>
      </c>
      <c r="AP723" s="37">
        <f t="shared" si="570"/>
        <v>0</v>
      </c>
      <c r="AQ723" s="62">
        <f t="shared" si="571"/>
        <v>0</v>
      </c>
      <c r="AR723" s="37">
        <f t="shared" si="572"/>
        <v>0</v>
      </c>
      <c r="AS723" s="37">
        <f t="shared" si="573"/>
        <v>0</v>
      </c>
      <c r="AU723">
        <v>12</v>
      </c>
      <c r="AV723" s="37">
        <f t="shared" si="574"/>
        <v>315.67665852442747</v>
      </c>
      <c r="AW723" s="37">
        <f t="shared" si="575"/>
        <v>233.32940233757327</v>
      </c>
      <c r="AX723" s="37">
        <f t="shared" si="576"/>
        <v>67.821047995375906</v>
      </c>
      <c r="AY723" s="62">
        <f t="shared" si="577"/>
        <v>616.94525364981496</v>
      </c>
      <c r="AZ723" s="37">
        <f t="shared" si="578"/>
        <v>113.68250778078446</v>
      </c>
      <c r="BA723" s="37">
        <f t="shared" si="579"/>
        <v>46.45353895645431</v>
      </c>
      <c r="BC723">
        <v>12</v>
      </c>
      <c r="BD723" s="37">
        <f>IF(Voorblad!$E$10=Rekenblad!BC723,Rekenblad!AV723,0)</f>
        <v>0</v>
      </c>
      <c r="BE723" s="37">
        <f>IF(Voorblad!$E$10=Rekenblad!BC723,Rekenblad!AW723,0)</f>
        <v>0</v>
      </c>
      <c r="BF723" s="37">
        <f>IF(Voorblad!$E$10=Rekenblad!BC723,Rekenblad!AX723,0)</f>
        <v>0</v>
      </c>
      <c r="BG723" s="62">
        <f>IF(Voorblad!$E$10=Rekenblad!BC723,Rekenblad!AY723,0)</f>
        <v>0</v>
      </c>
      <c r="BH723" s="37">
        <f>IF(Voorblad!$E$10=Rekenblad!BC723,Rekenblad!AZ723,0)</f>
        <v>0</v>
      </c>
      <c r="BI723" s="37">
        <f>IF(Voorblad!$E$10=Rekenblad!BC723,Rekenblad!BA723,0)</f>
        <v>0</v>
      </c>
      <c r="BK723">
        <v>12</v>
      </c>
      <c r="BL723" s="37">
        <f>IF(Voorblad!$E$14=Rekenblad!$BL$719,Rekenblad!BD723,0)</f>
        <v>0</v>
      </c>
      <c r="BM723" s="37">
        <f>IF(Voorblad!$E$14=Rekenblad!$BL$719,Rekenblad!BE723,0)</f>
        <v>0</v>
      </c>
      <c r="BN723" s="37">
        <f>IF(Voorblad!$E$14=Rekenblad!$BL$719,Rekenblad!BF723,0)</f>
        <v>0</v>
      </c>
      <c r="BO723" s="62">
        <f>IF(Voorblad!$E$14=Rekenblad!$BL$719,Rekenblad!BG723,0)</f>
        <v>0</v>
      </c>
      <c r="BP723" s="37">
        <f>IF(Voorblad!$E$14=Rekenblad!$BL$719,Rekenblad!BH723,0)</f>
        <v>0</v>
      </c>
      <c r="BQ723" s="37">
        <f>IF(Voorblad!$E$14=Rekenblad!$BL$719,Rekenblad!BI723,0)</f>
        <v>0</v>
      </c>
    </row>
    <row r="724" spans="2:69" x14ac:dyDescent="0.25">
      <c r="B724">
        <f>'Data TREND'!DL6</f>
        <v>13</v>
      </c>
      <c r="C724" s="37">
        <f>'Data TREND'!DN6</f>
        <v>324.03796050183911</v>
      </c>
      <c r="D724" s="37">
        <f>'Data TREND'!DO6</f>
        <v>248.14196577211925</v>
      </c>
      <c r="E724" s="37">
        <f>'Data TREND'!DP6</f>
        <v>73.073891726791615</v>
      </c>
      <c r="F724" s="62">
        <f>'Data TREND'!DQ6</f>
        <v>645.3650977455585</v>
      </c>
      <c r="G724" s="37">
        <f>'Data TREND'!DR6</f>
        <v>113.23480633557838</v>
      </c>
      <c r="H724" s="37">
        <f>'Data TREND'!DS6</f>
        <v>46.269280342987237</v>
      </c>
      <c r="J724" s="37">
        <f t="shared" si="580"/>
        <v>324.03796050183911</v>
      </c>
      <c r="K724" s="37">
        <f t="shared" si="581"/>
        <v>248.14196577211925</v>
      </c>
      <c r="L724" s="37">
        <f t="shared" si="582"/>
        <v>73.073891726791615</v>
      </c>
      <c r="M724" s="62">
        <f t="shared" si="583"/>
        <v>645.3650977455585</v>
      </c>
      <c r="N724" s="37">
        <f t="shared" si="584"/>
        <v>113.23480633557838</v>
      </c>
      <c r="O724" s="37">
        <f t="shared" si="585"/>
        <v>46.269280342987237</v>
      </c>
      <c r="Q724">
        <f>'Data TREND'!DL6</f>
        <v>13</v>
      </c>
      <c r="R724" s="37">
        <f>'Data TREND'!DU6</f>
        <v>500.10614109648304</v>
      </c>
      <c r="S724" s="37">
        <f>'Data TREND'!DV6</f>
        <v>250.75430127889351</v>
      </c>
      <c r="T724" s="37">
        <f>'Data TREND'!DW6</f>
        <v>78.899653176169863</v>
      </c>
      <c r="U724" s="62">
        <f>'Data TREND'!DX6</f>
        <v>829.83330494272263</v>
      </c>
      <c r="V724" s="37">
        <f>'Data TREND'!DY6</f>
        <v>143.01341751390282</v>
      </c>
      <c r="W724" s="37">
        <f>'Data TREND'!DZ6</f>
        <v>58.401185608739574</v>
      </c>
      <c r="Y724" s="37">
        <f t="shared" si="562"/>
        <v>0</v>
      </c>
      <c r="Z724" s="37">
        <f t="shared" si="563"/>
        <v>0</v>
      </c>
      <c r="AA724" s="37">
        <f t="shared" si="564"/>
        <v>0</v>
      </c>
      <c r="AB724" s="62">
        <f t="shared" si="565"/>
        <v>0</v>
      </c>
      <c r="AC724" s="37">
        <f t="shared" si="566"/>
        <v>0</v>
      </c>
      <c r="AD724" s="37">
        <f t="shared" si="567"/>
        <v>0</v>
      </c>
      <c r="AF724">
        <f>'Data TREND'!DL6</f>
        <v>13</v>
      </c>
      <c r="AG724" s="37">
        <f>'Data TREND'!EB6</f>
        <v>675.35287384980791</v>
      </c>
      <c r="AH724" s="37">
        <f>'Data TREND'!EC6</f>
        <v>253.55913902317786</v>
      </c>
      <c r="AI724" s="37">
        <f>'Data TREND'!ED6</f>
        <v>85.614236288180621</v>
      </c>
      <c r="AJ724" s="62">
        <f>'Data TREND'!EE6</f>
        <v>1014.5775110030283</v>
      </c>
      <c r="AK724" s="37">
        <f>'Data TREND'!EF6</f>
        <v>173.82223845840605</v>
      </c>
      <c r="AL724" s="37">
        <f>'Data TREND'!EG6</f>
        <v>71.125576257841573</v>
      </c>
      <c r="AN724" s="37">
        <f t="shared" si="568"/>
        <v>0</v>
      </c>
      <c r="AO724" s="37">
        <f t="shared" si="569"/>
        <v>0</v>
      </c>
      <c r="AP724" s="37">
        <f t="shared" si="570"/>
        <v>0</v>
      </c>
      <c r="AQ724" s="62">
        <f t="shared" si="571"/>
        <v>0</v>
      </c>
      <c r="AR724" s="37">
        <f t="shared" si="572"/>
        <v>0</v>
      </c>
      <c r="AS724" s="37">
        <f t="shared" si="573"/>
        <v>0</v>
      </c>
      <c r="AU724">
        <v>13</v>
      </c>
      <c r="AV724" s="37">
        <f t="shared" si="574"/>
        <v>324.03796050183911</v>
      </c>
      <c r="AW724" s="37">
        <f t="shared" si="575"/>
        <v>248.14196577211925</v>
      </c>
      <c r="AX724" s="37">
        <f t="shared" si="576"/>
        <v>73.073891726791615</v>
      </c>
      <c r="AY724" s="62">
        <f t="shared" si="577"/>
        <v>645.3650977455585</v>
      </c>
      <c r="AZ724" s="37">
        <f t="shared" si="578"/>
        <v>113.23480633557838</v>
      </c>
      <c r="BA724" s="37">
        <f t="shared" si="579"/>
        <v>46.269280342987237</v>
      </c>
      <c r="BC724">
        <v>13</v>
      </c>
      <c r="BD724" s="37">
        <f>IF(Voorblad!$E$10=Rekenblad!BC724,Rekenblad!AV724,0)</f>
        <v>0</v>
      </c>
      <c r="BE724" s="37">
        <f>IF(Voorblad!$E$10=Rekenblad!BC724,Rekenblad!AW724,0)</f>
        <v>0</v>
      </c>
      <c r="BF724" s="37">
        <f>IF(Voorblad!$E$10=Rekenblad!BC724,Rekenblad!AX724,0)</f>
        <v>0</v>
      </c>
      <c r="BG724" s="62">
        <f>IF(Voorblad!$E$10=Rekenblad!BC724,Rekenblad!AY724,0)</f>
        <v>0</v>
      </c>
      <c r="BH724" s="37">
        <f>IF(Voorblad!$E$10=Rekenblad!BC724,Rekenblad!AZ724,0)</f>
        <v>0</v>
      </c>
      <c r="BI724" s="37">
        <f>IF(Voorblad!$E$10=Rekenblad!BC724,Rekenblad!BA724,0)</f>
        <v>0</v>
      </c>
      <c r="BK724">
        <v>13</v>
      </c>
      <c r="BL724" s="37">
        <f>IF(Voorblad!$E$14=Rekenblad!$BL$719,Rekenblad!BD724,0)</f>
        <v>0</v>
      </c>
      <c r="BM724" s="37">
        <f>IF(Voorblad!$E$14=Rekenblad!$BL$719,Rekenblad!BE724,0)</f>
        <v>0</v>
      </c>
      <c r="BN724" s="37">
        <f>IF(Voorblad!$E$14=Rekenblad!$BL$719,Rekenblad!BF724,0)</f>
        <v>0</v>
      </c>
      <c r="BO724" s="62">
        <f>IF(Voorblad!$E$14=Rekenblad!$BL$719,Rekenblad!BG724,0)</f>
        <v>0</v>
      </c>
      <c r="BP724" s="37">
        <f>IF(Voorblad!$E$14=Rekenblad!$BL$719,Rekenblad!BH724,0)</f>
        <v>0</v>
      </c>
      <c r="BQ724" s="37">
        <f>IF(Voorblad!$E$14=Rekenblad!$BL$719,Rekenblad!BI724,0)</f>
        <v>0</v>
      </c>
    </row>
    <row r="725" spans="2:69" x14ac:dyDescent="0.25">
      <c r="B725">
        <f>'Data TREND'!DL7</f>
        <v>14</v>
      </c>
      <c r="C725" s="37">
        <f>'Data TREND'!DN7</f>
        <v>332.39926247925069</v>
      </c>
      <c r="D725" s="37">
        <f>'Data TREND'!DO7</f>
        <v>262.95452920666526</v>
      </c>
      <c r="E725" s="37">
        <f>'Data TREND'!DP7</f>
        <v>78.326735458207338</v>
      </c>
      <c r="F725" s="62">
        <f>'Data TREND'!DQ7</f>
        <v>673.78494184130216</v>
      </c>
      <c r="G725" s="37">
        <f>'Data TREND'!DR7</f>
        <v>112.78710489037231</v>
      </c>
      <c r="H725" s="37">
        <f>'Data TREND'!DS7</f>
        <v>46.085021729520165</v>
      </c>
      <c r="J725" s="37">
        <f t="shared" si="580"/>
        <v>332.39926247925069</v>
      </c>
      <c r="K725" s="37">
        <f t="shared" si="581"/>
        <v>262.95452920666526</v>
      </c>
      <c r="L725" s="37">
        <f t="shared" si="582"/>
        <v>78.326735458207338</v>
      </c>
      <c r="M725" s="62">
        <f t="shared" si="583"/>
        <v>673.78494184130216</v>
      </c>
      <c r="N725" s="37">
        <f t="shared" si="584"/>
        <v>112.78710489037231</v>
      </c>
      <c r="O725" s="37">
        <f t="shared" si="585"/>
        <v>46.085021729520165</v>
      </c>
      <c r="Q725">
        <f>'Data TREND'!DL7</f>
        <v>14</v>
      </c>
      <c r="R725" s="37">
        <f>'Data TREND'!DU7</f>
        <v>512.00560226057451</v>
      </c>
      <c r="S725" s="37">
        <f>'Data TREND'!DV7</f>
        <v>265.51910322607426</v>
      </c>
      <c r="T725" s="37">
        <f>'Data TREND'!DW7</f>
        <v>84.076204622620281</v>
      </c>
      <c r="U725" s="62">
        <f>'Data TREND'!DX7</f>
        <v>861.67533860499009</v>
      </c>
      <c r="V725" s="37">
        <f>'Data TREND'!DY7</f>
        <v>142.3437083980574</v>
      </c>
      <c r="W725" s="37">
        <f>'Data TREND'!DZ7</f>
        <v>58.126927135044767</v>
      </c>
      <c r="Y725" s="37">
        <f t="shared" si="562"/>
        <v>0</v>
      </c>
      <c r="Z725" s="37">
        <f t="shared" si="563"/>
        <v>0</v>
      </c>
      <c r="AA725" s="37">
        <f t="shared" si="564"/>
        <v>0</v>
      </c>
      <c r="AB725" s="62">
        <f t="shared" si="565"/>
        <v>0</v>
      </c>
      <c r="AC725" s="37">
        <f t="shared" si="566"/>
        <v>0</v>
      </c>
      <c r="AD725" s="37">
        <f t="shared" si="567"/>
        <v>0</v>
      </c>
      <c r="AF725">
        <f>'Data TREND'!DL7</f>
        <v>14</v>
      </c>
      <c r="AG725" s="37">
        <f>'Data TREND'!EB7</f>
        <v>690.63407618202984</v>
      </c>
      <c r="AH725" s="37">
        <f>'Data TREND'!EC7</f>
        <v>268.27734518194052</v>
      </c>
      <c r="AI725" s="37">
        <f>'Data TREND'!ED7</f>
        <v>90.704533123141417</v>
      </c>
      <c r="AJ725" s="62">
        <f>'Data TREND'!EE7</f>
        <v>1049.6629630344455</v>
      </c>
      <c r="AK725" s="37">
        <f>'Data TREND'!EF7</f>
        <v>172.90805902466778</v>
      </c>
      <c r="AL725" s="37">
        <f>'Data TREND'!EG7</f>
        <v>70.750030726327893</v>
      </c>
      <c r="AN725" s="37">
        <f t="shared" si="568"/>
        <v>0</v>
      </c>
      <c r="AO725" s="37">
        <f t="shared" si="569"/>
        <v>0</v>
      </c>
      <c r="AP725" s="37">
        <f t="shared" si="570"/>
        <v>0</v>
      </c>
      <c r="AQ725" s="62">
        <f t="shared" si="571"/>
        <v>0</v>
      </c>
      <c r="AR725" s="37">
        <f t="shared" si="572"/>
        <v>0</v>
      </c>
      <c r="AS725" s="37">
        <f t="shared" si="573"/>
        <v>0</v>
      </c>
      <c r="AU725">
        <v>14</v>
      </c>
      <c r="AV725" s="37">
        <f t="shared" si="574"/>
        <v>332.39926247925069</v>
      </c>
      <c r="AW725" s="37">
        <f t="shared" si="575"/>
        <v>262.95452920666526</v>
      </c>
      <c r="AX725" s="37">
        <f t="shared" si="576"/>
        <v>78.326735458207338</v>
      </c>
      <c r="AY725" s="62">
        <f t="shared" si="577"/>
        <v>673.78494184130216</v>
      </c>
      <c r="AZ725" s="37">
        <f t="shared" si="578"/>
        <v>112.78710489037231</v>
      </c>
      <c r="BA725" s="37">
        <f t="shared" si="579"/>
        <v>46.085021729520165</v>
      </c>
      <c r="BC725">
        <v>14</v>
      </c>
      <c r="BD725" s="37">
        <f>IF(Voorblad!$E$10=Rekenblad!BC725,Rekenblad!AV725,0)</f>
        <v>0</v>
      </c>
      <c r="BE725" s="37">
        <f>IF(Voorblad!$E$10=Rekenblad!BC725,Rekenblad!AW725,0)</f>
        <v>0</v>
      </c>
      <c r="BF725" s="37">
        <f>IF(Voorblad!$E$10=Rekenblad!BC725,Rekenblad!AX725,0)</f>
        <v>0</v>
      </c>
      <c r="BG725" s="62">
        <f>IF(Voorblad!$E$10=Rekenblad!BC725,Rekenblad!AY725,0)</f>
        <v>0</v>
      </c>
      <c r="BH725" s="37">
        <f>IF(Voorblad!$E$10=Rekenblad!BC725,Rekenblad!AZ725,0)</f>
        <v>0</v>
      </c>
      <c r="BI725" s="37">
        <f>IF(Voorblad!$E$10=Rekenblad!BC725,Rekenblad!BA725,0)</f>
        <v>0</v>
      </c>
      <c r="BK725">
        <v>14</v>
      </c>
      <c r="BL725" s="37">
        <f>IF(Voorblad!$E$14=Rekenblad!$BL$719,Rekenblad!BD725,0)</f>
        <v>0</v>
      </c>
      <c r="BM725" s="37">
        <f>IF(Voorblad!$E$14=Rekenblad!$BL$719,Rekenblad!BE725,0)</f>
        <v>0</v>
      </c>
      <c r="BN725" s="37">
        <f>IF(Voorblad!$E$14=Rekenblad!$BL$719,Rekenblad!BF725,0)</f>
        <v>0</v>
      </c>
      <c r="BO725" s="62">
        <f>IF(Voorblad!$E$14=Rekenblad!$BL$719,Rekenblad!BG725,0)</f>
        <v>0</v>
      </c>
      <c r="BP725" s="37">
        <f>IF(Voorblad!$E$14=Rekenblad!$BL$719,Rekenblad!BH725,0)</f>
        <v>0</v>
      </c>
      <c r="BQ725" s="37">
        <f>IF(Voorblad!$E$14=Rekenblad!$BL$719,Rekenblad!BI725,0)</f>
        <v>0</v>
      </c>
    </row>
    <row r="726" spans="2:69" x14ac:dyDescent="0.25">
      <c r="B726">
        <f>'Data TREND'!DL8</f>
        <v>15</v>
      </c>
      <c r="C726" s="37">
        <f>'Data TREND'!DN8</f>
        <v>340.76056445666234</v>
      </c>
      <c r="D726" s="37">
        <f>'Data TREND'!DO8</f>
        <v>277.76709264121121</v>
      </c>
      <c r="E726" s="37">
        <f>'Data TREND'!DP8</f>
        <v>83.579579189623047</v>
      </c>
      <c r="F726" s="62">
        <f>'Data TREND'!DQ8</f>
        <v>702.2047859370457</v>
      </c>
      <c r="G726" s="37">
        <f>'Data TREND'!DR8</f>
        <v>112.33940344516623</v>
      </c>
      <c r="H726" s="37">
        <f>'Data TREND'!DS8</f>
        <v>45.900763116053092</v>
      </c>
      <c r="J726" s="37">
        <f t="shared" si="580"/>
        <v>340.76056445666234</v>
      </c>
      <c r="K726" s="37">
        <f t="shared" si="581"/>
        <v>277.76709264121121</v>
      </c>
      <c r="L726" s="37">
        <f t="shared" si="582"/>
        <v>83.579579189623047</v>
      </c>
      <c r="M726" s="62">
        <f t="shared" si="583"/>
        <v>702.2047859370457</v>
      </c>
      <c r="N726" s="37">
        <f t="shared" si="584"/>
        <v>112.33940344516623</v>
      </c>
      <c r="O726" s="37">
        <f t="shared" si="585"/>
        <v>45.900763116053092</v>
      </c>
      <c r="Q726">
        <f>'Data TREND'!DL8</f>
        <v>15</v>
      </c>
      <c r="R726" s="37">
        <f>'Data TREND'!DU8</f>
        <v>523.90506342466597</v>
      </c>
      <c r="S726" s="37">
        <f>'Data TREND'!DV8</f>
        <v>280.28390517325499</v>
      </c>
      <c r="T726" s="37">
        <f>'Data TREND'!DW8</f>
        <v>89.252756069070713</v>
      </c>
      <c r="U726" s="62">
        <f>'Data TREND'!DX8</f>
        <v>893.51737226725754</v>
      </c>
      <c r="V726" s="37">
        <f>'Data TREND'!DY8</f>
        <v>141.67399928221201</v>
      </c>
      <c r="W726" s="37">
        <f>'Data TREND'!DZ8</f>
        <v>57.852668661349959</v>
      </c>
      <c r="Y726" s="37">
        <f t="shared" si="562"/>
        <v>0</v>
      </c>
      <c r="Z726" s="37">
        <f t="shared" si="563"/>
        <v>0</v>
      </c>
      <c r="AA726" s="37">
        <f t="shared" si="564"/>
        <v>0</v>
      </c>
      <c r="AB726" s="62">
        <f t="shared" si="565"/>
        <v>0</v>
      </c>
      <c r="AC726" s="37">
        <f t="shared" si="566"/>
        <v>0</v>
      </c>
      <c r="AD726" s="37">
        <f t="shared" si="567"/>
        <v>0</v>
      </c>
      <c r="AF726">
        <f>'Data TREND'!DL8</f>
        <v>15</v>
      </c>
      <c r="AG726" s="37">
        <f>'Data TREND'!EB8</f>
        <v>705.91527851425178</v>
      </c>
      <c r="AH726" s="37">
        <f>'Data TREND'!EC8</f>
        <v>282.99555134070317</v>
      </c>
      <c r="AI726" s="37">
        <f>'Data TREND'!ED8</f>
        <v>95.794829958102213</v>
      </c>
      <c r="AJ726" s="62">
        <f>'Data TREND'!EE8</f>
        <v>1084.7484150658629</v>
      </c>
      <c r="AK726" s="37">
        <f>'Data TREND'!EF8</f>
        <v>171.99387959092951</v>
      </c>
      <c r="AL726" s="37">
        <f>'Data TREND'!EG8</f>
        <v>70.374485194814213</v>
      </c>
      <c r="AN726" s="37">
        <f t="shared" si="568"/>
        <v>0</v>
      </c>
      <c r="AO726" s="37">
        <f t="shared" si="569"/>
        <v>0</v>
      </c>
      <c r="AP726" s="37">
        <f t="shared" si="570"/>
        <v>0</v>
      </c>
      <c r="AQ726" s="62">
        <f t="shared" si="571"/>
        <v>0</v>
      </c>
      <c r="AR726" s="37">
        <f t="shared" si="572"/>
        <v>0</v>
      </c>
      <c r="AS726" s="37">
        <f t="shared" si="573"/>
        <v>0</v>
      </c>
      <c r="AU726">
        <v>15</v>
      </c>
      <c r="AV726" s="37">
        <f t="shared" si="574"/>
        <v>340.76056445666234</v>
      </c>
      <c r="AW726" s="37">
        <f t="shared" si="575"/>
        <v>277.76709264121121</v>
      </c>
      <c r="AX726" s="37">
        <f t="shared" si="576"/>
        <v>83.579579189623047</v>
      </c>
      <c r="AY726" s="62">
        <f t="shared" si="577"/>
        <v>702.2047859370457</v>
      </c>
      <c r="AZ726" s="37">
        <f t="shared" si="578"/>
        <v>112.33940344516623</v>
      </c>
      <c r="BA726" s="37">
        <f t="shared" si="579"/>
        <v>45.900763116053092</v>
      </c>
      <c r="BC726">
        <v>15</v>
      </c>
      <c r="BD726" s="37">
        <f>IF(Voorblad!$E$10=Rekenblad!BC726,Rekenblad!AV726,0)</f>
        <v>0</v>
      </c>
      <c r="BE726" s="37">
        <f>IF(Voorblad!$E$10=Rekenblad!BC726,Rekenblad!AW726,0)</f>
        <v>0</v>
      </c>
      <c r="BF726" s="37">
        <f>IF(Voorblad!$E$10=Rekenblad!BC726,Rekenblad!AX726,0)</f>
        <v>0</v>
      </c>
      <c r="BG726" s="62">
        <f>IF(Voorblad!$E$10=Rekenblad!BC726,Rekenblad!AY726,0)</f>
        <v>0</v>
      </c>
      <c r="BH726" s="37">
        <f>IF(Voorblad!$E$10=Rekenblad!BC726,Rekenblad!AZ726,0)</f>
        <v>0</v>
      </c>
      <c r="BI726" s="37">
        <f>IF(Voorblad!$E$10=Rekenblad!BC726,Rekenblad!BA726,0)</f>
        <v>0</v>
      </c>
      <c r="BK726">
        <v>15</v>
      </c>
      <c r="BL726" s="37">
        <f>IF(Voorblad!$E$14=Rekenblad!$BL$719,Rekenblad!BD726,0)</f>
        <v>0</v>
      </c>
      <c r="BM726" s="37">
        <f>IF(Voorblad!$E$14=Rekenblad!$BL$719,Rekenblad!BE726,0)</f>
        <v>0</v>
      </c>
      <c r="BN726" s="37">
        <f>IF(Voorblad!$E$14=Rekenblad!$BL$719,Rekenblad!BF726,0)</f>
        <v>0</v>
      </c>
      <c r="BO726" s="62">
        <f>IF(Voorblad!$E$14=Rekenblad!$BL$719,Rekenblad!BG726,0)</f>
        <v>0</v>
      </c>
      <c r="BP726" s="37">
        <f>IF(Voorblad!$E$14=Rekenblad!$BL$719,Rekenblad!BH726,0)</f>
        <v>0</v>
      </c>
      <c r="BQ726" s="37">
        <f>IF(Voorblad!$E$14=Rekenblad!$BL$719,Rekenblad!BI726,0)</f>
        <v>0</v>
      </c>
    </row>
    <row r="727" spans="2:69" x14ac:dyDescent="0.25">
      <c r="B727">
        <f>'Data TREND'!DL9</f>
        <v>16</v>
      </c>
      <c r="C727" s="37">
        <f>'Data TREND'!DN9</f>
        <v>349.12186643407392</v>
      </c>
      <c r="D727" s="37">
        <f>'Data TREND'!DO9</f>
        <v>292.57965607575716</v>
      </c>
      <c r="E727" s="37">
        <f>'Data TREND'!DP9</f>
        <v>88.83242292103877</v>
      </c>
      <c r="F727" s="62">
        <f>'Data TREND'!DQ9</f>
        <v>730.62463003278936</v>
      </c>
      <c r="G727" s="37">
        <f>'Data TREND'!DR9</f>
        <v>111.89170199996015</v>
      </c>
      <c r="H727" s="37">
        <f>'Data TREND'!DS9</f>
        <v>45.716504502586019</v>
      </c>
      <c r="J727" s="37">
        <f t="shared" si="580"/>
        <v>349.12186643407392</v>
      </c>
      <c r="K727" s="37">
        <f t="shared" si="581"/>
        <v>292.57965607575716</v>
      </c>
      <c r="L727" s="37">
        <f t="shared" si="582"/>
        <v>88.83242292103877</v>
      </c>
      <c r="M727" s="62">
        <f t="shared" si="583"/>
        <v>730.62463003278936</v>
      </c>
      <c r="N727" s="37">
        <f t="shared" si="584"/>
        <v>111.89170199996015</v>
      </c>
      <c r="O727" s="37">
        <f t="shared" si="585"/>
        <v>45.716504502586019</v>
      </c>
      <c r="Q727">
        <f>'Data TREND'!DL9</f>
        <v>16</v>
      </c>
      <c r="R727" s="37">
        <f>'Data TREND'!DU9</f>
        <v>535.80452458875743</v>
      </c>
      <c r="S727" s="37">
        <f>'Data TREND'!DV9</f>
        <v>295.04870712043578</v>
      </c>
      <c r="T727" s="37">
        <f>'Data TREND'!DW9</f>
        <v>94.429307515521131</v>
      </c>
      <c r="U727" s="62">
        <f>'Data TREND'!DX9</f>
        <v>925.359405929525</v>
      </c>
      <c r="V727" s="37">
        <f>'Data TREND'!DY9</f>
        <v>141.00429016636659</v>
      </c>
      <c r="W727" s="37">
        <f>'Data TREND'!DZ9</f>
        <v>57.578410187655159</v>
      </c>
      <c r="Y727" s="37">
        <f t="shared" si="562"/>
        <v>0</v>
      </c>
      <c r="Z727" s="37">
        <f t="shared" si="563"/>
        <v>0</v>
      </c>
      <c r="AA727" s="37">
        <f t="shared" si="564"/>
        <v>0</v>
      </c>
      <c r="AB727" s="62">
        <f t="shared" si="565"/>
        <v>0</v>
      </c>
      <c r="AC727" s="37">
        <f t="shared" si="566"/>
        <v>0</v>
      </c>
      <c r="AD727" s="37">
        <f t="shared" si="567"/>
        <v>0</v>
      </c>
      <c r="AF727">
        <f>'Data TREND'!DL9</f>
        <v>16</v>
      </c>
      <c r="AG727" s="37">
        <f>'Data TREND'!EB9</f>
        <v>721.19648084647372</v>
      </c>
      <c r="AH727" s="37">
        <f>'Data TREND'!EC9</f>
        <v>297.71375749946577</v>
      </c>
      <c r="AI727" s="37">
        <f>'Data TREND'!ED9</f>
        <v>100.88512679306302</v>
      </c>
      <c r="AJ727" s="62">
        <f>'Data TREND'!EE9</f>
        <v>1119.8338670972803</v>
      </c>
      <c r="AK727" s="37">
        <f>'Data TREND'!EF9</f>
        <v>171.07970015719124</v>
      </c>
      <c r="AL727" s="37">
        <f>'Data TREND'!EG9</f>
        <v>69.998939663300519</v>
      </c>
      <c r="AN727" s="37">
        <f t="shared" si="568"/>
        <v>0</v>
      </c>
      <c r="AO727" s="37">
        <f t="shared" si="569"/>
        <v>0</v>
      </c>
      <c r="AP727" s="37">
        <f t="shared" si="570"/>
        <v>0</v>
      </c>
      <c r="AQ727" s="62">
        <f t="shared" si="571"/>
        <v>0</v>
      </c>
      <c r="AR727" s="37">
        <f t="shared" si="572"/>
        <v>0</v>
      </c>
      <c r="AS727" s="37">
        <f t="shared" si="573"/>
        <v>0</v>
      </c>
      <c r="AU727">
        <v>16</v>
      </c>
      <c r="AV727" s="37">
        <f t="shared" si="574"/>
        <v>349.12186643407392</v>
      </c>
      <c r="AW727" s="37">
        <f t="shared" si="575"/>
        <v>292.57965607575716</v>
      </c>
      <c r="AX727" s="37">
        <f t="shared" si="576"/>
        <v>88.83242292103877</v>
      </c>
      <c r="AY727" s="62">
        <f t="shared" si="577"/>
        <v>730.62463003278936</v>
      </c>
      <c r="AZ727" s="37">
        <f t="shared" si="578"/>
        <v>111.89170199996015</v>
      </c>
      <c r="BA727" s="37">
        <f t="shared" si="579"/>
        <v>45.716504502586019</v>
      </c>
      <c r="BC727">
        <v>16</v>
      </c>
      <c r="BD727" s="37">
        <f>IF(Voorblad!$E$10=Rekenblad!BC727,Rekenblad!AV727,0)</f>
        <v>0</v>
      </c>
      <c r="BE727" s="37">
        <f>IF(Voorblad!$E$10=Rekenblad!BC727,Rekenblad!AW727,0)</f>
        <v>0</v>
      </c>
      <c r="BF727" s="37">
        <f>IF(Voorblad!$E$10=Rekenblad!BC727,Rekenblad!AX727,0)</f>
        <v>0</v>
      </c>
      <c r="BG727" s="62">
        <f>IF(Voorblad!$E$10=Rekenblad!BC727,Rekenblad!AY727,0)</f>
        <v>0</v>
      </c>
      <c r="BH727" s="37">
        <f>IF(Voorblad!$E$10=Rekenblad!BC727,Rekenblad!AZ727,0)</f>
        <v>0</v>
      </c>
      <c r="BI727" s="37">
        <f>IF(Voorblad!$E$10=Rekenblad!BC727,Rekenblad!BA727,0)</f>
        <v>0</v>
      </c>
      <c r="BK727">
        <v>16</v>
      </c>
      <c r="BL727" s="37">
        <f>IF(Voorblad!$E$14=Rekenblad!$BL$719,Rekenblad!BD727,0)</f>
        <v>0</v>
      </c>
      <c r="BM727" s="37">
        <f>IF(Voorblad!$E$14=Rekenblad!$BL$719,Rekenblad!BE727,0)</f>
        <v>0</v>
      </c>
      <c r="BN727" s="37">
        <f>IF(Voorblad!$E$14=Rekenblad!$BL$719,Rekenblad!BF727,0)</f>
        <v>0</v>
      </c>
      <c r="BO727" s="62">
        <f>IF(Voorblad!$E$14=Rekenblad!$BL$719,Rekenblad!BG727,0)</f>
        <v>0</v>
      </c>
      <c r="BP727" s="37">
        <f>IF(Voorblad!$E$14=Rekenblad!$BL$719,Rekenblad!BH727,0)</f>
        <v>0</v>
      </c>
      <c r="BQ727" s="37">
        <f>IF(Voorblad!$E$14=Rekenblad!$BL$719,Rekenblad!BI727,0)</f>
        <v>0</v>
      </c>
    </row>
    <row r="728" spans="2:69" x14ac:dyDescent="0.25">
      <c r="B728">
        <f>'Data TREND'!DL10</f>
        <v>17</v>
      </c>
      <c r="C728" s="37">
        <f>'Data TREND'!DN10</f>
        <v>357.48316841148551</v>
      </c>
      <c r="D728" s="37">
        <f>'Data TREND'!DO10</f>
        <v>307.39221951030316</v>
      </c>
      <c r="E728" s="37">
        <f>'Data TREND'!DP10</f>
        <v>94.085266652454493</v>
      </c>
      <c r="F728" s="62">
        <f>'Data TREND'!DQ10</f>
        <v>759.04447412853301</v>
      </c>
      <c r="G728" s="37">
        <f>'Data TREND'!DR10</f>
        <v>111.44400055475407</v>
      </c>
      <c r="H728" s="37">
        <f>'Data TREND'!DS10</f>
        <v>45.532245889118947</v>
      </c>
      <c r="J728" s="37">
        <f t="shared" si="580"/>
        <v>357.48316841148551</v>
      </c>
      <c r="K728" s="37">
        <f t="shared" si="581"/>
        <v>307.39221951030316</v>
      </c>
      <c r="L728" s="37">
        <f t="shared" si="582"/>
        <v>94.085266652454493</v>
      </c>
      <c r="M728" s="62">
        <f t="shared" si="583"/>
        <v>759.04447412853301</v>
      </c>
      <c r="N728" s="37">
        <f t="shared" si="584"/>
        <v>111.44400055475407</v>
      </c>
      <c r="O728" s="37">
        <f t="shared" si="585"/>
        <v>45.532245889118947</v>
      </c>
      <c r="Q728">
        <f>'Data TREND'!DL10</f>
        <v>17</v>
      </c>
      <c r="R728" s="37">
        <f>'Data TREND'!DU10</f>
        <v>547.70398575284901</v>
      </c>
      <c r="S728" s="37">
        <f>'Data TREND'!DV10</f>
        <v>309.81350906761656</v>
      </c>
      <c r="T728" s="37">
        <f>'Data TREND'!DW10</f>
        <v>99.605858961971549</v>
      </c>
      <c r="U728" s="62">
        <f>'Data TREND'!DX10</f>
        <v>957.20143959179245</v>
      </c>
      <c r="V728" s="37">
        <f>'Data TREND'!DY10</f>
        <v>140.33458105052117</v>
      </c>
      <c r="W728" s="37">
        <f>'Data TREND'!DZ10</f>
        <v>57.304151713960351</v>
      </c>
      <c r="Y728" s="37">
        <f t="shared" si="562"/>
        <v>0</v>
      </c>
      <c r="Z728" s="37">
        <f t="shared" si="563"/>
        <v>0</v>
      </c>
      <c r="AA728" s="37">
        <f t="shared" si="564"/>
        <v>0</v>
      </c>
      <c r="AB728" s="62">
        <f t="shared" si="565"/>
        <v>0</v>
      </c>
      <c r="AC728" s="37">
        <f t="shared" si="566"/>
        <v>0</v>
      </c>
      <c r="AD728" s="37">
        <f t="shared" si="567"/>
        <v>0</v>
      </c>
      <c r="AF728">
        <f>'Data TREND'!DL10</f>
        <v>17</v>
      </c>
      <c r="AG728" s="37">
        <f>'Data TREND'!EB10</f>
        <v>736.47768317869554</v>
      </c>
      <c r="AH728" s="37">
        <f>'Data TREND'!EC10</f>
        <v>312.43196365822837</v>
      </c>
      <c r="AI728" s="37">
        <f>'Data TREND'!ED10</f>
        <v>105.97542362802383</v>
      </c>
      <c r="AJ728" s="62">
        <f>'Data TREND'!EE10</f>
        <v>1154.9193191286975</v>
      </c>
      <c r="AK728" s="37">
        <f>'Data TREND'!EF10</f>
        <v>170.16552072345297</v>
      </c>
      <c r="AL728" s="37">
        <f>'Data TREND'!EG10</f>
        <v>69.623394131786824</v>
      </c>
      <c r="AN728" s="37">
        <f t="shared" si="568"/>
        <v>0</v>
      </c>
      <c r="AO728" s="37">
        <f t="shared" si="569"/>
        <v>0</v>
      </c>
      <c r="AP728" s="37">
        <f t="shared" si="570"/>
        <v>0</v>
      </c>
      <c r="AQ728" s="62">
        <f t="shared" si="571"/>
        <v>0</v>
      </c>
      <c r="AR728" s="37">
        <f t="shared" si="572"/>
        <v>0</v>
      </c>
      <c r="AS728" s="37">
        <f t="shared" si="573"/>
        <v>0</v>
      </c>
      <c r="AU728">
        <v>17</v>
      </c>
      <c r="AV728" s="37">
        <f t="shared" si="574"/>
        <v>357.48316841148551</v>
      </c>
      <c r="AW728" s="37">
        <f t="shared" si="575"/>
        <v>307.39221951030316</v>
      </c>
      <c r="AX728" s="37">
        <f t="shared" si="576"/>
        <v>94.085266652454493</v>
      </c>
      <c r="AY728" s="62">
        <f t="shared" si="577"/>
        <v>759.04447412853301</v>
      </c>
      <c r="AZ728" s="37">
        <f t="shared" si="578"/>
        <v>111.44400055475407</v>
      </c>
      <c r="BA728" s="37">
        <f t="shared" si="579"/>
        <v>45.532245889118947</v>
      </c>
      <c r="BC728">
        <v>17</v>
      </c>
      <c r="BD728" s="37">
        <f>IF(Voorblad!$E$10=Rekenblad!BC728,Rekenblad!AV728,0)</f>
        <v>0</v>
      </c>
      <c r="BE728" s="37">
        <f>IF(Voorblad!$E$10=Rekenblad!BC728,Rekenblad!AW728,0)</f>
        <v>0</v>
      </c>
      <c r="BF728" s="37">
        <f>IF(Voorblad!$E$10=Rekenblad!BC728,Rekenblad!AX728,0)</f>
        <v>0</v>
      </c>
      <c r="BG728" s="62">
        <f>IF(Voorblad!$E$10=Rekenblad!BC728,Rekenblad!AY728,0)</f>
        <v>0</v>
      </c>
      <c r="BH728" s="37">
        <f>IF(Voorblad!$E$10=Rekenblad!BC728,Rekenblad!AZ728,0)</f>
        <v>0</v>
      </c>
      <c r="BI728" s="37">
        <f>IF(Voorblad!$E$10=Rekenblad!BC728,Rekenblad!BA728,0)</f>
        <v>0</v>
      </c>
      <c r="BK728">
        <v>17</v>
      </c>
      <c r="BL728" s="37">
        <f>IF(Voorblad!$E$14=Rekenblad!$BL$719,Rekenblad!BD728,0)</f>
        <v>0</v>
      </c>
      <c r="BM728" s="37">
        <f>IF(Voorblad!$E$14=Rekenblad!$BL$719,Rekenblad!BE728,0)</f>
        <v>0</v>
      </c>
      <c r="BN728" s="37">
        <f>IF(Voorblad!$E$14=Rekenblad!$BL$719,Rekenblad!BF728,0)</f>
        <v>0</v>
      </c>
      <c r="BO728" s="62">
        <f>IF(Voorblad!$E$14=Rekenblad!$BL$719,Rekenblad!BG728,0)</f>
        <v>0</v>
      </c>
      <c r="BP728" s="37">
        <f>IF(Voorblad!$E$14=Rekenblad!$BL$719,Rekenblad!BH728,0)</f>
        <v>0</v>
      </c>
      <c r="BQ728" s="37">
        <f>IF(Voorblad!$E$14=Rekenblad!$BL$719,Rekenblad!BI728,0)</f>
        <v>0</v>
      </c>
    </row>
    <row r="729" spans="2:69" x14ac:dyDescent="0.25">
      <c r="B729">
        <f>'Data TREND'!DL11</f>
        <v>18</v>
      </c>
      <c r="C729" s="37">
        <f>'Data TREND'!DN11</f>
        <v>365.84447038889715</v>
      </c>
      <c r="D729" s="37">
        <f>'Data TREND'!DO11</f>
        <v>322.20478294484917</v>
      </c>
      <c r="E729" s="37">
        <f>'Data TREND'!DP11</f>
        <v>99.338110383870202</v>
      </c>
      <c r="F729" s="62">
        <f>'Data TREND'!DQ11</f>
        <v>787.46431822427655</v>
      </c>
      <c r="G729" s="37">
        <f>'Data TREND'!DR11</f>
        <v>110.99629910954798</v>
      </c>
      <c r="H729" s="37">
        <f>'Data TREND'!DS11</f>
        <v>45.347987275651874</v>
      </c>
      <c r="J729" s="37">
        <f t="shared" si="580"/>
        <v>365.84447038889715</v>
      </c>
      <c r="K729" s="37">
        <f t="shared" si="581"/>
        <v>322.20478294484917</v>
      </c>
      <c r="L729" s="37">
        <f t="shared" si="582"/>
        <v>99.338110383870202</v>
      </c>
      <c r="M729" s="62">
        <f t="shared" si="583"/>
        <v>787.46431822427655</v>
      </c>
      <c r="N729" s="37">
        <f t="shared" si="584"/>
        <v>110.99629910954798</v>
      </c>
      <c r="O729" s="37">
        <f t="shared" si="585"/>
        <v>45.347987275651874</v>
      </c>
      <c r="Q729">
        <f>'Data TREND'!DL11</f>
        <v>18</v>
      </c>
      <c r="R729" s="37">
        <f>'Data TREND'!DU11</f>
        <v>559.60344691694047</v>
      </c>
      <c r="S729" s="37">
        <f>'Data TREND'!DV11</f>
        <v>324.57831101479729</v>
      </c>
      <c r="T729" s="37">
        <f>'Data TREND'!DW11</f>
        <v>104.78241040842198</v>
      </c>
      <c r="U729" s="62">
        <f>'Data TREND'!DX11</f>
        <v>989.0434732540599</v>
      </c>
      <c r="V729" s="37">
        <f>'Data TREND'!DY11</f>
        <v>139.66487193467574</v>
      </c>
      <c r="W729" s="37">
        <f>'Data TREND'!DZ11</f>
        <v>57.029893240265544</v>
      </c>
      <c r="Y729" s="37">
        <f t="shared" si="562"/>
        <v>0</v>
      </c>
      <c r="Z729" s="37">
        <f t="shared" si="563"/>
        <v>0</v>
      </c>
      <c r="AA729" s="37">
        <f t="shared" si="564"/>
        <v>0</v>
      </c>
      <c r="AB729" s="62">
        <f t="shared" si="565"/>
        <v>0</v>
      </c>
      <c r="AC729" s="37">
        <f t="shared" si="566"/>
        <v>0</v>
      </c>
      <c r="AD729" s="37">
        <f t="shared" si="567"/>
        <v>0</v>
      </c>
      <c r="AF729">
        <f>'Data TREND'!DL11</f>
        <v>18</v>
      </c>
      <c r="AG729" s="37">
        <f>'Data TREND'!EB11</f>
        <v>751.75888551091748</v>
      </c>
      <c r="AH729" s="37">
        <f>'Data TREND'!EC11</f>
        <v>327.15016981699102</v>
      </c>
      <c r="AI729" s="37">
        <f>'Data TREND'!ED11</f>
        <v>111.06572046298463</v>
      </c>
      <c r="AJ729" s="62">
        <f>'Data TREND'!EE11</f>
        <v>1190.0047711601146</v>
      </c>
      <c r="AK729" s="37">
        <f>'Data TREND'!EF11</f>
        <v>169.2513412897147</v>
      </c>
      <c r="AL729" s="37">
        <f>'Data TREND'!EG11</f>
        <v>69.247848600273144</v>
      </c>
      <c r="AN729" s="37">
        <f t="shared" si="568"/>
        <v>0</v>
      </c>
      <c r="AO729" s="37">
        <f t="shared" si="569"/>
        <v>0</v>
      </c>
      <c r="AP729" s="37">
        <f t="shared" si="570"/>
        <v>0</v>
      </c>
      <c r="AQ729" s="62">
        <f t="shared" si="571"/>
        <v>0</v>
      </c>
      <c r="AR729" s="37">
        <f t="shared" si="572"/>
        <v>0</v>
      </c>
      <c r="AS729" s="37">
        <f t="shared" si="573"/>
        <v>0</v>
      </c>
      <c r="AU729">
        <v>18</v>
      </c>
      <c r="AV729" s="37">
        <f t="shared" si="574"/>
        <v>365.84447038889715</v>
      </c>
      <c r="AW729" s="37">
        <f t="shared" si="575"/>
        <v>322.20478294484917</v>
      </c>
      <c r="AX729" s="37">
        <f t="shared" si="576"/>
        <v>99.338110383870202</v>
      </c>
      <c r="AY729" s="62">
        <f t="shared" si="577"/>
        <v>787.46431822427655</v>
      </c>
      <c r="AZ729" s="37">
        <f t="shared" si="578"/>
        <v>110.99629910954798</v>
      </c>
      <c r="BA729" s="37">
        <f t="shared" si="579"/>
        <v>45.347987275651874</v>
      </c>
      <c r="BC729">
        <v>18</v>
      </c>
      <c r="BD729" s="37">
        <f>IF(Voorblad!$E$10=Rekenblad!BC729,Rekenblad!AV729,0)</f>
        <v>0</v>
      </c>
      <c r="BE729" s="37">
        <f>IF(Voorblad!$E$10=Rekenblad!BC729,Rekenblad!AW729,0)</f>
        <v>0</v>
      </c>
      <c r="BF729" s="37">
        <f>IF(Voorblad!$E$10=Rekenblad!BC729,Rekenblad!AX729,0)</f>
        <v>0</v>
      </c>
      <c r="BG729" s="62">
        <f>IF(Voorblad!$E$10=Rekenblad!BC729,Rekenblad!AY729,0)</f>
        <v>0</v>
      </c>
      <c r="BH729" s="37">
        <f>IF(Voorblad!$E$10=Rekenblad!BC729,Rekenblad!AZ729,0)</f>
        <v>0</v>
      </c>
      <c r="BI729" s="37">
        <f>IF(Voorblad!$E$10=Rekenblad!BC729,Rekenblad!BA729,0)</f>
        <v>0</v>
      </c>
      <c r="BK729">
        <v>18</v>
      </c>
      <c r="BL729" s="37">
        <f>IF(Voorblad!$E$14=Rekenblad!$BL$719,Rekenblad!BD729,0)</f>
        <v>0</v>
      </c>
      <c r="BM729" s="37">
        <f>IF(Voorblad!$E$14=Rekenblad!$BL$719,Rekenblad!BE729,0)</f>
        <v>0</v>
      </c>
      <c r="BN729" s="37">
        <f>IF(Voorblad!$E$14=Rekenblad!$BL$719,Rekenblad!BF729,0)</f>
        <v>0</v>
      </c>
      <c r="BO729" s="62">
        <f>IF(Voorblad!$E$14=Rekenblad!$BL$719,Rekenblad!BG729,0)</f>
        <v>0</v>
      </c>
      <c r="BP729" s="37">
        <f>IF(Voorblad!$E$14=Rekenblad!$BL$719,Rekenblad!BH729,0)</f>
        <v>0</v>
      </c>
      <c r="BQ729" s="37">
        <f>IF(Voorblad!$E$14=Rekenblad!$BL$719,Rekenblad!BI729,0)</f>
        <v>0</v>
      </c>
    </row>
    <row r="730" spans="2:69" x14ac:dyDescent="0.25">
      <c r="B730">
        <f>'Data TREND'!DL12</f>
        <v>19</v>
      </c>
      <c r="C730" s="37">
        <f>'Data TREND'!DN12</f>
        <v>374.20577236630879</v>
      </c>
      <c r="D730" s="37">
        <f>'Data TREND'!DO12</f>
        <v>337.01734637939512</v>
      </c>
      <c r="E730" s="37">
        <f>'Data TREND'!DP12</f>
        <v>104.59095411528592</v>
      </c>
      <c r="F730" s="62">
        <f>'Data TREND'!DQ12</f>
        <v>815.88416232002021</v>
      </c>
      <c r="G730" s="37">
        <f>'Data TREND'!DR12</f>
        <v>110.5485976643419</v>
      </c>
      <c r="H730" s="37">
        <f>'Data TREND'!DS12</f>
        <v>45.163728662184802</v>
      </c>
      <c r="J730" s="37">
        <f t="shared" si="580"/>
        <v>374.20577236630879</v>
      </c>
      <c r="K730" s="37">
        <f t="shared" si="581"/>
        <v>337.01734637939512</v>
      </c>
      <c r="L730" s="37">
        <f t="shared" si="582"/>
        <v>104.59095411528592</v>
      </c>
      <c r="M730" s="62">
        <f t="shared" si="583"/>
        <v>815.88416232002021</v>
      </c>
      <c r="N730" s="37">
        <f t="shared" si="584"/>
        <v>110.5485976643419</v>
      </c>
      <c r="O730" s="37">
        <f t="shared" si="585"/>
        <v>45.163728662184802</v>
      </c>
      <c r="Q730">
        <f>'Data TREND'!DL12</f>
        <v>19</v>
      </c>
      <c r="R730" s="37">
        <f>'Data TREND'!DU12</f>
        <v>571.50290808103193</v>
      </c>
      <c r="S730" s="37">
        <f>'Data TREND'!DV12</f>
        <v>339.34311296197802</v>
      </c>
      <c r="T730" s="37">
        <f>'Data TREND'!DW12</f>
        <v>109.9589618548724</v>
      </c>
      <c r="U730" s="62">
        <f>'Data TREND'!DX12</f>
        <v>1020.8855069163274</v>
      </c>
      <c r="V730" s="37">
        <f>'Data TREND'!DY12</f>
        <v>138.99516281883035</v>
      </c>
      <c r="W730" s="37">
        <f>'Data TREND'!DZ12</f>
        <v>56.755634766570736</v>
      </c>
      <c r="Y730" s="37">
        <f t="shared" si="562"/>
        <v>0</v>
      </c>
      <c r="Z730" s="37">
        <f t="shared" si="563"/>
        <v>0</v>
      </c>
      <c r="AA730" s="37">
        <f t="shared" si="564"/>
        <v>0</v>
      </c>
      <c r="AB730" s="62">
        <f t="shared" si="565"/>
        <v>0</v>
      </c>
      <c r="AC730" s="37">
        <f t="shared" si="566"/>
        <v>0</v>
      </c>
      <c r="AD730" s="37">
        <f t="shared" si="567"/>
        <v>0</v>
      </c>
      <c r="AF730">
        <f>'Data TREND'!DL12</f>
        <v>19</v>
      </c>
      <c r="AG730" s="37">
        <f>'Data TREND'!EB12</f>
        <v>767.04008784313942</v>
      </c>
      <c r="AH730" s="37">
        <f>'Data TREND'!EC12</f>
        <v>341.86837597575368</v>
      </c>
      <c r="AI730" s="37">
        <f>'Data TREND'!ED12</f>
        <v>116.15601729794543</v>
      </c>
      <c r="AJ730" s="62">
        <f>'Data TREND'!EE12</f>
        <v>1225.090223191532</v>
      </c>
      <c r="AK730" s="37">
        <f>'Data TREND'!EF12</f>
        <v>168.33716185597643</v>
      </c>
      <c r="AL730" s="37">
        <f>'Data TREND'!EG12</f>
        <v>68.872303068759464</v>
      </c>
      <c r="AN730" s="37">
        <f t="shared" si="568"/>
        <v>0</v>
      </c>
      <c r="AO730" s="37">
        <f t="shared" si="569"/>
        <v>0</v>
      </c>
      <c r="AP730" s="37">
        <f t="shared" si="570"/>
        <v>0</v>
      </c>
      <c r="AQ730" s="62">
        <f t="shared" si="571"/>
        <v>0</v>
      </c>
      <c r="AR730" s="37">
        <f t="shared" si="572"/>
        <v>0</v>
      </c>
      <c r="AS730" s="37">
        <f t="shared" si="573"/>
        <v>0</v>
      </c>
      <c r="AU730">
        <v>19</v>
      </c>
      <c r="AV730" s="37">
        <f t="shared" si="574"/>
        <v>374.20577236630879</v>
      </c>
      <c r="AW730" s="37">
        <f t="shared" si="575"/>
        <v>337.01734637939512</v>
      </c>
      <c r="AX730" s="37">
        <f t="shared" si="576"/>
        <v>104.59095411528592</v>
      </c>
      <c r="AY730" s="62">
        <f t="shared" si="577"/>
        <v>815.88416232002021</v>
      </c>
      <c r="AZ730" s="37">
        <f t="shared" si="578"/>
        <v>110.5485976643419</v>
      </c>
      <c r="BA730" s="37">
        <f t="shared" si="579"/>
        <v>45.163728662184802</v>
      </c>
      <c r="BC730">
        <v>19</v>
      </c>
      <c r="BD730" s="37">
        <f>IF(Voorblad!$E$10=Rekenblad!BC730,Rekenblad!AV730,0)</f>
        <v>0</v>
      </c>
      <c r="BE730" s="37">
        <f>IF(Voorblad!$E$10=Rekenblad!BC730,Rekenblad!AW730,0)</f>
        <v>0</v>
      </c>
      <c r="BF730" s="37">
        <f>IF(Voorblad!$E$10=Rekenblad!BC730,Rekenblad!AX730,0)</f>
        <v>0</v>
      </c>
      <c r="BG730" s="62">
        <f>IF(Voorblad!$E$10=Rekenblad!BC730,Rekenblad!AY730,0)</f>
        <v>0</v>
      </c>
      <c r="BH730" s="37">
        <f>IF(Voorblad!$E$10=Rekenblad!BC730,Rekenblad!AZ730,0)</f>
        <v>0</v>
      </c>
      <c r="BI730" s="37">
        <f>IF(Voorblad!$E$10=Rekenblad!BC730,Rekenblad!BA730,0)</f>
        <v>0</v>
      </c>
      <c r="BK730">
        <v>19</v>
      </c>
      <c r="BL730" s="37">
        <f>IF(Voorblad!$E$14=Rekenblad!$BL$719,Rekenblad!BD730,0)</f>
        <v>0</v>
      </c>
      <c r="BM730" s="37">
        <f>IF(Voorblad!$E$14=Rekenblad!$BL$719,Rekenblad!BE730,0)</f>
        <v>0</v>
      </c>
      <c r="BN730" s="37">
        <f>IF(Voorblad!$E$14=Rekenblad!$BL$719,Rekenblad!BF730,0)</f>
        <v>0</v>
      </c>
      <c r="BO730" s="62">
        <f>IF(Voorblad!$E$14=Rekenblad!$BL$719,Rekenblad!BG730,0)</f>
        <v>0</v>
      </c>
      <c r="BP730" s="37">
        <f>IF(Voorblad!$E$14=Rekenblad!$BL$719,Rekenblad!BH730,0)</f>
        <v>0</v>
      </c>
      <c r="BQ730" s="37">
        <f>IF(Voorblad!$E$14=Rekenblad!$BL$719,Rekenblad!BI730,0)</f>
        <v>0</v>
      </c>
    </row>
    <row r="731" spans="2:69" x14ac:dyDescent="0.25">
      <c r="B731">
        <f>'Data TREND'!DL13</f>
        <v>20</v>
      </c>
      <c r="C731" s="37">
        <f>'Data TREND'!DN13</f>
        <v>382.56707434372038</v>
      </c>
      <c r="D731" s="37">
        <f>'Data TREND'!DO13</f>
        <v>351.82990981394113</v>
      </c>
      <c r="E731" s="37">
        <f>'Data TREND'!DP13</f>
        <v>109.84379784670163</v>
      </c>
      <c r="F731" s="62">
        <f>'Data TREND'!DQ13</f>
        <v>844.30400641576375</v>
      </c>
      <c r="G731" s="37">
        <f>'Data TREND'!DR13</f>
        <v>110.10089621913582</v>
      </c>
      <c r="H731" s="37">
        <f>'Data TREND'!DS13</f>
        <v>44.979470048717729</v>
      </c>
      <c r="J731" s="37">
        <f t="shared" si="580"/>
        <v>382.56707434372038</v>
      </c>
      <c r="K731" s="37">
        <f t="shared" si="581"/>
        <v>351.82990981394113</v>
      </c>
      <c r="L731" s="37">
        <f t="shared" si="582"/>
        <v>109.84379784670163</v>
      </c>
      <c r="M731" s="62">
        <f t="shared" si="583"/>
        <v>844.30400641576375</v>
      </c>
      <c r="N731" s="37">
        <f t="shared" si="584"/>
        <v>110.10089621913582</v>
      </c>
      <c r="O731" s="37">
        <f t="shared" si="585"/>
        <v>44.979470048717729</v>
      </c>
      <c r="Q731">
        <f>'Data TREND'!DL13</f>
        <v>20</v>
      </c>
      <c r="R731" s="37">
        <f>'Data TREND'!DU13</f>
        <v>583.40236924512351</v>
      </c>
      <c r="S731" s="37">
        <f>'Data TREND'!DV13</f>
        <v>354.10791490915881</v>
      </c>
      <c r="T731" s="37">
        <f>'Data TREND'!DW13</f>
        <v>115.13551330132283</v>
      </c>
      <c r="U731" s="62">
        <f>'Data TREND'!DX13</f>
        <v>1052.7275405785949</v>
      </c>
      <c r="V731" s="37">
        <f>'Data TREND'!DY13</f>
        <v>138.32545370298493</v>
      </c>
      <c r="W731" s="37">
        <f>'Data TREND'!DZ13</f>
        <v>56.481376292875936</v>
      </c>
      <c r="Y731" s="37">
        <f t="shared" si="562"/>
        <v>0</v>
      </c>
      <c r="Z731" s="37">
        <f t="shared" si="563"/>
        <v>0</v>
      </c>
      <c r="AA731" s="37">
        <f t="shared" si="564"/>
        <v>0</v>
      </c>
      <c r="AB731" s="62">
        <f t="shared" si="565"/>
        <v>0</v>
      </c>
      <c r="AC731" s="37">
        <f t="shared" si="566"/>
        <v>0</v>
      </c>
      <c r="AD731" s="37">
        <f t="shared" si="567"/>
        <v>0</v>
      </c>
      <c r="AF731">
        <f>'Data TREND'!DL13</f>
        <v>20</v>
      </c>
      <c r="AG731" s="37">
        <f>'Data TREND'!EB13</f>
        <v>782.32129017536136</v>
      </c>
      <c r="AH731" s="37">
        <f>'Data TREND'!EC13</f>
        <v>356.58658213451633</v>
      </c>
      <c r="AI731" s="37">
        <f>'Data TREND'!ED13</f>
        <v>121.24631413290624</v>
      </c>
      <c r="AJ731" s="62">
        <f>'Data TREND'!EE13</f>
        <v>1260.1756752229494</v>
      </c>
      <c r="AK731" s="37">
        <f>'Data TREND'!EF13</f>
        <v>167.42298242223816</v>
      </c>
      <c r="AL731" s="37">
        <f>'Data TREND'!EG13</f>
        <v>68.49675753724577</v>
      </c>
      <c r="AN731" s="37">
        <f t="shared" si="568"/>
        <v>0</v>
      </c>
      <c r="AO731" s="37">
        <f t="shared" si="569"/>
        <v>0</v>
      </c>
      <c r="AP731" s="37">
        <f t="shared" si="570"/>
        <v>0</v>
      </c>
      <c r="AQ731" s="62">
        <f t="shared" si="571"/>
        <v>0</v>
      </c>
      <c r="AR731" s="37">
        <f t="shared" si="572"/>
        <v>0</v>
      </c>
      <c r="AS731" s="37">
        <f t="shared" si="573"/>
        <v>0</v>
      </c>
      <c r="AU731">
        <v>20</v>
      </c>
      <c r="AV731" s="37">
        <f t="shared" si="574"/>
        <v>382.56707434372038</v>
      </c>
      <c r="AW731" s="37">
        <f t="shared" si="575"/>
        <v>351.82990981394113</v>
      </c>
      <c r="AX731" s="37">
        <f t="shared" si="576"/>
        <v>109.84379784670163</v>
      </c>
      <c r="AY731" s="62">
        <f t="shared" si="577"/>
        <v>844.30400641576375</v>
      </c>
      <c r="AZ731" s="37">
        <f t="shared" si="578"/>
        <v>110.10089621913582</v>
      </c>
      <c r="BA731" s="37">
        <f t="shared" si="579"/>
        <v>44.979470048717729</v>
      </c>
      <c r="BC731">
        <v>20</v>
      </c>
      <c r="BD731" s="37">
        <f>IF(Voorblad!$E$10=Rekenblad!BC731,Rekenblad!AV731,0)</f>
        <v>0</v>
      </c>
      <c r="BE731" s="37">
        <f>IF(Voorblad!$E$10=Rekenblad!BC731,Rekenblad!AW731,0)</f>
        <v>0</v>
      </c>
      <c r="BF731" s="37">
        <f>IF(Voorblad!$E$10=Rekenblad!BC731,Rekenblad!AX731,0)</f>
        <v>0</v>
      </c>
      <c r="BG731" s="62">
        <f>IF(Voorblad!$E$10=Rekenblad!BC731,Rekenblad!AY731,0)</f>
        <v>0</v>
      </c>
      <c r="BH731" s="37">
        <f>IF(Voorblad!$E$10=Rekenblad!BC731,Rekenblad!AZ731,0)</f>
        <v>0</v>
      </c>
      <c r="BI731" s="37">
        <f>IF(Voorblad!$E$10=Rekenblad!BC731,Rekenblad!BA731,0)</f>
        <v>0</v>
      </c>
      <c r="BK731">
        <v>20</v>
      </c>
      <c r="BL731" s="37">
        <f>IF(Voorblad!$E$14=Rekenblad!$BL$719,Rekenblad!BD731,0)</f>
        <v>0</v>
      </c>
      <c r="BM731" s="37">
        <f>IF(Voorblad!$E$14=Rekenblad!$BL$719,Rekenblad!BE731,0)</f>
        <v>0</v>
      </c>
      <c r="BN731" s="37">
        <f>IF(Voorblad!$E$14=Rekenblad!$BL$719,Rekenblad!BF731,0)</f>
        <v>0</v>
      </c>
      <c r="BO731" s="62">
        <f>IF(Voorblad!$E$14=Rekenblad!$BL$719,Rekenblad!BG731,0)</f>
        <v>0</v>
      </c>
      <c r="BP731" s="37">
        <f>IF(Voorblad!$E$14=Rekenblad!$BL$719,Rekenblad!BH731,0)</f>
        <v>0</v>
      </c>
      <c r="BQ731" s="37">
        <f>IF(Voorblad!$E$14=Rekenblad!$BL$719,Rekenblad!BI731,0)</f>
        <v>0</v>
      </c>
    </row>
    <row r="732" spans="2:69" x14ac:dyDescent="0.25">
      <c r="B732">
        <f>'Data TREND'!DL14</f>
        <v>21</v>
      </c>
      <c r="C732" s="37">
        <f>'Data TREND'!DN14</f>
        <v>390.92837632113196</v>
      </c>
      <c r="D732" s="37">
        <f>'Data TREND'!DO14</f>
        <v>366.64247324848708</v>
      </c>
      <c r="E732" s="37">
        <f>'Data TREND'!DP14</f>
        <v>115.09664157811736</v>
      </c>
      <c r="F732" s="62">
        <f>'Data TREND'!DQ14</f>
        <v>872.72385051150741</v>
      </c>
      <c r="G732" s="37">
        <f>'Data TREND'!DR14</f>
        <v>109.65319477392974</v>
      </c>
      <c r="H732" s="37">
        <f>'Data TREND'!DS14</f>
        <v>44.795211435250657</v>
      </c>
      <c r="J732" s="37">
        <f t="shared" si="580"/>
        <v>390.92837632113196</v>
      </c>
      <c r="K732" s="37">
        <f t="shared" si="581"/>
        <v>366.64247324848708</v>
      </c>
      <c r="L732" s="37">
        <f t="shared" si="582"/>
        <v>115.09664157811736</v>
      </c>
      <c r="M732" s="62">
        <f t="shared" si="583"/>
        <v>872.72385051150741</v>
      </c>
      <c r="N732" s="37">
        <f t="shared" si="584"/>
        <v>109.65319477392974</v>
      </c>
      <c r="O732" s="37">
        <f t="shared" si="585"/>
        <v>44.795211435250657</v>
      </c>
      <c r="Q732">
        <f>'Data TREND'!DL14</f>
        <v>21</v>
      </c>
      <c r="R732" s="37">
        <f>'Data TREND'!DU14</f>
        <v>595.30183040921497</v>
      </c>
      <c r="S732" s="37">
        <f>'Data TREND'!DV14</f>
        <v>368.87271685633959</v>
      </c>
      <c r="T732" s="37">
        <f>'Data TREND'!DW14</f>
        <v>120.31206474777325</v>
      </c>
      <c r="U732" s="62">
        <f>'Data TREND'!DX14</f>
        <v>1084.5695742408623</v>
      </c>
      <c r="V732" s="37">
        <f>'Data TREND'!DY14</f>
        <v>137.65574458713951</v>
      </c>
      <c r="W732" s="37">
        <f>'Data TREND'!DZ14</f>
        <v>56.207117819181128</v>
      </c>
      <c r="Y732" s="37">
        <f t="shared" si="562"/>
        <v>0</v>
      </c>
      <c r="Z732" s="37">
        <f t="shared" si="563"/>
        <v>0</v>
      </c>
      <c r="AA732" s="37">
        <f t="shared" si="564"/>
        <v>0</v>
      </c>
      <c r="AB732" s="62">
        <f t="shared" si="565"/>
        <v>0</v>
      </c>
      <c r="AC732" s="37">
        <f t="shared" si="566"/>
        <v>0</v>
      </c>
      <c r="AD732" s="37">
        <f t="shared" si="567"/>
        <v>0</v>
      </c>
      <c r="AF732">
        <f>'Data TREND'!DL14</f>
        <v>21</v>
      </c>
      <c r="AG732" s="37">
        <f>'Data TREND'!EB14</f>
        <v>797.60249250758329</v>
      </c>
      <c r="AH732" s="37">
        <f>'Data TREND'!EC14</f>
        <v>371.30478829327893</v>
      </c>
      <c r="AI732" s="37">
        <f>'Data TREND'!ED14</f>
        <v>126.33661096786705</v>
      </c>
      <c r="AJ732" s="62">
        <f>'Data TREND'!EE14</f>
        <v>1295.2611272543666</v>
      </c>
      <c r="AK732" s="37">
        <f>'Data TREND'!EF14</f>
        <v>166.50880298849989</v>
      </c>
      <c r="AL732" s="37">
        <f>'Data TREND'!EG14</f>
        <v>68.121212005732076</v>
      </c>
      <c r="AN732" s="37">
        <f t="shared" si="568"/>
        <v>0</v>
      </c>
      <c r="AO732" s="37">
        <f t="shared" si="569"/>
        <v>0</v>
      </c>
      <c r="AP732" s="37">
        <f t="shared" si="570"/>
        <v>0</v>
      </c>
      <c r="AQ732" s="62">
        <f t="shared" si="571"/>
        <v>0</v>
      </c>
      <c r="AR732" s="37">
        <f t="shared" si="572"/>
        <v>0</v>
      </c>
      <c r="AS732" s="37">
        <f t="shared" si="573"/>
        <v>0</v>
      </c>
      <c r="AU732">
        <v>21</v>
      </c>
      <c r="AV732" s="37">
        <f t="shared" si="574"/>
        <v>390.92837632113196</v>
      </c>
      <c r="AW732" s="37">
        <f t="shared" si="575"/>
        <v>366.64247324848708</v>
      </c>
      <c r="AX732" s="37">
        <f t="shared" si="576"/>
        <v>115.09664157811736</v>
      </c>
      <c r="AY732" s="62">
        <f t="shared" si="577"/>
        <v>872.72385051150741</v>
      </c>
      <c r="AZ732" s="37">
        <f t="shared" si="578"/>
        <v>109.65319477392974</v>
      </c>
      <c r="BA732" s="37">
        <f t="shared" si="579"/>
        <v>44.795211435250657</v>
      </c>
      <c r="BC732">
        <v>21</v>
      </c>
      <c r="BD732" s="37">
        <f>IF(Voorblad!$E$10=Rekenblad!BC732,Rekenblad!AV732,0)</f>
        <v>0</v>
      </c>
      <c r="BE732" s="37">
        <f>IF(Voorblad!$E$10=Rekenblad!BC732,Rekenblad!AW732,0)</f>
        <v>0</v>
      </c>
      <c r="BF732" s="37">
        <f>IF(Voorblad!$E$10=Rekenblad!BC732,Rekenblad!AX732,0)</f>
        <v>0</v>
      </c>
      <c r="BG732" s="62">
        <f>IF(Voorblad!$E$10=Rekenblad!BC732,Rekenblad!AY732,0)</f>
        <v>0</v>
      </c>
      <c r="BH732" s="37">
        <f>IF(Voorblad!$E$10=Rekenblad!BC732,Rekenblad!AZ732,0)</f>
        <v>0</v>
      </c>
      <c r="BI732" s="37">
        <f>IF(Voorblad!$E$10=Rekenblad!BC732,Rekenblad!BA732,0)</f>
        <v>0</v>
      </c>
      <c r="BK732">
        <v>21</v>
      </c>
      <c r="BL732" s="37">
        <f>IF(Voorblad!$E$14=Rekenblad!$BL$719,Rekenblad!BD732,0)</f>
        <v>0</v>
      </c>
      <c r="BM732" s="37">
        <f>IF(Voorblad!$E$14=Rekenblad!$BL$719,Rekenblad!BE732,0)</f>
        <v>0</v>
      </c>
      <c r="BN732" s="37">
        <f>IF(Voorblad!$E$14=Rekenblad!$BL$719,Rekenblad!BF732,0)</f>
        <v>0</v>
      </c>
      <c r="BO732" s="62">
        <f>IF(Voorblad!$E$14=Rekenblad!$BL$719,Rekenblad!BG732,0)</f>
        <v>0</v>
      </c>
      <c r="BP732" s="37">
        <f>IF(Voorblad!$E$14=Rekenblad!$BL$719,Rekenblad!BH732,0)</f>
        <v>0</v>
      </c>
      <c r="BQ732" s="37">
        <f>IF(Voorblad!$E$14=Rekenblad!$BL$719,Rekenblad!BI732,0)</f>
        <v>0</v>
      </c>
    </row>
    <row r="733" spans="2:69" x14ac:dyDescent="0.25">
      <c r="B733">
        <f>'Data TREND'!DL15</f>
        <v>22</v>
      </c>
      <c r="C733" s="37">
        <f>'Data TREND'!DN15</f>
        <v>399.28967829854355</v>
      </c>
      <c r="D733" s="37">
        <f>'Data TREND'!DO15</f>
        <v>381.45503668303309</v>
      </c>
      <c r="E733" s="37">
        <f>'Data TREND'!DP15</f>
        <v>120.34948530953307</v>
      </c>
      <c r="F733" s="62">
        <f>'Data TREND'!DQ15</f>
        <v>901.14369460725106</v>
      </c>
      <c r="G733" s="37">
        <f>'Data TREND'!DR15</f>
        <v>109.20549332872366</v>
      </c>
      <c r="H733" s="37">
        <f>'Data TREND'!DS15</f>
        <v>44.610952821783584</v>
      </c>
      <c r="J733" s="37">
        <f t="shared" si="580"/>
        <v>399.28967829854355</v>
      </c>
      <c r="K733" s="37">
        <f t="shared" si="581"/>
        <v>381.45503668303309</v>
      </c>
      <c r="L733" s="37">
        <f t="shared" si="582"/>
        <v>120.34948530953307</v>
      </c>
      <c r="M733" s="62">
        <f t="shared" si="583"/>
        <v>901.14369460725106</v>
      </c>
      <c r="N733" s="37">
        <f t="shared" si="584"/>
        <v>109.20549332872366</v>
      </c>
      <c r="O733" s="37">
        <f t="shared" si="585"/>
        <v>44.610952821783584</v>
      </c>
      <c r="Q733">
        <f>'Data TREND'!DL15</f>
        <v>22</v>
      </c>
      <c r="R733" s="37">
        <f>'Data TREND'!DU15</f>
        <v>607.20129157330643</v>
      </c>
      <c r="S733" s="37">
        <f>'Data TREND'!DV15</f>
        <v>383.63751880352032</v>
      </c>
      <c r="T733" s="37">
        <f>'Data TREND'!DW15</f>
        <v>125.48861619422368</v>
      </c>
      <c r="U733" s="62">
        <f>'Data TREND'!DX15</f>
        <v>1116.4116079031296</v>
      </c>
      <c r="V733" s="37">
        <f>'Data TREND'!DY15</f>
        <v>136.98603547129409</v>
      </c>
      <c r="W733" s="37">
        <f>'Data TREND'!DZ15</f>
        <v>55.932859345486321</v>
      </c>
      <c r="Y733" s="37">
        <f t="shared" si="562"/>
        <v>0</v>
      </c>
      <c r="Z733" s="37">
        <f t="shared" si="563"/>
        <v>0</v>
      </c>
      <c r="AA733" s="37">
        <f t="shared" si="564"/>
        <v>0</v>
      </c>
      <c r="AB733" s="62">
        <f t="shared" si="565"/>
        <v>0</v>
      </c>
      <c r="AC733" s="37">
        <f t="shared" si="566"/>
        <v>0</v>
      </c>
      <c r="AD733" s="37">
        <f t="shared" si="567"/>
        <v>0</v>
      </c>
      <c r="AF733">
        <f>'Data TREND'!DL15</f>
        <v>22</v>
      </c>
      <c r="AG733" s="37">
        <f>'Data TREND'!EB15</f>
        <v>812.88369483980523</v>
      </c>
      <c r="AH733" s="37">
        <f>'Data TREND'!EC15</f>
        <v>386.02299445204159</v>
      </c>
      <c r="AI733" s="37">
        <f>'Data TREND'!ED15</f>
        <v>131.42690780282783</v>
      </c>
      <c r="AJ733" s="62">
        <f>'Data TREND'!EE15</f>
        <v>1330.3465792857837</v>
      </c>
      <c r="AK733" s="37">
        <f>'Data TREND'!EF15</f>
        <v>165.59462355476163</v>
      </c>
      <c r="AL733" s="37">
        <f>'Data TREND'!EG15</f>
        <v>67.745666474218396</v>
      </c>
      <c r="AN733" s="37">
        <f t="shared" si="568"/>
        <v>0</v>
      </c>
      <c r="AO733" s="37">
        <f t="shared" si="569"/>
        <v>0</v>
      </c>
      <c r="AP733" s="37">
        <f t="shared" si="570"/>
        <v>0</v>
      </c>
      <c r="AQ733" s="62">
        <f t="shared" si="571"/>
        <v>0</v>
      </c>
      <c r="AR733" s="37">
        <f t="shared" si="572"/>
        <v>0</v>
      </c>
      <c r="AS733" s="37">
        <f t="shared" si="573"/>
        <v>0</v>
      </c>
      <c r="AU733">
        <v>22</v>
      </c>
      <c r="AV733" s="37">
        <f t="shared" si="574"/>
        <v>399.28967829854355</v>
      </c>
      <c r="AW733" s="37">
        <f t="shared" si="575"/>
        <v>381.45503668303309</v>
      </c>
      <c r="AX733" s="37">
        <f t="shared" si="576"/>
        <v>120.34948530953307</v>
      </c>
      <c r="AY733" s="62">
        <f t="shared" si="577"/>
        <v>901.14369460725106</v>
      </c>
      <c r="AZ733" s="37">
        <f t="shared" si="578"/>
        <v>109.20549332872366</v>
      </c>
      <c r="BA733" s="37">
        <f t="shared" si="579"/>
        <v>44.610952821783584</v>
      </c>
      <c r="BC733">
        <v>22</v>
      </c>
      <c r="BD733" s="37">
        <f>IF(Voorblad!$E$10=Rekenblad!BC733,Rekenblad!AV733,0)</f>
        <v>0</v>
      </c>
      <c r="BE733" s="37">
        <f>IF(Voorblad!$E$10=Rekenblad!BC733,Rekenblad!AW733,0)</f>
        <v>0</v>
      </c>
      <c r="BF733" s="37">
        <f>IF(Voorblad!$E$10=Rekenblad!BC733,Rekenblad!AX733,0)</f>
        <v>0</v>
      </c>
      <c r="BG733" s="62">
        <f>IF(Voorblad!$E$10=Rekenblad!BC733,Rekenblad!AY733,0)</f>
        <v>0</v>
      </c>
      <c r="BH733" s="37">
        <f>IF(Voorblad!$E$10=Rekenblad!BC733,Rekenblad!AZ733,0)</f>
        <v>0</v>
      </c>
      <c r="BI733" s="37">
        <f>IF(Voorblad!$E$10=Rekenblad!BC733,Rekenblad!BA733,0)</f>
        <v>0</v>
      </c>
      <c r="BK733">
        <v>22</v>
      </c>
      <c r="BL733" s="37">
        <f>IF(Voorblad!$E$14=Rekenblad!$BL$719,Rekenblad!BD733,0)</f>
        <v>0</v>
      </c>
      <c r="BM733" s="37">
        <f>IF(Voorblad!$E$14=Rekenblad!$BL$719,Rekenblad!BE733,0)</f>
        <v>0</v>
      </c>
      <c r="BN733" s="37">
        <f>IF(Voorblad!$E$14=Rekenblad!$BL$719,Rekenblad!BF733,0)</f>
        <v>0</v>
      </c>
      <c r="BO733" s="62">
        <f>IF(Voorblad!$E$14=Rekenblad!$BL$719,Rekenblad!BG733,0)</f>
        <v>0</v>
      </c>
      <c r="BP733" s="37">
        <f>IF(Voorblad!$E$14=Rekenblad!$BL$719,Rekenblad!BH733,0)</f>
        <v>0</v>
      </c>
      <c r="BQ733" s="37">
        <f>IF(Voorblad!$E$14=Rekenblad!$BL$719,Rekenblad!BI733,0)</f>
        <v>0</v>
      </c>
    </row>
    <row r="734" spans="2:69" x14ac:dyDescent="0.25">
      <c r="B734">
        <f>'Data TREND'!DL16</f>
        <v>23</v>
      </c>
      <c r="C734" s="37">
        <f>'Data TREND'!DN16</f>
        <v>407.65098027595519</v>
      </c>
      <c r="D734" s="37">
        <f>'Data TREND'!DO16</f>
        <v>396.26760011757904</v>
      </c>
      <c r="E734" s="37">
        <f>'Data TREND'!DP16</f>
        <v>125.60232904094879</v>
      </c>
      <c r="F734" s="62">
        <f>'Data TREND'!DQ16</f>
        <v>929.56353870299461</v>
      </c>
      <c r="G734" s="37">
        <f>'Data TREND'!DR16</f>
        <v>108.75779188351758</v>
      </c>
      <c r="H734" s="37">
        <f>'Data TREND'!DS16</f>
        <v>44.426694208316512</v>
      </c>
      <c r="J734" s="37">
        <f t="shared" si="580"/>
        <v>407.65098027595519</v>
      </c>
      <c r="K734" s="37">
        <f t="shared" si="581"/>
        <v>396.26760011757904</v>
      </c>
      <c r="L734" s="37">
        <f t="shared" si="582"/>
        <v>125.60232904094879</v>
      </c>
      <c r="M734" s="62">
        <f t="shared" si="583"/>
        <v>929.56353870299461</v>
      </c>
      <c r="N734" s="37">
        <f t="shared" si="584"/>
        <v>108.75779188351758</v>
      </c>
      <c r="O734" s="37">
        <f t="shared" si="585"/>
        <v>44.426694208316512</v>
      </c>
      <c r="Q734">
        <f>'Data TREND'!DL16</f>
        <v>23</v>
      </c>
      <c r="R734" s="37">
        <f>'Data TREND'!DU16</f>
        <v>619.1007527373979</v>
      </c>
      <c r="S734" s="37">
        <f>'Data TREND'!DV16</f>
        <v>398.40232075070105</v>
      </c>
      <c r="T734" s="37">
        <f>'Data TREND'!DW16</f>
        <v>130.6651676406741</v>
      </c>
      <c r="U734" s="62">
        <f>'Data TREND'!DX16</f>
        <v>1148.2536415653972</v>
      </c>
      <c r="V734" s="37">
        <f>'Data TREND'!DY16</f>
        <v>136.31632635544867</v>
      </c>
      <c r="W734" s="37">
        <f>'Data TREND'!DZ16</f>
        <v>55.658600871791521</v>
      </c>
      <c r="Y734" s="37">
        <f t="shared" si="562"/>
        <v>0</v>
      </c>
      <c r="Z734" s="37">
        <f t="shared" si="563"/>
        <v>0</v>
      </c>
      <c r="AA734" s="37">
        <f t="shared" si="564"/>
        <v>0</v>
      </c>
      <c r="AB734" s="62">
        <f t="shared" si="565"/>
        <v>0</v>
      </c>
      <c r="AC734" s="37">
        <f t="shared" si="566"/>
        <v>0</v>
      </c>
      <c r="AD734" s="37">
        <f t="shared" si="567"/>
        <v>0</v>
      </c>
      <c r="AF734">
        <f>'Data TREND'!DL16</f>
        <v>23</v>
      </c>
      <c r="AG734" s="37">
        <f>'Data TREND'!EB16</f>
        <v>828.16489717202717</v>
      </c>
      <c r="AH734" s="37">
        <f>'Data TREND'!EC16</f>
        <v>400.74120061080424</v>
      </c>
      <c r="AI734" s="37">
        <f>'Data TREND'!ED16</f>
        <v>136.51720463778864</v>
      </c>
      <c r="AJ734" s="62">
        <f>'Data TREND'!EE16</f>
        <v>1365.4320313172011</v>
      </c>
      <c r="AK734" s="37">
        <f>'Data TREND'!EF16</f>
        <v>164.68044412102336</v>
      </c>
      <c r="AL734" s="37">
        <f>'Data TREND'!EG16</f>
        <v>67.370120942704716</v>
      </c>
      <c r="AN734" s="37">
        <f t="shared" si="568"/>
        <v>0</v>
      </c>
      <c r="AO734" s="37">
        <f t="shared" si="569"/>
        <v>0</v>
      </c>
      <c r="AP734" s="37">
        <f t="shared" si="570"/>
        <v>0</v>
      </c>
      <c r="AQ734" s="62">
        <f t="shared" si="571"/>
        <v>0</v>
      </c>
      <c r="AR734" s="37">
        <f t="shared" si="572"/>
        <v>0</v>
      </c>
      <c r="AS734" s="37">
        <f t="shared" si="573"/>
        <v>0</v>
      </c>
      <c r="AU734">
        <v>23</v>
      </c>
      <c r="AV734" s="37">
        <f t="shared" si="574"/>
        <v>407.65098027595519</v>
      </c>
      <c r="AW734" s="37">
        <f t="shared" si="575"/>
        <v>396.26760011757904</v>
      </c>
      <c r="AX734" s="37">
        <f t="shared" si="576"/>
        <v>125.60232904094879</v>
      </c>
      <c r="AY734" s="62">
        <f t="shared" si="577"/>
        <v>929.56353870299461</v>
      </c>
      <c r="AZ734" s="37">
        <f t="shared" si="578"/>
        <v>108.75779188351758</v>
      </c>
      <c r="BA734" s="37">
        <f t="shared" si="579"/>
        <v>44.426694208316512</v>
      </c>
      <c r="BC734">
        <v>23</v>
      </c>
      <c r="BD734" s="37">
        <f>IF(Voorblad!$E$10=Rekenblad!BC734,Rekenblad!AV734,0)</f>
        <v>0</v>
      </c>
      <c r="BE734" s="37">
        <f>IF(Voorblad!$E$10=Rekenblad!BC734,Rekenblad!AW734,0)</f>
        <v>0</v>
      </c>
      <c r="BF734" s="37">
        <f>IF(Voorblad!$E$10=Rekenblad!BC734,Rekenblad!AX734,0)</f>
        <v>0</v>
      </c>
      <c r="BG734" s="62">
        <f>IF(Voorblad!$E$10=Rekenblad!BC734,Rekenblad!AY734,0)</f>
        <v>0</v>
      </c>
      <c r="BH734" s="37">
        <f>IF(Voorblad!$E$10=Rekenblad!BC734,Rekenblad!AZ734,0)</f>
        <v>0</v>
      </c>
      <c r="BI734" s="37">
        <f>IF(Voorblad!$E$10=Rekenblad!BC734,Rekenblad!BA734,0)</f>
        <v>0</v>
      </c>
      <c r="BK734">
        <v>23</v>
      </c>
      <c r="BL734" s="37">
        <f>IF(Voorblad!$E$14=Rekenblad!$BL$719,Rekenblad!BD734,0)</f>
        <v>0</v>
      </c>
      <c r="BM734" s="37">
        <f>IF(Voorblad!$E$14=Rekenblad!$BL$719,Rekenblad!BE734,0)</f>
        <v>0</v>
      </c>
      <c r="BN734" s="37">
        <f>IF(Voorblad!$E$14=Rekenblad!$BL$719,Rekenblad!BF734,0)</f>
        <v>0</v>
      </c>
      <c r="BO734" s="62">
        <f>IF(Voorblad!$E$14=Rekenblad!$BL$719,Rekenblad!BG734,0)</f>
        <v>0</v>
      </c>
      <c r="BP734" s="37">
        <f>IF(Voorblad!$E$14=Rekenblad!$BL$719,Rekenblad!BH734,0)</f>
        <v>0</v>
      </c>
      <c r="BQ734" s="37">
        <f>IF(Voorblad!$E$14=Rekenblad!$BL$719,Rekenblad!BI734,0)</f>
        <v>0</v>
      </c>
    </row>
    <row r="735" spans="2:69" x14ac:dyDescent="0.25">
      <c r="B735">
        <f>'Data TREND'!DL17</f>
        <v>24</v>
      </c>
      <c r="C735" s="37">
        <f>'Data TREND'!DN17</f>
        <v>416.01228225336683</v>
      </c>
      <c r="D735" s="37">
        <f>'Data TREND'!DO17</f>
        <v>411.08016355212504</v>
      </c>
      <c r="E735" s="37">
        <f>'Data TREND'!DP17</f>
        <v>130.85517277236451</v>
      </c>
      <c r="F735" s="62">
        <f>'Data TREND'!DQ17</f>
        <v>957.98338279873826</v>
      </c>
      <c r="G735" s="37">
        <f>'Data TREND'!DR17</f>
        <v>108.31009043831151</v>
      </c>
      <c r="H735" s="37">
        <f>'Data TREND'!DS17</f>
        <v>44.242435594849439</v>
      </c>
      <c r="J735" s="37">
        <f t="shared" si="580"/>
        <v>416.01228225336683</v>
      </c>
      <c r="K735" s="37">
        <f t="shared" si="581"/>
        <v>411.08016355212504</v>
      </c>
      <c r="L735" s="37">
        <f t="shared" si="582"/>
        <v>130.85517277236451</v>
      </c>
      <c r="M735" s="62">
        <f t="shared" si="583"/>
        <v>957.98338279873826</v>
      </c>
      <c r="N735" s="37">
        <f t="shared" si="584"/>
        <v>108.31009043831151</v>
      </c>
      <c r="O735" s="37">
        <f t="shared" si="585"/>
        <v>44.242435594849439</v>
      </c>
      <c r="Q735">
        <f>'Data TREND'!DL17</f>
        <v>24</v>
      </c>
      <c r="R735" s="37">
        <f>'Data TREND'!DU17</f>
        <v>631.00021390148947</v>
      </c>
      <c r="S735" s="37">
        <f>'Data TREND'!DV17</f>
        <v>413.16712269788184</v>
      </c>
      <c r="T735" s="37">
        <f>'Data TREND'!DW17</f>
        <v>135.84171908712452</v>
      </c>
      <c r="U735" s="62">
        <f>'Data TREND'!DX17</f>
        <v>1180.0956752276647</v>
      </c>
      <c r="V735" s="37">
        <f>'Data TREND'!DY17</f>
        <v>135.64661723960327</v>
      </c>
      <c r="W735" s="37">
        <f>'Data TREND'!DZ17</f>
        <v>55.384342398096713</v>
      </c>
      <c r="Y735" s="37">
        <f t="shared" si="562"/>
        <v>0</v>
      </c>
      <c r="Z735" s="37">
        <f t="shared" si="563"/>
        <v>0</v>
      </c>
      <c r="AA735" s="37">
        <f t="shared" si="564"/>
        <v>0</v>
      </c>
      <c r="AB735" s="62">
        <f t="shared" si="565"/>
        <v>0</v>
      </c>
      <c r="AC735" s="37">
        <f t="shared" si="566"/>
        <v>0</v>
      </c>
      <c r="AD735" s="37">
        <f t="shared" si="567"/>
        <v>0</v>
      </c>
      <c r="AF735">
        <f>'Data TREND'!DL17</f>
        <v>24</v>
      </c>
      <c r="AG735" s="37">
        <f>'Data TREND'!EB17</f>
        <v>843.4460995042491</v>
      </c>
      <c r="AH735" s="37">
        <f>'Data TREND'!EC17</f>
        <v>415.45940676956684</v>
      </c>
      <c r="AI735" s="37">
        <f>'Data TREND'!ED17</f>
        <v>141.60750147274945</v>
      </c>
      <c r="AJ735" s="62">
        <f>'Data TREND'!EE17</f>
        <v>1400.5174833486185</v>
      </c>
      <c r="AK735" s="37">
        <f>'Data TREND'!EF17</f>
        <v>163.76626468728509</v>
      </c>
      <c r="AL735" s="37">
        <f>'Data TREND'!EG17</f>
        <v>66.994575411191022</v>
      </c>
      <c r="AN735" s="37">
        <f t="shared" si="568"/>
        <v>0</v>
      </c>
      <c r="AO735" s="37">
        <f t="shared" si="569"/>
        <v>0</v>
      </c>
      <c r="AP735" s="37">
        <f t="shared" si="570"/>
        <v>0</v>
      </c>
      <c r="AQ735" s="62">
        <f t="shared" si="571"/>
        <v>0</v>
      </c>
      <c r="AR735" s="37">
        <f t="shared" si="572"/>
        <v>0</v>
      </c>
      <c r="AS735" s="37">
        <f t="shared" si="573"/>
        <v>0</v>
      </c>
      <c r="AU735">
        <v>24</v>
      </c>
      <c r="AV735" s="37">
        <f t="shared" si="574"/>
        <v>416.01228225336683</v>
      </c>
      <c r="AW735" s="37">
        <f t="shared" si="575"/>
        <v>411.08016355212504</v>
      </c>
      <c r="AX735" s="37">
        <f t="shared" si="576"/>
        <v>130.85517277236451</v>
      </c>
      <c r="AY735" s="62">
        <f t="shared" si="577"/>
        <v>957.98338279873826</v>
      </c>
      <c r="AZ735" s="37">
        <f t="shared" si="578"/>
        <v>108.31009043831151</v>
      </c>
      <c r="BA735" s="37">
        <f t="shared" si="579"/>
        <v>44.242435594849439</v>
      </c>
      <c r="BC735">
        <v>24</v>
      </c>
      <c r="BD735" s="37">
        <f>IF(Voorblad!$E$10=Rekenblad!BC735,Rekenblad!AV735,0)</f>
        <v>416.01228225336683</v>
      </c>
      <c r="BE735" s="37">
        <f>IF(Voorblad!$E$10=Rekenblad!BC735,Rekenblad!AW735,0)</f>
        <v>411.08016355212504</v>
      </c>
      <c r="BF735" s="37">
        <f>IF(Voorblad!$E$10=Rekenblad!BC735,Rekenblad!AX735,0)</f>
        <v>130.85517277236451</v>
      </c>
      <c r="BG735" s="62">
        <f>IF(Voorblad!$E$10=Rekenblad!BC735,Rekenblad!AY735,0)</f>
        <v>957.98338279873826</v>
      </c>
      <c r="BH735" s="37">
        <f>IF(Voorblad!$E$10=Rekenblad!BC735,Rekenblad!AZ735,0)</f>
        <v>108.31009043831151</v>
      </c>
      <c r="BI735" s="37">
        <f>IF(Voorblad!$E$10=Rekenblad!BC735,Rekenblad!BA735,0)</f>
        <v>44.242435594849439</v>
      </c>
      <c r="BK735">
        <v>24</v>
      </c>
      <c r="BL735" s="37">
        <f>IF(Voorblad!$E$14=Rekenblad!$BL$719,Rekenblad!BD735,0)</f>
        <v>0</v>
      </c>
      <c r="BM735" s="37">
        <f>IF(Voorblad!$E$14=Rekenblad!$BL$719,Rekenblad!BE735,0)</f>
        <v>0</v>
      </c>
      <c r="BN735" s="37">
        <f>IF(Voorblad!$E$14=Rekenblad!$BL$719,Rekenblad!BF735,0)</f>
        <v>0</v>
      </c>
      <c r="BO735" s="62">
        <f>IF(Voorblad!$E$14=Rekenblad!$BL$719,Rekenblad!BG735,0)</f>
        <v>0</v>
      </c>
      <c r="BP735" s="37">
        <f>IF(Voorblad!$E$14=Rekenblad!$BL$719,Rekenblad!BH735,0)</f>
        <v>0</v>
      </c>
      <c r="BQ735" s="37">
        <f>IF(Voorblad!$E$14=Rekenblad!$BL$719,Rekenblad!BI735,0)</f>
        <v>0</v>
      </c>
    </row>
    <row r="736" spans="2:69" x14ac:dyDescent="0.25">
      <c r="B736">
        <f>'Data TREND'!DL18</f>
        <v>25</v>
      </c>
      <c r="C736" s="37">
        <f>'Data TREND'!DN18</f>
        <v>424.37358423077842</v>
      </c>
      <c r="D736" s="37">
        <f>'Data TREND'!DO18</f>
        <v>425.89272698667099</v>
      </c>
      <c r="E736" s="37">
        <f>'Data TREND'!DP18</f>
        <v>136.10801650378022</v>
      </c>
      <c r="F736" s="62">
        <f>'Data TREND'!DQ18</f>
        <v>986.40322689448192</v>
      </c>
      <c r="G736" s="37">
        <f>'Data TREND'!DR18</f>
        <v>107.86238899310541</v>
      </c>
      <c r="H736" s="37">
        <f>'Data TREND'!DS18</f>
        <v>44.058176981382367</v>
      </c>
      <c r="J736" s="37">
        <f t="shared" si="580"/>
        <v>424.37358423077842</v>
      </c>
      <c r="K736" s="37">
        <f t="shared" si="581"/>
        <v>425.89272698667099</v>
      </c>
      <c r="L736" s="37">
        <f t="shared" si="582"/>
        <v>136.10801650378022</v>
      </c>
      <c r="M736" s="62">
        <f t="shared" si="583"/>
        <v>986.40322689448192</v>
      </c>
      <c r="N736" s="37">
        <f t="shared" si="584"/>
        <v>107.86238899310541</v>
      </c>
      <c r="O736" s="37">
        <f t="shared" si="585"/>
        <v>44.058176981382367</v>
      </c>
      <c r="Q736">
        <f>'Data TREND'!DL18</f>
        <v>25</v>
      </c>
      <c r="R736" s="37">
        <f>'Data TREND'!DU18</f>
        <v>642.89967506558094</v>
      </c>
      <c r="S736" s="37">
        <f>'Data TREND'!DV18</f>
        <v>427.93192464506262</v>
      </c>
      <c r="T736" s="37">
        <f>'Data TREND'!DW18</f>
        <v>141.01827053357493</v>
      </c>
      <c r="U736" s="62">
        <f>'Data TREND'!DX18</f>
        <v>1211.9377088899323</v>
      </c>
      <c r="V736" s="37">
        <f>'Data TREND'!DY18</f>
        <v>134.97690812375785</v>
      </c>
      <c r="W736" s="37">
        <f>'Data TREND'!DZ18</f>
        <v>55.110083924401906</v>
      </c>
      <c r="Y736" s="37">
        <f t="shared" si="562"/>
        <v>0</v>
      </c>
      <c r="Z736" s="37">
        <f t="shared" si="563"/>
        <v>0</v>
      </c>
      <c r="AA736" s="37">
        <f t="shared" si="564"/>
        <v>0</v>
      </c>
      <c r="AB736" s="62">
        <f t="shared" si="565"/>
        <v>0</v>
      </c>
      <c r="AC736" s="37">
        <f t="shared" si="566"/>
        <v>0</v>
      </c>
      <c r="AD736" s="37">
        <f t="shared" si="567"/>
        <v>0</v>
      </c>
      <c r="AF736">
        <f>'Data TREND'!DL18</f>
        <v>25</v>
      </c>
      <c r="AG736" s="37">
        <f>'Data TREND'!EB18</f>
        <v>858.72730183647104</v>
      </c>
      <c r="AH736" s="37">
        <f>'Data TREND'!EC18</f>
        <v>430.17761292832949</v>
      </c>
      <c r="AI736" s="37">
        <f>'Data TREND'!ED18</f>
        <v>146.69779830771026</v>
      </c>
      <c r="AJ736" s="62">
        <f>'Data TREND'!EE18</f>
        <v>1435.6029353800359</v>
      </c>
      <c r="AK736" s="37">
        <f>'Data TREND'!EF18</f>
        <v>162.85208525354682</v>
      </c>
      <c r="AL736" s="37">
        <f>'Data TREND'!EG18</f>
        <v>66.619029879677328</v>
      </c>
      <c r="AN736" s="37">
        <f t="shared" si="568"/>
        <v>0</v>
      </c>
      <c r="AO736" s="37">
        <f t="shared" si="569"/>
        <v>0</v>
      </c>
      <c r="AP736" s="37">
        <f t="shared" si="570"/>
        <v>0</v>
      </c>
      <c r="AQ736" s="62">
        <f t="shared" si="571"/>
        <v>0</v>
      </c>
      <c r="AR736" s="37">
        <f t="shared" si="572"/>
        <v>0</v>
      </c>
      <c r="AS736" s="37">
        <f t="shared" si="573"/>
        <v>0</v>
      </c>
      <c r="AU736">
        <v>25</v>
      </c>
      <c r="AV736" s="37">
        <f t="shared" si="574"/>
        <v>424.37358423077842</v>
      </c>
      <c r="AW736" s="37">
        <f t="shared" si="575"/>
        <v>425.89272698667099</v>
      </c>
      <c r="AX736" s="37">
        <f t="shared" si="576"/>
        <v>136.10801650378022</v>
      </c>
      <c r="AY736" s="62">
        <f t="shared" si="577"/>
        <v>986.40322689448192</v>
      </c>
      <c r="AZ736" s="37">
        <f t="shared" si="578"/>
        <v>107.86238899310541</v>
      </c>
      <c r="BA736" s="37">
        <f t="shared" si="579"/>
        <v>44.058176981382367</v>
      </c>
      <c r="BC736">
        <v>25</v>
      </c>
      <c r="BD736" s="37">
        <f>IF(Voorblad!$E$10=Rekenblad!BC736,Rekenblad!AV736,0)</f>
        <v>0</v>
      </c>
      <c r="BE736" s="37">
        <f>IF(Voorblad!$E$10=Rekenblad!BC736,Rekenblad!AW736,0)</f>
        <v>0</v>
      </c>
      <c r="BF736" s="37">
        <f>IF(Voorblad!$E$10=Rekenblad!BC736,Rekenblad!AX736,0)</f>
        <v>0</v>
      </c>
      <c r="BG736" s="62">
        <f>IF(Voorblad!$E$10=Rekenblad!BC736,Rekenblad!AY736,0)</f>
        <v>0</v>
      </c>
      <c r="BH736" s="37">
        <f>IF(Voorblad!$E$10=Rekenblad!BC736,Rekenblad!AZ736,0)</f>
        <v>0</v>
      </c>
      <c r="BI736" s="37">
        <f>IF(Voorblad!$E$10=Rekenblad!BC736,Rekenblad!BA736,0)</f>
        <v>0</v>
      </c>
      <c r="BK736">
        <v>25</v>
      </c>
      <c r="BL736" s="37">
        <f>IF(Voorblad!$E$14=Rekenblad!$BL$719,Rekenblad!BD736,0)</f>
        <v>0</v>
      </c>
      <c r="BM736" s="37">
        <f>IF(Voorblad!$E$14=Rekenblad!$BL$719,Rekenblad!BE736,0)</f>
        <v>0</v>
      </c>
      <c r="BN736" s="37">
        <f>IF(Voorblad!$E$14=Rekenblad!$BL$719,Rekenblad!BF736,0)</f>
        <v>0</v>
      </c>
      <c r="BO736" s="62">
        <f>IF(Voorblad!$E$14=Rekenblad!$BL$719,Rekenblad!BG736,0)</f>
        <v>0</v>
      </c>
      <c r="BP736" s="37">
        <f>IF(Voorblad!$E$14=Rekenblad!$BL$719,Rekenblad!BH736,0)</f>
        <v>0</v>
      </c>
      <c r="BQ736" s="37">
        <f>IF(Voorblad!$E$14=Rekenblad!$BL$719,Rekenblad!BI736,0)</f>
        <v>0</v>
      </c>
    </row>
    <row r="737" spans="2:69" x14ac:dyDescent="0.25">
      <c r="B737">
        <f>'Data TREND'!DL19</f>
        <v>26</v>
      </c>
      <c r="C737" s="37">
        <f>'Data TREND'!DN19</f>
        <v>432.73488620819001</v>
      </c>
      <c r="D737" s="37">
        <f>'Data TREND'!DO19</f>
        <v>440.705290421217</v>
      </c>
      <c r="E737" s="37">
        <f>'Data TREND'!DP19</f>
        <v>141.36086023519593</v>
      </c>
      <c r="F737" s="62">
        <f>'Data TREND'!DQ19</f>
        <v>1014.8230709902255</v>
      </c>
      <c r="G737" s="37">
        <f>'Data TREND'!DR19</f>
        <v>107.41468754789933</v>
      </c>
      <c r="H737" s="37">
        <f>'Data TREND'!DS19</f>
        <v>43.873918367915294</v>
      </c>
      <c r="J737" s="37">
        <f t="shared" si="580"/>
        <v>432.73488620819001</v>
      </c>
      <c r="K737" s="37">
        <f t="shared" si="581"/>
        <v>440.705290421217</v>
      </c>
      <c r="L737" s="37">
        <f t="shared" si="582"/>
        <v>141.36086023519593</v>
      </c>
      <c r="M737" s="62">
        <f t="shared" si="583"/>
        <v>1014.8230709902255</v>
      </c>
      <c r="N737" s="37">
        <f t="shared" si="584"/>
        <v>107.41468754789933</v>
      </c>
      <c r="O737" s="37">
        <f t="shared" si="585"/>
        <v>43.873918367915294</v>
      </c>
      <c r="Q737">
        <f>'Data TREND'!DL19</f>
        <v>26</v>
      </c>
      <c r="R737" s="37">
        <f>'Data TREND'!DU19</f>
        <v>654.79913622967251</v>
      </c>
      <c r="S737" s="37">
        <f>'Data TREND'!DV19</f>
        <v>442.69672659224335</v>
      </c>
      <c r="T737" s="37">
        <f>'Data TREND'!DW19</f>
        <v>146.19482198002538</v>
      </c>
      <c r="U737" s="62">
        <f>'Data TREND'!DX19</f>
        <v>1243.7797425521997</v>
      </c>
      <c r="V737" s="37">
        <f>'Data TREND'!DY19</f>
        <v>134.30719900791243</v>
      </c>
      <c r="W737" s="37">
        <f>'Data TREND'!DZ19</f>
        <v>54.835825450707105</v>
      </c>
      <c r="Y737" s="37">
        <f t="shared" si="562"/>
        <v>0</v>
      </c>
      <c r="Z737" s="37">
        <f t="shared" si="563"/>
        <v>0</v>
      </c>
      <c r="AA737" s="37">
        <f t="shared" si="564"/>
        <v>0</v>
      </c>
      <c r="AB737" s="62">
        <f t="shared" si="565"/>
        <v>0</v>
      </c>
      <c r="AC737" s="37">
        <f t="shared" si="566"/>
        <v>0</v>
      </c>
      <c r="AD737" s="37">
        <f t="shared" si="567"/>
        <v>0</v>
      </c>
      <c r="AF737">
        <f>'Data TREND'!DL19</f>
        <v>26</v>
      </c>
      <c r="AG737" s="37">
        <f>'Data TREND'!EB19</f>
        <v>874.00850416869298</v>
      </c>
      <c r="AH737" s="37">
        <f>'Data TREND'!EC19</f>
        <v>444.89581908709215</v>
      </c>
      <c r="AI737" s="37">
        <f>'Data TREND'!ED19</f>
        <v>151.78809514267107</v>
      </c>
      <c r="AJ737" s="62">
        <f>'Data TREND'!EE19</f>
        <v>1470.688387411453</v>
      </c>
      <c r="AK737" s="37">
        <f>'Data TREND'!EF19</f>
        <v>161.93790581980855</v>
      </c>
      <c r="AL737" s="37">
        <f>'Data TREND'!EG19</f>
        <v>66.243484348163648</v>
      </c>
      <c r="AN737" s="37">
        <f t="shared" si="568"/>
        <v>0</v>
      </c>
      <c r="AO737" s="37">
        <f t="shared" si="569"/>
        <v>0</v>
      </c>
      <c r="AP737" s="37">
        <f t="shared" si="570"/>
        <v>0</v>
      </c>
      <c r="AQ737" s="62">
        <f t="shared" si="571"/>
        <v>0</v>
      </c>
      <c r="AR737" s="37">
        <f t="shared" si="572"/>
        <v>0</v>
      </c>
      <c r="AS737" s="37">
        <f t="shared" si="573"/>
        <v>0</v>
      </c>
      <c r="AU737">
        <v>26</v>
      </c>
      <c r="AV737" s="37">
        <f t="shared" si="574"/>
        <v>432.73488620819001</v>
      </c>
      <c r="AW737" s="37">
        <f t="shared" si="575"/>
        <v>440.705290421217</v>
      </c>
      <c r="AX737" s="37">
        <f t="shared" si="576"/>
        <v>141.36086023519593</v>
      </c>
      <c r="AY737" s="62">
        <f t="shared" si="577"/>
        <v>1014.8230709902255</v>
      </c>
      <c r="AZ737" s="37">
        <f t="shared" si="578"/>
        <v>107.41468754789933</v>
      </c>
      <c r="BA737" s="37">
        <f t="shared" si="579"/>
        <v>43.873918367915294</v>
      </c>
      <c r="BC737">
        <v>26</v>
      </c>
      <c r="BD737" s="37">
        <f>IF(Voorblad!$E$10=Rekenblad!BC737,Rekenblad!AV737,0)</f>
        <v>0</v>
      </c>
      <c r="BE737" s="37">
        <f>IF(Voorblad!$E$10=Rekenblad!BC737,Rekenblad!AW737,0)</f>
        <v>0</v>
      </c>
      <c r="BF737" s="37">
        <f>IF(Voorblad!$E$10=Rekenblad!BC737,Rekenblad!AX737,0)</f>
        <v>0</v>
      </c>
      <c r="BG737" s="62">
        <f>IF(Voorblad!$E$10=Rekenblad!BC737,Rekenblad!AY737,0)</f>
        <v>0</v>
      </c>
      <c r="BH737" s="37">
        <f>IF(Voorblad!$E$10=Rekenblad!BC737,Rekenblad!AZ737,0)</f>
        <v>0</v>
      </c>
      <c r="BI737" s="37">
        <f>IF(Voorblad!$E$10=Rekenblad!BC737,Rekenblad!BA737,0)</f>
        <v>0</v>
      </c>
      <c r="BK737">
        <v>26</v>
      </c>
      <c r="BL737" s="37">
        <f>IF(Voorblad!$E$14=Rekenblad!$BL$719,Rekenblad!BD737,0)</f>
        <v>0</v>
      </c>
      <c r="BM737" s="37">
        <f>IF(Voorblad!$E$14=Rekenblad!$BL$719,Rekenblad!BE737,0)</f>
        <v>0</v>
      </c>
      <c r="BN737" s="37">
        <f>IF(Voorblad!$E$14=Rekenblad!$BL$719,Rekenblad!BF737,0)</f>
        <v>0</v>
      </c>
      <c r="BO737" s="62">
        <f>IF(Voorblad!$E$14=Rekenblad!$BL$719,Rekenblad!BG737,0)</f>
        <v>0</v>
      </c>
      <c r="BP737" s="37">
        <f>IF(Voorblad!$E$14=Rekenblad!$BL$719,Rekenblad!BH737,0)</f>
        <v>0</v>
      </c>
      <c r="BQ737" s="37">
        <f>IF(Voorblad!$E$14=Rekenblad!$BL$719,Rekenblad!BI737,0)</f>
        <v>0</v>
      </c>
    </row>
    <row r="738" spans="2:69" x14ac:dyDescent="0.25">
      <c r="B738">
        <f>'Data TREND'!DL20</f>
        <v>27</v>
      </c>
      <c r="C738" s="37">
        <f>'Data TREND'!DN20</f>
        <v>441.09618818560165</v>
      </c>
      <c r="D738" s="37">
        <f>'Data TREND'!DO20</f>
        <v>455.51785385576295</v>
      </c>
      <c r="E738" s="37">
        <f>'Data TREND'!DP20</f>
        <v>146.61370396661167</v>
      </c>
      <c r="F738" s="62">
        <f>'Data TREND'!DQ20</f>
        <v>1043.2429150859691</v>
      </c>
      <c r="G738" s="37">
        <f>'Data TREND'!DR20</f>
        <v>106.96698610269326</v>
      </c>
      <c r="H738" s="37">
        <f>'Data TREND'!DS20</f>
        <v>43.689659754448222</v>
      </c>
      <c r="J738" s="37">
        <f t="shared" si="580"/>
        <v>441.09618818560165</v>
      </c>
      <c r="K738" s="37">
        <f t="shared" si="581"/>
        <v>455.51785385576295</v>
      </c>
      <c r="L738" s="37">
        <f t="shared" si="582"/>
        <v>146.61370396661167</v>
      </c>
      <c r="M738" s="62">
        <f t="shared" si="583"/>
        <v>1043.2429150859691</v>
      </c>
      <c r="N738" s="37">
        <f t="shared" si="584"/>
        <v>106.96698610269326</v>
      </c>
      <c r="O738" s="37">
        <f t="shared" si="585"/>
        <v>43.689659754448222</v>
      </c>
      <c r="Q738">
        <f>'Data TREND'!DL20</f>
        <v>27</v>
      </c>
      <c r="R738" s="37">
        <f>'Data TREND'!DU20</f>
        <v>666.69859739376398</v>
      </c>
      <c r="S738" s="37">
        <f>'Data TREND'!DV20</f>
        <v>457.46152853942408</v>
      </c>
      <c r="T738" s="37">
        <f>'Data TREND'!DW20</f>
        <v>151.3713734264758</v>
      </c>
      <c r="U738" s="62">
        <f>'Data TREND'!DX20</f>
        <v>1275.621776214467</v>
      </c>
      <c r="V738" s="37">
        <f>'Data TREND'!DY20</f>
        <v>133.63748989206701</v>
      </c>
      <c r="W738" s="37">
        <f>'Data TREND'!DZ20</f>
        <v>54.561566977012298</v>
      </c>
      <c r="Y738" s="37">
        <f t="shared" si="562"/>
        <v>0</v>
      </c>
      <c r="Z738" s="37">
        <f t="shared" si="563"/>
        <v>0</v>
      </c>
      <c r="AA738" s="37">
        <f t="shared" si="564"/>
        <v>0</v>
      </c>
      <c r="AB738" s="62">
        <f t="shared" si="565"/>
        <v>0</v>
      </c>
      <c r="AC738" s="37">
        <f t="shared" si="566"/>
        <v>0</v>
      </c>
      <c r="AD738" s="37">
        <f t="shared" si="567"/>
        <v>0</v>
      </c>
      <c r="AF738">
        <f>'Data TREND'!DL20</f>
        <v>27</v>
      </c>
      <c r="AG738" s="37">
        <f>'Data TREND'!EB20</f>
        <v>889.28970650091492</v>
      </c>
      <c r="AH738" s="37">
        <f>'Data TREND'!EC20</f>
        <v>459.6140252458548</v>
      </c>
      <c r="AI738" s="37">
        <f>'Data TREND'!ED20</f>
        <v>156.87839197763185</v>
      </c>
      <c r="AJ738" s="62">
        <f>'Data TREND'!EE20</f>
        <v>1505.7738394428702</v>
      </c>
      <c r="AK738" s="37">
        <f>'Data TREND'!EF20</f>
        <v>161.02372638607028</v>
      </c>
      <c r="AL738" s="37">
        <f>'Data TREND'!EG20</f>
        <v>65.867938816649968</v>
      </c>
      <c r="AN738" s="37">
        <f t="shared" si="568"/>
        <v>0</v>
      </c>
      <c r="AO738" s="37">
        <f t="shared" si="569"/>
        <v>0</v>
      </c>
      <c r="AP738" s="37">
        <f t="shared" si="570"/>
        <v>0</v>
      </c>
      <c r="AQ738" s="62">
        <f t="shared" si="571"/>
        <v>0</v>
      </c>
      <c r="AR738" s="37">
        <f t="shared" si="572"/>
        <v>0</v>
      </c>
      <c r="AS738" s="37">
        <f t="shared" si="573"/>
        <v>0</v>
      </c>
      <c r="AU738">
        <v>27</v>
      </c>
      <c r="AV738" s="37">
        <f t="shared" si="574"/>
        <v>441.09618818560165</v>
      </c>
      <c r="AW738" s="37">
        <f t="shared" si="575"/>
        <v>455.51785385576295</v>
      </c>
      <c r="AX738" s="37">
        <f t="shared" si="576"/>
        <v>146.61370396661167</v>
      </c>
      <c r="AY738" s="62">
        <f t="shared" si="577"/>
        <v>1043.2429150859691</v>
      </c>
      <c r="AZ738" s="37">
        <f t="shared" si="578"/>
        <v>106.96698610269326</v>
      </c>
      <c r="BA738" s="37">
        <f t="shared" si="579"/>
        <v>43.689659754448222</v>
      </c>
      <c r="BC738">
        <v>27</v>
      </c>
      <c r="BD738" s="37">
        <f>IF(Voorblad!$E$10=Rekenblad!BC738,Rekenblad!AV738,0)</f>
        <v>0</v>
      </c>
      <c r="BE738" s="37">
        <f>IF(Voorblad!$E$10=Rekenblad!BC738,Rekenblad!AW738,0)</f>
        <v>0</v>
      </c>
      <c r="BF738" s="37">
        <f>IF(Voorblad!$E$10=Rekenblad!BC738,Rekenblad!AX738,0)</f>
        <v>0</v>
      </c>
      <c r="BG738" s="62">
        <f>IF(Voorblad!$E$10=Rekenblad!BC738,Rekenblad!AY738,0)</f>
        <v>0</v>
      </c>
      <c r="BH738" s="37">
        <f>IF(Voorblad!$E$10=Rekenblad!BC738,Rekenblad!AZ738,0)</f>
        <v>0</v>
      </c>
      <c r="BI738" s="37">
        <f>IF(Voorblad!$E$10=Rekenblad!BC738,Rekenblad!BA738,0)</f>
        <v>0</v>
      </c>
      <c r="BK738">
        <v>27</v>
      </c>
      <c r="BL738" s="37">
        <f>IF(Voorblad!$E$14=Rekenblad!$BL$719,Rekenblad!BD738,0)</f>
        <v>0</v>
      </c>
      <c r="BM738" s="37">
        <f>IF(Voorblad!$E$14=Rekenblad!$BL$719,Rekenblad!BE738,0)</f>
        <v>0</v>
      </c>
      <c r="BN738" s="37">
        <f>IF(Voorblad!$E$14=Rekenblad!$BL$719,Rekenblad!BF738,0)</f>
        <v>0</v>
      </c>
      <c r="BO738" s="62">
        <f>IF(Voorblad!$E$14=Rekenblad!$BL$719,Rekenblad!BG738,0)</f>
        <v>0</v>
      </c>
      <c r="BP738" s="37">
        <f>IF(Voorblad!$E$14=Rekenblad!$BL$719,Rekenblad!BH738,0)</f>
        <v>0</v>
      </c>
      <c r="BQ738" s="37">
        <f>IF(Voorblad!$E$14=Rekenblad!$BL$719,Rekenblad!BI738,0)</f>
        <v>0</v>
      </c>
    </row>
    <row r="739" spans="2:69" x14ac:dyDescent="0.25">
      <c r="B739">
        <f>'Data TREND'!DL21</f>
        <v>28</v>
      </c>
      <c r="C739" s="37">
        <f>'Data TREND'!DN21</f>
        <v>449.45749016301323</v>
      </c>
      <c r="D739" s="37">
        <f>'Data TREND'!DO21</f>
        <v>470.33041729030896</v>
      </c>
      <c r="E739" s="37">
        <f>'Data TREND'!DP21</f>
        <v>151.86654769802738</v>
      </c>
      <c r="F739" s="62">
        <f>'Data TREND'!DQ21</f>
        <v>1071.6627591817128</v>
      </c>
      <c r="G739" s="37">
        <f>'Data TREND'!DR21</f>
        <v>106.51928465748718</v>
      </c>
      <c r="H739" s="37">
        <f>'Data TREND'!DS21</f>
        <v>43.505401140981149</v>
      </c>
      <c r="J739" s="37">
        <f t="shared" si="580"/>
        <v>449.45749016301323</v>
      </c>
      <c r="K739" s="37">
        <f t="shared" si="581"/>
        <v>470.33041729030896</v>
      </c>
      <c r="L739" s="37">
        <f t="shared" si="582"/>
        <v>151.86654769802738</v>
      </c>
      <c r="M739" s="62">
        <f t="shared" si="583"/>
        <v>1071.6627591817128</v>
      </c>
      <c r="N739" s="37">
        <f t="shared" si="584"/>
        <v>106.51928465748718</v>
      </c>
      <c r="O739" s="37">
        <f t="shared" si="585"/>
        <v>43.505401140981149</v>
      </c>
      <c r="Q739">
        <f>'Data TREND'!DL21</f>
        <v>28</v>
      </c>
      <c r="R739" s="37">
        <f>'Data TREND'!DU21</f>
        <v>678.59805855785544</v>
      </c>
      <c r="S739" s="37">
        <f>'Data TREND'!DV21</f>
        <v>472.22633048660487</v>
      </c>
      <c r="T739" s="37">
        <f>'Data TREND'!DW21</f>
        <v>156.54792487292622</v>
      </c>
      <c r="U739" s="62">
        <f>'Data TREND'!DX21</f>
        <v>1307.4638098767346</v>
      </c>
      <c r="V739" s="37">
        <f>'Data TREND'!DY21</f>
        <v>132.96778077622162</v>
      </c>
      <c r="W739" s="37">
        <f>'Data TREND'!DZ21</f>
        <v>54.28730850331749</v>
      </c>
      <c r="Y739" s="37">
        <f t="shared" si="562"/>
        <v>0</v>
      </c>
      <c r="Z739" s="37">
        <f t="shared" si="563"/>
        <v>0</v>
      </c>
      <c r="AA739" s="37">
        <f t="shared" si="564"/>
        <v>0</v>
      </c>
      <c r="AB739" s="62">
        <f t="shared" si="565"/>
        <v>0</v>
      </c>
      <c r="AC739" s="37">
        <f t="shared" si="566"/>
        <v>0</v>
      </c>
      <c r="AD739" s="37">
        <f t="shared" si="567"/>
        <v>0</v>
      </c>
      <c r="AF739">
        <f>'Data TREND'!DL21</f>
        <v>28</v>
      </c>
      <c r="AG739" s="37">
        <f>'Data TREND'!EB21</f>
        <v>904.57090883313685</v>
      </c>
      <c r="AH739" s="37">
        <f>'Data TREND'!EC21</f>
        <v>474.3322314046174</v>
      </c>
      <c r="AI739" s="37">
        <f>'Data TREND'!ED21</f>
        <v>161.96868881259266</v>
      </c>
      <c r="AJ739" s="62">
        <f>'Data TREND'!EE21</f>
        <v>1540.8592914742876</v>
      </c>
      <c r="AK739" s="37">
        <f>'Data TREND'!EF21</f>
        <v>160.10954695233201</v>
      </c>
      <c r="AL739" s="37">
        <f>'Data TREND'!EG21</f>
        <v>65.492393285136274</v>
      </c>
      <c r="AN739" s="37">
        <f t="shared" si="568"/>
        <v>0</v>
      </c>
      <c r="AO739" s="37">
        <f t="shared" si="569"/>
        <v>0</v>
      </c>
      <c r="AP739" s="37">
        <f t="shared" si="570"/>
        <v>0</v>
      </c>
      <c r="AQ739" s="62">
        <f t="shared" si="571"/>
        <v>0</v>
      </c>
      <c r="AR739" s="37">
        <f t="shared" si="572"/>
        <v>0</v>
      </c>
      <c r="AS739" s="37">
        <f t="shared" si="573"/>
        <v>0</v>
      </c>
      <c r="AU739">
        <v>28</v>
      </c>
      <c r="AV739" s="37">
        <f t="shared" si="574"/>
        <v>449.45749016301323</v>
      </c>
      <c r="AW739" s="37">
        <f t="shared" si="575"/>
        <v>470.33041729030896</v>
      </c>
      <c r="AX739" s="37">
        <f t="shared" si="576"/>
        <v>151.86654769802738</v>
      </c>
      <c r="AY739" s="62">
        <f t="shared" si="577"/>
        <v>1071.6627591817128</v>
      </c>
      <c r="AZ739" s="37">
        <f t="shared" si="578"/>
        <v>106.51928465748718</v>
      </c>
      <c r="BA739" s="37">
        <f t="shared" si="579"/>
        <v>43.505401140981149</v>
      </c>
      <c r="BC739">
        <v>28</v>
      </c>
      <c r="BD739" s="37">
        <f>IF(Voorblad!$E$10=Rekenblad!BC739,Rekenblad!AV739,0)</f>
        <v>0</v>
      </c>
      <c r="BE739" s="37">
        <f>IF(Voorblad!$E$10=Rekenblad!BC739,Rekenblad!AW739,0)</f>
        <v>0</v>
      </c>
      <c r="BF739" s="37">
        <f>IF(Voorblad!$E$10=Rekenblad!BC739,Rekenblad!AX739,0)</f>
        <v>0</v>
      </c>
      <c r="BG739" s="62">
        <f>IF(Voorblad!$E$10=Rekenblad!BC739,Rekenblad!AY739,0)</f>
        <v>0</v>
      </c>
      <c r="BH739" s="37">
        <f>IF(Voorblad!$E$10=Rekenblad!BC739,Rekenblad!AZ739,0)</f>
        <v>0</v>
      </c>
      <c r="BI739" s="37">
        <f>IF(Voorblad!$E$10=Rekenblad!BC739,Rekenblad!BA739,0)</f>
        <v>0</v>
      </c>
      <c r="BK739">
        <v>28</v>
      </c>
      <c r="BL739" s="37">
        <f>IF(Voorblad!$E$14=Rekenblad!$BL$719,Rekenblad!BD739,0)</f>
        <v>0</v>
      </c>
      <c r="BM739" s="37">
        <f>IF(Voorblad!$E$14=Rekenblad!$BL$719,Rekenblad!BE739,0)</f>
        <v>0</v>
      </c>
      <c r="BN739" s="37">
        <f>IF(Voorblad!$E$14=Rekenblad!$BL$719,Rekenblad!BF739,0)</f>
        <v>0</v>
      </c>
      <c r="BO739" s="62">
        <f>IF(Voorblad!$E$14=Rekenblad!$BL$719,Rekenblad!BG739,0)</f>
        <v>0</v>
      </c>
      <c r="BP739" s="37">
        <f>IF(Voorblad!$E$14=Rekenblad!$BL$719,Rekenblad!BH739,0)</f>
        <v>0</v>
      </c>
      <c r="BQ739" s="37">
        <f>IF(Voorblad!$E$14=Rekenblad!$BL$719,Rekenblad!BI739,0)</f>
        <v>0</v>
      </c>
    </row>
    <row r="740" spans="2:69" x14ac:dyDescent="0.25">
      <c r="B740">
        <f>'Data TREND'!DL22</f>
        <v>29</v>
      </c>
      <c r="C740" s="37">
        <f>'Data TREND'!DN22</f>
        <v>457.81879214042488</v>
      </c>
      <c r="D740" s="37">
        <f>'Data TREND'!DO22</f>
        <v>485.14298072485491</v>
      </c>
      <c r="E740" s="37">
        <f>'Data TREND'!DP22</f>
        <v>157.11939142944308</v>
      </c>
      <c r="F740" s="62">
        <f>'Data TREND'!DQ22</f>
        <v>1100.0826032774562</v>
      </c>
      <c r="G740" s="37">
        <f>'Data TREND'!DR22</f>
        <v>106.0715832122811</v>
      </c>
      <c r="H740" s="37">
        <f>'Data TREND'!DS22</f>
        <v>43.321142527514077</v>
      </c>
      <c r="J740" s="37">
        <f t="shared" si="580"/>
        <v>457.81879214042488</v>
      </c>
      <c r="K740" s="37">
        <f t="shared" si="581"/>
        <v>485.14298072485491</v>
      </c>
      <c r="L740" s="37">
        <f t="shared" si="582"/>
        <v>157.11939142944308</v>
      </c>
      <c r="M740" s="62">
        <f t="shared" si="583"/>
        <v>1100.0826032774562</v>
      </c>
      <c r="N740" s="37">
        <f t="shared" si="584"/>
        <v>106.0715832122811</v>
      </c>
      <c r="O740" s="37">
        <f t="shared" si="585"/>
        <v>43.321142527514077</v>
      </c>
      <c r="Q740">
        <f>'Data TREND'!DL22</f>
        <v>29</v>
      </c>
      <c r="R740" s="37">
        <f>'Data TREND'!DU22</f>
        <v>690.4975197219469</v>
      </c>
      <c r="S740" s="37">
        <f>'Data TREND'!DV22</f>
        <v>486.99113243378565</v>
      </c>
      <c r="T740" s="37">
        <f>'Data TREND'!DW22</f>
        <v>161.72447631937663</v>
      </c>
      <c r="U740" s="62">
        <f>'Data TREND'!DX22</f>
        <v>1339.3058435390021</v>
      </c>
      <c r="V740" s="37">
        <f>'Data TREND'!DY22</f>
        <v>132.29807166037619</v>
      </c>
      <c r="W740" s="37">
        <f>'Data TREND'!DZ22</f>
        <v>54.013050029622683</v>
      </c>
      <c r="Y740" s="37">
        <f t="shared" si="562"/>
        <v>0</v>
      </c>
      <c r="Z740" s="37">
        <f t="shared" si="563"/>
        <v>0</v>
      </c>
      <c r="AA740" s="37">
        <f t="shared" si="564"/>
        <v>0</v>
      </c>
      <c r="AB740" s="62">
        <f t="shared" si="565"/>
        <v>0</v>
      </c>
      <c r="AC740" s="37">
        <f t="shared" si="566"/>
        <v>0</v>
      </c>
      <c r="AD740" s="37">
        <f t="shared" si="567"/>
        <v>0</v>
      </c>
      <c r="AF740">
        <f>'Data TREND'!DL22</f>
        <v>29</v>
      </c>
      <c r="AG740" s="37">
        <f>'Data TREND'!EB22</f>
        <v>919.85211116535879</v>
      </c>
      <c r="AH740" s="37">
        <f>'Data TREND'!EC22</f>
        <v>489.05043756338006</v>
      </c>
      <c r="AI740" s="37">
        <f>'Data TREND'!ED22</f>
        <v>167.05898564755347</v>
      </c>
      <c r="AJ740" s="62">
        <f>'Data TREND'!EE22</f>
        <v>1575.944743505705</v>
      </c>
      <c r="AK740" s="37">
        <f>'Data TREND'!EF22</f>
        <v>159.19536751859374</v>
      </c>
      <c r="AL740" s="37">
        <f>'Data TREND'!EG22</f>
        <v>65.116847753622579</v>
      </c>
      <c r="AN740" s="37">
        <f t="shared" si="568"/>
        <v>0</v>
      </c>
      <c r="AO740" s="37">
        <f t="shared" si="569"/>
        <v>0</v>
      </c>
      <c r="AP740" s="37">
        <f t="shared" si="570"/>
        <v>0</v>
      </c>
      <c r="AQ740" s="62">
        <f t="shared" si="571"/>
        <v>0</v>
      </c>
      <c r="AR740" s="37">
        <f t="shared" si="572"/>
        <v>0</v>
      </c>
      <c r="AS740" s="37">
        <f t="shared" si="573"/>
        <v>0</v>
      </c>
      <c r="AU740">
        <v>29</v>
      </c>
      <c r="AV740" s="37">
        <f t="shared" si="574"/>
        <v>457.81879214042488</v>
      </c>
      <c r="AW740" s="37">
        <f t="shared" si="575"/>
        <v>485.14298072485491</v>
      </c>
      <c r="AX740" s="37">
        <f t="shared" si="576"/>
        <v>157.11939142944308</v>
      </c>
      <c r="AY740" s="62">
        <f t="shared" si="577"/>
        <v>1100.0826032774562</v>
      </c>
      <c r="AZ740" s="37">
        <f t="shared" si="578"/>
        <v>106.0715832122811</v>
      </c>
      <c r="BA740" s="37">
        <f t="shared" si="579"/>
        <v>43.321142527514077</v>
      </c>
      <c r="BC740">
        <v>29</v>
      </c>
      <c r="BD740" s="37">
        <f>IF(Voorblad!$E$10=Rekenblad!BC740,Rekenblad!AV740,0)</f>
        <v>0</v>
      </c>
      <c r="BE740" s="37">
        <f>IF(Voorblad!$E$10=Rekenblad!BC740,Rekenblad!AW740,0)</f>
        <v>0</v>
      </c>
      <c r="BF740" s="37">
        <f>IF(Voorblad!$E$10=Rekenblad!BC740,Rekenblad!AX740,0)</f>
        <v>0</v>
      </c>
      <c r="BG740" s="62">
        <f>IF(Voorblad!$E$10=Rekenblad!BC740,Rekenblad!AY740,0)</f>
        <v>0</v>
      </c>
      <c r="BH740" s="37">
        <f>IF(Voorblad!$E$10=Rekenblad!BC740,Rekenblad!AZ740,0)</f>
        <v>0</v>
      </c>
      <c r="BI740" s="37">
        <f>IF(Voorblad!$E$10=Rekenblad!BC740,Rekenblad!BA740,0)</f>
        <v>0</v>
      </c>
      <c r="BK740">
        <v>29</v>
      </c>
      <c r="BL740" s="37">
        <f>IF(Voorblad!$E$14=Rekenblad!$BL$719,Rekenblad!BD740,0)</f>
        <v>0</v>
      </c>
      <c r="BM740" s="37">
        <f>IF(Voorblad!$E$14=Rekenblad!$BL$719,Rekenblad!BE740,0)</f>
        <v>0</v>
      </c>
      <c r="BN740" s="37">
        <f>IF(Voorblad!$E$14=Rekenblad!$BL$719,Rekenblad!BF740,0)</f>
        <v>0</v>
      </c>
      <c r="BO740" s="62">
        <f>IF(Voorblad!$E$14=Rekenblad!$BL$719,Rekenblad!BG740,0)</f>
        <v>0</v>
      </c>
      <c r="BP740" s="37">
        <f>IF(Voorblad!$E$14=Rekenblad!$BL$719,Rekenblad!BH740,0)</f>
        <v>0</v>
      </c>
      <c r="BQ740" s="37">
        <f>IF(Voorblad!$E$14=Rekenblad!$BL$719,Rekenblad!BI740,0)</f>
        <v>0</v>
      </c>
    </row>
    <row r="741" spans="2:69" x14ac:dyDescent="0.25">
      <c r="B741">
        <f>'Data TREND'!DL23</f>
        <v>30</v>
      </c>
      <c r="C741" s="37">
        <f>'Data TREND'!DN23</f>
        <v>466.18009411783646</v>
      </c>
      <c r="D741" s="37">
        <f>'Data TREND'!DO23</f>
        <v>499.95554415940092</v>
      </c>
      <c r="E741" s="37">
        <f>'Data TREND'!DP23</f>
        <v>162.37223516085879</v>
      </c>
      <c r="F741" s="62">
        <f>'Data TREND'!DQ23</f>
        <v>1128.5024473732001</v>
      </c>
      <c r="G741" s="37">
        <f>'Data TREND'!DR23</f>
        <v>105.62388176707502</v>
      </c>
      <c r="H741" s="37">
        <f>'Data TREND'!DS23</f>
        <v>43.136883914047004</v>
      </c>
      <c r="J741" s="37">
        <f t="shared" si="580"/>
        <v>466.18009411783646</v>
      </c>
      <c r="K741" s="37">
        <f t="shared" si="581"/>
        <v>499.95554415940092</v>
      </c>
      <c r="L741" s="37">
        <f t="shared" si="582"/>
        <v>162.37223516085879</v>
      </c>
      <c r="M741" s="62">
        <f t="shared" si="583"/>
        <v>1128.5024473732001</v>
      </c>
      <c r="N741" s="37">
        <f t="shared" si="584"/>
        <v>105.62388176707502</v>
      </c>
      <c r="O741" s="37">
        <f t="shared" si="585"/>
        <v>43.136883914047004</v>
      </c>
      <c r="Q741">
        <f>'Data TREND'!DL23</f>
        <v>30</v>
      </c>
      <c r="R741" s="37">
        <f>'Data TREND'!DU23</f>
        <v>702.39698088603836</v>
      </c>
      <c r="S741" s="37">
        <f>'Data TREND'!DV23</f>
        <v>501.75593438096638</v>
      </c>
      <c r="T741" s="37">
        <f>'Data TREND'!DW23</f>
        <v>166.90102776582708</v>
      </c>
      <c r="U741" s="62">
        <f>'Data TREND'!DX23</f>
        <v>1371.1478772012695</v>
      </c>
      <c r="V741" s="37">
        <f>'Data TREND'!DY23</f>
        <v>131.62836254453077</v>
      </c>
      <c r="W741" s="37">
        <f>'Data TREND'!DZ23</f>
        <v>53.738791555927882</v>
      </c>
      <c r="Y741" s="37">
        <f t="shared" si="562"/>
        <v>0</v>
      </c>
      <c r="Z741" s="37">
        <f t="shared" si="563"/>
        <v>0</v>
      </c>
      <c r="AA741" s="37">
        <f t="shared" si="564"/>
        <v>0</v>
      </c>
      <c r="AB741" s="62">
        <f t="shared" si="565"/>
        <v>0</v>
      </c>
      <c r="AC741" s="37">
        <f t="shared" si="566"/>
        <v>0</v>
      </c>
      <c r="AD741" s="37">
        <f t="shared" si="567"/>
        <v>0</v>
      </c>
      <c r="AF741">
        <f>'Data TREND'!DL23</f>
        <v>30</v>
      </c>
      <c r="AG741" s="37">
        <f>'Data TREND'!EB23</f>
        <v>935.13331349758073</v>
      </c>
      <c r="AH741" s="37">
        <f>'Data TREND'!EC23</f>
        <v>503.76864372214271</v>
      </c>
      <c r="AI741" s="37">
        <f>'Data TREND'!ED23</f>
        <v>172.14928248251425</v>
      </c>
      <c r="AJ741" s="62">
        <f>'Data TREND'!EE23</f>
        <v>1611.0301955371222</v>
      </c>
      <c r="AK741" s="37">
        <f>'Data TREND'!EF23</f>
        <v>158.28118808485547</v>
      </c>
      <c r="AL741" s="37">
        <f>'Data TREND'!EG23</f>
        <v>64.741302222108899</v>
      </c>
      <c r="AN741" s="37">
        <f t="shared" si="568"/>
        <v>0</v>
      </c>
      <c r="AO741" s="37">
        <f t="shared" si="569"/>
        <v>0</v>
      </c>
      <c r="AP741" s="37">
        <f t="shared" si="570"/>
        <v>0</v>
      </c>
      <c r="AQ741" s="62">
        <f t="shared" si="571"/>
        <v>0</v>
      </c>
      <c r="AR741" s="37">
        <f t="shared" si="572"/>
        <v>0</v>
      </c>
      <c r="AS741" s="37">
        <f t="shared" si="573"/>
        <v>0</v>
      </c>
      <c r="AU741">
        <v>30</v>
      </c>
      <c r="AV741" s="37">
        <f t="shared" si="574"/>
        <v>466.18009411783646</v>
      </c>
      <c r="AW741" s="37">
        <f t="shared" si="575"/>
        <v>499.95554415940092</v>
      </c>
      <c r="AX741" s="37">
        <f t="shared" si="576"/>
        <v>162.37223516085879</v>
      </c>
      <c r="AY741" s="62">
        <f t="shared" si="577"/>
        <v>1128.5024473732001</v>
      </c>
      <c r="AZ741" s="37">
        <f t="shared" si="578"/>
        <v>105.62388176707502</v>
      </c>
      <c r="BA741" s="37">
        <f t="shared" si="579"/>
        <v>43.136883914047004</v>
      </c>
      <c r="BC741">
        <v>30</v>
      </c>
      <c r="BD741" s="37">
        <f>IF(Voorblad!$E$10=Rekenblad!BC741,Rekenblad!AV741,0)</f>
        <v>0</v>
      </c>
      <c r="BE741" s="37">
        <f>IF(Voorblad!$E$10=Rekenblad!BC741,Rekenblad!AW741,0)</f>
        <v>0</v>
      </c>
      <c r="BF741" s="37">
        <f>IF(Voorblad!$E$10=Rekenblad!BC741,Rekenblad!AX741,0)</f>
        <v>0</v>
      </c>
      <c r="BG741" s="62">
        <f>IF(Voorblad!$E$10=Rekenblad!BC741,Rekenblad!AY741,0)</f>
        <v>0</v>
      </c>
      <c r="BH741" s="37">
        <f>IF(Voorblad!$E$10=Rekenblad!BC741,Rekenblad!AZ741,0)</f>
        <v>0</v>
      </c>
      <c r="BI741" s="37">
        <f>IF(Voorblad!$E$10=Rekenblad!BC741,Rekenblad!BA741,0)</f>
        <v>0</v>
      </c>
      <c r="BK741">
        <v>30</v>
      </c>
      <c r="BL741" s="37">
        <f>IF(Voorblad!$E$14=Rekenblad!$BL$719,Rekenblad!BD741,0)</f>
        <v>0</v>
      </c>
      <c r="BM741" s="37">
        <f>IF(Voorblad!$E$14=Rekenblad!$BL$719,Rekenblad!BE741,0)</f>
        <v>0</v>
      </c>
      <c r="BN741" s="37">
        <f>IF(Voorblad!$E$14=Rekenblad!$BL$719,Rekenblad!BF741,0)</f>
        <v>0</v>
      </c>
      <c r="BO741" s="62">
        <f>IF(Voorblad!$E$14=Rekenblad!$BL$719,Rekenblad!BG741,0)</f>
        <v>0</v>
      </c>
      <c r="BP741" s="37">
        <f>IF(Voorblad!$E$14=Rekenblad!$BL$719,Rekenblad!BH741,0)</f>
        <v>0</v>
      </c>
      <c r="BQ741" s="37">
        <f>IF(Voorblad!$E$14=Rekenblad!$BL$719,Rekenblad!BI741,0)</f>
        <v>0</v>
      </c>
    </row>
    <row r="742" spans="2:69" x14ac:dyDescent="0.25">
      <c r="B742">
        <f>'Data TREND'!DL24</f>
        <v>31</v>
      </c>
      <c r="C742" s="37">
        <f>'Data TREND'!DN24</f>
        <v>474.5413960952481</v>
      </c>
      <c r="D742" s="37">
        <f>'Data TREND'!DO24</f>
        <v>514.76810759394687</v>
      </c>
      <c r="E742" s="37">
        <f>'Data TREND'!DP24</f>
        <v>167.62507889227453</v>
      </c>
      <c r="F742" s="62">
        <f>'Data TREND'!DQ24</f>
        <v>1156.9222914689435</v>
      </c>
      <c r="G742" s="37">
        <f>'Data TREND'!DR24</f>
        <v>105.17618032186894</v>
      </c>
      <c r="H742" s="37">
        <f>'Data TREND'!DS24</f>
        <v>42.952625300579932</v>
      </c>
      <c r="J742" s="37">
        <f t="shared" si="580"/>
        <v>474.5413960952481</v>
      </c>
      <c r="K742" s="37">
        <f t="shared" si="581"/>
        <v>514.76810759394687</v>
      </c>
      <c r="L742" s="37">
        <f t="shared" si="582"/>
        <v>167.62507889227453</v>
      </c>
      <c r="M742" s="62">
        <f t="shared" si="583"/>
        <v>1156.9222914689435</v>
      </c>
      <c r="N742" s="37">
        <f t="shared" si="584"/>
        <v>105.17618032186894</v>
      </c>
      <c r="O742" s="37">
        <f t="shared" si="585"/>
        <v>42.952625300579932</v>
      </c>
      <c r="Q742">
        <f>'Data TREND'!DL24</f>
        <v>31</v>
      </c>
      <c r="R742" s="37">
        <f>'Data TREND'!DU24</f>
        <v>714.29644205012983</v>
      </c>
      <c r="S742" s="37">
        <f>'Data TREND'!DV24</f>
        <v>516.52073632814711</v>
      </c>
      <c r="T742" s="37">
        <f>'Data TREND'!DW24</f>
        <v>172.0775792122775</v>
      </c>
      <c r="U742" s="62">
        <f>'Data TREND'!DX24</f>
        <v>1402.9899108635368</v>
      </c>
      <c r="V742" s="37">
        <f>'Data TREND'!DY24</f>
        <v>130.95865342868535</v>
      </c>
      <c r="W742" s="37">
        <f>'Data TREND'!DZ24</f>
        <v>53.464533082233075</v>
      </c>
      <c r="Y742" s="37">
        <f t="shared" si="562"/>
        <v>0</v>
      </c>
      <c r="Z742" s="37">
        <f t="shared" si="563"/>
        <v>0</v>
      </c>
      <c r="AA742" s="37">
        <f t="shared" si="564"/>
        <v>0</v>
      </c>
      <c r="AB742" s="62">
        <f t="shared" si="565"/>
        <v>0</v>
      </c>
      <c r="AC742" s="37">
        <f t="shared" si="566"/>
        <v>0</v>
      </c>
      <c r="AD742" s="37">
        <f t="shared" si="567"/>
        <v>0</v>
      </c>
      <c r="AF742">
        <f>'Data TREND'!DL24</f>
        <v>31</v>
      </c>
      <c r="AG742" s="37">
        <f>'Data TREND'!EB24</f>
        <v>950.41451582980267</v>
      </c>
      <c r="AH742" s="37">
        <f>'Data TREND'!EC24</f>
        <v>518.48684988090531</v>
      </c>
      <c r="AI742" s="37">
        <f>'Data TREND'!ED24</f>
        <v>177.23957931747506</v>
      </c>
      <c r="AJ742" s="62">
        <f>'Data TREND'!EE24</f>
        <v>1646.1156475685393</v>
      </c>
      <c r="AK742" s="37">
        <f>'Data TREND'!EF24</f>
        <v>157.3670086511172</v>
      </c>
      <c r="AL742" s="37">
        <f>'Data TREND'!EG24</f>
        <v>64.365756690595219</v>
      </c>
      <c r="AN742" s="37">
        <f t="shared" si="568"/>
        <v>0</v>
      </c>
      <c r="AO742" s="37">
        <f t="shared" si="569"/>
        <v>0</v>
      </c>
      <c r="AP742" s="37">
        <f t="shared" si="570"/>
        <v>0</v>
      </c>
      <c r="AQ742" s="62">
        <f t="shared" si="571"/>
        <v>0</v>
      </c>
      <c r="AR742" s="37">
        <f t="shared" si="572"/>
        <v>0</v>
      </c>
      <c r="AS742" s="37">
        <f t="shared" si="573"/>
        <v>0</v>
      </c>
      <c r="AU742">
        <v>31</v>
      </c>
      <c r="AV742" s="37">
        <f t="shared" si="574"/>
        <v>474.5413960952481</v>
      </c>
      <c r="AW742" s="37">
        <f t="shared" si="575"/>
        <v>514.76810759394687</v>
      </c>
      <c r="AX742" s="37">
        <f t="shared" si="576"/>
        <v>167.62507889227453</v>
      </c>
      <c r="AY742" s="62">
        <f t="shared" si="577"/>
        <v>1156.9222914689435</v>
      </c>
      <c r="AZ742" s="37">
        <f t="shared" si="578"/>
        <v>105.17618032186894</v>
      </c>
      <c r="BA742" s="37">
        <f t="shared" si="579"/>
        <v>42.952625300579932</v>
      </c>
      <c r="BC742">
        <v>31</v>
      </c>
      <c r="BD742" s="37">
        <f>IF(Voorblad!$E$10=Rekenblad!BC742,Rekenblad!AV742,0)</f>
        <v>0</v>
      </c>
      <c r="BE742" s="37">
        <f>IF(Voorblad!$E$10=Rekenblad!BC742,Rekenblad!AW742,0)</f>
        <v>0</v>
      </c>
      <c r="BF742" s="37">
        <f>IF(Voorblad!$E$10=Rekenblad!BC742,Rekenblad!AX742,0)</f>
        <v>0</v>
      </c>
      <c r="BG742" s="62">
        <f>IF(Voorblad!$E$10=Rekenblad!BC742,Rekenblad!AY742,0)</f>
        <v>0</v>
      </c>
      <c r="BH742" s="37">
        <f>IF(Voorblad!$E$10=Rekenblad!BC742,Rekenblad!AZ742,0)</f>
        <v>0</v>
      </c>
      <c r="BI742" s="37">
        <f>IF(Voorblad!$E$10=Rekenblad!BC742,Rekenblad!BA742,0)</f>
        <v>0</v>
      </c>
      <c r="BK742">
        <v>31</v>
      </c>
      <c r="BL742" s="37">
        <f>IF(Voorblad!$E$14=Rekenblad!$BL$719,Rekenblad!BD742,0)</f>
        <v>0</v>
      </c>
      <c r="BM742" s="37">
        <f>IF(Voorblad!$E$14=Rekenblad!$BL$719,Rekenblad!BE742,0)</f>
        <v>0</v>
      </c>
      <c r="BN742" s="37">
        <f>IF(Voorblad!$E$14=Rekenblad!$BL$719,Rekenblad!BF742,0)</f>
        <v>0</v>
      </c>
      <c r="BO742" s="62">
        <f>IF(Voorblad!$E$14=Rekenblad!$BL$719,Rekenblad!BG742,0)</f>
        <v>0</v>
      </c>
      <c r="BP742" s="37">
        <f>IF(Voorblad!$E$14=Rekenblad!$BL$719,Rekenblad!BH742,0)</f>
        <v>0</v>
      </c>
      <c r="BQ742" s="37">
        <f>IF(Voorblad!$E$14=Rekenblad!$BL$719,Rekenblad!BI742,0)</f>
        <v>0</v>
      </c>
    </row>
    <row r="743" spans="2:69" x14ac:dyDescent="0.25">
      <c r="B743">
        <f>'Data TREND'!DL25</f>
        <v>32</v>
      </c>
      <c r="C743" s="37">
        <f>'Data TREND'!DN25</f>
        <v>482.90269807265969</v>
      </c>
      <c r="D743" s="37">
        <f>'Data TREND'!DO25</f>
        <v>529.58067102849282</v>
      </c>
      <c r="E743" s="37">
        <f>'Data TREND'!DP25</f>
        <v>172.87792262369024</v>
      </c>
      <c r="F743" s="62">
        <f>'Data TREND'!DQ25</f>
        <v>1185.3421355646872</v>
      </c>
      <c r="G743" s="37">
        <f>'Data TREND'!DR25</f>
        <v>104.72847887666285</v>
      </c>
      <c r="H743" s="37">
        <f>'Data TREND'!DS25</f>
        <v>42.768366687112859</v>
      </c>
      <c r="J743" s="37">
        <f t="shared" si="580"/>
        <v>482.90269807265969</v>
      </c>
      <c r="K743" s="37">
        <f t="shared" si="581"/>
        <v>529.58067102849282</v>
      </c>
      <c r="L743" s="37">
        <f t="shared" si="582"/>
        <v>172.87792262369024</v>
      </c>
      <c r="M743" s="62">
        <f t="shared" si="583"/>
        <v>1185.3421355646872</v>
      </c>
      <c r="N743" s="37">
        <f t="shared" si="584"/>
        <v>104.72847887666285</v>
      </c>
      <c r="O743" s="37">
        <f t="shared" si="585"/>
        <v>42.768366687112859</v>
      </c>
      <c r="Q743">
        <f>'Data TREND'!DL25</f>
        <v>32</v>
      </c>
      <c r="R743" s="37">
        <f>'Data TREND'!DU25</f>
        <v>726.1959032142214</v>
      </c>
      <c r="S743" s="37">
        <f>'Data TREND'!DV25</f>
        <v>531.28553827532789</v>
      </c>
      <c r="T743" s="37">
        <f>'Data TREND'!DW25</f>
        <v>177.25413065872792</v>
      </c>
      <c r="U743" s="62">
        <f>'Data TREND'!DX25</f>
        <v>1434.8319445258044</v>
      </c>
      <c r="V743" s="37">
        <f>'Data TREND'!DY25</f>
        <v>130.28894431283996</v>
      </c>
      <c r="W743" s="37">
        <f>'Data TREND'!DZ25</f>
        <v>53.190274608538267</v>
      </c>
      <c r="Y743" s="37">
        <f t="shared" si="562"/>
        <v>0</v>
      </c>
      <c r="Z743" s="37">
        <f t="shared" si="563"/>
        <v>0</v>
      </c>
      <c r="AA743" s="37">
        <f t="shared" si="564"/>
        <v>0</v>
      </c>
      <c r="AB743" s="62">
        <f t="shared" si="565"/>
        <v>0</v>
      </c>
      <c r="AC743" s="37">
        <f t="shared" si="566"/>
        <v>0</v>
      </c>
      <c r="AD743" s="37">
        <f t="shared" si="567"/>
        <v>0</v>
      </c>
      <c r="AF743">
        <f>'Data TREND'!DL25</f>
        <v>32</v>
      </c>
      <c r="AG743" s="37">
        <f>'Data TREND'!EB25</f>
        <v>965.6957181620246</v>
      </c>
      <c r="AH743" s="37">
        <f>'Data TREND'!EC25</f>
        <v>533.20505603966797</v>
      </c>
      <c r="AI743" s="37">
        <f>'Data TREND'!ED25</f>
        <v>182.32987615243587</v>
      </c>
      <c r="AJ743" s="62">
        <f>'Data TREND'!EE25</f>
        <v>1681.2010995999567</v>
      </c>
      <c r="AK743" s="37">
        <f>'Data TREND'!EF25</f>
        <v>156.45282921737893</v>
      </c>
      <c r="AL743" s="37">
        <f>'Data TREND'!EG25</f>
        <v>63.990211159081525</v>
      </c>
      <c r="AN743" s="37">
        <f t="shared" si="568"/>
        <v>0</v>
      </c>
      <c r="AO743" s="37">
        <f t="shared" si="569"/>
        <v>0</v>
      </c>
      <c r="AP743" s="37">
        <f t="shared" si="570"/>
        <v>0</v>
      </c>
      <c r="AQ743" s="62">
        <f t="shared" si="571"/>
        <v>0</v>
      </c>
      <c r="AR743" s="37">
        <f t="shared" si="572"/>
        <v>0</v>
      </c>
      <c r="AS743" s="37">
        <f t="shared" si="573"/>
        <v>0</v>
      </c>
      <c r="AU743">
        <v>32</v>
      </c>
      <c r="AV743" s="37">
        <f t="shared" si="574"/>
        <v>482.90269807265969</v>
      </c>
      <c r="AW743" s="37">
        <f t="shared" si="575"/>
        <v>529.58067102849282</v>
      </c>
      <c r="AX743" s="37">
        <f t="shared" si="576"/>
        <v>172.87792262369024</v>
      </c>
      <c r="AY743" s="62">
        <f t="shared" si="577"/>
        <v>1185.3421355646872</v>
      </c>
      <c r="AZ743" s="37">
        <f t="shared" si="578"/>
        <v>104.72847887666285</v>
      </c>
      <c r="BA743" s="37">
        <f t="shared" si="579"/>
        <v>42.768366687112859</v>
      </c>
      <c r="BC743">
        <v>32</v>
      </c>
      <c r="BD743" s="37">
        <f>IF(Voorblad!$E$10=Rekenblad!BC743,Rekenblad!AV743,0)</f>
        <v>0</v>
      </c>
      <c r="BE743" s="37">
        <f>IF(Voorblad!$E$10=Rekenblad!BC743,Rekenblad!AW743,0)</f>
        <v>0</v>
      </c>
      <c r="BF743" s="37">
        <f>IF(Voorblad!$E$10=Rekenblad!BC743,Rekenblad!AX743,0)</f>
        <v>0</v>
      </c>
      <c r="BG743" s="62">
        <f>IF(Voorblad!$E$10=Rekenblad!BC743,Rekenblad!AY743,0)</f>
        <v>0</v>
      </c>
      <c r="BH743" s="37">
        <f>IF(Voorblad!$E$10=Rekenblad!BC743,Rekenblad!AZ743,0)</f>
        <v>0</v>
      </c>
      <c r="BI743" s="37">
        <f>IF(Voorblad!$E$10=Rekenblad!BC743,Rekenblad!BA743,0)</f>
        <v>0</v>
      </c>
      <c r="BK743">
        <v>32</v>
      </c>
      <c r="BL743" s="37">
        <f>IF(Voorblad!$E$14=Rekenblad!$BL$719,Rekenblad!BD743,0)</f>
        <v>0</v>
      </c>
      <c r="BM743" s="37">
        <f>IF(Voorblad!$E$14=Rekenblad!$BL$719,Rekenblad!BE743,0)</f>
        <v>0</v>
      </c>
      <c r="BN743" s="37">
        <f>IF(Voorblad!$E$14=Rekenblad!$BL$719,Rekenblad!BF743,0)</f>
        <v>0</v>
      </c>
      <c r="BO743" s="62">
        <f>IF(Voorblad!$E$14=Rekenblad!$BL$719,Rekenblad!BG743,0)</f>
        <v>0</v>
      </c>
      <c r="BP743" s="37">
        <f>IF(Voorblad!$E$14=Rekenblad!$BL$719,Rekenblad!BH743,0)</f>
        <v>0</v>
      </c>
      <c r="BQ743" s="37">
        <f>IF(Voorblad!$E$14=Rekenblad!$BL$719,Rekenblad!BI743,0)</f>
        <v>0</v>
      </c>
    </row>
    <row r="744" spans="2:69" x14ac:dyDescent="0.25">
      <c r="B744">
        <f>'Data TREND'!DL26</f>
        <v>33</v>
      </c>
      <c r="C744" s="37">
        <f>'Data TREND'!DN26</f>
        <v>491.26400005007127</v>
      </c>
      <c r="D744" s="37">
        <f>'Data TREND'!DO26</f>
        <v>544.39323446303888</v>
      </c>
      <c r="E744" s="37">
        <f>'Data TREND'!DP26</f>
        <v>178.13076635510595</v>
      </c>
      <c r="F744" s="62">
        <f>'Data TREND'!DQ26</f>
        <v>1213.7619796604308</v>
      </c>
      <c r="G744" s="37">
        <f>'Data TREND'!DR26</f>
        <v>104.28077743145677</v>
      </c>
      <c r="H744" s="37">
        <f>'Data TREND'!DS26</f>
        <v>42.584108073645787</v>
      </c>
      <c r="J744" s="37">
        <f t="shared" si="580"/>
        <v>491.26400005007127</v>
      </c>
      <c r="K744" s="37">
        <f t="shared" si="581"/>
        <v>544.39323446303888</v>
      </c>
      <c r="L744" s="37">
        <f t="shared" si="582"/>
        <v>178.13076635510595</v>
      </c>
      <c r="M744" s="62">
        <f t="shared" si="583"/>
        <v>1213.7619796604308</v>
      </c>
      <c r="N744" s="37">
        <f t="shared" si="584"/>
        <v>104.28077743145677</v>
      </c>
      <c r="O744" s="37">
        <f t="shared" si="585"/>
        <v>42.584108073645787</v>
      </c>
      <c r="Q744">
        <f>'Data TREND'!DL26</f>
        <v>33</v>
      </c>
      <c r="R744" s="37">
        <f>'Data TREND'!DU26</f>
        <v>738.09536437831298</v>
      </c>
      <c r="S744" s="37">
        <f>'Data TREND'!DV26</f>
        <v>546.05034022250868</v>
      </c>
      <c r="T744" s="37">
        <f>'Data TREND'!DW26</f>
        <v>182.43068210517833</v>
      </c>
      <c r="U744" s="62">
        <f>'Data TREND'!DX26</f>
        <v>1466.6739781880719</v>
      </c>
      <c r="V744" s="37">
        <f>'Data TREND'!DY26</f>
        <v>129.61923519699454</v>
      </c>
      <c r="W744" s="37">
        <f>'Data TREND'!DZ26</f>
        <v>52.91601613484346</v>
      </c>
      <c r="Y744" s="37">
        <f t="shared" si="562"/>
        <v>0</v>
      </c>
      <c r="Z744" s="37">
        <f t="shared" si="563"/>
        <v>0</v>
      </c>
      <c r="AA744" s="37">
        <f t="shared" si="564"/>
        <v>0</v>
      </c>
      <c r="AB744" s="62">
        <f t="shared" si="565"/>
        <v>0</v>
      </c>
      <c r="AC744" s="37">
        <f t="shared" si="566"/>
        <v>0</v>
      </c>
      <c r="AD744" s="37">
        <f t="shared" si="567"/>
        <v>0</v>
      </c>
      <c r="AF744">
        <f>'Data TREND'!DL26</f>
        <v>33</v>
      </c>
      <c r="AG744" s="37">
        <f>'Data TREND'!EB26</f>
        <v>980.97692049424654</v>
      </c>
      <c r="AH744" s="37">
        <f>'Data TREND'!EC26</f>
        <v>547.92326219843062</v>
      </c>
      <c r="AI744" s="37">
        <f>'Data TREND'!ED26</f>
        <v>187.42017298739668</v>
      </c>
      <c r="AJ744" s="62">
        <f>'Data TREND'!EE26</f>
        <v>1716.2865516313741</v>
      </c>
      <c r="AK744" s="37">
        <f>'Data TREND'!EF26</f>
        <v>155.53864978364066</v>
      </c>
      <c r="AL744" s="37">
        <f>'Data TREND'!EG26</f>
        <v>63.614665627567838</v>
      </c>
      <c r="AN744" s="37">
        <f t="shared" si="568"/>
        <v>0</v>
      </c>
      <c r="AO744" s="37">
        <f t="shared" si="569"/>
        <v>0</v>
      </c>
      <c r="AP744" s="37">
        <f t="shared" si="570"/>
        <v>0</v>
      </c>
      <c r="AQ744" s="62">
        <f t="shared" si="571"/>
        <v>0</v>
      </c>
      <c r="AR744" s="37">
        <f t="shared" si="572"/>
        <v>0</v>
      </c>
      <c r="AS744" s="37">
        <f t="shared" si="573"/>
        <v>0</v>
      </c>
      <c r="AU744">
        <v>33</v>
      </c>
      <c r="AV744" s="37">
        <f t="shared" si="574"/>
        <v>491.26400005007127</v>
      </c>
      <c r="AW744" s="37">
        <f t="shared" si="575"/>
        <v>544.39323446303888</v>
      </c>
      <c r="AX744" s="37">
        <f t="shared" si="576"/>
        <v>178.13076635510595</v>
      </c>
      <c r="AY744" s="62">
        <f t="shared" si="577"/>
        <v>1213.7619796604308</v>
      </c>
      <c r="AZ744" s="37">
        <f t="shared" si="578"/>
        <v>104.28077743145677</v>
      </c>
      <c r="BA744" s="37">
        <f t="shared" si="579"/>
        <v>42.584108073645787</v>
      </c>
      <c r="BC744">
        <v>33</v>
      </c>
      <c r="BD744" s="37">
        <f>IF(Voorblad!$E$10=Rekenblad!BC744,Rekenblad!AV744,0)</f>
        <v>0</v>
      </c>
      <c r="BE744" s="37">
        <f>IF(Voorblad!$E$10=Rekenblad!BC744,Rekenblad!AW744,0)</f>
        <v>0</v>
      </c>
      <c r="BF744" s="37">
        <f>IF(Voorblad!$E$10=Rekenblad!BC744,Rekenblad!AX744,0)</f>
        <v>0</v>
      </c>
      <c r="BG744" s="62">
        <f>IF(Voorblad!$E$10=Rekenblad!BC744,Rekenblad!AY744,0)</f>
        <v>0</v>
      </c>
      <c r="BH744" s="37">
        <f>IF(Voorblad!$E$10=Rekenblad!BC744,Rekenblad!AZ744,0)</f>
        <v>0</v>
      </c>
      <c r="BI744" s="37">
        <f>IF(Voorblad!$E$10=Rekenblad!BC744,Rekenblad!BA744,0)</f>
        <v>0</v>
      </c>
      <c r="BK744">
        <v>33</v>
      </c>
      <c r="BL744" s="37">
        <f>IF(Voorblad!$E$14=Rekenblad!$BL$719,Rekenblad!BD744,0)</f>
        <v>0</v>
      </c>
      <c r="BM744" s="37">
        <f>IF(Voorblad!$E$14=Rekenblad!$BL$719,Rekenblad!BE744,0)</f>
        <v>0</v>
      </c>
      <c r="BN744" s="37">
        <f>IF(Voorblad!$E$14=Rekenblad!$BL$719,Rekenblad!BF744,0)</f>
        <v>0</v>
      </c>
      <c r="BO744" s="62">
        <f>IF(Voorblad!$E$14=Rekenblad!$BL$719,Rekenblad!BG744,0)</f>
        <v>0</v>
      </c>
      <c r="BP744" s="37">
        <f>IF(Voorblad!$E$14=Rekenblad!$BL$719,Rekenblad!BH744,0)</f>
        <v>0</v>
      </c>
      <c r="BQ744" s="37">
        <f>IF(Voorblad!$E$14=Rekenblad!$BL$719,Rekenblad!BI744,0)</f>
        <v>0</v>
      </c>
    </row>
    <row r="745" spans="2:69" x14ac:dyDescent="0.25">
      <c r="B745">
        <f>'Data TREND'!DL27</f>
        <v>34</v>
      </c>
      <c r="C745" s="37">
        <f>'Data TREND'!DN27</f>
        <v>499.62530202748292</v>
      </c>
      <c r="D745" s="37">
        <f>'Data TREND'!DO27</f>
        <v>559.20579789758483</v>
      </c>
      <c r="E745" s="37">
        <f>'Data TREND'!DP27</f>
        <v>183.38361008652168</v>
      </c>
      <c r="F745" s="62">
        <f>'Data TREND'!DQ27</f>
        <v>1242.1818237561743</v>
      </c>
      <c r="G745" s="37">
        <f>'Data TREND'!DR27</f>
        <v>103.83307598625069</v>
      </c>
      <c r="H745" s="37">
        <f>'Data TREND'!DS27</f>
        <v>42.399849460178714</v>
      </c>
      <c r="J745" s="37">
        <f t="shared" si="580"/>
        <v>499.62530202748292</v>
      </c>
      <c r="K745" s="37">
        <f t="shared" si="581"/>
        <v>559.20579789758483</v>
      </c>
      <c r="L745" s="37">
        <f t="shared" si="582"/>
        <v>183.38361008652168</v>
      </c>
      <c r="M745" s="62">
        <f t="shared" si="583"/>
        <v>1242.1818237561743</v>
      </c>
      <c r="N745" s="37">
        <f t="shared" si="584"/>
        <v>103.83307598625069</v>
      </c>
      <c r="O745" s="37">
        <f t="shared" si="585"/>
        <v>42.399849460178714</v>
      </c>
      <c r="Q745">
        <f>'Data TREND'!DL27</f>
        <v>34</v>
      </c>
      <c r="R745" s="37">
        <f>'Data TREND'!DU27</f>
        <v>749.99482554240444</v>
      </c>
      <c r="S745" s="37">
        <f>'Data TREND'!DV27</f>
        <v>560.81514216968935</v>
      </c>
      <c r="T745" s="37">
        <f>'Data TREND'!DW27</f>
        <v>187.60723355162875</v>
      </c>
      <c r="U745" s="62">
        <f>'Data TREND'!DX27</f>
        <v>1498.5160118503393</v>
      </c>
      <c r="V745" s="37">
        <f>'Data TREND'!DY27</f>
        <v>128.94952608114912</v>
      </c>
      <c r="W745" s="37">
        <f>'Data TREND'!DZ27</f>
        <v>52.64175766114866</v>
      </c>
      <c r="Y745" s="37">
        <f t="shared" si="562"/>
        <v>0</v>
      </c>
      <c r="Z745" s="37">
        <f t="shared" si="563"/>
        <v>0</v>
      </c>
      <c r="AA745" s="37">
        <f t="shared" si="564"/>
        <v>0</v>
      </c>
      <c r="AB745" s="62">
        <f t="shared" si="565"/>
        <v>0</v>
      </c>
      <c r="AC745" s="37">
        <f t="shared" si="566"/>
        <v>0</v>
      </c>
      <c r="AD745" s="37">
        <f t="shared" si="567"/>
        <v>0</v>
      </c>
      <c r="AF745">
        <f>'Data TREND'!DL27</f>
        <v>34</v>
      </c>
      <c r="AG745" s="37">
        <f>'Data TREND'!EB27</f>
        <v>996.25812282646837</v>
      </c>
      <c r="AH745" s="37">
        <f>'Data TREND'!EC27</f>
        <v>562.64146835719316</v>
      </c>
      <c r="AI745" s="37">
        <f>'Data TREND'!ED27</f>
        <v>192.51046982235749</v>
      </c>
      <c r="AJ745" s="62">
        <f>'Data TREND'!EE27</f>
        <v>1751.3720036627913</v>
      </c>
      <c r="AK745" s="37">
        <f>'Data TREND'!EF27</f>
        <v>154.6244703499024</v>
      </c>
      <c r="AL745" s="37">
        <f>'Data TREND'!EG27</f>
        <v>63.239120096054151</v>
      </c>
      <c r="AN745" s="37">
        <f t="shared" si="568"/>
        <v>0</v>
      </c>
      <c r="AO745" s="37">
        <f t="shared" si="569"/>
        <v>0</v>
      </c>
      <c r="AP745" s="37">
        <f t="shared" si="570"/>
        <v>0</v>
      </c>
      <c r="AQ745" s="62">
        <f t="shared" si="571"/>
        <v>0</v>
      </c>
      <c r="AR745" s="37">
        <f t="shared" si="572"/>
        <v>0</v>
      </c>
      <c r="AS745" s="37">
        <f t="shared" si="573"/>
        <v>0</v>
      </c>
      <c r="AU745">
        <v>34</v>
      </c>
      <c r="AV745" s="37">
        <f t="shared" si="574"/>
        <v>499.62530202748292</v>
      </c>
      <c r="AW745" s="37">
        <f t="shared" si="575"/>
        <v>559.20579789758483</v>
      </c>
      <c r="AX745" s="37">
        <f t="shared" si="576"/>
        <v>183.38361008652168</v>
      </c>
      <c r="AY745" s="62">
        <f t="shared" si="577"/>
        <v>1242.1818237561743</v>
      </c>
      <c r="AZ745" s="37">
        <f t="shared" si="578"/>
        <v>103.83307598625069</v>
      </c>
      <c r="BA745" s="37">
        <f t="shared" si="579"/>
        <v>42.399849460178714</v>
      </c>
      <c r="BC745">
        <v>34</v>
      </c>
      <c r="BD745" s="37">
        <f>IF(Voorblad!$E$10=Rekenblad!BC745,Rekenblad!AV745,0)</f>
        <v>0</v>
      </c>
      <c r="BE745" s="37">
        <f>IF(Voorblad!$E$10=Rekenblad!BC745,Rekenblad!AW745,0)</f>
        <v>0</v>
      </c>
      <c r="BF745" s="37">
        <f>IF(Voorblad!$E$10=Rekenblad!BC745,Rekenblad!AX745,0)</f>
        <v>0</v>
      </c>
      <c r="BG745" s="62">
        <f>IF(Voorblad!$E$10=Rekenblad!BC745,Rekenblad!AY745,0)</f>
        <v>0</v>
      </c>
      <c r="BH745" s="37">
        <f>IF(Voorblad!$E$10=Rekenblad!BC745,Rekenblad!AZ745,0)</f>
        <v>0</v>
      </c>
      <c r="BI745" s="37">
        <f>IF(Voorblad!$E$10=Rekenblad!BC745,Rekenblad!BA745,0)</f>
        <v>0</v>
      </c>
      <c r="BK745">
        <v>34</v>
      </c>
      <c r="BL745" s="37">
        <f>IF(Voorblad!$E$14=Rekenblad!$BL$719,Rekenblad!BD745,0)</f>
        <v>0</v>
      </c>
      <c r="BM745" s="37">
        <f>IF(Voorblad!$E$14=Rekenblad!$BL$719,Rekenblad!BE745,0)</f>
        <v>0</v>
      </c>
      <c r="BN745" s="37">
        <f>IF(Voorblad!$E$14=Rekenblad!$BL$719,Rekenblad!BF745,0)</f>
        <v>0</v>
      </c>
      <c r="BO745" s="62">
        <f>IF(Voorblad!$E$14=Rekenblad!$BL$719,Rekenblad!BG745,0)</f>
        <v>0</v>
      </c>
      <c r="BP745" s="37">
        <f>IF(Voorblad!$E$14=Rekenblad!$BL$719,Rekenblad!BH745,0)</f>
        <v>0</v>
      </c>
      <c r="BQ745" s="37">
        <f>IF(Voorblad!$E$14=Rekenblad!$BL$719,Rekenblad!BI745,0)</f>
        <v>0</v>
      </c>
    </row>
    <row r="746" spans="2:69" x14ac:dyDescent="0.25">
      <c r="B746">
        <f>'Data TREND'!DL28</f>
        <v>35</v>
      </c>
      <c r="C746" s="37">
        <f>'Data TREND'!DN28</f>
        <v>507.9866040048945</v>
      </c>
      <c r="D746" s="37">
        <f>'Data TREND'!DO28</f>
        <v>574.01836133213078</v>
      </c>
      <c r="E746" s="37">
        <f>'Data TREND'!DP28</f>
        <v>188.63645381793739</v>
      </c>
      <c r="F746" s="62">
        <f>'Data TREND'!DQ28</f>
        <v>1270.6016678519181</v>
      </c>
      <c r="G746" s="37">
        <f>'Data TREND'!DR28</f>
        <v>103.38537454104461</v>
      </c>
      <c r="H746" s="37">
        <f>'Data TREND'!DS28</f>
        <v>42.215590846711649</v>
      </c>
      <c r="J746" s="37">
        <f t="shared" si="580"/>
        <v>507.9866040048945</v>
      </c>
      <c r="K746" s="37">
        <f t="shared" si="581"/>
        <v>574.01836133213078</v>
      </c>
      <c r="L746" s="37">
        <f t="shared" si="582"/>
        <v>188.63645381793739</v>
      </c>
      <c r="M746" s="62">
        <f t="shared" si="583"/>
        <v>1270.6016678519181</v>
      </c>
      <c r="N746" s="37">
        <f t="shared" si="584"/>
        <v>103.38537454104461</v>
      </c>
      <c r="O746" s="37">
        <f t="shared" si="585"/>
        <v>42.215590846711649</v>
      </c>
      <c r="Q746">
        <f>'Data TREND'!DL28</f>
        <v>35</v>
      </c>
      <c r="R746" s="37">
        <f>'Data TREND'!DU28</f>
        <v>761.8942867064959</v>
      </c>
      <c r="S746" s="37">
        <f>'Data TREND'!DV28</f>
        <v>575.57994411687014</v>
      </c>
      <c r="T746" s="37">
        <f>'Data TREND'!DW28</f>
        <v>192.7837849980792</v>
      </c>
      <c r="U746" s="62">
        <f>'Data TREND'!DX28</f>
        <v>1530.3580455126069</v>
      </c>
      <c r="V746" s="37">
        <f>'Data TREND'!DY28</f>
        <v>128.2798169653037</v>
      </c>
      <c r="W746" s="37">
        <f>'Data TREND'!DZ28</f>
        <v>52.367499187453852</v>
      </c>
      <c r="Y746" s="37">
        <f t="shared" si="562"/>
        <v>0</v>
      </c>
      <c r="Z746" s="37">
        <f t="shared" si="563"/>
        <v>0</v>
      </c>
      <c r="AA746" s="37">
        <f t="shared" si="564"/>
        <v>0</v>
      </c>
      <c r="AB746" s="62">
        <f t="shared" si="565"/>
        <v>0</v>
      </c>
      <c r="AC746" s="37">
        <f t="shared" si="566"/>
        <v>0</v>
      </c>
      <c r="AD746" s="37">
        <f t="shared" si="567"/>
        <v>0</v>
      </c>
      <c r="AF746">
        <f>'Data TREND'!DL28</f>
        <v>35</v>
      </c>
      <c r="AG746" s="37">
        <f>'Data TREND'!EB28</f>
        <v>1011.5393251586903</v>
      </c>
      <c r="AH746" s="37">
        <f>'Data TREND'!EC28</f>
        <v>577.35967451595593</v>
      </c>
      <c r="AI746" s="37">
        <f>'Data TREND'!ED28</f>
        <v>197.60076665731827</v>
      </c>
      <c r="AJ746" s="62">
        <f>'Data TREND'!EE28</f>
        <v>1786.4574556942086</v>
      </c>
      <c r="AK746" s="37">
        <f>'Data TREND'!EF28</f>
        <v>153.71029091616413</v>
      </c>
      <c r="AL746" s="37">
        <f>'Data TREND'!EG28</f>
        <v>62.863574564540464</v>
      </c>
      <c r="AN746" s="37">
        <f t="shared" si="568"/>
        <v>0</v>
      </c>
      <c r="AO746" s="37">
        <f t="shared" si="569"/>
        <v>0</v>
      </c>
      <c r="AP746" s="37">
        <f t="shared" si="570"/>
        <v>0</v>
      </c>
      <c r="AQ746" s="62">
        <f t="shared" si="571"/>
        <v>0</v>
      </c>
      <c r="AR746" s="37">
        <f t="shared" si="572"/>
        <v>0</v>
      </c>
      <c r="AS746" s="37">
        <f t="shared" si="573"/>
        <v>0</v>
      </c>
      <c r="AU746">
        <v>35</v>
      </c>
      <c r="AV746" s="37">
        <f t="shared" si="574"/>
        <v>507.9866040048945</v>
      </c>
      <c r="AW746" s="37">
        <f t="shared" si="575"/>
        <v>574.01836133213078</v>
      </c>
      <c r="AX746" s="37">
        <f t="shared" si="576"/>
        <v>188.63645381793739</v>
      </c>
      <c r="AY746" s="62">
        <f t="shared" si="577"/>
        <v>1270.6016678519181</v>
      </c>
      <c r="AZ746" s="37">
        <f t="shared" si="578"/>
        <v>103.38537454104461</v>
      </c>
      <c r="BA746" s="37">
        <f t="shared" si="579"/>
        <v>42.215590846711649</v>
      </c>
      <c r="BC746">
        <v>35</v>
      </c>
      <c r="BD746" s="37">
        <f>IF(Voorblad!$E$10=Rekenblad!BC746,Rekenblad!AV746,0)</f>
        <v>0</v>
      </c>
      <c r="BE746" s="37">
        <f>IF(Voorblad!$E$10=Rekenblad!BC746,Rekenblad!AW746,0)</f>
        <v>0</v>
      </c>
      <c r="BF746" s="37">
        <f>IF(Voorblad!$E$10=Rekenblad!BC746,Rekenblad!AX746,0)</f>
        <v>0</v>
      </c>
      <c r="BG746" s="62">
        <f>IF(Voorblad!$E$10=Rekenblad!BC746,Rekenblad!AY746,0)</f>
        <v>0</v>
      </c>
      <c r="BH746" s="37">
        <f>IF(Voorblad!$E$10=Rekenblad!BC746,Rekenblad!AZ746,0)</f>
        <v>0</v>
      </c>
      <c r="BI746" s="37">
        <f>IF(Voorblad!$E$10=Rekenblad!BC746,Rekenblad!BA746,0)</f>
        <v>0</v>
      </c>
      <c r="BK746">
        <v>35</v>
      </c>
      <c r="BL746" s="37">
        <f>IF(Voorblad!$E$14=Rekenblad!$BL$719,Rekenblad!BD746,0)</f>
        <v>0</v>
      </c>
      <c r="BM746" s="37">
        <f>IF(Voorblad!$E$14=Rekenblad!$BL$719,Rekenblad!BE746,0)</f>
        <v>0</v>
      </c>
      <c r="BN746" s="37">
        <f>IF(Voorblad!$E$14=Rekenblad!$BL$719,Rekenblad!BF746,0)</f>
        <v>0</v>
      </c>
      <c r="BO746" s="62">
        <f>IF(Voorblad!$E$14=Rekenblad!$BL$719,Rekenblad!BG746,0)</f>
        <v>0</v>
      </c>
      <c r="BP746" s="37">
        <f>IF(Voorblad!$E$14=Rekenblad!$BL$719,Rekenblad!BH746,0)</f>
        <v>0</v>
      </c>
      <c r="BQ746" s="37">
        <f>IF(Voorblad!$E$14=Rekenblad!$BL$719,Rekenblad!BI746,0)</f>
        <v>0</v>
      </c>
    </row>
    <row r="747" spans="2:69" x14ac:dyDescent="0.25">
      <c r="B747">
        <f>'Data TREND'!DL29</f>
        <v>36</v>
      </c>
      <c r="C747" s="37">
        <f>'Data TREND'!DN29</f>
        <v>516.3479059823062</v>
      </c>
      <c r="D747" s="37">
        <f>'Data TREND'!DO29</f>
        <v>588.83092476667684</v>
      </c>
      <c r="E747" s="37">
        <f>'Data TREND'!DP29</f>
        <v>193.8892975493531</v>
      </c>
      <c r="F747" s="62">
        <f>'Data TREND'!DQ29</f>
        <v>1299.0215119476616</v>
      </c>
      <c r="G747" s="37">
        <f>'Data TREND'!DR29</f>
        <v>102.93767309583853</v>
      </c>
      <c r="H747" s="37">
        <f>'Data TREND'!DS29</f>
        <v>42.031332233244569</v>
      </c>
      <c r="J747" s="37">
        <f t="shared" si="580"/>
        <v>516.3479059823062</v>
      </c>
      <c r="K747" s="37">
        <f t="shared" si="581"/>
        <v>588.83092476667684</v>
      </c>
      <c r="L747" s="37">
        <f t="shared" si="582"/>
        <v>193.8892975493531</v>
      </c>
      <c r="M747" s="62">
        <f t="shared" si="583"/>
        <v>1299.0215119476616</v>
      </c>
      <c r="N747" s="37">
        <f t="shared" si="584"/>
        <v>102.93767309583853</v>
      </c>
      <c r="O747" s="37">
        <f t="shared" si="585"/>
        <v>42.031332233244569</v>
      </c>
      <c r="Q747">
        <f>'Data TREND'!DL29</f>
        <v>36</v>
      </c>
      <c r="R747" s="37">
        <f>'Data TREND'!DU29</f>
        <v>773.79374787058737</v>
      </c>
      <c r="S747" s="37">
        <f>'Data TREND'!DV29</f>
        <v>590.34474606405092</v>
      </c>
      <c r="T747" s="37">
        <f>'Data TREND'!DW29</f>
        <v>197.96033644452962</v>
      </c>
      <c r="U747" s="62">
        <f>'Data TREND'!DX29</f>
        <v>1562.2000791748742</v>
      </c>
      <c r="V747" s="37">
        <f>'Data TREND'!DY29</f>
        <v>127.61010784945829</v>
      </c>
      <c r="W747" s="37">
        <f>'Data TREND'!DZ29</f>
        <v>52.093240713759045</v>
      </c>
      <c r="Y747" s="37">
        <f t="shared" si="562"/>
        <v>0</v>
      </c>
      <c r="Z747" s="37">
        <f t="shared" si="563"/>
        <v>0</v>
      </c>
      <c r="AA747" s="37">
        <f t="shared" si="564"/>
        <v>0</v>
      </c>
      <c r="AB747" s="62">
        <f t="shared" si="565"/>
        <v>0</v>
      </c>
      <c r="AC747" s="37">
        <f t="shared" si="566"/>
        <v>0</v>
      </c>
      <c r="AD747" s="37">
        <f t="shared" si="567"/>
        <v>0</v>
      </c>
      <c r="AF747">
        <f>'Data TREND'!DL29</f>
        <v>36</v>
      </c>
      <c r="AG747" s="37">
        <f>'Data TREND'!EB29</f>
        <v>1026.8205274909124</v>
      </c>
      <c r="AH747" s="37">
        <f>'Data TREND'!EC29</f>
        <v>592.07788067471847</v>
      </c>
      <c r="AI747" s="37">
        <f>'Data TREND'!ED29</f>
        <v>202.69106349227908</v>
      </c>
      <c r="AJ747" s="62">
        <f>'Data TREND'!EE29</f>
        <v>1821.5429077256258</v>
      </c>
      <c r="AK747" s="37">
        <f>'Data TREND'!EF29</f>
        <v>152.79611148242586</v>
      </c>
      <c r="AL747" s="37">
        <f>'Data TREND'!EG29</f>
        <v>62.488029033026777</v>
      </c>
      <c r="AN747" s="37">
        <f t="shared" si="568"/>
        <v>0</v>
      </c>
      <c r="AO747" s="37">
        <f t="shared" si="569"/>
        <v>0</v>
      </c>
      <c r="AP747" s="37">
        <f t="shared" si="570"/>
        <v>0</v>
      </c>
      <c r="AQ747" s="62">
        <f t="shared" si="571"/>
        <v>0</v>
      </c>
      <c r="AR747" s="37">
        <f t="shared" si="572"/>
        <v>0</v>
      </c>
      <c r="AS747" s="37">
        <f t="shared" si="573"/>
        <v>0</v>
      </c>
      <c r="AU747">
        <v>36</v>
      </c>
      <c r="AV747" s="37">
        <f t="shared" si="574"/>
        <v>516.3479059823062</v>
      </c>
      <c r="AW747" s="37">
        <f t="shared" si="575"/>
        <v>588.83092476667684</v>
      </c>
      <c r="AX747" s="37">
        <f t="shared" si="576"/>
        <v>193.8892975493531</v>
      </c>
      <c r="AY747" s="62">
        <f t="shared" si="577"/>
        <v>1299.0215119476616</v>
      </c>
      <c r="AZ747" s="37">
        <f t="shared" si="578"/>
        <v>102.93767309583853</v>
      </c>
      <c r="BA747" s="37">
        <f t="shared" si="579"/>
        <v>42.031332233244569</v>
      </c>
      <c r="BC747">
        <v>36</v>
      </c>
      <c r="BD747" s="37">
        <f>IF(Voorblad!$E$10=Rekenblad!BC747,Rekenblad!AV747,0)</f>
        <v>0</v>
      </c>
      <c r="BE747" s="37">
        <f>IF(Voorblad!$E$10=Rekenblad!BC747,Rekenblad!AW747,0)</f>
        <v>0</v>
      </c>
      <c r="BF747" s="37">
        <f>IF(Voorblad!$E$10=Rekenblad!BC747,Rekenblad!AX747,0)</f>
        <v>0</v>
      </c>
      <c r="BG747" s="62">
        <f>IF(Voorblad!$E$10=Rekenblad!BC747,Rekenblad!AY747,0)</f>
        <v>0</v>
      </c>
      <c r="BH747" s="37">
        <f>IF(Voorblad!$E$10=Rekenblad!BC747,Rekenblad!AZ747,0)</f>
        <v>0</v>
      </c>
      <c r="BI747" s="37">
        <f>IF(Voorblad!$E$10=Rekenblad!BC747,Rekenblad!BA747,0)</f>
        <v>0</v>
      </c>
      <c r="BK747">
        <v>36</v>
      </c>
      <c r="BL747" s="37">
        <f>IF(Voorblad!$E$14=Rekenblad!$BL$719,Rekenblad!BD747,0)</f>
        <v>0</v>
      </c>
      <c r="BM747" s="37">
        <f>IF(Voorblad!$E$14=Rekenblad!$BL$719,Rekenblad!BE747,0)</f>
        <v>0</v>
      </c>
      <c r="BN747" s="37">
        <f>IF(Voorblad!$E$14=Rekenblad!$BL$719,Rekenblad!BF747,0)</f>
        <v>0</v>
      </c>
      <c r="BO747" s="62">
        <f>IF(Voorblad!$E$14=Rekenblad!$BL$719,Rekenblad!BG747,0)</f>
        <v>0</v>
      </c>
      <c r="BP747" s="37">
        <f>IF(Voorblad!$E$14=Rekenblad!$BL$719,Rekenblad!BH747,0)</f>
        <v>0</v>
      </c>
      <c r="BQ747" s="37">
        <f>IF(Voorblad!$E$14=Rekenblad!$BL$719,Rekenblad!BI747,0)</f>
        <v>0</v>
      </c>
    </row>
    <row r="748" spans="2:69" x14ac:dyDescent="0.25">
      <c r="B748">
        <f>'Data TREND'!DL30</f>
        <v>37</v>
      </c>
      <c r="C748" s="37">
        <f>'Data TREND'!DN30</f>
        <v>524.70920795971779</v>
      </c>
      <c r="D748" s="37">
        <f>'Data TREND'!DO30</f>
        <v>603.64348820122279</v>
      </c>
      <c r="E748" s="37">
        <f>'Data TREND'!DP30</f>
        <v>199.14214128076881</v>
      </c>
      <c r="F748" s="62">
        <f>'Data TREND'!DQ30</f>
        <v>1327.4413560434052</v>
      </c>
      <c r="G748" s="37">
        <f>'Data TREND'!DR30</f>
        <v>102.48997165063246</v>
      </c>
      <c r="H748" s="37">
        <f>'Data TREND'!DS30</f>
        <v>41.847073619777504</v>
      </c>
      <c r="J748" s="37">
        <f t="shared" si="580"/>
        <v>524.70920795971779</v>
      </c>
      <c r="K748" s="37">
        <f t="shared" si="581"/>
        <v>603.64348820122279</v>
      </c>
      <c r="L748" s="37">
        <f t="shared" si="582"/>
        <v>199.14214128076881</v>
      </c>
      <c r="M748" s="62">
        <f t="shared" si="583"/>
        <v>1327.4413560434052</v>
      </c>
      <c r="N748" s="37">
        <f t="shared" si="584"/>
        <v>102.48997165063246</v>
      </c>
      <c r="O748" s="37">
        <f t="shared" si="585"/>
        <v>41.847073619777504</v>
      </c>
      <c r="Q748">
        <f>'Data TREND'!DL30</f>
        <v>37</v>
      </c>
      <c r="R748" s="37">
        <f>'Data TREND'!DU30</f>
        <v>785.69320903467883</v>
      </c>
      <c r="S748" s="37">
        <f>'Data TREND'!DV30</f>
        <v>605.10954801123171</v>
      </c>
      <c r="T748" s="37">
        <f>'Data TREND'!DW30</f>
        <v>203.13688789098003</v>
      </c>
      <c r="U748" s="62">
        <f>'Data TREND'!DX30</f>
        <v>1594.0421128371418</v>
      </c>
      <c r="V748" s="37">
        <f>'Data TREND'!DY30</f>
        <v>126.94039873361288</v>
      </c>
      <c r="W748" s="37">
        <f>'Data TREND'!DZ30</f>
        <v>51.818982240064244</v>
      </c>
      <c r="Y748" s="37">
        <f t="shared" si="562"/>
        <v>0</v>
      </c>
      <c r="Z748" s="37">
        <f t="shared" si="563"/>
        <v>0</v>
      </c>
      <c r="AA748" s="37">
        <f t="shared" si="564"/>
        <v>0</v>
      </c>
      <c r="AB748" s="62">
        <f t="shared" si="565"/>
        <v>0</v>
      </c>
      <c r="AC748" s="37">
        <f t="shared" si="566"/>
        <v>0</v>
      </c>
      <c r="AD748" s="37">
        <f t="shared" si="567"/>
        <v>0</v>
      </c>
      <c r="AF748">
        <f>'Data TREND'!DL30</f>
        <v>37</v>
      </c>
      <c r="AG748" s="37">
        <f>'Data TREND'!EB30</f>
        <v>1042.1017298231341</v>
      </c>
      <c r="AH748" s="37">
        <f>'Data TREND'!EC30</f>
        <v>606.79608683348113</v>
      </c>
      <c r="AI748" s="37">
        <f>'Data TREND'!ED30</f>
        <v>207.7813603272399</v>
      </c>
      <c r="AJ748" s="62">
        <f>'Data TREND'!EE30</f>
        <v>1856.6283597570432</v>
      </c>
      <c r="AK748" s="37">
        <f>'Data TREND'!EF30</f>
        <v>151.88193204868759</v>
      </c>
      <c r="AL748" s="37">
        <f>'Data TREND'!EG30</f>
        <v>62.11248350151309</v>
      </c>
      <c r="AN748" s="37">
        <f t="shared" si="568"/>
        <v>0</v>
      </c>
      <c r="AO748" s="37">
        <f t="shared" si="569"/>
        <v>0</v>
      </c>
      <c r="AP748" s="37">
        <f t="shared" si="570"/>
        <v>0</v>
      </c>
      <c r="AQ748" s="62">
        <f t="shared" si="571"/>
        <v>0</v>
      </c>
      <c r="AR748" s="37">
        <f t="shared" si="572"/>
        <v>0</v>
      </c>
      <c r="AS748" s="37">
        <f t="shared" si="573"/>
        <v>0</v>
      </c>
      <c r="AU748">
        <v>37</v>
      </c>
      <c r="AV748" s="37">
        <f t="shared" si="574"/>
        <v>524.70920795971779</v>
      </c>
      <c r="AW748" s="37">
        <f t="shared" si="575"/>
        <v>603.64348820122279</v>
      </c>
      <c r="AX748" s="37">
        <f t="shared" si="576"/>
        <v>199.14214128076881</v>
      </c>
      <c r="AY748" s="62">
        <f t="shared" si="577"/>
        <v>1327.4413560434052</v>
      </c>
      <c r="AZ748" s="37">
        <f t="shared" si="578"/>
        <v>102.48997165063246</v>
      </c>
      <c r="BA748" s="37">
        <f t="shared" si="579"/>
        <v>41.847073619777504</v>
      </c>
      <c r="BC748">
        <v>37</v>
      </c>
      <c r="BD748" s="37">
        <f>IF(Voorblad!$E$10=Rekenblad!BC748,Rekenblad!AV748,0)</f>
        <v>0</v>
      </c>
      <c r="BE748" s="37">
        <f>IF(Voorblad!$E$10=Rekenblad!BC748,Rekenblad!AW748,0)</f>
        <v>0</v>
      </c>
      <c r="BF748" s="37">
        <f>IF(Voorblad!$E$10=Rekenblad!BC748,Rekenblad!AX748,0)</f>
        <v>0</v>
      </c>
      <c r="BG748" s="62">
        <f>IF(Voorblad!$E$10=Rekenblad!BC748,Rekenblad!AY748,0)</f>
        <v>0</v>
      </c>
      <c r="BH748" s="37">
        <f>IF(Voorblad!$E$10=Rekenblad!BC748,Rekenblad!AZ748,0)</f>
        <v>0</v>
      </c>
      <c r="BI748" s="37">
        <f>IF(Voorblad!$E$10=Rekenblad!BC748,Rekenblad!BA748,0)</f>
        <v>0</v>
      </c>
      <c r="BK748">
        <v>37</v>
      </c>
      <c r="BL748" s="37">
        <f>IF(Voorblad!$E$14=Rekenblad!$BL$719,Rekenblad!BD748,0)</f>
        <v>0</v>
      </c>
      <c r="BM748" s="37">
        <f>IF(Voorblad!$E$14=Rekenblad!$BL$719,Rekenblad!BE748,0)</f>
        <v>0</v>
      </c>
      <c r="BN748" s="37">
        <f>IF(Voorblad!$E$14=Rekenblad!$BL$719,Rekenblad!BF748,0)</f>
        <v>0</v>
      </c>
      <c r="BO748" s="62">
        <f>IF(Voorblad!$E$14=Rekenblad!$BL$719,Rekenblad!BG748,0)</f>
        <v>0</v>
      </c>
      <c r="BP748" s="37">
        <f>IF(Voorblad!$E$14=Rekenblad!$BL$719,Rekenblad!BH748,0)</f>
        <v>0</v>
      </c>
      <c r="BQ748" s="37">
        <f>IF(Voorblad!$E$14=Rekenblad!$BL$719,Rekenblad!BI748,0)</f>
        <v>0</v>
      </c>
    </row>
    <row r="749" spans="2:69" x14ac:dyDescent="0.25">
      <c r="B749">
        <f>'Data TREND'!DL31</f>
        <v>38</v>
      </c>
      <c r="C749" s="37">
        <f>'Data TREND'!DN31</f>
        <v>533.07050993712937</v>
      </c>
      <c r="D749" s="37">
        <f>'Data TREND'!DO31</f>
        <v>618.45605163576874</v>
      </c>
      <c r="E749" s="37">
        <f>'Data TREND'!DP31</f>
        <v>204.39498501218455</v>
      </c>
      <c r="F749" s="62">
        <f>'Data TREND'!DQ31</f>
        <v>1355.8612001391489</v>
      </c>
      <c r="G749" s="37">
        <f>'Data TREND'!DR31</f>
        <v>102.04227020542638</v>
      </c>
      <c r="H749" s="37">
        <f>'Data TREND'!DS31</f>
        <v>41.662815006310431</v>
      </c>
      <c r="J749" s="37">
        <f t="shared" si="580"/>
        <v>533.07050993712937</v>
      </c>
      <c r="K749" s="37">
        <f t="shared" si="581"/>
        <v>618.45605163576874</v>
      </c>
      <c r="L749" s="37">
        <f t="shared" si="582"/>
        <v>204.39498501218455</v>
      </c>
      <c r="M749" s="62">
        <f t="shared" si="583"/>
        <v>1355.8612001391489</v>
      </c>
      <c r="N749" s="37">
        <f t="shared" si="584"/>
        <v>102.04227020542638</v>
      </c>
      <c r="O749" s="37">
        <f t="shared" si="585"/>
        <v>41.662815006310431</v>
      </c>
      <c r="Q749">
        <f>'Data TREND'!DL31</f>
        <v>38</v>
      </c>
      <c r="R749" s="37">
        <f>'Data TREND'!DU31</f>
        <v>797.59267019877029</v>
      </c>
      <c r="S749" s="37">
        <f>'Data TREND'!DV31</f>
        <v>619.87434995841238</v>
      </c>
      <c r="T749" s="37">
        <f>'Data TREND'!DW31</f>
        <v>208.31343933743045</v>
      </c>
      <c r="U749" s="62">
        <f>'Data TREND'!DX31</f>
        <v>1625.8841464994091</v>
      </c>
      <c r="V749" s="37">
        <f>'Data TREND'!DY31</f>
        <v>126.27068961776746</v>
      </c>
      <c r="W749" s="37">
        <f>'Data TREND'!DZ31</f>
        <v>51.544723766369437</v>
      </c>
      <c r="Y749" s="37">
        <f t="shared" si="562"/>
        <v>0</v>
      </c>
      <c r="Z749" s="37">
        <f t="shared" si="563"/>
        <v>0</v>
      </c>
      <c r="AA749" s="37">
        <f t="shared" si="564"/>
        <v>0</v>
      </c>
      <c r="AB749" s="62">
        <f t="shared" si="565"/>
        <v>0</v>
      </c>
      <c r="AC749" s="37">
        <f t="shared" si="566"/>
        <v>0</v>
      </c>
      <c r="AD749" s="37">
        <f t="shared" si="567"/>
        <v>0</v>
      </c>
      <c r="AF749">
        <f>'Data TREND'!DL31</f>
        <v>38</v>
      </c>
      <c r="AG749" s="37">
        <f>'Data TREND'!EB31</f>
        <v>1057.3829321553562</v>
      </c>
      <c r="AH749" s="37">
        <f>'Data TREND'!EC31</f>
        <v>621.51429299224378</v>
      </c>
      <c r="AI749" s="37">
        <f>'Data TREND'!ED31</f>
        <v>212.87165716220068</v>
      </c>
      <c r="AJ749" s="62">
        <f>'Data TREND'!EE31</f>
        <v>1891.7138117884604</v>
      </c>
      <c r="AK749" s="37">
        <f>'Data TREND'!EF31</f>
        <v>150.96775261494932</v>
      </c>
      <c r="AL749" s="37">
        <f>'Data TREND'!EG31</f>
        <v>61.736937969999403</v>
      </c>
      <c r="AN749" s="37">
        <f t="shared" si="568"/>
        <v>0</v>
      </c>
      <c r="AO749" s="37">
        <f t="shared" si="569"/>
        <v>0</v>
      </c>
      <c r="AP749" s="37">
        <f t="shared" si="570"/>
        <v>0</v>
      </c>
      <c r="AQ749" s="62">
        <f t="shared" si="571"/>
        <v>0</v>
      </c>
      <c r="AR749" s="37">
        <f t="shared" si="572"/>
        <v>0</v>
      </c>
      <c r="AS749" s="37">
        <f t="shared" si="573"/>
        <v>0</v>
      </c>
      <c r="AU749">
        <v>38</v>
      </c>
      <c r="AV749" s="37">
        <f t="shared" si="574"/>
        <v>533.07050993712937</v>
      </c>
      <c r="AW749" s="37">
        <f t="shared" si="575"/>
        <v>618.45605163576874</v>
      </c>
      <c r="AX749" s="37">
        <f t="shared" si="576"/>
        <v>204.39498501218455</v>
      </c>
      <c r="AY749" s="62">
        <f t="shared" si="577"/>
        <v>1355.8612001391489</v>
      </c>
      <c r="AZ749" s="37">
        <f t="shared" si="578"/>
        <v>102.04227020542638</v>
      </c>
      <c r="BA749" s="37">
        <f t="shared" si="579"/>
        <v>41.662815006310431</v>
      </c>
      <c r="BC749">
        <v>38</v>
      </c>
      <c r="BD749" s="37">
        <f>IF(Voorblad!$E$10=Rekenblad!BC749,Rekenblad!AV749,0)</f>
        <v>0</v>
      </c>
      <c r="BE749" s="37">
        <f>IF(Voorblad!$E$10=Rekenblad!BC749,Rekenblad!AW749,0)</f>
        <v>0</v>
      </c>
      <c r="BF749" s="37">
        <f>IF(Voorblad!$E$10=Rekenblad!BC749,Rekenblad!AX749,0)</f>
        <v>0</v>
      </c>
      <c r="BG749" s="62">
        <f>IF(Voorblad!$E$10=Rekenblad!BC749,Rekenblad!AY749,0)</f>
        <v>0</v>
      </c>
      <c r="BH749" s="37">
        <f>IF(Voorblad!$E$10=Rekenblad!BC749,Rekenblad!AZ749,0)</f>
        <v>0</v>
      </c>
      <c r="BI749" s="37">
        <f>IF(Voorblad!$E$10=Rekenblad!BC749,Rekenblad!BA749,0)</f>
        <v>0</v>
      </c>
      <c r="BK749">
        <v>38</v>
      </c>
      <c r="BL749" s="37">
        <f>IF(Voorblad!$E$14=Rekenblad!$BL$719,Rekenblad!BD749,0)</f>
        <v>0</v>
      </c>
      <c r="BM749" s="37">
        <f>IF(Voorblad!$E$14=Rekenblad!$BL$719,Rekenblad!BE749,0)</f>
        <v>0</v>
      </c>
      <c r="BN749" s="37">
        <f>IF(Voorblad!$E$14=Rekenblad!$BL$719,Rekenblad!BF749,0)</f>
        <v>0</v>
      </c>
      <c r="BO749" s="62">
        <f>IF(Voorblad!$E$14=Rekenblad!$BL$719,Rekenblad!BG749,0)</f>
        <v>0</v>
      </c>
      <c r="BP749" s="37">
        <f>IF(Voorblad!$E$14=Rekenblad!$BL$719,Rekenblad!BH749,0)</f>
        <v>0</v>
      </c>
      <c r="BQ749" s="37">
        <f>IF(Voorblad!$E$14=Rekenblad!$BL$719,Rekenblad!BI749,0)</f>
        <v>0</v>
      </c>
    </row>
    <row r="750" spans="2:69" x14ac:dyDescent="0.25">
      <c r="B750">
        <f>'Data TREND'!DL32</f>
        <v>39</v>
      </c>
      <c r="C750" s="37">
        <f>'Data TREND'!DN32</f>
        <v>541.43181191454096</v>
      </c>
      <c r="D750" s="37">
        <f>'Data TREND'!DO32</f>
        <v>633.2686150703147</v>
      </c>
      <c r="E750" s="37">
        <f>'Data TREND'!DP32</f>
        <v>209.64782874360026</v>
      </c>
      <c r="F750" s="62">
        <f>'Data TREND'!DQ32</f>
        <v>1384.2810442348925</v>
      </c>
      <c r="G750" s="37">
        <f>'Data TREND'!DR32</f>
        <v>101.59456876022028</v>
      </c>
      <c r="H750" s="37">
        <f>'Data TREND'!DS32</f>
        <v>41.478556392843359</v>
      </c>
      <c r="J750" s="37">
        <f t="shared" si="580"/>
        <v>541.43181191454096</v>
      </c>
      <c r="K750" s="37">
        <f t="shared" si="581"/>
        <v>633.2686150703147</v>
      </c>
      <c r="L750" s="37">
        <f t="shared" si="582"/>
        <v>209.64782874360026</v>
      </c>
      <c r="M750" s="62">
        <f t="shared" si="583"/>
        <v>1384.2810442348925</v>
      </c>
      <c r="N750" s="37">
        <f t="shared" si="584"/>
        <v>101.59456876022028</v>
      </c>
      <c r="O750" s="37">
        <f t="shared" si="585"/>
        <v>41.478556392843359</v>
      </c>
      <c r="Q750">
        <f>'Data TREND'!DL32</f>
        <v>39</v>
      </c>
      <c r="R750" s="37">
        <f>'Data TREND'!DU32</f>
        <v>809.49213136286187</v>
      </c>
      <c r="S750" s="37">
        <f>'Data TREND'!DV32</f>
        <v>634.63915190559317</v>
      </c>
      <c r="T750" s="37">
        <f>'Data TREND'!DW32</f>
        <v>213.4899907838809</v>
      </c>
      <c r="U750" s="62">
        <f>'Data TREND'!DX32</f>
        <v>1657.7261801616767</v>
      </c>
      <c r="V750" s="37">
        <f>'Data TREND'!DY32</f>
        <v>125.60098050192204</v>
      </c>
      <c r="W750" s="37">
        <f>'Data TREND'!DZ32</f>
        <v>51.270465292674629</v>
      </c>
      <c r="Y750" s="37">
        <f t="shared" si="562"/>
        <v>0</v>
      </c>
      <c r="Z750" s="37">
        <f t="shared" si="563"/>
        <v>0</v>
      </c>
      <c r="AA750" s="37">
        <f t="shared" si="564"/>
        <v>0</v>
      </c>
      <c r="AB750" s="62">
        <f t="shared" si="565"/>
        <v>0</v>
      </c>
      <c r="AC750" s="37">
        <f t="shared" si="566"/>
        <v>0</v>
      </c>
      <c r="AD750" s="37">
        <f t="shared" si="567"/>
        <v>0</v>
      </c>
      <c r="AF750">
        <f>'Data TREND'!DL32</f>
        <v>39</v>
      </c>
      <c r="AG750" s="37">
        <f>'Data TREND'!EB32</f>
        <v>1072.6641344875779</v>
      </c>
      <c r="AH750" s="37">
        <f>'Data TREND'!EC32</f>
        <v>636.23249915100644</v>
      </c>
      <c r="AI750" s="37">
        <f>'Data TREND'!ED32</f>
        <v>217.96195399716149</v>
      </c>
      <c r="AJ750" s="62">
        <f>'Data TREND'!EE32</f>
        <v>1926.7992638198778</v>
      </c>
      <c r="AK750" s="37">
        <f>'Data TREND'!EF32</f>
        <v>150.05357318121105</v>
      </c>
      <c r="AL750" s="37">
        <f>'Data TREND'!EG32</f>
        <v>61.361392438485716</v>
      </c>
      <c r="AN750" s="37">
        <f t="shared" si="568"/>
        <v>0</v>
      </c>
      <c r="AO750" s="37">
        <f t="shared" si="569"/>
        <v>0</v>
      </c>
      <c r="AP750" s="37">
        <f t="shared" si="570"/>
        <v>0</v>
      </c>
      <c r="AQ750" s="62">
        <f t="shared" si="571"/>
        <v>0</v>
      </c>
      <c r="AR750" s="37">
        <f t="shared" si="572"/>
        <v>0</v>
      </c>
      <c r="AS750" s="37">
        <f t="shared" si="573"/>
        <v>0</v>
      </c>
      <c r="AU750">
        <v>39</v>
      </c>
      <c r="AV750" s="37">
        <f t="shared" si="574"/>
        <v>541.43181191454096</v>
      </c>
      <c r="AW750" s="37">
        <f t="shared" si="575"/>
        <v>633.2686150703147</v>
      </c>
      <c r="AX750" s="37">
        <f t="shared" si="576"/>
        <v>209.64782874360026</v>
      </c>
      <c r="AY750" s="62">
        <f t="shared" si="577"/>
        <v>1384.2810442348925</v>
      </c>
      <c r="AZ750" s="37">
        <f t="shared" si="578"/>
        <v>101.59456876022028</v>
      </c>
      <c r="BA750" s="37">
        <f t="shared" si="579"/>
        <v>41.478556392843359</v>
      </c>
      <c r="BC750">
        <v>39</v>
      </c>
      <c r="BD750" s="37">
        <f>IF(Voorblad!$E$10=Rekenblad!BC750,Rekenblad!AV750,0)</f>
        <v>0</v>
      </c>
      <c r="BE750" s="37">
        <f>IF(Voorblad!$E$10=Rekenblad!BC750,Rekenblad!AW750,0)</f>
        <v>0</v>
      </c>
      <c r="BF750" s="37">
        <f>IF(Voorblad!$E$10=Rekenblad!BC750,Rekenblad!AX750,0)</f>
        <v>0</v>
      </c>
      <c r="BG750" s="62">
        <f>IF(Voorblad!$E$10=Rekenblad!BC750,Rekenblad!AY750,0)</f>
        <v>0</v>
      </c>
      <c r="BH750" s="37">
        <f>IF(Voorblad!$E$10=Rekenblad!BC750,Rekenblad!AZ750,0)</f>
        <v>0</v>
      </c>
      <c r="BI750" s="37">
        <f>IF(Voorblad!$E$10=Rekenblad!BC750,Rekenblad!BA750,0)</f>
        <v>0</v>
      </c>
      <c r="BK750">
        <v>39</v>
      </c>
      <c r="BL750" s="37">
        <f>IF(Voorblad!$E$14=Rekenblad!$BL$719,Rekenblad!BD750,0)</f>
        <v>0</v>
      </c>
      <c r="BM750" s="37">
        <f>IF(Voorblad!$E$14=Rekenblad!$BL$719,Rekenblad!BE750,0)</f>
        <v>0</v>
      </c>
      <c r="BN750" s="37">
        <f>IF(Voorblad!$E$14=Rekenblad!$BL$719,Rekenblad!BF750,0)</f>
        <v>0</v>
      </c>
      <c r="BO750" s="62">
        <f>IF(Voorblad!$E$14=Rekenblad!$BL$719,Rekenblad!BG750,0)</f>
        <v>0</v>
      </c>
      <c r="BP750" s="37">
        <f>IF(Voorblad!$E$14=Rekenblad!$BL$719,Rekenblad!BH750,0)</f>
        <v>0</v>
      </c>
      <c r="BQ750" s="37">
        <f>IF(Voorblad!$E$14=Rekenblad!$BL$719,Rekenblad!BI750,0)</f>
        <v>0</v>
      </c>
    </row>
    <row r="751" spans="2:69" x14ac:dyDescent="0.25">
      <c r="B751">
        <f>'Data TREND'!DL33</f>
        <v>40</v>
      </c>
      <c r="C751" s="37">
        <f>'Data TREND'!DN33</f>
        <v>549.79311389195254</v>
      </c>
      <c r="D751" s="37">
        <f>'Data TREND'!DO33</f>
        <v>648.08117850486076</v>
      </c>
      <c r="E751" s="37">
        <f>'Data TREND'!DP33</f>
        <v>214.90067247501597</v>
      </c>
      <c r="F751" s="62">
        <f>'Data TREND'!DQ33</f>
        <v>1412.700888330636</v>
      </c>
      <c r="G751" s="37">
        <f>'Data TREND'!DR33</f>
        <v>101.14686731501422</v>
      </c>
      <c r="H751" s="37">
        <f>'Data TREND'!DS33</f>
        <v>41.294297779376286</v>
      </c>
      <c r="J751" s="37">
        <f t="shared" si="580"/>
        <v>549.79311389195254</v>
      </c>
      <c r="K751" s="37">
        <f t="shared" si="581"/>
        <v>648.08117850486076</v>
      </c>
      <c r="L751" s="37">
        <f t="shared" si="582"/>
        <v>214.90067247501597</v>
      </c>
      <c r="M751" s="62">
        <f t="shared" si="583"/>
        <v>1412.700888330636</v>
      </c>
      <c r="N751" s="37">
        <f t="shared" si="584"/>
        <v>101.14686731501422</v>
      </c>
      <c r="O751" s="37">
        <f t="shared" si="585"/>
        <v>41.294297779376286</v>
      </c>
      <c r="Q751">
        <f>'Data TREND'!DL33</f>
        <v>40</v>
      </c>
      <c r="R751" s="37">
        <f>'Data TREND'!DU33</f>
        <v>821.39159252695333</v>
      </c>
      <c r="S751" s="37">
        <f>'Data TREND'!DV33</f>
        <v>649.40395385277395</v>
      </c>
      <c r="T751" s="37">
        <f>'Data TREND'!DW33</f>
        <v>218.66654223033132</v>
      </c>
      <c r="U751" s="62">
        <f>'Data TREND'!DX33</f>
        <v>1689.568213823944</v>
      </c>
      <c r="V751" s="37">
        <f>'Data TREND'!DY33</f>
        <v>124.93127138607663</v>
      </c>
      <c r="W751" s="37">
        <f>'Data TREND'!DZ33</f>
        <v>50.996206818979829</v>
      </c>
      <c r="Y751" s="37">
        <f t="shared" si="562"/>
        <v>0</v>
      </c>
      <c r="Z751" s="37">
        <f t="shared" si="563"/>
        <v>0</v>
      </c>
      <c r="AA751" s="37">
        <f t="shared" si="564"/>
        <v>0</v>
      </c>
      <c r="AB751" s="62">
        <f t="shared" si="565"/>
        <v>0</v>
      </c>
      <c r="AC751" s="37">
        <f t="shared" si="566"/>
        <v>0</v>
      </c>
      <c r="AD751" s="37">
        <f t="shared" si="567"/>
        <v>0</v>
      </c>
      <c r="AF751">
        <f>'Data TREND'!DL33</f>
        <v>40</v>
      </c>
      <c r="AG751" s="37">
        <f>'Data TREND'!EB33</f>
        <v>1087.9453368198001</v>
      </c>
      <c r="AH751" s="37">
        <f>'Data TREND'!EC33</f>
        <v>650.95070530976909</v>
      </c>
      <c r="AI751" s="37">
        <f>'Data TREND'!ED33</f>
        <v>223.0522508321223</v>
      </c>
      <c r="AJ751" s="62">
        <f>'Data TREND'!EE33</f>
        <v>1961.8847158512949</v>
      </c>
      <c r="AK751" s="37">
        <f>'Data TREND'!EF33</f>
        <v>149.13939374747278</v>
      </c>
      <c r="AL751" s="37">
        <f>'Data TREND'!EG33</f>
        <v>60.985846906972029</v>
      </c>
      <c r="AN751" s="37">
        <f t="shared" si="568"/>
        <v>0</v>
      </c>
      <c r="AO751" s="37">
        <f t="shared" si="569"/>
        <v>0</v>
      </c>
      <c r="AP751" s="37">
        <f t="shared" si="570"/>
        <v>0</v>
      </c>
      <c r="AQ751" s="62">
        <f t="shared" si="571"/>
        <v>0</v>
      </c>
      <c r="AR751" s="37">
        <f t="shared" si="572"/>
        <v>0</v>
      </c>
      <c r="AS751" s="37">
        <f t="shared" si="573"/>
        <v>0</v>
      </c>
      <c r="AU751">
        <v>40</v>
      </c>
      <c r="AV751" s="37">
        <f t="shared" si="574"/>
        <v>549.79311389195254</v>
      </c>
      <c r="AW751" s="37">
        <f t="shared" si="575"/>
        <v>648.08117850486076</v>
      </c>
      <c r="AX751" s="37">
        <f t="shared" si="576"/>
        <v>214.90067247501597</v>
      </c>
      <c r="AY751" s="62">
        <f t="shared" si="577"/>
        <v>1412.700888330636</v>
      </c>
      <c r="AZ751" s="37">
        <f t="shared" si="578"/>
        <v>101.14686731501422</v>
      </c>
      <c r="BA751" s="37">
        <f t="shared" si="579"/>
        <v>41.294297779376286</v>
      </c>
      <c r="BC751">
        <v>40</v>
      </c>
      <c r="BD751" s="37">
        <f>IF(Voorblad!$E$10=Rekenblad!BC751,Rekenblad!AV751,0)</f>
        <v>0</v>
      </c>
      <c r="BE751" s="37">
        <f>IF(Voorblad!$E$10=Rekenblad!BC751,Rekenblad!AW751,0)</f>
        <v>0</v>
      </c>
      <c r="BF751" s="37">
        <f>IF(Voorblad!$E$10=Rekenblad!BC751,Rekenblad!AX751,0)</f>
        <v>0</v>
      </c>
      <c r="BG751" s="62">
        <f>IF(Voorblad!$E$10=Rekenblad!BC751,Rekenblad!AY751,0)</f>
        <v>0</v>
      </c>
      <c r="BH751" s="37">
        <f>IF(Voorblad!$E$10=Rekenblad!BC751,Rekenblad!AZ751,0)</f>
        <v>0</v>
      </c>
      <c r="BI751" s="37">
        <f>IF(Voorblad!$E$10=Rekenblad!BC751,Rekenblad!BA751,0)</f>
        <v>0</v>
      </c>
      <c r="BK751">
        <v>40</v>
      </c>
      <c r="BL751" s="37">
        <f>IF(Voorblad!$E$14=Rekenblad!$BL$719,Rekenblad!BD751,0)</f>
        <v>0</v>
      </c>
      <c r="BM751" s="37">
        <f>IF(Voorblad!$E$14=Rekenblad!$BL$719,Rekenblad!BE751,0)</f>
        <v>0</v>
      </c>
      <c r="BN751" s="37">
        <f>IF(Voorblad!$E$14=Rekenblad!$BL$719,Rekenblad!BF751,0)</f>
        <v>0</v>
      </c>
      <c r="BO751" s="62">
        <f>IF(Voorblad!$E$14=Rekenblad!$BL$719,Rekenblad!BG751,0)</f>
        <v>0</v>
      </c>
      <c r="BP751" s="37">
        <f>IF(Voorblad!$E$14=Rekenblad!$BL$719,Rekenblad!BH751,0)</f>
        <v>0</v>
      </c>
      <c r="BQ751" s="37">
        <f>IF(Voorblad!$E$14=Rekenblad!$BL$719,Rekenblad!BI751,0)</f>
        <v>0</v>
      </c>
    </row>
    <row r="752" spans="2:69" x14ac:dyDescent="0.25">
      <c r="B752">
        <f>'Data TREND'!DL34</f>
        <v>41</v>
      </c>
      <c r="C752" s="37">
        <f>'Data TREND'!DN34</f>
        <v>558.15441586936413</v>
      </c>
      <c r="D752" s="37">
        <f>'Data TREND'!DO34</f>
        <v>662.89374193940671</v>
      </c>
      <c r="E752" s="37">
        <f>'Data TREND'!DP34</f>
        <v>220.1535162064317</v>
      </c>
      <c r="F752" s="62">
        <f>'Data TREND'!DQ34</f>
        <v>1441.1207324263796</v>
      </c>
      <c r="G752" s="37">
        <f>'Data TREND'!DR34</f>
        <v>100.69916586980813</v>
      </c>
      <c r="H752" s="37">
        <f>'Data TREND'!DS34</f>
        <v>41.110039165909214</v>
      </c>
      <c r="J752" s="37">
        <f t="shared" si="580"/>
        <v>558.15441586936413</v>
      </c>
      <c r="K752" s="37">
        <f t="shared" si="581"/>
        <v>662.89374193940671</v>
      </c>
      <c r="L752" s="37">
        <f t="shared" si="582"/>
        <v>220.1535162064317</v>
      </c>
      <c r="M752" s="62">
        <f t="shared" si="583"/>
        <v>1441.1207324263796</v>
      </c>
      <c r="N752" s="37">
        <f t="shared" si="584"/>
        <v>100.69916586980813</v>
      </c>
      <c r="O752" s="37">
        <f t="shared" si="585"/>
        <v>41.110039165909214</v>
      </c>
      <c r="Q752">
        <f>'Data TREND'!DL34</f>
        <v>41</v>
      </c>
      <c r="R752" s="37">
        <f>'Data TREND'!DU34</f>
        <v>833.29105369104491</v>
      </c>
      <c r="S752" s="37">
        <f>'Data TREND'!DV34</f>
        <v>664.16875579995474</v>
      </c>
      <c r="T752" s="37">
        <f>'Data TREND'!DW34</f>
        <v>223.84309367678173</v>
      </c>
      <c r="U752" s="62">
        <f>'Data TREND'!DX34</f>
        <v>1721.4102474862116</v>
      </c>
      <c r="V752" s="37">
        <f>'Data TREND'!DY34</f>
        <v>124.26156227023122</v>
      </c>
      <c r="W752" s="37">
        <f>'Data TREND'!DZ34</f>
        <v>50.721948345285021</v>
      </c>
      <c r="Y752" s="37">
        <f t="shared" si="562"/>
        <v>0</v>
      </c>
      <c r="Z752" s="37">
        <f t="shared" si="563"/>
        <v>0</v>
      </c>
      <c r="AA752" s="37">
        <f t="shared" si="564"/>
        <v>0</v>
      </c>
      <c r="AB752" s="62">
        <f t="shared" si="565"/>
        <v>0</v>
      </c>
      <c r="AC752" s="37">
        <f t="shared" si="566"/>
        <v>0</v>
      </c>
      <c r="AD752" s="37">
        <f t="shared" si="567"/>
        <v>0</v>
      </c>
      <c r="AF752">
        <f>'Data TREND'!DL34</f>
        <v>41</v>
      </c>
      <c r="AG752" s="37">
        <f>'Data TREND'!EB34</f>
        <v>1103.2265391520218</v>
      </c>
      <c r="AH752" s="37">
        <f>'Data TREND'!EC34</f>
        <v>665.66891146853175</v>
      </c>
      <c r="AI752" s="37">
        <f>'Data TREND'!ED34</f>
        <v>228.14254766708311</v>
      </c>
      <c r="AJ752" s="62">
        <f>'Data TREND'!EE34</f>
        <v>1996.9701678827123</v>
      </c>
      <c r="AK752" s="37">
        <f>'Data TREND'!EF34</f>
        <v>148.22521431373451</v>
      </c>
      <c r="AL752" s="37">
        <f>'Data TREND'!EG34</f>
        <v>60.610301375458342</v>
      </c>
      <c r="AN752" s="37">
        <f t="shared" si="568"/>
        <v>0</v>
      </c>
      <c r="AO752" s="37">
        <f t="shared" si="569"/>
        <v>0</v>
      </c>
      <c r="AP752" s="37">
        <f t="shared" si="570"/>
        <v>0</v>
      </c>
      <c r="AQ752" s="62">
        <f t="shared" si="571"/>
        <v>0</v>
      </c>
      <c r="AR752" s="37">
        <f t="shared" si="572"/>
        <v>0</v>
      </c>
      <c r="AS752" s="37">
        <f t="shared" si="573"/>
        <v>0</v>
      </c>
      <c r="AU752">
        <v>41</v>
      </c>
      <c r="AV752" s="37">
        <f t="shared" si="574"/>
        <v>558.15441586936413</v>
      </c>
      <c r="AW752" s="37">
        <f t="shared" si="575"/>
        <v>662.89374193940671</v>
      </c>
      <c r="AX752" s="37">
        <f t="shared" si="576"/>
        <v>220.1535162064317</v>
      </c>
      <c r="AY752" s="62">
        <f t="shared" si="577"/>
        <v>1441.1207324263796</v>
      </c>
      <c r="AZ752" s="37">
        <f t="shared" si="578"/>
        <v>100.69916586980813</v>
      </c>
      <c r="BA752" s="37">
        <f t="shared" si="579"/>
        <v>41.110039165909214</v>
      </c>
      <c r="BC752">
        <v>41</v>
      </c>
      <c r="BD752" s="37">
        <f>IF(Voorblad!$E$10=Rekenblad!BC752,Rekenblad!AV752,0)</f>
        <v>0</v>
      </c>
      <c r="BE752" s="37">
        <f>IF(Voorblad!$E$10=Rekenblad!BC752,Rekenblad!AW752,0)</f>
        <v>0</v>
      </c>
      <c r="BF752" s="37">
        <f>IF(Voorblad!$E$10=Rekenblad!BC752,Rekenblad!AX752,0)</f>
        <v>0</v>
      </c>
      <c r="BG752" s="62">
        <f>IF(Voorblad!$E$10=Rekenblad!BC752,Rekenblad!AY752,0)</f>
        <v>0</v>
      </c>
      <c r="BH752" s="37">
        <f>IF(Voorblad!$E$10=Rekenblad!BC752,Rekenblad!AZ752,0)</f>
        <v>0</v>
      </c>
      <c r="BI752" s="37">
        <f>IF(Voorblad!$E$10=Rekenblad!BC752,Rekenblad!BA752,0)</f>
        <v>0</v>
      </c>
      <c r="BK752">
        <v>41</v>
      </c>
      <c r="BL752" s="37">
        <f>IF(Voorblad!$E$14=Rekenblad!$BL$719,Rekenblad!BD752,0)</f>
        <v>0</v>
      </c>
      <c r="BM752" s="37">
        <f>IF(Voorblad!$E$14=Rekenblad!$BL$719,Rekenblad!BE752,0)</f>
        <v>0</v>
      </c>
      <c r="BN752" s="37">
        <f>IF(Voorblad!$E$14=Rekenblad!$BL$719,Rekenblad!BF752,0)</f>
        <v>0</v>
      </c>
      <c r="BO752" s="62">
        <f>IF(Voorblad!$E$14=Rekenblad!$BL$719,Rekenblad!BG752,0)</f>
        <v>0</v>
      </c>
      <c r="BP752" s="37">
        <f>IF(Voorblad!$E$14=Rekenblad!$BL$719,Rekenblad!BH752,0)</f>
        <v>0</v>
      </c>
      <c r="BQ752" s="37">
        <f>IF(Voorblad!$E$14=Rekenblad!$BL$719,Rekenblad!BI752,0)</f>
        <v>0</v>
      </c>
    </row>
    <row r="753" spans="2:69" x14ac:dyDescent="0.25">
      <c r="B753">
        <f>'Data TREND'!DL35</f>
        <v>42</v>
      </c>
      <c r="C753" s="37">
        <f>'Data TREND'!DN35</f>
        <v>566.51571784677571</v>
      </c>
      <c r="D753" s="37">
        <f>'Data TREND'!DO35</f>
        <v>677.70630537395266</v>
      </c>
      <c r="E753" s="37">
        <f>'Data TREND'!DP35</f>
        <v>225.40635993784741</v>
      </c>
      <c r="F753" s="62">
        <f>'Data TREND'!DQ35</f>
        <v>1469.5405765221233</v>
      </c>
      <c r="G753" s="37">
        <f>'Data TREND'!DR35</f>
        <v>100.25146442460205</v>
      </c>
      <c r="H753" s="37">
        <f>'Data TREND'!DS35</f>
        <v>40.925780552442141</v>
      </c>
      <c r="J753" s="37">
        <f t="shared" si="580"/>
        <v>566.51571784677571</v>
      </c>
      <c r="K753" s="37">
        <f t="shared" si="581"/>
        <v>677.70630537395266</v>
      </c>
      <c r="L753" s="37">
        <f t="shared" si="582"/>
        <v>225.40635993784741</v>
      </c>
      <c r="M753" s="62">
        <f t="shared" si="583"/>
        <v>1469.5405765221233</v>
      </c>
      <c r="N753" s="37">
        <f t="shared" si="584"/>
        <v>100.25146442460205</v>
      </c>
      <c r="O753" s="37">
        <f t="shared" si="585"/>
        <v>40.925780552442141</v>
      </c>
      <c r="Q753">
        <f>'Data TREND'!DL35</f>
        <v>42</v>
      </c>
      <c r="R753" s="37">
        <f>'Data TREND'!DU35</f>
        <v>845.19051485513637</v>
      </c>
      <c r="S753" s="37">
        <f>'Data TREND'!DV35</f>
        <v>678.93355774713552</v>
      </c>
      <c r="T753" s="37">
        <f>'Data TREND'!DW35</f>
        <v>229.01964512323215</v>
      </c>
      <c r="U753" s="62">
        <f>'Data TREND'!DX35</f>
        <v>1753.2522811484789</v>
      </c>
      <c r="V753" s="37">
        <f>'Data TREND'!DY35</f>
        <v>123.5918531543858</v>
      </c>
      <c r="W753" s="37">
        <f>'Data TREND'!DZ35</f>
        <v>50.447689871590214</v>
      </c>
      <c r="Y753" s="37">
        <f t="shared" ref="Y753:Y784" si="586">$Q$3*R753</f>
        <v>0</v>
      </c>
      <c r="Z753" s="37">
        <f t="shared" ref="Z753:Z784" si="587">$Q$3*S753</f>
        <v>0</v>
      </c>
      <c r="AA753" s="37">
        <f t="shared" ref="AA753:AA784" si="588">$Q$3*T753</f>
        <v>0</v>
      </c>
      <c r="AB753" s="62">
        <f t="shared" ref="AB753:AB784" si="589">$Q$3*U753</f>
        <v>0</v>
      </c>
      <c r="AC753" s="37">
        <f t="shared" ref="AC753:AC784" si="590">$Q$3*V753</f>
        <v>0</v>
      </c>
      <c r="AD753" s="37">
        <f t="shared" ref="AD753:AD784" si="591">$Q$3*W753</f>
        <v>0</v>
      </c>
      <c r="AF753">
        <f>'Data TREND'!DL35</f>
        <v>42</v>
      </c>
      <c r="AG753" s="37">
        <f>'Data TREND'!EB35</f>
        <v>1118.507741484244</v>
      </c>
      <c r="AH753" s="37">
        <f>'Data TREND'!EC35</f>
        <v>680.38711762729429</v>
      </c>
      <c r="AI753" s="37">
        <f>'Data TREND'!ED35</f>
        <v>233.23284450204392</v>
      </c>
      <c r="AJ753" s="62">
        <f>'Data TREND'!EE35</f>
        <v>2032.0556199141295</v>
      </c>
      <c r="AK753" s="37">
        <f>'Data TREND'!EF35</f>
        <v>147.31103487999624</v>
      </c>
      <c r="AL753" s="37">
        <f>'Data TREND'!EG35</f>
        <v>60.234755843944654</v>
      </c>
      <c r="AN753" s="37">
        <f t="shared" ref="AN753:AN784" si="592">$AF$3*AG753</f>
        <v>0</v>
      </c>
      <c r="AO753" s="37">
        <f t="shared" ref="AO753:AO784" si="593">$AF$3*AH753</f>
        <v>0</v>
      </c>
      <c r="AP753" s="37">
        <f t="shared" ref="AP753:AP784" si="594">$AF$3*AI753</f>
        <v>0</v>
      </c>
      <c r="AQ753" s="62">
        <f t="shared" ref="AQ753:AQ784" si="595">$AF$3*AJ753</f>
        <v>0</v>
      </c>
      <c r="AR753" s="37">
        <f t="shared" ref="AR753:AR784" si="596">$AF$3*AK753</f>
        <v>0</v>
      </c>
      <c r="AS753" s="37">
        <f t="shared" ref="AS753:AS784" si="597">$AF$3*AL753</f>
        <v>0</v>
      </c>
      <c r="AU753">
        <v>42</v>
      </c>
      <c r="AV753" s="37">
        <f t="shared" ref="AV753:AV784" si="598">J753+Y753+AN753</f>
        <v>566.51571784677571</v>
      </c>
      <c r="AW753" s="37">
        <f t="shared" ref="AW753:AW784" si="599">K753+Z753+AO753</f>
        <v>677.70630537395266</v>
      </c>
      <c r="AX753" s="37">
        <f t="shared" ref="AX753:AX784" si="600">L753+AA753+AP753</f>
        <v>225.40635993784741</v>
      </c>
      <c r="AY753" s="62">
        <f t="shared" ref="AY753:AY784" si="601">M753+AB753+AQ753</f>
        <v>1469.5405765221233</v>
      </c>
      <c r="AZ753" s="37">
        <f t="shared" ref="AZ753:AZ784" si="602">N753+AC753+AR753</f>
        <v>100.25146442460205</v>
      </c>
      <c r="BA753" s="37">
        <f t="shared" ref="BA753:BA784" si="603">O753+AD753+AS753</f>
        <v>40.925780552442141</v>
      </c>
      <c r="BC753">
        <v>42</v>
      </c>
      <c r="BD753" s="37">
        <f>IF(Voorblad!$E$10=Rekenblad!BC753,Rekenblad!AV753,0)</f>
        <v>0</v>
      </c>
      <c r="BE753" s="37">
        <f>IF(Voorblad!$E$10=Rekenblad!BC753,Rekenblad!AW753,0)</f>
        <v>0</v>
      </c>
      <c r="BF753" s="37">
        <f>IF(Voorblad!$E$10=Rekenblad!BC753,Rekenblad!AX753,0)</f>
        <v>0</v>
      </c>
      <c r="BG753" s="62">
        <f>IF(Voorblad!$E$10=Rekenblad!BC753,Rekenblad!AY753,0)</f>
        <v>0</v>
      </c>
      <c r="BH753" s="37">
        <f>IF(Voorblad!$E$10=Rekenblad!BC753,Rekenblad!AZ753,0)</f>
        <v>0</v>
      </c>
      <c r="BI753" s="37">
        <f>IF(Voorblad!$E$10=Rekenblad!BC753,Rekenblad!BA753,0)</f>
        <v>0</v>
      </c>
      <c r="BK753">
        <v>42</v>
      </c>
      <c r="BL753" s="37">
        <f>IF(Voorblad!$E$14=Rekenblad!$BL$719,Rekenblad!BD753,0)</f>
        <v>0</v>
      </c>
      <c r="BM753" s="37">
        <f>IF(Voorblad!$E$14=Rekenblad!$BL$719,Rekenblad!BE753,0)</f>
        <v>0</v>
      </c>
      <c r="BN753" s="37">
        <f>IF(Voorblad!$E$14=Rekenblad!$BL$719,Rekenblad!BF753,0)</f>
        <v>0</v>
      </c>
      <c r="BO753" s="62">
        <f>IF(Voorblad!$E$14=Rekenblad!$BL$719,Rekenblad!BG753,0)</f>
        <v>0</v>
      </c>
      <c r="BP753" s="37">
        <f>IF(Voorblad!$E$14=Rekenblad!$BL$719,Rekenblad!BH753,0)</f>
        <v>0</v>
      </c>
      <c r="BQ753" s="37">
        <f>IF(Voorblad!$E$14=Rekenblad!$BL$719,Rekenblad!BI753,0)</f>
        <v>0</v>
      </c>
    </row>
    <row r="754" spans="2:69" x14ac:dyDescent="0.25">
      <c r="B754">
        <f>'Data TREND'!DL36</f>
        <v>43</v>
      </c>
      <c r="C754" s="37">
        <f>'Data TREND'!DN36</f>
        <v>574.87701982418741</v>
      </c>
      <c r="D754" s="37">
        <f>'Data TREND'!DO36</f>
        <v>692.51886880849861</v>
      </c>
      <c r="E754" s="37">
        <f>'Data TREND'!DP36</f>
        <v>230.65920366926312</v>
      </c>
      <c r="F754" s="62">
        <f>'Data TREND'!DQ36</f>
        <v>1497.9604206178669</v>
      </c>
      <c r="G754" s="37">
        <f>'Data TREND'!DR36</f>
        <v>99.80376297939597</v>
      </c>
      <c r="H754" s="37">
        <f>'Data TREND'!DS36</f>
        <v>40.741521938975069</v>
      </c>
      <c r="J754" s="37">
        <f t="shared" si="580"/>
        <v>574.87701982418741</v>
      </c>
      <c r="K754" s="37">
        <f t="shared" si="581"/>
        <v>692.51886880849861</v>
      </c>
      <c r="L754" s="37">
        <f t="shared" si="582"/>
        <v>230.65920366926312</v>
      </c>
      <c r="M754" s="62">
        <f t="shared" si="583"/>
        <v>1497.9604206178669</v>
      </c>
      <c r="N754" s="37">
        <f t="shared" si="584"/>
        <v>99.80376297939597</v>
      </c>
      <c r="O754" s="37">
        <f t="shared" si="585"/>
        <v>40.741521938975069</v>
      </c>
      <c r="Q754">
        <f>'Data TREND'!DL36</f>
        <v>43</v>
      </c>
      <c r="R754" s="37">
        <f>'Data TREND'!DU36</f>
        <v>857.08997601922783</v>
      </c>
      <c r="S754" s="37">
        <f>'Data TREND'!DV36</f>
        <v>693.6983596943162</v>
      </c>
      <c r="T754" s="37">
        <f>'Data TREND'!DW36</f>
        <v>234.19619656968257</v>
      </c>
      <c r="U754" s="62">
        <f>'Data TREND'!DX36</f>
        <v>1785.0943148107465</v>
      </c>
      <c r="V754" s="37">
        <f>'Data TREND'!DY36</f>
        <v>122.92214403854038</v>
      </c>
      <c r="W754" s="37">
        <f>'Data TREND'!DZ36</f>
        <v>50.173431397895413</v>
      </c>
      <c r="Y754" s="37">
        <f t="shared" si="586"/>
        <v>0</v>
      </c>
      <c r="Z754" s="37">
        <f t="shared" si="587"/>
        <v>0</v>
      </c>
      <c r="AA754" s="37">
        <f t="shared" si="588"/>
        <v>0</v>
      </c>
      <c r="AB754" s="62">
        <f t="shared" si="589"/>
        <v>0</v>
      </c>
      <c r="AC754" s="37">
        <f t="shared" si="590"/>
        <v>0</v>
      </c>
      <c r="AD754" s="37">
        <f t="shared" si="591"/>
        <v>0</v>
      </c>
      <c r="AF754">
        <f>'Data TREND'!DL36</f>
        <v>43</v>
      </c>
      <c r="AG754" s="37">
        <f>'Data TREND'!EB36</f>
        <v>1133.7889438164657</v>
      </c>
      <c r="AH754" s="37">
        <f>'Data TREND'!EC36</f>
        <v>695.10532378605694</v>
      </c>
      <c r="AI754" s="37">
        <f>'Data TREND'!ED36</f>
        <v>238.3231413370047</v>
      </c>
      <c r="AJ754" s="62">
        <f>'Data TREND'!EE36</f>
        <v>2067.1410719455471</v>
      </c>
      <c r="AK754" s="37">
        <f>'Data TREND'!EF36</f>
        <v>146.39685544625797</v>
      </c>
      <c r="AL754" s="37">
        <f>'Data TREND'!EG36</f>
        <v>59.859210312430967</v>
      </c>
      <c r="AN754" s="37">
        <f t="shared" si="592"/>
        <v>0</v>
      </c>
      <c r="AO754" s="37">
        <f t="shared" si="593"/>
        <v>0</v>
      </c>
      <c r="AP754" s="37">
        <f t="shared" si="594"/>
        <v>0</v>
      </c>
      <c r="AQ754" s="62">
        <f t="shared" si="595"/>
        <v>0</v>
      </c>
      <c r="AR754" s="37">
        <f t="shared" si="596"/>
        <v>0</v>
      </c>
      <c r="AS754" s="37">
        <f t="shared" si="597"/>
        <v>0</v>
      </c>
      <c r="AU754">
        <v>43</v>
      </c>
      <c r="AV754" s="37">
        <f t="shared" si="598"/>
        <v>574.87701982418741</v>
      </c>
      <c r="AW754" s="37">
        <f t="shared" si="599"/>
        <v>692.51886880849861</v>
      </c>
      <c r="AX754" s="37">
        <f t="shared" si="600"/>
        <v>230.65920366926312</v>
      </c>
      <c r="AY754" s="62">
        <f t="shared" si="601"/>
        <v>1497.9604206178669</v>
      </c>
      <c r="AZ754" s="37">
        <f t="shared" si="602"/>
        <v>99.80376297939597</v>
      </c>
      <c r="BA754" s="37">
        <f t="shared" si="603"/>
        <v>40.741521938975069</v>
      </c>
      <c r="BC754">
        <v>43</v>
      </c>
      <c r="BD754" s="37">
        <f>IF(Voorblad!$E$10=Rekenblad!BC754,Rekenblad!AV754,0)</f>
        <v>0</v>
      </c>
      <c r="BE754" s="37">
        <f>IF(Voorblad!$E$10=Rekenblad!BC754,Rekenblad!AW754,0)</f>
        <v>0</v>
      </c>
      <c r="BF754" s="37">
        <f>IF(Voorblad!$E$10=Rekenblad!BC754,Rekenblad!AX754,0)</f>
        <v>0</v>
      </c>
      <c r="BG754" s="62">
        <f>IF(Voorblad!$E$10=Rekenblad!BC754,Rekenblad!AY754,0)</f>
        <v>0</v>
      </c>
      <c r="BH754" s="37">
        <f>IF(Voorblad!$E$10=Rekenblad!BC754,Rekenblad!AZ754,0)</f>
        <v>0</v>
      </c>
      <c r="BI754" s="37">
        <f>IF(Voorblad!$E$10=Rekenblad!BC754,Rekenblad!BA754,0)</f>
        <v>0</v>
      </c>
      <c r="BK754">
        <v>43</v>
      </c>
      <c r="BL754" s="37">
        <f>IF(Voorblad!$E$14=Rekenblad!$BL$719,Rekenblad!BD754,0)</f>
        <v>0</v>
      </c>
      <c r="BM754" s="37">
        <f>IF(Voorblad!$E$14=Rekenblad!$BL$719,Rekenblad!BE754,0)</f>
        <v>0</v>
      </c>
      <c r="BN754" s="37">
        <f>IF(Voorblad!$E$14=Rekenblad!$BL$719,Rekenblad!BF754,0)</f>
        <v>0</v>
      </c>
      <c r="BO754" s="62">
        <f>IF(Voorblad!$E$14=Rekenblad!$BL$719,Rekenblad!BG754,0)</f>
        <v>0</v>
      </c>
      <c r="BP754" s="37">
        <f>IF(Voorblad!$E$14=Rekenblad!$BL$719,Rekenblad!BH754,0)</f>
        <v>0</v>
      </c>
      <c r="BQ754" s="37">
        <f>IF(Voorblad!$E$14=Rekenblad!$BL$719,Rekenblad!BI754,0)</f>
        <v>0</v>
      </c>
    </row>
    <row r="755" spans="2:69" x14ac:dyDescent="0.25">
      <c r="B755">
        <f>'Data TREND'!DL37</f>
        <v>44</v>
      </c>
      <c r="C755" s="37">
        <f>'Data TREND'!DN37</f>
        <v>583.238321801599</v>
      </c>
      <c r="D755" s="37">
        <f>'Data TREND'!DO37</f>
        <v>707.33143224304467</v>
      </c>
      <c r="E755" s="37">
        <f>'Data TREND'!DP37</f>
        <v>235.91204740067883</v>
      </c>
      <c r="F755" s="62">
        <f>'Data TREND'!DQ37</f>
        <v>1526.3802647136106</v>
      </c>
      <c r="G755" s="37">
        <f>'Data TREND'!DR37</f>
        <v>99.356061534189891</v>
      </c>
      <c r="H755" s="37">
        <f>'Data TREND'!DS37</f>
        <v>40.557263325507996</v>
      </c>
      <c r="J755" s="37">
        <f t="shared" si="580"/>
        <v>583.238321801599</v>
      </c>
      <c r="K755" s="37">
        <f t="shared" si="581"/>
        <v>707.33143224304467</v>
      </c>
      <c r="L755" s="37">
        <f t="shared" si="582"/>
        <v>235.91204740067883</v>
      </c>
      <c r="M755" s="62">
        <f t="shared" si="583"/>
        <v>1526.3802647136106</v>
      </c>
      <c r="N755" s="37">
        <f t="shared" si="584"/>
        <v>99.356061534189891</v>
      </c>
      <c r="O755" s="37">
        <f t="shared" si="585"/>
        <v>40.557263325507996</v>
      </c>
      <c r="Q755">
        <f>'Data TREND'!DL37</f>
        <v>44</v>
      </c>
      <c r="R755" s="37">
        <f>'Data TREND'!DU37</f>
        <v>868.9894371833193</v>
      </c>
      <c r="S755" s="37">
        <f>'Data TREND'!DV37</f>
        <v>708.46316164149698</v>
      </c>
      <c r="T755" s="37">
        <f>'Data TREND'!DW37</f>
        <v>239.37274801613302</v>
      </c>
      <c r="U755" s="62">
        <f>'Data TREND'!DX37</f>
        <v>1816.9363484730138</v>
      </c>
      <c r="V755" s="37">
        <f>'Data TREND'!DY37</f>
        <v>122.25243492269497</v>
      </c>
      <c r="W755" s="37">
        <f>'Data TREND'!DZ37</f>
        <v>49.899172924200606</v>
      </c>
      <c r="Y755" s="37">
        <f t="shared" si="586"/>
        <v>0</v>
      </c>
      <c r="Z755" s="37">
        <f t="shared" si="587"/>
        <v>0</v>
      </c>
      <c r="AA755" s="37">
        <f t="shared" si="588"/>
        <v>0</v>
      </c>
      <c r="AB755" s="62">
        <f t="shared" si="589"/>
        <v>0</v>
      </c>
      <c r="AC755" s="37">
        <f t="shared" si="590"/>
        <v>0</v>
      </c>
      <c r="AD755" s="37">
        <f t="shared" si="591"/>
        <v>0</v>
      </c>
      <c r="AF755">
        <f>'Data TREND'!DL37</f>
        <v>44</v>
      </c>
      <c r="AG755" s="37">
        <f>'Data TREND'!EB37</f>
        <v>1149.0701461486879</v>
      </c>
      <c r="AH755" s="37">
        <f>'Data TREND'!EC37</f>
        <v>709.8235299448196</v>
      </c>
      <c r="AI755" s="37">
        <f>'Data TREND'!ED37</f>
        <v>243.41343817196551</v>
      </c>
      <c r="AJ755" s="62">
        <f>'Data TREND'!EE37</f>
        <v>2102.226523976964</v>
      </c>
      <c r="AK755" s="37">
        <f>'Data TREND'!EF37</f>
        <v>145.4826760125197</v>
      </c>
      <c r="AL755" s="37">
        <f>'Data TREND'!EG37</f>
        <v>59.48366478091728</v>
      </c>
      <c r="AN755" s="37">
        <f t="shared" si="592"/>
        <v>0</v>
      </c>
      <c r="AO755" s="37">
        <f t="shared" si="593"/>
        <v>0</v>
      </c>
      <c r="AP755" s="37">
        <f t="shared" si="594"/>
        <v>0</v>
      </c>
      <c r="AQ755" s="62">
        <f t="shared" si="595"/>
        <v>0</v>
      </c>
      <c r="AR755" s="37">
        <f t="shared" si="596"/>
        <v>0</v>
      </c>
      <c r="AS755" s="37">
        <f t="shared" si="597"/>
        <v>0</v>
      </c>
      <c r="AU755">
        <v>44</v>
      </c>
      <c r="AV755" s="37">
        <f t="shared" si="598"/>
        <v>583.238321801599</v>
      </c>
      <c r="AW755" s="37">
        <f t="shared" si="599"/>
        <v>707.33143224304467</v>
      </c>
      <c r="AX755" s="37">
        <f t="shared" si="600"/>
        <v>235.91204740067883</v>
      </c>
      <c r="AY755" s="62">
        <f t="shared" si="601"/>
        <v>1526.3802647136106</v>
      </c>
      <c r="AZ755" s="37">
        <f t="shared" si="602"/>
        <v>99.356061534189891</v>
      </c>
      <c r="BA755" s="37">
        <f t="shared" si="603"/>
        <v>40.557263325507996</v>
      </c>
      <c r="BC755">
        <v>44</v>
      </c>
      <c r="BD755" s="37">
        <f>IF(Voorblad!$E$10=Rekenblad!BC755,Rekenblad!AV755,0)</f>
        <v>0</v>
      </c>
      <c r="BE755" s="37">
        <f>IF(Voorblad!$E$10=Rekenblad!BC755,Rekenblad!AW755,0)</f>
        <v>0</v>
      </c>
      <c r="BF755" s="37">
        <f>IF(Voorblad!$E$10=Rekenblad!BC755,Rekenblad!AX755,0)</f>
        <v>0</v>
      </c>
      <c r="BG755" s="62">
        <f>IF(Voorblad!$E$10=Rekenblad!BC755,Rekenblad!AY755,0)</f>
        <v>0</v>
      </c>
      <c r="BH755" s="37">
        <f>IF(Voorblad!$E$10=Rekenblad!BC755,Rekenblad!AZ755,0)</f>
        <v>0</v>
      </c>
      <c r="BI755" s="37">
        <f>IF(Voorblad!$E$10=Rekenblad!BC755,Rekenblad!BA755,0)</f>
        <v>0</v>
      </c>
      <c r="BK755">
        <v>44</v>
      </c>
      <c r="BL755" s="37">
        <f>IF(Voorblad!$E$14=Rekenblad!$BL$719,Rekenblad!BD755,0)</f>
        <v>0</v>
      </c>
      <c r="BM755" s="37">
        <f>IF(Voorblad!$E$14=Rekenblad!$BL$719,Rekenblad!BE755,0)</f>
        <v>0</v>
      </c>
      <c r="BN755" s="37">
        <f>IF(Voorblad!$E$14=Rekenblad!$BL$719,Rekenblad!BF755,0)</f>
        <v>0</v>
      </c>
      <c r="BO755" s="62">
        <f>IF(Voorblad!$E$14=Rekenblad!$BL$719,Rekenblad!BG755,0)</f>
        <v>0</v>
      </c>
      <c r="BP755" s="37">
        <f>IF(Voorblad!$E$14=Rekenblad!$BL$719,Rekenblad!BH755,0)</f>
        <v>0</v>
      </c>
      <c r="BQ755" s="37">
        <f>IF(Voorblad!$E$14=Rekenblad!$BL$719,Rekenblad!BI755,0)</f>
        <v>0</v>
      </c>
    </row>
    <row r="756" spans="2:69" x14ac:dyDescent="0.25">
      <c r="B756">
        <f>'Data TREND'!DL38</f>
        <v>45</v>
      </c>
      <c r="C756" s="37">
        <f>'Data TREND'!DN38</f>
        <v>591.5996237790107</v>
      </c>
      <c r="D756" s="37">
        <f>'Data TREND'!DO38</f>
        <v>722.14399567759062</v>
      </c>
      <c r="E756" s="37">
        <f>'Data TREND'!DP38</f>
        <v>241.16489113209457</v>
      </c>
      <c r="F756" s="62">
        <f>'Data TREND'!DQ38</f>
        <v>1554.8001088093542</v>
      </c>
      <c r="G756" s="37">
        <f>'Data TREND'!DR38</f>
        <v>98.908360088983812</v>
      </c>
      <c r="H756" s="37">
        <f>'Data TREND'!DS38</f>
        <v>40.373004712040924</v>
      </c>
      <c r="J756" s="37">
        <f t="shared" si="580"/>
        <v>591.5996237790107</v>
      </c>
      <c r="K756" s="37">
        <f t="shared" si="581"/>
        <v>722.14399567759062</v>
      </c>
      <c r="L756" s="37">
        <f t="shared" si="582"/>
        <v>241.16489113209457</v>
      </c>
      <c r="M756" s="62">
        <f t="shared" si="583"/>
        <v>1554.8001088093542</v>
      </c>
      <c r="N756" s="37">
        <f t="shared" si="584"/>
        <v>98.908360088983812</v>
      </c>
      <c r="O756" s="37">
        <f t="shared" si="585"/>
        <v>40.373004712040924</v>
      </c>
      <c r="Q756">
        <f>'Data TREND'!DL38</f>
        <v>45</v>
      </c>
      <c r="R756" s="37">
        <f>'Data TREND'!DU38</f>
        <v>880.88889834741087</v>
      </c>
      <c r="S756" s="37">
        <f>'Data TREND'!DV38</f>
        <v>723.22796358867777</v>
      </c>
      <c r="T756" s="37">
        <f>'Data TREND'!DW38</f>
        <v>244.54929946258343</v>
      </c>
      <c r="U756" s="62">
        <f>'Data TREND'!DX38</f>
        <v>1848.7783821352814</v>
      </c>
      <c r="V756" s="37">
        <f>'Data TREND'!DY38</f>
        <v>121.58272580684957</v>
      </c>
      <c r="W756" s="37">
        <f>'Data TREND'!DZ38</f>
        <v>49.624914450505798</v>
      </c>
      <c r="Y756" s="37">
        <f t="shared" si="586"/>
        <v>0</v>
      </c>
      <c r="Z756" s="37">
        <f t="shared" si="587"/>
        <v>0</v>
      </c>
      <c r="AA756" s="37">
        <f t="shared" si="588"/>
        <v>0</v>
      </c>
      <c r="AB756" s="62">
        <f t="shared" si="589"/>
        <v>0</v>
      </c>
      <c r="AC756" s="37">
        <f t="shared" si="590"/>
        <v>0</v>
      </c>
      <c r="AD756" s="37">
        <f t="shared" si="591"/>
        <v>0</v>
      </c>
      <c r="AF756">
        <f>'Data TREND'!DL38</f>
        <v>45</v>
      </c>
      <c r="AG756" s="37">
        <f>'Data TREND'!EB38</f>
        <v>1164.3513484809096</v>
      </c>
      <c r="AH756" s="37">
        <f>'Data TREND'!EC38</f>
        <v>724.54173610358225</v>
      </c>
      <c r="AI756" s="37">
        <f>'Data TREND'!ED38</f>
        <v>248.50373500692632</v>
      </c>
      <c r="AJ756" s="62">
        <f>'Data TREND'!EE38</f>
        <v>2137.3119760083814</v>
      </c>
      <c r="AK756" s="37">
        <f>'Data TREND'!EF38</f>
        <v>144.56849657878143</v>
      </c>
      <c r="AL756" s="37">
        <f>'Data TREND'!EG38</f>
        <v>59.108119249403593</v>
      </c>
      <c r="AN756" s="37">
        <f t="shared" si="592"/>
        <v>0</v>
      </c>
      <c r="AO756" s="37">
        <f t="shared" si="593"/>
        <v>0</v>
      </c>
      <c r="AP756" s="37">
        <f t="shared" si="594"/>
        <v>0</v>
      </c>
      <c r="AQ756" s="62">
        <f t="shared" si="595"/>
        <v>0</v>
      </c>
      <c r="AR756" s="37">
        <f t="shared" si="596"/>
        <v>0</v>
      </c>
      <c r="AS756" s="37">
        <f t="shared" si="597"/>
        <v>0</v>
      </c>
      <c r="AU756">
        <v>45</v>
      </c>
      <c r="AV756" s="37">
        <f t="shared" si="598"/>
        <v>591.5996237790107</v>
      </c>
      <c r="AW756" s="37">
        <f t="shared" si="599"/>
        <v>722.14399567759062</v>
      </c>
      <c r="AX756" s="37">
        <f t="shared" si="600"/>
        <v>241.16489113209457</v>
      </c>
      <c r="AY756" s="62">
        <f t="shared" si="601"/>
        <v>1554.8001088093542</v>
      </c>
      <c r="AZ756" s="37">
        <f t="shared" si="602"/>
        <v>98.908360088983812</v>
      </c>
      <c r="BA756" s="37">
        <f t="shared" si="603"/>
        <v>40.373004712040924</v>
      </c>
      <c r="BC756">
        <v>45</v>
      </c>
      <c r="BD756" s="37">
        <f>IF(Voorblad!$E$10=Rekenblad!BC756,Rekenblad!AV756,0)</f>
        <v>0</v>
      </c>
      <c r="BE756" s="37">
        <f>IF(Voorblad!$E$10=Rekenblad!BC756,Rekenblad!AW756,0)</f>
        <v>0</v>
      </c>
      <c r="BF756" s="37">
        <f>IF(Voorblad!$E$10=Rekenblad!BC756,Rekenblad!AX756,0)</f>
        <v>0</v>
      </c>
      <c r="BG756" s="62">
        <f>IF(Voorblad!$E$10=Rekenblad!BC756,Rekenblad!AY756,0)</f>
        <v>0</v>
      </c>
      <c r="BH756" s="37">
        <f>IF(Voorblad!$E$10=Rekenblad!BC756,Rekenblad!AZ756,0)</f>
        <v>0</v>
      </c>
      <c r="BI756" s="37">
        <f>IF(Voorblad!$E$10=Rekenblad!BC756,Rekenblad!BA756,0)</f>
        <v>0</v>
      </c>
      <c r="BK756">
        <v>45</v>
      </c>
      <c r="BL756" s="37">
        <f>IF(Voorblad!$E$14=Rekenblad!$BL$719,Rekenblad!BD756,0)</f>
        <v>0</v>
      </c>
      <c r="BM756" s="37">
        <f>IF(Voorblad!$E$14=Rekenblad!$BL$719,Rekenblad!BE756,0)</f>
        <v>0</v>
      </c>
      <c r="BN756" s="37">
        <f>IF(Voorblad!$E$14=Rekenblad!$BL$719,Rekenblad!BF756,0)</f>
        <v>0</v>
      </c>
      <c r="BO756" s="62">
        <f>IF(Voorblad!$E$14=Rekenblad!$BL$719,Rekenblad!BG756,0)</f>
        <v>0</v>
      </c>
      <c r="BP756" s="37">
        <f>IF(Voorblad!$E$14=Rekenblad!$BL$719,Rekenblad!BH756,0)</f>
        <v>0</v>
      </c>
      <c r="BQ756" s="37">
        <f>IF(Voorblad!$E$14=Rekenblad!$BL$719,Rekenblad!BI756,0)</f>
        <v>0</v>
      </c>
    </row>
    <row r="757" spans="2:69" x14ac:dyDescent="0.25">
      <c r="B757">
        <f>'Data TREND'!DL39</f>
        <v>46</v>
      </c>
      <c r="C757" s="37">
        <f>'Data TREND'!DN39</f>
        <v>599.96092575642228</v>
      </c>
      <c r="D757" s="37">
        <f>'Data TREND'!DO39</f>
        <v>736.95655911213657</v>
      </c>
      <c r="E757" s="37">
        <f>'Data TREND'!DP39</f>
        <v>246.41773486351028</v>
      </c>
      <c r="F757" s="62">
        <f>'Data TREND'!DQ39</f>
        <v>1583.2199529050977</v>
      </c>
      <c r="G757" s="37">
        <f>'Data TREND'!DR39</f>
        <v>98.46065864377772</v>
      </c>
      <c r="H757" s="37">
        <f>'Data TREND'!DS39</f>
        <v>40.188746098573851</v>
      </c>
      <c r="J757" s="37">
        <f t="shared" si="580"/>
        <v>599.96092575642228</v>
      </c>
      <c r="K757" s="37">
        <f t="shared" si="581"/>
        <v>736.95655911213657</v>
      </c>
      <c r="L757" s="37">
        <f t="shared" si="582"/>
        <v>246.41773486351028</v>
      </c>
      <c r="M757" s="62">
        <f t="shared" si="583"/>
        <v>1583.2199529050977</v>
      </c>
      <c r="N757" s="37">
        <f t="shared" si="584"/>
        <v>98.46065864377772</v>
      </c>
      <c r="O757" s="37">
        <f t="shared" si="585"/>
        <v>40.188746098573851</v>
      </c>
      <c r="Q757">
        <f>'Data TREND'!DL39</f>
        <v>46</v>
      </c>
      <c r="R757" s="37">
        <f>'Data TREND'!DU39</f>
        <v>892.78835951150234</v>
      </c>
      <c r="S757" s="37">
        <f>'Data TREND'!DV39</f>
        <v>737.99276553585844</v>
      </c>
      <c r="T757" s="37">
        <f>'Data TREND'!DW39</f>
        <v>249.72585090903385</v>
      </c>
      <c r="U757" s="62">
        <f>'Data TREND'!DX39</f>
        <v>1880.6204157975487</v>
      </c>
      <c r="V757" s="37">
        <f>'Data TREND'!DY39</f>
        <v>120.91301669100415</v>
      </c>
      <c r="W757" s="37">
        <f>'Data TREND'!DZ39</f>
        <v>49.350655976810991</v>
      </c>
      <c r="Y757" s="37">
        <f t="shared" si="586"/>
        <v>0</v>
      </c>
      <c r="Z757" s="37">
        <f t="shared" si="587"/>
        <v>0</v>
      </c>
      <c r="AA757" s="37">
        <f t="shared" si="588"/>
        <v>0</v>
      </c>
      <c r="AB757" s="62">
        <f t="shared" si="589"/>
        <v>0</v>
      </c>
      <c r="AC757" s="37">
        <f t="shared" si="590"/>
        <v>0</v>
      </c>
      <c r="AD757" s="37">
        <f t="shared" si="591"/>
        <v>0</v>
      </c>
      <c r="AF757">
        <f>'Data TREND'!DL39</f>
        <v>46</v>
      </c>
      <c r="AG757" s="37">
        <f>'Data TREND'!EB39</f>
        <v>1179.6325508131315</v>
      </c>
      <c r="AH757" s="37">
        <f>'Data TREND'!EC39</f>
        <v>739.25994226234491</v>
      </c>
      <c r="AI757" s="37">
        <f>'Data TREND'!ED39</f>
        <v>253.5940318418871</v>
      </c>
      <c r="AJ757" s="62">
        <f>'Data TREND'!EE39</f>
        <v>2172.3974280397988</v>
      </c>
      <c r="AK757" s="37">
        <f>'Data TREND'!EF39</f>
        <v>143.65431714504317</v>
      </c>
      <c r="AL757" s="37">
        <f>'Data TREND'!EG39</f>
        <v>58.732573717889906</v>
      </c>
      <c r="AN757" s="37">
        <f t="shared" si="592"/>
        <v>0</v>
      </c>
      <c r="AO757" s="37">
        <f t="shared" si="593"/>
        <v>0</v>
      </c>
      <c r="AP757" s="37">
        <f t="shared" si="594"/>
        <v>0</v>
      </c>
      <c r="AQ757" s="62">
        <f t="shared" si="595"/>
        <v>0</v>
      </c>
      <c r="AR757" s="37">
        <f t="shared" si="596"/>
        <v>0</v>
      </c>
      <c r="AS757" s="37">
        <f t="shared" si="597"/>
        <v>0</v>
      </c>
      <c r="AU757">
        <v>46</v>
      </c>
      <c r="AV757" s="37">
        <f t="shared" si="598"/>
        <v>599.96092575642228</v>
      </c>
      <c r="AW757" s="37">
        <f t="shared" si="599"/>
        <v>736.95655911213657</v>
      </c>
      <c r="AX757" s="37">
        <f t="shared" si="600"/>
        <v>246.41773486351028</v>
      </c>
      <c r="AY757" s="62">
        <f t="shared" si="601"/>
        <v>1583.2199529050977</v>
      </c>
      <c r="AZ757" s="37">
        <f t="shared" si="602"/>
        <v>98.46065864377772</v>
      </c>
      <c r="BA757" s="37">
        <f t="shared" si="603"/>
        <v>40.188746098573851</v>
      </c>
      <c r="BC757">
        <v>46</v>
      </c>
      <c r="BD757" s="37">
        <f>IF(Voorblad!$E$10=Rekenblad!BC757,Rekenblad!AV757,0)</f>
        <v>0</v>
      </c>
      <c r="BE757" s="37">
        <f>IF(Voorblad!$E$10=Rekenblad!BC757,Rekenblad!AW757,0)</f>
        <v>0</v>
      </c>
      <c r="BF757" s="37">
        <f>IF(Voorblad!$E$10=Rekenblad!BC757,Rekenblad!AX757,0)</f>
        <v>0</v>
      </c>
      <c r="BG757" s="62">
        <f>IF(Voorblad!$E$10=Rekenblad!BC757,Rekenblad!AY757,0)</f>
        <v>0</v>
      </c>
      <c r="BH757" s="37">
        <f>IF(Voorblad!$E$10=Rekenblad!BC757,Rekenblad!AZ757,0)</f>
        <v>0</v>
      </c>
      <c r="BI757" s="37">
        <f>IF(Voorblad!$E$10=Rekenblad!BC757,Rekenblad!BA757,0)</f>
        <v>0</v>
      </c>
      <c r="BK757">
        <v>46</v>
      </c>
      <c r="BL757" s="37">
        <f>IF(Voorblad!$E$14=Rekenblad!$BL$719,Rekenblad!BD757,0)</f>
        <v>0</v>
      </c>
      <c r="BM757" s="37">
        <f>IF(Voorblad!$E$14=Rekenblad!$BL$719,Rekenblad!BE757,0)</f>
        <v>0</v>
      </c>
      <c r="BN757" s="37">
        <f>IF(Voorblad!$E$14=Rekenblad!$BL$719,Rekenblad!BF757,0)</f>
        <v>0</v>
      </c>
      <c r="BO757" s="62">
        <f>IF(Voorblad!$E$14=Rekenblad!$BL$719,Rekenblad!BG757,0)</f>
        <v>0</v>
      </c>
      <c r="BP757" s="37">
        <f>IF(Voorblad!$E$14=Rekenblad!$BL$719,Rekenblad!BH757,0)</f>
        <v>0</v>
      </c>
      <c r="BQ757" s="37">
        <f>IF(Voorblad!$E$14=Rekenblad!$BL$719,Rekenblad!BI757,0)</f>
        <v>0</v>
      </c>
    </row>
    <row r="758" spans="2:69" x14ac:dyDescent="0.25">
      <c r="B758">
        <f>'Data TREND'!DL40</f>
        <v>47</v>
      </c>
      <c r="C758" s="37">
        <f>'Data TREND'!DN40</f>
        <v>608.32222773383387</v>
      </c>
      <c r="D758" s="37">
        <f>'Data TREND'!DO40</f>
        <v>751.76912254668252</v>
      </c>
      <c r="E758" s="37">
        <f>'Data TREND'!DP40</f>
        <v>251.67057859492598</v>
      </c>
      <c r="F758" s="62">
        <f>'Data TREND'!DQ40</f>
        <v>1611.6397970008413</v>
      </c>
      <c r="G758" s="37">
        <f>'Data TREND'!DR40</f>
        <v>98.012957198571655</v>
      </c>
      <c r="H758" s="37">
        <f>'Data TREND'!DS40</f>
        <v>40.004487485106779</v>
      </c>
      <c r="J758" s="37">
        <f t="shared" si="580"/>
        <v>608.32222773383387</v>
      </c>
      <c r="K758" s="37">
        <f t="shared" si="581"/>
        <v>751.76912254668252</v>
      </c>
      <c r="L758" s="37">
        <f t="shared" si="582"/>
        <v>251.67057859492598</v>
      </c>
      <c r="M758" s="62">
        <f t="shared" si="583"/>
        <v>1611.6397970008413</v>
      </c>
      <c r="N758" s="37">
        <f t="shared" si="584"/>
        <v>98.012957198571655</v>
      </c>
      <c r="O758" s="37">
        <f t="shared" si="585"/>
        <v>40.004487485106779</v>
      </c>
      <c r="Q758">
        <f>'Data TREND'!DL40</f>
        <v>47</v>
      </c>
      <c r="R758" s="37">
        <f>'Data TREND'!DU40</f>
        <v>904.6878206755938</v>
      </c>
      <c r="S758" s="37">
        <f>'Data TREND'!DV40</f>
        <v>752.75756748303922</v>
      </c>
      <c r="T758" s="37">
        <f>'Data TREND'!DW40</f>
        <v>254.90240235548427</v>
      </c>
      <c r="U758" s="62">
        <f>'Data TREND'!DX40</f>
        <v>1912.4624494598163</v>
      </c>
      <c r="V758" s="37">
        <f>'Data TREND'!DY40</f>
        <v>120.24330757515872</v>
      </c>
      <c r="W758" s="37">
        <f>'Data TREND'!DZ40</f>
        <v>49.076397503116183</v>
      </c>
      <c r="Y758" s="37">
        <f t="shared" si="586"/>
        <v>0</v>
      </c>
      <c r="Z758" s="37">
        <f t="shared" si="587"/>
        <v>0</v>
      </c>
      <c r="AA758" s="37">
        <f t="shared" si="588"/>
        <v>0</v>
      </c>
      <c r="AB758" s="62">
        <f t="shared" si="589"/>
        <v>0</v>
      </c>
      <c r="AC758" s="37">
        <f t="shared" si="590"/>
        <v>0</v>
      </c>
      <c r="AD758" s="37">
        <f t="shared" si="591"/>
        <v>0</v>
      </c>
      <c r="AF758">
        <f>'Data TREND'!DL40</f>
        <v>47</v>
      </c>
      <c r="AG758" s="37">
        <f>'Data TREND'!EB40</f>
        <v>1194.9137531453534</v>
      </c>
      <c r="AH758" s="37">
        <f>'Data TREND'!EC40</f>
        <v>753.97814842110756</v>
      </c>
      <c r="AI758" s="37">
        <f>'Data TREND'!ED40</f>
        <v>258.68432867684794</v>
      </c>
      <c r="AJ758" s="62">
        <f>'Data TREND'!EE40</f>
        <v>2207.4828800712157</v>
      </c>
      <c r="AK758" s="37">
        <f>'Data TREND'!EF40</f>
        <v>142.7401377113049</v>
      </c>
      <c r="AL758" s="37">
        <f>'Data TREND'!EG40</f>
        <v>58.357028186376219</v>
      </c>
      <c r="AN758" s="37">
        <f t="shared" si="592"/>
        <v>0</v>
      </c>
      <c r="AO758" s="37">
        <f t="shared" si="593"/>
        <v>0</v>
      </c>
      <c r="AP758" s="37">
        <f t="shared" si="594"/>
        <v>0</v>
      </c>
      <c r="AQ758" s="62">
        <f t="shared" si="595"/>
        <v>0</v>
      </c>
      <c r="AR758" s="37">
        <f t="shared" si="596"/>
        <v>0</v>
      </c>
      <c r="AS758" s="37">
        <f t="shared" si="597"/>
        <v>0</v>
      </c>
      <c r="AU758">
        <v>47</v>
      </c>
      <c r="AV758" s="37">
        <f t="shared" si="598"/>
        <v>608.32222773383387</v>
      </c>
      <c r="AW758" s="37">
        <f t="shared" si="599"/>
        <v>751.76912254668252</v>
      </c>
      <c r="AX758" s="37">
        <f t="shared" si="600"/>
        <v>251.67057859492598</v>
      </c>
      <c r="AY758" s="62">
        <f t="shared" si="601"/>
        <v>1611.6397970008413</v>
      </c>
      <c r="AZ758" s="37">
        <f t="shared" si="602"/>
        <v>98.012957198571655</v>
      </c>
      <c r="BA758" s="37">
        <f t="shared" si="603"/>
        <v>40.004487485106779</v>
      </c>
      <c r="BC758">
        <v>47</v>
      </c>
      <c r="BD758" s="37">
        <f>IF(Voorblad!$E$10=Rekenblad!BC758,Rekenblad!AV758,0)</f>
        <v>0</v>
      </c>
      <c r="BE758" s="37">
        <f>IF(Voorblad!$E$10=Rekenblad!BC758,Rekenblad!AW758,0)</f>
        <v>0</v>
      </c>
      <c r="BF758" s="37">
        <f>IF(Voorblad!$E$10=Rekenblad!BC758,Rekenblad!AX758,0)</f>
        <v>0</v>
      </c>
      <c r="BG758" s="62">
        <f>IF(Voorblad!$E$10=Rekenblad!BC758,Rekenblad!AY758,0)</f>
        <v>0</v>
      </c>
      <c r="BH758" s="37">
        <f>IF(Voorblad!$E$10=Rekenblad!BC758,Rekenblad!AZ758,0)</f>
        <v>0</v>
      </c>
      <c r="BI758" s="37">
        <f>IF(Voorblad!$E$10=Rekenblad!BC758,Rekenblad!BA758,0)</f>
        <v>0</v>
      </c>
      <c r="BK758">
        <v>47</v>
      </c>
      <c r="BL758" s="37">
        <f>IF(Voorblad!$E$14=Rekenblad!$BL$719,Rekenblad!BD758,0)</f>
        <v>0</v>
      </c>
      <c r="BM758" s="37">
        <f>IF(Voorblad!$E$14=Rekenblad!$BL$719,Rekenblad!BE758,0)</f>
        <v>0</v>
      </c>
      <c r="BN758" s="37">
        <f>IF(Voorblad!$E$14=Rekenblad!$BL$719,Rekenblad!BF758,0)</f>
        <v>0</v>
      </c>
      <c r="BO758" s="62">
        <f>IF(Voorblad!$E$14=Rekenblad!$BL$719,Rekenblad!BG758,0)</f>
        <v>0</v>
      </c>
      <c r="BP758" s="37">
        <f>IF(Voorblad!$E$14=Rekenblad!$BL$719,Rekenblad!BH758,0)</f>
        <v>0</v>
      </c>
      <c r="BQ758" s="37">
        <f>IF(Voorblad!$E$14=Rekenblad!$BL$719,Rekenblad!BI758,0)</f>
        <v>0</v>
      </c>
    </row>
    <row r="759" spans="2:69" x14ac:dyDescent="0.25">
      <c r="B759">
        <f>'Data TREND'!DL41</f>
        <v>48</v>
      </c>
      <c r="C759" s="37">
        <f>'Data TREND'!DN41</f>
        <v>616.68352971124546</v>
      </c>
      <c r="D759" s="37">
        <f>'Data TREND'!DO41</f>
        <v>766.58168598122859</v>
      </c>
      <c r="E759" s="37">
        <f>'Data TREND'!DP41</f>
        <v>256.92342232634172</v>
      </c>
      <c r="F759" s="62">
        <f>'Data TREND'!DQ41</f>
        <v>1640.059641096585</v>
      </c>
      <c r="G759" s="37">
        <f>'Data TREND'!DR41</f>
        <v>97.565255753365562</v>
      </c>
      <c r="H759" s="37">
        <f>'Data TREND'!DS41</f>
        <v>39.820228871639706</v>
      </c>
      <c r="J759" s="37">
        <f t="shared" si="580"/>
        <v>616.68352971124546</v>
      </c>
      <c r="K759" s="37">
        <f t="shared" si="581"/>
        <v>766.58168598122859</v>
      </c>
      <c r="L759" s="37">
        <f t="shared" si="582"/>
        <v>256.92342232634172</v>
      </c>
      <c r="M759" s="62">
        <f t="shared" si="583"/>
        <v>1640.059641096585</v>
      </c>
      <c r="N759" s="37">
        <f t="shared" si="584"/>
        <v>97.565255753365562</v>
      </c>
      <c r="O759" s="37">
        <f t="shared" si="585"/>
        <v>39.820228871639706</v>
      </c>
      <c r="Q759">
        <f>'Data TREND'!DL41</f>
        <v>48</v>
      </c>
      <c r="R759" s="37">
        <f>'Data TREND'!DU41</f>
        <v>916.58728183968537</v>
      </c>
      <c r="S759" s="37">
        <f>'Data TREND'!DV41</f>
        <v>767.52236943022001</v>
      </c>
      <c r="T759" s="37">
        <f>'Data TREND'!DW41</f>
        <v>260.07895380193469</v>
      </c>
      <c r="U759" s="62">
        <f>'Data TREND'!DX41</f>
        <v>1944.3044831220839</v>
      </c>
      <c r="V759" s="37">
        <f>'Data TREND'!DY41</f>
        <v>119.57359845931332</v>
      </c>
      <c r="W759" s="37">
        <f>'Data TREND'!DZ41</f>
        <v>48.802139029421383</v>
      </c>
      <c r="Y759" s="37">
        <f t="shared" si="586"/>
        <v>0</v>
      </c>
      <c r="Z759" s="37">
        <f t="shared" si="587"/>
        <v>0</v>
      </c>
      <c r="AA759" s="37">
        <f t="shared" si="588"/>
        <v>0</v>
      </c>
      <c r="AB759" s="62">
        <f t="shared" si="589"/>
        <v>0</v>
      </c>
      <c r="AC759" s="37">
        <f t="shared" si="590"/>
        <v>0</v>
      </c>
      <c r="AD759" s="37">
        <f t="shared" si="591"/>
        <v>0</v>
      </c>
      <c r="AF759">
        <f>'Data TREND'!DL41</f>
        <v>48</v>
      </c>
      <c r="AG759" s="37">
        <f>'Data TREND'!EB41</f>
        <v>1210.1949554775754</v>
      </c>
      <c r="AH759" s="37">
        <f>'Data TREND'!EC41</f>
        <v>768.6963545798701</v>
      </c>
      <c r="AI759" s="37">
        <f>'Data TREND'!ED41</f>
        <v>263.77462551180872</v>
      </c>
      <c r="AJ759" s="62">
        <f>'Data TREND'!EE41</f>
        <v>2242.5683321026336</v>
      </c>
      <c r="AK759" s="37">
        <f>'Data TREND'!EF41</f>
        <v>141.82595827756663</v>
      </c>
      <c r="AL759" s="37">
        <f>'Data TREND'!EG41</f>
        <v>57.981482654862532</v>
      </c>
      <c r="AN759" s="37">
        <f t="shared" si="592"/>
        <v>0</v>
      </c>
      <c r="AO759" s="37">
        <f t="shared" si="593"/>
        <v>0</v>
      </c>
      <c r="AP759" s="37">
        <f t="shared" si="594"/>
        <v>0</v>
      </c>
      <c r="AQ759" s="62">
        <f t="shared" si="595"/>
        <v>0</v>
      </c>
      <c r="AR759" s="37">
        <f t="shared" si="596"/>
        <v>0</v>
      </c>
      <c r="AS759" s="37">
        <f t="shared" si="597"/>
        <v>0</v>
      </c>
      <c r="AU759">
        <v>48</v>
      </c>
      <c r="AV759" s="37">
        <f t="shared" si="598"/>
        <v>616.68352971124546</v>
      </c>
      <c r="AW759" s="37">
        <f t="shared" si="599"/>
        <v>766.58168598122859</v>
      </c>
      <c r="AX759" s="37">
        <f t="shared" si="600"/>
        <v>256.92342232634172</v>
      </c>
      <c r="AY759" s="62">
        <f t="shared" si="601"/>
        <v>1640.059641096585</v>
      </c>
      <c r="AZ759" s="37">
        <f t="shared" si="602"/>
        <v>97.565255753365562</v>
      </c>
      <c r="BA759" s="37">
        <f t="shared" si="603"/>
        <v>39.820228871639706</v>
      </c>
      <c r="BC759">
        <v>48</v>
      </c>
      <c r="BD759" s="37">
        <f>IF(Voorblad!$E$10=Rekenblad!BC759,Rekenblad!AV759,0)</f>
        <v>0</v>
      </c>
      <c r="BE759" s="37">
        <f>IF(Voorblad!$E$10=Rekenblad!BC759,Rekenblad!AW759,0)</f>
        <v>0</v>
      </c>
      <c r="BF759" s="37">
        <f>IF(Voorblad!$E$10=Rekenblad!BC759,Rekenblad!AX759,0)</f>
        <v>0</v>
      </c>
      <c r="BG759" s="62">
        <f>IF(Voorblad!$E$10=Rekenblad!BC759,Rekenblad!AY759,0)</f>
        <v>0</v>
      </c>
      <c r="BH759" s="37">
        <f>IF(Voorblad!$E$10=Rekenblad!BC759,Rekenblad!AZ759,0)</f>
        <v>0</v>
      </c>
      <c r="BI759" s="37">
        <f>IF(Voorblad!$E$10=Rekenblad!BC759,Rekenblad!BA759,0)</f>
        <v>0</v>
      </c>
      <c r="BK759">
        <v>48</v>
      </c>
      <c r="BL759" s="37">
        <f>IF(Voorblad!$E$14=Rekenblad!$BL$719,Rekenblad!BD759,0)</f>
        <v>0</v>
      </c>
      <c r="BM759" s="37">
        <f>IF(Voorblad!$E$14=Rekenblad!$BL$719,Rekenblad!BE759,0)</f>
        <v>0</v>
      </c>
      <c r="BN759" s="37">
        <f>IF(Voorblad!$E$14=Rekenblad!$BL$719,Rekenblad!BF759,0)</f>
        <v>0</v>
      </c>
      <c r="BO759" s="62">
        <f>IF(Voorblad!$E$14=Rekenblad!$BL$719,Rekenblad!BG759,0)</f>
        <v>0</v>
      </c>
      <c r="BP759" s="37">
        <f>IF(Voorblad!$E$14=Rekenblad!$BL$719,Rekenblad!BH759,0)</f>
        <v>0</v>
      </c>
      <c r="BQ759" s="37">
        <f>IF(Voorblad!$E$14=Rekenblad!$BL$719,Rekenblad!BI759,0)</f>
        <v>0</v>
      </c>
    </row>
    <row r="760" spans="2:69" x14ac:dyDescent="0.25">
      <c r="B760">
        <f>'Data TREND'!DL42</f>
        <v>49</v>
      </c>
      <c r="C760" s="37">
        <f>'Data TREND'!DN42</f>
        <v>625.04483168865704</v>
      </c>
      <c r="D760" s="37">
        <f>'Data TREND'!DO42</f>
        <v>781.39424941577454</v>
      </c>
      <c r="E760" s="37">
        <f>'Data TREND'!DP42</f>
        <v>262.1762660577574</v>
      </c>
      <c r="F760" s="62">
        <f>'Data TREND'!DQ42</f>
        <v>1668.4794851923286</v>
      </c>
      <c r="G760" s="37">
        <f>'Data TREND'!DR42</f>
        <v>97.117554308159484</v>
      </c>
      <c r="H760" s="37">
        <f>'Data TREND'!DS42</f>
        <v>39.635970258172634</v>
      </c>
      <c r="J760" s="37">
        <f t="shared" si="580"/>
        <v>625.04483168865704</v>
      </c>
      <c r="K760" s="37">
        <f t="shared" si="581"/>
        <v>781.39424941577454</v>
      </c>
      <c r="L760" s="37">
        <f t="shared" si="582"/>
        <v>262.1762660577574</v>
      </c>
      <c r="M760" s="62">
        <f t="shared" si="583"/>
        <v>1668.4794851923286</v>
      </c>
      <c r="N760" s="37">
        <f t="shared" si="584"/>
        <v>97.117554308159484</v>
      </c>
      <c r="O760" s="37">
        <f t="shared" si="585"/>
        <v>39.635970258172634</v>
      </c>
      <c r="Q760">
        <f>'Data TREND'!DL42</f>
        <v>49</v>
      </c>
      <c r="R760" s="37">
        <f>'Data TREND'!DU42</f>
        <v>928.48674300377684</v>
      </c>
      <c r="S760" s="37">
        <f>'Data TREND'!DV42</f>
        <v>782.2871713774008</v>
      </c>
      <c r="T760" s="37">
        <f>'Data TREND'!DW42</f>
        <v>265.25550524838513</v>
      </c>
      <c r="U760" s="62">
        <f>'Data TREND'!DX42</f>
        <v>1976.1465167843512</v>
      </c>
      <c r="V760" s="37">
        <f>'Data TREND'!DY42</f>
        <v>118.90388934346791</v>
      </c>
      <c r="W760" s="37">
        <f>'Data TREND'!DZ42</f>
        <v>48.527880555726576</v>
      </c>
      <c r="Y760" s="37">
        <f t="shared" si="586"/>
        <v>0</v>
      </c>
      <c r="Z760" s="37">
        <f t="shared" si="587"/>
        <v>0</v>
      </c>
      <c r="AA760" s="37">
        <f t="shared" si="588"/>
        <v>0</v>
      </c>
      <c r="AB760" s="62">
        <f t="shared" si="589"/>
        <v>0</v>
      </c>
      <c r="AC760" s="37">
        <f t="shared" si="590"/>
        <v>0</v>
      </c>
      <c r="AD760" s="37">
        <f t="shared" si="591"/>
        <v>0</v>
      </c>
      <c r="AF760">
        <f>'Data TREND'!DL42</f>
        <v>49</v>
      </c>
      <c r="AG760" s="37">
        <f>'Data TREND'!EB42</f>
        <v>1225.4761578097973</v>
      </c>
      <c r="AH760" s="37">
        <f>'Data TREND'!EC42</f>
        <v>783.41456073863276</v>
      </c>
      <c r="AI760" s="37">
        <f>'Data TREND'!ED42</f>
        <v>268.8649223467695</v>
      </c>
      <c r="AJ760" s="62">
        <f>'Data TREND'!EE42</f>
        <v>2277.6537841340505</v>
      </c>
      <c r="AK760" s="37">
        <f>'Data TREND'!EF42</f>
        <v>140.91177884382836</v>
      </c>
      <c r="AL760" s="37">
        <f>'Data TREND'!EG42</f>
        <v>57.605937123348845</v>
      </c>
      <c r="AN760" s="37">
        <f t="shared" si="592"/>
        <v>0</v>
      </c>
      <c r="AO760" s="37">
        <f t="shared" si="593"/>
        <v>0</v>
      </c>
      <c r="AP760" s="37">
        <f t="shared" si="594"/>
        <v>0</v>
      </c>
      <c r="AQ760" s="62">
        <f t="shared" si="595"/>
        <v>0</v>
      </c>
      <c r="AR760" s="37">
        <f t="shared" si="596"/>
        <v>0</v>
      </c>
      <c r="AS760" s="37">
        <f t="shared" si="597"/>
        <v>0</v>
      </c>
      <c r="AU760">
        <v>49</v>
      </c>
      <c r="AV760" s="37">
        <f t="shared" si="598"/>
        <v>625.04483168865704</v>
      </c>
      <c r="AW760" s="37">
        <f t="shared" si="599"/>
        <v>781.39424941577454</v>
      </c>
      <c r="AX760" s="37">
        <f t="shared" si="600"/>
        <v>262.1762660577574</v>
      </c>
      <c r="AY760" s="62">
        <f t="shared" si="601"/>
        <v>1668.4794851923286</v>
      </c>
      <c r="AZ760" s="37">
        <f t="shared" si="602"/>
        <v>97.117554308159484</v>
      </c>
      <c r="BA760" s="37">
        <f t="shared" si="603"/>
        <v>39.635970258172634</v>
      </c>
      <c r="BC760">
        <v>49</v>
      </c>
      <c r="BD760" s="37">
        <f>IF(Voorblad!$E$10=Rekenblad!BC760,Rekenblad!AV760,0)</f>
        <v>0</v>
      </c>
      <c r="BE760" s="37">
        <f>IF(Voorblad!$E$10=Rekenblad!BC760,Rekenblad!AW760,0)</f>
        <v>0</v>
      </c>
      <c r="BF760" s="37">
        <f>IF(Voorblad!$E$10=Rekenblad!BC760,Rekenblad!AX760,0)</f>
        <v>0</v>
      </c>
      <c r="BG760" s="62">
        <f>IF(Voorblad!$E$10=Rekenblad!BC760,Rekenblad!AY760,0)</f>
        <v>0</v>
      </c>
      <c r="BH760" s="37">
        <f>IF(Voorblad!$E$10=Rekenblad!BC760,Rekenblad!AZ760,0)</f>
        <v>0</v>
      </c>
      <c r="BI760" s="37">
        <f>IF(Voorblad!$E$10=Rekenblad!BC760,Rekenblad!BA760,0)</f>
        <v>0</v>
      </c>
      <c r="BK760">
        <v>49</v>
      </c>
      <c r="BL760" s="37">
        <f>IF(Voorblad!$E$14=Rekenblad!$BL$719,Rekenblad!BD760,0)</f>
        <v>0</v>
      </c>
      <c r="BM760" s="37">
        <f>IF(Voorblad!$E$14=Rekenblad!$BL$719,Rekenblad!BE760,0)</f>
        <v>0</v>
      </c>
      <c r="BN760" s="37">
        <f>IF(Voorblad!$E$14=Rekenblad!$BL$719,Rekenblad!BF760,0)</f>
        <v>0</v>
      </c>
      <c r="BO760" s="62">
        <f>IF(Voorblad!$E$14=Rekenblad!$BL$719,Rekenblad!BG760,0)</f>
        <v>0</v>
      </c>
      <c r="BP760" s="37">
        <f>IF(Voorblad!$E$14=Rekenblad!$BL$719,Rekenblad!BH760,0)</f>
        <v>0</v>
      </c>
      <c r="BQ760" s="37">
        <f>IF(Voorblad!$E$14=Rekenblad!$BL$719,Rekenblad!BI760,0)</f>
        <v>0</v>
      </c>
    </row>
    <row r="761" spans="2:69" x14ac:dyDescent="0.25">
      <c r="B761">
        <f>'Data TREND'!DL43</f>
        <v>50</v>
      </c>
      <c r="C761" s="37">
        <f>'Data TREND'!DN43</f>
        <v>633.40613366606863</v>
      </c>
      <c r="D761" s="37">
        <f>'Data TREND'!DO43</f>
        <v>796.20681285032049</v>
      </c>
      <c r="E761" s="37">
        <f>'Data TREND'!DP43</f>
        <v>267.42910978917314</v>
      </c>
      <c r="F761" s="62">
        <f>'Data TREND'!DQ43</f>
        <v>1696.8993292880723</v>
      </c>
      <c r="G761" s="37">
        <f>'Data TREND'!DR43</f>
        <v>96.669852862953405</v>
      </c>
      <c r="H761" s="37">
        <f>'Data TREND'!DS43</f>
        <v>39.451711644705561</v>
      </c>
      <c r="J761" s="37">
        <f t="shared" si="580"/>
        <v>633.40613366606863</v>
      </c>
      <c r="K761" s="37">
        <f t="shared" si="581"/>
        <v>796.20681285032049</v>
      </c>
      <c r="L761" s="37">
        <f t="shared" si="582"/>
        <v>267.42910978917314</v>
      </c>
      <c r="M761" s="62">
        <f t="shared" si="583"/>
        <v>1696.8993292880723</v>
      </c>
      <c r="N761" s="37">
        <f t="shared" si="584"/>
        <v>96.669852862953405</v>
      </c>
      <c r="O761" s="37">
        <f t="shared" si="585"/>
        <v>39.451711644705561</v>
      </c>
      <c r="Q761">
        <f>'Data TREND'!DL43</f>
        <v>50</v>
      </c>
      <c r="R761" s="37">
        <f>'Data TREND'!DU43</f>
        <v>940.3862041678683</v>
      </c>
      <c r="S761" s="37">
        <f>'Data TREND'!DV43</f>
        <v>797.05197332458158</v>
      </c>
      <c r="T761" s="37">
        <f>'Data TREND'!DW43</f>
        <v>270.43205669483552</v>
      </c>
      <c r="U761" s="62">
        <f>'Data TREND'!DX43</f>
        <v>2007.9885504466188</v>
      </c>
      <c r="V761" s="37">
        <f>'Data TREND'!DY43</f>
        <v>118.23418022762249</v>
      </c>
      <c r="W761" s="37">
        <f>'Data TREND'!DZ43</f>
        <v>48.253622082031768</v>
      </c>
      <c r="Y761" s="37">
        <f t="shared" si="586"/>
        <v>0</v>
      </c>
      <c r="Z761" s="37">
        <f t="shared" si="587"/>
        <v>0</v>
      </c>
      <c r="AA761" s="37">
        <f t="shared" si="588"/>
        <v>0</v>
      </c>
      <c r="AB761" s="62">
        <f t="shared" si="589"/>
        <v>0</v>
      </c>
      <c r="AC761" s="37">
        <f t="shared" si="590"/>
        <v>0</v>
      </c>
      <c r="AD761" s="37">
        <f t="shared" si="591"/>
        <v>0</v>
      </c>
      <c r="AF761">
        <f>'Data TREND'!DL43</f>
        <v>50</v>
      </c>
      <c r="AG761" s="37">
        <f>'Data TREND'!EB43</f>
        <v>1240.7573601420193</v>
      </c>
      <c r="AH761" s="37">
        <f>'Data TREND'!EC43</f>
        <v>798.13276689739541</v>
      </c>
      <c r="AI761" s="37">
        <f>'Data TREND'!ED43</f>
        <v>273.95521918173034</v>
      </c>
      <c r="AJ761" s="62">
        <f>'Data TREND'!EE43</f>
        <v>2312.7392361654679</v>
      </c>
      <c r="AK761" s="37">
        <f>'Data TREND'!EF43</f>
        <v>139.99759941009009</v>
      </c>
      <c r="AL761" s="37">
        <f>'Data TREND'!EG43</f>
        <v>57.230391591835158</v>
      </c>
      <c r="AN761" s="37">
        <f t="shared" si="592"/>
        <v>0</v>
      </c>
      <c r="AO761" s="37">
        <f t="shared" si="593"/>
        <v>0</v>
      </c>
      <c r="AP761" s="37">
        <f t="shared" si="594"/>
        <v>0</v>
      </c>
      <c r="AQ761" s="62">
        <f t="shared" si="595"/>
        <v>0</v>
      </c>
      <c r="AR761" s="37">
        <f t="shared" si="596"/>
        <v>0</v>
      </c>
      <c r="AS761" s="37">
        <f t="shared" si="597"/>
        <v>0</v>
      </c>
      <c r="AU761">
        <v>50</v>
      </c>
      <c r="AV761" s="37">
        <f t="shared" si="598"/>
        <v>633.40613366606863</v>
      </c>
      <c r="AW761" s="37">
        <f t="shared" si="599"/>
        <v>796.20681285032049</v>
      </c>
      <c r="AX761" s="37">
        <f t="shared" si="600"/>
        <v>267.42910978917314</v>
      </c>
      <c r="AY761" s="62">
        <f t="shared" si="601"/>
        <v>1696.8993292880723</v>
      </c>
      <c r="AZ761" s="37">
        <f t="shared" si="602"/>
        <v>96.669852862953405</v>
      </c>
      <c r="BA761" s="37">
        <f t="shared" si="603"/>
        <v>39.451711644705561</v>
      </c>
      <c r="BC761">
        <v>50</v>
      </c>
      <c r="BD761" s="37">
        <f>IF(Voorblad!$E$10=Rekenblad!BC761,Rekenblad!AV761,0)</f>
        <v>0</v>
      </c>
      <c r="BE761" s="37">
        <f>IF(Voorblad!$E$10=Rekenblad!BC761,Rekenblad!AW761,0)</f>
        <v>0</v>
      </c>
      <c r="BF761" s="37">
        <f>IF(Voorblad!$E$10=Rekenblad!BC761,Rekenblad!AX761,0)</f>
        <v>0</v>
      </c>
      <c r="BG761" s="62">
        <f>IF(Voorblad!$E$10=Rekenblad!BC761,Rekenblad!AY761,0)</f>
        <v>0</v>
      </c>
      <c r="BH761" s="37">
        <f>IF(Voorblad!$E$10=Rekenblad!BC761,Rekenblad!AZ761,0)</f>
        <v>0</v>
      </c>
      <c r="BI761" s="37">
        <f>IF(Voorblad!$E$10=Rekenblad!BC761,Rekenblad!BA761,0)</f>
        <v>0</v>
      </c>
      <c r="BK761">
        <v>50</v>
      </c>
      <c r="BL761" s="37">
        <f>IF(Voorblad!$E$14=Rekenblad!$BL$719,Rekenblad!BD761,0)</f>
        <v>0</v>
      </c>
      <c r="BM761" s="37">
        <f>IF(Voorblad!$E$14=Rekenblad!$BL$719,Rekenblad!BE761,0)</f>
        <v>0</v>
      </c>
      <c r="BN761" s="37">
        <f>IF(Voorblad!$E$14=Rekenblad!$BL$719,Rekenblad!BF761,0)</f>
        <v>0</v>
      </c>
      <c r="BO761" s="62">
        <f>IF(Voorblad!$E$14=Rekenblad!$BL$719,Rekenblad!BG761,0)</f>
        <v>0</v>
      </c>
      <c r="BP761" s="37">
        <f>IF(Voorblad!$E$14=Rekenblad!$BL$719,Rekenblad!BH761,0)</f>
        <v>0</v>
      </c>
      <c r="BQ761" s="37">
        <f>IF(Voorblad!$E$14=Rekenblad!$BL$719,Rekenblad!BI761,0)</f>
        <v>0</v>
      </c>
    </row>
    <row r="762" spans="2:69" x14ac:dyDescent="0.25">
      <c r="B762">
        <f>'Data TREND'!DL44</f>
        <v>51</v>
      </c>
      <c r="C762" s="37">
        <f>'Data TREND'!DN44</f>
        <v>641.76743564348021</v>
      </c>
      <c r="D762" s="37">
        <f>'Data TREND'!DO44</f>
        <v>811.01937628486655</v>
      </c>
      <c r="E762" s="37">
        <f>'Data TREND'!DP44</f>
        <v>272.68195352058888</v>
      </c>
      <c r="F762" s="62">
        <f>'Data TREND'!DQ44</f>
        <v>1725.3191733838157</v>
      </c>
      <c r="G762" s="37">
        <f>'Data TREND'!DR44</f>
        <v>96.222151417747327</v>
      </c>
      <c r="H762" s="37">
        <f>'Data TREND'!DS44</f>
        <v>39.267453031238489</v>
      </c>
      <c r="J762" s="37">
        <f t="shared" si="580"/>
        <v>641.76743564348021</v>
      </c>
      <c r="K762" s="37">
        <f t="shared" si="581"/>
        <v>811.01937628486655</v>
      </c>
      <c r="L762" s="37">
        <f t="shared" si="582"/>
        <v>272.68195352058888</v>
      </c>
      <c r="M762" s="62">
        <f t="shared" si="583"/>
        <v>1725.3191733838157</v>
      </c>
      <c r="N762" s="37">
        <f t="shared" si="584"/>
        <v>96.222151417747327</v>
      </c>
      <c r="O762" s="37">
        <f t="shared" si="585"/>
        <v>39.267453031238489</v>
      </c>
      <c r="Q762">
        <f>'Data TREND'!DL44</f>
        <v>51</v>
      </c>
      <c r="R762" s="37">
        <f>'Data TREND'!DU44</f>
        <v>952.28566533195976</v>
      </c>
      <c r="S762" s="37">
        <f>'Data TREND'!DV44</f>
        <v>811.81677527176225</v>
      </c>
      <c r="T762" s="37">
        <f>'Data TREND'!DW44</f>
        <v>275.60860814128597</v>
      </c>
      <c r="U762" s="62">
        <f>'Data TREND'!DX44</f>
        <v>2039.8305841088861</v>
      </c>
      <c r="V762" s="37">
        <f>'Data TREND'!DY44</f>
        <v>117.56447111177707</v>
      </c>
      <c r="W762" s="37">
        <f>'Data TREND'!DZ44</f>
        <v>47.979363608336968</v>
      </c>
      <c r="Y762" s="37">
        <f t="shared" si="586"/>
        <v>0</v>
      </c>
      <c r="Z762" s="37">
        <f t="shared" si="587"/>
        <v>0</v>
      </c>
      <c r="AA762" s="37">
        <f t="shared" si="588"/>
        <v>0</v>
      </c>
      <c r="AB762" s="62">
        <f t="shared" si="589"/>
        <v>0</v>
      </c>
      <c r="AC762" s="37">
        <f t="shared" si="590"/>
        <v>0</v>
      </c>
      <c r="AD762" s="37">
        <f t="shared" si="591"/>
        <v>0</v>
      </c>
      <c r="AF762">
        <f>'Data TREND'!DL44</f>
        <v>51</v>
      </c>
      <c r="AG762" s="37">
        <f>'Data TREND'!EB44</f>
        <v>1256.0385624742412</v>
      </c>
      <c r="AH762" s="37">
        <f>'Data TREND'!EC44</f>
        <v>812.85097305615807</v>
      </c>
      <c r="AI762" s="37">
        <f>'Data TREND'!ED44</f>
        <v>279.04551601669112</v>
      </c>
      <c r="AJ762" s="62">
        <f>'Data TREND'!EE44</f>
        <v>2347.8246881968853</v>
      </c>
      <c r="AK762" s="37">
        <f>'Data TREND'!EF44</f>
        <v>139.08341997635182</v>
      </c>
      <c r="AL762" s="37">
        <f>'Data TREND'!EG44</f>
        <v>56.854846060321471</v>
      </c>
      <c r="AN762" s="37">
        <f t="shared" si="592"/>
        <v>0</v>
      </c>
      <c r="AO762" s="37">
        <f t="shared" si="593"/>
        <v>0</v>
      </c>
      <c r="AP762" s="37">
        <f t="shared" si="594"/>
        <v>0</v>
      </c>
      <c r="AQ762" s="62">
        <f t="shared" si="595"/>
        <v>0</v>
      </c>
      <c r="AR762" s="37">
        <f t="shared" si="596"/>
        <v>0</v>
      </c>
      <c r="AS762" s="37">
        <f t="shared" si="597"/>
        <v>0</v>
      </c>
      <c r="AU762">
        <v>51</v>
      </c>
      <c r="AV762" s="37">
        <f t="shared" si="598"/>
        <v>641.76743564348021</v>
      </c>
      <c r="AW762" s="37">
        <f t="shared" si="599"/>
        <v>811.01937628486655</v>
      </c>
      <c r="AX762" s="37">
        <f t="shared" si="600"/>
        <v>272.68195352058888</v>
      </c>
      <c r="AY762" s="62">
        <f t="shared" si="601"/>
        <v>1725.3191733838157</v>
      </c>
      <c r="AZ762" s="37">
        <f t="shared" si="602"/>
        <v>96.222151417747327</v>
      </c>
      <c r="BA762" s="37">
        <f t="shared" si="603"/>
        <v>39.267453031238489</v>
      </c>
      <c r="BC762">
        <v>51</v>
      </c>
      <c r="BD762" s="37">
        <f>IF(Voorblad!$E$10=Rekenblad!BC762,Rekenblad!AV762,0)</f>
        <v>0</v>
      </c>
      <c r="BE762" s="37">
        <f>IF(Voorblad!$E$10=Rekenblad!BC762,Rekenblad!AW762,0)</f>
        <v>0</v>
      </c>
      <c r="BF762" s="37">
        <f>IF(Voorblad!$E$10=Rekenblad!BC762,Rekenblad!AX762,0)</f>
        <v>0</v>
      </c>
      <c r="BG762" s="62">
        <f>IF(Voorblad!$E$10=Rekenblad!BC762,Rekenblad!AY762,0)</f>
        <v>0</v>
      </c>
      <c r="BH762" s="37">
        <f>IF(Voorblad!$E$10=Rekenblad!BC762,Rekenblad!AZ762,0)</f>
        <v>0</v>
      </c>
      <c r="BI762" s="37">
        <f>IF(Voorblad!$E$10=Rekenblad!BC762,Rekenblad!BA762,0)</f>
        <v>0</v>
      </c>
      <c r="BK762">
        <v>51</v>
      </c>
      <c r="BL762" s="37">
        <f>IF(Voorblad!$E$14=Rekenblad!$BL$719,Rekenblad!BD762,0)</f>
        <v>0</v>
      </c>
      <c r="BM762" s="37">
        <f>IF(Voorblad!$E$14=Rekenblad!$BL$719,Rekenblad!BE762,0)</f>
        <v>0</v>
      </c>
      <c r="BN762" s="37">
        <f>IF(Voorblad!$E$14=Rekenblad!$BL$719,Rekenblad!BF762,0)</f>
        <v>0</v>
      </c>
      <c r="BO762" s="62">
        <f>IF(Voorblad!$E$14=Rekenblad!$BL$719,Rekenblad!BG762,0)</f>
        <v>0</v>
      </c>
      <c r="BP762" s="37">
        <f>IF(Voorblad!$E$14=Rekenblad!$BL$719,Rekenblad!BH762,0)</f>
        <v>0</v>
      </c>
      <c r="BQ762" s="37">
        <f>IF(Voorblad!$E$14=Rekenblad!$BL$719,Rekenblad!BI762,0)</f>
        <v>0</v>
      </c>
    </row>
    <row r="763" spans="2:69" x14ac:dyDescent="0.25">
      <c r="B763">
        <f>'Data TREND'!DL45</f>
        <v>52</v>
      </c>
      <c r="C763" s="37">
        <f>'Data TREND'!DN45</f>
        <v>650.12873762089191</v>
      </c>
      <c r="D763" s="37">
        <f>'Data TREND'!DO45</f>
        <v>825.8319397194125</v>
      </c>
      <c r="E763" s="37">
        <f>'Data TREND'!DP45</f>
        <v>277.93479725200456</v>
      </c>
      <c r="F763" s="62">
        <f>'Data TREND'!DQ45</f>
        <v>1753.7390174795594</v>
      </c>
      <c r="G763" s="37">
        <f>'Data TREND'!DR45</f>
        <v>95.774449972541248</v>
      </c>
      <c r="H763" s="37">
        <f>'Data TREND'!DS45</f>
        <v>39.083194417771416</v>
      </c>
      <c r="J763" s="37">
        <f t="shared" si="580"/>
        <v>650.12873762089191</v>
      </c>
      <c r="K763" s="37">
        <f t="shared" si="581"/>
        <v>825.8319397194125</v>
      </c>
      <c r="L763" s="37">
        <f t="shared" si="582"/>
        <v>277.93479725200456</v>
      </c>
      <c r="M763" s="62">
        <f t="shared" si="583"/>
        <v>1753.7390174795594</v>
      </c>
      <c r="N763" s="37">
        <f t="shared" si="584"/>
        <v>95.774449972541248</v>
      </c>
      <c r="O763" s="37">
        <f t="shared" si="585"/>
        <v>39.083194417771416</v>
      </c>
      <c r="Q763">
        <f>'Data TREND'!DL45</f>
        <v>52</v>
      </c>
      <c r="R763" s="37">
        <f>'Data TREND'!DU45</f>
        <v>964.18512649605134</v>
      </c>
      <c r="S763" s="37">
        <f>'Data TREND'!DV45</f>
        <v>826.58157721894304</v>
      </c>
      <c r="T763" s="37">
        <f>'Data TREND'!DW45</f>
        <v>280.78515958773642</v>
      </c>
      <c r="U763" s="62">
        <f>'Data TREND'!DX45</f>
        <v>2071.6726177711535</v>
      </c>
      <c r="V763" s="37">
        <f>'Data TREND'!DY45</f>
        <v>116.89476199593166</v>
      </c>
      <c r="W763" s="37">
        <f>'Data TREND'!DZ45</f>
        <v>47.70510513464216</v>
      </c>
      <c r="Y763" s="37">
        <f t="shared" si="586"/>
        <v>0</v>
      </c>
      <c r="Z763" s="37">
        <f t="shared" si="587"/>
        <v>0</v>
      </c>
      <c r="AA763" s="37">
        <f t="shared" si="588"/>
        <v>0</v>
      </c>
      <c r="AB763" s="62">
        <f t="shared" si="589"/>
        <v>0</v>
      </c>
      <c r="AC763" s="37">
        <f t="shared" si="590"/>
        <v>0</v>
      </c>
      <c r="AD763" s="37">
        <f t="shared" si="591"/>
        <v>0</v>
      </c>
      <c r="AF763">
        <f>'Data TREND'!DL45</f>
        <v>52</v>
      </c>
      <c r="AG763" s="37">
        <f>'Data TREND'!EB45</f>
        <v>1271.3197648064631</v>
      </c>
      <c r="AH763" s="37">
        <f>'Data TREND'!EC45</f>
        <v>827.56917921492072</v>
      </c>
      <c r="AI763" s="37">
        <f>'Data TREND'!ED45</f>
        <v>284.13581285165196</v>
      </c>
      <c r="AJ763" s="62">
        <f>'Data TREND'!EE45</f>
        <v>2382.9101402283022</v>
      </c>
      <c r="AK763" s="37">
        <f>'Data TREND'!EF45</f>
        <v>138.16924054261355</v>
      </c>
      <c r="AL763" s="37">
        <f>'Data TREND'!EG45</f>
        <v>56.479300528807784</v>
      </c>
      <c r="AN763" s="37">
        <f t="shared" si="592"/>
        <v>0</v>
      </c>
      <c r="AO763" s="37">
        <f t="shared" si="593"/>
        <v>0</v>
      </c>
      <c r="AP763" s="37">
        <f t="shared" si="594"/>
        <v>0</v>
      </c>
      <c r="AQ763" s="62">
        <f t="shared" si="595"/>
        <v>0</v>
      </c>
      <c r="AR763" s="37">
        <f t="shared" si="596"/>
        <v>0</v>
      </c>
      <c r="AS763" s="37">
        <f t="shared" si="597"/>
        <v>0</v>
      </c>
      <c r="AU763">
        <v>52</v>
      </c>
      <c r="AV763" s="37">
        <f t="shared" si="598"/>
        <v>650.12873762089191</v>
      </c>
      <c r="AW763" s="37">
        <f t="shared" si="599"/>
        <v>825.8319397194125</v>
      </c>
      <c r="AX763" s="37">
        <f t="shared" si="600"/>
        <v>277.93479725200456</v>
      </c>
      <c r="AY763" s="62">
        <f t="shared" si="601"/>
        <v>1753.7390174795594</v>
      </c>
      <c r="AZ763" s="37">
        <f t="shared" si="602"/>
        <v>95.774449972541248</v>
      </c>
      <c r="BA763" s="37">
        <f t="shared" si="603"/>
        <v>39.083194417771416</v>
      </c>
      <c r="BC763">
        <v>52</v>
      </c>
      <c r="BD763" s="37">
        <f>IF(Voorblad!$E$10=Rekenblad!BC763,Rekenblad!AV763,0)</f>
        <v>0</v>
      </c>
      <c r="BE763" s="37">
        <f>IF(Voorblad!$E$10=Rekenblad!BC763,Rekenblad!AW763,0)</f>
        <v>0</v>
      </c>
      <c r="BF763" s="37">
        <f>IF(Voorblad!$E$10=Rekenblad!BC763,Rekenblad!AX763,0)</f>
        <v>0</v>
      </c>
      <c r="BG763" s="62">
        <f>IF(Voorblad!$E$10=Rekenblad!BC763,Rekenblad!AY763,0)</f>
        <v>0</v>
      </c>
      <c r="BH763" s="37">
        <f>IF(Voorblad!$E$10=Rekenblad!BC763,Rekenblad!AZ763,0)</f>
        <v>0</v>
      </c>
      <c r="BI763" s="37">
        <f>IF(Voorblad!$E$10=Rekenblad!BC763,Rekenblad!BA763,0)</f>
        <v>0</v>
      </c>
      <c r="BK763">
        <v>52</v>
      </c>
      <c r="BL763" s="37">
        <f>IF(Voorblad!$E$14=Rekenblad!$BL$719,Rekenblad!BD763,0)</f>
        <v>0</v>
      </c>
      <c r="BM763" s="37">
        <f>IF(Voorblad!$E$14=Rekenblad!$BL$719,Rekenblad!BE763,0)</f>
        <v>0</v>
      </c>
      <c r="BN763" s="37">
        <f>IF(Voorblad!$E$14=Rekenblad!$BL$719,Rekenblad!BF763,0)</f>
        <v>0</v>
      </c>
      <c r="BO763" s="62">
        <f>IF(Voorblad!$E$14=Rekenblad!$BL$719,Rekenblad!BG763,0)</f>
        <v>0</v>
      </c>
      <c r="BP763" s="37">
        <f>IF(Voorblad!$E$14=Rekenblad!$BL$719,Rekenblad!BH763,0)</f>
        <v>0</v>
      </c>
      <c r="BQ763" s="37">
        <f>IF(Voorblad!$E$14=Rekenblad!$BL$719,Rekenblad!BI763,0)</f>
        <v>0</v>
      </c>
    </row>
    <row r="764" spans="2:69" x14ac:dyDescent="0.25">
      <c r="B764">
        <f>'Data TREND'!DL46</f>
        <v>53</v>
      </c>
      <c r="C764" s="37">
        <f>'Data TREND'!DN46</f>
        <v>658.4900395983035</v>
      </c>
      <c r="D764" s="37">
        <f>'Data TREND'!DO46</f>
        <v>840.64450315395845</v>
      </c>
      <c r="E764" s="37">
        <f>'Data TREND'!DP46</f>
        <v>283.18764098342029</v>
      </c>
      <c r="F764" s="62">
        <f>'Data TREND'!DQ46</f>
        <v>1782.158861575303</v>
      </c>
      <c r="G764" s="37">
        <f>'Data TREND'!DR46</f>
        <v>95.326748527335155</v>
      </c>
      <c r="H764" s="37">
        <f>'Data TREND'!DS46</f>
        <v>38.898935804304344</v>
      </c>
      <c r="J764" s="37">
        <f t="shared" si="580"/>
        <v>658.4900395983035</v>
      </c>
      <c r="K764" s="37">
        <f t="shared" si="581"/>
        <v>840.64450315395845</v>
      </c>
      <c r="L764" s="37">
        <f t="shared" si="582"/>
        <v>283.18764098342029</v>
      </c>
      <c r="M764" s="62">
        <f t="shared" si="583"/>
        <v>1782.158861575303</v>
      </c>
      <c r="N764" s="37">
        <f t="shared" si="584"/>
        <v>95.326748527335155</v>
      </c>
      <c r="O764" s="37">
        <f t="shared" si="585"/>
        <v>38.898935804304344</v>
      </c>
      <c r="Q764">
        <f>'Data TREND'!DL46</f>
        <v>53</v>
      </c>
      <c r="R764" s="37">
        <f>'Data TREND'!DU46</f>
        <v>976.0845876601428</v>
      </c>
      <c r="S764" s="37">
        <f>'Data TREND'!DV46</f>
        <v>841.34637916612382</v>
      </c>
      <c r="T764" s="37">
        <f>'Data TREND'!DW46</f>
        <v>285.96171103418681</v>
      </c>
      <c r="U764" s="62">
        <f>'Data TREND'!DX46</f>
        <v>2103.514651433421</v>
      </c>
      <c r="V764" s="37">
        <f>'Data TREND'!DY46</f>
        <v>116.22505288008625</v>
      </c>
      <c r="W764" s="37">
        <f>'Data TREND'!DZ46</f>
        <v>47.430846660947353</v>
      </c>
      <c r="Y764" s="37">
        <f t="shared" si="586"/>
        <v>0</v>
      </c>
      <c r="Z764" s="37">
        <f t="shared" si="587"/>
        <v>0</v>
      </c>
      <c r="AA764" s="37">
        <f t="shared" si="588"/>
        <v>0</v>
      </c>
      <c r="AB764" s="62">
        <f t="shared" si="589"/>
        <v>0</v>
      </c>
      <c r="AC764" s="37">
        <f t="shared" si="590"/>
        <v>0</v>
      </c>
      <c r="AD764" s="37">
        <f t="shared" si="591"/>
        <v>0</v>
      </c>
      <c r="AF764">
        <f>'Data TREND'!DL46</f>
        <v>53</v>
      </c>
      <c r="AG764" s="37">
        <f>'Data TREND'!EB46</f>
        <v>1286.6009671386851</v>
      </c>
      <c r="AH764" s="37">
        <f>'Data TREND'!EC46</f>
        <v>842.28738537368338</v>
      </c>
      <c r="AI764" s="37">
        <f>'Data TREND'!ED46</f>
        <v>289.22610968661274</v>
      </c>
      <c r="AJ764" s="62">
        <f>'Data TREND'!EE46</f>
        <v>2417.9955922597196</v>
      </c>
      <c r="AK764" s="37">
        <f>'Data TREND'!EF46</f>
        <v>137.25506110887528</v>
      </c>
      <c r="AL764" s="37">
        <f>'Data TREND'!EG46</f>
        <v>56.103754997294097</v>
      </c>
      <c r="AN764" s="37">
        <f t="shared" si="592"/>
        <v>0</v>
      </c>
      <c r="AO764" s="37">
        <f t="shared" si="593"/>
        <v>0</v>
      </c>
      <c r="AP764" s="37">
        <f t="shared" si="594"/>
        <v>0</v>
      </c>
      <c r="AQ764" s="62">
        <f t="shared" si="595"/>
        <v>0</v>
      </c>
      <c r="AR764" s="37">
        <f t="shared" si="596"/>
        <v>0</v>
      </c>
      <c r="AS764" s="37">
        <f t="shared" si="597"/>
        <v>0</v>
      </c>
      <c r="AU764">
        <v>53</v>
      </c>
      <c r="AV764" s="37">
        <f t="shared" si="598"/>
        <v>658.4900395983035</v>
      </c>
      <c r="AW764" s="37">
        <f t="shared" si="599"/>
        <v>840.64450315395845</v>
      </c>
      <c r="AX764" s="37">
        <f t="shared" si="600"/>
        <v>283.18764098342029</v>
      </c>
      <c r="AY764" s="62">
        <f t="shared" si="601"/>
        <v>1782.158861575303</v>
      </c>
      <c r="AZ764" s="37">
        <f t="shared" si="602"/>
        <v>95.326748527335155</v>
      </c>
      <c r="BA764" s="37">
        <f t="shared" si="603"/>
        <v>38.898935804304344</v>
      </c>
      <c r="BC764">
        <v>53</v>
      </c>
      <c r="BD764" s="37">
        <f>IF(Voorblad!$E$10=Rekenblad!BC764,Rekenblad!AV764,0)</f>
        <v>0</v>
      </c>
      <c r="BE764" s="37">
        <f>IF(Voorblad!$E$10=Rekenblad!BC764,Rekenblad!AW764,0)</f>
        <v>0</v>
      </c>
      <c r="BF764" s="37">
        <f>IF(Voorblad!$E$10=Rekenblad!BC764,Rekenblad!AX764,0)</f>
        <v>0</v>
      </c>
      <c r="BG764" s="62">
        <f>IF(Voorblad!$E$10=Rekenblad!BC764,Rekenblad!AY764,0)</f>
        <v>0</v>
      </c>
      <c r="BH764" s="37">
        <f>IF(Voorblad!$E$10=Rekenblad!BC764,Rekenblad!AZ764,0)</f>
        <v>0</v>
      </c>
      <c r="BI764" s="37">
        <f>IF(Voorblad!$E$10=Rekenblad!BC764,Rekenblad!BA764,0)</f>
        <v>0</v>
      </c>
      <c r="BK764">
        <v>53</v>
      </c>
      <c r="BL764" s="37">
        <f>IF(Voorblad!$E$14=Rekenblad!$BL$719,Rekenblad!BD764,0)</f>
        <v>0</v>
      </c>
      <c r="BM764" s="37">
        <f>IF(Voorblad!$E$14=Rekenblad!$BL$719,Rekenblad!BE764,0)</f>
        <v>0</v>
      </c>
      <c r="BN764" s="37">
        <f>IF(Voorblad!$E$14=Rekenblad!$BL$719,Rekenblad!BF764,0)</f>
        <v>0</v>
      </c>
      <c r="BO764" s="62">
        <f>IF(Voorblad!$E$14=Rekenblad!$BL$719,Rekenblad!BG764,0)</f>
        <v>0</v>
      </c>
      <c r="BP764" s="37">
        <f>IF(Voorblad!$E$14=Rekenblad!$BL$719,Rekenblad!BH764,0)</f>
        <v>0</v>
      </c>
      <c r="BQ764" s="37">
        <f>IF(Voorblad!$E$14=Rekenblad!$BL$719,Rekenblad!BI764,0)</f>
        <v>0</v>
      </c>
    </row>
    <row r="765" spans="2:69" x14ac:dyDescent="0.25">
      <c r="B765">
        <f>'Data TREND'!DL47</f>
        <v>54</v>
      </c>
      <c r="C765" s="37">
        <f>'Data TREND'!DN47</f>
        <v>666.8513415757152</v>
      </c>
      <c r="D765" s="37">
        <f>'Data TREND'!DO47</f>
        <v>855.4570665885044</v>
      </c>
      <c r="E765" s="37">
        <f>'Data TREND'!DP47</f>
        <v>288.44048471483603</v>
      </c>
      <c r="F765" s="62">
        <f>'Data TREND'!DQ47</f>
        <v>1810.5787056710467</v>
      </c>
      <c r="G765" s="37">
        <f>'Data TREND'!DR47</f>
        <v>94.879047082129091</v>
      </c>
      <c r="H765" s="37">
        <f>'Data TREND'!DS47</f>
        <v>38.714677190837271</v>
      </c>
      <c r="J765" s="37">
        <f t="shared" si="580"/>
        <v>666.8513415757152</v>
      </c>
      <c r="K765" s="37">
        <f t="shared" si="581"/>
        <v>855.4570665885044</v>
      </c>
      <c r="L765" s="37">
        <f t="shared" si="582"/>
        <v>288.44048471483603</v>
      </c>
      <c r="M765" s="62">
        <f t="shared" si="583"/>
        <v>1810.5787056710467</v>
      </c>
      <c r="N765" s="37">
        <f t="shared" si="584"/>
        <v>94.879047082129091</v>
      </c>
      <c r="O765" s="37">
        <f t="shared" si="585"/>
        <v>38.714677190837271</v>
      </c>
      <c r="Q765">
        <f>'Data TREND'!DL47</f>
        <v>54</v>
      </c>
      <c r="R765" s="37">
        <f>'Data TREND'!DU47</f>
        <v>987.98404882423426</v>
      </c>
      <c r="S765" s="37">
        <f>'Data TREND'!DV47</f>
        <v>856.1111811133045</v>
      </c>
      <c r="T765" s="37">
        <f>'Data TREND'!DW47</f>
        <v>291.13826248063725</v>
      </c>
      <c r="U765" s="62">
        <f>'Data TREND'!DX47</f>
        <v>2135.3566850956886</v>
      </c>
      <c r="V765" s="37">
        <f>'Data TREND'!DY47</f>
        <v>115.55534376424083</v>
      </c>
      <c r="W765" s="37">
        <f>'Data TREND'!DZ47</f>
        <v>47.156588187252552</v>
      </c>
      <c r="Y765" s="37">
        <f t="shared" si="586"/>
        <v>0</v>
      </c>
      <c r="Z765" s="37">
        <f t="shared" si="587"/>
        <v>0</v>
      </c>
      <c r="AA765" s="37">
        <f t="shared" si="588"/>
        <v>0</v>
      </c>
      <c r="AB765" s="62">
        <f t="shared" si="589"/>
        <v>0</v>
      </c>
      <c r="AC765" s="37">
        <f t="shared" si="590"/>
        <v>0</v>
      </c>
      <c r="AD765" s="37">
        <f t="shared" si="591"/>
        <v>0</v>
      </c>
      <c r="AF765">
        <f>'Data TREND'!DL47</f>
        <v>54</v>
      </c>
      <c r="AG765" s="37">
        <f>'Data TREND'!EB47</f>
        <v>1301.882169470907</v>
      </c>
      <c r="AH765" s="37">
        <f>'Data TREND'!EC47</f>
        <v>857.00559153244603</v>
      </c>
      <c r="AI765" s="37">
        <f>'Data TREND'!ED47</f>
        <v>294.31640652157353</v>
      </c>
      <c r="AJ765" s="62">
        <f>'Data TREND'!EE47</f>
        <v>2453.081044291137</v>
      </c>
      <c r="AK765" s="37">
        <f>'Data TREND'!EF47</f>
        <v>136.34088167513701</v>
      </c>
      <c r="AL765" s="37">
        <f>'Data TREND'!EG47</f>
        <v>55.728209465780409</v>
      </c>
      <c r="AN765" s="37">
        <f t="shared" si="592"/>
        <v>0</v>
      </c>
      <c r="AO765" s="37">
        <f t="shared" si="593"/>
        <v>0</v>
      </c>
      <c r="AP765" s="37">
        <f t="shared" si="594"/>
        <v>0</v>
      </c>
      <c r="AQ765" s="62">
        <f t="shared" si="595"/>
        <v>0</v>
      </c>
      <c r="AR765" s="37">
        <f t="shared" si="596"/>
        <v>0</v>
      </c>
      <c r="AS765" s="37">
        <f t="shared" si="597"/>
        <v>0</v>
      </c>
      <c r="AU765">
        <v>54</v>
      </c>
      <c r="AV765" s="37">
        <f t="shared" si="598"/>
        <v>666.8513415757152</v>
      </c>
      <c r="AW765" s="37">
        <f t="shared" si="599"/>
        <v>855.4570665885044</v>
      </c>
      <c r="AX765" s="37">
        <f t="shared" si="600"/>
        <v>288.44048471483603</v>
      </c>
      <c r="AY765" s="62">
        <f t="shared" si="601"/>
        <v>1810.5787056710467</v>
      </c>
      <c r="AZ765" s="37">
        <f t="shared" si="602"/>
        <v>94.879047082129091</v>
      </c>
      <c r="BA765" s="37">
        <f t="shared" si="603"/>
        <v>38.714677190837271</v>
      </c>
      <c r="BC765">
        <v>54</v>
      </c>
      <c r="BD765" s="37">
        <f>IF(Voorblad!$E$10=Rekenblad!BC765,Rekenblad!AV765,0)</f>
        <v>0</v>
      </c>
      <c r="BE765" s="37">
        <f>IF(Voorblad!$E$10=Rekenblad!BC765,Rekenblad!AW765,0)</f>
        <v>0</v>
      </c>
      <c r="BF765" s="37">
        <f>IF(Voorblad!$E$10=Rekenblad!BC765,Rekenblad!AX765,0)</f>
        <v>0</v>
      </c>
      <c r="BG765" s="62">
        <f>IF(Voorblad!$E$10=Rekenblad!BC765,Rekenblad!AY765,0)</f>
        <v>0</v>
      </c>
      <c r="BH765" s="37">
        <f>IF(Voorblad!$E$10=Rekenblad!BC765,Rekenblad!AZ765,0)</f>
        <v>0</v>
      </c>
      <c r="BI765" s="37">
        <f>IF(Voorblad!$E$10=Rekenblad!BC765,Rekenblad!BA765,0)</f>
        <v>0</v>
      </c>
      <c r="BK765">
        <v>54</v>
      </c>
      <c r="BL765" s="37">
        <f>IF(Voorblad!$E$14=Rekenblad!$BL$719,Rekenblad!BD765,0)</f>
        <v>0</v>
      </c>
      <c r="BM765" s="37">
        <f>IF(Voorblad!$E$14=Rekenblad!$BL$719,Rekenblad!BE765,0)</f>
        <v>0</v>
      </c>
      <c r="BN765" s="37">
        <f>IF(Voorblad!$E$14=Rekenblad!$BL$719,Rekenblad!BF765,0)</f>
        <v>0</v>
      </c>
      <c r="BO765" s="62">
        <f>IF(Voorblad!$E$14=Rekenblad!$BL$719,Rekenblad!BG765,0)</f>
        <v>0</v>
      </c>
      <c r="BP765" s="37">
        <f>IF(Voorblad!$E$14=Rekenblad!$BL$719,Rekenblad!BH765,0)</f>
        <v>0</v>
      </c>
      <c r="BQ765" s="37">
        <f>IF(Voorblad!$E$14=Rekenblad!$BL$719,Rekenblad!BI765,0)</f>
        <v>0</v>
      </c>
    </row>
    <row r="766" spans="2:69" x14ac:dyDescent="0.25">
      <c r="B766">
        <f>'Data TREND'!DL48</f>
        <v>55</v>
      </c>
      <c r="C766" s="37">
        <f>'Data TREND'!DN48</f>
        <v>675.21264355312678</v>
      </c>
      <c r="D766" s="37">
        <f>'Data TREND'!DO48</f>
        <v>870.26963002305047</v>
      </c>
      <c r="E766" s="37">
        <f>'Data TREND'!DP48</f>
        <v>293.69332844625171</v>
      </c>
      <c r="F766" s="62">
        <f>'Data TREND'!DQ48</f>
        <v>1838.9985497667903</v>
      </c>
      <c r="G766" s="37">
        <f>'Data TREND'!DR48</f>
        <v>94.431345636922998</v>
      </c>
      <c r="H766" s="37">
        <f>'Data TREND'!DS48</f>
        <v>38.530418577370199</v>
      </c>
      <c r="J766" s="37">
        <f t="shared" si="580"/>
        <v>675.21264355312678</v>
      </c>
      <c r="K766" s="37">
        <f t="shared" si="581"/>
        <v>870.26963002305047</v>
      </c>
      <c r="L766" s="37">
        <f t="shared" si="582"/>
        <v>293.69332844625171</v>
      </c>
      <c r="M766" s="62">
        <f t="shared" si="583"/>
        <v>1838.9985497667903</v>
      </c>
      <c r="N766" s="37">
        <f t="shared" si="584"/>
        <v>94.431345636922998</v>
      </c>
      <c r="O766" s="37">
        <f t="shared" si="585"/>
        <v>38.530418577370199</v>
      </c>
      <c r="Q766">
        <f>'Data TREND'!DL48</f>
        <v>55</v>
      </c>
      <c r="R766" s="37">
        <f>'Data TREND'!DU48</f>
        <v>999.88350998832573</v>
      </c>
      <c r="S766" s="37">
        <f>'Data TREND'!DV48</f>
        <v>870.87598306048528</v>
      </c>
      <c r="T766" s="37">
        <f>'Data TREND'!DW48</f>
        <v>296.3148139270877</v>
      </c>
      <c r="U766" s="62">
        <f>'Data TREND'!DX48</f>
        <v>2167.1987187579562</v>
      </c>
      <c r="V766" s="37">
        <f>'Data TREND'!DY48</f>
        <v>114.88563464839541</v>
      </c>
      <c r="W766" s="37">
        <f>'Data TREND'!DZ48</f>
        <v>46.882329713557745</v>
      </c>
      <c r="Y766" s="37">
        <f t="shared" si="586"/>
        <v>0</v>
      </c>
      <c r="Z766" s="37">
        <f t="shared" si="587"/>
        <v>0</v>
      </c>
      <c r="AA766" s="37">
        <f t="shared" si="588"/>
        <v>0</v>
      </c>
      <c r="AB766" s="62">
        <f t="shared" si="589"/>
        <v>0</v>
      </c>
      <c r="AC766" s="37">
        <f t="shared" si="590"/>
        <v>0</v>
      </c>
      <c r="AD766" s="37">
        <f t="shared" si="591"/>
        <v>0</v>
      </c>
      <c r="AF766">
        <f>'Data TREND'!DL48</f>
        <v>55</v>
      </c>
      <c r="AG766" s="37">
        <f>'Data TREND'!EB48</f>
        <v>1317.1633718031289</v>
      </c>
      <c r="AH766" s="37">
        <f>'Data TREND'!EC48</f>
        <v>871.72379769120857</v>
      </c>
      <c r="AI766" s="37">
        <f>'Data TREND'!ED48</f>
        <v>299.40670335653436</v>
      </c>
      <c r="AJ766" s="62">
        <f>'Data TREND'!EE48</f>
        <v>2488.1664963225539</v>
      </c>
      <c r="AK766" s="37">
        <f>'Data TREND'!EF48</f>
        <v>135.42670224139874</v>
      </c>
      <c r="AL766" s="37">
        <f>'Data TREND'!EG48</f>
        <v>55.352663934266722</v>
      </c>
      <c r="AN766" s="37">
        <f t="shared" si="592"/>
        <v>0</v>
      </c>
      <c r="AO766" s="37">
        <f t="shared" si="593"/>
        <v>0</v>
      </c>
      <c r="AP766" s="37">
        <f t="shared" si="594"/>
        <v>0</v>
      </c>
      <c r="AQ766" s="62">
        <f t="shared" si="595"/>
        <v>0</v>
      </c>
      <c r="AR766" s="37">
        <f t="shared" si="596"/>
        <v>0</v>
      </c>
      <c r="AS766" s="37">
        <f t="shared" si="597"/>
        <v>0</v>
      </c>
      <c r="AU766">
        <v>55</v>
      </c>
      <c r="AV766" s="37">
        <f t="shared" si="598"/>
        <v>675.21264355312678</v>
      </c>
      <c r="AW766" s="37">
        <f t="shared" si="599"/>
        <v>870.26963002305047</v>
      </c>
      <c r="AX766" s="37">
        <f t="shared" si="600"/>
        <v>293.69332844625171</v>
      </c>
      <c r="AY766" s="62">
        <f t="shared" si="601"/>
        <v>1838.9985497667903</v>
      </c>
      <c r="AZ766" s="37">
        <f t="shared" si="602"/>
        <v>94.431345636922998</v>
      </c>
      <c r="BA766" s="37">
        <f t="shared" si="603"/>
        <v>38.530418577370199</v>
      </c>
      <c r="BC766">
        <v>55</v>
      </c>
      <c r="BD766" s="37">
        <f>IF(Voorblad!$E$10=Rekenblad!BC766,Rekenblad!AV766,0)</f>
        <v>0</v>
      </c>
      <c r="BE766" s="37">
        <f>IF(Voorblad!$E$10=Rekenblad!BC766,Rekenblad!AW766,0)</f>
        <v>0</v>
      </c>
      <c r="BF766" s="37">
        <f>IF(Voorblad!$E$10=Rekenblad!BC766,Rekenblad!AX766,0)</f>
        <v>0</v>
      </c>
      <c r="BG766" s="62">
        <f>IF(Voorblad!$E$10=Rekenblad!BC766,Rekenblad!AY766,0)</f>
        <v>0</v>
      </c>
      <c r="BH766" s="37">
        <f>IF(Voorblad!$E$10=Rekenblad!BC766,Rekenblad!AZ766,0)</f>
        <v>0</v>
      </c>
      <c r="BI766" s="37">
        <f>IF(Voorblad!$E$10=Rekenblad!BC766,Rekenblad!BA766,0)</f>
        <v>0</v>
      </c>
      <c r="BK766">
        <v>55</v>
      </c>
      <c r="BL766" s="37">
        <f>IF(Voorblad!$E$14=Rekenblad!$BL$719,Rekenblad!BD766,0)</f>
        <v>0</v>
      </c>
      <c r="BM766" s="37">
        <f>IF(Voorblad!$E$14=Rekenblad!$BL$719,Rekenblad!BE766,0)</f>
        <v>0</v>
      </c>
      <c r="BN766" s="37">
        <f>IF(Voorblad!$E$14=Rekenblad!$BL$719,Rekenblad!BF766,0)</f>
        <v>0</v>
      </c>
      <c r="BO766" s="62">
        <f>IF(Voorblad!$E$14=Rekenblad!$BL$719,Rekenblad!BG766,0)</f>
        <v>0</v>
      </c>
      <c r="BP766" s="37">
        <f>IF(Voorblad!$E$14=Rekenblad!$BL$719,Rekenblad!BH766,0)</f>
        <v>0</v>
      </c>
      <c r="BQ766" s="37">
        <f>IF(Voorblad!$E$14=Rekenblad!$BL$719,Rekenblad!BI766,0)</f>
        <v>0</v>
      </c>
    </row>
    <row r="767" spans="2:69" x14ac:dyDescent="0.25">
      <c r="B767">
        <f>'Data TREND'!DL49</f>
        <v>56</v>
      </c>
      <c r="C767" s="37">
        <f>'Data TREND'!DN49</f>
        <v>683.57394553053837</v>
      </c>
      <c r="D767" s="37">
        <f>'Data TREND'!DO49</f>
        <v>885.08219345759642</v>
      </c>
      <c r="E767" s="37">
        <f>'Data TREND'!DP49</f>
        <v>298.94617217766745</v>
      </c>
      <c r="F767" s="62">
        <f>'Data TREND'!DQ49</f>
        <v>1867.418393862534</v>
      </c>
      <c r="G767" s="37">
        <f>'Data TREND'!DR49</f>
        <v>93.98364419171692</v>
      </c>
      <c r="H767" s="37">
        <f>'Data TREND'!DS49</f>
        <v>38.346159963903133</v>
      </c>
      <c r="J767" s="37">
        <f t="shared" si="580"/>
        <v>683.57394553053837</v>
      </c>
      <c r="K767" s="37">
        <f t="shared" si="581"/>
        <v>885.08219345759642</v>
      </c>
      <c r="L767" s="37">
        <f t="shared" si="582"/>
        <v>298.94617217766745</v>
      </c>
      <c r="M767" s="62">
        <f t="shared" si="583"/>
        <v>1867.418393862534</v>
      </c>
      <c r="N767" s="37">
        <f t="shared" si="584"/>
        <v>93.98364419171692</v>
      </c>
      <c r="O767" s="37">
        <f t="shared" si="585"/>
        <v>38.346159963903133</v>
      </c>
      <c r="Q767">
        <f>'Data TREND'!DL49</f>
        <v>56</v>
      </c>
      <c r="R767" s="37">
        <f>'Data TREND'!DU49</f>
        <v>1011.7829711524173</v>
      </c>
      <c r="S767" s="37">
        <f>'Data TREND'!DV49</f>
        <v>885.64078500766607</v>
      </c>
      <c r="T767" s="37">
        <f>'Data TREND'!DW49</f>
        <v>301.49136537353809</v>
      </c>
      <c r="U767" s="62">
        <f>'Data TREND'!DX49</f>
        <v>2199.0407524202237</v>
      </c>
      <c r="V767" s="37">
        <f>'Data TREND'!DY49</f>
        <v>114.21592553254999</v>
      </c>
      <c r="W767" s="37">
        <f>'Data TREND'!DZ49</f>
        <v>46.608071239862937</v>
      </c>
      <c r="Y767" s="37">
        <f t="shared" si="586"/>
        <v>0</v>
      </c>
      <c r="Z767" s="37">
        <f t="shared" si="587"/>
        <v>0</v>
      </c>
      <c r="AA767" s="37">
        <f t="shared" si="588"/>
        <v>0</v>
      </c>
      <c r="AB767" s="62">
        <f t="shared" si="589"/>
        <v>0</v>
      </c>
      <c r="AC767" s="37">
        <f t="shared" si="590"/>
        <v>0</v>
      </c>
      <c r="AD767" s="37">
        <f t="shared" si="591"/>
        <v>0</v>
      </c>
      <c r="AF767">
        <f>'Data TREND'!DL49</f>
        <v>56</v>
      </c>
      <c r="AG767" s="37">
        <f>'Data TREND'!EB49</f>
        <v>1332.4445741353509</v>
      </c>
      <c r="AH767" s="37">
        <f>'Data TREND'!EC49</f>
        <v>886.44200384997123</v>
      </c>
      <c r="AI767" s="37">
        <f>'Data TREND'!ED49</f>
        <v>304.49700019149515</v>
      </c>
      <c r="AJ767" s="62">
        <f>'Data TREND'!EE49</f>
        <v>2523.2519483539718</v>
      </c>
      <c r="AK767" s="37">
        <f>'Data TREND'!EF49</f>
        <v>134.51252280766047</v>
      </c>
      <c r="AL767" s="37">
        <f>'Data TREND'!EG49</f>
        <v>54.977118402753035</v>
      </c>
      <c r="AN767" s="37">
        <f t="shared" si="592"/>
        <v>0</v>
      </c>
      <c r="AO767" s="37">
        <f t="shared" si="593"/>
        <v>0</v>
      </c>
      <c r="AP767" s="37">
        <f t="shared" si="594"/>
        <v>0</v>
      </c>
      <c r="AQ767" s="62">
        <f t="shared" si="595"/>
        <v>0</v>
      </c>
      <c r="AR767" s="37">
        <f t="shared" si="596"/>
        <v>0</v>
      </c>
      <c r="AS767" s="37">
        <f t="shared" si="597"/>
        <v>0</v>
      </c>
      <c r="AU767">
        <v>56</v>
      </c>
      <c r="AV767" s="37">
        <f t="shared" si="598"/>
        <v>683.57394553053837</v>
      </c>
      <c r="AW767" s="37">
        <f t="shared" si="599"/>
        <v>885.08219345759642</v>
      </c>
      <c r="AX767" s="37">
        <f t="shared" si="600"/>
        <v>298.94617217766745</v>
      </c>
      <c r="AY767" s="62">
        <f t="shared" si="601"/>
        <v>1867.418393862534</v>
      </c>
      <c r="AZ767" s="37">
        <f t="shared" si="602"/>
        <v>93.98364419171692</v>
      </c>
      <c r="BA767" s="37">
        <f t="shared" si="603"/>
        <v>38.346159963903133</v>
      </c>
      <c r="BC767">
        <v>56</v>
      </c>
      <c r="BD767" s="37">
        <f>IF(Voorblad!$E$10=Rekenblad!BC767,Rekenblad!AV767,0)</f>
        <v>0</v>
      </c>
      <c r="BE767" s="37">
        <f>IF(Voorblad!$E$10=Rekenblad!BC767,Rekenblad!AW767,0)</f>
        <v>0</v>
      </c>
      <c r="BF767" s="37">
        <f>IF(Voorblad!$E$10=Rekenblad!BC767,Rekenblad!AX767,0)</f>
        <v>0</v>
      </c>
      <c r="BG767" s="62">
        <f>IF(Voorblad!$E$10=Rekenblad!BC767,Rekenblad!AY767,0)</f>
        <v>0</v>
      </c>
      <c r="BH767" s="37">
        <f>IF(Voorblad!$E$10=Rekenblad!BC767,Rekenblad!AZ767,0)</f>
        <v>0</v>
      </c>
      <c r="BI767" s="37">
        <f>IF(Voorblad!$E$10=Rekenblad!BC767,Rekenblad!BA767,0)</f>
        <v>0</v>
      </c>
      <c r="BK767">
        <v>56</v>
      </c>
      <c r="BL767" s="37">
        <f>IF(Voorblad!$E$14=Rekenblad!$BL$719,Rekenblad!BD767,0)</f>
        <v>0</v>
      </c>
      <c r="BM767" s="37">
        <f>IF(Voorblad!$E$14=Rekenblad!$BL$719,Rekenblad!BE767,0)</f>
        <v>0</v>
      </c>
      <c r="BN767" s="37">
        <f>IF(Voorblad!$E$14=Rekenblad!$BL$719,Rekenblad!BF767,0)</f>
        <v>0</v>
      </c>
      <c r="BO767" s="62">
        <f>IF(Voorblad!$E$14=Rekenblad!$BL$719,Rekenblad!BG767,0)</f>
        <v>0</v>
      </c>
      <c r="BP767" s="37">
        <f>IF(Voorblad!$E$14=Rekenblad!$BL$719,Rekenblad!BH767,0)</f>
        <v>0</v>
      </c>
      <c r="BQ767" s="37">
        <f>IF(Voorblad!$E$14=Rekenblad!$BL$719,Rekenblad!BI767,0)</f>
        <v>0</v>
      </c>
    </row>
    <row r="768" spans="2:69" x14ac:dyDescent="0.25">
      <c r="B768">
        <f>'Data TREND'!DL50</f>
        <v>57</v>
      </c>
      <c r="C768" s="37">
        <f>'Data TREND'!DN50</f>
        <v>691.93524750794995</v>
      </c>
      <c r="D768" s="37">
        <f>'Data TREND'!DO50</f>
        <v>899.89475689214237</v>
      </c>
      <c r="E768" s="37">
        <f>'Data TREND'!DP50</f>
        <v>304.19901590908319</v>
      </c>
      <c r="F768" s="62">
        <f>'Data TREND'!DQ50</f>
        <v>1895.8382379582774</v>
      </c>
      <c r="G768" s="37">
        <f>'Data TREND'!DR50</f>
        <v>93.535942746510841</v>
      </c>
      <c r="H768" s="37">
        <f>'Data TREND'!DS50</f>
        <v>38.161901350436054</v>
      </c>
      <c r="J768" s="37">
        <f t="shared" si="580"/>
        <v>691.93524750794995</v>
      </c>
      <c r="K768" s="37">
        <f t="shared" si="581"/>
        <v>899.89475689214237</v>
      </c>
      <c r="L768" s="37">
        <f t="shared" si="582"/>
        <v>304.19901590908319</v>
      </c>
      <c r="M768" s="62">
        <f t="shared" si="583"/>
        <v>1895.8382379582774</v>
      </c>
      <c r="N768" s="37">
        <f t="shared" si="584"/>
        <v>93.535942746510841</v>
      </c>
      <c r="O768" s="37">
        <f t="shared" si="585"/>
        <v>38.161901350436054</v>
      </c>
      <c r="Q768">
        <f>'Data TREND'!DL50</f>
        <v>57</v>
      </c>
      <c r="R768" s="37">
        <f>'Data TREND'!DU50</f>
        <v>1023.6824323165088</v>
      </c>
      <c r="S768" s="37">
        <f>'Data TREND'!DV50</f>
        <v>900.40558695484685</v>
      </c>
      <c r="T768" s="37">
        <f>'Data TREND'!DW50</f>
        <v>306.66791681998853</v>
      </c>
      <c r="U768" s="62">
        <f>'Data TREND'!DX50</f>
        <v>2230.8827860824908</v>
      </c>
      <c r="V768" s="37">
        <f>'Data TREND'!DY50</f>
        <v>113.54621641670458</v>
      </c>
      <c r="W768" s="37">
        <f>'Data TREND'!DZ50</f>
        <v>46.333812766168137</v>
      </c>
      <c r="Y768" s="37">
        <f t="shared" si="586"/>
        <v>0</v>
      </c>
      <c r="Z768" s="37">
        <f t="shared" si="587"/>
        <v>0</v>
      </c>
      <c r="AA768" s="37">
        <f t="shared" si="588"/>
        <v>0</v>
      </c>
      <c r="AB768" s="62">
        <f t="shared" si="589"/>
        <v>0</v>
      </c>
      <c r="AC768" s="37">
        <f t="shared" si="590"/>
        <v>0</v>
      </c>
      <c r="AD768" s="37">
        <f t="shared" si="591"/>
        <v>0</v>
      </c>
      <c r="AF768">
        <f>'Data TREND'!DL50</f>
        <v>57</v>
      </c>
      <c r="AG768" s="37">
        <f>'Data TREND'!EB50</f>
        <v>1347.7257764675728</v>
      </c>
      <c r="AH768" s="37">
        <f>'Data TREND'!EC50</f>
        <v>901.16021000873388</v>
      </c>
      <c r="AI768" s="37">
        <f>'Data TREND'!ED50</f>
        <v>309.58729702645593</v>
      </c>
      <c r="AJ768" s="62">
        <f>'Data TREND'!EE50</f>
        <v>2558.3374003853887</v>
      </c>
      <c r="AK768" s="37">
        <f>'Data TREND'!EF50</f>
        <v>133.59834337392221</v>
      </c>
      <c r="AL768" s="37">
        <f>'Data TREND'!EG50</f>
        <v>54.601572871239348</v>
      </c>
      <c r="AN768" s="37">
        <f t="shared" si="592"/>
        <v>0</v>
      </c>
      <c r="AO768" s="37">
        <f t="shared" si="593"/>
        <v>0</v>
      </c>
      <c r="AP768" s="37">
        <f t="shared" si="594"/>
        <v>0</v>
      </c>
      <c r="AQ768" s="62">
        <f t="shared" si="595"/>
        <v>0</v>
      </c>
      <c r="AR768" s="37">
        <f t="shared" si="596"/>
        <v>0</v>
      </c>
      <c r="AS768" s="37">
        <f t="shared" si="597"/>
        <v>0</v>
      </c>
      <c r="AU768">
        <v>57</v>
      </c>
      <c r="AV768" s="37">
        <f t="shared" si="598"/>
        <v>691.93524750794995</v>
      </c>
      <c r="AW768" s="37">
        <f t="shared" si="599"/>
        <v>899.89475689214237</v>
      </c>
      <c r="AX768" s="37">
        <f t="shared" si="600"/>
        <v>304.19901590908319</v>
      </c>
      <c r="AY768" s="62">
        <f t="shared" si="601"/>
        <v>1895.8382379582774</v>
      </c>
      <c r="AZ768" s="37">
        <f t="shared" si="602"/>
        <v>93.535942746510841</v>
      </c>
      <c r="BA768" s="37">
        <f t="shared" si="603"/>
        <v>38.161901350436054</v>
      </c>
      <c r="BC768">
        <v>57</v>
      </c>
      <c r="BD768" s="37">
        <f>IF(Voorblad!$E$10=Rekenblad!BC768,Rekenblad!AV768,0)</f>
        <v>0</v>
      </c>
      <c r="BE768" s="37">
        <f>IF(Voorblad!$E$10=Rekenblad!BC768,Rekenblad!AW768,0)</f>
        <v>0</v>
      </c>
      <c r="BF768" s="37">
        <f>IF(Voorblad!$E$10=Rekenblad!BC768,Rekenblad!AX768,0)</f>
        <v>0</v>
      </c>
      <c r="BG768" s="62">
        <f>IF(Voorblad!$E$10=Rekenblad!BC768,Rekenblad!AY768,0)</f>
        <v>0</v>
      </c>
      <c r="BH768" s="37">
        <f>IF(Voorblad!$E$10=Rekenblad!BC768,Rekenblad!AZ768,0)</f>
        <v>0</v>
      </c>
      <c r="BI768" s="37">
        <f>IF(Voorblad!$E$10=Rekenblad!BC768,Rekenblad!BA768,0)</f>
        <v>0</v>
      </c>
      <c r="BK768">
        <v>57</v>
      </c>
      <c r="BL768" s="37">
        <f>IF(Voorblad!$E$14=Rekenblad!$BL$719,Rekenblad!BD768,0)</f>
        <v>0</v>
      </c>
      <c r="BM768" s="37">
        <f>IF(Voorblad!$E$14=Rekenblad!$BL$719,Rekenblad!BE768,0)</f>
        <v>0</v>
      </c>
      <c r="BN768" s="37">
        <f>IF(Voorblad!$E$14=Rekenblad!$BL$719,Rekenblad!BF768,0)</f>
        <v>0</v>
      </c>
      <c r="BO768" s="62">
        <f>IF(Voorblad!$E$14=Rekenblad!$BL$719,Rekenblad!BG768,0)</f>
        <v>0</v>
      </c>
      <c r="BP768" s="37">
        <f>IF(Voorblad!$E$14=Rekenblad!$BL$719,Rekenblad!BH768,0)</f>
        <v>0</v>
      </c>
      <c r="BQ768" s="37">
        <f>IF(Voorblad!$E$14=Rekenblad!$BL$719,Rekenblad!BI768,0)</f>
        <v>0</v>
      </c>
    </row>
    <row r="769" spans="2:69" x14ac:dyDescent="0.25">
      <c r="B769">
        <f>'Data TREND'!DL51</f>
        <v>58</v>
      </c>
      <c r="C769" s="37">
        <f>'Data TREND'!DN51</f>
        <v>700.29654948536154</v>
      </c>
      <c r="D769" s="37">
        <f>'Data TREND'!DO51</f>
        <v>914.70732032668832</v>
      </c>
      <c r="E769" s="37">
        <f>'Data TREND'!DP51</f>
        <v>309.45185964049887</v>
      </c>
      <c r="F769" s="62">
        <f>'Data TREND'!DQ51</f>
        <v>1924.2580820540211</v>
      </c>
      <c r="G769" s="37">
        <f>'Data TREND'!DR51</f>
        <v>93.088241301304762</v>
      </c>
      <c r="H769" s="37">
        <f>'Data TREND'!DS51</f>
        <v>37.977642736968988</v>
      </c>
      <c r="J769" s="37">
        <f t="shared" si="580"/>
        <v>700.29654948536154</v>
      </c>
      <c r="K769" s="37">
        <f t="shared" si="581"/>
        <v>914.70732032668832</v>
      </c>
      <c r="L769" s="37">
        <f t="shared" si="582"/>
        <v>309.45185964049887</v>
      </c>
      <c r="M769" s="62">
        <f t="shared" si="583"/>
        <v>1924.2580820540211</v>
      </c>
      <c r="N769" s="37">
        <f t="shared" si="584"/>
        <v>93.088241301304762</v>
      </c>
      <c r="O769" s="37">
        <f t="shared" si="585"/>
        <v>37.977642736968988</v>
      </c>
      <c r="Q769">
        <f>'Data TREND'!DL51</f>
        <v>58</v>
      </c>
      <c r="R769" s="37">
        <f>'Data TREND'!DU51</f>
        <v>1035.5818934806002</v>
      </c>
      <c r="S769" s="37">
        <f>'Data TREND'!DV51</f>
        <v>915.17038890202764</v>
      </c>
      <c r="T769" s="37">
        <f>'Data TREND'!DW51</f>
        <v>311.84446826643892</v>
      </c>
      <c r="U769" s="62">
        <f>'Data TREND'!DX51</f>
        <v>2262.7248197447584</v>
      </c>
      <c r="V769" s="37">
        <f>'Data TREND'!DY51</f>
        <v>112.87650730085917</v>
      </c>
      <c r="W769" s="37">
        <f>'Data TREND'!DZ51</f>
        <v>46.059554292473329</v>
      </c>
      <c r="Y769" s="37">
        <f t="shared" si="586"/>
        <v>0</v>
      </c>
      <c r="Z769" s="37">
        <f t="shared" si="587"/>
        <v>0</v>
      </c>
      <c r="AA769" s="37">
        <f t="shared" si="588"/>
        <v>0</v>
      </c>
      <c r="AB769" s="62">
        <f t="shared" si="589"/>
        <v>0</v>
      </c>
      <c r="AC769" s="37">
        <f t="shared" si="590"/>
        <v>0</v>
      </c>
      <c r="AD769" s="37">
        <f t="shared" si="591"/>
        <v>0</v>
      </c>
      <c r="AF769">
        <f>'Data TREND'!DL51</f>
        <v>58</v>
      </c>
      <c r="AG769" s="37">
        <f>'Data TREND'!EB51</f>
        <v>1363.0069787997945</v>
      </c>
      <c r="AH769" s="37">
        <f>'Data TREND'!EC51</f>
        <v>915.87841616749654</v>
      </c>
      <c r="AI769" s="37">
        <f>'Data TREND'!ED51</f>
        <v>314.67759386141677</v>
      </c>
      <c r="AJ769" s="62">
        <f>'Data TREND'!EE51</f>
        <v>2593.4228524168061</v>
      </c>
      <c r="AK769" s="37">
        <f>'Data TREND'!EF51</f>
        <v>132.68416394018394</v>
      </c>
      <c r="AL769" s="37">
        <f>'Data TREND'!EG51</f>
        <v>54.226027339725661</v>
      </c>
      <c r="AN769" s="37">
        <f t="shared" si="592"/>
        <v>0</v>
      </c>
      <c r="AO769" s="37">
        <f t="shared" si="593"/>
        <v>0</v>
      </c>
      <c r="AP769" s="37">
        <f t="shared" si="594"/>
        <v>0</v>
      </c>
      <c r="AQ769" s="62">
        <f t="shared" si="595"/>
        <v>0</v>
      </c>
      <c r="AR769" s="37">
        <f t="shared" si="596"/>
        <v>0</v>
      </c>
      <c r="AS769" s="37">
        <f t="shared" si="597"/>
        <v>0</v>
      </c>
      <c r="AU769">
        <v>58</v>
      </c>
      <c r="AV769" s="37">
        <f t="shared" si="598"/>
        <v>700.29654948536154</v>
      </c>
      <c r="AW769" s="37">
        <f t="shared" si="599"/>
        <v>914.70732032668832</v>
      </c>
      <c r="AX769" s="37">
        <f t="shared" si="600"/>
        <v>309.45185964049887</v>
      </c>
      <c r="AY769" s="62">
        <f t="shared" si="601"/>
        <v>1924.2580820540211</v>
      </c>
      <c r="AZ769" s="37">
        <f t="shared" si="602"/>
        <v>93.088241301304762</v>
      </c>
      <c r="BA769" s="37">
        <f t="shared" si="603"/>
        <v>37.977642736968988</v>
      </c>
      <c r="BC769">
        <v>58</v>
      </c>
      <c r="BD769" s="37">
        <f>IF(Voorblad!$E$10=Rekenblad!BC769,Rekenblad!AV769,0)</f>
        <v>0</v>
      </c>
      <c r="BE769" s="37">
        <f>IF(Voorblad!$E$10=Rekenblad!BC769,Rekenblad!AW769,0)</f>
        <v>0</v>
      </c>
      <c r="BF769" s="37">
        <f>IF(Voorblad!$E$10=Rekenblad!BC769,Rekenblad!AX769,0)</f>
        <v>0</v>
      </c>
      <c r="BG769" s="62">
        <f>IF(Voorblad!$E$10=Rekenblad!BC769,Rekenblad!AY769,0)</f>
        <v>0</v>
      </c>
      <c r="BH769" s="37">
        <f>IF(Voorblad!$E$10=Rekenblad!BC769,Rekenblad!AZ769,0)</f>
        <v>0</v>
      </c>
      <c r="BI769" s="37">
        <f>IF(Voorblad!$E$10=Rekenblad!BC769,Rekenblad!BA769,0)</f>
        <v>0</v>
      </c>
      <c r="BK769">
        <v>58</v>
      </c>
      <c r="BL769" s="37">
        <f>IF(Voorblad!$E$14=Rekenblad!$BL$719,Rekenblad!BD769,0)</f>
        <v>0</v>
      </c>
      <c r="BM769" s="37">
        <f>IF(Voorblad!$E$14=Rekenblad!$BL$719,Rekenblad!BE769,0)</f>
        <v>0</v>
      </c>
      <c r="BN769" s="37">
        <f>IF(Voorblad!$E$14=Rekenblad!$BL$719,Rekenblad!BF769,0)</f>
        <v>0</v>
      </c>
      <c r="BO769" s="62">
        <f>IF(Voorblad!$E$14=Rekenblad!$BL$719,Rekenblad!BG769,0)</f>
        <v>0</v>
      </c>
      <c r="BP769" s="37">
        <f>IF(Voorblad!$E$14=Rekenblad!$BL$719,Rekenblad!BH769,0)</f>
        <v>0</v>
      </c>
      <c r="BQ769" s="37">
        <f>IF(Voorblad!$E$14=Rekenblad!$BL$719,Rekenblad!BI769,0)</f>
        <v>0</v>
      </c>
    </row>
    <row r="770" spans="2:69" x14ac:dyDescent="0.25">
      <c r="B770">
        <f>'Data TREND'!DL52</f>
        <v>59</v>
      </c>
      <c r="C770" s="37">
        <f>'Data TREND'!DN52</f>
        <v>708.65785146277312</v>
      </c>
      <c r="D770" s="37">
        <f>'Data TREND'!DO52</f>
        <v>929.51988376123438</v>
      </c>
      <c r="E770" s="37">
        <f>'Data TREND'!DP52</f>
        <v>314.7047033719146</v>
      </c>
      <c r="F770" s="62">
        <f>'Data TREND'!DQ52</f>
        <v>1952.6779261497647</v>
      </c>
      <c r="G770" s="37">
        <f>'Data TREND'!DR52</f>
        <v>92.640539856098684</v>
      </c>
      <c r="H770" s="37">
        <f>'Data TREND'!DS52</f>
        <v>37.793384123501909</v>
      </c>
      <c r="J770" s="37">
        <f t="shared" si="580"/>
        <v>708.65785146277312</v>
      </c>
      <c r="K770" s="37">
        <f t="shared" si="581"/>
        <v>929.51988376123438</v>
      </c>
      <c r="L770" s="37">
        <f t="shared" si="582"/>
        <v>314.7047033719146</v>
      </c>
      <c r="M770" s="62">
        <f t="shared" si="583"/>
        <v>1952.6779261497647</v>
      </c>
      <c r="N770" s="37">
        <f t="shared" si="584"/>
        <v>92.640539856098684</v>
      </c>
      <c r="O770" s="37">
        <f t="shared" si="585"/>
        <v>37.793384123501909</v>
      </c>
      <c r="Q770">
        <f>'Data TREND'!DL52</f>
        <v>59</v>
      </c>
      <c r="R770" s="37">
        <f>'Data TREND'!DU52</f>
        <v>1047.4813546446917</v>
      </c>
      <c r="S770" s="37">
        <f>'Data TREND'!DV52</f>
        <v>929.93519084920831</v>
      </c>
      <c r="T770" s="37">
        <f>'Data TREND'!DW52</f>
        <v>317.02101971288937</v>
      </c>
      <c r="U770" s="62">
        <f>'Data TREND'!DX52</f>
        <v>2294.5668534070255</v>
      </c>
      <c r="V770" s="37">
        <f>'Data TREND'!DY52</f>
        <v>112.20679818501375</v>
      </c>
      <c r="W770" s="37">
        <f>'Data TREND'!DZ52</f>
        <v>45.785295818778522</v>
      </c>
      <c r="Y770" s="37">
        <f t="shared" si="586"/>
        <v>0</v>
      </c>
      <c r="Z770" s="37">
        <f t="shared" si="587"/>
        <v>0</v>
      </c>
      <c r="AA770" s="37">
        <f t="shared" si="588"/>
        <v>0</v>
      </c>
      <c r="AB770" s="62">
        <f t="shared" si="589"/>
        <v>0</v>
      </c>
      <c r="AC770" s="37">
        <f t="shared" si="590"/>
        <v>0</v>
      </c>
      <c r="AD770" s="37">
        <f t="shared" si="591"/>
        <v>0</v>
      </c>
      <c r="AF770">
        <f>'Data TREND'!DL52</f>
        <v>59</v>
      </c>
      <c r="AG770" s="37">
        <f>'Data TREND'!EB52</f>
        <v>1378.2881811320167</v>
      </c>
      <c r="AH770" s="37">
        <f>'Data TREND'!EC52</f>
        <v>930.59662232625919</v>
      </c>
      <c r="AI770" s="37">
        <f>'Data TREND'!ED52</f>
        <v>319.76789069637755</v>
      </c>
      <c r="AJ770" s="62">
        <f>'Data TREND'!EE52</f>
        <v>2628.5083044482235</v>
      </c>
      <c r="AK770" s="37">
        <f>'Data TREND'!EF52</f>
        <v>131.76998450644567</v>
      </c>
      <c r="AL770" s="37">
        <f>'Data TREND'!EG52</f>
        <v>53.850481808211974</v>
      </c>
      <c r="AN770" s="37">
        <f t="shared" si="592"/>
        <v>0</v>
      </c>
      <c r="AO770" s="37">
        <f t="shared" si="593"/>
        <v>0</v>
      </c>
      <c r="AP770" s="37">
        <f t="shared" si="594"/>
        <v>0</v>
      </c>
      <c r="AQ770" s="62">
        <f t="shared" si="595"/>
        <v>0</v>
      </c>
      <c r="AR770" s="37">
        <f t="shared" si="596"/>
        <v>0</v>
      </c>
      <c r="AS770" s="37">
        <f t="shared" si="597"/>
        <v>0</v>
      </c>
      <c r="AU770">
        <v>59</v>
      </c>
      <c r="AV770" s="37">
        <f t="shared" si="598"/>
        <v>708.65785146277312</v>
      </c>
      <c r="AW770" s="37">
        <f t="shared" si="599"/>
        <v>929.51988376123438</v>
      </c>
      <c r="AX770" s="37">
        <f t="shared" si="600"/>
        <v>314.7047033719146</v>
      </c>
      <c r="AY770" s="62">
        <f t="shared" si="601"/>
        <v>1952.6779261497647</v>
      </c>
      <c r="AZ770" s="37">
        <f t="shared" si="602"/>
        <v>92.640539856098684</v>
      </c>
      <c r="BA770" s="37">
        <f t="shared" si="603"/>
        <v>37.793384123501909</v>
      </c>
      <c r="BC770">
        <v>59</v>
      </c>
      <c r="BD770" s="37">
        <f>IF(Voorblad!$E$10=Rekenblad!BC770,Rekenblad!AV770,0)</f>
        <v>0</v>
      </c>
      <c r="BE770" s="37">
        <f>IF(Voorblad!$E$10=Rekenblad!BC770,Rekenblad!AW770,0)</f>
        <v>0</v>
      </c>
      <c r="BF770" s="37">
        <f>IF(Voorblad!$E$10=Rekenblad!BC770,Rekenblad!AX770,0)</f>
        <v>0</v>
      </c>
      <c r="BG770" s="62">
        <f>IF(Voorblad!$E$10=Rekenblad!BC770,Rekenblad!AY770,0)</f>
        <v>0</v>
      </c>
      <c r="BH770" s="37">
        <f>IF(Voorblad!$E$10=Rekenblad!BC770,Rekenblad!AZ770,0)</f>
        <v>0</v>
      </c>
      <c r="BI770" s="37">
        <f>IF(Voorblad!$E$10=Rekenblad!BC770,Rekenblad!BA770,0)</f>
        <v>0</v>
      </c>
      <c r="BK770">
        <v>59</v>
      </c>
      <c r="BL770" s="37">
        <f>IF(Voorblad!$E$14=Rekenblad!$BL$719,Rekenblad!BD770,0)</f>
        <v>0</v>
      </c>
      <c r="BM770" s="37">
        <f>IF(Voorblad!$E$14=Rekenblad!$BL$719,Rekenblad!BE770,0)</f>
        <v>0</v>
      </c>
      <c r="BN770" s="37">
        <f>IF(Voorblad!$E$14=Rekenblad!$BL$719,Rekenblad!BF770,0)</f>
        <v>0</v>
      </c>
      <c r="BO770" s="62">
        <f>IF(Voorblad!$E$14=Rekenblad!$BL$719,Rekenblad!BG770,0)</f>
        <v>0</v>
      </c>
      <c r="BP770" s="37">
        <f>IF(Voorblad!$E$14=Rekenblad!$BL$719,Rekenblad!BH770,0)</f>
        <v>0</v>
      </c>
      <c r="BQ770" s="37">
        <f>IF(Voorblad!$E$14=Rekenblad!$BL$719,Rekenblad!BI770,0)</f>
        <v>0</v>
      </c>
    </row>
    <row r="771" spans="2:69" x14ac:dyDescent="0.25">
      <c r="B771">
        <f>'Data TREND'!DL53</f>
        <v>60</v>
      </c>
      <c r="C771" s="37">
        <f>'Data TREND'!DN53</f>
        <v>717.01915344018471</v>
      </c>
      <c r="D771" s="37">
        <f>'Data TREND'!DO53</f>
        <v>944.33244719578033</v>
      </c>
      <c r="E771" s="37">
        <f>'Data TREND'!DP53</f>
        <v>319.95754710333028</v>
      </c>
      <c r="F771" s="62">
        <f>'Data TREND'!DQ53</f>
        <v>1981.0977702455084</v>
      </c>
      <c r="G771" s="37">
        <f>'Data TREND'!DR53</f>
        <v>92.192838410892591</v>
      </c>
      <c r="H771" s="37">
        <f>'Data TREND'!DS53</f>
        <v>37.609125510034843</v>
      </c>
      <c r="J771" s="37">
        <f t="shared" si="580"/>
        <v>717.01915344018471</v>
      </c>
      <c r="K771" s="37">
        <f t="shared" si="581"/>
        <v>944.33244719578033</v>
      </c>
      <c r="L771" s="37">
        <f t="shared" si="582"/>
        <v>319.95754710333028</v>
      </c>
      <c r="M771" s="62">
        <f t="shared" si="583"/>
        <v>1981.0977702455084</v>
      </c>
      <c r="N771" s="37">
        <f t="shared" si="584"/>
        <v>92.192838410892591</v>
      </c>
      <c r="O771" s="37">
        <f t="shared" si="585"/>
        <v>37.609125510034843</v>
      </c>
      <c r="Q771">
        <f>'Data TREND'!DL53</f>
        <v>60</v>
      </c>
      <c r="R771" s="37">
        <f>'Data TREND'!DU53</f>
        <v>1059.3808158087832</v>
      </c>
      <c r="S771" s="37">
        <f>'Data TREND'!DV53</f>
        <v>944.6999927963891</v>
      </c>
      <c r="T771" s="37">
        <f>'Data TREND'!DW53</f>
        <v>322.19757115933982</v>
      </c>
      <c r="U771" s="62">
        <f>'Data TREND'!DX53</f>
        <v>2326.4088870692931</v>
      </c>
      <c r="V771" s="37">
        <f>'Data TREND'!DY53</f>
        <v>111.53708906916833</v>
      </c>
      <c r="W771" s="37">
        <f>'Data TREND'!DZ53</f>
        <v>45.511037345083722</v>
      </c>
      <c r="Y771" s="37">
        <f t="shared" si="586"/>
        <v>0</v>
      </c>
      <c r="Z771" s="37">
        <f t="shared" si="587"/>
        <v>0</v>
      </c>
      <c r="AA771" s="37">
        <f t="shared" si="588"/>
        <v>0</v>
      </c>
      <c r="AB771" s="62">
        <f t="shared" si="589"/>
        <v>0</v>
      </c>
      <c r="AC771" s="37">
        <f t="shared" si="590"/>
        <v>0</v>
      </c>
      <c r="AD771" s="37">
        <f t="shared" si="591"/>
        <v>0</v>
      </c>
      <c r="AF771">
        <f>'Data TREND'!DL53</f>
        <v>60</v>
      </c>
      <c r="AG771" s="37">
        <f>'Data TREND'!EB53</f>
        <v>1393.5693834642384</v>
      </c>
      <c r="AH771" s="37">
        <f>'Data TREND'!EC53</f>
        <v>945.31482848502185</v>
      </c>
      <c r="AI771" s="37">
        <f>'Data TREND'!ED53</f>
        <v>324.85818753133833</v>
      </c>
      <c r="AJ771" s="62">
        <f>'Data TREND'!EE53</f>
        <v>2663.5937564796404</v>
      </c>
      <c r="AK771" s="37">
        <f>'Data TREND'!EF53</f>
        <v>130.8558050727074</v>
      </c>
      <c r="AL771" s="37">
        <f>'Data TREND'!EG53</f>
        <v>53.474936276698287</v>
      </c>
      <c r="AN771" s="37">
        <f t="shared" si="592"/>
        <v>0</v>
      </c>
      <c r="AO771" s="37">
        <f t="shared" si="593"/>
        <v>0</v>
      </c>
      <c r="AP771" s="37">
        <f t="shared" si="594"/>
        <v>0</v>
      </c>
      <c r="AQ771" s="62">
        <f t="shared" si="595"/>
        <v>0</v>
      </c>
      <c r="AR771" s="37">
        <f t="shared" si="596"/>
        <v>0</v>
      </c>
      <c r="AS771" s="37">
        <f t="shared" si="597"/>
        <v>0</v>
      </c>
      <c r="AU771">
        <v>60</v>
      </c>
      <c r="AV771" s="37">
        <f t="shared" si="598"/>
        <v>717.01915344018471</v>
      </c>
      <c r="AW771" s="37">
        <f t="shared" si="599"/>
        <v>944.33244719578033</v>
      </c>
      <c r="AX771" s="37">
        <f t="shared" si="600"/>
        <v>319.95754710333028</v>
      </c>
      <c r="AY771" s="62">
        <f t="shared" si="601"/>
        <v>1981.0977702455084</v>
      </c>
      <c r="AZ771" s="37">
        <f t="shared" si="602"/>
        <v>92.192838410892591</v>
      </c>
      <c r="BA771" s="37">
        <f t="shared" si="603"/>
        <v>37.609125510034843</v>
      </c>
      <c r="BC771">
        <v>60</v>
      </c>
      <c r="BD771" s="37">
        <f>IF(Voorblad!$E$10=Rekenblad!BC771,Rekenblad!AV771,0)</f>
        <v>0</v>
      </c>
      <c r="BE771" s="37">
        <f>IF(Voorblad!$E$10=Rekenblad!BC771,Rekenblad!AW771,0)</f>
        <v>0</v>
      </c>
      <c r="BF771" s="37">
        <f>IF(Voorblad!$E$10=Rekenblad!BC771,Rekenblad!AX771,0)</f>
        <v>0</v>
      </c>
      <c r="BG771" s="62">
        <f>IF(Voorblad!$E$10=Rekenblad!BC771,Rekenblad!AY771,0)</f>
        <v>0</v>
      </c>
      <c r="BH771" s="37">
        <f>IF(Voorblad!$E$10=Rekenblad!BC771,Rekenblad!AZ771,0)</f>
        <v>0</v>
      </c>
      <c r="BI771" s="37">
        <f>IF(Voorblad!$E$10=Rekenblad!BC771,Rekenblad!BA771,0)</f>
        <v>0</v>
      </c>
      <c r="BK771">
        <v>60</v>
      </c>
      <c r="BL771" s="37">
        <f>IF(Voorblad!$E$14=Rekenblad!$BL$719,Rekenblad!BD771,0)</f>
        <v>0</v>
      </c>
      <c r="BM771" s="37">
        <f>IF(Voorblad!$E$14=Rekenblad!$BL$719,Rekenblad!BE771,0)</f>
        <v>0</v>
      </c>
      <c r="BN771" s="37">
        <f>IF(Voorblad!$E$14=Rekenblad!$BL$719,Rekenblad!BF771,0)</f>
        <v>0</v>
      </c>
      <c r="BO771" s="62">
        <f>IF(Voorblad!$E$14=Rekenblad!$BL$719,Rekenblad!BG771,0)</f>
        <v>0</v>
      </c>
      <c r="BP771" s="37">
        <f>IF(Voorblad!$E$14=Rekenblad!$BL$719,Rekenblad!BH771,0)</f>
        <v>0</v>
      </c>
      <c r="BQ771" s="37">
        <f>IF(Voorblad!$E$14=Rekenblad!$BL$719,Rekenblad!BI771,0)</f>
        <v>0</v>
      </c>
    </row>
    <row r="772" spans="2:69" x14ac:dyDescent="0.25">
      <c r="B772">
        <f>'Data TREND'!DL54</f>
        <v>61</v>
      </c>
      <c r="C772" s="37">
        <f>'Data TREND'!DN54</f>
        <v>725.38045541759641</v>
      </c>
      <c r="D772" s="37">
        <f>'Data TREND'!DO54</f>
        <v>959.14501063032628</v>
      </c>
      <c r="E772" s="37">
        <f>'Data TREND'!DP54</f>
        <v>325.21039083474602</v>
      </c>
      <c r="F772" s="62">
        <f>'Data TREND'!DQ54</f>
        <v>2009.5176143412521</v>
      </c>
      <c r="G772" s="37">
        <f>'Data TREND'!DR54</f>
        <v>91.745136965686527</v>
      </c>
      <c r="H772" s="37">
        <f>'Data TREND'!DS54</f>
        <v>37.424866896567764</v>
      </c>
      <c r="J772" s="37">
        <f t="shared" si="580"/>
        <v>725.38045541759641</v>
      </c>
      <c r="K772" s="37">
        <f t="shared" si="581"/>
        <v>959.14501063032628</v>
      </c>
      <c r="L772" s="37">
        <f t="shared" si="582"/>
        <v>325.21039083474602</v>
      </c>
      <c r="M772" s="62">
        <f t="shared" si="583"/>
        <v>2009.5176143412521</v>
      </c>
      <c r="N772" s="37">
        <f t="shared" si="584"/>
        <v>91.745136965686527</v>
      </c>
      <c r="O772" s="37">
        <f t="shared" si="585"/>
        <v>37.424866896567764</v>
      </c>
      <c r="Q772">
        <f>'Data TREND'!DL54</f>
        <v>61</v>
      </c>
      <c r="R772" s="37">
        <f>'Data TREND'!DU54</f>
        <v>1071.2802769728746</v>
      </c>
      <c r="S772" s="37">
        <f>'Data TREND'!DV54</f>
        <v>959.46479474356988</v>
      </c>
      <c r="T772" s="37">
        <f>'Data TREND'!DW54</f>
        <v>327.37412260579021</v>
      </c>
      <c r="U772" s="62">
        <f>'Data TREND'!DX54</f>
        <v>2358.2509207315607</v>
      </c>
      <c r="V772" s="37">
        <f>'Data TREND'!DY54</f>
        <v>110.86737995332292</v>
      </c>
      <c r="W772" s="37">
        <f>'Data TREND'!DZ54</f>
        <v>45.236778871388907</v>
      </c>
      <c r="Y772" s="37">
        <f t="shared" si="586"/>
        <v>0</v>
      </c>
      <c r="Z772" s="37">
        <f t="shared" si="587"/>
        <v>0</v>
      </c>
      <c r="AA772" s="37">
        <f t="shared" si="588"/>
        <v>0</v>
      </c>
      <c r="AB772" s="62">
        <f t="shared" si="589"/>
        <v>0</v>
      </c>
      <c r="AC772" s="37">
        <f t="shared" si="590"/>
        <v>0</v>
      </c>
      <c r="AD772" s="37">
        <f t="shared" si="591"/>
        <v>0</v>
      </c>
      <c r="AF772">
        <f>'Data TREND'!DL54</f>
        <v>61</v>
      </c>
      <c r="AG772" s="37">
        <f>'Data TREND'!EB54</f>
        <v>1408.8505857964606</v>
      </c>
      <c r="AH772" s="37">
        <f>'Data TREND'!EC54</f>
        <v>960.03303464378439</v>
      </c>
      <c r="AI772" s="37">
        <f>'Data TREND'!ED54</f>
        <v>329.94848436629917</v>
      </c>
      <c r="AJ772" s="62">
        <f>'Data TREND'!EE54</f>
        <v>2698.6792085110583</v>
      </c>
      <c r="AK772" s="37">
        <f>'Data TREND'!EF54</f>
        <v>129.94162563896913</v>
      </c>
      <c r="AL772" s="37">
        <f>'Data TREND'!EG54</f>
        <v>53.0993907451846</v>
      </c>
      <c r="AN772" s="37">
        <f t="shared" si="592"/>
        <v>0</v>
      </c>
      <c r="AO772" s="37">
        <f t="shared" si="593"/>
        <v>0</v>
      </c>
      <c r="AP772" s="37">
        <f t="shared" si="594"/>
        <v>0</v>
      </c>
      <c r="AQ772" s="62">
        <f t="shared" si="595"/>
        <v>0</v>
      </c>
      <c r="AR772" s="37">
        <f t="shared" si="596"/>
        <v>0</v>
      </c>
      <c r="AS772" s="37">
        <f t="shared" si="597"/>
        <v>0</v>
      </c>
      <c r="AU772">
        <v>61</v>
      </c>
      <c r="AV772" s="37">
        <f t="shared" si="598"/>
        <v>725.38045541759641</v>
      </c>
      <c r="AW772" s="37">
        <f t="shared" si="599"/>
        <v>959.14501063032628</v>
      </c>
      <c r="AX772" s="37">
        <f t="shared" si="600"/>
        <v>325.21039083474602</v>
      </c>
      <c r="AY772" s="62">
        <f t="shared" si="601"/>
        <v>2009.5176143412521</v>
      </c>
      <c r="AZ772" s="37">
        <f t="shared" si="602"/>
        <v>91.745136965686527</v>
      </c>
      <c r="BA772" s="37">
        <f t="shared" si="603"/>
        <v>37.424866896567764</v>
      </c>
      <c r="BC772">
        <v>61</v>
      </c>
      <c r="BD772" s="37">
        <f>IF(Voorblad!$E$10=Rekenblad!BC772,Rekenblad!AV772,0)</f>
        <v>0</v>
      </c>
      <c r="BE772" s="37">
        <f>IF(Voorblad!$E$10=Rekenblad!BC772,Rekenblad!AW772,0)</f>
        <v>0</v>
      </c>
      <c r="BF772" s="37">
        <f>IF(Voorblad!$E$10=Rekenblad!BC772,Rekenblad!AX772,0)</f>
        <v>0</v>
      </c>
      <c r="BG772" s="62">
        <f>IF(Voorblad!$E$10=Rekenblad!BC772,Rekenblad!AY772,0)</f>
        <v>0</v>
      </c>
      <c r="BH772" s="37">
        <f>IF(Voorblad!$E$10=Rekenblad!BC772,Rekenblad!AZ772,0)</f>
        <v>0</v>
      </c>
      <c r="BI772" s="37">
        <f>IF(Voorblad!$E$10=Rekenblad!BC772,Rekenblad!BA772,0)</f>
        <v>0</v>
      </c>
      <c r="BK772">
        <v>61</v>
      </c>
      <c r="BL772" s="37">
        <f>IF(Voorblad!$E$14=Rekenblad!$BL$719,Rekenblad!BD772,0)</f>
        <v>0</v>
      </c>
      <c r="BM772" s="37">
        <f>IF(Voorblad!$E$14=Rekenblad!$BL$719,Rekenblad!BE772,0)</f>
        <v>0</v>
      </c>
      <c r="BN772" s="37">
        <f>IF(Voorblad!$E$14=Rekenblad!$BL$719,Rekenblad!BF772,0)</f>
        <v>0</v>
      </c>
      <c r="BO772" s="62">
        <f>IF(Voorblad!$E$14=Rekenblad!$BL$719,Rekenblad!BG772,0)</f>
        <v>0</v>
      </c>
      <c r="BP772" s="37">
        <f>IF(Voorblad!$E$14=Rekenblad!$BL$719,Rekenblad!BH772,0)</f>
        <v>0</v>
      </c>
      <c r="BQ772" s="37">
        <f>IF(Voorblad!$E$14=Rekenblad!$BL$719,Rekenblad!BI772,0)</f>
        <v>0</v>
      </c>
    </row>
    <row r="773" spans="2:69" x14ac:dyDescent="0.25">
      <c r="B773">
        <f>'Data TREND'!DL55</f>
        <v>62</v>
      </c>
      <c r="C773" s="37">
        <f>'Data TREND'!DN55</f>
        <v>733.74175739500811</v>
      </c>
      <c r="D773" s="37">
        <f>'Data TREND'!DO55</f>
        <v>973.95757406487223</v>
      </c>
      <c r="E773" s="37">
        <f>'Data TREND'!DP55</f>
        <v>330.46323456616176</v>
      </c>
      <c r="F773" s="62">
        <f>'Data TREND'!DQ55</f>
        <v>2037.9374584369955</v>
      </c>
      <c r="G773" s="37">
        <f>'Data TREND'!DR55</f>
        <v>91.297435520480434</v>
      </c>
      <c r="H773" s="37">
        <f>'Data TREND'!DS55</f>
        <v>37.240608283100698</v>
      </c>
      <c r="J773" s="37">
        <f t="shared" si="580"/>
        <v>733.74175739500811</v>
      </c>
      <c r="K773" s="37">
        <f t="shared" si="581"/>
        <v>973.95757406487223</v>
      </c>
      <c r="L773" s="37">
        <f t="shared" si="582"/>
        <v>330.46323456616176</v>
      </c>
      <c r="M773" s="62">
        <f t="shared" si="583"/>
        <v>2037.9374584369955</v>
      </c>
      <c r="N773" s="37">
        <f t="shared" si="584"/>
        <v>91.297435520480434</v>
      </c>
      <c r="O773" s="37">
        <f t="shared" si="585"/>
        <v>37.240608283100698</v>
      </c>
      <c r="Q773">
        <f>'Data TREND'!DL55</f>
        <v>62</v>
      </c>
      <c r="R773" s="37">
        <f>'Data TREND'!DU55</f>
        <v>1083.1797381369661</v>
      </c>
      <c r="S773" s="37">
        <f>'Data TREND'!DV55</f>
        <v>974.22959669075055</v>
      </c>
      <c r="T773" s="37">
        <f>'Data TREND'!DW55</f>
        <v>332.55067405224065</v>
      </c>
      <c r="U773" s="62">
        <f>'Data TREND'!DX55</f>
        <v>2390.0929543938282</v>
      </c>
      <c r="V773" s="37">
        <f>'Data TREND'!DY55</f>
        <v>110.19767083747752</v>
      </c>
      <c r="W773" s="37">
        <f>'Data TREND'!DZ55</f>
        <v>44.962520397694107</v>
      </c>
      <c r="Y773" s="37">
        <f t="shared" si="586"/>
        <v>0</v>
      </c>
      <c r="Z773" s="37">
        <f t="shared" si="587"/>
        <v>0</v>
      </c>
      <c r="AA773" s="37">
        <f t="shared" si="588"/>
        <v>0</v>
      </c>
      <c r="AB773" s="62">
        <f t="shared" si="589"/>
        <v>0</v>
      </c>
      <c r="AC773" s="37">
        <f t="shared" si="590"/>
        <v>0</v>
      </c>
      <c r="AD773" s="37">
        <f t="shared" si="591"/>
        <v>0</v>
      </c>
      <c r="AF773">
        <f>'Data TREND'!DL55</f>
        <v>62</v>
      </c>
      <c r="AG773" s="37">
        <f>'Data TREND'!EB55</f>
        <v>1424.1317881286823</v>
      </c>
      <c r="AH773" s="37">
        <f>'Data TREND'!EC55</f>
        <v>974.75124080254704</v>
      </c>
      <c r="AI773" s="37">
        <f>'Data TREND'!ED55</f>
        <v>335.03878120125995</v>
      </c>
      <c r="AJ773" s="62">
        <f>'Data TREND'!EE55</f>
        <v>2733.7646605424752</v>
      </c>
      <c r="AK773" s="37">
        <f>'Data TREND'!EF55</f>
        <v>129.02744620523086</v>
      </c>
      <c r="AL773" s="37">
        <f>'Data TREND'!EG55</f>
        <v>52.723845213670913</v>
      </c>
      <c r="AN773" s="37">
        <f t="shared" si="592"/>
        <v>0</v>
      </c>
      <c r="AO773" s="37">
        <f t="shared" si="593"/>
        <v>0</v>
      </c>
      <c r="AP773" s="37">
        <f t="shared" si="594"/>
        <v>0</v>
      </c>
      <c r="AQ773" s="62">
        <f t="shared" si="595"/>
        <v>0</v>
      </c>
      <c r="AR773" s="37">
        <f t="shared" si="596"/>
        <v>0</v>
      </c>
      <c r="AS773" s="37">
        <f t="shared" si="597"/>
        <v>0</v>
      </c>
      <c r="AU773">
        <v>62</v>
      </c>
      <c r="AV773" s="37">
        <f t="shared" si="598"/>
        <v>733.74175739500811</v>
      </c>
      <c r="AW773" s="37">
        <f t="shared" si="599"/>
        <v>973.95757406487223</v>
      </c>
      <c r="AX773" s="37">
        <f t="shared" si="600"/>
        <v>330.46323456616176</v>
      </c>
      <c r="AY773" s="62">
        <f t="shared" si="601"/>
        <v>2037.9374584369955</v>
      </c>
      <c r="AZ773" s="37">
        <f t="shared" si="602"/>
        <v>91.297435520480434</v>
      </c>
      <c r="BA773" s="37">
        <f t="shared" si="603"/>
        <v>37.240608283100698</v>
      </c>
      <c r="BC773">
        <v>62</v>
      </c>
      <c r="BD773" s="37">
        <f>IF(Voorblad!$E$10=Rekenblad!BC773,Rekenblad!AV773,0)</f>
        <v>0</v>
      </c>
      <c r="BE773" s="37">
        <f>IF(Voorblad!$E$10=Rekenblad!BC773,Rekenblad!AW773,0)</f>
        <v>0</v>
      </c>
      <c r="BF773" s="37">
        <f>IF(Voorblad!$E$10=Rekenblad!BC773,Rekenblad!AX773,0)</f>
        <v>0</v>
      </c>
      <c r="BG773" s="62">
        <f>IF(Voorblad!$E$10=Rekenblad!BC773,Rekenblad!AY773,0)</f>
        <v>0</v>
      </c>
      <c r="BH773" s="37">
        <f>IF(Voorblad!$E$10=Rekenblad!BC773,Rekenblad!AZ773,0)</f>
        <v>0</v>
      </c>
      <c r="BI773" s="37">
        <f>IF(Voorblad!$E$10=Rekenblad!BC773,Rekenblad!BA773,0)</f>
        <v>0</v>
      </c>
      <c r="BK773">
        <v>62</v>
      </c>
      <c r="BL773" s="37">
        <f>IF(Voorblad!$E$14=Rekenblad!$BL$719,Rekenblad!BD773,0)</f>
        <v>0</v>
      </c>
      <c r="BM773" s="37">
        <f>IF(Voorblad!$E$14=Rekenblad!$BL$719,Rekenblad!BE773,0)</f>
        <v>0</v>
      </c>
      <c r="BN773" s="37">
        <f>IF(Voorblad!$E$14=Rekenblad!$BL$719,Rekenblad!BF773,0)</f>
        <v>0</v>
      </c>
      <c r="BO773" s="62">
        <f>IF(Voorblad!$E$14=Rekenblad!$BL$719,Rekenblad!BG773,0)</f>
        <v>0</v>
      </c>
      <c r="BP773" s="37">
        <f>IF(Voorblad!$E$14=Rekenblad!$BL$719,Rekenblad!BH773,0)</f>
        <v>0</v>
      </c>
      <c r="BQ773" s="37">
        <f>IF(Voorblad!$E$14=Rekenblad!$BL$719,Rekenblad!BI773,0)</f>
        <v>0</v>
      </c>
    </row>
    <row r="774" spans="2:69" x14ac:dyDescent="0.25">
      <c r="B774">
        <f>'Data TREND'!DL56</f>
        <v>63</v>
      </c>
      <c r="C774" s="37">
        <f>'Data TREND'!DN56</f>
        <v>742.10305937241969</v>
      </c>
      <c r="D774" s="37">
        <f>'Data TREND'!DO56</f>
        <v>988.7701374994183</v>
      </c>
      <c r="E774" s="37">
        <f>'Data TREND'!DP56</f>
        <v>335.71607829757744</v>
      </c>
      <c r="F774" s="62">
        <f>'Data TREND'!DQ56</f>
        <v>2066.3573025327391</v>
      </c>
      <c r="G774" s="37">
        <f>'Data TREND'!DR56</f>
        <v>90.849734075274355</v>
      </c>
      <c r="H774" s="37">
        <f>'Data TREND'!DS56</f>
        <v>37.056349669633626</v>
      </c>
      <c r="J774" s="37">
        <f t="shared" si="580"/>
        <v>742.10305937241969</v>
      </c>
      <c r="K774" s="37">
        <f t="shared" si="581"/>
        <v>988.7701374994183</v>
      </c>
      <c r="L774" s="37">
        <f t="shared" si="582"/>
        <v>335.71607829757744</v>
      </c>
      <c r="M774" s="62">
        <f t="shared" si="583"/>
        <v>2066.3573025327391</v>
      </c>
      <c r="N774" s="37">
        <f t="shared" si="584"/>
        <v>90.849734075274355</v>
      </c>
      <c r="O774" s="37">
        <f t="shared" si="585"/>
        <v>37.056349669633626</v>
      </c>
      <c r="Q774">
        <f>'Data TREND'!DL56</f>
        <v>63</v>
      </c>
      <c r="R774" s="37">
        <f>'Data TREND'!DU56</f>
        <v>1095.0791993010578</v>
      </c>
      <c r="S774" s="37">
        <f>'Data TREND'!DV56</f>
        <v>988.99439863793134</v>
      </c>
      <c r="T774" s="37">
        <f>'Data TREND'!DW56</f>
        <v>337.72722549869104</v>
      </c>
      <c r="U774" s="62">
        <f>'Data TREND'!DX56</f>
        <v>2421.9349880560958</v>
      </c>
      <c r="V774" s="37">
        <f>'Data TREND'!DY56</f>
        <v>109.5279617216321</v>
      </c>
      <c r="W774" s="37">
        <f>'Data TREND'!DZ56</f>
        <v>44.688261923999299</v>
      </c>
      <c r="Y774" s="37">
        <f t="shared" si="586"/>
        <v>0</v>
      </c>
      <c r="Z774" s="37">
        <f t="shared" si="587"/>
        <v>0</v>
      </c>
      <c r="AA774" s="37">
        <f t="shared" si="588"/>
        <v>0</v>
      </c>
      <c r="AB774" s="62">
        <f t="shared" si="589"/>
        <v>0</v>
      </c>
      <c r="AC774" s="37">
        <f t="shared" si="590"/>
        <v>0</v>
      </c>
      <c r="AD774" s="37">
        <f t="shared" si="591"/>
        <v>0</v>
      </c>
      <c r="AF774">
        <f>'Data TREND'!DL56</f>
        <v>63</v>
      </c>
      <c r="AG774" s="37">
        <f>'Data TREND'!EB56</f>
        <v>1439.4129904609044</v>
      </c>
      <c r="AH774" s="37">
        <f>'Data TREND'!EC56</f>
        <v>989.4694469613097</v>
      </c>
      <c r="AI774" s="37">
        <f>'Data TREND'!ED56</f>
        <v>340.12907803622079</v>
      </c>
      <c r="AJ774" s="62">
        <f>'Data TREND'!EE56</f>
        <v>2768.8501125738921</v>
      </c>
      <c r="AK774" s="37">
        <f>'Data TREND'!EF56</f>
        <v>128.11326677149259</v>
      </c>
      <c r="AL774" s="37">
        <f>'Data TREND'!EG56</f>
        <v>52.348299682157226</v>
      </c>
      <c r="AN774" s="37">
        <f t="shared" si="592"/>
        <v>0</v>
      </c>
      <c r="AO774" s="37">
        <f t="shared" si="593"/>
        <v>0</v>
      </c>
      <c r="AP774" s="37">
        <f t="shared" si="594"/>
        <v>0</v>
      </c>
      <c r="AQ774" s="62">
        <f t="shared" si="595"/>
        <v>0</v>
      </c>
      <c r="AR774" s="37">
        <f t="shared" si="596"/>
        <v>0</v>
      </c>
      <c r="AS774" s="37">
        <f t="shared" si="597"/>
        <v>0</v>
      </c>
      <c r="AU774">
        <v>63</v>
      </c>
      <c r="AV774" s="37">
        <f t="shared" si="598"/>
        <v>742.10305937241969</v>
      </c>
      <c r="AW774" s="37">
        <f t="shared" si="599"/>
        <v>988.7701374994183</v>
      </c>
      <c r="AX774" s="37">
        <f t="shared" si="600"/>
        <v>335.71607829757744</v>
      </c>
      <c r="AY774" s="62">
        <f t="shared" si="601"/>
        <v>2066.3573025327391</v>
      </c>
      <c r="AZ774" s="37">
        <f t="shared" si="602"/>
        <v>90.849734075274355</v>
      </c>
      <c r="BA774" s="37">
        <f t="shared" si="603"/>
        <v>37.056349669633626</v>
      </c>
      <c r="BC774">
        <v>63</v>
      </c>
      <c r="BD774" s="37">
        <f>IF(Voorblad!$E$10=Rekenblad!BC774,Rekenblad!AV774,0)</f>
        <v>0</v>
      </c>
      <c r="BE774" s="37">
        <f>IF(Voorblad!$E$10=Rekenblad!BC774,Rekenblad!AW774,0)</f>
        <v>0</v>
      </c>
      <c r="BF774" s="37">
        <f>IF(Voorblad!$E$10=Rekenblad!BC774,Rekenblad!AX774,0)</f>
        <v>0</v>
      </c>
      <c r="BG774" s="62">
        <f>IF(Voorblad!$E$10=Rekenblad!BC774,Rekenblad!AY774,0)</f>
        <v>0</v>
      </c>
      <c r="BH774" s="37">
        <f>IF(Voorblad!$E$10=Rekenblad!BC774,Rekenblad!AZ774,0)</f>
        <v>0</v>
      </c>
      <c r="BI774" s="37">
        <f>IF(Voorblad!$E$10=Rekenblad!BC774,Rekenblad!BA774,0)</f>
        <v>0</v>
      </c>
      <c r="BK774">
        <v>63</v>
      </c>
      <c r="BL774" s="37">
        <f>IF(Voorblad!$E$14=Rekenblad!$BL$719,Rekenblad!BD774,0)</f>
        <v>0</v>
      </c>
      <c r="BM774" s="37">
        <f>IF(Voorblad!$E$14=Rekenblad!$BL$719,Rekenblad!BE774,0)</f>
        <v>0</v>
      </c>
      <c r="BN774" s="37">
        <f>IF(Voorblad!$E$14=Rekenblad!$BL$719,Rekenblad!BF774,0)</f>
        <v>0</v>
      </c>
      <c r="BO774" s="62">
        <f>IF(Voorblad!$E$14=Rekenblad!$BL$719,Rekenblad!BG774,0)</f>
        <v>0</v>
      </c>
      <c r="BP774" s="37">
        <f>IF(Voorblad!$E$14=Rekenblad!$BL$719,Rekenblad!BH774,0)</f>
        <v>0</v>
      </c>
      <c r="BQ774" s="37">
        <f>IF(Voorblad!$E$14=Rekenblad!$BL$719,Rekenblad!BI774,0)</f>
        <v>0</v>
      </c>
    </row>
    <row r="775" spans="2:69" x14ac:dyDescent="0.25">
      <c r="B775">
        <f>'Data TREND'!DL57</f>
        <v>64</v>
      </c>
      <c r="C775" s="37">
        <f>'Data TREND'!DN57</f>
        <v>750.46436134983128</v>
      </c>
      <c r="D775" s="37">
        <f>'Data TREND'!DO57</f>
        <v>1003.5827009339642</v>
      </c>
      <c r="E775" s="37">
        <f>'Data TREND'!DP57</f>
        <v>340.96892202899318</v>
      </c>
      <c r="F775" s="62">
        <f>'Data TREND'!DQ57</f>
        <v>2094.777146628483</v>
      </c>
      <c r="G775" s="37">
        <f>'Data TREND'!DR57</f>
        <v>90.402032630068277</v>
      </c>
      <c r="H775" s="37">
        <f>'Data TREND'!DS57</f>
        <v>36.872091056166553</v>
      </c>
      <c r="J775" s="37">
        <f t="shared" si="580"/>
        <v>750.46436134983128</v>
      </c>
      <c r="K775" s="37">
        <f t="shared" si="581"/>
        <v>1003.5827009339642</v>
      </c>
      <c r="L775" s="37">
        <f t="shared" si="582"/>
        <v>340.96892202899318</v>
      </c>
      <c r="M775" s="62">
        <f t="shared" si="583"/>
        <v>2094.777146628483</v>
      </c>
      <c r="N775" s="37">
        <f t="shared" si="584"/>
        <v>90.402032630068277</v>
      </c>
      <c r="O775" s="37">
        <f t="shared" si="585"/>
        <v>36.872091056166553</v>
      </c>
      <c r="Q775">
        <f>'Data TREND'!DL57</f>
        <v>64</v>
      </c>
      <c r="R775" s="37">
        <f>'Data TREND'!DU57</f>
        <v>1106.9786604651492</v>
      </c>
      <c r="S775" s="37">
        <f>'Data TREND'!DV57</f>
        <v>1003.7592005851121</v>
      </c>
      <c r="T775" s="37">
        <f>'Data TREND'!DW57</f>
        <v>342.90377694514149</v>
      </c>
      <c r="U775" s="62">
        <f>'Data TREND'!DX57</f>
        <v>2453.7770217183634</v>
      </c>
      <c r="V775" s="37">
        <f>'Data TREND'!DY57</f>
        <v>108.85825260578667</v>
      </c>
      <c r="W775" s="37">
        <f>'Data TREND'!DZ57</f>
        <v>44.414003450304492</v>
      </c>
      <c r="Y775" s="37">
        <f t="shared" si="586"/>
        <v>0</v>
      </c>
      <c r="Z775" s="37">
        <f t="shared" si="587"/>
        <v>0</v>
      </c>
      <c r="AA775" s="37">
        <f t="shared" si="588"/>
        <v>0</v>
      </c>
      <c r="AB775" s="62">
        <f t="shared" si="589"/>
        <v>0</v>
      </c>
      <c r="AC775" s="37">
        <f t="shared" si="590"/>
        <v>0</v>
      </c>
      <c r="AD775" s="37">
        <f t="shared" si="591"/>
        <v>0</v>
      </c>
      <c r="AF775">
        <f>'Data TREND'!DL57</f>
        <v>64</v>
      </c>
      <c r="AG775" s="37">
        <f>'Data TREND'!EB57</f>
        <v>1454.6941927931261</v>
      </c>
      <c r="AH775" s="37">
        <f>'Data TREND'!EC57</f>
        <v>1004.1876531200724</v>
      </c>
      <c r="AI775" s="37">
        <f>'Data TREND'!ED57</f>
        <v>345.21937487118157</v>
      </c>
      <c r="AJ775" s="62">
        <f>'Data TREND'!EE57</f>
        <v>2803.93556460531</v>
      </c>
      <c r="AK775" s="37">
        <f>'Data TREND'!EF57</f>
        <v>127.19908733775432</v>
      </c>
      <c r="AL775" s="37">
        <f>'Data TREND'!EG57</f>
        <v>51.972754150643539</v>
      </c>
      <c r="AN775" s="37">
        <f t="shared" si="592"/>
        <v>0</v>
      </c>
      <c r="AO775" s="37">
        <f t="shared" si="593"/>
        <v>0</v>
      </c>
      <c r="AP775" s="37">
        <f t="shared" si="594"/>
        <v>0</v>
      </c>
      <c r="AQ775" s="62">
        <f t="shared" si="595"/>
        <v>0</v>
      </c>
      <c r="AR775" s="37">
        <f t="shared" si="596"/>
        <v>0</v>
      </c>
      <c r="AS775" s="37">
        <f t="shared" si="597"/>
        <v>0</v>
      </c>
      <c r="AU775">
        <v>64</v>
      </c>
      <c r="AV775" s="37">
        <f t="shared" si="598"/>
        <v>750.46436134983128</v>
      </c>
      <c r="AW775" s="37">
        <f t="shared" si="599"/>
        <v>1003.5827009339642</v>
      </c>
      <c r="AX775" s="37">
        <f t="shared" si="600"/>
        <v>340.96892202899318</v>
      </c>
      <c r="AY775" s="62">
        <f t="shared" si="601"/>
        <v>2094.777146628483</v>
      </c>
      <c r="AZ775" s="37">
        <f t="shared" si="602"/>
        <v>90.402032630068277</v>
      </c>
      <c r="BA775" s="37">
        <f t="shared" si="603"/>
        <v>36.872091056166553</v>
      </c>
      <c r="BC775">
        <v>64</v>
      </c>
      <c r="BD775" s="37">
        <f>IF(Voorblad!$E$10=Rekenblad!BC775,Rekenblad!AV775,0)</f>
        <v>0</v>
      </c>
      <c r="BE775" s="37">
        <f>IF(Voorblad!$E$10=Rekenblad!BC775,Rekenblad!AW775,0)</f>
        <v>0</v>
      </c>
      <c r="BF775" s="37">
        <f>IF(Voorblad!$E$10=Rekenblad!BC775,Rekenblad!AX775,0)</f>
        <v>0</v>
      </c>
      <c r="BG775" s="62">
        <f>IF(Voorblad!$E$10=Rekenblad!BC775,Rekenblad!AY775,0)</f>
        <v>0</v>
      </c>
      <c r="BH775" s="37">
        <f>IF(Voorblad!$E$10=Rekenblad!BC775,Rekenblad!AZ775,0)</f>
        <v>0</v>
      </c>
      <c r="BI775" s="37">
        <f>IF(Voorblad!$E$10=Rekenblad!BC775,Rekenblad!BA775,0)</f>
        <v>0</v>
      </c>
      <c r="BK775">
        <v>64</v>
      </c>
      <c r="BL775" s="37">
        <f>IF(Voorblad!$E$14=Rekenblad!$BL$719,Rekenblad!BD775,0)</f>
        <v>0</v>
      </c>
      <c r="BM775" s="37">
        <f>IF(Voorblad!$E$14=Rekenblad!$BL$719,Rekenblad!BE775,0)</f>
        <v>0</v>
      </c>
      <c r="BN775" s="37">
        <f>IF(Voorblad!$E$14=Rekenblad!$BL$719,Rekenblad!BF775,0)</f>
        <v>0</v>
      </c>
      <c r="BO775" s="62">
        <f>IF(Voorblad!$E$14=Rekenblad!$BL$719,Rekenblad!BG775,0)</f>
        <v>0</v>
      </c>
      <c r="BP775" s="37">
        <f>IF(Voorblad!$E$14=Rekenblad!$BL$719,Rekenblad!BH775,0)</f>
        <v>0</v>
      </c>
      <c r="BQ775" s="37">
        <f>IF(Voorblad!$E$14=Rekenblad!$BL$719,Rekenblad!BI775,0)</f>
        <v>0</v>
      </c>
    </row>
    <row r="776" spans="2:69" x14ac:dyDescent="0.25">
      <c r="B776">
        <f>'Data TREND'!DL58</f>
        <v>65</v>
      </c>
      <c r="C776" s="37">
        <f>'Data TREND'!DN58</f>
        <v>758.82566332724286</v>
      </c>
      <c r="D776" s="37">
        <f>'Data TREND'!DO58</f>
        <v>1018.3952643685102</v>
      </c>
      <c r="E776" s="37">
        <f>'Data TREND'!DP58</f>
        <v>346.22176576040891</v>
      </c>
      <c r="F776" s="62">
        <f>'Data TREND'!DQ58</f>
        <v>2123.1969907242265</v>
      </c>
      <c r="G776" s="37">
        <f>'Data TREND'!DR58</f>
        <v>89.954331184862198</v>
      </c>
      <c r="H776" s="37">
        <f>'Data TREND'!DS58</f>
        <v>36.687832442699481</v>
      </c>
      <c r="J776" s="37">
        <f t="shared" si="580"/>
        <v>758.82566332724286</v>
      </c>
      <c r="K776" s="37">
        <f t="shared" si="581"/>
        <v>1018.3952643685102</v>
      </c>
      <c r="L776" s="37">
        <f t="shared" si="582"/>
        <v>346.22176576040891</v>
      </c>
      <c r="M776" s="62">
        <f t="shared" si="583"/>
        <v>2123.1969907242265</v>
      </c>
      <c r="N776" s="37">
        <f t="shared" si="584"/>
        <v>89.954331184862198</v>
      </c>
      <c r="O776" s="37">
        <f t="shared" si="585"/>
        <v>36.687832442699481</v>
      </c>
      <c r="Q776">
        <f>'Data TREND'!DL58</f>
        <v>65</v>
      </c>
      <c r="R776" s="37">
        <f>'Data TREND'!DU58</f>
        <v>1118.8781216292407</v>
      </c>
      <c r="S776" s="37">
        <f>'Data TREND'!DV58</f>
        <v>1018.5240025322929</v>
      </c>
      <c r="T776" s="37">
        <f>'Data TREND'!DW58</f>
        <v>348.08032839159193</v>
      </c>
      <c r="U776" s="62">
        <f>'Data TREND'!DX58</f>
        <v>2485.6190553806309</v>
      </c>
      <c r="V776" s="37">
        <f>'Data TREND'!DY58</f>
        <v>108.18854348994127</v>
      </c>
      <c r="W776" s="37">
        <f>'Data TREND'!DZ58</f>
        <v>44.139744976609691</v>
      </c>
      <c r="Y776" s="37">
        <f t="shared" si="586"/>
        <v>0</v>
      </c>
      <c r="Z776" s="37">
        <f t="shared" si="587"/>
        <v>0</v>
      </c>
      <c r="AA776" s="37">
        <f t="shared" si="588"/>
        <v>0</v>
      </c>
      <c r="AB776" s="62">
        <f t="shared" si="589"/>
        <v>0</v>
      </c>
      <c r="AC776" s="37">
        <f t="shared" si="590"/>
        <v>0</v>
      </c>
      <c r="AD776" s="37">
        <f t="shared" si="591"/>
        <v>0</v>
      </c>
      <c r="AF776">
        <f>'Data TREND'!DL58</f>
        <v>65</v>
      </c>
      <c r="AG776" s="37">
        <f>'Data TREND'!EB58</f>
        <v>1469.9753951253483</v>
      </c>
      <c r="AH776" s="37">
        <f>'Data TREND'!EC58</f>
        <v>1018.905859278835</v>
      </c>
      <c r="AI776" s="37">
        <f>'Data TREND'!ED58</f>
        <v>350.30967170614235</v>
      </c>
      <c r="AJ776" s="62">
        <f>'Data TREND'!EE58</f>
        <v>2839.0210166367269</v>
      </c>
      <c r="AK776" s="37">
        <f>'Data TREND'!EF58</f>
        <v>126.28490790401605</v>
      </c>
      <c r="AL776" s="37">
        <f>'Data TREND'!EG58</f>
        <v>51.597208619129852</v>
      </c>
      <c r="AN776" s="37">
        <f t="shared" si="592"/>
        <v>0</v>
      </c>
      <c r="AO776" s="37">
        <f t="shared" si="593"/>
        <v>0</v>
      </c>
      <c r="AP776" s="37">
        <f t="shared" si="594"/>
        <v>0</v>
      </c>
      <c r="AQ776" s="62">
        <f t="shared" si="595"/>
        <v>0</v>
      </c>
      <c r="AR776" s="37">
        <f t="shared" si="596"/>
        <v>0</v>
      </c>
      <c r="AS776" s="37">
        <f t="shared" si="597"/>
        <v>0</v>
      </c>
      <c r="AU776">
        <v>65</v>
      </c>
      <c r="AV776" s="37">
        <f t="shared" si="598"/>
        <v>758.82566332724286</v>
      </c>
      <c r="AW776" s="37">
        <f t="shared" si="599"/>
        <v>1018.3952643685102</v>
      </c>
      <c r="AX776" s="37">
        <f t="shared" si="600"/>
        <v>346.22176576040891</v>
      </c>
      <c r="AY776" s="62">
        <f t="shared" si="601"/>
        <v>2123.1969907242265</v>
      </c>
      <c r="AZ776" s="37">
        <f t="shared" si="602"/>
        <v>89.954331184862198</v>
      </c>
      <c r="BA776" s="37">
        <f t="shared" si="603"/>
        <v>36.687832442699481</v>
      </c>
      <c r="BC776">
        <v>65</v>
      </c>
      <c r="BD776" s="37">
        <f>IF(Voorblad!$E$10=Rekenblad!BC776,Rekenblad!AV776,0)</f>
        <v>0</v>
      </c>
      <c r="BE776" s="37">
        <f>IF(Voorblad!$E$10=Rekenblad!BC776,Rekenblad!AW776,0)</f>
        <v>0</v>
      </c>
      <c r="BF776" s="37">
        <f>IF(Voorblad!$E$10=Rekenblad!BC776,Rekenblad!AX776,0)</f>
        <v>0</v>
      </c>
      <c r="BG776" s="62">
        <f>IF(Voorblad!$E$10=Rekenblad!BC776,Rekenblad!AY776,0)</f>
        <v>0</v>
      </c>
      <c r="BH776" s="37">
        <f>IF(Voorblad!$E$10=Rekenblad!BC776,Rekenblad!AZ776,0)</f>
        <v>0</v>
      </c>
      <c r="BI776" s="37">
        <f>IF(Voorblad!$E$10=Rekenblad!BC776,Rekenblad!BA776,0)</f>
        <v>0</v>
      </c>
      <c r="BK776">
        <v>65</v>
      </c>
      <c r="BL776" s="37">
        <f>IF(Voorblad!$E$14=Rekenblad!$BL$719,Rekenblad!BD776,0)</f>
        <v>0</v>
      </c>
      <c r="BM776" s="37">
        <f>IF(Voorblad!$E$14=Rekenblad!$BL$719,Rekenblad!BE776,0)</f>
        <v>0</v>
      </c>
      <c r="BN776" s="37">
        <f>IF(Voorblad!$E$14=Rekenblad!$BL$719,Rekenblad!BF776,0)</f>
        <v>0</v>
      </c>
      <c r="BO776" s="62">
        <f>IF(Voorblad!$E$14=Rekenblad!$BL$719,Rekenblad!BG776,0)</f>
        <v>0</v>
      </c>
      <c r="BP776" s="37">
        <f>IF(Voorblad!$E$14=Rekenblad!$BL$719,Rekenblad!BH776,0)</f>
        <v>0</v>
      </c>
      <c r="BQ776" s="37">
        <f>IF(Voorblad!$E$14=Rekenblad!$BL$719,Rekenblad!BI776,0)</f>
        <v>0</v>
      </c>
    </row>
    <row r="777" spans="2:69" x14ac:dyDescent="0.25">
      <c r="B777">
        <f>'Data TREND'!DL59</f>
        <v>66</v>
      </c>
      <c r="C777" s="37">
        <f>'Data TREND'!DN59</f>
        <v>767.18696530465445</v>
      </c>
      <c r="D777" s="37">
        <f>'Data TREND'!DO59</f>
        <v>1033.2078278030563</v>
      </c>
      <c r="E777" s="37">
        <f>'Data TREND'!DP59</f>
        <v>351.47460949182459</v>
      </c>
      <c r="F777" s="62">
        <f>'Data TREND'!DQ59</f>
        <v>2151.6168348199699</v>
      </c>
      <c r="G777" s="37">
        <f>'Data TREND'!DR59</f>
        <v>89.50662973965612</v>
      </c>
      <c r="H777" s="37">
        <f>'Data TREND'!DS59</f>
        <v>36.503573829232408</v>
      </c>
      <c r="J777" s="37">
        <f t="shared" si="580"/>
        <v>767.18696530465445</v>
      </c>
      <c r="K777" s="37">
        <f t="shared" si="581"/>
        <v>1033.2078278030563</v>
      </c>
      <c r="L777" s="37">
        <f t="shared" si="582"/>
        <v>351.47460949182459</v>
      </c>
      <c r="M777" s="62">
        <f t="shared" si="583"/>
        <v>2151.6168348199699</v>
      </c>
      <c r="N777" s="37">
        <f t="shared" si="584"/>
        <v>89.50662973965612</v>
      </c>
      <c r="O777" s="37">
        <f t="shared" si="585"/>
        <v>36.503573829232408</v>
      </c>
      <c r="Q777">
        <f>'Data TREND'!DL59</f>
        <v>66</v>
      </c>
      <c r="R777" s="37">
        <f>'Data TREND'!DU59</f>
        <v>1130.7775827933324</v>
      </c>
      <c r="S777" s="37">
        <f>'Data TREND'!DV59</f>
        <v>1033.2888044794736</v>
      </c>
      <c r="T777" s="37">
        <f>'Data TREND'!DW59</f>
        <v>353.25687983804232</v>
      </c>
      <c r="U777" s="62">
        <f>'Data TREND'!DX59</f>
        <v>2517.4610890428985</v>
      </c>
      <c r="V777" s="37">
        <f>'Data TREND'!DY59</f>
        <v>107.51883437409586</v>
      </c>
      <c r="W777" s="37">
        <f>'Data TREND'!DZ59</f>
        <v>43.865486502914884</v>
      </c>
      <c r="Y777" s="37">
        <f t="shared" si="586"/>
        <v>0</v>
      </c>
      <c r="Z777" s="37">
        <f t="shared" si="587"/>
        <v>0</v>
      </c>
      <c r="AA777" s="37">
        <f t="shared" si="588"/>
        <v>0</v>
      </c>
      <c r="AB777" s="62">
        <f t="shared" si="589"/>
        <v>0</v>
      </c>
      <c r="AC777" s="37">
        <f t="shared" si="590"/>
        <v>0</v>
      </c>
      <c r="AD777" s="37">
        <f t="shared" si="591"/>
        <v>0</v>
      </c>
      <c r="AF777">
        <f>'Data TREND'!DL59</f>
        <v>66</v>
      </c>
      <c r="AG777" s="37">
        <f>'Data TREND'!EB59</f>
        <v>1485.25659745757</v>
      </c>
      <c r="AH777" s="37">
        <f>'Data TREND'!EC59</f>
        <v>1033.6240654375977</v>
      </c>
      <c r="AI777" s="37">
        <f>'Data TREND'!ED59</f>
        <v>355.39996854110319</v>
      </c>
      <c r="AJ777" s="62">
        <f>'Data TREND'!EE59</f>
        <v>2874.1064686681448</v>
      </c>
      <c r="AK777" s="37">
        <f>'Data TREND'!EF59</f>
        <v>125.37072847027778</v>
      </c>
      <c r="AL777" s="37">
        <f>'Data TREND'!EG59</f>
        <v>51.221663087616164</v>
      </c>
      <c r="AN777" s="37">
        <f t="shared" si="592"/>
        <v>0</v>
      </c>
      <c r="AO777" s="37">
        <f t="shared" si="593"/>
        <v>0</v>
      </c>
      <c r="AP777" s="37">
        <f t="shared" si="594"/>
        <v>0</v>
      </c>
      <c r="AQ777" s="62">
        <f t="shared" si="595"/>
        <v>0</v>
      </c>
      <c r="AR777" s="37">
        <f t="shared" si="596"/>
        <v>0</v>
      </c>
      <c r="AS777" s="37">
        <f t="shared" si="597"/>
        <v>0</v>
      </c>
      <c r="AU777">
        <v>66</v>
      </c>
      <c r="AV777" s="37">
        <f t="shared" si="598"/>
        <v>767.18696530465445</v>
      </c>
      <c r="AW777" s="37">
        <f t="shared" si="599"/>
        <v>1033.2078278030563</v>
      </c>
      <c r="AX777" s="37">
        <f t="shared" si="600"/>
        <v>351.47460949182459</v>
      </c>
      <c r="AY777" s="62">
        <f t="shared" si="601"/>
        <v>2151.6168348199699</v>
      </c>
      <c r="AZ777" s="37">
        <f t="shared" si="602"/>
        <v>89.50662973965612</v>
      </c>
      <c r="BA777" s="37">
        <f t="shared" si="603"/>
        <v>36.503573829232408</v>
      </c>
      <c r="BC777">
        <v>66</v>
      </c>
      <c r="BD777" s="37">
        <f>IF(Voorblad!$E$10=Rekenblad!BC777,Rekenblad!AV777,0)</f>
        <v>0</v>
      </c>
      <c r="BE777" s="37">
        <f>IF(Voorblad!$E$10=Rekenblad!BC777,Rekenblad!AW777,0)</f>
        <v>0</v>
      </c>
      <c r="BF777" s="37">
        <f>IF(Voorblad!$E$10=Rekenblad!BC777,Rekenblad!AX777,0)</f>
        <v>0</v>
      </c>
      <c r="BG777" s="62">
        <f>IF(Voorblad!$E$10=Rekenblad!BC777,Rekenblad!AY777,0)</f>
        <v>0</v>
      </c>
      <c r="BH777" s="37">
        <f>IF(Voorblad!$E$10=Rekenblad!BC777,Rekenblad!AZ777,0)</f>
        <v>0</v>
      </c>
      <c r="BI777" s="37">
        <f>IF(Voorblad!$E$10=Rekenblad!BC777,Rekenblad!BA777,0)</f>
        <v>0</v>
      </c>
      <c r="BK777">
        <v>66</v>
      </c>
      <c r="BL777" s="37">
        <f>IF(Voorblad!$E$14=Rekenblad!$BL$719,Rekenblad!BD777,0)</f>
        <v>0</v>
      </c>
      <c r="BM777" s="37">
        <f>IF(Voorblad!$E$14=Rekenblad!$BL$719,Rekenblad!BE777,0)</f>
        <v>0</v>
      </c>
      <c r="BN777" s="37">
        <f>IF(Voorblad!$E$14=Rekenblad!$BL$719,Rekenblad!BF777,0)</f>
        <v>0</v>
      </c>
      <c r="BO777" s="62">
        <f>IF(Voorblad!$E$14=Rekenblad!$BL$719,Rekenblad!BG777,0)</f>
        <v>0</v>
      </c>
      <c r="BP777" s="37">
        <f>IF(Voorblad!$E$14=Rekenblad!$BL$719,Rekenblad!BH777,0)</f>
        <v>0</v>
      </c>
      <c r="BQ777" s="37">
        <f>IF(Voorblad!$E$14=Rekenblad!$BL$719,Rekenblad!BI777,0)</f>
        <v>0</v>
      </c>
    </row>
    <row r="778" spans="2:69" x14ac:dyDescent="0.25">
      <c r="B778">
        <f>'Data TREND'!DL60</f>
        <v>67</v>
      </c>
      <c r="C778" s="37">
        <f>'Data TREND'!DN60</f>
        <v>775.54826728206604</v>
      </c>
      <c r="D778" s="37">
        <f>'Data TREND'!DO60</f>
        <v>1048.0203912376023</v>
      </c>
      <c r="E778" s="37">
        <f>'Data TREND'!DP60</f>
        <v>356.72745322324033</v>
      </c>
      <c r="F778" s="62">
        <f>'Data TREND'!DQ60</f>
        <v>2180.0366789157133</v>
      </c>
      <c r="G778" s="37">
        <f>'Data TREND'!DR60</f>
        <v>89.058928294450027</v>
      </c>
      <c r="H778" s="37">
        <f>'Data TREND'!DS60</f>
        <v>36.319315215765336</v>
      </c>
      <c r="J778" s="37">
        <f t="shared" si="580"/>
        <v>775.54826728206604</v>
      </c>
      <c r="K778" s="37">
        <f t="shared" si="581"/>
        <v>1048.0203912376023</v>
      </c>
      <c r="L778" s="37">
        <f t="shared" si="582"/>
        <v>356.72745322324033</v>
      </c>
      <c r="M778" s="62">
        <f t="shared" si="583"/>
        <v>2180.0366789157133</v>
      </c>
      <c r="N778" s="37">
        <f t="shared" si="584"/>
        <v>89.058928294450027</v>
      </c>
      <c r="O778" s="37">
        <f t="shared" si="585"/>
        <v>36.319315215765336</v>
      </c>
      <c r="Q778">
        <f>'Data TREND'!DL60</f>
        <v>67</v>
      </c>
      <c r="R778" s="37">
        <f>'Data TREND'!DU60</f>
        <v>1142.6770439574238</v>
      </c>
      <c r="S778" s="37">
        <f>'Data TREND'!DV60</f>
        <v>1048.0536064266544</v>
      </c>
      <c r="T778" s="37">
        <f>'Data TREND'!DW60</f>
        <v>358.43343128449277</v>
      </c>
      <c r="U778" s="62">
        <f>'Data TREND'!DX60</f>
        <v>2549.3031227051652</v>
      </c>
      <c r="V778" s="37">
        <f>'Data TREND'!DY60</f>
        <v>106.84912525825044</v>
      </c>
      <c r="W778" s="37">
        <f>'Data TREND'!DZ60</f>
        <v>43.591228029220076</v>
      </c>
      <c r="Y778" s="37">
        <f t="shared" si="586"/>
        <v>0</v>
      </c>
      <c r="Z778" s="37">
        <f t="shared" si="587"/>
        <v>0</v>
      </c>
      <c r="AA778" s="37">
        <f t="shared" si="588"/>
        <v>0</v>
      </c>
      <c r="AB778" s="62">
        <f t="shared" si="589"/>
        <v>0</v>
      </c>
      <c r="AC778" s="37">
        <f t="shared" si="590"/>
        <v>0</v>
      </c>
      <c r="AD778" s="37">
        <f t="shared" si="591"/>
        <v>0</v>
      </c>
      <c r="AF778">
        <f>'Data TREND'!DL60</f>
        <v>67</v>
      </c>
      <c r="AG778" s="37">
        <f>'Data TREND'!EB60</f>
        <v>1500.5377997897922</v>
      </c>
      <c r="AH778" s="37">
        <f>'Data TREND'!EC60</f>
        <v>1048.3422715963602</v>
      </c>
      <c r="AI778" s="37">
        <f>'Data TREND'!ED60</f>
        <v>360.49026537606397</v>
      </c>
      <c r="AJ778" s="62">
        <f>'Data TREND'!EE60</f>
        <v>2909.1919206995617</v>
      </c>
      <c r="AK778" s="37">
        <f>'Data TREND'!EF60</f>
        <v>124.45654903653951</v>
      </c>
      <c r="AL778" s="37">
        <f>'Data TREND'!EG60</f>
        <v>50.846117556102477</v>
      </c>
      <c r="AN778" s="37">
        <f t="shared" si="592"/>
        <v>0</v>
      </c>
      <c r="AO778" s="37">
        <f t="shared" si="593"/>
        <v>0</v>
      </c>
      <c r="AP778" s="37">
        <f t="shared" si="594"/>
        <v>0</v>
      </c>
      <c r="AQ778" s="62">
        <f t="shared" si="595"/>
        <v>0</v>
      </c>
      <c r="AR778" s="37">
        <f t="shared" si="596"/>
        <v>0</v>
      </c>
      <c r="AS778" s="37">
        <f t="shared" si="597"/>
        <v>0</v>
      </c>
      <c r="AU778">
        <v>67</v>
      </c>
      <c r="AV778" s="37">
        <f t="shared" si="598"/>
        <v>775.54826728206604</v>
      </c>
      <c r="AW778" s="37">
        <f t="shared" si="599"/>
        <v>1048.0203912376023</v>
      </c>
      <c r="AX778" s="37">
        <f t="shared" si="600"/>
        <v>356.72745322324033</v>
      </c>
      <c r="AY778" s="62">
        <f t="shared" si="601"/>
        <v>2180.0366789157133</v>
      </c>
      <c r="AZ778" s="37">
        <f t="shared" si="602"/>
        <v>89.058928294450027</v>
      </c>
      <c r="BA778" s="37">
        <f t="shared" si="603"/>
        <v>36.319315215765336</v>
      </c>
      <c r="BC778">
        <v>67</v>
      </c>
      <c r="BD778" s="37">
        <f>IF(Voorblad!$E$10=Rekenblad!BC778,Rekenblad!AV778,0)</f>
        <v>0</v>
      </c>
      <c r="BE778" s="37">
        <f>IF(Voorblad!$E$10=Rekenblad!BC778,Rekenblad!AW778,0)</f>
        <v>0</v>
      </c>
      <c r="BF778" s="37">
        <f>IF(Voorblad!$E$10=Rekenblad!BC778,Rekenblad!AX778,0)</f>
        <v>0</v>
      </c>
      <c r="BG778" s="62">
        <f>IF(Voorblad!$E$10=Rekenblad!BC778,Rekenblad!AY778,0)</f>
        <v>0</v>
      </c>
      <c r="BH778" s="37">
        <f>IF(Voorblad!$E$10=Rekenblad!BC778,Rekenblad!AZ778,0)</f>
        <v>0</v>
      </c>
      <c r="BI778" s="37">
        <f>IF(Voorblad!$E$10=Rekenblad!BC778,Rekenblad!BA778,0)</f>
        <v>0</v>
      </c>
      <c r="BK778">
        <v>67</v>
      </c>
      <c r="BL778" s="37">
        <f>IF(Voorblad!$E$14=Rekenblad!$BL$719,Rekenblad!BD778,0)</f>
        <v>0</v>
      </c>
      <c r="BM778" s="37">
        <f>IF(Voorblad!$E$14=Rekenblad!$BL$719,Rekenblad!BE778,0)</f>
        <v>0</v>
      </c>
      <c r="BN778" s="37">
        <f>IF(Voorblad!$E$14=Rekenblad!$BL$719,Rekenblad!BF778,0)</f>
        <v>0</v>
      </c>
      <c r="BO778" s="62">
        <f>IF(Voorblad!$E$14=Rekenblad!$BL$719,Rekenblad!BG778,0)</f>
        <v>0</v>
      </c>
      <c r="BP778" s="37">
        <f>IF(Voorblad!$E$14=Rekenblad!$BL$719,Rekenblad!BH778,0)</f>
        <v>0</v>
      </c>
      <c r="BQ778" s="37">
        <f>IF(Voorblad!$E$14=Rekenblad!$BL$719,Rekenblad!BI778,0)</f>
        <v>0</v>
      </c>
    </row>
    <row r="779" spans="2:69" x14ac:dyDescent="0.25">
      <c r="B779">
        <f>'Data TREND'!DL61</f>
        <v>68</v>
      </c>
      <c r="C779" s="37">
        <f>'Data TREND'!DN61</f>
        <v>783.90956925947762</v>
      </c>
      <c r="D779" s="37">
        <f>'Data TREND'!DO61</f>
        <v>1062.8329546721482</v>
      </c>
      <c r="E779" s="37">
        <f>'Data TREND'!DP61</f>
        <v>361.98029695465607</v>
      </c>
      <c r="F779" s="62">
        <f>'Data TREND'!DQ61</f>
        <v>2208.4565230114572</v>
      </c>
      <c r="G779" s="37">
        <f>'Data TREND'!DR61</f>
        <v>88.611226849243963</v>
      </c>
      <c r="H779" s="37">
        <f>'Data TREND'!DS61</f>
        <v>36.135056602298263</v>
      </c>
      <c r="J779" s="37">
        <f t="shared" si="580"/>
        <v>783.90956925947762</v>
      </c>
      <c r="K779" s="37">
        <f t="shared" si="581"/>
        <v>1062.8329546721482</v>
      </c>
      <c r="L779" s="37">
        <f t="shared" si="582"/>
        <v>361.98029695465607</v>
      </c>
      <c r="M779" s="62">
        <f t="shared" si="583"/>
        <v>2208.4565230114572</v>
      </c>
      <c r="N779" s="37">
        <f t="shared" si="584"/>
        <v>88.611226849243963</v>
      </c>
      <c r="O779" s="37">
        <f t="shared" si="585"/>
        <v>36.135056602298263</v>
      </c>
      <c r="Q779">
        <f>'Data TREND'!DL61</f>
        <v>68</v>
      </c>
      <c r="R779" s="37">
        <f>'Data TREND'!DU61</f>
        <v>1154.5765051215153</v>
      </c>
      <c r="S779" s="37">
        <f>'Data TREND'!DV61</f>
        <v>1062.8184083738352</v>
      </c>
      <c r="T779" s="37">
        <f>'Data TREND'!DW61</f>
        <v>363.60998273094316</v>
      </c>
      <c r="U779" s="62">
        <f>'Data TREND'!DX61</f>
        <v>2581.1451563674327</v>
      </c>
      <c r="V779" s="37">
        <f>'Data TREND'!DY61</f>
        <v>106.17941614240502</v>
      </c>
      <c r="W779" s="37">
        <f>'Data TREND'!DZ61</f>
        <v>43.316969555525276</v>
      </c>
      <c r="Y779" s="37">
        <f t="shared" si="586"/>
        <v>0</v>
      </c>
      <c r="Z779" s="37">
        <f t="shared" si="587"/>
        <v>0</v>
      </c>
      <c r="AA779" s="37">
        <f t="shared" si="588"/>
        <v>0</v>
      </c>
      <c r="AB779" s="62">
        <f t="shared" si="589"/>
        <v>0</v>
      </c>
      <c r="AC779" s="37">
        <f t="shared" si="590"/>
        <v>0</v>
      </c>
      <c r="AD779" s="37">
        <f t="shared" si="591"/>
        <v>0</v>
      </c>
      <c r="AF779">
        <f>'Data TREND'!DL61</f>
        <v>68</v>
      </c>
      <c r="AG779" s="37">
        <f>'Data TREND'!EB61</f>
        <v>1515.8190021220139</v>
      </c>
      <c r="AH779" s="37">
        <f>'Data TREND'!EC61</f>
        <v>1063.060477755123</v>
      </c>
      <c r="AI779" s="37">
        <f>'Data TREND'!ED61</f>
        <v>365.58056221102481</v>
      </c>
      <c r="AJ779" s="62">
        <f>'Data TREND'!EE61</f>
        <v>2944.2773727309786</v>
      </c>
      <c r="AK779" s="37">
        <f>'Data TREND'!EF61</f>
        <v>123.54236960280124</v>
      </c>
      <c r="AL779" s="37">
        <f>'Data TREND'!EG61</f>
        <v>50.47057202458879</v>
      </c>
      <c r="AN779" s="37">
        <f t="shared" si="592"/>
        <v>0</v>
      </c>
      <c r="AO779" s="37">
        <f t="shared" si="593"/>
        <v>0</v>
      </c>
      <c r="AP779" s="37">
        <f t="shared" si="594"/>
        <v>0</v>
      </c>
      <c r="AQ779" s="62">
        <f t="shared" si="595"/>
        <v>0</v>
      </c>
      <c r="AR779" s="37">
        <f t="shared" si="596"/>
        <v>0</v>
      </c>
      <c r="AS779" s="37">
        <f t="shared" si="597"/>
        <v>0</v>
      </c>
      <c r="AU779">
        <v>68</v>
      </c>
      <c r="AV779" s="37">
        <f t="shared" si="598"/>
        <v>783.90956925947762</v>
      </c>
      <c r="AW779" s="37">
        <f t="shared" si="599"/>
        <v>1062.8329546721482</v>
      </c>
      <c r="AX779" s="37">
        <f t="shared" si="600"/>
        <v>361.98029695465607</v>
      </c>
      <c r="AY779" s="62">
        <f t="shared" si="601"/>
        <v>2208.4565230114572</v>
      </c>
      <c r="AZ779" s="37">
        <f t="shared" si="602"/>
        <v>88.611226849243963</v>
      </c>
      <c r="BA779" s="37">
        <f t="shared" si="603"/>
        <v>36.135056602298263</v>
      </c>
      <c r="BC779">
        <v>68</v>
      </c>
      <c r="BD779" s="37">
        <f>IF(Voorblad!$E$10=Rekenblad!BC779,Rekenblad!AV779,0)</f>
        <v>0</v>
      </c>
      <c r="BE779" s="37">
        <f>IF(Voorblad!$E$10=Rekenblad!BC779,Rekenblad!AW779,0)</f>
        <v>0</v>
      </c>
      <c r="BF779" s="37">
        <f>IF(Voorblad!$E$10=Rekenblad!BC779,Rekenblad!AX779,0)</f>
        <v>0</v>
      </c>
      <c r="BG779" s="62">
        <f>IF(Voorblad!$E$10=Rekenblad!BC779,Rekenblad!AY779,0)</f>
        <v>0</v>
      </c>
      <c r="BH779" s="37">
        <f>IF(Voorblad!$E$10=Rekenblad!BC779,Rekenblad!AZ779,0)</f>
        <v>0</v>
      </c>
      <c r="BI779" s="37">
        <f>IF(Voorblad!$E$10=Rekenblad!BC779,Rekenblad!BA779,0)</f>
        <v>0</v>
      </c>
      <c r="BK779">
        <v>68</v>
      </c>
      <c r="BL779" s="37">
        <f>IF(Voorblad!$E$14=Rekenblad!$BL$719,Rekenblad!BD779,0)</f>
        <v>0</v>
      </c>
      <c r="BM779" s="37">
        <f>IF(Voorblad!$E$14=Rekenblad!$BL$719,Rekenblad!BE779,0)</f>
        <v>0</v>
      </c>
      <c r="BN779" s="37">
        <f>IF(Voorblad!$E$14=Rekenblad!$BL$719,Rekenblad!BF779,0)</f>
        <v>0</v>
      </c>
      <c r="BO779" s="62">
        <f>IF(Voorblad!$E$14=Rekenblad!$BL$719,Rekenblad!BG779,0)</f>
        <v>0</v>
      </c>
      <c r="BP779" s="37">
        <f>IF(Voorblad!$E$14=Rekenblad!$BL$719,Rekenblad!BH779,0)</f>
        <v>0</v>
      </c>
      <c r="BQ779" s="37">
        <f>IF(Voorblad!$E$14=Rekenblad!$BL$719,Rekenblad!BI779,0)</f>
        <v>0</v>
      </c>
    </row>
    <row r="780" spans="2:69" x14ac:dyDescent="0.25">
      <c r="B780">
        <f>'Data TREND'!DL62</f>
        <v>69</v>
      </c>
      <c r="C780" s="37">
        <f>'Data TREND'!DN62</f>
        <v>792.27087123688921</v>
      </c>
      <c r="D780" s="37">
        <f>'Data TREND'!DO62</f>
        <v>1077.645518106694</v>
      </c>
      <c r="E780" s="37">
        <f>'Data TREND'!DP62</f>
        <v>367.23314068607175</v>
      </c>
      <c r="F780" s="62">
        <f>'Data TREND'!DQ62</f>
        <v>2236.8763671072011</v>
      </c>
      <c r="G780" s="37">
        <f>'Data TREND'!DR62</f>
        <v>88.16352540403787</v>
      </c>
      <c r="H780" s="37">
        <f>'Data TREND'!DS62</f>
        <v>35.950797988831191</v>
      </c>
      <c r="J780" s="37">
        <f t="shared" si="580"/>
        <v>792.27087123688921</v>
      </c>
      <c r="K780" s="37">
        <f t="shared" si="581"/>
        <v>1077.645518106694</v>
      </c>
      <c r="L780" s="37">
        <f t="shared" si="582"/>
        <v>367.23314068607175</v>
      </c>
      <c r="M780" s="62">
        <f t="shared" si="583"/>
        <v>2236.8763671072011</v>
      </c>
      <c r="N780" s="37">
        <f t="shared" si="584"/>
        <v>88.16352540403787</v>
      </c>
      <c r="O780" s="37">
        <f t="shared" si="585"/>
        <v>35.950797988831191</v>
      </c>
      <c r="Q780">
        <f>'Data TREND'!DL62</f>
        <v>69</v>
      </c>
      <c r="R780" s="37">
        <f>'Data TREND'!DU62</f>
        <v>1166.4759662856068</v>
      </c>
      <c r="S780" s="37">
        <f>'Data TREND'!DV62</f>
        <v>1077.5832103210159</v>
      </c>
      <c r="T780" s="37">
        <f>'Data TREND'!DW62</f>
        <v>368.78653417739361</v>
      </c>
      <c r="U780" s="62">
        <f>'Data TREND'!DX62</f>
        <v>2612.9871900297003</v>
      </c>
      <c r="V780" s="37">
        <f>'Data TREND'!DY62</f>
        <v>105.50970702655961</v>
      </c>
      <c r="W780" s="37">
        <f>'Data TREND'!DZ62</f>
        <v>43.042711081830468</v>
      </c>
      <c r="Y780" s="37">
        <f t="shared" si="586"/>
        <v>0</v>
      </c>
      <c r="Z780" s="37">
        <f t="shared" si="587"/>
        <v>0</v>
      </c>
      <c r="AA780" s="37">
        <f t="shared" si="588"/>
        <v>0</v>
      </c>
      <c r="AB780" s="62">
        <f t="shared" si="589"/>
        <v>0</v>
      </c>
      <c r="AC780" s="37">
        <f t="shared" si="590"/>
        <v>0</v>
      </c>
      <c r="AD780" s="37">
        <f t="shared" si="591"/>
        <v>0</v>
      </c>
      <c r="AF780">
        <f>'Data TREND'!DL62</f>
        <v>69</v>
      </c>
      <c r="AG780" s="37">
        <f>'Data TREND'!EB62</f>
        <v>1531.1002044542358</v>
      </c>
      <c r="AH780" s="37">
        <f>'Data TREND'!EC62</f>
        <v>1077.7786839138855</v>
      </c>
      <c r="AI780" s="37">
        <f>'Data TREND'!ED62</f>
        <v>370.67085904598559</v>
      </c>
      <c r="AJ780" s="62">
        <f>'Data TREND'!EE62</f>
        <v>2979.3628247623965</v>
      </c>
      <c r="AK780" s="37">
        <f>'Data TREND'!EF62</f>
        <v>122.62819016906298</v>
      </c>
      <c r="AL780" s="37">
        <f>'Data TREND'!EG62</f>
        <v>50.095026493075103</v>
      </c>
      <c r="AN780" s="37">
        <f t="shared" si="592"/>
        <v>0</v>
      </c>
      <c r="AO780" s="37">
        <f t="shared" si="593"/>
        <v>0</v>
      </c>
      <c r="AP780" s="37">
        <f t="shared" si="594"/>
        <v>0</v>
      </c>
      <c r="AQ780" s="62">
        <f t="shared" si="595"/>
        <v>0</v>
      </c>
      <c r="AR780" s="37">
        <f t="shared" si="596"/>
        <v>0</v>
      </c>
      <c r="AS780" s="37">
        <f t="shared" si="597"/>
        <v>0</v>
      </c>
      <c r="AU780">
        <v>69</v>
      </c>
      <c r="AV780" s="37">
        <f t="shared" si="598"/>
        <v>792.27087123688921</v>
      </c>
      <c r="AW780" s="37">
        <f t="shared" si="599"/>
        <v>1077.645518106694</v>
      </c>
      <c r="AX780" s="37">
        <f t="shared" si="600"/>
        <v>367.23314068607175</v>
      </c>
      <c r="AY780" s="62">
        <f t="shared" si="601"/>
        <v>2236.8763671072011</v>
      </c>
      <c r="AZ780" s="37">
        <f t="shared" si="602"/>
        <v>88.16352540403787</v>
      </c>
      <c r="BA780" s="37">
        <f t="shared" si="603"/>
        <v>35.950797988831191</v>
      </c>
      <c r="BC780">
        <v>69</v>
      </c>
      <c r="BD780" s="37">
        <f>IF(Voorblad!$E$10=Rekenblad!BC780,Rekenblad!AV780,0)</f>
        <v>0</v>
      </c>
      <c r="BE780" s="37">
        <f>IF(Voorblad!$E$10=Rekenblad!BC780,Rekenblad!AW780,0)</f>
        <v>0</v>
      </c>
      <c r="BF780" s="37">
        <f>IF(Voorblad!$E$10=Rekenblad!BC780,Rekenblad!AX780,0)</f>
        <v>0</v>
      </c>
      <c r="BG780" s="62">
        <f>IF(Voorblad!$E$10=Rekenblad!BC780,Rekenblad!AY780,0)</f>
        <v>0</v>
      </c>
      <c r="BH780" s="37">
        <f>IF(Voorblad!$E$10=Rekenblad!BC780,Rekenblad!AZ780,0)</f>
        <v>0</v>
      </c>
      <c r="BI780" s="37">
        <f>IF(Voorblad!$E$10=Rekenblad!BC780,Rekenblad!BA780,0)</f>
        <v>0</v>
      </c>
      <c r="BK780">
        <v>69</v>
      </c>
      <c r="BL780" s="37">
        <f>IF(Voorblad!$E$14=Rekenblad!$BL$719,Rekenblad!BD780,0)</f>
        <v>0</v>
      </c>
      <c r="BM780" s="37">
        <f>IF(Voorblad!$E$14=Rekenblad!$BL$719,Rekenblad!BE780,0)</f>
        <v>0</v>
      </c>
      <c r="BN780" s="37">
        <f>IF(Voorblad!$E$14=Rekenblad!$BL$719,Rekenblad!BF780,0)</f>
        <v>0</v>
      </c>
      <c r="BO780" s="62">
        <f>IF(Voorblad!$E$14=Rekenblad!$BL$719,Rekenblad!BG780,0)</f>
        <v>0</v>
      </c>
      <c r="BP780" s="37">
        <f>IF(Voorblad!$E$14=Rekenblad!$BL$719,Rekenblad!BH780,0)</f>
        <v>0</v>
      </c>
      <c r="BQ780" s="37">
        <f>IF(Voorblad!$E$14=Rekenblad!$BL$719,Rekenblad!BI780,0)</f>
        <v>0</v>
      </c>
    </row>
    <row r="781" spans="2:69" x14ac:dyDescent="0.25">
      <c r="B781">
        <f>'Data TREND'!DL63</f>
        <v>70</v>
      </c>
      <c r="C781" s="37">
        <f>'Data TREND'!DN63</f>
        <v>800.63217321430079</v>
      </c>
      <c r="D781" s="37">
        <f>'Data TREND'!DO63</f>
        <v>1092.4580815412401</v>
      </c>
      <c r="E781" s="37">
        <f>'Data TREND'!DP63</f>
        <v>372.48598441748749</v>
      </c>
      <c r="F781" s="62">
        <f>'Data TREND'!DQ63</f>
        <v>2265.2962112029445</v>
      </c>
      <c r="G781" s="37">
        <f>'Data TREND'!DR63</f>
        <v>87.715823958831791</v>
      </c>
      <c r="H781" s="37">
        <f>'Data TREND'!DS63</f>
        <v>35.766539375364118</v>
      </c>
      <c r="J781" s="37">
        <f t="shared" si="580"/>
        <v>800.63217321430079</v>
      </c>
      <c r="K781" s="37">
        <f t="shared" si="581"/>
        <v>1092.4580815412401</v>
      </c>
      <c r="L781" s="37">
        <f t="shared" si="582"/>
        <v>372.48598441748749</v>
      </c>
      <c r="M781" s="62">
        <f t="shared" si="583"/>
        <v>2265.2962112029445</v>
      </c>
      <c r="N781" s="37">
        <f t="shared" si="584"/>
        <v>87.715823958831791</v>
      </c>
      <c r="O781" s="37">
        <f t="shared" si="585"/>
        <v>35.766539375364118</v>
      </c>
      <c r="Q781">
        <f>'Data TREND'!DL63</f>
        <v>70</v>
      </c>
      <c r="R781" s="37">
        <f>'Data TREND'!DU63</f>
        <v>1178.3754274496982</v>
      </c>
      <c r="S781" s="37">
        <f>'Data TREND'!DV63</f>
        <v>1092.3480122681967</v>
      </c>
      <c r="T781" s="37">
        <f>'Data TREND'!DW63</f>
        <v>373.96308562384405</v>
      </c>
      <c r="U781" s="62">
        <f>'Data TREND'!DX63</f>
        <v>2644.8292236919679</v>
      </c>
      <c r="V781" s="37">
        <f>'Data TREND'!DY63</f>
        <v>104.8399979107142</v>
      </c>
      <c r="W781" s="37">
        <f>'Data TREND'!DZ63</f>
        <v>42.768452608135661</v>
      </c>
      <c r="Y781" s="37">
        <f t="shared" si="586"/>
        <v>0</v>
      </c>
      <c r="Z781" s="37">
        <f t="shared" si="587"/>
        <v>0</v>
      </c>
      <c r="AA781" s="37">
        <f t="shared" si="588"/>
        <v>0</v>
      </c>
      <c r="AB781" s="62">
        <f t="shared" si="589"/>
        <v>0</v>
      </c>
      <c r="AC781" s="37">
        <f t="shared" si="590"/>
        <v>0</v>
      </c>
      <c r="AD781" s="37">
        <f t="shared" si="591"/>
        <v>0</v>
      </c>
      <c r="AF781">
        <f>'Data TREND'!DL63</f>
        <v>70</v>
      </c>
      <c r="AG781" s="37">
        <f>'Data TREND'!EB63</f>
        <v>1546.3814067864578</v>
      </c>
      <c r="AH781" s="37">
        <f>'Data TREND'!EC63</f>
        <v>1092.4968900726483</v>
      </c>
      <c r="AI781" s="37">
        <f>'Data TREND'!ED63</f>
        <v>375.76115588094638</v>
      </c>
      <c r="AJ781" s="62">
        <f>'Data TREND'!EE63</f>
        <v>3014.4482767938134</v>
      </c>
      <c r="AK781" s="37">
        <f>'Data TREND'!EF63</f>
        <v>121.71401073532471</v>
      </c>
      <c r="AL781" s="37">
        <f>'Data TREND'!EG63</f>
        <v>49.719480961561416</v>
      </c>
      <c r="AN781" s="37">
        <f t="shared" si="592"/>
        <v>0</v>
      </c>
      <c r="AO781" s="37">
        <f t="shared" si="593"/>
        <v>0</v>
      </c>
      <c r="AP781" s="37">
        <f t="shared" si="594"/>
        <v>0</v>
      </c>
      <c r="AQ781" s="62">
        <f t="shared" si="595"/>
        <v>0</v>
      </c>
      <c r="AR781" s="37">
        <f t="shared" si="596"/>
        <v>0</v>
      </c>
      <c r="AS781" s="37">
        <f t="shared" si="597"/>
        <v>0</v>
      </c>
      <c r="AU781">
        <v>70</v>
      </c>
      <c r="AV781" s="37">
        <f t="shared" si="598"/>
        <v>800.63217321430079</v>
      </c>
      <c r="AW781" s="37">
        <f t="shared" si="599"/>
        <v>1092.4580815412401</v>
      </c>
      <c r="AX781" s="37">
        <f t="shared" si="600"/>
        <v>372.48598441748749</v>
      </c>
      <c r="AY781" s="62">
        <f t="shared" si="601"/>
        <v>2265.2962112029445</v>
      </c>
      <c r="AZ781" s="37">
        <f t="shared" si="602"/>
        <v>87.715823958831791</v>
      </c>
      <c r="BA781" s="37">
        <f t="shared" si="603"/>
        <v>35.766539375364118</v>
      </c>
      <c r="BC781">
        <v>70</v>
      </c>
      <c r="BD781" s="37">
        <f>IF(Voorblad!$E$10=Rekenblad!BC781,Rekenblad!AV781,0)</f>
        <v>0</v>
      </c>
      <c r="BE781" s="37">
        <f>IF(Voorblad!$E$10=Rekenblad!BC781,Rekenblad!AW781,0)</f>
        <v>0</v>
      </c>
      <c r="BF781" s="37">
        <f>IF(Voorblad!$E$10=Rekenblad!BC781,Rekenblad!AX781,0)</f>
        <v>0</v>
      </c>
      <c r="BG781" s="62">
        <f>IF(Voorblad!$E$10=Rekenblad!BC781,Rekenblad!AY781,0)</f>
        <v>0</v>
      </c>
      <c r="BH781" s="37">
        <f>IF(Voorblad!$E$10=Rekenblad!BC781,Rekenblad!AZ781,0)</f>
        <v>0</v>
      </c>
      <c r="BI781" s="37">
        <f>IF(Voorblad!$E$10=Rekenblad!BC781,Rekenblad!BA781,0)</f>
        <v>0</v>
      </c>
      <c r="BK781">
        <v>70</v>
      </c>
      <c r="BL781" s="37">
        <f>IF(Voorblad!$E$14=Rekenblad!$BL$719,Rekenblad!BD781,0)</f>
        <v>0</v>
      </c>
      <c r="BM781" s="37">
        <f>IF(Voorblad!$E$14=Rekenblad!$BL$719,Rekenblad!BE781,0)</f>
        <v>0</v>
      </c>
      <c r="BN781" s="37">
        <f>IF(Voorblad!$E$14=Rekenblad!$BL$719,Rekenblad!BF781,0)</f>
        <v>0</v>
      </c>
      <c r="BO781" s="62">
        <f>IF(Voorblad!$E$14=Rekenblad!$BL$719,Rekenblad!BG781,0)</f>
        <v>0</v>
      </c>
      <c r="BP781" s="37">
        <f>IF(Voorblad!$E$14=Rekenblad!$BL$719,Rekenblad!BH781,0)</f>
        <v>0</v>
      </c>
      <c r="BQ781" s="37">
        <f>IF(Voorblad!$E$14=Rekenblad!$BL$719,Rekenblad!BI781,0)</f>
        <v>0</v>
      </c>
    </row>
    <row r="782" spans="2:69" x14ac:dyDescent="0.25">
      <c r="B782">
        <f>'Data TREND'!DL64</f>
        <v>71</v>
      </c>
      <c r="C782" s="37">
        <f>'Data TREND'!DN64</f>
        <v>808.99347519171261</v>
      </c>
      <c r="D782" s="37">
        <f>'Data TREND'!DO64</f>
        <v>1107.2706449757861</v>
      </c>
      <c r="E782" s="37">
        <f>'Data TREND'!DP64</f>
        <v>377.73882814890317</v>
      </c>
      <c r="F782" s="62">
        <f>'Data TREND'!DQ64</f>
        <v>2293.7160552986879</v>
      </c>
      <c r="G782" s="37">
        <f>'Data TREND'!DR64</f>
        <v>87.268122513625713</v>
      </c>
      <c r="H782" s="37">
        <f>'Data TREND'!DS64</f>
        <v>35.582280761897046</v>
      </c>
      <c r="J782" s="37">
        <f t="shared" si="580"/>
        <v>808.99347519171261</v>
      </c>
      <c r="K782" s="37">
        <f t="shared" si="581"/>
        <v>1107.2706449757861</v>
      </c>
      <c r="L782" s="37">
        <f t="shared" si="582"/>
        <v>377.73882814890317</v>
      </c>
      <c r="M782" s="62">
        <f t="shared" si="583"/>
        <v>2293.7160552986879</v>
      </c>
      <c r="N782" s="37">
        <f t="shared" si="584"/>
        <v>87.268122513625713</v>
      </c>
      <c r="O782" s="37">
        <f t="shared" si="585"/>
        <v>35.582280761897046</v>
      </c>
      <c r="Q782">
        <f>'Data TREND'!DL64</f>
        <v>71</v>
      </c>
      <c r="R782" s="37">
        <f>'Data TREND'!DU64</f>
        <v>1190.2748886137897</v>
      </c>
      <c r="S782" s="37">
        <f>'Data TREND'!DV64</f>
        <v>1107.1128142153775</v>
      </c>
      <c r="T782" s="37">
        <f>'Data TREND'!DW64</f>
        <v>379.13963707029444</v>
      </c>
      <c r="U782" s="62">
        <f>'Data TREND'!DX64</f>
        <v>2676.6712573542354</v>
      </c>
      <c r="V782" s="37">
        <f>'Data TREND'!DY64</f>
        <v>104.17028879486878</v>
      </c>
      <c r="W782" s="37">
        <f>'Data TREND'!DZ64</f>
        <v>42.49419413444086</v>
      </c>
      <c r="Y782" s="37">
        <f t="shared" si="586"/>
        <v>0</v>
      </c>
      <c r="Z782" s="37">
        <f t="shared" si="587"/>
        <v>0</v>
      </c>
      <c r="AA782" s="37">
        <f t="shared" si="588"/>
        <v>0</v>
      </c>
      <c r="AB782" s="62">
        <f t="shared" si="589"/>
        <v>0</v>
      </c>
      <c r="AC782" s="37">
        <f t="shared" si="590"/>
        <v>0</v>
      </c>
      <c r="AD782" s="37">
        <f t="shared" si="591"/>
        <v>0</v>
      </c>
      <c r="AF782">
        <f>'Data TREND'!DL64</f>
        <v>71</v>
      </c>
      <c r="AG782" s="37">
        <f>'Data TREND'!EB64</f>
        <v>1561.6626091186797</v>
      </c>
      <c r="AH782" s="37">
        <f>'Data TREND'!EC64</f>
        <v>1107.2150962314108</v>
      </c>
      <c r="AI782" s="37">
        <f>'Data TREND'!ED64</f>
        <v>380.85145271590721</v>
      </c>
      <c r="AJ782" s="62">
        <f>'Data TREND'!EE64</f>
        <v>3049.5337288252304</v>
      </c>
      <c r="AK782" s="37">
        <f>'Data TREND'!EF64</f>
        <v>120.79983130158644</v>
      </c>
      <c r="AL782" s="37">
        <f>'Data TREND'!EG64</f>
        <v>49.343935430047729</v>
      </c>
      <c r="AN782" s="37">
        <f t="shared" si="592"/>
        <v>0</v>
      </c>
      <c r="AO782" s="37">
        <f t="shared" si="593"/>
        <v>0</v>
      </c>
      <c r="AP782" s="37">
        <f t="shared" si="594"/>
        <v>0</v>
      </c>
      <c r="AQ782" s="62">
        <f t="shared" si="595"/>
        <v>0</v>
      </c>
      <c r="AR782" s="37">
        <f t="shared" si="596"/>
        <v>0</v>
      </c>
      <c r="AS782" s="37">
        <f t="shared" si="597"/>
        <v>0</v>
      </c>
      <c r="AU782">
        <v>71</v>
      </c>
      <c r="AV782" s="37">
        <f t="shared" si="598"/>
        <v>808.99347519171261</v>
      </c>
      <c r="AW782" s="37">
        <f t="shared" si="599"/>
        <v>1107.2706449757861</v>
      </c>
      <c r="AX782" s="37">
        <f t="shared" si="600"/>
        <v>377.73882814890317</v>
      </c>
      <c r="AY782" s="62">
        <f t="shared" si="601"/>
        <v>2293.7160552986879</v>
      </c>
      <c r="AZ782" s="37">
        <f t="shared" si="602"/>
        <v>87.268122513625713</v>
      </c>
      <c r="BA782" s="37">
        <f t="shared" si="603"/>
        <v>35.582280761897046</v>
      </c>
      <c r="BC782">
        <v>71</v>
      </c>
      <c r="BD782" s="37">
        <f>IF(Voorblad!$E$10=Rekenblad!BC782,Rekenblad!AV782,0)</f>
        <v>0</v>
      </c>
      <c r="BE782" s="37">
        <f>IF(Voorblad!$E$10=Rekenblad!BC782,Rekenblad!AW782,0)</f>
        <v>0</v>
      </c>
      <c r="BF782" s="37">
        <f>IF(Voorblad!$E$10=Rekenblad!BC782,Rekenblad!AX782,0)</f>
        <v>0</v>
      </c>
      <c r="BG782" s="62">
        <f>IF(Voorblad!$E$10=Rekenblad!BC782,Rekenblad!AY782,0)</f>
        <v>0</v>
      </c>
      <c r="BH782" s="37">
        <f>IF(Voorblad!$E$10=Rekenblad!BC782,Rekenblad!AZ782,0)</f>
        <v>0</v>
      </c>
      <c r="BI782" s="37">
        <f>IF(Voorblad!$E$10=Rekenblad!BC782,Rekenblad!BA782,0)</f>
        <v>0</v>
      </c>
      <c r="BK782">
        <v>71</v>
      </c>
      <c r="BL782" s="37">
        <f>IF(Voorblad!$E$14=Rekenblad!$BL$719,Rekenblad!BD782,0)</f>
        <v>0</v>
      </c>
      <c r="BM782" s="37">
        <f>IF(Voorblad!$E$14=Rekenblad!$BL$719,Rekenblad!BE782,0)</f>
        <v>0</v>
      </c>
      <c r="BN782" s="37">
        <f>IF(Voorblad!$E$14=Rekenblad!$BL$719,Rekenblad!BF782,0)</f>
        <v>0</v>
      </c>
      <c r="BO782" s="62">
        <f>IF(Voorblad!$E$14=Rekenblad!$BL$719,Rekenblad!BG782,0)</f>
        <v>0</v>
      </c>
      <c r="BP782" s="37">
        <f>IF(Voorblad!$E$14=Rekenblad!$BL$719,Rekenblad!BH782,0)</f>
        <v>0</v>
      </c>
      <c r="BQ782" s="37">
        <f>IF(Voorblad!$E$14=Rekenblad!$BL$719,Rekenblad!BI782,0)</f>
        <v>0</v>
      </c>
    </row>
    <row r="783" spans="2:69" x14ac:dyDescent="0.25">
      <c r="B783">
        <f>'Data TREND'!DL65</f>
        <v>72</v>
      </c>
      <c r="C783" s="37">
        <f>'Data TREND'!DN65</f>
        <v>817.35477716912419</v>
      </c>
      <c r="D783" s="37">
        <f>'Data TREND'!DO65</f>
        <v>1122.0832084103322</v>
      </c>
      <c r="E783" s="37">
        <f>'Data TREND'!DP65</f>
        <v>382.9916718803189</v>
      </c>
      <c r="F783" s="62">
        <f>'Data TREND'!DQ65</f>
        <v>2322.1358993944314</v>
      </c>
      <c r="G783" s="37">
        <f>'Data TREND'!DR65</f>
        <v>86.820421068419634</v>
      </c>
      <c r="H783" s="37">
        <f>'Data TREND'!DS65</f>
        <v>35.398022148429973</v>
      </c>
      <c r="J783" s="37">
        <f t="shared" si="580"/>
        <v>817.35477716912419</v>
      </c>
      <c r="K783" s="37">
        <f t="shared" si="581"/>
        <v>1122.0832084103322</v>
      </c>
      <c r="L783" s="37">
        <f t="shared" si="582"/>
        <v>382.9916718803189</v>
      </c>
      <c r="M783" s="62">
        <f t="shared" si="583"/>
        <v>2322.1358993944314</v>
      </c>
      <c r="N783" s="37">
        <f t="shared" si="584"/>
        <v>86.820421068419634</v>
      </c>
      <c r="O783" s="37">
        <f t="shared" si="585"/>
        <v>35.398022148429973</v>
      </c>
      <c r="Q783">
        <f>'Data TREND'!DL65</f>
        <v>72</v>
      </c>
      <c r="R783" s="37">
        <f>'Data TREND'!DU65</f>
        <v>1202.1743497778812</v>
      </c>
      <c r="S783" s="37">
        <f>'Data TREND'!DV65</f>
        <v>1121.8776161625583</v>
      </c>
      <c r="T783" s="37">
        <f>'Data TREND'!DW65</f>
        <v>384.31618851674489</v>
      </c>
      <c r="U783" s="62">
        <f>'Data TREND'!DX65</f>
        <v>2708.513291016503</v>
      </c>
      <c r="V783" s="37">
        <f>'Data TREND'!DY65</f>
        <v>103.50057967902336</v>
      </c>
      <c r="W783" s="37">
        <f>'Data TREND'!DZ65</f>
        <v>42.219935660746053</v>
      </c>
      <c r="Y783" s="37">
        <f t="shared" si="586"/>
        <v>0</v>
      </c>
      <c r="Z783" s="37">
        <f t="shared" si="587"/>
        <v>0</v>
      </c>
      <c r="AA783" s="37">
        <f t="shared" si="588"/>
        <v>0</v>
      </c>
      <c r="AB783" s="62">
        <f t="shared" si="589"/>
        <v>0</v>
      </c>
      <c r="AC783" s="37">
        <f t="shared" si="590"/>
        <v>0</v>
      </c>
      <c r="AD783" s="37">
        <f t="shared" si="591"/>
        <v>0</v>
      </c>
      <c r="AF783">
        <f>'Data TREND'!DL65</f>
        <v>72</v>
      </c>
      <c r="AG783" s="37">
        <f>'Data TREND'!EB65</f>
        <v>1576.9438114509016</v>
      </c>
      <c r="AH783" s="37">
        <f>'Data TREND'!EC65</f>
        <v>1121.9333023901734</v>
      </c>
      <c r="AI783" s="37">
        <f>'Data TREND'!ED65</f>
        <v>385.941749550868</v>
      </c>
      <c r="AJ783" s="62">
        <f>'Data TREND'!EE65</f>
        <v>3084.6191808566482</v>
      </c>
      <c r="AK783" s="37">
        <f>'Data TREND'!EF65</f>
        <v>119.88565186784817</v>
      </c>
      <c r="AL783" s="37">
        <f>'Data TREND'!EG65</f>
        <v>48.968389898534042</v>
      </c>
      <c r="AN783" s="37">
        <f t="shared" si="592"/>
        <v>0</v>
      </c>
      <c r="AO783" s="37">
        <f t="shared" si="593"/>
        <v>0</v>
      </c>
      <c r="AP783" s="37">
        <f t="shared" si="594"/>
        <v>0</v>
      </c>
      <c r="AQ783" s="62">
        <f t="shared" si="595"/>
        <v>0</v>
      </c>
      <c r="AR783" s="37">
        <f t="shared" si="596"/>
        <v>0</v>
      </c>
      <c r="AS783" s="37">
        <f t="shared" si="597"/>
        <v>0</v>
      </c>
      <c r="AU783">
        <v>72</v>
      </c>
      <c r="AV783" s="37">
        <f t="shared" si="598"/>
        <v>817.35477716912419</v>
      </c>
      <c r="AW783" s="37">
        <f t="shared" si="599"/>
        <v>1122.0832084103322</v>
      </c>
      <c r="AX783" s="37">
        <f t="shared" si="600"/>
        <v>382.9916718803189</v>
      </c>
      <c r="AY783" s="62">
        <f t="shared" si="601"/>
        <v>2322.1358993944314</v>
      </c>
      <c r="AZ783" s="37">
        <f t="shared" si="602"/>
        <v>86.820421068419634</v>
      </c>
      <c r="BA783" s="37">
        <f t="shared" si="603"/>
        <v>35.398022148429973</v>
      </c>
      <c r="BC783">
        <v>72</v>
      </c>
      <c r="BD783" s="37">
        <f>IF(Voorblad!$E$10=Rekenblad!BC783,Rekenblad!AV783,0)</f>
        <v>0</v>
      </c>
      <c r="BE783" s="37">
        <f>IF(Voorblad!$E$10=Rekenblad!BC783,Rekenblad!AW783,0)</f>
        <v>0</v>
      </c>
      <c r="BF783" s="37">
        <f>IF(Voorblad!$E$10=Rekenblad!BC783,Rekenblad!AX783,0)</f>
        <v>0</v>
      </c>
      <c r="BG783" s="62">
        <f>IF(Voorblad!$E$10=Rekenblad!BC783,Rekenblad!AY783,0)</f>
        <v>0</v>
      </c>
      <c r="BH783" s="37">
        <f>IF(Voorblad!$E$10=Rekenblad!BC783,Rekenblad!AZ783,0)</f>
        <v>0</v>
      </c>
      <c r="BI783" s="37">
        <f>IF(Voorblad!$E$10=Rekenblad!BC783,Rekenblad!BA783,0)</f>
        <v>0</v>
      </c>
      <c r="BK783">
        <v>72</v>
      </c>
      <c r="BL783" s="37">
        <f>IF(Voorblad!$E$14=Rekenblad!$BL$719,Rekenblad!BD783,0)</f>
        <v>0</v>
      </c>
      <c r="BM783" s="37">
        <f>IF(Voorblad!$E$14=Rekenblad!$BL$719,Rekenblad!BE783,0)</f>
        <v>0</v>
      </c>
      <c r="BN783" s="37">
        <f>IF(Voorblad!$E$14=Rekenblad!$BL$719,Rekenblad!BF783,0)</f>
        <v>0</v>
      </c>
      <c r="BO783" s="62">
        <f>IF(Voorblad!$E$14=Rekenblad!$BL$719,Rekenblad!BG783,0)</f>
        <v>0</v>
      </c>
      <c r="BP783" s="37">
        <f>IF(Voorblad!$E$14=Rekenblad!$BL$719,Rekenblad!BH783,0)</f>
        <v>0</v>
      </c>
      <c r="BQ783" s="37">
        <f>IF(Voorblad!$E$14=Rekenblad!$BL$719,Rekenblad!BI783,0)</f>
        <v>0</v>
      </c>
    </row>
    <row r="784" spans="2:69" x14ac:dyDescent="0.25">
      <c r="B784">
        <f>'Data TREND'!DL66</f>
        <v>73</v>
      </c>
      <c r="C784" s="37">
        <f>'Data TREND'!DN66</f>
        <v>825.71607914653578</v>
      </c>
      <c r="D784" s="37">
        <f>'Data TREND'!DO66</f>
        <v>1136.895771844878</v>
      </c>
      <c r="E784" s="37">
        <f>'Data TREND'!DP66</f>
        <v>388.24451561173464</v>
      </c>
      <c r="F784" s="62">
        <f>'Data TREND'!DQ66</f>
        <v>2350.5557434901757</v>
      </c>
      <c r="G784" s="37">
        <f>'Data TREND'!DR66</f>
        <v>86.372719623213555</v>
      </c>
      <c r="H784" s="37">
        <f>'Data TREND'!DS66</f>
        <v>35.213763534962901</v>
      </c>
      <c r="J784" s="37">
        <f t="shared" si="580"/>
        <v>825.71607914653578</v>
      </c>
      <c r="K784" s="37">
        <f t="shared" si="581"/>
        <v>1136.895771844878</v>
      </c>
      <c r="L784" s="37">
        <f t="shared" si="582"/>
        <v>388.24451561173464</v>
      </c>
      <c r="M784" s="62">
        <f t="shared" si="583"/>
        <v>2350.5557434901757</v>
      </c>
      <c r="N784" s="37">
        <f t="shared" si="584"/>
        <v>86.372719623213555</v>
      </c>
      <c r="O784" s="37">
        <f t="shared" si="585"/>
        <v>35.213763534962901</v>
      </c>
      <c r="Q784">
        <f>'Data TREND'!DL66</f>
        <v>73</v>
      </c>
      <c r="R784" s="37">
        <f>'Data TREND'!DU66</f>
        <v>1214.0738109419726</v>
      </c>
      <c r="S784" s="37">
        <f>'Data TREND'!DV66</f>
        <v>1136.6424181097391</v>
      </c>
      <c r="T784" s="37">
        <f>'Data TREND'!DW66</f>
        <v>389.49273996319528</v>
      </c>
      <c r="U784" s="62">
        <f>'Data TREND'!DX66</f>
        <v>2740.3553246787706</v>
      </c>
      <c r="V784" s="37">
        <f>'Data TREND'!DY66</f>
        <v>102.83087056317795</v>
      </c>
      <c r="W784" s="37">
        <f>'Data TREND'!DZ66</f>
        <v>41.945677187051245</v>
      </c>
      <c r="Y784" s="37">
        <f t="shared" si="586"/>
        <v>0</v>
      </c>
      <c r="Z784" s="37">
        <f t="shared" si="587"/>
        <v>0</v>
      </c>
      <c r="AA784" s="37">
        <f t="shared" si="588"/>
        <v>0</v>
      </c>
      <c r="AB784" s="62">
        <f t="shared" si="589"/>
        <v>0</v>
      </c>
      <c r="AC784" s="37">
        <f t="shared" si="590"/>
        <v>0</v>
      </c>
      <c r="AD784" s="37">
        <f t="shared" si="591"/>
        <v>0</v>
      </c>
      <c r="AF784">
        <f>'Data TREND'!DL66</f>
        <v>73</v>
      </c>
      <c r="AG784" s="37">
        <f>'Data TREND'!EB66</f>
        <v>1592.2250137831236</v>
      </c>
      <c r="AH784" s="37">
        <f>'Data TREND'!EC66</f>
        <v>1136.6515085489361</v>
      </c>
      <c r="AI784" s="37">
        <f>'Data TREND'!ED66</f>
        <v>391.03204638582878</v>
      </c>
      <c r="AJ784" s="62">
        <f>'Data TREND'!EE66</f>
        <v>3119.7046328880651</v>
      </c>
      <c r="AK784" s="37">
        <f>'Data TREND'!EF66</f>
        <v>118.9714724341099</v>
      </c>
      <c r="AL784" s="37">
        <f>'Data TREND'!EG66</f>
        <v>48.592844367020355</v>
      </c>
      <c r="AN784" s="37">
        <f t="shared" si="592"/>
        <v>0</v>
      </c>
      <c r="AO784" s="37">
        <f t="shared" si="593"/>
        <v>0</v>
      </c>
      <c r="AP784" s="37">
        <f t="shared" si="594"/>
        <v>0</v>
      </c>
      <c r="AQ784" s="62">
        <f t="shared" si="595"/>
        <v>0</v>
      </c>
      <c r="AR784" s="37">
        <f t="shared" si="596"/>
        <v>0</v>
      </c>
      <c r="AS784" s="37">
        <f t="shared" si="597"/>
        <v>0</v>
      </c>
      <c r="AU784">
        <v>73</v>
      </c>
      <c r="AV784" s="37">
        <f t="shared" si="598"/>
        <v>825.71607914653578</v>
      </c>
      <c r="AW784" s="37">
        <f t="shared" si="599"/>
        <v>1136.895771844878</v>
      </c>
      <c r="AX784" s="37">
        <f t="shared" si="600"/>
        <v>388.24451561173464</v>
      </c>
      <c r="AY784" s="62">
        <f t="shared" si="601"/>
        <v>2350.5557434901757</v>
      </c>
      <c r="AZ784" s="37">
        <f t="shared" si="602"/>
        <v>86.372719623213555</v>
      </c>
      <c r="BA784" s="37">
        <f t="shared" si="603"/>
        <v>35.213763534962901</v>
      </c>
      <c r="BC784">
        <v>73</v>
      </c>
      <c r="BD784" s="37">
        <f>IF(Voorblad!$E$10=Rekenblad!BC784,Rekenblad!AV784,0)</f>
        <v>0</v>
      </c>
      <c r="BE784" s="37">
        <f>IF(Voorblad!$E$10=Rekenblad!BC784,Rekenblad!AW784,0)</f>
        <v>0</v>
      </c>
      <c r="BF784" s="37">
        <f>IF(Voorblad!$E$10=Rekenblad!BC784,Rekenblad!AX784,0)</f>
        <v>0</v>
      </c>
      <c r="BG784" s="62">
        <f>IF(Voorblad!$E$10=Rekenblad!BC784,Rekenblad!AY784,0)</f>
        <v>0</v>
      </c>
      <c r="BH784" s="37">
        <f>IF(Voorblad!$E$10=Rekenblad!BC784,Rekenblad!AZ784,0)</f>
        <v>0</v>
      </c>
      <c r="BI784" s="37">
        <f>IF(Voorblad!$E$10=Rekenblad!BC784,Rekenblad!BA784,0)</f>
        <v>0</v>
      </c>
      <c r="BK784">
        <v>73</v>
      </c>
      <c r="BL784" s="37">
        <f>IF(Voorblad!$E$14=Rekenblad!$BL$719,Rekenblad!BD784,0)</f>
        <v>0</v>
      </c>
      <c r="BM784" s="37">
        <f>IF(Voorblad!$E$14=Rekenblad!$BL$719,Rekenblad!BE784,0)</f>
        <v>0</v>
      </c>
      <c r="BN784" s="37">
        <f>IF(Voorblad!$E$14=Rekenblad!$BL$719,Rekenblad!BF784,0)</f>
        <v>0</v>
      </c>
      <c r="BO784" s="62">
        <f>IF(Voorblad!$E$14=Rekenblad!$BL$719,Rekenblad!BG784,0)</f>
        <v>0</v>
      </c>
      <c r="BP784" s="37">
        <f>IF(Voorblad!$E$14=Rekenblad!$BL$719,Rekenblad!BH784,0)</f>
        <v>0</v>
      </c>
      <c r="BQ784" s="37">
        <f>IF(Voorblad!$E$14=Rekenblad!$BL$719,Rekenblad!BI784,0)</f>
        <v>0</v>
      </c>
    </row>
    <row r="785" spans="2:69" x14ac:dyDescent="0.25">
      <c r="B785">
        <f>'Data TREND'!DL67</f>
        <v>74</v>
      </c>
      <c r="C785" s="37">
        <f>'Data TREND'!DN67</f>
        <v>834.07738112394736</v>
      </c>
      <c r="D785" s="37">
        <f>'Data TREND'!DO67</f>
        <v>1151.7083352794241</v>
      </c>
      <c r="E785" s="37">
        <f>'Data TREND'!DP67</f>
        <v>393.49735934315032</v>
      </c>
      <c r="F785" s="62">
        <f>'Data TREND'!DQ67</f>
        <v>2378.9755875859191</v>
      </c>
      <c r="G785" s="37">
        <f>'Data TREND'!DR67</f>
        <v>85.925018178007463</v>
      </c>
      <c r="H785" s="37">
        <f>'Data TREND'!DS67</f>
        <v>35.029504921495828</v>
      </c>
      <c r="J785" s="37">
        <f t="shared" si="580"/>
        <v>834.07738112394736</v>
      </c>
      <c r="K785" s="37">
        <f t="shared" si="581"/>
        <v>1151.7083352794241</v>
      </c>
      <c r="L785" s="37">
        <f t="shared" si="582"/>
        <v>393.49735934315032</v>
      </c>
      <c r="M785" s="62">
        <f t="shared" si="583"/>
        <v>2378.9755875859191</v>
      </c>
      <c r="N785" s="37">
        <f t="shared" si="584"/>
        <v>85.925018178007463</v>
      </c>
      <c r="O785" s="37">
        <f t="shared" si="585"/>
        <v>35.029504921495828</v>
      </c>
      <c r="Q785">
        <f>'Data TREND'!DL67</f>
        <v>74</v>
      </c>
      <c r="R785" s="37">
        <f>'Data TREND'!DU67</f>
        <v>1225.9732721060641</v>
      </c>
      <c r="S785" s="37">
        <f>'Data TREND'!DV67</f>
        <v>1151.4072200569199</v>
      </c>
      <c r="T785" s="37">
        <f>'Data TREND'!DW67</f>
        <v>394.66929140964572</v>
      </c>
      <c r="U785" s="62">
        <f>'Data TREND'!DX67</f>
        <v>2772.1973583410381</v>
      </c>
      <c r="V785" s="37">
        <f>'Data TREND'!DY67</f>
        <v>102.16116144733255</v>
      </c>
      <c r="W785" s="37">
        <f>'Data TREND'!DZ67</f>
        <v>41.671418713356445</v>
      </c>
      <c r="Y785" s="37">
        <f t="shared" ref="Y785:Y816" si="604">$Q$3*R785</f>
        <v>0</v>
      </c>
      <c r="Z785" s="37">
        <f t="shared" ref="Z785:Z816" si="605">$Q$3*S785</f>
        <v>0</v>
      </c>
      <c r="AA785" s="37">
        <f t="shared" ref="AA785:AA816" si="606">$Q$3*T785</f>
        <v>0</v>
      </c>
      <c r="AB785" s="62">
        <f t="shared" ref="AB785:AB816" si="607">$Q$3*U785</f>
        <v>0</v>
      </c>
      <c r="AC785" s="37">
        <f t="shared" ref="AC785:AC816" si="608">$Q$3*V785</f>
        <v>0</v>
      </c>
      <c r="AD785" s="37">
        <f t="shared" ref="AD785:AD816" si="609">$Q$3*W785</f>
        <v>0</v>
      </c>
      <c r="AF785">
        <f>'Data TREND'!DL67</f>
        <v>74</v>
      </c>
      <c r="AG785" s="37">
        <f>'Data TREND'!EB67</f>
        <v>1607.5062161153455</v>
      </c>
      <c r="AH785" s="37">
        <f>'Data TREND'!EC67</f>
        <v>1151.3697147076987</v>
      </c>
      <c r="AI785" s="37">
        <f>'Data TREND'!ED67</f>
        <v>396.12234322078962</v>
      </c>
      <c r="AJ785" s="62">
        <f>'Data TREND'!EE67</f>
        <v>3154.790084919483</v>
      </c>
      <c r="AK785" s="37">
        <f>'Data TREND'!EF67</f>
        <v>118.05729300037163</v>
      </c>
      <c r="AL785" s="37">
        <f>'Data TREND'!EG67</f>
        <v>48.217298835506668</v>
      </c>
      <c r="AN785" s="37">
        <f t="shared" ref="AN785:AN816" si="610">$AF$3*AG785</f>
        <v>0</v>
      </c>
      <c r="AO785" s="37">
        <f t="shared" ref="AO785:AO816" si="611">$AF$3*AH785</f>
        <v>0</v>
      </c>
      <c r="AP785" s="37">
        <f t="shared" ref="AP785:AP816" si="612">$AF$3*AI785</f>
        <v>0</v>
      </c>
      <c r="AQ785" s="62">
        <f t="shared" ref="AQ785:AQ816" si="613">$AF$3*AJ785</f>
        <v>0</v>
      </c>
      <c r="AR785" s="37">
        <f t="shared" ref="AR785:AR816" si="614">$AF$3*AK785</f>
        <v>0</v>
      </c>
      <c r="AS785" s="37">
        <f t="shared" ref="AS785:AS816" si="615">$AF$3*AL785</f>
        <v>0</v>
      </c>
      <c r="AU785">
        <v>74</v>
      </c>
      <c r="AV785" s="37">
        <f t="shared" ref="AV785:AV816" si="616">J785+Y785+AN785</f>
        <v>834.07738112394736</v>
      </c>
      <c r="AW785" s="37">
        <f t="shared" ref="AW785:AW816" si="617">K785+Z785+AO785</f>
        <v>1151.7083352794241</v>
      </c>
      <c r="AX785" s="37">
        <f t="shared" ref="AX785:AX816" si="618">L785+AA785+AP785</f>
        <v>393.49735934315032</v>
      </c>
      <c r="AY785" s="62">
        <f t="shared" ref="AY785:AY816" si="619">M785+AB785+AQ785</f>
        <v>2378.9755875859191</v>
      </c>
      <c r="AZ785" s="37">
        <f t="shared" ref="AZ785:AZ816" si="620">N785+AC785+AR785</f>
        <v>85.925018178007463</v>
      </c>
      <c r="BA785" s="37">
        <f t="shared" ref="BA785:BA816" si="621">O785+AD785+AS785</f>
        <v>35.029504921495828</v>
      </c>
      <c r="BC785">
        <v>74</v>
      </c>
      <c r="BD785" s="37">
        <f>IF(Voorblad!$E$10=Rekenblad!BC785,Rekenblad!AV785,0)</f>
        <v>0</v>
      </c>
      <c r="BE785" s="37">
        <f>IF(Voorblad!$E$10=Rekenblad!BC785,Rekenblad!AW785,0)</f>
        <v>0</v>
      </c>
      <c r="BF785" s="37">
        <f>IF(Voorblad!$E$10=Rekenblad!BC785,Rekenblad!AX785,0)</f>
        <v>0</v>
      </c>
      <c r="BG785" s="62">
        <f>IF(Voorblad!$E$10=Rekenblad!BC785,Rekenblad!AY785,0)</f>
        <v>0</v>
      </c>
      <c r="BH785" s="37">
        <f>IF(Voorblad!$E$10=Rekenblad!BC785,Rekenblad!AZ785,0)</f>
        <v>0</v>
      </c>
      <c r="BI785" s="37">
        <f>IF(Voorblad!$E$10=Rekenblad!BC785,Rekenblad!BA785,0)</f>
        <v>0</v>
      </c>
      <c r="BK785">
        <v>74</v>
      </c>
      <c r="BL785" s="37">
        <f>IF(Voorblad!$E$14=Rekenblad!$BL$719,Rekenblad!BD785,0)</f>
        <v>0</v>
      </c>
      <c r="BM785" s="37">
        <f>IF(Voorblad!$E$14=Rekenblad!$BL$719,Rekenblad!BE785,0)</f>
        <v>0</v>
      </c>
      <c r="BN785" s="37">
        <f>IF(Voorblad!$E$14=Rekenblad!$BL$719,Rekenblad!BF785,0)</f>
        <v>0</v>
      </c>
      <c r="BO785" s="62">
        <f>IF(Voorblad!$E$14=Rekenblad!$BL$719,Rekenblad!BG785,0)</f>
        <v>0</v>
      </c>
      <c r="BP785" s="37">
        <f>IF(Voorblad!$E$14=Rekenblad!$BL$719,Rekenblad!BH785,0)</f>
        <v>0</v>
      </c>
      <c r="BQ785" s="37">
        <f>IF(Voorblad!$E$14=Rekenblad!$BL$719,Rekenblad!BI785,0)</f>
        <v>0</v>
      </c>
    </row>
    <row r="786" spans="2:69" x14ac:dyDescent="0.25">
      <c r="B786">
        <f>'Data TREND'!DL68</f>
        <v>75</v>
      </c>
      <c r="C786" s="37">
        <f>'Data TREND'!DN68</f>
        <v>842.43868310135895</v>
      </c>
      <c r="D786" s="37">
        <f>'Data TREND'!DO68</f>
        <v>1166.5208987139699</v>
      </c>
      <c r="E786" s="37">
        <f>'Data TREND'!DP68</f>
        <v>398.75020307456606</v>
      </c>
      <c r="F786" s="62">
        <f>'Data TREND'!DQ68</f>
        <v>2407.3954316816626</v>
      </c>
      <c r="G786" s="37">
        <f>'Data TREND'!DR68</f>
        <v>85.477316732801398</v>
      </c>
      <c r="H786" s="37">
        <f>'Data TREND'!DS68</f>
        <v>34.845246308028756</v>
      </c>
      <c r="J786" s="37">
        <f t="shared" ref="J786:J849" si="622">$B$3*C786</f>
        <v>842.43868310135895</v>
      </c>
      <c r="K786" s="37">
        <f t="shared" ref="K786:K849" si="623">$B$3*D786</f>
        <v>1166.5208987139699</v>
      </c>
      <c r="L786" s="37">
        <f t="shared" ref="L786:L849" si="624">$B$3*E786</f>
        <v>398.75020307456606</v>
      </c>
      <c r="M786" s="62">
        <f t="shared" ref="M786:M849" si="625">$B$3*F786</f>
        <v>2407.3954316816626</v>
      </c>
      <c r="N786" s="37">
        <f t="shared" ref="N786:N849" si="626">$B$3*G786</f>
        <v>85.477316732801398</v>
      </c>
      <c r="O786" s="37">
        <f t="shared" ref="O786:O849" si="627">$B$3*H786</f>
        <v>34.845246308028756</v>
      </c>
      <c r="Q786">
        <f>'Data TREND'!DL68</f>
        <v>75</v>
      </c>
      <c r="R786" s="37">
        <f>'Data TREND'!DU68</f>
        <v>1237.8727332701555</v>
      </c>
      <c r="S786" s="37">
        <f>'Data TREND'!DV68</f>
        <v>1166.1720220041007</v>
      </c>
      <c r="T786" s="37">
        <f>'Data TREND'!DW68</f>
        <v>399.84584285609617</v>
      </c>
      <c r="U786" s="62">
        <f>'Data TREND'!DX68</f>
        <v>2804.0393920033048</v>
      </c>
      <c r="V786" s="37">
        <f>'Data TREND'!DY68</f>
        <v>101.49145233148712</v>
      </c>
      <c r="W786" s="37">
        <f>'Data TREND'!DZ68</f>
        <v>41.39716023966163</v>
      </c>
      <c r="Y786" s="37">
        <f t="shared" si="604"/>
        <v>0</v>
      </c>
      <c r="Z786" s="37">
        <f t="shared" si="605"/>
        <v>0</v>
      </c>
      <c r="AA786" s="37">
        <f t="shared" si="606"/>
        <v>0</v>
      </c>
      <c r="AB786" s="62">
        <f t="shared" si="607"/>
        <v>0</v>
      </c>
      <c r="AC786" s="37">
        <f t="shared" si="608"/>
        <v>0</v>
      </c>
      <c r="AD786" s="37">
        <f t="shared" si="609"/>
        <v>0</v>
      </c>
      <c r="AF786">
        <f>'Data TREND'!DL68</f>
        <v>75</v>
      </c>
      <c r="AG786" s="37">
        <f>'Data TREND'!EB68</f>
        <v>1622.7874184475675</v>
      </c>
      <c r="AH786" s="37">
        <f>'Data TREND'!EC68</f>
        <v>1166.0879208664614</v>
      </c>
      <c r="AI786" s="37">
        <f>'Data TREND'!ED68</f>
        <v>401.2126400557504</v>
      </c>
      <c r="AJ786" s="62">
        <f>'Data TREND'!EE68</f>
        <v>3189.8755369508999</v>
      </c>
      <c r="AK786" s="37">
        <f>'Data TREND'!EF68</f>
        <v>117.14311356663336</v>
      </c>
      <c r="AL786" s="37">
        <f>'Data TREND'!EG68</f>
        <v>47.841753303992981</v>
      </c>
      <c r="AN786" s="37">
        <f t="shared" si="610"/>
        <v>0</v>
      </c>
      <c r="AO786" s="37">
        <f t="shared" si="611"/>
        <v>0</v>
      </c>
      <c r="AP786" s="37">
        <f t="shared" si="612"/>
        <v>0</v>
      </c>
      <c r="AQ786" s="62">
        <f t="shared" si="613"/>
        <v>0</v>
      </c>
      <c r="AR786" s="37">
        <f t="shared" si="614"/>
        <v>0</v>
      </c>
      <c r="AS786" s="37">
        <f t="shared" si="615"/>
        <v>0</v>
      </c>
      <c r="AU786">
        <v>75</v>
      </c>
      <c r="AV786" s="37">
        <f t="shared" si="616"/>
        <v>842.43868310135895</v>
      </c>
      <c r="AW786" s="37">
        <f t="shared" si="617"/>
        <v>1166.5208987139699</v>
      </c>
      <c r="AX786" s="37">
        <f t="shared" si="618"/>
        <v>398.75020307456606</v>
      </c>
      <c r="AY786" s="62">
        <f t="shared" si="619"/>
        <v>2407.3954316816626</v>
      </c>
      <c r="AZ786" s="37">
        <f t="shared" si="620"/>
        <v>85.477316732801398</v>
      </c>
      <c r="BA786" s="37">
        <f t="shared" si="621"/>
        <v>34.845246308028756</v>
      </c>
      <c r="BC786">
        <v>75</v>
      </c>
      <c r="BD786" s="37">
        <f>IF(Voorblad!$E$10=Rekenblad!BC786,Rekenblad!AV786,0)</f>
        <v>0</v>
      </c>
      <c r="BE786" s="37">
        <f>IF(Voorblad!$E$10=Rekenblad!BC786,Rekenblad!AW786,0)</f>
        <v>0</v>
      </c>
      <c r="BF786" s="37">
        <f>IF(Voorblad!$E$10=Rekenblad!BC786,Rekenblad!AX786,0)</f>
        <v>0</v>
      </c>
      <c r="BG786" s="62">
        <f>IF(Voorblad!$E$10=Rekenblad!BC786,Rekenblad!AY786,0)</f>
        <v>0</v>
      </c>
      <c r="BH786" s="37">
        <f>IF(Voorblad!$E$10=Rekenblad!BC786,Rekenblad!AZ786,0)</f>
        <v>0</v>
      </c>
      <c r="BI786" s="37">
        <f>IF(Voorblad!$E$10=Rekenblad!BC786,Rekenblad!BA786,0)</f>
        <v>0</v>
      </c>
      <c r="BK786">
        <v>75</v>
      </c>
      <c r="BL786" s="37">
        <f>IF(Voorblad!$E$14=Rekenblad!$BL$719,Rekenblad!BD786,0)</f>
        <v>0</v>
      </c>
      <c r="BM786" s="37">
        <f>IF(Voorblad!$E$14=Rekenblad!$BL$719,Rekenblad!BE786,0)</f>
        <v>0</v>
      </c>
      <c r="BN786" s="37">
        <f>IF(Voorblad!$E$14=Rekenblad!$BL$719,Rekenblad!BF786,0)</f>
        <v>0</v>
      </c>
      <c r="BO786" s="62">
        <f>IF(Voorblad!$E$14=Rekenblad!$BL$719,Rekenblad!BG786,0)</f>
        <v>0</v>
      </c>
      <c r="BP786" s="37">
        <f>IF(Voorblad!$E$14=Rekenblad!$BL$719,Rekenblad!BH786,0)</f>
        <v>0</v>
      </c>
      <c r="BQ786" s="37">
        <f>IF(Voorblad!$E$14=Rekenblad!$BL$719,Rekenblad!BI786,0)</f>
        <v>0</v>
      </c>
    </row>
    <row r="787" spans="2:69" x14ac:dyDescent="0.25">
      <c r="B787">
        <f>'Data TREND'!DL69</f>
        <v>76</v>
      </c>
      <c r="C787" s="37">
        <f>'Data TREND'!DN69</f>
        <v>850.79998507877053</v>
      </c>
      <c r="D787" s="37">
        <f>'Data TREND'!DO69</f>
        <v>1181.333462148516</v>
      </c>
      <c r="E787" s="37">
        <f>'Data TREND'!DP69</f>
        <v>404.0030468059818</v>
      </c>
      <c r="F787" s="62">
        <f>'Data TREND'!DQ69</f>
        <v>2435.815275777406</v>
      </c>
      <c r="G787" s="37">
        <f>'Data TREND'!DR69</f>
        <v>85.029615287595306</v>
      </c>
      <c r="H787" s="37">
        <f>'Data TREND'!DS69</f>
        <v>34.660987694561683</v>
      </c>
      <c r="J787" s="37">
        <f t="shared" si="622"/>
        <v>850.79998507877053</v>
      </c>
      <c r="K787" s="37">
        <f t="shared" si="623"/>
        <v>1181.333462148516</v>
      </c>
      <c r="L787" s="37">
        <f t="shared" si="624"/>
        <v>404.0030468059818</v>
      </c>
      <c r="M787" s="62">
        <f t="shared" si="625"/>
        <v>2435.815275777406</v>
      </c>
      <c r="N787" s="37">
        <f t="shared" si="626"/>
        <v>85.029615287595306</v>
      </c>
      <c r="O787" s="37">
        <f t="shared" si="627"/>
        <v>34.660987694561683</v>
      </c>
      <c r="Q787">
        <f>'Data TREND'!DL69</f>
        <v>76</v>
      </c>
      <c r="R787" s="37">
        <f>'Data TREND'!DU69</f>
        <v>1249.772194434247</v>
      </c>
      <c r="S787" s="37">
        <f>'Data TREND'!DV69</f>
        <v>1180.936823951281</v>
      </c>
      <c r="T787" s="37">
        <f>'Data TREND'!DW69</f>
        <v>405.02239430254656</v>
      </c>
      <c r="U787" s="62">
        <f>'Data TREND'!DX69</f>
        <v>2835.8814256655724</v>
      </c>
      <c r="V787" s="37">
        <f>'Data TREND'!DY69</f>
        <v>100.8217432156417</v>
      </c>
      <c r="W787" s="37">
        <f>'Data TREND'!DZ69</f>
        <v>41.12290176596683</v>
      </c>
      <c r="Y787" s="37">
        <f t="shared" si="604"/>
        <v>0</v>
      </c>
      <c r="Z787" s="37">
        <f t="shared" si="605"/>
        <v>0</v>
      </c>
      <c r="AA787" s="37">
        <f t="shared" si="606"/>
        <v>0</v>
      </c>
      <c r="AB787" s="62">
        <f t="shared" si="607"/>
        <v>0</v>
      </c>
      <c r="AC787" s="37">
        <f t="shared" si="608"/>
        <v>0</v>
      </c>
      <c r="AD787" s="37">
        <f t="shared" si="609"/>
        <v>0</v>
      </c>
      <c r="AF787">
        <f>'Data TREND'!DL69</f>
        <v>76</v>
      </c>
      <c r="AG787" s="37">
        <f>'Data TREND'!EB69</f>
        <v>1638.0686207797894</v>
      </c>
      <c r="AH787" s="37">
        <f>'Data TREND'!EC69</f>
        <v>1180.806127025224</v>
      </c>
      <c r="AI787" s="37">
        <f>'Data TREND'!ED69</f>
        <v>406.30293689071118</v>
      </c>
      <c r="AJ787" s="62">
        <f>'Data TREND'!EE69</f>
        <v>3224.9609889823168</v>
      </c>
      <c r="AK787" s="37">
        <f>'Data TREND'!EF69</f>
        <v>116.22893413289509</v>
      </c>
      <c r="AL787" s="37">
        <f>'Data TREND'!EG69</f>
        <v>47.466207772479294</v>
      </c>
      <c r="AN787" s="37">
        <f t="shared" si="610"/>
        <v>0</v>
      </c>
      <c r="AO787" s="37">
        <f t="shared" si="611"/>
        <v>0</v>
      </c>
      <c r="AP787" s="37">
        <f t="shared" si="612"/>
        <v>0</v>
      </c>
      <c r="AQ787" s="62">
        <f t="shared" si="613"/>
        <v>0</v>
      </c>
      <c r="AR787" s="37">
        <f t="shared" si="614"/>
        <v>0</v>
      </c>
      <c r="AS787" s="37">
        <f t="shared" si="615"/>
        <v>0</v>
      </c>
      <c r="AU787">
        <v>76</v>
      </c>
      <c r="AV787" s="37">
        <f t="shared" si="616"/>
        <v>850.79998507877053</v>
      </c>
      <c r="AW787" s="37">
        <f t="shared" si="617"/>
        <v>1181.333462148516</v>
      </c>
      <c r="AX787" s="37">
        <f t="shared" si="618"/>
        <v>404.0030468059818</v>
      </c>
      <c r="AY787" s="62">
        <f t="shared" si="619"/>
        <v>2435.815275777406</v>
      </c>
      <c r="AZ787" s="37">
        <f t="shared" si="620"/>
        <v>85.029615287595306</v>
      </c>
      <c r="BA787" s="37">
        <f t="shared" si="621"/>
        <v>34.660987694561683</v>
      </c>
      <c r="BC787">
        <v>76</v>
      </c>
      <c r="BD787" s="37">
        <f>IF(Voorblad!$E$10=Rekenblad!BC787,Rekenblad!AV787,0)</f>
        <v>0</v>
      </c>
      <c r="BE787" s="37">
        <f>IF(Voorblad!$E$10=Rekenblad!BC787,Rekenblad!AW787,0)</f>
        <v>0</v>
      </c>
      <c r="BF787" s="37">
        <f>IF(Voorblad!$E$10=Rekenblad!BC787,Rekenblad!AX787,0)</f>
        <v>0</v>
      </c>
      <c r="BG787" s="62">
        <f>IF(Voorblad!$E$10=Rekenblad!BC787,Rekenblad!AY787,0)</f>
        <v>0</v>
      </c>
      <c r="BH787" s="37">
        <f>IF(Voorblad!$E$10=Rekenblad!BC787,Rekenblad!AZ787,0)</f>
        <v>0</v>
      </c>
      <c r="BI787" s="37">
        <f>IF(Voorblad!$E$10=Rekenblad!BC787,Rekenblad!BA787,0)</f>
        <v>0</v>
      </c>
      <c r="BK787">
        <v>76</v>
      </c>
      <c r="BL787" s="37">
        <f>IF(Voorblad!$E$14=Rekenblad!$BL$719,Rekenblad!BD787,0)</f>
        <v>0</v>
      </c>
      <c r="BM787" s="37">
        <f>IF(Voorblad!$E$14=Rekenblad!$BL$719,Rekenblad!BE787,0)</f>
        <v>0</v>
      </c>
      <c r="BN787" s="37">
        <f>IF(Voorblad!$E$14=Rekenblad!$BL$719,Rekenblad!BF787,0)</f>
        <v>0</v>
      </c>
      <c r="BO787" s="62">
        <f>IF(Voorblad!$E$14=Rekenblad!$BL$719,Rekenblad!BG787,0)</f>
        <v>0</v>
      </c>
      <c r="BP787" s="37">
        <f>IF(Voorblad!$E$14=Rekenblad!$BL$719,Rekenblad!BH787,0)</f>
        <v>0</v>
      </c>
      <c r="BQ787" s="37">
        <f>IF(Voorblad!$E$14=Rekenblad!$BL$719,Rekenblad!BI787,0)</f>
        <v>0</v>
      </c>
    </row>
    <row r="788" spans="2:69" x14ac:dyDescent="0.25">
      <c r="B788">
        <f>'Data TREND'!DL70</f>
        <v>77</v>
      </c>
      <c r="C788" s="37">
        <f>'Data TREND'!DN70</f>
        <v>859.16128705618212</v>
      </c>
      <c r="D788" s="37">
        <f>'Data TREND'!DO70</f>
        <v>1196.1460255830621</v>
      </c>
      <c r="E788" s="37">
        <f>'Data TREND'!DP70</f>
        <v>409.25589053739748</v>
      </c>
      <c r="F788" s="62">
        <f>'Data TREND'!DQ70</f>
        <v>2464.2351198731494</v>
      </c>
      <c r="G788" s="37">
        <f>'Data TREND'!DR70</f>
        <v>84.581913842389227</v>
      </c>
      <c r="H788" s="37">
        <f>'Data TREND'!DS70</f>
        <v>34.476729081094611</v>
      </c>
      <c r="J788" s="37">
        <f t="shared" si="622"/>
        <v>859.16128705618212</v>
      </c>
      <c r="K788" s="37">
        <f t="shared" si="623"/>
        <v>1196.1460255830621</v>
      </c>
      <c r="L788" s="37">
        <f t="shared" si="624"/>
        <v>409.25589053739748</v>
      </c>
      <c r="M788" s="62">
        <f t="shared" si="625"/>
        <v>2464.2351198731494</v>
      </c>
      <c r="N788" s="37">
        <f t="shared" si="626"/>
        <v>84.581913842389227</v>
      </c>
      <c r="O788" s="37">
        <f t="shared" si="627"/>
        <v>34.476729081094611</v>
      </c>
      <c r="Q788">
        <f>'Data TREND'!DL70</f>
        <v>77</v>
      </c>
      <c r="R788" s="37">
        <f>'Data TREND'!DU70</f>
        <v>1261.6716555983387</v>
      </c>
      <c r="S788" s="37">
        <f>'Data TREND'!DV70</f>
        <v>1195.7016258984618</v>
      </c>
      <c r="T788" s="37">
        <f>'Data TREND'!DW70</f>
        <v>410.19894574899701</v>
      </c>
      <c r="U788" s="62">
        <f>'Data TREND'!DX70</f>
        <v>2867.7234593278399</v>
      </c>
      <c r="V788" s="37">
        <f>'Data TREND'!DY70</f>
        <v>100.15203409979628</v>
      </c>
      <c r="W788" s="37">
        <f>'Data TREND'!DZ70</f>
        <v>40.84864329227203</v>
      </c>
      <c r="Y788" s="37">
        <f t="shared" si="604"/>
        <v>0</v>
      </c>
      <c r="Z788" s="37">
        <f t="shared" si="605"/>
        <v>0</v>
      </c>
      <c r="AA788" s="37">
        <f t="shared" si="606"/>
        <v>0</v>
      </c>
      <c r="AB788" s="62">
        <f t="shared" si="607"/>
        <v>0</v>
      </c>
      <c r="AC788" s="37">
        <f t="shared" si="608"/>
        <v>0</v>
      </c>
      <c r="AD788" s="37">
        <f t="shared" si="609"/>
        <v>0</v>
      </c>
      <c r="AF788">
        <f>'Data TREND'!DL70</f>
        <v>77</v>
      </c>
      <c r="AG788" s="37">
        <f>'Data TREND'!EB70</f>
        <v>1653.3498231120113</v>
      </c>
      <c r="AH788" s="37">
        <f>'Data TREND'!EC70</f>
        <v>1195.5243331839865</v>
      </c>
      <c r="AI788" s="37">
        <f>'Data TREND'!ED70</f>
        <v>411.39323372567202</v>
      </c>
      <c r="AJ788" s="62">
        <f>'Data TREND'!EE70</f>
        <v>3260.0464410137347</v>
      </c>
      <c r="AK788" s="37">
        <f>'Data TREND'!EF70</f>
        <v>115.31475469915682</v>
      </c>
      <c r="AL788" s="37">
        <f>'Data TREND'!EG70</f>
        <v>47.090662240965607</v>
      </c>
      <c r="AN788" s="37">
        <f t="shared" si="610"/>
        <v>0</v>
      </c>
      <c r="AO788" s="37">
        <f t="shared" si="611"/>
        <v>0</v>
      </c>
      <c r="AP788" s="37">
        <f t="shared" si="612"/>
        <v>0</v>
      </c>
      <c r="AQ788" s="62">
        <f t="shared" si="613"/>
        <v>0</v>
      </c>
      <c r="AR788" s="37">
        <f t="shared" si="614"/>
        <v>0</v>
      </c>
      <c r="AS788" s="37">
        <f t="shared" si="615"/>
        <v>0</v>
      </c>
      <c r="AU788">
        <v>77</v>
      </c>
      <c r="AV788" s="37">
        <f t="shared" si="616"/>
        <v>859.16128705618212</v>
      </c>
      <c r="AW788" s="37">
        <f t="shared" si="617"/>
        <v>1196.1460255830621</v>
      </c>
      <c r="AX788" s="37">
        <f t="shared" si="618"/>
        <v>409.25589053739748</v>
      </c>
      <c r="AY788" s="62">
        <f t="shared" si="619"/>
        <v>2464.2351198731494</v>
      </c>
      <c r="AZ788" s="37">
        <f t="shared" si="620"/>
        <v>84.581913842389227</v>
      </c>
      <c r="BA788" s="37">
        <f t="shared" si="621"/>
        <v>34.476729081094611</v>
      </c>
      <c r="BC788">
        <v>77</v>
      </c>
      <c r="BD788" s="37">
        <f>IF(Voorblad!$E$10=Rekenblad!BC788,Rekenblad!AV788,0)</f>
        <v>0</v>
      </c>
      <c r="BE788" s="37">
        <f>IF(Voorblad!$E$10=Rekenblad!BC788,Rekenblad!AW788,0)</f>
        <v>0</v>
      </c>
      <c r="BF788" s="37">
        <f>IF(Voorblad!$E$10=Rekenblad!BC788,Rekenblad!AX788,0)</f>
        <v>0</v>
      </c>
      <c r="BG788" s="62">
        <f>IF(Voorblad!$E$10=Rekenblad!BC788,Rekenblad!AY788,0)</f>
        <v>0</v>
      </c>
      <c r="BH788" s="37">
        <f>IF(Voorblad!$E$10=Rekenblad!BC788,Rekenblad!AZ788,0)</f>
        <v>0</v>
      </c>
      <c r="BI788" s="37">
        <f>IF(Voorblad!$E$10=Rekenblad!BC788,Rekenblad!BA788,0)</f>
        <v>0</v>
      </c>
      <c r="BK788">
        <v>77</v>
      </c>
      <c r="BL788" s="37">
        <f>IF(Voorblad!$E$14=Rekenblad!$BL$719,Rekenblad!BD788,0)</f>
        <v>0</v>
      </c>
      <c r="BM788" s="37">
        <f>IF(Voorblad!$E$14=Rekenblad!$BL$719,Rekenblad!BE788,0)</f>
        <v>0</v>
      </c>
      <c r="BN788" s="37">
        <f>IF(Voorblad!$E$14=Rekenblad!$BL$719,Rekenblad!BF788,0)</f>
        <v>0</v>
      </c>
      <c r="BO788" s="62">
        <f>IF(Voorblad!$E$14=Rekenblad!$BL$719,Rekenblad!BG788,0)</f>
        <v>0</v>
      </c>
      <c r="BP788" s="37">
        <f>IF(Voorblad!$E$14=Rekenblad!$BL$719,Rekenblad!BH788,0)</f>
        <v>0</v>
      </c>
      <c r="BQ788" s="37">
        <f>IF(Voorblad!$E$14=Rekenblad!$BL$719,Rekenblad!BI788,0)</f>
        <v>0</v>
      </c>
    </row>
    <row r="789" spans="2:69" x14ac:dyDescent="0.25">
      <c r="B789">
        <f>'Data TREND'!DL71</f>
        <v>78</v>
      </c>
      <c r="C789" s="37">
        <f>'Data TREND'!DN71</f>
        <v>867.5225890335937</v>
      </c>
      <c r="D789" s="37">
        <f>'Data TREND'!DO71</f>
        <v>1210.9585890176079</v>
      </c>
      <c r="E789" s="37">
        <f>'Data TREND'!DP71</f>
        <v>414.50873426881321</v>
      </c>
      <c r="F789" s="62">
        <f>'Data TREND'!DQ71</f>
        <v>2492.6549639688938</v>
      </c>
      <c r="G789" s="37">
        <f>'Data TREND'!DR71</f>
        <v>84.134212397183148</v>
      </c>
      <c r="H789" s="37">
        <f>'Data TREND'!DS71</f>
        <v>34.292470467627538</v>
      </c>
      <c r="J789" s="37">
        <f t="shared" si="622"/>
        <v>867.5225890335937</v>
      </c>
      <c r="K789" s="37">
        <f t="shared" si="623"/>
        <v>1210.9585890176079</v>
      </c>
      <c r="L789" s="37">
        <f t="shared" si="624"/>
        <v>414.50873426881321</v>
      </c>
      <c r="M789" s="62">
        <f t="shared" si="625"/>
        <v>2492.6549639688938</v>
      </c>
      <c r="N789" s="37">
        <f t="shared" si="626"/>
        <v>84.134212397183148</v>
      </c>
      <c r="O789" s="37">
        <f t="shared" si="627"/>
        <v>34.292470467627538</v>
      </c>
      <c r="Q789">
        <f>'Data TREND'!DL71</f>
        <v>78</v>
      </c>
      <c r="R789" s="37">
        <f>'Data TREND'!DU71</f>
        <v>1273.5711167624302</v>
      </c>
      <c r="S789" s="37">
        <f>'Data TREND'!DV71</f>
        <v>1210.4664278456426</v>
      </c>
      <c r="T789" s="37">
        <f>'Data TREND'!DW71</f>
        <v>415.37549719544745</v>
      </c>
      <c r="U789" s="62">
        <f>'Data TREND'!DX71</f>
        <v>2899.5654929901075</v>
      </c>
      <c r="V789" s="37">
        <f>'Data TREND'!DY71</f>
        <v>99.482324983950875</v>
      </c>
      <c r="W789" s="37">
        <f>'Data TREND'!DZ71</f>
        <v>40.574384818577215</v>
      </c>
      <c r="Y789" s="37">
        <f t="shared" si="604"/>
        <v>0</v>
      </c>
      <c r="Z789" s="37">
        <f t="shared" si="605"/>
        <v>0</v>
      </c>
      <c r="AA789" s="37">
        <f t="shared" si="606"/>
        <v>0</v>
      </c>
      <c r="AB789" s="62">
        <f t="shared" si="607"/>
        <v>0</v>
      </c>
      <c r="AC789" s="37">
        <f t="shared" si="608"/>
        <v>0</v>
      </c>
      <c r="AD789" s="37">
        <f t="shared" si="609"/>
        <v>0</v>
      </c>
      <c r="AF789">
        <f>'Data TREND'!DL71</f>
        <v>78</v>
      </c>
      <c r="AG789" s="37">
        <f>'Data TREND'!EB71</f>
        <v>1668.6310254442333</v>
      </c>
      <c r="AH789" s="37">
        <f>'Data TREND'!EC71</f>
        <v>1210.2425393427493</v>
      </c>
      <c r="AI789" s="37">
        <f>'Data TREND'!ED71</f>
        <v>416.4835305606328</v>
      </c>
      <c r="AJ789" s="62">
        <f>'Data TREND'!EE71</f>
        <v>3295.1318930451516</v>
      </c>
      <c r="AK789" s="37">
        <f>'Data TREND'!EF71</f>
        <v>114.40057526541855</v>
      </c>
      <c r="AL789" s="37">
        <f>'Data TREND'!EG71</f>
        <v>46.71511670945192</v>
      </c>
      <c r="AN789" s="37">
        <f t="shared" si="610"/>
        <v>0</v>
      </c>
      <c r="AO789" s="37">
        <f t="shared" si="611"/>
        <v>0</v>
      </c>
      <c r="AP789" s="37">
        <f t="shared" si="612"/>
        <v>0</v>
      </c>
      <c r="AQ789" s="62">
        <f t="shared" si="613"/>
        <v>0</v>
      </c>
      <c r="AR789" s="37">
        <f t="shared" si="614"/>
        <v>0</v>
      </c>
      <c r="AS789" s="37">
        <f t="shared" si="615"/>
        <v>0</v>
      </c>
      <c r="AU789">
        <v>78</v>
      </c>
      <c r="AV789" s="37">
        <f t="shared" si="616"/>
        <v>867.5225890335937</v>
      </c>
      <c r="AW789" s="37">
        <f t="shared" si="617"/>
        <v>1210.9585890176079</v>
      </c>
      <c r="AX789" s="37">
        <f t="shared" si="618"/>
        <v>414.50873426881321</v>
      </c>
      <c r="AY789" s="62">
        <f t="shared" si="619"/>
        <v>2492.6549639688938</v>
      </c>
      <c r="AZ789" s="37">
        <f t="shared" si="620"/>
        <v>84.134212397183148</v>
      </c>
      <c r="BA789" s="37">
        <f t="shared" si="621"/>
        <v>34.292470467627538</v>
      </c>
      <c r="BC789">
        <v>78</v>
      </c>
      <c r="BD789" s="37">
        <f>IF(Voorblad!$E$10=Rekenblad!BC789,Rekenblad!AV789,0)</f>
        <v>0</v>
      </c>
      <c r="BE789" s="37">
        <f>IF(Voorblad!$E$10=Rekenblad!BC789,Rekenblad!AW789,0)</f>
        <v>0</v>
      </c>
      <c r="BF789" s="37">
        <f>IF(Voorblad!$E$10=Rekenblad!BC789,Rekenblad!AX789,0)</f>
        <v>0</v>
      </c>
      <c r="BG789" s="62">
        <f>IF(Voorblad!$E$10=Rekenblad!BC789,Rekenblad!AY789,0)</f>
        <v>0</v>
      </c>
      <c r="BH789" s="37">
        <f>IF(Voorblad!$E$10=Rekenblad!BC789,Rekenblad!AZ789,0)</f>
        <v>0</v>
      </c>
      <c r="BI789" s="37">
        <f>IF(Voorblad!$E$10=Rekenblad!BC789,Rekenblad!BA789,0)</f>
        <v>0</v>
      </c>
      <c r="BK789">
        <v>78</v>
      </c>
      <c r="BL789" s="37">
        <f>IF(Voorblad!$E$14=Rekenblad!$BL$719,Rekenblad!BD789,0)</f>
        <v>0</v>
      </c>
      <c r="BM789" s="37">
        <f>IF(Voorblad!$E$14=Rekenblad!$BL$719,Rekenblad!BE789,0)</f>
        <v>0</v>
      </c>
      <c r="BN789" s="37">
        <f>IF(Voorblad!$E$14=Rekenblad!$BL$719,Rekenblad!BF789,0)</f>
        <v>0</v>
      </c>
      <c r="BO789" s="62">
        <f>IF(Voorblad!$E$14=Rekenblad!$BL$719,Rekenblad!BG789,0)</f>
        <v>0</v>
      </c>
      <c r="BP789" s="37">
        <f>IF(Voorblad!$E$14=Rekenblad!$BL$719,Rekenblad!BH789,0)</f>
        <v>0</v>
      </c>
      <c r="BQ789" s="37">
        <f>IF(Voorblad!$E$14=Rekenblad!$BL$719,Rekenblad!BI789,0)</f>
        <v>0</v>
      </c>
    </row>
    <row r="790" spans="2:69" x14ac:dyDescent="0.25">
      <c r="B790">
        <f>'Data TREND'!DL72</f>
        <v>79</v>
      </c>
      <c r="C790" s="37">
        <f>'Data TREND'!DN72</f>
        <v>875.88389101100529</v>
      </c>
      <c r="D790" s="37">
        <f>'Data TREND'!DO72</f>
        <v>1225.771152452154</v>
      </c>
      <c r="E790" s="37">
        <f>'Data TREND'!DP72</f>
        <v>419.76157800022895</v>
      </c>
      <c r="F790" s="62">
        <f>'Data TREND'!DQ72</f>
        <v>2521.0748080646372</v>
      </c>
      <c r="G790" s="37">
        <f>'Data TREND'!DR72</f>
        <v>83.68651095197707</v>
      </c>
      <c r="H790" s="37">
        <f>'Data TREND'!DS72</f>
        <v>34.108211854160473</v>
      </c>
      <c r="J790" s="37">
        <f t="shared" si="622"/>
        <v>875.88389101100529</v>
      </c>
      <c r="K790" s="37">
        <f t="shared" si="623"/>
        <v>1225.771152452154</v>
      </c>
      <c r="L790" s="37">
        <f t="shared" si="624"/>
        <v>419.76157800022895</v>
      </c>
      <c r="M790" s="62">
        <f t="shared" si="625"/>
        <v>2521.0748080646372</v>
      </c>
      <c r="N790" s="37">
        <f t="shared" si="626"/>
        <v>83.68651095197707</v>
      </c>
      <c r="O790" s="37">
        <f t="shared" si="627"/>
        <v>34.108211854160473</v>
      </c>
      <c r="Q790">
        <f>'Data TREND'!DL72</f>
        <v>79</v>
      </c>
      <c r="R790" s="37">
        <f>'Data TREND'!DU72</f>
        <v>1285.4705779265216</v>
      </c>
      <c r="S790" s="37">
        <f>'Data TREND'!DV72</f>
        <v>1225.2312297928233</v>
      </c>
      <c r="T790" s="37">
        <f>'Data TREND'!DW72</f>
        <v>420.55204864189784</v>
      </c>
      <c r="U790" s="62">
        <f>'Data TREND'!DX72</f>
        <v>2931.4075266523751</v>
      </c>
      <c r="V790" s="37">
        <f>'Data TREND'!DY72</f>
        <v>98.812615868105468</v>
      </c>
      <c r="W790" s="37">
        <f>'Data TREND'!DZ72</f>
        <v>40.300126344882415</v>
      </c>
      <c r="Y790" s="37">
        <f t="shared" si="604"/>
        <v>0</v>
      </c>
      <c r="Z790" s="37">
        <f t="shared" si="605"/>
        <v>0</v>
      </c>
      <c r="AA790" s="37">
        <f t="shared" si="606"/>
        <v>0</v>
      </c>
      <c r="AB790" s="62">
        <f t="shared" si="607"/>
        <v>0</v>
      </c>
      <c r="AC790" s="37">
        <f t="shared" si="608"/>
        <v>0</v>
      </c>
      <c r="AD790" s="37">
        <f t="shared" si="609"/>
        <v>0</v>
      </c>
      <c r="AF790">
        <f>'Data TREND'!DL72</f>
        <v>79</v>
      </c>
      <c r="AG790" s="37">
        <f>'Data TREND'!EB72</f>
        <v>1683.9122277764552</v>
      </c>
      <c r="AH790" s="37">
        <f>'Data TREND'!EC72</f>
        <v>1224.9607455015118</v>
      </c>
      <c r="AI790" s="37">
        <f>'Data TREND'!ED72</f>
        <v>421.57382739559364</v>
      </c>
      <c r="AJ790" s="62">
        <f>'Data TREND'!EE72</f>
        <v>3330.2173450765686</v>
      </c>
      <c r="AK790" s="37">
        <f>'Data TREND'!EF72</f>
        <v>113.48639583168028</v>
      </c>
      <c r="AL790" s="37">
        <f>'Data TREND'!EG72</f>
        <v>46.339571177938232</v>
      </c>
      <c r="AN790" s="37">
        <f t="shared" si="610"/>
        <v>0</v>
      </c>
      <c r="AO790" s="37">
        <f t="shared" si="611"/>
        <v>0</v>
      </c>
      <c r="AP790" s="37">
        <f t="shared" si="612"/>
        <v>0</v>
      </c>
      <c r="AQ790" s="62">
        <f t="shared" si="613"/>
        <v>0</v>
      </c>
      <c r="AR790" s="37">
        <f t="shared" si="614"/>
        <v>0</v>
      </c>
      <c r="AS790" s="37">
        <f t="shared" si="615"/>
        <v>0</v>
      </c>
      <c r="AU790">
        <v>79</v>
      </c>
      <c r="AV790" s="37">
        <f t="shared" si="616"/>
        <v>875.88389101100529</v>
      </c>
      <c r="AW790" s="37">
        <f t="shared" si="617"/>
        <v>1225.771152452154</v>
      </c>
      <c r="AX790" s="37">
        <f t="shared" si="618"/>
        <v>419.76157800022895</v>
      </c>
      <c r="AY790" s="62">
        <f t="shared" si="619"/>
        <v>2521.0748080646372</v>
      </c>
      <c r="AZ790" s="37">
        <f t="shared" si="620"/>
        <v>83.68651095197707</v>
      </c>
      <c r="BA790" s="37">
        <f t="shared" si="621"/>
        <v>34.108211854160473</v>
      </c>
      <c r="BC790">
        <v>79</v>
      </c>
      <c r="BD790" s="37">
        <f>IF(Voorblad!$E$10=Rekenblad!BC790,Rekenblad!AV790,0)</f>
        <v>0</v>
      </c>
      <c r="BE790" s="37">
        <f>IF(Voorblad!$E$10=Rekenblad!BC790,Rekenblad!AW790,0)</f>
        <v>0</v>
      </c>
      <c r="BF790" s="37">
        <f>IF(Voorblad!$E$10=Rekenblad!BC790,Rekenblad!AX790,0)</f>
        <v>0</v>
      </c>
      <c r="BG790" s="62">
        <f>IF(Voorblad!$E$10=Rekenblad!BC790,Rekenblad!AY790,0)</f>
        <v>0</v>
      </c>
      <c r="BH790" s="37">
        <f>IF(Voorblad!$E$10=Rekenblad!BC790,Rekenblad!AZ790,0)</f>
        <v>0</v>
      </c>
      <c r="BI790" s="37">
        <f>IF(Voorblad!$E$10=Rekenblad!BC790,Rekenblad!BA790,0)</f>
        <v>0</v>
      </c>
      <c r="BK790">
        <v>79</v>
      </c>
      <c r="BL790" s="37">
        <f>IF(Voorblad!$E$14=Rekenblad!$BL$719,Rekenblad!BD790,0)</f>
        <v>0</v>
      </c>
      <c r="BM790" s="37">
        <f>IF(Voorblad!$E$14=Rekenblad!$BL$719,Rekenblad!BE790,0)</f>
        <v>0</v>
      </c>
      <c r="BN790" s="37">
        <f>IF(Voorblad!$E$14=Rekenblad!$BL$719,Rekenblad!BF790,0)</f>
        <v>0</v>
      </c>
      <c r="BO790" s="62">
        <f>IF(Voorblad!$E$14=Rekenblad!$BL$719,Rekenblad!BG790,0)</f>
        <v>0</v>
      </c>
      <c r="BP790" s="37">
        <f>IF(Voorblad!$E$14=Rekenblad!$BL$719,Rekenblad!BH790,0)</f>
        <v>0</v>
      </c>
      <c r="BQ790" s="37">
        <f>IF(Voorblad!$E$14=Rekenblad!$BL$719,Rekenblad!BI790,0)</f>
        <v>0</v>
      </c>
    </row>
    <row r="791" spans="2:69" x14ac:dyDescent="0.25">
      <c r="B791">
        <f>'Data TREND'!DL73</f>
        <v>80</v>
      </c>
      <c r="C791" s="37">
        <f>'Data TREND'!DN73</f>
        <v>884.2451929884171</v>
      </c>
      <c r="D791" s="37">
        <f>'Data TREND'!DO73</f>
        <v>1240.5837158867</v>
      </c>
      <c r="E791" s="37">
        <f>'Data TREND'!DP73</f>
        <v>425.01442173164463</v>
      </c>
      <c r="F791" s="62">
        <f>'Data TREND'!DQ73</f>
        <v>2549.4946521603806</v>
      </c>
      <c r="G791" s="37">
        <f>'Data TREND'!DR73</f>
        <v>83.238809506770991</v>
      </c>
      <c r="H791" s="37">
        <f>'Data TREND'!DS73</f>
        <v>33.923953240693393</v>
      </c>
      <c r="J791" s="37">
        <f t="shared" si="622"/>
        <v>884.2451929884171</v>
      </c>
      <c r="K791" s="37">
        <f t="shared" si="623"/>
        <v>1240.5837158867</v>
      </c>
      <c r="L791" s="37">
        <f t="shared" si="624"/>
        <v>425.01442173164463</v>
      </c>
      <c r="M791" s="62">
        <f t="shared" si="625"/>
        <v>2549.4946521603806</v>
      </c>
      <c r="N791" s="37">
        <f t="shared" si="626"/>
        <v>83.238809506770991</v>
      </c>
      <c r="O791" s="37">
        <f t="shared" si="627"/>
        <v>33.923953240693393</v>
      </c>
      <c r="Q791">
        <f>'Data TREND'!DL73</f>
        <v>80</v>
      </c>
      <c r="R791" s="37">
        <f>'Data TREND'!DU73</f>
        <v>1297.3700390906131</v>
      </c>
      <c r="S791" s="37">
        <f>'Data TREND'!DV73</f>
        <v>1239.9960317400041</v>
      </c>
      <c r="T791" s="37">
        <f>'Data TREND'!DW73</f>
        <v>425.72860008834829</v>
      </c>
      <c r="U791" s="62">
        <f>'Data TREND'!DX73</f>
        <v>2963.2495603146426</v>
      </c>
      <c r="V791" s="37">
        <f>'Data TREND'!DY73</f>
        <v>98.142906752260046</v>
      </c>
      <c r="W791" s="37">
        <f>'Data TREND'!DZ73</f>
        <v>40.025867871187607</v>
      </c>
      <c r="Y791" s="37">
        <f t="shared" si="604"/>
        <v>0</v>
      </c>
      <c r="Z791" s="37">
        <f t="shared" si="605"/>
        <v>0</v>
      </c>
      <c r="AA791" s="37">
        <f t="shared" si="606"/>
        <v>0</v>
      </c>
      <c r="AB791" s="62">
        <f t="shared" si="607"/>
        <v>0</v>
      </c>
      <c r="AC791" s="37">
        <f t="shared" si="608"/>
        <v>0</v>
      </c>
      <c r="AD791" s="37">
        <f t="shared" si="609"/>
        <v>0</v>
      </c>
      <c r="AF791">
        <f>'Data TREND'!DL73</f>
        <v>80</v>
      </c>
      <c r="AG791" s="37">
        <f>'Data TREND'!EB73</f>
        <v>1699.1934301086771</v>
      </c>
      <c r="AH791" s="37">
        <f>'Data TREND'!EC73</f>
        <v>1239.6789516602746</v>
      </c>
      <c r="AI791" s="37">
        <f>'Data TREND'!ED73</f>
        <v>426.66412423055442</v>
      </c>
      <c r="AJ791" s="62">
        <f>'Data TREND'!EE73</f>
        <v>3365.3027971079864</v>
      </c>
      <c r="AK791" s="37">
        <f>'Data TREND'!EF73</f>
        <v>112.57221639794201</v>
      </c>
      <c r="AL791" s="37">
        <f>'Data TREND'!EG73</f>
        <v>45.964025646424545</v>
      </c>
      <c r="AN791" s="37">
        <f t="shared" si="610"/>
        <v>0</v>
      </c>
      <c r="AO791" s="37">
        <f t="shared" si="611"/>
        <v>0</v>
      </c>
      <c r="AP791" s="37">
        <f t="shared" si="612"/>
        <v>0</v>
      </c>
      <c r="AQ791" s="62">
        <f t="shared" si="613"/>
        <v>0</v>
      </c>
      <c r="AR791" s="37">
        <f t="shared" si="614"/>
        <v>0</v>
      </c>
      <c r="AS791" s="37">
        <f t="shared" si="615"/>
        <v>0</v>
      </c>
      <c r="AU791">
        <v>80</v>
      </c>
      <c r="AV791" s="37">
        <f t="shared" si="616"/>
        <v>884.2451929884171</v>
      </c>
      <c r="AW791" s="37">
        <f t="shared" si="617"/>
        <v>1240.5837158867</v>
      </c>
      <c r="AX791" s="37">
        <f t="shared" si="618"/>
        <v>425.01442173164463</v>
      </c>
      <c r="AY791" s="62">
        <f t="shared" si="619"/>
        <v>2549.4946521603806</v>
      </c>
      <c r="AZ791" s="37">
        <f t="shared" si="620"/>
        <v>83.238809506770991</v>
      </c>
      <c r="BA791" s="37">
        <f t="shared" si="621"/>
        <v>33.923953240693393</v>
      </c>
      <c r="BC791">
        <v>80</v>
      </c>
      <c r="BD791" s="37">
        <f>IF(Voorblad!$E$10=Rekenblad!BC791,Rekenblad!AV791,0)</f>
        <v>0</v>
      </c>
      <c r="BE791" s="37">
        <f>IF(Voorblad!$E$10=Rekenblad!BC791,Rekenblad!AW791,0)</f>
        <v>0</v>
      </c>
      <c r="BF791" s="37">
        <f>IF(Voorblad!$E$10=Rekenblad!BC791,Rekenblad!AX791,0)</f>
        <v>0</v>
      </c>
      <c r="BG791" s="62">
        <f>IF(Voorblad!$E$10=Rekenblad!BC791,Rekenblad!AY791,0)</f>
        <v>0</v>
      </c>
      <c r="BH791" s="37">
        <f>IF(Voorblad!$E$10=Rekenblad!BC791,Rekenblad!AZ791,0)</f>
        <v>0</v>
      </c>
      <c r="BI791" s="37">
        <f>IF(Voorblad!$E$10=Rekenblad!BC791,Rekenblad!BA791,0)</f>
        <v>0</v>
      </c>
      <c r="BK791">
        <v>80</v>
      </c>
      <c r="BL791" s="37">
        <f>IF(Voorblad!$E$14=Rekenblad!$BL$719,Rekenblad!BD791,0)</f>
        <v>0</v>
      </c>
      <c r="BM791" s="37">
        <f>IF(Voorblad!$E$14=Rekenblad!$BL$719,Rekenblad!BE791,0)</f>
        <v>0</v>
      </c>
      <c r="BN791" s="37">
        <f>IF(Voorblad!$E$14=Rekenblad!$BL$719,Rekenblad!BF791,0)</f>
        <v>0</v>
      </c>
      <c r="BO791" s="62">
        <f>IF(Voorblad!$E$14=Rekenblad!$BL$719,Rekenblad!BG791,0)</f>
        <v>0</v>
      </c>
      <c r="BP791" s="37">
        <f>IF(Voorblad!$E$14=Rekenblad!$BL$719,Rekenblad!BH791,0)</f>
        <v>0</v>
      </c>
      <c r="BQ791" s="37">
        <f>IF(Voorblad!$E$14=Rekenblad!$BL$719,Rekenblad!BI791,0)</f>
        <v>0</v>
      </c>
    </row>
    <row r="792" spans="2:69" x14ac:dyDescent="0.25">
      <c r="B792">
        <f>'Data TREND'!DL74</f>
        <v>81</v>
      </c>
      <c r="C792" s="37">
        <f>'Data TREND'!DN74</f>
        <v>892.60649496582869</v>
      </c>
      <c r="D792" s="37">
        <f>'Data TREND'!DO74</f>
        <v>1255.3962793212459</v>
      </c>
      <c r="E792" s="37">
        <f>'Data TREND'!DP74</f>
        <v>430.26726546306037</v>
      </c>
      <c r="F792" s="62">
        <f>'Data TREND'!DQ74</f>
        <v>2577.914496256124</v>
      </c>
      <c r="G792" s="37">
        <f>'Data TREND'!DR74</f>
        <v>82.791108061564898</v>
      </c>
      <c r="H792" s="37">
        <f>'Data TREND'!DS74</f>
        <v>33.739694627226328</v>
      </c>
      <c r="J792" s="37">
        <f t="shared" si="622"/>
        <v>892.60649496582869</v>
      </c>
      <c r="K792" s="37">
        <f t="shared" si="623"/>
        <v>1255.3962793212459</v>
      </c>
      <c r="L792" s="37">
        <f t="shared" si="624"/>
        <v>430.26726546306037</v>
      </c>
      <c r="M792" s="62">
        <f t="shared" si="625"/>
        <v>2577.914496256124</v>
      </c>
      <c r="N792" s="37">
        <f t="shared" si="626"/>
        <v>82.791108061564898</v>
      </c>
      <c r="O792" s="37">
        <f t="shared" si="627"/>
        <v>33.739694627226328</v>
      </c>
      <c r="Q792">
        <f>'Data TREND'!DL74</f>
        <v>81</v>
      </c>
      <c r="R792" s="37">
        <f>'Data TREND'!DU74</f>
        <v>1309.2695002547048</v>
      </c>
      <c r="S792" s="37">
        <f>'Data TREND'!DV74</f>
        <v>1254.7608336871849</v>
      </c>
      <c r="T792" s="37">
        <f>'Data TREND'!DW74</f>
        <v>430.90515153479868</v>
      </c>
      <c r="U792" s="62">
        <f>'Data TREND'!DX74</f>
        <v>2995.0915939769102</v>
      </c>
      <c r="V792" s="37">
        <f>'Data TREND'!DY74</f>
        <v>97.473197636414625</v>
      </c>
      <c r="W792" s="37">
        <f>'Data TREND'!DZ74</f>
        <v>39.7516093974928</v>
      </c>
      <c r="Y792" s="37">
        <f t="shared" si="604"/>
        <v>0</v>
      </c>
      <c r="Z792" s="37">
        <f t="shared" si="605"/>
        <v>0</v>
      </c>
      <c r="AA792" s="37">
        <f t="shared" si="606"/>
        <v>0</v>
      </c>
      <c r="AB792" s="62">
        <f t="shared" si="607"/>
        <v>0</v>
      </c>
      <c r="AC792" s="37">
        <f t="shared" si="608"/>
        <v>0</v>
      </c>
      <c r="AD792" s="37">
        <f t="shared" si="609"/>
        <v>0</v>
      </c>
      <c r="AF792">
        <f>'Data TREND'!DL74</f>
        <v>81</v>
      </c>
      <c r="AG792" s="37">
        <f>'Data TREND'!EB74</f>
        <v>1714.4746324408991</v>
      </c>
      <c r="AH792" s="37">
        <f>'Data TREND'!EC74</f>
        <v>1254.3971578190371</v>
      </c>
      <c r="AI792" s="37">
        <f>'Data TREND'!ED74</f>
        <v>431.7544210655152</v>
      </c>
      <c r="AJ792" s="62">
        <f>'Data TREND'!EE74</f>
        <v>3400.3882491394033</v>
      </c>
      <c r="AK792" s="37">
        <f>'Data TREND'!EF74</f>
        <v>111.65803696420375</v>
      </c>
      <c r="AL792" s="37">
        <f>'Data TREND'!EG74</f>
        <v>45.588480114910858</v>
      </c>
      <c r="AN792" s="37">
        <f t="shared" si="610"/>
        <v>0</v>
      </c>
      <c r="AO792" s="37">
        <f t="shared" si="611"/>
        <v>0</v>
      </c>
      <c r="AP792" s="37">
        <f t="shared" si="612"/>
        <v>0</v>
      </c>
      <c r="AQ792" s="62">
        <f t="shared" si="613"/>
        <v>0</v>
      </c>
      <c r="AR792" s="37">
        <f t="shared" si="614"/>
        <v>0</v>
      </c>
      <c r="AS792" s="37">
        <f t="shared" si="615"/>
        <v>0</v>
      </c>
      <c r="AU792">
        <v>81</v>
      </c>
      <c r="AV792" s="37">
        <f t="shared" si="616"/>
        <v>892.60649496582869</v>
      </c>
      <c r="AW792" s="37">
        <f t="shared" si="617"/>
        <v>1255.3962793212459</v>
      </c>
      <c r="AX792" s="37">
        <f t="shared" si="618"/>
        <v>430.26726546306037</v>
      </c>
      <c r="AY792" s="62">
        <f t="shared" si="619"/>
        <v>2577.914496256124</v>
      </c>
      <c r="AZ792" s="37">
        <f t="shared" si="620"/>
        <v>82.791108061564898</v>
      </c>
      <c r="BA792" s="37">
        <f t="shared" si="621"/>
        <v>33.739694627226328</v>
      </c>
      <c r="BC792">
        <v>81</v>
      </c>
      <c r="BD792" s="37">
        <f>IF(Voorblad!$E$10=Rekenblad!BC792,Rekenblad!AV792,0)</f>
        <v>0</v>
      </c>
      <c r="BE792" s="37">
        <f>IF(Voorblad!$E$10=Rekenblad!BC792,Rekenblad!AW792,0)</f>
        <v>0</v>
      </c>
      <c r="BF792" s="37">
        <f>IF(Voorblad!$E$10=Rekenblad!BC792,Rekenblad!AX792,0)</f>
        <v>0</v>
      </c>
      <c r="BG792" s="62">
        <f>IF(Voorblad!$E$10=Rekenblad!BC792,Rekenblad!AY792,0)</f>
        <v>0</v>
      </c>
      <c r="BH792" s="37">
        <f>IF(Voorblad!$E$10=Rekenblad!BC792,Rekenblad!AZ792,0)</f>
        <v>0</v>
      </c>
      <c r="BI792" s="37">
        <f>IF(Voorblad!$E$10=Rekenblad!BC792,Rekenblad!BA792,0)</f>
        <v>0</v>
      </c>
      <c r="BK792">
        <v>81</v>
      </c>
      <c r="BL792" s="37">
        <f>IF(Voorblad!$E$14=Rekenblad!$BL$719,Rekenblad!BD792,0)</f>
        <v>0</v>
      </c>
      <c r="BM792" s="37">
        <f>IF(Voorblad!$E$14=Rekenblad!$BL$719,Rekenblad!BE792,0)</f>
        <v>0</v>
      </c>
      <c r="BN792" s="37">
        <f>IF(Voorblad!$E$14=Rekenblad!$BL$719,Rekenblad!BF792,0)</f>
        <v>0</v>
      </c>
      <c r="BO792" s="62">
        <f>IF(Voorblad!$E$14=Rekenblad!$BL$719,Rekenblad!BG792,0)</f>
        <v>0</v>
      </c>
      <c r="BP792" s="37">
        <f>IF(Voorblad!$E$14=Rekenblad!$BL$719,Rekenblad!BH792,0)</f>
        <v>0</v>
      </c>
      <c r="BQ792" s="37">
        <f>IF(Voorblad!$E$14=Rekenblad!$BL$719,Rekenblad!BI792,0)</f>
        <v>0</v>
      </c>
    </row>
    <row r="793" spans="2:69" x14ac:dyDescent="0.25">
      <c r="B793">
        <f>'Data TREND'!DL75</f>
        <v>82</v>
      </c>
      <c r="C793" s="37">
        <f>'Data TREND'!DN75</f>
        <v>900.96779694324027</v>
      </c>
      <c r="D793" s="37">
        <f>'Data TREND'!DO75</f>
        <v>1270.2088427557919</v>
      </c>
      <c r="E793" s="37">
        <f>'Data TREND'!DP75</f>
        <v>435.52010919447611</v>
      </c>
      <c r="F793" s="62">
        <f>'Data TREND'!DQ75</f>
        <v>2606.3343403518675</v>
      </c>
      <c r="G793" s="37">
        <f>'Data TREND'!DR75</f>
        <v>82.343406616358834</v>
      </c>
      <c r="H793" s="37">
        <f>'Data TREND'!DS75</f>
        <v>33.555436013759248</v>
      </c>
      <c r="J793" s="37">
        <f t="shared" si="622"/>
        <v>900.96779694324027</v>
      </c>
      <c r="K793" s="37">
        <f t="shared" si="623"/>
        <v>1270.2088427557919</v>
      </c>
      <c r="L793" s="37">
        <f t="shared" si="624"/>
        <v>435.52010919447611</v>
      </c>
      <c r="M793" s="62">
        <f t="shared" si="625"/>
        <v>2606.3343403518675</v>
      </c>
      <c r="N793" s="37">
        <f t="shared" si="626"/>
        <v>82.343406616358834</v>
      </c>
      <c r="O793" s="37">
        <f t="shared" si="627"/>
        <v>33.555436013759248</v>
      </c>
      <c r="Q793">
        <f>'Data TREND'!DL75</f>
        <v>82</v>
      </c>
      <c r="R793" s="37">
        <f>'Data TREND'!DU75</f>
        <v>1321.1689614187962</v>
      </c>
      <c r="S793" s="37">
        <f>'Data TREND'!DV75</f>
        <v>1269.5256356343657</v>
      </c>
      <c r="T793" s="37">
        <f>'Data TREND'!DW75</f>
        <v>436.08170298124912</v>
      </c>
      <c r="U793" s="62">
        <f>'Data TREND'!DX75</f>
        <v>3026.9336276391778</v>
      </c>
      <c r="V793" s="37">
        <f>'Data TREND'!DY75</f>
        <v>96.803488520569218</v>
      </c>
      <c r="W793" s="37">
        <f>'Data TREND'!DZ75</f>
        <v>39.477350923797999</v>
      </c>
      <c r="Y793" s="37">
        <f t="shared" si="604"/>
        <v>0</v>
      </c>
      <c r="Z793" s="37">
        <f t="shared" si="605"/>
        <v>0</v>
      </c>
      <c r="AA793" s="37">
        <f t="shared" si="606"/>
        <v>0</v>
      </c>
      <c r="AB793" s="62">
        <f t="shared" si="607"/>
        <v>0</v>
      </c>
      <c r="AC793" s="37">
        <f t="shared" si="608"/>
        <v>0</v>
      </c>
      <c r="AD793" s="37">
        <f t="shared" si="609"/>
        <v>0</v>
      </c>
      <c r="AF793">
        <f>'Data TREND'!DL75</f>
        <v>82</v>
      </c>
      <c r="AG793" s="37">
        <f>'Data TREND'!EB75</f>
        <v>1729.755834773121</v>
      </c>
      <c r="AH793" s="37">
        <f>'Data TREND'!EC75</f>
        <v>1269.1153639777999</v>
      </c>
      <c r="AI793" s="37">
        <f>'Data TREND'!ED75</f>
        <v>436.84471790047604</v>
      </c>
      <c r="AJ793" s="62">
        <f>'Data TREND'!EE75</f>
        <v>3435.4737011708212</v>
      </c>
      <c r="AK793" s="37">
        <f>'Data TREND'!EF75</f>
        <v>110.74385753046548</v>
      </c>
      <c r="AL793" s="37">
        <f>'Data TREND'!EG75</f>
        <v>45.212934583397171</v>
      </c>
      <c r="AN793" s="37">
        <f t="shared" si="610"/>
        <v>0</v>
      </c>
      <c r="AO793" s="37">
        <f t="shared" si="611"/>
        <v>0</v>
      </c>
      <c r="AP793" s="37">
        <f t="shared" si="612"/>
        <v>0</v>
      </c>
      <c r="AQ793" s="62">
        <f t="shared" si="613"/>
        <v>0</v>
      </c>
      <c r="AR793" s="37">
        <f t="shared" si="614"/>
        <v>0</v>
      </c>
      <c r="AS793" s="37">
        <f t="shared" si="615"/>
        <v>0</v>
      </c>
      <c r="AU793">
        <v>82</v>
      </c>
      <c r="AV793" s="37">
        <f t="shared" si="616"/>
        <v>900.96779694324027</v>
      </c>
      <c r="AW793" s="37">
        <f t="shared" si="617"/>
        <v>1270.2088427557919</v>
      </c>
      <c r="AX793" s="37">
        <f t="shared" si="618"/>
        <v>435.52010919447611</v>
      </c>
      <c r="AY793" s="62">
        <f t="shared" si="619"/>
        <v>2606.3343403518675</v>
      </c>
      <c r="AZ793" s="37">
        <f t="shared" si="620"/>
        <v>82.343406616358834</v>
      </c>
      <c r="BA793" s="37">
        <f t="shared" si="621"/>
        <v>33.555436013759248</v>
      </c>
      <c r="BC793">
        <v>82</v>
      </c>
      <c r="BD793" s="37">
        <f>IF(Voorblad!$E$10=Rekenblad!BC793,Rekenblad!AV793,0)</f>
        <v>0</v>
      </c>
      <c r="BE793" s="37">
        <f>IF(Voorblad!$E$10=Rekenblad!BC793,Rekenblad!AW793,0)</f>
        <v>0</v>
      </c>
      <c r="BF793" s="37">
        <f>IF(Voorblad!$E$10=Rekenblad!BC793,Rekenblad!AX793,0)</f>
        <v>0</v>
      </c>
      <c r="BG793" s="62">
        <f>IF(Voorblad!$E$10=Rekenblad!BC793,Rekenblad!AY793,0)</f>
        <v>0</v>
      </c>
      <c r="BH793" s="37">
        <f>IF(Voorblad!$E$10=Rekenblad!BC793,Rekenblad!AZ793,0)</f>
        <v>0</v>
      </c>
      <c r="BI793" s="37">
        <f>IF(Voorblad!$E$10=Rekenblad!BC793,Rekenblad!BA793,0)</f>
        <v>0</v>
      </c>
      <c r="BK793">
        <v>82</v>
      </c>
      <c r="BL793" s="37">
        <f>IF(Voorblad!$E$14=Rekenblad!$BL$719,Rekenblad!BD793,0)</f>
        <v>0</v>
      </c>
      <c r="BM793" s="37">
        <f>IF(Voorblad!$E$14=Rekenblad!$BL$719,Rekenblad!BE793,0)</f>
        <v>0</v>
      </c>
      <c r="BN793" s="37">
        <f>IF(Voorblad!$E$14=Rekenblad!$BL$719,Rekenblad!BF793,0)</f>
        <v>0</v>
      </c>
      <c r="BO793" s="62">
        <f>IF(Voorblad!$E$14=Rekenblad!$BL$719,Rekenblad!BG793,0)</f>
        <v>0</v>
      </c>
      <c r="BP793" s="37">
        <f>IF(Voorblad!$E$14=Rekenblad!$BL$719,Rekenblad!BH793,0)</f>
        <v>0</v>
      </c>
      <c r="BQ793" s="37">
        <f>IF(Voorblad!$E$14=Rekenblad!$BL$719,Rekenblad!BI793,0)</f>
        <v>0</v>
      </c>
    </row>
    <row r="794" spans="2:69" x14ac:dyDescent="0.25">
      <c r="B794">
        <f>'Data TREND'!DL76</f>
        <v>83</v>
      </c>
      <c r="C794" s="37">
        <f>'Data TREND'!DN76</f>
        <v>909.32909892065186</v>
      </c>
      <c r="D794" s="37">
        <f>'Data TREND'!DO76</f>
        <v>1285.021406190338</v>
      </c>
      <c r="E794" s="37">
        <f>'Data TREND'!DP76</f>
        <v>440.77295292589179</v>
      </c>
      <c r="F794" s="62">
        <f>'Data TREND'!DQ76</f>
        <v>2634.7541844476118</v>
      </c>
      <c r="G794" s="37">
        <f>'Data TREND'!DR76</f>
        <v>81.895705171152741</v>
      </c>
      <c r="H794" s="37">
        <f>'Data TREND'!DS76</f>
        <v>33.371177400292183</v>
      </c>
      <c r="J794" s="37">
        <f t="shared" si="622"/>
        <v>909.32909892065186</v>
      </c>
      <c r="K794" s="37">
        <f t="shared" si="623"/>
        <v>1285.021406190338</v>
      </c>
      <c r="L794" s="37">
        <f t="shared" si="624"/>
        <v>440.77295292589179</v>
      </c>
      <c r="M794" s="62">
        <f t="shared" si="625"/>
        <v>2634.7541844476118</v>
      </c>
      <c r="N794" s="37">
        <f t="shared" si="626"/>
        <v>81.895705171152741</v>
      </c>
      <c r="O794" s="37">
        <f t="shared" si="627"/>
        <v>33.371177400292183</v>
      </c>
      <c r="Q794">
        <f>'Data TREND'!DL76</f>
        <v>83</v>
      </c>
      <c r="R794" s="37">
        <f>'Data TREND'!DU76</f>
        <v>1333.0684225828877</v>
      </c>
      <c r="S794" s="37">
        <f>'Data TREND'!DV76</f>
        <v>1284.2904375815465</v>
      </c>
      <c r="T794" s="37">
        <f>'Data TREND'!DW76</f>
        <v>441.25825442769957</v>
      </c>
      <c r="U794" s="62">
        <f>'Data TREND'!DX76</f>
        <v>3058.7756613014453</v>
      </c>
      <c r="V794" s="37">
        <f>'Data TREND'!DY76</f>
        <v>96.133779404723811</v>
      </c>
      <c r="W794" s="37">
        <f>'Data TREND'!DZ76</f>
        <v>39.203092450103192</v>
      </c>
      <c r="Y794" s="37">
        <f t="shared" si="604"/>
        <v>0</v>
      </c>
      <c r="Z794" s="37">
        <f t="shared" si="605"/>
        <v>0</v>
      </c>
      <c r="AA794" s="37">
        <f t="shared" si="606"/>
        <v>0</v>
      </c>
      <c r="AB794" s="62">
        <f t="shared" si="607"/>
        <v>0</v>
      </c>
      <c r="AC794" s="37">
        <f t="shared" si="608"/>
        <v>0</v>
      </c>
      <c r="AD794" s="37">
        <f t="shared" si="609"/>
        <v>0</v>
      </c>
      <c r="AF794">
        <f>'Data TREND'!DL76</f>
        <v>83</v>
      </c>
      <c r="AG794" s="37">
        <f>'Data TREND'!EB76</f>
        <v>1745.037037105343</v>
      </c>
      <c r="AH794" s="37">
        <f>'Data TREND'!EC76</f>
        <v>1283.8335701365625</v>
      </c>
      <c r="AI794" s="37">
        <f>'Data TREND'!ED76</f>
        <v>441.93501473543682</v>
      </c>
      <c r="AJ794" s="62">
        <f>'Data TREND'!EE76</f>
        <v>3470.5591532022381</v>
      </c>
      <c r="AK794" s="37">
        <f>'Data TREND'!EF76</f>
        <v>109.82967809672721</v>
      </c>
      <c r="AL794" s="37">
        <f>'Data TREND'!EG76</f>
        <v>44.837389051883484</v>
      </c>
      <c r="AN794" s="37">
        <f t="shared" si="610"/>
        <v>0</v>
      </c>
      <c r="AO794" s="37">
        <f t="shared" si="611"/>
        <v>0</v>
      </c>
      <c r="AP794" s="37">
        <f t="shared" si="612"/>
        <v>0</v>
      </c>
      <c r="AQ794" s="62">
        <f t="shared" si="613"/>
        <v>0</v>
      </c>
      <c r="AR794" s="37">
        <f t="shared" si="614"/>
        <v>0</v>
      </c>
      <c r="AS794" s="37">
        <f t="shared" si="615"/>
        <v>0</v>
      </c>
      <c r="AU794">
        <v>83</v>
      </c>
      <c r="AV794" s="37">
        <f t="shared" si="616"/>
        <v>909.32909892065186</v>
      </c>
      <c r="AW794" s="37">
        <f t="shared" si="617"/>
        <v>1285.021406190338</v>
      </c>
      <c r="AX794" s="37">
        <f t="shared" si="618"/>
        <v>440.77295292589179</v>
      </c>
      <c r="AY794" s="62">
        <f t="shared" si="619"/>
        <v>2634.7541844476118</v>
      </c>
      <c r="AZ794" s="37">
        <f t="shared" si="620"/>
        <v>81.895705171152741</v>
      </c>
      <c r="BA794" s="37">
        <f t="shared" si="621"/>
        <v>33.371177400292183</v>
      </c>
      <c r="BC794">
        <v>83</v>
      </c>
      <c r="BD794" s="37">
        <f>IF(Voorblad!$E$10=Rekenblad!BC794,Rekenblad!AV794,0)</f>
        <v>0</v>
      </c>
      <c r="BE794" s="37">
        <f>IF(Voorblad!$E$10=Rekenblad!BC794,Rekenblad!AW794,0)</f>
        <v>0</v>
      </c>
      <c r="BF794" s="37">
        <f>IF(Voorblad!$E$10=Rekenblad!BC794,Rekenblad!AX794,0)</f>
        <v>0</v>
      </c>
      <c r="BG794" s="62">
        <f>IF(Voorblad!$E$10=Rekenblad!BC794,Rekenblad!AY794,0)</f>
        <v>0</v>
      </c>
      <c r="BH794" s="37">
        <f>IF(Voorblad!$E$10=Rekenblad!BC794,Rekenblad!AZ794,0)</f>
        <v>0</v>
      </c>
      <c r="BI794" s="37">
        <f>IF(Voorblad!$E$10=Rekenblad!BC794,Rekenblad!BA794,0)</f>
        <v>0</v>
      </c>
      <c r="BK794">
        <v>83</v>
      </c>
      <c r="BL794" s="37">
        <f>IF(Voorblad!$E$14=Rekenblad!$BL$719,Rekenblad!BD794,0)</f>
        <v>0</v>
      </c>
      <c r="BM794" s="37">
        <f>IF(Voorblad!$E$14=Rekenblad!$BL$719,Rekenblad!BE794,0)</f>
        <v>0</v>
      </c>
      <c r="BN794" s="37">
        <f>IF(Voorblad!$E$14=Rekenblad!$BL$719,Rekenblad!BF794,0)</f>
        <v>0</v>
      </c>
      <c r="BO794" s="62">
        <f>IF(Voorblad!$E$14=Rekenblad!$BL$719,Rekenblad!BG794,0)</f>
        <v>0</v>
      </c>
      <c r="BP794" s="37">
        <f>IF(Voorblad!$E$14=Rekenblad!$BL$719,Rekenblad!BH794,0)</f>
        <v>0</v>
      </c>
      <c r="BQ794" s="37">
        <f>IF(Voorblad!$E$14=Rekenblad!$BL$719,Rekenblad!BI794,0)</f>
        <v>0</v>
      </c>
    </row>
    <row r="795" spans="2:69" x14ac:dyDescent="0.25">
      <c r="B795">
        <f>'Data TREND'!DL77</f>
        <v>84</v>
      </c>
      <c r="C795" s="37">
        <f>'Data TREND'!DN77</f>
        <v>917.69040089806344</v>
      </c>
      <c r="D795" s="37">
        <f>'Data TREND'!DO77</f>
        <v>1299.8339696248838</v>
      </c>
      <c r="E795" s="37">
        <f>'Data TREND'!DP77</f>
        <v>446.02579665730752</v>
      </c>
      <c r="F795" s="62">
        <f>'Data TREND'!DQ77</f>
        <v>2663.1740285433552</v>
      </c>
      <c r="G795" s="37">
        <f>'Data TREND'!DR77</f>
        <v>81.448003725946663</v>
      </c>
      <c r="H795" s="37">
        <f>'Data TREND'!DS77</f>
        <v>33.186918786825103</v>
      </c>
      <c r="J795" s="37">
        <f t="shared" si="622"/>
        <v>917.69040089806344</v>
      </c>
      <c r="K795" s="37">
        <f t="shared" si="623"/>
        <v>1299.8339696248838</v>
      </c>
      <c r="L795" s="37">
        <f t="shared" si="624"/>
        <v>446.02579665730752</v>
      </c>
      <c r="M795" s="62">
        <f t="shared" si="625"/>
        <v>2663.1740285433552</v>
      </c>
      <c r="N795" s="37">
        <f t="shared" si="626"/>
        <v>81.448003725946663</v>
      </c>
      <c r="O795" s="37">
        <f t="shared" si="627"/>
        <v>33.186918786825103</v>
      </c>
      <c r="Q795">
        <f>'Data TREND'!DL77</f>
        <v>84</v>
      </c>
      <c r="R795" s="37">
        <f>'Data TREND'!DU77</f>
        <v>1344.9678837469792</v>
      </c>
      <c r="S795" s="37">
        <f>'Data TREND'!DV77</f>
        <v>1299.0552395287273</v>
      </c>
      <c r="T795" s="37">
        <f>'Data TREND'!DW77</f>
        <v>446.43480587414996</v>
      </c>
      <c r="U795" s="62">
        <f>'Data TREND'!DX77</f>
        <v>3090.617694963712</v>
      </c>
      <c r="V795" s="37">
        <f>'Data TREND'!DY77</f>
        <v>95.464070288878389</v>
      </c>
      <c r="W795" s="37">
        <f>'Data TREND'!DZ77</f>
        <v>38.928833976408384</v>
      </c>
      <c r="Y795" s="37">
        <f t="shared" si="604"/>
        <v>0</v>
      </c>
      <c r="Z795" s="37">
        <f t="shared" si="605"/>
        <v>0</v>
      </c>
      <c r="AA795" s="37">
        <f t="shared" si="606"/>
        <v>0</v>
      </c>
      <c r="AB795" s="62">
        <f t="shared" si="607"/>
        <v>0</v>
      </c>
      <c r="AC795" s="37">
        <f t="shared" si="608"/>
        <v>0</v>
      </c>
      <c r="AD795" s="37">
        <f t="shared" si="609"/>
        <v>0</v>
      </c>
      <c r="AF795">
        <f>'Data TREND'!DL77</f>
        <v>84</v>
      </c>
      <c r="AG795" s="37">
        <f>'Data TREND'!EB77</f>
        <v>1760.3182394375649</v>
      </c>
      <c r="AH795" s="37">
        <f>'Data TREND'!EC77</f>
        <v>1298.551776295325</v>
      </c>
      <c r="AI795" s="37">
        <f>'Data TREND'!ED77</f>
        <v>447.02531157039766</v>
      </c>
      <c r="AJ795" s="62">
        <f>'Data TREND'!EE77</f>
        <v>3505.6446052336551</v>
      </c>
      <c r="AK795" s="37">
        <f>'Data TREND'!EF77</f>
        <v>108.91549866298894</v>
      </c>
      <c r="AL795" s="37">
        <f>'Data TREND'!EG77</f>
        <v>44.461843520369797</v>
      </c>
      <c r="AN795" s="37">
        <f t="shared" si="610"/>
        <v>0</v>
      </c>
      <c r="AO795" s="37">
        <f t="shared" si="611"/>
        <v>0</v>
      </c>
      <c r="AP795" s="37">
        <f t="shared" si="612"/>
        <v>0</v>
      </c>
      <c r="AQ795" s="62">
        <f t="shared" si="613"/>
        <v>0</v>
      </c>
      <c r="AR795" s="37">
        <f t="shared" si="614"/>
        <v>0</v>
      </c>
      <c r="AS795" s="37">
        <f t="shared" si="615"/>
        <v>0</v>
      </c>
      <c r="AU795">
        <v>84</v>
      </c>
      <c r="AV795" s="37">
        <f t="shared" si="616"/>
        <v>917.69040089806344</v>
      </c>
      <c r="AW795" s="37">
        <f t="shared" si="617"/>
        <v>1299.8339696248838</v>
      </c>
      <c r="AX795" s="37">
        <f t="shared" si="618"/>
        <v>446.02579665730752</v>
      </c>
      <c r="AY795" s="62">
        <f t="shared" si="619"/>
        <v>2663.1740285433552</v>
      </c>
      <c r="AZ795" s="37">
        <f t="shared" si="620"/>
        <v>81.448003725946663</v>
      </c>
      <c r="BA795" s="37">
        <f t="shared" si="621"/>
        <v>33.186918786825103</v>
      </c>
      <c r="BC795">
        <v>84</v>
      </c>
      <c r="BD795" s="37">
        <f>IF(Voorblad!$E$10=Rekenblad!BC795,Rekenblad!AV795,0)</f>
        <v>0</v>
      </c>
      <c r="BE795" s="37">
        <f>IF(Voorblad!$E$10=Rekenblad!BC795,Rekenblad!AW795,0)</f>
        <v>0</v>
      </c>
      <c r="BF795" s="37">
        <f>IF(Voorblad!$E$10=Rekenblad!BC795,Rekenblad!AX795,0)</f>
        <v>0</v>
      </c>
      <c r="BG795" s="62">
        <f>IF(Voorblad!$E$10=Rekenblad!BC795,Rekenblad!AY795,0)</f>
        <v>0</v>
      </c>
      <c r="BH795" s="37">
        <f>IF(Voorblad!$E$10=Rekenblad!BC795,Rekenblad!AZ795,0)</f>
        <v>0</v>
      </c>
      <c r="BI795" s="37">
        <f>IF(Voorblad!$E$10=Rekenblad!BC795,Rekenblad!BA795,0)</f>
        <v>0</v>
      </c>
      <c r="BK795">
        <v>84</v>
      </c>
      <c r="BL795" s="37">
        <f>IF(Voorblad!$E$14=Rekenblad!$BL$719,Rekenblad!BD795,0)</f>
        <v>0</v>
      </c>
      <c r="BM795" s="37">
        <f>IF(Voorblad!$E$14=Rekenblad!$BL$719,Rekenblad!BE795,0)</f>
        <v>0</v>
      </c>
      <c r="BN795" s="37">
        <f>IF(Voorblad!$E$14=Rekenblad!$BL$719,Rekenblad!BF795,0)</f>
        <v>0</v>
      </c>
      <c r="BO795" s="62">
        <f>IF(Voorblad!$E$14=Rekenblad!$BL$719,Rekenblad!BG795,0)</f>
        <v>0</v>
      </c>
      <c r="BP795" s="37">
        <f>IF(Voorblad!$E$14=Rekenblad!$BL$719,Rekenblad!BH795,0)</f>
        <v>0</v>
      </c>
      <c r="BQ795" s="37">
        <f>IF(Voorblad!$E$14=Rekenblad!$BL$719,Rekenblad!BI795,0)</f>
        <v>0</v>
      </c>
    </row>
    <row r="796" spans="2:69" x14ac:dyDescent="0.25">
      <c r="B796">
        <f>'Data TREND'!DL78</f>
        <v>85</v>
      </c>
      <c r="C796" s="37">
        <f>'Data TREND'!DN78</f>
        <v>926.05170287547503</v>
      </c>
      <c r="D796" s="37">
        <f>'Data TREND'!DO78</f>
        <v>1314.6465330594299</v>
      </c>
      <c r="E796" s="37">
        <f>'Data TREND'!DP78</f>
        <v>451.2786403887232</v>
      </c>
      <c r="F796" s="62">
        <f>'Data TREND'!DQ78</f>
        <v>2691.5938726390987</v>
      </c>
      <c r="G796" s="37">
        <f>'Data TREND'!DR78</f>
        <v>81.000302280740584</v>
      </c>
      <c r="H796" s="37">
        <f>'Data TREND'!DS78</f>
        <v>33.002660173358038</v>
      </c>
      <c r="J796" s="37">
        <f t="shared" si="622"/>
        <v>926.05170287547503</v>
      </c>
      <c r="K796" s="37">
        <f t="shared" si="623"/>
        <v>1314.6465330594299</v>
      </c>
      <c r="L796" s="37">
        <f t="shared" si="624"/>
        <v>451.2786403887232</v>
      </c>
      <c r="M796" s="62">
        <f t="shared" si="625"/>
        <v>2691.5938726390987</v>
      </c>
      <c r="N796" s="37">
        <f t="shared" si="626"/>
        <v>81.000302280740584</v>
      </c>
      <c r="O796" s="37">
        <f t="shared" si="627"/>
        <v>33.002660173358038</v>
      </c>
      <c r="Q796">
        <f>'Data TREND'!DL78</f>
        <v>85</v>
      </c>
      <c r="R796" s="37">
        <f>'Data TREND'!DU78</f>
        <v>1356.8673449110706</v>
      </c>
      <c r="S796" s="37">
        <f>'Data TREND'!DV78</f>
        <v>1313.8200414759081</v>
      </c>
      <c r="T796" s="37">
        <f>'Data TREND'!DW78</f>
        <v>451.6113573206004</v>
      </c>
      <c r="U796" s="62">
        <f>'Data TREND'!DX78</f>
        <v>3122.4597286259796</v>
      </c>
      <c r="V796" s="37">
        <f>'Data TREND'!DY78</f>
        <v>94.794361173032968</v>
      </c>
      <c r="W796" s="37">
        <f>'Data TREND'!DZ78</f>
        <v>38.654575502713584</v>
      </c>
      <c r="Y796" s="37">
        <f t="shared" si="604"/>
        <v>0</v>
      </c>
      <c r="Z796" s="37">
        <f t="shared" si="605"/>
        <v>0</v>
      </c>
      <c r="AA796" s="37">
        <f t="shared" si="606"/>
        <v>0</v>
      </c>
      <c r="AB796" s="62">
        <f t="shared" si="607"/>
        <v>0</v>
      </c>
      <c r="AC796" s="37">
        <f t="shared" si="608"/>
        <v>0</v>
      </c>
      <c r="AD796" s="37">
        <f t="shared" si="609"/>
        <v>0</v>
      </c>
      <c r="AF796">
        <f>'Data TREND'!DL78</f>
        <v>85</v>
      </c>
      <c r="AG796" s="37">
        <f>'Data TREND'!EB78</f>
        <v>1775.5994417697868</v>
      </c>
      <c r="AH796" s="37">
        <f>'Data TREND'!EC78</f>
        <v>1313.2699824540878</v>
      </c>
      <c r="AI796" s="37">
        <f>'Data TREND'!ED78</f>
        <v>452.11560840535844</v>
      </c>
      <c r="AJ796" s="62">
        <f>'Data TREND'!EE78</f>
        <v>3540.7300572650729</v>
      </c>
      <c r="AK796" s="37">
        <f>'Data TREND'!EF78</f>
        <v>108.00131922925067</v>
      </c>
      <c r="AL796" s="37">
        <f>'Data TREND'!EG78</f>
        <v>44.08629798885611</v>
      </c>
      <c r="AN796" s="37">
        <f t="shared" si="610"/>
        <v>0</v>
      </c>
      <c r="AO796" s="37">
        <f t="shared" si="611"/>
        <v>0</v>
      </c>
      <c r="AP796" s="37">
        <f t="shared" si="612"/>
        <v>0</v>
      </c>
      <c r="AQ796" s="62">
        <f t="shared" si="613"/>
        <v>0</v>
      </c>
      <c r="AR796" s="37">
        <f t="shared" si="614"/>
        <v>0</v>
      </c>
      <c r="AS796" s="37">
        <f t="shared" si="615"/>
        <v>0</v>
      </c>
      <c r="AU796">
        <v>85</v>
      </c>
      <c r="AV796" s="37">
        <f t="shared" si="616"/>
        <v>926.05170287547503</v>
      </c>
      <c r="AW796" s="37">
        <f t="shared" si="617"/>
        <v>1314.6465330594299</v>
      </c>
      <c r="AX796" s="37">
        <f t="shared" si="618"/>
        <v>451.2786403887232</v>
      </c>
      <c r="AY796" s="62">
        <f t="shared" si="619"/>
        <v>2691.5938726390987</v>
      </c>
      <c r="AZ796" s="37">
        <f t="shared" si="620"/>
        <v>81.000302280740584</v>
      </c>
      <c r="BA796" s="37">
        <f t="shared" si="621"/>
        <v>33.002660173358038</v>
      </c>
      <c r="BC796">
        <v>85</v>
      </c>
      <c r="BD796" s="37">
        <f>IF(Voorblad!$E$10=Rekenblad!BC796,Rekenblad!AV796,0)</f>
        <v>0</v>
      </c>
      <c r="BE796" s="37">
        <f>IF(Voorblad!$E$10=Rekenblad!BC796,Rekenblad!AW796,0)</f>
        <v>0</v>
      </c>
      <c r="BF796" s="37">
        <f>IF(Voorblad!$E$10=Rekenblad!BC796,Rekenblad!AX796,0)</f>
        <v>0</v>
      </c>
      <c r="BG796" s="62">
        <f>IF(Voorblad!$E$10=Rekenblad!BC796,Rekenblad!AY796,0)</f>
        <v>0</v>
      </c>
      <c r="BH796" s="37">
        <f>IF(Voorblad!$E$10=Rekenblad!BC796,Rekenblad!AZ796,0)</f>
        <v>0</v>
      </c>
      <c r="BI796" s="37">
        <f>IF(Voorblad!$E$10=Rekenblad!BC796,Rekenblad!BA796,0)</f>
        <v>0</v>
      </c>
      <c r="BK796">
        <v>85</v>
      </c>
      <c r="BL796" s="37">
        <f>IF(Voorblad!$E$14=Rekenblad!$BL$719,Rekenblad!BD796,0)</f>
        <v>0</v>
      </c>
      <c r="BM796" s="37">
        <f>IF(Voorblad!$E$14=Rekenblad!$BL$719,Rekenblad!BE796,0)</f>
        <v>0</v>
      </c>
      <c r="BN796" s="37">
        <f>IF(Voorblad!$E$14=Rekenblad!$BL$719,Rekenblad!BF796,0)</f>
        <v>0</v>
      </c>
      <c r="BO796" s="62">
        <f>IF(Voorblad!$E$14=Rekenblad!$BL$719,Rekenblad!BG796,0)</f>
        <v>0</v>
      </c>
      <c r="BP796" s="37">
        <f>IF(Voorblad!$E$14=Rekenblad!$BL$719,Rekenblad!BH796,0)</f>
        <v>0</v>
      </c>
      <c r="BQ796" s="37">
        <f>IF(Voorblad!$E$14=Rekenblad!$BL$719,Rekenblad!BI796,0)</f>
        <v>0</v>
      </c>
    </row>
    <row r="797" spans="2:69" x14ac:dyDescent="0.25">
      <c r="B797">
        <f>'Data TREND'!DL79</f>
        <v>86</v>
      </c>
      <c r="C797" s="37">
        <f>'Data TREND'!DN79</f>
        <v>934.41300485288662</v>
      </c>
      <c r="D797" s="37">
        <f>'Data TREND'!DO79</f>
        <v>1329.4590964939757</v>
      </c>
      <c r="E797" s="37">
        <f>'Data TREND'!DP79</f>
        <v>456.53148412013894</v>
      </c>
      <c r="F797" s="62">
        <f>'Data TREND'!DQ79</f>
        <v>2720.0137167348421</v>
      </c>
      <c r="G797" s="37">
        <f>'Data TREND'!DR79</f>
        <v>80.552600835534506</v>
      </c>
      <c r="H797" s="37">
        <f>'Data TREND'!DS79</f>
        <v>32.818401559890965</v>
      </c>
      <c r="J797" s="37">
        <f t="shared" si="622"/>
        <v>934.41300485288662</v>
      </c>
      <c r="K797" s="37">
        <f t="shared" si="623"/>
        <v>1329.4590964939757</v>
      </c>
      <c r="L797" s="37">
        <f t="shared" si="624"/>
        <v>456.53148412013894</v>
      </c>
      <c r="M797" s="62">
        <f t="shared" si="625"/>
        <v>2720.0137167348421</v>
      </c>
      <c r="N797" s="37">
        <f t="shared" si="626"/>
        <v>80.552600835534506</v>
      </c>
      <c r="O797" s="37">
        <f t="shared" si="627"/>
        <v>32.818401559890965</v>
      </c>
      <c r="Q797">
        <f>'Data TREND'!DL79</f>
        <v>86</v>
      </c>
      <c r="R797" s="37">
        <f>'Data TREND'!DU79</f>
        <v>1368.7668060751621</v>
      </c>
      <c r="S797" s="37">
        <f>'Data TREND'!DV79</f>
        <v>1328.5848434230888</v>
      </c>
      <c r="T797" s="37">
        <f>'Data TREND'!DW79</f>
        <v>456.78790876705079</v>
      </c>
      <c r="U797" s="62">
        <f>'Data TREND'!DX79</f>
        <v>3154.3017622882471</v>
      </c>
      <c r="V797" s="37">
        <f>'Data TREND'!DY79</f>
        <v>94.124652057187561</v>
      </c>
      <c r="W797" s="37">
        <f>'Data TREND'!DZ79</f>
        <v>38.380317029018777</v>
      </c>
      <c r="Y797" s="37">
        <f t="shared" si="604"/>
        <v>0</v>
      </c>
      <c r="Z797" s="37">
        <f t="shared" si="605"/>
        <v>0</v>
      </c>
      <c r="AA797" s="37">
        <f t="shared" si="606"/>
        <v>0</v>
      </c>
      <c r="AB797" s="62">
        <f t="shared" si="607"/>
        <v>0</v>
      </c>
      <c r="AC797" s="37">
        <f t="shared" si="608"/>
        <v>0</v>
      </c>
      <c r="AD797" s="37">
        <f t="shared" si="609"/>
        <v>0</v>
      </c>
      <c r="AF797">
        <f>'Data TREND'!DL79</f>
        <v>86</v>
      </c>
      <c r="AG797" s="37">
        <f>'Data TREND'!EB79</f>
        <v>1790.8806441020088</v>
      </c>
      <c r="AH797" s="37">
        <f>'Data TREND'!EC79</f>
        <v>1327.9881886128503</v>
      </c>
      <c r="AI797" s="37">
        <f>'Data TREND'!ED79</f>
        <v>457.20590524031923</v>
      </c>
      <c r="AJ797" s="62">
        <f>'Data TREND'!EE79</f>
        <v>3575.8155092964898</v>
      </c>
      <c r="AK797" s="37">
        <f>'Data TREND'!EF79</f>
        <v>107.0871397955124</v>
      </c>
      <c r="AL797" s="37">
        <f>'Data TREND'!EG79</f>
        <v>43.710752457342423</v>
      </c>
      <c r="AN797" s="37">
        <f t="shared" si="610"/>
        <v>0</v>
      </c>
      <c r="AO797" s="37">
        <f t="shared" si="611"/>
        <v>0</v>
      </c>
      <c r="AP797" s="37">
        <f t="shared" si="612"/>
        <v>0</v>
      </c>
      <c r="AQ797" s="62">
        <f t="shared" si="613"/>
        <v>0</v>
      </c>
      <c r="AR797" s="37">
        <f t="shared" si="614"/>
        <v>0</v>
      </c>
      <c r="AS797" s="37">
        <f t="shared" si="615"/>
        <v>0</v>
      </c>
      <c r="AU797">
        <v>86</v>
      </c>
      <c r="AV797" s="37">
        <f t="shared" si="616"/>
        <v>934.41300485288662</v>
      </c>
      <c r="AW797" s="37">
        <f t="shared" si="617"/>
        <v>1329.4590964939757</v>
      </c>
      <c r="AX797" s="37">
        <f t="shared" si="618"/>
        <v>456.53148412013894</v>
      </c>
      <c r="AY797" s="62">
        <f t="shared" si="619"/>
        <v>2720.0137167348421</v>
      </c>
      <c r="AZ797" s="37">
        <f t="shared" si="620"/>
        <v>80.552600835534506</v>
      </c>
      <c r="BA797" s="37">
        <f t="shared" si="621"/>
        <v>32.818401559890965</v>
      </c>
      <c r="BC797">
        <v>86</v>
      </c>
      <c r="BD797" s="37">
        <f>IF(Voorblad!$E$10=Rekenblad!BC797,Rekenblad!AV797,0)</f>
        <v>0</v>
      </c>
      <c r="BE797" s="37">
        <f>IF(Voorblad!$E$10=Rekenblad!BC797,Rekenblad!AW797,0)</f>
        <v>0</v>
      </c>
      <c r="BF797" s="37">
        <f>IF(Voorblad!$E$10=Rekenblad!BC797,Rekenblad!AX797,0)</f>
        <v>0</v>
      </c>
      <c r="BG797" s="62">
        <f>IF(Voorblad!$E$10=Rekenblad!BC797,Rekenblad!AY797,0)</f>
        <v>0</v>
      </c>
      <c r="BH797" s="37">
        <f>IF(Voorblad!$E$10=Rekenblad!BC797,Rekenblad!AZ797,0)</f>
        <v>0</v>
      </c>
      <c r="BI797" s="37">
        <f>IF(Voorblad!$E$10=Rekenblad!BC797,Rekenblad!BA797,0)</f>
        <v>0</v>
      </c>
      <c r="BK797">
        <v>86</v>
      </c>
      <c r="BL797" s="37">
        <f>IF(Voorblad!$E$14=Rekenblad!$BL$719,Rekenblad!BD797,0)</f>
        <v>0</v>
      </c>
      <c r="BM797" s="37">
        <f>IF(Voorblad!$E$14=Rekenblad!$BL$719,Rekenblad!BE797,0)</f>
        <v>0</v>
      </c>
      <c r="BN797" s="37">
        <f>IF(Voorblad!$E$14=Rekenblad!$BL$719,Rekenblad!BF797,0)</f>
        <v>0</v>
      </c>
      <c r="BO797" s="62">
        <f>IF(Voorblad!$E$14=Rekenblad!$BL$719,Rekenblad!BG797,0)</f>
        <v>0</v>
      </c>
      <c r="BP797" s="37">
        <f>IF(Voorblad!$E$14=Rekenblad!$BL$719,Rekenblad!BH797,0)</f>
        <v>0</v>
      </c>
      <c r="BQ797" s="37">
        <f>IF(Voorblad!$E$14=Rekenblad!$BL$719,Rekenblad!BI797,0)</f>
        <v>0</v>
      </c>
    </row>
    <row r="798" spans="2:69" x14ac:dyDescent="0.25">
      <c r="B798">
        <f>'Data TREND'!DL80</f>
        <v>87</v>
      </c>
      <c r="C798" s="37">
        <f>'Data TREND'!DN80</f>
        <v>942.7743068302982</v>
      </c>
      <c r="D798" s="37">
        <f>'Data TREND'!DO80</f>
        <v>1344.2716599285218</v>
      </c>
      <c r="E798" s="37">
        <f>'Data TREND'!DP80</f>
        <v>461.78432785155468</v>
      </c>
      <c r="F798" s="62">
        <f>'Data TREND'!DQ80</f>
        <v>2748.4335608305855</v>
      </c>
      <c r="G798" s="37">
        <f>'Data TREND'!DR80</f>
        <v>80.104899390328427</v>
      </c>
      <c r="H798" s="37">
        <f>'Data TREND'!DS80</f>
        <v>32.634142946423893</v>
      </c>
      <c r="J798" s="37">
        <f t="shared" si="622"/>
        <v>942.7743068302982</v>
      </c>
      <c r="K798" s="37">
        <f t="shared" si="623"/>
        <v>1344.2716599285218</v>
      </c>
      <c r="L798" s="37">
        <f t="shared" si="624"/>
        <v>461.78432785155468</v>
      </c>
      <c r="M798" s="62">
        <f t="shared" si="625"/>
        <v>2748.4335608305855</v>
      </c>
      <c r="N798" s="37">
        <f t="shared" si="626"/>
        <v>80.104899390328427</v>
      </c>
      <c r="O798" s="37">
        <f t="shared" si="627"/>
        <v>32.634142946423893</v>
      </c>
      <c r="Q798">
        <f>'Data TREND'!DL80</f>
        <v>87</v>
      </c>
      <c r="R798" s="37">
        <f>'Data TREND'!DU80</f>
        <v>1380.6662672392536</v>
      </c>
      <c r="S798" s="37">
        <f>'Data TREND'!DV80</f>
        <v>1343.3496453702696</v>
      </c>
      <c r="T798" s="37">
        <f>'Data TREND'!DW80</f>
        <v>461.96446021350124</v>
      </c>
      <c r="U798" s="62">
        <f>'Data TREND'!DX80</f>
        <v>3186.1437959505147</v>
      </c>
      <c r="V798" s="37">
        <f>'Data TREND'!DY80</f>
        <v>93.454942941342154</v>
      </c>
      <c r="W798" s="37">
        <f>'Data TREND'!DZ80</f>
        <v>38.106058555323969</v>
      </c>
      <c r="Y798" s="37">
        <f t="shared" si="604"/>
        <v>0</v>
      </c>
      <c r="Z798" s="37">
        <f t="shared" si="605"/>
        <v>0</v>
      </c>
      <c r="AA798" s="37">
        <f t="shared" si="606"/>
        <v>0</v>
      </c>
      <c r="AB798" s="62">
        <f t="shared" si="607"/>
        <v>0</v>
      </c>
      <c r="AC798" s="37">
        <f t="shared" si="608"/>
        <v>0</v>
      </c>
      <c r="AD798" s="37">
        <f t="shared" si="609"/>
        <v>0</v>
      </c>
      <c r="AF798">
        <f>'Data TREND'!DL80</f>
        <v>87</v>
      </c>
      <c r="AG798" s="37">
        <f>'Data TREND'!EB80</f>
        <v>1806.1618464342307</v>
      </c>
      <c r="AH798" s="37">
        <f>'Data TREND'!EC80</f>
        <v>1342.7063947716131</v>
      </c>
      <c r="AI798" s="37">
        <f>'Data TREND'!ED80</f>
        <v>462.29620207528006</v>
      </c>
      <c r="AJ798" s="62">
        <f>'Data TREND'!EE80</f>
        <v>3610.9009613279077</v>
      </c>
      <c r="AK798" s="37">
        <f>'Data TREND'!EF80</f>
        <v>106.17296036177413</v>
      </c>
      <c r="AL798" s="37">
        <f>'Data TREND'!EG80</f>
        <v>43.335206925828736</v>
      </c>
      <c r="AN798" s="37">
        <f t="shared" si="610"/>
        <v>0</v>
      </c>
      <c r="AO798" s="37">
        <f t="shared" si="611"/>
        <v>0</v>
      </c>
      <c r="AP798" s="37">
        <f t="shared" si="612"/>
        <v>0</v>
      </c>
      <c r="AQ798" s="62">
        <f t="shared" si="613"/>
        <v>0</v>
      </c>
      <c r="AR798" s="37">
        <f t="shared" si="614"/>
        <v>0</v>
      </c>
      <c r="AS798" s="37">
        <f t="shared" si="615"/>
        <v>0</v>
      </c>
      <c r="AU798">
        <v>87</v>
      </c>
      <c r="AV798" s="37">
        <f t="shared" si="616"/>
        <v>942.7743068302982</v>
      </c>
      <c r="AW798" s="37">
        <f t="shared" si="617"/>
        <v>1344.2716599285218</v>
      </c>
      <c r="AX798" s="37">
        <f t="shared" si="618"/>
        <v>461.78432785155468</v>
      </c>
      <c r="AY798" s="62">
        <f t="shared" si="619"/>
        <v>2748.4335608305855</v>
      </c>
      <c r="AZ798" s="37">
        <f t="shared" si="620"/>
        <v>80.104899390328427</v>
      </c>
      <c r="BA798" s="37">
        <f t="shared" si="621"/>
        <v>32.634142946423893</v>
      </c>
      <c r="BC798">
        <v>87</v>
      </c>
      <c r="BD798" s="37">
        <f>IF(Voorblad!$E$10=Rekenblad!BC798,Rekenblad!AV798,0)</f>
        <v>0</v>
      </c>
      <c r="BE798" s="37">
        <f>IF(Voorblad!$E$10=Rekenblad!BC798,Rekenblad!AW798,0)</f>
        <v>0</v>
      </c>
      <c r="BF798" s="37">
        <f>IF(Voorblad!$E$10=Rekenblad!BC798,Rekenblad!AX798,0)</f>
        <v>0</v>
      </c>
      <c r="BG798" s="62">
        <f>IF(Voorblad!$E$10=Rekenblad!BC798,Rekenblad!AY798,0)</f>
        <v>0</v>
      </c>
      <c r="BH798" s="37">
        <f>IF(Voorblad!$E$10=Rekenblad!BC798,Rekenblad!AZ798,0)</f>
        <v>0</v>
      </c>
      <c r="BI798" s="37">
        <f>IF(Voorblad!$E$10=Rekenblad!BC798,Rekenblad!BA798,0)</f>
        <v>0</v>
      </c>
      <c r="BK798">
        <v>87</v>
      </c>
      <c r="BL798" s="37">
        <f>IF(Voorblad!$E$14=Rekenblad!$BL$719,Rekenblad!BD798,0)</f>
        <v>0</v>
      </c>
      <c r="BM798" s="37">
        <f>IF(Voorblad!$E$14=Rekenblad!$BL$719,Rekenblad!BE798,0)</f>
        <v>0</v>
      </c>
      <c r="BN798" s="37">
        <f>IF(Voorblad!$E$14=Rekenblad!$BL$719,Rekenblad!BF798,0)</f>
        <v>0</v>
      </c>
      <c r="BO798" s="62">
        <f>IF(Voorblad!$E$14=Rekenblad!$BL$719,Rekenblad!BG798,0)</f>
        <v>0</v>
      </c>
      <c r="BP798" s="37">
        <f>IF(Voorblad!$E$14=Rekenblad!$BL$719,Rekenblad!BH798,0)</f>
        <v>0</v>
      </c>
      <c r="BQ798" s="37">
        <f>IF(Voorblad!$E$14=Rekenblad!$BL$719,Rekenblad!BI798,0)</f>
        <v>0</v>
      </c>
    </row>
    <row r="799" spans="2:69" x14ac:dyDescent="0.25">
      <c r="B799">
        <f>'Data TREND'!DL81</f>
        <v>88</v>
      </c>
      <c r="C799" s="37">
        <f>'Data TREND'!DN81</f>
        <v>951.13560880770979</v>
      </c>
      <c r="D799" s="37">
        <f>'Data TREND'!DO81</f>
        <v>1359.0842233630678</v>
      </c>
      <c r="E799" s="37">
        <f>'Data TREND'!DP81</f>
        <v>467.03717158297036</v>
      </c>
      <c r="F799" s="62">
        <f>'Data TREND'!DQ81</f>
        <v>2776.8534049263299</v>
      </c>
      <c r="G799" s="37">
        <f>'Data TREND'!DR81</f>
        <v>79.657197945122334</v>
      </c>
      <c r="H799" s="37">
        <f>'Data TREND'!DS81</f>
        <v>32.44988433295682</v>
      </c>
      <c r="J799" s="37">
        <f t="shared" si="622"/>
        <v>951.13560880770979</v>
      </c>
      <c r="K799" s="37">
        <f t="shared" si="623"/>
        <v>1359.0842233630678</v>
      </c>
      <c r="L799" s="37">
        <f t="shared" si="624"/>
        <v>467.03717158297036</v>
      </c>
      <c r="M799" s="62">
        <f t="shared" si="625"/>
        <v>2776.8534049263299</v>
      </c>
      <c r="N799" s="37">
        <f t="shared" si="626"/>
        <v>79.657197945122334</v>
      </c>
      <c r="O799" s="37">
        <f t="shared" si="627"/>
        <v>32.44988433295682</v>
      </c>
      <c r="Q799">
        <f>'Data TREND'!DL81</f>
        <v>88</v>
      </c>
      <c r="R799" s="37">
        <f>'Data TREND'!DU81</f>
        <v>1392.565728403345</v>
      </c>
      <c r="S799" s="37">
        <f>'Data TREND'!DV81</f>
        <v>1358.1144473174504</v>
      </c>
      <c r="T799" s="37">
        <f>'Data TREND'!DW81</f>
        <v>467.14101165995169</v>
      </c>
      <c r="U799" s="62">
        <f>'Data TREND'!DX81</f>
        <v>3217.9858296127823</v>
      </c>
      <c r="V799" s="37">
        <f>'Data TREND'!DY81</f>
        <v>92.785233825496732</v>
      </c>
      <c r="W799" s="37">
        <f>'Data TREND'!DZ81</f>
        <v>37.831800081629169</v>
      </c>
      <c r="Y799" s="37">
        <f t="shared" si="604"/>
        <v>0</v>
      </c>
      <c r="Z799" s="37">
        <f t="shared" si="605"/>
        <v>0</v>
      </c>
      <c r="AA799" s="37">
        <f t="shared" si="606"/>
        <v>0</v>
      </c>
      <c r="AB799" s="62">
        <f t="shared" si="607"/>
        <v>0</v>
      </c>
      <c r="AC799" s="37">
        <f t="shared" si="608"/>
        <v>0</v>
      </c>
      <c r="AD799" s="37">
        <f t="shared" si="609"/>
        <v>0</v>
      </c>
      <c r="AF799">
        <f>'Data TREND'!DL81</f>
        <v>88</v>
      </c>
      <c r="AG799" s="37">
        <f>'Data TREND'!EB81</f>
        <v>1821.4430487664526</v>
      </c>
      <c r="AH799" s="37">
        <f>'Data TREND'!EC81</f>
        <v>1357.4246009303756</v>
      </c>
      <c r="AI799" s="37">
        <f>'Data TREND'!ED81</f>
        <v>467.38649891024085</v>
      </c>
      <c r="AJ799" s="62">
        <f>'Data TREND'!EE81</f>
        <v>3645.9864133593246</v>
      </c>
      <c r="AK799" s="37">
        <f>'Data TREND'!EF81</f>
        <v>105.25878092803586</v>
      </c>
      <c r="AL799" s="37">
        <f>'Data TREND'!EG81</f>
        <v>42.959661394315049</v>
      </c>
      <c r="AN799" s="37">
        <f t="shared" si="610"/>
        <v>0</v>
      </c>
      <c r="AO799" s="37">
        <f t="shared" si="611"/>
        <v>0</v>
      </c>
      <c r="AP799" s="37">
        <f t="shared" si="612"/>
        <v>0</v>
      </c>
      <c r="AQ799" s="62">
        <f t="shared" si="613"/>
        <v>0</v>
      </c>
      <c r="AR799" s="37">
        <f t="shared" si="614"/>
        <v>0</v>
      </c>
      <c r="AS799" s="37">
        <f t="shared" si="615"/>
        <v>0</v>
      </c>
      <c r="AU799">
        <v>88</v>
      </c>
      <c r="AV799" s="37">
        <f t="shared" si="616"/>
        <v>951.13560880770979</v>
      </c>
      <c r="AW799" s="37">
        <f t="shared" si="617"/>
        <v>1359.0842233630678</v>
      </c>
      <c r="AX799" s="37">
        <f t="shared" si="618"/>
        <v>467.03717158297036</v>
      </c>
      <c r="AY799" s="62">
        <f t="shared" si="619"/>
        <v>2776.8534049263299</v>
      </c>
      <c r="AZ799" s="37">
        <f t="shared" si="620"/>
        <v>79.657197945122334</v>
      </c>
      <c r="BA799" s="37">
        <f t="shared" si="621"/>
        <v>32.44988433295682</v>
      </c>
      <c r="BC799">
        <v>88</v>
      </c>
      <c r="BD799" s="37">
        <f>IF(Voorblad!$E$10=Rekenblad!BC799,Rekenblad!AV799,0)</f>
        <v>0</v>
      </c>
      <c r="BE799" s="37">
        <f>IF(Voorblad!$E$10=Rekenblad!BC799,Rekenblad!AW799,0)</f>
        <v>0</v>
      </c>
      <c r="BF799" s="37">
        <f>IF(Voorblad!$E$10=Rekenblad!BC799,Rekenblad!AX799,0)</f>
        <v>0</v>
      </c>
      <c r="BG799" s="62">
        <f>IF(Voorblad!$E$10=Rekenblad!BC799,Rekenblad!AY799,0)</f>
        <v>0</v>
      </c>
      <c r="BH799" s="37">
        <f>IF(Voorblad!$E$10=Rekenblad!BC799,Rekenblad!AZ799,0)</f>
        <v>0</v>
      </c>
      <c r="BI799" s="37">
        <f>IF(Voorblad!$E$10=Rekenblad!BC799,Rekenblad!BA799,0)</f>
        <v>0</v>
      </c>
      <c r="BK799">
        <v>88</v>
      </c>
      <c r="BL799" s="37">
        <f>IF(Voorblad!$E$14=Rekenblad!$BL$719,Rekenblad!BD799,0)</f>
        <v>0</v>
      </c>
      <c r="BM799" s="37">
        <f>IF(Voorblad!$E$14=Rekenblad!$BL$719,Rekenblad!BE799,0)</f>
        <v>0</v>
      </c>
      <c r="BN799" s="37">
        <f>IF(Voorblad!$E$14=Rekenblad!$BL$719,Rekenblad!BF799,0)</f>
        <v>0</v>
      </c>
      <c r="BO799" s="62">
        <f>IF(Voorblad!$E$14=Rekenblad!$BL$719,Rekenblad!BG799,0)</f>
        <v>0</v>
      </c>
      <c r="BP799" s="37">
        <f>IF(Voorblad!$E$14=Rekenblad!$BL$719,Rekenblad!BH799,0)</f>
        <v>0</v>
      </c>
      <c r="BQ799" s="37">
        <f>IF(Voorblad!$E$14=Rekenblad!$BL$719,Rekenblad!BI799,0)</f>
        <v>0</v>
      </c>
    </row>
    <row r="800" spans="2:69" x14ac:dyDescent="0.25">
      <c r="B800">
        <f>'Data TREND'!DL82</f>
        <v>89</v>
      </c>
      <c r="C800" s="37">
        <f>'Data TREND'!DN82</f>
        <v>959.49691078512137</v>
      </c>
      <c r="D800" s="37">
        <f>'Data TREND'!DO82</f>
        <v>1373.8967867976137</v>
      </c>
      <c r="E800" s="37">
        <f>'Data TREND'!DP82</f>
        <v>472.2900153143861</v>
      </c>
      <c r="F800" s="62">
        <f>'Data TREND'!DQ82</f>
        <v>2805.2732490220733</v>
      </c>
      <c r="G800" s="37">
        <f>'Data TREND'!DR82</f>
        <v>79.20949649991627</v>
      </c>
      <c r="H800" s="37">
        <f>'Data TREND'!DS82</f>
        <v>32.265625719489748</v>
      </c>
      <c r="J800" s="37">
        <f t="shared" si="622"/>
        <v>959.49691078512137</v>
      </c>
      <c r="K800" s="37">
        <f t="shared" si="623"/>
        <v>1373.8967867976137</v>
      </c>
      <c r="L800" s="37">
        <f t="shared" si="624"/>
        <v>472.2900153143861</v>
      </c>
      <c r="M800" s="62">
        <f t="shared" si="625"/>
        <v>2805.2732490220733</v>
      </c>
      <c r="N800" s="37">
        <f t="shared" si="626"/>
        <v>79.20949649991627</v>
      </c>
      <c r="O800" s="37">
        <f t="shared" si="627"/>
        <v>32.265625719489748</v>
      </c>
      <c r="Q800">
        <f>'Data TREND'!DL82</f>
        <v>89</v>
      </c>
      <c r="R800" s="37">
        <f>'Data TREND'!DU82</f>
        <v>1404.4651895674367</v>
      </c>
      <c r="S800" s="37">
        <f>'Data TREND'!DV82</f>
        <v>1372.8792492646312</v>
      </c>
      <c r="T800" s="37">
        <f>'Data TREND'!DW82</f>
        <v>472.31756310640208</v>
      </c>
      <c r="U800" s="62">
        <f>'Data TREND'!DX82</f>
        <v>3249.8278632750498</v>
      </c>
      <c r="V800" s="37">
        <f>'Data TREND'!DY82</f>
        <v>92.115524709651311</v>
      </c>
      <c r="W800" s="37">
        <f>'Data TREND'!DZ82</f>
        <v>37.557541607934354</v>
      </c>
      <c r="Y800" s="37">
        <f t="shared" si="604"/>
        <v>0</v>
      </c>
      <c r="Z800" s="37">
        <f t="shared" si="605"/>
        <v>0</v>
      </c>
      <c r="AA800" s="37">
        <f t="shared" si="606"/>
        <v>0</v>
      </c>
      <c r="AB800" s="62">
        <f t="shared" si="607"/>
        <v>0</v>
      </c>
      <c r="AC800" s="37">
        <f t="shared" si="608"/>
        <v>0</v>
      </c>
      <c r="AD800" s="37">
        <f t="shared" si="609"/>
        <v>0</v>
      </c>
      <c r="AF800">
        <f>'Data TREND'!DL82</f>
        <v>89</v>
      </c>
      <c r="AG800" s="37">
        <f>'Data TREND'!EB82</f>
        <v>1836.7242510986746</v>
      </c>
      <c r="AH800" s="37">
        <f>'Data TREND'!EC82</f>
        <v>1372.1428070891384</v>
      </c>
      <c r="AI800" s="37">
        <f>'Data TREND'!ED82</f>
        <v>472.47679574520163</v>
      </c>
      <c r="AJ800" s="62">
        <f>'Data TREND'!EE82</f>
        <v>3681.0718653907416</v>
      </c>
      <c r="AK800" s="37">
        <f>'Data TREND'!EF82</f>
        <v>104.34460149429759</v>
      </c>
      <c r="AL800" s="37">
        <f>'Data TREND'!EG82</f>
        <v>42.584115862801362</v>
      </c>
      <c r="AN800" s="37">
        <f t="shared" si="610"/>
        <v>0</v>
      </c>
      <c r="AO800" s="37">
        <f t="shared" si="611"/>
        <v>0</v>
      </c>
      <c r="AP800" s="37">
        <f t="shared" si="612"/>
        <v>0</v>
      </c>
      <c r="AQ800" s="62">
        <f t="shared" si="613"/>
        <v>0</v>
      </c>
      <c r="AR800" s="37">
        <f t="shared" si="614"/>
        <v>0</v>
      </c>
      <c r="AS800" s="37">
        <f t="shared" si="615"/>
        <v>0</v>
      </c>
      <c r="AU800">
        <v>89</v>
      </c>
      <c r="AV800" s="37">
        <f t="shared" si="616"/>
        <v>959.49691078512137</v>
      </c>
      <c r="AW800" s="37">
        <f t="shared" si="617"/>
        <v>1373.8967867976137</v>
      </c>
      <c r="AX800" s="37">
        <f t="shared" si="618"/>
        <v>472.2900153143861</v>
      </c>
      <c r="AY800" s="62">
        <f t="shared" si="619"/>
        <v>2805.2732490220733</v>
      </c>
      <c r="AZ800" s="37">
        <f t="shared" si="620"/>
        <v>79.20949649991627</v>
      </c>
      <c r="BA800" s="37">
        <f t="shared" si="621"/>
        <v>32.265625719489748</v>
      </c>
      <c r="BC800">
        <v>89</v>
      </c>
      <c r="BD800" s="37">
        <f>IF(Voorblad!$E$10=Rekenblad!BC800,Rekenblad!AV800,0)</f>
        <v>0</v>
      </c>
      <c r="BE800" s="37">
        <f>IF(Voorblad!$E$10=Rekenblad!BC800,Rekenblad!AW800,0)</f>
        <v>0</v>
      </c>
      <c r="BF800" s="37">
        <f>IF(Voorblad!$E$10=Rekenblad!BC800,Rekenblad!AX800,0)</f>
        <v>0</v>
      </c>
      <c r="BG800" s="62">
        <f>IF(Voorblad!$E$10=Rekenblad!BC800,Rekenblad!AY800,0)</f>
        <v>0</v>
      </c>
      <c r="BH800" s="37">
        <f>IF(Voorblad!$E$10=Rekenblad!BC800,Rekenblad!AZ800,0)</f>
        <v>0</v>
      </c>
      <c r="BI800" s="37">
        <f>IF(Voorblad!$E$10=Rekenblad!BC800,Rekenblad!BA800,0)</f>
        <v>0</v>
      </c>
      <c r="BK800">
        <v>89</v>
      </c>
      <c r="BL800" s="37">
        <f>IF(Voorblad!$E$14=Rekenblad!$BL$719,Rekenblad!BD800,0)</f>
        <v>0</v>
      </c>
      <c r="BM800" s="37">
        <f>IF(Voorblad!$E$14=Rekenblad!$BL$719,Rekenblad!BE800,0)</f>
        <v>0</v>
      </c>
      <c r="BN800" s="37">
        <f>IF(Voorblad!$E$14=Rekenblad!$BL$719,Rekenblad!BF800,0)</f>
        <v>0</v>
      </c>
      <c r="BO800" s="62">
        <f>IF(Voorblad!$E$14=Rekenblad!$BL$719,Rekenblad!BG800,0)</f>
        <v>0</v>
      </c>
      <c r="BP800" s="37">
        <f>IF(Voorblad!$E$14=Rekenblad!$BL$719,Rekenblad!BH800,0)</f>
        <v>0</v>
      </c>
      <c r="BQ800" s="37">
        <f>IF(Voorblad!$E$14=Rekenblad!$BL$719,Rekenblad!BI800,0)</f>
        <v>0</v>
      </c>
    </row>
    <row r="801" spans="2:69" x14ac:dyDescent="0.25">
      <c r="B801">
        <f>'Data TREND'!DL83</f>
        <v>90</v>
      </c>
      <c r="C801" s="37">
        <f>'Data TREND'!DN83</f>
        <v>967.85821276253319</v>
      </c>
      <c r="D801" s="37">
        <f>'Data TREND'!DO83</f>
        <v>1388.7093502321597</v>
      </c>
      <c r="E801" s="37">
        <f>'Data TREND'!DP83</f>
        <v>477.54285904580183</v>
      </c>
      <c r="F801" s="62">
        <f>'Data TREND'!DQ83</f>
        <v>2833.6930931178167</v>
      </c>
      <c r="G801" s="37">
        <f>'Data TREND'!DR83</f>
        <v>78.761795054710177</v>
      </c>
      <c r="H801" s="37">
        <f>'Data TREND'!DS83</f>
        <v>32.081367106022675</v>
      </c>
      <c r="J801" s="37">
        <f t="shared" si="622"/>
        <v>967.85821276253319</v>
      </c>
      <c r="K801" s="37">
        <f t="shared" si="623"/>
        <v>1388.7093502321597</v>
      </c>
      <c r="L801" s="37">
        <f t="shared" si="624"/>
        <v>477.54285904580183</v>
      </c>
      <c r="M801" s="62">
        <f t="shared" si="625"/>
        <v>2833.6930931178167</v>
      </c>
      <c r="N801" s="37">
        <f t="shared" si="626"/>
        <v>78.761795054710177</v>
      </c>
      <c r="O801" s="37">
        <f t="shared" si="627"/>
        <v>32.081367106022675</v>
      </c>
      <c r="Q801">
        <f>'Data TREND'!DL83</f>
        <v>90</v>
      </c>
      <c r="R801" s="37">
        <f>'Data TREND'!DU83</f>
        <v>1416.3646507315282</v>
      </c>
      <c r="S801" s="37">
        <f>'Data TREND'!DV83</f>
        <v>1387.644051211812</v>
      </c>
      <c r="T801" s="37">
        <f>'Data TREND'!DW83</f>
        <v>477.49411455285252</v>
      </c>
      <c r="U801" s="62">
        <f>'Data TREND'!DX83</f>
        <v>3281.6698969373174</v>
      </c>
      <c r="V801" s="37">
        <f>'Data TREND'!DY83</f>
        <v>91.445815593805904</v>
      </c>
      <c r="W801" s="37">
        <f>'Data TREND'!DZ83</f>
        <v>37.283283134239554</v>
      </c>
      <c r="Y801" s="37">
        <f t="shared" si="604"/>
        <v>0</v>
      </c>
      <c r="Z801" s="37">
        <f t="shared" si="605"/>
        <v>0</v>
      </c>
      <c r="AA801" s="37">
        <f t="shared" si="606"/>
        <v>0</v>
      </c>
      <c r="AB801" s="62">
        <f t="shared" si="607"/>
        <v>0</v>
      </c>
      <c r="AC801" s="37">
        <f t="shared" si="608"/>
        <v>0</v>
      </c>
      <c r="AD801" s="37">
        <f t="shared" si="609"/>
        <v>0</v>
      </c>
      <c r="AF801">
        <f>'Data TREND'!DL83</f>
        <v>90</v>
      </c>
      <c r="AG801" s="37">
        <f>'Data TREND'!EB83</f>
        <v>1852.0054534308963</v>
      </c>
      <c r="AH801" s="37">
        <f>'Data TREND'!EC83</f>
        <v>1386.8610132479009</v>
      </c>
      <c r="AI801" s="37">
        <f>'Data TREND'!ED83</f>
        <v>477.56709258016247</v>
      </c>
      <c r="AJ801" s="62">
        <f>'Data TREND'!EE83</f>
        <v>3716.1573174221594</v>
      </c>
      <c r="AK801" s="37">
        <f>'Data TREND'!EF83</f>
        <v>103.43042206055932</v>
      </c>
      <c r="AL801" s="37">
        <f>'Data TREND'!EG83</f>
        <v>42.208570331287675</v>
      </c>
      <c r="AN801" s="37">
        <f t="shared" si="610"/>
        <v>0</v>
      </c>
      <c r="AO801" s="37">
        <f t="shared" si="611"/>
        <v>0</v>
      </c>
      <c r="AP801" s="37">
        <f t="shared" si="612"/>
        <v>0</v>
      </c>
      <c r="AQ801" s="62">
        <f t="shared" si="613"/>
        <v>0</v>
      </c>
      <c r="AR801" s="37">
        <f t="shared" si="614"/>
        <v>0</v>
      </c>
      <c r="AS801" s="37">
        <f t="shared" si="615"/>
        <v>0</v>
      </c>
      <c r="AU801">
        <v>90</v>
      </c>
      <c r="AV801" s="37">
        <f t="shared" si="616"/>
        <v>967.85821276253319</v>
      </c>
      <c r="AW801" s="37">
        <f t="shared" si="617"/>
        <v>1388.7093502321597</v>
      </c>
      <c r="AX801" s="37">
        <f t="shared" si="618"/>
        <v>477.54285904580183</v>
      </c>
      <c r="AY801" s="62">
        <f t="shared" si="619"/>
        <v>2833.6930931178167</v>
      </c>
      <c r="AZ801" s="37">
        <f t="shared" si="620"/>
        <v>78.761795054710177</v>
      </c>
      <c r="BA801" s="37">
        <f t="shared" si="621"/>
        <v>32.081367106022675</v>
      </c>
      <c r="BC801">
        <v>90</v>
      </c>
      <c r="BD801" s="37">
        <f>IF(Voorblad!$E$10=Rekenblad!BC801,Rekenblad!AV801,0)</f>
        <v>0</v>
      </c>
      <c r="BE801" s="37">
        <f>IF(Voorblad!$E$10=Rekenblad!BC801,Rekenblad!AW801,0)</f>
        <v>0</v>
      </c>
      <c r="BF801" s="37">
        <f>IF(Voorblad!$E$10=Rekenblad!BC801,Rekenblad!AX801,0)</f>
        <v>0</v>
      </c>
      <c r="BG801" s="62">
        <f>IF(Voorblad!$E$10=Rekenblad!BC801,Rekenblad!AY801,0)</f>
        <v>0</v>
      </c>
      <c r="BH801" s="37">
        <f>IF(Voorblad!$E$10=Rekenblad!BC801,Rekenblad!AZ801,0)</f>
        <v>0</v>
      </c>
      <c r="BI801" s="37">
        <f>IF(Voorblad!$E$10=Rekenblad!BC801,Rekenblad!BA801,0)</f>
        <v>0</v>
      </c>
      <c r="BK801">
        <v>90</v>
      </c>
      <c r="BL801" s="37">
        <f>IF(Voorblad!$E$14=Rekenblad!$BL$719,Rekenblad!BD801,0)</f>
        <v>0</v>
      </c>
      <c r="BM801" s="37">
        <f>IF(Voorblad!$E$14=Rekenblad!$BL$719,Rekenblad!BE801,0)</f>
        <v>0</v>
      </c>
      <c r="BN801" s="37">
        <f>IF(Voorblad!$E$14=Rekenblad!$BL$719,Rekenblad!BF801,0)</f>
        <v>0</v>
      </c>
      <c r="BO801" s="62">
        <f>IF(Voorblad!$E$14=Rekenblad!$BL$719,Rekenblad!BG801,0)</f>
        <v>0</v>
      </c>
      <c r="BP801" s="37">
        <f>IF(Voorblad!$E$14=Rekenblad!$BL$719,Rekenblad!BH801,0)</f>
        <v>0</v>
      </c>
      <c r="BQ801" s="37">
        <f>IF(Voorblad!$E$14=Rekenblad!$BL$719,Rekenblad!BI801,0)</f>
        <v>0</v>
      </c>
    </row>
    <row r="802" spans="2:69" x14ac:dyDescent="0.25">
      <c r="B802">
        <f>'Data TREND'!DL84</f>
        <v>91</v>
      </c>
      <c r="C802" s="37">
        <f>'Data TREND'!DN84</f>
        <v>976.21951473994477</v>
      </c>
      <c r="D802" s="37">
        <f>'Data TREND'!DO84</f>
        <v>1403.5219136667058</v>
      </c>
      <c r="E802" s="37">
        <f>'Data TREND'!DP84</f>
        <v>482.79570277721751</v>
      </c>
      <c r="F802" s="62">
        <f>'Data TREND'!DQ84</f>
        <v>2862.1129372135601</v>
      </c>
      <c r="G802" s="37">
        <f>'Data TREND'!DR84</f>
        <v>78.314093609504098</v>
      </c>
      <c r="H802" s="37">
        <f>'Data TREND'!DS84</f>
        <v>31.897108492555603</v>
      </c>
      <c r="J802" s="37">
        <f t="shared" si="622"/>
        <v>976.21951473994477</v>
      </c>
      <c r="K802" s="37">
        <f t="shared" si="623"/>
        <v>1403.5219136667058</v>
      </c>
      <c r="L802" s="37">
        <f t="shared" si="624"/>
        <v>482.79570277721751</v>
      </c>
      <c r="M802" s="62">
        <f t="shared" si="625"/>
        <v>2862.1129372135601</v>
      </c>
      <c r="N802" s="37">
        <f t="shared" si="626"/>
        <v>78.314093609504098</v>
      </c>
      <c r="O802" s="37">
        <f t="shared" si="627"/>
        <v>31.897108492555603</v>
      </c>
      <c r="Q802">
        <f>'Data TREND'!DL84</f>
        <v>91</v>
      </c>
      <c r="R802" s="37">
        <f>'Data TREND'!DU84</f>
        <v>1428.2641118956196</v>
      </c>
      <c r="S802" s="37">
        <f>'Data TREND'!DV84</f>
        <v>1402.4088531589928</v>
      </c>
      <c r="T802" s="37">
        <f>'Data TREND'!DW84</f>
        <v>482.67066599930291</v>
      </c>
      <c r="U802" s="62">
        <f>'Data TREND'!DX84</f>
        <v>3313.511930599585</v>
      </c>
      <c r="V802" s="37">
        <f>'Data TREND'!DY84</f>
        <v>90.776106477960496</v>
      </c>
      <c r="W802" s="37">
        <f>'Data TREND'!DZ84</f>
        <v>37.009024660544753</v>
      </c>
      <c r="Y802" s="37">
        <f t="shared" si="604"/>
        <v>0</v>
      </c>
      <c r="Z802" s="37">
        <f t="shared" si="605"/>
        <v>0</v>
      </c>
      <c r="AA802" s="37">
        <f t="shared" si="606"/>
        <v>0</v>
      </c>
      <c r="AB802" s="62">
        <f t="shared" si="607"/>
        <v>0</v>
      </c>
      <c r="AC802" s="37">
        <f t="shared" si="608"/>
        <v>0</v>
      </c>
      <c r="AD802" s="37">
        <f t="shared" si="609"/>
        <v>0</v>
      </c>
      <c r="AF802">
        <f>'Data TREND'!DL84</f>
        <v>91</v>
      </c>
      <c r="AG802" s="37">
        <f>'Data TREND'!EB84</f>
        <v>1867.2866557631182</v>
      </c>
      <c r="AH802" s="37">
        <f>'Data TREND'!EC84</f>
        <v>1401.5792194066635</v>
      </c>
      <c r="AI802" s="37">
        <f>'Data TREND'!ED84</f>
        <v>482.65738941512325</v>
      </c>
      <c r="AJ802" s="62">
        <f>'Data TREND'!EE84</f>
        <v>3751.2427694535763</v>
      </c>
      <c r="AK802" s="37">
        <f>'Data TREND'!EF84</f>
        <v>102.51624262682105</v>
      </c>
      <c r="AL802" s="37">
        <f>'Data TREND'!EG84</f>
        <v>41.833024799773987</v>
      </c>
      <c r="AN802" s="37">
        <f t="shared" si="610"/>
        <v>0</v>
      </c>
      <c r="AO802" s="37">
        <f t="shared" si="611"/>
        <v>0</v>
      </c>
      <c r="AP802" s="37">
        <f t="shared" si="612"/>
        <v>0</v>
      </c>
      <c r="AQ802" s="62">
        <f t="shared" si="613"/>
        <v>0</v>
      </c>
      <c r="AR802" s="37">
        <f t="shared" si="614"/>
        <v>0</v>
      </c>
      <c r="AS802" s="37">
        <f t="shared" si="615"/>
        <v>0</v>
      </c>
      <c r="AU802">
        <v>91</v>
      </c>
      <c r="AV802" s="37">
        <f t="shared" si="616"/>
        <v>976.21951473994477</v>
      </c>
      <c r="AW802" s="37">
        <f t="shared" si="617"/>
        <v>1403.5219136667058</v>
      </c>
      <c r="AX802" s="37">
        <f t="shared" si="618"/>
        <v>482.79570277721751</v>
      </c>
      <c r="AY802" s="62">
        <f t="shared" si="619"/>
        <v>2862.1129372135601</v>
      </c>
      <c r="AZ802" s="37">
        <f t="shared" si="620"/>
        <v>78.314093609504098</v>
      </c>
      <c r="BA802" s="37">
        <f t="shared" si="621"/>
        <v>31.897108492555603</v>
      </c>
      <c r="BC802">
        <v>91</v>
      </c>
      <c r="BD802" s="37">
        <f>IF(Voorblad!$E$10=Rekenblad!BC802,Rekenblad!AV802,0)</f>
        <v>0</v>
      </c>
      <c r="BE802" s="37">
        <f>IF(Voorblad!$E$10=Rekenblad!BC802,Rekenblad!AW802,0)</f>
        <v>0</v>
      </c>
      <c r="BF802" s="37">
        <f>IF(Voorblad!$E$10=Rekenblad!BC802,Rekenblad!AX802,0)</f>
        <v>0</v>
      </c>
      <c r="BG802" s="62">
        <f>IF(Voorblad!$E$10=Rekenblad!BC802,Rekenblad!AY802,0)</f>
        <v>0</v>
      </c>
      <c r="BH802" s="37">
        <f>IF(Voorblad!$E$10=Rekenblad!BC802,Rekenblad!AZ802,0)</f>
        <v>0</v>
      </c>
      <c r="BI802" s="37">
        <f>IF(Voorblad!$E$10=Rekenblad!BC802,Rekenblad!BA802,0)</f>
        <v>0</v>
      </c>
      <c r="BK802">
        <v>91</v>
      </c>
      <c r="BL802" s="37">
        <f>IF(Voorblad!$E$14=Rekenblad!$BL$719,Rekenblad!BD802,0)</f>
        <v>0</v>
      </c>
      <c r="BM802" s="37">
        <f>IF(Voorblad!$E$14=Rekenblad!$BL$719,Rekenblad!BE802,0)</f>
        <v>0</v>
      </c>
      <c r="BN802" s="37">
        <f>IF(Voorblad!$E$14=Rekenblad!$BL$719,Rekenblad!BF802,0)</f>
        <v>0</v>
      </c>
      <c r="BO802" s="62">
        <f>IF(Voorblad!$E$14=Rekenblad!$BL$719,Rekenblad!BG802,0)</f>
        <v>0</v>
      </c>
      <c r="BP802" s="37">
        <f>IF(Voorblad!$E$14=Rekenblad!$BL$719,Rekenblad!BH802,0)</f>
        <v>0</v>
      </c>
      <c r="BQ802" s="37">
        <f>IF(Voorblad!$E$14=Rekenblad!$BL$719,Rekenblad!BI802,0)</f>
        <v>0</v>
      </c>
    </row>
    <row r="803" spans="2:69" x14ac:dyDescent="0.25">
      <c r="B803">
        <f>'Data TREND'!DL85</f>
        <v>92</v>
      </c>
      <c r="C803" s="37">
        <f>'Data TREND'!DN85</f>
        <v>984.58081671735636</v>
      </c>
      <c r="D803" s="37">
        <f>'Data TREND'!DO85</f>
        <v>1418.3344771012517</v>
      </c>
      <c r="E803" s="37">
        <f>'Data TREND'!DP85</f>
        <v>488.04854650863325</v>
      </c>
      <c r="F803" s="62">
        <f>'Data TREND'!DQ85</f>
        <v>2890.5327813093036</v>
      </c>
      <c r="G803" s="37">
        <f>'Data TREND'!DR85</f>
        <v>77.86639216429802</v>
      </c>
      <c r="H803" s="37">
        <f>'Data TREND'!DS85</f>
        <v>31.71284987908853</v>
      </c>
      <c r="J803" s="37">
        <f t="shared" si="622"/>
        <v>984.58081671735636</v>
      </c>
      <c r="K803" s="37">
        <f t="shared" si="623"/>
        <v>1418.3344771012517</v>
      </c>
      <c r="L803" s="37">
        <f t="shared" si="624"/>
        <v>488.04854650863325</v>
      </c>
      <c r="M803" s="62">
        <f t="shared" si="625"/>
        <v>2890.5327813093036</v>
      </c>
      <c r="N803" s="37">
        <f t="shared" si="626"/>
        <v>77.86639216429802</v>
      </c>
      <c r="O803" s="37">
        <f t="shared" si="627"/>
        <v>31.71284987908853</v>
      </c>
      <c r="Q803">
        <f>'Data TREND'!DL85</f>
        <v>92</v>
      </c>
      <c r="R803" s="37">
        <f>'Data TREND'!DU85</f>
        <v>1440.1635730597111</v>
      </c>
      <c r="S803" s="37">
        <f>'Data TREND'!DV85</f>
        <v>1417.1736551061731</v>
      </c>
      <c r="T803" s="37">
        <f>'Data TREND'!DW85</f>
        <v>487.84721744575336</v>
      </c>
      <c r="U803" s="62">
        <f>'Data TREND'!DX85</f>
        <v>3345.3539642618516</v>
      </c>
      <c r="V803" s="37">
        <f>'Data TREND'!DY85</f>
        <v>90.106397362115075</v>
      </c>
      <c r="W803" s="37">
        <f>'Data TREND'!DZ85</f>
        <v>36.734766186849939</v>
      </c>
      <c r="Y803" s="37">
        <f t="shared" si="604"/>
        <v>0</v>
      </c>
      <c r="Z803" s="37">
        <f t="shared" si="605"/>
        <v>0</v>
      </c>
      <c r="AA803" s="37">
        <f t="shared" si="606"/>
        <v>0</v>
      </c>
      <c r="AB803" s="62">
        <f t="shared" si="607"/>
        <v>0</v>
      </c>
      <c r="AC803" s="37">
        <f t="shared" si="608"/>
        <v>0</v>
      </c>
      <c r="AD803" s="37">
        <f t="shared" si="609"/>
        <v>0</v>
      </c>
      <c r="AF803">
        <f>'Data TREND'!DL85</f>
        <v>92</v>
      </c>
      <c r="AG803" s="37">
        <f>'Data TREND'!EB85</f>
        <v>1882.5678580953402</v>
      </c>
      <c r="AH803" s="37">
        <f>'Data TREND'!EC85</f>
        <v>1416.2974255654262</v>
      </c>
      <c r="AI803" s="37">
        <f>'Data TREND'!ED85</f>
        <v>487.74768625008403</v>
      </c>
      <c r="AJ803" s="62">
        <f>'Data TREND'!EE85</f>
        <v>3786.3282214849933</v>
      </c>
      <c r="AK803" s="37">
        <f>'Data TREND'!EF85</f>
        <v>101.60206319308278</v>
      </c>
      <c r="AL803" s="37">
        <f>'Data TREND'!EG85</f>
        <v>41.4574792682603</v>
      </c>
      <c r="AN803" s="37">
        <f t="shared" si="610"/>
        <v>0</v>
      </c>
      <c r="AO803" s="37">
        <f t="shared" si="611"/>
        <v>0</v>
      </c>
      <c r="AP803" s="37">
        <f t="shared" si="612"/>
        <v>0</v>
      </c>
      <c r="AQ803" s="62">
        <f t="shared" si="613"/>
        <v>0</v>
      </c>
      <c r="AR803" s="37">
        <f t="shared" si="614"/>
        <v>0</v>
      </c>
      <c r="AS803" s="37">
        <f t="shared" si="615"/>
        <v>0</v>
      </c>
      <c r="AU803">
        <v>92</v>
      </c>
      <c r="AV803" s="37">
        <f t="shared" si="616"/>
        <v>984.58081671735636</v>
      </c>
      <c r="AW803" s="37">
        <f t="shared" si="617"/>
        <v>1418.3344771012517</v>
      </c>
      <c r="AX803" s="37">
        <f t="shared" si="618"/>
        <v>488.04854650863325</v>
      </c>
      <c r="AY803" s="62">
        <f t="shared" si="619"/>
        <v>2890.5327813093036</v>
      </c>
      <c r="AZ803" s="37">
        <f t="shared" si="620"/>
        <v>77.86639216429802</v>
      </c>
      <c r="BA803" s="37">
        <f t="shared" si="621"/>
        <v>31.71284987908853</v>
      </c>
      <c r="BC803">
        <v>92</v>
      </c>
      <c r="BD803" s="37">
        <f>IF(Voorblad!$E$10=Rekenblad!BC803,Rekenblad!AV803,0)</f>
        <v>0</v>
      </c>
      <c r="BE803" s="37">
        <f>IF(Voorblad!$E$10=Rekenblad!BC803,Rekenblad!AW803,0)</f>
        <v>0</v>
      </c>
      <c r="BF803" s="37">
        <f>IF(Voorblad!$E$10=Rekenblad!BC803,Rekenblad!AX803,0)</f>
        <v>0</v>
      </c>
      <c r="BG803" s="62">
        <f>IF(Voorblad!$E$10=Rekenblad!BC803,Rekenblad!AY803,0)</f>
        <v>0</v>
      </c>
      <c r="BH803" s="37">
        <f>IF(Voorblad!$E$10=Rekenblad!BC803,Rekenblad!AZ803,0)</f>
        <v>0</v>
      </c>
      <c r="BI803" s="37">
        <f>IF(Voorblad!$E$10=Rekenblad!BC803,Rekenblad!BA803,0)</f>
        <v>0</v>
      </c>
      <c r="BK803">
        <v>92</v>
      </c>
      <c r="BL803" s="37">
        <f>IF(Voorblad!$E$14=Rekenblad!$BL$719,Rekenblad!BD803,0)</f>
        <v>0</v>
      </c>
      <c r="BM803" s="37">
        <f>IF(Voorblad!$E$14=Rekenblad!$BL$719,Rekenblad!BE803,0)</f>
        <v>0</v>
      </c>
      <c r="BN803" s="37">
        <f>IF(Voorblad!$E$14=Rekenblad!$BL$719,Rekenblad!BF803,0)</f>
        <v>0</v>
      </c>
      <c r="BO803" s="62">
        <f>IF(Voorblad!$E$14=Rekenblad!$BL$719,Rekenblad!BG803,0)</f>
        <v>0</v>
      </c>
      <c r="BP803" s="37">
        <f>IF(Voorblad!$E$14=Rekenblad!$BL$719,Rekenblad!BH803,0)</f>
        <v>0</v>
      </c>
      <c r="BQ803" s="37">
        <f>IF(Voorblad!$E$14=Rekenblad!$BL$719,Rekenblad!BI803,0)</f>
        <v>0</v>
      </c>
    </row>
    <row r="804" spans="2:69" x14ac:dyDescent="0.25">
      <c r="B804">
        <f>'Data TREND'!DL86</f>
        <v>93</v>
      </c>
      <c r="C804" s="37">
        <f>'Data TREND'!DN86</f>
        <v>992.94211869476794</v>
      </c>
      <c r="D804" s="37">
        <f>'Data TREND'!DO86</f>
        <v>1433.1470405357977</v>
      </c>
      <c r="E804" s="37">
        <f>'Data TREND'!DP86</f>
        <v>493.30139024004899</v>
      </c>
      <c r="F804" s="62">
        <f>'Data TREND'!DQ86</f>
        <v>2918.9526254050479</v>
      </c>
      <c r="G804" s="37">
        <f>'Data TREND'!DR86</f>
        <v>77.418690719091941</v>
      </c>
      <c r="H804" s="37">
        <f>'Data TREND'!DS86</f>
        <v>31.528591265621458</v>
      </c>
      <c r="J804" s="37">
        <f t="shared" si="622"/>
        <v>992.94211869476794</v>
      </c>
      <c r="K804" s="37">
        <f t="shared" si="623"/>
        <v>1433.1470405357977</v>
      </c>
      <c r="L804" s="37">
        <f t="shared" si="624"/>
        <v>493.30139024004899</v>
      </c>
      <c r="M804" s="62">
        <f t="shared" si="625"/>
        <v>2918.9526254050479</v>
      </c>
      <c r="N804" s="37">
        <f t="shared" si="626"/>
        <v>77.418690719091941</v>
      </c>
      <c r="O804" s="37">
        <f t="shared" si="627"/>
        <v>31.528591265621458</v>
      </c>
      <c r="Q804">
        <f>'Data TREND'!DL86</f>
        <v>93</v>
      </c>
      <c r="R804" s="37">
        <f>'Data TREND'!DU86</f>
        <v>1452.0630342238026</v>
      </c>
      <c r="S804" s="37">
        <f>'Data TREND'!DV86</f>
        <v>1431.9384570533539</v>
      </c>
      <c r="T804" s="37">
        <f>'Data TREND'!DW86</f>
        <v>493.0237688922038</v>
      </c>
      <c r="U804" s="62">
        <f>'Data TREND'!DX86</f>
        <v>3377.1959979241192</v>
      </c>
      <c r="V804" s="37">
        <f>'Data TREND'!DY86</f>
        <v>89.436688246269654</v>
      </c>
      <c r="W804" s="37">
        <f>'Data TREND'!DZ86</f>
        <v>36.460507713155138</v>
      </c>
      <c r="Y804" s="37">
        <f t="shared" si="604"/>
        <v>0</v>
      </c>
      <c r="Z804" s="37">
        <f t="shared" si="605"/>
        <v>0</v>
      </c>
      <c r="AA804" s="37">
        <f t="shared" si="606"/>
        <v>0</v>
      </c>
      <c r="AB804" s="62">
        <f t="shared" si="607"/>
        <v>0</v>
      </c>
      <c r="AC804" s="37">
        <f t="shared" si="608"/>
        <v>0</v>
      </c>
      <c r="AD804" s="37">
        <f t="shared" si="609"/>
        <v>0</v>
      </c>
      <c r="AF804">
        <f>'Data TREND'!DL86</f>
        <v>93</v>
      </c>
      <c r="AG804" s="37">
        <f>'Data TREND'!EB86</f>
        <v>1897.8490604275621</v>
      </c>
      <c r="AH804" s="37">
        <f>'Data TREND'!EC86</f>
        <v>1431.0156317241888</v>
      </c>
      <c r="AI804" s="37">
        <f>'Data TREND'!ED86</f>
        <v>492.83798308504487</v>
      </c>
      <c r="AJ804" s="62">
        <f>'Data TREND'!EE86</f>
        <v>3821.4136735164111</v>
      </c>
      <c r="AK804" s="37">
        <f>'Data TREND'!EF86</f>
        <v>100.68788375934452</v>
      </c>
      <c r="AL804" s="37">
        <f>'Data TREND'!EG86</f>
        <v>41.081933736746613</v>
      </c>
      <c r="AN804" s="37">
        <f t="shared" si="610"/>
        <v>0</v>
      </c>
      <c r="AO804" s="37">
        <f t="shared" si="611"/>
        <v>0</v>
      </c>
      <c r="AP804" s="37">
        <f t="shared" si="612"/>
        <v>0</v>
      </c>
      <c r="AQ804" s="62">
        <f t="shared" si="613"/>
        <v>0</v>
      </c>
      <c r="AR804" s="37">
        <f t="shared" si="614"/>
        <v>0</v>
      </c>
      <c r="AS804" s="37">
        <f t="shared" si="615"/>
        <v>0</v>
      </c>
      <c r="AU804">
        <v>93</v>
      </c>
      <c r="AV804" s="37">
        <f t="shared" si="616"/>
        <v>992.94211869476794</v>
      </c>
      <c r="AW804" s="37">
        <f t="shared" si="617"/>
        <v>1433.1470405357977</v>
      </c>
      <c r="AX804" s="37">
        <f t="shared" si="618"/>
        <v>493.30139024004899</v>
      </c>
      <c r="AY804" s="62">
        <f t="shared" si="619"/>
        <v>2918.9526254050479</v>
      </c>
      <c r="AZ804" s="37">
        <f t="shared" si="620"/>
        <v>77.418690719091941</v>
      </c>
      <c r="BA804" s="37">
        <f t="shared" si="621"/>
        <v>31.528591265621458</v>
      </c>
      <c r="BC804">
        <v>93</v>
      </c>
      <c r="BD804" s="37">
        <f>IF(Voorblad!$E$10=Rekenblad!BC804,Rekenblad!AV804,0)</f>
        <v>0</v>
      </c>
      <c r="BE804" s="37">
        <f>IF(Voorblad!$E$10=Rekenblad!BC804,Rekenblad!AW804,0)</f>
        <v>0</v>
      </c>
      <c r="BF804" s="37">
        <f>IF(Voorblad!$E$10=Rekenblad!BC804,Rekenblad!AX804,0)</f>
        <v>0</v>
      </c>
      <c r="BG804" s="62">
        <f>IF(Voorblad!$E$10=Rekenblad!BC804,Rekenblad!AY804,0)</f>
        <v>0</v>
      </c>
      <c r="BH804" s="37">
        <f>IF(Voorblad!$E$10=Rekenblad!BC804,Rekenblad!AZ804,0)</f>
        <v>0</v>
      </c>
      <c r="BI804" s="37">
        <f>IF(Voorblad!$E$10=Rekenblad!BC804,Rekenblad!BA804,0)</f>
        <v>0</v>
      </c>
      <c r="BK804">
        <v>93</v>
      </c>
      <c r="BL804" s="37">
        <f>IF(Voorblad!$E$14=Rekenblad!$BL$719,Rekenblad!BD804,0)</f>
        <v>0</v>
      </c>
      <c r="BM804" s="37">
        <f>IF(Voorblad!$E$14=Rekenblad!$BL$719,Rekenblad!BE804,0)</f>
        <v>0</v>
      </c>
      <c r="BN804" s="37">
        <f>IF(Voorblad!$E$14=Rekenblad!$BL$719,Rekenblad!BF804,0)</f>
        <v>0</v>
      </c>
      <c r="BO804" s="62">
        <f>IF(Voorblad!$E$14=Rekenblad!$BL$719,Rekenblad!BG804,0)</f>
        <v>0</v>
      </c>
      <c r="BP804" s="37">
        <f>IF(Voorblad!$E$14=Rekenblad!$BL$719,Rekenblad!BH804,0)</f>
        <v>0</v>
      </c>
      <c r="BQ804" s="37">
        <f>IF(Voorblad!$E$14=Rekenblad!$BL$719,Rekenblad!BI804,0)</f>
        <v>0</v>
      </c>
    </row>
    <row r="805" spans="2:69" x14ac:dyDescent="0.25">
      <c r="B805">
        <f>'Data TREND'!DL87</f>
        <v>94</v>
      </c>
      <c r="C805" s="37">
        <f>'Data TREND'!DN87</f>
        <v>1001.3034206721795</v>
      </c>
      <c r="D805" s="37">
        <f>'Data TREND'!DO87</f>
        <v>1447.9596039703436</v>
      </c>
      <c r="E805" s="37">
        <f>'Data TREND'!DP87</f>
        <v>498.55423397146467</v>
      </c>
      <c r="F805" s="62">
        <f>'Data TREND'!DQ87</f>
        <v>2947.3724695007913</v>
      </c>
      <c r="G805" s="37">
        <f>'Data TREND'!DR87</f>
        <v>76.970989273885863</v>
      </c>
      <c r="H805" s="37">
        <f>'Data TREND'!DS87</f>
        <v>31.344332652154385</v>
      </c>
      <c r="J805" s="37">
        <f t="shared" si="622"/>
        <v>1001.3034206721795</v>
      </c>
      <c r="K805" s="37">
        <f t="shared" si="623"/>
        <v>1447.9596039703436</v>
      </c>
      <c r="L805" s="37">
        <f t="shared" si="624"/>
        <v>498.55423397146467</v>
      </c>
      <c r="M805" s="62">
        <f t="shared" si="625"/>
        <v>2947.3724695007913</v>
      </c>
      <c r="N805" s="37">
        <f t="shared" si="626"/>
        <v>76.970989273885863</v>
      </c>
      <c r="O805" s="37">
        <f t="shared" si="627"/>
        <v>31.344332652154385</v>
      </c>
      <c r="Q805">
        <f>'Data TREND'!DL87</f>
        <v>94</v>
      </c>
      <c r="R805" s="37">
        <f>'Data TREND'!DU87</f>
        <v>1463.962495387894</v>
      </c>
      <c r="S805" s="37">
        <f>'Data TREND'!DV87</f>
        <v>1446.7032590005347</v>
      </c>
      <c r="T805" s="37">
        <f>'Data TREND'!DW87</f>
        <v>498.20032033865419</v>
      </c>
      <c r="U805" s="62">
        <f>'Data TREND'!DX87</f>
        <v>3409.0380315863868</v>
      </c>
      <c r="V805" s="37">
        <f>'Data TREND'!DY87</f>
        <v>88.766979130424247</v>
      </c>
      <c r="W805" s="37">
        <f>'Data TREND'!DZ87</f>
        <v>36.186249239460331</v>
      </c>
      <c r="Y805" s="37">
        <f t="shared" si="604"/>
        <v>0</v>
      </c>
      <c r="Z805" s="37">
        <f t="shared" si="605"/>
        <v>0</v>
      </c>
      <c r="AA805" s="37">
        <f t="shared" si="606"/>
        <v>0</v>
      </c>
      <c r="AB805" s="62">
        <f t="shared" si="607"/>
        <v>0</v>
      </c>
      <c r="AC805" s="37">
        <f t="shared" si="608"/>
        <v>0</v>
      </c>
      <c r="AD805" s="37">
        <f t="shared" si="609"/>
        <v>0</v>
      </c>
      <c r="AF805">
        <f>'Data TREND'!DL87</f>
        <v>94</v>
      </c>
      <c r="AG805" s="37">
        <f>'Data TREND'!EB87</f>
        <v>1913.130262759784</v>
      </c>
      <c r="AH805" s="37">
        <f>'Data TREND'!EC87</f>
        <v>1445.7338378829515</v>
      </c>
      <c r="AI805" s="37">
        <f>'Data TREND'!ED87</f>
        <v>497.92827992000565</v>
      </c>
      <c r="AJ805" s="62">
        <f>'Data TREND'!EE87</f>
        <v>3856.499125547828</v>
      </c>
      <c r="AK805" s="37">
        <f>'Data TREND'!EF87</f>
        <v>99.773704325606246</v>
      </c>
      <c r="AL805" s="37">
        <f>'Data TREND'!EG87</f>
        <v>40.706388205232926</v>
      </c>
      <c r="AN805" s="37">
        <f t="shared" si="610"/>
        <v>0</v>
      </c>
      <c r="AO805" s="37">
        <f t="shared" si="611"/>
        <v>0</v>
      </c>
      <c r="AP805" s="37">
        <f t="shared" si="612"/>
        <v>0</v>
      </c>
      <c r="AQ805" s="62">
        <f t="shared" si="613"/>
        <v>0</v>
      </c>
      <c r="AR805" s="37">
        <f t="shared" si="614"/>
        <v>0</v>
      </c>
      <c r="AS805" s="37">
        <f t="shared" si="615"/>
        <v>0</v>
      </c>
      <c r="AU805">
        <v>94</v>
      </c>
      <c r="AV805" s="37">
        <f t="shared" si="616"/>
        <v>1001.3034206721795</v>
      </c>
      <c r="AW805" s="37">
        <f t="shared" si="617"/>
        <v>1447.9596039703436</v>
      </c>
      <c r="AX805" s="37">
        <f t="shared" si="618"/>
        <v>498.55423397146467</v>
      </c>
      <c r="AY805" s="62">
        <f t="shared" si="619"/>
        <v>2947.3724695007913</v>
      </c>
      <c r="AZ805" s="37">
        <f t="shared" si="620"/>
        <v>76.970989273885863</v>
      </c>
      <c r="BA805" s="37">
        <f t="shared" si="621"/>
        <v>31.344332652154385</v>
      </c>
      <c r="BC805">
        <v>94</v>
      </c>
      <c r="BD805" s="37">
        <f>IF(Voorblad!$E$10=Rekenblad!BC805,Rekenblad!AV805,0)</f>
        <v>0</v>
      </c>
      <c r="BE805" s="37">
        <f>IF(Voorblad!$E$10=Rekenblad!BC805,Rekenblad!AW805,0)</f>
        <v>0</v>
      </c>
      <c r="BF805" s="37">
        <f>IF(Voorblad!$E$10=Rekenblad!BC805,Rekenblad!AX805,0)</f>
        <v>0</v>
      </c>
      <c r="BG805" s="62">
        <f>IF(Voorblad!$E$10=Rekenblad!BC805,Rekenblad!AY805,0)</f>
        <v>0</v>
      </c>
      <c r="BH805" s="37">
        <f>IF(Voorblad!$E$10=Rekenblad!BC805,Rekenblad!AZ805,0)</f>
        <v>0</v>
      </c>
      <c r="BI805" s="37">
        <f>IF(Voorblad!$E$10=Rekenblad!BC805,Rekenblad!BA805,0)</f>
        <v>0</v>
      </c>
      <c r="BK805">
        <v>94</v>
      </c>
      <c r="BL805" s="37">
        <f>IF(Voorblad!$E$14=Rekenblad!$BL$719,Rekenblad!BD805,0)</f>
        <v>0</v>
      </c>
      <c r="BM805" s="37">
        <f>IF(Voorblad!$E$14=Rekenblad!$BL$719,Rekenblad!BE805,0)</f>
        <v>0</v>
      </c>
      <c r="BN805" s="37">
        <f>IF(Voorblad!$E$14=Rekenblad!$BL$719,Rekenblad!BF805,0)</f>
        <v>0</v>
      </c>
      <c r="BO805" s="62">
        <f>IF(Voorblad!$E$14=Rekenblad!$BL$719,Rekenblad!BG805,0)</f>
        <v>0</v>
      </c>
      <c r="BP805" s="37">
        <f>IF(Voorblad!$E$14=Rekenblad!$BL$719,Rekenblad!BH805,0)</f>
        <v>0</v>
      </c>
      <c r="BQ805" s="37">
        <f>IF(Voorblad!$E$14=Rekenblad!$BL$719,Rekenblad!BI805,0)</f>
        <v>0</v>
      </c>
    </row>
    <row r="806" spans="2:69" x14ac:dyDescent="0.25">
      <c r="B806">
        <f>'Data TREND'!DL88</f>
        <v>95</v>
      </c>
      <c r="C806" s="37">
        <f>'Data TREND'!DN88</f>
        <v>1009.6647226495911</v>
      </c>
      <c r="D806" s="37">
        <f>'Data TREND'!DO88</f>
        <v>1462.7721674048896</v>
      </c>
      <c r="E806" s="37">
        <f>'Data TREND'!DP88</f>
        <v>503.80707770288041</v>
      </c>
      <c r="F806" s="62">
        <f>'Data TREND'!DQ88</f>
        <v>2975.7923135965348</v>
      </c>
      <c r="G806" s="37">
        <f>'Data TREND'!DR88</f>
        <v>76.52328782867977</v>
      </c>
      <c r="H806" s="37">
        <f>'Data TREND'!DS88</f>
        <v>31.160074038687313</v>
      </c>
      <c r="J806" s="37">
        <f t="shared" si="622"/>
        <v>1009.6647226495911</v>
      </c>
      <c r="K806" s="37">
        <f t="shared" si="623"/>
        <v>1462.7721674048896</v>
      </c>
      <c r="L806" s="37">
        <f t="shared" si="624"/>
        <v>503.80707770288041</v>
      </c>
      <c r="M806" s="62">
        <f t="shared" si="625"/>
        <v>2975.7923135965348</v>
      </c>
      <c r="N806" s="37">
        <f t="shared" si="626"/>
        <v>76.52328782867977</v>
      </c>
      <c r="O806" s="37">
        <f t="shared" si="627"/>
        <v>31.160074038687313</v>
      </c>
      <c r="Q806">
        <f>'Data TREND'!DL88</f>
        <v>95</v>
      </c>
      <c r="R806" s="37">
        <f>'Data TREND'!DU88</f>
        <v>1475.8619565519855</v>
      </c>
      <c r="S806" s="37">
        <f>'Data TREND'!DV88</f>
        <v>1461.4680609477155</v>
      </c>
      <c r="T806" s="37">
        <f>'Data TREND'!DW88</f>
        <v>503.37687178510464</v>
      </c>
      <c r="U806" s="62">
        <f>'Data TREND'!DX88</f>
        <v>3440.8800652486543</v>
      </c>
      <c r="V806" s="37">
        <f>'Data TREND'!DY88</f>
        <v>88.097270014578839</v>
      </c>
      <c r="W806" s="37">
        <f>'Data TREND'!DZ88</f>
        <v>35.911990765765523</v>
      </c>
      <c r="Y806" s="37">
        <f t="shared" si="604"/>
        <v>0</v>
      </c>
      <c r="Z806" s="37">
        <f t="shared" si="605"/>
        <v>0</v>
      </c>
      <c r="AA806" s="37">
        <f t="shared" si="606"/>
        <v>0</v>
      </c>
      <c r="AB806" s="62">
        <f t="shared" si="607"/>
        <v>0</v>
      </c>
      <c r="AC806" s="37">
        <f t="shared" si="608"/>
        <v>0</v>
      </c>
      <c r="AD806" s="37">
        <f t="shared" si="609"/>
        <v>0</v>
      </c>
      <c r="AF806">
        <f>'Data TREND'!DL88</f>
        <v>95</v>
      </c>
      <c r="AG806" s="37">
        <f>'Data TREND'!EB88</f>
        <v>1928.411465092006</v>
      </c>
      <c r="AH806" s="37">
        <f>'Data TREND'!EC88</f>
        <v>1460.4520440417141</v>
      </c>
      <c r="AI806" s="37">
        <f>'Data TREND'!ED88</f>
        <v>503.01857675496649</v>
      </c>
      <c r="AJ806" s="62">
        <f>'Data TREND'!EE88</f>
        <v>3891.5845775792459</v>
      </c>
      <c r="AK806" s="37">
        <f>'Data TREND'!EF88</f>
        <v>98.859524891867977</v>
      </c>
      <c r="AL806" s="37">
        <f>'Data TREND'!EG88</f>
        <v>40.330842673719239</v>
      </c>
      <c r="AN806" s="37">
        <f t="shared" si="610"/>
        <v>0</v>
      </c>
      <c r="AO806" s="37">
        <f t="shared" si="611"/>
        <v>0</v>
      </c>
      <c r="AP806" s="37">
        <f t="shared" si="612"/>
        <v>0</v>
      </c>
      <c r="AQ806" s="62">
        <f t="shared" si="613"/>
        <v>0</v>
      </c>
      <c r="AR806" s="37">
        <f t="shared" si="614"/>
        <v>0</v>
      </c>
      <c r="AS806" s="37">
        <f t="shared" si="615"/>
        <v>0</v>
      </c>
      <c r="AU806">
        <v>95</v>
      </c>
      <c r="AV806" s="37">
        <f t="shared" si="616"/>
        <v>1009.6647226495911</v>
      </c>
      <c r="AW806" s="37">
        <f t="shared" si="617"/>
        <v>1462.7721674048896</v>
      </c>
      <c r="AX806" s="37">
        <f t="shared" si="618"/>
        <v>503.80707770288041</v>
      </c>
      <c r="AY806" s="62">
        <f t="shared" si="619"/>
        <v>2975.7923135965348</v>
      </c>
      <c r="AZ806" s="37">
        <f t="shared" si="620"/>
        <v>76.52328782867977</v>
      </c>
      <c r="BA806" s="37">
        <f t="shared" si="621"/>
        <v>31.160074038687313</v>
      </c>
      <c r="BC806">
        <v>95</v>
      </c>
      <c r="BD806" s="37">
        <f>IF(Voorblad!$E$10=Rekenblad!BC806,Rekenblad!AV806,0)</f>
        <v>0</v>
      </c>
      <c r="BE806" s="37">
        <f>IF(Voorblad!$E$10=Rekenblad!BC806,Rekenblad!AW806,0)</f>
        <v>0</v>
      </c>
      <c r="BF806" s="37">
        <f>IF(Voorblad!$E$10=Rekenblad!BC806,Rekenblad!AX806,0)</f>
        <v>0</v>
      </c>
      <c r="BG806" s="62">
        <f>IF(Voorblad!$E$10=Rekenblad!BC806,Rekenblad!AY806,0)</f>
        <v>0</v>
      </c>
      <c r="BH806" s="37">
        <f>IF(Voorblad!$E$10=Rekenblad!BC806,Rekenblad!AZ806,0)</f>
        <v>0</v>
      </c>
      <c r="BI806" s="37">
        <f>IF(Voorblad!$E$10=Rekenblad!BC806,Rekenblad!BA806,0)</f>
        <v>0</v>
      </c>
      <c r="BK806">
        <v>95</v>
      </c>
      <c r="BL806" s="37">
        <f>IF(Voorblad!$E$14=Rekenblad!$BL$719,Rekenblad!BD806,0)</f>
        <v>0</v>
      </c>
      <c r="BM806" s="37">
        <f>IF(Voorblad!$E$14=Rekenblad!$BL$719,Rekenblad!BE806,0)</f>
        <v>0</v>
      </c>
      <c r="BN806" s="37">
        <f>IF(Voorblad!$E$14=Rekenblad!$BL$719,Rekenblad!BF806,0)</f>
        <v>0</v>
      </c>
      <c r="BO806" s="62">
        <f>IF(Voorblad!$E$14=Rekenblad!$BL$719,Rekenblad!BG806,0)</f>
        <v>0</v>
      </c>
      <c r="BP806" s="37">
        <f>IF(Voorblad!$E$14=Rekenblad!$BL$719,Rekenblad!BH806,0)</f>
        <v>0</v>
      </c>
      <c r="BQ806" s="37">
        <f>IF(Voorblad!$E$14=Rekenblad!$BL$719,Rekenblad!BI806,0)</f>
        <v>0</v>
      </c>
    </row>
    <row r="807" spans="2:69" x14ac:dyDescent="0.25">
      <c r="B807">
        <f>'Data TREND'!DL89</f>
        <v>96</v>
      </c>
      <c r="C807" s="37">
        <f>'Data TREND'!DN89</f>
        <v>1018.0260246270027</v>
      </c>
      <c r="D807" s="37">
        <f>'Data TREND'!DO89</f>
        <v>1477.5847308394357</v>
      </c>
      <c r="E807" s="37">
        <f>'Data TREND'!DP89</f>
        <v>509.05992143429614</v>
      </c>
      <c r="F807" s="62">
        <f>'Data TREND'!DQ89</f>
        <v>3004.2121576922782</v>
      </c>
      <c r="G807" s="37">
        <f>'Data TREND'!DR89</f>
        <v>76.075586383473706</v>
      </c>
      <c r="H807" s="37">
        <f>'Data TREND'!DS89</f>
        <v>30.97581542522024</v>
      </c>
      <c r="J807" s="37">
        <f t="shared" si="622"/>
        <v>1018.0260246270027</v>
      </c>
      <c r="K807" s="37">
        <f t="shared" si="623"/>
        <v>1477.5847308394357</v>
      </c>
      <c r="L807" s="37">
        <f t="shared" si="624"/>
        <v>509.05992143429614</v>
      </c>
      <c r="M807" s="62">
        <f t="shared" si="625"/>
        <v>3004.2121576922782</v>
      </c>
      <c r="N807" s="37">
        <f t="shared" si="626"/>
        <v>76.075586383473706</v>
      </c>
      <c r="O807" s="37">
        <f t="shared" si="627"/>
        <v>30.97581542522024</v>
      </c>
      <c r="Q807">
        <f>'Data TREND'!DL89</f>
        <v>96</v>
      </c>
      <c r="R807" s="37">
        <f>'Data TREND'!DU89</f>
        <v>1487.7614177160772</v>
      </c>
      <c r="S807" s="37">
        <f>'Data TREND'!DV89</f>
        <v>1476.2328628948962</v>
      </c>
      <c r="T807" s="37">
        <f>'Data TREND'!DW89</f>
        <v>508.55342323155503</v>
      </c>
      <c r="U807" s="62">
        <f>'Data TREND'!DX89</f>
        <v>3472.7220989109219</v>
      </c>
      <c r="V807" s="37">
        <f>'Data TREND'!DY89</f>
        <v>87.427560898733418</v>
      </c>
      <c r="W807" s="37">
        <f>'Data TREND'!DZ89</f>
        <v>35.637732292070723</v>
      </c>
      <c r="Y807" s="37">
        <f t="shared" si="604"/>
        <v>0</v>
      </c>
      <c r="Z807" s="37">
        <f t="shared" si="605"/>
        <v>0</v>
      </c>
      <c r="AA807" s="37">
        <f t="shared" si="606"/>
        <v>0</v>
      </c>
      <c r="AB807" s="62">
        <f t="shared" si="607"/>
        <v>0</v>
      </c>
      <c r="AC807" s="37">
        <f t="shared" si="608"/>
        <v>0</v>
      </c>
      <c r="AD807" s="37">
        <f t="shared" si="609"/>
        <v>0</v>
      </c>
      <c r="AF807">
        <f>'Data TREND'!DL89</f>
        <v>96</v>
      </c>
      <c r="AG807" s="37">
        <f>'Data TREND'!EB89</f>
        <v>1943.6926674242279</v>
      </c>
      <c r="AH807" s="37">
        <f>'Data TREND'!EC89</f>
        <v>1475.1702502004766</v>
      </c>
      <c r="AI807" s="37">
        <f>'Data TREND'!ED89</f>
        <v>508.10887358992727</v>
      </c>
      <c r="AJ807" s="62">
        <f>'Data TREND'!EE89</f>
        <v>3926.6700296106628</v>
      </c>
      <c r="AK807" s="37">
        <f>'Data TREND'!EF89</f>
        <v>97.945345458129708</v>
      </c>
      <c r="AL807" s="37">
        <f>'Data TREND'!EG89</f>
        <v>39.955297142205552</v>
      </c>
      <c r="AN807" s="37">
        <f t="shared" si="610"/>
        <v>0</v>
      </c>
      <c r="AO807" s="37">
        <f t="shared" si="611"/>
        <v>0</v>
      </c>
      <c r="AP807" s="37">
        <f t="shared" si="612"/>
        <v>0</v>
      </c>
      <c r="AQ807" s="62">
        <f t="shared" si="613"/>
        <v>0</v>
      </c>
      <c r="AR807" s="37">
        <f t="shared" si="614"/>
        <v>0</v>
      </c>
      <c r="AS807" s="37">
        <f t="shared" si="615"/>
        <v>0</v>
      </c>
      <c r="AU807">
        <v>96</v>
      </c>
      <c r="AV807" s="37">
        <f t="shared" si="616"/>
        <v>1018.0260246270027</v>
      </c>
      <c r="AW807" s="37">
        <f t="shared" si="617"/>
        <v>1477.5847308394357</v>
      </c>
      <c r="AX807" s="37">
        <f t="shared" si="618"/>
        <v>509.05992143429614</v>
      </c>
      <c r="AY807" s="62">
        <f t="shared" si="619"/>
        <v>3004.2121576922782</v>
      </c>
      <c r="AZ807" s="37">
        <f t="shared" si="620"/>
        <v>76.075586383473706</v>
      </c>
      <c r="BA807" s="37">
        <f t="shared" si="621"/>
        <v>30.97581542522024</v>
      </c>
      <c r="BC807">
        <v>96</v>
      </c>
      <c r="BD807" s="37">
        <f>IF(Voorblad!$E$10=Rekenblad!BC807,Rekenblad!AV807,0)</f>
        <v>0</v>
      </c>
      <c r="BE807" s="37">
        <f>IF(Voorblad!$E$10=Rekenblad!BC807,Rekenblad!AW807,0)</f>
        <v>0</v>
      </c>
      <c r="BF807" s="37">
        <f>IF(Voorblad!$E$10=Rekenblad!BC807,Rekenblad!AX807,0)</f>
        <v>0</v>
      </c>
      <c r="BG807" s="62">
        <f>IF(Voorblad!$E$10=Rekenblad!BC807,Rekenblad!AY807,0)</f>
        <v>0</v>
      </c>
      <c r="BH807" s="37">
        <f>IF(Voorblad!$E$10=Rekenblad!BC807,Rekenblad!AZ807,0)</f>
        <v>0</v>
      </c>
      <c r="BI807" s="37">
        <f>IF(Voorblad!$E$10=Rekenblad!BC807,Rekenblad!BA807,0)</f>
        <v>0</v>
      </c>
      <c r="BK807">
        <v>96</v>
      </c>
      <c r="BL807" s="37">
        <f>IF(Voorblad!$E$14=Rekenblad!$BL$719,Rekenblad!BD807,0)</f>
        <v>0</v>
      </c>
      <c r="BM807" s="37">
        <f>IF(Voorblad!$E$14=Rekenblad!$BL$719,Rekenblad!BE807,0)</f>
        <v>0</v>
      </c>
      <c r="BN807" s="37">
        <f>IF(Voorblad!$E$14=Rekenblad!$BL$719,Rekenblad!BF807,0)</f>
        <v>0</v>
      </c>
      <c r="BO807" s="62">
        <f>IF(Voorblad!$E$14=Rekenblad!$BL$719,Rekenblad!BG807,0)</f>
        <v>0</v>
      </c>
      <c r="BP807" s="37">
        <f>IF(Voorblad!$E$14=Rekenblad!$BL$719,Rekenblad!BH807,0)</f>
        <v>0</v>
      </c>
      <c r="BQ807" s="37">
        <f>IF(Voorblad!$E$14=Rekenblad!$BL$719,Rekenblad!BI807,0)</f>
        <v>0</v>
      </c>
    </row>
    <row r="808" spans="2:69" x14ac:dyDescent="0.25">
      <c r="B808">
        <f>'Data TREND'!DL90</f>
        <v>97</v>
      </c>
      <c r="C808" s="37">
        <f>'Data TREND'!DN90</f>
        <v>1026.3873266044143</v>
      </c>
      <c r="D808" s="37">
        <f>'Data TREND'!DO90</f>
        <v>1492.3972942739815</v>
      </c>
      <c r="E808" s="37">
        <f>'Data TREND'!DP90</f>
        <v>514.31276516571188</v>
      </c>
      <c r="F808" s="62">
        <f>'Data TREND'!DQ90</f>
        <v>3032.6320017880216</v>
      </c>
      <c r="G808" s="37">
        <f>'Data TREND'!DR90</f>
        <v>75.627884938267613</v>
      </c>
      <c r="H808" s="37">
        <f>'Data TREND'!DS90</f>
        <v>30.791556811753168</v>
      </c>
      <c r="J808" s="37">
        <f t="shared" si="622"/>
        <v>1026.3873266044143</v>
      </c>
      <c r="K808" s="37">
        <f t="shared" si="623"/>
        <v>1492.3972942739815</v>
      </c>
      <c r="L808" s="37">
        <f t="shared" si="624"/>
        <v>514.31276516571188</v>
      </c>
      <c r="M808" s="62">
        <f t="shared" si="625"/>
        <v>3032.6320017880216</v>
      </c>
      <c r="N808" s="37">
        <f t="shared" si="626"/>
        <v>75.627884938267613</v>
      </c>
      <c r="O808" s="37">
        <f t="shared" si="627"/>
        <v>30.791556811753168</v>
      </c>
      <c r="Q808">
        <f>'Data TREND'!DL90</f>
        <v>97</v>
      </c>
      <c r="R808" s="37">
        <f>'Data TREND'!DU90</f>
        <v>1499.6608788801686</v>
      </c>
      <c r="S808" s="37">
        <f>'Data TREND'!DV90</f>
        <v>1490.997664842077</v>
      </c>
      <c r="T808" s="37">
        <f>'Data TREND'!DW90</f>
        <v>513.72997467800542</v>
      </c>
      <c r="U808" s="62">
        <f>'Data TREND'!DX90</f>
        <v>3504.5641325731895</v>
      </c>
      <c r="V808" s="37">
        <f>'Data TREND'!DY90</f>
        <v>86.757851782887997</v>
      </c>
      <c r="W808" s="37">
        <f>'Data TREND'!DZ90</f>
        <v>35.363473818375915</v>
      </c>
      <c r="Y808" s="37">
        <f t="shared" si="604"/>
        <v>0</v>
      </c>
      <c r="Z808" s="37">
        <f t="shared" si="605"/>
        <v>0</v>
      </c>
      <c r="AA808" s="37">
        <f t="shared" si="606"/>
        <v>0</v>
      </c>
      <c r="AB808" s="62">
        <f t="shared" si="607"/>
        <v>0</v>
      </c>
      <c r="AC808" s="37">
        <f t="shared" si="608"/>
        <v>0</v>
      </c>
      <c r="AD808" s="37">
        <f t="shared" si="609"/>
        <v>0</v>
      </c>
      <c r="AF808">
        <f>'Data TREND'!DL90</f>
        <v>97</v>
      </c>
      <c r="AG808" s="37">
        <f>'Data TREND'!EB90</f>
        <v>1958.9738697564499</v>
      </c>
      <c r="AH808" s="37">
        <f>'Data TREND'!EC90</f>
        <v>1489.8884563592394</v>
      </c>
      <c r="AI808" s="37">
        <f>'Data TREND'!ED90</f>
        <v>513.19917042488805</v>
      </c>
      <c r="AJ808" s="62">
        <f>'Data TREND'!EE90</f>
        <v>3961.7554816420798</v>
      </c>
      <c r="AK808" s="37">
        <f>'Data TREND'!EF90</f>
        <v>97.031166024391439</v>
      </c>
      <c r="AL808" s="37">
        <f>'Data TREND'!EG90</f>
        <v>39.579751610691865</v>
      </c>
      <c r="AN808" s="37">
        <f t="shared" si="610"/>
        <v>0</v>
      </c>
      <c r="AO808" s="37">
        <f t="shared" si="611"/>
        <v>0</v>
      </c>
      <c r="AP808" s="37">
        <f t="shared" si="612"/>
        <v>0</v>
      </c>
      <c r="AQ808" s="62">
        <f t="shared" si="613"/>
        <v>0</v>
      </c>
      <c r="AR808" s="37">
        <f t="shared" si="614"/>
        <v>0</v>
      </c>
      <c r="AS808" s="37">
        <f t="shared" si="615"/>
        <v>0</v>
      </c>
      <c r="AU808">
        <v>97</v>
      </c>
      <c r="AV808" s="37">
        <f t="shared" si="616"/>
        <v>1026.3873266044143</v>
      </c>
      <c r="AW808" s="37">
        <f t="shared" si="617"/>
        <v>1492.3972942739815</v>
      </c>
      <c r="AX808" s="37">
        <f t="shared" si="618"/>
        <v>514.31276516571188</v>
      </c>
      <c r="AY808" s="62">
        <f t="shared" si="619"/>
        <v>3032.6320017880216</v>
      </c>
      <c r="AZ808" s="37">
        <f t="shared" si="620"/>
        <v>75.627884938267613</v>
      </c>
      <c r="BA808" s="37">
        <f t="shared" si="621"/>
        <v>30.791556811753168</v>
      </c>
      <c r="BC808">
        <v>97</v>
      </c>
      <c r="BD808" s="37">
        <f>IF(Voorblad!$E$10=Rekenblad!BC808,Rekenblad!AV808,0)</f>
        <v>0</v>
      </c>
      <c r="BE808" s="37">
        <f>IF(Voorblad!$E$10=Rekenblad!BC808,Rekenblad!AW808,0)</f>
        <v>0</v>
      </c>
      <c r="BF808" s="37">
        <f>IF(Voorblad!$E$10=Rekenblad!BC808,Rekenblad!AX808,0)</f>
        <v>0</v>
      </c>
      <c r="BG808" s="62">
        <f>IF(Voorblad!$E$10=Rekenblad!BC808,Rekenblad!AY808,0)</f>
        <v>0</v>
      </c>
      <c r="BH808" s="37">
        <f>IF(Voorblad!$E$10=Rekenblad!BC808,Rekenblad!AZ808,0)</f>
        <v>0</v>
      </c>
      <c r="BI808" s="37">
        <f>IF(Voorblad!$E$10=Rekenblad!BC808,Rekenblad!BA808,0)</f>
        <v>0</v>
      </c>
      <c r="BK808">
        <v>97</v>
      </c>
      <c r="BL808" s="37">
        <f>IF(Voorblad!$E$14=Rekenblad!$BL$719,Rekenblad!BD808,0)</f>
        <v>0</v>
      </c>
      <c r="BM808" s="37">
        <f>IF(Voorblad!$E$14=Rekenblad!$BL$719,Rekenblad!BE808,0)</f>
        <v>0</v>
      </c>
      <c r="BN808" s="37">
        <f>IF(Voorblad!$E$14=Rekenblad!$BL$719,Rekenblad!BF808,0)</f>
        <v>0</v>
      </c>
      <c r="BO808" s="62">
        <f>IF(Voorblad!$E$14=Rekenblad!$BL$719,Rekenblad!BG808,0)</f>
        <v>0</v>
      </c>
      <c r="BP808" s="37">
        <f>IF(Voorblad!$E$14=Rekenblad!$BL$719,Rekenblad!BH808,0)</f>
        <v>0</v>
      </c>
      <c r="BQ808" s="37">
        <f>IF(Voorblad!$E$14=Rekenblad!$BL$719,Rekenblad!BI808,0)</f>
        <v>0</v>
      </c>
    </row>
    <row r="809" spans="2:69" x14ac:dyDescent="0.25">
      <c r="B809">
        <f>'Data TREND'!DL91</f>
        <v>98</v>
      </c>
      <c r="C809" s="37">
        <f>'Data TREND'!DN91</f>
        <v>1034.7486285818259</v>
      </c>
      <c r="D809" s="37">
        <f>'Data TREND'!DO91</f>
        <v>1507.2098577085276</v>
      </c>
      <c r="E809" s="37">
        <f>'Data TREND'!DP91</f>
        <v>519.5656088971275</v>
      </c>
      <c r="F809" s="62">
        <f>'Data TREND'!DQ91</f>
        <v>3061.051845883766</v>
      </c>
      <c r="G809" s="37">
        <f>'Data TREND'!DR91</f>
        <v>75.180183493061534</v>
      </c>
      <c r="H809" s="37">
        <f>'Data TREND'!DS91</f>
        <v>30.607298198286095</v>
      </c>
      <c r="J809" s="37">
        <f t="shared" si="622"/>
        <v>1034.7486285818259</v>
      </c>
      <c r="K809" s="37">
        <f t="shared" si="623"/>
        <v>1507.2098577085276</v>
      </c>
      <c r="L809" s="37">
        <f t="shared" si="624"/>
        <v>519.5656088971275</v>
      </c>
      <c r="M809" s="62">
        <f t="shared" si="625"/>
        <v>3061.051845883766</v>
      </c>
      <c r="N809" s="37">
        <f t="shared" si="626"/>
        <v>75.180183493061534</v>
      </c>
      <c r="O809" s="37">
        <f t="shared" si="627"/>
        <v>30.607298198286095</v>
      </c>
      <c r="Q809">
        <f>'Data TREND'!DL91</f>
        <v>98</v>
      </c>
      <c r="R809" s="37">
        <f>'Data TREND'!DU91</f>
        <v>1511.5603400442601</v>
      </c>
      <c r="S809" s="37">
        <f>'Data TREND'!DV91</f>
        <v>1505.7624667892578</v>
      </c>
      <c r="T809" s="37">
        <f>'Data TREND'!DW91</f>
        <v>518.90652612445592</v>
      </c>
      <c r="U809" s="62">
        <f>'Data TREND'!DX91</f>
        <v>3536.406166235457</v>
      </c>
      <c r="V809" s="37">
        <f>'Data TREND'!DY91</f>
        <v>86.08814266704259</v>
      </c>
      <c r="W809" s="37">
        <f>'Data TREND'!DZ91</f>
        <v>35.089215344681108</v>
      </c>
      <c r="Y809" s="37">
        <f t="shared" si="604"/>
        <v>0</v>
      </c>
      <c r="Z809" s="37">
        <f t="shared" si="605"/>
        <v>0</v>
      </c>
      <c r="AA809" s="37">
        <f t="shared" si="606"/>
        <v>0</v>
      </c>
      <c r="AB809" s="62">
        <f t="shared" si="607"/>
        <v>0</v>
      </c>
      <c r="AC809" s="37">
        <f t="shared" si="608"/>
        <v>0</v>
      </c>
      <c r="AD809" s="37">
        <f t="shared" si="609"/>
        <v>0</v>
      </c>
      <c r="AF809">
        <f>'Data TREND'!DL91</f>
        <v>98</v>
      </c>
      <c r="AG809" s="37">
        <f>'Data TREND'!EB91</f>
        <v>1974.2550720886718</v>
      </c>
      <c r="AH809" s="37">
        <f>'Data TREND'!EC91</f>
        <v>1504.6066625180019</v>
      </c>
      <c r="AI809" s="37">
        <f>'Data TREND'!ED91</f>
        <v>518.28946725984883</v>
      </c>
      <c r="AJ809" s="62">
        <f>'Data TREND'!EE91</f>
        <v>3996.8409336734976</v>
      </c>
      <c r="AK809" s="37">
        <f>'Data TREND'!EF91</f>
        <v>96.11698659065317</v>
      </c>
      <c r="AL809" s="37">
        <f>'Data TREND'!EG91</f>
        <v>39.204206079178178</v>
      </c>
      <c r="AN809" s="37">
        <f t="shared" si="610"/>
        <v>0</v>
      </c>
      <c r="AO809" s="37">
        <f t="shared" si="611"/>
        <v>0</v>
      </c>
      <c r="AP809" s="37">
        <f t="shared" si="612"/>
        <v>0</v>
      </c>
      <c r="AQ809" s="62">
        <f t="shared" si="613"/>
        <v>0</v>
      </c>
      <c r="AR809" s="37">
        <f t="shared" si="614"/>
        <v>0</v>
      </c>
      <c r="AS809" s="37">
        <f t="shared" si="615"/>
        <v>0</v>
      </c>
      <c r="AU809">
        <v>98</v>
      </c>
      <c r="AV809" s="37">
        <f t="shared" si="616"/>
        <v>1034.7486285818259</v>
      </c>
      <c r="AW809" s="37">
        <f t="shared" si="617"/>
        <v>1507.2098577085276</v>
      </c>
      <c r="AX809" s="37">
        <f t="shared" si="618"/>
        <v>519.5656088971275</v>
      </c>
      <c r="AY809" s="62">
        <f t="shared" si="619"/>
        <v>3061.051845883766</v>
      </c>
      <c r="AZ809" s="37">
        <f t="shared" si="620"/>
        <v>75.180183493061534</v>
      </c>
      <c r="BA809" s="37">
        <f t="shared" si="621"/>
        <v>30.607298198286095</v>
      </c>
      <c r="BC809">
        <v>98</v>
      </c>
      <c r="BD809" s="37">
        <f>IF(Voorblad!$E$10=Rekenblad!BC809,Rekenblad!AV809,0)</f>
        <v>0</v>
      </c>
      <c r="BE809" s="37">
        <f>IF(Voorblad!$E$10=Rekenblad!BC809,Rekenblad!AW809,0)</f>
        <v>0</v>
      </c>
      <c r="BF809" s="37">
        <f>IF(Voorblad!$E$10=Rekenblad!BC809,Rekenblad!AX809,0)</f>
        <v>0</v>
      </c>
      <c r="BG809" s="62">
        <f>IF(Voorblad!$E$10=Rekenblad!BC809,Rekenblad!AY809,0)</f>
        <v>0</v>
      </c>
      <c r="BH809" s="37">
        <f>IF(Voorblad!$E$10=Rekenblad!BC809,Rekenblad!AZ809,0)</f>
        <v>0</v>
      </c>
      <c r="BI809" s="37">
        <f>IF(Voorblad!$E$10=Rekenblad!BC809,Rekenblad!BA809,0)</f>
        <v>0</v>
      </c>
      <c r="BK809">
        <v>98</v>
      </c>
      <c r="BL809" s="37">
        <f>IF(Voorblad!$E$14=Rekenblad!$BL$719,Rekenblad!BD809,0)</f>
        <v>0</v>
      </c>
      <c r="BM809" s="37">
        <f>IF(Voorblad!$E$14=Rekenblad!$BL$719,Rekenblad!BE809,0)</f>
        <v>0</v>
      </c>
      <c r="BN809" s="37">
        <f>IF(Voorblad!$E$14=Rekenblad!$BL$719,Rekenblad!BF809,0)</f>
        <v>0</v>
      </c>
      <c r="BO809" s="62">
        <f>IF(Voorblad!$E$14=Rekenblad!$BL$719,Rekenblad!BG809,0)</f>
        <v>0</v>
      </c>
      <c r="BP809" s="37">
        <f>IF(Voorblad!$E$14=Rekenblad!$BL$719,Rekenblad!BH809,0)</f>
        <v>0</v>
      </c>
      <c r="BQ809" s="37">
        <f>IF(Voorblad!$E$14=Rekenblad!$BL$719,Rekenblad!BI809,0)</f>
        <v>0</v>
      </c>
    </row>
    <row r="810" spans="2:69" x14ac:dyDescent="0.25">
      <c r="B810">
        <f>'Data TREND'!DL92</f>
        <v>99</v>
      </c>
      <c r="C810" s="37">
        <f>'Data TREND'!DN92</f>
        <v>1043.1099305592377</v>
      </c>
      <c r="D810" s="37">
        <f>'Data TREND'!DO92</f>
        <v>1522.0224211430736</v>
      </c>
      <c r="E810" s="37">
        <f>'Data TREND'!DP92</f>
        <v>524.81845262854324</v>
      </c>
      <c r="F810" s="62">
        <f>'Data TREND'!DQ92</f>
        <v>3089.4716899795094</v>
      </c>
      <c r="G810" s="37">
        <f>'Data TREND'!DR92</f>
        <v>74.732482047855456</v>
      </c>
      <c r="H810" s="37">
        <f>'Data TREND'!DS92</f>
        <v>30.423039584819026</v>
      </c>
      <c r="J810" s="37">
        <f t="shared" si="622"/>
        <v>1043.1099305592377</v>
      </c>
      <c r="K810" s="37">
        <f t="shared" si="623"/>
        <v>1522.0224211430736</v>
      </c>
      <c r="L810" s="37">
        <f t="shared" si="624"/>
        <v>524.81845262854324</v>
      </c>
      <c r="M810" s="62">
        <f t="shared" si="625"/>
        <v>3089.4716899795094</v>
      </c>
      <c r="N810" s="37">
        <f t="shared" si="626"/>
        <v>74.732482047855456</v>
      </c>
      <c r="O810" s="37">
        <f t="shared" si="627"/>
        <v>30.423039584819026</v>
      </c>
      <c r="Q810">
        <f>'Data TREND'!DL92</f>
        <v>99</v>
      </c>
      <c r="R810" s="37">
        <f>'Data TREND'!DU92</f>
        <v>1523.4598012083516</v>
      </c>
      <c r="S810" s="37">
        <f>'Data TREND'!DV92</f>
        <v>1520.5272687364386</v>
      </c>
      <c r="T810" s="37">
        <f>'Data TREND'!DW92</f>
        <v>524.08307757090631</v>
      </c>
      <c r="U810" s="62">
        <f>'Data TREND'!DX92</f>
        <v>3568.2481998977246</v>
      </c>
      <c r="V810" s="37">
        <f>'Data TREND'!DY92</f>
        <v>85.418433551197168</v>
      </c>
      <c r="W810" s="37">
        <f>'Data TREND'!DZ92</f>
        <v>34.814956870986308</v>
      </c>
      <c r="Y810" s="37">
        <f t="shared" si="604"/>
        <v>0</v>
      </c>
      <c r="Z810" s="37">
        <f t="shared" si="605"/>
        <v>0</v>
      </c>
      <c r="AA810" s="37">
        <f t="shared" si="606"/>
        <v>0</v>
      </c>
      <c r="AB810" s="62">
        <f t="shared" si="607"/>
        <v>0</v>
      </c>
      <c r="AC810" s="37">
        <f t="shared" si="608"/>
        <v>0</v>
      </c>
      <c r="AD810" s="37">
        <f t="shared" si="609"/>
        <v>0</v>
      </c>
      <c r="AF810">
        <f>'Data TREND'!DL92</f>
        <v>99</v>
      </c>
      <c r="AG810" s="37">
        <f>'Data TREND'!EB92</f>
        <v>1989.5362744208937</v>
      </c>
      <c r="AH810" s="37">
        <f>'Data TREND'!EC92</f>
        <v>1519.3248686767647</v>
      </c>
      <c r="AI810" s="37">
        <f>'Data TREND'!ED92</f>
        <v>523.37976409480962</v>
      </c>
      <c r="AJ810" s="62">
        <f>'Data TREND'!EE92</f>
        <v>4031.9263857049145</v>
      </c>
      <c r="AK810" s="37">
        <f>'Data TREND'!EF92</f>
        <v>95.202807156914901</v>
      </c>
      <c r="AL810" s="37">
        <f>'Data TREND'!EG92</f>
        <v>38.828660547664491</v>
      </c>
      <c r="AN810" s="37">
        <f t="shared" si="610"/>
        <v>0</v>
      </c>
      <c r="AO810" s="37">
        <f t="shared" si="611"/>
        <v>0</v>
      </c>
      <c r="AP810" s="37">
        <f t="shared" si="612"/>
        <v>0</v>
      </c>
      <c r="AQ810" s="62">
        <f t="shared" si="613"/>
        <v>0</v>
      </c>
      <c r="AR810" s="37">
        <f t="shared" si="614"/>
        <v>0</v>
      </c>
      <c r="AS810" s="37">
        <f t="shared" si="615"/>
        <v>0</v>
      </c>
      <c r="AU810">
        <v>99</v>
      </c>
      <c r="AV810" s="37">
        <f t="shared" si="616"/>
        <v>1043.1099305592377</v>
      </c>
      <c r="AW810" s="37">
        <f t="shared" si="617"/>
        <v>1522.0224211430736</v>
      </c>
      <c r="AX810" s="37">
        <f t="shared" si="618"/>
        <v>524.81845262854324</v>
      </c>
      <c r="AY810" s="62">
        <f t="shared" si="619"/>
        <v>3089.4716899795094</v>
      </c>
      <c r="AZ810" s="37">
        <f t="shared" si="620"/>
        <v>74.732482047855456</v>
      </c>
      <c r="BA810" s="37">
        <f t="shared" si="621"/>
        <v>30.423039584819026</v>
      </c>
      <c r="BC810">
        <v>99</v>
      </c>
      <c r="BD810" s="37">
        <f>IF(Voorblad!$E$10=Rekenblad!BC810,Rekenblad!AV810,0)</f>
        <v>0</v>
      </c>
      <c r="BE810" s="37">
        <f>IF(Voorblad!$E$10=Rekenblad!BC810,Rekenblad!AW810,0)</f>
        <v>0</v>
      </c>
      <c r="BF810" s="37">
        <f>IF(Voorblad!$E$10=Rekenblad!BC810,Rekenblad!AX810,0)</f>
        <v>0</v>
      </c>
      <c r="BG810" s="62">
        <f>IF(Voorblad!$E$10=Rekenblad!BC810,Rekenblad!AY810,0)</f>
        <v>0</v>
      </c>
      <c r="BH810" s="37">
        <f>IF(Voorblad!$E$10=Rekenblad!BC810,Rekenblad!AZ810,0)</f>
        <v>0</v>
      </c>
      <c r="BI810" s="37">
        <f>IF(Voorblad!$E$10=Rekenblad!BC810,Rekenblad!BA810,0)</f>
        <v>0</v>
      </c>
      <c r="BK810">
        <v>99</v>
      </c>
      <c r="BL810" s="37">
        <f>IF(Voorblad!$E$14=Rekenblad!$BL$719,Rekenblad!BD810,0)</f>
        <v>0</v>
      </c>
      <c r="BM810" s="37">
        <f>IF(Voorblad!$E$14=Rekenblad!$BL$719,Rekenblad!BE810,0)</f>
        <v>0</v>
      </c>
      <c r="BN810" s="37">
        <f>IF(Voorblad!$E$14=Rekenblad!$BL$719,Rekenblad!BF810,0)</f>
        <v>0</v>
      </c>
      <c r="BO810" s="62">
        <f>IF(Voorblad!$E$14=Rekenblad!$BL$719,Rekenblad!BG810,0)</f>
        <v>0</v>
      </c>
      <c r="BP810" s="37">
        <f>IF(Voorblad!$E$14=Rekenblad!$BL$719,Rekenblad!BH810,0)</f>
        <v>0</v>
      </c>
      <c r="BQ810" s="37">
        <f>IF(Voorblad!$E$14=Rekenblad!$BL$719,Rekenblad!BI810,0)</f>
        <v>0</v>
      </c>
    </row>
    <row r="811" spans="2:69" x14ac:dyDescent="0.25">
      <c r="B811">
        <f>'Data TREND'!DL93</f>
        <v>100</v>
      </c>
      <c r="C811" s="37">
        <f>'Data TREND'!DN93</f>
        <v>1051.4712325366493</v>
      </c>
      <c r="D811" s="37">
        <f>'Data TREND'!DO93</f>
        <v>1536.8349845776195</v>
      </c>
      <c r="E811" s="37">
        <f>'Data TREND'!DP93</f>
        <v>530.07129635995898</v>
      </c>
      <c r="F811" s="62">
        <f>'Data TREND'!DQ93</f>
        <v>3117.8915340752528</v>
      </c>
      <c r="G811" s="37">
        <f>'Data TREND'!DR93</f>
        <v>74.284780602649377</v>
      </c>
      <c r="H811" s="37">
        <f>'Data TREND'!DS93</f>
        <v>30.238780971351954</v>
      </c>
      <c r="J811" s="37">
        <f t="shared" si="622"/>
        <v>1051.4712325366493</v>
      </c>
      <c r="K811" s="37">
        <f t="shared" si="623"/>
        <v>1536.8349845776195</v>
      </c>
      <c r="L811" s="37">
        <f t="shared" si="624"/>
        <v>530.07129635995898</v>
      </c>
      <c r="M811" s="62">
        <f t="shared" si="625"/>
        <v>3117.8915340752528</v>
      </c>
      <c r="N811" s="37">
        <f t="shared" si="626"/>
        <v>74.284780602649377</v>
      </c>
      <c r="O811" s="37">
        <f t="shared" si="627"/>
        <v>30.238780971351954</v>
      </c>
      <c r="Q811">
        <f>'Data TREND'!DL93</f>
        <v>100</v>
      </c>
      <c r="R811" s="37">
        <f>'Data TREND'!DU93</f>
        <v>1535.359262372443</v>
      </c>
      <c r="S811" s="37">
        <f>'Data TREND'!DV93</f>
        <v>1535.2920706836194</v>
      </c>
      <c r="T811" s="37">
        <f>'Data TREND'!DW93</f>
        <v>529.2596290173567</v>
      </c>
      <c r="U811" s="62">
        <f>'Data TREND'!DX93</f>
        <v>3600.0902335599922</v>
      </c>
      <c r="V811" s="37">
        <f>'Data TREND'!DY93</f>
        <v>84.748724435351761</v>
      </c>
      <c r="W811" s="37">
        <f>'Data TREND'!DZ93</f>
        <v>34.5406983972915</v>
      </c>
      <c r="Y811" s="37">
        <f t="shared" si="604"/>
        <v>0</v>
      </c>
      <c r="Z811" s="37">
        <f t="shared" si="605"/>
        <v>0</v>
      </c>
      <c r="AA811" s="37">
        <f t="shared" si="606"/>
        <v>0</v>
      </c>
      <c r="AB811" s="62">
        <f t="shared" si="607"/>
        <v>0</v>
      </c>
      <c r="AC811" s="37">
        <f t="shared" si="608"/>
        <v>0</v>
      </c>
      <c r="AD811" s="37">
        <f t="shared" si="609"/>
        <v>0</v>
      </c>
      <c r="AF811">
        <f>'Data TREND'!DL93</f>
        <v>100</v>
      </c>
      <c r="AG811" s="37">
        <f>'Data TREND'!EB93</f>
        <v>2004.8174767531157</v>
      </c>
      <c r="AH811" s="37">
        <f>'Data TREND'!EC93</f>
        <v>1534.0430748355272</v>
      </c>
      <c r="AI811" s="37">
        <f>'Data TREND'!ED93</f>
        <v>528.47006092977051</v>
      </c>
      <c r="AJ811" s="62">
        <f>'Data TREND'!EE93</f>
        <v>4067.0118377363324</v>
      </c>
      <c r="AK811" s="37">
        <f>'Data TREND'!EF93</f>
        <v>94.288627723176631</v>
      </c>
      <c r="AL811" s="37">
        <f>'Data TREND'!EG93</f>
        <v>38.453115016150804</v>
      </c>
      <c r="AN811" s="37">
        <f t="shared" si="610"/>
        <v>0</v>
      </c>
      <c r="AO811" s="37">
        <f t="shared" si="611"/>
        <v>0</v>
      </c>
      <c r="AP811" s="37">
        <f t="shared" si="612"/>
        <v>0</v>
      </c>
      <c r="AQ811" s="62">
        <f t="shared" si="613"/>
        <v>0</v>
      </c>
      <c r="AR811" s="37">
        <f t="shared" si="614"/>
        <v>0</v>
      </c>
      <c r="AS811" s="37">
        <f t="shared" si="615"/>
        <v>0</v>
      </c>
      <c r="AU811">
        <v>100</v>
      </c>
      <c r="AV811" s="37">
        <f t="shared" si="616"/>
        <v>1051.4712325366493</v>
      </c>
      <c r="AW811" s="37">
        <f t="shared" si="617"/>
        <v>1536.8349845776195</v>
      </c>
      <c r="AX811" s="37">
        <f t="shared" si="618"/>
        <v>530.07129635995898</v>
      </c>
      <c r="AY811" s="62">
        <f t="shared" si="619"/>
        <v>3117.8915340752528</v>
      </c>
      <c r="AZ811" s="37">
        <f t="shared" si="620"/>
        <v>74.284780602649377</v>
      </c>
      <c r="BA811" s="37">
        <f t="shared" si="621"/>
        <v>30.238780971351954</v>
      </c>
      <c r="BC811">
        <v>100</v>
      </c>
      <c r="BD811" s="37">
        <f>IF(Voorblad!$E$10=Rekenblad!BC811,Rekenblad!AV811,0)</f>
        <v>0</v>
      </c>
      <c r="BE811" s="37">
        <f>IF(Voorblad!$E$10=Rekenblad!BC811,Rekenblad!AW811,0)</f>
        <v>0</v>
      </c>
      <c r="BF811" s="37">
        <f>IF(Voorblad!$E$10=Rekenblad!BC811,Rekenblad!AX811,0)</f>
        <v>0</v>
      </c>
      <c r="BG811" s="62">
        <f>IF(Voorblad!$E$10=Rekenblad!BC811,Rekenblad!AY811,0)</f>
        <v>0</v>
      </c>
      <c r="BH811" s="37">
        <f>IF(Voorblad!$E$10=Rekenblad!BC811,Rekenblad!AZ811,0)</f>
        <v>0</v>
      </c>
      <c r="BI811" s="37">
        <f>IF(Voorblad!$E$10=Rekenblad!BC811,Rekenblad!BA811,0)</f>
        <v>0</v>
      </c>
      <c r="BK811">
        <v>100</v>
      </c>
      <c r="BL811" s="37">
        <f>IF(Voorblad!$E$14=Rekenblad!$BL$719,Rekenblad!BD811,0)</f>
        <v>0</v>
      </c>
      <c r="BM811" s="37">
        <f>IF(Voorblad!$E$14=Rekenblad!$BL$719,Rekenblad!BE811,0)</f>
        <v>0</v>
      </c>
      <c r="BN811" s="37">
        <f>IF(Voorblad!$E$14=Rekenblad!$BL$719,Rekenblad!BF811,0)</f>
        <v>0</v>
      </c>
      <c r="BO811" s="62">
        <f>IF(Voorblad!$E$14=Rekenblad!$BL$719,Rekenblad!BG811,0)</f>
        <v>0</v>
      </c>
      <c r="BP811" s="37">
        <f>IF(Voorblad!$E$14=Rekenblad!$BL$719,Rekenblad!BH811,0)</f>
        <v>0</v>
      </c>
      <c r="BQ811" s="37">
        <f>IF(Voorblad!$E$14=Rekenblad!$BL$719,Rekenblad!BI811,0)</f>
        <v>0</v>
      </c>
    </row>
    <row r="812" spans="2:69" x14ac:dyDescent="0.25">
      <c r="B812">
        <f>'Data TREND'!DL94</f>
        <v>101</v>
      </c>
      <c r="C812" s="37">
        <f>'Data TREND'!DN94</f>
        <v>1059.8325345140609</v>
      </c>
      <c r="D812" s="37">
        <f>'Data TREND'!DO94</f>
        <v>1551.6475480121655</v>
      </c>
      <c r="E812" s="37">
        <f>'Data TREND'!DP94</f>
        <v>535.32414009137472</v>
      </c>
      <c r="F812" s="62">
        <f>'Data TREND'!DQ94</f>
        <v>3146.3113781709962</v>
      </c>
      <c r="G812" s="37">
        <f>'Data TREND'!DR94</f>
        <v>73.837079157443299</v>
      </c>
      <c r="H812" s="37">
        <f>'Data TREND'!DS94</f>
        <v>30.054522357884881</v>
      </c>
      <c r="J812" s="37">
        <f t="shared" si="622"/>
        <v>1059.8325345140609</v>
      </c>
      <c r="K812" s="37">
        <f t="shared" si="623"/>
        <v>1551.6475480121655</v>
      </c>
      <c r="L812" s="37">
        <f t="shared" si="624"/>
        <v>535.32414009137472</v>
      </c>
      <c r="M812" s="62">
        <f t="shared" si="625"/>
        <v>3146.3113781709962</v>
      </c>
      <c r="N812" s="37">
        <f t="shared" si="626"/>
        <v>73.837079157443299</v>
      </c>
      <c r="O812" s="37">
        <f t="shared" si="627"/>
        <v>30.054522357884881</v>
      </c>
      <c r="Q812">
        <f>'Data TREND'!DL94</f>
        <v>101</v>
      </c>
      <c r="R812" s="37">
        <f>'Data TREND'!DU94</f>
        <v>1547.2587235365345</v>
      </c>
      <c r="S812" s="37">
        <f>'Data TREND'!DV94</f>
        <v>1550.0568726308002</v>
      </c>
      <c r="T812" s="37">
        <f>'Data TREND'!DW94</f>
        <v>534.4361804638072</v>
      </c>
      <c r="U812" s="62">
        <f>'Data TREND'!DX94</f>
        <v>3631.9322672222588</v>
      </c>
      <c r="V812" s="37">
        <f>'Data TREND'!DY94</f>
        <v>84.07901531950634</v>
      </c>
      <c r="W812" s="37">
        <f>'Data TREND'!DZ94</f>
        <v>34.266439923596693</v>
      </c>
      <c r="Y812" s="37">
        <f t="shared" si="604"/>
        <v>0</v>
      </c>
      <c r="Z812" s="37">
        <f t="shared" si="605"/>
        <v>0</v>
      </c>
      <c r="AA812" s="37">
        <f t="shared" si="606"/>
        <v>0</v>
      </c>
      <c r="AB812" s="62">
        <f t="shared" si="607"/>
        <v>0</v>
      </c>
      <c r="AC812" s="37">
        <f t="shared" si="608"/>
        <v>0</v>
      </c>
      <c r="AD812" s="37">
        <f t="shared" si="609"/>
        <v>0</v>
      </c>
      <c r="AF812">
        <f>'Data TREND'!DL94</f>
        <v>101</v>
      </c>
      <c r="AG812" s="37">
        <f>'Data TREND'!EB94</f>
        <v>2020.0986790853376</v>
      </c>
      <c r="AH812" s="37">
        <f>'Data TREND'!EC94</f>
        <v>1548.76128099429</v>
      </c>
      <c r="AI812" s="37">
        <f>'Data TREND'!ED94</f>
        <v>533.56035776473129</v>
      </c>
      <c r="AJ812" s="62">
        <f>'Data TREND'!EE94</f>
        <v>4102.0972897677493</v>
      </c>
      <c r="AK812" s="37">
        <f>'Data TREND'!EF94</f>
        <v>93.374448289438362</v>
      </c>
      <c r="AL812" s="37">
        <f>'Data TREND'!EG94</f>
        <v>38.077569484637117</v>
      </c>
      <c r="AN812" s="37">
        <f t="shared" si="610"/>
        <v>0</v>
      </c>
      <c r="AO812" s="37">
        <f t="shared" si="611"/>
        <v>0</v>
      </c>
      <c r="AP812" s="37">
        <f t="shared" si="612"/>
        <v>0</v>
      </c>
      <c r="AQ812" s="62">
        <f t="shared" si="613"/>
        <v>0</v>
      </c>
      <c r="AR812" s="37">
        <f t="shared" si="614"/>
        <v>0</v>
      </c>
      <c r="AS812" s="37">
        <f t="shared" si="615"/>
        <v>0</v>
      </c>
      <c r="AU812">
        <v>101</v>
      </c>
      <c r="AV812" s="37">
        <f t="shared" si="616"/>
        <v>1059.8325345140609</v>
      </c>
      <c r="AW812" s="37">
        <f t="shared" si="617"/>
        <v>1551.6475480121655</v>
      </c>
      <c r="AX812" s="37">
        <f t="shared" si="618"/>
        <v>535.32414009137472</v>
      </c>
      <c r="AY812" s="62">
        <f t="shared" si="619"/>
        <v>3146.3113781709962</v>
      </c>
      <c r="AZ812" s="37">
        <f t="shared" si="620"/>
        <v>73.837079157443299</v>
      </c>
      <c r="BA812" s="37">
        <f t="shared" si="621"/>
        <v>30.054522357884881</v>
      </c>
      <c r="BC812">
        <v>101</v>
      </c>
      <c r="BD812" s="37">
        <f>IF(Voorblad!$E$10=Rekenblad!BC812,Rekenblad!AV812,0)</f>
        <v>0</v>
      </c>
      <c r="BE812" s="37">
        <f>IF(Voorblad!$E$10=Rekenblad!BC812,Rekenblad!AW812,0)</f>
        <v>0</v>
      </c>
      <c r="BF812" s="37">
        <f>IF(Voorblad!$E$10=Rekenblad!BC812,Rekenblad!AX812,0)</f>
        <v>0</v>
      </c>
      <c r="BG812" s="62">
        <f>IF(Voorblad!$E$10=Rekenblad!BC812,Rekenblad!AY812,0)</f>
        <v>0</v>
      </c>
      <c r="BH812" s="37">
        <f>IF(Voorblad!$E$10=Rekenblad!BC812,Rekenblad!AZ812,0)</f>
        <v>0</v>
      </c>
      <c r="BI812" s="37">
        <f>IF(Voorblad!$E$10=Rekenblad!BC812,Rekenblad!BA812,0)</f>
        <v>0</v>
      </c>
      <c r="BK812">
        <v>101</v>
      </c>
      <c r="BL812" s="37">
        <f>IF(Voorblad!$E$14=Rekenblad!$BL$719,Rekenblad!BD812,0)</f>
        <v>0</v>
      </c>
      <c r="BM812" s="37">
        <f>IF(Voorblad!$E$14=Rekenblad!$BL$719,Rekenblad!BE812,0)</f>
        <v>0</v>
      </c>
      <c r="BN812" s="37">
        <f>IF(Voorblad!$E$14=Rekenblad!$BL$719,Rekenblad!BF812,0)</f>
        <v>0</v>
      </c>
      <c r="BO812" s="62">
        <f>IF(Voorblad!$E$14=Rekenblad!$BL$719,Rekenblad!BG812,0)</f>
        <v>0</v>
      </c>
      <c r="BP812" s="37">
        <f>IF(Voorblad!$E$14=Rekenblad!$BL$719,Rekenblad!BH812,0)</f>
        <v>0</v>
      </c>
      <c r="BQ812" s="37">
        <f>IF(Voorblad!$E$14=Rekenblad!$BL$719,Rekenblad!BI812,0)</f>
        <v>0</v>
      </c>
    </row>
    <row r="813" spans="2:69" x14ac:dyDescent="0.25">
      <c r="B813">
        <f>'Data TREND'!DL95</f>
        <v>102</v>
      </c>
      <c r="C813" s="37">
        <f>'Data TREND'!DN95</f>
        <v>1068.1938364914724</v>
      </c>
      <c r="D813" s="37">
        <f>'Data TREND'!DO95</f>
        <v>1566.4601114467116</v>
      </c>
      <c r="E813" s="37">
        <f>'Data TREND'!DP95</f>
        <v>540.57698382279045</v>
      </c>
      <c r="F813" s="62">
        <f>'Data TREND'!DQ95</f>
        <v>3174.7312222667397</v>
      </c>
      <c r="G813" s="37">
        <f>'Data TREND'!DR95</f>
        <v>73.389377712237206</v>
      </c>
      <c r="H813" s="37">
        <f>'Data TREND'!DS95</f>
        <v>29.870263744417809</v>
      </c>
      <c r="J813" s="37">
        <f t="shared" si="622"/>
        <v>1068.1938364914724</v>
      </c>
      <c r="K813" s="37">
        <f t="shared" si="623"/>
        <v>1566.4601114467116</v>
      </c>
      <c r="L813" s="37">
        <f t="shared" si="624"/>
        <v>540.57698382279045</v>
      </c>
      <c r="M813" s="62">
        <f t="shared" si="625"/>
        <v>3174.7312222667397</v>
      </c>
      <c r="N813" s="37">
        <f t="shared" si="626"/>
        <v>73.389377712237206</v>
      </c>
      <c r="O813" s="37">
        <f t="shared" si="627"/>
        <v>29.870263744417809</v>
      </c>
      <c r="Q813">
        <f>'Data TREND'!DL95</f>
        <v>102</v>
      </c>
      <c r="R813" s="37">
        <f>'Data TREND'!DU95</f>
        <v>1559.158184700626</v>
      </c>
      <c r="S813" s="37">
        <f>'Data TREND'!DV95</f>
        <v>1564.821674577981</v>
      </c>
      <c r="T813" s="37">
        <f>'Data TREND'!DW95</f>
        <v>539.61273191025759</v>
      </c>
      <c r="U813" s="62">
        <f>'Data TREND'!DX95</f>
        <v>3663.7743008845264</v>
      </c>
      <c r="V813" s="37">
        <f>'Data TREND'!DY95</f>
        <v>83.409306203660933</v>
      </c>
      <c r="W813" s="37">
        <f>'Data TREND'!DZ95</f>
        <v>33.992181449901892</v>
      </c>
      <c r="Y813" s="37">
        <f t="shared" si="604"/>
        <v>0</v>
      </c>
      <c r="Z813" s="37">
        <f t="shared" si="605"/>
        <v>0</v>
      </c>
      <c r="AA813" s="37">
        <f t="shared" si="606"/>
        <v>0</v>
      </c>
      <c r="AB813" s="62">
        <f t="shared" si="607"/>
        <v>0</v>
      </c>
      <c r="AC813" s="37">
        <f t="shared" si="608"/>
        <v>0</v>
      </c>
      <c r="AD813" s="37">
        <f t="shared" si="609"/>
        <v>0</v>
      </c>
      <c r="AF813">
        <f>'Data TREND'!DL95</f>
        <v>102</v>
      </c>
      <c r="AG813" s="37">
        <f>'Data TREND'!EB95</f>
        <v>2035.3798814175595</v>
      </c>
      <c r="AH813" s="37">
        <f>'Data TREND'!EC95</f>
        <v>1563.4794871530526</v>
      </c>
      <c r="AI813" s="37">
        <f>'Data TREND'!ED95</f>
        <v>538.65065459969207</v>
      </c>
      <c r="AJ813" s="62">
        <f>'Data TREND'!EE95</f>
        <v>4137.1827417991663</v>
      </c>
      <c r="AK813" s="37">
        <f>'Data TREND'!EF95</f>
        <v>92.460268855700093</v>
      </c>
      <c r="AL813" s="37">
        <f>'Data TREND'!EG95</f>
        <v>37.70202395312343</v>
      </c>
      <c r="AN813" s="37">
        <f t="shared" si="610"/>
        <v>0</v>
      </c>
      <c r="AO813" s="37">
        <f t="shared" si="611"/>
        <v>0</v>
      </c>
      <c r="AP813" s="37">
        <f t="shared" si="612"/>
        <v>0</v>
      </c>
      <c r="AQ813" s="62">
        <f t="shared" si="613"/>
        <v>0</v>
      </c>
      <c r="AR813" s="37">
        <f t="shared" si="614"/>
        <v>0</v>
      </c>
      <c r="AS813" s="37">
        <f t="shared" si="615"/>
        <v>0</v>
      </c>
      <c r="AU813">
        <v>102</v>
      </c>
      <c r="AV813" s="37">
        <f t="shared" si="616"/>
        <v>1068.1938364914724</v>
      </c>
      <c r="AW813" s="37">
        <f t="shared" si="617"/>
        <v>1566.4601114467116</v>
      </c>
      <c r="AX813" s="37">
        <f t="shared" si="618"/>
        <v>540.57698382279045</v>
      </c>
      <c r="AY813" s="62">
        <f t="shared" si="619"/>
        <v>3174.7312222667397</v>
      </c>
      <c r="AZ813" s="37">
        <f t="shared" si="620"/>
        <v>73.389377712237206</v>
      </c>
      <c r="BA813" s="37">
        <f t="shared" si="621"/>
        <v>29.870263744417809</v>
      </c>
      <c r="BC813">
        <v>102</v>
      </c>
      <c r="BD813" s="37">
        <f>IF(Voorblad!$E$10=Rekenblad!BC813,Rekenblad!AV813,0)</f>
        <v>0</v>
      </c>
      <c r="BE813" s="37">
        <f>IF(Voorblad!$E$10=Rekenblad!BC813,Rekenblad!AW813,0)</f>
        <v>0</v>
      </c>
      <c r="BF813" s="37">
        <f>IF(Voorblad!$E$10=Rekenblad!BC813,Rekenblad!AX813,0)</f>
        <v>0</v>
      </c>
      <c r="BG813" s="62">
        <f>IF(Voorblad!$E$10=Rekenblad!BC813,Rekenblad!AY813,0)</f>
        <v>0</v>
      </c>
      <c r="BH813" s="37">
        <f>IF(Voorblad!$E$10=Rekenblad!BC813,Rekenblad!AZ813,0)</f>
        <v>0</v>
      </c>
      <c r="BI813" s="37">
        <f>IF(Voorblad!$E$10=Rekenblad!BC813,Rekenblad!BA813,0)</f>
        <v>0</v>
      </c>
      <c r="BK813">
        <v>102</v>
      </c>
      <c r="BL813" s="37">
        <f>IF(Voorblad!$E$14=Rekenblad!$BL$719,Rekenblad!BD813,0)</f>
        <v>0</v>
      </c>
      <c r="BM813" s="37">
        <f>IF(Voorblad!$E$14=Rekenblad!$BL$719,Rekenblad!BE813,0)</f>
        <v>0</v>
      </c>
      <c r="BN813" s="37">
        <f>IF(Voorblad!$E$14=Rekenblad!$BL$719,Rekenblad!BF813,0)</f>
        <v>0</v>
      </c>
      <c r="BO813" s="62">
        <f>IF(Voorblad!$E$14=Rekenblad!$BL$719,Rekenblad!BG813,0)</f>
        <v>0</v>
      </c>
      <c r="BP813" s="37">
        <f>IF(Voorblad!$E$14=Rekenblad!$BL$719,Rekenblad!BH813,0)</f>
        <v>0</v>
      </c>
      <c r="BQ813" s="37">
        <f>IF(Voorblad!$E$14=Rekenblad!$BL$719,Rekenblad!BI813,0)</f>
        <v>0</v>
      </c>
    </row>
    <row r="814" spans="2:69" x14ac:dyDescent="0.25">
      <c r="B814">
        <f>'Data TREND'!DL96</f>
        <v>103</v>
      </c>
      <c r="C814" s="37">
        <f>'Data TREND'!DN96</f>
        <v>1076.555138468884</v>
      </c>
      <c r="D814" s="37">
        <f>'Data TREND'!DO96</f>
        <v>1581.2726748812574</v>
      </c>
      <c r="E814" s="37">
        <f>'Data TREND'!DP96</f>
        <v>545.82982755420608</v>
      </c>
      <c r="F814" s="62">
        <f>'Data TREND'!DQ96</f>
        <v>3203.151066362484</v>
      </c>
      <c r="G814" s="37">
        <f>'Data TREND'!DR96</f>
        <v>72.941676267031141</v>
      </c>
      <c r="H814" s="37">
        <f>'Data TREND'!DS96</f>
        <v>29.686005130950736</v>
      </c>
      <c r="J814" s="37">
        <f t="shared" si="622"/>
        <v>1076.555138468884</v>
      </c>
      <c r="K814" s="37">
        <f t="shared" si="623"/>
        <v>1581.2726748812574</v>
      </c>
      <c r="L814" s="37">
        <f t="shared" si="624"/>
        <v>545.82982755420608</v>
      </c>
      <c r="M814" s="62">
        <f t="shared" si="625"/>
        <v>3203.151066362484</v>
      </c>
      <c r="N814" s="37">
        <f t="shared" si="626"/>
        <v>72.941676267031141</v>
      </c>
      <c r="O814" s="37">
        <f t="shared" si="627"/>
        <v>29.686005130950736</v>
      </c>
      <c r="Q814">
        <f>'Data TREND'!DL96</f>
        <v>103</v>
      </c>
      <c r="R814" s="37">
        <f>'Data TREND'!DU96</f>
        <v>1571.0576458647174</v>
      </c>
      <c r="S814" s="37">
        <f>'Data TREND'!DV96</f>
        <v>1579.5864765251617</v>
      </c>
      <c r="T814" s="37">
        <f>'Data TREND'!DW96</f>
        <v>544.78928335670798</v>
      </c>
      <c r="U814" s="62">
        <f>'Data TREND'!DX96</f>
        <v>3695.616334546794</v>
      </c>
      <c r="V814" s="37">
        <f>'Data TREND'!DY96</f>
        <v>82.739597087815511</v>
      </c>
      <c r="W814" s="37">
        <f>'Data TREND'!DZ96</f>
        <v>33.717922976207085</v>
      </c>
      <c r="Y814" s="37">
        <f t="shared" si="604"/>
        <v>0</v>
      </c>
      <c r="Z814" s="37">
        <f t="shared" si="605"/>
        <v>0</v>
      </c>
      <c r="AA814" s="37">
        <f t="shared" si="606"/>
        <v>0</v>
      </c>
      <c r="AB814" s="62">
        <f t="shared" si="607"/>
        <v>0</v>
      </c>
      <c r="AC814" s="37">
        <f t="shared" si="608"/>
        <v>0</v>
      </c>
      <c r="AD814" s="37">
        <f t="shared" si="609"/>
        <v>0</v>
      </c>
      <c r="AF814">
        <f>'Data TREND'!DL96</f>
        <v>103</v>
      </c>
      <c r="AG814" s="37">
        <f>'Data TREND'!EB96</f>
        <v>2050.6610837497815</v>
      </c>
      <c r="AH814" s="37">
        <f>'Data TREND'!EC96</f>
        <v>1578.1976933118151</v>
      </c>
      <c r="AI814" s="37">
        <f>'Data TREND'!ED96</f>
        <v>543.74095143465286</v>
      </c>
      <c r="AJ814" s="62">
        <f>'Data TREND'!EE96</f>
        <v>4172.2681938305841</v>
      </c>
      <c r="AK814" s="37">
        <f>'Data TREND'!EF96</f>
        <v>91.546089421961824</v>
      </c>
      <c r="AL814" s="37">
        <f>'Data TREND'!EG96</f>
        <v>37.326478421609742</v>
      </c>
      <c r="AN814" s="37">
        <f t="shared" si="610"/>
        <v>0</v>
      </c>
      <c r="AO814" s="37">
        <f t="shared" si="611"/>
        <v>0</v>
      </c>
      <c r="AP814" s="37">
        <f t="shared" si="612"/>
        <v>0</v>
      </c>
      <c r="AQ814" s="62">
        <f t="shared" si="613"/>
        <v>0</v>
      </c>
      <c r="AR814" s="37">
        <f t="shared" si="614"/>
        <v>0</v>
      </c>
      <c r="AS814" s="37">
        <f t="shared" si="615"/>
        <v>0</v>
      </c>
      <c r="AU814">
        <v>103</v>
      </c>
      <c r="AV814" s="37">
        <f t="shared" si="616"/>
        <v>1076.555138468884</v>
      </c>
      <c r="AW814" s="37">
        <f t="shared" si="617"/>
        <v>1581.2726748812574</v>
      </c>
      <c r="AX814" s="37">
        <f t="shared" si="618"/>
        <v>545.82982755420608</v>
      </c>
      <c r="AY814" s="62">
        <f t="shared" si="619"/>
        <v>3203.151066362484</v>
      </c>
      <c r="AZ814" s="37">
        <f t="shared" si="620"/>
        <v>72.941676267031141</v>
      </c>
      <c r="BA814" s="37">
        <f t="shared" si="621"/>
        <v>29.686005130950736</v>
      </c>
      <c r="BC814">
        <v>103</v>
      </c>
      <c r="BD814" s="37">
        <f>IF(Voorblad!$E$10=Rekenblad!BC814,Rekenblad!AV814,0)</f>
        <v>0</v>
      </c>
      <c r="BE814" s="37">
        <f>IF(Voorblad!$E$10=Rekenblad!BC814,Rekenblad!AW814,0)</f>
        <v>0</v>
      </c>
      <c r="BF814" s="37">
        <f>IF(Voorblad!$E$10=Rekenblad!BC814,Rekenblad!AX814,0)</f>
        <v>0</v>
      </c>
      <c r="BG814" s="62">
        <f>IF(Voorblad!$E$10=Rekenblad!BC814,Rekenblad!AY814,0)</f>
        <v>0</v>
      </c>
      <c r="BH814" s="37">
        <f>IF(Voorblad!$E$10=Rekenblad!BC814,Rekenblad!AZ814,0)</f>
        <v>0</v>
      </c>
      <c r="BI814" s="37">
        <f>IF(Voorblad!$E$10=Rekenblad!BC814,Rekenblad!BA814,0)</f>
        <v>0</v>
      </c>
      <c r="BK814">
        <v>103</v>
      </c>
      <c r="BL814" s="37">
        <f>IF(Voorblad!$E$14=Rekenblad!$BL$719,Rekenblad!BD814,0)</f>
        <v>0</v>
      </c>
      <c r="BM814" s="37">
        <f>IF(Voorblad!$E$14=Rekenblad!$BL$719,Rekenblad!BE814,0)</f>
        <v>0</v>
      </c>
      <c r="BN814" s="37">
        <f>IF(Voorblad!$E$14=Rekenblad!$BL$719,Rekenblad!BF814,0)</f>
        <v>0</v>
      </c>
      <c r="BO814" s="62">
        <f>IF(Voorblad!$E$14=Rekenblad!$BL$719,Rekenblad!BG814,0)</f>
        <v>0</v>
      </c>
      <c r="BP814" s="37">
        <f>IF(Voorblad!$E$14=Rekenblad!$BL$719,Rekenblad!BH814,0)</f>
        <v>0</v>
      </c>
      <c r="BQ814" s="37">
        <f>IF(Voorblad!$E$14=Rekenblad!$BL$719,Rekenblad!BI814,0)</f>
        <v>0</v>
      </c>
    </row>
    <row r="815" spans="2:69" x14ac:dyDescent="0.25">
      <c r="B815">
        <f>'Data TREND'!DL97</f>
        <v>104</v>
      </c>
      <c r="C815" s="37">
        <f>'Data TREND'!DN97</f>
        <v>1084.9164404462956</v>
      </c>
      <c r="D815" s="37">
        <f>'Data TREND'!DO97</f>
        <v>1596.0852383158035</v>
      </c>
      <c r="E815" s="37">
        <f>'Data TREND'!DP97</f>
        <v>551.08267128562181</v>
      </c>
      <c r="F815" s="62">
        <f>'Data TREND'!DQ97</f>
        <v>3231.5709104582274</v>
      </c>
      <c r="G815" s="37">
        <f>'Data TREND'!DR97</f>
        <v>72.493974821825049</v>
      </c>
      <c r="H815" s="37">
        <f>'Data TREND'!DS97</f>
        <v>29.501746517483664</v>
      </c>
      <c r="J815" s="37">
        <f t="shared" si="622"/>
        <v>1084.9164404462956</v>
      </c>
      <c r="K815" s="37">
        <f t="shared" si="623"/>
        <v>1596.0852383158035</v>
      </c>
      <c r="L815" s="37">
        <f t="shared" si="624"/>
        <v>551.08267128562181</v>
      </c>
      <c r="M815" s="62">
        <f t="shared" si="625"/>
        <v>3231.5709104582274</v>
      </c>
      <c r="N815" s="37">
        <f t="shared" si="626"/>
        <v>72.493974821825049</v>
      </c>
      <c r="O815" s="37">
        <f t="shared" si="627"/>
        <v>29.501746517483664</v>
      </c>
      <c r="Q815">
        <f>'Data TREND'!DL97</f>
        <v>104</v>
      </c>
      <c r="R815" s="37">
        <f>'Data TREND'!DU97</f>
        <v>1582.9571070288091</v>
      </c>
      <c r="S815" s="37">
        <f>'Data TREND'!DV97</f>
        <v>1594.3512784723425</v>
      </c>
      <c r="T815" s="37">
        <f>'Data TREND'!DW97</f>
        <v>549.96583480315849</v>
      </c>
      <c r="U815" s="62">
        <f>'Data TREND'!DX97</f>
        <v>3727.4583682090615</v>
      </c>
      <c r="V815" s="37">
        <f>'Data TREND'!DY97</f>
        <v>82.069887971970104</v>
      </c>
      <c r="W815" s="37">
        <f>'Data TREND'!DZ97</f>
        <v>33.443664502512277</v>
      </c>
      <c r="Y815" s="37">
        <f t="shared" si="604"/>
        <v>0</v>
      </c>
      <c r="Z815" s="37">
        <f t="shared" si="605"/>
        <v>0</v>
      </c>
      <c r="AA815" s="37">
        <f t="shared" si="606"/>
        <v>0</v>
      </c>
      <c r="AB815" s="62">
        <f t="shared" si="607"/>
        <v>0</v>
      </c>
      <c r="AC815" s="37">
        <f t="shared" si="608"/>
        <v>0</v>
      </c>
      <c r="AD815" s="37">
        <f t="shared" si="609"/>
        <v>0</v>
      </c>
      <c r="AF815">
        <f>'Data TREND'!DL97</f>
        <v>104</v>
      </c>
      <c r="AG815" s="37">
        <f>'Data TREND'!EB97</f>
        <v>2065.9422860820032</v>
      </c>
      <c r="AH815" s="37">
        <f>'Data TREND'!EC97</f>
        <v>1592.9158994705779</v>
      </c>
      <c r="AI815" s="37">
        <f>'Data TREND'!ED97</f>
        <v>548.83124826961375</v>
      </c>
      <c r="AJ815" s="62">
        <f>'Data TREND'!EE97</f>
        <v>4207.353645862001</v>
      </c>
      <c r="AK815" s="37">
        <f>'Data TREND'!EF97</f>
        <v>90.631909988223555</v>
      </c>
      <c r="AL815" s="37">
        <f>'Data TREND'!EG97</f>
        <v>36.950932890096055</v>
      </c>
      <c r="AN815" s="37">
        <f t="shared" si="610"/>
        <v>0</v>
      </c>
      <c r="AO815" s="37">
        <f t="shared" si="611"/>
        <v>0</v>
      </c>
      <c r="AP815" s="37">
        <f t="shared" si="612"/>
        <v>0</v>
      </c>
      <c r="AQ815" s="62">
        <f t="shared" si="613"/>
        <v>0</v>
      </c>
      <c r="AR815" s="37">
        <f t="shared" si="614"/>
        <v>0</v>
      </c>
      <c r="AS815" s="37">
        <f t="shared" si="615"/>
        <v>0</v>
      </c>
      <c r="AU815">
        <v>104</v>
      </c>
      <c r="AV815" s="37">
        <f t="shared" si="616"/>
        <v>1084.9164404462956</v>
      </c>
      <c r="AW815" s="37">
        <f t="shared" si="617"/>
        <v>1596.0852383158035</v>
      </c>
      <c r="AX815" s="37">
        <f t="shared" si="618"/>
        <v>551.08267128562181</v>
      </c>
      <c r="AY815" s="62">
        <f t="shared" si="619"/>
        <v>3231.5709104582274</v>
      </c>
      <c r="AZ815" s="37">
        <f t="shared" si="620"/>
        <v>72.493974821825049</v>
      </c>
      <c r="BA815" s="37">
        <f t="shared" si="621"/>
        <v>29.501746517483664</v>
      </c>
      <c r="BC815">
        <v>104</v>
      </c>
      <c r="BD815" s="37">
        <f>IF(Voorblad!$E$10=Rekenblad!BC815,Rekenblad!AV815,0)</f>
        <v>0</v>
      </c>
      <c r="BE815" s="37">
        <f>IF(Voorblad!$E$10=Rekenblad!BC815,Rekenblad!AW815,0)</f>
        <v>0</v>
      </c>
      <c r="BF815" s="37">
        <f>IF(Voorblad!$E$10=Rekenblad!BC815,Rekenblad!AX815,0)</f>
        <v>0</v>
      </c>
      <c r="BG815" s="62">
        <f>IF(Voorblad!$E$10=Rekenblad!BC815,Rekenblad!AY815,0)</f>
        <v>0</v>
      </c>
      <c r="BH815" s="37">
        <f>IF(Voorblad!$E$10=Rekenblad!BC815,Rekenblad!AZ815,0)</f>
        <v>0</v>
      </c>
      <c r="BI815" s="37">
        <f>IF(Voorblad!$E$10=Rekenblad!BC815,Rekenblad!BA815,0)</f>
        <v>0</v>
      </c>
      <c r="BK815">
        <v>104</v>
      </c>
      <c r="BL815" s="37">
        <f>IF(Voorblad!$E$14=Rekenblad!$BL$719,Rekenblad!BD815,0)</f>
        <v>0</v>
      </c>
      <c r="BM815" s="37">
        <f>IF(Voorblad!$E$14=Rekenblad!$BL$719,Rekenblad!BE815,0)</f>
        <v>0</v>
      </c>
      <c r="BN815" s="37">
        <f>IF(Voorblad!$E$14=Rekenblad!$BL$719,Rekenblad!BF815,0)</f>
        <v>0</v>
      </c>
      <c r="BO815" s="62">
        <f>IF(Voorblad!$E$14=Rekenblad!$BL$719,Rekenblad!BG815,0)</f>
        <v>0</v>
      </c>
      <c r="BP815" s="37">
        <f>IF(Voorblad!$E$14=Rekenblad!$BL$719,Rekenblad!BH815,0)</f>
        <v>0</v>
      </c>
      <c r="BQ815" s="37">
        <f>IF(Voorblad!$E$14=Rekenblad!$BL$719,Rekenblad!BI815,0)</f>
        <v>0</v>
      </c>
    </row>
    <row r="816" spans="2:69" x14ac:dyDescent="0.25">
      <c r="B816">
        <f>'Data TREND'!DL98</f>
        <v>105</v>
      </c>
      <c r="C816" s="37">
        <f>'Data TREND'!DN98</f>
        <v>1093.2777424237072</v>
      </c>
      <c r="D816" s="37">
        <f>'Data TREND'!DO98</f>
        <v>1610.8978017503493</v>
      </c>
      <c r="E816" s="37">
        <f>'Data TREND'!DP98</f>
        <v>556.33551501703755</v>
      </c>
      <c r="F816" s="62">
        <f>'Data TREND'!DQ98</f>
        <v>3259.9907545539709</v>
      </c>
      <c r="G816" s="37">
        <f>'Data TREND'!DR98</f>
        <v>72.04627337661897</v>
      </c>
      <c r="H816" s="37">
        <f>'Data TREND'!DS98</f>
        <v>29.317487904016591</v>
      </c>
      <c r="J816" s="37">
        <f t="shared" si="622"/>
        <v>1093.2777424237072</v>
      </c>
      <c r="K816" s="37">
        <f t="shared" si="623"/>
        <v>1610.8978017503493</v>
      </c>
      <c r="L816" s="37">
        <f t="shared" si="624"/>
        <v>556.33551501703755</v>
      </c>
      <c r="M816" s="62">
        <f t="shared" si="625"/>
        <v>3259.9907545539709</v>
      </c>
      <c r="N816" s="37">
        <f t="shared" si="626"/>
        <v>72.04627337661897</v>
      </c>
      <c r="O816" s="37">
        <f t="shared" si="627"/>
        <v>29.317487904016591</v>
      </c>
      <c r="Q816">
        <f>'Data TREND'!DL98</f>
        <v>105</v>
      </c>
      <c r="R816" s="37">
        <f>'Data TREND'!DU98</f>
        <v>1594.8565681929006</v>
      </c>
      <c r="S816" s="37">
        <f>'Data TREND'!DV98</f>
        <v>1609.1160804195233</v>
      </c>
      <c r="T816" s="37">
        <f>'Data TREND'!DW98</f>
        <v>555.14238624960888</v>
      </c>
      <c r="U816" s="62">
        <f>'Data TREND'!DX98</f>
        <v>3759.3004018713291</v>
      </c>
      <c r="V816" s="37">
        <f>'Data TREND'!DY98</f>
        <v>81.400178856124683</v>
      </c>
      <c r="W816" s="37">
        <f>'Data TREND'!DZ98</f>
        <v>33.169406028817477</v>
      </c>
      <c r="Y816" s="37">
        <f t="shared" si="604"/>
        <v>0</v>
      </c>
      <c r="Z816" s="37">
        <f t="shared" si="605"/>
        <v>0</v>
      </c>
      <c r="AA816" s="37">
        <f t="shared" si="606"/>
        <v>0</v>
      </c>
      <c r="AB816" s="62">
        <f t="shared" si="607"/>
        <v>0</v>
      </c>
      <c r="AC816" s="37">
        <f t="shared" si="608"/>
        <v>0</v>
      </c>
      <c r="AD816" s="37">
        <f t="shared" si="609"/>
        <v>0</v>
      </c>
      <c r="AF816">
        <f>'Data TREND'!DL98</f>
        <v>105</v>
      </c>
      <c r="AG816" s="37">
        <f>'Data TREND'!EB98</f>
        <v>2081.2234884142254</v>
      </c>
      <c r="AH816" s="37">
        <f>'Data TREND'!EC98</f>
        <v>1607.6341056293404</v>
      </c>
      <c r="AI816" s="37">
        <f>'Data TREND'!ED98</f>
        <v>553.92154510457453</v>
      </c>
      <c r="AJ816" s="62">
        <f>'Data TREND'!EE98</f>
        <v>4242.439097893418</v>
      </c>
      <c r="AK816" s="37">
        <f>'Data TREND'!EF98</f>
        <v>89.717730554485286</v>
      </c>
      <c r="AL816" s="37">
        <f>'Data TREND'!EG98</f>
        <v>36.575387358582368</v>
      </c>
      <c r="AN816" s="37">
        <f t="shared" si="610"/>
        <v>0</v>
      </c>
      <c r="AO816" s="37">
        <f t="shared" si="611"/>
        <v>0</v>
      </c>
      <c r="AP816" s="37">
        <f t="shared" si="612"/>
        <v>0</v>
      </c>
      <c r="AQ816" s="62">
        <f t="shared" si="613"/>
        <v>0</v>
      </c>
      <c r="AR816" s="37">
        <f t="shared" si="614"/>
        <v>0</v>
      </c>
      <c r="AS816" s="37">
        <f t="shared" si="615"/>
        <v>0</v>
      </c>
      <c r="AU816">
        <v>105</v>
      </c>
      <c r="AV816" s="37">
        <f t="shared" si="616"/>
        <v>1093.2777424237072</v>
      </c>
      <c r="AW816" s="37">
        <f t="shared" si="617"/>
        <v>1610.8978017503493</v>
      </c>
      <c r="AX816" s="37">
        <f t="shared" si="618"/>
        <v>556.33551501703755</v>
      </c>
      <c r="AY816" s="62">
        <f t="shared" si="619"/>
        <v>3259.9907545539709</v>
      </c>
      <c r="AZ816" s="37">
        <f t="shared" si="620"/>
        <v>72.04627337661897</v>
      </c>
      <c r="BA816" s="37">
        <f t="shared" si="621"/>
        <v>29.317487904016591</v>
      </c>
      <c r="BC816">
        <v>105</v>
      </c>
      <c r="BD816" s="37">
        <f>IF(Voorblad!$E$10=Rekenblad!BC816,Rekenblad!AV816,0)</f>
        <v>0</v>
      </c>
      <c r="BE816" s="37">
        <f>IF(Voorblad!$E$10=Rekenblad!BC816,Rekenblad!AW816,0)</f>
        <v>0</v>
      </c>
      <c r="BF816" s="37">
        <f>IF(Voorblad!$E$10=Rekenblad!BC816,Rekenblad!AX816,0)</f>
        <v>0</v>
      </c>
      <c r="BG816" s="62">
        <f>IF(Voorblad!$E$10=Rekenblad!BC816,Rekenblad!AY816,0)</f>
        <v>0</v>
      </c>
      <c r="BH816" s="37">
        <f>IF(Voorblad!$E$10=Rekenblad!BC816,Rekenblad!AZ816,0)</f>
        <v>0</v>
      </c>
      <c r="BI816" s="37">
        <f>IF(Voorblad!$E$10=Rekenblad!BC816,Rekenblad!BA816,0)</f>
        <v>0</v>
      </c>
      <c r="BK816">
        <v>105</v>
      </c>
      <c r="BL816" s="37">
        <f>IF(Voorblad!$E$14=Rekenblad!$BL$719,Rekenblad!BD816,0)</f>
        <v>0</v>
      </c>
      <c r="BM816" s="37">
        <f>IF(Voorblad!$E$14=Rekenblad!$BL$719,Rekenblad!BE816,0)</f>
        <v>0</v>
      </c>
      <c r="BN816" s="37">
        <f>IF(Voorblad!$E$14=Rekenblad!$BL$719,Rekenblad!BF816,0)</f>
        <v>0</v>
      </c>
      <c r="BO816" s="62">
        <f>IF(Voorblad!$E$14=Rekenblad!$BL$719,Rekenblad!BG816,0)</f>
        <v>0</v>
      </c>
      <c r="BP816" s="37">
        <f>IF(Voorblad!$E$14=Rekenblad!$BL$719,Rekenblad!BH816,0)</f>
        <v>0</v>
      </c>
      <c r="BQ816" s="37">
        <f>IF(Voorblad!$E$14=Rekenblad!$BL$719,Rekenblad!BI816,0)</f>
        <v>0</v>
      </c>
    </row>
    <row r="817" spans="2:69" x14ac:dyDescent="0.25">
      <c r="B817">
        <f>'Data TREND'!DL99</f>
        <v>106</v>
      </c>
      <c r="C817" s="37">
        <f>'Data TREND'!DN99</f>
        <v>1101.6390444011188</v>
      </c>
      <c r="D817" s="37">
        <f>'Data TREND'!DO99</f>
        <v>1625.7103651848954</v>
      </c>
      <c r="E817" s="37">
        <f>'Data TREND'!DP99</f>
        <v>561.58835874845329</v>
      </c>
      <c r="F817" s="62">
        <f>'Data TREND'!DQ99</f>
        <v>3288.4105986497143</v>
      </c>
      <c r="G817" s="37">
        <f>'Data TREND'!DR99</f>
        <v>71.598571931412891</v>
      </c>
      <c r="H817" s="37">
        <f>'Data TREND'!DS99</f>
        <v>29.133229290549519</v>
      </c>
      <c r="J817" s="37">
        <f t="shared" si="622"/>
        <v>1101.6390444011188</v>
      </c>
      <c r="K817" s="37">
        <f t="shared" si="623"/>
        <v>1625.7103651848954</v>
      </c>
      <c r="L817" s="37">
        <f t="shared" si="624"/>
        <v>561.58835874845329</v>
      </c>
      <c r="M817" s="62">
        <f t="shared" si="625"/>
        <v>3288.4105986497143</v>
      </c>
      <c r="N817" s="37">
        <f t="shared" si="626"/>
        <v>71.598571931412891</v>
      </c>
      <c r="O817" s="37">
        <f t="shared" si="627"/>
        <v>29.133229290549519</v>
      </c>
      <c r="Q817">
        <f>'Data TREND'!DL99</f>
        <v>106</v>
      </c>
      <c r="R817" s="37">
        <f>'Data TREND'!DU99</f>
        <v>1606.756029356992</v>
      </c>
      <c r="S817" s="37">
        <f>'Data TREND'!DV99</f>
        <v>1623.8808823667041</v>
      </c>
      <c r="T817" s="37">
        <f>'Data TREND'!DW99</f>
        <v>560.31893769605927</v>
      </c>
      <c r="U817" s="62">
        <f>'Data TREND'!DX99</f>
        <v>3791.1424355335967</v>
      </c>
      <c r="V817" s="37">
        <f>'Data TREND'!DY99</f>
        <v>80.730469740279275</v>
      </c>
      <c r="W817" s="37">
        <f>'Data TREND'!DZ99</f>
        <v>32.895147555122662</v>
      </c>
      <c r="Y817" s="37">
        <f t="shared" ref="Y817:Y848" si="628">$Q$3*R817</f>
        <v>0</v>
      </c>
      <c r="Z817" s="37">
        <f t="shared" ref="Z817:Z848" si="629">$Q$3*S817</f>
        <v>0</v>
      </c>
      <c r="AA817" s="37">
        <f t="shared" ref="AA817:AA848" si="630">$Q$3*T817</f>
        <v>0</v>
      </c>
      <c r="AB817" s="62">
        <f t="shared" ref="AB817:AB848" si="631">$Q$3*U817</f>
        <v>0</v>
      </c>
      <c r="AC817" s="37">
        <f t="shared" ref="AC817:AC848" si="632">$Q$3*V817</f>
        <v>0</v>
      </c>
      <c r="AD817" s="37">
        <f t="shared" ref="AD817:AD848" si="633">$Q$3*W817</f>
        <v>0</v>
      </c>
      <c r="AF817">
        <f>'Data TREND'!DL99</f>
        <v>106</v>
      </c>
      <c r="AG817" s="37">
        <f>'Data TREND'!EB99</f>
        <v>2096.5046907464475</v>
      </c>
      <c r="AH817" s="37">
        <f>'Data TREND'!EC99</f>
        <v>1622.3523117881032</v>
      </c>
      <c r="AI817" s="37">
        <f>'Data TREND'!ED99</f>
        <v>559.01184193953532</v>
      </c>
      <c r="AJ817" s="62">
        <f>'Data TREND'!EE99</f>
        <v>4277.5245499248358</v>
      </c>
      <c r="AK817" s="37">
        <f>'Data TREND'!EF99</f>
        <v>88.803551120747017</v>
      </c>
      <c r="AL817" s="37">
        <f>'Data TREND'!EG99</f>
        <v>36.199841827068681</v>
      </c>
      <c r="AN817" s="37">
        <f t="shared" ref="AN817:AN848" si="634">$AF$3*AG817</f>
        <v>0</v>
      </c>
      <c r="AO817" s="37">
        <f t="shared" ref="AO817:AO848" si="635">$AF$3*AH817</f>
        <v>0</v>
      </c>
      <c r="AP817" s="37">
        <f t="shared" ref="AP817:AP848" si="636">$AF$3*AI817</f>
        <v>0</v>
      </c>
      <c r="AQ817" s="62">
        <f t="shared" ref="AQ817:AQ848" si="637">$AF$3*AJ817</f>
        <v>0</v>
      </c>
      <c r="AR817" s="37">
        <f t="shared" ref="AR817:AR848" si="638">$AF$3*AK817</f>
        <v>0</v>
      </c>
      <c r="AS817" s="37">
        <f t="shared" ref="AS817:AS848" si="639">$AF$3*AL817</f>
        <v>0</v>
      </c>
      <c r="AU817">
        <v>106</v>
      </c>
      <c r="AV817" s="37">
        <f t="shared" ref="AV817:AV848" si="640">J817+Y817+AN817</f>
        <v>1101.6390444011188</v>
      </c>
      <c r="AW817" s="37">
        <f t="shared" ref="AW817:AW848" si="641">K817+Z817+AO817</f>
        <v>1625.7103651848954</v>
      </c>
      <c r="AX817" s="37">
        <f t="shared" ref="AX817:AX848" si="642">L817+AA817+AP817</f>
        <v>561.58835874845329</v>
      </c>
      <c r="AY817" s="62">
        <f t="shared" ref="AY817:AY848" si="643">M817+AB817+AQ817</f>
        <v>3288.4105986497143</v>
      </c>
      <c r="AZ817" s="37">
        <f t="shared" ref="AZ817:AZ848" si="644">N817+AC817+AR817</f>
        <v>71.598571931412891</v>
      </c>
      <c r="BA817" s="37">
        <f t="shared" ref="BA817:BA848" si="645">O817+AD817+AS817</f>
        <v>29.133229290549519</v>
      </c>
      <c r="BC817">
        <v>106</v>
      </c>
      <c r="BD817" s="37">
        <f>IF(Voorblad!$E$10=Rekenblad!BC817,Rekenblad!AV817,0)</f>
        <v>0</v>
      </c>
      <c r="BE817" s="37">
        <f>IF(Voorblad!$E$10=Rekenblad!BC817,Rekenblad!AW817,0)</f>
        <v>0</v>
      </c>
      <c r="BF817" s="37">
        <f>IF(Voorblad!$E$10=Rekenblad!BC817,Rekenblad!AX817,0)</f>
        <v>0</v>
      </c>
      <c r="BG817" s="62">
        <f>IF(Voorblad!$E$10=Rekenblad!BC817,Rekenblad!AY817,0)</f>
        <v>0</v>
      </c>
      <c r="BH817" s="37">
        <f>IF(Voorblad!$E$10=Rekenblad!BC817,Rekenblad!AZ817,0)</f>
        <v>0</v>
      </c>
      <c r="BI817" s="37">
        <f>IF(Voorblad!$E$10=Rekenblad!BC817,Rekenblad!BA817,0)</f>
        <v>0</v>
      </c>
      <c r="BK817">
        <v>106</v>
      </c>
      <c r="BL817" s="37">
        <f>IF(Voorblad!$E$14=Rekenblad!$BL$719,Rekenblad!BD817,0)</f>
        <v>0</v>
      </c>
      <c r="BM817" s="37">
        <f>IF(Voorblad!$E$14=Rekenblad!$BL$719,Rekenblad!BE817,0)</f>
        <v>0</v>
      </c>
      <c r="BN817" s="37">
        <f>IF(Voorblad!$E$14=Rekenblad!$BL$719,Rekenblad!BF817,0)</f>
        <v>0</v>
      </c>
      <c r="BO817" s="62">
        <f>IF(Voorblad!$E$14=Rekenblad!$BL$719,Rekenblad!BG817,0)</f>
        <v>0</v>
      </c>
      <c r="BP817" s="37">
        <f>IF(Voorblad!$E$14=Rekenblad!$BL$719,Rekenblad!BH817,0)</f>
        <v>0</v>
      </c>
      <c r="BQ817" s="37">
        <f>IF(Voorblad!$E$14=Rekenblad!$BL$719,Rekenblad!BI817,0)</f>
        <v>0</v>
      </c>
    </row>
    <row r="818" spans="2:69" x14ac:dyDescent="0.25">
      <c r="B818">
        <f>'Data TREND'!DL100</f>
        <v>107</v>
      </c>
      <c r="C818" s="37">
        <f>'Data TREND'!DN100</f>
        <v>1110.0003463785304</v>
      </c>
      <c r="D818" s="37">
        <f>'Data TREND'!DO100</f>
        <v>1640.5229286194415</v>
      </c>
      <c r="E818" s="37">
        <f>'Data TREND'!DP100</f>
        <v>566.84120247986903</v>
      </c>
      <c r="F818" s="62">
        <f>'Data TREND'!DQ100</f>
        <v>3316.8304427454577</v>
      </c>
      <c r="G818" s="37">
        <f>'Data TREND'!DR100</f>
        <v>71.150870486206813</v>
      </c>
      <c r="H818" s="37">
        <f>'Data TREND'!DS100</f>
        <v>28.948970677082446</v>
      </c>
      <c r="J818" s="37">
        <f t="shared" si="622"/>
        <v>1110.0003463785304</v>
      </c>
      <c r="K818" s="37">
        <f t="shared" si="623"/>
        <v>1640.5229286194415</v>
      </c>
      <c r="L818" s="37">
        <f t="shared" si="624"/>
        <v>566.84120247986903</v>
      </c>
      <c r="M818" s="62">
        <f t="shared" si="625"/>
        <v>3316.8304427454577</v>
      </c>
      <c r="N818" s="37">
        <f t="shared" si="626"/>
        <v>71.150870486206813</v>
      </c>
      <c r="O818" s="37">
        <f t="shared" si="627"/>
        <v>28.948970677082446</v>
      </c>
      <c r="Q818">
        <f>'Data TREND'!DL100</f>
        <v>107</v>
      </c>
      <c r="R818" s="37">
        <f>'Data TREND'!DU100</f>
        <v>1618.6554905210835</v>
      </c>
      <c r="S818" s="37">
        <f>'Data TREND'!DV100</f>
        <v>1638.6456843138849</v>
      </c>
      <c r="T818" s="37">
        <f>'Data TREND'!DW100</f>
        <v>565.49548914250977</v>
      </c>
      <c r="U818" s="62">
        <f>'Data TREND'!DX100</f>
        <v>3822.9844691958642</v>
      </c>
      <c r="V818" s="37">
        <f>'Data TREND'!DY100</f>
        <v>80.060760624433854</v>
      </c>
      <c r="W818" s="37">
        <f>'Data TREND'!DZ100</f>
        <v>32.620889081427862</v>
      </c>
      <c r="Y818" s="37">
        <f t="shared" si="628"/>
        <v>0</v>
      </c>
      <c r="Z818" s="37">
        <f t="shared" si="629"/>
        <v>0</v>
      </c>
      <c r="AA818" s="37">
        <f t="shared" si="630"/>
        <v>0</v>
      </c>
      <c r="AB818" s="62">
        <f t="shared" si="631"/>
        <v>0</v>
      </c>
      <c r="AC818" s="37">
        <f t="shared" si="632"/>
        <v>0</v>
      </c>
      <c r="AD818" s="37">
        <f t="shared" si="633"/>
        <v>0</v>
      </c>
      <c r="AF818">
        <f>'Data TREND'!DL100</f>
        <v>107</v>
      </c>
      <c r="AG818" s="37">
        <f>'Data TREND'!EB100</f>
        <v>2111.7858930786692</v>
      </c>
      <c r="AH818" s="37">
        <f>'Data TREND'!EC100</f>
        <v>1637.0705179468657</v>
      </c>
      <c r="AI818" s="37">
        <f>'Data TREND'!ED100</f>
        <v>564.1021387744961</v>
      </c>
      <c r="AJ818" s="62">
        <f>'Data TREND'!EE100</f>
        <v>4312.6100019562527</v>
      </c>
      <c r="AK818" s="37">
        <f>'Data TREND'!EF100</f>
        <v>87.889371687008747</v>
      </c>
      <c r="AL818" s="37">
        <f>'Data TREND'!EG100</f>
        <v>35.824296295554994</v>
      </c>
      <c r="AN818" s="37">
        <f t="shared" si="634"/>
        <v>0</v>
      </c>
      <c r="AO818" s="37">
        <f t="shared" si="635"/>
        <v>0</v>
      </c>
      <c r="AP818" s="37">
        <f t="shared" si="636"/>
        <v>0</v>
      </c>
      <c r="AQ818" s="62">
        <f t="shared" si="637"/>
        <v>0</v>
      </c>
      <c r="AR818" s="37">
        <f t="shared" si="638"/>
        <v>0</v>
      </c>
      <c r="AS818" s="37">
        <f t="shared" si="639"/>
        <v>0</v>
      </c>
      <c r="AU818">
        <v>107</v>
      </c>
      <c r="AV818" s="37">
        <f t="shared" si="640"/>
        <v>1110.0003463785304</v>
      </c>
      <c r="AW818" s="37">
        <f t="shared" si="641"/>
        <v>1640.5229286194415</v>
      </c>
      <c r="AX818" s="37">
        <f t="shared" si="642"/>
        <v>566.84120247986903</v>
      </c>
      <c r="AY818" s="62">
        <f t="shared" si="643"/>
        <v>3316.8304427454577</v>
      </c>
      <c r="AZ818" s="37">
        <f t="shared" si="644"/>
        <v>71.150870486206813</v>
      </c>
      <c r="BA818" s="37">
        <f t="shared" si="645"/>
        <v>28.948970677082446</v>
      </c>
      <c r="BC818">
        <v>107</v>
      </c>
      <c r="BD818" s="37">
        <f>IF(Voorblad!$E$10=Rekenblad!BC818,Rekenblad!AV818,0)</f>
        <v>0</v>
      </c>
      <c r="BE818" s="37">
        <f>IF(Voorblad!$E$10=Rekenblad!BC818,Rekenblad!AW818,0)</f>
        <v>0</v>
      </c>
      <c r="BF818" s="37">
        <f>IF(Voorblad!$E$10=Rekenblad!BC818,Rekenblad!AX818,0)</f>
        <v>0</v>
      </c>
      <c r="BG818" s="62">
        <f>IF(Voorblad!$E$10=Rekenblad!BC818,Rekenblad!AY818,0)</f>
        <v>0</v>
      </c>
      <c r="BH818" s="37">
        <f>IF(Voorblad!$E$10=Rekenblad!BC818,Rekenblad!AZ818,0)</f>
        <v>0</v>
      </c>
      <c r="BI818" s="37">
        <f>IF(Voorblad!$E$10=Rekenblad!BC818,Rekenblad!BA818,0)</f>
        <v>0</v>
      </c>
      <c r="BK818">
        <v>107</v>
      </c>
      <c r="BL818" s="37">
        <f>IF(Voorblad!$E$14=Rekenblad!$BL$719,Rekenblad!BD818,0)</f>
        <v>0</v>
      </c>
      <c r="BM818" s="37">
        <f>IF(Voorblad!$E$14=Rekenblad!$BL$719,Rekenblad!BE818,0)</f>
        <v>0</v>
      </c>
      <c r="BN818" s="37">
        <f>IF(Voorblad!$E$14=Rekenblad!$BL$719,Rekenblad!BF818,0)</f>
        <v>0</v>
      </c>
      <c r="BO818" s="62">
        <f>IF(Voorblad!$E$14=Rekenblad!$BL$719,Rekenblad!BG818,0)</f>
        <v>0</v>
      </c>
      <c r="BP818" s="37">
        <f>IF(Voorblad!$E$14=Rekenblad!$BL$719,Rekenblad!BH818,0)</f>
        <v>0</v>
      </c>
      <c r="BQ818" s="37">
        <f>IF(Voorblad!$E$14=Rekenblad!$BL$719,Rekenblad!BI818,0)</f>
        <v>0</v>
      </c>
    </row>
    <row r="819" spans="2:69" x14ac:dyDescent="0.25">
      <c r="B819">
        <f>'Data TREND'!DL101</f>
        <v>108</v>
      </c>
      <c r="C819" s="37">
        <f>'Data TREND'!DN101</f>
        <v>1118.3616483559422</v>
      </c>
      <c r="D819" s="37">
        <f>'Data TREND'!DO101</f>
        <v>1655.3354920539873</v>
      </c>
      <c r="E819" s="37">
        <f>'Data TREND'!DP101</f>
        <v>572.09404621128476</v>
      </c>
      <c r="F819" s="62">
        <f>'Data TREND'!DQ101</f>
        <v>3345.2502868412021</v>
      </c>
      <c r="G819" s="37">
        <f>'Data TREND'!DR101</f>
        <v>70.703169041000734</v>
      </c>
      <c r="H819" s="37">
        <f>'Data TREND'!DS101</f>
        <v>28.764712063615374</v>
      </c>
      <c r="J819" s="37">
        <f t="shared" si="622"/>
        <v>1118.3616483559422</v>
      </c>
      <c r="K819" s="37">
        <f t="shared" si="623"/>
        <v>1655.3354920539873</v>
      </c>
      <c r="L819" s="37">
        <f t="shared" si="624"/>
        <v>572.09404621128476</v>
      </c>
      <c r="M819" s="62">
        <f t="shared" si="625"/>
        <v>3345.2502868412021</v>
      </c>
      <c r="N819" s="37">
        <f t="shared" si="626"/>
        <v>70.703169041000734</v>
      </c>
      <c r="O819" s="37">
        <f t="shared" si="627"/>
        <v>28.764712063615374</v>
      </c>
      <c r="Q819">
        <f>'Data TREND'!DL101</f>
        <v>108</v>
      </c>
      <c r="R819" s="37">
        <f>'Data TREND'!DU101</f>
        <v>1630.554951685175</v>
      </c>
      <c r="S819" s="37">
        <f>'Data TREND'!DV101</f>
        <v>1653.4104862610652</v>
      </c>
      <c r="T819" s="37">
        <f>'Data TREND'!DW101</f>
        <v>570.67204058896016</v>
      </c>
      <c r="U819" s="62">
        <f>'Data TREND'!DX101</f>
        <v>3854.8265028581318</v>
      </c>
      <c r="V819" s="37">
        <f>'Data TREND'!DY101</f>
        <v>79.391051508588433</v>
      </c>
      <c r="W819" s="37">
        <f>'Data TREND'!DZ101</f>
        <v>32.346630607733054</v>
      </c>
      <c r="Y819" s="37">
        <f t="shared" si="628"/>
        <v>0</v>
      </c>
      <c r="Z819" s="37">
        <f t="shared" si="629"/>
        <v>0</v>
      </c>
      <c r="AA819" s="37">
        <f t="shared" si="630"/>
        <v>0</v>
      </c>
      <c r="AB819" s="62">
        <f t="shared" si="631"/>
        <v>0</v>
      </c>
      <c r="AC819" s="37">
        <f t="shared" si="632"/>
        <v>0</v>
      </c>
      <c r="AD819" s="37">
        <f t="shared" si="633"/>
        <v>0</v>
      </c>
      <c r="AF819">
        <f>'Data TREND'!DL101</f>
        <v>108</v>
      </c>
      <c r="AG819" s="37">
        <f>'Data TREND'!EB101</f>
        <v>2127.0670954108909</v>
      </c>
      <c r="AH819" s="37">
        <f>'Data TREND'!EC101</f>
        <v>1651.7887241056285</v>
      </c>
      <c r="AI819" s="37">
        <f>'Data TREND'!ED101</f>
        <v>569.19243560945688</v>
      </c>
      <c r="AJ819" s="62">
        <f>'Data TREND'!EE101</f>
        <v>4347.6954539876706</v>
      </c>
      <c r="AK819" s="37">
        <f>'Data TREND'!EF101</f>
        <v>86.975192253270478</v>
      </c>
      <c r="AL819" s="37">
        <f>'Data TREND'!EG101</f>
        <v>35.448750764041307</v>
      </c>
      <c r="AN819" s="37">
        <f t="shared" si="634"/>
        <v>0</v>
      </c>
      <c r="AO819" s="37">
        <f t="shared" si="635"/>
        <v>0</v>
      </c>
      <c r="AP819" s="37">
        <f t="shared" si="636"/>
        <v>0</v>
      </c>
      <c r="AQ819" s="62">
        <f t="shared" si="637"/>
        <v>0</v>
      </c>
      <c r="AR819" s="37">
        <f t="shared" si="638"/>
        <v>0</v>
      </c>
      <c r="AS819" s="37">
        <f t="shared" si="639"/>
        <v>0</v>
      </c>
      <c r="AU819">
        <v>108</v>
      </c>
      <c r="AV819" s="37">
        <f t="shared" si="640"/>
        <v>1118.3616483559422</v>
      </c>
      <c r="AW819" s="37">
        <f t="shared" si="641"/>
        <v>1655.3354920539873</v>
      </c>
      <c r="AX819" s="37">
        <f t="shared" si="642"/>
        <v>572.09404621128476</v>
      </c>
      <c r="AY819" s="62">
        <f t="shared" si="643"/>
        <v>3345.2502868412021</v>
      </c>
      <c r="AZ819" s="37">
        <f t="shared" si="644"/>
        <v>70.703169041000734</v>
      </c>
      <c r="BA819" s="37">
        <f t="shared" si="645"/>
        <v>28.764712063615374</v>
      </c>
      <c r="BC819">
        <v>108</v>
      </c>
      <c r="BD819" s="37">
        <f>IF(Voorblad!$E$10=Rekenblad!BC819,Rekenblad!AV819,0)</f>
        <v>0</v>
      </c>
      <c r="BE819" s="37">
        <f>IF(Voorblad!$E$10=Rekenblad!BC819,Rekenblad!AW819,0)</f>
        <v>0</v>
      </c>
      <c r="BF819" s="37">
        <f>IF(Voorblad!$E$10=Rekenblad!BC819,Rekenblad!AX819,0)</f>
        <v>0</v>
      </c>
      <c r="BG819" s="62">
        <f>IF(Voorblad!$E$10=Rekenblad!BC819,Rekenblad!AY819,0)</f>
        <v>0</v>
      </c>
      <c r="BH819" s="37">
        <f>IF(Voorblad!$E$10=Rekenblad!BC819,Rekenblad!AZ819,0)</f>
        <v>0</v>
      </c>
      <c r="BI819" s="37">
        <f>IF(Voorblad!$E$10=Rekenblad!BC819,Rekenblad!BA819,0)</f>
        <v>0</v>
      </c>
      <c r="BK819">
        <v>108</v>
      </c>
      <c r="BL819" s="37">
        <f>IF(Voorblad!$E$14=Rekenblad!$BL$719,Rekenblad!BD819,0)</f>
        <v>0</v>
      </c>
      <c r="BM819" s="37">
        <f>IF(Voorblad!$E$14=Rekenblad!$BL$719,Rekenblad!BE819,0)</f>
        <v>0</v>
      </c>
      <c r="BN819" s="37">
        <f>IF(Voorblad!$E$14=Rekenblad!$BL$719,Rekenblad!BF819,0)</f>
        <v>0</v>
      </c>
      <c r="BO819" s="62">
        <f>IF(Voorblad!$E$14=Rekenblad!$BL$719,Rekenblad!BG819,0)</f>
        <v>0</v>
      </c>
      <c r="BP819" s="37">
        <f>IF(Voorblad!$E$14=Rekenblad!$BL$719,Rekenblad!BH819,0)</f>
        <v>0</v>
      </c>
      <c r="BQ819" s="37">
        <f>IF(Voorblad!$E$14=Rekenblad!$BL$719,Rekenblad!BI819,0)</f>
        <v>0</v>
      </c>
    </row>
    <row r="820" spans="2:69" x14ac:dyDescent="0.25">
      <c r="B820">
        <f>'Data TREND'!DL102</f>
        <v>109</v>
      </c>
      <c r="C820" s="37">
        <f>'Data TREND'!DN102</f>
        <v>1126.7229503333538</v>
      </c>
      <c r="D820" s="37">
        <f>'Data TREND'!DO102</f>
        <v>1670.1480554885334</v>
      </c>
      <c r="E820" s="37">
        <f>'Data TREND'!DP102</f>
        <v>577.34688994270039</v>
      </c>
      <c r="F820" s="62">
        <f>'Data TREND'!DQ102</f>
        <v>3373.6701309369455</v>
      </c>
      <c r="G820" s="37">
        <f>'Data TREND'!DR102</f>
        <v>70.255467595794642</v>
      </c>
      <c r="H820" s="37">
        <f>'Data TREND'!DS102</f>
        <v>28.580453450148301</v>
      </c>
      <c r="J820" s="37">
        <f t="shared" si="622"/>
        <v>1126.7229503333538</v>
      </c>
      <c r="K820" s="37">
        <f t="shared" si="623"/>
        <v>1670.1480554885334</v>
      </c>
      <c r="L820" s="37">
        <f t="shared" si="624"/>
        <v>577.34688994270039</v>
      </c>
      <c r="M820" s="62">
        <f t="shared" si="625"/>
        <v>3373.6701309369455</v>
      </c>
      <c r="N820" s="37">
        <f t="shared" si="626"/>
        <v>70.255467595794642</v>
      </c>
      <c r="O820" s="37">
        <f t="shared" si="627"/>
        <v>28.580453450148301</v>
      </c>
      <c r="Q820">
        <f>'Data TREND'!DL102</f>
        <v>109</v>
      </c>
      <c r="R820" s="37">
        <f>'Data TREND'!DU102</f>
        <v>1642.4544128492664</v>
      </c>
      <c r="S820" s="37">
        <f>'Data TREND'!DV102</f>
        <v>1668.175288208246</v>
      </c>
      <c r="T820" s="37">
        <f>'Data TREND'!DW102</f>
        <v>575.84859203541055</v>
      </c>
      <c r="U820" s="62">
        <f>'Data TREND'!DX102</f>
        <v>3886.6685365203984</v>
      </c>
      <c r="V820" s="37">
        <f>'Data TREND'!DY102</f>
        <v>78.721342392743026</v>
      </c>
      <c r="W820" s="37">
        <f>'Data TREND'!DZ102</f>
        <v>32.072372134038247</v>
      </c>
      <c r="Y820" s="37">
        <f t="shared" si="628"/>
        <v>0</v>
      </c>
      <c r="Z820" s="37">
        <f t="shared" si="629"/>
        <v>0</v>
      </c>
      <c r="AA820" s="37">
        <f t="shared" si="630"/>
        <v>0</v>
      </c>
      <c r="AB820" s="62">
        <f t="shared" si="631"/>
        <v>0</v>
      </c>
      <c r="AC820" s="37">
        <f t="shared" si="632"/>
        <v>0</v>
      </c>
      <c r="AD820" s="37">
        <f t="shared" si="633"/>
        <v>0</v>
      </c>
      <c r="AF820">
        <f>'Data TREND'!DL102</f>
        <v>109</v>
      </c>
      <c r="AG820" s="37">
        <f>'Data TREND'!EB102</f>
        <v>2142.3482977431131</v>
      </c>
      <c r="AH820" s="37">
        <f>'Data TREND'!EC102</f>
        <v>1666.506930264391</v>
      </c>
      <c r="AI820" s="37">
        <f>'Data TREND'!ED102</f>
        <v>574.28273244441766</v>
      </c>
      <c r="AJ820" s="62">
        <f>'Data TREND'!EE102</f>
        <v>4382.7809060190875</v>
      </c>
      <c r="AK820" s="37">
        <f>'Data TREND'!EF102</f>
        <v>86.061012819532209</v>
      </c>
      <c r="AL820" s="37">
        <f>'Data TREND'!EG102</f>
        <v>35.07320523252762</v>
      </c>
      <c r="AN820" s="37">
        <f t="shared" si="634"/>
        <v>0</v>
      </c>
      <c r="AO820" s="37">
        <f t="shared" si="635"/>
        <v>0</v>
      </c>
      <c r="AP820" s="37">
        <f t="shared" si="636"/>
        <v>0</v>
      </c>
      <c r="AQ820" s="62">
        <f t="shared" si="637"/>
        <v>0</v>
      </c>
      <c r="AR820" s="37">
        <f t="shared" si="638"/>
        <v>0</v>
      </c>
      <c r="AS820" s="37">
        <f t="shared" si="639"/>
        <v>0</v>
      </c>
      <c r="AU820">
        <v>109</v>
      </c>
      <c r="AV820" s="37">
        <f t="shared" si="640"/>
        <v>1126.7229503333538</v>
      </c>
      <c r="AW820" s="37">
        <f t="shared" si="641"/>
        <v>1670.1480554885334</v>
      </c>
      <c r="AX820" s="37">
        <f t="shared" si="642"/>
        <v>577.34688994270039</v>
      </c>
      <c r="AY820" s="62">
        <f t="shared" si="643"/>
        <v>3373.6701309369455</v>
      </c>
      <c r="AZ820" s="37">
        <f t="shared" si="644"/>
        <v>70.255467595794642</v>
      </c>
      <c r="BA820" s="37">
        <f t="shared" si="645"/>
        <v>28.580453450148301</v>
      </c>
      <c r="BC820">
        <v>109</v>
      </c>
      <c r="BD820" s="37">
        <f>IF(Voorblad!$E$10=Rekenblad!BC820,Rekenblad!AV820,0)</f>
        <v>0</v>
      </c>
      <c r="BE820" s="37">
        <f>IF(Voorblad!$E$10=Rekenblad!BC820,Rekenblad!AW820,0)</f>
        <v>0</v>
      </c>
      <c r="BF820" s="37">
        <f>IF(Voorblad!$E$10=Rekenblad!BC820,Rekenblad!AX820,0)</f>
        <v>0</v>
      </c>
      <c r="BG820" s="62">
        <f>IF(Voorblad!$E$10=Rekenblad!BC820,Rekenblad!AY820,0)</f>
        <v>0</v>
      </c>
      <c r="BH820" s="37">
        <f>IF(Voorblad!$E$10=Rekenblad!BC820,Rekenblad!AZ820,0)</f>
        <v>0</v>
      </c>
      <c r="BI820" s="37">
        <f>IF(Voorblad!$E$10=Rekenblad!BC820,Rekenblad!BA820,0)</f>
        <v>0</v>
      </c>
      <c r="BK820">
        <v>109</v>
      </c>
      <c r="BL820" s="37">
        <f>IF(Voorblad!$E$14=Rekenblad!$BL$719,Rekenblad!BD820,0)</f>
        <v>0</v>
      </c>
      <c r="BM820" s="37">
        <f>IF(Voorblad!$E$14=Rekenblad!$BL$719,Rekenblad!BE820,0)</f>
        <v>0</v>
      </c>
      <c r="BN820" s="37">
        <f>IF(Voorblad!$E$14=Rekenblad!$BL$719,Rekenblad!BF820,0)</f>
        <v>0</v>
      </c>
      <c r="BO820" s="62">
        <f>IF(Voorblad!$E$14=Rekenblad!$BL$719,Rekenblad!BG820,0)</f>
        <v>0</v>
      </c>
      <c r="BP820" s="37">
        <f>IF(Voorblad!$E$14=Rekenblad!$BL$719,Rekenblad!BH820,0)</f>
        <v>0</v>
      </c>
      <c r="BQ820" s="37">
        <f>IF(Voorblad!$E$14=Rekenblad!$BL$719,Rekenblad!BI820,0)</f>
        <v>0</v>
      </c>
    </row>
    <row r="821" spans="2:69" x14ac:dyDescent="0.25">
      <c r="B821">
        <f>'Data TREND'!DL103</f>
        <v>110</v>
      </c>
      <c r="C821" s="37">
        <f>'Data TREND'!DN103</f>
        <v>1135.0842523107654</v>
      </c>
      <c r="D821" s="37">
        <f>'Data TREND'!DO103</f>
        <v>1684.9606189230794</v>
      </c>
      <c r="E821" s="37">
        <f>'Data TREND'!DP103</f>
        <v>582.59973367411612</v>
      </c>
      <c r="F821" s="62">
        <f>'Data TREND'!DQ103</f>
        <v>3402.0899750326889</v>
      </c>
      <c r="G821" s="37">
        <f>'Data TREND'!DR103</f>
        <v>69.807766150588577</v>
      </c>
      <c r="H821" s="37">
        <f>'Data TREND'!DS103</f>
        <v>28.396194836681229</v>
      </c>
      <c r="J821" s="37">
        <f t="shared" si="622"/>
        <v>1135.0842523107654</v>
      </c>
      <c r="K821" s="37">
        <f t="shared" si="623"/>
        <v>1684.9606189230794</v>
      </c>
      <c r="L821" s="37">
        <f t="shared" si="624"/>
        <v>582.59973367411612</v>
      </c>
      <c r="M821" s="62">
        <f t="shared" si="625"/>
        <v>3402.0899750326889</v>
      </c>
      <c r="N821" s="37">
        <f t="shared" si="626"/>
        <v>69.807766150588577</v>
      </c>
      <c r="O821" s="37">
        <f t="shared" si="627"/>
        <v>28.396194836681229</v>
      </c>
      <c r="Q821">
        <f>'Data TREND'!DL103</f>
        <v>110</v>
      </c>
      <c r="R821" s="37">
        <f>'Data TREND'!DU103</f>
        <v>1654.3538740133579</v>
      </c>
      <c r="S821" s="37">
        <f>'Data TREND'!DV103</f>
        <v>1682.9400901554268</v>
      </c>
      <c r="T821" s="37">
        <f>'Data TREND'!DW103</f>
        <v>581.02514348186105</v>
      </c>
      <c r="U821" s="62">
        <f>'Data TREND'!DX103</f>
        <v>3918.510570182666</v>
      </c>
      <c r="V821" s="37">
        <f>'Data TREND'!DY103</f>
        <v>78.051633276897604</v>
      </c>
      <c r="W821" s="37">
        <f>'Data TREND'!DZ103</f>
        <v>31.798113660343446</v>
      </c>
      <c r="Y821" s="37">
        <f t="shared" si="628"/>
        <v>0</v>
      </c>
      <c r="Z821" s="37">
        <f t="shared" si="629"/>
        <v>0</v>
      </c>
      <c r="AA821" s="37">
        <f t="shared" si="630"/>
        <v>0</v>
      </c>
      <c r="AB821" s="62">
        <f t="shared" si="631"/>
        <v>0</v>
      </c>
      <c r="AC821" s="37">
        <f t="shared" si="632"/>
        <v>0</v>
      </c>
      <c r="AD821" s="37">
        <f t="shared" si="633"/>
        <v>0</v>
      </c>
      <c r="AF821">
        <f>'Data TREND'!DL103</f>
        <v>110</v>
      </c>
      <c r="AG821" s="37">
        <f>'Data TREND'!EB103</f>
        <v>2157.6295000753353</v>
      </c>
      <c r="AH821" s="37">
        <f>'Data TREND'!EC103</f>
        <v>1681.2251364231536</v>
      </c>
      <c r="AI821" s="37">
        <f>'Data TREND'!ED103</f>
        <v>579.37302927937856</v>
      </c>
      <c r="AJ821" s="62">
        <f>'Data TREND'!EE103</f>
        <v>4417.8663580505045</v>
      </c>
      <c r="AK821" s="37">
        <f>'Data TREND'!EF103</f>
        <v>85.14683338579394</v>
      </c>
      <c r="AL821" s="37">
        <f>'Data TREND'!EG103</f>
        <v>34.697659701013933</v>
      </c>
      <c r="AN821" s="37">
        <f t="shared" si="634"/>
        <v>0</v>
      </c>
      <c r="AO821" s="37">
        <f t="shared" si="635"/>
        <v>0</v>
      </c>
      <c r="AP821" s="37">
        <f t="shared" si="636"/>
        <v>0</v>
      </c>
      <c r="AQ821" s="62">
        <f t="shared" si="637"/>
        <v>0</v>
      </c>
      <c r="AR821" s="37">
        <f t="shared" si="638"/>
        <v>0</v>
      </c>
      <c r="AS821" s="37">
        <f t="shared" si="639"/>
        <v>0</v>
      </c>
      <c r="AU821">
        <v>110</v>
      </c>
      <c r="AV821" s="37">
        <f t="shared" si="640"/>
        <v>1135.0842523107654</v>
      </c>
      <c r="AW821" s="37">
        <f t="shared" si="641"/>
        <v>1684.9606189230794</v>
      </c>
      <c r="AX821" s="37">
        <f t="shared" si="642"/>
        <v>582.59973367411612</v>
      </c>
      <c r="AY821" s="62">
        <f t="shared" si="643"/>
        <v>3402.0899750326889</v>
      </c>
      <c r="AZ821" s="37">
        <f t="shared" si="644"/>
        <v>69.807766150588577</v>
      </c>
      <c r="BA821" s="37">
        <f t="shared" si="645"/>
        <v>28.396194836681229</v>
      </c>
      <c r="BC821">
        <v>110</v>
      </c>
      <c r="BD821" s="37">
        <f>IF(Voorblad!$E$10=Rekenblad!BC821,Rekenblad!AV821,0)</f>
        <v>0</v>
      </c>
      <c r="BE821" s="37">
        <f>IF(Voorblad!$E$10=Rekenblad!BC821,Rekenblad!AW821,0)</f>
        <v>0</v>
      </c>
      <c r="BF821" s="37">
        <f>IF(Voorblad!$E$10=Rekenblad!BC821,Rekenblad!AX821,0)</f>
        <v>0</v>
      </c>
      <c r="BG821" s="62">
        <f>IF(Voorblad!$E$10=Rekenblad!BC821,Rekenblad!AY821,0)</f>
        <v>0</v>
      </c>
      <c r="BH821" s="37">
        <f>IF(Voorblad!$E$10=Rekenblad!BC821,Rekenblad!AZ821,0)</f>
        <v>0</v>
      </c>
      <c r="BI821" s="37">
        <f>IF(Voorblad!$E$10=Rekenblad!BC821,Rekenblad!BA821,0)</f>
        <v>0</v>
      </c>
      <c r="BK821">
        <v>110</v>
      </c>
      <c r="BL821" s="37">
        <f>IF(Voorblad!$E$14=Rekenblad!$BL$719,Rekenblad!BD821,0)</f>
        <v>0</v>
      </c>
      <c r="BM821" s="37">
        <f>IF(Voorblad!$E$14=Rekenblad!$BL$719,Rekenblad!BE821,0)</f>
        <v>0</v>
      </c>
      <c r="BN821" s="37">
        <f>IF(Voorblad!$E$14=Rekenblad!$BL$719,Rekenblad!BF821,0)</f>
        <v>0</v>
      </c>
      <c r="BO821" s="62">
        <f>IF(Voorblad!$E$14=Rekenblad!$BL$719,Rekenblad!BG821,0)</f>
        <v>0</v>
      </c>
      <c r="BP821" s="37">
        <f>IF(Voorblad!$E$14=Rekenblad!$BL$719,Rekenblad!BH821,0)</f>
        <v>0</v>
      </c>
      <c r="BQ821" s="37">
        <f>IF(Voorblad!$E$14=Rekenblad!$BL$719,Rekenblad!BI821,0)</f>
        <v>0</v>
      </c>
    </row>
    <row r="822" spans="2:69" x14ac:dyDescent="0.25">
      <c r="B822">
        <f>'Data TREND'!DL104</f>
        <v>111</v>
      </c>
      <c r="C822" s="37">
        <f>'Data TREND'!DN104</f>
        <v>1143.4455542881769</v>
      </c>
      <c r="D822" s="37">
        <f>'Data TREND'!DO104</f>
        <v>1699.7731823576253</v>
      </c>
      <c r="E822" s="37">
        <f>'Data TREND'!DP104</f>
        <v>587.85257740553186</v>
      </c>
      <c r="F822" s="62">
        <f>'Data TREND'!DQ104</f>
        <v>3430.5098191284324</v>
      </c>
      <c r="G822" s="37">
        <f>'Data TREND'!DR104</f>
        <v>69.360064705382484</v>
      </c>
      <c r="H822" s="37">
        <f>'Data TREND'!DS104</f>
        <v>28.21193622321416</v>
      </c>
      <c r="J822" s="37">
        <f t="shared" si="622"/>
        <v>1143.4455542881769</v>
      </c>
      <c r="K822" s="37">
        <f t="shared" si="623"/>
        <v>1699.7731823576253</v>
      </c>
      <c r="L822" s="37">
        <f t="shared" si="624"/>
        <v>587.85257740553186</v>
      </c>
      <c r="M822" s="62">
        <f t="shared" si="625"/>
        <v>3430.5098191284324</v>
      </c>
      <c r="N822" s="37">
        <f t="shared" si="626"/>
        <v>69.360064705382484</v>
      </c>
      <c r="O822" s="37">
        <f t="shared" si="627"/>
        <v>28.21193622321416</v>
      </c>
      <c r="Q822">
        <f>'Data TREND'!DL104</f>
        <v>111</v>
      </c>
      <c r="R822" s="37">
        <f>'Data TREND'!DU104</f>
        <v>1666.2533351774496</v>
      </c>
      <c r="S822" s="37">
        <f>'Data TREND'!DV104</f>
        <v>1697.7048921026076</v>
      </c>
      <c r="T822" s="37">
        <f>'Data TREND'!DW104</f>
        <v>586.20169492831144</v>
      </c>
      <c r="U822" s="62">
        <f>'Data TREND'!DX104</f>
        <v>3950.3526038449336</v>
      </c>
      <c r="V822" s="37">
        <f>'Data TREND'!DY104</f>
        <v>77.381924161052197</v>
      </c>
      <c r="W822" s="37">
        <f>'Data TREND'!DZ104</f>
        <v>31.523855186648639</v>
      </c>
      <c r="Y822" s="37">
        <f t="shared" si="628"/>
        <v>0</v>
      </c>
      <c r="Z822" s="37">
        <f t="shared" si="629"/>
        <v>0</v>
      </c>
      <c r="AA822" s="37">
        <f t="shared" si="630"/>
        <v>0</v>
      </c>
      <c r="AB822" s="62">
        <f t="shared" si="631"/>
        <v>0</v>
      </c>
      <c r="AC822" s="37">
        <f t="shared" si="632"/>
        <v>0</v>
      </c>
      <c r="AD822" s="37">
        <f t="shared" si="633"/>
        <v>0</v>
      </c>
      <c r="AF822">
        <f>'Data TREND'!DL104</f>
        <v>111</v>
      </c>
      <c r="AG822" s="37">
        <f>'Data TREND'!EB104</f>
        <v>2172.910702407557</v>
      </c>
      <c r="AH822" s="37">
        <f>'Data TREND'!EC104</f>
        <v>1695.9433425819163</v>
      </c>
      <c r="AI822" s="37">
        <f>'Data TREND'!ED104</f>
        <v>584.46332611433934</v>
      </c>
      <c r="AJ822" s="62">
        <f>'Data TREND'!EE104</f>
        <v>4452.9518100819223</v>
      </c>
      <c r="AK822" s="37">
        <f>'Data TREND'!EF104</f>
        <v>84.232653952055671</v>
      </c>
      <c r="AL822" s="37">
        <f>'Data TREND'!EG104</f>
        <v>34.322114169500246</v>
      </c>
      <c r="AN822" s="37">
        <f t="shared" si="634"/>
        <v>0</v>
      </c>
      <c r="AO822" s="37">
        <f t="shared" si="635"/>
        <v>0</v>
      </c>
      <c r="AP822" s="37">
        <f t="shared" si="636"/>
        <v>0</v>
      </c>
      <c r="AQ822" s="62">
        <f t="shared" si="637"/>
        <v>0</v>
      </c>
      <c r="AR822" s="37">
        <f t="shared" si="638"/>
        <v>0</v>
      </c>
      <c r="AS822" s="37">
        <f t="shared" si="639"/>
        <v>0</v>
      </c>
      <c r="AU822">
        <v>111</v>
      </c>
      <c r="AV822" s="37">
        <f t="shared" si="640"/>
        <v>1143.4455542881769</v>
      </c>
      <c r="AW822" s="37">
        <f t="shared" si="641"/>
        <v>1699.7731823576253</v>
      </c>
      <c r="AX822" s="37">
        <f t="shared" si="642"/>
        <v>587.85257740553186</v>
      </c>
      <c r="AY822" s="62">
        <f t="shared" si="643"/>
        <v>3430.5098191284324</v>
      </c>
      <c r="AZ822" s="37">
        <f t="shared" si="644"/>
        <v>69.360064705382484</v>
      </c>
      <c r="BA822" s="37">
        <f t="shared" si="645"/>
        <v>28.21193622321416</v>
      </c>
      <c r="BC822">
        <v>111</v>
      </c>
      <c r="BD822" s="37">
        <f>IF(Voorblad!$E$10=Rekenblad!BC822,Rekenblad!AV822,0)</f>
        <v>0</v>
      </c>
      <c r="BE822" s="37">
        <f>IF(Voorblad!$E$10=Rekenblad!BC822,Rekenblad!AW822,0)</f>
        <v>0</v>
      </c>
      <c r="BF822" s="37">
        <f>IF(Voorblad!$E$10=Rekenblad!BC822,Rekenblad!AX822,0)</f>
        <v>0</v>
      </c>
      <c r="BG822" s="62">
        <f>IF(Voorblad!$E$10=Rekenblad!BC822,Rekenblad!AY822,0)</f>
        <v>0</v>
      </c>
      <c r="BH822" s="37">
        <f>IF(Voorblad!$E$10=Rekenblad!BC822,Rekenblad!AZ822,0)</f>
        <v>0</v>
      </c>
      <c r="BI822" s="37">
        <f>IF(Voorblad!$E$10=Rekenblad!BC822,Rekenblad!BA822,0)</f>
        <v>0</v>
      </c>
      <c r="BK822">
        <v>111</v>
      </c>
      <c r="BL822" s="37">
        <f>IF(Voorblad!$E$14=Rekenblad!$BL$719,Rekenblad!BD822,0)</f>
        <v>0</v>
      </c>
      <c r="BM822" s="37">
        <f>IF(Voorblad!$E$14=Rekenblad!$BL$719,Rekenblad!BE822,0)</f>
        <v>0</v>
      </c>
      <c r="BN822" s="37">
        <f>IF(Voorblad!$E$14=Rekenblad!$BL$719,Rekenblad!BF822,0)</f>
        <v>0</v>
      </c>
      <c r="BO822" s="62">
        <f>IF(Voorblad!$E$14=Rekenblad!$BL$719,Rekenblad!BG822,0)</f>
        <v>0</v>
      </c>
      <c r="BP822" s="37">
        <f>IF(Voorblad!$E$14=Rekenblad!$BL$719,Rekenblad!BH822,0)</f>
        <v>0</v>
      </c>
      <c r="BQ822" s="37">
        <f>IF(Voorblad!$E$14=Rekenblad!$BL$719,Rekenblad!BI822,0)</f>
        <v>0</v>
      </c>
    </row>
    <row r="823" spans="2:69" x14ac:dyDescent="0.25">
      <c r="B823">
        <f>'Data TREND'!DL105</f>
        <v>112</v>
      </c>
      <c r="C823" s="37">
        <f>'Data TREND'!DN105</f>
        <v>1151.8068562655885</v>
      </c>
      <c r="D823" s="37">
        <f>'Data TREND'!DO105</f>
        <v>1714.5857457921713</v>
      </c>
      <c r="E823" s="37">
        <f>'Data TREND'!DP105</f>
        <v>593.1054211369476</v>
      </c>
      <c r="F823" s="62">
        <f>'Data TREND'!DQ105</f>
        <v>3458.9296632241767</v>
      </c>
      <c r="G823" s="37">
        <f>'Data TREND'!DR105</f>
        <v>68.912363260176406</v>
      </c>
      <c r="H823" s="37">
        <f>'Data TREND'!DS105</f>
        <v>28.027677609747087</v>
      </c>
      <c r="J823" s="37">
        <f t="shared" si="622"/>
        <v>1151.8068562655885</v>
      </c>
      <c r="K823" s="37">
        <f t="shared" si="623"/>
        <v>1714.5857457921713</v>
      </c>
      <c r="L823" s="37">
        <f t="shared" si="624"/>
        <v>593.1054211369476</v>
      </c>
      <c r="M823" s="62">
        <f t="shared" si="625"/>
        <v>3458.9296632241767</v>
      </c>
      <c r="N823" s="37">
        <f t="shared" si="626"/>
        <v>68.912363260176406</v>
      </c>
      <c r="O823" s="37">
        <f t="shared" si="627"/>
        <v>28.027677609747087</v>
      </c>
      <c r="Q823">
        <f>'Data TREND'!DL105</f>
        <v>112</v>
      </c>
      <c r="R823" s="37">
        <f>'Data TREND'!DU105</f>
        <v>1678.152796341541</v>
      </c>
      <c r="S823" s="37">
        <f>'Data TREND'!DV105</f>
        <v>1712.4696940497884</v>
      </c>
      <c r="T823" s="37">
        <f>'Data TREND'!DW105</f>
        <v>591.37824637476183</v>
      </c>
      <c r="U823" s="62">
        <f>'Data TREND'!DX105</f>
        <v>3982.1946375072012</v>
      </c>
      <c r="V823" s="37">
        <f>'Data TREND'!DY105</f>
        <v>76.712215045206776</v>
      </c>
      <c r="W823" s="37">
        <f>'Data TREND'!DZ105</f>
        <v>31.249596712953835</v>
      </c>
      <c r="Y823" s="37">
        <f t="shared" si="628"/>
        <v>0</v>
      </c>
      <c r="Z823" s="37">
        <f t="shared" si="629"/>
        <v>0</v>
      </c>
      <c r="AA823" s="37">
        <f t="shared" si="630"/>
        <v>0</v>
      </c>
      <c r="AB823" s="62">
        <f t="shared" si="631"/>
        <v>0</v>
      </c>
      <c r="AC823" s="37">
        <f t="shared" si="632"/>
        <v>0</v>
      </c>
      <c r="AD823" s="37">
        <f t="shared" si="633"/>
        <v>0</v>
      </c>
      <c r="AF823">
        <f>'Data TREND'!DL105</f>
        <v>112</v>
      </c>
      <c r="AG823" s="37">
        <f>'Data TREND'!EB105</f>
        <v>2188.1919047397787</v>
      </c>
      <c r="AH823" s="37">
        <f>'Data TREND'!EC105</f>
        <v>1710.6615487406789</v>
      </c>
      <c r="AI823" s="37">
        <f>'Data TREND'!ED105</f>
        <v>589.55362294930012</v>
      </c>
      <c r="AJ823" s="62">
        <f>'Data TREND'!EE105</f>
        <v>4488.0372621133392</v>
      </c>
      <c r="AK823" s="37">
        <f>'Data TREND'!EF105</f>
        <v>83.318474518317402</v>
      </c>
      <c r="AL823" s="37">
        <f>'Data TREND'!EG105</f>
        <v>33.946568637986559</v>
      </c>
      <c r="AN823" s="37">
        <f t="shared" si="634"/>
        <v>0</v>
      </c>
      <c r="AO823" s="37">
        <f t="shared" si="635"/>
        <v>0</v>
      </c>
      <c r="AP823" s="37">
        <f t="shared" si="636"/>
        <v>0</v>
      </c>
      <c r="AQ823" s="62">
        <f t="shared" si="637"/>
        <v>0</v>
      </c>
      <c r="AR823" s="37">
        <f t="shared" si="638"/>
        <v>0</v>
      </c>
      <c r="AS823" s="37">
        <f t="shared" si="639"/>
        <v>0</v>
      </c>
      <c r="AU823">
        <v>112</v>
      </c>
      <c r="AV823" s="37">
        <f t="shared" si="640"/>
        <v>1151.8068562655885</v>
      </c>
      <c r="AW823" s="37">
        <f t="shared" si="641"/>
        <v>1714.5857457921713</v>
      </c>
      <c r="AX823" s="37">
        <f t="shared" si="642"/>
        <v>593.1054211369476</v>
      </c>
      <c r="AY823" s="62">
        <f t="shared" si="643"/>
        <v>3458.9296632241767</v>
      </c>
      <c r="AZ823" s="37">
        <f t="shared" si="644"/>
        <v>68.912363260176406</v>
      </c>
      <c r="BA823" s="37">
        <f t="shared" si="645"/>
        <v>28.027677609747087</v>
      </c>
      <c r="BC823">
        <v>112</v>
      </c>
      <c r="BD823" s="37">
        <f>IF(Voorblad!$E$10=Rekenblad!BC823,Rekenblad!AV823,0)</f>
        <v>0</v>
      </c>
      <c r="BE823" s="37">
        <f>IF(Voorblad!$E$10=Rekenblad!BC823,Rekenblad!AW823,0)</f>
        <v>0</v>
      </c>
      <c r="BF823" s="37">
        <f>IF(Voorblad!$E$10=Rekenblad!BC823,Rekenblad!AX823,0)</f>
        <v>0</v>
      </c>
      <c r="BG823" s="62">
        <f>IF(Voorblad!$E$10=Rekenblad!BC823,Rekenblad!AY823,0)</f>
        <v>0</v>
      </c>
      <c r="BH823" s="37">
        <f>IF(Voorblad!$E$10=Rekenblad!BC823,Rekenblad!AZ823,0)</f>
        <v>0</v>
      </c>
      <c r="BI823" s="37">
        <f>IF(Voorblad!$E$10=Rekenblad!BC823,Rekenblad!BA823,0)</f>
        <v>0</v>
      </c>
      <c r="BK823">
        <v>112</v>
      </c>
      <c r="BL823" s="37">
        <f>IF(Voorblad!$E$14=Rekenblad!$BL$719,Rekenblad!BD823,0)</f>
        <v>0</v>
      </c>
      <c r="BM823" s="37">
        <f>IF(Voorblad!$E$14=Rekenblad!$BL$719,Rekenblad!BE823,0)</f>
        <v>0</v>
      </c>
      <c r="BN823" s="37">
        <f>IF(Voorblad!$E$14=Rekenblad!$BL$719,Rekenblad!BF823,0)</f>
        <v>0</v>
      </c>
      <c r="BO823" s="62">
        <f>IF(Voorblad!$E$14=Rekenblad!$BL$719,Rekenblad!BG823,0)</f>
        <v>0</v>
      </c>
      <c r="BP823" s="37">
        <f>IF(Voorblad!$E$14=Rekenblad!$BL$719,Rekenblad!BH823,0)</f>
        <v>0</v>
      </c>
      <c r="BQ823" s="37">
        <f>IF(Voorblad!$E$14=Rekenblad!$BL$719,Rekenblad!BI823,0)</f>
        <v>0</v>
      </c>
    </row>
    <row r="824" spans="2:69" x14ac:dyDescent="0.25">
      <c r="B824">
        <f>'Data TREND'!DL106</f>
        <v>113</v>
      </c>
      <c r="C824" s="37">
        <f>'Data TREND'!DN106</f>
        <v>1160.1681582430001</v>
      </c>
      <c r="D824" s="37">
        <f>'Data TREND'!DO106</f>
        <v>1729.3983092267174</v>
      </c>
      <c r="E824" s="37">
        <f>'Data TREND'!DP106</f>
        <v>598.35826486836334</v>
      </c>
      <c r="F824" s="62">
        <f>'Data TREND'!DQ106</f>
        <v>3487.3495073199201</v>
      </c>
      <c r="G824" s="37">
        <f>'Data TREND'!DR106</f>
        <v>68.464661814970327</v>
      </c>
      <c r="H824" s="37">
        <f>'Data TREND'!DS106</f>
        <v>27.843418996280015</v>
      </c>
      <c r="J824" s="37">
        <f t="shared" si="622"/>
        <v>1160.1681582430001</v>
      </c>
      <c r="K824" s="37">
        <f t="shared" si="623"/>
        <v>1729.3983092267174</v>
      </c>
      <c r="L824" s="37">
        <f t="shared" si="624"/>
        <v>598.35826486836334</v>
      </c>
      <c r="M824" s="62">
        <f t="shared" si="625"/>
        <v>3487.3495073199201</v>
      </c>
      <c r="N824" s="37">
        <f t="shared" si="626"/>
        <v>68.464661814970327</v>
      </c>
      <c r="O824" s="37">
        <f t="shared" si="627"/>
        <v>27.843418996280015</v>
      </c>
      <c r="Q824">
        <f>'Data TREND'!DL106</f>
        <v>113</v>
      </c>
      <c r="R824" s="37">
        <f>'Data TREND'!DU106</f>
        <v>1690.0522575056325</v>
      </c>
      <c r="S824" s="37">
        <f>'Data TREND'!DV106</f>
        <v>1727.2344959969691</v>
      </c>
      <c r="T824" s="37">
        <f>'Data TREND'!DW106</f>
        <v>596.55479782121222</v>
      </c>
      <c r="U824" s="62">
        <f>'Data TREND'!DX106</f>
        <v>4014.0366711694687</v>
      </c>
      <c r="V824" s="37">
        <f>'Data TREND'!DY106</f>
        <v>76.042505929361369</v>
      </c>
      <c r="W824" s="37">
        <f>'Data TREND'!DZ106</f>
        <v>30.975338239259028</v>
      </c>
      <c r="Y824" s="37">
        <f t="shared" si="628"/>
        <v>0</v>
      </c>
      <c r="Z824" s="37">
        <f t="shared" si="629"/>
        <v>0</v>
      </c>
      <c r="AA824" s="37">
        <f t="shared" si="630"/>
        <v>0</v>
      </c>
      <c r="AB824" s="62">
        <f t="shared" si="631"/>
        <v>0</v>
      </c>
      <c r="AC824" s="37">
        <f t="shared" si="632"/>
        <v>0</v>
      </c>
      <c r="AD824" s="37">
        <f t="shared" si="633"/>
        <v>0</v>
      </c>
      <c r="AF824">
        <f>'Data TREND'!DL106</f>
        <v>113</v>
      </c>
      <c r="AG824" s="37">
        <f>'Data TREND'!EB106</f>
        <v>2203.4731070720009</v>
      </c>
      <c r="AH824" s="37">
        <f>'Data TREND'!EC106</f>
        <v>1725.3797548994417</v>
      </c>
      <c r="AI824" s="37">
        <f>'Data TREND'!ED106</f>
        <v>594.6439197842609</v>
      </c>
      <c r="AJ824" s="62">
        <f>'Data TREND'!EE106</f>
        <v>4523.1227141447571</v>
      </c>
      <c r="AK824" s="37">
        <f>'Data TREND'!EF106</f>
        <v>82.404295084579132</v>
      </c>
      <c r="AL824" s="37">
        <f>'Data TREND'!EG106</f>
        <v>33.571023106472872</v>
      </c>
      <c r="AN824" s="37">
        <f t="shared" si="634"/>
        <v>0</v>
      </c>
      <c r="AO824" s="37">
        <f t="shared" si="635"/>
        <v>0</v>
      </c>
      <c r="AP824" s="37">
        <f t="shared" si="636"/>
        <v>0</v>
      </c>
      <c r="AQ824" s="62">
        <f t="shared" si="637"/>
        <v>0</v>
      </c>
      <c r="AR824" s="37">
        <f t="shared" si="638"/>
        <v>0</v>
      </c>
      <c r="AS824" s="37">
        <f t="shared" si="639"/>
        <v>0</v>
      </c>
      <c r="AU824">
        <v>113</v>
      </c>
      <c r="AV824" s="37">
        <f t="shared" si="640"/>
        <v>1160.1681582430001</v>
      </c>
      <c r="AW824" s="37">
        <f t="shared" si="641"/>
        <v>1729.3983092267174</v>
      </c>
      <c r="AX824" s="37">
        <f t="shared" si="642"/>
        <v>598.35826486836334</v>
      </c>
      <c r="AY824" s="62">
        <f t="shared" si="643"/>
        <v>3487.3495073199201</v>
      </c>
      <c r="AZ824" s="37">
        <f t="shared" si="644"/>
        <v>68.464661814970327</v>
      </c>
      <c r="BA824" s="37">
        <f t="shared" si="645"/>
        <v>27.843418996280015</v>
      </c>
      <c r="BC824">
        <v>113</v>
      </c>
      <c r="BD824" s="37">
        <f>IF(Voorblad!$E$10=Rekenblad!BC824,Rekenblad!AV824,0)</f>
        <v>0</v>
      </c>
      <c r="BE824" s="37">
        <f>IF(Voorblad!$E$10=Rekenblad!BC824,Rekenblad!AW824,0)</f>
        <v>0</v>
      </c>
      <c r="BF824" s="37">
        <f>IF(Voorblad!$E$10=Rekenblad!BC824,Rekenblad!AX824,0)</f>
        <v>0</v>
      </c>
      <c r="BG824" s="62">
        <f>IF(Voorblad!$E$10=Rekenblad!BC824,Rekenblad!AY824,0)</f>
        <v>0</v>
      </c>
      <c r="BH824" s="37">
        <f>IF(Voorblad!$E$10=Rekenblad!BC824,Rekenblad!AZ824,0)</f>
        <v>0</v>
      </c>
      <c r="BI824" s="37">
        <f>IF(Voorblad!$E$10=Rekenblad!BC824,Rekenblad!BA824,0)</f>
        <v>0</v>
      </c>
      <c r="BK824">
        <v>113</v>
      </c>
      <c r="BL824" s="37">
        <f>IF(Voorblad!$E$14=Rekenblad!$BL$719,Rekenblad!BD824,0)</f>
        <v>0</v>
      </c>
      <c r="BM824" s="37">
        <f>IF(Voorblad!$E$14=Rekenblad!$BL$719,Rekenblad!BE824,0)</f>
        <v>0</v>
      </c>
      <c r="BN824" s="37">
        <f>IF(Voorblad!$E$14=Rekenblad!$BL$719,Rekenblad!BF824,0)</f>
        <v>0</v>
      </c>
      <c r="BO824" s="62">
        <f>IF(Voorblad!$E$14=Rekenblad!$BL$719,Rekenblad!BG824,0)</f>
        <v>0</v>
      </c>
      <c r="BP824" s="37">
        <f>IF(Voorblad!$E$14=Rekenblad!$BL$719,Rekenblad!BH824,0)</f>
        <v>0</v>
      </c>
      <c r="BQ824" s="37">
        <f>IF(Voorblad!$E$14=Rekenblad!$BL$719,Rekenblad!BI824,0)</f>
        <v>0</v>
      </c>
    </row>
    <row r="825" spans="2:69" x14ac:dyDescent="0.25">
      <c r="B825">
        <f>'Data TREND'!DL107</f>
        <v>114</v>
      </c>
      <c r="C825" s="37">
        <f>'Data TREND'!DN107</f>
        <v>1168.5294602204117</v>
      </c>
      <c r="D825" s="37">
        <f>'Data TREND'!DO107</f>
        <v>1744.2108726612632</v>
      </c>
      <c r="E825" s="37">
        <f>'Data TREND'!DP107</f>
        <v>603.61110859977907</v>
      </c>
      <c r="F825" s="62">
        <f>'Data TREND'!DQ107</f>
        <v>3515.7693514156636</v>
      </c>
      <c r="G825" s="37">
        <f>'Data TREND'!DR107</f>
        <v>68.016960369764249</v>
      </c>
      <c r="H825" s="37">
        <f>'Data TREND'!DS107</f>
        <v>27.659160382812942</v>
      </c>
      <c r="J825" s="37">
        <f t="shared" si="622"/>
        <v>1168.5294602204117</v>
      </c>
      <c r="K825" s="37">
        <f t="shared" si="623"/>
        <v>1744.2108726612632</v>
      </c>
      <c r="L825" s="37">
        <f t="shared" si="624"/>
        <v>603.61110859977907</v>
      </c>
      <c r="M825" s="62">
        <f t="shared" si="625"/>
        <v>3515.7693514156636</v>
      </c>
      <c r="N825" s="37">
        <f t="shared" si="626"/>
        <v>68.016960369764249</v>
      </c>
      <c r="O825" s="37">
        <f t="shared" si="627"/>
        <v>27.659160382812942</v>
      </c>
      <c r="Q825">
        <f>'Data TREND'!DL107</f>
        <v>114</v>
      </c>
      <c r="R825" s="37">
        <f>'Data TREND'!DU107</f>
        <v>1701.951718669724</v>
      </c>
      <c r="S825" s="37">
        <f>'Data TREND'!DV107</f>
        <v>1741.9992979441499</v>
      </c>
      <c r="T825" s="37">
        <f>'Data TREND'!DW107</f>
        <v>601.73134926766272</v>
      </c>
      <c r="U825" s="62">
        <f>'Data TREND'!DX107</f>
        <v>4045.8787048317363</v>
      </c>
      <c r="V825" s="37">
        <f>'Data TREND'!DY107</f>
        <v>75.372796813515947</v>
      </c>
      <c r="W825" s="37">
        <f>'Data TREND'!DZ107</f>
        <v>30.701079765564224</v>
      </c>
      <c r="Y825" s="37">
        <f t="shared" si="628"/>
        <v>0</v>
      </c>
      <c r="Z825" s="37">
        <f t="shared" si="629"/>
        <v>0</v>
      </c>
      <c r="AA825" s="37">
        <f t="shared" si="630"/>
        <v>0</v>
      </c>
      <c r="AB825" s="62">
        <f t="shared" si="631"/>
        <v>0</v>
      </c>
      <c r="AC825" s="37">
        <f t="shared" si="632"/>
        <v>0</v>
      </c>
      <c r="AD825" s="37">
        <f t="shared" si="633"/>
        <v>0</v>
      </c>
      <c r="AF825">
        <f>'Data TREND'!DL107</f>
        <v>114</v>
      </c>
      <c r="AG825" s="37">
        <f>'Data TREND'!EB107</f>
        <v>2218.754309404223</v>
      </c>
      <c r="AH825" s="37">
        <f>'Data TREND'!EC107</f>
        <v>1740.0979610582042</v>
      </c>
      <c r="AI825" s="37">
        <f>'Data TREND'!ED107</f>
        <v>599.73421661922168</v>
      </c>
      <c r="AJ825" s="62">
        <f>'Data TREND'!EE107</f>
        <v>4558.208166176174</v>
      </c>
      <c r="AK825" s="37">
        <f>'Data TREND'!EF107</f>
        <v>81.490115650840863</v>
      </c>
      <c r="AL825" s="37">
        <f>'Data TREND'!EG107</f>
        <v>33.195477574959185</v>
      </c>
      <c r="AN825" s="37">
        <f t="shared" si="634"/>
        <v>0</v>
      </c>
      <c r="AO825" s="37">
        <f t="shared" si="635"/>
        <v>0</v>
      </c>
      <c r="AP825" s="37">
        <f t="shared" si="636"/>
        <v>0</v>
      </c>
      <c r="AQ825" s="62">
        <f t="shared" si="637"/>
        <v>0</v>
      </c>
      <c r="AR825" s="37">
        <f t="shared" si="638"/>
        <v>0</v>
      </c>
      <c r="AS825" s="37">
        <f t="shared" si="639"/>
        <v>0</v>
      </c>
      <c r="AU825">
        <v>114</v>
      </c>
      <c r="AV825" s="37">
        <f t="shared" si="640"/>
        <v>1168.5294602204117</v>
      </c>
      <c r="AW825" s="37">
        <f t="shared" si="641"/>
        <v>1744.2108726612632</v>
      </c>
      <c r="AX825" s="37">
        <f t="shared" si="642"/>
        <v>603.61110859977907</v>
      </c>
      <c r="AY825" s="62">
        <f t="shared" si="643"/>
        <v>3515.7693514156636</v>
      </c>
      <c r="AZ825" s="37">
        <f t="shared" si="644"/>
        <v>68.016960369764249</v>
      </c>
      <c r="BA825" s="37">
        <f t="shared" si="645"/>
        <v>27.659160382812942</v>
      </c>
      <c r="BC825">
        <v>114</v>
      </c>
      <c r="BD825" s="37">
        <f>IF(Voorblad!$E$10=Rekenblad!BC825,Rekenblad!AV825,0)</f>
        <v>0</v>
      </c>
      <c r="BE825" s="37">
        <f>IF(Voorblad!$E$10=Rekenblad!BC825,Rekenblad!AW825,0)</f>
        <v>0</v>
      </c>
      <c r="BF825" s="37">
        <f>IF(Voorblad!$E$10=Rekenblad!BC825,Rekenblad!AX825,0)</f>
        <v>0</v>
      </c>
      <c r="BG825" s="62">
        <f>IF(Voorblad!$E$10=Rekenblad!BC825,Rekenblad!AY825,0)</f>
        <v>0</v>
      </c>
      <c r="BH825" s="37">
        <f>IF(Voorblad!$E$10=Rekenblad!BC825,Rekenblad!AZ825,0)</f>
        <v>0</v>
      </c>
      <c r="BI825" s="37">
        <f>IF(Voorblad!$E$10=Rekenblad!BC825,Rekenblad!BA825,0)</f>
        <v>0</v>
      </c>
      <c r="BK825">
        <v>114</v>
      </c>
      <c r="BL825" s="37">
        <f>IF(Voorblad!$E$14=Rekenblad!$BL$719,Rekenblad!BD825,0)</f>
        <v>0</v>
      </c>
      <c r="BM825" s="37">
        <f>IF(Voorblad!$E$14=Rekenblad!$BL$719,Rekenblad!BE825,0)</f>
        <v>0</v>
      </c>
      <c r="BN825" s="37">
        <f>IF(Voorblad!$E$14=Rekenblad!$BL$719,Rekenblad!BF825,0)</f>
        <v>0</v>
      </c>
      <c r="BO825" s="62">
        <f>IF(Voorblad!$E$14=Rekenblad!$BL$719,Rekenblad!BG825,0)</f>
        <v>0</v>
      </c>
      <c r="BP825" s="37">
        <f>IF(Voorblad!$E$14=Rekenblad!$BL$719,Rekenblad!BH825,0)</f>
        <v>0</v>
      </c>
      <c r="BQ825" s="37">
        <f>IF(Voorblad!$E$14=Rekenblad!$BL$719,Rekenblad!BI825,0)</f>
        <v>0</v>
      </c>
    </row>
    <row r="826" spans="2:69" x14ac:dyDescent="0.25">
      <c r="B826">
        <f>'Data TREND'!DL108</f>
        <v>115</v>
      </c>
      <c r="C826" s="37">
        <f>'Data TREND'!DN108</f>
        <v>1176.8907621978233</v>
      </c>
      <c r="D826" s="37">
        <f>'Data TREND'!DO108</f>
        <v>1759.0234360958093</v>
      </c>
      <c r="E826" s="37">
        <f>'Data TREND'!DP108</f>
        <v>608.8639523311947</v>
      </c>
      <c r="F826" s="62">
        <f>'Data TREND'!DQ108</f>
        <v>3544.189195511407</v>
      </c>
      <c r="G826" s="37">
        <f>'Data TREND'!DR108</f>
        <v>67.56925892455817</v>
      </c>
      <c r="H826" s="37">
        <f>'Data TREND'!DS108</f>
        <v>27.47490176934587</v>
      </c>
      <c r="J826" s="37">
        <f t="shared" si="622"/>
        <v>1176.8907621978233</v>
      </c>
      <c r="K826" s="37">
        <f t="shared" si="623"/>
        <v>1759.0234360958093</v>
      </c>
      <c r="L826" s="37">
        <f t="shared" si="624"/>
        <v>608.8639523311947</v>
      </c>
      <c r="M826" s="62">
        <f t="shared" si="625"/>
        <v>3544.189195511407</v>
      </c>
      <c r="N826" s="37">
        <f t="shared" si="626"/>
        <v>67.56925892455817</v>
      </c>
      <c r="O826" s="37">
        <f t="shared" si="627"/>
        <v>27.47490176934587</v>
      </c>
      <c r="Q826">
        <f>'Data TREND'!DL108</f>
        <v>115</v>
      </c>
      <c r="R826" s="37">
        <f>'Data TREND'!DU108</f>
        <v>1713.8511798338154</v>
      </c>
      <c r="S826" s="37">
        <f>'Data TREND'!DV108</f>
        <v>1756.7640998913307</v>
      </c>
      <c r="T826" s="37">
        <f>'Data TREND'!DW108</f>
        <v>606.90790071411311</v>
      </c>
      <c r="U826" s="62">
        <f>'Data TREND'!DX108</f>
        <v>4077.7207384940039</v>
      </c>
      <c r="V826" s="37">
        <f>'Data TREND'!DY108</f>
        <v>74.70308769767054</v>
      </c>
      <c r="W826" s="37">
        <f>'Data TREND'!DZ108</f>
        <v>30.426821291869416</v>
      </c>
      <c r="Y826" s="37">
        <f t="shared" si="628"/>
        <v>0</v>
      </c>
      <c r="Z826" s="37">
        <f t="shared" si="629"/>
        <v>0</v>
      </c>
      <c r="AA826" s="37">
        <f t="shared" si="630"/>
        <v>0</v>
      </c>
      <c r="AB826" s="62">
        <f t="shared" si="631"/>
        <v>0</v>
      </c>
      <c r="AC826" s="37">
        <f t="shared" si="632"/>
        <v>0</v>
      </c>
      <c r="AD826" s="37">
        <f t="shared" si="633"/>
        <v>0</v>
      </c>
      <c r="AF826">
        <f>'Data TREND'!DL108</f>
        <v>115</v>
      </c>
      <c r="AG826" s="37">
        <f>'Data TREND'!EB108</f>
        <v>2234.0355117364447</v>
      </c>
      <c r="AH826" s="37">
        <f>'Data TREND'!EC108</f>
        <v>1754.816167216967</v>
      </c>
      <c r="AI826" s="37">
        <f>'Data TREND'!ED108</f>
        <v>604.82451345418258</v>
      </c>
      <c r="AJ826" s="62">
        <f>'Data TREND'!EE108</f>
        <v>4593.293618207591</v>
      </c>
      <c r="AK826" s="37">
        <f>'Data TREND'!EF108</f>
        <v>80.575936217102594</v>
      </c>
      <c r="AL826" s="37">
        <f>'Data TREND'!EG108</f>
        <v>32.819932043445498</v>
      </c>
      <c r="AN826" s="37">
        <f t="shared" si="634"/>
        <v>0</v>
      </c>
      <c r="AO826" s="37">
        <f t="shared" si="635"/>
        <v>0</v>
      </c>
      <c r="AP826" s="37">
        <f t="shared" si="636"/>
        <v>0</v>
      </c>
      <c r="AQ826" s="62">
        <f t="shared" si="637"/>
        <v>0</v>
      </c>
      <c r="AR826" s="37">
        <f t="shared" si="638"/>
        <v>0</v>
      </c>
      <c r="AS826" s="37">
        <f t="shared" si="639"/>
        <v>0</v>
      </c>
      <c r="AU826">
        <v>115</v>
      </c>
      <c r="AV826" s="37">
        <f t="shared" si="640"/>
        <v>1176.8907621978233</v>
      </c>
      <c r="AW826" s="37">
        <f t="shared" si="641"/>
        <v>1759.0234360958093</v>
      </c>
      <c r="AX826" s="37">
        <f t="shared" si="642"/>
        <v>608.8639523311947</v>
      </c>
      <c r="AY826" s="62">
        <f t="shared" si="643"/>
        <v>3544.189195511407</v>
      </c>
      <c r="AZ826" s="37">
        <f t="shared" si="644"/>
        <v>67.56925892455817</v>
      </c>
      <c r="BA826" s="37">
        <f t="shared" si="645"/>
        <v>27.47490176934587</v>
      </c>
      <c r="BC826">
        <v>115</v>
      </c>
      <c r="BD826" s="37">
        <f>IF(Voorblad!$E$10=Rekenblad!BC826,Rekenblad!AV826,0)</f>
        <v>0</v>
      </c>
      <c r="BE826" s="37">
        <f>IF(Voorblad!$E$10=Rekenblad!BC826,Rekenblad!AW826,0)</f>
        <v>0</v>
      </c>
      <c r="BF826" s="37">
        <f>IF(Voorblad!$E$10=Rekenblad!BC826,Rekenblad!AX826,0)</f>
        <v>0</v>
      </c>
      <c r="BG826" s="62">
        <f>IF(Voorblad!$E$10=Rekenblad!BC826,Rekenblad!AY826,0)</f>
        <v>0</v>
      </c>
      <c r="BH826" s="37">
        <f>IF(Voorblad!$E$10=Rekenblad!BC826,Rekenblad!AZ826,0)</f>
        <v>0</v>
      </c>
      <c r="BI826" s="37">
        <f>IF(Voorblad!$E$10=Rekenblad!BC826,Rekenblad!BA826,0)</f>
        <v>0</v>
      </c>
      <c r="BK826">
        <v>115</v>
      </c>
      <c r="BL826" s="37">
        <f>IF(Voorblad!$E$14=Rekenblad!$BL$719,Rekenblad!BD826,0)</f>
        <v>0</v>
      </c>
      <c r="BM826" s="37">
        <f>IF(Voorblad!$E$14=Rekenblad!$BL$719,Rekenblad!BE826,0)</f>
        <v>0</v>
      </c>
      <c r="BN826" s="37">
        <f>IF(Voorblad!$E$14=Rekenblad!$BL$719,Rekenblad!BF826,0)</f>
        <v>0</v>
      </c>
      <c r="BO826" s="62">
        <f>IF(Voorblad!$E$14=Rekenblad!$BL$719,Rekenblad!BG826,0)</f>
        <v>0</v>
      </c>
      <c r="BP826" s="37">
        <f>IF(Voorblad!$E$14=Rekenblad!$BL$719,Rekenblad!BH826,0)</f>
        <v>0</v>
      </c>
      <c r="BQ826" s="37">
        <f>IF(Voorblad!$E$14=Rekenblad!$BL$719,Rekenblad!BI826,0)</f>
        <v>0</v>
      </c>
    </row>
    <row r="827" spans="2:69" x14ac:dyDescent="0.25">
      <c r="B827">
        <f>'Data TREND'!DL109</f>
        <v>116</v>
      </c>
      <c r="C827" s="37">
        <f>'Data TREND'!DN109</f>
        <v>1185.2520641752349</v>
      </c>
      <c r="D827" s="37">
        <f>'Data TREND'!DO109</f>
        <v>1773.8359995303551</v>
      </c>
      <c r="E827" s="37">
        <f>'Data TREND'!DP109</f>
        <v>614.11679606261043</v>
      </c>
      <c r="F827" s="62">
        <f>'Data TREND'!DQ109</f>
        <v>3572.6090396071504</v>
      </c>
      <c r="G827" s="37">
        <f>'Data TREND'!DR109</f>
        <v>67.121557479352077</v>
      </c>
      <c r="H827" s="37">
        <f>'Data TREND'!DS109</f>
        <v>27.290643155878797</v>
      </c>
      <c r="J827" s="37">
        <f t="shared" si="622"/>
        <v>1185.2520641752349</v>
      </c>
      <c r="K827" s="37">
        <f t="shared" si="623"/>
        <v>1773.8359995303551</v>
      </c>
      <c r="L827" s="37">
        <f t="shared" si="624"/>
        <v>614.11679606261043</v>
      </c>
      <c r="M827" s="62">
        <f t="shared" si="625"/>
        <v>3572.6090396071504</v>
      </c>
      <c r="N827" s="37">
        <f t="shared" si="626"/>
        <v>67.121557479352077</v>
      </c>
      <c r="O827" s="37">
        <f t="shared" si="627"/>
        <v>27.290643155878797</v>
      </c>
      <c r="Q827">
        <f>'Data TREND'!DL109</f>
        <v>116</v>
      </c>
      <c r="R827" s="37">
        <f>'Data TREND'!DU109</f>
        <v>1725.7506409979069</v>
      </c>
      <c r="S827" s="37">
        <f>'Data TREND'!DV109</f>
        <v>1771.5289018385115</v>
      </c>
      <c r="T827" s="37">
        <f>'Data TREND'!DW109</f>
        <v>612.0844521605635</v>
      </c>
      <c r="U827" s="62">
        <f>'Data TREND'!DX109</f>
        <v>4109.5627721562714</v>
      </c>
      <c r="V827" s="37">
        <f>'Data TREND'!DY109</f>
        <v>74.033378581825119</v>
      </c>
      <c r="W827" s="37">
        <f>'Data TREND'!DZ109</f>
        <v>30.152562818174612</v>
      </c>
      <c r="Y827" s="37">
        <f t="shared" si="628"/>
        <v>0</v>
      </c>
      <c r="Z827" s="37">
        <f t="shared" si="629"/>
        <v>0</v>
      </c>
      <c r="AA827" s="37">
        <f t="shared" si="630"/>
        <v>0</v>
      </c>
      <c r="AB827" s="62">
        <f t="shared" si="631"/>
        <v>0</v>
      </c>
      <c r="AC827" s="37">
        <f t="shared" si="632"/>
        <v>0</v>
      </c>
      <c r="AD827" s="37">
        <f t="shared" si="633"/>
        <v>0</v>
      </c>
      <c r="AF827">
        <f>'Data TREND'!DL109</f>
        <v>116</v>
      </c>
      <c r="AG827" s="37">
        <f>'Data TREND'!EB109</f>
        <v>2249.3167140686664</v>
      </c>
      <c r="AH827" s="37">
        <f>'Data TREND'!EC109</f>
        <v>1769.5343733757295</v>
      </c>
      <c r="AI827" s="37">
        <f>'Data TREND'!ED109</f>
        <v>609.91481028914336</v>
      </c>
      <c r="AJ827" s="62">
        <f>'Data TREND'!EE109</f>
        <v>4628.3790702390088</v>
      </c>
      <c r="AK827" s="37">
        <f>'Data TREND'!EF109</f>
        <v>79.661756783364325</v>
      </c>
      <c r="AL827" s="37">
        <f>'Data TREND'!EG109</f>
        <v>32.44438651193181</v>
      </c>
      <c r="AN827" s="37">
        <f t="shared" si="634"/>
        <v>0</v>
      </c>
      <c r="AO827" s="37">
        <f t="shared" si="635"/>
        <v>0</v>
      </c>
      <c r="AP827" s="37">
        <f t="shared" si="636"/>
        <v>0</v>
      </c>
      <c r="AQ827" s="62">
        <f t="shared" si="637"/>
        <v>0</v>
      </c>
      <c r="AR827" s="37">
        <f t="shared" si="638"/>
        <v>0</v>
      </c>
      <c r="AS827" s="37">
        <f t="shared" si="639"/>
        <v>0</v>
      </c>
      <c r="AU827">
        <v>116</v>
      </c>
      <c r="AV827" s="37">
        <f t="shared" si="640"/>
        <v>1185.2520641752349</v>
      </c>
      <c r="AW827" s="37">
        <f t="shared" si="641"/>
        <v>1773.8359995303551</v>
      </c>
      <c r="AX827" s="37">
        <f t="shared" si="642"/>
        <v>614.11679606261043</v>
      </c>
      <c r="AY827" s="62">
        <f t="shared" si="643"/>
        <v>3572.6090396071504</v>
      </c>
      <c r="AZ827" s="37">
        <f t="shared" si="644"/>
        <v>67.121557479352077</v>
      </c>
      <c r="BA827" s="37">
        <f t="shared" si="645"/>
        <v>27.290643155878797</v>
      </c>
      <c r="BC827">
        <v>116</v>
      </c>
      <c r="BD827" s="37">
        <f>IF(Voorblad!$E$10=Rekenblad!BC827,Rekenblad!AV827,0)</f>
        <v>0</v>
      </c>
      <c r="BE827" s="37">
        <f>IF(Voorblad!$E$10=Rekenblad!BC827,Rekenblad!AW827,0)</f>
        <v>0</v>
      </c>
      <c r="BF827" s="37">
        <f>IF(Voorblad!$E$10=Rekenblad!BC827,Rekenblad!AX827,0)</f>
        <v>0</v>
      </c>
      <c r="BG827" s="62">
        <f>IF(Voorblad!$E$10=Rekenblad!BC827,Rekenblad!AY827,0)</f>
        <v>0</v>
      </c>
      <c r="BH827" s="37">
        <f>IF(Voorblad!$E$10=Rekenblad!BC827,Rekenblad!AZ827,0)</f>
        <v>0</v>
      </c>
      <c r="BI827" s="37">
        <f>IF(Voorblad!$E$10=Rekenblad!BC827,Rekenblad!BA827,0)</f>
        <v>0</v>
      </c>
      <c r="BK827">
        <v>116</v>
      </c>
      <c r="BL827" s="37">
        <f>IF(Voorblad!$E$14=Rekenblad!$BL$719,Rekenblad!BD827,0)</f>
        <v>0</v>
      </c>
      <c r="BM827" s="37">
        <f>IF(Voorblad!$E$14=Rekenblad!$BL$719,Rekenblad!BE827,0)</f>
        <v>0</v>
      </c>
      <c r="BN827" s="37">
        <f>IF(Voorblad!$E$14=Rekenblad!$BL$719,Rekenblad!BF827,0)</f>
        <v>0</v>
      </c>
      <c r="BO827" s="62">
        <f>IF(Voorblad!$E$14=Rekenblad!$BL$719,Rekenblad!BG827,0)</f>
        <v>0</v>
      </c>
      <c r="BP827" s="37">
        <f>IF(Voorblad!$E$14=Rekenblad!$BL$719,Rekenblad!BH827,0)</f>
        <v>0</v>
      </c>
      <c r="BQ827" s="37">
        <f>IF(Voorblad!$E$14=Rekenblad!$BL$719,Rekenblad!BI827,0)</f>
        <v>0</v>
      </c>
    </row>
    <row r="828" spans="2:69" x14ac:dyDescent="0.25">
      <c r="B828">
        <f>'Data TREND'!DL110</f>
        <v>117</v>
      </c>
      <c r="C828" s="37">
        <f>'Data TREND'!DN110</f>
        <v>1193.6133661526467</v>
      </c>
      <c r="D828" s="37">
        <f>'Data TREND'!DO110</f>
        <v>1788.6485629649012</v>
      </c>
      <c r="E828" s="37">
        <f>'Data TREND'!DP110</f>
        <v>619.36963979402617</v>
      </c>
      <c r="F828" s="62">
        <f>'Data TREND'!DQ110</f>
        <v>3601.0288837028947</v>
      </c>
      <c r="G828" s="37">
        <f>'Data TREND'!DR110</f>
        <v>66.673856034146013</v>
      </c>
      <c r="H828" s="37">
        <f>'Data TREND'!DS110</f>
        <v>27.106384542411725</v>
      </c>
      <c r="J828" s="37">
        <f t="shared" si="622"/>
        <v>1193.6133661526467</v>
      </c>
      <c r="K828" s="37">
        <f t="shared" si="623"/>
        <v>1788.6485629649012</v>
      </c>
      <c r="L828" s="37">
        <f t="shared" si="624"/>
        <v>619.36963979402617</v>
      </c>
      <c r="M828" s="62">
        <f t="shared" si="625"/>
        <v>3601.0288837028947</v>
      </c>
      <c r="N828" s="37">
        <f t="shared" si="626"/>
        <v>66.673856034146013</v>
      </c>
      <c r="O828" s="37">
        <f t="shared" si="627"/>
        <v>27.106384542411725</v>
      </c>
      <c r="Q828">
        <f>'Data TREND'!DL110</f>
        <v>117</v>
      </c>
      <c r="R828" s="37">
        <f>'Data TREND'!DU110</f>
        <v>1737.6501021619983</v>
      </c>
      <c r="S828" s="37">
        <f>'Data TREND'!DV110</f>
        <v>1786.2937037856923</v>
      </c>
      <c r="T828" s="37">
        <f>'Data TREND'!DW110</f>
        <v>617.261003607014</v>
      </c>
      <c r="U828" s="62">
        <f>'Data TREND'!DX110</f>
        <v>4141.404805818539</v>
      </c>
      <c r="V828" s="37">
        <f>'Data TREND'!DY110</f>
        <v>73.363669465979712</v>
      </c>
      <c r="W828" s="37">
        <f>'Data TREND'!DZ110</f>
        <v>29.878304344479808</v>
      </c>
      <c r="Y828" s="37">
        <f t="shared" si="628"/>
        <v>0</v>
      </c>
      <c r="Z828" s="37">
        <f t="shared" si="629"/>
        <v>0</v>
      </c>
      <c r="AA828" s="37">
        <f t="shared" si="630"/>
        <v>0</v>
      </c>
      <c r="AB828" s="62">
        <f t="shared" si="631"/>
        <v>0</v>
      </c>
      <c r="AC828" s="37">
        <f t="shared" si="632"/>
        <v>0</v>
      </c>
      <c r="AD828" s="37">
        <f t="shared" si="633"/>
        <v>0</v>
      </c>
      <c r="AF828">
        <f>'Data TREND'!DL110</f>
        <v>117</v>
      </c>
      <c r="AG828" s="37">
        <f>'Data TREND'!EB110</f>
        <v>2264.5979164008886</v>
      </c>
      <c r="AH828" s="37">
        <f>'Data TREND'!EC110</f>
        <v>1784.252579534492</v>
      </c>
      <c r="AI828" s="37">
        <f>'Data TREND'!ED110</f>
        <v>615.00510712410414</v>
      </c>
      <c r="AJ828" s="62">
        <f>'Data TREND'!EE110</f>
        <v>4663.4645222704257</v>
      </c>
      <c r="AK828" s="37">
        <f>'Data TREND'!EF110</f>
        <v>78.747577349626056</v>
      </c>
      <c r="AL828" s="37">
        <f>'Data TREND'!EG110</f>
        <v>32.068840980418123</v>
      </c>
      <c r="AN828" s="37">
        <f t="shared" si="634"/>
        <v>0</v>
      </c>
      <c r="AO828" s="37">
        <f t="shared" si="635"/>
        <v>0</v>
      </c>
      <c r="AP828" s="37">
        <f t="shared" si="636"/>
        <v>0</v>
      </c>
      <c r="AQ828" s="62">
        <f t="shared" si="637"/>
        <v>0</v>
      </c>
      <c r="AR828" s="37">
        <f t="shared" si="638"/>
        <v>0</v>
      </c>
      <c r="AS828" s="37">
        <f t="shared" si="639"/>
        <v>0</v>
      </c>
      <c r="AU828">
        <v>117</v>
      </c>
      <c r="AV828" s="37">
        <f t="shared" si="640"/>
        <v>1193.6133661526467</v>
      </c>
      <c r="AW828" s="37">
        <f t="shared" si="641"/>
        <v>1788.6485629649012</v>
      </c>
      <c r="AX828" s="37">
        <f t="shared" si="642"/>
        <v>619.36963979402617</v>
      </c>
      <c r="AY828" s="62">
        <f t="shared" si="643"/>
        <v>3601.0288837028947</v>
      </c>
      <c r="AZ828" s="37">
        <f t="shared" si="644"/>
        <v>66.673856034146013</v>
      </c>
      <c r="BA828" s="37">
        <f t="shared" si="645"/>
        <v>27.106384542411725</v>
      </c>
      <c r="BC828">
        <v>117</v>
      </c>
      <c r="BD828" s="37">
        <f>IF(Voorblad!$E$10=Rekenblad!BC828,Rekenblad!AV828,0)</f>
        <v>0</v>
      </c>
      <c r="BE828" s="37">
        <f>IF(Voorblad!$E$10=Rekenblad!BC828,Rekenblad!AW828,0)</f>
        <v>0</v>
      </c>
      <c r="BF828" s="37">
        <f>IF(Voorblad!$E$10=Rekenblad!BC828,Rekenblad!AX828,0)</f>
        <v>0</v>
      </c>
      <c r="BG828" s="62">
        <f>IF(Voorblad!$E$10=Rekenblad!BC828,Rekenblad!AY828,0)</f>
        <v>0</v>
      </c>
      <c r="BH828" s="37">
        <f>IF(Voorblad!$E$10=Rekenblad!BC828,Rekenblad!AZ828,0)</f>
        <v>0</v>
      </c>
      <c r="BI828" s="37">
        <f>IF(Voorblad!$E$10=Rekenblad!BC828,Rekenblad!BA828,0)</f>
        <v>0</v>
      </c>
      <c r="BK828">
        <v>117</v>
      </c>
      <c r="BL828" s="37">
        <f>IF(Voorblad!$E$14=Rekenblad!$BL$719,Rekenblad!BD828,0)</f>
        <v>0</v>
      </c>
      <c r="BM828" s="37">
        <f>IF(Voorblad!$E$14=Rekenblad!$BL$719,Rekenblad!BE828,0)</f>
        <v>0</v>
      </c>
      <c r="BN828" s="37">
        <f>IF(Voorblad!$E$14=Rekenblad!$BL$719,Rekenblad!BF828,0)</f>
        <v>0</v>
      </c>
      <c r="BO828" s="62">
        <f>IF(Voorblad!$E$14=Rekenblad!$BL$719,Rekenblad!BG828,0)</f>
        <v>0</v>
      </c>
      <c r="BP828" s="37">
        <f>IF(Voorblad!$E$14=Rekenblad!$BL$719,Rekenblad!BH828,0)</f>
        <v>0</v>
      </c>
      <c r="BQ828" s="37">
        <f>IF(Voorblad!$E$14=Rekenblad!$BL$719,Rekenblad!BI828,0)</f>
        <v>0</v>
      </c>
    </row>
    <row r="829" spans="2:69" x14ac:dyDescent="0.25">
      <c r="B829">
        <f>'Data TREND'!DL111</f>
        <v>118</v>
      </c>
      <c r="C829" s="37">
        <f>'Data TREND'!DN111</f>
        <v>1201.9746681300583</v>
      </c>
      <c r="D829" s="37">
        <f>'Data TREND'!DO111</f>
        <v>1803.4611263994473</v>
      </c>
      <c r="E829" s="37">
        <f>'Data TREND'!DP111</f>
        <v>624.62248352544191</v>
      </c>
      <c r="F829" s="62">
        <f>'Data TREND'!DQ111</f>
        <v>3629.4487277986382</v>
      </c>
      <c r="G829" s="37">
        <f>'Data TREND'!DR111</f>
        <v>66.22615458893992</v>
      </c>
      <c r="H829" s="37">
        <f>'Data TREND'!DS111</f>
        <v>26.922125928944652</v>
      </c>
      <c r="J829" s="37">
        <f t="shared" si="622"/>
        <v>1201.9746681300583</v>
      </c>
      <c r="K829" s="37">
        <f t="shared" si="623"/>
        <v>1803.4611263994473</v>
      </c>
      <c r="L829" s="37">
        <f t="shared" si="624"/>
        <v>624.62248352544191</v>
      </c>
      <c r="M829" s="62">
        <f t="shared" si="625"/>
        <v>3629.4487277986382</v>
      </c>
      <c r="N829" s="37">
        <f t="shared" si="626"/>
        <v>66.22615458893992</v>
      </c>
      <c r="O829" s="37">
        <f t="shared" si="627"/>
        <v>26.922125928944652</v>
      </c>
      <c r="Q829">
        <f>'Data TREND'!DL111</f>
        <v>118</v>
      </c>
      <c r="R829" s="37">
        <f>'Data TREND'!DU111</f>
        <v>1749.54956332609</v>
      </c>
      <c r="S829" s="37">
        <f>'Data TREND'!DV111</f>
        <v>1801.0585057328731</v>
      </c>
      <c r="T829" s="37">
        <f>'Data TREND'!DW111</f>
        <v>622.43755505346439</v>
      </c>
      <c r="U829" s="62">
        <f>'Data TREND'!DX111</f>
        <v>4173.2468394808056</v>
      </c>
      <c r="V829" s="37">
        <f>'Data TREND'!DY111</f>
        <v>72.69396035013429</v>
      </c>
      <c r="W829" s="37">
        <f>'Data TREND'!DZ111</f>
        <v>29.604045870785001</v>
      </c>
      <c r="Y829" s="37">
        <f t="shared" si="628"/>
        <v>0</v>
      </c>
      <c r="Z829" s="37">
        <f t="shared" si="629"/>
        <v>0</v>
      </c>
      <c r="AA829" s="37">
        <f t="shared" si="630"/>
        <v>0</v>
      </c>
      <c r="AB829" s="62">
        <f t="shared" si="631"/>
        <v>0</v>
      </c>
      <c r="AC829" s="37">
        <f t="shared" si="632"/>
        <v>0</v>
      </c>
      <c r="AD829" s="37">
        <f t="shared" si="633"/>
        <v>0</v>
      </c>
      <c r="AF829">
        <f>'Data TREND'!DL111</f>
        <v>118</v>
      </c>
      <c r="AG829" s="37">
        <f>'Data TREND'!EB111</f>
        <v>2279.8791187331103</v>
      </c>
      <c r="AH829" s="37">
        <f>'Data TREND'!EC111</f>
        <v>1798.9707856932548</v>
      </c>
      <c r="AI829" s="37">
        <f>'Data TREND'!ED111</f>
        <v>620.09540395906492</v>
      </c>
      <c r="AJ829" s="62">
        <f>'Data TREND'!EE111</f>
        <v>4698.5499743018427</v>
      </c>
      <c r="AK829" s="37">
        <f>'Data TREND'!EF111</f>
        <v>77.833397915887787</v>
      </c>
      <c r="AL829" s="37">
        <f>'Data TREND'!EG111</f>
        <v>31.693295448904436</v>
      </c>
      <c r="AN829" s="37">
        <f t="shared" si="634"/>
        <v>0</v>
      </c>
      <c r="AO829" s="37">
        <f t="shared" si="635"/>
        <v>0</v>
      </c>
      <c r="AP829" s="37">
        <f t="shared" si="636"/>
        <v>0</v>
      </c>
      <c r="AQ829" s="62">
        <f t="shared" si="637"/>
        <v>0</v>
      </c>
      <c r="AR829" s="37">
        <f t="shared" si="638"/>
        <v>0</v>
      </c>
      <c r="AS829" s="37">
        <f t="shared" si="639"/>
        <v>0</v>
      </c>
      <c r="AU829">
        <v>118</v>
      </c>
      <c r="AV829" s="37">
        <f t="shared" si="640"/>
        <v>1201.9746681300583</v>
      </c>
      <c r="AW829" s="37">
        <f t="shared" si="641"/>
        <v>1803.4611263994473</v>
      </c>
      <c r="AX829" s="37">
        <f t="shared" si="642"/>
        <v>624.62248352544191</v>
      </c>
      <c r="AY829" s="62">
        <f t="shared" si="643"/>
        <v>3629.4487277986382</v>
      </c>
      <c r="AZ829" s="37">
        <f t="shared" si="644"/>
        <v>66.22615458893992</v>
      </c>
      <c r="BA829" s="37">
        <f t="shared" si="645"/>
        <v>26.922125928944652</v>
      </c>
      <c r="BC829">
        <v>118</v>
      </c>
      <c r="BD829" s="37">
        <f>IF(Voorblad!$E$10=Rekenblad!BC829,Rekenblad!AV829,0)</f>
        <v>0</v>
      </c>
      <c r="BE829" s="37">
        <f>IF(Voorblad!$E$10=Rekenblad!BC829,Rekenblad!AW829,0)</f>
        <v>0</v>
      </c>
      <c r="BF829" s="37">
        <f>IF(Voorblad!$E$10=Rekenblad!BC829,Rekenblad!AX829,0)</f>
        <v>0</v>
      </c>
      <c r="BG829" s="62">
        <f>IF(Voorblad!$E$10=Rekenblad!BC829,Rekenblad!AY829,0)</f>
        <v>0</v>
      </c>
      <c r="BH829" s="37">
        <f>IF(Voorblad!$E$10=Rekenblad!BC829,Rekenblad!AZ829,0)</f>
        <v>0</v>
      </c>
      <c r="BI829" s="37">
        <f>IF(Voorblad!$E$10=Rekenblad!BC829,Rekenblad!BA829,0)</f>
        <v>0</v>
      </c>
      <c r="BK829">
        <v>118</v>
      </c>
      <c r="BL829" s="37">
        <f>IF(Voorblad!$E$14=Rekenblad!$BL$719,Rekenblad!BD829,0)</f>
        <v>0</v>
      </c>
      <c r="BM829" s="37">
        <f>IF(Voorblad!$E$14=Rekenblad!$BL$719,Rekenblad!BE829,0)</f>
        <v>0</v>
      </c>
      <c r="BN829" s="37">
        <f>IF(Voorblad!$E$14=Rekenblad!$BL$719,Rekenblad!BF829,0)</f>
        <v>0</v>
      </c>
      <c r="BO829" s="62">
        <f>IF(Voorblad!$E$14=Rekenblad!$BL$719,Rekenblad!BG829,0)</f>
        <v>0</v>
      </c>
      <c r="BP829" s="37">
        <f>IF(Voorblad!$E$14=Rekenblad!$BL$719,Rekenblad!BH829,0)</f>
        <v>0</v>
      </c>
      <c r="BQ829" s="37">
        <f>IF(Voorblad!$E$14=Rekenblad!$BL$719,Rekenblad!BI829,0)</f>
        <v>0</v>
      </c>
    </row>
    <row r="830" spans="2:69" x14ac:dyDescent="0.25">
      <c r="B830">
        <f>'Data TREND'!DL112</f>
        <v>119</v>
      </c>
      <c r="C830" s="37">
        <f>'Data TREND'!DN112</f>
        <v>1210.3359701074698</v>
      </c>
      <c r="D830" s="37">
        <f>'Data TREND'!DO112</f>
        <v>1818.2736898339931</v>
      </c>
      <c r="E830" s="37">
        <f>'Data TREND'!DP112</f>
        <v>629.87532725685764</v>
      </c>
      <c r="F830" s="62">
        <f>'Data TREND'!DQ112</f>
        <v>3657.8685718943816</v>
      </c>
      <c r="G830" s="37">
        <f>'Data TREND'!DR112</f>
        <v>65.778453143733856</v>
      </c>
      <c r="H830" s="37">
        <f>'Data TREND'!DS112</f>
        <v>26.73786731547758</v>
      </c>
      <c r="J830" s="37">
        <f t="shared" si="622"/>
        <v>1210.3359701074698</v>
      </c>
      <c r="K830" s="37">
        <f t="shared" si="623"/>
        <v>1818.2736898339931</v>
      </c>
      <c r="L830" s="37">
        <f t="shared" si="624"/>
        <v>629.87532725685764</v>
      </c>
      <c r="M830" s="62">
        <f t="shared" si="625"/>
        <v>3657.8685718943816</v>
      </c>
      <c r="N830" s="37">
        <f t="shared" si="626"/>
        <v>65.778453143733856</v>
      </c>
      <c r="O830" s="37">
        <f t="shared" si="627"/>
        <v>26.73786731547758</v>
      </c>
      <c r="Q830">
        <f>'Data TREND'!DL112</f>
        <v>119</v>
      </c>
      <c r="R830" s="37">
        <f>'Data TREND'!DU112</f>
        <v>1761.4490244901815</v>
      </c>
      <c r="S830" s="37">
        <f>'Data TREND'!DV112</f>
        <v>1815.8233076800539</v>
      </c>
      <c r="T830" s="37">
        <f>'Data TREND'!DW112</f>
        <v>627.61410649991478</v>
      </c>
      <c r="U830" s="62">
        <f>'Data TREND'!DX112</f>
        <v>4205.0888731430732</v>
      </c>
      <c r="V830" s="37">
        <f>'Data TREND'!DY112</f>
        <v>72.024251234288883</v>
      </c>
      <c r="W830" s="37">
        <f>'Data TREND'!DZ112</f>
        <v>29.329787397090193</v>
      </c>
      <c r="Y830" s="37">
        <f t="shared" si="628"/>
        <v>0</v>
      </c>
      <c r="Z830" s="37">
        <f t="shared" si="629"/>
        <v>0</v>
      </c>
      <c r="AA830" s="37">
        <f t="shared" si="630"/>
        <v>0</v>
      </c>
      <c r="AB830" s="62">
        <f t="shared" si="631"/>
        <v>0</v>
      </c>
      <c r="AC830" s="37">
        <f t="shared" si="632"/>
        <v>0</v>
      </c>
      <c r="AD830" s="37">
        <f t="shared" si="633"/>
        <v>0</v>
      </c>
      <c r="AF830">
        <f>'Data TREND'!DL112</f>
        <v>119</v>
      </c>
      <c r="AG830" s="37">
        <f>'Data TREND'!EB112</f>
        <v>2295.160321065332</v>
      </c>
      <c r="AH830" s="37">
        <f>'Data TREND'!EC112</f>
        <v>1813.6889918520174</v>
      </c>
      <c r="AI830" s="37">
        <f>'Data TREND'!ED112</f>
        <v>625.18570079402571</v>
      </c>
      <c r="AJ830" s="62">
        <f>'Data TREND'!EE112</f>
        <v>4733.6354263332605</v>
      </c>
      <c r="AK830" s="37">
        <f>'Data TREND'!EF112</f>
        <v>76.919218482149518</v>
      </c>
      <c r="AL830" s="37">
        <f>'Data TREND'!EG112</f>
        <v>31.317749917390749</v>
      </c>
      <c r="AN830" s="37">
        <f t="shared" si="634"/>
        <v>0</v>
      </c>
      <c r="AO830" s="37">
        <f t="shared" si="635"/>
        <v>0</v>
      </c>
      <c r="AP830" s="37">
        <f t="shared" si="636"/>
        <v>0</v>
      </c>
      <c r="AQ830" s="62">
        <f t="shared" si="637"/>
        <v>0</v>
      </c>
      <c r="AR830" s="37">
        <f t="shared" si="638"/>
        <v>0</v>
      </c>
      <c r="AS830" s="37">
        <f t="shared" si="639"/>
        <v>0</v>
      </c>
      <c r="AU830">
        <v>119</v>
      </c>
      <c r="AV830" s="37">
        <f t="shared" si="640"/>
        <v>1210.3359701074698</v>
      </c>
      <c r="AW830" s="37">
        <f t="shared" si="641"/>
        <v>1818.2736898339931</v>
      </c>
      <c r="AX830" s="37">
        <f t="shared" si="642"/>
        <v>629.87532725685764</v>
      </c>
      <c r="AY830" s="62">
        <f t="shared" si="643"/>
        <v>3657.8685718943816</v>
      </c>
      <c r="AZ830" s="37">
        <f t="shared" si="644"/>
        <v>65.778453143733856</v>
      </c>
      <c r="BA830" s="37">
        <f t="shared" si="645"/>
        <v>26.73786731547758</v>
      </c>
      <c r="BC830">
        <v>119</v>
      </c>
      <c r="BD830" s="37">
        <f>IF(Voorblad!$E$10=Rekenblad!BC830,Rekenblad!AV830,0)</f>
        <v>0</v>
      </c>
      <c r="BE830" s="37">
        <f>IF(Voorblad!$E$10=Rekenblad!BC830,Rekenblad!AW830,0)</f>
        <v>0</v>
      </c>
      <c r="BF830" s="37">
        <f>IF(Voorblad!$E$10=Rekenblad!BC830,Rekenblad!AX830,0)</f>
        <v>0</v>
      </c>
      <c r="BG830" s="62">
        <f>IF(Voorblad!$E$10=Rekenblad!BC830,Rekenblad!AY830,0)</f>
        <v>0</v>
      </c>
      <c r="BH830" s="37">
        <f>IF(Voorblad!$E$10=Rekenblad!BC830,Rekenblad!AZ830,0)</f>
        <v>0</v>
      </c>
      <c r="BI830" s="37">
        <f>IF(Voorblad!$E$10=Rekenblad!BC830,Rekenblad!BA830,0)</f>
        <v>0</v>
      </c>
      <c r="BK830">
        <v>119</v>
      </c>
      <c r="BL830" s="37">
        <f>IF(Voorblad!$E$14=Rekenblad!$BL$719,Rekenblad!BD830,0)</f>
        <v>0</v>
      </c>
      <c r="BM830" s="37">
        <f>IF(Voorblad!$E$14=Rekenblad!$BL$719,Rekenblad!BE830,0)</f>
        <v>0</v>
      </c>
      <c r="BN830" s="37">
        <f>IF(Voorblad!$E$14=Rekenblad!$BL$719,Rekenblad!BF830,0)</f>
        <v>0</v>
      </c>
      <c r="BO830" s="62">
        <f>IF(Voorblad!$E$14=Rekenblad!$BL$719,Rekenblad!BG830,0)</f>
        <v>0</v>
      </c>
      <c r="BP830" s="37">
        <f>IF(Voorblad!$E$14=Rekenblad!$BL$719,Rekenblad!BH830,0)</f>
        <v>0</v>
      </c>
      <c r="BQ830" s="37">
        <f>IF(Voorblad!$E$14=Rekenblad!$BL$719,Rekenblad!BI830,0)</f>
        <v>0</v>
      </c>
    </row>
    <row r="831" spans="2:69" x14ac:dyDescent="0.25">
      <c r="B831">
        <f>'Data TREND'!DL113</f>
        <v>120</v>
      </c>
      <c r="C831" s="37">
        <f>'Data TREND'!DN113</f>
        <v>1218.6972720848814</v>
      </c>
      <c r="D831" s="37">
        <f>'Data TREND'!DO113</f>
        <v>1833.0862532685392</v>
      </c>
      <c r="E831" s="37">
        <f>'Data TREND'!DP113</f>
        <v>635.12817098827327</v>
      </c>
      <c r="F831" s="62">
        <f>'Data TREND'!DQ113</f>
        <v>3686.288415990125</v>
      </c>
      <c r="G831" s="37">
        <f>'Data TREND'!DR113</f>
        <v>65.330751698527763</v>
      </c>
      <c r="H831" s="37">
        <f>'Data TREND'!DS113</f>
        <v>26.553608702010507</v>
      </c>
      <c r="J831" s="37">
        <f t="shared" si="622"/>
        <v>1218.6972720848814</v>
      </c>
      <c r="K831" s="37">
        <f t="shared" si="623"/>
        <v>1833.0862532685392</v>
      </c>
      <c r="L831" s="37">
        <f t="shared" si="624"/>
        <v>635.12817098827327</v>
      </c>
      <c r="M831" s="62">
        <f t="shared" si="625"/>
        <v>3686.288415990125</v>
      </c>
      <c r="N831" s="37">
        <f t="shared" si="626"/>
        <v>65.330751698527763</v>
      </c>
      <c r="O831" s="37">
        <f t="shared" si="627"/>
        <v>26.553608702010507</v>
      </c>
      <c r="Q831">
        <f>'Data TREND'!DL113</f>
        <v>120</v>
      </c>
      <c r="R831" s="37">
        <f>'Data TREND'!DU113</f>
        <v>1773.348485654273</v>
      </c>
      <c r="S831" s="37">
        <f>'Data TREND'!DV113</f>
        <v>1830.5881096272346</v>
      </c>
      <c r="T831" s="37">
        <f>'Data TREND'!DW113</f>
        <v>632.79065794636529</v>
      </c>
      <c r="U831" s="62">
        <f>'Data TREND'!DX113</f>
        <v>4236.9309068053408</v>
      </c>
      <c r="V831" s="37">
        <f>'Data TREND'!DY113</f>
        <v>71.354542118443462</v>
      </c>
      <c r="W831" s="37">
        <f>'Data TREND'!DZ113</f>
        <v>29.055528923395393</v>
      </c>
      <c r="Y831" s="37">
        <f t="shared" si="628"/>
        <v>0</v>
      </c>
      <c r="Z831" s="37">
        <f t="shared" si="629"/>
        <v>0</v>
      </c>
      <c r="AA831" s="37">
        <f t="shared" si="630"/>
        <v>0</v>
      </c>
      <c r="AB831" s="62">
        <f t="shared" si="631"/>
        <v>0</v>
      </c>
      <c r="AC831" s="37">
        <f t="shared" si="632"/>
        <v>0</v>
      </c>
      <c r="AD831" s="37">
        <f t="shared" si="633"/>
        <v>0</v>
      </c>
      <c r="AF831">
        <f>'Data TREND'!DL113</f>
        <v>120</v>
      </c>
      <c r="AG831" s="37">
        <f>'Data TREND'!EB113</f>
        <v>2310.4415233975542</v>
      </c>
      <c r="AH831" s="37">
        <f>'Data TREND'!EC113</f>
        <v>1828.4071980107801</v>
      </c>
      <c r="AI831" s="37">
        <f>'Data TREND'!ED113</f>
        <v>630.27599762898649</v>
      </c>
      <c r="AJ831" s="62">
        <f>'Data TREND'!EE113</f>
        <v>4768.7208783646774</v>
      </c>
      <c r="AK831" s="37">
        <f>'Data TREND'!EF113</f>
        <v>76.005039048411248</v>
      </c>
      <c r="AL831" s="37">
        <f>'Data TREND'!EG113</f>
        <v>30.942204385877062</v>
      </c>
      <c r="AN831" s="37">
        <f t="shared" si="634"/>
        <v>0</v>
      </c>
      <c r="AO831" s="37">
        <f t="shared" si="635"/>
        <v>0</v>
      </c>
      <c r="AP831" s="37">
        <f t="shared" si="636"/>
        <v>0</v>
      </c>
      <c r="AQ831" s="62">
        <f t="shared" si="637"/>
        <v>0</v>
      </c>
      <c r="AR831" s="37">
        <f t="shared" si="638"/>
        <v>0</v>
      </c>
      <c r="AS831" s="37">
        <f t="shared" si="639"/>
        <v>0</v>
      </c>
      <c r="AU831">
        <v>120</v>
      </c>
      <c r="AV831" s="37">
        <f t="shared" si="640"/>
        <v>1218.6972720848814</v>
      </c>
      <c r="AW831" s="37">
        <f t="shared" si="641"/>
        <v>1833.0862532685392</v>
      </c>
      <c r="AX831" s="37">
        <f t="shared" si="642"/>
        <v>635.12817098827327</v>
      </c>
      <c r="AY831" s="62">
        <f t="shared" si="643"/>
        <v>3686.288415990125</v>
      </c>
      <c r="AZ831" s="37">
        <f t="shared" si="644"/>
        <v>65.330751698527763</v>
      </c>
      <c r="BA831" s="37">
        <f t="shared" si="645"/>
        <v>26.553608702010507</v>
      </c>
      <c r="BC831">
        <v>120</v>
      </c>
      <c r="BD831" s="37">
        <f>IF(Voorblad!$E$10=Rekenblad!BC831,Rekenblad!AV831,0)</f>
        <v>0</v>
      </c>
      <c r="BE831" s="37">
        <f>IF(Voorblad!$E$10=Rekenblad!BC831,Rekenblad!AW831,0)</f>
        <v>0</v>
      </c>
      <c r="BF831" s="37">
        <f>IF(Voorblad!$E$10=Rekenblad!BC831,Rekenblad!AX831,0)</f>
        <v>0</v>
      </c>
      <c r="BG831" s="62">
        <f>IF(Voorblad!$E$10=Rekenblad!BC831,Rekenblad!AY831,0)</f>
        <v>0</v>
      </c>
      <c r="BH831" s="37">
        <f>IF(Voorblad!$E$10=Rekenblad!BC831,Rekenblad!AZ831,0)</f>
        <v>0</v>
      </c>
      <c r="BI831" s="37">
        <f>IF(Voorblad!$E$10=Rekenblad!BC831,Rekenblad!BA831,0)</f>
        <v>0</v>
      </c>
      <c r="BK831">
        <v>120</v>
      </c>
      <c r="BL831" s="37">
        <f>IF(Voorblad!$E$14=Rekenblad!$BL$719,Rekenblad!BD831,0)</f>
        <v>0</v>
      </c>
      <c r="BM831" s="37">
        <f>IF(Voorblad!$E$14=Rekenblad!$BL$719,Rekenblad!BE831,0)</f>
        <v>0</v>
      </c>
      <c r="BN831" s="37">
        <f>IF(Voorblad!$E$14=Rekenblad!$BL$719,Rekenblad!BF831,0)</f>
        <v>0</v>
      </c>
      <c r="BO831" s="62">
        <f>IF(Voorblad!$E$14=Rekenblad!$BL$719,Rekenblad!BG831,0)</f>
        <v>0</v>
      </c>
      <c r="BP831" s="37">
        <f>IF(Voorblad!$E$14=Rekenblad!$BL$719,Rekenblad!BH831,0)</f>
        <v>0</v>
      </c>
      <c r="BQ831" s="37">
        <f>IF(Voorblad!$E$14=Rekenblad!$BL$719,Rekenblad!BI831,0)</f>
        <v>0</v>
      </c>
    </row>
    <row r="832" spans="2:69" x14ac:dyDescent="0.25">
      <c r="B832">
        <f>'Data TREND'!DL114</f>
        <v>121</v>
      </c>
      <c r="C832" s="37">
        <f>'Data TREND'!DN114</f>
        <v>1227.058574062293</v>
      </c>
      <c r="D832" s="37">
        <f>'Data TREND'!DO114</f>
        <v>1847.8988167030852</v>
      </c>
      <c r="E832" s="37">
        <f>'Data TREND'!DP114</f>
        <v>640.38101471968901</v>
      </c>
      <c r="F832" s="62">
        <f>'Data TREND'!DQ114</f>
        <v>3714.7082600858685</v>
      </c>
      <c r="G832" s="37">
        <f>'Data TREND'!DR114</f>
        <v>64.883050253321684</v>
      </c>
      <c r="H832" s="37">
        <f>'Data TREND'!DS114</f>
        <v>26.369350088543435</v>
      </c>
      <c r="J832" s="37">
        <f t="shared" si="622"/>
        <v>1227.058574062293</v>
      </c>
      <c r="K832" s="37">
        <f t="shared" si="623"/>
        <v>1847.8988167030852</v>
      </c>
      <c r="L832" s="37">
        <f t="shared" si="624"/>
        <v>640.38101471968901</v>
      </c>
      <c r="M832" s="62">
        <f t="shared" si="625"/>
        <v>3714.7082600858685</v>
      </c>
      <c r="N832" s="37">
        <f t="shared" si="626"/>
        <v>64.883050253321684</v>
      </c>
      <c r="O832" s="37">
        <f t="shared" si="627"/>
        <v>26.369350088543435</v>
      </c>
      <c r="Q832">
        <f>'Data TREND'!DL114</f>
        <v>121</v>
      </c>
      <c r="R832" s="37">
        <f>'Data TREND'!DU114</f>
        <v>1785.2479468183644</v>
      </c>
      <c r="S832" s="37">
        <f>'Data TREND'!DV114</f>
        <v>1845.3529115744154</v>
      </c>
      <c r="T832" s="37">
        <f>'Data TREND'!DW114</f>
        <v>637.96720939281568</v>
      </c>
      <c r="U832" s="62">
        <f>'Data TREND'!DX114</f>
        <v>4268.7729404676084</v>
      </c>
      <c r="V832" s="37">
        <f>'Data TREND'!DY114</f>
        <v>70.684833002598054</v>
      </c>
      <c r="W832" s="37">
        <f>'Data TREND'!DZ114</f>
        <v>28.781270449700585</v>
      </c>
      <c r="Y832" s="37">
        <f t="shared" si="628"/>
        <v>0</v>
      </c>
      <c r="Z832" s="37">
        <f t="shared" si="629"/>
        <v>0</v>
      </c>
      <c r="AA832" s="37">
        <f t="shared" si="630"/>
        <v>0</v>
      </c>
      <c r="AB832" s="62">
        <f t="shared" si="631"/>
        <v>0</v>
      </c>
      <c r="AC832" s="37">
        <f t="shared" si="632"/>
        <v>0</v>
      </c>
      <c r="AD832" s="37">
        <f t="shared" si="633"/>
        <v>0</v>
      </c>
      <c r="AF832">
        <f>'Data TREND'!DL114</f>
        <v>121</v>
      </c>
      <c r="AG832" s="37">
        <f>'Data TREND'!EB114</f>
        <v>2325.7227257297764</v>
      </c>
      <c r="AH832" s="37">
        <f>'Data TREND'!EC114</f>
        <v>1843.1254041695427</v>
      </c>
      <c r="AI832" s="37">
        <f>'Data TREND'!ED114</f>
        <v>635.36629446394738</v>
      </c>
      <c r="AJ832" s="62">
        <f>'Data TREND'!EE114</f>
        <v>4803.8063303960944</v>
      </c>
      <c r="AK832" s="37">
        <f>'Data TREND'!EF114</f>
        <v>75.090859614672979</v>
      </c>
      <c r="AL832" s="37">
        <f>'Data TREND'!EG114</f>
        <v>30.566658854363375</v>
      </c>
      <c r="AN832" s="37">
        <f t="shared" si="634"/>
        <v>0</v>
      </c>
      <c r="AO832" s="37">
        <f t="shared" si="635"/>
        <v>0</v>
      </c>
      <c r="AP832" s="37">
        <f t="shared" si="636"/>
        <v>0</v>
      </c>
      <c r="AQ832" s="62">
        <f t="shared" si="637"/>
        <v>0</v>
      </c>
      <c r="AR832" s="37">
        <f t="shared" si="638"/>
        <v>0</v>
      </c>
      <c r="AS832" s="37">
        <f t="shared" si="639"/>
        <v>0</v>
      </c>
      <c r="AU832">
        <v>121</v>
      </c>
      <c r="AV832" s="37">
        <f t="shared" si="640"/>
        <v>1227.058574062293</v>
      </c>
      <c r="AW832" s="37">
        <f t="shared" si="641"/>
        <v>1847.8988167030852</v>
      </c>
      <c r="AX832" s="37">
        <f t="shared" si="642"/>
        <v>640.38101471968901</v>
      </c>
      <c r="AY832" s="62">
        <f t="shared" si="643"/>
        <v>3714.7082600858685</v>
      </c>
      <c r="AZ832" s="37">
        <f t="shared" si="644"/>
        <v>64.883050253321684</v>
      </c>
      <c r="BA832" s="37">
        <f t="shared" si="645"/>
        <v>26.369350088543435</v>
      </c>
      <c r="BC832">
        <v>121</v>
      </c>
      <c r="BD832" s="37">
        <f>IF(Voorblad!$E$10=Rekenblad!BC832,Rekenblad!AV832,0)</f>
        <v>0</v>
      </c>
      <c r="BE832" s="37">
        <f>IF(Voorblad!$E$10=Rekenblad!BC832,Rekenblad!AW832,0)</f>
        <v>0</v>
      </c>
      <c r="BF832" s="37">
        <f>IF(Voorblad!$E$10=Rekenblad!BC832,Rekenblad!AX832,0)</f>
        <v>0</v>
      </c>
      <c r="BG832" s="62">
        <f>IF(Voorblad!$E$10=Rekenblad!BC832,Rekenblad!AY832,0)</f>
        <v>0</v>
      </c>
      <c r="BH832" s="37">
        <f>IF(Voorblad!$E$10=Rekenblad!BC832,Rekenblad!AZ832,0)</f>
        <v>0</v>
      </c>
      <c r="BI832" s="37">
        <f>IF(Voorblad!$E$10=Rekenblad!BC832,Rekenblad!BA832,0)</f>
        <v>0</v>
      </c>
      <c r="BK832">
        <v>121</v>
      </c>
      <c r="BL832" s="37">
        <f>IF(Voorblad!$E$14=Rekenblad!$BL$719,Rekenblad!BD832,0)</f>
        <v>0</v>
      </c>
      <c r="BM832" s="37">
        <f>IF(Voorblad!$E$14=Rekenblad!$BL$719,Rekenblad!BE832,0)</f>
        <v>0</v>
      </c>
      <c r="BN832" s="37">
        <f>IF(Voorblad!$E$14=Rekenblad!$BL$719,Rekenblad!BF832,0)</f>
        <v>0</v>
      </c>
      <c r="BO832" s="62">
        <f>IF(Voorblad!$E$14=Rekenblad!$BL$719,Rekenblad!BG832,0)</f>
        <v>0</v>
      </c>
      <c r="BP832" s="37">
        <f>IF(Voorblad!$E$14=Rekenblad!$BL$719,Rekenblad!BH832,0)</f>
        <v>0</v>
      </c>
      <c r="BQ832" s="37">
        <f>IF(Voorblad!$E$14=Rekenblad!$BL$719,Rekenblad!BI832,0)</f>
        <v>0</v>
      </c>
    </row>
    <row r="833" spans="2:69" x14ac:dyDescent="0.25">
      <c r="B833">
        <f>'Data TREND'!DL115</f>
        <v>122</v>
      </c>
      <c r="C833" s="37">
        <f>'Data TREND'!DN115</f>
        <v>1235.4198760397046</v>
      </c>
      <c r="D833" s="37">
        <f>'Data TREND'!DO115</f>
        <v>1862.7113801376311</v>
      </c>
      <c r="E833" s="37">
        <f>'Data TREND'!DP115</f>
        <v>645.63385845110474</v>
      </c>
      <c r="F833" s="62">
        <f>'Data TREND'!DQ115</f>
        <v>3743.1281041816128</v>
      </c>
      <c r="G833" s="37">
        <f>'Data TREND'!DR115</f>
        <v>64.435348808115606</v>
      </c>
      <c r="H833" s="37">
        <f>'Data TREND'!DS115</f>
        <v>26.185091475076362</v>
      </c>
      <c r="J833" s="37">
        <f t="shared" si="622"/>
        <v>1235.4198760397046</v>
      </c>
      <c r="K833" s="37">
        <f t="shared" si="623"/>
        <v>1862.7113801376311</v>
      </c>
      <c r="L833" s="37">
        <f t="shared" si="624"/>
        <v>645.63385845110474</v>
      </c>
      <c r="M833" s="62">
        <f t="shared" si="625"/>
        <v>3743.1281041816128</v>
      </c>
      <c r="N833" s="37">
        <f t="shared" si="626"/>
        <v>64.435348808115606</v>
      </c>
      <c r="O833" s="37">
        <f t="shared" si="627"/>
        <v>26.185091475076362</v>
      </c>
      <c r="Q833">
        <f>'Data TREND'!DL115</f>
        <v>122</v>
      </c>
      <c r="R833" s="37">
        <f>'Data TREND'!DU115</f>
        <v>1797.1474079824559</v>
      </c>
      <c r="S833" s="37">
        <f>'Data TREND'!DV115</f>
        <v>1860.1177135215962</v>
      </c>
      <c r="T833" s="37">
        <f>'Data TREND'!DW115</f>
        <v>643.14376083926606</v>
      </c>
      <c r="U833" s="62">
        <f>'Data TREND'!DX115</f>
        <v>4300.6149741298759</v>
      </c>
      <c r="V833" s="37">
        <f>'Data TREND'!DY115</f>
        <v>70.015123886752633</v>
      </c>
      <c r="W833" s="37">
        <f>'Data TREND'!DZ115</f>
        <v>28.507011976005778</v>
      </c>
      <c r="Y833" s="37">
        <f t="shared" si="628"/>
        <v>0</v>
      </c>
      <c r="Z833" s="37">
        <f t="shared" si="629"/>
        <v>0</v>
      </c>
      <c r="AA833" s="37">
        <f t="shared" si="630"/>
        <v>0</v>
      </c>
      <c r="AB833" s="62">
        <f t="shared" si="631"/>
        <v>0</v>
      </c>
      <c r="AC833" s="37">
        <f t="shared" si="632"/>
        <v>0</v>
      </c>
      <c r="AD833" s="37">
        <f t="shared" si="633"/>
        <v>0</v>
      </c>
      <c r="AF833">
        <f>'Data TREND'!DL115</f>
        <v>122</v>
      </c>
      <c r="AG833" s="37">
        <f>'Data TREND'!EB115</f>
        <v>2341.0039280619981</v>
      </c>
      <c r="AH833" s="37">
        <f>'Data TREND'!EC115</f>
        <v>1857.8436103283052</v>
      </c>
      <c r="AI833" s="37">
        <f>'Data TREND'!ED115</f>
        <v>640.45659129890817</v>
      </c>
      <c r="AJ833" s="62">
        <f>'Data TREND'!EE115</f>
        <v>4838.8917824275122</v>
      </c>
      <c r="AK833" s="37">
        <f>'Data TREND'!EF115</f>
        <v>74.17668018093471</v>
      </c>
      <c r="AL833" s="37">
        <f>'Data TREND'!EG115</f>
        <v>30.191113322849688</v>
      </c>
      <c r="AN833" s="37">
        <f t="shared" si="634"/>
        <v>0</v>
      </c>
      <c r="AO833" s="37">
        <f t="shared" si="635"/>
        <v>0</v>
      </c>
      <c r="AP833" s="37">
        <f t="shared" si="636"/>
        <v>0</v>
      </c>
      <c r="AQ833" s="62">
        <f t="shared" si="637"/>
        <v>0</v>
      </c>
      <c r="AR833" s="37">
        <f t="shared" si="638"/>
        <v>0</v>
      </c>
      <c r="AS833" s="37">
        <f t="shared" si="639"/>
        <v>0</v>
      </c>
      <c r="AU833">
        <v>122</v>
      </c>
      <c r="AV833" s="37">
        <f t="shared" si="640"/>
        <v>1235.4198760397046</v>
      </c>
      <c r="AW833" s="37">
        <f t="shared" si="641"/>
        <v>1862.7113801376311</v>
      </c>
      <c r="AX833" s="37">
        <f t="shared" si="642"/>
        <v>645.63385845110474</v>
      </c>
      <c r="AY833" s="62">
        <f t="shared" si="643"/>
        <v>3743.1281041816128</v>
      </c>
      <c r="AZ833" s="37">
        <f t="shared" si="644"/>
        <v>64.435348808115606</v>
      </c>
      <c r="BA833" s="37">
        <f t="shared" si="645"/>
        <v>26.185091475076362</v>
      </c>
      <c r="BC833">
        <v>122</v>
      </c>
      <c r="BD833" s="37">
        <f>IF(Voorblad!$E$10=Rekenblad!BC833,Rekenblad!AV833,0)</f>
        <v>0</v>
      </c>
      <c r="BE833" s="37">
        <f>IF(Voorblad!$E$10=Rekenblad!BC833,Rekenblad!AW833,0)</f>
        <v>0</v>
      </c>
      <c r="BF833" s="37">
        <f>IF(Voorblad!$E$10=Rekenblad!BC833,Rekenblad!AX833,0)</f>
        <v>0</v>
      </c>
      <c r="BG833" s="62">
        <f>IF(Voorblad!$E$10=Rekenblad!BC833,Rekenblad!AY833,0)</f>
        <v>0</v>
      </c>
      <c r="BH833" s="37">
        <f>IF(Voorblad!$E$10=Rekenblad!BC833,Rekenblad!AZ833,0)</f>
        <v>0</v>
      </c>
      <c r="BI833" s="37">
        <f>IF(Voorblad!$E$10=Rekenblad!BC833,Rekenblad!BA833,0)</f>
        <v>0</v>
      </c>
      <c r="BK833">
        <v>122</v>
      </c>
      <c r="BL833" s="37">
        <f>IF(Voorblad!$E$14=Rekenblad!$BL$719,Rekenblad!BD833,0)</f>
        <v>0</v>
      </c>
      <c r="BM833" s="37">
        <f>IF(Voorblad!$E$14=Rekenblad!$BL$719,Rekenblad!BE833,0)</f>
        <v>0</v>
      </c>
      <c r="BN833" s="37">
        <f>IF(Voorblad!$E$14=Rekenblad!$BL$719,Rekenblad!BF833,0)</f>
        <v>0</v>
      </c>
      <c r="BO833" s="62">
        <f>IF(Voorblad!$E$14=Rekenblad!$BL$719,Rekenblad!BG833,0)</f>
        <v>0</v>
      </c>
      <c r="BP833" s="37">
        <f>IF(Voorblad!$E$14=Rekenblad!$BL$719,Rekenblad!BH833,0)</f>
        <v>0</v>
      </c>
      <c r="BQ833" s="37">
        <f>IF(Voorblad!$E$14=Rekenblad!$BL$719,Rekenblad!BI833,0)</f>
        <v>0</v>
      </c>
    </row>
    <row r="834" spans="2:69" x14ac:dyDescent="0.25">
      <c r="B834">
        <f>'Data TREND'!DL116</f>
        <v>123</v>
      </c>
      <c r="C834" s="37">
        <f>'Data TREND'!DN116</f>
        <v>1243.7811780171162</v>
      </c>
      <c r="D834" s="37">
        <f>'Data TREND'!DO116</f>
        <v>1877.5239435721771</v>
      </c>
      <c r="E834" s="37">
        <f>'Data TREND'!DP116</f>
        <v>650.88670218252048</v>
      </c>
      <c r="F834" s="62">
        <f>'Data TREND'!DQ116</f>
        <v>3771.5479482773562</v>
      </c>
      <c r="G834" s="37">
        <f>'Data TREND'!DR116</f>
        <v>63.98764736290952</v>
      </c>
      <c r="H834" s="37">
        <f>'Data TREND'!DS116</f>
        <v>26.000832861609293</v>
      </c>
      <c r="J834" s="37">
        <f t="shared" si="622"/>
        <v>1243.7811780171162</v>
      </c>
      <c r="K834" s="37">
        <f t="shared" si="623"/>
        <v>1877.5239435721771</v>
      </c>
      <c r="L834" s="37">
        <f t="shared" si="624"/>
        <v>650.88670218252048</v>
      </c>
      <c r="M834" s="62">
        <f t="shared" si="625"/>
        <v>3771.5479482773562</v>
      </c>
      <c r="N834" s="37">
        <f t="shared" si="626"/>
        <v>63.98764736290952</v>
      </c>
      <c r="O834" s="37">
        <f t="shared" si="627"/>
        <v>26.000832861609293</v>
      </c>
      <c r="Q834">
        <f>'Data TREND'!DL116</f>
        <v>123</v>
      </c>
      <c r="R834" s="37">
        <f>'Data TREND'!DU116</f>
        <v>1809.0468691465474</v>
      </c>
      <c r="S834" s="37">
        <f>'Data TREND'!DV116</f>
        <v>1874.882515468777</v>
      </c>
      <c r="T834" s="37">
        <f>'Data TREND'!DW116</f>
        <v>648.32031228571645</v>
      </c>
      <c r="U834" s="62">
        <f>'Data TREND'!DX116</f>
        <v>4332.4570077921435</v>
      </c>
      <c r="V834" s="37">
        <f>'Data TREND'!DY116</f>
        <v>69.345414770907226</v>
      </c>
      <c r="W834" s="37">
        <f>'Data TREND'!DZ116</f>
        <v>28.232753502310977</v>
      </c>
      <c r="Y834" s="37">
        <f t="shared" si="628"/>
        <v>0</v>
      </c>
      <c r="Z834" s="37">
        <f t="shared" si="629"/>
        <v>0</v>
      </c>
      <c r="AA834" s="37">
        <f t="shared" si="630"/>
        <v>0</v>
      </c>
      <c r="AB834" s="62">
        <f t="shared" si="631"/>
        <v>0</v>
      </c>
      <c r="AC834" s="37">
        <f t="shared" si="632"/>
        <v>0</v>
      </c>
      <c r="AD834" s="37">
        <f t="shared" si="633"/>
        <v>0</v>
      </c>
      <c r="AF834">
        <f>'Data TREND'!DL116</f>
        <v>123</v>
      </c>
      <c r="AG834" s="37">
        <f>'Data TREND'!EB116</f>
        <v>2356.2851303942198</v>
      </c>
      <c r="AH834" s="37">
        <f>'Data TREND'!EC116</f>
        <v>1872.561816487068</v>
      </c>
      <c r="AI834" s="37">
        <f>'Data TREND'!ED116</f>
        <v>645.54688813386895</v>
      </c>
      <c r="AJ834" s="62">
        <f>'Data TREND'!EE116</f>
        <v>4873.9772344589292</v>
      </c>
      <c r="AK834" s="37">
        <f>'Data TREND'!EF116</f>
        <v>73.262500747196441</v>
      </c>
      <c r="AL834" s="37">
        <f>'Data TREND'!EG116</f>
        <v>29.815567791336001</v>
      </c>
      <c r="AN834" s="37">
        <f t="shared" si="634"/>
        <v>0</v>
      </c>
      <c r="AO834" s="37">
        <f t="shared" si="635"/>
        <v>0</v>
      </c>
      <c r="AP834" s="37">
        <f t="shared" si="636"/>
        <v>0</v>
      </c>
      <c r="AQ834" s="62">
        <f t="shared" si="637"/>
        <v>0</v>
      </c>
      <c r="AR834" s="37">
        <f t="shared" si="638"/>
        <v>0</v>
      </c>
      <c r="AS834" s="37">
        <f t="shared" si="639"/>
        <v>0</v>
      </c>
      <c r="AU834">
        <v>123</v>
      </c>
      <c r="AV834" s="37">
        <f t="shared" si="640"/>
        <v>1243.7811780171162</v>
      </c>
      <c r="AW834" s="37">
        <f t="shared" si="641"/>
        <v>1877.5239435721771</v>
      </c>
      <c r="AX834" s="37">
        <f t="shared" si="642"/>
        <v>650.88670218252048</v>
      </c>
      <c r="AY834" s="62">
        <f t="shared" si="643"/>
        <v>3771.5479482773562</v>
      </c>
      <c r="AZ834" s="37">
        <f t="shared" si="644"/>
        <v>63.98764736290952</v>
      </c>
      <c r="BA834" s="37">
        <f t="shared" si="645"/>
        <v>26.000832861609293</v>
      </c>
      <c r="BC834">
        <v>123</v>
      </c>
      <c r="BD834" s="37">
        <f>IF(Voorblad!$E$10=Rekenblad!BC834,Rekenblad!AV834,0)</f>
        <v>0</v>
      </c>
      <c r="BE834" s="37">
        <f>IF(Voorblad!$E$10=Rekenblad!BC834,Rekenblad!AW834,0)</f>
        <v>0</v>
      </c>
      <c r="BF834" s="37">
        <f>IF(Voorblad!$E$10=Rekenblad!BC834,Rekenblad!AX834,0)</f>
        <v>0</v>
      </c>
      <c r="BG834" s="62">
        <f>IF(Voorblad!$E$10=Rekenblad!BC834,Rekenblad!AY834,0)</f>
        <v>0</v>
      </c>
      <c r="BH834" s="37">
        <f>IF(Voorblad!$E$10=Rekenblad!BC834,Rekenblad!AZ834,0)</f>
        <v>0</v>
      </c>
      <c r="BI834" s="37">
        <f>IF(Voorblad!$E$10=Rekenblad!BC834,Rekenblad!BA834,0)</f>
        <v>0</v>
      </c>
      <c r="BK834">
        <v>123</v>
      </c>
      <c r="BL834" s="37">
        <f>IF(Voorblad!$E$14=Rekenblad!$BL$719,Rekenblad!BD834,0)</f>
        <v>0</v>
      </c>
      <c r="BM834" s="37">
        <f>IF(Voorblad!$E$14=Rekenblad!$BL$719,Rekenblad!BE834,0)</f>
        <v>0</v>
      </c>
      <c r="BN834" s="37">
        <f>IF(Voorblad!$E$14=Rekenblad!$BL$719,Rekenblad!BF834,0)</f>
        <v>0</v>
      </c>
      <c r="BO834" s="62">
        <f>IF(Voorblad!$E$14=Rekenblad!$BL$719,Rekenblad!BG834,0)</f>
        <v>0</v>
      </c>
      <c r="BP834" s="37">
        <f>IF(Voorblad!$E$14=Rekenblad!$BL$719,Rekenblad!BH834,0)</f>
        <v>0</v>
      </c>
      <c r="BQ834" s="37">
        <f>IF(Voorblad!$E$14=Rekenblad!$BL$719,Rekenblad!BI834,0)</f>
        <v>0</v>
      </c>
    </row>
    <row r="835" spans="2:69" x14ac:dyDescent="0.25">
      <c r="B835">
        <f>'Data TREND'!DL117</f>
        <v>124</v>
      </c>
      <c r="C835" s="37">
        <f>'Data TREND'!DN117</f>
        <v>1252.142479994528</v>
      </c>
      <c r="D835" s="37">
        <f>'Data TREND'!DO117</f>
        <v>1892.336507006723</v>
      </c>
      <c r="E835" s="37">
        <f>'Data TREND'!DP117</f>
        <v>656.13954591393622</v>
      </c>
      <c r="F835" s="62">
        <f>'Data TREND'!DQ117</f>
        <v>3799.9677923730997</v>
      </c>
      <c r="G835" s="37">
        <f>'Data TREND'!DR117</f>
        <v>63.539945917703442</v>
      </c>
      <c r="H835" s="37">
        <f>'Data TREND'!DS117</f>
        <v>25.816574248142221</v>
      </c>
      <c r="J835" s="37">
        <f t="shared" si="622"/>
        <v>1252.142479994528</v>
      </c>
      <c r="K835" s="37">
        <f t="shared" si="623"/>
        <v>1892.336507006723</v>
      </c>
      <c r="L835" s="37">
        <f t="shared" si="624"/>
        <v>656.13954591393622</v>
      </c>
      <c r="M835" s="62">
        <f t="shared" si="625"/>
        <v>3799.9677923730997</v>
      </c>
      <c r="N835" s="37">
        <f t="shared" si="626"/>
        <v>63.539945917703442</v>
      </c>
      <c r="O835" s="37">
        <f t="shared" si="627"/>
        <v>25.816574248142221</v>
      </c>
      <c r="Q835">
        <f>'Data TREND'!DL117</f>
        <v>124</v>
      </c>
      <c r="R835" s="37">
        <f>'Data TREND'!DU117</f>
        <v>1820.9463303106388</v>
      </c>
      <c r="S835" s="37">
        <f>'Data TREND'!DV117</f>
        <v>1889.6473174159573</v>
      </c>
      <c r="T835" s="37">
        <f>'Data TREND'!DW117</f>
        <v>653.49686373216696</v>
      </c>
      <c r="U835" s="62">
        <f>'Data TREND'!DX117</f>
        <v>4364.2990414544111</v>
      </c>
      <c r="V835" s="37">
        <f>'Data TREND'!DY117</f>
        <v>68.675705655061805</v>
      </c>
      <c r="W835" s="37">
        <f>'Data TREND'!DZ117</f>
        <v>27.95849502861617</v>
      </c>
      <c r="Y835" s="37">
        <f t="shared" si="628"/>
        <v>0</v>
      </c>
      <c r="Z835" s="37">
        <f t="shared" si="629"/>
        <v>0</v>
      </c>
      <c r="AA835" s="37">
        <f t="shared" si="630"/>
        <v>0</v>
      </c>
      <c r="AB835" s="62">
        <f t="shared" si="631"/>
        <v>0</v>
      </c>
      <c r="AC835" s="37">
        <f t="shared" si="632"/>
        <v>0</v>
      </c>
      <c r="AD835" s="37">
        <f t="shared" si="633"/>
        <v>0</v>
      </c>
      <c r="AF835">
        <f>'Data TREND'!DL117</f>
        <v>124</v>
      </c>
      <c r="AG835" s="37">
        <f>'Data TREND'!EB117</f>
        <v>2371.5663327264419</v>
      </c>
      <c r="AH835" s="37">
        <f>'Data TREND'!EC117</f>
        <v>1887.2800226458305</v>
      </c>
      <c r="AI835" s="37">
        <f>'Data TREND'!ED117</f>
        <v>650.63718496882973</v>
      </c>
      <c r="AJ835" s="62">
        <f>'Data TREND'!EE117</f>
        <v>4909.0626864903461</v>
      </c>
      <c r="AK835" s="37">
        <f>'Data TREND'!EF117</f>
        <v>72.348321313458172</v>
      </c>
      <c r="AL835" s="37">
        <f>'Data TREND'!EG117</f>
        <v>29.440022259822314</v>
      </c>
      <c r="AN835" s="37">
        <f t="shared" si="634"/>
        <v>0</v>
      </c>
      <c r="AO835" s="37">
        <f t="shared" si="635"/>
        <v>0</v>
      </c>
      <c r="AP835" s="37">
        <f t="shared" si="636"/>
        <v>0</v>
      </c>
      <c r="AQ835" s="62">
        <f t="shared" si="637"/>
        <v>0</v>
      </c>
      <c r="AR835" s="37">
        <f t="shared" si="638"/>
        <v>0</v>
      </c>
      <c r="AS835" s="37">
        <f t="shared" si="639"/>
        <v>0</v>
      </c>
      <c r="AU835">
        <v>124</v>
      </c>
      <c r="AV835" s="37">
        <f t="shared" si="640"/>
        <v>1252.142479994528</v>
      </c>
      <c r="AW835" s="37">
        <f t="shared" si="641"/>
        <v>1892.336507006723</v>
      </c>
      <c r="AX835" s="37">
        <f t="shared" si="642"/>
        <v>656.13954591393622</v>
      </c>
      <c r="AY835" s="62">
        <f t="shared" si="643"/>
        <v>3799.9677923730997</v>
      </c>
      <c r="AZ835" s="37">
        <f t="shared" si="644"/>
        <v>63.539945917703442</v>
      </c>
      <c r="BA835" s="37">
        <f t="shared" si="645"/>
        <v>25.816574248142221</v>
      </c>
      <c r="BC835">
        <v>124</v>
      </c>
      <c r="BD835" s="37">
        <f>IF(Voorblad!$E$10=Rekenblad!BC835,Rekenblad!AV835,0)</f>
        <v>0</v>
      </c>
      <c r="BE835" s="37">
        <f>IF(Voorblad!$E$10=Rekenblad!BC835,Rekenblad!AW835,0)</f>
        <v>0</v>
      </c>
      <c r="BF835" s="37">
        <f>IF(Voorblad!$E$10=Rekenblad!BC835,Rekenblad!AX835,0)</f>
        <v>0</v>
      </c>
      <c r="BG835" s="62">
        <f>IF(Voorblad!$E$10=Rekenblad!BC835,Rekenblad!AY835,0)</f>
        <v>0</v>
      </c>
      <c r="BH835" s="37">
        <f>IF(Voorblad!$E$10=Rekenblad!BC835,Rekenblad!AZ835,0)</f>
        <v>0</v>
      </c>
      <c r="BI835" s="37">
        <f>IF(Voorblad!$E$10=Rekenblad!BC835,Rekenblad!BA835,0)</f>
        <v>0</v>
      </c>
      <c r="BK835">
        <v>124</v>
      </c>
      <c r="BL835" s="37">
        <f>IF(Voorblad!$E$14=Rekenblad!$BL$719,Rekenblad!BD835,0)</f>
        <v>0</v>
      </c>
      <c r="BM835" s="37">
        <f>IF(Voorblad!$E$14=Rekenblad!$BL$719,Rekenblad!BE835,0)</f>
        <v>0</v>
      </c>
      <c r="BN835" s="37">
        <f>IF(Voorblad!$E$14=Rekenblad!$BL$719,Rekenblad!BF835,0)</f>
        <v>0</v>
      </c>
      <c r="BO835" s="62">
        <f>IF(Voorblad!$E$14=Rekenblad!$BL$719,Rekenblad!BG835,0)</f>
        <v>0</v>
      </c>
      <c r="BP835" s="37">
        <f>IF(Voorblad!$E$14=Rekenblad!$BL$719,Rekenblad!BH835,0)</f>
        <v>0</v>
      </c>
      <c r="BQ835" s="37">
        <f>IF(Voorblad!$E$14=Rekenblad!$BL$719,Rekenblad!BI835,0)</f>
        <v>0</v>
      </c>
    </row>
    <row r="836" spans="2:69" x14ac:dyDescent="0.25">
      <c r="B836">
        <f>'Data TREND'!DL118</f>
        <v>125</v>
      </c>
      <c r="C836" s="37">
        <f>'Data TREND'!DN118</f>
        <v>1260.5037819719396</v>
      </c>
      <c r="D836" s="37">
        <f>'Data TREND'!DO118</f>
        <v>1907.149070441269</v>
      </c>
      <c r="E836" s="37">
        <f>'Data TREND'!DP118</f>
        <v>661.39238964535195</v>
      </c>
      <c r="F836" s="62">
        <f>'Data TREND'!DQ118</f>
        <v>3828.3876364688431</v>
      </c>
      <c r="G836" s="37">
        <f>'Data TREND'!DR118</f>
        <v>63.092244472497363</v>
      </c>
      <c r="H836" s="37">
        <f>'Data TREND'!DS118</f>
        <v>25.632315634675148</v>
      </c>
      <c r="J836" s="37">
        <f t="shared" si="622"/>
        <v>1260.5037819719396</v>
      </c>
      <c r="K836" s="37">
        <f t="shared" si="623"/>
        <v>1907.149070441269</v>
      </c>
      <c r="L836" s="37">
        <f t="shared" si="624"/>
        <v>661.39238964535195</v>
      </c>
      <c r="M836" s="62">
        <f t="shared" si="625"/>
        <v>3828.3876364688431</v>
      </c>
      <c r="N836" s="37">
        <f t="shared" si="626"/>
        <v>63.092244472497363</v>
      </c>
      <c r="O836" s="37">
        <f t="shared" si="627"/>
        <v>25.632315634675148</v>
      </c>
      <c r="Q836">
        <f>'Data TREND'!DL118</f>
        <v>125</v>
      </c>
      <c r="R836" s="37">
        <f>'Data TREND'!DU118</f>
        <v>1832.8457914747305</v>
      </c>
      <c r="S836" s="37">
        <f>'Data TREND'!DV118</f>
        <v>1904.4121193631381</v>
      </c>
      <c r="T836" s="37">
        <f>'Data TREND'!DW118</f>
        <v>658.67341517861735</v>
      </c>
      <c r="U836" s="62">
        <f>'Data TREND'!DX118</f>
        <v>4396.1410751166786</v>
      </c>
      <c r="V836" s="37">
        <f>'Data TREND'!DY118</f>
        <v>68.005996539216397</v>
      </c>
      <c r="W836" s="37">
        <f>'Data TREND'!DZ118</f>
        <v>27.684236554921362</v>
      </c>
      <c r="Y836" s="37">
        <f t="shared" si="628"/>
        <v>0</v>
      </c>
      <c r="Z836" s="37">
        <f t="shared" si="629"/>
        <v>0</v>
      </c>
      <c r="AA836" s="37">
        <f t="shared" si="630"/>
        <v>0</v>
      </c>
      <c r="AB836" s="62">
        <f t="shared" si="631"/>
        <v>0</v>
      </c>
      <c r="AC836" s="37">
        <f t="shared" si="632"/>
        <v>0</v>
      </c>
      <c r="AD836" s="37">
        <f t="shared" si="633"/>
        <v>0</v>
      </c>
      <c r="AF836">
        <f>'Data TREND'!DL118</f>
        <v>125</v>
      </c>
      <c r="AG836" s="37">
        <f>'Data TREND'!EB118</f>
        <v>2386.8475350586641</v>
      </c>
      <c r="AH836" s="37">
        <f>'Data TREND'!EC118</f>
        <v>1901.9982288045933</v>
      </c>
      <c r="AI836" s="37">
        <f>'Data TREND'!ED118</f>
        <v>655.72748180379051</v>
      </c>
      <c r="AJ836" s="62">
        <f>'Data TREND'!EE118</f>
        <v>4944.1481385217639</v>
      </c>
      <c r="AK836" s="37">
        <f>'Data TREND'!EF118</f>
        <v>71.434141879719903</v>
      </c>
      <c r="AL836" s="37">
        <f>'Data TREND'!EG118</f>
        <v>29.064476728308627</v>
      </c>
      <c r="AN836" s="37">
        <f t="shared" si="634"/>
        <v>0</v>
      </c>
      <c r="AO836" s="37">
        <f t="shared" si="635"/>
        <v>0</v>
      </c>
      <c r="AP836" s="37">
        <f t="shared" si="636"/>
        <v>0</v>
      </c>
      <c r="AQ836" s="62">
        <f t="shared" si="637"/>
        <v>0</v>
      </c>
      <c r="AR836" s="37">
        <f t="shared" si="638"/>
        <v>0</v>
      </c>
      <c r="AS836" s="37">
        <f t="shared" si="639"/>
        <v>0</v>
      </c>
      <c r="AU836">
        <v>125</v>
      </c>
      <c r="AV836" s="37">
        <f t="shared" si="640"/>
        <v>1260.5037819719396</v>
      </c>
      <c r="AW836" s="37">
        <f t="shared" si="641"/>
        <v>1907.149070441269</v>
      </c>
      <c r="AX836" s="37">
        <f t="shared" si="642"/>
        <v>661.39238964535195</v>
      </c>
      <c r="AY836" s="62">
        <f t="shared" si="643"/>
        <v>3828.3876364688431</v>
      </c>
      <c r="AZ836" s="37">
        <f t="shared" si="644"/>
        <v>63.092244472497363</v>
      </c>
      <c r="BA836" s="37">
        <f t="shared" si="645"/>
        <v>25.632315634675148</v>
      </c>
      <c r="BC836">
        <v>125</v>
      </c>
      <c r="BD836" s="37">
        <f>IF(Voorblad!$E$10=Rekenblad!BC836,Rekenblad!AV836,0)</f>
        <v>0</v>
      </c>
      <c r="BE836" s="37">
        <f>IF(Voorblad!$E$10=Rekenblad!BC836,Rekenblad!AW836,0)</f>
        <v>0</v>
      </c>
      <c r="BF836" s="37">
        <f>IF(Voorblad!$E$10=Rekenblad!BC836,Rekenblad!AX836,0)</f>
        <v>0</v>
      </c>
      <c r="BG836" s="62">
        <f>IF(Voorblad!$E$10=Rekenblad!BC836,Rekenblad!AY836,0)</f>
        <v>0</v>
      </c>
      <c r="BH836" s="37">
        <f>IF(Voorblad!$E$10=Rekenblad!BC836,Rekenblad!AZ836,0)</f>
        <v>0</v>
      </c>
      <c r="BI836" s="37">
        <f>IF(Voorblad!$E$10=Rekenblad!BC836,Rekenblad!BA836,0)</f>
        <v>0</v>
      </c>
      <c r="BK836">
        <v>125</v>
      </c>
      <c r="BL836" s="37">
        <f>IF(Voorblad!$E$14=Rekenblad!$BL$719,Rekenblad!BD836,0)</f>
        <v>0</v>
      </c>
      <c r="BM836" s="37">
        <f>IF(Voorblad!$E$14=Rekenblad!$BL$719,Rekenblad!BE836,0)</f>
        <v>0</v>
      </c>
      <c r="BN836" s="37">
        <f>IF(Voorblad!$E$14=Rekenblad!$BL$719,Rekenblad!BF836,0)</f>
        <v>0</v>
      </c>
      <c r="BO836" s="62">
        <f>IF(Voorblad!$E$14=Rekenblad!$BL$719,Rekenblad!BG836,0)</f>
        <v>0</v>
      </c>
      <c r="BP836" s="37">
        <f>IF(Voorblad!$E$14=Rekenblad!$BL$719,Rekenblad!BH836,0)</f>
        <v>0</v>
      </c>
      <c r="BQ836" s="37">
        <f>IF(Voorblad!$E$14=Rekenblad!$BL$719,Rekenblad!BI836,0)</f>
        <v>0</v>
      </c>
    </row>
    <row r="837" spans="2:69" x14ac:dyDescent="0.25">
      <c r="B837">
        <f>'Data TREND'!DL119</f>
        <v>126</v>
      </c>
      <c r="C837" s="37">
        <f>'Data TREND'!DN119</f>
        <v>1268.8650839493512</v>
      </c>
      <c r="D837" s="37">
        <f>'Data TREND'!DO119</f>
        <v>1921.9616338758151</v>
      </c>
      <c r="E837" s="37">
        <f>'Data TREND'!DP119</f>
        <v>666.64523337676758</v>
      </c>
      <c r="F837" s="62">
        <f>'Data TREND'!DQ119</f>
        <v>3856.8074805645865</v>
      </c>
      <c r="G837" s="37">
        <f>'Data TREND'!DR119</f>
        <v>62.644543027291284</v>
      </c>
      <c r="H837" s="37">
        <f>'Data TREND'!DS119</f>
        <v>25.448057021208076</v>
      </c>
      <c r="J837" s="37">
        <f t="shared" si="622"/>
        <v>1268.8650839493512</v>
      </c>
      <c r="K837" s="37">
        <f t="shared" si="623"/>
        <v>1921.9616338758151</v>
      </c>
      <c r="L837" s="37">
        <f t="shared" si="624"/>
        <v>666.64523337676758</v>
      </c>
      <c r="M837" s="62">
        <f t="shared" si="625"/>
        <v>3856.8074805645865</v>
      </c>
      <c r="N837" s="37">
        <f t="shared" si="626"/>
        <v>62.644543027291284</v>
      </c>
      <c r="O837" s="37">
        <f t="shared" si="627"/>
        <v>25.448057021208076</v>
      </c>
      <c r="Q837">
        <f>'Data TREND'!DL119</f>
        <v>126</v>
      </c>
      <c r="R837" s="37">
        <f>'Data TREND'!DU119</f>
        <v>1844.745252638822</v>
      </c>
      <c r="S837" s="37">
        <f>'Data TREND'!DV119</f>
        <v>1919.1769213103189</v>
      </c>
      <c r="T837" s="37">
        <f>'Data TREND'!DW119</f>
        <v>663.84996662506774</v>
      </c>
      <c r="U837" s="62">
        <f>'Data TREND'!DX119</f>
        <v>4427.9831087789453</v>
      </c>
      <c r="V837" s="37">
        <f>'Data TREND'!DY119</f>
        <v>67.336287423370976</v>
      </c>
      <c r="W837" s="37">
        <f>'Data TREND'!DZ119</f>
        <v>27.409978081226555</v>
      </c>
      <c r="Y837" s="37">
        <f t="shared" si="628"/>
        <v>0</v>
      </c>
      <c r="Z837" s="37">
        <f t="shared" si="629"/>
        <v>0</v>
      </c>
      <c r="AA837" s="37">
        <f t="shared" si="630"/>
        <v>0</v>
      </c>
      <c r="AB837" s="62">
        <f t="shared" si="631"/>
        <v>0</v>
      </c>
      <c r="AC837" s="37">
        <f t="shared" si="632"/>
        <v>0</v>
      </c>
      <c r="AD837" s="37">
        <f t="shared" si="633"/>
        <v>0</v>
      </c>
      <c r="AF837">
        <f>'Data TREND'!DL119</f>
        <v>126</v>
      </c>
      <c r="AG837" s="37">
        <f>'Data TREND'!EB119</f>
        <v>2402.1287373908858</v>
      </c>
      <c r="AH837" s="37">
        <f>'Data TREND'!EC119</f>
        <v>1916.7164349633558</v>
      </c>
      <c r="AI837" s="37">
        <f>'Data TREND'!ED119</f>
        <v>660.81777863875141</v>
      </c>
      <c r="AJ837" s="62">
        <f>'Data TREND'!EE119</f>
        <v>4979.2335905531809</v>
      </c>
      <c r="AK837" s="37">
        <f>'Data TREND'!EF119</f>
        <v>70.519962445981633</v>
      </c>
      <c r="AL837" s="37">
        <f>'Data TREND'!EG119</f>
        <v>28.68893119679494</v>
      </c>
      <c r="AN837" s="37">
        <f t="shared" si="634"/>
        <v>0</v>
      </c>
      <c r="AO837" s="37">
        <f t="shared" si="635"/>
        <v>0</v>
      </c>
      <c r="AP837" s="37">
        <f t="shared" si="636"/>
        <v>0</v>
      </c>
      <c r="AQ837" s="62">
        <f t="shared" si="637"/>
        <v>0</v>
      </c>
      <c r="AR837" s="37">
        <f t="shared" si="638"/>
        <v>0</v>
      </c>
      <c r="AS837" s="37">
        <f t="shared" si="639"/>
        <v>0</v>
      </c>
      <c r="AU837">
        <v>126</v>
      </c>
      <c r="AV837" s="37">
        <f t="shared" si="640"/>
        <v>1268.8650839493512</v>
      </c>
      <c r="AW837" s="37">
        <f t="shared" si="641"/>
        <v>1921.9616338758151</v>
      </c>
      <c r="AX837" s="37">
        <f t="shared" si="642"/>
        <v>666.64523337676758</v>
      </c>
      <c r="AY837" s="62">
        <f t="shared" si="643"/>
        <v>3856.8074805645865</v>
      </c>
      <c r="AZ837" s="37">
        <f t="shared" si="644"/>
        <v>62.644543027291284</v>
      </c>
      <c r="BA837" s="37">
        <f t="shared" si="645"/>
        <v>25.448057021208076</v>
      </c>
      <c r="BC837">
        <v>126</v>
      </c>
      <c r="BD837" s="37">
        <f>IF(Voorblad!$E$10=Rekenblad!BC837,Rekenblad!AV837,0)</f>
        <v>0</v>
      </c>
      <c r="BE837" s="37">
        <f>IF(Voorblad!$E$10=Rekenblad!BC837,Rekenblad!AW837,0)</f>
        <v>0</v>
      </c>
      <c r="BF837" s="37">
        <f>IF(Voorblad!$E$10=Rekenblad!BC837,Rekenblad!AX837,0)</f>
        <v>0</v>
      </c>
      <c r="BG837" s="62">
        <f>IF(Voorblad!$E$10=Rekenblad!BC837,Rekenblad!AY837,0)</f>
        <v>0</v>
      </c>
      <c r="BH837" s="37">
        <f>IF(Voorblad!$E$10=Rekenblad!BC837,Rekenblad!AZ837,0)</f>
        <v>0</v>
      </c>
      <c r="BI837" s="37">
        <f>IF(Voorblad!$E$10=Rekenblad!BC837,Rekenblad!BA837,0)</f>
        <v>0</v>
      </c>
      <c r="BK837">
        <v>126</v>
      </c>
      <c r="BL837" s="37">
        <f>IF(Voorblad!$E$14=Rekenblad!$BL$719,Rekenblad!BD837,0)</f>
        <v>0</v>
      </c>
      <c r="BM837" s="37">
        <f>IF(Voorblad!$E$14=Rekenblad!$BL$719,Rekenblad!BE837,0)</f>
        <v>0</v>
      </c>
      <c r="BN837" s="37">
        <f>IF(Voorblad!$E$14=Rekenblad!$BL$719,Rekenblad!BF837,0)</f>
        <v>0</v>
      </c>
      <c r="BO837" s="62">
        <f>IF(Voorblad!$E$14=Rekenblad!$BL$719,Rekenblad!BG837,0)</f>
        <v>0</v>
      </c>
      <c r="BP837" s="37">
        <f>IF(Voorblad!$E$14=Rekenblad!$BL$719,Rekenblad!BH837,0)</f>
        <v>0</v>
      </c>
      <c r="BQ837" s="37">
        <f>IF(Voorblad!$E$14=Rekenblad!$BL$719,Rekenblad!BI837,0)</f>
        <v>0</v>
      </c>
    </row>
    <row r="838" spans="2:69" x14ac:dyDescent="0.25">
      <c r="B838">
        <f>'Data TREND'!DL120</f>
        <v>127</v>
      </c>
      <c r="C838" s="37">
        <f>'Data TREND'!DN120</f>
        <v>1277.2263859267628</v>
      </c>
      <c r="D838" s="37">
        <f>'Data TREND'!DO120</f>
        <v>1936.7741973103609</v>
      </c>
      <c r="E838" s="37">
        <f>'Data TREND'!DP120</f>
        <v>671.89807710818332</v>
      </c>
      <c r="F838" s="62">
        <f>'Data TREND'!DQ120</f>
        <v>3885.2273246603309</v>
      </c>
      <c r="G838" s="37">
        <f>'Data TREND'!DR120</f>
        <v>62.196841582085199</v>
      </c>
      <c r="H838" s="37">
        <f>'Data TREND'!DS120</f>
        <v>25.263798407741003</v>
      </c>
      <c r="J838" s="37">
        <f t="shared" si="622"/>
        <v>1277.2263859267628</v>
      </c>
      <c r="K838" s="37">
        <f t="shared" si="623"/>
        <v>1936.7741973103609</v>
      </c>
      <c r="L838" s="37">
        <f t="shared" si="624"/>
        <v>671.89807710818332</v>
      </c>
      <c r="M838" s="62">
        <f t="shared" si="625"/>
        <v>3885.2273246603309</v>
      </c>
      <c r="N838" s="37">
        <f t="shared" si="626"/>
        <v>62.196841582085199</v>
      </c>
      <c r="O838" s="37">
        <f t="shared" si="627"/>
        <v>25.263798407741003</v>
      </c>
      <c r="Q838">
        <f>'Data TREND'!DL120</f>
        <v>127</v>
      </c>
      <c r="R838" s="37">
        <f>'Data TREND'!DU120</f>
        <v>1856.6447138029134</v>
      </c>
      <c r="S838" s="37">
        <f>'Data TREND'!DV120</f>
        <v>1933.9417232574997</v>
      </c>
      <c r="T838" s="37">
        <f>'Data TREND'!DW120</f>
        <v>669.02651807151824</v>
      </c>
      <c r="U838" s="62">
        <f>'Data TREND'!DX120</f>
        <v>4459.8251424412128</v>
      </c>
      <c r="V838" s="37">
        <f>'Data TREND'!DY120</f>
        <v>66.666578307525569</v>
      </c>
      <c r="W838" s="37">
        <f>'Data TREND'!DZ120</f>
        <v>27.135719607531755</v>
      </c>
      <c r="Y838" s="37">
        <f t="shared" si="628"/>
        <v>0</v>
      </c>
      <c r="Z838" s="37">
        <f t="shared" si="629"/>
        <v>0</v>
      </c>
      <c r="AA838" s="37">
        <f t="shared" si="630"/>
        <v>0</v>
      </c>
      <c r="AB838" s="62">
        <f t="shared" si="631"/>
        <v>0</v>
      </c>
      <c r="AC838" s="37">
        <f t="shared" si="632"/>
        <v>0</v>
      </c>
      <c r="AD838" s="37">
        <f t="shared" si="633"/>
        <v>0</v>
      </c>
      <c r="AF838">
        <f>'Data TREND'!DL120</f>
        <v>127</v>
      </c>
      <c r="AG838" s="37">
        <f>'Data TREND'!EB120</f>
        <v>2417.4099397231075</v>
      </c>
      <c r="AH838" s="37">
        <f>'Data TREND'!EC120</f>
        <v>1931.4346411221186</v>
      </c>
      <c r="AI838" s="37">
        <f>'Data TREND'!ED120</f>
        <v>665.90807547371219</v>
      </c>
      <c r="AJ838" s="62">
        <f>'Data TREND'!EE120</f>
        <v>5014.3190425845987</v>
      </c>
      <c r="AK838" s="37">
        <f>'Data TREND'!EF120</f>
        <v>69.605783012243364</v>
      </c>
      <c r="AL838" s="37">
        <f>'Data TREND'!EG120</f>
        <v>28.313385665281253</v>
      </c>
      <c r="AN838" s="37">
        <f t="shared" si="634"/>
        <v>0</v>
      </c>
      <c r="AO838" s="37">
        <f t="shared" si="635"/>
        <v>0</v>
      </c>
      <c r="AP838" s="37">
        <f t="shared" si="636"/>
        <v>0</v>
      </c>
      <c r="AQ838" s="62">
        <f t="shared" si="637"/>
        <v>0</v>
      </c>
      <c r="AR838" s="37">
        <f t="shared" si="638"/>
        <v>0</v>
      </c>
      <c r="AS838" s="37">
        <f t="shared" si="639"/>
        <v>0</v>
      </c>
      <c r="AU838">
        <v>127</v>
      </c>
      <c r="AV838" s="37">
        <f t="shared" si="640"/>
        <v>1277.2263859267628</v>
      </c>
      <c r="AW838" s="37">
        <f t="shared" si="641"/>
        <v>1936.7741973103609</v>
      </c>
      <c r="AX838" s="37">
        <f t="shared" si="642"/>
        <v>671.89807710818332</v>
      </c>
      <c r="AY838" s="62">
        <f t="shared" si="643"/>
        <v>3885.2273246603309</v>
      </c>
      <c r="AZ838" s="37">
        <f t="shared" si="644"/>
        <v>62.196841582085199</v>
      </c>
      <c r="BA838" s="37">
        <f t="shared" si="645"/>
        <v>25.263798407741003</v>
      </c>
      <c r="BC838">
        <v>127</v>
      </c>
      <c r="BD838" s="37">
        <f>IF(Voorblad!$E$10=Rekenblad!BC838,Rekenblad!AV838,0)</f>
        <v>0</v>
      </c>
      <c r="BE838" s="37">
        <f>IF(Voorblad!$E$10=Rekenblad!BC838,Rekenblad!AW838,0)</f>
        <v>0</v>
      </c>
      <c r="BF838" s="37">
        <f>IF(Voorblad!$E$10=Rekenblad!BC838,Rekenblad!AX838,0)</f>
        <v>0</v>
      </c>
      <c r="BG838" s="62">
        <f>IF(Voorblad!$E$10=Rekenblad!BC838,Rekenblad!AY838,0)</f>
        <v>0</v>
      </c>
      <c r="BH838" s="37">
        <f>IF(Voorblad!$E$10=Rekenblad!BC838,Rekenblad!AZ838,0)</f>
        <v>0</v>
      </c>
      <c r="BI838" s="37">
        <f>IF(Voorblad!$E$10=Rekenblad!BC838,Rekenblad!BA838,0)</f>
        <v>0</v>
      </c>
      <c r="BK838">
        <v>127</v>
      </c>
      <c r="BL838" s="37">
        <f>IF(Voorblad!$E$14=Rekenblad!$BL$719,Rekenblad!BD838,0)</f>
        <v>0</v>
      </c>
      <c r="BM838" s="37">
        <f>IF(Voorblad!$E$14=Rekenblad!$BL$719,Rekenblad!BE838,0)</f>
        <v>0</v>
      </c>
      <c r="BN838" s="37">
        <f>IF(Voorblad!$E$14=Rekenblad!$BL$719,Rekenblad!BF838,0)</f>
        <v>0</v>
      </c>
      <c r="BO838" s="62">
        <f>IF(Voorblad!$E$14=Rekenblad!$BL$719,Rekenblad!BG838,0)</f>
        <v>0</v>
      </c>
      <c r="BP838" s="37">
        <f>IF(Voorblad!$E$14=Rekenblad!$BL$719,Rekenblad!BH838,0)</f>
        <v>0</v>
      </c>
      <c r="BQ838" s="37">
        <f>IF(Voorblad!$E$14=Rekenblad!$BL$719,Rekenblad!BI838,0)</f>
        <v>0</v>
      </c>
    </row>
    <row r="839" spans="2:69" x14ac:dyDescent="0.25">
      <c r="B839">
        <f>'Data TREND'!DL121</f>
        <v>128</v>
      </c>
      <c r="C839" s="37">
        <f>'Data TREND'!DN121</f>
        <v>1285.5876879041743</v>
      </c>
      <c r="D839" s="37">
        <f>'Data TREND'!DO121</f>
        <v>1951.586760744907</v>
      </c>
      <c r="E839" s="37">
        <f>'Data TREND'!DP121</f>
        <v>677.15092083959905</v>
      </c>
      <c r="F839" s="62">
        <f>'Data TREND'!DQ121</f>
        <v>3913.6471687560743</v>
      </c>
      <c r="G839" s="37">
        <f>'Data TREND'!DR121</f>
        <v>61.74914013687912</v>
      </c>
      <c r="H839" s="37">
        <f>'Data TREND'!DS121</f>
        <v>25.079539794273931</v>
      </c>
      <c r="J839" s="37">
        <f t="shared" si="622"/>
        <v>1285.5876879041743</v>
      </c>
      <c r="K839" s="37">
        <f t="shared" si="623"/>
        <v>1951.586760744907</v>
      </c>
      <c r="L839" s="37">
        <f t="shared" si="624"/>
        <v>677.15092083959905</v>
      </c>
      <c r="M839" s="62">
        <f t="shared" si="625"/>
        <v>3913.6471687560743</v>
      </c>
      <c r="N839" s="37">
        <f t="shared" si="626"/>
        <v>61.74914013687912</v>
      </c>
      <c r="O839" s="37">
        <f t="shared" si="627"/>
        <v>25.079539794273931</v>
      </c>
      <c r="Q839">
        <f>'Data TREND'!DL121</f>
        <v>128</v>
      </c>
      <c r="R839" s="37">
        <f>'Data TREND'!DU121</f>
        <v>1868.5441749670049</v>
      </c>
      <c r="S839" s="37">
        <f>'Data TREND'!DV121</f>
        <v>1948.7065252046805</v>
      </c>
      <c r="T839" s="37">
        <f>'Data TREND'!DW121</f>
        <v>674.20306951796863</v>
      </c>
      <c r="U839" s="62">
        <f>'Data TREND'!DX121</f>
        <v>4491.6671761034804</v>
      </c>
      <c r="V839" s="37">
        <f>'Data TREND'!DY121</f>
        <v>65.996869191680148</v>
      </c>
      <c r="W839" s="37">
        <f>'Data TREND'!DZ121</f>
        <v>26.861461133836947</v>
      </c>
      <c r="Y839" s="37">
        <f t="shared" si="628"/>
        <v>0</v>
      </c>
      <c r="Z839" s="37">
        <f t="shared" si="629"/>
        <v>0</v>
      </c>
      <c r="AA839" s="37">
        <f t="shared" si="630"/>
        <v>0</v>
      </c>
      <c r="AB839" s="62">
        <f t="shared" si="631"/>
        <v>0</v>
      </c>
      <c r="AC839" s="37">
        <f t="shared" si="632"/>
        <v>0</v>
      </c>
      <c r="AD839" s="37">
        <f t="shared" si="633"/>
        <v>0</v>
      </c>
      <c r="AF839">
        <f>'Data TREND'!DL121</f>
        <v>128</v>
      </c>
      <c r="AG839" s="37">
        <f>'Data TREND'!EB121</f>
        <v>2432.6911420553297</v>
      </c>
      <c r="AH839" s="37">
        <f>'Data TREND'!EC121</f>
        <v>1946.1528472808811</v>
      </c>
      <c r="AI839" s="37">
        <f>'Data TREND'!ED121</f>
        <v>670.99837230867297</v>
      </c>
      <c r="AJ839" s="62">
        <f>'Data TREND'!EE121</f>
        <v>5049.4044946160157</v>
      </c>
      <c r="AK839" s="37">
        <f>'Data TREND'!EF121</f>
        <v>68.691603578505095</v>
      </c>
      <c r="AL839" s="37">
        <f>'Data TREND'!EG121</f>
        <v>27.937840133767565</v>
      </c>
      <c r="AN839" s="37">
        <f t="shared" si="634"/>
        <v>0</v>
      </c>
      <c r="AO839" s="37">
        <f t="shared" si="635"/>
        <v>0</v>
      </c>
      <c r="AP839" s="37">
        <f t="shared" si="636"/>
        <v>0</v>
      </c>
      <c r="AQ839" s="62">
        <f t="shared" si="637"/>
        <v>0</v>
      </c>
      <c r="AR839" s="37">
        <f t="shared" si="638"/>
        <v>0</v>
      </c>
      <c r="AS839" s="37">
        <f t="shared" si="639"/>
        <v>0</v>
      </c>
      <c r="AU839">
        <v>128</v>
      </c>
      <c r="AV839" s="37">
        <f t="shared" si="640"/>
        <v>1285.5876879041743</v>
      </c>
      <c r="AW839" s="37">
        <f t="shared" si="641"/>
        <v>1951.586760744907</v>
      </c>
      <c r="AX839" s="37">
        <f t="shared" si="642"/>
        <v>677.15092083959905</v>
      </c>
      <c r="AY839" s="62">
        <f t="shared" si="643"/>
        <v>3913.6471687560743</v>
      </c>
      <c r="AZ839" s="37">
        <f t="shared" si="644"/>
        <v>61.74914013687912</v>
      </c>
      <c r="BA839" s="37">
        <f t="shared" si="645"/>
        <v>25.079539794273931</v>
      </c>
      <c r="BC839">
        <v>128</v>
      </c>
      <c r="BD839" s="37">
        <f>IF(Voorblad!$E$10=Rekenblad!BC839,Rekenblad!AV839,0)</f>
        <v>0</v>
      </c>
      <c r="BE839" s="37">
        <f>IF(Voorblad!$E$10=Rekenblad!BC839,Rekenblad!AW839,0)</f>
        <v>0</v>
      </c>
      <c r="BF839" s="37">
        <f>IF(Voorblad!$E$10=Rekenblad!BC839,Rekenblad!AX839,0)</f>
        <v>0</v>
      </c>
      <c r="BG839" s="62">
        <f>IF(Voorblad!$E$10=Rekenblad!BC839,Rekenblad!AY839,0)</f>
        <v>0</v>
      </c>
      <c r="BH839" s="37">
        <f>IF(Voorblad!$E$10=Rekenblad!BC839,Rekenblad!AZ839,0)</f>
        <v>0</v>
      </c>
      <c r="BI839" s="37">
        <f>IF(Voorblad!$E$10=Rekenblad!BC839,Rekenblad!BA839,0)</f>
        <v>0</v>
      </c>
      <c r="BK839">
        <v>128</v>
      </c>
      <c r="BL839" s="37">
        <f>IF(Voorblad!$E$14=Rekenblad!$BL$719,Rekenblad!BD839,0)</f>
        <v>0</v>
      </c>
      <c r="BM839" s="37">
        <f>IF(Voorblad!$E$14=Rekenblad!$BL$719,Rekenblad!BE839,0)</f>
        <v>0</v>
      </c>
      <c r="BN839" s="37">
        <f>IF(Voorblad!$E$14=Rekenblad!$BL$719,Rekenblad!BF839,0)</f>
        <v>0</v>
      </c>
      <c r="BO839" s="62">
        <f>IF(Voorblad!$E$14=Rekenblad!$BL$719,Rekenblad!BG839,0)</f>
        <v>0</v>
      </c>
      <c r="BP839" s="37">
        <f>IF(Voorblad!$E$14=Rekenblad!$BL$719,Rekenblad!BH839,0)</f>
        <v>0</v>
      </c>
      <c r="BQ839" s="37">
        <f>IF(Voorblad!$E$14=Rekenblad!$BL$719,Rekenblad!BI839,0)</f>
        <v>0</v>
      </c>
    </row>
    <row r="840" spans="2:69" x14ac:dyDescent="0.25">
      <c r="B840">
        <f>'Data TREND'!DL122</f>
        <v>129</v>
      </c>
      <c r="C840" s="37">
        <f>'Data TREND'!DN122</f>
        <v>1293.9489898815859</v>
      </c>
      <c r="D840" s="37">
        <f>'Data TREND'!DO122</f>
        <v>1966.3993241794531</v>
      </c>
      <c r="E840" s="37">
        <f>'Data TREND'!DP122</f>
        <v>682.40376457101479</v>
      </c>
      <c r="F840" s="62">
        <f>'Data TREND'!DQ122</f>
        <v>3942.0670128518177</v>
      </c>
      <c r="G840" s="37">
        <f>'Data TREND'!DR122</f>
        <v>61.301438691673042</v>
      </c>
      <c r="H840" s="37">
        <f>'Data TREND'!DS122</f>
        <v>24.895281180806858</v>
      </c>
      <c r="J840" s="37">
        <f t="shared" si="622"/>
        <v>1293.9489898815859</v>
      </c>
      <c r="K840" s="37">
        <f t="shared" si="623"/>
        <v>1966.3993241794531</v>
      </c>
      <c r="L840" s="37">
        <f t="shared" si="624"/>
        <v>682.40376457101479</v>
      </c>
      <c r="M840" s="62">
        <f t="shared" si="625"/>
        <v>3942.0670128518177</v>
      </c>
      <c r="N840" s="37">
        <f t="shared" si="626"/>
        <v>61.301438691673042</v>
      </c>
      <c r="O840" s="37">
        <f t="shared" si="627"/>
        <v>24.895281180806858</v>
      </c>
      <c r="Q840">
        <f>'Data TREND'!DL122</f>
        <v>129</v>
      </c>
      <c r="R840" s="37">
        <f>'Data TREND'!DU122</f>
        <v>1880.4436361310964</v>
      </c>
      <c r="S840" s="37">
        <f>'Data TREND'!DV122</f>
        <v>1963.4713271518613</v>
      </c>
      <c r="T840" s="37">
        <f>'Data TREND'!DW122</f>
        <v>679.37962096441902</v>
      </c>
      <c r="U840" s="62">
        <f>'Data TREND'!DX122</f>
        <v>4523.509209765748</v>
      </c>
      <c r="V840" s="37">
        <f>'Data TREND'!DY122</f>
        <v>65.327160075834726</v>
      </c>
      <c r="W840" s="37">
        <f>'Data TREND'!DZ122</f>
        <v>26.58720266014214</v>
      </c>
      <c r="Y840" s="37">
        <f t="shared" si="628"/>
        <v>0</v>
      </c>
      <c r="Z840" s="37">
        <f t="shared" si="629"/>
        <v>0</v>
      </c>
      <c r="AA840" s="37">
        <f t="shared" si="630"/>
        <v>0</v>
      </c>
      <c r="AB840" s="62">
        <f t="shared" si="631"/>
        <v>0</v>
      </c>
      <c r="AC840" s="37">
        <f t="shared" si="632"/>
        <v>0</v>
      </c>
      <c r="AD840" s="37">
        <f t="shared" si="633"/>
        <v>0</v>
      </c>
      <c r="AF840">
        <f>'Data TREND'!DL122</f>
        <v>129</v>
      </c>
      <c r="AG840" s="37">
        <f>'Data TREND'!EB122</f>
        <v>2447.9723443875519</v>
      </c>
      <c r="AH840" s="37">
        <f>'Data TREND'!EC122</f>
        <v>1960.8710534396437</v>
      </c>
      <c r="AI840" s="37">
        <f>'Data TREND'!ED122</f>
        <v>676.08866914363375</v>
      </c>
      <c r="AJ840" s="62">
        <f>'Data TREND'!EE122</f>
        <v>5084.4899466474326</v>
      </c>
      <c r="AK840" s="37">
        <f>'Data TREND'!EF122</f>
        <v>67.777424144766826</v>
      </c>
      <c r="AL840" s="37">
        <f>'Data TREND'!EG122</f>
        <v>27.562294602253878</v>
      </c>
      <c r="AN840" s="37">
        <f t="shared" si="634"/>
        <v>0</v>
      </c>
      <c r="AO840" s="37">
        <f t="shared" si="635"/>
        <v>0</v>
      </c>
      <c r="AP840" s="37">
        <f t="shared" si="636"/>
        <v>0</v>
      </c>
      <c r="AQ840" s="62">
        <f t="shared" si="637"/>
        <v>0</v>
      </c>
      <c r="AR840" s="37">
        <f t="shared" si="638"/>
        <v>0</v>
      </c>
      <c r="AS840" s="37">
        <f t="shared" si="639"/>
        <v>0</v>
      </c>
      <c r="AU840">
        <v>129</v>
      </c>
      <c r="AV840" s="37">
        <f t="shared" si="640"/>
        <v>1293.9489898815859</v>
      </c>
      <c r="AW840" s="37">
        <f t="shared" si="641"/>
        <v>1966.3993241794531</v>
      </c>
      <c r="AX840" s="37">
        <f t="shared" si="642"/>
        <v>682.40376457101479</v>
      </c>
      <c r="AY840" s="62">
        <f t="shared" si="643"/>
        <v>3942.0670128518177</v>
      </c>
      <c r="AZ840" s="37">
        <f t="shared" si="644"/>
        <v>61.301438691673042</v>
      </c>
      <c r="BA840" s="37">
        <f t="shared" si="645"/>
        <v>24.895281180806858</v>
      </c>
      <c r="BC840">
        <v>129</v>
      </c>
      <c r="BD840" s="37">
        <f>IF(Voorblad!$E$10=Rekenblad!BC840,Rekenblad!AV840,0)</f>
        <v>0</v>
      </c>
      <c r="BE840" s="37">
        <f>IF(Voorblad!$E$10=Rekenblad!BC840,Rekenblad!AW840,0)</f>
        <v>0</v>
      </c>
      <c r="BF840" s="37">
        <f>IF(Voorblad!$E$10=Rekenblad!BC840,Rekenblad!AX840,0)</f>
        <v>0</v>
      </c>
      <c r="BG840" s="62">
        <f>IF(Voorblad!$E$10=Rekenblad!BC840,Rekenblad!AY840,0)</f>
        <v>0</v>
      </c>
      <c r="BH840" s="37">
        <f>IF(Voorblad!$E$10=Rekenblad!BC840,Rekenblad!AZ840,0)</f>
        <v>0</v>
      </c>
      <c r="BI840" s="37">
        <f>IF(Voorblad!$E$10=Rekenblad!BC840,Rekenblad!BA840,0)</f>
        <v>0</v>
      </c>
      <c r="BK840">
        <v>129</v>
      </c>
      <c r="BL840" s="37">
        <f>IF(Voorblad!$E$14=Rekenblad!$BL$719,Rekenblad!BD840,0)</f>
        <v>0</v>
      </c>
      <c r="BM840" s="37">
        <f>IF(Voorblad!$E$14=Rekenblad!$BL$719,Rekenblad!BE840,0)</f>
        <v>0</v>
      </c>
      <c r="BN840" s="37">
        <f>IF(Voorblad!$E$14=Rekenblad!$BL$719,Rekenblad!BF840,0)</f>
        <v>0</v>
      </c>
      <c r="BO840" s="62">
        <f>IF(Voorblad!$E$14=Rekenblad!$BL$719,Rekenblad!BG840,0)</f>
        <v>0</v>
      </c>
      <c r="BP840" s="37">
        <f>IF(Voorblad!$E$14=Rekenblad!$BL$719,Rekenblad!BH840,0)</f>
        <v>0</v>
      </c>
      <c r="BQ840" s="37">
        <f>IF(Voorblad!$E$14=Rekenblad!$BL$719,Rekenblad!BI840,0)</f>
        <v>0</v>
      </c>
    </row>
    <row r="841" spans="2:69" x14ac:dyDescent="0.25">
      <c r="B841">
        <f>'Data TREND'!DL123</f>
        <v>130</v>
      </c>
      <c r="C841" s="37">
        <f>'Data TREND'!DN123</f>
        <v>1302.3102918589975</v>
      </c>
      <c r="D841" s="37">
        <f>'Data TREND'!DO123</f>
        <v>1981.2118876139989</v>
      </c>
      <c r="E841" s="37">
        <f>'Data TREND'!DP123</f>
        <v>687.65660830243053</v>
      </c>
      <c r="F841" s="62">
        <f>'Data TREND'!DQ123</f>
        <v>3970.4868569475611</v>
      </c>
      <c r="G841" s="37">
        <f>'Data TREND'!DR123</f>
        <v>60.853737246466956</v>
      </c>
      <c r="H841" s="37">
        <f>'Data TREND'!DS123</f>
        <v>24.711022567339786</v>
      </c>
      <c r="J841" s="37">
        <f t="shared" si="622"/>
        <v>1302.3102918589975</v>
      </c>
      <c r="K841" s="37">
        <f t="shared" si="623"/>
        <v>1981.2118876139989</v>
      </c>
      <c r="L841" s="37">
        <f t="shared" si="624"/>
        <v>687.65660830243053</v>
      </c>
      <c r="M841" s="62">
        <f t="shared" si="625"/>
        <v>3970.4868569475611</v>
      </c>
      <c r="N841" s="37">
        <f t="shared" si="626"/>
        <v>60.853737246466956</v>
      </c>
      <c r="O841" s="37">
        <f t="shared" si="627"/>
        <v>24.711022567339786</v>
      </c>
      <c r="Q841">
        <f>'Data TREND'!DL123</f>
        <v>130</v>
      </c>
      <c r="R841" s="37">
        <f>'Data TREND'!DU123</f>
        <v>1892.3430972951878</v>
      </c>
      <c r="S841" s="37">
        <f>'Data TREND'!DV123</f>
        <v>1978.236129099042</v>
      </c>
      <c r="T841" s="37">
        <f>'Data TREND'!DW123</f>
        <v>684.55617241086952</v>
      </c>
      <c r="U841" s="62">
        <f>'Data TREND'!DX123</f>
        <v>4555.3512434280156</v>
      </c>
      <c r="V841" s="37">
        <f>'Data TREND'!DY123</f>
        <v>64.657450959989319</v>
      </c>
      <c r="W841" s="37">
        <f>'Data TREND'!DZ123</f>
        <v>26.312944186447339</v>
      </c>
      <c r="Y841" s="37">
        <f t="shared" si="628"/>
        <v>0</v>
      </c>
      <c r="Z841" s="37">
        <f t="shared" si="629"/>
        <v>0</v>
      </c>
      <c r="AA841" s="37">
        <f t="shared" si="630"/>
        <v>0</v>
      </c>
      <c r="AB841" s="62">
        <f t="shared" si="631"/>
        <v>0</v>
      </c>
      <c r="AC841" s="37">
        <f t="shared" si="632"/>
        <v>0</v>
      </c>
      <c r="AD841" s="37">
        <f t="shared" si="633"/>
        <v>0</v>
      </c>
      <c r="AF841">
        <f>'Data TREND'!DL123</f>
        <v>130</v>
      </c>
      <c r="AG841" s="37">
        <f>'Data TREND'!EB123</f>
        <v>2463.2535467197736</v>
      </c>
      <c r="AH841" s="37">
        <f>'Data TREND'!EC123</f>
        <v>1975.5892595984064</v>
      </c>
      <c r="AI841" s="37">
        <f>'Data TREND'!ED123</f>
        <v>681.17896597859453</v>
      </c>
      <c r="AJ841" s="62">
        <f>'Data TREND'!EE123</f>
        <v>5119.5753986788504</v>
      </c>
      <c r="AK841" s="37">
        <f>'Data TREND'!EF123</f>
        <v>66.863244711028557</v>
      </c>
      <c r="AL841" s="37">
        <f>'Data TREND'!EG123</f>
        <v>27.186749070740191</v>
      </c>
      <c r="AN841" s="37">
        <f t="shared" si="634"/>
        <v>0</v>
      </c>
      <c r="AO841" s="37">
        <f t="shared" si="635"/>
        <v>0</v>
      </c>
      <c r="AP841" s="37">
        <f t="shared" si="636"/>
        <v>0</v>
      </c>
      <c r="AQ841" s="62">
        <f t="shared" si="637"/>
        <v>0</v>
      </c>
      <c r="AR841" s="37">
        <f t="shared" si="638"/>
        <v>0</v>
      </c>
      <c r="AS841" s="37">
        <f t="shared" si="639"/>
        <v>0</v>
      </c>
      <c r="AU841">
        <v>130</v>
      </c>
      <c r="AV841" s="37">
        <f t="shared" si="640"/>
        <v>1302.3102918589975</v>
      </c>
      <c r="AW841" s="37">
        <f t="shared" si="641"/>
        <v>1981.2118876139989</v>
      </c>
      <c r="AX841" s="37">
        <f t="shared" si="642"/>
        <v>687.65660830243053</v>
      </c>
      <c r="AY841" s="62">
        <f t="shared" si="643"/>
        <v>3970.4868569475611</v>
      </c>
      <c r="AZ841" s="37">
        <f t="shared" si="644"/>
        <v>60.853737246466956</v>
      </c>
      <c r="BA841" s="37">
        <f t="shared" si="645"/>
        <v>24.711022567339786</v>
      </c>
      <c r="BC841">
        <v>130</v>
      </c>
      <c r="BD841" s="37">
        <f>IF(Voorblad!$E$10=Rekenblad!BC841,Rekenblad!AV841,0)</f>
        <v>0</v>
      </c>
      <c r="BE841" s="37">
        <f>IF(Voorblad!$E$10=Rekenblad!BC841,Rekenblad!AW841,0)</f>
        <v>0</v>
      </c>
      <c r="BF841" s="37">
        <f>IF(Voorblad!$E$10=Rekenblad!BC841,Rekenblad!AX841,0)</f>
        <v>0</v>
      </c>
      <c r="BG841" s="62">
        <f>IF(Voorblad!$E$10=Rekenblad!BC841,Rekenblad!AY841,0)</f>
        <v>0</v>
      </c>
      <c r="BH841" s="37">
        <f>IF(Voorblad!$E$10=Rekenblad!BC841,Rekenblad!AZ841,0)</f>
        <v>0</v>
      </c>
      <c r="BI841" s="37">
        <f>IF(Voorblad!$E$10=Rekenblad!BC841,Rekenblad!BA841,0)</f>
        <v>0</v>
      </c>
      <c r="BK841">
        <v>130</v>
      </c>
      <c r="BL841" s="37">
        <f>IF(Voorblad!$E$14=Rekenblad!$BL$719,Rekenblad!BD841,0)</f>
        <v>0</v>
      </c>
      <c r="BM841" s="37">
        <f>IF(Voorblad!$E$14=Rekenblad!$BL$719,Rekenblad!BE841,0)</f>
        <v>0</v>
      </c>
      <c r="BN841" s="37">
        <f>IF(Voorblad!$E$14=Rekenblad!$BL$719,Rekenblad!BF841,0)</f>
        <v>0</v>
      </c>
      <c r="BO841" s="62">
        <f>IF(Voorblad!$E$14=Rekenblad!$BL$719,Rekenblad!BG841,0)</f>
        <v>0</v>
      </c>
      <c r="BP841" s="37">
        <f>IF(Voorblad!$E$14=Rekenblad!$BL$719,Rekenblad!BH841,0)</f>
        <v>0</v>
      </c>
      <c r="BQ841" s="37">
        <f>IF(Voorblad!$E$14=Rekenblad!$BL$719,Rekenblad!BI841,0)</f>
        <v>0</v>
      </c>
    </row>
    <row r="842" spans="2:69" x14ac:dyDescent="0.25">
      <c r="B842">
        <f>'Data TREND'!DL124</f>
        <v>131</v>
      </c>
      <c r="C842" s="37">
        <f>'Data TREND'!DN124</f>
        <v>1310.6715938364091</v>
      </c>
      <c r="D842" s="37">
        <f>'Data TREND'!DO124</f>
        <v>1996.024451048545</v>
      </c>
      <c r="E842" s="37">
        <f>'Data TREND'!DP124</f>
        <v>692.90945203384615</v>
      </c>
      <c r="F842" s="62">
        <f>'Data TREND'!DQ124</f>
        <v>3998.9067010433046</v>
      </c>
      <c r="G842" s="37">
        <f>'Data TREND'!DR124</f>
        <v>60.406035801260877</v>
      </c>
      <c r="H842" s="37">
        <f>'Data TREND'!DS124</f>
        <v>24.526763953872713</v>
      </c>
      <c r="J842" s="37">
        <f t="shared" si="622"/>
        <v>1310.6715938364091</v>
      </c>
      <c r="K842" s="37">
        <f t="shared" si="623"/>
        <v>1996.024451048545</v>
      </c>
      <c r="L842" s="37">
        <f t="shared" si="624"/>
        <v>692.90945203384615</v>
      </c>
      <c r="M842" s="62">
        <f t="shared" si="625"/>
        <v>3998.9067010433046</v>
      </c>
      <c r="N842" s="37">
        <f t="shared" si="626"/>
        <v>60.406035801260877</v>
      </c>
      <c r="O842" s="37">
        <f t="shared" si="627"/>
        <v>24.526763953872713</v>
      </c>
      <c r="Q842">
        <f>'Data TREND'!DL124</f>
        <v>131</v>
      </c>
      <c r="R842" s="37">
        <f>'Data TREND'!DU124</f>
        <v>1904.2425584592793</v>
      </c>
      <c r="S842" s="37">
        <f>'Data TREND'!DV124</f>
        <v>1993.0009310462228</v>
      </c>
      <c r="T842" s="37">
        <f>'Data TREND'!DW124</f>
        <v>689.73272385731991</v>
      </c>
      <c r="U842" s="62">
        <f>'Data TREND'!DX124</f>
        <v>4587.1932770902831</v>
      </c>
      <c r="V842" s="37">
        <f>'Data TREND'!DY124</f>
        <v>63.987741844143898</v>
      </c>
      <c r="W842" s="37">
        <f>'Data TREND'!DZ124</f>
        <v>26.038685712752532</v>
      </c>
      <c r="Y842" s="37">
        <f t="shared" si="628"/>
        <v>0</v>
      </c>
      <c r="Z842" s="37">
        <f t="shared" si="629"/>
        <v>0</v>
      </c>
      <c r="AA842" s="37">
        <f t="shared" si="630"/>
        <v>0</v>
      </c>
      <c r="AB842" s="62">
        <f t="shared" si="631"/>
        <v>0</v>
      </c>
      <c r="AC842" s="37">
        <f t="shared" si="632"/>
        <v>0</v>
      </c>
      <c r="AD842" s="37">
        <f t="shared" si="633"/>
        <v>0</v>
      </c>
      <c r="AF842">
        <f>'Data TREND'!DL124</f>
        <v>131</v>
      </c>
      <c r="AG842" s="37">
        <f>'Data TREND'!EB124</f>
        <v>2478.5347490519953</v>
      </c>
      <c r="AH842" s="37">
        <f>'Data TREND'!EC124</f>
        <v>1990.307465757169</v>
      </c>
      <c r="AI842" s="37">
        <f>'Data TREND'!ED124</f>
        <v>686.26926281355543</v>
      </c>
      <c r="AJ842" s="62">
        <f>'Data TREND'!EE124</f>
        <v>5154.6608507102674</v>
      </c>
      <c r="AK842" s="37">
        <f>'Data TREND'!EF124</f>
        <v>65.949065277290288</v>
      </c>
      <c r="AL842" s="37">
        <f>'Data TREND'!EG124</f>
        <v>26.811203539226504</v>
      </c>
      <c r="AN842" s="37">
        <f t="shared" si="634"/>
        <v>0</v>
      </c>
      <c r="AO842" s="37">
        <f t="shared" si="635"/>
        <v>0</v>
      </c>
      <c r="AP842" s="37">
        <f t="shared" si="636"/>
        <v>0</v>
      </c>
      <c r="AQ842" s="62">
        <f t="shared" si="637"/>
        <v>0</v>
      </c>
      <c r="AR842" s="37">
        <f t="shared" si="638"/>
        <v>0</v>
      </c>
      <c r="AS842" s="37">
        <f t="shared" si="639"/>
        <v>0</v>
      </c>
      <c r="AU842">
        <v>131</v>
      </c>
      <c r="AV842" s="37">
        <f t="shared" si="640"/>
        <v>1310.6715938364091</v>
      </c>
      <c r="AW842" s="37">
        <f t="shared" si="641"/>
        <v>1996.024451048545</v>
      </c>
      <c r="AX842" s="37">
        <f t="shared" si="642"/>
        <v>692.90945203384615</v>
      </c>
      <c r="AY842" s="62">
        <f t="shared" si="643"/>
        <v>3998.9067010433046</v>
      </c>
      <c r="AZ842" s="37">
        <f t="shared" si="644"/>
        <v>60.406035801260877</v>
      </c>
      <c r="BA842" s="37">
        <f t="shared" si="645"/>
        <v>24.526763953872713</v>
      </c>
      <c r="BC842">
        <v>131</v>
      </c>
      <c r="BD842" s="37">
        <f>IF(Voorblad!$E$10=Rekenblad!BC842,Rekenblad!AV842,0)</f>
        <v>0</v>
      </c>
      <c r="BE842" s="37">
        <f>IF(Voorblad!$E$10=Rekenblad!BC842,Rekenblad!AW842,0)</f>
        <v>0</v>
      </c>
      <c r="BF842" s="37">
        <f>IF(Voorblad!$E$10=Rekenblad!BC842,Rekenblad!AX842,0)</f>
        <v>0</v>
      </c>
      <c r="BG842" s="62">
        <f>IF(Voorblad!$E$10=Rekenblad!BC842,Rekenblad!AY842,0)</f>
        <v>0</v>
      </c>
      <c r="BH842" s="37">
        <f>IF(Voorblad!$E$10=Rekenblad!BC842,Rekenblad!AZ842,0)</f>
        <v>0</v>
      </c>
      <c r="BI842" s="37">
        <f>IF(Voorblad!$E$10=Rekenblad!BC842,Rekenblad!BA842,0)</f>
        <v>0</v>
      </c>
      <c r="BK842">
        <v>131</v>
      </c>
      <c r="BL842" s="37">
        <f>IF(Voorblad!$E$14=Rekenblad!$BL$719,Rekenblad!BD842,0)</f>
        <v>0</v>
      </c>
      <c r="BM842" s="37">
        <f>IF(Voorblad!$E$14=Rekenblad!$BL$719,Rekenblad!BE842,0)</f>
        <v>0</v>
      </c>
      <c r="BN842" s="37">
        <f>IF(Voorblad!$E$14=Rekenblad!$BL$719,Rekenblad!BF842,0)</f>
        <v>0</v>
      </c>
      <c r="BO842" s="62">
        <f>IF(Voorblad!$E$14=Rekenblad!$BL$719,Rekenblad!BG842,0)</f>
        <v>0</v>
      </c>
      <c r="BP842" s="37">
        <f>IF(Voorblad!$E$14=Rekenblad!$BL$719,Rekenblad!BH842,0)</f>
        <v>0</v>
      </c>
      <c r="BQ842" s="37">
        <f>IF(Voorblad!$E$14=Rekenblad!$BL$719,Rekenblad!BI842,0)</f>
        <v>0</v>
      </c>
    </row>
    <row r="843" spans="2:69" x14ac:dyDescent="0.25">
      <c r="B843">
        <f>'Data TREND'!DL125</f>
        <v>132</v>
      </c>
      <c r="C843" s="37">
        <f>'Data TREND'!DN125</f>
        <v>1319.0328958138207</v>
      </c>
      <c r="D843" s="37">
        <f>'Data TREND'!DO125</f>
        <v>2010.837014483091</v>
      </c>
      <c r="E843" s="37">
        <f>'Data TREND'!DP125</f>
        <v>698.16229576526189</v>
      </c>
      <c r="F843" s="62">
        <f>'Data TREND'!DQ125</f>
        <v>4027.3265451390489</v>
      </c>
      <c r="G843" s="37">
        <f>'Data TREND'!DR125</f>
        <v>59.958334356054799</v>
      </c>
      <c r="H843" s="37">
        <f>'Data TREND'!DS125</f>
        <v>24.342505340405641</v>
      </c>
      <c r="J843" s="37">
        <f t="shared" si="622"/>
        <v>1319.0328958138207</v>
      </c>
      <c r="K843" s="37">
        <f t="shared" si="623"/>
        <v>2010.837014483091</v>
      </c>
      <c r="L843" s="37">
        <f t="shared" si="624"/>
        <v>698.16229576526189</v>
      </c>
      <c r="M843" s="62">
        <f t="shared" si="625"/>
        <v>4027.3265451390489</v>
      </c>
      <c r="N843" s="37">
        <f t="shared" si="626"/>
        <v>59.958334356054799</v>
      </c>
      <c r="O843" s="37">
        <f t="shared" si="627"/>
        <v>24.342505340405641</v>
      </c>
      <c r="Q843">
        <f>'Data TREND'!DL125</f>
        <v>132</v>
      </c>
      <c r="R843" s="37">
        <f>'Data TREND'!DU125</f>
        <v>1916.142019623371</v>
      </c>
      <c r="S843" s="37">
        <f>'Data TREND'!DV125</f>
        <v>2007.7657329934036</v>
      </c>
      <c r="T843" s="37">
        <f>'Data TREND'!DW125</f>
        <v>694.9092753037703</v>
      </c>
      <c r="U843" s="62">
        <f>'Data TREND'!DX125</f>
        <v>4619.0353107525507</v>
      </c>
      <c r="V843" s="37">
        <f>'Data TREND'!DY125</f>
        <v>63.31803272829849</v>
      </c>
      <c r="W843" s="37">
        <f>'Data TREND'!DZ125</f>
        <v>25.764427239057724</v>
      </c>
      <c r="Y843" s="37">
        <f t="shared" si="628"/>
        <v>0</v>
      </c>
      <c r="Z843" s="37">
        <f t="shared" si="629"/>
        <v>0</v>
      </c>
      <c r="AA843" s="37">
        <f t="shared" si="630"/>
        <v>0</v>
      </c>
      <c r="AB843" s="62">
        <f t="shared" si="631"/>
        <v>0</v>
      </c>
      <c r="AC843" s="37">
        <f t="shared" si="632"/>
        <v>0</v>
      </c>
      <c r="AD843" s="37">
        <f t="shared" si="633"/>
        <v>0</v>
      </c>
      <c r="AF843">
        <f>'Data TREND'!DL125</f>
        <v>132</v>
      </c>
      <c r="AG843" s="37">
        <f>'Data TREND'!EB125</f>
        <v>2493.8159513842174</v>
      </c>
      <c r="AH843" s="37">
        <f>'Data TREND'!EC125</f>
        <v>2005.0256719159318</v>
      </c>
      <c r="AI843" s="37">
        <f>'Data TREND'!ED125</f>
        <v>691.35955964851621</v>
      </c>
      <c r="AJ843" s="62">
        <f>'Data TREND'!EE125</f>
        <v>5189.7463027416852</v>
      </c>
      <c r="AK843" s="37">
        <f>'Data TREND'!EF125</f>
        <v>65.034885843552019</v>
      </c>
      <c r="AL843" s="37">
        <f>'Data TREND'!EG125</f>
        <v>26.435658007712817</v>
      </c>
      <c r="AN843" s="37">
        <f t="shared" si="634"/>
        <v>0</v>
      </c>
      <c r="AO843" s="37">
        <f t="shared" si="635"/>
        <v>0</v>
      </c>
      <c r="AP843" s="37">
        <f t="shared" si="636"/>
        <v>0</v>
      </c>
      <c r="AQ843" s="62">
        <f t="shared" si="637"/>
        <v>0</v>
      </c>
      <c r="AR843" s="37">
        <f t="shared" si="638"/>
        <v>0</v>
      </c>
      <c r="AS843" s="37">
        <f t="shared" si="639"/>
        <v>0</v>
      </c>
      <c r="AU843">
        <v>132</v>
      </c>
      <c r="AV843" s="37">
        <f t="shared" si="640"/>
        <v>1319.0328958138207</v>
      </c>
      <c r="AW843" s="37">
        <f t="shared" si="641"/>
        <v>2010.837014483091</v>
      </c>
      <c r="AX843" s="37">
        <f t="shared" si="642"/>
        <v>698.16229576526189</v>
      </c>
      <c r="AY843" s="62">
        <f t="shared" si="643"/>
        <v>4027.3265451390489</v>
      </c>
      <c r="AZ843" s="37">
        <f t="shared" si="644"/>
        <v>59.958334356054799</v>
      </c>
      <c r="BA843" s="37">
        <f t="shared" si="645"/>
        <v>24.342505340405641</v>
      </c>
      <c r="BC843">
        <v>132</v>
      </c>
      <c r="BD843" s="37">
        <f>IF(Voorblad!$E$10=Rekenblad!BC843,Rekenblad!AV843,0)</f>
        <v>0</v>
      </c>
      <c r="BE843" s="37">
        <f>IF(Voorblad!$E$10=Rekenblad!BC843,Rekenblad!AW843,0)</f>
        <v>0</v>
      </c>
      <c r="BF843" s="37">
        <f>IF(Voorblad!$E$10=Rekenblad!BC843,Rekenblad!AX843,0)</f>
        <v>0</v>
      </c>
      <c r="BG843" s="62">
        <f>IF(Voorblad!$E$10=Rekenblad!BC843,Rekenblad!AY843,0)</f>
        <v>0</v>
      </c>
      <c r="BH843" s="37">
        <f>IF(Voorblad!$E$10=Rekenblad!BC843,Rekenblad!AZ843,0)</f>
        <v>0</v>
      </c>
      <c r="BI843" s="37">
        <f>IF(Voorblad!$E$10=Rekenblad!BC843,Rekenblad!BA843,0)</f>
        <v>0</v>
      </c>
      <c r="BK843">
        <v>132</v>
      </c>
      <c r="BL843" s="37">
        <f>IF(Voorblad!$E$14=Rekenblad!$BL$719,Rekenblad!BD843,0)</f>
        <v>0</v>
      </c>
      <c r="BM843" s="37">
        <f>IF(Voorblad!$E$14=Rekenblad!$BL$719,Rekenblad!BE843,0)</f>
        <v>0</v>
      </c>
      <c r="BN843" s="37">
        <f>IF(Voorblad!$E$14=Rekenblad!$BL$719,Rekenblad!BF843,0)</f>
        <v>0</v>
      </c>
      <c r="BO843" s="62">
        <f>IF(Voorblad!$E$14=Rekenblad!$BL$719,Rekenblad!BG843,0)</f>
        <v>0</v>
      </c>
      <c r="BP843" s="37">
        <f>IF(Voorblad!$E$14=Rekenblad!$BL$719,Rekenblad!BH843,0)</f>
        <v>0</v>
      </c>
      <c r="BQ843" s="37">
        <f>IF(Voorblad!$E$14=Rekenblad!$BL$719,Rekenblad!BI843,0)</f>
        <v>0</v>
      </c>
    </row>
    <row r="844" spans="2:69" x14ac:dyDescent="0.25">
      <c r="B844">
        <f>'Data TREND'!DL126</f>
        <v>133</v>
      </c>
      <c r="C844" s="37">
        <f>'Data TREND'!DN126</f>
        <v>1327.3941977912325</v>
      </c>
      <c r="D844" s="37">
        <f>'Data TREND'!DO126</f>
        <v>2025.6495779176369</v>
      </c>
      <c r="E844" s="37">
        <f>'Data TREND'!DP126</f>
        <v>703.41513949667763</v>
      </c>
      <c r="F844" s="62">
        <f>'Data TREND'!DQ126</f>
        <v>4055.7463892347923</v>
      </c>
      <c r="G844" s="37">
        <f>'Data TREND'!DR126</f>
        <v>59.51063291084872</v>
      </c>
      <c r="H844" s="37">
        <f>'Data TREND'!DS126</f>
        <v>24.158246726938568</v>
      </c>
      <c r="J844" s="37">
        <f t="shared" si="622"/>
        <v>1327.3941977912325</v>
      </c>
      <c r="K844" s="37">
        <f t="shared" si="623"/>
        <v>2025.6495779176369</v>
      </c>
      <c r="L844" s="37">
        <f t="shared" si="624"/>
        <v>703.41513949667763</v>
      </c>
      <c r="M844" s="62">
        <f t="shared" si="625"/>
        <v>4055.7463892347923</v>
      </c>
      <c r="N844" s="37">
        <f t="shared" si="626"/>
        <v>59.51063291084872</v>
      </c>
      <c r="O844" s="37">
        <f t="shared" si="627"/>
        <v>24.158246726938568</v>
      </c>
      <c r="Q844">
        <f>'Data TREND'!DL126</f>
        <v>133</v>
      </c>
      <c r="R844" s="37">
        <f>'Data TREND'!DU126</f>
        <v>1928.0414807874624</v>
      </c>
      <c r="S844" s="37">
        <f>'Data TREND'!DV126</f>
        <v>2022.5305349405844</v>
      </c>
      <c r="T844" s="37">
        <f>'Data TREND'!DW126</f>
        <v>700.0858267502208</v>
      </c>
      <c r="U844" s="62">
        <f>'Data TREND'!DX126</f>
        <v>4650.8773444148173</v>
      </c>
      <c r="V844" s="37">
        <f>'Data TREND'!DY126</f>
        <v>62.648323612453069</v>
      </c>
      <c r="W844" s="37">
        <f>'Data TREND'!DZ126</f>
        <v>25.490168765362917</v>
      </c>
      <c r="Y844" s="37">
        <f t="shared" si="628"/>
        <v>0</v>
      </c>
      <c r="Z844" s="37">
        <f t="shared" si="629"/>
        <v>0</v>
      </c>
      <c r="AA844" s="37">
        <f t="shared" si="630"/>
        <v>0</v>
      </c>
      <c r="AB844" s="62">
        <f t="shared" si="631"/>
        <v>0</v>
      </c>
      <c r="AC844" s="37">
        <f t="shared" si="632"/>
        <v>0</v>
      </c>
      <c r="AD844" s="37">
        <f t="shared" si="633"/>
        <v>0</v>
      </c>
      <c r="AF844">
        <f>'Data TREND'!DL126</f>
        <v>133</v>
      </c>
      <c r="AG844" s="37">
        <f>'Data TREND'!EB126</f>
        <v>2509.0971537164396</v>
      </c>
      <c r="AH844" s="37">
        <f>'Data TREND'!EC126</f>
        <v>2019.7438780746943</v>
      </c>
      <c r="AI844" s="37">
        <f>'Data TREND'!ED126</f>
        <v>696.44985648347699</v>
      </c>
      <c r="AJ844" s="62">
        <f>'Data TREND'!EE126</f>
        <v>5224.8317547731021</v>
      </c>
      <c r="AK844" s="37">
        <f>'Data TREND'!EF126</f>
        <v>64.120706409813749</v>
      </c>
      <c r="AL844" s="37">
        <f>'Data TREND'!EG126</f>
        <v>26.06011247619913</v>
      </c>
      <c r="AN844" s="37">
        <f t="shared" si="634"/>
        <v>0</v>
      </c>
      <c r="AO844" s="37">
        <f t="shared" si="635"/>
        <v>0</v>
      </c>
      <c r="AP844" s="37">
        <f t="shared" si="636"/>
        <v>0</v>
      </c>
      <c r="AQ844" s="62">
        <f t="shared" si="637"/>
        <v>0</v>
      </c>
      <c r="AR844" s="37">
        <f t="shared" si="638"/>
        <v>0</v>
      </c>
      <c r="AS844" s="37">
        <f t="shared" si="639"/>
        <v>0</v>
      </c>
      <c r="AU844">
        <v>133</v>
      </c>
      <c r="AV844" s="37">
        <f t="shared" si="640"/>
        <v>1327.3941977912325</v>
      </c>
      <c r="AW844" s="37">
        <f t="shared" si="641"/>
        <v>2025.6495779176369</v>
      </c>
      <c r="AX844" s="37">
        <f t="shared" si="642"/>
        <v>703.41513949667763</v>
      </c>
      <c r="AY844" s="62">
        <f t="shared" si="643"/>
        <v>4055.7463892347923</v>
      </c>
      <c r="AZ844" s="37">
        <f t="shared" si="644"/>
        <v>59.51063291084872</v>
      </c>
      <c r="BA844" s="37">
        <f t="shared" si="645"/>
        <v>24.158246726938568</v>
      </c>
      <c r="BC844">
        <v>133</v>
      </c>
      <c r="BD844" s="37">
        <f>IF(Voorblad!$E$10=Rekenblad!BC844,Rekenblad!AV844,0)</f>
        <v>0</v>
      </c>
      <c r="BE844" s="37">
        <f>IF(Voorblad!$E$10=Rekenblad!BC844,Rekenblad!AW844,0)</f>
        <v>0</v>
      </c>
      <c r="BF844" s="37">
        <f>IF(Voorblad!$E$10=Rekenblad!BC844,Rekenblad!AX844,0)</f>
        <v>0</v>
      </c>
      <c r="BG844" s="62">
        <f>IF(Voorblad!$E$10=Rekenblad!BC844,Rekenblad!AY844,0)</f>
        <v>0</v>
      </c>
      <c r="BH844" s="37">
        <f>IF(Voorblad!$E$10=Rekenblad!BC844,Rekenblad!AZ844,0)</f>
        <v>0</v>
      </c>
      <c r="BI844" s="37">
        <f>IF(Voorblad!$E$10=Rekenblad!BC844,Rekenblad!BA844,0)</f>
        <v>0</v>
      </c>
      <c r="BK844">
        <v>133</v>
      </c>
      <c r="BL844" s="37">
        <f>IF(Voorblad!$E$14=Rekenblad!$BL$719,Rekenblad!BD844,0)</f>
        <v>0</v>
      </c>
      <c r="BM844" s="37">
        <f>IF(Voorblad!$E$14=Rekenblad!$BL$719,Rekenblad!BE844,0)</f>
        <v>0</v>
      </c>
      <c r="BN844" s="37">
        <f>IF(Voorblad!$E$14=Rekenblad!$BL$719,Rekenblad!BF844,0)</f>
        <v>0</v>
      </c>
      <c r="BO844" s="62">
        <f>IF(Voorblad!$E$14=Rekenblad!$BL$719,Rekenblad!BG844,0)</f>
        <v>0</v>
      </c>
      <c r="BP844" s="37">
        <f>IF(Voorblad!$E$14=Rekenblad!$BL$719,Rekenblad!BH844,0)</f>
        <v>0</v>
      </c>
      <c r="BQ844" s="37">
        <f>IF(Voorblad!$E$14=Rekenblad!$BL$719,Rekenblad!BI844,0)</f>
        <v>0</v>
      </c>
    </row>
    <row r="845" spans="2:69" x14ac:dyDescent="0.25">
      <c r="B845">
        <f>'Data TREND'!DL127</f>
        <v>134</v>
      </c>
      <c r="C845" s="37">
        <f>'Data TREND'!DN127</f>
        <v>1335.7554997686441</v>
      </c>
      <c r="D845" s="37">
        <f>'Data TREND'!DO127</f>
        <v>2040.4621413521829</v>
      </c>
      <c r="E845" s="37">
        <f>'Data TREND'!DP127</f>
        <v>708.66798322809336</v>
      </c>
      <c r="F845" s="62">
        <f>'Data TREND'!DQ127</f>
        <v>4084.1662333305358</v>
      </c>
      <c r="G845" s="37">
        <f>'Data TREND'!DR127</f>
        <v>59.062931465642635</v>
      </c>
      <c r="H845" s="37">
        <f>'Data TREND'!DS127</f>
        <v>23.973988113471499</v>
      </c>
      <c r="J845" s="37">
        <f t="shared" si="622"/>
        <v>1335.7554997686441</v>
      </c>
      <c r="K845" s="37">
        <f t="shared" si="623"/>
        <v>2040.4621413521829</v>
      </c>
      <c r="L845" s="37">
        <f t="shared" si="624"/>
        <v>708.66798322809336</v>
      </c>
      <c r="M845" s="62">
        <f t="shared" si="625"/>
        <v>4084.1662333305358</v>
      </c>
      <c r="N845" s="37">
        <f t="shared" si="626"/>
        <v>59.062931465642635</v>
      </c>
      <c r="O845" s="37">
        <f t="shared" si="627"/>
        <v>23.973988113471499</v>
      </c>
      <c r="Q845">
        <f>'Data TREND'!DL127</f>
        <v>134</v>
      </c>
      <c r="R845" s="37">
        <f>'Data TREND'!DU127</f>
        <v>1939.9409419515539</v>
      </c>
      <c r="S845" s="37">
        <f>'Data TREND'!DV127</f>
        <v>2037.2953368877652</v>
      </c>
      <c r="T845" s="37">
        <f>'Data TREND'!DW127</f>
        <v>705.26237819667119</v>
      </c>
      <c r="U845" s="62">
        <f>'Data TREND'!DX127</f>
        <v>4682.7193780770849</v>
      </c>
      <c r="V845" s="37">
        <f>'Data TREND'!DY127</f>
        <v>61.978614496607662</v>
      </c>
      <c r="W845" s="37">
        <f>'Data TREND'!DZ127</f>
        <v>25.215910291668116</v>
      </c>
      <c r="Y845" s="37">
        <f t="shared" si="628"/>
        <v>0</v>
      </c>
      <c r="Z845" s="37">
        <f t="shared" si="629"/>
        <v>0</v>
      </c>
      <c r="AA845" s="37">
        <f t="shared" si="630"/>
        <v>0</v>
      </c>
      <c r="AB845" s="62">
        <f t="shared" si="631"/>
        <v>0</v>
      </c>
      <c r="AC845" s="37">
        <f t="shared" si="632"/>
        <v>0</v>
      </c>
      <c r="AD845" s="37">
        <f t="shared" si="633"/>
        <v>0</v>
      </c>
      <c r="AF845">
        <f>'Data TREND'!DL127</f>
        <v>134</v>
      </c>
      <c r="AG845" s="37">
        <f>'Data TREND'!EB127</f>
        <v>2524.3783560486613</v>
      </c>
      <c r="AH845" s="37">
        <f>'Data TREND'!EC127</f>
        <v>2034.4620842334571</v>
      </c>
      <c r="AI845" s="37">
        <f>'Data TREND'!ED127</f>
        <v>701.54015331843777</v>
      </c>
      <c r="AJ845" s="62">
        <f>'Data TREND'!EE127</f>
        <v>5259.9172068045191</v>
      </c>
      <c r="AK845" s="37">
        <f>'Data TREND'!EF127</f>
        <v>63.20652697607548</v>
      </c>
      <c r="AL845" s="37">
        <f>'Data TREND'!EG127</f>
        <v>25.684566944685443</v>
      </c>
      <c r="AN845" s="37">
        <f t="shared" si="634"/>
        <v>0</v>
      </c>
      <c r="AO845" s="37">
        <f t="shared" si="635"/>
        <v>0</v>
      </c>
      <c r="AP845" s="37">
        <f t="shared" si="636"/>
        <v>0</v>
      </c>
      <c r="AQ845" s="62">
        <f t="shared" si="637"/>
        <v>0</v>
      </c>
      <c r="AR845" s="37">
        <f t="shared" si="638"/>
        <v>0</v>
      </c>
      <c r="AS845" s="37">
        <f t="shared" si="639"/>
        <v>0</v>
      </c>
      <c r="AU845">
        <v>134</v>
      </c>
      <c r="AV845" s="37">
        <f t="shared" si="640"/>
        <v>1335.7554997686441</v>
      </c>
      <c r="AW845" s="37">
        <f t="shared" si="641"/>
        <v>2040.4621413521829</v>
      </c>
      <c r="AX845" s="37">
        <f t="shared" si="642"/>
        <v>708.66798322809336</v>
      </c>
      <c r="AY845" s="62">
        <f t="shared" si="643"/>
        <v>4084.1662333305358</v>
      </c>
      <c r="AZ845" s="37">
        <f t="shared" si="644"/>
        <v>59.062931465642635</v>
      </c>
      <c r="BA845" s="37">
        <f t="shared" si="645"/>
        <v>23.973988113471499</v>
      </c>
      <c r="BC845">
        <v>134</v>
      </c>
      <c r="BD845" s="37">
        <f>IF(Voorblad!$E$10=Rekenblad!BC845,Rekenblad!AV845,0)</f>
        <v>0</v>
      </c>
      <c r="BE845" s="37">
        <f>IF(Voorblad!$E$10=Rekenblad!BC845,Rekenblad!AW845,0)</f>
        <v>0</v>
      </c>
      <c r="BF845" s="37">
        <f>IF(Voorblad!$E$10=Rekenblad!BC845,Rekenblad!AX845,0)</f>
        <v>0</v>
      </c>
      <c r="BG845" s="62">
        <f>IF(Voorblad!$E$10=Rekenblad!BC845,Rekenblad!AY845,0)</f>
        <v>0</v>
      </c>
      <c r="BH845" s="37">
        <f>IF(Voorblad!$E$10=Rekenblad!BC845,Rekenblad!AZ845,0)</f>
        <v>0</v>
      </c>
      <c r="BI845" s="37">
        <f>IF(Voorblad!$E$10=Rekenblad!BC845,Rekenblad!BA845,0)</f>
        <v>0</v>
      </c>
      <c r="BK845">
        <v>134</v>
      </c>
      <c r="BL845" s="37">
        <f>IF(Voorblad!$E$14=Rekenblad!$BL$719,Rekenblad!BD845,0)</f>
        <v>0</v>
      </c>
      <c r="BM845" s="37">
        <f>IF(Voorblad!$E$14=Rekenblad!$BL$719,Rekenblad!BE845,0)</f>
        <v>0</v>
      </c>
      <c r="BN845" s="37">
        <f>IF(Voorblad!$E$14=Rekenblad!$BL$719,Rekenblad!BF845,0)</f>
        <v>0</v>
      </c>
      <c r="BO845" s="62">
        <f>IF(Voorblad!$E$14=Rekenblad!$BL$719,Rekenblad!BG845,0)</f>
        <v>0</v>
      </c>
      <c r="BP845" s="37">
        <f>IF(Voorblad!$E$14=Rekenblad!$BL$719,Rekenblad!BH845,0)</f>
        <v>0</v>
      </c>
      <c r="BQ845" s="37">
        <f>IF(Voorblad!$E$14=Rekenblad!$BL$719,Rekenblad!BI845,0)</f>
        <v>0</v>
      </c>
    </row>
    <row r="846" spans="2:69" x14ac:dyDescent="0.25">
      <c r="B846">
        <f>'Data TREND'!DL128</f>
        <v>135</v>
      </c>
      <c r="C846" s="37">
        <f>'Data TREND'!DN128</f>
        <v>1344.1168017460557</v>
      </c>
      <c r="D846" s="37">
        <f>'Data TREND'!DO128</f>
        <v>2055.2747047867288</v>
      </c>
      <c r="E846" s="37">
        <f>'Data TREND'!DP128</f>
        <v>713.9208269595091</v>
      </c>
      <c r="F846" s="62">
        <f>'Data TREND'!DQ128</f>
        <v>4112.5860774262792</v>
      </c>
      <c r="G846" s="37">
        <f>'Data TREND'!DR128</f>
        <v>58.615230020436556</v>
      </c>
      <c r="H846" s="37">
        <f>'Data TREND'!DS128</f>
        <v>23.789729500004427</v>
      </c>
      <c r="J846" s="37">
        <f t="shared" si="622"/>
        <v>1344.1168017460557</v>
      </c>
      <c r="K846" s="37">
        <f t="shared" si="623"/>
        <v>2055.2747047867288</v>
      </c>
      <c r="L846" s="37">
        <f t="shared" si="624"/>
        <v>713.9208269595091</v>
      </c>
      <c r="M846" s="62">
        <f t="shared" si="625"/>
        <v>4112.5860774262792</v>
      </c>
      <c r="N846" s="37">
        <f t="shared" si="626"/>
        <v>58.615230020436556</v>
      </c>
      <c r="O846" s="37">
        <f t="shared" si="627"/>
        <v>23.789729500004427</v>
      </c>
      <c r="Q846">
        <f>'Data TREND'!DL128</f>
        <v>135</v>
      </c>
      <c r="R846" s="37">
        <f>'Data TREND'!DU128</f>
        <v>1951.8404031156454</v>
      </c>
      <c r="S846" s="37">
        <f>'Data TREND'!DV128</f>
        <v>2052.060138834946</v>
      </c>
      <c r="T846" s="37">
        <f>'Data TREND'!DW128</f>
        <v>710.43892964312158</v>
      </c>
      <c r="U846" s="62">
        <f>'Data TREND'!DX128</f>
        <v>4714.5614117393525</v>
      </c>
      <c r="V846" s="37">
        <f>'Data TREND'!DY128</f>
        <v>61.308905380762241</v>
      </c>
      <c r="W846" s="37">
        <f>'Data TREND'!DZ128</f>
        <v>24.941651817973309</v>
      </c>
      <c r="Y846" s="37">
        <f t="shared" si="628"/>
        <v>0</v>
      </c>
      <c r="Z846" s="37">
        <f t="shared" si="629"/>
        <v>0</v>
      </c>
      <c r="AA846" s="37">
        <f t="shared" si="630"/>
        <v>0</v>
      </c>
      <c r="AB846" s="62">
        <f t="shared" si="631"/>
        <v>0</v>
      </c>
      <c r="AC846" s="37">
        <f t="shared" si="632"/>
        <v>0</v>
      </c>
      <c r="AD846" s="37">
        <f t="shared" si="633"/>
        <v>0</v>
      </c>
      <c r="AF846">
        <f>'Data TREND'!DL128</f>
        <v>135</v>
      </c>
      <c r="AG846" s="37">
        <f>'Data TREND'!EB128</f>
        <v>2539.659558380883</v>
      </c>
      <c r="AH846" s="37">
        <f>'Data TREND'!EC128</f>
        <v>2049.1802903922198</v>
      </c>
      <c r="AI846" s="37">
        <f>'Data TREND'!ED128</f>
        <v>706.63045015339856</v>
      </c>
      <c r="AJ846" s="62">
        <f>'Data TREND'!EE128</f>
        <v>5295.0026588359369</v>
      </c>
      <c r="AK846" s="37">
        <f>'Data TREND'!EF128</f>
        <v>62.292347542337211</v>
      </c>
      <c r="AL846" s="37">
        <f>'Data TREND'!EG128</f>
        <v>25.309021413171756</v>
      </c>
      <c r="AN846" s="37">
        <f t="shared" si="634"/>
        <v>0</v>
      </c>
      <c r="AO846" s="37">
        <f t="shared" si="635"/>
        <v>0</v>
      </c>
      <c r="AP846" s="37">
        <f t="shared" si="636"/>
        <v>0</v>
      </c>
      <c r="AQ846" s="62">
        <f t="shared" si="637"/>
        <v>0</v>
      </c>
      <c r="AR846" s="37">
        <f t="shared" si="638"/>
        <v>0</v>
      </c>
      <c r="AS846" s="37">
        <f t="shared" si="639"/>
        <v>0</v>
      </c>
      <c r="AU846">
        <v>135</v>
      </c>
      <c r="AV846" s="37">
        <f t="shared" si="640"/>
        <v>1344.1168017460557</v>
      </c>
      <c r="AW846" s="37">
        <f t="shared" si="641"/>
        <v>2055.2747047867288</v>
      </c>
      <c r="AX846" s="37">
        <f t="shared" si="642"/>
        <v>713.9208269595091</v>
      </c>
      <c r="AY846" s="62">
        <f t="shared" si="643"/>
        <v>4112.5860774262792</v>
      </c>
      <c r="AZ846" s="37">
        <f t="shared" si="644"/>
        <v>58.615230020436556</v>
      </c>
      <c r="BA846" s="37">
        <f t="shared" si="645"/>
        <v>23.789729500004427</v>
      </c>
      <c r="BC846">
        <v>135</v>
      </c>
      <c r="BD846" s="37">
        <f>IF(Voorblad!$E$10=Rekenblad!BC846,Rekenblad!AV846,0)</f>
        <v>0</v>
      </c>
      <c r="BE846" s="37">
        <f>IF(Voorblad!$E$10=Rekenblad!BC846,Rekenblad!AW846,0)</f>
        <v>0</v>
      </c>
      <c r="BF846" s="37">
        <f>IF(Voorblad!$E$10=Rekenblad!BC846,Rekenblad!AX846,0)</f>
        <v>0</v>
      </c>
      <c r="BG846" s="62">
        <f>IF(Voorblad!$E$10=Rekenblad!BC846,Rekenblad!AY846,0)</f>
        <v>0</v>
      </c>
      <c r="BH846" s="37">
        <f>IF(Voorblad!$E$10=Rekenblad!BC846,Rekenblad!AZ846,0)</f>
        <v>0</v>
      </c>
      <c r="BI846" s="37">
        <f>IF(Voorblad!$E$10=Rekenblad!BC846,Rekenblad!BA846,0)</f>
        <v>0</v>
      </c>
      <c r="BK846">
        <v>135</v>
      </c>
      <c r="BL846" s="37">
        <f>IF(Voorblad!$E$14=Rekenblad!$BL$719,Rekenblad!BD846,0)</f>
        <v>0</v>
      </c>
      <c r="BM846" s="37">
        <f>IF(Voorblad!$E$14=Rekenblad!$BL$719,Rekenblad!BE846,0)</f>
        <v>0</v>
      </c>
      <c r="BN846" s="37">
        <f>IF(Voorblad!$E$14=Rekenblad!$BL$719,Rekenblad!BF846,0)</f>
        <v>0</v>
      </c>
      <c r="BO846" s="62">
        <f>IF(Voorblad!$E$14=Rekenblad!$BL$719,Rekenblad!BG846,0)</f>
        <v>0</v>
      </c>
      <c r="BP846" s="37">
        <f>IF(Voorblad!$E$14=Rekenblad!$BL$719,Rekenblad!BH846,0)</f>
        <v>0</v>
      </c>
      <c r="BQ846" s="37">
        <f>IF(Voorblad!$E$14=Rekenblad!$BL$719,Rekenblad!BI846,0)</f>
        <v>0</v>
      </c>
    </row>
    <row r="847" spans="2:69" x14ac:dyDescent="0.25">
      <c r="B847">
        <f>'Data TREND'!DL129</f>
        <v>136</v>
      </c>
      <c r="C847" s="37">
        <f>'Data TREND'!DN129</f>
        <v>1352.4781037234673</v>
      </c>
      <c r="D847" s="37">
        <f>'Data TREND'!DO129</f>
        <v>2070.0872682212748</v>
      </c>
      <c r="E847" s="37">
        <f>'Data TREND'!DP129</f>
        <v>719.17367069092484</v>
      </c>
      <c r="F847" s="62">
        <f>'Data TREND'!DQ129</f>
        <v>4141.0059215220226</v>
      </c>
      <c r="G847" s="37">
        <f>'Data TREND'!DR129</f>
        <v>58.167528575230477</v>
      </c>
      <c r="H847" s="37">
        <f>'Data TREND'!DS129</f>
        <v>23.605470886537354</v>
      </c>
      <c r="J847" s="37">
        <f t="shared" si="622"/>
        <v>1352.4781037234673</v>
      </c>
      <c r="K847" s="37">
        <f t="shared" si="623"/>
        <v>2070.0872682212748</v>
      </c>
      <c r="L847" s="37">
        <f t="shared" si="624"/>
        <v>719.17367069092484</v>
      </c>
      <c r="M847" s="62">
        <f t="shared" si="625"/>
        <v>4141.0059215220226</v>
      </c>
      <c r="N847" s="37">
        <f t="shared" si="626"/>
        <v>58.167528575230477</v>
      </c>
      <c r="O847" s="37">
        <f t="shared" si="627"/>
        <v>23.605470886537354</v>
      </c>
      <c r="Q847">
        <f>'Data TREND'!DL129</f>
        <v>136</v>
      </c>
      <c r="R847" s="37">
        <f>'Data TREND'!DU129</f>
        <v>1963.7398642797368</v>
      </c>
      <c r="S847" s="37">
        <f>'Data TREND'!DV129</f>
        <v>2066.8249407821268</v>
      </c>
      <c r="T847" s="37">
        <f>'Data TREND'!DW129</f>
        <v>715.61548108957197</v>
      </c>
      <c r="U847" s="62">
        <f>'Data TREND'!DX129</f>
        <v>4746.40344540162</v>
      </c>
      <c r="V847" s="37">
        <f>'Data TREND'!DY129</f>
        <v>60.639196264916833</v>
      </c>
      <c r="W847" s="37">
        <f>'Data TREND'!DZ129</f>
        <v>24.667393344278501</v>
      </c>
      <c r="Y847" s="37">
        <f t="shared" si="628"/>
        <v>0</v>
      </c>
      <c r="Z847" s="37">
        <f t="shared" si="629"/>
        <v>0</v>
      </c>
      <c r="AA847" s="37">
        <f t="shared" si="630"/>
        <v>0</v>
      </c>
      <c r="AB847" s="62">
        <f t="shared" si="631"/>
        <v>0</v>
      </c>
      <c r="AC847" s="37">
        <f t="shared" si="632"/>
        <v>0</v>
      </c>
      <c r="AD847" s="37">
        <f t="shared" si="633"/>
        <v>0</v>
      </c>
      <c r="AF847">
        <f>'Data TREND'!DL129</f>
        <v>136</v>
      </c>
      <c r="AG847" s="37">
        <f>'Data TREND'!EB129</f>
        <v>2554.9407607131052</v>
      </c>
      <c r="AH847" s="37">
        <f>'Data TREND'!EC129</f>
        <v>2063.8984965509821</v>
      </c>
      <c r="AI847" s="37">
        <f>'Data TREND'!ED129</f>
        <v>711.72074698835945</v>
      </c>
      <c r="AJ847" s="62">
        <f>'Data TREND'!EE129</f>
        <v>5330.0881108673539</v>
      </c>
      <c r="AK847" s="37">
        <f>'Data TREND'!EF129</f>
        <v>61.378168108598942</v>
      </c>
      <c r="AL847" s="37">
        <f>'Data TREND'!EG129</f>
        <v>24.933475881658069</v>
      </c>
      <c r="AN847" s="37">
        <f t="shared" si="634"/>
        <v>0</v>
      </c>
      <c r="AO847" s="37">
        <f t="shared" si="635"/>
        <v>0</v>
      </c>
      <c r="AP847" s="37">
        <f t="shared" si="636"/>
        <v>0</v>
      </c>
      <c r="AQ847" s="62">
        <f t="shared" si="637"/>
        <v>0</v>
      </c>
      <c r="AR847" s="37">
        <f t="shared" si="638"/>
        <v>0</v>
      </c>
      <c r="AS847" s="37">
        <f t="shared" si="639"/>
        <v>0</v>
      </c>
      <c r="AU847">
        <v>136</v>
      </c>
      <c r="AV847" s="37">
        <f t="shared" si="640"/>
        <v>1352.4781037234673</v>
      </c>
      <c r="AW847" s="37">
        <f t="shared" si="641"/>
        <v>2070.0872682212748</v>
      </c>
      <c r="AX847" s="37">
        <f t="shared" si="642"/>
        <v>719.17367069092484</v>
      </c>
      <c r="AY847" s="62">
        <f t="shared" si="643"/>
        <v>4141.0059215220226</v>
      </c>
      <c r="AZ847" s="37">
        <f t="shared" si="644"/>
        <v>58.167528575230477</v>
      </c>
      <c r="BA847" s="37">
        <f t="shared" si="645"/>
        <v>23.605470886537354</v>
      </c>
      <c r="BC847">
        <v>136</v>
      </c>
      <c r="BD847" s="37">
        <f>IF(Voorblad!$E$10=Rekenblad!BC847,Rekenblad!AV847,0)</f>
        <v>0</v>
      </c>
      <c r="BE847" s="37">
        <f>IF(Voorblad!$E$10=Rekenblad!BC847,Rekenblad!AW847,0)</f>
        <v>0</v>
      </c>
      <c r="BF847" s="37">
        <f>IF(Voorblad!$E$10=Rekenblad!BC847,Rekenblad!AX847,0)</f>
        <v>0</v>
      </c>
      <c r="BG847" s="62">
        <f>IF(Voorblad!$E$10=Rekenblad!BC847,Rekenblad!AY847,0)</f>
        <v>0</v>
      </c>
      <c r="BH847" s="37">
        <f>IF(Voorblad!$E$10=Rekenblad!BC847,Rekenblad!AZ847,0)</f>
        <v>0</v>
      </c>
      <c r="BI847" s="37">
        <f>IF(Voorblad!$E$10=Rekenblad!BC847,Rekenblad!BA847,0)</f>
        <v>0</v>
      </c>
      <c r="BK847">
        <v>136</v>
      </c>
      <c r="BL847" s="37">
        <f>IF(Voorblad!$E$14=Rekenblad!$BL$719,Rekenblad!BD847,0)</f>
        <v>0</v>
      </c>
      <c r="BM847" s="37">
        <f>IF(Voorblad!$E$14=Rekenblad!$BL$719,Rekenblad!BE847,0)</f>
        <v>0</v>
      </c>
      <c r="BN847" s="37">
        <f>IF(Voorblad!$E$14=Rekenblad!$BL$719,Rekenblad!BF847,0)</f>
        <v>0</v>
      </c>
      <c r="BO847" s="62">
        <f>IF(Voorblad!$E$14=Rekenblad!$BL$719,Rekenblad!BG847,0)</f>
        <v>0</v>
      </c>
      <c r="BP847" s="37">
        <f>IF(Voorblad!$E$14=Rekenblad!$BL$719,Rekenblad!BH847,0)</f>
        <v>0</v>
      </c>
      <c r="BQ847" s="37">
        <f>IF(Voorblad!$E$14=Rekenblad!$BL$719,Rekenblad!BI847,0)</f>
        <v>0</v>
      </c>
    </row>
    <row r="848" spans="2:69" x14ac:dyDescent="0.25">
      <c r="B848">
        <f>'Data TREND'!DL130</f>
        <v>137</v>
      </c>
      <c r="C848" s="37">
        <f>'Data TREND'!DN130</f>
        <v>1360.8394057008788</v>
      </c>
      <c r="D848" s="37">
        <f>'Data TREND'!DO130</f>
        <v>2084.8998316558209</v>
      </c>
      <c r="E848" s="37">
        <f>'Data TREND'!DP130</f>
        <v>724.42651442234046</v>
      </c>
      <c r="F848" s="62">
        <f>'Data TREND'!DQ130</f>
        <v>4169.425765617767</v>
      </c>
      <c r="G848" s="37">
        <f>'Data TREND'!DR130</f>
        <v>57.719827130024392</v>
      </c>
      <c r="H848" s="37">
        <f>'Data TREND'!DS130</f>
        <v>23.421212273070282</v>
      </c>
      <c r="J848" s="37">
        <f t="shared" si="622"/>
        <v>1360.8394057008788</v>
      </c>
      <c r="K848" s="37">
        <f t="shared" si="623"/>
        <v>2084.8998316558209</v>
      </c>
      <c r="L848" s="37">
        <f t="shared" si="624"/>
        <v>724.42651442234046</v>
      </c>
      <c r="M848" s="62">
        <f t="shared" si="625"/>
        <v>4169.425765617767</v>
      </c>
      <c r="N848" s="37">
        <f t="shared" si="626"/>
        <v>57.719827130024392</v>
      </c>
      <c r="O848" s="37">
        <f t="shared" si="627"/>
        <v>23.421212273070282</v>
      </c>
      <c r="Q848">
        <f>'Data TREND'!DL130</f>
        <v>137</v>
      </c>
      <c r="R848" s="37">
        <f>'Data TREND'!DU130</f>
        <v>1975.6393254438283</v>
      </c>
      <c r="S848" s="37">
        <f>'Data TREND'!DV130</f>
        <v>2081.5897427293075</v>
      </c>
      <c r="T848" s="37">
        <f>'Data TREND'!DW130</f>
        <v>720.79203253602248</v>
      </c>
      <c r="U848" s="62">
        <f>'Data TREND'!DX130</f>
        <v>4778.2454790638876</v>
      </c>
      <c r="V848" s="37">
        <f>'Data TREND'!DY130</f>
        <v>59.969487149071412</v>
      </c>
      <c r="W848" s="37">
        <f>'Data TREND'!DZ130</f>
        <v>24.393134870583701</v>
      </c>
      <c r="Y848" s="37">
        <f t="shared" si="628"/>
        <v>0</v>
      </c>
      <c r="Z848" s="37">
        <f t="shared" si="629"/>
        <v>0</v>
      </c>
      <c r="AA848" s="37">
        <f t="shared" si="630"/>
        <v>0</v>
      </c>
      <c r="AB848" s="62">
        <f t="shared" si="631"/>
        <v>0</v>
      </c>
      <c r="AC848" s="37">
        <f t="shared" si="632"/>
        <v>0</v>
      </c>
      <c r="AD848" s="37">
        <f t="shared" si="633"/>
        <v>0</v>
      </c>
      <c r="AF848">
        <f>'Data TREND'!DL130</f>
        <v>137</v>
      </c>
      <c r="AG848" s="37">
        <f>'Data TREND'!EB130</f>
        <v>2570.2219630453274</v>
      </c>
      <c r="AH848" s="37">
        <f>'Data TREND'!EC130</f>
        <v>2078.6167027097449</v>
      </c>
      <c r="AI848" s="37">
        <f>'Data TREND'!ED130</f>
        <v>716.81104382332023</v>
      </c>
      <c r="AJ848" s="62">
        <f>'Data TREND'!EE130</f>
        <v>5365.1735628987708</v>
      </c>
      <c r="AK848" s="37">
        <f>'Data TREND'!EF130</f>
        <v>60.463988674860673</v>
      </c>
      <c r="AL848" s="37">
        <f>'Data TREND'!EG130</f>
        <v>24.557930350144382</v>
      </c>
      <c r="AN848" s="37">
        <f t="shared" si="634"/>
        <v>0</v>
      </c>
      <c r="AO848" s="37">
        <f t="shared" si="635"/>
        <v>0</v>
      </c>
      <c r="AP848" s="37">
        <f t="shared" si="636"/>
        <v>0</v>
      </c>
      <c r="AQ848" s="62">
        <f t="shared" si="637"/>
        <v>0</v>
      </c>
      <c r="AR848" s="37">
        <f t="shared" si="638"/>
        <v>0</v>
      </c>
      <c r="AS848" s="37">
        <f t="shared" si="639"/>
        <v>0</v>
      </c>
      <c r="AU848">
        <v>137</v>
      </c>
      <c r="AV848" s="37">
        <f t="shared" si="640"/>
        <v>1360.8394057008788</v>
      </c>
      <c r="AW848" s="37">
        <f t="shared" si="641"/>
        <v>2084.8998316558209</v>
      </c>
      <c r="AX848" s="37">
        <f t="shared" si="642"/>
        <v>724.42651442234046</v>
      </c>
      <c r="AY848" s="62">
        <f t="shared" si="643"/>
        <v>4169.425765617767</v>
      </c>
      <c r="AZ848" s="37">
        <f t="shared" si="644"/>
        <v>57.719827130024392</v>
      </c>
      <c r="BA848" s="37">
        <f t="shared" si="645"/>
        <v>23.421212273070282</v>
      </c>
      <c r="BC848">
        <v>137</v>
      </c>
      <c r="BD848" s="37">
        <f>IF(Voorblad!$E$10=Rekenblad!BC848,Rekenblad!AV848,0)</f>
        <v>0</v>
      </c>
      <c r="BE848" s="37">
        <f>IF(Voorblad!$E$10=Rekenblad!BC848,Rekenblad!AW848,0)</f>
        <v>0</v>
      </c>
      <c r="BF848" s="37">
        <f>IF(Voorblad!$E$10=Rekenblad!BC848,Rekenblad!AX848,0)</f>
        <v>0</v>
      </c>
      <c r="BG848" s="62">
        <f>IF(Voorblad!$E$10=Rekenblad!BC848,Rekenblad!AY848,0)</f>
        <v>0</v>
      </c>
      <c r="BH848" s="37">
        <f>IF(Voorblad!$E$10=Rekenblad!BC848,Rekenblad!AZ848,0)</f>
        <v>0</v>
      </c>
      <c r="BI848" s="37">
        <f>IF(Voorblad!$E$10=Rekenblad!BC848,Rekenblad!BA848,0)</f>
        <v>0</v>
      </c>
      <c r="BK848">
        <v>137</v>
      </c>
      <c r="BL848" s="37">
        <f>IF(Voorblad!$E$14=Rekenblad!$BL$719,Rekenblad!BD848,0)</f>
        <v>0</v>
      </c>
      <c r="BM848" s="37">
        <f>IF(Voorblad!$E$14=Rekenblad!$BL$719,Rekenblad!BE848,0)</f>
        <v>0</v>
      </c>
      <c r="BN848" s="37">
        <f>IF(Voorblad!$E$14=Rekenblad!$BL$719,Rekenblad!BF848,0)</f>
        <v>0</v>
      </c>
      <c r="BO848" s="62">
        <f>IF(Voorblad!$E$14=Rekenblad!$BL$719,Rekenblad!BG848,0)</f>
        <v>0</v>
      </c>
      <c r="BP848" s="37">
        <f>IF(Voorblad!$E$14=Rekenblad!$BL$719,Rekenblad!BH848,0)</f>
        <v>0</v>
      </c>
      <c r="BQ848" s="37">
        <f>IF(Voorblad!$E$14=Rekenblad!$BL$719,Rekenblad!BI848,0)</f>
        <v>0</v>
      </c>
    </row>
    <row r="849" spans="1:78" x14ac:dyDescent="0.25">
      <c r="B849">
        <f>'Data TREND'!DL131</f>
        <v>138</v>
      </c>
      <c r="C849" s="37">
        <f>'Data TREND'!DN131</f>
        <v>1369.2007076782904</v>
      </c>
      <c r="D849" s="37">
        <f>'Data TREND'!DO131</f>
        <v>2099.712395090367</v>
      </c>
      <c r="E849" s="37">
        <f>'Data TREND'!DP131</f>
        <v>729.6793581537562</v>
      </c>
      <c r="F849" s="62">
        <f>'Data TREND'!DQ131</f>
        <v>4197.8456097135104</v>
      </c>
      <c r="G849" s="37">
        <f>'Data TREND'!DR131</f>
        <v>57.272125684818313</v>
      </c>
      <c r="H849" s="37">
        <f>'Data TREND'!DS131</f>
        <v>23.236953659603209</v>
      </c>
      <c r="J849" s="37">
        <f t="shared" si="622"/>
        <v>1369.2007076782904</v>
      </c>
      <c r="K849" s="37">
        <f t="shared" si="623"/>
        <v>2099.712395090367</v>
      </c>
      <c r="L849" s="37">
        <f t="shared" si="624"/>
        <v>729.6793581537562</v>
      </c>
      <c r="M849" s="62">
        <f t="shared" si="625"/>
        <v>4197.8456097135104</v>
      </c>
      <c r="N849" s="37">
        <f t="shared" si="626"/>
        <v>57.272125684818313</v>
      </c>
      <c r="O849" s="37">
        <f t="shared" si="627"/>
        <v>23.236953659603209</v>
      </c>
      <c r="Q849">
        <f>'Data TREND'!DL131</f>
        <v>138</v>
      </c>
      <c r="R849" s="37">
        <f>'Data TREND'!DU131</f>
        <v>1987.5387866079197</v>
      </c>
      <c r="S849" s="37">
        <f>'Data TREND'!DV131</f>
        <v>2096.3545446764883</v>
      </c>
      <c r="T849" s="37">
        <f>'Data TREND'!DW131</f>
        <v>725.96858398247286</v>
      </c>
      <c r="U849" s="62">
        <f>'Data TREND'!DX131</f>
        <v>4810.0875127261552</v>
      </c>
      <c r="V849" s="37">
        <f>'Data TREND'!DY131</f>
        <v>59.299778033226005</v>
      </c>
      <c r="W849" s="37">
        <f>'Data TREND'!DZ131</f>
        <v>24.118876396888894</v>
      </c>
      <c r="Y849" s="37">
        <f t="shared" ref="Y849:Y861" si="646">$Q$3*R849</f>
        <v>0</v>
      </c>
      <c r="Z849" s="37">
        <f t="shared" ref="Z849:Z861" si="647">$Q$3*S849</f>
        <v>0</v>
      </c>
      <c r="AA849" s="37">
        <f t="shared" ref="AA849:AA861" si="648">$Q$3*T849</f>
        <v>0</v>
      </c>
      <c r="AB849" s="62">
        <f t="shared" ref="AB849:AB861" si="649">$Q$3*U849</f>
        <v>0</v>
      </c>
      <c r="AC849" s="37">
        <f t="shared" ref="AC849:AC861" si="650">$Q$3*V849</f>
        <v>0</v>
      </c>
      <c r="AD849" s="37">
        <f t="shared" ref="AD849:AD861" si="651">$Q$3*W849</f>
        <v>0</v>
      </c>
      <c r="AF849">
        <f>'Data TREND'!DL131</f>
        <v>138</v>
      </c>
      <c r="AG849" s="37">
        <f>'Data TREND'!EB131</f>
        <v>2585.5031653775486</v>
      </c>
      <c r="AH849" s="37">
        <f>'Data TREND'!EC131</f>
        <v>2093.3349088685072</v>
      </c>
      <c r="AI849" s="37">
        <f>'Data TREND'!ED131</f>
        <v>721.90134065828101</v>
      </c>
      <c r="AJ849" s="62">
        <f>'Data TREND'!EE131</f>
        <v>5400.2590149301886</v>
      </c>
      <c r="AK849" s="37">
        <f>'Data TREND'!EF131</f>
        <v>59.549809241122404</v>
      </c>
      <c r="AL849" s="37">
        <f>'Data TREND'!EG131</f>
        <v>24.182384818630695</v>
      </c>
      <c r="AN849" s="37">
        <f t="shared" ref="AN849:AN861" si="652">$AF$3*AG849</f>
        <v>0</v>
      </c>
      <c r="AO849" s="37">
        <f t="shared" ref="AO849:AO861" si="653">$AF$3*AH849</f>
        <v>0</v>
      </c>
      <c r="AP849" s="37">
        <f t="shared" ref="AP849:AP861" si="654">$AF$3*AI849</f>
        <v>0</v>
      </c>
      <c r="AQ849" s="62">
        <f t="shared" ref="AQ849:AQ861" si="655">$AF$3*AJ849</f>
        <v>0</v>
      </c>
      <c r="AR849" s="37">
        <f t="shared" ref="AR849:AR861" si="656">$AF$3*AK849</f>
        <v>0</v>
      </c>
      <c r="AS849" s="37">
        <f t="shared" ref="AS849:AS861" si="657">$AF$3*AL849</f>
        <v>0</v>
      </c>
      <c r="AU849">
        <v>138</v>
      </c>
      <c r="AV849" s="37">
        <f t="shared" ref="AV849:AV861" si="658">J849+Y849+AN849</f>
        <v>1369.2007076782904</v>
      </c>
      <c r="AW849" s="37">
        <f t="shared" ref="AW849:AW861" si="659">K849+Z849+AO849</f>
        <v>2099.712395090367</v>
      </c>
      <c r="AX849" s="37">
        <f t="shared" ref="AX849:AX861" si="660">L849+AA849+AP849</f>
        <v>729.6793581537562</v>
      </c>
      <c r="AY849" s="62">
        <f t="shared" ref="AY849:AY861" si="661">M849+AB849+AQ849</f>
        <v>4197.8456097135104</v>
      </c>
      <c r="AZ849" s="37">
        <f t="shared" ref="AZ849:AZ861" si="662">N849+AC849+AR849</f>
        <v>57.272125684818313</v>
      </c>
      <c r="BA849" s="37">
        <f t="shared" ref="BA849:BA861" si="663">O849+AD849+AS849</f>
        <v>23.236953659603209</v>
      </c>
      <c r="BC849">
        <v>138</v>
      </c>
      <c r="BD849" s="37">
        <f>IF(Voorblad!$E$10=Rekenblad!BC849,Rekenblad!AV849,0)</f>
        <v>0</v>
      </c>
      <c r="BE849" s="37">
        <f>IF(Voorblad!$E$10=Rekenblad!BC849,Rekenblad!AW849,0)</f>
        <v>0</v>
      </c>
      <c r="BF849" s="37">
        <f>IF(Voorblad!$E$10=Rekenblad!BC849,Rekenblad!AX849,0)</f>
        <v>0</v>
      </c>
      <c r="BG849" s="62">
        <f>IF(Voorblad!$E$10=Rekenblad!BC849,Rekenblad!AY849,0)</f>
        <v>0</v>
      </c>
      <c r="BH849" s="37">
        <f>IF(Voorblad!$E$10=Rekenblad!BC849,Rekenblad!AZ849,0)</f>
        <v>0</v>
      </c>
      <c r="BI849" s="37">
        <f>IF(Voorblad!$E$10=Rekenblad!BC849,Rekenblad!BA849,0)</f>
        <v>0</v>
      </c>
      <c r="BK849">
        <v>138</v>
      </c>
      <c r="BL849" s="37">
        <f>IF(Voorblad!$E$14=Rekenblad!$BL$719,Rekenblad!BD849,0)</f>
        <v>0</v>
      </c>
      <c r="BM849" s="37">
        <f>IF(Voorblad!$E$14=Rekenblad!$BL$719,Rekenblad!BE849,0)</f>
        <v>0</v>
      </c>
      <c r="BN849" s="37">
        <f>IF(Voorblad!$E$14=Rekenblad!$BL$719,Rekenblad!BF849,0)</f>
        <v>0</v>
      </c>
      <c r="BO849" s="62">
        <f>IF(Voorblad!$E$14=Rekenblad!$BL$719,Rekenblad!BG849,0)</f>
        <v>0</v>
      </c>
      <c r="BP849" s="37">
        <f>IF(Voorblad!$E$14=Rekenblad!$BL$719,Rekenblad!BH849,0)</f>
        <v>0</v>
      </c>
      <c r="BQ849" s="37">
        <f>IF(Voorblad!$E$14=Rekenblad!$BL$719,Rekenblad!BI849,0)</f>
        <v>0</v>
      </c>
    </row>
    <row r="850" spans="1:78" x14ac:dyDescent="0.25">
      <c r="B850">
        <f>'Data TREND'!DL132</f>
        <v>139</v>
      </c>
      <c r="C850" s="37">
        <f>'Data TREND'!DN132</f>
        <v>1377.562009655702</v>
      </c>
      <c r="D850" s="37">
        <f>'Data TREND'!DO132</f>
        <v>2114.5249585249126</v>
      </c>
      <c r="E850" s="37">
        <f>'Data TREND'!DP132</f>
        <v>734.93220188517193</v>
      </c>
      <c r="F850" s="62">
        <f>'Data TREND'!DQ132</f>
        <v>4226.2654538092538</v>
      </c>
      <c r="G850" s="37">
        <f>'Data TREND'!DR132</f>
        <v>56.824424239612235</v>
      </c>
      <c r="H850" s="37">
        <f>'Data TREND'!DS132</f>
        <v>23.052695046136137</v>
      </c>
      <c r="J850" s="37">
        <f t="shared" ref="J850:J861" si="664">$B$3*C850</f>
        <v>1377.562009655702</v>
      </c>
      <c r="K850" s="37">
        <f t="shared" ref="K850:K861" si="665">$B$3*D850</f>
        <v>2114.5249585249126</v>
      </c>
      <c r="L850" s="37">
        <f t="shared" ref="L850:L861" si="666">$B$3*E850</f>
        <v>734.93220188517193</v>
      </c>
      <c r="M850" s="62">
        <f t="shared" ref="M850:M861" si="667">$B$3*F850</f>
        <v>4226.2654538092538</v>
      </c>
      <c r="N850" s="37">
        <f t="shared" ref="N850:N861" si="668">$B$3*G850</f>
        <v>56.824424239612235</v>
      </c>
      <c r="O850" s="37">
        <f t="shared" ref="O850:O861" si="669">$B$3*H850</f>
        <v>23.052695046136137</v>
      </c>
      <c r="Q850">
        <f>'Data TREND'!DL132</f>
        <v>139</v>
      </c>
      <c r="R850" s="37">
        <f>'Data TREND'!DU132</f>
        <v>1999.4382477720114</v>
      </c>
      <c r="S850" s="37">
        <f>'Data TREND'!DV132</f>
        <v>2111.1193466236687</v>
      </c>
      <c r="T850" s="37">
        <f>'Data TREND'!DW132</f>
        <v>731.14513542892325</v>
      </c>
      <c r="U850" s="62">
        <f>'Data TREND'!DX132</f>
        <v>4841.9295463884228</v>
      </c>
      <c r="V850" s="37">
        <f>'Data TREND'!DY132</f>
        <v>58.630068917380584</v>
      </c>
      <c r="W850" s="37">
        <f>'Data TREND'!DZ132</f>
        <v>23.844617923194086</v>
      </c>
      <c r="Y850" s="37">
        <f t="shared" si="646"/>
        <v>0</v>
      </c>
      <c r="Z850" s="37">
        <f t="shared" si="647"/>
        <v>0</v>
      </c>
      <c r="AA850" s="37">
        <f t="shared" si="648"/>
        <v>0</v>
      </c>
      <c r="AB850" s="62">
        <f t="shared" si="649"/>
        <v>0</v>
      </c>
      <c r="AC850" s="37">
        <f t="shared" si="650"/>
        <v>0</v>
      </c>
      <c r="AD850" s="37">
        <f t="shared" si="651"/>
        <v>0</v>
      </c>
      <c r="AF850">
        <f>'Data TREND'!DL132</f>
        <v>139</v>
      </c>
      <c r="AG850" s="37">
        <f>'Data TREND'!EB132</f>
        <v>2600.7843677097708</v>
      </c>
      <c r="AH850" s="37">
        <f>'Data TREND'!EC132</f>
        <v>2108.05311502727</v>
      </c>
      <c r="AI850" s="37">
        <f>'Data TREND'!ED132</f>
        <v>726.9916374932418</v>
      </c>
      <c r="AJ850" s="62">
        <f>'Data TREND'!EE132</f>
        <v>5435.3444669616056</v>
      </c>
      <c r="AK850" s="37">
        <f>'Data TREND'!EF132</f>
        <v>58.635629807384134</v>
      </c>
      <c r="AL850" s="37">
        <f>'Data TREND'!EG132</f>
        <v>23.806839287117008</v>
      </c>
      <c r="AN850" s="37">
        <f t="shared" si="652"/>
        <v>0</v>
      </c>
      <c r="AO850" s="37">
        <f t="shared" si="653"/>
        <v>0</v>
      </c>
      <c r="AP850" s="37">
        <f t="shared" si="654"/>
        <v>0</v>
      </c>
      <c r="AQ850" s="62">
        <f t="shared" si="655"/>
        <v>0</v>
      </c>
      <c r="AR850" s="37">
        <f t="shared" si="656"/>
        <v>0</v>
      </c>
      <c r="AS850" s="37">
        <f t="shared" si="657"/>
        <v>0</v>
      </c>
      <c r="AU850">
        <v>139</v>
      </c>
      <c r="AV850" s="37">
        <f t="shared" si="658"/>
        <v>1377.562009655702</v>
      </c>
      <c r="AW850" s="37">
        <f t="shared" si="659"/>
        <v>2114.5249585249126</v>
      </c>
      <c r="AX850" s="37">
        <f t="shared" si="660"/>
        <v>734.93220188517193</v>
      </c>
      <c r="AY850" s="62">
        <f t="shared" si="661"/>
        <v>4226.2654538092538</v>
      </c>
      <c r="AZ850" s="37">
        <f t="shared" si="662"/>
        <v>56.824424239612235</v>
      </c>
      <c r="BA850" s="37">
        <f t="shared" si="663"/>
        <v>23.052695046136137</v>
      </c>
      <c r="BC850">
        <v>139</v>
      </c>
      <c r="BD850" s="37">
        <f>IF(Voorblad!$E$10=Rekenblad!BC850,Rekenblad!AV850,0)</f>
        <v>0</v>
      </c>
      <c r="BE850" s="37">
        <f>IF(Voorblad!$E$10=Rekenblad!BC850,Rekenblad!AW850,0)</f>
        <v>0</v>
      </c>
      <c r="BF850" s="37">
        <f>IF(Voorblad!$E$10=Rekenblad!BC850,Rekenblad!AX850,0)</f>
        <v>0</v>
      </c>
      <c r="BG850" s="62">
        <f>IF(Voorblad!$E$10=Rekenblad!BC850,Rekenblad!AY850,0)</f>
        <v>0</v>
      </c>
      <c r="BH850" s="37">
        <f>IF(Voorblad!$E$10=Rekenblad!BC850,Rekenblad!AZ850,0)</f>
        <v>0</v>
      </c>
      <c r="BI850" s="37">
        <f>IF(Voorblad!$E$10=Rekenblad!BC850,Rekenblad!BA850,0)</f>
        <v>0</v>
      </c>
      <c r="BK850">
        <v>139</v>
      </c>
      <c r="BL850" s="37">
        <f>IF(Voorblad!$E$14=Rekenblad!$BL$719,Rekenblad!BD850,0)</f>
        <v>0</v>
      </c>
      <c r="BM850" s="37">
        <f>IF(Voorblad!$E$14=Rekenblad!$BL$719,Rekenblad!BE850,0)</f>
        <v>0</v>
      </c>
      <c r="BN850" s="37">
        <f>IF(Voorblad!$E$14=Rekenblad!$BL$719,Rekenblad!BF850,0)</f>
        <v>0</v>
      </c>
      <c r="BO850" s="62">
        <f>IF(Voorblad!$E$14=Rekenblad!$BL$719,Rekenblad!BG850,0)</f>
        <v>0</v>
      </c>
      <c r="BP850" s="37">
        <f>IF(Voorblad!$E$14=Rekenblad!$BL$719,Rekenblad!BH850,0)</f>
        <v>0</v>
      </c>
      <c r="BQ850" s="37">
        <f>IF(Voorblad!$E$14=Rekenblad!$BL$719,Rekenblad!BI850,0)</f>
        <v>0</v>
      </c>
    </row>
    <row r="851" spans="1:78" x14ac:dyDescent="0.25">
      <c r="B851">
        <f>'Data TREND'!DL133</f>
        <v>140</v>
      </c>
      <c r="C851" s="37">
        <f>'Data TREND'!DN133</f>
        <v>1385.9233116331136</v>
      </c>
      <c r="D851" s="37">
        <f>'Data TREND'!DO133</f>
        <v>2129.3375219594586</v>
      </c>
      <c r="E851" s="37">
        <f>'Data TREND'!DP133</f>
        <v>740.18504561658767</v>
      </c>
      <c r="F851" s="62">
        <f>'Data TREND'!DQ133</f>
        <v>4254.6852979049972</v>
      </c>
      <c r="G851" s="37">
        <f>'Data TREND'!DR133</f>
        <v>56.376722794406156</v>
      </c>
      <c r="H851" s="37">
        <f>'Data TREND'!DS133</f>
        <v>22.868436432669064</v>
      </c>
      <c r="J851" s="37">
        <f t="shared" si="664"/>
        <v>1385.9233116331136</v>
      </c>
      <c r="K851" s="37">
        <f t="shared" si="665"/>
        <v>2129.3375219594586</v>
      </c>
      <c r="L851" s="37">
        <f t="shared" si="666"/>
        <v>740.18504561658767</v>
      </c>
      <c r="M851" s="62">
        <f t="shared" si="667"/>
        <v>4254.6852979049972</v>
      </c>
      <c r="N851" s="37">
        <f t="shared" si="668"/>
        <v>56.376722794406156</v>
      </c>
      <c r="O851" s="37">
        <f t="shared" si="669"/>
        <v>22.868436432669064</v>
      </c>
      <c r="Q851">
        <f>'Data TREND'!DL133</f>
        <v>140</v>
      </c>
      <c r="R851" s="37">
        <f>'Data TREND'!DU133</f>
        <v>2011.3377089361029</v>
      </c>
      <c r="S851" s="37">
        <f>'Data TREND'!DV133</f>
        <v>2125.8841485708494</v>
      </c>
      <c r="T851" s="37">
        <f>'Data TREND'!DW133</f>
        <v>736.32168687537376</v>
      </c>
      <c r="U851" s="62">
        <f>'Data TREND'!DX133</f>
        <v>4873.7715800506903</v>
      </c>
      <c r="V851" s="37">
        <f>'Data TREND'!DY133</f>
        <v>57.960359801535176</v>
      </c>
      <c r="W851" s="37">
        <f>'Data TREND'!DZ133</f>
        <v>23.570359449499279</v>
      </c>
      <c r="Y851" s="37">
        <f t="shared" si="646"/>
        <v>0</v>
      </c>
      <c r="Z851" s="37">
        <f t="shared" si="647"/>
        <v>0</v>
      </c>
      <c r="AA851" s="37">
        <f t="shared" si="648"/>
        <v>0</v>
      </c>
      <c r="AB851" s="62">
        <f t="shared" si="649"/>
        <v>0</v>
      </c>
      <c r="AC851" s="37">
        <f t="shared" si="650"/>
        <v>0</v>
      </c>
      <c r="AD851" s="37">
        <f t="shared" si="651"/>
        <v>0</v>
      </c>
      <c r="AF851">
        <f>'Data TREND'!DL133</f>
        <v>140</v>
      </c>
      <c r="AG851" s="37">
        <f>'Data TREND'!EB133</f>
        <v>2616.0655700419929</v>
      </c>
      <c r="AH851" s="37">
        <f>'Data TREND'!EC133</f>
        <v>2122.7713211860328</v>
      </c>
      <c r="AI851" s="37">
        <f>'Data TREND'!ED133</f>
        <v>732.08193432820258</v>
      </c>
      <c r="AJ851" s="62">
        <f>'Data TREND'!EE133</f>
        <v>5470.4299189930234</v>
      </c>
      <c r="AK851" s="37">
        <f>'Data TREND'!EF133</f>
        <v>57.721450373645865</v>
      </c>
      <c r="AL851" s="37">
        <f>'Data TREND'!EG133</f>
        <v>23.431293755603321</v>
      </c>
      <c r="AN851" s="37">
        <f t="shared" si="652"/>
        <v>0</v>
      </c>
      <c r="AO851" s="37">
        <f t="shared" si="653"/>
        <v>0</v>
      </c>
      <c r="AP851" s="37">
        <f t="shared" si="654"/>
        <v>0</v>
      </c>
      <c r="AQ851" s="62">
        <f t="shared" si="655"/>
        <v>0</v>
      </c>
      <c r="AR851" s="37">
        <f t="shared" si="656"/>
        <v>0</v>
      </c>
      <c r="AS851" s="37">
        <f t="shared" si="657"/>
        <v>0</v>
      </c>
      <c r="AU851">
        <v>140</v>
      </c>
      <c r="AV851" s="37">
        <f t="shared" si="658"/>
        <v>1385.9233116331136</v>
      </c>
      <c r="AW851" s="37">
        <f t="shared" si="659"/>
        <v>2129.3375219594586</v>
      </c>
      <c r="AX851" s="37">
        <f t="shared" si="660"/>
        <v>740.18504561658767</v>
      </c>
      <c r="AY851" s="62">
        <f t="shared" si="661"/>
        <v>4254.6852979049972</v>
      </c>
      <c r="AZ851" s="37">
        <f t="shared" si="662"/>
        <v>56.376722794406156</v>
      </c>
      <c r="BA851" s="37">
        <f t="shared" si="663"/>
        <v>22.868436432669064</v>
      </c>
      <c r="BC851">
        <v>140</v>
      </c>
      <c r="BD851" s="37">
        <f>IF(Voorblad!$E$10=Rekenblad!BC851,Rekenblad!AV851,0)</f>
        <v>0</v>
      </c>
      <c r="BE851" s="37">
        <f>IF(Voorblad!$E$10=Rekenblad!BC851,Rekenblad!AW851,0)</f>
        <v>0</v>
      </c>
      <c r="BF851" s="37">
        <f>IF(Voorblad!$E$10=Rekenblad!BC851,Rekenblad!AX851,0)</f>
        <v>0</v>
      </c>
      <c r="BG851" s="62">
        <f>IF(Voorblad!$E$10=Rekenblad!BC851,Rekenblad!AY851,0)</f>
        <v>0</v>
      </c>
      <c r="BH851" s="37">
        <f>IF(Voorblad!$E$10=Rekenblad!BC851,Rekenblad!AZ851,0)</f>
        <v>0</v>
      </c>
      <c r="BI851" s="37">
        <f>IF(Voorblad!$E$10=Rekenblad!BC851,Rekenblad!BA851,0)</f>
        <v>0</v>
      </c>
      <c r="BK851">
        <v>140</v>
      </c>
      <c r="BL851" s="37">
        <f>IF(Voorblad!$E$14=Rekenblad!$BL$719,Rekenblad!BD851,0)</f>
        <v>0</v>
      </c>
      <c r="BM851" s="37">
        <f>IF(Voorblad!$E$14=Rekenblad!$BL$719,Rekenblad!BE851,0)</f>
        <v>0</v>
      </c>
      <c r="BN851" s="37">
        <f>IF(Voorblad!$E$14=Rekenblad!$BL$719,Rekenblad!BF851,0)</f>
        <v>0</v>
      </c>
      <c r="BO851" s="62">
        <f>IF(Voorblad!$E$14=Rekenblad!$BL$719,Rekenblad!BG851,0)</f>
        <v>0</v>
      </c>
      <c r="BP851" s="37">
        <f>IF(Voorblad!$E$14=Rekenblad!$BL$719,Rekenblad!BH851,0)</f>
        <v>0</v>
      </c>
      <c r="BQ851" s="37">
        <f>IF(Voorblad!$E$14=Rekenblad!$BL$719,Rekenblad!BI851,0)</f>
        <v>0</v>
      </c>
    </row>
    <row r="852" spans="1:78" x14ac:dyDescent="0.25">
      <c r="B852">
        <f>'Data TREND'!DL134</f>
        <v>141</v>
      </c>
      <c r="C852" s="37">
        <f>'Data TREND'!DN134</f>
        <v>1394.2846136105252</v>
      </c>
      <c r="D852" s="37">
        <f>'Data TREND'!DO134</f>
        <v>2144.1500853940047</v>
      </c>
      <c r="E852" s="37">
        <f>'Data TREND'!DP134</f>
        <v>745.43788934800341</v>
      </c>
      <c r="F852" s="62">
        <f>'Data TREND'!DQ134</f>
        <v>4283.1051420007407</v>
      </c>
      <c r="G852" s="37">
        <f>'Data TREND'!DR134</f>
        <v>55.92902134920007</v>
      </c>
      <c r="H852" s="37">
        <f>'Data TREND'!DS134</f>
        <v>22.684177819201992</v>
      </c>
      <c r="J852" s="37">
        <f t="shared" si="664"/>
        <v>1394.2846136105252</v>
      </c>
      <c r="K852" s="37">
        <f t="shared" si="665"/>
        <v>2144.1500853940047</v>
      </c>
      <c r="L852" s="37">
        <f t="shared" si="666"/>
        <v>745.43788934800341</v>
      </c>
      <c r="M852" s="62">
        <f t="shared" si="667"/>
        <v>4283.1051420007407</v>
      </c>
      <c r="N852" s="37">
        <f t="shared" si="668"/>
        <v>55.92902134920007</v>
      </c>
      <c r="O852" s="37">
        <f t="shared" si="669"/>
        <v>22.684177819201992</v>
      </c>
      <c r="Q852">
        <f>'Data TREND'!DL134</f>
        <v>141</v>
      </c>
      <c r="R852" s="37">
        <f>'Data TREND'!DU134</f>
        <v>2023.2371701001944</v>
      </c>
      <c r="S852" s="37">
        <f>'Data TREND'!DV134</f>
        <v>2140.6489505180302</v>
      </c>
      <c r="T852" s="37">
        <f>'Data TREND'!DW134</f>
        <v>741.49823832182415</v>
      </c>
      <c r="U852" s="62">
        <f>'Data TREND'!DX134</f>
        <v>4905.613613712957</v>
      </c>
      <c r="V852" s="37">
        <f>'Data TREND'!DY134</f>
        <v>57.290650685689755</v>
      </c>
      <c r="W852" s="37">
        <f>'Data TREND'!DZ134</f>
        <v>23.296100975804478</v>
      </c>
      <c r="Y852" s="37">
        <f t="shared" si="646"/>
        <v>0</v>
      </c>
      <c r="Z852" s="37">
        <f t="shared" si="647"/>
        <v>0</v>
      </c>
      <c r="AA852" s="37">
        <f t="shared" si="648"/>
        <v>0</v>
      </c>
      <c r="AB852" s="62">
        <f t="shared" si="649"/>
        <v>0</v>
      </c>
      <c r="AC852" s="37">
        <f t="shared" si="650"/>
        <v>0</v>
      </c>
      <c r="AD852" s="37">
        <f t="shared" si="651"/>
        <v>0</v>
      </c>
      <c r="AF852">
        <f>'Data TREND'!DL134</f>
        <v>141</v>
      </c>
      <c r="AG852" s="37">
        <f>'Data TREND'!EB134</f>
        <v>2631.3467723742151</v>
      </c>
      <c r="AH852" s="37">
        <f>'Data TREND'!EC134</f>
        <v>2137.4895273447955</v>
      </c>
      <c r="AI852" s="37">
        <f>'Data TREND'!ED134</f>
        <v>737.17223116316336</v>
      </c>
      <c r="AJ852" s="62">
        <f>'Data TREND'!EE134</f>
        <v>5505.5153710244404</v>
      </c>
      <c r="AK852" s="37">
        <f>'Data TREND'!EF134</f>
        <v>56.807270939907596</v>
      </c>
      <c r="AL852" s="37">
        <f>'Data TREND'!EG134</f>
        <v>23.055748224089633</v>
      </c>
      <c r="AN852" s="37">
        <f t="shared" si="652"/>
        <v>0</v>
      </c>
      <c r="AO852" s="37">
        <f t="shared" si="653"/>
        <v>0</v>
      </c>
      <c r="AP852" s="37">
        <f t="shared" si="654"/>
        <v>0</v>
      </c>
      <c r="AQ852" s="62">
        <f t="shared" si="655"/>
        <v>0</v>
      </c>
      <c r="AR852" s="37">
        <f t="shared" si="656"/>
        <v>0</v>
      </c>
      <c r="AS852" s="37">
        <f t="shared" si="657"/>
        <v>0</v>
      </c>
      <c r="AU852">
        <v>141</v>
      </c>
      <c r="AV852" s="37">
        <f t="shared" si="658"/>
        <v>1394.2846136105252</v>
      </c>
      <c r="AW852" s="37">
        <f t="shared" si="659"/>
        <v>2144.1500853940047</v>
      </c>
      <c r="AX852" s="37">
        <f t="shared" si="660"/>
        <v>745.43788934800341</v>
      </c>
      <c r="AY852" s="62">
        <f t="shared" si="661"/>
        <v>4283.1051420007407</v>
      </c>
      <c r="AZ852" s="37">
        <f t="shared" si="662"/>
        <v>55.92902134920007</v>
      </c>
      <c r="BA852" s="37">
        <f t="shared" si="663"/>
        <v>22.684177819201992</v>
      </c>
      <c r="BC852">
        <v>141</v>
      </c>
      <c r="BD852" s="37">
        <f>IF(Voorblad!$E$10=Rekenblad!BC852,Rekenblad!AV852,0)</f>
        <v>0</v>
      </c>
      <c r="BE852" s="37">
        <f>IF(Voorblad!$E$10=Rekenblad!BC852,Rekenblad!AW852,0)</f>
        <v>0</v>
      </c>
      <c r="BF852" s="37">
        <f>IF(Voorblad!$E$10=Rekenblad!BC852,Rekenblad!AX852,0)</f>
        <v>0</v>
      </c>
      <c r="BG852" s="62">
        <f>IF(Voorblad!$E$10=Rekenblad!BC852,Rekenblad!AY852,0)</f>
        <v>0</v>
      </c>
      <c r="BH852" s="37">
        <f>IF(Voorblad!$E$10=Rekenblad!BC852,Rekenblad!AZ852,0)</f>
        <v>0</v>
      </c>
      <c r="BI852" s="37">
        <f>IF(Voorblad!$E$10=Rekenblad!BC852,Rekenblad!BA852,0)</f>
        <v>0</v>
      </c>
      <c r="BK852">
        <v>141</v>
      </c>
      <c r="BL852" s="37">
        <f>IF(Voorblad!$E$14=Rekenblad!$BL$719,Rekenblad!BD852,0)</f>
        <v>0</v>
      </c>
      <c r="BM852" s="37">
        <f>IF(Voorblad!$E$14=Rekenblad!$BL$719,Rekenblad!BE852,0)</f>
        <v>0</v>
      </c>
      <c r="BN852" s="37">
        <f>IF(Voorblad!$E$14=Rekenblad!$BL$719,Rekenblad!BF852,0)</f>
        <v>0</v>
      </c>
      <c r="BO852" s="62">
        <f>IF(Voorblad!$E$14=Rekenblad!$BL$719,Rekenblad!BG852,0)</f>
        <v>0</v>
      </c>
      <c r="BP852" s="37">
        <f>IF(Voorblad!$E$14=Rekenblad!$BL$719,Rekenblad!BH852,0)</f>
        <v>0</v>
      </c>
      <c r="BQ852" s="37">
        <f>IF(Voorblad!$E$14=Rekenblad!$BL$719,Rekenblad!BI852,0)</f>
        <v>0</v>
      </c>
    </row>
    <row r="853" spans="1:78" x14ac:dyDescent="0.25">
      <c r="B853">
        <f>'Data TREND'!DL135</f>
        <v>142</v>
      </c>
      <c r="C853" s="37">
        <f>'Data TREND'!DN135</f>
        <v>1402.645915587937</v>
      </c>
      <c r="D853" s="37">
        <f>'Data TREND'!DO135</f>
        <v>2158.9626488285508</v>
      </c>
      <c r="E853" s="37">
        <f>'Data TREND'!DP135</f>
        <v>750.69073307941903</v>
      </c>
      <c r="F853" s="62">
        <f>'Data TREND'!DQ135</f>
        <v>4311.524986096485</v>
      </c>
      <c r="G853" s="37">
        <f>'Data TREND'!DR135</f>
        <v>55.481319903993992</v>
      </c>
      <c r="H853" s="37">
        <f>'Data TREND'!DS135</f>
        <v>22.499919205734919</v>
      </c>
      <c r="J853" s="37">
        <f t="shared" si="664"/>
        <v>1402.645915587937</v>
      </c>
      <c r="K853" s="37">
        <f t="shared" si="665"/>
        <v>2158.9626488285508</v>
      </c>
      <c r="L853" s="37">
        <f t="shared" si="666"/>
        <v>750.69073307941903</v>
      </c>
      <c r="M853" s="62">
        <f t="shared" si="667"/>
        <v>4311.524986096485</v>
      </c>
      <c r="N853" s="37">
        <f t="shared" si="668"/>
        <v>55.481319903993992</v>
      </c>
      <c r="O853" s="37">
        <f t="shared" si="669"/>
        <v>22.499919205734919</v>
      </c>
      <c r="Q853">
        <f>'Data TREND'!DL135</f>
        <v>142</v>
      </c>
      <c r="R853" s="37">
        <f>'Data TREND'!DU135</f>
        <v>2035.1366312642858</v>
      </c>
      <c r="S853" s="37">
        <f>'Data TREND'!DV135</f>
        <v>2155.413752465211</v>
      </c>
      <c r="T853" s="37">
        <f>'Data TREND'!DW135</f>
        <v>746.67478976827454</v>
      </c>
      <c r="U853" s="62">
        <f>'Data TREND'!DX135</f>
        <v>4937.4556473752245</v>
      </c>
      <c r="V853" s="37">
        <f>'Data TREND'!DY135</f>
        <v>56.620941569844348</v>
      </c>
      <c r="W853" s="37">
        <f>'Data TREND'!DZ135</f>
        <v>23.021842502109671</v>
      </c>
      <c r="Y853" s="37">
        <f t="shared" si="646"/>
        <v>0</v>
      </c>
      <c r="Z853" s="37">
        <f t="shared" si="647"/>
        <v>0</v>
      </c>
      <c r="AA853" s="37">
        <f t="shared" si="648"/>
        <v>0</v>
      </c>
      <c r="AB853" s="62">
        <f t="shared" si="649"/>
        <v>0</v>
      </c>
      <c r="AC853" s="37">
        <f t="shared" si="650"/>
        <v>0</v>
      </c>
      <c r="AD853" s="37">
        <f t="shared" si="651"/>
        <v>0</v>
      </c>
      <c r="AF853">
        <f>'Data TREND'!DL135</f>
        <v>142</v>
      </c>
      <c r="AG853" s="37">
        <f>'Data TREND'!EB135</f>
        <v>2646.6279747064364</v>
      </c>
      <c r="AH853" s="37">
        <f>'Data TREND'!EC135</f>
        <v>2152.2077335035583</v>
      </c>
      <c r="AI853" s="37">
        <f>'Data TREND'!ED135</f>
        <v>742.26252799812426</v>
      </c>
      <c r="AJ853" s="62">
        <f>'Data TREND'!EE135</f>
        <v>5540.6008230558573</v>
      </c>
      <c r="AK853" s="37">
        <f>'Data TREND'!EF135</f>
        <v>55.893091506169327</v>
      </c>
      <c r="AL853" s="37">
        <f>'Data TREND'!EG135</f>
        <v>22.680202692575946</v>
      </c>
      <c r="AN853" s="37">
        <f t="shared" si="652"/>
        <v>0</v>
      </c>
      <c r="AO853" s="37">
        <f t="shared" si="653"/>
        <v>0</v>
      </c>
      <c r="AP853" s="37">
        <f t="shared" si="654"/>
        <v>0</v>
      </c>
      <c r="AQ853" s="62">
        <f t="shared" si="655"/>
        <v>0</v>
      </c>
      <c r="AR853" s="37">
        <f t="shared" si="656"/>
        <v>0</v>
      </c>
      <c r="AS853" s="37">
        <f t="shared" si="657"/>
        <v>0</v>
      </c>
      <c r="AU853">
        <v>142</v>
      </c>
      <c r="AV853" s="37">
        <f t="shared" si="658"/>
        <v>1402.645915587937</v>
      </c>
      <c r="AW853" s="37">
        <f t="shared" si="659"/>
        <v>2158.9626488285508</v>
      </c>
      <c r="AX853" s="37">
        <f t="shared" si="660"/>
        <v>750.69073307941903</v>
      </c>
      <c r="AY853" s="62">
        <f t="shared" si="661"/>
        <v>4311.524986096485</v>
      </c>
      <c r="AZ853" s="37">
        <f t="shared" si="662"/>
        <v>55.481319903993992</v>
      </c>
      <c r="BA853" s="37">
        <f t="shared" si="663"/>
        <v>22.499919205734919</v>
      </c>
      <c r="BC853">
        <v>142</v>
      </c>
      <c r="BD853" s="37">
        <f>IF(Voorblad!$E$10=Rekenblad!BC853,Rekenblad!AV853,0)</f>
        <v>0</v>
      </c>
      <c r="BE853" s="37">
        <f>IF(Voorblad!$E$10=Rekenblad!BC853,Rekenblad!AW853,0)</f>
        <v>0</v>
      </c>
      <c r="BF853" s="37">
        <f>IF(Voorblad!$E$10=Rekenblad!BC853,Rekenblad!AX853,0)</f>
        <v>0</v>
      </c>
      <c r="BG853" s="62">
        <f>IF(Voorblad!$E$10=Rekenblad!BC853,Rekenblad!AY853,0)</f>
        <v>0</v>
      </c>
      <c r="BH853" s="37">
        <f>IF(Voorblad!$E$10=Rekenblad!BC853,Rekenblad!AZ853,0)</f>
        <v>0</v>
      </c>
      <c r="BI853" s="37">
        <f>IF(Voorblad!$E$10=Rekenblad!BC853,Rekenblad!BA853,0)</f>
        <v>0</v>
      </c>
      <c r="BK853">
        <v>142</v>
      </c>
      <c r="BL853" s="37">
        <f>IF(Voorblad!$E$14=Rekenblad!$BL$719,Rekenblad!BD853,0)</f>
        <v>0</v>
      </c>
      <c r="BM853" s="37">
        <f>IF(Voorblad!$E$14=Rekenblad!$BL$719,Rekenblad!BE853,0)</f>
        <v>0</v>
      </c>
      <c r="BN853" s="37">
        <f>IF(Voorblad!$E$14=Rekenblad!$BL$719,Rekenblad!BF853,0)</f>
        <v>0</v>
      </c>
      <c r="BO853" s="62">
        <f>IF(Voorblad!$E$14=Rekenblad!$BL$719,Rekenblad!BG853,0)</f>
        <v>0</v>
      </c>
      <c r="BP853" s="37">
        <f>IF(Voorblad!$E$14=Rekenblad!$BL$719,Rekenblad!BH853,0)</f>
        <v>0</v>
      </c>
      <c r="BQ853" s="37">
        <f>IF(Voorblad!$E$14=Rekenblad!$BL$719,Rekenblad!BI853,0)</f>
        <v>0</v>
      </c>
    </row>
    <row r="854" spans="1:78" x14ac:dyDescent="0.25">
      <c r="B854">
        <f>'Data TREND'!DL136</f>
        <v>143</v>
      </c>
      <c r="C854" s="37">
        <f>'Data TREND'!DN136</f>
        <v>1411.0072175653486</v>
      </c>
      <c r="D854" s="37">
        <f>'Data TREND'!DO136</f>
        <v>2173.7752122630968</v>
      </c>
      <c r="E854" s="37">
        <f>'Data TREND'!DP136</f>
        <v>755.94357681083477</v>
      </c>
      <c r="F854" s="62">
        <f>'Data TREND'!DQ136</f>
        <v>4339.9448301922284</v>
      </c>
      <c r="G854" s="37">
        <f>'Data TREND'!DR136</f>
        <v>55.033618458787913</v>
      </c>
      <c r="H854" s="37">
        <f>'Data TREND'!DS136</f>
        <v>22.315660592267847</v>
      </c>
      <c r="J854" s="37">
        <f t="shared" si="664"/>
        <v>1411.0072175653486</v>
      </c>
      <c r="K854" s="37">
        <f t="shared" si="665"/>
        <v>2173.7752122630968</v>
      </c>
      <c r="L854" s="37">
        <f t="shared" si="666"/>
        <v>755.94357681083477</v>
      </c>
      <c r="M854" s="62">
        <f t="shared" si="667"/>
        <v>4339.9448301922284</v>
      </c>
      <c r="N854" s="37">
        <f t="shared" si="668"/>
        <v>55.033618458787913</v>
      </c>
      <c r="O854" s="37">
        <f t="shared" si="669"/>
        <v>22.315660592267847</v>
      </c>
      <c r="Q854">
        <f>'Data TREND'!DL136</f>
        <v>143</v>
      </c>
      <c r="R854" s="37">
        <f>'Data TREND'!DU136</f>
        <v>2047.0360924283773</v>
      </c>
      <c r="S854" s="37">
        <f>'Data TREND'!DV136</f>
        <v>2170.1785544123918</v>
      </c>
      <c r="T854" s="37">
        <f>'Data TREND'!DW136</f>
        <v>751.85134121472504</v>
      </c>
      <c r="U854" s="62">
        <f>'Data TREND'!DX136</f>
        <v>4969.2976810374921</v>
      </c>
      <c r="V854" s="37">
        <f>'Data TREND'!DY136</f>
        <v>55.951232453998927</v>
      </c>
      <c r="W854" s="37">
        <f>'Data TREND'!DZ136</f>
        <v>22.747584028414863</v>
      </c>
      <c r="Y854" s="37">
        <f t="shared" si="646"/>
        <v>0</v>
      </c>
      <c r="Z854" s="37">
        <f t="shared" si="647"/>
        <v>0</v>
      </c>
      <c r="AA854" s="37">
        <f t="shared" si="648"/>
        <v>0</v>
      </c>
      <c r="AB854" s="62">
        <f t="shared" si="649"/>
        <v>0</v>
      </c>
      <c r="AC854" s="37">
        <f t="shared" si="650"/>
        <v>0</v>
      </c>
      <c r="AD854" s="37">
        <f t="shared" si="651"/>
        <v>0</v>
      </c>
      <c r="AF854">
        <f>'Data TREND'!DL136</f>
        <v>143</v>
      </c>
      <c r="AG854" s="37">
        <f>'Data TREND'!EB136</f>
        <v>2661.9091770386585</v>
      </c>
      <c r="AH854" s="37">
        <f>'Data TREND'!EC136</f>
        <v>2166.9259396623211</v>
      </c>
      <c r="AI854" s="37">
        <f>'Data TREND'!ED136</f>
        <v>747.35282483308504</v>
      </c>
      <c r="AJ854" s="62">
        <f>'Data TREND'!EE136</f>
        <v>5575.6862750872751</v>
      </c>
      <c r="AK854" s="37">
        <f>'Data TREND'!EF136</f>
        <v>54.978912072431058</v>
      </c>
      <c r="AL854" s="37">
        <f>'Data TREND'!EG136</f>
        <v>22.304657161062259</v>
      </c>
      <c r="AN854" s="37">
        <f t="shared" si="652"/>
        <v>0</v>
      </c>
      <c r="AO854" s="37">
        <f t="shared" si="653"/>
        <v>0</v>
      </c>
      <c r="AP854" s="37">
        <f t="shared" si="654"/>
        <v>0</v>
      </c>
      <c r="AQ854" s="62">
        <f t="shared" si="655"/>
        <v>0</v>
      </c>
      <c r="AR854" s="37">
        <f t="shared" si="656"/>
        <v>0</v>
      </c>
      <c r="AS854" s="37">
        <f t="shared" si="657"/>
        <v>0</v>
      </c>
      <c r="AU854">
        <v>143</v>
      </c>
      <c r="AV854" s="37">
        <f t="shared" si="658"/>
        <v>1411.0072175653486</v>
      </c>
      <c r="AW854" s="37">
        <f t="shared" si="659"/>
        <v>2173.7752122630968</v>
      </c>
      <c r="AX854" s="37">
        <f t="shared" si="660"/>
        <v>755.94357681083477</v>
      </c>
      <c r="AY854" s="62">
        <f t="shared" si="661"/>
        <v>4339.9448301922284</v>
      </c>
      <c r="AZ854" s="37">
        <f t="shared" si="662"/>
        <v>55.033618458787913</v>
      </c>
      <c r="BA854" s="37">
        <f t="shared" si="663"/>
        <v>22.315660592267847</v>
      </c>
      <c r="BC854">
        <v>143</v>
      </c>
      <c r="BD854" s="37">
        <f>IF(Voorblad!$E$10=Rekenblad!BC854,Rekenblad!AV854,0)</f>
        <v>0</v>
      </c>
      <c r="BE854" s="37">
        <f>IF(Voorblad!$E$10=Rekenblad!BC854,Rekenblad!AW854,0)</f>
        <v>0</v>
      </c>
      <c r="BF854" s="37">
        <f>IF(Voorblad!$E$10=Rekenblad!BC854,Rekenblad!AX854,0)</f>
        <v>0</v>
      </c>
      <c r="BG854" s="62">
        <f>IF(Voorblad!$E$10=Rekenblad!BC854,Rekenblad!AY854,0)</f>
        <v>0</v>
      </c>
      <c r="BH854" s="37">
        <f>IF(Voorblad!$E$10=Rekenblad!BC854,Rekenblad!AZ854,0)</f>
        <v>0</v>
      </c>
      <c r="BI854" s="37">
        <f>IF(Voorblad!$E$10=Rekenblad!BC854,Rekenblad!BA854,0)</f>
        <v>0</v>
      </c>
      <c r="BK854">
        <v>143</v>
      </c>
      <c r="BL854" s="37">
        <f>IF(Voorblad!$E$14=Rekenblad!$BL$719,Rekenblad!BD854,0)</f>
        <v>0</v>
      </c>
      <c r="BM854" s="37">
        <f>IF(Voorblad!$E$14=Rekenblad!$BL$719,Rekenblad!BE854,0)</f>
        <v>0</v>
      </c>
      <c r="BN854" s="37">
        <f>IF(Voorblad!$E$14=Rekenblad!$BL$719,Rekenblad!BF854,0)</f>
        <v>0</v>
      </c>
      <c r="BO854" s="62">
        <f>IF(Voorblad!$E$14=Rekenblad!$BL$719,Rekenblad!BG854,0)</f>
        <v>0</v>
      </c>
      <c r="BP854" s="37">
        <f>IF(Voorblad!$E$14=Rekenblad!$BL$719,Rekenblad!BH854,0)</f>
        <v>0</v>
      </c>
      <c r="BQ854" s="37">
        <f>IF(Voorblad!$E$14=Rekenblad!$BL$719,Rekenblad!BI854,0)</f>
        <v>0</v>
      </c>
    </row>
    <row r="855" spans="1:78" x14ac:dyDescent="0.25">
      <c r="B855">
        <f>'Data TREND'!DL137</f>
        <v>144</v>
      </c>
      <c r="C855" s="37">
        <f>'Data TREND'!DN137</f>
        <v>1419.3685195427602</v>
      </c>
      <c r="D855" s="37">
        <f>'Data TREND'!DO137</f>
        <v>2188.5877756976429</v>
      </c>
      <c r="E855" s="37">
        <f>'Data TREND'!DP137</f>
        <v>761.19642054225051</v>
      </c>
      <c r="F855" s="62">
        <f>'Data TREND'!DQ137</f>
        <v>4368.3646742879719</v>
      </c>
      <c r="G855" s="37">
        <f>'Data TREND'!DR137</f>
        <v>54.585917013581835</v>
      </c>
      <c r="H855" s="37">
        <f>'Data TREND'!DS137</f>
        <v>22.131401978800774</v>
      </c>
      <c r="J855" s="37">
        <f t="shared" si="664"/>
        <v>1419.3685195427602</v>
      </c>
      <c r="K855" s="37">
        <f t="shared" si="665"/>
        <v>2188.5877756976429</v>
      </c>
      <c r="L855" s="37">
        <f t="shared" si="666"/>
        <v>761.19642054225051</v>
      </c>
      <c r="M855" s="62">
        <f t="shared" si="667"/>
        <v>4368.3646742879719</v>
      </c>
      <c r="N855" s="37">
        <f t="shared" si="668"/>
        <v>54.585917013581835</v>
      </c>
      <c r="O855" s="37">
        <f t="shared" si="669"/>
        <v>22.131401978800774</v>
      </c>
      <c r="Q855">
        <f>'Data TREND'!DL137</f>
        <v>144</v>
      </c>
      <c r="R855" s="37">
        <f>'Data TREND'!DU137</f>
        <v>2058.9355535924688</v>
      </c>
      <c r="S855" s="37">
        <f>'Data TREND'!DV137</f>
        <v>2184.9433563595726</v>
      </c>
      <c r="T855" s="37">
        <f>'Data TREND'!DW137</f>
        <v>757.02789266117543</v>
      </c>
      <c r="U855" s="62">
        <f>'Data TREND'!DX137</f>
        <v>5001.1397146997597</v>
      </c>
      <c r="V855" s="37">
        <f>'Data TREND'!DY137</f>
        <v>55.281523338153519</v>
      </c>
      <c r="W855" s="37">
        <f>'Data TREND'!DZ137</f>
        <v>22.473325554720063</v>
      </c>
      <c r="Y855" s="37">
        <f t="shared" si="646"/>
        <v>0</v>
      </c>
      <c r="Z855" s="37">
        <f t="shared" si="647"/>
        <v>0</v>
      </c>
      <c r="AA855" s="37">
        <f t="shared" si="648"/>
        <v>0</v>
      </c>
      <c r="AB855" s="62">
        <f t="shared" si="649"/>
        <v>0</v>
      </c>
      <c r="AC855" s="37">
        <f t="shared" si="650"/>
        <v>0</v>
      </c>
      <c r="AD855" s="37">
        <f t="shared" si="651"/>
        <v>0</v>
      </c>
      <c r="AF855">
        <f>'Data TREND'!DL137</f>
        <v>144</v>
      </c>
      <c r="AG855" s="37">
        <f>'Data TREND'!EB137</f>
        <v>2677.1903793708807</v>
      </c>
      <c r="AH855" s="37">
        <f>'Data TREND'!EC137</f>
        <v>2181.6441458210829</v>
      </c>
      <c r="AI855" s="37">
        <f>'Data TREND'!ED137</f>
        <v>752.44312166804582</v>
      </c>
      <c r="AJ855" s="62">
        <f>'Data TREND'!EE137</f>
        <v>5610.7717271186921</v>
      </c>
      <c r="AK855" s="37">
        <f>'Data TREND'!EF137</f>
        <v>54.064732638692789</v>
      </c>
      <c r="AL855" s="37">
        <f>'Data TREND'!EG137</f>
        <v>21.929111629548572</v>
      </c>
      <c r="AN855" s="37">
        <f t="shared" si="652"/>
        <v>0</v>
      </c>
      <c r="AO855" s="37">
        <f t="shared" si="653"/>
        <v>0</v>
      </c>
      <c r="AP855" s="37">
        <f t="shared" si="654"/>
        <v>0</v>
      </c>
      <c r="AQ855" s="62">
        <f t="shared" si="655"/>
        <v>0</v>
      </c>
      <c r="AR855" s="37">
        <f t="shared" si="656"/>
        <v>0</v>
      </c>
      <c r="AS855" s="37">
        <f t="shared" si="657"/>
        <v>0</v>
      </c>
      <c r="AU855">
        <v>144</v>
      </c>
      <c r="AV855" s="37">
        <f t="shared" si="658"/>
        <v>1419.3685195427602</v>
      </c>
      <c r="AW855" s="37">
        <f t="shared" si="659"/>
        <v>2188.5877756976429</v>
      </c>
      <c r="AX855" s="37">
        <f t="shared" si="660"/>
        <v>761.19642054225051</v>
      </c>
      <c r="AY855" s="62">
        <f t="shared" si="661"/>
        <v>4368.3646742879719</v>
      </c>
      <c r="AZ855" s="37">
        <f t="shared" si="662"/>
        <v>54.585917013581835</v>
      </c>
      <c r="BA855" s="37">
        <f t="shared" si="663"/>
        <v>22.131401978800774</v>
      </c>
      <c r="BC855">
        <v>144</v>
      </c>
      <c r="BD855" s="37">
        <f>IF(Voorblad!$E$10=Rekenblad!BC855,Rekenblad!AV855,0)</f>
        <v>0</v>
      </c>
      <c r="BE855" s="37">
        <f>IF(Voorblad!$E$10=Rekenblad!BC855,Rekenblad!AW855,0)</f>
        <v>0</v>
      </c>
      <c r="BF855" s="37">
        <f>IF(Voorblad!$E$10=Rekenblad!BC855,Rekenblad!AX855,0)</f>
        <v>0</v>
      </c>
      <c r="BG855" s="62">
        <f>IF(Voorblad!$E$10=Rekenblad!BC855,Rekenblad!AY855,0)</f>
        <v>0</v>
      </c>
      <c r="BH855" s="37">
        <f>IF(Voorblad!$E$10=Rekenblad!BC855,Rekenblad!AZ855,0)</f>
        <v>0</v>
      </c>
      <c r="BI855" s="37">
        <f>IF(Voorblad!$E$10=Rekenblad!BC855,Rekenblad!BA855,0)</f>
        <v>0</v>
      </c>
      <c r="BK855">
        <v>144</v>
      </c>
      <c r="BL855" s="37">
        <f>IF(Voorblad!$E$14=Rekenblad!$BL$719,Rekenblad!BD855,0)</f>
        <v>0</v>
      </c>
      <c r="BM855" s="37">
        <f>IF(Voorblad!$E$14=Rekenblad!$BL$719,Rekenblad!BE855,0)</f>
        <v>0</v>
      </c>
      <c r="BN855" s="37">
        <f>IF(Voorblad!$E$14=Rekenblad!$BL$719,Rekenblad!BF855,0)</f>
        <v>0</v>
      </c>
      <c r="BO855" s="62">
        <f>IF(Voorblad!$E$14=Rekenblad!$BL$719,Rekenblad!BG855,0)</f>
        <v>0</v>
      </c>
      <c r="BP855" s="37">
        <f>IF(Voorblad!$E$14=Rekenblad!$BL$719,Rekenblad!BH855,0)</f>
        <v>0</v>
      </c>
      <c r="BQ855" s="37">
        <f>IF(Voorblad!$E$14=Rekenblad!$BL$719,Rekenblad!BI855,0)</f>
        <v>0</v>
      </c>
    </row>
    <row r="856" spans="1:78" x14ac:dyDescent="0.25">
      <c r="B856">
        <f>'Data TREND'!DL138</f>
        <v>145</v>
      </c>
      <c r="C856" s="37">
        <f>'Data TREND'!DN138</f>
        <v>1427.7298215201718</v>
      </c>
      <c r="D856" s="37">
        <f>'Data TREND'!DO138</f>
        <v>2203.4003391321885</v>
      </c>
      <c r="E856" s="37">
        <f>'Data TREND'!DP138</f>
        <v>766.44926427366624</v>
      </c>
      <c r="F856" s="62">
        <f>'Data TREND'!DQ138</f>
        <v>4396.7845183837153</v>
      </c>
      <c r="G856" s="37">
        <f>'Data TREND'!DR138</f>
        <v>54.138215568375756</v>
      </c>
      <c r="H856" s="37">
        <f>'Data TREND'!DS138</f>
        <v>21.947143365333702</v>
      </c>
      <c r="J856" s="37">
        <f t="shared" si="664"/>
        <v>1427.7298215201718</v>
      </c>
      <c r="K856" s="37">
        <f t="shared" si="665"/>
        <v>2203.4003391321885</v>
      </c>
      <c r="L856" s="37">
        <f t="shared" si="666"/>
        <v>766.44926427366624</v>
      </c>
      <c r="M856" s="62">
        <f t="shared" si="667"/>
        <v>4396.7845183837153</v>
      </c>
      <c r="N856" s="37">
        <f t="shared" si="668"/>
        <v>54.138215568375756</v>
      </c>
      <c r="O856" s="37">
        <f t="shared" si="669"/>
        <v>21.947143365333702</v>
      </c>
      <c r="Q856">
        <f>'Data TREND'!DL138</f>
        <v>145</v>
      </c>
      <c r="R856" s="37">
        <f>'Data TREND'!DU138</f>
        <v>2070.8350147565602</v>
      </c>
      <c r="S856" s="37">
        <f>'Data TREND'!DV138</f>
        <v>2199.7081583067534</v>
      </c>
      <c r="T856" s="37">
        <f>'Data TREND'!DW138</f>
        <v>762.20444410762582</v>
      </c>
      <c r="U856" s="62">
        <f>'Data TREND'!DX138</f>
        <v>5032.9817483620272</v>
      </c>
      <c r="V856" s="37">
        <f>'Data TREND'!DY138</f>
        <v>54.611814222308098</v>
      </c>
      <c r="W856" s="37">
        <f>'Data TREND'!DZ138</f>
        <v>22.199067081025255</v>
      </c>
      <c r="Y856" s="37">
        <f t="shared" si="646"/>
        <v>0</v>
      </c>
      <c r="Z856" s="37">
        <f t="shared" si="647"/>
        <v>0</v>
      </c>
      <c r="AA856" s="37">
        <f t="shared" si="648"/>
        <v>0</v>
      </c>
      <c r="AB856" s="62">
        <f t="shared" si="649"/>
        <v>0</v>
      </c>
      <c r="AC856" s="37">
        <f t="shared" si="650"/>
        <v>0</v>
      </c>
      <c r="AD856" s="37">
        <f t="shared" si="651"/>
        <v>0</v>
      </c>
      <c r="AF856">
        <f>'Data TREND'!DL138</f>
        <v>145</v>
      </c>
      <c r="AG856" s="37">
        <f>'Data TREND'!EB138</f>
        <v>2692.4715817031029</v>
      </c>
      <c r="AH856" s="37">
        <f>'Data TREND'!EC138</f>
        <v>2196.3623519798457</v>
      </c>
      <c r="AI856" s="37">
        <f>'Data TREND'!ED138</f>
        <v>757.5334185030066</v>
      </c>
      <c r="AJ856" s="62">
        <f>'Data TREND'!EE138</f>
        <v>5645.8571791501099</v>
      </c>
      <c r="AK856" s="37">
        <f>'Data TREND'!EF138</f>
        <v>53.15055320495452</v>
      </c>
      <c r="AL856" s="37">
        <f>'Data TREND'!EG138</f>
        <v>21.553566098034885</v>
      </c>
      <c r="AN856" s="37">
        <f t="shared" si="652"/>
        <v>0</v>
      </c>
      <c r="AO856" s="37">
        <f t="shared" si="653"/>
        <v>0</v>
      </c>
      <c r="AP856" s="37">
        <f t="shared" si="654"/>
        <v>0</v>
      </c>
      <c r="AQ856" s="62">
        <f t="shared" si="655"/>
        <v>0</v>
      </c>
      <c r="AR856" s="37">
        <f t="shared" si="656"/>
        <v>0</v>
      </c>
      <c r="AS856" s="37">
        <f t="shared" si="657"/>
        <v>0</v>
      </c>
      <c r="AU856">
        <v>145</v>
      </c>
      <c r="AV856" s="37">
        <f t="shared" si="658"/>
        <v>1427.7298215201718</v>
      </c>
      <c r="AW856" s="37">
        <f t="shared" si="659"/>
        <v>2203.4003391321885</v>
      </c>
      <c r="AX856" s="37">
        <f t="shared" si="660"/>
        <v>766.44926427366624</v>
      </c>
      <c r="AY856" s="62">
        <f t="shared" si="661"/>
        <v>4396.7845183837153</v>
      </c>
      <c r="AZ856" s="37">
        <f t="shared" si="662"/>
        <v>54.138215568375756</v>
      </c>
      <c r="BA856" s="37">
        <f t="shared" si="663"/>
        <v>21.947143365333702</v>
      </c>
      <c r="BC856">
        <v>145</v>
      </c>
      <c r="BD856" s="37">
        <f>IF(Voorblad!$E$10=Rekenblad!BC856,Rekenblad!AV856,0)</f>
        <v>0</v>
      </c>
      <c r="BE856" s="37">
        <f>IF(Voorblad!$E$10=Rekenblad!BC856,Rekenblad!AW856,0)</f>
        <v>0</v>
      </c>
      <c r="BF856" s="37">
        <f>IF(Voorblad!$E$10=Rekenblad!BC856,Rekenblad!AX856,0)</f>
        <v>0</v>
      </c>
      <c r="BG856" s="62">
        <f>IF(Voorblad!$E$10=Rekenblad!BC856,Rekenblad!AY856,0)</f>
        <v>0</v>
      </c>
      <c r="BH856" s="37">
        <f>IF(Voorblad!$E$10=Rekenblad!BC856,Rekenblad!AZ856,0)</f>
        <v>0</v>
      </c>
      <c r="BI856" s="37">
        <f>IF(Voorblad!$E$10=Rekenblad!BC856,Rekenblad!BA856,0)</f>
        <v>0</v>
      </c>
      <c r="BK856">
        <v>145</v>
      </c>
      <c r="BL856" s="37">
        <f>IF(Voorblad!$E$14=Rekenblad!$BL$719,Rekenblad!BD856,0)</f>
        <v>0</v>
      </c>
      <c r="BM856" s="37">
        <f>IF(Voorblad!$E$14=Rekenblad!$BL$719,Rekenblad!BE856,0)</f>
        <v>0</v>
      </c>
      <c r="BN856" s="37">
        <f>IF(Voorblad!$E$14=Rekenblad!$BL$719,Rekenblad!BF856,0)</f>
        <v>0</v>
      </c>
      <c r="BO856" s="62">
        <f>IF(Voorblad!$E$14=Rekenblad!$BL$719,Rekenblad!BG856,0)</f>
        <v>0</v>
      </c>
      <c r="BP856" s="37">
        <f>IF(Voorblad!$E$14=Rekenblad!$BL$719,Rekenblad!BH856,0)</f>
        <v>0</v>
      </c>
      <c r="BQ856" s="37">
        <f>IF(Voorblad!$E$14=Rekenblad!$BL$719,Rekenblad!BI856,0)</f>
        <v>0</v>
      </c>
    </row>
    <row r="857" spans="1:78" x14ac:dyDescent="0.25">
      <c r="B857">
        <f>'Data TREND'!DL139</f>
        <v>146</v>
      </c>
      <c r="C857" s="37">
        <f>'Data TREND'!DN139</f>
        <v>1436.0911234975833</v>
      </c>
      <c r="D857" s="37">
        <f>'Data TREND'!DO139</f>
        <v>2218.2129025667346</v>
      </c>
      <c r="E857" s="37">
        <f>'Data TREND'!DP139</f>
        <v>771.70210800508198</v>
      </c>
      <c r="F857" s="62">
        <f>'Data TREND'!DQ139</f>
        <v>4425.2043624794596</v>
      </c>
      <c r="G857" s="37">
        <f>'Data TREND'!DR139</f>
        <v>53.690514123169663</v>
      </c>
      <c r="H857" s="37">
        <f>'Data TREND'!DS139</f>
        <v>21.762884751866633</v>
      </c>
      <c r="J857" s="37">
        <f t="shared" si="664"/>
        <v>1436.0911234975833</v>
      </c>
      <c r="K857" s="37">
        <f t="shared" si="665"/>
        <v>2218.2129025667346</v>
      </c>
      <c r="L857" s="37">
        <f t="shared" si="666"/>
        <v>771.70210800508198</v>
      </c>
      <c r="M857" s="62">
        <f t="shared" si="667"/>
        <v>4425.2043624794596</v>
      </c>
      <c r="N857" s="37">
        <f t="shared" si="668"/>
        <v>53.690514123169663</v>
      </c>
      <c r="O857" s="37">
        <f t="shared" si="669"/>
        <v>21.762884751866633</v>
      </c>
      <c r="Q857">
        <f>'Data TREND'!DL139</f>
        <v>146</v>
      </c>
      <c r="R857" s="37">
        <f>'Data TREND'!DU139</f>
        <v>2082.7344759206517</v>
      </c>
      <c r="S857" s="37">
        <f>'Data TREND'!DV139</f>
        <v>2214.4729602539342</v>
      </c>
      <c r="T857" s="37">
        <f>'Data TREND'!DW139</f>
        <v>767.38099555407621</v>
      </c>
      <c r="U857" s="62">
        <f>'Data TREND'!DX139</f>
        <v>5064.8237820242948</v>
      </c>
      <c r="V857" s="37">
        <f>'Data TREND'!DY139</f>
        <v>53.942105106462691</v>
      </c>
      <c r="W857" s="37">
        <f>'Data TREND'!DZ139</f>
        <v>21.924808607330448</v>
      </c>
      <c r="Y857" s="37">
        <f t="shared" si="646"/>
        <v>0</v>
      </c>
      <c r="Z857" s="37">
        <f t="shared" si="647"/>
        <v>0</v>
      </c>
      <c r="AA857" s="37">
        <f t="shared" si="648"/>
        <v>0</v>
      </c>
      <c r="AB857" s="62">
        <f t="shared" si="649"/>
        <v>0</v>
      </c>
      <c r="AC857" s="37">
        <f t="shared" si="650"/>
        <v>0</v>
      </c>
      <c r="AD857" s="37">
        <f t="shared" si="651"/>
        <v>0</v>
      </c>
      <c r="AF857">
        <f>'Data TREND'!DL139</f>
        <v>146</v>
      </c>
      <c r="AG857" s="37">
        <f>'Data TREND'!EB139</f>
        <v>2707.7527840353241</v>
      </c>
      <c r="AH857" s="37">
        <f>'Data TREND'!EC139</f>
        <v>2211.0805581386085</v>
      </c>
      <c r="AI857" s="37">
        <f>'Data TREND'!ED139</f>
        <v>762.62371533796738</v>
      </c>
      <c r="AJ857" s="62">
        <f>'Data TREND'!EE139</f>
        <v>5680.9426311815268</v>
      </c>
      <c r="AK857" s="37">
        <f>'Data TREND'!EF139</f>
        <v>52.23637377121625</v>
      </c>
      <c r="AL857" s="37">
        <f>'Data TREND'!EG139</f>
        <v>21.178020566521198</v>
      </c>
      <c r="AN857" s="37">
        <f t="shared" si="652"/>
        <v>0</v>
      </c>
      <c r="AO857" s="37">
        <f t="shared" si="653"/>
        <v>0</v>
      </c>
      <c r="AP857" s="37">
        <f t="shared" si="654"/>
        <v>0</v>
      </c>
      <c r="AQ857" s="62">
        <f t="shared" si="655"/>
        <v>0</v>
      </c>
      <c r="AR857" s="37">
        <f t="shared" si="656"/>
        <v>0</v>
      </c>
      <c r="AS857" s="37">
        <f t="shared" si="657"/>
        <v>0</v>
      </c>
      <c r="AU857">
        <v>146</v>
      </c>
      <c r="AV857" s="37">
        <f t="shared" si="658"/>
        <v>1436.0911234975833</v>
      </c>
      <c r="AW857" s="37">
        <f t="shared" si="659"/>
        <v>2218.2129025667346</v>
      </c>
      <c r="AX857" s="37">
        <f t="shared" si="660"/>
        <v>771.70210800508198</v>
      </c>
      <c r="AY857" s="62">
        <f t="shared" si="661"/>
        <v>4425.2043624794596</v>
      </c>
      <c r="AZ857" s="37">
        <f t="shared" si="662"/>
        <v>53.690514123169663</v>
      </c>
      <c r="BA857" s="37">
        <f t="shared" si="663"/>
        <v>21.762884751866633</v>
      </c>
      <c r="BC857">
        <v>146</v>
      </c>
      <c r="BD857" s="37">
        <f>IF(Voorblad!$E$10=Rekenblad!BC857,Rekenblad!AV857,0)</f>
        <v>0</v>
      </c>
      <c r="BE857" s="37">
        <f>IF(Voorblad!$E$10=Rekenblad!BC857,Rekenblad!AW857,0)</f>
        <v>0</v>
      </c>
      <c r="BF857" s="37">
        <f>IF(Voorblad!$E$10=Rekenblad!BC857,Rekenblad!AX857,0)</f>
        <v>0</v>
      </c>
      <c r="BG857" s="62">
        <f>IF(Voorblad!$E$10=Rekenblad!BC857,Rekenblad!AY857,0)</f>
        <v>0</v>
      </c>
      <c r="BH857" s="37">
        <f>IF(Voorblad!$E$10=Rekenblad!BC857,Rekenblad!AZ857,0)</f>
        <v>0</v>
      </c>
      <c r="BI857" s="37">
        <f>IF(Voorblad!$E$10=Rekenblad!BC857,Rekenblad!BA857,0)</f>
        <v>0</v>
      </c>
      <c r="BK857">
        <v>146</v>
      </c>
      <c r="BL857" s="37">
        <f>IF(Voorblad!$E$14=Rekenblad!$BL$719,Rekenblad!BD857,0)</f>
        <v>0</v>
      </c>
      <c r="BM857" s="37">
        <f>IF(Voorblad!$E$14=Rekenblad!$BL$719,Rekenblad!BE857,0)</f>
        <v>0</v>
      </c>
      <c r="BN857" s="37">
        <f>IF(Voorblad!$E$14=Rekenblad!$BL$719,Rekenblad!BF857,0)</f>
        <v>0</v>
      </c>
      <c r="BO857" s="62">
        <f>IF(Voorblad!$E$14=Rekenblad!$BL$719,Rekenblad!BG857,0)</f>
        <v>0</v>
      </c>
      <c r="BP857" s="37">
        <f>IF(Voorblad!$E$14=Rekenblad!$BL$719,Rekenblad!BH857,0)</f>
        <v>0</v>
      </c>
      <c r="BQ857" s="37">
        <f>IF(Voorblad!$E$14=Rekenblad!$BL$719,Rekenblad!BI857,0)</f>
        <v>0</v>
      </c>
    </row>
    <row r="858" spans="1:78" x14ac:dyDescent="0.25">
      <c r="B858">
        <f>'Data TREND'!DL140</f>
        <v>147</v>
      </c>
      <c r="C858" s="37">
        <f>'Data TREND'!DN140</f>
        <v>1444.4524254749949</v>
      </c>
      <c r="D858" s="37">
        <f>'Data TREND'!DO140</f>
        <v>2233.0254660012806</v>
      </c>
      <c r="E858" s="37">
        <f>'Data TREND'!DP140</f>
        <v>776.95495173649772</v>
      </c>
      <c r="F858" s="62">
        <f>'Data TREND'!DQ140</f>
        <v>4453.6242065752031</v>
      </c>
      <c r="G858" s="37">
        <f>'Data TREND'!DR140</f>
        <v>53.242812677963585</v>
      </c>
      <c r="H858" s="37">
        <f>'Data TREND'!DS140</f>
        <v>21.57862613839956</v>
      </c>
      <c r="J858" s="37">
        <f t="shared" si="664"/>
        <v>1444.4524254749949</v>
      </c>
      <c r="K858" s="37">
        <f t="shared" si="665"/>
        <v>2233.0254660012806</v>
      </c>
      <c r="L858" s="37">
        <f t="shared" si="666"/>
        <v>776.95495173649772</v>
      </c>
      <c r="M858" s="62">
        <f t="shared" si="667"/>
        <v>4453.6242065752031</v>
      </c>
      <c r="N858" s="37">
        <f t="shared" si="668"/>
        <v>53.242812677963585</v>
      </c>
      <c r="O858" s="37">
        <f t="shared" si="669"/>
        <v>21.57862613839956</v>
      </c>
      <c r="Q858">
        <f>'Data TREND'!DL140</f>
        <v>147</v>
      </c>
      <c r="R858" s="37">
        <f>'Data TREND'!DU140</f>
        <v>2094.6339370847436</v>
      </c>
      <c r="S858" s="37">
        <f>'Data TREND'!DV140</f>
        <v>2229.2377622011149</v>
      </c>
      <c r="T858" s="37">
        <f>'Data TREND'!DW140</f>
        <v>772.55754700052671</v>
      </c>
      <c r="U858" s="62">
        <f>'Data TREND'!DX140</f>
        <v>5096.6658156865624</v>
      </c>
      <c r="V858" s="37">
        <f>'Data TREND'!DY140</f>
        <v>53.272395990617269</v>
      </c>
      <c r="W858" s="37">
        <f>'Data TREND'!DZ140</f>
        <v>21.65055013363564</v>
      </c>
      <c r="Y858" s="37">
        <f t="shared" si="646"/>
        <v>0</v>
      </c>
      <c r="Z858" s="37">
        <f t="shared" si="647"/>
        <v>0</v>
      </c>
      <c r="AA858" s="37">
        <f t="shared" si="648"/>
        <v>0</v>
      </c>
      <c r="AB858" s="62">
        <f t="shared" si="649"/>
        <v>0</v>
      </c>
      <c r="AC858" s="37">
        <f t="shared" si="650"/>
        <v>0</v>
      </c>
      <c r="AD858" s="37">
        <f t="shared" si="651"/>
        <v>0</v>
      </c>
      <c r="AF858">
        <f>'Data TREND'!DL140</f>
        <v>147</v>
      </c>
      <c r="AG858" s="37">
        <f>'Data TREND'!EB140</f>
        <v>2723.0339863675463</v>
      </c>
      <c r="AH858" s="37">
        <f>'Data TREND'!EC140</f>
        <v>2225.7987642973712</v>
      </c>
      <c r="AI858" s="37">
        <f>'Data TREND'!ED140</f>
        <v>767.71401217292828</v>
      </c>
      <c r="AJ858" s="62">
        <f>'Data TREND'!EE140</f>
        <v>5716.0280832129438</v>
      </c>
      <c r="AK858" s="37">
        <f>'Data TREND'!EF140</f>
        <v>51.322194337477981</v>
      </c>
      <c r="AL858" s="37">
        <f>'Data TREND'!EG140</f>
        <v>20.802475035007511</v>
      </c>
      <c r="AN858" s="37">
        <f t="shared" si="652"/>
        <v>0</v>
      </c>
      <c r="AO858" s="37">
        <f t="shared" si="653"/>
        <v>0</v>
      </c>
      <c r="AP858" s="37">
        <f t="shared" si="654"/>
        <v>0</v>
      </c>
      <c r="AQ858" s="62">
        <f t="shared" si="655"/>
        <v>0</v>
      </c>
      <c r="AR858" s="37">
        <f t="shared" si="656"/>
        <v>0</v>
      </c>
      <c r="AS858" s="37">
        <f t="shared" si="657"/>
        <v>0</v>
      </c>
      <c r="AU858">
        <v>147</v>
      </c>
      <c r="AV858" s="37">
        <f t="shared" si="658"/>
        <v>1444.4524254749949</v>
      </c>
      <c r="AW858" s="37">
        <f t="shared" si="659"/>
        <v>2233.0254660012806</v>
      </c>
      <c r="AX858" s="37">
        <f t="shared" si="660"/>
        <v>776.95495173649772</v>
      </c>
      <c r="AY858" s="62">
        <f t="shared" si="661"/>
        <v>4453.6242065752031</v>
      </c>
      <c r="AZ858" s="37">
        <f t="shared" si="662"/>
        <v>53.242812677963585</v>
      </c>
      <c r="BA858" s="37">
        <f t="shared" si="663"/>
        <v>21.57862613839956</v>
      </c>
      <c r="BC858">
        <v>147</v>
      </c>
      <c r="BD858" s="37">
        <f>IF(Voorblad!$E$10=Rekenblad!BC858,Rekenblad!AV858,0)</f>
        <v>0</v>
      </c>
      <c r="BE858" s="37">
        <f>IF(Voorblad!$E$10=Rekenblad!BC858,Rekenblad!AW858,0)</f>
        <v>0</v>
      </c>
      <c r="BF858" s="37">
        <f>IF(Voorblad!$E$10=Rekenblad!BC858,Rekenblad!AX858,0)</f>
        <v>0</v>
      </c>
      <c r="BG858" s="62">
        <f>IF(Voorblad!$E$10=Rekenblad!BC858,Rekenblad!AY858,0)</f>
        <v>0</v>
      </c>
      <c r="BH858" s="37">
        <f>IF(Voorblad!$E$10=Rekenblad!BC858,Rekenblad!AZ858,0)</f>
        <v>0</v>
      </c>
      <c r="BI858" s="37">
        <f>IF(Voorblad!$E$10=Rekenblad!BC858,Rekenblad!BA858,0)</f>
        <v>0</v>
      </c>
      <c r="BK858">
        <v>147</v>
      </c>
      <c r="BL858" s="37">
        <f>IF(Voorblad!$E$14=Rekenblad!$BL$719,Rekenblad!BD858,0)</f>
        <v>0</v>
      </c>
      <c r="BM858" s="37">
        <f>IF(Voorblad!$E$14=Rekenblad!$BL$719,Rekenblad!BE858,0)</f>
        <v>0</v>
      </c>
      <c r="BN858" s="37">
        <f>IF(Voorblad!$E$14=Rekenblad!$BL$719,Rekenblad!BF858,0)</f>
        <v>0</v>
      </c>
      <c r="BO858" s="62">
        <f>IF(Voorblad!$E$14=Rekenblad!$BL$719,Rekenblad!BG858,0)</f>
        <v>0</v>
      </c>
      <c r="BP858" s="37">
        <f>IF(Voorblad!$E$14=Rekenblad!$BL$719,Rekenblad!BH858,0)</f>
        <v>0</v>
      </c>
      <c r="BQ858" s="37">
        <f>IF(Voorblad!$E$14=Rekenblad!$BL$719,Rekenblad!BI858,0)</f>
        <v>0</v>
      </c>
    </row>
    <row r="859" spans="1:78" x14ac:dyDescent="0.25">
      <c r="B859">
        <f>'Data TREND'!DL141</f>
        <v>148</v>
      </c>
      <c r="C859" s="37">
        <f>'Data TREND'!DN141</f>
        <v>1452.8137274524065</v>
      </c>
      <c r="D859" s="37">
        <f>'Data TREND'!DO141</f>
        <v>2247.8380294358267</v>
      </c>
      <c r="E859" s="37">
        <f>'Data TREND'!DP141</f>
        <v>782.20779546791334</v>
      </c>
      <c r="F859" s="62">
        <f>'Data TREND'!DQ141</f>
        <v>4482.0440506709465</v>
      </c>
      <c r="G859" s="37">
        <f>'Data TREND'!DR141</f>
        <v>52.795111232757506</v>
      </c>
      <c r="H859" s="37">
        <f>'Data TREND'!DS141</f>
        <v>21.394367524932488</v>
      </c>
      <c r="J859" s="37">
        <f t="shared" si="664"/>
        <v>1452.8137274524065</v>
      </c>
      <c r="K859" s="37">
        <f t="shared" si="665"/>
        <v>2247.8380294358267</v>
      </c>
      <c r="L859" s="37">
        <f t="shared" si="666"/>
        <v>782.20779546791334</v>
      </c>
      <c r="M859" s="62">
        <f t="shared" si="667"/>
        <v>4482.0440506709465</v>
      </c>
      <c r="N859" s="37">
        <f t="shared" si="668"/>
        <v>52.795111232757506</v>
      </c>
      <c r="O859" s="37">
        <f t="shared" si="669"/>
        <v>21.394367524932488</v>
      </c>
      <c r="Q859">
        <f>'Data TREND'!DL141</f>
        <v>148</v>
      </c>
      <c r="R859" s="37">
        <f>'Data TREND'!DU141</f>
        <v>2106.5333982488346</v>
      </c>
      <c r="S859" s="37">
        <f>'Data TREND'!DV141</f>
        <v>2244.0025641482957</v>
      </c>
      <c r="T859" s="37">
        <f>'Data TREND'!DW141</f>
        <v>777.7340984469771</v>
      </c>
      <c r="U859" s="62">
        <f>'Data TREND'!DX141</f>
        <v>5128.50784934883</v>
      </c>
      <c r="V859" s="37">
        <f>'Data TREND'!DY141</f>
        <v>52.602686874771862</v>
      </c>
      <c r="W859" s="37">
        <f>'Data TREND'!DZ141</f>
        <v>21.37629165994084</v>
      </c>
      <c r="Y859" s="37">
        <f t="shared" si="646"/>
        <v>0</v>
      </c>
      <c r="Z859" s="37">
        <f t="shared" si="647"/>
        <v>0</v>
      </c>
      <c r="AA859" s="37">
        <f t="shared" si="648"/>
        <v>0</v>
      </c>
      <c r="AB859" s="62">
        <f t="shared" si="649"/>
        <v>0</v>
      </c>
      <c r="AC859" s="37">
        <f t="shared" si="650"/>
        <v>0</v>
      </c>
      <c r="AD859" s="37">
        <f t="shared" si="651"/>
        <v>0</v>
      </c>
      <c r="AF859">
        <f>'Data TREND'!DL141</f>
        <v>148</v>
      </c>
      <c r="AG859" s="37">
        <f>'Data TREND'!EB141</f>
        <v>2738.3151886997684</v>
      </c>
      <c r="AH859" s="37">
        <f>'Data TREND'!EC141</f>
        <v>2240.516970456134</v>
      </c>
      <c r="AI859" s="37">
        <f>'Data TREND'!ED141</f>
        <v>772.80430900788906</v>
      </c>
      <c r="AJ859" s="62">
        <f>'Data TREND'!EE141</f>
        <v>5751.1135352443616</v>
      </c>
      <c r="AK859" s="37">
        <f>'Data TREND'!EF141</f>
        <v>50.408014903739712</v>
      </c>
      <c r="AL859" s="37">
        <f>'Data TREND'!EG141</f>
        <v>20.426929503493824</v>
      </c>
      <c r="AN859" s="37">
        <f t="shared" si="652"/>
        <v>0</v>
      </c>
      <c r="AO859" s="37">
        <f t="shared" si="653"/>
        <v>0</v>
      </c>
      <c r="AP859" s="37">
        <f t="shared" si="654"/>
        <v>0</v>
      </c>
      <c r="AQ859" s="62">
        <f t="shared" si="655"/>
        <v>0</v>
      </c>
      <c r="AR859" s="37">
        <f t="shared" si="656"/>
        <v>0</v>
      </c>
      <c r="AS859" s="37">
        <f t="shared" si="657"/>
        <v>0</v>
      </c>
      <c r="AU859">
        <v>148</v>
      </c>
      <c r="AV859" s="37">
        <f t="shared" si="658"/>
        <v>1452.8137274524065</v>
      </c>
      <c r="AW859" s="37">
        <f t="shared" si="659"/>
        <v>2247.8380294358267</v>
      </c>
      <c r="AX859" s="37">
        <f t="shared" si="660"/>
        <v>782.20779546791334</v>
      </c>
      <c r="AY859" s="62">
        <f t="shared" si="661"/>
        <v>4482.0440506709465</v>
      </c>
      <c r="AZ859" s="37">
        <f t="shared" si="662"/>
        <v>52.795111232757506</v>
      </c>
      <c r="BA859" s="37">
        <f t="shared" si="663"/>
        <v>21.394367524932488</v>
      </c>
      <c r="BC859">
        <v>148</v>
      </c>
      <c r="BD859" s="37">
        <f>IF(Voorblad!$E$10=Rekenblad!BC859,Rekenblad!AV859,0)</f>
        <v>0</v>
      </c>
      <c r="BE859" s="37">
        <f>IF(Voorblad!$E$10=Rekenblad!BC859,Rekenblad!AW859,0)</f>
        <v>0</v>
      </c>
      <c r="BF859" s="37">
        <f>IF(Voorblad!$E$10=Rekenblad!BC859,Rekenblad!AX859,0)</f>
        <v>0</v>
      </c>
      <c r="BG859" s="62">
        <f>IF(Voorblad!$E$10=Rekenblad!BC859,Rekenblad!AY859,0)</f>
        <v>0</v>
      </c>
      <c r="BH859" s="37">
        <f>IF(Voorblad!$E$10=Rekenblad!BC859,Rekenblad!AZ859,0)</f>
        <v>0</v>
      </c>
      <c r="BI859" s="37">
        <f>IF(Voorblad!$E$10=Rekenblad!BC859,Rekenblad!BA859,0)</f>
        <v>0</v>
      </c>
      <c r="BK859">
        <v>148</v>
      </c>
      <c r="BL859" s="37">
        <f>IF(Voorblad!$E$14=Rekenblad!$BL$719,Rekenblad!BD859,0)</f>
        <v>0</v>
      </c>
      <c r="BM859" s="37">
        <f>IF(Voorblad!$E$14=Rekenblad!$BL$719,Rekenblad!BE859,0)</f>
        <v>0</v>
      </c>
      <c r="BN859" s="37">
        <f>IF(Voorblad!$E$14=Rekenblad!$BL$719,Rekenblad!BF859,0)</f>
        <v>0</v>
      </c>
      <c r="BO859" s="62">
        <f>IF(Voorblad!$E$14=Rekenblad!$BL$719,Rekenblad!BG859,0)</f>
        <v>0</v>
      </c>
      <c r="BP859" s="37">
        <f>IF(Voorblad!$E$14=Rekenblad!$BL$719,Rekenblad!BH859,0)</f>
        <v>0</v>
      </c>
      <c r="BQ859" s="37">
        <f>IF(Voorblad!$E$14=Rekenblad!$BL$719,Rekenblad!BI859,0)</f>
        <v>0</v>
      </c>
    </row>
    <row r="860" spans="1:78" x14ac:dyDescent="0.25">
      <c r="B860">
        <f>'Data TREND'!DL142</f>
        <v>149</v>
      </c>
      <c r="C860" s="37">
        <f>'Data TREND'!DN142</f>
        <v>1461.1750294298181</v>
      </c>
      <c r="D860" s="37">
        <f>'Data TREND'!DO142</f>
        <v>2262.6505928703727</v>
      </c>
      <c r="E860" s="37">
        <f>'Data TREND'!DP142</f>
        <v>787.46063919932908</v>
      </c>
      <c r="F860" s="62">
        <f>'Data TREND'!DQ142</f>
        <v>4510.4638947666899</v>
      </c>
      <c r="G860" s="37">
        <f>'Data TREND'!DR142</f>
        <v>52.347409787551427</v>
      </c>
      <c r="H860" s="37">
        <f>'Data TREND'!DS142</f>
        <v>21.210108911465415</v>
      </c>
      <c r="J860" s="37">
        <f t="shared" si="664"/>
        <v>1461.1750294298181</v>
      </c>
      <c r="K860" s="37">
        <f t="shared" si="665"/>
        <v>2262.6505928703727</v>
      </c>
      <c r="L860" s="37">
        <f t="shared" si="666"/>
        <v>787.46063919932908</v>
      </c>
      <c r="M860" s="62">
        <f t="shared" si="667"/>
        <v>4510.4638947666899</v>
      </c>
      <c r="N860" s="37">
        <f t="shared" si="668"/>
        <v>52.347409787551427</v>
      </c>
      <c r="O860" s="37">
        <f t="shared" si="669"/>
        <v>21.210108911465415</v>
      </c>
      <c r="Q860">
        <f>'Data TREND'!DL142</f>
        <v>149</v>
      </c>
      <c r="R860" s="37">
        <f>'Data TREND'!DU142</f>
        <v>2118.4328594129265</v>
      </c>
      <c r="S860" s="37">
        <f>'Data TREND'!DV142</f>
        <v>2258.7673660954765</v>
      </c>
      <c r="T860" s="37">
        <f>'Data TREND'!DW142</f>
        <v>782.91064989342749</v>
      </c>
      <c r="U860" s="62">
        <f>'Data TREND'!DX142</f>
        <v>5160.3498830110975</v>
      </c>
      <c r="V860" s="37">
        <f>'Data TREND'!DY142</f>
        <v>51.932977758926441</v>
      </c>
      <c r="W860" s="37">
        <f>'Data TREND'!DZ142</f>
        <v>21.102033186246032</v>
      </c>
      <c r="Y860" s="37">
        <f t="shared" si="646"/>
        <v>0</v>
      </c>
      <c r="Z860" s="37">
        <f t="shared" si="647"/>
        <v>0</v>
      </c>
      <c r="AA860" s="37">
        <f t="shared" si="648"/>
        <v>0</v>
      </c>
      <c r="AB860" s="62">
        <f t="shared" si="649"/>
        <v>0</v>
      </c>
      <c r="AC860" s="37">
        <f t="shared" si="650"/>
        <v>0</v>
      </c>
      <c r="AD860" s="37">
        <f t="shared" si="651"/>
        <v>0</v>
      </c>
      <c r="AF860">
        <f>'Data TREND'!DL142</f>
        <v>149</v>
      </c>
      <c r="AG860" s="37">
        <f>'Data TREND'!EB142</f>
        <v>2753.5963910319906</v>
      </c>
      <c r="AH860" s="37">
        <f>'Data TREND'!EC142</f>
        <v>2255.2351766148968</v>
      </c>
      <c r="AI860" s="37">
        <f>'Data TREND'!ED142</f>
        <v>777.89460584284984</v>
      </c>
      <c r="AJ860" s="62">
        <f>'Data TREND'!EE142</f>
        <v>5786.1989872757786</v>
      </c>
      <c r="AK860" s="37">
        <f>'Data TREND'!EF142</f>
        <v>49.493835470001443</v>
      </c>
      <c r="AL860" s="37">
        <f>'Data TREND'!EG142</f>
        <v>20.051383971980137</v>
      </c>
      <c r="AN860" s="37">
        <f t="shared" si="652"/>
        <v>0</v>
      </c>
      <c r="AO860" s="37">
        <f t="shared" si="653"/>
        <v>0</v>
      </c>
      <c r="AP860" s="37">
        <f t="shared" si="654"/>
        <v>0</v>
      </c>
      <c r="AQ860" s="62">
        <f t="shared" si="655"/>
        <v>0</v>
      </c>
      <c r="AR860" s="37">
        <f t="shared" si="656"/>
        <v>0</v>
      </c>
      <c r="AS860" s="37">
        <f t="shared" si="657"/>
        <v>0</v>
      </c>
      <c r="AU860">
        <v>149</v>
      </c>
      <c r="AV860" s="37">
        <f t="shared" si="658"/>
        <v>1461.1750294298181</v>
      </c>
      <c r="AW860" s="37">
        <f t="shared" si="659"/>
        <v>2262.6505928703727</v>
      </c>
      <c r="AX860" s="37">
        <f t="shared" si="660"/>
        <v>787.46063919932908</v>
      </c>
      <c r="AY860" s="62">
        <f t="shared" si="661"/>
        <v>4510.4638947666899</v>
      </c>
      <c r="AZ860" s="37">
        <f t="shared" si="662"/>
        <v>52.347409787551427</v>
      </c>
      <c r="BA860" s="37">
        <f t="shared" si="663"/>
        <v>21.210108911465415</v>
      </c>
      <c r="BC860">
        <v>149</v>
      </c>
      <c r="BD860" s="37">
        <f>IF(Voorblad!$E$10=Rekenblad!BC860,Rekenblad!AV860,0)</f>
        <v>0</v>
      </c>
      <c r="BE860" s="37">
        <f>IF(Voorblad!$E$10=Rekenblad!BC860,Rekenblad!AW860,0)</f>
        <v>0</v>
      </c>
      <c r="BF860" s="37">
        <f>IF(Voorblad!$E$10=Rekenblad!BC860,Rekenblad!AX860,0)</f>
        <v>0</v>
      </c>
      <c r="BG860" s="62">
        <f>IF(Voorblad!$E$10=Rekenblad!BC860,Rekenblad!AY860,0)</f>
        <v>0</v>
      </c>
      <c r="BH860" s="37">
        <f>IF(Voorblad!$E$10=Rekenblad!BC860,Rekenblad!AZ860,0)</f>
        <v>0</v>
      </c>
      <c r="BI860" s="37">
        <f>IF(Voorblad!$E$10=Rekenblad!BC860,Rekenblad!BA860,0)</f>
        <v>0</v>
      </c>
      <c r="BK860">
        <v>149</v>
      </c>
      <c r="BL860" s="37">
        <f>IF(Voorblad!$E$14=Rekenblad!$BL$719,Rekenblad!BD860,0)</f>
        <v>0</v>
      </c>
      <c r="BM860" s="37">
        <f>IF(Voorblad!$E$14=Rekenblad!$BL$719,Rekenblad!BE860,0)</f>
        <v>0</v>
      </c>
      <c r="BN860" s="37">
        <f>IF(Voorblad!$E$14=Rekenblad!$BL$719,Rekenblad!BF860,0)</f>
        <v>0</v>
      </c>
      <c r="BO860" s="62">
        <f>IF(Voorblad!$E$14=Rekenblad!$BL$719,Rekenblad!BG860,0)</f>
        <v>0</v>
      </c>
      <c r="BP860" s="37">
        <f>IF(Voorblad!$E$14=Rekenblad!$BL$719,Rekenblad!BH860,0)</f>
        <v>0</v>
      </c>
      <c r="BQ860" s="37">
        <f>IF(Voorblad!$E$14=Rekenblad!$BL$719,Rekenblad!BI860,0)</f>
        <v>0</v>
      </c>
    </row>
    <row r="861" spans="1:78" x14ac:dyDescent="0.25">
      <c r="B861">
        <f>'Data TREND'!DL143</f>
        <v>150</v>
      </c>
      <c r="C861" s="37">
        <f>'Data TREND'!DN143</f>
        <v>1469.5363314072297</v>
      </c>
      <c r="D861" s="37">
        <f>'Data TREND'!DO143</f>
        <v>2277.4631563049184</v>
      </c>
      <c r="E861" s="37">
        <f>'Data TREND'!DP143</f>
        <v>792.71348293074482</v>
      </c>
      <c r="F861" s="62">
        <f>'Data TREND'!DQ143</f>
        <v>4538.8837388624333</v>
      </c>
      <c r="G861" s="37">
        <f>'Data TREND'!DR143</f>
        <v>51.899708342345349</v>
      </c>
      <c r="H861" s="37">
        <f>'Data TREND'!DS143</f>
        <v>21.025850297998343</v>
      </c>
      <c r="J861" s="37">
        <f t="shared" si="664"/>
        <v>1469.5363314072297</v>
      </c>
      <c r="K861" s="37">
        <f t="shared" si="665"/>
        <v>2277.4631563049184</v>
      </c>
      <c r="L861" s="37">
        <f t="shared" si="666"/>
        <v>792.71348293074482</v>
      </c>
      <c r="M861" s="62">
        <f t="shared" si="667"/>
        <v>4538.8837388624333</v>
      </c>
      <c r="N861" s="37">
        <f t="shared" si="668"/>
        <v>51.899708342345349</v>
      </c>
      <c r="O861" s="37">
        <f t="shared" si="669"/>
        <v>21.025850297998343</v>
      </c>
      <c r="Q861">
        <f>'Data TREND'!DL143</f>
        <v>150</v>
      </c>
      <c r="R861" s="37">
        <f>'Data TREND'!DU143</f>
        <v>2130.3323205770175</v>
      </c>
      <c r="S861" s="37">
        <f>'Data TREND'!DV143</f>
        <v>2273.5321680426573</v>
      </c>
      <c r="T861" s="37">
        <f>'Data TREND'!DW143</f>
        <v>788.08720133987799</v>
      </c>
      <c r="U861" s="62">
        <f>'Data TREND'!DX143</f>
        <v>5192.1919166733642</v>
      </c>
      <c r="V861" s="37">
        <f>'Data TREND'!DY143</f>
        <v>51.26326864308102</v>
      </c>
      <c r="W861" s="37">
        <f>'Data TREND'!DZ143</f>
        <v>20.827774712551225</v>
      </c>
      <c r="Y861" s="37">
        <f t="shared" si="646"/>
        <v>0</v>
      </c>
      <c r="Z861" s="37">
        <f t="shared" si="647"/>
        <v>0</v>
      </c>
      <c r="AA861" s="37">
        <f t="shared" si="648"/>
        <v>0</v>
      </c>
      <c r="AB861" s="62">
        <f t="shared" si="649"/>
        <v>0</v>
      </c>
      <c r="AC861" s="37">
        <f t="shared" si="650"/>
        <v>0</v>
      </c>
      <c r="AD861" s="37">
        <f t="shared" si="651"/>
        <v>0</v>
      </c>
      <c r="AF861">
        <f>'Data TREND'!DL143</f>
        <v>150</v>
      </c>
      <c r="AG861" s="37">
        <f>'Data TREND'!EB143</f>
        <v>2768.8775933642119</v>
      </c>
      <c r="AH861" s="37">
        <f>'Data TREND'!EC143</f>
        <v>2269.9533827736595</v>
      </c>
      <c r="AI861" s="37">
        <f>'Data TREND'!ED143</f>
        <v>782.98490267781062</v>
      </c>
      <c r="AJ861" s="62">
        <f>'Data TREND'!EE143</f>
        <v>5821.2844393071955</v>
      </c>
      <c r="AK861" s="37">
        <f>'Data TREND'!EF143</f>
        <v>48.579656036263174</v>
      </c>
      <c r="AL861" s="37">
        <f>'Data TREND'!EG143</f>
        <v>19.67583844046645</v>
      </c>
      <c r="AN861" s="37">
        <f t="shared" si="652"/>
        <v>0</v>
      </c>
      <c r="AO861" s="37">
        <f t="shared" si="653"/>
        <v>0</v>
      </c>
      <c r="AP861" s="37">
        <f t="shared" si="654"/>
        <v>0</v>
      </c>
      <c r="AQ861" s="62">
        <f t="shared" si="655"/>
        <v>0</v>
      </c>
      <c r="AR861" s="37">
        <f t="shared" si="656"/>
        <v>0</v>
      </c>
      <c r="AS861" s="37">
        <f t="shared" si="657"/>
        <v>0</v>
      </c>
      <c r="AU861">
        <v>150</v>
      </c>
      <c r="AV861" s="37">
        <f t="shared" si="658"/>
        <v>1469.5363314072297</v>
      </c>
      <c r="AW861" s="37">
        <f t="shared" si="659"/>
        <v>2277.4631563049184</v>
      </c>
      <c r="AX861" s="37">
        <f t="shared" si="660"/>
        <v>792.71348293074482</v>
      </c>
      <c r="AY861" s="62">
        <f t="shared" si="661"/>
        <v>4538.8837388624333</v>
      </c>
      <c r="AZ861" s="37">
        <f t="shared" si="662"/>
        <v>51.899708342345349</v>
      </c>
      <c r="BA861" s="37">
        <f t="shared" si="663"/>
        <v>21.025850297998343</v>
      </c>
      <c r="BC861">
        <v>150</v>
      </c>
      <c r="BD861" s="37">
        <f>IF(Voorblad!$E$10=Rekenblad!BC861,Rekenblad!AV861,0)</f>
        <v>0</v>
      </c>
      <c r="BE861" s="37">
        <f>IF(Voorblad!$E$10=Rekenblad!BC861,Rekenblad!AW861,0)</f>
        <v>0</v>
      </c>
      <c r="BF861" s="37">
        <f>IF(Voorblad!$E$10=Rekenblad!BC861,Rekenblad!AX861,0)</f>
        <v>0</v>
      </c>
      <c r="BG861" s="62">
        <f>IF(Voorblad!$E$10=Rekenblad!BC861,Rekenblad!AY861,0)</f>
        <v>0</v>
      </c>
      <c r="BH861" s="37">
        <f>IF(Voorblad!$E$10=Rekenblad!BC861,Rekenblad!AZ861,0)</f>
        <v>0</v>
      </c>
      <c r="BI861" s="37">
        <f>IF(Voorblad!$E$10=Rekenblad!BC861,Rekenblad!BA861,0)</f>
        <v>0</v>
      </c>
      <c r="BK861">
        <v>150</v>
      </c>
      <c r="BL861" s="37">
        <f>IF(Voorblad!$E$14=Rekenblad!$BL$719,Rekenblad!BD861,0)</f>
        <v>0</v>
      </c>
      <c r="BM861" s="37">
        <f>IF(Voorblad!$E$14=Rekenblad!$BL$719,Rekenblad!BE861,0)</f>
        <v>0</v>
      </c>
      <c r="BN861" s="37">
        <f>IF(Voorblad!$E$14=Rekenblad!$BL$719,Rekenblad!BF861,0)</f>
        <v>0</v>
      </c>
      <c r="BO861" s="62">
        <f>IF(Voorblad!$E$14=Rekenblad!$BL$719,Rekenblad!BG861,0)</f>
        <v>0</v>
      </c>
      <c r="BP861" s="37">
        <f>IF(Voorblad!$E$14=Rekenblad!$BL$719,Rekenblad!BH861,0)</f>
        <v>0</v>
      </c>
      <c r="BQ861" s="37">
        <f>IF(Voorblad!$E$14=Rekenblad!$BL$719,Rekenblad!BI861,0)</f>
        <v>0</v>
      </c>
    </row>
    <row r="862" spans="1:78" s="72" customFormat="1" ht="19.899999999999999" customHeight="1" x14ac:dyDescent="0.25">
      <c r="A862" s="227" t="s">
        <v>24</v>
      </c>
      <c r="B862" s="227"/>
      <c r="C862" s="227"/>
      <c r="D862" s="227"/>
      <c r="E862" s="227"/>
      <c r="F862" s="227"/>
      <c r="G862" s="227"/>
      <c r="H862" s="227"/>
      <c r="I862" s="227"/>
      <c r="J862" s="227"/>
      <c r="K862" s="227"/>
      <c r="L862" s="227"/>
      <c r="M862" s="227"/>
      <c r="N862" s="227"/>
      <c r="O862" s="227"/>
      <c r="P862" s="227"/>
      <c r="Q862" s="227"/>
      <c r="R862" s="227"/>
      <c r="S862" s="227"/>
      <c r="T862" s="227"/>
      <c r="U862" s="227"/>
      <c r="V862" s="227"/>
      <c r="W862" s="227"/>
      <c r="X862" s="227"/>
      <c r="Y862" s="227"/>
      <c r="Z862" s="227"/>
      <c r="AA862" s="227"/>
      <c r="AB862" s="227"/>
      <c r="AC862" s="227"/>
      <c r="AD862" s="227"/>
      <c r="AE862" s="227"/>
      <c r="AF862" s="227"/>
      <c r="AG862" s="227"/>
      <c r="AH862" s="227"/>
      <c r="AI862" s="227"/>
      <c r="AJ862" s="227"/>
      <c r="AK862" s="227"/>
      <c r="AL862" s="227"/>
      <c r="AM862" s="227"/>
      <c r="AN862" s="227"/>
      <c r="AO862" s="227"/>
      <c r="AP862" s="227"/>
      <c r="AQ862" s="227"/>
      <c r="AR862" s="227"/>
      <c r="AS862" s="227"/>
      <c r="AY862" s="71"/>
      <c r="BD862" s="73"/>
      <c r="BE862" s="73"/>
      <c r="BF862" s="73"/>
      <c r="BG862" s="74"/>
      <c r="BH862" s="73"/>
      <c r="BI862" s="73"/>
      <c r="BL862" s="73"/>
      <c r="BM862" s="73"/>
      <c r="BN862" s="73"/>
      <c r="BO862" s="74"/>
      <c r="BP862" s="73"/>
      <c r="BQ862" s="73"/>
      <c r="BR862" s="75"/>
      <c r="BS862" s="92"/>
      <c r="BU862" s="73"/>
      <c r="BV862" s="73"/>
      <c r="BW862" s="73"/>
      <c r="BX862" s="74"/>
      <c r="BY862" s="73"/>
      <c r="BZ862" s="73"/>
    </row>
    <row r="863" spans="1:78" s="66" customFormat="1" x14ac:dyDescent="0.25">
      <c r="B863" s="66" t="s">
        <v>54</v>
      </c>
      <c r="F863" s="67"/>
      <c r="J863" s="68"/>
      <c r="K863" s="68"/>
      <c r="L863" s="68"/>
      <c r="M863" s="69"/>
      <c r="N863" s="68"/>
      <c r="O863" s="68"/>
      <c r="Q863" s="66" t="s">
        <v>56</v>
      </c>
      <c r="U863" s="67"/>
      <c r="Y863" s="68"/>
      <c r="Z863" s="68"/>
      <c r="AA863" s="68"/>
      <c r="AB863" s="69"/>
      <c r="AC863" s="68"/>
      <c r="AD863" s="68"/>
      <c r="AF863" s="66" t="s">
        <v>57</v>
      </c>
      <c r="AJ863" s="67"/>
      <c r="AN863" s="68"/>
      <c r="AO863" s="68"/>
      <c r="AP863" s="68"/>
      <c r="AQ863" s="69"/>
      <c r="AR863" s="68"/>
      <c r="AS863" s="68"/>
      <c r="AT863" s="46"/>
      <c r="AU863" s="66" t="s">
        <v>60</v>
      </c>
      <c r="AY863" s="67"/>
      <c r="BB863" s="46"/>
      <c r="BC863" s="66" t="s">
        <v>38</v>
      </c>
      <c r="BD863" s="68"/>
      <c r="BE863" s="68"/>
      <c r="BF863" s="68"/>
      <c r="BG863" s="69"/>
      <c r="BH863" s="68"/>
      <c r="BI863" s="68"/>
      <c r="BJ863" s="46"/>
      <c r="BK863" s="66" t="s">
        <v>59</v>
      </c>
      <c r="BL863" s="68"/>
      <c r="BM863" s="68"/>
      <c r="BN863" s="68"/>
      <c r="BO863" s="69"/>
      <c r="BP863" s="68"/>
      <c r="BQ863" s="68"/>
      <c r="BR863" s="65"/>
      <c r="BS863" s="25"/>
      <c r="BU863" s="68"/>
      <c r="BV863" s="68"/>
      <c r="BW863" s="68"/>
      <c r="BX863" s="69"/>
      <c r="BY863" s="68"/>
      <c r="BZ863" s="68"/>
    </row>
    <row r="864" spans="1:78" s="66" customFormat="1" x14ac:dyDescent="0.25">
      <c r="B864" s="70">
        <f>IF(Voorblad!E12=1,1,0)</f>
        <v>1</v>
      </c>
      <c r="F864" s="67"/>
      <c r="J864" s="68"/>
      <c r="K864" s="68"/>
      <c r="L864" s="68"/>
      <c r="M864" s="69"/>
      <c r="N864" s="68"/>
      <c r="O864" s="68"/>
      <c r="Q864" s="70">
        <f>IF(Voorblad!E12=2,1,0)</f>
        <v>0</v>
      </c>
      <c r="U864" s="67"/>
      <c r="Y864" s="68"/>
      <c r="Z864" s="68"/>
      <c r="AA864" s="68"/>
      <c r="AB864" s="69"/>
      <c r="AC864" s="68"/>
      <c r="AD864" s="68"/>
      <c r="AF864" s="66">
        <f>IF(Voorblad!E12=3,1,0)</f>
        <v>0</v>
      </c>
      <c r="AJ864" s="67"/>
      <c r="AN864" s="68"/>
      <c r="AO864" s="68"/>
      <c r="AP864" s="68"/>
      <c r="AQ864" s="69"/>
      <c r="AR864" s="68"/>
      <c r="AS864" s="68"/>
      <c r="AT864" s="46"/>
      <c r="AY864" s="67"/>
      <c r="BB864" s="46"/>
      <c r="BD864" s="68"/>
      <c r="BE864" s="68"/>
      <c r="BF864" s="68"/>
      <c r="BG864" s="69"/>
      <c r="BH864" s="68"/>
      <c r="BI864" s="68"/>
      <c r="BJ864" s="46"/>
      <c r="BL864" s="68"/>
      <c r="BM864" s="68"/>
      <c r="BN864" s="68"/>
      <c r="BO864" s="69"/>
      <c r="BP864" s="68"/>
      <c r="BQ864" s="68"/>
      <c r="BR864" s="65"/>
      <c r="BS864" s="25"/>
      <c r="BU864" s="68"/>
      <c r="BV864" s="68"/>
      <c r="BW864" s="68"/>
      <c r="BX864" s="69"/>
      <c r="BY864" s="68"/>
      <c r="BZ864" s="68"/>
    </row>
    <row r="865" spans="1:78" s="27" customFormat="1" x14ac:dyDescent="0.25">
      <c r="B865" s="12"/>
      <c r="F865" s="61"/>
      <c r="J865" s="59"/>
      <c r="K865" s="59"/>
      <c r="L865" s="59"/>
      <c r="M865" s="63"/>
      <c r="N865" s="59"/>
      <c r="O865" s="59"/>
      <c r="P865" s="66"/>
      <c r="U865" s="61"/>
      <c r="Y865" s="59"/>
      <c r="Z865" s="59"/>
      <c r="AA865" s="59"/>
      <c r="AB865" s="63"/>
      <c r="AC865" s="59"/>
      <c r="AD865" s="59"/>
      <c r="AE865" s="66"/>
      <c r="AJ865" s="61"/>
      <c r="AN865" s="59"/>
      <c r="AO865" s="59"/>
      <c r="AP865" s="59"/>
      <c r="AQ865" s="63"/>
      <c r="AR865" s="59"/>
      <c r="AS865" s="59"/>
      <c r="AT865" s="46"/>
      <c r="AY865" s="61"/>
      <c r="BB865" s="46"/>
      <c r="BD865" s="59"/>
      <c r="BE865" s="59"/>
      <c r="BF865" s="59"/>
      <c r="BG865" s="63"/>
      <c r="BH865" s="59"/>
      <c r="BI865" s="59"/>
      <c r="BJ865" s="46"/>
      <c r="BK865" s="27" t="s">
        <v>61</v>
      </c>
      <c r="BL865" s="64">
        <v>10</v>
      </c>
      <c r="BM865" s="59"/>
      <c r="BN865" s="59"/>
      <c r="BO865" s="63"/>
      <c r="BP865" s="59"/>
      <c r="BQ865" s="59"/>
      <c r="BR865" s="65"/>
      <c r="BS865" s="25"/>
      <c r="BU865" s="59"/>
      <c r="BV865" s="59"/>
      <c r="BW865" s="59"/>
      <c r="BX865" s="63"/>
      <c r="BY865" s="59"/>
      <c r="BZ865" s="59"/>
    </row>
    <row r="866" spans="1:78" ht="45" x14ac:dyDescent="0.25">
      <c r="A866" t="s">
        <v>37</v>
      </c>
      <c r="B866" s="58" t="s">
        <v>38</v>
      </c>
      <c r="C866" s="55" t="s">
        <v>40</v>
      </c>
      <c r="D866" s="55" t="s">
        <v>41</v>
      </c>
      <c r="E866" s="55" t="s">
        <v>42</v>
      </c>
      <c r="F866" s="56" t="s">
        <v>43</v>
      </c>
      <c r="G866" s="55" t="s">
        <v>44</v>
      </c>
      <c r="H866" s="57" t="s">
        <v>45</v>
      </c>
      <c r="J866" s="55" t="s">
        <v>40</v>
      </c>
      <c r="K866" s="55" t="s">
        <v>41</v>
      </c>
      <c r="L866" s="55" t="s">
        <v>42</v>
      </c>
      <c r="M866" s="56" t="s">
        <v>43</v>
      </c>
      <c r="N866" s="55" t="s">
        <v>44</v>
      </c>
      <c r="O866" s="57" t="s">
        <v>45</v>
      </c>
      <c r="Q866" s="58" t="s">
        <v>38</v>
      </c>
      <c r="R866" s="55" t="s">
        <v>40</v>
      </c>
      <c r="S866" s="55" t="s">
        <v>41</v>
      </c>
      <c r="T866" s="55" t="s">
        <v>42</v>
      </c>
      <c r="U866" s="56" t="s">
        <v>43</v>
      </c>
      <c r="V866" s="55" t="s">
        <v>44</v>
      </c>
      <c r="W866" s="57" t="s">
        <v>45</v>
      </c>
      <c r="Y866" s="55" t="s">
        <v>40</v>
      </c>
      <c r="Z866" s="55" t="s">
        <v>41</v>
      </c>
      <c r="AA866" s="55" t="s">
        <v>42</v>
      </c>
      <c r="AB866" s="56" t="s">
        <v>43</v>
      </c>
      <c r="AC866" s="55" t="s">
        <v>44</v>
      </c>
      <c r="AD866" s="57" t="s">
        <v>45</v>
      </c>
      <c r="AF866" s="58" t="s">
        <v>38</v>
      </c>
      <c r="AG866" s="55" t="s">
        <v>40</v>
      </c>
      <c r="AH866" s="55" t="s">
        <v>41</v>
      </c>
      <c r="AI866" s="55" t="s">
        <v>42</v>
      </c>
      <c r="AJ866" s="56" t="s">
        <v>43</v>
      </c>
      <c r="AK866" s="55" t="s">
        <v>44</v>
      </c>
      <c r="AL866" s="57" t="s">
        <v>45</v>
      </c>
      <c r="AN866" s="55" t="s">
        <v>40</v>
      </c>
      <c r="AO866" s="55" t="s">
        <v>41</v>
      </c>
      <c r="AP866" s="55" t="s">
        <v>42</v>
      </c>
      <c r="AQ866" s="56" t="s">
        <v>43</v>
      </c>
      <c r="AR866" s="55" t="s">
        <v>44</v>
      </c>
      <c r="AS866" s="57" t="s">
        <v>45</v>
      </c>
      <c r="AU866" s="58" t="s">
        <v>38</v>
      </c>
      <c r="AV866" s="55" t="s">
        <v>40</v>
      </c>
      <c r="AW866" s="55" t="s">
        <v>41</v>
      </c>
      <c r="AX866" s="55" t="s">
        <v>42</v>
      </c>
      <c r="AY866" s="56" t="s">
        <v>43</v>
      </c>
      <c r="AZ866" s="55" t="s">
        <v>44</v>
      </c>
      <c r="BA866" s="57" t="s">
        <v>45</v>
      </c>
      <c r="BC866" s="58" t="s">
        <v>38</v>
      </c>
      <c r="BD866" s="55" t="s">
        <v>40</v>
      </c>
      <c r="BE866" s="55" t="s">
        <v>41</v>
      </c>
      <c r="BF866" s="55" t="s">
        <v>42</v>
      </c>
      <c r="BG866" s="56" t="s">
        <v>43</v>
      </c>
      <c r="BH866" s="55" t="s">
        <v>44</v>
      </c>
      <c r="BI866" s="57" t="s">
        <v>45</v>
      </c>
      <c r="BK866" s="58" t="s">
        <v>38</v>
      </c>
      <c r="BL866" s="55" t="s">
        <v>40</v>
      </c>
      <c r="BM866" s="55" t="s">
        <v>41</v>
      </c>
      <c r="BN866" s="55" t="s">
        <v>42</v>
      </c>
      <c r="BO866" s="56" t="s">
        <v>43</v>
      </c>
      <c r="BP866" s="55" t="s">
        <v>44</v>
      </c>
      <c r="BQ866" s="57" t="s">
        <v>45</v>
      </c>
    </row>
    <row r="867" spans="1:78" x14ac:dyDescent="0.25">
      <c r="B867">
        <f>'Data TREND'!$A$147</f>
        <v>10</v>
      </c>
      <c r="C867" s="37">
        <f>'Data TREND'!C147</f>
        <v>52.555219970339252</v>
      </c>
      <c r="D867" s="37">
        <f>'Data TREND'!D147</f>
        <v>58.781172738897908</v>
      </c>
      <c r="E867" s="37">
        <f>'Data TREND'!E147</f>
        <v>57.374230834465443</v>
      </c>
      <c r="F867" s="37">
        <f>'Data TREND'!F147</f>
        <v>168.60958838941451</v>
      </c>
      <c r="G867" s="37">
        <f>'Data TREND'!G147</f>
        <v>39.413840335663338</v>
      </c>
      <c r="H867" s="37">
        <f>'Data TREND'!H147</f>
        <v>16.115542459589452</v>
      </c>
      <c r="J867" s="37">
        <f>$B$864*C867</f>
        <v>52.555219970339252</v>
      </c>
      <c r="K867" s="37">
        <f t="shared" ref="K867:O867" si="670">$B$864*D867</f>
        <v>58.781172738897908</v>
      </c>
      <c r="L867" s="37">
        <f t="shared" si="670"/>
        <v>57.374230834465443</v>
      </c>
      <c r="M867" s="37">
        <f t="shared" si="670"/>
        <v>168.60958838941451</v>
      </c>
      <c r="N867" s="37">
        <f t="shared" si="670"/>
        <v>39.413840335663338</v>
      </c>
      <c r="O867" s="37">
        <f t="shared" si="670"/>
        <v>16.115542459589452</v>
      </c>
      <c r="Q867">
        <f>'Data TREND'!$A$147</f>
        <v>10</v>
      </c>
      <c r="R867" s="37">
        <f>'Data TREND'!J147</f>
        <v>69.003476554931737</v>
      </c>
      <c r="S867" s="37">
        <f>'Data TREND'!K147</f>
        <v>59.839211565751029</v>
      </c>
      <c r="T867" s="37">
        <f>'Data TREND'!L147</f>
        <v>62.846409080490659</v>
      </c>
      <c r="U867" s="37">
        <f>'Data TREND'!M147</f>
        <v>191.61452639946043</v>
      </c>
      <c r="V867" s="37">
        <f>'Data TREND'!N147</f>
        <v>44.02624828569077</v>
      </c>
      <c r="W867" s="37">
        <f>'Data TREND'!O147</f>
        <v>17.816587508249338</v>
      </c>
      <c r="Y867" s="37">
        <f>$Q$864*R867</f>
        <v>0</v>
      </c>
      <c r="Z867" s="37">
        <f t="shared" ref="Z867:AD867" si="671">$Q$864*S867</f>
        <v>0</v>
      </c>
      <c r="AA867" s="37">
        <f t="shared" si="671"/>
        <v>0</v>
      </c>
      <c r="AB867" s="37">
        <f t="shared" si="671"/>
        <v>0</v>
      </c>
      <c r="AC867" s="37">
        <f t="shared" si="671"/>
        <v>0</v>
      </c>
      <c r="AD867" s="37">
        <f t="shared" si="671"/>
        <v>0</v>
      </c>
      <c r="AF867">
        <f>'Data TREND'!$A$147</f>
        <v>10</v>
      </c>
      <c r="AG867" s="37">
        <f>'Data TREND'!Q147</f>
        <v>87.555803790720532</v>
      </c>
      <c r="AH867" s="37">
        <f>'Data TREND'!R147</f>
        <v>61.463753263806765</v>
      </c>
      <c r="AI867" s="37">
        <f>'Data TREND'!S147</f>
        <v>62.044626482447818</v>
      </c>
      <c r="AJ867" s="37">
        <f>'Data TREND'!T147</f>
        <v>210.92290281358282</v>
      </c>
      <c r="AK867" s="37">
        <f>'Data TREND'!U147</f>
        <v>47.798582001112969</v>
      </c>
      <c r="AL867" s="37">
        <f>'Data TREND'!V147</f>
        <v>19.541444781510158</v>
      </c>
      <c r="AN867" s="37">
        <f>$AF$864*AG867</f>
        <v>0</v>
      </c>
      <c r="AO867" s="37">
        <f t="shared" ref="AO867:AS867" si="672">$AF$864*AH867</f>
        <v>0</v>
      </c>
      <c r="AP867" s="37">
        <f t="shared" si="672"/>
        <v>0</v>
      </c>
      <c r="AQ867" s="37">
        <f t="shared" si="672"/>
        <v>0</v>
      </c>
      <c r="AR867" s="37">
        <f t="shared" si="672"/>
        <v>0</v>
      </c>
      <c r="AS867" s="37">
        <f t="shared" si="672"/>
        <v>0</v>
      </c>
      <c r="AU867">
        <v>10</v>
      </c>
      <c r="AV867" s="37">
        <f t="shared" ref="AV867" si="673">J867+Y867+AN867</f>
        <v>52.555219970339252</v>
      </c>
      <c r="AW867" s="37">
        <f t="shared" ref="AW867" si="674">K867+Z867+AO867</f>
        <v>58.781172738897908</v>
      </c>
      <c r="AX867" s="37">
        <f t="shared" ref="AX867" si="675">L867+AA867+AP867</f>
        <v>57.374230834465443</v>
      </c>
      <c r="AY867" s="37">
        <f t="shared" ref="AY867" si="676">M867+AB867+AQ867</f>
        <v>168.60958838941451</v>
      </c>
      <c r="AZ867" s="37">
        <f t="shared" ref="AZ867" si="677">N867+AC867+AR867</f>
        <v>39.413840335663338</v>
      </c>
      <c r="BA867" s="37">
        <f t="shared" ref="BA867" si="678">O867+AD867+AS867</f>
        <v>16.115542459589452</v>
      </c>
      <c r="BC867">
        <v>10</v>
      </c>
      <c r="BD867" s="37">
        <f>IF(Voorblad!$E$10=Rekenblad!BC867,Rekenblad!AV867,0)</f>
        <v>0</v>
      </c>
      <c r="BE867" s="37">
        <f>IF(Voorblad!$E$10=Rekenblad!BC867,Rekenblad!AW867,0)</f>
        <v>0</v>
      </c>
      <c r="BF867" s="37">
        <f>IF(Voorblad!$E$10=Rekenblad!BC867,Rekenblad!AX867,0)</f>
        <v>0</v>
      </c>
      <c r="BG867" s="62">
        <f>IF(Voorblad!$E$10=Rekenblad!BC867,Rekenblad!AY867,0)</f>
        <v>0</v>
      </c>
      <c r="BH867" s="37">
        <f>IF(Voorblad!$E$10=Rekenblad!BC867,Rekenblad!AZ867,0)</f>
        <v>0</v>
      </c>
      <c r="BI867" s="37">
        <f>IF(Voorblad!$E$10=Rekenblad!BC867,Rekenblad!BA867,0)</f>
        <v>0</v>
      </c>
      <c r="BK867">
        <v>10</v>
      </c>
      <c r="BL867" s="37">
        <f>IF(Voorblad!$E$14=Rekenblad!$BL$865,Rekenblad!BD867,0)</f>
        <v>0</v>
      </c>
      <c r="BM867" s="37">
        <f>IF(Voorblad!$E$14=Rekenblad!$BL$865,Rekenblad!BE867,0)</f>
        <v>0</v>
      </c>
      <c r="BN867" s="37">
        <f>IF(Voorblad!$E$14=Rekenblad!$BL$865,Rekenblad!BF867,0)</f>
        <v>0</v>
      </c>
      <c r="BO867" s="37">
        <f>IF(Voorblad!$E$14=Rekenblad!$BL$865,Rekenblad!BG867,0)</f>
        <v>0</v>
      </c>
      <c r="BP867" s="37">
        <f>IF(Voorblad!$E$14=Rekenblad!$BL$865,Rekenblad!BH867,0)</f>
        <v>0</v>
      </c>
      <c r="BQ867" s="37">
        <f>IF(Voorblad!$E$14=Rekenblad!$BL$865,Rekenblad!BI867,0)</f>
        <v>0</v>
      </c>
    </row>
    <row r="868" spans="1:78" x14ac:dyDescent="0.25">
      <c r="B868">
        <f>'Data TREND'!$A$148</f>
        <v>11</v>
      </c>
      <c r="C868" s="37">
        <f>'Data TREND'!C148</f>
        <v>55.286793772249837</v>
      </c>
      <c r="D868" s="37">
        <f>'Data TREND'!D148</f>
        <v>63.002761851565566</v>
      </c>
      <c r="E868" s="37">
        <f>'Data TREND'!E148</f>
        <v>62.626236964709001</v>
      </c>
      <c r="F868" s="37">
        <f>'Data TREND'!F148</f>
        <v>180.81831665680127</v>
      </c>
      <c r="G868" s="37">
        <f>'Data TREND'!G148</f>
        <v>39.31097500835515</v>
      </c>
      <c r="H868" s="37">
        <f>'Data TREND'!H148</f>
        <v>16.076300564257302</v>
      </c>
      <c r="J868" s="37">
        <f t="shared" ref="J868:J931" si="679">$B$864*C868</f>
        <v>55.286793772249837</v>
      </c>
      <c r="K868" s="37">
        <f t="shared" ref="K868:K931" si="680">$B$864*D868</f>
        <v>63.002761851565566</v>
      </c>
      <c r="L868" s="37">
        <f t="shared" ref="L868:L931" si="681">$B$864*E868</f>
        <v>62.626236964709001</v>
      </c>
      <c r="M868" s="37">
        <f t="shared" ref="M868:M931" si="682">$B$864*F868</f>
        <v>180.81831665680127</v>
      </c>
      <c r="N868" s="37">
        <f t="shared" ref="N868:N931" si="683">$B$864*G868</f>
        <v>39.31097500835515</v>
      </c>
      <c r="O868" s="37">
        <f t="shared" ref="O868:O931" si="684">$B$864*H868</f>
        <v>16.076300564257302</v>
      </c>
      <c r="Q868">
        <f>'Data TREND'!$A$148</f>
        <v>11</v>
      </c>
      <c r="R868" s="37">
        <f>'Data TREND'!J148</f>
        <v>71.758948738974738</v>
      </c>
      <c r="S868" s="37">
        <f>'Data TREND'!K148</f>
        <v>64.04378247602375</v>
      </c>
      <c r="T868" s="37">
        <f>'Data TREND'!L148</f>
        <v>68.025685332480037</v>
      </c>
      <c r="U868" s="37">
        <f>'Data TREND'!M148</f>
        <v>203.7569353614922</v>
      </c>
      <c r="V868" s="37">
        <f>'Data TREND'!N148</f>
        <v>43.869283374483942</v>
      </c>
      <c r="W868" s="37">
        <f>'Data TREND'!O148</f>
        <v>17.755918343181168</v>
      </c>
      <c r="Y868" s="37">
        <f t="shared" ref="Y868:Y931" si="685">$Q$864*R868</f>
        <v>0</v>
      </c>
      <c r="Z868" s="37">
        <f t="shared" ref="Z868:Z931" si="686">$Q$864*S868</f>
        <v>0</v>
      </c>
      <c r="AA868" s="37">
        <f t="shared" ref="AA868:AA931" si="687">$Q$864*T868</f>
        <v>0</v>
      </c>
      <c r="AB868" s="37">
        <f t="shared" ref="AB868:AB931" si="688">$Q$864*U868</f>
        <v>0</v>
      </c>
      <c r="AC868" s="37">
        <f t="shared" ref="AC868:AC931" si="689">$Q$864*V868</f>
        <v>0</v>
      </c>
      <c r="AD868" s="37">
        <f t="shared" ref="AD868:AD931" si="690">$Q$864*W868</f>
        <v>0</v>
      </c>
      <c r="AF868">
        <f>'Data TREND'!$A$148</f>
        <v>11</v>
      </c>
      <c r="AG868" s="37">
        <f>'Data TREND'!Q148</f>
        <v>90.496921939578002</v>
      </c>
      <c r="AH868" s="37">
        <f>'Data TREND'!R148</f>
        <v>65.643015974778905</v>
      </c>
      <c r="AI868" s="37">
        <f>'Data TREND'!S148</f>
        <v>67.230077965026794</v>
      </c>
      <c r="AJ868" s="37">
        <f>'Data TREND'!T148</f>
        <v>223.23349868335455</v>
      </c>
      <c r="AK868" s="37">
        <f>'Data TREND'!U148</f>
        <v>47.603135433669827</v>
      </c>
      <c r="AL868" s="37">
        <f>'Data TREND'!V148</f>
        <v>19.460121836013407</v>
      </c>
      <c r="AN868" s="37">
        <f t="shared" ref="AN868:AN931" si="691">$AF$864*AG868</f>
        <v>0</v>
      </c>
      <c r="AO868" s="37">
        <f t="shared" ref="AO868:AO931" si="692">$AF$864*AH868</f>
        <v>0</v>
      </c>
      <c r="AP868" s="37">
        <f t="shared" ref="AP868:AP931" si="693">$AF$864*AI868</f>
        <v>0</v>
      </c>
      <c r="AQ868" s="37">
        <f t="shared" ref="AQ868:AQ931" si="694">$AF$864*AJ868</f>
        <v>0</v>
      </c>
      <c r="AR868" s="37">
        <f t="shared" ref="AR868:AR931" si="695">$AF$864*AK868</f>
        <v>0</v>
      </c>
      <c r="AS868" s="37">
        <f t="shared" ref="AS868:AS931" si="696">$AF$864*AL868</f>
        <v>0</v>
      </c>
      <c r="AU868">
        <v>11</v>
      </c>
      <c r="AV868" s="37">
        <f t="shared" ref="AV868:AV931" si="697">J868+Y868+AN868</f>
        <v>55.286793772249837</v>
      </c>
      <c r="AW868" s="37">
        <f t="shared" ref="AW868:AW931" si="698">K868+Z868+AO868</f>
        <v>63.002761851565566</v>
      </c>
      <c r="AX868" s="37">
        <f t="shared" ref="AX868:AX931" si="699">L868+AA868+AP868</f>
        <v>62.626236964709001</v>
      </c>
      <c r="AY868" s="37">
        <f t="shared" ref="AY868:AY931" si="700">M868+AB868+AQ868</f>
        <v>180.81831665680127</v>
      </c>
      <c r="AZ868" s="37">
        <f t="shared" ref="AZ868:AZ931" si="701">N868+AC868+AR868</f>
        <v>39.31097500835515</v>
      </c>
      <c r="BA868" s="37">
        <f t="shared" ref="BA868:BA931" si="702">O868+AD868+AS868</f>
        <v>16.076300564257302</v>
      </c>
      <c r="BC868">
        <v>11</v>
      </c>
      <c r="BD868" s="37">
        <f>IF(Voorblad!$E$10=Rekenblad!BC868,Rekenblad!AV868,0)</f>
        <v>0</v>
      </c>
      <c r="BE868" s="37">
        <f>IF(Voorblad!$E$10=Rekenblad!BC868,Rekenblad!AW868,0)</f>
        <v>0</v>
      </c>
      <c r="BF868" s="37">
        <f>IF(Voorblad!$E$10=Rekenblad!BC868,Rekenblad!AX868,0)</f>
        <v>0</v>
      </c>
      <c r="BG868" s="62">
        <f>IF(Voorblad!$E$10=Rekenblad!BC868,Rekenblad!AY868,0)</f>
        <v>0</v>
      </c>
      <c r="BH868" s="37">
        <f>IF(Voorblad!$E$10=Rekenblad!BC868,Rekenblad!AZ868,0)</f>
        <v>0</v>
      </c>
      <c r="BI868" s="37">
        <f>IF(Voorblad!$E$10=Rekenblad!BC868,Rekenblad!BA868,0)</f>
        <v>0</v>
      </c>
      <c r="BK868">
        <v>11</v>
      </c>
      <c r="BL868" s="37">
        <f>IF(Voorblad!$E$14=Rekenblad!$BL$865,Rekenblad!BD868,0)</f>
        <v>0</v>
      </c>
      <c r="BM868" s="37">
        <f>IF(Voorblad!$E$14=Rekenblad!$BL$865,Rekenblad!BE868,0)</f>
        <v>0</v>
      </c>
      <c r="BN868" s="37">
        <f>IF(Voorblad!$E$14=Rekenblad!$BL$865,Rekenblad!BF868,0)</f>
        <v>0</v>
      </c>
      <c r="BO868" s="37">
        <f>IF(Voorblad!$E$14=Rekenblad!$BL$865,Rekenblad!BG868,0)</f>
        <v>0</v>
      </c>
      <c r="BP868" s="37">
        <f>IF(Voorblad!$E$14=Rekenblad!$BL$865,Rekenblad!BH868,0)</f>
        <v>0</v>
      </c>
      <c r="BQ868" s="37">
        <f>IF(Voorblad!$E$14=Rekenblad!$BL$865,Rekenblad!BI868,0)</f>
        <v>0</v>
      </c>
    </row>
    <row r="869" spans="1:78" x14ac:dyDescent="0.25">
      <c r="B869">
        <f>'Data TREND'!$A$149</f>
        <v>12</v>
      </c>
      <c r="C869" s="37">
        <f>'Data TREND'!C149</f>
        <v>58.018367574160429</v>
      </c>
      <c r="D869" s="37">
        <f>'Data TREND'!D149</f>
        <v>67.224350964233224</v>
      </c>
      <c r="E869" s="37">
        <f>'Data TREND'!E149</f>
        <v>67.878243094952566</v>
      </c>
      <c r="F869" s="37">
        <f>'Data TREND'!F149</f>
        <v>193.027044924188</v>
      </c>
      <c r="G869" s="37">
        <f>'Data TREND'!G149</f>
        <v>39.208109681046963</v>
      </c>
      <c r="H869" s="37">
        <f>'Data TREND'!H149</f>
        <v>16.037058668925152</v>
      </c>
      <c r="J869" s="37">
        <f t="shared" si="679"/>
        <v>58.018367574160429</v>
      </c>
      <c r="K869" s="37">
        <f t="shared" si="680"/>
        <v>67.224350964233224</v>
      </c>
      <c r="L869" s="37">
        <f t="shared" si="681"/>
        <v>67.878243094952566</v>
      </c>
      <c r="M869" s="37">
        <f t="shared" si="682"/>
        <v>193.027044924188</v>
      </c>
      <c r="N869" s="37">
        <f t="shared" si="683"/>
        <v>39.208109681046963</v>
      </c>
      <c r="O869" s="37">
        <f t="shared" si="684"/>
        <v>16.037058668925152</v>
      </c>
      <c r="Q869">
        <f>'Data TREND'!$A$149</f>
        <v>12</v>
      </c>
      <c r="R869" s="37">
        <f>'Data TREND'!J149</f>
        <v>74.514420923017752</v>
      </c>
      <c r="S869" s="37">
        <f>'Data TREND'!K149</f>
        <v>68.248353386296458</v>
      </c>
      <c r="T869" s="37">
        <f>'Data TREND'!L149</f>
        <v>73.20496158446943</v>
      </c>
      <c r="U869" s="37">
        <f>'Data TREND'!M149</f>
        <v>215.89934432352396</v>
      </c>
      <c r="V869" s="37">
        <f>'Data TREND'!N149</f>
        <v>43.712318463277114</v>
      </c>
      <c r="W869" s="37">
        <f>'Data TREND'!O149</f>
        <v>17.695249178112999</v>
      </c>
      <c r="Y869" s="37">
        <f t="shared" si="685"/>
        <v>0</v>
      </c>
      <c r="Z869" s="37">
        <f t="shared" si="686"/>
        <v>0</v>
      </c>
      <c r="AA869" s="37">
        <f t="shared" si="687"/>
        <v>0</v>
      </c>
      <c r="AB869" s="37">
        <f t="shared" si="688"/>
        <v>0</v>
      </c>
      <c r="AC869" s="37">
        <f t="shared" si="689"/>
        <v>0</v>
      </c>
      <c r="AD869" s="37">
        <f t="shared" si="690"/>
        <v>0</v>
      </c>
      <c r="AF869">
        <f>'Data TREND'!$A$149</f>
        <v>12</v>
      </c>
      <c r="AG869" s="37">
        <f>'Data TREND'!Q149</f>
        <v>93.438040088435471</v>
      </c>
      <c r="AH869" s="37">
        <f>'Data TREND'!R149</f>
        <v>69.82227868575103</v>
      </c>
      <c r="AI869" s="37">
        <f>'Data TREND'!S149</f>
        <v>72.415529447605778</v>
      </c>
      <c r="AJ869" s="37">
        <f>'Data TREND'!T149</f>
        <v>235.54409455312631</v>
      </c>
      <c r="AK869" s="37">
        <f>'Data TREND'!U149</f>
        <v>47.407688866226685</v>
      </c>
      <c r="AL869" s="37">
        <f>'Data TREND'!V149</f>
        <v>19.378798890516652</v>
      </c>
      <c r="AN869" s="37">
        <f t="shared" si="691"/>
        <v>0</v>
      </c>
      <c r="AO869" s="37">
        <f t="shared" si="692"/>
        <v>0</v>
      </c>
      <c r="AP869" s="37">
        <f t="shared" si="693"/>
        <v>0</v>
      </c>
      <c r="AQ869" s="37">
        <f t="shared" si="694"/>
        <v>0</v>
      </c>
      <c r="AR869" s="37">
        <f t="shared" si="695"/>
        <v>0</v>
      </c>
      <c r="AS869" s="37">
        <f t="shared" si="696"/>
        <v>0</v>
      </c>
      <c r="AU869">
        <v>12</v>
      </c>
      <c r="AV869" s="37">
        <f t="shared" si="697"/>
        <v>58.018367574160429</v>
      </c>
      <c r="AW869" s="37">
        <f t="shared" si="698"/>
        <v>67.224350964233224</v>
      </c>
      <c r="AX869" s="37">
        <f t="shared" si="699"/>
        <v>67.878243094952566</v>
      </c>
      <c r="AY869" s="37">
        <f t="shared" si="700"/>
        <v>193.027044924188</v>
      </c>
      <c r="AZ869" s="37">
        <f t="shared" si="701"/>
        <v>39.208109681046963</v>
      </c>
      <c r="BA869" s="37">
        <f t="shared" si="702"/>
        <v>16.037058668925152</v>
      </c>
      <c r="BC869">
        <v>12</v>
      </c>
      <c r="BD869" s="37">
        <f>IF(Voorblad!$E$10=Rekenblad!BC869,Rekenblad!AV869,0)</f>
        <v>0</v>
      </c>
      <c r="BE869" s="37">
        <f>IF(Voorblad!$E$10=Rekenblad!BC869,Rekenblad!AW869,0)</f>
        <v>0</v>
      </c>
      <c r="BF869" s="37">
        <f>IF(Voorblad!$E$10=Rekenblad!BC869,Rekenblad!AX869,0)</f>
        <v>0</v>
      </c>
      <c r="BG869" s="62">
        <f>IF(Voorblad!$E$10=Rekenblad!BC869,Rekenblad!AY869,0)</f>
        <v>0</v>
      </c>
      <c r="BH869" s="37">
        <f>IF(Voorblad!$E$10=Rekenblad!BC869,Rekenblad!AZ869,0)</f>
        <v>0</v>
      </c>
      <c r="BI869" s="37">
        <f>IF(Voorblad!$E$10=Rekenblad!BC869,Rekenblad!BA869,0)</f>
        <v>0</v>
      </c>
      <c r="BK869">
        <v>12</v>
      </c>
      <c r="BL869" s="37">
        <f>IF(Voorblad!$E$14=Rekenblad!$BL$865,Rekenblad!BD869,0)</f>
        <v>0</v>
      </c>
      <c r="BM869" s="37">
        <f>IF(Voorblad!$E$14=Rekenblad!$BL$865,Rekenblad!BE869,0)</f>
        <v>0</v>
      </c>
      <c r="BN869" s="37">
        <f>IF(Voorblad!$E$14=Rekenblad!$BL$865,Rekenblad!BF869,0)</f>
        <v>0</v>
      </c>
      <c r="BO869" s="37">
        <f>IF(Voorblad!$E$14=Rekenblad!$BL$865,Rekenblad!BG869,0)</f>
        <v>0</v>
      </c>
      <c r="BP869" s="37">
        <f>IF(Voorblad!$E$14=Rekenblad!$BL$865,Rekenblad!BH869,0)</f>
        <v>0</v>
      </c>
      <c r="BQ869" s="37">
        <f>IF(Voorblad!$E$14=Rekenblad!$BL$865,Rekenblad!BI869,0)</f>
        <v>0</v>
      </c>
    </row>
    <row r="870" spans="1:78" x14ac:dyDescent="0.25">
      <c r="B870">
        <f>'Data TREND'!$A$150</f>
        <v>13</v>
      </c>
      <c r="C870" s="37">
        <f>'Data TREND'!C150</f>
        <v>60.749941376071021</v>
      </c>
      <c r="D870" s="37">
        <f>'Data TREND'!D150</f>
        <v>71.445940076900897</v>
      </c>
      <c r="E870" s="37">
        <f>'Data TREND'!E150</f>
        <v>73.130249225196124</v>
      </c>
      <c r="F870" s="37">
        <f>'Data TREND'!F150</f>
        <v>205.23577319157476</v>
      </c>
      <c r="G870" s="37">
        <f>'Data TREND'!G150</f>
        <v>39.105244353738776</v>
      </c>
      <c r="H870" s="37">
        <f>'Data TREND'!H150</f>
        <v>15.997816773593</v>
      </c>
      <c r="J870" s="37">
        <f t="shared" si="679"/>
        <v>60.749941376071021</v>
      </c>
      <c r="K870" s="37">
        <f t="shared" si="680"/>
        <v>71.445940076900897</v>
      </c>
      <c r="L870" s="37">
        <f t="shared" si="681"/>
        <v>73.130249225196124</v>
      </c>
      <c r="M870" s="37">
        <f t="shared" si="682"/>
        <v>205.23577319157476</v>
      </c>
      <c r="N870" s="37">
        <f t="shared" si="683"/>
        <v>39.105244353738776</v>
      </c>
      <c r="O870" s="37">
        <f t="shared" si="684"/>
        <v>15.997816773593</v>
      </c>
      <c r="Q870">
        <f>'Data TREND'!$A$150</f>
        <v>13</v>
      </c>
      <c r="R870" s="37">
        <f>'Data TREND'!J150</f>
        <v>77.269893107060767</v>
      </c>
      <c r="S870" s="37">
        <f>'Data TREND'!K150</f>
        <v>72.452924296569165</v>
      </c>
      <c r="T870" s="37">
        <f>'Data TREND'!L150</f>
        <v>78.384237836458823</v>
      </c>
      <c r="U870" s="37">
        <f>'Data TREND'!M150</f>
        <v>228.04175328555573</v>
      </c>
      <c r="V870" s="37">
        <f>'Data TREND'!N150</f>
        <v>43.555353552070294</v>
      </c>
      <c r="W870" s="37">
        <f>'Data TREND'!O150</f>
        <v>17.634580013044829</v>
      </c>
      <c r="Y870" s="37">
        <f t="shared" si="685"/>
        <v>0</v>
      </c>
      <c r="Z870" s="37">
        <f t="shared" si="686"/>
        <v>0</v>
      </c>
      <c r="AA870" s="37">
        <f t="shared" si="687"/>
        <v>0</v>
      </c>
      <c r="AB870" s="37">
        <f t="shared" si="688"/>
        <v>0</v>
      </c>
      <c r="AC870" s="37">
        <f t="shared" si="689"/>
        <v>0</v>
      </c>
      <c r="AD870" s="37">
        <f t="shared" si="690"/>
        <v>0</v>
      </c>
      <c r="AF870">
        <f>'Data TREND'!$A$150</f>
        <v>13</v>
      </c>
      <c r="AG870" s="37">
        <f>'Data TREND'!Q150</f>
        <v>96.379158237292941</v>
      </c>
      <c r="AH870" s="37">
        <f>'Data TREND'!R150</f>
        <v>74.001541396723155</v>
      </c>
      <c r="AI870" s="37">
        <f>'Data TREND'!S150</f>
        <v>77.600980930184761</v>
      </c>
      <c r="AJ870" s="37">
        <f>'Data TREND'!T150</f>
        <v>247.85469042289807</v>
      </c>
      <c r="AK870" s="37">
        <f>'Data TREND'!U150</f>
        <v>47.212242298783544</v>
      </c>
      <c r="AL870" s="37">
        <f>'Data TREND'!V150</f>
        <v>19.297475945019901</v>
      </c>
      <c r="AN870" s="37">
        <f t="shared" si="691"/>
        <v>0</v>
      </c>
      <c r="AO870" s="37">
        <f t="shared" si="692"/>
        <v>0</v>
      </c>
      <c r="AP870" s="37">
        <f t="shared" si="693"/>
        <v>0</v>
      </c>
      <c r="AQ870" s="37">
        <f t="shared" si="694"/>
        <v>0</v>
      </c>
      <c r="AR870" s="37">
        <f t="shared" si="695"/>
        <v>0</v>
      </c>
      <c r="AS870" s="37">
        <f t="shared" si="696"/>
        <v>0</v>
      </c>
      <c r="AU870">
        <v>13</v>
      </c>
      <c r="AV870" s="37">
        <f t="shared" si="697"/>
        <v>60.749941376071021</v>
      </c>
      <c r="AW870" s="37">
        <f t="shared" si="698"/>
        <v>71.445940076900897</v>
      </c>
      <c r="AX870" s="37">
        <f t="shared" si="699"/>
        <v>73.130249225196124</v>
      </c>
      <c r="AY870" s="37">
        <f t="shared" si="700"/>
        <v>205.23577319157476</v>
      </c>
      <c r="AZ870" s="37">
        <f t="shared" si="701"/>
        <v>39.105244353738776</v>
      </c>
      <c r="BA870" s="37">
        <f t="shared" si="702"/>
        <v>15.997816773593</v>
      </c>
      <c r="BC870">
        <v>13</v>
      </c>
      <c r="BD870" s="37">
        <f>IF(Voorblad!$E$10=Rekenblad!BC870,Rekenblad!AV870,0)</f>
        <v>0</v>
      </c>
      <c r="BE870" s="37">
        <f>IF(Voorblad!$E$10=Rekenblad!BC870,Rekenblad!AW870,0)</f>
        <v>0</v>
      </c>
      <c r="BF870" s="37">
        <f>IF(Voorblad!$E$10=Rekenblad!BC870,Rekenblad!AX870,0)</f>
        <v>0</v>
      </c>
      <c r="BG870" s="62">
        <f>IF(Voorblad!$E$10=Rekenblad!BC870,Rekenblad!AY870,0)</f>
        <v>0</v>
      </c>
      <c r="BH870" s="37">
        <f>IF(Voorblad!$E$10=Rekenblad!BC870,Rekenblad!AZ870,0)</f>
        <v>0</v>
      </c>
      <c r="BI870" s="37">
        <f>IF(Voorblad!$E$10=Rekenblad!BC870,Rekenblad!BA870,0)</f>
        <v>0</v>
      </c>
      <c r="BK870">
        <v>13</v>
      </c>
      <c r="BL870" s="37">
        <f>IF(Voorblad!$E$14=Rekenblad!$BL$865,Rekenblad!BD870,0)</f>
        <v>0</v>
      </c>
      <c r="BM870" s="37">
        <f>IF(Voorblad!$E$14=Rekenblad!$BL$865,Rekenblad!BE870,0)</f>
        <v>0</v>
      </c>
      <c r="BN870" s="37">
        <f>IF(Voorblad!$E$14=Rekenblad!$BL$865,Rekenblad!BF870,0)</f>
        <v>0</v>
      </c>
      <c r="BO870" s="37">
        <f>IF(Voorblad!$E$14=Rekenblad!$BL$865,Rekenblad!BG870,0)</f>
        <v>0</v>
      </c>
      <c r="BP870" s="37">
        <f>IF(Voorblad!$E$14=Rekenblad!$BL$865,Rekenblad!BH870,0)</f>
        <v>0</v>
      </c>
      <c r="BQ870" s="37">
        <f>IF(Voorblad!$E$14=Rekenblad!$BL$865,Rekenblad!BI870,0)</f>
        <v>0</v>
      </c>
    </row>
    <row r="871" spans="1:78" x14ac:dyDescent="0.25">
      <c r="B871">
        <f>'Data TREND'!$A$151</f>
        <v>14</v>
      </c>
      <c r="C871" s="37">
        <f>'Data TREND'!C151</f>
        <v>63.481515177981613</v>
      </c>
      <c r="D871" s="37">
        <f>'Data TREND'!D151</f>
        <v>75.667529189568555</v>
      </c>
      <c r="E871" s="37">
        <f>'Data TREND'!E151</f>
        <v>78.382255355439682</v>
      </c>
      <c r="F871" s="37">
        <f>'Data TREND'!F151</f>
        <v>217.4445014589615</v>
      </c>
      <c r="G871" s="37">
        <f>'Data TREND'!G151</f>
        <v>39.002379026430589</v>
      </c>
      <c r="H871" s="37">
        <f>'Data TREND'!H151</f>
        <v>15.958574878260848</v>
      </c>
      <c r="J871" s="37">
        <f t="shared" si="679"/>
        <v>63.481515177981613</v>
      </c>
      <c r="K871" s="37">
        <f t="shared" si="680"/>
        <v>75.667529189568555</v>
      </c>
      <c r="L871" s="37">
        <f t="shared" si="681"/>
        <v>78.382255355439682</v>
      </c>
      <c r="M871" s="37">
        <f t="shared" si="682"/>
        <v>217.4445014589615</v>
      </c>
      <c r="N871" s="37">
        <f t="shared" si="683"/>
        <v>39.002379026430589</v>
      </c>
      <c r="O871" s="37">
        <f t="shared" si="684"/>
        <v>15.958574878260848</v>
      </c>
      <c r="Q871">
        <f>'Data TREND'!$A$151</f>
        <v>14</v>
      </c>
      <c r="R871" s="37">
        <f>'Data TREND'!J151</f>
        <v>80.025365291103782</v>
      </c>
      <c r="S871" s="37">
        <f>'Data TREND'!K151</f>
        <v>76.657495206841887</v>
      </c>
      <c r="T871" s="37">
        <f>'Data TREND'!L151</f>
        <v>83.563514088448215</v>
      </c>
      <c r="U871" s="37">
        <f>'Data TREND'!M151</f>
        <v>240.18416224758752</v>
      </c>
      <c r="V871" s="37">
        <f>'Data TREND'!N151</f>
        <v>43.398388640863466</v>
      </c>
      <c r="W871" s="37">
        <f>'Data TREND'!O151</f>
        <v>17.573910847976659</v>
      </c>
      <c r="Y871" s="37">
        <f t="shared" si="685"/>
        <v>0</v>
      </c>
      <c r="Z871" s="37">
        <f t="shared" si="686"/>
        <v>0</v>
      </c>
      <c r="AA871" s="37">
        <f t="shared" si="687"/>
        <v>0</v>
      </c>
      <c r="AB871" s="37">
        <f t="shared" si="688"/>
        <v>0</v>
      </c>
      <c r="AC871" s="37">
        <f t="shared" si="689"/>
        <v>0</v>
      </c>
      <c r="AD871" s="37">
        <f t="shared" si="690"/>
        <v>0</v>
      </c>
      <c r="AF871">
        <f>'Data TREND'!$A$151</f>
        <v>14</v>
      </c>
      <c r="AG871" s="37">
        <f>'Data TREND'!Q151</f>
        <v>99.320276386150397</v>
      </c>
      <c r="AH871" s="37">
        <f>'Data TREND'!R151</f>
        <v>78.18080410769528</v>
      </c>
      <c r="AI871" s="37">
        <f>'Data TREND'!S151</f>
        <v>82.78643241276373</v>
      </c>
      <c r="AJ871" s="37">
        <f>'Data TREND'!T151</f>
        <v>260.16528629266986</v>
      </c>
      <c r="AK871" s="37">
        <f>'Data TREND'!U151</f>
        <v>47.016795731340395</v>
      </c>
      <c r="AL871" s="37">
        <f>'Data TREND'!V151</f>
        <v>19.216152999523146</v>
      </c>
      <c r="AN871" s="37">
        <f t="shared" si="691"/>
        <v>0</v>
      </c>
      <c r="AO871" s="37">
        <f t="shared" si="692"/>
        <v>0</v>
      </c>
      <c r="AP871" s="37">
        <f t="shared" si="693"/>
        <v>0</v>
      </c>
      <c r="AQ871" s="37">
        <f t="shared" si="694"/>
        <v>0</v>
      </c>
      <c r="AR871" s="37">
        <f t="shared" si="695"/>
        <v>0</v>
      </c>
      <c r="AS871" s="37">
        <f t="shared" si="696"/>
        <v>0</v>
      </c>
      <c r="AU871">
        <v>14</v>
      </c>
      <c r="AV871" s="37">
        <f t="shared" si="697"/>
        <v>63.481515177981613</v>
      </c>
      <c r="AW871" s="37">
        <f t="shared" si="698"/>
        <v>75.667529189568555</v>
      </c>
      <c r="AX871" s="37">
        <f t="shared" si="699"/>
        <v>78.382255355439682</v>
      </c>
      <c r="AY871" s="37">
        <f t="shared" si="700"/>
        <v>217.4445014589615</v>
      </c>
      <c r="AZ871" s="37">
        <f t="shared" si="701"/>
        <v>39.002379026430589</v>
      </c>
      <c r="BA871" s="37">
        <f t="shared" si="702"/>
        <v>15.958574878260848</v>
      </c>
      <c r="BC871">
        <v>14</v>
      </c>
      <c r="BD871" s="37">
        <f>IF(Voorblad!$E$10=Rekenblad!BC871,Rekenblad!AV871,0)</f>
        <v>0</v>
      </c>
      <c r="BE871" s="37">
        <f>IF(Voorblad!$E$10=Rekenblad!BC871,Rekenblad!AW871,0)</f>
        <v>0</v>
      </c>
      <c r="BF871" s="37">
        <f>IF(Voorblad!$E$10=Rekenblad!BC871,Rekenblad!AX871,0)</f>
        <v>0</v>
      </c>
      <c r="BG871" s="62">
        <f>IF(Voorblad!$E$10=Rekenblad!BC871,Rekenblad!AY871,0)</f>
        <v>0</v>
      </c>
      <c r="BH871" s="37">
        <f>IF(Voorblad!$E$10=Rekenblad!BC871,Rekenblad!AZ871,0)</f>
        <v>0</v>
      </c>
      <c r="BI871" s="37">
        <f>IF(Voorblad!$E$10=Rekenblad!BC871,Rekenblad!BA871,0)</f>
        <v>0</v>
      </c>
      <c r="BK871">
        <v>14</v>
      </c>
      <c r="BL871" s="37">
        <f>IF(Voorblad!$E$14=Rekenblad!$BL$865,Rekenblad!BD871,0)</f>
        <v>0</v>
      </c>
      <c r="BM871" s="37">
        <f>IF(Voorblad!$E$14=Rekenblad!$BL$865,Rekenblad!BE871,0)</f>
        <v>0</v>
      </c>
      <c r="BN871" s="37">
        <f>IF(Voorblad!$E$14=Rekenblad!$BL$865,Rekenblad!BF871,0)</f>
        <v>0</v>
      </c>
      <c r="BO871" s="37">
        <f>IF(Voorblad!$E$14=Rekenblad!$BL$865,Rekenblad!BG871,0)</f>
        <v>0</v>
      </c>
      <c r="BP871" s="37">
        <f>IF(Voorblad!$E$14=Rekenblad!$BL$865,Rekenblad!BH871,0)</f>
        <v>0</v>
      </c>
      <c r="BQ871" s="37">
        <f>IF(Voorblad!$E$14=Rekenblad!$BL$865,Rekenblad!BI871,0)</f>
        <v>0</v>
      </c>
    </row>
    <row r="872" spans="1:78" x14ac:dyDescent="0.25">
      <c r="B872">
        <f>'Data TREND'!$A$152</f>
        <v>15</v>
      </c>
      <c r="C872" s="37">
        <f>'Data TREND'!C152</f>
        <v>66.213088979892206</v>
      </c>
      <c r="D872" s="37">
        <f>'Data TREND'!D152</f>
        <v>79.889118302236227</v>
      </c>
      <c r="E872" s="37">
        <f>'Data TREND'!E152</f>
        <v>83.63426148568324</v>
      </c>
      <c r="F872" s="37">
        <f>'Data TREND'!F152</f>
        <v>229.65322972634826</v>
      </c>
      <c r="G872" s="37">
        <f>'Data TREND'!G152</f>
        <v>38.899513699122402</v>
      </c>
      <c r="H872" s="37">
        <f>'Data TREND'!H152</f>
        <v>15.919332982928696</v>
      </c>
      <c r="J872" s="37">
        <f t="shared" si="679"/>
        <v>66.213088979892206</v>
      </c>
      <c r="K872" s="37">
        <f t="shared" si="680"/>
        <v>79.889118302236227</v>
      </c>
      <c r="L872" s="37">
        <f t="shared" si="681"/>
        <v>83.63426148568324</v>
      </c>
      <c r="M872" s="37">
        <f t="shared" si="682"/>
        <v>229.65322972634826</v>
      </c>
      <c r="N872" s="37">
        <f t="shared" si="683"/>
        <v>38.899513699122402</v>
      </c>
      <c r="O872" s="37">
        <f t="shared" si="684"/>
        <v>15.919332982928696</v>
      </c>
      <c r="Q872">
        <f>'Data TREND'!$A$152</f>
        <v>15</v>
      </c>
      <c r="R872" s="37">
        <f>'Data TREND'!J152</f>
        <v>82.780837475146797</v>
      </c>
      <c r="S872" s="37">
        <f>'Data TREND'!K152</f>
        <v>80.862066117114608</v>
      </c>
      <c r="T872" s="37">
        <f>'Data TREND'!L152</f>
        <v>88.742790340437608</v>
      </c>
      <c r="U872" s="37">
        <f>'Data TREND'!M152</f>
        <v>252.32657120961929</v>
      </c>
      <c r="V872" s="37">
        <f>'Data TREND'!N152</f>
        <v>43.241423729656645</v>
      </c>
      <c r="W872" s="37">
        <f>'Data TREND'!O152</f>
        <v>17.51324168290849</v>
      </c>
      <c r="Y872" s="37">
        <f t="shared" si="685"/>
        <v>0</v>
      </c>
      <c r="Z872" s="37">
        <f t="shared" si="686"/>
        <v>0</v>
      </c>
      <c r="AA872" s="37">
        <f t="shared" si="687"/>
        <v>0</v>
      </c>
      <c r="AB872" s="37">
        <f t="shared" si="688"/>
        <v>0</v>
      </c>
      <c r="AC872" s="37">
        <f t="shared" si="689"/>
        <v>0</v>
      </c>
      <c r="AD872" s="37">
        <f t="shared" si="690"/>
        <v>0</v>
      </c>
      <c r="AF872">
        <f>'Data TREND'!$A$152</f>
        <v>15</v>
      </c>
      <c r="AG872" s="37">
        <f>'Data TREND'!Q152</f>
        <v>102.26139453500787</v>
      </c>
      <c r="AH872" s="37">
        <f>'Data TREND'!R152</f>
        <v>82.360066818667406</v>
      </c>
      <c r="AI872" s="37">
        <f>'Data TREND'!S152</f>
        <v>87.971883895342714</v>
      </c>
      <c r="AJ872" s="37">
        <f>'Data TREND'!T152</f>
        <v>272.47588216244162</v>
      </c>
      <c r="AK872" s="37">
        <f>'Data TREND'!U152</f>
        <v>46.821349163897253</v>
      </c>
      <c r="AL872" s="37">
        <f>'Data TREND'!V152</f>
        <v>19.134830054026395</v>
      </c>
      <c r="AN872" s="37">
        <f t="shared" si="691"/>
        <v>0</v>
      </c>
      <c r="AO872" s="37">
        <f t="shared" si="692"/>
        <v>0</v>
      </c>
      <c r="AP872" s="37">
        <f t="shared" si="693"/>
        <v>0</v>
      </c>
      <c r="AQ872" s="37">
        <f t="shared" si="694"/>
        <v>0</v>
      </c>
      <c r="AR872" s="37">
        <f t="shared" si="695"/>
        <v>0</v>
      </c>
      <c r="AS872" s="37">
        <f t="shared" si="696"/>
        <v>0</v>
      </c>
      <c r="AU872">
        <v>15</v>
      </c>
      <c r="AV872" s="37">
        <f t="shared" si="697"/>
        <v>66.213088979892206</v>
      </c>
      <c r="AW872" s="37">
        <f t="shared" si="698"/>
        <v>79.889118302236227</v>
      </c>
      <c r="AX872" s="37">
        <f t="shared" si="699"/>
        <v>83.63426148568324</v>
      </c>
      <c r="AY872" s="37">
        <f t="shared" si="700"/>
        <v>229.65322972634826</v>
      </c>
      <c r="AZ872" s="37">
        <f t="shared" si="701"/>
        <v>38.899513699122402</v>
      </c>
      <c r="BA872" s="37">
        <f t="shared" si="702"/>
        <v>15.919332982928696</v>
      </c>
      <c r="BC872">
        <v>15</v>
      </c>
      <c r="BD872" s="37">
        <f>IF(Voorblad!$E$10=Rekenblad!BC872,Rekenblad!AV872,0)</f>
        <v>0</v>
      </c>
      <c r="BE872" s="37">
        <f>IF(Voorblad!$E$10=Rekenblad!BC872,Rekenblad!AW872,0)</f>
        <v>0</v>
      </c>
      <c r="BF872" s="37">
        <f>IF(Voorblad!$E$10=Rekenblad!BC872,Rekenblad!AX872,0)</f>
        <v>0</v>
      </c>
      <c r="BG872" s="62">
        <f>IF(Voorblad!$E$10=Rekenblad!BC872,Rekenblad!AY872,0)</f>
        <v>0</v>
      </c>
      <c r="BH872" s="37">
        <f>IF(Voorblad!$E$10=Rekenblad!BC872,Rekenblad!AZ872,0)</f>
        <v>0</v>
      </c>
      <c r="BI872" s="37">
        <f>IF(Voorblad!$E$10=Rekenblad!BC872,Rekenblad!BA872,0)</f>
        <v>0</v>
      </c>
      <c r="BK872">
        <v>15</v>
      </c>
      <c r="BL872" s="37">
        <f>IF(Voorblad!$E$14=Rekenblad!$BL$865,Rekenblad!BD872,0)</f>
        <v>0</v>
      </c>
      <c r="BM872" s="37">
        <f>IF(Voorblad!$E$14=Rekenblad!$BL$865,Rekenblad!BE872,0)</f>
        <v>0</v>
      </c>
      <c r="BN872" s="37">
        <f>IF(Voorblad!$E$14=Rekenblad!$BL$865,Rekenblad!BF872,0)</f>
        <v>0</v>
      </c>
      <c r="BO872" s="37">
        <f>IF(Voorblad!$E$14=Rekenblad!$BL$865,Rekenblad!BG872,0)</f>
        <v>0</v>
      </c>
      <c r="BP872" s="37">
        <f>IF(Voorblad!$E$14=Rekenblad!$BL$865,Rekenblad!BH872,0)</f>
        <v>0</v>
      </c>
      <c r="BQ872" s="37">
        <f>IF(Voorblad!$E$14=Rekenblad!$BL$865,Rekenblad!BI872,0)</f>
        <v>0</v>
      </c>
    </row>
    <row r="873" spans="1:78" x14ac:dyDescent="0.25">
      <c r="B873">
        <f>'Data TREND'!$A$153</f>
        <v>16</v>
      </c>
      <c r="C873" s="37">
        <f>'Data TREND'!C153</f>
        <v>68.944662781802805</v>
      </c>
      <c r="D873" s="37">
        <f>'Data TREND'!D153</f>
        <v>84.110707414903885</v>
      </c>
      <c r="E873" s="37">
        <f>'Data TREND'!E153</f>
        <v>88.886267615926798</v>
      </c>
      <c r="F873" s="37">
        <f>'Data TREND'!F153</f>
        <v>241.86195799373499</v>
      </c>
      <c r="G873" s="37">
        <f>'Data TREND'!G153</f>
        <v>38.796648371814214</v>
      </c>
      <c r="H873" s="37">
        <f>'Data TREND'!H153</f>
        <v>15.880091087596544</v>
      </c>
      <c r="J873" s="37">
        <f t="shared" si="679"/>
        <v>68.944662781802805</v>
      </c>
      <c r="K873" s="37">
        <f t="shared" si="680"/>
        <v>84.110707414903885</v>
      </c>
      <c r="L873" s="37">
        <f t="shared" si="681"/>
        <v>88.886267615926798</v>
      </c>
      <c r="M873" s="37">
        <f t="shared" si="682"/>
        <v>241.86195799373499</v>
      </c>
      <c r="N873" s="37">
        <f t="shared" si="683"/>
        <v>38.796648371814214</v>
      </c>
      <c r="O873" s="37">
        <f t="shared" si="684"/>
        <v>15.880091087596544</v>
      </c>
      <c r="Q873">
        <f>'Data TREND'!$A$153</f>
        <v>16</v>
      </c>
      <c r="R873" s="37">
        <f>'Data TREND'!J153</f>
        <v>85.536309659189811</v>
      </c>
      <c r="S873" s="37">
        <f>'Data TREND'!K153</f>
        <v>85.066637027387316</v>
      </c>
      <c r="T873" s="37">
        <f>'Data TREND'!L153</f>
        <v>93.922066592427001</v>
      </c>
      <c r="U873" s="37">
        <f>'Data TREND'!M153</f>
        <v>264.46898017165108</v>
      </c>
      <c r="V873" s="37">
        <f>'Data TREND'!N153</f>
        <v>43.084458818449818</v>
      </c>
      <c r="W873" s="37">
        <f>'Data TREND'!O153</f>
        <v>17.45257251784032</v>
      </c>
      <c r="Y873" s="37">
        <f t="shared" si="685"/>
        <v>0</v>
      </c>
      <c r="Z873" s="37">
        <f t="shared" si="686"/>
        <v>0</v>
      </c>
      <c r="AA873" s="37">
        <f t="shared" si="687"/>
        <v>0</v>
      </c>
      <c r="AB873" s="37">
        <f t="shared" si="688"/>
        <v>0</v>
      </c>
      <c r="AC873" s="37">
        <f t="shared" si="689"/>
        <v>0</v>
      </c>
      <c r="AD873" s="37">
        <f t="shared" si="690"/>
        <v>0</v>
      </c>
      <c r="AF873">
        <f>'Data TREND'!$A$153</f>
        <v>16</v>
      </c>
      <c r="AG873" s="37">
        <f>'Data TREND'!Q153</f>
        <v>105.20251268386534</v>
      </c>
      <c r="AH873" s="37">
        <f>'Data TREND'!R153</f>
        <v>86.539329529639531</v>
      </c>
      <c r="AI873" s="37">
        <f>'Data TREND'!S153</f>
        <v>93.157335377921697</v>
      </c>
      <c r="AJ873" s="37">
        <f>'Data TREND'!T153</f>
        <v>284.78647803221338</v>
      </c>
      <c r="AK873" s="37">
        <f>'Data TREND'!U153</f>
        <v>46.625902596454111</v>
      </c>
      <c r="AL873" s="37">
        <f>'Data TREND'!V153</f>
        <v>19.05350710852964</v>
      </c>
      <c r="AN873" s="37">
        <f t="shared" si="691"/>
        <v>0</v>
      </c>
      <c r="AO873" s="37">
        <f t="shared" si="692"/>
        <v>0</v>
      </c>
      <c r="AP873" s="37">
        <f t="shared" si="693"/>
        <v>0</v>
      </c>
      <c r="AQ873" s="37">
        <f t="shared" si="694"/>
        <v>0</v>
      </c>
      <c r="AR873" s="37">
        <f t="shared" si="695"/>
        <v>0</v>
      </c>
      <c r="AS873" s="37">
        <f t="shared" si="696"/>
        <v>0</v>
      </c>
      <c r="AU873">
        <v>16</v>
      </c>
      <c r="AV873" s="37">
        <f t="shared" si="697"/>
        <v>68.944662781802805</v>
      </c>
      <c r="AW873" s="37">
        <f t="shared" si="698"/>
        <v>84.110707414903885</v>
      </c>
      <c r="AX873" s="37">
        <f t="shared" si="699"/>
        <v>88.886267615926798</v>
      </c>
      <c r="AY873" s="37">
        <f t="shared" si="700"/>
        <v>241.86195799373499</v>
      </c>
      <c r="AZ873" s="37">
        <f t="shared" si="701"/>
        <v>38.796648371814214</v>
      </c>
      <c r="BA873" s="37">
        <f t="shared" si="702"/>
        <v>15.880091087596544</v>
      </c>
      <c r="BC873">
        <v>16</v>
      </c>
      <c r="BD873" s="37">
        <f>IF(Voorblad!$E$10=Rekenblad!BC873,Rekenblad!AV873,0)</f>
        <v>0</v>
      </c>
      <c r="BE873" s="37">
        <f>IF(Voorblad!$E$10=Rekenblad!BC873,Rekenblad!AW873,0)</f>
        <v>0</v>
      </c>
      <c r="BF873" s="37">
        <f>IF(Voorblad!$E$10=Rekenblad!BC873,Rekenblad!AX873,0)</f>
        <v>0</v>
      </c>
      <c r="BG873" s="62">
        <f>IF(Voorblad!$E$10=Rekenblad!BC873,Rekenblad!AY873,0)</f>
        <v>0</v>
      </c>
      <c r="BH873" s="37">
        <f>IF(Voorblad!$E$10=Rekenblad!BC873,Rekenblad!AZ873,0)</f>
        <v>0</v>
      </c>
      <c r="BI873" s="37">
        <f>IF(Voorblad!$E$10=Rekenblad!BC873,Rekenblad!BA873,0)</f>
        <v>0</v>
      </c>
      <c r="BK873">
        <v>16</v>
      </c>
      <c r="BL873" s="37">
        <f>IF(Voorblad!$E$14=Rekenblad!$BL$865,Rekenblad!BD873,0)</f>
        <v>0</v>
      </c>
      <c r="BM873" s="37">
        <f>IF(Voorblad!$E$14=Rekenblad!$BL$865,Rekenblad!BE873,0)</f>
        <v>0</v>
      </c>
      <c r="BN873" s="37">
        <f>IF(Voorblad!$E$14=Rekenblad!$BL$865,Rekenblad!BF873,0)</f>
        <v>0</v>
      </c>
      <c r="BO873" s="37">
        <f>IF(Voorblad!$E$14=Rekenblad!$BL$865,Rekenblad!BG873,0)</f>
        <v>0</v>
      </c>
      <c r="BP873" s="37">
        <f>IF(Voorblad!$E$14=Rekenblad!$BL$865,Rekenblad!BH873,0)</f>
        <v>0</v>
      </c>
      <c r="BQ873" s="37">
        <f>IF(Voorblad!$E$14=Rekenblad!$BL$865,Rekenblad!BI873,0)</f>
        <v>0</v>
      </c>
    </row>
    <row r="874" spans="1:78" x14ac:dyDescent="0.25">
      <c r="B874">
        <f>'Data TREND'!$A$154</f>
        <v>17</v>
      </c>
      <c r="C874" s="37">
        <f>'Data TREND'!C154</f>
        <v>71.67623658371339</v>
      </c>
      <c r="D874" s="37">
        <f>'Data TREND'!D154</f>
        <v>88.332296527571543</v>
      </c>
      <c r="E874" s="37">
        <f>'Data TREND'!E154</f>
        <v>94.138273746170356</v>
      </c>
      <c r="F874" s="37">
        <f>'Data TREND'!F154</f>
        <v>254.07068626112172</v>
      </c>
      <c r="G874" s="37">
        <f>'Data TREND'!G154</f>
        <v>38.693783044506034</v>
      </c>
      <c r="H874" s="37">
        <f>'Data TREND'!H154</f>
        <v>15.840849192264393</v>
      </c>
      <c r="J874" s="37">
        <f t="shared" si="679"/>
        <v>71.67623658371339</v>
      </c>
      <c r="K874" s="37">
        <f t="shared" si="680"/>
        <v>88.332296527571543</v>
      </c>
      <c r="L874" s="37">
        <f t="shared" si="681"/>
        <v>94.138273746170356</v>
      </c>
      <c r="M874" s="37">
        <f t="shared" si="682"/>
        <v>254.07068626112172</v>
      </c>
      <c r="N874" s="37">
        <f t="shared" si="683"/>
        <v>38.693783044506034</v>
      </c>
      <c r="O874" s="37">
        <f t="shared" si="684"/>
        <v>15.840849192264393</v>
      </c>
      <c r="Q874">
        <f>'Data TREND'!$A$154</f>
        <v>17</v>
      </c>
      <c r="R874" s="37">
        <f>'Data TREND'!J154</f>
        <v>88.291781843232826</v>
      </c>
      <c r="S874" s="37">
        <f>'Data TREND'!K154</f>
        <v>89.271207937660023</v>
      </c>
      <c r="T874" s="37">
        <f>'Data TREND'!L154</f>
        <v>99.101342844416394</v>
      </c>
      <c r="U874" s="37">
        <f>'Data TREND'!M154</f>
        <v>276.61138913368279</v>
      </c>
      <c r="V874" s="37">
        <f>'Data TREND'!N154</f>
        <v>42.927493907242997</v>
      </c>
      <c r="W874" s="37">
        <f>'Data TREND'!O154</f>
        <v>17.39190335277215</v>
      </c>
      <c r="Y874" s="37">
        <f t="shared" si="685"/>
        <v>0</v>
      </c>
      <c r="Z874" s="37">
        <f t="shared" si="686"/>
        <v>0</v>
      </c>
      <c r="AA874" s="37">
        <f t="shared" si="687"/>
        <v>0</v>
      </c>
      <c r="AB874" s="37">
        <f t="shared" si="688"/>
        <v>0</v>
      </c>
      <c r="AC874" s="37">
        <f t="shared" si="689"/>
        <v>0</v>
      </c>
      <c r="AD874" s="37">
        <f t="shared" si="690"/>
        <v>0</v>
      </c>
      <c r="AF874">
        <f>'Data TREND'!$A$154</f>
        <v>17</v>
      </c>
      <c r="AG874" s="37">
        <f>'Data TREND'!Q154</f>
        <v>108.14363083272281</v>
      </c>
      <c r="AH874" s="37">
        <f>'Data TREND'!R154</f>
        <v>90.718592240611656</v>
      </c>
      <c r="AI874" s="37">
        <f>'Data TREND'!S154</f>
        <v>98.342786860500681</v>
      </c>
      <c r="AJ874" s="37">
        <f>'Data TREND'!T154</f>
        <v>297.09707390198514</v>
      </c>
      <c r="AK874" s="37">
        <f>'Data TREND'!U154</f>
        <v>46.430456029010969</v>
      </c>
      <c r="AL874" s="37">
        <f>'Data TREND'!V154</f>
        <v>18.972184163032889</v>
      </c>
      <c r="AN874" s="37">
        <f t="shared" si="691"/>
        <v>0</v>
      </c>
      <c r="AO874" s="37">
        <f t="shared" si="692"/>
        <v>0</v>
      </c>
      <c r="AP874" s="37">
        <f t="shared" si="693"/>
        <v>0</v>
      </c>
      <c r="AQ874" s="37">
        <f t="shared" si="694"/>
        <v>0</v>
      </c>
      <c r="AR874" s="37">
        <f t="shared" si="695"/>
        <v>0</v>
      </c>
      <c r="AS874" s="37">
        <f t="shared" si="696"/>
        <v>0</v>
      </c>
      <c r="AU874">
        <v>17</v>
      </c>
      <c r="AV874" s="37">
        <f t="shared" si="697"/>
        <v>71.67623658371339</v>
      </c>
      <c r="AW874" s="37">
        <f t="shared" si="698"/>
        <v>88.332296527571543</v>
      </c>
      <c r="AX874" s="37">
        <f t="shared" si="699"/>
        <v>94.138273746170356</v>
      </c>
      <c r="AY874" s="37">
        <f t="shared" si="700"/>
        <v>254.07068626112172</v>
      </c>
      <c r="AZ874" s="37">
        <f t="shared" si="701"/>
        <v>38.693783044506034</v>
      </c>
      <c r="BA874" s="37">
        <f t="shared" si="702"/>
        <v>15.840849192264393</v>
      </c>
      <c r="BC874">
        <v>17</v>
      </c>
      <c r="BD874" s="37">
        <f>IF(Voorblad!$E$10=Rekenblad!BC874,Rekenblad!AV874,0)</f>
        <v>0</v>
      </c>
      <c r="BE874" s="37">
        <f>IF(Voorblad!$E$10=Rekenblad!BC874,Rekenblad!AW874,0)</f>
        <v>0</v>
      </c>
      <c r="BF874" s="37">
        <f>IF(Voorblad!$E$10=Rekenblad!BC874,Rekenblad!AX874,0)</f>
        <v>0</v>
      </c>
      <c r="BG874" s="62">
        <f>IF(Voorblad!$E$10=Rekenblad!BC874,Rekenblad!AY874,0)</f>
        <v>0</v>
      </c>
      <c r="BH874" s="37">
        <f>IF(Voorblad!$E$10=Rekenblad!BC874,Rekenblad!AZ874,0)</f>
        <v>0</v>
      </c>
      <c r="BI874" s="37">
        <f>IF(Voorblad!$E$10=Rekenblad!BC874,Rekenblad!BA874,0)</f>
        <v>0</v>
      </c>
      <c r="BK874">
        <v>17</v>
      </c>
      <c r="BL874" s="37">
        <f>IF(Voorblad!$E$14=Rekenblad!$BL$865,Rekenblad!BD874,0)</f>
        <v>0</v>
      </c>
      <c r="BM874" s="37">
        <f>IF(Voorblad!$E$14=Rekenblad!$BL$865,Rekenblad!BE874,0)</f>
        <v>0</v>
      </c>
      <c r="BN874" s="37">
        <f>IF(Voorblad!$E$14=Rekenblad!$BL$865,Rekenblad!BF874,0)</f>
        <v>0</v>
      </c>
      <c r="BO874" s="37">
        <f>IF(Voorblad!$E$14=Rekenblad!$BL$865,Rekenblad!BG874,0)</f>
        <v>0</v>
      </c>
      <c r="BP874" s="37">
        <f>IF(Voorblad!$E$14=Rekenblad!$BL$865,Rekenblad!BH874,0)</f>
        <v>0</v>
      </c>
      <c r="BQ874" s="37">
        <f>IF(Voorblad!$E$14=Rekenblad!$BL$865,Rekenblad!BI874,0)</f>
        <v>0</v>
      </c>
    </row>
    <row r="875" spans="1:78" x14ac:dyDescent="0.25">
      <c r="B875">
        <f>'Data TREND'!$A$155</f>
        <v>18</v>
      </c>
      <c r="C875" s="37">
        <f>'Data TREND'!C155</f>
        <v>74.407810385623975</v>
      </c>
      <c r="D875" s="37">
        <f>'Data TREND'!D155</f>
        <v>92.553885640239216</v>
      </c>
      <c r="E875" s="37">
        <f>'Data TREND'!E155</f>
        <v>99.390279876413913</v>
      </c>
      <c r="F875" s="37">
        <f>'Data TREND'!F155</f>
        <v>266.27941452850848</v>
      </c>
      <c r="G875" s="37">
        <f>'Data TREND'!G155</f>
        <v>38.590917717197847</v>
      </c>
      <c r="H875" s="37">
        <f>'Data TREND'!H155</f>
        <v>15.801607296932241</v>
      </c>
      <c r="J875" s="37">
        <f t="shared" si="679"/>
        <v>74.407810385623975</v>
      </c>
      <c r="K875" s="37">
        <f t="shared" si="680"/>
        <v>92.553885640239216</v>
      </c>
      <c r="L875" s="37">
        <f t="shared" si="681"/>
        <v>99.390279876413913</v>
      </c>
      <c r="M875" s="37">
        <f t="shared" si="682"/>
        <v>266.27941452850848</v>
      </c>
      <c r="N875" s="37">
        <f t="shared" si="683"/>
        <v>38.590917717197847</v>
      </c>
      <c r="O875" s="37">
        <f t="shared" si="684"/>
        <v>15.801607296932241</v>
      </c>
      <c r="Q875">
        <f>'Data TREND'!$A$155</f>
        <v>18</v>
      </c>
      <c r="R875" s="37">
        <f>'Data TREND'!J155</f>
        <v>91.047254027275841</v>
      </c>
      <c r="S875" s="37">
        <f>'Data TREND'!K155</f>
        <v>93.475778847932744</v>
      </c>
      <c r="T875" s="37">
        <f>'Data TREND'!L155</f>
        <v>104.28061909640579</v>
      </c>
      <c r="U875" s="37">
        <f>'Data TREND'!M155</f>
        <v>288.75379809571461</v>
      </c>
      <c r="V875" s="37">
        <f>'Data TREND'!N155</f>
        <v>42.77052899603617</v>
      </c>
      <c r="W875" s="37">
        <f>'Data TREND'!O155</f>
        <v>17.331234187703981</v>
      </c>
      <c r="Y875" s="37">
        <f t="shared" si="685"/>
        <v>0</v>
      </c>
      <c r="Z875" s="37">
        <f t="shared" si="686"/>
        <v>0</v>
      </c>
      <c r="AA875" s="37">
        <f t="shared" si="687"/>
        <v>0</v>
      </c>
      <c r="AB875" s="37">
        <f t="shared" si="688"/>
        <v>0</v>
      </c>
      <c r="AC875" s="37">
        <f t="shared" si="689"/>
        <v>0</v>
      </c>
      <c r="AD875" s="37">
        <f t="shared" si="690"/>
        <v>0</v>
      </c>
      <c r="AF875">
        <f>'Data TREND'!$A$155</f>
        <v>18</v>
      </c>
      <c r="AG875" s="37">
        <f>'Data TREND'!Q155</f>
        <v>111.08474898158028</v>
      </c>
      <c r="AH875" s="37">
        <f>'Data TREND'!R155</f>
        <v>94.897854951583781</v>
      </c>
      <c r="AI875" s="37">
        <f>'Data TREND'!S155</f>
        <v>103.52823834307966</v>
      </c>
      <c r="AJ875" s="37">
        <f>'Data TREND'!T155</f>
        <v>309.4076697717569</v>
      </c>
      <c r="AK875" s="37">
        <f>'Data TREND'!U155</f>
        <v>46.235009461567827</v>
      </c>
      <c r="AL875" s="37">
        <f>'Data TREND'!V155</f>
        <v>18.890861217536134</v>
      </c>
      <c r="AN875" s="37">
        <f t="shared" si="691"/>
        <v>0</v>
      </c>
      <c r="AO875" s="37">
        <f t="shared" si="692"/>
        <v>0</v>
      </c>
      <c r="AP875" s="37">
        <f t="shared" si="693"/>
        <v>0</v>
      </c>
      <c r="AQ875" s="37">
        <f t="shared" si="694"/>
        <v>0</v>
      </c>
      <c r="AR875" s="37">
        <f t="shared" si="695"/>
        <v>0</v>
      </c>
      <c r="AS875" s="37">
        <f t="shared" si="696"/>
        <v>0</v>
      </c>
      <c r="AU875">
        <v>18</v>
      </c>
      <c r="AV875" s="37">
        <f t="shared" si="697"/>
        <v>74.407810385623975</v>
      </c>
      <c r="AW875" s="37">
        <f t="shared" si="698"/>
        <v>92.553885640239216</v>
      </c>
      <c r="AX875" s="37">
        <f t="shared" si="699"/>
        <v>99.390279876413913</v>
      </c>
      <c r="AY875" s="37">
        <f t="shared" si="700"/>
        <v>266.27941452850848</v>
      </c>
      <c r="AZ875" s="37">
        <f t="shared" si="701"/>
        <v>38.590917717197847</v>
      </c>
      <c r="BA875" s="37">
        <f t="shared" si="702"/>
        <v>15.801607296932241</v>
      </c>
      <c r="BC875">
        <v>18</v>
      </c>
      <c r="BD875" s="37">
        <f>IF(Voorblad!$E$10=Rekenblad!BC875,Rekenblad!AV875,0)</f>
        <v>0</v>
      </c>
      <c r="BE875" s="37">
        <f>IF(Voorblad!$E$10=Rekenblad!BC875,Rekenblad!AW875,0)</f>
        <v>0</v>
      </c>
      <c r="BF875" s="37">
        <f>IF(Voorblad!$E$10=Rekenblad!BC875,Rekenblad!AX875,0)</f>
        <v>0</v>
      </c>
      <c r="BG875" s="62">
        <f>IF(Voorblad!$E$10=Rekenblad!BC875,Rekenblad!AY875,0)</f>
        <v>0</v>
      </c>
      <c r="BH875" s="37">
        <f>IF(Voorblad!$E$10=Rekenblad!BC875,Rekenblad!AZ875,0)</f>
        <v>0</v>
      </c>
      <c r="BI875" s="37">
        <f>IF(Voorblad!$E$10=Rekenblad!BC875,Rekenblad!BA875,0)</f>
        <v>0</v>
      </c>
      <c r="BK875">
        <v>18</v>
      </c>
      <c r="BL875" s="37">
        <f>IF(Voorblad!$E$14=Rekenblad!$BL$865,Rekenblad!BD875,0)</f>
        <v>0</v>
      </c>
      <c r="BM875" s="37">
        <f>IF(Voorblad!$E$14=Rekenblad!$BL$865,Rekenblad!BE875,0)</f>
        <v>0</v>
      </c>
      <c r="BN875" s="37">
        <f>IF(Voorblad!$E$14=Rekenblad!$BL$865,Rekenblad!BF875,0)</f>
        <v>0</v>
      </c>
      <c r="BO875" s="37">
        <f>IF(Voorblad!$E$14=Rekenblad!$BL$865,Rekenblad!BG875,0)</f>
        <v>0</v>
      </c>
      <c r="BP875" s="37">
        <f>IF(Voorblad!$E$14=Rekenblad!$BL$865,Rekenblad!BH875,0)</f>
        <v>0</v>
      </c>
      <c r="BQ875" s="37">
        <f>IF(Voorblad!$E$14=Rekenblad!$BL$865,Rekenblad!BI875,0)</f>
        <v>0</v>
      </c>
    </row>
    <row r="876" spans="1:78" x14ac:dyDescent="0.25">
      <c r="B876">
        <f>'Data TREND'!$A$156</f>
        <v>19</v>
      </c>
      <c r="C876" s="37">
        <f>'Data TREND'!C156</f>
        <v>77.139384187534574</v>
      </c>
      <c r="D876" s="37">
        <f>'Data TREND'!D156</f>
        <v>96.775474752906874</v>
      </c>
      <c r="E876" s="37">
        <f>'Data TREND'!E156</f>
        <v>104.64228600665747</v>
      </c>
      <c r="F876" s="37">
        <f>'Data TREND'!F156</f>
        <v>278.48814279589521</v>
      </c>
      <c r="G876" s="37">
        <f>'Data TREND'!G156</f>
        <v>38.48805238988966</v>
      </c>
      <c r="H876" s="37">
        <f>'Data TREND'!H156</f>
        <v>15.762365401600089</v>
      </c>
      <c r="J876" s="37">
        <f t="shared" si="679"/>
        <v>77.139384187534574</v>
      </c>
      <c r="K876" s="37">
        <f t="shared" si="680"/>
        <v>96.775474752906874</v>
      </c>
      <c r="L876" s="37">
        <f t="shared" si="681"/>
        <v>104.64228600665747</v>
      </c>
      <c r="M876" s="37">
        <f t="shared" si="682"/>
        <v>278.48814279589521</v>
      </c>
      <c r="N876" s="37">
        <f t="shared" si="683"/>
        <v>38.48805238988966</v>
      </c>
      <c r="O876" s="37">
        <f t="shared" si="684"/>
        <v>15.762365401600089</v>
      </c>
      <c r="Q876">
        <f>'Data TREND'!$A$156</f>
        <v>19</v>
      </c>
      <c r="R876" s="37">
        <f>'Data TREND'!J156</f>
        <v>93.802726211318856</v>
      </c>
      <c r="S876" s="37">
        <f>'Data TREND'!K156</f>
        <v>97.680349758205466</v>
      </c>
      <c r="T876" s="37">
        <f>'Data TREND'!L156</f>
        <v>109.45989534839518</v>
      </c>
      <c r="U876" s="37">
        <f>'Data TREND'!M156</f>
        <v>300.89620705774638</v>
      </c>
      <c r="V876" s="37">
        <f>'Data TREND'!N156</f>
        <v>42.613564084829349</v>
      </c>
      <c r="W876" s="37">
        <f>'Data TREND'!O156</f>
        <v>17.270565022635811</v>
      </c>
      <c r="Y876" s="37">
        <f t="shared" si="685"/>
        <v>0</v>
      </c>
      <c r="Z876" s="37">
        <f t="shared" si="686"/>
        <v>0</v>
      </c>
      <c r="AA876" s="37">
        <f t="shared" si="687"/>
        <v>0</v>
      </c>
      <c r="AB876" s="37">
        <f t="shared" si="688"/>
        <v>0</v>
      </c>
      <c r="AC876" s="37">
        <f t="shared" si="689"/>
        <v>0</v>
      </c>
      <c r="AD876" s="37">
        <f t="shared" si="690"/>
        <v>0</v>
      </c>
      <c r="AF876">
        <f>'Data TREND'!$A$156</f>
        <v>19</v>
      </c>
      <c r="AG876" s="37">
        <f>'Data TREND'!Q156</f>
        <v>114.02586713043775</v>
      </c>
      <c r="AH876" s="37">
        <f>'Data TREND'!R156</f>
        <v>99.077117662555906</v>
      </c>
      <c r="AI876" s="37">
        <f>'Data TREND'!S156</f>
        <v>108.71368982565863</v>
      </c>
      <c r="AJ876" s="37">
        <f>'Data TREND'!T156</f>
        <v>321.71826564152866</v>
      </c>
      <c r="AK876" s="37">
        <f>'Data TREND'!U156</f>
        <v>46.039562894124685</v>
      </c>
      <c r="AL876" s="37">
        <f>'Data TREND'!V156</f>
        <v>18.809538272039383</v>
      </c>
      <c r="AN876" s="37">
        <f t="shared" si="691"/>
        <v>0</v>
      </c>
      <c r="AO876" s="37">
        <f t="shared" si="692"/>
        <v>0</v>
      </c>
      <c r="AP876" s="37">
        <f t="shared" si="693"/>
        <v>0</v>
      </c>
      <c r="AQ876" s="37">
        <f t="shared" si="694"/>
        <v>0</v>
      </c>
      <c r="AR876" s="37">
        <f t="shared" si="695"/>
        <v>0</v>
      </c>
      <c r="AS876" s="37">
        <f t="shared" si="696"/>
        <v>0</v>
      </c>
      <c r="AU876">
        <v>19</v>
      </c>
      <c r="AV876" s="37">
        <f t="shared" si="697"/>
        <v>77.139384187534574</v>
      </c>
      <c r="AW876" s="37">
        <f t="shared" si="698"/>
        <v>96.775474752906874</v>
      </c>
      <c r="AX876" s="37">
        <f t="shared" si="699"/>
        <v>104.64228600665747</v>
      </c>
      <c r="AY876" s="37">
        <f t="shared" si="700"/>
        <v>278.48814279589521</v>
      </c>
      <c r="AZ876" s="37">
        <f t="shared" si="701"/>
        <v>38.48805238988966</v>
      </c>
      <c r="BA876" s="37">
        <f t="shared" si="702"/>
        <v>15.762365401600089</v>
      </c>
      <c r="BC876">
        <v>19</v>
      </c>
      <c r="BD876" s="37">
        <f>IF(Voorblad!$E$10=Rekenblad!BC876,Rekenblad!AV876,0)</f>
        <v>0</v>
      </c>
      <c r="BE876" s="37">
        <f>IF(Voorblad!$E$10=Rekenblad!BC876,Rekenblad!AW876,0)</f>
        <v>0</v>
      </c>
      <c r="BF876" s="37">
        <f>IF(Voorblad!$E$10=Rekenblad!BC876,Rekenblad!AX876,0)</f>
        <v>0</v>
      </c>
      <c r="BG876" s="62">
        <f>IF(Voorblad!$E$10=Rekenblad!BC876,Rekenblad!AY876,0)</f>
        <v>0</v>
      </c>
      <c r="BH876" s="37">
        <f>IF(Voorblad!$E$10=Rekenblad!BC876,Rekenblad!AZ876,0)</f>
        <v>0</v>
      </c>
      <c r="BI876" s="37">
        <f>IF(Voorblad!$E$10=Rekenblad!BC876,Rekenblad!BA876,0)</f>
        <v>0</v>
      </c>
      <c r="BK876">
        <v>19</v>
      </c>
      <c r="BL876" s="37">
        <f>IF(Voorblad!$E$14=Rekenblad!$BL$865,Rekenblad!BD876,0)</f>
        <v>0</v>
      </c>
      <c r="BM876" s="37">
        <f>IF(Voorblad!$E$14=Rekenblad!$BL$865,Rekenblad!BE876,0)</f>
        <v>0</v>
      </c>
      <c r="BN876" s="37">
        <f>IF(Voorblad!$E$14=Rekenblad!$BL$865,Rekenblad!BF876,0)</f>
        <v>0</v>
      </c>
      <c r="BO876" s="37">
        <f>IF(Voorblad!$E$14=Rekenblad!$BL$865,Rekenblad!BG876,0)</f>
        <v>0</v>
      </c>
      <c r="BP876" s="37">
        <f>IF(Voorblad!$E$14=Rekenblad!$BL$865,Rekenblad!BH876,0)</f>
        <v>0</v>
      </c>
      <c r="BQ876" s="37">
        <f>IF(Voorblad!$E$14=Rekenblad!$BL$865,Rekenblad!BI876,0)</f>
        <v>0</v>
      </c>
    </row>
    <row r="877" spans="1:78" x14ac:dyDescent="0.25">
      <c r="B877">
        <f>'Data TREND'!$A$157</f>
        <v>20</v>
      </c>
      <c r="C877" s="37">
        <f>'Data TREND'!C157</f>
        <v>79.870957989445174</v>
      </c>
      <c r="D877" s="37">
        <f>'Data TREND'!D157</f>
        <v>100.99706386557455</v>
      </c>
      <c r="E877" s="37">
        <f>'Data TREND'!E157</f>
        <v>109.89429213690103</v>
      </c>
      <c r="F877" s="37">
        <f>'Data TREND'!F157</f>
        <v>290.69687106328195</v>
      </c>
      <c r="G877" s="37">
        <f>'Data TREND'!G157</f>
        <v>38.385187062581473</v>
      </c>
      <c r="H877" s="37">
        <f>'Data TREND'!H157</f>
        <v>15.723123506267939</v>
      </c>
      <c r="J877" s="37">
        <f t="shared" si="679"/>
        <v>79.870957989445174</v>
      </c>
      <c r="K877" s="37">
        <f t="shared" si="680"/>
        <v>100.99706386557455</v>
      </c>
      <c r="L877" s="37">
        <f t="shared" si="681"/>
        <v>109.89429213690103</v>
      </c>
      <c r="M877" s="37">
        <f t="shared" si="682"/>
        <v>290.69687106328195</v>
      </c>
      <c r="N877" s="37">
        <f t="shared" si="683"/>
        <v>38.385187062581473</v>
      </c>
      <c r="O877" s="37">
        <f t="shared" si="684"/>
        <v>15.723123506267939</v>
      </c>
      <c r="Q877">
        <f>'Data TREND'!$A$157</f>
        <v>20</v>
      </c>
      <c r="R877" s="37">
        <f>'Data TREND'!J157</f>
        <v>96.55819839536187</v>
      </c>
      <c r="S877" s="37">
        <f>'Data TREND'!K157</f>
        <v>101.88492066847817</v>
      </c>
      <c r="T877" s="37">
        <f>'Data TREND'!L157</f>
        <v>114.63917160038457</v>
      </c>
      <c r="U877" s="37">
        <f>'Data TREND'!M157</f>
        <v>313.03861601977815</v>
      </c>
      <c r="V877" s="37">
        <f>'Data TREND'!N157</f>
        <v>42.456599173622521</v>
      </c>
      <c r="W877" s="37">
        <f>'Data TREND'!O157</f>
        <v>17.209895857567641</v>
      </c>
      <c r="Y877" s="37">
        <f t="shared" si="685"/>
        <v>0</v>
      </c>
      <c r="Z877" s="37">
        <f t="shared" si="686"/>
        <v>0</v>
      </c>
      <c r="AA877" s="37">
        <f t="shared" si="687"/>
        <v>0</v>
      </c>
      <c r="AB877" s="37">
        <f t="shared" si="688"/>
        <v>0</v>
      </c>
      <c r="AC877" s="37">
        <f t="shared" si="689"/>
        <v>0</v>
      </c>
      <c r="AD877" s="37">
        <f t="shared" si="690"/>
        <v>0</v>
      </c>
      <c r="AF877">
        <f>'Data TREND'!$A$157</f>
        <v>20</v>
      </c>
      <c r="AG877" s="37">
        <f>'Data TREND'!Q157</f>
        <v>116.96698527929522</v>
      </c>
      <c r="AH877" s="37">
        <f>'Data TREND'!R157</f>
        <v>103.25638037352803</v>
      </c>
      <c r="AI877" s="37">
        <f>'Data TREND'!S157</f>
        <v>113.89914130823762</v>
      </c>
      <c r="AJ877" s="37">
        <f>'Data TREND'!T157</f>
        <v>334.02886151130042</v>
      </c>
      <c r="AK877" s="37">
        <f>'Data TREND'!U157</f>
        <v>45.844116326681544</v>
      </c>
      <c r="AL877" s="37">
        <f>'Data TREND'!V157</f>
        <v>18.728215326542628</v>
      </c>
      <c r="AN877" s="37">
        <f t="shared" si="691"/>
        <v>0</v>
      </c>
      <c r="AO877" s="37">
        <f t="shared" si="692"/>
        <v>0</v>
      </c>
      <c r="AP877" s="37">
        <f t="shared" si="693"/>
        <v>0</v>
      </c>
      <c r="AQ877" s="37">
        <f t="shared" si="694"/>
        <v>0</v>
      </c>
      <c r="AR877" s="37">
        <f t="shared" si="695"/>
        <v>0</v>
      </c>
      <c r="AS877" s="37">
        <f t="shared" si="696"/>
        <v>0</v>
      </c>
      <c r="AU877">
        <v>20</v>
      </c>
      <c r="AV877" s="37">
        <f t="shared" si="697"/>
        <v>79.870957989445174</v>
      </c>
      <c r="AW877" s="37">
        <f t="shared" si="698"/>
        <v>100.99706386557455</v>
      </c>
      <c r="AX877" s="37">
        <f t="shared" si="699"/>
        <v>109.89429213690103</v>
      </c>
      <c r="AY877" s="37">
        <f t="shared" si="700"/>
        <v>290.69687106328195</v>
      </c>
      <c r="AZ877" s="37">
        <f t="shared" si="701"/>
        <v>38.385187062581473</v>
      </c>
      <c r="BA877" s="37">
        <f t="shared" si="702"/>
        <v>15.723123506267939</v>
      </c>
      <c r="BC877">
        <v>20</v>
      </c>
      <c r="BD877" s="37">
        <f>IF(Voorblad!$E$10=Rekenblad!BC877,Rekenblad!AV877,0)</f>
        <v>0</v>
      </c>
      <c r="BE877" s="37">
        <f>IF(Voorblad!$E$10=Rekenblad!BC877,Rekenblad!AW877,0)</f>
        <v>0</v>
      </c>
      <c r="BF877" s="37">
        <f>IF(Voorblad!$E$10=Rekenblad!BC877,Rekenblad!AX877,0)</f>
        <v>0</v>
      </c>
      <c r="BG877" s="62">
        <f>IF(Voorblad!$E$10=Rekenblad!BC877,Rekenblad!AY877,0)</f>
        <v>0</v>
      </c>
      <c r="BH877" s="37">
        <f>IF(Voorblad!$E$10=Rekenblad!BC877,Rekenblad!AZ877,0)</f>
        <v>0</v>
      </c>
      <c r="BI877" s="37">
        <f>IF(Voorblad!$E$10=Rekenblad!BC877,Rekenblad!BA877,0)</f>
        <v>0</v>
      </c>
      <c r="BK877">
        <v>20</v>
      </c>
      <c r="BL877" s="37">
        <f>IF(Voorblad!$E$14=Rekenblad!$BL$865,Rekenblad!BD877,0)</f>
        <v>0</v>
      </c>
      <c r="BM877" s="37">
        <f>IF(Voorblad!$E$14=Rekenblad!$BL$865,Rekenblad!BE877,0)</f>
        <v>0</v>
      </c>
      <c r="BN877" s="37">
        <f>IF(Voorblad!$E$14=Rekenblad!$BL$865,Rekenblad!BF877,0)</f>
        <v>0</v>
      </c>
      <c r="BO877" s="37">
        <f>IF(Voorblad!$E$14=Rekenblad!$BL$865,Rekenblad!BG877,0)</f>
        <v>0</v>
      </c>
      <c r="BP877" s="37">
        <f>IF(Voorblad!$E$14=Rekenblad!$BL$865,Rekenblad!BH877,0)</f>
        <v>0</v>
      </c>
      <c r="BQ877" s="37">
        <f>IF(Voorblad!$E$14=Rekenblad!$BL$865,Rekenblad!BI877,0)</f>
        <v>0</v>
      </c>
    </row>
    <row r="878" spans="1:78" x14ac:dyDescent="0.25">
      <c r="B878">
        <f>'Data TREND'!$A$158</f>
        <v>21</v>
      </c>
      <c r="C878" s="37">
        <f>'Data TREND'!C158</f>
        <v>82.602531791355759</v>
      </c>
      <c r="D878" s="37">
        <f>'Data TREND'!D158</f>
        <v>105.2186529782422</v>
      </c>
      <c r="E878" s="37">
        <f>'Data TREND'!E158</f>
        <v>115.14629826714459</v>
      </c>
      <c r="F878" s="37">
        <f>'Data TREND'!F158</f>
        <v>302.90559933066874</v>
      </c>
      <c r="G878" s="37">
        <f>'Data TREND'!G158</f>
        <v>38.282321735273285</v>
      </c>
      <c r="H878" s="37">
        <f>'Data TREND'!H158</f>
        <v>15.683881610935787</v>
      </c>
      <c r="J878" s="37">
        <f t="shared" si="679"/>
        <v>82.602531791355759</v>
      </c>
      <c r="K878" s="37">
        <f t="shared" si="680"/>
        <v>105.2186529782422</v>
      </c>
      <c r="L878" s="37">
        <f t="shared" si="681"/>
        <v>115.14629826714459</v>
      </c>
      <c r="M878" s="37">
        <f t="shared" si="682"/>
        <v>302.90559933066874</v>
      </c>
      <c r="N878" s="37">
        <f t="shared" si="683"/>
        <v>38.282321735273285</v>
      </c>
      <c r="O878" s="37">
        <f t="shared" si="684"/>
        <v>15.683881610935787</v>
      </c>
      <c r="Q878">
        <f>'Data TREND'!$A$158</f>
        <v>21</v>
      </c>
      <c r="R878" s="37">
        <f>'Data TREND'!J158</f>
        <v>99.313670579404885</v>
      </c>
      <c r="S878" s="37">
        <f>'Data TREND'!K158</f>
        <v>106.08949157875088</v>
      </c>
      <c r="T878" s="37">
        <f>'Data TREND'!L158</f>
        <v>119.81844785237395</v>
      </c>
      <c r="U878" s="37">
        <f>'Data TREND'!M158</f>
        <v>325.18102498180991</v>
      </c>
      <c r="V878" s="37">
        <f>'Data TREND'!N158</f>
        <v>42.299634262415694</v>
      </c>
      <c r="W878" s="37">
        <f>'Data TREND'!O158</f>
        <v>17.149226692499472</v>
      </c>
      <c r="Y878" s="37">
        <f t="shared" si="685"/>
        <v>0</v>
      </c>
      <c r="Z878" s="37">
        <f t="shared" si="686"/>
        <v>0</v>
      </c>
      <c r="AA878" s="37">
        <f t="shared" si="687"/>
        <v>0</v>
      </c>
      <c r="AB878" s="37">
        <f t="shared" si="688"/>
        <v>0</v>
      </c>
      <c r="AC878" s="37">
        <f t="shared" si="689"/>
        <v>0</v>
      </c>
      <c r="AD878" s="37">
        <f t="shared" si="690"/>
        <v>0</v>
      </c>
      <c r="AF878">
        <f>'Data TREND'!$A$158</f>
        <v>21</v>
      </c>
      <c r="AG878" s="37">
        <f>'Data TREND'!Q158</f>
        <v>119.90810342815269</v>
      </c>
      <c r="AH878" s="37">
        <f>'Data TREND'!R158</f>
        <v>107.43564308450017</v>
      </c>
      <c r="AI878" s="37">
        <f>'Data TREND'!S158</f>
        <v>119.0845927908166</v>
      </c>
      <c r="AJ878" s="37">
        <f>'Data TREND'!T158</f>
        <v>346.33945738107212</v>
      </c>
      <c r="AK878" s="37">
        <f>'Data TREND'!U158</f>
        <v>45.648669759238402</v>
      </c>
      <c r="AL878" s="37">
        <f>'Data TREND'!V158</f>
        <v>18.646892381045877</v>
      </c>
      <c r="AN878" s="37">
        <f t="shared" si="691"/>
        <v>0</v>
      </c>
      <c r="AO878" s="37">
        <f t="shared" si="692"/>
        <v>0</v>
      </c>
      <c r="AP878" s="37">
        <f t="shared" si="693"/>
        <v>0</v>
      </c>
      <c r="AQ878" s="37">
        <f t="shared" si="694"/>
        <v>0</v>
      </c>
      <c r="AR878" s="37">
        <f t="shared" si="695"/>
        <v>0</v>
      </c>
      <c r="AS878" s="37">
        <f t="shared" si="696"/>
        <v>0</v>
      </c>
      <c r="AU878">
        <v>21</v>
      </c>
      <c r="AV878" s="37">
        <f t="shared" si="697"/>
        <v>82.602531791355759</v>
      </c>
      <c r="AW878" s="37">
        <f t="shared" si="698"/>
        <v>105.2186529782422</v>
      </c>
      <c r="AX878" s="37">
        <f t="shared" si="699"/>
        <v>115.14629826714459</v>
      </c>
      <c r="AY878" s="37">
        <f t="shared" si="700"/>
        <v>302.90559933066874</v>
      </c>
      <c r="AZ878" s="37">
        <f t="shared" si="701"/>
        <v>38.282321735273285</v>
      </c>
      <c r="BA878" s="37">
        <f t="shared" si="702"/>
        <v>15.683881610935787</v>
      </c>
      <c r="BC878">
        <v>21</v>
      </c>
      <c r="BD878" s="37">
        <f>IF(Voorblad!$E$10=Rekenblad!BC878,Rekenblad!AV878,0)</f>
        <v>0</v>
      </c>
      <c r="BE878" s="37">
        <f>IF(Voorblad!$E$10=Rekenblad!BC878,Rekenblad!AW878,0)</f>
        <v>0</v>
      </c>
      <c r="BF878" s="37">
        <f>IF(Voorblad!$E$10=Rekenblad!BC878,Rekenblad!AX878,0)</f>
        <v>0</v>
      </c>
      <c r="BG878" s="62">
        <f>IF(Voorblad!$E$10=Rekenblad!BC878,Rekenblad!AY878,0)</f>
        <v>0</v>
      </c>
      <c r="BH878" s="37">
        <f>IF(Voorblad!$E$10=Rekenblad!BC878,Rekenblad!AZ878,0)</f>
        <v>0</v>
      </c>
      <c r="BI878" s="37">
        <f>IF(Voorblad!$E$10=Rekenblad!BC878,Rekenblad!BA878,0)</f>
        <v>0</v>
      </c>
      <c r="BK878">
        <v>21</v>
      </c>
      <c r="BL878" s="37">
        <f>IF(Voorblad!$E$14=Rekenblad!$BL$865,Rekenblad!BD878,0)</f>
        <v>0</v>
      </c>
      <c r="BM878" s="37">
        <f>IF(Voorblad!$E$14=Rekenblad!$BL$865,Rekenblad!BE878,0)</f>
        <v>0</v>
      </c>
      <c r="BN878" s="37">
        <f>IF(Voorblad!$E$14=Rekenblad!$BL$865,Rekenblad!BF878,0)</f>
        <v>0</v>
      </c>
      <c r="BO878" s="37">
        <f>IF(Voorblad!$E$14=Rekenblad!$BL$865,Rekenblad!BG878,0)</f>
        <v>0</v>
      </c>
      <c r="BP878" s="37">
        <f>IF(Voorblad!$E$14=Rekenblad!$BL$865,Rekenblad!BH878,0)</f>
        <v>0</v>
      </c>
      <c r="BQ878" s="37">
        <f>IF(Voorblad!$E$14=Rekenblad!$BL$865,Rekenblad!BI878,0)</f>
        <v>0</v>
      </c>
    </row>
    <row r="879" spans="1:78" x14ac:dyDescent="0.25">
      <c r="B879">
        <f>'Data TREND'!$A$159</f>
        <v>22</v>
      </c>
      <c r="C879" s="37">
        <f>'Data TREND'!C159</f>
        <v>85.334105593266344</v>
      </c>
      <c r="D879" s="37">
        <f>'Data TREND'!D159</f>
        <v>109.44024209090986</v>
      </c>
      <c r="E879" s="37">
        <f>'Data TREND'!E159</f>
        <v>120.39830439738815</v>
      </c>
      <c r="F879" s="37">
        <f>'Data TREND'!F159</f>
        <v>315.11432759805547</v>
      </c>
      <c r="G879" s="37">
        <f>'Data TREND'!G159</f>
        <v>38.179456407965098</v>
      </c>
      <c r="H879" s="37">
        <f>'Data TREND'!H159</f>
        <v>15.644639715603635</v>
      </c>
      <c r="J879" s="37">
        <f t="shared" si="679"/>
        <v>85.334105593266344</v>
      </c>
      <c r="K879" s="37">
        <f t="shared" si="680"/>
        <v>109.44024209090986</v>
      </c>
      <c r="L879" s="37">
        <f t="shared" si="681"/>
        <v>120.39830439738815</v>
      </c>
      <c r="M879" s="37">
        <f t="shared" si="682"/>
        <v>315.11432759805547</v>
      </c>
      <c r="N879" s="37">
        <f t="shared" si="683"/>
        <v>38.179456407965098</v>
      </c>
      <c r="O879" s="37">
        <f t="shared" si="684"/>
        <v>15.644639715603635</v>
      </c>
      <c r="Q879">
        <f>'Data TREND'!$A$159</f>
        <v>22</v>
      </c>
      <c r="R879" s="37">
        <f>'Data TREND'!J159</f>
        <v>102.06914276344789</v>
      </c>
      <c r="S879" s="37">
        <f>'Data TREND'!K159</f>
        <v>110.2940624890236</v>
      </c>
      <c r="T879" s="37">
        <f>'Data TREND'!L159</f>
        <v>124.99772410436334</v>
      </c>
      <c r="U879" s="37">
        <f>'Data TREND'!M159</f>
        <v>337.32343394384168</v>
      </c>
      <c r="V879" s="37">
        <f>'Data TREND'!N159</f>
        <v>42.142669351208873</v>
      </c>
      <c r="W879" s="37">
        <f>'Data TREND'!O159</f>
        <v>17.088557527431302</v>
      </c>
      <c r="Y879" s="37">
        <f t="shared" si="685"/>
        <v>0</v>
      </c>
      <c r="Z879" s="37">
        <f t="shared" si="686"/>
        <v>0</v>
      </c>
      <c r="AA879" s="37">
        <f t="shared" si="687"/>
        <v>0</v>
      </c>
      <c r="AB879" s="37">
        <f t="shared" si="688"/>
        <v>0</v>
      </c>
      <c r="AC879" s="37">
        <f t="shared" si="689"/>
        <v>0</v>
      </c>
      <c r="AD879" s="37">
        <f t="shared" si="690"/>
        <v>0</v>
      </c>
      <c r="AF879">
        <f>'Data TREND'!$A$159</f>
        <v>22</v>
      </c>
      <c r="AG879" s="37">
        <f>'Data TREND'!Q159</f>
        <v>122.84922157701016</v>
      </c>
      <c r="AH879" s="37">
        <f>'Data TREND'!R159</f>
        <v>111.6149057954723</v>
      </c>
      <c r="AI879" s="37">
        <f>'Data TREND'!S159</f>
        <v>124.27004427339557</v>
      </c>
      <c r="AJ879" s="37">
        <f>'Data TREND'!T159</f>
        <v>358.65005325084388</v>
      </c>
      <c r="AK879" s="37">
        <f>'Data TREND'!U159</f>
        <v>45.45322319179526</v>
      </c>
      <c r="AL879" s="37">
        <f>'Data TREND'!V159</f>
        <v>18.565569435549122</v>
      </c>
      <c r="AN879" s="37">
        <f t="shared" si="691"/>
        <v>0</v>
      </c>
      <c r="AO879" s="37">
        <f t="shared" si="692"/>
        <v>0</v>
      </c>
      <c r="AP879" s="37">
        <f t="shared" si="693"/>
        <v>0</v>
      </c>
      <c r="AQ879" s="37">
        <f t="shared" si="694"/>
        <v>0</v>
      </c>
      <c r="AR879" s="37">
        <f t="shared" si="695"/>
        <v>0</v>
      </c>
      <c r="AS879" s="37">
        <f t="shared" si="696"/>
        <v>0</v>
      </c>
      <c r="AU879">
        <v>22</v>
      </c>
      <c r="AV879" s="37">
        <f t="shared" si="697"/>
        <v>85.334105593266344</v>
      </c>
      <c r="AW879" s="37">
        <f t="shared" si="698"/>
        <v>109.44024209090986</v>
      </c>
      <c r="AX879" s="37">
        <f t="shared" si="699"/>
        <v>120.39830439738815</v>
      </c>
      <c r="AY879" s="37">
        <f t="shared" si="700"/>
        <v>315.11432759805547</v>
      </c>
      <c r="AZ879" s="37">
        <f t="shared" si="701"/>
        <v>38.179456407965098</v>
      </c>
      <c r="BA879" s="37">
        <f t="shared" si="702"/>
        <v>15.644639715603635</v>
      </c>
      <c r="BC879">
        <v>22</v>
      </c>
      <c r="BD879" s="37">
        <f>IF(Voorblad!$E$10=Rekenblad!BC879,Rekenblad!AV879,0)</f>
        <v>0</v>
      </c>
      <c r="BE879" s="37">
        <f>IF(Voorblad!$E$10=Rekenblad!BC879,Rekenblad!AW879,0)</f>
        <v>0</v>
      </c>
      <c r="BF879" s="37">
        <f>IF(Voorblad!$E$10=Rekenblad!BC879,Rekenblad!AX879,0)</f>
        <v>0</v>
      </c>
      <c r="BG879" s="62">
        <f>IF(Voorblad!$E$10=Rekenblad!BC879,Rekenblad!AY879,0)</f>
        <v>0</v>
      </c>
      <c r="BH879" s="37">
        <f>IF(Voorblad!$E$10=Rekenblad!BC879,Rekenblad!AZ879,0)</f>
        <v>0</v>
      </c>
      <c r="BI879" s="37">
        <f>IF(Voorblad!$E$10=Rekenblad!BC879,Rekenblad!BA879,0)</f>
        <v>0</v>
      </c>
      <c r="BK879">
        <v>22</v>
      </c>
      <c r="BL879" s="37">
        <f>IF(Voorblad!$E$14=Rekenblad!$BL$865,Rekenblad!BD879,0)</f>
        <v>0</v>
      </c>
      <c r="BM879" s="37">
        <f>IF(Voorblad!$E$14=Rekenblad!$BL$865,Rekenblad!BE879,0)</f>
        <v>0</v>
      </c>
      <c r="BN879" s="37">
        <f>IF(Voorblad!$E$14=Rekenblad!$BL$865,Rekenblad!BF879,0)</f>
        <v>0</v>
      </c>
      <c r="BO879" s="37">
        <f>IF(Voorblad!$E$14=Rekenblad!$BL$865,Rekenblad!BG879,0)</f>
        <v>0</v>
      </c>
      <c r="BP879" s="37">
        <f>IF(Voorblad!$E$14=Rekenblad!$BL$865,Rekenblad!BH879,0)</f>
        <v>0</v>
      </c>
      <c r="BQ879" s="37">
        <f>IF(Voorblad!$E$14=Rekenblad!$BL$865,Rekenblad!BI879,0)</f>
        <v>0</v>
      </c>
    </row>
    <row r="880" spans="1:78" x14ac:dyDescent="0.25">
      <c r="B880">
        <f>'Data TREND'!$A$160</f>
        <v>23</v>
      </c>
      <c r="C880" s="37">
        <f>'Data TREND'!C160</f>
        <v>88.065679395176943</v>
      </c>
      <c r="D880" s="37">
        <f>'Data TREND'!D160</f>
        <v>113.66183120357753</v>
      </c>
      <c r="E880" s="37">
        <f>'Data TREND'!E160</f>
        <v>125.6503105276317</v>
      </c>
      <c r="F880" s="37">
        <f>'Data TREND'!F160</f>
        <v>327.3230558654422</v>
      </c>
      <c r="G880" s="37">
        <f>'Data TREND'!G160</f>
        <v>38.076591080656911</v>
      </c>
      <c r="H880" s="37">
        <f>'Data TREND'!H160</f>
        <v>15.605397820271483</v>
      </c>
      <c r="J880" s="37">
        <f t="shared" si="679"/>
        <v>88.065679395176943</v>
      </c>
      <c r="K880" s="37">
        <f t="shared" si="680"/>
        <v>113.66183120357753</v>
      </c>
      <c r="L880" s="37">
        <f t="shared" si="681"/>
        <v>125.6503105276317</v>
      </c>
      <c r="M880" s="37">
        <f t="shared" si="682"/>
        <v>327.3230558654422</v>
      </c>
      <c r="N880" s="37">
        <f t="shared" si="683"/>
        <v>38.076591080656911</v>
      </c>
      <c r="O880" s="37">
        <f t="shared" si="684"/>
        <v>15.605397820271483</v>
      </c>
      <c r="Q880">
        <f>'Data TREND'!$A$160</f>
        <v>23</v>
      </c>
      <c r="R880" s="37">
        <f>'Data TREND'!J160</f>
        <v>104.8246149474909</v>
      </c>
      <c r="S880" s="37">
        <f>'Data TREND'!K160</f>
        <v>114.49863339929632</v>
      </c>
      <c r="T880" s="37">
        <f>'Data TREND'!L160</f>
        <v>130.17700035635272</v>
      </c>
      <c r="U880" s="37">
        <f>'Data TREND'!M160</f>
        <v>349.46584290587344</v>
      </c>
      <c r="V880" s="37">
        <f>'Data TREND'!N160</f>
        <v>41.985704440002046</v>
      </c>
      <c r="W880" s="37">
        <f>'Data TREND'!O160</f>
        <v>17.027888362363136</v>
      </c>
      <c r="Y880" s="37">
        <f t="shared" si="685"/>
        <v>0</v>
      </c>
      <c r="Z880" s="37">
        <f t="shared" si="686"/>
        <v>0</v>
      </c>
      <c r="AA880" s="37">
        <f t="shared" si="687"/>
        <v>0</v>
      </c>
      <c r="AB880" s="37">
        <f t="shared" si="688"/>
        <v>0</v>
      </c>
      <c r="AC880" s="37">
        <f t="shared" si="689"/>
        <v>0</v>
      </c>
      <c r="AD880" s="37">
        <f t="shared" si="690"/>
        <v>0</v>
      </c>
      <c r="AF880">
        <f>'Data TREND'!$A$160</f>
        <v>23</v>
      </c>
      <c r="AG880" s="37">
        <f>'Data TREND'!Q160</f>
        <v>125.79033972586763</v>
      </c>
      <c r="AH880" s="37">
        <f>'Data TREND'!R160</f>
        <v>115.79416850644442</v>
      </c>
      <c r="AI880" s="37">
        <f>'Data TREND'!S160</f>
        <v>129.45549575597454</v>
      </c>
      <c r="AJ880" s="37">
        <f>'Data TREND'!T160</f>
        <v>370.96064912061564</v>
      </c>
      <c r="AK880" s="37">
        <f>'Data TREND'!U160</f>
        <v>45.257776624352118</v>
      </c>
      <c r="AL880" s="37">
        <f>'Data TREND'!V160</f>
        <v>18.484246490052371</v>
      </c>
      <c r="AN880" s="37">
        <f t="shared" si="691"/>
        <v>0</v>
      </c>
      <c r="AO880" s="37">
        <f t="shared" si="692"/>
        <v>0</v>
      </c>
      <c r="AP880" s="37">
        <f t="shared" si="693"/>
        <v>0</v>
      </c>
      <c r="AQ880" s="37">
        <f t="shared" si="694"/>
        <v>0</v>
      </c>
      <c r="AR880" s="37">
        <f t="shared" si="695"/>
        <v>0</v>
      </c>
      <c r="AS880" s="37">
        <f t="shared" si="696"/>
        <v>0</v>
      </c>
      <c r="AU880">
        <v>23</v>
      </c>
      <c r="AV880" s="37">
        <f t="shared" si="697"/>
        <v>88.065679395176943</v>
      </c>
      <c r="AW880" s="37">
        <f t="shared" si="698"/>
        <v>113.66183120357753</v>
      </c>
      <c r="AX880" s="37">
        <f t="shared" si="699"/>
        <v>125.6503105276317</v>
      </c>
      <c r="AY880" s="37">
        <f t="shared" si="700"/>
        <v>327.3230558654422</v>
      </c>
      <c r="AZ880" s="37">
        <f t="shared" si="701"/>
        <v>38.076591080656911</v>
      </c>
      <c r="BA880" s="37">
        <f t="shared" si="702"/>
        <v>15.605397820271483</v>
      </c>
      <c r="BC880">
        <v>23</v>
      </c>
      <c r="BD880" s="37">
        <f>IF(Voorblad!$E$10=Rekenblad!BC880,Rekenblad!AV880,0)</f>
        <v>0</v>
      </c>
      <c r="BE880" s="37">
        <f>IF(Voorblad!$E$10=Rekenblad!BC880,Rekenblad!AW880,0)</f>
        <v>0</v>
      </c>
      <c r="BF880" s="37">
        <f>IF(Voorblad!$E$10=Rekenblad!BC880,Rekenblad!AX880,0)</f>
        <v>0</v>
      </c>
      <c r="BG880" s="62">
        <f>IF(Voorblad!$E$10=Rekenblad!BC880,Rekenblad!AY880,0)</f>
        <v>0</v>
      </c>
      <c r="BH880" s="37">
        <f>IF(Voorblad!$E$10=Rekenblad!BC880,Rekenblad!AZ880,0)</f>
        <v>0</v>
      </c>
      <c r="BI880" s="37">
        <f>IF(Voorblad!$E$10=Rekenblad!BC880,Rekenblad!BA880,0)</f>
        <v>0</v>
      </c>
      <c r="BK880">
        <v>23</v>
      </c>
      <c r="BL880" s="37">
        <f>IF(Voorblad!$E$14=Rekenblad!$BL$865,Rekenblad!BD880,0)</f>
        <v>0</v>
      </c>
      <c r="BM880" s="37">
        <f>IF(Voorblad!$E$14=Rekenblad!$BL$865,Rekenblad!BE880,0)</f>
        <v>0</v>
      </c>
      <c r="BN880" s="37">
        <f>IF(Voorblad!$E$14=Rekenblad!$BL$865,Rekenblad!BF880,0)</f>
        <v>0</v>
      </c>
      <c r="BO880" s="37">
        <f>IF(Voorblad!$E$14=Rekenblad!$BL$865,Rekenblad!BG880,0)</f>
        <v>0</v>
      </c>
      <c r="BP880" s="37">
        <f>IF(Voorblad!$E$14=Rekenblad!$BL$865,Rekenblad!BH880,0)</f>
        <v>0</v>
      </c>
      <c r="BQ880" s="37">
        <f>IF(Voorblad!$E$14=Rekenblad!$BL$865,Rekenblad!BI880,0)</f>
        <v>0</v>
      </c>
    </row>
    <row r="881" spans="2:69" x14ac:dyDescent="0.25">
      <c r="B881">
        <f>'Data TREND'!$A$161</f>
        <v>24</v>
      </c>
      <c r="C881" s="37">
        <f>'Data TREND'!C161</f>
        <v>90.797253197087528</v>
      </c>
      <c r="D881" s="37">
        <f>'Data TREND'!D161</f>
        <v>117.88342031624519</v>
      </c>
      <c r="E881" s="37">
        <f>'Data TREND'!E161</f>
        <v>130.90231665787528</v>
      </c>
      <c r="F881" s="37">
        <f>'Data TREND'!F161</f>
        <v>339.53178413282893</v>
      </c>
      <c r="G881" s="37">
        <f>'Data TREND'!G161</f>
        <v>37.973725753348724</v>
      </c>
      <c r="H881" s="37">
        <f>'Data TREND'!H161</f>
        <v>15.566155924939332</v>
      </c>
      <c r="J881" s="37">
        <f t="shared" si="679"/>
        <v>90.797253197087528</v>
      </c>
      <c r="K881" s="37">
        <f t="shared" si="680"/>
        <v>117.88342031624519</v>
      </c>
      <c r="L881" s="37">
        <f t="shared" si="681"/>
        <v>130.90231665787528</v>
      </c>
      <c r="M881" s="37">
        <f t="shared" si="682"/>
        <v>339.53178413282893</v>
      </c>
      <c r="N881" s="37">
        <f t="shared" si="683"/>
        <v>37.973725753348724</v>
      </c>
      <c r="O881" s="37">
        <f t="shared" si="684"/>
        <v>15.566155924939332</v>
      </c>
      <c r="Q881">
        <f>'Data TREND'!$A$161</f>
        <v>24</v>
      </c>
      <c r="R881" s="37">
        <f>'Data TREND'!J161</f>
        <v>107.58008713153392</v>
      </c>
      <c r="S881" s="37">
        <f>'Data TREND'!K161</f>
        <v>118.70320430956903</v>
      </c>
      <c r="T881" s="37">
        <f>'Data TREND'!L161</f>
        <v>135.35627660834211</v>
      </c>
      <c r="U881" s="37">
        <f>'Data TREND'!M161</f>
        <v>361.60825186790521</v>
      </c>
      <c r="V881" s="37">
        <f>'Data TREND'!N161</f>
        <v>41.828739528795225</v>
      </c>
      <c r="W881" s="37">
        <f>'Data TREND'!O161</f>
        <v>16.967219197294966</v>
      </c>
      <c r="Y881" s="37">
        <f t="shared" si="685"/>
        <v>0</v>
      </c>
      <c r="Z881" s="37">
        <f t="shared" si="686"/>
        <v>0</v>
      </c>
      <c r="AA881" s="37">
        <f t="shared" si="687"/>
        <v>0</v>
      </c>
      <c r="AB881" s="37">
        <f t="shared" si="688"/>
        <v>0</v>
      </c>
      <c r="AC881" s="37">
        <f t="shared" si="689"/>
        <v>0</v>
      </c>
      <c r="AD881" s="37">
        <f t="shared" si="690"/>
        <v>0</v>
      </c>
      <c r="AF881">
        <f>'Data TREND'!$A$161</f>
        <v>24</v>
      </c>
      <c r="AG881" s="37">
        <f>'Data TREND'!Q161</f>
        <v>128.73145787472509</v>
      </c>
      <c r="AH881" s="37">
        <f>'Data TREND'!R161</f>
        <v>119.97343121741655</v>
      </c>
      <c r="AI881" s="37">
        <f>'Data TREND'!S161</f>
        <v>134.64094723855354</v>
      </c>
      <c r="AJ881" s="37">
        <f>'Data TREND'!T161</f>
        <v>383.2712449903874</v>
      </c>
      <c r="AK881" s="37">
        <f>'Data TREND'!U161</f>
        <v>45.062330056908976</v>
      </c>
      <c r="AL881" s="37">
        <f>'Data TREND'!V161</f>
        <v>18.402923544555616</v>
      </c>
      <c r="AN881" s="37">
        <f t="shared" si="691"/>
        <v>0</v>
      </c>
      <c r="AO881" s="37">
        <f t="shared" si="692"/>
        <v>0</v>
      </c>
      <c r="AP881" s="37">
        <f t="shared" si="693"/>
        <v>0</v>
      </c>
      <c r="AQ881" s="37">
        <f t="shared" si="694"/>
        <v>0</v>
      </c>
      <c r="AR881" s="37">
        <f t="shared" si="695"/>
        <v>0</v>
      </c>
      <c r="AS881" s="37">
        <f t="shared" si="696"/>
        <v>0</v>
      </c>
      <c r="AU881">
        <v>24</v>
      </c>
      <c r="AV881" s="37">
        <f t="shared" si="697"/>
        <v>90.797253197087528</v>
      </c>
      <c r="AW881" s="37">
        <f t="shared" si="698"/>
        <v>117.88342031624519</v>
      </c>
      <c r="AX881" s="37">
        <f t="shared" si="699"/>
        <v>130.90231665787528</v>
      </c>
      <c r="AY881" s="37">
        <f t="shared" si="700"/>
        <v>339.53178413282893</v>
      </c>
      <c r="AZ881" s="37">
        <f t="shared" si="701"/>
        <v>37.973725753348724</v>
      </c>
      <c r="BA881" s="37">
        <f t="shared" si="702"/>
        <v>15.566155924939332</v>
      </c>
      <c r="BC881">
        <v>24</v>
      </c>
      <c r="BD881" s="37">
        <f>IF(Voorblad!$E$10=Rekenblad!BC881,Rekenblad!AV881,0)</f>
        <v>90.797253197087528</v>
      </c>
      <c r="BE881" s="37">
        <f>IF(Voorblad!$E$10=Rekenblad!BC881,Rekenblad!AW881,0)</f>
        <v>117.88342031624519</v>
      </c>
      <c r="BF881" s="37">
        <f>IF(Voorblad!$E$10=Rekenblad!BC881,Rekenblad!AX881,0)</f>
        <v>130.90231665787528</v>
      </c>
      <c r="BG881" s="62">
        <f>IF(Voorblad!$E$10=Rekenblad!BC881,Rekenblad!AY881,0)</f>
        <v>339.53178413282893</v>
      </c>
      <c r="BH881" s="37">
        <f>IF(Voorblad!$E$10=Rekenblad!BC881,Rekenblad!AZ881,0)</f>
        <v>37.973725753348724</v>
      </c>
      <c r="BI881" s="37">
        <f>IF(Voorblad!$E$10=Rekenblad!BC881,Rekenblad!BA881,0)</f>
        <v>15.566155924939332</v>
      </c>
      <c r="BK881">
        <v>24</v>
      </c>
      <c r="BL881" s="37">
        <f>IF(Voorblad!$E$14=Rekenblad!$BL$865,Rekenblad!BD881,0)</f>
        <v>0</v>
      </c>
      <c r="BM881" s="37">
        <f>IF(Voorblad!$E$14=Rekenblad!$BL$865,Rekenblad!BE881,0)</f>
        <v>0</v>
      </c>
      <c r="BN881" s="37">
        <f>IF(Voorblad!$E$14=Rekenblad!$BL$865,Rekenblad!BF881,0)</f>
        <v>0</v>
      </c>
      <c r="BO881" s="37">
        <f>IF(Voorblad!$E$14=Rekenblad!$BL$865,Rekenblad!BG881,0)</f>
        <v>0</v>
      </c>
      <c r="BP881" s="37">
        <f>IF(Voorblad!$E$14=Rekenblad!$BL$865,Rekenblad!BH881,0)</f>
        <v>0</v>
      </c>
      <c r="BQ881" s="37">
        <f>IF(Voorblad!$E$14=Rekenblad!$BL$865,Rekenblad!BI881,0)</f>
        <v>0</v>
      </c>
    </row>
    <row r="882" spans="2:69" x14ac:dyDescent="0.25">
      <c r="B882">
        <f>'Data TREND'!$A$162</f>
        <v>25</v>
      </c>
      <c r="C882" s="37">
        <f>'Data TREND'!C162</f>
        <v>93.528826998998127</v>
      </c>
      <c r="D882" s="37">
        <f>'Data TREND'!D162</f>
        <v>122.10500942891285</v>
      </c>
      <c r="E882" s="37">
        <f>'Data TREND'!E162</f>
        <v>136.15432278811883</v>
      </c>
      <c r="F882" s="37">
        <f>'Data TREND'!F162</f>
        <v>351.74051240021566</v>
      </c>
      <c r="G882" s="37">
        <f>'Data TREND'!G162</f>
        <v>37.870860426040537</v>
      </c>
      <c r="H882" s="37">
        <f>'Data TREND'!H162</f>
        <v>15.52691402960718</v>
      </c>
      <c r="J882" s="37">
        <f t="shared" si="679"/>
        <v>93.528826998998127</v>
      </c>
      <c r="K882" s="37">
        <f t="shared" si="680"/>
        <v>122.10500942891285</v>
      </c>
      <c r="L882" s="37">
        <f t="shared" si="681"/>
        <v>136.15432278811883</v>
      </c>
      <c r="M882" s="37">
        <f t="shared" si="682"/>
        <v>351.74051240021566</v>
      </c>
      <c r="N882" s="37">
        <f t="shared" si="683"/>
        <v>37.870860426040537</v>
      </c>
      <c r="O882" s="37">
        <f t="shared" si="684"/>
        <v>15.52691402960718</v>
      </c>
      <c r="Q882">
        <f>'Data TREND'!$A$162</f>
        <v>25</v>
      </c>
      <c r="R882" s="37">
        <f>'Data TREND'!J162</f>
        <v>110.33555931557693</v>
      </c>
      <c r="S882" s="37">
        <f>'Data TREND'!K162</f>
        <v>122.90777521984174</v>
      </c>
      <c r="T882" s="37">
        <f>'Data TREND'!L162</f>
        <v>140.53555286033151</v>
      </c>
      <c r="U882" s="37">
        <f>'Data TREND'!M162</f>
        <v>373.75066082993698</v>
      </c>
      <c r="V882" s="37">
        <f>'Data TREND'!N162</f>
        <v>41.671774617588397</v>
      </c>
      <c r="W882" s="37">
        <f>'Data TREND'!O162</f>
        <v>16.906550032226797</v>
      </c>
      <c r="Y882" s="37">
        <f t="shared" si="685"/>
        <v>0</v>
      </c>
      <c r="Z882" s="37">
        <f t="shared" si="686"/>
        <v>0</v>
      </c>
      <c r="AA882" s="37">
        <f t="shared" si="687"/>
        <v>0</v>
      </c>
      <c r="AB882" s="37">
        <f t="shared" si="688"/>
        <v>0</v>
      </c>
      <c r="AC882" s="37">
        <f t="shared" si="689"/>
        <v>0</v>
      </c>
      <c r="AD882" s="37">
        <f t="shared" si="690"/>
        <v>0</v>
      </c>
      <c r="AF882">
        <f>'Data TREND'!$A$162</f>
        <v>25</v>
      </c>
      <c r="AG882" s="37">
        <f>'Data TREND'!Q162</f>
        <v>131.67257602358256</v>
      </c>
      <c r="AH882" s="37">
        <f>'Data TREND'!R162</f>
        <v>124.15269392838867</v>
      </c>
      <c r="AI882" s="37">
        <f>'Data TREND'!S162</f>
        <v>139.82639872113251</v>
      </c>
      <c r="AJ882" s="37">
        <f>'Data TREND'!T162</f>
        <v>395.58184086015916</v>
      </c>
      <c r="AK882" s="37">
        <f>'Data TREND'!U162</f>
        <v>44.866883489465835</v>
      </c>
      <c r="AL882" s="37">
        <f>'Data TREND'!V162</f>
        <v>18.321600599058865</v>
      </c>
      <c r="AN882" s="37">
        <f t="shared" si="691"/>
        <v>0</v>
      </c>
      <c r="AO882" s="37">
        <f t="shared" si="692"/>
        <v>0</v>
      </c>
      <c r="AP882" s="37">
        <f t="shared" si="693"/>
        <v>0</v>
      </c>
      <c r="AQ882" s="37">
        <f t="shared" si="694"/>
        <v>0</v>
      </c>
      <c r="AR882" s="37">
        <f t="shared" si="695"/>
        <v>0</v>
      </c>
      <c r="AS882" s="37">
        <f t="shared" si="696"/>
        <v>0</v>
      </c>
      <c r="AU882">
        <v>25</v>
      </c>
      <c r="AV882" s="37">
        <f t="shared" si="697"/>
        <v>93.528826998998127</v>
      </c>
      <c r="AW882" s="37">
        <f t="shared" si="698"/>
        <v>122.10500942891285</v>
      </c>
      <c r="AX882" s="37">
        <f t="shared" si="699"/>
        <v>136.15432278811883</v>
      </c>
      <c r="AY882" s="37">
        <f t="shared" si="700"/>
        <v>351.74051240021566</v>
      </c>
      <c r="AZ882" s="37">
        <f t="shared" si="701"/>
        <v>37.870860426040537</v>
      </c>
      <c r="BA882" s="37">
        <f t="shared" si="702"/>
        <v>15.52691402960718</v>
      </c>
      <c r="BC882">
        <v>25</v>
      </c>
      <c r="BD882" s="37">
        <f>IF(Voorblad!$E$10=Rekenblad!BC882,Rekenblad!AV882,0)</f>
        <v>0</v>
      </c>
      <c r="BE882" s="37">
        <f>IF(Voorblad!$E$10=Rekenblad!BC882,Rekenblad!AW882,0)</f>
        <v>0</v>
      </c>
      <c r="BF882" s="37">
        <f>IF(Voorblad!$E$10=Rekenblad!BC882,Rekenblad!AX882,0)</f>
        <v>0</v>
      </c>
      <c r="BG882" s="62">
        <f>IF(Voorblad!$E$10=Rekenblad!BC882,Rekenblad!AY882,0)</f>
        <v>0</v>
      </c>
      <c r="BH882" s="37">
        <f>IF(Voorblad!$E$10=Rekenblad!BC882,Rekenblad!AZ882,0)</f>
        <v>0</v>
      </c>
      <c r="BI882" s="37">
        <f>IF(Voorblad!$E$10=Rekenblad!BC882,Rekenblad!BA882,0)</f>
        <v>0</v>
      </c>
      <c r="BK882">
        <v>25</v>
      </c>
      <c r="BL882" s="37">
        <f>IF(Voorblad!$E$14=Rekenblad!$BL$865,Rekenblad!BD882,0)</f>
        <v>0</v>
      </c>
      <c r="BM882" s="37">
        <f>IF(Voorblad!$E$14=Rekenblad!$BL$865,Rekenblad!BE882,0)</f>
        <v>0</v>
      </c>
      <c r="BN882" s="37">
        <f>IF(Voorblad!$E$14=Rekenblad!$BL$865,Rekenblad!BF882,0)</f>
        <v>0</v>
      </c>
      <c r="BO882" s="37">
        <f>IF(Voorblad!$E$14=Rekenblad!$BL$865,Rekenblad!BG882,0)</f>
        <v>0</v>
      </c>
      <c r="BP882" s="37">
        <f>IF(Voorblad!$E$14=Rekenblad!$BL$865,Rekenblad!BH882,0)</f>
        <v>0</v>
      </c>
      <c r="BQ882" s="37">
        <f>IF(Voorblad!$E$14=Rekenblad!$BL$865,Rekenblad!BI882,0)</f>
        <v>0</v>
      </c>
    </row>
    <row r="883" spans="2:69" x14ac:dyDescent="0.25">
      <c r="B883">
        <f>'Data TREND'!$A$163</f>
        <v>26</v>
      </c>
      <c r="C883" s="37">
        <f>'Data TREND'!C163</f>
        <v>96.260400800908712</v>
      </c>
      <c r="D883" s="37">
        <f>'Data TREND'!D163</f>
        <v>126.32659854158052</v>
      </c>
      <c r="E883" s="37">
        <f>'Data TREND'!E163</f>
        <v>141.40632891836239</v>
      </c>
      <c r="F883" s="37">
        <f>'Data TREND'!F163</f>
        <v>363.94924066760245</v>
      </c>
      <c r="G883" s="37">
        <f>'Data TREND'!G163</f>
        <v>37.767995098732349</v>
      </c>
      <c r="H883" s="37">
        <f>'Data TREND'!H163</f>
        <v>15.487672134275028</v>
      </c>
      <c r="J883" s="37">
        <f t="shared" si="679"/>
        <v>96.260400800908712</v>
      </c>
      <c r="K883" s="37">
        <f t="shared" si="680"/>
        <v>126.32659854158052</v>
      </c>
      <c r="L883" s="37">
        <f t="shared" si="681"/>
        <v>141.40632891836239</v>
      </c>
      <c r="M883" s="37">
        <f t="shared" si="682"/>
        <v>363.94924066760245</v>
      </c>
      <c r="N883" s="37">
        <f t="shared" si="683"/>
        <v>37.767995098732349</v>
      </c>
      <c r="O883" s="37">
        <f t="shared" si="684"/>
        <v>15.487672134275028</v>
      </c>
      <c r="Q883">
        <f>'Data TREND'!$A$163</f>
        <v>26</v>
      </c>
      <c r="R883" s="37">
        <f>'Data TREND'!J163</f>
        <v>113.09103149961994</v>
      </c>
      <c r="S883" s="37">
        <f>'Data TREND'!K163</f>
        <v>127.11234613011446</v>
      </c>
      <c r="T883" s="37">
        <f>'Data TREND'!L163</f>
        <v>145.7148291123209</v>
      </c>
      <c r="U883" s="37">
        <f>'Data TREND'!M163</f>
        <v>385.89306979196874</v>
      </c>
      <c r="V883" s="37">
        <f>'Data TREND'!N163</f>
        <v>41.514809706381577</v>
      </c>
      <c r="W883" s="37">
        <f>'Data TREND'!O163</f>
        <v>16.845880867158627</v>
      </c>
      <c r="Y883" s="37">
        <f t="shared" si="685"/>
        <v>0</v>
      </c>
      <c r="Z883" s="37">
        <f t="shared" si="686"/>
        <v>0</v>
      </c>
      <c r="AA883" s="37">
        <f t="shared" si="687"/>
        <v>0</v>
      </c>
      <c r="AB883" s="37">
        <f t="shared" si="688"/>
        <v>0</v>
      </c>
      <c r="AC883" s="37">
        <f t="shared" si="689"/>
        <v>0</v>
      </c>
      <c r="AD883" s="37">
        <f t="shared" si="690"/>
        <v>0</v>
      </c>
      <c r="AF883">
        <f>'Data TREND'!$A$163</f>
        <v>26</v>
      </c>
      <c r="AG883" s="37">
        <f>'Data TREND'!Q163</f>
        <v>134.61369417244003</v>
      </c>
      <c r="AH883" s="37">
        <f>'Data TREND'!R163</f>
        <v>128.33195663936078</v>
      </c>
      <c r="AI883" s="37">
        <f>'Data TREND'!S163</f>
        <v>145.0118502037115</v>
      </c>
      <c r="AJ883" s="37">
        <f>'Data TREND'!T163</f>
        <v>407.89243672993092</v>
      </c>
      <c r="AK883" s="37">
        <f>'Data TREND'!U163</f>
        <v>44.671436922022693</v>
      </c>
      <c r="AL883" s="37">
        <f>'Data TREND'!V163</f>
        <v>18.24027765356211</v>
      </c>
      <c r="AN883" s="37">
        <f t="shared" si="691"/>
        <v>0</v>
      </c>
      <c r="AO883" s="37">
        <f t="shared" si="692"/>
        <v>0</v>
      </c>
      <c r="AP883" s="37">
        <f t="shared" si="693"/>
        <v>0</v>
      </c>
      <c r="AQ883" s="37">
        <f t="shared" si="694"/>
        <v>0</v>
      </c>
      <c r="AR883" s="37">
        <f t="shared" si="695"/>
        <v>0</v>
      </c>
      <c r="AS883" s="37">
        <f t="shared" si="696"/>
        <v>0</v>
      </c>
      <c r="AU883">
        <v>26</v>
      </c>
      <c r="AV883" s="37">
        <f t="shared" si="697"/>
        <v>96.260400800908712</v>
      </c>
      <c r="AW883" s="37">
        <f t="shared" si="698"/>
        <v>126.32659854158052</v>
      </c>
      <c r="AX883" s="37">
        <f t="shared" si="699"/>
        <v>141.40632891836239</v>
      </c>
      <c r="AY883" s="37">
        <f t="shared" si="700"/>
        <v>363.94924066760245</v>
      </c>
      <c r="AZ883" s="37">
        <f t="shared" si="701"/>
        <v>37.767995098732349</v>
      </c>
      <c r="BA883" s="37">
        <f t="shared" si="702"/>
        <v>15.487672134275028</v>
      </c>
      <c r="BC883">
        <v>26</v>
      </c>
      <c r="BD883" s="37">
        <f>IF(Voorblad!$E$10=Rekenblad!BC883,Rekenblad!AV883,0)</f>
        <v>0</v>
      </c>
      <c r="BE883" s="37">
        <f>IF(Voorblad!$E$10=Rekenblad!BC883,Rekenblad!AW883,0)</f>
        <v>0</v>
      </c>
      <c r="BF883" s="37">
        <f>IF(Voorblad!$E$10=Rekenblad!BC883,Rekenblad!AX883,0)</f>
        <v>0</v>
      </c>
      <c r="BG883" s="62">
        <f>IF(Voorblad!$E$10=Rekenblad!BC883,Rekenblad!AY883,0)</f>
        <v>0</v>
      </c>
      <c r="BH883" s="37">
        <f>IF(Voorblad!$E$10=Rekenblad!BC883,Rekenblad!AZ883,0)</f>
        <v>0</v>
      </c>
      <c r="BI883" s="37">
        <f>IF(Voorblad!$E$10=Rekenblad!BC883,Rekenblad!BA883,0)</f>
        <v>0</v>
      </c>
      <c r="BK883">
        <v>26</v>
      </c>
      <c r="BL883" s="37">
        <f>IF(Voorblad!$E$14=Rekenblad!$BL$865,Rekenblad!BD883,0)</f>
        <v>0</v>
      </c>
      <c r="BM883" s="37">
        <f>IF(Voorblad!$E$14=Rekenblad!$BL$865,Rekenblad!BE883,0)</f>
        <v>0</v>
      </c>
      <c r="BN883" s="37">
        <f>IF(Voorblad!$E$14=Rekenblad!$BL$865,Rekenblad!BF883,0)</f>
        <v>0</v>
      </c>
      <c r="BO883" s="37">
        <f>IF(Voorblad!$E$14=Rekenblad!$BL$865,Rekenblad!BG883,0)</f>
        <v>0</v>
      </c>
      <c r="BP883" s="37">
        <f>IF(Voorblad!$E$14=Rekenblad!$BL$865,Rekenblad!BH883,0)</f>
        <v>0</v>
      </c>
      <c r="BQ883" s="37">
        <f>IF(Voorblad!$E$14=Rekenblad!$BL$865,Rekenblad!BI883,0)</f>
        <v>0</v>
      </c>
    </row>
    <row r="884" spans="2:69" x14ac:dyDescent="0.25">
      <c r="B884">
        <f>'Data TREND'!$A$164</f>
        <v>27</v>
      </c>
      <c r="C884" s="37">
        <f>'Data TREND'!C164</f>
        <v>98.991974602819312</v>
      </c>
      <c r="D884" s="37">
        <f>'Data TREND'!D164</f>
        <v>130.54818765424818</v>
      </c>
      <c r="E884" s="37">
        <f>'Data TREND'!E164</f>
        <v>146.65833504860595</v>
      </c>
      <c r="F884" s="37">
        <f>'Data TREND'!F164</f>
        <v>376.15796893498919</v>
      </c>
      <c r="G884" s="37">
        <f>'Data TREND'!G164</f>
        <v>37.665129771424162</v>
      </c>
      <c r="H884" s="37">
        <f>'Data TREND'!H164</f>
        <v>15.448430238942876</v>
      </c>
      <c r="J884" s="37">
        <f t="shared" si="679"/>
        <v>98.991974602819312</v>
      </c>
      <c r="K884" s="37">
        <f t="shared" si="680"/>
        <v>130.54818765424818</v>
      </c>
      <c r="L884" s="37">
        <f t="shared" si="681"/>
        <v>146.65833504860595</v>
      </c>
      <c r="M884" s="37">
        <f t="shared" si="682"/>
        <v>376.15796893498919</v>
      </c>
      <c r="N884" s="37">
        <f t="shared" si="683"/>
        <v>37.665129771424162</v>
      </c>
      <c r="O884" s="37">
        <f t="shared" si="684"/>
        <v>15.448430238942876</v>
      </c>
      <c r="Q884">
        <f>'Data TREND'!$A$164</f>
        <v>27</v>
      </c>
      <c r="R884" s="37">
        <f>'Data TREND'!J164</f>
        <v>115.84650368366296</v>
      </c>
      <c r="S884" s="37">
        <f>'Data TREND'!K164</f>
        <v>131.31691704038718</v>
      </c>
      <c r="T884" s="37">
        <f>'Data TREND'!L164</f>
        <v>150.89410536431029</v>
      </c>
      <c r="U884" s="37">
        <f>'Data TREND'!M164</f>
        <v>398.03547875400056</v>
      </c>
      <c r="V884" s="37">
        <f>'Data TREND'!N164</f>
        <v>41.357844795174749</v>
      </c>
      <c r="W884" s="37">
        <f>'Data TREND'!O164</f>
        <v>16.785211702090457</v>
      </c>
      <c r="Y884" s="37">
        <f t="shared" si="685"/>
        <v>0</v>
      </c>
      <c r="Z884" s="37">
        <f t="shared" si="686"/>
        <v>0</v>
      </c>
      <c r="AA884" s="37">
        <f t="shared" si="687"/>
        <v>0</v>
      </c>
      <c r="AB884" s="37">
        <f t="shared" si="688"/>
        <v>0</v>
      </c>
      <c r="AC884" s="37">
        <f t="shared" si="689"/>
        <v>0</v>
      </c>
      <c r="AD884" s="37">
        <f t="shared" si="690"/>
        <v>0</v>
      </c>
      <c r="AF884">
        <f>'Data TREND'!$A$164</f>
        <v>27</v>
      </c>
      <c r="AG884" s="37">
        <f>'Data TREND'!Q164</f>
        <v>137.5548123212975</v>
      </c>
      <c r="AH884" s="37">
        <f>'Data TREND'!R164</f>
        <v>132.51121935033291</v>
      </c>
      <c r="AI884" s="37">
        <f>'Data TREND'!S164</f>
        <v>150.19730168629047</v>
      </c>
      <c r="AJ884" s="37">
        <f>'Data TREND'!T164</f>
        <v>420.20303259970268</v>
      </c>
      <c r="AK884" s="37">
        <f>'Data TREND'!U164</f>
        <v>44.475990354579551</v>
      </c>
      <c r="AL884" s="37">
        <f>'Data TREND'!V164</f>
        <v>18.158954708065359</v>
      </c>
      <c r="AN884" s="37">
        <f t="shared" si="691"/>
        <v>0</v>
      </c>
      <c r="AO884" s="37">
        <f t="shared" si="692"/>
        <v>0</v>
      </c>
      <c r="AP884" s="37">
        <f t="shared" si="693"/>
        <v>0</v>
      </c>
      <c r="AQ884" s="37">
        <f t="shared" si="694"/>
        <v>0</v>
      </c>
      <c r="AR884" s="37">
        <f t="shared" si="695"/>
        <v>0</v>
      </c>
      <c r="AS884" s="37">
        <f t="shared" si="696"/>
        <v>0</v>
      </c>
      <c r="AU884">
        <v>27</v>
      </c>
      <c r="AV884" s="37">
        <f t="shared" si="697"/>
        <v>98.991974602819312</v>
      </c>
      <c r="AW884" s="37">
        <f t="shared" si="698"/>
        <v>130.54818765424818</v>
      </c>
      <c r="AX884" s="37">
        <f t="shared" si="699"/>
        <v>146.65833504860595</v>
      </c>
      <c r="AY884" s="37">
        <f t="shared" si="700"/>
        <v>376.15796893498919</v>
      </c>
      <c r="AZ884" s="37">
        <f t="shared" si="701"/>
        <v>37.665129771424162</v>
      </c>
      <c r="BA884" s="37">
        <f t="shared" si="702"/>
        <v>15.448430238942876</v>
      </c>
      <c r="BC884">
        <v>27</v>
      </c>
      <c r="BD884" s="37">
        <f>IF(Voorblad!$E$10=Rekenblad!BC884,Rekenblad!AV884,0)</f>
        <v>0</v>
      </c>
      <c r="BE884" s="37">
        <f>IF(Voorblad!$E$10=Rekenblad!BC884,Rekenblad!AW884,0)</f>
        <v>0</v>
      </c>
      <c r="BF884" s="37">
        <f>IF(Voorblad!$E$10=Rekenblad!BC884,Rekenblad!AX884,0)</f>
        <v>0</v>
      </c>
      <c r="BG884" s="62">
        <f>IF(Voorblad!$E$10=Rekenblad!BC884,Rekenblad!AY884,0)</f>
        <v>0</v>
      </c>
      <c r="BH884" s="37">
        <f>IF(Voorblad!$E$10=Rekenblad!BC884,Rekenblad!AZ884,0)</f>
        <v>0</v>
      </c>
      <c r="BI884" s="37">
        <f>IF(Voorblad!$E$10=Rekenblad!BC884,Rekenblad!BA884,0)</f>
        <v>0</v>
      </c>
      <c r="BK884">
        <v>27</v>
      </c>
      <c r="BL884" s="37">
        <f>IF(Voorblad!$E$14=Rekenblad!$BL$865,Rekenblad!BD884,0)</f>
        <v>0</v>
      </c>
      <c r="BM884" s="37">
        <f>IF(Voorblad!$E$14=Rekenblad!$BL$865,Rekenblad!BE884,0)</f>
        <v>0</v>
      </c>
      <c r="BN884" s="37">
        <f>IF(Voorblad!$E$14=Rekenblad!$BL$865,Rekenblad!BF884,0)</f>
        <v>0</v>
      </c>
      <c r="BO884" s="37">
        <f>IF(Voorblad!$E$14=Rekenblad!$BL$865,Rekenblad!BG884,0)</f>
        <v>0</v>
      </c>
      <c r="BP884" s="37">
        <f>IF(Voorblad!$E$14=Rekenblad!$BL$865,Rekenblad!BH884,0)</f>
        <v>0</v>
      </c>
      <c r="BQ884" s="37">
        <f>IF(Voorblad!$E$14=Rekenblad!$BL$865,Rekenblad!BI884,0)</f>
        <v>0</v>
      </c>
    </row>
    <row r="885" spans="2:69" x14ac:dyDescent="0.25">
      <c r="B885">
        <f>'Data TREND'!$A$165</f>
        <v>28</v>
      </c>
      <c r="C885" s="37">
        <f>'Data TREND'!C165</f>
        <v>101.7235484047299</v>
      </c>
      <c r="D885" s="37">
        <f>'Data TREND'!D165</f>
        <v>134.76977676691584</v>
      </c>
      <c r="E885" s="37">
        <f>'Data TREND'!E165</f>
        <v>151.91034117884951</v>
      </c>
      <c r="F885" s="37">
        <f>'Data TREND'!F165</f>
        <v>388.36669720237592</v>
      </c>
      <c r="G885" s="37">
        <f>'Data TREND'!G165</f>
        <v>37.562264444115982</v>
      </c>
      <c r="H885" s="37">
        <f>'Data TREND'!H165</f>
        <v>15.409188343610726</v>
      </c>
      <c r="J885" s="37">
        <f t="shared" si="679"/>
        <v>101.7235484047299</v>
      </c>
      <c r="K885" s="37">
        <f t="shared" si="680"/>
        <v>134.76977676691584</v>
      </c>
      <c r="L885" s="37">
        <f t="shared" si="681"/>
        <v>151.91034117884951</v>
      </c>
      <c r="M885" s="37">
        <f t="shared" si="682"/>
        <v>388.36669720237592</v>
      </c>
      <c r="N885" s="37">
        <f t="shared" si="683"/>
        <v>37.562264444115982</v>
      </c>
      <c r="O885" s="37">
        <f t="shared" si="684"/>
        <v>15.409188343610726</v>
      </c>
      <c r="Q885">
        <f>'Data TREND'!$A$165</f>
        <v>28</v>
      </c>
      <c r="R885" s="37">
        <f>'Data TREND'!J165</f>
        <v>118.60197586770596</v>
      </c>
      <c r="S885" s="37">
        <f>'Data TREND'!K165</f>
        <v>135.52148795065989</v>
      </c>
      <c r="T885" s="37">
        <f>'Data TREND'!L165</f>
        <v>156.07338161629968</v>
      </c>
      <c r="U885" s="37">
        <f>'Data TREND'!M165</f>
        <v>410.17788771603233</v>
      </c>
      <c r="V885" s="37">
        <f>'Data TREND'!N165</f>
        <v>41.200879883967929</v>
      </c>
      <c r="W885" s="37">
        <f>'Data TREND'!O165</f>
        <v>16.724542537022288</v>
      </c>
      <c r="Y885" s="37">
        <f t="shared" si="685"/>
        <v>0</v>
      </c>
      <c r="Z885" s="37">
        <f t="shared" si="686"/>
        <v>0</v>
      </c>
      <c r="AA885" s="37">
        <f t="shared" si="687"/>
        <v>0</v>
      </c>
      <c r="AB885" s="37">
        <f t="shared" si="688"/>
        <v>0</v>
      </c>
      <c r="AC885" s="37">
        <f t="shared" si="689"/>
        <v>0</v>
      </c>
      <c r="AD885" s="37">
        <f t="shared" si="690"/>
        <v>0</v>
      </c>
      <c r="AF885">
        <f>'Data TREND'!$A$165</f>
        <v>28</v>
      </c>
      <c r="AG885" s="37">
        <f>'Data TREND'!Q165</f>
        <v>140.49593047015497</v>
      </c>
      <c r="AH885" s="37">
        <f>'Data TREND'!R165</f>
        <v>136.69048206130506</v>
      </c>
      <c r="AI885" s="37">
        <f>'Data TREND'!S165</f>
        <v>155.38275316886944</v>
      </c>
      <c r="AJ885" s="37">
        <f>'Data TREND'!T165</f>
        <v>432.51362846947444</v>
      </c>
      <c r="AK885" s="37">
        <f>'Data TREND'!U165</f>
        <v>44.280543787136409</v>
      </c>
      <c r="AL885" s="37">
        <f>'Data TREND'!V165</f>
        <v>18.077631762568604</v>
      </c>
      <c r="AN885" s="37">
        <f t="shared" si="691"/>
        <v>0</v>
      </c>
      <c r="AO885" s="37">
        <f t="shared" si="692"/>
        <v>0</v>
      </c>
      <c r="AP885" s="37">
        <f t="shared" si="693"/>
        <v>0</v>
      </c>
      <c r="AQ885" s="37">
        <f t="shared" si="694"/>
        <v>0</v>
      </c>
      <c r="AR885" s="37">
        <f t="shared" si="695"/>
        <v>0</v>
      </c>
      <c r="AS885" s="37">
        <f t="shared" si="696"/>
        <v>0</v>
      </c>
      <c r="AU885">
        <v>28</v>
      </c>
      <c r="AV885" s="37">
        <f t="shared" si="697"/>
        <v>101.7235484047299</v>
      </c>
      <c r="AW885" s="37">
        <f t="shared" si="698"/>
        <v>134.76977676691584</v>
      </c>
      <c r="AX885" s="37">
        <f t="shared" si="699"/>
        <v>151.91034117884951</v>
      </c>
      <c r="AY885" s="37">
        <f t="shared" si="700"/>
        <v>388.36669720237592</v>
      </c>
      <c r="AZ885" s="37">
        <f t="shared" si="701"/>
        <v>37.562264444115982</v>
      </c>
      <c r="BA885" s="37">
        <f t="shared" si="702"/>
        <v>15.409188343610726</v>
      </c>
      <c r="BC885">
        <v>28</v>
      </c>
      <c r="BD885" s="37">
        <f>IF(Voorblad!$E$10=Rekenblad!BC885,Rekenblad!AV885,0)</f>
        <v>0</v>
      </c>
      <c r="BE885" s="37">
        <f>IF(Voorblad!$E$10=Rekenblad!BC885,Rekenblad!AW885,0)</f>
        <v>0</v>
      </c>
      <c r="BF885" s="37">
        <f>IF(Voorblad!$E$10=Rekenblad!BC885,Rekenblad!AX885,0)</f>
        <v>0</v>
      </c>
      <c r="BG885" s="62">
        <f>IF(Voorblad!$E$10=Rekenblad!BC885,Rekenblad!AY885,0)</f>
        <v>0</v>
      </c>
      <c r="BH885" s="37">
        <f>IF(Voorblad!$E$10=Rekenblad!BC885,Rekenblad!AZ885,0)</f>
        <v>0</v>
      </c>
      <c r="BI885" s="37">
        <f>IF(Voorblad!$E$10=Rekenblad!BC885,Rekenblad!BA885,0)</f>
        <v>0</v>
      </c>
      <c r="BK885">
        <v>28</v>
      </c>
      <c r="BL885" s="37">
        <f>IF(Voorblad!$E$14=Rekenblad!$BL$865,Rekenblad!BD885,0)</f>
        <v>0</v>
      </c>
      <c r="BM885" s="37">
        <f>IF(Voorblad!$E$14=Rekenblad!$BL$865,Rekenblad!BE885,0)</f>
        <v>0</v>
      </c>
      <c r="BN885" s="37">
        <f>IF(Voorblad!$E$14=Rekenblad!$BL$865,Rekenblad!BF885,0)</f>
        <v>0</v>
      </c>
      <c r="BO885" s="37">
        <f>IF(Voorblad!$E$14=Rekenblad!$BL$865,Rekenblad!BG885,0)</f>
        <v>0</v>
      </c>
      <c r="BP885" s="37">
        <f>IF(Voorblad!$E$14=Rekenblad!$BL$865,Rekenblad!BH885,0)</f>
        <v>0</v>
      </c>
      <c r="BQ885" s="37">
        <f>IF(Voorblad!$E$14=Rekenblad!$BL$865,Rekenblad!BI885,0)</f>
        <v>0</v>
      </c>
    </row>
    <row r="886" spans="2:69" x14ac:dyDescent="0.25">
      <c r="B886">
        <f>'Data TREND'!$A$166</f>
        <v>29</v>
      </c>
      <c r="C886" s="37">
        <f>'Data TREND'!C166</f>
        <v>104.4551222066405</v>
      </c>
      <c r="D886" s="37">
        <f>'Data TREND'!D166</f>
        <v>138.9913658795835</v>
      </c>
      <c r="E886" s="37">
        <f>'Data TREND'!E166</f>
        <v>157.16234730909306</v>
      </c>
      <c r="F886" s="37">
        <f>'Data TREND'!F166</f>
        <v>400.57542546976265</v>
      </c>
      <c r="G886" s="37">
        <f>'Data TREND'!G166</f>
        <v>37.459399116807795</v>
      </c>
      <c r="H886" s="37">
        <f>'Data TREND'!H166</f>
        <v>15.369946448278574</v>
      </c>
      <c r="J886" s="37">
        <f t="shared" si="679"/>
        <v>104.4551222066405</v>
      </c>
      <c r="K886" s="37">
        <f t="shared" si="680"/>
        <v>138.9913658795835</v>
      </c>
      <c r="L886" s="37">
        <f t="shared" si="681"/>
        <v>157.16234730909306</v>
      </c>
      <c r="M886" s="37">
        <f t="shared" si="682"/>
        <v>400.57542546976265</v>
      </c>
      <c r="N886" s="37">
        <f t="shared" si="683"/>
        <v>37.459399116807795</v>
      </c>
      <c r="O886" s="37">
        <f t="shared" si="684"/>
        <v>15.369946448278574</v>
      </c>
      <c r="Q886">
        <f>'Data TREND'!$A$166</f>
        <v>29</v>
      </c>
      <c r="R886" s="37">
        <f>'Data TREND'!J166</f>
        <v>121.35744805174897</v>
      </c>
      <c r="S886" s="37">
        <f>'Data TREND'!K166</f>
        <v>139.7260588609326</v>
      </c>
      <c r="T886" s="37">
        <f>'Data TREND'!L166</f>
        <v>161.25265786828908</v>
      </c>
      <c r="U886" s="37">
        <f>'Data TREND'!M166</f>
        <v>422.3202966780641</v>
      </c>
      <c r="V886" s="37">
        <f>'Data TREND'!N166</f>
        <v>41.043914972761101</v>
      </c>
      <c r="W886" s="37">
        <f>'Data TREND'!O166</f>
        <v>16.663873371954118</v>
      </c>
      <c r="Y886" s="37">
        <f t="shared" si="685"/>
        <v>0</v>
      </c>
      <c r="Z886" s="37">
        <f t="shared" si="686"/>
        <v>0</v>
      </c>
      <c r="AA886" s="37">
        <f t="shared" si="687"/>
        <v>0</v>
      </c>
      <c r="AB886" s="37">
        <f t="shared" si="688"/>
        <v>0</v>
      </c>
      <c r="AC886" s="37">
        <f t="shared" si="689"/>
        <v>0</v>
      </c>
      <c r="AD886" s="37">
        <f t="shared" si="690"/>
        <v>0</v>
      </c>
      <c r="AF886">
        <f>'Data TREND'!$A$166</f>
        <v>29</v>
      </c>
      <c r="AG886" s="37">
        <f>'Data TREND'!Q166</f>
        <v>143.43704861901244</v>
      </c>
      <c r="AH886" s="37">
        <f>'Data TREND'!R166</f>
        <v>140.86974477227719</v>
      </c>
      <c r="AI886" s="37">
        <f>'Data TREND'!S166</f>
        <v>160.56820465144844</v>
      </c>
      <c r="AJ886" s="37">
        <f>'Data TREND'!T166</f>
        <v>444.8242243392462</v>
      </c>
      <c r="AK886" s="37">
        <f>'Data TREND'!U166</f>
        <v>44.085097219693267</v>
      </c>
      <c r="AL886" s="37">
        <f>'Data TREND'!V166</f>
        <v>17.996308817071853</v>
      </c>
      <c r="AN886" s="37">
        <f t="shared" si="691"/>
        <v>0</v>
      </c>
      <c r="AO886" s="37">
        <f t="shared" si="692"/>
        <v>0</v>
      </c>
      <c r="AP886" s="37">
        <f t="shared" si="693"/>
        <v>0</v>
      </c>
      <c r="AQ886" s="37">
        <f t="shared" si="694"/>
        <v>0</v>
      </c>
      <c r="AR886" s="37">
        <f t="shared" si="695"/>
        <v>0</v>
      </c>
      <c r="AS886" s="37">
        <f t="shared" si="696"/>
        <v>0</v>
      </c>
      <c r="AU886">
        <v>29</v>
      </c>
      <c r="AV886" s="37">
        <f t="shared" si="697"/>
        <v>104.4551222066405</v>
      </c>
      <c r="AW886" s="37">
        <f t="shared" si="698"/>
        <v>138.9913658795835</v>
      </c>
      <c r="AX886" s="37">
        <f t="shared" si="699"/>
        <v>157.16234730909306</v>
      </c>
      <c r="AY886" s="37">
        <f t="shared" si="700"/>
        <v>400.57542546976265</v>
      </c>
      <c r="AZ886" s="37">
        <f t="shared" si="701"/>
        <v>37.459399116807795</v>
      </c>
      <c r="BA886" s="37">
        <f t="shared" si="702"/>
        <v>15.369946448278574</v>
      </c>
      <c r="BC886">
        <v>29</v>
      </c>
      <c r="BD886" s="37">
        <f>IF(Voorblad!$E$10=Rekenblad!BC886,Rekenblad!AV886,0)</f>
        <v>0</v>
      </c>
      <c r="BE886" s="37">
        <f>IF(Voorblad!$E$10=Rekenblad!BC886,Rekenblad!AW886,0)</f>
        <v>0</v>
      </c>
      <c r="BF886" s="37">
        <f>IF(Voorblad!$E$10=Rekenblad!BC886,Rekenblad!AX886,0)</f>
        <v>0</v>
      </c>
      <c r="BG886" s="62">
        <f>IF(Voorblad!$E$10=Rekenblad!BC886,Rekenblad!AY886,0)</f>
        <v>0</v>
      </c>
      <c r="BH886" s="37">
        <f>IF(Voorblad!$E$10=Rekenblad!BC886,Rekenblad!AZ886,0)</f>
        <v>0</v>
      </c>
      <c r="BI886" s="37">
        <f>IF(Voorblad!$E$10=Rekenblad!BC886,Rekenblad!BA886,0)</f>
        <v>0</v>
      </c>
      <c r="BK886">
        <v>29</v>
      </c>
      <c r="BL886" s="37">
        <f>IF(Voorblad!$E$14=Rekenblad!$BL$865,Rekenblad!BD886,0)</f>
        <v>0</v>
      </c>
      <c r="BM886" s="37">
        <f>IF(Voorblad!$E$14=Rekenblad!$BL$865,Rekenblad!BE886,0)</f>
        <v>0</v>
      </c>
      <c r="BN886" s="37">
        <f>IF(Voorblad!$E$14=Rekenblad!$BL$865,Rekenblad!BF886,0)</f>
        <v>0</v>
      </c>
      <c r="BO886" s="37">
        <f>IF(Voorblad!$E$14=Rekenblad!$BL$865,Rekenblad!BG886,0)</f>
        <v>0</v>
      </c>
      <c r="BP886" s="37">
        <f>IF(Voorblad!$E$14=Rekenblad!$BL$865,Rekenblad!BH886,0)</f>
        <v>0</v>
      </c>
      <c r="BQ886" s="37">
        <f>IF(Voorblad!$E$14=Rekenblad!$BL$865,Rekenblad!BI886,0)</f>
        <v>0</v>
      </c>
    </row>
    <row r="887" spans="2:69" x14ac:dyDescent="0.25">
      <c r="B887">
        <f>'Data TREND'!$A$167</f>
        <v>30</v>
      </c>
      <c r="C887" s="37">
        <f>'Data TREND'!C167</f>
        <v>107.18669600855108</v>
      </c>
      <c r="D887" s="37">
        <f>'Data TREND'!D167</f>
        <v>143.21295499225118</v>
      </c>
      <c r="E887" s="37">
        <f>'Data TREND'!E167</f>
        <v>162.41435343933662</v>
      </c>
      <c r="F887" s="37">
        <f>'Data TREND'!F167</f>
        <v>412.78415373714944</v>
      </c>
      <c r="G887" s="37">
        <f>'Data TREND'!G167</f>
        <v>37.356533789499608</v>
      </c>
      <c r="H887" s="37">
        <f>'Data TREND'!H167</f>
        <v>15.330704552946422</v>
      </c>
      <c r="J887" s="37">
        <f t="shared" si="679"/>
        <v>107.18669600855108</v>
      </c>
      <c r="K887" s="37">
        <f t="shared" si="680"/>
        <v>143.21295499225118</v>
      </c>
      <c r="L887" s="37">
        <f t="shared" si="681"/>
        <v>162.41435343933662</v>
      </c>
      <c r="M887" s="37">
        <f t="shared" si="682"/>
        <v>412.78415373714944</v>
      </c>
      <c r="N887" s="37">
        <f t="shared" si="683"/>
        <v>37.356533789499608</v>
      </c>
      <c r="O887" s="37">
        <f t="shared" si="684"/>
        <v>15.330704552946422</v>
      </c>
      <c r="Q887">
        <f>'Data TREND'!$A$167</f>
        <v>30</v>
      </c>
      <c r="R887" s="37">
        <f>'Data TREND'!J167</f>
        <v>124.11292023579199</v>
      </c>
      <c r="S887" s="37">
        <f>'Data TREND'!K167</f>
        <v>143.9306297712053</v>
      </c>
      <c r="T887" s="37">
        <f>'Data TREND'!L167</f>
        <v>166.43193412027847</v>
      </c>
      <c r="U887" s="37">
        <f>'Data TREND'!M167</f>
        <v>434.46270564009586</v>
      </c>
      <c r="V887" s="37">
        <f>'Data TREND'!N167</f>
        <v>40.88695006155428</v>
      </c>
      <c r="W887" s="37">
        <f>'Data TREND'!O167</f>
        <v>16.603204206885948</v>
      </c>
      <c r="Y887" s="37">
        <f t="shared" si="685"/>
        <v>0</v>
      </c>
      <c r="Z887" s="37">
        <f t="shared" si="686"/>
        <v>0</v>
      </c>
      <c r="AA887" s="37">
        <f t="shared" si="687"/>
        <v>0</v>
      </c>
      <c r="AB887" s="37">
        <f t="shared" si="688"/>
        <v>0</v>
      </c>
      <c r="AC887" s="37">
        <f t="shared" si="689"/>
        <v>0</v>
      </c>
      <c r="AD887" s="37">
        <f t="shared" si="690"/>
        <v>0</v>
      </c>
      <c r="AF887">
        <f>'Data TREND'!$A$167</f>
        <v>30</v>
      </c>
      <c r="AG887" s="37">
        <f>'Data TREND'!Q167</f>
        <v>146.37816676786991</v>
      </c>
      <c r="AH887" s="37">
        <f>'Data TREND'!R167</f>
        <v>145.04900748324931</v>
      </c>
      <c r="AI887" s="37">
        <f>'Data TREND'!S167</f>
        <v>165.75365613402741</v>
      </c>
      <c r="AJ887" s="37">
        <f>'Data TREND'!T167</f>
        <v>457.13482020901796</v>
      </c>
      <c r="AK887" s="37">
        <f>'Data TREND'!U167</f>
        <v>43.889650652250126</v>
      </c>
      <c r="AL887" s="37">
        <f>'Data TREND'!V167</f>
        <v>17.914985871575098</v>
      </c>
      <c r="AN887" s="37">
        <f t="shared" si="691"/>
        <v>0</v>
      </c>
      <c r="AO887" s="37">
        <f t="shared" si="692"/>
        <v>0</v>
      </c>
      <c r="AP887" s="37">
        <f t="shared" si="693"/>
        <v>0</v>
      </c>
      <c r="AQ887" s="37">
        <f t="shared" si="694"/>
        <v>0</v>
      </c>
      <c r="AR887" s="37">
        <f t="shared" si="695"/>
        <v>0</v>
      </c>
      <c r="AS887" s="37">
        <f t="shared" si="696"/>
        <v>0</v>
      </c>
      <c r="AU887">
        <v>30</v>
      </c>
      <c r="AV887" s="37">
        <f t="shared" si="697"/>
        <v>107.18669600855108</v>
      </c>
      <c r="AW887" s="37">
        <f t="shared" si="698"/>
        <v>143.21295499225118</v>
      </c>
      <c r="AX887" s="37">
        <f t="shared" si="699"/>
        <v>162.41435343933662</v>
      </c>
      <c r="AY887" s="37">
        <f t="shared" si="700"/>
        <v>412.78415373714944</v>
      </c>
      <c r="AZ887" s="37">
        <f t="shared" si="701"/>
        <v>37.356533789499608</v>
      </c>
      <c r="BA887" s="37">
        <f t="shared" si="702"/>
        <v>15.330704552946422</v>
      </c>
      <c r="BC887">
        <v>30</v>
      </c>
      <c r="BD887" s="37">
        <f>IF(Voorblad!$E$10=Rekenblad!BC887,Rekenblad!AV887,0)</f>
        <v>0</v>
      </c>
      <c r="BE887" s="37">
        <f>IF(Voorblad!$E$10=Rekenblad!BC887,Rekenblad!AW887,0)</f>
        <v>0</v>
      </c>
      <c r="BF887" s="37">
        <f>IF(Voorblad!$E$10=Rekenblad!BC887,Rekenblad!AX887,0)</f>
        <v>0</v>
      </c>
      <c r="BG887" s="62">
        <f>IF(Voorblad!$E$10=Rekenblad!BC887,Rekenblad!AY887,0)</f>
        <v>0</v>
      </c>
      <c r="BH887" s="37">
        <f>IF(Voorblad!$E$10=Rekenblad!BC887,Rekenblad!AZ887,0)</f>
        <v>0</v>
      </c>
      <c r="BI887" s="37">
        <f>IF(Voorblad!$E$10=Rekenblad!BC887,Rekenblad!BA887,0)</f>
        <v>0</v>
      </c>
      <c r="BK887">
        <v>30</v>
      </c>
      <c r="BL887" s="37">
        <f>IF(Voorblad!$E$14=Rekenblad!$BL$865,Rekenblad!BD887,0)</f>
        <v>0</v>
      </c>
      <c r="BM887" s="37">
        <f>IF(Voorblad!$E$14=Rekenblad!$BL$865,Rekenblad!BE887,0)</f>
        <v>0</v>
      </c>
      <c r="BN887" s="37">
        <f>IF(Voorblad!$E$14=Rekenblad!$BL$865,Rekenblad!BF887,0)</f>
        <v>0</v>
      </c>
      <c r="BO887" s="37">
        <f>IF(Voorblad!$E$14=Rekenblad!$BL$865,Rekenblad!BG887,0)</f>
        <v>0</v>
      </c>
      <c r="BP887" s="37">
        <f>IF(Voorblad!$E$14=Rekenblad!$BL$865,Rekenblad!BH887,0)</f>
        <v>0</v>
      </c>
      <c r="BQ887" s="37">
        <f>IF(Voorblad!$E$14=Rekenblad!$BL$865,Rekenblad!BI887,0)</f>
        <v>0</v>
      </c>
    </row>
    <row r="888" spans="2:69" x14ac:dyDescent="0.25">
      <c r="B888">
        <f>'Data TREND'!$A$168</f>
        <v>31</v>
      </c>
      <c r="C888" s="37">
        <f>'Data TREND'!C168</f>
        <v>109.91826981046168</v>
      </c>
      <c r="D888" s="37">
        <f>'Data TREND'!D168</f>
        <v>147.43454410491884</v>
      </c>
      <c r="E888" s="37">
        <f>'Data TREND'!E168</f>
        <v>167.66635956958018</v>
      </c>
      <c r="F888" s="37">
        <f>'Data TREND'!F168</f>
        <v>424.99288200453617</v>
      </c>
      <c r="G888" s="37">
        <f>'Data TREND'!G168</f>
        <v>37.25366846219142</v>
      </c>
      <c r="H888" s="37">
        <f>'Data TREND'!H168</f>
        <v>15.291462657614272</v>
      </c>
      <c r="J888" s="37">
        <f t="shared" si="679"/>
        <v>109.91826981046168</v>
      </c>
      <c r="K888" s="37">
        <f t="shared" si="680"/>
        <v>147.43454410491884</v>
      </c>
      <c r="L888" s="37">
        <f t="shared" si="681"/>
        <v>167.66635956958018</v>
      </c>
      <c r="M888" s="37">
        <f t="shared" si="682"/>
        <v>424.99288200453617</v>
      </c>
      <c r="N888" s="37">
        <f t="shared" si="683"/>
        <v>37.25366846219142</v>
      </c>
      <c r="O888" s="37">
        <f t="shared" si="684"/>
        <v>15.291462657614272</v>
      </c>
      <c r="Q888">
        <f>'Data TREND'!$A$168</f>
        <v>31</v>
      </c>
      <c r="R888" s="37">
        <f>'Data TREND'!J168</f>
        <v>126.868392419835</v>
      </c>
      <c r="S888" s="37">
        <f>'Data TREND'!K168</f>
        <v>148.13520068147804</v>
      </c>
      <c r="T888" s="37">
        <f>'Data TREND'!L168</f>
        <v>171.61121037226786</v>
      </c>
      <c r="U888" s="37">
        <f>'Data TREND'!M168</f>
        <v>446.60511460212763</v>
      </c>
      <c r="V888" s="37">
        <f>'Data TREND'!N168</f>
        <v>40.729985150347453</v>
      </c>
      <c r="W888" s="37">
        <f>'Data TREND'!O168</f>
        <v>16.542535041817779</v>
      </c>
      <c r="Y888" s="37">
        <f t="shared" si="685"/>
        <v>0</v>
      </c>
      <c r="Z888" s="37">
        <f t="shared" si="686"/>
        <v>0</v>
      </c>
      <c r="AA888" s="37">
        <f t="shared" si="687"/>
        <v>0</v>
      </c>
      <c r="AB888" s="37">
        <f t="shared" si="688"/>
        <v>0</v>
      </c>
      <c r="AC888" s="37">
        <f t="shared" si="689"/>
        <v>0</v>
      </c>
      <c r="AD888" s="37">
        <f t="shared" si="690"/>
        <v>0</v>
      </c>
      <c r="AF888">
        <f>'Data TREND'!$A$168</f>
        <v>31</v>
      </c>
      <c r="AG888" s="37">
        <f>'Data TREND'!Q168</f>
        <v>149.31928491672738</v>
      </c>
      <c r="AH888" s="37">
        <f>'Data TREND'!R168</f>
        <v>149.22827019422144</v>
      </c>
      <c r="AI888" s="37">
        <f>'Data TREND'!S168</f>
        <v>170.93910761660641</v>
      </c>
      <c r="AJ888" s="37">
        <f>'Data TREND'!T168</f>
        <v>469.44541607878972</v>
      </c>
      <c r="AK888" s="37">
        <f>'Data TREND'!U168</f>
        <v>43.694204084806984</v>
      </c>
      <c r="AL888" s="37">
        <f>'Data TREND'!V168</f>
        <v>17.833662926078347</v>
      </c>
      <c r="AN888" s="37">
        <f t="shared" si="691"/>
        <v>0</v>
      </c>
      <c r="AO888" s="37">
        <f t="shared" si="692"/>
        <v>0</v>
      </c>
      <c r="AP888" s="37">
        <f t="shared" si="693"/>
        <v>0</v>
      </c>
      <c r="AQ888" s="37">
        <f t="shared" si="694"/>
        <v>0</v>
      </c>
      <c r="AR888" s="37">
        <f t="shared" si="695"/>
        <v>0</v>
      </c>
      <c r="AS888" s="37">
        <f t="shared" si="696"/>
        <v>0</v>
      </c>
      <c r="AU888">
        <v>31</v>
      </c>
      <c r="AV888" s="37">
        <f t="shared" si="697"/>
        <v>109.91826981046168</v>
      </c>
      <c r="AW888" s="37">
        <f t="shared" si="698"/>
        <v>147.43454410491884</v>
      </c>
      <c r="AX888" s="37">
        <f t="shared" si="699"/>
        <v>167.66635956958018</v>
      </c>
      <c r="AY888" s="37">
        <f t="shared" si="700"/>
        <v>424.99288200453617</v>
      </c>
      <c r="AZ888" s="37">
        <f t="shared" si="701"/>
        <v>37.25366846219142</v>
      </c>
      <c r="BA888" s="37">
        <f t="shared" si="702"/>
        <v>15.291462657614272</v>
      </c>
      <c r="BC888">
        <v>31</v>
      </c>
      <c r="BD888" s="37">
        <f>IF(Voorblad!$E$10=Rekenblad!BC888,Rekenblad!AV888,0)</f>
        <v>0</v>
      </c>
      <c r="BE888" s="37">
        <f>IF(Voorblad!$E$10=Rekenblad!BC888,Rekenblad!AW888,0)</f>
        <v>0</v>
      </c>
      <c r="BF888" s="37">
        <f>IF(Voorblad!$E$10=Rekenblad!BC888,Rekenblad!AX888,0)</f>
        <v>0</v>
      </c>
      <c r="BG888" s="62">
        <f>IF(Voorblad!$E$10=Rekenblad!BC888,Rekenblad!AY888,0)</f>
        <v>0</v>
      </c>
      <c r="BH888" s="37">
        <f>IF(Voorblad!$E$10=Rekenblad!BC888,Rekenblad!AZ888,0)</f>
        <v>0</v>
      </c>
      <c r="BI888" s="37">
        <f>IF(Voorblad!$E$10=Rekenblad!BC888,Rekenblad!BA888,0)</f>
        <v>0</v>
      </c>
      <c r="BK888">
        <v>31</v>
      </c>
      <c r="BL888" s="37">
        <f>IF(Voorblad!$E$14=Rekenblad!$BL$865,Rekenblad!BD888,0)</f>
        <v>0</v>
      </c>
      <c r="BM888" s="37">
        <f>IF(Voorblad!$E$14=Rekenblad!$BL$865,Rekenblad!BE888,0)</f>
        <v>0</v>
      </c>
      <c r="BN888" s="37">
        <f>IF(Voorblad!$E$14=Rekenblad!$BL$865,Rekenblad!BF888,0)</f>
        <v>0</v>
      </c>
      <c r="BO888" s="37">
        <f>IF(Voorblad!$E$14=Rekenblad!$BL$865,Rekenblad!BG888,0)</f>
        <v>0</v>
      </c>
      <c r="BP888" s="37">
        <f>IF(Voorblad!$E$14=Rekenblad!$BL$865,Rekenblad!BH888,0)</f>
        <v>0</v>
      </c>
      <c r="BQ888" s="37">
        <f>IF(Voorblad!$E$14=Rekenblad!$BL$865,Rekenblad!BI888,0)</f>
        <v>0</v>
      </c>
    </row>
    <row r="889" spans="2:69" x14ac:dyDescent="0.25">
      <c r="B889">
        <f>'Data TREND'!$A$169</f>
        <v>32</v>
      </c>
      <c r="C889" s="37">
        <f>'Data TREND'!C169</f>
        <v>112.64984361237227</v>
      </c>
      <c r="D889" s="37">
        <f>'Data TREND'!D169</f>
        <v>151.6561332175865</v>
      </c>
      <c r="E889" s="37">
        <f>'Data TREND'!E169</f>
        <v>172.91836569982374</v>
      </c>
      <c r="F889" s="37">
        <f>'Data TREND'!F169</f>
        <v>437.2016102719229</v>
      </c>
      <c r="G889" s="37">
        <f>'Data TREND'!G169</f>
        <v>37.150803134883233</v>
      </c>
      <c r="H889" s="37">
        <f>'Data TREND'!H169</f>
        <v>15.25222076228212</v>
      </c>
      <c r="J889" s="37">
        <f t="shared" si="679"/>
        <v>112.64984361237227</v>
      </c>
      <c r="K889" s="37">
        <f t="shared" si="680"/>
        <v>151.6561332175865</v>
      </c>
      <c r="L889" s="37">
        <f t="shared" si="681"/>
        <v>172.91836569982374</v>
      </c>
      <c r="M889" s="37">
        <f t="shared" si="682"/>
        <v>437.2016102719229</v>
      </c>
      <c r="N889" s="37">
        <f t="shared" si="683"/>
        <v>37.150803134883233</v>
      </c>
      <c r="O889" s="37">
        <f t="shared" si="684"/>
        <v>15.25222076228212</v>
      </c>
      <c r="Q889">
        <f>'Data TREND'!$A$169</f>
        <v>32</v>
      </c>
      <c r="R889" s="37">
        <f>'Data TREND'!J169</f>
        <v>129.62386460387802</v>
      </c>
      <c r="S889" s="37">
        <f>'Data TREND'!K169</f>
        <v>152.33977159175075</v>
      </c>
      <c r="T889" s="37">
        <f>'Data TREND'!L169</f>
        <v>176.79048662425726</v>
      </c>
      <c r="U889" s="37">
        <f>'Data TREND'!M169</f>
        <v>458.74752356415939</v>
      </c>
      <c r="V889" s="37">
        <f>'Data TREND'!N169</f>
        <v>40.573020239140632</v>
      </c>
      <c r="W889" s="37">
        <f>'Data TREND'!O169</f>
        <v>16.481865876749609</v>
      </c>
      <c r="Y889" s="37">
        <f t="shared" si="685"/>
        <v>0</v>
      </c>
      <c r="Z889" s="37">
        <f t="shared" si="686"/>
        <v>0</v>
      </c>
      <c r="AA889" s="37">
        <f t="shared" si="687"/>
        <v>0</v>
      </c>
      <c r="AB889" s="37">
        <f t="shared" si="688"/>
        <v>0</v>
      </c>
      <c r="AC889" s="37">
        <f t="shared" si="689"/>
        <v>0</v>
      </c>
      <c r="AD889" s="37">
        <f t="shared" si="690"/>
        <v>0</v>
      </c>
      <c r="AF889">
        <f>'Data TREND'!$A$169</f>
        <v>32</v>
      </c>
      <c r="AG889" s="37">
        <f>'Data TREND'!Q169</f>
        <v>152.26040306558485</v>
      </c>
      <c r="AH889" s="37">
        <f>'Data TREND'!R169</f>
        <v>153.40753290519356</v>
      </c>
      <c r="AI889" s="37">
        <f>'Data TREND'!S169</f>
        <v>176.12455909918538</v>
      </c>
      <c r="AJ889" s="37">
        <f>'Data TREND'!T169</f>
        <v>481.75601194856148</v>
      </c>
      <c r="AK889" s="37">
        <f>'Data TREND'!U169</f>
        <v>43.498757517363842</v>
      </c>
      <c r="AL889" s="37">
        <f>'Data TREND'!V169</f>
        <v>17.752339980581592</v>
      </c>
      <c r="AN889" s="37">
        <f t="shared" si="691"/>
        <v>0</v>
      </c>
      <c r="AO889" s="37">
        <f t="shared" si="692"/>
        <v>0</v>
      </c>
      <c r="AP889" s="37">
        <f t="shared" si="693"/>
        <v>0</v>
      </c>
      <c r="AQ889" s="37">
        <f t="shared" si="694"/>
        <v>0</v>
      </c>
      <c r="AR889" s="37">
        <f t="shared" si="695"/>
        <v>0</v>
      </c>
      <c r="AS889" s="37">
        <f t="shared" si="696"/>
        <v>0</v>
      </c>
      <c r="AU889">
        <v>32</v>
      </c>
      <c r="AV889" s="37">
        <f t="shared" si="697"/>
        <v>112.64984361237227</v>
      </c>
      <c r="AW889" s="37">
        <f t="shared" si="698"/>
        <v>151.6561332175865</v>
      </c>
      <c r="AX889" s="37">
        <f t="shared" si="699"/>
        <v>172.91836569982374</v>
      </c>
      <c r="AY889" s="37">
        <f t="shared" si="700"/>
        <v>437.2016102719229</v>
      </c>
      <c r="AZ889" s="37">
        <f t="shared" si="701"/>
        <v>37.150803134883233</v>
      </c>
      <c r="BA889" s="37">
        <f t="shared" si="702"/>
        <v>15.25222076228212</v>
      </c>
      <c r="BC889">
        <v>32</v>
      </c>
      <c r="BD889" s="37">
        <f>IF(Voorblad!$E$10=Rekenblad!BC889,Rekenblad!AV889,0)</f>
        <v>0</v>
      </c>
      <c r="BE889" s="37">
        <f>IF(Voorblad!$E$10=Rekenblad!BC889,Rekenblad!AW889,0)</f>
        <v>0</v>
      </c>
      <c r="BF889" s="37">
        <f>IF(Voorblad!$E$10=Rekenblad!BC889,Rekenblad!AX889,0)</f>
        <v>0</v>
      </c>
      <c r="BG889" s="62">
        <f>IF(Voorblad!$E$10=Rekenblad!BC889,Rekenblad!AY889,0)</f>
        <v>0</v>
      </c>
      <c r="BH889" s="37">
        <f>IF(Voorblad!$E$10=Rekenblad!BC889,Rekenblad!AZ889,0)</f>
        <v>0</v>
      </c>
      <c r="BI889" s="37">
        <f>IF(Voorblad!$E$10=Rekenblad!BC889,Rekenblad!BA889,0)</f>
        <v>0</v>
      </c>
      <c r="BK889">
        <v>32</v>
      </c>
      <c r="BL889" s="37">
        <f>IF(Voorblad!$E$14=Rekenblad!$BL$865,Rekenblad!BD889,0)</f>
        <v>0</v>
      </c>
      <c r="BM889" s="37">
        <f>IF(Voorblad!$E$14=Rekenblad!$BL$865,Rekenblad!BE889,0)</f>
        <v>0</v>
      </c>
      <c r="BN889" s="37">
        <f>IF(Voorblad!$E$14=Rekenblad!$BL$865,Rekenblad!BF889,0)</f>
        <v>0</v>
      </c>
      <c r="BO889" s="37">
        <f>IF(Voorblad!$E$14=Rekenblad!$BL$865,Rekenblad!BG889,0)</f>
        <v>0</v>
      </c>
      <c r="BP889" s="37">
        <f>IF(Voorblad!$E$14=Rekenblad!$BL$865,Rekenblad!BH889,0)</f>
        <v>0</v>
      </c>
      <c r="BQ889" s="37">
        <f>IF(Voorblad!$E$14=Rekenblad!$BL$865,Rekenblad!BI889,0)</f>
        <v>0</v>
      </c>
    </row>
    <row r="890" spans="2:69" x14ac:dyDescent="0.25">
      <c r="B890">
        <f>'Data TREND'!$A$170</f>
        <v>33</v>
      </c>
      <c r="C890" s="37">
        <f>'Data TREND'!C170</f>
        <v>115.38141741428285</v>
      </c>
      <c r="D890" s="37">
        <f>'Data TREND'!D170</f>
        <v>155.87772233025416</v>
      </c>
      <c r="E890" s="37">
        <f>'Data TREND'!E170</f>
        <v>178.1703718300673</v>
      </c>
      <c r="F890" s="37">
        <f>'Data TREND'!F170</f>
        <v>449.41033853930963</v>
      </c>
      <c r="G890" s="37">
        <f>'Data TREND'!G170</f>
        <v>37.047937807575046</v>
      </c>
      <c r="H890" s="37">
        <f>'Data TREND'!H170</f>
        <v>15.212978866949967</v>
      </c>
      <c r="J890" s="37">
        <f t="shared" si="679"/>
        <v>115.38141741428285</v>
      </c>
      <c r="K890" s="37">
        <f t="shared" si="680"/>
        <v>155.87772233025416</v>
      </c>
      <c r="L890" s="37">
        <f t="shared" si="681"/>
        <v>178.1703718300673</v>
      </c>
      <c r="M890" s="37">
        <f t="shared" si="682"/>
        <v>449.41033853930963</v>
      </c>
      <c r="N890" s="37">
        <f t="shared" si="683"/>
        <v>37.047937807575046</v>
      </c>
      <c r="O890" s="37">
        <f t="shared" si="684"/>
        <v>15.212978866949967</v>
      </c>
      <c r="Q890">
        <f>'Data TREND'!$A$170</f>
        <v>33</v>
      </c>
      <c r="R890" s="37">
        <f>'Data TREND'!J170</f>
        <v>132.37933678792103</v>
      </c>
      <c r="S890" s="37">
        <f>'Data TREND'!K170</f>
        <v>156.54434250202345</v>
      </c>
      <c r="T890" s="37">
        <f>'Data TREND'!L170</f>
        <v>181.96976287624665</v>
      </c>
      <c r="U890" s="37">
        <f>'Data TREND'!M170</f>
        <v>470.88993252619116</v>
      </c>
      <c r="V890" s="37">
        <f>'Data TREND'!N170</f>
        <v>40.416055327933805</v>
      </c>
      <c r="W890" s="37">
        <f>'Data TREND'!O170</f>
        <v>16.421196711681439</v>
      </c>
      <c r="Y890" s="37">
        <f t="shared" si="685"/>
        <v>0</v>
      </c>
      <c r="Z890" s="37">
        <f t="shared" si="686"/>
        <v>0</v>
      </c>
      <c r="AA890" s="37">
        <f t="shared" si="687"/>
        <v>0</v>
      </c>
      <c r="AB890" s="37">
        <f t="shared" si="688"/>
        <v>0</v>
      </c>
      <c r="AC890" s="37">
        <f t="shared" si="689"/>
        <v>0</v>
      </c>
      <c r="AD890" s="37">
        <f t="shared" si="690"/>
        <v>0</v>
      </c>
      <c r="AF890">
        <f>'Data TREND'!$A$170</f>
        <v>33</v>
      </c>
      <c r="AG890" s="37">
        <f>'Data TREND'!Q170</f>
        <v>155.20152121444232</v>
      </c>
      <c r="AH890" s="37">
        <f>'Data TREND'!R170</f>
        <v>157.58679561616569</v>
      </c>
      <c r="AI890" s="37">
        <f>'Data TREND'!S170</f>
        <v>181.31001058176435</v>
      </c>
      <c r="AJ890" s="37">
        <f>'Data TREND'!T170</f>
        <v>494.06660781833324</v>
      </c>
      <c r="AK890" s="37">
        <f>'Data TREND'!U170</f>
        <v>43.3033109499207</v>
      </c>
      <c r="AL890" s="37">
        <f>'Data TREND'!V170</f>
        <v>17.671017035084841</v>
      </c>
      <c r="AN890" s="37">
        <f t="shared" si="691"/>
        <v>0</v>
      </c>
      <c r="AO890" s="37">
        <f t="shared" si="692"/>
        <v>0</v>
      </c>
      <c r="AP890" s="37">
        <f t="shared" si="693"/>
        <v>0</v>
      </c>
      <c r="AQ890" s="37">
        <f t="shared" si="694"/>
        <v>0</v>
      </c>
      <c r="AR890" s="37">
        <f t="shared" si="695"/>
        <v>0</v>
      </c>
      <c r="AS890" s="37">
        <f t="shared" si="696"/>
        <v>0</v>
      </c>
      <c r="AU890">
        <v>33</v>
      </c>
      <c r="AV890" s="37">
        <f t="shared" si="697"/>
        <v>115.38141741428285</v>
      </c>
      <c r="AW890" s="37">
        <f t="shared" si="698"/>
        <v>155.87772233025416</v>
      </c>
      <c r="AX890" s="37">
        <f t="shared" si="699"/>
        <v>178.1703718300673</v>
      </c>
      <c r="AY890" s="37">
        <f t="shared" si="700"/>
        <v>449.41033853930963</v>
      </c>
      <c r="AZ890" s="37">
        <f t="shared" si="701"/>
        <v>37.047937807575046</v>
      </c>
      <c r="BA890" s="37">
        <f t="shared" si="702"/>
        <v>15.212978866949967</v>
      </c>
      <c r="BC890">
        <v>33</v>
      </c>
      <c r="BD890" s="37">
        <f>IF(Voorblad!$E$10=Rekenblad!BC890,Rekenblad!AV890,0)</f>
        <v>0</v>
      </c>
      <c r="BE890" s="37">
        <f>IF(Voorblad!$E$10=Rekenblad!BC890,Rekenblad!AW890,0)</f>
        <v>0</v>
      </c>
      <c r="BF890" s="37">
        <f>IF(Voorblad!$E$10=Rekenblad!BC890,Rekenblad!AX890,0)</f>
        <v>0</v>
      </c>
      <c r="BG890" s="62">
        <f>IF(Voorblad!$E$10=Rekenblad!BC890,Rekenblad!AY890,0)</f>
        <v>0</v>
      </c>
      <c r="BH890" s="37">
        <f>IF(Voorblad!$E$10=Rekenblad!BC890,Rekenblad!AZ890,0)</f>
        <v>0</v>
      </c>
      <c r="BI890" s="37">
        <f>IF(Voorblad!$E$10=Rekenblad!BC890,Rekenblad!BA890,0)</f>
        <v>0</v>
      </c>
      <c r="BK890">
        <v>33</v>
      </c>
      <c r="BL890" s="37">
        <f>IF(Voorblad!$E$14=Rekenblad!$BL$865,Rekenblad!BD890,0)</f>
        <v>0</v>
      </c>
      <c r="BM890" s="37">
        <f>IF(Voorblad!$E$14=Rekenblad!$BL$865,Rekenblad!BE890,0)</f>
        <v>0</v>
      </c>
      <c r="BN890" s="37">
        <f>IF(Voorblad!$E$14=Rekenblad!$BL$865,Rekenblad!BF890,0)</f>
        <v>0</v>
      </c>
      <c r="BO890" s="37">
        <f>IF(Voorblad!$E$14=Rekenblad!$BL$865,Rekenblad!BG890,0)</f>
        <v>0</v>
      </c>
      <c r="BP890" s="37">
        <f>IF(Voorblad!$E$14=Rekenblad!$BL$865,Rekenblad!BH890,0)</f>
        <v>0</v>
      </c>
      <c r="BQ890" s="37">
        <f>IF(Voorblad!$E$14=Rekenblad!$BL$865,Rekenblad!BI890,0)</f>
        <v>0</v>
      </c>
    </row>
    <row r="891" spans="2:69" x14ac:dyDescent="0.25">
      <c r="B891">
        <f>'Data TREND'!$A$171</f>
        <v>34</v>
      </c>
      <c r="C891" s="37">
        <f>'Data TREND'!C171</f>
        <v>118.11299121619345</v>
      </c>
      <c r="D891" s="37">
        <f>'Data TREND'!D171</f>
        <v>160.09931144292182</v>
      </c>
      <c r="E891" s="37">
        <f>'Data TREND'!E171</f>
        <v>183.42237796031085</v>
      </c>
      <c r="F891" s="37">
        <f>'Data TREND'!F171</f>
        <v>461.61906680669637</v>
      </c>
      <c r="G891" s="37">
        <f>'Data TREND'!G171</f>
        <v>36.945072480266859</v>
      </c>
      <c r="H891" s="37">
        <f>'Data TREND'!H171</f>
        <v>15.173736971617815</v>
      </c>
      <c r="J891" s="37">
        <f t="shared" si="679"/>
        <v>118.11299121619345</v>
      </c>
      <c r="K891" s="37">
        <f t="shared" si="680"/>
        <v>160.09931144292182</v>
      </c>
      <c r="L891" s="37">
        <f t="shared" si="681"/>
        <v>183.42237796031085</v>
      </c>
      <c r="M891" s="37">
        <f t="shared" si="682"/>
        <v>461.61906680669637</v>
      </c>
      <c r="N891" s="37">
        <f t="shared" si="683"/>
        <v>36.945072480266859</v>
      </c>
      <c r="O891" s="37">
        <f t="shared" si="684"/>
        <v>15.173736971617815</v>
      </c>
      <c r="Q891">
        <f>'Data TREND'!$A$171</f>
        <v>34</v>
      </c>
      <c r="R891" s="37">
        <f>'Data TREND'!J171</f>
        <v>135.13480897196405</v>
      </c>
      <c r="S891" s="37">
        <f>'Data TREND'!K171</f>
        <v>160.74891341229616</v>
      </c>
      <c r="T891" s="37">
        <f>'Data TREND'!L171</f>
        <v>187.14903912823604</v>
      </c>
      <c r="U891" s="37">
        <f>'Data TREND'!M171</f>
        <v>483.03234148822293</v>
      </c>
      <c r="V891" s="37">
        <f>'Data TREND'!N171</f>
        <v>40.259090416726977</v>
      </c>
      <c r="W891" s="37">
        <f>'Data TREND'!O171</f>
        <v>16.36052754661327</v>
      </c>
      <c r="Y891" s="37">
        <f t="shared" si="685"/>
        <v>0</v>
      </c>
      <c r="Z891" s="37">
        <f t="shared" si="686"/>
        <v>0</v>
      </c>
      <c r="AA891" s="37">
        <f t="shared" si="687"/>
        <v>0</v>
      </c>
      <c r="AB891" s="37">
        <f t="shared" si="688"/>
        <v>0</v>
      </c>
      <c r="AC891" s="37">
        <f t="shared" si="689"/>
        <v>0</v>
      </c>
      <c r="AD891" s="37">
        <f t="shared" si="690"/>
        <v>0</v>
      </c>
      <c r="AF891">
        <f>'Data TREND'!$A$171</f>
        <v>34</v>
      </c>
      <c r="AG891" s="37">
        <f>'Data TREND'!Q171</f>
        <v>158.14263936329979</v>
      </c>
      <c r="AH891" s="37">
        <f>'Data TREND'!R171</f>
        <v>161.76605832713781</v>
      </c>
      <c r="AI891" s="37">
        <f>'Data TREND'!S171</f>
        <v>186.49546206434334</v>
      </c>
      <c r="AJ891" s="37">
        <f>'Data TREND'!T171</f>
        <v>506.377203688105</v>
      </c>
      <c r="AK891" s="37">
        <f>'Data TREND'!U171</f>
        <v>43.107864382477558</v>
      </c>
      <c r="AL891" s="37">
        <f>'Data TREND'!V171</f>
        <v>17.589694089588086</v>
      </c>
      <c r="AN891" s="37">
        <f t="shared" si="691"/>
        <v>0</v>
      </c>
      <c r="AO891" s="37">
        <f t="shared" si="692"/>
        <v>0</v>
      </c>
      <c r="AP891" s="37">
        <f t="shared" si="693"/>
        <v>0</v>
      </c>
      <c r="AQ891" s="37">
        <f t="shared" si="694"/>
        <v>0</v>
      </c>
      <c r="AR891" s="37">
        <f t="shared" si="695"/>
        <v>0</v>
      </c>
      <c r="AS891" s="37">
        <f t="shared" si="696"/>
        <v>0</v>
      </c>
      <c r="AU891">
        <v>34</v>
      </c>
      <c r="AV891" s="37">
        <f t="shared" si="697"/>
        <v>118.11299121619345</v>
      </c>
      <c r="AW891" s="37">
        <f t="shared" si="698"/>
        <v>160.09931144292182</v>
      </c>
      <c r="AX891" s="37">
        <f t="shared" si="699"/>
        <v>183.42237796031085</v>
      </c>
      <c r="AY891" s="37">
        <f t="shared" si="700"/>
        <v>461.61906680669637</v>
      </c>
      <c r="AZ891" s="37">
        <f t="shared" si="701"/>
        <v>36.945072480266859</v>
      </c>
      <c r="BA891" s="37">
        <f t="shared" si="702"/>
        <v>15.173736971617815</v>
      </c>
      <c r="BC891">
        <v>34</v>
      </c>
      <c r="BD891" s="37">
        <f>IF(Voorblad!$E$10=Rekenblad!BC891,Rekenblad!AV891,0)</f>
        <v>0</v>
      </c>
      <c r="BE891" s="37">
        <f>IF(Voorblad!$E$10=Rekenblad!BC891,Rekenblad!AW891,0)</f>
        <v>0</v>
      </c>
      <c r="BF891" s="37">
        <f>IF(Voorblad!$E$10=Rekenblad!BC891,Rekenblad!AX891,0)</f>
        <v>0</v>
      </c>
      <c r="BG891" s="62">
        <f>IF(Voorblad!$E$10=Rekenblad!BC891,Rekenblad!AY891,0)</f>
        <v>0</v>
      </c>
      <c r="BH891" s="37">
        <f>IF(Voorblad!$E$10=Rekenblad!BC891,Rekenblad!AZ891,0)</f>
        <v>0</v>
      </c>
      <c r="BI891" s="37">
        <f>IF(Voorblad!$E$10=Rekenblad!BC891,Rekenblad!BA891,0)</f>
        <v>0</v>
      </c>
      <c r="BK891">
        <v>34</v>
      </c>
      <c r="BL891" s="37">
        <f>IF(Voorblad!$E$14=Rekenblad!$BL$865,Rekenblad!BD891,0)</f>
        <v>0</v>
      </c>
      <c r="BM891" s="37">
        <f>IF(Voorblad!$E$14=Rekenblad!$BL$865,Rekenblad!BE891,0)</f>
        <v>0</v>
      </c>
      <c r="BN891" s="37">
        <f>IF(Voorblad!$E$14=Rekenblad!$BL$865,Rekenblad!BF891,0)</f>
        <v>0</v>
      </c>
      <c r="BO891" s="37">
        <f>IF(Voorblad!$E$14=Rekenblad!$BL$865,Rekenblad!BG891,0)</f>
        <v>0</v>
      </c>
      <c r="BP891" s="37">
        <f>IF(Voorblad!$E$14=Rekenblad!$BL$865,Rekenblad!BH891,0)</f>
        <v>0</v>
      </c>
      <c r="BQ891" s="37">
        <f>IF(Voorblad!$E$14=Rekenblad!$BL$865,Rekenblad!BI891,0)</f>
        <v>0</v>
      </c>
    </row>
    <row r="892" spans="2:69" x14ac:dyDescent="0.25">
      <c r="B892">
        <f>'Data TREND'!$A$172</f>
        <v>35</v>
      </c>
      <c r="C892" s="37">
        <f>'Data TREND'!C172</f>
        <v>120.84456501810403</v>
      </c>
      <c r="D892" s="37">
        <f>'Data TREND'!D172</f>
        <v>164.3209005555895</v>
      </c>
      <c r="E892" s="37">
        <f>'Data TREND'!E172</f>
        <v>188.67438409055441</v>
      </c>
      <c r="F892" s="37">
        <f>'Data TREND'!F172</f>
        <v>473.82779507408316</v>
      </c>
      <c r="G892" s="37">
        <f>'Data TREND'!G172</f>
        <v>36.842207152958672</v>
      </c>
      <c r="H892" s="37">
        <f>'Data TREND'!H172</f>
        <v>15.134495076285665</v>
      </c>
      <c r="J892" s="37">
        <f t="shared" si="679"/>
        <v>120.84456501810403</v>
      </c>
      <c r="K892" s="37">
        <f t="shared" si="680"/>
        <v>164.3209005555895</v>
      </c>
      <c r="L892" s="37">
        <f t="shared" si="681"/>
        <v>188.67438409055441</v>
      </c>
      <c r="M892" s="37">
        <f t="shared" si="682"/>
        <v>473.82779507408316</v>
      </c>
      <c r="N892" s="37">
        <f t="shared" si="683"/>
        <v>36.842207152958672</v>
      </c>
      <c r="O892" s="37">
        <f t="shared" si="684"/>
        <v>15.134495076285665</v>
      </c>
      <c r="Q892">
        <f>'Data TREND'!$A$172</f>
        <v>35</v>
      </c>
      <c r="R892" s="37">
        <f>'Data TREND'!J172</f>
        <v>137.89028115600706</v>
      </c>
      <c r="S892" s="37">
        <f>'Data TREND'!K172</f>
        <v>164.9534843225689</v>
      </c>
      <c r="T892" s="37">
        <f>'Data TREND'!L172</f>
        <v>192.32831538022543</v>
      </c>
      <c r="U892" s="37">
        <f>'Data TREND'!M172</f>
        <v>495.17475045025469</v>
      </c>
      <c r="V892" s="37">
        <f>'Data TREND'!N172</f>
        <v>40.102125505520156</v>
      </c>
      <c r="W892" s="37">
        <f>'Data TREND'!O172</f>
        <v>16.2998583815451</v>
      </c>
      <c r="Y892" s="37">
        <f t="shared" si="685"/>
        <v>0</v>
      </c>
      <c r="Z892" s="37">
        <f t="shared" si="686"/>
        <v>0</v>
      </c>
      <c r="AA892" s="37">
        <f t="shared" si="687"/>
        <v>0</v>
      </c>
      <c r="AB892" s="37">
        <f t="shared" si="688"/>
        <v>0</v>
      </c>
      <c r="AC892" s="37">
        <f t="shared" si="689"/>
        <v>0</v>
      </c>
      <c r="AD892" s="37">
        <f t="shared" si="690"/>
        <v>0</v>
      </c>
      <c r="AF892">
        <f>'Data TREND'!$A$172</f>
        <v>35</v>
      </c>
      <c r="AG892" s="37">
        <f>'Data TREND'!Q172</f>
        <v>161.08375751215726</v>
      </c>
      <c r="AH892" s="37">
        <f>'Data TREND'!R172</f>
        <v>165.94532103810994</v>
      </c>
      <c r="AI892" s="37">
        <f>'Data TREND'!S172</f>
        <v>191.68091354692231</v>
      </c>
      <c r="AJ892" s="37">
        <f>'Data TREND'!T172</f>
        <v>518.68779955787682</v>
      </c>
      <c r="AK892" s="37">
        <f>'Data TREND'!U172</f>
        <v>42.912417815034416</v>
      </c>
      <c r="AL892" s="37">
        <f>'Data TREND'!V172</f>
        <v>17.508371144091335</v>
      </c>
      <c r="AN892" s="37">
        <f t="shared" si="691"/>
        <v>0</v>
      </c>
      <c r="AO892" s="37">
        <f t="shared" si="692"/>
        <v>0</v>
      </c>
      <c r="AP892" s="37">
        <f t="shared" si="693"/>
        <v>0</v>
      </c>
      <c r="AQ892" s="37">
        <f t="shared" si="694"/>
        <v>0</v>
      </c>
      <c r="AR892" s="37">
        <f t="shared" si="695"/>
        <v>0</v>
      </c>
      <c r="AS892" s="37">
        <f t="shared" si="696"/>
        <v>0</v>
      </c>
      <c r="AU892">
        <v>35</v>
      </c>
      <c r="AV892" s="37">
        <f t="shared" si="697"/>
        <v>120.84456501810403</v>
      </c>
      <c r="AW892" s="37">
        <f t="shared" si="698"/>
        <v>164.3209005555895</v>
      </c>
      <c r="AX892" s="37">
        <f t="shared" si="699"/>
        <v>188.67438409055441</v>
      </c>
      <c r="AY892" s="37">
        <f t="shared" si="700"/>
        <v>473.82779507408316</v>
      </c>
      <c r="AZ892" s="37">
        <f t="shared" si="701"/>
        <v>36.842207152958672</v>
      </c>
      <c r="BA892" s="37">
        <f t="shared" si="702"/>
        <v>15.134495076285665</v>
      </c>
      <c r="BC892">
        <v>35</v>
      </c>
      <c r="BD892" s="37">
        <f>IF(Voorblad!$E$10=Rekenblad!BC892,Rekenblad!AV892,0)</f>
        <v>0</v>
      </c>
      <c r="BE892" s="37">
        <f>IF(Voorblad!$E$10=Rekenblad!BC892,Rekenblad!AW892,0)</f>
        <v>0</v>
      </c>
      <c r="BF892" s="37">
        <f>IF(Voorblad!$E$10=Rekenblad!BC892,Rekenblad!AX892,0)</f>
        <v>0</v>
      </c>
      <c r="BG892" s="62">
        <f>IF(Voorblad!$E$10=Rekenblad!BC892,Rekenblad!AY892,0)</f>
        <v>0</v>
      </c>
      <c r="BH892" s="37">
        <f>IF(Voorblad!$E$10=Rekenblad!BC892,Rekenblad!AZ892,0)</f>
        <v>0</v>
      </c>
      <c r="BI892" s="37">
        <f>IF(Voorblad!$E$10=Rekenblad!BC892,Rekenblad!BA892,0)</f>
        <v>0</v>
      </c>
      <c r="BK892">
        <v>35</v>
      </c>
      <c r="BL892" s="37">
        <f>IF(Voorblad!$E$14=Rekenblad!$BL$865,Rekenblad!BD892,0)</f>
        <v>0</v>
      </c>
      <c r="BM892" s="37">
        <f>IF(Voorblad!$E$14=Rekenblad!$BL$865,Rekenblad!BE892,0)</f>
        <v>0</v>
      </c>
      <c r="BN892" s="37">
        <f>IF(Voorblad!$E$14=Rekenblad!$BL$865,Rekenblad!BF892,0)</f>
        <v>0</v>
      </c>
      <c r="BO892" s="37">
        <f>IF(Voorblad!$E$14=Rekenblad!$BL$865,Rekenblad!BG892,0)</f>
        <v>0</v>
      </c>
      <c r="BP892" s="37">
        <f>IF(Voorblad!$E$14=Rekenblad!$BL$865,Rekenblad!BH892,0)</f>
        <v>0</v>
      </c>
      <c r="BQ892" s="37">
        <f>IF(Voorblad!$E$14=Rekenblad!$BL$865,Rekenblad!BI892,0)</f>
        <v>0</v>
      </c>
    </row>
    <row r="893" spans="2:69" x14ac:dyDescent="0.25">
      <c r="B893">
        <f>'Data TREND'!$A$173</f>
        <v>36</v>
      </c>
      <c r="C893" s="37">
        <f>'Data TREND'!C173</f>
        <v>123.57613882001463</v>
      </c>
      <c r="D893" s="37">
        <f>'Data TREND'!D173</f>
        <v>168.54248966825716</v>
      </c>
      <c r="E893" s="37">
        <f>'Data TREND'!E173</f>
        <v>193.92639022079797</v>
      </c>
      <c r="F893" s="37">
        <f>'Data TREND'!F173</f>
        <v>486.03652334146989</v>
      </c>
      <c r="G893" s="37">
        <f>'Data TREND'!G173</f>
        <v>36.739341825650484</v>
      </c>
      <c r="H893" s="37">
        <f>'Data TREND'!H173</f>
        <v>15.095253180953513</v>
      </c>
      <c r="J893" s="37">
        <f t="shared" si="679"/>
        <v>123.57613882001463</v>
      </c>
      <c r="K893" s="37">
        <f t="shared" si="680"/>
        <v>168.54248966825716</v>
      </c>
      <c r="L893" s="37">
        <f t="shared" si="681"/>
        <v>193.92639022079797</v>
      </c>
      <c r="M893" s="37">
        <f t="shared" si="682"/>
        <v>486.03652334146989</v>
      </c>
      <c r="N893" s="37">
        <f t="shared" si="683"/>
        <v>36.739341825650484</v>
      </c>
      <c r="O893" s="37">
        <f t="shared" si="684"/>
        <v>15.095253180953513</v>
      </c>
      <c r="Q893">
        <f>'Data TREND'!$A$173</f>
        <v>36</v>
      </c>
      <c r="R893" s="37">
        <f>'Data TREND'!J173</f>
        <v>140.64575334005008</v>
      </c>
      <c r="S893" s="37">
        <f>'Data TREND'!K173</f>
        <v>169.1580552328416</v>
      </c>
      <c r="T893" s="37">
        <f>'Data TREND'!L173</f>
        <v>197.50759163221483</v>
      </c>
      <c r="U893" s="37">
        <f>'Data TREND'!M173</f>
        <v>507.31715941228646</v>
      </c>
      <c r="V893" s="37">
        <f>'Data TREND'!N173</f>
        <v>39.945160594313329</v>
      </c>
      <c r="W893" s="37">
        <f>'Data TREND'!O173</f>
        <v>16.23918921647693</v>
      </c>
      <c r="Y893" s="37">
        <f t="shared" si="685"/>
        <v>0</v>
      </c>
      <c r="Z893" s="37">
        <f t="shared" si="686"/>
        <v>0</v>
      </c>
      <c r="AA893" s="37">
        <f t="shared" si="687"/>
        <v>0</v>
      </c>
      <c r="AB893" s="37">
        <f t="shared" si="688"/>
        <v>0</v>
      </c>
      <c r="AC893" s="37">
        <f t="shared" si="689"/>
        <v>0</v>
      </c>
      <c r="AD893" s="37">
        <f t="shared" si="690"/>
        <v>0</v>
      </c>
      <c r="AF893">
        <f>'Data TREND'!$A$173</f>
        <v>36</v>
      </c>
      <c r="AG893" s="37">
        <f>'Data TREND'!Q173</f>
        <v>164.02487566101473</v>
      </c>
      <c r="AH893" s="37">
        <f>'Data TREND'!R173</f>
        <v>170.12458374908206</v>
      </c>
      <c r="AI893" s="37">
        <f>'Data TREND'!S173</f>
        <v>196.86636502950131</v>
      </c>
      <c r="AJ893" s="37">
        <f>'Data TREND'!T173</f>
        <v>530.99839542764857</v>
      </c>
      <c r="AK893" s="37">
        <f>'Data TREND'!U173</f>
        <v>42.716971247591275</v>
      </c>
      <c r="AL893" s="37">
        <f>'Data TREND'!V173</f>
        <v>17.42704819859458</v>
      </c>
      <c r="AN893" s="37">
        <f t="shared" si="691"/>
        <v>0</v>
      </c>
      <c r="AO893" s="37">
        <f t="shared" si="692"/>
        <v>0</v>
      </c>
      <c r="AP893" s="37">
        <f t="shared" si="693"/>
        <v>0</v>
      </c>
      <c r="AQ893" s="37">
        <f t="shared" si="694"/>
        <v>0</v>
      </c>
      <c r="AR893" s="37">
        <f t="shared" si="695"/>
        <v>0</v>
      </c>
      <c r="AS893" s="37">
        <f t="shared" si="696"/>
        <v>0</v>
      </c>
      <c r="AU893">
        <v>36</v>
      </c>
      <c r="AV893" s="37">
        <f t="shared" si="697"/>
        <v>123.57613882001463</v>
      </c>
      <c r="AW893" s="37">
        <f t="shared" si="698"/>
        <v>168.54248966825716</v>
      </c>
      <c r="AX893" s="37">
        <f t="shared" si="699"/>
        <v>193.92639022079797</v>
      </c>
      <c r="AY893" s="37">
        <f t="shared" si="700"/>
        <v>486.03652334146989</v>
      </c>
      <c r="AZ893" s="37">
        <f t="shared" si="701"/>
        <v>36.739341825650484</v>
      </c>
      <c r="BA893" s="37">
        <f t="shared" si="702"/>
        <v>15.095253180953513</v>
      </c>
      <c r="BC893">
        <v>36</v>
      </c>
      <c r="BD893" s="37">
        <f>IF(Voorblad!$E$10=Rekenblad!BC893,Rekenblad!AV893,0)</f>
        <v>0</v>
      </c>
      <c r="BE893" s="37">
        <f>IF(Voorblad!$E$10=Rekenblad!BC893,Rekenblad!AW893,0)</f>
        <v>0</v>
      </c>
      <c r="BF893" s="37">
        <f>IF(Voorblad!$E$10=Rekenblad!BC893,Rekenblad!AX893,0)</f>
        <v>0</v>
      </c>
      <c r="BG893" s="62">
        <f>IF(Voorblad!$E$10=Rekenblad!BC893,Rekenblad!AY893,0)</f>
        <v>0</v>
      </c>
      <c r="BH893" s="37">
        <f>IF(Voorblad!$E$10=Rekenblad!BC893,Rekenblad!AZ893,0)</f>
        <v>0</v>
      </c>
      <c r="BI893" s="37">
        <f>IF(Voorblad!$E$10=Rekenblad!BC893,Rekenblad!BA893,0)</f>
        <v>0</v>
      </c>
      <c r="BK893">
        <v>36</v>
      </c>
      <c r="BL893" s="37">
        <f>IF(Voorblad!$E$14=Rekenblad!$BL$865,Rekenblad!BD893,0)</f>
        <v>0</v>
      </c>
      <c r="BM893" s="37">
        <f>IF(Voorblad!$E$14=Rekenblad!$BL$865,Rekenblad!BE893,0)</f>
        <v>0</v>
      </c>
      <c r="BN893" s="37">
        <f>IF(Voorblad!$E$14=Rekenblad!$BL$865,Rekenblad!BF893,0)</f>
        <v>0</v>
      </c>
      <c r="BO893" s="37">
        <f>IF(Voorblad!$E$14=Rekenblad!$BL$865,Rekenblad!BG893,0)</f>
        <v>0</v>
      </c>
      <c r="BP893" s="37">
        <f>IF(Voorblad!$E$14=Rekenblad!$BL$865,Rekenblad!BH893,0)</f>
        <v>0</v>
      </c>
      <c r="BQ893" s="37">
        <f>IF(Voorblad!$E$14=Rekenblad!$BL$865,Rekenblad!BI893,0)</f>
        <v>0</v>
      </c>
    </row>
    <row r="894" spans="2:69" x14ac:dyDescent="0.25">
      <c r="B894">
        <f>'Data TREND'!$A$174</f>
        <v>37</v>
      </c>
      <c r="C894" s="37">
        <f>'Data TREND'!C174</f>
        <v>126.30771262192522</v>
      </c>
      <c r="D894" s="37">
        <f>'Data TREND'!D174</f>
        <v>172.76407878092482</v>
      </c>
      <c r="E894" s="37">
        <f>'Data TREND'!E174</f>
        <v>199.17839635104153</v>
      </c>
      <c r="F894" s="37">
        <f>'Data TREND'!F174</f>
        <v>498.24525160885662</v>
      </c>
      <c r="G894" s="37">
        <f>'Data TREND'!G174</f>
        <v>36.636476498342297</v>
      </c>
      <c r="H894" s="37">
        <f>'Data TREND'!H174</f>
        <v>15.056011285621361</v>
      </c>
      <c r="J894" s="37">
        <f t="shared" si="679"/>
        <v>126.30771262192522</v>
      </c>
      <c r="K894" s="37">
        <f t="shared" si="680"/>
        <v>172.76407878092482</v>
      </c>
      <c r="L894" s="37">
        <f t="shared" si="681"/>
        <v>199.17839635104153</v>
      </c>
      <c r="M894" s="37">
        <f t="shared" si="682"/>
        <v>498.24525160885662</v>
      </c>
      <c r="N894" s="37">
        <f t="shared" si="683"/>
        <v>36.636476498342297</v>
      </c>
      <c r="O894" s="37">
        <f t="shared" si="684"/>
        <v>15.056011285621361</v>
      </c>
      <c r="Q894">
        <f>'Data TREND'!$A$174</f>
        <v>37</v>
      </c>
      <c r="R894" s="37">
        <f>'Data TREND'!J174</f>
        <v>143.40122552409309</v>
      </c>
      <c r="S894" s="37">
        <f>'Data TREND'!K174</f>
        <v>173.36262614311431</v>
      </c>
      <c r="T894" s="37">
        <f>'Data TREND'!L174</f>
        <v>202.68686788420422</v>
      </c>
      <c r="U894" s="37">
        <f>'Data TREND'!M174</f>
        <v>519.45956837431822</v>
      </c>
      <c r="V894" s="37">
        <f>'Data TREND'!N174</f>
        <v>39.788195683106508</v>
      </c>
      <c r="W894" s="37">
        <f>'Data TREND'!O174</f>
        <v>16.178520051408761</v>
      </c>
      <c r="Y894" s="37">
        <f t="shared" si="685"/>
        <v>0</v>
      </c>
      <c r="Z894" s="37">
        <f t="shared" si="686"/>
        <v>0</v>
      </c>
      <c r="AA894" s="37">
        <f t="shared" si="687"/>
        <v>0</v>
      </c>
      <c r="AB894" s="37">
        <f t="shared" si="688"/>
        <v>0</v>
      </c>
      <c r="AC894" s="37">
        <f t="shared" si="689"/>
        <v>0</v>
      </c>
      <c r="AD894" s="37">
        <f t="shared" si="690"/>
        <v>0</v>
      </c>
      <c r="AF894">
        <f>'Data TREND'!$A$174</f>
        <v>37</v>
      </c>
      <c r="AG894" s="37">
        <f>'Data TREND'!Q174</f>
        <v>166.9659938098722</v>
      </c>
      <c r="AH894" s="37">
        <f>'Data TREND'!R174</f>
        <v>174.30384646005419</v>
      </c>
      <c r="AI894" s="37">
        <f>'Data TREND'!S174</f>
        <v>202.05181651208028</v>
      </c>
      <c r="AJ894" s="37">
        <f>'Data TREND'!T174</f>
        <v>543.30899129742033</v>
      </c>
      <c r="AK894" s="37">
        <f>'Data TREND'!U174</f>
        <v>42.521524680148133</v>
      </c>
      <c r="AL894" s="37">
        <f>'Data TREND'!V174</f>
        <v>17.345725253097829</v>
      </c>
      <c r="AN894" s="37">
        <f t="shared" si="691"/>
        <v>0</v>
      </c>
      <c r="AO894" s="37">
        <f t="shared" si="692"/>
        <v>0</v>
      </c>
      <c r="AP894" s="37">
        <f t="shared" si="693"/>
        <v>0</v>
      </c>
      <c r="AQ894" s="37">
        <f t="shared" si="694"/>
        <v>0</v>
      </c>
      <c r="AR894" s="37">
        <f t="shared" si="695"/>
        <v>0</v>
      </c>
      <c r="AS894" s="37">
        <f t="shared" si="696"/>
        <v>0</v>
      </c>
      <c r="AU894">
        <v>37</v>
      </c>
      <c r="AV894" s="37">
        <f t="shared" si="697"/>
        <v>126.30771262192522</v>
      </c>
      <c r="AW894" s="37">
        <f t="shared" si="698"/>
        <v>172.76407878092482</v>
      </c>
      <c r="AX894" s="37">
        <f t="shared" si="699"/>
        <v>199.17839635104153</v>
      </c>
      <c r="AY894" s="37">
        <f t="shared" si="700"/>
        <v>498.24525160885662</v>
      </c>
      <c r="AZ894" s="37">
        <f t="shared" si="701"/>
        <v>36.636476498342297</v>
      </c>
      <c r="BA894" s="37">
        <f t="shared" si="702"/>
        <v>15.056011285621361</v>
      </c>
      <c r="BC894">
        <v>37</v>
      </c>
      <c r="BD894" s="37">
        <f>IF(Voorblad!$E$10=Rekenblad!BC894,Rekenblad!AV894,0)</f>
        <v>0</v>
      </c>
      <c r="BE894" s="37">
        <f>IF(Voorblad!$E$10=Rekenblad!BC894,Rekenblad!AW894,0)</f>
        <v>0</v>
      </c>
      <c r="BF894" s="37">
        <f>IF(Voorblad!$E$10=Rekenblad!BC894,Rekenblad!AX894,0)</f>
        <v>0</v>
      </c>
      <c r="BG894" s="62">
        <f>IF(Voorblad!$E$10=Rekenblad!BC894,Rekenblad!AY894,0)</f>
        <v>0</v>
      </c>
      <c r="BH894" s="37">
        <f>IF(Voorblad!$E$10=Rekenblad!BC894,Rekenblad!AZ894,0)</f>
        <v>0</v>
      </c>
      <c r="BI894" s="37">
        <f>IF(Voorblad!$E$10=Rekenblad!BC894,Rekenblad!BA894,0)</f>
        <v>0</v>
      </c>
      <c r="BK894">
        <v>37</v>
      </c>
      <c r="BL894" s="37">
        <f>IF(Voorblad!$E$14=Rekenblad!$BL$865,Rekenblad!BD894,0)</f>
        <v>0</v>
      </c>
      <c r="BM894" s="37">
        <f>IF(Voorblad!$E$14=Rekenblad!$BL$865,Rekenblad!BE894,0)</f>
        <v>0</v>
      </c>
      <c r="BN894" s="37">
        <f>IF(Voorblad!$E$14=Rekenblad!$BL$865,Rekenblad!BF894,0)</f>
        <v>0</v>
      </c>
      <c r="BO894" s="37">
        <f>IF(Voorblad!$E$14=Rekenblad!$BL$865,Rekenblad!BG894,0)</f>
        <v>0</v>
      </c>
      <c r="BP894" s="37">
        <f>IF(Voorblad!$E$14=Rekenblad!$BL$865,Rekenblad!BH894,0)</f>
        <v>0</v>
      </c>
      <c r="BQ894" s="37">
        <f>IF(Voorblad!$E$14=Rekenblad!$BL$865,Rekenblad!BI894,0)</f>
        <v>0</v>
      </c>
    </row>
    <row r="895" spans="2:69" x14ac:dyDescent="0.25">
      <c r="B895">
        <f>'Data TREND'!$A$175</f>
        <v>38</v>
      </c>
      <c r="C895" s="37">
        <f>'Data TREND'!C175</f>
        <v>129.03928642383582</v>
      </c>
      <c r="D895" s="37">
        <f>'Data TREND'!D175</f>
        <v>176.98566789359248</v>
      </c>
      <c r="E895" s="37">
        <f>'Data TREND'!E175</f>
        <v>204.43040248128509</v>
      </c>
      <c r="F895" s="37">
        <f>'Data TREND'!F175</f>
        <v>510.45397987624335</v>
      </c>
      <c r="G895" s="37">
        <f>'Data TREND'!G175</f>
        <v>36.53361117103411</v>
      </c>
      <c r="H895" s="37">
        <f>'Data TREND'!H175</f>
        <v>15.016769390289209</v>
      </c>
      <c r="J895" s="37">
        <f t="shared" si="679"/>
        <v>129.03928642383582</v>
      </c>
      <c r="K895" s="37">
        <f t="shared" si="680"/>
        <v>176.98566789359248</v>
      </c>
      <c r="L895" s="37">
        <f t="shared" si="681"/>
        <v>204.43040248128509</v>
      </c>
      <c r="M895" s="37">
        <f t="shared" si="682"/>
        <v>510.45397987624335</v>
      </c>
      <c r="N895" s="37">
        <f t="shared" si="683"/>
        <v>36.53361117103411</v>
      </c>
      <c r="O895" s="37">
        <f t="shared" si="684"/>
        <v>15.016769390289209</v>
      </c>
      <c r="Q895">
        <f>'Data TREND'!$A$175</f>
        <v>38</v>
      </c>
      <c r="R895" s="37">
        <f>'Data TREND'!J175</f>
        <v>146.15669770813611</v>
      </c>
      <c r="S895" s="37">
        <f>'Data TREND'!K175</f>
        <v>177.56719705338705</v>
      </c>
      <c r="T895" s="37">
        <f>'Data TREND'!L175</f>
        <v>207.86614413619361</v>
      </c>
      <c r="U895" s="37">
        <f>'Data TREND'!M175</f>
        <v>531.60197733635005</v>
      </c>
      <c r="V895" s="37">
        <f>'Data TREND'!N175</f>
        <v>39.631230771899681</v>
      </c>
      <c r="W895" s="37">
        <f>'Data TREND'!O175</f>
        <v>16.117850886340591</v>
      </c>
      <c r="Y895" s="37">
        <f t="shared" si="685"/>
        <v>0</v>
      </c>
      <c r="Z895" s="37">
        <f t="shared" si="686"/>
        <v>0</v>
      </c>
      <c r="AA895" s="37">
        <f t="shared" si="687"/>
        <v>0</v>
      </c>
      <c r="AB895" s="37">
        <f t="shared" si="688"/>
        <v>0</v>
      </c>
      <c r="AC895" s="37">
        <f t="shared" si="689"/>
        <v>0</v>
      </c>
      <c r="AD895" s="37">
        <f t="shared" si="690"/>
        <v>0</v>
      </c>
      <c r="AF895">
        <f>'Data TREND'!$A$175</f>
        <v>38</v>
      </c>
      <c r="AG895" s="37">
        <f>'Data TREND'!Q175</f>
        <v>169.90711195872964</v>
      </c>
      <c r="AH895" s="37">
        <f>'Data TREND'!R175</f>
        <v>178.48310917102631</v>
      </c>
      <c r="AI895" s="37">
        <f>'Data TREND'!S175</f>
        <v>207.23726799465925</v>
      </c>
      <c r="AJ895" s="37">
        <f>'Data TREND'!T175</f>
        <v>555.61958716719209</v>
      </c>
      <c r="AK895" s="37">
        <f>'Data TREND'!U175</f>
        <v>42.326078112704991</v>
      </c>
      <c r="AL895" s="37">
        <f>'Data TREND'!V175</f>
        <v>17.264402307601074</v>
      </c>
      <c r="AN895" s="37">
        <f t="shared" si="691"/>
        <v>0</v>
      </c>
      <c r="AO895" s="37">
        <f t="shared" si="692"/>
        <v>0</v>
      </c>
      <c r="AP895" s="37">
        <f t="shared" si="693"/>
        <v>0</v>
      </c>
      <c r="AQ895" s="37">
        <f t="shared" si="694"/>
        <v>0</v>
      </c>
      <c r="AR895" s="37">
        <f t="shared" si="695"/>
        <v>0</v>
      </c>
      <c r="AS895" s="37">
        <f t="shared" si="696"/>
        <v>0</v>
      </c>
      <c r="AU895">
        <v>38</v>
      </c>
      <c r="AV895" s="37">
        <f t="shared" si="697"/>
        <v>129.03928642383582</v>
      </c>
      <c r="AW895" s="37">
        <f t="shared" si="698"/>
        <v>176.98566789359248</v>
      </c>
      <c r="AX895" s="37">
        <f t="shared" si="699"/>
        <v>204.43040248128509</v>
      </c>
      <c r="AY895" s="37">
        <f t="shared" si="700"/>
        <v>510.45397987624335</v>
      </c>
      <c r="AZ895" s="37">
        <f t="shared" si="701"/>
        <v>36.53361117103411</v>
      </c>
      <c r="BA895" s="37">
        <f t="shared" si="702"/>
        <v>15.016769390289209</v>
      </c>
      <c r="BC895">
        <v>38</v>
      </c>
      <c r="BD895" s="37">
        <f>IF(Voorblad!$E$10=Rekenblad!BC895,Rekenblad!AV895,0)</f>
        <v>0</v>
      </c>
      <c r="BE895" s="37">
        <f>IF(Voorblad!$E$10=Rekenblad!BC895,Rekenblad!AW895,0)</f>
        <v>0</v>
      </c>
      <c r="BF895" s="37">
        <f>IF(Voorblad!$E$10=Rekenblad!BC895,Rekenblad!AX895,0)</f>
        <v>0</v>
      </c>
      <c r="BG895" s="62">
        <f>IF(Voorblad!$E$10=Rekenblad!BC895,Rekenblad!AY895,0)</f>
        <v>0</v>
      </c>
      <c r="BH895" s="37">
        <f>IF(Voorblad!$E$10=Rekenblad!BC895,Rekenblad!AZ895,0)</f>
        <v>0</v>
      </c>
      <c r="BI895" s="37">
        <f>IF(Voorblad!$E$10=Rekenblad!BC895,Rekenblad!BA895,0)</f>
        <v>0</v>
      </c>
      <c r="BK895">
        <v>38</v>
      </c>
      <c r="BL895" s="37">
        <f>IF(Voorblad!$E$14=Rekenblad!$BL$865,Rekenblad!BD895,0)</f>
        <v>0</v>
      </c>
      <c r="BM895" s="37">
        <f>IF(Voorblad!$E$14=Rekenblad!$BL$865,Rekenblad!BE895,0)</f>
        <v>0</v>
      </c>
      <c r="BN895" s="37">
        <f>IF(Voorblad!$E$14=Rekenblad!$BL$865,Rekenblad!BF895,0)</f>
        <v>0</v>
      </c>
      <c r="BO895" s="37">
        <f>IF(Voorblad!$E$14=Rekenblad!$BL$865,Rekenblad!BG895,0)</f>
        <v>0</v>
      </c>
      <c r="BP895" s="37">
        <f>IF(Voorblad!$E$14=Rekenblad!$BL$865,Rekenblad!BH895,0)</f>
        <v>0</v>
      </c>
      <c r="BQ895" s="37">
        <f>IF(Voorblad!$E$14=Rekenblad!$BL$865,Rekenblad!BI895,0)</f>
        <v>0</v>
      </c>
    </row>
    <row r="896" spans="2:69" x14ac:dyDescent="0.25">
      <c r="B896">
        <f>'Data TREND'!$A$176</f>
        <v>39</v>
      </c>
      <c r="C896" s="37">
        <f>'Data TREND'!C176</f>
        <v>131.77086022574639</v>
      </c>
      <c r="D896" s="37">
        <f>'Data TREND'!D176</f>
        <v>181.20725700626014</v>
      </c>
      <c r="E896" s="37">
        <f>'Data TREND'!E176</f>
        <v>209.68240861152864</v>
      </c>
      <c r="F896" s="37">
        <f>'Data TREND'!F176</f>
        <v>522.6627081436302</v>
      </c>
      <c r="G896" s="37">
        <f>'Data TREND'!G176</f>
        <v>36.43074584372593</v>
      </c>
      <c r="H896" s="37">
        <f>'Data TREND'!H176</f>
        <v>14.977527494957059</v>
      </c>
      <c r="J896" s="37">
        <f t="shared" si="679"/>
        <v>131.77086022574639</v>
      </c>
      <c r="K896" s="37">
        <f t="shared" si="680"/>
        <v>181.20725700626014</v>
      </c>
      <c r="L896" s="37">
        <f t="shared" si="681"/>
        <v>209.68240861152864</v>
      </c>
      <c r="M896" s="37">
        <f t="shared" si="682"/>
        <v>522.6627081436302</v>
      </c>
      <c r="N896" s="37">
        <f t="shared" si="683"/>
        <v>36.43074584372593</v>
      </c>
      <c r="O896" s="37">
        <f t="shared" si="684"/>
        <v>14.977527494957059</v>
      </c>
      <c r="Q896">
        <f>'Data TREND'!$A$176</f>
        <v>39</v>
      </c>
      <c r="R896" s="37">
        <f>'Data TREND'!J176</f>
        <v>148.91216989217912</v>
      </c>
      <c r="S896" s="37">
        <f>'Data TREND'!K176</f>
        <v>181.77176796365976</v>
      </c>
      <c r="T896" s="37">
        <f>'Data TREND'!L176</f>
        <v>213.045420388183</v>
      </c>
      <c r="U896" s="37">
        <f>'Data TREND'!M176</f>
        <v>543.74438629838187</v>
      </c>
      <c r="V896" s="37">
        <f>'Data TREND'!N176</f>
        <v>39.47426586069286</v>
      </c>
      <c r="W896" s="37">
        <f>'Data TREND'!O176</f>
        <v>16.057181721272421</v>
      </c>
      <c r="Y896" s="37">
        <f t="shared" si="685"/>
        <v>0</v>
      </c>
      <c r="Z896" s="37">
        <f t="shared" si="686"/>
        <v>0</v>
      </c>
      <c r="AA896" s="37">
        <f t="shared" si="687"/>
        <v>0</v>
      </c>
      <c r="AB896" s="37">
        <f t="shared" si="688"/>
        <v>0</v>
      </c>
      <c r="AC896" s="37">
        <f t="shared" si="689"/>
        <v>0</v>
      </c>
      <c r="AD896" s="37">
        <f t="shared" si="690"/>
        <v>0</v>
      </c>
      <c r="AF896">
        <f>'Data TREND'!$A$176</f>
        <v>39</v>
      </c>
      <c r="AG896" s="37">
        <f>'Data TREND'!Q176</f>
        <v>172.84823010758711</v>
      </c>
      <c r="AH896" s="37">
        <f>'Data TREND'!R176</f>
        <v>182.66237188199844</v>
      </c>
      <c r="AI896" s="37">
        <f>'Data TREND'!S176</f>
        <v>212.42271947723825</v>
      </c>
      <c r="AJ896" s="37">
        <f>'Data TREND'!T176</f>
        <v>567.93018303696385</v>
      </c>
      <c r="AK896" s="37">
        <f>'Data TREND'!U176</f>
        <v>42.130631545261849</v>
      </c>
      <c r="AL896" s="37">
        <f>'Data TREND'!V176</f>
        <v>17.183079362104323</v>
      </c>
      <c r="AN896" s="37">
        <f t="shared" si="691"/>
        <v>0</v>
      </c>
      <c r="AO896" s="37">
        <f t="shared" si="692"/>
        <v>0</v>
      </c>
      <c r="AP896" s="37">
        <f t="shared" si="693"/>
        <v>0</v>
      </c>
      <c r="AQ896" s="37">
        <f t="shared" si="694"/>
        <v>0</v>
      </c>
      <c r="AR896" s="37">
        <f t="shared" si="695"/>
        <v>0</v>
      </c>
      <c r="AS896" s="37">
        <f t="shared" si="696"/>
        <v>0</v>
      </c>
      <c r="AU896">
        <v>39</v>
      </c>
      <c r="AV896" s="37">
        <f t="shared" si="697"/>
        <v>131.77086022574639</v>
      </c>
      <c r="AW896" s="37">
        <f t="shared" si="698"/>
        <v>181.20725700626014</v>
      </c>
      <c r="AX896" s="37">
        <f t="shared" si="699"/>
        <v>209.68240861152864</v>
      </c>
      <c r="AY896" s="37">
        <f t="shared" si="700"/>
        <v>522.6627081436302</v>
      </c>
      <c r="AZ896" s="37">
        <f t="shared" si="701"/>
        <v>36.43074584372593</v>
      </c>
      <c r="BA896" s="37">
        <f t="shared" si="702"/>
        <v>14.977527494957059</v>
      </c>
      <c r="BC896">
        <v>39</v>
      </c>
      <c r="BD896" s="37">
        <f>IF(Voorblad!$E$10=Rekenblad!BC896,Rekenblad!AV896,0)</f>
        <v>0</v>
      </c>
      <c r="BE896" s="37">
        <f>IF(Voorblad!$E$10=Rekenblad!BC896,Rekenblad!AW896,0)</f>
        <v>0</v>
      </c>
      <c r="BF896" s="37">
        <f>IF(Voorblad!$E$10=Rekenblad!BC896,Rekenblad!AX896,0)</f>
        <v>0</v>
      </c>
      <c r="BG896" s="62">
        <f>IF(Voorblad!$E$10=Rekenblad!BC896,Rekenblad!AY896,0)</f>
        <v>0</v>
      </c>
      <c r="BH896" s="37">
        <f>IF(Voorblad!$E$10=Rekenblad!BC896,Rekenblad!AZ896,0)</f>
        <v>0</v>
      </c>
      <c r="BI896" s="37">
        <f>IF(Voorblad!$E$10=Rekenblad!BC896,Rekenblad!BA896,0)</f>
        <v>0</v>
      </c>
      <c r="BK896">
        <v>39</v>
      </c>
      <c r="BL896" s="37">
        <f>IF(Voorblad!$E$14=Rekenblad!$BL$865,Rekenblad!BD896,0)</f>
        <v>0</v>
      </c>
      <c r="BM896" s="37">
        <f>IF(Voorblad!$E$14=Rekenblad!$BL$865,Rekenblad!BE896,0)</f>
        <v>0</v>
      </c>
      <c r="BN896" s="37">
        <f>IF(Voorblad!$E$14=Rekenblad!$BL$865,Rekenblad!BF896,0)</f>
        <v>0</v>
      </c>
      <c r="BO896" s="37">
        <f>IF(Voorblad!$E$14=Rekenblad!$BL$865,Rekenblad!BG896,0)</f>
        <v>0</v>
      </c>
      <c r="BP896" s="37">
        <f>IF(Voorblad!$E$14=Rekenblad!$BL$865,Rekenblad!BH896,0)</f>
        <v>0</v>
      </c>
      <c r="BQ896" s="37">
        <f>IF(Voorblad!$E$14=Rekenblad!$BL$865,Rekenblad!BI896,0)</f>
        <v>0</v>
      </c>
    </row>
    <row r="897" spans="2:69" x14ac:dyDescent="0.25">
      <c r="B897">
        <f>'Data TREND'!$A$177</f>
        <v>40</v>
      </c>
      <c r="C897" s="37">
        <f>'Data TREND'!C177</f>
        <v>134.50243402765699</v>
      </c>
      <c r="D897" s="37">
        <f>'Data TREND'!D177</f>
        <v>185.42884611892782</v>
      </c>
      <c r="E897" s="37">
        <f>'Data TREND'!E177</f>
        <v>214.9344147417722</v>
      </c>
      <c r="F897" s="37">
        <f>'Data TREND'!F177</f>
        <v>534.87143641101693</v>
      </c>
      <c r="G897" s="37">
        <f>'Data TREND'!G177</f>
        <v>36.327880516417743</v>
      </c>
      <c r="H897" s="37">
        <f>'Data TREND'!H177</f>
        <v>14.938285599624907</v>
      </c>
      <c r="J897" s="37">
        <f t="shared" si="679"/>
        <v>134.50243402765699</v>
      </c>
      <c r="K897" s="37">
        <f t="shared" si="680"/>
        <v>185.42884611892782</v>
      </c>
      <c r="L897" s="37">
        <f t="shared" si="681"/>
        <v>214.9344147417722</v>
      </c>
      <c r="M897" s="37">
        <f t="shared" si="682"/>
        <v>534.87143641101693</v>
      </c>
      <c r="N897" s="37">
        <f t="shared" si="683"/>
        <v>36.327880516417743</v>
      </c>
      <c r="O897" s="37">
        <f t="shared" si="684"/>
        <v>14.938285599624907</v>
      </c>
      <c r="Q897">
        <f>'Data TREND'!$A$177</f>
        <v>40</v>
      </c>
      <c r="R897" s="37">
        <f>'Data TREND'!J177</f>
        <v>151.66764207622214</v>
      </c>
      <c r="S897" s="37">
        <f>'Data TREND'!K177</f>
        <v>185.97633887393246</v>
      </c>
      <c r="T897" s="37">
        <f>'Data TREND'!L177</f>
        <v>218.2246966401724</v>
      </c>
      <c r="U897" s="37">
        <f>'Data TREND'!M177</f>
        <v>555.88679526041358</v>
      </c>
      <c r="V897" s="37">
        <f>'Data TREND'!N177</f>
        <v>39.317300949486032</v>
      </c>
      <c r="W897" s="37">
        <f>'Data TREND'!O177</f>
        <v>15.996512556204253</v>
      </c>
      <c r="Y897" s="37">
        <f t="shared" si="685"/>
        <v>0</v>
      </c>
      <c r="Z897" s="37">
        <f t="shared" si="686"/>
        <v>0</v>
      </c>
      <c r="AA897" s="37">
        <f t="shared" si="687"/>
        <v>0</v>
      </c>
      <c r="AB897" s="37">
        <f t="shared" si="688"/>
        <v>0</v>
      </c>
      <c r="AC897" s="37">
        <f t="shared" si="689"/>
        <v>0</v>
      </c>
      <c r="AD897" s="37">
        <f t="shared" si="690"/>
        <v>0</v>
      </c>
      <c r="AF897">
        <f>'Data TREND'!$A$177</f>
        <v>40</v>
      </c>
      <c r="AG897" s="37">
        <f>'Data TREND'!Q177</f>
        <v>175.78934825644458</v>
      </c>
      <c r="AH897" s="37">
        <f>'Data TREND'!R177</f>
        <v>186.84163459297056</v>
      </c>
      <c r="AI897" s="37">
        <f>'Data TREND'!S177</f>
        <v>217.60817095981722</v>
      </c>
      <c r="AJ897" s="37">
        <f>'Data TREND'!T177</f>
        <v>580.24077890673561</v>
      </c>
      <c r="AK897" s="37">
        <f>'Data TREND'!U177</f>
        <v>41.935184977818707</v>
      </c>
      <c r="AL897" s="37">
        <f>'Data TREND'!V177</f>
        <v>17.101756416607568</v>
      </c>
      <c r="AN897" s="37">
        <f t="shared" si="691"/>
        <v>0</v>
      </c>
      <c r="AO897" s="37">
        <f t="shared" si="692"/>
        <v>0</v>
      </c>
      <c r="AP897" s="37">
        <f t="shared" si="693"/>
        <v>0</v>
      </c>
      <c r="AQ897" s="37">
        <f t="shared" si="694"/>
        <v>0</v>
      </c>
      <c r="AR897" s="37">
        <f t="shared" si="695"/>
        <v>0</v>
      </c>
      <c r="AS897" s="37">
        <f t="shared" si="696"/>
        <v>0</v>
      </c>
      <c r="AU897">
        <v>40</v>
      </c>
      <c r="AV897" s="37">
        <f t="shared" si="697"/>
        <v>134.50243402765699</v>
      </c>
      <c r="AW897" s="37">
        <f t="shared" si="698"/>
        <v>185.42884611892782</v>
      </c>
      <c r="AX897" s="37">
        <f t="shared" si="699"/>
        <v>214.9344147417722</v>
      </c>
      <c r="AY897" s="37">
        <f t="shared" si="700"/>
        <v>534.87143641101693</v>
      </c>
      <c r="AZ897" s="37">
        <f t="shared" si="701"/>
        <v>36.327880516417743</v>
      </c>
      <c r="BA897" s="37">
        <f t="shared" si="702"/>
        <v>14.938285599624907</v>
      </c>
      <c r="BC897">
        <v>40</v>
      </c>
      <c r="BD897" s="37">
        <f>IF(Voorblad!$E$10=Rekenblad!BC897,Rekenblad!AV897,0)</f>
        <v>0</v>
      </c>
      <c r="BE897" s="37">
        <f>IF(Voorblad!$E$10=Rekenblad!BC897,Rekenblad!AW897,0)</f>
        <v>0</v>
      </c>
      <c r="BF897" s="37">
        <f>IF(Voorblad!$E$10=Rekenblad!BC897,Rekenblad!AX897,0)</f>
        <v>0</v>
      </c>
      <c r="BG897" s="62">
        <f>IF(Voorblad!$E$10=Rekenblad!BC897,Rekenblad!AY897,0)</f>
        <v>0</v>
      </c>
      <c r="BH897" s="37">
        <f>IF(Voorblad!$E$10=Rekenblad!BC897,Rekenblad!AZ897,0)</f>
        <v>0</v>
      </c>
      <c r="BI897" s="37">
        <f>IF(Voorblad!$E$10=Rekenblad!BC897,Rekenblad!BA897,0)</f>
        <v>0</v>
      </c>
      <c r="BK897">
        <v>40</v>
      </c>
      <c r="BL897" s="37">
        <f>IF(Voorblad!$E$14=Rekenblad!$BL$865,Rekenblad!BD897,0)</f>
        <v>0</v>
      </c>
      <c r="BM897" s="37">
        <f>IF(Voorblad!$E$14=Rekenblad!$BL$865,Rekenblad!BE897,0)</f>
        <v>0</v>
      </c>
      <c r="BN897" s="37">
        <f>IF(Voorblad!$E$14=Rekenblad!$BL$865,Rekenblad!BF897,0)</f>
        <v>0</v>
      </c>
      <c r="BO897" s="37">
        <f>IF(Voorblad!$E$14=Rekenblad!$BL$865,Rekenblad!BG897,0)</f>
        <v>0</v>
      </c>
      <c r="BP897" s="37">
        <f>IF(Voorblad!$E$14=Rekenblad!$BL$865,Rekenblad!BH897,0)</f>
        <v>0</v>
      </c>
      <c r="BQ897" s="37">
        <f>IF(Voorblad!$E$14=Rekenblad!$BL$865,Rekenblad!BI897,0)</f>
        <v>0</v>
      </c>
    </row>
    <row r="898" spans="2:69" x14ac:dyDescent="0.25">
      <c r="B898">
        <f>'Data TREND'!$A$178</f>
        <v>41</v>
      </c>
      <c r="C898" s="37">
        <f>'Data TREND'!C178</f>
        <v>137.23400782956759</v>
      </c>
      <c r="D898" s="37">
        <f>'Data TREND'!D178</f>
        <v>189.65043523159548</v>
      </c>
      <c r="E898" s="37">
        <f>'Data TREND'!E178</f>
        <v>220.18642087201576</v>
      </c>
      <c r="F898" s="37">
        <f>'Data TREND'!F178</f>
        <v>547.08016467840366</v>
      </c>
      <c r="G898" s="37">
        <f>'Data TREND'!G178</f>
        <v>36.225015189109556</v>
      </c>
      <c r="H898" s="37">
        <f>'Data TREND'!H178</f>
        <v>14.899043704292755</v>
      </c>
      <c r="J898" s="37">
        <f t="shared" si="679"/>
        <v>137.23400782956759</v>
      </c>
      <c r="K898" s="37">
        <f t="shared" si="680"/>
        <v>189.65043523159548</v>
      </c>
      <c r="L898" s="37">
        <f t="shared" si="681"/>
        <v>220.18642087201576</v>
      </c>
      <c r="M898" s="37">
        <f t="shared" si="682"/>
        <v>547.08016467840366</v>
      </c>
      <c r="N898" s="37">
        <f t="shared" si="683"/>
        <v>36.225015189109556</v>
      </c>
      <c r="O898" s="37">
        <f t="shared" si="684"/>
        <v>14.899043704292755</v>
      </c>
      <c r="Q898">
        <f>'Data TREND'!$A$178</f>
        <v>41</v>
      </c>
      <c r="R898" s="37">
        <f>'Data TREND'!J178</f>
        <v>154.42311426026515</v>
      </c>
      <c r="S898" s="37">
        <f>'Data TREND'!K178</f>
        <v>190.18090978420517</v>
      </c>
      <c r="T898" s="37">
        <f>'Data TREND'!L178</f>
        <v>223.40397289216176</v>
      </c>
      <c r="U898" s="37">
        <f>'Data TREND'!M178</f>
        <v>568.02920422244529</v>
      </c>
      <c r="V898" s="37">
        <f>'Data TREND'!N178</f>
        <v>39.160336038279212</v>
      </c>
      <c r="W898" s="37">
        <f>'Data TREND'!O178</f>
        <v>15.935843391136084</v>
      </c>
      <c r="Y898" s="37">
        <f t="shared" si="685"/>
        <v>0</v>
      </c>
      <c r="Z898" s="37">
        <f t="shared" si="686"/>
        <v>0</v>
      </c>
      <c r="AA898" s="37">
        <f t="shared" si="687"/>
        <v>0</v>
      </c>
      <c r="AB898" s="37">
        <f t="shared" si="688"/>
        <v>0</v>
      </c>
      <c r="AC898" s="37">
        <f t="shared" si="689"/>
        <v>0</v>
      </c>
      <c r="AD898" s="37">
        <f t="shared" si="690"/>
        <v>0</v>
      </c>
      <c r="AF898">
        <f>'Data TREND'!$A$178</f>
        <v>41</v>
      </c>
      <c r="AG898" s="37">
        <f>'Data TREND'!Q178</f>
        <v>178.73046640530205</v>
      </c>
      <c r="AH898" s="37">
        <f>'Data TREND'!R178</f>
        <v>191.02089730394272</v>
      </c>
      <c r="AI898" s="37">
        <f>'Data TREND'!S178</f>
        <v>222.79362244239618</v>
      </c>
      <c r="AJ898" s="37">
        <f>'Data TREND'!T178</f>
        <v>592.55137477650737</v>
      </c>
      <c r="AK898" s="37">
        <f>'Data TREND'!U178</f>
        <v>41.739738410375566</v>
      </c>
      <c r="AL898" s="37">
        <f>'Data TREND'!V178</f>
        <v>17.020433471110817</v>
      </c>
      <c r="AN898" s="37">
        <f t="shared" si="691"/>
        <v>0</v>
      </c>
      <c r="AO898" s="37">
        <f t="shared" si="692"/>
        <v>0</v>
      </c>
      <c r="AP898" s="37">
        <f t="shared" si="693"/>
        <v>0</v>
      </c>
      <c r="AQ898" s="37">
        <f t="shared" si="694"/>
        <v>0</v>
      </c>
      <c r="AR898" s="37">
        <f t="shared" si="695"/>
        <v>0</v>
      </c>
      <c r="AS898" s="37">
        <f t="shared" si="696"/>
        <v>0</v>
      </c>
      <c r="AU898">
        <v>41</v>
      </c>
      <c r="AV898" s="37">
        <f t="shared" si="697"/>
        <v>137.23400782956759</v>
      </c>
      <c r="AW898" s="37">
        <f t="shared" si="698"/>
        <v>189.65043523159548</v>
      </c>
      <c r="AX898" s="37">
        <f t="shared" si="699"/>
        <v>220.18642087201576</v>
      </c>
      <c r="AY898" s="37">
        <f t="shared" si="700"/>
        <v>547.08016467840366</v>
      </c>
      <c r="AZ898" s="37">
        <f t="shared" si="701"/>
        <v>36.225015189109556</v>
      </c>
      <c r="BA898" s="37">
        <f t="shared" si="702"/>
        <v>14.899043704292755</v>
      </c>
      <c r="BC898">
        <v>41</v>
      </c>
      <c r="BD898" s="37">
        <f>IF(Voorblad!$E$10=Rekenblad!BC898,Rekenblad!AV898,0)</f>
        <v>0</v>
      </c>
      <c r="BE898" s="37">
        <f>IF(Voorblad!$E$10=Rekenblad!BC898,Rekenblad!AW898,0)</f>
        <v>0</v>
      </c>
      <c r="BF898" s="37">
        <f>IF(Voorblad!$E$10=Rekenblad!BC898,Rekenblad!AX898,0)</f>
        <v>0</v>
      </c>
      <c r="BG898" s="62">
        <f>IF(Voorblad!$E$10=Rekenblad!BC898,Rekenblad!AY898,0)</f>
        <v>0</v>
      </c>
      <c r="BH898" s="37">
        <f>IF(Voorblad!$E$10=Rekenblad!BC898,Rekenblad!AZ898,0)</f>
        <v>0</v>
      </c>
      <c r="BI898" s="37">
        <f>IF(Voorblad!$E$10=Rekenblad!BC898,Rekenblad!BA898,0)</f>
        <v>0</v>
      </c>
      <c r="BK898">
        <v>41</v>
      </c>
      <c r="BL898" s="37">
        <f>IF(Voorblad!$E$14=Rekenblad!$BL$865,Rekenblad!BD898,0)</f>
        <v>0</v>
      </c>
      <c r="BM898" s="37">
        <f>IF(Voorblad!$E$14=Rekenblad!$BL$865,Rekenblad!BE898,0)</f>
        <v>0</v>
      </c>
      <c r="BN898" s="37">
        <f>IF(Voorblad!$E$14=Rekenblad!$BL$865,Rekenblad!BF898,0)</f>
        <v>0</v>
      </c>
      <c r="BO898" s="37">
        <f>IF(Voorblad!$E$14=Rekenblad!$BL$865,Rekenblad!BG898,0)</f>
        <v>0</v>
      </c>
      <c r="BP898" s="37">
        <f>IF(Voorblad!$E$14=Rekenblad!$BL$865,Rekenblad!BH898,0)</f>
        <v>0</v>
      </c>
      <c r="BQ898" s="37">
        <f>IF(Voorblad!$E$14=Rekenblad!$BL$865,Rekenblad!BI898,0)</f>
        <v>0</v>
      </c>
    </row>
    <row r="899" spans="2:69" x14ac:dyDescent="0.25">
      <c r="B899">
        <f>'Data TREND'!$A$179</f>
        <v>42</v>
      </c>
      <c r="C899" s="37">
        <f>'Data TREND'!C179</f>
        <v>139.96558163147819</v>
      </c>
      <c r="D899" s="37">
        <f>'Data TREND'!D179</f>
        <v>193.87202434426314</v>
      </c>
      <c r="E899" s="37">
        <f>'Data TREND'!E179</f>
        <v>225.43842700225932</v>
      </c>
      <c r="F899" s="37">
        <f>'Data TREND'!F179</f>
        <v>559.28889294579039</v>
      </c>
      <c r="G899" s="37">
        <f>'Data TREND'!G179</f>
        <v>36.122149861801368</v>
      </c>
      <c r="H899" s="37">
        <f>'Data TREND'!H179</f>
        <v>14.859801808960604</v>
      </c>
      <c r="J899" s="37">
        <f t="shared" si="679"/>
        <v>139.96558163147819</v>
      </c>
      <c r="K899" s="37">
        <f t="shared" si="680"/>
        <v>193.87202434426314</v>
      </c>
      <c r="L899" s="37">
        <f t="shared" si="681"/>
        <v>225.43842700225932</v>
      </c>
      <c r="M899" s="37">
        <f t="shared" si="682"/>
        <v>559.28889294579039</v>
      </c>
      <c r="N899" s="37">
        <f t="shared" si="683"/>
        <v>36.122149861801368</v>
      </c>
      <c r="O899" s="37">
        <f t="shared" si="684"/>
        <v>14.859801808960604</v>
      </c>
      <c r="Q899">
        <f>'Data TREND'!$A$179</f>
        <v>42</v>
      </c>
      <c r="R899" s="37">
        <f>'Data TREND'!J179</f>
        <v>157.17858644430817</v>
      </c>
      <c r="S899" s="37">
        <f>'Data TREND'!K179</f>
        <v>194.38548069447788</v>
      </c>
      <c r="T899" s="37">
        <f>'Data TREND'!L179</f>
        <v>228.58324914415115</v>
      </c>
      <c r="U899" s="37">
        <f>'Data TREND'!M179</f>
        <v>580.17161318447711</v>
      </c>
      <c r="V899" s="37">
        <f>'Data TREND'!N179</f>
        <v>39.003371127072384</v>
      </c>
      <c r="W899" s="37">
        <f>'Data TREND'!O179</f>
        <v>15.875174226067916</v>
      </c>
      <c r="Y899" s="37">
        <f t="shared" si="685"/>
        <v>0</v>
      </c>
      <c r="Z899" s="37">
        <f t="shared" si="686"/>
        <v>0</v>
      </c>
      <c r="AA899" s="37">
        <f t="shared" si="687"/>
        <v>0</v>
      </c>
      <c r="AB899" s="37">
        <f t="shared" si="688"/>
        <v>0</v>
      </c>
      <c r="AC899" s="37">
        <f t="shared" si="689"/>
        <v>0</v>
      </c>
      <c r="AD899" s="37">
        <f t="shared" si="690"/>
        <v>0</v>
      </c>
      <c r="AF899">
        <f>'Data TREND'!$A$179</f>
        <v>42</v>
      </c>
      <c r="AG899" s="37">
        <f>'Data TREND'!Q179</f>
        <v>181.67158455415952</v>
      </c>
      <c r="AH899" s="37">
        <f>'Data TREND'!R179</f>
        <v>195.20016001491484</v>
      </c>
      <c r="AI899" s="37">
        <f>'Data TREND'!S179</f>
        <v>227.97907392497518</v>
      </c>
      <c r="AJ899" s="37">
        <f>'Data TREND'!T179</f>
        <v>604.86197064627902</v>
      </c>
      <c r="AK899" s="37">
        <f>'Data TREND'!U179</f>
        <v>41.544291842932424</v>
      </c>
      <c r="AL899" s="37">
        <f>'Data TREND'!V179</f>
        <v>16.939110525614062</v>
      </c>
      <c r="AN899" s="37">
        <f t="shared" si="691"/>
        <v>0</v>
      </c>
      <c r="AO899" s="37">
        <f t="shared" si="692"/>
        <v>0</v>
      </c>
      <c r="AP899" s="37">
        <f t="shared" si="693"/>
        <v>0</v>
      </c>
      <c r="AQ899" s="37">
        <f t="shared" si="694"/>
        <v>0</v>
      </c>
      <c r="AR899" s="37">
        <f t="shared" si="695"/>
        <v>0</v>
      </c>
      <c r="AS899" s="37">
        <f t="shared" si="696"/>
        <v>0</v>
      </c>
      <c r="AU899">
        <v>42</v>
      </c>
      <c r="AV899" s="37">
        <f t="shared" si="697"/>
        <v>139.96558163147819</v>
      </c>
      <c r="AW899" s="37">
        <f t="shared" si="698"/>
        <v>193.87202434426314</v>
      </c>
      <c r="AX899" s="37">
        <f t="shared" si="699"/>
        <v>225.43842700225932</v>
      </c>
      <c r="AY899" s="37">
        <f t="shared" si="700"/>
        <v>559.28889294579039</v>
      </c>
      <c r="AZ899" s="37">
        <f t="shared" si="701"/>
        <v>36.122149861801368</v>
      </c>
      <c r="BA899" s="37">
        <f t="shared" si="702"/>
        <v>14.859801808960604</v>
      </c>
      <c r="BC899">
        <v>42</v>
      </c>
      <c r="BD899" s="37">
        <f>IF(Voorblad!$E$10=Rekenblad!BC899,Rekenblad!AV899,0)</f>
        <v>0</v>
      </c>
      <c r="BE899" s="37">
        <f>IF(Voorblad!$E$10=Rekenblad!BC899,Rekenblad!AW899,0)</f>
        <v>0</v>
      </c>
      <c r="BF899" s="37">
        <f>IF(Voorblad!$E$10=Rekenblad!BC899,Rekenblad!AX899,0)</f>
        <v>0</v>
      </c>
      <c r="BG899" s="62">
        <f>IF(Voorblad!$E$10=Rekenblad!BC899,Rekenblad!AY899,0)</f>
        <v>0</v>
      </c>
      <c r="BH899" s="37">
        <f>IF(Voorblad!$E$10=Rekenblad!BC899,Rekenblad!AZ899,0)</f>
        <v>0</v>
      </c>
      <c r="BI899" s="37">
        <f>IF(Voorblad!$E$10=Rekenblad!BC899,Rekenblad!BA899,0)</f>
        <v>0</v>
      </c>
      <c r="BK899">
        <v>42</v>
      </c>
      <c r="BL899" s="37">
        <f>IF(Voorblad!$E$14=Rekenblad!$BL$865,Rekenblad!BD899,0)</f>
        <v>0</v>
      </c>
      <c r="BM899" s="37">
        <f>IF(Voorblad!$E$14=Rekenblad!$BL$865,Rekenblad!BE899,0)</f>
        <v>0</v>
      </c>
      <c r="BN899" s="37">
        <f>IF(Voorblad!$E$14=Rekenblad!$BL$865,Rekenblad!BF899,0)</f>
        <v>0</v>
      </c>
      <c r="BO899" s="37">
        <f>IF(Voorblad!$E$14=Rekenblad!$BL$865,Rekenblad!BG899,0)</f>
        <v>0</v>
      </c>
      <c r="BP899" s="37">
        <f>IF(Voorblad!$E$14=Rekenblad!$BL$865,Rekenblad!BH899,0)</f>
        <v>0</v>
      </c>
      <c r="BQ899" s="37">
        <f>IF(Voorblad!$E$14=Rekenblad!$BL$865,Rekenblad!BI899,0)</f>
        <v>0</v>
      </c>
    </row>
    <row r="900" spans="2:69" x14ac:dyDescent="0.25">
      <c r="B900">
        <f>'Data TREND'!$A$180</f>
        <v>43</v>
      </c>
      <c r="C900" s="37">
        <f>'Data TREND'!C180</f>
        <v>142.69715543338879</v>
      </c>
      <c r="D900" s="37">
        <f>'Data TREND'!D180</f>
        <v>198.0936134569308</v>
      </c>
      <c r="E900" s="37">
        <f>'Data TREND'!E180</f>
        <v>230.69043313250287</v>
      </c>
      <c r="F900" s="37">
        <f>'Data TREND'!F180</f>
        <v>571.49762121317713</v>
      </c>
      <c r="G900" s="37">
        <f>'Data TREND'!G180</f>
        <v>36.019284534493181</v>
      </c>
      <c r="H900" s="37">
        <f>'Data TREND'!H180</f>
        <v>14.820559913628452</v>
      </c>
      <c r="J900" s="37">
        <f t="shared" si="679"/>
        <v>142.69715543338879</v>
      </c>
      <c r="K900" s="37">
        <f t="shared" si="680"/>
        <v>198.0936134569308</v>
      </c>
      <c r="L900" s="37">
        <f t="shared" si="681"/>
        <v>230.69043313250287</v>
      </c>
      <c r="M900" s="37">
        <f t="shared" si="682"/>
        <v>571.49762121317713</v>
      </c>
      <c r="N900" s="37">
        <f t="shared" si="683"/>
        <v>36.019284534493181</v>
      </c>
      <c r="O900" s="37">
        <f t="shared" si="684"/>
        <v>14.820559913628452</v>
      </c>
      <c r="Q900">
        <f>'Data TREND'!$A$180</f>
        <v>43</v>
      </c>
      <c r="R900" s="37">
        <f>'Data TREND'!J180</f>
        <v>159.93405862835118</v>
      </c>
      <c r="S900" s="37">
        <f>'Data TREND'!K180</f>
        <v>198.59005160475061</v>
      </c>
      <c r="T900" s="37">
        <f>'Data TREND'!L180</f>
        <v>233.76252539614055</v>
      </c>
      <c r="U900" s="37">
        <f>'Data TREND'!M180</f>
        <v>592.31402214650893</v>
      </c>
      <c r="V900" s="37">
        <f>'Data TREND'!N180</f>
        <v>38.846406215865557</v>
      </c>
      <c r="W900" s="37">
        <f>'Data TREND'!O180</f>
        <v>15.814505060999746</v>
      </c>
      <c r="Y900" s="37">
        <f t="shared" si="685"/>
        <v>0</v>
      </c>
      <c r="Z900" s="37">
        <f t="shared" si="686"/>
        <v>0</v>
      </c>
      <c r="AA900" s="37">
        <f t="shared" si="687"/>
        <v>0</v>
      </c>
      <c r="AB900" s="37">
        <f t="shared" si="688"/>
        <v>0</v>
      </c>
      <c r="AC900" s="37">
        <f t="shared" si="689"/>
        <v>0</v>
      </c>
      <c r="AD900" s="37">
        <f t="shared" si="690"/>
        <v>0</v>
      </c>
      <c r="AF900">
        <f>'Data TREND'!$A$180</f>
        <v>43</v>
      </c>
      <c r="AG900" s="37">
        <f>'Data TREND'!Q180</f>
        <v>184.61270270301699</v>
      </c>
      <c r="AH900" s="37">
        <f>'Data TREND'!R180</f>
        <v>199.37942272588697</v>
      </c>
      <c r="AI900" s="37">
        <f>'Data TREND'!S180</f>
        <v>233.16452540755415</v>
      </c>
      <c r="AJ900" s="37">
        <f>'Data TREND'!T180</f>
        <v>617.17256651605078</v>
      </c>
      <c r="AK900" s="37">
        <f>'Data TREND'!U180</f>
        <v>41.348845275489282</v>
      </c>
      <c r="AL900" s="37">
        <f>'Data TREND'!V180</f>
        <v>16.857787580117311</v>
      </c>
      <c r="AN900" s="37">
        <f t="shared" si="691"/>
        <v>0</v>
      </c>
      <c r="AO900" s="37">
        <f t="shared" si="692"/>
        <v>0</v>
      </c>
      <c r="AP900" s="37">
        <f t="shared" si="693"/>
        <v>0</v>
      </c>
      <c r="AQ900" s="37">
        <f t="shared" si="694"/>
        <v>0</v>
      </c>
      <c r="AR900" s="37">
        <f t="shared" si="695"/>
        <v>0</v>
      </c>
      <c r="AS900" s="37">
        <f t="shared" si="696"/>
        <v>0</v>
      </c>
      <c r="AU900">
        <v>43</v>
      </c>
      <c r="AV900" s="37">
        <f t="shared" si="697"/>
        <v>142.69715543338879</v>
      </c>
      <c r="AW900" s="37">
        <f t="shared" si="698"/>
        <v>198.0936134569308</v>
      </c>
      <c r="AX900" s="37">
        <f t="shared" si="699"/>
        <v>230.69043313250287</v>
      </c>
      <c r="AY900" s="37">
        <f t="shared" si="700"/>
        <v>571.49762121317713</v>
      </c>
      <c r="AZ900" s="37">
        <f t="shared" si="701"/>
        <v>36.019284534493181</v>
      </c>
      <c r="BA900" s="37">
        <f t="shared" si="702"/>
        <v>14.820559913628452</v>
      </c>
      <c r="BC900">
        <v>43</v>
      </c>
      <c r="BD900" s="37">
        <f>IF(Voorblad!$E$10=Rekenblad!BC900,Rekenblad!AV900,0)</f>
        <v>0</v>
      </c>
      <c r="BE900" s="37">
        <f>IF(Voorblad!$E$10=Rekenblad!BC900,Rekenblad!AW900,0)</f>
        <v>0</v>
      </c>
      <c r="BF900" s="37">
        <f>IF(Voorblad!$E$10=Rekenblad!BC900,Rekenblad!AX900,0)</f>
        <v>0</v>
      </c>
      <c r="BG900" s="62">
        <f>IF(Voorblad!$E$10=Rekenblad!BC900,Rekenblad!AY900,0)</f>
        <v>0</v>
      </c>
      <c r="BH900" s="37">
        <f>IF(Voorblad!$E$10=Rekenblad!BC900,Rekenblad!AZ900,0)</f>
        <v>0</v>
      </c>
      <c r="BI900" s="37">
        <f>IF(Voorblad!$E$10=Rekenblad!BC900,Rekenblad!BA900,0)</f>
        <v>0</v>
      </c>
      <c r="BK900">
        <v>43</v>
      </c>
      <c r="BL900" s="37">
        <f>IF(Voorblad!$E$14=Rekenblad!$BL$865,Rekenblad!BD900,0)</f>
        <v>0</v>
      </c>
      <c r="BM900" s="37">
        <f>IF(Voorblad!$E$14=Rekenblad!$BL$865,Rekenblad!BE900,0)</f>
        <v>0</v>
      </c>
      <c r="BN900" s="37">
        <f>IF(Voorblad!$E$14=Rekenblad!$BL$865,Rekenblad!BF900,0)</f>
        <v>0</v>
      </c>
      <c r="BO900" s="37">
        <f>IF(Voorblad!$E$14=Rekenblad!$BL$865,Rekenblad!BG900,0)</f>
        <v>0</v>
      </c>
      <c r="BP900" s="37">
        <f>IF(Voorblad!$E$14=Rekenblad!$BL$865,Rekenblad!BH900,0)</f>
        <v>0</v>
      </c>
      <c r="BQ900" s="37">
        <f>IF(Voorblad!$E$14=Rekenblad!$BL$865,Rekenblad!BI900,0)</f>
        <v>0</v>
      </c>
    </row>
    <row r="901" spans="2:69" x14ac:dyDescent="0.25">
      <c r="B901">
        <f>'Data TREND'!$A$181</f>
        <v>44</v>
      </c>
      <c r="C901" s="37">
        <f>'Data TREND'!C181</f>
        <v>145.42872923529939</v>
      </c>
      <c r="D901" s="37">
        <f>'Data TREND'!D181</f>
        <v>202.31520256959845</v>
      </c>
      <c r="E901" s="37">
        <f>'Data TREND'!E181</f>
        <v>235.94243926274643</v>
      </c>
      <c r="F901" s="37">
        <f>'Data TREND'!F181</f>
        <v>583.70634948056386</v>
      </c>
      <c r="G901" s="37">
        <f>'Data TREND'!G181</f>
        <v>35.916419207184994</v>
      </c>
      <c r="H901" s="37">
        <f>'Data TREND'!H181</f>
        <v>14.7813180182963</v>
      </c>
      <c r="J901" s="37">
        <f t="shared" si="679"/>
        <v>145.42872923529939</v>
      </c>
      <c r="K901" s="37">
        <f t="shared" si="680"/>
        <v>202.31520256959845</v>
      </c>
      <c r="L901" s="37">
        <f t="shared" si="681"/>
        <v>235.94243926274643</v>
      </c>
      <c r="M901" s="37">
        <f t="shared" si="682"/>
        <v>583.70634948056386</v>
      </c>
      <c r="N901" s="37">
        <f t="shared" si="683"/>
        <v>35.916419207184994</v>
      </c>
      <c r="O901" s="37">
        <f t="shared" si="684"/>
        <v>14.7813180182963</v>
      </c>
      <c r="Q901">
        <f>'Data TREND'!$A$181</f>
        <v>44</v>
      </c>
      <c r="R901" s="37">
        <f>'Data TREND'!J181</f>
        <v>162.68953081239417</v>
      </c>
      <c r="S901" s="37">
        <f>'Data TREND'!K181</f>
        <v>202.79462251502332</v>
      </c>
      <c r="T901" s="37">
        <f>'Data TREND'!L181</f>
        <v>238.94180164812994</v>
      </c>
      <c r="U901" s="37">
        <f>'Data TREND'!M181</f>
        <v>604.45643110854064</v>
      </c>
      <c r="V901" s="37">
        <f>'Data TREND'!N181</f>
        <v>38.689441304658736</v>
      </c>
      <c r="W901" s="37">
        <f>'Data TREND'!O181</f>
        <v>15.753835895931577</v>
      </c>
      <c r="Y901" s="37">
        <f t="shared" si="685"/>
        <v>0</v>
      </c>
      <c r="Z901" s="37">
        <f t="shared" si="686"/>
        <v>0</v>
      </c>
      <c r="AA901" s="37">
        <f t="shared" si="687"/>
        <v>0</v>
      </c>
      <c r="AB901" s="37">
        <f t="shared" si="688"/>
        <v>0</v>
      </c>
      <c r="AC901" s="37">
        <f t="shared" si="689"/>
        <v>0</v>
      </c>
      <c r="AD901" s="37">
        <f t="shared" si="690"/>
        <v>0</v>
      </c>
      <c r="AF901">
        <f>'Data TREND'!$A$181</f>
        <v>44</v>
      </c>
      <c r="AG901" s="37">
        <f>'Data TREND'!Q181</f>
        <v>187.55382085187446</v>
      </c>
      <c r="AH901" s="37">
        <f>'Data TREND'!R181</f>
        <v>203.55868543685909</v>
      </c>
      <c r="AI901" s="37">
        <f>'Data TREND'!S181</f>
        <v>238.34997689013312</v>
      </c>
      <c r="AJ901" s="37">
        <f>'Data TREND'!T181</f>
        <v>629.48316238582254</v>
      </c>
      <c r="AK901" s="37">
        <f>'Data TREND'!U181</f>
        <v>41.15339870804614</v>
      </c>
      <c r="AL901" s="37">
        <f>'Data TREND'!V181</f>
        <v>16.776464634620556</v>
      </c>
      <c r="AN901" s="37">
        <f t="shared" si="691"/>
        <v>0</v>
      </c>
      <c r="AO901" s="37">
        <f t="shared" si="692"/>
        <v>0</v>
      </c>
      <c r="AP901" s="37">
        <f t="shared" si="693"/>
        <v>0</v>
      </c>
      <c r="AQ901" s="37">
        <f t="shared" si="694"/>
        <v>0</v>
      </c>
      <c r="AR901" s="37">
        <f t="shared" si="695"/>
        <v>0</v>
      </c>
      <c r="AS901" s="37">
        <f t="shared" si="696"/>
        <v>0</v>
      </c>
      <c r="AU901">
        <v>44</v>
      </c>
      <c r="AV901" s="37">
        <f t="shared" si="697"/>
        <v>145.42872923529939</v>
      </c>
      <c r="AW901" s="37">
        <f t="shared" si="698"/>
        <v>202.31520256959845</v>
      </c>
      <c r="AX901" s="37">
        <f t="shared" si="699"/>
        <v>235.94243926274643</v>
      </c>
      <c r="AY901" s="37">
        <f t="shared" si="700"/>
        <v>583.70634948056386</v>
      </c>
      <c r="AZ901" s="37">
        <f t="shared" si="701"/>
        <v>35.916419207184994</v>
      </c>
      <c r="BA901" s="37">
        <f t="shared" si="702"/>
        <v>14.7813180182963</v>
      </c>
      <c r="BC901">
        <v>44</v>
      </c>
      <c r="BD901" s="37">
        <f>IF(Voorblad!$E$10=Rekenblad!BC901,Rekenblad!AV901,0)</f>
        <v>0</v>
      </c>
      <c r="BE901" s="37">
        <f>IF(Voorblad!$E$10=Rekenblad!BC901,Rekenblad!AW901,0)</f>
        <v>0</v>
      </c>
      <c r="BF901" s="37">
        <f>IF(Voorblad!$E$10=Rekenblad!BC901,Rekenblad!AX901,0)</f>
        <v>0</v>
      </c>
      <c r="BG901" s="62">
        <f>IF(Voorblad!$E$10=Rekenblad!BC901,Rekenblad!AY901,0)</f>
        <v>0</v>
      </c>
      <c r="BH901" s="37">
        <f>IF(Voorblad!$E$10=Rekenblad!BC901,Rekenblad!AZ901,0)</f>
        <v>0</v>
      </c>
      <c r="BI901" s="37">
        <f>IF(Voorblad!$E$10=Rekenblad!BC901,Rekenblad!BA901,0)</f>
        <v>0</v>
      </c>
      <c r="BK901">
        <v>44</v>
      </c>
      <c r="BL901" s="37">
        <f>IF(Voorblad!$E$14=Rekenblad!$BL$865,Rekenblad!BD901,0)</f>
        <v>0</v>
      </c>
      <c r="BM901" s="37">
        <f>IF(Voorblad!$E$14=Rekenblad!$BL$865,Rekenblad!BE901,0)</f>
        <v>0</v>
      </c>
      <c r="BN901" s="37">
        <f>IF(Voorblad!$E$14=Rekenblad!$BL$865,Rekenblad!BF901,0)</f>
        <v>0</v>
      </c>
      <c r="BO901" s="37">
        <f>IF(Voorblad!$E$14=Rekenblad!$BL$865,Rekenblad!BG901,0)</f>
        <v>0</v>
      </c>
      <c r="BP901" s="37">
        <f>IF(Voorblad!$E$14=Rekenblad!$BL$865,Rekenblad!BH901,0)</f>
        <v>0</v>
      </c>
      <c r="BQ901" s="37">
        <f>IF(Voorblad!$E$14=Rekenblad!$BL$865,Rekenblad!BI901,0)</f>
        <v>0</v>
      </c>
    </row>
    <row r="902" spans="2:69" x14ac:dyDescent="0.25">
      <c r="B902">
        <f>'Data TREND'!$A$182</f>
        <v>45</v>
      </c>
      <c r="C902" s="37">
        <f>'Data TREND'!C182</f>
        <v>148.16030303720996</v>
      </c>
      <c r="D902" s="37">
        <f>'Data TREND'!D182</f>
        <v>206.53679168226611</v>
      </c>
      <c r="E902" s="37">
        <f>'Data TREND'!E182</f>
        <v>241.19444539298999</v>
      </c>
      <c r="F902" s="37">
        <f>'Data TREND'!F182</f>
        <v>595.91507774795059</v>
      </c>
      <c r="G902" s="37">
        <f>'Data TREND'!G182</f>
        <v>35.813553879876807</v>
      </c>
      <c r="H902" s="37">
        <f>'Data TREND'!H182</f>
        <v>14.742076122964148</v>
      </c>
      <c r="J902" s="37">
        <f t="shared" si="679"/>
        <v>148.16030303720996</v>
      </c>
      <c r="K902" s="37">
        <f t="shared" si="680"/>
        <v>206.53679168226611</v>
      </c>
      <c r="L902" s="37">
        <f t="shared" si="681"/>
        <v>241.19444539298999</v>
      </c>
      <c r="M902" s="37">
        <f t="shared" si="682"/>
        <v>595.91507774795059</v>
      </c>
      <c r="N902" s="37">
        <f t="shared" si="683"/>
        <v>35.813553879876807</v>
      </c>
      <c r="O902" s="37">
        <f t="shared" si="684"/>
        <v>14.742076122964148</v>
      </c>
      <c r="Q902">
        <f>'Data TREND'!$A$182</f>
        <v>45</v>
      </c>
      <c r="R902" s="37">
        <f>'Data TREND'!J182</f>
        <v>165.44500299643718</v>
      </c>
      <c r="S902" s="37">
        <f>'Data TREND'!K182</f>
        <v>206.99919342529603</v>
      </c>
      <c r="T902" s="37">
        <f>'Data TREND'!L182</f>
        <v>244.12107790011933</v>
      </c>
      <c r="U902" s="37">
        <f>'Data TREND'!M182</f>
        <v>616.59884007057246</v>
      </c>
      <c r="V902" s="37">
        <f>'Data TREND'!N182</f>
        <v>38.532476393451908</v>
      </c>
      <c r="W902" s="37">
        <f>'Data TREND'!O182</f>
        <v>15.693166730863407</v>
      </c>
      <c r="Y902" s="37">
        <f t="shared" si="685"/>
        <v>0</v>
      </c>
      <c r="Z902" s="37">
        <f t="shared" si="686"/>
        <v>0</v>
      </c>
      <c r="AA902" s="37">
        <f t="shared" si="687"/>
        <v>0</v>
      </c>
      <c r="AB902" s="37">
        <f t="shared" si="688"/>
        <v>0</v>
      </c>
      <c r="AC902" s="37">
        <f t="shared" si="689"/>
        <v>0</v>
      </c>
      <c r="AD902" s="37">
        <f t="shared" si="690"/>
        <v>0</v>
      </c>
      <c r="AF902">
        <f>'Data TREND'!$A$182</f>
        <v>45</v>
      </c>
      <c r="AG902" s="37">
        <f>'Data TREND'!Q182</f>
        <v>190.49493900073193</v>
      </c>
      <c r="AH902" s="37">
        <f>'Data TREND'!R182</f>
        <v>207.73794814783122</v>
      </c>
      <c r="AI902" s="37">
        <f>'Data TREND'!S182</f>
        <v>243.53542837271212</v>
      </c>
      <c r="AJ902" s="37">
        <f>'Data TREND'!T182</f>
        <v>641.7937582555943</v>
      </c>
      <c r="AK902" s="37">
        <f>'Data TREND'!U182</f>
        <v>40.957952140602998</v>
      </c>
      <c r="AL902" s="37">
        <f>'Data TREND'!V182</f>
        <v>16.695141689123805</v>
      </c>
      <c r="AN902" s="37">
        <f t="shared" si="691"/>
        <v>0</v>
      </c>
      <c r="AO902" s="37">
        <f t="shared" si="692"/>
        <v>0</v>
      </c>
      <c r="AP902" s="37">
        <f t="shared" si="693"/>
        <v>0</v>
      </c>
      <c r="AQ902" s="37">
        <f t="shared" si="694"/>
        <v>0</v>
      </c>
      <c r="AR902" s="37">
        <f t="shared" si="695"/>
        <v>0</v>
      </c>
      <c r="AS902" s="37">
        <f t="shared" si="696"/>
        <v>0</v>
      </c>
      <c r="AU902">
        <v>45</v>
      </c>
      <c r="AV902" s="37">
        <f t="shared" si="697"/>
        <v>148.16030303720996</v>
      </c>
      <c r="AW902" s="37">
        <f t="shared" si="698"/>
        <v>206.53679168226611</v>
      </c>
      <c r="AX902" s="37">
        <f t="shared" si="699"/>
        <v>241.19444539298999</v>
      </c>
      <c r="AY902" s="37">
        <f t="shared" si="700"/>
        <v>595.91507774795059</v>
      </c>
      <c r="AZ902" s="37">
        <f t="shared" si="701"/>
        <v>35.813553879876807</v>
      </c>
      <c r="BA902" s="37">
        <f t="shared" si="702"/>
        <v>14.742076122964148</v>
      </c>
      <c r="BC902">
        <v>45</v>
      </c>
      <c r="BD902" s="37">
        <f>IF(Voorblad!$E$10=Rekenblad!BC902,Rekenblad!AV902,0)</f>
        <v>0</v>
      </c>
      <c r="BE902" s="37">
        <f>IF(Voorblad!$E$10=Rekenblad!BC902,Rekenblad!AW902,0)</f>
        <v>0</v>
      </c>
      <c r="BF902" s="37">
        <f>IF(Voorblad!$E$10=Rekenblad!BC902,Rekenblad!AX902,0)</f>
        <v>0</v>
      </c>
      <c r="BG902" s="62">
        <f>IF(Voorblad!$E$10=Rekenblad!BC902,Rekenblad!AY902,0)</f>
        <v>0</v>
      </c>
      <c r="BH902" s="37">
        <f>IF(Voorblad!$E$10=Rekenblad!BC902,Rekenblad!AZ902,0)</f>
        <v>0</v>
      </c>
      <c r="BI902" s="37">
        <f>IF(Voorblad!$E$10=Rekenblad!BC902,Rekenblad!BA902,0)</f>
        <v>0</v>
      </c>
      <c r="BK902">
        <v>45</v>
      </c>
      <c r="BL902" s="37">
        <f>IF(Voorblad!$E$14=Rekenblad!$BL$865,Rekenblad!BD902,0)</f>
        <v>0</v>
      </c>
      <c r="BM902" s="37">
        <f>IF(Voorblad!$E$14=Rekenblad!$BL$865,Rekenblad!BE902,0)</f>
        <v>0</v>
      </c>
      <c r="BN902" s="37">
        <f>IF(Voorblad!$E$14=Rekenblad!$BL$865,Rekenblad!BF902,0)</f>
        <v>0</v>
      </c>
      <c r="BO902" s="37">
        <f>IF(Voorblad!$E$14=Rekenblad!$BL$865,Rekenblad!BG902,0)</f>
        <v>0</v>
      </c>
      <c r="BP902" s="37">
        <f>IF(Voorblad!$E$14=Rekenblad!$BL$865,Rekenblad!BH902,0)</f>
        <v>0</v>
      </c>
      <c r="BQ902" s="37">
        <f>IF(Voorblad!$E$14=Rekenblad!$BL$865,Rekenblad!BI902,0)</f>
        <v>0</v>
      </c>
    </row>
    <row r="903" spans="2:69" x14ac:dyDescent="0.25">
      <c r="B903">
        <f>'Data TREND'!$A$183</f>
        <v>46</v>
      </c>
      <c r="C903" s="37">
        <f>'Data TREND'!C183</f>
        <v>150.89187683912056</v>
      </c>
      <c r="D903" s="37">
        <f>'Data TREND'!D183</f>
        <v>210.7583807949338</v>
      </c>
      <c r="E903" s="37">
        <f>'Data TREND'!E183</f>
        <v>246.44645152323355</v>
      </c>
      <c r="F903" s="37">
        <f>'Data TREND'!F183</f>
        <v>608.12380601533732</v>
      </c>
      <c r="G903" s="37">
        <f>'Data TREND'!G183</f>
        <v>35.71068855256862</v>
      </c>
      <c r="H903" s="37">
        <f>'Data TREND'!H183</f>
        <v>14.702834227631998</v>
      </c>
      <c r="J903" s="37">
        <f t="shared" si="679"/>
        <v>150.89187683912056</v>
      </c>
      <c r="K903" s="37">
        <f t="shared" si="680"/>
        <v>210.7583807949338</v>
      </c>
      <c r="L903" s="37">
        <f t="shared" si="681"/>
        <v>246.44645152323355</v>
      </c>
      <c r="M903" s="37">
        <f t="shared" si="682"/>
        <v>608.12380601533732</v>
      </c>
      <c r="N903" s="37">
        <f t="shared" si="683"/>
        <v>35.71068855256862</v>
      </c>
      <c r="O903" s="37">
        <f t="shared" si="684"/>
        <v>14.702834227631998</v>
      </c>
      <c r="Q903">
        <f>'Data TREND'!$A$183</f>
        <v>46</v>
      </c>
      <c r="R903" s="37">
        <f>'Data TREND'!J183</f>
        <v>168.2004751804802</v>
      </c>
      <c r="S903" s="37">
        <f>'Data TREND'!K183</f>
        <v>211.20376433556876</v>
      </c>
      <c r="T903" s="37">
        <f>'Data TREND'!L183</f>
        <v>249.30035415210872</v>
      </c>
      <c r="U903" s="37">
        <f>'Data TREND'!M183</f>
        <v>628.74124903260417</v>
      </c>
      <c r="V903" s="37">
        <f>'Data TREND'!N183</f>
        <v>38.375511482245088</v>
      </c>
      <c r="W903" s="37">
        <f>'Data TREND'!O183</f>
        <v>15.632497565795237</v>
      </c>
      <c r="Y903" s="37">
        <f t="shared" si="685"/>
        <v>0</v>
      </c>
      <c r="Z903" s="37">
        <f t="shared" si="686"/>
        <v>0</v>
      </c>
      <c r="AA903" s="37">
        <f t="shared" si="687"/>
        <v>0</v>
      </c>
      <c r="AB903" s="37">
        <f t="shared" si="688"/>
        <v>0</v>
      </c>
      <c r="AC903" s="37">
        <f t="shared" si="689"/>
        <v>0</v>
      </c>
      <c r="AD903" s="37">
        <f t="shared" si="690"/>
        <v>0</v>
      </c>
      <c r="AF903">
        <f>'Data TREND'!$A$183</f>
        <v>46</v>
      </c>
      <c r="AG903" s="37">
        <f>'Data TREND'!Q183</f>
        <v>193.4360571495894</v>
      </c>
      <c r="AH903" s="37">
        <f>'Data TREND'!R183</f>
        <v>211.91721085880334</v>
      </c>
      <c r="AI903" s="37">
        <f>'Data TREND'!S183</f>
        <v>248.72087985529109</v>
      </c>
      <c r="AJ903" s="37">
        <f>'Data TREND'!T183</f>
        <v>654.10435412536606</v>
      </c>
      <c r="AK903" s="37">
        <f>'Data TREND'!U183</f>
        <v>40.762505573159856</v>
      </c>
      <c r="AL903" s="37">
        <f>'Data TREND'!V183</f>
        <v>16.61381874362705</v>
      </c>
      <c r="AN903" s="37">
        <f t="shared" si="691"/>
        <v>0</v>
      </c>
      <c r="AO903" s="37">
        <f t="shared" si="692"/>
        <v>0</v>
      </c>
      <c r="AP903" s="37">
        <f t="shared" si="693"/>
        <v>0</v>
      </c>
      <c r="AQ903" s="37">
        <f t="shared" si="694"/>
        <v>0</v>
      </c>
      <c r="AR903" s="37">
        <f t="shared" si="695"/>
        <v>0</v>
      </c>
      <c r="AS903" s="37">
        <f t="shared" si="696"/>
        <v>0</v>
      </c>
      <c r="AU903">
        <v>46</v>
      </c>
      <c r="AV903" s="37">
        <f t="shared" si="697"/>
        <v>150.89187683912056</v>
      </c>
      <c r="AW903" s="37">
        <f t="shared" si="698"/>
        <v>210.7583807949338</v>
      </c>
      <c r="AX903" s="37">
        <f t="shared" si="699"/>
        <v>246.44645152323355</v>
      </c>
      <c r="AY903" s="37">
        <f t="shared" si="700"/>
        <v>608.12380601533732</v>
      </c>
      <c r="AZ903" s="37">
        <f t="shared" si="701"/>
        <v>35.71068855256862</v>
      </c>
      <c r="BA903" s="37">
        <f t="shared" si="702"/>
        <v>14.702834227631998</v>
      </c>
      <c r="BC903">
        <v>46</v>
      </c>
      <c r="BD903" s="37">
        <f>IF(Voorblad!$E$10=Rekenblad!BC903,Rekenblad!AV903,0)</f>
        <v>0</v>
      </c>
      <c r="BE903" s="37">
        <f>IF(Voorblad!$E$10=Rekenblad!BC903,Rekenblad!AW903,0)</f>
        <v>0</v>
      </c>
      <c r="BF903" s="37">
        <f>IF(Voorblad!$E$10=Rekenblad!BC903,Rekenblad!AX903,0)</f>
        <v>0</v>
      </c>
      <c r="BG903" s="62">
        <f>IF(Voorblad!$E$10=Rekenblad!BC903,Rekenblad!AY903,0)</f>
        <v>0</v>
      </c>
      <c r="BH903" s="37">
        <f>IF(Voorblad!$E$10=Rekenblad!BC903,Rekenblad!AZ903,0)</f>
        <v>0</v>
      </c>
      <c r="BI903" s="37">
        <f>IF(Voorblad!$E$10=Rekenblad!BC903,Rekenblad!BA903,0)</f>
        <v>0</v>
      </c>
      <c r="BK903">
        <v>46</v>
      </c>
      <c r="BL903" s="37">
        <f>IF(Voorblad!$E$14=Rekenblad!$BL$865,Rekenblad!BD903,0)</f>
        <v>0</v>
      </c>
      <c r="BM903" s="37">
        <f>IF(Voorblad!$E$14=Rekenblad!$BL$865,Rekenblad!BE903,0)</f>
        <v>0</v>
      </c>
      <c r="BN903" s="37">
        <f>IF(Voorblad!$E$14=Rekenblad!$BL$865,Rekenblad!BF903,0)</f>
        <v>0</v>
      </c>
      <c r="BO903" s="37">
        <f>IF(Voorblad!$E$14=Rekenblad!$BL$865,Rekenblad!BG903,0)</f>
        <v>0</v>
      </c>
      <c r="BP903" s="37">
        <f>IF(Voorblad!$E$14=Rekenblad!$BL$865,Rekenblad!BH903,0)</f>
        <v>0</v>
      </c>
      <c r="BQ903" s="37">
        <f>IF(Voorblad!$E$14=Rekenblad!$BL$865,Rekenblad!BI903,0)</f>
        <v>0</v>
      </c>
    </row>
    <row r="904" spans="2:69" x14ac:dyDescent="0.25">
      <c r="B904">
        <f>'Data TREND'!$A$184</f>
        <v>47</v>
      </c>
      <c r="C904" s="37">
        <f>'Data TREND'!C184</f>
        <v>153.62345064103116</v>
      </c>
      <c r="D904" s="37">
        <f>'Data TREND'!D184</f>
        <v>214.97996990760146</v>
      </c>
      <c r="E904" s="37">
        <f>'Data TREND'!E184</f>
        <v>251.69845765347711</v>
      </c>
      <c r="F904" s="37">
        <f>'Data TREND'!F184</f>
        <v>620.33253428272405</v>
      </c>
      <c r="G904" s="37">
        <f>'Data TREND'!G184</f>
        <v>35.607823225260432</v>
      </c>
      <c r="H904" s="37">
        <f>'Data TREND'!H184</f>
        <v>14.663592332299846</v>
      </c>
      <c r="J904" s="37">
        <f t="shared" si="679"/>
        <v>153.62345064103116</v>
      </c>
      <c r="K904" s="37">
        <f t="shared" si="680"/>
        <v>214.97996990760146</v>
      </c>
      <c r="L904" s="37">
        <f t="shared" si="681"/>
        <v>251.69845765347711</v>
      </c>
      <c r="M904" s="37">
        <f t="shared" si="682"/>
        <v>620.33253428272405</v>
      </c>
      <c r="N904" s="37">
        <f t="shared" si="683"/>
        <v>35.607823225260432</v>
      </c>
      <c r="O904" s="37">
        <f t="shared" si="684"/>
        <v>14.663592332299846</v>
      </c>
      <c r="Q904">
        <f>'Data TREND'!$A$184</f>
        <v>47</v>
      </c>
      <c r="R904" s="37">
        <f>'Data TREND'!J184</f>
        <v>170.95594736452321</v>
      </c>
      <c r="S904" s="37">
        <f>'Data TREND'!K184</f>
        <v>215.40833524584147</v>
      </c>
      <c r="T904" s="37">
        <f>'Data TREND'!L184</f>
        <v>254.47963040409812</v>
      </c>
      <c r="U904" s="37">
        <f>'Data TREND'!M184</f>
        <v>640.883657994636</v>
      </c>
      <c r="V904" s="37">
        <f>'Data TREND'!N184</f>
        <v>38.21854657103826</v>
      </c>
      <c r="W904" s="37">
        <f>'Data TREND'!O184</f>
        <v>15.571828400727068</v>
      </c>
      <c r="Y904" s="37">
        <f t="shared" si="685"/>
        <v>0</v>
      </c>
      <c r="Z904" s="37">
        <f t="shared" si="686"/>
        <v>0</v>
      </c>
      <c r="AA904" s="37">
        <f t="shared" si="687"/>
        <v>0</v>
      </c>
      <c r="AB904" s="37">
        <f t="shared" si="688"/>
        <v>0</v>
      </c>
      <c r="AC904" s="37">
        <f t="shared" si="689"/>
        <v>0</v>
      </c>
      <c r="AD904" s="37">
        <f t="shared" si="690"/>
        <v>0</v>
      </c>
      <c r="AF904">
        <f>'Data TREND'!$A$184</f>
        <v>47</v>
      </c>
      <c r="AG904" s="37">
        <f>'Data TREND'!Q184</f>
        <v>196.37717529844687</v>
      </c>
      <c r="AH904" s="37">
        <f>'Data TREND'!R184</f>
        <v>216.09647356977547</v>
      </c>
      <c r="AI904" s="37">
        <f>'Data TREND'!S184</f>
        <v>253.90633133787009</v>
      </c>
      <c r="AJ904" s="37">
        <f>'Data TREND'!T184</f>
        <v>666.41494999513782</v>
      </c>
      <c r="AK904" s="37">
        <f>'Data TREND'!U184</f>
        <v>40.567059005716708</v>
      </c>
      <c r="AL904" s="37">
        <f>'Data TREND'!V184</f>
        <v>16.532495798130299</v>
      </c>
      <c r="AN904" s="37">
        <f t="shared" si="691"/>
        <v>0</v>
      </c>
      <c r="AO904" s="37">
        <f t="shared" si="692"/>
        <v>0</v>
      </c>
      <c r="AP904" s="37">
        <f t="shared" si="693"/>
        <v>0</v>
      </c>
      <c r="AQ904" s="37">
        <f t="shared" si="694"/>
        <v>0</v>
      </c>
      <c r="AR904" s="37">
        <f t="shared" si="695"/>
        <v>0</v>
      </c>
      <c r="AS904" s="37">
        <f t="shared" si="696"/>
        <v>0</v>
      </c>
      <c r="AU904">
        <v>47</v>
      </c>
      <c r="AV904" s="37">
        <f t="shared" si="697"/>
        <v>153.62345064103116</v>
      </c>
      <c r="AW904" s="37">
        <f t="shared" si="698"/>
        <v>214.97996990760146</v>
      </c>
      <c r="AX904" s="37">
        <f t="shared" si="699"/>
        <v>251.69845765347711</v>
      </c>
      <c r="AY904" s="37">
        <f t="shared" si="700"/>
        <v>620.33253428272405</v>
      </c>
      <c r="AZ904" s="37">
        <f t="shared" si="701"/>
        <v>35.607823225260432</v>
      </c>
      <c r="BA904" s="37">
        <f t="shared" si="702"/>
        <v>14.663592332299846</v>
      </c>
      <c r="BC904">
        <v>47</v>
      </c>
      <c r="BD904" s="37">
        <f>IF(Voorblad!$E$10=Rekenblad!BC904,Rekenblad!AV904,0)</f>
        <v>0</v>
      </c>
      <c r="BE904" s="37">
        <f>IF(Voorblad!$E$10=Rekenblad!BC904,Rekenblad!AW904,0)</f>
        <v>0</v>
      </c>
      <c r="BF904" s="37">
        <f>IF(Voorblad!$E$10=Rekenblad!BC904,Rekenblad!AX904,0)</f>
        <v>0</v>
      </c>
      <c r="BG904" s="62">
        <f>IF(Voorblad!$E$10=Rekenblad!BC904,Rekenblad!AY904,0)</f>
        <v>0</v>
      </c>
      <c r="BH904" s="37">
        <f>IF(Voorblad!$E$10=Rekenblad!BC904,Rekenblad!AZ904,0)</f>
        <v>0</v>
      </c>
      <c r="BI904" s="37">
        <f>IF(Voorblad!$E$10=Rekenblad!BC904,Rekenblad!BA904,0)</f>
        <v>0</v>
      </c>
      <c r="BK904">
        <v>47</v>
      </c>
      <c r="BL904" s="37">
        <f>IF(Voorblad!$E$14=Rekenblad!$BL$865,Rekenblad!BD904,0)</f>
        <v>0</v>
      </c>
      <c r="BM904" s="37">
        <f>IF(Voorblad!$E$14=Rekenblad!$BL$865,Rekenblad!BE904,0)</f>
        <v>0</v>
      </c>
      <c r="BN904" s="37">
        <f>IF(Voorblad!$E$14=Rekenblad!$BL$865,Rekenblad!BF904,0)</f>
        <v>0</v>
      </c>
      <c r="BO904" s="37">
        <f>IF(Voorblad!$E$14=Rekenblad!$BL$865,Rekenblad!BG904,0)</f>
        <v>0</v>
      </c>
      <c r="BP904" s="37">
        <f>IF(Voorblad!$E$14=Rekenblad!$BL$865,Rekenblad!BH904,0)</f>
        <v>0</v>
      </c>
      <c r="BQ904" s="37">
        <f>IF(Voorblad!$E$14=Rekenblad!$BL$865,Rekenblad!BI904,0)</f>
        <v>0</v>
      </c>
    </row>
    <row r="905" spans="2:69" x14ac:dyDescent="0.25">
      <c r="B905">
        <f>'Data TREND'!$A$185</f>
        <v>48</v>
      </c>
      <c r="C905" s="37">
        <f>'Data TREND'!C185</f>
        <v>156.35502444294173</v>
      </c>
      <c r="D905" s="37">
        <f>'Data TREND'!D185</f>
        <v>219.20155902026912</v>
      </c>
      <c r="E905" s="37">
        <f>'Data TREND'!E185</f>
        <v>256.95046378372069</v>
      </c>
      <c r="F905" s="37">
        <f>'Data TREND'!F185</f>
        <v>632.54126255011079</v>
      </c>
      <c r="G905" s="37">
        <f>'Data TREND'!G185</f>
        <v>35.504957897952245</v>
      </c>
      <c r="H905" s="37">
        <f>'Data TREND'!H185</f>
        <v>14.624350436967694</v>
      </c>
      <c r="J905" s="37">
        <f t="shared" si="679"/>
        <v>156.35502444294173</v>
      </c>
      <c r="K905" s="37">
        <f t="shared" si="680"/>
        <v>219.20155902026912</v>
      </c>
      <c r="L905" s="37">
        <f t="shared" si="681"/>
        <v>256.95046378372069</v>
      </c>
      <c r="M905" s="37">
        <f t="shared" si="682"/>
        <v>632.54126255011079</v>
      </c>
      <c r="N905" s="37">
        <f t="shared" si="683"/>
        <v>35.504957897952245</v>
      </c>
      <c r="O905" s="37">
        <f t="shared" si="684"/>
        <v>14.624350436967694</v>
      </c>
      <c r="Q905">
        <f>'Data TREND'!$A$185</f>
        <v>48</v>
      </c>
      <c r="R905" s="37">
        <f>'Data TREND'!J185</f>
        <v>173.71141954856623</v>
      </c>
      <c r="S905" s="37">
        <f>'Data TREND'!K185</f>
        <v>219.61290615611418</v>
      </c>
      <c r="T905" s="37">
        <f>'Data TREND'!L185</f>
        <v>259.65890665608754</v>
      </c>
      <c r="U905" s="37">
        <f>'Data TREND'!M185</f>
        <v>653.02606695666771</v>
      </c>
      <c r="V905" s="37">
        <f>'Data TREND'!N185</f>
        <v>38.06158165983144</v>
      </c>
      <c r="W905" s="37">
        <f>'Data TREND'!O185</f>
        <v>15.511159235658898</v>
      </c>
      <c r="Y905" s="37">
        <f t="shared" si="685"/>
        <v>0</v>
      </c>
      <c r="Z905" s="37">
        <f t="shared" si="686"/>
        <v>0</v>
      </c>
      <c r="AA905" s="37">
        <f t="shared" si="687"/>
        <v>0</v>
      </c>
      <c r="AB905" s="37">
        <f t="shared" si="688"/>
        <v>0</v>
      </c>
      <c r="AC905" s="37">
        <f t="shared" si="689"/>
        <v>0</v>
      </c>
      <c r="AD905" s="37">
        <f t="shared" si="690"/>
        <v>0</v>
      </c>
      <c r="AF905">
        <f>'Data TREND'!$A$185</f>
        <v>48</v>
      </c>
      <c r="AG905" s="37">
        <f>'Data TREND'!Q185</f>
        <v>199.31829344730434</v>
      </c>
      <c r="AH905" s="37">
        <f>'Data TREND'!R185</f>
        <v>220.27573628074759</v>
      </c>
      <c r="AI905" s="37">
        <f>'Data TREND'!S185</f>
        <v>259.09178282044905</v>
      </c>
      <c r="AJ905" s="37">
        <f>'Data TREND'!T185</f>
        <v>678.72554586490958</v>
      </c>
      <c r="AK905" s="37">
        <f>'Data TREND'!U185</f>
        <v>40.371612438273566</v>
      </c>
      <c r="AL905" s="37">
        <f>'Data TREND'!V185</f>
        <v>16.451172852633544</v>
      </c>
      <c r="AN905" s="37">
        <f t="shared" si="691"/>
        <v>0</v>
      </c>
      <c r="AO905" s="37">
        <f t="shared" si="692"/>
        <v>0</v>
      </c>
      <c r="AP905" s="37">
        <f t="shared" si="693"/>
        <v>0</v>
      </c>
      <c r="AQ905" s="37">
        <f t="shared" si="694"/>
        <v>0</v>
      </c>
      <c r="AR905" s="37">
        <f t="shared" si="695"/>
        <v>0</v>
      </c>
      <c r="AS905" s="37">
        <f t="shared" si="696"/>
        <v>0</v>
      </c>
      <c r="AU905">
        <v>48</v>
      </c>
      <c r="AV905" s="37">
        <f t="shared" si="697"/>
        <v>156.35502444294173</v>
      </c>
      <c r="AW905" s="37">
        <f t="shared" si="698"/>
        <v>219.20155902026912</v>
      </c>
      <c r="AX905" s="37">
        <f t="shared" si="699"/>
        <v>256.95046378372069</v>
      </c>
      <c r="AY905" s="37">
        <f t="shared" si="700"/>
        <v>632.54126255011079</v>
      </c>
      <c r="AZ905" s="37">
        <f t="shared" si="701"/>
        <v>35.504957897952245</v>
      </c>
      <c r="BA905" s="37">
        <f t="shared" si="702"/>
        <v>14.624350436967694</v>
      </c>
      <c r="BC905">
        <v>48</v>
      </c>
      <c r="BD905" s="37">
        <f>IF(Voorblad!$E$10=Rekenblad!BC905,Rekenblad!AV905,0)</f>
        <v>0</v>
      </c>
      <c r="BE905" s="37">
        <f>IF(Voorblad!$E$10=Rekenblad!BC905,Rekenblad!AW905,0)</f>
        <v>0</v>
      </c>
      <c r="BF905" s="37">
        <f>IF(Voorblad!$E$10=Rekenblad!BC905,Rekenblad!AX905,0)</f>
        <v>0</v>
      </c>
      <c r="BG905" s="62">
        <f>IF(Voorblad!$E$10=Rekenblad!BC905,Rekenblad!AY905,0)</f>
        <v>0</v>
      </c>
      <c r="BH905" s="37">
        <f>IF(Voorblad!$E$10=Rekenblad!BC905,Rekenblad!AZ905,0)</f>
        <v>0</v>
      </c>
      <c r="BI905" s="37">
        <f>IF(Voorblad!$E$10=Rekenblad!BC905,Rekenblad!BA905,0)</f>
        <v>0</v>
      </c>
      <c r="BK905">
        <v>48</v>
      </c>
      <c r="BL905" s="37">
        <f>IF(Voorblad!$E$14=Rekenblad!$BL$865,Rekenblad!BD905,0)</f>
        <v>0</v>
      </c>
      <c r="BM905" s="37">
        <f>IF(Voorblad!$E$14=Rekenblad!$BL$865,Rekenblad!BE905,0)</f>
        <v>0</v>
      </c>
      <c r="BN905" s="37">
        <f>IF(Voorblad!$E$14=Rekenblad!$BL$865,Rekenblad!BF905,0)</f>
        <v>0</v>
      </c>
      <c r="BO905" s="37">
        <f>IF(Voorblad!$E$14=Rekenblad!$BL$865,Rekenblad!BG905,0)</f>
        <v>0</v>
      </c>
      <c r="BP905" s="37">
        <f>IF(Voorblad!$E$14=Rekenblad!$BL$865,Rekenblad!BH905,0)</f>
        <v>0</v>
      </c>
      <c r="BQ905" s="37">
        <f>IF(Voorblad!$E$14=Rekenblad!$BL$865,Rekenblad!BI905,0)</f>
        <v>0</v>
      </c>
    </row>
    <row r="906" spans="2:69" x14ac:dyDescent="0.25">
      <c r="B906">
        <f>'Data TREND'!$A$186</f>
        <v>49</v>
      </c>
      <c r="C906" s="37">
        <f>'Data TREND'!C186</f>
        <v>159.08659824485233</v>
      </c>
      <c r="D906" s="37">
        <f>'Data TREND'!D186</f>
        <v>223.42314813293677</v>
      </c>
      <c r="E906" s="37">
        <f>'Data TREND'!E186</f>
        <v>262.20246991396425</v>
      </c>
      <c r="F906" s="37">
        <f>'Data TREND'!F186</f>
        <v>644.74999081749752</v>
      </c>
      <c r="G906" s="37">
        <f>'Data TREND'!G186</f>
        <v>35.402092570644058</v>
      </c>
      <c r="H906" s="37">
        <f>'Data TREND'!H186</f>
        <v>14.585108541635542</v>
      </c>
      <c r="J906" s="37">
        <f t="shared" si="679"/>
        <v>159.08659824485233</v>
      </c>
      <c r="K906" s="37">
        <f t="shared" si="680"/>
        <v>223.42314813293677</v>
      </c>
      <c r="L906" s="37">
        <f t="shared" si="681"/>
        <v>262.20246991396425</v>
      </c>
      <c r="M906" s="37">
        <f t="shared" si="682"/>
        <v>644.74999081749752</v>
      </c>
      <c r="N906" s="37">
        <f t="shared" si="683"/>
        <v>35.402092570644058</v>
      </c>
      <c r="O906" s="37">
        <f t="shared" si="684"/>
        <v>14.585108541635542</v>
      </c>
      <c r="Q906">
        <f>'Data TREND'!$A$186</f>
        <v>49</v>
      </c>
      <c r="R906" s="37">
        <f>'Data TREND'!J186</f>
        <v>176.46689173260924</v>
      </c>
      <c r="S906" s="37">
        <f>'Data TREND'!K186</f>
        <v>223.81747706638689</v>
      </c>
      <c r="T906" s="37">
        <f>'Data TREND'!L186</f>
        <v>264.83818290807687</v>
      </c>
      <c r="U906" s="37">
        <f>'Data TREND'!M186</f>
        <v>665.16847591869953</v>
      </c>
      <c r="V906" s="37">
        <f>'Data TREND'!N186</f>
        <v>37.904616748624612</v>
      </c>
      <c r="W906" s="37">
        <f>'Data TREND'!O186</f>
        <v>15.450490070590728</v>
      </c>
      <c r="Y906" s="37">
        <f t="shared" si="685"/>
        <v>0</v>
      </c>
      <c r="Z906" s="37">
        <f t="shared" si="686"/>
        <v>0</v>
      </c>
      <c r="AA906" s="37">
        <f t="shared" si="687"/>
        <v>0</v>
      </c>
      <c r="AB906" s="37">
        <f t="shared" si="688"/>
        <v>0</v>
      </c>
      <c r="AC906" s="37">
        <f t="shared" si="689"/>
        <v>0</v>
      </c>
      <c r="AD906" s="37">
        <f t="shared" si="690"/>
        <v>0</v>
      </c>
      <c r="AF906">
        <f>'Data TREND'!$A$186</f>
        <v>49</v>
      </c>
      <c r="AG906" s="37">
        <f>'Data TREND'!Q186</f>
        <v>202.25941159616181</v>
      </c>
      <c r="AH906" s="37">
        <f>'Data TREND'!R186</f>
        <v>224.45499899171972</v>
      </c>
      <c r="AI906" s="37">
        <f>'Data TREND'!S186</f>
        <v>264.27723430302802</v>
      </c>
      <c r="AJ906" s="37">
        <f>'Data TREND'!T186</f>
        <v>691.03614173468134</v>
      </c>
      <c r="AK906" s="37">
        <f>'Data TREND'!U186</f>
        <v>40.176165870830424</v>
      </c>
      <c r="AL906" s="37">
        <f>'Data TREND'!V186</f>
        <v>16.369849907136793</v>
      </c>
      <c r="AN906" s="37">
        <f t="shared" si="691"/>
        <v>0</v>
      </c>
      <c r="AO906" s="37">
        <f t="shared" si="692"/>
        <v>0</v>
      </c>
      <c r="AP906" s="37">
        <f t="shared" si="693"/>
        <v>0</v>
      </c>
      <c r="AQ906" s="37">
        <f t="shared" si="694"/>
        <v>0</v>
      </c>
      <c r="AR906" s="37">
        <f t="shared" si="695"/>
        <v>0</v>
      </c>
      <c r="AS906" s="37">
        <f t="shared" si="696"/>
        <v>0</v>
      </c>
      <c r="AU906">
        <v>49</v>
      </c>
      <c r="AV906" s="37">
        <f t="shared" si="697"/>
        <v>159.08659824485233</v>
      </c>
      <c r="AW906" s="37">
        <f t="shared" si="698"/>
        <v>223.42314813293677</v>
      </c>
      <c r="AX906" s="37">
        <f t="shared" si="699"/>
        <v>262.20246991396425</v>
      </c>
      <c r="AY906" s="37">
        <f t="shared" si="700"/>
        <v>644.74999081749752</v>
      </c>
      <c r="AZ906" s="37">
        <f t="shared" si="701"/>
        <v>35.402092570644058</v>
      </c>
      <c r="BA906" s="37">
        <f t="shared" si="702"/>
        <v>14.585108541635542</v>
      </c>
      <c r="BC906">
        <v>49</v>
      </c>
      <c r="BD906" s="37">
        <f>IF(Voorblad!$E$10=Rekenblad!BC906,Rekenblad!AV906,0)</f>
        <v>0</v>
      </c>
      <c r="BE906" s="37">
        <f>IF(Voorblad!$E$10=Rekenblad!BC906,Rekenblad!AW906,0)</f>
        <v>0</v>
      </c>
      <c r="BF906" s="37">
        <f>IF(Voorblad!$E$10=Rekenblad!BC906,Rekenblad!AX906,0)</f>
        <v>0</v>
      </c>
      <c r="BG906" s="62">
        <f>IF(Voorblad!$E$10=Rekenblad!BC906,Rekenblad!AY906,0)</f>
        <v>0</v>
      </c>
      <c r="BH906" s="37">
        <f>IF(Voorblad!$E$10=Rekenblad!BC906,Rekenblad!AZ906,0)</f>
        <v>0</v>
      </c>
      <c r="BI906" s="37">
        <f>IF(Voorblad!$E$10=Rekenblad!BC906,Rekenblad!BA906,0)</f>
        <v>0</v>
      </c>
      <c r="BK906">
        <v>49</v>
      </c>
      <c r="BL906" s="37">
        <f>IF(Voorblad!$E$14=Rekenblad!$BL$865,Rekenblad!BD906,0)</f>
        <v>0</v>
      </c>
      <c r="BM906" s="37">
        <f>IF(Voorblad!$E$14=Rekenblad!$BL$865,Rekenblad!BE906,0)</f>
        <v>0</v>
      </c>
      <c r="BN906" s="37">
        <f>IF(Voorblad!$E$14=Rekenblad!$BL$865,Rekenblad!BF906,0)</f>
        <v>0</v>
      </c>
      <c r="BO906" s="37">
        <f>IF(Voorblad!$E$14=Rekenblad!$BL$865,Rekenblad!BG906,0)</f>
        <v>0</v>
      </c>
      <c r="BP906" s="37">
        <f>IF(Voorblad!$E$14=Rekenblad!$BL$865,Rekenblad!BH906,0)</f>
        <v>0</v>
      </c>
      <c r="BQ906" s="37">
        <f>IF(Voorblad!$E$14=Rekenblad!$BL$865,Rekenblad!BI906,0)</f>
        <v>0</v>
      </c>
    </row>
    <row r="907" spans="2:69" x14ac:dyDescent="0.25">
      <c r="B907">
        <f>'Data TREND'!$A$187</f>
        <v>50</v>
      </c>
      <c r="C907" s="37">
        <f>'Data TREND'!C187</f>
        <v>161.81817204676292</v>
      </c>
      <c r="D907" s="37">
        <f>'Data TREND'!D187</f>
        <v>227.64473724560443</v>
      </c>
      <c r="E907" s="37">
        <f>'Data TREND'!E187</f>
        <v>267.45447604420781</v>
      </c>
      <c r="F907" s="37">
        <f>'Data TREND'!F187</f>
        <v>656.95871908488425</v>
      </c>
      <c r="G907" s="37">
        <f>'Data TREND'!G187</f>
        <v>35.299227243335878</v>
      </c>
      <c r="H907" s="37">
        <f>'Data TREND'!H187</f>
        <v>14.545866646303391</v>
      </c>
      <c r="J907" s="37">
        <f t="shared" si="679"/>
        <v>161.81817204676292</v>
      </c>
      <c r="K907" s="37">
        <f t="shared" si="680"/>
        <v>227.64473724560443</v>
      </c>
      <c r="L907" s="37">
        <f t="shared" si="681"/>
        <v>267.45447604420781</v>
      </c>
      <c r="M907" s="37">
        <f t="shared" si="682"/>
        <v>656.95871908488425</v>
      </c>
      <c r="N907" s="37">
        <f t="shared" si="683"/>
        <v>35.299227243335878</v>
      </c>
      <c r="O907" s="37">
        <f t="shared" si="684"/>
        <v>14.545866646303391</v>
      </c>
      <c r="Q907">
        <f>'Data TREND'!$A$187</f>
        <v>50</v>
      </c>
      <c r="R907" s="37">
        <f>'Data TREND'!J187</f>
        <v>179.22236391665226</v>
      </c>
      <c r="S907" s="37">
        <f>'Data TREND'!K187</f>
        <v>228.02204797665959</v>
      </c>
      <c r="T907" s="37">
        <f>'Data TREND'!L187</f>
        <v>270.01745916006627</v>
      </c>
      <c r="U907" s="37">
        <f>'Data TREND'!M187</f>
        <v>677.31088488073124</v>
      </c>
      <c r="V907" s="37">
        <f>'Data TREND'!N187</f>
        <v>37.747651837417791</v>
      </c>
      <c r="W907" s="37">
        <f>'Data TREND'!O187</f>
        <v>15.389820905522559</v>
      </c>
      <c r="Y907" s="37">
        <f t="shared" si="685"/>
        <v>0</v>
      </c>
      <c r="Z907" s="37">
        <f t="shared" si="686"/>
        <v>0</v>
      </c>
      <c r="AA907" s="37">
        <f t="shared" si="687"/>
        <v>0</v>
      </c>
      <c r="AB907" s="37">
        <f t="shared" si="688"/>
        <v>0</v>
      </c>
      <c r="AC907" s="37">
        <f t="shared" si="689"/>
        <v>0</v>
      </c>
      <c r="AD907" s="37">
        <f t="shared" si="690"/>
        <v>0</v>
      </c>
      <c r="AF907">
        <f>'Data TREND'!$A$187</f>
        <v>50</v>
      </c>
      <c r="AG907" s="37">
        <f>'Data TREND'!Q187</f>
        <v>205.20052974501928</v>
      </c>
      <c r="AH907" s="37">
        <f>'Data TREND'!R187</f>
        <v>228.63426170269184</v>
      </c>
      <c r="AI907" s="37">
        <f>'Data TREND'!S187</f>
        <v>269.46268578560699</v>
      </c>
      <c r="AJ907" s="37">
        <f>'Data TREND'!T187</f>
        <v>703.3467376044531</v>
      </c>
      <c r="AK907" s="37">
        <f>'Data TREND'!U187</f>
        <v>39.980719303387282</v>
      </c>
      <c r="AL907" s="37">
        <f>'Data TREND'!V187</f>
        <v>16.288526961640038</v>
      </c>
      <c r="AN907" s="37">
        <f t="shared" si="691"/>
        <v>0</v>
      </c>
      <c r="AO907" s="37">
        <f t="shared" si="692"/>
        <v>0</v>
      </c>
      <c r="AP907" s="37">
        <f t="shared" si="693"/>
        <v>0</v>
      </c>
      <c r="AQ907" s="37">
        <f t="shared" si="694"/>
        <v>0</v>
      </c>
      <c r="AR907" s="37">
        <f t="shared" si="695"/>
        <v>0</v>
      </c>
      <c r="AS907" s="37">
        <f t="shared" si="696"/>
        <v>0</v>
      </c>
      <c r="AU907">
        <v>50</v>
      </c>
      <c r="AV907" s="37">
        <f t="shared" si="697"/>
        <v>161.81817204676292</v>
      </c>
      <c r="AW907" s="37">
        <f t="shared" si="698"/>
        <v>227.64473724560443</v>
      </c>
      <c r="AX907" s="37">
        <f t="shared" si="699"/>
        <v>267.45447604420781</v>
      </c>
      <c r="AY907" s="37">
        <f t="shared" si="700"/>
        <v>656.95871908488425</v>
      </c>
      <c r="AZ907" s="37">
        <f t="shared" si="701"/>
        <v>35.299227243335878</v>
      </c>
      <c r="BA907" s="37">
        <f t="shared" si="702"/>
        <v>14.545866646303391</v>
      </c>
      <c r="BC907">
        <v>50</v>
      </c>
      <c r="BD907" s="37">
        <f>IF(Voorblad!$E$10=Rekenblad!BC907,Rekenblad!AV907,0)</f>
        <v>0</v>
      </c>
      <c r="BE907" s="37">
        <f>IF(Voorblad!$E$10=Rekenblad!BC907,Rekenblad!AW907,0)</f>
        <v>0</v>
      </c>
      <c r="BF907" s="37">
        <f>IF(Voorblad!$E$10=Rekenblad!BC907,Rekenblad!AX907,0)</f>
        <v>0</v>
      </c>
      <c r="BG907" s="62">
        <f>IF(Voorblad!$E$10=Rekenblad!BC907,Rekenblad!AY907,0)</f>
        <v>0</v>
      </c>
      <c r="BH907" s="37">
        <f>IF(Voorblad!$E$10=Rekenblad!BC907,Rekenblad!AZ907,0)</f>
        <v>0</v>
      </c>
      <c r="BI907" s="37">
        <f>IF(Voorblad!$E$10=Rekenblad!BC907,Rekenblad!BA907,0)</f>
        <v>0</v>
      </c>
      <c r="BK907">
        <v>50</v>
      </c>
      <c r="BL907" s="37">
        <f>IF(Voorblad!$E$14=Rekenblad!$BL$865,Rekenblad!BD907,0)</f>
        <v>0</v>
      </c>
      <c r="BM907" s="37">
        <f>IF(Voorblad!$E$14=Rekenblad!$BL$865,Rekenblad!BE907,0)</f>
        <v>0</v>
      </c>
      <c r="BN907" s="37">
        <f>IF(Voorblad!$E$14=Rekenblad!$BL$865,Rekenblad!BF907,0)</f>
        <v>0</v>
      </c>
      <c r="BO907" s="37">
        <f>IF(Voorblad!$E$14=Rekenblad!$BL$865,Rekenblad!BG907,0)</f>
        <v>0</v>
      </c>
      <c r="BP907" s="37">
        <f>IF(Voorblad!$E$14=Rekenblad!$BL$865,Rekenblad!BH907,0)</f>
        <v>0</v>
      </c>
      <c r="BQ907" s="37">
        <f>IF(Voorblad!$E$14=Rekenblad!$BL$865,Rekenblad!BI907,0)</f>
        <v>0</v>
      </c>
    </row>
    <row r="908" spans="2:69" x14ac:dyDescent="0.25">
      <c r="B908">
        <f>'Data TREND'!$A$188</f>
        <v>51</v>
      </c>
      <c r="C908" s="37">
        <f>'Data TREND'!C188</f>
        <v>164.5497458486735</v>
      </c>
      <c r="D908" s="37">
        <f>'Data TREND'!D188</f>
        <v>231.86632635827212</v>
      </c>
      <c r="E908" s="37">
        <f>'Data TREND'!E188</f>
        <v>272.70648217445137</v>
      </c>
      <c r="F908" s="37">
        <f>'Data TREND'!F188</f>
        <v>669.1674473522711</v>
      </c>
      <c r="G908" s="37">
        <f>'Data TREND'!G188</f>
        <v>35.196361916027691</v>
      </c>
      <c r="H908" s="37">
        <f>'Data TREND'!H188</f>
        <v>14.506624750971239</v>
      </c>
      <c r="J908" s="37">
        <f t="shared" si="679"/>
        <v>164.5497458486735</v>
      </c>
      <c r="K908" s="37">
        <f t="shared" si="680"/>
        <v>231.86632635827212</v>
      </c>
      <c r="L908" s="37">
        <f t="shared" si="681"/>
        <v>272.70648217445137</v>
      </c>
      <c r="M908" s="37">
        <f t="shared" si="682"/>
        <v>669.1674473522711</v>
      </c>
      <c r="N908" s="37">
        <f t="shared" si="683"/>
        <v>35.196361916027691</v>
      </c>
      <c r="O908" s="37">
        <f t="shared" si="684"/>
        <v>14.506624750971239</v>
      </c>
      <c r="Q908">
        <f>'Data TREND'!$A$188</f>
        <v>51</v>
      </c>
      <c r="R908" s="37">
        <f>'Data TREND'!J188</f>
        <v>181.97783610069527</v>
      </c>
      <c r="S908" s="37">
        <f>'Data TREND'!K188</f>
        <v>232.22661888693233</v>
      </c>
      <c r="T908" s="37">
        <f>'Data TREND'!L188</f>
        <v>275.19673541205566</v>
      </c>
      <c r="U908" s="37">
        <f>'Data TREND'!M188</f>
        <v>689.45329384276306</v>
      </c>
      <c r="V908" s="37">
        <f>'Data TREND'!N188</f>
        <v>37.590686926210964</v>
      </c>
      <c r="W908" s="37">
        <f>'Data TREND'!O188</f>
        <v>15.329151740454389</v>
      </c>
      <c r="Y908" s="37">
        <f t="shared" si="685"/>
        <v>0</v>
      </c>
      <c r="Z908" s="37">
        <f t="shared" si="686"/>
        <v>0</v>
      </c>
      <c r="AA908" s="37">
        <f t="shared" si="687"/>
        <v>0</v>
      </c>
      <c r="AB908" s="37">
        <f t="shared" si="688"/>
        <v>0</v>
      </c>
      <c r="AC908" s="37">
        <f t="shared" si="689"/>
        <v>0</v>
      </c>
      <c r="AD908" s="37">
        <f t="shared" si="690"/>
        <v>0</v>
      </c>
      <c r="AF908">
        <f>'Data TREND'!$A$188</f>
        <v>51</v>
      </c>
      <c r="AG908" s="37">
        <f>'Data TREND'!Q188</f>
        <v>208.14164789387675</v>
      </c>
      <c r="AH908" s="37">
        <f>'Data TREND'!R188</f>
        <v>232.81352441366397</v>
      </c>
      <c r="AI908" s="37">
        <f>'Data TREND'!S188</f>
        <v>274.64813726818602</v>
      </c>
      <c r="AJ908" s="37">
        <f>'Data TREND'!T188</f>
        <v>715.65733347422486</v>
      </c>
      <c r="AK908" s="37">
        <f>'Data TREND'!U188</f>
        <v>39.78527273594414</v>
      </c>
      <c r="AL908" s="37">
        <f>'Data TREND'!V188</f>
        <v>16.207204016143287</v>
      </c>
      <c r="AN908" s="37">
        <f t="shared" si="691"/>
        <v>0</v>
      </c>
      <c r="AO908" s="37">
        <f t="shared" si="692"/>
        <v>0</v>
      </c>
      <c r="AP908" s="37">
        <f t="shared" si="693"/>
        <v>0</v>
      </c>
      <c r="AQ908" s="37">
        <f t="shared" si="694"/>
        <v>0</v>
      </c>
      <c r="AR908" s="37">
        <f t="shared" si="695"/>
        <v>0</v>
      </c>
      <c r="AS908" s="37">
        <f t="shared" si="696"/>
        <v>0</v>
      </c>
      <c r="AU908">
        <v>51</v>
      </c>
      <c r="AV908" s="37">
        <f t="shared" si="697"/>
        <v>164.5497458486735</v>
      </c>
      <c r="AW908" s="37">
        <f t="shared" si="698"/>
        <v>231.86632635827212</v>
      </c>
      <c r="AX908" s="37">
        <f t="shared" si="699"/>
        <v>272.70648217445137</v>
      </c>
      <c r="AY908" s="37">
        <f t="shared" si="700"/>
        <v>669.1674473522711</v>
      </c>
      <c r="AZ908" s="37">
        <f t="shared" si="701"/>
        <v>35.196361916027691</v>
      </c>
      <c r="BA908" s="37">
        <f t="shared" si="702"/>
        <v>14.506624750971239</v>
      </c>
      <c r="BC908">
        <v>51</v>
      </c>
      <c r="BD908" s="37">
        <f>IF(Voorblad!$E$10=Rekenblad!BC908,Rekenblad!AV908,0)</f>
        <v>0</v>
      </c>
      <c r="BE908" s="37">
        <f>IF(Voorblad!$E$10=Rekenblad!BC908,Rekenblad!AW908,0)</f>
        <v>0</v>
      </c>
      <c r="BF908" s="37">
        <f>IF(Voorblad!$E$10=Rekenblad!BC908,Rekenblad!AX908,0)</f>
        <v>0</v>
      </c>
      <c r="BG908" s="62">
        <f>IF(Voorblad!$E$10=Rekenblad!BC908,Rekenblad!AY908,0)</f>
        <v>0</v>
      </c>
      <c r="BH908" s="37">
        <f>IF(Voorblad!$E$10=Rekenblad!BC908,Rekenblad!AZ908,0)</f>
        <v>0</v>
      </c>
      <c r="BI908" s="37">
        <f>IF(Voorblad!$E$10=Rekenblad!BC908,Rekenblad!BA908,0)</f>
        <v>0</v>
      </c>
      <c r="BK908">
        <v>51</v>
      </c>
      <c r="BL908" s="37">
        <f>IF(Voorblad!$E$14=Rekenblad!$BL$865,Rekenblad!BD908,0)</f>
        <v>0</v>
      </c>
      <c r="BM908" s="37">
        <f>IF(Voorblad!$E$14=Rekenblad!$BL$865,Rekenblad!BE908,0)</f>
        <v>0</v>
      </c>
      <c r="BN908" s="37">
        <f>IF(Voorblad!$E$14=Rekenblad!$BL$865,Rekenblad!BF908,0)</f>
        <v>0</v>
      </c>
      <c r="BO908" s="37">
        <f>IF(Voorblad!$E$14=Rekenblad!$BL$865,Rekenblad!BG908,0)</f>
        <v>0</v>
      </c>
      <c r="BP908" s="37">
        <f>IF(Voorblad!$E$14=Rekenblad!$BL$865,Rekenblad!BH908,0)</f>
        <v>0</v>
      </c>
      <c r="BQ908" s="37">
        <f>IF(Voorblad!$E$14=Rekenblad!$BL$865,Rekenblad!BI908,0)</f>
        <v>0</v>
      </c>
    </row>
    <row r="909" spans="2:69" x14ac:dyDescent="0.25">
      <c r="B909">
        <f>'Data TREND'!$A$189</f>
        <v>52</v>
      </c>
      <c r="C909" s="37">
        <f>'Data TREND'!C189</f>
        <v>167.28131965058409</v>
      </c>
      <c r="D909" s="37">
        <f>'Data TREND'!D189</f>
        <v>236.08791547093978</v>
      </c>
      <c r="E909" s="37">
        <f>'Data TREND'!E189</f>
        <v>277.95848830469492</v>
      </c>
      <c r="F909" s="37">
        <f>'Data TREND'!F189</f>
        <v>681.37617561965783</v>
      </c>
      <c r="G909" s="37">
        <f>'Data TREND'!G189</f>
        <v>35.093496588719503</v>
      </c>
      <c r="H909" s="37">
        <f>'Data TREND'!H189</f>
        <v>14.467382855639087</v>
      </c>
      <c r="J909" s="37">
        <f t="shared" si="679"/>
        <v>167.28131965058409</v>
      </c>
      <c r="K909" s="37">
        <f t="shared" si="680"/>
        <v>236.08791547093978</v>
      </c>
      <c r="L909" s="37">
        <f t="shared" si="681"/>
        <v>277.95848830469492</v>
      </c>
      <c r="M909" s="37">
        <f t="shared" si="682"/>
        <v>681.37617561965783</v>
      </c>
      <c r="N909" s="37">
        <f t="shared" si="683"/>
        <v>35.093496588719503</v>
      </c>
      <c r="O909" s="37">
        <f t="shared" si="684"/>
        <v>14.467382855639087</v>
      </c>
      <c r="Q909">
        <f>'Data TREND'!$A$189</f>
        <v>52</v>
      </c>
      <c r="R909" s="37">
        <f>'Data TREND'!J189</f>
        <v>184.73330828473829</v>
      </c>
      <c r="S909" s="37">
        <f>'Data TREND'!K189</f>
        <v>236.43118979720504</v>
      </c>
      <c r="T909" s="37">
        <f>'Data TREND'!L189</f>
        <v>280.37601166404505</v>
      </c>
      <c r="U909" s="37">
        <f>'Data TREND'!M189</f>
        <v>701.59570280479477</v>
      </c>
      <c r="V909" s="37">
        <f>'Data TREND'!N189</f>
        <v>37.433722015004136</v>
      </c>
      <c r="W909" s="37">
        <f>'Data TREND'!O189</f>
        <v>15.268482575386221</v>
      </c>
      <c r="Y909" s="37">
        <f t="shared" si="685"/>
        <v>0</v>
      </c>
      <c r="Z909" s="37">
        <f t="shared" si="686"/>
        <v>0</v>
      </c>
      <c r="AA909" s="37">
        <f t="shared" si="687"/>
        <v>0</v>
      </c>
      <c r="AB909" s="37">
        <f t="shared" si="688"/>
        <v>0</v>
      </c>
      <c r="AC909" s="37">
        <f t="shared" si="689"/>
        <v>0</v>
      </c>
      <c r="AD909" s="37">
        <f t="shared" si="690"/>
        <v>0</v>
      </c>
      <c r="AF909">
        <f>'Data TREND'!$A$189</f>
        <v>52</v>
      </c>
      <c r="AG909" s="37">
        <f>'Data TREND'!Q189</f>
        <v>211.08276604273422</v>
      </c>
      <c r="AH909" s="37">
        <f>'Data TREND'!R189</f>
        <v>236.9927871246361</v>
      </c>
      <c r="AI909" s="37">
        <f>'Data TREND'!S189</f>
        <v>279.83358875076499</v>
      </c>
      <c r="AJ909" s="37">
        <f>'Data TREND'!T189</f>
        <v>727.96792934399662</v>
      </c>
      <c r="AK909" s="37">
        <f>'Data TREND'!U189</f>
        <v>39.589826168500998</v>
      </c>
      <c r="AL909" s="37">
        <f>'Data TREND'!V189</f>
        <v>16.125881070646535</v>
      </c>
      <c r="AN909" s="37">
        <f t="shared" si="691"/>
        <v>0</v>
      </c>
      <c r="AO909" s="37">
        <f t="shared" si="692"/>
        <v>0</v>
      </c>
      <c r="AP909" s="37">
        <f t="shared" si="693"/>
        <v>0</v>
      </c>
      <c r="AQ909" s="37">
        <f t="shared" si="694"/>
        <v>0</v>
      </c>
      <c r="AR909" s="37">
        <f t="shared" si="695"/>
        <v>0</v>
      </c>
      <c r="AS909" s="37">
        <f t="shared" si="696"/>
        <v>0</v>
      </c>
      <c r="AU909">
        <v>52</v>
      </c>
      <c r="AV909" s="37">
        <f t="shared" si="697"/>
        <v>167.28131965058409</v>
      </c>
      <c r="AW909" s="37">
        <f t="shared" si="698"/>
        <v>236.08791547093978</v>
      </c>
      <c r="AX909" s="37">
        <f t="shared" si="699"/>
        <v>277.95848830469492</v>
      </c>
      <c r="AY909" s="37">
        <f t="shared" si="700"/>
        <v>681.37617561965783</v>
      </c>
      <c r="AZ909" s="37">
        <f t="shared" si="701"/>
        <v>35.093496588719503</v>
      </c>
      <c r="BA909" s="37">
        <f t="shared" si="702"/>
        <v>14.467382855639087</v>
      </c>
      <c r="BC909">
        <v>52</v>
      </c>
      <c r="BD909" s="37">
        <f>IF(Voorblad!$E$10=Rekenblad!BC909,Rekenblad!AV909,0)</f>
        <v>0</v>
      </c>
      <c r="BE909" s="37">
        <f>IF(Voorblad!$E$10=Rekenblad!BC909,Rekenblad!AW909,0)</f>
        <v>0</v>
      </c>
      <c r="BF909" s="37">
        <f>IF(Voorblad!$E$10=Rekenblad!BC909,Rekenblad!AX909,0)</f>
        <v>0</v>
      </c>
      <c r="BG909" s="62">
        <f>IF(Voorblad!$E$10=Rekenblad!BC909,Rekenblad!AY909,0)</f>
        <v>0</v>
      </c>
      <c r="BH909" s="37">
        <f>IF(Voorblad!$E$10=Rekenblad!BC909,Rekenblad!AZ909,0)</f>
        <v>0</v>
      </c>
      <c r="BI909" s="37">
        <f>IF(Voorblad!$E$10=Rekenblad!BC909,Rekenblad!BA909,0)</f>
        <v>0</v>
      </c>
      <c r="BK909">
        <v>52</v>
      </c>
      <c r="BL909" s="37">
        <f>IF(Voorblad!$E$14=Rekenblad!$BL$865,Rekenblad!BD909,0)</f>
        <v>0</v>
      </c>
      <c r="BM909" s="37">
        <f>IF(Voorblad!$E$14=Rekenblad!$BL$865,Rekenblad!BE909,0)</f>
        <v>0</v>
      </c>
      <c r="BN909" s="37">
        <f>IF(Voorblad!$E$14=Rekenblad!$BL$865,Rekenblad!BF909,0)</f>
        <v>0</v>
      </c>
      <c r="BO909" s="37">
        <f>IF(Voorblad!$E$14=Rekenblad!$BL$865,Rekenblad!BG909,0)</f>
        <v>0</v>
      </c>
      <c r="BP909" s="37">
        <f>IF(Voorblad!$E$14=Rekenblad!$BL$865,Rekenblad!BH909,0)</f>
        <v>0</v>
      </c>
      <c r="BQ909" s="37">
        <f>IF(Voorblad!$E$14=Rekenblad!$BL$865,Rekenblad!BI909,0)</f>
        <v>0</v>
      </c>
    </row>
    <row r="910" spans="2:69" x14ac:dyDescent="0.25">
      <c r="B910">
        <f>'Data TREND'!$A$190</f>
        <v>53</v>
      </c>
      <c r="C910" s="37">
        <f>'Data TREND'!C190</f>
        <v>170.01289345249469</v>
      </c>
      <c r="D910" s="37">
        <f>'Data TREND'!D190</f>
        <v>240.30950458360743</v>
      </c>
      <c r="E910" s="37">
        <f>'Data TREND'!E190</f>
        <v>283.21049443493848</v>
      </c>
      <c r="F910" s="37">
        <f>'Data TREND'!F190</f>
        <v>693.58490388704456</v>
      </c>
      <c r="G910" s="37">
        <f>'Data TREND'!G190</f>
        <v>34.990631261411316</v>
      </c>
      <c r="H910" s="37">
        <f>'Data TREND'!H190</f>
        <v>14.428140960306937</v>
      </c>
      <c r="J910" s="37">
        <f t="shared" si="679"/>
        <v>170.01289345249469</v>
      </c>
      <c r="K910" s="37">
        <f t="shared" si="680"/>
        <v>240.30950458360743</v>
      </c>
      <c r="L910" s="37">
        <f t="shared" si="681"/>
        <v>283.21049443493848</v>
      </c>
      <c r="M910" s="37">
        <f t="shared" si="682"/>
        <v>693.58490388704456</v>
      </c>
      <c r="N910" s="37">
        <f t="shared" si="683"/>
        <v>34.990631261411316</v>
      </c>
      <c r="O910" s="37">
        <f t="shared" si="684"/>
        <v>14.428140960306937</v>
      </c>
      <c r="Q910">
        <f>'Data TREND'!$A$190</f>
        <v>53</v>
      </c>
      <c r="R910" s="37">
        <f>'Data TREND'!J190</f>
        <v>187.4887804687813</v>
      </c>
      <c r="S910" s="37">
        <f>'Data TREND'!K190</f>
        <v>240.63576070747774</v>
      </c>
      <c r="T910" s="37">
        <f>'Data TREND'!L190</f>
        <v>285.55528791603444</v>
      </c>
      <c r="U910" s="37">
        <f>'Data TREND'!M190</f>
        <v>713.73811176682659</v>
      </c>
      <c r="V910" s="37">
        <f>'Data TREND'!N190</f>
        <v>37.276757103797316</v>
      </c>
      <c r="W910" s="37">
        <f>'Data TREND'!O190</f>
        <v>15.207813410318051</v>
      </c>
      <c r="Y910" s="37">
        <f t="shared" si="685"/>
        <v>0</v>
      </c>
      <c r="Z910" s="37">
        <f t="shared" si="686"/>
        <v>0</v>
      </c>
      <c r="AA910" s="37">
        <f t="shared" si="687"/>
        <v>0</v>
      </c>
      <c r="AB910" s="37">
        <f t="shared" si="688"/>
        <v>0</v>
      </c>
      <c r="AC910" s="37">
        <f t="shared" si="689"/>
        <v>0</v>
      </c>
      <c r="AD910" s="37">
        <f t="shared" si="690"/>
        <v>0</v>
      </c>
      <c r="AF910">
        <f>'Data TREND'!$A$190</f>
        <v>53</v>
      </c>
      <c r="AG910" s="37">
        <f>'Data TREND'!Q190</f>
        <v>214.02388419159169</v>
      </c>
      <c r="AH910" s="37">
        <f>'Data TREND'!R190</f>
        <v>241.17204983560822</v>
      </c>
      <c r="AI910" s="37">
        <f>'Data TREND'!S190</f>
        <v>285.01904023334396</v>
      </c>
      <c r="AJ910" s="37">
        <f>'Data TREND'!T190</f>
        <v>740.27852521376838</v>
      </c>
      <c r="AK910" s="37">
        <f>'Data TREND'!U190</f>
        <v>39.394379601057857</v>
      </c>
      <c r="AL910" s="37">
        <f>'Data TREND'!V190</f>
        <v>16.044558125149781</v>
      </c>
      <c r="AN910" s="37">
        <f t="shared" si="691"/>
        <v>0</v>
      </c>
      <c r="AO910" s="37">
        <f t="shared" si="692"/>
        <v>0</v>
      </c>
      <c r="AP910" s="37">
        <f t="shared" si="693"/>
        <v>0</v>
      </c>
      <c r="AQ910" s="37">
        <f t="shared" si="694"/>
        <v>0</v>
      </c>
      <c r="AR910" s="37">
        <f t="shared" si="695"/>
        <v>0</v>
      </c>
      <c r="AS910" s="37">
        <f t="shared" si="696"/>
        <v>0</v>
      </c>
      <c r="AU910">
        <v>53</v>
      </c>
      <c r="AV910" s="37">
        <f t="shared" si="697"/>
        <v>170.01289345249469</v>
      </c>
      <c r="AW910" s="37">
        <f t="shared" si="698"/>
        <v>240.30950458360743</v>
      </c>
      <c r="AX910" s="37">
        <f t="shared" si="699"/>
        <v>283.21049443493848</v>
      </c>
      <c r="AY910" s="37">
        <f t="shared" si="700"/>
        <v>693.58490388704456</v>
      </c>
      <c r="AZ910" s="37">
        <f t="shared" si="701"/>
        <v>34.990631261411316</v>
      </c>
      <c r="BA910" s="37">
        <f t="shared" si="702"/>
        <v>14.428140960306937</v>
      </c>
      <c r="BC910">
        <v>53</v>
      </c>
      <c r="BD910" s="37">
        <f>IF(Voorblad!$E$10=Rekenblad!BC910,Rekenblad!AV910,0)</f>
        <v>0</v>
      </c>
      <c r="BE910" s="37">
        <f>IF(Voorblad!$E$10=Rekenblad!BC910,Rekenblad!AW910,0)</f>
        <v>0</v>
      </c>
      <c r="BF910" s="37">
        <f>IF(Voorblad!$E$10=Rekenblad!BC910,Rekenblad!AX910,0)</f>
        <v>0</v>
      </c>
      <c r="BG910" s="62">
        <f>IF(Voorblad!$E$10=Rekenblad!BC910,Rekenblad!AY910,0)</f>
        <v>0</v>
      </c>
      <c r="BH910" s="37">
        <f>IF(Voorblad!$E$10=Rekenblad!BC910,Rekenblad!AZ910,0)</f>
        <v>0</v>
      </c>
      <c r="BI910" s="37">
        <f>IF(Voorblad!$E$10=Rekenblad!BC910,Rekenblad!BA910,0)</f>
        <v>0</v>
      </c>
      <c r="BK910">
        <v>53</v>
      </c>
      <c r="BL910" s="37">
        <f>IF(Voorblad!$E$14=Rekenblad!$BL$865,Rekenblad!BD910,0)</f>
        <v>0</v>
      </c>
      <c r="BM910" s="37">
        <f>IF(Voorblad!$E$14=Rekenblad!$BL$865,Rekenblad!BE910,0)</f>
        <v>0</v>
      </c>
      <c r="BN910" s="37">
        <f>IF(Voorblad!$E$14=Rekenblad!$BL$865,Rekenblad!BF910,0)</f>
        <v>0</v>
      </c>
      <c r="BO910" s="37">
        <f>IF(Voorblad!$E$14=Rekenblad!$BL$865,Rekenblad!BG910,0)</f>
        <v>0</v>
      </c>
      <c r="BP910" s="37">
        <f>IF(Voorblad!$E$14=Rekenblad!$BL$865,Rekenblad!BH910,0)</f>
        <v>0</v>
      </c>
      <c r="BQ910" s="37">
        <f>IF(Voorblad!$E$14=Rekenblad!$BL$865,Rekenblad!BI910,0)</f>
        <v>0</v>
      </c>
    </row>
    <row r="911" spans="2:69" x14ac:dyDescent="0.25">
      <c r="B911">
        <f>'Data TREND'!$A$191</f>
        <v>54</v>
      </c>
      <c r="C911" s="37">
        <f>'Data TREND'!C191</f>
        <v>172.74446725440529</v>
      </c>
      <c r="D911" s="37">
        <f>'Data TREND'!D191</f>
        <v>244.53109369627509</v>
      </c>
      <c r="E911" s="37">
        <f>'Data TREND'!E191</f>
        <v>288.46250056518204</v>
      </c>
      <c r="F911" s="37">
        <f>'Data TREND'!F191</f>
        <v>705.79363215443129</v>
      </c>
      <c r="G911" s="37">
        <f>'Data TREND'!G191</f>
        <v>34.887765934103129</v>
      </c>
      <c r="H911" s="37">
        <f>'Data TREND'!H191</f>
        <v>14.388899064974785</v>
      </c>
      <c r="J911" s="37">
        <f t="shared" si="679"/>
        <v>172.74446725440529</v>
      </c>
      <c r="K911" s="37">
        <f t="shared" si="680"/>
        <v>244.53109369627509</v>
      </c>
      <c r="L911" s="37">
        <f t="shared" si="681"/>
        <v>288.46250056518204</v>
      </c>
      <c r="M911" s="37">
        <f t="shared" si="682"/>
        <v>705.79363215443129</v>
      </c>
      <c r="N911" s="37">
        <f t="shared" si="683"/>
        <v>34.887765934103129</v>
      </c>
      <c r="O911" s="37">
        <f t="shared" si="684"/>
        <v>14.388899064974785</v>
      </c>
      <c r="Q911">
        <f>'Data TREND'!$A$191</f>
        <v>54</v>
      </c>
      <c r="R911" s="37">
        <f>'Data TREND'!J191</f>
        <v>190.24425265282431</v>
      </c>
      <c r="S911" s="37">
        <f>'Data TREND'!K191</f>
        <v>244.84033161775048</v>
      </c>
      <c r="T911" s="37">
        <f>'Data TREND'!L191</f>
        <v>290.73456416802384</v>
      </c>
      <c r="U911" s="37">
        <f>'Data TREND'!M191</f>
        <v>725.88052072885841</v>
      </c>
      <c r="V911" s="37">
        <f>'Data TREND'!N191</f>
        <v>37.119792192590495</v>
      </c>
      <c r="W911" s="37">
        <f>'Data TREND'!O191</f>
        <v>15.147144245249882</v>
      </c>
      <c r="Y911" s="37">
        <f t="shared" si="685"/>
        <v>0</v>
      </c>
      <c r="Z911" s="37">
        <f t="shared" si="686"/>
        <v>0</v>
      </c>
      <c r="AA911" s="37">
        <f t="shared" si="687"/>
        <v>0</v>
      </c>
      <c r="AB911" s="37">
        <f t="shared" si="688"/>
        <v>0</v>
      </c>
      <c r="AC911" s="37">
        <f t="shared" si="689"/>
        <v>0</v>
      </c>
      <c r="AD911" s="37">
        <f t="shared" si="690"/>
        <v>0</v>
      </c>
      <c r="AF911">
        <f>'Data TREND'!$A$191</f>
        <v>54</v>
      </c>
      <c r="AG911" s="37">
        <f>'Data TREND'!Q191</f>
        <v>216.96500234044913</v>
      </c>
      <c r="AH911" s="37">
        <f>'Data TREND'!R191</f>
        <v>245.35131254658035</v>
      </c>
      <c r="AI911" s="37">
        <f>'Data TREND'!S191</f>
        <v>290.20449171592293</v>
      </c>
      <c r="AJ911" s="37">
        <f>'Data TREND'!T191</f>
        <v>752.58912108354014</v>
      </c>
      <c r="AK911" s="37">
        <f>'Data TREND'!U191</f>
        <v>39.198933033614715</v>
      </c>
      <c r="AL911" s="37">
        <f>'Data TREND'!V191</f>
        <v>15.963235179653028</v>
      </c>
      <c r="AN911" s="37">
        <f t="shared" si="691"/>
        <v>0</v>
      </c>
      <c r="AO911" s="37">
        <f t="shared" si="692"/>
        <v>0</v>
      </c>
      <c r="AP911" s="37">
        <f t="shared" si="693"/>
        <v>0</v>
      </c>
      <c r="AQ911" s="37">
        <f t="shared" si="694"/>
        <v>0</v>
      </c>
      <c r="AR911" s="37">
        <f t="shared" si="695"/>
        <v>0</v>
      </c>
      <c r="AS911" s="37">
        <f t="shared" si="696"/>
        <v>0</v>
      </c>
      <c r="AU911">
        <v>54</v>
      </c>
      <c r="AV911" s="37">
        <f t="shared" si="697"/>
        <v>172.74446725440529</v>
      </c>
      <c r="AW911" s="37">
        <f t="shared" si="698"/>
        <v>244.53109369627509</v>
      </c>
      <c r="AX911" s="37">
        <f t="shared" si="699"/>
        <v>288.46250056518204</v>
      </c>
      <c r="AY911" s="37">
        <f t="shared" si="700"/>
        <v>705.79363215443129</v>
      </c>
      <c r="AZ911" s="37">
        <f t="shared" si="701"/>
        <v>34.887765934103129</v>
      </c>
      <c r="BA911" s="37">
        <f t="shared" si="702"/>
        <v>14.388899064974785</v>
      </c>
      <c r="BC911">
        <v>54</v>
      </c>
      <c r="BD911" s="37">
        <f>IF(Voorblad!$E$10=Rekenblad!BC911,Rekenblad!AV911,0)</f>
        <v>0</v>
      </c>
      <c r="BE911" s="37">
        <f>IF(Voorblad!$E$10=Rekenblad!BC911,Rekenblad!AW911,0)</f>
        <v>0</v>
      </c>
      <c r="BF911" s="37">
        <f>IF(Voorblad!$E$10=Rekenblad!BC911,Rekenblad!AX911,0)</f>
        <v>0</v>
      </c>
      <c r="BG911" s="62">
        <f>IF(Voorblad!$E$10=Rekenblad!BC911,Rekenblad!AY911,0)</f>
        <v>0</v>
      </c>
      <c r="BH911" s="37">
        <f>IF(Voorblad!$E$10=Rekenblad!BC911,Rekenblad!AZ911,0)</f>
        <v>0</v>
      </c>
      <c r="BI911" s="37">
        <f>IF(Voorblad!$E$10=Rekenblad!BC911,Rekenblad!BA911,0)</f>
        <v>0</v>
      </c>
      <c r="BK911">
        <v>54</v>
      </c>
      <c r="BL911" s="37">
        <f>IF(Voorblad!$E$14=Rekenblad!$BL$865,Rekenblad!BD911,0)</f>
        <v>0</v>
      </c>
      <c r="BM911" s="37">
        <f>IF(Voorblad!$E$14=Rekenblad!$BL$865,Rekenblad!BE911,0)</f>
        <v>0</v>
      </c>
      <c r="BN911" s="37">
        <f>IF(Voorblad!$E$14=Rekenblad!$BL$865,Rekenblad!BF911,0)</f>
        <v>0</v>
      </c>
      <c r="BO911" s="37">
        <f>IF(Voorblad!$E$14=Rekenblad!$BL$865,Rekenblad!BG911,0)</f>
        <v>0</v>
      </c>
      <c r="BP911" s="37">
        <f>IF(Voorblad!$E$14=Rekenblad!$BL$865,Rekenblad!BH911,0)</f>
        <v>0</v>
      </c>
      <c r="BQ911" s="37">
        <f>IF(Voorblad!$E$14=Rekenblad!$BL$865,Rekenblad!BI911,0)</f>
        <v>0</v>
      </c>
    </row>
    <row r="912" spans="2:69" x14ac:dyDescent="0.25">
      <c r="B912">
        <f>'Data TREND'!$A$192</f>
        <v>55</v>
      </c>
      <c r="C912" s="37">
        <f>'Data TREND'!C192</f>
        <v>175.47604105631586</v>
      </c>
      <c r="D912" s="37">
        <f>'Data TREND'!D192</f>
        <v>248.75268280894275</v>
      </c>
      <c r="E912" s="37">
        <f>'Data TREND'!E192</f>
        <v>293.7145066954256</v>
      </c>
      <c r="F912" s="37">
        <f>'Data TREND'!F192</f>
        <v>718.00236042181803</v>
      </c>
      <c r="G912" s="37">
        <f>'Data TREND'!G192</f>
        <v>34.784900606794942</v>
      </c>
      <c r="H912" s="37">
        <f>'Data TREND'!H192</f>
        <v>14.349657169642633</v>
      </c>
      <c r="J912" s="37">
        <f t="shared" si="679"/>
        <v>175.47604105631586</v>
      </c>
      <c r="K912" s="37">
        <f t="shared" si="680"/>
        <v>248.75268280894275</v>
      </c>
      <c r="L912" s="37">
        <f t="shared" si="681"/>
        <v>293.7145066954256</v>
      </c>
      <c r="M912" s="37">
        <f t="shared" si="682"/>
        <v>718.00236042181803</v>
      </c>
      <c r="N912" s="37">
        <f t="shared" si="683"/>
        <v>34.784900606794942</v>
      </c>
      <c r="O912" s="37">
        <f t="shared" si="684"/>
        <v>14.349657169642633</v>
      </c>
      <c r="Q912">
        <f>'Data TREND'!$A$192</f>
        <v>55</v>
      </c>
      <c r="R912" s="37">
        <f>'Data TREND'!J192</f>
        <v>192.99972483686733</v>
      </c>
      <c r="S912" s="37">
        <f>'Data TREND'!K192</f>
        <v>249.04490252802319</v>
      </c>
      <c r="T912" s="37">
        <f>'Data TREND'!L192</f>
        <v>295.91384042001323</v>
      </c>
      <c r="U912" s="37">
        <f>'Data TREND'!M192</f>
        <v>738.02292969089012</v>
      </c>
      <c r="V912" s="37">
        <f>'Data TREND'!N192</f>
        <v>36.962827281383667</v>
      </c>
      <c r="W912" s="37">
        <f>'Data TREND'!O192</f>
        <v>15.086475080181712</v>
      </c>
      <c r="Y912" s="37">
        <f t="shared" si="685"/>
        <v>0</v>
      </c>
      <c r="Z912" s="37">
        <f t="shared" si="686"/>
        <v>0</v>
      </c>
      <c r="AA912" s="37">
        <f t="shared" si="687"/>
        <v>0</v>
      </c>
      <c r="AB912" s="37">
        <f t="shared" si="688"/>
        <v>0</v>
      </c>
      <c r="AC912" s="37">
        <f t="shared" si="689"/>
        <v>0</v>
      </c>
      <c r="AD912" s="37">
        <f t="shared" si="690"/>
        <v>0</v>
      </c>
      <c r="AF912">
        <f>'Data TREND'!$A$192</f>
        <v>55</v>
      </c>
      <c r="AG912" s="37">
        <f>'Data TREND'!Q192</f>
        <v>219.9061204893066</v>
      </c>
      <c r="AH912" s="37">
        <f>'Data TREND'!R192</f>
        <v>249.53057525755247</v>
      </c>
      <c r="AI912" s="37">
        <f>'Data TREND'!S192</f>
        <v>295.3899431985019</v>
      </c>
      <c r="AJ912" s="37">
        <f>'Data TREND'!T192</f>
        <v>764.89971695331189</v>
      </c>
      <c r="AK912" s="37">
        <f>'Data TREND'!U192</f>
        <v>39.003486466171573</v>
      </c>
      <c r="AL912" s="37">
        <f>'Data TREND'!V192</f>
        <v>15.881912234156275</v>
      </c>
      <c r="AN912" s="37">
        <f t="shared" si="691"/>
        <v>0</v>
      </c>
      <c r="AO912" s="37">
        <f t="shared" si="692"/>
        <v>0</v>
      </c>
      <c r="AP912" s="37">
        <f t="shared" si="693"/>
        <v>0</v>
      </c>
      <c r="AQ912" s="37">
        <f t="shared" si="694"/>
        <v>0</v>
      </c>
      <c r="AR912" s="37">
        <f t="shared" si="695"/>
        <v>0</v>
      </c>
      <c r="AS912" s="37">
        <f t="shared" si="696"/>
        <v>0</v>
      </c>
      <c r="AU912">
        <v>55</v>
      </c>
      <c r="AV912" s="37">
        <f t="shared" si="697"/>
        <v>175.47604105631586</v>
      </c>
      <c r="AW912" s="37">
        <f t="shared" si="698"/>
        <v>248.75268280894275</v>
      </c>
      <c r="AX912" s="37">
        <f t="shared" si="699"/>
        <v>293.7145066954256</v>
      </c>
      <c r="AY912" s="37">
        <f t="shared" si="700"/>
        <v>718.00236042181803</v>
      </c>
      <c r="AZ912" s="37">
        <f t="shared" si="701"/>
        <v>34.784900606794942</v>
      </c>
      <c r="BA912" s="37">
        <f t="shared" si="702"/>
        <v>14.349657169642633</v>
      </c>
      <c r="BC912">
        <v>55</v>
      </c>
      <c r="BD912" s="37">
        <f>IF(Voorblad!$E$10=Rekenblad!BC912,Rekenblad!AV912,0)</f>
        <v>0</v>
      </c>
      <c r="BE912" s="37">
        <f>IF(Voorblad!$E$10=Rekenblad!BC912,Rekenblad!AW912,0)</f>
        <v>0</v>
      </c>
      <c r="BF912" s="37">
        <f>IF(Voorblad!$E$10=Rekenblad!BC912,Rekenblad!AX912,0)</f>
        <v>0</v>
      </c>
      <c r="BG912" s="62">
        <f>IF(Voorblad!$E$10=Rekenblad!BC912,Rekenblad!AY912,0)</f>
        <v>0</v>
      </c>
      <c r="BH912" s="37">
        <f>IF(Voorblad!$E$10=Rekenblad!BC912,Rekenblad!AZ912,0)</f>
        <v>0</v>
      </c>
      <c r="BI912" s="37">
        <f>IF(Voorblad!$E$10=Rekenblad!BC912,Rekenblad!BA912,0)</f>
        <v>0</v>
      </c>
      <c r="BK912">
        <v>55</v>
      </c>
      <c r="BL912" s="37">
        <f>IF(Voorblad!$E$14=Rekenblad!$BL$865,Rekenblad!BD912,0)</f>
        <v>0</v>
      </c>
      <c r="BM912" s="37">
        <f>IF(Voorblad!$E$14=Rekenblad!$BL$865,Rekenblad!BE912,0)</f>
        <v>0</v>
      </c>
      <c r="BN912" s="37">
        <f>IF(Voorblad!$E$14=Rekenblad!$BL$865,Rekenblad!BF912,0)</f>
        <v>0</v>
      </c>
      <c r="BO912" s="37">
        <f>IF(Voorblad!$E$14=Rekenblad!$BL$865,Rekenblad!BG912,0)</f>
        <v>0</v>
      </c>
      <c r="BP912" s="37">
        <f>IF(Voorblad!$E$14=Rekenblad!$BL$865,Rekenblad!BH912,0)</f>
        <v>0</v>
      </c>
      <c r="BQ912" s="37">
        <f>IF(Voorblad!$E$14=Rekenblad!$BL$865,Rekenblad!BI912,0)</f>
        <v>0</v>
      </c>
    </row>
    <row r="913" spans="2:69" x14ac:dyDescent="0.25">
      <c r="B913">
        <f>'Data TREND'!$A$193</f>
        <v>56</v>
      </c>
      <c r="C913" s="37">
        <f>'Data TREND'!C193</f>
        <v>178.20761485822646</v>
      </c>
      <c r="D913" s="37">
        <f>'Data TREND'!D193</f>
        <v>252.97427192161041</v>
      </c>
      <c r="E913" s="37">
        <f>'Data TREND'!E193</f>
        <v>298.96651282566916</v>
      </c>
      <c r="F913" s="37">
        <f>'Data TREND'!F193</f>
        <v>730.21108868920476</v>
      </c>
      <c r="G913" s="37">
        <f>'Data TREND'!G193</f>
        <v>34.682035279486755</v>
      </c>
      <c r="H913" s="37">
        <f>'Data TREND'!H193</f>
        <v>14.310415274310481</v>
      </c>
      <c r="J913" s="37">
        <f t="shared" si="679"/>
        <v>178.20761485822646</v>
      </c>
      <c r="K913" s="37">
        <f t="shared" si="680"/>
        <v>252.97427192161041</v>
      </c>
      <c r="L913" s="37">
        <f t="shared" si="681"/>
        <v>298.96651282566916</v>
      </c>
      <c r="M913" s="37">
        <f t="shared" si="682"/>
        <v>730.21108868920476</v>
      </c>
      <c r="N913" s="37">
        <f t="shared" si="683"/>
        <v>34.682035279486755</v>
      </c>
      <c r="O913" s="37">
        <f t="shared" si="684"/>
        <v>14.310415274310481</v>
      </c>
      <c r="Q913">
        <f>'Data TREND'!$A$193</f>
        <v>56</v>
      </c>
      <c r="R913" s="37">
        <f>'Data TREND'!J193</f>
        <v>195.75519702091032</v>
      </c>
      <c r="S913" s="37">
        <f>'Data TREND'!K193</f>
        <v>253.24947343829589</v>
      </c>
      <c r="T913" s="37">
        <f>'Data TREND'!L193</f>
        <v>301.09311667200262</v>
      </c>
      <c r="U913" s="37">
        <f>'Data TREND'!M193</f>
        <v>750.16533865292195</v>
      </c>
      <c r="V913" s="37">
        <f>'Data TREND'!N193</f>
        <v>36.80586237017684</v>
      </c>
      <c r="W913" s="37">
        <f>'Data TREND'!O193</f>
        <v>15.025805915113542</v>
      </c>
      <c r="Y913" s="37">
        <f t="shared" si="685"/>
        <v>0</v>
      </c>
      <c r="Z913" s="37">
        <f t="shared" si="686"/>
        <v>0</v>
      </c>
      <c r="AA913" s="37">
        <f t="shared" si="687"/>
        <v>0</v>
      </c>
      <c r="AB913" s="37">
        <f t="shared" si="688"/>
        <v>0</v>
      </c>
      <c r="AC913" s="37">
        <f t="shared" si="689"/>
        <v>0</v>
      </c>
      <c r="AD913" s="37">
        <f t="shared" si="690"/>
        <v>0</v>
      </c>
      <c r="AF913">
        <f>'Data TREND'!$A$193</f>
        <v>56</v>
      </c>
      <c r="AG913" s="37">
        <f>'Data TREND'!Q193</f>
        <v>222.84723863816407</v>
      </c>
      <c r="AH913" s="37">
        <f>'Data TREND'!R193</f>
        <v>253.70983796852462</v>
      </c>
      <c r="AI913" s="37">
        <f>'Data TREND'!S193</f>
        <v>300.57539468108087</v>
      </c>
      <c r="AJ913" s="37">
        <f>'Data TREND'!T193</f>
        <v>777.21031282308365</v>
      </c>
      <c r="AK913" s="37">
        <f>'Data TREND'!U193</f>
        <v>38.808039898728431</v>
      </c>
      <c r="AL913" s="37">
        <f>'Data TREND'!V193</f>
        <v>15.800589288659522</v>
      </c>
      <c r="AN913" s="37">
        <f t="shared" si="691"/>
        <v>0</v>
      </c>
      <c r="AO913" s="37">
        <f t="shared" si="692"/>
        <v>0</v>
      </c>
      <c r="AP913" s="37">
        <f t="shared" si="693"/>
        <v>0</v>
      </c>
      <c r="AQ913" s="37">
        <f t="shared" si="694"/>
        <v>0</v>
      </c>
      <c r="AR913" s="37">
        <f t="shared" si="695"/>
        <v>0</v>
      </c>
      <c r="AS913" s="37">
        <f t="shared" si="696"/>
        <v>0</v>
      </c>
      <c r="AU913">
        <v>56</v>
      </c>
      <c r="AV913" s="37">
        <f t="shared" si="697"/>
        <v>178.20761485822646</v>
      </c>
      <c r="AW913" s="37">
        <f t="shared" si="698"/>
        <v>252.97427192161041</v>
      </c>
      <c r="AX913" s="37">
        <f t="shared" si="699"/>
        <v>298.96651282566916</v>
      </c>
      <c r="AY913" s="37">
        <f t="shared" si="700"/>
        <v>730.21108868920476</v>
      </c>
      <c r="AZ913" s="37">
        <f t="shared" si="701"/>
        <v>34.682035279486755</v>
      </c>
      <c r="BA913" s="37">
        <f t="shared" si="702"/>
        <v>14.310415274310481</v>
      </c>
      <c r="BC913">
        <v>56</v>
      </c>
      <c r="BD913" s="37">
        <f>IF(Voorblad!$E$10=Rekenblad!BC913,Rekenblad!AV913,0)</f>
        <v>0</v>
      </c>
      <c r="BE913" s="37">
        <f>IF(Voorblad!$E$10=Rekenblad!BC913,Rekenblad!AW913,0)</f>
        <v>0</v>
      </c>
      <c r="BF913" s="37">
        <f>IF(Voorblad!$E$10=Rekenblad!BC913,Rekenblad!AX913,0)</f>
        <v>0</v>
      </c>
      <c r="BG913" s="62">
        <f>IF(Voorblad!$E$10=Rekenblad!BC913,Rekenblad!AY913,0)</f>
        <v>0</v>
      </c>
      <c r="BH913" s="37">
        <f>IF(Voorblad!$E$10=Rekenblad!BC913,Rekenblad!AZ913,0)</f>
        <v>0</v>
      </c>
      <c r="BI913" s="37">
        <f>IF(Voorblad!$E$10=Rekenblad!BC913,Rekenblad!BA913,0)</f>
        <v>0</v>
      </c>
      <c r="BK913">
        <v>56</v>
      </c>
      <c r="BL913" s="37">
        <f>IF(Voorblad!$E$14=Rekenblad!$BL$865,Rekenblad!BD913,0)</f>
        <v>0</v>
      </c>
      <c r="BM913" s="37">
        <f>IF(Voorblad!$E$14=Rekenblad!$BL$865,Rekenblad!BE913,0)</f>
        <v>0</v>
      </c>
      <c r="BN913" s="37">
        <f>IF(Voorblad!$E$14=Rekenblad!$BL$865,Rekenblad!BF913,0)</f>
        <v>0</v>
      </c>
      <c r="BO913" s="37">
        <f>IF(Voorblad!$E$14=Rekenblad!$BL$865,Rekenblad!BG913,0)</f>
        <v>0</v>
      </c>
      <c r="BP913" s="37">
        <f>IF(Voorblad!$E$14=Rekenblad!$BL$865,Rekenblad!BH913,0)</f>
        <v>0</v>
      </c>
      <c r="BQ913" s="37">
        <f>IF(Voorblad!$E$14=Rekenblad!$BL$865,Rekenblad!BI913,0)</f>
        <v>0</v>
      </c>
    </row>
    <row r="914" spans="2:69" x14ac:dyDescent="0.25">
      <c r="B914">
        <f>'Data TREND'!$A$194</f>
        <v>57</v>
      </c>
      <c r="C914" s="37">
        <f>'Data TREND'!C194</f>
        <v>180.93918866013706</v>
      </c>
      <c r="D914" s="37">
        <f>'Data TREND'!D194</f>
        <v>257.1958610342781</v>
      </c>
      <c r="E914" s="37">
        <f>'Data TREND'!E194</f>
        <v>304.21851895591271</v>
      </c>
      <c r="F914" s="37">
        <f>'Data TREND'!F194</f>
        <v>742.41981695659149</v>
      </c>
      <c r="G914" s="37">
        <f>'Data TREND'!G194</f>
        <v>34.579169952178567</v>
      </c>
      <c r="H914" s="37">
        <f>'Data TREND'!H194</f>
        <v>14.271173378978329</v>
      </c>
      <c r="J914" s="37">
        <f t="shared" si="679"/>
        <v>180.93918866013706</v>
      </c>
      <c r="K914" s="37">
        <f t="shared" si="680"/>
        <v>257.1958610342781</v>
      </c>
      <c r="L914" s="37">
        <f t="shared" si="681"/>
        <v>304.21851895591271</v>
      </c>
      <c r="M914" s="37">
        <f t="shared" si="682"/>
        <v>742.41981695659149</v>
      </c>
      <c r="N914" s="37">
        <f t="shared" si="683"/>
        <v>34.579169952178567</v>
      </c>
      <c r="O914" s="37">
        <f t="shared" si="684"/>
        <v>14.271173378978329</v>
      </c>
      <c r="Q914">
        <f>'Data TREND'!$A$194</f>
        <v>57</v>
      </c>
      <c r="R914" s="37">
        <f>'Data TREND'!J194</f>
        <v>198.51066920495333</v>
      </c>
      <c r="S914" s="37">
        <f>'Data TREND'!K194</f>
        <v>257.45404434856857</v>
      </c>
      <c r="T914" s="37">
        <f>'Data TREND'!L194</f>
        <v>306.27239292399202</v>
      </c>
      <c r="U914" s="37">
        <f>'Data TREND'!M194</f>
        <v>762.30774761495366</v>
      </c>
      <c r="V914" s="37">
        <f>'Data TREND'!N194</f>
        <v>36.648897458970019</v>
      </c>
      <c r="W914" s="37">
        <f>'Data TREND'!O194</f>
        <v>14.965136750045373</v>
      </c>
      <c r="Y914" s="37">
        <f t="shared" si="685"/>
        <v>0</v>
      </c>
      <c r="Z914" s="37">
        <f t="shared" si="686"/>
        <v>0</v>
      </c>
      <c r="AA914" s="37">
        <f t="shared" si="687"/>
        <v>0</v>
      </c>
      <c r="AB914" s="37">
        <f t="shared" si="688"/>
        <v>0</v>
      </c>
      <c r="AC914" s="37">
        <f t="shared" si="689"/>
        <v>0</v>
      </c>
      <c r="AD914" s="37">
        <f t="shared" si="690"/>
        <v>0</v>
      </c>
      <c r="AF914">
        <f>'Data TREND'!$A$194</f>
        <v>57</v>
      </c>
      <c r="AG914" s="37">
        <f>'Data TREND'!Q194</f>
        <v>225.78835678702154</v>
      </c>
      <c r="AH914" s="37">
        <f>'Data TREND'!R194</f>
        <v>257.88910067949678</v>
      </c>
      <c r="AI914" s="37">
        <f>'Data TREND'!S194</f>
        <v>305.76084616365989</v>
      </c>
      <c r="AJ914" s="37">
        <f>'Data TREND'!T194</f>
        <v>789.52090869285541</v>
      </c>
      <c r="AK914" s="37">
        <f>'Data TREND'!U194</f>
        <v>38.612593331285289</v>
      </c>
      <c r="AL914" s="37">
        <f>'Data TREND'!V194</f>
        <v>15.719266343162769</v>
      </c>
      <c r="AN914" s="37">
        <f t="shared" si="691"/>
        <v>0</v>
      </c>
      <c r="AO914" s="37">
        <f t="shared" si="692"/>
        <v>0</v>
      </c>
      <c r="AP914" s="37">
        <f t="shared" si="693"/>
        <v>0</v>
      </c>
      <c r="AQ914" s="37">
        <f t="shared" si="694"/>
        <v>0</v>
      </c>
      <c r="AR914" s="37">
        <f t="shared" si="695"/>
        <v>0</v>
      </c>
      <c r="AS914" s="37">
        <f t="shared" si="696"/>
        <v>0</v>
      </c>
      <c r="AU914">
        <v>57</v>
      </c>
      <c r="AV914" s="37">
        <f t="shared" si="697"/>
        <v>180.93918866013706</v>
      </c>
      <c r="AW914" s="37">
        <f t="shared" si="698"/>
        <v>257.1958610342781</v>
      </c>
      <c r="AX914" s="37">
        <f t="shared" si="699"/>
        <v>304.21851895591271</v>
      </c>
      <c r="AY914" s="37">
        <f t="shared" si="700"/>
        <v>742.41981695659149</v>
      </c>
      <c r="AZ914" s="37">
        <f t="shared" si="701"/>
        <v>34.579169952178567</v>
      </c>
      <c r="BA914" s="37">
        <f t="shared" si="702"/>
        <v>14.271173378978329</v>
      </c>
      <c r="BC914">
        <v>57</v>
      </c>
      <c r="BD914" s="37">
        <f>IF(Voorblad!$E$10=Rekenblad!BC914,Rekenblad!AV914,0)</f>
        <v>0</v>
      </c>
      <c r="BE914" s="37">
        <f>IF(Voorblad!$E$10=Rekenblad!BC914,Rekenblad!AW914,0)</f>
        <v>0</v>
      </c>
      <c r="BF914" s="37">
        <f>IF(Voorblad!$E$10=Rekenblad!BC914,Rekenblad!AX914,0)</f>
        <v>0</v>
      </c>
      <c r="BG914" s="62">
        <f>IF(Voorblad!$E$10=Rekenblad!BC914,Rekenblad!AY914,0)</f>
        <v>0</v>
      </c>
      <c r="BH914" s="37">
        <f>IF(Voorblad!$E$10=Rekenblad!BC914,Rekenblad!AZ914,0)</f>
        <v>0</v>
      </c>
      <c r="BI914" s="37">
        <f>IF(Voorblad!$E$10=Rekenblad!BC914,Rekenblad!BA914,0)</f>
        <v>0</v>
      </c>
      <c r="BK914">
        <v>57</v>
      </c>
      <c r="BL914" s="37">
        <f>IF(Voorblad!$E$14=Rekenblad!$BL$865,Rekenblad!BD914,0)</f>
        <v>0</v>
      </c>
      <c r="BM914" s="37">
        <f>IF(Voorblad!$E$14=Rekenblad!$BL$865,Rekenblad!BE914,0)</f>
        <v>0</v>
      </c>
      <c r="BN914" s="37">
        <f>IF(Voorblad!$E$14=Rekenblad!$BL$865,Rekenblad!BF914,0)</f>
        <v>0</v>
      </c>
      <c r="BO914" s="37">
        <f>IF(Voorblad!$E$14=Rekenblad!$BL$865,Rekenblad!BG914,0)</f>
        <v>0</v>
      </c>
      <c r="BP914" s="37">
        <f>IF(Voorblad!$E$14=Rekenblad!$BL$865,Rekenblad!BH914,0)</f>
        <v>0</v>
      </c>
      <c r="BQ914" s="37">
        <f>IF(Voorblad!$E$14=Rekenblad!$BL$865,Rekenblad!BI914,0)</f>
        <v>0</v>
      </c>
    </row>
    <row r="915" spans="2:69" x14ac:dyDescent="0.25">
      <c r="B915">
        <f>'Data TREND'!$A$195</f>
        <v>58</v>
      </c>
      <c r="C915" s="37">
        <f>'Data TREND'!C195</f>
        <v>183.67076246204766</v>
      </c>
      <c r="D915" s="37">
        <f>'Data TREND'!D195</f>
        <v>261.41745014694573</v>
      </c>
      <c r="E915" s="37">
        <f>'Data TREND'!E195</f>
        <v>309.47052508615627</v>
      </c>
      <c r="F915" s="37">
        <f>'Data TREND'!F195</f>
        <v>754.62854522397822</v>
      </c>
      <c r="G915" s="37">
        <f>'Data TREND'!G195</f>
        <v>34.47630462487038</v>
      </c>
      <c r="H915" s="37">
        <f>'Data TREND'!H195</f>
        <v>14.231931483646179</v>
      </c>
      <c r="J915" s="37">
        <f t="shared" si="679"/>
        <v>183.67076246204766</v>
      </c>
      <c r="K915" s="37">
        <f t="shared" si="680"/>
        <v>261.41745014694573</v>
      </c>
      <c r="L915" s="37">
        <f t="shared" si="681"/>
        <v>309.47052508615627</v>
      </c>
      <c r="M915" s="37">
        <f t="shared" si="682"/>
        <v>754.62854522397822</v>
      </c>
      <c r="N915" s="37">
        <f t="shared" si="683"/>
        <v>34.47630462487038</v>
      </c>
      <c r="O915" s="37">
        <f t="shared" si="684"/>
        <v>14.231931483646179</v>
      </c>
      <c r="Q915">
        <f>'Data TREND'!$A$195</f>
        <v>58</v>
      </c>
      <c r="R915" s="37">
        <f>'Data TREND'!J195</f>
        <v>201.26614138899635</v>
      </c>
      <c r="S915" s="37">
        <f>'Data TREND'!K195</f>
        <v>261.65861525884134</v>
      </c>
      <c r="T915" s="37">
        <f>'Data TREND'!L195</f>
        <v>311.45166917598141</v>
      </c>
      <c r="U915" s="37">
        <f>'Data TREND'!M195</f>
        <v>774.45015657698548</v>
      </c>
      <c r="V915" s="37">
        <f>'Data TREND'!N195</f>
        <v>36.491932547763192</v>
      </c>
      <c r="W915" s="37">
        <f>'Data TREND'!O195</f>
        <v>14.904467584977205</v>
      </c>
      <c r="Y915" s="37">
        <f t="shared" si="685"/>
        <v>0</v>
      </c>
      <c r="Z915" s="37">
        <f t="shared" si="686"/>
        <v>0</v>
      </c>
      <c r="AA915" s="37">
        <f t="shared" si="687"/>
        <v>0</v>
      </c>
      <c r="AB915" s="37">
        <f t="shared" si="688"/>
        <v>0</v>
      </c>
      <c r="AC915" s="37">
        <f t="shared" si="689"/>
        <v>0</v>
      </c>
      <c r="AD915" s="37">
        <f t="shared" si="690"/>
        <v>0</v>
      </c>
      <c r="AF915">
        <f>'Data TREND'!$A$195</f>
        <v>58</v>
      </c>
      <c r="AG915" s="37">
        <f>'Data TREND'!Q195</f>
        <v>228.72947493587901</v>
      </c>
      <c r="AH915" s="37">
        <f>'Data TREND'!R195</f>
        <v>262.0683633904689</v>
      </c>
      <c r="AI915" s="37">
        <f>'Data TREND'!S195</f>
        <v>310.94629764623886</v>
      </c>
      <c r="AJ915" s="37">
        <f>'Data TREND'!T195</f>
        <v>801.83150456262717</v>
      </c>
      <c r="AK915" s="37">
        <f>'Data TREND'!U195</f>
        <v>38.417146763842148</v>
      </c>
      <c r="AL915" s="37">
        <f>'Data TREND'!V195</f>
        <v>15.637943397666016</v>
      </c>
      <c r="AN915" s="37">
        <f t="shared" si="691"/>
        <v>0</v>
      </c>
      <c r="AO915" s="37">
        <f t="shared" si="692"/>
        <v>0</v>
      </c>
      <c r="AP915" s="37">
        <f t="shared" si="693"/>
        <v>0</v>
      </c>
      <c r="AQ915" s="37">
        <f t="shared" si="694"/>
        <v>0</v>
      </c>
      <c r="AR915" s="37">
        <f t="shared" si="695"/>
        <v>0</v>
      </c>
      <c r="AS915" s="37">
        <f t="shared" si="696"/>
        <v>0</v>
      </c>
      <c r="AU915">
        <v>58</v>
      </c>
      <c r="AV915" s="37">
        <f t="shared" si="697"/>
        <v>183.67076246204766</v>
      </c>
      <c r="AW915" s="37">
        <f t="shared" si="698"/>
        <v>261.41745014694573</v>
      </c>
      <c r="AX915" s="37">
        <f t="shared" si="699"/>
        <v>309.47052508615627</v>
      </c>
      <c r="AY915" s="37">
        <f t="shared" si="700"/>
        <v>754.62854522397822</v>
      </c>
      <c r="AZ915" s="37">
        <f t="shared" si="701"/>
        <v>34.47630462487038</v>
      </c>
      <c r="BA915" s="37">
        <f t="shared" si="702"/>
        <v>14.231931483646179</v>
      </c>
      <c r="BC915">
        <v>58</v>
      </c>
      <c r="BD915" s="37">
        <f>IF(Voorblad!$E$10=Rekenblad!BC915,Rekenblad!AV915,0)</f>
        <v>0</v>
      </c>
      <c r="BE915" s="37">
        <f>IF(Voorblad!$E$10=Rekenblad!BC915,Rekenblad!AW915,0)</f>
        <v>0</v>
      </c>
      <c r="BF915" s="37">
        <f>IF(Voorblad!$E$10=Rekenblad!BC915,Rekenblad!AX915,0)</f>
        <v>0</v>
      </c>
      <c r="BG915" s="62">
        <f>IF(Voorblad!$E$10=Rekenblad!BC915,Rekenblad!AY915,0)</f>
        <v>0</v>
      </c>
      <c r="BH915" s="37">
        <f>IF(Voorblad!$E$10=Rekenblad!BC915,Rekenblad!AZ915,0)</f>
        <v>0</v>
      </c>
      <c r="BI915" s="37">
        <f>IF(Voorblad!$E$10=Rekenblad!BC915,Rekenblad!BA915,0)</f>
        <v>0</v>
      </c>
      <c r="BK915">
        <v>58</v>
      </c>
      <c r="BL915" s="37">
        <f>IF(Voorblad!$E$14=Rekenblad!$BL$865,Rekenblad!BD915,0)</f>
        <v>0</v>
      </c>
      <c r="BM915" s="37">
        <f>IF(Voorblad!$E$14=Rekenblad!$BL$865,Rekenblad!BE915,0)</f>
        <v>0</v>
      </c>
      <c r="BN915" s="37">
        <f>IF(Voorblad!$E$14=Rekenblad!$BL$865,Rekenblad!BF915,0)</f>
        <v>0</v>
      </c>
      <c r="BO915" s="37">
        <f>IF(Voorblad!$E$14=Rekenblad!$BL$865,Rekenblad!BG915,0)</f>
        <v>0</v>
      </c>
      <c r="BP915" s="37">
        <f>IF(Voorblad!$E$14=Rekenblad!$BL$865,Rekenblad!BH915,0)</f>
        <v>0</v>
      </c>
      <c r="BQ915" s="37">
        <f>IF(Voorblad!$E$14=Rekenblad!$BL$865,Rekenblad!BI915,0)</f>
        <v>0</v>
      </c>
    </row>
    <row r="916" spans="2:69" x14ac:dyDescent="0.25">
      <c r="B916">
        <f>'Data TREND'!$A$196</f>
        <v>59</v>
      </c>
      <c r="C916" s="37">
        <f>'Data TREND'!C196</f>
        <v>186.40233626395823</v>
      </c>
      <c r="D916" s="37">
        <f>'Data TREND'!D196</f>
        <v>265.63903925961341</v>
      </c>
      <c r="E916" s="37">
        <f>'Data TREND'!E196</f>
        <v>314.72253121639983</v>
      </c>
      <c r="F916" s="37">
        <f>'Data TREND'!F196</f>
        <v>766.83727349136495</v>
      </c>
      <c r="G916" s="37">
        <f>'Data TREND'!G196</f>
        <v>34.373439297562193</v>
      </c>
      <c r="H916" s="37">
        <f>'Data TREND'!H196</f>
        <v>14.192689588314026</v>
      </c>
      <c r="J916" s="37">
        <f t="shared" si="679"/>
        <v>186.40233626395823</v>
      </c>
      <c r="K916" s="37">
        <f t="shared" si="680"/>
        <v>265.63903925961341</v>
      </c>
      <c r="L916" s="37">
        <f t="shared" si="681"/>
        <v>314.72253121639983</v>
      </c>
      <c r="M916" s="37">
        <f t="shared" si="682"/>
        <v>766.83727349136495</v>
      </c>
      <c r="N916" s="37">
        <f t="shared" si="683"/>
        <v>34.373439297562193</v>
      </c>
      <c r="O916" s="37">
        <f t="shared" si="684"/>
        <v>14.192689588314026</v>
      </c>
      <c r="Q916">
        <f>'Data TREND'!$A$196</f>
        <v>59</v>
      </c>
      <c r="R916" s="37">
        <f>'Data TREND'!J196</f>
        <v>204.02161357303936</v>
      </c>
      <c r="S916" s="37">
        <f>'Data TREND'!K196</f>
        <v>265.86318616911404</v>
      </c>
      <c r="T916" s="37">
        <f>'Data TREND'!L196</f>
        <v>316.6309454279708</v>
      </c>
      <c r="U916" s="37">
        <f>'Data TREND'!M196</f>
        <v>786.59256553901719</v>
      </c>
      <c r="V916" s="37">
        <f>'Data TREND'!N196</f>
        <v>36.334967636556371</v>
      </c>
      <c r="W916" s="37">
        <f>'Data TREND'!O196</f>
        <v>14.843798419909035</v>
      </c>
      <c r="Y916" s="37">
        <f t="shared" si="685"/>
        <v>0</v>
      </c>
      <c r="Z916" s="37">
        <f t="shared" si="686"/>
        <v>0</v>
      </c>
      <c r="AA916" s="37">
        <f t="shared" si="687"/>
        <v>0</v>
      </c>
      <c r="AB916" s="37">
        <f t="shared" si="688"/>
        <v>0</v>
      </c>
      <c r="AC916" s="37">
        <f t="shared" si="689"/>
        <v>0</v>
      </c>
      <c r="AD916" s="37">
        <f t="shared" si="690"/>
        <v>0</v>
      </c>
      <c r="AF916">
        <f>'Data TREND'!$A$196</f>
        <v>59</v>
      </c>
      <c r="AG916" s="37">
        <f>'Data TREND'!Q196</f>
        <v>231.67059308473648</v>
      </c>
      <c r="AH916" s="37">
        <f>'Data TREND'!R196</f>
        <v>266.24762610144103</v>
      </c>
      <c r="AI916" s="37">
        <f>'Data TREND'!S196</f>
        <v>316.13174912881783</v>
      </c>
      <c r="AJ916" s="37">
        <f>'Data TREND'!T196</f>
        <v>814.14210043239893</v>
      </c>
      <c r="AK916" s="37">
        <f>'Data TREND'!U196</f>
        <v>38.221700196399006</v>
      </c>
      <c r="AL916" s="37">
        <f>'Data TREND'!V196</f>
        <v>15.556620452169263</v>
      </c>
      <c r="AN916" s="37">
        <f t="shared" si="691"/>
        <v>0</v>
      </c>
      <c r="AO916" s="37">
        <f t="shared" si="692"/>
        <v>0</v>
      </c>
      <c r="AP916" s="37">
        <f t="shared" si="693"/>
        <v>0</v>
      </c>
      <c r="AQ916" s="37">
        <f t="shared" si="694"/>
        <v>0</v>
      </c>
      <c r="AR916" s="37">
        <f t="shared" si="695"/>
        <v>0</v>
      </c>
      <c r="AS916" s="37">
        <f t="shared" si="696"/>
        <v>0</v>
      </c>
      <c r="AU916">
        <v>59</v>
      </c>
      <c r="AV916" s="37">
        <f t="shared" si="697"/>
        <v>186.40233626395823</v>
      </c>
      <c r="AW916" s="37">
        <f t="shared" si="698"/>
        <v>265.63903925961341</v>
      </c>
      <c r="AX916" s="37">
        <f t="shared" si="699"/>
        <v>314.72253121639983</v>
      </c>
      <c r="AY916" s="37">
        <f t="shared" si="700"/>
        <v>766.83727349136495</v>
      </c>
      <c r="AZ916" s="37">
        <f t="shared" si="701"/>
        <v>34.373439297562193</v>
      </c>
      <c r="BA916" s="37">
        <f t="shared" si="702"/>
        <v>14.192689588314026</v>
      </c>
      <c r="BC916">
        <v>59</v>
      </c>
      <c r="BD916" s="37">
        <f>IF(Voorblad!$E$10=Rekenblad!BC916,Rekenblad!AV916,0)</f>
        <v>0</v>
      </c>
      <c r="BE916" s="37">
        <f>IF(Voorblad!$E$10=Rekenblad!BC916,Rekenblad!AW916,0)</f>
        <v>0</v>
      </c>
      <c r="BF916" s="37">
        <f>IF(Voorblad!$E$10=Rekenblad!BC916,Rekenblad!AX916,0)</f>
        <v>0</v>
      </c>
      <c r="BG916" s="62">
        <f>IF(Voorblad!$E$10=Rekenblad!BC916,Rekenblad!AY916,0)</f>
        <v>0</v>
      </c>
      <c r="BH916" s="37">
        <f>IF(Voorblad!$E$10=Rekenblad!BC916,Rekenblad!AZ916,0)</f>
        <v>0</v>
      </c>
      <c r="BI916" s="37">
        <f>IF(Voorblad!$E$10=Rekenblad!BC916,Rekenblad!BA916,0)</f>
        <v>0</v>
      </c>
      <c r="BK916">
        <v>59</v>
      </c>
      <c r="BL916" s="37">
        <f>IF(Voorblad!$E$14=Rekenblad!$BL$865,Rekenblad!BD916,0)</f>
        <v>0</v>
      </c>
      <c r="BM916" s="37">
        <f>IF(Voorblad!$E$14=Rekenblad!$BL$865,Rekenblad!BE916,0)</f>
        <v>0</v>
      </c>
      <c r="BN916" s="37">
        <f>IF(Voorblad!$E$14=Rekenblad!$BL$865,Rekenblad!BF916,0)</f>
        <v>0</v>
      </c>
      <c r="BO916" s="37">
        <f>IF(Voorblad!$E$14=Rekenblad!$BL$865,Rekenblad!BG916,0)</f>
        <v>0</v>
      </c>
      <c r="BP916" s="37">
        <f>IF(Voorblad!$E$14=Rekenblad!$BL$865,Rekenblad!BH916,0)</f>
        <v>0</v>
      </c>
      <c r="BQ916" s="37">
        <f>IF(Voorblad!$E$14=Rekenblad!$BL$865,Rekenblad!BI916,0)</f>
        <v>0</v>
      </c>
    </row>
    <row r="917" spans="2:69" x14ac:dyDescent="0.25">
      <c r="B917">
        <f>'Data TREND'!$A$197</f>
        <v>60</v>
      </c>
      <c r="C917" s="37">
        <f>'Data TREND'!C197</f>
        <v>189.13391006586883</v>
      </c>
      <c r="D917" s="37">
        <f>'Data TREND'!D197</f>
        <v>269.8606283722811</v>
      </c>
      <c r="E917" s="37">
        <f>'Data TREND'!E197</f>
        <v>319.97453734664339</v>
      </c>
      <c r="F917" s="37">
        <f>'Data TREND'!F197</f>
        <v>779.0460017587518</v>
      </c>
      <c r="G917" s="37">
        <f>'Data TREND'!G197</f>
        <v>34.270573970254006</v>
      </c>
      <c r="H917" s="37">
        <f>'Data TREND'!H197</f>
        <v>14.153447692981874</v>
      </c>
      <c r="J917" s="37">
        <f t="shared" si="679"/>
        <v>189.13391006586883</v>
      </c>
      <c r="K917" s="37">
        <f t="shared" si="680"/>
        <v>269.8606283722811</v>
      </c>
      <c r="L917" s="37">
        <f t="shared" si="681"/>
        <v>319.97453734664339</v>
      </c>
      <c r="M917" s="37">
        <f t="shared" si="682"/>
        <v>779.0460017587518</v>
      </c>
      <c r="N917" s="37">
        <f t="shared" si="683"/>
        <v>34.270573970254006</v>
      </c>
      <c r="O917" s="37">
        <f t="shared" si="684"/>
        <v>14.153447692981874</v>
      </c>
      <c r="Q917">
        <f>'Data TREND'!$A$197</f>
        <v>60</v>
      </c>
      <c r="R917" s="37">
        <f>'Data TREND'!J197</f>
        <v>206.77708575708238</v>
      </c>
      <c r="S917" s="37">
        <f>'Data TREND'!K197</f>
        <v>270.06775707938675</v>
      </c>
      <c r="T917" s="37">
        <f>'Data TREND'!L197</f>
        <v>321.81022167996019</v>
      </c>
      <c r="U917" s="37">
        <f>'Data TREND'!M197</f>
        <v>798.73497450104901</v>
      </c>
      <c r="V917" s="37">
        <f>'Data TREND'!N197</f>
        <v>36.178002725349543</v>
      </c>
      <c r="W917" s="37">
        <f>'Data TREND'!O197</f>
        <v>14.783129254840865</v>
      </c>
      <c r="Y917" s="37">
        <f t="shared" si="685"/>
        <v>0</v>
      </c>
      <c r="Z917" s="37">
        <f t="shared" si="686"/>
        <v>0</v>
      </c>
      <c r="AA917" s="37">
        <f t="shared" si="687"/>
        <v>0</v>
      </c>
      <c r="AB917" s="37">
        <f t="shared" si="688"/>
        <v>0</v>
      </c>
      <c r="AC917" s="37">
        <f t="shared" si="689"/>
        <v>0</v>
      </c>
      <c r="AD917" s="37">
        <f t="shared" si="690"/>
        <v>0</v>
      </c>
      <c r="AF917">
        <f>'Data TREND'!$A$197</f>
        <v>60</v>
      </c>
      <c r="AG917" s="37">
        <f>'Data TREND'!Q197</f>
        <v>234.61171123359395</v>
      </c>
      <c r="AH917" s="37">
        <f>'Data TREND'!R197</f>
        <v>270.42688881241315</v>
      </c>
      <c r="AI917" s="37">
        <f>'Data TREND'!S197</f>
        <v>321.3172006113968</v>
      </c>
      <c r="AJ917" s="37">
        <f>'Data TREND'!T197</f>
        <v>826.45269630217069</v>
      </c>
      <c r="AK917" s="37">
        <f>'Data TREND'!U197</f>
        <v>38.026253628955864</v>
      </c>
      <c r="AL917" s="37">
        <f>'Data TREND'!V197</f>
        <v>15.47529750667251</v>
      </c>
      <c r="AN917" s="37">
        <f t="shared" si="691"/>
        <v>0</v>
      </c>
      <c r="AO917" s="37">
        <f t="shared" si="692"/>
        <v>0</v>
      </c>
      <c r="AP917" s="37">
        <f t="shared" si="693"/>
        <v>0</v>
      </c>
      <c r="AQ917" s="37">
        <f t="shared" si="694"/>
        <v>0</v>
      </c>
      <c r="AR917" s="37">
        <f t="shared" si="695"/>
        <v>0</v>
      </c>
      <c r="AS917" s="37">
        <f t="shared" si="696"/>
        <v>0</v>
      </c>
      <c r="AU917">
        <v>60</v>
      </c>
      <c r="AV917" s="37">
        <f t="shared" si="697"/>
        <v>189.13391006586883</v>
      </c>
      <c r="AW917" s="37">
        <f t="shared" si="698"/>
        <v>269.8606283722811</v>
      </c>
      <c r="AX917" s="37">
        <f t="shared" si="699"/>
        <v>319.97453734664339</v>
      </c>
      <c r="AY917" s="37">
        <f t="shared" si="700"/>
        <v>779.0460017587518</v>
      </c>
      <c r="AZ917" s="37">
        <f t="shared" si="701"/>
        <v>34.270573970254006</v>
      </c>
      <c r="BA917" s="37">
        <f t="shared" si="702"/>
        <v>14.153447692981874</v>
      </c>
      <c r="BC917">
        <v>60</v>
      </c>
      <c r="BD917" s="37">
        <f>IF(Voorblad!$E$10=Rekenblad!BC917,Rekenblad!AV917,0)</f>
        <v>0</v>
      </c>
      <c r="BE917" s="37">
        <f>IF(Voorblad!$E$10=Rekenblad!BC917,Rekenblad!AW917,0)</f>
        <v>0</v>
      </c>
      <c r="BF917" s="37">
        <f>IF(Voorblad!$E$10=Rekenblad!BC917,Rekenblad!AX917,0)</f>
        <v>0</v>
      </c>
      <c r="BG917" s="62">
        <f>IF(Voorblad!$E$10=Rekenblad!BC917,Rekenblad!AY917,0)</f>
        <v>0</v>
      </c>
      <c r="BH917" s="37">
        <f>IF(Voorblad!$E$10=Rekenblad!BC917,Rekenblad!AZ917,0)</f>
        <v>0</v>
      </c>
      <c r="BI917" s="37">
        <f>IF(Voorblad!$E$10=Rekenblad!BC917,Rekenblad!BA917,0)</f>
        <v>0</v>
      </c>
      <c r="BK917">
        <v>60</v>
      </c>
      <c r="BL917" s="37">
        <f>IF(Voorblad!$E$14=Rekenblad!$BL$865,Rekenblad!BD917,0)</f>
        <v>0</v>
      </c>
      <c r="BM917" s="37">
        <f>IF(Voorblad!$E$14=Rekenblad!$BL$865,Rekenblad!BE917,0)</f>
        <v>0</v>
      </c>
      <c r="BN917" s="37">
        <f>IF(Voorblad!$E$14=Rekenblad!$BL$865,Rekenblad!BF917,0)</f>
        <v>0</v>
      </c>
      <c r="BO917" s="37">
        <f>IF(Voorblad!$E$14=Rekenblad!$BL$865,Rekenblad!BG917,0)</f>
        <v>0</v>
      </c>
      <c r="BP917" s="37">
        <f>IF(Voorblad!$E$14=Rekenblad!$BL$865,Rekenblad!BH917,0)</f>
        <v>0</v>
      </c>
      <c r="BQ917" s="37">
        <f>IF(Voorblad!$E$14=Rekenblad!$BL$865,Rekenblad!BI917,0)</f>
        <v>0</v>
      </c>
    </row>
    <row r="918" spans="2:69" x14ac:dyDescent="0.25">
      <c r="B918">
        <f>'Data TREND'!$A$198</f>
        <v>61</v>
      </c>
      <c r="C918" s="37">
        <f>'Data TREND'!C198</f>
        <v>191.86548386777943</v>
      </c>
      <c r="D918" s="37">
        <f>'Data TREND'!D198</f>
        <v>274.08221748494873</v>
      </c>
      <c r="E918" s="37">
        <f>'Data TREND'!E198</f>
        <v>325.22654347688695</v>
      </c>
      <c r="F918" s="37">
        <f>'Data TREND'!F198</f>
        <v>791.25473002613853</v>
      </c>
      <c r="G918" s="37">
        <f>'Data TREND'!G198</f>
        <v>34.167708642945826</v>
      </c>
      <c r="H918" s="37">
        <f>'Data TREND'!H198</f>
        <v>14.114205797649724</v>
      </c>
      <c r="J918" s="37">
        <f t="shared" si="679"/>
        <v>191.86548386777943</v>
      </c>
      <c r="K918" s="37">
        <f t="shared" si="680"/>
        <v>274.08221748494873</v>
      </c>
      <c r="L918" s="37">
        <f t="shared" si="681"/>
        <v>325.22654347688695</v>
      </c>
      <c r="M918" s="37">
        <f t="shared" si="682"/>
        <v>791.25473002613853</v>
      </c>
      <c r="N918" s="37">
        <f t="shared" si="683"/>
        <v>34.167708642945826</v>
      </c>
      <c r="O918" s="37">
        <f t="shared" si="684"/>
        <v>14.114205797649724</v>
      </c>
      <c r="Q918">
        <f>'Data TREND'!$A$198</f>
        <v>61</v>
      </c>
      <c r="R918" s="37">
        <f>'Data TREND'!J198</f>
        <v>209.53255794112539</v>
      </c>
      <c r="S918" s="37">
        <f>'Data TREND'!K198</f>
        <v>274.27232798965952</v>
      </c>
      <c r="T918" s="37">
        <f>'Data TREND'!L198</f>
        <v>326.98949793194959</v>
      </c>
      <c r="U918" s="37">
        <f>'Data TREND'!M198</f>
        <v>810.87738346308072</v>
      </c>
      <c r="V918" s="37">
        <f>'Data TREND'!N198</f>
        <v>36.021037814142723</v>
      </c>
      <c r="W918" s="37">
        <f>'Data TREND'!O198</f>
        <v>14.722460089772696</v>
      </c>
      <c r="Y918" s="37">
        <f t="shared" si="685"/>
        <v>0</v>
      </c>
      <c r="Z918" s="37">
        <f t="shared" si="686"/>
        <v>0</v>
      </c>
      <c r="AA918" s="37">
        <f t="shared" si="687"/>
        <v>0</v>
      </c>
      <c r="AB918" s="37">
        <f t="shared" si="688"/>
        <v>0</v>
      </c>
      <c r="AC918" s="37">
        <f t="shared" si="689"/>
        <v>0</v>
      </c>
      <c r="AD918" s="37">
        <f t="shared" si="690"/>
        <v>0</v>
      </c>
      <c r="AF918">
        <f>'Data TREND'!$A$198</f>
        <v>61</v>
      </c>
      <c r="AG918" s="37">
        <f>'Data TREND'!Q198</f>
        <v>237.55282938245142</v>
      </c>
      <c r="AH918" s="37">
        <f>'Data TREND'!R198</f>
        <v>274.60615152338528</v>
      </c>
      <c r="AI918" s="37">
        <f>'Data TREND'!S198</f>
        <v>326.50265209397577</v>
      </c>
      <c r="AJ918" s="37">
        <f>'Data TREND'!T198</f>
        <v>838.76329217194245</v>
      </c>
      <c r="AK918" s="37">
        <f>'Data TREND'!U198</f>
        <v>37.830807061512722</v>
      </c>
      <c r="AL918" s="37">
        <f>'Data TREND'!V198</f>
        <v>15.393974561175757</v>
      </c>
      <c r="AN918" s="37">
        <f t="shared" si="691"/>
        <v>0</v>
      </c>
      <c r="AO918" s="37">
        <f t="shared" si="692"/>
        <v>0</v>
      </c>
      <c r="AP918" s="37">
        <f t="shared" si="693"/>
        <v>0</v>
      </c>
      <c r="AQ918" s="37">
        <f t="shared" si="694"/>
        <v>0</v>
      </c>
      <c r="AR918" s="37">
        <f t="shared" si="695"/>
        <v>0</v>
      </c>
      <c r="AS918" s="37">
        <f t="shared" si="696"/>
        <v>0</v>
      </c>
      <c r="AU918">
        <v>61</v>
      </c>
      <c r="AV918" s="37">
        <f t="shared" si="697"/>
        <v>191.86548386777943</v>
      </c>
      <c r="AW918" s="37">
        <f t="shared" si="698"/>
        <v>274.08221748494873</v>
      </c>
      <c r="AX918" s="37">
        <f t="shared" si="699"/>
        <v>325.22654347688695</v>
      </c>
      <c r="AY918" s="37">
        <f t="shared" si="700"/>
        <v>791.25473002613853</v>
      </c>
      <c r="AZ918" s="37">
        <f t="shared" si="701"/>
        <v>34.167708642945826</v>
      </c>
      <c r="BA918" s="37">
        <f t="shared" si="702"/>
        <v>14.114205797649724</v>
      </c>
      <c r="BC918">
        <v>61</v>
      </c>
      <c r="BD918" s="37">
        <f>IF(Voorblad!$E$10=Rekenblad!BC918,Rekenblad!AV918,0)</f>
        <v>0</v>
      </c>
      <c r="BE918" s="37">
        <f>IF(Voorblad!$E$10=Rekenblad!BC918,Rekenblad!AW918,0)</f>
        <v>0</v>
      </c>
      <c r="BF918" s="37">
        <f>IF(Voorblad!$E$10=Rekenblad!BC918,Rekenblad!AX918,0)</f>
        <v>0</v>
      </c>
      <c r="BG918" s="62">
        <f>IF(Voorblad!$E$10=Rekenblad!BC918,Rekenblad!AY918,0)</f>
        <v>0</v>
      </c>
      <c r="BH918" s="37">
        <f>IF(Voorblad!$E$10=Rekenblad!BC918,Rekenblad!AZ918,0)</f>
        <v>0</v>
      </c>
      <c r="BI918" s="37">
        <f>IF(Voorblad!$E$10=Rekenblad!BC918,Rekenblad!BA918,0)</f>
        <v>0</v>
      </c>
      <c r="BK918">
        <v>61</v>
      </c>
      <c r="BL918" s="37">
        <f>IF(Voorblad!$E$14=Rekenblad!$BL$865,Rekenblad!BD918,0)</f>
        <v>0</v>
      </c>
      <c r="BM918" s="37">
        <f>IF(Voorblad!$E$14=Rekenblad!$BL$865,Rekenblad!BE918,0)</f>
        <v>0</v>
      </c>
      <c r="BN918" s="37">
        <f>IF(Voorblad!$E$14=Rekenblad!$BL$865,Rekenblad!BF918,0)</f>
        <v>0</v>
      </c>
      <c r="BO918" s="37">
        <f>IF(Voorblad!$E$14=Rekenblad!$BL$865,Rekenblad!BG918,0)</f>
        <v>0</v>
      </c>
      <c r="BP918" s="37">
        <f>IF(Voorblad!$E$14=Rekenblad!$BL$865,Rekenblad!BH918,0)</f>
        <v>0</v>
      </c>
      <c r="BQ918" s="37">
        <f>IF(Voorblad!$E$14=Rekenblad!$BL$865,Rekenblad!BI918,0)</f>
        <v>0</v>
      </c>
    </row>
    <row r="919" spans="2:69" x14ac:dyDescent="0.25">
      <c r="B919">
        <f>'Data TREND'!$A$199</f>
        <v>62</v>
      </c>
      <c r="C919" s="37">
        <f>'Data TREND'!C199</f>
        <v>194.59705766969003</v>
      </c>
      <c r="D919" s="37">
        <f>'Data TREND'!D199</f>
        <v>278.30380659761641</v>
      </c>
      <c r="E919" s="37">
        <f>'Data TREND'!E199</f>
        <v>330.4785496071305</v>
      </c>
      <c r="F919" s="37">
        <f>'Data TREND'!F199</f>
        <v>803.46345829352526</v>
      </c>
      <c r="G919" s="37">
        <f>'Data TREND'!G199</f>
        <v>34.064843315637638</v>
      </c>
      <c r="H919" s="37">
        <f>'Data TREND'!H199</f>
        <v>14.074963902317572</v>
      </c>
      <c r="J919" s="37">
        <f t="shared" si="679"/>
        <v>194.59705766969003</v>
      </c>
      <c r="K919" s="37">
        <f t="shared" si="680"/>
        <v>278.30380659761641</v>
      </c>
      <c r="L919" s="37">
        <f t="shared" si="681"/>
        <v>330.4785496071305</v>
      </c>
      <c r="M919" s="37">
        <f t="shared" si="682"/>
        <v>803.46345829352526</v>
      </c>
      <c r="N919" s="37">
        <f t="shared" si="683"/>
        <v>34.064843315637638</v>
      </c>
      <c r="O919" s="37">
        <f t="shared" si="684"/>
        <v>14.074963902317572</v>
      </c>
      <c r="Q919">
        <f>'Data TREND'!$A$199</f>
        <v>62</v>
      </c>
      <c r="R919" s="37">
        <f>'Data TREND'!J199</f>
        <v>212.2880301251684</v>
      </c>
      <c r="S919" s="37">
        <f>'Data TREND'!K199</f>
        <v>278.47689889993217</v>
      </c>
      <c r="T919" s="37">
        <f>'Data TREND'!L199</f>
        <v>332.16877418393898</v>
      </c>
      <c r="U919" s="37">
        <f>'Data TREND'!M199</f>
        <v>823.01979242511254</v>
      </c>
      <c r="V919" s="37">
        <f>'Data TREND'!N199</f>
        <v>35.864072902935895</v>
      </c>
      <c r="W919" s="37">
        <f>'Data TREND'!O199</f>
        <v>14.661790924704526</v>
      </c>
      <c r="Y919" s="37">
        <f t="shared" si="685"/>
        <v>0</v>
      </c>
      <c r="Z919" s="37">
        <f t="shared" si="686"/>
        <v>0</v>
      </c>
      <c r="AA919" s="37">
        <f t="shared" si="687"/>
        <v>0</v>
      </c>
      <c r="AB919" s="37">
        <f t="shared" si="688"/>
        <v>0</v>
      </c>
      <c r="AC919" s="37">
        <f t="shared" si="689"/>
        <v>0</v>
      </c>
      <c r="AD919" s="37">
        <f t="shared" si="690"/>
        <v>0</v>
      </c>
      <c r="AF919">
        <f>'Data TREND'!$A$199</f>
        <v>62</v>
      </c>
      <c r="AG919" s="37">
        <f>'Data TREND'!Q199</f>
        <v>240.49394753130889</v>
      </c>
      <c r="AH919" s="37">
        <f>'Data TREND'!R199</f>
        <v>278.7854142343574</v>
      </c>
      <c r="AI919" s="37">
        <f>'Data TREND'!S199</f>
        <v>331.68810357655479</v>
      </c>
      <c r="AJ919" s="37">
        <f>'Data TREND'!T199</f>
        <v>851.07388804171421</v>
      </c>
      <c r="AK919" s="37">
        <f>'Data TREND'!U199</f>
        <v>37.63536049406958</v>
      </c>
      <c r="AL919" s="37">
        <f>'Data TREND'!V199</f>
        <v>15.312651615679004</v>
      </c>
      <c r="AN919" s="37">
        <f t="shared" si="691"/>
        <v>0</v>
      </c>
      <c r="AO919" s="37">
        <f t="shared" si="692"/>
        <v>0</v>
      </c>
      <c r="AP919" s="37">
        <f t="shared" si="693"/>
        <v>0</v>
      </c>
      <c r="AQ919" s="37">
        <f t="shared" si="694"/>
        <v>0</v>
      </c>
      <c r="AR919" s="37">
        <f t="shared" si="695"/>
        <v>0</v>
      </c>
      <c r="AS919" s="37">
        <f t="shared" si="696"/>
        <v>0</v>
      </c>
      <c r="AU919">
        <v>62</v>
      </c>
      <c r="AV919" s="37">
        <f t="shared" si="697"/>
        <v>194.59705766969003</v>
      </c>
      <c r="AW919" s="37">
        <f t="shared" si="698"/>
        <v>278.30380659761641</v>
      </c>
      <c r="AX919" s="37">
        <f t="shared" si="699"/>
        <v>330.4785496071305</v>
      </c>
      <c r="AY919" s="37">
        <f t="shared" si="700"/>
        <v>803.46345829352526</v>
      </c>
      <c r="AZ919" s="37">
        <f t="shared" si="701"/>
        <v>34.064843315637638</v>
      </c>
      <c r="BA919" s="37">
        <f t="shared" si="702"/>
        <v>14.074963902317572</v>
      </c>
      <c r="BC919">
        <v>62</v>
      </c>
      <c r="BD919" s="37">
        <f>IF(Voorblad!$E$10=Rekenblad!BC919,Rekenblad!AV919,0)</f>
        <v>0</v>
      </c>
      <c r="BE919" s="37">
        <f>IF(Voorblad!$E$10=Rekenblad!BC919,Rekenblad!AW919,0)</f>
        <v>0</v>
      </c>
      <c r="BF919" s="37">
        <f>IF(Voorblad!$E$10=Rekenblad!BC919,Rekenblad!AX919,0)</f>
        <v>0</v>
      </c>
      <c r="BG919" s="62">
        <f>IF(Voorblad!$E$10=Rekenblad!BC919,Rekenblad!AY919,0)</f>
        <v>0</v>
      </c>
      <c r="BH919" s="37">
        <f>IF(Voorblad!$E$10=Rekenblad!BC919,Rekenblad!AZ919,0)</f>
        <v>0</v>
      </c>
      <c r="BI919" s="37">
        <f>IF(Voorblad!$E$10=Rekenblad!BC919,Rekenblad!BA919,0)</f>
        <v>0</v>
      </c>
      <c r="BK919">
        <v>62</v>
      </c>
      <c r="BL919" s="37">
        <f>IF(Voorblad!$E$14=Rekenblad!$BL$865,Rekenblad!BD919,0)</f>
        <v>0</v>
      </c>
      <c r="BM919" s="37">
        <f>IF(Voorblad!$E$14=Rekenblad!$BL$865,Rekenblad!BE919,0)</f>
        <v>0</v>
      </c>
      <c r="BN919" s="37">
        <f>IF(Voorblad!$E$14=Rekenblad!$BL$865,Rekenblad!BF919,0)</f>
        <v>0</v>
      </c>
      <c r="BO919" s="37">
        <f>IF(Voorblad!$E$14=Rekenblad!$BL$865,Rekenblad!BG919,0)</f>
        <v>0</v>
      </c>
      <c r="BP919" s="37">
        <f>IF(Voorblad!$E$14=Rekenblad!$BL$865,Rekenblad!BH919,0)</f>
        <v>0</v>
      </c>
      <c r="BQ919" s="37">
        <f>IF(Voorblad!$E$14=Rekenblad!$BL$865,Rekenblad!BI919,0)</f>
        <v>0</v>
      </c>
    </row>
    <row r="920" spans="2:69" x14ac:dyDescent="0.25">
      <c r="B920">
        <f>'Data TREND'!$A$200</f>
        <v>63</v>
      </c>
      <c r="C920" s="37">
        <f>'Data TREND'!C200</f>
        <v>197.3286314716006</v>
      </c>
      <c r="D920" s="37">
        <f>'Data TREND'!D200</f>
        <v>282.52539571028404</v>
      </c>
      <c r="E920" s="37">
        <f>'Data TREND'!E200</f>
        <v>335.73055573737406</v>
      </c>
      <c r="F920" s="37">
        <f>'Data TREND'!F200</f>
        <v>815.672186560912</v>
      </c>
      <c r="G920" s="37">
        <f>'Data TREND'!G200</f>
        <v>33.961977988329451</v>
      </c>
      <c r="H920" s="37">
        <f>'Data TREND'!H200</f>
        <v>14.03572200698542</v>
      </c>
      <c r="J920" s="37">
        <f t="shared" si="679"/>
        <v>197.3286314716006</v>
      </c>
      <c r="K920" s="37">
        <f t="shared" si="680"/>
        <v>282.52539571028404</v>
      </c>
      <c r="L920" s="37">
        <f t="shared" si="681"/>
        <v>335.73055573737406</v>
      </c>
      <c r="M920" s="37">
        <f t="shared" si="682"/>
        <v>815.672186560912</v>
      </c>
      <c r="N920" s="37">
        <f t="shared" si="683"/>
        <v>33.961977988329451</v>
      </c>
      <c r="O920" s="37">
        <f t="shared" si="684"/>
        <v>14.03572200698542</v>
      </c>
      <c r="Q920">
        <f>'Data TREND'!$A$200</f>
        <v>63</v>
      </c>
      <c r="R920" s="37">
        <f>'Data TREND'!J200</f>
        <v>215.04350230921142</v>
      </c>
      <c r="S920" s="37">
        <f>'Data TREND'!K200</f>
        <v>282.68146981020493</v>
      </c>
      <c r="T920" s="37">
        <f>'Data TREND'!L200</f>
        <v>337.34805043592837</v>
      </c>
      <c r="U920" s="37">
        <f>'Data TREND'!M200</f>
        <v>835.16220138714425</v>
      </c>
      <c r="V920" s="37">
        <f>'Data TREND'!N200</f>
        <v>35.707107991729075</v>
      </c>
      <c r="W920" s="37">
        <f>'Data TREND'!O200</f>
        <v>14.601121759636357</v>
      </c>
      <c r="Y920" s="37">
        <f t="shared" si="685"/>
        <v>0</v>
      </c>
      <c r="Z920" s="37">
        <f t="shared" si="686"/>
        <v>0</v>
      </c>
      <c r="AA920" s="37">
        <f t="shared" si="687"/>
        <v>0</v>
      </c>
      <c r="AB920" s="37">
        <f t="shared" si="688"/>
        <v>0</v>
      </c>
      <c r="AC920" s="37">
        <f t="shared" si="689"/>
        <v>0</v>
      </c>
      <c r="AD920" s="37">
        <f t="shared" si="690"/>
        <v>0</v>
      </c>
      <c r="AF920">
        <f>'Data TREND'!$A$200</f>
        <v>63</v>
      </c>
      <c r="AG920" s="37">
        <f>'Data TREND'!Q200</f>
        <v>243.43506568016636</v>
      </c>
      <c r="AH920" s="37">
        <f>'Data TREND'!R200</f>
        <v>282.96467694532953</v>
      </c>
      <c r="AI920" s="37">
        <f>'Data TREND'!S200</f>
        <v>336.87355505913376</v>
      </c>
      <c r="AJ920" s="37">
        <f>'Data TREND'!T200</f>
        <v>863.38448391148597</v>
      </c>
      <c r="AK920" s="37">
        <f>'Data TREND'!U200</f>
        <v>37.439913926626438</v>
      </c>
      <c r="AL920" s="37">
        <f>'Data TREND'!V200</f>
        <v>15.231328670182251</v>
      </c>
      <c r="AN920" s="37">
        <f t="shared" si="691"/>
        <v>0</v>
      </c>
      <c r="AO920" s="37">
        <f t="shared" si="692"/>
        <v>0</v>
      </c>
      <c r="AP920" s="37">
        <f t="shared" si="693"/>
        <v>0</v>
      </c>
      <c r="AQ920" s="37">
        <f t="shared" si="694"/>
        <v>0</v>
      </c>
      <c r="AR920" s="37">
        <f t="shared" si="695"/>
        <v>0</v>
      </c>
      <c r="AS920" s="37">
        <f t="shared" si="696"/>
        <v>0</v>
      </c>
      <c r="AU920">
        <v>63</v>
      </c>
      <c r="AV920" s="37">
        <f t="shared" si="697"/>
        <v>197.3286314716006</v>
      </c>
      <c r="AW920" s="37">
        <f t="shared" si="698"/>
        <v>282.52539571028404</v>
      </c>
      <c r="AX920" s="37">
        <f t="shared" si="699"/>
        <v>335.73055573737406</v>
      </c>
      <c r="AY920" s="37">
        <f t="shared" si="700"/>
        <v>815.672186560912</v>
      </c>
      <c r="AZ920" s="37">
        <f t="shared" si="701"/>
        <v>33.961977988329451</v>
      </c>
      <c r="BA920" s="37">
        <f t="shared" si="702"/>
        <v>14.03572200698542</v>
      </c>
      <c r="BC920">
        <v>63</v>
      </c>
      <c r="BD920" s="37">
        <f>IF(Voorblad!$E$10=Rekenblad!BC920,Rekenblad!AV920,0)</f>
        <v>0</v>
      </c>
      <c r="BE920" s="37">
        <f>IF(Voorblad!$E$10=Rekenblad!BC920,Rekenblad!AW920,0)</f>
        <v>0</v>
      </c>
      <c r="BF920" s="37">
        <f>IF(Voorblad!$E$10=Rekenblad!BC920,Rekenblad!AX920,0)</f>
        <v>0</v>
      </c>
      <c r="BG920" s="62">
        <f>IF(Voorblad!$E$10=Rekenblad!BC920,Rekenblad!AY920,0)</f>
        <v>0</v>
      </c>
      <c r="BH920" s="37">
        <f>IF(Voorblad!$E$10=Rekenblad!BC920,Rekenblad!AZ920,0)</f>
        <v>0</v>
      </c>
      <c r="BI920" s="37">
        <f>IF(Voorblad!$E$10=Rekenblad!BC920,Rekenblad!BA920,0)</f>
        <v>0</v>
      </c>
      <c r="BK920">
        <v>63</v>
      </c>
      <c r="BL920" s="37">
        <f>IF(Voorblad!$E$14=Rekenblad!$BL$865,Rekenblad!BD920,0)</f>
        <v>0</v>
      </c>
      <c r="BM920" s="37">
        <f>IF(Voorblad!$E$14=Rekenblad!$BL$865,Rekenblad!BE920,0)</f>
        <v>0</v>
      </c>
      <c r="BN920" s="37">
        <f>IF(Voorblad!$E$14=Rekenblad!$BL$865,Rekenblad!BF920,0)</f>
        <v>0</v>
      </c>
      <c r="BO920" s="37">
        <f>IF(Voorblad!$E$14=Rekenblad!$BL$865,Rekenblad!BG920,0)</f>
        <v>0</v>
      </c>
      <c r="BP920" s="37">
        <f>IF(Voorblad!$E$14=Rekenblad!$BL$865,Rekenblad!BH920,0)</f>
        <v>0</v>
      </c>
      <c r="BQ920" s="37">
        <f>IF(Voorblad!$E$14=Rekenblad!$BL$865,Rekenblad!BI920,0)</f>
        <v>0</v>
      </c>
    </row>
    <row r="921" spans="2:69" x14ac:dyDescent="0.25">
      <c r="B921">
        <f>'Data TREND'!$A$201</f>
        <v>64</v>
      </c>
      <c r="C921" s="37">
        <f>'Data TREND'!C201</f>
        <v>200.0602052735112</v>
      </c>
      <c r="D921" s="37">
        <f>'Data TREND'!D201</f>
        <v>286.74698482295173</v>
      </c>
      <c r="E921" s="37">
        <f>'Data TREND'!E201</f>
        <v>340.98256186761762</v>
      </c>
      <c r="F921" s="37">
        <f>'Data TREND'!F201</f>
        <v>827.88091482829873</v>
      </c>
      <c r="G921" s="37">
        <f>'Data TREND'!G201</f>
        <v>33.859112661021264</v>
      </c>
      <c r="H921" s="37">
        <f>'Data TREND'!H201</f>
        <v>13.99648011165327</v>
      </c>
      <c r="J921" s="37">
        <f t="shared" si="679"/>
        <v>200.0602052735112</v>
      </c>
      <c r="K921" s="37">
        <f t="shared" si="680"/>
        <v>286.74698482295173</v>
      </c>
      <c r="L921" s="37">
        <f t="shared" si="681"/>
        <v>340.98256186761762</v>
      </c>
      <c r="M921" s="37">
        <f t="shared" si="682"/>
        <v>827.88091482829873</v>
      </c>
      <c r="N921" s="37">
        <f t="shared" si="683"/>
        <v>33.859112661021264</v>
      </c>
      <c r="O921" s="37">
        <f t="shared" si="684"/>
        <v>13.99648011165327</v>
      </c>
      <c r="Q921">
        <f>'Data TREND'!$A$201</f>
        <v>64</v>
      </c>
      <c r="R921" s="37">
        <f>'Data TREND'!J201</f>
        <v>217.79897449325443</v>
      </c>
      <c r="S921" s="37">
        <f>'Data TREND'!K201</f>
        <v>286.88604072047758</v>
      </c>
      <c r="T921" s="37">
        <f>'Data TREND'!L201</f>
        <v>342.52732668791776</v>
      </c>
      <c r="U921" s="37">
        <f>'Data TREND'!M201</f>
        <v>847.30461034917607</v>
      </c>
      <c r="V921" s="37">
        <f>'Data TREND'!N201</f>
        <v>35.550143080522247</v>
      </c>
      <c r="W921" s="37">
        <f>'Data TREND'!O201</f>
        <v>14.540452594568187</v>
      </c>
      <c r="Y921" s="37">
        <f t="shared" si="685"/>
        <v>0</v>
      </c>
      <c r="Z921" s="37">
        <f t="shared" si="686"/>
        <v>0</v>
      </c>
      <c r="AA921" s="37">
        <f t="shared" si="687"/>
        <v>0</v>
      </c>
      <c r="AB921" s="37">
        <f t="shared" si="688"/>
        <v>0</v>
      </c>
      <c r="AC921" s="37">
        <f t="shared" si="689"/>
        <v>0</v>
      </c>
      <c r="AD921" s="37">
        <f t="shared" si="690"/>
        <v>0</v>
      </c>
      <c r="AF921">
        <f>'Data TREND'!$A$201</f>
        <v>64</v>
      </c>
      <c r="AG921" s="37">
        <f>'Data TREND'!Q201</f>
        <v>246.37618382902383</v>
      </c>
      <c r="AH921" s="37">
        <f>'Data TREND'!R201</f>
        <v>287.14393965630165</v>
      </c>
      <c r="AI921" s="37">
        <f>'Data TREND'!S201</f>
        <v>342.05900654171273</v>
      </c>
      <c r="AJ921" s="37">
        <f>'Data TREND'!T201</f>
        <v>875.69507978125773</v>
      </c>
      <c r="AK921" s="37">
        <f>'Data TREND'!U201</f>
        <v>37.244467359183297</v>
      </c>
      <c r="AL921" s="37">
        <f>'Data TREND'!V201</f>
        <v>15.150005724685498</v>
      </c>
      <c r="AN921" s="37">
        <f t="shared" si="691"/>
        <v>0</v>
      </c>
      <c r="AO921" s="37">
        <f t="shared" si="692"/>
        <v>0</v>
      </c>
      <c r="AP921" s="37">
        <f t="shared" si="693"/>
        <v>0</v>
      </c>
      <c r="AQ921" s="37">
        <f t="shared" si="694"/>
        <v>0</v>
      </c>
      <c r="AR921" s="37">
        <f t="shared" si="695"/>
        <v>0</v>
      </c>
      <c r="AS921" s="37">
        <f t="shared" si="696"/>
        <v>0</v>
      </c>
      <c r="AU921">
        <v>64</v>
      </c>
      <c r="AV921" s="37">
        <f t="shared" si="697"/>
        <v>200.0602052735112</v>
      </c>
      <c r="AW921" s="37">
        <f t="shared" si="698"/>
        <v>286.74698482295173</v>
      </c>
      <c r="AX921" s="37">
        <f t="shared" si="699"/>
        <v>340.98256186761762</v>
      </c>
      <c r="AY921" s="37">
        <f t="shared" si="700"/>
        <v>827.88091482829873</v>
      </c>
      <c r="AZ921" s="37">
        <f t="shared" si="701"/>
        <v>33.859112661021264</v>
      </c>
      <c r="BA921" s="37">
        <f t="shared" si="702"/>
        <v>13.99648011165327</v>
      </c>
      <c r="BC921">
        <v>64</v>
      </c>
      <c r="BD921" s="37">
        <f>IF(Voorblad!$E$10=Rekenblad!BC921,Rekenblad!AV921,0)</f>
        <v>0</v>
      </c>
      <c r="BE921" s="37">
        <f>IF(Voorblad!$E$10=Rekenblad!BC921,Rekenblad!AW921,0)</f>
        <v>0</v>
      </c>
      <c r="BF921" s="37">
        <f>IF(Voorblad!$E$10=Rekenblad!BC921,Rekenblad!AX921,0)</f>
        <v>0</v>
      </c>
      <c r="BG921" s="62">
        <f>IF(Voorblad!$E$10=Rekenblad!BC921,Rekenblad!AY921,0)</f>
        <v>0</v>
      </c>
      <c r="BH921" s="37">
        <f>IF(Voorblad!$E$10=Rekenblad!BC921,Rekenblad!AZ921,0)</f>
        <v>0</v>
      </c>
      <c r="BI921" s="37">
        <f>IF(Voorblad!$E$10=Rekenblad!BC921,Rekenblad!BA921,0)</f>
        <v>0</v>
      </c>
      <c r="BK921">
        <v>64</v>
      </c>
      <c r="BL921" s="37">
        <f>IF(Voorblad!$E$14=Rekenblad!$BL$865,Rekenblad!BD921,0)</f>
        <v>0</v>
      </c>
      <c r="BM921" s="37">
        <f>IF(Voorblad!$E$14=Rekenblad!$BL$865,Rekenblad!BE921,0)</f>
        <v>0</v>
      </c>
      <c r="BN921" s="37">
        <f>IF(Voorblad!$E$14=Rekenblad!$BL$865,Rekenblad!BF921,0)</f>
        <v>0</v>
      </c>
      <c r="BO921" s="37">
        <f>IF(Voorblad!$E$14=Rekenblad!$BL$865,Rekenblad!BG921,0)</f>
        <v>0</v>
      </c>
      <c r="BP921" s="37">
        <f>IF(Voorblad!$E$14=Rekenblad!$BL$865,Rekenblad!BH921,0)</f>
        <v>0</v>
      </c>
      <c r="BQ921" s="37">
        <f>IF(Voorblad!$E$14=Rekenblad!$BL$865,Rekenblad!BI921,0)</f>
        <v>0</v>
      </c>
    </row>
    <row r="922" spans="2:69" x14ac:dyDescent="0.25">
      <c r="B922">
        <f>'Data TREND'!$A$202</f>
        <v>65</v>
      </c>
      <c r="C922" s="37">
        <f>'Data TREND'!C202</f>
        <v>202.7917790754218</v>
      </c>
      <c r="D922" s="37">
        <f>'Data TREND'!D202</f>
        <v>290.96857393561942</v>
      </c>
      <c r="E922" s="37">
        <f>'Data TREND'!E202</f>
        <v>346.23456799786118</v>
      </c>
      <c r="F922" s="37">
        <f>'Data TREND'!F202</f>
        <v>840.08964309568546</v>
      </c>
      <c r="G922" s="37">
        <f>'Data TREND'!G202</f>
        <v>33.756247333713077</v>
      </c>
      <c r="H922" s="37">
        <f>'Data TREND'!H202</f>
        <v>13.957238216321118</v>
      </c>
      <c r="J922" s="37">
        <f t="shared" si="679"/>
        <v>202.7917790754218</v>
      </c>
      <c r="K922" s="37">
        <f t="shared" si="680"/>
        <v>290.96857393561942</v>
      </c>
      <c r="L922" s="37">
        <f t="shared" si="681"/>
        <v>346.23456799786118</v>
      </c>
      <c r="M922" s="37">
        <f t="shared" si="682"/>
        <v>840.08964309568546</v>
      </c>
      <c r="N922" s="37">
        <f t="shared" si="683"/>
        <v>33.756247333713077</v>
      </c>
      <c r="O922" s="37">
        <f t="shared" si="684"/>
        <v>13.957238216321118</v>
      </c>
      <c r="Q922">
        <f>'Data TREND'!$A$202</f>
        <v>65</v>
      </c>
      <c r="R922" s="37">
        <f>'Data TREND'!J202</f>
        <v>220.55444667729745</v>
      </c>
      <c r="S922" s="37">
        <f>'Data TREND'!K202</f>
        <v>291.09061163075035</v>
      </c>
      <c r="T922" s="37">
        <f>'Data TREND'!L202</f>
        <v>347.70660293990716</v>
      </c>
      <c r="U922" s="37">
        <f>'Data TREND'!M202</f>
        <v>859.4470193112079</v>
      </c>
      <c r="V922" s="37">
        <f>'Data TREND'!N202</f>
        <v>35.393178169315419</v>
      </c>
      <c r="W922" s="37">
        <f>'Data TREND'!O202</f>
        <v>14.479783429500017</v>
      </c>
      <c r="Y922" s="37">
        <f t="shared" si="685"/>
        <v>0</v>
      </c>
      <c r="Z922" s="37">
        <f t="shared" si="686"/>
        <v>0</v>
      </c>
      <c r="AA922" s="37">
        <f t="shared" si="687"/>
        <v>0</v>
      </c>
      <c r="AB922" s="37">
        <f t="shared" si="688"/>
        <v>0</v>
      </c>
      <c r="AC922" s="37">
        <f t="shared" si="689"/>
        <v>0</v>
      </c>
      <c r="AD922" s="37">
        <f t="shared" si="690"/>
        <v>0</v>
      </c>
      <c r="AF922">
        <f>'Data TREND'!$A$202</f>
        <v>65</v>
      </c>
      <c r="AG922" s="37">
        <f>'Data TREND'!Q202</f>
        <v>249.3173019778813</v>
      </c>
      <c r="AH922" s="37">
        <f>'Data TREND'!R202</f>
        <v>291.32320236727378</v>
      </c>
      <c r="AI922" s="37">
        <f>'Data TREND'!S202</f>
        <v>347.2444580242917</v>
      </c>
      <c r="AJ922" s="37">
        <f>'Data TREND'!T202</f>
        <v>888.00567565102949</v>
      </c>
      <c r="AK922" s="37">
        <f>'Data TREND'!U202</f>
        <v>37.049020791740155</v>
      </c>
      <c r="AL922" s="37">
        <f>'Data TREND'!V202</f>
        <v>15.068682779188745</v>
      </c>
      <c r="AN922" s="37">
        <f t="shared" si="691"/>
        <v>0</v>
      </c>
      <c r="AO922" s="37">
        <f t="shared" si="692"/>
        <v>0</v>
      </c>
      <c r="AP922" s="37">
        <f t="shared" si="693"/>
        <v>0</v>
      </c>
      <c r="AQ922" s="37">
        <f t="shared" si="694"/>
        <v>0</v>
      </c>
      <c r="AR922" s="37">
        <f t="shared" si="695"/>
        <v>0</v>
      </c>
      <c r="AS922" s="37">
        <f t="shared" si="696"/>
        <v>0</v>
      </c>
      <c r="AU922">
        <v>65</v>
      </c>
      <c r="AV922" s="37">
        <f t="shared" si="697"/>
        <v>202.7917790754218</v>
      </c>
      <c r="AW922" s="37">
        <f t="shared" si="698"/>
        <v>290.96857393561942</v>
      </c>
      <c r="AX922" s="37">
        <f t="shared" si="699"/>
        <v>346.23456799786118</v>
      </c>
      <c r="AY922" s="37">
        <f t="shared" si="700"/>
        <v>840.08964309568546</v>
      </c>
      <c r="AZ922" s="37">
        <f t="shared" si="701"/>
        <v>33.756247333713077</v>
      </c>
      <c r="BA922" s="37">
        <f t="shared" si="702"/>
        <v>13.957238216321118</v>
      </c>
      <c r="BC922">
        <v>65</v>
      </c>
      <c r="BD922" s="37">
        <f>IF(Voorblad!$E$10=Rekenblad!BC922,Rekenblad!AV922,0)</f>
        <v>0</v>
      </c>
      <c r="BE922" s="37">
        <f>IF(Voorblad!$E$10=Rekenblad!BC922,Rekenblad!AW922,0)</f>
        <v>0</v>
      </c>
      <c r="BF922" s="37">
        <f>IF(Voorblad!$E$10=Rekenblad!BC922,Rekenblad!AX922,0)</f>
        <v>0</v>
      </c>
      <c r="BG922" s="62">
        <f>IF(Voorblad!$E$10=Rekenblad!BC922,Rekenblad!AY922,0)</f>
        <v>0</v>
      </c>
      <c r="BH922" s="37">
        <f>IF(Voorblad!$E$10=Rekenblad!BC922,Rekenblad!AZ922,0)</f>
        <v>0</v>
      </c>
      <c r="BI922" s="37">
        <f>IF(Voorblad!$E$10=Rekenblad!BC922,Rekenblad!BA922,0)</f>
        <v>0</v>
      </c>
      <c r="BK922">
        <v>65</v>
      </c>
      <c r="BL922" s="37">
        <f>IF(Voorblad!$E$14=Rekenblad!$BL$865,Rekenblad!BD922,0)</f>
        <v>0</v>
      </c>
      <c r="BM922" s="37">
        <f>IF(Voorblad!$E$14=Rekenblad!$BL$865,Rekenblad!BE922,0)</f>
        <v>0</v>
      </c>
      <c r="BN922" s="37">
        <f>IF(Voorblad!$E$14=Rekenblad!$BL$865,Rekenblad!BF922,0)</f>
        <v>0</v>
      </c>
      <c r="BO922" s="37">
        <f>IF(Voorblad!$E$14=Rekenblad!$BL$865,Rekenblad!BG922,0)</f>
        <v>0</v>
      </c>
      <c r="BP922" s="37">
        <f>IF(Voorblad!$E$14=Rekenblad!$BL$865,Rekenblad!BH922,0)</f>
        <v>0</v>
      </c>
      <c r="BQ922" s="37">
        <f>IF(Voorblad!$E$14=Rekenblad!$BL$865,Rekenblad!BI922,0)</f>
        <v>0</v>
      </c>
    </row>
    <row r="923" spans="2:69" x14ac:dyDescent="0.25">
      <c r="B923">
        <f>'Data TREND'!$A$203</f>
        <v>66</v>
      </c>
      <c r="C923" s="37">
        <f>'Data TREND'!C203</f>
        <v>205.52335287733237</v>
      </c>
      <c r="D923" s="37">
        <f>'Data TREND'!D203</f>
        <v>295.19016304828705</v>
      </c>
      <c r="E923" s="37">
        <f>'Data TREND'!E203</f>
        <v>351.48657412810473</v>
      </c>
      <c r="F923" s="37">
        <f>'Data TREND'!F203</f>
        <v>852.29837136307219</v>
      </c>
      <c r="G923" s="37">
        <f>'Data TREND'!G203</f>
        <v>33.65338200640489</v>
      </c>
      <c r="H923" s="37">
        <f>'Data TREND'!H203</f>
        <v>13.917996320988966</v>
      </c>
      <c r="J923" s="37">
        <f t="shared" si="679"/>
        <v>205.52335287733237</v>
      </c>
      <c r="K923" s="37">
        <f t="shared" si="680"/>
        <v>295.19016304828705</v>
      </c>
      <c r="L923" s="37">
        <f t="shared" si="681"/>
        <v>351.48657412810473</v>
      </c>
      <c r="M923" s="37">
        <f t="shared" si="682"/>
        <v>852.29837136307219</v>
      </c>
      <c r="N923" s="37">
        <f t="shared" si="683"/>
        <v>33.65338200640489</v>
      </c>
      <c r="O923" s="37">
        <f t="shared" si="684"/>
        <v>13.917996320988966</v>
      </c>
      <c r="Q923">
        <f>'Data TREND'!$A$203</f>
        <v>66</v>
      </c>
      <c r="R923" s="37">
        <f>'Data TREND'!J203</f>
        <v>223.30991886134046</v>
      </c>
      <c r="S923" s="37">
        <f>'Data TREND'!K203</f>
        <v>295.295182541023</v>
      </c>
      <c r="T923" s="37">
        <f>'Data TREND'!L203</f>
        <v>352.88587919189655</v>
      </c>
      <c r="U923" s="37">
        <f>'Data TREND'!M203</f>
        <v>871.58942827323961</v>
      </c>
      <c r="V923" s="37">
        <f>'Data TREND'!N203</f>
        <v>35.236213258108599</v>
      </c>
      <c r="W923" s="37">
        <f>'Data TREND'!O203</f>
        <v>14.419114264431848</v>
      </c>
      <c r="Y923" s="37">
        <f t="shared" si="685"/>
        <v>0</v>
      </c>
      <c r="Z923" s="37">
        <f t="shared" si="686"/>
        <v>0</v>
      </c>
      <c r="AA923" s="37">
        <f t="shared" si="687"/>
        <v>0</v>
      </c>
      <c r="AB923" s="37">
        <f t="shared" si="688"/>
        <v>0</v>
      </c>
      <c r="AC923" s="37">
        <f t="shared" si="689"/>
        <v>0</v>
      </c>
      <c r="AD923" s="37">
        <f t="shared" si="690"/>
        <v>0</v>
      </c>
      <c r="AF923">
        <f>'Data TREND'!$A$203</f>
        <v>66</v>
      </c>
      <c r="AG923" s="37">
        <f>'Data TREND'!Q203</f>
        <v>252.25842012673877</v>
      </c>
      <c r="AH923" s="37">
        <f>'Data TREND'!R203</f>
        <v>295.5024650782459</v>
      </c>
      <c r="AI923" s="37">
        <f>'Data TREND'!S203</f>
        <v>352.42990950687067</v>
      </c>
      <c r="AJ923" s="37">
        <f>'Data TREND'!T203</f>
        <v>900.31627152080125</v>
      </c>
      <c r="AK923" s="37">
        <f>'Data TREND'!U203</f>
        <v>36.853574224297013</v>
      </c>
      <c r="AL923" s="37">
        <f>'Data TREND'!V203</f>
        <v>14.987359833691992</v>
      </c>
      <c r="AN923" s="37">
        <f t="shared" si="691"/>
        <v>0</v>
      </c>
      <c r="AO923" s="37">
        <f t="shared" si="692"/>
        <v>0</v>
      </c>
      <c r="AP923" s="37">
        <f t="shared" si="693"/>
        <v>0</v>
      </c>
      <c r="AQ923" s="37">
        <f t="shared" si="694"/>
        <v>0</v>
      </c>
      <c r="AR923" s="37">
        <f t="shared" si="695"/>
        <v>0</v>
      </c>
      <c r="AS923" s="37">
        <f t="shared" si="696"/>
        <v>0</v>
      </c>
      <c r="AU923">
        <v>66</v>
      </c>
      <c r="AV923" s="37">
        <f t="shared" si="697"/>
        <v>205.52335287733237</v>
      </c>
      <c r="AW923" s="37">
        <f t="shared" si="698"/>
        <v>295.19016304828705</v>
      </c>
      <c r="AX923" s="37">
        <f t="shared" si="699"/>
        <v>351.48657412810473</v>
      </c>
      <c r="AY923" s="37">
        <f t="shared" si="700"/>
        <v>852.29837136307219</v>
      </c>
      <c r="AZ923" s="37">
        <f t="shared" si="701"/>
        <v>33.65338200640489</v>
      </c>
      <c r="BA923" s="37">
        <f t="shared" si="702"/>
        <v>13.917996320988966</v>
      </c>
      <c r="BC923">
        <v>66</v>
      </c>
      <c r="BD923" s="37">
        <f>IF(Voorblad!$E$10=Rekenblad!BC923,Rekenblad!AV923,0)</f>
        <v>0</v>
      </c>
      <c r="BE923" s="37">
        <f>IF(Voorblad!$E$10=Rekenblad!BC923,Rekenblad!AW923,0)</f>
        <v>0</v>
      </c>
      <c r="BF923" s="37">
        <f>IF(Voorblad!$E$10=Rekenblad!BC923,Rekenblad!AX923,0)</f>
        <v>0</v>
      </c>
      <c r="BG923" s="62">
        <f>IF(Voorblad!$E$10=Rekenblad!BC923,Rekenblad!AY923,0)</f>
        <v>0</v>
      </c>
      <c r="BH923" s="37">
        <f>IF(Voorblad!$E$10=Rekenblad!BC923,Rekenblad!AZ923,0)</f>
        <v>0</v>
      </c>
      <c r="BI923" s="37">
        <f>IF(Voorblad!$E$10=Rekenblad!BC923,Rekenblad!BA923,0)</f>
        <v>0</v>
      </c>
      <c r="BK923">
        <v>66</v>
      </c>
      <c r="BL923" s="37">
        <f>IF(Voorblad!$E$14=Rekenblad!$BL$865,Rekenblad!BD923,0)</f>
        <v>0</v>
      </c>
      <c r="BM923" s="37">
        <f>IF(Voorblad!$E$14=Rekenblad!$BL$865,Rekenblad!BE923,0)</f>
        <v>0</v>
      </c>
      <c r="BN923" s="37">
        <f>IF(Voorblad!$E$14=Rekenblad!$BL$865,Rekenblad!BF923,0)</f>
        <v>0</v>
      </c>
      <c r="BO923" s="37">
        <f>IF(Voorblad!$E$14=Rekenblad!$BL$865,Rekenblad!BG923,0)</f>
        <v>0</v>
      </c>
      <c r="BP923" s="37">
        <f>IF(Voorblad!$E$14=Rekenblad!$BL$865,Rekenblad!BH923,0)</f>
        <v>0</v>
      </c>
      <c r="BQ923" s="37">
        <f>IF(Voorblad!$E$14=Rekenblad!$BL$865,Rekenblad!BI923,0)</f>
        <v>0</v>
      </c>
    </row>
    <row r="924" spans="2:69" x14ac:dyDescent="0.25">
      <c r="B924">
        <f>'Data TREND'!$A$204</f>
        <v>67</v>
      </c>
      <c r="C924" s="37">
        <f>'Data TREND'!C204</f>
        <v>208.25492667924297</v>
      </c>
      <c r="D924" s="37">
        <f>'Data TREND'!D204</f>
        <v>299.41175216095473</v>
      </c>
      <c r="E924" s="37">
        <f>'Data TREND'!E204</f>
        <v>356.73858025834829</v>
      </c>
      <c r="F924" s="37">
        <f>'Data TREND'!F204</f>
        <v>864.50709963045892</v>
      </c>
      <c r="G924" s="37">
        <f>'Data TREND'!G204</f>
        <v>33.550516679096702</v>
      </c>
      <c r="H924" s="37">
        <f>'Data TREND'!H204</f>
        <v>13.878754425656814</v>
      </c>
      <c r="J924" s="37">
        <f t="shared" si="679"/>
        <v>208.25492667924297</v>
      </c>
      <c r="K924" s="37">
        <f t="shared" si="680"/>
        <v>299.41175216095473</v>
      </c>
      <c r="L924" s="37">
        <f t="shared" si="681"/>
        <v>356.73858025834829</v>
      </c>
      <c r="M924" s="37">
        <f t="shared" si="682"/>
        <v>864.50709963045892</v>
      </c>
      <c r="N924" s="37">
        <f t="shared" si="683"/>
        <v>33.550516679096702</v>
      </c>
      <c r="O924" s="37">
        <f t="shared" si="684"/>
        <v>13.878754425656814</v>
      </c>
      <c r="Q924">
        <f>'Data TREND'!$A$204</f>
        <v>67</v>
      </c>
      <c r="R924" s="37">
        <f>'Data TREND'!J204</f>
        <v>226.06539104538348</v>
      </c>
      <c r="S924" s="37">
        <f>'Data TREND'!K204</f>
        <v>299.49975345129576</v>
      </c>
      <c r="T924" s="37">
        <f>'Data TREND'!L204</f>
        <v>358.06515544388594</v>
      </c>
      <c r="U924" s="37">
        <f>'Data TREND'!M204</f>
        <v>883.73183723527143</v>
      </c>
      <c r="V924" s="37">
        <f>'Data TREND'!N204</f>
        <v>35.079248346901771</v>
      </c>
      <c r="W924" s="37">
        <f>'Data TREND'!O204</f>
        <v>14.358445099363678</v>
      </c>
      <c r="Y924" s="37">
        <f t="shared" si="685"/>
        <v>0</v>
      </c>
      <c r="Z924" s="37">
        <f t="shared" si="686"/>
        <v>0</v>
      </c>
      <c r="AA924" s="37">
        <f t="shared" si="687"/>
        <v>0</v>
      </c>
      <c r="AB924" s="37">
        <f t="shared" si="688"/>
        <v>0</v>
      </c>
      <c r="AC924" s="37">
        <f t="shared" si="689"/>
        <v>0</v>
      </c>
      <c r="AD924" s="37">
        <f t="shared" si="690"/>
        <v>0</v>
      </c>
      <c r="AF924">
        <f>'Data TREND'!$A$204</f>
        <v>67</v>
      </c>
      <c r="AG924" s="37">
        <f>'Data TREND'!Q204</f>
        <v>255.19953827559624</v>
      </c>
      <c r="AH924" s="37">
        <f>'Data TREND'!R204</f>
        <v>299.68172778921803</v>
      </c>
      <c r="AI924" s="37">
        <f>'Data TREND'!S204</f>
        <v>357.6153609894497</v>
      </c>
      <c r="AJ924" s="37">
        <f>'Data TREND'!T204</f>
        <v>912.62686739057301</v>
      </c>
      <c r="AK924" s="37">
        <f>'Data TREND'!U204</f>
        <v>36.658127656853871</v>
      </c>
      <c r="AL924" s="37">
        <f>'Data TREND'!V204</f>
        <v>14.906036888195239</v>
      </c>
      <c r="AN924" s="37">
        <f t="shared" si="691"/>
        <v>0</v>
      </c>
      <c r="AO924" s="37">
        <f t="shared" si="692"/>
        <v>0</v>
      </c>
      <c r="AP924" s="37">
        <f t="shared" si="693"/>
        <v>0</v>
      </c>
      <c r="AQ924" s="37">
        <f t="shared" si="694"/>
        <v>0</v>
      </c>
      <c r="AR924" s="37">
        <f t="shared" si="695"/>
        <v>0</v>
      </c>
      <c r="AS924" s="37">
        <f t="shared" si="696"/>
        <v>0</v>
      </c>
      <c r="AU924">
        <v>67</v>
      </c>
      <c r="AV924" s="37">
        <f t="shared" si="697"/>
        <v>208.25492667924297</v>
      </c>
      <c r="AW924" s="37">
        <f t="shared" si="698"/>
        <v>299.41175216095473</v>
      </c>
      <c r="AX924" s="37">
        <f t="shared" si="699"/>
        <v>356.73858025834829</v>
      </c>
      <c r="AY924" s="37">
        <f t="shared" si="700"/>
        <v>864.50709963045892</v>
      </c>
      <c r="AZ924" s="37">
        <f t="shared" si="701"/>
        <v>33.550516679096702</v>
      </c>
      <c r="BA924" s="37">
        <f t="shared" si="702"/>
        <v>13.878754425656814</v>
      </c>
      <c r="BC924">
        <v>67</v>
      </c>
      <c r="BD924" s="37">
        <f>IF(Voorblad!$E$10=Rekenblad!BC924,Rekenblad!AV924,0)</f>
        <v>0</v>
      </c>
      <c r="BE924" s="37">
        <f>IF(Voorblad!$E$10=Rekenblad!BC924,Rekenblad!AW924,0)</f>
        <v>0</v>
      </c>
      <c r="BF924" s="37">
        <f>IF(Voorblad!$E$10=Rekenblad!BC924,Rekenblad!AX924,0)</f>
        <v>0</v>
      </c>
      <c r="BG924" s="62">
        <f>IF(Voorblad!$E$10=Rekenblad!BC924,Rekenblad!AY924,0)</f>
        <v>0</v>
      </c>
      <c r="BH924" s="37">
        <f>IF(Voorblad!$E$10=Rekenblad!BC924,Rekenblad!AZ924,0)</f>
        <v>0</v>
      </c>
      <c r="BI924" s="37">
        <f>IF(Voorblad!$E$10=Rekenblad!BC924,Rekenblad!BA924,0)</f>
        <v>0</v>
      </c>
      <c r="BK924">
        <v>67</v>
      </c>
      <c r="BL924" s="37">
        <f>IF(Voorblad!$E$14=Rekenblad!$BL$865,Rekenblad!BD924,0)</f>
        <v>0</v>
      </c>
      <c r="BM924" s="37">
        <f>IF(Voorblad!$E$14=Rekenblad!$BL$865,Rekenblad!BE924,0)</f>
        <v>0</v>
      </c>
      <c r="BN924" s="37">
        <f>IF(Voorblad!$E$14=Rekenblad!$BL$865,Rekenblad!BF924,0)</f>
        <v>0</v>
      </c>
      <c r="BO924" s="37">
        <f>IF(Voorblad!$E$14=Rekenblad!$BL$865,Rekenblad!BG924,0)</f>
        <v>0</v>
      </c>
      <c r="BP924" s="37">
        <f>IF(Voorblad!$E$14=Rekenblad!$BL$865,Rekenblad!BH924,0)</f>
        <v>0</v>
      </c>
      <c r="BQ924" s="37">
        <f>IF(Voorblad!$E$14=Rekenblad!$BL$865,Rekenblad!BI924,0)</f>
        <v>0</v>
      </c>
    </row>
    <row r="925" spans="2:69" x14ac:dyDescent="0.25">
      <c r="B925">
        <f>'Data TREND'!$A$205</f>
        <v>68</v>
      </c>
      <c r="C925" s="37">
        <f>'Data TREND'!C205</f>
        <v>210.98650048115357</v>
      </c>
      <c r="D925" s="37">
        <f>'Data TREND'!D205</f>
        <v>303.63334127362236</v>
      </c>
      <c r="E925" s="37">
        <f>'Data TREND'!E205</f>
        <v>361.99058638859185</v>
      </c>
      <c r="F925" s="37">
        <f>'Data TREND'!F205</f>
        <v>876.71582789784566</v>
      </c>
      <c r="G925" s="37">
        <f>'Data TREND'!G205</f>
        <v>33.447651351788515</v>
      </c>
      <c r="H925" s="37">
        <f>'Data TREND'!H205</f>
        <v>13.839512530324662</v>
      </c>
      <c r="J925" s="37">
        <f t="shared" si="679"/>
        <v>210.98650048115357</v>
      </c>
      <c r="K925" s="37">
        <f t="shared" si="680"/>
        <v>303.63334127362236</v>
      </c>
      <c r="L925" s="37">
        <f t="shared" si="681"/>
        <v>361.99058638859185</v>
      </c>
      <c r="M925" s="37">
        <f t="shared" si="682"/>
        <v>876.71582789784566</v>
      </c>
      <c r="N925" s="37">
        <f t="shared" si="683"/>
        <v>33.447651351788515</v>
      </c>
      <c r="O925" s="37">
        <f t="shared" si="684"/>
        <v>13.839512530324662</v>
      </c>
      <c r="Q925">
        <f>'Data TREND'!$A$205</f>
        <v>68</v>
      </c>
      <c r="R925" s="37">
        <f>'Data TREND'!J205</f>
        <v>228.82086322942649</v>
      </c>
      <c r="S925" s="37">
        <f>'Data TREND'!K205</f>
        <v>303.70432436156841</v>
      </c>
      <c r="T925" s="37">
        <f>'Data TREND'!L205</f>
        <v>363.24443169587533</v>
      </c>
      <c r="U925" s="37">
        <f>'Data TREND'!M205</f>
        <v>895.87424619730314</v>
      </c>
      <c r="V925" s="37">
        <f>'Data TREND'!N205</f>
        <v>34.922283435694951</v>
      </c>
      <c r="W925" s="37">
        <f>'Data TREND'!O205</f>
        <v>14.29777593429551</v>
      </c>
      <c r="Y925" s="37">
        <f t="shared" si="685"/>
        <v>0</v>
      </c>
      <c r="Z925" s="37">
        <f t="shared" si="686"/>
        <v>0</v>
      </c>
      <c r="AA925" s="37">
        <f t="shared" si="687"/>
        <v>0</v>
      </c>
      <c r="AB925" s="37">
        <f t="shared" si="688"/>
        <v>0</v>
      </c>
      <c r="AC925" s="37">
        <f t="shared" si="689"/>
        <v>0</v>
      </c>
      <c r="AD925" s="37">
        <f t="shared" si="690"/>
        <v>0</v>
      </c>
      <c r="AF925">
        <f>'Data TREND'!$A$205</f>
        <v>68</v>
      </c>
      <c r="AG925" s="37">
        <f>'Data TREND'!Q205</f>
        <v>258.14065642445371</v>
      </c>
      <c r="AH925" s="37">
        <f>'Data TREND'!R205</f>
        <v>303.86099050019016</v>
      </c>
      <c r="AI925" s="37">
        <f>'Data TREND'!S205</f>
        <v>362.80081247202867</v>
      </c>
      <c r="AJ925" s="37">
        <f>'Data TREND'!T205</f>
        <v>924.93746326034477</v>
      </c>
      <c r="AK925" s="37">
        <f>'Data TREND'!U205</f>
        <v>36.462681089410722</v>
      </c>
      <c r="AL925" s="37">
        <f>'Data TREND'!V205</f>
        <v>14.824713942698486</v>
      </c>
      <c r="AN925" s="37">
        <f t="shared" si="691"/>
        <v>0</v>
      </c>
      <c r="AO925" s="37">
        <f t="shared" si="692"/>
        <v>0</v>
      </c>
      <c r="AP925" s="37">
        <f t="shared" si="693"/>
        <v>0</v>
      </c>
      <c r="AQ925" s="37">
        <f t="shared" si="694"/>
        <v>0</v>
      </c>
      <c r="AR925" s="37">
        <f t="shared" si="695"/>
        <v>0</v>
      </c>
      <c r="AS925" s="37">
        <f t="shared" si="696"/>
        <v>0</v>
      </c>
      <c r="AU925">
        <v>68</v>
      </c>
      <c r="AV925" s="37">
        <f t="shared" si="697"/>
        <v>210.98650048115357</v>
      </c>
      <c r="AW925" s="37">
        <f t="shared" si="698"/>
        <v>303.63334127362236</v>
      </c>
      <c r="AX925" s="37">
        <f t="shared" si="699"/>
        <v>361.99058638859185</v>
      </c>
      <c r="AY925" s="37">
        <f t="shared" si="700"/>
        <v>876.71582789784566</v>
      </c>
      <c r="AZ925" s="37">
        <f t="shared" si="701"/>
        <v>33.447651351788515</v>
      </c>
      <c r="BA925" s="37">
        <f t="shared" si="702"/>
        <v>13.839512530324662</v>
      </c>
      <c r="BC925">
        <v>68</v>
      </c>
      <c r="BD925" s="37">
        <f>IF(Voorblad!$E$10=Rekenblad!BC925,Rekenblad!AV925,0)</f>
        <v>0</v>
      </c>
      <c r="BE925" s="37">
        <f>IF(Voorblad!$E$10=Rekenblad!BC925,Rekenblad!AW925,0)</f>
        <v>0</v>
      </c>
      <c r="BF925" s="37">
        <f>IF(Voorblad!$E$10=Rekenblad!BC925,Rekenblad!AX925,0)</f>
        <v>0</v>
      </c>
      <c r="BG925" s="62">
        <f>IF(Voorblad!$E$10=Rekenblad!BC925,Rekenblad!AY925,0)</f>
        <v>0</v>
      </c>
      <c r="BH925" s="37">
        <f>IF(Voorblad!$E$10=Rekenblad!BC925,Rekenblad!AZ925,0)</f>
        <v>0</v>
      </c>
      <c r="BI925" s="37">
        <f>IF(Voorblad!$E$10=Rekenblad!BC925,Rekenblad!BA925,0)</f>
        <v>0</v>
      </c>
      <c r="BK925">
        <v>68</v>
      </c>
      <c r="BL925" s="37">
        <f>IF(Voorblad!$E$14=Rekenblad!$BL$865,Rekenblad!BD925,0)</f>
        <v>0</v>
      </c>
      <c r="BM925" s="37">
        <f>IF(Voorblad!$E$14=Rekenblad!$BL$865,Rekenblad!BE925,0)</f>
        <v>0</v>
      </c>
      <c r="BN925" s="37">
        <f>IF(Voorblad!$E$14=Rekenblad!$BL$865,Rekenblad!BF925,0)</f>
        <v>0</v>
      </c>
      <c r="BO925" s="37">
        <f>IF(Voorblad!$E$14=Rekenblad!$BL$865,Rekenblad!BG925,0)</f>
        <v>0</v>
      </c>
      <c r="BP925" s="37">
        <f>IF(Voorblad!$E$14=Rekenblad!$BL$865,Rekenblad!BH925,0)</f>
        <v>0</v>
      </c>
      <c r="BQ925" s="37">
        <f>IF(Voorblad!$E$14=Rekenblad!$BL$865,Rekenblad!BI925,0)</f>
        <v>0</v>
      </c>
    </row>
    <row r="926" spans="2:69" x14ac:dyDescent="0.25">
      <c r="B926">
        <f>'Data TREND'!$A$206</f>
        <v>69</v>
      </c>
      <c r="C926" s="37">
        <f>'Data TREND'!C206</f>
        <v>213.71807428306417</v>
      </c>
      <c r="D926" s="37">
        <f>'Data TREND'!D206</f>
        <v>307.85493038629005</v>
      </c>
      <c r="E926" s="37">
        <f>'Data TREND'!E206</f>
        <v>367.24259251883541</v>
      </c>
      <c r="F926" s="37">
        <f>'Data TREND'!F206</f>
        <v>888.9245561652325</v>
      </c>
      <c r="G926" s="37">
        <f>'Data TREND'!G206</f>
        <v>33.344786024480328</v>
      </c>
      <c r="H926" s="37">
        <f>'Data TREND'!H206</f>
        <v>13.800270634992511</v>
      </c>
      <c r="J926" s="37">
        <f t="shared" si="679"/>
        <v>213.71807428306417</v>
      </c>
      <c r="K926" s="37">
        <f t="shared" si="680"/>
        <v>307.85493038629005</v>
      </c>
      <c r="L926" s="37">
        <f t="shared" si="681"/>
        <v>367.24259251883541</v>
      </c>
      <c r="M926" s="37">
        <f t="shared" si="682"/>
        <v>888.9245561652325</v>
      </c>
      <c r="N926" s="37">
        <f t="shared" si="683"/>
        <v>33.344786024480328</v>
      </c>
      <c r="O926" s="37">
        <f t="shared" si="684"/>
        <v>13.800270634992511</v>
      </c>
      <c r="Q926">
        <f>'Data TREND'!$A$206</f>
        <v>69</v>
      </c>
      <c r="R926" s="37">
        <f>'Data TREND'!J206</f>
        <v>231.57633541346951</v>
      </c>
      <c r="S926" s="37">
        <f>'Data TREND'!K206</f>
        <v>307.90889527184117</v>
      </c>
      <c r="T926" s="37">
        <f>'Data TREND'!L206</f>
        <v>368.42370794786473</v>
      </c>
      <c r="U926" s="37">
        <f>'Data TREND'!M206</f>
        <v>908.01665515933496</v>
      </c>
      <c r="V926" s="37">
        <f>'Data TREND'!N206</f>
        <v>34.765318524488123</v>
      </c>
      <c r="W926" s="37">
        <f>'Data TREND'!O206</f>
        <v>14.23710676922734</v>
      </c>
      <c r="Y926" s="37">
        <f t="shared" si="685"/>
        <v>0</v>
      </c>
      <c r="Z926" s="37">
        <f t="shared" si="686"/>
        <v>0</v>
      </c>
      <c r="AA926" s="37">
        <f t="shared" si="687"/>
        <v>0</v>
      </c>
      <c r="AB926" s="37">
        <f t="shared" si="688"/>
        <v>0</v>
      </c>
      <c r="AC926" s="37">
        <f t="shared" si="689"/>
        <v>0</v>
      </c>
      <c r="AD926" s="37">
        <f t="shared" si="690"/>
        <v>0</v>
      </c>
      <c r="AF926">
        <f>'Data TREND'!$A$206</f>
        <v>69</v>
      </c>
      <c r="AG926" s="37">
        <f>'Data TREND'!Q206</f>
        <v>261.08177457331118</v>
      </c>
      <c r="AH926" s="37">
        <f>'Data TREND'!R206</f>
        <v>308.04025321116228</v>
      </c>
      <c r="AI926" s="37">
        <f>'Data TREND'!S206</f>
        <v>367.98626395460764</v>
      </c>
      <c r="AJ926" s="37">
        <f>'Data TREND'!T206</f>
        <v>937.24805913011653</v>
      </c>
      <c r="AK926" s="37">
        <f>'Data TREND'!U206</f>
        <v>36.26723452196758</v>
      </c>
      <c r="AL926" s="37">
        <f>'Data TREND'!V206</f>
        <v>14.743390997201733</v>
      </c>
      <c r="AN926" s="37">
        <f t="shared" si="691"/>
        <v>0</v>
      </c>
      <c r="AO926" s="37">
        <f t="shared" si="692"/>
        <v>0</v>
      </c>
      <c r="AP926" s="37">
        <f t="shared" si="693"/>
        <v>0</v>
      </c>
      <c r="AQ926" s="37">
        <f t="shared" si="694"/>
        <v>0</v>
      </c>
      <c r="AR926" s="37">
        <f t="shared" si="695"/>
        <v>0</v>
      </c>
      <c r="AS926" s="37">
        <f t="shared" si="696"/>
        <v>0</v>
      </c>
      <c r="AU926">
        <v>69</v>
      </c>
      <c r="AV926" s="37">
        <f t="shared" si="697"/>
        <v>213.71807428306417</v>
      </c>
      <c r="AW926" s="37">
        <f t="shared" si="698"/>
        <v>307.85493038629005</v>
      </c>
      <c r="AX926" s="37">
        <f t="shared" si="699"/>
        <v>367.24259251883541</v>
      </c>
      <c r="AY926" s="37">
        <f t="shared" si="700"/>
        <v>888.9245561652325</v>
      </c>
      <c r="AZ926" s="37">
        <f t="shared" si="701"/>
        <v>33.344786024480328</v>
      </c>
      <c r="BA926" s="37">
        <f t="shared" si="702"/>
        <v>13.800270634992511</v>
      </c>
      <c r="BC926">
        <v>69</v>
      </c>
      <c r="BD926" s="37">
        <f>IF(Voorblad!$E$10=Rekenblad!BC926,Rekenblad!AV926,0)</f>
        <v>0</v>
      </c>
      <c r="BE926" s="37">
        <f>IF(Voorblad!$E$10=Rekenblad!BC926,Rekenblad!AW926,0)</f>
        <v>0</v>
      </c>
      <c r="BF926" s="37">
        <f>IF(Voorblad!$E$10=Rekenblad!BC926,Rekenblad!AX926,0)</f>
        <v>0</v>
      </c>
      <c r="BG926" s="62">
        <f>IF(Voorblad!$E$10=Rekenblad!BC926,Rekenblad!AY926,0)</f>
        <v>0</v>
      </c>
      <c r="BH926" s="37">
        <f>IF(Voorblad!$E$10=Rekenblad!BC926,Rekenblad!AZ926,0)</f>
        <v>0</v>
      </c>
      <c r="BI926" s="37">
        <f>IF(Voorblad!$E$10=Rekenblad!BC926,Rekenblad!BA926,0)</f>
        <v>0</v>
      </c>
      <c r="BK926">
        <v>69</v>
      </c>
      <c r="BL926" s="37">
        <f>IF(Voorblad!$E$14=Rekenblad!$BL$865,Rekenblad!BD926,0)</f>
        <v>0</v>
      </c>
      <c r="BM926" s="37">
        <f>IF(Voorblad!$E$14=Rekenblad!$BL$865,Rekenblad!BE926,0)</f>
        <v>0</v>
      </c>
      <c r="BN926" s="37">
        <f>IF(Voorblad!$E$14=Rekenblad!$BL$865,Rekenblad!BF926,0)</f>
        <v>0</v>
      </c>
      <c r="BO926" s="37">
        <f>IF(Voorblad!$E$14=Rekenblad!$BL$865,Rekenblad!BG926,0)</f>
        <v>0</v>
      </c>
      <c r="BP926" s="37">
        <f>IF(Voorblad!$E$14=Rekenblad!$BL$865,Rekenblad!BH926,0)</f>
        <v>0</v>
      </c>
      <c r="BQ926" s="37">
        <f>IF(Voorblad!$E$14=Rekenblad!$BL$865,Rekenblad!BI926,0)</f>
        <v>0</v>
      </c>
    </row>
    <row r="927" spans="2:69" x14ac:dyDescent="0.25">
      <c r="B927">
        <f>'Data TREND'!$A$207</f>
        <v>70</v>
      </c>
      <c r="C927" s="37">
        <f>'Data TREND'!C207</f>
        <v>216.44964808497474</v>
      </c>
      <c r="D927" s="37">
        <f>'Data TREND'!D207</f>
        <v>312.07651949895774</v>
      </c>
      <c r="E927" s="37">
        <f>'Data TREND'!E207</f>
        <v>372.49459864907897</v>
      </c>
      <c r="F927" s="37">
        <f>'Data TREND'!F207</f>
        <v>901.13328443261923</v>
      </c>
      <c r="G927" s="37">
        <f>'Data TREND'!G207</f>
        <v>33.241920697172141</v>
      </c>
      <c r="H927" s="37">
        <f>'Data TREND'!H207</f>
        <v>13.761028739660359</v>
      </c>
      <c r="J927" s="37">
        <f t="shared" si="679"/>
        <v>216.44964808497474</v>
      </c>
      <c r="K927" s="37">
        <f t="shared" si="680"/>
        <v>312.07651949895774</v>
      </c>
      <c r="L927" s="37">
        <f t="shared" si="681"/>
        <v>372.49459864907897</v>
      </c>
      <c r="M927" s="37">
        <f t="shared" si="682"/>
        <v>901.13328443261923</v>
      </c>
      <c r="N927" s="37">
        <f t="shared" si="683"/>
        <v>33.241920697172141</v>
      </c>
      <c r="O927" s="37">
        <f t="shared" si="684"/>
        <v>13.761028739660359</v>
      </c>
      <c r="Q927">
        <f>'Data TREND'!$A$207</f>
        <v>70</v>
      </c>
      <c r="R927" s="37">
        <f>'Data TREND'!J207</f>
        <v>234.33180759751252</v>
      </c>
      <c r="S927" s="37">
        <f>'Data TREND'!K207</f>
        <v>312.11346618211394</v>
      </c>
      <c r="T927" s="37">
        <f>'Data TREND'!L207</f>
        <v>373.60298419985412</v>
      </c>
      <c r="U927" s="37">
        <f>'Data TREND'!M207</f>
        <v>920.15906412136667</v>
      </c>
      <c r="V927" s="37">
        <f>'Data TREND'!N207</f>
        <v>34.608353613281302</v>
      </c>
      <c r="W927" s="37">
        <f>'Data TREND'!O207</f>
        <v>14.176437604159171</v>
      </c>
      <c r="Y927" s="37">
        <f t="shared" si="685"/>
        <v>0</v>
      </c>
      <c r="Z927" s="37">
        <f t="shared" si="686"/>
        <v>0</v>
      </c>
      <c r="AA927" s="37">
        <f t="shared" si="687"/>
        <v>0</v>
      </c>
      <c r="AB927" s="37">
        <f t="shared" si="688"/>
        <v>0</v>
      </c>
      <c r="AC927" s="37">
        <f t="shared" si="689"/>
        <v>0</v>
      </c>
      <c r="AD927" s="37">
        <f t="shared" si="690"/>
        <v>0</v>
      </c>
      <c r="AF927">
        <f>'Data TREND'!$A$207</f>
        <v>70</v>
      </c>
      <c r="AG927" s="37">
        <f>'Data TREND'!Q207</f>
        <v>264.02289272216865</v>
      </c>
      <c r="AH927" s="37">
        <f>'Data TREND'!R207</f>
        <v>312.21951592213441</v>
      </c>
      <c r="AI927" s="37">
        <f>'Data TREND'!S207</f>
        <v>373.17171543718661</v>
      </c>
      <c r="AJ927" s="37">
        <f>'Data TREND'!T207</f>
        <v>949.55865499988829</v>
      </c>
      <c r="AK927" s="37">
        <f>'Data TREND'!U207</f>
        <v>36.071787954524439</v>
      </c>
      <c r="AL927" s="37">
        <f>'Data TREND'!V207</f>
        <v>14.66206805170498</v>
      </c>
      <c r="AN927" s="37">
        <f t="shared" si="691"/>
        <v>0</v>
      </c>
      <c r="AO927" s="37">
        <f t="shared" si="692"/>
        <v>0</v>
      </c>
      <c r="AP927" s="37">
        <f t="shared" si="693"/>
        <v>0</v>
      </c>
      <c r="AQ927" s="37">
        <f t="shared" si="694"/>
        <v>0</v>
      </c>
      <c r="AR927" s="37">
        <f t="shared" si="695"/>
        <v>0</v>
      </c>
      <c r="AS927" s="37">
        <f t="shared" si="696"/>
        <v>0</v>
      </c>
      <c r="AU927">
        <v>70</v>
      </c>
      <c r="AV927" s="37">
        <f t="shared" si="697"/>
        <v>216.44964808497474</v>
      </c>
      <c r="AW927" s="37">
        <f t="shared" si="698"/>
        <v>312.07651949895774</v>
      </c>
      <c r="AX927" s="37">
        <f t="shared" si="699"/>
        <v>372.49459864907897</v>
      </c>
      <c r="AY927" s="37">
        <f t="shared" si="700"/>
        <v>901.13328443261923</v>
      </c>
      <c r="AZ927" s="37">
        <f t="shared" si="701"/>
        <v>33.241920697172141</v>
      </c>
      <c r="BA927" s="37">
        <f t="shared" si="702"/>
        <v>13.761028739660359</v>
      </c>
      <c r="BC927">
        <v>70</v>
      </c>
      <c r="BD927" s="37">
        <f>IF(Voorblad!$E$10=Rekenblad!BC927,Rekenblad!AV927,0)</f>
        <v>0</v>
      </c>
      <c r="BE927" s="37">
        <f>IF(Voorblad!$E$10=Rekenblad!BC927,Rekenblad!AW927,0)</f>
        <v>0</v>
      </c>
      <c r="BF927" s="37">
        <f>IF(Voorblad!$E$10=Rekenblad!BC927,Rekenblad!AX927,0)</f>
        <v>0</v>
      </c>
      <c r="BG927" s="62">
        <f>IF(Voorblad!$E$10=Rekenblad!BC927,Rekenblad!AY927,0)</f>
        <v>0</v>
      </c>
      <c r="BH927" s="37">
        <f>IF(Voorblad!$E$10=Rekenblad!BC927,Rekenblad!AZ927,0)</f>
        <v>0</v>
      </c>
      <c r="BI927" s="37">
        <f>IF(Voorblad!$E$10=Rekenblad!BC927,Rekenblad!BA927,0)</f>
        <v>0</v>
      </c>
      <c r="BK927">
        <v>70</v>
      </c>
      <c r="BL927" s="37">
        <f>IF(Voorblad!$E$14=Rekenblad!$BL$865,Rekenblad!BD927,0)</f>
        <v>0</v>
      </c>
      <c r="BM927" s="37">
        <f>IF(Voorblad!$E$14=Rekenblad!$BL$865,Rekenblad!BE927,0)</f>
        <v>0</v>
      </c>
      <c r="BN927" s="37">
        <f>IF(Voorblad!$E$14=Rekenblad!$BL$865,Rekenblad!BF927,0)</f>
        <v>0</v>
      </c>
      <c r="BO927" s="37">
        <f>IF(Voorblad!$E$14=Rekenblad!$BL$865,Rekenblad!BG927,0)</f>
        <v>0</v>
      </c>
      <c r="BP927" s="37">
        <f>IF(Voorblad!$E$14=Rekenblad!$BL$865,Rekenblad!BH927,0)</f>
        <v>0</v>
      </c>
      <c r="BQ927" s="37">
        <f>IF(Voorblad!$E$14=Rekenblad!$BL$865,Rekenblad!BI927,0)</f>
        <v>0</v>
      </c>
    </row>
    <row r="928" spans="2:69" x14ac:dyDescent="0.25">
      <c r="B928">
        <f>'Data TREND'!$A$208</f>
        <v>71</v>
      </c>
      <c r="C928" s="37">
        <f>'Data TREND'!C208</f>
        <v>219.18122188688534</v>
      </c>
      <c r="D928" s="37">
        <f>'Data TREND'!D208</f>
        <v>316.29810861162537</v>
      </c>
      <c r="E928" s="37">
        <f>'Data TREND'!E208</f>
        <v>377.74660477932252</v>
      </c>
      <c r="F928" s="37">
        <f>'Data TREND'!F208</f>
        <v>913.34201270000597</v>
      </c>
      <c r="G928" s="37">
        <f>'Data TREND'!G208</f>
        <v>33.139055369863954</v>
      </c>
      <c r="H928" s="37">
        <f>'Data TREND'!H208</f>
        <v>13.721786844328207</v>
      </c>
      <c r="J928" s="37">
        <f t="shared" si="679"/>
        <v>219.18122188688534</v>
      </c>
      <c r="K928" s="37">
        <f t="shared" si="680"/>
        <v>316.29810861162537</v>
      </c>
      <c r="L928" s="37">
        <f t="shared" si="681"/>
        <v>377.74660477932252</v>
      </c>
      <c r="M928" s="37">
        <f t="shared" si="682"/>
        <v>913.34201270000597</v>
      </c>
      <c r="N928" s="37">
        <f t="shared" si="683"/>
        <v>33.139055369863954</v>
      </c>
      <c r="O928" s="37">
        <f t="shared" si="684"/>
        <v>13.721786844328207</v>
      </c>
      <c r="Q928">
        <f>'Data TREND'!$A$208</f>
        <v>71</v>
      </c>
      <c r="R928" s="37">
        <f>'Data TREND'!J208</f>
        <v>237.08727978155554</v>
      </c>
      <c r="S928" s="37">
        <f>'Data TREND'!K208</f>
        <v>316.31803709238659</v>
      </c>
      <c r="T928" s="37">
        <f>'Data TREND'!L208</f>
        <v>378.78226045184351</v>
      </c>
      <c r="U928" s="37">
        <f>'Data TREND'!M208</f>
        <v>932.30147308339849</v>
      </c>
      <c r="V928" s="37">
        <f>'Data TREND'!N208</f>
        <v>34.451388702074475</v>
      </c>
      <c r="W928" s="37">
        <f>'Data TREND'!O208</f>
        <v>14.115768439091001</v>
      </c>
      <c r="Y928" s="37">
        <f t="shared" si="685"/>
        <v>0</v>
      </c>
      <c r="Z928" s="37">
        <f t="shared" si="686"/>
        <v>0</v>
      </c>
      <c r="AA928" s="37">
        <f t="shared" si="687"/>
        <v>0</v>
      </c>
      <c r="AB928" s="37">
        <f t="shared" si="688"/>
        <v>0</v>
      </c>
      <c r="AC928" s="37">
        <f t="shared" si="689"/>
        <v>0</v>
      </c>
      <c r="AD928" s="37">
        <f t="shared" si="690"/>
        <v>0</v>
      </c>
      <c r="AF928">
        <f>'Data TREND'!$A$208</f>
        <v>71</v>
      </c>
      <c r="AG928" s="37">
        <f>'Data TREND'!Q208</f>
        <v>266.96401087102612</v>
      </c>
      <c r="AH928" s="37">
        <f>'Data TREND'!R208</f>
        <v>316.39877863310653</v>
      </c>
      <c r="AI928" s="37">
        <f>'Data TREND'!S208</f>
        <v>378.35716691976558</v>
      </c>
      <c r="AJ928" s="37">
        <f>'Data TREND'!T208</f>
        <v>961.86925086966005</v>
      </c>
      <c r="AK928" s="37">
        <f>'Data TREND'!U208</f>
        <v>35.876341387081297</v>
      </c>
      <c r="AL928" s="37">
        <f>'Data TREND'!V208</f>
        <v>14.580745106208227</v>
      </c>
      <c r="AN928" s="37">
        <f t="shared" si="691"/>
        <v>0</v>
      </c>
      <c r="AO928" s="37">
        <f t="shared" si="692"/>
        <v>0</v>
      </c>
      <c r="AP928" s="37">
        <f t="shared" si="693"/>
        <v>0</v>
      </c>
      <c r="AQ928" s="37">
        <f t="shared" si="694"/>
        <v>0</v>
      </c>
      <c r="AR928" s="37">
        <f t="shared" si="695"/>
        <v>0</v>
      </c>
      <c r="AS928" s="37">
        <f t="shared" si="696"/>
        <v>0</v>
      </c>
      <c r="AU928">
        <v>71</v>
      </c>
      <c r="AV928" s="37">
        <f t="shared" si="697"/>
        <v>219.18122188688534</v>
      </c>
      <c r="AW928" s="37">
        <f t="shared" si="698"/>
        <v>316.29810861162537</v>
      </c>
      <c r="AX928" s="37">
        <f t="shared" si="699"/>
        <v>377.74660477932252</v>
      </c>
      <c r="AY928" s="37">
        <f t="shared" si="700"/>
        <v>913.34201270000597</v>
      </c>
      <c r="AZ928" s="37">
        <f t="shared" si="701"/>
        <v>33.139055369863954</v>
      </c>
      <c r="BA928" s="37">
        <f t="shared" si="702"/>
        <v>13.721786844328207</v>
      </c>
      <c r="BC928">
        <v>71</v>
      </c>
      <c r="BD928" s="37">
        <f>IF(Voorblad!$E$10=Rekenblad!BC928,Rekenblad!AV928,0)</f>
        <v>0</v>
      </c>
      <c r="BE928" s="37">
        <f>IF(Voorblad!$E$10=Rekenblad!BC928,Rekenblad!AW928,0)</f>
        <v>0</v>
      </c>
      <c r="BF928" s="37">
        <f>IF(Voorblad!$E$10=Rekenblad!BC928,Rekenblad!AX928,0)</f>
        <v>0</v>
      </c>
      <c r="BG928" s="62">
        <f>IF(Voorblad!$E$10=Rekenblad!BC928,Rekenblad!AY928,0)</f>
        <v>0</v>
      </c>
      <c r="BH928" s="37">
        <f>IF(Voorblad!$E$10=Rekenblad!BC928,Rekenblad!AZ928,0)</f>
        <v>0</v>
      </c>
      <c r="BI928" s="37">
        <f>IF(Voorblad!$E$10=Rekenblad!BC928,Rekenblad!BA928,0)</f>
        <v>0</v>
      </c>
      <c r="BK928">
        <v>71</v>
      </c>
      <c r="BL928" s="37">
        <f>IF(Voorblad!$E$14=Rekenblad!$BL$865,Rekenblad!BD928,0)</f>
        <v>0</v>
      </c>
      <c r="BM928" s="37">
        <f>IF(Voorblad!$E$14=Rekenblad!$BL$865,Rekenblad!BE928,0)</f>
        <v>0</v>
      </c>
      <c r="BN928" s="37">
        <f>IF(Voorblad!$E$14=Rekenblad!$BL$865,Rekenblad!BF928,0)</f>
        <v>0</v>
      </c>
      <c r="BO928" s="37">
        <f>IF(Voorblad!$E$14=Rekenblad!$BL$865,Rekenblad!BG928,0)</f>
        <v>0</v>
      </c>
      <c r="BP928" s="37">
        <f>IF(Voorblad!$E$14=Rekenblad!$BL$865,Rekenblad!BH928,0)</f>
        <v>0</v>
      </c>
      <c r="BQ928" s="37">
        <f>IF(Voorblad!$E$14=Rekenblad!$BL$865,Rekenblad!BI928,0)</f>
        <v>0</v>
      </c>
    </row>
    <row r="929" spans="2:69" x14ac:dyDescent="0.25">
      <c r="B929">
        <f>'Data TREND'!$A$209</f>
        <v>72</v>
      </c>
      <c r="C929" s="37">
        <f>'Data TREND'!C209</f>
        <v>221.91279568879594</v>
      </c>
      <c r="D929" s="37">
        <f>'Data TREND'!D209</f>
        <v>320.51969772429305</v>
      </c>
      <c r="E929" s="37">
        <f>'Data TREND'!E209</f>
        <v>382.99861090956608</v>
      </c>
      <c r="F929" s="37">
        <f>'Data TREND'!F209</f>
        <v>925.5507409673927</v>
      </c>
      <c r="G929" s="37">
        <f>'Data TREND'!G209</f>
        <v>33.036190042555774</v>
      </c>
      <c r="H929" s="37">
        <f>'Data TREND'!H209</f>
        <v>13.682544948996057</v>
      </c>
      <c r="J929" s="37">
        <f t="shared" si="679"/>
        <v>221.91279568879594</v>
      </c>
      <c r="K929" s="37">
        <f t="shared" si="680"/>
        <v>320.51969772429305</v>
      </c>
      <c r="L929" s="37">
        <f t="shared" si="681"/>
        <v>382.99861090956608</v>
      </c>
      <c r="M929" s="37">
        <f t="shared" si="682"/>
        <v>925.5507409673927</v>
      </c>
      <c r="N929" s="37">
        <f t="shared" si="683"/>
        <v>33.036190042555774</v>
      </c>
      <c r="O929" s="37">
        <f t="shared" si="684"/>
        <v>13.682544948996057</v>
      </c>
      <c r="Q929">
        <f>'Data TREND'!$A$209</f>
        <v>72</v>
      </c>
      <c r="R929" s="37">
        <f>'Data TREND'!J209</f>
        <v>239.84275196559855</v>
      </c>
      <c r="S929" s="37">
        <f>'Data TREND'!K209</f>
        <v>320.52260800265935</v>
      </c>
      <c r="T929" s="37">
        <f>'Data TREND'!L209</f>
        <v>383.96153670383291</v>
      </c>
      <c r="U929" s="37">
        <f>'Data TREND'!M209</f>
        <v>944.4438820454302</v>
      </c>
      <c r="V929" s="37">
        <f>'Data TREND'!N209</f>
        <v>34.294423790867654</v>
      </c>
      <c r="W929" s="37">
        <f>'Data TREND'!O209</f>
        <v>14.055099274022833</v>
      </c>
      <c r="Y929" s="37">
        <f t="shared" si="685"/>
        <v>0</v>
      </c>
      <c r="Z929" s="37">
        <f t="shared" si="686"/>
        <v>0</v>
      </c>
      <c r="AA929" s="37">
        <f t="shared" si="687"/>
        <v>0</v>
      </c>
      <c r="AB929" s="37">
        <f t="shared" si="688"/>
        <v>0</v>
      </c>
      <c r="AC929" s="37">
        <f t="shared" si="689"/>
        <v>0</v>
      </c>
      <c r="AD929" s="37">
        <f t="shared" si="690"/>
        <v>0</v>
      </c>
      <c r="AF929">
        <f>'Data TREND'!$A$209</f>
        <v>72</v>
      </c>
      <c r="AG929" s="37">
        <f>'Data TREND'!Q209</f>
        <v>269.90512901988359</v>
      </c>
      <c r="AH929" s="37">
        <f>'Data TREND'!R209</f>
        <v>320.57804134407866</v>
      </c>
      <c r="AI929" s="37">
        <f>'Data TREND'!S209</f>
        <v>383.5426184023446</v>
      </c>
      <c r="AJ929" s="37">
        <f>'Data TREND'!T209</f>
        <v>974.17984673943181</v>
      </c>
      <c r="AK929" s="37">
        <f>'Data TREND'!U209</f>
        <v>35.680894819638155</v>
      </c>
      <c r="AL929" s="37">
        <f>'Data TREND'!V209</f>
        <v>14.499422160711473</v>
      </c>
      <c r="AN929" s="37">
        <f t="shared" si="691"/>
        <v>0</v>
      </c>
      <c r="AO929" s="37">
        <f t="shared" si="692"/>
        <v>0</v>
      </c>
      <c r="AP929" s="37">
        <f t="shared" si="693"/>
        <v>0</v>
      </c>
      <c r="AQ929" s="37">
        <f t="shared" si="694"/>
        <v>0</v>
      </c>
      <c r="AR929" s="37">
        <f t="shared" si="695"/>
        <v>0</v>
      </c>
      <c r="AS929" s="37">
        <f t="shared" si="696"/>
        <v>0</v>
      </c>
      <c r="AU929">
        <v>72</v>
      </c>
      <c r="AV929" s="37">
        <f t="shared" si="697"/>
        <v>221.91279568879594</v>
      </c>
      <c r="AW929" s="37">
        <f t="shared" si="698"/>
        <v>320.51969772429305</v>
      </c>
      <c r="AX929" s="37">
        <f t="shared" si="699"/>
        <v>382.99861090956608</v>
      </c>
      <c r="AY929" s="37">
        <f t="shared" si="700"/>
        <v>925.5507409673927</v>
      </c>
      <c r="AZ929" s="37">
        <f t="shared" si="701"/>
        <v>33.036190042555774</v>
      </c>
      <c r="BA929" s="37">
        <f t="shared" si="702"/>
        <v>13.682544948996057</v>
      </c>
      <c r="BC929">
        <v>72</v>
      </c>
      <c r="BD929" s="37">
        <f>IF(Voorblad!$E$10=Rekenblad!BC929,Rekenblad!AV929,0)</f>
        <v>0</v>
      </c>
      <c r="BE929" s="37">
        <f>IF(Voorblad!$E$10=Rekenblad!BC929,Rekenblad!AW929,0)</f>
        <v>0</v>
      </c>
      <c r="BF929" s="37">
        <f>IF(Voorblad!$E$10=Rekenblad!BC929,Rekenblad!AX929,0)</f>
        <v>0</v>
      </c>
      <c r="BG929" s="62">
        <f>IF(Voorblad!$E$10=Rekenblad!BC929,Rekenblad!AY929,0)</f>
        <v>0</v>
      </c>
      <c r="BH929" s="37">
        <f>IF(Voorblad!$E$10=Rekenblad!BC929,Rekenblad!AZ929,0)</f>
        <v>0</v>
      </c>
      <c r="BI929" s="37">
        <f>IF(Voorblad!$E$10=Rekenblad!BC929,Rekenblad!BA929,0)</f>
        <v>0</v>
      </c>
      <c r="BK929">
        <v>72</v>
      </c>
      <c r="BL929" s="37">
        <f>IF(Voorblad!$E$14=Rekenblad!$BL$865,Rekenblad!BD929,0)</f>
        <v>0</v>
      </c>
      <c r="BM929" s="37">
        <f>IF(Voorblad!$E$14=Rekenblad!$BL$865,Rekenblad!BE929,0)</f>
        <v>0</v>
      </c>
      <c r="BN929" s="37">
        <f>IF(Voorblad!$E$14=Rekenblad!$BL$865,Rekenblad!BF929,0)</f>
        <v>0</v>
      </c>
      <c r="BO929" s="37">
        <f>IF(Voorblad!$E$14=Rekenblad!$BL$865,Rekenblad!BG929,0)</f>
        <v>0</v>
      </c>
      <c r="BP929" s="37">
        <f>IF(Voorblad!$E$14=Rekenblad!$BL$865,Rekenblad!BH929,0)</f>
        <v>0</v>
      </c>
      <c r="BQ929" s="37">
        <f>IF(Voorblad!$E$14=Rekenblad!$BL$865,Rekenblad!BI929,0)</f>
        <v>0</v>
      </c>
    </row>
    <row r="930" spans="2:69" x14ac:dyDescent="0.25">
      <c r="B930">
        <f>'Data TREND'!$A$210</f>
        <v>73</v>
      </c>
      <c r="C930" s="37">
        <f>'Data TREND'!C210</f>
        <v>224.64436949070654</v>
      </c>
      <c r="D930" s="37">
        <f>'Data TREND'!D210</f>
        <v>324.74128683696068</v>
      </c>
      <c r="E930" s="37">
        <f>'Data TREND'!E210</f>
        <v>388.25061703980964</v>
      </c>
      <c r="F930" s="37">
        <f>'Data TREND'!F210</f>
        <v>937.75946923477943</v>
      </c>
      <c r="G930" s="37">
        <f>'Data TREND'!G210</f>
        <v>32.933324715247579</v>
      </c>
      <c r="H930" s="37">
        <f>'Data TREND'!H210</f>
        <v>13.643303053663905</v>
      </c>
      <c r="J930" s="37">
        <f t="shared" si="679"/>
        <v>224.64436949070654</v>
      </c>
      <c r="K930" s="37">
        <f t="shared" si="680"/>
        <v>324.74128683696068</v>
      </c>
      <c r="L930" s="37">
        <f t="shared" si="681"/>
        <v>388.25061703980964</v>
      </c>
      <c r="M930" s="37">
        <f t="shared" si="682"/>
        <v>937.75946923477943</v>
      </c>
      <c r="N930" s="37">
        <f t="shared" si="683"/>
        <v>32.933324715247579</v>
      </c>
      <c r="O930" s="37">
        <f t="shared" si="684"/>
        <v>13.643303053663905</v>
      </c>
      <c r="Q930">
        <f>'Data TREND'!$A$210</f>
        <v>73</v>
      </c>
      <c r="R930" s="37">
        <f>'Data TREND'!J210</f>
        <v>242.59822414964154</v>
      </c>
      <c r="S930" s="37">
        <f>'Data TREND'!K210</f>
        <v>324.727178912932</v>
      </c>
      <c r="T930" s="37">
        <f>'Data TREND'!L210</f>
        <v>389.1408129558223</v>
      </c>
      <c r="U930" s="37">
        <f>'Data TREND'!M210</f>
        <v>956.58629100746202</v>
      </c>
      <c r="V930" s="37">
        <f>'Data TREND'!N210</f>
        <v>34.137458879660826</v>
      </c>
      <c r="W930" s="37">
        <f>'Data TREND'!O210</f>
        <v>13.994430108954663</v>
      </c>
      <c r="Y930" s="37">
        <f t="shared" si="685"/>
        <v>0</v>
      </c>
      <c r="Z930" s="37">
        <f t="shared" si="686"/>
        <v>0</v>
      </c>
      <c r="AA930" s="37">
        <f t="shared" si="687"/>
        <v>0</v>
      </c>
      <c r="AB930" s="37">
        <f t="shared" si="688"/>
        <v>0</v>
      </c>
      <c r="AC930" s="37">
        <f t="shared" si="689"/>
        <v>0</v>
      </c>
      <c r="AD930" s="37">
        <f t="shared" si="690"/>
        <v>0</v>
      </c>
      <c r="AF930">
        <f>'Data TREND'!$A$210</f>
        <v>73</v>
      </c>
      <c r="AG930" s="37">
        <f>'Data TREND'!Q210</f>
        <v>272.84624716874106</v>
      </c>
      <c r="AH930" s="37">
        <f>'Data TREND'!R210</f>
        <v>324.75730405505078</v>
      </c>
      <c r="AI930" s="37">
        <f>'Data TREND'!S210</f>
        <v>388.72806988492357</v>
      </c>
      <c r="AJ930" s="37">
        <f>'Data TREND'!T210</f>
        <v>986.49044260920357</v>
      </c>
      <c r="AK930" s="37">
        <f>'Data TREND'!U210</f>
        <v>35.485448252195013</v>
      </c>
      <c r="AL930" s="37">
        <f>'Data TREND'!V210</f>
        <v>14.41809921521472</v>
      </c>
      <c r="AN930" s="37">
        <f t="shared" si="691"/>
        <v>0</v>
      </c>
      <c r="AO930" s="37">
        <f t="shared" si="692"/>
        <v>0</v>
      </c>
      <c r="AP930" s="37">
        <f t="shared" si="693"/>
        <v>0</v>
      </c>
      <c r="AQ930" s="37">
        <f t="shared" si="694"/>
        <v>0</v>
      </c>
      <c r="AR930" s="37">
        <f t="shared" si="695"/>
        <v>0</v>
      </c>
      <c r="AS930" s="37">
        <f t="shared" si="696"/>
        <v>0</v>
      </c>
      <c r="AU930">
        <v>73</v>
      </c>
      <c r="AV930" s="37">
        <f t="shared" si="697"/>
        <v>224.64436949070654</v>
      </c>
      <c r="AW930" s="37">
        <f t="shared" si="698"/>
        <v>324.74128683696068</v>
      </c>
      <c r="AX930" s="37">
        <f t="shared" si="699"/>
        <v>388.25061703980964</v>
      </c>
      <c r="AY930" s="37">
        <f t="shared" si="700"/>
        <v>937.75946923477943</v>
      </c>
      <c r="AZ930" s="37">
        <f t="shared" si="701"/>
        <v>32.933324715247579</v>
      </c>
      <c r="BA930" s="37">
        <f t="shared" si="702"/>
        <v>13.643303053663905</v>
      </c>
      <c r="BC930">
        <v>73</v>
      </c>
      <c r="BD930" s="37">
        <f>IF(Voorblad!$E$10=Rekenblad!BC930,Rekenblad!AV930,0)</f>
        <v>0</v>
      </c>
      <c r="BE930" s="37">
        <f>IF(Voorblad!$E$10=Rekenblad!BC930,Rekenblad!AW930,0)</f>
        <v>0</v>
      </c>
      <c r="BF930" s="37">
        <f>IF(Voorblad!$E$10=Rekenblad!BC930,Rekenblad!AX930,0)</f>
        <v>0</v>
      </c>
      <c r="BG930" s="62">
        <f>IF(Voorblad!$E$10=Rekenblad!BC930,Rekenblad!AY930,0)</f>
        <v>0</v>
      </c>
      <c r="BH930" s="37">
        <f>IF(Voorblad!$E$10=Rekenblad!BC930,Rekenblad!AZ930,0)</f>
        <v>0</v>
      </c>
      <c r="BI930" s="37">
        <f>IF(Voorblad!$E$10=Rekenblad!BC930,Rekenblad!BA930,0)</f>
        <v>0</v>
      </c>
      <c r="BK930">
        <v>73</v>
      </c>
      <c r="BL930" s="37">
        <f>IF(Voorblad!$E$14=Rekenblad!$BL$865,Rekenblad!BD930,0)</f>
        <v>0</v>
      </c>
      <c r="BM930" s="37">
        <f>IF(Voorblad!$E$14=Rekenblad!$BL$865,Rekenblad!BE930,0)</f>
        <v>0</v>
      </c>
      <c r="BN930" s="37">
        <f>IF(Voorblad!$E$14=Rekenblad!$BL$865,Rekenblad!BF930,0)</f>
        <v>0</v>
      </c>
      <c r="BO930" s="37">
        <f>IF(Voorblad!$E$14=Rekenblad!$BL$865,Rekenblad!BG930,0)</f>
        <v>0</v>
      </c>
      <c r="BP930" s="37">
        <f>IF(Voorblad!$E$14=Rekenblad!$BL$865,Rekenblad!BH930,0)</f>
        <v>0</v>
      </c>
      <c r="BQ930" s="37">
        <f>IF(Voorblad!$E$14=Rekenblad!$BL$865,Rekenblad!BI930,0)</f>
        <v>0</v>
      </c>
    </row>
    <row r="931" spans="2:69" x14ac:dyDescent="0.25">
      <c r="B931">
        <f>'Data TREND'!$A$211</f>
        <v>74</v>
      </c>
      <c r="C931" s="37">
        <f>'Data TREND'!C211</f>
        <v>227.37594329261711</v>
      </c>
      <c r="D931" s="37">
        <f>'Data TREND'!D211</f>
        <v>328.96287594962837</v>
      </c>
      <c r="E931" s="37">
        <f>'Data TREND'!E211</f>
        <v>393.5026231700532</v>
      </c>
      <c r="F931" s="37">
        <f>'Data TREND'!F211</f>
        <v>949.96819750216616</v>
      </c>
      <c r="G931" s="37">
        <f>'Data TREND'!G211</f>
        <v>32.830459387939399</v>
      </c>
      <c r="H931" s="37">
        <f>'Data TREND'!H211</f>
        <v>13.604061158331753</v>
      </c>
      <c r="J931" s="37">
        <f t="shared" si="679"/>
        <v>227.37594329261711</v>
      </c>
      <c r="K931" s="37">
        <f t="shared" si="680"/>
        <v>328.96287594962837</v>
      </c>
      <c r="L931" s="37">
        <f t="shared" si="681"/>
        <v>393.5026231700532</v>
      </c>
      <c r="M931" s="37">
        <f t="shared" si="682"/>
        <v>949.96819750216616</v>
      </c>
      <c r="N931" s="37">
        <f t="shared" si="683"/>
        <v>32.830459387939399</v>
      </c>
      <c r="O931" s="37">
        <f t="shared" si="684"/>
        <v>13.604061158331753</v>
      </c>
      <c r="Q931">
        <f>'Data TREND'!$A$211</f>
        <v>74</v>
      </c>
      <c r="R931" s="37">
        <f>'Data TREND'!J211</f>
        <v>245.35369633368455</v>
      </c>
      <c r="S931" s="37">
        <f>'Data TREND'!K211</f>
        <v>328.93174982320477</v>
      </c>
      <c r="T931" s="37">
        <f>'Data TREND'!L211</f>
        <v>394.32008920781169</v>
      </c>
      <c r="U931" s="37">
        <f>'Data TREND'!M211</f>
        <v>968.72869996949373</v>
      </c>
      <c r="V931" s="37">
        <f>'Data TREND'!N211</f>
        <v>33.980493968453999</v>
      </c>
      <c r="W931" s="37">
        <f>'Data TREND'!O211</f>
        <v>13.933760943886494</v>
      </c>
      <c r="Y931" s="37">
        <f t="shared" si="685"/>
        <v>0</v>
      </c>
      <c r="Z931" s="37">
        <f t="shared" si="686"/>
        <v>0</v>
      </c>
      <c r="AA931" s="37">
        <f t="shared" si="687"/>
        <v>0</v>
      </c>
      <c r="AB931" s="37">
        <f t="shared" si="688"/>
        <v>0</v>
      </c>
      <c r="AC931" s="37">
        <f t="shared" si="689"/>
        <v>0</v>
      </c>
      <c r="AD931" s="37">
        <f t="shared" si="690"/>
        <v>0</v>
      </c>
      <c r="AF931">
        <f>'Data TREND'!$A$211</f>
        <v>74</v>
      </c>
      <c r="AG931" s="37">
        <f>'Data TREND'!Q211</f>
        <v>275.78736531759853</v>
      </c>
      <c r="AH931" s="37">
        <f>'Data TREND'!R211</f>
        <v>328.93656676602291</v>
      </c>
      <c r="AI931" s="37">
        <f>'Data TREND'!S211</f>
        <v>393.91352136750254</v>
      </c>
      <c r="AJ931" s="37">
        <f>'Data TREND'!T211</f>
        <v>998.80103847897533</v>
      </c>
      <c r="AK931" s="37">
        <f>'Data TREND'!U211</f>
        <v>35.290001684751871</v>
      </c>
      <c r="AL931" s="37">
        <f>'Data TREND'!V211</f>
        <v>14.336776269717967</v>
      </c>
      <c r="AN931" s="37">
        <f t="shared" si="691"/>
        <v>0</v>
      </c>
      <c r="AO931" s="37">
        <f t="shared" si="692"/>
        <v>0</v>
      </c>
      <c r="AP931" s="37">
        <f t="shared" si="693"/>
        <v>0</v>
      </c>
      <c r="AQ931" s="37">
        <f t="shared" si="694"/>
        <v>0</v>
      </c>
      <c r="AR931" s="37">
        <f t="shared" si="695"/>
        <v>0</v>
      </c>
      <c r="AS931" s="37">
        <f t="shared" si="696"/>
        <v>0</v>
      </c>
      <c r="AU931">
        <v>74</v>
      </c>
      <c r="AV931" s="37">
        <f t="shared" si="697"/>
        <v>227.37594329261711</v>
      </c>
      <c r="AW931" s="37">
        <f t="shared" si="698"/>
        <v>328.96287594962837</v>
      </c>
      <c r="AX931" s="37">
        <f t="shared" si="699"/>
        <v>393.5026231700532</v>
      </c>
      <c r="AY931" s="37">
        <f t="shared" si="700"/>
        <v>949.96819750216616</v>
      </c>
      <c r="AZ931" s="37">
        <f t="shared" si="701"/>
        <v>32.830459387939399</v>
      </c>
      <c r="BA931" s="37">
        <f t="shared" si="702"/>
        <v>13.604061158331753</v>
      </c>
      <c r="BC931">
        <v>74</v>
      </c>
      <c r="BD931" s="37">
        <f>IF(Voorblad!$E$10=Rekenblad!BC931,Rekenblad!AV931,0)</f>
        <v>0</v>
      </c>
      <c r="BE931" s="37">
        <f>IF(Voorblad!$E$10=Rekenblad!BC931,Rekenblad!AW931,0)</f>
        <v>0</v>
      </c>
      <c r="BF931" s="37">
        <f>IF(Voorblad!$E$10=Rekenblad!BC931,Rekenblad!AX931,0)</f>
        <v>0</v>
      </c>
      <c r="BG931" s="62">
        <f>IF(Voorblad!$E$10=Rekenblad!BC931,Rekenblad!AY931,0)</f>
        <v>0</v>
      </c>
      <c r="BH931" s="37">
        <f>IF(Voorblad!$E$10=Rekenblad!BC931,Rekenblad!AZ931,0)</f>
        <v>0</v>
      </c>
      <c r="BI931" s="37">
        <f>IF(Voorblad!$E$10=Rekenblad!BC931,Rekenblad!BA931,0)</f>
        <v>0</v>
      </c>
      <c r="BK931">
        <v>74</v>
      </c>
      <c r="BL931" s="37">
        <f>IF(Voorblad!$E$14=Rekenblad!$BL$865,Rekenblad!BD931,0)</f>
        <v>0</v>
      </c>
      <c r="BM931" s="37">
        <f>IF(Voorblad!$E$14=Rekenblad!$BL$865,Rekenblad!BE931,0)</f>
        <v>0</v>
      </c>
      <c r="BN931" s="37">
        <f>IF(Voorblad!$E$14=Rekenblad!$BL$865,Rekenblad!BF931,0)</f>
        <v>0</v>
      </c>
      <c r="BO931" s="37">
        <f>IF(Voorblad!$E$14=Rekenblad!$BL$865,Rekenblad!BG931,0)</f>
        <v>0</v>
      </c>
      <c r="BP931" s="37">
        <f>IF(Voorblad!$E$14=Rekenblad!$BL$865,Rekenblad!BH931,0)</f>
        <v>0</v>
      </c>
      <c r="BQ931" s="37">
        <f>IF(Voorblad!$E$14=Rekenblad!$BL$865,Rekenblad!BI931,0)</f>
        <v>0</v>
      </c>
    </row>
    <row r="932" spans="2:69" x14ac:dyDescent="0.25">
      <c r="B932">
        <f>'Data TREND'!$A$212</f>
        <v>75</v>
      </c>
      <c r="C932" s="37">
        <f>'Data TREND'!C212</f>
        <v>230.10751709452771</v>
      </c>
      <c r="D932" s="37">
        <f>'Data TREND'!D212</f>
        <v>333.18446506229606</v>
      </c>
      <c r="E932" s="37">
        <f>'Data TREND'!E212</f>
        <v>398.75462930029676</v>
      </c>
      <c r="F932" s="37">
        <f>'Data TREND'!F212</f>
        <v>962.17692576955289</v>
      </c>
      <c r="G932" s="37">
        <f>'Data TREND'!G212</f>
        <v>32.727594060631212</v>
      </c>
      <c r="H932" s="37">
        <f>'Data TREND'!H212</f>
        <v>13.564819262999603</v>
      </c>
      <c r="J932" s="37">
        <f t="shared" ref="J932:J995" si="703">$B$864*C932</f>
        <v>230.10751709452771</v>
      </c>
      <c r="K932" s="37">
        <f t="shared" ref="K932:K995" si="704">$B$864*D932</f>
        <v>333.18446506229606</v>
      </c>
      <c r="L932" s="37">
        <f t="shared" ref="L932:L995" si="705">$B$864*E932</f>
        <v>398.75462930029676</v>
      </c>
      <c r="M932" s="37">
        <f t="shared" ref="M932:M995" si="706">$B$864*F932</f>
        <v>962.17692576955289</v>
      </c>
      <c r="N932" s="37">
        <f t="shared" ref="N932:N995" si="707">$B$864*G932</f>
        <v>32.727594060631212</v>
      </c>
      <c r="O932" s="37">
        <f t="shared" ref="O932:O995" si="708">$B$864*H932</f>
        <v>13.564819262999603</v>
      </c>
      <c r="Q932">
        <f>'Data TREND'!$A$212</f>
        <v>75</v>
      </c>
      <c r="R932" s="37">
        <f>'Data TREND'!J212</f>
        <v>248.10916851772757</v>
      </c>
      <c r="S932" s="37">
        <f>'Data TREND'!K212</f>
        <v>333.13632073347742</v>
      </c>
      <c r="T932" s="37">
        <f>'Data TREND'!L212</f>
        <v>399.49936545980108</v>
      </c>
      <c r="U932" s="37">
        <f>'Data TREND'!M212</f>
        <v>980.87110893152555</v>
      </c>
      <c r="V932" s="37">
        <f>'Data TREND'!N212</f>
        <v>33.823529057247178</v>
      </c>
      <c r="W932" s="37">
        <f>'Data TREND'!O212</f>
        <v>13.873091778818324</v>
      </c>
      <c r="Y932" s="37">
        <f t="shared" ref="Y932:Y995" si="709">$Q$864*R932</f>
        <v>0</v>
      </c>
      <c r="Z932" s="37">
        <f t="shared" ref="Z932:Z995" si="710">$Q$864*S932</f>
        <v>0</v>
      </c>
      <c r="AA932" s="37">
        <f t="shared" ref="AA932:AA995" si="711">$Q$864*T932</f>
        <v>0</v>
      </c>
      <c r="AB932" s="37">
        <f t="shared" ref="AB932:AB995" si="712">$Q$864*U932</f>
        <v>0</v>
      </c>
      <c r="AC932" s="37">
        <f t="shared" ref="AC932:AC995" si="713">$Q$864*V932</f>
        <v>0</v>
      </c>
      <c r="AD932" s="37">
        <f t="shared" ref="AD932:AD995" si="714">$Q$864*W932</f>
        <v>0</v>
      </c>
      <c r="AF932">
        <f>'Data TREND'!$A$212</f>
        <v>75</v>
      </c>
      <c r="AG932" s="37">
        <f>'Data TREND'!Q212</f>
        <v>278.72848346645594</v>
      </c>
      <c r="AH932" s="37">
        <f>'Data TREND'!R212</f>
        <v>333.11582947699503</v>
      </c>
      <c r="AI932" s="37">
        <f>'Data TREND'!S212</f>
        <v>399.09897285008151</v>
      </c>
      <c r="AJ932" s="37">
        <f>'Data TREND'!T212</f>
        <v>1011.1116343487471</v>
      </c>
      <c r="AK932" s="37">
        <f>'Data TREND'!U212</f>
        <v>35.09455511730873</v>
      </c>
      <c r="AL932" s="37">
        <f>'Data TREND'!V212</f>
        <v>14.255453324221214</v>
      </c>
      <c r="AN932" s="37">
        <f t="shared" ref="AN932:AN995" si="715">$AF$864*AG932</f>
        <v>0</v>
      </c>
      <c r="AO932" s="37">
        <f t="shared" ref="AO932:AO995" si="716">$AF$864*AH932</f>
        <v>0</v>
      </c>
      <c r="AP932" s="37">
        <f t="shared" ref="AP932:AP995" si="717">$AF$864*AI932</f>
        <v>0</v>
      </c>
      <c r="AQ932" s="37">
        <f t="shared" ref="AQ932:AQ995" si="718">$AF$864*AJ932</f>
        <v>0</v>
      </c>
      <c r="AR932" s="37">
        <f t="shared" ref="AR932:AR995" si="719">$AF$864*AK932</f>
        <v>0</v>
      </c>
      <c r="AS932" s="37">
        <f t="shared" ref="AS932:AS995" si="720">$AF$864*AL932</f>
        <v>0</v>
      </c>
      <c r="AU932">
        <v>75</v>
      </c>
      <c r="AV932" s="37">
        <f t="shared" ref="AV932:AV995" si="721">J932+Y932+AN932</f>
        <v>230.10751709452771</v>
      </c>
      <c r="AW932" s="37">
        <f t="shared" ref="AW932:AW995" si="722">K932+Z932+AO932</f>
        <v>333.18446506229606</v>
      </c>
      <c r="AX932" s="37">
        <f t="shared" ref="AX932:AX995" si="723">L932+AA932+AP932</f>
        <v>398.75462930029676</v>
      </c>
      <c r="AY932" s="37">
        <f t="shared" ref="AY932:AY995" si="724">M932+AB932+AQ932</f>
        <v>962.17692576955289</v>
      </c>
      <c r="AZ932" s="37">
        <f t="shared" ref="AZ932:AZ995" si="725">N932+AC932+AR932</f>
        <v>32.727594060631212</v>
      </c>
      <c r="BA932" s="37">
        <f t="shared" ref="BA932:BA995" si="726">O932+AD932+AS932</f>
        <v>13.564819262999603</v>
      </c>
      <c r="BC932">
        <v>75</v>
      </c>
      <c r="BD932" s="37">
        <f>IF(Voorblad!$E$10=Rekenblad!BC932,Rekenblad!AV932,0)</f>
        <v>0</v>
      </c>
      <c r="BE932" s="37">
        <f>IF(Voorblad!$E$10=Rekenblad!BC932,Rekenblad!AW932,0)</f>
        <v>0</v>
      </c>
      <c r="BF932" s="37">
        <f>IF(Voorblad!$E$10=Rekenblad!BC932,Rekenblad!AX932,0)</f>
        <v>0</v>
      </c>
      <c r="BG932" s="62">
        <f>IF(Voorblad!$E$10=Rekenblad!BC932,Rekenblad!AY932,0)</f>
        <v>0</v>
      </c>
      <c r="BH932" s="37">
        <f>IF(Voorblad!$E$10=Rekenblad!BC932,Rekenblad!AZ932,0)</f>
        <v>0</v>
      </c>
      <c r="BI932" s="37">
        <f>IF(Voorblad!$E$10=Rekenblad!BC932,Rekenblad!BA932,0)</f>
        <v>0</v>
      </c>
      <c r="BK932">
        <v>75</v>
      </c>
      <c r="BL932" s="37">
        <f>IF(Voorblad!$E$14=Rekenblad!$BL$865,Rekenblad!BD932,0)</f>
        <v>0</v>
      </c>
      <c r="BM932" s="37">
        <f>IF(Voorblad!$E$14=Rekenblad!$BL$865,Rekenblad!BE932,0)</f>
        <v>0</v>
      </c>
      <c r="BN932" s="37">
        <f>IF(Voorblad!$E$14=Rekenblad!$BL$865,Rekenblad!BF932,0)</f>
        <v>0</v>
      </c>
      <c r="BO932" s="37">
        <f>IF(Voorblad!$E$14=Rekenblad!$BL$865,Rekenblad!BG932,0)</f>
        <v>0</v>
      </c>
      <c r="BP932" s="37">
        <f>IF(Voorblad!$E$14=Rekenblad!$BL$865,Rekenblad!BH932,0)</f>
        <v>0</v>
      </c>
      <c r="BQ932" s="37">
        <f>IF(Voorblad!$E$14=Rekenblad!$BL$865,Rekenblad!BI932,0)</f>
        <v>0</v>
      </c>
    </row>
    <row r="933" spans="2:69" x14ac:dyDescent="0.25">
      <c r="B933">
        <f>'Data TREND'!$A$213</f>
        <v>76</v>
      </c>
      <c r="C933" s="37">
        <f>'Data TREND'!C213</f>
        <v>232.83909089643831</v>
      </c>
      <c r="D933" s="37">
        <f>'Data TREND'!D213</f>
        <v>337.40605417496369</v>
      </c>
      <c r="E933" s="37">
        <f>'Data TREND'!E213</f>
        <v>404.00663543054031</v>
      </c>
      <c r="F933" s="37">
        <f>'Data TREND'!F213</f>
        <v>974.38565403693963</v>
      </c>
      <c r="G933" s="37">
        <f>'Data TREND'!G213</f>
        <v>32.624728733323025</v>
      </c>
      <c r="H933" s="37">
        <f>'Data TREND'!H213</f>
        <v>13.52557736766745</v>
      </c>
      <c r="J933" s="37">
        <f t="shared" si="703"/>
        <v>232.83909089643831</v>
      </c>
      <c r="K933" s="37">
        <f t="shared" si="704"/>
        <v>337.40605417496369</v>
      </c>
      <c r="L933" s="37">
        <f t="shared" si="705"/>
        <v>404.00663543054031</v>
      </c>
      <c r="M933" s="37">
        <f t="shared" si="706"/>
        <v>974.38565403693963</v>
      </c>
      <c r="N933" s="37">
        <f t="shared" si="707"/>
        <v>32.624728733323025</v>
      </c>
      <c r="O933" s="37">
        <f t="shared" si="708"/>
        <v>13.52557736766745</v>
      </c>
      <c r="Q933">
        <f>'Data TREND'!$A$213</f>
        <v>76</v>
      </c>
      <c r="R933" s="37">
        <f>'Data TREND'!J213</f>
        <v>250.86464070177058</v>
      </c>
      <c r="S933" s="37">
        <f>'Data TREND'!K213</f>
        <v>337.34089164375018</v>
      </c>
      <c r="T933" s="37">
        <f>'Data TREND'!L213</f>
        <v>404.67864171179048</v>
      </c>
      <c r="U933" s="37">
        <f>'Data TREND'!M213</f>
        <v>993.01351789355738</v>
      </c>
      <c r="V933" s="37">
        <f>'Data TREND'!N213</f>
        <v>33.666564146040358</v>
      </c>
      <c r="W933" s="37">
        <f>'Data TREND'!O213</f>
        <v>13.812422613750154</v>
      </c>
      <c r="Y933" s="37">
        <f t="shared" si="709"/>
        <v>0</v>
      </c>
      <c r="Z933" s="37">
        <f t="shared" si="710"/>
        <v>0</v>
      </c>
      <c r="AA933" s="37">
        <f t="shared" si="711"/>
        <v>0</v>
      </c>
      <c r="AB933" s="37">
        <f t="shared" si="712"/>
        <v>0</v>
      </c>
      <c r="AC933" s="37">
        <f t="shared" si="713"/>
        <v>0</v>
      </c>
      <c r="AD933" s="37">
        <f t="shared" si="714"/>
        <v>0</v>
      </c>
      <c r="AF933">
        <f>'Data TREND'!$A$213</f>
        <v>76</v>
      </c>
      <c r="AG933" s="37">
        <f>'Data TREND'!Q213</f>
        <v>281.66960161531347</v>
      </c>
      <c r="AH933" s="37">
        <f>'Data TREND'!R213</f>
        <v>337.29509218796716</v>
      </c>
      <c r="AI933" s="37">
        <f>'Data TREND'!S213</f>
        <v>404.28442433266048</v>
      </c>
      <c r="AJ933" s="37">
        <f>'Data TREND'!T213</f>
        <v>1023.4222302185188</v>
      </c>
      <c r="AK933" s="37">
        <f>'Data TREND'!U213</f>
        <v>34.899108549865588</v>
      </c>
      <c r="AL933" s="37">
        <f>'Data TREND'!V213</f>
        <v>14.174130378724461</v>
      </c>
      <c r="AN933" s="37">
        <f t="shared" si="715"/>
        <v>0</v>
      </c>
      <c r="AO933" s="37">
        <f t="shared" si="716"/>
        <v>0</v>
      </c>
      <c r="AP933" s="37">
        <f t="shared" si="717"/>
        <v>0</v>
      </c>
      <c r="AQ933" s="37">
        <f t="shared" si="718"/>
        <v>0</v>
      </c>
      <c r="AR933" s="37">
        <f t="shared" si="719"/>
        <v>0</v>
      </c>
      <c r="AS933" s="37">
        <f t="shared" si="720"/>
        <v>0</v>
      </c>
      <c r="AU933">
        <v>76</v>
      </c>
      <c r="AV933" s="37">
        <f t="shared" si="721"/>
        <v>232.83909089643831</v>
      </c>
      <c r="AW933" s="37">
        <f t="shared" si="722"/>
        <v>337.40605417496369</v>
      </c>
      <c r="AX933" s="37">
        <f t="shared" si="723"/>
        <v>404.00663543054031</v>
      </c>
      <c r="AY933" s="37">
        <f t="shared" si="724"/>
        <v>974.38565403693963</v>
      </c>
      <c r="AZ933" s="37">
        <f t="shared" si="725"/>
        <v>32.624728733323025</v>
      </c>
      <c r="BA933" s="37">
        <f t="shared" si="726"/>
        <v>13.52557736766745</v>
      </c>
      <c r="BC933">
        <v>76</v>
      </c>
      <c r="BD933" s="37">
        <f>IF(Voorblad!$E$10=Rekenblad!BC933,Rekenblad!AV933,0)</f>
        <v>0</v>
      </c>
      <c r="BE933" s="37">
        <f>IF(Voorblad!$E$10=Rekenblad!BC933,Rekenblad!AW933,0)</f>
        <v>0</v>
      </c>
      <c r="BF933" s="37">
        <f>IF(Voorblad!$E$10=Rekenblad!BC933,Rekenblad!AX933,0)</f>
        <v>0</v>
      </c>
      <c r="BG933" s="62">
        <f>IF(Voorblad!$E$10=Rekenblad!BC933,Rekenblad!AY933,0)</f>
        <v>0</v>
      </c>
      <c r="BH933" s="37">
        <f>IF(Voorblad!$E$10=Rekenblad!BC933,Rekenblad!AZ933,0)</f>
        <v>0</v>
      </c>
      <c r="BI933" s="37">
        <f>IF(Voorblad!$E$10=Rekenblad!BC933,Rekenblad!BA933,0)</f>
        <v>0</v>
      </c>
      <c r="BK933">
        <v>76</v>
      </c>
      <c r="BL933" s="37">
        <f>IF(Voorblad!$E$14=Rekenblad!$BL$865,Rekenblad!BD933,0)</f>
        <v>0</v>
      </c>
      <c r="BM933" s="37">
        <f>IF(Voorblad!$E$14=Rekenblad!$BL$865,Rekenblad!BE933,0)</f>
        <v>0</v>
      </c>
      <c r="BN933" s="37">
        <f>IF(Voorblad!$E$14=Rekenblad!$BL$865,Rekenblad!BF933,0)</f>
        <v>0</v>
      </c>
      <c r="BO933" s="37">
        <f>IF(Voorblad!$E$14=Rekenblad!$BL$865,Rekenblad!BG933,0)</f>
        <v>0</v>
      </c>
      <c r="BP933" s="37">
        <f>IF(Voorblad!$E$14=Rekenblad!$BL$865,Rekenblad!BH933,0)</f>
        <v>0</v>
      </c>
      <c r="BQ933" s="37">
        <f>IF(Voorblad!$E$14=Rekenblad!$BL$865,Rekenblad!BI933,0)</f>
        <v>0</v>
      </c>
    </row>
    <row r="934" spans="2:69" x14ac:dyDescent="0.25">
      <c r="B934">
        <f>'Data TREND'!$A$214</f>
        <v>77</v>
      </c>
      <c r="C934" s="37">
        <f>'Data TREND'!C214</f>
        <v>235.57066469834891</v>
      </c>
      <c r="D934" s="37">
        <f>'Data TREND'!D214</f>
        <v>341.62764328763137</v>
      </c>
      <c r="E934" s="37">
        <f>'Data TREND'!E214</f>
        <v>409.25864156078387</v>
      </c>
      <c r="F934" s="37">
        <f>'Data TREND'!F214</f>
        <v>986.59438230432636</v>
      </c>
      <c r="G934" s="37">
        <f>'Data TREND'!G214</f>
        <v>32.521863406014837</v>
      </c>
      <c r="H934" s="37">
        <f>'Data TREND'!H214</f>
        <v>13.486335472335298</v>
      </c>
      <c r="J934" s="37">
        <f t="shared" si="703"/>
        <v>235.57066469834891</v>
      </c>
      <c r="K934" s="37">
        <f t="shared" si="704"/>
        <v>341.62764328763137</v>
      </c>
      <c r="L934" s="37">
        <f t="shared" si="705"/>
        <v>409.25864156078387</v>
      </c>
      <c r="M934" s="37">
        <f t="shared" si="706"/>
        <v>986.59438230432636</v>
      </c>
      <c r="N934" s="37">
        <f t="shared" si="707"/>
        <v>32.521863406014837</v>
      </c>
      <c r="O934" s="37">
        <f t="shared" si="708"/>
        <v>13.486335472335298</v>
      </c>
      <c r="Q934">
        <f>'Data TREND'!$A$214</f>
        <v>77</v>
      </c>
      <c r="R934" s="37">
        <f>'Data TREND'!J214</f>
        <v>253.6201128858136</v>
      </c>
      <c r="S934" s="37">
        <f>'Data TREND'!K214</f>
        <v>341.54546255402295</v>
      </c>
      <c r="T934" s="37">
        <f>'Data TREND'!L214</f>
        <v>409.85791796377987</v>
      </c>
      <c r="U934" s="37">
        <f>'Data TREND'!M214</f>
        <v>1005.1559268555891</v>
      </c>
      <c r="V934" s="37">
        <f>'Data TREND'!N214</f>
        <v>33.50959923483353</v>
      </c>
      <c r="W934" s="37">
        <f>'Data TREND'!O214</f>
        <v>13.751753448681985</v>
      </c>
      <c r="Y934" s="37">
        <f t="shared" si="709"/>
        <v>0</v>
      </c>
      <c r="Z934" s="37">
        <f t="shared" si="710"/>
        <v>0</v>
      </c>
      <c r="AA934" s="37">
        <f t="shared" si="711"/>
        <v>0</v>
      </c>
      <c r="AB934" s="37">
        <f t="shared" si="712"/>
        <v>0</v>
      </c>
      <c r="AC934" s="37">
        <f t="shared" si="713"/>
        <v>0</v>
      </c>
      <c r="AD934" s="37">
        <f t="shared" si="714"/>
        <v>0</v>
      </c>
      <c r="AF934">
        <f>'Data TREND'!$A$214</f>
        <v>77</v>
      </c>
      <c r="AG934" s="37">
        <f>'Data TREND'!Q214</f>
        <v>284.61071976417088</v>
      </c>
      <c r="AH934" s="37">
        <f>'Data TREND'!R214</f>
        <v>341.47435489893928</v>
      </c>
      <c r="AI934" s="37">
        <f>'Data TREND'!S214</f>
        <v>409.46987581523945</v>
      </c>
      <c r="AJ934" s="37">
        <f>'Data TREND'!T214</f>
        <v>1035.7328260882905</v>
      </c>
      <c r="AK934" s="37">
        <f>'Data TREND'!U214</f>
        <v>34.703661982422446</v>
      </c>
      <c r="AL934" s="37">
        <f>'Data TREND'!V214</f>
        <v>14.092807433227708</v>
      </c>
      <c r="AN934" s="37">
        <f t="shared" si="715"/>
        <v>0</v>
      </c>
      <c r="AO934" s="37">
        <f t="shared" si="716"/>
        <v>0</v>
      </c>
      <c r="AP934" s="37">
        <f t="shared" si="717"/>
        <v>0</v>
      </c>
      <c r="AQ934" s="37">
        <f t="shared" si="718"/>
        <v>0</v>
      </c>
      <c r="AR934" s="37">
        <f t="shared" si="719"/>
        <v>0</v>
      </c>
      <c r="AS934" s="37">
        <f t="shared" si="720"/>
        <v>0</v>
      </c>
      <c r="AU934">
        <v>77</v>
      </c>
      <c r="AV934" s="37">
        <f t="shared" si="721"/>
        <v>235.57066469834891</v>
      </c>
      <c r="AW934" s="37">
        <f t="shared" si="722"/>
        <v>341.62764328763137</v>
      </c>
      <c r="AX934" s="37">
        <f t="shared" si="723"/>
        <v>409.25864156078387</v>
      </c>
      <c r="AY934" s="37">
        <f t="shared" si="724"/>
        <v>986.59438230432636</v>
      </c>
      <c r="AZ934" s="37">
        <f t="shared" si="725"/>
        <v>32.521863406014837</v>
      </c>
      <c r="BA934" s="37">
        <f t="shared" si="726"/>
        <v>13.486335472335298</v>
      </c>
      <c r="BC934">
        <v>77</v>
      </c>
      <c r="BD934" s="37">
        <f>IF(Voorblad!$E$10=Rekenblad!BC934,Rekenblad!AV934,0)</f>
        <v>0</v>
      </c>
      <c r="BE934" s="37">
        <f>IF(Voorblad!$E$10=Rekenblad!BC934,Rekenblad!AW934,0)</f>
        <v>0</v>
      </c>
      <c r="BF934" s="37">
        <f>IF(Voorblad!$E$10=Rekenblad!BC934,Rekenblad!AX934,0)</f>
        <v>0</v>
      </c>
      <c r="BG934" s="62">
        <f>IF(Voorblad!$E$10=Rekenblad!BC934,Rekenblad!AY934,0)</f>
        <v>0</v>
      </c>
      <c r="BH934" s="37">
        <f>IF(Voorblad!$E$10=Rekenblad!BC934,Rekenblad!AZ934,0)</f>
        <v>0</v>
      </c>
      <c r="BI934" s="37">
        <f>IF(Voorblad!$E$10=Rekenblad!BC934,Rekenblad!BA934,0)</f>
        <v>0</v>
      </c>
      <c r="BK934">
        <v>77</v>
      </c>
      <c r="BL934" s="37">
        <f>IF(Voorblad!$E$14=Rekenblad!$BL$865,Rekenblad!BD934,0)</f>
        <v>0</v>
      </c>
      <c r="BM934" s="37">
        <f>IF(Voorblad!$E$14=Rekenblad!$BL$865,Rekenblad!BE934,0)</f>
        <v>0</v>
      </c>
      <c r="BN934" s="37">
        <f>IF(Voorblad!$E$14=Rekenblad!$BL$865,Rekenblad!BF934,0)</f>
        <v>0</v>
      </c>
      <c r="BO934" s="37">
        <f>IF(Voorblad!$E$14=Rekenblad!$BL$865,Rekenblad!BG934,0)</f>
        <v>0</v>
      </c>
      <c r="BP934" s="37">
        <f>IF(Voorblad!$E$14=Rekenblad!$BL$865,Rekenblad!BH934,0)</f>
        <v>0</v>
      </c>
      <c r="BQ934" s="37">
        <f>IF(Voorblad!$E$14=Rekenblad!$BL$865,Rekenblad!BI934,0)</f>
        <v>0</v>
      </c>
    </row>
    <row r="935" spans="2:69" x14ac:dyDescent="0.25">
      <c r="B935">
        <f>'Data TREND'!$A$215</f>
        <v>78</v>
      </c>
      <c r="C935" s="37">
        <f>'Data TREND'!C215</f>
        <v>238.30223850025948</v>
      </c>
      <c r="D935" s="37">
        <f>'Data TREND'!D215</f>
        <v>345.849232400299</v>
      </c>
      <c r="E935" s="37">
        <f>'Data TREND'!E215</f>
        <v>414.51064769102743</v>
      </c>
      <c r="F935" s="37">
        <f>'Data TREND'!F215</f>
        <v>998.8031105717132</v>
      </c>
      <c r="G935" s="37">
        <f>'Data TREND'!G215</f>
        <v>32.41899807870665</v>
      </c>
      <c r="H935" s="37">
        <f>'Data TREND'!H215</f>
        <v>13.447093577003146</v>
      </c>
      <c r="J935" s="37">
        <f t="shared" si="703"/>
        <v>238.30223850025948</v>
      </c>
      <c r="K935" s="37">
        <f t="shared" si="704"/>
        <v>345.849232400299</v>
      </c>
      <c r="L935" s="37">
        <f t="shared" si="705"/>
        <v>414.51064769102743</v>
      </c>
      <c r="M935" s="37">
        <f t="shared" si="706"/>
        <v>998.8031105717132</v>
      </c>
      <c r="N935" s="37">
        <f t="shared" si="707"/>
        <v>32.41899807870665</v>
      </c>
      <c r="O935" s="37">
        <f t="shared" si="708"/>
        <v>13.447093577003146</v>
      </c>
      <c r="Q935">
        <f>'Data TREND'!$A$215</f>
        <v>78</v>
      </c>
      <c r="R935" s="37">
        <f>'Data TREND'!J215</f>
        <v>256.37558506985658</v>
      </c>
      <c r="S935" s="37">
        <f>'Data TREND'!K215</f>
        <v>345.7500334642956</v>
      </c>
      <c r="T935" s="37">
        <f>'Data TREND'!L215</f>
        <v>415.03719421576926</v>
      </c>
      <c r="U935" s="37">
        <f>'Data TREND'!M215</f>
        <v>1017.2983358176209</v>
      </c>
      <c r="V935" s="37">
        <f>'Data TREND'!N215</f>
        <v>33.352634323626702</v>
      </c>
      <c r="W935" s="37">
        <f>'Data TREND'!O215</f>
        <v>13.691084283613815</v>
      </c>
      <c r="Y935" s="37">
        <f t="shared" si="709"/>
        <v>0</v>
      </c>
      <c r="Z935" s="37">
        <f t="shared" si="710"/>
        <v>0</v>
      </c>
      <c r="AA935" s="37">
        <f t="shared" si="711"/>
        <v>0</v>
      </c>
      <c r="AB935" s="37">
        <f t="shared" si="712"/>
        <v>0</v>
      </c>
      <c r="AC935" s="37">
        <f t="shared" si="713"/>
        <v>0</v>
      </c>
      <c r="AD935" s="37">
        <f t="shared" si="714"/>
        <v>0</v>
      </c>
      <c r="AF935">
        <f>'Data TREND'!$A$215</f>
        <v>78</v>
      </c>
      <c r="AG935" s="37">
        <f>'Data TREND'!Q215</f>
        <v>287.55183791302841</v>
      </c>
      <c r="AH935" s="37">
        <f>'Data TREND'!R215</f>
        <v>345.65361760991141</v>
      </c>
      <c r="AI935" s="37">
        <f>'Data TREND'!S215</f>
        <v>414.65532729781847</v>
      </c>
      <c r="AJ935" s="37">
        <f>'Data TREND'!T215</f>
        <v>1048.0434219580625</v>
      </c>
      <c r="AK935" s="37">
        <f>'Data TREND'!U215</f>
        <v>34.508215414979304</v>
      </c>
      <c r="AL935" s="37">
        <f>'Data TREND'!V215</f>
        <v>14.011484487730955</v>
      </c>
      <c r="AN935" s="37">
        <f t="shared" si="715"/>
        <v>0</v>
      </c>
      <c r="AO935" s="37">
        <f t="shared" si="716"/>
        <v>0</v>
      </c>
      <c r="AP935" s="37">
        <f t="shared" si="717"/>
        <v>0</v>
      </c>
      <c r="AQ935" s="37">
        <f t="shared" si="718"/>
        <v>0</v>
      </c>
      <c r="AR935" s="37">
        <f t="shared" si="719"/>
        <v>0</v>
      </c>
      <c r="AS935" s="37">
        <f t="shared" si="720"/>
        <v>0</v>
      </c>
      <c r="AU935">
        <v>78</v>
      </c>
      <c r="AV935" s="37">
        <f t="shared" si="721"/>
        <v>238.30223850025948</v>
      </c>
      <c r="AW935" s="37">
        <f t="shared" si="722"/>
        <v>345.849232400299</v>
      </c>
      <c r="AX935" s="37">
        <f t="shared" si="723"/>
        <v>414.51064769102743</v>
      </c>
      <c r="AY935" s="37">
        <f t="shared" si="724"/>
        <v>998.8031105717132</v>
      </c>
      <c r="AZ935" s="37">
        <f t="shared" si="725"/>
        <v>32.41899807870665</v>
      </c>
      <c r="BA935" s="37">
        <f t="shared" si="726"/>
        <v>13.447093577003146</v>
      </c>
      <c r="BC935">
        <v>78</v>
      </c>
      <c r="BD935" s="37">
        <f>IF(Voorblad!$E$10=Rekenblad!BC935,Rekenblad!AV935,0)</f>
        <v>0</v>
      </c>
      <c r="BE935" s="37">
        <f>IF(Voorblad!$E$10=Rekenblad!BC935,Rekenblad!AW935,0)</f>
        <v>0</v>
      </c>
      <c r="BF935" s="37">
        <f>IF(Voorblad!$E$10=Rekenblad!BC935,Rekenblad!AX935,0)</f>
        <v>0</v>
      </c>
      <c r="BG935" s="62">
        <f>IF(Voorblad!$E$10=Rekenblad!BC935,Rekenblad!AY935,0)</f>
        <v>0</v>
      </c>
      <c r="BH935" s="37">
        <f>IF(Voorblad!$E$10=Rekenblad!BC935,Rekenblad!AZ935,0)</f>
        <v>0</v>
      </c>
      <c r="BI935" s="37">
        <f>IF(Voorblad!$E$10=Rekenblad!BC935,Rekenblad!BA935,0)</f>
        <v>0</v>
      </c>
      <c r="BK935">
        <v>78</v>
      </c>
      <c r="BL935" s="37">
        <f>IF(Voorblad!$E$14=Rekenblad!$BL$865,Rekenblad!BD935,0)</f>
        <v>0</v>
      </c>
      <c r="BM935" s="37">
        <f>IF(Voorblad!$E$14=Rekenblad!$BL$865,Rekenblad!BE935,0)</f>
        <v>0</v>
      </c>
      <c r="BN935" s="37">
        <f>IF(Voorblad!$E$14=Rekenblad!$BL$865,Rekenblad!BF935,0)</f>
        <v>0</v>
      </c>
      <c r="BO935" s="37">
        <f>IF(Voorblad!$E$14=Rekenblad!$BL$865,Rekenblad!BG935,0)</f>
        <v>0</v>
      </c>
      <c r="BP935" s="37">
        <f>IF(Voorblad!$E$14=Rekenblad!$BL$865,Rekenblad!BH935,0)</f>
        <v>0</v>
      </c>
      <c r="BQ935" s="37">
        <f>IF(Voorblad!$E$14=Rekenblad!$BL$865,Rekenblad!BI935,0)</f>
        <v>0</v>
      </c>
    </row>
    <row r="936" spans="2:69" x14ac:dyDescent="0.25">
      <c r="B936">
        <f>'Data TREND'!$A$216</f>
        <v>79</v>
      </c>
      <c r="C936" s="37">
        <f>'Data TREND'!C216</f>
        <v>241.03381230217008</v>
      </c>
      <c r="D936" s="37">
        <f>'Data TREND'!D216</f>
        <v>350.07082151296669</v>
      </c>
      <c r="E936" s="37">
        <f>'Data TREND'!E216</f>
        <v>419.76265382127099</v>
      </c>
      <c r="F936" s="37">
        <f>'Data TREND'!F216</f>
        <v>1011.0118388390999</v>
      </c>
      <c r="G936" s="37">
        <f>'Data TREND'!G216</f>
        <v>32.316132751398463</v>
      </c>
      <c r="H936" s="37">
        <f>'Data TREND'!H216</f>
        <v>13.407851681670994</v>
      </c>
      <c r="J936" s="37">
        <f t="shared" si="703"/>
        <v>241.03381230217008</v>
      </c>
      <c r="K936" s="37">
        <f t="shared" si="704"/>
        <v>350.07082151296669</v>
      </c>
      <c r="L936" s="37">
        <f t="shared" si="705"/>
        <v>419.76265382127099</v>
      </c>
      <c r="M936" s="37">
        <f t="shared" si="706"/>
        <v>1011.0118388390999</v>
      </c>
      <c r="N936" s="37">
        <f t="shared" si="707"/>
        <v>32.316132751398463</v>
      </c>
      <c r="O936" s="37">
        <f t="shared" si="708"/>
        <v>13.407851681670994</v>
      </c>
      <c r="Q936">
        <f>'Data TREND'!$A$216</f>
        <v>79</v>
      </c>
      <c r="R936" s="37">
        <f>'Data TREND'!J216</f>
        <v>259.1310572538996</v>
      </c>
      <c r="S936" s="37">
        <f>'Data TREND'!K216</f>
        <v>349.95460437456836</v>
      </c>
      <c r="T936" s="37">
        <f>'Data TREND'!L216</f>
        <v>420.21647046775865</v>
      </c>
      <c r="U936" s="37">
        <f>'Data TREND'!M216</f>
        <v>1029.4407447796525</v>
      </c>
      <c r="V936" s="37">
        <f>'Data TREND'!N216</f>
        <v>33.195669412419882</v>
      </c>
      <c r="W936" s="37">
        <f>'Data TREND'!O216</f>
        <v>13.630415118545645</v>
      </c>
      <c r="Y936" s="37">
        <f t="shared" si="709"/>
        <v>0</v>
      </c>
      <c r="Z936" s="37">
        <f t="shared" si="710"/>
        <v>0</v>
      </c>
      <c r="AA936" s="37">
        <f t="shared" si="711"/>
        <v>0</v>
      </c>
      <c r="AB936" s="37">
        <f t="shared" si="712"/>
        <v>0</v>
      </c>
      <c r="AC936" s="37">
        <f t="shared" si="713"/>
        <v>0</v>
      </c>
      <c r="AD936" s="37">
        <f t="shared" si="714"/>
        <v>0</v>
      </c>
      <c r="AF936">
        <f>'Data TREND'!$A$216</f>
        <v>79</v>
      </c>
      <c r="AG936" s="37">
        <f>'Data TREND'!Q216</f>
        <v>290.49295606188582</v>
      </c>
      <c r="AH936" s="37">
        <f>'Data TREND'!R216</f>
        <v>349.83288032088353</v>
      </c>
      <c r="AI936" s="37">
        <f>'Data TREND'!S216</f>
        <v>419.84077878039744</v>
      </c>
      <c r="AJ936" s="37">
        <f>'Data TREND'!T216</f>
        <v>1060.354017827834</v>
      </c>
      <c r="AK936" s="37">
        <f>'Data TREND'!U216</f>
        <v>34.312768847536162</v>
      </c>
      <c r="AL936" s="37">
        <f>'Data TREND'!V216</f>
        <v>13.930161542234202</v>
      </c>
      <c r="AN936" s="37">
        <f t="shared" si="715"/>
        <v>0</v>
      </c>
      <c r="AO936" s="37">
        <f t="shared" si="716"/>
        <v>0</v>
      </c>
      <c r="AP936" s="37">
        <f t="shared" si="717"/>
        <v>0</v>
      </c>
      <c r="AQ936" s="37">
        <f t="shared" si="718"/>
        <v>0</v>
      </c>
      <c r="AR936" s="37">
        <f t="shared" si="719"/>
        <v>0</v>
      </c>
      <c r="AS936" s="37">
        <f t="shared" si="720"/>
        <v>0</v>
      </c>
      <c r="AU936">
        <v>79</v>
      </c>
      <c r="AV936" s="37">
        <f t="shared" si="721"/>
        <v>241.03381230217008</v>
      </c>
      <c r="AW936" s="37">
        <f t="shared" si="722"/>
        <v>350.07082151296669</v>
      </c>
      <c r="AX936" s="37">
        <f t="shared" si="723"/>
        <v>419.76265382127099</v>
      </c>
      <c r="AY936" s="37">
        <f t="shared" si="724"/>
        <v>1011.0118388390999</v>
      </c>
      <c r="AZ936" s="37">
        <f t="shared" si="725"/>
        <v>32.316132751398463</v>
      </c>
      <c r="BA936" s="37">
        <f t="shared" si="726"/>
        <v>13.407851681670994</v>
      </c>
      <c r="BC936">
        <v>79</v>
      </c>
      <c r="BD936" s="37">
        <f>IF(Voorblad!$E$10=Rekenblad!BC936,Rekenblad!AV936,0)</f>
        <v>0</v>
      </c>
      <c r="BE936" s="37">
        <f>IF(Voorblad!$E$10=Rekenblad!BC936,Rekenblad!AW936,0)</f>
        <v>0</v>
      </c>
      <c r="BF936" s="37">
        <f>IF(Voorblad!$E$10=Rekenblad!BC936,Rekenblad!AX936,0)</f>
        <v>0</v>
      </c>
      <c r="BG936" s="62">
        <f>IF(Voorblad!$E$10=Rekenblad!BC936,Rekenblad!AY936,0)</f>
        <v>0</v>
      </c>
      <c r="BH936" s="37">
        <f>IF(Voorblad!$E$10=Rekenblad!BC936,Rekenblad!AZ936,0)</f>
        <v>0</v>
      </c>
      <c r="BI936" s="37">
        <f>IF(Voorblad!$E$10=Rekenblad!BC936,Rekenblad!BA936,0)</f>
        <v>0</v>
      </c>
      <c r="BK936">
        <v>79</v>
      </c>
      <c r="BL936" s="37">
        <f>IF(Voorblad!$E$14=Rekenblad!$BL$865,Rekenblad!BD936,0)</f>
        <v>0</v>
      </c>
      <c r="BM936" s="37">
        <f>IF(Voorblad!$E$14=Rekenblad!$BL$865,Rekenblad!BE936,0)</f>
        <v>0</v>
      </c>
      <c r="BN936" s="37">
        <f>IF(Voorblad!$E$14=Rekenblad!$BL$865,Rekenblad!BF936,0)</f>
        <v>0</v>
      </c>
      <c r="BO936" s="37">
        <f>IF(Voorblad!$E$14=Rekenblad!$BL$865,Rekenblad!BG936,0)</f>
        <v>0</v>
      </c>
      <c r="BP936" s="37">
        <f>IF(Voorblad!$E$14=Rekenblad!$BL$865,Rekenblad!BH936,0)</f>
        <v>0</v>
      </c>
      <c r="BQ936" s="37">
        <f>IF(Voorblad!$E$14=Rekenblad!$BL$865,Rekenblad!BI936,0)</f>
        <v>0</v>
      </c>
    </row>
    <row r="937" spans="2:69" x14ac:dyDescent="0.25">
      <c r="B937">
        <f>'Data TREND'!$A$217</f>
        <v>80</v>
      </c>
      <c r="C937" s="37">
        <f>'Data TREND'!C217</f>
        <v>243.76538610408068</v>
      </c>
      <c r="D937" s="37">
        <f>'Data TREND'!D217</f>
        <v>354.29241062563437</v>
      </c>
      <c r="E937" s="37">
        <f>'Data TREND'!E217</f>
        <v>425.01465995151455</v>
      </c>
      <c r="F937" s="37">
        <f>'Data TREND'!F217</f>
        <v>1023.2205671064867</v>
      </c>
      <c r="G937" s="37">
        <f>'Data TREND'!G217</f>
        <v>32.213267424090276</v>
      </c>
      <c r="H937" s="37">
        <f>'Data TREND'!H217</f>
        <v>13.368609786338844</v>
      </c>
      <c r="J937" s="37">
        <f t="shared" si="703"/>
        <v>243.76538610408068</v>
      </c>
      <c r="K937" s="37">
        <f t="shared" si="704"/>
        <v>354.29241062563437</v>
      </c>
      <c r="L937" s="37">
        <f t="shared" si="705"/>
        <v>425.01465995151455</v>
      </c>
      <c r="M937" s="37">
        <f t="shared" si="706"/>
        <v>1023.2205671064867</v>
      </c>
      <c r="N937" s="37">
        <f t="shared" si="707"/>
        <v>32.213267424090276</v>
      </c>
      <c r="O937" s="37">
        <f t="shared" si="708"/>
        <v>13.368609786338844</v>
      </c>
      <c r="Q937">
        <f>'Data TREND'!$A$217</f>
        <v>80</v>
      </c>
      <c r="R937" s="37">
        <f>'Data TREND'!J217</f>
        <v>261.88652943794261</v>
      </c>
      <c r="S937" s="37">
        <f>'Data TREND'!K217</f>
        <v>354.15917528484101</v>
      </c>
      <c r="T937" s="37">
        <f>'Data TREND'!L217</f>
        <v>425.39574671974805</v>
      </c>
      <c r="U937" s="37">
        <f>'Data TREND'!M217</f>
        <v>1041.5831537416843</v>
      </c>
      <c r="V937" s="37">
        <f>'Data TREND'!N217</f>
        <v>33.038704501213054</v>
      </c>
      <c r="W937" s="37">
        <f>'Data TREND'!O217</f>
        <v>13.569745953477476</v>
      </c>
      <c r="Y937" s="37">
        <f t="shared" si="709"/>
        <v>0</v>
      </c>
      <c r="Z937" s="37">
        <f t="shared" si="710"/>
        <v>0</v>
      </c>
      <c r="AA937" s="37">
        <f t="shared" si="711"/>
        <v>0</v>
      </c>
      <c r="AB937" s="37">
        <f t="shared" si="712"/>
        <v>0</v>
      </c>
      <c r="AC937" s="37">
        <f t="shared" si="713"/>
        <v>0</v>
      </c>
      <c r="AD937" s="37">
        <f t="shared" si="714"/>
        <v>0</v>
      </c>
      <c r="AF937">
        <f>'Data TREND'!$A$217</f>
        <v>80</v>
      </c>
      <c r="AG937" s="37">
        <f>'Data TREND'!Q217</f>
        <v>293.43407421074335</v>
      </c>
      <c r="AH937" s="37">
        <f>'Data TREND'!R217</f>
        <v>354.01214303185566</v>
      </c>
      <c r="AI937" s="37">
        <f>'Data TREND'!S217</f>
        <v>425.02623026297641</v>
      </c>
      <c r="AJ937" s="37">
        <f>'Data TREND'!T217</f>
        <v>1072.664613697606</v>
      </c>
      <c r="AK937" s="37">
        <f>'Data TREND'!U217</f>
        <v>34.11732228009302</v>
      </c>
      <c r="AL937" s="37">
        <f>'Data TREND'!V217</f>
        <v>13.848838596737449</v>
      </c>
      <c r="AN937" s="37">
        <f t="shared" si="715"/>
        <v>0</v>
      </c>
      <c r="AO937" s="37">
        <f t="shared" si="716"/>
        <v>0</v>
      </c>
      <c r="AP937" s="37">
        <f t="shared" si="717"/>
        <v>0</v>
      </c>
      <c r="AQ937" s="37">
        <f t="shared" si="718"/>
        <v>0</v>
      </c>
      <c r="AR937" s="37">
        <f t="shared" si="719"/>
        <v>0</v>
      </c>
      <c r="AS937" s="37">
        <f t="shared" si="720"/>
        <v>0</v>
      </c>
      <c r="AU937">
        <v>80</v>
      </c>
      <c r="AV937" s="37">
        <f t="shared" si="721"/>
        <v>243.76538610408068</v>
      </c>
      <c r="AW937" s="37">
        <f t="shared" si="722"/>
        <v>354.29241062563437</v>
      </c>
      <c r="AX937" s="37">
        <f t="shared" si="723"/>
        <v>425.01465995151455</v>
      </c>
      <c r="AY937" s="37">
        <f t="shared" si="724"/>
        <v>1023.2205671064867</v>
      </c>
      <c r="AZ937" s="37">
        <f t="shared" si="725"/>
        <v>32.213267424090276</v>
      </c>
      <c r="BA937" s="37">
        <f t="shared" si="726"/>
        <v>13.368609786338844</v>
      </c>
      <c r="BC937">
        <v>80</v>
      </c>
      <c r="BD937" s="37">
        <f>IF(Voorblad!$E$10=Rekenblad!BC937,Rekenblad!AV937,0)</f>
        <v>0</v>
      </c>
      <c r="BE937" s="37">
        <f>IF(Voorblad!$E$10=Rekenblad!BC937,Rekenblad!AW937,0)</f>
        <v>0</v>
      </c>
      <c r="BF937" s="37">
        <f>IF(Voorblad!$E$10=Rekenblad!BC937,Rekenblad!AX937,0)</f>
        <v>0</v>
      </c>
      <c r="BG937" s="62">
        <f>IF(Voorblad!$E$10=Rekenblad!BC937,Rekenblad!AY937,0)</f>
        <v>0</v>
      </c>
      <c r="BH937" s="37">
        <f>IF(Voorblad!$E$10=Rekenblad!BC937,Rekenblad!AZ937,0)</f>
        <v>0</v>
      </c>
      <c r="BI937" s="37">
        <f>IF(Voorblad!$E$10=Rekenblad!BC937,Rekenblad!BA937,0)</f>
        <v>0</v>
      </c>
      <c r="BK937">
        <v>80</v>
      </c>
      <c r="BL937" s="37">
        <f>IF(Voorblad!$E$14=Rekenblad!$BL$865,Rekenblad!BD937,0)</f>
        <v>0</v>
      </c>
      <c r="BM937" s="37">
        <f>IF(Voorblad!$E$14=Rekenblad!$BL$865,Rekenblad!BE937,0)</f>
        <v>0</v>
      </c>
      <c r="BN937" s="37">
        <f>IF(Voorblad!$E$14=Rekenblad!$BL$865,Rekenblad!BF937,0)</f>
        <v>0</v>
      </c>
      <c r="BO937" s="37">
        <f>IF(Voorblad!$E$14=Rekenblad!$BL$865,Rekenblad!BG937,0)</f>
        <v>0</v>
      </c>
      <c r="BP937" s="37">
        <f>IF(Voorblad!$E$14=Rekenblad!$BL$865,Rekenblad!BH937,0)</f>
        <v>0</v>
      </c>
      <c r="BQ937" s="37">
        <f>IF(Voorblad!$E$14=Rekenblad!$BL$865,Rekenblad!BI937,0)</f>
        <v>0</v>
      </c>
    </row>
    <row r="938" spans="2:69" x14ac:dyDescent="0.25">
      <c r="B938">
        <f>'Data TREND'!$A$218</f>
        <v>81</v>
      </c>
      <c r="C938" s="37">
        <f>'Data TREND'!C218</f>
        <v>246.49695990599125</v>
      </c>
      <c r="D938" s="37">
        <f>'Data TREND'!D218</f>
        <v>358.513999738302</v>
      </c>
      <c r="E938" s="37">
        <f>'Data TREND'!E218</f>
        <v>430.2666660817581</v>
      </c>
      <c r="F938" s="37">
        <f>'Data TREND'!F218</f>
        <v>1035.4292953738734</v>
      </c>
      <c r="G938" s="37">
        <f>'Data TREND'!G218</f>
        <v>32.110402096782089</v>
      </c>
      <c r="H938" s="37">
        <f>'Data TREND'!H218</f>
        <v>13.329367891006692</v>
      </c>
      <c r="J938" s="37">
        <f t="shared" si="703"/>
        <v>246.49695990599125</v>
      </c>
      <c r="K938" s="37">
        <f t="shared" si="704"/>
        <v>358.513999738302</v>
      </c>
      <c r="L938" s="37">
        <f t="shared" si="705"/>
        <v>430.2666660817581</v>
      </c>
      <c r="M938" s="37">
        <f t="shared" si="706"/>
        <v>1035.4292953738734</v>
      </c>
      <c r="N938" s="37">
        <f t="shared" si="707"/>
        <v>32.110402096782089</v>
      </c>
      <c r="O938" s="37">
        <f t="shared" si="708"/>
        <v>13.329367891006692</v>
      </c>
      <c r="Q938">
        <f>'Data TREND'!$A$218</f>
        <v>81</v>
      </c>
      <c r="R938" s="37">
        <f>'Data TREND'!J218</f>
        <v>264.64200162198563</v>
      </c>
      <c r="S938" s="37">
        <f>'Data TREND'!K218</f>
        <v>358.36374619511378</v>
      </c>
      <c r="T938" s="37">
        <f>'Data TREND'!L218</f>
        <v>430.57502297173738</v>
      </c>
      <c r="U938" s="37">
        <f>'Data TREND'!M218</f>
        <v>1053.7255627037162</v>
      </c>
      <c r="V938" s="37">
        <f>'Data TREND'!N218</f>
        <v>32.881739590006234</v>
      </c>
      <c r="W938" s="37">
        <f>'Data TREND'!O218</f>
        <v>13.509076788409306</v>
      </c>
      <c r="Y938" s="37">
        <f t="shared" si="709"/>
        <v>0</v>
      </c>
      <c r="Z938" s="37">
        <f t="shared" si="710"/>
        <v>0</v>
      </c>
      <c r="AA938" s="37">
        <f t="shared" si="711"/>
        <v>0</v>
      </c>
      <c r="AB938" s="37">
        <f t="shared" si="712"/>
        <v>0</v>
      </c>
      <c r="AC938" s="37">
        <f t="shared" si="713"/>
        <v>0</v>
      </c>
      <c r="AD938" s="37">
        <f t="shared" si="714"/>
        <v>0</v>
      </c>
      <c r="AF938">
        <f>'Data TREND'!$A$218</f>
        <v>81</v>
      </c>
      <c r="AG938" s="37">
        <f>'Data TREND'!Q218</f>
        <v>296.37519235960076</v>
      </c>
      <c r="AH938" s="37">
        <f>'Data TREND'!R218</f>
        <v>358.19140574282778</v>
      </c>
      <c r="AI938" s="37">
        <f>'Data TREND'!S218</f>
        <v>430.21168174555538</v>
      </c>
      <c r="AJ938" s="37">
        <f>'Data TREND'!T218</f>
        <v>1084.9752095673775</v>
      </c>
      <c r="AK938" s="37">
        <f>'Data TREND'!U218</f>
        <v>33.921875712649879</v>
      </c>
      <c r="AL938" s="37">
        <f>'Data TREND'!V218</f>
        <v>13.767515651240696</v>
      </c>
      <c r="AN938" s="37">
        <f t="shared" si="715"/>
        <v>0</v>
      </c>
      <c r="AO938" s="37">
        <f t="shared" si="716"/>
        <v>0</v>
      </c>
      <c r="AP938" s="37">
        <f t="shared" si="717"/>
        <v>0</v>
      </c>
      <c r="AQ938" s="37">
        <f t="shared" si="718"/>
        <v>0</v>
      </c>
      <c r="AR938" s="37">
        <f t="shared" si="719"/>
        <v>0</v>
      </c>
      <c r="AS938" s="37">
        <f t="shared" si="720"/>
        <v>0</v>
      </c>
      <c r="AU938">
        <v>81</v>
      </c>
      <c r="AV938" s="37">
        <f t="shared" si="721"/>
        <v>246.49695990599125</v>
      </c>
      <c r="AW938" s="37">
        <f t="shared" si="722"/>
        <v>358.513999738302</v>
      </c>
      <c r="AX938" s="37">
        <f t="shared" si="723"/>
        <v>430.2666660817581</v>
      </c>
      <c r="AY938" s="37">
        <f t="shared" si="724"/>
        <v>1035.4292953738734</v>
      </c>
      <c r="AZ938" s="37">
        <f t="shared" si="725"/>
        <v>32.110402096782089</v>
      </c>
      <c r="BA938" s="37">
        <f t="shared" si="726"/>
        <v>13.329367891006692</v>
      </c>
      <c r="BC938">
        <v>81</v>
      </c>
      <c r="BD938" s="37">
        <f>IF(Voorblad!$E$10=Rekenblad!BC938,Rekenblad!AV938,0)</f>
        <v>0</v>
      </c>
      <c r="BE938" s="37">
        <f>IF(Voorblad!$E$10=Rekenblad!BC938,Rekenblad!AW938,0)</f>
        <v>0</v>
      </c>
      <c r="BF938" s="37">
        <f>IF(Voorblad!$E$10=Rekenblad!BC938,Rekenblad!AX938,0)</f>
        <v>0</v>
      </c>
      <c r="BG938" s="62">
        <f>IF(Voorblad!$E$10=Rekenblad!BC938,Rekenblad!AY938,0)</f>
        <v>0</v>
      </c>
      <c r="BH938" s="37">
        <f>IF(Voorblad!$E$10=Rekenblad!BC938,Rekenblad!AZ938,0)</f>
        <v>0</v>
      </c>
      <c r="BI938" s="37">
        <f>IF(Voorblad!$E$10=Rekenblad!BC938,Rekenblad!BA938,0)</f>
        <v>0</v>
      </c>
      <c r="BK938">
        <v>81</v>
      </c>
      <c r="BL938" s="37">
        <f>IF(Voorblad!$E$14=Rekenblad!$BL$865,Rekenblad!BD938,0)</f>
        <v>0</v>
      </c>
      <c r="BM938" s="37">
        <f>IF(Voorblad!$E$14=Rekenblad!$BL$865,Rekenblad!BE938,0)</f>
        <v>0</v>
      </c>
      <c r="BN938" s="37">
        <f>IF(Voorblad!$E$14=Rekenblad!$BL$865,Rekenblad!BF938,0)</f>
        <v>0</v>
      </c>
      <c r="BO938" s="37">
        <f>IF(Voorblad!$E$14=Rekenblad!$BL$865,Rekenblad!BG938,0)</f>
        <v>0</v>
      </c>
      <c r="BP938" s="37">
        <f>IF(Voorblad!$E$14=Rekenblad!$BL$865,Rekenblad!BH938,0)</f>
        <v>0</v>
      </c>
      <c r="BQ938" s="37">
        <f>IF(Voorblad!$E$14=Rekenblad!$BL$865,Rekenblad!BI938,0)</f>
        <v>0</v>
      </c>
    </row>
    <row r="939" spans="2:69" x14ac:dyDescent="0.25">
      <c r="B939">
        <f>'Data TREND'!$A$219</f>
        <v>82</v>
      </c>
      <c r="C939" s="37">
        <f>'Data TREND'!C219</f>
        <v>249.22853370790185</v>
      </c>
      <c r="D939" s="37">
        <f>'Data TREND'!D219</f>
        <v>362.73558885096969</v>
      </c>
      <c r="E939" s="37">
        <f>'Data TREND'!E219</f>
        <v>435.51867221200166</v>
      </c>
      <c r="F939" s="37">
        <f>'Data TREND'!F219</f>
        <v>1047.6380236412601</v>
      </c>
      <c r="G939" s="37">
        <f>'Data TREND'!G219</f>
        <v>32.007536769473901</v>
      </c>
      <c r="H939" s="37">
        <f>'Data TREND'!H219</f>
        <v>13.29012599567454</v>
      </c>
      <c r="J939" s="37">
        <f t="shared" si="703"/>
        <v>249.22853370790185</v>
      </c>
      <c r="K939" s="37">
        <f t="shared" si="704"/>
        <v>362.73558885096969</v>
      </c>
      <c r="L939" s="37">
        <f t="shared" si="705"/>
        <v>435.51867221200166</v>
      </c>
      <c r="M939" s="37">
        <f t="shared" si="706"/>
        <v>1047.6380236412601</v>
      </c>
      <c r="N939" s="37">
        <f t="shared" si="707"/>
        <v>32.007536769473901</v>
      </c>
      <c r="O939" s="37">
        <f t="shared" si="708"/>
        <v>13.29012599567454</v>
      </c>
      <c r="Q939">
        <f>'Data TREND'!$A$219</f>
        <v>82</v>
      </c>
      <c r="R939" s="37">
        <f>'Data TREND'!J219</f>
        <v>267.39747380602864</v>
      </c>
      <c r="S939" s="37">
        <f>'Data TREND'!K219</f>
        <v>362.56831710538643</v>
      </c>
      <c r="T939" s="37">
        <f>'Data TREND'!L219</f>
        <v>435.75429922372678</v>
      </c>
      <c r="U939" s="37">
        <f>'Data TREND'!M219</f>
        <v>1065.867971665748</v>
      </c>
      <c r="V939" s="37">
        <f>'Data TREND'!N219</f>
        <v>32.724774678799406</v>
      </c>
      <c r="W939" s="37">
        <f>'Data TREND'!O219</f>
        <v>13.448407623341136</v>
      </c>
      <c r="Y939" s="37">
        <f t="shared" si="709"/>
        <v>0</v>
      </c>
      <c r="Z939" s="37">
        <f t="shared" si="710"/>
        <v>0</v>
      </c>
      <c r="AA939" s="37">
        <f t="shared" si="711"/>
        <v>0</v>
      </c>
      <c r="AB939" s="37">
        <f t="shared" si="712"/>
        <v>0</v>
      </c>
      <c r="AC939" s="37">
        <f t="shared" si="713"/>
        <v>0</v>
      </c>
      <c r="AD939" s="37">
        <f t="shared" si="714"/>
        <v>0</v>
      </c>
      <c r="AF939">
        <f>'Data TREND'!$A$219</f>
        <v>82</v>
      </c>
      <c r="AG939" s="37">
        <f>'Data TREND'!Q219</f>
        <v>299.31631050845829</v>
      </c>
      <c r="AH939" s="37">
        <f>'Data TREND'!R219</f>
        <v>362.37066845379991</v>
      </c>
      <c r="AI939" s="37">
        <f>'Data TREND'!S219</f>
        <v>435.39713322813435</v>
      </c>
      <c r="AJ939" s="37">
        <f>'Data TREND'!T219</f>
        <v>1097.2858054371495</v>
      </c>
      <c r="AK939" s="37">
        <f>'Data TREND'!U219</f>
        <v>33.726429145206737</v>
      </c>
      <c r="AL939" s="37">
        <f>'Data TREND'!V219</f>
        <v>13.686192705743945</v>
      </c>
      <c r="AN939" s="37">
        <f t="shared" si="715"/>
        <v>0</v>
      </c>
      <c r="AO939" s="37">
        <f t="shared" si="716"/>
        <v>0</v>
      </c>
      <c r="AP939" s="37">
        <f t="shared" si="717"/>
        <v>0</v>
      </c>
      <c r="AQ939" s="37">
        <f t="shared" si="718"/>
        <v>0</v>
      </c>
      <c r="AR939" s="37">
        <f t="shared" si="719"/>
        <v>0</v>
      </c>
      <c r="AS939" s="37">
        <f t="shared" si="720"/>
        <v>0</v>
      </c>
      <c r="AU939">
        <v>82</v>
      </c>
      <c r="AV939" s="37">
        <f t="shared" si="721"/>
        <v>249.22853370790185</v>
      </c>
      <c r="AW939" s="37">
        <f t="shared" si="722"/>
        <v>362.73558885096969</v>
      </c>
      <c r="AX939" s="37">
        <f t="shared" si="723"/>
        <v>435.51867221200166</v>
      </c>
      <c r="AY939" s="37">
        <f t="shared" si="724"/>
        <v>1047.6380236412601</v>
      </c>
      <c r="AZ939" s="37">
        <f t="shared" si="725"/>
        <v>32.007536769473901</v>
      </c>
      <c r="BA939" s="37">
        <f t="shared" si="726"/>
        <v>13.29012599567454</v>
      </c>
      <c r="BC939">
        <v>82</v>
      </c>
      <c r="BD939" s="37">
        <f>IF(Voorblad!$E$10=Rekenblad!BC939,Rekenblad!AV939,0)</f>
        <v>0</v>
      </c>
      <c r="BE939" s="37">
        <f>IF(Voorblad!$E$10=Rekenblad!BC939,Rekenblad!AW939,0)</f>
        <v>0</v>
      </c>
      <c r="BF939" s="37">
        <f>IF(Voorblad!$E$10=Rekenblad!BC939,Rekenblad!AX939,0)</f>
        <v>0</v>
      </c>
      <c r="BG939" s="62">
        <f>IF(Voorblad!$E$10=Rekenblad!BC939,Rekenblad!AY939,0)</f>
        <v>0</v>
      </c>
      <c r="BH939" s="37">
        <f>IF(Voorblad!$E$10=Rekenblad!BC939,Rekenblad!AZ939,0)</f>
        <v>0</v>
      </c>
      <c r="BI939" s="37">
        <f>IF(Voorblad!$E$10=Rekenblad!BC939,Rekenblad!BA939,0)</f>
        <v>0</v>
      </c>
      <c r="BK939">
        <v>82</v>
      </c>
      <c r="BL939" s="37">
        <f>IF(Voorblad!$E$14=Rekenblad!$BL$865,Rekenblad!BD939,0)</f>
        <v>0</v>
      </c>
      <c r="BM939" s="37">
        <f>IF(Voorblad!$E$14=Rekenblad!$BL$865,Rekenblad!BE939,0)</f>
        <v>0</v>
      </c>
      <c r="BN939" s="37">
        <f>IF(Voorblad!$E$14=Rekenblad!$BL$865,Rekenblad!BF939,0)</f>
        <v>0</v>
      </c>
      <c r="BO939" s="37">
        <f>IF(Voorblad!$E$14=Rekenblad!$BL$865,Rekenblad!BG939,0)</f>
        <v>0</v>
      </c>
      <c r="BP939" s="37">
        <f>IF(Voorblad!$E$14=Rekenblad!$BL$865,Rekenblad!BH939,0)</f>
        <v>0</v>
      </c>
      <c r="BQ939" s="37">
        <f>IF(Voorblad!$E$14=Rekenblad!$BL$865,Rekenblad!BI939,0)</f>
        <v>0</v>
      </c>
    </row>
    <row r="940" spans="2:69" x14ac:dyDescent="0.25">
      <c r="B940">
        <f>'Data TREND'!$A$220</f>
        <v>83</v>
      </c>
      <c r="C940" s="37">
        <f>'Data TREND'!C220</f>
        <v>251.96010750981245</v>
      </c>
      <c r="D940" s="37">
        <f>'Data TREND'!D220</f>
        <v>366.95717796363732</v>
      </c>
      <c r="E940" s="37">
        <f>'Data TREND'!E220</f>
        <v>440.77067834224522</v>
      </c>
      <c r="F940" s="37">
        <f>'Data TREND'!F220</f>
        <v>1059.8467519086469</v>
      </c>
      <c r="G940" s="37">
        <f>'Data TREND'!G220</f>
        <v>31.904671442165718</v>
      </c>
      <c r="H940" s="37">
        <f>'Data TREND'!H220</f>
        <v>13.25088410034239</v>
      </c>
      <c r="J940" s="37">
        <f t="shared" si="703"/>
        <v>251.96010750981245</v>
      </c>
      <c r="K940" s="37">
        <f t="shared" si="704"/>
        <v>366.95717796363732</v>
      </c>
      <c r="L940" s="37">
        <f t="shared" si="705"/>
        <v>440.77067834224522</v>
      </c>
      <c r="M940" s="37">
        <f t="shared" si="706"/>
        <v>1059.8467519086469</v>
      </c>
      <c r="N940" s="37">
        <f t="shared" si="707"/>
        <v>31.904671442165718</v>
      </c>
      <c r="O940" s="37">
        <f t="shared" si="708"/>
        <v>13.25088410034239</v>
      </c>
      <c r="Q940">
        <f>'Data TREND'!$A$220</f>
        <v>83</v>
      </c>
      <c r="R940" s="37">
        <f>'Data TREND'!J220</f>
        <v>270.15294599007166</v>
      </c>
      <c r="S940" s="37">
        <f>'Data TREND'!K220</f>
        <v>366.77288801565919</v>
      </c>
      <c r="T940" s="37">
        <f>'Data TREND'!L220</f>
        <v>440.93357547571617</v>
      </c>
      <c r="U940" s="37">
        <f>'Data TREND'!M220</f>
        <v>1078.0103806277798</v>
      </c>
      <c r="V940" s="37">
        <f>'Data TREND'!N220</f>
        <v>32.567809767592578</v>
      </c>
      <c r="W940" s="37">
        <f>'Data TREND'!O220</f>
        <v>13.387738458272967</v>
      </c>
      <c r="Y940" s="37">
        <f t="shared" si="709"/>
        <v>0</v>
      </c>
      <c r="Z940" s="37">
        <f t="shared" si="710"/>
        <v>0</v>
      </c>
      <c r="AA940" s="37">
        <f t="shared" si="711"/>
        <v>0</v>
      </c>
      <c r="AB940" s="37">
        <f t="shared" si="712"/>
        <v>0</v>
      </c>
      <c r="AC940" s="37">
        <f t="shared" si="713"/>
        <v>0</v>
      </c>
      <c r="AD940" s="37">
        <f t="shared" si="714"/>
        <v>0</v>
      </c>
      <c r="AF940">
        <f>'Data TREND'!$A$220</f>
        <v>83</v>
      </c>
      <c r="AG940" s="37">
        <f>'Data TREND'!Q220</f>
        <v>302.2574286573157</v>
      </c>
      <c r="AH940" s="37">
        <f>'Data TREND'!R220</f>
        <v>366.54993116477203</v>
      </c>
      <c r="AI940" s="37">
        <f>'Data TREND'!S220</f>
        <v>440.58258471071338</v>
      </c>
      <c r="AJ940" s="37">
        <f>'Data TREND'!T220</f>
        <v>1109.5964013069211</v>
      </c>
      <c r="AK940" s="37">
        <f>'Data TREND'!U220</f>
        <v>33.530982577763595</v>
      </c>
      <c r="AL940" s="37">
        <f>'Data TREND'!V220</f>
        <v>13.60486976024719</v>
      </c>
      <c r="AN940" s="37">
        <f t="shared" si="715"/>
        <v>0</v>
      </c>
      <c r="AO940" s="37">
        <f t="shared" si="716"/>
        <v>0</v>
      </c>
      <c r="AP940" s="37">
        <f t="shared" si="717"/>
        <v>0</v>
      </c>
      <c r="AQ940" s="37">
        <f t="shared" si="718"/>
        <v>0</v>
      </c>
      <c r="AR940" s="37">
        <f t="shared" si="719"/>
        <v>0</v>
      </c>
      <c r="AS940" s="37">
        <f t="shared" si="720"/>
        <v>0</v>
      </c>
      <c r="AU940">
        <v>83</v>
      </c>
      <c r="AV940" s="37">
        <f t="shared" si="721"/>
        <v>251.96010750981245</v>
      </c>
      <c r="AW940" s="37">
        <f t="shared" si="722"/>
        <v>366.95717796363732</v>
      </c>
      <c r="AX940" s="37">
        <f t="shared" si="723"/>
        <v>440.77067834224522</v>
      </c>
      <c r="AY940" s="37">
        <f t="shared" si="724"/>
        <v>1059.8467519086469</v>
      </c>
      <c r="AZ940" s="37">
        <f t="shared" si="725"/>
        <v>31.904671442165718</v>
      </c>
      <c r="BA940" s="37">
        <f t="shared" si="726"/>
        <v>13.25088410034239</v>
      </c>
      <c r="BC940">
        <v>83</v>
      </c>
      <c r="BD940" s="37">
        <f>IF(Voorblad!$E$10=Rekenblad!BC940,Rekenblad!AV940,0)</f>
        <v>0</v>
      </c>
      <c r="BE940" s="37">
        <f>IF(Voorblad!$E$10=Rekenblad!BC940,Rekenblad!AW940,0)</f>
        <v>0</v>
      </c>
      <c r="BF940" s="37">
        <f>IF(Voorblad!$E$10=Rekenblad!BC940,Rekenblad!AX940,0)</f>
        <v>0</v>
      </c>
      <c r="BG940" s="62">
        <f>IF(Voorblad!$E$10=Rekenblad!BC940,Rekenblad!AY940,0)</f>
        <v>0</v>
      </c>
      <c r="BH940" s="37">
        <f>IF(Voorblad!$E$10=Rekenblad!BC940,Rekenblad!AZ940,0)</f>
        <v>0</v>
      </c>
      <c r="BI940" s="37">
        <f>IF(Voorblad!$E$10=Rekenblad!BC940,Rekenblad!BA940,0)</f>
        <v>0</v>
      </c>
      <c r="BK940">
        <v>83</v>
      </c>
      <c r="BL940" s="37">
        <f>IF(Voorblad!$E$14=Rekenblad!$BL$865,Rekenblad!BD940,0)</f>
        <v>0</v>
      </c>
      <c r="BM940" s="37">
        <f>IF(Voorblad!$E$14=Rekenblad!$BL$865,Rekenblad!BE940,0)</f>
        <v>0</v>
      </c>
      <c r="BN940" s="37">
        <f>IF(Voorblad!$E$14=Rekenblad!$BL$865,Rekenblad!BF940,0)</f>
        <v>0</v>
      </c>
      <c r="BO940" s="37">
        <f>IF(Voorblad!$E$14=Rekenblad!$BL$865,Rekenblad!BG940,0)</f>
        <v>0</v>
      </c>
      <c r="BP940" s="37">
        <f>IF(Voorblad!$E$14=Rekenblad!$BL$865,Rekenblad!BH940,0)</f>
        <v>0</v>
      </c>
      <c r="BQ940" s="37">
        <f>IF(Voorblad!$E$14=Rekenblad!$BL$865,Rekenblad!BI940,0)</f>
        <v>0</v>
      </c>
    </row>
    <row r="941" spans="2:69" x14ac:dyDescent="0.25">
      <c r="B941">
        <f>'Data TREND'!$A$221</f>
        <v>84</v>
      </c>
      <c r="C941" s="37">
        <f>'Data TREND'!C221</f>
        <v>254.69168131172304</v>
      </c>
      <c r="D941" s="37">
        <f>'Data TREND'!D221</f>
        <v>371.17876707630501</v>
      </c>
      <c r="E941" s="37">
        <f>'Data TREND'!E221</f>
        <v>446.02268447248878</v>
      </c>
      <c r="F941" s="37">
        <f>'Data TREND'!F221</f>
        <v>1072.0554801760336</v>
      </c>
      <c r="G941" s="37">
        <f>'Data TREND'!G221</f>
        <v>31.801806114857531</v>
      </c>
      <c r="H941" s="37">
        <f>'Data TREND'!H221</f>
        <v>13.211642205010238</v>
      </c>
      <c r="J941" s="37">
        <f t="shared" si="703"/>
        <v>254.69168131172304</v>
      </c>
      <c r="K941" s="37">
        <f t="shared" si="704"/>
        <v>371.17876707630501</v>
      </c>
      <c r="L941" s="37">
        <f t="shared" si="705"/>
        <v>446.02268447248878</v>
      </c>
      <c r="M941" s="37">
        <f t="shared" si="706"/>
        <v>1072.0554801760336</v>
      </c>
      <c r="N941" s="37">
        <f t="shared" si="707"/>
        <v>31.801806114857531</v>
      </c>
      <c r="O941" s="37">
        <f t="shared" si="708"/>
        <v>13.211642205010238</v>
      </c>
      <c r="Q941">
        <f>'Data TREND'!$A$221</f>
        <v>84</v>
      </c>
      <c r="R941" s="37">
        <f>'Data TREND'!J221</f>
        <v>272.90841817411467</v>
      </c>
      <c r="S941" s="37">
        <f>'Data TREND'!K221</f>
        <v>370.97745892593184</v>
      </c>
      <c r="T941" s="37">
        <f>'Data TREND'!L221</f>
        <v>446.11285172770556</v>
      </c>
      <c r="U941" s="37">
        <f>'Data TREND'!M221</f>
        <v>1090.1527895898116</v>
      </c>
      <c r="V941" s="37">
        <f>'Data TREND'!N221</f>
        <v>32.410844856385758</v>
      </c>
      <c r="W941" s="37">
        <f>'Data TREND'!O221</f>
        <v>13.327069293204799</v>
      </c>
      <c r="Y941" s="37">
        <f t="shared" si="709"/>
        <v>0</v>
      </c>
      <c r="Z941" s="37">
        <f t="shared" si="710"/>
        <v>0</v>
      </c>
      <c r="AA941" s="37">
        <f t="shared" si="711"/>
        <v>0</v>
      </c>
      <c r="AB941" s="37">
        <f t="shared" si="712"/>
        <v>0</v>
      </c>
      <c r="AC941" s="37">
        <f t="shared" si="713"/>
        <v>0</v>
      </c>
      <c r="AD941" s="37">
        <f t="shared" si="714"/>
        <v>0</v>
      </c>
      <c r="AF941">
        <f>'Data TREND'!$A$221</f>
        <v>84</v>
      </c>
      <c r="AG941" s="37">
        <f>'Data TREND'!Q221</f>
        <v>305.19854680617323</v>
      </c>
      <c r="AH941" s="37">
        <f>'Data TREND'!R221</f>
        <v>370.72919387574416</v>
      </c>
      <c r="AI941" s="37">
        <f>'Data TREND'!S221</f>
        <v>445.76803619329235</v>
      </c>
      <c r="AJ941" s="37">
        <f>'Data TREND'!T221</f>
        <v>1121.9069971766928</v>
      </c>
      <c r="AK941" s="37">
        <f>'Data TREND'!U221</f>
        <v>33.335536010320453</v>
      </c>
      <c r="AL941" s="37">
        <f>'Data TREND'!V221</f>
        <v>13.523546814750439</v>
      </c>
      <c r="AN941" s="37">
        <f t="shared" si="715"/>
        <v>0</v>
      </c>
      <c r="AO941" s="37">
        <f t="shared" si="716"/>
        <v>0</v>
      </c>
      <c r="AP941" s="37">
        <f t="shared" si="717"/>
        <v>0</v>
      </c>
      <c r="AQ941" s="37">
        <f t="shared" si="718"/>
        <v>0</v>
      </c>
      <c r="AR941" s="37">
        <f t="shared" si="719"/>
        <v>0</v>
      </c>
      <c r="AS941" s="37">
        <f t="shared" si="720"/>
        <v>0</v>
      </c>
      <c r="AU941">
        <v>84</v>
      </c>
      <c r="AV941" s="37">
        <f t="shared" si="721"/>
        <v>254.69168131172304</v>
      </c>
      <c r="AW941" s="37">
        <f t="shared" si="722"/>
        <v>371.17876707630501</v>
      </c>
      <c r="AX941" s="37">
        <f t="shared" si="723"/>
        <v>446.02268447248878</v>
      </c>
      <c r="AY941" s="37">
        <f t="shared" si="724"/>
        <v>1072.0554801760336</v>
      </c>
      <c r="AZ941" s="37">
        <f t="shared" si="725"/>
        <v>31.801806114857531</v>
      </c>
      <c r="BA941" s="37">
        <f t="shared" si="726"/>
        <v>13.211642205010238</v>
      </c>
      <c r="BC941">
        <v>84</v>
      </c>
      <c r="BD941" s="37">
        <f>IF(Voorblad!$E$10=Rekenblad!BC941,Rekenblad!AV941,0)</f>
        <v>0</v>
      </c>
      <c r="BE941" s="37">
        <f>IF(Voorblad!$E$10=Rekenblad!BC941,Rekenblad!AW941,0)</f>
        <v>0</v>
      </c>
      <c r="BF941" s="37">
        <f>IF(Voorblad!$E$10=Rekenblad!BC941,Rekenblad!AX941,0)</f>
        <v>0</v>
      </c>
      <c r="BG941" s="62">
        <f>IF(Voorblad!$E$10=Rekenblad!BC941,Rekenblad!AY941,0)</f>
        <v>0</v>
      </c>
      <c r="BH941" s="37">
        <f>IF(Voorblad!$E$10=Rekenblad!BC941,Rekenblad!AZ941,0)</f>
        <v>0</v>
      </c>
      <c r="BI941" s="37">
        <f>IF(Voorblad!$E$10=Rekenblad!BC941,Rekenblad!BA941,0)</f>
        <v>0</v>
      </c>
      <c r="BK941">
        <v>84</v>
      </c>
      <c r="BL941" s="37">
        <f>IF(Voorblad!$E$14=Rekenblad!$BL$865,Rekenblad!BD941,0)</f>
        <v>0</v>
      </c>
      <c r="BM941" s="37">
        <f>IF(Voorblad!$E$14=Rekenblad!$BL$865,Rekenblad!BE941,0)</f>
        <v>0</v>
      </c>
      <c r="BN941" s="37">
        <f>IF(Voorblad!$E$14=Rekenblad!$BL$865,Rekenblad!BF941,0)</f>
        <v>0</v>
      </c>
      <c r="BO941" s="37">
        <f>IF(Voorblad!$E$14=Rekenblad!$BL$865,Rekenblad!BG941,0)</f>
        <v>0</v>
      </c>
      <c r="BP941" s="37">
        <f>IF(Voorblad!$E$14=Rekenblad!$BL$865,Rekenblad!BH941,0)</f>
        <v>0</v>
      </c>
      <c r="BQ941" s="37">
        <f>IF(Voorblad!$E$14=Rekenblad!$BL$865,Rekenblad!BI941,0)</f>
        <v>0</v>
      </c>
    </row>
    <row r="942" spans="2:69" x14ac:dyDescent="0.25">
      <c r="B942">
        <f>'Data TREND'!$A$222</f>
        <v>85</v>
      </c>
      <c r="C942" s="37">
        <f>'Data TREND'!C222</f>
        <v>257.42325511363362</v>
      </c>
      <c r="D942" s="37">
        <f>'Data TREND'!D222</f>
        <v>375.40035618897264</v>
      </c>
      <c r="E942" s="37">
        <f>'Data TREND'!E222</f>
        <v>451.27469060273233</v>
      </c>
      <c r="F942" s="37">
        <f>'Data TREND'!F222</f>
        <v>1084.2642084434206</v>
      </c>
      <c r="G942" s="37">
        <f>'Data TREND'!G222</f>
        <v>31.698940787549347</v>
      </c>
      <c r="H942" s="37">
        <f>'Data TREND'!H222</f>
        <v>13.172400309678086</v>
      </c>
      <c r="J942" s="37">
        <f t="shared" si="703"/>
        <v>257.42325511363362</v>
      </c>
      <c r="K942" s="37">
        <f t="shared" si="704"/>
        <v>375.40035618897264</v>
      </c>
      <c r="L942" s="37">
        <f t="shared" si="705"/>
        <v>451.27469060273233</v>
      </c>
      <c r="M942" s="37">
        <f t="shared" si="706"/>
        <v>1084.2642084434206</v>
      </c>
      <c r="N942" s="37">
        <f t="shared" si="707"/>
        <v>31.698940787549347</v>
      </c>
      <c r="O942" s="37">
        <f t="shared" si="708"/>
        <v>13.172400309678086</v>
      </c>
      <c r="Q942">
        <f>'Data TREND'!$A$222</f>
        <v>85</v>
      </c>
      <c r="R942" s="37">
        <f>'Data TREND'!J222</f>
        <v>275.66389035815769</v>
      </c>
      <c r="S942" s="37">
        <f>'Data TREND'!K222</f>
        <v>375.18202983620461</v>
      </c>
      <c r="T942" s="37">
        <f>'Data TREND'!L222</f>
        <v>451.29212797969495</v>
      </c>
      <c r="U942" s="37">
        <f>'Data TREND'!M222</f>
        <v>1102.2951985518434</v>
      </c>
      <c r="V942" s="37">
        <f>'Data TREND'!N222</f>
        <v>32.253879945178937</v>
      </c>
      <c r="W942" s="37">
        <f>'Data TREND'!O222</f>
        <v>13.266400128136629</v>
      </c>
      <c r="Y942" s="37">
        <f t="shared" si="709"/>
        <v>0</v>
      </c>
      <c r="Z942" s="37">
        <f t="shared" si="710"/>
        <v>0</v>
      </c>
      <c r="AA942" s="37">
        <f t="shared" si="711"/>
        <v>0</v>
      </c>
      <c r="AB942" s="37">
        <f t="shared" si="712"/>
        <v>0</v>
      </c>
      <c r="AC942" s="37">
        <f t="shared" si="713"/>
        <v>0</v>
      </c>
      <c r="AD942" s="37">
        <f t="shared" si="714"/>
        <v>0</v>
      </c>
      <c r="AF942">
        <f>'Data TREND'!$A$222</f>
        <v>85</v>
      </c>
      <c r="AG942" s="37">
        <f>'Data TREND'!Q222</f>
        <v>308.13966495503064</v>
      </c>
      <c r="AH942" s="37">
        <f>'Data TREND'!R222</f>
        <v>374.90845658671628</v>
      </c>
      <c r="AI942" s="37">
        <f>'Data TREND'!S222</f>
        <v>450.95348767587132</v>
      </c>
      <c r="AJ942" s="37">
        <f>'Data TREND'!T222</f>
        <v>1134.2175930464646</v>
      </c>
      <c r="AK942" s="37">
        <f>'Data TREND'!U222</f>
        <v>33.140089442877311</v>
      </c>
      <c r="AL942" s="37">
        <f>'Data TREND'!V222</f>
        <v>13.442223869253684</v>
      </c>
      <c r="AN942" s="37">
        <f t="shared" si="715"/>
        <v>0</v>
      </c>
      <c r="AO942" s="37">
        <f t="shared" si="716"/>
        <v>0</v>
      </c>
      <c r="AP942" s="37">
        <f t="shared" si="717"/>
        <v>0</v>
      </c>
      <c r="AQ942" s="37">
        <f t="shared" si="718"/>
        <v>0</v>
      </c>
      <c r="AR942" s="37">
        <f t="shared" si="719"/>
        <v>0</v>
      </c>
      <c r="AS942" s="37">
        <f t="shared" si="720"/>
        <v>0</v>
      </c>
      <c r="AU942">
        <v>85</v>
      </c>
      <c r="AV942" s="37">
        <f t="shared" si="721"/>
        <v>257.42325511363362</v>
      </c>
      <c r="AW942" s="37">
        <f t="shared" si="722"/>
        <v>375.40035618897264</v>
      </c>
      <c r="AX942" s="37">
        <f t="shared" si="723"/>
        <v>451.27469060273233</v>
      </c>
      <c r="AY942" s="37">
        <f t="shared" si="724"/>
        <v>1084.2642084434206</v>
      </c>
      <c r="AZ942" s="37">
        <f t="shared" si="725"/>
        <v>31.698940787549347</v>
      </c>
      <c r="BA942" s="37">
        <f t="shared" si="726"/>
        <v>13.172400309678086</v>
      </c>
      <c r="BC942">
        <v>85</v>
      </c>
      <c r="BD942" s="37">
        <f>IF(Voorblad!$E$10=Rekenblad!BC942,Rekenblad!AV942,0)</f>
        <v>0</v>
      </c>
      <c r="BE942" s="37">
        <f>IF(Voorblad!$E$10=Rekenblad!BC942,Rekenblad!AW942,0)</f>
        <v>0</v>
      </c>
      <c r="BF942" s="37">
        <f>IF(Voorblad!$E$10=Rekenblad!BC942,Rekenblad!AX942,0)</f>
        <v>0</v>
      </c>
      <c r="BG942" s="62">
        <f>IF(Voorblad!$E$10=Rekenblad!BC942,Rekenblad!AY942,0)</f>
        <v>0</v>
      </c>
      <c r="BH942" s="37">
        <f>IF(Voorblad!$E$10=Rekenblad!BC942,Rekenblad!AZ942,0)</f>
        <v>0</v>
      </c>
      <c r="BI942" s="37">
        <f>IF(Voorblad!$E$10=Rekenblad!BC942,Rekenblad!BA942,0)</f>
        <v>0</v>
      </c>
      <c r="BK942">
        <v>85</v>
      </c>
      <c r="BL942" s="37">
        <f>IF(Voorblad!$E$14=Rekenblad!$BL$865,Rekenblad!BD942,0)</f>
        <v>0</v>
      </c>
      <c r="BM942" s="37">
        <f>IF(Voorblad!$E$14=Rekenblad!$BL$865,Rekenblad!BE942,0)</f>
        <v>0</v>
      </c>
      <c r="BN942" s="37">
        <f>IF(Voorblad!$E$14=Rekenblad!$BL$865,Rekenblad!BF942,0)</f>
        <v>0</v>
      </c>
      <c r="BO942" s="37">
        <f>IF(Voorblad!$E$14=Rekenblad!$BL$865,Rekenblad!BG942,0)</f>
        <v>0</v>
      </c>
      <c r="BP942" s="37">
        <f>IF(Voorblad!$E$14=Rekenblad!$BL$865,Rekenblad!BH942,0)</f>
        <v>0</v>
      </c>
      <c r="BQ942" s="37">
        <f>IF(Voorblad!$E$14=Rekenblad!$BL$865,Rekenblad!BI942,0)</f>
        <v>0</v>
      </c>
    </row>
    <row r="943" spans="2:69" x14ac:dyDescent="0.25">
      <c r="B943">
        <f>'Data TREND'!$A$223</f>
        <v>86</v>
      </c>
      <c r="C943" s="37">
        <f>'Data TREND'!C223</f>
        <v>260.15482891554421</v>
      </c>
      <c r="D943" s="37">
        <f>'Data TREND'!D223</f>
        <v>379.62194530164032</v>
      </c>
      <c r="E943" s="37">
        <f>'Data TREND'!E223</f>
        <v>456.52669673297589</v>
      </c>
      <c r="F943" s="37">
        <f>'Data TREND'!F223</f>
        <v>1096.4729367108071</v>
      </c>
      <c r="G943" s="37">
        <f>'Data TREND'!G223</f>
        <v>31.59607546024116</v>
      </c>
      <c r="H943" s="37">
        <f>'Data TREND'!H223</f>
        <v>13.133158414345935</v>
      </c>
      <c r="J943" s="37">
        <f t="shared" si="703"/>
        <v>260.15482891554421</v>
      </c>
      <c r="K943" s="37">
        <f t="shared" si="704"/>
        <v>379.62194530164032</v>
      </c>
      <c r="L943" s="37">
        <f t="shared" si="705"/>
        <v>456.52669673297589</v>
      </c>
      <c r="M943" s="37">
        <f t="shared" si="706"/>
        <v>1096.4729367108071</v>
      </c>
      <c r="N943" s="37">
        <f t="shared" si="707"/>
        <v>31.59607546024116</v>
      </c>
      <c r="O943" s="37">
        <f t="shared" si="708"/>
        <v>13.133158414345935</v>
      </c>
      <c r="Q943">
        <f>'Data TREND'!$A$223</f>
        <v>86</v>
      </c>
      <c r="R943" s="37">
        <f>'Data TREND'!J223</f>
        <v>278.4193625422007</v>
      </c>
      <c r="S943" s="37">
        <f>'Data TREND'!K223</f>
        <v>379.38660074647737</v>
      </c>
      <c r="T943" s="37">
        <f>'Data TREND'!L223</f>
        <v>456.47140423168435</v>
      </c>
      <c r="U943" s="37">
        <f>'Data TREND'!M223</f>
        <v>1114.4376075138753</v>
      </c>
      <c r="V943" s="37">
        <f>'Data TREND'!N223</f>
        <v>32.09691503397211</v>
      </c>
      <c r="W943" s="37">
        <f>'Data TREND'!O223</f>
        <v>13.20573096306846</v>
      </c>
      <c r="Y943" s="37">
        <f t="shared" si="709"/>
        <v>0</v>
      </c>
      <c r="Z943" s="37">
        <f t="shared" si="710"/>
        <v>0</v>
      </c>
      <c r="AA943" s="37">
        <f t="shared" si="711"/>
        <v>0</v>
      </c>
      <c r="AB943" s="37">
        <f t="shared" si="712"/>
        <v>0</v>
      </c>
      <c r="AC943" s="37">
        <f t="shared" si="713"/>
        <v>0</v>
      </c>
      <c r="AD943" s="37">
        <f t="shared" si="714"/>
        <v>0</v>
      </c>
      <c r="AF943">
        <f>'Data TREND'!$A$223</f>
        <v>86</v>
      </c>
      <c r="AG943" s="37">
        <f>'Data TREND'!Q223</f>
        <v>311.08078310388817</v>
      </c>
      <c r="AH943" s="37">
        <f>'Data TREND'!R223</f>
        <v>379.08771929768841</v>
      </c>
      <c r="AI943" s="37">
        <f>'Data TREND'!S223</f>
        <v>456.13893915845028</v>
      </c>
      <c r="AJ943" s="37">
        <f>'Data TREND'!T223</f>
        <v>1146.5281889162363</v>
      </c>
      <c r="AK943" s="37">
        <f>'Data TREND'!U223</f>
        <v>32.94464287543417</v>
      </c>
      <c r="AL943" s="37">
        <f>'Data TREND'!V223</f>
        <v>13.360900923756933</v>
      </c>
      <c r="AN943" s="37">
        <f t="shared" si="715"/>
        <v>0</v>
      </c>
      <c r="AO943" s="37">
        <f t="shared" si="716"/>
        <v>0</v>
      </c>
      <c r="AP943" s="37">
        <f t="shared" si="717"/>
        <v>0</v>
      </c>
      <c r="AQ943" s="37">
        <f t="shared" si="718"/>
        <v>0</v>
      </c>
      <c r="AR943" s="37">
        <f t="shared" si="719"/>
        <v>0</v>
      </c>
      <c r="AS943" s="37">
        <f t="shared" si="720"/>
        <v>0</v>
      </c>
      <c r="AU943">
        <v>86</v>
      </c>
      <c r="AV943" s="37">
        <f t="shared" si="721"/>
        <v>260.15482891554421</v>
      </c>
      <c r="AW943" s="37">
        <f t="shared" si="722"/>
        <v>379.62194530164032</v>
      </c>
      <c r="AX943" s="37">
        <f t="shared" si="723"/>
        <v>456.52669673297589</v>
      </c>
      <c r="AY943" s="37">
        <f t="shared" si="724"/>
        <v>1096.4729367108071</v>
      </c>
      <c r="AZ943" s="37">
        <f t="shared" si="725"/>
        <v>31.59607546024116</v>
      </c>
      <c r="BA943" s="37">
        <f t="shared" si="726"/>
        <v>13.133158414345935</v>
      </c>
      <c r="BC943">
        <v>86</v>
      </c>
      <c r="BD943" s="37">
        <f>IF(Voorblad!$E$10=Rekenblad!BC943,Rekenblad!AV943,0)</f>
        <v>0</v>
      </c>
      <c r="BE943" s="37">
        <f>IF(Voorblad!$E$10=Rekenblad!BC943,Rekenblad!AW943,0)</f>
        <v>0</v>
      </c>
      <c r="BF943" s="37">
        <f>IF(Voorblad!$E$10=Rekenblad!BC943,Rekenblad!AX943,0)</f>
        <v>0</v>
      </c>
      <c r="BG943" s="62">
        <f>IF(Voorblad!$E$10=Rekenblad!BC943,Rekenblad!AY943,0)</f>
        <v>0</v>
      </c>
      <c r="BH943" s="37">
        <f>IF(Voorblad!$E$10=Rekenblad!BC943,Rekenblad!AZ943,0)</f>
        <v>0</v>
      </c>
      <c r="BI943" s="37">
        <f>IF(Voorblad!$E$10=Rekenblad!BC943,Rekenblad!BA943,0)</f>
        <v>0</v>
      </c>
      <c r="BK943">
        <v>86</v>
      </c>
      <c r="BL943" s="37">
        <f>IF(Voorblad!$E$14=Rekenblad!$BL$865,Rekenblad!BD943,0)</f>
        <v>0</v>
      </c>
      <c r="BM943" s="37">
        <f>IF(Voorblad!$E$14=Rekenblad!$BL$865,Rekenblad!BE943,0)</f>
        <v>0</v>
      </c>
      <c r="BN943" s="37">
        <f>IF(Voorblad!$E$14=Rekenblad!$BL$865,Rekenblad!BF943,0)</f>
        <v>0</v>
      </c>
      <c r="BO943" s="37">
        <f>IF(Voorblad!$E$14=Rekenblad!$BL$865,Rekenblad!BG943,0)</f>
        <v>0</v>
      </c>
      <c r="BP943" s="37">
        <f>IF(Voorblad!$E$14=Rekenblad!$BL$865,Rekenblad!BH943,0)</f>
        <v>0</v>
      </c>
      <c r="BQ943" s="37">
        <f>IF(Voorblad!$E$14=Rekenblad!$BL$865,Rekenblad!BI943,0)</f>
        <v>0</v>
      </c>
    </row>
    <row r="944" spans="2:69" x14ac:dyDescent="0.25">
      <c r="B944">
        <f>'Data TREND'!$A$224</f>
        <v>87</v>
      </c>
      <c r="C944" s="37">
        <f>'Data TREND'!C224</f>
        <v>262.88640271745481</v>
      </c>
      <c r="D944" s="37">
        <f>'Data TREND'!D224</f>
        <v>383.84353441430801</v>
      </c>
      <c r="E944" s="37">
        <f>'Data TREND'!E224</f>
        <v>461.77870286321945</v>
      </c>
      <c r="F944" s="37">
        <f>'Data TREND'!F224</f>
        <v>1108.681664978194</v>
      </c>
      <c r="G944" s="37">
        <f>'Data TREND'!G224</f>
        <v>31.493210132932973</v>
      </c>
      <c r="H944" s="37">
        <f>'Data TREND'!H224</f>
        <v>13.093916519013783</v>
      </c>
      <c r="J944" s="37">
        <f t="shared" si="703"/>
        <v>262.88640271745481</v>
      </c>
      <c r="K944" s="37">
        <f t="shared" si="704"/>
        <v>383.84353441430801</v>
      </c>
      <c r="L944" s="37">
        <f t="shared" si="705"/>
        <v>461.77870286321945</v>
      </c>
      <c r="M944" s="37">
        <f t="shared" si="706"/>
        <v>1108.681664978194</v>
      </c>
      <c r="N944" s="37">
        <f t="shared" si="707"/>
        <v>31.493210132932973</v>
      </c>
      <c r="O944" s="37">
        <f t="shared" si="708"/>
        <v>13.093916519013783</v>
      </c>
      <c r="Q944">
        <f>'Data TREND'!$A$224</f>
        <v>87</v>
      </c>
      <c r="R944" s="37">
        <f>'Data TREND'!J224</f>
        <v>281.17483472624372</v>
      </c>
      <c r="S944" s="37">
        <f>'Data TREND'!K224</f>
        <v>383.59117165675002</v>
      </c>
      <c r="T944" s="37">
        <f>'Data TREND'!L224</f>
        <v>461.65068048367374</v>
      </c>
      <c r="U944" s="37">
        <f>'Data TREND'!M224</f>
        <v>1126.5800164759066</v>
      </c>
      <c r="V944" s="37">
        <f>'Data TREND'!N224</f>
        <v>31.939950122765286</v>
      </c>
      <c r="W944" s="37">
        <f>'Data TREND'!O224</f>
        <v>13.14506179800029</v>
      </c>
      <c r="Y944" s="37">
        <f t="shared" si="709"/>
        <v>0</v>
      </c>
      <c r="Z944" s="37">
        <f t="shared" si="710"/>
        <v>0</v>
      </c>
      <c r="AA944" s="37">
        <f t="shared" si="711"/>
        <v>0</v>
      </c>
      <c r="AB944" s="37">
        <f t="shared" si="712"/>
        <v>0</v>
      </c>
      <c r="AC944" s="37">
        <f t="shared" si="713"/>
        <v>0</v>
      </c>
      <c r="AD944" s="37">
        <f t="shared" si="714"/>
        <v>0</v>
      </c>
      <c r="AF944">
        <f>'Data TREND'!$A$224</f>
        <v>87</v>
      </c>
      <c r="AG944" s="37">
        <f>'Data TREND'!Q224</f>
        <v>314.02190125274558</v>
      </c>
      <c r="AH944" s="37">
        <f>'Data TREND'!R224</f>
        <v>383.26698200866053</v>
      </c>
      <c r="AI944" s="37">
        <f>'Data TREND'!S224</f>
        <v>461.32439064102925</v>
      </c>
      <c r="AJ944" s="37">
        <f>'Data TREND'!T224</f>
        <v>1158.8387847860081</v>
      </c>
      <c r="AK944" s="37">
        <f>'Data TREND'!U224</f>
        <v>32.749196307991028</v>
      </c>
      <c r="AL944" s="37">
        <f>'Data TREND'!V224</f>
        <v>13.279577978260178</v>
      </c>
      <c r="AN944" s="37">
        <f t="shared" si="715"/>
        <v>0</v>
      </c>
      <c r="AO944" s="37">
        <f t="shared" si="716"/>
        <v>0</v>
      </c>
      <c r="AP944" s="37">
        <f t="shared" si="717"/>
        <v>0</v>
      </c>
      <c r="AQ944" s="37">
        <f t="shared" si="718"/>
        <v>0</v>
      </c>
      <c r="AR944" s="37">
        <f t="shared" si="719"/>
        <v>0</v>
      </c>
      <c r="AS944" s="37">
        <f t="shared" si="720"/>
        <v>0</v>
      </c>
      <c r="AU944">
        <v>87</v>
      </c>
      <c r="AV944" s="37">
        <f t="shared" si="721"/>
        <v>262.88640271745481</v>
      </c>
      <c r="AW944" s="37">
        <f t="shared" si="722"/>
        <v>383.84353441430801</v>
      </c>
      <c r="AX944" s="37">
        <f t="shared" si="723"/>
        <v>461.77870286321945</v>
      </c>
      <c r="AY944" s="37">
        <f t="shared" si="724"/>
        <v>1108.681664978194</v>
      </c>
      <c r="AZ944" s="37">
        <f t="shared" si="725"/>
        <v>31.493210132932973</v>
      </c>
      <c r="BA944" s="37">
        <f t="shared" si="726"/>
        <v>13.093916519013783</v>
      </c>
      <c r="BC944">
        <v>87</v>
      </c>
      <c r="BD944" s="37">
        <f>IF(Voorblad!$E$10=Rekenblad!BC944,Rekenblad!AV944,0)</f>
        <v>0</v>
      </c>
      <c r="BE944" s="37">
        <f>IF(Voorblad!$E$10=Rekenblad!BC944,Rekenblad!AW944,0)</f>
        <v>0</v>
      </c>
      <c r="BF944" s="37">
        <f>IF(Voorblad!$E$10=Rekenblad!BC944,Rekenblad!AX944,0)</f>
        <v>0</v>
      </c>
      <c r="BG944" s="62">
        <f>IF(Voorblad!$E$10=Rekenblad!BC944,Rekenblad!AY944,0)</f>
        <v>0</v>
      </c>
      <c r="BH944" s="37">
        <f>IF(Voorblad!$E$10=Rekenblad!BC944,Rekenblad!AZ944,0)</f>
        <v>0</v>
      </c>
      <c r="BI944" s="37">
        <f>IF(Voorblad!$E$10=Rekenblad!BC944,Rekenblad!BA944,0)</f>
        <v>0</v>
      </c>
      <c r="BK944">
        <v>87</v>
      </c>
      <c r="BL944" s="37">
        <f>IF(Voorblad!$E$14=Rekenblad!$BL$865,Rekenblad!BD944,0)</f>
        <v>0</v>
      </c>
      <c r="BM944" s="37">
        <f>IF(Voorblad!$E$14=Rekenblad!$BL$865,Rekenblad!BE944,0)</f>
        <v>0</v>
      </c>
      <c r="BN944" s="37">
        <f>IF(Voorblad!$E$14=Rekenblad!$BL$865,Rekenblad!BF944,0)</f>
        <v>0</v>
      </c>
      <c r="BO944" s="37">
        <f>IF(Voorblad!$E$14=Rekenblad!$BL$865,Rekenblad!BG944,0)</f>
        <v>0</v>
      </c>
      <c r="BP944" s="37">
        <f>IF(Voorblad!$E$14=Rekenblad!$BL$865,Rekenblad!BH944,0)</f>
        <v>0</v>
      </c>
      <c r="BQ944" s="37">
        <f>IF(Voorblad!$E$14=Rekenblad!$BL$865,Rekenblad!BI944,0)</f>
        <v>0</v>
      </c>
    </row>
    <row r="945" spans="2:69" x14ac:dyDescent="0.25">
      <c r="B945">
        <f>'Data TREND'!$A$225</f>
        <v>88</v>
      </c>
      <c r="C945" s="37">
        <f>'Data TREND'!C225</f>
        <v>265.61797651936541</v>
      </c>
      <c r="D945" s="37">
        <f>'Data TREND'!D225</f>
        <v>388.06512352697564</v>
      </c>
      <c r="E945" s="37">
        <f>'Data TREND'!E225</f>
        <v>467.03070899346301</v>
      </c>
      <c r="F945" s="37">
        <f>'Data TREND'!F225</f>
        <v>1120.8903932455805</v>
      </c>
      <c r="G945" s="37">
        <f>'Data TREND'!G225</f>
        <v>31.390344805624785</v>
      </c>
      <c r="H945" s="37">
        <f>'Data TREND'!H225</f>
        <v>13.054674623681631</v>
      </c>
      <c r="J945" s="37">
        <f t="shared" si="703"/>
        <v>265.61797651936541</v>
      </c>
      <c r="K945" s="37">
        <f t="shared" si="704"/>
        <v>388.06512352697564</v>
      </c>
      <c r="L945" s="37">
        <f t="shared" si="705"/>
        <v>467.03070899346301</v>
      </c>
      <c r="M945" s="37">
        <f t="shared" si="706"/>
        <v>1120.8903932455805</v>
      </c>
      <c r="N945" s="37">
        <f t="shared" si="707"/>
        <v>31.390344805624785</v>
      </c>
      <c r="O945" s="37">
        <f t="shared" si="708"/>
        <v>13.054674623681631</v>
      </c>
      <c r="Q945">
        <f>'Data TREND'!$A$225</f>
        <v>88</v>
      </c>
      <c r="R945" s="37">
        <f>'Data TREND'!J225</f>
        <v>283.93030691028673</v>
      </c>
      <c r="S945" s="37">
        <f>'Data TREND'!K225</f>
        <v>387.79574256702278</v>
      </c>
      <c r="T945" s="37">
        <f>'Data TREND'!L225</f>
        <v>466.82995673566313</v>
      </c>
      <c r="U945" s="37">
        <f>'Data TREND'!M225</f>
        <v>1138.7224254379385</v>
      </c>
      <c r="V945" s="37">
        <f>'Data TREND'!N225</f>
        <v>31.782985211558461</v>
      </c>
      <c r="W945" s="37">
        <f>'Data TREND'!O225</f>
        <v>13.084392632932122</v>
      </c>
      <c r="Y945" s="37">
        <f t="shared" si="709"/>
        <v>0</v>
      </c>
      <c r="Z945" s="37">
        <f t="shared" si="710"/>
        <v>0</v>
      </c>
      <c r="AA945" s="37">
        <f t="shared" si="711"/>
        <v>0</v>
      </c>
      <c r="AB945" s="37">
        <f t="shared" si="712"/>
        <v>0</v>
      </c>
      <c r="AC945" s="37">
        <f t="shared" si="713"/>
        <v>0</v>
      </c>
      <c r="AD945" s="37">
        <f t="shared" si="714"/>
        <v>0</v>
      </c>
      <c r="AF945">
        <f>'Data TREND'!$A$225</f>
        <v>88</v>
      </c>
      <c r="AG945" s="37">
        <f>'Data TREND'!Q225</f>
        <v>316.96301940160311</v>
      </c>
      <c r="AH945" s="37">
        <f>'Data TREND'!R225</f>
        <v>387.44624471963266</v>
      </c>
      <c r="AI945" s="37">
        <f>'Data TREND'!S225</f>
        <v>466.50984212360822</v>
      </c>
      <c r="AJ945" s="37">
        <f>'Data TREND'!T225</f>
        <v>1171.1493806557799</v>
      </c>
      <c r="AK945" s="37">
        <f>'Data TREND'!U225</f>
        <v>32.553749740547886</v>
      </c>
      <c r="AL945" s="37">
        <f>'Data TREND'!V225</f>
        <v>13.198255032763427</v>
      </c>
      <c r="AN945" s="37">
        <f t="shared" si="715"/>
        <v>0</v>
      </c>
      <c r="AO945" s="37">
        <f t="shared" si="716"/>
        <v>0</v>
      </c>
      <c r="AP945" s="37">
        <f t="shared" si="717"/>
        <v>0</v>
      </c>
      <c r="AQ945" s="37">
        <f t="shared" si="718"/>
        <v>0</v>
      </c>
      <c r="AR945" s="37">
        <f t="shared" si="719"/>
        <v>0</v>
      </c>
      <c r="AS945" s="37">
        <f t="shared" si="720"/>
        <v>0</v>
      </c>
      <c r="AU945">
        <v>88</v>
      </c>
      <c r="AV945" s="37">
        <f t="shared" si="721"/>
        <v>265.61797651936541</v>
      </c>
      <c r="AW945" s="37">
        <f t="shared" si="722"/>
        <v>388.06512352697564</v>
      </c>
      <c r="AX945" s="37">
        <f t="shared" si="723"/>
        <v>467.03070899346301</v>
      </c>
      <c r="AY945" s="37">
        <f t="shared" si="724"/>
        <v>1120.8903932455805</v>
      </c>
      <c r="AZ945" s="37">
        <f t="shared" si="725"/>
        <v>31.390344805624785</v>
      </c>
      <c r="BA945" s="37">
        <f t="shared" si="726"/>
        <v>13.054674623681631</v>
      </c>
      <c r="BC945">
        <v>88</v>
      </c>
      <c r="BD945" s="37">
        <f>IF(Voorblad!$E$10=Rekenblad!BC945,Rekenblad!AV945,0)</f>
        <v>0</v>
      </c>
      <c r="BE945" s="37">
        <f>IF(Voorblad!$E$10=Rekenblad!BC945,Rekenblad!AW945,0)</f>
        <v>0</v>
      </c>
      <c r="BF945" s="37">
        <f>IF(Voorblad!$E$10=Rekenblad!BC945,Rekenblad!AX945,0)</f>
        <v>0</v>
      </c>
      <c r="BG945" s="62">
        <f>IF(Voorblad!$E$10=Rekenblad!BC945,Rekenblad!AY945,0)</f>
        <v>0</v>
      </c>
      <c r="BH945" s="37">
        <f>IF(Voorblad!$E$10=Rekenblad!BC945,Rekenblad!AZ945,0)</f>
        <v>0</v>
      </c>
      <c r="BI945" s="37">
        <f>IF(Voorblad!$E$10=Rekenblad!BC945,Rekenblad!BA945,0)</f>
        <v>0</v>
      </c>
      <c r="BK945">
        <v>88</v>
      </c>
      <c r="BL945" s="37">
        <f>IF(Voorblad!$E$14=Rekenblad!$BL$865,Rekenblad!BD945,0)</f>
        <v>0</v>
      </c>
      <c r="BM945" s="37">
        <f>IF(Voorblad!$E$14=Rekenblad!$BL$865,Rekenblad!BE945,0)</f>
        <v>0</v>
      </c>
      <c r="BN945" s="37">
        <f>IF(Voorblad!$E$14=Rekenblad!$BL$865,Rekenblad!BF945,0)</f>
        <v>0</v>
      </c>
      <c r="BO945" s="37">
        <f>IF(Voorblad!$E$14=Rekenblad!$BL$865,Rekenblad!BG945,0)</f>
        <v>0</v>
      </c>
      <c r="BP945" s="37">
        <f>IF(Voorblad!$E$14=Rekenblad!$BL$865,Rekenblad!BH945,0)</f>
        <v>0</v>
      </c>
      <c r="BQ945" s="37">
        <f>IF(Voorblad!$E$14=Rekenblad!$BL$865,Rekenblad!BI945,0)</f>
        <v>0</v>
      </c>
    </row>
    <row r="946" spans="2:69" x14ac:dyDescent="0.25">
      <c r="B946">
        <f>'Data TREND'!$A$226</f>
        <v>89</v>
      </c>
      <c r="C946" s="37">
        <f>'Data TREND'!C226</f>
        <v>268.34955032127596</v>
      </c>
      <c r="D946" s="37">
        <f>'Data TREND'!D226</f>
        <v>392.28671263964333</v>
      </c>
      <c r="E946" s="37">
        <f>'Data TREND'!E226</f>
        <v>472.28271512370657</v>
      </c>
      <c r="F946" s="37">
        <f>'Data TREND'!F226</f>
        <v>1133.0991215129675</v>
      </c>
      <c r="G946" s="37">
        <f>'Data TREND'!G226</f>
        <v>31.287479478316598</v>
      </c>
      <c r="H946" s="37">
        <f>'Data TREND'!H226</f>
        <v>13.015432728349479</v>
      </c>
      <c r="J946" s="37">
        <f t="shared" si="703"/>
        <v>268.34955032127596</v>
      </c>
      <c r="K946" s="37">
        <f t="shared" si="704"/>
        <v>392.28671263964333</v>
      </c>
      <c r="L946" s="37">
        <f t="shared" si="705"/>
        <v>472.28271512370657</v>
      </c>
      <c r="M946" s="37">
        <f t="shared" si="706"/>
        <v>1133.0991215129675</v>
      </c>
      <c r="N946" s="37">
        <f t="shared" si="707"/>
        <v>31.287479478316598</v>
      </c>
      <c r="O946" s="37">
        <f t="shared" si="708"/>
        <v>13.015432728349479</v>
      </c>
      <c r="Q946">
        <f>'Data TREND'!$A$226</f>
        <v>89</v>
      </c>
      <c r="R946" s="37">
        <f>'Data TREND'!J226</f>
        <v>286.68577909432975</v>
      </c>
      <c r="S946" s="37">
        <f>'Data TREND'!K226</f>
        <v>392.00031347729544</v>
      </c>
      <c r="T946" s="37">
        <f>'Data TREND'!L226</f>
        <v>472.00923298765252</v>
      </c>
      <c r="U946" s="37">
        <f>'Data TREND'!M226</f>
        <v>1150.8648343999703</v>
      </c>
      <c r="V946" s="37">
        <f>'Data TREND'!N226</f>
        <v>31.626020300351634</v>
      </c>
      <c r="W946" s="37">
        <f>'Data TREND'!O226</f>
        <v>13.023723467863952</v>
      </c>
      <c r="Y946" s="37">
        <f t="shared" si="709"/>
        <v>0</v>
      </c>
      <c r="Z946" s="37">
        <f t="shared" si="710"/>
        <v>0</v>
      </c>
      <c r="AA946" s="37">
        <f t="shared" si="711"/>
        <v>0</v>
      </c>
      <c r="AB946" s="37">
        <f t="shared" si="712"/>
        <v>0</v>
      </c>
      <c r="AC946" s="37">
        <f t="shared" si="713"/>
        <v>0</v>
      </c>
      <c r="AD946" s="37">
        <f t="shared" si="714"/>
        <v>0</v>
      </c>
      <c r="AF946">
        <f>'Data TREND'!$A$226</f>
        <v>89</v>
      </c>
      <c r="AG946" s="37">
        <f>'Data TREND'!Q226</f>
        <v>319.90413755046052</v>
      </c>
      <c r="AH946" s="37">
        <f>'Data TREND'!R226</f>
        <v>391.62550743060478</v>
      </c>
      <c r="AI946" s="37">
        <f>'Data TREND'!S226</f>
        <v>471.69529360618725</v>
      </c>
      <c r="AJ946" s="37">
        <f>'Data TREND'!T226</f>
        <v>1183.4599765255516</v>
      </c>
      <c r="AK946" s="37">
        <f>'Data TREND'!U226</f>
        <v>32.358303173104744</v>
      </c>
      <c r="AL946" s="37">
        <f>'Data TREND'!V226</f>
        <v>13.116932087266672</v>
      </c>
      <c r="AN946" s="37">
        <f t="shared" si="715"/>
        <v>0</v>
      </c>
      <c r="AO946" s="37">
        <f t="shared" si="716"/>
        <v>0</v>
      </c>
      <c r="AP946" s="37">
        <f t="shared" si="717"/>
        <v>0</v>
      </c>
      <c r="AQ946" s="37">
        <f t="shared" si="718"/>
        <v>0</v>
      </c>
      <c r="AR946" s="37">
        <f t="shared" si="719"/>
        <v>0</v>
      </c>
      <c r="AS946" s="37">
        <f t="shared" si="720"/>
        <v>0</v>
      </c>
      <c r="AU946">
        <v>89</v>
      </c>
      <c r="AV946" s="37">
        <f t="shared" si="721"/>
        <v>268.34955032127596</v>
      </c>
      <c r="AW946" s="37">
        <f t="shared" si="722"/>
        <v>392.28671263964333</v>
      </c>
      <c r="AX946" s="37">
        <f t="shared" si="723"/>
        <v>472.28271512370657</v>
      </c>
      <c r="AY946" s="37">
        <f t="shared" si="724"/>
        <v>1133.0991215129675</v>
      </c>
      <c r="AZ946" s="37">
        <f t="shared" si="725"/>
        <v>31.287479478316598</v>
      </c>
      <c r="BA946" s="37">
        <f t="shared" si="726"/>
        <v>13.015432728349479</v>
      </c>
      <c r="BC946">
        <v>89</v>
      </c>
      <c r="BD946" s="37">
        <f>IF(Voorblad!$E$10=Rekenblad!BC946,Rekenblad!AV946,0)</f>
        <v>0</v>
      </c>
      <c r="BE946" s="37">
        <f>IF(Voorblad!$E$10=Rekenblad!BC946,Rekenblad!AW946,0)</f>
        <v>0</v>
      </c>
      <c r="BF946" s="37">
        <f>IF(Voorblad!$E$10=Rekenblad!BC946,Rekenblad!AX946,0)</f>
        <v>0</v>
      </c>
      <c r="BG946" s="62">
        <f>IF(Voorblad!$E$10=Rekenblad!BC946,Rekenblad!AY946,0)</f>
        <v>0</v>
      </c>
      <c r="BH946" s="37">
        <f>IF(Voorblad!$E$10=Rekenblad!BC946,Rekenblad!AZ946,0)</f>
        <v>0</v>
      </c>
      <c r="BI946" s="37">
        <f>IF(Voorblad!$E$10=Rekenblad!BC946,Rekenblad!BA946,0)</f>
        <v>0</v>
      </c>
      <c r="BK946">
        <v>89</v>
      </c>
      <c r="BL946" s="37">
        <f>IF(Voorblad!$E$14=Rekenblad!$BL$865,Rekenblad!BD946,0)</f>
        <v>0</v>
      </c>
      <c r="BM946" s="37">
        <f>IF(Voorblad!$E$14=Rekenblad!$BL$865,Rekenblad!BE946,0)</f>
        <v>0</v>
      </c>
      <c r="BN946" s="37">
        <f>IF(Voorblad!$E$14=Rekenblad!$BL$865,Rekenblad!BF946,0)</f>
        <v>0</v>
      </c>
      <c r="BO946" s="37">
        <f>IF(Voorblad!$E$14=Rekenblad!$BL$865,Rekenblad!BG946,0)</f>
        <v>0</v>
      </c>
      <c r="BP946" s="37">
        <f>IF(Voorblad!$E$14=Rekenblad!$BL$865,Rekenblad!BH946,0)</f>
        <v>0</v>
      </c>
      <c r="BQ946" s="37">
        <f>IF(Voorblad!$E$14=Rekenblad!$BL$865,Rekenblad!BI946,0)</f>
        <v>0</v>
      </c>
    </row>
    <row r="947" spans="2:69" x14ac:dyDescent="0.25">
      <c r="B947">
        <f>'Data TREND'!$A$227</f>
        <v>90</v>
      </c>
      <c r="C947" s="37">
        <f>'Data TREND'!C227</f>
        <v>271.08112412318656</v>
      </c>
      <c r="D947" s="37">
        <f>'Data TREND'!D227</f>
        <v>396.50830175231096</v>
      </c>
      <c r="E947" s="37">
        <f>'Data TREND'!E227</f>
        <v>477.53472125395012</v>
      </c>
      <c r="F947" s="37">
        <f>'Data TREND'!F227</f>
        <v>1145.307849780354</v>
      </c>
      <c r="G947" s="37">
        <f>'Data TREND'!G227</f>
        <v>31.184614151008411</v>
      </c>
      <c r="H947" s="37">
        <f>'Data TREND'!H227</f>
        <v>12.976190833017327</v>
      </c>
      <c r="J947" s="37">
        <f t="shared" si="703"/>
        <v>271.08112412318656</v>
      </c>
      <c r="K947" s="37">
        <f t="shared" si="704"/>
        <v>396.50830175231096</v>
      </c>
      <c r="L947" s="37">
        <f t="shared" si="705"/>
        <v>477.53472125395012</v>
      </c>
      <c r="M947" s="37">
        <f t="shared" si="706"/>
        <v>1145.307849780354</v>
      </c>
      <c r="N947" s="37">
        <f t="shared" si="707"/>
        <v>31.184614151008411</v>
      </c>
      <c r="O947" s="37">
        <f t="shared" si="708"/>
        <v>12.976190833017327</v>
      </c>
      <c r="Q947">
        <f>'Data TREND'!$A$227</f>
        <v>90</v>
      </c>
      <c r="R947" s="37">
        <f>'Data TREND'!J227</f>
        <v>289.44125127837276</v>
      </c>
      <c r="S947" s="37">
        <f>'Data TREND'!K227</f>
        <v>396.2048843875682</v>
      </c>
      <c r="T947" s="37">
        <f>'Data TREND'!L227</f>
        <v>477.18850923964192</v>
      </c>
      <c r="U947" s="37">
        <f>'Data TREND'!M227</f>
        <v>1163.0072433620021</v>
      </c>
      <c r="V947" s="37">
        <f>'Data TREND'!N227</f>
        <v>31.469055389144813</v>
      </c>
      <c r="W947" s="37">
        <f>'Data TREND'!O227</f>
        <v>12.963054302795783</v>
      </c>
      <c r="Y947" s="37">
        <f t="shared" si="709"/>
        <v>0</v>
      </c>
      <c r="Z947" s="37">
        <f t="shared" si="710"/>
        <v>0</v>
      </c>
      <c r="AA947" s="37">
        <f t="shared" si="711"/>
        <v>0</v>
      </c>
      <c r="AB947" s="37">
        <f t="shared" si="712"/>
        <v>0</v>
      </c>
      <c r="AC947" s="37">
        <f t="shared" si="713"/>
        <v>0</v>
      </c>
      <c r="AD947" s="37">
        <f t="shared" si="714"/>
        <v>0</v>
      </c>
      <c r="AF947">
        <f>'Data TREND'!$A$227</f>
        <v>90</v>
      </c>
      <c r="AG947" s="37">
        <f>'Data TREND'!Q227</f>
        <v>322.84525569931805</v>
      </c>
      <c r="AH947" s="37">
        <f>'Data TREND'!R227</f>
        <v>395.80477014157691</v>
      </c>
      <c r="AI947" s="37">
        <f>'Data TREND'!S227</f>
        <v>476.88074508876622</v>
      </c>
      <c r="AJ947" s="37">
        <f>'Data TREND'!T227</f>
        <v>1195.7705723953234</v>
      </c>
      <c r="AK947" s="37">
        <f>'Data TREND'!U227</f>
        <v>32.162856605661602</v>
      </c>
      <c r="AL947" s="37">
        <f>'Data TREND'!V227</f>
        <v>13.035609141769921</v>
      </c>
      <c r="AN947" s="37">
        <f t="shared" si="715"/>
        <v>0</v>
      </c>
      <c r="AO947" s="37">
        <f t="shared" si="716"/>
        <v>0</v>
      </c>
      <c r="AP947" s="37">
        <f t="shared" si="717"/>
        <v>0</v>
      </c>
      <c r="AQ947" s="37">
        <f t="shared" si="718"/>
        <v>0</v>
      </c>
      <c r="AR947" s="37">
        <f t="shared" si="719"/>
        <v>0</v>
      </c>
      <c r="AS947" s="37">
        <f t="shared" si="720"/>
        <v>0</v>
      </c>
      <c r="AU947">
        <v>90</v>
      </c>
      <c r="AV947" s="37">
        <f t="shared" si="721"/>
        <v>271.08112412318656</v>
      </c>
      <c r="AW947" s="37">
        <f t="shared" si="722"/>
        <v>396.50830175231096</v>
      </c>
      <c r="AX947" s="37">
        <f t="shared" si="723"/>
        <v>477.53472125395012</v>
      </c>
      <c r="AY947" s="37">
        <f t="shared" si="724"/>
        <v>1145.307849780354</v>
      </c>
      <c r="AZ947" s="37">
        <f t="shared" si="725"/>
        <v>31.184614151008411</v>
      </c>
      <c r="BA947" s="37">
        <f t="shared" si="726"/>
        <v>12.976190833017327</v>
      </c>
      <c r="BC947">
        <v>90</v>
      </c>
      <c r="BD947" s="37">
        <f>IF(Voorblad!$E$10=Rekenblad!BC947,Rekenblad!AV947,0)</f>
        <v>0</v>
      </c>
      <c r="BE947" s="37">
        <f>IF(Voorblad!$E$10=Rekenblad!BC947,Rekenblad!AW947,0)</f>
        <v>0</v>
      </c>
      <c r="BF947" s="37">
        <f>IF(Voorblad!$E$10=Rekenblad!BC947,Rekenblad!AX947,0)</f>
        <v>0</v>
      </c>
      <c r="BG947" s="62">
        <f>IF(Voorblad!$E$10=Rekenblad!BC947,Rekenblad!AY947,0)</f>
        <v>0</v>
      </c>
      <c r="BH947" s="37">
        <f>IF(Voorblad!$E$10=Rekenblad!BC947,Rekenblad!AZ947,0)</f>
        <v>0</v>
      </c>
      <c r="BI947" s="37">
        <f>IF(Voorblad!$E$10=Rekenblad!BC947,Rekenblad!BA947,0)</f>
        <v>0</v>
      </c>
      <c r="BK947">
        <v>90</v>
      </c>
      <c r="BL947" s="37">
        <f>IF(Voorblad!$E$14=Rekenblad!$BL$865,Rekenblad!BD947,0)</f>
        <v>0</v>
      </c>
      <c r="BM947" s="37">
        <f>IF(Voorblad!$E$14=Rekenblad!$BL$865,Rekenblad!BE947,0)</f>
        <v>0</v>
      </c>
      <c r="BN947" s="37">
        <f>IF(Voorblad!$E$14=Rekenblad!$BL$865,Rekenblad!BF947,0)</f>
        <v>0</v>
      </c>
      <c r="BO947" s="37">
        <f>IF(Voorblad!$E$14=Rekenblad!$BL$865,Rekenblad!BG947,0)</f>
        <v>0</v>
      </c>
      <c r="BP947" s="37">
        <f>IF(Voorblad!$E$14=Rekenblad!$BL$865,Rekenblad!BH947,0)</f>
        <v>0</v>
      </c>
      <c r="BQ947" s="37">
        <f>IF(Voorblad!$E$14=Rekenblad!$BL$865,Rekenblad!BI947,0)</f>
        <v>0</v>
      </c>
    </row>
    <row r="948" spans="2:69" x14ac:dyDescent="0.25">
      <c r="B948">
        <f>'Data TREND'!$A$228</f>
        <v>91</v>
      </c>
      <c r="C948" s="37">
        <f>'Data TREND'!C228</f>
        <v>273.81269792509715</v>
      </c>
      <c r="D948" s="37">
        <f>'Data TREND'!D228</f>
        <v>400.72989086497864</v>
      </c>
      <c r="E948" s="37">
        <f>'Data TREND'!E228</f>
        <v>482.78672738419368</v>
      </c>
      <c r="F948" s="37">
        <f>'Data TREND'!F228</f>
        <v>1157.5165780477409</v>
      </c>
      <c r="G948" s="37">
        <f>'Data TREND'!G228</f>
        <v>31.081748823700224</v>
      </c>
      <c r="H948" s="37">
        <f>'Data TREND'!H228</f>
        <v>12.936948937685177</v>
      </c>
      <c r="J948" s="37">
        <f t="shared" si="703"/>
        <v>273.81269792509715</v>
      </c>
      <c r="K948" s="37">
        <f t="shared" si="704"/>
        <v>400.72989086497864</v>
      </c>
      <c r="L948" s="37">
        <f t="shared" si="705"/>
        <v>482.78672738419368</v>
      </c>
      <c r="M948" s="37">
        <f t="shared" si="706"/>
        <v>1157.5165780477409</v>
      </c>
      <c r="N948" s="37">
        <f t="shared" si="707"/>
        <v>31.081748823700224</v>
      </c>
      <c r="O948" s="37">
        <f t="shared" si="708"/>
        <v>12.936948937685177</v>
      </c>
      <c r="Q948">
        <f>'Data TREND'!$A$228</f>
        <v>91</v>
      </c>
      <c r="R948" s="37">
        <f>'Data TREND'!J228</f>
        <v>292.19672346241578</v>
      </c>
      <c r="S948" s="37">
        <f>'Data TREND'!K228</f>
        <v>400.40945529784085</v>
      </c>
      <c r="T948" s="37">
        <f>'Data TREND'!L228</f>
        <v>482.36778549163131</v>
      </c>
      <c r="U948" s="37">
        <f>'Data TREND'!M228</f>
        <v>1175.1496523240339</v>
      </c>
      <c r="V948" s="37">
        <f>'Data TREND'!N228</f>
        <v>31.312090477937986</v>
      </c>
      <c r="W948" s="37">
        <f>'Data TREND'!O228</f>
        <v>12.902385137727613</v>
      </c>
      <c r="Y948" s="37">
        <f t="shared" si="709"/>
        <v>0</v>
      </c>
      <c r="Z948" s="37">
        <f t="shared" si="710"/>
        <v>0</v>
      </c>
      <c r="AA948" s="37">
        <f t="shared" si="711"/>
        <v>0</v>
      </c>
      <c r="AB948" s="37">
        <f t="shared" si="712"/>
        <v>0</v>
      </c>
      <c r="AC948" s="37">
        <f t="shared" si="713"/>
        <v>0</v>
      </c>
      <c r="AD948" s="37">
        <f t="shared" si="714"/>
        <v>0</v>
      </c>
      <c r="AF948">
        <f>'Data TREND'!$A$228</f>
        <v>91</v>
      </c>
      <c r="AG948" s="37">
        <f>'Data TREND'!Q228</f>
        <v>325.78637384817546</v>
      </c>
      <c r="AH948" s="37">
        <f>'Data TREND'!R228</f>
        <v>399.98403285254903</v>
      </c>
      <c r="AI948" s="37">
        <f>'Data TREND'!S228</f>
        <v>482.06619657134519</v>
      </c>
      <c r="AJ948" s="37">
        <f>'Data TREND'!T228</f>
        <v>1208.0811682650951</v>
      </c>
      <c r="AK948" s="37">
        <f>'Data TREND'!U228</f>
        <v>31.96741003821846</v>
      </c>
      <c r="AL948" s="37">
        <f>'Data TREND'!V228</f>
        <v>12.954286196273166</v>
      </c>
      <c r="AN948" s="37">
        <f t="shared" si="715"/>
        <v>0</v>
      </c>
      <c r="AO948" s="37">
        <f t="shared" si="716"/>
        <v>0</v>
      </c>
      <c r="AP948" s="37">
        <f t="shared" si="717"/>
        <v>0</v>
      </c>
      <c r="AQ948" s="37">
        <f t="shared" si="718"/>
        <v>0</v>
      </c>
      <c r="AR948" s="37">
        <f t="shared" si="719"/>
        <v>0</v>
      </c>
      <c r="AS948" s="37">
        <f t="shared" si="720"/>
        <v>0</v>
      </c>
      <c r="AU948">
        <v>91</v>
      </c>
      <c r="AV948" s="37">
        <f t="shared" si="721"/>
        <v>273.81269792509715</v>
      </c>
      <c r="AW948" s="37">
        <f t="shared" si="722"/>
        <v>400.72989086497864</v>
      </c>
      <c r="AX948" s="37">
        <f t="shared" si="723"/>
        <v>482.78672738419368</v>
      </c>
      <c r="AY948" s="37">
        <f t="shared" si="724"/>
        <v>1157.5165780477409</v>
      </c>
      <c r="AZ948" s="37">
        <f t="shared" si="725"/>
        <v>31.081748823700224</v>
      </c>
      <c r="BA948" s="37">
        <f t="shared" si="726"/>
        <v>12.936948937685177</v>
      </c>
      <c r="BC948">
        <v>91</v>
      </c>
      <c r="BD948" s="37">
        <f>IF(Voorblad!$E$10=Rekenblad!BC948,Rekenblad!AV948,0)</f>
        <v>0</v>
      </c>
      <c r="BE948" s="37">
        <f>IF(Voorblad!$E$10=Rekenblad!BC948,Rekenblad!AW948,0)</f>
        <v>0</v>
      </c>
      <c r="BF948" s="37">
        <f>IF(Voorblad!$E$10=Rekenblad!BC948,Rekenblad!AX948,0)</f>
        <v>0</v>
      </c>
      <c r="BG948" s="62">
        <f>IF(Voorblad!$E$10=Rekenblad!BC948,Rekenblad!AY948,0)</f>
        <v>0</v>
      </c>
      <c r="BH948" s="37">
        <f>IF(Voorblad!$E$10=Rekenblad!BC948,Rekenblad!AZ948,0)</f>
        <v>0</v>
      </c>
      <c r="BI948" s="37">
        <f>IF(Voorblad!$E$10=Rekenblad!BC948,Rekenblad!BA948,0)</f>
        <v>0</v>
      </c>
      <c r="BK948">
        <v>91</v>
      </c>
      <c r="BL948" s="37">
        <f>IF(Voorblad!$E$14=Rekenblad!$BL$865,Rekenblad!BD948,0)</f>
        <v>0</v>
      </c>
      <c r="BM948" s="37">
        <f>IF(Voorblad!$E$14=Rekenblad!$BL$865,Rekenblad!BE948,0)</f>
        <v>0</v>
      </c>
      <c r="BN948" s="37">
        <f>IF(Voorblad!$E$14=Rekenblad!$BL$865,Rekenblad!BF948,0)</f>
        <v>0</v>
      </c>
      <c r="BO948" s="37">
        <f>IF(Voorblad!$E$14=Rekenblad!$BL$865,Rekenblad!BG948,0)</f>
        <v>0</v>
      </c>
      <c r="BP948" s="37">
        <f>IF(Voorblad!$E$14=Rekenblad!$BL$865,Rekenblad!BH948,0)</f>
        <v>0</v>
      </c>
      <c r="BQ948" s="37">
        <f>IF(Voorblad!$E$14=Rekenblad!$BL$865,Rekenblad!BI948,0)</f>
        <v>0</v>
      </c>
    </row>
    <row r="949" spans="2:69" x14ac:dyDescent="0.25">
      <c r="B949">
        <f>'Data TREND'!$A$229</f>
        <v>92</v>
      </c>
      <c r="C949" s="37">
        <f>'Data TREND'!C229</f>
        <v>276.54427172700775</v>
      </c>
      <c r="D949" s="37">
        <f>'Data TREND'!D229</f>
        <v>404.95147997764633</v>
      </c>
      <c r="E949" s="37">
        <f>'Data TREND'!E229</f>
        <v>488.03873351443724</v>
      </c>
      <c r="F949" s="37">
        <f>'Data TREND'!F229</f>
        <v>1169.7253063151275</v>
      </c>
      <c r="G949" s="37">
        <f>'Data TREND'!G229</f>
        <v>30.978883496392037</v>
      </c>
      <c r="H949" s="37">
        <f>'Data TREND'!H229</f>
        <v>12.897707042353025</v>
      </c>
      <c r="J949" s="37">
        <f t="shared" si="703"/>
        <v>276.54427172700775</v>
      </c>
      <c r="K949" s="37">
        <f t="shared" si="704"/>
        <v>404.95147997764633</v>
      </c>
      <c r="L949" s="37">
        <f t="shared" si="705"/>
        <v>488.03873351443724</v>
      </c>
      <c r="M949" s="37">
        <f t="shared" si="706"/>
        <v>1169.7253063151275</v>
      </c>
      <c r="N949" s="37">
        <f t="shared" si="707"/>
        <v>30.978883496392037</v>
      </c>
      <c r="O949" s="37">
        <f t="shared" si="708"/>
        <v>12.897707042353025</v>
      </c>
      <c r="Q949">
        <f>'Data TREND'!$A$229</f>
        <v>92</v>
      </c>
      <c r="R949" s="37">
        <f>'Data TREND'!J229</f>
        <v>294.95219564645879</v>
      </c>
      <c r="S949" s="37">
        <f>'Data TREND'!K229</f>
        <v>404.61402620811361</v>
      </c>
      <c r="T949" s="37">
        <f>'Data TREND'!L229</f>
        <v>487.5470617436207</v>
      </c>
      <c r="U949" s="37">
        <f>'Data TREND'!M229</f>
        <v>1187.2920612860657</v>
      </c>
      <c r="V949" s="37">
        <f>'Data TREND'!N229</f>
        <v>31.155125566731165</v>
      </c>
      <c r="W949" s="37">
        <f>'Data TREND'!O229</f>
        <v>12.841715972659443</v>
      </c>
      <c r="Y949" s="37">
        <f t="shared" si="709"/>
        <v>0</v>
      </c>
      <c r="Z949" s="37">
        <f t="shared" si="710"/>
        <v>0</v>
      </c>
      <c r="AA949" s="37">
        <f t="shared" si="711"/>
        <v>0</v>
      </c>
      <c r="AB949" s="37">
        <f t="shared" si="712"/>
        <v>0</v>
      </c>
      <c r="AC949" s="37">
        <f t="shared" si="713"/>
        <v>0</v>
      </c>
      <c r="AD949" s="37">
        <f t="shared" si="714"/>
        <v>0</v>
      </c>
      <c r="AF949">
        <f>'Data TREND'!$A$229</f>
        <v>92</v>
      </c>
      <c r="AG949" s="37">
        <f>'Data TREND'!Q229</f>
        <v>328.72749199703298</v>
      </c>
      <c r="AH949" s="37">
        <f>'Data TREND'!R229</f>
        <v>404.16329556352116</v>
      </c>
      <c r="AI949" s="37">
        <f>'Data TREND'!S229</f>
        <v>487.25164805392416</v>
      </c>
      <c r="AJ949" s="37">
        <f>'Data TREND'!T229</f>
        <v>1220.3917641348669</v>
      </c>
      <c r="AK949" s="37">
        <f>'Data TREND'!U229</f>
        <v>31.771963470775319</v>
      </c>
      <c r="AL949" s="37">
        <f>'Data TREND'!V229</f>
        <v>12.872963250776415</v>
      </c>
      <c r="AN949" s="37">
        <f t="shared" si="715"/>
        <v>0</v>
      </c>
      <c r="AO949" s="37">
        <f t="shared" si="716"/>
        <v>0</v>
      </c>
      <c r="AP949" s="37">
        <f t="shared" si="717"/>
        <v>0</v>
      </c>
      <c r="AQ949" s="37">
        <f t="shared" si="718"/>
        <v>0</v>
      </c>
      <c r="AR949" s="37">
        <f t="shared" si="719"/>
        <v>0</v>
      </c>
      <c r="AS949" s="37">
        <f t="shared" si="720"/>
        <v>0</v>
      </c>
      <c r="AU949">
        <v>92</v>
      </c>
      <c r="AV949" s="37">
        <f t="shared" si="721"/>
        <v>276.54427172700775</v>
      </c>
      <c r="AW949" s="37">
        <f t="shared" si="722"/>
        <v>404.95147997764633</v>
      </c>
      <c r="AX949" s="37">
        <f t="shared" si="723"/>
        <v>488.03873351443724</v>
      </c>
      <c r="AY949" s="37">
        <f t="shared" si="724"/>
        <v>1169.7253063151275</v>
      </c>
      <c r="AZ949" s="37">
        <f t="shared" si="725"/>
        <v>30.978883496392037</v>
      </c>
      <c r="BA949" s="37">
        <f t="shared" si="726"/>
        <v>12.897707042353025</v>
      </c>
      <c r="BC949">
        <v>92</v>
      </c>
      <c r="BD949" s="37">
        <f>IF(Voorblad!$E$10=Rekenblad!BC949,Rekenblad!AV949,0)</f>
        <v>0</v>
      </c>
      <c r="BE949" s="37">
        <f>IF(Voorblad!$E$10=Rekenblad!BC949,Rekenblad!AW949,0)</f>
        <v>0</v>
      </c>
      <c r="BF949" s="37">
        <f>IF(Voorblad!$E$10=Rekenblad!BC949,Rekenblad!AX949,0)</f>
        <v>0</v>
      </c>
      <c r="BG949" s="62">
        <f>IF(Voorblad!$E$10=Rekenblad!BC949,Rekenblad!AY949,0)</f>
        <v>0</v>
      </c>
      <c r="BH949" s="37">
        <f>IF(Voorblad!$E$10=Rekenblad!BC949,Rekenblad!AZ949,0)</f>
        <v>0</v>
      </c>
      <c r="BI949" s="37">
        <f>IF(Voorblad!$E$10=Rekenblad!BC949,Rekenblad!BA949,0)</f>
        <v>0</v>
      </c>
      <c r="BK949">
        <v>92</v>
      </c>
      <c r="BL949" s="37">
        <f>IF(Voorblad!$E$14=Rekenblad!$BL$865,Rekenblad!BD949,0)</f>
        <v>0</v>
      </c>
      <c r="BM949" s="37">
        <f>IF(Voorblad!$E$14=Rekenblad!$BL$865,Rekenblad!BE949,0)</f>
        <v>0</v>
      </c>
      <c r="BN949" s="37">
        <f>IF(Voorblad!$E$14=Rekenblad!$BL$865,Rekenblad!BF949,0)</f>
        <v>0</v>
      </c>
      <c r="BO949" s="37">
        <f>IF(Voorblad!$E$14=Rekenblad!$BL$865,Rekenblad!BG949,0)</f>
        <v>0</v>
      </c>
      <c r="BP949" s="37">
        <f>IF(Voorblad!$E$14=Rekenblad!$BL$865,Rekenblad!BH949,0)</f>
        <v>0</v>
      </c>
      <c r="BQ949" s="37">
        <f>IF(Voorblad!$E$14=Rekenblad!$BL$865,Rekenblad!BI949,0)</f>
        <v>0</v>
      </c>
    </row>
    <row r="950" spans="2:69" x14ac:dyDescent="0.25">
      <c r="B950">
        <f>'Data TREND'!$A$230</f>
        <v>93</v>
      </c>
      <c r="C950" s="37">
        <f>'Data TREND'!C230</f>
        <v>279.27584552891835</v>
      </c>
      <c r="D950" s="37">
        <f>'Data TREND'!D230</f>
        <v>409.17306909031396</v>
      </c>
      <c r="E950" s="37">
        <f>'Data TREND'!E230</f>
        <v>493.2907396446808</v>
      </c>
      <c r="F950" s="37">
        <f>'Data TREND'!F230</f>
        <v>1181.9340345825144</v>
      </c>
      <c r="G950" s="37">
        <f>'Data TREND'!G230</f>
        <v>30.876018169083849</v>
      </c>
      <c r="H950" s="37">
        <f>'Data TREND'!H230</f>
        <v>12.858465147020873</v>
      </c>
      <c r="J950" s="37">
        <f t="shared" si="703"/>
        <v>279.27584552891835</v>
      </c>
      <c r="K950" s="37">
        <f t="shared" si="704"/>
        <v>409.17306909031396</v>
      </c>
      <c r="L950" s="37">
        <f t="shared" si="705"/>
        <v>493.2907396446808</v>
      </c>
      <c r="M950" s="37">
        <f t="shared" si="706"/>
        <v>1181.9340345825144</v>
      </c>
      <c r="N950" s="37">
        <f t="shared" si="707"/>
        <v>30.876018169083849</v>
      </c>
      <c r="O950" s="37">
        <f t="shared" si="708"/>
        <v>12.858465147020873</v>
      </c>
      <c r="Q950">
        <f>'Data TREND'!$A$230</f>
        <v>93</v>
      </c>
      <c r="R950" s="37">
        <f>'Data TREND'!J230</f>
        <v>297.7076678305018</v>
      </c>
      <c r="S950" s="37">
        <f>'Data TREND'!K230</f>
        <v>408.81859711838638</v>
      </c>
      <c r="T950" s="37">
        <f>'Data TREND'!L230</f>
        <v>492.72633799561009</v>
      </c>
      <c r="U950" s="37">
        <f>'Data TREND'!M230</f>
        <v>1199.4344702480976</v>
      </c>
      <c r="V950" s="37">
        <f>'Data TREND'!N230</f>
        <v>30.998160655524337</v>
      </c>
      <c r="W950" s="37">
        <f>'Data TREND'!O230</f>
        <v>12.781046807591274</v>
      </c>
      <c r="Y950" s="37">
        <f t="shared" si="709"/>
        <v>0</v>
      </c>
      <c r="Z950" s="37">
        <f t="shared" si="710"/>
        <v>0</v>
      </c>
      <c r="AA950" s="37">
        <f t="shared" si="711"/>
        <v>0</v>
      </c>
      <c r="AB950" s="37">
        <f t="shared" si="712"/>
        <v>0</v>
      </c>
      <c r="AC950" s="37">
        <f t="shared" si="713"/>
        <v>0</v>
      </c>
      <c r="AD950" s="37">
        <f t="shared" si="714"/>
        <v>0</v>
      </c>
      <c r="AF950">
        <f>'Data TREND'!$A$230</f>
        <v>93</v>
      </c>
      <c r="AG950" s="37">
        <f>'Data TREND'!Q230</f>
        <v>331.6686101458904</v>
      </c>
      <c r="AH950" s="37">
        <f>'Data TREND'!R230</f>
        <v>408.34255827449329</v>
      </c>
      <c r="AI950" s="37">
        <f>'Data TREND'!S230</f>
        <v>492.43709953650313</v>
      </c>
      <c r="AJ950" s="37">
        <f>'Data TREND'!T230</f>
        <v>1232.7023600046386</v>
      </c>
      <c r="AK950" s="37">
        <f>'Data TREND'!U230</f>
        <v>31.576516903332173</v>
      </c>
      <c r="AL950" s="37">
        <f>'Data TREND'!V230</f>
        <v>12.79164030527966</v>
      </c>
      <c r="AN950" s="37">
        <f t="shared" si="715"/>
        <v>0</v>
      </c>
      <c r="AO950" s="37">
        <f t="shared" si="716"/>
        <v>0</v>
      </c>
      <c r="AP950" s="37">
        <f t="shared" si="717"/>
        <v>0</v>
      </c>
      <c r="AQ950" s="37">
        <f t="shared" si="718"/>
        <v>0</v>
      </c>
      <c r="AR950" s="37">
        <f t="shared" si="719"/>
        <v>0</v>
      </c>
      <c r="AS950" s="37">
        <f t="shared" si="720"/>
        <v>0</v>
      </c>
      <c r="AU950">
        <v>93</v>
      </c>
      <c r="AV950" s="37">
        <f t="shared" si="721"/>
        <v>279.27584552891835</v>
      </c>
      <c r="AW950" s="37">
        <f t="shared" si="722"/>
        <v>409.17306909031396</v>
      </c>
      <c r="AX950" s="37">
        <f t="shared" si="723"/>
        <v>493.2907396446808</v>
      </c>
      <c r="AY950" s="37">
        <f t="shared" si="724"/>
        <v>1181.9340345825144</v>
      </c>
      <c r="AZ950" s="37">
        <f t="shared" si="725"/>
        <v>30.876018169083849</v>
      </c>
      <c r="BA950" s="37">
        <f t="shared" si="726"/>
        <v>12.858465147020873</v>
      </c>
      <c r="BC950">
        <v>93</v>
      </c>
      <c r="BD950" s="37">
        <f>IF(Voorblad!$E$10=Rekenblad!BC950,Rekenblad!AV950,0)</f>
        <v>0</v>
      </c>
      <c r="BE950" s="37">
        <f>IF(Voorblad!$E$10=Rekenblad!BC950,Rekenblad!AW950,0)</f>
        <v>0</v>
      </c>
      <c r="BF950" s="37">
        <f>IF(Voorblad!$E$10=Rekenblad!BC950,Rekenblad!AX950,0)</f>
        <v>0</v>
      </c>
      <c r="BG950" s="62">
        <f>IF(Voorblad!$E$10=Rekenblad!BC950,Rekenblad!AY950,0)</f>
        <v>0</v>
      </c>
      <c r="BH950" s="37">
        <f>IF(Voorblad!$E$10=Rekenblad!BC950,Rekenblad!AZ950,0)</f>
        <v>0</v>
      </c>
      <c r="BI950" s="37">
        <f>IF(Voorblad!$E$10=Rekenblad!BC950,Rekenblad!BA950,0)</f>
        <v>0</v>
      </c>
      <c r="BK950">
        <v>93</v>
      </c>
      <c r="BL950" s="37">
        <f>IF(Voorblad!$E$14=Rekenblad!$BL$865,Rekenblad!BD950,0)</f>
        <v>0</v>
      </c>
      <c r="BM950" s="37">
        <f>IF(Voorblad!$E$14=Rekenblad!$BL$865,Rekenblad!BE950,0)</f>
        <v>0</v>
      </c>
      <c r="BN950" s="37">
        <f>IF(Voorblad!$E$14=Rekenblad!$BL$865,Rekenblad!BF950,0)</f>
        <v>0</v>
      </c>
      <c r="BO950" s="37">
        <f>IF(Voorblad!$E$14=Rekenblad!$BL$865,Rekenblad!BG950,0)</f>
        <v>0</v>
      </c>
      <c r="BP950" s="37">
        <f>IF(Voorblad!$E$14=Rekenblad!$BL$865,Rekenblad!BH950,0)</f>
        <v>0</v>
      </c>
      <c r="BQ950" s="37">
        <f>IF(Voorblad!$E$14=Rekenblad!$BL$865,Rekenblad!BI950,0)</f>
        <v>0</v>
      </c>
    </row>
    <row r="951" spans="2:69" x14ac:dyDescent="0.25">
      <c r="B951">
        <f>'Data TREND'!$A$231</f>
        <v>94</v>
      </c>
      <c r="C951" s="37">
        <f>'Data TREND'!C231</f>
        <v>282.00741933082895</v>
      </c>
      <c r="D951" s="37">
        <f>'Data TREND'!D231</f>
        <v>413.39465820298165</v>
      </c>
      <c r="E951" s="37">
        <f>'Data TREND'!E231</f>
        <v>498.54274577492436</v>
      </c>
      <c r="F951" s="37">
        <f>'Data TREND'!F231</f>
        <v>1194.1427628499009</v>
      </c>
      <c r="G951" s="37">
        <f>'Data TREND'!G231</f>
        <v>30.773152841775666</v>
      </c>
      <c r="H951" s="37">
        <f>'Data TREND'!H231</f>
        <v>12.819223251688722</v>
      </c>
      <c r="J951" s="37">
        <f t="shared" si="703"/>
        <v>282.00741933082895</v>
      </c>
      <c r="K951" s="37">
        <f t="shared" si="704"/>
        <v>413.39465820298165</v>
      </c>
      <c r="L951" s="37">
        <f t="shared" si="705"/>
        <v>498.54274577492436</v>
      </c>
      <c r="M951" s="37">
        <f t="shared" si="706"/>
        <v>1194.1427628499009</v>
      </c>
      <c r="N951" s="37">
        <f t="shared" si="707"/>
        <v>30.773152841775666</v>
      </c>
      <c r="O951" s="37">
        <f t="shared" si="708"/>
        <v>12.819223251688722</v>
      </c>
      <c r="Q951">
        <f>'Data TREND'!$A$231</f>
        <v>94</v>
      </c>
      <c r="R951" s="37">
        <f>'Data TREND'!J231</f>
        <v>300.46314001454482</v>
      </c>
      <c r="S951" s="37">
        <f>'Data TREND'!K231</f>
        <v>413.02316802865903</v>
      </c>
      <c r="T951" s="37">
        <f>'Data TREND'!L231</f>
        <v>497.90561424759949</v>
      </c>
      <c r="U951" s="37">
        <f>'Data TREND'!M231</f>
        <v>1211.5768792101294</v>
      </c>
      <c r="V951" s="37">
        <f>'Data TREND'!N231</f>
        <v>30.841195744317513</v>
      </c>
      <c r="W951" s="37">
        <f>'Data TREND'!O231</f>
        <v>12.720377642523104</v>
      </c>
      <c r="Y951" s="37">
        <f t="shared" si="709"/>
        <v>0</v>
      </c>
      <c r="Z951" s="37">
        <f t="shared" si="710"/>
        <v>0</v>
      </c>
      <c r="AA951" s="37">
        <f t="shared" si="711"/>
        <v>0</v>
      </c>
      <c r="AB951" s="37">
        <f t="shared" si="712"/>
        <v>0</v>
      </c>
      <c r="AC951" s="37">
        <f t="shared" si="713"/>
        <v>0</v>
      </c>
      <c r="AD951" s="37">
        <f t="shared" si="714"/>
        <v>0</v>
      </c>
      <c r="AF951">
        <f>'Data TREND'!$A$231</f>
        <v>94</v>
      </c>
      <c r="AG951" s="37">
        <f>'Data TREND'!Q231</f>
        <v>334.60972829474792</v>
      </c>
      <c r="AH951" s="37">
        <f>'Data TREND'!R231</f>
        <v>412.52182098546541</v>
      </c>
      <c r="AI951" s="37">
        <f>'Data TREND'!S231</f>
        <v>497.62255101908215</v>
      </c>
      <c r="AJ951" s="37">
        <f>'Data TREND'!T231</f>
        <v>1245.0129558744104</v>
      </c>
      <c r="AK951" s="37">
        <f>'Data TREND'!U231</f>
        <v>31.381070335889031</v>
      </c>
      <c r="AL951" s="37">
        <f>'Data TREND'!V231</f>
        <v>12.710317359782909</v>
      </c>
      <c r="AN951" s="37">
        <f t="shared" si="715"/>
        <v>0</v>
      </c>
      <c r="AO951" s="37">
        <f t="shared" si="716"/>
        <v>0</v>
      </c>
      <c r="AP951" s="37">
        <f t="shared" si="717"/>
        <v>0</v>
      </c>
      <c r="AQ951" s="37">
        <f t="shared" si="718"/>
        <v>0</v>
      </c>
      <c r="AR951" s="37">
        <f t="shared" si="719"/>
        <v>0</v>
      </c>
      <c r="AS951" s="37">
        <f t="shared" si="720"/>
        <v>0</v>
      </c>
      <c r="AU951">
        <v>94</v>
      </c>
      <c r="AV951" s="37">
        <f t="shared" si="721"/>
        <v>282.00741933082895</v>
      </c>
      <c r="AW951" s="37">
        <f t="shared" si="722"/>
        <v>413.39465820298165</v>
      </c>
      <c r="AX951" s="37">
        <f t="shared" si="723"/>
        <v>498.54274577492436</v>
      </c>
      <c r="AY951" s="37">
        <f t="shared" si="724"/>
        <v>1194.1427628499009</v>
      </c>
      <c r="AZ951" s="37">
        <f t="shared" si="725"/>
        <v>30.773152841775666</v>
      </c>
      <c r="BA951" s="37">
        <f t="shared" si="726"/>
        <v>12.819223251688722</v>
      </c>
      <c r="BC951">
        <v>94</v>
      </c>
      <c r="BD951" s="37">
        <f>IF(Voorblad!$E$10=Rekenblad!BC951,Rekenblad!AV951,0)</f>
        <v>0</v>
      </c>
      <c r="BE951" s="37">
        <f>IF(Voorblad!$E$10=Rekenblad!BC951,Rekenblad!AW951,0)</f>
        <v>0</v>
      </c>
      <c r="BF951" s="37">
        <f>IF(Voorblad!$E$10=Rekenblad!BC951,Rekenblad!AX951,0)</f>
        <v>0</v>
      </c>
      <c r="BG951" s="62">
        <f>IF(Voorblad!$E$10=Rekenblad!BC951,Rekenblad!AY951,0)</f>
        <v>0</v>
      </c>
      <c r="BH951" s="37">
        <f>IF(Voorblad!$E$10=Rekenblad!BC951,Rekenblad!AZ951,0)</f>
        <v>0</v>
      </c>
      <c r="BI951" s="37">
        <f>IF(Voorblad!$E$10=Rekenblad!BC951,Rekenblad!BA951,0)</f>
        <v>0</v>
      </c>
      <c r="BK951">
        <v>94</v>
      </c>
      <c r="BL951" s="37">
        <f>IF(Voorblad!$E$14=Rekenblad!$BL$865,Rekenblad!BD951,0)</f>
        <v>0</v>
      </c>
      <c r="BM951" s="37">
        <f>IF(Voorblad!$E$14=Rekenblad!$BL$865,Rekenblad!BE951,0)</f>
        <v>0</v>
      </c>
      <c r="BN951" s="37">
        <f>IF(Voorblad!$E$14=Rekenblad!$BL$865,Rekenblad!BF951,0)</f>
        <v>0</v>
      </c>
      <c r="BO951" s="37">
        <f>IF(Voorblad!$E$14=Rekenblad!$BL$865,Rekenblad!BG951,0)</f>
        <v>0</v>
      </c>
      <c r="BP951" s="37">
        <f>IF(Voorblad!$E$14=Rekenblad!$BL$865,Rekenblad!BH951,0)</f>
        <v>0</v>
      </c>
      <c r="BQ951" s="37">
        <f>IF(Voorblad!$E$14=Rekenblad!$BL$865,Rekenblad!BI951,0)</f>
        <v>0</v>
      </c>
    </row>
    <row r="952" spans="2:69" x14ac:dyDescent="0.25">
      <c r="B952">
        <f>'Data TREND'!$A$232</f>
        <v>95</v>
      </c>
      <c r="C952" s="37">
        <f>'Data TREND'!C232</f>
        <v>284.73899313273955</v>
      </c>
      <c r="D952" s="37">
        <f>'Data TREND'!D232</f>
        <v>417.61624731564928</v>
      </c>
      <c r="E952" s="37">
        <f>'Data TREND'!E232</f>
        <v>503.79475190516791</v>
      </c>
      <c r="F952" s="37">
        <f>'Data TREND'!F232</f>
        <v>1206.3514911172879</v>
      </c>
      <c r="G952" s="37">
        <f>'Data TREND'!G232</f>
        <v>30.670287514467478</v>
      </c>
      <c r="H952" s="37">
        <f>'Data TREND'!H232</f>
        <v>12.77998135635657</v>
      </c>
      <c r="J952" s="37">
        <f t="shared" si="703"/>
        <v>284.73899313273955</v>
      </c>
      <c r="K952" s="37">
        <f t="shared" si="704"/>
        <v>417.61624731564928</v>
      </c>
      <c r="L952" s="37">
        <f t="shared" si="705"/>
        <v>503.79475190516791</v>
      </c>
      <c r="M952" s="37">
        <f t="shared" si="706"/>
        <v>1206.3514911172879</v>
      </c>
      <c r="N952" s="37">
        <f t="shared" si="707"/>
        <v>30.670287514467478</v>
      </c>
      <c r="O952" s="37">
        <f t="shared" si="708"/>
        <v>12.77998135635657</v>
      </c>
      <c r="Q952">
        <f>'Data TREND'!$A$232</f>
        <v>95</v>
      </c>
      <c r="R952" s="37">
        <f>'Data TREND'!J232</f>
        <v>303.21861219858783</v>
      </c>
      <c r="S952" s="37">
        <f>'Data TREND'!K232</f>
        <v>417.22773893893179</v>
      </c>
      <c r="T952" s="37">
        <f>'Data TREND'!L232</f>
        <v>503.08489049958888</v>
      </c>
      <c r="U952" s="37">
        <f>'Data TREND'!M232</f>
        <v>1223.7192881721608</v>
      </c>
      <c r="V952" s="37">
        <f>'Data TREND'!N232</f>
        <v>30.684230833110689</v>
      </c>
      <c r="W952" s="37">
        <f>'Data TREND'!O232</f>
        <v>12.659708477454934</v>
      </c>
      <c r="Y952" s="37">
        <f t="shared" si="709"/>
        <v>0</v>
      </c>
      <c r="Z952" s="37">
        <f t="shared" si="710"/>
        <v>0</v>
      </c>
      <c r="AA952" s="37">
        <f t="shared" si="711"/>
        <v>0</v>
      </c>
      <c r="AB952" s="37">
        <f t="shared" si="712"/>
        <v>0</v>
      </c>
      <c r="AC952" s="37">
        <f t="shared" si="713"/>
        <v>0</v>
      </c>
      <c r="AD952" s="37">
        <f t="shared" si="714"/>
        <v>0</v>
      </c>
      <c r="AF952">
        <f>'Data TREND'!$A$232</f>
        <v>95</v>
      </c>
      <c r="AG952" s="37">
        <f>'Data TREND'!Q232</f>
        <v>337.55084644360534</v>
      </c>
      <c r="AH952" s="37">
        <f>'Data TREND'!R232</f>
        <v>416.70108369643754</v>
      </c>
      <c r="AI952" s="37">
        <f>'Data TREND'!S232</f>
        <v>502.80800250166112</v>
      </c>
      <c r="AJ952" s="37">
        <f>'Data TREND'!T232</f>
        <v>1257.3235517441822</v>
      </c>
      <c r="AK952" s="37">
        <f>'Data TREND'!U232</f>
        <v>31.18562376844589</v>
      </c>
      <c r="AL952" s="37">
        <f>'Data TREND'!V232</f>
        <v>12.628994414286154</v>
      </c>
      <c r="AN952" s="37">
        <f t="shared" si="715"/>
        <v>0</v>
      </c>
      <c r="AO952" s="37">
        <f t="shared" si="716"/>
        <v>0</v>
      </c>
      <c r="AP952" s="37">
        <f t="shared" si="717"/>
        <v>0</v>
      </c>
      <c r="AQ952" s="37">
        <f t="shared" si="718"/>
        <v>0</v>
      </c>
      <c r="AR952" s="37">
        <f t="shared" si="719"/>
        <v>0</v>
      </c>
      <c r="AS952" s="37">
        <f t="shared" si="720"/>
        <v>0</v>
      </c>
      <c r="AU952">
        <v>95</v>
      </c>
      <c r="AV952" s="37">
        <f t="shared" si="721"/>
        <v>284.73899313273955</v>
      </c>
      <c r="AW952" s="37">
        <f t="shared" si="722"/>
        <v>417.61624731564928</v>
      </c>
      <c r="AX952" s="37">
        <f t="shared" si="723"/>
        <v>503.79475190516791</v>
      </c>
      <c r="AY952" s="37">
        <f t="shared" si="724"/>
        <v>1206.3514911172879</v>
      </c>
      <c r="AZ952" s="37">
        <f t="shared" si="725"/>
        <v>30.670287514467478</v>
      </c>
      <c r="BA952" s="37">
        <f t="shared" si="726"/>
        <v>12.77998135635657</v>
      </c>
      <c r="BC952">
        <v>95</v>
      </c>
      <c r="BD952" s="37">
        <f>IF(Voorblad!$E$10=Rekenblad!BC952,Rekenblad!AV952,0)</f>
        <v>0</v>
      </c>
      <c r="BE952" s="37">
        <f>IF(Voorblad!$E$10=Rekenblad!BC952,Rekenblad!AW952,0)</f>
        <v>0</v>
      </c>
      <c r="BF952" s="37">
        <f>IF(Voorblad!$E$10=Rekenblad!BC952,Rekenblad!AX952,0)</f>
        <v>0</v>
      </c>
      <c r="BG952" s="62">
        <f>IF(Voorblad!$E$10=Rekenblad!BC952,Rekenblad!AY952,0)</f>
        <v>0</v>
      </c>
      <c r="BH952" s="37">
        <f>IF(Voorblad!$E$10=Rekenblad!BC952,Rekenblad!AZ952,0)</f>
        <v>0</v>
      </c>
      <c r="BI952" s="37">
        <f>IF(Voorblad!$E$10=Rekenblad!BC952,Rekenblad!BA952,0)</f>
        <v>0</v>
      </c>
      <c r="BK952">
        <v>95</v>
      </c>
      <c r="BL952" s="37">
        <f>IF(Voorblad!$E$14=Rekenblad!$BL$865,Rekenblad!BD952,0)</f>
        <v>0</v>
      </c>
      <c r="BM952" s="37">
        <f>IF(Voorblad!$E$14=Rekenblad!$BL$865,Rekenblad!BE952,0)</f>
        <v>0</v>
      </c>
      <c r="BN952" s="37">
        <f>IF(Voorblad!$E$14=Rekenblad!$BL$865,Rekenblad!BF952,0)</f>
        <v>0</v>
      </c>
      <c r="BO952" s="37">
        <f>IF(Voorblad!$E$14=Rekenblad!$BL$865,Rekenblad!BG952,0)</f>
        <v>0</v>
      </c>
      <c r="BP952" s="37">
        <f>IF(Voorblad!$E$14=Rekenblad!$BL$865,Rekenblad!BH952,0)</f>
        <v>0</v>
      </c>
      <c r="BQ952" s="37">
        <f>IF(Voorblad!$E$14=Rekenblad!$BL$865,Rekenblad!BI952,0)</f>
        <v>0</v>
      </c>
    </row>
    <row r="953" spans="2:69" x14ac:dyDescent="0.25">
      <c r="B953">
        <f>'Data TREND'!$A$233</f>
        <v>96</v>
      </c>
      <c r="C953" s="37">
        <f>'Data TREND'!C233</f>
        <v>287.47056693465015</v>
      </c>
      <c r="D953" s="37">
        <f>'Data TREND'!D233</f>
        <v>421.83783642831696</v>
      </c>
      <c r="E953" s="37">
        <f>'Data TREND'!E233</f>
        <v>509.04675803541153</v>
      </c>
      <c r="F953" s="37">
        <f>'Data TREND'!F233</f>
        <v>1218.5602193846744</v>
      </c>
      <c r="G953" s="37">
        <f>'Data TREND'!G233</f>
        <v>30.567422187159291</v>
      </c>
      <c r="H953" s="37">
        <f>'Data TREND'!H233</f>
        <v>12.740739461024418</v>
      </c>
      <c r="J953" s="37">
        <f t="shared" si="703"/>
        <v>287.47056693465015</v>
      </c>
      <c r="K953" s="37">
        <f t="shared" si="704"/>
        <v>421.83783642831696</v>
      </c>
      <c r="L953" s="37">
        <f t="shared" si="705"/>
        <v>509.04675803541153</v>
      </c>
      <c r="M953" s="37">
        <f t="shared" si="706"/>
        <v>1218.5602193846744</v>
      </c>
      <c r="N953" s="37">
        <f t="shared" si="707"/>
        <v>30.567422187159291</v>
      </c>
      <c r="O953" s="37">
        <f t="shared" si="708"/>
        <v>12.740739461024418</v>
      </c>
      <c r="Q953">
        <f>'Data TREND'!$A$233</f>
        <v>96</v>
      </c>
      <c r="R953" s="37">
        <f>'Data TREND'!J233</f>
        <v>305.97408438263085</v>
      </c>
      <c r="S953" s="37">
        <f>'Data TREND'!K233</f>
        <v>421.43230984920444</v>
      </c>
      <c r="T953" s="37">
        <f>'Data TREND'!L233</f>
        <v>508.26416675157827</v>
      </c>
      <c r="U953" s="37">
        <f>'Data TREND'!M233</f>
        <v>1235.8616971341926</v>
      </c>
      <c r="V953" s="37">
        <f>'Data TREND'!N233</f>
        <v>30.527265921903865</v>
      </c>
      <c r="W953" s="37">
        <f>'Data TREND'!O233</f>
        <v>12.599039312386765</v>
      </c>
      <c r="Y953" s="37">
        <f t="shared" si="709"/>
        <v>0</v>
      </c>
      <c r="Z953" s="37">
        <f t="shared" si="710"/>
        <v>0</v>
      </c>
      <c r="AA953" s="37">
        <f t="shared" si="711"/>
        <v>0</v>
      </c>
      <c r="AB953" s="37">
        <f t="shared" si="712"/>
        <v>0</v>
      </c>
      <c r="AC953" s="37">
        <f t="shared" si="713"/>
        <v>0</v>
      </c>
      <c r="AD953" s="37">
        <f t="shared" si="714"/>
        <v>0</v>
      </c>
      <c r="AF953">
        <f>'Data TREND'!$A$233</f>
        <v>96</v>
      </c>
      <c r="AG953" s="37">
        <f>'Data TREND'!Q233</f>
        <v>340.49196459246286</v>
      </c>
      <c r="AH953" s="37">
        <f>'Data TREND'!R233</f>
        <v>420.88034640740966</v>
      </c>
      <c r="AI953" s="37">
        <f>'Data TREND'!S233</f>
        <v>507.99345398424009</v>
      </c>
      <c r="AJ953" s="37">
        <f>'Data TREND'!T233</f>
        <v>1269.6341476139539</v>
      </c>
      <c r="AK953" s="37">
        <f>'Data TREND'!U233</f>
        <v>30.990177201002748</v>
      </c>
      <c r="AL953" s="37">
        <f>'Data TREND'!V233</f>
        <v>12.547671468789403</v>
      </c>
      <c r="AN953" s="37">
        <f t="shared" si="715"/>
        <v>0</v>
      </c>
      <c r="AO953" s="37">
        <f t="shared" si="716"/>
        <v>0</v>
      </c>
      <c r="AP953" s="37">
        <f t="shared" si="717"/>
        <v>0</v>
      </c>
      <c r="AQ953" s="37">
        <f t="shared" si="718"/>
        <v>0</v>
      </c>
      <c r="AR953" s="37">
        <f t="shared" si="719"/>
        <v>0</v>
      </c>
      <c r="AS953" s="37">
        <f t="shared" si="720"/>
        <v>0</v>
      </c>
      <c r="AU953">
        <v>96</v>
      </c>
      <c r="AV953" s="37">
        <f t="shared" si="721"/>
        <v>287.47056693465015</v>
      </c>
      <c r="AW953" s="37">
        <f t="shared" si="722"/>
        <v>421.83783642831696</v>
      </c>
      <c r="AX953" s="37">
        <f t="shared" si="723"/>
        <v>509.04675803541153</v>
      </c>
      <c r="AY953" s="37">
        <f t="shared" si="724"/>
        <v>1218.5602193846744</v>
      </c>
      <c r="AZ953" s="37">
        <f t="shared" si="725"/>
        <v>30.567422187159291</v>
      </c>
      <c r="BA953" s="37">
        <f t="shared" si="726"/>
        <v>12.740739461024418</v>
      </c>
      <c r="BC953">
        <v>96</v>
      </c>
      <c r="BD953" s="37">
        <f>IF(Voorblad!$E$10=Rekenblad!BC953,Rekenblad!AV953,0)</f>
        <v>0</v>
      </c>
      <c r="BE953" s="37">
        <f>IF(Voorblad!$E$10=Rekenblad!BC953,Rekenblad!AW953,0)</f>
        <v>0</v>
      </c>
      <c r="BF953" s="37">
        <f>IF(Voorblad!$E$10=Rekenblad!BC953,Rekenblad!AX953,0)</f>
        <v>0</v>
      </c>
      <c r="BG953" s="62">
        <f>IF(Voorblad!$E$10=Rekenblad!BC953,Rekenblad!AY953,0)</f>
        <v>0</v>
      </c>
      <c r="BH953" s="37">
        <f>IF(Voorblad!$E$10=Rekenblad!BC953,Rekenblad!AZ953,0)</f>
        <v>0</v>
      </c>
      <c r="BI953" s="37">
        <f>IF(Voorblad!$E$10=Rekenblad!BC953,Rekenblad!BA953,0)</f>
        <v>0</v>
      </c>
      <c r="BK953">
        <v>96</v>
      </c>
      <c r="BL953" s="37">
        <f>IF(Voorblad!$E$14=Rekenblad!$BL$865,Rekenblad!BD953,0)</f>
        <v>0</v>
      </c>
      <c r="BM953" s="37">
        <f>IF(Voorblad!$E$14=Rekenblad!$BL$865,Rekenblad!BE953,0)</f>
        <v>0</v>
      </c>
      <c r="BN953" s="37">
        <f>IF(Voorblad!$E$14=Rekenblad!$BL$865,Rekenblad!BF953,0)</f>
        <v>0</v>
      </c>
      <c r="BO953" s="37">
        <f>IF(Voorblad!$E$14=Rekenblad!$BL$865,Rekenblad!BG953,0)</f>
        <v>0</v>
      </c>
      <c r="BP953" s="37">
        <f>IF(Voorblad!$E$14=Rekenblad!$BL$865,Rekenblad!BH953,0)</f>
        <v>0</v>
      </c>
      <c r="BQ953" s="37">
        <f>IF(Voorblad!$E$14=Rekenblad!$BL$865,Rekenblad!BI953,0)</f>
        <v>0</v>
      </c>
    </row>
    <row r="954" spans="2:69" x14ac:dyDescent="0.25">
      <c r="B954">
        <f>'Data TREND'!$A$234</f>
        <v>97</v>
      </c>
      <c r="C954" s="37">
        <f>'Data TREND'!C234</f>
        <v>290.20214073656075</v>
      </c>
      <c r="D954" s="37">
        <f>'Data TREND'!D234</f>
        <v>426.05942554098465</v>
      </c>
      <c r="E954" s="37">
        <f>'Data TREND'!E234</f>
        <v>514.29876416565503</v>
      </c>
      <c r="F954" s="37">
        <f>'Data TREND'!F234</f>
        <v>1230.7689476520613</v>
      </c>
      <c r="G954" s="37">
        <f>'Data TREND'!G234</f>
        <v>30.464556859851108</v>
      </c>
      <c r="H954" s="37">
        <f>'Data TREND'!H234</f>
        <v>12.701497565692268</v>
      </c>
      <c r="J954" s="37">
        <f t="shared" si="703"/>
        <v>290.20214073656075</v>
      </c>
      <c r="K954" s="37">
        <f t="shared" si="704"/>
        <v>426.05942554098465</v>
      </c>
      <c r="L954" s="37">
        <f t="shared" si="705"/>
        <v>514.29876416565503</v>
      </c>
      <c r="M954" s="37">
        <f t="shared" si="706"/>
        <v>1230.7689476520613</v>
      </c>
      <c r="N954" s="37">
        <f t="shared" si="707"/>
        <v>30.464556859851108</v>
      </c>
      <c r="O954" s="37">
        <f t="shared" si="708"/>
        <v>12.701497565692268</v>
      </c>
      <c r="Q954">
        <f>'Data TREND'!$A$234</f>
        <v>97</v>
      </c>
      <c r="R954" s="37">
        <f>'Data TREND'!J234</f>
        <v>308.72955656667386</v>
      </c>
      <c r="S954" s="37">
        <f>'Data TREND'!K234</f>
        <v>425.63688075947721</v>
      </c>
      <c r="T954" s="37">
        <f>'Data TREND'!L234</f>
        <v>513.44344300356761</v>
      </c>
      <c r="U954" s="37">
        <f>'Data TREND'!M234</f>
        <v>1248.0041060962244</v>
      </c>
      <c r="V954" s="37">
        <f>'Data TREND'!N234</f>
        <v>30.370301010697041</v>
      </c>
      <c r="W954" s="37">
        <f>'Data TREND'!O234</f>
        <v>12.538370147318595</v>
      </c>
      <c r="Y954" s="37">
        <f t="shared" si="709"/>
        <v>0</v>
      </c>
      <c r="Z954" s="37">
        <f t="shared" si="710"/>
        <v>0</v>
      </c>
      <c r="AA954" s="37">
        <f t="shared" si="711"/>
        <v>0</v>
      </c>
      <c r="AB954" s="37">
        <f t="shared" si="712"/>
        <v>0</v>
      </c>
      <c r="AC954" s="37">
        <f t="shared" si="713"/>
        <v>0</v>
      </c>
      <c r="AD954" s="37">
        <f t="shared" si="714"/>
        <v>0</v>
      </c>
      <c r="AF954">
        <f>'Data TREND'!$A$234</f>
        <v>97</v>
      </c>
      <c r="AG954" s="37">
        <f>'Data TREND'!Q234</f>
        <v>343.43308274132028</v>
      </c>
      <c r="AH954" s="37">
        <f>'Data TREND'!R234</f>
        <v>425.05960911838179</v>
      </c>
      <c r="AI954" s="37">
        <f>'Data TREND'!S234</f>
        <v>513.17890546681906</v>
      </c>
      <c r="AJ954" s="37">
        <f>'Data TREND'!T234</f>
        <v>1281.9447434837257</v>
      </c>
      <c r="AK954" s="37">
        <f>'Data TREND'!U234</f>
        <v>30.794730633559606</v>
      </c>
      <c r="AL954" s="37">
        <f>'Data TREND'!V234</f>
        <v>12.466348523292648</v>
      </c>
      <c r="AN954" s="37">
        <f t="shared" si="715"/>
        <v>0</v>
      </c>
      <c r="AO954" s="37">
        <f t="shared" si="716"/>
        <v>0</v>
      </c>
      <c r="AP954" s="37">
        <f t="shared" si="717"/>
        <v>0</v>
      </c>
      <c r="AQ954" s="37">
        <f t="shared" si="718"/>
        <v>0</v>
      </c>
      <c r="AR954" s="37">
        <f t="shared" si="719"/>
        <v>0</v>
      </c>
      <c r="AS954" s="37">
        <f t="shared" si="720"/>
        <v>0</v>
      </c>
      <c r="AU954">
        <v>97</v>
      </c>
      <c r="AV954" s="37">
        <f t="shared" si="721"/>
        <v>290.20214073656075</v>
      </c>
      <c r="AW954" s="37">
        <f t="shared" si="722"/>
        <v>426.05942554098465</v>
      </c>
      <c r="AX954" s="37">
        <f t="shared" si="723"/>
        <v>514.29876416565503</v>
      </c>
      <c r="AY954" s="37">
        <f t="shared" si="724"/>
        <v>1230.7689476520613</v>
      </c>
      <c r="AZ954" s="37">
        <f t="shared" si="725"/>
        <v>30.464556859851108</v>
      </c>
      <c r="BA954" s="37">
        <f t="shared" si="726"/>
        <v>12.701497565692268</v>
      </c>
      <c r="BC954">
        <v>97</v>
      </c>
      <c r="BD954" s="37">
        <f>IF(Voorblad!$E$10=Rekenblad!BC954,Rekenblad!AV954,0)</f>
        <v>0</v>
      </c>
      <c r="BE954" s="37">
        <f>IF(Voorblad!$E$10=Rekenblad!BC954,Rekenblad!AW954,0)</f>
        <v>0</v>
      </c>
      <c r="BF954" s="37">
        <f>IF(Voorblad!$E$10=Rekenblad!BC954,Rekenblad!AX954,0)</f>
        <v>0</v>
      </c>
      <c r="BG954" s="62">
        <f>IF(Voorblad!$E$10=Rekenblad!BC954,Rekenblad!AY954,0)</f>
        <v>0</v>
      </c>
      <c r="BH954" s="37">
        <f>IF(Voorblad!$E$10=Rekenblad!BC954,Rekenblad!AZ954,0)</f>
        <v>0</v>
      </c>
      <c r="BI954" s="37">
        <f>IF(Voorblad!$E$10=Rekenblad!BC954,Rekenblad!BA954,0)</f>
        <v>0</v>
      </c>
      <c r="BK954">
        <v>97</v>
      </c>
      <c r="BL954" s="37">
        <f>IF(Voorblad!$E$14=Rekenblad!$BL$865,Rekenblad!BD954,0)</f>
        <v>0</v>
      </c>
      <c r="BM954" s="37">
        <f>IF(Voorblad!$E$14=Rekenblad!$BL$865,Rekenblad!BE954,0)</f>
        <v>0</v>
      </c>
      <c r="BN954" s="37">
        <f>IF(Voorblad!$E$14=Rekenblad!$BL$865,Rekenblad!BF954,0)</f>
        <v>0</v>
      </c>
      <c r="BO954" s="37">
        <f>IF(Voorblad!$E$14=Rekenblad!$BL$865,Rekenblad!BG954,0)</f>
        <v>0</v>
      </c>
      <c r="BP954" s="37">
        <f>IF(Voorblad!$E$14=Rekenblad!$BL$865,Rekenblad!BH954,0)</f>
        <v>0</v>
      </c>
      <c r="BQ954" s="37">
        <f>IF(Voorblad!$E$14=Rekenblad!$BL$865,Rekenblad!BI954,0)</f>
        <v>0</v>
      </c>
    </row>
    <row r="955" spans="2:69" x14ac:dyDescent="0.25">
      <c r="B955">
        <f>'Data TREND'!$A$235</f>
        <v>98</v>
      </c>
      <c r="C955" s="37">
        <f>'Data TREND'!C235</f>
        <v>292.93371453847135</v>
      </c>
      <c r="D955" s="37">
        <f>'Data TREND'!D235</f>
        <v>430.28101465365228</v>
      </c>
      <c r="E955" s="37">
        <f>'Data TREND'!E235</f>
        <v>519.5507702958987</v>
      </c>
      <c r="F955" s="37">
        <f>'Data TREND'!F235</f>
        <v>1242.9776759194478</v>
      </c>
      <c r="G955" s="37">
        <f>'Data TREND'!G235</f>
        <v>30.36169153254292</v>
      </c>
      <c r="H955" s="37">
        <f>'Data TREND'!H235</f>
        <v>12.662255670360116</v>
      </c>
      <c r="J955" s="37">
        <f t="shared" si="703"/>
        <v>292.93371453847135</v>
      </c>
      <c r="K955" s="37">
        <f t="shared" si="704"/>
        <v>430.28101465365228</v>
      </c>
      <c r="L955" s="37">
        <f t="shared" si="705"/>
        <v>519.5507702958987</v>
      </c>
      <c r="M955" s="37">
        <f t="shared" si="706"/>
        <v>1242.9776759194478</v>
      </c>
      <c r="N955" s="37">
        <f t="shared" si="707"/>
        <v>30.36169153254292</v>
      </c>
      <c r="O955" s="37">
        <f t="shared" si="708"/>
        <v>12.662255670360116</v>
      </c>
      <c r="Q955">
        <f>'Data TREND'!$A$235</f>
        <v>98</v>
      </c>
      <c r="R955" s="37">
        <f>'Data TREND'!J235</f>
        <v>311.48502875071688</v>
      </c>
      <c r="S955" s="37">
        <f>'Data TREND'!K235</f>
        <v>429.84145166974986</v>
      </c>
      <c r="T955" s="37">
        <f>'Data TREND'!L235</f>
        <v>518.62271925555706</v>
      </c>
      <c r="U955" s="37">
        <f>'Data TREND'!M235</f>
        <v>1260.1465150582562</v>
      </c>
      <c r="V955" s="37">
        <f>'Data TREND'!N235</f>
        <v>30.213336099490217</v>
      </c>
      <c r="W955" s="37">
        <f>'Data TREND'!O235</f>
        <v>12.477700982250425</v>
      </c>
      <c r="Y955" s="37">
        <f t="shared" si="709"/>
        <v>0</v>
      </c>
      <c r="Z955" s="37">
        <f t="shared" si="710"/>
        <v>0</v>
      </c>
      <c r="AA955" s="37">
        <f t="shared" si="711"/>
        <v>0</v>
      </c>
      <c r="AB955" s="37">
        <f t="shared" si="712"/>
        <v>0</v>
      </c>
      <c r="AC955" s="37">
        <f t="shared" si="713"/>
        <v>0</v>
      </c>
      <c r="AD955" s="37">
        <f t="shared" si="714"/>
        <v>0</v>
      </c>
      <c r="AF955">
        <f>'Data TREND'!$A$235</f>
        <v>98</v>
      </c>
      <c r="AG955" s="37">
        <f>'Data TREND'!Q235</f>
        <v>346.3742008901778</v>
      </c>
      <c r="AH955" s="37">
        <f>'Data TREND'!R235</f>
        <v>429.23887182935391</v>
      </c>
      <c r="AI955" s="37">
        <f>'Data TREND'!S235</f>
        <v>518.36435694939803</v>
      </c>
      <c r="AJ955" s="37">
        <f>'Data TREND'!T235</f>
        <v>1294.2553393534974</v>
      </c>
      <c r="AK955" s="37">
        <f>'Data TREND'!U235</f>
        <v>30.599284066116464</v>
      </c>
      <c r="AL955" s="37">
        <f>'Data TREND'!V235</f>
        <v>12.385025577795897</v>
      </c>
      <c r="AN955" s="37">
        <f t="shared" si="715"/>
        <v>0</v>
      </c>
      <c r="AO955" s="37">
        <f t="shared" si="716"/>
        <v>0</v>
      </c>
      <c r="AP955" s="37">
        <f t="shared" si="717"/>
        <v>0</v>
      </c>
      <c r="AQ955" s="37">
        <f t="shared" si="718"/>
        <v>0</v>
      </c>
      <c r="AR955" s="37">
        <f t="shared" si="719"/>
        <v>0</v>
      </c>
      <c r="AS955" s="37">
        <f t="shared" si="720"/>
        <v>0</v>
      </c>
      <c r="AU955">
        <v>98</v>
      </c>
      <c r="AV955" s="37">
        <f t="shared" si="721"/>
        <v>292.93371453847135</v>
      </c>
      <c r="AW955" s="37">
        <f t="shared" si="722"/>
        <v>430.28101465365228</v>
      </c>
      <c r="AX955" s="37">
        <f t="shared" si="723"/>
        <v>519.5507702958987</v>
      </c>
      <c r="AY955" s="37">
        <f t="shared" si="724"/>
        <v>1242.9776759194478</v>
      </c>
      <c r="AZ955" s="37">
        <f t="shared" si="725"/>
        <v>30.36169153254292</v>
      </c>
      <c r="BA955" s="37">
        <f t="shared" si="726"/>
        <v>12.662255670360116</v>
      </c>
      <c r="BC955">
        <v>98</v>
      </c>
      <c r="BD955" s="37">
        <f>IF(Voorblad!$E$10=Rekenblad!BC955,Rekenblad!AV955,0)</f>
        <v>0</v>
      </c>
      <c r="BE955" s="37">
        <f>IF(Voorblad!$E$10=Rekenblad!BC955,Rekenblad!AW955,0)</f>
        <v>0</v>
      </c>
      <c r="BF955" s="37">
        <f>IF(Voorblad!$E$10=Rekenblad!BC955,Rekenblad!AX955,0)</f>
        <v>0</v>
      </c>
      <c r="BG955" s="62">
        <f>IF(Voorblad!$E$10=Rekenblad!BC955,Rekenblad!AY955,0)</f>
        <v>0</v>
      </c>
      <c r="BH955" s="37">
        <f>IF(Voorblad!$E$10=Rekenblad!BC955,Rekenblad!AZ955,0)</f>
        <v>0</v>
      </c>
      <c r="BI955" s="37">
        <f>IF(Voorblad!$E$10=Rekenblad!BC955,Rekenblad!BA955,0)</f>
        <v>0</v>
      </c>
      <c r="BK955">
        <v>98</v>
      </c>
      <c r="BL955" s="37">
        <f>IF(Voorblad!$E$14=Rekenblad!$BL$865,Rekenblad!BD955,0)</f>
        <v>0</v>
      </c>
      <c r="BM955" s="37">
        <f>IF(Voorblad!$E$14=Rekenblad!$BL$865,Rekenblad!BE955,0)</f>
        <v>0</v>
      </c>
      <c r="BN955" s="37">
        <f>IF(Voorblad!$E$14=Rekenblad!$BL$865,Rekenblad!BF955,0)</f>
        <v>0</v>
      </c>
      <c r="BO955" s="37">
        <f>IF(Voorblad!$E$14=Rekenblad!$BL$865,Rekenblad!BG955,0)</f>
        <v>0</v>
      </c>
      <c r="BP955" s="37">
        <f>IF(Voorblad!$E$14=Rekenblad!$BL$865,Rekenblad!BH955,0)</f>
        <v>0</v>
      </c>
      <c r="BQ955" s="37">
        <f>IF(Voorblad!$E$14=Rekenblad!$BL$865,Rekenblad!BI955,0)</f>
        <v>0</v>
      </c>
    </row>
    <row r="956" spans="2:69" x14ac:dyDescent="0.25">
      <c r="B956">
        <f>'Data TREND'!$A$236</f>
        <v>99</v>
      </c>
      <c r="C956" s="37">
        <f>'Data TREND'!C236</f>
        <v>295.66528834038195</v>
      </c>
      <c r="D956" s="37">
        <f>'Data TREND'!D236</f>
        <v>434.50260376631996</v>
      </c>
      <c r="E956" s="37">
        <f>'Data TREND'!E236</f>
        <v>524.80277642614215</v>
      </c>
      <c r="F956" s="37">
        <f>'Data TREND'!F236</f>
        <v>1255.1864041868348</v>
      </c>
      <c r="G956" s="37">
        <f>'Data TREND'!G236</f>
        <v>30.258826205234733</v>
      </c>
      <c r="H956" s="37">
        <f>'Data TREND'!H236</f>
        <v>12.623013775027964</v>
      </c>
      <c r="J956" s="37">
        <f t="shared" si="703"/>
        <v>295.66528834038195</v>
      </c>
      <c r="K956" s="37">
        <f t="shared" si="704"/>
        <v>434.50260376631996</v>
      </c>
      <c r="L956" s="37">
        <f t="shared" si="705"/>
        <v>524.80277642614215</v>
      </c>
      <c r="M956" s="37">
        <f t="shared" si="706"/>
        <v>1255.1864041868348</v>
      </c>
      <c r="N956" s="37">
        <f t="shared" si="707"/>
        <v>30.258826205234733</v>
      </c>
      <c r="O956" s="37">
        <f t="shared" si="708"/>
        <v>12.623013775027964</v>
      </c>
      <c r="Q956">
        <f>'Data TREND'!$A$236</f>
        <v>99</v>
      </c>
      <c r="R956" s="37">
        <f>'Data TREND'!J236</f>
        <v>314.24050093475989</v>
      </c>
      <c r="S956" s="37">
        <f>'Data TREND'!K236</f>
        <v>434.04602258002262</v>
      </c>
      <c r="T956" s="37">
        <f>'Data TREND'!L236</f>
        <v>523.80199550754651</v>
      </c>
      <c r="U956" s="37">
        <f>'Data TREND'!M236</f>
        <v>1272.2889240202881</v>
      </c>
      <c r="V956" s="37">
        <f>'Data TREND'!N236</f>
        <v>30.056371188283393</v>
      </c>
      <c r="W956" s="37">
        <f>'Data TREND'!O236</f>
        <v>12.417031817182258</v>
      </c>
      <c r="Y956" s="37">
        <f t="shared" si="709"/>
        <v>0</v>
      </c>
      <c r="Z956" s="37">
        <f t="shared" si="710"/>
        <v>0</v>
      </c>
      <c r="AA956" s="37">
        <f t="shared" si="711"/>
        <v>0</v>
      </c>
      <c r="AB956" s="37">
        <f t="shared" si="712"/>
        <v>0</v>
      </c>
      <c r="AC956" s="37">
        <f t="shared" si="713"/>
        <v>0</v>
      </c>
      <c r="AD956" s="37">
        <f t="shared" si="714"/>
        <v>0</v>
      </c>
      <c r="AF956">
        <f>'Data TREND'!$A$236</f>
        <v>99</v>
      </c>
      <c r="AG956" s="37">
        <f>'Data TREND'!Q236</f>
        <v>349.31531903903522</v>
      </c>
      <c r="AH956" s="37">
        <f>'Data TREND'!R236</f>
        <v>433.41813454032604</v>
      </c>
      <c r="AI956" s="37">
        <f>'Data TREND'!S236</f>
        <v>523.549808431977</v>
      </c>
      <c r="AJ956" s="37">
        <f>'Data TREND'!T236</f>
        <v>1306.5659352232692</v>
      </c>
      <c r="AK956" s="37">
        <f>'Data TREND'!U236</f>
        <v>30.403837498673322</v>
      </c>
      <c r="AL956" s="37">
        <f>'Data TREND'!V236</f>
        <v>12.303702632299144</v>
      </c>
      <c r="AN956" s="37">
        <f t="shared" si="715"/>
        <v>0</v>
      </c>
      <c r="AO956" s="37">
        <f t="shared" si="716"/>
        <v>0</v>
      </c>
      <c r="AP956" s="37">
        <f t="shared" si="717"/>
        <v>0</v>
      </c>
      <c r="AQ956" s="37">
        <f t="shared" si="718"/>
        <v>0</v>
      </c>
      <c r="AR956" s="37">
        <f t="shared" si="719"/>
        <v>0</v>
      </c>
      <c r="AS956" s="37">
        <f t="shared" si="720"/>
        <v>0</v>
      </c>
      <c r="AU956">
        <v>99</v>
      </c>
      <c r="AV956" s="37">
        <f t="shared" si="721"/>
        <v>295.66528834038195</v>
      </c>
      <c r="AW956" s="37">
        <f t="shared" si="722"/>
        <v>434.50260376631996</v>
      </c>
      <c r="AX956" s="37">
        <f t="shared" si="723"/>
        <v>524.80277642614215</v>
      </c>
      <c r="AY956" s="37">
        <f t="shared" si="724"/>
        <v>1255.1864041868348</v>
      </c>
      <c r="AZ956" s="37">
        <f t="shared" si="725"/>
        <v>30.258826205234733</v>
      </c>
      <c r="BA956" s="37">
        <f t="shared" si="726"/>
        <v>12.623013775027964</v>
      </c>
      <c r="BC956">
        <v>99</v>
      </c>
      <c r="BD956" s="37">
        <f>IF(Voorblad!$E$10=Rekenblad!BC956,Rekenblad!AV956,0)</f>
        <v>0</v>
      </c>
      <c r="BE956" s="37">
        <f>IF(Voorblad!$E$10=Rekenblad!BC956,Rekenblad!AW956,0)</f>
        <v>0</v>
      </c>
      <c r="BF956" s="37">
        <f>IF(Voorblad!$E$10=Rekenblad!BC956,Rekenblad!AX956,0)</f>
        <v>0</v>
      </c>
      <c r="BG956" s="62">
        <f>IF(Voorblad!$E$10=Rekenblad!BC956,Rekenblad!AY956,0)</f>
        <v>0</v>
      </c>
      <c r="BH956" s="37">
        <f>IF(Voorblad!$E$10=Rekenblad!BC956,Rekenblad!AZ956,0)</f>
        <v>0</v>
      </c>
      <c r="BI956" s="37">
        <f>IF(Voorblad!$E$10=Rekenblad!BC956,Rekenblad!BA956,0)</f>
        <v>0</v>
      </c>
      <c r="BK956">
        <v>99</v>
      </c>
      <c r="BL956" s="37">
        <f>IF(Voorblad!$E$14=Rekenblad!$BL$865,Rekenblad!BD956,0)</f>
        <v>0</v>
      </c>
      <c r="BM956" s="37">
        <f>IF(Voorblad!$E$14=Rekenblad!$BL$865,Rekenblad!BE956,0)</f>
        <v>0</v>
      </c>
      <c r="BN956" s="37">
        <f>IF(Voorblad!$E$14=Rekenblad!$BL$865,Rekenblad!BF956,0)</f>
        <v>0</v>
      </c>
      <c r="BO956" s="37">
        <f>IF(Voorblad!$E$14=Rekenblad!$BL$865,Rekenblad!BG956,0)</f>
        <v>0</v>
      </c>
      <c r="BP956" s="37">
        <f>IF(Voorblad!$E$14=Rekenblad!$BL$865,Rekenblad!BH956,0)</f>
        <v>0</v>
      </c>
      <c r="BQ956" s="37">
        <f>IF(Voorblad!$E$14=Rekenblad!$BL$865,Rekenblad!BI956,0)</f>
        <v>0</v>
      </c>
    </row>
    <row r="957" spans="2:69" x14ac:dyDescent="0.25">
      <c r="B957">
        <f>'Data TREND'!$A$237</f>
        <v>100</v>
      </c>
      <c r="C957" s="37">
        <f>'Data TREND'!C237</f>
        <v>298.39686214229255</v>
      </c>
      <c r="D957" s="37">
        <f>'Data TREND'!D237</f>
        <v>438.72419287898759</v>
      </c>
      <c r="E957" s="37">
        <f>'Data TREND'!E237</f>
        <v>530.05478255638582</v>
      </c>
      <c r="F957" s="37">
        <f>'Data TREND'!F237</f>
        <v>1267.3951324542213</v>
      </c>
      <c r="G957" s="37">
        <f>'Data TREND'!G237</f>
        <v>30.155960877926546</v>
      </c>
      <c r="H957" s="37">
        <f>'Data TREND'!H237</f>
        <v>12.583771879695812</v>
      </c>
      <c r="J957" s="37">
        <f t="shared" si="703"/>
        <v>298.39686214229255</v>
      </c>
      <c r="K957" s="37">
        <f t="shared" si="704"/>
        <v>438.72419287898759</v>
      </c>
      <c r="L957" s="37">
        <f t="shared" si="705"/>
        <v>530.05478255638582</v>
      </c>
      <c r="M957" s="37">
        <f t="shared" si="706"/>
        <v>1267.3951324542213</v>
      </c>
      <c r="N957" s="37">
        <f t="shared" si="707"/>
        <v>30.155960877926546</v>
      </c>
      <c r="O957" s="37">
        <f t="shared" si="708"/>
        <v>12.583771879695812</v>
      </c>
      <c r="Q957">
        <f>'Data TREND'!$A$237</f>
        <v>100</v>
      </c>
      <c r="R957" s="37">
        <f>'Data TREND'!J237</f>
        <v>316.99597311880291</v>
      </c>
      <c r="S957" s="37">
        <f>'Data TREND'!K237</f>
        <v>438.25059349029527</v>
      </c>
      <c r="T957" s="37">
        <f>'Data TREND'!L237</f>
        <v>528.98127175953573</v>
      </c>
      <c r="U957" s="37">
        <f>'Data TREND'!M237</f>
        <v>1284.4313329823199</v>
      </c>
      <c r="V957" s="37">
        <f>'Data TREND'!N237</f>
        <v>29.899406277076565</v>
      </c>
      <c r="W957" s="37">
        <f>'Data TREND'!O237</f>
        <v>12.356362652114088</v>
      </c>
      <c r="Y957" s="37">
        <f t="shared" si="709"/>
        <v>0</v>
      </c>
      <c r="Z957" s="37">
        <f t="shared" si="710"/>
        <v>0</v>
      </c>
      <c r="AA957" s="37">
        <f t="shared" si="711"/>
        <v>0</v>
      </c>
      <c r="AB957" s="37">
        <f t="shared" si="712"/>
        <v>0</v>
      </c>
      <c r="AC957" s="37">
        <f t="shared" si="713"/>
        <v>0</v>
      </c>
      <c r="AD957" s="37">
        <f t="shared" si="714"/>
        <v>0</v>
      </c>
      <c r="AF957">
        <f>'Data TREND'!$A$237</f>
        <v>100</v>
      </c>
      <c r="AG957" s="37">
        <f>'Data TREND'!Q237</f>
        <v>352.25643718789274</v>
      </c>
      <c r="AH957" s="37">
        <f>'Data TREND'!R237</f>
        <v>437.59739725129816</v>
      </c>
      <c r="AI957" s="37">
        <f>'Data TREND'!S237</f>
        <v>528.73525991455597</v>
      </c>
      <c r="AJ957" s="37">
        <f>'Data TREND'!T237</f>
        <v>1318.876531093041</v>
      </c>
      <c r="AK957" s="37">
        <f>'Data TREND'!U237</f>
        <v>30.208390931230181</v>
      </c>
      <c r="AL957" s="37">
        <f>'Data TREND'!V237</f>
        <v>12.222379686802391</v>
      </c>
      <c r="AN957" s="37">
        <f t="shared" si="715"/>
        <v>0</v>
      </c>
      <c r="AO957" s="37">
        <f t="shared" si="716"/>
        <v>0</v>
      </c>
      <c r="AP957" s="37">
        <f t="shared" si="717"/>
        <v>0</v>
      </c>
      <c r="AQ957" s="37">
        <f t="shared" si="718"/>
        <v>0</v>
      </c>
      <c r="AR957" s="37">
        <f t="shared" si="719"/>
        <v>0</v>
      </c>
      <c r="AS957" s="37">
        <f t="shared" si="720"/>
        <v>0</v>
      </c>
      <c r="AU957">
        <v>100</v>
      </c>
      <c r="AV957" s="37">
        <f t="shared" si="721"/>
        <v>298.39686214229255</v>
      </c>
      <c r="AW957" s="37">
        <f t="shared" si="722"/>
        <v>438.72419287898759</v>
      </c>
      <c r="AX957" s="37">
        <f t="shared" si="723"/>
        <v>530.05478255638582</v>
      </c>
      <c r="AY957" s="37">
        <f t="shared" si="724"/>
        <v>1267.3951324542213</v>
      </c>
      <c r="AZ957" s="37">
        <f t="shared" si="725"/>
        <v>30.155960877926546</v>
      </c>
      <c r="BA957" s="37">
        <f t="shared" si="726"/>
        <v>12.583771879695812</v>
      </c>
      <c r="BC957">
        <v>100</v>
      </c>
      <c r="BD957" s="37">
        <f>IF(Voorblad!$E$10=Rekenblad!BC957,Rekenblad!AV957,0)</f>
        <v>0</v>
      </c>
      <c r="BE957" s="37">
        <f>IF(Voorblad!$E$10=Rekenblad!BC957,Rekenblad!AW957,0)</f>
        <v>0</v>
      </c>
      <c r="BF957" s="37">
        <f>IF(Voorblad!$E$10=Rekenblad!BC957,Rekenblad!AX957,0)</f>
        <v>0</v>
      </c>
      <c r="BG957" s="62">
        <f>IF(Voorblad!$E$10=Rekenblad!BC957,Rekenblad!AY957,0)</f>
        <v>0</v>
      </c>
      <c r="BH957" s="37">
        <f>IF(Voorblad!$E$10=Rekenblad!BC957,Rekenblad!AZ957,0)</f>
        <v>0</v>
      </c>
      <c r="BI957" s="37">
        <f>IF(Voorblad!$E$10=Rekenblad!BC957,Rekenblad!BA957,0)</f>
        <v>0</v>
      </c>
      <c r="BK957">
        <v>100</v>
      </c>
      <c r="BL957" s="37">
        <f>IF(Voorblad!$E$14=Rekenblad!$BL$865,Rekenblad!BD957,0)</f>
        <v>0</v>
      </c>
      <c r="BM957" s="37">
        <f>IF(Voorblad!$E$14=Rekenblad!$BL$865,Rekenblad!BE957,0)</f>
        <v>0</v>
      </c>
      <c r="BN957" s="37">
        <f>IF(Voorblad!$E$14=Rekenblad!$BL$865,Rekenblad!BF957,0)</f>
        <v>0</v>
      </c>
      <c r="BO957" s="37">
        <f>IF(Voorblad!$E$14=Rekenblad!$BL$865,Rekenblad!BG957,0)</f>
        <v>0</v>
      </c>
      <c r="BP957" s="37">
        <f>IF(Voorblad!$E$14=Rekenblad!$BL$865,Rekenblad!BH957,0)</f>
        <v>0</v>
      </c>
      <c r="BQ957" s="37">
        <f>IF(Voorblad!$E$14=Rekenblad!$BL$865,Rekenblad!BI957,0)</f>
        <v>0</v>
      </c>
    </row>
    <row r="958" spans="2:69" x14ac:dyDescent="0.25">
      <c r="B958">
        <f>'Data TREND'!$A$238</f>
        <v>101</v>
      </c>
      <c r="C958" s="37">
        <f>'Data TREND'!C238</f>
        <v>301.12843594420315</v>
      </c>
      <c r="D958" s="37">
        <f>'Data TREND'!D238</f>
        <v>442.94578199165528</v>
      </c>
      <c r="E958" s="37">
        <f>'Data TREND'!E238</f>
        <v>535.30678868662926</v>
      </c>
      <c r="F958" s="37">
        <f>'Data TREND'!F238</f>
        <v>1279.6038607216083</v>
      </c>
      <c r="G958" s="37">
        <f>'Data TREND'!G238</f>
        <v>30.053095550618359</v>
      </c>
      <c r="H958" s="37">
        <f>'Data TREND'!H238</f>
        <v>12.54452998436366</v>
      </c>
      <c r="J958" s="37">
        <f t="shared" si="703"/>
        <v>301.12843594420315</v>
      </c>
      <c r="K958" s="37">
        <f t="shared" si="704"/>
        <v>442.94578199165528</v>
      </c>
      <c r="L958" s="37">
        <f t="shared" si="705"/>
        <v>535.30678868662926</v>
      </c>
      <c r="M958" s="37">
        <f t="shared" si="706"/>
        <v>1279.6038607216083</v>
      </c>
      <c r="N958" s="37">
        <f t="shared" si="707"/>
        <v>30.053095550618359</v>
      </c>
      <c r="O958" s="37">
        <f t="shared" si="708"/>
        <v>12.54452998436366</v>
      </c>
      <c r="Q958">
        <f>'Data TREND'!$A$238</f>
        <v>101</v>
      </c>
      <c r="R958" s="37">
        <f>'Data TREND'!J238</f>
        <v>319.75144530284592</v>
      </c>
      <c r="S958" s="37">
        <f>'Data TREND'!K238</f>
        <v>442.45516440056804</v>
      </c>
      <c r="T958" s="37">
        <f>'Data TREND'!L238</f>
        <v>534.16054801152518</v>
      </c>
      <c r="U958" s="37">
        <f>'Data TREND'!M238</f>
        <v>1296.5737419443517</v>
      </c>
      <c r="V958" s="37">
        <f>'Data TREND'!N238</f>
        <v>29.742441365869745</v>
      </c>
      <c r="W958" s="37">
        <f>'Data TREND'!O238</f>
        <v>12.295693487045918</v>
      </c>
      <c r="Y958" s="37">
        <f t="shared" si="709"/>
        <v>0</v>
      </c>
      <c r="Z958" s="37">
        <f t="shared" si="710"/>
        <v>0</v>
      </c>
      <c r="AA958" s="37">
        <f t="shared" si="711"/>
        <v>0</v>
      </c>
      <c r="AB958" s="37">
        <f t="shared" si="712"/>
        <v>0</v>
      </c>
      <c r="AC958" s="37">
        <f t="shared" si="713"/>
        <v>0</v>
      </c>
      <c r="AD958" s="37">
        <f t="shared" si="714"/>
        <v>0</v>
      </c>
      <c r="AF958">
        <f>'Data TREND'!$A$238</f>
        <v>101</v>
      </c>
      <c r="AG958" s="37">
        <f>'Data TREND'!Q238</f>
        <v>355.19755533675016</v>
      </c>
      <c r="AH958" s="37">
        <f>'Data TREND'!R238</f>
        <v>441.77665996227029</v>
      </c>
      <c r="AI958" s="37">
        <f>'Data TREND'!S238</f>
        <v>533.92071139713494</v>
      </c>
      <c r="AJ958" s="37">
        <f>'Data TREND'!T238</f>
        <v>1331.1871269628127</v>
      </c>
      <c r="AK958" s="37">
        <f>'Data TREND'!U238</f>
        <v>30.012944363787039</v>
      </c>
      <c r="AL958" s="37">
        <f>'Data TREND'!V238</f>
        <v>12.141056741305638</v>
      </c>
      <c r="AN958" s="37">
        <f t="shared" si="715"/>
        <v>0</v>
      </c>
      <c r="AO958" s="37">
        <f t="shared" si="716"/>
        <v>0</v>
      </c>
      <c r="AP958" s="37">
        <f t="shared" si="717"/>
        <v>0</v>
      </c>
      <c r="AQ958" s="37">
        <f t="shared" si="718"/>
        <v>0</v>
      </c>
      <c r="AR958" s="37">
        <f t="shared" si="719"/>
        <v>0</v>
      </c>
      <c r="AS958" s="37">
        <f t="shared" si="720"/>
        <v>0</v>
      </c>
      <c r="AU958">
        <v>101</v>
      </c>
      <c r="AV958" s="37">
        <f t="shared" si="721"/>
        <v>301.12843594420315</v>
      </c>
      <c r="AW958" s="37">
        <f t="shared" si="722"/>
        <v>442.94578199165528</v>
      </c>
      <c r="AX958" s="37">
        <f t="shared" si="723"/>
        <v>535.30678868662926</v>
      </c>
      <c r="AY958" s="37">
        <f t="shared" si="724"/>
        <v>1279.6038607216083</v>
      </c>
      <c r="AZ958" s="37">
        <f t="shared" si="725"/>
        <v>30.053095550618359</v>
      </c>
      <c r="BA958" s="37">
        <f t="shared" si="726"/>
        <v>12.54452998436366</v>
      </c>
      <c r="BC958">
        <v>101</v>
      </c>
      <c r="BD958" s="37">
        <f>IF(Voorblad!$E$10=Rekenblad!BC958,Rekenblad!AV958,0)</f>
        <v>0</v>
      </c>
      <c r="BE958" s="37">
        <f>IF(Voorblad!$E$10=Rekenblad!BC958,Rekenblad!AW958,0)</f>
        <v>0</v>
      </c>
      <c r="BF958" s="37">
        <f>IF(Voorblad!$E$10=Rekenblad!BC958,Rekenblad!AX958,0)</f>
        <v>0</v>
      </c>
      <c r="BG958" s="62">
        <f>IF(Voorblad!$E$10=Rekenblad!BC958,Rekenblad!AY958,0)</f>
        <v>0</v>
      </c>
      <c r="BH958" s="37">
        <f>IF(Voorblad!$E$10=Rekenblad!BC958,Rekenblad!AZ958,0)</f>
        <v>0</v>
      </c>
      <c r="BI958" s="37">
        <f>IF(Voorblad!$E$10=Rekenblad!BC958,Rekenblad!BA958,0)</f>
        <v>0</v>
      </c>
      <c r="BK958">
        <v>101</v>
      </c>
      <c r="BL958" s="37">
        <f>IF(Voorblad!$E$14=Rekenblad!$BL$865,Rekenblad!BD958,0)</f>
        <v>0</v>
      </c>
      <c r="BM958" s="37">
        <f>IF(Voorblad!$E$14=Rekenblad!$BL$865,Rekenblad!BE958,0)</f>
        <v>0</v>
      </c>
      <c r="BN958" s="37">
        <f>IF(Voorblad!$E$14=Rekenblad!$BL$865,Rekenblad!BF958,0)</f>
        <v>0</v>
      </c>
      <c r="BO958" s="37">
        <f>IF(Voorblad!$E$14=Rekenblad!$BL$865,Rekenblad!BG958,0)</f>
        <v>0</v>
      </c>
      <c r="BP958" s="37">
        <f>IF(Voorblad!$E$14=Rekenblad!$BL$865,Rekenblad!BH958,0)</f>
        <v>0</v>
      </c>
      <c r="BQ958" s="37">
        <f>IF(Voorblad!$E$14=Rekenblad!$BL$865,Rekenblad!BI958,0)</f>
        <v>0</v>
      </c>
    </row>
    <row r="959" spans="2:69" x14ac:dyDescent="0.25">
      <c r="B959">
        <f>'Data TREND'!$A$239</f>
        <v>102</v>
      </c>
      <c r="C959" s="37">
        <f>'Data TREND'!C239</f>
        <v>303.86000974611363</v>
      </c>
      <c r="D959" s="37">
        <f>'Data TREND'!D239</f>
        <v>447.16737110432297</v>
      </c>
      <c r="E959" s="37">
        <f>'Data TREND'!E239</f>
        <v>540.55879481687293</v>
      </c>
      <c r="F959" s="37">
        <f>'Data TREND'!F239</f>
        <v>1291.8125889889952</v>
      </c>
      <c r="G959" s="37">
        <f>'Data TREND'!G239</f>
        <v>29.950230223310172</v>
      </c>
      <c r="H959" s="37">
        <f>'Data TREND'!H239</f>
        <v>12.505288089031509</v>
      </c>
      <c r="J959" s="37">
        <f t="shared" si="703"/>
        <v>303.86000974611363</v>
      </c>
      <c r="K959" s="37">
        <f t="shared" si="704"/>
        <v>447.16737110432297</v>
      </c>
      <c r="L959" s="37">
        <f t="shared" si="705"/>
        <v>540.55879481687293</v>
      </c>
      <c r="M959" s="37">
        <f t="shared" si="706"/>
        <v>1291.8125889889952</v>
      </c>
      <c r="N959" s="37">
        <f t="shared" si="707"/>
        <v>29.950230223310172</v>
      </c>
      <c r="O959" s="37">
        <f t="shared" si="708"/>
        <v>12.505288089031509</v>
      </c>
      <c r="Q959">
        <f>'Data TREND'!$A$239</f>
        <v>102</v>
      </c>
      <c r="R959" s="37">
        <f>'Data TREND'!J239</f>
        <v>322.50691748688894</v>
      </c>
      <c r="S959" s="37">
        <f>'Data TREND'!K239</f>
        <v>446.6597353108408</v>
      </c>
      <c r="T959" s="37">
        <f>'Data TREND'!L239</f>
        <v>539.33982426351463</v>
      </c>
      <c r="U959" s="37">
        <f>'Data TREND'!M239</f>
        <v>1308.7161509063835</v>
      </c>
      <c r="V959" s="37">
        <f>'Data TREND'!N239</f>
        <v>29.585476454662917</v>
      </c>
      <c r="W959" s="37">
        <f>'Data TREND'!O239</f>
        <v>12.235024321977749</v>
      </c>
      <c r="Y959" s="37">
        <f t="shared" si="709"/>
        <v>0</v>
      </c>
      <c r="Z959" s="37">
        <f t="shared" si="710"/>
        <v>0</v>
      </c>
      <c r="AA959" s="37">
        <f t="shared" si="711"/>
        <v>0</v>
      </c>
      <c r="AB959" s="37">
        <f t="shared" si="712"/>
        <v>0</v>
      </c>
      <c r="AC959" s="37">
        <f t="shared" si="713"/>
        <v>0</v>
      </c>
      <c r="AD959" s="37">
        <f t="shared" si="714"/>
        <v>0</v>
      </c>
      <c r="AF959">
        <f>'Data TREND'!$A$239</f>
        <v>102</v>
      </c>
      <c r="AG959" s="37">
        <f>'Data TREND'!Q239</f>
        <v>358.13867348560768</v>
      </c>
      <c r="AH959" s="37">
        <f>'Data TREND'!R239</f>
        <v>445.95592267324241</v>
      </c>
      <c r="AI959" s="37">
        <f>'Data TREND'!S239</f>
        <v>539.10616287971402</v>
      </c>
      <c r="AJ959" s="37">
        <f>'Data TREND'!T239</f>
        <v>1343.4977228325845</v>
      </c>
      <c r="AK959" s="37">
        <f>'Data TREND'!U239</f>
        <v>29.817497796343897</v>
      </c>
      <c r="AL959" s="37">
        <f>'Data TREND'!V239</f>
        <v>12.059733795808885</v>
      </c>
      <c r="AN959" s="37">
        <f t="shared" si="715"/>
        <v>0</v>
      </c>
      <c r="AO959" s="37">
        <f t="shared" si="716"/>
        <v>0</v>
      </c>
      <c r="AP959" s="37">
        <f t="shared" si="717"/>
        <v>0</v>
      </c>
      <c r="AQ959" s="37">
        <f t="shared" si="718"/>
        <v>0</v>
      </c>
      <c r="AR959" s="37">
        <f t="shared" si="719"/>
        <v>0</v>
      </c>
      <c r="AS959" s="37">
        <f t="shared" si="720"/>
        <v>0</v>
      </c>
      <c r="AU959">
        <v>102</v>
      </c>
      <c r="AV959" s="37">
        <f t="shared" si="721"/>
        <v>303.86000974611363</v>
      </c>
      <c r="AW959" s="37">
        <f t="shared" si="722"/>
        <v>447.16737110432297</v>
      </c>
      <c r="AX959" s="37">
        <f t="shared" si="723"/>
        <v>540.55879481687293</v>
      </c>
      <c r="AY959" s="37">
        <f t="shared" si="724"/>
        <v>1291.8125889889952</v>
      </c>
      <c r="AZ959" s="37">
        <f t="shared" si="725"/>
        <v>29.950230223310172</v>
      </c>
      <c r="BA959" s="37">
        <f t="shared" si="726"/>
        <v>12.505288089031509</v>
      </c>
      <c r="BC959">
        <v>102</v>
      </c>
      <c r="BD959" s="37">
        <f>IF(Voorblad!$E$10=Rekenblad!BC959,Rekenblad!AV959,0)</f>
        <v>0</v>
      </c>
      <c r="BE959" s="37">
        <f>IF(Voorblad!$E$10=Rekenblad!BC959,Rekenblad!AW959,0)</f>
        <v>0</v>
      </c>
      <c r="BF959" s="37">
        <f>IF(Voorblad!$E$10=Rekenblad!BC959,Rekenblad!AX959,0)</f>
        <v>0</v>
      </c>
      <c r="BG959" s="62">
        <f>IF(Voorblad!$E$10=Rekenblad!BC959,Rekenblad!AY959,0)</f>
        <v>0</v>
      </c>
      <c r="BH959" s="37">
        <f>IF(Voorblad!$E$10=Rekenblad!BC959,Rekenblad!AZ959,0)</f>
        <v>0</v>
      </c>
      <c r="BI959" s="37">
        <f>IF(Voorblad!$E$10=Rekenblad!BC959,Rekenblad!BA959,0)</f>
        <v>0</v>
      </c>
      <c r="BK959">
        <v>102</v>
      </c>
      <c r="BL959" s="37">
        <f>IF(Voorblad!$E$14=Rekenblad!$BL$865,Rekenblad!BD959,0)</f>
        <v>0</v>
      </c>
      <c r="BM959" s="37">
        <f>IF(Voorblad!$E$14=Rekenblad!$BL$865,Rekenblad!BE959,0)</f>
        <v>0</v>
      </c>
      <c r="BN959" s="37">
        <f>IF(Voorblad!$E$14=Rekenblad!$BL$865,Rekenblad!BF959,0)</f>
        <v>0</v>
      </c>
      <c r="BO959" s="37">
        <f>IF(Voorblad!$E$14=Rekenblad!$BL$865,Rekenblad!BG959,0)</f>
        <v>0</v>
      </c>
      <c r="BP959" s="37">
        <f>IF(Voorblad!$E$14=Rekenblad!$BL$865,Rekenblad!BH959,0)</f>
        <v>0</v>
      </c>
      <c r="BQ959" s="37">
        <f>IF(Voorblad!$E$14=Rekenblad!$BL$865,Rekenblad!BI959,0)</f>
        <v>0</v>
      </c>
    </row>
    <row r="960" spans="2:69" x14ac:dyDescent="0.25">
      <c r="B960">
        <f>'Data TREND'!$A$240</f>
        <v>103</v>
      </c>
      <c r="C960" s="37">
        <f>'Data TREND'!C240</f>
        <v>306.59158354802423</v>
      </c>
      <c r="D960" s="37">
        <f>'Data TREND'!D240</f>
        <v>451.3889602169906</v>
      </c>
      <c r="E960" s="37">
        <f>'Data TREND'!E240</f>
        <v>545.81080094711638</v>
      </c>
      <c r="F960" s="37">
        <f>'Data TREND'!F240</f>
        <v>1304.0213172563817</v>
      </c>
      <c r="G960" s="37">
        <f>'Data TREND'!G240</f>
        <v>29.847364896001984</v>
      </c>
      <c r="H960" s="37">
        <f>'Data TREND'!H240</f>
        <v>12.466046193699357</v>
      </c>
      <c r="J960" s="37">
        <f t="shared" si="703"/>
        <v>306.59158354802423</v>
      </c>
      <c r="K960" s="37">
        <f t="shared" si="704"/>
        <v>451.3889602169906</v>
      </c>
      <c r="L960" s="37">
        <f t="shared" si="705"/>
        <v>545.81080094711638</v>
      </c>
      <c r="M960" s="37">
        <f t="shared" si="706"/>
        <v>1304.0213172563817</v>
      </c>
      <c r="N960" s="37">
        <f t="shared" si="707"/>
        <v>29.847364896001984</v>
      </c>
      <c r="O960" s="37">
        <f t="shared" si="708"/>
        <v>12.466046193699357</v>
      </c>
      <c r="Q960">
        <f>'Data TREND'!$A$240</f>
        <v>103</v>
      </c>
      <c r="R960" s="37">
        <f>'Data TREND'!J240</f>
        <v>325.26238967093195</v>
      </c>
      <c r="S960" s="37">
        <f>'Data TREND'!K240</f>
        <v>450.86430622111345</v>
      </c>
      <c r="T960" s="37">
        <f>'Data TREND'!L240</f>
        <v>544.51910051550408</v>
      </c>
      <c r="U960" s="37">
        <f>'Data TREND'!M240</f>
        <v>1320.8585598684153</v>
      </c>
      <c r="V960" s="37">
        <f>'Data TREND'!N240</f>
        <v>29.428511543456093</v>
      </c>
      <c r="W960" s="37">
        <f>'Data TREND'!O240</f>
        <v>12.174355156909581</v>
      </c>
      <c r="Y960" s="37">
        <f t="shared" si="709"/>
        <v>0</v>
      </c>
      <c r="Z960" s="37">
        <f t="shared" si="710"/>
        <v>0</v>
      </c>
      <c r="AA960" s="37">
        <f t="shared" si="711"/>
        <v>0</v>
      </c>
      <c r="AB960" s="37">
        <f t="shared" si="712"/>
        <v>0</v>
      </c>
      <c r="AC960" s="37">
        <f t="shared" si="713"/>
        <v>0</v>
      </c>
      <c r="AD960" s="37">
        <f t="shared" si="714"/>
        <v>0</v>
      </c>
      <c r="AF960">
        <f>'Data TREND'!$A$240</f>
        <v>103</v>
      </c>
      <c r="AG960" s="37">
        <f>'Data TREND'!Q240</f>
        <v>361.0797916344651</v>
      </c>
      <c r="AH960" s="37">
        <f>'Data TREND'!R240</f>
        <v>450.13518538421454</v>
      </c>
      <c r="AI960" s="37">
        <f>'Data TREND'!S240</f>
        <v>544.29161436229299</v>
      </c>
      <c r="AJ960" s="37">
        <f>'Data TREND'!T240</f>
        <v>1355.8083187023562</v>
      </c>
      <c r="AK960" s="37">
        <f>'Data TREND'!U240</f>
        <v>29.622051228900755</v>
      </c>
      <c r="AL960" s="37">
        <f>'Data TREND'!V240</f>
        <v>11.978410850312132</v>
      </c>
      <c r="AN960" s="37">
        <f t="shared" si="715"/>
        <v>0</v>
      </c>
      <c r="AO960" s="37">
        <f t="shared" si="716"/>
        <v>0</v>
      </c>
      <c r="AP960" s="37">
        <f t="shared" si="717"/>
        <v>0</v>
      </c>
      <c r="AQ960" s="37">
        <f t="shared" si="718"/>
        <v>0</v>
      </c>
      <c r="AR960" s="37">
        <f t="shared" si="719"/>
        <v>0</v>
      </c>
      <c r="AS960" s="37">
        <f t="shared" si="720"/>
        <v>0</v>
      </c>
      <c r="AU960">
        <v>103</v>
      </c>
      <c r="AV960" s="37">
        <f t="shared" si="721"/>
        <v>306.59158354802423</v>
      </c>
      <c r="AW960" s="37">
        <f t="shared" si="722"/>
        <v>451.3889602169906</v>
      </c>
      <c r="AX960" s="37">
        <f t="shared" si="723"/>
        <v>545.81080094711638</v>
      </c>
      <c r="AY960" s="37">
        <f t="shared" si="724"/>
        <v>1304.0213172563817</v>
      </c>
      <c r="AZ960" s="37">
        <f t="shared" si="725"/>
        <v>29.847364896001984</v>
      </c>
      <c r="BA960" s="37">
        <f t="shared" si="726"/>
        <v>12.466046193699357</v>
      </c>
      <c r="BC960">
        <v>103</v>
      </c>
      <c r="BD960" s="37">
        <f>IF(Voorblad!$E$10=Rekenblad!BC960,Rekenblad!AV960,0)</f>
        <v>0</v>
      </c>
      <c r="BE960" s="37">
        <f>IF(Voorblad!$E$10=Rekenblad!BC960,Rekenblad!AW960,0)</f>
        <v>0</v>
      </c>
      <c r="BF960" s="37">
        <f>IF(Voorblad!$E$10=Rekenblad!BC960,Rekenblad!AX960,0)</f>
        <v>0</v>
      </c>
      <c r="BG960" s="62">
        <f>IF(Voorblad!$E$10=Rekenblad!BC960,Rekenblad!AY960,0)</f>
        <v>0</v>
      </c>
      <c r="BH960" s="37">
        <f>IF(Voorblad!$E$10=Rekenblad!BC960,Rekenblad!AZ960,0)</f>
        <v>0</v>
      </c>
      <c r="BI960" s="37">
        <f>IF(Voorblad!$E$10=Rekenblad!BC960,Rekenblad!BA960,0)</f>
        <v>0</v>
      </c>
      <c r="BK960">
        <v>103</v>
      </c>
      <c r="BL960" s="37">
        <f>IF(Voorblad!$E$14=Rekenblad!$BL$865,Rekenblad!BD960,0)</f>
        <v>0</v>
      </c>
      <c r="BM960" s="37">
        <f>IF(Voorblad!$E$14=Rekenblad!$BL$865,Rekenblad!BE960,0)</f>
        <v>0</v>
      </c>
      <c r="BN960" s="37">
        <f>IF(Voorblad!$E$14=Rekenblad!$BL$865,Rekenblad!BF960,0)</f>
        <v>0</v>
      </c>
      <c r="BO960" s="37">
        <f>IF(Voorblad!$E$14=Rekenblad!$BL$865,Rekenblad!BG960,0)</f>
        <v>0</v>
      </c>
      <c r="BP960" s="37">
        <f>IF(Voorblad!$E$14=Rekenblad!$BL$865,Rekenblad!BH960,0)</f>
        <v>0</v>
      </c>
      <c r="BQ960" s="37">
        <f>IF(Voorblad!$E$14=Rekenblad!$BL$865,Rekenblad!BI960,0)</f>
        <v>0</v>
      </c>
    </row>
    <row r="961" spans="2:69" x14ac:dyDescent="0.25">
      <c r="B961">
        <f>'Data TREND'!$A$241</f>
        <v>104</v>
      </c>
      <c r="C961" s="37">
        <f>'Data TREND'!C241</f>
        <v>309.32315734993483</v>
      </c>
      <c r="D961" s="37">
        <f>'Data TREND'!D241</f>
        <v>455.61054932965828</v>
      </c>
      <c r="E961" s="37">
        <f>'Data TREND'!E241</f>
        <v>551.06280707736005</v>
      </c>
      <c r="F961" s="37">
        <f>'Data TREND'!F241</f>
        <v>1316.2300455237687</v>
      </c>
      <c r="G961" s="37">
        <f>'Data TREND'!G241</f>
        <v>29.744499568693797</v>
      </c>
      <c r="H961" s="37">
        <f>'Data TREND'!H241</f>
        <v>12.426804298367205</v>
      </c>
      <c r="J961" s="37">
        <f t="shared" si="703"/>
        <v>309.32315734993483</v>
      </c>
      <c r="K961" s="37">
        <f t="shared" si="704"/>
        <v>455.61054932965828</v>
      </c>
      <c r="L961" s="37">
        <f t="shared" si="705"/>
        <v>551.06280707736005</v>
      </c>
      <c r="M961" s="37">
        <f t="shared" si="706"/>
        <v>1316.2300455237687</v>
      </c>
      <c r="N961" s="37">
        <f t="shared" si="707"/>
        <v>29.744499568693797</v>
      </c>
      <c r="O961" s="37">
        <f t="shared" si="708"/>
        <v>12.426804298367205</v>
      </c>
      <c r="Q961">
        <f>'Data TREND'!$A$241</f>
        <v>104</v>
      </c>
      <c r="R961" s="37">
        <f>'Data TREND'!J241</f>
        <v>328.01786185497497</v>
      </c>
      <c r="S961" s="37">
        <f>'Data TREND'!K241</f>
        <v>455.06887713138622</v>
      </c>
      <c r="T961" s="37">
        <f>'Data TREND'!L241</f>
        <v>549.6983767674933</v>
      </c>
      <c r="U961" s="37">
        <f>'Data TREND'!M241</f>
        <v>1333.0009688304467</v>
      </c>
      <c r="V961" s="37">
        <f>'Data TREND'!N241</f>
        <v>29.271546632249269</v>
      </c>
      <c r="W961" s="37">
        <f>'Data TREND'!O241</f>
        <v>12.113685991841411</v>
      </c>
      <c r="Y961" s="37">
        <f t="shared" si="709"/>
        <v>0</v>
      </c>
      <c r="Z961" s="37">
        <f t="shared" si="710"/>
        <v>0</v>
      </c>
      <c r="AA961" s="37">
        <f t="shared" si="711"/>
        <v>0</v>
      </c>
      <c r="AB961" s="37">
        <f t="shared" si="712"/>
        <v>0</v>
      </c>
      <c r="AC961" s="37">
        <f t="shared" si="713"/>
        <v>0</v>
      </c>
      <c r="AD961" s="37">
        <f t="shared" si="714"/>
        <v>0</v>
      </c>
      <c r="AF961">
        <f>'Data TREND'!$A$241</f>
        <v>104</v>
      </c>
      <c r="AG961" s="37">
        <f>'Data TREND'!Q241</f>
        <v>364.02090978332262</v>
      </c>
      <c r="AH961" s="37">
        <f>'Data TREND'!R241</f>
        <v>454.31444809518666</v>
      </c>
      <c r="AI961" s="37">
        <f>'Data TREND'!S241</f>
        <v>549.47706584487196</v>
      </c>
      <c r="AJ961" s="37">
        <f>'Data TREND'!T241</f>
        <v>1368.118914572128</v>
      </c>
      <c r="AK961" s="37">
        <f>'Data TREND'!U241</f>
        <v>29.426604661457613</v>
      </c>
      <c r="AL961" s="37">
        <f>'Data TREND'!V241</f>
        <v>11.897087904815379</v>
      </c>
      <c r="AN961" s="37">
        <f t="shared" si="715"/>
        <v>0</v>
      </c>
      <c r="AO961" s="37">
        <f t="shared" si="716"/>
        <v>0</v>
      </c>
      <c r="AP961" s="37">
        <f t="shared" si="717"/>
        <v>0</v>
      </c>
      <c r="AQ961" s="37">
        <f t="shared" si="718"/>
        <v>0</v>
      </c>
      <c r="AR961" s="37">
        <f t="shared" si="719"/>
        <v>0</v>
      </c>
      <c r="AS961" s="37">
        <f t="shared" si="720"/>
        <v>0</v>
      </c>
      <c r="AU961">
        <v>104</v>
      </c>
      <c r="AV961" s="37">
        <f t="shared" si="721"/>
        <v>309.32315734993483</v>
      </c>
      <c r="AW961" s="37">
        <f t="shared" si="722"/>
        <v>455.61054932965828</v>
      </c>
      <c r="AX961" s="37">
        <f t="shared" si="723"/>
        <v>551.06280707736005</v>
      </c>
      <c r="AY961" s="37">
        <f t="shared" si="724"/>
        <v>1316.2300455237687</v>
      </c>
      <c r="AZ961" s="37">
        <f t="shared" si="725"/>
        <v>29.744499568693797</v>
      </c>
      <c r="BA961" s="37">
        <f t="shared" si="726"/>
        <v>12.426804298367205</v>
      </c>
      <c r="BC961">
        <v>104</v>
      </c>
      <c r="BD961" s="37">
        <f>IF(Voorblad!$E$10=Rekenblad!BC961,Rekenblad!AV961,0)</f>
        <v>0</v>
      </c>
      <c r="BE961" s="37">
        <f>IF(Voorblad!$E$10=Rekenblad!BC961,Rekenblad!AW961,0)</f>
        <v>0</v>
      </c>
      <c r="BF961" s="37">
        <f>IF(Voorblad!$E$10=Rekenblad!BC961,Rekenblad!AX961,0)</f>
        <v>0</v>
      </c>
      <c r="BG961" s="62">
        <f>IF(Voorblad!$E$10=Rekenblad!BC961,Rekenblad!AY961,0)</f>
        <v>0</v>
      </c>
      <c r="BH961" s="37">
        <f>IF(Voorblad!$E$10=Rekenblad!BC961,Rekenblad!AZ961,0)</f>
        <v>0</v>
      </c>
      <c r="BI961" s="37">
        <f>IF(Voorblad!$E$10=Rekenblad!BC961,Rekenblad!BA961,0)</f>
        <v>0</v>
      </c>
      <c r="BK961">
        <v>104</v>
      </c>
      <c r="BL961" s="37">
        <f>IF(Voorblad!$E$14=Rekenblad!$BL$865,Rekenblad!BD961,0)</f>
        <v>0</v>
      </c>
      <c r="BM961" s="37">
        <f>IF(Voorblad!$E$14=Rekenblad!$BL$865,Rekenblad!BE961,0)</f>
        <v>0</v>
      </c>
      <c r="BN961" s="37">
        <f>IF(Voorblad!$E$14=Rekenblad!$BL$865,Rekenblad!BF961,0)</f>
        <v>0</v>
      </c>
      <c r="BO961" s="37">
        <f>IF(Voorblad!$E$14=Rekenblad!$BL$865,Rekenblad!BG961,0)</f>
        <v>0</v>
      </c>
      <c r="BP961" s="37">
        <f>IF(Voorblad!$E$14=Rekenblad!$BL$865,Rekenblad!BH961,0)</f>
        <v>0</v>
      </c>
      <c r="BQ961" s="37">
        <f>IF(Voorblad!$E$14=Rekenblad!$BL$865,Rekenblad!BI961,0)</f>
        <v>0</v>
      </c>
    </row>
    <row r="962" spans="2:69" x14ac:dyDescent="0.25">
      <c r="B962">
        <f>'Data TREND'!$A$242</f>
        <v>105</v>
      </c>
      <c r="C962" s="37">
        <f>'Data TREND'!C242</f>
        <v>312.05473115184543</v>
      </c>
      <c r="D962" s="37">
        <f>'Data TREND'!D242</f>
        <v>459.83213844232591</v>
      </c>
      <c r="E962" s="37">
        <f>'Data TREND'!E242</f>
        <v>556.31481320760349</v>
      </c>
      <c r="F962" s="37">
        <f>'Data TREND'!F242</f>
        <v>1328.4387737911552</v>
      </c>
      <c r="G962" s="37">
        <f>'Data TREND'!G242</f>
        <v>29.641634241385614</v>
      </c>
      <c r="H962" s="37">
        <f>'Data TREND'!H242</f>
        <v>12.387562403035055</v>
      </c>
      <c r="J962" s="37">
        <f t="shared" si="703"/>
        <v>312.05473115184543</v>
      </c>
      <c r="K962" s="37">
        <f t="shared" si="704"/>
        <v>459.83213844232591</v>
      </c>
      <c r="L962" s="37">
        <f t="shared" si="705"/>
        <v>556.31481320760349</v>
      </c>
      <c r="M962" s="37">
        <f t="shared" si="706"/>
        <v>1328.4387737911552</v>
      </c>
      <c r="N962" s="37">
        <f t="shared" si="707"/>
        <v>29.641634241385614</v>
      </c>
      <c r="O962" s="37">
        <f t="shared" si="708"/>
        <v>12.387562403035055</v>
      </c>
      <c r="Q962">
        <f>'Data TREND'!$A$242</f>
        <v>105</v>
      </c>
      <c r="R962" s="37">
        <f>'Data TREND'!J242</f>
        <v>330.77333403901798</v>
      </c>
      <c r="S962" s="37">
        <f>'Data TREND'!K242</f>
        <v>459.27344804165887</v>
      </c>
      <c r="T962" s="37">
        <f>'Data TREND'!L242</f>
        <v>554.87765301948275</v>
      </c>
      <c r="U962" s="37">
        <f>'Data TREND'!M242</f>
        <v>1345.1433777924785</v>
      </c>
      <c r="V962" s="37">
        <f>'Data TREND'!N242</f>
        <v>29.114581721042445</v>
      </c>
      <c r="W962" s="37">
        <f>'Data TREND'!O242</f>
        <v>12.053016826773241</v>
      </c>
      <c r="Y962" s="37">
        <f t="shared" si="709"/>
        <v>0</v>
      </c>
      <c r="Z962" s="37">
        <f t="shared" si="710"/>
        <v>0</v>
      </c>
      <c r="AA962" s="37">
        <f t="shared" si="711"/>
        <v>0</v>
      </c>
      <c r="AB962" s="37">
        <f t="shared" si="712"/>
        <v>0</v>
      </c>
      <c r="AC962" s="37">
        <f t="shared" si="713"/>
        <v>0</v>
      </c>
      <c r="AD962" s="37">
        <f t="shared" si="714"/>
        <v>0</v>
      </c>
      <c r="AF962">
        <f>'Data TREND'!$A$242</f>
        <v>105</v>
      </c>
      <c r="AG962" s="37">
        <f>'Data TREND'!Q242</f>
        <v>366.96202793218004</v>
      </c>
      <c r="AH962" s="37">
        <f>'Data TREND'!R242</f>
        <v>458.49371080615879</v>
      </c>
      <c r="AI962" s="37">
        <f>'Data TREND'!S242</f>
        <v>554.66251732745093</v>
      </c>
      <c r="AJ962" s="37">
        <f>'Data TREND'!T242</f>
        <v>1380.4295104418998</v>
      </c>
      <c r="AK962" s="37">
        <f>'Data TREND'!U242</f>
        <v>29.231158094014472</v>
      </c>
      <c r="AL962" s="37">
        <f>'Data TREND'!V242</f>
        <v>11.815764959318626</v>
      </c>
      <c r="AN962" s="37">
        <f t="shared" si="715"/>
        <v>0</v>
      </c>
      <c r="AO962" s="37">
        <f t="shared" si="716"/>
        <v>0</v>
      </c>
      <c r="AP962" s="37">
        <f t="shared" si="717"/>
        <v>0</v>
      </c>
      <c r="AQ962" s="37">
        <f t="shared" si="718"/>
        <v>0</v>
      </c>
      <c r="AR962" s="37">
        <f t="shared" si="719"/>
        <v>0</v>
      </c>
      <c r="AS962" s="37">
        <f t="shared" si="720"/>
        <v>0</v>
      </c>
      <c r="AU962">
        <v>105</v>
      </c>
      <c r="AV962" s="37">
        <f t="shared" si="721"/>
        <v>312.05473115184543</v>
      </c>
      <c r="AW962" s="37">
        <f t="shared" si="722"/>
        <v>459.83213844232591</v>
      </c>
      <c r="AX962" s="37">
        <f t="shared" si="723"/>
        <v>556.31481320760349</v>
      </c>
      <c r="AY962" s="37">
        <f t="shared" si="724"/>
        <v>1328.4387737911552</v>
      </c>
      <c r="AZ962" s="37">
        <f t="shared" si="725"/>
        <v>29.641634241385614</v>
      </c>
      <c r="BA962" s="37">
        <f t="shared" si="726"/>
        <v>12.387562403035055</v>
      </c>
      <c r="BC962">
        <v>105</v>
      </c>
      <c r="BD962" s="37">
        <f>IF(Voorblad!$E$10=Rekenblad!BC962,Rekenblad!AV962,0)</f>
        <v>0</v>
      </c>
      <c r="BE962" s="37">
        <f>IF(Voorblad!$E$10=Rekenblad!BC962,Rekenblad!AW962,0)</f>
        <v>0</v>
      </c>
      <c r="BF962" s="37">
        <f>IF(Voorblad!$E$10=Rekenblad!BC962,Rekenblad!AX962,0)</f>
        <v>0</v>
      </c>
      <c r="BG962" s="62">
        <f>IF(Voorblad!$E$10=Rekenblad!BC962,Rekenblad!AY962,0)</f>
        <v>0</v>
      </c>
      <c r="BH962" s="37">
        <f>IF(Voorblad!$E$10=Rekenblad!BC962,Rekenblad!AZ962,0)</f>
        <v>0</v>
      </c>
      <c r="BI962" s="37">
        <f>IF(Voorblad!$E$10=Rekenblad!BC962,Rekenblad!BA962,0)</f>
        <v>0</v>
      </c>
      <c r="BK962">
        <v>105</v>
      </c>
      <c r="BL962" s="37">
        <f>IF(Voorblad!$E$14=Rekenblad!$BL$865,Rekenblad!BD962,0)</f>
        <v>0</v>
      </c>
      <c r="BM962" s="37">
        <f>IF(Voorblad!$E$14=Rekenblad!$BL$865,Rekenblad!BE962,0)</f>
        <v>0</v>
      </c>
      <c r="BN962" s="37">
        <f>IF(Voorblad!$E$14=Rekenblad!$BL$865,Rekenblad!BF962,0)</f>
        <v>0</v>
      </c>
      <c r="BO962" s="37">
        <f>IF(Voorblad!$E$14=Rekenblad!$BL$865,Rekenblad!BG962,0)</f>
        <v>0</v>
      </c>
      <c r="BP962" s="37">
        <f>IF(Voorblad!$E$14=Rekenblad!$BL$865,Rekenblad!BH962,0)</f>
        <v>0</v>
      </c>
      <c r="BQ962" s="37">
        <f>IF(Voorblad!$E$14=Rekenblad!$BL$865,Rekenblad!BI962,0)</f>
        <v>0</v>
      </c>
    </row>
    <row r="963" spans="2:69" x14ac:dyDescent="0.25">
      <c r="B963">
        <f>'Data TREND'!$A$243</f>
        <v>106</v>
      </c>
      <c r="C963" s="37">
        <f>'Data TREND'!C243</f>
        <v>314.78630495375603</v>
      </c>
      <c r="D963" s="37">
        <f>'Data TREND'!D243</f>
        <v>464.0537275549936</v>
      </c>
      <c r="E963" s="37">
        <f>'Data TREND'!E243</f>
        <v>561.56681933784716</v>
      </c>
      <c r="F963" s="37">
        <f>'Data TREND'!F243</f>
        <v>1340.6475020585422</v>
      </c>
      <c r="G963" s="37">
        <f>'Data TREND'!G243</f>
        <v>29.538768914077426</v>
      </c>
      <c r="H963" s="37">
        <f>'Data TREND'!H243</f>
        <v>12.348320507702903</v>
      </c>
      <c r="J963" s="37">
        <f t="shared" si="703"/>
        <v>314.78630495375603</v>
      </c>
      <c r="K963" s="37">
        <f t="shared" si="704"/>
        <v>464.0537275549936</v>
      </c>
      <c r="L963" s="37">
        <f t="shared" si="705"/>
        <v>561.56681933784716</v>
      </c>
      <c r="M963" s="37">
        <f t="shared" si="706"/>
        <v>1340.6475020585422</v>
      </c>
      <c r="N963" s="37">
        <f t="shared" si="707"/>
        <v>29.538768914077426</v>
      </c>
      <c r="O963" s="37">
        <f t="shared" si="708"/>
        <v>12.348320507702903</v>
      </c>
      <c r="Q963">
        <f>'Data TREND'!$A$243</f>
        <v>106</v>
      </c>
      <c r="R963" s="37">
        <f>'Data TREND'!J243</f>
        <v>333.528806223061</v>
      </c>
      <c r="S963" s="37">
        <f>'Data TREND'!K243</f>
        <v>463.47801895193163</v>
      </c>
      <c r="T963" s="37">
        <f>'Data TREND'!L243</f>
        <v>560.0569292714722</v>
      </c>
      <c r="U963" s="37">
        <f>'Data TREND'!M243</f>
        <v>1357.2857867545104</v>
      </c>
      <c r="V963" s="37">
        <f>'Data TREND'!N243</f>
        <v>28.957616809835621</v>
      </c>
      <c r="W963" s="37">
        <f>'Data TREND'!O243</f>
        <v>11.992347661705072</v>
      </c>
      <c r="Y963" s="37">
        <f t="shared" si="709"/>
        <v>0</v>
      </c>
      <c r="Z963" s="37">
        <f t="shared" si="710"/>
        <v>0</v>
      </c>
      <c r="AA963" s="37">
        <f t="shared" si="711"/>
        <v>0</v>
      </c>
      <c r="AB963" s="37">
        <f t="shared" si="712"/>
        <v>0</v>
      </c>
      <c r="AC963" s="37">
        <f t="shared" si="713"/>
        <v>0</v>
      </c>
      <c r="AD963" s="37">
        <f t="shared" si="714"/>
        <v>0</v>
      </c>
      <c r="AF963">
        <f>'Data TREND'!$A$243</f>
        <v>106</v>
      </c>
      <c r="AG963" s="37">
        <f>'Data TREND'!Q243</f>
        <v>369.90314608103756</v>
      </c>
      <c r="AH963" s="37">
        <f>'Data TREND'!R243</f>
        <v>462.67297351713091</v>
      </c>
      <c r="AI963" s="37">
        <f>'Data TREND'!S243</f>
        <v>559.8479688100299</v>
      </c>
      <c r="AJ963" s="37">
        <f>'Data TREND'!T243</f>
        <v>1392.7401063116715</v>
      </c>
      <c r="AK963" s="37">
        <f>'Data TREND'!U243</f>
        <v>29.03571152657133</v>
      </c>
      <c r="AL963" s="37">
        <f>'Data TREND'!V243</f>
        <v>11.734442013821873</v>
      </c>
      <c r="AN963" s="37">
        <f t="shared" si="715"/>
        <v>0</v>
      </c>
      <c r="AO963" s="37">
        <f t="shared" si="716"/>
        <v>0</v>
      </c>
      <c r="AP963" s="37">
        <f t="shared" si="717"/>
        <v>0</v>
      </c>
      <c r="AQ963" s="37">
        <f t="shared" si="718"/>
        <v>0</v>
      </c>
      <c r="AR963" s="37">
        <f t="shared" si="719"/>
        <v>0</v>
      </c>
      <c r="AS963" s="37">
        <f t="shared" si="720"/>
        <v>0</v>
      </c>
      <c r="AU963">
        <v>106</v>
      </c>
      <c r="AV963" s="37">
        <f t="shared" si="721"/>
        <v>314.78630495375603</v>
      </c>
      <c r="AW963" s="37">
        <f t="shared" si="722"/>
        <v>464.0537275549936</v>
      </c>
      <c r="AX963" s="37">
        <f t="shared" si="723"/>
        <v>561.56681933784716</v>
      </c>
      <c r="AY963" s="37">
        <f t="shared" si="724"/>
        <v>1340.6475020585422</v>
      </c>
      <c r="AZ963" s="37">
        <f t="shared" si="725"/>
        <v>29.538768914077426</v>
      </c>
      <c r="BA963" s="37">
        <f t="shared" si="726"/>
        <v>12.348320507702903</v>
      </c>
      <c r="BC963">
        <v>106</v>
      </c>
      <c r="BD963" s="37">
        <f>IF(Voorblad!$E$10=Rekenblad!BC963,Rekenblad!AV963,0)</f>
        <v>0</v>
      </c>
      <c r="BE963" s="37">
        <f>IF(Voorblad!$E$10=Rekenblad!BC963,Rekenblad!AW963,0)</f>
        <v>0</v>
      </c>
      <c r="BF963" s="37">
        <f>IF(Voorblad!$E$10=Rekenblad!BC963,Rekenblad!AX963,0)</f>
        <v>0</v>
      </c>
      <c r="BG963" s="62">
        <f>IF(Voorblad!$E$10=Rekenblad!BC963,Rekenblad!AY963,0)</f>
        <v>0</v>
      </c>
      <c r="BH963" s="37">
        <f>IF(Voorblad!$E$10=Rekenblad!BC963,Rekenblad!AZ963,0)</f>
        <v>0</v>
      </c>
      <c r="BI963" s="37">
        <f>IF(Voorblad!$E$10=Rekenblad!BC963,Rekenblad!BA963,0)</f>
        <v>0</v>
      </c>
      <c r="BK963">
        <v>106</v>
      </c>
      <c r="BL963" s="37">
        <f>IF(Voorblad!$E$14=Rekenblad!$BL$865,Rekenblad!BD963,0)</f>
        <v>0</v>
      </c>
      <c r="BM963" s="37">
        <f>IF(Voorblad!$E$14=Rekenblad!$BL$865,Rekenblad!BE963,0)</f>
        <v>0</v>
      </c>
      <c r="BN963" s="37">
        <f>IF(Voorblad!$E$14=Rekenblad!$BL$865,Rekenblad!BF963,0)</f>
        <v>0</v>
      </c>
      <c r="BO963" s="37">
        <f>IF(Voorblad!$E$14=Rekenblad!$BL$865,Rekenblad!BG963,0)</f>
        <v>0</v>
      </c>
      <c r="BP963" s="37">
        <f>IF(Voorblad!$E$14=Rekenblad!$BL$865,Rekenblad!BH963,0)</f>
        <v>0</v>
      </c>
      <c r="BQ963" s="37">
        <f>IF(Voorblad!$E$14=Rekenblad!$BL$865,Rekenblad!BI963,0)</f>
        <v>0</v>
      </c>
    </row>
    <row r="964" spans="2:69" x14ac:dyDescent="0.25">
      <c r="B964">
        <f>'Data TREND'!$A$244</f>
        <v>107</v>
      </c>
      <c r="C964" s="37">
        <f>'Data TREND'!C244</f>
        <v>317.51787875566663</v>
      </c>
      <c r="D964" s="37">
        <f>'Data TREND'!D244</f>
        <v>468.27531666766129</v>
      </c>
      <c r="E964" s="37">
        <f>'Data TREND'!E244</f>
        <v>566.81882546809061</v>
      </c>
      <c r="F964" s="37">
        <f>'Data TREND'!F244</f>
        <v>1352.8562303259287</v>
      </c>
      <c r="G964" s="37">
        <f>'Data TREND'!G244</f>
        <v>29.435903586769239</v>
      </c>
      <c r="H964" s="37">
        <f>'Data TREND'!H244</f>
        <v>12.309078612370751</v>
      </c>
      <c r="J964" s="37">
        <f t="shared" si="703"/>
        <v>317.51787875566663</v>
      </c>
      <c r="K964" s="37">
        <f t="shared" si="704"/>
        <v>468.27531666766129</v>
      </c>
      <c r="L964" s="37">
        <f t="shared" si="705"/>
        <v>566.81882546809061</v>
      </c>
      <c r="M964" s="37">
        <f t="shared" si="706"/>
        <v>1352.8562303259287</v>
      </c>
      <c r="N964" s="37">
        <f t="shared" si="707"/>
        <v>29.435903586769239</v>
      </c>
      <c r="O964" s="37">
        <f t="shared" si="708"/>
        <v>12.309078612370751</v>
      </c>
      <c r="Q964">
        <f>'Data TREND'!$A$244</f>
        <v>107</v>
      </c>
      <c r="R964" s="37">
        <f>'Data TREND'!J244</f>
        <v>336.28427840710401</v>
      </c>
      <c r="S964" s="37">
        <f>'Data TREND'!K244</f>
        <v>467.68258986220428</v>
      </c>
      <c r="T964" s="37">
        <f>'Data TREND'!L244</f>
        <v>565.23620552346165</v>
      </c>
      <c r="U964" s="37">
        <f>'Data TREND'!M244</f>
        <v>1369.4281957165422</v>
      </c>
      <c r="V964" s="37">
        <f>'Data TREND'!N244</f>
        <v>28.800651898628796</v>
      </c>
      <c r="W964" s="37">
        <f>'Data TREND'!O244</f>
        <v>11.931678496636902</v>
      </c>
      <c r="Y964" s="37">
        <f t="shared" si="709"/>
        <v>0</v>
      </c>
      <c r="Z964" s="37">
        <f t="shared" si="710"/>
        <v>0</v>
      </c>
      <c r="AA964" s="37">
        <f t="shared" si="711"/>
        <v>0</v>
      </c>
      <c r="AB964" s="37">
        <f t="shared" si="712"/>
        <v>0</v>
      </c>
      <c r="AC964" s="37">
        <f t="shared" si="713"/>
        <v>0</v>
      </c>
      <c r="AD964" s="37">
        <f t="shared" si="714"/>
        <v>0</v>
      </c>
      <c r="AF964">
        <f>'Data TREND'!$A$244</f>
        <v>107</v>
      </c>
      <c r="AG964" s="37">
        <f>'Data TREND'!Q244</f>
        <v>372.84426422989497</v>
      </c>
      <c r="AH964" s="37">
        <f>'Data TREND'!R244</f>
        <v>466.85223622810304</v>
      </c>
      <c r="AI964" s="37">
        <f>'Data TREND'!S244</f>
        <v>565.03342029260887</v>
      </c>
      <c r="AJ964" s="37">
        <f>'Data TREND'!T244</f>
        <v>1405.0507021814433</v>
      </c>
      <c r="AK964" s="37">
        <f>'Data TREND'!U244</f>
        <v>28.840264959128184</v>
      </c>
      <c r="AL964" s="37">
        <f>'Data TREND'!V244</f>
        <v>11.65311906832512</v>
      </c>
      <c r="AN964" s="37">
        <f t="shared" si="715"/>
        <v>0</v>
      </c>
      <c r="AO964" s="37">
        <f t="shared" si="716"/>
        <v>0</v>
      </c>
      <c r="AP964" s="37">
        <f t="shared" si="717"/>
        <v>0</v>
      </c>
      <c r="AQ964" s="37">
        <f t="shared" si="718"/>
        <v>0</v>
      </c>
      <c r="AR964" s="37">
        <f t="shared" si="719"/>
        <v>0</v>
      </c>
      <c r="AS964" s="37">
        <f t="shared" si="720"/>
        <v>0</v>
      </c>
      <c r="AU964">
        <v>107</v>
      </c>
      <c r="AV964" s="37">
        <f t="shared" si="721"/>
        <v>317.51787875566663</v>
      </c>
      <c r="AW964" s="37">
        <f t="shared" si="722"/>
        <v>468.27531666766129</v>
      </c>
      <c r="AX964" s="37">
        <f t="shared" si="723"/>
        <v>566.81882546809061</v>
      </c>
      <c r="AY964" s="37">
        <f t="shared" si="724"/>
        <v>1352.8562303259287</v>
      </c>
      <c r="AZ964" s="37">
        <f t="shared" si="725"/>
        <v>29.435903586769239</v>
      </c>
      <c r="BA964" s="37">
        <f t="shared" si="726"/>
        <v>12.309078612370751</v>
      </c>
      <c r="BC964">
        <v>107</v>
      </c>
      <c r="BD964" s="37">
        <f>IF(Voorblad!$E$10=Rekenblad!BC964,Rekenblad!AV964,0)</f>
        <v>0</v>
      </c>
      <c r="BE964" s="37">
        <f>IF(Voorblad!$E$10=Rekenblad!BC964,Rekenblad!AW964,0)</f>
        <v>0</v>
      </c>
      <c r="BF964" s="37">
        <f>IF(Voorblad!$E$10=Rekenblad!BC964,Rekenblad!AX964,0)</f>
        <v>0</v>
      </c>
      <c r="BG964" s="62">
        <f>IF(Voorblad!$E$10=Rekenblad!BC964,Rekenblad!AY964,0)</f>
        <v>0</v>
      </c>
      <c r="BH964" s="37">
        <f>IF(Voorblad!$E$10=Rekenblad!BC964,Rekenblad!AZ964,0)</f>
        <v>0</v>
      </c>
      <c r="BI964" s="37">
        <f>IF(Voorblad!$E$10=Rekenblad!BC964,Rekenblad!BA964,0)</f>
        <v>0</v>
      </c>
      <c r="BK964">
        <v>107</v>
      </c>
      <c r="BL964" s="37">
        <f>IF(Voorblad!$E$14=Rekenblad!$BL$865,Rekenblad!BD964,0)</f>
        <v>0</v>
      </c>
      <c r="BM964" s="37">
        <f>IF(Voorblad!$E$14=Rekenblad!$BL$865,Rekenblad!BE964,0)</f>
        <v>0</v>
      </c>
      <c r="BN964" s="37">
        <f>IF(Voorblad!$E$14=Rekenblad!$BL$865,Rekenblad!BF964,0)</f>
        <v>0</v>
      </c>
      <c r="BO964" s="37">
        <f>IF(Voorblad!$E$14=Rekenblad!$BL$865,Rekenblad!BG964,0)</f>
        <v>0</v>
      </c>
      <c r="BP964" s="37">
        <f>IF(Voorblad!$E$14=Rekenblad!$BL$865,Rekenblad!BH964,0)</f>
        <v>0</v>
      </c>
      <c r="BQ964" s="37">
        <f>IF(Voorblad!$E$14=Rekenblad!$BL$865,Rekenblad!BI964,0)</f>
        <v>0</v>
      </c>
    </row>
    <row r="965" spans="2:69" x14ac:dyDescent="0.25">
      <c r="B965">
        <f>'Data TREND'!$A$245</f>
        <v>108</v>
      </c>
      <c r="C965" s="37">
        <f>'Data TREND'!C245</f>
        <v>320.24945255757723</v>
      </c>
      <c r="D965" s="37">
        <f>'Data TREND'!D245</f>
        <v>472.49690578032892</v>
      </c>
      <c r="E965" s="37">
        <f>'Data TREND'!E245</f>
        <v>572.07083159833428</v>
      </c>
      <c r="F965" s="37">
        <f>'Data TREND'!F245</f>
        <v>1365.0649585933156</v>
      </c>
      <c r="G965" s="37">
        <f>'Data TREND'!G245</f>
        <v>29.333038259461055</v>
      </c>
      <c r="H965" s="37">
        <f>'Data TREND'!H245</f>
        <v>12.269836717038601</v>
      </c>
      <c r="J965" s="37">
        <f t="shared" si="703"/>
        <v>320.24945255757723</v>
      </c>
      <c r="K965" s="37">
        <f t="shared" si="704"/>
        <v>472.49690578032892</v>
      </c>
      <c r="L965" s="37">
        <f t="shared" si="705"/>
        <v>572.07083159833428</v>
      </c>
      <c r="M965" s="37">
        <f t="shared" si="706"/>
        <v>1365.0649585933156</v>
      </c>
      <c r="N965" s="37">
        <f t="shared" si="707"/>
        <v>29.333038259461055</v>
      </c>
      <c r="O965" s="37">
        <f t="shared" si="708"/>
        <v>12.269836717038601</v>
      </c>
      <c r="Q965">
        <f>'Data TREND'!$A$245</f>
        <v>108</v>
      </c>
      <c r="R965" s="37">
        <f>'Data TREND'!J245</f>
        <v>339.03975059114703</v>
      </c>
      <c r="S965" s="37">
        <f>'Data TREND'!K245</f>
        <v>471.88716077247705</v>
      </c>
      <c r="T965" s="37">
        <f>'Data TREND'!L245</f>
        <v>570.41548177545087</v>
      </c>
      <c r="U965" s="37">
        <f>'Data TREND'!M245</f>
        <v>1381.570604678574</v>
      </c>
      <c r="V965" s="37">
        <f>'Data TREND'!N245</f>
        <v>28.643686987421972</v>
      </c>
      <c r="W965" s="37">
        <f>'Data TREND'!O245</f>
        <v>11.871009331568732</v>
      </c>
      <c r="Y965" s="37">
        <f t="shared" si="709"/>
        <v>0</v>
      </c>
      <c r="Z965" s="37">
        <f t="shared" si="710"/>
        <v>0</v>
      </c>
      <c r="AA965" s="37">
        <f t="shared" si="711"/>
        <v>0</v>
      </c>
      <c r="AB965" s="37">
        <f t="shared" si="712"/>
        <v>0</v>
      </c>
      <c r="AC965" s="37">
        <f t="shared" si="713"/>
        <v>0</v>
      </c>
      <c r="AD965" s="37">
        <f t="shared" si="714"/>
        <v>0</v>
      </c>
      <c r="AF965">
        <f>'Data TREND'!$A$245</f>
        <v>108</v>
      </c>
      <c r="AG965" s="37">
        <f>'Data TREND'!Q245</f>
        <v>375.78538237875239</v>
      </c>
      <c r="AH965" s="37">
        <f>'Data TREND'!R245</f>
        <v>471.03149893907516</v>
      </c>
      <c r="AI965" s="37">
        <f>'Data TREND'!S245</f>
        <v>570.21887177518784</v>
      </c>
      <c r="AJ965" s="37">
        <f>'Data TREND'!T245</f>
        <v>1417.361298051215</v>
      </c>
      <c r="AK965" s="37">
        <f>'Data TREND'!U245</f>
        <v>28.644818391685043</v>
      </c>
      <c r="AL965" s="37">
        <f>'Data TREND'!V245</f>
        <v>11.571796122828367</v>
      </c>
      <c r="AN965" s="37">
        <f t="shared" si="715"/>
        <v>0</v>
      </c>
      <c r="AO965" s="37">
        <f t="shared" si="716"/>
        <v>0</v>
      </c>
      <c r="AP965" s="37">
        <f t="shared" si="717"/>
        <v>0</v>
      </c>
      <c r="AQ965" s="37">
        <f t="shared" si="718"/>
        <v>0</v>
      </c>
      <c r="AR965" s="37">
        <f t="shared" si="719"/>
        <v>0</v>
      </c>
      <c r="AS965" s="37">
        <f t="shared" si="720"/>
        <v>0</v>
      </c>
      <c r="AU965">
        <v>108</v>
      </c>
      <c r="AV965" s="37">
        <f t="shared" si="721"/>
        <v>320.24945255757723</v>
      </c>
      <c r="AW965" s="37">
        <f t="shared" si="722"/>
        <v>472.49690578032892</v>
      </c>
      <c r="AX965" s="37">
        <f t="shared" si="723"/>
        <v>572.07083159833428</v>
      </c>
      <c r="AY965" s="37">
        <f t="shared" si="724"/>
        <v>1365.0649585933156</v>
      </c>
      <c r="AZ965" s="37">
        <f t="shared" si="725"/>
        <v>29.333038259461055</v>
      </c>
      <c r="BA965" s="37">
        <f t="shared" si="726"/>
        <v>12.269836717038601</v>
      </c>
      <c r="BC965">
        <v>108</v>
      </c>
      <c r="BD965" s="37">
        <f>IF(Voorblad!$E$10=Rekenblad!BC965,Rekenblad!AV965,0)</f>
        <v>0</v>
      </c>
      <c r="BE965" s="37">
        <f>IF(Voorblad!$E$10=Rekenblad!BC965,Rekenblad!AW965,0)</f>
        <v>0</v>
      </c>
      <c r="BF965" s="37">
        <f>IF(Voorblad!$E$10=Rekenblad!BC965,Rekenblad!AX965,0)</f>
        <v>0</v>
      </c>
      <c r="BG965" s="62">
        <f>IF(Voorblad!$E$10=Rekenblad!BC965,Rekenblad!AY965,0)</f>
        <v>0</v>
      </c>
      <c r="BH965" s="37">
        <f>IF(Voorblad!$E$10=Rekenblad!BC965,Rekenblad!AZ965,0)</f>
        <v>0</v>
      </c>
      <c r="BI965" s="37">
        <f>IF(Voorblad!$E$10=Rekenblad!BC965,Rekenblad!BA965,0)</f>
        <v>0</v>
      </c>
      <c r="BK965">
        <v>108</v>
      </c>
      <c r="BL965" s="37">
        <f>IF(Voorblad!$E$14=Rekenblad!$BL$865,Rekenblad!BD965,0)</f>
        <v>0</v>
      </c>
      <c r="BM965" s="37">
        <f>IF(Voorblad!$E$14=Rekenblad!$BL$865,Rekenblad!BE965,0)</f>
        <v>0</v>
      </c>
      <c r="BN965" s="37">
        <f>IF(Voorblad!$E$14=Rekenblad!$BL$865,Rekenblad!BF965,0)</f>
        <v>0</v>
      </c>
      <c r="BO965" s="37">
        <f>IF(Voorblad!$E$14=Rekenblad!$BL$865,Rekenblad!BG965,0)</f>
        <v>0</v>
      </c>
      <c r="BP965" s="37">
        <f>IF(Voorblad!$E$14=Rekenblad!$BL$865,Rekenblad!BH965,0)</f>
        <v>0</v>
      </c>
      <c r="BQ965" s="37">
        <f>IF(Voorblad!$E$14=Rekenblad!$BL$865,Rekenblad!BI965,0)</f>
        <v>0</v>
      </c>
    </row>
    <row r="966" spans="2:69" x14ac:dyDescent="0.25">
      <c r="B966">
        <f>'Data TREND'!$A$246</f>
        <v>109</v>
      </c>
      <c r="C966" s="37">
        <f>'Data TREND'!C246</f>
        <v>322.98102635948783</v>
      </c>
      <c r="D966" s="37">
        <f>'Data TREND'!D246</f>
        <v>476.7184948929966</v>
      </c>
      <c r="E966" s="37">
        <f>'Data TREND'!E246</f>
        <v>577.32283772857772</v>
      </c>
      <c r="F966" s="37">
        <f>'Data TREND'!F246</f>
        <v>1377.2736868607021</v>
      </c>
      <c r="G966" s="37">
        <f>'Data TREND'!G246</f>
        <v>29.230172932152868</v>
      </c>
      <c r="H966" s="37">
        <f>'Data TREND'!H246</f>
        <v>12.230594821706449</v>
      </c>
      <c r="J966" s="37">
        <f t="shared" si="703"/>
        <v>322.98102635948783</v>
      </c>
      <c r="K966" s="37">
        <f t="shared" si="704"/>
        <v>476.7184948929966</v>
      </c>
      <c r="L966" s="37">
        <f t="shared" si="705"/>
        <v>577.32283772857772</v>
      </c>
      <c r="M966" s="37">
        <f t="shared" si="706"/>
        <v>1377.2736868607021</v>
      </c>
      <c r="N966" s="37">
        <f t="shared" si="707"/>
        <v>29.230172932152868</v>
      </c>
      <c r="O966" s="37">
        <f t="shared" si="708"/>
        <v>12.230594821706449</v>
      </c>
      <c r="Q966">
        <f>'Data TREND'!$A$246</f>
        <v>109</v>
      </c>
      <c r="R966" s="37">
        <f>'Data TREND'!J246</f>
        <v>341.79522277519004</v>
      </c>
      <c r="S966" s="37">
        <f>'Data TREND'!K246</f>
        <v>476.09173168274981</v>
      </c>
      <c r="T966" s="37">
        <f>'Data TREND'!L246</f>
        <v>575.59475802744032</v>
      </c>
      <c r="U966" s="37">
        <f>'Data TREND'!M246</f>
        <v>1393.7130136406058</v>
      </c>
      <c r="V966" s="37">
        <f>'Data TREND'!N246</f>
        <v>28.486722076215148</v>
      </c>
      <c r="W966" s="37">
        <f>'Data TREND'!O246</f>
        <v>11.810340166500563</v>
      </c>
      <c r="Y966" s="37">
        <f t="shared" si="709"/>
        <v>0</v>
      </c>
      <c r="Z966" s="37">
        <f t="shared" si="710"/>
        <v>0</v>
      </c>
      <c r="AA966" s="37">
        <f t="shared" si="711"/>
        <v>0</v>
      </c>
      <c r="AB966" s="37">
        <f t="shared" si="712"/>
        <v>0</v>
      </c>
      <c r="AC966" s="37">
        <f t="shared" si="713"/>
        <v>0</v>
      </c>
      <c r="AD966" s="37">
        <f t="shared" si="714"/>
        <v>0</v>
      </c>
      <c r="AF966">
        <f>'Data TREND'!$A$246</f>
        <v>109</v>
      </c>
      <c r="AG966" s="37">
        <f>'Data TREND'!Q246</f>
        <v>378.72650052760991</v>
      </c>
      <c r="AH966" s="37">
        <f>'Data TREND'!R246</f>
        <v>475.21076165004729</v>
      </c>
      <c r="AI966" s="37">
        <f>'Data TREND'!S246</f>
        <v>575.4043232577668</v>
      </c>
      <c r="AJ966" s="37">
        <f>'Data TREND'!T246</f>
        <v>1429.6718939209868</v>
      </c>
      <c r="AK966" s="37">
        <f>'Data TREND'!U246</f>
        <v>28.449371824241901</v>
      </c>
      <c r="AL966" s="37">
        <f>'Data TREND'!V246</f>
        <v>11.490473177331614</v>
      </c>
      <c r="AN966" s="37">
        <f t="shared" si="715"/>
        <v>0</v>
      </c>
      <c r="AO966" s="37">
        <f t="shared" si="716"/>
        <v>0</v>
      </c>
      <c r="AP966" s="37">
        <f t="shared" si="717"/>
        <v>0</v>
      </c>
      <c r="AQ966" s="37">
        <f t="shared" si="718"/>
        <v>0</v>
      </c>
      <c r="AR966" s="37">
        <f t="shared" si="719"/>
        <v>0</v>
      </c>
      <c r="AS966" s="37">
        <f t="shared" si="720"/>
        <v>0</v>
      </c>
      <c r="AU966">
        <v>109</v>
      </c>
      <c r="AV966" s="37">
        <f t="shared" si="721"/>
        <v>322.98102635948783</v>
      </c>
      <c r="AW966" s="37">
        <f t="shared" si="722"/>
        <v>476.7184948929966</v>
      </c>
      <c r="AX966" s="37">
        <f t="shared" si="723"/>
        <v>577.32283772857772</v>
      </c>
      <c r="AY966" s="37">
        <f t="shared" si="724"/>
        <v>1377.2736868607021</v>
      </c>
      <c r="AZ966" s="37">
        <f t="shared" si="725"/>
        <v>29.230172932152868</v>
      </c>
      <c r="BA966" s="37">
        <f t="shared" si="726"/>
        <v>12.230594821706449</v>
      </c>
      <c r="BC966">
        <v>109</v>
      </c>
      <c r="BD966" s="37">
        <f>IF(Voorblad!$E$10=Rekenblad!BC966,Rekenblad!AV966,0)</f>
        <v>0</v>
      </c>
      <c r="BE966" s="37">
        <f>IF(Voorblad!$E$10=Rekenblad!BC966,Rekenblad!AW966,0)</f>
        <v>0</v>
      </c>
      <c r="BF966" s="37">
        <f>IF(Voorblad!$E$10=Rekenblad!BC966,Rekenblad!AX966,0)</f>
        <v>0</v>
      </c>
      <c r="BG966" s="62">
        <f>IF(Voorblad!$E$10=Rekenblad!BC966,Rekenblad!AY966,0)</f>
        <v>0</v>
      </c>
      <c r="BH966" s="37">
        <f>IF(Voorblad!$E$10=Rekenblad!BC966,Rekenblad!AZ966,0)</f>
        <v>0</v>
      </c>
      <c r="BI966" s="37">
        <f>IF(Voorblad!$E$10=Rekenblad!BC966,Rekenblad!BA966,0)</f>
        <v>0</v>
      </c>
      <c r="BK966">
        <v>109</v>
      </c>
      <c r="BL966" s="37">
        <f>IF(Voorblad!$E$14=Rekenblad!$BL$865,Rekenblad!BD966,0)</f>
        <v>0</v>
      </c>
      <c r="BM966" s="37">
        <f>IF(Voorblad!$E$14=Rekenblad!$BL$865,Rekenblad!BE966,0)</f>
        <v>0</v>
      </c>
      <c r="BN966" s="37">
        <f>IF(Voorblad!$E$14=Rekenblad!$BL$865,Rekenblad!BF966,0)</f>
        <v>0</v>
      </c>
      <c r="BO966" s="37">
        <f>IF(Voorblad!$E$14=Rekenblad!$BL$865,Rekenblad!BG966,0)</f>
        <v>0</v>
      </c>
      <c r="BP966" s="37">
        <f>IF(Voorblad!$E$14=Rekenblad!$BL$865,Rekenblad!BH966,0)</f>
        <v>0</v>
      </c>
      <c r="BQ966" s="37">
        <f>IF(Voorblad!$E$14=Rekenblad!$BL$865,Rekenblad!BI966,0)</f>
        <v>0</v>
      </c>
    </row>
    <row r="967" spans="2:69" x14ac:dyDescent="0.25">
      <c r="B967">
        <f>'Data TREND'!$A$247</f>
        <v>110</v>
      </c>
      <c r="C967" s="37">
        <f>'Data TREND'!C247</f>
        <v>325.71260016139843</v>
      </c>
      <c r="D967" s="37">
        <f>'Data TREND'!D247</f>
        <v>480.94008400566423</v>
      </c>
      <c r="E967" s="37">
        <f>'Data TREND'!E247</f>
        <v>582.5748438588214</v>
      </c>
      <c r="F967" s="37">
        <f>'Data TREND'!F247</f>
        <v>1389.4824151280891</v>
      </c>
      <c r="G967" s="37">
        <f>'Data TREND'!G247</f>
        <v>29.127307604844681</v>
      </c>
      <c r="H967" s="37">
        <f>'Data TREND'!H247</f>
        <v>12.191352926374297</v>
      </c>
      <c r="J967" s="37">
        <f t="shared" si="703"/>
        <v>325.71260016139843</v>
      </c>
      <c r="K967" s="37">
        <f t="shared" si="704"/>
        <v>480.94008400566423</v>
      </c>
      <c r="L967" s="37">
        <f t="shared" si="705"/>
        <v>582.5748438588214</v>
      </c>
      <c r="M967" s="37">
        <f t="shared" si="706"/>
        <v>1389.4824151280891</v>
      </c>
      <c r="N967" s="37">
        <f t="shared" si="707"/>
        <v>29.127307604844681</v>
      </c>
      <c r="O967" s="37">
        <f t="shared" si="708"/>
        <v>12.191352926374297</v>
      </c>
      <c r="Q967">
        <f>'Data TREND'!$A$247</f>
        <v>110</v>
      </c>
      <c r="R967" s="37">
        <f>'Data TREND'!J247</f>
        <v>344.55069495923306</v>
      </c>
      <c r="S967" s="37">
        <f>'Data TREND'!K247</f>
        <v>480.29630259302246</v>
      </c>
      <c r="T967" s="37">
        <f>'Data TREND'!L247</f>
        <v>580.77403427942977</v>
      </c>
      <c r="U967" s="37">
        <f>'Data TREND'!M247</f>
        <v>1405.8554226026376</v>
      </c>
      <c r="V967" s="37">
        <f>'Data TREND'!N247</f>
        <v>28.329757165008324</v>
      </c>
      <c r="W967" s="37">
        <f>'Data TREND'!O247</f>
        <v>11.749671001432393</v>
      </c>
      <c r="Y967" s="37">
        <f t="shared" si="709"/>
        <v>0</v>
      </c>
      <c r="Z967" s="37">
        <f t="shared" si="710"/>
        <v>0</v>
      </c>
      <c r="AA967" s="37">
        <f t="shared" si="711"/>
        <v>0</v>
      </c>
      <c r="AB967" s="37">
        <f t="shared" si="712"/>
        <v>0</v>
      </c>
      <c r="AC967" s="37">
        <f t="shared" si="713"/>
        <v>0</v>
      </c>
      <c r="AD967" s="37">
        <f t="shared" si="714"/>
        <v>0</v>
      </c>
      <c r="AF967">
        <f>'Data TREND'!$A$247</f>
        <v>110</v>
      </c>
      <c r="AG967" s="37">
        <f>'Data TREND'!Q247</f>
        <v>381.66761867646733</v>
      </c>
      <c r="AH967" s="37">
        <f>'Data TREND'!R247</f>
        <v>479.39002436101941</v>
      </c>
      <c r="AI967" s="37">
        <f>'Data TREND'!S247</f>
        <v>580.58977474034577</v>
      </c>
      <c r="AJ967" s="37">
        <f>'Data TREND'!T247</f>
        <v>1441.9824897907586</v>
      </c>
      <c r="AK967" s="37">
        <f>'Data TREND'!U247</f>
        <v>28.253925256798759</v>
      </c>
      <c r="AL967" s="37">
        <f>'Data TREND'!V247</f>
        <v>11.409150231834861</v>
      </c>
      <c r="AN967" s="37">
        <f t="shared" si="715"/>
        <v>0</v>
      </c>
      <c r="AO967" s="37">
        <f t="shared" si="716"/>
        <v>0</v>
      </c>
      <c r="AP967" s="37">
        <f t="shared" si="717"/>
        <v>0</v>
      </c>
      <c r="AQ967" s="37">
        <f t="shared" si="718"/>
        <v>0</v>
      </c>
      <c r="AR967" s="37">
        <f t="shared" si="719"/>
        <v>0</v>
      </c>
      <c r="AS967" s="37">
        <f t="shared" si="720"/>
        <v>0</v>
      </c>
      <c r="AU967">
        <v>110</v>
      </c>
      <c r="AV967" s="37">
        <f t="shared" si="721"/>
        <v>325.71260016139843</v>
      </c>
      <c r="AW967" s="37">
        <f t="shared" si="722"/>
        <v>480.94008400566423</v>
      </c>
      <c r="AX967" s="37">
        <f t="shared" si="723"/>
        <v>582.5748438588214</v>
      </c>
      <c r="AY967" s="37">
        <f t="shared" si="724"/>
        <v>1389.4824151280891</v>
      </c>
      <c r="AZ967" s="37">
        <f t="shared" si="725"/>
        <v>29.127307604844681</v>
      </c>
      <c r="BA967" s="37">
        <f t="shared" si="726"/>
        <v>12.191352926374297</v>
      </c>
      <c r="BC967">
        <v>110</v>
      </c>
      <c r="BD967" s="37">
        <f>IF(Voorblad!$E$10=Rekenblad!BC967,Rekenblad!AV967,0)</f>
        <v>0</v>
      </c>
      <c r="BE967" s="37">
        <f>IF(Voorblad!$E$10=Rekenblad!BC967,Rekenblad!AW967,0)</f>
        <v>0</v>
      </c>
      <c r="BF967" s="37">
        <f>IF(Voorblad!$E$10=Rekenblad!BC967,Rekenblad!AX967,0)</f>
        <v>0</v>
      </c>
      <c r="BG967" s="62">
        <f>IF(Voorblad!$E$10=Rekenblad!BC967,Rekenblad!AY967,0)</f>
        <v>0</v>
      </c>
      <c r="BH967" s="37">
        <f>IF(Voorblad!$E$10=Rekenblad!BC967,Rekenblad!AZ967,0)</f>
        <v>0</v>
      </c>
      <c r="BI967" s="37">
        <f>IF(Voorblad!$E$10=Rekenblad!BC967,Rekenblad!BA967,0)</f>
        <v>0</v>
      </c>
      <c r="BK967">
        <v>110</v>
      </c>
      <c r="BL967" s="37">
        <f>IF(Voorblad!$E$14=Rekenblad!$BL$865,Rekenblad!BD967,0)</f>
        <v>0</v>
      </c>
      <c r="BM967" s="37">
        <f>IF(Voorblad!$E$14=Rekenblad!$BL$865,Rekenblad!BE967,0)</f>
        <v>0</v>
      </c>
      <c r="BN967" s="37">
        <f>IF(Voorblad!$E$14=Rekenblad!$BL$865,Rekenblad!BF967,0)</f>
        <v>0</v>
      </c>
      <c r="BO967" s="37">
        <f>IF(Voorblad!$E$14=Rekenblad!$BL$865,Rekenblad!BG967,0)</f>
        <v>0</v>
      </c>
      <c r="BP967" s="37">
        <f>IF(Voorblad!$E$14=Rekenblad!$BL$865,Rekenblad!BH967,0)</f>
        <v>0</v>
      </c>
      <c r="BQ967" s="37">
        <f>IF(Voorblad!$E$14=Rekenblad!$BL$865,Rekenblad!BI967,0)</f>
        <v>0</v>
      </c>
    </row>
    <row r="968" spans="2:69" x14ac:dyDescent="0.25">
      <c r="B968">
        <f>'Data TREND'!$A$248</f>
        <v>111</v>
      </c>
      <c r="C968" s="37">
        <f>'Data TREND'!C248</f>
        <v>328.44417396330903</v>
      </c>
      <c r="D968" s="37">
        <f>'Data TREND'!D248</f>
        <v>485.16167311833192</v>
      </c>
      <c r="E968" s="37">
        <f>'Data TREND'!E248</f>
        <v>587.82684998906484</v>
      </c>
      <c r="F968" s="37">
        <f>'Data TREND'!F248</f>
        <v>1401.6911433954756</v>
      </c>
      <c r="G968" s="37">
        <f>'Data TREND'!G248</f>
        <v>29.024442277536494</v>
      </c>
      <c r="H968" s="37">
        <f>'Data TREND'!H248</f>
        <v>12.152111031042146</v>
      </c>
      <c r="J968" s="37">
        <f t="shared" si="703"/>
        <v>328.44417396330903</v>
      </c>
      <c r="K968" s="37">
        <f t="shared" si="704"/>
        <v>485.16167311833192</v>
      </c>
      <c r="L968" s="37">
        <f t="shared" si="705"/>
        <v>587.82684998906484</v>
      </c>
      <c r="M968" s="37">
        <f t="shared" si="706"/>
        <v>1401.6911433954756</v>
      </c>
      <c r="N968" s="37">
        <f t="shared" si="707"/>
        <v>29.024442277536494</v>
      </c>
      <c r="O968" s="37">
        <f t="shared" si="708"/>
        <v>12.152111031042146</v>
      </c>
      <c r="Q968">
        <f>'Data TREND'!$A$248</f>
        <v>111</v>
      </c>
      <c r="R968" s="37">
        <f>'Data TREND'!J248</f>
        <v>347.30616714327607</v>
      </c>
      <c r="S968" s="37">
        <f>'Data TREND'!K248</f>
        <v>484.50087350329522</v>
      </c>
      <c r="T968" s="37">
        <f>'Data TREND'!L248</f>
        <v>585.95331053141922</v>
      </c>
      <c r="U968" s="37">
        <f>'Data TREND'!M248</f>
        <v>1417.9978315646695</v>
      </c>
      <c r="V968" s="37">
        <f>'Data TREND'!N248</f>
        <v>28.1727922538015</v>
      </c>
      <c r="W968" s="37">
        <f>'Data TREND'!O248</f>
        <v>11.689001836364223</v>
      </c>
      <c r="Y968" s="37">
        <f t="shared" si="709"/>
        <v>0</v>
      </c>
      <c r="Z968" s="37">
        <f t="shared" si="710"/>
        <v>0</v>
      </c>
      <c r="AA968" s="37">
        <f t="shared" si="711"/>
        <v>0</v>
      </c>
      <c r="AB968" s="37">
        <f t="shared" si="712"/>
        <v>0</v>
      </c>
      <c r="AC968" s="37">
        <f t="shared" si="713"/>
        <v>0</v>
      </c>
      <c r="AD968" s="37">
        <f t="shared" si="714"/>
        <v>0</v>
      </c>
      <c r="AF968">
        <f>'Data TREND'!$A$248</f>
        <v>111</v>
      </c>
      <c r="AG968" s="37">
        <f>'Data TREND'!Q248</f>
        <v>384.60873682532485</v>
      </c>
      <c r="AH968" s="37">
        <f>'Data TREND'!R248</f>
        <v>483.56928707199154</v>
      </c>
      <c r="AI968" s="37">
        <f>'Data TREND'!S248</f>
        <v>585.77522622292474</v>
      </c>
      <c r="AJ968" s="37">
        <f>'Data TREND'!T248</f>
        <v>1454.2930856605303</v>
      </c>
      <c r="AK968" s="37">
        <f>'Data TREND'!U248</f>
        <v>28.058478689355617</v>
      </c>
      <c r="AL968" s="37">
        <f>'Data TREND'!V248</f>
        <v>11.327827286338108</v>
      </c>
      <c r="AN968" s="37">
        <f t="shared" si="715"/>
        <v>0</v>
      </c>
      <c r="AO968" s="37">
        <f t="shared" si="716"/>
        <v>0</v>
      </c>
      <c r="AP968" s="37">
        <f t="shared" si="717"/>
        <v>0</v>
      </c>
      <c r="AQ968" s="37">
        <f t="shared" si="718"/>
        <v>0</v>
      </c>
      <c r="AR968" s="37">
        <f t="shared" si="719"/>
        <v>0</v>
      </c>
      <c r="AS968" s="37">
        <f t="shared" si="720"/>
        <v>0</v>
      </c>
      <c r="AU968">
        <v>111</v>
      </c>
      <c r="AV968" s="37">
        <f t="shared" si="721"/>
        <v>328.44417396330903</v>
      </c>
      <c r="AW968" s="37">
        <f t="shared" si="722"/>
        <v>485.16167311833192</v>
      </c>
      <c r="AX968" s="37">
        <f t="shared" si="723"/>
        <v>587.82684998906484</v>
      </c>
      <c r="AY968" s="37">
        <f t="shared" si="724"/>
        <v>1401.6911433954756</v>
      </c>
      <c r="AZ968" s="37">
        <f t="shared" si="725"/>
        <v>29.024442277536494</v>
      </c>
      <c r="BA968" s="37">
        <f t="shared" si="726"/>
        <v>12.152111031042146</v>
      </c>
      <c r="BC968">
        <v>111</v>
      </c>
      <c r="BD968" s="37">
        <f>IF(Voorblad!$E$10=Rekenblad!BC968,Rekenblad!AV968,0)</f>
        <v>0</v>
      </c>
      <c r="BE968" s="37">
        <f>IF(Voorblad!$E$10=Rekenblad!BC968,Rekenblad!AW968,0)</f>
        <v>0</v>
      </c>
      <c r="BF968" s="37">
        <f>IF(Voorblad!$E$10=Rekenblad!BC968,Rekenblad!AX968,0)</f>
        <v>0</v>
      </c>
      <c r="BG968" s="62">
        <f>IF(Voorblad!$E$10=Rekenblad!BC968,Rekenblad!AY968,0)</f>
        <v>0</v>
      </c>
      <c r="BH968" s="37">
        <f>IF(Voorblad!$E$10=Rekenblad!BC968,Rekenblad!AZ968,0)</f>
        <v>0</v>
      </c>
      <c r="BI968" s="37">
        <f>IF(Voorblad!$E$10=Rekenblad!BC968,Rekenblad!BA968,0)</f>
        <v>0</v>
      </c>
      <c r="BK968">
        <v>111</v>
      </c>
      <c r="BL968" s="37">
        <f>IF(Voorblad!$E$14=Rekenblad!$BL$865,Rekenblad!BD968,0)</f>
        <v>0</v>
      </c>
      <c r="BM968" s="37">
        <f>IF(Voorblad!$E$14=Rekenblad!$BL$865,Rekenblad!BE968,0)</f>
        <v>0</v>
      </c>
      <c r="BN968" s="37">
        <f>IF(Voorblad!$E$14=Rekenblad!$BL$865,Rekenblad!BF968,0)</f>
        <v>0</v>
      </c>
      <c r="BO968" s="37">
        <f>IF(Voorblad!$E$14=Rekenblad!$BL$865,Rekenblad!BG968,0)</f>
        <v>0</v>
      </c>
      <c r="BP968" s="37">
        <f>IF(Voorblad!$E$14=Rekenblad!$BL$865,Rekenblad!BH968,0)</f>
        <v>0</v>
      </c>
      <c r="BQ968" s="37">
        <f>IF(Voorblad!$E$14=Rekenblad!$BL$865,Rekenblad!BI968,0)</f>
        <v>0</v>
      </c>
    </row>
    <row r="969" spans="2:69" x14ac:dyDescent="0.25">
      <c r="B969">
        <f>'Data TREND'!$A$249</f>
        <v>112</v>
      </c>
      <c r="C969" s="37">
        <f>'Data TREND'!C249</f>
        <v>331.17574776521963</v>
      </c>
      <c r="D969" s="37">
        <f>'Data TREND'!D249</f>
        <v>489.38326223099955</v>
      </c>
      <c r="E969" s="37">
        <f>'Data TREND'!E249</f>
        <v>593.07885611930851</v>
      </c>
      <c r="F969" s="37">
        <f>'Data TREND'!F249</f>
        <v>1413.8998716628626</v>
      </c>
      <c r="G969" s="37">
        <f>'Data TREND'!G249</f>
        <v>28.921576950228307</v>
      </c>
      <c r="H969" s="37">
        <f>'Data TREND'!H249</f>
        <v>12.112869135709992</v>
      </c>
      <c r="J969" s="37">
        <f t="shared" si="703"/>
        <v>331.17574776521963</v>
      </c>
      <c r="K969" s="37">
        <f t="shared" si="704"/>
        <v>489.38326223099955</v>
      </c>
      <c r="L969" s="37">
        <f t="shared" si="705"/>
        <v>593.07885611930851</v>
      </c>
      <c r="M969" s="37">
        <f t="shared" si="706"/>
        <v>1413.8998716628626</v>
      </c>
      <c r="N969" s="37">
        <f t="shared" si="707"/>
        <v>28.921576950228307</v>
      </c>
      <c r="O969" s="37">
        <f t="shared" si="708"/>
        <v>12.112869135709992</v>
      </c>
      <c r="Q969">
        <f>'Data TREND'!$A$249</f>
        <v>112</v>
      </c>
      <c r="R969" s="37">
        <f>'Data TREND'!J249</f>
        <v>350.06163932731903</v>
      </c>
      <c r="S969" s="37">
        <f>'Data TREND'!K249</f>
        <v>488.70544441356788</v>
      </c>
      <c r="T969" s="37">
        <f>'Data TREND'!L249</f>
        <v>591.13258678340844</v>
      </c>
      <c r="U969" s="37">
        <f>'Data TREND'!M249</f>
        <v>1430.1402405267013</v>
      </c>
      <c r="V969" s="37">
        <f>'Data TREND'!N249</f>
        <v>28.015827342594676</v>
      </c>
      <c r="W969" s="37">
        <f>'Data TREND'!O249</f>
        <v>11.628332671296054</v>
      </c>
      <c r="Y969" s="37">
        <f t="shared" si="709"/>
        <v>0</v>
      </c>
      <c r="Z969" s="37">
        <f t="shared" si="710"/>
        <v>0</v>
      </c>
      <c r="AA969" s="37">
        <f t="shared" si="711"/>
        <v>0</v>
      </c>
      <c r="AB969" s="37">
        <f t="shared" si="712"/>
        <v>0</v>
      </c>
      <c r="AC969" s="37">
        <f t="shared" si="713"/>
        <v>0</v>
      </c>
      <c r="AD969" s="37">
        <f t="shared" si="714"/>
        <v>0</v>
      </c>
      <c r="AF969">
        <f>'Data TREND'!$A$249</f>
        <v>112</v>
      </c>
      <c r="AG969" s="37">
        <f>'Data TREND'!Q249</f>
        <v>387.54985497418227</v>
      </c>
      <c r="AH969" s="37">
        <f>'Data TREND'!R249</f>
        <v>487.74854978296378</v>
      </c>
      <c r="AI969" s="37">
        <f>'Data TREND'!S249</f>
        <v>590.96067770550371</v>
      </c>
      <c r="AJ969" s="37">
        <f>'Data TREND'!T249</f>
        <v>1466.6036815303021</v>
      </c>
      <c r="AK969" s="37">
        <f>'Data TREND'!U249</f>
        <v>27.863032121912475</v>
      </c>
      <c r="AL969" s="37">
        <f>'Data TREND'!V249</f>
        <v>11.246504340841355</v>
      </c>
      <c r="AN969" s="37">
        <f t="shared" si="715"/>
        <v>0</v>
      </c>
      <c r="AO969" s="37">
        <f t="shared" si="716"/>
        <v>0</v>
      </c>
      <c r="AP969" s="37">
        <f t="shared" si="717"/>
        <v>0</v>
      </c>
      <c r="AQ969" s="37">
        <f t="shared" si="718"/>
        <v>0</v>
      </c>
      <c r="AR969" s="37">
        <f t="shared" si="719"/>
        <v>0</v>
      </c>
      <c r="AS969" s="37">
        <f t="shared" si="720"/>
        <v>0</v>
      </c>
      <c r="AU969">
        <v>112</v>
      </c>
      <c r="AV969" s="37">
        <f t="shared" si="721"/>
        <v>331.17574776521963</v>
      </c>
      <c r="AW969" s="37">
        <f t="shared" si="722"/>
        <v>489.38326223099955</v>
      </c>
      <c r="AX969" s="37">
        <f t="shared" si="723"/>
        <v>593.07885611930851</v>
      </c>
      <c r="AY969" s="37">
        <f t="shared" si="724"/>
        <v>1413.8998716628626</v>
      </c>
      <c r="AZ969" s="37">
        <f t="shared" si="725"/>
        <v>28.921576950228307</v>
      </c>
      <c r="BA969" s="37">
        <f t="shared" si="726"/>
        <v>12.112869135709992</v>
      </c>
      <c r="BC969">
        <v>112</v>
      </c>
      <c r="BD969" s="37">
        <f>IF(Voorblad!$E$10=Rekenblad!BC969,Rekenblad!AV969,0)</f>
        <v>0</v>
      </c>
      <c r="BE969" s="37">
        <f>IF(Voorblad!$E$10=Rekenblad!BC969,Rekenblad!AW969,0)</f>
        <v>0</v>
      </c>
      <c r="BF969" s="37">
        <f>IF(Voorblad!$E$10=Rekenblad!BC969,Rekenblad!AX969,0)</f>
        <v>0</v>
      </c>
      <c r="BG969" s="62">
        <f>IF(Voorblad!$E$10=Rekenblad!BC969,Rekenblad!AY969,0)</f>
        <v>0</v>
      </c>
      <c r="BH969" s="37">
        <f>IF(Voorblad!$E$10=Rekenblad!BC969,Rekenblad!AZ969,0)</f>
        <v>0</v>
      </c>
      <c r="BI969" s="37">
        <f>IF(Voorblad!$E$10=Rekenblad!BC969,Rekenblad!BA969,0)</f>
        <v>0</v>
      </c>
      <c r="BK969">
        <v>112</v>
      </c>
      <c r="BL969" s="37">
        <f>IF(Voorblad!$E$14=Rekenblad!$BL$865,Rekenblad!BD969,0)</f>
        <v>0</v>
      </c>
      <c r="BM969" s="37">
        <f>IF(Voorblad!$E$14=Rekenblad!$BL$865,Rekenblad!BE969,0)</f>
        <v>0</v>
      </c>
      <c r="BN969" s="37">
        <f>IF(Voorblad!$E$14=Rekenblad!$BL$865,Rekenblad!BF969,0)</f>
        <v>0</v>
      </c>
      <c r="BO969" s="37">
        <f>IF(Voorblad!$E$14=Rekenblad!$BL$865,Rekenblad!BG969,0)</f>
        <v>0</v>
      </c>
      <c r="BP969" s="37">
        <f>IF(Voorblad!$E$14=Rekenblad!$BL$865,Rekenblad!BH969,0)</f>
        <v>0</v>
      </c>
      <c r="BQ969" s="37">
        <f>IF(Voorblad!$E$14=Rekenblad!$BL$865,Rekenblad!BI969,0)</f>
        <v>0</v>
      </c>
    </row>
    <row r="970" spans="2:69" x14ac:dyDescent="0.25">
      <c r="B970">
        <f>'Data TREND'!$A$250</f>
        <v>113</v>
      </c>
      <c r="C970" s="37">
        <f>'Data TREND'!C250</f>
        <v>333.90732156713023</v>
      </c>
      <c r="D970" s="37">
        <f>'Data TREND'!D250</f>
        <v>493.60485134366724</v>
      </c>
      <c r="E970" s="37">
        <f>'Data TREND'!E250</f>
        <v>598.33086224955196</v>
      </c>
      <c r="F970" s="37">
        <f>'Data TREND'!F250</f>
        <v>1426.1085999302491</v>
      </c>
      <c r="G970" s="37">
        <f>'Data TREND'!G250</f>
        <v>28.818711622920119</v>
      </c>
      <c r="H970" s="37">
        <f>'Data TREND'!H250</f>
        <v>12.073627240377842</v>
      </c>
      <c r="J970" s="37">
        <f t="shared" si="703"/>
        <v>333.90732156713023</v>
      </c>
      <c r="K970" s="37">
        <f t="shared" si="704"/>
        <v>493.60485134366724</v>
      </c>
      <c r="L970" s="37">
        <f t="shared" si="705"/>
        <v>598.33086224955196</v>
      </c>
      <c r="M970" s="37">
        <f t="shared" si="706"/>
        <v>1426.1085999302491</v>
      </c>
      <c r="N970" s="37">
        <f t="shared" si="707"/>
        <v>28.818711622920119</v>
      </c>
      <c r="O970" s="37">
        <f t="shared" si="708"/>
        <v>12.073627240377842</v>
      </c>
      <c r="Q970">
        <f>'Data TREND'!$A$250</f>
        <v>113</v>
      </c>
      <c r="R970" s="37">
        <f>'Data TREND'!J250</f>
        <v>352.81711151136204</v>
      </c>
      <c r="S970" s="37">
        <f>'Data TREND'!K250</f>
        <v>492.91001532384064</v>
      </c>
      <c r="T970" s="37">
        <f>'Data TREND'!L250</f>
        <v>596.31186303539789</v>
      </c>
      <c r="U970" s="37">
        <f>'Data TREND'!M250</f>
        <v>1442.2826494887327</v>
      </c>
      <c r="V970" s="37">
        <f>'Data TREND'!N250</f>
        <v>27.858862431387848</v>
      </c>
      <c r="W970" s="37">
        <f>'Data TREND'!O250</f>
        <v>11.567663506227884</v>
      </c>
      <c r="Y970" s="37">
        <f t="shared" si="709"/>
        <v>0</v>
      </c>
      <c r="Z970" s="37">
        <f t="shared" si="710"/>
        <v>0</v>
      </c>
      <c r="AA970" s="37">
        <f t="shared" si="711"/>
        <v>0</v>
      </c>
      <c r="AB970" s="37">
        <f t="shared" si="712"/>
        <v>0</v>
      </c>
      <c r="AC970" s="37">
        <f t="shared" si="713"/>
        <v>0</v>
      </c>
      <c r="AD970" s="37">
        <f t="shared" si="714"/>
        <v>0</v>
      </c>
      <c r="AF970">
        <f>'Data TREND'!$A$250</f>
        <v>113</v>
      </c>
      <c r="AG970" s="37">
        <f>'Data TREND'!Q250</f>
        <v>390.49097312303979</v>
      </c>
      <c r="AH970" s="37">
        <f>'Data TREND'!R250</f>
        <v>491.9278124939359</v>
      </c>
      <c r="AI970" s="37">
        <f>'Data TREND'!S250</f>
        <v>596.1461291880828</v>
      </c>
      <c r="AJ970" s="37">
        <f>'Data TREND'!T250</f>
        <v>1478.9142774000738</v>
      </c>
      <c r="AK970" s="37">
        <f>'Data TREND'!U250</f>
        <v>27.667585554469333</v>
      </c>
      <c r="AL970" s="37">
        <f>'Data TREND'!V250</f>
        <v>11.165181395344602</v>
      </c>
      <c r="AN970" s="37">
        <f t="shared" si="715"/>
        <v>0</v>
      </c>
      <c r="AO970" s="37">
        <f t="shared" si="716"/>
        <v>0</v>
      </c>
      <c r="AP970" s="37">
        <f t="shared" si="717"/>
        <v>0</v>
      </c>
      <c r="AQ970" s="37">
        <f t="shared" si="718"/>
        <v>0</v>
      </c>
      <c r="AR970" s="37">
        <f t="shared" si="719"/>
        <v>0</v>
      </c>
      <c r="AS970" s="37">
        <f t="shared" si="720"/>
        <v>0</v>
      </c>
      <c r="AU970">
        <v>113</v>
      </c>
      <c r="AV970" s="37">
        <f t="shared" si="721"/>
        <v>333.90732156713023</v>
      </c>
      <c r="AW970" s="37">
        <f t="shared" si="722"/>
        <v>493.60485134366724</v>
      </c>
      <c r="AX970" s="37">
        <f t="shared" si="723"/>
        <v>598.33086224955196</v>
      </c>
      <c r="AY970" s="37">
        <f t="shared" si="724"/>
        <v>1426.1085999302491</v>
      </c>
      <c r="AZ970" s="37">
        <f t="shared" si="725"/>
        <v>28.818711622920119</v>
      </c>
      <c r="BA970" s="37">
        <f t="shared" si="726"/>
        <v>12.073627240377842</v>
      </c>
      <c r="BC970">
        <v>113</v>
      </c>
      <c r="BD970" s="37">
        <f>IF(Voorblad!$E$10=Rekenblad!BC970,Rekenblad!AV970,0)</f>
        <v>0</v>
      </c>
      <c r="BE970" s="37">
        <f>IF(Voorblad!$E$10=Rekenblad!BC970,Rekenblad!AW970,0)</f>
        <v>0</v>
      </c>
      <c r="BF970" s="37">
        <f>IF(Voorblad!$E$10=Rekenblad!BC970,Rekenblad!AX970,0)</f>
        <v>0</v>
      </c>
      <c r="BG970" s="62">
        <f>IF(Voorblad!$E$10=Rekenblad!BC970,Rekenblad!AY970,0)</f>
        <v>0</v>
      </c>
      <c r="BH970" s="37">
        <f>IF(Voorblad!$E$10=Rekenblad!BC970,Rekenblad!AZ970,0)</f>
        <v>0</v>
      </c>
      <c r="BI970" s="37">
        <f>IF(Voorblad!$E$10=Rekenblad!BC970,Rekenblad!BA970,0)</f>
        <v>0</v>
      </c>
      <c r="BK970">
        <v>113</v>
      </c>
      <c r="BL970" s="37">
        <f>IF(Voorblad!$E$14=Rekenblad!$BL$865,Rekenblad!BD970,0)</f>
        <v>0</v>
      </c>
      <c r="BM970" s="37">
        <f>IF(Voorblad!$E$14=Rekenblad!$BL$865,Rekenblad!BE970,0)</f>
        <v>0</v>
      </c>
      <c r="BN970" s="37">
        <f>IF(Voorblad!$E$14=Rekenblad!$BL$865,Rekenblad!BF970,0)</f>
        <v>0</v>
      </c>
      <c r="BO970" s="37">
        <f>IF(Voorblad!$E$14=Rekenblad!$BL$865,Rekenblad!BG970,0)</f>
        <v>0</v>
      </c>
      <c r="BP970" s="37">
        <f>IF(Voorblad!$E$14=Rekenblad!$BL$865,Rekenblad!BH970,0)</f>
        <v>0</v>
      </c>
      <c r="BQ970" s="37">
        <f>IF(Voorblad!$E$14=Rekenblad!$BL$865,Rekenblad!BI970,0)</f>
        <v>0</v>
      </c>
    </row>
    <row r="971" spans="2:69" x14ac:dyDescent="0.25">
      <c r="B971">
        <f>'Data TREND'!$A$251</f>
        <v>114</v>
      </c>
      <c r="C971" s="37">
        <f>'Data TREND'!C251</f>
        <v>336.63889536904082</v>
      </c>
      <c r="D971" s="37">
        <f>'Data TREND'!D251</f>
        <v>497.82644045633492</v>
      </c>
      <c r="E971" s="37">
        <f>'Data TREND'!E251</f>
        <v>603.58286837979563</v>
      </c>
      <c r="F971" s="37">
        <f>'Data TREND'!F251</f>
        <v>1438.317328197636</v>
      </c>
      <c r="G971" s="37">
        <f>'Data TREND'!G251</f>
        <v>28.715846295611932</v>
      </c>
      <c r="H971" s="37">
        <f>'Data TREND'!H251</f>
        <v>12.03438534504569</v>
      </c>
      <c r="J971" s="37">
        <f t="shared" si="703"/>
        <v>336.63889536904082</v>
      </c>
      <c r="K971" s="37">
        <f t="shared" si="704"/>
        <v>497.82644045633492</v>
      </c>
      <c r="L971" s="37">
        <f t="shared" si="705"/>
        <v>603.58286837979563</v>
      </c>
      <c r="M971" s="37">
        <f t="shared" si="706"/>
        <v>1438.317328197636</v>
      </c>
      <c r="N971" s="37">
        <f t="shared" si="707"/>
        <v>28.715846295611932</v>
      </c>
      <c r="O971" s="37">
        <f t="shared" si="708"/>
        <v>12.03438534504569</v>
      </c>
      <c r="Q971">
        <f>'Data TREND'!$A$251</f>
        <v>114</v>
      </c>
      <c r="R971" s="37">
        <f>'Data TREND'!J251</f>
        <v>355.57258369540506</v>
      </c>
      <c r="S971" s="37">
        <f>'Data TREND'!K251</f>
        <v>497.11458623411329</v>
      </c>
      <c r="T971" s="37">
        <f>'Data TREND'!L251</f>
        <v>601.49113928738734</v>
      </c>
      <c r="U971" s="37">
        <f>'Data TREND'!M251</f>
        <v>1454.4250584507645</v>
      </c>
      <c r="V971" s="37">
        <f>'Data TREND'!N251</f>
        <v>27.701897520181024</v>
      </c>
      <c r="W971" s="37">
        <f>'Data TREND'!O251</f>
        <v>11.506994341159714</v>
      </c>
      <c r="Y971" s="37">
        <f t="shared" si="709"/>
        <v>0</v>
      </c>
      <c r="Z971" s="37">
        <f t="shared" si="710"/>
        <v>0</v>
      </c>
      <c r="AA971" s="37">
        <f t="shared" si="711"/>
        <v>0</v>
      </c>
      <c r="AB971" s="37">
        <f t="shared" si="712"/>
        <v>0</v>
      </c>
      <c r="AC971" s="37">
        <f t="shared" si="713"/>
        <v>0</v>
      </c>
      <c r="AD971" s="37">
        <f t="shared" si="714"/>
        <v>0</v>
      </c>
      <c r="AF971">
        <f>'Data TREND'!$A$251</f>
        <v>114</v>
      </c>
      <c r="AG971" s="37">
        <f>'Data TREND'!Q251</f>
        <v>393.43209127189721</v>
      </c>
      <c r="AH971" s="37">
        <f>'Data TREND'!R251</f>
        <v>496.10707520490803</v>
      </c>
      <c r="AI971" s="37">
        <f>'Data TREND'!S251</f>
        <v>601.33158067066176</v>
      </c>
      <c r="AJ971" s="37">
        <f>'Data TREND'!T251</f>
        <v>1491.2248732698456</v>
      </c>
      <c r="AK971" s="37">
        <f>'Data TREND'!U251</f>
        <v>27.472138987026192</v>
      </c>
      <c r="AL971" s="37">
        <f>'Data TREND'!V251</f>
        <v>11.083858449847849</v>
      </c>
      <c r="AN971" s="37">
        <f t="shared" si="715"/>
        <v>0</v>
      </c>
      <c r="AO971" s="37">
        <f t="shared" si="716"/>
        <v>0</v>
      </c>
      <c r="AP971" s="37">
        <f t="shared" si="717"/>
        <v>0</v>
      </c>
      <c r="AQ971" s="37">
        <f t="shared" si="718"/>
        <v>0</v>
      </c>
      <c r="AR971" s="37">
        <f t="shared" si="719"/>
        <v>0</v>
      </c>
      <c r="AS971" s="37">
        <f t="shared" si="720"/>
        <v>0</v>
      </c>
      <c r="AU971">
        <v>114</v>
      </c>
      <c r="AV971" s="37">
        <f t="shared" si="721"/>
        <v>336.63889536904082</v>
      </c>
      <c r="AW971" s="37">
        <f t="shared" si="722"/>
        <v>497.82644045633492</v>
      </c>
      <c r="AX971" s="37">
        <f t="shared" si="723"/>
        <v>603.58286837979563</v>
      </c>
      <c r="AY971" s="37">
        <f t="shared" si="724"/>
        <v>1438.317328197636</v>
      </c>
      <c r="AZ971" s="37">
        <f t="shared" si="725"/>
        <v>28.715846295611932</v>
      </c>
      <c r="BA971" s="37">
        <f t="shared" si="726"/>
        <v>12.03438534504569</v>
      </c>
      <c r="BC971">
        <v>114</v>
      </c>
      <c r="BD971" s="37">
        <f>IF(Voorblad!$E$10=Rekenblad!BC971,Rekenblad!AV971,0)</f>
        <v>0</v>
      </c>
      <c r="BE971" s="37">
        <f>IF(Voorblad!$E$10=Rekenblad!BC971,Rekenblad!AW971,0)</f>
        <v>0</v>
      </c>
      <c r="BF971" s="37">
        <f>IF(Voorblad!$E$10=Rekenblad!BC971,Rekenblad!AX971,0)</f>
        <v>0</v>
      </c>
      <c r="BG971" s="62">
        <f>IF(Voorblad!$E$10=Rekenblad!BC971,Rekenblad!AY971,0)</f>
        <v>0</v>
      </c>
      <c r="BH971" s="37">
        <f>IF(Voorblad!$E$10=Rekenblad!BC971,Rekenblad!AZ971,0)</f>
        <v>0</v>
      </c>
      <c r="BI971" s="37">
        <f>IF(Voorblad!$E$10=Rekenblad!BC971,Rekenblad!BA971,0)</f>
        <v>0</v>
      </c>
      <c r="BK971">
        <v>114</v>
      </c>
      <c r="BL971" s="37">
        <f>IF(Voorblad!$E$14=Rekenblad!$BL$865,Rekenblad!BD971,0)</f>
        <v>0</v>
      </c>
      <c r="BM971" s="37">
        <f>IF(Voorblad!$E$14=Rekenblad!$BL$865,Rekenblad!BE971,0)</f>
        <v>0</v>
      </c>
      <c r="BN971" s="37">
        <f>IF(Voorblad!$E$14=Rekenblad!$BL$865,Rekenblad!BF971,0)</f>
        <v>0</v>
      </c>
      <c r="BO971" s="37">
        <f>IF(Voorblad!$E$14=Rekenblad!$BL$865,Rekenblad!BG971,0)</f>
        <v>0</v>
      </c>
      <c r="BP971" s="37">
        <f>IF(Voorblad!$E$14=Rekenblad!$BL$865,Rekenblad!BH971,0)</f>
        <v>0</v>
      </c>
      <c r="BQ971" s="37">
        <f>IF(Voorblad!$E$14=Rekenblad!$BL$865,Rekenblad!BI971,0)</f>
        <v>0</v>
      </c>
    </row>
    <row r="972" spans="2:69" x14ac:dyDescent="0.25">
      <c r="B972">
        <f>'Data TREND'!$A$252</f>
        <v>115</v>
      </c>
      <c r="C972" s="37">
        <f>'Data TREND'!C252</f>
        <v>339.37046917095142</v>
      </c>
      <c r="D972" s="37">
        <f>'Data TREND'!D252</f>
        <v>502.04802956900255</v>
      </c>
      <c r="E972" s="37">
        <f>'Data TREND'!E252</f>
        <v>608.83487451003907</v>
      </c>
      <c r="F972" s="37">
        <f>'Data TREND'!F252</f>
        <v>1450.5260564650225</v>
      </c>
      <c r="G972" s="37">
        <f>'Data TREND'!G252</f>
        <v>28.612980968303745</v>
      </c>
      <c r="H972" s="37">
        <f>'Data TREND'!H252</f>
        <v>11.995143449713538</v>
      </c>
      <c r="J972" s="37">
        <f t="shared" si="703"/>
        <v>339.37046917095142</v>
      </c>
      <c r="K972" s="37">
        <f t="shared" si="704"/>
        <v>502.04802956900255</v>
      </c>
      <c r="L972" s="37">
        <f t="shared" si="705"/>
        <v>608.83487451003907</v>
      </c>
      <c r="M972" s="37">
        <f t="shared" si="706"/>
        <v>1450.5260564650225</v>
      </c>
      <c r="N972" s="37">
        <f t="shared" si="707"/>
        <v>28.612980968303745</v>
      </c>
      <c r="O972" s="37">
        <f t="shared" si="708"/>
        <v>11.995143449713538</v>
      </c>
      <c r="Q972">
        <f>'Data TREND'!$A$252</f>
        <v>115</v>
      </c>
      <c r="R972" s="37">
        <f>'Data TREND'!J252</f>
        <v>358.32805587944807</v>
      </c>
      <c r="S972" s="37">
        <f>'Data TREND'!K252</f>
        <v>501.31915714438605</v>
      </c>
      <c r="T972" s="37">
        <f>'Data TREND'!L252</f>
        <v>606.67041553937679</v>
      </c>
      <c r="U972" s="37">
        <f>'Data TREND'!M252</f>
        <v>1466.5674674127963</v>
      </c>
      <c r="V972" s="37">
        <f>'Data TREND'!N252</f>
        <v>27.5449326089742</v>
      </c>
      <c r="W972" s="37">
        <f>'Data TREND'!O252</f>
        <v>11.446325176091547</v>
      </c>
      <c r="Y972" s="37">
        <f t="shared" si="709"/>
        <v>0</v>
      </c>
      <c r="Z972" s="37">
        <f t="shared" si="710"/>
        <v>0</v>
      </c>
      <c r="AA972" s="37">
        <f t="shared" si="711"/>
        <v>0</v>
      </c>
      <c r="AB972" s="37">
        <f t="shared" si="712"/>
        <v>0</v>
      </c>
      <c r="AC972" s="37">
        <f t="shared" si="713"/>
        <v>0</v>
      </c>
      <c r="AD972" s="37">
        <f t="shared" si="714"/>
        <v>0</v>
      </c>
      <c r="AF972">
        <f>'Data TREND'!$A$252</f>
        <v>115</v>
      </c>
      <c r="AG972" s="37">
        <f>'Data TREND'!Q252</f>
        <v>396.37320942075473</v>
      </c>
      <c r="AH972" s="37">
        <f>'Data TREND'!R252</f>
        <v>500.28633791588015</v>
      </c>
      <c r="AI972" s="37">
        <f>'Data TREND'!S252</f>
        <v>606.51703215324073</v>
      </c>
      <c r="AJ972" s="37">
        <f>'Data TREND'!T252</f>
        <v>1503.5354691396174</v>
      </c>
      <c r="AK972" s="37">
        <f>'Data TREND'!U252</f>
        <v>27.27669241958305</v>
      </c>
      <c r="AL972" s="37">
        <f>'Data TREND'!V252</f>
        <v>11.002535504351096</v>
      </c>
      <c r="AN972" s="37">
        <f t="shared" si="715"/>
        <v>0</v>
      </c>
      <c r="AO972" s="37">
        <f t="shared" si="716"/>
        <v>0</v>
      </c>
      <c r="AP972" s="37">
        <f t="shared" si="717"/>
        <v>0</v>
      </c>
      <c r="AQ972" s="37">
        <f t="shared" si="718"/>
        <v>0</v>
      </c>
      <c r="AR972" s="37">
        <f t="shared" si="719"/>
        <v>0</v>
      </c>
      <c r="AS972" s="37">
        <f t="shared" si="720"/>
        <v>0</v>
      </c>
      <c r="AU972">
        <v>115</v>
      </c>
      <c r="AV972" s="37">
        <f t="shared" si="721"/>
        <v>339.37046917095142</v>
      </c>
      <c r="AW972" s="37">
        <f t="shared" si="722"/>
        <v>502.04802956900255</v>
      </c>
      <c r="AX972" s="37">
        <f t="shared" si="723"/>
        <v>608.83487451003907</v>
      </c>
      <c r="AY972" s="37">
        <f t="shared" si="724"/>
        <v>1450.5260564650225</v>
      </c>
      <c r="AZ972" s="37">
        <f t="shared" si="725"/>
        <v>28.612980968303745</v>
      </c>
      <c r="BA972" s="37">
        <f t="shared" si="726"/>
        <v>11.995143449713538</v>
      </c>
      <c r="BC972">
        <v>115</v>
      </c>
      <c r="BD972" s="37">
        <f>IF(Voorblad!$E$10=Rekenblad!BC972,Rekenblad!AV972,0)</f>
        <v>0</v>
      </c>
      <c r="BE972" s="37">
        <f>IF(Voorblad!$E$10=Rekenblad!BC972,Rekenblad!AW972,0)</f>
        <v>0</v>
      </c>
      <c r="BF972" s="37">
        <f>IF(Voorblad!$E$10=Rekenblad!BC972,Rekenblad!AX972,0)</f>
        <v>0</v>
      </c>
      <c r="BG972" s="62">
        <f>IF(Voorblad!$E$10=Rekenblad!BC972,Rekenblad!AY972,0)</f>
        <v>0</v>
      </c>
      <c r="BH972" s="37">
        <f>IF(Voorblad!$E$10=Rekenblad!BC972,Rekenblad!AZ972,0)</f>
        <v>0</v>
      </c>
      <c r="BI972" s="37">
        <f>IF(Voorblad!$E$10=Rekenblad!BC972,Rekenblad!BA972,0)</f>
        <v>0</v>
      </c>
      <c r="BK972">
        <v>115</v>
      </c>
      <c r="BL972" s="37">
        <f>IF(Voorblad!$E$14=Rekenblad!$BL$865,Rekenblad!BD972,0)</f>
        <v>0</v>
      </c>
      <c r="BM972" s="37">
        <f>IF(Voorblad!$E$14=Rekenblad!$BL$865,Rekenblad!BE972,0)</f>
        <v>0</v>
      </c>
      <c r="BN972" s="37">
        <f>IF(Voorblad!$E$14=Rekenblad!$BL$865,Rekenblad!BF972,0)</f>
        <v>0</v>
      </c>
      <c r="BO972" s="37">
        <f>IF(Voorblad!$E$14=Rekenblad!$BL$865,Rekenblad!BG972,0)</f>
        <v>0</v>
      </c>
      <c r="BP972" s="37">
        <f>IF(Voorblad!$E$14=Rekenblad!$BL$865,Rekenblad!BH972,0)</f>
        <v>0</v>
      </c>
      <c r="BQ972" s="37">
        <f>IF(Voorblad!$E$14=Rekenblad!$BL$865,Rekenblad!BI972,0)</f>
        <v>0</v>
      </c>
    </row>
    <row r="973" spans="2:69" x14ac:dyDescent="0.25">
      <c r="B973">
        <f>'Data TREND'!$A$253</f>
        <v>116</v>
      </c>
      <c r="C973" s="37">
        <f>'Data TREND'!C253</f>
        <v>342.10204297286202</v>
      </c>
      <c r="D973" s="37">
        <f>'Data TREND'!D253</f>
        <v>506.26961868167024</v>
      </c>
      <c r="E973" s="37">
        <f>'Data TREND'!E253</f>
        <v>614.08688064028274</v>
      </c>
      <c r="F973" s="37">
        <f>'Data TREND'!F253</f>
        <v>1462.7347847324095</v>
      </c>
      <c r="G973" s="37">
        <f>'Data TREND'!G253</f>
        <v>28.510115640995561</v>
      </c>
      <c r="H973" s="37">
        <f>'Data TREND'!H253</f>
        <v>11.955901554381388</v>
      </c>
      <c r="J973" s="37">
        <f t="shared" si="703"/>
        <v>342.10204297286202</v>
      </c>
      <c r="K973" s="37">
        <f t="shared" si="704"/>
        <v>506.26961868167024</v>
      </c>
      <c r="L973" s="37">
        <f t="shared" si="705"/>
        <v>614.08688064028274</v>
      </c>
      <c r="M973" s="37">
        <f t="shared" si="706"/>
        <v>1462.7347847324095</v>
      </c>
      <c r="N973" s="37">
        <f t="shared" si="707"/>
        <v>28.510115640995561</v>
      </c>
      <c r="O973" s="37">
        <f t="shared" si="708"/>
        <v>11.955901554381388</v>
      </c>
      <c r="Q973">
        <f>'Data TREND'!$A$253</f>
        <v>116</v>
      </c>
      <c r="R973" s="37">
        <f>'Data TREND'!J253</f>
        <v>361.08352806349109</v>
      </c>
      <c r="S973" s="37">
        <f>'Data TREND'!K253</f>
        <v>505.5237280546587</v>
      </c>
      <c r="T973" s="37">
        <f>'Data TREND'!L253</f>
        <v>611.84969179136601</v>
      </c>
      <c r="U973" s="37">
        <f>'Data TREND'!M253</f>
        <v>1478.7098763748281</v>
      </c>
      <c r="V973" s="37">
        <f>'Data TREND'!N253</f>
        <v>27.387967697767376</v>
      </c>
      <c r="W973" s="37">
        <f>'Data TREND'!O253</f>
        <v>11.385656011023377</v>
      </c>
      <c r="Y973" s="37">
        <f t="shared" si="709"/>
        <v>0</v>
      </c>
      <c r="Z973" s="37">
        <f t="shared" si="710"/>
        <v>0</v>
      </c>
      <c r="AA973" s="37">
        <f t="shared" si="711"/>
        <v>0</v>
      </c>
      <c r="AB973" s="37">
        <f t="shared" si="712"/>
        <v>0</v>
      </c>
      <c r="AC973" s="37">
        <f t="shared" si="713"/>
        <v>0</v>
      </c>
      <c r="AD973" s="37">
        <f t="shared" si="714"/>
        <v>0</v>
      </c>
      <c r="AF973">
        <f>'Data TREND'!$A$253</f>
        <v>116</v>
      </c>
      <c r="AG973" s="37">
        <f>'Data TREND'!Q253</f>
        <v>399.31432756961215</v>
      </c>
      <c r="AH973" s="37">
        <f>'Data TREND'!R253</f>
        <v>504.46560062685228</v>
      </c>
      <c r="AI973" s="37">
        <f>'Data TREND'!S253</f>
        <v>611.7024836358197</v>
      </c>
      <c r="AJ973" s="37">
        <f>'Data TREND'!T253</f>
        <v>1515.8460650093891</v>
      </c>
      <c r="AK973" s="37">
        <f>'Data TREND'!U253</f>
        <v>27.081245852139908</v>
      </c>
      <c r="AL973" s="37">
        <f>'Data TREND'!V253</f>
        <v>10.921212558854343</v>
      </c>
      <c r="AN973" s="37">
        <f t="shared" si="715"/>
        <v>0</v>
      </c>
      <c r="AO973" s="37">
        <f t="shared" si="716"/>
        <v>0</v>
      </c>
      <c r="AP973" s="37">
        <f t="shared" si="717"/>
        <v>0</v>
      </c>
      <c r="AQ973" s="37">
        <f t="shared" si="718"/>
        <v>0</v>
      </c>
      <c r="AR973" s="37">
        <f t="shared" si="719"/>
        <v>0</v>
      </c>
      <c r="AS973" s="37">
        <f t="shared" si="720"/>
        <v>0</v>
      </c>
      <c r="AU973">
        <v>116</v>
      </c>
      <c r="AV973" s="37">
        <f t="shared" si="721"/>
        <v>342.10204297286202</v>
      </c>
      <c r="AW973" s="37">
        <f t="shared" si="722"/>
        <v>506.26961868167024</v>
      </c>
      <c r="AX973" s="37">
        <f t="shared" si="723"/>
        <v>614.08688064028274</v>
      </c>
      <c r="AY973" s="37">
        <f t="shared" si="724"/>
        <v>1462.7347847324095</v>
      </c>
      <c r="AZ973" s="37">
        <f t="shared" si="725"/>
        <v>28.510115640995561</v>
      </c>
      <c r="BA973" s="37">
        <f t="shared" si="726"/>
        <v>11.955901554381388</v>
      </c>
      <c r="BC973">
        <v>116</v>
      </c>
      <c r="BD973" s="37">
        <f>IF(Voorblad!$E$10=Rekenblad!BC973,Rekenblad!AV973,0)</f>
        <v>0</v>
      </c>
      <c r="BE973" s="37">
        <f>IF(Voorblad!$E$10=Rekenblad!BC973,Rekenblad!AW973,0)</f>
        <v>0</v>
      </c>
      <c r="BF973" s="37">
        <f>IF(Voorblad!$E$10=Rekenblad!BC973,Rekenblad!AX973,0)</f>
        <v>0</v>
      </c>
      <c r="BG973" s="62">
        <f>IF(Voorblad!$E$10=Rekenblad!BC973,Rekenblad!AY973,0)</f>
        <v>0</v>
      </c>
      <c r="BH973" s="37">
        <f>IF(Voorblad!$E$10=Rekenblad!BC973,Rekenblad!AZ973,0)</f>
        <v>0</v>
      </c>
      <c r="BI973" s="37">
        <f>IF(Voorblad!$E$10=Rekenblad!BC973,Rekenblad!BA973,0)</f>
        <v>0</v>
      </c>
      <c r="BK973">
        <v>116</v>
      </c>
      <c r="BL973" s="37">
        <f>IF(Voorblad!$E$14=Rekenblad!$BL$865,Rekenblad!BD973,0)</f>
        <v>0</v>
      </c>
      <c r="BM973" s="37">
        <f>IF(Voorblad!$E$14=Rekenblad!$BL$865,Rekenblad!BE973,0)</f>
        <v>0</v>
      </c>
      <c r="BN973" s="37">
        <f>IF(Voorblad!$E$14=Rekenblad!$BL$865,Rekenblad!BF973,0)</f>
        <v>0</v>
      </c>
      <c r="BO973" s="37">
        <f>IF(Voorblad!$E$14=Rekenblad!$BL$865,Rekenblad!BG973,0)</f>
        <v>0</v>
      </c>
      <c r="BP973" s="37">
        <f>IF(Voorblad!$E$14=Rekenblad!$BL$865,Rekenblad!BH973,0)</f>
        <v>0</v>
      </c>
      <c r="BQ973" s="37">
        <f>IF(Voorblad!$E$14=Rekenblad!$BL$865,Rekenblad!BI973,0)</f>
        <v>0</v>
      </c>
    </row>
    <row r="974" spans="2:69" x14ac:dyDescent="0.25">
      <c r="B974">
        <f>'Data TREND'!$A$254</f>
        <v>117</v>
      </c>
      <c r="C974" s="37">
        <f>'Data TREND'!C254</f>
        <v>344.83361677477251</v>
      </c>
      <c r="D974" s="37">
        <f>'Data TREND'!D254</f>
        <v>510.49120779433787</v>
      </c>
      <c r="E974" s="37">
        <f>'Data TREND'!E254</f>
        <v>619.33888677052619</v>
      </c>
      <c r="F974" s="37">
        <f>'Data TREND'!F254</f>
        <v>1474.943512999796</v>
      </c>
      <c r="G974" s="37">
        <f>'Data TREND'!G254</f>
        <v>28.407250313687374</v>
      </c>
      <c r="H974" s="37">
        <f>'Data TREND'!H254</f>
        <v>11.916659659049236</v>
      </c>
      <c r="J974" s="37">
        <f t="shared" si="703"/>
        <v>344.83361677477251</v>
      </c>
      <c r="K974" s="37">
        <f t="shared" si="704"/>
        <v>510.49120779433787</v>
      </c>
      <c r="L974" s="37">
        <f t="shared" si="705"/>
        <v>619.33888677052619</v>
      </c>
      <c r="M974" s="37">
        <f t="shared" si="706"/>
        <v>1474.943512999796</v>
      </c>
      <c r="N974" s="37">
        <f t="shared" si="707"/>
        <v>28.407250313687374</v>
      </c>
      <c r="O974" s="37">
        <f t="shared" si="708"/>
        <v>11.916659659049236</v>
      </c>
      <c r="Q974">
        <f>'Data TREND'!$A$254</f>
        <v>117</v>
      </c>
      <c r="R974" s="37">
        <f>'Data TREND'!J254</f>
        <v>363.8390002475341</v>
      </c>
      <c r="S974" s="37">
        <f>'Data TREND'!K254</f>
        <v>509.72829896493147</v>
      </c>
      <c r="T974" s="37">
        <f>'Data TREND'!L254</f>
        <v>617.02896804335546</v>
      </c>
      <c r="U974" s="37">
        <f>'Data TREND'!M254</f>
        <v>1490.8522853368599</v>
      </c>
      <c r="V974" s="37">
        <f>'Data TREND'!N254</f>
        <v>27.231002786560552</v>
      </c>
      <c r="W974" s="37">
        <f>'Data TREND'!O254</f>
        <v>11.324986845955207</v>
      </c>
      <c r="Y974" s="37">
        <f t="shared" si="709"/>
        <v>0</v>
      </c>
      <c r="Z974" s="37">
        <f t="shared" si="710"/>
        <v>0</v>
      </c>
      <c r="AA974" s="37">
        <f t="shared" si="711"/>
        <v>0</v>
      </c>
      <c r="AB974" s="37">
        <f t="shared" si="712"/>
        <v>0</v>
      </c>
      <c r="AC974" s="37">
        <f t="shared" si="713"/>
        <v>0</v>
      </c>
      <c r="AD974" s="37">
        <f t="shared" si="714"/>
        <v>0</v>
      </c>
      <c r="AF974">
        <f>'Data TREND'!$A$254</f>
        <v>117</v>
      </c>
      <c r="AG974" s="37">
        <f>'Data TREND'!Q254</f>
        <v>402.25544571846967</v>
      </c>
      <c r="AH974" s="37">
        <f>'Data TREND'!R254</f>
        <v>508.6448633378244</v>
      </c>
      <c r="AI974" s="37">
        <f>'Data TREND'!S254</f>
        <v>616.88793511839867</v>
      </c>
      <c r="AJ974" s="37">
        <f>'Data TREND'!T254</f>
        <v>1528.1566608791609</v>
      </c>
      <c r="AK974" s="37">
        <f>'Data TREND'!U254</f>
        <v>26.885799284696766</v>
      </c>
      <c r="AL974" s="37">
        <f>'Data TREND'!V254</f>
        <v>10.83988961335759</v>
      </c>
      <c r="AN974" s="37">
        <f t="shared" si="715"/>
        <v>0</v>
      </c>
      <c r="AO974" s="37">
        <f t="shared" si="716"/>
        <v>0</v>
      </c>
      <c r="AP974" s="37">
        <f t="shared" si="717"/>
        <v>0</v>
      </c>
      <c r="AQ974" s="37">
        <f t="shared" si="718"/>
        <v>0</v>
      </c>
      <c r="AR974" s="37">
        <f t="shared" si="719"/>
        <v>0</v>
      </c>
      <c r="AS974" s="37">
        <f t="shared" si="720"/>
        <v>0</v>
      </c>
      <c r="AU974">
        <v>117</v>
      </c>
      <c r="AV974" s="37">
        <f t="shared" si="721"/>
        <v>344.83361677477251</v>
      </c>
      <c r="AW974" s="37">
        <f t="shared" si="722"/>
        <v>510.49120779433787</v>
      </c>
      <c r="AX974" s="37">
        <f t="shared" si="723"/>
        <v>619.33888677052619</v>
      </c>
      <c r="AY974" s="37">
        <f t="shared" si="724"/>
        <v>1474.943512999796</v>
      </c>
      <c r="AZ974" s="37">
        <f t="shared" si="725"/>
        <v>28.407250313687374</v>
      </c>
      <c r="BA974" s="37">
        <f t="shared" si="726"/>
        <v>11.916659659049236</v>
      </c>
      <c r="BC974">
        <v>117</v>
      </c>
      <c r="BD974" s="37">
        <f>IF(Voorblad!$E$10=Rekenblad!BC974,Rekenblad!AV974,0)</f>
        <v>0</v>
      </c>
      <c r="BE974" s="37">
        <f>IF(Voorblad!$E$10=Rekenblad!BC974,Rekenblad!AW974,0)</f>
        <v>0</v>
      </c>
      <c r="BF974" s="37">
        <f>IF(Voorblad!$E$10=Rekenblad!BC974,Rekenblad!AX974,0)</f>
        <v>0</v>
      </c>
      <c r="BG974" s="62">
        <f>IF(Voorblad!$E$10=Rekenblad!BC974,Rekenblad!AY974,0)</f>
        <v>0</v>
      </c>
      <c r="BH974" s="37">
        <f>IF(Voorblad!$E$10=Rekenblad!BC974,Rekenblad!AZ974,0)</f>
        <v>0</v>
      </c>
      <c r="BI974" s="37">
        <f>IF(Voorblad!$E$10=Rekenblad!BC974,Rekenblad!BA974,0)</f>
        <v>0</v>
      </c>
      <c r="BK974">
        <v>117</v>
      </c>
      <c r="BL974" s="37">
        <f>IF(Voorblad!$E$14=Rekenblad!$BL$865,Rekenblad!BD974,0)</f>
        <v>0</v>
      </c>
      <c r="BM974" s="37">
        <f>IF(Voorblad!$E$14=Rekenblad!$BL$865,Rekenblad!BE974,0)</f>
        <v>0</v>
      </c>
      <c r="BN974" s="37">
        <f>IF(Voorblad!$E$14=Rekenblad!$BL$865,Rekenblad!BF974,0)</f>
        <v>0</v>
      </c>
      <c r="BO974" s="37">
        <f>IF(Voorblad!$E$14=Rekenblad!$BL$865,Rekenblad!BG974,0)</f>
        <v>0</v>
      </c>
      <c r="BP974" s="37">
        <f>IF(Voorblad!$E$14=Rekenblad!$BL$865,Rekenblad!BH974,0)</f>
        <v>0</v>
      </c>
      <c r="BQ974" s="37">
        <f>IF(Voorblad!$E$14=Rekenblad!$BL$865,Rekenblad!BI974,0)</f>
        <v>0</v>
      </c>
    </row>
    <row r="975" spans="2:69" x14ac:dyDescent="0.25">
      <c r="B975">
        <f>'Data TREND'!$A$255</f>
        <v>118</v>
      </c>
      <c r="C975" s="37">
        <f>'Data TREND'!C255</f>
        <v>347.56519057668311</v>
      </c>
      <c r="D975" s="37">
        <f>'Data TREND'!D255</f>
        <v>514.71279690700555</v>
      </c>
      <c r="E975" s="37">
        <f>'Data TREND'!E255</f>
        <v>624.59089290076986</v>
      </c>
      <c r="F975" s="37">
        <f>'Data TREND'!F255</f>
        <v>1487.1522412671829</v>
      </c>
      <c r="G975" s="37">
        <f>'Data TREND'!G255</f>
        <v>28.304384986379187</v>
      </c>
      <c r="H975" s="37">
        <f>'Data TREND'!H255</f>
        <v>11.877417763717084</v>
      </c>
      <c r="J975" s="37">
        <f t="shared" si="703"/>
        <v>347.56519057668311</v>
      </c>
      <c r="K975" s="37">
        <f t="shared" si="704"/>
        <v>514.71279690700555</v>
      </c>
      <c r="L975" s="37">
        <f t="shared" si="705"/>
        <v>624.59089290076986</v>
      </c>
      <c r="M975" s="37">
        <f t="shared" si="706"/>
        <v>1487.1522412671829</v>
      </c>
      <c r="N975" s="37">
        <f t="shared" si="707"/>
        <v>28.304384986379187</v>
      </c>
      <c r="O975" s="37">
        <f t="shared" si="708"/>
        <v>11.877417763717084</v>
      </c>
      <c r="Q975">
        <f>'Data TREND'!$A$255</f>
        <v>118</v>
      </c>
      <c r="R975" s="37">
        <f>'Data TREND'!J255</f>
        <v>366.59447243157712</v>
      </c>
      <c r="S975" s="37">
        <f>'Data TREND'!K255</f>
        <v>513.93286987520423</v>
      </c>
      <c r="T975" s="37">
        <f>'Data TREND'!L255</f>
        <v>622.20824429534491</v>
      </c>
      <c r="U975" s="37">
        <f>'Data TREND'!M255</f>
        <v>1502.9946942988918</v>
      </c>
      <c r="V975" s="37">
        <f>'Data TREND'!N255</f>
        <v>27.074037875353728</v>
      </c>
      <c r="W975" s="37">
        <f>'Data TREND'!O255</f>
        <v>11.264317680887038</v>
      </c>
      <c r="Y975" s="37">
        <f t="shared" si="709"/>
        <v>0</v>
      </c>
      <c r="Z975" s="37">
        <f t="shared" si="710"/>
        <v>0</v>
      </c>
      <c r="AA975" s="37">
        <f t="shared" si="711"/>
        <v>0</v>
      </c>
      <c r="AB975" s="37">
        <f t="shared" si="712"/>
        <v>0</v>
      </c>
      <c r="AC975" s="37">
        <f t="shared" si="713"/>
        <v>0</v>
      </c>
      <c r="AD975" s="37">
        <f t="shared" si="714"/>
        <v>0</v>
      </c>
      <c r="AF975">
        <f>'Data TREND'!$A$255</f>
        <v>118</v>
      </c>
      <c r="AG975" s="37">
        <f>'Data TREND'!Q255</f>
        <v>405.19656386732709</v>
      </c>
      <c r="AH975" s="37">
        <f>'Data TREND'!R255</f>
        <v>512.82412604879653</v>
      </c>
      <c r="AI975" s="37">
        <f>'Data TREND'!S255</f>
        <v>622.07338660097764</v>
      </c>
      <c r="AJ975" s="37">
        <f>'Data TREND'!T255</f>
        <v>1540.4672567489326</v>
      </c>
      <c r="AK975" s="37">
        <f>'Data TREND'!U255</f>
        <v>26.690352717253624</v>
      </c>
      <c r="AL975" s="37">
        <f>'Data TREND'!V255</f>
        <v>10.758566667860837</v>
      </c>
      <c r="AN975" s="37">
        <f t="shared" si="715"/>
        <v>0</v>
      </c>
      <c r="AO975" s="37">
        <f t="shared" si="716"/>
        <v>0</v>
      </c>
      <c r="AP975" s="37">
        <f t="shared" si="717"/>
        <v>0</v>
      </c>
      <c r="AQ975" s="37">
        <f t="shared" si="718"/>
        <v>0</v>
      </c>
      <c r="AR975" s="37">
        <f t="shared" si="719"/>
        <v>0</v>
      </c>
      <c r="AS975" s="37">
        <f t="shared" si="720"/>
        <v>0</v>
      </c>
      <c r="AU975">
        <v>118</v>
      </c>
      <c r="AV975" s="37">
        <f t="shared" si="721"/>
        <v>347.56519057668311</v>
      </c>
      <c r="AW975" s="37">
        <f t="shared" si="722"/>
        <v>514.71279690700555</v>
      </c>
      <c r="AX975" s="37">
        <f t="shared" si="723"/>
        <v>624.59089290076986</v>
      </c>
      <c r="AY975" s="37">
        <f t="shared" si="724"/>
        <v>1487.1522412671829</v>
      </c>
      <c r="AZ975" s="37">
        <f t="shared" si="725"/>
        <v>28.304384986379187</v>
      </c>
      <c r="BA975" s="37">
        <f t="shared" si="726"/>
        <v>11.877417763717084</v>
      </c>
      <c r="BC975">
        <v>118</v>
      </c>
      <c r="BD975" s="37">
        <f>IF(Voorblad!$E$10=Rekenblad!BC975,Rekenblad!AV975,0)</f>
        <v>0</v>
      </c>
      <c r="BE975" s="37">
        <f>IF(Voorblad!$E$10=Rekenblad!BC975,Rekenblad!AW975,0)</f>
        <v>0</v>
      </c>
      <c r="BF975" s="37">
        <f>IF(Voorblad!$E$10=Rekenblad!BC975,Rekenblad!AX975,0)</f>
        <v>0</v>
      </c>
      <c r="BG975" s="62">
        <f>IF(Voorblad!$E$10=Rekenblad!BC975,Rekenblad!AY975,0)</f>
        <v>0</v>
      </c>
      <c r="BH975" s="37">
        <f>IF(Voorblad!$E$10=Rekenblad!BC975,Rekenblad!AZ975,0)</f>
        <v>0</v>
      </c>
      <c r="BI975" s="37">
        <f>IF(Voorblad!$E$10=Rekenblad!BC975,Rekenblad!BA975,0)</f>
        <v>0</v>
      </c>
      <c r="BK975">
        <v>118</v>
      </c>
      <c r="BL975" s="37">
        <f>IF(Voorblad!$E$14=Rekenblad!$BL$865,Rekenblad!BD975,0)</f>
        <v>0</v>
      </c>
      <c r="BM975" s="37">
        <f>IF(Voorblad!$E$14=Rekenblad!$BL$865,Rekenblad!BE975,0)</f>
        <v>0</v>
      </c>
      <c r="BN975" s="37">
        <f>IF(Voorblad!$E$14=Rekenblad!$BL$865,Rekenblad!BF975,0)</f>
        <v>0</v>
      </c>
      <c r="BO975" s="37">
        <f>IF(Voorblad!$E$14=Rekenblad!$BL$865,Rekenblad!BG975,0)</f>
        <v>0</v>
      </c>
      <c r="BP975" s="37">
        <f>IF(Voorblad!$E$14=Rekenblad!$BL$865,Rekenblad!BH975,0)</f>
        <v>0</v>
      </c>
      <c r="BQ975" s="37">
        <f>IF(Voorblad!$E$14=Rekenblad!$BL$865,Rekenblad!BI975,0)</f>
        <v>0</v>
      </c>
    </row>
    <row r="976" spans="2:69" x14ac:dyDescent="0.25">
      <c r="B976">
        <f>'Data TREND'!$A$256</f>
        <v>119</v>
      </c>
      <c r="C976" s="37">
        <f>'Data TREND'!C256</f>
        <v>350.29676437859371</v>
      </c>
      <c r="D976" s="37">
        <f>'Data TREND'!D256</f>
        <v>518.93438601967318</v>
      </c>
      <c r="E976" s="37">
        <f>'Data TREND'!E256</f>
        <v>629.8428990310133</v>
      </c>
      <c r="F976" s="37">
        <f>'Data TREND'!F256</f>
        <v>1499.3609695345699</v>
      </c>
      <c r="G976" s="37">
        <f>'Data TREND'!G256</f>
        <v>28.201519659071003</v>
      </c>
      <c r="H976" s="37">
        <f>'Data TREND'!H256</f>
        <v>11.838175868384933</v>
      </c>
      <c r="J976" s="37">
        <f t="shared" si="703"/>
        <v>350.29676437859371</v>
      </c>
      <c r="K976" s="37">
        <f t="shared" si="704"/>
        <v>518.93438601967318</v>
      </c>
      <c r="L976" s="37">
        <f t="shared" si="705"/>
        <v>629.8428990310133</v>
      </c>
      <c r="M976" s="37">
        <f t="shared" si="706"/>
        <v>1499.3609695345699</v>
      </c>
      <c r="N976" s="37">
        <f t="shared" si="707"/>
        <v>28.201519659071003</v>
      </c>
      <c r="O976" s="37">
        <f t="shared" si="708"/>
        <v>11.838175868384933</v>
      </c>
      <c r="Q976">
        <f>'Data TREND'!$A$256</f>
        <v>119</v>
      </c>
      <c r="R976" s="37">
        <f>'Data TREND'!J256</f>
        <v>369.34994461562013</v>
      </c>
      <c r="S976" s="37">
        <f>'Data TREND'!K256</f>
        <v>518.13744078547688</v>
      </c>
      <c r="T976" s="37">
        <f>'Data TREND'!L256</f>
        <v>627.38752054733436</v>
      </c>
      <c r="U976" s="37">
        <f>'Data TREND'!M256</f>
        <v>1515.1371032609236</v>
      </c>
      <c r="V976" s="37">
        <f>'Data TREND'!N256</f>
        <v>26.917072964146904</v>
      </c>
      <c r="W976" s="37">
        <f>'Data TREND'!O256</f>
        <v>11.20364851581887</v>
      </c>
      <c r="Y976" s="37">
        <f t="shared" si="709"/>
        <v>0</v>
      </c>
      <c r="Z976" s="37">
        <f t="shared" si="710"/>
        <v>0</v>
      </c>
      <c r="AA976" s="37">
        <f t="shared" si="711"/>
        <v>0</v>
      </c>
      <c r="AB976" s="37">
        <f t="shared" si="712"/>
        <v>0</v>
      </c>
      <c r="AC976" s="37">
        <f t="shared" si="713"/>
        <v>0</v>
      </c>
      <c r="AD976" s="37">
        <f t="shared" si="714"/>
        <v>0</v>
      </c>
      <c r="AF976">
        <f>'Data TREND'!$A$256</f>
        <v>119</v>
      </c>
      <c r="AG976" s="37">
        <f>'Data TREND'!Q256</f>
        <v>408.13768201618461</v>
      </c>
      <c r="AH976" s="37">
        <f>'Data TREND'!R256</f>
        <v>517.00338875976865</v>
      </c>
      <c r="AI976" s="37">
        <f>'Data TREND'!S256</f>
        <v>627.25883808355661</v>
      </c>
      <c r="AJ976" s="37">
        <f>'Data TREND'!T256</f>
        <v>1552.7778526187044</v>
      </c>
      <c r="AK976" s="37">
        <f>'Data TREND'!U256</f>
        <v>26.494906149810483</v>
      </c>
      <c r="AL976" s="37">
        <f>'Data TREND'!V256</f>
        <v>10.677243722364084</v>
      </c>
      <c r="AN976" s="37">
        <f t="shared" si="715"/>
        <v>0</v>
      </c>
      <c r="AO976" s="37">
        <f t="shared" si="716"/>
        <v>0</v>
      </c>
      <c r="AP976" s="37">
        <f t="shared" si="717"/>
        <v>0</v>
      </c>
      <c r="AQ976" s="37">
        <f t="shared" si="718"/>
        <v>0</v>
      </c>
      <c r="AR976" s="37">
        <f t="shared" si="719"/>
        <v>0</v>
      </c>
      <c r="AS976" s="37">
        <f t="shared" si="720"/>
        <v>0</v>
      </c>
      <c r="AU976">
        <v>119</v>
      </c>
      <c r="AV976" s="37">
        <f t="shared" si="721"/>
        <v>350.29676437859371</v>
      </c>
      <c r="AW976" s="37">
        <f t="shared" si="722"/>
        <v>518.93438601967318</v>
      </c>
      <c r="AX976" s="37">
        <f t="shared" si="723"/>
        <v>629.8428990310133</v>
      </c>
      <c r="AY976" s="37">
        <f t="shared" si="724"/>
        <v>1499.3609695345699</v>
      </c>
      <c r="AZ976" s="37">
        <f t="shared" si="725"/>
        <v>28.201519659071003</v>
      </c>
      <c r="BA976" s="37">
        <f t="shared" si="726"/>
        <v>11.838175868384933</v>
      </c>
      <c r="BC976">
        <v>119</v>
      </c>
      <c r="BD976" s="37">
        <f>IF(Voorblad!$E$10=Rekenblad!BC976,Rekenblad!AV976,0)</f>
        <v>0</v>
      </c>
      <c r="BE976" s="37">
        <f>IF(Voorblad!$E$10=Rekenblad!BC976,Rekenblad!AW976,0)</f>
        <v>0</v>
      </c>
      <c r="BF976" s="37">
        <f>IF(Voorblad!$E$10=Rekenblad!BC976,Rekenblad!AX976,0)</f>
        <v>0</v>
      </c>
      <c r="BG976" s="62">
        <f>IF(Voorblad!$E$10=Rekenblad!BC976,Rekenblad!AY976,0)</f>
        <v>0</v>
      </c>
      <c r="BH976" s="37">
        <f>IF(Voorblad!$E$10=Rekenblad!BC976,Rekenblad!AZ976,0)</f>
        <v>0</v>
      </c>
      <c r="BI976" s="37">
        <f>IF(Voorblad!$E$10=Rekenblad!BC976,Rekenblad!BA976,0)</f>
        <v>0</v>
      </c>
      <c r="BK976">
        <v>119</v>
      </c>
      <c r="BL976" s="37">
        <f>IF(Voorblad!$E$14=Rekenblad!$BL$865,Rekenblad!BD976,0)</f>
        <v>0</v>
      </c>
      <c r="BM976" s="37">
        <f>IF(Voorblad!$E$14=Rekenblad!$BL$865,Rekenblad!BE976,0)</f>
        <v>0</v>
      </c>
      <c r="BN976" s="37">
        <f>IF(Voorblad!$E$14=Rekenblad!$BL$865,Rekenblad!BF976,0)</f>
        <v>0</v>
      </c>
      <c r="BO976" s="37">
        <f>IF(Voorblad!$E$14=Rekenblad!$BL$865,Rekenblad!BG976,0)</f>
        <v>0</v>
      </c>
      <c r="BP976" s="37">
        <f>IF(Voorblad!$E$14=Rekenblad!$BL$865,Rekenblad!BH976,0)</f>
        <v>0</v>
      </c>
      <c r="BQ976" s="37">
        <f>IF(Voorblad!$E$14=Rekenblad!$BL$865,Rekenblad!BI976,0)</f>
        <v>0</v>
      </c>
    </row>
    <row r="977" spans="2:69" x14ac:dyDescent="0.25">
      <c r="B977">
        <f>'Data TREND'!$A$257</f>
        <v>120</v>
      </c>
      <c r="C977" s="37">
        <f>'Data TREND'!C257</f>
        <v>353.02833818050431</v>
      </c>
      <c r="D977" s="37">
        <f>'Data TREND'!D257</f>
        <v>523.15597513234093</v>
      </c>
      <c r="E977" s="37">
        <f>'Data TREND'!E257</f>
        <v>635.09490516125697</v>
      </c>
      <c r="F977" s="37">
        <f>'Data TREND'!F257</f>
        <v>1511.5696978019564</v>
      </c>
      <c r="G977" s="37">
        <f>'Data TREND'!G257</f>
        <v>28.098654331762816</v>
      </c>
      <c r="H977" s="37">
        <f>'Data TREND'!H257</f>
        <v>11.798933973052781</v>
      </c>
      <c r="J977" s="37">
        <f t="shared" si="703"/>
        <v>353.02833818050431</v>
      </c>
      <c r="K977" s="37">
        <f t="shared" si="704"/>
        <v>523.15597513234093</v>
      </c>
      <c r="L977" s="37">
        <f t="shared" si="705"/>
        <v>635.09490516125697</v>
      </c>
      <c r="M977" s="37">
        <f t="shared" si="706"/>
        <v>1511.5696978019564</v>
      </c>
      <c r="N977" s="37">
        <f t="shared" si="707"/>
        <v>28.098654331762816</v>
      </c>
      <c r="O977" s="37">
        <f t="shared" si="708"/>
        <v>11.798933973052781</v>
      </c>
      <c r="Q977">
        <f>'Data TREND'!$A$257</f>
        <v>120</v>
      </c>
      <c r="R977" s="37">
        <f>'Data TREND'!J257</f>
        <v>372.10541679966315</v>
      </c>
      <c r="S977" s="37">
        <f>'Data TREND'!K257</f>
        <v>522.34201169574965</v>
      </c>
      <c r="T977" s="37">
        <f>'Data TREND'!L257</f>
        <v>632.56679679932358</v>
      </c>
      <c r="U977" s="37">
        <f>'Data TREND'!M257</f>
        <v>1527.2795122229554</v>
      </c>
      <c r="V977" s="37">
        <f>'Data TREND'!N257</f>
        <v>26.76010805294008</v>
      </c>
      <c r="W977" s="37">
        <f>'Data TREND'!O257</f>
        <v>11.1429793507507</v>
      </c>
      <c r="Y977" s="37">
        <f t="shared" si="709"/>
        <v>0</v>
      </c>
      <c r="Z977" s="37">
        <f t="shared" si="710"/>
        <v>0</v>
      </c>
      <c r="AA977" s="37">
        <f t="shared" si="711"/>
        <v>0</v>
      </c>
      <c r="AB977" s="37">
        <f t="shared" si="712"/>
        <v>0</v>
      </c>
      <c r="AC977" s="37">
        <f t="shared" si="713"/>
        <v>0</v>
      </c>
      <c r="AD977" s="37">
        <f t="shared" si="714"/>
        <v>0</v>
      </c>
      <c r="AF977">
        <f>'Data TREND'!$A$257</f>
        <v>120</v>
      </c>
      <c r="AG977" s="37">
        <f>'Data TREND'!Q257</f>
        <v>411.07880016504203</v>
      </c>
      <c r="AH977" s="37">
        <f>'Data TREND'!R257</f>
        <v>521.18265147074078</v>
      </c>
      <c r="AI977" s="37">
        <f>'Data TREND'!S257</f>
        <v>632.44428956613558</v>
      </c>
      <c r="AJ977" s="37">
        <f>'Data TREND'!T257</f>
        <v>1565.0884484884762</v>
      </c>
      <c r="AK977" s="37">
        <f>'Data TREND'!U257</f>
        <v>26.299459582367341</v>
      </c>
      <c r="AL977" s="37">
        <f>'Data TREND'!V257</f>
        <v>10.595920776867331</v>
      </c>
      <c r="AN977" s="37">
        <f t="shared" si="715"/>
        <v>0</v>
      </c>
      <c r="AO977" s="37">
        <f t="shared" si="716"/>
        <v>0</v>
      </c>
      <c r="AP977" s="37">
        <f t="shared" si="717"/>
        <v>0</v>
      </c>
      <c r="AQ977" s="37">
        <f t="shared" si="718"/>
        <v>0</v>
      </c>
      <c r="AR977" s="37">
        <f t="shared" si="719"/>
        <v>0</v>
      </c>
      <c r="AS977" s="37">
        <f t="shared" si="720"/>
        <v>0</v>
      </c>
      <c r="AU977">
        <v>120</v>
      </c>
      <c r="AV977" s="37">
        <f t="shared" si="721"/>
        <v>353.02833818050431</v>
      </c>
      <c r="AW977" s="37">
        <f t="shared" si="722"/>
        <v>523.15597513234093</v>
      </c>
      <c r="AX977" s="37">
        <f t="shared" si="723"/>
        <v>635.09490516125697</v>
      </c>
      <c r="AY977" s="37">
        <f t="shared" si="724"/>
        <v>1511.5696978019564</v>
      </c>
      <c r="AZ977" s="37">
        <f t="shared" si="725"/>
        <v>28.098654331762816</v>
      </c>
      <c r="BA977" s="37">
        <f t="shared" si="726"/>
        <v>11.798933973052781</v>
      </c>
      <c r="BC977">
        <v>120</v>
      </c>
      <c r="BD977" s="37">
        <f>IF(Voorblad!$E$10=Rekenblad!BC977,Rekenblad!AV977,0)</f>
        <v>0</v>
      </c>
      <c r="BE977" s="37">
        <f>IF(Voorblad!$E$10=Rekenblad!BC977,Rekenblad!AW977,0)</f>
        <v>0</v>
      </c>
      <c r="BF977" s="37">
        <f>IF(Voorblad!$E$10=Rekenblad!BC977,Rekenblad!AX977,0)</f>
        <v>0</v>
      </c>
      <c r="BG977" s="62">
        <f>IF(Voorblad!$E$10=Rekenblad!BC977,Rekenblad!AY977,0)</f>
        <v>0</v>
      </c>
      <c r="BH977" s="37">
        <f>IF(Voorblad!$E$10=Rekenblad!BC977,Rekenblad!AZ977,0)</f>
        <v>0</v>
      </c>
      <c r="BI977" s="37">
        <f>IF(Voorblad!$E$10=Rekenblad!BC977,Rekenblad!BA977,0)</f>
        <v>0</v>
      </c>
      <c r="BK977">
        <v>120</v>
      </c>
      <c r="BL977" s="37">
        <f>IF(Voorblad!$E$14=Rekenblad!$BL$865,Rekenblad!BD977,0)</f>
        <v>0</v>
      </c>
      <c r="BM977" s="37">
        <f>IF(Voorblad!$E$14=Rekenblad!$BL$865,Rekenblad!BE977,0)</f>
        <v>0</v>
      </c>
      <c r="BN977" s="37">
        <f>IF(Voorblad!$E$14=Rekenblad!$BL$865,Rekenblad!BF977,0)</f>
        <v>0</v>
      </c>
      <c r="BO977" s="37">
        <f>IF(Voorblad!$E$14=Rekenblad!$BL$865,Rekenblad!BG977,0)</f>
        <v>0</v>
      </c>
      <c r="BP977" s="37">
        <f>IF(Voorblad!$E$14=Rekenblad!$BL$865,Rekenblad!BH977,0)</f>
        <v>0</v>
      </c>
      <c r="BQ977" s="37">
        <f>IF(Voorblad!$E$14=Rekenblad!$BL$865,Rekenblad!BI977,0)</f>
        <v>0</v>
      </c>
    </row>
    <row r="978" spans="2:69" x14ac:dyDescent="0.25">
      <c r="B978">
        <f>'Data TREND'!$A$258</f>
        <v>121</v>
      </c>
      <c r="C978" s="37">
        <f>'Data TREND'!C258</f>
        <v>355.75991198241491</v>
      </c>
      <c r="D978" s="37">
        <f>'Data TREND'!D258</f>
        <v>527.37756424500856</v>
      </c>
      <c r="E978" s="37">
        <f>'Data TREND'!E258</f>
        <v>640.34691129150042</v>
      </c>
      <c r="F978" s="37">
        <f>'Data TREND'!F258</f>
        <v>1523.7784260693434</v>
      </c>
      <c r="G978" s="37">
        <f>'Data TREND'!G258</f>
        <v>27.995789004454629</v>
      </c>
      <c r="H978" s="37">
        <f>'Data TREND'!H258</f>
        <v>11.759692077720629</v>
      </c>
      <c r="J978" s="37">
        <f t="shared" si="703"/>
        <v>355.75991198241491</v>
      </c>
      <c r="K978" s="37">
        <f t="shared" si="704"/>
        <v>527.37756424500856</v>
      </c>
      <c r="L978" s="37">
        <f t="shared" si="705"/>
        <v>640.34691129150042</v>
      </c>
      <c r="M978" s="37">
        <f t="shared" si="706"/>
        <v>1523.7784260693434</v>
      </c>
      <c r="N978" s="37">
        <f t="shared" si="707"/>
        <v>27.995789004454629</v>
      </c>
      <c r="O978" s="37">
        <f t="shared" si="708"/>
        <v>11.759692077720629</v>
      </c>
      <c r="Q978">
        <f>'Data TREND'!$A$258</f>
        <v>121</v>
      </c>
      <c r="R978" s="37">
        <f>'Data TREND'!J258</f>
        <v>374.86088898370616</v>
      </c>
      <c r="S978" s="37">
        <f>'Data TREND'!K258</f>
        <v>526.5465826060223</v>
      </c>
      <c r="T978" s="37">
        <f>'Data TREND'!L258</f>
        <v>637.74607305131303</v>
      </c>
      <c r="U978" s="37">
        <f>'Data TREND'!M258</f>
        <v>1539.4219211849872</v>
      </c>
      <c r="V978" s="37">
        <f>'Data TREND'!N258</f>
        <v>26.603143141733256</v>
      </c>
      <c r="W978" s="37">
        <f>'Data TREND'!O258</f>
        <v>11.08231018568253</v>
      </c>
      <c r="Y978" s="37">
        <f t="shared" si="709"/>
        <v>0</v>
      </c>
      <c r="Z978" s="37">
        <f t="shared" si="710"/>
        <v>0</v>
      </c>
      <c r="AA978" s="37">
        <f t="shared" si="711"/>
        <v>0</v>
      </c>
      <c r="AB978" s="37">
        <f t="shared" si="712"/>
        <v>0</v>
      </c>
      <c r="AC978" s="37">
        <f t="shared" si="713"/>
        <v>0</v>
      </c>
      <c r="AD978" s="37">
        <f t="shared" si="714"/>
        <v>0</v>
      </c>
      <c r="AF978">
        <f>'Data TREND'!$A$258</f>
        <v>121</v>
      </c>
      <c r="AG978" s="37">
        <f>'Data TREND'!Q258</f>
        <v>414.01991831389955</v>
      </c>
      <c r="AH978" s="37">
        <f>'Data TREND'!R258</f>
        <v>525.3619141817129</v>
      </c>
      <c r="AI978" s="37">
        <f>'Data TREND'!S258</f>
        <v>637.62974104871455</v>
      </c>
      <c r="AJ978" s="37">
        <f>'Data TREND'!T258</f>
        <v>1577.3990443582479</v>
      </c>
      <c r="AK978" s="37">
        <f>'Data TREND'!U258</f>
        <v>26.104013014924195</v>
      </c>
      <c r="AL978" s="37">
        <f>'Data TREND'!V258</f>
        <v>10.514597831370578</v>
      </c>
      <c r="AN978" s="37">
        <f t="shared" si="715"/>
        <v>0</v>
      </c>
      <c r="AO978" s="37">
        <f t="shared" si="716"/>
        <v>0</v>
      </c>
      <c r="AP978" s="37">
        <f t="shared" si="717"/>
        <v>0</v>
      </c>
      <c r="AQ978" s="37">
        <f t="shared" si="718"/>
        <v>0</v>
      </c>
      <c r="AR978" s="37">
        <f t="shared" si="719"/>
        <v>0</v>
      </c>
      <c r="AS978" s="37">
        <f t="shared" si="720"/>
        <v>0</v>
      </c>
      <c r="AU978">
        <v>121</v>
      </c>
      <c r="AV978" s="37">
        <f t="shared" si="721"/>
        <v>355.75991198241491</v>
      </c>
      <c r="AW978" s="37">
        <f t="shared" si="722"/>
        <v>527.37756424500856</v>
      </c>
      <c r="AX978" s="37">
        <f t="shared" si="723"/>
        <v>640.34691129150042</v>
      </c>
      <c r="AY978" s="37">
        <f t="shared" si="724"/>
        <v>1523.7784260693434</v>
      </c>
      <c r="AZ978" s="37">
        <f t="shared" si="725"/>
        <v>27.995789004454629</v>
      </c>
      <c r="BA978" s="37">
        <f t="shared" si="726"/>
        <v>11.759692077720629</v>
      </c>
      <c r="BC978">
        <v>121</v>
      </c>
      <c r="BD978" s="37">
        <f>IF(Voorblad!$E$10=Rekenblad!BC978,Rekenblad!AV978,0)</f>
        <v>0</v>
      </c>
      <c r="BE978" s="37">
        <f>IF(Voorblad!$E$10=Rekenblad!BC978,Rekenblad!AW978,0)</f>
        <v>0</v>
      </c>
      <c r="BF978" s="37">
        <f>IF(Voorblad!$E$10=Rekenblad!BC978,Rekenblad!AX978,0)</f>
        <v>0</v>
      </c>
      <c r="BG978" s="62">
        <f>IF(Voorblad!$E$10=Rekenblad!BC978,Rekenblad!AY978,0)</f>
        <v>0</v>
      </c>
      <c r="BH978" s="37">
        <f>IF(Voorblad!$E$10=Rekenblad!BC978,Rekenblad!AZ978,0)</f>
        <v>0</v>
      </c>
      <c r="BI978" s="37">
        <f>IF(Voorblad!$E$10=Rekenblad!BC978,Rekenblad!BA978,0)</f>
        <v>0</v>
      </c>
      <c r="BK978">
        <v>121</v>
      </c>
      <c r="BL978" s="37">
        <f>IF(Voorblad!$E$14=Rekenblad!$BL$865,Rekenblad!BD978,0)</f>
        <v>0</v>
      </c>
      <c r="BM978" s="37">
        <f>IF(Voorblad!$E$14=Rekenblad!$BL$865,Rekenblad!BE978,0)</f>
        <v>0</v>
      </c>
      <c r="BN978" s="37">
        <f>IF(Voorblad!$E$14=Rekenblad!$BL$865,Rekenblad!BF978,0)</f>
        <v>0</v>
      </c>
      <c r="BO978" s="37">
        <f>IF(Voorblad!$E$14=Rekenblad!$BL$865,Rekenblad!BG978,0)</f>
        <v>0</v>
      </c>
      <c r="BP978" s="37">
        <f>IF(Voorblad!$E$14=Rekenblad!$BL$865,Rekenblad!BH978,0)</f>
        <v>0</v>
      </c>
      <c r="BQ978" s="37">
        <f>IF(Voorblad!$E$14=Rekenblad!$BL$865,Rekenblad!BI978,0)</f>
        <v>0</v>
      </c>
    </row>
    <row r="979" spans="2:69" x14ac:dyDescent="0.25">
      <c r="B979">
        <f>'Data TREND'!$A$259</f>
        <v>122</v>
      </c>
      <c r="C979" s="37">
        <f>'Data TREND'!C259</f>
        <v>358.4914857843255</v>
      </c>
      <c r="D979" s="37">
        <f>'Data TREND'!D259</f>
        <v>531.59915335767619</v>
      </c>
      <c r="E979" s="37">
        <f>'Data TREND'!E259</f>
        <v>645.59891742174409</v>
      </c>
      <c r="F979" s="37">
        <f>'Data TREND'!F259</f>
        <v>1535.9871543367299</v>
      </c>
      <c r="G979" s="37">
        <f>'Data TREND'!G259</f>
        <v>27.892923677146442</v>
      </c>
      <c r="H979" s="37">
        <f>'Data TREND'!H259</f>
        <v>11.720450182388479</v>
      </c>
      <c r="J979" s="37">
        <f t="shared" si="703"/>
        <v>358.4914857843255</v>
      </c>
      <c r="K979" s="37">
        <f t="shared" si="704"/>
        <v>531.59915335767619</v>
      </c>
      <c r="L979" s="37">
        <f t="shared" si="705"/>
        <v>645.59891742174409</v>
      </c>
      <c r="M979" s="37">
        <f t="shared" si="706"/>
        <v>1535.9871543367299</v>
      </c>
      <c r="N979" s="37">
        <f t="shared" si="707"/>
        <v>27.892923677146442</v>
      </c>
      <c r="O979" s="37">
        <f t="shared" si="708"/>
        <v>11.720450182388479</v>
      </c>
      <c r="Q979">
        <f>'Data TREND'!$A$259</f>
        <v>122</v>
      </c>
      <c r="R979" s="37">
        <f>'Data TREND'!J259</f>
        <v>377.61636116774918</v>
      </c>
      <c r="S979" s="37">
        <f>'Data TREND'!K259</f>
        <v>530.75115351629506</v>
      </c>
      <c r="T979" s="37">
        <f>'Data TREND'!L259</f>
        <v>642.92534930330248</v>
      </c>
      <c r="U979" s="37">
        <f>'Data TREND'!M259</f>
        <v>1551.5643301470186</v>
      </c>
      <c r="V979" s="37">
        <f>'Data TREND'!N259</f>
        <v>26.446178230526431</v>
      </c>
      <c r="W979" s="37">
        <f>'Data TREND'!O259</f>
        <v>11.021641020614361</v>
      </c>
      <c r="Y979" s="37">
        <f t="shared" si="709"/>
        <v>0</v>
      </c>
      <c r="Z979" s="37">
        <f t="shared" si="710"/>
        <v>0</v>
      </c>
      <c r="AA979" s="37">
        <f t="shared" si="711"/>
        <v>0</v>
      </c>
      <c r="AB979" s="37">
        <f t="shared" si="712"/>
        <v>0</v>
      </c>
      <c r="AC979" s="37">
        <f t="shared" si="713"/>
        <v>0</v>
      </c>
      <c r="AD979" s="37">
        <f t="shared" si="714"/>
        <v>0</v>
      </c>
      <c r="AF979">
        <f>'Data TREND'!$A$259</f>
        <v>122</v>
      </c>
      <c r="AG979" s="37">
        <f>'Data TREND'!Q259</f>
        <v>416.96103646275697</v>
      </c>
      <c r="AH979" s="37">
        <f>'Data TREND'!R259</f>
        <v>529.54117689268503</v>
      </c>
      <c r="AI979" s="37">
        <f>'Data TREND'!S259</f>
        <v>642.81519253129352</v>
      </c>
      <c r="AJ979" s="37">
        <f>'Data TREND'!T259</f>
        <v>1589.7096402280197</v>
      </c>
      <c r="AK979" s="37">
        <f>'Data TREND'!U259</f>
        <v>25.908566447481054</v>
      </c>
      <c r="AL979" s="37">
        <f>'Data TREND'!V259</f>
        <v>10.433274885873825</v>
      </c>
      <c r="AN979" s="37">
        <f t="shared" si="715"/>
        <v>0</v>
      </c>
      <c r="AO979" s="37">
        <f t="shared" si="716"/>
        <v>0</v>
      </c>
      <c r="AP979" s="37">
        <f t="shared" si="717"/>
        <v>0</v>
      </c>
      <c r="AQ979" s="37">
        <f t="shared" si="718"/>
        <v>0</v>
      </c>
      <c r="AR979" s="37">
        <f t="shared" si="719"/>
        <v>0</v>
      </c>
      <c r="AS979" s="37">
        <f t="shared" si="720"/>
        <v>0</v>
      </c>
      <c r="AU979">
        <v>122</v>
      </c>
      <c r="AV979" s="37">
        <f t="shared" si="721"/>
        <v>358.4914857843255</v>
      </c>
      <c r="AW979" s="37">
        <f t="shared" si="722"/>
        <v>531.59915335767619</v>
      </c>
      <c r="AX979" s="37">
        <f t="shared" si="723"/>
        <v>645.59891742174409</v>
      </c>
      <c r="AY979" s="37">
        <f t="shared" si="724"/>
        <v>1535.9871543367299</v>
      </c>
      <c r="AZ979" s="37">
        <f t="shared" si="725"/>
        <v>27.892923677146442</v>
      </c>
      <c r="BA979" s="37">
        <f t="shared" si="726"/>
        <v>11.720450182388479</v>
      </c>
      <c r="BC979">
        <v>122</v>
      </c>
      <c r="BD979" s="37">
        <f>IF(Voorblad!$E$10=Rekenblad!BC979,Rekenblad!AV979,0)</f>
        <v>0</v>
      </c>
      <c r="BE979" s="37">
        <f>IF(Voorblad!$E$10=Rekenblad!BC979,Rekenblad!AW979,0)</f>
        <v>0</v>
      </c>
      <c r="BF979" s="37">
        <f>IF(Voorblad!$E$10=Rekenblad!BC979,Rekenblad!AX979,0)</f>
        <v>0</v>
      </c>
      <c r="BG979" s="62">
        <f>IF(Voorblad!$E$10=Rekenblad!BC979,Rekenblad!AY979,0)</f>
        <v>0</v>
      </c>
      <c r="BH979" s="37">
        <f>IF(Voorblad!$E$10=Rekenblad!BC979,Rekenblad!AZ979,0)</f>
        <v>0</v>
      </c>
      <c r="BI979" s="37">
        <f>IF(Voorblad!$E$10=Rekenblad!BC979,Rekenblad!BA979,0)</f>
        <v>0</v>
      </c>
      <c r="BK979">
        <v>122</v>
      </c>
      <c r="BL979" s="37">
        <f>IF(Voorblad!$E$14=Rekenblad!$BL$865,Rekenblad!BD979,0)</f>
        <v>0</v>
      </c>
      <c r="BM979" s="37">
        <f>IF(Voorblad!$E$14=Rekenblad!$BL$865,Rekenblad!BE979,0)</f>
        <v>0</v>
      </c>
      <c r="BN979" s="37">
        <f>IF(Voorblad!$E$14=Rekenblad!$BL$865,Rekenblad!BF979,0)</f>
        <v>0</v>
      </c>
      <c r="BO979" s="37">
        <f>IF(Voorblad!$E$14=Rekenblad!$BL$865,Rekenblad!BG979,0)</f>
        <v>0</v>
      </c>
      <c r="BP979" s="37">
        <f>IF(Voorblad!$E$14=Rekenblad!$BL$865,Rekenblad!BH979,0)</f>
        <v>0</v>
      </c>
      <c r="BQ979" s="37">
        <f>IF(Voorblad!$E$14=Rekenblad!$BL$865,Rekenblad!BI979,0)</f>
        <v>0</v>
      </c>
    </row>
    <row r="980" spans="2:69" x14ac:dyDescent="0.25">
      <c r="B980">
        <f>'Data TREND'!$A$260</f>
        <v>123</v>
      </c>
      <c r="C980" s="37">
        <f>'Data TREND'!C260</f>
        <v>361.2230595862361</v>
      </c>
      <c r="D980" s="37">
        <f>'Data TREND'!D260</f>
        <v>535.82074247034393</v>
      </c>
      <c r="E980" s="37">
        <f>'Data TREND'!E260</f>
        <v>650.85092355198753</v>
      </c>
      <c r="F980" s="37">
        <f>'Data TREND'!F260</f>
        <v>1548.1958826041168</v>
      </c>
      <c r="G980" s="37">
        <f>'Data TREND'!G260</f>
        <v>27.790058349838255</v>
      </c>
      <c r="H980" s="37">
        <f>'Data TREND'!H260</f>
        <v>11.681208287056325</v>
      </c>
      <c r="J980" s="37">
        <f t="shared" si="703"/>
        <v>361.2230595862361</v>
      </c>
      <c r="K980" s="37">
        <f t="shared" si="704"/>
        <v>535.82074247034393</v>
      </c>
      <c r="L980" s="37">
        <f t="shared" si="705"/>
        <v>650.85092355198753</v>
      </c>
      <c r="M980" s="37">
        <f t="shared" si="706"/>
        <v>1548.1958826041168</v>
      </c>
      <c r="N980" s="37">
        <f t="shared" si="707"/>
        <v>27.790058349838255</v>
      </c>
      <c r="O980" s="37">
        <f t="shared" si="708"/>
        <v>11.681208287056325</v>
      </c>
      <c r="Q980">
        <f>'Data TREND'!$A$260</f>
        <v>123</v>
      </c>
      <c r="R980" s="37">
        <f>'Data TREND'!J260</f>
        <v>380.37183335179219</v>
      </c>
      <c r="S980" s="37">
        <f>'Data TREND'!K260</f>
        <v>534.95572442656771</v>
      </c>
      <c r="T980" s="37">
        <f>'Data TREND'!L260</f>
        <v>648.10462555529193</v>
      </c>
      <c r="U980" s="37">
        <f>'Data TREND'!M260</f>
        <v>1563.7067391090504</v>
      </c>
      <c r="V980" s="37">
        <f>'Data TREND'!N260</f>
        <v>26.289213319319604</v>
      </c>
      <c r="W980" s="37">
        <f>'Data TREND'!O260</f>
        <v>10.960971855546191</v>
      </c>
      <c r="Y980" s="37">
        <f t="shared" si="709"/>
        <v>0</v>
      </c>
      <c r="Z980" s="37">
        <f t="shared" si="710"/>
        <v>0</v>
      </c>
      <c r="AA980" s="37">
        <f t="shared" si="711"/>
        <v>0</v>
      </c>
      <c r="AB980" s="37">
        <f t="shared" si="712"/>
        <v>0</v>
      </c>
      <c r="AC980" s="37">
        <f t="shared" si="713"/>
        <v>0</v>
      </c>
      <c r="AD980" s="37">
        <f t="shared" si="714"/>
        <v>0</v>
      </c>
      <c r="AF980">
        <f>'Data TREND'!$A$260</f>
        <v>123</v>
      </c>
      <c r="AG980" s="37">
        <f>'Data TREND'!Q260</f>
        <v>419.90215461161449</v>
      </c>
      <c r="AH980" s="37">
        <f>'Data TREND'!R260</f>
        <v>533.72043960365716</v>
      </c>
      <c r="AI980" s="37">
        <f>'Data TREND'!S260</f>
        <v>648.0006440138726</v>
      </c>
      <c r="AJ980" s="37">
        <f>'Data TREND'!T260</f>
        <v>1602.0202360977914</v>
      </c>
      <c r="AK980" s="37">
        <f>'Data TREND'!U260</f>
        <v>25.713119880037912</v>
      </c>
      <c r="AL980" s="37">
        <f>'Data TREND'!V260</f>
        <v>10.351951940377072</v>
      </c>
      <c r="AN980" s="37">
        <f t="shared" si="715"/>
        <v>0</v>
      </c>
      <c r="AO980" s="37">
        <f t="shared" si="716"/>
        <v>0</v>
      </c>
      <c r="AP980" s="37">
        <f t="shared" si="717"/>
        <v>0</v>
      </c>
      <c r="AQ980" s="37">
        <f t="shared" si="718"/>
        <v>0</v>
      </c>
      <c r="AR980" s="37">
        <f t="shared" si="719"/>
        <v>0</v>
      </c>
      <c r="AS980" s="37">
        <f t="shared" si="720"/>
        <v>0</v>
      </c>
      <c r="AU980">
        <v>123</v>
      </c>
      <c r="AV980" s="37">
        <f t="shared" si="721"/>
        <v>361.2230595862361</v>
      </c>
      <c r="AW980" s="37">
        <f t="shared" si="722"/>
        <v>535.82074247034393</v>
      </c>
      <c r="AX980" s="37">
        <f t="shared" si="723"/>
        <v>650.85092355198753</v>
      </c>
      <c r="AY980" s="37">
        <f t="shared" si="724"/>
        <v>1548.1958826041168</v>
      </c>
      <c r="AZ980" s="37">
        <f t="shared" si="725"/>
        <v>27.790058349838255</v>
      </c>
      <c r="BA980" s="37">
        <f t="shared" si="726"/>
        <v>11.681208287056325</v>
      </c>
      <c r="BC980">
        <v>123</v>
      </c>
      <c r="BD980" s="37">
        <f>IF(Voorblad!$E$10=Rekenblad!BC980,Rekenblad!AV980,0)</f>
        <v>0</v>
      </c>
      <c r="BE980" s="37">
        <f>IF(Voorblad!$E$10=Rekenblad!BC980,Rekenblad!AW980,0)</f>
        <v>0</v>
      </c>
      <c r="BF980" s="37">
        <f>IF(Voorblad!$E$10=Rekenblad!BC980,Rekenblad!AX980,0)</f>
        <v>0</v>
      </c>
      <c r="BG980" s="62">
        <f>IF(Voorblad!$E$10=Rekenblad!BC980,Rekenblad!AY980,0)</f>
        <v>0</v>
      </c>
      <c r="BH980" s="37">
        <f>IF(Voorblad!$E$10=Rekenblad!BC980,Rekenblad!AZ980,0)</f>
        <v>0</v>
      </c>
      <c r="BI980" s="37">
        <f>IF(Voorblad!$E$10=Rekenblad!BC980,Rekenblad!BA980,0)</f>
        <v>0</v>
      </c>
      <c r="BK980">
        <v>123</v>
      </c>
      <c r="BL980" s="37">
        <f>IF(Voorblad!$E$14=Rekenblad!$BL$865,Rekenblad!BD980,0)</f>
        <v>0</v>
      </c>
      <c r="BM980" s="37">
        <f>IF(Voorblad!$E$14=Rekenblad!$BL$865,Rekenblad!BE980,0)</f>
        <v>0</v>
      </c>
      <c r="BN980" s="37">
        <f>IF(Voorblad!$E$14=Rekenblad!$BL$865,Rekenblad!BF980,0)</f>
        <v>0</v>
      </c>
      <c r="BO980" s="37">
        <f>IF(Voorblad!$E$14=Rekenblad!$BL$865,Rekenblad!BG980,0)</f>
        <v>0</v>
      </c>
      <c r="BP980" s="37">
        <f>IF(Voorblad!$E$14=Rekenblad!$BL$865,Rekenblad!BH980,0)</f>
        <v>0</v>
      </c>
      <c r="BQ980" s="37">
        <f>IF(Voorblad!$E$14=Rekenblad!$BL$865,Rekenblad!BI980,0)</f>
        <v>0</v>
      </c>
    </row>
    <row r="981" spans="2:69" x14ac:dyDescent="0.25">
      <c r="B981">
        <f>'Data TREND'!$A$261</f>
        <v>124</v>
      </c>
      <c r="C981" s="37">
        <f>'Data TREND'!C261</f>
        <v>363.9546333881467</v>
      </c>
      <c r="D981" s="37">
        <f>'Data TREND'!D261</f>
        <v>540.04233158301156</v>
      </c>
      <c r="E981" s="37">
        <f>'Data TREND'!E261</f>
        <v>656.10292968223121</v>
      </c>
      <c r="F981" s="37">
        <f>'Data TREND'!F261</f>
        <v>1560.4046108715033</v>
      </c>
      <c r="G981" s="37">
        <f>'Data TREND'!G261</f>
        <v>27.687193022530067</v>
      </c>
      <c r="H981" s="37">
        <f>'Data TREND'!H261</f>
        <v>11.641966391724175</v>
      </c>
      <c r="J981" s="37">
        <f t="shared" si="703"/>
        <v>363.9546333881467</v>
      </c>
      <c r="K981" s="37">
        <f t="shared" si="704"/>
        <v>540.04233158301156</v>
      </c>
      <c r="L981" s="37">
        <f t="shared" si="705"/>
        <v>656.10292968223121</v>
      </c>
      <c r="M981" s="37">
        <f t="shared" si="706"/>
        <v>1560.4046108715033</v>
      </c>
      <c r="N981" s="37">
        <f t="shared" si="707"/>
        <v>27.687193022530067</v>
      </c>
      <c r="O981" s="37">
        <f t="shared" si="708"/>
        <v>11.641966391724175</v>
      </c>
      <c r="Q981">
        <f>'Data TREND'!$A$261</f>
        <v>124</v>
      </c>
      <c r="R981" s="37">
        <f>'Data TREND'!J261</f>
        <v>383.12730553583521</v>
      </c>
      <c r="S981" s="37">
        <f>'Data TREND'!K261</f>
        <v>539.16029533684048</v>
      </c>
      <c r="T981" s="37">
        <f>'Data TREND'!L261</f>
        <v>653.28390180728115</v>
      </c>
      <c r="U981" s="37">
        <f>'Data TREND'!M261</f>
        <v>1575.8491480710823</v>
      </c>
      <c r="V981" s="37">
        <f>'Data TREND'!N261</f>
        <v>26.13224840811278</v>
      </c>
      <c r="W981" s="37">
        <f>'Data TREND'!O261</f>
        <v>10.900302690478021</v>
      </c>
      <c r="Y981" s="37">
        <f t="shared" si="709"/>
        <v>0</v>
      </c>
      <c r="Z981" s="37">
        <f t="shared" si="710"/>
        <v>0</v>
      </c>
      <c r="AA981" s="37">
        <f t="shared" si="711"/>
        <v>0</v>
      </c>
      <c r="AB981" s="37">
        <f t="shared" si="712"/>
        <v>0</v>
      </c>
      <c r="AC981" s="37">
        <f t="shared" si="713"/>
        <v>0</v>
      </c>
      <c r="AD981" s="37">
        <f t="shared" si="714"/>
        <v>0</v>
      </c>
      <c r="AF981">
        <f>'Data TREND'!$A$261</f>
        <v>124</v>
      </c>
      <c r="AG981" s="37">
        <f>'Data TREND'!Q261</f>
        <v>422.8432727604719</v>
      </c>
      <c r="AH981" s="37">
        <f>'Data TREND'!R261</f>
        <v>537.89970231462928</v>
      </c>
      <c r="AI981" s="37">
        <f>'Data TREND'!S261</f>
        <v>653.18609549645157</v>
      </c>
      <c r="AJ981" s="37">
        <f>'Data TREND'!T261</f>
        <v>1614.3308319675632</v>
      </c>
      <c r="AK981" s="37">
        <f>'Data TREND'!U261</f>
        <v>25.51767331259477</v>
      </c>
      <c r="AL981" s="37">
        <f>'Data TREND'!V261</f>
        <v>10.270628994880319</v>
      </c>
      <c r="AN981" s="37">
        <f t="shared" si="715"/>
        <v>0</v>
      </c>
      <c r="AO981" s="37">
        <f t="shared" si="716"/>
        <v>0</v>
      </c>
      <c r="AP981" s="37">
        <f t="shared" si="717"/>
        <v>0</v>
      </c>
      <c r="AQ981" s="37">
        <f t="shared" si="718"/>
        <v>0</v>
      </c>
      <c r="AR981" s="37">
        <f t="shared" si="719"/>
        <v>0</v>
      </c>
      <c r="AS981" s="37">
        <f t="shared" si="720"/>
        <v>0</v>
      </c>
      <c r="AU981">
        <v>124</v>
      </c>
      <c r="AV981" s="37">
        <f t="shared" si="721"/>
        <v>363.9546333881467</v>
      </c>
      <c r="AW981" s="37">
        <f t="shared" si="722"/>
        <v>540.04233158301156</v>
      </c>
      <c r="AX981" s="37">
        <f t="shared" si="723"/>
        <v>656.10292968223121</v>
      </c>
      <c r="AY981" s="37">
        <f t="shared" si="724"/>
        <v>1560.4046108715033</v>
      </c>
      <c r="AZ981" s="37">
        <f t="shared" si="725"/>
        <v>27.687193022530067</v>
      </c>
      <c r="BA981" s="37">
        <f t="shared" si="726"/>
        <v>11.641966391724175</v>
      </c>
      <c r="BC981">
        <v>124</v>
      </c>
      <c r="BD981" s="37">
        <f>IF(Voorblad!$E$10=Rekenblad!BC981,Rekenblad!AV981,0)</f>
        <v>0</v>
      </c>
      <c r="BE981" s="37">
        <f>IF(Voorblad!$E$10=Rekenblad!BC981,Rekenblad!AW981,0)</f>
        <v>0</v>
      </c>
      <c r="BF981" s="37">
        <f>IF(Voorblad!$E$10=Rekenblad!BC981,Rekenblad!AX981,0)</f>
        <v>0</v>
      </c>
      <c r="BG981" s="62">
        <f>IF(Voorblad!$E$10=Rekenblad!BC981,Rekenblad!AY981,0)</f>
        <v>0</v>
      </c>
      <c r="BH981" s="37">
        <f>IF(Voorblad!$E$10=Rekenblad!BC981,Rekenblad!AZ981,0)</f>
        <v>0</v>
      </c>
      <c r="BI981" s="37">
        <f>IF(Voorblad!$E$10=Rekenblad!BC981,Rekenblad!BA981,0)</f>
        <v>0</v>
      </c>
      <c r="BK981">
        <v>124</v>
      </c>
      <c r="BL981" s="37">
        <f>IF(Voorblad!$E$14=Rekenblad!$BL$865,Rekenblad!BD981,0)</f>
        <v>0</v>
      </c>
      <c r="BM981" s="37">
        <f>IF(Voorblad!$E$14=Rekenblad!$BL$865,Rekenblad!BE981,0)</f>
        <v>0</v>
      </c>
      <c r="BN981" s="37">
        <f>IF(Voorblad!$E$14=Rekenblad!$BL$865,Rekenblad!BF981,0)</f>
        <v>0</v>
      </c>
      <c r="BO981" s="37">
        <f>IF(Voorblad!$E$14=Rekenblad!$BL$865,Rekenblad!BG981,0)</f>
        <v>0</v>
      </c>
      <c r="BP981" s="37">
        <f>IF(Voorblad!$E$14=Rekenblad!$BL$865,Rekenblad!BH981,0)</f>
        <v>0</v>
      </c>
      <c r="BQ981" s="37">
        <f>IF(Voorblad!$E$14=Rekenblad!$BL$865,Rekenblad!BI981,0)</f>
        <v>0</v>
      </c>
    </row>
    <row r="982" spans="2:69" x14ac:dyDescent="0.25">
      <c r="B982">
        <f>'Data TREND'!$A$262</f>
        <v>125</v>
      </c>
      <c r="C982" s="37">
        <f>'Data TREND'!C262</f>
        <v>366.6862071900573</v>
      </c>
      <c r="D982" s="37">
        <f>'Data TREND'!D262</f>
        <v>544.26392069567919</v>
      </c>
      <c r="E982" s="37">
        <f>'Data TREND'!E262</f>
        <v>661.35493581247465</v>
      </c>
      <c r="F982" s="37">
        <f>'Data TREND'!F262</f>
        <v>1572.6133391388903</v>
      </c>
      <c r="G982" s="37">
        <f>'Data TREND'!G262</f>
        <v>27.58432769522188</v>
      </c>
      <c r="H982" s="37">
        <f>'Data TREND'!H262</f>
        <v>11.602724496392023</v>
      </c>
      <c r="J982" s="37">
        <f t="shared" si="703"/>
        <v>366.6862071900573</v>
      </c>
      <c r="K982" s="37">
        <f t="shared" si="704"/>
        <v>544.26392069567919</v>
      </c>
      <c r="L982" s="37">
        <f t="shared" si="705"/>
        <v>661.35493581247465</v>
      </c>
      <c r="M982" s="37">
        <f t="shared" si="706"/>
        <v>1572.6133391388903</v>
      </c>
      <c r="N982" s="37">
        <f t="shared" si="707"/>
        <v>27.58432769522188</v>
      </c>
      <c r="O982" s="37">
        <f t="shared" si="708"/>
        <v>11.602724496392023</v>
      </c>
      <c r="Q982">
        <f>'Data TREND'!$A$262</f>
        <v>125</v>
      </c>
      <c r="R982" s="37">
        <f>'Data TREND'!J262</f>
        <v>385.88277771987822</v>
      </c>
      <c r="S982" s="37">
        <f>'Data TREND'!K262</f>
        <v>543.36486624711313</v>
      </c>
      <c r="T982" s="37">
        <f>'Data TREND'!L262</f>
        <v>658.4631780592706</v>
      </c>
      <c r="U982" s="37">
        <f>'Data TREND'!M262</f>
        <v>1587.9915570331141</v>
      </c>
      <c r="V982" s="37">
        <f>'Data TREND'!N262</f>
        <v>25.975283496905956</v>
      </c>
      <c r="W982" s="37">
        <f>'Data TREND'!O262</f>
        <v>10.839633525409852</v>
      </c>
      <c r="Y982" s="37">
        <f t="shared" si="709"/>
        <v>0</v>
      </c>
      <c r="Z982" s="37">
        <f t="shared" si="710"/>
        <v>0</v>
      </c>
      <c r="AA982" s="37">
        <f t="shared" si="711"/>
        <v>0</v>
      </c>
      <c r="AB982" s="37">
        <f t="shared" si="712"/>
        <v>0</v>
      </c>
      <c r="AC982" s="37">
        <f t="shared" si="713"/>
        <v>0</v>
      </c>
      <c r="AD982" s="37">
        <f t="shared" si="714"/>
        <v>0</v>
      </c>
      <c r="AF982">
        <f>'Data TREND'!$A$262</f>
        <v>125</v>
      </c>
      <c r="AG982" s="37">
        <f>'Data TREND'!Q262</f>
        <v>425.78439090932943</v>
      </c>
      <c r="AH982" s="37">
        <f>'Data TREND'!R262</f>
        <v>542.07896502560141</v>
      </c>
      <c r="AI982" s="37">
        <f>'Data TREND'!S262</f>
        <v>658.37154697903054</v>
      </c>
      <c r="AJ982" s="37">
        <f>'Data TREND'!T262</f>
        <v>1626.641427837335</v>
      </c>
      <c r="AK982" s="37">
        <f>'Data TREND'!U262</f>
        <v>25.322226745151628</v>
      </c>
      <c r="AL982" s="37">
        <f>'Data TREND'!V262</f>
        <v>10.189306049383566</v>
      </c>
      <c r="AN982" s="37">
        <f t="shared" si="715"/>
        <v>0</v>
      </c>
      <c r="AO982" s="37">
        <f t="shared" si="716"/>
        <v>0</v>
      </c>
      <c r="AP982" s="37">
        <f t="shared" si="717"/>
        <v>0</v>
      </c>
      <c r="AQ982" s="37">
        <f t="shared" si="718"/>
        <v>0</v>
      </c>
      <c r="AR982" s="37">
        <f t="shared" si="719"/>
        <v>0</v>
      </c>
      <c r="AS982" s="37">
        <f t="shared" si="720"/>
        <v>0</v>
      </c>
      <c r="AU982">
        <v>125</v>
      </c>
      <c r="AV982" s="37">
        <f t="shared" si="721"/>
        <v>366.6862071900573</v>
      </c>
      <c r="AW982" s="37">
        <f t="shared" si="722"/>
        <v>544.26392069567919</v>
      </c>
      <c r="AX982" s="37">
        <f t="shared" si="723"/>
        <v>661.35493581247465</v>
      </c>
      <c r="AY982" s="37">
        <f t="shared" si="724"/>
        <v>1572.6133391388903</v>
      </c>
      <c r="AZ982" s="37">
        <f t="shared" si="725"/>
        <v>27.58432769522188</v>
      </c>
      <c r="BA982" s="37">
        <f t="shared" si="726"/>
        <v>11.602724496392023</v>
      </c>
      <c r="BC982">
        <v>125</v>
      </c>
      <c r="BD982" s="37">
        <f>IF(Voorblad!$E$10=Rekenblad!BC982,Rekenblad!AV982,0)</f>
        <v>0</v>
      </c>
      <c r="BE982" s="37">
        <f>IF(Voorblad!$E$10=Rekenblad!BC982,Rekenblad!AW982,0)</f>
        <v>0</v>
      </c>
      <c r="BF982" s="37">
        <f>IF(Voorblad!$E$10=Rekenblad!BC982,Rekenblad!AX982,0)</f>
        <v>0</v>
      </c>
      <c r="BG982" s="62">
        <f>IF(Voorblad!$E$10=Rekenblad!BC982,Rekenblad!AY982,0)</f>
        <v>0</v>
      </c>
      <c r="BH982" s="37">
        <f>IF(Voorblad!$E$10=Rekenblad!BC982,Rekenblad!AZ982,0)</f>
        <v>0</v>
      </c>
      <c r="BI982" s="37">
        <f>IF(Voorblad!$E$10=Rekenblad!BC982,Rekenblad!BA982,0)</f>
        <v>0</v>
      </c>
      <c r="BK982">
        <v>125</v>
      </c>
      <c r="BL982" s="37">
        <f>IF(Voorblad!$E$14=Rekenblad!$BL$865,Rekenblad!BD982,0)</f>
        <v>0</v>
      </c>
      <c r="BM982" s="37">
        <f>IF(Voorblad!$E$14=Rekenblad!$BL$865,Rekenblad!BE982,0)</f>
        <v>0</v>
      </c>
      <c r="BN982" s="37">
        <f>IF(Voorblad!$E$14=Rekenblad!$BL$865,Rekenblad!BF982,0)</f>
        <v>0</v>
      </c>
      <c r="BO982" s="37">
        <f>IF(Voorblad!$E$14=Rekenblad!$BL$865,Rekenblad!BG982,0)</f>
        <v>0</v>
      </c>
      <c r="BP982" s="37">
        <f>IF(Voorblad!$E$14=Rekenblad!$BL$865,Rekenblad!BH982,0)</f>
        <v>0</v>
      </c>
      <c r="BQ982" s="37">
        <f>IF(Voorblad!$E$14=Rekenblad!$BL$865,Rekenblad!BI982,0)</f>
        <v>0</v>
      </c>
    </row>
    <row r="983" spans="2:69" x14ac:dyDescent="0.25">
      <c r="B983">
        <f>'Data TREND'!$A$263</f>
        <v>126</v>
      </c>
      <c r="C983" s="37">
        <f>'Data TREND'!C263</f>
        <v>369.4177809919679</v>
      </c>
      <c r="D983" s="37">
        <f>'Data TREND'!D263</f>
        <v>548.48550980834682</v>
      </c>
      <c r="E983" s="37">
        <f>'Data TREND'!E263</f>
        <v>666.60694194271832</v>
      </c>
      <c r="F983" s="37">
        <f>'Data TREND'!F263</f>
        <v>1584.8220674062768</v>
      </c>
      <c r="G983" s="37">
        <f>'Data TREND'!G263</f>
        <v>27.481462367913693</v>
      </c>
      <c r="H983" s="37">
        <f>'Data TREND'!H263</f>
        <v>11.563482601059871</v>
      </c>
      <c r="J983" s="37">
        <f t="shared" si="703"/>
        <v>369.4177809919679</v>
      </c>
      <c r="K983" s="37">
        <f t="shared" si="704"/>
        <v>548.48550980834682</v>
      </c>
      <c r="L983" s="37">
        <f t="shared" si="705"/>
        <v>666.60694194271832</v>
      </c>
      <c r="M983" s="37">
        <f t="shared" si="706"/>
        <v>1584.8220674062768</v>
      </c>
      <c r="N983" s="37">
        <f t="shared" si="707"/>
        <v>27.481462367913693</v>
      </c>
      <c r="O983" s="37">
        <f t="shared" si="708"/>
        <v>11.563482601059871</v>
      </c>
      <c r="Q983">
        <f>'Data TREND'!$A$263</f>
        <v>126</v>
      </c>
      <c r="R983" s="37">
        <f>'Data TREND'!J263</f>
        <v>388.63824990392123</v>
      </c>
      <c r="S983" s="37">
        <f>'Data TREND'!K263</f>
        <v>547.56943715738589</v>
      </c>
      <c r="T983" s="37">
        <f>'Data TREND'!L263</f>
        <v>663.64245431126005</v>
      </c>
      <c r="U983" s="37">
        <f>'Data TREND'!M263</f>
        <v>1600.1339659951459</v>
      </c>
      <c r="V983" s="37">
        <f>'Data TREND'!N263</f>
        <v>25.818318585699132</v>
      </c>
      <c r="W983" s="37">
        <f>'Data TREND'!O263</f>
        <v>10.778964360341682</v>
      </c>
      <c r="Y983" s="37">
        <f t="shared" si="709"/>
        <v>0</v>
      </c>
      <c r="Z983" s="37">
        <f t="shared" si="710"/>
        <v>0</v>
      </c>
      <c r="AA983" s="37">
        <f t="shared" si="711"/>
        <v>0</v>
      </c>
      <c r="AB983" s="37">
        <f t="shared" si="712"/>
        <v>0</v>
      </c>
      <c r="AC983" s="37">
        <f t="shared" si="713"/>
        <v>0</v>
      </c>
      <c r="AD983" s="37">
        <f t="shared" si="714"/>
        <v>0</v>
      </c>
      <c r="AF983">
        <f>'Data TREND'!$A$263</f>
        <v>126</v>
      </c>
      <c r="AG983" s="37">
        <f>'Data TREND'!Q263</f>
        <v>428.72550905818684</v>
      </c>
      <c r="AH983" s="37">
        <f>'Data TREND'!R263</f>
        <v>546.25822773657353</v>
      </c>
      <c r="AI983" s="37">
        <f>'Data TREND'!S263</f>
        <v>663.55699846160951</v>
      </c>
      <c r="AJ983" s="37">
        <f>'Data TREND'!T263</f>
        <v>1638.9520237071067</v>
      </c>
      <c r="AK983" s="37">
        <f>'Data TREND'!U263</f>
        <v>25.126780177708486</v>
      </c>
      <c r="AL983" s="37">
        <f>'Data TREND'!V263</f>
        <v>10.107983103886813</v>
      </c>
      <c r="AN983" s="37">
        <f t="shared" si="715"/>
        <v>0</v>
      </c>
      <c r="AO983" s="37">
        <f t="shared" si="716"/>
        <v>0</v>
      </c>
      <c r="AP983" s="37">
        <f t="shared" si="717"/>
        <v>0</v>
      </c>
      <c r="AQ983" s="37">
        <f t="shared" si="718"/>
        <v>0</v>
      </c>
      <c r="AR983" s="37">
        <f t="shared" si="719"/>
        <v>0</v>
      </c>
      <c r="AS983" s="37">
        <f t="shared" si="720"/>
        <v>0</v>
      </c>
      <c r="AU983">
        <v>126</v>
      </c>
      <c r="AV983" s="37">
        <f t="shared" si="721"/>
        <v>369.4177809919679</v>
      </c>
      <c r="AW983" s="37">
        <f t="shared" si="722"/>
        <v>548.48550980834682</v>
      </c>
      <c r="AX983" s="37">
        <f t="shared" si="723"/>
        <v>666.60694194271832</v>
      </c>
      <c r="AY983" s="37">
        <f t="shared" si="724"/>
        <v>1584.8220674062768</v>
      </c>
      <c r="AZ983" s="37">
        <f t="shared" si="725"/>
        <v>27.481462367913693</v>
      </c>
      <c r="BA983" s="37">
        <f t="shared" si="726"/>
        <v>11.563482601059871</v>
      </c>
      <c r="BC983">
        <v>126</v>
      </c>
      <c r="BD983" s="37">
        <f>IF(Voorblad!$E$10=Rekenblad!BC983,Rekenblad!AV983,0)</f>
        <v>0</v>
      </c>
      <c r="BE983" s="37">
        <f>IF(Voorblad!$E$10=Rekenblad!BC983,Rekenblad!AW983,0)</f>
        <v>0</v>
      </c>
      <c r="BF983" s="37">
        <f>IF(Voorblad!$E$10=Rekenblad!BC983,Rekenblad!AX983,0)</f>
        <v>0</v>
      </c>
      <c r="BG983" s="62">
        <f>IF(Voorblad!$E$10=Rekenblad!BC983,Rekenblad!AY983,0)</f>
        <v>0</v>
      </c>
      <c r="BH983" s="37">
        <f>IF(Voorblad!$E$10=Rekenblad!BC983,Rekenblad!AZ983,0)</f>
        <v>0</v>
      </c>
      <c r="BI983" s="37">
        <f>IF(Voorblad!$E$10=Rekenblad!BC983,Rekenblad!BA983,0)</f>
        <v>0</v>
      </c>
      <c r="BK983">
        <v>126</v>
      </c>
      <c r="BL983" s="37">
        <f>IF(Voorblad!$E$14=Rekenblad!$BL$865,Rekenblad!BD983,0)</f>
        <v>0</v>
      </c>
      <c r="BM983" s="37">
        <f>IF(Voorblad!$E$14=Rekenblad!$BL$865,Rekenblad!BE983,0)</f>
        <v>0</v>
      </c>
      <c r="BN983" s="37">
        <f>IF(Voorblad!$E$14=Rekenblad!$BL$865,Rekenblad!BF983,0)</f>
        <v>0</v>
      </c>
      <c r="BO983" s="37">
        <f>IF(Voorblad!$E$14=Rekenblad!$BL$865,Rekenblad!BG983,0)</f>
        <v>0</v>
      </c>
      <c r="BP983" s="37">
        <f>IF(Voorblad!$E$14=Rekenblad!$BL$865,Rekenblad!BH983,0)</f>
        <v>0</v>
      </c>
      <c r="BQ983" s="37">
        <f>IF(Voorblad!$E$14=Rekenblad!$BL$865,Rekenblad!BI983,0)</f>
        <v>0</v>
      </c>
    </row>
    <row r="984" spans="2:69" x14ac:dyDescent="0.25">
      <c r="B984">
        <f>'Data TREND'!$A$264</f>
        <v>127</v>
      </c>
      <c r="C984" s="37">
        <f>'Data TREND'!C264</f>
        <v>372.1493547938785</v>
      </c>
      <c r="D984" s="37">
        <f>'Data TREND'!D264</f>
        <v>552.70709892101456</v>
      </c>
      <c r="E984" s="37">
        <f>'Data TREND'!E264</f>
        <v>671.85894807296177</v>
      </c>
      <c r="F984" s="37">
        <f>'Data TREND'!F264</f>
        <v>1597.0307956736638</v>
      </c>
      <c r="G984" s="37">
        <f>'Data TREND'!G264</f>
        <v>27.378597040605509</v>
      </c>
      <c r="H984" s="37">
        <f>'Data TREND'!H264</f>
        <v>11.524240705727721</v>
      </c>
      <c r="J984" s="37">
        <f t="shared" si="703"/>
        <v>372.1493547938785</v>
      </c>
      <c r="K984" s="37">
        <f t="shared" si="704"/>
        <v>552.70709892101456</v>
      </c>
      <c r="L984" s="37">
        <f t="shared" si="705"/>
        <v>671.85894807296177</v>
      </c>
      <c r="M984" s="37">
        <f t="shared" si="706"/>
        <v>1597.0307956736638</v>
      </c>
      <c r="N984" s="37">
        <f t="shared" si="707"/>
        <v>27.378597040605509</v>
      </c>
      <c r="O984" s="37">
        <f t="shared" si="708"/>
        <v>11.524240705727721</v>
      </c>
      <c r="Q984">
        <f>'Data TREND'!$A$264</f>
        <v>127</v>
      </c>
      <c r="R984" s="37">
        <f>'Data TREND'!J264</f>
        <v>391.39372208796425</v>
      </c>
      <c r="S984" s="37">
        <f>'Data TREND'!K264</f>
        <v>551.77400806765854</v>
      </c>
      <c r="T984" s="37">
        <f>'Data TREND'!L264</f>
        <v>668.8217305632495</v>
      </c>
      <c r="U984" s="37">
        <f>'Data TREND'!M264</f>
        <v>1612.2763749571777</v>
      </c>
      <c r="V984" s="37">
        <f>'Data TREND'!N264</f>
        <v>25.661353674492307</v>
      </c>
      <c r="W984" s="37">
        <f>'Data TREND'!O264</f>
        <v>10.718295195273512</v>
      </c>
      <c r="Y984" s="37">
        <f t="shared" si="709"/>
        <v>0</v>
      </c>
      <c r="Z984" s="37">
        <f t="shared" si="710"/>
        <v>0</v>
      </c>
      <c r="AA984" s="37">
        <f t="shared" si="711"/>
        <v>0</v>
      </c>
      <c r="AB984" s="37">
        <f t="shared" si="712"/>
        <v>0</v>
      </c>
      <c r="AC984" s="37">
        <f t="shared" si="713"/>
        <v>0</v>
      </c>
      <c r="AD984" s="37">
        <f t="shared" si="714"/>
        <v>0</v>
      </c>
      <c r="AF984">
        <f>'Data TREND'!$A$264</f>
        <v>127</v>
      </c>
      <c r="AG984" s="37">
        <f>'Data TREND'!Q264</f>
        <v>431.66662720704437</v>
      </c>
      <c r="AH984" s="37">
        <f>'Data TREND'!R264</f>
        <v>550.43749044754566</v>
      </c>
      <c r="AI984" s="37">
        <f>'Data TREND'!S264</f>
        <v>668.74244994418848</v>
      </c>
      <c r="AJ984" s="37">
        <f>'Data TREND'!T264</f>
        <v>1651.2626195768785</v>
      </c>
      <c r="AK984" s="37">
        <f>'Data TREND'!U264</f>
        <v>24.931333610265344</v>
      </c>
      <c r="AL984" s="37">
        <f>'Data TREND'!V264</f>
        <v>10.02666015839006</v>
      </c>
      <c r="AN984" s="37">
        <f t="shared" si="715"/>
        <v>0</v>
      </c>
      <c r="AO984" s="37">
        <f t="shared" si="716"/>
        <v>0</v>
      </c>
      <c r="AP984" s="37">
        <f t="shared" si="717"/>
        <v>0</v>
      </c>
      <c r="AQ984" s="37">
        <f t="shared" si="718"/>
        <v>0</v>
      </c>
      <c r="AR984" s="37">
        <f t="shared" si="719"/>
        <v>0</v>
      </c>
      <c r="AS984" s="37">
        <f t="shared" si="720"/>
        <v>0</v>
      </c>
      <c r="AU984">
        <v>127</v>
      </c>
      <c r="AV984" s="37">
        <f t="shared" si="721"/>
        <v>372.1493547938785</v>
      </c>
      <c r="AW984" s="37">
        <f t="shared" si="722"/>
        <v>552.70709892101456</v>
      </c>
      <c r="AX984" s="37">
        <f t="shared" si="723"/>
        <v>671.85894807296177</v>
      </c>
      <c r="AY984" s="37">
        <f t="shared" si="724"/>
        <v>1597.0307956736638</v>
      </c>
      <c r="AZ984" s="37">
        <f t="shared" si="725"/>
        <v>27.378597040605509</v>
      </c>
      <c r="BA984" s="37">
        <f t="shared" si="726"/>
        <v>11.524240705727721</v>
      </c>
      <c r="BC984">
        <v>127</v>
      </c>
      <c r="BD984" s="37">
        <f>IF(Voorblad!$E$10=Rekenblad!BC984,Rekenblad!AV984,0)</f>
        <v>0</v>
      </c>
      <c r="BE984" s="37">
        <f>IF(Voorblad!$E$10=Rekenblad!BC984,Rekenblad!AW984,0)</f>
        <v>0</v>
      </c>
      <c r="BF984" s="37">
        <f>IF(Voorblad!$E$10=Rekenblad!BC984,Rekenblad!AX984,0)</f>
        <v>0</v>
      </c>
      <c r="BG984" s="62">
        <f>IF(Voorblad!$E$10=Rekenblad!BC984,Rekenblad!AY984,0)</f>
        <v>0</v>
      </c>
      <c r="BH984" s="37">
        <f>IF(Voorblad!$E$10=Rekenblad!BC984,Rekenblad!AZ984,0)</f>
        <v>0</v>
      </c>
      <c r="BI984" s="37">
        <f>IF(Voorblad!$E$10=Rekenblad!BC984,Rekenblad!BA984,0)</f>
        <v>0</v>
      </c>
      <c r="BK984">
        <v>127</v>
      </c>
      <c r="BL984" s="37">
        <f>IF(Voorblad!$E$14=Rekenblad!$BL$865,Rekenblad!BD984,0)</f>
        <v>0</v>
      </c>
      <c r="BM984" s="37">
        <f>IF(Voorblad!$E$14=Rekenblad!$BL$865,Rekenblad!BE984,0)</f>
        <v>0</v>
      </c>
      <c r="BN984" s="37">
        <f>IF(Voorblad!$E$14=Rekenblad!$BL$865,Rekenblad!BF984,0)</f>
        <v>0</v>
      </c>
      <c r="BO984" s="37">
        <f>IF(Voorblad!$E$14=Rekenblad!$BL$865,Rekenblad!BG984,0)</f>
        <v>0</v>
      </c>
      <c r="BP984" s="37">
        <f>IF(Voorblad!$E$14=Rekenblad!$BL$865,Rekenblad!BH984,0)</f>
        <v>0</v>
      </c>
      <c r="BQ984" s="37">
        <f>IF(Voorblad!$E$14=Rekenblad!$BL$865,Rekenblad!BI984,0)</f>
        <v>0</v>
      </c>
    </row>
    <row r="985" spans="2:69" x14ac:dyDescent="0.25">
      <c r="B985">
        <f>'Data TREND'!$A$265</f>
        <v>128</v>
      </c>
      <c r="C985" s="37">
        <f>'Data TREND'!C265</f>
        <v>374.8809285957891</v>
      </c>
      <c r="D985" s="37">
        <f>'Data TREND'!D265</f>
        <v>556.92868803368219</v>
      </c>
      <c r="E985" s="37">
        <f>'Data TREND'!E265</f>
        <v>677.11095420320544</v>
      </c>
      <c r="F985" s="37">
        <f>'Data TREND'!F265</f>
        <v>1609.2395239410503</v>
      </c>
      <c r="G985" s="37">
        <f>'Data TREND'!G265</f>
        <v>27.275731713297322</v>
      </c>
      <c r="H985" s="37">
        <f>'Data TREND'!H265</f>
        <v>11.484998810395568</v>
      </c>
      <c r="J985" s="37">
        <f t="shared" si="703"/>
        <v>374.8809285957891</v>
      </c>
      <c r="K985" s="37">
        <f t="shared" si="704"/>
        <v>556.92868803368219</v>
      </c>
      <c r="L985" s="37">
        <f t="shared" si="705"/>
        <v>677.11095420320544</v>
      </c>
      <c r="M985" s="37">
        <f t="shared" si="706"/>
        <v>1609.2395239410503</v>
      </c>
      <c r="N985" s="37">
        <f t="shared" si="707"/>
        <v>27.275731713297322</v>
      </c>
      <c r="O985" s="37">
        <f t="shared" si="708"/>
        <v>11.484998810395568</v>
      </c>
      <c r="Q985">
        <f>'Data TREND'!$A$265</f>
        <v>128</v>
      </c>
      <c r="R985" s="37">
        <f>'Data TREND'!J265</f>
        <v>394.14919427200726</v>
      </c>
      <c r="S985" s="37">
        <f>'Data TREND'!K265</f>
        <v>555.97857897793131</v>
      </c>
      <c r="T985" s="37">
        <f>'Data TREND'!L265</f>
        <v>674.00100681523872</v>
      </c>
      <c r="U985" s="37">
        <f>'Data TREND'!M265</f>
        <v>1624.4187839192095</v>
      </c>
      <c r="V985" s="37">
        <f>'Data TREND'!N265</f>
        <v>25.504388763285483</v>
      </c>
      <c r="W985" s="37">
        <f>'Data TREND'!O265</f>
        <v>10.657626030205343</v>
      </c>
      <c r="Y985" s="37">
        <f t="shared" si="709"/>
        <v>0</v>
      </c>
      <c r="Z985" s="37">
        <f t="shared" si="710"/>
        <v>0</v>
      </c>
      <c r="AA985" s="37">
        <f t="shared" si="711"/>
        <v>0</v>
      </c>
      <c r="AB985" s="37">
        <f t="shared" si="712"/>
        <v>0</v>
      </c>
      <c r="AC985" s="37">
        <f t="shared" si="713"/>
        <v>0</v>
      </c>
      <c r="AD985" s="37">
        <f t="shared" si="714"/>
        <v>0</v>
      </c>
      <c r="AF985">
        <f>'Data TREND'!$A$265</f>
        <v>128</v>
      </c>
      <c r="AG985" s="37">
        <f>'Data TREND'!Q265</f>
        <v>434.60774535590178</v>
      </c>
      <c r="AH985" s="37">
        <f>'Data TREND'!R265</f>
        <v>554.61675315851778</v>
      </c>
      <c r="AI985" s="37">
        <f>'Data TREND'!S265</f>
        <v>673.92790142676745</v>
      </c>
      <c r="AJ985" s="37">
        <f>'Data TREND'!T265</f>
        <v>1663.5732154466502</v>
      </c>
      <c r="AK985" s="37">
        <f>'Data TREND'!U265</f>
        <v>24.735887042822203</v>
      </c>
      <c r="AL985" s="37">
        <f>'Data TREND'!V265</f>
        <v>9.9453372128933069</v>
      </c>
      <c r="AN985" s="37">
        <f t="shared" si="715"/>
        <v>0</v>
      </c>
      <c r="AO985" s="37">
        <f t="shared" si="716"/>
        <v>0</v>
      </c>
      <c r="AP985" s="37">
        <f t="shared" si="717"/>
        <v>0</v>
      </c>
      <c r="AQ985" s="37">
        <f t="shared" si="718"/>
        <v>0</v>
      </c>
      <c r="AR985" s="37">
        <f t="shared" si="719"/>
        <v>0</v>
      </c>
      <c r="AS985" s="37">
        <f t="shared" si="720"/>
        <v>0</v>
      </c>
      <c r="AU985">
        <v>128</v>
      </c>
      <c r="AV985" s="37">
        <f t="shared" si="721"/>
        <v>374.8809285957891</v>
      </c>
      <c r="AW985" s="37">
        <f t="shared" si="722"/>
        <v>556.92868803368219</v>
      </c>
      <c r="AX985" s="37">
        <f t="shared" si="723"/>
        <v>677.11095420320544</v>
      </c>
      <c r="AY985" s="37">
        <f t="shared" si="724"/>
        <v>1609.2395239410503</v>
      </c>
      <c r="AZ985" s="37">
        <f t="shared" si="725"/>
        <v>27.275731713297322</v>
      </c>
      <c r="BA985" s="37">
        <f t="shared" si="726"/>
        <v>11.484998810395568</v>
      </c>
      <c r="BC985">
        <v>128</v>
      </c>
      <c r="BD985" s="37">
        <f>IF(Voorblad!$E$10=Rekenblad!BC985,Rekenblad!AV985,0)</f>
        <v>0</v>
      </c>
      <c r="BE985" s="37">
        <f>IF(Voorblad!$E$10=Rekenblad!BC985,Rekenblad!AW985,0)</f>
        <v>0</v>
      </c>
      <c r="BF985" s="37">
        <f>IF(Voorblad!$E$10=Rekenblad!BC985,Rekenblad!AX985,0)</f>
        <v>0</v>
      </c>
      <c r="BG985" s="62">
        <f>IF(Voorblad!$E$10=Rekenblad!BC985,Rekenblad!AY985,0)</f>
        <v>0</v>
      </c>
      <c r="BH985" s="37">
        <f>IF(Voorblad!$E$10=Rekenblad!BC985,Rekenblad!AZ985,0)</f>
        <v>0</v>
      </c>
      <c r="BI985" s="37">
        <f>IF(Voorblad!$E$10=Rekenblad!BC985,Rekenblad!BA985,0)</f>
        <v>0</v>
      </c>
      <c r="BK985">
        <v>128</v>
      </c>
      <c r="BL985" s="37">
        <f>IF(Voorblad!$E$14=Rekenblad!$BL$865,Rekenblad!BD985,0)</f>
        <v>0</v>
      </c>
      <c r="BM985" s="37">
        <f>IF(Voorblad!$E$14=Rekenblad!$BL$865,Rekenblad!BE985,0)</f>
        <v>0</v>
      </c>
      <c r="BN985" s="37">
        <f>IF(Voorblad!$E$14=Rekenblad!$BL$865,Rekenblad!BF985,0)</f>
        <v>0</v>
      </c>
      <c r="BO985" s="37">
        <f>IF(Voorblad!$E$14=Rekenblad!$BL$865,Rekenblad!BG985,0)</f>
        <v>0</v>
      </c>
      <c r="BP985" s="37">
        <f>IF(Voorblad!$E$14=Rekenblad!$BL$865,Rekenblad!BH985,0)</f>
        <v>0</v>
      </c>
      <c r="BQ985" s="37">
        <f>IF(Voorblad!$E$14=Rekenblad!$BL$865,Rekenblad!BI985,0)</f>
        <v>0</v>
      </c>
    </row>
    <row r="986" spans="2:69" x14ac:dyDescent="0.25">
      <c r="B986">
        <f>'Data TREND'!$A$266</f>
        <v>129</v>
      </c>
      <c r="C986" s="37">
        <f>'Data TREND'!C266</f>
        <v>377.6125023976997</v>
      </c>
      <c r="D986" s="37">
        <f>'Data TREND'!D266</f>
        <v>561.15027714634982</v>
      </c>
      <c r="E986" s="37">
        <f>'Data TREND'!E266</f>
        <v>682.36296033344888</v>
      </c>
      <c r="F986" s="37">
        <f>'Data TREND'!F266</f>
        <v>1621.4482522084372</v>
      </c>
      <c r="G986" s="37">
        <f>'Data TREND'!G266</f>
        <v>27.172866385989135</v>
      </c>
      <c r="H986" s="37">
        <f>'Data TREND'!H266</f>
        <v>11.445756915063416</v>
      </c>
      <c r="J986" s="37">
        <f t="shared" si="703"/>
        <v>377.6125023976997</v>
      </c>
      <c r="K986" s="37">
        <f t="shared" si="704"/>
        <v>561.15027714634982</v>
      </c>
      <c r="L986" s="37">
        <f t="shared" si="705"/>
        <v>682.36296033344888</v>
      </c>
      <c r="M986" s="37">
        <f t="shared" si="706"/>
        <v>1621.4482522084372</v>
      </c>
      <c r="N986" s="37">
        <f t="shared" si="707"/>
        <v>27.172866385989135</v>
      </c>
      <c r="O986" s="37">
        <f t="shared" si="708"/>
        <v>11.445756915063416</v>
      </c>
      <c r="Q986">
        <f>'Data TREND'!$A$266</f>
        <v>129</v>
      </c>
      <c r="R986" s="37">
        <f>'Data TREND'!J266</f>
        <v>396.90466645605028</v>
      </c>
      <c r="S986" s="37">
        <f>'Data TREND'!K266</f>
        <v>560.18314988820407</v>
      </c>
      <c r="T986" s="37">
        <f>'Data TREND'!L266</f>
        <v>679.18028306722817</v>
      </c>
      <c r="U986" s="37">
        <f>'Data TREND'!M266</f>
        <v>1636.5611928812414</v>
      </c>
      <c r="V986" s="37">
        <f>'Data TREND'!N266</f>
        <v>25.347423852078659</v>
      </c>
      <c r="W986" s="37">
        <f>'Data TREND'!O266</f>
        <v>10.596956865137173</v>
      </c>
      <c r="Y986" s="37">
        <f t="shared" si="709"/>
        <v>0</v>
      </c>
      <c r="Z986" s="37">
        <f t="shared" si="710"/>
        <v>0</v>
      </c>
      <c r="AA986" s="37">
        <f t="shared" si="711"/>
        <v>0</v>
      </c>
      <c r="AB986" s="37">
        <f t="shared" si="712"/>
        <v>0</v>
      </c>
      <c r="AC986" s="37">
        <f t="shared" si="713"/>
        <v>0</v>
      </c>
      <c r="AD986" s="37">
        <f t="shared" si="714"/>
        <v>0</v>
      </c>
      <c r="AF986">
        <f>'Data TREND'!$A$266</f>
        <v>129</v>
      </c>
      <c r="AG986" s="37">
        <f>'Data TREND'!Q266</f>
        <v>437.54886350475931</v>
      </c>
      <c r="AH986" s="37">
        <f>'Data TREND'!R266</f>
        <v>558.79601586948991</v>
      </c>
      <c r="AI986" s="37">
        <f>'Data TREND'!S266</f>
        <v>679.11335290934642</v>
      </c>
      <c r="AJ986" s="37">
        <f>'Data TREND'!T266</f>
        <v>1675.883811316422</v>
      </c>
      <c r="AK986" s="37">
        <f>'Data TREND'!U266</f>
        <v>24.540440475379061</v>
      </c>
      <c r="AL986" s="37">
        <f>'Data TREND'!V266</f>
        <v>9.8640142673965538</v>
      </c>
      <c r="AN986" s="37">
        <f t="shared" si="715"/>
        <v>0</v>
      </c>
      <c r="AO986" s="37">
        <f t="shared" si="716"/>
        <v>0</v>
      </c>
      <c r="AP986" s="37">
        <f t="shared" si="717"/>
        <v>0</v>
      </c>
      <c r="AQ986" s="37">
        <f t="shared" si="718"/>
        <v>0</v>
      </c>
      <c r="AR986" s="37">
        <f t="shared" si="719"/>
        <v>0</v>
      </c>
      <c r="AS986" s="37">
        <f t="shared" si="720"/>
        <v>0</v>
      </c>
      <c r="AU986">
        <v>129</v>
      </c>
      <c r="AV986" s="37">
        <f t="shared" si="721"/>
        <v>377.6125023976997</v>
      </c>
      <c r="AW986" s="37">
        <f t="shared" si="722"/>
        <v>561.15027714634982</v>
      </c>
      <c r="AX986" s="37">
        <f t="shared" si="723"/>
        <v>682.36296033344888</v>
      </c>
      <c r="AY986" s="37">
        <f t="shared" si="724"/>
        <v>1621.4482522084372</v>
      </c>
      <c r="AZ986" s="37">
        <f t="shared" si="725"/>
        <v>27.172866385989135</v>
      </c>
      <c r="BA986" s="37">
        <f t="shared" si="726"/>
        <v>11.445756915063416</v>
      </c>
      <c r="BC986">
        <v>129</v>
      </c>
      <c r="BD986" s="37">
        <f>IF(Voorblad!$E$10=Rekenblad!BC986,Rekenblad!AV986,0)</f>
        <v>0</v>
      </c>
      <c r="BE986" s="37">
        <f>IF(Voorblad!$E$10=Rekenblad!BC986,Rekenblad!AW986,0)</f>
        <v>0</v>
      </c>
      <c r="BF986" s="37">
        <f>IF(Voorblad!$E$10=Rekenblad!BC986,Rekenblad!AX986,0)</f>
        <v>0</v>
      </c>
      <c r="BG986" s="62">
        <f>IF(Voorblad!$E$10=Rekenblad!BC986,Rekenblad!AY986,0)</f>
        <v>0</v>
      </c>
      <c r="BH986" s="37">
        <f>IF(Voorblad!$E$10=Rekenblad!BC986,Rekenblad!AZ986,0)</f>
        <v>0</v>
      </c>
      <c r="BI986" s="37">
        <f>IF(Voorblad!$E$10=Rekenblad!BC986,Rekenblad!BA986,0)</f>
        <v>0</v>
      </c>
      <c r="BK986">
        <v>129</v>
      </c>
      <c r="BL986" s="37">
        <f>IF(Voorblad!$E$14=Rekenblad!$BL$865,Rekenblad!BD986,0)</f>
        <v>0</v>
      </c>
      <c r="BM986" s="37">
        <f>IF(Voorblad!$E$14=Rekenblad!$BL$865,Rekenblad!BE986,0)</f>
        <v>0</v>
      </c>
      <c r="BN986" s="37">
        <f>IF(Voorblad!$E$14=Rekenblad!$BL$865,Rekenblad!BF986,0)</f>
        <v>0</v>
      </c>
      <c r="BO986" s="37">
        <f>IF(Voorblad!$E$14=Rekenblad!$BL$865,Rekenblad!BG986,0)</f>
        <v>0</v>
      </c>
      <c r="BP986" s="37">
        <f>IF(Voorblad!$E$14=Rekenblad!$BL$865,Rekenblad!BH986,0)</f>
        <v>0</v>
      </c>
      <c r="BQ986" s="37">
        <f>IF(Voorblad!$E$14=Rekenblad!$BL$865,Rekenblad!BI986,0)</f>
        <v>0</v>
      </c>
    </row>
    <row r="987" spans="2:69" x14ac:dyDescent="0.25">
      <c r="B987">
        <f>'Data TREND'!$A$267</f>
        <v>130</v>
      </c>
      <c r="C987" s="37">
        <f>'Data TREND'!C267</f>
        <v>380.3440761996103</v>
      </c>
      <c r="D987" s="37">
        <f>'Data TREND'!D267</f>
        <v>565.37186625901757</v>
      </c>
      <c r="E987" s="37">
        <f>'Data TREND'!E267</f>
        <v>687.61496646369255</v>
      </c>
      <c r="F987" s="37">
        <f>'Data TREND'!F267</f>
        <v>1633.6569804758237</v>
      </c>
      <c r="G987" s="37">
        <f>'Data TREND'!G267</f>
        <v>27.070001058680951</v>
      </c>
      <c r="H987" s="37">
        <f>'Data TREND'!H267</f>
        <v>11.406515019731266</v>
      </c>
      <c r="J987" s="37">
        <f t="shared" si="703"/>
        <v>380.3440761996103</v>
      </c>
      <c r="K987" s="37">
        <f t="shared" si="704"/>
        <v>565.37186625901757</v>
      </c>
      <c r="L987" s="37">
        <f t="shared" si="705"/>
        <v>687.61496646369255</v>
      </c>
      <c r="M987" s="37">
        <f t="shared" si="706"/>
        <v>1633.6569804758237</v>
      </c>
      <c r="N987" s="37">
        <f t="shared" si="707"/>
        <v>27.070001058680951</v>
      </c>
      <c r="O987" s="37">
        <f t="shared" si="708"/>
        <v>11.406515019731266</v>
      </c>
      <c r="Q987">
        <f>'Data TREND'!$A$267</f>
        <v>130</v>
      </c>
      <c r="R987" s="37">
        <f>'Data TREND'!J267</f>
        <v>399.66013864009329</v>
      </c>
      <c r="S987" s="37">
        <f>'Data TREND'!K267</f>
        <v>564.38772079847672</v>
      </c>
      <c r="T987" s="37">
        <f>'Data TREND'!L267</f>
        <v>684.35955931921762</v>
      </c>
      <c r="U987" s="37">
        <f>'Data TREND'!M267</f>
        <v>1648.7036018432732</v>
      </c>
      <c r="V987" s="37">
        <f>'Data TREND'!N267</f>
        <v>25.190458940871835</v>
      </c>
      <c r="W987" s="37">
        <f>'Data TREND'!O267</f>
        <v>10.536287700069005</v>
      </c>
      <c r="Y987" s="37">
        <f t="shared" si="709"/>
        <v>0</v>
      </c>
      <c r="Z987" s="37">
        <f t="shared" si="710"/>
        <v>0</v>
      </c>
      <c r="AA987" s="37">
        <f t="shared" si="711"/>
        <v>0</v>
      </c>
      <c r="AB987" s="37">
        <f t="shared" si="712"/>
        <v>0</v>
      </c>
      <c r="AC987" s="37">
        <f t="shared" si="713"/>
        <v>0</v>
      </c>
      <c r="AD987" s="37">
        <f t="shared" si="714"/>
        <v>0</v>
      </c>
      <c r="AF987">
        <f>'Data TREND'!$A$267</f>
        <v>130</v>
      </c>
      <c r="AG987" s="37">
        <f>'Data TREND'!Q267</f>
        <v>440.48998165361672</v>
      </c>
      <c r="AH987" s="37">
        <f>'Data TREND'!R267</f>
        <v>562.97527858046203</v>
      </c>
      <c r="AI987" s="37">
        <f>'Data TREND'!S267</f>
        <v>684.29880439192539</v>
      </c>
      <c r="AJ987" s="37">
        <f>'Data TREND'!T267</f>
        <v>1688.1944071861938</v>
      </c>
      <c r="AK987" s="37">
        <f>'Data TREND'!U267</f>
        <v>24.344993907935919</v>
      </c>
      <c r="AL987" s="37">
        <f>'Data TREND'!V267</f>
        <v>9.7826913218998008</v>
      </c>
      <c r="AN987" s="37">
        <f t="shared" si="715"/>
        <v>0</v>
      </c>
      <c r="AO987" s="37">
        <f t="shared" si="716"/>
        <v>0</v>
      </c>
      <c r="AP987" s="37">
        <f t="shared" si="717"/>
        <v>0</v>
      </c>
      <c r="AQ987" s="37">
        <f t="shared" si="718"/>
        <v>0</v>
      </c>
      <c r="AR987" s="37">
        <f t="shared" si="719"/>
        <v>0</v>
      </c>
      <c r="AS987" s="37">
        <f t="shared" si="720"/>
        <v>0</v>
      </c>
      <c r="AU987">
        <v>130</v>
      </c>
      <c r="AV987" s="37">
        <f t="shared" si="721"/>
        <v>380.3440761996103</v>
      </c>
      <c r="AW987" s="37">
        <f t="shared" si="722"/>
        <v>565.37186625901757</v>
      </c>
      <c r="AX987" s="37">
        <f t="shared" si="723"/>
        <v>687.61496646369255</v>
      </c>
      <c r="AY987" s="37">
        <f t="shared" si="724"/>
        <v>1633.6569804758237</v>
      </c>
      <c r="AZ987" s="37">
        <f t="shared" si="725"/>
        <v>27.070001058680951</v>
      </c>
      <c r="BA987" s="37">
        <f t="shared" si="726"/>
        <v>11.406515019731266</v>
      </c>
      <c r="BC987">
        <v>130</v>
      </c>
      <c r="BD987" s="37">
        <f>IF(Voorblad!$E$10=Rekenblad!BC987,Rekenblad!AV987,0)</f>
        <v>0</v>
      </c>
      <c r="BE987" s="37">
        <f>IF(Voorblad!$E$10=Rekenblad!BC987,Rekenblad!AW987,0)</f>
        <v>0</v>
      </c>
      <c r="BF987" s="37">
        <f>IF(Voorblad!$E$10=Rekenblad!BC987,Rekenblad!AX987,0)</f>
        <v>0</v>
      </c>
      <c r="BG987" s="62">
        <f>IF(Voorblad!$E$10=Rekenblad!BC987,Rekenblad!AY987,0)</f>
        <v>0</v>
      </c>
      <c r="BH987" s="37">
        <f>IF(Voorblad!$E$10=Rekenblad!BC987,Rekenblad!AZ987,0)</f>
        <v>0</v>
      </c>
      <c r="BI987" s="37">
        <f>IF(Voorblad!$E$10=Rekenblad!BC987,Rekenblad!BA987,0)</f>
        <v>0</v>
      </c>
      <c r="BK987">
        <v>130</v>
      </c>
      <c r="BL987" s="37">
        <f>IF(Voorblad!$E$14=Rekenblad!$BL$865,Rekenblad!BD987,0)</f>
        <v>0</v>
      </c>
      <c r="BM987" s="37">
        <f>IF(Voorblad!$E$14=Rekenblad!$BL$865,Rekenblad!BE987,0)</f>
        <v>0</v>
      </c>
      <c r="BN987" s="37">
        <f>IF(Voorblad!$E$14=Rekenblad!$BL$865,Rekenblad!BF987,0)</f>
        <v>0</v>
      </c>
      <c r="BO987" s="37">
        <f>IF(Voorblad!$E$14=Rekenblad!$BL$865,Rekenblad!BG987,0)</f>
        <v>0</v>
      </c>
      <c r="BP987" s="37">
        <f>IF(Voorblad!$E$14=Rekenblad!$BL$865,Rekenblad!BH987,0)</f>
        <v>0</v>
      </c>
      <c r="BQ987" s="37">
        <f>IF(Voorblad!$E$14=Rekenblad!$BL$865,Rekenblad!BI987,0)</f>
        <v>0</v>
      </c>
    </row>
    <row r="988" spans="2:69" x14ac:dyDescent="0.25">
      <c r="B988">
        <f>'Data TREND'!$A$268</f>
        <v>131</v>
      </c>
      <c r="C988" s="37">
        <f>'Data TREND'!C268</f>
        <v>383.0756500015209</v>
      </c>
      <c r="D988" s="37">
        <f>'Data TREND'!D268</f>
        <v>569.5934553716852</v>
      </c>
      <c r="E988" s="37">
        <f>'Data TREND'!E268</f>
        <v>692.866972593936</v>
      </c>
      <c r="F988" s="37">
        <f>'Data TREND'!F268</f>
        <v>1645.8657087432107</v>
      </c>
      <c r="G988" s="37">
        <f>'Data TREND'!G268</f>
        <v>26.967135731372764</v>
      </c>
      <c r="H988" s="37">
        <f>'Data TREND'!H268</f>
        <v>11.367273124399114</v>
      </c>
      <c r="J988" s="37">
        <f t="shared" si="703"/>
        <v>383.0756500015209</v>
      </c>
      <c r="K988" s="37">
        <f t="shared" si="704"/>
        <v>569.5934553716852</v>
      </c>
      <c r="L988" s="37">
        <f t="shared" si="705"/>
        <v>692.866972593936</v>
      </c>
      <c r="M988" s="37">
        <f t="shared" si="706"/>
        <v>1645.8657087432107</v>
      </c>
      <c r="N988" s="37">
        <f t="shared" si="707"/>
        <v>26.967135731372764</v>
      </c>
      <c r="O988" s="37">
        <f t="shared" si="708"/>
        <v>11.367273124399114</v>
      </c>
      <c r="Q988">
        <f>'Data TREND'!$A$268</f>
        <v>131</v>
      </c>
      <c r="R988" s="37">
        <f>'Data TREND'!J268</f>
        <v>402.41561082413631</v>
      </c>
      <c r="S988" s="37">
        <f>'Data TREND'!K268</f>
        <v>568.59229170874949</v>
      </c>
      <c r="T988" s="37">
        <f>'Data TREND'!L268</f>
        <v>689.53883557120685</v>
      </c>
      <c r="U988" s="37">
        <f>'Data TREND'!M268</f>
        <v>1660.8460108053046</v>
      </c>
      <c r="V988" s="37">
        <f>'Data TREND'!N268</f>
        <v>25.033494029665011</v>
      </c>
      <c r="W988" s="37">
        <f>'Data TREND'!O268</f>
        <v>10.475618535000836</v>
      </c>
      <c r="Y988" s="37">
        <f t="shared" si="709"/>
        <v>0</v>
      </c>
      <c r="Z988" s="37">
        <f t="shared" si="710"/>
        <v>0</v>
      </c>
      <c r="AA988" s="37">
        <f t="shared" si="711"/>
        <v>0</v>
      </c>
      <c r="AB988" s="37">
        <f t="shared" si="712"/>
        <v>0</v>
      </c>
      <c r="AC988" s="37">
        <f t="shared" si="713"/>
        <v>0</v>
      </c>
      <c r="AD988" s="37">
        <f t="shared" si="714"/>
        <v>0</v>
      </c>
      <c r="AF988">
        <f>'Data TREND'!$A$268</f>
        <v>131</v>
      </c>
      <c r="AG988" s="37">
        <f>'Data TREND'!Q268</f>
        <v>443.43109980247425</v>
      </c>
      <c r="AH988" s="37">
        <f>'Data TREND'!R268</f>
        <v>567.15454129143416</v>
      </c>
      <c r="AI988" s="37">
        <f>'Data TREND'!S268</f>
        <v>689.48425587450436</v>
      </c>
      <c r="AJ988" s="37">
        <f>'Data TREND'!T268</f>
        <v>1700.5050030559655</v>
      </c>
      <c r="AK988" s="37">
        <f>'Data TREND'!U268</f>
        <v>24.149547340492777</v>
      </c>
      <c r="AL988" s="37">
        <f>'Data TREND'!V268</f>
        <v>9.7013683764030478</v>
      </c>
      <c r="AN988" s="37">
        <f t="shared" si="715"/>
        <v>0</v>
      </c>
      <c r="AO988" s="37">
        <f t="shared" si="716"/>
        <v>0</v>
      </c>
      <c r="AP988" s="37">
        <f t="shared" si="717"/>
        <v>0</v>
      </c>
      <c r="AQ988" s="37">
        <f t="shared" si="718"/>
        <v>0</v>
      </c>
      <c r="AR988" s="37">
        <f t="shared" si="719"/>
        <v>0</v>
      </c>
      <c r="AS988" s="37">
        <f t="shared" si="720"/>
        <v>0</v>
      </c>
      <c r="AU988">
        <v>131</v>
      </c>
      <c r="AV988" s="37">
        <f t="shared" si="721"/>
        <v>383.0756500015209</v>
      </c>
      <c r="AW988" s="37">
        <f t="shared" si="722"/>
        <v>569.5934553716852</v>
      </c>
      <c r="AX988" s="37">
        <f t="shared" si="723"/>
        <v>692.866972593936</v>
      </c>
      <c r="AY988" s="37">
        <f t="shared" si="724"/>
        <v>1645.8657087432107</v>
      </c>
      <c r="AZ988" s="37">
        <f t="shared" si="725"/>
        <v>26.967135731372764</v>
      </c>
      <c r="BA988" s="37">
        <f t="shared" si="726"/>
        <v>11.367273124399114</v>
      </c>
      <c r="BC988">
        <v>131</v>
      </c>
      <c r="BD988" s="37">
        <f>IF(Voorblad!$E$10=Rekenblad!BC988,Rekenblad!AV988,0)</f>
        <v>0</v>
      </c>
      <c r="BE988" s="37">
        <f>IF(Voorblad!$E$10=Rekenblad!BC988,Rekenblad!AW988,0)</f>
        <v>0</v>
      </c>
      <c r="BF988" s="37">
        <f>IF(Voorblad!$E$10=Rekenblad!BC988,Rekenblad!AX988,0)</f>
        <v>0</v>
      </c>
      <c r="BG988" s="62">
        <f>IF(Voorblad!$E$10=Rekenblad!BC988,Rekenblad!AY988,0)</f>
        <v>0</v>
      </c>
      <c r="BH988" s="37">
        <f>IF(Voorblad!$E$10=Rekenblad!BC988,Rekenblad!AZ988,0)</f>
        <v>0</v>
      </c>
      <c r="BI988" s="37">
        <f>IF(Voorblad!$E$10=Rekenblad!BC988,Rekenblad!BA988,0)</f>
        <v>0</v>
      </c>
      <c r="BK988">
        <v>131</v>
      </c>
      <c r="BL988" s="37">
        <f>IF(Voorblad!$E$14=Rekenblad!$BL$865,Rekenblad!BD988,0)</f>
        <v>0</v>
      </c>
      <c r="BM988" s="37">
        <f>IF(Voorblad!$E$14=Rekenblad!$BL$865,Rekenblad!BE988,0)</f>
        <v>0</v>
      </c>
      <c r="BN988" s="37">
        <f>IF(Voorblad!$E$14=Rekenblad!$BL$865,Rekenblad!BF988,0)</f>
        <v>0</v>
      </c>
      <c r="BO988" s="37">
        <f>IF(Voorblad!$E$14=Rekenblad!$BL$865,Rekenblad!BG988,0)</f>
        <v>0</v>
      </c>
      <c r="BP988" s="37">
        <f>IF(Voorblad!$E$14=Rekenblad!$BL$865,Rekenblad!BH988,0)</f>
        <v>0</v>
      </c>
      <c r="BQ988" s="37">
        <f>IF(Voorblad!$E$14=Rekenblad!$BL$865,Rekenblad!BI988,0)</f>
        <v>0</v>
      </c>
    </row>
    <row r="989" spans="2:69" x14ac:dyDescent="0.25">
      <c r="B989">
        <f>'Data TREND'!$A$269</f>
        <v>132</v>
      </c>
      <c r="C989" s="37">
        <f>'Data TREND'!C269</f>
        <v>385.80722380343138</v>
      </c>
      <c r="D989" s="37">
        <f>'Data TREND'!D269</f>
        <v>573.81504448435282</v>
      </c>
      <c r="E989" s="37">
        <f>'Data TREND'!E269</f>
        <v>698.11897872417967</v>
      </c>
      <c r="F989" s="37">
        <f>'Data TREND'!F269</f>
        <v>1658.0744370105972</v>
      </c>
      <c r="G989" s="37">
        <f>'Data TREND'!G269</f>
        <v>26.864270404064577</v>
      </c>
      <c r="H989" s="37">
        <f>'Data TREND'!H269</f>
        <v>11.328031229066962</v>
      </c>
      <c r="J989" s="37">
        <f t="shared" si="703"/>
        <v>385.80722380343138</v>
      </c>
      <c r="K989" s="37">
        <f t="shared" si="704"/>
        <v>573.81504448435282</v>
      </c>
      <c r="L989" s="37">
        <f t="shared" si="705"/>
        <v>698.11897872417967</v>
      </c>
      <c r="M989" s="37">
        <f t="shared" si="706"/>
        <v>1658.0744370105972</v>
      </c>
      <c r="N989" s="37">
        <f t="shared" si="707"/>
        <v>26.864270404064577</v>
      </c>
      <c r="O989" s="37">
        <f t="shared" si="708"/>
        <v>11.328031229066962</v>
      </c>
      <c r="Q989">
        <f>'Data TREND'!$A$269</f>
        <v>132</v>
      </c>
      <c r="R989" s="37">
        <f>'Data TREND'!J269</f>
        <v>405.17108300817932</v>
      </c>
      <c r="S989" s="37">
        <f>'Data TREND'!K269</f>
        <v>572.79686261902214</v>
      </c>
      <c r="T989" s="37">
        <f>'Data TREND'!L269</f>
        <v>694.7181118231963</v>
      </c>
      <c r="U989" s="37">
        <f>'Data TREND'!M269</f>
        <v>1672.9884197673364</v>
      </c>
      <c r="V989" s="37">
        <f>'Data TREND'!N269</f>
        <v>24.876529118458187</v>
      </c>
      <c r="W989" s="37">
        <f>'Data TREND'!O269</f>
        <v>10.414949369932666</v>
      </c>
      <c r="Y989" s="37">
        <f t="shared" si="709"/>
        <v>0</v>
      </c>
      <c r="Z989" s="37">
        <f t="shared" si="710"/>
        <v>0</v>
      </c>
      <c r="AA989" s="37">
        <f t="shared" si="711"/>
        <v>0</v>
      </c>
      <c r="AB989" s="37">
        <f t="shared" si="712"/>
        <v>0</v>
      </c>
      <c r="AC989" s="37">
        <f t="shared" si="713"/>
        <v>0</v>
      </c>
      <c r="AD989" s="37">
        <f t="shared" si="714"/>
        <v>0</v>
      </c>
      <c r="AF989">
        <f>'Data TREND'!$A$269</f>
        <v>132</v>
      </c>
      <c r="AG989" s="37">
        <f>'Data TREND'!Q269</f>
        <v>446.37221795133166</v>
      </c>
      <c r="AH989" s="37">
        <f>'Data TREND'!R269</f>
        <v>571.33380400240628</v>
      </c>
      <c r="AI989" s="37">
        <f>'Data TREND'!S269</f>
        <v>694.66970735708333</v>
      </c>
      <c r="AJ989" s="37">
        <f>'Data TREND'!T269</f>
        <v>1712.8155989257373</v>
      </c>
      <c r="AK989" s="37">
        <f>'Data TREND'!U269</f>
        <v>23.954100773049635</v>
      </c>
      <c r="AL989" s="37">
        <f>'Data TREND'!V269</f>
        <v>9.6200454309062948</v>
      </c>
      <c r="AN989" s="37">
        <f t="shared" si="715"/>
        <v>0</v>
      </c>
      <c r="AO989" s="37">
        <f t="shared" si="716"/>
        <v>0</v>
      </c>
      <c r="AP989" s="37">
        <f t="shared" si="717"/>
        <v>0</v>
      </c>
      <c r="AQ989" s="37">
        <f t="shared" si="718"/>
        <v>0</v>
      </c>
      <c r="AR989" s="37">
        <f t="shared" si="719"/>
        <v>0</v>
      </c>
      <c r="AS989" s="37">
        <f t="shared" si="720"/>
        <v>0</v>
      </c>
      <c r="AU989">
        <v>132</v>
      </c>
      <c r="AV989" s="37">
        <f t="shared" si="721"/>
        <v>385.80722380343138</v>
      </c>
      <c r="AW989" s="37">
        <f t="shared" si="722"/>
        <v>573.81504448435282</v>
      </c>
      <c r="AX989" s="37">
        <f t="shared" si="723"/>
        <v>698.11897872417967</v>
      </c>
      <c r="AY989" s="37">
        <f t="shared" si="724"/>
        <v>1658.0744370105972</v>
      </c>
      <c r="AZ989" s="37">
        <f t="shared" si="725"/>
        <v>26.864270404064577</v>
      </c>
      <c r="BA989" s="37">
        <f t="shared" si="726"/>
        <v>11.328031229066962</v>
      </c>
      <c r="BC989">
        <v>132</v>
      </c>
      <c r="BD989" s="37">
        <f>IF(Voorblad!$E$10=Rekenblad!BC989,Rekenblad!AV989,0)</f>
        <v>0</v>
      </c>
      <c r="BE989" s="37">
        <f>IF(Voorblad!$E$10=Rekenblad!BC989,Rekenblad!AW989,0)</f>
        <v>0</v>
      </c>
      <c r="BF989" s="37">
        <f>IF(Voorblad!$E$10=Rekenblad!BC989,Rekenblad!AX989,0)</f>
        <v>0</v>
      </c>
      <c r="BG989" s="62">
        <f>IF(Voorblad!$E$10=Rekenblad!BC989,Rekenblad!AY989,0)</f>
        <v>0</v>
      </c>
      <c r="BH989" s="37">
        <f>IF(Voorblad!$E$10=Rekenblad!BC989,Rekenblad!AZ989,0)</f>
        <v>0</v>
      </c>
      <c r="BI989" s="37">
        <f>IF(Voorblad!$E$10=Rekenblad!BC989,Rekenblad!BA989,0)</f>
        <v>0</v>
      </c>
      <c r="BK989">
        <v>132</v>
      </c>
      <c r="BL989" s="37">
        <f>IF(Voorblad!$E$14=Rekenblad!$BL$865,Rekenblad!BD989,0)</f>
        <v>0</v>
      </c>
      <c r="BM989" s="37">
        <f>IF(Voorblad!$E$14=Rekenblad!$BL$865,Rekenblad!BE989,0)</f>
        <v>0</v>
      </c>
      <c r="BN989" s="37">
        <f>IF(Voorblad!$E$14=Rekenblad!$BL$865,Rekenblad!BF989,0)</f>
        <v>0</v>
      </c>
      <c r="BO989" s="37">
        <f>IF(Voorblad!$E$14=Rekenblad!$BL$865,Rekenblad!BG989,0)</f>
        <v>0</v>
      </c>
      <c r="BP989" s="37">
        <f>IF(Voorblad!$E$14=Rekenblad!$BL$865,Rekenblad!BH989,0)</f>
        <v>0</v>
      </c>
      <c r="BQ989" s="37">
        <f>IF(Voorblad!$E$14=Rekenblad!$BL$865,Rekenblad!BI989,0)</f>
        <v>0</v>
      </c>
    </row>
    <row r="990" spans="2:69" x14ac:dyDescent="0.25">
      <c r="B990">
        <f>'Data TREND'!$A$270</f>
        <v>133</v>
      </c>
      <c r="C990" s="37">
        <f>'Data TREND'!C270</f>
        <v>388.53879760534198</v>
      </c>
      <c r="D990" s="37">
        <f>'Data TREND'!D270</f>
        <v>578.03663359702045</v>
      </c>
      <c r="E990" s="37">
        <f>'Data TREND'!E270</f>
        <v>703.37098485442311</v>
      </c>
      <c r="F990" s="37">
        <f>'Data TREND'!F270</f>
        <v>1670.2831652779842</v>
      </c>
      <c r="G990" s="37">
        <f>'Data TREND'!G270</f>
        <v>26.76140507675639</v>
      </c>
      <c r="H990" s="37">
        <f>'Data TREND'!H270</f>
        <v>11.288789333734812</v>
      </c>
      <c r="J990" s="37">
        <f t="shared" si="703"/>
        <v>388.53879760534198</v>
      </c>
      <c r="K990" s="37">
        <f t="shared" si="704"/>
        <v>578.03663359702045</v>
      </c>
      <c r="L990" s="37">
        <f t="shared" si="705"/>
        <v>703.37098485442311</v>
      </c>
      <c r="M990" s="37">
        <f t="shared" si="706"/>
        <v>1670.2831652779842</v>
      </c>
      <c r="N990" s="37">
        <f t="shared" si="707"/>
        <v>26.76140507675639</v>
      </c>
      <c r="O990" s="37">
        <f t="shared" si="708"/>
        <v>11.288789333734812</v>
      </c>
      <c r="Q990">
        <f>'Data TREND'!$A$270</f>
        <v>133</v>
      </c>
      <c r="R990" s="37">
        <f>'Data TREND'!J270</f>
        <v>407.92655519222234</v>
      </c>
      <c r="S990" s="37">
        <f>'Data TREND'!K270</f>
        <v>577.0014335292949</v>
      </c>
      <c r="T990" s="37">
        <f>'Data TREND'!L270</f>
        <v>699.89738807518575</v>
      </c>
      <c r="U990" s="37">
        <f>'Data TREND'!M270</f>
        <v>1685.1308287293682</v>
      </c>
      <c r="V990" s="37">
        <f>'Data TREND'!N270</f>
        <v>24.719564207251363</v>
      </c>
      <c r="W990" s="37">
        <f>'Data TREND'!O270</f>
        <v>10.354280204864496</v>
      </c>
      <c r="Y990" s="37">
        <f t="shared" si="709"/>
        <v>0</v>
      </c>
      <c r="Z990" s="37">
        <f t="shared" si="710"/>
        <v>0</v>
      </c>
      <c r="AA990" s="37">
        <f t="shared" si="711"/>
        <v>0</v>
      </c>
      <c r="AB990" s="37">
        <f t="shared" si="712"/>
        <v>0</v>
      </c>
      <c r="AC990" s="37">
        <f t="shared" si="713"/>
        <v>0</v>
      </c>
      <c r="AD990" s="37">
        <f t="shared" si="714"/>
        <v>0</v>
      </c>
      <c r="AF990">
        <f>'Data TREND'!$A$270</f>
        <v>133</v>
      </c>
      <c r="AG990" s="37">
        <f>'Data TREND'!Q270</f>
        <v>449.31333610018919</v>
      </c>
      <c r="AH990" s="37">
        <f>'Data TREND'!R270</f>
        <v>575.51306671337841</v>
      </c>
      <c r="AI990" s="37">
        <f>'Data TREND'!S270</f>
        <v>699.85515883966229</v>
      </c>
      <c r="AJ990" s="37">
        <f>'Data TREND'!T270</f>
        <v>1725.126194795509</v>
      </c>
      <c r="AK990" s="37">
        <f>'Data TREND'!U270</f>
        <v>23.758654205606494</v>
      </c>
      <c r="AL990" s="37">
        <f>'Data TREND'!V270</f>
        <v>9.5387224854095418</v>
      </c>
      <c r="AN990" s="37">
        <f t="shared" si="715"/>
        <v>0</v>
      </c>
      <c r="AO990" s="37">
        <f t="shared" si="716"/>
        <v>0</v>
      </c>
      <c r="AP990" s="37">
        <f t="shared" si="717"/>
        <v>0</v>
      </c>
      <c r="AQ990" s="37">
        <f t="shared" si="718"/>
        <v>0</v>
      </c>
      <c r="AR990" s="37">
        <f t="shared" si="719"/>
        <v>0</v>
      </c>
      <c r="AS990" s="37">
        <f t="shared" si="720"/>
        <v>0</v>
      </c>
      <c r="AU990">
        <v>133</v>
      </c>
      <c r="AV990" s="37">
        <f t="shared" si="721"/>
        <v>388.53879760534198</v>
      </c>
      <c r="AW990" s="37">
        <f t="shared" si="722"/>
        <v>578.03663359702045</v>
      </c>
      <c r="AX990" s="37">
        <f t="shared" si="723"/>
        <v>703.37098485442311</v>
      </c>
      <c r="AY990" s="37">
        <f t="shared" si="724"/>
        <v>1670.2831652779842</v>
      </c>
      <c r="AZ990" s="37">
        <f t="shared" si="725"/>
        <v>26.76140507675639</v>
      </c>
      <c r="BA990" s="37">
        <f t="shared" si="726"/>
        <v>11.288789333734812</v>
      </c>
      <c r="BC990">
        <v>133</v>
      </c>
      <c r="BD990" s="37">
        <f>IF(Voorblad!$E$10=Rekenblad!BC990,Rekenblad!AV990,0)</f>
        <v>0</v>
      </c>
      <c r="BE990" s="37">
        <f>IF(Voorblad!$E$10=Rekenblad!BC990,Rekenblad!AW990,0)</f>
        <v>0</v>
      </c>
      <c r="BF990" s="37">
        <f>IF(Voorblad!$E$10=Rekenblad!BC990,Rekenblad!AX990,0)</f>
        <v>0</v>
      </c>
      <c r="BG990" s="62">
        <f>IF(Voorblad!$E$10=Rekenblad!BC990,Rekenblad!AY990,0)</f>
        <v>0</v>
      </c>
      <c r="BH990" s="37">
        <f>IF(Voorblad!$E$10=Rekenblad!BC990,Rekenblad!AZ990,0)</f>
        <v>0</v>
      </c>
      <c r="BI990" s="37">
        <f>IF(Voorblad!$E$10=Rekenblad!BC990,Rekenblad!BA990,0)</f>
        <v>0</v>
      </c>
      <c r="BK990">
        <v>133</v>
      </c>
      <c r="BL990" s="37">
        <f>IF(Voorblad!$E$14=Rekenblad!$BL$865,Rekenblad!BD990,0)</f>
        <v>0</v>
      </c>
      <c r="BM990" s="37">
        <f>IF(Voorblad!$E$14=Rekenblad!$BL$865,Rekenblad!BE990,0)</f>
        <v>0</v>
      </c>
      <c r="BN990" s="37">
        <f>IF(Voorblad!$E$14=Rekenblad!$BL$865,Rekenblad!BF990,0)</f>
        <v>0</v>
      </c>
      <c r="BO990" s="37">
        <f>IF(Voorblad!$E$14=Rekenblad!$BL$865,Rekenblad!BG990,0)</f>
        <v>0</v>
      </c>
      <c r="BP990" s="37">
        <f>IF(Voorblad!$E$14=Rekenblad!$BL$865,Rekenblad!BH990,0)</f>
        <v>0</v>
      </c>
      <c r="BQ990" s="37">
        <f>IF(Voorblad!$E$14=Rekenblad!$BL$865,Rekenblad!BI990,0)</f>
        <v>0</v>
      </c>
    </row>
    <row r="991" spans="2:69" x14ac:dyDescent="0.25">
      <c r="B991">
        <f>'Data TREND'!$A$271</f>
        <v>134</v>
      </c>
      <c r="C991" s="37">
        <f>'Data TREND'!C271</f>
        <v>391.27037140725258</v>
      </c>
      <c r="D991" s="37">
        <f>'Data TREND'!D271</f>
        <v>582.2582227096882</v>
      </c>
      <c r="E991" s="37">
        <f>'Data TREND'!E271</f>
        <v>708.62299098466679</v>
      </c>
      <c r="F991" s="37">
        <f>'Data TREND'!F271</f>
        <v>1682.4918935453707</v>
      </c>
      <c r="G991" s="37">
        <f>'Data TREND'!G271</f>
        <v>26.658539749448202</v>
      </c>
      <c r="H991" s="37">
        <f>'Data TREND'!H271</f>
        <v>11.249547438402658</v>
      </c>
      <c r="J991" s="37">
        <f t="shared" si="703"/>
        <v>391.27037140725258</v>
      </c>
      <c r="K991" s="37">
        <f t="shared" si="704"/>
        <v>582.2582227096882</v>
      </c>
      <c r="L991" s="37">
        <f t="shared" si="705"/>
        <v>708.62299098466679</v>
      </c>
      <c r="M991" s="37">
        <f t="shared" si="706"/>
        <v>1682.4918935453707</v>
      </c>
      <c r="N991" s="37">
        <f t="shared" si="707"/>
        <v>26.658539749448202</v>
      </c>
      <c r="O991" s="37">
        <f t="shared" si="708"/>
        <v>11.249547438402658</v>
      </c>
      <c r="Q991">
        <f>'Data TREND'!$A$271</f>
        <v>134</v>
      </c>
      <c r="R991" s="37">
        <f>'Data TREND'!J271</f>
        <v>410.68202737626535</v>
      </c>
      <c r="S991" s="37">
        <f>'Data TREND'!K271</f>
        <v>581.20600443956755</v>
      </c>
      <c r="T991" s="37">
        <f>'Data TREND'!L271</f>
        <v>705.07666432717519</v>
      </c>
      <c r="U991" s="37">
        <f>'Data TREND'!M271</f>
        <v>1697.2732376914</v>
      </c>
      <c r="V991" s="37">
        <f>'Data TREND'!N271</f>
        <v>24.562599296044535</v>
      </c>
      <c r="W991" s="37">
        <f>'Data TREND'!O271</f>
        <v>10.293611039796327</v>
      </c>
      <c r="Y991" s="37">
        <f t="shared" si="709"/>
        <v>0</v>
      </c>
      <c r="Z991" s="37">
        <f t="shared" si="710"/>
        <v>0</v>
      </c>
      <c r="AA991" s="37">
        <f t="shared" si="711"/>
        <v>0</v>
      </c>
      <c r="AB991" s="37">
        <f t="shared" si="712"/>
        <v>0</v>
      </c>
      <c r="AC991" s="37">
        <f t="shared" si="713"/>
        <v>0</v>
      </c>
      <c r="AD991" s="37">
        <f t="shared" si="714"/>
        <v>0</v>
      </c>
      <c r="AF991">
        <f>'Data TREND'!$A$271</f>
        <v>134</v>
      </c>
      <c r="AG991" s="37">
        <f>'Data TREND'!Q271</f>
        <v>452.2544542490466</v>
      </c>
      <c r="AH991" s="37">
        <f>'Data TREND'!R271</f>
        <v>579.69232942435053</v>
      </c>
      <c r="AI991" s="37">
        <f>'Data TREND'!S271</f>
        <v>705.04061032224138</v>
      </c>
      <c r="AJ991" s="37">
        <f>'Data TREND'!T271</f>
        <v>1737.4367906652808</v>
      </c>
      <c r="AK991" s="37">
        <f>'Data TREND'!U271</f>
        <v>23.563207638163352</v>
      </c>
      <c r="AL991" s="37">
        <f>'Data TREND'!V271</f>
        <v>9.4573995399127888</v>
      </c>
      <c r="AN991" s="37">
        <f t="shared" si="715"/>
        <v>0</v>
      </c>
      <c r="AO991" s="37">
        <f t="shared" si="716"/>
        <v>0</v>
      </c>
      <c r="AP991" s="37">
        <f t="shared" si="717"/>
        <v>0</v>
      </c>
      <c r="AQ991" s="37">
        <f t="shared" si="718"/>
        <v>0</v>
      </c>
      <c r="AR991" s="37">
        <f t="shared" si="719"/>
        <v>0</v>
      </c>
      <c r="AS991" s="37">
        <f t="shared" si="720"/>
        <v>0</v>
      </c>
      <c r="AU991">
        <v>134</v>
      </c>
      <c r="AV991" s="37">
        <f t="shared" si="721"/>
        <v>391.27037140725258</v>
      </c>
      <c r="AW991" s="37">
        <f t="shared" si="722"/>
        <v>582.2582227096882</v>
      </c>
      <c r="AX991" s="37">
        <f t="shared" si="723"/>
        <v>708.62299098466679</v>
      </c>
      <c r="AY991" s="37">
        <f t="shared" si="724"/>
        <v>1682.4918935453707</v>
      </c>
      <c r="AZ991" s="37">
        <f t="shared" si="725"/>
        <v>26.658539749448202</v>
      </c>
      <c r="BA991" s="37">
        <f t="shared" si="726"/>
        <v>11.249547438402658</v>
      </c>
      <c r="BC991">
        <v>134</v>
      </c>
      <c r="BD991" s="37">
        <f>IF(Voorblad!$E$10=Rekenblad!BC991,Rekenblad!AV991,0)</f>
        <v>0</v>
      </c>
      <c r="BE991" s="37">
        <f>IF(Voorblad!$E$10=Rekenblad!BC991,Rekenblad!AW991,0)</f>
        <v>0</v>
      </c>
      <c r="BF991" s="37">
        <f>IF(Voorblad!$E$10=Rekenblad!BC991,Rekenblad!AX991,0)</f>
        <v>0</v>
      </c>
      <c r="BG991" s="62">
        <f>IF(Voorblad!$E$10=Rekenblad!BC991,Rekenblad!AY991,0)</f>
        <v>0</v>
      </c>
      <c r="BH991" s="37">
        <f>IF(Voorblad!$E$10=Rekenblad!BC991,Rekenblad!AZ991,0)</f>
        <v>0</v>
      </c>
      <c r="BI991" s="37">
        <f>IF(Voorblad!$E$10=Rekenblad!BC991,Rekenblad!BA991,0)</f>
        <v>0</v>
      </c>
      <c r="BK991">
        <v>134</v>
      </c>
      <c r="BL991" s="37">
        <f>IF(Voorblad!$E$14=Rekenblad!$BL$865,Rekenblad!BD991,0)</f>
        <v>0</v>
      </c>
      <c r="BM991" s="37">
        <f>IF(Voorblad!$E$14=Rekenblad!$BL$865,Rekenblad!BE991,0)</f>
        <v>0</v>
      </c>
      <c r="BN991" s="37">
        <f>IF(Voorblad!$E$14=Rekenblad!$BL$865,Rekenblad!BF991,0)</f>
        <v>0</v>
      </c>
      <c r="BO991" s="37">
        <f>IF(Voorblad!$E$14=Rekenblad!$BL$865,Rekenblad!BG991,0)</f>
        <v>0</v>
      </c>
      <c r="BP991" s="37">
        <f>IF(Voorblad!$E$14=Rekenblad!$BL$865,Rekenblad!BH991,0)</f>
        <v>0</v>
      </c>
      <c r="BQ991" s="37">
        <f>IF(Voorblad!$E$14=Rekenblad!$BL$865,Rekenblad!BI991,0)</f>
        <v>0</v>
      </c>
    </row>
    <row r="992" spans="2:69" x14ac:dyDescent="0.25">
      <c r="B992">
        <f>'Data TREND'!$A$272</f>
        <v>135</v>
      </c>
      <c r="C992" s="37">
        <f>'Data TREND'!C272</f>
        <v>394.00194520916318</v>
      </c>
      <c r="D992" s="37">
        <f>'Data TREND'!D272</f>
        <v>586.47981182235583</v>
      </c>
      <c r="E992" s="37">
        <f>'Data TREND'!E272</f>
        <v>713.87499711491023</v>
      </c>
      <c r="F992" s="37">
        <f>'Data TREND'!F272</f>
        <v>1694.7006218127576</v>
      </c>
      <c r="G992" s="37">
        <f>'Data TREND'!G272</f>
        <v>26.555674422140015</v>
      </c>
      <c r="H992" s="37">
        <f>'Data TREND'!H272</f>
        <v>11.210305543070508</v>
      </c>
      <c r="J992" s="37">
        <f t="shared" si="703"/>
        <v>394.00194520916318</v>
      </c>
      <c r="K992" s="37">
        <f t="shared" si="704"/>
        <v>586.47981182235583</v>
      </c>
      <c r="L992" s="37">
        <f t="shared" si="705"/>
        <v>713.87499711491023</v>
      </c>
      <c r="M992" s="37">
        <f t="shared" si="706"/>
        <v>1694.7006218127576</v>
      </c>
      <c r="N992" s="37">
        <f t="shared" si="707"/>
        <v>26.555674422140015</v>
      </c>
      <c r="O992" s="37">
        <f t="shared" si="708"/>
        <v>11.210305543070508</v>
      </c>
      <c r="Q992">
        <f>'Data TREND'!$A$272</f>
        <v>135</v>
      </c>
      <c r="R992" s="37">
        <f>'Data TREND'!J272</f>
        <v>413.43749956030837</v>
      </c>
      <c r="S992" s="37">
        <f>'Data TREND'!K272</f>
        <v>585.41057534984031</v>
      </c>
      <c r="T992" s="37">
        <f>'Data TREND'!L272</f>
        <v>710.25594057916442</v>
      </c>
      <c r="U992" s="37">
        <f>'Data TREND'!M272</f>
        <v>1709.4156466534318</v>
      </c>
      <c r="V992" s="37">
        <f>'Data TREND'!N272</f>
        <v>24.405634384837711</v>
      </c>
      <c r="W992" s="37">
        <f>'Data TREND'!O272</f>
        <v>10.232941874728157</v>
      </c>
      <c r="Y992" s="37">
        <f t="shared" si="709"/>
        <v>0</v>
      </c>
      <c r="Z992" s="37">
        <f t="shared" si="710"/>
        <v>0</v>
      </c>
      <c r="AA992" s="37">
        <f t="shared" si="711"/>
        <v>0</v>
      </c>
      <c r="AB992" s="37">
        <f t="shared" si="712"/>
        <v>0</v>
      </c>
      <c r="AC992" s="37">
        <f t="shared" si="713"/>
        <v>0</v>
      </c>
      <c r="AD992" s="37">
        <f t="shared" si="714"/>
        <v>0</v>
      </c>
      <c r="AF992">
        <f>'Data TREND'!$A$272</f>
        <v>135</v>
      </c>
      <c r="AG992" s="37">
        <f>'Data TREND'!Q272</f>
        <v>455.19557239790413</v>
      </c>
      <c r="AH992" s="37">
        <f>'Data TREND'!R272</f>
        <v>583.87159213532266</v>
      </c>
      <c r="AI992" s="37">
        <f>'Data TREND'!S272</f>
        <v>710.22606180482035</v>
      </c>
      <c r="AJ992" s="37">
        <f>'Data TREND'!T272</f>
        <v>1749.7473865350526</v>
      </c>
      <c r="AK992" s="37">
        <f>'Data TREND'!U272</f>
        <v>23.36776107072021</v>
      </c>
      <c r="AL992" s="37">
        <f>'Data TREND'!V272</f>
        <v>9.3760765944160358</v>
      </c>
      <c r="AN992" s="37">
        <f t="shared" si="715"/>
        <v>0</v>
      </c>
      <c r="AO992" s="37">
        <f t="shared" si="716"/>
        <v>0</v>
      </c>
      <c r="AP992" s="37">
        <f t="shared" si="717"/>
        <v>0</v>
      </c>
      <c r="AQ992" s="37">
        <f t="shared" si="718"/>
        <v>0</v>
      </c>
      <c r="AR992" s="37">
        <f t="shared" si="719"/>
        <v>0</v>
      </c>
      <c r="AS992" s="37">
        <f t="shared" si="720"/>
        <v>0</v>
      </c>
      <c r="AU992">
        <v>135</v>
      </c>
      <c r="AV992" s="37">
        <f t="shared" si="721"/>
        <v>394.00194520916318</v>
      </c>
      <c r="AW992" s="37">
        <f t="shared" si="722"/>
        <v>586.47981182235583</v>
      </c>
      <c r="AX992" s="37">
        <f t="shared" si="723"/>
        <v>713.87499711491023</v>
      </c>
      <c r="AY992" s="37">
        <f t="shared" si="724"/>
        <v>1694.7006218127576</v>
      </c>
      <c r="AZ992" s="37">
        <f t="shared" si="725"/>
        <v>26.555674422140015</v>
      </c>
      <c r="BA992" s="37">
        <f t="shared" si="726"/>
        <v>11.210305543070508</v>
      </c>
      <c r="BC992">
        <v>135</v>
      </c>
      <c r="BD992" s="37">
        <f>IF(Voorblad!$E$10=Rekenblad!BC992,Rekenblad!AV992,0)</f>
        <v>0</v>
      </c>
      <c r="BE992" s="37">
        <f>IF(Voorblad!$E$10=Rekenblad!BC992,Rekenblad!AW992,0)</f>
        <v>0</v>
      </c>
      <c r="BF992" s="37">
        <f>IF(Voorblad!$E$10=Rekenblad!BC992,Rekenblad!AX992,0)</f>
        <v>0</v>
      </c>
      <c r="BG992" s="62">
        <f>IF(Voorblad!$E$10=Rekenblad!BC992,Rekenblad!AY992,0)</f>
        <v>0</v>
      </c>
      <c r="BH992" s="37">
        <f>IF(Voorblad!$E$10=Rekenblad!BC992,Rekenblad!AZ992,0)</f>
        <v>0</v>
      </c>
      <c r="BI992" s="37">
        <f>IF(Voorblad!$E$10=Rekenblad!BC992,Rekenblad!BA992,0)</f>
        <v>0</v>
      </c>
      <c r="BK992">
        <v>135</v>
      </c>
      <c r="BL992" s="37">
        <f>IF(Voorblad!$E$14=Rekenblad!$BL$865,Rekenblad!BD992,0)</f>
        <v>0</v>
      </c>
      <c r="BM992" s="37">
        <f>IF(Voorblad!$E$14=Rekenblad!$BL$865,Rekenblad!BE992,0)</f>
        <v>0</v>
      </c>
      <c r="BN992" s="37">
        <f>IF(Voorblad!$E$14=Rekenblad!$BL$865,Rekenblad!BF992,0)</f>
        <v>0</v>
      </c>
      <c r="BO992" s="37">
        <f>IF(Voorblad!$E$14=Rekenblad!$BL$865,Rekenblad!BG992,0)</f>
        <v>0</v>
      </c>
      <c r="BP992" s="37">
        <f>IF(Voorblad!$E$14=Rekenblad!$BL$865,Rekenblad!BH992,0)</f>
        <v>0</v>
      </c>
      <c r="BQ992" s="37">
        <f>IF(Voorblad!$E$14=Rekenblad!$BL$865,Rekenblad!BI992,0)</f>
        <v>0</v>
      </c>
    </row>
    <row r="993" spans="2:78" x14ac:dyDescent="0.25">
      <c r="B993">
        <f>'Data TREND'!$A$273</f>
        <v>136</v>
      </c>
      <c r="C993" s="37">
        <f>'Data TREND'!C273</f>
        <v>396.73351901107378</v>
      </c>
      <c r="D993" s="37">
        <f>'Data TREND'!D273</f>
        <v>590.70140093502346</v>
      </c>
      <c r="E993" s="37">
        <f>'Data TREND'!E273</f>
        <v>719.1270032451539</v>
      </c>
      <c r="F993" s="37">
        <f>'Data TREND'!F273</f>
        <v>1706.9093500801441</v>
      </c>
      <c r="G993" s="37">
        <f>'Data TREND'!G273</f>
        <v>26.452809094831828</v>
      </c>
      <c r="H993" s="37">
        <f>'Data TREND'!H273</f>
        <v>11.171063647738356</v>
      </c>
      <c r="J993" s="37">
        <f t="shared" si="703"/>
        <v>396.73351901107378</v>
      </c>
      <c r="K993" s="37">
        <f t="shared" si="704"/>
        <v>590.70140093502346</v>
      </c>
      <c r="L993" s="37">
        <f t="shared" si="705"/>
        <v>719.1270032451539</v>
      </c>
      <c r="M993" s="37">
        <f t="shared" si="706"/>
        <v>1706.9093500801441</v>
      </c>
      <c r="N993" s="37">
        <f t="shared" si="707"/>
        <v>26.452809094831828</v>
      </c>
      <c r="O993" s="37">
        <f t="shared" si="708"/>
        <v>11.171063647738356</v>
      </c>
      <c r="Q993">
        <f>'Data TREND'!$A$273</f>
        <v>136</v>
      </c>
      <c r="R993" s="37">
        <f>'Data TREND'!J273</f>
        <v>416.19297174435138</v>
      </c>
      <c r="S993" s="37">
        <f>'Data TREND'!K273</f>
        <v>589.61514626011297</v>
      </c>
      <c r="T993" s="37">
        <f>'Data TREND'!L273</f>
        <v>715.43521683115387</v>
      </c>
      <c r="U993" s="37">
        <f>'Data TREND'!M273</f>
        <v>1721.5580556154637</v>
      </c>
      <c r="V993" s="37">
        <f>'Data TREND'!N273</f>
        <v>24.248669473630887</v>
      </c>
      <c r="W993" s="37">
        <f>'Data TREND'!O273</f>
        <v>10.172272709659989</v>
      </c>
      <c r="Y993" s="37">
        <f t="shared" si="709"/>
        <v>0</v>
      </c>
      <c r="Z993" s="37">
        <f t="shared" si="710"/>
        <v>0</v>
      </c>
      <c r="AA993" s="37">
        <f t="shared" si="711"/>
        <v>0</v>
      </c>
      <c r="AB993" s="37">
        <f t="shared" si="712"/>
        <v>0</v>
      </c>
      <c r="AC993" s="37">
        <f t="shared" si="713"/>
        <v>0</v>
      </c>
      <c r="AD993" s="37">
        <f t="shared" si="714"/>
        <v>0</v>
      </c>
      <c r="AF993">
        <f>'Data TREND'!$A$273</f>
        <v>136</v>
      </c>
      <c r="AG993" s="37">
        <f>'Data TREND'!Q273</f>
        <v>458.13669054676154</v>
      </c>
      <c r="AH993" s="37">
        <f>'Data TREND'!R273</f>
        <v>588.05085484629478</v>
      </c>
      <c r="AI993" s="37">
        <f>'Data TREND'!S273</f>
        <v>715.41151328739932</v>
      </c>
      <c r="AJ993" s="37">
        <f>'Data TREND'!T273</f>
        <v>1762.0579824048243</v>
      </c>
      <c r="AK993" s="37">
        <f>'Data TREND'!U273</f>
        <v>23.172314503277065</v>
      </c>
      <c r="AL993" s="37">
        <f>'Data TREND'!V273</f>
        <v>9.2947536489192828</v>
      </c>
      <c r="AN993" s="37">
        <f t="shared" si="715"/>
        <v>0</v>
      </c>
      <c r="AO993" s="37">
        <f t="shared" si="716"/>
        <v>0</v>
      </c>
      <c r="AP993" s="37">
        <f t="shared" si="717"/>
        <v>0</v>
      </c>
      <c r="AQ993" s="37">
        <f t="shared" si="718"/>
        <v>0</v>
      </c>
      <c r="AR993" s="37">
        <f t="shared" si="719"/>
        <v>0</v>
      </c>
      <c r="AS993" s="37">
        <f t="shared" si="720"/>
        <v>0</v>
      </c>
      <c r="AU993">
        <v>136</v>
      </c>
      <c r="AV993" s="37">
        <f t="shared" si="721"/>
        <v>396.73351901107378</v>
      </c>
      <c r="AW993" s="37">
        <f t="shared" si="722"/>
        <v>590.70140093502346</v>
      </c>
      <c r="AX993" s="37">
        <f t="shared" si="723"/>
        <v>719.1270032451539</v>
      </c>
      <c r="AY993" s="37">
        <f t="shared" si="724"/>
        <v>1706.9093500801441</v>
      </c>
      <c r="AZ993" s="37">
        <f t="shared" si="725"/>
        <v>26.452809094831828</v>
      </c>
      <c r="BA993" s="37">
        <f t="shared" si="726"/>
        <v>11.171063647738356</v>
      </c>
      <c r="BC993">
        <v>136</v>
      </c>
      <c r="BD993" s="37">
        <f>IF(Voorblad!$E$10=Rekenblad!BC993,Rekenblad!AV993,0)</f>
        <v>0</v>
      </c>
      <c r="BE993" s="37">
        <f>IF(Voorblad!$E$10=Rekenblad!BC993,Rekenblad!AW993,0)</f>
        <v>0</v>
      </c>
      <c r="BF993" s="37">
        <f>IF(Voorblad!$E$10=Rekenblad!BC993,Rekenblad!AX993,0)</f>
        <v>0</v>
      </c>
      <c r="BG993" s="62">
        <f>IF(Voorblad!$E$10=Rekenblad!BC993,Rekenblad!AY993,0)</f>
        <v>0</v>
      </c>
      <c r="BH993" s="37">
        <f>IF(Voorblad!$E$10=Rekenblad!BC993,Rekenblad!AZ993,0)</f>
        <v>0</v>
      </c>
      <c r="BI993" s="37">
        <f>IF(Voorblad!$E$10=Rekenblad!BC993,Rekenblad!BA993,0)</f>
        <v>0</v>
      </c>
      <c r="BK993">
        <v>136</v>
      </c>
      <c r="BL993" s="37">
        <f>IF(Voorblad!$E$14=Rekenblad!$BL$865,Rekenblad!BD993,0)</f>
        <v>0</v>
      </c>
      <c r="BM993" s="37">
        <f>IF(Voorblad!$E$14=Rekenblad!$BL$865,Rekenblad!BE993,0)</f>
        <v>0</v>
      </c>
      <c r="BN993" s="37">
        <f>IF(Voorblad!$E$14=Rekenblad!$BL$865,Rekenblad!BF993,0)</f>
        <v>0</v>
      </c>
      <c r="BO993" s="37">
        <f>IF(Voorblad!$E$14=Rekenblad!$BL$865,Rekenblad!BG993,0)</f>
        <v>0</v>
      </c>
      <c r="BP993" s="37">
        <f>IF(Voorblad!$E$14=Rekenblad!$BL$865,Rekenblad!BH993,0)</f>
        <v>0</v>
      </c>
      <c r="BQ993" s="37">
        <f>IF(Voorblad!$E$14=Rekenblad!$BL$865,Rekenblad!BI993,0)</f>
        <v>0</v>
      </c>
    </row>
    <row r="994" spans="2:78" x14ac:dyDescent="0.25">
      <c r="B994">
        <f>'Data TREND'!$A$274</f>
        <v>137</v>
      </c>
      <c r="C994" s="37">
        <f>'Data TREND'!C274</f>
        <v>399.46509281298438</v>
      </c>
      <c r="D994" s="37">
        <f>'Data TREND'!D274</f>
        <v>594.9229900476912</v>
      </c>
      <c r="E994" s="37">
        <f>'Data TREND'!E274</f>
        <v>724.37900937539735</v>
      </c>
      <c r="F994" s="37">
        <f>'Data TREND'!F274</f>
        <v>1719.1180783475311</v>
      </c>
      <c r="G994" s="37">
        <f>'Data TREND'!G274</f>
        <v>26.349943767523641</v>
      </c>
      <c r="H994" s="37">
        <f>'Data TREND'!H274</f>
        <v>11.131821752406204</v>
      </c>
      <c r="J994" s="37">
        <f t="shared" si="703"/>
        <v>399.46509281298438</v>
      </c>
      <c r="K994" s="37">
        <f t="shared" si="704"/>
        <v>594.9229900476912</v>
      </c>
      <c r="L994" s="37">
        <f t="shared" si="705"/>
        <v>724.37900937539735</v>
      </c>
      <c r="M994" s="37">
        <f t="shared" si="706"/>
        <v>1719.1180783475311</v>
      </c>
      <c r="N994" s="37">
        <f t="shared" si="707"/>
        <v>26.349943767523641</v>
      </c>
      <c r="O994" s="37">
        <f t="shared" si="708"/>
        <v>11.131821752406204</v>
      </c>
      <c r="Q994">
        <f>'Data TREND'!$A$274</f>
        <v>137</v>
      </c>
      <c r="R994" s="37">
        <f>'Data TREND'!J274</f>
        <v>418.9484439283944</v>
      </c>
      <c r="S994" s="37">
        <f>'Data TREND'!K274</f>
        <v>593.81971717038573</v>
      </c>
      <c r="T994" s="37">
        <f>'Data TREND'!L274</f>
        <v>720.61449308314332</v>
      </c>
      <c r="U994" s="37">
        <f>'Data TREND'!M274</f>
        <v>1733.7004645774955</v>
      </c>
      <c r="V994" s="37">
        <f>'Data TREND'!N274</f>
        <v>24.091704562424063</v>
      </c>
      <c r="W994" s="37">
        <f>'Data TREND'!O274</f>
        <v>10.111603544591819</v>
      </c>
      <c r="Y994" s="37">
        <f t="shared" si="709"/>
        <v>0</v>
      </c>
      <c r="Z994" s="37">
        <f t="shared" si="710"/>
        <v>0</v>
      </c>
      <c r="AA994" s="37">
        <f t="shared" si="711"/>
        <v>0</v>
      </c>
      <c r="AB994" s="37">
        <f t="shared" si="712"/>
        <v>0</v>
      </c>
      <c r="AC994" s="37">
        <f t="shared" si="713"/>
        <v>0</v>
      </c>
      <c r="AD994" s="37">
        <f t="shared" si="714"/>
        <v>0</v>
      </c>
      <c r="AF994">
        <f>'Data TREND'!$A$274</f>
        <v>137</v>
      </c>
      <c r="AG994" s="37">
        <f>'Data TREND'!Q274</f>
        <v>461.07780869561907</v>
      </c>
      <c r="AH994" s="37">
        <f>'Data TREND'!R274</f>
        <v>592.23011755726691</v>
      </c>
      <c r="AI994" s="37">
        <f>'Data TREND'!S274</f>
        <v>720.59696476997829</v>
      </c>
      <c r="AJ994" s="37">
        <f>'Data TREND'!T274</f>
        <v>1774.3685782745961</v>
      </c>
      <c r="AK994" s="37">
        <f>'Data TREND'!U274</f>
        <v>22.976867935833923</v>
      </c>
      <c r="AL994" s="37">
        <f>'Data TREND'!V274</f>
        <v>9.2134307034225298</v>
      </c>
      <c r="AN994" s="37">
        <f t="shared" si="715"/>
        <v>0</v>
      </c>
      <c r="AO994" s="37">
        <f t="shared" si="716"/>
        <v>0</v>
      </c>
      <c r="AP994" s="37">
        <f t="shared" si="717"/>
        <v>0</v>
      </c>
      <c r="AQ994" s="37">
        <f t="shared" si="718"/>
        <v>0</v>
      </c>
      <c r="AR994" s="37">
        <f t="shared" si="719"/>
        <v>0</v>
      </c>
      <c r="AS994" s="37">
        <f t="shared" si="720"/>
        <v>0</v>
      </c>
      <c r="AU994">
        <v>137</v>
      </c>
      <c r="AV994" s="37">
        <f t="shared" si="721"/>
        <v>399.46509281298438</v>
      </c>
      <c r="AW994" s="37">
        <f t="shared" si="722"/>
        <v>594.9229900476912</v>
      </c>
      <c r="AX994" s="37">
        <f t="shared" si="723"/>
        <v>724.37900937539735</v>
      </c>
      <c r="AY994" s="37">
        <f t="shared" si="724"/>
        <v>1719.1180783475311</v>
      </c>
      <c r="AZ994" s="37">
        <f t="shared" si="725"/>
        <v>26.349943767523641</v>
      </c>
      <c r="BA994" s="37">
        <f t="shared" si="726"/>
        <v>11.131821752406204</v>
      </c>
      <c r="BC994">
        <v>137</v>
      </c>
      <c r="BD994" s="37">
        <f>IF(Voorblad!$E$10=Rekenblad!BC994,Rekenblad!AV994,0)</f>
        <v>0</v>
      </c>
      <c r="BE994" s="37">
        <f>IF(Voorblad!$E$10=Rekenblad!BC994,Rekenblad!AW994,0)</f>
        <v>0</v>
      </c>
      <c r="BF994" s="37">
        <f>IF(Voorblad!$E$10=Rekenblad!BC994,Rekenblad!AX994,0)</f>
        <v>0</v>
      </c>
      <c r="BG994" s="62">
        <f>IF(Voorblad!$E$10=Rekenblad!BC994,Rekenblad!AY994,0)</f>
        <v>0</v>
      </c>
      <c r="BH994" s="37">
        <f>IF(Voorblad!$E$10=Rekenblad!BC994,Rekenblad!AZ994,0)</f>
        <v>0</v>
      </c>
      <c r="BI994" s="37">
        <f>IF(Voorblad!$E$10=Rekenblad!BC994,Rekenblad!BA994,0)</f>
        <v>0</v>
      </c>
      <c r="BK994">
        <v>137</v>
      </c>
      <c r="BL994" s="37">
        <f>IF(Voorblad!$E$14=Rekenblad!$BL$865,Rekenblad!BD994,0)</f>
        <v>0</v>
      </c>
      <c r="BM994" s="37">
        <f>IF(Voorblad!$E$14=Rekenblad!$BL$865,Rekenblad!BE994,0)</f>
        <v>0</v>
      </c>
      <c r="BN994" s="37">
        <f>IF(Voorblad!$E$14=Rekenblad!$BL$865,Rekenblad!BF994,0)</f>
        <v>0</v>
      </c>
      <c r="BO994" s="37">
        <f>IF(Voorblad!$E$14=Rekenblad!$BL$865,Rekenblad!BG994,0)</f>
        <v>0</v>
      </c>
      <c r="BP994" s="37">
        <f>IF(Voorblad!$E$14=Rekenblad!$BL$865,Rekenblad!BH994,0)</f>
        <v>0</v>
      </c>
      <c r="BQ994" s="37">
        <f>IF(Voorblad!$E$14=Rekenblad!$BL$865,Rekenblad!BI994,0)</f>
        <v>0</v>
      </c>
    </row>
    <row r="995" spans="2:78" x14ac:dyDescent="0.25">
      <c r="B995">
        <f>'Data TREND'!$A$275</f>
        <v>138</v>
      </c>
      <c r="C995" s="37">
        <f>'Data TREND'!C275</f>
        <v>402.19666661489498</v>
      </c>
      <c r="D995" s="37">
        <f>'Data TREND'!D275</f>
        <v>599.14457916035883</v>
      </c>
      <c r="E995" s="37">
        <f>'Data TREND'!E275</f>
        <v>729.63101550564102</v>
      </c>
      <c r="F995" s="37">
        <f>'Data TREND'!F275</f>
        <v>1731.326806614918</v>
      </c>
      <c r="G995" s="37">
        <f>'Data TREND'!G275</f>
        <v>26.247078440215457</v>
      </c>
      <c r="H995" s="37">
        <f>'Data TREND'!H275</f>
        <v>11.092579857074053</v>
      </c>
      <c r="J995" s="37">
        <f t="shared" si="703"/>
        <v>402.19666661489498</v>
      </c>
      <c r="K995" s="37">
        <f t="shared" si="704"/>
        <v>599.14457916035883</v>
      </c>
      <c r="L995" s="37">
        <f t="shared" si="705"/>
        <v>729.63101550564102</v>
      </c>
      <c r="M995" s="37">
        <f t="shared" si="706"/>
        <v>1731.326806614918</v>
      </c>
      <c r="N995" s="37">
        <f t="shared" si="707"/>
        <v>26.247078440215457</v>
      </c>
      <c r="O995" s="37">
        <f t="shared" si="708"/>
        <v>11.092579857074053</v>
      </c>
      <c r="Q995">
        <f>'Data TREND'!$A$275</f>
        <v>138</v>
      </c>
      <c r="R995" s="37">
        <f>'Data TREND'!J275</f>
        <v>421.70391611243741</v>
      </c>
      <c r="S995" s="37">
        <f>'Data TREND'!K275</f>
        <v>598.02428808065849</v>
      </c>
      <c r="T995" s="37">
        <f>'Data TREND'!L275</f>
        <v>725.79376933513277</v>
      </c>
      <c r="U995" s="37">
        <f>'Data TREND'!M275</f>
        <v>1745.8428735395273</v>
      </c>
      <c r="V995" s="37">
        <f>'Data TREND'!N275</f>
        <v>23.934739651217239</v>
      </c>
      <c r="W995" s="37">
        <f>'Data TREND'!O275</f>
        <v>10.05093437952365</v>
      </c>
      <c r="Y995" s="37">
        <f t="shared" si="709"/>
        <v>0</v>
      </c>
      <c r="Z995" s="37">
        <f t="shared" si="710"/>
        <v>0</v>
      </c>
      <c r="AA995" s="37">
        <f t="shared" si="711"/>
        <v>0</v>
      </c>
      <c r="AB995" s="37">
        <f t="shared" si="712"/>
        <v>0</v>
      </c>
      <c r="AC995" s="37">
        <f t="shared" si="713"/>
        <v>0</v>
      </c>
      <c r="AD995" s="37">
        <f t="shared" si="714"/>
        <v>0</v>
      </c>
      <c r="AF995">
        <f>'Data TREND'!$A$275</f>
        <v>138</v>
      </c>
      <c r="AG995" s="37">
        <f>'Data TREND'!Q275</f>
        <v>464.01892684447648</v>
      </c>
      <c r="AH995" s="37">
        <f>'Data TREND'!R275</f>
        <v>596.40938026823903</v>
      </c>
      <c r="AI995" s="37">
        <f>'Data TREND'!S275</f>
        <v>725.78241625255725</v>
      </c>
      <c r="AJ995" s="37">
        <f>'Data TREND'!T275</f>
        <v>1786.6791741443678</v>
      </c>
      <c r="AK995" s="37">
        <f>'Data TREND'!U275</f>
        <v>22.781421368390781</v>
      </c>
      <c r="AL995" s="37">
        <f>'Data TREND'!V275</f>
        <v>9.1321077579257768</v>
      </c>
      <c r="AN995" s="37">
        <f t="shared" si="715"/>
        <v>0</v>
      </c>
      <c r="AO995" s="37">
        <f t="shared" si="716"/>
        <v>0</v>
      </c>
      <c r="AP995" s="37">
        <f t="shared" si="717"/>
        <v>0</v>
      </c>
      <c r="AQ995" s="37">
        <f t="shared" si="718"/>
        <v>0</v>
      </c>
      <c r="AR995" s="37">
        <f t="shared" si="719"/>
        <v>0</v>
      </c>
      <c r="AS995" s="37">
        <f t="shared" si="720"/>
        <v>0</v>
      </c>
      <c r="AU995">
        <v>138</v>
      </c>
      <c r="AV995" s="37">
        <f t="shared" si="721"/>
        <v>402.19666661489498</v>
      </c>
      <c r="AW995" s="37">
        <f t="shared" si="722"/>
        <v>599.14457916035883</v>
      </c>
      <c r="AX995" s="37">
        <f t="shared" si="723"/>
        <v>729.63101550564102</v>
      </c>
      <c r="AY995" s="37">
        <f t="shared" si="724"/>
        <v>1731.326806614918</v>
      </c>
      <c r="AZ995" s="37">
        <f t="shared" si="725"/>
        <v>26.247078440215457</v>
      </c>
      <c r="BA995" s="37">
        <f t="shared" si="726"/>
        <v>11.092579857074053</v>
      </c>
      <c r="BC995">
        <v>138</v>
      </c>
      <c r="BD995" s="37">
        <f>IF(Voorblad!$E$10=Rekenblad!BC995,Rekenblad!AV995,0)</f>
        <v>0</v>
      </c>
      <c r="BE995" s="37">
        <f>IF(Voorblad!$E$10=Rekenblad!BC995,Rekenblad!AW995,0)</f>
        <v>0</v>
      </c>
      <c r="BF995" s="37">
        <f>IF(Voorblad!$E$10=Rekenblad!BC995,Rekenblad!AX995,0)</f>
        <v>0</v>
      </c>
      <c r="BG995" s="62">
        <f>IF(Voorblad!$E$10=Rekenblad!BC995,Rekenblad!AY995,0)</f>
        <v>0</v>
      </c>
      <c r="BH995" s="37">
        <f>IF(Voorblad!$E$10=Rekenblad!BC995,Rekenblad!AZ995,0)</f>
        <v>0</v>
      </c>
      <c r="BI995" s="37">
        <f>IF(Voorblad!$E$10=Rekenblad!BC995,Rekenblad!BA995,0)</f>
        <v>0</v>
      </c>
      <c r="BK995">
        <v>138</v>
      </c>
      <c r="BL995" s="37">
        <f>IF(Voorblad!$E$14=Rekenblad!$BL$865,Rekenblad!BD995,0)</f>
        <v>0</v>
      </c>
      <c r="BM995" s="37">
        <f>IF(Voorblad!$E$14=Rekenblad!$BL$865,Rekenblad!BE995,0)</f>
        <v>0</v>
      </c>
      <c r="BN995" s="37">
        <f>IF(Voorblad!$E$14=Rekenblad!$BL$865,Rekenblad!BF995,0)</f>
        <v>0</v>
      </c>
      <c r="BO995" s="37">
        <f>IF(Voorblad!$E$14=Rekenblad!$BL$865,Rekenblad!BG995,0)</f>
        <v>0</v>
      </c>
      <c r="BP995" s="37">
        <f>IF(Voorblad!$E$14=Rekenblad!$BL$865,Rekenblad!BH995,0)</f>
        <v>0</v>
      </c>
      <c r="BQ995" s="37">
        <f>IF(Voorblad!$E$14=Rekenblad!$BL$865,Rekenblad!BI995,0)</f>
        <v>0</v>
      </c>
    </row>
    <row r="996" spans="2:78" x14ac:dyDescent="0.25">
      <c r="B996">
        <f>'Data TREND'!$A$276</f>
        <v>139</v>
      </c>
      <c r="C996" s="37">
        <f>'Data TREND'!C276</f>
        <v>404.92824041680558</v>
      </c>
      <c r="D996" s="37">
        <f>'Data TREND'!D276</f>
        <v>603.36616827302646</v>
      </c>
      <c r="E996" s="37">
        <f>'Data TREND'!E276</f>
        <v>734.88302163588446</v>
      </c>
      <c r="F996" s="37">
        <f>'Data TREND'!F276</f>
        <v>1743.5355348823045</v>
      </c>
      <c r="G996" s="37">
        <f>'Data TREND'!G276</f>
        <v>26.14421311290727</v>
      </c>
      <c r="H996" s="37">
        <f>'Data TREND'!H276</f>
        <v>11.053337961741901</v>
      </c>
      <c r="J996" s="37">
        <f t="shared" ref="J996:J1007" si="727">$B$864*C996</f>
        <v>404.92824041680558</v>
      </c>
      <c r="K996" s="37">
        <f t="shared" ref="K996:K1007" si="728">$B$864*D996</f>
        <v>603.36616827302646</v>
      </c>
      <c r="L996" s="37">
        <f t="shared" ref="L996:L1007" si="729">$B$864*E996</f>
        <v>734.88302163588446</v>
      </c>
      <c r="M996" s="37">
        <f t="shared" ref="M996:M1007" si="730">$B$864*F996</f>
        <v>1743.5355348823045</v>
      </c>
      <c r="N996" s="37">
        <f t="shared" ref="N996:N1007" si="731">$B$864*G996</f>
        <v>26.14421311290727</v>
      </c>
      <c r="O996" s="37">
        <f t="shared" ref="O996:O1007" si="732">$B$864*H996</f>
        <v>11.053337961741901</v>
      </c>
      <c r="Q996">
        <f>'Data TREND'!$A$276</f>
        <v>139</v>
      </c>
      <c r="R996" s="37">
        <f>'Data TREND'!J276</f>
        <v>424.45938829648043</v>
      </c>
      <c r="S996" s="37">
        <f>'Data TREND'!K276</f>
        <v>602.22885899093114</v>
      </c>
      <c r="T996" s="37">
        <f>'Data TREND'!L276</f>
        <v>730.97304558712199</v>
      </c>
      <c r="U996" s="37">
        <f>'Data TREND'!M276</f>
        <v>1757.9852825015591</v>
      </c>
      <c r="V996" s="37">
        <f>'Data TREND'!N276</f>
        <v>23.777774740010415</v>
      </c>
      <c r="W996" s="37">
        <f>'Data TREND'!O276</f>
        <v>9.99026521445548</v>
      </c>
      <c r="Y996" s="37">
        <f t="shared" ref="Y996:Y1007" si="733">$Q$864*R996</f>
        <v>0</v>
      </c>
      <c r="Z996" s="37">
        <f t="shared" ref="Z996:Z1007" si="734">$Q$864*S996</f>
        <v>0</v>
      </c>
      <c r="AA996" s="37">
        <f t="shared" ref="AA996:AA1007" si="735">$Q$864*T996</f>
        <v>0</v>
      </c>
      <c r="AB996" s="37">
        <f t="shared" ref="AB996:AB1007" si="736">$Q$864*U996</f>
        <v>0</v>
      </c>
      <c r="AC996" s="37">
        <f t="shared" ref="AC996:AC1007" si="737">$Q$864*V996</f>
        <v>0</v>
      </c>
      <c r="AD996" s="37">
        <f t="shared" ref="AD996:AD1007" si="738">$Q$864*W996</f>
        <v>0</v>
      </c>
      <c r="AF996">
        <f>'Data TREND'!$A$276</f>
        <v>139</v>
      </c>
      <c r="AG996" s="37">
        <f>'Data TREND'!Q276</f>
        <v>466.96004499333401</v>
      </c>
      <c r="AH996" s="37">
        <f>'Data TREND'!R276</f>
        <v>600.58864297921116</v>
      </c>
      <c r="AI996" s="37">
        <f>'Data TREND'!S276</f>
        <v>730.96786773513622</v>
      </c>
      <c r="AJ996" s="37">
        <f>'Data TREND'!T276</f>
        <v>1798.9897700141396</v>
      </c>
      <c r="AK996" s="37">
        <f>'Data TREND'!U276</f>
        <v>22.585974800947639</v>
      </c>
      <c r="AL996" s="37">
        <f>'Data TREND'!V276</f>
        <v>9.0507848124290238</v>
      </c>
      <c r="AN996" s="37">
        <f t="shared" ref="AN996:AN1007" si="739">$AF$864*AG996</f>
        <v>0</v>
      </c>
      <c r="AO996" s="37">
        <f t="shared" ref="AO996:AO1007" si="740">$AF$864*AH996</f>
        <v>0</v>
      </c>
      <c r="AP996" s="37">
        <f t="shared" ref="AP996:AP1007" si="741">$AF$864*AI996</f>
        <v>0</v>
      </c>
      <c r="AQ996" s="37">
        <f t="shared" ref="AQ996:AQ1007" si="742">$AF$864*AJ996</f>
        <v>0</v>
      </c>
      <c r="AR996" s="37">
        <f t="shared" ref="AR996:AR1007" si="743">$AF$864*AK996</f>
        <v>0</v>
      </c>
      <c r="AS996" s="37">
        <f t="shared" ref="AS996:AS1007" si="744">$AF$864*AL996</f>
        <v>0</v>
      </c>
      <c r="AU996">
        <v>139</v>
      </c>
      <c r="AV996" s="37">
        <f t="shared" ref="AV996:AV1007" si="745">J996+Y996+AN996</f>
        <v>404.92824041680558</v>
      </c>
      <c r="AW996" s="37">
        <f t="shared" ref="AW996:AW1007" si="746">K996+Z996+AO996</f>
        <v>603.36616827302646</v>
      </c>
      <c r="AX996" s="37">
        <f t="shared" ref="AX996:AX1007" si="747">L996+AA996+AP996</f>
        <v>734.88302163588446</v>
      </c>
      <c r="AY996" s="37">
        <f t="shared" ref="AY996:AY1007" si="748">M996+AB996+AQ996</f>
        <v>1743.5355348823045</v>
      </c>
      <c r="AZ996" s="37">
        <f t="shared" ref="AZ996:AZ1007" si="749">N996+AC996+AR996</f>
        <v>26.14421311290727</v>
      </c>
      <c r="BA996" s="37">
        <f t="shared" ref="BA996:BA1007" si="750">O996+AD996+AS996</f>
        <v>11.053337961741901</v>
      </c>
      <c r="BC996">
        <v>139</v>
      </c>
      <c r="BD996" s="37">
        <f>IF(Voorblad!$E$10=Rekenblad!BC996,Rekenblad!AV996,0)</f>
        <v>0</v>
      </c>
      <c r="BE996" s="37">
        <f>IF(Voorblad!$E$10=Rekenblad!BC996,Rekenblad!AW996,0)</f>
        <v>0</v>
      </c>
      <c r="BF996" s="37">
        <f>IF(Voorblad!$E$10=Rekenblad!BC996,Rekenblad!AX996,0)</f>
        <v>0</v>
      </c>
      <c r="BG996" s="62">
        <f>IF(Voorblad!$E$10=Rekenblad!BC996,Rekenblad!AY996,0)</f>
        <v>0</v>
      </c>
      <c r="BH996" s="37">
        <f>IF(Voorblad!$E$10=Rekenblad!BC996,Rekenblad!AZ996,0)</f>
        <v>0</v>
      </c>
      <c r="BI996" s="37">
        <f>IF(Voorblad!$E$10=Rekenblad!BC996,Rekenblad!BA996,0)</f>
        <v>0</v>
      </c>
      <c r="BK996">
        <v>139</v>
      </c>
      <c r="BL996" s="37">
        <f>IF(Voorblad!$E$14=Rekenblad!$BL$865,Rekenblad!BD996,0)</f>
        <v>0</v>
      </c>
      <c r="BM996" s="37">
        <f>IF(Voorblad!$E$14=Rekenblad!$BL$865,Rekenblad!BE996,0)</f>
        <v>0</v>
      </c>
      <c r="BN996" s="37">
        <f>IF(Voorblad!$E$14=Rekenblad!$BL$865,Rekenblad!BF996,0)</f>
        <v>0</v>
      </c>
      <c r="BO996" s="37">
        <f>IF(Voorblad!$E$14=Rekenblad!$BL$865,Rekenblad!BG996,0)</f>
        <v>0</v>
      </c>
      <c r="BP996" s="37">
        <f>IF(Voorblad!$E$14=Rekenblad!$BL$865,Rekenblad!BH996,0)</f>
        <v>0</v>
      </c>
      <c r="BQ996" s="37">
        <f>IF(Voorblad!$E$14=Rekenblad!$BL$865,Rekenblad!BI996,0)</f>
        <v>0</v>
      </c>
    </row>
    <row r="997" spans="2:78" x14ac:dyDescent="0.25">
      <c r="B997">
        <f>'Data TREND'!$A$277</f>
        <v>140</v>
      </c>
      <c r="C997" s="37">
        <f>'Data TREND'!C277</f>
        <v>407.65981421871618</v>
      </c>
      <c r="D997" s="37">
        <f>'Data TREND'!D277</f>
        <v>607.5877573856942</v>
      </c>
      <c r="E997" s="37">
        <f>'Data TREND'!E277</f>
        <v>740.13502776612813</v>
      </c>
      <c r="F997" s="37">
        <f>'Data TREND'!F277</f>
        <v>1755.7442631496915</v>
      </c>
      <c r="G997" s="37">
        <f>'Data TREND'!G277</f>
        <v>26.041347785599083</v>
      </c>
      <c r="H997" s="37">
        <f>'Data TREND'!H277</f>
        <v>11.014096066409749</v>
      </c>
      <c r="J997" s="37">
        <f t="shared" si="727"/>
        <v>407.65981421871618</v>
      </c>
      <c r="K997" s="37">
        <f t="shared" si="728"/>
        <v>607.5877573856942</v>
      </c>
      <c r="L997" s="37">
        <f t="shared" si="729"/>
        <v>740.13502776612813</v>
      </c>
      <c r="M997" s="37">
        <f t="shared" si="730"/>
        <v>1755.7442631496915</v>
      </c>
      <c r="N997" s="37">
        <f t="shared" si="731"/>
        <v>26.041347785599083</v>
      </c>
      <c r="O997" s="37">
        <f t="shared" si="732"/>
        <v>11.014096066409749</v>
      </c>
      <c r="Q997">
        <f>'Data TREND'!$A$277</f>
        <v>140</v>
      </c>
      <c r="R997" s="37">
        <f>'Data TREND'!J277</f>
        <v>427.21486048052344</v>
      </c>
      <c r="S997" s="37">
        <f>'Data TREND'!K277</f>
        <v>606.43342990120391</v>
      </c>
      <c r="T997" s="37">
        <f>'Data TREND'!L277</f>
        <v>736.15232183911144</v>
      </c>
      <c r="U997" s="37">
        <f>'Data TREND'!M277</f>
        <v>1770.1276914635905</v>
      </c>
      <c r="V997" s="37">
        <f>'Data TREND'!N277</f>
        <v>23.620809828803591</v>
      </c>
      <c r="W997" s="37">
        <f>'Data TREND'!O277</f>
        <v>9.9295960493873103</v>
      </c>
      <c r="Y997" s="37">
        <f t="shared" si="733"/>
        <v>0</v>
      </c>
      <c r="Z997" s="37">
        <f t="shared" si="734"/>
        <v>0</v>
      </c>
      <c r="AA997" s="37">
        <f t="shared" si="735"/>
        <v>0</v>
      </c>
      <c r="AB997" s="37">
        <f t="shared" si="736"/>
        <v>0</v>
      </c>
      <c r="AC997" s="37">
        <f t="shared" si="737"/>
        <v>0</v>
      </c>
      <c r="AD997" s="37">
        <f t="shared" si="738"/>
        <v>0</v>
      </c>
      <c r="AF997">
        <f>'Data TREND'!$A$277</f>
        <v>140</v>
      </c>
      <c r="AG997" s="37">
        <f>'Data TREND'!Q277</f>
        <v>469.90116314219142</v>
      </c>
      <c r="AH997" s="37">
        <f>'Data TREND'!R277</f>
        <v>604.76790569018328</v>
      </c>
      <c r="AI997" s="37">
        <f>'Data TREND'!S277</f>
        <v>736.15331921771519</v>
      </c>
      <c r="AJ997" s="37">
        <f>'Data TREND'!T277</f>
        <v>1811.3003658839114</v>
      </c>
      <c r="AK997" s="37">
        <f>'Data TREND'!U277</f>
        <v>22.390528233504497</v>
      </c>
      <c r="AL997" s="37">
        <f>'Data TREND'!V277</f>
        <v>8.9694618669322708</v>
      </c>
      <c r="AN997" s="37">
        <f t="shared" si="739"/>
        <v>0</v>
      </c>
      <c r="AO997" s="37">
        <f t="shared" si="740"/>
        <v>0</v>
      </c>
      <c r="AP997" s="37">
        <f t="shared" si="741"/>
        <v>0</v>
      </c>
      <c r="AQ997" s="37">
        <f t="shared" si="742"/>
        <v>0</v>
      </c>
      <c r="AR997" s="37">
        <f t="shared" si="743"/>
        <v>0</v>
      </c>
      <c r="AS997" s="37">
        <f t="shared" si="744"/>
        <v>0</v>
      </c>
      <c r="AU997">
        <v>140</v>
      </c>
      <c r="AV997" s="37">
        <f t="shared" si="745"/>
        <v>407.65981421871618</v>
      </c>
      <c r="AW997" s="37">
        <f t="shared" si="746"/>
        <v>607.5877573856942</v>
      </c>
      <c r="AX997" s="37">
        <f t="shared" si="747"/>
        <v>740.13502776612813</v>
      </c>
      <c r="AY997" s="37">
        <f t="shared" si="748"/>
        <v>1755.7442631496915</v>
      </c>
      <c r="AZ997" s="37">
        <f t="shared" si="749"/>
        <v>26.041347785599083</v>
      </c>
      <c r="BA997" s="37">
        <f t="shared" si="750"/>
        <v>11.014096066409749</v>
      </c>
      <c r="BC997">
        <v>140</v>
      </c>
      <c r="BD997" s="37">
        <f>IF(Voorblad!$E$10=Rekenblad!BC997,Rekenblad!AV997,0)</f>
        <v>0</v>
      </c>
      <c r="BE997" s="37">
        <f>IF(Voorblad!$E$10=Rekenblad!BC997,Rekenblad!AW997,0)</f>
        <v>0</v>
      </c>
      <c r="BF997" s="37">
        <f>IF(Voorblad!$E$10=Rekenblad!BC997,Rekenblad!AX997,0)</f>
        <v>0</v>
      </c>
      <c r="BG997" s="62">
        <f>IF(Voorblad!$E$10=Rekenblad!BC997,Rekenblad!AY997,0)</f>
        <v>0</v>
      </c>
      <c r="BH997" s="37">
        <f>IF(Voorblad!$E$10=Rekenblad!BC997,Rekenblad!AZ997,0)</f>
        <v>0</v>
      </c>
      <c r="BI997" s="37">
        <f>IF(Voorblad!$E$10=Rekenblad!BC997,Rekenblad!BA997,0)</f>
        <v>0</v>
      </c>
      <c r="BK997">
        <v>140</v>
      </c>
      <c r="BL997" s="37">
        <f>IF(Voorblad!$E$14=Rekenblad!$BL$865,Rekenblad!BD997,0)</f>
        <v>0</v>
      </c>
      <c r="BM997" s="37">
        <f>IF(Voorblad!$E$14=Rekenblad!$BL$865,Rekenblad!BE997,0)</f>
        <v>0</v>
      </c>
      <c r="BN997" s="37">
        <f>IF(Voorblad!$E$14=Rekenblad!$BL$865,Rekenblad!BF997,0)</f>
        <v>0</v>
      </c>
      <c r="BO997" s="37">
        <f>IF(Voorblad!$E$14=Rekenblad!$BL$865,Rekenblad!BG997,0)</f>
        <v>0</v>
      </c>
      <c r="BP997" s="37">
        <f>IF(Voorblad!$E$14=Rekenblad!$BL$865,Rekenblad!BH997,0)</f>
        <v>0</v>
      </c>
      <c r="BQ997" s="37">
        <f>IF(Voorblad!$E$14=Rekenblad!$BL$865,Rekenblad!BI997,0)</f>
        <v>0</v>
      </c>
    </row>
    <row r="998" spans="2:78" x14ac:dyDescent="0.25">
      <c r="B998">
        <f>'Data TREND'!$A$278</f>
        <v>141</v>
      </c>
      <c r="C998" s="37">
        <f>'Data TREND'!C278</f>
        <v>410.39138802062678</v>
      </c>
      <c r="D998" s="37">
        <f>'Data TREND'!D278</f>
        <v>611.80934649836183</v>
      </c>
      <c r="E998" s="37">
        <f>'Data TREND'!E278</f>
        <v>745.38703389637158</v>
      </c>
      <c r="F998" s="37">
        <f>'Data TREND'!F278</f>
        <v>1767.952991417078</v>
      </c>
      <c r="G998" s="37">
        <f>'Data TREND'!G278</f>
        <v>25.938482458290899</v>
      </c>
      <c r="H998" s="37">
        <f>'Data TREND'!H278</f>
        <v>10.974854171077599</v>
      </c>
      <c r="J998" s="37">
        <f t="shared" si="727"/>
        <v>410.39138802062678</v>
      </c>
      <c r="K998" s="37">
        <f t="shared" si="728"/>
        <v>611.80934649836183</v>
      </c>
      <c r="L998" s="37">
        <f t="shared" si="729"/>
        <v>745.38703389637158</v>
      </c>
      <c r="M998" s="37">
        <f t="shared" si="730"/>
        <v>1767.952991417078</v>
      </c>
      <c r="N998" s="37">
        <f t="shared" si="731"/>
        <v>25.938482458290899</v>
      </c>
      <c r="O998" s="37">
        <f t="shared" si="732"/>
        <v>10.974854171077599</v>
      </c>
      <c r="Q998">
        <f>'Data TREND'!$A$278</f>
        <v>141</v>
      </c>
      <c r="R998" s="37">
        <f>'Data TREND'!J278</f>
        <v>429.97033266456646</v>
      </c>
      <c r="S998" s="37">
        <f>'Data TREND'!K278</f>
        <v>610.63800081147656</v>
      </c>
      <c r="T998" s="37">
        <f>'Data TREND'!L278</f>
        <v>741.33159809110089</v>
      </c>
      <c r="U998" s="37">
        <f>'Data TREND'!M278</f>
        <v>1782.2701004256223</v>
      </c>
      <c r="V998" s="37">
        <f>'Data TREND'!N278</f>
        <v>23.463844917596766</v>
      </c>
      <c r="W998" s="37">
        <f>'Data TREND'!O278</f>
        <v>9.8689268843191407</v>
      </c>
      <c r="Y998" s="37">
        <f t="shared" si="733"/>
        <v>0</v>
      </c>
      <c r="Z998" s="37">
        <f t="shared" si="734"/>
        <v>0</v>
      </c>
      <c r="AA998" s="37">
        <f t="shared" si="735"/>
        <v>0</v>
      </c>
      <c r="AB998" s="37">
        <f t="shared" si="736"/>
        <v>0</v>
      </c>
      <c r="AC998" s="37">
        <f t="shared" si="737"/>
        <v>0</v>
      </c>
      <c r="AD998" s="37">
        <f t="shared" si="738"/>
        <v>0</v>
      </c>
      <c r="AF998">
        <f>'Data TREND'!$A$278</f>
        <v>141</v>
      </c>
      <c r="AG998" s="37">
        <f>'Data TREND'!Q278</f>
        <v>472.84228129104895</v>
      </c>
      <c r="AH998" s="37">
        <f>'Data TREND'!R278</f>
        <v>608.94716840115541</v>
      </c>
      <c r="AI998" s="37">
        <f>'Data TREND'!S278</f>
        <v>741.33877070029416</v>
      </c>
      <c r="AJ998" s="37">
        <f>'Data TREND'!T278</f>
        <v>1823.6109617536831</v>
      </c>
      <c r="AK998" s="37">
        <f>'Data TREND'!U278</f>
        <v>22.195081666061355</v>
      </c>
      <c r="AL998" s="37">
        <f>'Data TREND'!V278</f>
        <v>8.8881389214355178</v>
      </c>
      <c r="AN998" s="37">
        <f t="shared" si="739"/>
        <v>0</v>
      </c>
      <c r="AO998" s="37">
        <f t="shared" si="740"/>
        <v>0</v>
      </c>
      <c r="AP998" s="37">
        <f t="shared" si="741"/>
        <v>0</v>
      </c>
      <c r="AQ998" s="37">
        <f t="shared" si="742"/>
        <v>0</v>
      </c>
      <c r="AR998" s="37">
        <f t="shared" si="743"/>
        <v>0</v>
      </c>
      <c r="AS998" s="37">
        <f t="shared" si="744"/>
        <v>0</v>
      </c>
      <c r="AU998">
        <v>141</v>
      </c>
      <c r="AV998" s="37">
        <f t="shared" si="745"/>
        <v>410.39138802062678</v>
      </c>
      <c r="AW998" s="37">
        <f t="shared" si="746"/>
        <v>611.80934649836183</v>
      </c>
      <c r="AX998" s="37">
        <f t="shared" si="747"/>
        <v>745.38703389637158</v>
      </c>
      <c r="AY998" s="37">
        <f t="shared" si="748"/>
        <v>1767.952991417078</v>
      </c>
      <c r="AZ998" s="37">
        <f t="shared" si="749"/>
        <v>25.938482458290899</v>
      </c>
      <c r="BA998" s="37">
        <f t="shared" si="750"/>
        <v>10.974854171077599</v>
      </c>
      <c r="BC998">
        <v>141</v>
      </c>
      <c r="BD998" s="37">
        <f>IF(Voorblad!$E$10=Rekenblad!BC998,Rekenblad!AV998,0)</f>
        <v>0</v>
      </c>
      <c r="BE998" s="37">
        <f>IF(Voorblad!$E$10=Rekenblad!BC998,Rekenblad!AW998,0)</f>
        <v>0</v>
      </c>
      <c r="BF998" s="37">
        <f>IF(Voorblad!$E$10=Rekenblad!BC998,Rekenblad!AX998,0)</f>
        <v>0</v>
      </c>
      <c r="BG998" s="62">
        <f>IF(Voorblad!$E$10=Rekenblad!BC998,Rekenblad!AY998,0)</f>
        <v>0</v>
      </c>
      <c r="BH998" s="37">
        <f>IF(Voorblad!$E$10=Rekenblad!BC998,Rekenblad!AZ998,0)</f>
        <v>0</v>
      </c>
      <c r="BI998" s="37">
        <f>IF(Voorblad!$E$10=Rekenblad!BC998,Rekenblad!BA998,0)</f>
        <v>0</v>
      </c>
      <c r="BK998">
        <v>141</v>
      </c>
      <c r="BL998" s="37">
        <f>IF(Voorblad!$E$14=Rekenblad!$BL$865,Rekenblad!BD998,0)</f>
        <v>0</v>
      </c>
      <c r="BM998" s="37">
        <f>IF(Voorblad!$E$14=Rekenblad!$BL$865,Rekenblad!BE998,0)</f>
        <v>0</v>
      </c>
      <c r="BN998" s="37">
        <f>IF(Voorblad!$E$14=Rekenblad!$BL$865,Rekenblad!BF998,0)</f>
        <v>0</v>
      </c>
      <c r="BO998" s="37">
        <f>IF(Voorblad!$E$14=Rekenblad!$BL$865,Rekenblad!BG998,0)</f>
        <v>0</v>
      </c>
      <c r="BP998" s="37">
        <f>IF(Voorblad!$E$14=Rekenblad!$BL$865,Rekenblad!BH998,0)</f>
        <v>0</v>
      </c>
      <c r="BQ998" s="37">
        <f>IF(Voorblad!$E$14=Rekenblad!$BL$865,Rekenblad!BI998,0)</f>
        <v>0</v>
      </c>
    </row>
    <row r="999" spans="2:78" x14ac:dyDescent="0.25">
      <c r="B999">
        <f>'Data TREND'!$A$279</f>
        <v>142</v>
      </c>
      <c r="C999" s="37">
        <f>'Data TREND'!C279</f>
        <v>413.12296182253738</v>
      </c>
      <c r="D999" s="37">
        <f>'Data TREND'!D279</f>
        <v>616.03093561102946</v>
      </c>
      <c r="E999" s="37">
        <f>'Data TREND'!E279</f>
        <v>750.63904002661525</v>
      </c>
      <c r="F999" s="37">
        <f>'Data TREND'!F279</f>
        <v>1780.161719684465</v>
      </c>
      <c r="G999" s="37">
        <f>'Data TREND'!G279</f>
        <v>25.835617130982712</v>
      </c>
      <c r="H999" s="37">
        <f>'Data TREND'!H279</f>
        <v>10.935612275745447</v>
      </c>
      <c r="J999" s="37">
        <f t="shared" si="727"/>
        <v>413.12296182253738</v>
      </c>
      <c r="K999" s="37">
        <f t="shared" si="728"/>
        <v>616.03093561102946</v>
      </c>
      <c r="L999" s="37">
        <f t="shared" si="729"/>
        <v>750.63904002661525</v>
      </c>
      <c r="M999" s="37">
        <f t="shared" si="730"/>
        <v>1780.161719684465</v>
      </c>
      <c r="N999" s="37">
        <f t="shared" si="731"/>
        <v>25.835617130982712</v>
      </c>
      <c r="O999" s="37">
        <f t="shared" si="732"/>
        <v>10.935612275745447</v>
      </c>
      <c r="Q999">
        <f>'Data TREND'!$A$279</f>
        <v>142</v>
      </c>
      <c r="R999" s="37">
        <f>'Data TREND'!J279</f>
        <v>432.72580484860947</v>
      </c>
      <c r="S999" s="37">
        <f>'Data TREND'!K279</f>
        <v>614.84257172174932</v>
      </c>
      <c r="T999" s="37">
        <f>'Data TREND'!L279</f>
        <v>746.51087434309034</v>
      </c>
      <c r="U999" s="37">
        <f>'Data TREND'!M279</f>
        <v>1794.4125093876542</v>
      </c>
      <c r="V999" s="37">
        <f>'Data TREND'!N279</f>
        <v>23.306880006389942</v>
      </c>
      <c r="W999" s="37">
        <f>'Data TREND'!O279</f>
        <v>9.808257719250971</v>
      </c>
      <c r="Y999" s="37">
        <f t="shared" si="733"/>
        <v>0</v>
      </c>
      <c r="Z999" s="37">
        <f t="shared" si="734"/>
        <v>0</v>
      </c>
      <c r="AA999" s="37">
        <f t="shared" si="735"/>
        <v>0</v>
      </c>
      <c r="AB999" s="37">
        <f t="shared" si="736"/>
        <v>0</v>
      </c>
      <c r="AC999" s="37">
        <f t="shared" si="737"/>
        <v>0</v>
      </c>
      <c r="AD999" s="37">
        <f t="shared" si="738"/>
        <v>0</v>
      </c>
      <c r="AF999">
        <f>'Data TREND'!$A$279</f>
        <v>142</v>
      </c>
      <c r="AG999" s="37">
        <f>'Data TREND'!Q279</f>
        <v>475.78339943990636</v>
      </c>
      <c r="AH999" s="37">
        <f>'Data TREND'!R279</f>
        <v>613.12643111212753</v>
      </c>
      <c r="AI999" s="37">
        <f>'Data TREND'!S279</f>
        <v>746.52422218287313</v>
      </c>
      <c r="AJ999" s="37">
        <f>'Data TREND'!T279</f>
        <v>1835.9215576234549</v>
      </c>
      <c r="AK999" s="37">
        <f>'Data TREND'!U279</f>
        <v>21.999635098618214</v>
      </c>
      <c r="AL999" s="37">
        <f>'Data TREND'!V279</f>
        <v>8.8068159759387648</v>
      </c>
      <c r="AN999" s="37">
        <f t="shared" si="739"/>
        <v>0</v>
      </c>
      <c r="AO999" s="37">
        <f t="shared" si="740"/>
        <v>0</v>
      </c>
      <c r="AP999" s="37">
        <f t="shared" si="741"/>
        <v>0</v>
      </c>
      <c r="AQ999" s="37">
        <f t="shared" si="742"/>
        <v>0</v>
      </c>
      <c r="AR999" s="37">
        <f t="shared" si="743"/>
        <v>0</v>
      </c>
      <c r="AS999" s="37">
        <f t="shared" si="744"/>
        <v>0</v>
      </c>
      <c r="AU999">
        <v>142</v>
      </c>
      <c r="AV999" s="37">
        <f t="shared" si="745"/>
        <v>413.12296182253738</v>
      </c>
      <c r="AW999" s="37">
        <f t="shared" si="746"/>
        <v>616.03093561102946</v>
      </c>
      <c r="AX999" s="37">
        <f t="shared" si="747"/>
        <v>750.63904002661525</v>
      </c>
      <c r="AY999" s="37">
        <f t="shared" si="748"/>
        <v>1780.161719684465</v>
      </c>
      <c r="AZ999" s="37">
        <f t="shared" si="749"/>
        <v>25.835617130982712</v>
      </c>
      <c r="BA999" s="37">
        <f t="shared" si="750"/>
        <v>10.935612275745447</v>
      </c>
      <c r="BC999">
        <v>142</v>
      </c>
      <c r="BD999" s="37">
        <f>IF(Voorblad!$E$10=Rekenblad!BC999,Rekenblad!AV999,0)</f>
        <v>0</v>
      </c>
      <c r="BE999" s="37">
        <f>IF(Voorblad!$E$10=Rekenblad!BC999,Rekenblad!AW999,0)</f>
        <v>0</v>
      </c>
      <c r="BF999" s="37">
        <f>IF(Voorblad!$E$10=Rekenblad!BC999,Rekenblad!AX999,0)</f>
        <v>0</v>
      </c>
      <c r="BG999" s="62">
        <f>IF(Voorblad!$E$10=Rekenblad!BC999,Rekenblad!AY999,0)</f>
        <v>0</v>
      </c>
      <c r="BH999" s="37">
        <f>IF(Voorblad!$E$10=Rekenblad!BC999,Rekenblad!AZ999,0)</f>
        <v>0</v>
      </c>
      <c r="BI999" s="37">
        <f>IF(Voorblad!$E$10=Rekenblad!BC999,Rekenblad!BA999,0)</f>
        <v>0</v>
      </c>
      <c r="BK999">
        <v>142</v>
      </c>
      <c r="BL999" s="37">
        <f>IF(Voorblad!$E$14=Rekenblad!$BL$865,Rekenblad!BD999,0)</f>
        <v>0</v>
      </c>
      <c r="BM999" s="37">
        <f>IF(Voorblad!$E$14=Rekenblad!$BL$865,Rekenblad!BE999,0)</f>
        <v>0</v>
      </c>
      <c r="BN999" s="37">
        <f>IF(Voorblad!$E$14=Rekenblad!$BL$865,Rekenblad!BF999,0)</f>
        <v>0</v>
      </c>
      <c r="BO999" s="37">
        <f>IF(Voorblad!$E$14=Rekenblad!$BL$865,Rekenblad!BG999,0)</f>
        <v>0</v>
      </c>
      <c r="BP999" s="37">
        <f>IF(Voorblad!$E$14=Rekenblad!$BL$865,Rekenblad!BH999,0)</f>
        <v>0</v>
      </c>
      <c r="BQ999" s="37">
        <f>IF(Voorblad!$E$14=Rekenblad!$BL$865,Rekenblad!BI999,0)</f>
        <v>0</v>
      </c>
    </row>
    <row r="1000" spans="2:78" x14ac:dyDescent="0.25">
      <c r="B1000">
        <f>'Data TREND'!$A$280</f>
        <v>143</v>
      </c>
      <c r="C1000" s="37">
        <f>'Data TREND'!C280</f>
        <v>415.85453562444798</v>
      </c>
      <c r="D1000" s="37">
        <f>'Data TREND'!D280</f>
        <v>620.25252472369709</v>
      </c>
      <c r="E1000" s="37">
        <f>'Data TREND'!E280</f>
        <v>755.89104615685869</v>
      </c>
      <c r="F1000" s="37">
        <f>'Data TREND'!F280</f>
        <v>1792.3704479518515</v>
      </c>
      <c r="G1000" s="37">
        <f>'Data TREND'!G280</f>
        <v>25.732751803674525</v>
      </c>
      <c r="H1000" s="37">
        <f>'Data TREND'!H280</f>
        <v>10.896370380413295</v>
      </c>
      <c r="J1000" s="37">
        <f t="shared" si="727"/>
        <v>415.85453562444798</v>
      </c>
      <c r="K1000" s="37">
        <f t="shared" si="728"/>
        <v>620.25252472369709</v>
      </c>
      <c r="L1000" s="37">
        <f t="shared" si="729"/>
        <v>755.89104615685869</v>
      </c>
      <c r="M1000" s="37">
        <f t="shared" si="730"/>
        <v>1792.3704479518515</v>
      </c>
      <c r="N1000" s="37">
        <f t="shared" si="731"/>
        <v>25.732751803674525</v>
      </c>
      <c r="O1000" s="37">
        <f t="shared" si="732"/>
        <v>10.896370380413295</v>
      </c>
      <c r="Q1000">
        <f>'Data TREND'!$A$280</f>
        <v>143</v>
      </c>
      <c r="R1000" s="37">
        <f>'Data TREND'!J280</f>
        <v>435.48127703265249</v>
      </c>
      <c r="S1000" s="37">
        <f>'Data TREND'!K280</f>
        <v>619.04714263202197</v>
      </c>
      <c r="T1000" s="37">
        <f>'Data TREND'!L280</f>
        <v>751.69015059507956</v>
      </c>
      <c r="U1000" s="37">
        <f>'Data TREND'!M280</f>
        <v>1806.554918349686</v>
      </c>
      <c r="V1000" s="37">
        <f>'Data TREND'!N280</f>
        <v>23.149915095183118</v>
      </c>
      <c r="W1000" s="37">
        <f>'Data TREND'!O280</f>
        <v>9.7475885541828013</v>
      </c>
      <c r="Y1000" s="37">
        <f t="shared" si="733"/>
        <v>0</v>
      </c>
      <c r="Z1000" s="37">
        <f t="shared" si="734"/>
        <v>0</v>
      </c>
      <c r="AA1000" s="37">
        <f t="shared" si="735"/>
        <v>0</v>
      </c>
      <c r="AB1000" s="37">
        <f t="shared" si="736"/>
        <v>0</v>
      </c>
      <c r="AC1000" s="37">
        <f t="shared" si="737"/>
        <v>0</v>
      </c>
      <c r="AD1000" s="37">
        <f t="shared" si="738"/>
        <v>0</v>
      </c>
      <c r="AF1000">
        <f>'Data TREND'!$A$280</f>
        <v>143</v>
      </c>
      <c r="AG1000" s="37">
        <f>'Data TREND'!Q280</f>
        <v>478.72451758876389</v>
      </c>
      <c r="AH1000" s="37">
        <f>'Data TREND'!R280</f>
        <v>617.30569382309966</v>
      </c>
      <c r="AI1000" s="37">
        <f>'Data TREND'!S280</f>
        <v>751.7096736654521</v>
      </c>
      <c r="AJ1000" s="37">
        <f>'Data TREND'!T280</f>
        <v>1848.2321534932266</v>
      </c>
      <c r="AK1000" s="37">
        <f>'Data TREND'!U280</f>
        <v>21.804188531175072</v>
      </c>
      <c r="AL1000" s="37">
        <f>'Data TREND'!V280</f>
        <v>8.7254930304420117</v>
      </c>
      <c r="AN1000" s="37">
        <f t="shared" si="739"/>
        <v>0</v>
      </c>
      <c r="AO1000" s="37">
        <f t="shared" si="740"/>
        <v>0</v>
      </c>
      <c r="AP1000" s="37">
        <f t="shared" si="741"/>
        <v>0</v>
      </c>
      <c r="AQ1000" s="37">
        <f t="shared" si="742"/>
        <v>0</v>
      </c>
      <c r="AR1000" s="37">
        <f t="shared" si="743"/>
        <v>0</v>
      </c>
      <c r="AS1000" s="37">
        <f t="shared" si="744"/>
        <v>0</v>
      </c>
      <c r="AU1000">
        <v>143</v>
      </c>
      <c r="AV1000" s="37">
        <f t="shared" si="745"/>
        <v>415.85453562444798</v>
      </c>
      <c r="AW1000" s="37">
        <f t="shared" si="746"/>
        <v>620.25252472369709</v>
      </c>
      <c r="AX1000" s="37">
        <f t="shared" si="747"/>
        <v>755.89104615685869</v>
      </c>
      <c r="AY1000" s="37">
        <f t="shared" si="748"/>
        <v>1792.3704479518515</v>
      </c>
      <c r="AZ1000" s="37">
        <f t="shared" si="749"/>
        <v>25.732751803674525</v>
      </c>
      <c r="BA1000" s="37">
        <f t="shared" si="750"/>
        <v>10.896370380413295</v>
      </c>
      <c r="BC1000">
        <v>143</v>
      </c>
      <c r="BD1000" s="37">
        <f>IF(Voorblad!$E$10=Rekenblad!BC1000,Rekenblad!AV1000,0)</f>
        <v>0</v>
      </c>
      <c r="BE1000" s="37">
        <f>IF(Voorblad!$E$10=Rekenblad!BC1000,Rekenblad!AW1000,0)</f>
        <v>0</v>
      </c>
      <c r="BF1000" s="37">
        <f>IF(Voorblad!$E$10=Rekenblad!BC1000,Rekenblad!AX1000,0)</f>
        <v>0</v>
      </c>
      <c r="BG1000" s="62">
        <f>IF(Voorblad!$E$10=Rekenblad!BC1000,Rekenblad!AY1000,0)</f>
        <v>0</v>
      </c>
      <c r="BH1000" s="37">
        <f>IF(Voorblad!$E$10=Rekenblad!BC1000,Rekenblad!AZ1000,0)</f>
        <v>0</v>
      </c>
      <c r="BI1000" s="37">
        <f>IF(Voorblad!$E$10=Rekenblad!BC1000,Rekenblad!BA1000,0)</f>
        <v>0</v>
      </c>
      <c r="BK1000">
        <v>143</v>
      </c>
      <c r="BL1000" s="37">
        <f>IF(Voorblad!$E$14=Rekenblad!$BL$865,Rekenblad!BD1000,0)</f>
        <v>0</v>
      </c>
      <c r="BM1000" s="37">
        <f>IF(Voorblad!$E$14=Rekenblad!$BL$865,Rekenblad!BE1000,0)</f>
        <v>0</v>
      </c>
      <c r="BN1000" s="37">
        <f>IF(Voorblad!$E$14=Rekenblad!$BL$865,Rekenblad!BF1000,0)</f>
        <v>0</v>
      </c>
      <c r="BO1000" s="37">
        <f>IF(Voorblad!$E$14=Rekenblad!$BL$865,Rekenblad!BG1000,0)</f>
        <v>0</v>
      </c>
      <c r="BP1000" s="37">
        <f>IF(Voorblad!$E$14=Rekenblad!$BL$865,Rekenblad!BH1000,0)</f>
        <v>0</v>
      </c>
      <c r="BQ1000" s="37">
        <f>IF(Voorblad!$E$14=Rekenblad!$BL$865,Rekenblad!BI1000,0)</f>
        <v>0</v>
      </c>
    </row>
    <row r="1001" spans="2:78" x14ac:dyDescent="0.25">
      <c r="B1001">
        <f>'Data TREND'!$A$281</f>
        <v>144</v>
      </c>
      <c r="C1001" s="37">
        <f>'Data TREND'!C281</f>
        <v>418.58610942635858</v>
      </c>
      <c r="D1001" s="37">
        <f>'Data TREND'!D281</f>
        <v>624.47411383636484</v>
      </c>
      <c r="E1001" s="37">
        <f>'Data TREND'!E281</f>
        <v>761.14305228710236</v>
      </c>
      <c r="F1001" s="37">
        <f>'Data TREND'!F281</f>
        <v>1804.5791762192384</v>
      </c>
      <c r="G1001" s="37">
        <f>'Data TREND'!G281</f>
        <v>25.629886476366337</v>
      </c>
      <c r="H1001" s="37">
        <f>'Data TREND'!H281</f>
        <v>10.857128485081144</v>
      </c>
      <c r="J1001" s="37">
        <f t="shared" si="727"/>
        <v>418.58610942635858</v>
      </c>
      <c r="K1001" s="37">
        <f t="shared" si="728"/>
        <v>624.47411383636484</v>
      </c>
      <c r="L1001" s="37">
        <f t="shared" si="729"/>
        <v>761.14305228710236</v>
      </c>
      <c r="M1001" s="37">
        <f t="shared" si="730"/>
        <v>1804.5791762192384</v>
      </c>
      <c r="N1001" s="37">
        <f t="shared" si="731"/>
        <v>25.629886476366337</v>
      </c>
      <c r="O1001" s="37">
        <f t="shared" si="732"/>
        <v>10.857128485081144</v>
      </c>
      <c r="Q1001">
        <f>'Data TREND'!$A$281</f>
        <v>144</v>
      </c>
      <c r="R1001" s="37">
        <f>'Data TREND'!J281</f>
        <v>438.2367492166955</v>
      </c>
      <c r="S1001" s="37">
        <f>'Data TREND'!K281</f>
        <v>623.25171354229474</v>
      </c>
      <c r="T1001" s="37">
        <f>'Data TREND'!L281</f>
        <v>756.86942684706901</v>
      </c>
      <c r="U1001" s="37">
        <f>'Data TREND'!M281</f>
        <v>1818.6973273117178</v>
      </c>
      <c r="V1001" s="37">
        <f>'Data TREND'!N281</f>
        <v>22.992950183976291</v>
      </c>
      <c r="W1001" s="37">
        <f>'Data TREND'!O281</f>
        <v>9.6869193891146335</v>
      </c>
      <c r="Y1001" s="37">
        <f t="shared" si="733"/>
        <v>0</v>
      </c>
      <c r="Z1001" s="37">
        <f t="shared" si="734"/>
        <v>0</v>
      </c>
      <c r="AA1001" s="37">
        <f t="shared" si="735"/>
        <v>0</v>
      </c>
      <c r="AB1001" s="37">
        <f t="shared" si="736"/>
        <v>0</v>
      </c>
      <c r="AC1001" s="37">
        <f t="shared" si="737"/>
        <v>0</v>
      </c>
      <c r="AD1001" s="37">
        <f t="shared" si="738"/>
        <v>0</v>
      </c>
      <c r="AF1001">
        <f>'Data TREND'!$A$281</f>
        <v>144</v>
      </c>
      <c r="AG1001" s="37">
        <f>'Data TREND'!Q281</f>
        <v>481.6656357376213</v>
      </c>
      <c r="AH1001" s="37">
        <f>'Data TREND'!R281</f>
        <v>621.48495653407178</v>
      </c>
      <c r="AI1001" s="37">
        <f>'Data TREND'!S281</f>
        <v>756.89512514803118</v>
      </c>
      <c r="AJ1001" s="37">
        <f>'Data TREND'!T281</f>
        <v>1860.5427493629984</v>
      </c>
      <c r="AK1001" s="37">
        <f>'Data TREND'!U281</f>
        <v>21.60874196373193</v>
      </c>
      <c r="AL1001" s="37">
        <f>'Data TREND'!V281</f>
        <v>8.6441700849452587</v>
      </c>
      <c r="AN1001" s="37">
        <f t="shared" si="739"/>
        <v>0</v>
      </c>
      <c r="AO1001" s="37">
        <f t="shared" si="740"/>
        <v>0</v>
      </c>
      <c r="AP1001" s="37">
        <f t="shared" si="741"/>
        <v>0</v>
      </c>
      <c r="AQ1001" s="37">
        <f t="shared" si="742"/>
        <v>0</v>
      </c>
      <c r="AR1001" s="37">
        <f t="shared" si="743"/>
        <v>0</v>
      </c>
      <c r="AS1001" s="37">
        <f t="shared" si="744"/>
        <v>0</v>
      </c>
      <c r="AU1001">
        <v>144</v>
      </c>
      <c r="AV1001" s="37">
        <f t="shared" si="745"/>
        <v>418.58610942635858</v>
      </c>
      <c r="AW1001" s="37">
        <f t="shared" si="746"/>
        <v>624.47411383636484</v>
      </c>
      <c r="AX1001" s="37">
        <f t="shared" si="747"/>
        <v>761.14305228710236</v>
      </c>
      <c r="AY1001" s="37">
        <f t="shared" si="748"/>
        <v>1804.5791762192384</v>
      </c>
      <c r="AZ1001" s="37">
        <f t="shared" si="749"/>
        <v>25.629886476366337</v>
      </c>
      <c r="BA1001" s="37">
        <f t="shared" si="750"/>
        <v>10.857128485081144</v>
      </c>
      <c r="BC1001">
        <v>144</v>
      </c>
      <c r="BD1001" s="37">
        <f>IF(Voorblad!$E$10=Rekenblad!BC1001,Rekenblad!AV1001,0)</f>
        <v>0</v>
      </c>
      <c r="BE1001" s="37">
        <f>IF(Voorblad!$E$10=Rekenblad!BC1001,Rekenblad!AW1001,0)</f>
        <v>0</v>
      </c>
      <c r="BF1001" s="37">
        <f>IF(Voorblad!$E$10=Rekenblad!BC1001,Rekenblad!AX1001,0)</f>
        <v>0</v>
      </c>
      <c r="BG1001" s="62">
        <f>IF(Voorblad!$E$10=Rekenblad!BC1001,Rekenblad!AY1001,0)</f>
        <v>0</v>
      </c>
      <c r="BH1001" s="37">
        <f>IF(Voorblad!$E$10=Rekenblad!BC1001,Rekenblad!AZ1001,0)</f>
        <v>0</v>
      </c>
      <c r="BI1001" s="37">
        <f>IF(Voorblad!$E$10=Rekenblad!BC1001,Rekenblad!BA1001,0)</f>
        <v>0</v>
      </c>
      <c r="BK1001">
        <v>144</v>
      </c>
      <c r="BL1001" s="37">
        <f>IF(Voorblad!$E$14=Rekenblad!$BL$865,Rekenblad!BD1001,0)</f>
        <v>0</v>
      </c>
      <c r="BM1001" s="37">
        <f>IF(Voorblad!$E$14=Rekenblad!$BL$865,Rekenblad!BE1001,0)</f>
        <v>0</v>
      </c>
      <c r="BN1001" s="37">
        <f>IF(Voorblad!$E$14=Rekenblad!$BL$865,Rekenblad!BF1001,0)</f>
        <v>0</v>
      </c>
      <c r="BO1001" s="37">
        <f>IF(Voorblad!$E$14=Rekenblad!$BL$865,Rekenblad!BG1001,0)</f>
        <v>0</v>
      </c>
      <c r="BP1001" s="37">
        <f>IF(Voorblad!$E$14=Rekenblad!$BL$865,Rekenblad!BH1001,0)</f>
        <v>0</v>
      </c>
      <c r="BQ1001" s="37">
        <f>IF(Voorblad!$E$14=Rekenblad!$BL$865,Rekenblad!BI1001,0)</f>
        <v>0</v>
      </c>
    </row>
    <row r="1002" spans="2:78" x14ac:dyDescent="0.25">
      <c r="B1002">
        <f>'Data TREND'!$A$282</f>
        <v>145</v>
      </c>
      <c r="C1002" s="37">
        <f>'Data TREND'!C282</f>
        <v>421.31768322826917</v>
      </c>
      <c r="D1002" s="37">
        <f>'Data TREND'!D282</f>
        <v>628.69570294903247</v>
      </c>
      <c r="E1002" s="37">
        <f>'Data TREND'!E282</f>
        <v>766.39505841734581</v>
      </c>
      <c r="F1002" s="37">
        <f>'Data TREND'!F282</f>
        <v>1816.7879044866249</v>
      </c>
      <c r="G1002" s="37">
        <f>'Data TREND'!G282</f>
        <v>25.52702114905815</v>
      </c>
      <c r="H1002" s="37">
        <f>'Data TREND'!H282</f>
        <v>10.817886589748991</v>
      </c>
      <c r="J1002" s="37">
        <f t="shared" si="727"/>
        <v>421.31768322826917</v>
      </c>
      <c r="K1002" s="37">
        <f t="shared" si="728"/>
        <v>628.69570294903247</v>
      </c>
      <c r="L1002" s="37">
        <f t="shared" si="729"/>
        <v>766.39505841734581</v>
      </c>
      <c r="M1002" s="37">
        <f t="shared" si="730"/>
        <v>1816.7879044866249</v>
      </c>
      <c r="N1002" s="37">
        <f t="shared" si="731"/>
        <v>25.52702114905815</v>
      </c>
      <c r="O1002" s="37">
        <f t="shared" si="732"/>
        <v>10.817886589748991</v>
      </c>
      <c r="Q1002">
        <f>'Data TREND'!$A$282</f>
        <v>145</v>
      </c>
      <c r="R1002" s="37">
        <f>'Data TREND'!J282</f>
        <v>440.99222140073846</v>
      </c>
      <c r="S1002" s="37">
        <f>'Data TREND'!K282</f>
        <v>627.4562844525675</v>
      </c>
      <c r="T1002" s="37">
        <f>'Data TREND'!L282</f>
        <v>762.04870309905846</v>
      </c>
      <c r="U1002" s="37">
        <f>'Data TREND'!M282</f>
        <v>1830.8397362737496</v>
      </c>
      <c r="V1002" s="37">
        <f>'Data TREND'!N282</f>
        <v>22.835985272769467</v>
      </c>
      <c r="W1002" s="37">
        <f>'Data TREND'!O282</f>
        <v>9.6262502240464638</v>
      </c>
      <c r="Y1002" s="37">
        <f t="shared" si="733"/>
        <v>0</v>
      </c>
      <c r="Z1002" s="37">
        <f t="shared" si="734"/>
        <v>0</v>
      </c>
      <c r="AA1002" s="37">
        <f t="shared" si="735"/>
        <v>0</v>
      </c>
      <c r="AB1002" s="37">
        <f t="shared" si="736"/>
        <v>0</v>
      </c>
      <c r="AC1002" s="37">
        <f t="shared" si="737"/>
        <v>0</v>
      </c>
      <c r="AD1002" s="37">
        <f t="shared" si="738"/>
        <v>0</v>
      </c>
      <c r="AF1002">
        <f>'Data TREND'!$A$282</f>
        <v>145</v>
      </c>
      <c r="AG1002" s="37">
        <f>'Data TREND'!Q282</f>
        <v>484.60675388647883</v>
      </c>
      <c r="AH1002" s="37">
        <f>'Data TREND'!R282</f>
        <v>625.66421924504391</v>
      </c>
      <c r="AI1002" s="37">
        <f>'Data TREND'!S282</f>
        <v>762.08057663061015</v>
      </c>
      <c r="AJ1002" s="37">
        <f>'Data TREND'!T282</f>
        <v>1872.8533452327702</v>
      </c>
      <c r="AK1002" s="37">
        <f>'Data TREND'!U282</f>
        <v>21.413295396288788</v>
      </c>
      <c r="AL1002" s="37">
        <f>'Data TREND'!V282</f>
        <v>8.5628471394485057</v>
      </c>
      <c r="AN1002" s="37">
        <f t="shared" si="739"/>
        <v>0</v>
      </c>
      <c r="AO1002" s="37">
        <f t="shared" si="740"/>
        <v>0</v>
      </c>
      <c r="AP1002" s="37">
        <f t="shared" si="741"/>
        <v>0</v>
      </c>
      <c r="AQ1002" s="37">
        <f t="shared" si="742"/>
        <v>0</v>
      </c>
      <c r="AR1002" s="37">
        <f t="shared" si="743"/>
        <v>0</v>
      </c>
      <c r="AS1002" s="37">
        <f t="shared" si="744"/>
        <v>0</v>
      </c>
      <c r="AU1002">
        <v>145</v>
      </c>
      <c r="AV1002" s="37">
        <f t="shared" si="745"/>
        <v>421.31768322826917</v>
      </c>
      <c r="AW1002" s="37">
        <f t="shared" si="746"/>
        <v>628.69570294903247</v>
      </c>
      <c r="AX1002" s="37">
        <f t="shared" si="747"/>
        <v>766.39505841734581</v>
      </c>
      <c r="AY1002" s="37">
        <f t="shared" si="748"/>
        <v>1816.7879044866249</v>
      </c>
      <c r="AZ1002" s="37">
        <f t="shared" si="749"/>
        <v>25.52702114905815</v>
      </c>
      <c r="BA1002" s="37">
        <f t="shared" si="750"/>
        <v>10.817886589748991</v>
      </c>
      <c r="BC1002">
        <v>145</v>
      </c>
      <c r="BD1002" s="37">
        <f>IF(Voorblad!$E$10=Rekenblad!BC1002,Rekenblad!AV1002,0)</f>
        <v>0</v>
      </c>
      <c r="BE1002" s="37">
        <f>IF(Voorblad!$E$10=Rekenblad!BC1002,Rekenblad!AW1002,0)</f>
        <v>0</v>
      </c>
      <c r="BF1002" s="37">
        <f>IF(Voorblad!$E$10=Rekenblad!BC1002,Rekenblad!AX1002,0)</f>
        <v>0</v>
      </c>
      <c r="BG1002" s="62">
        <f>IF(Voorblad!$E$10=Rekenblad!BC1002,Rekenblad!AY1002,0)</f>
        <v>0</v>
      </c>
      <c r="BH1002" s="37">
        <f>IF(Voorblad!$E$10=Rekenblad!BC1002,Rekenblad!AZ1002,0)</f>
        <v>0</v>
      </c>
      <c r="BI1002" s="37">
        <f>IF(Voorblad!$E$10=Rekenblad!BC1002,Rekenblad!BA1002,0)</f>
        <v>0</v>
      </c>
      <c r="BK1002">
        <v>145</v>
      </c>
      <c r="BL1002" s="37">
        <f>IF(Voorblad!$E$14=Rekenblad!$BL$865,Rekenblad!BD1002,0)</f>
        <v>0</v>
      </c>
      <c r="BM1002" s="37">
        <f>IF(Voorblad!$E$14=Rekenblad!$BL$865,Rekenblad!BE1002,0)</f>
        <v>0</v>
      </c>
      <c r="BN1002" s="37">
        <f>IF(Voorblad!$E$14=Rekenblad!$BL$865,Rekenblad!BF1002,0)</f>
        <v>0</v>
      </c>
      <c r="BO1002" s="37">
        <f>IF(Voorblad!$E$14=Rekenblad!$BL$865,Rekenblad!BG1002,0)</f>
        <v>0</v>
      </c>
      <c r="BP1002" s="37">
        <f>IF(Voorblad!$E$14=Rekenblad!$BL$865,Rekenblad!BH1002,0)</f>
        <v>0</v>
      </c>
      <c r="BQ1002" s="37">
        <f>IF(Voorblad!$E$14=Rekenblad!$BL$865,Rekenblad!BI1002,0)</f>
        <v>0</v>
      </c>
    </row>
    <row r="1003" spans="2:78" x14ac:dyDescent="0.25">
      <c r="B1003">
        <f>'Data TREND'!$A$283</f>
        <v>146</v>
      </c>
      <c r="C1003" s="37">
        <f>'Data TREND'!C283</f>
        <v>424.04925703017977</v>
      </c>
      <c r="D1003" s="37">
        <f>'Data TREND'!D283</f>
        <v>632.9172920617001</v>
      </c>
      <c r="E1003" s="37">
        <f>'Data TREND'!E283</f>
        <v>771.64706454758948</v>
      </c>
      <c r="F1003" s="37">
        <f>'Data TREND'!F283</f>
        <v>1828.9966327540119</v>
      </c>
      <c r="G1003" s="37">
        <f>'Data TREND'!G283</f>
        <v>25.424155821749963</v>
      </c>
      <c r="H1003" s="37">
        <f>'Data TREND'!H283</f>
        <v>10.77864469441684</v>
      </c>
      <c r="J1003" s="37">
        <f t="shared" si="727"/>
        <v>424.04925703017977</v>
      </c>
      <c r="K1003" s="37">
        <f t="shared" si="728"/>
        <v>632.9172920617001</v>
      </c>
      <c r="L1003" s="37">
        <f t="shared" si="729"/>
        <v>771.64706454758948</v>
      </c>
      <c r="M1003" s="37">
        <f t="shared" si="730"/>
        <v>1828.9966327540119</v>
      </c>
      <c r="N1003" s="37">
        <f t="shared" si="731"/>
        <v>25.424155821749963</v>
      </c>
      <c r="O1003" s="37">
        <f t="shared" si="732"/>
        <v>10.77864469441684</v>
      </c>
      <c r="Q1003">
        <f>'Data TREND'!$A$283</f>
        <v>146</v>
      </c>
      <c r="R1003" s="37">
        <f>'Data TREND'!J283</f>
        <v>443.74769358478147</v>
      </c>
      <c r="S1003" s="37">
        <f>'Data TREND'!K283</f>
        <v>631.66085536284015</v>
      </c>
      <c r="T1003" s="37">
        <f>'Data TREND'!L283</f>
        <v>767.22797935104791</v>
      </c>
      <c r="U1003" s="37">
        <f>'Data TREND'!M283</f>
        <v>1842.9821452357814</v>
      </c>
      <c r="V1003" s="37">
        <f>'Data TREND'!N283</f>
        <v>22.679020361562642</v>
      </c>
      <c r="W1003" s="37">
        <f>'Data TREND'!O283</f>
        <v>9.5655810589782941</v>
      </c>
      <c r="Y1003" s="37">
        <f t="shared" si="733"/>
        <v>0</v>
      </c>
      <c r="Z1003" s="37">
        <f t="shared" si="734"/>
        <v>0</v>
      </c>
      <c r="AA1003" s="37">
        <f t="shared" si="735"/>
        <v>0</v>
      </c>
      <c r="AB1003" s="37">
        <f t="shared" si="736"/>
        <v>0</v>
      </c>
      <c r="AC1003" s="37">
        <f t="shared" si="737"/>
        <v>0</v>
      </c>
      <c r="AD1003" s="37">
        <f t="shared" si="738"/>
        <v>0</v>
      </c>
      <c r="AF1003">
        <f>'Data TREND'!$A$283</f>
        <v>146</v>
      </c>
      <c r="AG1003" s="37">
        <f>'Data TREND'!Q283</f>
        <v>487.54787203533624</v>
      </c>
      <c r="AH1003" s="37">
        <f>'Data TREND'!R283</f>
        <v>629.84348195601603</v>
      </c>
      <c r="AI1003" s="37">
        <f>'Data TREND'!S283</f>
        <v>767.26602811318912</v>
      </c>
      <c r="AJ1003" s="37">
        <f>'Data TREND'!T283</f>
        <v>1885.1639411025419</v>
      </c>
      <c r="AK1003" s="37">
        <f>'Data TREND'!U283</f>
        <v>21.217848828845646</v>
      </c>
      <c r="AL1003" s="37">
        <f>'Data TREND'!V283</f>
        <v>8.4815241939517527</v>
      </c>
      <c r="AN1003" s="37">
        <f t="shared" si="739"/>
        <v>0</v>
      </c>
      <c r="AO1003" s="37">
        <f t="shared" si="740"/>
        <v>0</v>
      </c>
      <c r="AP1003" s="37">
        <f t="shared" si="741"/>
        <v>0</v>
      </c>
      <c r="AQ1003" s="37">
        <f t="shared" si="742"/>
        <v>0</v>
      </c>
      <c r="AR1003" s="37">
        <f t="shared" si="743"/>
        <v>0</v>
      </c>
      <c r="AS1003" s="37">
        <f t="shared" si="744"/>
        <v>0</v>
      </c>
      <c r="AU1003">
        <v>146</v>
      </c>
      <c r="AV1003" s="37">
        <f t="shared" si="745"/>
        <v>424.04925703017977</v>
      </c>
      <c r="AW1003" s="37">
        <f t="shared" si="746"/>
        <v>632.9172920617001</v>
      </c>
      <c r="AX1003" s="37">
        <f t="shared" si="747"/>
        <v>771.64706454758948</v>
      </c>
      <c r="AY1003" s="37">
        <f t="shared" si="748"/>
        <v>1828.9966327540119</v>
      </c>
      <c r="AZ1003" s="37">
        <f t="shared" si="749"/>
        <v>25.424155821749963</v>
      </c>
      <c r="BA1003" s="37">
        <f t="shared" si="750"/>
        <v>10.77864469441684</v>
      </c>
      <c r="BC1003">
        <v>146</v>
      </c>
      <c r="BD1003" s="37">
        <f>IF(Voorblad!$E$10=Rekenblad!BC1003,Rekenblad!AV1003,0)</f>
        <v>0</v>
      </c>
      <c r="BE1003" s="37">
        <f>IF(Voorblad!$E$10=Rekenblad!BC1003,Rekenblad!AW1003,0)</f>
        <v>0</v>
      </c>
      <c r="BF1003" s="37">
        <f>IF(Voorblad!$E$10=Rekenblad!BC1003,Rekenblad!AX1003,0)</f>
        <v>0</v>
      </c>
      <c r="BG1003" s="62">
        <f>IF(Voorblad!$E$10=Rekenblad!BC1003,Rekenblad!AY1003,0)</f>
        <v>0</v>
      </c>
      <c r="BH1003" s="37">
        <f>IF(Voorblad!$E$10=Rekenblad!BC1003,Rekenblad!AZ1003,0)</f>
        <v>0</v>
      </c>
      <c r="BI1003" s="37">
        <f>IF(Voorblad!$E$10=Rekenblad!BC1003,Rekenblad!BA1003,0)</f>
        <v>0</v>
      </c>
      <c r="BK1003">
        <v>146</v>
      </c>
      <c r="BL1003" s="37">
        <f>IF(Voorblad!$E$14=Rekenblad!$BL$865,Rekenblad!BD1003,0)</f>
        <v>0</v>
      </c>
      <c r="BM1003" s="37">
        <f>IF(Voorblad!$E$14=Rekenblad!$BL$865,Rekenblad!BE1003,0)</f>
        <v>0</v>
      </c>
      <c r="BN1003" s="37">
        <f>IF(Voorblad!$E$14=Rekenblad!$BL$865,Rekenblad!BF1003,0)</f>
        <v>0</v>
      </c>
      <c r="BO1003" s="37">
        <f>IF(Voorblad!$E$14=Rekenblad!$BL$865,Rekenblad!BG1003,0)</f>
        <v>0</v>
      </c>
      <c r="BP1003" s="37">
        <f>IF(Voorblad!$E$14=Rekenblad!$BL$865,Rekenblad!BH1003,0)</f>
        <v>0</v>
      </c>
      <c r="BQ1003" s="37">
        <f>IF(Voorblad!$E$14=Rekenblad!$BL$865,Rekenblad!BI1003,0)</f>
        <v>0</v>
      </c>
    </row>
    <row r="1004" spans="2:78" x14ac:dyDescent="0.25">
      <c r="B1004">
        <f>'Data TREND'!$A$284</f>
        <v>147</v>
      </c>
      <c r="C1004" s="37">
        <f>'Data TREND'!C284</f>
        <v>426.78083083209026</v>
      </c>
      <c r="D1004" s="37">
        <f>'Data TREND'!D284</f>
        <v>637.13888117436784</v>
      </c>
      <c r="E1004" s="37">
        <f>'Data TREND'!E284</f>
        <v>776.89907067783292</v>
      </c>
      <c r="F1004" s="37">
        <f>'Data TREND'!F284</f>
        <v>1841.2053610213984</v>
      </c>
      <c r="G1004" s="37">
        <f>'Data TREND'!G284</f>
        <v>25.321290494441776</v>
      </c>
      <c r="H1004" s="37">
        <f>'Data TREND'!H284</f>
        <v>10.739402799084688</v>
      </c>
      <c r="J1004" s="37">
        <f t="shared" si="727"/>
        <v>426.78083083209026</v>
      </c>
      <c r="K1004" s="37">
        <f t="shared" si="728"/>
        <v>637.13888117436784</v>
      </c>
      <c r="L1004" s="37">
        <f t="shared" si="729"/>
        <v>776.89907067783292</v>
      </c>
      <c r="M1004" s="37">
        <f t="shared" si="730"/>
        <v>1841.2053610213984</v>
      </c>
      <c r="N1004" s="37">
        <f t="shared" si="731"/>
        <v>25.321290494441776</v>
      </c>
      <c r="O1004" s="37">
        <f t="shared" si="732"/>
        <v>10.739402799084688</v>
      </c>
      <c r="Q1004">
        <f>'Data TREND'!$A$284</f>
        <v>147</v>
      </c>
      <c r="R1004" s="37">
        <f>'Data TREND'!J284</f>
        <v>446.50316576882449</v>
      </c>
      <c r="S1004" s="37">
        <f>'Data TREND'!K284</f>
        <v>635.86542627311292</v>
      </c>
      <c r="T1004" s="37">
        <f>'Data TREND'!L284</f>
        <v>772.40725560303713</v>
      </c>
      <c r="U1004" s="37">
        <f>'Data TREND'!M284</f>
        <v>1855.1245541978133</v>
      </c>
      <c r="V1004" s="37">
        <f>'Data TREND'!N284</f>
        <v>22.522055450355818</v>
      </c>
      <c r="W1004" s="37">
        <f>'Data TREND'!O284</f>
        <v>9.5049118939101245</v>
      </c>
      <c r="Y1004" s="37">
        <f t="shared" si="733"/>
        <v>0</v>
      </c>
      <c r="Z1004" s="37">
        <f t="shared" si="734"/>
        <v>0</v>
      </c>
      <c r="AA1004" s="37">
        <f t="shared" si="735"/>
        <v>0</v>
      </c>
      <c r="AB1004" s="37">
        <f t="shared" si="736"/>
        <v>0</v>
      </c>
      <c r="AC1004" s="37">
        <f t="shared" si="737"/>
        <v>0</v>
      </c>
      <c r="AD1004" s="37">
        <f t="shared" si="738"/>
        <v>0</v>
      </c>
      <c r="AF1004">
        <f>'Data TREND'!$A$284</f>
        <v>147</v>
      </c>
      <c r="AG1004" s="37">
        <f>'Data TREND'!Q284</f>
        <v>490.48899018419377</v>
      </c>
      <c r="AH1004" s="37">
        <f>'Data TREND'!R284</f>
        <v>634.02274466698816</v>
      </c>
      <c r="AI1004" s="37">
        <f>'Data TREND'!S284</f>
        <v>772.45147959576809</v>
      </c>
      <c r="AJ1004" s="37">
        <f>'Data TREND'!T284</f>
        <v>1897.4745369723137</v>
      </c>
      <c r="AK1004" s="37">
        <f>'Data TREND'!U284</f>
        <v>21.022402261402505</v>
      </c>
      <c r="AL1004" s="37">
        <f>'Data TREND'!V284</f>
        <v>8.4002012484549997</v>
      </c>
      <c r="AN1004" s="37">
        <f t="shared" si="739"/>
        <v>0</v>
      </c>
      <c r="AO1004" s="37">
        <f t="shared" si="740"/>
        <v>0</v>
      </c>
      <c r="AP1004" s="37">
        <f t="shared" si="741"/>
        <v>0</v>
      </c>
      <c r="AQ1004" s="37">
        <f t="shared" si="742"/>
        <v>0</v>
      </c>
      <c r="AR1004" s="37">
        <f t="shared" si="743"/>
        <v>0</v>
      </c>
      <c r="AS1004" s="37">
        <f t="shared" si="744"/>
        <v>0</v>
      </c>
      <c r="AU1004">
        <v>147</v>
      </c>
      <c r="AV1004" s="37">
        <f t="shared" si="745"/>
        <v>426.78083083209026</v>
      </c>
      <c r="AW1004" s="37">
        <f t="shared" si="746"/>
        <v>637.13888117436784</v>
      </c>
      <c r="AX1004" s="37">
        <f t="shared" si="747"/>
        <v>776.89907067783292</v>
      </c>
      <c r="AY1004" s="37">
        <f t="shared" si="748"/>
        <v>1841.2053610213984</v>
      </c>
      <c r="AZ1004" s="37">
        <f t="shared" si="749"/>
        <v>25.321290494441776</v>
      </c>
      <c r="BA1004" s="37">
        <f t="shared" si="750"/>
        <v>10.739402799084688</v>
      </c>
      <c r="BC1004">
        <v>147</v>
      </c>
      <c r="BD1004" s="37">
        <f>IF(Voorblad!$E$10=Rekenblad!BC1004,Rekenblad!AV1004,0)</f>
        <v>0</v>
      </c>
      <c r="BE1004" s="37">
        <f>IF(Voorblad!$E$10=Rekenblad!BC1004,Rekenblad!AW1004,0)</f>
        <v>0</v>
      </c>
      <c r="BF1004" s="37">
        <f>IF(Voorblad!$E$10=Rekenblad!BC1004,Rekenblad!AX1004,0)</f>
        <v>0</v>
      </c>
      <c r="BG1004" s="62">
        <f>IF(Voorblad!$E$10=Rekenblad!BC1004,Rekenblad!AY1004,0)</f>
        <v>0</v>
      </c>
      <c r="BH1004" s="37">
        <f>IF(Voorblad!$E$10=Rekenblad!BC1004,Rekenblad!AZ1004,0)</f>
        <v>0</v>
      </c>
      <c r="BI1004" s="37">
        <f>IF(Voorblad!$E$10=Rekenblad!BC1004,Rekenblad!BA1004,0)</f>
        <v>0</v>
      </c>
      <c r="BK1004">
        <v>147</v>
      </c>
      <c r="BL1004" s="37">
        <f>IF(Voorblad!$E$14=Rekenblad!$BL$865,Rekenblad!BD1004,0)</f>
        <v>0</v>
      </c>
      <c r="BM1004" s="37">
        <f>IF(Voorblad!$E$14=Rekenblad!$BL$865,Rekenblad!BE1004,0)</f>
        <v>0</v>
      </c>
      <c r="BN1004" s="37">
        <f>IF(Voorblad!$E$14=Rekenblad!$BL$865,Rekenblad!BF1004,0)</f>
        <v>0</v>
      </c>
      <c r="BO1004" s="37">
        <f>IF(Voorblad!$E$14=Rekenblad!$BL$865,Rekenblad!BG1004,0)</f>
        <v>0</v>
      </c>
      <c r="BP1004" s="37">
        <f>IF(Voorblad!$E$14=Rekenblad!$BL$865,Rekenblad!BH1004,0)</f>
        <v>0</v>
      </c>
      <c r="BQ1004" s="37">
        <f>IF(Voorblad!$E$14=Rekenblad!$BL$865,Rekenblad!BI1004,0)</f>
        <v>0</v>
      </c>
    </row>
    <row r="1005" spans="2:78" x14ac:dyDescent="0.25">
      <c r="B1005">
        <f>'Data TREND'!$A$285</f>
        <v>148</v>
      </c>
      <c r="C1005" s="37">
        <f>'Data TREND'!C285</f>
        <v>429.51240463400086</v>
      </c>
      <c r="D1005" s="37">
        <f>'Data TREND'!D285</f>
        <v>641.36047028703547</v>
      </c>
      <c r="E1005" s="37">
        <f>'Data TREND'!E285</f>
        <v>782.1510768080766</v>
      </c>
      <c r="F1005" s="37">
        <f>'Data TREND'!F285</f>
        <v>1853.4140892887854</v>
      </c>
      <c r="G1005" s="37">
        <f>'Data TREND'!G285</f>
        <v>25.218425167133589</v>
      </c>
      <c r="H1005" s="37">
        <f>'Data TREND'!H285</f>
        <v>10.700160903752536</v>
      </c>
      <c r="J1005" s="37">
        <f t="shared" si="727"/>
        <v>429.51240463400086</v>
      </c>
      <c r="K1005" s="37">
        <f t="shared" si="728"/>
        <v>641.36047028703547</v>
      </c>
      <c r="L1005" s="37">
        <f t="shared" si="729"/>
        <v>782.1510768080766</v>
      </c>
      <c r="M1005" s="37">
        <f t="shared" si="730"/>
        <v>1853.4140892887854</v>
      </c>
      <c r="N1005" s="37">
        <f t="shared" si="731"/>
        <v>25.218425167133589</v>
      </c>
      <c r="O1005" s="37">
        <f t="shared" si="732"/>
        <v>10.700160903752536</v>
      </c>
      <c r="Q1005">
        <f>'Data TREND'!$A$285</f>
        <v>148</v>
      </c>
      <c r="R1005" s="37">
        <f>'Data TREND'!J285</f>
        <v>449.2586379528675</v>
      </c>
      <c r="S1005" s="37">
        <f>'Data TREND'!K285</f>
        <v>640.06999718338557</v>
      </c>
      <c r="T1005" s="37">
        <f>'Data TREND'!L285</f>
        <v>777.58653185502658</v>
      </c>
      <c r="U1005" s="37">
        <f>'Data TREND'!M285</f>
        <v>1867.2669631598446</v>
      </c>
      <c r="V1005" s="37">
        <f>'Data TREND'!N285</f>
        <v>22.365090539148994</v>
      </c>
      <c r="W1005" s="37">
        <f>'Data TREND'!O285</f>
        <v>9.4442427288419548</v>
      </c>
      <c r="Y1005" s="37">
        <f t="shared" si="733"/>
        <v>0</v>
      </c>
      <c r="Z1005" s="37">
        <f t="shared" si="734"/>
        <v>0</v>
      </c>
      <c r="AA1005" s="37">
        <f t="shared" si="735"/>
        <v>0</v>
      </c>
      <c r="AB1005" s="37">
        <f t="shared" si="736"/>
        <v>0</v>
      </c>
      <c r="AC1005" s="37">
        <f t="shared" si="737"/>
        <v>0</v>
      </c>
      <c r="AD1005" s="37">
        <f t="shared" si="738"/>
        <v>0</v>
      </c>
      <c r="AF1005">
        <f>'Data TREND'!$A$285</f>
        <v>148</v>
      </c>
      <c r="AG1005" s="37">
        <f>'Data TREND'!Q285</f>
        <v>493.43010833305118</v>
      </c>
      <c r="AH1005" s="37">
        <f>'Data TREND'!R285</f>
        <v>638.20200737796029</v>
      </c>
      <c r="AI1005" s="37">
        <f>'Data TREND'!S285</f>
        <v>777.63693107834706</v>
      </c>
      <c r="AJ1005" s="37">
        <f>'Data TREND'!T285</f>
        <v>1909.7851328420854</v>
      </c>
      <c r="AK1005" s="37">
        <f>'Data TREND'!U285</f>
        <v>20.826955693959363</v>
      </c>
      <c r="AL1005" s="37">
        <f>'Data TREND'!V285</f>
        <v>8.3188783029582467</v>
      </c>
      <c r="AN1005" s="37">
        <f t="shared" si="739"/>
        <v>0</v>
      </c>
      <c r="AO1005" s="37">
        <f t="shared" si="740"/>
        <v>0</v>
      </c>
      <c r="AP1005" s="37">
        <f t="shared" si="741"/>
        <v>0</v>
      </c>
      <c r="AQ1005" s="37">
        <f t="shared" si="742"/>
        <v>0</v>
      </c>
      <c r="AR1005" s="37">
        <f t="shared" si="743"/>
        <v>0</v>
      </c>
      <c r="AS1005" s="37">
        <f t="shared" si="744"/>
        <v>0</v>
      </c>
      <c r="AU1005">
        <v>148</v>
      </c>
      <c r="AV1005" s="37">
        <f t="shared" si="745"/>
        <v>429.51240463400086</v>
      </c>
      <c r="AW1005" s="37">
        <f t="shared" si="746"/>
        <v>641.36047028703547</v>
      </c>
      <c r="AX1005" s="37">
        <f t="shared" si="747"/>
        <v>782.1510768080766</v>
      </c>
      <c r="AY1005" s="37">
        <f t="shared" si="748"/>
        <v>1853.4140892887854</v>
      </c>
      <c r="AZ1005" s="37">
        <f t="shared" si="749"/>
        <v>25.218425167133589</v>
      </c>
      <c r="BA1005" s="37">
        <f t="shared" si="750"/>
        <v>10.700160903752536</v>
      </c>
      <c r="BC1005">
        <v>148</v>
      </c>
      <c r="BD1005" s="37">
        <f>IF(Voorblad!$E$10=Rekenblad!BC1005,Rekenblad!AV1005,0)</f>
        <v>0</v>
      </c>
      <c r="BE1005" s="37">
        <f>IF(Voorblad!$E$10=Rekenblad!BC1005,Rekenblad!AW1005,0)</f>
        <v>0</v>
      </c>
      <c r="BF1005" s="37">
        <f>IF(Voorblad!$E$10=Rekenblad!BC1005,Rekenblad!AX1005,0)</f>
        <v>0</v>
      </c>
      <c r="BG1005" s="62">
        <f>IF(Voorblad!$E$10=Rekenblad!BC1005,Rekenblad!AY1005,0)</f>
        <v>0</v>
      </c>
      <c r="BH1005" s="37">
        <f>IF(Voorblad!$E$10=Rekenblad!BC1005,Rekenblad!AZ1005,0)</f>
        <v>0</v>
      </c>
      <c r="BI1005" s="37">
        <f>IF(Voorblad!$E$10=Rekenblad!BC1005,Rekenblad!BA1005,0)</f>
        <v>0</v>
      </c>
      <c r="BK1005">
        <v>148</v>
      </c>
      <c r="BL1005" s="37">
        <f>IF(Voorblad!$E$14=Rekenblad!$BL$865,Rekenblad!BD1005,0)</f>
        <v>0</v>
      </c>
      <c r="BM1005" s="37">
        <f>IF(Voorblad!$E$14=Rekenblad!$BL$865,Rekenblad!BE1005,0)</f>
        <v>0</v>
      </c>
      <c r="BN1005" s="37">
        <f>IF(Voorblad!$E$14=Rekenblad!$BL$865,Rekenblad!BF1005,0)</f>
        <v>0</v>
      </c>
      <c r="BO1005" s="37">
        <f>IF(Voorblad!$E$14=Rekenblad!$BL$865,Rekenblad!BG1005,0)</f>
        <v>0</v>
      </c>
      <c r="BP1005" s="37">
        <f>IF(Voorblad!$E$14=Rekenblad!$BL$865,Rekenblad!BH1005,0)</f>
        <v>0</v>
      </c>
      <c r="BQ1005" s="37">
        <f>IF(Voorblad!$E$14=Rekenblad!$BL$865,Rekenblad!BI1005,0)</f>
        <v>0</v>
      </c>
    </row>
    <row r="1006" spans="2:78" x14ac:dyDescent="0.25">
      <c r="B1006">
        <f>'Data TREND'!$A$286</f>
        <v>149</v>
      </c>
      <c r="C1006" s="37">
        <f>'Data TREND'!C286</f>
        <v>432.24397843591146</v>
      </c>
      <c r="D1006" s="37">
        <f>'Data TREND'!D286</f>
        <v>645.5820593997031</v>
      </c>
      <c r="E1006" s="37">
        <f>'Data TREND'!E286</f>
        <v>787.40308293832004</v>
      </c>
      <c r="F1006" s="37">
        <f>'Data TREND'!F286</f>
        <v>1865.6228175561719</v>
      </c>
      <c r="G1006" s="37">
        <f>'Data TREND'!G286</f>
        <v>25.115559839825405</v>
      </c>
      <c r="H1006" s="37">
        <f>'Data TREND'!H286</f>
        <v>10.660919008420386</v>
      </c>
      <c r="J1006" s="37">
        <f t="shared" si="727"/>
        <v>432.24397843591146</v>
      </c>
      <c r="K1006" s="37">
        <f t="shared" si="728"/>
        <v>645.5820593997031</v>
      </c>
      <c r="L1006" s="37">
        <f t="shared" si="729"/>
        <v>787.40308293832004</v>
      </c>
      <c r="M1006" s="37">
        <f t="shared" si="730"/>
        <v>1865.6228175561719</v>
      </c>
      <c r="N1006" s="37">
        <f t="shared" si="731"/>
        <v>25.115559839825405</v>
      </c>
      <c r="O1006" s="37">
        <f t="shared" si="732"/>
        <v>10.660919008420386</v>
      </c>
      <c r="Q1006">
        <f>'Data TREND'!$A$286</f>
        <v>149</v>
      </c>
      <c r="R1006" s="37">
        <f>'Data TREND'!J286</f>
        <v>452.01411013691052</v>
      </c>
      <c r="S1006" s="37">
        <f>'Data TREND'!K286</f>
        <v>644.27456809365833</v>
      </c>
      <c r="T1006" s="37">
        <f>'Data TREND'!L286</f>
        <v>782.76580810701603</v>
      </c>
      <c r="U1006" s="37">
        <f>'Data TREND'!M286</f>
        <v>1879.4093721218765</v>
      </c>
      <c r="V1006" s="37">
        <f>'Data TREND'!N286</f>
        <v>22.20812562794217</v>
      </c>
      <c r="W1006" s="37">
        <f>'Data TREND'!O286</f>
        <v>9.3835735637737852</v>
      </c>
      <c r="Y1006" s="37">
        <f t="shared" si="733"/>
        <v>0</v>
      </c>
      <c r="Z1006" s="37">
        <f t="shared" si="734"/>
        <v>0</v>
      </c>
      <c r="AA1006" s="37">
        <f t="shared" si="735"/>
        <v>0</v>
      </c>
      <c r="AB1006" s="37">
        <f t="shared" si="736"/>
        <v>0</v>
      </c>
      <c r="AC1006" s="37">
        <f t="shared" si="737"/>
        <v>0</v>
      </c>
      <c r="AD1006" s="37">
        <f t="shared" si="738"/>
        <v>0</v>
      </c>
      <c r="AF1006">
        <f>'Data TREND'!$A$286</f>
        <v>149</v>
      </c>
      <c r="AG1006" s="37">
        <f>'Data TREND'!Q286</f>
        <v>496.37122648190871</v>
      </c>
      <c r="AH1006" s="37">
        <f>'Data TREND'!R286</f>
        <v>642.38127008893241</v>
      </c>
      <c r="AI1006" s="37">
        <f>'Data TREND'!S286</f>
        <v>782.82238256092603</v>
      </c>
      <c r="AJ1006" s="37">
        <f>'Data TREND'!T286</f>
        <v>1922.0957287118572</v>
      </c>
      <c r="AK1006" s="37">
        <f>'Data TREND'!U286</f>
        <v>20.631509126516221</v>
      </c>
      <c r="AL1006" s="37">
        <f>'Data TREND'!V286</f>
        <v>8.2375553574614937</v>
      </c>
      <c r="AN1006" s="37">
        <f t="shared" si="739"/>
        <v>0</v>
      </c>
      <c r="AO1006" s="37">
        <f t="shared" si="740"/>
        <v>0</v>
      </c>
      <c r="AP1006" s="37">
        <f t="shared" si="741"/>
        <v>0</v>
      </c>
      <c r="AQ1006" s="37">
        <f t="shared" si="742"/>
        <v>0</v>
      </c>
      <c r="AR1006" s="37">
        <f t="shared" si="743"/>
        <v>0</v>
      </c>
      <c r="AS1006" s="37">
        <f t="shared" si="744"/>
        <v>0</v>
      </c>
      <c r="AU1006">
        <v>149</v>
      </c>
      <c r="AV1006" s="37">
        <f t="shared" si="745"/>
        <v>432.24397843591146</v>
      </c>
      <c r="AW1006" s="37">
        <f t="shared" si="746"/>
        <v>645.5820593997031</v>
      </c>
      <c r="AX1006" s="37">
        <f t="shared" si="747"/>
        <v>787.40308293832004</v>
      </c>
      <c r="AY1006" s="37">
        <f t="shared" si="748"/>
        <v>1865.6228175561719</v>
      </c>
      <c r="AZ1006" s="37">
        <f t="shared" si="749"/>
        <v>25.115559839825405</v>
      </c>
      <c r="BA1006" s="37">
        <f t="shared" si="750"/>
        <v>10.660919008420386</v>
      </c>
      <c r="BC1006">
        <v>149</v>
      </c>
      <c r="BD1006" s="37">
        <f>IF(Voorblad!$E$10=Rekenblad!BC1006,Rekenblad!AV1006,0)</f>
        <v>0</v>
      </c>
      <c r="BE1006" s="37">
        <f>IF(Voorblad!$E$10=Rekenblad!BC1006,Rekenblad!AW1006,0)</f>
        <v>0</v>
      </c>
      <c r="BF1006" s="37">
        <f>IF(Voorblad!$E$10=Rekenblad!BC1006,Rekenblad!AX1006,0)</f>
        <v>0</v>
      </c>
      <c r="BG1006" s="62">
        <f>IF(Voorblad!$E$10=Rekenblad!BC1006,Rekenblad!AY1006,0)</f>
        <v>0</v>
      </c>
      <c r="BH1006" s="37">
        <f>IF(Voorblad!$E$10=Rekenblad!BC1006,Rekenblad!AZ1006,0)</f>
        <v>0</v>
      </c>
      <c r="BI1006" s="37">
        <f>IF(Voorblad!$E$10=Rekenblad!BC1006,Rekenblad!BA1006,0)</f>
        <v>0</v>
      </c>
      <c r="BK1006">
        <v>149</v>
      </c>
      <c r="BL1006" s="37">
        <f>IF(Voorblad!$E$14=Rekenblad!$BL$865,Rekenblad!BD1006,0)</f>
        <v>0</v>
      </c>
      <c r="BM1006" s="37">
        <f>IF(Voorblad!$E$14=Rekenblad!$BL$865,Rekenblad!BE1006,0)</f>
        <v>0</v>
      </c>
      <c r="BN1006" s="37">
        <f>IF(Voorblad!$E$14=Rekenblad!$BL$865,Rekenblad!BF1006,0)</f>
        <v>0</v>
      </c>
      <c r="BO1006" s="37">
        <f>IF(Voorblad!$E$14=Rekenblad!$BL$865,Rekenblad!BG1006,0)</f>
        <v>0</v>
      </c>
      <c r="BP1006" s="37">
        <f>IF(Voorblad!$E$14=Rekenblad!$BL$865,Rekenblad!BH1006,0)</f>
        <v>0</v>
      </c>
      <c r="BQ1006" s="37">
        <f>IF(Voorblad!$E$14=Rekenblad!$BL$865,Rekenblad!BI1006,0)</f>
        <v>0</v>
      </c>
    </row>
    <row r="1007" spans="2:78" x14ac:dyDescent="0.25">
      <c r="B1007">
        <f>'Data TREND'!$A$287</f>
        <v>150</v>
      </c>
      <c r="C1007" s="37">
        <f>'Data TREND'!C287</f>
        <v>434.97555223782206</v>
      </c>
      <c r="D1007" s="37">
        <f>'Data TREND'!D287</f>
        <v>649.80364851237084</v>
      </c>
      <c r="E1007" s="37">
        <f>'Data TREND'!E287</f>
        <v>792.65508906856371</v>
      </c>
      <c r="F1007" s="37">
        <f>'Data TREND'!F287</f>
        <v>1877.8315458235588</v>
      </c>
      <c r="G1007" s="37">
        <f>'Data TREND'!G287</f>
        <v>25.012694512517218</v>
      </c>
      <c r="H1007" s="37">
        <f>'Data TREND'!H287</f>
        <v>10.621677113088234</v>
      </c>
      <c r="J1007" s="37">
        <f t="shared" si="727"/>
        <v>434.97555223782206</v>
      </c>
      <c r="K1007" s="37">
        <f t="shared" si="728"/>
        <v>649.80364851237084</v>
      </c>
      <c r="L1007" s="37">
        <f t="shared" si="729"/>
        <v>792.65508906856371</v>
      </c>
      <c r="M1007" s="37">
        <f t="shared" si="730"/>
        <v>1877.8315458235588</v>
      </c>
      <c r="N1007" s="37">
        <f t="shared" si="731"/>
        <v>25.012694512517218</v>
      </c>
      <c r="O1007" s="37">
        <f t="shared" si="732"/>
        <v>10.621677113088234</v>
      </c>
      <c r="Q1007">
        <f>'Data TREND'!$A$287</f>
        <v>150</v>
      </c>
      <c r="R1007" s="37">
        <f>'Data TREND'!J287</f>
        <v>454.76958232095353</v>
      </c>
      <c r="S1007" s="37">
        <f>'Data TREND'!K287</f>
        <v>648.47913900393098</v>
      </c>
      <c r="T1007" s="37">
        <f>'Data TREND'!L287</f>
        <v>787.94508435900548</v>
      </c>
      <c r="U1007" s="37">
        <f>'Data TREND'!M287</f>
        <v>1891.5517810839083</v>
      </c>
      <c r="V1007" s="37">
        <f>'Data TREND'!N287</f>
        <v>22.051160716735346</v>
      </c>
      <c r="W1007" s="37">
        <f>'Data TREND'!O287</f>
        <v>9.3229043987056155</v>
      </c>
      <c r="Y1007" s="37">
        <f t="shared" si="733"/>
        <v>0</v>
      </c>
      <c r="Z1007" s="37">
        <f t="shared" si="734"/>
        <v>0</v>
      </c>
      <c r="AA1007" s="37">
        <f t="shared" si="735"/>
        <v>0</v>
      </c>
      <c r="AB1007" s="37">
        <f t="shared" si="736"/>
        <v>0</v>
      </c>
      <c r="AC1007" s="37">
        <f t="shared" si="737"/>
        <v>0</v>
      </c>
      <c r="AD1007" s="37">
        <f t="shared" si="738"/>
        <v>0</v>
      </c>
      <c r="AF1007">
        <f>'Data TREND'!$A$287</f>
        <v>150</v>
      </c>
      <c r="AG1007" s="37">
        <f>'Data TREND'!Q287</f>
        <v>499.31234463076612</v>
      </c>
      <c r="AH1007" s="37">
        <f>'Data TREND'!R287</f>
        <v>646.56053279990454</v>
      </c>
      <c r="AI1007" s="37">
        <f>'Data TREND'!S287</f>
        <v>788.007834043505</v>
      </c>
      <c r="AJ1007" s="37">
        <f>'Data TREND'!T287</f>
        <v>1934.406324581629</v>
      </c>
      <c r="AK1007" s="37">
        <f>'Data TREND'!U287</f>
        <v>20.436062559073076</v>
      </c>
      <c r="AL1007" s="37">
        <f>'Data TREND'!V287</f>
        <v>8.1562324119647407</v>
      </c>
      <c r="AN1007" s="37">
        <f t="shared" si="739"/>
        <v>0</v>
      </c>
      <c r="AO1007" s="37">
        <f t="shared" si="740"/>
        <v>0</v>
      </c>
      <c r="AP1007" s="37">
        <f t="shared" si="741"/>
        <v>0</v>
      </c>
      <c r="AQ1007" s="37">
        <f t="shared" si="742"/>
        <v>0</v>
      </c>
      <c r="AR1007" s="37">
        <f t="shared" si="743"/>
        <v>0</v>
      </c>
      <c r="AS1007" s="37">
        <f t="shared" si="744"/>
        <v>0</v>
      </c>
      <c r="AU1007">
        <v>150</v>
      </c>
      <c r="AV1007" s="37">
        <f t="shared" si="745"/>
        <v>434.97555223782206</v>
      </c>
      <c r="AW1007" s="37">
        <f t="shared" si="746"/>
        <v>649.80364851237084</v>
      </c>
      <c r="AX1007" s="37">
        <f t="shared" si="747"/>
        <v>792.65508906856371</v>
      </c>
      <c r="AY1007" s="37">
        <f t="shared" si="748"/>
        <v>1877.8315458235588</v>
      </c>
      <c r="AZ1007" s="37">
        <f t="shared" si="749"/>
        <v>25.012694512517218</v>
      </c>
      <c r="BA1007" s="37">
        <f t="shared" si="750"/>
        <v>10.621677113088234</v>
      </c>
      <c r="BC1007">
        <v>150</v>
      </c>
      <c r="BD1007" s="37">
        <f>IF(Voorblad!$E$10=Rekenblad!BC1007,Rekenblad!AV1007,0)</f>
        <v>0</v>
      </c>
      <c r="BE1007" s="37">
        <f>IF(Voorblad!$E$10=Rekenblad!BC1007,Rekenblad!AW1007,0)</f>
        <v>0</v>
      </c>
      <c r="BF1007" s="37">
        <f>IF(Voorblad!$E$10=Rekenblad!BC1007,Rekenblad!AX1007,0)</f>
        <v>0</v>
      </c>
      <c r="BG1007" s="62">
        <f>IF(Voorblad!$E$10=Rekenblad!BC1007,Rekenblad!AY1007,0)</f>
        <v>0</v>
      </c>
      <c r="BH1007" s="37">
        <f>IF(Voorblad!$E$10=Rekenblad!BC1007,Rekenblad!AZ1007,0)</f>
        <v>0</v>
      </c>
      <c r="BI1007" s="37">
        <f>IF(Voorblad!$E$10=Rekenblad!BC1007,Rekenblad!BA1007,0)</f>
        <v>0</v>
      </c>
      <c r="BK1007">
        <v>150</v>
      </c>
      <c r="BL1007" s="37">
        <f>IF(Voorblad!$E$14=Rekenblad!$BL$865,Rekenblad!BD1007,0)</f>
        <v>0</v>
      </c>
      <c r="BM1007" s="37">
        <f>IF(Voorblad!$E$14=Rekenblad!$BL$865,Rekenblad!BE1007,0)</f>
        <v>0</v>
      </c>
      <c r="BN1007" s="37">
        <f>IF(Voorblad!$E$14=Rekenblad!$BL$865,Rekenblad!BF1007,0)</f>
        <v>0</v>
      </c>
      <c r="BO1007" s="37">
        <f>IF(Voorblad!$E$14=Rekenblad!$BL$865,Rekenblad!BG1007,0)</f>
        <v>0</v>
      </c>
      <c r="BP1007" s="37">
        <f>IF(Voorblad!$E$14=Rekenblad!$BL$865,Rekenblad!BH1007,0)</f>
        <v>0</v>
      </c>
      <c r="BQ1007" s="37">
        <f>IF(Voorblad!$E$14=Rekenblad!$BL$865,Rekenblad!BI1007,0)</f>
        <v>0</v>
      </c>
    </row>
    <row r="1008" spans="2:78" s="27" customFormat="1" x14ac:dyDescent="0.25">
      <c r="F1008" s="61"/>
      <c r="J1008" s="59"/>
      <c r="K1008" s="59"/>
      <c r="L1008" s="59"/>
      <c r="M1008" s="63"/>
      <c r="N1008" s="59"/>
      <c r="O1008" s="59"/>
      <c r="P1008" s="66"/>
      <c r="U1008" s="61"/>
      <c r="Y1008" s="59"/>
      <c r="Z1008" s="59"/>
      <c r="AA1008" s="59"/>
      <c r="AB1008" s="63"/>
      <c r="AC1008" s="59"/>
      <c r="AD1008" s="59"/>
      <c r="AE1008" s="66"/>
      <c r="AJ1008" s="61"/>
      <c r="AN1008" s="59"/>
      <c r="AO1008" s="59"/>
      <c r="AP1008" s="59"/>
      <c r="AQ1008" s="63"/>
      <c r="AR1008" s="59"/>
      <c r="AS1008" s="59"/>
      <c r="AT1008" s="46"/>
      <c r="AV1008" s="59"/>
      <c r="AW1008" s="59"/>
      <c r="AX1008" s="59"/>
      <c r="AY1008" s="63"/>
      <c r="AZ1008" s="59"/>
      <c r="BA1008" s="59"/>
      <c r="BB1008" s="46"/>
      <c r="BD1008" s="59"/>
      <c r="BE1008" s="59"/>
      <c r="BF1008" s="59"/>
      <c r="BG1008" s="63"/>
      <c r="BH1008" s="59"/>
      <c r="BI1008" s="59"/>
      <c r="BJ1008" s="46"/>
      <c r="BK1008" s="27" t="s">
        <v>61</v>
      </c>
      <c r="BL1008" s="64">
        <v>15</v>
      </c>
      <c r="BM1008" s="59"/>
      <c r="BN1008" s="59"/>
      <c r="BO1008" s="63"/>
      <c r="BP1008" s="59"/>
      <c r="BQ1008" s="59"/>
      <c r="BR1008" s="65"/>
      <c r="BS1008" s="25"/>
      <c r="BU1008" s="59"/>
      <c r="BV1008" s="59"/>
      <c r="BW1008" s="59"/>
      <c r="BX1008" s="63"/>
      <c r="BY1008" s="59"/>
      <c r="BZ1008" s="59"/>
    </row>
    <row r="1009" spans="1:69" ht="45" x14ac:dyDescent="0.25">
      <c r="A1009" t="s">
        <v>46</v>
      </c>
      <c r="B1009" s="58" t="s">
        <v>38</v>
      </c>
      <c r="C1009" s="55" t="s">
        <v>40</v>
      </c>
      <c r="D1009" s="55" t="s">
        <v>41</v>
      </c>
      <c r="E1009" s="55" t="s">
        <v>42</v>
      </c>
      <c r="F1009" s="56" t="s">
        <v>43</v>
      </c>
      <c r="G1009" s="55" t="s">
        <v>44</v>
      </c>
      <c r="H1009" s="57" t="s">
        <v>45</v>
      </c>
      <c r="J1009" s="55" t="s">
        <v>40</v>
      </c>
      <c r="K1009" s="55" t="s">
        <v>41</v>
      </c>
      <c r="L1009" s="55" t="s">
        <v>42</v>
      </c>
      <c r="M1009" s="56" t="s">
        <v>43</v>
      </c>
      <c r="N1009" s="55" t="s">
        <v>44</v>
      </c>
      <c r="O1009" s="57" t="s">
        <v>45</v>
      </c>
      <c r="Q1009" s="58" t="s">
        <v>38</v>
      </c>
      <c r="R1009" s="55" t="s">
        <v>40</v>
      </c>
      <c r="S1009" s="55" t="s">
        <v>41</v>
      </c>
      <c r="T1009" s="55" t="s">
        <v>42</v>
      </c>
      <c r="U1009" s="56" t="s">
        <v>43</v>
      </c>
      <c r="V1009" s="55" t="s">
        <v>44</v>
      </c>
      <c r="W1009" s="57" t="s">
        <v>45</v>
      </c>
      <c r="Y1009" s="55" t="s">
        <v>40</v>
      </c>
      <c r="Z1009" s="55" t="s">
        <v>41</v>
      </c>
      <c r="AA1009" s="55" t="s">
        <v>42</v>
      </c>
      <c r="AB1009" s="56" t="s">
        <v>43</v>
      </c>
      <c r="AC1009" s="55" t="s">
        <v>44</v>
      </c>
      <c r="AD1009" s="57" t="s">
        <v>45</v>
      </c>
      <c r="AF1009" s="58" t="s">
        <v>38</v>
      </c>
      <c r="AG1009" s="55" t="s">
        <v>40</v>
      </c>
      <c r="AH1009" s="55" t="s">
        <v>41</v>
      </c>
      <c r="AI1009" s="55" t="s">
        <v>42</v>
      </c>
      <c r="AJ1009" s="56" t="s">
        <v>43</v>
      </c>
      <c r="AK1009" s="55" t="s">
        <v>44</v>
      </c>
      <c r="AL1009" s="57" t="s">
        <v>45</v>
      </c>
      <c r="AN1009" s="55" t="s">
        <v>40</v>
      </c>
      <c r="AO1009" s="55" t="s">
        <v>41</v>
      </c>
      <c r="AP1009" s="55" t="s">
        <v>42</v>
      </c>
      <c r="AQ1009" s="56" t="s">
        <v>43</v>
      </c>
      <c r="AR1009" s="55" t="s">
        <v>44</v>
      </c>
      <c r="AS1009" s="57" t="s">
        <v>45</v>
      </c>
      <c r="AU1009" s="58" t="s">
        <v>38</v>
      </c>
      <c r="AV1009" s="55" t="s">
        <v>40</v>
      </c>
      <c r="AW1009" s="55" t="s">
        <v>41</v>
      </c>
      <c r="AX1009" s="55" t="s">
        <v>42</v>
      </c>
      <c r="AY1009" s="56" t="s">
        <v>43</v>
      </c>
      <c r="AZ1009" s="55" t="s">
        <v>44</v>
      </c>
      <c r="BA1009" s="57" t="s">
        <v>45</v>
      </c>
      <c r="BC1009" s="58" t="s">
        <v>38</v>
      </c>
      <c r="BD1009" s="55" t="s">
        <v>40</v>
      </c>
      <c r="BE1009" s="55" t="s">
        <v>41</v>
      </c>
      <c r="BF1009" s="55" t="s">
        <v>42</v>
      </c>
      <c r="BG1009" s="56" t="s">
        <v>43</v>
      </c>
      <c r="BH1009" s="55" t="s">
        <v>44</v>
      </c>
      <c r="BI1009" s="57" t="s">
        <v>45</v>
      </c>
      <c r="BK1009" s="58" t="s">
        <v>38</v>
      </c>
      <c r="BL1009" s="55" t="s">
        <v>40</v>
      </c>
      <c r="BM1009" s="55" t="s">
        <v>41</v>
      </c>
      <c r="BN1009" s="55" t="s">
        <v>42</v>
      </c>
      <c r="BO1009" s="56" t="s">
        <v>43</v>
      </c>
      <c r="BP1009" s="55" t="s">
        <v>44</v>
      </c>
      <c r="BQ1009" s="57" t="s">
        <v>45</v>
      </c>
    </row>
    <row r="1010" spans="1:69" x14ac:dyDescent="0.25">
      <c r="B1010">
        <f>'Data TREND'!$X$147</f>
        <v>10</v>
      </c>
      <c r="C1010" s="37">
        <f>'Data TREND'!Z147</f>
        <v>82.639727792152669</v>
      </c>
      <c r="D1010" s="37">
        <f>'Data TREND'!AA147</f>
        <v>93.203335499306235</v>
      </c>
      <c r="E1010" s="37">
        <f>'Data TREND'!AB147</f>
        <v>57.374230834465443</v>
      </c>
      <c r="F1010" s="37">
        <f>'Data TREND'!AC147</f>
        <v>228.12135718403096</v>
      </c>
      <c r="G1010" s="37">
        <f>'Data TREND'!AD147</f>
        <v>51.869335772849702</v>
      </c>
      <c r="H1010" s="37">
        <f>'Data TREND'!AE147</f>
        <v>21.112295533963756</v>
      </c>
      <c r="J1010" s="37">
        <f t="shared" ref="J1010" si="751">$B$864*C1010</f>
        <v>82.639727792152669</v>
      </c>
      <c r="K1010" s="37">
        <f t="shared" ref="K1010" si="752">$B$864*D1010</f>
        <v>93.203335499306235</v>
      </c>
      <c r="L1010" s="37">
        <f t="shared" ref="L1010" si="753">$B$864*E1010</f>
        <v>57.374230834465443</v>
      </c>
      <c r="M1010" s="37">
        <f t="shared" ref="M1010" si="754">$B$864*F1010</f>
        <v>228.12135718403096</v>
      </c>
      <c r="N1010" s="37">
        <f t="shared" ref="N1010" si="755">$B$864*G1010</f>
        <v>51.869335772849702</v>
      </c>
      <c r="O1010" s="37">
        <f t="shared" ref="O1010" si="756">$B$864*H1010</f>
        <v>21.112295533963756</v>
      </c>
      <c r="Q1010">
        <f>'Data TREND'!$X$147</f>
        <v>10</v>
      </c>
      <c r="R1010" s="37">
        <f>'Data TREND'!AG147</f>
        <v>111.69240087881371</v>
      </c>
      <c r="S1010" s="37">
        <f>'Data TREND'!AH147</f>
        <v>89.815017977413788</v>
      </c>
      <c r="T1010" s="37">
        <f>'Data TREND'!AI147</f>
        <v>61.836163399310109</v>
      </c>
      <c r="U1010" s="37">
        <f>'Data TREND'!AJ147</f>
        <v>263.49678824442077</v>
      </c>
      <c r="V1010" s="37">
        <f>'Data TREND'!AK147</f>
        <v>59.796147548433737</v>
      </c>
      <c r="W1010" s="37">
        <f>'Data TREND'!AL147</f>
        <v>24.267113237350486</v>
      </c>
      <c r="Y1010" s="37">
        <f t="shared" ref="Y1010" si="757">$Q$864*R1010</f>
        <v>0</v>
      </c>
      <c r="Z1010" s="37">
        <f t="shared" ref="Z1010" si="758">$Q$864*S1010</f>
        <v>0</v>
      </c>
      <c r="AA1010" s="37">
        <f t="shared" ref="AA1010" si="759">$Q$864*T1010</f>
        <v>0</v>
      </c>
      <c r="AB1010" s="37">
        <f t="shared" ref="AB1010" si="760">$Q$864*U1010</f>
        <v>0</v>
      </c>
      <c r="AC1010" s="37">
        <f t="shared" ref="AC1010" si="761">$Q$864*V1010</f>
        <v>0</v>
      </c>
      <c r="AD1010" s="37">
        <f t="shared" ref="AD1010" si="762">$Q$864*W1010</f>
        <v>0</v>
      </c>
      <c r="AF1010">
        <f>'Data TREND'!$X$147</f>
        <v>10</v>
      </c>
      <c r="AG1010" s="37">
        <f>'Data TREND'!AN147</f>
        <v>136.04394029289341</v>
      </c>
      <c r="AH1010" s="37">
        <f>'Data TREND'!AO147</f>
        <v>94.884145221703008</v>
      </c>
      <c r="AI1010" s="37">
        <f>'Data TREND'!AP147</f>
        <v>62.044626482447818</v>
      </c>
      <c r="AJ1010" s="37">
        <f>'Data TREND'!AQ147</f>
        <v>291.26381893602274</v>
      </c>
      <c r="AK1010" s="37">
        <f>'Data TREND'!AR147</f>
        <v>64.62081131368835</v>
      </c>
      <c r="AL1010" s="37">
        <f>'Data TREND'!AS147</f>
        <v>26.602514598213617</v>
      </c>
      <c r="AN1010" s="37">
        <f t="shared" ref="AN1010" si="763">$AF$864*AG1010</f>
        <v>0</v>
      </c>
      <c r="AO1010" s="37">
        <f t="shared" ref="AO1010" si="764">$AF$864*AH1010</f>
        <v>0</v>
      </c>
      <c r="AP1010" s="37">
        <f t="shared" ref="AP1010" si="765">$AF$864*AI1010</f>
        <v>0</v>
      </c>
      <c r="AQ1010" s="37">
        <f t="shared" ref="AQ1010" si="766">$AF$864*AJ1010</f>
        <v>0</v>
      </c>
      <c r="AR1010" s="37">
        <f t="shared" ref="AR1010" si="767">$AF$864*AK1010</f>
        <v>0</v>
      </c>
      <c r="AS1010" s="37">
        <f t="shared" ref="AS1010" si="768">$AF$864*AL1010</f>
        <v>0</v>
      </c>
      <c r="AU1010">
        <v>10</v>
      </c>
      <c r="AV1010" s="37">
        <f t="shared" ref="AV1010" si="769">J1010+Y1010+AN1010</f>
        <v>82.639727792152669</v>
      </c>
      <c r="AW1010" s="37">
        <f t="shared" ref="AW1010" si="770">K1010+Z1010+AO1010</f>
        <v>93.203335499306235</v>
      </c>
      <c r="AX1010" s="37">
        <f t="shared" ref="AX1010" si="771">L1010+AA1010+AP1010</f>
        <v>57.374230834465443</v>
      </c>
      <c r="AY1010" s="37">
        <f t="shared" ref="AY1010" si="772">M1010+AB1010+AQ1010</f>
        <v>228.12135718403096</v>
      </c>
      <c r="AZ1010" s="37">
        <f t="shared" ref="AZ1010" si="773">N1010+AC1010+AR1010</f>
        <v>51.869335772849702</v>
      </c>
      <c r="BA1010" s="37">
        <f t="shared" ref="BA1010" si="774">O1010+AD1010+AS1010</f>
        <v>21.112295533963756</v>
      </c>
      <c r="BC1010">
        <v>10</v>
      </c>
      <c r="BD1010" s="37">
        <f>IF(Voorblad!$E$10=Rekenblad!BC1010,Rekenblad!AV1010,0)</f>
        <v>0</v>
      </c>
      <c r="BE1010" s="37">
        <f>IF(Voorblad!$E$10=Rekenblad!BC1010,Rekenblad!AW1010,0)</f>
        <v>0</v>
      </c>
      <c r="BF1010" s="37">
        <f>IF(Voorblad!$E$10=Rekenblad!BC1010,Rekenblad!AX1010,0)</f>
        <v>0</v>
      </c>
      <c r="BG1010" s="62">
        <f>IF(Voorblad!$E$10=Rekenblad!BC1010,Rekenblad!AY1010,0)</f>
        <v>0</v>
      </c>
      <c r="BH1010" s="37">
        <f>IF(Voorblad!$E$10=Rekenblad!BC1010,Rekenblad!AZ1010,0)</f>
        <v>0</v>
      </c>
      <c r="BI1010" s="37">
        <f>IF(Voorblad!$E$10=Rekenblad!BC1010,Rekenblad!BA1010,0)</f>
        <v>0</v>
      </c>
      <c r="BK1010">
        <v>10</v>
      </c>
      <c r="BL1010" s="37">
        <f>IF(Voorblad!$E$14=Rekenblad!$BL$1008,Rekenblad!BD1010,0)</f>
        <v>0</v>
      </c>
      <c r="BM1010" s="37">
        <f>IF(Voorblad!$E$14=Rekenblad!$BL$1008,Rekenblad!BE1010,0)</f>
        <v>0</v>
      </c>
      <c r="BN1010" s="37">
        <f>IF(Voorblad!$E$14=Rekenblad!$BL$1008,Rekenblad!BF1010,0)</f>
        <v>0</v>
      </c>
      <c r="BO1010" s="37">
        <f>IF(Voorblad!$E$14=Rekenblad!$BL$1008,Rekenblad!BG1010,0)</f>
        <v>0</v>
      </c>
      <c r="BP1010" s="37">
        <f>IF(Voorblad!$E$14=Rekenblad!$BL$1008,Rekenblad!BH1010,0)</f>
        <v>0</v>
      </c>
      <c r="BQ1010" s="37">
        <f>IF(Voorblad!$E$14=Rekenblad!$BL$1008,Rekenblad!BI1010,0)</f>
        <v>0</v>
      </c>
    </row>
    <row r="1011" spans="1:69" x14ac:dyDescent="0.25">
      <c r="B1011">
        <f>'Data TREND'!$X$148</f>
        <v>11</v>
      </c>
      <c r="C1011" s="37">
        <f>'Data TREND'!Z148</f>
        <v>86.21282764296619</v>
      </c>
      <c r="D1011" s="37">
        <f>'Data TREND'!AA148</f>
        <v>99.476540467015013</v>
      </c>
      <c r="E1011" s="37">
        <f>'Data TREND'!AB148</f>
        <v>62.626236964709001</v>
      </c>
      <c r="F1011" s="37">
        <f>'Data TREND'!AC148</f>
        <v>243.2816078608391</v>
      </c>
      <c r="G1011" s="37">
        <f>'Data TREND'!AD148</f>
        <v>51.714388656797752</v>
      </c>
      <c r="H1011" s="37">
        <f>'Data TREND'!AE148</f>
        <v>21.049999773175589</v>
      </c>
      <c r="J1011" s="37">
        <f t="shared" ref="J1011:J1074" si="775">$B$864*C1011</f>
        <v>86.21282764296619</v>
      </c>
      <c r="K1011" s="37">
        <f t="shared" ref="K1011:K1074" si="776">$B$864*D1011</f>
        <v>99.476540467015013</v>
      </c>
      <c r="L1011" s="37">
        <f t="shared" ref="L1011:L1074" si="777">$B$864*E1011</f>
        <v>62.626236964709001</v>
      </c>
      <c r="M1011" s="37">
        <f t="shared" ref="M1011:M1074" si="778">$B$864*F1011</f>
        <v>243.2816078608391</v>
      </c>
      <c r="N1011" s="37">
        <f t="shared" ref="N1011:N1074" si="779">$B$864*G1011</f>
        <v>51.714388656797752</v>
      </c>
      <c r="O1011" s="37">
        <f t="shared" ref="O1011:O1074" si="780">$B$864*H1011</f>
        <v>21.049999773175589</v>
      </c>
      <c r="Q1011">
        <f>'Data TREND'!$X$148</f>
        <v>11</v>
      </c>
      <c r="R1011" s="37">
        <f>'Data TREND'!AG148</f>
        <v>115.5861256420547</v>
      </c>
      <c r="S1011" s="37">
        <f>'Data TREND'!AH148</f>
        <v>96.120607564308557</v>
      </c>
      <c r="T1011" s="37">
        <f>'Data TREND'!AI148</f>
        <v>67.028349505490439</v>
      </c>
      <c r="U1011" s="37">
        <f>'Data TREND'!AJ148</f>
        <v>278.88624416137282</v>
      </c>
      <c r="V1011" s="37">
        <f>'Data TREND'!AK148</f>
        <v>59.557025548018231</v>
      </c>
      <c r="W1011" s="37">
        <f>'Data TREND'!AL148</f>
        <v>24.169522496060043</v>
      </c>
      <c r="Y1011" s="37">
        <f t="shared" ref="Y1011:Y1074" si="781">$Q$864*R1011</f>
        <v>0</v>
      </c>
      <c r="Z1011" s="37">
        <f t="shared" ref="Z1011:Z1074" si="782">$Q$864*S1011</f>
        <v>0</v>
      </c>
      <c r="AA1011" s="37">
        <f t="shared" ref="AA1011:AA1074" si="783">$Q$864*T1011</f>
        <v>0</v>
      </c>
      <c r="AB1011" s="37">
        <f t="shared" ref="AB1011:AB1074" si="784">$Q$864*U1011</f>
        <v>0</v>
      </c>
      <c r="AC1011" s="37">
        <f t="shared" ref="AC1011:AC1074" si="785">$Q$864*V1011</f>
        <v>0</v>
      </c>
      <c r="AD1011" s="37">
        <f t="shared" ref="AD1011:AD1074" si="786">$Q$864*W1011</f>
        <v>0</v>
      </c>
      <c r="AF1011">
        <f>'Data TREND'!$X$148</f>
        <v>11</v>
      </c>
      <c r="AG1011" s="37">
        <f>'Data TREND'!AN148</f>
        <v>140.58365270587529</v>
      </c>
      <c r="AH1011" s="37">
        <f>'Data TREND'!AO148</f>
        <v>101.12671783475069</v>
      </c>
      <c r="AI1011" s="37">
        <f>'Data TREND'!AP148</f>
        <v>67.230077965026794</v>
      </c>
      <c r="AJ1011" s="37">
        <f>'Data TREND'!AQ148</f>
        <v>307.09764495765057</v>
      </c>
      <c r="AK1011" s="37">
        <f>'Data TREND'!AR148</f>
        <v>64.338939235994644</v>
      </c>
      <c r="AL1011" s="37">
        <f>'Data TREND'!AS148</f>
        <v>26.48470047404248</v>
      </c>
      <c r="AN1011" s="37">
        <f t="shared" ref="AN1011:AN1074" si="787">$AF$864*AG1011</f>
        <v>0</v>
      </c>
      <c r="AO1011" s="37">
        <f t="shared" ref="AO1011:AO1074" si="788">$AF$864*AH1011</f>
        <v>0</v>
      </c>
      <c r="AP1011" s="37">
        <f t="shared" ref="AP1011:AP1074" si="789">$AF$864*AI1011</f>
        <v>0</v>
      </c>
      <c r="AQ1011" s="37">
        <f t="shared" ref="AQ1011:AQ1074" si="790">$AF$864*AJ1011</f>
        <v>0</v>
      </c>
      <c r="AR1011" s="37">
        <f t="shared" ref="AR1011:AR1074" si="791">$AF$864*AK1011</f>
        <v>0</v>
      </c>
      <c r="AS1011" s="37">
        <f t="shared" ref="AS1011:AS1074" si="792">$AF$864*AL1011</f>
        <v>0</v>
      </c>
      <c r="AU1011">
        <v>11</v>
      </c>
      <c r="AV1011" s="37">
        <f t="shared" ref="AV1011:AV1074" si="793">J1011+Y1011+AN1011</f>
        <v>86.21282764296619</v>
      </c>
      <c r="AW1011" s="37">
        <f t="shared" ref="AW1011:AW1074" si="794">K1011+Z1011+AO1011</f>
        <v>99.476540467015013</v>
      </c>
      <c r="AX1011" s="37">
        <f t="shared" ref="AX1011:AX1074" si="795">L1011+AA1011+AP1011</f>
        <v>62.626236964709001</v>
      </c>
      <c r="AY1011" s="37">
        <f t="shared" ref="AY1011:AY1074" si="796">M1011+AB1011+AQ1011</f>
        <v>243.2816078608391</v>
      </c>
      <c r="AZ1011" s="37">
        <f t="shared" ref="AZ1011:AZ1074" si="797">N1011+AC1011+AR1011</f>
        <v>51.714388656797752</v>
      </c>
      <c r="BA1011" s="37">
        <f t="shared" ref="BA1011:BA1074" si="798">O1011+AD1011+AS1011</f>
        <v>21.049999773175589</v>
      </c>
      <c r="BC1011">
        <v>11</v>
      </c>
      <c r="BD1011" s="37">
        <f>IF(Voorblad!$E$10=Rekenblad!BC1011,Rekenblad!AV1011,0)</f>
        <v>0</v>
      </c>
      <c r="BE1011" s="37">
        <f>IF(Voorblad!$E$10=Rekenblad!BC1011,Rekenblad!AW1011,0)</f>
        <v>0</v>
      </c>
      <c r="BF1011" s="37">
        <f>IF(Voorblad!$E$10=Rekenblad!BC1011,Rekenblad!AX1011,0)</f>
        <v>0</v>
      </c>
      <c r="BG1011" s="62">
        <f>IF(Voorblad!$E$10=Rekenblad!BC1011,Rekenblad!AY1011,0)</f>
        <v>0</v>
      </c>
      <c r="BH1011" s="37">
        <f>IF(Voorblad!$E$10=Rekenblad!BC1011,Rekenblad!AZ1011,0)</f>
        <v>0</v>
      </c>
      <c r="BI1011" s="37">
        <f>IF(Voorblad!$E$10=Rekenblad!BC1011,Rekenblad!BA1011,0)</f>
        <v>0</v>
      </c>
      <c r="BK1011">
        <v>11</v>
      </c>
      <c r="BL1011" s="37">
        <f>IF(Voorblad!$E$14=Rekenblad!$BL$1008,Rekenblad!BD1011,0)</f>
        <v>0</v>
      </c>
      <c r="BM1011" s="37">
        <f>IF(Voorblad!$E$14=Rekenblad!$BL$1008,Rekenblad!BE1011,0)</f>
        <v>0</v>
      </c>
      <c r="BN1011" s="37">
        <f>IF(Voorblad!$E$14=Rekenblad!$BL$1008,Rekenblad!BF1011,0)</f>
        <v>0</v>
      </c>
      <c r="BO1011" s="37">
        <f>IF(Voorblad!$E$14=Rekenblad!$BL$1008,Rekenblad!BG1011,0)</f>
        <v>0</v>
      </c>
      <c r="BP1011" s="37">
        <f>IF(Voorblad!$E$14=Rekenblad!$BL$1008,Rekenblad!BH1011,0)</f>
        <v>0</v>
      </c>
      <c r="BQ1011" s="37">
        <f>IF(Voorblad!$E$14=Rekenblad!$BL$1008,Rekenblad!BI1011,0)</f>
        <v>0</v>
      </c>
    </row>
    <row r="1012" spans="1:69" x14ac:dyDescent="0.25">
      <c r="B1012">
        <f>'Data TREND'!$X$149</f>
        <v>12</v>
      </c>
      <c r="C1012" s="37">
        <f>'Data TREND'!Z149</f>
        <v>89.785927493779695</v>
      </c>
      <c r="D1012" s="37">
        <f>'Data TREND'!AA149</f>
        <v>105.74974543472378</v>
      </c>
      <c r="E1012" s="37">
        <f>'Data TREND'!AB149</f>
        <v>67.878243094952566</v>
      </c>
      <c r="F1012" s="37">
        <f>'Data TREND'!AC149</f>
        <v>258.44185853764725</v>
      </c>
      <c r="G1012" s="37">
        <f>'Data TREND'!AD149</f>
        <v>51.559441540745794</v>
      </c>
      <c r="H1012" s="37">
        <f>'Data TREND'!AE149</f>
        <v>20.987704012387422</v>
      </c>
      <c r="J1012" s="37">
        <f t="shared" si="775"/>
        <v>89.785927493779695</v>
      </c>
      <c r="K1012" s="37">
        <f t="shared" si="776"/>
        <v>105.74974543472378</v>
      </c>
      <c r="L1012" s="37">
        <f t="shared" si="777"/>
        <v>67.878243094952566</v>
      </c>
      <c r="M1012" s="37">
        <f t="shared" si="778"/>
        <v>258.44185853764725</v>
      </c>
      <c r="N1012" s="37">
        <f t="shared" si="779"/>
        <v>51.559441540745794</v>
      </c>
      <c r="O1012" s="37">
        <f t="shared" si="780"/>
        <v>20.987704012387422</v>
      </c>
      <c r="Q1012">
        <f>'Data TREND'!$X$149</f>
        <v>12</v>
      </c>
      <c r="R1012" s="37">
        <f>'Data TREND'!AG149</f>
        <v>119.47985040529568</v>
      </c>
      <c r="S1012" s="37">
        <f>'Data TREND'!AH149</f>
        <v>102.42619715120333</v>
      </c>
      <c r="T1012" s="37">
        <f>'Data TREND'!AI149</f>
        <v>72.220535611670755</v>
      </c>
      <c r="U1012" s="37">
        <f>'Data TREND'!AJ149</f>
        <v>294.27570007832492</v>
      </c>
      <c r="V1012" s="37">
        <f>'Data TREND'!AK149</f>
        <v>59.317903547602732</v>
      </c>
      <c r="W1012" s="37">
        <f>'Data TREND'!AL149</f>
        <v>24.071931754769601</v>
      </c>
      <c r="Y1012" s="37">
        <f t="shared" si="781"/>
        <v>0</v>
      </c>
      <c r="Z1012" s="37">
        <f t="shared" si="782"/>
        <v>0</v>
      </c>
      <c r="AA1012" s="37">
        <f t="shared" si="783"/>
        <v>0</v>
      </c>
      <c r="AB1012" s="37">
        <f t="shared" si="784"/>
        <v>0</v>
      </c>
      <c r="AC1012" s="37">
        <f t="shared" si="785"/>
        <v>0</v>
      </c>
      <c r="AD1012" s="37">
        <f t="shared" si="786"/>
        <v>0</v>
      </c>
      <c r="AF1012">
        <f>'Data TREND'!$X$149</f>
        <v>12</v>
      </c>
      <c r="AG1012" s="37">
        <f>'Data TREND'!AN149</f>
        <v>145.12336511885718</v>
      </c>
      <c r="AH1012" s="37">
        <f>'Data TREND'!AO149</f>
        <v>107.36929044779839</v>
      </c>
      <c r="AI1012" s="37">
        <f>'Data TREND'!AP149</f>
        <v>72.415529447605778</v>
      </c>
      <c r="AJ1012" s="37">
        <f>'Data TREND'!AQ149</f>
        <v>322.93147097927846</v>
      </c>
      <c r="AK1012" s="37">
        <f>'Data TREND'!AR149</f>
        <v>64.057067158300924</v>
      </c>
      <c r="AL1012" s="37">
        <f>'Data TREND'!AS149</f>
        <v>26.366886349871343</v>
      </c>
      <c r="AN1012" s="37">
        <f t="shared" si="787"/>
        <v>0</v>
      </c>
      <c r="AO1012" s="37">
        <f t="shared" si="788"/>
        <v>0</v>
      </c>
      <c r="AP1012" s="37">
        <f t="shared" si="789"/>
        <v>0</v>
      </c>
      <c r="AQ1012" s="37">
        <f t="shared" si="790"/>
        <v>0</v>
      </c>
      <c r="AR1012" s="37">
        <f t="shared" si="791"/>
        <v>0</v>
      </c>
      <c r="AS1012" s="37">
        <f t="shared" si="792"/>
        <v>0</v>
      </c>
      <c r="AU1012">
        <v>12</v>
      </c>
      <c r="AV1012" s="37">
        <f t="shared" si="793"/>
        <v>89.785927493779695</v>
      </c>
      <c r="AW1012" s="37">
        <f t="shared" si="794"/>
        <v>105.74974543472378</v>
      </c>
      <c r="AX1012" s="37">
        <f t="shared" si="795"/>
        <v>67.878243094952566</v>
      </c>
      <c r="AY1012" s="37">
        <f t="shared" si="796"/>
        <v>258.44185853764725</v>
      </c>
      <c r="AZ1012" s="37">
        <f t="shared" si="797"/>
        <v>51.559441540745794</v>
      </c>
      <c r="BA1012" s="37">
        <f t="shared" si="798"/>
        <v>20.987704012387422</v>
      </c>
      <c r="BC1012">
        <v>12</v>
      </c>
      <c r="BD1012" s="37">
        <f>IF(Voorblad!$E$10=Rekenblad!BC1012,Rekenblad!AV1012,0)</f>
        <v>0</v>
      </c>
      <c r="BE1012" s="37">
        <f>IF(Voorblad!$E$10=Rekenblad!BC1012,Rekenblad!AW1012,0)</f>
        <v>0</v>
      </c>
      <c r="BF1012" s="37">
        <f>IF(Voorblad!$E$10=Rekenblad!BC1012,Rekenblad!AX1012,0)</f>
        <v>0</v>
      </c>
      <c r="BG1012" s="62">
        <f>IF(Voorblad!$E$10=Rekenblad!BC1012,Rekenblad!AY1012,0)</f>
        <v>0</v>
      </c>
      <c r="BH1012" s="37">
        <f>IF(Voorblad!$E$10=Rekenblad!BC1012,Rekenblad!AZ1012,0)</f>
        <v>0</v>
      </c>
      <c r="BI1012" s="37">
        <f>IF(Voorblad!$E$10=Rekenblad!BC1012,Rekenblad!BA1012,0)</f>
        <v>0</v>
      </c>
      <c r="BK1012">
        <v>12</v>
      </c>
      <c r="BL1012" s="37">
        <f>IF(Voorblad!$E$14=Rekenblad!$BL$1008,Rekenblad!BD1012,0)</f>
        <v>0</v>
      </c>
      <c r="BM1012" s="37">
        <f>IF(Voorblad!$E$14=Rekenblad!$BL$1008,Rekenblad!BE1012,0)</f>
        <v>0</v>
      </c>
      <c r="BN1012" s="37">
        <f>IF(Voorblad!$E$14=Rekenblad!$BL$1008,Rekenblad!BF1012,0)</f>
        <v>0</v>
      </c>
      <c r="BO1012" s="37">
        <f>IF(Voorblad!$E$14=Rekenblad!$BL$1008,Rekenblad!BG1012,0)</f>
        <v>0</v>
      </c>
      <c r="BP1012" s="37">
        <f>IF(Voorblad!$E$14=Rekenblad!$BL$1008,Rekenblad!BH1012,0)</f>
        <v>0</v>
      </c>
      <c r="BQ1012" s="37">
        <f>IF(Voorblad!$E$14=Rekenblad!$BL$1008,Rekenblad!BI1012,0)</f>
        <v>0</v>
      </c>
    </row>
    <row r="1013" spans="1:69" x14ac:dyDescent="0.25">
      <c r="B1013">
        <f>'Data TREND'!$X$150</f>
        <v>13</v>
      </c>
      <c r="C1013" s="37">
        <f>'Data TREND'!Z150</f>
        <v>93.359027344593216</v>
      </c>
      <c r="D1013" s="37">
        <f>'Data TREND'!AA150</f>
        <v>112.02295040243254</v>
      </c>
      <c r="E1013" s="37">
        <f>'Data TREND'!AB150</f>
        <v>73.130249225196124</v>
      </c>
      <c r="F1013" s="37">
        <f>'Data TREND'!AC150</f>
        <v>273.60210921445537</v>
      </c>
      <c r="G1013" s="37">
        <f>'Data TREND'!AD150</f>
        <v>51.404494424693837</v>
      </c>
      <c r="H1013" s="37">
        <f>'Data TREND'!AE150</f>
        <v>20.925408251599258</v>
      </c>
      <c r="J1013" s="37">
        <f t="shared" si="775"/>
        <v>93.359027344593216</v>
      </c>
      <c r="K1013" s="37">
        <f t="shared" si="776"/>
        <v>112.02295040243254</v>
      </c>
      <c r="L1013" s="37">
        <f t="shared" si="777"/>
        <v>73.130249225196124</v>
      </c>
      <c r="M1013" s="37">
        <f t="shared" si="778"/>
        <v>273.60210921445537</v>
      </c>
      <c r="N1013" s="37">
        <f t="shared" si="779"/>
        <v>51.404494424693837</v>
      </c>
      <c r="O1013" s="37">
        <f t="shared" si="780"/>
        <v>20.925408251599258</v>
      </c>
      <c r="Q1013">
        <f>'Data TREND'!$X$150</f>
        <v>13</v>
      </c>
      <c r="R1013" s="37">
        <f>'Data TREND'!AG150</f>
        <v>123.37357516853666</v>
      </c>
      <c r="S1013" s="37">
        <f>'Data TREND'!AH150</f>
        <v>108.73178673809808</v>
      </c>
      <c r="T1013" s="37">
        <f>'Data TREND'!AI150</f>
        <v>77.41272171785107</v>
      </c>
      <c r="U1013" s="37">
        <f>'Data TREND'!AJ150</f>
        <v>309.66515599527702</v>
      </c>
      <c r="V1013" s="37">
        <f>'Data TREND'!AK150</f>
        <v>59.078781547187234</v>
      </c>
      <c r="W1013" s="37">
        <f>'Data TREND'!AL150</f>
        <v>23.974341013479158</v>
      </c>
      <c r="Y1013" s="37">
        <f t="shared" si="781"/>
        <v>0</v>
      </c>
      <c r="Z1013" s="37">
        <f t="shared" si="782"/>
        <v>0</v>
      </c>
      <c r="AA1013" s="37">
        <f t="shared" si="783"/>
        <v>0</v>
      </c>
      <c r="AB1013" s="37">
        <f t="shared" si="784"/>
        <v>0</v>
      </c>
      <c r="AC1013" s="37">
        <f t="shared" si="785"/>
        <v>0</v>
      </c>
      <c r="AD1013" s="37">
        <f t="shared" si="786"/>
        <v>0</v>
      </c>
      <c r="AF1013">
        <f>'Data TREND'!$X$150</f>
        <v>13</v>
      </c>
      <c r="AG1013" s="37">
        <f>'Data TREND'!AN150</f>
        <v>149.66307753183904</v>
      </c>
      <c r="AH1013" s="37">
        <f>'Data TREND'!AO150</f>
        <v>113.61186306084608</v>
      </c>
      <c r="AI1013" s="37">
        <f>'Data TREND'!AP150</f>
        <v>77.600980930184761</v>
      </c>
      <c r="AJ1013" s="37">
        <f>'Data TREND'!AQ150</f>
        <v>338.76529700090634</v>
      </c>
      <c r="AK1013" s="37">
        <f>'Data TREND'!AR150</f>
        <v>63.775195080607219</v>
      </c>
      <c r="AL1013" s="37">
        <f>'Data TREND'!AS150</f>
        <v>26.249072225700207</v>
      </c>
      <c r="AN1013" s="37">
        <f t="shared" si="787"/>
        <v>0</v>
      </c>
      <c r="AO1013" s="37">
        <f t="shared" si="788"/>
        <v>0</v>
      </c>
      <c r="AP1013" s="37">
        <f t="shared" si="789"/>
        <v>0</v>
      </c>
      <c r="AQ1013" s="37">
        <f t="shared" si="790"/>
        <v>0</v>
      </c>
      <c r="AR1013" s="37">
        <f t="shared" si="791"/>
        <v>0</v>
      </c>
      <c r="AS1013" s="37">
        <f t="shared" si="792"/>
        <v>0</v>
      </c>
      <c r="AU1013">
        <v>13</v>
      </c>
      <c r="AV1013" s="37">
        <f t="shared" si="793"/>
        <v>93.359027344593216</v>
      </c>
      <c r="AW1013" s="37">
        <f t="shared" si="794"/>
        <v>112.02295040243254</v>
      </c>
      <c r="AX1013" s="37">
        <f t="shared" si="795"/>
        <v>73.130249225196124</v>
      </c>
      <c r="AY1013" s="37">
        <f t="shared" si="796"/>
        <v>273.60210921445537</v>
      </c>
      <c r="AZ1013" s="37">
        <f t="shared" si="797"/>
        <v>51.404494424693837</v>
      </c>
      <c r="BA1013" s="37">
        <f t="shared" si="798"/>
        <v>20.925408251599258</v>
      </c>
      <c r="BC1013">
        <v>13</v>
      </c>
      <c r="BD1013" s="37">
        <f>IF(Voorblad!$E$10=Rekenblad!BC1013,Rekenblad!AV1013,0)</f>
        <v>0</v>
      </c>
      <c r="BE1013" s="37">
        <f>IF(Voorblad!$E$10=Rekenblad!BC1013,Rekenblad!AW1013,0)</f>
        <v>0</v>
      </c>
      <c r="BF1013" s="37">
        <f>IF(Voorblad!$E$10=Rekenblad!BC1013,Rekenblad!AX1013,0)</f>
        <v>0</v>
      </c>
      <c r="BG1013" s="62">
        <f>IF(Voorblad!$E$10=Rekenblad!BC1013,Rekenblad!AY1013,0)</f>
        <v>0</v>
      </c>
      <c r="BH1013" s="37">
        <f>IF(Voorblad!$E$10=Rekenblad!BC1013,Rekenblad!AZ1013,0)</f>
        <v>0</v>
      </c>
      <c r="BI1013" s="37">
        <f>IF(Voorblad!$E$10=Rekenblad!BC1013,Rekenblad!BA1013,0)</f>
        <v>0</v>
      </c>
      <c r="BK1013">
        <v>13</v>
      </c>
      <c r="BL1013" s="37">
        <f>IF(Voorblad!$E$14=Rekenblad!$BL$1008,Rekenblad!BD1013,0)</f>
        <v>0</v>
      </c>
      <c r="BM1013" s="37">
        <f>IF(Voorblad!$E$14=Rekenblad!$BL$1008,Rekenblad!BE1013,0)</f>
        <v>0</v>
      </c>
      <c r="BN1013" s="37">
        <f>IF(Voorblad!$E$14=Rekenblad!$BL$1008,Rekenblad!BF1013,0)</f>
        <v>0</v>
      </c>
      <c r="BO1013" s="37">
        <f>IF(Voorblad!$E$14=Rekenblad!$BL$1008,Rekenblad!BG1013,0)</f>
        <v>0</v>
      </c>
      <c r="BP1013" s="37">
        <f>IF(Voorblad!$E$14=Rekenblad!$BL$1008,Rekenblad!BH1013,0)</f>
        <v>0</v>
      </c>
      <c r="BQ1013" s="37">
        <f>IF(Voorblad!$E$14=Rekenblad!$BL$1008,Rekenblad!BI1013,0)</f>
        <v>0</v>
      </c>
    </row>
    <row r="1014" spans="1:69" x14ac:dyDescent="0.25">
      <c r="B1014">
        <f>'Data TREND'!$X$151</f>
        <v>14</v>
      </c>
      <c r="C1014" s="37">
        <f>'Data TREND'!Z151</f>
        <v>96.932127195406736</v>
      </c>
      <c r="D1014" s="37">
        <f>'Data TREND'!AA151</f>
        <v>118.29615537014131</v>
      </c>
      <c r="E1014" s="37">
        <f>'Data TREND'!AB151</f>
        <v>78.382255355439682</v>
      </c>
      <c r="F1014" s="37">
        <f>'Data TREND'!AC151</f>
        <v>288.76235989126349</v>
      </c>
      <c r="G1014" s="37">
        <f>'Data TREND'!AD151</f>
        <v>51.24954730864188</v>
      </c>
      <c r="H1014" s="37">
        <f>'Data TREND'!AE151</f>
        <v>20.863112490811091</v>
      </c>
      <c r="J1014" s="37">
        <f t="shared" si="775"/>
        <v>96.932127195406736</v>
      </c>
      <c r="K1014" s="37">
        <f t="shared" si="776"/>
        <v>118.29615537014131</v>
      </c>
      <c r="L1014" s="37">
        <f t="shared" si="777"/>
        <v>78.382255355439682</v>
      </c>
      <c r="M1014" s="37">
        <f t="shared" si="778"/>
        <v>288.76235989126349</v>
      </c>
      <c r="N1014" s="37">
        <f t="shared" si="779"/>
        <v>51.24954730864188</v>
      </c>
      <c r="O1014" s="37">
        <f t="shared" si="780"/>
        <v>20.863112490811091</v>
      </c>
      <c r="Q1014">
        <f>'Data TREND'!$X$151</f>
        <v>14</v>
      </c>
      <c r="R1014" s="37">
        <f>'Data TREND'!AG151</f>
        <v>127.26729993177764</v>
      </c>
      <c r="S1014" s="37">
        <f>'Data TREND'!AH151</f>
        <v>115.03737632499285</v>
      </c>
      <c r="T1014" s="37">
        <f>'Data TREND'!AI151</f>
        <v>82.604907824031386</v>
      </c>
      <c r="U1014" s="37">
        <f>'Data TREND'!AJ151</f>
        <v>325.05461191222912</v>
      </c>
      <c r="V1014" s="37">
        <f>'Data TREND'!AK151</f>
        <v>58.839659546771728</v>
      </c>
      <c r="W1014" s="37">
        <f>'Data TREND'!AL151</f>
        <v>23.876750272188715</v>
      </c>
      <c r="Y1014" s="37">
        <f t="shared" si="781"/>
        <v>0</v>
      </c>
      <c r="Z1014" s="37">
        <f t="shared" si="782"/>
        <v>0</v>
      </c>
      <c r="AA1014" s="37">
        <f t="shared" si="783"/>
        <v>0</v>
      </c>
      <c r="AB1014" s="37">
        <f t="shared" si="784"/>
        <v>0</v>
      </c>
      <c r="AC1014" s="37">
        <f t="shared" si="785"/>
        <v>0</v>
      </c>
      <c r="AD1014" s="37">
        <f t="shared" si="786"/>
        <v>0</v>
      </c>
      <c r="AF1014">
        <f>'Data TREND'!$X$151</f>
        <v>14</v>
      </c>
      <c r="AG1014" s="37">
        <f>'Data TREND'!AN151</f>
        <v>154.20278994482092</v>
      </c>
      <c r="AH1014" s="37">
        <f>'Data TREND'!AO151</f>
        <v>119.85443567389376</v>
      </c>
      <c r="AI1014" s="37">
        <f>'Data TREND'!AP151</f>
        <v>82.78643241276373</v>
      </c>
      <c r="AJ1014" s="37">
        <f>'Data TREND'!AQ151</f>
        <v>354.59912302253423</v>
      </c>
      <c r="AK1014" s="37">
        <f>'Data TREND'!AR151</f>
        <v>63.493323002913513</v>
      </c>
      <c r="AL1014" s="37">
        <f>'Data TREND'!AS151</f>
        <v>26.13125810152907</v>
      </c>
      <c r="AN1014" s="37">
        <f t="shared" si="787"/>
        <v>0</v>
      </c>
      <c r="AO1014" s="37">
        <f t="shared" si="788"/>
        <v>0</v>
      </c>
      <c r="AP1014" s="37">
        <f t="shared" si="789"/>
        <v>0</v>
      </c>
      <c r="AQ1014" s="37">
        <f t="shared" si="790"/>
        <v>0</v>
      </c>
      <c r="AR1014" s="37">
        <f t="shared" si="791"/>
        <v>0</v>
      </c>
      <c r="AS1014" s="37">
        <f t="shared" si="792"/>
        <v>0</v>
      </c>
      <c r="AU1014">
        <v>14</v>
      </c>
      <c r="AV1014" s="37">
        <f t="shared" si="793"/>
        <v>96.932127195406736</v>
      </c>
      <c r="AW1014" s="37">
        <f t="shared" si="794"/>
        <v>118.29615537014131</v>
      </c>
      <c r="AX1014" s="37">
        <f t="shared" si="795"/>
        <v>78.382255355439682</v>
      </c>
      <c r="AY1014" s="37">
        <f t="shared" si="796"/>
        <v>288.76235989126349</v>
      </c>
      <c r="AZ1014" s="37">
        <f t="shared" si="797"/>
        <v>51.24954730864188</v>
      </c>
      <c r="BA1014" s="37">
        <f t="shared" si="798"/>
        <v>20.863112490811091</v>
      </c>
      <c r="BC1014">
        <v>14</v>
      </c>
      <c r="BD1014" s="37">
        <f>IF(Voorblad!$E$10=Rekenblad!BC1014,Rekenblad!AV1014,0)</f>
        <v>0</v>
      </c>
      <c r="BE1014" s="37">
        <f>IF(Voorblad!$E$10=Rekenblad!BC1014,Rekenblad!AW1014,0)</f>
        <v>0</v>
      </c>
      <c r="BF1014" s="37">
        <f>IF(Voorblad!$E$10=Rekenblad!BC1014,Rekenblad!AX1014,0)</f>
        <v>0</v>
      </c>
      <c r="BG1014" s="62">
        <f>IF(Voorblad!$E$10=Rekenblad!BC1014,Rekenblad!AY1014,0)</f>
        <v>0</v>
      </c>
      <c r="BH1014" s="37">
        <f>IF(Voorblad!$E$10=Rekenblad!BC1014,Rekenblad!AZ1014,0)</f>
        <v>0</v>
      </c>
      <c r="BI1014" s="37">
        <f>IF(Voorblad!$E$10=Rekenblad!BC1014,Rekenblad!BA1014,0)</f>
        <v>0</v>
      </c>
      <c r="BK1014">
        <v>14</v>
      </c>
      <c r="BL1014" s="37">
        <f>IF(Voorblad!$E$14=Rekenblad!$BL$1008,Rekenblad!BD1014,0)</f>
        <v>0</v>
      </c>
      <c r="BM1014" s="37">
        <f>IF(Voorblad!$E$14=Rekenblad!$BL$1008,Rekenblad!BE1014,0)</f>
        <v>0</v>
      </c>
      <c r="BN1014" s="37">
        <f>IF(Voorblad!$E$14=Rekenblad!$BL$1008,Rekenblad!BF1014,0)</f>
        <v>0</v>
      </c>
      <c r="BO1014" s="37">
        <f>IF(Voorblad!$E$14=Rekenblad!$BL$1008,Rekenblad!BG1014,0)</f>
        <v>0</v>
      </c>
      <c r="BP1014" s="37">
        <f>IF(Voorblad!$E$14=Rekenblad!$BL$1008,Rekenblad!BH1014,0)</f>
        <v>0</v>
      </c>
      <c r="BQ1014" s="37">
        <f>IF(Voorblad!$E$14=Rekenblad!$BL$1008,Rekenblad!BI1014,0)</f>
        <v>0</v>
      </c>
    </row>
    <row r="1015" spans="1:69" x14ac:dyDescent="0.25">
      <c r="B1015">
        <f>'Data TREND'!$X$152</f>
        <v>15</v>
      </c>
      <c r="C1015" s="37">
        <f>'Data TREND'!Z152</f>
        <v>100.50522704622026</v>
      </c>
      <c r="D1015" s="37">
        <f>'Data TREND'!AA152</f>
        <v>124.56936033785007</v>
      </c>
      <c r="E1015" s="37">
        <f>'Data TREND'!AB152</f>
        <v>83.63426148568324</v>
      </c>
      <c r="F1015" s="37">
        <f>'Data TREND'!AC152</f>
        <v>303.9226105680716</v>
      </c>
      <c r="G1015" s="37">
        <f>'Data TREND'!AD152</f>
        <v>51.094600192589922</v>
      </c>
      <c r="H1015" s="37">
        <f>'Data TREND'!AE152</f>
        <v>20.800816730022927</v>
      </c>
      <c r="J1015" s="37">
        <f t="shared" si="775"/>
        <v>100.50522704622026</v>
      </c>
      <c r="K1015" s="37">
        <f t="shared" si="776"/>
        <v>124.56936033785007</v>
      </c>
      <c r="L1015" s="37">
        <f t="shared" si="777"/>
        <v>83.63426148568324</v>
      </c>
      <c r="M1015" s="37">
        <f t="shared" si="778"/>
        <v>303.9226105680716</v>
      </c>
      <c r="N1015" s="37">
        <f t="shared" si="779"/>
        <v>51.094600192589922</v>
      </c>
      <c r="O1015" s="37">
        <f t="shared" si="780"/>
        <v>20.800816730022927</v>
      </c>
      <c r="Q1015">
        <f>'Data TREND'!$X$152</f>
        <v>15</v>
      </c>
      <c r="R1015" s="37">
        <f>'Data TREND'!AG152</f>
        <v>131.16102469501863</v>
      </c>
      <c r="S1015" s="37">
        <f>'Data TREND'!AH152</f>
        <v>121.3429659118876</v>
      </c>
      <c r="T1015" s="37">
        <f>'Data TREND'!AI152</f>
        <v>87.797093930211716</v>
      </c>
      <c r="U1015" s="37">
        <f>'Data TREND'!AJ152</f>
        <v>340.44406782918122</v>
      </c>
      <c r="V1015" s="37">
        <f>'Data TREND'!AK152</f>
        <v>58.600537546356229</v>
      </c>
      <c r="W1015" s="37">
        <f>'Data TREND'!AL152</f>
        <v>23.779159530898273</v>
      </c>
      <c r="Y1015" s="37">
        <f t="shared" si="781"/>
        <v>0</v>
      </c>
      <c r="Z1015" s="37">
        <f t="shared" si="782"/>
        <v>0</v>
      </c>
      <c r="AA1015" s="37">
        <f t="shared" si="783"/>
        <v>0</v>
      </c>
      <c r="AB1015" s="37">
        <f t="shared" si="784"/>
        <v>0</v>
      </c>
      <c r="AC1015" s="37">
        <f t="shared" si="785"/>
        <v>0</v>
      </c>
      <c r="AD1015" s="37">
        <f t="shared" si="786"/>
        <v>0</v>
      </c>
      <c r="AF1015">
        <f>'Data TREND'!$X$152</f>
        <v>15</v>
      </c>
      <c r="AG1015" s="37">
        <f>'Data TREND'!AN152</f>
        <v>158.74250235780281</v>
      </c>
      <c r="AH1015" s="37">
        <f>'Data TREND'!AO152</f>
        <v>126.09700828694146</v>
      </c>
      <c r="AI1015" s="37">
        <f>'Data TREND'!AP152</f>
        <v>87.971883895342714</v>
      </c>
      <c r="AJ1015" s="37">
        <f>'Data TREND'!AQ152</f>
        <v>370.43294904416211</v>
      </c>
      <c r="AK1015" s="37">
        <f>'Data TREND'!AR152</f>
        <v>63.2114509252198</v>
      </c>
      <c r="AL1015" s="37">
        <f>'Data TREND'!AS152</f>
        <v>26.013443977357934</v>
      </c>
      <c r="AN1015" s="37">
        <f t="shared" si="787"/>
        <v>0</v>
      </c>
      <c r="AO1015" s="37">
        <f t="shared" si="788"/>
        <v>0</v>
      </c>
      <c r="AP1015" s="37">
        <f t="shared" si="789"/>
        <v>0</v>
      </c>
      <c r="AQ1015" s="37">
        <f t="shared" si="790"/>
        <v>0</v>
      </c>
      <c r="AR1015" s="37">
        <f t="shared" si="791"/>
        <v>0</v>
      </c>
      <c r="AS1015" s="37">
        <f t="shared" si="792"/>
        <v>0</v>
      </c>
      <c r="AU1015">
        <v>15</v>
      </c>
      <c r="AV1015" s="37">
        <f t="shared" si="793"/>
        <v>100.50522704622026</v>
      </c>
      <c r="AW1015" s="37">
        <f t="shared" si="794"/>
        <v>124.56936033785007</v>
      </c>
      <c r="AX1015" s="37">
        <f t="shared" si="795"/>
        <v>83.63426148568324</v>
      </c>
      <c r="AY1015" s="37">
        <f t="shared" si="796"/>
        <v>303.9226105680716</v>
      </c>
      <c r="AZ1015" s="37">
        <f t="shared" si="797"/>
        <v>51.094600192589922</v>
      </c>
      <c r="BA1015" s="37">
        <f t="shared" si="798"/>
        <v>20.800816730022927</v>
      </c>
      <c r="BC1015">
        <v>15</v>
      </c>
      <c r="BD1015" s="37">
        <f>IF(Voorblad!$E$10=Rekenblad!BC1015,Rekenblad!AV1015,0)</f>
        <v>0</v>
      </c>
      <c r="BE1015" s="37">
        <f>IF(Voorblad!$E$10=Rekenblad!BC1015,Rekenblad!AW1015,0)</f>
        <v>0</v>
      </c>
      <c r="BF1015" s="37">
        <f>IF(Voorblad!$E$10=Rekenblad!BC1015,Rekenblad!AX1015,0)</f>
        <v>0</v>
      </c>
      <c r="BG1015" s="62">
        <f>IF(Voorblad!$E$10=Rekenblad!BC1015,Rekenblad!AY1015,0)</f>
        <v>0</v>
      </c>
      <c r="BH1015" s="37">
        <f>IF(Voorblad!$E$10=Rekenblad!BC1015,Rekenblad!AZ1015,0)</f>
        <v>0</v>
      </c>
      <c r="BI1015" s="37">
        <f>IF(Voorblad!$E$10=Rekenblad!BC1015,Rekenblad!BA1015,0)</f>
        <v>0</v>
      </c>
      <c r="BK1015">
        <v>15</v>
      </c>
      <c r="BL1015" s="37">
        <f>IF(Voorblad!$E$14=Rekenblad!$BL$1008,Rekenblad!BD1015,0)</f>
        <v>0</v>
      </c>
      <c r="BM1015" s="37">
        <f>IF(Voorblad!$E$14=Rekenblad!$BL$1008,Rekenblad!BE1015,0)</f>
        <v>0</v>
      </c>
      <c r="BN1015" s="37">
        <f>IF(Voorblad!$E$14=Rekenblad!$BL$1008,Rekenblad!BF1015,0)</f>
        <v>0</v>
      </c>
      <c r="BO1015" s="37">
        <f>IF(Voorblad!$E$14=Rekenblad!$BL$1008,Rekenblad!BG1015,0)</f>
        <v>0</v>
      </c>
      <c r="BP1015" s="37">
        <f>IF(Voorblad!$E$14=Rekenblad!$BL$1008,Rekenblad!BH1015,0)</f>
        <v>0</v>
      </c>
      <c r="BQ1015" s="37">
        <f>IF(Voorblad!$E$14=Rekenblad!$BL$1008,Rekenblad!BI1015,0)</f>
        <v>0</v>
      </c>
    </row>
    <row r="1016" spans="1:69" x14ac:dyDescent="0.25">
      <c r="B1016">
        <f>'Data TREND'!$X$153</f>
        <v>16</v>
      </c>
      <c r="C1016" s="37">
        <f>'Data TREND'!Z153</f>
        <v>104.07832689703378</v>
      </c>
      <c r="D1016" s="37">
        <f>'Data TREND'!AA153</f>
        <v>130.84256530555882</v>
      </c>
      <c r="E1016" s="37">
        <f>'Data TREND'!AB153</f>
        <v>88.886267615926798</v>
      </c>
      <c r="F1016" s="37">
        <f>'Data TREND'!AC153</f>
        <v>319.08286124487978</v>
      </c>
      <c r="G1016" s="37">
        <f>'Data TREND'!AD153</f>
        <v>50.939653076537972</v>
      </c>
      <c r="H1016" s="37">
        <f>'Data TREND'!AE153</f>
        <v>20.738520969234759</v>
      </c>
      <c r="J1016" s="37">
        <f t="shared" si="775"/>
        <v>104.07832689703378</v>
      </c>
      <c r="K1016" s="37">
        <f t="shared" si="776"/>
        <v>130.84256530555882</v>
      </c>
      <c r="L1016" s="37">
        <f t="shared" si="777"/>
        <v>88.886267615926798</v>
      </c>
      <c r="M1016" s="37">
        <f t="shared" si="778"/>
        <v>319.08286124487978</v>
      </c>
      <c r="N1016" s="37">
        <f t="shared" si="779"/>
        <v>50.939653076537972</v>
      </c>
      <c r="O1016" s="37">
        <f t="shared" si="780"/>
        <v>20.738520969234759</v>
      </c>
      <c r="Q1016">
        <f>'Data TREND'!$X$153</f>
        <v>16</v>
      </c>
      <c r="R1016" s="37">
        <f>'Data TREND'!AG153</f>
        <v>135.05474945825961</v>
      </c>
      <c r="S1016" s="37">
        <f>'Data TREND'!AH153</f>
        <v>127.64855549878237</v>
      </c>
      <c r="T1016" s="37">
        <f>'Data TREND'!AI153</f>
        <v>92.989280036392032</v>
      </c>
      <c r="U1016" s="37">
        <f>'Data TREND'!AJ153</f>
        <v>355.83352374613327</v>
      </c>
      <c r="V1016" s="37">
        <f>'Data TREND'!AK153</f>
        <v>58.361415545940723</v>
      </c>
      <c r="W1016" s="37">
        <f>'Data TREND'!AL153</f>
        <v>23.68156878960783</v>
      </c>
      <c r="Y1016" s="37">
        <f t="shared" si="781"/>
        <v>0</v>
      </c>
      <c r="Z1016" s="37">
        <f t="shared" si="782"/>
        <v>0</v>
      </c>
      <c r="AA1016" s="37">
        <f t="shared" si="783"/>
        <v>0</v>
      </c>
      <c r="AB1016" s="37">
        <f t="shared" si="784"/>
        <v>0</v>
      </c>
      <c r="AC1016" s="37">
        <f t="shared" si="785"/>
        <v>0</v>
      </c>
      <c r="AD1016" s="37">
        <f t="shared" si="786"/>
        <v>0</v>
      </c>
      <c r="AF1016">
        <f>'Data TREND'!$X$153</f>
        <v>16</v>
      </c>
      <c r="AG1016" s="37">
        <f>'Data TREND'!AN153</f>
        <v>163.28221477078466</v>
      </c>
      <c r="AH1016" s="37">
        <f>'Data TREND'!AO153</f>
        <v>132.33958089998913</v>
      </c>
      <c r="AI1016" s="37">
        <f>'Data TREND'!AP153</f>
        <v>93.157335377921697</v>
      </c>
      <c r="AJ1016" s="37">
        <f>'Data TREND'!AQ153</f>
        <v>386.26677506579</v>
      </c>
      <c r="AK1016" s="37">
        <f>'Data TREND'!AR153</f>
        <v>62.929578847526088</v>
      </c>
      <c r="AL1016" s="37">
        <f>'Data TREND'!AS153</f>
        <v>25.895629853186797</v>
      </c>
      <c r="AN1016" s="37">
        <f t="shared" si="787"/>
        <v>0</v>
      </c>
      <c r="AO1016" s="37">
        <f t="shared" si="788"/>
        <v>0</v>
      </c>
      <c r="AP1016" s="37">
        <f t="shared" si="789"/>
        <v>0</v>
      </c>
      <c r="AQ1016" s="37">
        <f t="shared" si="790"/>
        <v>0</v>
      </c>
      <c r="AR1016" s="37">
        <f t="shared" si="791"/>
        <v>0</v>
      </c>
      <c r="AS1016" s="37">
        <f t="shared" si="792"/>
        <v>0</v>
      </c>
      <c r="AU1016">
        <v>16</v>
      </c>
      <c r="AV1016" s="37">
        <f t="shared" si="793"/>
        <v>104.07832689703378</v>
      </c>
      <c r="AW1016" s="37">
        <f t="shared" si="794"/>
        <v>130.84256530555882</v>
      </c>
      <c r="AX1016" s="37">
        <f t="shared" si="795"/>
        <v>88.886267615926798</v>
      </c>
      <c r="AY1016" s="37">
        <f t="shared" si="796"/>
        <v>319.08286124487978</v>
      </c>
      <c r="AZ1016" s="37">
        <f t="shared" si="797"/>
        <v>50.939653076537972</v>
      </c>
      <c r="BA1016" s="37">
        <f t="shared" si="798"/>
        <v>20.738520969234759</v>
      </c>
      <c r="BC1016">
        <v>16</v>
      </c>
      <c r="BD1016" s="37">
        <f>IF(Voorblad!$E$10=Rekenblad!BC1016,Rekenblad!AV1016,0)</f>
        <v>0</v>
      </c>
      <c r="BE1016" s="37">
        <f>IF(Voorblad!$E$10=Rekenblad!BC1016,Rekenblad!AW1016,0)</f>
        <v>0</v>
      </c>
      <c r="BF1016" s="37">
        <f>IF(Voorblad!$E$10=Rekenblad!BC1016,Rekenblad!AX1016,0)</f>
        <v>0</v>
      </c>
      <c r="BG1016" s="62">
        <f>IF(Voorblad!$E$10=Rekenblad!BC1016,Rekenblad!AY1016,0)</f>
        <v>0</v>
      </c>
      <c r="BH1016" s="37">
        <f>IF(Voorblad!$E$10=Rekenblad!BC1016,Rekenblad!AZ1016,0)</f>
        <v>0</v>
      </c>
      <c r="BI1016" s="37">
        <f>IF(Voorblad!$E$10=Rekenblad!BC1016,Rekenblad!BA1016,0)</f>
        <v>0</v>
      </c>
      <c r="BK1016">
        <v>16</v>
      </c>
      <c r="BL1016" s="37">
        <f>IF(Voorblad!$E$14=Rekenblad!$BL$1008,Rekenblad!BD1016,0)</f>
        <v>0</v>
      </c>
      <c r="BM1016" s="37">
        <f>IF(Voorblad!$E$14=Rekenblad!$BL$1008,Rekenblad!BE1016,0)</f>
        <v>0</v>
      </c>
      <c r="BN1016" s="37">
        <f>IF(Voorblad!$E$14=Rekenblad!$BL$1008,Rekenblad!BF1016,0)</f>
        <v>0</v>
      </c>
      <c r="BO1016" s="37">
        <f>IF(Voorblad!$E$14=Rekenblad!$BL$1008,Rekenblad!BG1016,0)</f>
        <v>0</v>
      </c>
      <c r="BP1016" s="37">
        <f>IF(Voorblad!$E$14=Rekenblad!$BL$1008,Rekenblad!BH1016,0)</f>
        <v>0</v>
      </c>
      <c r="BQ1016" s="37">
        <f>IF(Voorblad!$E$14=Rekenblad!$BL$1008,Rekenblad!BI1016,0)</f>
        <v>0</v>
      </c>
    </row>
    <row r="1017" spans="1:69" x14ac:dyDescent="0.25">
      <c r="B1017">
        <f>'Data TREND'!$X$154</f>
        <v>17</v>
      </c>
      <c r="C1017" s="37">
        <f>'Data TREND'!Z154</f>
        <v>107.65142674784728</v>
      </c>
      <c r="D1017" s="37">
        <f>'Data TREND'!AA154</f>
        <v>137.1157702732676</v>
      </c>
      <c r="E1017" s="37">
        <f>'Data TREND'!AB154</f>
        <v>94.138273746170356</v>
      </c>
      <c r="F1017" s="37">
        <f>'Data TREND'!AC154</f>
        <v>334.2431119216879</v>
      </c>
      <c r="G1017" s="37">
        <f>'Data TREND'!AD154</f>
        <v>50.784705960486015</v>
      </c>
      <c r="H1017" s="37">
        <f>'Data TREND'!AE154</f>
        <v>20.676225208446596</v>
      </c>
      <c r="J1017" s="37">
        <f t="shared" si="775"/>
        <v>107.65142674784728</v>
      </c>
      <c r="K1017" s="37">
        <f t="shared" si="776"/>
        <v>137.1157702732676</v>
      </c>
      <c r="L1017" s="37">
        <f t="shared" si="777"/>
        <v>94.138273746170356</v>
      </c>
      <c r="M1017" s="37">
        <f t="shared" si="778"/>
        <v>334.2431119216879</v>
      </c>
      <c r="N1017" s="37">
        <f t="shared" si="779"/>
        <v>50.784705960486015</v>
      </c>
      <c r="O1017" s="37">
        <f t="shared" si="780"/>
        <v>20.676225208446596</v>
      </c>
      <c r="Q1017">
        <f>'Data TREND'!$X$154</f>
        <v>17</v>
      </c>
      <c r="R1017" s="37">
        <f>'Data TREND'!AG154</f>
        <v>138.94847422150059</v>
      </c>
      <c r="S1017" s="37">
        <f>'Data TREND'!AH154</f>
        <v>133.95414508567714</v>
      </c>
      <c r="T1017" s="37">
        <f>'Data TREND'!AI154</f>
        <v>98.181466142572347</v>
      </c>
      <c r="U1017" s="37">
        <f>'Data TREND'!AJ154</f>
        <v>371.22297966308537</v>
      </c>
      <c r="V1017" s="37">
        <f>'Data TREND'!AK154</f>
        <v>58.122293545525224</v>
      </c>
      <c r="W1017" s="37">
        <f>'Data TREND'!AL154</f>
        <v>23.583978048317388</v>
      </c>
      <c r="Y1017" s="37">
        <f t="shared" si="781"/>
        <v>0</v>
      </c>
      <c r="Z1017" s="37">
        <f t="shared" si="782"/>
        <v>0</v>
      </c>
      <c r="AA1017" s="37">
        <f t="shared" si="783"/>
        <v>0</v>
      </c>
      <c r="AB1017" s="37">
        <f t="shared" si="784"/>
        <v>0</v>
      </c>
      <c r="AC1017" s="37">
        <f t="shared" si="785"/>
        <v>0</v>
      </c>
      <c r="AD1017" s="37">
        <f t="shared" si="786"/>
        <v>0</v>
      </c>
      <c r="AF1017">
        <f>'Data TREND'!$X$154</f>
        <v>17</v>
      </c>
      <c r="AG1017" s="37">
        <f>'Data TREND'!AN154</f>
        <v>167.82192718376655</v>
      </c>
      <c r="AH1017" s="37">
        <f>'Data TREND'!AO154</f>
        <v>138.58215351303681</v>
      </c>
      <c r="AI1017" s="37">
        <f>'Data TREND'!AP154</f>
        <v>98.342786860500681</v>
      </c>
      <c r="AJ1017" s="37">
        <f>'Data TREND'!AQ154</f>
        <v>402.10060108741789</v>
      </c>
      <c r="AK1017" s="37">
        <f>'Data TREND'!AR154</f>
        <v>62.647706769832382</v>
      </c>
      <c r="AL1017" s="37">
        <f>'Data TREND'!AS154</f>
        <v>25.777815729015661</v>
      </c>
      <c r="AN1017" s="37">
        <f t="shared" si="787"/>
        <v>0</v>
      </c>
      <c r="AO1017" s="37">
        <f t="shared" si="788"/>
        <v>0</v>
      </c>
      <c r="AP1017" s="37">
        <f t="shared" si="789"/>
        <v>0</v>
      </c>
      <c r="AQ1017" s="37">
        <f t="shared" si="790"/>
        <v>0</v>
      </c>
      <c r="AR1017" s="37">
        <f t="shared" si="791"/>
        <v>0</v>
      </c>
      <c r="AS1017" s="37">
        <f t="shared" si="792"/>
        <v>0</v>
      </c>
      <c r="AU1017">
        <v>17</v>
      </c>
      <c r="AV1017" s="37">
        <f t="shared" si="793"/>
        <v>107.65142674784728</v>
      </c>
      <c r="AW1017" s="37">
        <f t="shared" si="794"/>
        <v>137.1157702732676</v>
      </c>
      <c r="AX1017" s="37">
        <f t="shared" si="795"/>
        <v>94.138273746170356</v>
      </c>
      <c r="AY1017" s="37">
        <f t="shared" si="796"/>
        <v>334.2431119216879</v>
      </c>
      <c r="AZ1017" s="37">
        <f t="shared" si="797"/>
        <v>50.784705960486015</v>
      </c>
      <c r="BA1017" s="37">
        <f t="shared" si="798"/>
        <v>20.676225208446596</v>
      </c>
      <c r="BC1017">
        <v>17</v>
      </c>
      <c r="BD1017" s="37">
        <f>IF(Voorblad!$E$10=Rekenblad!BC1017,Rekenblad!AV1017,0)</f>
        <v>0</v>
      </c>
      <c r="BE1017" s="37">
        <f>IF(Voorblad!$E$10=Rekenblad!BC1017,Rekenblad!AW1017,0)</f>
        <v>0</v>
      </c>
      <c r="BF1017" s="37">
        <f>IF(Voorblad!$E$10=Rekenblad!BC1017,Rekenblad!AX1017,0)</f>
        <v>0</v>
      </c>
      <c r="BG1017" s="62">
        <f>IF(Voorblad!$E$10=Rekenblad!BC1017,Rekenblad!AY1017,0)</f>
        <v>0</v>
      </c>
      <c r="BH1017" s="37">
        <f>IF(Voorblad!$E$10=Rekenblad!BC1017,Rekenblad!AZ1017,0)</f>
        <v>0</v>
      </c>
      <c r="BI1017" s="37">
        <f>IF(Voorblad!$E$10=Rekenblad!BC1017,Rekenblad!BA1017,0)</f>
        <v>0</v>
      </c>
      <c r="BK1017">
        <v>17</v>
      </c>
      <c r="BL1017" s="37">
        <f>IF(Voorblad!$E$14=Rekenblad!$BL$1008,Rekenblad!BD1017,0)</f>
        <v>0</v>
      </c>
      <c r="BM1017" s="37">
        <f>IF(Voorblad!$E$14=Rekenblad!$BL$1008,Rekenblad!BE1017,0)</f>
        <v>0</v>
      </c>
      <c r="BN1017" s="37">
        <f>IF(Voorblad!$E$14=Rekenblad!$BL$1008,Rekenblad!BF1017,0)</f>
        <v>0</v>
      </c>
      <c r="BO1017" s="37">
        <f>IF(Voorblad!$E$14=Rekenblad!$BL$1008,Rekenblad!BG1017,0)</f>
        <v>0</v>
      </c>
      <c r="BP1017" s="37">
        <f>IF(Voorblad!$E$14=Rekenblad!$BL$1008,Rekenblad!BH1017,0)</f>
        <v>0</v>
      </c>
      <c r="BQ1017" s="37">
        <f>IF(Voorblad!$E$14=Rekenblad!$BL$1008,Rekenblad!BI1017,0)</f>
        <v>0</v>
      </c>
    </row>
    <row r="1018" spans="1:69" x14ac:dyDescent="0.25">
      <c r="B1018">
        <f>'Data TREND'!$X$155</f>
        <v>18</v>
      </c>
      <c r="C1018" s="37">
        <f>'Data TREND'!Z155</f>
        <v>111.2245265986608</v>
      </c>
      <c r="D1018" s="37">
        <f>'Data TREND'!AA155</f>
        <v>143.38897524097638</v>
      </c>
      <c r="E1018" s="37">
        <f>'Data TREND'!AB155</f>
        <v>99.390279876413913</v>
      </c>
      <c r="F1018" s="37">
        <f>'Data TREND'!AC155</f>
        <v>349.40336259849607</v>
      </c>
      <c r="G1018" s="37">
        <f>'Data TREND'!AD155</f>
        <v>50.629758844434058</v>
      </c>
      <c r="H1018" s="37">
        <f>'Data TREND'!AE155</f>
        <v>20.613929447658428</v>
      </c>
      <c r="J1018" s="37">
        <f t="shared" si="775"/>
        <v>111.2245265986608</v>
      </c>
      <c r="K1018" s="37">
        <f t="shared" si="776"/>
        <v>143.38897524097638</v>
      </c>
      <c r="L1018" s="37">
        <f t="shared" si="777"/>
        <v>99.390279876413913</v>
      </c>
      <c r="M1018" s="37">
        <f t="shared" si="778"/>
        <v>349.40336259849607</v>
      </c>
      <c r="N1018" s="37">
        <f t="shared" si="779"/>
        <v>50.629758844434058</v>
      </c>
      <c r="O1018" s="37">
        <f t="shared" si="780"/>
        <v>20.613929447658428</v>
      </c>
      <c r="Q1018">
        <f>'Data TREND'!$X$155</f>
        <v>18</v>
      </c>
      <c r="R1018" s="37">
        <f>'Data TREND'!AG155</f>
        <v>142.84219898474157</v>
      </c>
      <c r="S1018" s="37">
        <f>'Data TREND'!AH155</f>
        <v>140.25973467257188</v>
      </c>
      <c r="T1018" s="37">
        <f>'Data TREND'!AI155</f>
        <v>103.37365224875268</v>
      </c>
      <c r="U1018" s="37">
        <f>'Data TREND'!AJ155</f>
        <v>386.61243558003741</v>
      </c>
      <c r="V1018" s="37">
        <f>'Data TREND'!AK155</f>
        <v>57.883171545109725</v>
      </c>
      <c r="W1018" s="37">
        <f>'Data TREND'!AL155</f>
        <v>23.486387307026945</v>
      </c>
      <c r="Y1018" s="37">
        <f t="shared" si="781"/>
        <v>0</v>
      </c>
      <c r="Z1018" s="37">
        <f t="shared" si="782"/>
        <v>0</v>
      </c>
      <c r="AA1018" s="37">
        <f t="shared" si="783"/>
        <v>0</v>
      </c>
      <c r="AB1018" s="37">
        <f t="shared" si="784"/>
        <v>0</v>
      </c>
      <c r="AC1018" s="37">
        <f t="shared" si="785"/>
        <v>0</v>
      </c>
      <c r="AD1018" s="37">
        <f t="shared" si="786"/>
        <v>0</v>
      </c>
      <c r="AF1018">
        <f>'Data TREND'!$X$155</f>
        <v>18</v>
      </c>
      <c r="AG1018" s="37">
        <f>'Data TREND'!AN155</f>
        <v>172.36163959674843</v>
      </c>
      <c r="AH1018" s="37">
        <f>'Data TREND'!AO155</f>
        <v>144.82472612608453</v>
      </c>
      <c r="AI1018" s="37">
        <f>'Data TREND'!AP155</f>
        <v>103.52823834307966</v>
      </c>
      <c r="AJ1018" s="37">
        <f>'Data TREND'!AQ155</f>
        <v>417.93442710904577</v>
      </c>
      <c r="AK1018" s="37">
        <f>'Data TREND'!AR155</f>
        <v>62.365834692138669</v>
      </c>
      <c r="AL1018" s="37">
        <f>'Data TREND'!AS155</f>
        <v>25.660001604844524</v>
      </c>
      <c r="AN1018" s="37">
        <f t="shared" si="787"/>
        <v>0</v>
      </c>
      <c r="AO1018" s="37">
        <f t="shared" si="788"/>
        <v>0</v>
      </c>
      <c r="AP1018" s="37">
        <f t="shared" si="789"/>
        <v>0</v>
      </c>
      <c r="AQ1018" s="37">
        <f t="shared" si="790"/>
        <v>0</v>
      </c>
      <c r="AR1018" s="37">
        <f t="shared" si="791"/>
        <v>0</v>
      </c>
      <c r="AS1018" s="37">
        <f t="shared" si="792"/>
        <v>0</v>
      </c>
      <c r="AU1018">
        <v>18</v>
      </c>
      <c r="AV1018" s="37">
        <f t="shared" si="793"/>
        <v>111.2245265986608</v>
      </c>
      <c r="AW1018" s="37">
        <f t="shared" si="794"/>
        <v>143.38897524097638</v>
      </c>
      <c r="AX1018" s="37">
        <f t="shared" si="795"/>
        <v>99.390279876413913</v>
      </c>
      <c r="AY1018" s="37">
        <f t="shared" si="796"/>
        <v>349.40336259849607</v>
      </c>
      <c r="AZ1018" s="37">
        <f t="shared" si="797"/>
        <v>50.629758844434058</v>
      </c>
      <c r="BA1018" s="37">
        <f t="shared" si="798"/>
        <v>20.613929447658428</v>
      </c>
      <c r="BC1018">
        <v>18</v>
      </c>
      <c r="BD1018" s="37">
        <f>IF(Voorblad!$E$10=Rekenblad!BC1018,Rekenblad!AV1018,0)</f>
        <v>0</v>
      </c>
      <c r="BE1018" s="37">
        <f>IF(Voorblad!$E$10=Rekenblad!BC1018,Rekenblad!AW1018,0)</f>
        <v>0</v>
      </c>
      <c r="BF1018" s="37">
        <f>IF(Voorblad!$E$10=Rekenblad!BC1018,Rekenblad!AX1018,0)</f>
        <v>0</v>
      </c>
      <c r="BG1018" s="62">
        <f>IF(Voorblad!$E$10=Rekenblad!BC1018,Rekenblad!AY1018,0)</f>
        <v>0</v>
      </c>
      <c r="BH1018" s="37">
        <f>IF(Voorblad!$E$10=Rekenblad!BC1018,Rekenblad!AZ1018,0)</f>
        <v>0</v>
      </c>
      <c r="BI1018" s="37">
        <f>IF(Voorblad!$E$10=Rekenblad!BC1018,Rekenblad!BA1018,0)</f>
        <v>0</v>
      </c>
      <c r="BK1018">
        <v>18</v>
      </c>
      <c r="BL1018" s="37">
        <f>IF(Voorblad!$E$14=Rekenblad!$BL$1008,Rekenblad!BD1018,0)</f>
        <v>0</v>
      </c>
      <c r="BM1018" s="37">
        <f>IF(Voorblad!$E$14=Rekenblad!$BL$1008,Rekenblad!BE1018,0)</f>
        <v>0</v>
      </c>
      <c r="BN1018" s="37">
        <f>IF(Voorblad!$E$14=Rekenblad!$BL$1008,Rekenblad!BF1018,0)</f>
        <v>0</v>
      </c>
      <c r="BO1018" s="37">
        <f>IF(Voorblad!$E$14=Rekenblad!$BL$1008,Rekenblad!BG1018,0)</f>
        <v>0</v>
      </c>
      <c r="BP1018" s="37">
        <f>IF(Voorblad!$E$14=Rekenblad!$BL$1008,Rekenblad!BH1018,0)</f>
        <v>0</v>
      </c>
      <c r="BQ1018" s="37">
        <f>IF(Voorblad!$E$14=Rekenblad!$BL$1008,Rekenblad!BI1018,0)</f>
        <v>0</v>
      </c>
    </row>
    <row r="1019" spans="1:69" x14ac:dyDescent="0.25">
      <c r="B1019">
        <f>'Data TREND'!$X$156</f>
        <v>19</v>
      </c>
      <c r="C1019" s="37">
        <f>'Data TREND'!Z156</f>
        <v>114.79762644947432</v>
      </c>
      <c r="D1019" s="37">
        <f>'Data TREND'!AA156</f>
        <v>149.66218020868513</v>
      </c>
      <c r="E1019" s="37">
        <f>'Data TREND'!AB156</f>
        <v>104.64228600665747</v>
      </c>
      <c r="F1019" s="37">
        <f>'Data TREND'!AC156</f>
        <v>364.56361327530419</v>
      </c>
      <c r="G1019" s="37">
        <f>'Data TREND'!AD156</f>
        <v>50.4748117283821</v>
      </c>
      <c r="H1019" s="37">
        <f>'Data TREND'!AE156</f>
        <v>20.551633686870264</v>
      </c>
      <c r="J1019" s="37">
        <f t="shared" si="775"/>
        <v>114.79762644947432</v>
      </c>
      <c r="K1019" s="37">
        <f t="shared" si="776"/>
        <v>149.66218020868513</v>
      </c>
      <c r="L1019" s="37">
        <f t="shared" si="777"/>
        <v>104.64228600665747</v>
      </c>
      <c r="M1019" s="37">
        <f t="shared" si="778"/>
        <v>364.56361327530419</v>
      </c>
      <c r="N1019" s="37">
        <f t="shared" si="779"/>
        <v>50.4748117283821</v>
      </c>
      <c r="O1019" s="37">
        <f t="shared" si="780"/>
        <v>20.551633686870264</v>
      </c>
      <c r="Q1019">
        <f>'Data TREND'!$X$156</f>
        <v>19</v>
      </c>
      <c r="R1019" s="37">
        <f>'Data TREND'!AG156</f>
        <v>146.73592374798255</v>
      </c>
      <c r="S1019" s="37">
        <f>'Data TREND'!AH156</f>
        <v>146.56532425946665</v>
      </c>
      <c r="T1019" s="37">
        <f>'Data TREND'!AI156</f>
        <v>108.56583835493299</v>
      </c>
      <c r="U1019" s="37">
        <f>'Data TREND'!AJ156</f>
        <v>402.00189149698951</v>
      </c>
      <c r="V1019" s="37">
        <f>'Data TREND'!AK156</f>
        <v>57.644049544694219</v>
      </c>
      <c r="W1019" s="37">
        <f>'Data TREND'!AL156</f>
        <v>23.388796565736502</v>
      </c>
      <c r="Y1019" s="37">
        <f t="shared" si="781"/>
        <v>0</v>
      </c>
      <c r="Z1019" s="37">
        <f t="shared" si="782"/>
        <v>0</v>
      </c>
      <c r="AA1019" s="37">
        <f t="shared" si="783"/>
        <v>0</v>
      </c>
      <c r="AB1019" s="37">
        <f t="shared" si="784"/>
        <v>0</v>
      </c>
      <c r="AC1019" s="37">
        <f t="shared" si="785"/>
        <v>0</v>
      </c>
      <c r="AD1019" s="37">
        <f t="shared" si="786"/>
        <v>0</v>
      </c>
      <c r="AF1019">
        <f>'Data TREND'!$X$156</f>
        <v>19</v>
      </c>
      <c r="AG1019" s="37">
        <f>'Data TREND'!AN156</f>
        <v>176.90135200973032</v>
      </c>
      <c r="AH1019" s="37">
        <f>'Data TREND'!AO156</f>
        <v>151.06729873913221</v>
      </c>
      <c r="AI1019" s="37">
        <f>'Data TREND'!AP156</f>
        <v>108.71368982565863</v>
      </c>
      <c r="AJ1019" s="37">
        <f>'Data TREND'!AQ156</f>
        <v>433.76825313067366</v>
      </c>
      <c r="AK1019" s="37">
        <f>'Data TREND'!AR156</f>
        <v>62.083962614444964</v>
      </c>
      <c r="AL1019" s="37">
        <f>'Data TREND'!AS156</f>
        <v>25.542187480673388</v>
      </c>
      <c r="AN1019" s="37">
        <f t="shared" si="787"/>
        <v>0</v>
      </c>
      <c r="AO1019" s="37">
        <f t="shared" si="788"/>
        <v>0</v>
      </c>
      <c r="AP1019" s="37">
        <f t="shared" si="789"/>
        <v>0</v>
      </c>
      <c r="AQ1019" s="37">
        <f t="shared" si="790"/>
        <v>0</v>
      </c>
      <c r="AR1019" s="37">
        <f t="shared" si="791"/>
        <v>0</v>
      </c>
      <c r="AS1019" s="37">
        <f t="shared" si="792"/>
        <v>0</v>
      </c>
      <c r="AU1019">
        <v>19</v>
      </c>
      <c r="AV1019" s="37">
        <f t="shared" si="793"/>
        <v>114.79762644947432</v>
      </c>
      <c r="AW1019" s="37">
        <f t="shared" si="794"/>
        <v>149.66218020868513</v>
      </c>
      <c r="AX1019" s="37">
        <f t="shared" si="795"/>
        <v>104.64228600665747</v>
      </c>
      <c r="AY1019" s="37">
        <f t="shared" si="796"/>
        <v>364.56361327530419</v>
      </c>
      <c r="AZ1019" s="37">
        <f t="shared" si="797"/>
        <v>50.4748117283821</v>
      </c>
      <c r="BA1019" s="37">
        <f t="shared" si="798"/>
        <v>20.551633686870264</v>
      </c>
      <c r="BC1019">
        <v>19</v>
      </c>
      <c r="BD1019" s="37">
        <f>IF(Voorblad!$E$10=Rekenblad!BC1019,Rekenblad!AV1019,0)</f>
        <v>0</v>
      </c>
      <c r="BE1019" s="37">
        <f>IF(Voorblad!$E$10=Rekenblad!BC1019,Rekenblad!AW1019,0)</f>
        <v>0</v>
      </c>
      <c r="BF1019" s="37">
        <f>IF(Voorblad!$E$10=Rekenblad!BC1019,Rekenblad!AX1019,0)</f>
        <v>0</v>
      </c>
      <c r="BG1019" s="62">
        <f>IF(Voorblad!$E$10=Rekenblad!BC1019,Rekenblad!AY1019,0)</f>
        <v>0</v>
      </c>
      <c r="BH1019" s="37">
        <f>IF(Voorblad!$E$10=Rekenblad!BC1019,Rekenblad!AZ1019,0)</f>
        <v>0</v>
      </c>
      <c r="BI1019" s="37">
        <f>IF(Voorblad!$E$10=Rekenblad!BC1019,Rekenblad!BA1019,0)</f>
        <v>0</v>
      </c>
      <c r="BK1019">
        <v>19</v>
      </c>
      <c r="BL1019" s="37">
        <f>IF(Voorblad!$E$14=Rekenblad!$BL$1008,Rekenblad!BD1019,0)</f>
        <v>0</v>
      </c>
      <c r="BM1019" s="37">
        <f>IF(Voorblad!$E$14=Rekenblad!$BL$1008,Rekenblad!BE1019,0)</f>
        <v>0</v>
      </c>
      <c r="BN1019" s="37">
        <f>IF(Voorblad!$E$14=Rekenblad!$BL$1008,Rekenblad!BF1019,0)</f>
        <v>0</v>
      </c>
      <c r="BO1019" s="37">
        <f>IF(Voorblad!$E$14=Rekenblad!$BL$1008,Rekenblad!BG1019,0)</f>
        <v>0</v>
      </c>
      <c r="BP1019" s="37">
        <f>IF(Voorblad!$E$14=Rekenblad!$BL$1008,Rekenblad!BH1019,0)</f>
        <v>0</v>
      </c>
      <c r="BQ1019" s="37">
        <f>IF(Voorblad!$E$14=Rekenblad!$BL$1008,Rekenblad!BI1019,0)</f>
        <v>0</v>
      </c>
    </row>
    <row r="1020" spans="1:69" x14ac:dyDescent="0.25">
      <c r="B1020">
        <f>'Data TREND'!$X$157</f>
        <v>20</v>
      </c>
      <c r="C1020" s="37">
        <f>'Data TREND'!Z157</f>
        <v>118.37072630028783</v>
      </c>
      <c r="D1020" s="37">
        <f>'Data TREND'!AA157</f>
        <v>155.93538517639388</v>
      </c>
      <c r="E1020" s="37">
        <f>'Data TREND'!AB157</f>
        <v>109.89429213690103</v>
      </c>
      <c r="F1020" s="37">
        <f>'Data TREND'!AC157</f>
        <v>379.72386395211231</v>
      </c>
      <c r="G1020" s="37">
        <f>'Data TREND'!AD157</f>
        <v>50.31986461233015</v>
      </c>
      <c r="H1020" s="37">
        <f>'Data TREND'!AE157</f>
        <v>20.489337926082097</v>
      </c>
      <c r="J1020" s="37">
        <f t="shared" si="775"/>
        <v>118.37072630028783</v>
      </c>
      <c r="K1020" s="37">
        <f t="shared" si="776"/>
        <v>155.93538517639388</v>
      </c>
      <c r="L1020" s="37">
        <f t="shared" si="777"/>
        <v>109.89429213690103</v>
      </c>
      <c r="M1020" s="37">
        <f t="shared" si="778"/>
        <v>379.72386395211231</v>
      </c>
      <c r="N1020" s="37">
        <f t="shared" si="779"/>
        <v>50.31986461233015</v>
      </c>
      <c r="O1020" s="37">
        <f t="shared" si="780"/>
        <v>20.489337926082097</v>
      </c>
      <c r="Q1020">
        <f>'Data TREND'!$X$157</f>
        <v>20</v>
      </c>
      <c r="R1020" s="37">
        <f>'Data TREND'!AG157</f>
        <v>150.62964851122354</v>
      </c>
      <c r="S1020" s="37">
        <f>'Data TREND'!AH157</f>
        <v>152.87091384636142</v>
      </c>
      <c r="T1020" s="37">
        <f>'Data TREND'!AI157</f>
        <v>113.75802446111331</v>
      </c>
      <c r="U1020" s="37">
        <f>'Data TREND'!AJ157</f>
        <v>417.39134741394162</v>
      </c>
      <c r="V1020" s="37">
        <f>'Data TREND'!AK157</f>
        <v>57.404927544278721</v>
      </c>
      <c r="W1020" s="37">
        <f>'Data TREND'!AL157</f>
        <v>23.29120582444606</v>
      </c>
      <c r="Y1020" s="37">
        <f t="shared" si="781"/>
        <v>0</v>
      </c>
      <c r="Z1020" s="37">
        <f t="shared" si="782"/>
        <v>0</v>
      </c>
      <c r="AA1020" s="37">
        <f t="shared" si="783"/>
        <v>0</v>
      </c>
      <c r="AB1020" s="37">
        <f t="shared" si="784"/>
        <v>0</v>
      </c>
      <c r="AC1020" s="37">
        <f t="shared" si="785"/>
        <v>0</v>
      </c>
      <c r="AD1020" s="37">
        <f t="shared" si="786"/>
        <v>0</v>
      </c>
      <c r="AF1020">
        <f>'Data TREND'!$X$157</f>
        <v>20</v>
      </c>
      <c r="AG1020" s="37">
        <f>'Data TREND'!AN157</f>
        <v>181.4410644227122</v>
      </c>
      <c r="AH1020" s="37">
        <f>'Data TREND'!AO157</f>
        <v>157.3098713521799</v>
      </c>
      <c r="AI1020" s="37">
        <f>'Data TREND'!AP157</f>
        <v>113.89914130823762</v>
      </c>
      <c r="AJ1020" s="37">
        <f>'Data TREND'!AQ157</f>
        <v>449.60207915230154</v>
      </c>
      <c r="AK1020" s="37">
        <f>'Data TREND'!AR157</f>
        <v>61.802090536751251</v>
      </c>
      <c r="AL1020" s="37">
        <f>'Data TREND'!AS157</f>
        <v>25.424373356502251</v>
      </c>
      <c r="AN1020" s="37">
        <f t="shared" si="787"/>
        <v>0</v>
      </c>
      <c r="AO1020" s="37">
        <f t="shared" si="788"/>
        <v>0</v>
      </c>
      <c r="AP1020" s="37">
        <f t="shared" si="789"/>
        <v>0</v>
      </c>
      <c r="AQ1020" s="37">
        <f t="shared" si="790"/>
        <v>0</v>
      </c>
      <c r="AR1020" s="37">
        <f t="shared" si="791"/>
        <v>0</v>
      </c>
      <c r="AS1020" s="37">
        <f t="shared" si="792"/>
        <v>0</v>
      </c>
      <c r="AU1020">
        <v>20</v>
      </c>
      <c r="AV1020" s="37">
        <f t="shared" si="793"/>
        <v>118.37072630028783</v>
      </c>
      <c r="AW1020" s="37">
        <f t="shared" si="794"/>
        <v>155.93538517639388</v>
      </c>
      <c r="AX1020" s="37">
        <f t="shared" si="795"/>
        <v>109.89429213690103</v>
      </c>
      <c r="AY1020" s="37">
        <f t="shared" si="796"/>
        <v>379.72386395211231</v>
      </c>
      <c r="AZ1020" s="37">
        <f t="shared" si="797"/>
        <v>50.31986461233015</v>
      </c>
      <c r="BA1020" s="37">
        <f t="shared" si="798"/>
        <v>20.489337926082097</v>
      </c>
      <c r="BC1020">
        <v>20</v>
      </c>
      <c r="BD1020" s="37">
        <f>IF(Voorblad!$E$10=Rekenblad!BC1020,Rekenblad!AV1020,0)</f>
        <v>0</v>
      </c>
      <c r="BE1020" s="37">
        <f>IF(Voorblad!$E$10=Rekenblad!BC1020,Rekenblad!AW1020,0)</f>
        <v>0</v>
      </c>
      <c r="BF1020" s="37">
        <f>IF(Voorblad!$E$10=Rekenblad!BC1020,Rekenblad!AX1020,0)</f>
        <v>0</v>
      </c>
      <c r="BG1020" s="62">
        <f>IF(Voorblad!$E$10=Rekenblad!BC1020,Rekenblad!AY1020,0)</f>
        <v>0</v>
      </c>
      <c r="BH1020" s="37">
        <f>IF(Voorblad!$E$10=Rekenblad!BC1020,Rekenblad!AZ1020,0)</f>
        <v>0</v>
      </c>
      <c r="BI1020" s="37">
        <f>IF(Voorblad!$E$10=Rekenblad!BC1020,Rekenblad!BA1020,0)</f>
        <v>0</v>
      </c>
      <c r="BK1020">
        <v>20</v>
      </c>
      <c r="BL1020" s="37">
        <f>IF(Voorblad!$E$14=Rekenblad!$BL$1008,Rekenblad!BD1020,0)</f>
        <v>0</v>
      </c>
      <c r="BM1020" s="37">
        <f>IF(Voorblad!$E$14=Rekenblad!$BL$1008,Rekenblad!BE1020,0)</f>
        <v>0</v>
      </c>
      <c r="BN1020" s="37">
        <f>IF(Voorblad!$E$14=Rekenblad!$BL$1008,Rekenblad!BF1020,0)</f>
        <v>0</v>
      </c>
      <c r="BO1020" s="37">
        <f>IF(Voorblad!$E$14=Rekenblad!$BL$1008,Rekenblad!BG1020,0)</f>
        <v>0</v>
      </c>
      <c r="BP1020" s="37">
        <f>IF(Voorblad!$E$14=Rekenblad!$BL$1008,Rekenblad!BH1020,0)</f>
        <v>0</v>
      </c>
      <c r="BQ1020" s="37">
        <f>IF(Voorblad!$E$14=Rekenblad!$BL$1008,Rekenblad!BI1020,0)</f>
        <v>0</v>
      </c>
    </row>
    <row r="1021" spans="1:69" x14ac:dyDescent="0.25">
      <c r="B1021">
        <f>'Data TREND'!$X$158</f>
        <v>21</v>
      </c>
      <c r="C1021" s="37">
        <f>'Data TREND'!Z158</f>
        <v>121.94382615110135</v>
      </c>
      <c r="D1021" s="37">
        <f>'Data TREND'!AA158</f>
        <v>162.20859014410266</v>
      </c>
      <c r="E1021" s="37">
        <f>'Data TREND'!AB158</f>
        <v>115.14629826714459</v>
      </c>
      <c r="F1021" s="37">
        <f>'Data TREND'!AC158</f>
        <v>394.88411462892049</v>
      </c>
      <c r="G1021" s="37">
        <f>'Data TREND'!AD158</f>
        <v>50.164917496278193</v>
      </c>
      <c r="H1021" s="37">
        <f>'Data TREND'!AE158</f>
        <v>20.427042165293933</v>
      </c>
      <c r="J1021" s="37">
        <f t="shared" si="775"/>
        <v>121.94382615110135</v>
      </c>
      <c r="K1021" s="37">
        <f t="shared" si="776"/>
        <v>162.20859014410266</v>
      </c>
      <c r="L1021" s="37">
        <f t="shared" si="777"/>
        <v>115.14629826714459</v>
      </c>
      <c r="M1021" s="37">
        <f t="shared" si="778"/>
        <v>394.88411462892049</v>
      </c>
      <c r="N1021" s="37">
        <f t="shared" si="779"/>
        <v>50.164917496278193</v>
      </c>
      <c r="O1021" s="37">
        <f t="shared" si="780"/>
        <v>20.427042165293933</v>
      </c>
      <c r="Q1021">
        <f>'Data TREND'!$X$158</f>
        <v>21</v>
      </c>
      <c r="R1021" s="37">
        <f>'Data TREND'!AG158</f>
        <v>154.52337327446452</v>
      </c>
      <c r="S1021" s="37">
        <f>'Data TREND'!AH158</f>
        <v>159.17650343325619</v>
      </c>
      <c r="T1021" s="37">
        <f>'Data TREND'!AI158</f>
        <v>118.95021056729364</v>
      </c>
      <c r="U1021" s="37">
        <f>'Data TREND'!AJ158</f>
        <v>432.78080333089366</v>
      </c>
      <c r="V1021" s="37">
        <f>'Data TREND'!AK158</f>
        <v>57.165805543863215</v>
      </c>
      <c r="W1021" s="37">
        <f>'Data TREND'!AL158</f>
        <v>23.193615083155617</v>
      </c>
      <c r="Y1021" s="37">
        <f t="shared" si="781"/>
        <v>0</v>
      </c>
      <c r="Z1021" s="37">
        <f t="shared" si="782"/>
        <v>0</v>
      </c>
      <c r="AA1021" s="37">
        <f t="shared" si="783"/>
        <v>0</v>
      </c>
      <c r="AB1021" s="37">
        <f t="shared" si="784"/>
        <v>0</v>
      </c>
      <c r="AC1021" s="37">
        <f t="shared" si="785"/>
        <v>0</v>
      </c>
      <c r="AD1021" s="37">
        <f t="shared" si="786"/>
        <v>0</v>
      </c>
      <c r="AF1021">
        <f>'Data TREND'!$X$158</f>
        <v>21</v>
      </c>
      <c r="AG1021" s="37">
        <f>'Data TREND'!AN158</f>
        <v>185.98077683569406</v>
      </c>
      <c r="AH1021" s="37">
        <f>'Data TREND'!AO158</f>
        <v>163.55244396522758</v>
      </c>
      <c r="AI1021" s="37">
        <f>'Data TREND'!AP158</f>
        <v>119.0845927908166</v>
      </c>
      <c r="AJ1021" s="37">
        <f>'Data TREND'!AQ158</f>
        <v>465.43590517392943</v>
      </c>
      <c r="AK1021" s="37">
        <f>'Data TREND'!AR158</f>
        <v>61.520218459057538</v>
      </c>
      <c r="AL1021" s="37">
        <f>'Data TREND'!AS158</f>
        <v>25.306559232331114</v>
      </c>
      <c r="AN1021" s="37">
        <f t="shared" si="787"/>
        <v>0</v>
      </c>
      <c r="AO1021" s="37">
        <f t="shared" si="788"/>
        <v>0</v>
      </c>
      <c r="AP1021" s="37">
        <f t="shared" si="789"/>
        <v>0</v>
      </c>
      <c r="AQ1021" s="37">
        <f t="shared" si="790"/>
        <v>0</v>
      </c>
      <c r="AR1021" s="37">
        <f t="shared" si="791"/>
        <v>0</v>
      </c>
      <c r="AS1021" s="37">
        <f t="shared" si="792"/>
        <v>0</v>
      </c>
      <c r="AU1021">
        <v>21</v>
      </c>
      <c r="AV1021" s="37">
        <f t="shared" si="793"/>
        <v>121.94382615110135</v>
      </c>
      <c r="AW1021" s="37">
        <f t="shared" si="794"/>
        <v>162.20859014410266</v>
      </c>
      <c r="AX1021" s="37">
        <f t="shared" si="795"/>
        <v>115.14629826714459</v>
      </c>
      <c r="AY1021" s="37">
        <f t="shared" si="796"/>
        <v>394.88411462892049</v>
      </c>
      <c r="AZ1021" s="37">
        <f t="shared" si="797"/>
        <v>50.164917496278193</v>
      </c>
      <c r="BA1021" s="37">
        <f t="shared" si="798"/>
        <v>20.427042165293933</v>
      </c>
      <c r="BC1021">
        <v>21</v>
      </c>
      <c r="BD1021" s="37">
        <f>IF(Voorblad!$E$10=Rekenblad!BC1021,Rekenblad!AV1021,0)</f>
        <v>0</v>
      </c>
      <c r="BE1021" s="37">
        <f>IF(Voorblad!$E$10=Rekenblad!BC1021,Rekenblad!AW1021,0)</f>
        <v>0</v>
      </c>
      <c r="BF1021" s="37">
        <f>IF(Voorblad!$E$10=Rekenblad!BC1021,Rekenblad!AX1021,0)</f>
        <v>0</v>
      </c>
      <c r="BG1021" s="62">
        <f>IF(Voorblad!$E$10=Rekenblad!BC1021,Rekenblad!AY1021,0)</f>
        <v>0</v>
      </c>
      <c r="BH1021" s="37">
        <f>IF(Voorblad!$E$10=Rekenblad!BC1021,Rekenblad!AZ1021,0)</f>
        <v>0</v>
      </c>
      <c r="BI1021" s="37">
        <f>IF(Voorblad!$E$10=Rekenblad!BC1021,Rekenblad!BA1021,0)</f>
        <v>0</v>
      </c>
      <c r="BK1021">
        <v>21</v>
      </c>
      <c r="BL1021" s="37">
        <f>IF(Voorblad!$E$14=Rekenblad!$BL$1008,Rekenblad!BD1021,0)</f>
        <v>0</v>
      </c>
      <c r="BM1021" s="37">
        <f>IF(Voorblad!$E$14=Rekenblad!$BL$1008,Rekenblad!BE1021,0)</f>
        <v>0</v>
      </c>
      <c r="BN1021" s="37">
        <f>IF(Voorblad!$E$14=Rekenblad!$BL$1008,Rekenblad!BF1021,0)</f>
        <v>0</v>
      </c>
      <c r="BO1021" s="37">
        <f>IF(Voorblad!$E$14=Rekenblad!$BL$1008,Rekenblad!BG1021,0)</f>
        <v>0</v>
      </c>
      <c r="BP1021" s="37">
        <f>IF(Voorblad!$E$14=Rekenblad!$BL$1008,Rekenblad!BH1021,0)</f>
        <v>0</v>
      </c>
      <c r="BQ1021" s="37">
        <f>IF(Voorblad!$E$14=Rekenblad!$BL$1008,Rekenblad!BI1021,0)</f>
        <v>0</v>
      </c>
    </row>
    <row r="1022" spans="1:69" x14ac:dyDescent="0.25">
      <c r="B1022">
        <f>'Data TREND'!$X$159</f>
        <v>22</v>
      </c>
      <c r="C1022" s="37">
        <f>'Data TREND'!Z159</f>
        <v>125.51692600191487</v>
      </c>
      <c r="D1022" s="37">
        <f>'Data TREND'!AA159</f>
        <v>168.48179511181144</v>
      </c>
      <c r="E1022" s="37">
        <f>'Data TREND'!AB159</f>
        <v>120.39830439738815</v>
      </c>
      <c r="F1022" s="37">
        <f>'Data TREND'!AC159</f>
        <v>410.0443653057286</v>
      </c>
      <c r="G1022" s="37">
        <f>'Data TREND'!AD159</f>
        <v>50.009970380226235</v>
      </c>
      <c r="H1022" s="37">
        <f>'Data TREND'!AE159</f>
        <v>20.364746404505766</v>
      </c>
      <c r="J1022" s="37">
        <f t="shared" si="775"/>
        <v>125.51692600191487</v>
      </c>
      <c r="K1022" s="37">
        <f t="shared" si="776"/>
        <v>168.48179511181144</v>
      </c>
      <c r="L1022" s="37">
        <f t="shared" si="777"/>
        <v>120.39830439738815</v>
      </c>
      <c r="M1022" s="37">
        <f t="shared" si="778"/>
        <v>410.0443653057286</v>
      </c>
      <c r="N1022" s="37">
        <f t="shared" si="779"/>
        <v>50.009970380226235</v>
      </c>
      <c r="O1022" s="37">
        <f t="shared" si="780"/>
        <v>20.364746404505766</v>
      </c>
      <c r="Q1022">
        <f>'Data TREND'!$X$159</f>
        <v>22</v>
      </c>
      <c r="R1022" s="37">
        <f>'Data TREND'!AG159</f>
        <v>158.4170980377055</v>
      </c>
      <c r="S1022" s="37">
        <f>'Data TREND'!AH159</f>
        <v>165.48209302015096</v>
      </c>
      <c r="T1022" s="37">
        <f>'Data TREND'!AI159</f>
        <v>124.14239667347395</v>
      </c>
      <c r="U1022" s="37">
        <f>'Data TREND'!AJ159</f>
        <v>448.17025924784576</v>
      </c>
      <c r="V1022" s="37">
        <f>'Data TREND'!AK159</f>
        <v>56.926683543447716</v>
      </c>
      <c r="W1022" s="37">
        <f>'Data TREND'!AL159</f>
        <v>23.096024341865174</v>
      </c>
      <c r="Y1022" s="37">
        <f t="shared" si="781"/>
        <v>0</v>
      </c>
      <c r="Z1022" s="37">
        <f t="shared" si="782"/>
        <v>0</v>
      </c>
      <c r="AA1022" s="37">
        <f t="shared" si="783"/>
        <v>0</v>
      </c>
      <c r="AB1022" s="37">
        <f t="shared" si="784"/>
        <v>0</v>
      </c>
      <c r="AC1022" s="37">
        <f t="shared" si="785"/>
        <v>0</v>
      </c>
      <c r="AD1022" s="37">
        <f t="shared" si="786"/>
        <v>0</v>
      </c>
      <c r="AF1022">
        <f>'Data TREND'!$X$159</f>
        <v>22</v>
      </c>
      <c r="AG1022" s="37">
        <f>'Data TREND'!AN159</f>
        <v>190.52048924867594</v>
      </c>
      <c r="AH1022" s="37">
        <f>'Data TREND'!AO159</f>
        <v>169.79501657827527</v>
      </c>
      <c r="AI1022" s="37">
        <f>'Data TREND'!AP159</f>
        <v>124.27004427339557</v>
      </c>
      <c r="AJ1022" s="37">
        <f>'Data TREND'!AQ159</f>
        <v>481.26973119555731</v>
      </c>
      <c r="AK1022" s="37">
        <f>'Data TREND'!AR159</f>
        <v>61.238346381363833</v>
      </c>
      <c r="AL1022" s="37">
        <f>'Data TREND'!AS159</f>
        <v>25.188745108159978</v>
      </c>
      <c r="AN1022" s="37">
        <f t="shared" si="787"/>
        <v>0</v>
      </c>
      <c r="AO1022" s="37">
        <f t="shared" si="788"/>
        <v>0</v>
      </c>
      <c r="AP1022" s="37">
        <f t="shared" si="789"/>
        <v>0</v>
      </c>
      <c r="AQ1022" s="37">
        <f t="shared" si="790"/>
        <v>0</v>
      </c>
      <c r="AR1022" s="37">
        <f t="shared" si="791"/>
        <v>0</v>
      </c>
      <c r="AS1022" s="37">
        <f t="shared" si="792"/>
        <v>0</v>
      </c>
      <c r="AU1022">
        <v>22</v>
      </c>
      <c r="AV1022" s="37">
        <f t="shared" si="793"/>
        <v>125.51692600191487</v>
      </c>
      <c r="AW1022" s="37">
        <f t="shared" si="794"/>
        <v>168.48179511181144</v>
      </c>
      <c r="AX1022" s="37">
        <f t="shared" si="795"/>
        <v>120.39830439738815</v>
      </c>
      <c r="AY1022" s="37">
        <f t="shared" si="796"/>
        <v>410.0443653057286</v>
      </c>
      <c r="AZ1022" s="37">
        <f t="shared" si="797"/>
        <v>50.009970380226235</v>
      </c>
      <c r="BA1022" s="37">
        <f t="shared" si="798"/>
        <v>20.364746404505766</v>
      </c>
      <c r="BC1022">
        <v>22</v>
      </c>
      <c r="BD1022" s="37">
        <f>IF(Voorblad!$E$10=Rekenblad!BC1022,Rekenblad!AV1022,0)</f>
        <v>0</v>
      </c>
      <c r="BE1022" s="37">
        <f>IF(Voorblad!$E$10=Rekenblad!BC1022,Rekenblad!AW1022,0)</f>
        <v>0</v>
      </c>
      <c r="BF1022" s="37">
        <f>IF(Voorblad!$E$10=Rekenblad!BC1022,Rekenblad!AX1022,0)</f>
        <v>0</v>
      </c>
      <c r="BG1022" s="62">
        <f>IF(Voorblad!$E$10=Rekenblad!BC1022,Rekenblad!AY1022,0)</f>
        <v>0</v>
      </c>
      <c r="BH1022" s="37">
        <f>IF(Voorblad!$E$10=Rekenblad!BC1022,Rekenblad!AZ1022,0)</f>
        <v>0</v>
      </c>
      <c r="BI1022" s="37">
        <f>IF(Voorblad!$E$10=Rekenblad!BC1022,Rekenblad!BA1022,0)</f>
        <v>0</v>
      </c>
      <c r="BK1022">
        <v>22</v>
      </c>
      <c r="BL1022" s="37">
        <f>IF(Voorblad!$E$14=Rekenblad!$BL$1008,Rekenblad!BD1022,0)</f>
        <v>0</v>
      </c>
      <c r="BM1022" s="37">
        <f>IF(Voorblad!$E$14=Rekenblad!$BL$1008,Rekenblad!BE1022,0)</f>
        <v>0</v>
      </c>
      <c r="BN1022" s="37">
        <f>IF(Voorblad!$E$14=Rekenblad!$BL$1008,Rekenblad!BF1022,0)</f>
        <v>0</v>
      </c>
      <c r="BO1022" s="37">
        <f>IF(Voorblad!$E$14=Rekenblad!$BL$1008,Rekenblad!BG1022,0)</f>
        <v>0</v>
      </c>
      <c r="BP1022" s="37">
        <f>IF(Voorblad!$E$14=Rekenblad!$BL$1008,Rekenblad!BH1022,0)</f>
        <v>0</v>
      </c>
      <c r="BQ1022" s="37">
        <f>IF(Voorblad!$E$14=Rekenblad!$BL$1008,Rekenblad!BI1022,0)</f>
        <v>0</v>
      </c>
    </row>
    <row r="1023" spans="1:69" x14ac:dyDescent="0.25">
      <c r="B1023">
        <f>'Data TREND'!$X$160</f>
        <v>23</v>
      </c>
      <c r="C1023" s="37">
        <f>'Data TREND'!Z160</f>
        <v>129.09002585272839</v>
      </c>
      <c r="D1023" s="37">
        <f>'Data TREND'!AA160</f>
        <v>174.75500007952019</v>
      </c>
      <c r="E1023" s="37">
        <f>'Data TREND'!AB160</f>
        <v>125.6503105276317</v>
      </c>
      <c r="F1023" s="37">
        <f>'Data TREND'!AC160</f>
        <v>425.20461598253672</v>
      </c>
      <c r="G1023" s="37">
        <f>'Data TREND'!AD160</f>
        <v>49.855023264174278</v>
      </c>
      <c r="H1023" s="37">
        <f>'Data TREND'!AE160</f>
        <v>20.302450643717599</v>
      </c>
      <c r="J1023" s="37">
        <f t="shared" si="775"/>
        <v>129.09002585272839</v>
      </c>
      <c r="K1023" s="37">
        <f t="shared" si="776"/>
        <v>174.75500007952019</v>
      </c>
      <c r="L1023" s="37">
        <f t="shared" si="777"/>
        <v>125.6503105276317</v>
      </c>
      <c r="M1023" s="37">
        <f t="shared" si="778"/>
        <v>425.20461598253672</v>
      </c>
      <c r="N1023" s="37">
        <f t="shared" si="779"/>
        <v>49.855023264174278</v>
      </c>
      <c r="O1023" s="37">
        <f t="shared" si="780"/>
        <v>20.302450643717599</v>
      </c>
      <c r="Q1023">
        <f>'Data TREND'!$X$160</f>
        <v>23</v>
      </c>
      <c r="R1023" s="37">
        <f>'Data TREND'!AG160</f>
        <v>162.31082280094651</v>
      </c>
      <c r="S1023" s="37">
        <f>'Data TREND'!AH160</f>
        <v>171.78768260704572</v>
      </c>
      <c r="T1023" s="37">
        <f>'Data TREND'!AI160</f>
        <v>129.33458277965428</v>
      </c>
      <c r="U1023" s="37">
        <f>'Data TREND'!AJ160</f>
        <v>463.55971516479786</v>
      </c>
      <c r="V1023" s="37">
        <f>'Data TREND'!AK160</f>
        <v>56.687561543032217</v>
      </c>
      <c r="W1023" s="37">
        <f>'Data TREND'!AL160</f>
        <v>22.998433600574732</v>
      </c>
      <c r="Y1023" s="37">
        <f t="shared" si="781"/>
        <v>0</v>
      </c>
      <c r="Z1023" s="37">
        <f t="shared" si="782"/>
        <v>0</v>
      </c>
      <c r="AA1023" s="37">
        <f t="shared" si="783"/>
        <v>0</v>
      </c>
      <c r="AB1023" s="37">
        <f t="shared" si="784"/>
        <v>0</v>
      </c>
      <c r="AC1023" s="37">
        <f t="shared" si="785"/>
        <v>0</v>
      </c>
      <c r="AD1023" s="37">
        <f t="shared" si="786"/>
        <v>0</v>
      </c>
      <c r="AF1023">
        <f>'Data TREND'!$X$160</f>
        <v>23</v>
      </c>
      <c r="AG1023" s="37">
        <f>'Data TREND'!AN160</f>
        <v>195.0602016616578</v>
      </c>
      <c r="AH1023" s="37">
        <f>'Data TREND'!AO160</f>
        <v>176.03758919132298</v>
      </c>
      <c r="AI1023" s="37">
        <f>'Data TREND'!AP160</f>
        <v>129.45549575597454</v>
      </c>
      <c r="AJ1023" s="37">
        <f>'Data TREND'!AQ160</f>
        <v>497.1035572171852</v>
      </c>
      <c r="AK1023" s="37">
        <f>'Data TREND'!AR160</f>
        <v>60.95647430367012</v>
      </c>
      <c r="AL1023" s="37">
        <f>'Data TREND'!AS160</f>
        <v>25.070930983988841</v>
      </c>
      <c r="AN1023" s="37">
        <f t="shared" si="787"/>
        <v>0</v>
      </c>
      <c r="AO1023" s="37">
        <f t="shared" si="788"/>
        <v>0</v>
      </c>
      <c r="AP1023" s="37">
        <f t="shared" si="789"/>
        <v>0</v>
      </c>
      <c r="AQ1023" s="37">
        <f t="shared" si="790"/>
        <v>0</v>
      </c>
      <c r="AR1023" s="37">
        <f t="shared" si="791"/>
        <v>0</v>
      </c>
      <c r="AS1023" s="37">
        <f t="shared" si="792"/>
        <v>0</v>
      </c>
      <c r="AU1023">
        <v>23</v>
      </c>
      <c r="AV1023" s="37">
        <f t="shared" si="793"/>
        <v>129.09002585272839</v>
      </c>
      <c r="AW1023" s="37">
        <f t="shared" si="794"/>
        <v>174.75500007952019</v>
      </c>
      <c r="AX1023" s="37">
        <f t="shared" si="795"/>
        <v>125.6503105276317</v>
      </c>
      <c r="AY1023" s="37">
        <f t="shared" si="796"/>
        <v>425.20461598253672</v>
      </c>
      <c r="AZ1023" s="37">
        <f t="shared" si="797"/>
        <v>49.855023264174278</v>
      </c>
      <c r="BA1023" s="37">
        <f t="shared" si="798"/>
        <v>20.302450643717599</v>
      </c>
      <c r="BC1023">
        <v>23</v>
      </c>
      <c r="BD1023" s="37">
        <f>IF(Voorblad!$E$10=Rekenblad!BC1023,Rekenblad!AV1023,0)</f>
        <v>0</v>
      </c>
      <c r="BE1023" s="37">
        <f>IF(Voorblad!$E$10=Rekenblad!BC1023,Rekenblad!AW1023,0)</f>
        <v>0</v>
      </c>
      <c r="BF1023" s="37">
        <f>IF(Voorblad!$E$10=Rekenblad!BC1023,Rekenblad!AX1023,0)</f>
        <v>0</v>
      </c>
      <c r="BG1023" s="62">
        <f>IF(Voorblad!$E$10=Rekenblad!BC1023,Rekenblad!AY1023,0)</f>
        <v>0</v>
      </c>
      <c r="BH1023" s="37">
        <f>IF(Voorblad!$E$10=Rekenblad!BC1023,Rekenblad!AZ1023,0)</f>
        <v>0</v>
      </c>
      <c r="BI1023" s="37">
        <f>IF(Voorblad!$E$10=Rekenblad!BC1023,Rekenblad!BA1023,0)</f>
        <v>0</v>
      </c>
      <c r="BK1023">
        <v>23</v>
      </c>
      <c r="BL1023" s="37">
        <f>IF(Voorblad!$E$14=Rekenblad!$BL$1008,Rekenblad!BD1023,0)</f>
        <v>0</v>
      </c>
      <c r="BM1023" s="37">
        <f>IF(Voorblad!$E$14=Rekenblad!$BL$1008,Rekenblad!BE1023,0)</f>
        <v>0</v>
      </c>
      <c r="BN1023" s="37">
        <f>IF(Voorblad!$E$14=Rekenblad!$BL$1008,Rekenblad!BF1023,0)</f>
        <v>0</v>
      </c>
      <c r="BO1023" s="37">
        <f>IF(Voorblad!$E$14=Rekenblad!$BL$1008,Rekenblad!BG1023,0)</f>
        <v>0</v>
      </c>
      <c r="BP1023" s="37">
        <f>IF(Voorblad!$E$14=Rekenblad!$BL$1008,Rekenblad!BH1023,0)</f>
        <v>0</v>
      </c>
      <c r="BQ1023" s="37">
        <f>IF(Voorblad!$E$14=Rekenblad!$BL$1008,Rekenblad!BI1023,0)</f>
        <v>0</v>
      </c>
    </row>
    <row r="1024" spans="1:69" x14ac:dyDescent="0.25">
      <c r="B1024">
        <f>'Data TREND'!$X$161</f>
        <v>24</v>
      </c>
      <c r="C1024" s="37">
        <f>'Data TREND'!Z161</f>
        <v>132.66312570354188</v>
      </c>
      <c r="D1024" s="37">
        <f>'Data TREND'!AA161</f>
        <v>181.02820504722897</v>
      </c>
      <c r="E1024" s="37">
        <f>'Data TREND'!AB161</f>
        <v>130.90231665787528</v>
      </c>
      <c r="F1024" s="37">
        <f>'Data TREND'!AC161</f>
        <v>440.3648666593449</v>
      </c>
      <c r="G1024" s="37">
        <f>'Data TREND'!AD161</f>
        <v>49.700076148122328</v>
      </c>
      <c r="H1024" s="37">
        <f>'Data TREND'!AE161</f>
        <v>20.240154882929435</v>
      </c>
      <c r="J1024" s="37">
        <f t="shared" si="775"/>
        <v>132.66312570354188</v>
      </c>
      <c r="K1024" s="37">
        <f t="shared" si="776"/>
        <v>181.02820504722897</v>
      </c>
      <c r="L1024" s="37">
        <f t="shared" si="777"/>
        <v>130.90231665787528</v>
      </c>
      <c r="M1024" s="37">
        <f t="shared" si="778"/>
        <v>440.3648666593449</v>
      </c>
      <c r="N1024" s="37">
        <f t="shared" si="779"/>
        <v>49.700076148122328</v>
      </c>
      <c r="O1024" s="37">
        <f t="shared" si="780"/>
        <v>20.240154882929435</v>
      </c>
      <c r="Q1024">
        <f>'Data TREND'!$X$161</f>
        <v>24</v>
      </c>
      <c r="R1024" s="37">
        <f>'Data TREND'!AG161</f>
        <v>166.20454756418749</v>
      </c>
      <c r="S1024" s="37">
        <f>'Data TREND'!AH161</f>
        <v>178.09327219394049</v>
      </c>
      <c r="T1024" s="37">
        <f>'Data TREND'!AI161</f>
        <v>134.5267688858346</v>
      </c>
      <c r="U1024" s="37">
        <f>'Data TREND'!AJ161</f>
        <v>478.94917108174991</v>
      </c>
      <c r="V1024" s="37">
        <f>'Data TREND'!AK161</f>
        <v>56.448439542616711</v>
      </c>
      <c r="W1024" s="37">
        <f>'Data TREND'!AL161</f>
        <v>22.900842859284289</v>
      </c>
      <c r="Y1024" s="37">
        <f t="shared" si="781"/>
        <v>0</v>
      </c>
      <c r="Z1024" s="37">
        <f t="shared" si="782"/>
        <v>0</v>
      </c>
      <c r="AA1024" s="37">
        <f t="shared" si="783"/>
        <v>0</v>
      </c>
      <c r="AB1024" s="37">
        <f t="shared" si="784"/>
        <v>0</v>
      </c>
      <c r="AC1024" s="37">
        <f t="shared" si="785"/>
        <v>0</v>
      </c>
      <c r="AD1024" s="37">
        <f t="shared" si="786"/>
        <v>0</v>
      </c>
      <c r="AF1024">
        <f>'Data TREND'!$X$161</f>
        <v>24</v>
      </c>
      <c r="AG1024" s="37">
        <f>'Data TREND'!AN161</f>
        <v>199.59991407463968</v>
      </c>
      <c r="AH1024" s="37">
        <f>'Data TREND'!AO161</f>
        <v>182.28016180437066</v>
      </c>
      <c r="AI1024" s="37">
        <f>'Data TREND'!AP161</f>
        <v>134.64094723855354</v>
      </c>
      <c r="AJ1024" s="37">
        <f>'Data TREND'!AQ161</f>
        <v>512.93738323881303</v>
      </c>
      <c r="AK1024" s="37">
        <f>'Data TREND'!AR161</f>
        <v>60.674602225976415</v>
      </c>
      <c r="AL1024" s="37">
        <f>'Data TREND'!AS161</f>
        <v>24.953116859817705</v>
      </c>
      <c r="AN1024" s="37">
        <f t="shared" si="787"/>
        <v>0</v>
      </c>
      <c r="AO1024" s="37">
        <f t="shared" si="788"/>
        <v>0</v>
      </c>
      <c r="AP1024" s="37">
        <f t="shared" si="789"/>
        <v>0</v>
      </c>
      <c r="AQ1024" s="37">
        <f t="shared" si="790"/>
        <v>0</v>
      </c>
      <c r="AR1024" s="37">
        <f t="shared" si="791"/>
        <v>0</v>
      </c>
      <c r="AS1024" s="37">
        <f t="shared" si="792"/>
        <v>0</v>
      </c>
      <c r="AU1024">
        <v>24</v>
      </c>
      <c r="AV1024" s="37">
        <f t="shared" si="793"/>
        <v>132.66312570354188</v>
      </c>
      <c r="AW1024" s="37">
        <f t="shared" si="794"/>
        <v>181.02820504722897</v>
      </c>
      <c r="AX1024" s="37">
        <f t="shared" si="795"/>
        <v>130.90231665787528</v>
      </c>
      <c r="AY1024" s="37">
        <f t="shared" si="796"/>
        <v>440.3648666593449</v>
      </c>
      <c r="AZ1024" s="37">
        <f t="shared" si="797"/>
        <v>49.700076148122328</v>
      </c>
      <c r="BA1024" s="37">
        <f t="shared" si="798"/>
        <v>20.240154882929435</v>
      </c>
      <c r="BC1024">
        <v>24</v>
      </c>
      <c r="BD1024" s="37">
        <f>IF(Voorblad!$E$10=Rekenblad!BC1024,Rekenblad!AV1024,0)</f>
        <v>132.66312570354188</v>
      </c>
      <c r="BE1024" s="37">
        <f>IF(Voorblad!$E$10=Rekenblad!BC1024,Rekenblad!AW1024,0)</f>
        <v>181.02820504722897</v>
      </c>
      <c r="BF1024" s="37">
        <f>IF(Voorblad!$E$10=Rekenblad!BC1024,Rekenblad!AX1024,0)</f>
        <v>130.90231665787528</v>
      </c>
      <c r="BG1024" s="62">
        <f>IF(Voorblad!$E$10=Rekenblad!BC1024,Rekenblad!AY1024,0)</f>
        <v>440.3648666593449</v>
      </c>
      <c r="BH1024" s="37">
        <f>IF(Voorblad!$E$10=Rekenblad!BC1024,Rekenblad!AZ1024,0)</f>
        <v>49.700076148122328</v>
      </c>
      <c r="BI1024" s="37">
        <f>IF(Voorblad!$E$10=Rekenblad!BC1024,Rekenblad!BA1024,0)</f>
        <v>20.240154882929435</v>
      </c>
      <c r="BK1024">
        <v>24</v>
      </c>
      <c r="BL1024" s="37">
        <f>IF(Voorblad!$E$14=Rekenblad!$BL$1008,Rekenblad!BD1024,0)</f>
        <v>0</v>
      </c>
      <c r="BM1024" s="37">
        <f>IF(Voorblad!$E$14=Rekenblad!$BL$1008,Rekenblad!BE1024,0)</f>
        <v>0</v>
      </c>
      <c r="BN1024" s="37">
        <f>IF(Voorblad!$E$14=Rekenblad!$BL$1008,Rekenblad!BF1024,0)</f>
        <v>0</v>
      </c>
      <c r="BO1024" s="37">
        <f>IF(Voorblad!$E$14=Rekenblad!$BL$1008,Rekenblad!BG1024,0)</f>
        <v>0</v>
      </c>
      <c r="BP1024" s="37">
        <f>IF(Voorblad!$E$14=Rekenblad!$BL$1008,Rekenblad!BH1024,0)</f>
        <v>0</v>
      </c>
      <c r="BQ1024" s="37">
        <f>IF(Voorblad!$E$14=Rekenblad!$BL$1008,Rekenblad!BI1024,0)</f>
        <v>0</v>
      </c>
    </row>
    <row r="1025" spans="2:69" x14ac:dyDescent="0.25">
      <c r="B1025">
        <f>'Data TREND'!$X$162</f>
        <v>25</v>
      </c>
      <c r="C1025" s="37">
        <f>'Data TREND'!Z162</f>
        <v>136.23622555435543</v>
      </c>
      <c r="D1025" s="37">
        <f>'Data TREND'!AA162</f>
        <v>187.30141001493772</v>
      </c>
      <c r="E1025" s="37">
        <f>'Data TREND'!AB162</f>
        <v>136.15432278811883</v>
      </c>
      <c r="F1025" s="37">
        <f>'Data TREND'!AC162</f>
        <v>455.52511733615302</v>
      </c>
      <c r="G1025" s="37">
        <f>'Data TREND'!AD162</f>
        <v>49.545129032070371</v>
      </c>
      <c r="H1025" s="37">
        <f>'Data TREND'!AE162</f>
        <v>20.177859122141268</v>
      </c>
      <c r="J1025" s="37">
        <f t="shared" si="775"/>
        <v>136.23622555435543</v>
      </c>
      <c r="K1025" s="37">
        <f t="shared" si="776"/>
        <v>187.30141001493772</v>
      </c>
      <c r="L1025" s="37">
        <f t="shared" si="777"/>
        <v>136.15432278811883</v>
      </c>
      <c r="M1025" s="37">
        <f t="shared" si="778"/>
        <v>455.52511733615302</v>
      </c>
      <c r="N1025" s="37">
        <f t="shared" si="779"/>
        <v>49.545129032070371</v>
      </c>
      <c r="O1025" s="37">
        <f t="shared" si="780"/>
        <v>20.177859122141268</v>
      </c>
      <c r="Q1025">
        <f>'Data TREND'!$X$162</f>
        <v>25</v>
      </c>
      <c r="R1025" s="37">
        <f>'Data TREND'!AG162</f>
        <v>170.09827232742848</v>
      </c>
      <c r="S1025" s="37">
        <f>'Data TREND'!AH162</f>
        <v>184.39886178083523</v>
      </c>
      <c r="T1025" s="37">
        <f>'Data TREND'!AI162</f>
        <v>139.71895499201491</v>
      </c>
      <c r="U1025" s="37">
        <f>'Data TREND'!AJ162</f>
        <v>494.33862699870201</v>
      </c>
      <c r="V1025" s="37">
        <f>'Data TREND'!AK162</f>
        <v>56.209317542201212</v>
      </c>
      <c r="W1025" s="37">
        <f>'Data TREND'!AL162</f>
        <v>22.803252117993846</v>
      </c>
      <c r="Y1025" s="37">
        <f t="shared" si="781"/>
        <v>0</v>
      </c>
      <c r="Z1025" s="37">
        <f t="shared" si="782"/>
        <v>0</v>
      </c>
      <c r="AA1025" s="37">
        <f t="shared" si="783"/>
        <v>0</v>
      </c>
      <c r="AB1025" s="37">
        <f t="shared" si="784"/>
        <v>0</v>
      </c>
      <c r="AC1025" s="37">
        <f t="shared" si="785"/>
        <v>0</v>
      </c>
      <c r="AD1025" s="37">
        <f t="shared" si="786"/>
        <v>0</v>
      </c>
      <c r="AF1025">
        <f>'Data TREND'!$X$162</f>
        <v>25</v>
      </c>
      <c r="AG1025" s="37">
        <f>'Data TREND'!AN162</f>
        <v>204.13962648762157</v>
      </c>
      <c r="AH1025" s="37">
        <f>'Data TREND'!AO162</f>
        <v>188.52273441741835</v>
      </c>
      <c r="AI1025" s="37">
        <f>'Data TREND'!AP162</f>
        <v>139.82639872113251</v>
      </c>
      <c r="AJ1025" s="37">
        <f>'Data TREND'!AQ162</f>
        <v>528.77120926044086</v>
      </c>
      <c r="AK1025" s="37">
        <f>'Data TREND'!AR162</f>
        <v>60.392730148282702</v>
      </c>
      <c r="AL1025" s="37">
        <f>'Data TREND'!AS162</f>
        <v>24.835302735646568</v>
      </c>
      <c r="AN1025" s="37">
        <f t="shared" si="787"/>
        <v>0</v>
      </c>
      <c r="AO1025" s="37">
        <f t="shared" si="788"/>
        <v>0</v>
      </c>
      <c r="AP1025" s="37">
        <f t="shared" si="789"/>
        <v>0</v>
      </c>
      <c r="AQ1025" s="37">
        <f t="shared" si="790"/>
        <v>0</v>
      </c>
      <c r="AR1025" s="37">
        <f t="shared" si="791"/>
        <v>0</v>
      </c>
      <c r="AS1025" s="37">
        <f t="shared" si="792"/>
        <v>0</v>
      </c>
      <c r="AU1025">
        <v>25</v>
      </c>
      <c r="AV1025" s="37">
        <f t="shared" si="793"/>
        <v>136.23622555435543</v>
      </c>
      <c r="AW1025" s="37">
        <f t="shared" si="794"/>
        <v>187.30141001493772</v>
      </c>
      <c r="AX1025" s="37">
        <f t="shared" si="795"/>
        <v>136.15432278811883</v>
      </c>
      <c r="AY1025" s="37">
        <f t="shared" si="796"/>
        <v>455.52511733615302</v>
      </c>
      <c r="AZ1025" s="37">
        <f t="shared" si="797"/>
        <v>49.545129032070371</v>
      </c>
      <c r="BA1025" s="37">
        <f t="shared" si="798"/>
        <v>20.177859122141268</v>
      </c>
      <c r="BC1025">
        <v>25</v>
      </c>
      <c r="BD1025" s="37">
        <f>IF(Voorblad!$E$10=Rekenblad!BC1025,Rekenblad!AV1025,0)</f>
        <v>0</v>
      </c>
      <c r="BE1025" s="37">
        <f>IF(Voorblad!$E$10=Rekenblad!BC1025,Rekenblad!AW1025,0)</f>
        <v>0</v>
      </c>
      <c r="BF1025" s="37">
        <f>IF(Voorblad!$E$10=Rekenblad!BC1025,Rekenblad!AX1025,0)</f>
        <v>0</v>
      </c>
      <c r="BG1025" s="62">
        <f>IF(Voorblad!$E$10=Rekenblad!BC1025,Rekenblad!AY1025,0)</f>
        <v>0</v>
      </c>
      <c r="BH1025" s="37">
        <f>IF(Voorblad!$E$10=Rekenblad!BC1025,Rekenblad!AZ1025,0)</f>
        <v>0</v>
      </c>
      <c r="BI1025" s="37">
        <f>IF(Voorblad!$E$10=Rekenblad!BC1025,Rekenblad!BA1025,0)</f>
        <v>0</v>
      </c>
      <c r="BK1025">
        <v>25</v>
      </c>
      <c r="BL1025" s="37">
        <f>IF(Voorblad!$E$14=Rekenblad!$BL$1008,Rekenblad!BD1025,0)</f>
        <v>0</v>
      </c>
      <c r="BM1025" s="37">
        <f>IF(Voorblad!$E$14=Rekenblad!$BL$1008,Rekenblad!BE1025,0)</f>
        <v>0</v>
      </c>
      <c r="BN1025" s="37">
        <f>IF(Voorblad!$E$14=Rekenblad!$BL$1008,Rekenblad!BF1025,0)</f>
        <v>0</v>
      </c>
      <c r="BO1025" s="37">
        <f>IF(Voorblad!$E$14=Rekenblad!$BL$1008,Rekenblad!BG1025,0)</f>
        <v>0</v>
      </c>
      <c r="BP1025" s="37">
        <f>IF(Voorblad!$E$14=Rekenblad!$BL$1008,Rekenblad!BH1025,0)</f>
        <v>0</v>
      </c>
      <c r="BQ1025" s="37">
        <f>IF(Voorblad!$E$14=Rekenblad!$BL$1008,Rekenblad!BI1025,0)</f>
        <v>0</v>
      </c>
    </row>
    <row r="1026" spans="2:69" x14ac:dyDescent="0.25">
      <c r="B1026">
        <f>'Data TREND'!$X$163</f>
        <v>26</v>
      </c>
      <c r="C1026" s="37">
        <f>'Data TREND'!Z163</f>
        <v>139.80932540516892</v>
      </c>
      <c r="D1026" s="37">
        <f>'Data TREND'!AA163</f>
        <v>193.57461498264649</v>
      </c>
      <c r="E1026" s="37">
        <f>'Data TREND'!AB163</f>
        <v>141.40632891836239</v>
      </c>
      <c r="F1026" s="37">
        <f>'Data TREND'!AC163</f>
        <v>470.68536801296113</v>
      </c>
      <c r="G1026" s="37">
        <f>'Data TREND'!AD163</f>
        <v>49.390181916018413</v>
      </c>
      <c r="H1026" s="37">
        <f>'Data TREND'!AE163</f>
        <v>20.115563361353104</v>
      </c>
      <c r="J1026" s="37">
        <f t="shared" si="775"/>
        <v>139.80932540516892</v>
      </c>
      <c r="K1026" s="37">
        <f t="shared" si="776"/>
        <v>193.57461498264649</v>
      </c>
      <c r="L1026" s="37">
        <f t="shared" si="777"/>
        <v>141.40632891836239</v>
      </c>
      <c r="M1026" s="37">
        <f t="shared" si="778"/>
        <v>470.68536801296113</v>
      </c>
      <c r="N1026" s="37">
        <f t="shared" si="779"/>
        <v>49.390181916018413</v>
      </c>
      <c r="O1026" s="37">
        <f t="shared" si="780"/>
        <v>20.115563361353104</v>
      </c>
      <c r="Q1026">
        <f>'Data TREND'!$X$163</f>
        <v>26</v>
      </c>
      <c r="R1026" s="37">
        <f>'Data TREND'!AG163</f>
        <v>173.99199709066946</v>
      </c>
      <c r="S1026" s="37">
        <f>'Data TREND'!AH163</f>
        <v>190.70445136773</v>
      </c>
      <c r="T1026" s="37">
        <f>'Data TREND'!AI163</f>
        <v>144.91114109819523</v>
      </c>
      <c r="U1026" s="37">
        <f>'Data TREND'!AJ163</f>
        <v>509.72808291565411</v>
      </c>
      <c r="V1026" s="37">
        <f>'Data TREND'!AK163</f>
        <v>55.970195541785706</v>
      </c>
      <c r="W1026" s="37">
        <f>'Data TREND'!AL163</f>
        <v>22.705661376703404</v>
      </c>
      <c r="Y1026" s="37">
        <f t="shared" si="781"/>
        <v>0</v>
      </c>
      <c r="Z1026" s="37">
        <f t="shared" si="782"/>
        <v>0</v>
      </c>
      <c r="AA1026" s="37">
        <f t="shared" si="783"/>
        <v>0</v>
      </c>
      <c r="AB1026" s="37">
        <f t="shared" si="784"/>
        <v>0</v>
      </c>
      <c r="AC1026" s="37">
        <f t="shared" si="785"/>
        <v>0</v>
      </c>
      <c r="AD1026" s="37">
        <f t="shared" si="786"/>
        <v>0</v>
      </c>
      <c r="AF1026">
        <f>'Data TREND'!$X$163</f>
        <v>26</v>
      </c>
      <c r="AG1026" s="37">
        <f>'Data TREND'!AN163</f>
        <v>208.67933890060345</v>
      </c>
      <c r="AH1026" s="37">
        <f>'Data TREND'!AO163</f>
        <v>194.76530703046603</v>
      </c>
      <c r="AI1026" s="37">
        <f>'Data TREND'!AP163</f>
        <v>145.0118502037115</v>
      </c>
      <c r="AJ1026" s="37">
        <f>'Data TREND'!AQ163</f>
        <v>544.6050352820688</v>
      </c>
      <c r="AK1026" s="37">
        <f>'Data TREND'!AR163</f>
        <v>60.110858070588989</v>
      </c>
      <c r="AL1026" s="37">
        <f>'Data TREND'!AS163</f>
        <v>24.717488611475432</v>
      </c>
      <c r="AN1026" s="37">
        <f t="shared" si="787"/>
        <v>0</v>
      </c>
      <c r="AO1026" s="37">
        <f t="shared" si="788"/>
        <v>0</v>
      </c>
      <c r="AP1026" s="37">
        <f t="shared" si="789"/>
        <v>0</v>
      </c>
      <c r="AQ1026" s="37">
        <f t="shared" si="790"/>
        <v>0</v>
      </c>
      <c r="AR1026" s="37">
        <f t="shared" si="791"/>
        <v>0</v>
      </c>
      <c r="AS1026" s="37">
        <f t="shared" si="792"/>
        <v>0</v>
      </c>
      <c r="AU1026">
        <v>26</v>
      </c>
      <c r="AV1026" s="37">
        <f t="shared" si="793"/>
        <v>139.80932540516892</v>
      </c>
      <c r="AW1026" s="37">
        <f t="shared" si="794"/>
        <v>193.57461498264649</v>
      </c>
      <c r="AX1026" s="37">
        <f t="shared" si="795"/>
        <v>141.40632891836239</v>
      </c>
      <c r="AY1026" s="37">
        <f t="shared" si="796"/>
        <v>470.68536801296113</v>
      </c>
      <c r="AZ1026" s="37">
        <f t="shared" si="797"/>
        <v>49.390181916018413</v>
      </c>
      <c r="BA1026" s="37">
        <f t="shared" si="798"/>
        <v>20.115563361353104</v>
      </c>
      <c r="BC1026">
        <v>26</v>
      </c>
      <c r="BD1026" s="37">
        <f>IF(Voorblad!$E$10=Rekenblad!BC1026,Rekenblad!AV1026,0)</f>
        <v>0</v>
      </c>
      <c r="BE1026" s="37">
        <f>IF(Voorblad!$E$10=Rekenblad!BC1026,Rekenblad!AW1026,0)</f>
        <v>0</v>
      </c>
      <c r="BF1026" s="37">
        <f>IF(Voorblad!$E$10=Rekenblad!BC1026,Rekenblad!AX1026,0)</f>
        <v>0</v>
      </c>
      <c r="BG1026" s="62">
        <f>IF(Voorblad!$E$10=Rekenblad!BC1026,Rekenblad!AY1026,0)</f>
        <v>0</v>
      </c>
      <c r="BH1026" s="37">
        <f>IF(Voorblad!$E$10=Rekenblad!BC1026,Rekenblad!AZ1026,0)</f>
        <v>0</v>
      </c>
      <c r="BI1026" s="37">
        <f>IF(Voorblad!$E$10=Rekenblad!BC1026,Rekenblad!BA1026,0)</f>
        <v>0</v>
      </c>
      <c r="BK1026">
        <v>26</v>
      </c>
      <c r="BL1026" s="37">
        <f>IF(Voorblad!$E$14=Rekenblad!$BL$1008,Rekenblad!BD1026,0)</f>
        <v>0</v>
      </c>
      <c r="BM1026" s="37">
        <f>IF(Voorblad!$E$14=Rekenblad!$BL$1008,Rekenblad!BE1026,0)</f>
        <v>0</v>
      </c>
      <c r="BN1026" s="37">
        <f>IF(Voorblad!$E$14=Rekenblad!$BL$1008,Rekenblad!BF1026,0)</f>
        <v>0</v>
      </c>
      <c r="BO1026" s="37">
        <f>IF(Voorblad!$E$14=Rekenblad!$BL$1008,Rekenblad!BG1026,0)</f>
        <v>0</v>
      </c>
      <c r="BP1026" s="37">
        <f>IF(Voorblad!$E$14=Rekenblad!$BL$1008,Rekenblad!BH1026,0)</f>
        <v>0</v>
      </c>
      <c r="BQ1026" s="37">
        <f>IF(Voorblad!$E$14=Rekenblad!$BL$1008,Rekenblad!BI1026,0)</f>
        <v>0</v>
      </c>
    </row>
    <row r="1027" spans="2:69" x14ac:dyDescent="0.25">
      <c r="B1027">
        <f>'Data TREND'!$X$164</f>
        <v>27</v>
      </c>
      <c r="C1027" s="37">
        <f>'Data TREND'!Z164</f>
        <v>143.38242525598244</v>
      </c>
      <c r="D1027" s="37">
        <f>'Data TREND'!AA164</f>
        <v>199.84781995035524</v>
      </c>
      <c r="E1027" s="37">
        <f>'Data TREND'!AB164</f>
        <v>146.65833504860595</v>
      </c>
      <c r="F1027" s="37">
        <f>'Data TREND'!AC164</f>
        <v>485.84561868976925</v>
      </c>
      <c r="G1027" s="37">
        <f>'Data TREND'!AD164</f>
        <v>49.235234799966456</v>
      </c>
      <c r="H1027" s="37">
        <f>'Data TREND'!AE164</f>
        <v>20.053267600564936</v>
      </c>
      <c r="J1027" s="37">
        <f t="shared" si="775"/>
        <v>143.38242525598244</v>
      </c>
      <c r="K1027" s="37">
        <f t="shared" si="776"/>
        <v>199.84781995035524</v>
      </c>
      <c r="L1027" s="37">
        <f t="shared" si="777"/>
        <v>146.65833504860595</v>
      </c>
      <c r="M1027" s="37">
        <f t="shared" si="778"/>
        <v>485.84561868976925</v>
      </c>
      <c r="N1027" s="37">
        <f t="shared" si="779"/>
        <v>49.235234799966456</v>
      </c>
      <c r="O1027" s="37">
        <f t="shared" si="780"/>
        <v>20.053267600564936</v>
      </c>
      <c r="Q1027">
        <f>'Data TREND'!$X$164</f>
        <v>27</v>
      </c>
      <c r="R1027" s="37">
        <f>'Data TREND'!AG164</f>
        <v>177.88572185391044</v>
      </c>
      <c r="S1027" s="37">
        <f>'Data TREND'!AH164</f>
        <v>197.01004095462477</v>
      </c>
      <c r="T1027" s="37">
        <f>'Data TREND'!AI164</f>
        <v>150.10332720437555</v>
      </c>
      <c r="U1027" s="37">
        <f>'Data TREND'!AJ164</f>
        <v>525.11753883260621</v>
      </c>
      <c r="V1027" s="37">
        <f>'Data TREND'!AK164</f>
        <v>55.731073541370208</v>
      </c>
      <c r="W1027" s="37">
        <f>'Data TREND'!AL164</f>
        <v>22.608070635412961</v>
      </c>
      <c r="Y1027" s="37">
        <f t="shared" si="781"/>
        <v>0</v>
      </c>
      <c r="Z1027" s="37">
        <f t="shared" si="782"/>
        <v>0</v>
      </c>
      <c r="AA1027" s="37">
        <f t="shared" si="783"/>
        <v>0</v>
      </c>
      <c r="AB1027" s="37">
        <f t="shared" si="784"/>
        <v>0</v>
      </c>
      <c r="AC1027" s="37">
        <f t="shared" si="785"/>
        <v>0</v>
      </c>
      <c r="AD1027" s="37">
        <f t="shared" si="786"/>
        <v>0</v>
      </c>
      <c r="AF1027">
        <f>'Data TREND'!$X$164</f>
        <v>27</v>
      </c>
      <c r="AG1027" s="37">
        <f>'Data TREND'!AN164</f>
        <v>213.21905131358534</v>
      </c>
      <c r="AH1027" s="37">
        <f>'Data TREND'!AO164</f>
        <v>201.00787964351372</v>
      </c>
      <c r="AI1027" s="37">
        <f>'Data TREND'!AP164</f>
        <v>150.19730168629047</v>
      </c>
      <c r="AJ1027" s="37">
        <f>'Data TREND'!AQ164</f>
        <v>560.43886130369674</v>
      </c>
      <c r="AK1027" s="37">
        <f>'Data TREND'!AR164</f>
        <v>59.828985992895284</v>
      </c>
      <c r="AL1027" s="37">
        <f>'Data TREND'!AS164</f>
        <v>24.599674487304295</v>
      </c>
      <c r="AN1027" s="37">
        <f t="shared" si="787"/>
        <v>0</v>
      </c>
      <c r="AO1027" s="37">
        <f t="shared" si="788"/>
        <v>0</v>
      </c>
      <c r="AP1027" s="37">
        <f t="shared" si="789"/>
        <v>0</v>
      </c>
      <c r="AQ1027" s="37">
        <f t="shared" si="790"/>
        <v>0</v>
      </c>
      <c r="AR1027" s="37">
        <f t="shared" si="791"/>
        <v>0</v>
      </c>
      <c r="AS1027" s="37">
        <f t="shared" si="792"/>
        <v>0</v>
      </c>
      <c r="AU1027">
        <v>27</v>
      </c>
      <c r="AV1027" s="37">
        <f t="shared" si="793"/>
        <v>143.38242525598244</v>
      </c>
      <c r="AW1027" s="37">
        <f t="shared" si="794"/>
        <v>199.84781995035524</v>
      </c>
      <c r="AX1027" s="37">
        <f t="shared" si="795"/>
        <v>146.65833504860595</v>
      </c>
      <c r="AY1027" s="37">
        <f t="shared" si="796"/>
        <v>485.84561868976925</v>
      </c>
      <c r="AZ1027" s="37">
        <f t="shared" si="797"/>
        <v>49.235234799966456</v>
      </c>
      <c r="BA1027" s="37">
        <f t="shared" si="798"/>
        <v>20.053267600564936</v>
      </c>
      <c r="BC1027">
        <v>27</v>
      </c>
      <c r="BD1027" s="37">
        <f>IF(Voorblad!$E$10=Rekenblad!BC1027,Rekenblad!AV1027,0)</f>
        <v>0</v>
      </c>
      <c r="BE1027" s="37">
        <f>IF(Voorblad!$E$10=Rekenblad!BC1027,Rekenblad!AW1027,0)</f>
        <v>0</v>
      </c>
      <c r="BF1027" s="37">
        <f>IF(Voorblad!$E$10=Rekenblad!BC1027,Rekenblad!AX1027,0)</f>
        <v>0</v>
      </c>
      <c r="BG1027" s="62">
        <f>IF(Voorblad!$E$10=Rekenblad!BC1027,Rekenblad!AY1027,0)</f>
        <v>0</v>
      </c>
      <c r="BH1027" s="37">
        <f>IF(Voorblad!$E$10=Rekenblad!BC1027,Rekenblad!AZ1027,0)</f>
        <v>0</v>
      </c>
      <c r="BI1027" s="37">
        <f>IF(Voorblad!$E$10=Rekenblad!BC1027,Rekenblad!BA1027,0)</f>
        <v>0</v>
      </c>
      <c r="BK1027">
        <v>27</v>
      </c>
      <c r="BL1027" s="37">
        <f>IF(Voorblad!$E$14=Rekenblad!$BL$1008,Rekenblad!BD1027,0)</f>
        <v>0</v>
      </c>
      <c r="BM1027" s="37">
        <f>IF(Voorblad!$E$14=Rekenblad!$BL$1008,Rekenblad!BE1027,0)</f>
        <v>0</v>
      </c>
      <c r="BN1027" s="37">
        <f>IF(Voorblad!$E$14=Rekenblad!$BL$1008,Rekenblad!BF1027,0)</f>
        <v>0</v>
      </c>
      <c r="BO1027" s="37">
        <f>IF(Voorblad!$E$14=Rekenblad!$BL$1008,Rekenblad!BG1027,0)</f>
        <v>0</v>
      </c>
      <c r="BP1027" s="37">
        <f>IF(Voorblad!$E$14=Rekenblad!$BL$1008,Rekenblad!BH1027,0)</f>
        <v>0</v>
      </c>
      <c r="BQ1027" s="37">
        <f>IF(Voorblad!$E$14=Rekenblad!$BL$1008,Rekenblad!BI1027,0)</f>
        <v>0</v>
      </c>
    </row>
    <row r="1028" spans="2:69" x14ac:dyDescent="0.25">
      <c r="B1028">
        <f>'Data TREND'!$X$165</f>
        <v>28</v>
      </c>
      <c r="C1028" s="37">
        <f>'Data TREND'!Z165</f>
        <v>146.95552510679596</v>
      </c>
      <c r="D1028" s="37">
        <f>'Data TREND'!AA165</f>
        <v>206.12102491806402</v>
      </c>
      <c r="E1028" s="37">
        <f>'Data TREND'!AB165</f>
        <v>151.91034117884951</v>
      </c>
      <c r="F1028" s="37">
        <f>'Data TREND'!AC165</f>
        <v>501.00586936657743</v>
      </c>
      <c r="G1028" s="37">
        <f>'Data TREND'!AD165</f>
        <v>49.080287683914506</v>
      </c>
      <c r="H1028" s="37">
        <f>'Data TREND'!AE165</f>
        <v>19.990971839776773</v>
      </c>
      <c r="J1028" s="37">
        <f t="shared" si="775"/>
        <v>146.95552510679596</v>
      </c>
      <c r="K1028" s="37">
        <f t="shared" si="776"/>
        <v>206.12102491806402</v>
      </c>
      <c r="L1028" s="37">
        <f t="shared" si="777"/>
        <v>151.91034117884951</v>
      </c>
      <c r="M1028" s="37">
        <f t="shared" si="778"/>
        <v>501.00586936657743</v>
      </c>
      <c r="N1028" s="37">
        <f t="shared" si="779"/>
        <v>49.080287683914506</v>
      </c>
      <c r="O1028" s="37">
        <f t="shared" si="780"/>
        <v>19.990971839776773</v>
      </c>
      <c r="Q1028">
        <f>'Data TREND'!$X$165</f>
        <v>28</v>
      </c>
      <c r="R1028" s="37">
        <f>'Data TREND'!AG165</f>
        <v>181.77944661715142</v>
      </c>
      <c r="S1028" s="37">
        <f>'Data TREND'!AH165</f>
        <v>203.31563054151954</v>
      </c>
      <c r="T1028" s="37">
        <f>'Data TREND'!AI165</f>
        <v>155.29551331055586</v>
      </c>
      <c r="U1028" s="37">
        <f>'Data TREND'!AJ165</f>
        <v>540.50699474955832</v>
      </c>
      <c r="V1028" s="37">
        <f>'Data TREND'!AK165</f>
        <v>55.491951540954702</v>
      </c>
      <c r="W1028" s="37">
        <f>'Data TREND'!AL165</f>
        <v>22.510479894122518</v>
      </c>
      <c r="Y1028" s="37">
        <f t="shared" si="781"/>
        <v>0</v>
      </c>
      <c r="Z1028" s="37">
        <f t="shared" si="782"/>
        <v>0</v>
      </c>
      <c r="AA1028" s="37">
        <f t="shared" si="783"/>
        <v>0</v>
      </c>
      <c r="AB1028" s="37">
        <f t="shared" si="784"/>
        <v>0</v>
      </c>
      <c r="AC1028" s="37">
        <f t="shared" si="785"/>
        <v>0</v>
      </c>
      <c r="AD1028" s="37">
        <f t="shared" si="786"/>
        <v>0</v>
      </c>
      <c r="AF1028">
        <f>'Data TREND'!$X$165</f>
        <v>28</v>
      </c>
      <c r="AG1028" s="37">
        <f>'Data TREND'!AN165</f>
        <v>217.7587637265672</v>
      </c>
      <c r="AH1028" s="37">
        <f>'Data TREND'!AO165</f>
        <v>207.2504522565614</v>
      </c>
      <c r="AI1028" s="37">
        <f>'Data TREND'!AP165</f>
        <v>155.38275316886944</v>
      </c>
      <c r="AJ1028" s="37">
        <f>'Data TREND'!AQ165</f>
        <v>576.27268732532457</v>
      </c>
      <c r="AK1028" s="37">
        <f>'Data TREND'!AR165</f>
        <v>59.547113915201571</v>
      </c>
      <c r="AL1028" s="37">
        <f>'Data TREND'!AS165</f>
        <v>24.481860363133158</v>
      </c>
      <c r="AN1028" s="37">
        <f t="shared" si="787"/>
        <v>0</v>
      </c>
      <c r="AO1028" s="37">
        <f t="shared" si="788"/>
        <v>0</v>
      </c>
      <c r="AP1028" s="37">
        <f t="shared" si="789"/>
        <v>0</v>
      </c>
      <c r="AQ1028" s="37">
        <f t="shared" si="790"/>
        <v>0</v>
      </c>
      <c r="AR1028" s="37">
        <f t="shared" si="791"/>
        <v>0</v>
      </c>
      <c r="AS1028" s="37">
        <f t="shared" si="792"/>
        <v>0</v>
      </c>
      <c r="AU1028">
        <v>28</v>
      </c>
      <c r="AV1028" s="37">
        <f t="shared" si="793"/>
        <v>146.95552510679596</v>
      </c>
      <c r="AW1028" s="37">
        <f t="shared" si="794"/>
        <v>206.12102491806402</v>
      </c>
      <c r="AX1028" s="37">
        <f t="shared" si="795"/>
        <v>151.91034117884951</v>
      </c>
      <c r="AY1028" s="37">
        <f t="shared" si="796"/>
        <v>501.00586936657743</v>
      </c>
      <c r="AZ1028" s="37">
        <f t="shared" si="797"/>
        <v>49.080287683914506</v>
      </c>
      <c r="BA1028" s="37">
        <f t="shared" si="798"/>
        <v>19.990971839776773</v>
      </c>
      <c r="BC1028">
        <v>28</v>
      </c>
      <c r="BD1028" s="37">
        <f>IF(Voorblad!$E$10=Rekenblad!BC1028,Rekenblad!AV1028,0)</f>
        <v>0</v>
      </c>
      <c r="BE1028" s="37">
        <f>IF(Voorblad!$E$10=Rekenblad!BC1028,Rekenblad!AW1028,0)</f>
        <v>0</v>
      </c>
      <c r="BF1028" s="37">
        <f>IF(Voorblad!$E$10=Rekenblad!BC1028,Rekenblad!AX1028,0)</f>
        <v>0</v>
      </c>
      <c r="BG1028" s="62">
        <f>IF(Voorblad!$E$10=Rekenblad!BC1028,Rekenblad!AY1028,0)</f>
        <v>0</v>
      </c>
      <c r="BH1028" s="37">
        <f>IF(Voorblad!$E$10=Rekenblad!BC1028,Rekenblad!AZ1028,0)</f>
        <v>0</v>
      </c>
      <c r="BI1028" s="37">
        <f>IF(Voorblad!$E$10=Rekenblad!BC1028,Rekenblad!BA1028,0)</f>
        <v>0</v>
      </c>
      <c r="BK1028">
        <v>28</v>
      </c>
      <c r="BL1028" s="37">
        <f>IF(Voorblad!$E$14=Rekenblad!$BL$1008,Rekenblad!BD1028,0)</f>
        <v>0</v>
      </c>
      <c r="BM1028" s="37">
        <f>IF(Voorblad!$E$14=Rekenblad!$BL$1008,Rekenblad!BE1028,0)</f>
        <v>0</v>
      </c>
      <c r="BN1028" s="37">
        <f>IF(Voorblad!$E$14=Rekenblad!$BL$1008,Rekenblad!BF1028,0)</f>
        <v>0</v>
      </c>
      <c r="BO1028" s="37">
        <f>IF(Voorblad!$E$14=Rekenblad!$BL$1008,Rekenblad!BG1028,0)</f>
        <v>0</v>
      </c>
      <c r="BP1028" s="37">
        <f>IF(Voorblad!$E$14=Rekenblad!$BL$1008,Rekenblad!BH1028,0)</f>
        <v>0</v>
      </c>
      <c r="BQ1028" s="37">
        <f>IF(Voorblad!$E$14=Rekenblad!$BL$1008,Rekenblad!BI1028,0)</f>
        <v>0</v>
      </c>
    </row>
    <row r="1029" spans="2:69" x14ac:dyDescent="0.25">
      <c r="B1029">
        <f>'Data TREND'!$X$166</f>
        <v>29</v>
      </c>
      <c r="C1029" s="37">
        <f>'Data TREND'!Z166</f>
        <v>150.52862495760948</v>
      </c>
      <c r="D1029" s="37">
        <f>'Data TREND'!AA166</f>
        <v>212.39422988577277</v>
      </c>
      <c r="E1029" s="37">
        <f>'Data TREND'!AB166</f>
        <v>157.16234730909306</v>
      </c>
      <c r="F1029" s="37">
        <f>'Data TREND'!AC166</f>
        <v>516.16612004338549</v>
      </c>
      <c r="G1029" s="37">
        <f>'Data TREND'!AD166</f>
        <v>48.925340567862548</v>
      </c>
      <c r="H1029" s="37">
        <f>'Data TREND'!AE166</f>
        <v>19.928676078988605</v>
      </c>
      <c r="J1029" s="37">
        <f t="shared" si="775"/>
        <v>150.52862495760948</v>
      </c>
      <c r="K1029" s="37">
        <f t="shared" si="776"/>
        <v>212.39422988577277</v>
      </c>
      <c r="L1029" s="37">
        <f t="shared" si="777"/>
        <v>157.16234730909306</v>
      </c>
      <c r="M1029" s="37">
        <f t="shared" si="778"/>
        <v>516.16612004338549</v>
      </c>
      <c r="N1029" s="37">
        <f t="shared" si="779"/>
        <v>48.925340567862548</v>
      </c>
      <c r="O1029" s="37">
        <f t="shared" si="780"/>
        <v>19.928676078988605</v>
      </c>
      <c r="Q1029">
        <f>'Data TREND'!$X$166</f>
        <v>29</v>
      </c>
      <c r="R1029" s="37">
        <f>'Data TREND'!AG166</f>
        <v>185.67317138039243</v>
      </c>
      <c r="S1029" s="37">
        <f>'Data TREND'!AH166</f>
        <v>209.62122012841431</v>
      </c>
      <c r="T1029" s="37">
        <f>'Data TREND'!AI166</f>
        <v>160.48769941673621</v>
      </c>
      <c r="U1029" s="37">
        <f>'Data TREND'!AJ166</f>
        <v>555.89645066651042</v>
      </c>
      <c r="V1029" s="37">
        <f>'Data TREND'!AK166</f>
        <v>55.252829540539203</v>
      </c>
      <c r="W1029" s="37">
        <f>'Data TREND'!AL166</f>
        <v>22.412889152832076</v>
      </c>
      <c r="Y1029" s="37">
        <f t="shared" si="781"/>
        <v>0</v>
      </c>
      <c r="Z1029" s="37">
        <f t="shared" si="782"/>
        <v>0</v>
      </c>
      <c r="AA1029" s="37">
        <f t="shared" si="783"/>
        <v>0</v>
      </c>
      <c r="AB1029" s="37">
        <f t="shared" si="784"/>
        <v>0</v>
      </c>
      <c r="AC1029" s="37">
        <f t="shared" si="785"/>
        <v>0</v>
      </c>
      <c r="AD1029" s="37">
        <f t="shared" si="786"/>
        <v>0</v>
      </c>
      <c r="AF1029">
        <f>'Data TREND'!$X$166</f>
        <v>29</v>
      </c>
      <c r="AG1029" s="37">
        <f>'Data TREND'!AN166</f>
        <v>222.29847613954908</v>
      </c>
      <c r="AH1029" s="37">
        <f>'Data TREND'!AO166</f>
        <v>213.49302486960912</v>
      </c>
      <c r="AI1029" s="37">
        <f>'Data TREND'!AP166</f>
        <v>160.56820465144844</v>
      </c>
      <c r="AJ1029" s="37">
        <f>'Data TREND'!AQ166</f>
        <v>592.1065133469524</v>
      </c>
      <c r="AK1029" s="37">
        <f>'Data TREND'!AR166</f>
        <v>59.265241837507858</v>
      </c>
      <c r="AL1029" s="37">
        <f>'Data TREND'!AS166</f>
        <v>24.364046238962018</v>
      </c>
      <c r="AN1029" s="37">
        <f t="shared" si="787"/>
        <v>0</v>
      </c>
      <c r="AO1029" s="37">
        <f t="shared" si="788"/>
        <v>0</v>
      </c>
      <c r="AP1029" s="37">
        <f t="shared" si="789"/>
        <v>0</v>
      </c>
      <c r="AQ1029" s="37">
        <f t="shared" si="790"/>
        <v>0</v>
      </c>
      <c r="AR1029" s="37">
        <f t="shared" si="791"/>
        <v>0</v>
      </c>
      <c r="AS1029" s="37">
        <f t="shared" si="792"/>
        <v>0</v>
      </c>
      <c r="AU1029">
        <v>29</v>
      </c>
      <c r="AV1029" s="37">
        <f t="shared" si="793"/>
        <v>150.52862495760948</v>
      </c>
      <c r="AW1029" s="37">
        <f t="shared" si="794"/>
        <v>212.39422988577277</v>
      </c>
      <c r="AX1029" s="37">
        <f t="shared" si="795"/>
        <v>157.16234730909306</v>
      </c>
      <c r="AY1029" s="37">
        <f t="shared" si="796"/>
        <v>516.16612004338549</v>
      </c>
      <c r="AZ1029" s="37">
        <f t="shared" si="797"/>
        <v>48.925340567862548</v>
      </c>
      <c r="BA1029" s="37">
        <f t="shared" si="798"/>
        <v>19.928676078988605</v>
      </c>
      <c r="BC1029">
        <v>29</v>
      </c>
      <c r="BD1029" s="37">
        <f>IF(Voorblad!$E$10=Rekenblad!BC1029,Rekenblad!AV1029,0)</f>
        <v>0</v>
      </c>
      <c r="BE1029" s="37">
        <f>IF(Voorblad!$E$10=Rekenblad!BC1029,Rekenblad!AW1029,0)</f>
        <v>0</v>
      </c>
      <c r="BF1029" s="37">
        <f>IF(Voorblad!$E$10=Rekenblad!BC1029,Rekenblad!AX1029,0)</f>
        <v>0</v>
      </c>
      <c r="BG1029" s="62">
        <f>IF(Voorblad!$E$10=Rekenblad!BC1029,Rekenblad!AY1029,0)</f>
        <v>0</v>
      </c>
      <c r="BH1029" s="37">
        <f>IF(Voorblad!$E$10=Rekenblad!BC1029,Rekenblad!AZ1029,0)</f>
        <v>0</v>
      </c>
      <c r="BI1029" s="37">
        <f>IF(Voorblad!$E$10=Rekenblad!BC1029,Rekenblad!BA1029,0)</f>
        <v>0</v>
      </c>
      <c r="BK1029">
        <v>29</v>
      </c>
      <c r="BL1029" s="37">
        <f>IF(Voorblad!$E$14=Rekenblad!$BL$1008,Rekenblad!BD1029,0)</f>
        <v>0</v>
      </c>
      <c r="BM1029" s="37">
        <f>IF(Voorblad!$E$14=Rekenblad!$BL$1008,Rekenblad!BE1029,0)</f>
        <v>0</v>
      </c>
      <c r="BN1029" s="37">
        <f>IF(Voorblad!$E$14=Rekenblad!$BL$1008,Rekenblad!BF1029,0)</f>
        <v>0</v>
      </c>
      <c r="BO1029" s="37">
        <f>IF(Voorblad!$E$14=Rekenblad!$BL$1008,Rekenblad!BG1029,0)</f>
        <v>0</v>
      </c>
      <c r="BP1029" s="37">
        <f>IF(Voorblad!$E$14=Rekenblad!$BL$1008,Rekenblad!BH1029,0)</f>
        <v>0</v>
      </c>
      <c r="BQ1029" s="37">
        <f>IF(Voorblad!$E$14=Rekenblad!$BL$1008,Rekenblad!BI1029,0)</f>
        <v>0</v>
      </c>
    </row>
    <row r="1030" spans="2:69" x14ac:dyDescent="0.25">
      <c r="B1030">
        <f>'Data TREND'!$X$167</f>
        <v>30</v>
      </c>
      <c r="C1030" s="37">
        <f>'Data TREND'!Z167</f>
        <v>154.101724808423</v>
      </c>
      <c r="D1030" s="37">
        <f>'Data TREND'!AA167</f>
        <v>218.66743485348155</v>
      </c>
      <c r="E1030" s="37">
        <f>'Data TREND'!AB167</f>
        <v>162.41435343933662</v>
      </c>
      <c r="F1030" s="37">
        <f>'Data TREND'!AC167</f>
        <v>531.32637072019361</v>
      </c>
      <c r="G1030" s="37">
        <f>'Data TREND'!AD167</f>
        <v>48.770393451810591</v>
      </c>
      <c r="H1030" s="37">
        <f>'Data TREND'!AE167</f>
        <v>19.866380318200441</v>
      </c>
      <c r="J1030" s="37">
        <f t="shared" si="775"/>
        <v>154.101724808423</v>
      </c>
      <c r="K1030" s="37">
        <f t="shared" si="776"/>
        <v>218.66743485348155</v>
      </c>
      <c r="L1030" s="37">
        <f t="shared" si="777"/>
        <v>162.41435343933662</v>
      </c>
      <c r="M1030" s="37">
        <f t="shared" si="778"/>
        <v>531.32637072019361</v>
      </c>
      <c r="N1030" s="37">
        <f t="shared" si="779"/>
        <v>48.770393451810591</v>
      </c>
      <c r="O1030" s="37">
        <f t="shared" si="780"/>
        <v>19.866380318200441</v>
      </c>
      <c r="Q1030">
        <f>'Data TREND'!$X$167</f>
        <v>30</v>
      </c>
      <c r="R1030" s="37">
        <f>'Data TREND'!AG167</f>
        <v>189.56689614363341</v>
      </c>
      <c r="S1030" s="37">
        <f>'Data TREND'!AH167</f>
        <v>215.92680971530905</v>
      </c>
      <c r="T1030" s="37">
        <f>'Data TREND'!AI167</f>
        <v>165.67988552291652</v>
      </c>
      <c r="U1030" s="37">
        <f>'Data TREND'!AJ167</f>
        <v>571.28590658346252</v>
      </c>
      <c r="V1030" s="37">
        <f>'Data TREND'!AK167</f>
        <v>55.013707540123704</v>
      </c>
      <c r="W1030" s="37">
        <f>'Data TREND'!AL167</f>
        <v>22.315298411541633</v>
      </c>
      <c r="Y1030" s="37">
        <f t="shared" si="781"/>
        <v>0</v>
      </c>
      <c r="Z1030" s="37">
        <f t="shared" si="782"/>
        <v>0</v>
      </c>
      <c r="AA1030" s="37">
        <f t="shared" si="783"/>
        <v>0</v>
      </c>
      <c r="AB1030" s="37">
        <f t="shared" si="784"/>
        <v>0</v>
      </c>
      <c r="AC1030" s="37">
        <f t="shared" si="785"/>
        <v>0</v>
      </c>
      <c r="AD1030" s="37">
        <f t="shared" si="786"/>
        <v>0</v>
      </c>
      <c r="AF1030">
        <f>'Data TREND'!$X$167</f>
        <v>30</v>
      </c>
      <c r="AG1030" s="37">
        <f>'Data TREND'!AN167</f>
        <v>226.83818855253097</v>
      </c>
      <c r="AH1030" s="37">
        <f>'Data TREND'!AO167</f>
        <v>219.7355974826568</v>
      </c>
      <c r="AI1030" s="37">
        <f>'Data TREND'!AP167</f>
        <v>165.75365613402741</v>
      </c>
      <c r="AJ1030" s="37">
        <f>'Data TREND'!AQ167</f>
        <v>607.94033936858034</v>
      </c>
      <c r="AK1030" s="37">
        <f>'Data TREND'!AR167</f>
        <v>58.983369759814153</v>
      </c>
      <c r="AL1030" s="37">
        <f>'Data TREND'!AS167</f>
        <v>24.246232114790885</v>
      </c>
      <c r="AN1030" s="37">
        <f t="shared" si="787"/>
        <v>0</v>
      </c>
      <c r="AO1030" s="37">
        <f t="shared" si="788"/>
        <v>0</v>
      </c>
      <c r="AP1030" s="37">
        <f t="shared" si="789"/>
        <v>0</v>
      </c>
      <c r="AQ1030" s="37">
        <f t="shared" si="790"/>
        <v>0</v>
      </c>
      <c r="AR1030" s="37">
        <f t="shared" si="791"/>
        <v>0</v>
      </c>
      <c r="AS1030" s="37">
        <f t="shared" si="792"/>
        <v>0</v>
      </c>
      <c r="AU1030">
        <v>30</v>
      </c>
      <c r="AV1030" s="37">
        <f t="shared" si="793"/>
        <v>154.101724808423</v>
      </c>
      <c r="AW1030" s="37">
        <f t="shared" si="794"/>
        <v>218.66743485348155</v>
      </c>
      <c r="AX1030" s="37">
        <f t="shared" si="795"/>
        <v>162.41435343933662</v>
      </c>
      <c r="AY1030" s="37">
        <f t="shared" si="796"/>
        <v>531.32637072019361</v>
      </c>
      <c r="AZ1030" s="37">
        <f t="shared" si="797"/>
        <v>48.770393451810591</v>
      </c>
      <c r="BA1030" s="37">
        <f t="shared" si="798"/>
        <v>19.866380318200441</v>
      </c>
      <c r="BC1030">
        <v>30</v>
      </c>
      <c r="BD1030" s="37">
        <f>IF(Voorblad!$E$10=Rekenblad!BC1030,Rekenblad!AV1030,0)</f>
        <v>0</v>
      </c>
      <c r="BE1030" s="37">
        <f>IF(Voorblad!$E$10=Rekenblad!BC1030,Rekenblad!AW1030,0)</f>
        <v>0</v>
      </c>
      <c r="BF1030" s="37">
        <f>IF(Voorblad!$E$10=Rekenblad!BC1030,Rekenblad!AX1030,0)</f>
        <v>0</v>
      </c>
      <c r="BG1030" s="62">
        <f>IF(Voorblad!$E$10=Rekenblad!BC1030,Rekenblad!AY1030,0)</f>
        <v>0</v>
      </c>
      <c r="BH1030" s="37">
        <f>IF(Voorblad!$E$10=Rekenblad!BC1030,Rekenblad!AZ1030,0)</f>
        <v>0</v>
      </c>
      <c r="BI1030" s="37">
        <f>IF(Voorblad!$E$10=Rekenblad!BC1030,Rekenblad!BA1030,0)</f>
        <v>0</v>
      </c>
      <c r="BK1030">
        <v>30</v>
      </c>
      <c r="BL1030" s="37">
        <f>IF(Voorblad!$E$14=Rekenblad!$BL$1008,Rekenblad!BD1030,0)</f>
        <v>0</v>
      </c>
      <c r="BM1030" s="37">
        <f>IF(Voorblad!$E$14=Rekenblad!$BL$1008,Rekenblad!BE1030,0)</f>
        <v>0</v>
      </c>
      <c r="BN1030" s="37">
        <f>IF(Voorblad!$E$14=Rekenblad!$BL$1008,Rekenblad!BF1030,0)</f>
        <v>0</v>
      </c>
      <c r="BO1030" s="37">
        <f>IF(Voorblad!$E$14=Rekenblad!$BL$1008,Rekenblad!BG1030,0)</f>
        <v>0</v>
      </c>
      <c r="BP1030" s="37">
        <f>IF(Voorblad!$E$14=Rekenblad!$BL$1008,Rekenblad!BH1030,0)</f>
        <v>0</v>
      </c>
      <c r="BQ1030" s="37">
        <f>IF(Voorblad!$E$14=Rekenblad!$BL$1008,Rekenblad!BI1030,0)</f>
        <v>0</v>
      </c>
    </row>
    <row r="1031" spans="2:69" x14ac:dyDescent="0.25">
      <c r="B1031">
        <f>'Data TREND'!$X$168</f>
        <v>31</v>
      </c>
      <c r="C1031" s="37">
        <f>'Data TREND'!Z168</f>
        <v>157.67482465923649</v>
      </c>
      <c r="D1031" s="37">
        <f>'Data TREND'!AA168</f>
        <v>224.9406398211903</v>
      </c>
      <c r="E1031" s="37">
        <f>'Data TREND'!AB168</f>
        <v>167.66635956958018</v>
      </c>
      <c r="F1031" s="37">
        <f>'Data TREND'!AC168</f>
        <v>546.48662139700184</v>
      </c>
      <c r="G1031" s="37">
        <f>'Data TREND'!AD168</f>
        <v>48.615446335758634</v>
      </c>
      <c r="H1031" s="37">
        <f>'Data TREND'!AE168</f>
        <v>19.804084557412274</v>
      </c>
      <c r="J1031" s="37">
        <f t="shared" si="775"/>
        <v>157.67482465923649</v>
      </c>
      <c r="K1031" s="37">
        <f t="shared" si="776"/>
        <v>224.9406398211903</v>
      </c>
      <c r="L1031" s="37">
        <f t="shared" si="777"/>
        <v>167.66635956958018</v>
      </c>
      <c r="M1031" s="37">
        <f t="shared" si="778"/>
        <v>546.48662139700184</v>
      </c>
      <c r="N1031" s="37">
        <f t="shared" si="779"/>
        <v>48.615446335758634</v>
      </c>
      <c r="O1031" s="37">
        <f t="shared" si="780"/>
        <v>19.804084557412274</v>
      </c>
      <c r="Q1031">
        <f>'Data TREND'!$X$168</f>
        <v>31</v>
      </c>
      <c r="R1031" s="37">
        <f>'Data TREND'!AG168</f>
        <v>193.4606209068744</v>
      </c>
      <c r="S1031" s="37">
        <f>'Data TREND'!AH168</f>
        <v>222.23239930220382</v>
      </c>
      <c r="T1031" s="37">
        <f>'Data TREND'!AI168</f>
        <v>170.87207162909684</v>
      </c>
      <c r="U1031" s="37">
        <f>'Data TREND'!AJ168</f>
        <v>586.67536250041451</v>
      </c>
      <c r="V1031" s="37">
        <f>'Data TREND'!AK168</f>
        <v>54.774585539708198</v>
      </c>
      <c r="W1031" s="37">
        <f>'Data TREND'!AL168</f>
        <v>22.21770767025119</v>
      </c>
      <c r="Y1031" s="37">
        <f t="shared" si="781"/>
        <v>0</v>
      </c>
      <c r="Z1031" s="37">
        <f t="shared" si="782"/>
        <v>0</v>
      </c>
      <c r="AA1031" s="37">
        <f t="shared" si="783"/>
        <v>0</v>
      </c>
      <c r="AB1031" s="37">
        <f t="shared" si="784"/>
        <v>0</v>
      </c>
      <c r="AC1031" s="37">
        <f t="shared" si="785"/>
        <v>0</v>
      </c>
      <c r="AD1031" s="37">
        <f t="shared" si="786"/>
        <v>0</v>
      </c>
      <c r="AF1031">
        <f>'Data TREND'!$X$168</f>
        <v>31</v>
      </c>
      <c r="AG1031" s="37">
        <f>'Data TREND'!AN168</f>
        <v>231.37790096551282</v>
      </c>
      <c r="AH1031" s="37">
        <f>'Data TREND'!AO168</f>
        <v>225.97817009570448</v>
      </c>
      <c r="AI1031" s="37">
        <f>'Data TREND'!AP168</f>
        <v>170.93910761660641</v>
      </c>
      <c r="AJ1031" s="37">
        <f>'Data TREND'!AQ168</f>
        <v>623.77416539020828</v>
      </c>
      <c r="AK1031" s="37">
        <f>'Data TREND'!AR168</f>
        <v>58.70149768212044</v>
      </c>
      <c r="AL1031" s="37">
        <f>'Data TREND'!AS168</f>
        <v>24.128417990619745</v>
      </c>
      <c r="AN1031" s="37">
        <f t="shared" si="787"/>
        <v>0</v>
      </c>
      <c r="AO1031" s="37">
        <f t="shared" si="788"/>
        <v>0</v>
      </c>
      <c r="AP1031" s="37">
        <f t="shared" si="789"/>
        <v>0</v>
      </c>
      <c r="AQ1031" s="37">
        <f t="shared" si="790"/>
        <v>0</v>
      </c>
      <c r="AR1031" s="37">
        <f t="shared" si="791"/>
        <v>0</v>
      </c>
      <c r="AS1031" s="37">
        <f t="shared" si="792"/>
        <v>0</v>
      </c>
      <c r="AU1031">
        <v>31</v>
      </c>
      <c r="AV1031" s="37">
        <f t="shared" si="793"/>
        <v>157.67482465923649</v>
      </c>
      <c r="AW1031" s="37">
        <f t="shared" si="794"/>
        <v>224.9406398211903</v>
      </c>
      <c r="AX1031" s="37">
        <f t="shared" si="795"/>
        <v>167.66635956958018</v>
      </c>
      <c r="AY1031" s="37">
        <f t="shared" si="796"/>
        <v>546.48662139700184</v>
      </c>
      <c r="AZ1031" s="37">
        <f t="shared" si="797"/>
        <v>48.615446335758634</v>
      </c>
      <c r="BA1031" s="37">
        <f t="shared" si="798"/>
        <v>19.804084557412274</v>
      </c>
      <c r="BC1031">
        <v>31</v>
      </c>
      <c r="BD1031" s="37">
        <f>IF(Voorblad!$E$10=Rekenblad!BC1031,Rekenblad!AV1031,0)</f>
        <v>0</v>
      </c>
      <c r="BE1031" s="37">
        <f>IF(Voorblad!$E$10=Rekenblad!BC1031,Rekenblad!AW1031,0)</f>
        <v>0</v>
      </c>
      <c r="BF1031" s="37">
        <f>IF(Voorblad!$E$10=Rekenblad!BC1031,Rekenblad!AX1031,0)</f>
        <v>0</v>
      </c>
      <c r="BG1031" s="62">
        <f>IF(Voorblad!$E$10=Rekenblad!BC1031,Rekenblad!AY1031,0)</f>
        <v>0</v>
      </c>
      <c r="BH1031" s="37">
        <f>IF(Voorblad!$E$10=Rekenblad!BC1031,Rekenblad!AZ1031,0)</f>
        <v>0</v>
      </c>
      <c r="BI1031" s="37">
        <f>IF(Voorblad!$E$10=Rekenblad!BC1031,Rekenblad!BA1031,0)</f>
        <v>0</v>
      </c>
      <c r="BK1031">
        <v>31</v>
      </c>
      <c r="BL1031" s="37">
        <f>IF(Voorblad!$E$14=Rekenblad!$BL$1008,Rekenblad!BD1031,0)</f>
        <v>0</v>
      </c>
      <c r="BM1031" s="37">
        <f>IF(Voorblad!$E$14=Rekenblad!$BL$1008,Rekenblad!BE1031,0)</f>
        <v>0</v>
      </c>
      <c r="BN1031" s="37">
        <f>IF(Voorblad!$E$14=Rekenblad!$BL$1008,Rekenblad!BF1031,0)</f>
        <v>0</v>
      </c>
      <c r="BO1031" s="37">
        <f>IF(Voorblad!$E$14=Rekenblad!$BL$1008,Rekenblad!BG1031,0)</f>
        <v>0</v>
      </c>
      <c r="BP1031" s="37">
        <f>IF(Voorblad!$E$14=Rekenblad!$BL$1008,Rekenblad!BH1031,0)</f>
        <v>0</v>
      </c>
      <c r="BQ1031" s="37">
        <f>IF(Voorblad!$E$14=Rekenblad!$BL$1008,Rekenblad!BI1031,0)</f>
        <v>0</v>
      </c>
    </row>
    <row r="1032" spans="2:69" x14ac:dyDescent="0.25">
      <c r="B1032">
        <f>'Data TREND'!$X$169</f>
        <v>32</v>
      </c>
      <c r="C1032" s="37">
        <f>'Data TREND'!Z169</f>
        <v>161.24792451005004</v>
      </c>
      <c r="D1032" s="37">
        <f>'Data TREND'!AA169</f>
        <v>231.21384478889908</v>
      </c>
      <c r="E1032" s="37">
        <f>'Data TREND'!AB169</f>
        <v>172.91836569982374</v>
      </c>
      <c r="F1032" s="37">
        <f>'Data TREND'!AC169</f>
        <v>561.64687207380996</v>
      </c>
      <c r="G1032" s="37">
        <f>'Data TREND'!AD169</f>
        <v>48.460499219706676</v>
      </c>
      <c r="H1032" s="37">
        <f>'Data TREND'!AE169</f>
        <v>19.741788796624107</v>
      </c>
      <c r="J1032" s="37">
        <f t="shared" si="775"/>
        <v>161.24792451005004</v>
      </c>
      <c r="K1032" s="37">
        <f t="shared" si="776"/>
        <v>231.21384478889908</v>
      </c>
      <c r="L1032" s="37">
        <f t="shared" si="777"/>
        <v>172.91836569982374</v>
      </c>
      <c r="M1032" s="37">
        <f t="shared" si="778"/>
        <v>561.64687207380996</v>
      </c>
      <c r="N1032" s="37">
        <f t="shared" si="779"/>
        <v>48.460499219706676</v>
      </c>
      <c r="O1032" s="37">
        <f t="shared" si="780"/>
        <v>19.741788796624107</v>
      </c>
      <c r="Q1032">
        <f>'Data TREND'!$X$169</f>
        <v>32</v>
      </c>
      <c r="R1032" s="37">
        <f>'Data TREND'!AG169</f>
        <v>197.35434567011538</v>
      </c>
      <c r="S1032" s="37">
        <f>'Data TREND'!AH169</f>
        <v>228.53798888909859</v>
      </c>
      <c r="T1032" s="37">
        <f>'Data TREND'!AI169</f>
        <v>176.06425773527715</v>
      </c>
      <c r="U1032" s="37">
        <f>'Data TREND'!AJ169</f>
        <v>602.06481841736661</v>
      </c>
      <c r="V1032" s="37">
        <f>'Data TREND'!AK169</f>
        <v>54.535463539292699</v>
      </c>
      <c r="W1032" s="37">
        <f>'Data TREND'!AL169</f>
        <v>22.120116928960748</v>
      </c>
      <c r="Y1032" s="37">
        <f t="shared" si="781"/>
        <v>0</v>
      </c>
      <c r="Z1032" s="37">
        <f t="shared" si="782"/>
        <v>0</v>
      </c>
      <c r="AA1032" s="37">
        <f t="shared" si="783"/>
        <v>0</v>
      </c>
      <c r="AB1032" s="37">
        <f t="shared" si="784"/>
        <v>0</v>
      </c>
      <c r="AC1032" s="37">
        <f t="shared" si="785"/>
        <v>0</v>
      </c>
      <c r="AD1032" s="37">
        <f t="shared" si="786"/>
        <v>0</v>
      </c>
      <c r="AF1032">
        <f>'Data TREND'!$X$169</f>
        <v>32</v>
      </c>
      <c r="AG1032" s="37">
        <f>'Data TREND'!AN169</f>
        <v>235.91761337849471</v>
      </c>
      <c r="AH1032" s="37">
        <f>'Data TREND'!AO169</f>
        <v>232.22074270875217</v>
      </c>
      <c r="AI1032" s="37">
        <f>'Data TREND'!AP169</f>
        <v>176.12455909918538</v>
      </c>
      <c r="AJ1032" s="37">
        <f>'Data TREND'!AQ169</f>
        <v>639.60799141183611</v>
      </c>
      <c r="AK1032" s="37">
        <f>'Data TREND'!AR169</f>
        <v>58.419625604426734</v>
      </c>
      <c r="AL1032" s="37">
        <f>'Data TREND'!AS169</f>
        <v>24.010603866448612</v>
      </c>
      <c r="AN1032" s="37">
        <f t="shared" si="787"/>
        <v>0</v>
      </c>
      <c r="AO1032" s="37">
        <f t="shared" si="788"/>
        <v>0</v>
      </c>
      <c r="AP1032" s="37">
        <f t="shared" si="789"/>
        <v>0</v>
      </c>
      <c r="AQ1032" s="37">
        <f t="shared" si="790"/>
        <v>0</v>
      </c>
      <c r="AR1032" s="37">
        <f t="shared" si="791"/>
        <v>0</v>
      </c>
      <c r="AS1032" s="37">
        <f t="shared" si="792"/>
        <v>0</v>
      </c>
      <c r="AU1032">
        <v>32</v>
      </c>
      <c r="AV1032" s="37">
        <f t="shared" si="793"/>
        <v>161.24792451005004</v>
      </c>
      <c r="AW1032" s="37">
        <f t="shared" si="794"/>
        <v>231.21384478889908</v>
      </c>
      <c r="AX1032" s="37">
        <f t="shared" si="795"/>
        <v>172.91836569982374</v>
      </c>
      <c r="AY1032" s="37">
        <f t="shared" si="796"/>
        <v>561.64687207380996</v>
      </c>
      <c r="AZ1032" s="37">
        <f t="shared" si="797"/>
        <v>48.460499219706676</v>
      </c>
      <c r="BA1032" s="37">
        <f t="shared" si="798"/>
        <v>19.741788796624107</v>
      </c>
      <c r="BC1032">
        <v>32</v>
      </c>
      <c r="BD1032" s="37">
        <f>IF(Voorblad!$E$10=Rekenblad!BC1032,Rekenblad!AV1032,0)</f>
        <v>0</v>
      </c>
      <c r="BE1032" s="37">
        <f>IF(Voorblad!$E$10=Rekenblad!BC1032,Rekenblad!AW1032,0)</f>
        <v>0</v>
      </c>
      <c r="BF1032" s="37">
        <f>IF(Voorblad!$E$10=Rekenblad!BC1032,Rekenblad!AX1032,0)</f>
        <v>0</v>
      </c>
      <c r="BG1032" s="62">
        <f>IF(Voorblad!$E$10=Rekenblad!BC1032,Rekenblad!AY1032,0)</f>
        <v>0</v>
      </c>
      <c r="BH1032" s="37">
        <f>IF(Voorblad!$E$10=Rekenblad!BC1032,Rekenblad!AZ1032,0)</f>
        <v>0</v>
      </c>
      <c r="BI1032" s="37">
        <f>IF(Voorblad!$E$10=Rekenblad!BC1032,Rekenblad!BA1032,0)</f>
        <v>0</v>
      </c>
      <c r="BK1032">
        <v>32</v>
      </c>
      <c r="BL1032" s="37">
        <f>IF(Voorblad!$E$14=Rekenblad!$BL$1008,Rekenblad!BD1032,0)</f>
        <v>0</v>
      </c>
      <c r="BM1032" s="37">
        <f>IF(Voorblad!$E$14=Rekenblad!$BL$1008,Rekenblad!BE1032,0)</f>
        <v>0</v>
      </c>
      <c r="BN1032" s="37">
        <f>IF(Voorblad!$E$14=Rekenblad!$BL$1008,Rekenblad!BF1032,0)</f>
        <v>0</v>
      </c>
      <c r="BO1032" s="37">
        <f>IF(Voorblad!$E$14=Rekenblad!$BL$1008,Rekenblad!BG1032,0)</f>
        <v>0</v>
      </c>
      <c r="BP1032" s="37">
        <f>IF(Voorblad!$E$14=Rekenblad!$BL$1008,Rekenblad!BH1032,0)</f>
        <v>0</v>
      </c>
      <c r="BQ1032" s="37">
        <f>IF(Voorblad!$E$14=Rekenblad!$BL$1008,Rekenblad!BI1032,0)</f>
        <v>0</v>
      </c>
    </row>
    <row r="1033" spans="2:69" x14ac:dyDescent="0.25">
      <c r="B1033">
        <f>'Data TREND'!$X$170</f>
        <v>33</v>
      </c>
      <c r="C1033" s="37">
        <f>'Data TREND'!Z170</f>
        <v>164.82102436086353</v>
      </c>
      <c r="D1033" s="37">
        <f>'Data TREND'!AA170</f>
        <v>237.48704975660786</v>
      </c>
      <c r="E1033" s="37">
        <f>'Data TREND'!AB170</f>
        <v>178.1703718300673</v>
      </c>
      <c r="F1033" s="37">
        <f>'Data TREND'!AC170</f>
        <v>576.80712275061808</v>
      </c>
      <c r="G1033" s="37">
        <f>'Data TREND'!AD170</f>
        <v>48.305552103654726</v>
      </c>
      <c r="H1033" s="37">
        <f>'Data TREND'!AE170</f>
        <v>19.679493035835943</v>
      </c>
      <c r="J1033" s="37">
        <f t="shared" si="775"/>
        <v>164.82102436086353</v>
      </c>
      <c r="K1033" s="37">
        <f t="shared" si="776"/>
        <v>237.48704975660786</v>
      </c>
      <c r="L1033" s="37">
        <f t="shared" si="777"/>
        <v>178.1703718300673</v>
      </c>
      <c r="M1033" s="37">
        <f t="shared" si="778"/>
        <v>576.80712275061808</v>
      </c>
      <c r="N1033" s="37">
        <f t="shared" si="779"/>
        <v>48.305552103654726</v>
      </c>
      <c r="O1033" s="37">
        <f t="shared" si="780"/>
        <v>19.679493035835943</v>
      </c>
      <c r="Q1033">
        <f>'Data TREND'!$X$170</f>
        <v>33</v>
      </c>
      <c r="R1033" s="37">
        <f>'Data TREND'!AG170</f>
        <v>201.24807043335636</v>
      </c>
      <c r="S1033" s="37">
        <f>'Data TREND'!AH170</f>
        <v>234.84357847599335</v>
      </c>
      <c r="T1033" s="37">
        <f>'Data TREND'!AI170</f>
        <v>181.25644384145747</v>
      </c>
      <c r="U1033" s="37">
        <f>'Data TREND'!AJ170</f>
        <v>617.45427433431871</v>
      </c>
      <c r="V1033" s="37">
        <f>'Data TREND'!AK170</f>
        <v>54.296341538877201</v>
      </c>
      <c r="W1033" s="37">
        <f>'Data TREND'!AL170</f>
        <v>22.022526187670305</v>
      </c>
      <c r="Y1033" s="37">
        <f t="shared" si="781"/>
        <v>0</v>
      </c>
      <c r="Z1033" s="37">
        <f t="shared" si="782"/>
        <v>0</v>
      </c>
      <c r="AA1033" s="37">
        <f t="shared" si="783"/>
        <v>0</v>
      </c>
      <c r="AB1033" s="37">
        <f t="shared" si="784"/>
        <v>0</v>
      </c>
      <c r="AC1033" s="37">
        <f t="shared" si="785"/>
        <v>0</v>
      </c>
      <c r="AD1033" s="37">
        <f t="shared" si="786"/>
        <v>0</v>
      </c>
      <c r="AF1033">
        <f>'Data TREND'!$X$170</f>
        <v>33</v>
      </c>
      <c r="AG1033" s="37">
        <f>'Data TREND'!AN170</f>
        <v>240.45732579147659</v>
      </c>
      <c r="AH1033" s="37">
        <f>'Data TREND'!AO170</f>
        <v>238.46331532179985</v>
      </c>
      <c r="AI1033" s="37">
        <f>'Data TREND'!AP170</f>
        <v>181.31001058176435</v>
      </c>
      <c r="AJ1033" s="37">
        <f>'Data TREND'!AQ170</f>
        <v>655.44181743346394</v>
      </c>
      <c r="AK1033" s="37">
        <f>'Data TREND'!AR170</f>
        <v>58.137753526733022</v>
      </c>
      <c r="AL1033" s="37">
        <f>'Data TREND'!AS170</f>
        <v>23.892789742277472</v>
      </c>
      <c r="AN1033" s="37">
        <f t="shared" si="787"/>
        <v>0</v>
      </c>
      <c r="AO1033" s="37">
        <f t="shared" si="788"/>
        <v>0</v>
      </c>
      <c r="AP1033" s="37">
        <f t="shared" si="789"/>
        <v>0</v>
      </c>
      <c r="AQ1033" s="37">
        <f t="shared" si="790"/>
        <v>0</v>
      </c>
      <c r="AR1033" s="37">
        <f t="shared" si="791"/>
        <v>0</v>
      </c>
      <c r="AS1033" s="37">
        <f t="shared" si="792"/>
        <v>0</v>
      </c>
      <c r="AU1033">
        <v>33</v>
      </c>
      <c r="AV1033" s="37">
        <f t="shared" si="793"/>
        <v>164.82102436086353</v>
      </c>
      <c r="AW1033" s="37">
        <f t="shared" si="794"/>
        <v>237.48704975660786</v>
      </c>
      <c r="AX1033" s="37">
        <f t="shared" si="795"/>
        <v>178.1703718300673</v>
      </c>
      <c r="AY1033" s="37">
        <f t="shared" si="796"/>
        <v>576.80712275061808</v>
      </c>
      <c r="AZ1033" s="37">
        <f t="shared" si="797"/>
        <v>48.305552103654726</v>
      </c>
      <c r="BA1033" s="37">
        <f t="shared" si="798"/>
        <v>19.679493035835943</v>
      </c>
      <c r="BC1033">
        <v>33</v>
      </c>
      <c r="BD1033" s="37">
        <f>IF(Voorblad!$E$10=Rekenblad!BC1033,Rekenblad!AV1033,0)</f>
        <v>0</v>
      </c>
      <c r="BE1033" s="37">
        <f>IF(Voorblad!$E$10=Rekenblad!BC1033,Rekenblad!AW1033,0)</f>
        <v>0</v>
      </c>
      <c r="BF1033" s="37">
        <f>IF(Voorblad!$E$10=Rekenblad!BC1033,Rekenblad!AX1033,0)</f>
        <v>0</v>
      </c>
      <c r="BG1033" s="62">
        <f>IF(Voorblad!$E$10=Rekenblad!BC1033,Rekenblad!AY1033,0)</f>
        <v>0</v>
      </c>
      <c r="BH1033" s="37">
        <f>IF(Voorblad!$E$10=Rekenblad!BC1033,Rekenblad!AZ1033,0)</f>
        <v>0</v>
      </c>
      <c r="BI1033" s="37">
        <f>IF(Voorblad!$E$10=Rekenblad!BC1033,Rekenblad!BA1033,0)</f>
        <v>0</v>
      </c>
      <c r="BK1033">
        <v>33</v>
      </c>
      <c r="BL1033" s="37">
        <f>IF(Voorblad!$E$14=Rekenblad!$BL$1008,Rekenblad!BD1033,0)</f>
        <v>0</v>
      </c>
      <c r="BM1033" s="37">
        <f>IF(Voorblad!$E$14=Rekenblad!$BL$1008,Rekenblad!BE1033,0)</f>
        <v>0</v>
      </c>
      <c r="BN1033" s="37">
        <f>IF(Voorblad!$E$14=Rekenblad!$BL$1008,Rekenblad!BF1033,0)</f>
        <v>0</v>
      </c>
      <c r="BO1033" s="37">
        <f>IF(Voorblad!$E$14=Rekenblad!$BL$1008,Rekenblad!BG1033,0)</f>
        <v>0</v>
      </c>
      <c r="BP1033" s="37">
        <f>IF(Voorblad!$E$14=Rekenblad!$BL$1008,Rekenblad!BH1033,0)</f>
        <v>0</v>
      </c>
      <c r="BQ1033" s="37">
        <f>IF(Voorblad!$E$14=Rekenblad!$BL$1008,Rekenblad!BI1033,0)</f>
        <v>0</v>
      </c>
    </row>
    <row r="1034" spans="2:69" x14ac:dyDescent="0.25">
      <c r="B1034">
        <f>'Data TREND'!$X$171</f>
        <v>34</v>
      </c>
      <c r="C1034" s="37">
        <f>'Data TREND'!Z171</f>
        <v>168.39412421167705</v>
      </c>
      <c r="D1034" s="37">
        <f>'Data TREND'!AA171</f>
        <v>243.76025472431661</v>
      </c>
      <c r="E1034" s="37">
        <f>'Data TREND'!AB171</f>
        <v>183.42237796031085</v>
      </c>
      <c r="F1034" s="37">
        <f>'Data TREND'!AC171</f>
        <v>591.9673734274262</v>
      </c>
      <c r="G1034" s="37">
        <f>'Data TREND'!AD171</f>
        <v>48.150604987602769</v>
      </c>
      <c r="H1034" s="37">
        <f>'Data TREND'!AE171</f>
        <v>19.617197275047776</v>
      </c>
      <c r="J1034" s="37">
        <f t="shared" si="775"/>
        <v>168.39412421167705</v>
      </c>
      <c r="K1034" s="37">
        <f t="shared" si="776"/>
        <v>243.76025472431661</v>
      </c>
      <c r="L1034" s="37">
        <f t="shared" si="777"/>
        <v>183.42237796031085</v>
      </c>
      <c r="M1034" s="37">
        <f t="shared" si="778"/>
        <v>591.9673734274262</v>
      </c>
      <c r="N1034" s="37">
        <f t="shared" si="779"/>
        <v>48.150604987602769</v>
      </c>
      <c r="O1034" s="37">
        <f t="shared" si="780"/>
        <v>19.617197275047776</v>
      </c>
      <c r="Q1034">
        <f>'Data TREND'!$X$171</f>
        <v>34</v>
      </c>
      <c r="R1034" s="37">
        <f>'Data TREND'!AG171</f>
        <v>205.14179519659734</v>
      </c>
      <c r="S1034" s="37">
        <f>'Data TREND'!AH171</f>
        <v>241.14916806288812</v>
      </c>
      <c r="T1034" s="37">
        <f>'Data TREND'!AI171</f>
        <v>186.44862994763778</v>
      </c>
      <c r="U1034" s="37">
        <f>'Data TREND'!AJ171</f>
        <v>632.84373025127081</v>
      </c>
      <c r="V1034" s="37">
        <f>'Data TREND'!AK171</f>
        <v>54.057219538461695</v>
      </c>
      <c r="W1034" s="37">
        <f>'Data TREND'!AL171</f>
        <v>21.924935446379862</v>
      </c>
      <c r="Y1034" s="37">
        <f t="shared" si="781"/>
        <v>0</v>
      </c>
      <c r="Z1034" s="37">
        <f t="shared" si="782"/>
        <v>0</v>
      </c>
      <c r="AA1034" s="37">
        <f t="shared" si="783"/>
        <v>0</v>
      </c>
      <c r="AB1034" s="37">
        <f t="shared" si="784"/>
        <v>0</v>
      </c>
      <c r="AC1034" s="37">
        <f t="shared" si="785"/>
        <v>0</v>
      </c>
      <c r="AD1034" s="37">
        <f t="shared" si="786"/>
        <v>0</v>
      </c>
      <c r="AF1034">
        <f>'Data TREND'!$X$171</f>
        <v>34</v>
      </c>
      <c r="AG1034" s="37">
        <f>'Data TREND'!AN171</f>
        <v>244.99703820445845</v>
      </c>
      <c r="AH1034" s="37">
        <f>'Data TREND'!AO171</f>
        <v>244.70588793484754</v>
      </c>
      <c r="AI1034" s="37">
        <f>'Data TREND'!AP171</f>
        <v>186.49546206434334</v>
      </c>
      <c r="AJ1034" s="37">
        <f>'Data TREND'!AQ171</f>
        <v>671.27564345509188</v>
      </c>
      <c r="AK1034" s="37">
        <f>'Data TREND'!AR171</f>
        <v>57.855881449039316</v>
      </c>
      <c r="AL1034" s="37">
        <f>'Data TREND'!AS171</f>
        <v>23.774975618106339</v>
      </c>
      <c r="AN1034" s="37">
        <f t="shared" si="787"/>
        <v>0</v>
      </c>
      <c r="AO1034" s="37">
        <f t="shared" si="788"/>
        <v>0</v>
      </c>
      <c r="AP1034" s="37">
        <f t="shared" si="789"/>
        <v>0</v>
      </c>
      <c r="AQ1034" s="37">
        <f t="shared" si="790"/>
        <v>0</v>
      </c>
      <c r="AR1034" s="37">
        <f t="shared" si="791"/>
        <v>0</v>
      </c>
      <c r="AS1034" s="37">
        <f t="shared" si="792"/>
        <v>0</v>
      </c>
      <c r="AU1034">
        <v>34</v>
      </c>
      <c r="AV1034" s="37">
        <f t="shared" si="793"/>
        <v>168.39412421167705</v>
      </c>
      <c r="AW1034" s="37">
        <f t="shared" si="794"/>
        <v>243.76025472431661</v>
      </c>
      <c r="AX1034" s="37">
        <f t="shared" si="795"/>
        <v>183.42237796031085</v>
      </c>
      <c r="AY1034" s="37">
        <f t="shared" si="796"/>
        <v>591.9673734274262</v>
      </c>
      <c r="AZ1034" s="37">
        <f t="shared" si="797"/>
        <v>48.150604987602769</v>
      </c>
      <c r="BA1034" s="37">
        <f t="shared" si="798"/>
        <v>19.617197275047776</v>
      </c>
      <c r="BC1034">
        <v>34</v>
      </c>
      <c r="BD1034" s="37">
        <f>IF(Voorblad!$E$10=Rekenblad!BC1034,Rekenblad!AV1034,0)</f>
        <v>0</v>
      </c>
      <c r="BE1034" s="37">
        <f>IF(Voorblad!$E$10=Rekenblad!BC1034,Rekenblad!AW1034,0)</f>
        <v>0</v>
      </c>
      <c r="BF1034" s="37">
        <f>IF(Voorblad!$E$10=Rekenblad!BC1034,Rekenblad!AX1034,0)</f>
        <v>0</v>
      </c>
      <c r="BG1034" s="62">
        <f>IF(Voorblad!$E$10=Rekenblad!BC1034,Rekenblad!AY1034,0)</f>
        <v>0</v>
      </c>
      <c r="BH1034" s="37">
        <f>IF(Voorblad!$E$10=Rekenblad!BC1034,Rekenblad!AZ1034,0)</f>
        <v>0</v>
      </c>
      <c r="BI1034" s="37">
        <f>IF(Voorblad!$E$10=Rekenblad!BC1034,Rekenblad!BA1034,0)</f>
        <v>0</v>
      </c>
      <c r="BK1034">
        <v>34</v>
      </c>
      <c r="BL1034" s="37">
        <f>IF(Voorblad!$E$14=Rekenblad!$BL$1008,Rekenblad!BD1034,0)</f>
        <v>0</v>
      </c>
      <c r="BM1034" s="37">
        <f>IF(Voorblad!$E$14=Rekenblad!$BL$1008,Rekenblad!BE1034,0)</f>
        <v>0</v>
      </c>
      <c r="BN1034" s="37">
        <f>IF(Voorblad!$E$14=Rekenblad!$BL$1008,Rekenblad!BF1034,0)</f>
        <v>0</v>
      </c>
      <c r="BO1034" s="37">
        <f>IF(Voorblad!$E$14=Rekenblad!$BL$1008,Rekenblad!BG1034,0)</f>
        <v>0</v>
      </c>
      <c r="BP1034" s="37">
        <f>IF(Voorblad!$E$14=Rekenblad!$BL$1008,Rekenblad!BH1034,0)</f>
        <v>0</v>
      </c>
      <c r="BQ1034" s="37">
        <f>IF(Voorblad!$E$14=Rekenblad!$BL$1008,Rekenblad!BI1034,0)</f>
        <v>0</v>
      </c>
    </row>
    <row r="1035" spans="2:69" x14ac:dyDescent="0.25">
      <c r="B1035">
        <f>'Data TREND'!$X$172</f>
        <v>35</v>
      </c>
      <c r="C1035" s="37">
        <f>'Data TREND'!Z172</f>
        <v>171.96722406249057</v>
      </c>
      <c r="D1035" s="37">
        <f>'Data TREND'!AA172</f>
        <v>250.03345969202539</v>
      </c>
      <c r="E1035" s="37">
        <f>'Data TREND'!AB172</f>
        <v>188.67438409055441</v>
      </c>
      <c r="F1035" s="37">
        <f>'Data TREND'!AC172</f>
        <v>607.12762410423431</v>
      </c>
      <c r="G1035" s="37">
        <f>'Data TREND'!AD172</f>
        <v>47.995657871550812</v>
      </c>
      <c r="H1035" s="37">
        <f>'Data TREND'!AE172</f>
        <v>19.554901514259612</v>
      </c>
      <c r="J1035" s="37">
        <f t="shared" si="775"/>
        <v>171.96722406249057</v>
      </c>
      <c r="K1035" s="37">
        <f t="shared" si="776"/>
        <v>250.03345969202539</v>
      </c>
      <c r="L1035" s="37">
        <f t="shared" si="777"/>
        <v>188.67438409055441</v>
      </c>
      <c r="M1035" s="37">
        <f t="shared" si="778"/>
        <v>607.12762410423431</v>
      </c>
      <c r="N1035" s="37">
        <f t="shared" si="779"/>
        <v>47.995657871550812</v>
      </c>
      <c r="O1035" s="37">
        <f t="shared" si="780"/>
        <v>19.554901514259612</v>
      </c>
      <c r="Q1035">
        <f>'Data TREND'!$X$172</f>
        <v>35</v>
      </c>
      <c r="R1035" s="37">
        <f>'Data TREND'!AG172</f>
        <v>209.03551995983833</v>
      </c>
      <c r="S1035" s="37">
        <f>'Data TREND'!AH172</f>
        <v>247.45475764978286</v>
      </c>
      <c r="T1035" s="37">
        <f>'Data TREND'!AI172</f>
        <v>191.6408160538181</v>
      </c>
      <c r="U1035" s="37">
        <f>'Data TREND'!AJ172</f>
        <v>648.23318616822291</v>
      </c>
      <c r="V1035" s="37">
        <f>'Data TREND'!AK172</f>
        <v>53.818097538046196</v>
      </c>
      <c r="W1035" s="37">
        <f>'Data TREND'!AL172</f>
        <v>21.82734470508942</v>
      </c>
      <c r="Y1035" s="37">
        <f t="shared" si="781"/>
        <v>0</v>
      </c>
      <c r="Z1035" s="37">
        <f t="shared" si="782"/>
        <v>0</v>
      </c>
      <c r="AA1035" s="37">
        <f t="shared" si="783"/>
        <v>0</v>
      </c>
      <c r="AB1035" s="37">
        <f t="shared" si="784"/>
        <v>0</v>
      </c>
      <c r="AC1035" s="37">
        <f t="shared" si="785"/>
        <v>0</v>
      </c>
      <c r="AD1035" s="37">
        <f t="shared" si="786"/>
        <v>0</v>
      </c>
      <c r="AF1035">
        <f>'Data TREND'!$X$172</f>
        <v>35</v>
      </c>
      <c r="AG1035" s="37">
        <f>'Data TREND'!AN172</f>
        <v>249.53675061744033</v>
      </c>
      <c r="AH1035" s="37">
        <f>'Data TREND'!AO172</f>
        <v>250.94846054789522</v>
      </c>
      <c r="AI1035" s="37">
        <f>'Data TREND'!AP172</f>
        <v>191.68091354692231</v>
      </c>
      <c r="AJ1035" s="37">
        <f>'Data TREND'!AQ172</f>
        <v>687.10946947671971</v>
      </c>
      <c r="AK1035" s="37">
        <f>'Data TREND'!AR172</f>
        <v>57.574009371345603</v>
      </c>
      <c r="AL1035" s="37">
        <f>'Data TREND'!AS172</f>
        <v>23.657161493935199</v>
      </c>
      <c r="AN1035" s="37">
        <f t="shared" si="787"/>
        <v>0</v>
      </c>
      <c r="AO1035" s="37">
        <f t="shared" si="788"/>
        <v>0</v>
      </c>
      <c r="AP1035" s="37">
        <f t="shared" si="789"/>
        <v>0</v>
      </c>
      <c r="AQ1035" s="37">
        <f t="shared" si="790"/>
        <v>0</v>
      </c>
      <c r="AR1035" s="37">
        <f t="shared" si="791"/>
        <v>0</v>
      </c>
      <c r="AS1035" s="37">
        <f t="shared" si="792"/>
        <v>0</v>
      </c>
      <c r="AU1035">
        <v>35</v>
      </c>
      <c r="AV1035" s="37">
        <f t="shared" si="793"/>
        <v>171.96722406249057</v>
      </c>
      <c r="AW1035" s="37">
        <f t="shared" si="794"/>
        <v>250.03345969202539</v>
      </c>
      <c r="AX1035" s="37">
        <f t="shared" si="795"/>
        <v>188.67438409055441</v>
      </c>
      <c r="AY1035" s="37">
        <f t="shared" si="796"/>
        <v>607.12762410423431</v>
      </c>
      <c r="AZ1035" s="37">
        <f t="shared" si="797"/>
        <v>47.995657871550812</v>
      </c>
      <c r="BA1035" s="37">
        <f t="shared" si="798"/>
        <v>19.554901514259612</v>
      </c>
      <c r="BC1035">
        <v>35</v>
      </c>
      <c r="BD1035" s="37">
        <f>IF(Voorblad!$E$10=Rekenblad!BC1035,Rekenblad!AV1035,0)</f>
        <v>0</v>
      </c>
      <c r="BE1035" s="37">
        <f>IF(Voorblad!$E$10=Rekenblad!BC1035,Rekenblad!AW1035,0)</f>
        <v>0</v>
      </c>
      <c r="BF1035" s="37">
        <f>IF(Voorblad!$E$10=Rekenblad!BC1035,Rekenblad!AX1035,0)</f>
        <v>0</v>
      </c>
      <c r="BG1035" s="62">
        <f>IF(Voorblad!$E$10=Rekenblad!BC1035,Rekenblad!AY1035,0)</f>
        <v>0</v>
      </c>
      <c r="BH1035" s="37">
        <f>IF(Voorblad!$E$10=Rekenblad!BC1035,Rekenblad!AZ1035,0)</f>
        <v>0</v>
      </c>
      <c r="BI1035" s="37">
        <f>IF(Voorblad!$E$10=Rekenblad!BC1035,Rekenblad!BA1035,0)</f>
        <v>0</v>
      </c>
      <c r="BK1035">
        <v>35</v>
      </c>
      <c r="BL1035" s="37">
        <f>IF(Voorblad!$E$14=Rekenblad!$BL$1008,Rekenblad!BD1035,0)</f>
        <v>0</v>
      </c>
      <c r="BM1035" s="37">
        <f>IF(Voorblad!$E$14=Rekenblad!$BL$1008,Rekenblad!BE1035,0)</f>
        <v>0</v>
      </c>
      <c r="BN1035" s="37">
        <f>IF(Voorblad!$E$14=Rekenblad!$BL$1008,Rekenblad!BF1035,0)</f>
        <v>0</v>
      </c>
      <c r="BO1035" s="37">
        <f>IF(Voorblad!$E$14=Rekenblad!$BL$1008,Rekenblad!BG1035,0)</f>
        <v>0</v>
      </c>
      <c r="BP1035" s="37">
        <f>IF(Voorblad!$E$14=Rekenblad!$BL$1008,Rekenblad!BH1035,0)</f>
        <v>0</v>
      </c>
      <c r="BQ1035" s="37">
        <f>IF(Voorblad!$E$14=Rekenblad!$BL$1008,Rekenblad!BI1035,0)</f>
        <v>0</v>
      </c>
    </row>
    <row r="1036" spans="2:69" x14ac:dyDescent="0.25">
      <c r="B1036">
        <f>'Data TREND'!$X$173</f>
        <v>36</v>
      </c>
      <c r="C1036" s="37">
        <f>'Data TREND'!Z173</f>
        <v>175.54032391330409</v>
      </c>
      <c r="D1036" s="37">
        <f>'Data TREND'!AA173</f>
        <v>256.30666465973411</v>
      </c>
      <c r="E1036" s="37">
        <f>'Data TREND'!AB173</f>
        <v>193.92639022079797</v>
      </c>
      <c r="F1036" s="37">
        <f>'Data TREND'!AC173</f>
        <v>622.28787478104255</v>
      </c>
      <c r="G1036" s="37">
        <f>'Data TREND'!AD173</f>
        <v>47.840710755498861</v>
      </c>
      <c r="H1036" s="37">
        <f>'Data TREND'!AE173</f>
        <v>19.492605753471445</v>
      </c>
      <c r="J1036" s="37">
        <f t="shared" si="775"/>
        <v>175.54032391330409</v>
      </c>
      <c r="K1036" s="37">
        <f t="shared" si="776"/>
        <v>256.30666465973411</v>
      </c>
      <c r="L1036" s="37">
        <f t="shared" si="777"/>
        <v>193.92639022079797</v>
      </c>
      <c r="M1036" s="37">
        <f t="shared" si="778"/>
        <v>622.28787478104255</v>
      </c>
      <c r="N1036" s="37">
        <f t="shared" si="779"/>
        <v>47.840710755498861</v>
      </c>
      <c r="O1036" s="37">
        <f t="shared" si="780"/>
        <v>19.492605753471445</v>
      </c>
      <c r="Q1036">
        <f>'Data TREND'!$X$173</f>
        <v>36</v>
      </c>
      <c r="R1036" s="37">
        <f>'Data TREND'!AG173</f>
        <v>212.92924472307931</v>
      </c>
      <c r="S1036" s="37">
        <f>'Data TREND'!AH173</f>
        <v>253.76034723667763</v>
      </c>
      <c r="T1036" s="37">
        <f>'Data TREND'!AI173</f>
        <v>196.83300215999844</v>
      </c>
      <c r="U1036" s="37">
        <f>'Data TREND'!AJ173</f>
        <v>663.6226420851749</v>
      </c>
      <c r="V1036" s="37">
        <f>'Data TREND'!AK173</f>
        <v>53.57897553763069</v>
      </c>
      <c r="W1036" s="37">
        <f>'Data TREND'!AL173</f>
        <v>21.729753963798977</v>
      </c>
      <c r="Y1036" s="37">
        <f t="shared" si="781"/>
        <v>0</v>
      </c>
      <c r="Z1036" s="37">
        <f t="shared" si="782"/>
        <v>0</v>
      </c>
      <c r="AA1036" s="37">
        <f t="shared" si="783"/>
        <v>0</v>
      </c>
      <c r="AB1036" s="37">
        <f t="shared" si="784"/>
        <v>0</v>
      </c>
      <c r="AC1036" s="37">
        <f t="shared" si="785"/>
        <v>0</v>
      </c>
      <c r="AD1036" s="37">
        <f t="shared" si="786"/>
        <v>0</v>
      </c>
      <c r="AF1036">
        <f>'Data TREND'!$X$173</f>
        <v>36</v>
      </c>
      <c r="AG1036" s="37">
        <f>'Data TREND'!AN173</f>
        <v>254.07646303042222</v>
      </c>
      <c r="AH1036" s="37">
        <f>'Data TREND'!AO173</f>
        <v>257.19103316094294</v>
      </c>
      <c r="AI1036" s="37">
        <f>'Data TREND'!AP173</f>
        <v>196.86636502950131</v>
      </c>
      <c r="AJ1036" s="37">
        <f>'Data TREND'!AQ173</f>
        <v>702.94329549834765</v>
      </c>
      <c r="AK1036" s="37">
        <f>'Data TREND'!AR173</f>
        <v>57.292137293651891</v>
      </c>
      <c r="AL1036" s="37">
        <f>'Data TREND'!AS173</f>
        <v>23.539347369764066</v>
      </c>
      <c r="AN1036" s="37">
        <f t="shared" si="787"/>
        <v>0</v>
      </c>
      <c r="AO1036" s="37">
        <f t="shared" si="788"/>
        <v>0</v>
      </c>
      <c r="AP1036" s="37">
        <f t="shared" si="789"/>
        <v>0</v>
      </c>
      <c r="AQ1036" s="37">
        <f t="shared" si="790"/>
        <v>0</v>
      </c>
      <c r="AR1036" s="37">
        <f t="shared" si="791"/>
        <v>0</v>
      </c>
      <c r="AS1036" s="37">
        <f t="shared" si="792"/>
        <v>0</v>
      </c>
      <c r="AU1036">
        <v>36</v>
      </c>
      <c r="AV1036" s="37">
        <f t="shared" si="793"/>
        <v>175.54032391330409</v>
      </c>
      <c r="AW1036" s="37">
        <f t="shared" si="794"/>
        <v>256.30666465973411</v>
      </c>
      <c r="AX1036" s="37">
        <f t="shared" si="795"/>
        <v>193.92639022079797</v>
      </c>
      <c r="AY1036" s="37">
        <f t="shared" si="796"/>
        <v>622.28787478104255</v>
      </c>
      <c r="AZ1036" s="37">
        <f t="shared" si="797"/>
        <v>47.840710755498861</v>
      </c>
      <c r="BA1036" s="37">
        <f t="shared" si="798"/>
        <v>19.492605753471445</v>
      </c>
      <c r="BC1036">
        <v>36</v>
      </c>
      <c r="BD1036" s="37">
        <f>IF(Voorblad!$E$10=Rekenblad!BC1036,Rekenblad!AV1036,0)</f>
        <v>0</v>
      </c>
      <c r="BE1036" s="37">
        <f>IF(Voorblad!$E$10=Rekenblad!BC1036,Rekenblad!AW1036,0)</f>
        <v>0</v>
      </c>
      <c r="BF1036" s="37">
        <f>IF(Voorblad!$E$10=Rekenblad!BC1036,Rekenblad!AX1036,0)</f>
        <v>0</v>
      </c>
      <c r="BG1036" s="62">
        <f>IF(Voorblad!$E$10=Rekenblad!BC1036,Rekenblad!AY1036,0)</f>
        <v>0</v>
      </c>
      <c r="BH1036" s="37">
        <f>IF(Voorblad!$E$10=Rekenblad!BC1036,Rekenblad!AZ1036,0)</f>
        <v>0</v>
      </c>
      <c r="BI1036" s="37">
        <f>IF(Voorblad!$E$10=Rekenblad!BC1036,Rekenblad!BA1036,0)</f>
        <v>0</v>
      </c>
      <c r="BK1036">
        <v>36</v>
      </c>
      <c r="BL1036" s="37">
        <f>IF(Voorblad!$E$14=Rekenblad!$BL$1008,Rekenblad!BD1036,0)</f>
        <v>0</v>
      </c>
      <c r="BM1036" s="37">
        <f>IF(Voorblad!$E$14=Rekenblad!$BL$1008,Rekenblad!BE1036,0)</f>
        <v>0</v>
      </c>
      <c r="BN1036" s="37">
        <f>IF(Voorblad!$E$14=Rekenblad!$BL$1008,Rekenblad!BF1036,0)</f>
        <v>0</v>
      </c>
      <c r="BO1036" s="37">
        <f>IF(Voorblad!$E$14=Rekenblad!$BL$1008,Rekenblad!BG1036,0)</f>
        <v>0</v>
      </c>
      <c r="BP1036" s="37">
        <f>IF(Voorblad!$E$14=Rekenblad!$BL$1008,Rekenblad!BH1036,0)</f>
        <v>0</v>
      </c>
      <c r="BQ1036" s="37">
        <f>IF(Voorblad!$E$14=Rekenblad!$BL$1008,Rekenblad!BI1036,0)</f>
        <v>0</v>
      </c>
    </row>
    <row r="1037" spans="2:69" x14ac:dyDescent="0.25">
      <c r="B1037">
        <f>'Data TREND'!$X$174</f>
        <v>37</v>
      </c>
      <c r="C1037" s="37">
        <f>'Data TREND'!Z174</f>
        <v>179.11342376411761</v>
      </c>
      <c r="D1037" s="37">
        <f>'Data TREND'!AA174</f>
        <v>262.57986962744292</v>
      </c>
      <c r="E1037" s="37">
        <f>'Data TREND'!AB174</f>
        <v>199.17839635104153</v>
      </c>
      <c r="F1037" s="37">
        <f>'Data TREND'!AC174</f>
        <v>637.44812545785067</v>
      </c>
      <c r="G1037" s="37">
        <f>'Data TREND'!AD174</f>
        <v>47.685763639446904</v>
      </c>
      <c r="H1037" s="37">
        <f>'Data TREND'!AE174</f>
        <v>19.430309992683281</v>
      </c>
      <c r="J1037" s="37">
        <f t="shared" si="775"/>
        <v>179.11342376411761</v>
      </c>
      <c r="K1037" s="37">
        <f t="shared" si="776"/>
        <v>262.57986962744292</v>
      </c>
      <c r="L1037" s="37">
        <f t="shared" si="777"/>
        <v>199.17839635104153</v>
      </c>
      <c r="M1037" s="37">
        <f t="shared" si="778"/>
        <v>637.44812545785067</v>
      </c>
      <c r="N1037" s="37">
        <f t="shared" si="779"/>
        <v>47.685763639446904</v>
      </c>
      <c r="O1037" s="37">
        <f t="shared" si="780"/>
        <v>19.430309992683281</v>
      </c>
      <c r="Q1037">
        <f>'Data TREND'!$X$174</f>
        <v>37</v>
      </c>
      <c r="R1037" s="37">
        <f>'Data TREND'!AG174</f>
        <v>216.82296948632029</v>
      </c>
      <c r="S1037" s="37">
        <f>'Data TREND'!AH174</f>
        <v>260.06593682357243</v>
      </c>
      <c r="T1037" s="37">
        <f>'Data TREND'!AI174</f>
        <v>202.02518826617876</v>
      </c>
      <c r="U1037" s="37">
        <f>'Data TREND'!AJ174</f>
        <v>679.012098002127</v>
      </c>
      <c r="V1037" s="37">
        <f>'Data TREND'!AK174</f>
        <v>53.339853537215191</v>
      </c>
      <c r="W1037" s="37">
        <f>'Data TREND'!AL174</f>
        <v>21.632163222508535</v>
      </c>
      <c r="Y1037" s="37">
        <f t="shared" si="781"/>
        <v>0</v>
      </c>
      <c r="Z1037" s="37">
        <f t="shared" si="782"/>
        <v>0</v>
      </c>
      <c r="AA1037" s="37">
        <f t="shared" si="783"/>
        <v>0</v>
      </c>
      <c r="AB1037" s="37">
        <f t="shared" si="784"/>
        <v>0</v>
      </c>
      <c r="AC1037" s="37">
        <f t="shared" si="785"/>
        <v>0</v>
      </c>
      <c r="AD1037" s="37">
        <f t="shared" si="786"/>
        <v>0</v>
      </c>
      <c r="AF1037">
        <f>'Data TREND'!$X$174</f>
        <v>37</v>
      </c>
      <c r="AG1037" s="37">
        <f>'Data TREND'!AN174</f>
        <v>258.61617544340413</v>
      </c>
      <c r="AH1037" s="37">
        <f>'Data TREND'!AO174</f>
        <v>263.43360577399062</v>
      </c>
      <c r="AI1037" s="37">
        <f>'Data TREND'!AP174</f>
        <v>202.05181651208028</v>
      </c>
      <c r="AJ1037" s="37">
        <f>'Data TREND'!AQ174</f>
        <v>718.77712151997548</v>
      </c>
      <c r="AK1037" s="37">
        <f>'Data TREND'!AR174</f>
        <v>57.010265215958185</v>
      </c>
      <c r="AL1037" s="37">
        <f>'Data TREND'!AS174</f>
        <v>23.421533245592926</v>
      </c>
      <c r="AN1037" s="37">
        <f t="shared" si="787"/>
        <v>0</v>
      </c>
      <c r="AO1037" s="37">
        <f t="shared" si="788"/>
        <v>0</v>
      </c>
      <c r="AP1037" s="37">
        <f t="shared" si="789"/>
        <v>0</v>
      </c>
      <c r="AQ1037" s="37">
        <f t="shared" si="790"/>
        <v>0</v>
      </c>
      <c r="AR1037" s="37">
        <f t="shared" si="791"/>
        <v>0</v>
      </c>
      <c r="AS1037" s="37">
        <f t="shared" si="792"/>
        <v>0</v>
      </c>
      <c r="AU1037">
        <v>37</v>
      </c>
      <c r="AV1037" s="37">
        <f t="shared" si="793"/>
        <v>179.11342376411761</v>
      </c>
      <c r="AW1037" s="37">
        <f t="shared" si="794"/>
        <v>262.57986962744292</v>
      </c>
      <c r="AX1037" s="37">
        <f t="shared" si="795"/>
        <v>199.17839635104153</v>
      </c>
      <c r="AY1037" s="37">
        <f t="shared" si="796"/>
        <v>637.44812545785067</v>
      </c>
      <c r="AZ1037" s="37">
        <f t="shared" si="797"/>
        <v>47.685763639446904</v>
      </c>
      <c r="BA1037" s="37">
        <f t="shared" si="798"/>
        <v>19.430309992683281</v>
      </c>
      <c r="BC1037">
        <v>37</v>
      </c>
      <c r="BD1037" s="37">
        <f>IF(Voorblad!$E$10=Rekenblad!BC1037,Rekenblad!AV1037,0)</f>
        <v>0</v>
      </c>
      <c r="BE1037" s="37">
        <f>IF(Voorblad!$E$10=Rekenblad!BC1037,Rekenblad!AW1037,0)</f>
        <v>0</v>
      </c>
      <c r="BF1037" s="37">
        <f>IF(Voorblad!$E$10=Rekenblad!BC1037,Rekenblad!AX1037,0)</f>
        <v>0</v>
      </c>
      <c r="BG1037" s="62">
        <f>IF(Voorblad!$E$10=Rekenblad!BC1037,Rekenblad!AY1037,0)</f>
        <v>0</v>
      </c>
      <c r="BH1037" s="37">
        <f>IF(Voorblad!$E$10=Rekenblad!BC1037,Rekenblad!AZ1037,0)</f>
        <v>0</v>
      </c>
      <c r="BI1037" s="37">
        <f>IF(Voorblad!$E$10=Rekenblad!BC1037,Rekenblad!BA1037,0)</f>
        <v>0</v>
      </c>
      <c r="BK1037">
        <v>37</v>
      </c>
      <c r="BL1037" s="37">
        <f>IF(Voorblad!$E$14=Rekenblad!$BL$1008,Rekenblad!BD1037,0)</f>
        <v>0</v>
      </c>
      <c r="BM1037" s="37">
        <f>IF(Voorblad!$E$14=Rekenblad!$BL$1008,Rekenblad!BE1037,0)</f>
        <v>0</v>
      </c>
      <c r="BN1037" s="37">
        <f>IF(Voorblad!$E$14=Rekenblad!$BL$1008,Rekenblad!BF1037,0)</f>
        <v>0</v>
      </c>
      <c r="BO1037" s="37">
        <f>IF(Voorblad!$E$14=Rekenblad!$BL$1008,Rekenblad!BG1037,0)</f>
        <v>0</v>
      </c>
      <c r="BP1037" s="37">
        <f>IF(Voorblad!$E$14=Rekenblad!$BL$1008,Rekenblad!BH1037,0)</f>
        <v>0</v>
      </c>
      <c r="BQ1037" s="37">
        <f>IF(Voorblad!$E$14=Rekenblad!$BL$1008,Rekenblad!BI1037,0)</f>
        <v>0</v>
      </c>
    </row>
    <row r="1038" spans="2:69" x14ac:dyDescent="0.25">
      <c r="B1038">
        <f>'Data TREND'!$X$175</f>
        <v>38</v>
      </c>
      <c r="C1038" s="37">
        <f>'Data TREND'!Z175</f>
        <v>182.68652361493113</v>
      </c>
      <c r="D1038" s="37">
        <f>'Data TREND'!AA175</f>
        <v>268.85307459515167</v>
      </c>
      <c r="E1038" s="37">
        <f>'Data TREND'!AB175</f>
        <v>204.43040248128509</v>
      </c>
      <c r="F1038" s="37">
        <f>'Data TREND'!AC175</f>
        <v>652.60837613465878</v>
      </c>
      <c r="G1038" s="37">
        <f>'Data TREND'!AD175</f>
        <v>47.530816523394947</v>
      </c>
      <c r="H1038" s="37">
        <f>'Data TREND'!AE175</f>
        <v>19.368014231895113</v>
      </c>
      <c r="J1038" s="37">
        <f t="shared" si="775"/>
        <v>182.68652361493113</v>
      </c>
      <c r="K1038" s="37">
        <f t="shared" si="776"/>
        <v>268.85307459515167</v>
      </c>
      <c r="L1038" s="37">
        <f t="shared" si="777"/>
        <v>204.43040248128509</v>
      </c>
      <c r="M1038" s="37">
        <f t="shared" si="778"/>
        <v>652.60837613465878</v>
      </c>
      <c r="N1038" s="37">
        <f t="shared" si="779"/>
        <v>47.530816523394947</v>
      </c>
      <c r="O1038" s="37">
        <f t="shared" si="780"/>
        <v>19.368014231895113</v>
      </c>
      <c r="Q1038">
        <f>'Data TREND'!$X$175</f>
        <v>38</v>
      </c>
      <c r="R1038" s="37">
        <f>'Data TREND'!AG175</f>
        <v>220.71669424956127</v>
      </c>
      <c r="S1038" s="37">
        <f>'Data TREND'!AH175</f>
        <v>266.37152641046714</v>
      </c>
      <c r="T1038" s="37">
        <f>'Data TREND'!AI175</f>
        <v>207.21737437235907</v>
      </c>
      <c r="U1038" s="37">
        <f>'Data TREND'!AJ175</f>
        <v>694.40155391907911</v>
      </c>
      <c r="V1038" s="37">
        <f>'Data TREND'!AK175</f>
        <v>53.100731536799685</v>
      </c>
      <c r="W1038" s="37">
        <f>'Data TREND'!AL175</f>
        <v>21.534572481218092</v>
      </c>
      <c r="Y1038" s="37">
        <f t="shared" si="781"/>
        <v>0</v>
      </c>
      <c r="Z1038" s="37">
        <f t="shared" si="782"/>
        <v>0</v>
      </c>
      <c r="AA1038" s="37">
        <f t="shared" si="783"/>
        <v>0</v>
      </c>
      <c r="AB1038" s="37">
        <f t="shared" si="784"/>
        <v>0</v>
      </c>
      <c r="AC1038" s="37">
        <f t="shared" si="785"/>
        <v>0</v>
      </c>
      <c r="AD1038" s="37">
        <f t="shared" si="786"/>
        <v>0</v>
      </c>
      <c r="AF1038">
        <f>'Data TREND'!$X$175</f>
        <v>38</v>
      </c>
      <c r="AG1038" s="37">
        <f>'Data TREND'!AN175</f>
        <v>263.15588785638596</v>
      </c>
      <c r="AH1038" s="37">
        <f>'Data TREND'!AO175</f>
        <v>269.67617838703831</v>
      </c>
      <c r="AI1038" s="37">
        <f>'Data TREND'!AP175</f>
        <v>207.23726799465925</v>
      </c>
      <c r="AJ1038" s="37">
        <f>'Data TREND'!AQ175</f>
        <v>734.61094754160342</v>
      </c>
      <c r="AK1038" s="37">
        <f>'Data TREND'!AR175</f>
        <v>56.728393138264472</v>
      </c>
      <c r="AL1038" s="37">
        <f>'Data TREND'!AS175</f>
        <v>23.303719121421793</v>
      </c>
      <c r="AN1038" s="37">
        <f t="shared" si="787"/>
        <v>0</v>
      </c>
      <c r="AO1038" s="37">
        <f t="shared" si="788"/>
        <v>0</v>
      </c>
      <c r="AP1038" s="37">
        <f t="shared" si="789"/>
        <v>0</v>
      </c>
      <c r="AQ1038" s="37">
        <f t="shared" si="790"/>
        <v>0</v>
      </c>
      <c r="AR1038" s="37">
        <f t="shared" si="791"/>
        <v>0</v>
      </c>
      <c r="AS1038" s="37">
        <f t="shared" si="792"/>
        <v>0</v>
      </c>
      <c r="AU1038">
        <v>38</v>
      </c>
      <c r="AV1038" s="37">
        <f t="shared" si="793"/>
        <v>182.68652361493113</v>
      </c>
      <c r="AW1038" s="37">
        <f t="shared" si="794"/>
        <v>268.85307459515167</v>
      </c>
      <c r="AX1038" s="37">
        <f t="shared" si="795"/>
        <v>204.43040248128509</v>
      </c>
      <c r="AY1038" s="37">
        <f t="shared" si="796"/>
        <v>652.60837613465878</v>
      </c>
      <c r="AZ1038" s="37">
        <f t="shared" si="797"/>
        <v>47.530816523394947</v>
      </c>
      <c r="BA1038" s="37">
        <f t="shared" si="798"/>
        <v>19.368014231895113</v>
      </c>
      <c r="BC1038">
        <v>38</v>
      </c>
      <c r="BD1038" s="37">
        <f>IF(Voorblad!$E$10=Rekenblad!BC1038,Rekenblad!AV1038,0)</f>
        <v>0</v>
      </c>
      <c r="BE1038" s="37">
        <f>IF(Voorblad!$E$10=Rekenblad!BC1038,Rekenblad!AW1038,0)</f>
        <v>0</v>
      </c>
      <c r="BF1038" s="37">
        <f>IF(Voorblad!$E$10=Rekenblad!BC1038,Rekenblad!AX1038,0)</f>
        <v>0</v>
      </c>
      <c r="BG1038" s="62">
        <f>IF(Voorblad!$E$10=Rekenblad!BC1038,Rekenblad!AY1038,0)</f>
        <v>0</v>
      </c>
      <c r="BH1038" s="37">
        <f>IF(Voorblad!$E$10=Rekenblad!BC1038,Rekenblad!AZ1038,0)</f>
        <v>0</v>
      </c>
      <c r="BI1038" s="37">
        <f>IF(Voorblad!$E$10=Rekenblad!BC1038,Rekenblad!BA1038,0)</f>
        <v>0</v>
      </c>
      <c r="BK1038">
        <v>38</v>
      </c>
      <c r="BL1038" s="37">
        <f>IF(Voorblad!$E$14=Rekenblad!$BL$1008,Rekenblad!BD1038,0)</f>
        <v>0</v>
      </c>
      <c r="BM1038" s="37">
        <f>IF(Voorblad!$E$14=Rekenblad!$BL$1008,Rekenblad!BE1038,0)</f>
        <v>0</v>
      </c>
      <c r="BN1038" s="37">
        <f>IF(Voorblad!$E$14=Rekenblad!$BL$1008,Rekenblad!BF1038,0)</f>
        <v>0</v>
      </c>
      <c r="BO1038" s="37">
        <f>IF(Voorblad!$E$14=Rekenblad!$BL$1008,Rekenblad!BG1038,0)</f>
        <v>0</v>
      </c>
      <c r="BP1038" s="37">
        <f>IF(Voorblad!$E$14=Rekenblad!$BL$1008,Rekenblad!BH1038,0)</f>
        <v>0</v>
      </c>
      <c r="BQ1038" s="37">
        <f>IF(Voorblad!$E$14=Rekenblad!$BL$1008,Rekenblad!BI1038,0)</f>
        <v>0</v>
      </c>
    </row>
    <row r="1039" spans="2:69" x14ac:dyDescent="0.25">
      <c r="B1039">
        <f>'Data TREND'!$X$176</f>
        <v>39</v>
      </c>
      <c r="C1039" s="37">
        <f>'Data TREND'!Z176</f>
        <v>186.25962346574465</v>
      </c>
      <c r="D1039" s="37">
        <f>'Data TREND'!AA176</f>
        <v>275.12627956286042</v>
      </c>
      <c r="E1039" s="37">
        <f>'Data TREND'!AB176</f>
        <v>209.68240861152864</v>
      </c>
      <c r="F1039" s="37">
        <f>'Data TREND'!AC176</f>
        <v>667.7686268114669</v>
      </c>
      <c r="G1039" s="37">
        <f>'Data TREND'!AD176</f>
        <v>47.375869407342989</v>
      </c>
      <c r="H1039" s="37">
        <f>'Data TREND'!AE176</f>
        <v>19.30571847110695</v>
      </c>
      <c r="J1039" s="37">
        <f t="shared" si="775"/>
        <v>186.25962346574465</v>
      </c>
      <c r="K1039" s="37">
        <f t="shared" si="776"/>
        <v>275.12627956286042</v>
      </c>
      <c r="L1039" s="37">
        <f t="shared" si="777"/>
        <v>209.68240861152864</v>
      </c>
      <c r="M1039" s="37">
        <f t="shared" si="778"/>
        <v>667.7686268114669</v>
      </c>
      <c r="N1039" s="37">
        <f t="shared" si="779"/>
        <v>47.375869407342989</v>
      </c>
      <c r="O1039" s="37">
        <f t="shared" si="780"/>
        <v>19.30571847110695</v>
      </c>
      <c r="Q1039">
        <f>'Data TREND'!$X$176</f>
        <v>39</v>
      </c>
      <c r="R1039" s="37">
        <f>'Data TREND'!AG176</f>
        <v>224.61041901280225</v>
      </c>
      <c r="S1039" s="37">
        <f>'Data TREND'!AH176</f>
        <v>272.67711599736197</v>
      </c>
      <c r="T1039" s="37">
        <f>'Data TREND'!AI176</f>
        <v>212.40956047853939</v>
      </c>
      <c r="U1039" s="37">
        <f>'Data TREND'!AJ176</f>
        <v>709.79100983603121</v>
      </c>
      <c r="V1039" s="37">
        <f>'Data TREND'!AK176</f>
        <v>52.861609536384186</v>
      </c>
      <c r="W1039" s="37">
        <f>'Data TREND'!AL176</f>
        <v>21.436981739927649</v>
      </c>
      <c r="Y1039" s="37">
        <f t="shared" si="781"/>
        <v>0</v>
      </c>
      <c r="Z1039" s="37">
        <f t="shared" si="782"/>
        <v>0</v>
      </c>
      <c r="AA1039" s="37">
        <f t="shared" si="783"/>
        <v>0</v>
      </c>
      <c r="AB1039" s="37">
        <f t="shared" si="784"/>
        <v>0</v>
      </c>
      <c r="AC1039" s="37">
        <f t="shared" si="785"/>
        <v>0</v>
      </c>
      <c r="AD1039" s="37">
        <f t="shared" si="786"/>
        <v>0</v>
      </c>
      <c r="AF1039">
        <f>'Data TREND'!$X$176</f>
        <v>39</v>
      </c>
      <c r="AG1039" s="37">
        <f>'Data TREND'!AN176</f>
        <v>267.69560026936784</v>
      </c>
      <c r="AH1039" s="37">
        <f>'Data TREND'!AO176</f>
        <v>275.91875100008599</v>
      </c>
      <c r="AI1039" s="37">
        <f>'Data TREND'!AP176</f>
        <v>212.42271947723825</v>
      </c>
      <c r="AJ1039" s="37">
        <f>'Data TREND'!AQ176</f>
        <v>750.44477356323125</v>
      </c>
      <c r="AK1039" s="37">
        <f>'Data TREND'!AR176</f>
        <v>56.44652106057076</v>
      </c>
      <c r="AL1039" s="37">
        <f>'Data TREND'!AS176</f>
        <v>23.185904997250653</v>
      </c>
      <c r="AN1039" s="37">
        <f t="shared" si="787"/>
        <v>0</v>
      </c>
      <c r="AO1039" s="37">
        <f t="shared" si="788"/>
        <v>0</v>
      </c>
      <c r="AP1039" s="37">
        <f t="shared" si="789"/>
        <v>0</v>
      </c>
      <c r="AQ1039" s="37">
        <f t="shared" si="790"/>
        <v>0</v>
      </c>
      <c r="AR1039" s="37">
        <f t="shared" si="791"/>
        <v>0</v>
      </c>
      <c r="AS1039" s="37">
        <f t="shared" si="792"/>
        <v>0</v>
      </c>
      <c r="AU1039">
        <v>39</v>
      </c>
      <c r="AV1039" s="37">
        <f t="shared" si="793"/>
        <v>186.25962346574465</v>
      </c>
      <c r="AW1039" s="37">
        <f t="shared" si="794"/>
        <v>275.12627956286042</v>
      </c>
      <c r="AX1039" s="37">
        <f t="shared" si="795"/>
        <v>209.68240861152864</v>
      </c>
      <c r="AY1039" s="37">
        <f t="shared" si="796"/>
        <v>667.7686268114669</v>
      </c>
      <c r="AZ1039" s="37">
        <f t="shared" si="797"/>
        <v>47.375869407342989</v>
      </c>
      <c r="BA1039" s="37">
        <f t="shared" si="798"/>
        <v>19.30571847110695</v>
      </c>
      <c r="BC1039">
        <v>39</v>
      </c>
      <c r="BD1039" s="37">
        <f>IF(Voorblad!$E$10=Rekenblad!BC1039,Rekenblad!AV1039,0)</f>
        <v>0</v>
      </c>
      <c r="BE1039" s="37">
        <f>IF(Voorblad!$E$10=Rekenblad!BC1039,Rekenblad!AW1039,0)</f>
        <v>0</v>
      </c>
      <c r="BF1039" s="37">
        <f>IF(Voorblad!$E$10=Rekenblad!BC1039,Rekenblad!AX1039,0)</f>
        <v>0</v>
      </c>
      <c r="BG1039" s="62">
        <f>IF(Voorblad!$E$10=Rekenblad!BC1039,Rekenblad!AY1039,0)</f>
        <v>0</v>
      </c>
      <c r="BH1039" s="37">
        <f>IF(Voorblad!$E$10=Rekenblad!BC1039,Rekenblad!AZ1039,0)</f>
        <v>0</v>
      </c>
      <c r="BI1039" s="37">
        <f>IF(Voorblad!$E$10=Rekenblad!BC1039,Rekenblad!BA1039,0)</f>
        <v>0</v>
      </c>
      <c r="BK1039">
        <v>39</v>
      </c>
      <c r="BL1039" s="37">
        <f>IF(Voorblad!$E$14=Rekenblad!$BL$1008,Rekenblad!BD1039,0)</f>
        <v>0</v>
      </c>
      <c r="BM1039" s="37">
        <f>IF(Voorblad!$E$14=Rekenblad!$BL$1008,Rekenblad!BE1039,0)</f>
        <v>0</v>
      </c>
      <c r="BN1039" s="37">
        <f>IF(Voorblad!$E$14=Rekenblad!$BL$1008,Rekenblad!BF1039,0)</f>
        <v>0</v>
      </c>
      <c r="BO1039" s="37">
        <f>IF(Voorblad!$E$14=Rekenblad!$BL$1008,Rekenblad!BG1039,0)</f>
        <v>0</v>
      </c>
      <c r="BP1039" s="37">
        <f>IF(Voorblad!$E$14=Rekenblad!$BL$1008,Rekenblad!BH1039,0)</f>
        <v>0</v>
      </c>
      <c r="BQ1039" s="37">
        <f>IF(Voorblad!$E$14=Rekenblad!$BL$1008,Rekenblad!BI1039,0)</f>
        <v>0</v>
      </c>
    </row>
    <row r="1040" spans="2:69" x14ac:dyDescent="0.25">
      <c r="B1040">
        <f>'Data TREND'!$X$177</f>
        <v>40</v>
      </c>
      <c r="C1040" s="37">
        <f>'Data TREND'!Z177</f>
        <v>189.83272331655814</v>
      </c>
      <c r="D1040" s="37">
        <f>'Data TREND'!AA177</f>
        <v>281.39948453056923</v>
      </c>
      <c r="E1040" s="37">
        <f>'Data TREND'!AB177</f>
        <v>214.9344147417722</v>
      </c>
      <c r="F1040" s="37">
        <f>'Data TREND'!AC177</f>
        <v>682.92887748827502</v>
      </c>
      <c r="G1040" s="37">
        <f>'Data TREND'!AD177</f>
        <v>47.220922291291032</v>
      </c>
      <c r="H1040" s="37">
        <f>'Data TREND'!AE177</f>
        <v>19.243422710318782</v>
      </c>
      <c r="J1040" s="37">
        <f t="shared" si="775"/>
        <v>189.83272331655814</v>
      </c>
      <c r="K1040" s="37">
        <f t="shared" si="776"/>
        <v>281.39948453056923</v>
      </c>
      <c r="L1040" s="37">
        <f t="shared" si="777"/>
        <v>214.9344147417722</v>
      </c>
      <c r="M1040" s="37">
        <f t="shared" si="778"/>
        <v>682.92887748827502</v>
      </c>
      <c r="N1040" s="37">
        <f t="shared" si="779"/>
        <v>47.220922291291032</v>
      </c>
      <c r="O1040" s="37">
        <f t="shared" si="780"/>
        <v>19.243422710318782</v>
      </c>
      <c r="Q1040">
        <f>'Data TREND'!$X$177</f>
        <v>40</v>
      </c>
      <c r="R1040" s="37">
        <f>'Data TREND'!AG177</f>
        <v>228.50414377604324</v>
      </c>
      <c r="S1040" s="37">
        <f>'Data TREND'!AH177</f>
        <v>278.98270558425668</v>
      </c>
      <c r="T1040" s="37">
        <f>'Data TREND'!AI177</f>
        <v>217.60174658471971</v>
      </c>
      <c r="U1040" s="37">
        <f>'Data TREND'!AJ177</f>
        <v>725.18046575298331</v>
      </c>
      <c r="V1040" s="37">
        <f>'Data TREND'!AK177</f>
        <v>52.622487535968688</v>
      </c>
      <c r="W1040" s="37">
        <f>'Data TREND'!AL177</f>
        <v>21.339390998637207</v>
      </c>
      <c r="Y1040" s="37">
        <f t="shared" si="781"/>
        <v>0</v>
      </c>
      <c r="Z1040" s="37">
        <f t="shared" si="782"/>
        <v>0</v>
      </c>
      <c r="AA1040" s="37">
        <f t="shared" si="783"/>
        <v>0</v>
      </c>
      <c r="AB1040" s="37">
        <f t="shared" si="784"/>
        <v>0</v>
      </c>
      <c r="AC1040" s="37">
        <f t="shared" si="785"/>
        <v>0</v>
      </c>
      <c r="AD1040" s="37">
        <f t="shared" si="786"/>
        <v>0</v>
      </c>
      <c r="AF1040">
        <f>'Data TREND'!$X$177</f>
        <v>40</v>
      </c>
      <c r="AG1040" s="37">
        <f>'Data TREND'!AN177</f>
        <v>272.23531268234973</v>
      </c>
      <c r="AH1040" s="37">
        <f>'Data TREND'!AO177</f>
        <v>282.16132361313367</v>
      </c>
      <c r="AI1040" s="37">
        <f>'Data TREND'!AP177</f>
        <v>217.60817095981722</v>
      </c>
      <c r="AJ1040" s="37">
        <f>'Data TREND'!AQ177</f>
        <v>766.27859958485919</v>
      </c>
      <c r="AK1040" s="37">
        <f>'Data TREND'!AR177</f>
        <v>56.164648982877054</v>
      </c>
      <c r="AL1040" s="37">
        <f>'Data TREND'!AS177</f>
        <v>23.06809087307952</v>
      </c>
      <c r="AN1040" s="37">
        <f t="shared" si="787"/>
        <v>0</v>
      </c>
      <c r="AO1040" s="37">
        <f t="shared" si="788"/>
        <v>0</v>
      </c>
      <c r="AP1040" s="37">
        <f t="shared" si="789"/>
        <v>0</v>
      </c>
      <c r="AQ1040" s="37">
        <f t="shared" si="790"/>
        <v>0</v>
      </c>
      <c r="AR1040" s="37">
        <f t="shared" si="791"/>
        <v>0</v>
      </c>
      <c r="AS1040" s="37">
        <f t="shared" si="792"/>
        <v>0</v>
      </c>
      <c r="AU1040">
        <v>40</v>
      </c>
      <c r="AV1040" s="37">
        <f t="shared" si="793"/>
        <v>189.83272331655814</v>
      </c>
      <c r="AW1040" s="37">
        <f t="shared" si="794"/>
        <v>281.39948453056923</v>
      </c>
      <c r="AX1040" s="37">
        <f t="shared" si="795"/>
        <v>214.9344147417722</v>
      </c>
      <c r="AY1040" s="37">
        <f t="shared" si="796"/>
        <v>682.92887748827502</v>
      </c>
      <c r="AZ1040" s="37">
        <f t="shared" si="797"/>
        <v>47.220922291291032</v>
      </c>
      <c r="BA1040" s="37">
        <f t="shared" si="798"/>
        <v>19.243422710318782</v>
      </c>
      <c r="BC1040">
        <v>40</v>
      </c>
      <c r="BD1040" s="37">
        <f>IF(Voorblad!$E$10=Rekenblad!BC1040,Rekenblad!AV1040,0)</f>
        <v>0</v>
      </c>
      <c r="BE1040" s="37">
        <f>IF(Voorblad!$E$10=Rekenblad!BC1040,Rekenblad!AW1040,0)</f>
        <v>0</v>
      </c>
      <c r="BF1040" s="37">
        <f>IF(Voorblad!$E$10=Rekenblad!BC1040,Rekenblad!AX1040,0)</f>
        <v>0</v>
      </c>
      <c r="BG1040" s="62">
        <f>IF(Voorblad!$E$10=Rekenblad!BC1040,Rekenblad!AY1040,0)</f>
        <v>0</v>
      </c>
      <c r="BH1040" s="37">
        <f>IF(Voorblad!$E$10=Rekenblad!BC1040,Rekenblad!AZ1040,0)</f>
        <v>0</v>
      </c>
      <c r="BI1040" s="37">
        <f>IF(Voorblad!$E$10=Rekenblad!BC1040,Rekenblad!BA1040,0)</f>
        <v>0</v>
      </c>
      <c r="BK1040">
        <v>40</v>
      </c>
      <c r="BL1040" s="37">
        <f>IF(Voorblad!$E$14=Rekenblad!$BL$1008,Rekenblad!BD1040,0)</f>
        <v>0</v>
      </c>
      <c r="BM1040" s="37">
        <f>IF(Voorblad!$E$14=Rekenblad!$BL$1008,Rekenblad!BE1040,0)</f>
        <v>0</v>
      </c>
      <c r="BN1040" s="37">
        <f>IF(Voorblad!$E$14=Rekenblad!$BL$1008,Rekenblad!BF1040,0)</f>
        <v>0</v>
      </c>
      <c r="BO1040" s="37">
        <f>IF(Voorblad!$E$14=Rekenblad!$BL$1008,Rekenblad!BG1040,0)</f>
        <v>0</v>
      </c>
      <c r="BP1040" s="37">
        <f>IF(Voorblad!$E$14=Rekenblad!$BL$1008,Rekenblad!BH1040,0)</f>
        <v>0</v>
      </c>
      <c r="BQ1040" s="37">
        <f>IF(Voorblad!$E$14=Rekenblad!$BL$1008,Rekenblad!BI1040,0)</f>
        <v>0</v>
      </c>
    </row>
    <row r="1041" spans="2:69" x14ac:dyDescent="0.25">
      <c r="B1041">
        <f>'Data TREND'!$X$178</f>
        <v>41</v>
      </c>
      <c r="C1041" s="37">
        <f>'Data TREND'!Z178</f>
        <v>193.40582316737166</v>
      </c>
      <c r="D1041" s="37">
        <f>'Data TREND'!AA178</f>
        <v>287.67268949827798</v>
      </c>
      <c r="E1041" s="37">
        <f>'Data TREND'!AB178</f>
        <v>220.18642087201576</v>
      </c>
      <c r="F1041" s="37">
        <f>'Data TREND'!AC178</f>
        <v>698.08912816508314</v>
      </c>
      <c r="G1041" s="37">
        <f>'Data TREND'!AD178</f>
        <v>47.065975175239082</v>
      </c>
      <c r="H1041" s="37">
        <f>'Data TREND'!AE178</f>
        <v>19.181126949530618</v>
      </c>
      <c r="J1041" s="37">
        <f t="shared" si="775"/>
        <v>193.40582316737166</v>
      </c>
      <c r="K1041" s="37">
        <f t="shared" si="776"/>
        <v>287.67268949827798</v>
      </c>
      <c r="L1041" s="37">
        <f t="shared" si="777"/>
        <v>220.18642087201576</v>
      </c>
      <c r="M1041" s="37">
        <f t="shared" si="778"/>
        <v>698.08912816508314</v>
      </c>
      <c r="N1041" s="37">
        <f t="shared" si="779"/>
        <v>47.065975175239082</v>
      </c>
      <c r="O1041" s="37">
        <f t="shared" si="780"/>
        <v>19.181126949530618</v>
      </c>
      <c r="Q1041">
        <f>'Data TREND'!$X$178</f>
        <v>41</v>
      </c>
      <c r="R1041" s="37">
        <f>'Data TREND'!AG178</f>
        <v>232.39786853928422</v>
      </c>
      <c r="S1041" s="37">
        <f>'Data TREND'!AH178</f>
        <v>285.28829517115145</v>
      </c>
      <c r="T1041" s="37">
        <f>'Data TREND'!AI178</f>
        <v>222.79393269090002</v>
      </c>
      <c r="U1041" s="37">
        <f>'Data TREND'!AJ178</f>
        <v>740.56992166993541</v>
      </c>
      <c r="V1041" s="37">
        <f>'Data TREND'!AK178</f>
        <v>52.383365535553182</v>
      </c>
      <c r="W1041" s="37">
        <f>'Data TREND'!AL178</f>
        <v>21.241800257346764</v>
      </c>
      <c r="Y1041" s="37">
        <f t="shared" si="781"/>
        <v>0</v>
      </c>
      <c r="Z1041" s="37">
        <f t="shared" si="782"/>
        <v>0</v>
      </c>
      <c r="AA1041" s="37">
        <f t="shared" si="783"/>
        <v>0</v>
      </c>
      <c r="AB1041" s="37">
        <f t="shared" si="784"/>
        <v>0</v>
      </c>
      <c r="AC1041" s="37">
        <f t="shared" si="785"/>
        <v>0</v>
      </c>
      <c r="AD1041" s="37">
        <f t="shared" si="786"/>
        <v>0</v>
      </c>
      <c r="AF1041">
        <f>'Data TREND'!$X$178</f>
        <v>41</v>
      </c>
      <c r="AG1041" s="37">
        <f>'Data TREND'!AN178</f>
        <v>276.77502509533156</v>
      </c>
      <c r="AH1041" s="37">
        <f>'Data TREND'!AO178</f>
        <v>288.40389622618136</v>
      </c>
      <c r="AI1041" s="37">
        <f>'Data TREND'!AP178</f>
        <v>222.79362244239618</v>
      </c>
      <c r="AJ1041" s="37">
        <f>'Data TREND'!AQ178</f>
        <v>782.11242560648702</v>
      </c>
      <c r="AK1041" s="37">
        <f>'Data TREND'!AR178</f>
        <v>55.882776905183341</v>
      </c>
      <c r="AL1041" s="37">
        <f>'Data TREND'!AS178</f>
        <v>22.950276748908379</v>
      </c>
      <c r="AN1041" s="37">
        <f t="shared" si="787"/>
        <v>0</v>
      </c>
      <c r="AO1041" s="37">
        <f t="shared" si="788"/>
        <v>0</v>
      </c>
      <c r="AP1041" s="37">
        <f t="shared" si="789"/>
        <v>0</v>
      </c>
      <c r="AQ1041" s="37">
        <f t="shared" si="790"/>
        <v>0</v>
      </c>
      <c r="AR1041" s="37">
        <f t="shared" si="791"/>
        <v>0</v>
      </c>
      <c r="AS1041" s="37">
        <f t="shared" si="792"/>
        <v>0</v>
      </c>
      <c r="AU1041">
        <v>41</v>
      </c>
      <c r="AV1041" s="37">
        <f t="shared" si="793"/>
        <v>193.40582316737166</v>
      </c>
      <c r="AW1041" s="37">
        <f t="shared" si="794"/>
        <v>287.67268949827798</v>
      </c>
      <c r="AX1041" s="37">
        <f t="shared" si="795"/>
        <v>220.18642087201576</v>
      </c>
      <c r="AY1041" s="37">
        <f t="shared" si="796"/>
        <v>698.08912816508314</v>
      </c>
      <c r="AZ1041" s="37">
        <f t="shared" si="797"/>
        <v>47.065975175239082</v>
      </c>
      <c r="BA1041" s="37">
        <f t="shared" si="798"/>
        <v>19.181126949530618</v>
      </c>
      <c r="BC1041">
        <v>41</v>
      </c>
      <c r="BD1041" s="37">
        <f>IF(Voorblad!$E$10=Rekenblad!BC1041,Rekenblad!AV1041,0)</f>
        <v>0</v>
      </c>
      <c r="BE1041" s="37">
        <f>IF(Voorblad!$E$10=Rekenblad!BC1041,Rekenblad!AW1041,0)</f>
        <v>0</v>
      </c>
      <c r="BF1041" s="37">
        <f>IF(Voorblad!$E$10=Rekenblad!BC1041,Rekenblad!AX1041,0)</f>
        <v>0</v>
      </c>
      <c r="BG1041" s="62">
        <f>IF(Voorblad!$E$10=Rekenblad!BC1041,Rekenblad!AY1041,0)</f>
        <v>0</v>
      </c>
      <c r="BH1041" s="37">
        <f>IF(Voorblad!$E$10=Rekenblad!BC1041,Rekenblad!AZ1041,0)</f>
        <v>0</v>
      </c>
      <c r="BI1041" s="37">
        <f>IF(Voorblad!$E$10=Rekenblad!BC1041,Rekenblad!BA1041,0)</f>
        <v>0</v>
      </c>
      <c r="BK1041">
        <v>41</v>
      </c>
      <c r="BL1041" s="37">
        <f>IF(Voorblad!$E$14=Rekenblad!$BL$1008,Rekenblad!BD1041,0)</f>
        <v>0</v>
      </c>
      <c r="BM1041" s="37">
        <f>IF(Voorblad!$E$14=Rekenblad!$BL$1008,Rekenblad!BE1041,0)</f>
        <v>0</v>
      </c>
      <c r="BN1041" s="37">
        <f>IF(Voorblad!$E$14=Rekenblad!$BL$1008,Rekenblad!BF1041,0)</f>
        <v>0</v>
      </c>
      <c r="BO1041" s="37">
        <f>IF(Voorblad!$E$14=Rekenblad!$BL$1008,Rekenblad!BG1041,0)</f>
        <v>0</v>
      </c>
      <c r="BP1041" s="37">
        <f>IF(Voorblad!$E$14=Rekenblad!$BL$1008,Rekenblad!BH1041,0)</f>
        <v>0</v>
      </c>
      <c r="BQ1041" s="37">
        <f>IF(Voorblad!$E$14=Rekenblad!$BL$1008,Rekenblad!BI1041,0)</f>
        <v>0</v>
      </c>
    </row>
    <row r="1042" spans="2:69" x14ac:dyDescent="0.25">
      <c r="B1042">
        <f>'Data TREND'!$X$179</f>
        <v>42</v>
      </c>
      <c r="C1042" s="37">
        <f>'Data TREND'!Z179</f>
        <v>196.97892301818518</v>
      </c>
      <c r="D1042" s="37">
        <f>'Data TREND'!AA179</f>
        <v>293.94589446598673</v>
      </c>
      <c r="E1042" s="37">
        <f>'Data TREND'!AB179</f>
        <v>225.43842700225932</v>
      </c>
      <c r="F1042" s="37">
        <f>'Data TREND'!AC179</f>
        <v>713.24937884189137</v>
      </c>
      <c r="G1042" s="37">
        <f>'Data TREND'!AD179</f>
        <v>46.911028059187124</v>
      </c>
      <c r="H1042" s="37">
        <f>'Data TREND'!AE179</f>
        <v>19.118831188742451</v>
      </c>
      <c r="J1042" s="37">
        <f t="shared" si="775"/>
        <v>196.97892301818518</v>
      </c>
      <c r="K1042" s="37">
        <f t="shared" si="776"/>
        <v>293.94589446598673</v>
      </c>
      <c r="L1042" s="37">
        <f t="shared" si="777"/>
        <v>225.43842700225932</v>
      </c>
      <c r="M1042" s="37">
        <f t="shared" si="778"/>
        <v>713.24937884189137</v>
      </c>
      <c r="N1042" s="37">
        <f t="shared" si="779"/>
        <v>46.911028059187124</v>
      </c>
      <c r="O1042" s="37">
        <f t="shared" si="780"/>
        <v>19.118831188742451</v>
      </c>
      <c r="Q1042">
        <f>'Data TREND'!$X$179</f>
        <v>42</v>
      </c>
      <c r="R1042" s="37">
        <f>'Data TREND'!AG179</f>
        <v>236.2915933025252</v>
      </c>
      <c r="S1042" s="37">
        <f>'Data TREND'!AH179</f>
        <v>291.59388475804622</v>
      </c>
      <c r="T1042" s="37">
        <f>'Data TREND'!AI179</f>
        <v>227.98611879708037</v>
      </c>
      <c r="U1042" s="37">
        <f>'Data TREND'!AJ179</f>
        <v>755.9593775868874</v>
      </c>
      <c r="V1042" s="37">
        <f>'Data TREND'!AK179</f>
        <v>52.144243535137683</v>
      </c>
      <c r="W1042" s="37">
        <f>'Data TREND'!AL179</f>
        <v>21.144209516056321</v>
      </c>
      <c r="Y1042" s="37">
        <f t="shared" si="781"/>
        <v>0</v>
      </c>
      <c r="Z1042" s="37">
        <f t="shared" si="782"/>
        <v>0</v>
      </c>
      <c r="AA1042" s="37">
        <f t="shared" si="783"/>
        <v>0</v>
      </c>
      <c r="AB1042" s="37">
        <f t="shared" si="784"/>
        <v>0</v>
      </c>
      <c r="AC1042" s="37">
        <f t="shared" si="785"/>
        <v>0</v>
      </c>
      <c r="AD1042" s="37">
        <f t="shared" si="786"/>
        <v>0</v>
      </c>
      <c r="AF1042">
        <f>'Data TREND'!$X$179</f>
        <v>42</v>
      </c>
      <c r="AG1042" s="37">
        <f>'Data TREND'!AN179</f>
        <v>281.31473750831344</v>
      </c>
      <c r="AH1042" s="37">
        <f>'Data TREND'!AO179</f>
        <v>294.64646883922904</v>
      </c>
      <c r="AI1042" s="37">
        <f>'Data TREND'!AP179</f>
        <v>227.97907392497518</v>
      </c>
      <c r="AJ1042" s="37">
        <f>'Data TREND'!AQ179</f>
        <v>797.94625162811496</v>
      </c>
      <c r="AK1042" s="37">
        <f>'Data TREND'!AR179</f>
        <v>55.600904827489636</v>
      </c>
      <c r="AL1042" s="37">
        <f>'Data TREND'!AS179</f>
        <v>22.832462624737243</v>
      </c>
      <c r="AN1042" s="37">
        <f t="shared" si="787"/>
        <v>0</v>
      </c>
      <c r="AO1042" s="37">
        <f t="shared" si="788"/>
        <v>0</v>
      </c>
      <c r="AP1042" s="37">
        <f t="shared" si="789"/>
        <v>0</v>
      </c>
      <c r="AQ1042" s="37">
        <f t="shared" si="790"/>
        <v>0</v>
      </c>
      <c r="AR1042" s="37">
        <f t="shared" si="791"/>
        <v>0</v>
      </c>
      <c r="AS1042" s="37">
        <f t="shared" si="792"/>
        <v>0</v>
      </c>
      <c r="AU1042">
        <v>42</v>
      </c>
      <c r="AV1042" s="37">
        <f t="shared" si="793"/>
        <v>196.97892301818518</v>
      </c>
      <c r="AW1042" s="37">
        <f t="shared" si="794"/>
        <v>293.94589446598673</v>
      </c>
      <c r="AX1042" s="37">
        <f t="shared" si="795"/>
        <v>225.43842700225932</v>
      </c>
      <c r="AY1042" s="37">
        <f t="shared" si="796"/>
        <v>713.24937884189137</v>
      </c>
      <c r="AZ1042" s="37">
        <f t="shared" si="797"/>
        <v>46.911028059187124</v>
      </c>
      <c r="BA1042" s="37">
        <f t="shared" si="798"/>
        <v>19.118831188742451</v>
      </c>
      <c r="BC1042">
        <v>42</v>
      </c>
      <c r="BD1042" s="37">
        <f>IF(Voorblad!$E$10=Rekenblad!BC1042,Rekenblad!AV1042,0)</f>
        <v>0</v>
      </c>
      <c r="BE1042" s="37">
        <f>IF(Voorblad!$E$10=Rekenblad!BC1042,Rekenblad!AW1042,0)</f>
        <v>0</v>
      </c>
      <c r="BF1042" s="37">
        <f>IF(Voorblad!$E$10=Rekenblad!BC1042,Rekenblad!AX1042,0)</f>
        <v>0</v>
      </c>
      <c r="BG1042" s="62">
        <f>IF(Voorblad!$E$10=Rekenblad!BC1042,Rekenblad!AY1042,0)</f>
        <v>0</v>
      </c>
      <c r="BH1042" s="37">
        <f>IF(Voorblad!$E$10=Rekenblad!BC1042,Rekenblad!AZ1042,0)</f>
        <v>0</v>
      </c>
      <c r="BI1042" s="37">
        <f>IF(Voorblad!$E$10=Rekenblad!BC1042,Rekenblad!BA1042,0)</f>
        <v>0</v>
      </c>
      <c r="BK1042">
        <v>42</v>
      </c>
      <c r="BL1042" s="37">
        <f>IF(Voorblad!$E$14=Rekenblad!$BL$1008,Rekenblad!BD1042,0)</f>
        <v>0</v>
      </c>
      <c r="BM1042" s="37">
        <f>IF(Voorblad!$E$14=Rekenblad!$BL$1008,Rekenblad!BE1042,0)</f>
        <v>0</v>
      </c>
      <c r="BN1042" s="37">
        <f>IF(Voorblad!$E$14=Rekenblad!$BL$1008,Rekenblad!BF1042,0)</f>
        <v>0</v>
      </c>
      <c r="BO1042" s="37">
        <f>IF(Voorblad!$E$14=Rekenblad!$BL$1008,Rekenblad!BG1042,0)</f>
        <v>0</v>
      </c>
      <c r="BP1042" s="37">
        <f>IF(Voorblad!$E$14=Rekenblad!$BL$1008,Rekenblad!BH1042,0)</f>
        <v>0</v>
      </c>
      <c r="BQ1042" s="37">
        <f>IF(Voorblad!$E$14=Rekenblad!$BL$1008,Rekenblad!BI1042,0)</f>
        <v>0</v>
      </c>
    </row>
    <row r="1043" spans="2:69" x14ac:dyDescent="0.25">
      <c r="B1043">
        <f>'Data TREND'!$X$180</f>
        <v>43</v>
      </c>
      <c r="C1043" s="37">
        <f>'Data TREND'!Z180</f>
        <v>200.55202286899871</v>
      </c>
      <c r="D1043" s="37">
        <f>'Data TREND'!AA180</f>
        <v>300.21909943369548</v>
      </c>
      <c r="E1043" s="37">
        <f>'Data TREND'!AB180</f>
        <v>230.69043313250287</v>
      </c>
      <c r="F1043" s="37">
        <f>'Data TREND'!AC180</f>
        <v>728.40962951869949</v>
      </c>
      <c r="G1043" s="37">
        <f>'Data TREND'!AD180</f>
        <v>46.756080943135167</v>
      </c>
      <c r="H1043" s="37">
        <f>'Data TREND'!AE180</f>
        <v>19.056535427954287</v>
      </c>
      <c r="J1043" s="37">
        <f t="shared" si="775"/>
        <v>200.55202286899871</v>
      </c>
      <c r="K1043" s="37">
        <f t="shared" si="776"/>
        <v>300.21909943369548</v>
      </c>
      <c r="L1043" s="37">
        <f t="shared" si="777"/>
        <v>230.69043313250287</v>
      </c>
      <c r="M1043" s="37">
        <f t="shared" si="778"/>
        <v>728.40962951869949</v>
      </c>
      <c r="N1043" s="37">
        <f t="shared" si="779"/>
        <v>46.756080943135167</v>
      </c>
      <c r="O1043" s="37">
        <f t="shared" si="780"/>
        <v>19.056535427954287</v>
      </c>
      <c r="Q1043">
        <f>'Data TREND'!$X$180</f>
        <v>43</v>
      </c>
      <c r="R1043" s="37">
        <f>'Data TREND'!AG180</f>
        <v>240.18531806576618</v>
      </c>
      <c r="S1043" s="37">
        <f>'Data TREND'!AH180</f>
        <v>297.89947434494098</v>
      </c>
      <c r="T1043" s="37">
        <f>'Data TREND'!AI180</f>
        <v>233.17830490326068</v>
      </c>
      <c r="U1043" s="37">
        <f>'Data TREND'!AJ180</f>
        <v>771.3488335038395</v>
      </c>
      <c r="V1043" s="37">
        <f>'Data TREND'!AK180</f>
        <v>51.905121534722177</v>
      </c>
      <c r="W1043" s="37">
        <f>'Data TREND'!AL180</f>
        <v>21.046618774765879</v>
      </c>
      <c r="Y1043" s="37">
        <f t="shared" si="781"/>
        <v>0</v>
      </c>
      <c r="Z1043" s="37">
        <f t="shared" si="782"/>
        <v>0</v>
      </c>
      <c r="AA1043" s="37">
        <f t="shared" si="783"/>
        <v>0</v>
      </c>
      <c r="AB1043" s="37">
        <f t="shared" si="784"/>
        <v>0</v>
      </c>
      <c r="AC1043" s="37">
        <f t="shared" si="785"/>
        <v>0</v>
      </c>
      <c r="AD1043" s="37">
        <f t="shared" si="786"/>
        <v>0</v>
      </c>
      <c r="AF1043">
        <f>'Data TREND'!$X$180</f>
        <v>43</v>
      </c>
      <c r="AG1043" s="37">
        <f>'Data TREND'!AN180</f>
        <v>285.85444992129533</v>
      </c>
      <c r="AH1043" s="37">
        <f>'Data TREND'!AO180</f>
        <v>300.88904145227673</v>
      </c>
      <c r="AI1043" s="37">
        <f>'Data TREND'!AP180</f>
        <v>233.16452540755415</v>
      </c>
      <c r="AJ1043" s="37">
        <f>'Data TREND'!AQ180</f>
        <v>813.78007764974279</v>
      </c>
      <c r="AK1043" s="37">
        <f>'Data TREND'!AR180</f>
        <v>55.319032749795923</v>
      </c>
      <c r="AL1043" s="37">
        <f>'Data TREND'!AS180</f>
        <v>22.714648500566106</v>
      </c>
      <c r="AN1043" s="37">
        <f t="shared" si="787"/>
        <v>0</v>
      </c>
      <c r="AO1043" s="37">
        <f t="shared" si="788"/>
        <v>0</v>
      </c>
      <c r="AP1043" s="37">
        <f t="shared" si="789"/>
        <v>0</v>
      </c>
      <c r="AQ1043" s="37">
        <f t="shared" si="790"/>
        <v>0</v>
      </c>
      <c r="AR1043" s="37">
        <f t="shared" si="791"/>
        <v>0</v>
      </c>
      <c r="AS1043" s="37">
        <f t="shared" si="792"/>
        <v>0</v>
      </c>
      <c r="AU1043">
        <v>43</v>
      </c>
      <c r="AV1043" s="37">
        <f t="shared" si="793"/>
        <v>200.55202286899871</v>
      </c>
      <c r="AW1043" s="37">
        <f t="shared" si="794"/>
        <v>300.21909943369548</v>
      </c>
      <c r="AX1043" s="37">
        <f t="shared" si="795"/>
        <v>230.69043313250287</v>
      </c>
      <c r="AY1043" s="37">
        <f t="shared" si="796"/>
        <v>728.40962951869949</v>
      </c>
      <c r="AZ1043" s="37">
        <f t="shared" si="797"/>
        <v>46.756080943135167</v>
      </c>
      <c r="BA1043" s="37">
        <f t="shared" si="798"/>
        <v>19.056535427954287</v>
      </c>
      <c r="BC1043">
        <v>43</v>
      </c>
      <c r="BD1043" s="37">
        <f>IF(Voorblad!$E$10=Rekenblad!BC1043,Rekenblad!AV1043,0)</f>
        <v>0</v>
      </c>
      <c r="BE1043" s="37">
        <f>IF(Voorblad!$E$10=Rekenblad!BC1043,Rekenblad!AW1043,0)</f>
        <v>0</v>
      </c>
      <c r="BF1043" s="37">
        <f>IF(Voorblad!$E$10=Rekenblad!BC1043,Rekenblad!AX1043,0)</f>
        <v>0</v>
      </c>
      <c r="BG1043" s="62">
        <f>IF(Voorblad!$E$10=Rekenblad!BC1043,Rekenblad!AY1043,0)</f>
        <v>0</v>
      </c>
      <c r="BH1043" s="37">
        <f>IF(Voorblad!$E$10=Rekenblad!BC1043,Rekenblad!AZ1043,0)</f>
        <v>0</v>
      </c>
      <c r="BI1043" s="37">
        <f>IF(Voorblad!$E$10=Rekenblad!BC1043,Rekenblad!BA1043,0)</f>
        <v>0</v>
      </c>
      <c r="BK1043">
        <v>43</v>
      </c>
      <c r="BL1043" s="37">
        <f>IF(Voorblad!$E$14=Rekenblad!$BL$1008,Rekenblad!BD1043,0)</f>
        <v>0</v>
      </c>
      <c r="BM1043" s="37">
        <f>IF(Voorblad!$E$14=Rekenblad!$BL$1008,Rekenblad!BE1043,0)</f>
        <v>0</v>
      </c>
      <c r="BN1043" s="37">
        <f>IF(Voorblad!$E$14=Rekenblad!$BL$1008,Rekenblad!BF1043,0)</f>
        <v>0</v>
      </c>
      <c r="BO1043" s="37">
        <f>IF(Voorblad!$E$14=Rekenblad!$BL$1008,Rekenblad!BG1043,0)</f>
        <v>0</v>
      </c>
      <c r="BP1043" s="37">
        <f>IF(Voorblad!$E$14=Rekenblad!$BL$1008,Rekenblad!BH1043,0)</f>
        <v>0</v>
      </c>
      <c r="BQ1043" s="37">
        <f>IF(Voorblad!$E$14=Rekenblad!$BL$1008,Rekenblad!BI1043,0)</f>
        <v>0</v>
      </c>
    </row>
    <row r="1044" spans="2:69" x14ac:dyDescent="0.25">
      <c r="B1044">
        <f>'Data TREND'!$X$181</f>
        <v>44</v>
      </c>
      <c r="C1044" s="37">
        <f>'Data TREND'!Z181</f>
        <v>204.12512271981223</v>
      </c>
      <c r="D1044" s="37">
        <f>'Data TREND'!AA181</f>
        <v>306.49230440140428</v>
      </c>
      <c r="E1044" s="37">
        <f>'Data TREND'!AB181</f>
        <v>235.94243926274643</v>
      </c>
      <c r="F1044" s="37">
        <f>'Data TREND'!AC181</f>
        <v>743.56988019550761</v>
      </c>
      <c r="G1044" s="37">
        <f>'Data TREND'!AD181</f>
        <v>46.60113382708321</v>
      </c>
      <c r="H1044" s="37">
        <f>'Data TREND'!AE181</f>
        <v>18.99423966716612</v>
      </c>
      <c r="J1044" s="37">
        <f t="shared" si="775"/>
        <v>204.12512271981223</v>
      </c>
      <c r="K1044" s="37">
        <f t="shared" si="776"/>
        <v>306.49230440140428</v>
      </c>
      <c r="L1044" s="37">
        <f t="shared" si="777"/>
        <v>235.94243926274643</v>
      </c>
      <c r="M1044" s="37">
        <f t="shared" si="778"/>
        <v>743.56988019550761</v>
      </c>
      <c r="N1044" s="37">
        <f t="shared" si="779"/>
        <v>46.60113382708321</v>
      </c>
      <c r="O1044" s="37">
        <f t="shared" si="780"/>
        <v>18.99423966716612</v>
      </c>
      <c r="Q1044">
        <f>'Data TREND'!$X$181</f>
        <v>44</v>
      </c>
      <c r="R1044" s="37">
        <f>'Data TREND'!AG181</f>
        <v>244.07904282900716</v>
      </c>
      <c r="S1044" s="37">
        <f>'Data TREND'!AH181</f>
        <v>304.20506393183575</v>
      </c>
      <c r="T1044" s="37">
        <f>'Data TREND'!AI181</f>
        <v>238.370491009441</v>
      </c>
      <c r="U1044" s="37">
        <f>'Data TREND'!AJ181</f>
        <v>786.7382894207916</v>
      </c>
      <c r="V1044" s="37">
        <f>'Data TREND'!AK181</f>
        <v>51.665999534306678</v>
      </c>
      <c r="W1044" s="37">
        <f>'Data TREND'!AL181</f>
        <v>20.949028033475436</v>
      </c>
      <c r="Y1044" s="37">
        <f t="shared" si="781"/>
        <v>0</v>
      </c>
      <c r="Z1044" s="37">
        <f t="shared" si="782"/>
        <v>0</v>
      </c>
      <c r="AA1044" s="37">
        <f t="shared" si="783"/>
        <v>0</v>
      </c>
      <c r="AB1044" s="37">
        <f t="shared" si="784"/>
        <v>0</v>
      </c>
      <c r="AC1044" s="37">
        <f t="shared" si="785"/>
        <v>0</v>
      </c>
      <c r="AD1044" s="37">
        <f t="shared" si="786"/>
        <v>0</v>
      </c>
      <c r="AF1044">
        <f>'Data TREND'!$X$181</f>
        <v>44</v>
      </c>
      <c r="AG1044" s="37">
        <f>'Data TREND'!AN181</f>
        <v>290.39416233427721</v>
      </c>
      <c r="AH1044" s="37">
        <f>'Data TREND'!AO181</f>
        <v>307.13161406532441</v>
      </c>
      <c r="AI1044" s="37">
        <f>'Data TREND'!AP181</f>
        <v>238.34997689013312</v>
      </c>
      <c r="AJ1044" s="37">
        <f>'Data TREND'!AQ181</f>
        <v>829.61390367137074</v>
      </c>
      <c r="AK1044" s="37">
        <f>'Data TREND'!AR181</f>
        <v>55.037160672102218</v>
      </c>
      <c r="AL1044" s="37">
        <f>'Data TREND'!AS181</f>
        <v>22.59683437639497</v>
      </c>
      <c r="AN1044" s="37">
        <f t="shared" si="787"/>
        <v>0</v>
      </c>
      <c r="AO1044" s="37">
        <f t="shared" si="788"/>
        <v>0</v>
      </c>
      <c r="AP1044" s="37">
        <f t="shared" si="789"/>
        <v>0</v>
      </c>
      <c r="AQ1044" s="37">
        <f t="shared" si="790"/>
        <v>0</v>
      </c>
      <c r="AR1044" s="37">
        <f t="shared" si="791"/>
        <v>0</v>
      </c>
      <c r="AS1044" s="37">
        <f t="shared" si="792"/>
        <v>0</v>
      </c>
      <c r="AU1044">
        <v>44</v>
      </c>
      <c r="AV1044" s="37">
        <f t="shared" si="793"/>
        <v>204.12512271981223</v>
      </c>
      <c r="AW1044" s="37">
        <f t="shared" si="794"/>
        <v>306.49230440140428</v>
      </c>
      <c r="AX1044" s="37">
        <f t="shared" si="795"/>
        <v>235.94243926274643</v>
      </c>
      <c r="AY1044" s="37">
        <f t="shared" si="796"/>
        <v>743.56988019550761</v>
      </c>
      <c r="AZ1044" s="37">
        <f t="shared" si="797"/>
        <v>46.60113382708321</v>
      </c>
      <c r="BA1044" s="37">
        <f t="shared" si="798"/>
        <v>18.99423966716612</v>
      </c>
      <c r="BC1044">
        <v>44</v>
      </c>
      <c r="BD1044" s="37">
        <f>IF(Voorblad!$E$10=Rekenblad!BC1044,Rekenblad!AV1044,0)</f>
        <v>0</v>
      </c>
      <c r="BE1044" s="37">
        <f>IF(Voorblad!$E$10=Rekenblad!BC1044,Rekenblad!AW1044,0)</f>
        <v>0</v>
      </c>
      <c r="BF1044" s="37">
        <f>IF(Voorblad!$E$10=Rekenblad!BC1044,Rekenblad!AX1044,0)</f>
        <v>0</v>
      </c>
      <c r="BG1044" s="62">
        <f>IF(Voorblad!$E$10=Rekenblad!BC1044,Rekenblad!AY1044,0)</f>
        <v>0</v>
      </c>
      <c r="BH1044" s="37">
        <f>IF(Voorblad!$E$10=Rekenblad!BC1044,Rekenblad!AZ1044,0)</f>
        <v>0</v>
      </c>
      <c r="BI1044" s="37">
        <f>IF(Voorblad!$E$10=Rekenblad!BC1044,Rekenblad!BA1044,0)</f>
        <v>0</v>
      </c>
      <c r="BK1044">
        <v>44</v>
      </c>
      <c r="BL1044" s="37">
        <f>IF(Voorblad!$E$14=Rekenblad!$BL$1008,Rekenblad!BD1044,0)</f>
        <v>0</v>
      </c>
      <c r="BM1044" s="37">
        <f>IF(Voorblad!$E$14=Rekenblad!$BL$1008,Rekenblad!BE1044,0)</f>
        <v>0</v>
      </c>
      <c r="BN1044" s="37">
        <f>IF(Voorblad!$E$14=Rekenblad!$BL$1008,Rekenblad!BF1044,0)</f>
        <v>0</v>
      </c>
      <c r="BO1044" s="37">
        <f>IF(Voorblad!$E$14=Rekenblad!$BL$1008,Rekenblad!BG1044,0)</f>
        <v>0</v>
      </c>
      <c r="BP1044" s="37">
        <f>IF(Voorblad!$E$14=Rekenblad!$BL$1008,Rekenblad!BH1044,0)</f>
        <v>0</v>
      </c>
      <c r="BQ1044" s="37">
        <f>IF(Voorblad!$E$14=Rekenblad!$BL$1008,Rekenblad!BI1044,0)</f>
        <v>0</v>
      </c>
    </row>
    <row r="1045" spans="2:69" x14ac:dyDescent="0.25">
      <c r="B1045">
        <f>'Data TREND'!$X$182</f>
        <v>45</v>
      </c>
      <c r="C1045" s="37">
        <f>'Data TREND'!Z182</f>
        <v>207.69822257062575</v>
      </c>
      <c r="D1045" s="37">
        <f>'Data TREND'!AA182</f>
        <v>312.76550936911303</v>
      </c>
      <c r="E1045" s="37">
        <f>'Data TREND'!AB182</f>
        <v>241.19444539298999</v>
      </c>
      <c r="F1045" s="37">
        <f>'Data TREND'!AC182</f>
        <v>758.73013087231573</v>
      </c>
      <c r="G1045" s="37">
        <f>'Data TREND'!AD182</f>
        <v>46.44618671103126</v>
      </c>
      <c r="H1045" s="37">
        <f>'Data TREND'!AE182</f>
        <v>18.931943906377953</v>
      </c>
      <c r="J1045" s="37">
        <f t="shared" si="775"/>
        <v>207.69822257062575</v>
      </c>
      <c r="K1045" s="37">
        <f t="shared" si="776"/>
        <v>312.76550936911303</v>
      </c>
      <c r="L1045" s="37">
        <f t="shared" si="777"/>
        <v>241.19444539298999</v>
      </c>
      <c r="M1045" s="37">
        <f t="shared" si="778"/>
        <v>758.73013087231573</v>
      </c>
      <c r="N1045" s="37">
        <f t="shared" si="779"/>
        <v>46.44618671103126</v>
      </c>
      <c r="O1045" s="37">
        <f t="shared" si="780"/>
        <v>18.931943906377953</v>
      </c>
      <c r="Q1045">
        <f>'Data TREND'!$X$182</f>
        <v>45</v>
      </c>
      <c r="R1045" s="37">
        <f>'Data TREND'!AG182</f>
        <v>247.97276759224818</v>
      </c>
      <c r="S1045" s="37">
        <f>'Data TREND'!AH182</f>
        <v>310.51065351873052</v>
      </c>
      <c r="T1045" s="37">
        <f>'Data TREND'!AI182</f>
        <v>243.56267711562131</v>
      </c>
      <c r="U1045" s="37">
        <f>'Data TREND'!AJ182</f>
        <v>802.1277453377437</v>
      </c>
      <c r="V1045" s="37">
        <f>'Data TREND'!AK182</f>
        <v>51.426877533891172</v>
      </c>
      <c r="W1045" s="37">
        <f>'Data TREND'!AL182</f>
        <v>20.851437292184993</v>
      </c>
      <c r="Y1045" s="37">
        <f t="shared" si="781"/>
        <v>0</v>
      </c>
      <c r="Z1045" s="37">
        <f t="shared" si="782"/>
        <v>0</v>
      </c>
      <c r="AA1045" s="37">
        <f t="shared" si="783"/>
        <v>0</v>
      </c>
      <c r="AB1045" s="37">
        <f t="shared" si="784"/>
        <v>0</v>
      </c>
      <c r="AC1045" s="37">
        <f t="shared" si="785"/>
        <v>0</v>
      </c>
      <c r="AD1045" s="37">
        <f t="shared" si="786"/>
        <v>0</v>
      </c>
      <c r="AF1045">
        <f>'Data TREND'!$X$182</f>
        <v>45</v>
      </c>
      <c r="AG1045" s="37">
        <f>'Data TREND'!AN182</f>
        <v>294.9338747472591</v>
      </c>
      <c r="AH1045" s="37">
        <f>'Data TREND'!AO182</f>
        <v>313.37418667837215</v>
      </c>
      <c r="AI1045" s="37">
        <f>'Data TREND'!AP182</f>
        <v>243.53542837271212</v>
      </c>
      <c r="AJ1045" s="37">
        <f>'Data TREND'!AQ182</f>
        <v>845.44772969299856</v>
      </c>
      <c r="AK1045" s="37">
        <f>'Data TREND'!AR182</f>
        <v>54.755288594408505</v>
      </c>
      <c r="AL1045" s="37">
        <f>'Data TREND'!AS182</f>
        <v>22.479020252223833</v>
      </c>
      <c r="AN1045" s="37">
        <f t="shared" si="787"/>
        <v>0</v>
      </c>
      <c r="AO1045" s="37">
        <f t="shared" si="788"/>
        <v>0</v>
      </c>
      <c r="AP1045" s="37">
        <f t="shared" si="789"/>
        <v>0</v>
      </c>
      <c r="AQ1045" s="37">
        <f t="shared" si="790"/>
        <v>0</v>
      </c>
      <c r="AR1045" s="37">
        <f t="shared" si="791"/>
        <v>0</v>
      </c>
      <c r="AS1045" s="37">
        <f t="shared" si="792"/>
        <v>0</v>
      </c>
      <c r="AU1045">
        <v>45</v>
      </c>
      <c r="AV1045" s="37">
        <f t="shared" si="793"/>
        <v>207.69822257062575</v>
      </c>
      <c r="AW1045" s="37">
        <f t="shared" si="794"/>
        <v>312.76550936911303</v>
      </c>
      <c r="AX1045" s="37">
        <f t="shared" si="795"/>
        <v>241.19444539298999</v>
      </c>
      <c r="AY1045" s="37">
        <f t="shared" si="796"/>
        <v>758.73013087231573</v>
      </c>
      <c r="AZ1045" s="37">
        <f t="shared" si="797"/>
        <v>46.44618671103126</v>
      </c>
      <c r="BA1045" s="37">
        <f t="shared" si="798"/>
        <v>18.931943906377953</v>
      </c>
      <c r="BC1045">
        <v>45</v>
      </c>
      <c r="BD1045" s="37">
        <f>IF(Voorblad!$E$10=Rekenblad!BC1045,Rekenblad!AV1045,0)</f>
        <v>0</v>
      </c>
      <c r="BE1045" s="37">
        <f>IF(Voorblad!$E$10=Rekenblad!BC1045,Rekenblad!AW1045,0)</f>
        <v>0</v>
      </c>
      <c r="BF1045" s="37">
        <f>IF(Voorblad!$E$10=Rekenblad!BC1045,Rekenblad!AX1045,0)</f>
        <v>0</v>
      </c>
      <c r="BG1045" s="62">
        <f>IF(Voorblad!$E$10=Rekenblad!BC1045,Rekenblad!AY1045,0)</f>
        <v>0</v>
      </c>
      <c r="BH1045" s="37">
        <f>IF(Voorblad!$E$10=Rekenblad!BC1045,Rekenblad!AZ1045,0)</f>
        <v>0</v>
      </c>
      <c r="BI1045" s="37">
        <f>IF(Voorblad!$E$10=Rekenblad!BC1045,Rekenblad!BA1045,0)</f>
        <v>0</v>
      </c>
      <c r="BK1045">
        <v>45</v>
      </c>
      <c r="BL1045" s="37">
        <f>IF(Voorblad!$E$14=Rekenblad!$BL$1008,Rekenblad!BD1045,0)</f>
        <v>0</v>
      </c>
      <c r="BM1045" s="37">
        <f>IF(Voorblad!$E$14=Rekenblad!$BL$1008,Rekenblad!BE1045,0)</f>
        <v>0</v>
      </c>
      <c r="BN1045" s="37">
        <f>IF(Voorblad!$E$14=Rekenblad!$BL$1008,Rekenblad!BF1045,0)</f>
        <v>0</v>
      </c>
      <c r="BO1045" s="37">
        <f>IF(Voorblad!$E$14=Rekenblad!$BL$1008,Rekenblad!BG1045,0)</f>
        <v>0</v>
      </c>
      <c r="BP1045" s="37">
        <f>IF(Voorblad!$E$14=Rekenblad!$BL$1008,Rekenblad!BH1045,0)</f>
        <v>0</v>
      </c>
      <c r="BQ1045" s="37">
        <f>IF(Voorblad!$E$14=Rekenblad!$BL$1008,Rekenblad!BI1045,0)</f>
        <v>0</v>
      </c>
    </row>
    <row r="1046" spans="2:69" x14ac:dyDescent="0.25">
      <c r="B1046">
        <f>'Data TREND'!$X$183</f>
        <v>46</v>
      </c>
      <c r="C1046" s="37">
        <f>'Data TREND'!Z183</f>
        <v>211.27132242143927</v>
      </c>
      <c r="D1046" s="37">
        <f>'Data TREND'!AA183</f>
        <v>319.03871433682178</v>
      </c>
      <c r="E1046" s="37">
        <f>'Data TREND'!AB183</f>
        <v>246.44645152323355</v>
      </c>
      <c r="F1046" s="37">
        <f>'Data TREND'!AC183</f>
        <v>773.89038154912384</v>
      </c>
      <c r="G1046" s="37">
        <f>'Data TREND'!AD183</f>
        <v>46.291239594979302</v>
      </c>
      <c r="H1046" s="37">
        <f>'Data TREND'!AE183</f>
        <v>18.869648145589789</v>
      </c>
      <c r="J1046" s="37">
        <f t="shared" si="775"/>
        <v>211.27132242143927</v>
      </c>
      <c r="K1046" s="37">
        <f t="shared" si="776"/>
        <v>319.03871433682178</v>
      </c>
      <c r="L1046" s="37">
        <f t="shared" si="777"/>
        <v>246.44645152323355</v>
      </c>
      <c r="M1046" s="37">
        <f t="shared" si="778"/>
        <v>773.89038154912384</v>
      </c>
      <c r="N1046" s="37">
        <f t="shared" si="779"/>
        <v>46.291239594979302</v>
      </c>
      <c r="O1046" s="37">
        <f t="shared" si="780"/>
        <v>18.869648145589789</v>
      </c>
      <c r="Q1046">
        <f>'Data TREND'!$X$183</f>
        <v>46</v>
      </c>
      <c r="R1046" s="37">
        <f>'Data TREND'!AG183</f>
        <v>251.86649235548916</v>
      </c>
      <c r="S1046" s="37">
        <f>'Data TREND'!AH183</f>
        <v>316.81624310562529</v>
      </c>
      <c r="T1046" s="37">
        <f>'Data TREND'!AI183</f>
        <v>248.75486322180163</v>
      </c>
      <c r="U1046" s="37">
        <f>'Data TREND'!AJ183</f>
        <v>817.51720125469581</v>
      </c>
      <c r="V1046" s="37">
        <f>'Data TREND'!AK183</f>
        <v>51.187755533475674</v>
      </c>
      <c r="W1046" s="37">
        <f>'Data TREND'!AL183</f>
        <v>20.753846550894551</v>
      </c>
      <c r="Y1046" s="37">
        <f t="shared" si="781"/>
        <v>0</v>
      </c>
      <c r="Z1046" s="37">
        <f t="shared" si="782"/>
        <v>0</v>
      </c>
      <c r="AA1046" s="37">
        <f t="shared" si="783"/>
        <v>0</v>
      </c>
      <c r="AB1046" s="37">
        <f t="shared" si="784"/>
        <v>0</v>
      </c>
      <c r="AC1046" s="37">
        <f t="shared" si="785"/>
        <v>0</v>
      </c>
      <c r="AD1046" s="37">
        <f t="shared" si="786"/>
        <v>0</v>
      </c>
      <c r="AF1046">
        <f>'Data TREND'!$X$183</f>
        <v>46</v>
      </c>
      <c r="AG1046" s="37">
        <f>'Data TREND'!AN183</f>
        <v>299.47358716024098</v>
      </c>
      <c r="AH1046" s="37">
        <f>'Data TREND'!AO183</f>
        <v>319.61675929141984</v>
      </c>
      <c r="AI1046" s="37">
        <f>'Data TREND'!AP183</f>
        <v>248.72087985529109</v>
      </c>
      <c r="AJ1046" s="37">
        <f>'Data TREND'!AQ183</f>
        <v>861.28155571462651</v>
      </c>
      <c r="AK1046" s="37">
        <f>'Data TREND'!AR183</f>
        <v>54.473416516714792</v>
      </c>
      <c r="AL1046" s="37">
        <f>'Data TREND'!AS183</f>
        <v>22.361206128052697</v>
      </c>
      <c r="AN1046" s="37">
        <f t="shared" si="787"/>
        <v>0</v>
      </c>
      <c r="AO1046" s="37">
        <f t="shared" si="788"/>
        <v>0</v>
      </c>
      <c r="AP1046" s="37">
        <f t="shared" si="789"/>
        <v>0</v>
      </c>
      <c r="AQ1046" s="37">
        <f t="shared" si="790"/>
        <v>0</v>
      </c>
      <c r="AR1046" s="37">
        <f t="shared" si="791"/>
        <v>0</v>
      </c>
      <c r="AS1046" s="37">
        <f t="shared" si="792"/>
        <v>0</v>
      </c>
      <c r="AU1046">
        <v>46</v>
      </c>
      <c r="AV1046" s="37">
        <f t="shared" si="793"/>
        <v>211.27132242143927</v>
      </c>
      <c r="AW1046" s="37">
        <f t="shared" si="794"/>
        <v>319.03871433682178</v>
      </c>
      <c r="AX1046" s="37">
        <f t="shared" si="795"/>
        <v>246.44645152323355</v>
      </c>
      <c r="AY1046" s="37">
        <f t="shared" si="796"/>
        <v>773.89038154912384</v>
      </c>
      <c r="AZ1046" s="37">
        <f t="shared" si="797"/>
        <v>46.291239594979302</v>
      </c>
      <c r="BA1046" s="37">
        <f t="shared" si="798"/>
        <v>18.869648145589789</v>
      </c>
      <c r="BC1046">
        <v>46</v>
      </c>
      <c r="BD1046" s="37">
        <f>IF(Voorblad!$E$10=Rekenblad!BC1046,Rekenblad!AV1046,0)</f>
        <v>0</v>
      </c>
      <c r="BE1046" s="37">
        <f>IF(Voorblad!$E$10=Rekenblad!BC1046,Rekenblad!AW1046,0)</f>
        <v>0</v>
      </c>
      <c r="BF1046" s="37">
        <f>IF(Voorblad!$E$10=Rekenblad!BC1046,Rekenblad!AX1046,0)</f>
        <v>0</v>
      </c>
      <c r="BG1046" s="62">
        <f>IF(Voorblad!$E$10=Rekenblad!BC1046,Rekenblad!AY1046,0)</f>
        <v>0</v>
      </c>
      <c r="BH1046" s="37">
        <f>IF(Voorblad!$E$10=Rekenblad!BC1046,Rekenblad!AZ1046,0)</f>
        <v>0</v>
      </c>
      <c r="BI1046" s="37">
        <f>IF(Voorblad!$E$10=Rekenblad!BC1046,Rekenblad!BA1046,0)</f>
        <v>0</v>
      </c>
      <c r="BK1046">
        <v>46</v>
      </c>
      <c r="BL1046" s="37">
        <f>IF(Voorblad!$E$14=Rekenblad!$BL$1008,Rekenblad!BD1046,0)</f>
        <v>0</v>
      </c>
      <c r="BM1046" s="37">
        <f>IF(Voorblad!$E$14=Rekenblad!$BL$1008,Rekenblad!BE1046,0)</f>
        <v>0</v>
      </c>
      <c r="BN1046" s="37">
        <f>IF(Voorblad!$E$14=Rekenblad!$BL$1008,Rekenblad!BF1046,0)</f>
        <v>0</v>
      </c>
      <c r="BO1046" s="37">
        <f>IF(Voorblad!$E$14=Rekenblad!$BL$1008,Rekenblad!BG1046,0)</f>
        <v>0</v>
      </c>
      <c r="BP1046" s="37">
        <f>IF(Voorblad!$E$14=Rekenblad!$BL$1008,Rekenblad!BH1046,0)</f>
        <v>0</v>
      </c>
      <c r="BQ1046" s="37">
        <f>IF(Voorblad!$E$14=Rekenblad!$BL$1008,Rekenblad!BI1046,0)</f>
        <v>0</v>
      </c>
    </row>
    <row r="1047" spans="2:69" x14ac:dyDescent="0.25">
      <c r="B1047">
        <f>'Data TREND'!$X$184</f>
        <v>47</v>
      </c>
      <c r="C1047" s="37">
        <f>'Data TREND'!Z184</f>
        <v>214.84442227225276</v>
      </c>
      <c r="D1047" s="37">
        <f>'Data TREND'!AA184</f>
        <v>325.31191930453053</v>
      </c>
      <c r="E1047" s="37">
        <f>'Data TREND'!AB184</f>
        <v>251.69845765347711</v>
      </c>
      <c r="F1047" s="37">
        <f>'Data TREND'!AC184</f>
        <v>789.05063222593196</v>
      </c>
      <c r="G1047" s="37">
        <f>'Data TREND'!AD184</f>
        <v>46.136292478927345</v>
      </c>
      <c r="H1047" s="37">
        <f>'Data TREND'!AE184</f>
        <v>18.807352384801622</v>
      </c>
      <c r="J1047" s="37">
        <f t="shared" si="775"/>
        <v>214.84442227225276</v>
      </c>
      <c r="K1047" s="37">
        <f t="shared" si="776"/>
        <v>325.31191930453053</v>
      </c>
      <c r="L1047" s="37">
        <f t="shared" si="777"/>
        <v>251.69845765347711</v>
      </c>
      <c r="M1047" s="37">
        <f t="shared" si="778"/>
        <v>789.05063222593196</v>
      </c>
      <c r="N1047" s="37">
        <f t="shared" si="779"/>
        <v>46.136292478927345</v>
      </c>
      <c r="O1047" s="37">
        <f t="shared" si="780"/>
        <v>18.807352384801622</v>
      </c>
      <c r="Q1047">
        <f>'Data TREND'!$X$184</f>
        <v>47</v>
      </c>
      <c r="R1047" s="37">
        <f>'Data TREND'!AG184</f>
        <v>255.76021711873014</v>
      </c>
      <c r="S1047" s="37">
        <f>'Data TREND'!AH184</f>
        <v>323.12183269252006</v>
      </c>
      <c r="T1047" s="37">
        <f>'Data TREND'!AI184</f>
        <v>253.94704932798194</v>
      </c>
      <c r="U1047" s="37">
        <f>'Data TREND'!AJ184</f>
        <v>832.90665717164791</v>
      </c>
      <c r="V1047" s="37">
        <f>'Data TREND'!AK184</f>
        <v>50.948633533060175</v>
      </c>
      <c r="W1047" s="37">
        <f>'Data TREND'!AL184</f>
        <v>20.656255809604108</v>
      </c>
      <c r="Y1047" s="37">
        <f t="shared" si="781"/>
        <v>0</v>
      </c>
      <c r="Z1047" s="37">
        <f t="shared" si="782"/>
        <v>0</v>
      </c>
      <c r="AA1047" s="37">
        <f t="shared" si="783"/>
        <v>0</v>
      </c>
      <c r="AB1047" s="37">
        <f t="shared" si="784"/>
        <v>0</v>
      </c>
      <c r="AC1047" s="37">
        <f t="shared" si="785"/>
        <v>0</v>
      </c>
      <c r="AD1047" s="37">
        <f t="shared" si="786"/>
        <v>0</v>
      </c>
      <c r="AF1047">
        <f>'Data TREND'!$X$184</f>
        <v>47</v>
      </c>
      <c r="AG1047" s="37">
        <f>'Data TREND'!AN184</f>
        <v>304.01329957322287</v>
      </c>
      <c r="AH1047" s="37">
        <f>'Data TREND'!AO184</f>
        <v>325.85933190446752</v>
      </c>
      <c r="AI1047" s="37">
        <f>'Data TREND'!AP184</f>
        <v>253.90633133787009</v>
      </c>
      <c r="AJ1047" s="37">
        <f>'Data TREND'!AQ184</f>
        <v>877.11538173625434</v>
      </c>
      <c r="AK1047" s="37">
        <f>'Data TREND'!AR184</f>
        <v>54.191544439021087</v>
      </c>
      <c r="AL1047" s="37">
        <f>'Data TREND'!AS184</f>
        <v>22.24339200388156</v>
      </c>
      <c r="AN1047" s="37">
        <f t="shared" si="787"/>
        <v>0</v>
      </c>
      <c r="AO1047" s="37">
        <f t="shared" si="788"/>
        <v>0</v>
      </c>
      <c r="AP1047" s="37">
        <f t="shared" si="789"/>
        <v>0</v>
      </c>
      <c r="AQ1047" s="37">
        <f t="shared" si="790"/>
        <v>0</v>
      </c>
      <c r="AR1047" s="37">
        <f t="shared" si="791"/>
        <v>0</v>
      </c>
      <c r="AS1047" s="37">
        <f t="shared" si="792"/>
        <v>0</v>
      </c>
      <c r="AU1047">
        <v>47</v>
      </c>
      <c r="AV1047" s="37">
        <f t="shared" si="793"/>
        <v>214.84442227225276</v>
      </c>
      <c r="AW1047" s="37">
        <f t="shared" si="794"/>
        <v>325.31191930453053</v>
      </c>
      <c r="AX1047" s="37">
        <f t="shared" si="795"/>
        <v>251.69845765347711</v>
      </c>
      <c r="AY1047" s="37">
        <f t="shared" si="796"/>
        <v>789.05063222593196</v>
      </c>
      <c r="AZ1047" s="37">
        <f t="shared" si="797"/>
        <v>46.136292478927345</v>
      </c>
      <c r="BA1047" s="37">
        <f t="shared" si="798"/>
        <v>18.807352384801622</v>
      </c>
      <c r="BC1047">
        <v>47</v>
      </c>
      <c r="BD1047" s="37">
        <f>IF(Voorblad!$E$10=Rekenblad!BC1047,Rekenblad!AV1047,0)</f>
        <v>0</v>
      </c>
      <c r="BE1047" s="37">
        <f>IF(Voorblad!$E$10=Rekenblad!BC1047,Rekenblad!AW1047,0)</f>
        <v>0</v>
      </c>
      <c r="BF1047" s="37">
        <f>IF(Voorblad!$E$10=Rekenblad!BC1047,Rekenblad!AX1047,0)</f>
        <v>0</v>
      </c>
      <c r="BG1047" s="62">
        <f>IF(Voorblad!$E$10=Rekenblad!BC1047,Rekenblad!AY1047,0)</f>
        <v>0</v>
      </c>
      <c r="BH1047" s="37">
        <f>IF(Voorblad!$E$10=Rekenblad!BC1047,Rekenblad!AZ1047,0)</f>
        <v>0</v>
      </c>
      <c r="BI1047" s="37">
        <f>IF(Voorblad!$E$10=Rekenblad!BC1047,Rekenblad!BA1047,0)</f>
        <v>0</v>
      </c>
      <c r="BK1047">
        <v>47</v>
      </c>
      <c r="BL1047" s="37">
        <f>IF(Voorblad!$E$14=Rekenblad!$BL$1008,Rekenblad!BD1047,0)</f>
        <v>0</v>
      </c>
      <c r="BM1047" s="37">
        <f>IF(Voorblad!$E$14=Rekenblad!$BL$1008,Rekenblad!BE1047,0)</f>
        <v>0</v>
      </c>
      <c r="BN1047" s="37">
        <f>IF(Voorblad!$E$14=Rekenblad!$BL$1008,Rekenblad!BF1047,0)</f>
        <v>0</v>
      </c>
      <c r="BO1047" s="37">
        <f>IF(Voorblad!$E$14=Rekenblad!$BL$1008,Rekenblad!BG1047,0)</f>
        <v>0</v>
      </c>
      <c r="BP1047" s="37">
        <f>IF(Voorblad!$E$14=Rekenblad!$BL$1008,Rekenblad!BH1047,0)</f>
        <v>0</v>
      </c>
      <c r="BQ1047" s="37">
        <f>IF(Voorblad!$E$14=Rekenblad!$BL$1008,Rekenblad!BI1047,0)</f>
        <v>0</v>
      </c>
    </row>
    <row r="1048" spans="2:69" x14ac:dyDescent="0.25">
      <c r="B1048">
        <f>'Data TREND'!$X$185</f>
        <v>48</v>
      </c>
      <c r="C1048" s="37">
        <f>'Data TREND'!Z185</f>
        <v>218.41752212306628</v>
      </c>
      <c r="D1048" s="37">
        <f>'Data TREND'!AA185</f>
        <v>331.58512427223934</v>
      </c>
      <c r="E1048" s="37">
        <f>'Data TREND'!AB185</f>
        <v>256.95046378372069</v>
      </c>
      <c r="F1048" s="37">
        <f>'Data TREND'!AC185</f>
        <v>804.2108829027402</v>
      </c>
      <c r="G1048" s="37">
        <f>'Data TREND'!AD185</f>
        <v>45.981345362875388</v>
      </c>
      <c r="H1048" s="37">
        <f>'Data TREND'!AE185</f>
        <v>18.745056624013458</v>
      </c>
      <c r="J1048" s="37">
        <f t="shared" si="775"/>
        <v>218.41752212306628</v>
      </c>
      <c r="K1048" s="37">
        <f t="shared" si="776"/>
        <v>331.58512427223934</v>
      </c>
      <c r="L1048" s="37">
        <f t="shared" si="777"/>
        <v>256.95046378372069</v>
      </c>
      <c r="M1048" s="37">
        <f t="shared" si="778"/>
        <v>804.2108829027402</v>
      </c>
      <c r="N1048" s="37">
        <f t="shared" si="779"/>
        <v>45.981345362875388</v>
      </c>
      <c r="O1048" s="37">
        <f t="shared" si="780"/>
        <v>18.745056624013458</v>
      </c>
      <c r="Q1048">
        <f>'Data TREND'!$X$185</f>
        <v>48</v>
      </c>
      <c r="R1048" s="37">
        <f>'Data TREND'!AG185</f>
        <v>259.65394188197115</v>
      </c>
      <c r="S1048" s="37">
        <f>'Data TREND'!AH185</f>
        <v>329.42742227941483</v>
      </c>
      <c r="T1048" s="37">
        <f>'Data TREND'!AI185</f>
        <v>259.13923543416229</v>
      </c>
      <c r="U1048" s="37">
        <f>'Data TREND'!AJ185</f>
        <v>848.2961130885999</v>
      </c>
      <c r="V1048" s="37">
        <f>'Data TREND'!AK185</f>
        <v>50.709511532644669</v>
      </c>
      <c r="W1048" s="37">
        <f>'Data TREND'!AL185</f>
        <v>20.558665068313665</v>
      </c>
      <c r="Y1048" s="37">
        <f t="shared" si="781"/>
        <v>0</v>
      </c>
      <c r="Z1048" s="37">
        <f t="shared" si="782"/>
        <v>0</v>
      </c>
      <c r="AA1048" s="37">
        <f t="shared" si="783"/>
        <v>0</v>
      </c>
      <c r="AB1048" s="37">
        <f t="shared" si="784"/>
        <v>0</v>
      </c>
      <c r="AC1048" s="37">
        <f t="shared" si="785"/>
        <v>0</v>
      </c>
      <c r="AD1048" s="37">
        <f t="shared" si="786"/>
        <v>0</v>
      </c>
      <c r="AF1048">
        <f>'Data TREND'!$X$185</f>
        <v>48</v>
      </c>
      <c r="AG1048" s="37">
        <f>'Data TREND'!AN185</f>
        <v>308.55301198620475</v>
      </c>
      <c r="AH1048" s="37">
        <f>'Data TREND'!AO185</f>
        <v>332.10190451751521</v>
      </c>
      <c r="AI1048" s="37">
        <f>'Data TREND'!AP185</f>
        <v>259.09178282044905</v>
      </c>
      <c r="AJ1048" s="37">
        <f>'Data TREND'!AQ185</f>
        <v>892.94920775788216</v>
      </c>
      <c r="AK1048" s="37">
        <f>'Data TREND'!AR185</f>
        <v>53.909672361327374</v>
      </c>
      <c r="AL1048" s="37">
        <f>'Data TREND'!AS185</f>
        <v>22.125577879710423</v>
      </c>
      <c r="AN1048" s="37">
        <f t="shared" si="787"/>
        <v>0</v>
      </c>
      <c r="AO1048" s="37">
        <f t="shared" si="788"/>
        <v>0</v>
      </c>
      <c r="AP1048" s="37">
        <f t="shared" si="789"/>
        <v>0</v>
      </c>
      <c r="AQ1048" s="37">
        <f t="shared" si="790"/>
        <v>0</v>
      </c>
      <c r="AR1048" s="37">
        <f t="shared" si="791"/>
        <v>0</v>
      </c>
      <c r="AS1048" s="37">
        <f t="shared" si="792"/>
        <v>0</v>
      </c>
      <c r="AU1048">
        <v>48</v>
      </c>
      <c r="AV1048" s="37">
        <f t="shared" si="793"/>
        <v>218.41752212306628</v>
      </c>
      <c r="AW1048" s="37">
        <f t="shared" si="794"/>
        <v>331.58512427223934</v>
      </c>
      <c r="AX1048" s="37">
        <f t="shared" si="795"/>
        <v>256.95046378372069</v>
      </c>
      <c r="AY1048" s="37">
        <f t="shared" si="796"/>
        <v>804.2108829027402</v>
      </c>
      <c r="AZ1048" s="37">
        <f t="shared" si="797"/>
        <v>45.981345362875388</v>
      </c>
      <c r="BA1048" s="37">
        <f t="shared" si="798"/>
        <v>18.745056624013458</v>
      </c>
      <c r="BC1048">
        <v>48</v>
      </c>
      <c r="BD1048" s="37">
        <f>IF(Voorblad!$E$10=Rekenblad!BC1048,Rekenblad!AV1048,0)</f>
        <v>0</v>
      </c>
      <c r="BE1048" s="37">
        <f>IF(Voorblad!$E$10=Rekenblad!BC1048,Rekenblad!AW1048,0)</f>
        <v>0</v>
      </c>
      <c r="BF1048" s="37">
        <f>IF(Voorblad!$E$10=Rekenblad!BC1048,Rekenblad!AX1048,0)</f>
        <v>0</v>
      </c>
      <c r="BG1048" s="62">
        <f>IF(Voorblad!$E$10=Rekenblad!BC1048,Rekenblad!AY1048,0)</f>
        <v>0</v>
      </c>
      <c r="BH1048" s="37">
        <f>IF(Voorblad!$E$10=Rekenblad!BC1048,Rekenblad!AZ1048,0)</f>
        <v>0</v>
      </c>
      <c r="BI1048" s="37">
        <f>IF(Voorblad!$E$10=Rekenblad!BC1048,Rekenblad!BA1048,0)</f>
        <v>0</v>
      </c>
      <c r="BK1048">
        <v>48</v>
      </c>
      <c r="BL1048" s="37">
        <f>IF(Voorblad!$E$14=Rekenblad!$BL$1008,Rekenblad!BD1048,0)</f>
        <v>0</v>
      </c>
      <c r="BM1048" s="37">
        <f>IF(Voorblad!$E$14=Rekenblad!$BL$1008,Rekenblad!BE1048,0)</f>
        <v>0</v>
      </c>
      <c r="BN1048" s="37">
        <f>IF(Voorblad!$E$14=Rekenblad!$BL$1008,Rekenblad!BF1048,0)</f>
        <v>0</v>
      </c>
      <c r="BO1048" s="37">
        <f>IF(Voorblad!$E$14=Rekenblad!$BL$1008,Rekenblad!BG1048,0)</f>
        <v>0</v>
      </c>
      <c r="BP1048" s="37">
        <f>IF(Voorblad!$E$14=Rekenblad!$BL$1008,Rekenblad!BH1048,0)</f>
        <v>0</v>
      </c>
      <c r="BQ1048" s="37">
        <f>IF(Voorblad!$E$14=Rekenblad!$BL$1008,Rekenblad!BI1048,0)</f>
        <v>0</v>
      </c>
    </row>
    <row r="1049" spans="2:69" x14ac:dyDescent="0.25">
      <c r="B1049">
        <f>'Data TREND'!$X$186</f>
        <v>49</v>
      </c>
      <c r="C1049" s="37">
        <f>'Data TREND'!Z186</f>
        <v>221.9906219738798</v>
      </c>
      <c r="D1049" s="37">
        <f>'Data TREND'!AA186</f>
        <v>337.85832923994809</v>
      </c>
      <c r="E1049" s="37">
        <f>'Data TREND'!AB186</f>
        <v>262.20246991396425</v>
      </c>
      <c r="F1049" s="37">
        <f>'Data TREND'!AC186</f>
        <v>819.37113357954831</v>
      </c>
      <c r="G1049" s="37">
        <f>'Data TREND'!AD186</f>
        <v>45.82639824682343</v>
      </c>
      <c r="H1049" s="37">
        <f>'Data TREND'!AE186</f>
        <v>18.68276086322529</v>
      </c>
      <c r="J1049" s="37">
        <f t="shared" si="775"/>
        <v>221.9906219738798</v>
      </c>
      <c r="K1049" s="37">
        <f t="shared" si="776"/>
        <v>337.85832923994809</v>
      </c>
      <c r="L1049" s="37">
        <f t="shared" si="777"/>
        <v>262.20246991396425</v>
      </c>
      <c r="M1049" s="37">
        <f t="shared" si="778"/>
        <v>819.37113357954831</v>
      </c>
      <c r="N1049" s="37">
        <f t="shared" si="779"/>
        <v>45.82639824682343</v>
      </c>
      <c r="O1049" s="37">
        <f t="shared" si="780"/>
        <v>18.68276086322529</v>
      </c>
      <c r="Q1049">
        <f>'Data TREND'!$X$186</f>
        <v>49</v>
      </c>
      <c r="R1049" s="37">
        <f>'Data TREND'!AG186</f>
        <v>263.54766664521208</v>
      </c>
      <c r="S1049" s="37">
        <f>'Data TREND'!AH186</f>
        <v>335.73301186630954</v>
      </c>
      <c r="T1049" s="37">
        <f>'Data TREND'!AI186</f>
        <v>264.3314215403426</v>
      </c>
      <c r="U1049" s="37">
        <f>'Data TREND'!AJ186</f>
        <v>863.685569005552</v>
      </c>
      <c r="V1049" s="37">
        <f>'Data TREND'!AK186</f>
        <v>50.47038953222917</v>
      </c>
      <c r="W1049" s="37">
        <f>'Data TREND'!AL186</f>
        <v>20.461074327023226</v>
      </c>
      <c r="Y1049" s="37">
        <f t="shared" si="781"/>
        <v>0</v>
      </c>
      <c r="Z1049" s="37">
        <f t="shared" si="782"/>
        <v>0</v>
      </c>
      <c r="AA1049" s="37">
        <f t="shared" si="783"/>
        <v>0</v>
      </c>
      <c r="AB1049" s="37">
        <f t="shared" si="784"/>
        <v>0</v>
      </c>
      <c r="AC1049" s="37">
        <f t="shared" si="785"/>
        <v>0</v>
      </c>
      <c r="AD1049" s="37">
        <f t="shared" si="786"/>
        <v>0</v>
      </c>
      <c r="AF1049">
        <f>'Data TREND'!$X$186</f>
        <v>49</v>
      </c>
      <c r="AG1049" s="37">
        <f>'Data TREND'!AN186</f>
        <v>313.09272439918664</v>
      </c>
      <c r="AH1049" s="37">
        <f>'Data TREND'!AO186</f>
        <v>338.34447713056289</v>
      </c>
      <c r="AI1049" s="37">
        <f>'Data TREND'!AP186</f>
        <v>264.27723430302802</v>
      </c>
      <c r="AJ1049" s="37">
        <f>'Data TREND'!AQ186</f>
        <v>908.78303377951011</v>
      </c>
      <c r="AK1049" s="37">
        <f>'Data TREND'!AR186</f>
        <v>53.627800283633661</v>
      </c>
      <c r="AL1049" s="37">
        <f>'Data TREND'!AS186</f>
        <v>22.007763755539287</v>
      </c>
      <c r="AN1049" s="37">
        <f t="shared" si="787"/>
        <v>0</v>
      </c>
      <c r="AO1049" s="37">
        <f t="shared" si="788"/>
        <v>0</v>
      </c>
      <c r="AP1049" s="37">
        <f t="shared" si="789"/>
        <v>0</v>
      </c>
      <c r="AQ1049" s="37">
        <f t="shared" si="790"/>
        <v>0</v>
      </c>
      <c r="AR1049" s="37">
        <f t="shared" si="791"/>
        <v>0</v>
      </c>
      <c r="AS1049" s="37">
        <f t="shared" si="792"/>
        <v>0</v>
      </c>
      <c r="AU1049">
        <v>49</v>
      </c>
      <c r="AV1049" s="37">
        <f t="shared" si="793"/>
        <v>221.9906219738798</v>
      </c>
      <c r="AW1049" s="37">
        <f t="shared" si="794"/>
        <v>337.85832923994809</v>
      </c>
      <c r="AX1049" s="37">
        <f t="shared" si="795"/>
        <v>262.20246991396425</v>
      </c>
      <c r="AY1049" s="37">
        <f t="shared" si="796"/>
        <v>819.37113357954831</v>
      </c>
      <c r="AZ1049" s="37">
        <f t="shared" si="797"/>
        <v>45.82639824682343</v>
      </c>
      <c r="BA1049" s="37">
        <f t="shared" si="798"/>
        <v>18.68276086322529</v>
      </c>
      <c r="BC1049">
        <v>49</v>
      </c>
      <c r="BD1049" s="37">
        <f>IF(Voorblad!$E$10=Rekenblad!BC1049,Rekenblad!AV1049,0)</f>
        <v>0</v>
      </c>
      <c r="BE1049" s="37">
        <f>IF(Voorblad!$E$10=Rekenblad!BC1049,Rekenblad!AW1049,0)</f>
        <v>0</v>
      </c>
      <c r="BF1049" s="37">
        <f>IF(Voorblad!$E$10=Rekenblad!BC1049,Rekenblad!AX1049,0)</f>
        <v>0</v>
      </c>
      <c r="BG1049" s="62">
        <f>IF(Voorblad!$E$10=Rekenblad!BC1049,Rekenblad!AY1049,0)</f>
        <v>0</v>
      </c>
      <c r="BH1049" s="37">
        <f>IF(Voorblad!$E$10=Rekenblad!BC1049,Rekenblad!AZ1049,0)</f>
        <v>0</v>
      </c>
      <c r="BI1049" s="37">
        <f>IF(Voorblad!$E$10=Rekenblad!BC1049,Rekenblad!BA1049,0)</f>
        <v>0</v>
      </c>
      <c r="BK1049">
        <v>49</v>
      </c>
      <c r="BL1049" s="37">
        <f>IF(Voorblad!$E$14=Rekenblad!$BL$1008,Rekenblad!BD1049,0)</f>
        <v>0</v>
      </c>
      <c r="BM1049" s="37">
        <f>IF(Voorblad!$E$14=Rekenblad!$BL$1008,Rekenblad!BE1049,0)</f>
        <v>0</v>
      </c>
      <c r="BN1049" s="37">
        <f>IF(Voorblad!$E$14=Rekenblad!$BL$1008,Rekenblad!BF1049,0)</f>
        <v>0</v>
      </c>
      <c r="BO1049" s="37">
        <f>IF(Voorblad!$E$14=Rekenblad!$BL$1008,Rekenblad!BG1049,0)</f>
        <v>0</v>
      </c>
      <c r="BP1049" s="37">
        <f>IF(Voorblad!$E$14=Rekenblad!$BL$1008,Rekenblad!BH1049,0)</f>
        <v>0</v>
      </c>
      <c r="BQ1049" s="37">
        <f>IF(Voorblad!$E$14=Rekenblad!$BL$1008,Rekenblad!BI1049,0)</f>
        <v>0</v>
      </c>
    </row>
    <row r="1050" spans="2:69" x14ac:dyDescent="0.25">
      <c r="B1050">
        <f>'Data TREND'!$X$187</f>
        <v>50</v>
      </c>
      <c r="C1050" s="37">
        <f>'Data TREND'!Z187</f>
        <v>225.56372182469332</v>
      </c>
      <c r="D1050" s="37">
        <f>'Data TREND'!AA187</f>
        <v>344.13153420765684</v>
      </c>
      <c r="E1050" s="37">
        <f>'Data TREND'!AB187</f>
        <v>267.45447604420781</v>
      </c>
      <c r="F1050" s="37">
        <f>'Data TREND'!AC187</f>
        <v>834.53138425635643</v>
      </c>
      <c r="G1050" s="37">
        <f>'Data TREND'!AD187</f>
        <v>45.67145113077148</v>
      </c>
      <c r="H1050" s="37">
        <f>'Data TREND'!AE187</f>
        <v>18.620465102437127</v>
      </c>
      <c r="J1050" s="37">
        <f t="shared" si="775"/>
        <v>225.56372182469332</v>
      </c>
      <c r="K1050" s="37">
        <f t="shared" si="776"/>
        <v>344.13153420765684</v>
      </c>
      <c r="L1050" s="37">
        <f t="shared" si="777"/>
        <v>267.45447604420781</v>
      </c>
      <c r="M1050" s="37">
        <f t="shared" si="778"/>
        <v>834.53138425635643</v>
      </c>
      <c r="N1050" s="37">
        <f t="shared" si="779"/>
        <v>45.67145113077148</v>
      </c>
      <c r="O1050" s="37">
        <f t="shared" si="780"/>
        <v>18.620465102437127</v>
      </c>
      <c r="Q1050">
        <f>'Data TREND'!$X$187</f>
        <v>50</v>
      </c>
      <c r="R1050" s="37">
        <f>'Data TREND'!AG187</f>
        <v>267.44139140845311</v>
      </c>
      <c r="S1050" s="37">
        <f>'Data TREND'!AH187</f>
        <v>342.03860145320431</v>
      </c>
      <c r="T1050" s="37">
        <f>'Data TREND'!AI187</f>
        <v>269.52360764652292</v>
      </c>
      <c r="U1050" s="37">
        <f>'Data TREND'!AJ187</f>
        <v>879.0750249225041</v>
      </c>
      <c r="V1050" s="37">
        <f>'Data TREND'!AK187</f>
        <v>50.231267531813671</v>
      </c>
      <c r="W1050" s="37">
        <f>'Data TREND'!AL187</f>
        <v>20.36348358573278</v>
      </c>
      <c r="Y1050" s="37">
        <f t="shared" si="781"/>
        <v>0</v>
      </c>
      <c r="Z1050" s="37">
        <f t="shared" si="782"/>
        <v>0</v>
      </c>
      <c r="AA1050" s="37">
        <f t="shared" si="783"/>
        <v>0</v>
      </c>
      <c r="AB1050" s="37">
        <f t="shared" si="784"/>
        <v>0</v>
      </c>
      <c r="AC1050" s="37">
        <f t="shared" si="785"/>
        <v>0</v>
      </c>
      <c r="AD1050" s="37">
        <f t="shared" si="786"/>
        <v>0</v>
      </c>
      <c r="AF1050">
        <f>'Data TREND'!$X$187</f>
        <v>50</v>
      </c>
      <c r="AG1050" s="37">
        <f>'Data TREND'!AN187</f>
        <v>317.63243681216852</v>
      </c>
      <c r="AH1050" s="37">
        <f>'Data TREND'!AO187</f>
        <v>344.58704974361058</v>
      </c>
      <c r="AI1050" s="37">
        <f>'Data TREND'!AP187</f>
        <v>269.46268578560699</v>
      </c>
      <c r="AJ1050" s="37">
        <f>'Data TREND'!AQ187</f>
        <v>924.61685980113793</v>
      </c>
      <c r="AK1050" s="37">
        <f>'Data TREND'!AR187</f>
        <v>53.345928205939956</v>
      </c>
      <c r="AL1050" s="37">
        <f>'Data TREND'!AS187</f>
        <v>21.88994963136815</v>
      </c>
      <c r="AN1050" s="37">
        <f t="shared" si="787"/>
        <v>0</v>
      </c>
      <c r="AO1050" s="37">
        <f t="shared" si="788"/>
        <v>0</v>
      </c>
      <c r="AP1050" s="37">
        <f t="shared" si="789"/>
        <v>0</v>
      </c>
      <c r="AQ1050" s="37">
        <f t="shared" si="790"/>
        <v>0</v>
      </c>
      <c r="AR1050" s="37">
        <f t="shared" si="791"/>
        <v>0</v>
      </c>
      <c r="AS1050" s="37">
        <f t="shared" si="792"/>
        <v>0</v>
      </c>
      <c r="AU1050">
        <v>50</v>
      </c>
      <c r="AV1050" s="37">
        <f t="shared" si="793"/>
        <v>225.56372182469332</v>
      </c>
      <c r="AW1050" s="37">
        <f t="shared" si="794"/>
        <v>344.13153420765684</v>
      </c>
      <c r="AX1050" s="37">
        <f t="shared" si="795"/>
        <v>267.45447604420781</v>
      </c>
      <c r="AY1050" s="37">
        <f t="shared" si="796"/>
        <v>834.53138425635643</v>
      </c>
      <c r="AZ1050" s="37">
        <f t="shared" si="797"/>
        <v>45.67145113077148</v>
      </c>
      <c r="BA1050" s="37">
        <f t="shared" si="798"/>
        <v>18.620465102437127</v>
      </c>
      <c r="BC1050">
        <v>50</v>
      </c>
      <c r="BD1050" s="37">
        <f>IF(Voorblad!$E$10=Rekenblad!BC1050,Rekenblad!AV1050,0)</f>
        <v>0</v>
      </c>
      <c r="BE1050" s="37">
        <f>IF(Voorblad!$E$10=Rekenblad!BC1050,Rekenblad!AW1050,0)</f>
        <v>0</v>
      </c>
      <c r="BF1050" s="37">
        <f>IF(Voorblad!$E$10=Rekenblad!BC1050,Rekenblad!AX1050,0)</f>
        <v>0</v>
      </c>
      <c r="BG1050" s="62">
        <f>IF(Voorblad!$E$10=Rekenblad!BC1050,Rekenblad!AY1050,0)</f>
        <v>0</v>
      </c>
      <c r="BH1050" s="37">
        <f>IF(Voorblad!$E$10=Rekenblad!BC1050,Rekenblad!AZ1050,0)</f>
        <v>0</v>
      </c>
      <c r="BI1050" s="37">
        <f>IF(Voorblad!$E$10=Rekenblad!BC1050,Rekenblad!BA1050,0)</f>
        <v>0</v>
      </c>
      <c r="BK1050">
        <v>50</v>
      </c>
      <c r="BL1050" s="37">
        <f>IF(Voorblad!$E$14=Rekenblad!$BL$1008,Rekenblad!BD1050,0)</f>
        <v>0</v>
      </c>
      <c r="BM1050" s="37">
        <f>IF(Voorblad!$E$14=Rekenblad!$BL$1008,Rekenblad!BE1050,0)</f>
        <v>0</v>
      </c>
      <c r="BN1050" s="37">
        <f>IF(Voorblad!$E$14=Rekenblad!$BL$1008,Rekenblad!BF1050,0)</f>
        <v>0</v>
      </c>
      <c r="BO1050" s="37">
        <f>IF(Voorblad!$E$14=Rekenblad!$BL$1008,Rekenblad!BG1050,0)</f>
        <v>0</v>
      </c>
      <c r="BP1050" s="37">
        <f>IF(Voorblad!$E$14=Rekenblad!$BL$1008,Rekenblad!BH1050,0)</f>
        <v>0</v>
      </c>
      <c r="BQ1050" s="37">
        <f>IF(Voorblad!$E$14=Rekenblad!$BL$1008,Rekenblad!BI1050,0)</f>
        <v>0</v>
      </c>
    </row>
    <row r="1051" spans="2:69" x14ac:dyDescent="0.25">
      <c r="B1051">
        <f>'Data TREND'!$X$188</f>
        <v>51</v>
      </c>
      <c r="C1051" s="37">
        <f>'Data TREND'!Z188</f>
        <v>229.13682167550684</v>
      </c>
      <c r="D1051" s="37">
        <f>'Data TREND'!AA188</f>
        <v>350.40473917536565</v>
      </c>
      <c r="E1051" s="37">
        <f>'Data TREND'!AB188</f>
        <v>272.70648217445137</v>
      </c>
      <c r="F1051" s="37">
        <f>'Data TREND'!AC188</f>
        <v>849.69163493316455</v>
      </c>
      <c r="G1051" s="37">
        <f>'Data TREND'!AD188</f>
        <v>45.516504014719523</v>
      </c>
      <c r="H1051" s="37">
        <f>'Data TREND'!AE188</f>
        <v>18.558169341648959</v>
      </c>
      <c r="J1051" s="37">
        <f t="shared" si="775"/>
        <v>229.13682167550684</v>
      </c>
      <c r="K1051" s="37">
        <f t="shared" si="776"/>
        <v>350.40473917536565</v>
      </c>
      <c r="L1051" s="37">
        <f t="shared" si="777"/>
        <v>272.70648217445137</v>
      </c>
      <c r="M1051" s="37">
        <f t="shared" si="778"/>
        <v>849.69163493316455</v>
      </c>
      <c r="N1051" s="37">
        <f t="shared" si="779"/>
        <v>45.516504014719523</v>
      </c>
      <c r="O1051" s="37">
        <f t="shared" si="780"/>
        <v>18.558169341648959</v>
      </c>
      <c r="Q1051">
        <f>'Data TREND'!$X$188</f>
        <v>51</v>
      </c>
      <c r="R1051" s="37">
        <f>'Data TREND'!AG188</f>
        <v>271.33511617169404</v>
      </c>
      <c r="S1051" s="37">
        <f>'Data TREND'!AH188</f>
        <v>348.34419104009908</v>
      </c>
      <c r="T1051" s="37">
        <f>'Data TREND'!AI188</f>
        <v>274.71579375270323</v>
      </c>
      <c r="U1051" s="37">
        <f>'Data TREND'!AJ188</f>
        <v>894.4644808394562</v>
      </c>
      <c r="V1051" s="37">
        <f>'Data TREND'!AK188</f>
        <v>49.992145531398165</v>
      </c>
      <c r="W1051" s="37">
        <f>'Data TREND'!AL188</f>
        <v>20.265892844442341</v>
      </c>
      <c r="Y1051" s="37">
        <f t="shared" si="781"/>
        <v>0</v>
      </c>
      <c r="Z1051" s="37">
        <f t="shared" si="782"/>
        <v>0</v>
      </c>
      <c r="AA1051" s="37">
        <f t="shared" si="783"/>
        <v>0</v>
      </c>
      <c r="AB1051" s="37">
        <f t="shared" si="784"/>
        <v>0</v>
      </c>
      <c r="AC1051" s="37">
        <f t="shared" si="785"/>
        <v>0</v>
      </c>
      <c r="AD1051" s="37">
        <f t="shared" si="786"/>
        <v>0</v>
      </c>
      <c r="AF1051">
        <f>'Data TREND'!$X$188</f>
        <v>51</v>
      </c>
      <c r="AG1051" s="37">
        <f>'Data TREND'!AN188</f>
        <v>322.17214922515041</v>
      </c>
      <c r="AH1051" s="37">
        <f>'Data TREND'!AO188</f>
        <v>350.82962235665826</v>
      </c>
      <c r="AI1051" s="37">
        <f>'Data TREND'!AP188</f>
        <v>274.64813726818602</v>
      </c>
      <c r="AJ1051" s="37">
        <f>'Data TREND'!AQ188</f>
        <v>940.45068582276588</v>
      </c>
      <c r="AK1051" s="37">
        <f>'Data TREND'!AR188</f>
        <v>53.064056128246243</v>
      </c>
      <c r="AL1051" s="37">
        <f>'Data TREND'!AS188</f>
        <v>21.772135507197014</v>
      </c>
      <c r="AN1051" s="37">
        <f t="shared" si="787"/>
        <v>0</v>
      </c>
      <c r="AO1051" s="37">
        <f t="shared" si="788"/>
        <v>0</v>
      </c>
      <c r="AP1051" s="37">
        <f t="shared" si="789"/>
        <v>0</v>
      </c>
      <c r="AQ1051" s="37">
        <f t="shared" si="790"/>
        <v>0</v>
      </c>
      <c r="AR1051" s="37">
        <f t="shared" si="791"/>
        <v>0</v>
      </c>
      <c r="AS1051" s="37">
        <f t="shared" si="792"/>
        <v>0</v>
      </c>
      <c r="AU1051">
        <v>51</v>
      </c>
      <c r="AV1051" s="37">
        <f t="shared" si="793"/>
        <v>229.13682167550684</v>
      </c>
      <c r="AW1051" s="37">
        <f t="shared" si="794"/>
        <v>350.40473917536565</v>
      </c>
      <c r="AX1051" s="37">
        <f t="shared" si="795"/>
        <v>272.70648217445137</v>
      </c>
      <c r="AY1051" s="37">
        <f t="shared" si="796"/>
        <v>849.69163493316455</v>
      </c>
      <c r="AZ1051" s="37">
        <f t="shared" si="797"/>
        <v>45.516504014719523</v>
      </c>
      <c r="BA1051" s="37">
        <f t="shared" si="798"/>
        <v>18.558169341648959</v>
      </c>
      <c r="BC1051">
        <v>51</v>
      </c>
      <c r="BD1051" s="37">
        <f>IF(Voorblad!$E$10=Rekenblad!BC1051,Rekenblad!AV1051,0)</f>
        <v>0</v>
      </c>
      <c r="BE1051" s="37">
        <f>IF(Voorblad!$E$10=Rekenblad!BC1051,Rekenblad!AW1051,0)</f>
        <v>0</v>
      </c>
      <c r="BF1051" s="37">
        <f>IF(Voorblad!$E$10=Rekenblad!BC1051,Rekenblad!AX1051,0)</f>
        <v>0</v>
      </c>
      <c r="BG1051" s="62">
        <f>IF(Voorblad!$E$10=Rekenblad!BC1051,Rekenblad!AY1051,0)</f>
        <v>0</v>
      </c>
      <c r="BH1051" s="37">
        <f>IF(Voorblad!$E$10=Rekenblad!BC1051,Rekenblad!AZ1051,0)</f>
        <v>0</v>
      </c>
      <c r="BI1051" s="37">
        <f>IF(Voorblad!$E$10=Rekenblad!BC1051,Rekenblad!BA1051,0)</f>
        <v>0</v>
      </c>
      <c r="BK1051">
        <v>51</v>
      </c>
      <c r="BL1051" s="37">
        <f>IF(Voorblad!$E$14=Rekenblad!$BL$1008,Rekenblad!BD1051,0)</f>
        <v>0</v>
      </c>
      <c r="BM1051" s="37">
        <f>IF(Voorblad!$E$14=Rekenblad!$BL$1008,Rekenblad!BE1051,0)</f>
        <v>0</v>
      </c>
      <c r="BN1051" s="37">
        <f>IF(Voorblad!$E$14=Rekenblad!$BL$1008,Rekenblad!BF1051,0)</f>
        <v>0</v>
      </c>
      <c r="BO1051" s="37">
        <f>IF(Voorblad!$E$14=Rekenblad!$BL$1008,Rekenblad!BG1051,0)</f>
        <v>0</v>
      </c>
      <c r="BP1051" s="37">
        <f>IF(Voorblad!$E$14=Rekenblad!$BL$1008,Rekenblad!BH1051,0)</f>
        <v>0</v>
      </c>
      <c r="BQ1051" s="37">
        <f>IF(Voorblad!$E$14=Rekenblad!$BL$1008,Rekenblad!BI1051,0)</f>
        <v>0</v>
      </c>
    </row>
    <row r="1052" spans="2:69" x14ac:dyDescent="0.25">
      <c r="B1052">
        <f>'Data TREND'!$X$189</f>
        <v>52</v>
      </c>
      <c r="C1052" s="37">
        <f>'Data TREND'!Z189</f>
        <v>232.70992152632036</v>
      </c>
      <c r="D1052" s="37">
        <f>'Data TREND'!AA189</f>
        <v>356.6779441430744</v>
      </c>
      <c r="E1052" s="37">
        <f>'Data TREND'!AB189</f>
        <v>277.95848830469492</v>
      </c>
      <c r="F1052" s="37">
        <f>'Data TREND'!AC189</f>
        <v>864.85188560997267</v>
      </c>
      <c r="G1052" s="37">
        <f>'Data TREND'!AD189</f>
        <v>45.361556898667565</v>
      </c>
      <c r="H1052" s="37">
        <f>'Data TREND'!AE189</f>
        <v>18.495873580860795</v>
      </c>
      <c r="J1052" s="37">
        <f t="shared" si="775"/>
        <v>232.70992152632036</v>
      </c>
      <c r="K1052" s="37">
        <f t="shared" si="776"/>
        <v>356.6779441430744</v>
      </c>
      <c r="L1052" s="37">
        <f t="shared" si="777"/>
        <v>277.95848830469492</v>
      </c>
      <c r="M1052" s="37">
        <f t="shared" si="778"/>
        <v>864.85188560997267</v>
      </c>
      <c r="N1052" s="37">
        <f t="shared" si="779"/>
        <v>45.361556898667565</v>
      </c>
      <c r="O1052" s="37">
        <f t="shared" si="780"/>
        <v>18.495873580860795</v>
      </c>
      <c r="Q1052">
        <f>'Data TREND'!$X$189</f>
        <v>52</v>
      </c>
      <c r="R1052" s="37">
        <f>'Data TREND'!AG189</f>
        <v>275.22884093493508</v>
      </c>
      <c r="S1052" s="37">
        <f>'Data TREND'!AH189</f>
        <v>354.64978062699385</v>
      </c>
      <c r="T1052" s="37">
        <f>'Data TREND'!AI189</f>
        <v>279.90797985888355</v>
      </c>
      <c r="U1052" s="37">
        <f>'Data TREND'!AJ189</f>
        <v>909.8539367564083</v>
      </c>
      <c r="V1052" s="37">
        <f>'Data TREND'!AK189</f>
        <v>49.753023530982667</v>
      </c>
      <c r="W1052" s="37">
        <f>'Data TREND'!AL189</f>
        <v>20.168302103151895</v>
      </c>
      <c r="Y1052" s="37">
        <f t="shared" si="781"/>
        <v>0</v>
      </c>
      <c r="Z1052" s="37">
        <f t="shared" si="782"/>
        <v>0</v>
      </c>
      <c r="AA1052" s="37">
        <f t="shared" si="783"/>
        <v>0</v>
      </c>
      <c r="AB1052" s="37">
        <f t="shared" si="784"/>
        <v>0</v>
      </c>
      <c r="AC1052" s="37">
        <f t="shared" si="785"/>
        <v>0</v>
      </c>
      <c r="AD1052" s="37">
        <f t="shared" si="786"/>
        <v>0</v>
      </c>
      <c r="AF1052">
        <f>'Data TREND'!$X$189</f>
        <v>52</v>
      </c>
      <c r="AG1052" s="37">
        <f>'Data TREND'!AN189</f>
        <v>326.71186163813223</v>
      </c>
      <c r="AH1052" s="37">
        <f>'Data TREND'!AO189</f>
        <v>357.07219496970595</v>
      </c>
      <c r="AI1052" s="37">
        <f>'Data TREND'!AP189</f>
        <v>279.83358875076499</v>
      </c>
      <c r="AJ1052" s="37">
        <f>'Data TREND'!AQ189</f>
        <v>956.28451184439371</v>
      </c>
      <c r="AK1052" s="37">
        <f>'Data TREND'!AR189</f>
        <v>52.782184050552537</v>
      </c>
      <c r="AL1052" s="37">
        <f>'Data TREND'!AS189</f>
        <v>21.654321383025877</v>
      </c>
      <c r="AN1052" s="37">
        <f t="shared" si="787"/>
        <v>0</v>
      </c>
      <c r="AO1052" s="37">
        <f t="shared" si="788"/>
        <v>0</v>
      </c>
      <c r="AP1052" s="37">
        <f t="shared" si="789"/>
        <v>0</v>
      </c>
      <c r="AQ1052" s="37">
        <f t="shared" si="790"/>
        <v>0</v>
      </c>
      <c r="AR1052" s="37">
        <f t="shared" si="791"/>
        <v>0</v>
      </c>
      <c r="AS1052" s="37">
        <f t="shared" si="792"/>
        <v>0</v>
      </c>
      <c r="AU1052">
        <v>52</v>
      </c>
      <c r="AV1052" s="37">
        <f t="shared" si="793"/>
        <v>232.70992152632036</v>
      </c>
      <c r="AW1052" s="37">
        <f t="shared" si="794"/>
        <v>356.6779441430744</v>
      </c>
      <c r="AX1052" s="37">
        <f t="shared" si="795"/>
        <v>277.95848830469492</v>
      </c>
      <c r="AY1052" s="37">
        <f t="shared" si="796"/>
        <v>864.85188560997267</v>
      </c>
      <c r="AZ1052" s="37">
        <f t="shared" si="797"/>
        <v>45.361556898667565</v>
      </c>
      <c r="BA1052" s="37">
        <f t="shared" si="798"/>
        <v>18.495873580860795</v>
      </c>
      <c r="BC1052">
        <v>52</v>
      </c>
      <c r="BD1052" s="37">
        <f>IF(Voorblad!$E$10=Rekenblad!BC1052,Rekenblad!AV1052,0)</f>
        <v>0</v>
      </c>
      <c r="BE1052" s="37">
        <f>IF(Voorblad!$E$10=Rekenblad!BC1052,Rekenblad!AW1052,0)</f>
        <v>0</v>
      </c>
      <c r="BF1052" s="37">
        <f>IF(Voorblad!$E$10=Rekenblad!BC1052,Rekenblad!AX1052,0)</f>
        <v>0</v>
      </c>
      <c r="BG1052" s="62">
        <f>IF(Voorblad!$E$10=Rekenblad!BC1052,Rekenblad!AY1052,0)</f>
        <v>0</v>
      </c>
      <c r="BH1052" s="37">
        <f>IF(Voorblad!$E$10=Rekenblad!BC1052,Rekenblad!AZ1052,0)</f>
        <v>0</v>
      </c>
      <c r="BI1052" s="37">
        <f>IF(Voorblad!$E$10=Rekenblad!BC1052,Rekenblad!BA1052,0)</f>
        <v>0</v>
      </c>
      <c r="BK1052">
        <v>52</v>
      </c>
      <c r="BL1052" s="37">
        <f>IF(Voorblad!$E$14=Rekenblad!$BL$1008,Rekenblad!BD1052,0)</f>
        <v>0</v>
      </c>
      <c r="BM1052" s="37">
        <f>IF(Voorblad!$E$14=Rekenblad!$BL$1008,Rekenblad!BE1052,0)</f>
        <v>0</v>
      </c>
      <c r="BN1052" s="37">
        <f>IF(Voorblad!$E$14=Rekenblad!$BL$1008,Rekenblad!BF1052,0)</f>
        <v>0</v>
      </c>
      <c r="BO1052" s="37">
        <f>IF(Voorblad!$E$14=Rekenblad!$BL$1008,Rekenblad!BG1052,0)</f>
        <v>0</v>
      </c>
      <c r="BP1052" s="37">
        <f>IF(Voorblad!$E$14=Rekenblad!$BL$1008,Rekenblad!BH1052,0)</f>
        <v>0</v>
      </c>
      <c r="BQ1052" s="37">
        <f>IF(Voorblad!$E$14=Rekenblad!$BL$1008,Rekenblad!BI1052,0)</f>
        <v>0</v>
      </c>
    </row>
    <row r="1053" spans="2:69" x14ac:dyDescent="0.25">
      <c r="B1053">
        <f>'Data TREND'!$X$190</f>
        <v>53</v>
      </c>
      <c r="C1053" s="37">
        <f>'Data TREND'!Z190</f>
        <v>236.28302137713388</v>
      </c>
      <c r="D1053" s="37">
        <f>'Data TREND'!AA190</f>
        <v>362.95114911078315</v>
      </c>
      <c r="E1053" s="37">
        <f>'Data TREND'!AB190</f>
        <v>283.21049443493848</v>
      </c>
      <c r="F1053" s="37">
        <f>'Data TREND'!AC190</f>
        <v>880.01213628678079</v>
      </c>
      <c r="G1053" s="37">
        <f>'Data TREND'!AD190</f>
        <v>45.206609782615615</v>
      </c>
      <c r="H1053" s="37">
        <f>'Data TREND'!AE190</f>
        <v>18.433577820072628</v>
      </c>
      <c r="J1053" s="37">
        <f t="shared" si="775"/>
        <v>236.28302137713388</v>
      </c>
      <c r="K1053" s="37">
        <f t="shared" si="776"/>
        <v>362.95114911078315</v>
      </c>
      <c r="L1053" s="37">
        <f t="shared" si="777"/>
        <v>283.21049443493848</v>
      </c>
      <c r="M1053" s="37">
        <f t="shared" si="778"/>
        <v>880.01213628678079</v>
      </c>
      <c r="N1053" s="37">
        <f t="shared" si="779"/>
        <v>45.206609782615615</v>
      </c>
      <c r="O1053" s="37">
        <f t="shared" si="780"/>
        <v>18.433577820072628</v>
      </c>
      <c r="Q1053">
        <f>'Data TREND'!$X$190</f>
        <v>53</v>
      </c>
      <c r="R1053" s="37">
        <f>'Data TREND'!AG190</f>
        <v>279.122565698176</v>
      </c>
      <c r="S1053" s="37">
        <f>'Data TREND'!AH190</f>
        <v>360.95537021388861</v>
      </c>
      <c r="T1053" s="37">
        <f>'Data TREND'!AI190</f>
        <v>285.10016596506387</v>
      </c>
      <c r="U1053" s="37">
        <f>'Data TREND'!AJ190</f>
        <v>925.2433926733604</v>
      </c>
      <c r="V1053" s="37">
        <f>'Data TREND'!AK190</f>
        <v>49.513901530567161</v>
      </c>
      <c r="W1053" s="37">
        <f>'Data TREND'!AL190</f>
        <v>20.070711361861456</v>
      </c>
      <c r="Y1053" s="37">
        <f t="shared" si="781"/>
        <v>0</v>
      </c>
      <c r="Z1053" s="37">
        <f t="shared" si="782"/>
        <v>0</v>
      </c>
      <c r="AA1053" s="37">
        <f t="shared" si="783"/>
        <v>0</v>
      </c>
      <c r="AB1053" s="37">
        <f t="shared" si="784"/>
        <v>0</v>
      </c>
      <c r="AC1053" s="37">
        <f t="shared" si="785"/>
        <v>0</v>
      </c>
      <c r="AD1053" s="37">
        <f t="shared" si="786"/>
        <v>0</v>
      </c>
      <c r="AF1053">
        <f>'Data TREND'!$X$190</f>
        <v>53</v>
      </c>
      <c r="AG1053" s="37">
        <f>'Data TREND'!AN190</f>
        <v>331.25157405111412</v>
      </c>
      <c r="AH1053" s="37">
        <f>'Data TREND'!AO190</f>
        <v>363.31476758275363</v>
      </c>
      <c r="AI1053" s="37">
        <f>'Data TREND'!AP190</f>
        <v>285.01904023334396</v>
      </c>
      <c r="AJ1053" s="37">
        <f>'Data TREND'!AQ190</f>
        <v>972.11833786602165</v>
      </c>
      <c r="AK1053" s="37">
        <f>'Data TREND'!AR190</f>
        <v>52.500311972858825</v>
      </c>
      <c r="AL1053" s="37">
        <f>'Data TREND'!AS190</f>
        <v>21.536507258854741</v>
      </c>
      <c r="AN1053" s="37">
        <f t="shared" si="787"/>
        <v>0</v>
      </c>
      <c r="AO1053" s="37">
        <f t="shared" si="788"/>
        <v>0</v>
      </c>
      <c r="AP1053" s="37">
        <f t="shared" si="789"/>
        <v>0</v>
      </c>
      <c r="AQ1053" s="37">
        <f t="shared" si="790"/>
        <v>0</v>
      </c>
      <c r="AR1053" s="37">
        <f t="shared" si="791"/>
        <v>0</v>
      </c>
      <c r="AS1053" s="37">
        <f t="shared" si="792"/>
        <v>0</v>
      </c>
      <c r="AU1053">
        <v>53</v>
      </c>
      <c r="AV1053" s="37">
        <f t="shared" si="793"/>
        <v>236.28302137713388</v>
      </c>
      <c r="AW1053" s="37">
        <f t="shared" si="794"/>
        <v>362.95114911078315</v>
      </c>
      <c r="AX1053" s="37">
        <f t="shared" si="795"/>
        <v>283.21049443493848</v>
      </c>
      <c r="AY1053" s="37">
        <f t="shared" si="796"/>
        <v>880.01213628678079</v>
      </c>
      <c r="AZ1053" s="37">
        <f t="shared" si="797"/>
        <v>45.206609782615615</v>
      </c>
      <c r="BA1053" s="37">
        <f t="shared" si="798"/>
        <v>18.433577820072628</v>
      </c>
      <c r="BC1053">
        <v>53</v>
      </c>
      <c r="BD1053" s="37">
        <f>IF(Voorblad!$E$10=Rekenblad!BC1053,Rekenblad!AV1053,0)</f>
        <v>0</v>
      </c>
      <c r="BE1053" s="37">
        <f>IF(Voorblad!$E$10=Rekenblad!BC1053,Rekenblad!AW1053,0)</f>
        <v>0</v>
      </c>
      <c r="BF1053" s="37">
        <f>IF(Voorblad!$E$10=Rekenblad!BC1053,Rekenblad!AX1053,0)</f>
        <v>0</v>
      </c>
      <c r="BG1053" s="62">
        <f>IF(Voorblad!$E$10=Rekenblad!BC1053,Rekenblad!AY1053,0)</f>
        <v>0</v>
      </c>
      <c r="BH1053" s="37">
        <f>IF(Voorblad!$E$10=Rekenblad!BC1053,Rekenblad!AZ1053,0)</f>
        <v>0</v>
      </c>
      <c r="BI1053" s="37">
        <f>IF(Voorblad!$E$10=Rekenblad!BC1053,Rekenblad!BA1053,0)</f>
        <v>0</v>
      </c>
      <c r="BK1053">
        <v>53</v>
      </c>
      <c r="BL1053" s="37">
        <f>IF(Voorblad!$E$14=Rekenblad!$BL$1008,Rekenblad!BD1053,0)</f>
        <v>0</v>
      </c>
      <c r="BM1053" s="37">
        <f>IF(Voorblad!$E$14=Rekenblad!$BL$1008,Rekenblad!BE1053,0)</f>
        <v>0</v>
      </c>
      <c r="BN1053" s="37">
        <f>IF(Voorblad!$E$14=Rekenblad!$BL$1008,Rekenblad!BF1053,0)</f>
        <v>0</v>
      </c>
      <c r="BO1053" s="37">
        <f>IF(Voorblad!$E$14=Rekenblad!$BL$1008,Rekenblad!BG1053,0)</f>
        <v>0</v>
      </c>
      <c r="BP1053" s="37">
        <f>IF(Voorblad!$E$14=Rekenblad!$BL$1008,Rekenblad!BH1053,0)</f>
        <v>0</v>
      </c>
      <c r="BQ1053" s="37">
        <f>IF(Voorblad!$E$14=Rekenblad!$BL$1008,Rekenblad!BI1053,0)</f>
        <v>0</v>
      </c>
    </row>
    <row r="1054" spans="2:69" x14ac:dyDescent="0.25">
      <c r="B1054">
        <f>'Data TREND'!$X$191</f>
        <v>54</v>
      </c>
      <c r="C1054" s="37">
        <f>'Data TREND'!Z191</f>
        <v>239.85612122794737</v>
      </c>
      <c r="D1054" s="37">
        <f>'Data TREND'!AA191</f>
        <v>369.2243540784919</v>
      </c>
      <c r="E1054" s="37">
        <f>'Data TREND'!AB191</f>
        <v>288.46250056518204</v>
      </c>
      <c r="F1054" s="37">
        <f>'Data TREND'!AC191</f>
        <v>895.17238696358891</v>
      </c>
      <c r="G1054" s="37">
        <f>'Data TREND'!AD191</f>
        <v>45.051662666563658</v>
      </c>
      <c r="H1054" s="37">
        <f>'Data TREND'!AE191</f>
        <v>18.371282059284461</v>
      </c>
      <c r="J1054" s="37">
        <f t="shared" si="775"/>
        <v>239.85612122794737</v>
      </c>
      <c r="K1054" s="37">
        <f t="shared" si="776"/>
        <v>369.2243540784919</v>
      </c>
      <c r="L1054" s="37">
        <f t="shared" si="777"/>
        <v>288.46250056518204</v>
      </c>
      <c r="M1054" s="37">
        <f t="shared" si="778"/>
        <v>895.17238696358891</v>
      </c>
      <c r="N1054" s="37">
        <f t="shared" si="779"/>
        <v>45.051662666563658</v>
      </c>
      <c r="O1054" s="37">
        <f t="shared" si="780"/>
        <v>18.371282059284461</v>
      </c>
      <c r="Q1054">
        <f>'Data TREND'!$X$191</f>
        <v>54</v>
      </c>
      <c r="R1054" s="37">
        <f>'Data TREND'!AG191</f>
        <v>283.01629046141704</v>
      </c>
      <c r="S1054" s="37">
        <f>'Data TREND'!AH191</f>
        <v>367.26095980078338</v>
      </c>
      <c r="T1054" s="37">
        <f>'Data TREND'!AI191</f>
        <v>290.29235207124418</v>
      </c>
      <c r="U1054" s="37">
        <f>'Data TREND'!AJ191</f>
        <v>940.63284859031251</v>
      </c>
      <c r="V1054" s="37">
        <f>'Data TREND'!AK191</f>
        <v>49.274779530151662</v>
      </c>
      <c r="W1054" s="37">
        <f>'Data TREND'!AL191</f>
        <v>19.973120620571009</v>
      </c>
      <c r="Y1054" s="37">
        <f t="shared" si="781"/>
        <v>0</v>
      </c>
      <c r="Z1054" s="37">
        <f t="shared" si="782"/>
        <v>0</v>
      </c>
      <c r="AA1054" s="37">
        <f t="shared" si="783"/>
        <v>0</v>
      </c>
      <c r="AB1054" s="37">
        <f t="shared" si="784"/>
        <v>0</v>
      </c>
      <c r="AC1054" s="37">
        <f t="shared" si="785"/>
        <v>0</v>
      </c>
      <c r="AD1054" s="37">
        <f t="shared" si="786"/>
        <v>0</v>
      </c>
      <c r="AF1054">
        <f>'Data TREND'!$X$191</f>
        <v>54</v>
      </c>
      <c r="AG1054" s="37">
        <f>'Data TREND'!AN191</f>
        <v>335.791286464096</v>
      </c>
      <c r="AH1054" s="37">
        <f>'Data TREND'!AO191</f>
        <v>369.55734019580132</v>
      </c>
      <c r="AI1054" s="37">
        <f>'Data TREND'!AP191</f>
        <v>290.20449171592293</v>
      </c>
      <c r="AJ1054" s="37">
        <f>'Data TREND'!AQ191</f>
        <v>987.95216388764948</v>
      </c>
      <c r="AK1054" s="37">
        <f>'Data TREND'!AR191</f>
        <v>52.218439895165119</v>
      </c>
      <c r="AL1054" s="37">
        <f>'Data TREND'!AS191</f>
        <v>21.418693134683604</v>
      </c>
      <c r="AN1054" s="37">
        <f t="shared" si="787"/>
        <v>0</v>
      </c>
      <c r="AO1054" s="37">
        <f t="shared" si="788"/>
        <v>0</v>
      </c>
      <c r="AP1054" s="37">
        <f t="shared" si="789"/>
        <v>0</v>
      </c>
      <c r="AQ1054" s="37">
        <f t="shared" si="790"/>
        <v>0</v>
      </c>
      <c r="AR1054" s="37">
        <f t="shared" si="791"/>
        <v>0</v>
      </c>
      <c r="AS1054" s="37">
        <f t="shared" si="792"/>
        <v>0</v>
      </c>
      <c r="AU1054">
        <v>54</v>
      </c>
      <c r="AV1054" s="37">
        <f t="shared" si="793"/>
        <v>239.85612122794737</v>
      </c>
      <c r="AW1054" s="37">
        <f t="shared" si="794"/>
        <v>369.2243540784919</v>
      </c>
      <c r="AX1054" s="37">
        <f t="shared" si="795"/>
        <v>288.46250056518204</v>
      </c>
      <c r="AY1054" s="37">
        <f t="shared" si="796"/>
        <v>895.17238696358891</v>
      </c>
      <c r="AZ1054" s="37">
        <f t="shared" si="797"/>
        <v>45.051662666563658</v>
      </c>
      <c r="BA1054" s="37">
        <f t="shared" si="798"/>
        <v>18.371282059284461</v>
      </c>
      <c r="BC1054">
        <v>54</v>
      </c>
      <c r="BD1054" s="37">
        <f>IF(Voorblad!$E$10=Rekenblad!BC1054,Rekenblad!AV1054,0)</f>
        <v>0</v>
      </c>
      <c r="BE1054" s="37">
        <f>IF(Voorblad!$E$10=Rekenblad!BC1054,Rekenblad!AW1054,0)</f>
        <v>0</v>
      </c>
      <c r="BF1054" s="37">
        <f>IF(Voorblad!$E$10=Rekenblad!BC1054,Rekenblad!AX1054,0)</f>
        <v>0</v>
      </c>
      <c r="BG1054" s="62">
        <f>IF(Voorblad!$E$10=Rekenblad!BC1054,Rekenblad!AY1054,0)</f>
        <v>0</v>
      </c>
      <c r="BH1054" s="37">
        <f>IF(Voorblad!$E$10=Rekenblad!BC1054,Rekenblad!AZ1054,0)</f>
        <v>0</v>
      </c>
      <c r="BI1054" s="37">
        <f>IF(Voorblad!$E$10=Rekenblad!BC1054,Rekenblad!BA1054,0)</f>
        <v>0</v>
      </c>
      <c r="BK1054">
        <v>54</v>
      </c>
      <c r="BL1054" s="37">
        <f>IF(Voorblad!$E$14=Rekenblad!$BL$1008,Rekenblad!BD1054,0)</f>
        <v>0</v>
      </c>
      <c r="BM1054" s="37">
        <f>IF(Voorblad!$E$14=Rekenblad!$BL$1008,Rekenblad!BE1054,0)</f>
        <v>0</v>
      </c>
      <c r="BN1054" s="37">
        <f>IF(Voorblad!$E$14=Rekenblad!$BL$1008,Rekenblad!BF1054,0)</f>
        <v>0</v>
      </c>
      <c r="BO1054" s="37">
        <f>IF(Voorblad!$E$14=Rekenblad!$BL$1008,Rekenblad!BG1054,0)</f>
        <v>0</v>
      </c>
      <c r="BP1054" s="37">
        <f>IF(Voorblad!$E$14=Rekenblad!$BL$1008,Rekenblad!BH1054,0)</f>
        <v>0</v>
      </c>
      <c r="BQ1054" s="37">
        <f>IF(Voorblad!$E$14=Rekenblad!$BL$1008,Rekenblad!BI1054,0)</f>
        <v>0</v>
      </c>
    </row>
    <row r="1055" spans="2:69" x14ac:dyDescent="0.25">
      <c r="B1055">
        <f>'Data TREND'!$X$192</f>
        <v>55</v>
      </c>
      <c r="C1055" s="37">
        <f>'Data TREND'!Z192</f>
        <v>243.42922107876089</v>
      </c>
      <c r="D1055" s="37">
        <f>'Data TREND'!AA192</f>
        <v>375.49755904620071</v>
      </c>
      <c r="E1055" s="37">
        <f>'Data TREND'!AB192</f>
        <v>293.7145066954256</v>
      </c>
      <c r="F1055" s="37">
        <f>'Data TREND'!AC192</f>
        <v>910.33263764039714</v>
      </c>
      <c r="G1055" s="37">
        <f>'Data TREND'!AD192</f>
        <v>44.896715550511701</v>
      </c>
      <c r="H1055" s="37">
        <f>'Data TREND'!AE192</f>
        <v>18.308986298496297</v>
      </c>
      <c r="J1055" s="37">
        <f t="shared" si="775"/>
        <v>243.42922107876089</v>
      </c>
      <c r="K1055" s="37">
        <f t="shared" si="776"/>
        <v>375.49755904620071</v>
      </c>
      <c r="L1055" s="37">
        <f t="shared" si="777"/>
        <v>293.7145066954256</v>
      </c>
      <c r="M1055" s="37">
        <f t="shared" si="778"/>
        <v>910.33263764039714</v>
      </c>
      <c r="N1055" s="37">
        <f t="shared" si="779"/>
        <v>44.896715550511701</v>
      </c>
      <c r="O1055" s="37">
        <f t="shared" si="780"/>
        <v>18.308986298496297</v>
      </c>
      <c r="Q1055">
        <f>'Data TREND'!$X$192</f>
        <v>55</v>
      </c>
      <c r="R1055" s="37">
        <f>'Data TREND'!AG192</f>
        <v>286.91001522465797</v>
      </c>
      <c r="S1055" s="37">
        <f>'Data TREND'!AH192</f>
        <v>373.56654938767815</v>
      </c>
      <c r="T1055" s="37">
        <f>'Data TREND'!AI192</f>
        <v>295.4845381774245</v>
      </c>
      <c r="U1055" s="37">
        <f>'Data TREND'!AJ192</f>
        <v>956.02230450726449</v>
      </c>
      <c r="V1055" s="37">
        <f>'Data TREND'!AK192</f>
        <v>49.035657529736156</v>
      </c>
      <c r="W1055" s="37">
        <f>'Data TREND'!AL192</f>
        <v>19.87552987928057</v>
      </c>
      <c r="Y1055" s="37">
        <f t="shared" si="781"/>
        <v>0</v>
      </c>
      <c r="Z1055" s="37">
        <f t="shared" si="782"/>
        <v>0</v>
      </c>
      <c r="AA1055" s="37">
        <f t="shared" si="783"/>
        <v>0</v>
      </c>
      <c r="AB1055" s="37">
        <f t="shared" si="784"/>
        <v>0</v>
      </c>
      <c r="AC1055" s="37">
        <f t="shared" si="785"/>
        <v>0</v>
      </c>
      <c r="AD1055" s="37">
        <f t="shared" si="786"/>
        <v>0</v>
      </c>
      <c r="AF1055">
        <f>'Data TREND'!$X$192</f>
        <v>55</v>
      </c>
      <c r="AG1055" s="37">
        <f>'Data TREND'!AN192</f>
        <v>340.33099887707789</v>
      </c>
      <c r="AH1055" s="37">
        <f>'Data TREND'!AO192</f>
        <v>375.799912808849</v>
      </c>
      <c r="AI1055" s="37">
        <f>'Data TREND'!AP192</f>
        <v>295.3899431985019</v>
      </c>
      <c r="AJ1055" s="37">
        <f>'Data TREND'!AQ192</f>
        <v>1003.7859899092774</v>
      </c>
      <c r="AK1055" s="37">
        <f>'Data TREND'!AR192</f>
        <v>51.936567817471406</v>
      </c>
      <c r="AL1055" s="37">
        <f>'Data TREND'!AS192</f>
        <v>21.300879010512467</v>
      </c>
      <c r="AN1055" s="37">
        <f t="shared" si="787"/>
        <v>0</v>
      </c>
      <c r="AO1055" s="37">
        <f t="shared" si="788"/>
        <v>0</v>
      </c>
      <c r="AP1055" s="37">
        <f t="shared" si="789"/>
        <v>0</v>
      </c>
      <c r="AQ1055" s="37">
        <f t="shared" si="790"/>
        <v>0</v>
      </c>
      <c r="AR1055" s="37">
        <f t="shared" si="791"/>
        <v>0</v>
      </c>
      <c r="AS1055" s="37">
        <f t="shared" si="792"/>
        <v>0</v>
      </c>
      <c r="AU1055">
        <v>55</v>
      </c>
      <c r="AV1055" s="37">
        <f t="shared" si="793"/>
        <v>243.42922107876089</v>
      </c>
      <c r="AW1055" s="37">
        <f t="shared" si="794"/>
        <v>375.49755904620071</v>
      </c>
      <c r="AX1055" s="37">
        <f t="shared" si="795"/>
        <v>293.7145066954256</v>
      </c>
      <c r="AY1055" s="37">
        <f t="shared" si="796"/>
        <v>910.33263764039714</v>
      </c>
      <c r="AZ1055" s="37">
        <f t="shared" si="797"/>
        <v>44.896715550511701</v>
      </c>
      <c r="BA1055" s="37">
        <f t="shared" si="798"/>
        <v>18.308986298496297</v>
      </c>
      <c r="BC1055">
        <v>55</v>
      </c>
      <c r="BD1055" s="37">
        <f>IF(Voorblad!$E$10=Rekenblad!BC1055,Rekenblad!AV1055,0)</f>
        <v>0</v>
      </c>
      <c r="BE1055" s="37">
        <f>IF(Voorblad!$E$10=Rekenblad!BC1055,Rekenblad!AW1055,0)</f>
        <v>0</v>
      </c>
      <c r="BF1055" s="37">
        <f>IF(Voorblad!$E$10=Rekenblad!BC1055,Rekenblad!AX1055,0)</f>
        <v>0</v>
      </c>
      <c r="BG1055" s="62">
        <f>IF(Voorblad!$E$10=Rekenblad!BC1055,Rekenblad!AY1055,0)</f>
        <v>0</v>
      </c>
      <c r="BH1055" s="37">
        <f>IF(Voorblad!$E$10=Rekenblad!BC1055,Rekenblad!AZ1055,0)</f>
        <v>0</v>
      </c>
      <c r="BI1055" s="37">
        <f>IF(Voorblad!$E$10=Rekenblad!BC1055,Rekenblad!BA1055,0)</f>
        <v>0</v>
      </c>
      <c r="BK1055">
        <v>55</v>
      </c>
      <c r="BL1055" s="37">
        <f>IF(Voorblad!$E$14=Rekenblad!$BL$1008,Rekenblad!BD1055,0)</f>
        <v>0</v>
      </c>
      <c r="BM1055" s="37">
        <f>IF(Voorblad!$E$14=Rekenblad!$BL$1008,Rekenblad!BE1055,0)</f>
        <v>0</v>
      </c>
      <c r="BN1055" s="37">
        <f>IF(Voorblad!$E$14=Rekenblad!$BL$1008,Rekenblad!BF1055,0)</f>
        <v>0</v>
      </c>
      <c r="BO1055" s="37">
        <f>IF(Voorblad!$E$14=Rekenblad!$BL$1008,Rekenblad!BG1055,0)</f>
        <v>0</v>
      </c>
      <c r="BP1055" s="37">
        <f>IF(Voorblad!$E$14=Rekenblad!$BL$1008,Rekenblad!BH1055,0)</f>
        <v>0</v>
      </c>
      <c r="BQ1055" s="37">
        <f>IF(Voorblad!$E$14=Rekenblad!$BL$1008,Rekenblad!BI1055,0)</f>
        <v>0</v>
      </c>
    </row>
    <row r="1056" spans="2:69" x14ac:dyDescent="0.25">
      <c r="B1056">
        <f>'Data TREND'!$X$193</f>
        <v>56</v>
      </c>
      <c r="C1056" s="37">
        <f>'Data TREND'!Z193</f>
        <v>247.00232092957441</v>
      </c>
      <c r="D1056" s="37">
        <f>'Data TREND'!AA193</f>
        <v>381.77076401390946</v>
      </c>
      <c r="E1056" s="37">
        <f>'Data TREND'!AB193</f>
        <v>298.96651282566916</v>
      </c>
      <c r="F1056" s="37">
        <f>'Data TREND'!AC193</f>
        <v>925.49288831720526</v>
      </c>
      <c r="G1056" s="37">
        <f>'Data TREND'!AD193</f>
        <v>44.741768434459743</v>
      </c>
      <c r="H1056" s="37">
        <f>'Data TREND'!AE193</f>
        <v>18.24669053770813</v>
      </c>
      <c r="J1056" s="37">
        <f t="shared" si="775"/>
        <v>247.00232092957441</v>
      </c>
      <c r="K1056" s="37">
        <f t="shared" si="776"/>
        <v>381.77076401390946</v>
      </c>
      <c r="L1056" s="37">
        <f t="shared" si="777"/>
        <v>298.96651282566916</v>
      </c>
      <c r="M1056" s="37">
        <f t="shared" si="778"/>
        <v>925.49288831720526</v>
      </c>
      <c r="N1056" s="37">
        <f t="shared" si="779"/>
        <v>44.741768434459743</v>
      </c>
      <c r="O1056" s="37">
        <f t="shared" si="780"/>
        <v>18.24669053770813</v>
      </c>
      <c r="Q1056">
        <f>'Data TREND'!$X$193</f>
        <v>56</v>
      </c>
      <c r="R1056" s="37">
        <f>'Data TREND'!AG193</f>
        <v>290.80373998789901</v>
      </c>
      <c r="S1056" s="37">
        <f>'Data TREND'!AH193</f>
        <v>379.87213897457292</v>
      </c>
      <c r="T1056" s="37">
        <f>'Data TREND'!AI193</f>
        <v>300.67672428360481</v>
      </c>
      <c r="U1056" s="37">
        <f>'Data TREND'!AJ193</f>
        <v>971.4117604242166</v>
      </c>
      <c r="V1056" s="37">
        <f>'Data TREND'!AK193</f>
        <v>48.796535529320657</v>
      </c>
      <c r="W1056" s="37">
        <f>'Data TREND'!AL193</f>
        <v>19.777939137990124</v>
      </c>
      <c r="Y1056" s="37">
        <f t="shared" si="781"/>
        <v>0</v>
      </c>
      <c r="Z1056" s="37">
        <f t="shared" si="782"/>
        <v>0</v>
      </c>
      <c r="AA1056" s="37">
        <f t="shared" si="783"/>
        <v>0</v>
      </c>
      <c r="AB1056" s="37">
        <f t="shared" si="784"/>
        <v>0</v>
      </c>
      <c r="AC1056" s="37">
        <f t="shared" si="785"/>
        <v>0</v>
      </c>
      <c r="AD1056" s="37">
        <f t="shared" si="786"/>
        <v>0</v>
      </c>
      <c r="AF1056">
        <f>'Data TREND'!$X$193</f>
        <v>56</v>
      </c>
      <c r="AG1056" s="37">
        <f>'Data TREND'!AN193</f>
        <v>344.87071129005972</v>
      </c>
      <c r="AH1056" s="37">
        <f>'Data TREND'!AO193</f>
        <v>382.04248542189669</v>
      </c>
      <c r="AI1056" s="37">
        <f>'Data TREND'!AP193</f>
        <v>300.57539468108087</v>
      </c>
      <c r="AJ1056" s="37">
        <f>'Data TREND'!AQ193</f>
        <v>1019.6198159309052</v>
      </c>
      <c r="AK1056" s="37">
        <f>'Data TREND'!AR193</f>
        <v>51.654695739777694</v>
      </c>
      <c r="AL1056" s="37">
        <f>'Data TREND'!AS193</f>
        <v>21.183064886341331</v>
      </c>
      <c r="AN1056" s="37">
        <f t="shared" si="787"/>
        <v>0</v>
      </c>
      <c r="AO1056" s="37">
        <f t="shared" si="788"/>
        <v>0</v>
      </c>
      <c r="AP1056" s="37">
        <f t="shared" si="789"/>
        <v>0</v>
      </c>
      <c r="AQ1056" s="37">
        <f t="shared" si="790"/>
        <v>0</v>
      </c>
      <c r="AR1056" s="37">
        <f t="shared" si="791"/>
        <v>0</v>
      </c>
      <c r="AS1056" s="37">
        <f t="shared" si="792"/>
        <v>0</v>
      </c>
      <c r="AU1056">
        <v>56</v>
      </c>
      <c r="AV1056" s="37">
        <f t="shared" si="793"/>
        <v>247.00232092957441</v>
      </c>
      <c r="AW1056" s="37">
        <f t="shared" si="794"/>
        <v>381.77076401390946</v>
      </c>
      <c r="AX1056" s="37">
        <f t="shared" si="795"/>
        <v>298.96651282566916</v>
      </c>
      <c r="AY1056" s="37">
        <f t="shared" si="796"/>
        <v>925.49288831720526</v>
      </c>
      <c r="AZ1056" s="37">
        <f t="shared" si="797"/>
        <v>44.741768434459743</v>
      </c>
      <c r="BA1056" s="37">
        <f t="shared" si="798"/>
        <v>18.24669053770813</v>
      </c>
      <c r="BC1056">
        <v>56</v>
      </c>
      <c r="BD1056" s="37">
        <f>IF(Voorblad!$E$10=Rekenblad!BC1056,Rekenblad!AV1056,0)</f>
        <v>0</v>
      </c>
      <c r="BE1056" s="37">
        <f>IF(Voorblad!$E$10=Rekenblad!BC1056,Rekenblad!AW1056,0)</f>
        <v>0</v>
      </c>
      <c r="BF1056" s="37">
        <f>IF(Voorblad!$E$10=Rekenblad!BC1056,Rekenblad!AX1056,0)</f>
        <v>0</v>
      </c>
      <c r="BG1056" s="62">
        <f>IF(Voorblad!$E$10=Rekenblad!BC1056,Rekenblad!AY1056,0)</f>
        <v>0</v>
      </c>
      <c r="BH1056" s="37">
        <f>IF(Voorblad!$E$10=Rekenblad!BC1056,Rekenblad!AZ1056,0)</f>
        <v>0</v>
      </c>
      <c r="BI1056" s="37">
        <f>IF(Voorblad!$E$10=Rekenblad!BC1056,Rekenblad!BA1056,0)</f>
        <v>0</v>
      </c>
      <c r="BK1056">
        <v>56</v>
      </c>
      <c r="BL1056" s="37">
        <f>IF(Voorblad!$E$14=Rekenblad!$BL$1008,Rekenblad!BD1056,0)</f>
        <v>0</v>
      </c>
      <c r="BM1056" s="37">
        <f>IF(Voorblad!$E$14=Rekenblad!$BL$1008,Rekenblad!BE1056,0)</f>
        <v>0</v>
      </c>
      <c r="BN1056" s="37">
        <f>IF(Voorblad!$E$14=Rekenblad!$BL$1008,Rekenblad!BF1056,0)</f>
        <v>0</v>
      </c>
      <c r="BO1056" s="37">
        <f>IF(Voorblad!$E$14=Rekenblad!$BL$1008,Rekenblad!BG1056,0)</f>
        <v>0</v>
      </c>
      <c r="BP1056" s="37">
        <f>IF(Voorblad!$E$14=Rekenblad!$BL$1008,Rekenblad!BH1056,0)</f>
        <v>0</v>
      </c>
      <c r="BQ1056" s="37">
        <f>IF(Voorblad!$E$14=Rekenblad!$BL$1008,Rekenblad!BI1056,0)</f>
        <v>0</v>
      </c>
    </row>
    <row r="1057" spans="2:69" x14ac:dyDescent="0.25">
      <c r="B1057">
        <f>'Data TREND'!$X$194</f>
        <v>57</v>
      </c>
      <c r="C1057" s="37">
        <f>'Data TREND'!Z194</f>
        <v>250.57542078038793</v>
      </c>
      <c r="D1057" s="37">
        <f>'Data TREND'!AA194</f>
        <v>388.04396898161821</v>
      </c>
      <c r="E1057" s="37">
        <f>'Data TREND'!AB194</f>
        <v>304.21851895591271</v>
      </c>
      <c r="F1057" s="37">
        <f>'Data TREND'!AC194</f>
        <v>940.65313899401337</v>
      </c>
      <c r="G1057" s="37">
        <f>'Data TREND'!AD194</f>
        <v>44.586821318407786</v>
      </c>
      <c r="H1057" s="37">
        <f>'Data TREND'!AE194</f>
        <v>18.184394776919966</v>
      </c>
      <c r="J1057" s="37">
        <f t="shared" si="775"/>
        <v>250.57542078038793</v>
      </c>
      <c r="K1057" s="37">
        <f t="shared" si="776"/>
        <v>388.04396898161821</v>
      </c>
      <c r="L1057" s="37">
        <f t="shared" si="777"/>
        <v>304.21851895591271</v>
      </c>
      <c r="M1057" s="37">
        <f t="shared" si="778"/>
        <v>940.65313899401337</v>
      </c>
      <c r="N1057" s="37">
        <f t="shared" si="779"/>
        <v>44.586821318407786</v>
      </c>
      <c r="O1057" s="37">
        <f t="shared" si="780"/>
        <v>18.184394776919966</v>
      </c>
      <c r="Q1057">
        <f>'Data TREND'!$X$194</f>
        <v>57</v>
      </c>
      <c r="R1057" s="37">
        <f>'Data TREND'!AG194</f>
        <v>294.69746475113993</v>
      </c>
      <c r="S1057" s="37">
        <f>'Data TREND'!AH194</f>
        <v>386.17772856146769</v>
      </c>
      <c r="T1057" s="37">
        <f>'Data TREND'!AI194</f>
        <v>305.86891038978513</v>
      </c>
      <c r="U1057" s="37">
        <f>'Data TREND'!AJ194</f>
        <v>986.8012163411687</v>
      </c>
      <c r="V1057" s="37">
        <f>'Data TREND'!AK194</f>
        <v>48.557413528905158</v>
      </c>
      <c r="W1057" s="37">
        <f>'Data TREND'!AL194</f>
        <v>19.680348396699685</v>
      </c>
      <c r="Y1057" s="37">
        <f t="shared" si="781"/>
        <v>0</v>
      </c>
      <c r="Z1057" s="37">
        <f t="shared" si="782"/>
        <v>0</v>
      </c>
      <c r="AA1057" s="37">
        <f t="shared" si="783"/>
        <v>0</v>
      </c>
      <c r="AB1057" s="37">
        <f t="shared" si="784"/>
        <v>0</v>
      </c>
      <c r="AC1057" s="37">
        <f t="shared" si="785"/>
        <v>0</v>
      </c>
      <c r="AD1057" s="37">
        <f t="shared" si="786"/>
        <v>0</v>
      </c>
      <c r="AF1057">
        <f>'Data TREND'!$X$194</f>
        <v>57</v>
      </c>
      <c r="AG1057" s="37">
        <f>'Data TREND'!AN194</f>
        <v>349.4104237030416</v>
      </c>
      <c r="AH1057" s="37">
        <f>'Data TREND'!AO194</f>
        <v>388.28505803494437</v>
      </c>
      <c r="AI1057" s="37">
        <f>'Data TREND'!AP194</f>
        <v>305.76084616365989</v>
      </c>
      <c r="AJ1057" s="37">
        <f>'Data TREND'!AQ194</f>
        <v>1035.4536419525332</v>
      </c>
      <c r="AK1057" s="37">
        <f>'Data TREND'!AR194</f>
        <v>51.372823662083988</v>
      </c>
      <c r="AL1057" s="37">
        <f>'Data TREND'!AS194</f>
        <v>21.065250762170194</v>
      </c>
      <c r="AN1057" s="37">
        <f t="shared" si="787"/>
        <v>0</v>
      </c>
      <c r="AO1057" s="37">
        <f t="shared" si="788"/>
        <v>0</v>
      </c>
      <c r="AP1057" s="37">
        <f t="shared" si="789"/>
        <v>0</v>
      </c>
      <c r="AQ1057" s="37">
        <f t="shared" si="790"/>
        <v>0</v>
      </c>
      <c r="AR1057" s="37">
        <f t="shared" si="791"/>
        <v>0</v>
      </c>
      <c r="AS1057" s="37">
        <f t="shared" si="792"/>
        <v>0</v>
      </c>
      <c r="AU1057">
        <v>57</v>
      </c>
      <c r="AV1057" s="37">
        <f t="shared" si="793"/>
        <v>250.57542078038793</v>
      </c>
      <c r="AW1057" s="37">
        <f t="shared" si="794"/>
        <v>388.04396898161821</v>
      </c>
      <c r="AX1057" s="37">
        <f t="shared" si="795"/>
        <v>304.21851895591271</v>
      </c>
      <c r="AY1057" s="37">
        <f t="shared" si="796"/>
        <v>940.65313899401337</v>
      </c>
      <c r="AZ1057" s="37">
        <f t="shared" si="797"/>
        <v>44.586821318407786</v>
      </c>
      <c r="BA1057" s="37">
        <f t="shared" si="798"/>
        <v>18.184394776919966</v>
      </c>
      <c r="BC1057">
        <v>57</v>
      </c>
      <c r="BD1057" s="37">
        <f>IF(Voorblad!$E$10=Rekenblad!BC1057,Rekenblad!AV1057,0)</f>
        <v>0</v>
      </c>
      <c r="BE1057" s="37">
        <f>IF(Voorblad!$E$10=Rekenblad!BC1057,Rekenblad!AW1057,0)</f>
        <v>0</v>
      </c>
      <c r="BF1057" s="37">
        <f>IF(Voorblad!$E$10=Rekenblad!BC1057,Rekenblad!AX1057,0)</f>
        <v>0</v>
      </c>
      <c r="BG1057" s="62">
        <f>IF(Voorblad!$E$10=Rekenblad!BC1057,Rekenblad!AY1057,0)</f>
        <v>0</v>
      </c>
      <c r="BH1057" s="37">
        <f>IF(Voorblad!$E$10=Rekenblad!BC1057,Rekenblad!AZ1057,0)</f>
        <v>0</v>
      </c>
      <c r="BI1057" s="37">
        <f>IF(Voorblad!$E$10=Rekenblad!BC1057,Rekenblad!BA1057,0)</f>
        <v>0</v>
      </c>
      <c r="BK1057">
        <v>57</v>
      </c>
      <c r="BL1057" s="37">
        <f>IF(Voorblad!$E$14=Rekenblad!$BL$1008,Rekenblad!BD1057,0)</f>
        <v>0</v>
      </c>
      <c r="BM1057" s="37">
        <f>IF(Voorblad!$E$14=Rekenblad!$BL$1008,Rekenblad!BE1057,0)</f>
        <v>0</v>
      </c>
      <c r="BN1057" s="37">
        <f>IF(Voorblad!$E$14=Rekenblad!$BL$1008,Rekenblad!BF1057,0)</f>
        <v>0</v>
      </c>
      <c r="BO1057" s="37">
        <f>IF(Voorblad!$E$14=Rekenblad!$BL$1008,Rekenblad!BG1057,0)</f>
        <v>0</v>
      </c>
      <c r="BP1057" s="37">
        <f>IF(Voorblad!$E$14=Rekenblad!$BL$1008,Rekenblad!BH1057,0)</f>
        <v>0</v>
      </c>
      <c r="BQ1057" s="37">
        <f>IF(Voorblad!$E$14=Rekenblad!$BL$1008,Rekenblad!BI1057,0)</f>
        <v>0</v>
      </c>
    </row>
    <row r="1058" spans="2:69" x14ac:dyDescent="0.25">
      <c r="B1058">
        <f>'Data TREND'!$X$195</f>
        <v>58</v>
      </c>
      <c r="C1058" s="37">
        <f>'Data TREND'!Z195</f>
        <v>254.14852063120145</v>
      </c>
      <c r="D1058" s="37">
        <f>'Data TREND'!AA195</f>
        <v>394.31717394932696</v>
      </c>
      <c r="E1058" s="37">
        <f>'Data TREND'!AB195</f>
        <v>309.47052508615627</v>
      </c>
      <c r="F1058" s="37">
        <f>'Data TREND'!AC195</f>
        <v>955.81338967082149</v>
      </c>
      <c r="G1058" s="37">
        <f>'Data TREND'!AD195</f>
        <v>44.431874202355829</v>
      </c>
      <c r="H1058" s="37">
        <f>'Data TREND'!AE195</f>
        <v>18.122099016131799</v>
      </c>
      <c r="J1058" s="37">
        <f t="shared" si="775"/>
        <v>254.14852063120145</v>
      </c>
      <c r="K1058" s="37">
        <f t="shared" si="776"/>
        <v>394.31717394932696</v>
      </c>
      <c r="L1058" s="37">
        <f t="shared" si="777"/>
        <v>309.47052508615627</v>
      </c>
      <c r="M1058" s="37">
        <f t="shared" si="778"/>
        <v>955.81338967082149</v>
      </c>
      <c r="N1058" s="37">
        <f t="shared" si="779"/>
        <v>44.431874202355829</v>
      </c>
      <c r="O1058" s="37">
        <f t="shared" si="780"/>
        <v>18.122099016131799</v>
      </c>
      <c r="Q1058">
        <f>'Data TREND'!$X$195</f>
        <v>58</v>
      </c>
      <c r="R1058" s="37">
        <f>'Data TREND'!AG195</f>
        <v>298.59118951438097</v>
      </c>
      <c r="S1058" s="37">
        <f>'Data TREND'!AH195</f>
        <v>392.48331814836246</v>
      </c>
      <c r="T1058" s="37">
        <f>'Data TREND'!AI195</f>
        <v>311.0610964959655</v>
      </c>
      <c r="U1058" s="37">
        <f>'Data TREND'!AJ195</f>
        <v>1002.1906722581208</v>
      </c>
      <c r="V1058" s="37">
        <f>'Data TREND'!AK195</f>
        <v>48.318291528489652</v>
      </c>
      <c r="W1058" s="37">
        <f>'Data TREND'!AL195</f>
        <v>19.582757655409239</v>
      </c>
      <c r="Y1058" s="37">
        <f t="shared" si="781"/>
        <v>0</v>
      </c>
      <c r="Z1058" s="37">
        <f t="shared" si="782"/>
        <v>0</v>
      </c>
      <c r="AA1058" s="37">
        <f t="shared" si="783"/>
        <v>0</v>
      </c>
      <c r="AB1058" s="37">
        <f t="shared" si="784"/>
        <v>0</v>
      </c>
      <c r="AC1058" s="37">
        <f t="shared" si="785"/>
        <v>0</v>
      </c>
      <c r="AD1058" s="37">
        <f t="shared" si="786"/>
        <v>0</v>
      </c>
      <c r="AF1058">
        <f>'Data TREND'!$X$195</f>
        <v>58</v>
      </c>
      <c r="AG1058" s="37">
        <f>'Data TREND'!AN195</f>
        <v>353.95013611602349</v>
      </c>
      <c r="AH1058" s="37">
        <f>'Data TREND'!AO195</f>
        <v>394.52763064799211</v>
      </c>
      <c r="AI1058" s="37">
        <f>'Data TREND'!AP195</f>
        <v>310.94629764623886</v>
      </c>
      <c r="AJ1058" s="37">
        <f>'Data TREND'!AQ195</f>
        <v>1051.287467974161</v>
      </c>
      <c r="AK1058" s="37">
        <f>'Data TREND'!AR195</f>
        <v>51.090951584390275</v>
      </c>
      <c r="AL1058" s="37">
        <f>'Data TREND'!AS195</f>
        <v>20.947436637999058</v>
      </c>
      <c r="AN1058" s="37">
        <f t="shared" si="787"/>
        <v>0</v>
      </c>
      <c r="AO1058" s="37">
        <f t="shared" si="788"/>
        <v>0</v>
      </c>
      <c r="AP1058" s="37">
        <f t="shared" si="789"/>
        <v>0</v>
      </c>
      <c r="AQ1058" s="37">
        <f t="shared" si="790"/>
        <v>0</v>
      </c>
      <c r="AR1058" s="37">
        <f t="shared" si="791"/>
        <v>0</v>
      </c>
      <c r="AS1058" s="37">
        <f t="shared" si="792"/>
        <v>0</v>
      </c>
      <c r="AU1058">
        <v>58</v>
      </c>
      <c r="AV1058" s="37">
        <f t="shared" si="793"/>
        <v>254.14852063120145</v>
      </c>
      <c r="AW1058" s="37">
        <f t="shared" si="794"/>
        <v>394.31717394932696</v>
      </c>
      <c r="AX1058" s="37">
        <f t="shared" si="795"/>
        <v>309.47052508615627</v>
      </c>
      <c r="AY1058" s="37">
        <f t="shared" si="796"/>
        <v>955.81338967082149</v>
      </c>
      <c r="AZ1058" s="37">
        <f t="shared" si="797"/>
        <v>44.431874202355829</v>
      </c>
      <c r="BA1058" s="37">
        <f t="shared" si="798"/>
        <v>18.122099016131799</v>
      </c>
      <c r="BC1058">
        <v>58</v>
      </c>
      <c r="BD1058" s="37">
        <f>IF(Voorblad!$E$10=Rekenblad!BC1058,Rekenblad!AV1058,0)</f>
        <v>0</v>
      </c>
      <c r="BE1058" s="37">
        <f>IF(Voorblad!$E$10=Rekenblad!BC1058,Rekenblad!AW1058,0)</f>
        <v>0</v>
      </c>
      <c r="BF1058" s="37">
        <f>IF(Voorblad!$E$10=Rekenblad!BC1058,Rekenblad!AX1058,0)</f>
        <v>0</v>
      </c>
      <c r="BG1058" s="62">
        <f>IF(Voorblad!$E$10=Rekenblad!BC1058,Rekenblad!AY1058,0)</f>
        <v>0</v>
      </c>
      <c r="BH1058" s="37">
        <f>IF(Voorblad!$E$10=Rekenblad!BC1058,Rekenblad!AZ1058,0)</f>
        <v>0</v>
      </c>
      <c r="BI1058" s="37">
        <f>IF(Voorblad!$E$10=Rekenblad!BC1058,Rekenblad!BA1058,0)</f>
        <v>0</v>
      </c>
      <c r="BK1058">
        <v>58</v>
      </c>
      <c r="BL1058" s="37">
        <f>IF(Voorblad!$E$14=Rekenblad!$BL$1008,Rekenblad!BD1058,0)</f>
        <v>0</v>
      </c>
      <c r="BM1058" s="37">
        <f>IF(Voorblad!$E$14=Rekenblad!$BL$1008,Rekenblad!BE1058,0)</f>
        <v>0</v>
      </c>
      <c r="BN1058" s="37">
        <f>IF(Voorblad!$E$14=Rekenblad!$BL$1008,Rekenblad!BF1058,0)</f>
        <v>0</v>
      </c>
      <c r="BO1058" s="37">
        <f>IF(Voorblad!$E$14=Rekenblad!$BL$1008,Rekenblad!BG1058,0)</f>
        <v>0</v>
      </c>
      <c r="BP1058" s="37">
        <f>IF(Voorblad!$E$14=Rekenblad!$BL$1008,Rekenblad!BH1058,0)</f>
        <v>0</v>
      </c>
      <c r="BQ1058" s="37">
        <f>IF(Voorblad!$E$14=Rekenblad!$BL$1008,Rekenblad!BI1058,0)</f>
        <v>0</v>
      </c>
    </row>
    <row r="1059" spans="2:69" x14ac:dyDescent="0.25">
      <c r="B1059">
        <f>'Data TREND'!$X$196</f>
        <v>59</v>
      </c>
      <c r="C1059" s="37">
        <f>'Data TREND'!Z196</f>
        <v>257.72162048201494</v>
      </c>
      <c r="D1059" s="37">
        <f>'Data TREND'!AA196</f>
        <v>400.59037891703576</v>
      </c>
      <c r="E1059" s="37">
        <f>'Data TREND'!AB196</f>
        <v>314.72253121639983</v>
      </c>
      <c r="F1059" s="37">
        <f>'Data TREND'!AC196</f>
        <v>970.97364034762961</v>
      </c>
      <c r="G1059" s="37">
        <f>'Data TREND'!AD196</f>
        <v>44.276927086303878</v>
      </c>
      <c r="H1059" s="37">
        <f>'Data TREND'!AE196</f>
        <v>18.059803255343635</v>
      </c>
      <c r="J1059" s="37">
        <f t="shared" si="775"/>
        <v>257.72162048201494</v>
      </c>
      <c r="K1059" s="37">
        <f t="shared" si="776"/>
        <v>400.59037891703576</v>
      </c>
      <c r="L1059" s="37">
        <f t="shared" si="777"/>
        <v>314.72253121639983</v>
      </c>
      <c r="M1059" s="37">
        <f t="shared" si="778"/>
        <v>970.97364034762961</v>
      </c>
      <c r="N1059" s="37">
        <f t="shared" si="779"/>
        <v>44.276927086303878</v>
      </c>
      <c r="O1059" s="37">
        <f t="shared" si="780"/>
        <v>18.059803255343635</v>
      </c>
      <c r="Q1059">
        <f>'Data TREND'!$X$196</f>
        <v>59</v>
      </c>
      <c r="R1059" s="37">
        <f>'Data TREND'!AG196</f>
        <v>302.48491427762195</v>
      </c>
      <c r="S1059" s="37">
        <f>'Data TREND'!AH196</f>
        <v>398.78890773525717</v>
      </c>
      <c r="T1059" s="37">
        <f>'Data TREND'!AI196</f>
        <v>316.25328260214582</v>
      </c>
      <c r="U1059" s="37">
        <f>'Data TREND'!AJ196</f>
        <v>1017.5801281750729</v>
      </c>
      <c r="V1059" s="37">
        <f>'Data TREND'!AK196</f>
        <v>48.079169528074154</v>
      </c>
      <c r="W1059" s="37">
        <f>'Data TREND'!AL196</f>
        <v>19.4851669141188</v>
      </c>
      <c r="Y1059" s="37">
        <f t="shared" si="781"/>
        <v>0</v>
      </c>
      <c r="Z1059" s="37">
        <f t="shared" si="782"/>
        <v>0</v>
      </c>
      <c r="AA1059" s="37">
        <f t="shared" si="783"/>
        <v>0</v>
      </c>
      <c r="AB1059" s="37">
        <f t="shared" si="784"/>
        <v>0</v>
      </c>
      <c r="AC1059" s="37">
        <f t="shared" si="785"/>
        <v>0</v>
      </c>
      <c r="AD1059" s="37">
        <f t="shared" si="786"/>
        <v>0</v>
      </c>
      <c r="AF1059">
        <f>'Data TREND'!$X$196</f>
        <v>59</v>
      </c>
      <c r="AG1059" s="37">
        <f>'Data TREND'!AN196</f>
        <v>358.48984852900537</v>
      </c>
      <c r="AH1059" s="37">
        <f>'Data TREND'!AO196</f>
        <v>400.7702032610398</v>
      </c>
      <c r="AI1059" s="37">
        <f>'Data TREND'!AP196</f>
        <v>316.13174912881783</v>
      </c>
      <c r="AJ1059" s="37">
        <f>'Data TREND'!AQ196</f>
        <v>1067.1212939957891</v>
      </c>
      <c r="AK1059" s="37">
        <f>'Data TREND'!AR196</f>
        <v>50.809079506696563</v>
      </c>
      <c r="AL1059" s="37">
        <f>'Data TREND'!AS196</f>
        <v>20.829622513827921</v>
      </c>
      <c r="AN1059" s="37">
        <f t="shared" si="787"/>
        <v>0</v>
      </c>
      <c r="AO1059" s="37">
        <f t="shared" si="788"/>
        <v>0</v>
      </c>
      <c r="AP1059" s="37">
        <f t="shared" si="789"/>
        <v>0</v>
      </c>
      <c r="AQ1059" s="37">
        <f t="shared" si="790"/>
        <v>0</v>
      </c>
      <c r="AR1059" s="37">
        <f t="shared" si="791"/>
        <v>0</v>
      </c>
      <c r="AS1059" s="37">
        <f t="shared" si="792"/>
        <v>0</v>
      </c>
      <c r="AU1059">
        <v>59</v>
      </c>
      <c r="AV1059" s="37">
        <f t="shared" si="793"/>
        <v>257.72162048201494</v>
      </c>
      <c r="AW1059" s="37">
        <f t="shared" si="794"/>
        <v>400.59037891703576</v>
      </c>
      <c r="AX1059" s="37">
        <f t="shared" si="795"/>
        <v>314.72253121639983</v>
      </c>
      <c r="AY1059" s="37">
        <f t="shared" si="796"/>
        <v>970.97364034762961</v>
      </c>
      <c r="AZ1059" s="37">
        <f t="shared" si="797"/>
        <v>44.276927086303878</v>
      </c>
      <c r="BA1059" s="37">
        <f t="shared" si="798"/>
        <v>18.059803255343635</v>
      </c>
      <c r="BC1059">
        <v>59</v>
      </c>
      <c r="BD1059" s="37">
        <f>IF(Voorblad!$E$10=Rekenblad!BC1059,Rekenblad!AV1059,0)</f>
        <v>0</v>
      </c>
      <c r="BE1059" s="37">
        <f>IF(Voorblad!$E$10=Rekenblad!BC1059,Rekenblad!AW1059,0)</f>
        <v>0</v>
      </c>
      <c r="BF1059" s="37">
        <f>IF(Voorblad!$E$10=Rekenblad!BC1059,Rekenblad!AX1059,0)</f>
        <v>0</v>
      </c>
      <c r="BG1059" s="62">
        <f>IF(Voorblad!$E$10=Rekenblad!BC1059,Rekenblad!AY1059,0)</f>
        <v>0</v>
      </c>
      <c r="BH1059" s="37">
        <f>IF(Voorblad!$E$10=Rekenblad!BC1059,Rekenblad!AZ1059,0)</f>
        <v>0</v>
      </c>
      <c r="BI1059" s="37">
        <f>IF(Voorblad!$E$10=Rekenblad!BC1059,Rekenblad!BA1059,0)</f>
        <v>0</v>
      </c>
      <c r="BK1059">
        <v>59</v>
      </c>
      <c r="BL1059" s="37">
        <f>IF(Voorblad!$E$14=Rekenblad!$BL$1008,Rekenblad!BD1059,0)</f>
        <v>0</v>
      </c>
      <c r="BM1059" s="37">
        <f>IF(Voorblad!$E$14=Rekenblad!$BL$1008,Rekenblad!BE1059,0)</f>
        <v>0</v>
      </c>
      <c r="BN1059" s="37">
        <f>IF(Voorblad!$E$14=Rekenblad!$BL$1008,Rekenblad!BF1059,0)</f>
        <v>0</v>
      </c>
      <c r="BO1059" s="37">
        <f>IF(Voorblad!$E$14=Rekenblad!$BL$1008,Rekenblad!BG1059,0)</f>
        <v>0</v>
      </c>
      <c r="BP1059" s="37">
        <f>IF(Voorblad!$E$14=Rekenblad!$BL$1008,Rekenblad!BH1059,0)</f>
        <v>0</v>
      </c>
      <c r="BQ1059" s="37">
        <f>IF(Voorblad!$E$14=Rekenblad!$BL$1008,Rekenblad!BI1059,0)</f>
        <v>0</v>
      </c>
    </row>
    <row r="1060" spans="2:69" x14ac:dyDescent="0.25">
      <c r="B1060">
        <f>'Data TREND'!$X$197</f>
        <v>60</v>
      </c>
      <c r="C1060" s="37">
        <f>'Data TREND'!Z197</f>
        <v>261.29472033282849</v>
      </c>
      <c r="D1060" s="37">
        <f>'Data TREND'!AA197</f>
        <v>406.86358388474451</v>
      </c>
      <c r="E1060" s="37">
        <f>'Data TREND'!AB197</f>
        <v>319.97453734664339</v>
      </c>
      <c r="F1060" s="37">
        <f>'Data TREND'!AC197</f>
        <v>986.13389102443773</v>
      </c>
      <c r="G1060" s="37">
        <f>'Data TREND'!AD197</f>
        <v>44.121979970251921</v>
      </c>
      <c r="H1060" s="37">
        <f>'Data TREND'!AE197</f>
        <v>17.997507494555467</v>
      </c>
      <c r="J1060" s="37">
        <f t="shared" si="775"/>
        <v>261.29472033282849</v>
      </c>
      <c r="K1060" s="37">
        <f t="shared" si="776"/>
        <v>406.86358388474451</v>
      </c>
      <c r="L1060" s="37">
        <f t="shared" si="777"/>
        <v>319.97453734664339</v>
      </c>
      <c r="M1060" s="37">
        <f t="shared" si="778"/>
        <v>986.13389102443773</v>
      </c>
      <c r="N1060" s="37">
        <f t="shared" si="779"/>
        <v>44.121979970251921</v>
      </c>
      <c r="O1060" s="37">
        <f t="shared" si="780"/>
        <v>17.997507494555467</v>
      </c>
      <c r="Q1060">
        <f>'Data TREND'!$X$197</f>
        <v>60</v>
      </c>
      <c r="R1060" s="37">
        <f>'Data TREND'!AG197</f>
        <v>306.37863904086294</v>
      </c>
      <c r="S1060" s="37">
        <f>'Data TREND'!AH197</f>
        <v>405.09449732215194</v>
      </c>
      <c r="T1060" s="37">
        <f>'Data TREND'!AI197</f>
        <v>321.44546870832613</v>
      </c>
      <c r="U1060" s="37">
        <f>'Data TREND'!AJ197</f>
        <v>1032.9695840920249</v>
      </c>
      <c r="V1060" s="37">
        <f>'Data TREND'!AK197</f>
        <v>47.840047527658655</v>
      </c>
      <c r="W1060" s="37">
        <f>'Data TREND'!AL197</f>
        <v>19.387576172828354</v>
      </c>
      <c r="Y1060" s="37">
        <f t="shared" si="781"/>
        <v>0</v>
      </c>
      <c r="Z1060" s="37">
        <f t="shared" si="782"/>
        <v>0</v>
      </c>
      <c r="AA1060" s="37">
        <f t="shared" si="783"/>
        <v>0</v>
      </c>
      <c r="AB1060" s="37">
        <f t="shared" si="784"/>
        <v>0</v>
      </c>
      <c r="AC1060" s="37">
        <f t="shared" si="785"/>
        <v>0</v>
      </c>
      <c r="AD1060" s="37">
        <f t="shared" si="786"/>
        <v>0</v>
      </c>
      <c r="AF1060">
        <f>'Data TREND'!$X$197</f>
        <v>60</v>
      </c>
      <c r="AG1060" s="37">
        <f>'Data TREND'!AN197</f>
        <v>363.02956094198726</v>
      </c>
      <c r="AH1060" s="37">
        <f>'Data TREND'!AO197</f>
        <v>407.01277587408748</v>
      </c>
      <c r="AI1060" s="37">
        <f>'Data TREND'!AP197</f>
        <v>321.3172006113968</v>
      </c>
      <c r="AJ1060" s="37">
        <f>'Data TREND'!AQ197</f>
        <v>1082.9551200174169</v>
      </c>
      <c r="AK1060" s="37">
        <f>'Data TREND'!AR197</f>
        <v>50.527207429002857</v>
      </c>
      <c r="AL1060" s="37">
        <f>'Data TREND'!AS197</f>
        <v>20.711808389656785</v>
      </c>
      <c r="AN1060" s="37">
        <f t="shared" si="787"/>
        <v>0</v>
      </c>
      <c r="AO1060" s="37">
        <f t="shared" si="788"/>
        <v>0</v>
      </c>
      <c r="AP1060" s="37">
        <f t="shared" si="789"/>
        <v>0</v>
      </c>
      <c r="AQ1060" s="37">
        <f t="shared" si="790"/>
        <v>0</v>
      </c>
      <c r="AR1060" s="37">
        <f t="shared" si="791"/>
        <v>0</v>
      </c>
      <c r="AS1060" s="37">
        <f t="shared" si="792"/>
        <v>0</v>
      </c>
      <c r="AU1060">
        <v>60</v>
      </c>
      <c r="AV1060" s="37">
        <f t="shared" si="793"/>
        <v>261.29472033282849</v>
      </c>
      <c r="AW1060" s="37">
        <f t="shared" si="794"/>
        <v>406.86358388474451</v>
      </c>
      <c r="AX1060" s="37">
        <f t="shared" si="795"/>
        <v>319.97453734664339</v>
      </c>
      <c r="AY1060" s="37">
        <f t="shared" si="796"/>
        <v>986.13389102443773</v>
      </c>
      <c r="AZ1060" s="37">
        <f t="shared" si="797"/>
        <v>44.121979970251921</v>
      </c>
      <c r="BA1060" s="37">
        <f t="shared" si="798"/>
        <v>17.997507494555467</v>
      </c>
      <c r="BC1060">
        <v>60</v>
      </c>
      <c r="BD1060" s="37">
        <f>IF(Voorblad!$E$10=Rekenblad!BC1060,Rekenblad!AV1060,0)</f>
        <v>0</v>
      </c>
      <c r="BE1060" s="37">
        <f>IF(Voorblad!$E$10=Rekenblad!BC1060,Rekenblad!AW1060,0)</f>
        <v>0</v>
      </c>
      <c r="BF1060" s="37">
        <f>IF(Voorblad!$E$10=Rekenblad!BC1060,Rekenblad!AX1060,0)</f>
        <v>0</v>
      </c>
      <c r="BG1060" s="62">
        <f>IF(Voorblad!$E$10=Rekenblad!BC1060,Rekenblad!AY1060,0)</f>
        <v>0</v>
      </c>
      <c r="BH1060" s="37">
        <f>IF(Voorblad!$E$10=Rekenblad!BC1060,Rekenblad!AZ1060,0)</f>
        <v>0</v>
      </c>
      <c r="BI1060" s="37">
        <f>IF(Voorblad!$E$10=Rekenblad!BC1060,Rekenblad!BA1060,0)</f>
        <v>0</v>
      </c>
      <c r="BK1060">
        <v>60</v>
      </c>
      <c r="BL1060" s="37">
        <f>IF(Voorblad!$E$14=Rekenblad!$BL$1008,Rekenblad!BD1060,0)</f>
        <v>0</v>
      </c>
      <c r="BM1060" s="37">
        <f>IF(Voorblad!$E$14=Rekenblad!$BL$1008,Rekenblad!BE1060,0)</f>
        <v>0</v>
      </c>
      <c r="BN1060" s="37">
        <f>IF(Voorblad!$E$14=Rekenblad!$BL$1008,Rekenblad!BF1060,0)</f>
        <v>0</v>
      </c>
      <c r="BO1060" s="37">
        <f>IF(Voorblad!$E$14=Rekenblad!$BL$1008,Rekenblad!BG1060,0)</f>
        <v>0</v>
      </c>
      <c r="BP1060" s="37">
        <f>IF(Voorblad!$E$14=Rekenblad!$BL$1008,Rekenblad!BH1060,0)</f>
        <v>0</v>
      </c>
      <c r="BQ1060" s="37">
        <f>IF(Voorblad!$E$14=Rekenblad!$BL$1008,Rekenblad!BI1060,0)</f>
        <v>0</v>
      </c>
    </row>
    <row r="1061" spans="2:69" x14ac:dyDescent="0.25">
      <c r="B1061">
        <f>'Data TREND'!$X$198</f>
        <v>61</v>
      </c>
      <c r="C1061" s="37">
        <f>'Data TREND'!Z198</f>
        <v>264.86782018364198</v>
      </c>
      <c r="D1061" s="37">
        <f>'Data TREND'!AA198</f>
        <v>413.13678885245326</v>
      </c>
      <c r="E1061" s="37">
        <f>'Data TREND'!AB198</f>
        <v>325.22654347688695</v>
      </c>
      <c r="F1061" s="37">
        <f>'Data TREND'!AC198</f>
        <v>1001.294141701246</v>
      </c>
      <c r="G1061" s="37">
        <f>'Data TREND'!AD198</f>
        <v>43.967032854199964</v>
      </c>
      <c r="H1061" s="37">
        <f>'Data TREND'!AE198</f>
        <v>17.935211733767304</v>
      </c>
      <c r="J1061" s="37">
        <f t="shared" si="775"/>
        <v>264.86782018364198</v>
      </c>
      <c r="K1061" s="37">
        <f t="shared" si="776"/>
        <v>413.13678885245326</v>
      </c>
      <c r="L1061" s="37">
        <f t="shared" si="777"/>
        <v>325.22654347688695</v>
      </c>
      <c r="M1061" s="37">
        <f t="shared" si="778"/>
        <v>1001.294141701246</v>
      </c>
      <c r="N1061" s="37">
        <f t="shared" si="779"/>
        <v>43.967032854199964</v>
      </c>
      <c r="O1061" s="37">
        <f t="shared" si="780"/>
        <v>17.935211733767304</v>
      </c>
      <c r="Q1061">
        <f>'Data TREND'!$X$198</f>
        <v>61</v>
      </c>
      <c r="R1061" s="37">
        <f>'Data TREND'!AG198</f>
        <v>310.27236380410392</v>
      </c>
      <c r="S1061" s="37">
        <f>'Data TREND'!AH198</f>
        <v>411.40008690904671</v>
      </c>
      <c r="T1061" s="37">
        <f>'Data TREND'!AI198</f>
        <v>326.63765481450645</v>
      </c>
      <c r="U1061" s="37">
        <f>'Data TREND'!AJ198</f>
        <v>1048.359040008977</v>
      </c>
      <c r="V1061" s="37">
        <f>'Data TREND'!AK198</f>
        <v>47.600925527243149</v>
      </c>
      <c r="W1061" s="37">
        <f>'Data TREND'!AL198</f>
        <v>19.289985431537914</v>
      </c>
      <c r="Y1061" s="37">
        <f t="shared" si="781"/>
        <v>0</v>
      </c>
      <c r="Z1061" s="37">
        <f t="shared" si="782"/>
        <v>0</v>
      </c>
      <c r="AA1061" s="37">
        <f t="shared" si="783"/>
        <v>0</v>
      </c>
      <c r="AB1061" s="37">
        <f t="shared" si="784"/>
        <v>0</v>
      </c>
      <c r="AC1061" s="37">
        <f t="shared" si="785"/>
        <v>0</v>
      </c>
      <c r="AD1061" s="37">
        <f t="shared" si="786"/>
        <v>0</v>
      </c>
      <c r="AF1061">
        <f>'Data TREND'!$X$198</f>
        <v>61</v>
      </c>
      <c r="AG1061" s="37">
        <f>'Data TREND'!AN198</f>
        <v>367.56927335496914</v>
      </c>
      <c r="AH1061" s="37">
        <f>'Data TREND'!AO198</f>
        <v>413.25534848713517</v>
      </c>
      <c r="AI1061" s="37">
        <f>'Data TREND'!AP198</f>
        <v>326.50265209397577</v>
      </c>
      <c r="AJ1061" s="37">
        <f>'Data TREND'!AQ198</f>
        <v>1098.7889460390447</v>
      </c>
      <c r="AK1061" s="37">
        <f>'Data TREND'!AR198</f>
        <v>50.245335351309151</v>
      </c>
      <c r="AL1061" s="37">
        <f>'Data TREND'!AS198</f>
        <v>20.593994265485648</v>
      </c>
      <c r="AN1061" s="37">
        <f t="shared" si="787"/>
        <v>0</v>
      </c>
      <c r="AO1061" s="37">
        <f t="shared" si="788"/>
        <v>0</v>
      </c>
      <c r="AP1061" s="37">
        <f t="shared" si="789"/>
        <v>0</v>
      </c>
      <c r="AQ1061" s="37">
        <f t="shared" si="790"/>
        <v>0</v>
      </c>
      <c r="AR1061" s="37">
        <f t="shared" si="791"/>
        <v>0</v>
      </c>
      <c r="AS1061" s="37">
        <f t="shared" si="792"/>
        <v>0</v>
      </c>
      <c r="AU1061">
        <v>61</v>
      </c>
      <c r="AV1061" s="37">
        <f t="shared" si="793"/>
        <v>264.86782018364198</v>
      </c>
      <c r="AW1061" s="37">
        <f t="shared" si="794"/>
        <v>413.13678885245326</v>
      </c>
      <c r="AX1061" s="37">
        <f t="shared" si="795"/>
        <v>325.22654347688695</v>
      </c>
      <c r="AY1061" s="37">
        <f t="shared" si="796"/>
        <v>1001.294141701246</v>
      </c>
      <c r="AZ1061" s="37">
        <f t="shared" si="797"/>
        <v>43.967032854199964</v>
      </c>
      <c r="BA1061" s="37">
        <f t="shared" si="798"/>
        <v>17.935211733767304</v>
      </c>
      <c r="BC1061">
        <v>61</v>
      </c>
      <c r="BD1061" s="37">
        <f>IF(Voorblad!$E$10=Rekenblad!BC1061,Rekenblad!AV1061,0)</f>
        <v>0</v>
      </c>
      <c r="BE1061" s="37">
        <f>IF(Voorblad!$E$10=Rekenblad!BC1061,Rekenblad!AW1061,0)</f>
        <v>0</v>
      </c>
      <c r="BF1061" s="37">
        <f>IF(Voorblad!$E$10=Rekenblad!BC1061,Rekenblad!AX1061,0)</f>
        <v>0</v>
      </c>
      <c r="BG1061" s="62">
        <f>IF(Voorblad!$E$10=Rekenblad!BC1061,Rekenblad!AY1061,0)</f>
        <v>0</v>
      </c>
      <c r="BH1061" s="37">
        <f>IF(Voorblad!$E$10=Rekenblad!BC1061,Rekenblad!AZ1061,0)</f>
        <v>0</v>
      </c>
      <c r="BI1061" s="37">
        <f>IF(Voorblad!$E$10=Rekenblad!BC1061,Rekenblad!BA1061,0)</f>
        <v>0</v>
      </c>
      <c r="BK1061">
        <v>61</v>
      </c>
      <c r="BL1061" s="37">
        <f>IF(Voorblad!$E$14=Rekenblad!$BL$1008,Rekenblad!BD1061,0)</f>
        <v>0</v>
      </c>
      <c r="BM1061" s="37">
        <f>IF(Voorblad!$E$14=Rekenblad!$BL$1008,Rekenblad!BE1061,0)</f>
        <v>0</v>
      </c>
      <c r="BN1061" s="37">
        <f>IF(Voorblad!$E$14=Rekenblad!$BL$1008,Rekenblad!BF1061,0)</f>
        <v>0</v>
      </c>
      <c r="BO1061" s="37">
        <f>IF(Voorblad!$E$14=Rekenblad!$BL$1008,Rekenblad!BG1061,0)</f>
        <v>0</v>
      </c>
      <c r="BP1061" s="37">
        <f>IF(Voorblad!$E$14=Rekenblad!$BL$1008,Rekenblad!BH1061,0)</f>
        <v>0</v>
      </c>
      <c r="BQ1061" s="37">
        <f>IF(Voorblad!$E$14=Rekenblad!$BL$1008,Rekenblad!BI1061,0)</f>
        <v>0</v>
      </c>
    </row>
    <row r="1062" spans="2:69" x14ac:dyDescent="0.25">
      <c r="B1062">
        <f>'Data TREND'!$X$199</f>
        <v>62</v>
      </c>
      <c r="C1062" s="37">
        <f>'Data TREND'!Z199</f>
        <v>268.44092003445553</v>
      </c>
      <c r="D1062" s="37">
        <f>'Data TREND'!AA199</f>
        <v>419.40999382016201</v>
      </c>
      <c r="E1062" s="37">
        <f>'Data TREND'!AB199</f>
        <v>330.4785496071305</v>
      </c>
      <c r="F1062" s="37">
        <f>'Data TREND'!AC199</f>
        <v>1016.4543923780541</v>
      </c>
      <c r="G1062" s="37">
        <f>'Data TREND'!AD199</f>
        <v>43.812085738148014</v>
      </c>
      <c r="H1062" s="37">
        <f>'Data TREND'!AE199</f>
        <v>17.872915972979136</v>
      </c>
      <c r="J1062" s="37">
        <f t="shared" si="775"/>
        <v>268.44092003445553</v>
      </c>
      <c r="K1062" s="37">
        <f t="shared" si="776"/>
        <v>419.40999382016201</v>
      </c>
      <c r="L1062" s="37">
        <f t="shared" si="777"/>
        <v>330.4785496071305</v>
      </c>
      <c r="M1062" s="37">
        <f t="shared" si="778"/>
        <v>1016.4543923780541</v>
      </c>
      <c r="N1062" s="37">
        <f t="shared" si="779"/>
        <v>43.812085738148014</v>
      </c>
      <c r="O1062" s="37">
        <f t="shared" si="780"/>
        <v>17.872915972979136</v>
      </c>
      <c r="Q1062">
        <f>'Data TREND'!$X$199</f>
        <v>62</v>
      </c>
      <c r="R1062" s="37">
        <f>'Data TREND'!AG199</f>
        <v>314.1660885673449</v>
      </c>
      <c r="S1062" s="37">
        <f>'Data TREND'!AH199</f>
        <v>417.70567649594147</v>
      </c>
      <c r="T1062" s="37">
        <f>'Data TREND'!AI199</f>
        <v>331.82984092068676</v>
      </c>
      <c r="U1062" s="37">
        <f>'Data TREND'!AJ199</f>
        <v>1063.7484959259291</v>
      </c>
      <c r="V1062" s="37">
        <f>'Data TREND'!AK199</f>
        <v>47.361803526827643</v>
      </c>
      <c r="W1062" s="37">
        <f>'Data TREND'!AL199</f>
        <v>19.192394690247468</v>
      </c>
      <c r="Y1062" s="37">
        <f t="shared" si="781"/>
        <v>0</v>
      </c>
      <c r="Z1062" s="37">
        <f t="shared" si="782"/>
        <v>0</v>
      </c>
      <c r="AA1062" s="37">
        <f t="shared" si="783"/>
        <v>0</v>
      </c>
      <c r="AB1062" s="37">
        <f t="shared" si="784"/>
        <v>0</v>
      </c>
      <c r="AC1062" s="37">
        <f t="shared" si="785"/>
        <v>0</v>
      </c>
      <c r="AD1062" s="37">
        <f t="shared" si="786"/>
        <v>0</v>
      </c>
      <c r="AF1062">
        <f>'Data TREND'!$X$199</f>
        <v>62</v>
      </c>
      <c r="AG1062" s="37">
        <f>'Data TREND'!AN199</f>
        <v>372.10898576795103</v>
      </c>
      <c r="AH1062" s="37">
        <f>'Data TREND'!AO199</f>
        <v>419.49792110018285</v>
      </c>
      <c r="AI1062" s="37">
        <f>'Data TREND'!AP199</f>
        <v>331.68810357655479</v>
      </c>
      <c r="AJ1062" s="37">
        <f>'Data TREND'!AQ199</f>
        <v>1114.6227720606726</v>
      </c>
      <c r="AK1062" s="37">
        <f>'Data TREND'!AR199</f>
        <v>49.963463273615432</v>
      </c>
      <c r="AL1062" s="37">
        <f>'Data TREND'!AS199</f>
        <v>20.476180141314511</v>
      </c>
      <c r="AN1062" s="37">
        <f t="shared" si="787"/>
        <v>0</v>
      </c>
      <c r="AO1062" s="37">
        <f t="shared" si="788"/>
        <v>0</v>
      </c>
      <c r="AP1062" s="37">
        <f t="shared" si="789"/>
        <v>0</v>
      </c>
      <c r="AQ1062" s="37">
        <f t="shared" si="790"/>
        <v>0</v>
      </c>
      <c r="AR1062" s="37">
        <f t="shared" si="791"/>
        <v>0</v>
      </c>
      <c r="AS1062" s="37">
        <f t="shared" si="792"/>
        <v>0</v>
      </c>
      <c r="AU1062">
        <v>62</v>
      </c>
      <c r="AV1062" s="37">
        <f t="shared" si="793"/>
        <v>268.44092003445553</v>
      </c>
      <c r="AW1062" s="37">
        <f t="shared" si="794"/>
        <v>419.40999382016201</v>
      </c>
      <c r="AX1062" s="37">
        <f t="shared" si="795"/>
        <v>330.4785496071305</v>
      </c>
      <c r="AY1062" s="37">
        <f t="shared" si="796"/>
        <v>1016.4543923780541</v>
      </c>
      <c r="AZ1062" s="37">
        <f t="shared" si="797"/>
        <v>43.812085738148014</v>
      </c>
      <c r="BA1062" s="37">
        <f t="shared" si="798"/>
        <v>17.872915972979136</v>
      </c>
      <c r="BC1062">
        <v>62</v>
      </c>
      <c r="BD1062" s="37">
        <f>IF(Voorblad!$E$10=Rekenblad!BC1062,Rekenblad!AV1062,0)</f>
        <v>0</v>
      </c>
      <c r="BE1062" s="37">
        <f>IF(Voorblad!$E$10=Rekenblad!BC1062,Rekenblad!AW1062,0)</f>
        <v>0</v>
      </c>
      <c r="BF1062" s="37">
        <f>IF(Voorblad!$E$10=Rekenblad!BC1062,Rekenblad!AX1062,0)</f>
        <v>0</v>
      </c>
      <c r="BG1062" s="62">
        <f>IF(Voorblad!$E$10=Rekenblad!BC1062,Rekenblad!AY1062,0)</f>
        <v>0</v>
      </c>
      <c r="BH1062" s="37">
        <f>IF(Voorblad!$E$10=Rekenblad!BC1062,Rekenblad!AZ1062,0)</f>
        <v>0</v>
      </c>
      <c r="BI1062" s="37">
        <f>IF(Voorblad!$E$10=Rekenblad!BC1062,Rekenblad!BA1062,0)</f>
        <v>0</v>
      </c>
      <c r="BK1062">
        <v>62</v>
      </c>
      <c r="BL1062" s="37">
        <f>IF(Voorblad!$E$14=Rekenblad!$BL$1008,Rekenblad!BD1062,0)</f>
        <v>0</v>
      </c>
      <c r="BM1062" s="37">
        <f>IF(Voorblad!$E$14=Rekenblad!$BL$1008,Rekenblad!BE1062,0)</f>
        <v>0</v>
      </c>
      <c r="BN1062" s="37">
        <f>IF(Voorblad!$E$14=Rekenblad!$BL$1008,Rekenblad!BF1062,0)</f>
        <v>0</v>
      </c>
      <c r="BO1062" s="37">
        <f>IF(Voorblad!$E$14=Rekenblad!$BL$1008,Rekenblad!BG1062,0)</f>
        <v>0</v>
      </c>
      <c r="BP1062" s="37">
        <f>IF(Voorblad!$E$14=Rekenblad!$BL$1008,Rekenblad!BH1062,0)</f>
        <v>0</v>
      </c>
      <c r="BQ1062" s="37">
        <f>IF(Voorblad!$E$14=Rekenblad!$BL$1008,Rekenblad!BI1062,0)</f>
        <v>0</v>
      </c>
    </row>
    <row r="1063" spans="2:69" x14ac:dyDescent="0.25">
      <c r="B1063">
        <f>'Data TREND'!$X$200</f>
        <v>63</v>
      </c>
      <c r="C1063" s="37">
        <f>'Data TREND'!Z200</f>
        <v>272.01401988526902</v>
      </c>
      <c r="D1063" s="37">
        <f>'Data TREND'!AA200</f>
        <v>425.68319878787082</v>
      </c>
      <c r="E1063" s="37">
        <f>'Data TREND'!AB200</f>
        <v>335.73055573737406</v>
      </c>
      <c r="F1063" s="37">
        <f>'Data TREND'!AC200</f>
        <v>1031.6146430548622</v>
      </c>
      <c r="G1063" s="37">
        <f>'Data TREND'!AD200</f>
        <v>43.657138622096056</v>
      </c>
      <c r="H1063" s="37">
        <f>'Data TREND'!AE200</f>
        <v>17.810620212190969</v>
      </c>
      <c r="J1063" s="37">
        <f t="shared" si="775"/>
        <v>272.01401988526902</v>
      </c>
      <c r="K1063" s="37">
        <f t="shared" si="776"/>
        <v>425.68319878787082</v>
      </c>
      <c r="L1063" s="37">
        <f t="shared" si="777"/>
        <v>335.73055573737406</v>
      </c>
      <c r="M1063" s="37">
        <f t="shared" si="778"/>
        <v>1031.6146430548622</v>
      </c>
      <c r="N1063" s="37">
        <f t="shared" si="779"/>
        <v>43.657138622096056</v>
      </c>
      <c r="O1063" s="37">
        <f t="shared" si="780"/>
        <v>17.810620212190969</v>
      </c>
      <c r="Q1063">
        <f>'Data TREND'!$X$200</f>
        <v>63</v>
      </c>
      <c r="R1063" s="37">
        <f>'Data TREND'!AG200</f>
        <v>318.05981333058588</v>
      </c>
      <c r="S1063" s="37">
        <f>'Data TREND'!AH200</f>
        <v>424.01126608283624</v>
      </c>
      <c r="T1063" s="37">
        <f>'Data TREND'!AI200</f>
        <v>337.02202702686708</v>
      </c>
      <c r="U1063" s="37">
        <f>'Data TREND'!AJ200</f>
        <v>1079.1379518428812</v>
      </c>
      <c r="V1063" s="37">
        <f>'Data TREND'!AK200</f>
        <v>47.122681526412144</v>
      </c>
      <c r="W1063" s="37">
        <f>'Data TREND'!AL200</f>
        <v>19.094803948957029</v>
      </c>
      <c r="Y1063" s="37">
        <f t="shared" si="781"/>
        <v>0</v>
      </c>
      <c r="Z1063" s="37">
        <f t="shared" si="782"/>
        <v>0</v>
      </c>
      <c r="AA1063" s="37">
        <f t="shared" si="783"/>
        <v>0</v>
      </c>
      <c r="AB1063" s="37">
        <f t="shared" si="784"/>
        <v>0</v>
      </c>
      <c r="AC1063" s="37">
        <f t="shared" si="785"/>
        <v>0</v>
      </c>
      <c r="AD1063" s="37">
        <f t="shared" si="786"/>
        <v>0</v>
      </c>
      <c r="AF1063">
        <f>'Data TREND'!$X$200</f>
        <v>63</v>
      </c>
      <c r="AG1063" s="37">
        <f>'Data TREND'!AN200</f>
        <v>376.64869818093291</v>
      </c>
      <c r="AH1063" s="37">
        <f>'Data TREND'!AO200</f>
        <v>425.74049371323053</v>
      </c>
      <c r="AI1063" s="37">
        <f>'Data TREND'!AP200</f>
        <v>336.87355505913376</v>
      </c>
      <c r="AJ1063" s="37">
        <f>'Data TREND'!AQ200</f>
        <v>1130.4565980823004</v>
      </c>
      <c r="AK1063" s="37">
        <f>'Data TREND'!AR200</f>
        <v>49.681591195921726</v>
      </c>
      <c r="AL1063" s="37">
        <f>'Data TREND'!AS200</f>
        <v>20.358366017143375</v>
      </c>
      <c r="AN1063" s="37">
        <f t="shared" si="787"/>
        <v>0</v>
      </c>
      <c r="AO1063" s="37">
        <f t="shared" si="788"/>
        <v>0</v>
      </c>
      <c r="AP1063" s="37">
        <f t="shared" si="789"/>
        <v>0</v>
      </c>
      <c r="AQ1063" s="37">
        <f t="shared" si="790"/>
        <v>0</v>
      </c>
      <c r="AR1063" s="37">
        <f t="shared" si="791"/>
        <v>0</v>
      </c>
      <c r="AS1063" s="37">
        <f t="shared" si="792"/>
        <v>0</v>
      </c>
      <c r="AU1063">
        <v>63</v>
      </c>
      <c r="AV1063" s="37">
        <f t="shared" si="793"/>
        <v>272.01401988526902</v>
      </c>
      <c r="AW1063" s="37">
        <f t="shared" si="794"/>
        <v>425.68319878787082</v>
      </c>
      <c r="AX1063" s="37">
        <f t="shared" si="795"/>
        <v>335.73055573737406</v>
      </c>
      <c r="AY1063" s="37">
        <f t="shared" si="796"/>
        <v>1031.6146430548622</v>
      </c>
      <c r="AZ1063" s="37">
        <f t="shared" si="797"/>
        <v>43.657138622096056</v>
      </c>
      <c r="BA1063" s="37">
        <f t="shared" si="798"/>
        <v>17.810620212190969</v>
      </c>
      <c r="BC1063">
        <v>63</v>
      </c>
      <c r="BD1063" s="37">
        <f>IF(Voorblad!$E$10=Rekenblad!BC1063,Rekenblad!AV1063,0)</f>
        <v>0</v>
      </c>
      <c r="BE1063" s="37">
        <f>IF(Voorblad!$E$10=Rekenblad!BC1063,Rekenblad!AW1063,0)</f>
        <v>0</v>
      </c>
      <c r="BF1063" s="37">
        <f>IF(Voorblad!$E$10=Rekenblad!BC1063,Rekenblad!AX1063,0)</f>
        <v>0</v>
      </c>
      <c r="BG1063" s="62">
        <f>IF(Voorblad!$E$10=Rekenblad!BC1063,Rekenblad!AY1063,0)</f>
        <v>0</v>
      </c>
      <c r="BH1063" s="37">
        <f>IF(Voorblad!$E$10=Rekenblad!BC1063,Rekenblad!AZ1063,0)</f>
        <v>0</v>
      </c>
      <c r="BI1063" s="37">
        <f>IF(Voorblad!$E$10=Rekenblad!BC1063,Rekenblad!BA1063,0)</f>
        <v>0</v>
      </c>
      <c r="BK1063">
        <v>63</v>
      </c>
      <c r="BL1063" s="37">
        <f>IF(Voorblad!$E$14=Rekenblad!$BL$1008,Rekenblad!BD1063,0)</f>
        <v>0</v>
      </c>
      <c r="BM1063" s="37">
        <f>IF(Voorblad!$E$14=Rekenblad!$BL$1008,Rekenblad!BE1063,0)</f>
        <v>0</v>
      </c>
      <c r="BN1063" s="37">
        <f>IF(Voorblad!$E$14=Rekenblad!$BL$1008,Rekenblad!BF1063,0)</f>
        <v>0</v>
      </c>
      <c r="BO1063" s="37">
        <f>IF(Voorblad!$E$14=Rekenblad!$BL$1008,Rekenblad!BG1063,0)</f>
        <v>0</v>
      </c>
      <c r="BP1063" s="37">
        <f>IF(Voorblad!$E$14=Rekenblad!$BL$1008,Rekenblad!BH1063,0)</f>
        <v>0</v>
      </c>
      <c r="BQ1063" s="37">
        <f>IF(Voorblad!$E$14=Rekenblad!$BL$1008,Rekenblad!BI1063,0)</f>
        <v>0</v>
      </c>
    </row>
    <row r="1064" spans="2:69" x14ac:dyDescent="0.25">
      <c r="B1064">
        <f>'Data TREND'!$X$201</f>
        <v>64</v>
      </c>
      <c r="C1064" s="37">
        <f>'Data TREND'!Z201</f>
        <v>275.58711973608251</v>
      </c>
      <c r="D1064" s="37">
        <f>'Data TREND'!AA201</f>
        <v>431.95640375557957</v>
      </c>
      <c r="E1064" s="37">
        <f>'Data TREND'!AB201</f>
        <v>340.98256186761762</v>
      </c>
      <c r="F1064" s="37">
        <f>'Data TREND'!AC201</f>
        <v>1046.7748937316703</v>
      </c>
      <c r="G1064" s="37">
        <f>'Data TREND'!AD201</f>
        <v>43.502191506044099</v>
      </c>
      <c r="H1064" s="37">
        <f>'Data TREND'!AE201</f>
        <v>17.748324451402805</v>
      </c>
      <c r="J1064" s="37">
        <f t="shared" si="775"/>
        <v>275.58711973608251</v>
      </c>
      <c r="K1064" s="37">
        <f t="shared" si="776"/>
        <v>431.95640375557957</v>
      </c>
      <c r="L1064" s="37">
        <f t="shared" si="777"/>
        <v>340.98256186761762</v>
      </c>
      <c r="M1064" s="37">
        <f t="shared" si="778"/>
        <v>1046.7748937316703</v>
      </c>
      <c r="N1064" s="37">
        <f t="shared" si="779"/>
        <v>43.502191506044099</v>
      </c>
      <c r="O1064" s="37">
        <f t="shared" si="780"/>
        <v>17.748324451402805</v>
      </c>
      <c r="Q1064">
        <f>'Data TREND'!$X$201</f>
        <v>64</v>
      </c>
      <c r="R1064" s="37">
        <f>'Data TREND'!AG201</f>
        <v>321.95353809382686</v>
      </c>
      <c r="S1064" s="37">
        <f>'Data TREND'!AH201</f>
        <v>430.31685566973101</v>
      </c>
      <c r="T1064" s="37">
        <f>'Data TREND'!AI201</f>
        <v>342.21421313304739</v>
      </c>
      <c r="U1064" s="37">
        <f>'Data TREND'!AJ201</f>
        <v>1094.5274077598333</v>
      </c>
      <c r="V1064" s="37">
        <f>'Data TREND'!AK201</f>
        <v>46.883559525996645</v>
      </c>
      <c r="W1064" s="37">
        <f>'Data TREND'!AL201</f>
        <v>18.997213207666583</v>
      </c>
      <c r="Y1064" s="37">
        <f t="shared" si="781"/>
        <v>0</v>
      </c>
      <c r="Z1064" s="37">
        <f t="shared" si="782"/>
        <v>0</v>
      </c>
      <c r="AA1064" s="37">
        <f t="shared" si="783"/>
        <v>0</v>
      </c>
      <c r="AB1064" s="37">
        <f t="shared" si="784"/>
        <v>0</v>
      </c>
      <c r="AC1064" s="37">
        <f t="shared" si="785"/>
        <v>0</v>
      </c>
      <c r="AD1064" s="37">
        <f t="shared" si="786"/>
        <v>0</v>
      </c>
      <c r="AF1064">
        <f>'Data TREND'!$X$201</f>
        <v>64</v>
      </c>
      <c r="AG1064" s="37">
        <f>'Data TREND'!AN201</f>
        <v>381.1884105939148</v>
      </c>
      <c r="AH1064" s="37">
        <f>'Data TREND'!AO201</f>
        <v>431.98306632627822</v>
      </c>
      <c r="AI1064" s="37">
        <f>'Data TREND'!AP201</f>
        <v>342.05900654171273</v>
      </c>
      <c r="AJ1064" s="37">
        <f>'Data TREND'!AQ201</f>
        <v>1146.2904241039282</v>
      </c>
      <c r="AK1064" s="37">
        <f>'Data TREND'!AR201</f>
        <v>49.39971911822802</v>
      </c>
      <c r="AL1064" s="37">
        <f>'Data TREND'!AS201</f>
        <v>20.240551892972238</v>
      </c>
      <c r="AN1064" s="37">
        <f t="shared" si="787"/>
        <v>0</v>
      </c>
      <c r="AO1064" s="37">
        <f t="shared" si="788"/>
        <v>0</v>
      </c>
      <c r="AP1064" s="37">
        <f t="shared" si="789"/>
        <v>0</v>
      </c>
      <c r="AQ1064" s="37">
        <f t="shared" si="790"/>
        <v>0</v>
      </c>
      <c r="AR1064" s="37">
        <f t="shared" si="791"/>
        <v>0</v>
      </c>
      <c r="AS1064" s="37">
        <f t="shared" si="792"/>
        <v>0</v>
      </c>
      <c r="AU1064">
        <v>64</v>
      </c>
      <c r="AV1064" s="37">
        <f t="shared" si="793"/>
        <v>275.58711973608251</v>
      </c>
      <c r="AW1064" s="37">
        <f t="shared" si="794"/>
        <v>431.95640375557957</v>
      </c>
      <c r="AX1064" s="37">
        <f t="shared" si="795"/>
        <v>340.98256186761762</v>
      </c>
      <c r="AY1064" s="37">
        <f t="shared" si="796"/>
        <v>1046.7748937316703</v>
      </c>
      <c r="AZ1064" s="37">
        <f t="shared" si="797"/>
        <v>43.502191506044099</v>
      </c>
      <c r="BA1064" s="37">
        <f t="shared" si="798"/>
        <v>17.748324451402805</v>
      </c>
      <c r="BC1064">
        <v>64</v>
      </c>
      <c r="BD1064" s="37">
        <f>IF(Voorblad!$E$10=Rekenblad!BC1064,Rekenblad!AV1064,0)</f>
        <v>0</v>
      </c>
      <c r="BE1064" s="37">
        <f>IF(Voorblad!$E$10=Rekenblad!BC1064,Rekenblad!AW1064,0)</f>
        <v>0</v>
      </c>
      <c r="BF1064" s="37">
        <f>IF(Voorblad!$E$10=Rekenblad!BC1064,Rekenblad!AX1064,0)</f>
        <v>0</v>
      </c>
      <c r="BG1064" s="62">
        <f>IF(Voorblad!$E$10=Rekenblad!BC1064,Rekenblad!AY1064,0)</f>
        <v>0</v>
      </c>
      <c r="BH1064" s="37">
        <f>IF(Voorblad!$E$10=Rekenblad!BC1064,Rekenblad!AZ1064,0)</f>
        <v>0</v>
      </c>
      <c r="BI1064" s="37">
        <f>IF(Voorblad!$E$10=Rekenblad!BC1064,Rekenblad!BA1064,0)</f>
        <v>0</v>
      </c>
      <c r="BK1064">
        <v>64</v>
      </c>
      <c r="BL1064" s="37">
        <f>IF(Voorblad!$E$14=Rekenblad!$BL$1008,Rekenblad!BD1064,0)</f>
        <v>0</v>
      </c>
      <c r="BM1064" s="37">
        <f>IF(Voorblad!$E$14=Rekenblad!$BL$1008,Rekenblad!BE1064,0)</f>
        <v>0</v>
      </c>
      <c r="BN1064" s="37">
        <f>IF(Voorblad!$E$14=Rekenblad!$BL$1008,Rekenblad!BF1064,0)</f>
        <v>0</v>
      </c>
      <c r="BO1064" s="37">
        <f>IF(Voorblad!$E$14=Rekenblad!$BL$1008,Rekenblad!BG1064,0)</f>
        <v>0</v>
      </c>
      <c r="BP1064" s="37">
        <f>IF(Voorblad!$E$14=Rekenblad!$BL$1008,Rekenblad!BH1064,0)</f>
        <v>0</v>
      </c>
      <c r="BQ1064" s="37">
        <f>IF(Voorblad!$E$14=Rekenblad!$BL$1008,Rekenblad!BI1064,0)</f>
        <v>0</v>
      </c>
    </row>
    <row r="1065" spans="2:69" x14ac:dyDescent="0.25">
      <c r="B1065">
        <f>'Data TREND'!$X$202</f>
        <v>65</v>
      </c>
      <c r="C1065" s="37">
        <f>'Data TREND'!Z202</f>
        <v>279.16021958689606</v>
      </c>
      <c r="D1065" s="37">
        <f>'Data TREND'!AA202</f>
        <v>438.22960872328832</v>
      </c>
      <c r="E1065" s="37">
        <f>'Data TREND'!AB202</f>
        <v>346.23456799786118</v>
      </c>
      <c r="F1065" s="37">
        <f>'Data TREND'!AC202</f>
        <v>1061.9351444084784</v>
      </c>
      <c r="G1065" s="37">
        <f>'Data TREND'!AD202</f>
        <v>43.347244389992142</v>
      </c>
      <c r="H1065" s="37">
        <f>'Data TREND'!AE202</f>
        <v>17.686028690614641</v>
      </c>
      <c r="J1065" s="37">
        <f t="shared" si="775"/>
        <v>279.16021958689606</v>
      </c>
      <c r="K1065" s="37">
        <f t="shared" si="776"/>
        <v>438.22960872328832</v>
      </c>
      <c r="L1065" s="37">
        <f t="shared" si="777"/>
        <v>346.23456799786118</v>
      </c>
      <c r="M1065" s="37">
        <f t="shared" si="778"/>
        <v>1061.9351444084784</v>
      </c>
      <c r="N1065" s="37">
        <f t="shared" si="779"/>
        <v>43.347244389992142</v>
      </c>
      <c r="O1065" s="37">
        <f t="shared" si="780"/>
        <v>17.686028690614641</v>
      </c>
      <c r="Q1065">
        <f>'Data TREND'!$X$202</f>
        <v>65</v>
      </c>
      <c r="R1065" s="37">
        <f>'Data TREND'!AG202</f>
        <v>325.84726285706785</v>
      </c>
      <c r="S1065" s="37">
        <f>'Data TREND'!AH202</f>
        <v>436.62244525662578</v>
      </c>
      <c r="T1065" s="37">
        <f>'Data TREND'!AI202</f>
        <v>347.40639923922771</v>
      </c>
      <c r="U1065" s="37">
        <f>'Data TREND'!AJ202</f>
        <v>1109.9168636767854</v>
      </c>
      <c r="V1065" s="37">
        <f>'Data TREND'!AK202</f>
        <v>46.644437525581139</v>
      </c>
      <c r="W1065" s="37">
        <f>'Data TREND'!AL202</f>
        <v>18.899622466376144</v>
      </c>
      <c r="Y1065" s="37">
        <f t="shared" si="781"/>
        <v>0</v>
      </c>
      <c r="Z1065" s="37">
        <f t="shared" si="782"/>
        <v>0</v>
      </c>
      <c r="AA1065" s="37">
        <f t="shared" si="783"/>
        <v>0</v>
      </c>
      <c r="AB1065" s="37">
        <f t="shared" si="784"/>
        <v>0</v>
      </c>
      <c r="AC1065" s="37">
        <f t="shared" si="785"/>
        <v>0</v>
      </c>
      <c r="AD1065" s="37">
        <f t="shared" si="786"/>
        <v>0</v>
      </c>
      <c r="AF1065">
        <f>'Data TREND'!$X$202</f>
        <v>65</v>
      </c>
      <c r="AG1065" s="37">
        <f>'Data TREND'!AN202</f>
        <v>385.72812300689668</v>
      </c>
      <c r="AH1065" s="37">
        <f>'Data TREND'!AO202</f>
        <v>438.2256389393259</v>
      </c>
      <c r="AI1065" s="37">
        <f>'Data TREND'!AP202</f>
        <v>347.2444580242917</v>
      </c>
      <c r="AJ1065" s="37">
        <f>'Data TREND'!AQ202</f>
        <v>1162.124250125556</v>
      </c>
      <c r="AK1065" s="37">
        <f>'Data TREND'!AR202</f>
        <v>49.117847040534308</v>
      </c>
      <c r="AL1065" s="37">
        <f>'Data TREND'!AS202</f>
        <v>20.122737768801102</v>
      </c>
      <c r="AN1065" s="37">
        <f t="shared" si="787"/>
        <v>0</v>
      </c>
      <c r="AO1065" s="37">
        <f t="shared" si="788"/>
        <v>0</v>
      </c>
      <c r="AP1065" s="37">
        <f t="shared" si="789"/>
        <v>0</v>
      </c>
      <c r="AQ1065" s="37">
        <f t="shared" si="790"/>
        <v>0</v>
      </c>
      <c r="AR1065" s="37">
        <f t="shared" si="791"/>
        <v>0</v>
      </c>
      <c r="AS1065" s="37">
        <f t="shared" si="792"/>
        <v>0</v>
      </c>
      <c r="AU1065">
        <v>65</v>
      </c>
      <c r="AV1065" s="37">
        <f t="shared" si="793"/>
        <v>279.16021958689606</v>
      </c>
      <c r="AW1065" s="37">
        <f t="shared" si="794"/>
        <v>438.22960872328832</v>
      </c>
      <c r="AX1065" s="37">
        <f t="shared" si="795"/>
        <v>346.23456799786118</v>
      </c>
      <c r="AY1065" s="37">
        <f t="shared" si="796"/>
        <v>1061.9351444084784</v>
      </c>
      <c r="AZ1065" s="37">
        <f t="shared" si="797"/>
        <v>43.347244389992142</v>
      </c>
      <c r="BA1065" s="37">
        <f t="shared" si="798"/>
        <v>17.686028690614641</v>
      </c>
      <c r="BC1065">
        <v>65</v>
      </c>
      <c r="BD1065" s="37">
        <f>IF(Voorblad!$E$10=Rekenblad!BC1065,Rekenblad!AV1065,0)</f>
        <v>0</v>
      </c>
      <c r="BE1065" s="37">
        <f>IF(Voorblad!$E$10=Rekenblad!BC1065,Rekenblad!AW1065,0)</f>
        <v>0</v>
      </c>
      <c r="BF1065" s="37">
        <f>IF(Voorblad!$E$10=Rekenblad!BC1065,Rekenblad!AX1065,0)</f>
        <v>0</v>
      </c>
      <c r="BG1065" s="62">
        <f>IF(Voorblad!$E$10=Rekenblad!BC1065,Rekenblad!AY1065,0)</f>
        <v>0</v>
      </c>
      <c r="BH1065" s="37">
        <f>IF(Voorblad!$E$10=Rekenblad!BC1065,Rekenblad!AZ1065,0)</f>
        <v>0</v>
      </c>
      <c r="BI1065" s="37">
        <f>IF(Voorblad!$E$10=Rekenblad!BC1065,Rekenblad!BA1065,0)</f>
        <v>0</v>
      </c>
      <c r="BK1065">
        <v>65</v>
      </c>
      <c r="BL1065" s="37">
        <f>IF(Voorblad!$E$14=Rekenblad!$BL$1008,Rekenblad!BD1065,0)</f>
        <v>0</v>
      </c>
      <c r="BM1065" s="37">
        <f>IF(Voorblad!$E$14=Rekenblad!$BL$1008,Rekenblad!BE1065,0)</f>
        <v>0</v>
      </c>
      <c r="BN1065" s="37">
        <f>IF(Voorblad!$E$14=Rekenblad!$BL$1008,Rekenblad!BF1065,0)</f>
        <v>0</v>
      </c>
      <c r="BO1065" s="37">
        <f>IF(Voorblad!$E$14=Rekenblad!$BL$1008,Rekenblad!BG1065,0)</f>
        <v>0</v>
      </c>
      <c r="BP1065" s="37">
        <f>IF(Voorblad!$E$14=Rekenblad!$BL$1008,Rekenblad!BH1065,0)</f>
        <v>0</v>
      </c>
      <c r="BQ1065" s="37">
        <f>IF(Voorblad!$E$14=Rekenblad!$BL$1008,Rekenblad!BI1065,0)</f>
        <v>0</v>
      </c>
    </row>
    <row r="1066" spans="2:69" x14ac:dyDescent="0.25">
      <c r="B1066">
        <f>'Data TREND'!$X$203</f>
        <v>66</v>
      </c>
      <c r="C1066" s="37">
        <f>'Data TREND'!Z203</f>
        <v>282.73331943770961</v>
      </c>
      <c r="D1066" s="37">
        <f>'Data TREND'!AA203</f>
        <v>444.50281369099713</v>
      </c>
      <c r="E1066" s="37">
        <f>'Data TREND'!AB203</f>
        <v>351.48657412810473</v>
      </c>
      <c r="F1066" s="37">
        <f>'Data TREND'!AC203</f>
        <v>1077.0953950852866</v>
      </c>
      <c r="G1066" s="37">
        <f>'Data TREND'!AD203</f>
        <v>43.192297273940184</v>
      </c>
      <c r="H1066" s="37">
        <f>'Data TREND'!AE203</f>
        <v>17.623732929826474</v>
      </c>
      <c r="J1066" s="37">
        <f t="shared" si="775"/>
        <v>282.73331943770961</v>
      </c>
      <c r="K1066" s="37">
        <f t="shared" si="776"/>
        <v>444.50281369099713</v>
      </c>
      <c r="L1066" s="37">
        <f t="shared" si="777"/>
        <v>351.48657412810473</v>
      </c>
      <c r="M1066" s="37">
        <f t="shared" si="778"/>
        <v>1077.0953950852866</v>
      </c>
      <c r="N1066" s="37">
        <f t="shared" si="779"/>
        <v>43.192297273940184</v>
      </c>
      <c r="O1066" s="37">
        <f t="shared" si="780"/>
        <v>17.623732929826474</v>
      </c>
      <c r="Q1066">
        <f>'Data TREND'!$X$203</f>
        <v>66</v>
      </c>
      <c r="R1066" s="37">
        <f>'Data TREND'!AG203</f>
        <v>329.74098762030883</v>
      </c>
      <c r="S1066" s="37">
        <f>'Data TREND'!AH203</f>
        <v>442.92803484352055</v>
      </c>
      <c r="T1066" s="37">
        <f>'Data TREND'!AI203</f>
        <v>352.59858534540803</v>
      </c>
      <c r="U1066" s="37">
        <f>'Data TREND'!AJ203</f>
        <v>1125.3063195937375</v>
      </c>
      <c r="V1066" s="37">
        <f>'Data TREND'!AK203</f>
        <v>46.405315525165641</v>
      </c>
      <c r="W1066" s="37">
        <f>'Data TREND'!AL203</f>
        <v>18.802031725085698</v>
      </c>
      <c r="Y1066" s="37">
        <f t="shared" si="781"/>
        <v>0</v>
      </c>
      <c r="Z1066" s="37">
        <f t="shared" si="782"/>
        <v>0</v>
      </c>
      <c r="AA1066" s="37">
        <f t="shared" si="783"/>
        <v>0</v>
      </c>
      <c r="AB1066" s="37">
        <f t="shared" si="784"/>
        <v>0</v>
      </c>
      <c r="AC1066" s="37">
        <f t="shared" si="785"/>
        <v>0</v>
      </c>
      <c r="AD1066" s="37">
        <f t="shared" si="786"/>
        <v>0</v>
      </c>
      <c r="AF1066">
        <f>'Data TREND'!$X$203</f>
        <v>66</v>
      </c>
      <c r="AG1066" s="37">
        <f>'Data TREND'!AN203</f>
        <v>390.26783541987857</v>
      </c>
      <c r="AH1066" s="37">
        <f>'Data TREND'!AO203</f>
        <v>444.46821155237359</v>
      </c>
      <c r="AI1066" s="37">
        <f>'Data TREND'!AP203</f>
        <v>352.42990950687067</v>
      </c>
      <c r="AJ1066" s="37">
        <f>'Data TREND'!AQ203</f>
        <v>1177.9580761471839</v>
      </c>
      <c r="AK1066" s="37">
        <f>'Data TREND'!AR203</f>
        <v>48.835974962840595</v>
      </c>
      <c r="AL1066" s="37">
        <f>'Data TREND'!AS203</f>
        <v>20.004923644629965</v>
      </c>
      <c r="AN1066" s="37">
        <f t="shared" si="787"/>
        <v>0</v>
      </c>
      <c r="AO1066" s="37">
        <f t="shared" si="788"/>
        <v>0</v>
      </c>
      <c r="AP1066" s="37">
        <f t="shared" si="789"/>
        <v>0</v>
      </c>
      <c r="AQ1066" s="37">
        <f t="shared" si="790"/>
        <v>0</v>
      </c>
      <c r="AR1066" s="37">
        <f t="shared" si="791"/>
        <v>0</v>
      </c>
      <c r="AS1066" s="37">
        <f t="shared" si="792"/>
        <v>0</v>
      </c>
      <c r="AU1066">
        <v>66</v>
      </c>
      <c r="AV1066" s="37">
        <f t="shared" si="793"/>
        <v>282.73331943770961</v>
      </c>
      <c r="AW1066" s="37">
        <f t="shared" si="794"/>
        <v>444.50281369099713</v>
      </c>
      <c r="AX1066" s="37">
        <f t="shared" si="795"/>
        <v>351.48657412810473</v>
      </c>
      <c r="AY1066" s="37">
        <f t="shared" si="796"/>
        <v>1077.0953950852866</v>
      </c>
      <c r="AZ1066" s="37">
        <f t="shared" si="797"/>
        <v>43.192297273940184</v>
      </c>
      <c r="BA1066" s="37">
        <f t="shared" si="798"/>
        <v>17.623732929826474</v>
      </c>
      <c r="BC1066">
        <v>66</v>
      </c>
      <c r="BD1066" s="37">
        <f>IF(Voorblad!$E$10=Rekenblad!BC1066,Rekenblad!AV1066,0)</f>
        <v>0</v>
      </c>
      <c r="BE1066" s="37">
        <f>IF(Voorblad!$E$10=Rekenblad!BC1066,Rekenblad!AW1066,0)</f>
        <v>0</v>
      </c>
      <c r="BF1066" s="37">
        <f>IF(Voorblad!$E$10=Rekenblad!BC1066,Rekenblad!AX1066,0)</f>
        <v>0</v>
      </c>
      <c r="BG1066" s="62">
        <f>IF(Voorblad!$E$10=Rekenblad!BC1066,Rekenblad!AY1066,0)</f>
        <v>0</v>
      </c>
      <c r="BH1066" s="37">
        <f>IF(Voorblad!$E$10=Rekenblad!BC1066,Rekenblad!AZ1066,0)</f>
        <v>0</v>
      </c>
      <c r="BI1066" s="37">
        <f>IF(Voorblad!$E$10=Rekenblad!BC1066,Rekenblad!BA1066,0)</f>
        <v>0</v>
      </c>
      <c r="BK1066">
        <v>66</v>
      </c>
      <c r="BL1066" s="37">
        <f>IF(Voorblad!$E$14=Rekenblad!$BL$1008,Rekenblad!BD1066,0)</f>
        <v>0</v>
      </c>
      <c r="BM1066" s="37">
        <f>IF(Voorblad!$E$14=Rekenblad!$BL$1008,Rekenblad!BE1066,0)</f>
        <v>0</v>
      </c>
      <c r="BN1066" s="37">
        <f>IF(Voorblad!$E$14=Rekenblad!$BL$1008,Rekenblad!BF1066,0)</f>
        <v>0</v>
      </c>
      <c r="BO1066" s="37">
        <f>IF(Voorblad!$E$14=Rekenblad!$BL$1008,Rekenblad!BG1066,0)</f>
        <v>0</v>
      </c>
      <c r="BP1066" s="37">
        <f>IF(Voorblad!$E$14=Rekenblad!$BL$1008,Rekenblad!BH1066,0)</f>
        <v>0</v>
      </c>
      <c r="BQ1066" s="37">
        <f>IF(Voorblad!$E$14=Rekenblad!$BL$1008,Rekenblad!BI1066,0)</f>
        <v>0</v>
      </c>
    </row>
    <row r="1067" spans="2:69" x14ac:dyDescent="0.25">
      <c r="B1067">
        <f>'Data TREND'!$X$204</f>
        <v>67</v>
      </c>
      <c r="C1067" s="37">
        <f>'Data TREND'!Z204</f>
        <v>286.3064192885231</v>
      </c>
      <c r="D1067" s="37">
        <f>'Data TREND'!AA204</f>
        <v>450.77601865870588</v>
      </c>
      <c r="E1067" s="37">
        <f>'Data TREND'!AB204</f>
        <v>356.73858025834829</v>
      </c>
      <c r="F1067" s="37">
        <f>'Data TREND'!AC204</f>
        <v>1092.2556457620947</v>
      </c>
      <c r="G1067" s="37">
        <f>'Data TREND'!AD204</f>
        <v>43.037350157888234</v>
      </c>
      <c r="H1067" s="37">
        <f>'Data TREND'!AE204</f>
        <v>17.561437169038307</v>
      </c>
      <c r="J1067" s="37">
        <f t="shared" si="775"/>
        <v>286.3064192885231</v>
      </c>
      <c r="K1067" s="37">
        <f t="shared" si="776"/>
        <v>450.77601865870588</v>
      </c>
      <c r="L1067" s="37">
        <f t="shared" si="777"/>
        <v>356.73858025834829</v>
      </c>
      <c r="M1067" s="37">
        <f t="shared" si="778"/>
        <v>1092.2556457620947</v>
      </c>
      <c r="N1067" s="37">
        <f t="shared" si="779"/>
        <v>43.037350157888234</v>
      </c>
      <c r="O1067" s="37">
        <f t="shared" si="780"/>
        <v>17.561437169038307</v>
      </c>
      <c r="Q1067">
        <f>'Data TREND'!$X$204</f>
        <v>67</v>
      </c>
      <c r="R1067" s="37">
        <f>'Data TREND'!AG204</f>
        <v>333.63471238354987</v>
      </c>
      <c r="S1067" s="37">
        <f>'Data TREND'!AH204</f>
        <v>449.23362443041532</v>
      </c>
      <c r="T1067" s="37">
        <f>'Data TREND'!AI204</f>
        <v>357.79077145158834</v>
      </c>
      <c r="U1067" s="37">
        <f>'Data TREND'!AJ204</f>
        <v>1140.6957755106896</v>
      </c>
      <c r="V1067" s="37">
        <f>'Data TREND'!AK204</f>
        <v>46.166193524750142</v>
      </c>
      <c r="W1067" s="37">
        <f>'Data TREND'!AL204</f>
        <v>18.704440983795259</v>
      </c>
      <c r="Y1067" s="37">
        <f t="shared" si="781"/>
        <v>0</v>
      </c>
      <c r="Z1067" s="37">
        <f t="shared" si="782"/>
        <v>0</v>
      </c>
      <c r="AA1067" s="37">
        <f t="shared" si="783"/>
        <v>0</v>
      </c>
      <c r="AB1067" s="37">
        <f t="shared" si="784"/>
        <v>0</v>
      </c>
      <c r="AC1067" s="37">
        <f t="shared" si="785"/>
        <v>0</v>
      </c>
      <c r="AD1067" s="37">
        <f t="shared" si="786"/>
        <v>0</v>
      </c>
      <c r="AF1067">
        <f>'Data TREND'!$X$204</f>
        <v>67</v>
      </c>
      <c r="AG1067" s="37">
        <f>'Data TREND'!AN204</f>
        <v>394.80754783286045</v>
      </c>
      <c r="AH1067" s="37">
        <f>'Data TREND'!AO204</f>
        <v>450.71078416542127</v>
      </c>
      <c r="AI1067" s="37">
        <f>'Data TREND'!AP204</f>
        <v>357.6153609894497</v>
      </c>
      <c r="AJ1067" s="37">
        <f>'Data TREND'!AQ204</f>
        <v>1193.7919021688122</v>
      </c>
      <c r="AK1067" s="37">
        <f>'Data TREND'!AR204</f>
        <v>48.554102885146889</v>
      </c>
      <c r="AL1067" s="37">
        <f>'Data TREND'!AS204</f>
        <v>19.887109520458829</v>
      </c>
      <c r="AN1067" s="37">
        <f t="shared" si="787"/>
        <v>0</v>
      </c>
      <c r="AO1067" s="37">
        <f t="shared" si="788"/>
        <v>0</v>
      </c>
      <c r="AP1067" s="37">
        <f t="shared" si="789"/>
        <v>0</v>
      </c>
      <c r="AQ1067" s="37">
        <f t="shared" si="790"/>
        <v>0</v>
      </c>
      <c r="AR1067" s="37">
        <f t="shared" si="791"/>
        <v>0</v>
      </c>
      <c r="AS1067" s="37">
        <f t="shared" si="792"/>
        <v>0</v>
      </c>
      <c r="AU1067">
        <v>67</v>
      </c>
      <c r="AV1067" s="37">
        <f t="shared" si="793"/>
        <v>286.3064192885231</v>
      </c>
      <c r="AW1067" s="37">
        <f t="shared" si="794"/>
        <v>450.77601865870588</v>
      </c>
      <c r="AX1067" s="37">
        <f t="shared" si="795"/>
        <v>356.73858025834829</v>
      </c>
      <c r="AY1067" s="37">
        <f t="shared" si="796"/>
        <v>1092.2556457620947</v>
      </c>
      <c r="AZ1067" s="37">
        <f t="shared" si="797"/>
        <v>43.037350157888234</v>
      </c>
      <c r="BA1067" s="37">
        <f t="shared" si="798"/>
        <v>17.561437169038307</v>
      </c>
      <c r="BC1067">
        <v>67</v>
      </c>
      <c r="BD1067" s="37">
        <f>IF(Voorblad!$E$10=Rekenblad!BC1067,Rekenblad!AV1067,0)</f>
        <v>0</v>
      </c>
      <c r="BE1067" s="37">
        <f>IF(Voorblad!$E$10=Rekenblad!BC1067,Rekenblad!AW1067,0)</f>
        <v>0</v>
      </c>
      <c r="BF1067" s="37">
        <f>IF(Voorblad!$E$10=Rekenblad!BC1067,Rekenblad!AX1067,0)</f>
        <v>0</v>
      </c>
      <c r="BG1067" s="62">
        <f>IF(Voorblad!$E$10=Rekenblad!BC1067,Rekenblad!AY1067,0)</f>
        <v>0</v>
      </c>
      <c r="BH1067" s="37">
        <f>IF(Voorblad!$E$10=Rekenblad!BC1067,Rekenblad!AZ1067,0)</f>
        <v>0</v>
      </c>
      <c r="BI1067" s="37">
        <f>IF(Voorblad!$E$10=Rekenblad!BC1067,Rekenblad!BA1067,0)</f>
        <v>0</v>
      </c>
      <c r="BK1067">
        <v>67</v>
      </c>
      <c r="BL1067" s="37">
        <f>IF(Voorblad!$E$14=Rekenblad!$BL$1008,Rekenblad!BD1067,0)</f>
        <v>0</v>
      </c>
      <c r="BM1067" s="37">
        <f>IF(Voorblad!$E$14=Rekenblad!$BL$1008,Rekenblad!BE1067,0)</f>
        <v>0</v>
      </c>
      <c r="BN1067" s="37">
        <f>IF(Voorblad!$E$14=Rekenblad!$BL$1008,Rekenblad!BF1067,0)</f>
        <v>0</v>
      </c>
      <c r="BO1067" s="37">
        <f>IF(Voorblad!$E$14=Rekenblad!$BL$1008,Rekenblad!BG1067,0)</f>
        <v>0</v>
      </c>
      <c r="BP1067" s="37">
        <f>IF(Voorblad!$E$14=Rekenblad!$BL$1008,Rekenblad!BH1067,0)</f>
        <v>0</v>
      </c>
      <c r="BQ1067" s="37">
        <f>IF(Voorblad!$E$14=Rekenblad!$BL$1008,Rekenblad!BI1067,0)</f>
        <v>0</v>
      </c>
    </row>
    <row r="1068" spans="2:69" x14ac:dyDescent="0.25">
      <c r="B1068">
        <f>'Data TREND'!$X$205</f>
        <v>68</v>
      </c>
      <c r="C1068" s="37">
        <f>'Data TREND'!Z205</f>
        <v>289.87951913933659</v>
      </c>
      <c r="D1068" s="37">
        <f>'Data TREND'!AA205</f>
        <v>457.04922362641463</v>
      </c>
      <c r="E1068" s="37">
        <f>'Data TREND'!AB205</f>
        <v>361.99058638859185</v>
      </c>
      <c r="F1068" s="37">
        <f>'Data TREND'!AC205</f>
        <v>1107.4158964389028</v>
      </c>
      <c r="G1068" s="37">
        <f>'Data TREND'!AD205</f>
        <v>42.882403041836277</v>
      </c>
      <c r="H1068" s="37">
        <f>'Data TREND'!AE205</f>
        <v>17.499141408250143</v>
      </c>
      <c r="J1068" s="37">
        <f t="shared" si="775"/>
        <v>289.87951913933659</v>
      </c>
      <c r="K1068" s="37">
        <f t="shared" si="776"/>
        <v>457.04922362641463</v>
      </c>
      <c r="L1068" s="37">
        <f t="shared" si="777"/>
        <v>361.99058638859185</v>
      </c>
      <c r="M1068" s="37">
        <f t="shared" si="778"/>
        <v>1107.4158964389028</v>
      </c>
      <c r="N1068" s="37">
        <f t="shared" si="779"/>
        <v>42.882403041836277</v>
      </c>
      <c r="O1068" s="37">
        <f t="shared" si="780"/>
        <v>17.499141408250143</v>
      </c>
      <c r="Q1068">
        <f>'Data TREND'!$X$205</f>
        <v>68</v>
      </c>
      <c r="R1068" s="37">
        <f>'Data TREND'!AG205</f>
        <v>337.52843714679079</v>
      </c>
      <c r="S1068" s="37">
        <f>'Data TREND'!AH205</f>
        <v>455.53921401731009</v>
      </c>
      <c r="T1068" s="37">
        <f>'Data TREND'!AI205</f>
        <v>362.98295755776866</v>
      </c>
      <c r="U1068" s="37">
        <f>'Data TREND'!AJ205</f>
        <v>1156.0852314276417</v>
      </c>
      <c r="V1068" s="37">
        <f>'Data TREND'!AK205</f>
        <v>45.927071524334636</v>
      </c>
      <c r="W1068" s="37">
        <f>'Data TREND'!AL205</f>
        <v>18.606850242504812</v>
      </c>
      <c r="Y1068" s="37">
        <f t="shared" si="781"/>
        <v>0</v>
      </c>
      <c r="Z1068" s="37">
        <f t="shared" si="782"/>
        <v>0</v>
      </c>
      <c r="AA1068" s="37">
        <f t="shared" si="783"/>
        <v>0</v>
      </c>
      <c r="AB1068" s="37">
        <f t="shared" si="784"/>
        <v>0</v>
      </c>
      <c r="AC1068" s="37">
        <f t="shared" si="785"/>
        <v>0</v>
      </c>
      <c r="AD1068" s="37">
        <f t="shared" si="786"/>
        <v>0</v>
      </c>
      <c r="AF1068">
        <f>'Data TREND'!$X$205</f>
        <v>68</v>
      </c>
      <c r="AG1068" s="37">
        <f>'Data TREND'!AN205</f>
        <v>399.34726024584222</v>
      </c>
      <c r="AH1068" s="37">
        <f>'Data TREND'!AO205</f>
        <v>456.95335677846896</v>
      </c>
      <c r="AI1068" s="37">
        <f>'Data TREND'!AP205</f>
        <v>362.80081247202867</v>
      </c>
      <c r="AJ1068" s="37">
        <f>'Data TREND'!AQ205</f>
        <v>1209.62572819044</v>
      </c>
      <c r="AK1068" s="37">
        <f>'Data TREND'!AR205</f>
        <v>48.272230807453177</v>
      </c>
      <c r="AL1068" s="37">
        <f>'Data TREND'!AS205</f>
        <v>19.769295396287692</v>
      </c>
      <c r="AN1068" s="37">
        <f t="shared" si="787"/>
        <v>0</v>
      </c>
      <c r="AO1068" s="37">
        <f t="shared" si="788"/>
        <v>0</v>
      </c>
      <c r="AP1068" s="37">
        <f t="shared" si="789"/>
        <v>0</v>
      </c>
      <c r="AQ1068" s="37">
        <f t="shared" si="790"/>
        <v>0</v>
      </c>
      <c r="AR1068" s="37">
        <f t="shared" si="791"/>
        <v>0</v>
      </c>
      <c r="AS1068" s="37">
        <f t="shared" si="792"/>
        <v>0</v>
      </c>
      <c r="AU1068">
        <v>68</v>
      </c>
      <c r="AV1068" s="37">
        <f t="shared" si="793"/>
        <v>289.87951913933659</v>
      </c>
      <c r="AW1068" s="37">
        <f t="shared" si="794"/>
        <v>457.04922362641463</v>
      </c>
      <c r="AX1068" s="37">
        <f t="shared" si="795"/>
        <v>361.99058638859185</v>
      </c>
      <c r="AY1068" s="37">
        <f t="shared" si="796"/>
        <v>1107.4158964389028</v>
      </c>
      <c r="AZ1068" s="37">
        <f t="shared" si="797"/>
        <v>42.882403041836277</v>
      </c>
      <c r="BA1068" s="37">
        <f t="shared" si="798"/>
        <v>17.499141408250143</v>
      </c>
      <c r="BC1068">
        <v>68</v>
      </c>
      <c r="BD1068" s="37">
        <f>IF(Voorblad!$E$10=Rekenblad!BC1068,Rekenblad!AV1068,0)</f>
        <v>0</v>
      </c>
      <c r="BE1068" s="37">
        <f>IF(Voorblad!$E$10=Rekenblad!BC1068,Rekenblad!AW1068,0)</f>
        <v>0</v>
      </c>
      <c r="BF1068" s="37">
        <f>IF(Voorblad!$E$10=Rekenblad!BC1068,Rekenblad!AX1068,0)</f>
        <v>0</v>
      </c>
      <c r="BG1068" s="62">
        <f>IF(Voorblad!$E$10=Rekenblad!BC1068,Rekenblad!AY1068,0)</f>
        <v>0</v>
      </c>
      <c r="BH1068" s="37">
        <f>IF(Voorblad!$E$10=Rekenblad!BC1068,Rekenblad!AZ1068,0)</f>
        <v>0</v>
      </c>
      <c r="BI1068" s="37">
        <f>IF(Voorblad!$E$10=Rekenblad!BC1068,Rekenblad!BA1068,0)</f>
        <v>0</v>
      </c>
      <c r="BK1068">
        <v>68</v>
      </c>
      <c r="BL1068" s="37">
        <f>IF(Voorblad!$E$14=Rekenblad!$BL$1008,Rekenblad!BD1068,0)</f>
        <v>0</v>
      </c>
      <c r="BM1068" s="37">
        <f>IF(Voorblad!$E$14=Rekenblad!$BL$1008,Rekenblad!BE1068,0)</f>
        <v>0</v>
      </c>
      <c r="BN1068" s="37">
        <f>IF(Voorblad!$E$14=Rekenblad!$BL$1008,Rekenblad!BF1068,0)</f>
        <v>0</v>
      </c>
      <c r="BO1068" s="37">
        <f>IF(Voorblad!$E$14=Rekenblad!$BL$1008,Rekenblad!BG1068,0)</f>
        <v>0</v>
      </c>
      <c r="BP1068" s="37">
        <f>IF(Voorblad!$E$14=Rekenblad!$BL$1008,Rekenblad!BH1068,0)</f>
        <v>0</v>
      </c>
      <c r="BQ1068" s="37">
        <f>IF(Voorblad!$E$14=Rekenblad!$BL$1008,Rekenblad!BI1068,0)</f>
        <v>0</v>
      </c>
    </row>
    <row r="1069" spans="2:69" x14ac:dyDescent="0.25">
      <c r="B1069">
        <f>'Data TREND'!$X$206</f>
        <v>69</v>
      </c>
      <c r="C1069" s="37">
        <f>'Data TREND'!Z206</f>
        <v>293.45261899015009</v>
      </c>
      <c r="D1069" s="37">
        <f>'Data TREND'!AA206</f>
        <v>463.32242859412338</v>
      </c>
      <c r="E1069" s="37">
        <f>'Data TREND'!AB206</f>
        <v>367.24259251883541</v>
      </c>
      <c r="F1069" s="37">
        <f>'Data TREND'!AC206</f>
        <v>1122.5761471157109</v>
      </c>
      <c r="G1069" s="37">
        <f>'Data TREND'!AD206</f>
        <v>42.727455925784319</v>
      </c>
      <c r="H1069" s="37">
        <f>'Data TREND'!AE206</f>
        <v>17.436845647461976</v>
      </c>
      <c r="J1069" s="37">
        <f t="shared" si="775"/>
        <v>293.45261899015009</v>
      </c>
      <c r="K1069" s="37">
        <f t="shared" si="776"/>
        <v>463.32242859412338</v>
      </c>
      <c r="L1069" s="37">
        <f t="shared" si="777"/>
        <v>367.24259251883541</v>
      </c>
      <c r="M1069" s="37">
        <f t="shared" si="778"/>
        <v>1122.5761471157109</v>
      </c>
      <c r="N1069" s="37">
        <f t="shared" si="779"/>
        <v>42.727455925784319</v>
      </c>
      <c r="O1069" s="37">
        <f t="shared" si="780"/>
        <v>17.436845647461976</v>
      </c>
      <c r="Q1069">
        <f>'Data TREND'!$X$206</f>
        <v>69</v>
      </c>
      <c r="R1069" s="37">
        <f>'Data TREND'!AG206</f>
        <v>341.42216191003183</v>
      </c>
      <c r="S1069" s="37">
        <f>'Data TREND'!AH206</f>
        <v>461.84480360420486</v>
      </c>
      <c r="T1069" s="37">
        <f>'Data TREND'!AI206</f>
        <v>368.17514366394897</v>
      </c>
      <c r="U1069" s="37">
        <f>'Data TREND'!AJ206</f>
        <v>1171.4746873445938</v>
      </c>
      <c r="V1069" s="37">
        <f>'Data TREND'!AK206</f>
        <v>45.68794952391913</v>
      </c>
      <c r="W1069" s="37">
        <f>'Data TREND'!AL206</f>
        <v>18.509259501214373</v>
      </c>
      <c r="Y1069" s="37">
        <f t="shared" si="781"/>
        <v>0</v>
      </c>
      <c r="Z1069" s="37">
        <f t="shared" si="782"/>
        <v>0</v>
      </c>
      <c r="AA1069" s="37">
        <f t="shared" si="783"/>
        <v>0</v>
      </c>
      <c r="AB1069" s="37">
        <f t="shared" si="784"/>
        <v>0</v>
      </c>
      <c r="AC1069" s="37">
        <f t="shared" si="785"/>
        <v>0</v>
      </c>
      <c r="AD1069" s="37">
        <f t="shared" si="786"/>
        <v>0</v>
      </c>
      <c r="AF1069">
        <f>'Data TREND'!$X$206</f>
        <v>69</v>
      </c>
      <c r="AG1069" s="37">
        <f>'Data TREND'!AN206</f>
        <v>403.88697265882411</v>
      </c>
      <c r="AH1069" s="37">
        <f>'Data TREND'!AO206</f>
        <v>463.19592939151664</v>
      </c>
      <c r="AI1069" s="37">
        <f>'Data TREND'!AP206</f>
        <v>367.98626395460764</v>
      </c>
      <c r="AJ1069" s="37">
        <f>'Data TREND'!AQ206</f>
        <v>1225.4595542120678</v>
      </c>
      <c r="AK1069" s="37">
        <f>'Data TREND'!AR206</f>
        <v>47.990358729759464</v>
      </c>
      <c r="AL1069" s="37">
        <f>'Data TREND'!AS206</f>
        <v>19.651481272116555</v>
      </c>
      <c r="AN1069" s="37">
        <f t="shared" si="787"/>
        <v>0</v>
      </c>
      <c r="AO1069" s="37">
        <f t="shared" si="788"/>
        <v>0</v>
      </c>
      <c r="AP1069" s="37">
        <f t="shared" si="789"/>
        <v>0</v>
      </c>
      <c r="AQ1069" s="37">
        <f t="shared" si="790"/>
        <v>0</v>
      </c>
      <c r="AR1069" s="37">
        <f t="shared" si="791"/>
        <v>0</v>
      </c>
      <c r="AS1069" s="37">
        <f t="shared" si="792"/>
        <v>0</v>
      </c>
      <c r="AU1069">
        <v>69</v>
      </c>
      <c r="AV1069" s="37">
        <f t="shared" si="793"/>
        <v>293.45261899015009</v>
      </c>
      <c r="AW1069" s="37">
        <f t="shared" si="794"/>
        <v>463.32242859412338</v>
      </c>
      <c r="AX1069" s="37">
        <f t="shared" si="795"/>
        <v>367.24259251883541</v>
      </c>
      <c r="AY1069" s="37">
        <f t="shared" si="796"/>
        <v>1122.5761471157109</v>
      </c>
      <c r="AZ1069" s="37">
        <f t="shared" si="797"/>
        <v>42.727455925784319</v>
      </c>
      <c r="BA1069" s="37">
        <f t="shared" si="798"/>
        <v>17.436845647461976</v>
      </c>
      <c r="BC1069">
        <v>69</v>
      </c>
      <c r="BD1069" s="37">
        <f>IF(Voorblad!$E$10=Rekenblad!BC1069,Rekenblad!AV1069,0)</f>
        <v>0</v>
      </c>
      <c r="BE1069" s="37">
        <f>IF(Voorblad!$E$10=Rekenblad!BC1069,Rekenblad!AW1069,0)</f>
        <v>0</v>
      </c>
      <c r="BF1069" s="37">
        <f>IF(Voorblad!$E$10=Rekenblad!BC1069,Rekenblad!AX1069,0)</f>
        <v>0</v>
      </c>
      <c r="BG1069" s="62">
        <f>IF(Voorblad!$E$10=Rekenblad!BC1069,Rekenblad!AY1069,0)</f>
        <v>0</v>
      </c>
      <c r="BH1069" s="37">
        <f>IF(Voorblad!$E$10=Rekenblad!BC1069,Rekenblad!AZ1069,0)</f>
        <v>0</v>
      </c>
      <c r="BI1069" s="37">
        <f>IF(Voorblad!$E$10=Rekenblad!BC1069,Rekenblad!BA1069,0)</f>
        <v>0</v>
      </c>
      <c r="BK1069">
        <v>69</v>
      </c>
      <c r="BL1069" s="37">
        <f>IF(Voorblad!$E$14=Rekenblad!$BL$1008,Rekenblad!BD1069,0)</f>
        <v>0</v>
      </c>
      <c r="BM1069" s="37">
        <f>IF(Voorblad!$E$14=Rekenblad!$BL$1008,Rekenblad!BE1069,0)</f>
        <v>0</v>
      </c>
      <c r="BN1069" s="37">
        <f>IF(Voorblad!$E$14=Rekenblad!$BL$1008,Rekenblad!BF1069,0)</f>
        <v>0</v>
      </c>
      <c r="BO1069" s="37">
        <f>IF(Voorblad!$E$14=Rekenblad!$BL$1008,Rekenblad!BG1069,0)</f>
        <v>0</v>
      </c>
      <c r="BP1069" s="37">
        <f>IF(Voorblad!$E$14=Rekenblad!$BL$1008,Rekenblad!BH1069,0)</f>
        <v>0</v>
      </c>
      <c r="BQ1069" s="37">
        <f>IF(Voorblad!$E$14=Rekenblad!$BL$1008,Rekenblad!BI1069,0)</f>
        <v>0</v>
      </c>
    </row>
    <row r="1070" spans="2:69" x14ac:dyDescent="0.25">
      <c r="B1070">
        <f>'Data TREND'!$X$207</f>
        <v>70</v>
      </c>
      <c r="C1070" s="37">
        <f>'Data TREND'!Z207</f>
        <v>297.02571884096363</v>
      </c>
      <c r="D1070" s="37">
        <f>'Data TREND'!AA207</f>
        <v>469.59563356183219</v>
      </c>
      <c r="E1070" s="37">
        <f>'Data TREND'!AB207</f>
        <v>372.49459864907897</v>
      </c>
      <c r="F1070" s="37">
        <f>'Data TREND'!AC207</f>
        <v>1137.736397792519</v>
      </c>
      <c r="G1070" s="37">
        <f>'Data TREND'!AD207</f>
        <v>42.572508809732369</v>
      </c>
      <c r="H1070" s="37">
        <f>'Data TREND'!AE207</f>
        <v>17.374549886673812</v>
      </c>
      <c r="J1070" s="37">
        <f t="shared" si="775"/>
        <v>297.02571884096363</v>
      </c>
      <c r="K1070" s="37">
        <f t="shared" si="776"/>
        <v>469.59563356183219</v>
      </c>
      <c r="L1070" s="37">
        <f t="shared" si="777"/>
        <v>372.49459864907897</v>
      </c>
      <c r="M1070" s="37">
        <f t="shared" si="778"/>
        <v>1137.736397792519</v>
      </c>
      <c r="N1070" s="37">
        <f t="shared" si="779"/>
        <v>42.572508809732369</v>
      </c>
      <c r="O1070" s="37">
        <f t="shared" si="780"/>
        <v>17.374549886673812</v>
      </c>
      <c r="Q1070">
        <f>'Data TREND'!$X$207</f>
        <v>70</v>
      </c>
      <c r="R1070" s="37">
        <f>'Data TREND'!AG207</f>
        <v>345.31588667327276</v>
      </c>
      <c r="S1070" s="37">
        <f>'Data TREND'!AH207</f>
        <v>468.15039319109957</v>
      </c>
      <c r="T1070" s="37">
        <f>'Data TREND'!AI207</f>
        <v>373.36732977012929</v>
      </c>
      <c r="U1070" s="37">
        <f>'Data TREND'!AJ207</f>
        <v>1186.8641432615459</v>
      </c>
      <c r="V1070" s="37">
        <f>'Data TREND'!AK207</f>
        <v>45.448827523503638</v>
      </c>
      <c r="W1070" s="37">
        <f>'Data TREND'!AL207</f>
        <v>18.411668759923927</v>
      </c>
      <c r="Y1070" s="37">
        <f t="shared" si="781"/>
        <v>0</v>
      </c>
      <c r="Z1070" s="37">
        <f t="shared" si="782"/>
        <v>0</v>
      </c>
      <c r="AA1070" s="37">
        <f t="shared" si="783"/>
        <v>0</v>
      </c>
      <c r="AB1070" s="37">
        <f t="shared" si="784"/>
        <v>0</v>
      </c>
      <c r="AC1070" s="37">
        <f t="shared" si="785"/>
        <v>0</v>
      </c>
      <c r="AD1070" s="37">
        <f t="shared" si="786"/>
        <v>0</v>
      </c>
      <c r="AF1070">
        <f>'Data TREND'!$X$207</f>
        <v>70</v>
      </c>
      <c r="AG1070" s="37">
        <f>'Data TREND'!AN207</f>
        <v>408.42668507180599</v>
      </c>
      <c r="AH1070" s="37">
        <f>'Data TREND'!AO207</f>
        <v>469.43850200456433</v>
      </c>
      <c r="AI1070" s="37">
        <f>'Data TREND'!AP207</f>
        <v>373.17171543718661</v>
      </c>
      <c r="AJ1070" s="37">
        <f>'Data TREND'!AQ207</f>
        <v>1241.2933802336956</v>
      </c>
      <c r="AK1070" s="37">
        <f>'Data TREND'!AR207</f>
        <v>47.708486652065758</v>
      </c>
      <c r="AL1070" s="37">
        <f>'Data TREND'!AS207</f>
        <v>19.533667147945419</v>
      </c>
      <c r="AN1070" s="37">
        <f t="shared" si="787"/>
        <v>0</v>
      </c>
      <c r="AO1070" s="37">
        <f t="shared" si="788"/>
        <v>0</v>
      </c>
      <c r="AP1070" s="37">
        <f t="shared" si="789"/>
        <v>0</v>
      </c>
      <c r="AQ1070" s="37">
        <f t="shared" si="790"/>
        <v>0</v>
      </c>
      <c r="AR1070" s="37">
        <f t="shared" si="791"/>
        <v>0</v>
      </c>
      <c r="AS1070" s="37">
        <f t="shared" si="792"/>
        <v>0</v>
      </c>
      <c r="AU1070">
        <v>70</v>
      </c>
      <c r="AV1070" s="37">
        <f t="shared" si="793"/>
        <v>297.02571884096363</v>
      </c>
      <c r="AW1070" s="37">
        <f t="shared" si="794"/>
        <v>469.59563356183219</v>
      </c>
      <c r="AX1070" s="37">
        <f t="shared" si="795"/>
        <v>372.49459864907897</v>
      </c>
      <c r="AY1070" s="37">
        <f t="shared" si="796"/>
        <v>1137.736397792519</v>
      </c>
      <c r="AZ1070" s="37">
        <f t="shared" si="797"/>
        <v>42.572508809732369</v>
      </c>
      <c r="BA1070" s="37">
        <f t="shared" si="798"/>
        <v>17.374549886673812</v>
      </c>
      <c r="BC1070">
        <v>70</v>
      </c>
      <c r="BD1070" s="37">
        <f>IF(Voorblad!$E$10=Rekenblad!BC1070,Rekenblad!AV1070,0)</f>
        <v>0</v>
      </c>
      <c r="BE1070" s="37">
        <f>IF(Voorblad!$E$10=Rekenblad!BC1070,Rekenblad!AW1070,0)</f>
        <v>0</v>
      </c>
      <c r="BF1070" s="37">
        <f>IF(Voorblad!$E$10=Rekenblad!BC1070,Rekenblad!AX1070,0)</f>
        <v>0</v>
      </c>
      <c r="BG1070" s="62">
        <f>IF(Voorblad!$E$10=Rekenblad!BC1070,Rekenblad!AY1070,0)</f>
        <v>0</v>
      </c>
      <c r="BH1070" s="37">
        <f>IF(Voorblad!$E$10=Rekenblad!BC1070,Rekenblad!AZ1070,0)</f>
        <v>0</v>
      </c>
      <c r="BI1070" s="37">
        <f>IF(Voorblad!$E$10=Rekenblad!BC1070,Rekenblad!BA1070,0)</f>
        <v>0</v>
      </c>
      <c r="BK1070">
        <v>70</v>
      </c>
      <c r="BL1070" s="37">
        <f>IF(Voorblad!$E$14=Rekenblad!$BL$1008,Rekenblad!BD1070,0)</f>
        <v>0</v>
      </c>
      <c r="BM1070" s="37">
        <f>IF(Voorblad!$E$14=Rekenblad!$BL$1008,Rekenblad!BE1070,0)</f>
        <v>0</v>
      </c>
      <c r="BN1070" s="37">
        <f>IF(Voorblad!$E$14=Rekenblad!$BL$1008,Rekenblad!BF1070,0)</f>
        <v>0</v>
      </c>
      <c r="BO1070" s="37">
        <f>IF(Voorblad!$E$14=Rekenblad!$BL$1008,Rekenblad!BG1070,0)</f>
        <v>0</v>
      </c>
      <c r="BP1070" s="37">
        <f>IF(Voorblad!$E$14=Rekenblad!$BL$1008,Rekenblad!BH1070,0)</f>
        <v>0</v>
      </c>
      <c r="BQ1070" s="37">
        <f>IF(Voorblad!$E$14=Rekenblad!$BL$1008,Rekenblad!BI1070,0)</f>
        <v>0</v>
      </c>
    </row>
    <row r="1071" spans="2:69" x14ac:dyDescent="0.25">
      <c r="B1071">
        <f>'Data TREND'!$X$208</f>
        <v>71</v>
      </c>
      <c r="C1071" s="37">
        <f>'Data TREND'!Z208</f>
        <v>300.59881869177718</v>
      </c>
      <c r="D1071" s="37">
        <f>'Data TREND'!AA208</f>
        <v>475.86883852954094</v>
      </c>
      <c r="E1071" s="37">
        <f>'Data TREND'!AB208</f>
        <v>377.74660477932252</v>
      </c>
      <c r="F1071" s="37">
        <f>'Data TREND'!AC208</f>
        <v>1152.8966484693274</v>
      </c>
      <c r="G1071" s="37">
        <f>'Data TREND'!AD208</f>
        <v>42.417561693680412</v>
      </c>
      <c r="H1071" s="37">
        <f>'Data TREND'!AE208</f>
        <v>17.312254125885644</v>
      </c>
      <c r="J1071" s="37">
        <f t="shared" si="775"/>
        <v>300.59881869177718</v>
      </c>
      <c r="K1071" s="37">
        <f t="shared" si="776"/>
        <v>475.86883852954094</v>
      </c>
      <c r="L1071" s="37">
        <f t="shared" si="777"/>
        <v>377.74660477932252</v>
      </c>
      <c r="M1071" s="37">
        <f t="shared" si="778"/>
        <v>1152.8966484693274</v>
      </c>
      <c r="N1071" s="37">
        <f t="shared" si="779"/>
        <v>42.417561693680412</v>
      </c>
      <c r="O1071" s="37">
        <f t="shared" si="780"/>
        <v>17.312254125885644</v>
      </c>
      <c r="Q1071">
        <f>'Data TREND'!$X$208</f>
        <v>71</v>
      </c>
      <c r="R1071" s="37">
        <f>'Data TREND'!AG208</f>
        <v>349.2096114365138</v>
      </c>
      <c r="S1071" s="37">
        <f>'Data TREND'!AH208</f>
        <v>474.45598277799434</v>
      </c>
      <c r="T1071" s="37">
        <f>'Data TREND'!AI208</f>
        <v>378.55951587630966</v>
      </c>
      <c r="U1071" s="37">
        <f>'Data TREND'!AJ208</f>
        <v>1202.2535991784978</v>
      </c>
      <c r="V1071" s="37">
        <f>'Data TREND'!AK208</f>
        <v>45.209705523088132</v>
      </c>
      <c r="W1071" s="37">
        <f>'Data TREND'!AL208</f>
        <v>18.314078018633488</v>
      </c>
      <c r="Y1071" s="37">
        <f t="shared" si="781"/>
        <v>0</v>
      </c>
      <c r="Z1071" s="37">
        <f t="shared" si="782"/>
        <v>0</v>
      </c>
      <c r="AA1071" s="37">
        <f t="shared" si="783"/>
        <v>0</v>
      </c>
      <c r="AB1071" s="37">
        <f t="shared" si="784"/>
        <v>0</v>
      </c>
      <c r="AC1071" s="37">
        <f t="shared" si="785"/>
        <v>0</v>
      </c>
      <c r="AD1071" s="37">
        <f t="shared" si="786"/>
        <v>0</v>
      </c>
      <c r="AF1071">
        <f>'Data TREND'!$X$208</f>
        <v>71</v>
      </c>
      <c r="AG1071" s="37">
        <f>'Data TREND'!AN208</f>
        <v>412.96639748478788</v>
      </c>
      <c r="AH1071" s="37">
        <f>'Data TREND'!AO208</f>
        <v>475.68107461761207</v>
      </c>
      <c r="AI1071" s="37">
        <f>'Data TREND'!AP208</f>
        <v>378.35716691976558</v>
      </c>
      <c r="AJ1071" s="37">
        <f>'Data TREND'!AQ208</f>
        <v>1257.1272062553235</v>
      </c>
      <c r="AK1071" s="37">
        <f>'Data TREND'!AR208</f>
        <v>47.426614574372053</v>
      </c>
      <c r="AL1071" s="37">
        <f>'Data TREND'!AS208</f>
        <v>19.415853023774282</v>
      </c>
      <c r="AN1071" s="37">
        <f t="shared" si="787"/>
        <v>0</v>
      </c>
      <c r="AO1071" s="37">
        <f t="shared" si="788"/>
        <v>0</v>
      </c>
      <c r="AP1071" s="37">
        <f t="shared" si="789"/>
        <v>0</v>
      </c>
      <c r="AQ1071" s="37">
        <f t="shared" si="790"/>
        <v>0</v>
      </c>
      <c r="AR1071" s="37">
        <f t="shared" si="791"/>
        <v>0</v>
      </c>
      <c r="AS1071" s="37">
        <f t="shared" si="792"/>
        <v>0</v>
      </c>
      <c r="AU1071">
        <v>71</v>
      </c>
      <c r="AV1071" s="37">
        <f t="shared" si="793"/>
        <v>300.59881869177718</v>
      </c>
      <c r="AW1071" s="37">
        <f t="shared" si="794"/>
        <v>475.86883852954094</v>
      </c>
      <c r="AX1071" s="37">
        <f t="shared" si="795"/>
        <v>377.74660477932252</v>
      </c>
      <c r="AY1071" s="37">
        <f t="shared" si="796"/>
        <v>1152.8966484693274</v>
      </c>
      <c r="AZ1071" s="37">
        <f t="shared" si="797"/>
        <v>42.417561693680412</v>
      </c>
      <c r="BA1071" s="37">
        <f t="shared" si="798"/>
        <v>17.312254125885644</v>
      </c>
      <c r="BC1071">
        <v>71</v>
      </c>
      <c r="BD1071" s="37">
        <f>IF(Voorblad!$E$10=Rekenblad!BC1071,Rekenblad!AV1071,0)</f>
        <v>0</v>
      </c>
      <c r="BE1071" s="37">
        <f>IF(Voorblad!$E$10=Rekenblad!BC1071,Rekenblad!AW1071,0)</f>
        <v>0</v>
      </c>
      <c r="BF1071" s="37">
        <f>IF(Voorblad!$E$10=Rekenblad!BC1071,Rekenblad!AX1071,0)</f>
        <v>0</v>
      </c>
      <c r="BG1071" s="62">
        <f>IF(Voorblad!$E$10=Rekenblad!BC1071,Rekenblad!AY1071,0)</f>
        <v>0</v>
      </c>
      <c r="BH1071" s="37">
        <f>IF(Voorblad!$E$10=Rekenblad!BC1071,Rekenblad!AZ1071,0)</f>
        <v>0</v>
      </c>
      <c r="BI1071" s="37">
        <f>IF(Voorblad!$E$10=Rekenblad!BC1071,Rekenblad!BA1071,0)</f>
        <v>0</v>
      </c>
      <c r="BK1071">
        <v>71</v>
      </c>
      <c r="BL1071" s="37">
        <f>IF(Voorblad!$E$14=Rekenblad!$BL$1008,Rekenblad!BD1071,0)</f>
        <v>0</v>
      </c>
      <c r="BM1071" s="37">
        <f>IF(Voorblad!$E$14=Rekenblad!$BL$1008,Rekenblad!BE1071,0)</f>
        <v>0</v>
      </c>
      <c r="BN1071" s="37">
        <f>IF(Voorblad!$E$14=Rekenblad!$BL$1008,Rekenblad!BF1071,0)</f>
        <v>0</v>
      </c>
      <c r="BO1071" s="37">
        <f>IF(Voorblad!$E$14=Rekenblad!$BL$1008,Rekenblad!BG1071,0)</f>
        <v>0</v>
      </c>
      <c r="BP1071" s="37">
        <f>IF(Voorblad!$E$14=Rekenblad!$BL$1008,Rekenblad!BH1071,0)</f>
        <v>0</v>
      </c>
      <c r="BQ1071" s="37">
        <f>IF(Voorblad!$E$14=Rekenblad!$BL$1008,Rekenblad!BI1071,0)</f>
        <v>0</v>
      </c>
    </row>
    <row r="1072" spans="2:69" x14ac:dyDescent="0.25">
      <c r="B1072">
        <f>'Data TREND'!$X$209</f>
        <v>72</v>
      </c>
      <c r="C1072" s="37">
        <f>'Data TREND'!Z209</f>
        <v>304.17191854259067</v>
      </c>
      <c r="D1072" s="37">
        <f>'Data TREND'!AA209</f>
        <v>482.14204349724969</v>
      </c>
      <c r="E1072" s="37">
        <f>'Data TREND'!AB209</f>
        <v>382.99861090956608</v>
      </c>
      <c r="F1072" s="37">
        <f>'Data TREND'!AC209</f>
        <v>1168.0568991461355</v>
      </c>
      <c r="G1072" s="37">
        <f>'Data TREND'!AD209</f>
        <v>42.262614577628455</v>
      </c>
      <c r="H1072" s="37">
        <f>'Data TREND'!AE209</f>
        <v>17.249958365097477</v>
      </c>
      <c r="J1072" s="37">
        <f t="shared" si="775"/>
        <v>304.17191854259067</v>
      </c>
      <c r="K1072" s="37">
        <f t="shared" si="776"/>
        <v>482.14204349724969</v>
      </c>
      <c r="L1072" s="37">
        <f t="shared" si="777"/>
        <v>382.99861090956608</v>
      </c>
      <c r="M1072" s="37">
        <f t="shared" si="778"/>
        <v>1168.0568991461355</v>
      </c>
      <c r="N1072" s="37">
        <f t="shared" si="779"/>
        <v>42.262614577628455</v>
      </c>
      <c r="O1072" s="37">
        <f t="shared" si="780"/>
        <v>17.249958365097477</v>
      </c>
      <c r="Q1072">
        <f>'Data TREND'!$X$209</f>
        <v>72</v>
      </c>
      <c r="R1072" s="37">
        <f>'Data TREND'!AG209</f>
        <v>353.10333619975472</v>
      </c>
      <c r="S1072" s="37">
        <f>'Data TREND'!AH209</f>
        <v>480.7615723648891</v>
      </c>
      <c r="T1072" s="37">
        <f>'Data TREND'!AI209</f>
        <v>383.75170198248998</v>
      </c>
      <c r="U1072" s="37">
        <f>'Data TREND'!AJ209</f>
        <v>1217.6430550954499</v>
      </c>
      <c r="V1072" s="37">
        <f>'Data TREND'!AK209</f>
        <v>44.970583522672626</v>
      </c>
      <c r="W1072" s="37">
        <f>'Data TREND'!AL209</f>
        <v>18.216487277343042</v>
      </c>
      <c r="Y1072" s="37">
        <f t="shared" si="781"/>
        <v>0</v>
      </c>
      <c r="Z1072" s="37">
        <f t="shared" si="782"/>
        <v>0</v>
      </c>
      <c r="AA1072" s="37">
        <f t="shared" si="783"/>
        <v>0</v>
      </c>
      <c r="AB1072" s="37">
        <f t="shared" si="784"/>
        <v>0</v>
      </c>
      <c r="AC1072" s="37">
        <f t="shared" si="785"/>
        <v>0</v>
      </c>
      <c r="AD1072" s="37">
        <f t="shared" si="786"/>
        <v>0</v>
      </c>
      <c r="AF1072">
        <f>'Data TREND'!$X$209</f>
        <v>72</v>
      </c>
      <c r="AG1072" s="37">
        <f>'Data TREND'!AN209</f>
        <v>417.50610989776976</v>
      </c>
      <c r="AH1072" s="37">
        <f>'Data TREND'!AO209</f>
        <v>481.92364723065975</v>
      </c>
      <c r="AI1072" s="37">
        <f>'Data TREND'!AP209</f>
        <v>383.5426184023446</v>
      </c>
      <c r="AJ1072" s="37">
        <f>'Data TREND'!AQ209</f>
        <v>1272.9610322769513</v>
      </c>
      <c r="AK1072" s="37">
        <f>'Data TREND'!AR209</f>
        <v>47.144742496678333</v>
      </c>
      <c r="AL1072" s="37">
        <f>'Data TREND'!AS209</f>
        <v>19.298038899603146</v>
      </c>
      <c r="AN1072" s="37">
        <f t="shared" si="787"/>
        <v>0</v>
      </c>
      <c r="AO1072" s="37">
        <f t="shared" si="788"/>
        <v>0</v>
      </c>
      <c r="AP1072" s="37">
        <f t="shared" si="789"/>
        <v>0</v>
      </c>
      <c r="AQ1072" s="37">
        <f t="shared" si="790"/>
        <v>0</v>
      </c>
      <c r="AR1072" s="37">
        <f t="shared" si="791"/>
        <v>0</v>
      </c>
      <c r="AS1072" s="37">
        <f t="shared" si="792"/>
        <v>0</v>
      </c>
      <c r="AU1072">
        <v>72</v>
      </c>
      <c r="AV1072" s="37">
        <f t="shared" si="793"/>
        <v>304.17191854259067</v>
      </c>
      <c r="AW1072" s="37">
        <f t="shared" si="794"/>
        <v>482.14204349724969</v>
      </c>
      <c r="AX1072" s="37">
        <f t="shared" si="795"/>
        <v>382.99861090956608</v>
      </c>
      <c r="AY1072" s="37">
        <f t="shared" si="796"/>
        <v>1168.0568991461355</v>
      </c>
      <c r="AZ1072" s="37">
        <f t="shared" si="797"/>
        <v>42.262614577628455</v>
      </c>
      <c r="BA1072" s="37">
        <f t="shared" si="798"/>
        <v>17.249958365097477</v>
      </c>
      <c r="BC1072">
        <v>72</v>
      </c>
      <c r="BD1072" s="37">
        <f>IF(Voorblad!$E$10=Rekenblad!BC1072,Rekenblad!AV1072,0)</f>
        <v>0</v>
      </c>
      <c r="BE1072" s="37">
        <f>IF(Voorblad!$E$10=Rekenblad!BC1072,Rekenblad!AW1072,0)</f>
        <v>0</v>
      </c>
      <c r="BF1072" s="37">
        <f>IF(Voorblad!$E$10=Rekenblad!BC1072,Rekenblad!AX1072,0)</f>
        <v>0</v>
      </c>
      <c r="BG1072" s="62">
        <f>IF(Voorblad!$E$10=Rekenblad!BC1072,Rekenblad!AY1072,0)</f>
        <v>0</v>
      </c>
      <c r="BH1072" s="37">
        <f>IF(Voorblad!$E$10=Rekenblad!BC1072,Rekenblad!AZ1072,0)</f>
        <v>0</v>
      </c>
      <c r="BI1072" s="37">
        <f>IF(Voorblad!$E$10=Rekenblad!BC1072,Rekenblad!BA1072,0)</f>
        <v>0</v>
      </c>
      <c r="BK1072">
        <v>72</v>
      </c>
      <c r="BL1072" s="37">
        <f>IF(Voorblad!$E$14=Rekenblad!$BL$1008,Rekenblad!BD1072,0)</f>
        <v>0</v>
      </c>
      <c r="BM1072" s="37">
        <f>IF(Voorblad!$E$14=Rekenblad!$BL$1008,Rekenblad!BE1072,0)</f>
        <v>0</v>
      </c>
      <c r="BN1072" s="37">
        <f>IF(Voorblad!$E$14=Rekenblad!$BL$1008,Rekenblad!BF1072,0)</f>
        <v>0</v>
      </c>
      <c r="BO1072" s="37">
        <f>IF(Voorblad!$E$14=Rekenblad!$BL$1008,Rekenblad!BG1072,0)</f>
        <v>0</v>
      </c>
      <c r="BP1072" s="37">
        <f>IF(Voorblad!$E$14=Rekenblad!$BL$1008,Rekenblad!BH1072,0)</f>
        <v>0</v>
      </c>
      <c r="BQ1072" s="37">
        <f>IF(Voorblad!$E$14=Rekenblad!$BL$1008,Rekenblad!BI1072,0)</f>
        <v>0</v>
      </c>
    </row>
    <row r="1073" spans="2:69" x14ac:dyDescent="0.25">
      <c r="B1073">
        <f>'Data TREND'!$X$210</f>
        <v>73</v>
      </c>
      <c r="C1073" s="37">
        <f>'Data TREND'!Z210</f>
        <v>307.74501839340417</v>
      </c>
      <c r="D1073" s="37">
        <f>'Data TREND'!AA210</f>
        <v>488.41524846495844</v>
      </c>
      <c r="E1073" s="37">
        <f>'Data TREND'!AB210</f>
        <v>388.25061703980964</v>
      </c>
      <c r="F1073" s="37">
        <f>'Data TREND'!AC210</f>
        <v>1183.2171498229436</v>
      </c>
      <c r="G1073" s="37">
        <f>'Data TREND'!AD210</f>
        <v>42.107667461576497</v>
      </c>
      <c r="H1073" s="37">
        <f>'Data TREND'!AE210</f>
        <v>17.187662604309313</v>
      </c>
      <c r="J1073" s="37">
        <f t="shared" si="775"/>
        <v>307.74501839340417</v>
      </c>
      <c r="K1073" s="37">
        <f t="shared" si="776"/>
        <v>488.41524846495844</v>
      </c>
      <c r="L1073" s="37">
        <f t="shared" si="777"/>
        <v>388.25061703980964</v>
      </c>
      <c r="M1073" s="37">
        <f t="shared" si="778"/>
        <v>1183.2171498229436</v>
      </c>
      <c r="N1073" s="37">
        <f t="shared" si="779"/>
        <v>42.107667461576497</v>
      </c>
      <c r="O1073" s="37">
        <f t="shared" si="780"/>
        <v>17.187662604309313</v>
      </c>
      <c r="Q1073">
        <f>'Data TREND'!$X$210</f>
        <v>73</v>
      </c>
      <c r="R1073" s="37">
        <f>'Data TREND'!AG210</f>
        <v>356.99706096299576</v>
      </c>
      <c r="S1073" s="37">
        <f>'Data TREND'!AH210</f>
        <v>487.06716195178387</v>
      </c>
      <c r="T1073" s="37">
        <f>'Data TREND'!AI210</f>
        <v>388.94388808867029</v>
      </c>
      <c r="U1073" s="37">
        <f>'Data TREND'!AJ210</f>
        <v>1233.032511012402</v>
      </c>
      <c r="V1073" s="37">
        <f>'Data TREND'!AK210</f>
        <v>44.731461522257128</v>
      </c>
      <c r="W1073" s="37">
        <f>'Data TREND'!AL210</f>
        <v>18.118896536052603</v>
      </c>
      <c r="Y1073" s="37">
        <f t="shared" si="781"/>
        <v>0</v>
      </c>
      <c r="Z1073" s="37">
        <f t="shared" si="782"/>
        <v>0</v>
      </c>
      <c r="AA1073" s="37">
        <f t="shared" si="783"/>
        <v>0</v>
      </c>
      <c r="AB1073" s="37">
        <f t="shared" si="784"/>
        <v>0</v>
      </c>
      <c r="AC1073" s="37">
        <f t="shared" si="785"/>
        <v>0</v>
      </c>
      <c r="AD1073" s="37">
        <f t="shared" si="786"/>
        <v>0</v>
      </c>
      <c r="AF1073">
        <f>'Data TREND'!$X$210</f>
        <v>73</v>
      </c>
      <c r="AG1073" s="37">
        <f>'Data TREND'!AN210</f>
        <v>422.04582231075165</v>
      </c>
      <c r="AH1073" s="37">
        <f>'Data TREND'!AO210</f>
        <v>488.16621984370744</v>
      </c>
      <c r="AI1073" s="37">
        <f>'Data TREND'!AP210</f>
        <v>388.72806988492357</v>
      </c>
      <c r="AJ1073" s="37">
        <f>'Data TREND'!AQ210</f>
        <v>1288.7948582985791</v>
      </c>
      <c r="AK1073" s="37">
        <f>'Data TREND'!AR210</f>
        <v>46.862870418984627</v>
      </c>
      <c r="AL1073" s="37">
        <f>'Data TREND'!AS210</f>
        <v>19.180224775432009</v>
      </c>
      <c r="AN1073" s="37">
        <f t="shared" si="787"/>
        <v>0</v>
      </c>
      <c r="AO1073" s="37">
        <f t="shared" si="788"/>
        <v>0</v>
      </c>
      <c r="AP1073" s="37">
        <f t="shared" si="789"/>
        <v>0</v>
      </c>
      <c r="AQ1073" s="37">
        <f t="shared" si="790"/>
        <v>0</v>
      </c>
      <c r="AR1073" s="37">
        <f t="shared" si="791"/>
        <v>0</v>
      </c>
      <c r="AS1073" s="37">
        <f t="shared" si="792"/>
        <v>0</v>
      </c>
      <c r="AU1073">
        <v>73</v>
      </c>
      <c r="AV1073" s="37">
        <f t="shared" si="793"/>
        <v>307.74501839340417</v>
      </c>
      <c r="AW1073" s="37">
        <f t="shared" si="794"/>
        <v>488.41524846495844</v>
      </c>
      <c r="AX1073" s="37">
        <f t="shared" si="795"/>
        <v>388.25061703980964</v>
      </c>
      <c r="AY1073" s="37">
        <f t="shared" si="796"/>
        <v>1183.2171498229436</v>
      </c>
      <c r="AZ1073" s="37">
        <f t="shared" si="797"/>
        <v>42.107667461576497</v>
      </c>
      <c r="BA1073" s="37">
        <f t="shared" si="798"/>
        <v>17.187662604309313</v>
      </c>
      <c r="BC1073">
        <v>73</v>
      </c>
      <c r="BD1073" s="37">
        <f>IF(Voorblad!$E$10=Rekenblad!BC1073,Rekenblad!AV1073,0)</f>
        <v>0</v>
      </c>
      <c r="BE1073" s="37">
        <f>IF(Voorblad!$E$10=Rekenblad!BC1073,Rekenblad!AW1073,0)</f>
        <v>0</v>
      </c>
      <c r="BF1073" s="37">
        <f>IF(Voorblad!$E$10=Rekenblad!BC1073,Rekenblad!AX1073,0)</f>
        <v>0</v>
      </c>
      <c r="BG1073" s="62">
        <f>IF(Voorblad!$E$10=Rekenblad!BC1073,Rekenblad!AY1073,0)</f>
        <v>0</v>
      </c>
      <c r="BH1073" s="37">
        <f>IF(Voorblad!$E$10=Rekenblad!BC1073,Rekenblad!AZ1073,0)</f>
        <v>0</v>
      </c>
      <c r="BI1073" s="37">
        <f>IF(Voorblad!$E$10=Rekenblad!BC1073,Rekenblad!BA1073,0)</f>
        <v>0</v>
      </c>
      <c r="BK1073">
        <v>73</v>
      </c>
      <c r="BL1073" s="37">
        <f>IF(Voorblad!$E$14=Rekenblad!$BL$1008,Rekenblad!BD1073,0)</f>
        <v>0</v>
      </c>
      <c r="BM1073" s="37">
        <f>IF(Voorblad!$E$14=Rekenblad!$BL$1008,Rekenblad!BE1073,0)</f>
        <v>0</v>
      </c>
      <c r="BN1073" s="37">
        <f>IF(Voorblad!$E$14=Rekenblad!$BL$1008,Rekenblad!BF1073,0)</f>
        <v>0</v>
      </c>
      <c r="BO1073" s="37">
        <f>IF(Voorblad!$E$14=Rekenblad!$BL$1008,Rekenblad!BG1073,0)</f>
        <v>0</v>
      </c>
      <c r="BP1073" s="37">
        <f>IF(Voorblad!$E$14=Rekenblad!$BL$1008,Rekenblad!BH1073,0)</f>
        <v>0</v>
      </c>
      <c r="BQ1073" s="37">
        <f>IF(Voorblad!$E$14=Rekenblad!$BL$1008,Rekenblad!BI1073,0)</f>
        <v>0</v>
      </c>
    </row>
    <row r="1074" spans="2:69" x14ac:dyDescent="0.25">
      <c r="B1074">
        <f>'Data TREND'!$X$211</f>
        <v>74</v>
      </c>
      <c r="C1074" s="37">
        <f>'Data TREND'!Z211</f>
        <v>311.31811824421771</v>
      </c>
      <c r="D1074" s="37">
        <f>'Data TREND'!AA211</f>
        <v>494.68845343266725</v>
      </c>
      <c r="E1074" s="37">
        <f>'Data TREND'!AB211</f>
        <v>393.5026231700532</v>
      </c>
      <c r="F1074" s="37">
        <f>'Data TREND'!AC211</f>
        <v>1198.3774004997517</v>
      </c>
      <c r="G1074" s="37">
        <f>'Data TREND'!AD211</f>
        <v>41.95272034552454</v>
      </c>
      <c r="H1074" s="37">
        <f>'Data TREND'!AE211</f>
        <v>17.125366843521149</v>
      </c>
      <c r="J1074" s="37">
        <f t="shared" si="775"/>
        <v>311.31811824421771</v>
      </c>
      <c r="K1074" s="37">
        <f t="shared" si="776"/>
        <v>494.68845343266725</v>
      </c>
      <c r="L1074" s="37">
        <f t="shared" si="777"/>
        <v>393.5026231700532</v>
      </c>
      <c r="M1074" s="37">
        <f t="shared" si="778"/>
        <v>1198.3774004997517</v>
      </c>
      <c r="N1074" s="37">
        <f t="shared" si="779"/>
        <v>41.95272034552454</v>
      </c>
      <c r="O1074" s="37">
        <f t="shared" si="780"/>
        <v>17.125366843521149</v>
      </c>
      <c r="Q1074">
        <f>'Data TREND'!$X$211</f>
        <v>74</v>
      </c>
      <c r="R1074" s="37">
        <f>'Data TREND'!AG211</f>
        <v>360.89078572623669</v>
      </c>
      <c r="S1074" s="37">
        <f>'Data TREND'!AH211</f>
        <v>493.37275153867864</v>
      </c>
      <c r="T1074" s="37">
        <f>'Data TREND'!AI211</f>
        <v>394.13607419485061</v>
      </c>
      <c r="U1074" s="37">
        <f>'Data TREND'!AJ211</f>
        <v>1248.4219669293541</v>
      </c>
      <c r="V1074" s="37">
        <f>'Data TREND'!AK211</f>
        <v>44.492339521841629</v>
      </c>
      <c r="W1074" s="37">
        <f>'Data TREND'!AL211</f>
        <v>18.021305794762156</v>
      </c>
      <c r="Y1074" s="37">
        <f t="shared" si="781"/>
        <v>0</v>
      </c>
      <c r="Z1074" s="37">
        <f t="shared" si="782"/>
        <v>0</v>
      </c>
      <c r="AA1074" s="37">
        <f t="shared" si="783"/>
        <v>0</v>
      </c>
      <c r="AB1074" s="37">
        <f t="shared" si="784"/>
        <v>0</v>
      </c>
      <c r="AC1074" s="37">
        <f t="shared" si="785"/>
        <v>0</v>
      </c>
      <c r="AD1074" s="37">
        <f t="shared" si="786"/>
        <v>0</v>
      </c>
      <c r="AF1074">
        <f>'Data TREND'!$X$211</f>
        <v>74</v>
      </c>
      <c r="AG1074" s="37">
        <f>'Data TREND'!AN211</f>
        <v>426.58553472373353</v>
      </c>
      <c r="AH1074" s="37">
        <f>'Data TREND'!AO211</f>
        <v>494.40879245675512</v>
      </c>
      <c r="AI1074" s="37">
        <f>'Data TREND'!AP211</f>
        <v>393.91352136750254</v>
      </c>
      <c r="AJ1074" s="37">
        <f>'Data TREND'!AQ211</f>
        <v>1304.628684320207</v>
      </c>
      <c r="AK1074" s="37">
        <f>'Data TREND'!AR211</f>
        <v>46.580998341290922</v>
      </c>
      <c r="AL1074" s="37">
        <f>'Data TREND'!AS211</f>
        <v>19.062410651260873</v>
      </c>
      <c r="AN1074" s="37">
        <f t="shared" si="787"/>
        <v>0</v>
      </c>
      <c r="AO1074" s="37">
        <f t="shared" si="788"/>
        <v>0</v>
      </c>
      <c r="AP1074" s="37">
        <f t="shared" si="789"/>
        <v>0</v>
      </c>
      <c r="AQ1074" s="37">
        <f t="shared" si="790"/>
        <v>0</v>
      </c>
      <c r="AR1074" s="37">
        <f t="shared" si="791"/>
        <v>0</v>
      </c>
      <c r="AS1074" s="37">
        <f t="shared" si="792"/>
        <v>0</v>
      </c>
      <c r="AU1074">
        <v>74</v>
      </c>
      <c r="AV1074" s="37">
        <f t="shared" si="793"/>
        <v>311.31811824421771</v>
      </c>
      <c r="AW1074" s="37">
        <f t="shared" si="794"/>
        <v>494.68845343266725</v>
      </c>
      <c r="AX1074" s="37">
        <f t="shared" si="795"/>
        <v>393.5026231700532</v>
      </c>
      <c r="AY1074" s="37">
        <f t="shared" si="796"/>
        <v>1198.3774004997517</v>
      </c>
      <c r="AZ1074" s="37">
        <f t="shared" si="797"/>
        <v>41.95272034552454</v>
      </c>
      <c r="BA1074" s="37">
        <f t="shared" si="798"/>
        <v>17.125366843521149</v>
      </c>
      <c r="BC1074">
        <v>74</v>
      </c>
      <c r="BD1074" s="37">
        <f>IF(Voorblad!$E$10=Rekenblad!BC1074,Rekenblad!AV1074,0)</f>
        <v>0</v>
      </c>
      <c r="BE1074" s="37">
        <f>IF(Voorblad!$E$10=Rekenblad!BC1074,Rekenblad!AW1074,0)</f>
        <v>0</v>
      </c>
      <c r="BF1074" s="37">
        <f>IF(Voorblad!$E$10=Rekenblad!BC1074,Rekenblad!AX1074,0)</f>
        <v>0</v>
      </c>
      <c r="BG1074" s="62">
        <f>IF(Voorblad!$E$10=Rekenblad!BC1074,Rekenblad!AY1074,0)</f>
        <v>0</v>
      </c>
      <c r="BH1074" s="37">
        <f>IF(Voorblad!$E$10=Rekenblad!BC1074,Rekenblad!AZ1074,0)</f>
        <v>0</v>
      </c>
      <c r="BI1074" s="37">
        <f>IF(Voorblad!$E$10=Rekenblad!BC1074,Rekenblad!BA1074,0)</f>
        <v>0</v>
      </c>
      <c r="BK1074">
        <v>74</v>
      </c>
      <c r="BL1074" s="37">
        <f>IF(Voorblad!$E$14=Rekenblad!$BL$1008,Rekenblad!BD1074,0)</f>
        <v>0</v>
      </c>
      <c r="BM1074" s="37">
        <f>IF(Voorblad!$E$14=Rekenblad!$BL$1008,Rekenblad!BE1074,0)</f>
        <v>0</v>
      </c>
      <c r="BN1074" s="37">
        <f>IF(Voorblad!$E$14=Rekenblad!$BL$1008,Rekenblad!BF1074,0)</f>
        <v>0</v>
      </c>
      <c r="BO1074" s="37">
        <f>IF(Voorblad!$E$14=Rekenblad!$BL$1008,Rekenblad!BG1074,0)</f>
        <v>0</v>
      </c>
      <c r="BP1074" s="37">
        <f>IF(Voorblad!$E$14=Rekenblad!$BL$1008,Rekenblad!BH1074,0)</f>
        <v>0</v>
      </c>
      <c r="BQ1074" s="37">
        <f>IF(Voorblad!$E$14=Rekenblad!$BL$1008,Rekenblad!BI1074,0)</f>
        <v>0</v>
      </c>
    </row>
    <row r="1075" spans="2:69" x14ac:dyDescent="0.25">
      <c r="B1075">
        <f>'Data TREND'!$X$212</f>
        <v>75</v>
      </c>
      <c r="C1075" s="37">
        <f>'Data TREND'!Z212</f>
        <v>314.89121809503121</v>
      </c>
      <c r="D1075" s="37">
        <f>'Data TREND'!AA212</f>
        <v>500.961658400376</v>
      </c>
      <c r="E1075" s="37">
        <f>'Data TREND'!AB212</f>
        <v>398.75462930029676</v>
      </c>
      <c r="F1075" s="37">
        <f>'Data TREND'!AC212</f>
        <v>1213.5376511765598</v>
      </c>
      <c r="G1075" s="37">
        <f>'Data TREND'!AD212</f>
        <v>41.797773229472583</v>
      </c>
      <c r="H1075" s="37">
        <f>'Data TREND'!AE212</f>
        <v>17.063071082732982</v>
      </c>
      <c r="J1075" s="37">
        <f t="shared" ref="J1075:J1138" si="799">$B$864*C1075</f>
        <v>314.89121809503121</v>
      </c>
      <c r="K1075" s="37">
        <f t="shared" ref="K1075:K1138" si="800">$B$864*D1075</f>
        <v>500.961658400376</v>
      </c>
      <c r="L1075" s="37">
        <f t="shared" ref="L1075:L1138" si="801">$B$864*E1075</f>
        <v>398.75462930029676</v>
      </c>
      <c r="M1075" s="37">
        <f t="shared" ref="M1075:M1138" si="802">$B$864*F1075</f>
        <v>1213.5376511765598</v>
      </c>
      <c r="N1075" s="37">
        <f t="shared" ref="N1075:N1138" si="803">$B$864*G1075</f>
        <v>41.797773229472583</v>
      </c>
      <c r="O1075" s="37">
        <f t="shared" ref="O1075:O1138" si="804">$B$864*H1075</f>
        <v>17.063071082732982</v>
      </c>
      <c r="Q1075">
        <f>'Data TREND'!$X$212</f>
        <v>75</v>
      </c>
      <c r="R1075" s="37">
        <f>'Data TREND'!AG212</f>
        <v>364.78451048947773</v>
      </c>
      <c r="S1075" s="37">
        <f>'Data TREND'!AH212</f>
        <v>499.67834112557341</v>
      </c>
      <c r="T1075" s="37">
        <f>'Data TREND'!AI212</f>
        <v>399.32826030103092</v>
      </c>
      <c r="U1075" s="37">
        <f>'Data TREND'!AJ212</f>
        <v>1263.8114228463062</v>
      </c>
      <c r="V1075" s="37">
        <f>'Data TREND'!AK212</f>
        <v>44.253217521426123</v>
      </c>
      <c r="W1075" s="37">
        <f>'Data TREND'!AL212</f>
        <v>17.923715053471717</v>
      </c>
      <c r="Y1075" s="37">
        <f t="shared" ref="Y1075:Y1138" si="805">$Q$864*R1075</f>
        <v>0</v>
      </c>
      <c r="Z1075" s="37">
        <f t="shared" ref="Z1075:Z1138" si="806">$Q$864*S1075</f>
        <v>0</v>
      </c>
      <c r="AA1075" s="37">
        <f t="shared" ref="AA1075:AA1138" si="807">$Q$864*T1075</f>
        <v>0</v>
      </c>
      <c r="AB1075" s="37">
        <f t="shared" ref="AB1075:AB1138" si="808">$Q$864*U1075</f>
        <v>0</v>
      </c>
      <c r="AC1075" s="37">
        <f t="shared" ref="AC1075:AC1138" si="809">$Q$864*V1075</f>
        <v>0</v>
      </c>
      <c r="AD1075" s="37">
        <f t="shared" ref="AD1075:AD1138" si="810">$Q$864*W1075</f>
        <v>0</v>
      </c>
      <c r="AF1075">
        <f>'Data TREND'!$X$212</f>
        <v>75</v>
      </c>
      <c r="AG1075" s="37">
        <f>'Data TREND'!AN212</f>
        <v>431.12524713671542</v>
      </c>
      <c r="AH1075" s="37">
        <f>'Data TREND'!AO212</f>
        <v>500.65136506980281</v>
      </c>
      <c r="AI1075" s="37">
        <f>'Data TREND'!AP212</f>
        <v>399.09897285008151</v>
      </c>
      <c r="AJ1075" s="37">
        <f>'Data TREND'!AQ212</f>
        <v>1320.4625103418352</v>
      </c>
      <c r="AK1075" s="37">
        <f>'Data TREND'!AR212</f>
        <v>46.299126263597209</v>
      </c>
      <c r="AL1075" s="37">
        <f>'Data TREND'!AS212</f>
        <v>18.944596527089736</v>
      </c>
      <c r="AN1075" s="37">
        <f t="shared" ref="AN1075:AN1138" si="811">$AF$864*AG1075</f>
        <v>0</v>
      </c>
      <c r="AO1075" s="37">
        <f t="shared" ref="AO1075:AO1138" si="812">$AF$864*AH1075</f>
        <v>0</v>
      </c>
      <c r="AP1075" s="37">
        <f t="shared" ref="AP1075:AP1138" si="813">$AF$864*AI1075</f>
        <v>0</v>
      </c>
      <c r="AQ1075" s="37">
        <f t="shared" ref="AQ1075:AQ1138" si="814">$AF$864*AJ1075</f>
        <v>0</v>
      </c>
      <c r="AR1075" s="37">
        <f t="shared" ref="AR1075:AR1138" si="815">$AF$864*AK1075</f>
        <v>0</v>
      </c>
      <c r="AS1075" s="37">
        <f t="shared" ref="AS1075:AS1138" si="816">$AF$864*AL1075</f>
        <v>0</v>
      </c>
      <c r="AU1075">
        <v>75</v>
      </c>
      <c r="AV1075" s="37">
        <f t="shared" ref="AV1075:AV1138" si="817">J1075+Y1075+AN1075</f>
        <v>314.89121809503121</v>
      </c>
      <c r="AW1075" s="37">
        <f t="shared" ref="AW1075:AW1138" si="818">K1075+Z1075+AO1075</f>
        <v>500.961658400376</v>
      </c>
      <c r="AX1075" s="37">
        <f t="shared" ref="AX1075:AX1138" si="819">L1075+AA1075+AP1075</f>
        <v>398.75462930029676</v>
      </c>
      <c r="AY1075" s="37">
        <f t="shared" ref="AY1075:AY1138" si="820">M1075+AB1075+AQ1075</f>
        <v>1213.5376511765598</v>
      </c>
      <c r="AZ1075" s="37">
        <f t="shared" ref="AZ1075:AZ1138" si="821">N1075+AC1075+AR1075</f>
        <v>41.797773229472583</v>
      </c>
      <c r="BA1075" s="37">
        <f t="shared" ref="BA1075:BA1138" si="822">O1075+AD1075+AS1075</f>
        <v>17.063071082732982</v>
      </c>
      <c r="BC1075">
        <v>75</v>
      </c>
      <c r="BD1075" s="37">
        <f>IF(Voorblad!$E$10=Rekenblad!BC1075,Rekenblad!AV1075,0)</f>
        <v>0</v>
      </c>
      <c r="BE1075" s="37">
        <f>IF(Voorblad!$E$10=Rekenblad!BC1075,Rekenblad!AW1075,0)</f>
        <v>0</v>
      </c>
      <c r="BF1075" s="37">
        <f>IF(Voorblad!$E$10=Rekenblad!BC1075,Rekenblad!AX1075,0)</f>
        <v>0</v>
      </c>
      <c r="BG1075" s="62">
        <f>IF(Voorblad!$E$10=Rekenblad!BC1075,Rekenblad!AY1075,0)</f>
        <v>0</v>
      </c>
      <c r="BH1075" s="37">
        <f>IF(Voorblad!$E$10=Rekenblad!BC1075,Rekenblad!AZ1075,0)</f>
        <v>0</v>
      </c>
      <c r="BI1075" s="37">
        <f>IF(Voorblad!$E$10=Rekenblad!BC1075,Rekenblad!BA1075,0)</f>
        <v>0</v>
      </c>
      <c r="BK1075">
        <v>75</v>
      </c>
      <c r="BL1075" s="37">
        <f>IF(Voorblad!$E$14=Rekenblad!$BL$1008,Rekenblad!BD1075,0)</f>
        <v>0</v>
      </c>
      <c r="BM1075" s="37">
        <f>IF(Voorblad!$E$14=Rekenblad!$BL$1008,Rekenblad!BE1075,0)</f>
        <v>0</v>
      </c>
      <c r="BN1075" s="37">
        <f>IF(Voorblad!$E$14=Rekenblad!$BL$1008,Rekenblad!BF1075,0)</f>
        <v>0</v>
      </c>
      <c r="BO1075" s="37">
        <f>IF(Voorblad!$E$14=Rekenblad!$BL$1008,Rekenblad!BG1075,0)</f>
        <v>0</v>
      </c>
      <c r="BP1075" s="37">
        <f>IF(Voorblad!$E$14=Rekenblad!$BL$1008,Rekenblad!BH1075,0)</f>
        <v>0</v>
      </c>
      <c r="BQ1075" s="37">
        <f>IF(Voorblad!$E$14=Rekenblad!$BL$1008,Rekenblad!BI1075,0)</f>
        <v>0</v>
      </c>
    </row>
    <row r="1076" spans="2:69" x14ac:dyDescent="0.25">
      <c r="B1076">
        <f>'Data TREND'!$X$213</f>
        <v>76</v>
      </c>
      <c r="C1076" s="37">
        <f>'Data TREND'!Z213</f>
        <v>318.46431794584475</v>
      </c>
      <c r="D1076" s="37">
        <f>'Data TREND'!AA213</f>
        <v>507.23486336808475</v>
      </c>
      <c r="E1076" s="37">
        <f>'Data TREND'!AB213</f>
        <v>404.00663543054031</v>
      </c>
      <c r="F1076" s="37">
        <f>'Data TREND'!AC213</f>
        <v>1228.697901853368</v>
      </c>
      <c r="G1076" s="37">
        <f>'Data TREND'!AD213</f>
        <v>41.642826113420632</v>
      </c>
      <c r="H1076" s="37">
        <f>'Data TREND'!AE213</f>
        <v>17.000775321944815</v>
      </c>
      <c r="J1076" s="37">
        <f t="shared" si="799"/>
        <v>318.46431794584475</v>
      </c>
      <c r="K1076" s="37">
        <f t="shared" si="800"/>
        <v>507.23486336808475</v>
      </c>
      <c r="L1076" s="37">
        <f t="shared" si="801"/>
        <v>404.00663543054031</v>
      </c>
      <c r="M1076" s="37">
        <f t="shared" si="802"/>
        <v>1228.697901853368</v>
      </c>
      <c r="N1076" s="37">
        <f t="shared" si="803"/>
        <v>41.642826113420632</v>
      </c>
      <c r="O1076" s="37">
        <f t="shared" si="804"/>
        <v>17.000775321944815</v>
      </c>
      <c r="Q1076">
        <f>'Data TREND'!$X$213</f>
        <v>76</v>
      </c>
      <c r="R1076" s="37">
        <f>'Data TREND'!AG213</f>
        <v>368.67823525271865</v>
      </c>
      <c r="S1076" s="37">
        <f>'Data TREND'!AH213</f>
        <v>505.98393071246818</v>
      </c>
      <c r="T1076" s="37">
        <f>'Data TREND'!AI213</f>
        <v>404.52044640721124</v>
      </c>
      <c r="U1076" s="37">
        <f>'Data TREND'!AJ213</f>
        <v>1279.2008787632583</v>
      </c>
      <c r="V1076" s="37">
        <f>'Data TREND'!AK213</f>
        <v>44.014095521010624</v>
      </c>
      <c r="W1076" s="37">
        <f>'Data TREND'!AL213</f>
        <v>17.826124312181271</v>
      </c>
      <c r="Y1076" s="37">
        <f t="shared" si="805"/>
        <v>0</v>
      </c>
      <c r="Z1076" s="37">
        <f t="shared" si="806"/>
        <v>0</v>
      </c>
      <c r="AA1076" s="37">
        <f t="shared" si="807"/>
        <v>0</v>
      </c>
      <c r="AB1076" s="37">
        <f t="shared" si="808"/>
        <v>0</v>
      </c>
      <c r="AC1076" s="37">
        <f t="shared" si="809"/>
        <v>0</v>
      </c>
      <c r="AD1076" s="37">
        <f t="shared" si="810"/>
        <v>0</v>
      </c>
      <c r="AF1076">
        <f>'Data TREND'!$X$213</f>
        <v>76</v>
      </c>
      <c r="AG1076" s="37">
        <f>'Data TREND'!AN213</f>
        <v>435.6649595496973</v>
      </c>
      <c r="AH1076" s="37">
        <f>'Data TREND'!AO213</f>
        <v>506.89393768285049</v>
      </c>
      <c r="AI1076" s="37">
        <f>'Data TREND'!AP213</f>
        <v>404.28442433266048</v>
      </c>
      <c r="AJ1076" s="37">
        <f>'Data TREND'!AQ213</f>
        <v>1336.2963363634631</v>
      </c>
      <c r="AK1076" s="37">
        <f>'Data TREND'!AR213</f>
        <v>46.017254185903496</v>
      </c>
      <c r="AL1076" s="37">
        <f>'Data TREND'!AS213</f>
        <v>18.8267824029186</v>
      </c>
      <c r="AN1076" s="37">
        <f t="shared" si="811"/>
        <v>0</v>
      </c>
      <c r="AO1076" s="37">
        <f t="shared" si="812"/>
        <v>0</v>
      </c>
      <c r="AP1076" s="37">
        <f t="shared" si="813"/>
        <v>0</v>
      </c>
      <c r="AQ1076" s="37">
        <f t="shared" si="814"/>
        <v>0</v>
      </c>
      <c r="AR1076" s="37">
        <f t="shared" si="815"/>
        <v>0</v>
      </c>
      <c r="AS1076" s="37">
        <f t="shared" si="816"/>
        <v>0</v>
      </c>
      <c r="AU1076">
        <v>76</v>
      </c>
      <c r="AV1076" s="37">
        <f t="shared" si="817"/>
        <v>318.46431794584475</v>
      </c>
      <c r="AW1076" s="37">
        <f t="shared" si="818"/>
        <v>507.23486336808475</v>
      </c>
      <c r="AX1076" s="37">
        <f t="shared" si="819"/>
        <v>404.00663543054031</v>
      </c>
      <c r="AY1076" s="37">
        <f t="shared" si="820"/>
        <v>1228.697901853368</v>
      </c>
      <c r="AZ1076" s="37">
        <f t="shared" si="821"/>
        <v>41.642826113420632</v>
      </c>
      <c r="BA1076" s="37">
        <f t="shared" si="822"/>
        <v>17.000775321944815</v>
      </c>
      <c r="BC1076">
        <v>76</v>
      </c>
      <c r="BD1076" s="37">
        <f>IF(Voorblad!$E$10=Rekenblad!BC1076,Rekenblad!AV1076,0)</f>
        <v>0</v>
      </c>
      <c r="BE1076" s="37">
        <f>IF(Voorblad!$E$10=Rekenblad!BC1076,Rekenblad!AW1076,0)</f>
        <v>0</v>
      </c>
      <c r="BF1076" s="37">
        <f>IF(Voorblad!$E$10=Rekenblad!BC1076,Rekenblad!AX1076,0)</f>
        <v>0</v>
      </c>
      <c r="BG1076" s="62">
        <f>IF(Voorblad!$E$10=Rekenblad!BC1076,Rekenblad!AY1076,0)</f>
        <v>0</v>
      </c>
      <c r="BH1076" s="37">
        <f>IF(Voorblad!$E$10=Rekenblad!BC1076,Rekenblad!AZ1076,0)</f>
        <v>0</v>
      </c>
      <c r="BI1076" s="37">
        <f>IF(Voorblad!$E$10=Rekenblad!BC1076,Rekenblad!BA1076,0)</f>
        <v>0</v>
      </c>
      <c r="BK1076">
        <v>76</v>
      </c>
      <c r="BL1076" s="37">
        <f>IF(Voorblad!$E$14=Rekenblad!$BL$1008,Rekenblad!BD1076,0)</f>
        <v>0</v>
      </c>
      <c r="BM1076" s="37">
        <f>IF(Voorblad!$E$14=Rekenblad!$BL$1008,Rekenblad!BE1076,0)</f>
        <v>0</v>
      </c>
      <c r="BN1076" s="37">
        <f>IF(Voorblad!$E$14=Rekenblad!$BL$1008,Rekenblad!BF1076,0)</f>
        <v>0</v>
      </c>
      <c r="BO1076" s="37">
        <f>IF(Voorblad!$E$14=Rekenblad!$BL$1008,Rekenblad!BG1076,0)</f>
        <v>0</v>
      </c>
      <c r="BP1076" s="37">
        <f>IF(Voorblad!$E$14=Rekenblad!$BL$1008,Rekenblad!BH1076,0)</f>
        <v>0</v>
      </c>
      <c r="BQ1076" s="37">
        <f>IF(Voorblad!$E$14=Rekenblad!$BL$1008,Rekenblad!BI1076,0)</f>
        <v>0</v>
      </c>
    </row>
    <row r="1077" spans="2:69" x14ac:dyDescent="0.25">
      <c r="B1077">
        <f>'Data TREND'!$X$214</f>
        <v>77</v>
      </c>
      <c r="C1077" s="37">
        <f>'Data TREND'!Z214</f>
        <v>322.03741779665825</v>
      </c>
      <c r="D1077" s="37">
        <f>'Data TREND'!AA214</f>
        <v>513.5080683357935</v>
      </c>
      <c r="E1077" s="37">
        <f>'Data TREND'!AB214</f>
        <v>409.25864156078387</v>
      </c>
      <c r="F1077" s="37">
        <f>'Data TREND'!AC214</f>
        <v>1243.8581525301761</v>
      </c>
      <c r="G1077" s="37">
        <f>'Data TREND'!AD214</f>
        <v>41.487878997368675</v>
      </c>
      <c r="H1077" s="37">
        <f>'Data TREND'!AE214</f>
        <v>16.938479561156651</v>
      </c>
      <c r="J1077" s="37">
        <f t="shared" si="799"/>
        <v>322.03741779665825</v>
      </c>
      <c r="K1077" s="37">
        <f t="shared" si="800"/>
        <v>513.5080683357935</v>
      </c>
      <c r="L1077" s="37">
        <f t="shared" si="801"/>
        <v>409.25864156078387</v>
      </c>
      <c r="M1077" s="37">
        <f t="shared" si="802"/>
        <v>1243.8581525301761</v>
      </c>
      <c r="N1077" s="37">
        <f t="shared" si="803"/>
        <v>41.487878997368675</v>
      </c>
      <c r="O1077" s="37">
        <f t="shared" si="804"/>
        <v>16.938479561156651</v>
      </c>
      <c r="Q1077">
        <f>'Data TREND'!$X$214</f>
        <v>77</v>
      </c>
      <c r="R1077" s="37">
        <f>'Data TREND'!AG214</f>
        <v>372.57196001595969</v>
      </c>
      <c r="S1077" s="37">
        <f>'Data TREND'!AH214</f>
        <v>512.28952029936295</v>
      </c>
      <c r="T1077" s="37">
        <f>'Data TREND'!AI214</f>
        <v>409.71263251339155</v>
      </c>
      <c r="U1077" s="37">
        <f>'Data TREND'!AJ214</f>
        <v>1294.5903346802104</v>
      </c>
      <c r="V1077" s="37">
        <f>'Data TREND'!AK214</f>
        <v>43.774973520595125</v>
      </c>
      <c r="W1077" s="37">
        <f>'Data TREND'!AL214</f>
        <v>17.728533570890832</v>
      </c>
      <c r="Y1077" s="37">
        <f t="shared" si="805"/>
        <v>0</v>
      </c>
      <c r="Z1077" s="37">
        <f t="shared" si="806"/>
        <v>0</v>
      </c>
      <c r="AA1077" s="37">
        <f t="shared" si="807"/>
        <v>0</v>
      </c>
      <c r="AB1077" s="37">
        <f t="shared" si="808"/>
        <v>0</v>
      </c>
      <c r="AC1077" s="37">
        <f t="shared" si="809"/>
        <v>0</v>
      </c>
      <c r="AD1077" s="37">
        <f t="shared" si="810"/>
        <v>0</v>
      </c>
      <c r="AF1077">
        <f>'Data TREND'!$X$214</f>
        <v>77</v>
      </c>
      <c r="AG1077" s="37">
        <f>'Data TREND'!AN214</f>
        <v>440.20467196267919</v>
      </c>
      <c r="AH1077" s="37">
        <f>'Data TREND'!AO214</f>
        <v>513.13651029589823</v>
      </c>
      <c r="AI1077" s="37">
        <f>'Data TREND'!AP214</f>
        <v>409.46987581523945</v>
      </c>
      <c r="AJ1077" s="37">
        <f>'Data TREND'!AQ214</f>
        <v>1352.1301623850909</v>
      </c>
      <c r="AK1077" s="37">
        <f>'Data TREND'!AR214</f>
        <v>45.735382108209791</v>
      </c>
      <c r="AL1077" s="37">
        <f>'Data TREND'!AS214</f>
        <v>18.708968278747463</v>
      </c>
      <c r="AN1077" s="37">
        <f t="shared" si="811"/>
        <v>0</v>
      </c>
      <c r="AO1077" s="37">
        <f t="shared" si="812"/>
        <v>0</v>
      </c>
      <c r="AP1077" s="37">
        <f t="shared" si="813"/>
        <v>0</v>
      </c>
      <c r="AQ1077" s="37">
        <f t="shared" si="814"/>
        <v>0</v>
      </c>
      <c r="AR1077" s="37">
        <f t="shared" si="815"/>
        <v>0</v>
      </c>
      <c r="AS1077" s="37">
        <f t="shared" si="816"/>
        <v>0</v>
      </c>
      <c r="AU1077">
        <v>77</v>
      </c>
      <c r="AV1077" s="37">
        <f t="shared" si="817"/>
        <v>322.03741779665825</v>
      </c>
      <c r="AW1077" s="37">
        <f t="shared" si="818"/>
        <v>513.5080683357935</v>
      </c>
      <c r="AX1077" s="37">
        <f t="shared" si="819"/>
        <v>409.25864156078387</v>
      </c>
      <c r="AY1077" s="37">
        <f t="shared" si="820"/>
        <v>1243.8581525301761</v>
      </c>
      <c r="AZ1077" s="37">
        <f t="shared" si="821"/>
        <v>41.487878997368675</v>
      </c>
      <c r="BA1077" s="37">
        <f t="shared" si="822"/>
        <v>16.938479561156651</v>
      </c>
      <c r="BC1077">
        <v>77</v>
      </c>
      <c r="BD1077" s="37">
        <f>IF(Voorblad!$E$10=Rekenblad!BC1077,Rekenblad!AV1077,0)</f>
        <v>0</v>
      </c>
      <c r="BE1077" s="37">
        <f>IF(Voorblad!$E$10=Rekenblad!BC1077,Rekenblad!AW1077,0)</f>
        <v>0</v>
      </c>
      <c r="BF1077" s="37">
        <f>IF(Voorblad!$E$10=Rekenblad!BC1077,Rekenblad!AX1077,0)</f>
        <v>0</v>
      </c>
      <c r="BG1077" s="62">
        <f>IF(Voorblad!$E$10=Rekenblad!BC1077,Rekenblad!AY1077,0)</f>
        <v>0</v>
      </c>
      <c r="BH1077" s="37">
        <f>IF(Voorblad!$E$10=Rekenblad!BC1077,Rekenblad!AZ1077,0)</f>
        <v>0</v>
      </c>
      <c r="BI1077" s="37">
        <f>IF(Voorblad!$E$10=Rekenblad!BC1077,Rekenblad!BA1077,0)</f>
        <v>0</v>
      </c>
      <c r="BK1077">
        <v>77</v>
      </c>
      <c r="BL1077" s="37">
        <f>IF(Voorblad!$E$14=Rekenblad!$BL$1008,Rekenblad!BD1077,0)</f>
        <v>0</v>
      </c>
      <c r="BM1077" s="37">
        <f>IF(Voorblad!$E$14=Rekenblad!$BL$1008,Rekenblad!BE1077,0)</f>
        <v>0</v>
      </c>
      <c r="BN1077" s="37">
        <f>IF(Voorblad!$E$14=Rekenblad!$BL$1008,Rekenblad!BF1077,0)</f>
        <v>0</v>
      </c>
      <c r="BO1077" s="37">
        <f>IF(Voorblad!$E$14=Rekenblad!$BL$1008,Rekenblad!BG1077,0)</f>
        <v>0</v>
      </c>
      <c r="BP1077" s="37">
        <f>IF(Voorblad!$E$14=Rekenblad!$BL$1008,Rekenblad!BH1077,0)</f>
        <v>0</v>
      </c>
      <c r="BQ1077" s="37">
        <f>IF(Voorblad!$E$14=Rekenblad!$BL$1008,Rekenblad!BI1077,0)</f>
        <v>0</v>
      </c>
    </row>
    <row r="1078" spans="2:69" x14ac:dyDescent="0.25">
      <c r="B1078">
        <f>'Data TREND'!$X$215</f>
        <v>78</v>
      </c>
      <c r="C1078" s="37">
        <f>'Data TREND'!Z215</f>
        <v>325.6105176474718</v>
      </c>
      <c r="D1078" s="37">
        <f>'Data TREND'!AA215</f>
        <v>519.7812733035023</v>
      </c>
      <c r="E1078" s="37">
        <f>'Data TREND'!AB215</f>
        <v>414.51064769102743</v>
      </c>
      <c r="F1078" s="37">
        <f>'Data TREND'!AC215</f>
        <v>1259.0184032069842</v>
      </c>
      <c r="G1078" s="37">
        <f>'Data TREND'!AD215</f>
        <v>41.332931881316718</v>
      </c>
      <c r="H1078" s="37">
        <f>'Data TREND'!AE215</f>
        <v>16.876183800368484</v>
      </c>
      <c r="J1078" s="37">
        <f t="shared" si="799"/>
        <v>325.6105176474718</v>
      </c>
      <c r="K1078" s="37">
        <f t="shared" si="800"/>
        <v>519.7812733035023</v>
      </c>
      <c r="L1078" s="37">
        <f t="shared" si="801"/>
        <v>414.51064769102743</v>
      </c>
      <c r="M1078" s="37">
        <f t="shared" si="802"/>
        <v>1259.0184032069842</v>
      </c>
      <c r="N1078" s="37">
        <f t="shared" si="803"/>
        <v>41.332931881316718</v>
      </c>
      <c r="O1078" s="37">
        <f t="shared" si="804"/>
        <v>16.876183800368484</v>
      </c>
      <c r="Q1078">
        <f>'Data TREND'!$X$215</f>
        <v>78</v>
      </c>
      <c r="R1078" s="37">
        <f>'Data TREND'!AG215</f>
        <v>376.46568477920061</v>
      </c>
      <c r="S1078" s="37">
        <f>'Data TREND'!AH215</f>
        <v>518.59510988625766</v>
      </c>
      <c r="T1078" s="37">
        <f>'Data TREND'!AI215</f>
        <v>414.90481861957187</v>
      </c>
      <c r="U1078" s="37">
        <f>'Data TREND'!AJ215</f>
        <v>1309.9797905971625</v>
      </c>
      <c r="V1078" s="37">
        <f>'Data TREND'!AK215</f>
        <v>43.535851520179619</v>
      </c>
      <c r="W1078" s="37">
        <f>'Data TREND'!AL215</f>
        <v>17.630942829600386</v>
      </c>
      <c r="Y1078" s="37">
        <f t="shared" si="805"/>
        <v>0</v>
      </c>
      <c r="Z1078" s="37">
        <f t="shared" si="806"/>
        <v>0</v>
      </c>
      <c r="AA1078" s="37">
        <f t="shared" si="807"/>
        <v>0</v>
      </c>
      <c r="AB1078" s="37">
        <f t="shared" si="808"/>
        <v>0</v>
      </c>
      <c r="AC1078" s="37">
        <f t="shared" si="809"/>
        <v>0</v>
      </c>
      <c r="AD1078" s="37">
        <f t="shared" si="810"/>
        <v>0</v>
      </c>
      <c r="AF1078">
        <f>'Data TREND'!$X$215</f>
        <v>78</v>
      </c>
      <c r="AG1078" s="37">
        <f>'Data TREND'!AN215</f>
        <v>444.74438437566107</v>
      </c>
      <c r="AH1078" s="37">
        <f>'Data TREND'!AO215</f>
        <v>519.37908290894586</v>
      </c>
      <c r="AI1078" s="37">
        <f>'Data TREND'!AP215</f>
        <v>414.65532729781847</v>
      </c>
      <c r="AJ1078" s="37">
        <f>'Data TREND'!AQ215</f>
        <v>1367.9639884067187</v>
      </c>
      <c r="AK1078" s="37">
        <f>'Data TREND'!AR215</f>
        <v>45.453510030516078</v>
      </c>
      <c r="AL1078" s="37">
        <f>'Data TREND'!AS215</f>
        <v>18.591154154576326</v>
      </c>
      <c r="AN1078" s="37">
        <f t="shared" si="811"/>
        <v>0</v>
      </c>
      <c r="AO1078" s="37">
        <f t="shared" si="812"/>
        <v>0</v>
      </c>
      <c r="AP1078" s="37">
        <f t="shared" si="813"/>
        <v>0</v>
      </c>
      <c r="AQ1078" s="37">
        <f t="shared" si="814"/>
        <v>0</v>
      </c>
      <c r="AR1078" s="37">
        <f t="shared" si="815"/>
        <v>0</v>
      </c>
      <c r="AS1078" s="37">
        <f t="shared" si="816"/>
        <v>0</v>
      </c>
      <c r="AU1078">
        <v>78</v>
      </c>
      <c r="AV1078" s="37">
        <f t="shared" si="817"/>
        <v>325.6105176474718</v>
      </c>
      <c r="AW1078" s="37">
        <f t="shared" si="818"/>
        <v>519.7812733035023</v>
      </c>
      <c r="AX1078" s="37">
        <f t="shared" si="819"/>
        <v>414.51064769102743</v>
      </c>
      <c r="AY1078" s="37">
        <f t="shared" si="820"/>
        <v>1259.0184032069842</v>
      </c>
      <c r="AZ1078" s="37">
        <f t="shared" si="821"/>
        <v>41.332931881316718</v>
      </c>
      <c r="BA1078" s="37">
        <f t="shared" si="822"/>
        <v>16.876183800368484</v>
      </c>
      <c r="BC1078">
        <v>78</v>
      </c>
      <c r="BD1078" s="37">
        <f>IF(Voorblad!$E$10=Rekenblad!BC1078,Rekenblad!AV1078,0)</f>
        <v>0</v>
      </c>
      <c r="BE1078" s="37">
        <f>IF(Voorblad!$E$10=Rekenblad!BC1078,Rekenblad!AW1078,0)</f>
        <v>0</v>
      </c>
      <c r="BF1078" s="37">
        <f>IF(Voorblad!$E$10=Rekenblad!BC1078,Rekenblad!AX1078,0)</f>
        <v>0</v>
      </c>
      <c r="BG1078" s="62">
        <f>IF(Voorblad!$E$10=Rekenblad!BC1078,Rekenblad!AY1078,0)</f>
        <v>0</v>
      </c>
      <c r="BH1078" s="37">
        <f>IF(Voorblad!$E$10=Rekenblad!BC1078,Rekenblad!AZ1078,0)</f>
        <v>0</v>
      </c>
      <c r="BI1078" s="37">
        <f>IF(Voorblad!$E$10=Rekenblad!BC1078,Rekenblad!BA1078,0)</f>
        <v>0</v>
      </c>
      <c r="BK1078">
        <v>78</v>
      </c>
      <c r="BL1078" s="37">
        <f>IF(Voorblad!$E$14=Rekenblad!$BL$1008,Rekenblad!BD1078,0)</f>
        <v>0</v>
      </c>
      <c r="BM1078" s="37">
        <f>IF(Voorblad!$E$14=Rekenblad!$BL$1008,Rekenblad!BE1078,0)</f>
        <v>0</v>
      </c>
      <c r="BN1078" s="37">
        <f>IF(Voorblad!$E$14=Rekenblad!$BL$1008,Rekenblad!BF1078,0)</f>
        <v>0</v>
      </c>
      <c r="BO1078" s="37">
        <f>IF(Voorblad!$E$14=Rekenblad!$BL$1008,Rekenblad!BG1078,0)</f>
        <v>0</v>
      </c>
      <c r="BP1078" s="37">
        <f>IF(Voorblad!$E$14=Rekenblad!$BL$1008,Rekenblad!BH1078,0)</f>
        <v>0</v>
      </c>
      <c r="BQ1078" s="37">
        <f>IF(Voorblad!$E$14=Rekenblad!$BL$1008,Rekenblad!BI1078,0)</f>
        <v>0</v>
      </c>
    </row>
    <row r="1079" spans="2:69" x14ac:dyDescent="0.25">
      <c r="B1079">
        <f>'Data TREND'!$X$216</f>
        <v>79</v>
      </c>
      <c r="C1079" s="37">
        <f>'Data TREND'!Z216</f>
        <v>329.18361749828529</v>
      </c>
      <c r="D1079" s="37">
        <f>'Data TREND'!AA216</f>
        <v>526.05447827121111</v>
      </c>
      <c r="E1079" s="37">
        <f>'Data TREND'!AB216</f>
        <v>419.76265382127099</v>
      </c>
      <c r="F1079" s="37">
        <f>'Data TREND'!AC216</f>
        <v>1274.1786538837923</v>
      </c>
      <c r="G1079" s="37">
        <f>'Data TREND'!AD216</f>
        <v>41.177984765264767</v>
      </c>
      <c r="H1079" s="37">
        <f>'Data TREND'!AE216</f>
        <v>16.81388803958032</v>
      </c>
      <c r="J1079" s="37">
        <f t="shared" si="799"/>
        <v>329.18361749828529</v>
      </c>
      <c r="K1079" s="37">
        <f t="shared" si="800"/>
        <v>526.05447827121111</v>
      </c>
      <c r="L1079" s="37">
        <f t="shared" si="801"/>
        <v>419.76265382127099</v>
      </c>
      <c r="M1079" s="37">
        <f t="shared" si="802"/>
        <v>1274.1786538837923</v>
      </c>
      <c r="N1079" s="37">
        <f t="shared" si="803"/>
        <v>41.177984765264767</v>
      </c>
      <c r="O1079" s="37">
        <f t="shared" si="804"/>
        <v>16.81388803958032</v>
      </c>
      <c r="Q1079">
        <f>'Data TREND'!$X$216</f>
        <v>79</v>
      </c>
      <c r="R1079" s="37">
        <f>'Data TREND'!AG216</f>
        <v>380.35940954244165</v>
      </c>
      <c r="S1079" s="37">
        <f>'Data TREND'!AH216</f>
        <v>524.90069947315249</v>
      </c>
      <c r="T1079" s="37">
        <f>'Data TREND'!AI216</f>
        <v>420.09700472575219</v>
      </c>
      <c r="U1079" s="37">
        <f>'Data TREND'!AJ216</f>
        <v>1325.3692465141146</v>
      </c>
      <c r="V1079" s="37">
        <f>'Data TREND'!AK216</f>
        <v>43.296729519764114</v>
      </c>
      <c r="W1079" s="37">
        <f>'Data TREND'!AL216</f>
        <v>17.533352088309947</v>
      </c>
      <c r="Y1079" s="37">
        <f t="shared" si="805"/>
        <v>0</v>
      </c>
      <c r="Z1079" s="37">
        <f t="shared" si="806"/>
        <v>0</v>
      </c>
      <c r="AA1079" s="37">
        <f t="shared" si="807"/>
        <v>0</v>
      </c>
      <c r="AB1079" s="37">
        <f t="shared" si="808"/>
        <v>0</v>
      </c>
      <c r="AC1079" s="37">
        <f t="shared" si="809"/>
        <v>0</v>
      </c>
      <c r="AD1079" s="37">
        <f t="shared" si="810"/>
        <v>0</v>
      </c>
      <c r="AF1079">
        <f>'Data TREND'!$X$216</f>
        <v>79</v>
      </c>
      <c r="AG1079" s="37">
        <f>'Data TREND'!AN216</f>
        <v>449.28409678864296</v>
      </c>
      <c r="AH1079" s="37">
        <f>'Data TREND'!AO216</f>
        <v>525.62165552199349</v>
      </c>
      <c r="AI1079" s="37">
        <f>'Data TREND'!AP216</f>
        <v>419.84077878039744</v>
      </c>
      <c r="AJ1079" s="37">
        <f>'Data TREND'!AQ216</f>
        <v>1383.7978144283466</v>
      </c>
      <c r="AK1079" s="37">
        <f>'Data TREND'!AR216</f>
        <v>45.171637952822365</v>
      </c>
      <c r="AL1079" s="37">
        <f>'Data TREND'!AS216</f>
        <v>18.47334003040519</v>
      </c>
      <c r="AN1079" s="37">
        <f t="shared" si="811"/>
        <v>0</v>
      </c>
      <c r="AO1079" s="37">
        <f t="shared" si="812"/>
        <v>0</v>
      </c>
      <c r="AP1079" s="37">
        <f t="shared" si="813"/>
        <v>0</v>
      </c>
      <c r="AQ1079" s="37">
        <f t="shared" si="814"/>
        <v>0</v>
      </c>
      <c r="AR1079" s="37">
        <f t="shared" si="815"/>
        <v>0</v>
      </c>
      <c r="AS1079" s="37">
        <f t="shared" si="816"/>
        <v>0</v>
      </c>
      <c r="AU1079">
        <v>79</v>
      </c>
      <c r="AV1079" s="37">
        <f t="shared" si="817"/>
        <v>329.18361749828529</v>
      </c>
      <c r="AW1079" s="37">
        <f t="shared" si="818"/>
        <v>526.05447827121111</v>
      </c>
      <c r="AX1079" s="37">
        <f t="shared" si="819"/>
        <v>419.76265382127099</v>
      </c>
      <c r="AY1079" s="37">
        <f t="shared" si="820"/>
        <v>1274.1786538837923</v>
      </c>
      <c r="AZ1079" s="37">
        <f t="shared" si="821"/>
        <v>41.177984765264767</v>
      </c>
      <c r="BA1079" s="37">
        <f t="shared" si="822"/>
        <v>16.81388803958032</v>
      </c>
      <c r="BC1079">
        <v>79</v>
      </c>
      <c r="BD1079" s="37">
        <f>IF(Voorblad!$E$10=Rekenblad!BC1079,Rekenblad!AV1079,0)</f>
        <v>0</v>
      </c>
      <c r="BE1079" s="37">
        <f>IF(Voorblad!$E$10=Rekenblad!BC1079,Rekenblad!AW1079,0)</f>
        <v>0</v>
      </c>
      <c r="BF1079" s="37">
        <f>IF(Voorblad!$E$10=Rekenblad!BC1079,Rekenblad!AX1079,0)</f>
        <v>0</v>
      </c>
      <c r="BG1079" s="62">
        <f>IF(Voorblad!$E$10=Rekenblad!BC1079,Rekenblad!AY1079,0)</f>
        <v>0</v>
      </c>
      <c r="BH1079" s="37">
        <f>IF(Voorblad!$E$10=Rekenblad!BC1079,Rekenblad!AZ1079,0)</f>
        <v>0</v>
      </c>
      <c r="BI1079" s="37">
        <f>IF(Voorblad!$E$10=Rekenblad!BC1079,Rekenblad!BA1079,0)</f>
        <v>0</v>
      </c>
      <c r="BK1079">
        <v>79</v>
      </c>
      <c r="BL1079" s="37">
        <f>IF(Voorblad!$E$14=Rekenblad!$BL$1008,Rekenblad!BD1079,0)</f>
        <v>0</v>
      </c>
      <c r="BM1079" s="37">
        <f>IF(Voorblad!$E$14=Rekenblad!$BL$1008,Rekenblad!BE1079,0)</f>
        <v>0</v>
      </c>
      <c r="BN1079" s="37">
        <f>IF(Voorblad!$E$14=Rekenblad!$BL$1008,Rekenblad!BF1079,0)</f>
        <v>0</v>
      </c>
      <c r="BO1079" s="37">
        <f>IF(Voorblad!$E$14=Rekenblad!$BL$1008,Rekenblad!BG1079,0)</f>
        <v>0</v>
      </c>
      <c r="BP1079" s="37">
        <f>IF(Voorblad!$E$14=Rekenblad!$BL$1008,Rekenblad!BH1079,0)</f>
        <v>0</v>
      </c>
      <c r="BQ1079" s="37">
        <f>IF(Voorblad!$E$14=Rekenblad!$BL$1008,Rekenblad!BI1079,0)</f>
        <v>0</v>
      </c>
    </row>
    <row r="1080" spans="2:69" x14ac:dyDescent="0.25">
      <c r="B1080">
        <f>'Data TREND'!$X$217</f>
        <v>80</v>
      </c>
      <c r="C1080" s="37">
        <f>'Data TREND'!Z217</f>
        <v>332.75671734909878</v>
      </c>
      <c r="D1080" s="37">
        <f>'Data TREND'!AA217</f>
        <v>532.3276832389198</v>
      </c>
      <c r="E1080" s="37">
        <f>'Data TREND'!AB217</f>
        <v>425.01465995151455</v>
      </c>
      <c r="F1080" s="37">
        <f>'Data TREND'!AC217</f>
        <v>1289.3389045606004</v>
      </c>
      <c r="G1080" s="37">
        <f>'Data TREND'!AD217</f>
        <v>41.02303764921281</v>
      </c>
      <c r="H1080" s="37">
        <f>'Data TREND'!AE217</f>
        <v>16.751592278792153</v>
      </c>
      <c r="J1080" s="37">
        <f t="shared" si="799"/>
        <v>332.75671734909878</v>
      </c>
      <c r="K1080" s="37">
        <f t="shared" si="800"/>
        <v>532.3276832389198</v>
      </c>
      <c r="L1080" s="37">
        <f t="shared" si="801"/>
        <v>425.01465995151455</v>
      </c>
      <c r="M1080" s="37">
        <f t="shared" si="802"/>
        <v>1289.3389045606004</v>
      </c>
      <c r="N1080" s="37">
        <f t="shared" si="803"/>
        <v>41.02303764921281</v>
      </c>
      <c r="O1080" s="37">
        <f t="shared" si="804"/>
        <v>16.751592278792153</v>
      </c>
      <c r="Q1080">
        <f>'Data TREND'!$X$217</f>
        <v>80</v>
      </c>
      <c r="R1080" s="37">
        <f>'Data TREND'!AG217</f>
        <v>384.25313430568258</v>
      </c>
      <c r="S1080" s="37">
        <f>'Data TREND'!AH217</f>
        <v>531.2062890600472</v>
      </c>
      <c r="T1080" s="37">
        <f>'Data TREND'!AI217</f>
        <v>425.2891908319325</v>
      </c>
      <c r="U1080" s="37">
        <f>'Data TREND'!AJ217</f>
        <v>1340.7587024310667</v>
      </c>
      <c r="V1080" s="37">
        <f>'Data TREND'!AK217</f>
        <v>43.057607519348615</v>
      </c>
      <c r="W1080" s="37">
        <f>'Data TREND'!AL217</f>
        <v>17.435761347019501</v>
      </c>
      <c r="Y1080" s="37">
        <f t="shared" si="805"/>
        <v>0</v>
      </c>
      <c r="Z1080" s="37">
        <f t="shared" si="806"/>
        <v>0</v>
      </c>
      <c r="AA1080" s="37">
        <f t="shared" si="807"/>
        <v>0</v>
      </c>
      <c r="AB1080" s="37">
        <f t="shared" si="808"/>
        <v>0</v>
      </c>
      <c r="AC1080" s="37">
        <f t="shared" si="809"/>
        <v>0</v>
      </c>
      <c r="AD1080" s="37">
        <f t="shared" si="810"/>
        <v>0</v>
      </c>
      <c r="AF1080">
        <f>'Data TREND'!$X$217</f>
        <v>80</v>
      </c>
      <c r="AG1080" s="37">
        <f>'Data TREND'!AN217</f>
        <v>453.82380920162484</v>
      </c>
      <c r="AH1080" s="37">
        <f>'Data TREND'!AO217</f>
        <v>531.86422813504123</v>
      </c>
      <c r="AI1080" s="37">
        <f>'Data TREND'!AP217</f>
        <v>425.02623026297641</v>
      </c>
      <c r="AJ1080" s="37">
        <f>'Data TREND'!AQ217</f>
        <v>1399.6316404499744</v>
      </c>
      <c r="AK1080" s="37">
        <f>'Data TREND'!AR217</f>
        <v>44.88976587512866</v>
      </c>
      <c r="AL1080" s="37">
        <f>'Data TREND'!AS217</f>
        <v>18.355525906234053</v>
      </c>
      <c r="AN1080" s="37">
        <f t="shared" si="811"/>
        <v>0</v>
      </c>
      <c r="AO1080" s="37">
        <f t="shared" si="812"/>
        <v>0</v>
      </c>
      <c r="AP1080" s="37">
        <f t="shared" si="813"/>
        <v>0</v>
      </c>
      <c r="AQ1080" s="37">
        <f t="shared" si="814"/>
        <v>0</v>
      </c>
      <c r="AR1080" s="37">
        <f t="shared" si="815"/>
        <v>0</v>
      </c>
      <c r="AS1080" s="37">
        <f t="shared" si="816"/>
        <v>0</v>
      </c>
      <c r="AU1080">
        <v>80</v>
      </c>
      <c r="AV1080" s="37">
        <f t="shared" si="817"/>
        <v>332.75671734909878</v>
      </c>
      <c r="AW1080" s="37">
        <f t="shared" si="818"/>
        <v>532.3276832389198</v>
      </c>
      <c r="AX1080" s="37">
        <f t="shared" si="819"/>
        <v>425.01465995151455</v>
      </c>
      <c r="AY1080" s="37">
        <f t="shared" si="820"/>
        <v>1289.3389045606004</v>
      </c>
      <c r="AZ1080" s="37">
        <f t="shared" si="821"/>
        <v>41.02303764921281</v>
      </c>
      <c r="BA1080" s="37">
        <f t="shared" si="822"/>
        <v>16.751592278792153</v>
      </c>
      <c r="BC1080">
        <v>80</v>
      </c>
      <c r="BD1080" s="37">
        <f>IF(Voorblad!$E$10=Rekenblad!BC1080,Rekenblad!AV1080,0)</f>
        <v>0</v>
      </c>
      <c r="BE1080" s="37">
        <f>IF(Voorblad!$E$10=Rekenblad!BC1080,Rekenblad!AW1080,0)</f>
        <v>0</v>
      </c>
      <c r="BF1080" s="37">
        <f>IF(Voorblad!$E$10=Rekenblad!BC1080,Rekenblad!AX1080,0)</f>
        <v>0</v>
      </c>
      <c r="BG1080" s="62">
        <f>IF(Voorblad!$E$10=Rekenblad!BC1080,Rekenblad!AY1080,0)</f>
        <v>0</v>
      </c>
      <c r="BH1080" s="37">
        <f>IF(Voorblad!$E$10=Rekenblad!BC1080,Rekenblad!AZ1080,0)</f>
        <v>0</v>
      </c>
      <c r="BI1080" s="37">
        <f>IF(Voorblad!$E$10=Rekenblad!BC1080,Rekenblad!BA1080,0)</f>
        <v>0</v>
      </c>
      <c r="BK1080">
        <v>80</v>
      </c>
      <c r="BL1080" s="37">
        <f>IF(Voorblad!$E$14=Rekenblad!$BL$1008,Rekenblad!BD1080,0)</f>
        <v>0</v>
      </c>
      <c r="BM1080" s="37">
        <f>IF(Voorblad!$E$14=Rekenblad!$BL$1008,Rekenblad!BE1080,0)</f>
        <v>0</v>
      </c>
      <c r="BN1080" s="37">
        <f>IF(Voorblad!$E$14=Rekenblad!$BL$1008,Rekenblad!BF1080,0)</f>
        <v>0</v>
      </c>
      <c r="BO1080" s="37">
        <f>IF(Voorblad!$E$14=Rekenblad!$BL$1008,Rekenblad!BG1080,0)</f>
        <v>0</v>
      </c>
      <c r="BP1080" s="37">
        <f>IF(Voorblad!$E$14=Rekenblad!$BL$1008,Rekenblad!BH1080,0)</f>
        <v>0</v>
      </c>
      <c r="BQ1080" s="37">
        <f>IF(Voorblad!$E$14=Rekenblad!$BL$1008,Rekenblad!BI1080,0)</f>
        <v>0</v>
      </c>
    </row>
    <row r="1081" spans="2:69" x14ac:dyDescent="0.25">
      <c r="B1081">
        <f>'Data TREND'!$X$218</f>
        <v>81</v>
      </c>
      <c r="C1081" s="37">
        <f>'Data TREND'!Z218</f>
        <v>336.32981719991233</v>
      </c>
      <c r="D1081" s="37">
        <f>'Data TREND'!AA218</f>
        <v>538.60088820662861</v>
      </c>
      <c r="E1081" s="37">
        <f>'Data TREND'!AB218</f>
        <v>430.2666660817581</v>
      </c>
      <c r="F1081" s="37">
        <f>'Data TREND'!AC218</f>
        <v>1304.4991552374086</v>
      </c>
      <c r="G1081" s="37">
        <f>'Data TREND'!AD218</f>
        <v>40.868090533160853</v>
      </c>
      <c r="H1081" s="37">
        <f>'Data TREND'!AE218</f>
        <v>16.689296518003989</v>
      </c>
      <c r="J1081" s="37">
        <f t="shared" si="799"/>
        <v>336.32981719991233</v>
      </c>
      <c r="K1081" s="37">
        <f t="shared" si="800"/>
        <v>538.60088820662861</v>
      </c>
      <c r="L1081" s="37">
        <f t="shared" si="801"/>
        <v>430.2666660817581</v>
      </c>
      <c r="M1081" s="37">
        <f t="shared" si="802"/>
        <v>1304.4991552374086</v>
      </c>
      <c r="N1081" s="37">
        <f t="shared" si="803"/>
        <v>40.868090533160853</v>
      </c>
      <c r="O1081" s="37">
        <f t="shared" si="804"/>
        <v>16.689296518003989</v>
      </c>
      <c r="Q1081">
        <f>'Data TREND'!$X$218</f>
        <v>81</v>
      </c>
      <c r="R1081" s="37">
        <f>'Data TREND'!AG218</f>
        <v>388.14685906892362</v>
      </c>
      <c r="S1081" s="37">
        <f>'Data TREND'!AH218</f>
        <v>537.51187864694202</v>
      </c>
      <c r="T1081" s="37">
        <f>'Data TREND'!AI218</f>
        <v>430.48137693811282</v>
      </c>
      <c r="U1081" s="37">
        <f>'Data TREND'!AJ218</f>
        <v>1356.1481583480188</v>
      </c>
      <c r="V1081" s="37">
        <f>'Data TREND'!AK218</f>
        <v>42.818485518933116</v>
      </c>
      <c r="W1081" s="37">
        <f>'Data TREND'!AL218</f>
        <v>17.338170605729061</v>
      </c>
      <c r="Y1081" s="37">
        <f t="shared" si="805"/>
        <v>0</v>
      </c>
      <c r="Z1081" s="37">
        <f t="shared" si="806"/>
        <v>0</v>
      </c>
      <c r="AA1081" s="37">
        <f t="shared" si="807"/>
        <v>0</v>
      </c>
      <c r="AB1081" s="37">
        <f t="shared" si="808"/>
        <v>0</v>
      </c>
      <c r="AC1081" s="37">
        <f t="shared" si="809"/>
        <v>0</v>
      </c>
      <c r="AD1081" s="37">
        <f t="shared" si="810"/>
        <v>0</v>
      </c>
      <c r="AF1081">
        <f>'Data TREND'!$X$218</f>
        <v>81</v>
      </c>
      <c r="AG1081" s="37">
        <f>'Data TREND'!AN218</f>
        <v>458.36352161460673</v>
      </c>
      <c r="AH1081" s="37">
        <f>'Data TREND'!AO218</f>
        <v>538.10680074808897</v>
      </c>
      <c r="AI1081" s="37">
        <f>'Data TREND'!AP218</f>
        <v>430.21168174555538</v>
      </c>
      <c r="AJ1081" s="37">
        <f>'Data TREND'!AQ218</f>
        <v>1415.4654664716022</v>
      </c>
      <c r="AK1081" s="37">
        <f>'Data TREND'!AR218</f>
        <v>44.607893797434954</v>
      </c>
      <c r="AL1081" s="37">
        <f>'Data TREND'!AS218</f>
        <v>18.237711782062917</v>
      </c>
      <c r="AN1081" s="37">
        <f t="shared" si="811"/>
        <v>0</v>
      </c>
      <c r="AO1081" s="37">
        <f t="shared" si="812"/>
        <v>0</v>
      </c>
      <c r="AP1081" s="37">
        <f t="shared" si="813"/>
        <v>0</v>
      </c>
      <c r="AQ1081" s="37">
        <f t="shared" si="814"/>
        <v>0</v>
      </c>
      <c r="AR1081" s="37">
        <f t="shared" si="815"/>
        <v>0</v>
      </c>
      <c r="AS1081" s="37">
        <f t="shared" si="816"/>
        <v>0</v>
      </c>
      <c r="AU1081">
        <v>81</v>
      </c>
      <c r="AV1081" s="37">
        <f t="shared" si="817"/>
        <v>336.32981719991233</v>
      </c>
      <c r="AW1081" s="37">
        <f t="shared" si="818"/>
        <v>538.60088820662861</v>
      </c>
      <c r="AX1081" s="37">
        <f t="shared" si="819"/>
        <v>430.2666660817581</v>
      </c>
      <c r="AY1081" s="37">
        <f t="shared" si="820"/>
        <v>1304.4991552374086</v>
      </c>
      <c r="AZ1081" s="37">
        <f t="shared" si="821"/>
        <v>40.868090533160853</v>
      </c>
      <c r="BA1081" s="37">
        <f t="shared" si="822"/>
        <v>16.689296518003989</v>
      </c>
      <c r="BC1081">
        <v>81</v>
      </c>
      <c r="BD1081" s="37">
        <f>IF(Voorblad!$E$10=Rekenblad!BC1081,Rekenblad!AV1081,0)</f>
        <v>0</v>
      </c>
      <c r="BE1081" s="37">
        <f>IF(Voorblad!$E$10=Rekenblad!BC1081,Rekenblad!AW1081,0)</f>
        <v>0</v>
      </c>
      <c r="BF1081" s="37">
        <f>IF(Voorblad!$E$10=Rekenblad!BC1081,Rekenblad!AX1081,0)</f>
        <v>0</v>
      </c>
      <c r="BG1081" s="62">
        <f>IF(Voorblad!$E$10=Rekenblad!BC1081,Rekenblad!AY1081,0)</f>
        <v>0</v>
      </c>
      <c r="BH1081" s="37">
        <f>IF(Voorblad!$E$10=Rekenblad!BC1081,Rekenblad!AZ1081,0)</f>
        <v>0</v>
      </c>
      <c r="BI1081" s="37">
        <f>IF(Voorblad!$E$10=Rekenblad!BC1081,Rekenblad!BA1081,0)</f>
        <v>0</v>
      </c>
      <c r="BK1081">
        <v>81</v>
      </c>
      <c r="BL1081" s="37">
        <f>IF(Voorblad!$E$14=Rekenblad!$BL$1008,Rekenblad!BD1081,0)</f>
        <v>0</v>
      </c>
      <c r="BM1081" s="37">
        <f>IF(Voorblad!$E$14=Rekenblad!$BL$1008,Rekenblad!BE1081,0)</f>
        <v>0</v>
      </c>
      <c r="BN1081" s="37">
        <f>IF(Voorblad!$E$14=Rekenblad!$BL$1008,Rekenblad!BF1081,0)</f>
        <v>0</v>
      </c>
      <c r="BO1081" s="37">
        <f>IF(Voorblad!$E$14=Rekenblad!$BL$1008,Rekenblad!BG1081,0)</f>
        <v>0</v>
      </c>
      <c r="BP1081" s="37">
        <f>IF(Voorblad!$E$14=Rekenblad!$BL$1008,Rekenblad!BH1081,0)</f>
        <v>0</v>
      </c>
      <c r="BQ1081" s="37">
        <f>IF(Voorblad!$E$14=Rekenblad!$BL$1008,Rekenblad!BI1081,0)</f>
        <v>0</v>
      </c>
    </row>
    <row r="1082" spans="2:69" x14ac:dyDescent="0.25">
      <c r="B1082">
        <f>'Data TREND'!$X$219</f>
        <v>82</v>
      </c>
      <c r="C1082" s="37">
        <f>'Data TREND'!Z219</f>
        <v>339.90291705072582</v>
      </c>
      <c r="D1082" s="37">
        <f>'Data TREND'!AA219</f>
        <v>544.8740931743373</v>
      </c>
      <c r="E1082" s="37">
        <f>'Data TREND'!AB219</f>
        <v>435.51867221200166</v>
      </c>
      <c r="F1082" s="37">
        <f>'Data TREND'!AC219</f>
        <v>1319.6594059142167</v>
      </c>
      <c r="G1082" s="37">
        <f>'Data TREND'!AD219</f>
        <v>40.713143417108896</v>
      </c>
      <c r="H1082" s="37">
        <f>'Data TREND'!AE219</f>
        <v>16.627000757215821</v>
      </c>
      <c r="J1082" s="37">
        <f t="shared" si="799"/>
        <v>339.90291705072582</v>
      </c>
      <c r="K1082" s="37">
        <f t="shared" si="800"/>
        <v>544.8740931743373</v>
      </c>
      <c r="L1082" s="37">
        <f t="shared" si="801"/>
        <v>435.51867221200166</v>
      </c>
      <c r="M1082" s="37">
        <f t="shared" si="802"/>
        <v>1319.6594059142167</v>
      </c>
      <c r="N1082" s="37">
        <f t="shared" si="803"/>
        <v>40.713143417108896</v>
      </c>
      <c r="O1082" s="37">
        <f t="shared" si="804"/>
        <v>16.627000757215821</v>
      </c>
      <c r="Q1082">
        <f>'Data TREND'!$X$219</f>
        <v>82</v>
      </c>
      <c r="R1082" s="37">
        <f>'Data TREND'!AG219</f>
        <v>392.04058383216454</v>
      </c>
      <c r="S1082" s="37">
        <f>'Data TREND'!AH219</f>
        <v>543.81746823383673</v>
      </c>
      <c r="T1082" s="37">
        <f>'Data TREND'!AI219</f>
        <v>435.67356304429313</v>
      </c>
      <c r="U1082" s="37">
        <f>'Data TREND'!AJ219</f>
        <v>1371.5376142649709</v>
      </c>
      <c r="V1082" s="37">
        <f>'Data TREND'!AK219</f>
        <v>42.57936351851761</v>
      </c>
      <c r="W1082" s="37">
        <f>'Data TREND'!AL219</f>
        <v>17.240579864438615</v>
      </c>
      <c r="Y1082" s="37">
        <f t="shared" si="805"/>
        <v>0</v>
      </c>
      <c r="Z1082" s="37">
        <f t="shared" si="806"/>
        <v>0</v>
      </c>
      <c r="AA1082" s="37">
        <f t="shared" si="807"/>
        <v>0</v>
      </c>
      <c r="AB1082" s="37">
        <f t="shared" si="808"/>
        <v>0</v>
      </c>
      <c r="AC1082" s="37">
        <f t="shared" si="809"/>
        <v>0</v>
      </c>
      <c r="AD1082" s="37">
        <f t="shared" si="810"/>
        <v>0</v>
      </c>
      <c r="AF1082">
        <f>'Data TREND'!$X$219</f>
        <v>82</v>
      </c>
      <c r="AG1082" s="37">
        <f>'Data TREND'!AN219</f>
        <v>462.9032340275885</v>
      </c>
      <c r="AH1082" s="37">
        <f>'Data TREND'!AO219</f>
        <v>544.3493733611366</v>
      </c>
      <c r="AI1082" s="37">
        <f>'Data TREND'!AP219</f>
        <v>435.39713322813435</v>
      </c>
      <c r="AJ1082" s="37">
        <f>'Data TREND'!AQ219</f>
        <v>1431.29929249323</v>
      </c>
      <c r="AK1082" s="37">
        <f>'Data TREND'!AR219</f>
        <v>44.326021719741235</v>
      </c>
      <c r="AL1082" s="37">
        <f>'Data TREND'!AS219</f>
        <v>18.119897657891777</v>
      </c>
      <c r="AN1082" s="37">
        <f t="shared" si="811"/>
        <v>0</v>
      </c>
      <c r="AO1082" s="37">
        <f t="shared" si="812"/>
        <v>0</v>
      </c>
      <c r="AP1082" s="37">
        <f t="shared" si="813"/>
        <v>0</v>
      </c>
      <c r="AQ1082" s="37">
        <f t="shared" si="814"/>
        <v>0</v>
      </c>
      <c r="AR1082" s="37">
        <f t="shared" si="815"/>
        <v>0</v>
      </c>
      <c r="AS1082" s="37">
        <f t="shared" si="816"/>
        <v>0</v>
      </c>
      <c r="AU1082">
        <v>82</v>
      </c>
      <c r="AV1082" s="37">
        <f t="shared" si="817"/>
        <v>339.90291705072582</v>
      </c>
      <c r="AW1082" s="37">
        <f t="shared" si="818"/>
        <v>544.8740931743373</v>
      </c>
      <c r="AX1082" s="37">
        <f t="shared" si="819"/>
        <v>435.51867221200166</v>
      </c>
      <c r="AY1082" s="37">
        <f t="shared" si="820"/>
        <v>1319.6594059142167</v>
      </c>
      <c r="AZ1082" s="37">
        <f t="shared" si="821"/>
        <v>40.713143417108896</v>
      </c>
      <c r="BA1082" s="37">
        <f t="shared" si="822"/>
        <v>16.627000757215821</v>
      </c>
      <c r="BC1082">
        <v>82</v>
      </c>
      <c r="BD1082" s="37">
        <f>IF(Voorblad!$E$10=Rekenblad!BC1082,Rekenblad!AV1082,0)</f>
        <v>0</v>
      </c>
      <c r="BE1082" s="37">
        <f>IF(Voorblad!$E$10=Rekenblad!BC1082,Rekenblad!AW1082,0)</f>
        <v>0</v>
      </c>
      <c r="BF1082" s="37">
        <f>IF(Voorblad!$E$10=Rekenblad!BC1082,Rekenblad!AX1082,0)</f>
        <v>0</v>
      </c>
      <c r="BG1082" s="62">
        <f>IF(Voorblad!$E$10=Rekenblad!BC1082,Rekenblad!AY1082,0)</f>
        <v>0</v>
      </c>
      <c r="BH1082" s="37">
        <f>IF(Voorblad!$E$10=Rekenblad!BC1082,Rekenblad!AZ1082,0)</f>
        <v>0</v>
      </c>
      <c r="BI1082" s="37">
        <f>IF(Voorblad!$E$10=Rekenblad!BC1082,Rekenblad!BA1082,0)</f>
        <v>0</v>
      </c>
      <c r="BK1082">
        <v>82</v>
      </c>
      <c r="BL1082" s="37">
        <f>IF(Voorblad!$E$14=Rekenblad!$BL$1008,Rekenblad!BD1082,0)</f>
        <v>0</v>
      </c>
      <c r="BM1082" s="37">
        <f>IF(Voorblad!$E$14=Rekenblad!$BL$1008,Rekenblad!BE1082,0)</f>
        <v>0</v>
      </c>
      <c r="BN1082" s="37">
        <f>IF(Voorblad!$E$14=Rekenblad!$BL$1008,Rekenblad!BF1082,0)</f>
        <v>0</v>
      </c>
      <c r="BO1082" s="37">
        <f>IF(Voorblad!$E$14=Rekenblad!$BL$1008,Rekenblad!BG1082,0)</f>
        <v>0</v>
      </c>
      <c r="BP1082" s="37">
        <f>IF(Voorblad!$E$14=Rekenblad!$BL$1008,Rekenblad!BH1082,0)</f>
        <v>0</v>
      </c>
      <c r="BQ1082" s="37">
        <f>IF(Voorblad!$E$14=Rekenblad!$BL$1008,Rekenblad!BI1082,0)</f>
        <v>0</v>
      </c>
    </row>
    <row r="1083" spans="2:69" x14ac:dyDescent="0.25">
      <c r="B1083">
        <f>'Data TREND'!$X$220</f>
        <v>83</v>
      </c>
      <c r="C1083" s="37">
        <f>'Data TREND'!Z220</f>
        <v>343.47601690153937</v>
      </c>
      <c r="D1083" s="37">
        <f>'Data TREND'!AA220</f>
        <v>551.14729814204611</v>
      </c>
      <c r="E1083" s="37">
        <f>'Data TREND'!AB220</f>
        <v>440.77067834224522</v>
      </c>
      <c r="F1083" s="37">
        <f>'Data TREND'!AC220</f>
        <v>1334.8196565910248</v>
      </c>
      <c r="G1083" s="37">
        <f>'Data TREND'!AD220</f>
        <v>40.558196301056938</v>
      </c>
      <c r="H1083" s="37">
        <f>'Data TREND'!AE220</f>
        <v>16.564704996427658</v>
      </c>
      <c r="J1083" s="37">
        <f t="shared" si="799"/>
        <v>343.47601690153937</v>
      </c>
      <c r="K1083" s="37">
        <f t="shared" si="800"/>
        <v>551.14729814204611</v>
      </c>
      <c r="L1083" s="37">
        <f t="shared" si="801"/>
        <v>440.77067834224522</v>
      </c>
      <c r="M1083" s="37">
        <f t="shared" si="802"/>
        <v>1334.8196565910248</v>
      </c>
      <c r="N1083" s="37">
        <f t="shared" si="803"/>
        <v>40.558196301056938</v>
      </c>
      <c r="O1083" s="37">
        <f t="shared" si="804"/>
        <v>16.564704996427658</v>
      </c>
      <c r="Q1083">
        <f>'Data TREND'!$X$220</f>
        <v>83</v>
      </c>
      <c r="R1083" s="37">
        <f>'Data TREND'!AG220</f>
        <v>395.93430859540558</v>
      </c>
      <c r="S1083" s="37">
        <f>'Data TREND'!AH220</f>
        <v>550.12305782073156</v>
      </c>
      <c r="T1083" s="37">
        <f>'Data TREND'!AI220</f>
        <v>440.86574915047345</v>
      </c>
      <c r="U1083" s="37">
        <f>'Data TREND'!AJ220</f>
        <v>1386.927070181923</v>
      </c>
      <c r="V1083" s="37">
        <f>'Data TREND'!AK220</f>
        <v>42.340241518102111</v>
      </c>
      <c r="W1083" s="37">
        <f>'Data TREND'!AL220</f>
        <v>17.142989123148176</v>
      </c>
      <c r="Y1083" s="37">
        <f t="shared" si="805"/>
        <v>0</v>
      </c>
      <c r="Z1083" s="37">
        <f t="shared" si="806"/>
        <v>0</v>
      </c>
      <c r="AA1083" s="37">
        <f t="shared" si="807"/>
        <v>0</v>
      </c>
      <c r="AB1083" s="37">
        <f t="shared" si="808"/>
        <v>0</v>
      </c>
      <c r="AC1083" s="37">
        <f t="shared" si="809"/>
        <v>0</v>
      </c>
      <c r="AD1083" s="37">
        <f t="shared" si="810"/>
        <v>0</v>
      </c>
      <c r="AF1083">
        <f>'Data TREND'!$X$220</f>
        <v>83</v>
      </c>
      <c r="AG1083" s="37">
        <f>'Data TREND'!AN220</f>
        <v>467.44294644057038</v>
      </c>
      <c r="AH1083" s="37">
        <f>'Data TREND'!AO220</f>
        <v>550.59194597418434</v>
      </c>
      <c r="AI1083" s="37">
        <f>'Data TREND'!AP220</f>
        <v>440.58258471071338</v>
      </c>
      <c r="AJ1083" s="37">
        <f>'Data TREND'!AQ220</f>
        <v>1447.1331185148579</v>
      </c>
      <c r="AK1083" s="37">
        <f>'Data TREND'!AR220</f>
        <v>44.044149642047529</v>
      </c>
      <c r="AL1083" s="37">
        <f>'Data TREND'!AS220</f>
        <v>18.002083533720644</v>
      </c>
      <c r="AN1083" s="37">
        <f t="shared" si="811"/>
        <v>0</v>
      </c>
      <c r="AO1083" s="37">
        <f t="shared" si="812"/>
        <v>0</v>
      </c>
      <c r="AP1083" s="37">
        <f t="shared" si="813"/>
        <v>0</v>
      </c>
      <c r="AQ1083" s="37">
        <f t="shared" si="814"/>
        <v>0</v>
      </c>
      <c r="AR1083" s="37">
        <f t="shared" si="815"/>
        <v>0</v>
      </c>
      <c r="AS1083" s="37">
        <f t="shared" si="816"/>
        <v>0</v>
      </c>
      <c r="AU1083">
        <v>83</v>
      </c>
      <c r="AV1083" s="37">
        <f t="shared" si="817"/>
        <v>343.47601690153937</v>
      </c>
      <c r="AW1083" s="37">
        <f t="shared" si="818"/>
        <v>551.14729814204611</v>
      </c>
      <c r="AX1083" s="37">
        <f t="shared" si="819"/>
        <v>440.77067834224522</v>
      </c>
      <c r="AY1083" s="37">
        <f t="shared" si="820"/>
        <v>1334.8196565910248</v>
      </c>
      <c r="AZ1083" s="37">
        <f t="shared" si="821"/>
        <v>40.558196301056938</v>
      </c>
      <c r="BA1083" s="37">
        <f t="shared" si="822"/>
        <v>16.564704996427658</v>
      </c>
      <c r="BC1083">
        <v>83</v>
      </c>
      <c r="BD1083" s="37">
        <f>IF(Voorblad!$E$10=Rekenblad!BC1083,Rekenblad!AV1083,0)</f>
        <v>0</v>
      </c>
      <c r="BE1083" s="37">
        <f>IF(Voorblad!$E$10=Rekenblad!BC1083,Rekenblad!AW1083,0)</f>
        <v>0</v>
      </c>
      <c r="BF1083" s="37">
        <f>IF(Voorblad!$E$10=Rekenblad!BC1083,Rekenblad!AX1083,0)</f>
        <v>0</v>
      </c>
      <c r="BG1083" s="62">
        <f>IF(Voorblad!$E$10=Rekenblad!BC1083,Rekenblad!AY1083,0)</f>
        <v>0</v>
      </c>
      <c r="BH1083" s="37">
        <f>IF(Voorblad!$E$10=Rekenblad!BC1083,Rekenblad!AZ1083,0)</f>
        <v>0</v>
      </c>
      <c r="BI1083" s="37">
        <f>IF(Voorblad!$E$10=Rekenblad!BC1083,Rekenblad!BA1083,0)</f>
        <v>0</v>
      </c>
      <c r="BK1083">
        <v>83</v>
      </c>
      <c r="BL1083" s="37">
        <f>IF(Voorblad!$E$14=Rekenblad!$BL$1008,Rekenblad!BD1083,0)</f>
        <v>0</v>
      </c>
      <c r="BM1083" s="37">
        <f>IF(Voorblad!$E$14=Rekenblad!$BL$1008,Rekenblad!BE1083,0)</f>
        <v>0</v>
      </c>
      <c r="BN1083" s="37">
        <f>IF(Voorblad!$E$14=Rekenblad!$BL$1008,Rekenblad!BF1083,0)</f>
        <v>0</v>
      </c>
      <c r="BO1083" s="37">
        <f>IF(Voorblad!$E$14=Rekenblad!$BL$1008,Rekenblad!BG1083,0)</f>
        <v>0</v>
      </c>
      <c r="BP1083" s="37">
        <f>IF(Voorblad!$E$14=Rekenblad!$BL$1008,Rekenblad!BH1083,0)</f>
        <v>0</v>
      </c>
      <c r="BQ1083" s="37">
        <f>IF(Voorblad!$E$14=Rekenblad!$BL$1008,Rekenblad!BI1083,0)</f>
        <v>0</v>
      </c>
    </row>
    <row r="1084" spans="2:69" x14ac:dyDescent="0.25">
      <c r="B1084">
        <f>'Data TREND'!$X$221</f>
        <v>84</v>
      </c>
      <c r="C1084" s="37">
        <f>'Data TREND'!Z221</f>
        <v>347.04911675235286</v>
      </c>
      <c r="D1084" s="37">
        <f>'Data TREND'!AA221</f>
        <v>557.42050310975492</v>
      </c>
      <c r="E1084" s="37">
        <f>'Data TREND'!AB221</f>
        <v>446.02268447248878</v>
      </c>
      <c r="F1084" s="37">
        <f>'Data TREND'!AC221</f>
        <v>1349.9799072678331</v>
      </c>
      <c r="G1084" s="37">
        <f>'Data TREND'!AD221</f>
        <v>40.403249185004988</v>
      </c>
      <c r="H1084" s="37">
        <f>'Data TREND'!AE221</f>
        <v>16.50240923563949</v>
      </c>
      <c r="J1084" s="37">
        <f t="shared" si="799"/>
        <v>347.04911675235286</v>
      </c>
      <c r="K1084" s="37">
        <f t="shared" si="800"/>
        <v>557.42050310975492</v>
      </c>
      <c r="L1084" s="37">
        <f t="shared" si="801"/>
        <v>446.02268447248878</v>
      </c>
      <c r="M1084" s="37">
        <f t="shared" si="802"/>
        <v>1349.9799072678331</v>
      </c>
      <c r="N1084" s="37">
        <f t="shared" si="803"/>
        <v>40.403249185004988</v>
      </c>
      <c r="O1084" s="37">
        <f t="shared" si="804"/>
        <v>16.50240923563949</v>
      </c>
      <c r="Q1084">
        <f>'Data TREND'!$X$221</f>
        <v>84</v>
      </c>
      <c r="R1084" s="37">
        <f>'Data TREND'!AG221</f>
        <v>399.82803335864651</v>
      </c>
      <c r="S1084" s="37">
        <f>'Data TREND'!AH221</f>
        <v>556.42864740762627</v>
      </c>
      <c r="T1084" s="37">
        <f>'Data TREND'!AI221</f>
        <v>446.05793525665382</v>
      </c>
      <c r="U1084" s="37">
        <f>'Data TREND'!AJ221</f>
        <v>1402.3165260988749</v>
      </c>
      <c r="V1084" s="37">
        <f>'Data TREND'!AK221</f>
        <v>42.101119517686612</v>
      </c>
      <c r="W1084" s="37">
        <f>'Data TREND'!AL221</f>
        <v>17.04539838185773</v>
      </c>
      <c r="Y1084" s="37">
        <f t="shared" si="805"/>
        <v>0</v>
      </c>
      <c r="Z1084" s="37">
        <f t="shared" si="806"/>
        <v>0</v>
      </c>
      <c r="AA1084" s="37">
        <f t="shared" si="807"/>
        <v>0</v>
      </c>
      <c r="AB1084" s="37">
        <f t="shared" si="808"/>
        <v>0</v>
      </c>
      <c r="AC1084" s="37">
        <f t="shared" si="809"/>
        <v>0</v>
      </c>
      <c r="AD1084" s="37">
        <f t="shared" si="810"/>
        <v>0</v>
      </c>
      <c r="AF1084">
        <f>'Data TREND'!$X$221</f>
        <v>84</v>
      </c>
      <c r="AG1084" s="37">
        <f>'Data TREND'!AN221</f>
        <v>471.98265885355227</v>
      </c>
      <c r="AH1084" s="37">
        <f>'Data TREND'!AO221</f>
        <v>556.83451858723197</v>
      </c>
      <c r="AI1084" s="37">
        <f>'Data TREND'!AP221</f>
        <v>445.76803619329235</v>
      </c>
      <c r="AJ1084" s="37">
        <f>'Data TREND'!AQ221</f>
        <v>1462.9669445364862</v>
      </c>
      <c r="AK1084" s="37">
        <f>'Data TREND'!AR221</f>
        <v>43.762277564353823</v>
      </c>
      <c r="AL1084" s="37">
        <f>'Data TREND'!AS221</f>
        <v>17.884269409549503</v>
      </c>
      <c r="AN1084" s="37">
        <f t="shared" si="811"/>
        <v>0</v>
      </c>
      <c r="AO1084" s="37">
        <f t="shared" si="812"/>
        <v>0</v>
      </c>
      <c r="AP1084" s="37">
        <f t="shared" si="813"/>
        <v>0</v>
      </c>
      <c r="AQ1084" s="37">
        <f t="shared" si="814"/>
        <v>0</v>
      </c>
      <c r="AR1084" s="37">
        <f t="shared" si="815"/>
        <v>0</v>
      </c>
      <c r="AS1084" s="37">
        <f t="shared" si="816"/>
        <v>0</v>
      </c>
      <c r="AU1084">
        <v>84</v>
      </c>
      <c r="AV1084" s="37">
        <f t="shared" si="817"/>
        <v>347.04911675235286</v>
      </c>
      <c r="AW1084" s="37">
        <f t="shared" si="818"/>
        <v>557.42050310975492</v>
      </c>
      <c r="AX1084" s="37">
        <f t="shared" si="819"/>
        <v>446.02268447248878</v>
      </c>
      <c r="AY1084" s="37">
        <f t="shared" si="820"/>
        <v>1349.9799072678331</v>
      </c>
      <c r="AZ1084" s="37">
        <f t="shared" si="821"/>
        <v>40.403249185004988</v>
      </c>
      <c r="BA1084" s="37">
        <f t="shared" si="822"/>
        <v>16.50240923563949</v>
      </c>
      <c r="BC1084">
        <v>84</v>
      </c>
      <c r="BD1084" s="37">
        <f>IF(Voorblad!$E$10=Rekenblad!BC1084,Rekenblad!AV1084,0)</f>
        <v>0</v>
      </c>
      <c r="BE1084" s="37">
        <f>IF(Voorblad!$E$10=Rekenblad!BC1084,Rekenblad!AW1084,0)</f>
        <v>0</v>
      </c>
      <c r="BF1084" s="37">
        <f>IF(Voorblad!$E$10=Rekenblad!BC1084,Rekenblad!AX1084,0)</f>
        <v>0</v>
      </c>
      <c r="BG1084" s="62">
        <f>IF(Voorblad!$E$10=Rekenblad!BC1084,Rekenblad!AY1084,0)</f>
        <v>0</v>
      </c>
      <c r="BH1084" s="37">
        <f>IF(Voorblad!$E$10=Rekenblad!BC1084,Rekenblad!AZ1084,0)</f>
        <v>0</v>
      </c>
      <c r="BI1084" s="37">
        <f>IF(Voorblad!$E$10=Rekenblad!BC1084,Rekenblad!BA1084,0)</f>
        <v>0</v>
      </c>
      <c r="BK1084">
        <v>84</v>
      </c>
      <c r="BL1084" s="37">
        <f>IF(Voorblad!$E$14=Rekenblad!$BL$1008,Rekenblad!BD1084,0)</f>
        <v>0</v>
      </c>
      <c r="BM1084" s="37">
        <f>IF(Voorblad!$E$14=Rekenblad!$BL$1008,Rekenblad!BE1084,0)</f>
        <v>0</v>
      </c>
      <c r="BN1084" s="37">
        <f>IF(Voorblad!$E$14=Rekenblad!$BL$1008,Rekenblad!BF1084,0)</f>
        <v>0</v>
      </c>
      <c r="BO1084" s="37">
        <f>IF(Voorblad!$E$14=Rekenblad!$BL$1008,Rekenblad!BG1084,0)</f>
        <v>0</v>
      </c>
      <c r="BP1084" s="37">
        <f>IF(Voorblad!$E$14=Rekenblad!$BL$1008,Rekenblad!BH1084,0)</f>
        <v>0</v>
      </c>
      <c r="BQ1084" s="37">
        <f>IF(Voorblad!$E$14=Rekenblad!$BL$1008,Rekenblad!BI1084,0)</f>
        <v>0</v>
      </c>
    </row>
    <row r="1085" spans="2:69" x14ac:dyDescent="0.25">
      <c r="B1085">
        <f>'Data TREND'!$X$222</f>
        <v>85</v>
      </c>
      <c r="C1085" s="37">
        <f>'Data TREND'!Z222</f>
        <v>350.62221660316641</v>
      </c>
      <c r="D1085" s="37">
        <f>'Data TREND'!AA222</f>
        <v>563.69370807746373</v>
      </c>
      <c r="E1085" s="37">
        <f>'Data TREND'!AB222</f>
        <v>451.27469060273233</v>
      </c>
      <c r="F1085" s="37">
        <f>'Data TREND'!AC222</f>
        <v>1365.1401579446413</v>
      </c>
      <c r="G1085" s="37">
        <f>'Data TREND'!AD222</f>
        <v>40.248302068953031</v>
      </c>
      <c r="H1085" s="37">
        <f>'Data TREND'!AE222</f>
        <v>16.440113474851323</v>
      </c>
      <c r="J1085" s="37">
        <f t="shared" si="799"/>
        <v>350.62221660316641</v>
      </c>
      <c r="K1085" s="37">
        <f t="shared" si="800"/>
        <v>563.69370807746373</v>
      </c>
      <c r="L1085" s="37">
        <f t="shared" si="801"/>
        <v>451.27469060273233</v>
      </c>
      <c r="M1085" s="37">
        <f t="shared" si="802"/>
        <v>1365.1401579446413</v>
      </c>
      <c r="N1085" s="37">
        <f t="shared" si="803"/>
        <v>40.248302068953031</v>
      </c>
      <c r="O1085" s="37">
        <f t="shared" si="804"/>
        <v>16.440113474851323</v>
      </c>
      <c r="Q1085">
        <f>'Data TREND'!$X$222</f>
        <v>85</v>
      </c>
      <c r="R1085" s="37">
        <f>'Data TREND'!AG222</f>
        <v>403.72175812188755</v>
      </c>
      <c r="S1085" s="37">
        <f>'Data TREND'!AH222</f>
        <v>562.7342369945211</v>
      </c>
      <c r="T1085" s="37">
        <f>'Data TREND'!AI222</f>
        <v>451.25012136283414</v>
      </c>
      <c r="U1085" s="37">
        <f>'Data TREND'!AJ222</f>
        <v>1417.705982015827</v>
      </c>
      <c r="V1085" s="37">
        <f>'Data TREND'!AK222</f>
        <v>41.861997517271107</v>
      </c>
      <c r="W1085" s="37">
        <f>'Data TREND'!AL222</f>
        <v>16.947807640567291</v>
      </c>
      <c r="Y1085" s="37">
        <f t="shared" si="805"/>
        <v>0</v>
      </c>
      <c r="Z1085" s="37">
        <f t="shared" si="806"/>
        <v>0</v>
      </c>
      <c r="AA1085" s="37">
        <f t="shared" si="807"/>
        <v>0</v>
      </c>
      <c r="AB1085" s="37">
        <f t="shared" si="808"/>
        <v>0</v>
      </c>
      <c r="AC1085" s="37">
        <f t="shared" si="809"/>
        <v>0</v>
      </c>
      <c r="AD1085" s="37">
        <f t="shared" si="810"/>
        <v>0</v>
      </c>
      <c r="AF1085">
        <f>'Data TREND'!$X$222</f>
        <v>85</v>
      </c>
      <c r="AG1085" s="37">
        <f>'Data TREND'!AN222</f>
        <v>476.52237126653415</v>
      </c>
      <c r="AH1085" s="37">
        <f>'Data TREND'!AO222</f>
        <v>563.07709120027971</v>
      </c>
      <c r="AI1085" s="37">
        <f>'Data TREND'!AP222</f>
        <v>450.95348767587132</v>
      </c>
      <c r="AJ1085" s="37">
        <f>'Data TREND'!AQ222</f>
        <v>1478.800770558114</v>
      </c>
      <c r="AK1085" s="37">
        <f>'Data TREND'!AR222</f>
        <v>43.480405486660111</v>
      </c>
      <c r="AL1085" s="37">
        <f>'Data TREND'!AS222</f>
        <v>17.76645528537837</v>
      </c>
      <c r="AN1085" s="37">
        <f t="shared" si="811"/>
        <v>0</v>
      </c>
      <c r="AO1085" s="37">
        <f t="shared" si="812"/>
        <v>0</v>
      </c>
      <c r="AP1085" s="37">
        <f t="shared" si="813"/>
        <v>0</v>
      </c>
      <c r="AQ1085" s="37">
        <f t="shared" si="814"/>
        <v>0</v>
      </c>
      <c r="AR1085" s="37">
        <f t="shared" si="815"/>
        <v>0</v>
      </c>
      <c r="AS1085" s="37">
        <f t="shared" si="816"/>
        <v>0</v>
      </c>
      <c r="AU1085">
        <v>85</v>
      </c>
      <c r="AV1085" s="37">
        <f t="shared" si="817"/>
        <v>350.62221660316641</v>
      </c>
      <c r="AW1085" s="37">
        <f t="shared" si="818"/>
        <v>563.69370807746373</v>
      </c>
      <c r="AX1085" s="37">
        <f t="shared" si="819"/>
        <v>451.27469060273233</v>
      </c>
      <c r="AY1085" s="37">
        <f t="shared" si="820"/>
        <v>1365.1401579446413</v>
      </c>
      <c r="AZ1085" s="37">
        <f t="shared" si="821"/>
        <v>40.248302068953031</v>
      </c>
      <c r="BA1085" s="37">
        <f t="shared" si="822"/>
        <v>16.440113474851323</v>
      </c>
      <c r="BC1085">
        <v>85</v>
      </c>
      <c r="BD1085" s="37">
        <f>IF(Voorblad!$E$10=Rekenblad!BC1085,Rekenblad!AV1085,0)</f>
        <v>0</v>
      </c>
      <c r="BE1085" s="37">
        <f>IF(Voorblad!$E$10=Rekenblad!BC1085,Rekenblad!AW1085,0)</f>
        <v>0</v>
      </c>
      <c r="BF1085" s="37">
        <f>IF(Voorblad!$E$10=Rekenblad!BC1085,Rekenblad!AX1085,0)</f>
        <v>0</v>
      </c>
      <c r="BG1085" s="62">
        <f>IF(Voorblad!$E$10=Rekenblad!BC1085,Rekenblad!AY1085,0)</f>
        <v>0</v>
      </c>
      <c r="BH1085" s="37">
        <f>IF(Voorblad!$E$10=Rekenblad!BC1085,Rekenblad!AZ1085,0)</f>
        <v>0</v>
      </c>
      <c r="BI1085" s="37">
        <f>IF(Voorblad!$E$10=Rekenblad!BC1085,Rekenblad!BA1085,0)</f>
        <v>0</v>
      </c>
      <c r="BK1085">
        <v>85</v>
      </c>
      <c r="BL1085" s="37">
        <f>IF(Voorblad!$E$14=Rekenblad!$BL$1008,Rekenblad!BD1085,0)</f>
        <v>0</v>
      </c>
      <c r="BM1085" s="37">
        <f>IF(Voorblad!$E$14=Rekenblad!$BL$1008,Rekenblad!BE1085,0)</f>
        <v>0</v>
      </c>
      <c r="BN1085" s="37">
        <f>IF(Voorblad!$E$14=Rekenblad!$BL$1008,Rekenblad!BF1085,0)</f>
        <v>0</v>
      </c>
      <c r="BO1085" s="37">
        <f>IF(Voorblad!$E$14=Rekenblad!$BL$1008,Rekenblad!BG1085,0)</f>
        <v>0</v>
      </c>
      <c r="BP1085" s="37">
        <f>IF(Voorblad!$E$14=Rekenblad!$BL$1008,Rekenblad!BH1085,0)</f>
        <v>0</v>
      </c>
      <c r="BQ1085" s="37">
        <f>IF(Voorblad!$E$14=Rekenblad!$BL$1008,Rekenblad!BI1085,0)</f>
        <v>0</v>
      </c>
    </row>
    <row r="1086" spans="2:69" x14ac:dyDescent="0.25">
      <c r="B1086">
        <f>'Data TREND'!$X$223</f>
        <v>86</v>
      </c>
      <c r="C1086" s="37">
        <f>'Data TREND'!Z223</f>
        <v>354.1953164539799</v>
      </c>
      <c r="D1086" s="37">
        <f>'Data TREND'!AA223</f>
        <v>569.9669130451723</v>
      </c>
      <c r="E1086" s="37">
        <f>'Data TREND'!AB223</f>
        <v>456.52669673297589</v>
      </c>
      <c r="F1086" s="37">
        <f>'Data TREND'!AC223</f>
        <v>1380.3004086214494</v>
      </c>
      <c r="G1086" s="37">
        <f>'Data TREND'!AD223</f>
        <v>40.093354952901073</v>
      </c>
      <c r="H1086" s="37">
        <f>'Data TREND'!AE223</f>
        <v>16.377817714063159</v>
      </c>
      <c r="J1086" s="37">
        <f t="shared" si="799"/>
        <v>354.1953164539799</v>
      </c>
      <c r="K1086" s="37">
        <f t="shared" si="800"/>
        <v>569.9669130451723</v>
      </c>
      <c r="L1086" s="37">
        <f t="shared" si="801"/>
        <v>456.52669673297589</v>
      </c>
      <c r="M1086" s="37">
        <f t="shared" si="802"/>
        <v>1380.3004086214494</v>
      </c>
      <c r="N1086" s="37">
        <f t="shared" si="803"/>
        <v>40.093354952901073</v>
      </c>
      <c r="O1086" s="37">
        <f t="shared" si="804"/>
        <v>16.377817714063159</v>
      </c>
      <c r="Q1086">
        <f>'Data TREND'!$X$223</f>
        <v>86</v>
      </c>
      <c r="R1086" s="37">
        <f>'Data TREND'!AG223</f>
        <v>407.61548288512847</v>
      </c>
      <c r="S1086" s="37">
        <f>'Data TREND'!AH223</f>
        <v>569.03982658141581</v>
      </c>
      <c r="T1086" s="37">
        <f>'Data TREND'!AI223</f>
        <v>456.44230746901445</v>
      </c>
      <c r="U1086" s="37">
        <f>'Data TREND'!AJ223</f>
        <v>1433.0954379327791</v>
      </c>
      <c r="V1086" s="37">
        <f>'Data TREND'!AK223</f>
        <v>41.622875516855601</v>
      </c>
      <c r="W1086" s="37">
        <f>'Data TREND'!AL223</f>
        <v>16.850216899276845</v>
      </c>
      <c r="Y1086" s="37">
        <f t="shared" si="805"/>
        <v>0</v>
      </c>
      <c r="Z1086" s="37">
        <f t="shared" si="806"/>
        <v>0</v>
      </c>
      <c r="AA1086" s="37">
        <f t="shared" si="807"/>
        <v>0</v>
      </c>
      <c r="AB1086" s="37">
        <f t="shared" si="808"/>
        <v>0</v>
      </c>
      <c r="AC1086" s="37">
        <f t="shared" si="809"/>
        <v>0</v>
      </c>
      <c r="AD1086" s="37">
        <f t="shared" si="810"/>
        <v>0</v>
      </c>
      <c r="AF1086">
        <f>'Data TREND'!$X$223</f>
        <v>86</v>
      </c>
      <c r="AG1086" s="37">
        <f>'Data TREND'!AN223</f>
        <v>481.06208367951604</v>
      </c>
      <c r="AH1086" s="37">
        <f>'Data TREND'!AO223</f>
        <v>569.31966381332734</v>
      </c>
      <c r="AI1086" s="37">
        <f>'Data TREND'!AP223</f>
        <v>456.13893915845028</v>
      </c>
      <c r="AJ1086" s="37">
        <f>'Data TREND'!AQ223</f>
        <v>1494.6345965797418</v>
      </c>
      <c r="AK1086" s="37">
        <f>'Data TREND'!AR223</f>
        <v>43.198533408966398</v>
      </c>
      <c r="AL1086" s="37">
        <f>'Data TREND'!AS223</f>
        <v>17.64864116120723</v>
      </c>
      <c r="AN1086" s="37">
        <f t="shared" si="811"/>
        <v>0</v>
      </c>
      <c r="AO1086" s="37">
        <f t="shared" si="812"/>
        <v>0</v>
      </c>
      <c r="AP1086" s="37">
        <f t="shared" si="813"/>
        <v>0</v>
      </c>
      <c r="AQ1086" s="37">
        <f t="shared" si="814"/>
        <v>0</v>
      </c>
      <c r="AR1086" s="37">
        <f t="shared" si="815"/>
        <v>0</v>
      </c>
      <c r="AS1086" s="37">
        <f t="shared" si="816"/>
        <v>0</v>
      </c>
      <c r="AU1086">
        <v>86</v>
      </c>
      <c r="AV1086" s="37">
        <f t="shared" si="817"/>
        <v>354.1953164539799</v>
      </c>
      <c r="AW1086" s="37">
        <f t="shared" si="818"/>
        <v>569.9669130451723</v>
      </c>
      <c r="AX1086" s="37">
        <f t="shared" si="819"/>
        <v>456.52669673297589</v>
      </c>
      <c r="AY1086" s="37">
        <f t="shared" si="820"/>
        <v>1380.3004086214494</v>
      </c>
      <c r="AZ1086" s="37">
        <f t="shared" si="821"/>
        <v>40.093354952901073</v>
      </c>
      <c r="BA1086" s="37">
        <f t="shared" si="822"/>
        <v>16.377817714063159</v>
      </c>
      <c r="BC1086">
        <v>86</v>
      </c>
      <c r="BD1086" s="37">
        <f>IF(Voorblad!$E$10=Rekenblad!BC1086,Rekenblad!AV1086,0)</f>
        <v>0</v>
      </c>
      <c r="BE1086" s="37">
        <f>IF(Voorblad!$E$10=Rekenblad!BC1086,Rekenblad!AW1086,0)</f>
        <v>0</v>
      </c>
      <c r="BF1086" s="37">
        <f>IF(Voorblad!$E$10=Rekenblad!BC1086,Rekenblad!AX1086,0)</f>
        <v>0</v>
      </c>
      <c r="BG1086" s="62">
        <f>IF(Voorblad!$E$10=Rekenblad!BC1086,Rekenblad!AY1086,0)</f>
        <v>0</v>
      </c>
      <c r="BH1086" s="37">
        <f>IF(Voorblad!$E$10=Rekenblad!BC1086,Rekenblad!AZ1086,0)</f>
        <v>0</v>
      </c>
      <c r="BI1086" s="37">
        <f>IF(Voorblad!$E$10=Rekenblad!BC1086,Rekenblad!BA1086,0)</f>
        <v>0</v>
      </c>
      <c r="BK1086">
        <v>86</v>
      </c>
      <c r="BL1086" s="37">
        <f>IF(Voorblad!$E$14=Rekenblad!$BL$1008,Rekenblad!BD1086,0)</f>
        <v>0</v>
      </c>
      <c r="BM1086" s="37">
        <f>IF(Voorblad!$E$14=Rekenblad!$BL$1008,Rekenblad!BE1086,0)</f>
        <v>0</v>
      </c>
      <c r="BN1086" s="37">
        <f>IF(Voorblad!$E$14=Rekenblad!$BL$1008,Rekenblad!BF1086,0)</f>
        <v>0</v>
      </c>
      <c r="BO1086" s="37">
        <f>IF(Voorblad!$E$14=Rekenblad!$BL$1008,Rekenblad!BG1086,0)</f>
        <v>0</v>
      </c>
      <c r="BP1086" s="37">
        <f>IF(Voorblad!$E$14=Rekenblad!$BL$1008,Rekenblad!BH1086,0)</f>
        <v>0</v>
      </c>
      <c r="BQ1086" s="37">
        <f>IF(Voorblad!$E$14=Rekenblad!$BL$1008,Rekenblad!BI1086,0)</f>
        <v>0</v>
      </c>
    </row>
    <row r="1087" spans="2:69" x14ac:dyDescent="0.25">
      <c r="B1087">
        <f>'Data TREND'!$X$224</f>
        <v>87</v>
      </c>
      <c r="C1087" s="37">
        <f>'Data TREND'!Z224</f>
        <v>357.76841630479339</v>
      </c>
      <c r="D1087" s="37">
        <f>'Data TREND'!AA224</f>
        <v>576.24011801288111</v>
      </c>
      <c r="E1087" s="37">
        <f>'Data TREND'!AB224</f>
        <v>461.77870286321945</v>
      </c>
      <c r="F1087" s="37">
        <f>'Data TREND'!AC224</f>
        <v>1395.4606592982575</v>
      </c>
      <c r="G1087" s="37">
        <f>'Data TREND'!AD224</f>
        <v>39.938407836849123</v>
      </c>
      <c r="H1087" s="37">
        <f>'Data TREND'!AE224</f>
        <v>16.315521953274995</v>
      </c>
      <c r="J1087" s="37">
        <f t="shared" si="799"/>
        <v>357.76841630479339</v>
      </c>
      <c r="K1087" s="37">
        <f t="shared" si="800"/>
        <v>576.24011801288111</v>
      </c>
      <c r="L1087" s="37">
        <f t="shared" si="801"/>
        <v>461.77870286321945</v>
      </c>
      <c r="M1087" s="37">
        <f t="shared" si="802"/>
        <v>1395.4606592982575</v>
      </c>
      <c r="N1087" s="37">
        <f t="shared" si="803"/>
        <v>39.938407836849123</v>
      </c>
      <c r="O1087" s="37">
        <f t="shared" si="804"/>
        <v>16.315521953274995</v>
      </c>
      <c r="Q1087">
        <f>'Data TREND'!$X$224</f>
        <v>87</v>
      </c>
      <c r="R1087" s="37">
        <f>'Data TREND'!AG224</f>
        <v>411.50920764836951</v>
      </c>
      <c r="S1087" s="37">
        <f>'Data TREND'!AH224</f>
        <v>575.34541616831052</v>
      </c>
      <c r="T1087" s="37">
        <f>'Data TREND'!AI224</f>
        <v>461.63449357519477</v>
      </c>
      <c r="U1087" s="37">
        <f>'Data TREND'!AJ224</f>
        <v>1448.4848938497312</v>
      </c>
      <c r="V1087" s="37">
        <f>'Data TREND'!AK224</f>
        <v>41.383753516440109</v>
      </c>
      <c r="W1087" s="37">
        <f>'Data TREND'!AL224</f>
        <v>16.752626157986406</v>
      </c>
      <c r="Y1087" s="37">
        <f t="shared" si="805"/>
        <v>0</v>
      </c>
      <c r="Z1087" s="37">
        <f t="shared" si="806"/>
        <v>0</v>
      </c>
      <c r="AA1087" s="37">
        <f t="shared" si="807"/>
        <v>0</v>
      </c>
      <c r="AB1087" s="37">
        <f t="shared" si="808"/>
        <v>0</v>
      </c>
      <c r="AC1087" s="37">
        <f t="shared" si="809"/>
        <v>0</v>
      </c>
      <c r="AD1087" s="37">
        <f t="shared" si="810"/>
        <v>0</v>
      </c>
      <c r="AF1087">
        <f>'Data TREND'!$X$224</f>
        <v>87</v>
      </c>
      <c r="AG1087" s="37">
        <f>'Data TREND'!AN224</f>
        <v>485.60179609249792</v>
      </c>
      <c r="AH1087" s="37">
        <f>'Data TREND'!AO224</f>
        <v>575.56223642637508</v>
      </c>
      <c r="AI1087" s="37">
        <f>'Data TREND'!AP224</f>
        <v>461.32439064102925</v>
      </c>
      <c r="AJ1087" s="37">
        <f>'Data TREND'!AQ224</f>
        <v>1510.4684226013696</v>
      </c>
      <c r="AK1087" s="37">
        <f>'Data TREND'!AR224</f>
        <v>42.916661331272692</v>
      </c>
      <c r="AL1087" s="37">
        <f>'Data TREND'!AS224</f>
        <v>17.530827037036097</v>
      </c>
      <c r="AN1087" s="37">
        <f t="shared" si="811"/>
        <v>0</v>
      </c>
      <c r="AO1087" s="37">
        <f t="shared" si="812"/>
        <v>0</v>
      </c>
      <c r="AP1087" s="37">
        <f t="shared" si="813"/>
        <v>0</v>
      </c>
      <c r="AQ1087" s="37">
        <f t="shared" si="814"/>
        <v>0</v>
      </c>
      <c r="AR1087" s="37">
        <f t="shared" si="815"/>
        <v>0</v>
      </c>
      <c r="AS1087" s="37">
        <f t="shared" si="816"/>
        <v>0</v>
      </c>
      <c r="AU1087">
        <v>87</v>
      </c>
      <c r="AV1087" s="37">
        <f t="shared" si="817"/>
        <v>357.76841630479339</v>
      </c>
      <c r="AW1087" s="37">
        <f t="shared" si="818"/>
        <v>576.24011801288111</v>
      </c>
      <c r="AX1087" s="37">
        <f t="shared" si="819"/>
        <v>461.77870286321945</v>
      </c>
      <c r="AY1087" s="37">
        <f t="shared" si="820"/>
        <v>1395.4606592982575</v>
      </c>
      <c r="AZ1087" s="37">
        <f t="shared" si="821"/>
        <v>39.938407836849123</v>
      </c>
      <c r="BA1087" s="37">
        <f t="shared" si="822"/>
        <v>16.315521953274995</v>
      </c>
      <c r="BC1087">
        <v>87</v>
      </c>
      <c r="BD1087" s="37">
        <f>IF(Voorblad!$E$10=Rekenblad!BC1087,Rekenblad!AV1087,0)</f>
        <v>0</v>
      </c>
      <c r="BE1087" s="37">
        <f>IF(Voorblad!$E$10=Rekenblad!BC1087,Rekenblad!AW1087,0)</f>
        <v>0</v>
      </c>
      <c r="BF1087" s="37">
        <f>IF(Voorblad!$E$10=Rekenblad!BC1087,Rekenblad!AX1087,0)</f>
        <v>0</v>
      </c>
      <c r="BG1087" s="62">
        <f>IF(Voorblad!$E$10=Rekenblad!BC1087,Rekenblad!AY1087,0)</f>
        <v>0</v>
      </c>
      <c r="BH1087" s="37">
        <f>IF(Voorblad!$E$10=Rekenblad!BC1087,Rekenblad!AZ1087,0)</f>
        <v>0</v>
      </c>
      <c r="BI1087" s="37">
        <f>IF(Voorblad!$E$10=Rekenblad!BC1087,Rekenblad!BA1087,0)</f>
        <v>0</v>
      </c>
      <c r="BK1087">
        <v>87</v>
      </c>
      <c r="BL1087" s="37">
        <f>IF(Voorblad!$E$14=Rekenblad!$BL$1008,Rekenblad!BD1087,0)</f>
        <v>0</v>
      </c>
      <c r="BM1087" s="37">
        <f>IF(Voorblad!$E$14=Rekenblad!$BL$1008,Rekenblad!BE1087,0)</f>
        <v>0</v>
      </c>
      <c r="BN1087" s="37">
        <f>IF(Voorblad!$E$14=Rekenblad!$BL$1008,Rekenblad!BF1087,0)</f>
        <v>0</v>
      </c>
      <c r="BO1087" s="37">
        <f>IF(Voorblad!$E$14=Rekenblad!$BL$1008,Rekenblad!BG1087,0)</f>
        <v>0</v>
      </c>
      <c r="BP1087" s="37">
        <f>IF(Voorblad!$E$14=Rekenblad!$BL$1008,Rekenblad!BH1087,0)</f>
        <v>0</v>
      </c>
      <c r="BQ1087" s="37">
        <f>IF(Voorblad!$E$14=Rekenblad!$BL$1008,Rekenblad!BI1087,0)</f>
        <v>0</v>
      </c>
    </row>
    <row r="1088" spans="2:69" x14ac:dyDescent="0.25">
      <c r="B1088">
        <f>'Data TREND'!$X$225</f>
        <v>88</v>
      </c>
      <c r="C1088" s="37">
        <f>'Data TREND'!Z225</f>
        <v>361.34151615560694</v>
      </c>
      <c r="D1088" s="37">
        <f>'Data TREND'!AA225</f>
        <v>582.51332298058992</v>
      </c>
      <c r="E1088" s="37">
        <f>'Data TREND'!AB225</f>
        <v>467.03070899346301</v>
      </c>
      <c r="F1088" s="37">
        <f>'Data TREND'!AC225</f>
        <v>1410.6209099750656</v>
      </c>
      <c r="G1088" s="37">
        <f>'Data TREND'!AD225</f>
        <v>39.783460720797166</v>
      </c>
      <c r="H1088" s="37">
        <f>'Data TREND'!AE225</f>
        <v>16.253226192486828</v>
      </c>
      <c r="J1088" s="37">
        <f t="shared" si="799"/>
        <v>361.34151615560694</v>
      </c>
      <c r="K1088" s="37">
        <f t="shared" si="800"/>
        <v>582.51332298058992</v>
      </c>
      <c r="L1088" s="37">
        <f t="shared" si="801"/>
        <v>467.03070899346301</v>
      </c>
      <c r="M1088" s="37">
        <f t="shared" si="802"/>
        <v>1410.6209099750656</v>
      </c>
      <c r="N1088" s="37">
        <f t="shared" si="803"/>
        <v>39.783460720797166</v>
      </c>
      <c r="O1088" s="37">
        <f t="shared" si="804"/>
        <v>16.253226192486828</v>
      </c>
      <c r="Q1088">
        <f>'Data TREND'!$X$225</f>
        <v>88</v>
      </c>
      <c r="R1088" s="37">
        <f>'Data TREND'!AG225</f>
        <v>415.40293241161044</v>
      </c>
      <c r="S1088" s="37">
        <f>'Data TREND'!AH225</f>
        <v>581.65100575520535</v>
      </c>
      <c r="T1088" s="37">
        <f>'Data TREND'!AI225</f>
        <v>466.82667968137508</v>
      </c>
      <c r="U1088" s="37">
        <f>'Data TREND'!AJ225</f>
        <v>1463.8743497666833</v>
      </c>
      <c r="V1088" s="37">
        <f>'Data TREND'!AK225</f>
        <v>41.144631516024603</v>
      </c>
      <c r="W1088" s="37">
        <f>'Data TREND'!AL225</f>
        <v>16.655035416695959</v>
      </c>
      <c r="Y1088" s="37">
        <f t="shared" si="805"/>
        <v>0</v>
      </c>
      <c r="Z1088" s="37">
        <f t="shared" si="806"/>
        <v>0</v>
      </c>
      <c r="AA1088" s="37">
        <f t="shared" si="807"/>
        <v>0</v>
      </c>
      <c r="AB1088" s="37">
        <f t="shared" si="808"/>
        <v>0</v>
      </c>
      <c r="AC1088" s="37">
        <f t="shared" si="809"/>
        <v>0</v>
      </c>
      <c r="AD1088" s="37">
        <f t="shared" si="810"/>
        <v>0</v>
      </c>
      <c r="AF1088">
        <f>'Data TREND'!$X$225</f>
        <v>88</v>
      </c>
      <c r="AG1088" s="37">
        <f>'Data TREND'!AN225</f>
        <v>490.14150850547981</v>
      </c>
      <c r="AH1088" s="37">
        <f>'Data TREND'!AO225</f>
        <v>581.80480903942271</v>
      </c>
      <c r="AI1088" s="37">
        <f>'Data TREND'!AP225</f>
        <v>466.50984212360822</v>
      </c>
      <c r="AJ1088" s="37">
        <f>'Data TREND'!AQ225</f>
        <v>1526.3022486229975</v>
      </c>
      <c r="AK1088" s="37">
        <f>'Data TREND'!AR225</f>
        <v>42.63478925357898</v>
      </c>
      <c r="AL1088" s="37">
        <f>'Data TREND'!AS225</f>
        <v>17.413012912864957</v>
      </c>
      <c r="AN1088" s="37">
        <f t="shared" si="811"/>
        <v>0</v>
      </c>
      <c r="AO1088" s="37">
        <f t="shared" si="812"/>
        <v>0</v>
      </c>
      <c r="AP1088" s="37">
        <f t="shared" si="813"/>
        <v>0</v>
      </c>
      <c r="AQ1088" s="37">
        <f t="shared" si="814"/>
        <v>0</v>
      </c>
      <c r="AR1088" s="37">
        <f t="shared" si="815"/>
        <v>0</v>
      </c>
      <c r="AS1088" s="37">
        <f t="shared" si="816"/>
        <v>0</v>
      </c>
      <c r="AU1088">
        <v>88</v>
      </c>
      <c r="AV1088" s="37">
        <f t="shared" si="817"/>
        <v>361.34151615560694</v>
      </c>
      <c r="AW1088" s="37">
        <f t="shared" si="818"/>
        <v>582.51332298058992</v>
      </c>
      <c r="AX1088" s="37">
        <f t="shared" si="819"/>
        <v>467.03070899346301</v>
      </c>
      <c r="AY1088" s="37">
        <f t="shared" si="820"/>
        <v>1410.6209099750656</v>
      </c>
      <c r="AZ1088" s="37">
        <f t="shared" si="821"/>
        <v>39.783460720797166</v>
      </c>
      <c r="BA1088" s="37">
        <f t="shared" si="822"/>
        <v>16.253226192486828</v>
      </c>
      <c r="BC1088">
        <v>88</v>
      </c>
      <c r="BD1088" s="37">
        <f>IF(Voorblad!$E$10=Rekenblad!BC1088,Rekenblad!AV1088,0)</f>
        <v>0</v>
      </c>
      <c r="BE1088" s="37">
        <f>IF(Voorblad!$E$10=Rekenblad!BC1088,Rekenblad!AW1088,0)</f>
        <v>0</v>
      </c>
      <c r="BF1088" s="37">
        <f>IF(Voorblad!$E$10=Rekenblad!BC1088,Rekenblad!AX1088,0)</f>
        <v>0</v>
      </c>
      <c r="BG1088" s="62">
        <f>IF(Voorblad!$E$10=Rekenblad!BC1088,Rekenblad!AY1088,0)</f>
        <v>0</v>
      </c>
      <c r="BH1088" s="37">
        <f>IF(Voorblad!$E$10=Rekenblad!BC1088,Rekenblad!AZ1088,0)</f>
        <v>0</v>
      </c>
      <c r="BI1088" s="37">
        <f>IF(Voorblad!$E$10=Rekenblad!BC1088,Rekenblad!BA1088,0)</f>
        <v>0</v>
      </c>
      <c r="BK1088">
        <v>88</v>
      </c>
      <c r="BL1088" s="37">
        <f>IF(Voorblad!$E$14=Rekenblad!$BL$1008,Rekenblad!BD1088,0)</f>
        <v>0</v>
      </c>
      <c r="BM1088" s="37">
        <f>IF(Voorblad!$E$14=Rekenblad!$BL$1008,Rekenblad!BE1088,0)</f>
        <v>0</v>
      </c>
      <c r="BN1088" s="37">
        <f>IF(Voorblad!$E$14=Rekenblad!$BL$1008,Rekenblad!BF1088,0)</f>
        <v>0</v>
      </c>
      <c r="BO1088" s="37">
        <f>IF(Voorblad!$E$14=Rekenblad!$BL$1008,Rekenblad!BG1088,0)</f>
        <v>0</v>
      </c>
      <c r="BP1088" s="37">
        <f>IF(Voorblad!$E$14=Rekenblad!$BL$1008,Rekenblad!BH1088,0)</f>
        <v>0</v>
      </c>
      <c r="BQ1088" s="37">
        <f>IF(Voorblad!$E$14=Rekenblad!$BL$1008,Rekenblad!BI1088,0)</f>
        <v>0</v>
      </c>
    </row>
    <row r="1089" spans="2:69" x14ac:dyDescent="0.25">
      <c r="B1089">
        <f>'Data TREND'!$X$226</f>
        <v>89</v>
      </c>
      <c r="C1089" s="37">
        <f>'Data TREND'!Z226</f>
        <v>364.91461600642043</v>
      </c>
      <c r="D1089" s="37">
        <f>'Data TREND'!AA226</f>
        <v>588.78652794829873</v>
      </c>
      <c r="E1089" s="37">
        <f>'Data TREND'!AB226</f>
        <v>472.28271512370657</v>
      </c>
      <c r="F1089" s="37">
        <f>'Data TREND'!AC226</f>
        <v>1425.7811606518737</v>
      </c>
      <c r="G1089" s="37">
        <f>'Data TREND'!AD226</f>
        <v>39.628513604745208</v>
      </c>
      <c r="H1089" s="37">
        <f>'Data TREND'!AE226</f>
        <v>16.190930431698661</v>
      </c>
      <c r="J1089" s="37">
        <f t="shared" si="799"/>
        <v>364.91461600642043</v>
      </c>
      <c r="K1089" s="37">
        <f t="shared" si="800"/>
        <v>588.78652794829873</v>
      </c>
      <c r="L1089" s="37">
        <f t="shared" si="801"/>
        <v>472.28271512370657</v>
      </c>
      <c r="M1089" s="37">
        <f t="shared" si="802"/>
        <v>1425.7811606518737</v>
      </c>
      <c r="N1089" s="37">
        <f t="shared" si="803"/>
        <v>39.628513604745208</v>
      </c>
      <c r="O1089" s="37">
        <f t="shared" si="804"/>
        <v>16.190930431698661</v>
      </c>
      <c r="Q1089">
        <f>'Data TREND'!$X$226</f>
        <v>89</v>
      </c>
      <c r="R1089" s="37">
        <f>'Data TREND'!AG226</f>
        <v>419.29665717485148</v>
      </c>
      <c r="S1089" s="37">
        <f>'Data TREND'!AH226</f>
        <v>587.95659534210006</v>
      </c>
      <c r="T1089" s="37">
        <f>'Data TREND'!AI226</f>
        <v>472.0188657875554</v>
      </c>
      <c r="U1089" s="37">
        <f>'Data TREND'!AJ226</f>
        <v>1479.2638056836354</v>
      </c>
      <c r="V1089" s="37">
        <f>'Data TREND'!AK226</f>
        <v>40.905509515609097</v>
      </c>
      <c r="W1089" s="37">
        <f>'Data TREND'!AL226</f>
        <v>16.55744467540552</v>
      </c>
      <c r="Y1089" s="37">
        <f t="shared" si="805"/>
        <v>0</v>
      </c>
      <c r="Z1089" s="37">
        <f t="shared" si="806"/>
        <v>0</v>
      </c>
      <c r="AA1089" s="37">
        <f t="shared" si="807"/>
        <v>0</v>
      </c>
      <c r="AB1089" s="37">
        <f t="shared" si="808"/>
        <v>0</v>
      </c>
      <c r="AC1089" s="37">
        <f t="shared" si="809"/>
        <v>0</v>
      </c>
      <c r="AD1089" s="37">
        <f t="shared" si="810"/>
        <v>0</v>
      </c>
      <c r="AF1089">
        <f>'Data TREND'!$X$226</f>
        <v>89</v>
      </c>
      <c r="AG1089" s="37">
        <f>'Data TREND'!AN226</f>
        <v>494.68122091846169</v>
      </c>
      <c r="AH1089" s="37">
        <f>'Data TREND'!AO226</f>
        <v>588.04738165247045</v>
      </c>
      <c r="AI1089" s="37">
        <f>'Data TREND'!AP226</f>
        <v>471.69529360618725</v>
      </c>
      <c r="AJ1089" s="37">
        <f>'Data TREND'!AQ226</f>
        <v>1542.1360746446253</v>
      </c>
      <c r="AK1089" s="37">
        <f>'Data TREND'!AR226</f>
        <v>42.352917175885267</v>
      </c>
      <c r="AL1089" s="37">
        <f>'Data TREND'!AS226</f>
        <v>17.295198788693824</v>
      </c>
      <c r="AN1089" s="37">
        <f t="shared" si="811"/>
        <v>0</v>
      </c>
      <c r="AO1089" s="37">
        <f t="shared" si="812"/>
        <v>0</v>
      </c>
      <c r="AP1089" s="37">
        <f t="shared" si="813"/>
        <v>0</v>
      </c>
      <c r="AQ1089" s="37">
        <f t="shared" si="814"/>
        <v>0</v>
      </c>
      <c r="AR1089" s="37">
        <f t="shared" si="815"/>
        <v>0</v>
      </c>
      <c r="AS1089" s="37">
        <f t="shared" si="816"/>
        <v>0</v>
      </c>
      <c r="AU1089">
        <v>89</v>
      </c>
      <c r="AV1089" s="37">
        <f t="shared" si="817"/>
        <v>364.91461600642043</v>
      </c>
      <c r="AW1089" s="37">
        <f t="shared" si="818"/>
        <v>588.78652794829873</v>
      </c>
      <c r="AX1089" s="37">
        <f t="shared" si="819"/>
        <v>472.28271512370657</v>
      </c>
      <c r="AY1089" s="37">
        <f t="shared" si="820"/>
        <v>1425.7811606518737</v>
      </c>
      <c r="AZ1089" s="37">
        <f t="shared" si="821"/>
        <v>39.628513604745208</v>
      </c>
      <c r="BA1089" s="37">
        <f t="shared" si="822"/>
        <v>16.190930431698661</v>
      </c>
      <c r="BC1089">
        <v>89</v>
      </c>
      <c r="BD1089" s="37">
        <f>IF(Voorblad!$E$10=Rekenblad!BC1089,Rekenblad!AV1089,0)</f>
        <v>0</v>
      </c>
      <c r="BE1089" s="37">
        <f>IF(Voorblad!$E$10=Rekenblad!BC1089,Rekenblad!AW1089,0)</f>
        <v>0</v>
      </c>
      <c r="BF1089" s="37">
        <f>IF(Voorblad!$E$10=Rekenblad!BC1089,Rekenblad!AX1089,0)</f>
        <v>0</v>
      </c>
      <c r="BG1089" s="62">
        <f>IF(Voorblad!$E$10=Rekenblad!BC1089,Rekenblad!AY1089,0)</f>
        <v>0</v>
      </c>
      <c r="BH1089" s="37">
        <f>IF(Voorblad!$E$10=Rekenblad!BC1089,Rekenblad!AZ1089,0)</f>
        <v>0</v>
      </c>
      <c r="BI1089" s="37">
        <f>IF(Voorblad!$E$10=Rekenblad!BC1089,Rekenblad!BA1089,0)</f>
        <v>0</v>
      </c>
      <c r="BK1089">
        <v>89</v>
      </c>
      <c r="BL1089" s="37">
        <f>IF(Voorblad!$E$14=Rekenblad!$BL$1008,Rekenblad!BD1089,0)</f>
        <v>0</v>
      </c>
      <c r="BM1089" s="37">
        <f>IF(Voorblad!$E$14=Rekenblad!$BL$1008,Rekenblad!BE1089,0)</f>
        <v>0</v>
      </c>
      <c r="BN1089" s="37">
        <f>IF(Voorblad!$E$14=Rekenblad!$BL$1008,Rekenblad!BF1089,0)</f>
        <v>0</v>
      </c>
      <c r="BO1089" s="37">
        <f>IF(Voorblad!$E$14=Rekenblad!$BL$1008,Rekenblad!BG1089,0)</f>
        <v>0</v>
      </c>
      <c r="BP1089" s="37">
        <f>IF(Voorblad!$E$14=Rekenblad!$BL$1008,Rekenblad!BH1089,0)</f>
        <v>0</v>
      </c>
      <c r="BQ1089" s="37">
        <f>IF(Voorblad!$E$14=Rekenblad!$BL$1008,Rekenblad!BI1089,0)</f>
        <v>0</v>
      </c>
    </row>
    <row r="1090" spans="2:69" x14ac:dyDescent="0.25">
      <c r="B1090">
        <f>'Data TREND'!$X$227</f>
        <v>90</v>
      </c>
      <c r="C1090" s="37">
        <f>'Data TREND'!Z227</f>
        <v>368.48771585723398</v>
      </c>
      <c r="D1090" s="37">
        <f>'Data TREND'!AA227</f>
        <v>595.05973291600753</v>
      </c>
      <c r="E1090" s="37">
        <f>'Data TREND'!AB227</f>
        <v>477.53472125395012</v>
      </c>
      <c r="F1090" s="37">
        <f>'Data TREND'!AC227</f>
        <v>1440.9414113286819</v>
      </c>
      <c r="G1090" s="37">
        <f>'Data TREND'!AD227</f>
        <v>39.473566488693251</v>
      </c>
      <c r="H1090" s="37">
        <f>'Data TREND'!AE227</f>
        <v>16.128634670910497</v>
      </c>
      <c r="J1090" s="37">
        <f t="shared" si="799"/>
        <v>368.48771585723398</v>
      </c>
      <c r="K1090" s="37">
        <f t="shared" si="800"/>
        <v>595.05973291600753</v>
      </c>
      <c r="L1090" s="37">
        <f t="shared" si="801"/>
        <v>477.53472125395012</v>
      </c>
      <c r="M1090" s="37">
        <f t="shared" si="802"/>
        <v>1440.9414113286819</v>
      </c>
      <c r="N1090" s="37">
        <f t="shared" si="803"/>
        <v>39.473566488693251</v>
      </c>
      <c r="O1090" s="37">
        <f t="shared" si="804"/>
        <v>16.128634670910497</v>
      </c>
      <c r="Q1090">
        <f>'Data TREND'!$X$227</f>
        <v>90</v>
      </c>
      <c r="R1090" s="37">
        <f>'Data TREND'!AG227</f>
        <v>423.19038193809251</v>
      </c>
      <c r="S1090" s="37">
        <f>'Data TREND'!AH227</f>
        <v>594.26218492899488</v>
      </c>
      <c r="T1090" s="37">
        <f>'Data TREND'!AI227</f>
        <v>477.21105189373571</v>
      </c>
      <c r="U1090" s="37">
        <f>'Data TREND'!AJ227</f>
        <v>1494.6532616005875</v>
      </c>
      <c r="V1090" s="37">
        <f>'Data TREND'!AK227</f>
        <v>40.666387515193598</v>
      </c>
      <c r="W1090" s="37">
        <f>'Data TREND'!AL227</f>
        <v>16.459853934115074</v>
      </c>
      <c r="Y1090" s="37">
        <f t="shared" si="805"/>
        <v>0</v>
      </c>
      <c r="Z1090" s="37">
        <f t="shared" si="806"/>
        <v>0</v>
      </c>
      <c r="AA1090" s="37">
        <f t="shared" si="807"/>
        <v>0</v>
      </c>
      <c r="AB1090" s="37">
        <f t="shared" si="808"/>
        <v>0</v>
      </c>
      <c r="AC1090" s="37">
        <f t="shared" si="809"/>
        <v>0</v>
      </c>
      <c r="AD1090" s="37">
        <f t="shared" si="810"/>
        <v>0</v>
      </c>
      <c r="AF1090">
        <f>'Data TREND'!$X$227</f>
        <v>90</v>
      </c>
      <c r="AG1090" s="37">
        <f>'Data TREND'!AN227</f>
        <v>499.22093333144358</v>
      </c>
      <c r="AH1090" s="37">
        <f>'Data TREND'!AO227</f>
        <v>594.28995426551819</v>
      </c>
      <c r="AI1090" s="37">
        <f>'Data TREND'!AP227</f>
        <v>476.88074508876622</v>
      </c>
      <c r="AJ1090" s="37">
        <f>'Data TREND'!AQ227</f>
        <v>1557.9699006662531</v>
      </c>
      <c r="AK1090" s="37">
        <f>'Data TREND'!AR227</f>
        <v>42.071045098191561</v>
      </c>
      <c r="AL1090" s="37">
        <f>'Data TREND'!AS227</f>
        <v>17.177384664522684</v>
      </c>
      <c r="AN1090" s="37">
        <f t="shared" si="811"/>
        <v>0</v>
      </c>
      <c r="AO1090" s="37">
        <f t="shared" si="812"/>
        <v>0</v>
      </c>
      <c r="AP1090" s="37">
        <f t="shared" si="813"/>
        <v>0</v>
      </c>
      <c r="AQ1090" s="37">
        <f t="shared" si="814"/>
        <v>0</v>
      </c>
      <c r="AR1090" s="37">
        <f t="shared" si="815"/>
        <v>0</v>
      </c>
      <c r="AS1090" s="37">
        <f t="shared" si="816"/>
        <v>0</v>
      </c>
      <c r="AU1090">
        <v>90</v>
      </c>
      <c r="AV1090" s="37">
        <f t="shared" si="817"/>
        <v>368.48771585723398</v>
      </c>
      <c r="AW1090" s="37">
        <f t="shared" si="818"/>
        <v>595.05973291600753</v>
      </c>
      <c r="AX1090" s="37">
        <f t="shared" si="819"/>
        <v>477.53472125395012</v>
      </c>
      <c r="AY1090" s="37">
        <f t="shared" si="820"/>
        <v>1440.9414113286819</v>
      </c>
      <c r="AZ1090" s="37">
        <f t="shared" si="821"/>
        <v>39.473566488693251</v>
      </c>
      <c r="BA1090" s="37">
        <f t="shared" si="822"/>
        <v>16.128634670910497</v>
      </c>
      <c r="BC1090">
        <v>90</v>
      </c>
      <c r="BD1090" s="37">
        <f>IF(Voorblad!$E$10=Rekenblad!BC1090,Rekenblad!AV1090,0)</f>
        <v>0</v>
      </c>
      <c r="BE1090" s="37">
        <f>IF(Voorblad!$E$10=Rekenblad!BC1090,Rekenblad!AW1090,0)</f>
        <v>0</v>
      </c>
      <c r="BF1090" s="37">
        <f>IF(Voorblad!$E$10=Rekenblad!BC1090,Rekenblad!AX1090,0)</f>
        <v>0</v>
      </c>
      <c r="BG1090" s="62">
        <f>IF(Voorblad!$E$10=Rekenblad!BC1090,Rekenblad!AY1090,0)</f>
        <v>0</v>
      </c>
      <c r="BH1090" s="37">
        <f>IF(Voorblad!$E$10=Rekenblad!BC1090,Rekenblad!AZ1090,0)</f>
        <v>0</v>
      </c>
      <c r="BI1090" s="37">
        <f>IF(Voorblad!$E$10=Rekenblad!BC1090,Rekenblad!BA1090,0)</f>
        <v>0</v>
      </c>
      <c r="BK1090">
        <v>90</v>
      </c>
      <c r="BL1090" s="37">
        <f>IF(Voorblad!$E$14=Rekenblad!$BL$1008,Rekenblad!BD1090,0)</f>
        <v>0</v>
      </c>
      <c r="BM1090" s="37">
        <f>IF(Voorblad!$E$14=Rekenblad!$BL$1008,Rekenblad!BE1090,0)</f>
        <v>0</v>
      </c>
      <c r="BN1090" s="37">
        <f>IF(Voorblad!$E$14=Rekenblad!$BL$1008,Rekenblad!BF1090,0)</f>
        <v>0</v>
      </c>
      <c r="BO1090" s="37">
        <f>IF(Voorblad!$E$14=Rekenblad!$BL$1008,Rekenblad!BG1090,0)</f>
        <v>0</v>
      </c>
      <c r="BP1090" s="37">
        <f>IF(Voorblad!$E$14=Rekenblad!$BL$1008,Rekenblad!BH1090,0)</f>
        <v>0</v>
      </c>
      <c r="BQ1090" s="37">
        <f>IF(Voorblad!$E$14=Rekenblad!$BL$1008,Rekenblad!BI1090,0)</f>
        <v>0</v>
      </c>
    </row>
    <row r="1091" spans="2:69" x14ac:dyDescent="0.25">
      <c r="B1091">
        <f>'Data TREND'!$X$228</f>
        <v>91</v>
      </c>
      <c r="C1091" s="37">
        <f>'Data TREND'!Z228</f>
        <v>372.06081570804747</v>
      </c>
      <c r="D1091" s="37">
        <f>'Data TREND'!AA228</f>
        <v>601.33293788371634</v>
      </c>
      <c r="E1091" s="37">
        <f>'Data TREND'!AB228</f>
        <v>482.78672738419368</v>
      </c>
      <c r="F1091" s="37">
        <f>'Data TREND'!AC228</f>
        <v>1456.10166200549</v>
      </c>
      <c r="G1091" s="37">
        <f>'Data TREND'!AD228</f>
        <v>39.318619372641294</v>
      </c>
      <c r="H1091" s="37">
        <f>'Data TREND'!AE228</f>
        <v>16.06633891012233</v>
      </c>
      <c r="J1091" s="37">
        <f t="shared" si="799"/>
        <v>372.06081570804747</v>
      </c>
      <c r="K1091" s="37">
        <f t="shared" si="800"/>
        <v>601.33293788371634</v>
      </c>
      <c r="L1091" s="37">
        <f t="shared" si="801"/>
        <v>482.78672738419368</v>
      </c>
      <c r="M1091" s="37">
        <f t="shared" si="802"/>
        <v>1456.10166200549</v>
      </c>
      <c r="N1091" s="37">
        <f t="shared" si="803"/>
        <v>39.318619372641294</v>
      </c>
      <c r="O1091" s="37">
        <f t="shared" si="804"/>
        <v>16.06633891012233</v>
      </c>
      <c r="Q1091">
        <f>'Data TREND'!$X$228</f>
        <v>91</v>
      </c>
      <c r="R1091" s="37">
        <f>'Data TREND'!AG228</f>
        <v>427.08410670133344</v>
      </c>
      <c r="S1091" s="37">
        <f>'Data TREND'!AH228</f>
        <v>600.5677745158896</v>
      </c>
      <c r="T1091" s="37">
        <f>'Data TREND'!AI228</f>
        <v>482.40323799991603</v>
      </c>
      <c r="U1091" s="37">
        <f>'Data TREND'!AJ228</f>
        <v>1510.0427175175396</v>
      </c>
      <c r="V1091" s="37">
        <f>'Data TREND'!AK228</f>
        <v>40.427265514778099</v>
      </c>
      <c r="W1091" s="37">
        <f>'Data TREND'!AL228</f>
        <v>16.362263192824635</v>
      </c>
      <c r="Y1091" s="37">
        <f t="shared" si="805"/>
        <v>0</v>
      </c>
      <c r="Z1091" s="37">
        <f t="shared" si="806"/>
        <v>0</v>
      </c>
      <c r="AA1091" s="37">
        <f t="shared" si="807"/>
        <v>0</v>
      </c>
      <c r="AB1091" s="37">
        <f t="shared" si="808"/>
        <v>0</v>
      </c>
      <c r="AC1091" s="37">
        <f t="shared" si="809"/>
        <v>0</v>
      </c>
      <c r="AD1091" s="37">
        <f t="shared" si="810"/>
        <v>0</v>
      </c>
      <c r="AF1091">
        <f>'Data TREND'!$X$228</f>
        <v>91</v>
      </c>
      <c r="AG1091" s="37">
        <f>'Data TREND'!AN228</f>
        <v>503.76064574442546</v>
      </c>
      <c r="AH1091" s="37">
        <f>'Data TREND'!AO228</f>
        <v>600.53252687856582</v>
      </c>
      <c r="AI1091" s="37">
        <f>'Data TREND'!AP228</f>
        <v>482.06619657134519</v>
      </c>
      <c r="AJ1091" s="37">
        <f>'Data TREND'!AQ228</f>
        <v>1573.803726687881</v>
      </c>
      <c r="AK1091" s="37">
        <f>'Data TREND'!AR228</f>
        <v>41.789173020497856</v>
      </c>
      <c r="AL1091" s="37">
        <f>'Data TREND'!AS228</f>
        <v>17.059570540351551</v>
      </c>
      <c r="AN1091" s="37">
        <f t="shared" si="811"/>
        <v>0</v>
      </c>
      <c r="AO1091" s="37">
        <f t="shared" si="812"/>
        <v>0</v>
      </c>
      <c r="AP1091" s="37">
        <f t="shared" si="813"/>
        <v>0</v>
      </c>
      <c r="AQ1091" s="37">
        <f t="shared" si="814"/>
        <v>0</v>
      </c>
      <c r="AR1091" s="37">
        <f t="shared" si="815"/>
        <v>0</v>
      </c>
      <c r="AS1091" s="37">
        <f t="shared" si="816"/>
        <v>0</v>
      </c>
      <c r="AU1091">
        <v>91</v>
      </c>
      <c r="AV1091" s="37">
        <f t="shared" si="817"/>
        <v>372.06081570804747</v>
      </c>
      <c r="AW1091" s="37">
        <f t="shared" si="818"/>
        <v>601.33293788371634</v>
      </c>
      <c r="AX1091" s="37">
        <f t="shared" si="819"/>
        <v>482.78672738419368</v>
      </c>
      <c r="AY1091" s="37">
        <f t="shared" si="820"/>
        <v>1456.10166200549</v>
      </c>
      <c r="AZ1091" s="37">
        <f t="shared" si="821"/>
        <v>39.318619372641294</v>
      </c>
      <c r="BA1091" s="37">
        <f t="shared" si="822"/>
        <v>16.06633891012233</v>
      </c>
      <c r="BC1091">
        <v>91</v>
      </c>
      <c r="BD1091" s="37">
        <f>IF(Voorblad!$E$10=Rekenblad!BC1091,Rekenblad!AV1091,0)</f>
        <v>0</v>
      </c>
      <c r="BE1091" s="37">
        <f>IF(Voorblad!$E$10=Rekenblad!BC1091,Rekenblad!AW1091,0)</f>
        <v>0</v>
      </c>
      <c r="BF1091" s="37">
        <f>IF(Voorblad!$E$10=Rekenblad!BC1091,Rekenblad!AX1091,0)</f>
        <v>0</v>
      </c>
      <c r="BG1091" s="62">
        <f>IF(Voorblad!$E$10=Rekenblad!BC1091,Rekenblad!AY1091,0)</f>
        <v>0</v>
      </c>
      <c r="BH1091" s="37">
        <f>IF(Voorblad!$E$10=Rekenblad!BC1091,Rekenblad!AZ1091,0)</f>
        <v>0</v>
      </c>
      <c r="BI1091" s="37">
        <f>IF(Voorblad!$E$10=Rekenblad!BC1091,Rekenblad!BA1091,0)</f>
        <v>0</v>
      </c>
      <c r="BK1091">
        <v>91</v>
      </c>
      <c r="BL1091" s="37">
        <f>IF(Voorblad!$E$14=Rekenblad!$BL$1008,Rekenblad!BD1091,0)</f>
        <v>0</v>
      </c>
      <c r="BM1091" s="37">
        <f>IF(Voorblad!$E$14=Rekenblad!$BL$1008,Rekenblad!BE1091,0)</f>
        <v>0</v>
      </c>
      <c r="BN1091" s="37">
        <f>IF(Voorblad!$E$14=Rekenblad!$BL$1008,Rekenblad!BF1091,0)</f>
        <v>0</v>
      </c>
      <c r="BO1091" s="37">
        <f>IF(Voorblad!$E$14=Rekenblad!$BL$1008,Rekenblad!BG1091,0)</f>
        <v>0</v>
      </c>
      <c r="BP1091" s="37">
        <f>IF(Voorblad!$E$14=Rekenblad!$BL$1008,Rekenblad!BH1091,0)</f>
        <v>0</v>
      </c>
      <c r="BQ1091" s="37">
        <f>IF(Voorblad!$E$14=Rekenblad!$BL$1008,Rekenblad!BI1091,0)</f>
        <v>0</v>
      </c>
    </row>
    <row r="1092" spans="2:69" x14ac:dyDescent="0.25">
      <c r="B1092">
        <f>'Data TREND'!$X$229</f>
        <v>92</v>
      </c>
      <c r="C1092" s="37">
        <f>'Data TREND'!Z229</f>
        <v>375.63391555886102</v>
      </c>
      <c r="D1092" s="37">
        <f>'Data TREND'!AA229</f>
        <v>607.60614285142492</v>
      </c>
      <c r="E1092" s="37">
        <f>'Data TREND'!AB229</f>
        <v>488.03873351443724</v>
      </c>
      <c r="F1092" s="37">
        <f>'Data TREND'!AC229</f>
        <v>1471.2619126822981</v>
      </c>
      <c r="G1092" s="37">
        <f>'Data TREND'!AD229</f>
        <v>39.163672256589336</v>
      </c>
      <c r="H1092" s="37">
        <f>'Data TREND'!AE229</f>
        <v>16.004043149334166</v>
      </c>
      <c r="J1092" s="37">
        <f t="shared" si="799"/>
        <v>375.63391555886102</v>
      </c>
      <c r="K1092" s="37">
        <f t="shared" si="800"/>
        <v>607.60614285142492</v>
      </c>
      <c r="L1092" s="37">
        <f t="shared" si="801"/>
        <v>488.03873351443724</v>
      </c>
      <c r="M1092" s="37">
        <f t="shared" si="802"/>
        <v>1471.2619126822981</v>
      </c>
      <c r="N1092" s="37">
        <f t="shared" si="803"/>
        <v>39.163672256589336</v>
      </c>
      <c r="O1092" s="37">
        <f t="shared" si="804"/>
        <v>16.004043149334166</v>
      </c>
      <c r="Q1092">
        <f>'Data TREND'!$X$229</f>
        <v>92</v>
      </c>
      <c r="R1092" s="37">
        <f>'Data TREND'!AG229</f>
        <v>430.97783146457448</v>
      </c>
      <c r="S1092" s="37">
        <f>'Data TREND'!AH229</f>
        <v>606.87336410278442</v>
      </c>
      <c r="T1092" s="37">
        <f>'Data TREND'!AI229</f>
        <v>487.59542410609635</v>
      </c>
      <c r="U1092" s="37">
        <f>'Data TREND'!AJ229</f>
        <v>1525.4321734344917</v>
      </c>
      <c r="V1092" s="37">
        <f>'Data TREND'!AK229</f>
        <v>40.188143514362594</v>
      </c>
      <c r="W1092" s="37">
        <f>'Data TREND'!AL229</f>
        <v>16.264672451534189</v>
      </c>
      <c r="Y1092" s="37">
        <f t="shared" si="805"/>
        <v>0</v>
      </c>
      <c r="Z1092" s="37">
        <f t="shared" si="806"/>
        <v>0</v>
      </c>
      <c r="AA1092" s="37">
        <f t="shared" si="807"/>
        <v>0</v>
      </c>
      <c r="AB1092" s="37">
        <f t="shared" si="808"/>
        <v>0</v>
      </c>
      <c r="AC1092" s="37">
        <f t="shared" si="809"/>
        <v>0</v>
      </c>
      <c r="AD1092" s="37">
        <f t="shared" si="810"/>
        <v>0</v>
      </c>
      <c r="AF1092">
        <f>'Data TREND'!$X$229</f>
        <v>92</v>
      </c>
      <c r="AG1092" s="37">
        <f>'Data TREND'!AN229</f>
        <v>508.30035815740735</v>
      </c>
      <c r="AH1092" s="37">
        <f>'Data TREND'!AO229</f>
        <v>606.77509949161356</v>
      </c>
      <c r="AI1092" s="37">
        <f>'Data TREND'!AP229</f>
        <v>487.25164805392416</v>
      </c>
      <c r="AJ1092" s="37">
        <f>'Data TREND'!AQ229</f>
        <v>1589.6375527095092</v>
      </c>
      <c r="AK1092" s="37">
        <f>'Data TREND'!AR229</f>
        <v>41.507300942804136</v>
      </c>
      <c r="AL1092" s="37">
        <f>'Data TREND'!AS229</f>
        <v>16.941756416180411</v>
      </c>
      <c r="AN1092" s="37">
        <f t="shared" si="811"/>
        <v>0</v>
      </c>
      <c r="AO1092" s="37">
        <f t="shared" si="812"/>
        <v>0</v>
      </c>
      <c r="AP1092" s="37">
        <f t="shared" si="813"/>
        <v>0</v>
      </c>
      <c r="AQ1092" s="37">
        <f t="shared" si="814"/>
        <v>0</v>
      </c>
      <c r="AR1092" s="37">
        <f t="shared" si="815"/>
        <v>0</v>
      </c>
      <c r="AS1092" s="37">
        <f t="shared" si="816"/>
        <v>0</v>
      </c>
      <c r="AU1092">
        <v>92</v>
      </c>
      <c r="AV1092" s="37">
        <f t="shared" si="817"/>
        <v>375.63391555886102</v>
      </c>
      <c r="AW1092" s="37">
        <f t="shared" si="818"/>
        <v>607.60614285142492</v>
      </c>
      <c r="AX1092" s="37">
        <f t="shared" si="819"/>
        <v>488.03873351443724</v>
      </c>
      <c r="AY1092" s="37">
        <f t="shared" si="820"/>
        <v>1471.2619126822981</v>
      </c>
      <c r="AZ1092" s="37">
        <f t="shared" si="821"/>
        <v>39.163672256589336</v>
      </c>
      <c r="BA1092" s="37">
        <f t="shared" si="822"/>
        <v>16.004043149334166</v>
      </c>
      <c r="BC1092">
        <v>92</v>
      </c>
      <c r="BD1092" s="37">
        <f>IF(Voorblad!$E$10=Rekenblad!BC1092,Rekenblad!AV1092,0)</f>
        <v>0</v>
      </c>
      <c r="BE1092" s="37">
        <f>IF(Voorblad!$E$10=Rekenblad!BC1092,Rekenblad!AW1092,0)</f>
        <v>0</v>
      </c>
      <c r="BF1092" s="37">
        <f>IF(Voorblad!$E$10=Rekenblad!BC1092,Rekenblad!AX1092,0)</f>
        <v>0</v>
      </c>
      <c r="BG1092" s="62">
        <f>IF(Voorblad!$E$10=Rekenblad!BC1092,Rekenblad!AY1092,0)</f>
        <v>0</v>
      </c>
      <c r="BH1092" s="37">
        <f>IF(Voorblad!$E$10=Rekenblad!BC1092,Rekenblad!AZ1092,0)</f>
        <v>0</v>
      </c>
      <c r="BI1092" s="37">
        <f>IF(Voorblad!$E$10=Rekenblad!BC1092,Rekenblad!BA1092,0)</f>
        <v>0</v>
      </c>
      <c r="BK1092">
        <v>92</v>
      </c>
      <c r="BL1092" s="37">
        <f>IF(Voorblad!$E$14=Rekenblad!$BL$1008,Rekenblad!BD1092,0)</f>
        <v>0</v>
      </c>
      <c r="BM1092" s="37">
        <f>IF(Voorblad!$E$14=Rekenblad!$BL$1008,Rekenblad!BE1092,0)</f>
        <v>0</v>
      </c>
      <c r="BN1092" s="37">
        <f>IF(Voorblad!$E$14=Rekenblad!$BL$1008,Rekenblad!BF1092,0)</f>
        <v>0</v>
      </c>
      <c r="BO1092" s="37">
        <f>IF(Voorblad!$E$14=Rekenblad!$BL$1008,Rekenblad!BG1092,0)</f>
        <v>0</v>
      </c>
      <c r="BP1092" s="37">
        <f>IF(Voorblad!$E$14=Rekenblad!$BL$1008,Rekenblad!BH1092,0)</f>
        <v>0</v>
      </c>
      <c r="BQ1092" s="37">
        <f>IF(Voorblad!$E$14=Rekenblad!$BL$1008,Rekenblad!BI1092,0)</f>
        <v>0</v>
      </c>
    </row>
    <row r="1093" spans="2:69" x14ac:dyDescent="0.25">
      <c r="B1093">
        <f>'Data TREND'!$X$230</f>
        <v>93</v>
      </c>
      <c r="C1093" s="37">
        <f>'Data TREND'!Z230</f>
        <v>379.20701540967451</v>
      </c>
      <c r="D1093" s="37">
        <f>'Data TREND'!AA230</f>
        <v>613.87934781913373</v>
      </c>
      <c r="E1093" s="37">
        <f>'Data TREND'!AB230</f>
        <v>493.2907396446808</v>
      </c>
      <c r="F1093" s="37">
        <f>'Data TREND'!AC230</f>
        <v>1486.4221633591062</v>
      </c>
      <c r="G1093" s="37">
        <f>'Data TREND'!AD230</f>
        <v>39.008725140537386</v>
      </c>
      <c r="H1093" s="37">
        <f>'Data TREND'!AE230</f>
        <v>15.941747388545998</v>
      </c>
      <c r="J1093" s="37">
        <f t="shared" si="799"/>
        <v>379.20701540967451</v>
      </c>
      <c r="K1093" s="37">
        <f t="shared" si="800"/>
        <v>613.87934781913373</v>
      </c>
      <c r="L1093" s="37">
        <f t="shared" si="801"/>
        <v>493.2907396446808</v>
      </c>
      <c r="M1093" s="37">
        <f t="shared" si="802"/>
        <v>1486.4221633591062</v>
      </c>
      <c r="N1093" s="37">
        <f t="shared" si="803"/>
        <v>39.008725140537386</v>
      </c>
      <c r="O1093" s="37">
        <f t="shared" si="804"/>
        <v>15.941747388545998</v>
      </c>
      <c r="Q1093">
        <f>'Data TREND'!$X$230</f>
        <v>93</v>
      </c>
      <c r="R1093" s="37">
        <f>'Data TREND'!AG230</f>
        <v>434.8715562278154</v>
      </c>
      <c r="S1093" s="37">
        <f>'Data TREND'!AH230</f>
        <v>613.17895368967913</v>
      </c>
      <c r="T1093" s="37">
        <f>'Data TREND'!AI230</f>
        <v>492.78761021227666</v>
      </c>
      <c r="U1093" s="37">
        <f>'Data TREND'!AJ230</f>
        <v>1540.8216293514438</v>
      </c>
      <c r="V1093" s="37">
        <f>'Data TREND'!AK230</f>
        <v>39.949021513947095</v>
      </c>
      <c r="W1093" s="37">
        <f>'Data TREND'!AL230</f>
        <v>16.16708171024375</v>
      </c>
      <c r="Y1093" s="37">
        <f t="shared" si="805"/>
        <v>0</v>
      </c>
      <c r="Z1093" s="37">
        <f t="shared" si="806"/>
        <v>0</v>
      </c>
      <c r="AA1093" s="37">
        <f t="shared" si="807"/>
        <v>0</v>
      </c>
      <c r="AB1093" s="37">
        <f t="shared" si="808"/>
        <v>0</v>
      </c>
      <c r="AC1093" s="37">
        <f t="shared" si="809"/>
        <v>0</v>
      </c>
      <c r="AD1093" s="37">
        <f t="shared" si="810"/>
        <v>0</v>
      </c>
      <c r="AF1093">
        <f>'Data TREND'!$X$230</f>
        <v>93</v>
      </c>
      <c r="AG1093" s="37">
        <f>'Data TREND'!AN230</f>
        <v>512.84007057038923</v>
      </c>
      <c r="AH1093" s="37">
        <f>'Data TREND'!AO230</f>
        <v>613.01767210466119</v>
      </c>
      <c r="AI1093" s="37">
        <f>'Data TREND'!AP230</f>
        <v>492.43709953650313</v>
      </c>
      <c r="AJ1093" s="37">
        <f>'Data TREND'!AQ230</f>
        <v>1605.4713787311371</v>
      </c>
      <c r="AK1093" s="37">
        <f>'Data TREND'!AR230</f>
        <v>41.22542886511043</v>
      </c>
      <c r="AL1093" s="37">
        <f>'Data TREND'!AS230</f>
        <v>16.823942292009278</v>
      </c>
      <c r="AN1093" s="37">
        <f t="shared" si="811"/>
        <v>0</v>
      </c>
      <c r="AO1093" s="37">
        <f t="shared" si="812"/>
        <v>0</v>
      </c>
      <c r="AP1093" s="37">
        <f t="shared" si="813"/>
        <v>0</v>
      </c>
      <c r="AQ1093" s="37">
        <f t="shared" si="814"/>
        <v>0</v>
      </c>
      <c r="AR1093" s="37">
        <f t="shared" si="815"/>
        <v>0</v>
      </c>
      <c r="AS1093" s="37">
        <f t="shared" si="816"/>
        <v>0</v>
      </c>
      <c r="AU1093">
        <v>93</v>
      </c>
      <c r="AV1093" s="37">
        <f t="shared" si="817"/>
        <v>379.20701540967451</v>
      </c>
      <c r="AW1093" s="37">
        <f t="shared" si="818"/>
        <v>613.87934781913373</v>
      </c>
      <c r="AX1093" s="37">
        <f t="shared" si="819"/>
        <v>493.2907396446808</v>
      </c>
      <c r="AY1093" s="37">
        <f t="shared" si="820"/>
        <v>1486.4221633591062</v>
      </c>
      <c r="AZ1093" s="37">
        <f t="shared" si="821"/>
        <v>39.008725140537386</v>
      </c>
      <c r="BA1093" s="37">
        <f t="shared" si="822"/>
        <v>15.941747388545998</v>
      </c>
      <c r="BC1093">
        <v>93</v>
      </c>
      <c r="BD1093" s="37">
        <f>IF(Voorblad!$E$10=Rekenblad!BC1093,Rekenblad!AV1093,0)</f>
        <v>0</v>
      </c>
      <c r="BE1093" s="37">
        <f>IF(Voorblad!$E$10=Rekenblad!BC1093,Rekenblad!AW1093,0)</f>
        <v>0</v>
      </c>
      <c r="BF1093" s="37">
        <f>IF(Voorblad!$E$10=Rekenblad!BC1093,Rekenblad!AX1093,0)</f>
        <v>0</v>
      </c>
      <c r="BG1093" s="62">
        <f>IF(Voorblad!$E$10=Rekenblad!BC1093,Rekenblad!AY1093,0)</f>
        <v>0</v>
      </c>
      <c r="BH1093" s="37">
        <f>IF(Voorblad!$E$10=Rekenblad!BC1093,Rekenblad!AZ1093,0)</f>
        <v>0</v>
      </c>
      <c r="BI1093" s="37">
        <f>IF(Voorblad!$E$10=Rekenblad!BC1093,Rekenblad!BA1093,0)</f>
        <v>0</v>
      </c>
      <c r="BK1093">
        <v>93</v>
      </c>
      <c r="BL1093" s="37">
        <f>IF(Voorblad!$E$14=Rekenblad!$BL$1008,Rekenblad!BD1093,0)</f>
        <v>0</v>
      </c>
      <c r="BM1093" s="37">
        <f>IF(Voorblad!$E$14=Rekenblad!$BL$1008,Rekenblad!BE1093,0)</f>
        <v>0</v>
      </c>
      <c r="BN1093" s="37">
        <f>IF(Voorblad!$E$14=Rekenblad!$BL$1008,Rekenblad!BF1093,0)</f>
        <v>0</v>
      </c>
      <c r="BO1093" s="37">
        <f>IF(Voorblad!$E$14=Rekenblad!$BL$1008,Rekenblad!BG1093,0)</f>
        <v>0</v>
      </c>
      <c r="BP1093" s="37">
        <f>IF(Voorblad!$E$14=Rekenblad!$BL$1008,Rekenblad!BH1093,0)</f>
        <v>0</v>
      </c>
      <c r="BQ1093" s="37">
        <f>IF(Voorblad!$E$14=Rekenblad!$BL$1008,Rekenblad!BI1093,0)</f>
        <v>0</v>
      </c>
    </row>
    <row r="1094" spans="2:69" x14ac:dyDescent="0.25">
      <c r="B1094">
        <f>'Data TREND'!$X$231</f>
        <v>94</v>
      </c>
      <c r="C1094" s="37">
        <f>'Data TREND'!Z231</f>
        <v>382.780115260488</v>
      </c>
      <c r="D1094" s="37">
        <f>'Data TREND'!AA231</f>
        <v>620.15255278684253</v>
      </c>
      <c r="E1094" s="37">
        <f>'Data TREND'!AB231</f>
        <v>498.54274577492436</v>
      </c>
      <c r="F1094" s="37">
        <f>'Data TREND'!AC231</f>
        <v>1501.5824140359143</v>
      </c>
      <c r="G1094" s="37">
        <f>'Data TREND'!AD231</f>
        <v>38.853778024485429</v>
      </c>
      <c r="H1094" s="37">
        <f>'Data TREND'!AE231</f>
        <v>15.879451627757833</v>
      </c>
      <c r="J1094" s="37">
        <f t="shared" si="799"/>
        <v>382.780115260488</v>
      </c>
      <c r="K1094" s="37">
        <f t="shared" si="800"/>
        <v>620.15255278684253</v>
      </c>
      <c r="L1094" s="37">
        <f t="shared" si="801"/>
        <v>498.54274577492436</v>
      </c>
      <c r="M1094" s="37">
        <f t="shared" si="802"/>
        <v>1501.5824140359143</v>
      </c>
      <c r="N1094" s="37">
        <f t="shared" si="803"/>
        <v>38.853778024485429</v>
      </c>
      <c r="O1094" s="37">
        <f t="shared" si="804"/>
        <v>15.879451627757833</v>
      </c>
      <c r="Q1094">
        <f>'Data TREND'!$X$231</f>
        <v>94</v>
      </c>
      <c r="R1094" s="37">
        <f>'Data TREND'!AG231</f>
        <v>438.76528099105644</v>
      </c>
      <c r="S1094" s="37">
        <f>'Data TREND'!AH231</f>
        <v>619.48454327657396</v>
      </c>
      <c r="T1094" s="37">
        <f>'Data TREND'!AI231</f>
        <v>497.97979631845698</v>
      </c>
      <c r="U1094" s="37">
        <f>'Data TREND'!AJ231</f>
        <v>1556.2110852683959</v>
      </c>
      <c r="V1094" s="37">
        <f>'Data TREND'!AK231</f>
        <v>39.709899513531596</v>
      </c>
      <c r="W1094" s="37">
        <f>'Data TREND'!AL231</f>
        <v>16.069490968953303</v>
      </c>
      <c r="Y1094" s="37">
        <f t="shared" si="805"/>
        <v>0</v>
      </c>
      <c r="Z1094" s="37">
        <f t="shared" si="806"/>
        <v>0</v>
      </c>
      <c r="AA1094" s="37">
        <f t="shared" si="807"/>
        <v>0</v>
      </c>
      <c r="AB1094" s="37">
        <f t="shared" si="808"/>
        <v>0</v>
      </c>
      <c r="AC1094" s="37">
        <f t="shared" si="809"/>
        <v>0</v>
      </c>
      <c r="AD1094" s="37">
        <f t="shared" si="810"/>
        <v>0</v>
      </c>
      <c r="AF1094">
        <f>'Data TREND'!$X$231</f>
        <v>94</v>
      </c>
      <c r="AG1094" s="37">
        <f>'Data TREND'!AN231</f>
        <v>517.37978298337111</v>
      </c>
      <c r="AH1094" s="37">
        <f>'Data TREND'!AO231</f>
        <v>619.26024471770893</v>
      </c>
      <c r="AI1094" s="37">
        <f>'Data TREND'!AP231</f>
        <v>497.62255101908215</v>
      </c>
      <c r="AJ1094" s="37">
        <f>'Data TREND'!AQ231</f>
        <v>1621.3052047527649</v>
      </c>
      <c r="AK1094" s="37">
        <f>'Data TREND'!AR231</f>
        <v>40.943556787416725</v>
      </c>
      <c r="AL1094" s="37">
        <f>'Data TREND'!AS231</f>
        <v>16.706128167838138</v>
      </c>
      <c r="AN1094" s="37">
        <f t="shared" si="811"/>
        <v>0</v>
      </c>
      <c r="AO1094" s="37">
        <f t="shared" si="812"/>
        <v>0</v>
      </c>
      <c r="AP1094" s="37">
        <f t="shared" si="813"/>
        <v>0</v>
      </c>
      <c r="AQ1094" s="37">
        <f t="shared" si="814"/>
        <v>0</v>
      </c>
      <c r="AR1094" s="37">
        <f t="shared" si="815"/>
        <v>0</v>
      </c>
      <c r="AS1094" s="37">
        <f t="shared" si="816"/>
        <v>0</v>
      </c>
      <c r="AU1094">
        <v>94</v>
      </c>
      <c r="AV1094" s="37">
        <f t="shared" si="817"/>
        <v>382.780115260488</v>
      </c>
      <c r="AW1094" s="37">
        <f t="shared" si="818"/>
        <v>620.15255278684253</v>
      </c>
      <c r="AX1094" s="37">
        <f t="shared" si="819"/>
        <v>498.54274577492436</v>
      </c>
      <c r="AY1094" s="37">
        <f t="shared" si="820"/>
        <v>1501.5824140359143</v>
      </c>
      <c r="AZ1094" s="37">
        <f t="shared" si="821"/>
        <v>38.853778024485429</v>
      </c>
      <c r="BA1094" s="37">
        <f t="shared" si="822"/>
        <v>15.879451627757833</v>
      </c>
      <c r="BC1094">
        <v>94</v>
      </c>
      <c r="BD1094" s="37">
        <f>IF(Voorblad!$E$10=Rekenblad!BC1094,Rekenblad!AV1094,0)</f>
        <v>0</v>
      </c>
      <c r="BE1094" s="37">
        <f>IF(Voorblad!$E$10=Rekenblad!BC1094,Rekenblad!AW1094,0)</f>
        <v>0</v>
      </c>
      <c r="BF1094" s="37">
        <f>IF(Voorblad!$E$10=Rekenblad!BC1094,Rekenblad!AX1094,0)</f>
        <v>0</v>
      </c>
      <c r="BG1094" s="62">
        <f>IF(Voorblad!$E$10=Rekenblad!BC1094,Rekenblad!AY1094,0)</f>
        <v>0</v>
      </c>
      <c r="BH1094" s="37">
        <f>IF(Voorblad!$E$10=Rekenblad!BC1094,Rekenblad!AZ1094,0)</f>
        <v>0</v>
      </c>
      <c r="BI1094" s="37">
        <f>IF(Voorblad!$E$10=Rekenblad!BC1094,Rekenblad!BA1094,0)</f>
        <v>0</v>
      </c>
      <c r="BK1094">
        <v>94</v>
      </c>
      <c r="BL1094" s="37">
        <f>IF(Voorblad!$E$14=Rekenblad!$BL$1008,Rekenblad!BD1094,0)</f>
        <v>0</v>
      </c>
      <c r="BM1094" s="37">
        <f>IF(Voorblad!$E$14=Rekenblad!$BL$1008,Rekenblad!BE1094,0)</f>
        <v>0</v>
      </c>
      <c r="BN1094" s="37">
        <f>IF(Voorblad!$E$14=Rekenblad!$BL$1008,Rekenblad!BF1094,0)</f>
        <v>0</v>
      </c>
      <c r="BO1094" s="37">
        <f>IF(Voorblad!$E$14=Rekenblad!$BL$1008,Rekenblad!BG1094,0)</f>
        <v>0</v>
      </c>
      <c r="BP1094" s="37">
        <f>IF(Voorblad!$E$14=Rekenblad!$BL$1008,Rekenblad!BH1094,0)</f>
        <v>0</v>
      </c>
      <c r="BQ1094" s="37">
        <f>IF(Voorblad!$E$14=Rekenblad!$BL$1008,Rekenblad!BI1094,0)</f>
        <v>0</v>
      </c>
    </row>
    <row r="1095" spans="2:69" x14ac:dyDescent="0.25">
      <c r="B1095">
        <f>'Data TREND'!$X$232</f>
        <v>95</v>
      </c>
      <c r="C1095" s="37">
        <f>'Data TREND'!Z232</f>
        <v>386.35321511130155</v>
      </c>
      <c r="D1095" s="37">
        <f>'Data TREND'!AA232</f>
        <v>626.42575775455134</v>
      </c>
      <c r="E1095" s="37">
        <f>'Data TREND'!AB232</f>
        <v>503.79475190516791</v>
      </c>
      <c r="F1095" s="37">
        <f>'Data TREND'!AC232</f>
        <v>1516.7426647127224</v>
      </c>
      <c r="G1095" s="37">
        <f>'Data TREND'!AD232</f>
        <v>38.698830908433472</v>
      </c>
      <c r="H1095" s="37">
        <f>'Data TREND'!AE232</f>
        <v>15.817155866969667</v>
      </c>
      <c r="J1095" s="37">
        <f t="shared" si="799"/>
        <v>386.35321511130155</v>
      </c>
      <c r="K1095" s="37">
        <f t="shared" si="800"/>
        <v>626.42575775455134</v>
      </c>
      <c r="L1095" s="37">
        <f t="shared" si="801"/>
        <v>503.79475190516791</v>
      </c>
      <c r="M1095" s="37">
        <f t="shared" si="802"/>
        <v>1516.7426647127224</v>
      </c>
      <c r="N1095" s="37">
        <f t="shared" si="803"/>
        <v>38.698830908433472</v>
      </c>
      <c r="O1095" s="37">
        <f t="shared" si="804"/>
        <v>15.817155866969667</v>
      </c>
      <c r="Q1095">
        <f>'Data TREND'!$X$232</f>
        <v>95</v>
      </c>
      <c r="R1095" s="37">
        <f>'Data TREND'!AG232</f>
        <v>442.65900575429737</v>
      </c>
      <c r="S1095" s="37">
        <f>'Data TREND'!AH232</f>
        <v>625.79013286346867</v>
      </c>
      <c r="T1095" s="37">
        <f>'Data TREND'!AI232</f>
        <v>503.17198242463729</v>
      </c>
      <c r="U1095" s="37">
        <f>'Data TREND'!AJ232</f>
        <v>1571.600541185348</v>
      </c>
      <c r="V1095" s="37">
        <f>'Data TREND'!AK232</f>
        <v>39.47077751311609</v>
      </c>
      <c r="W1095" s="37">
        <f>'Data TREND'!AL232</f>
        <v>15.971900227662863</v>
      </c>
      <c r="Y1095" s="37">
        <f t="shared" si="805"/>
        <v>0</v>
      </c>
      <c r="Z1095" s="37">
        <f t="shared" si="806"/>
        <v>0</v>
      </c>
      <c r="AA1095" s="37">
        <f t="shared" si="807"/>
        <v>0</v>
      </c>
      <c r="AB1095" s="37">
        <f t="shared" si="808"/>
        <v>0</v>
      </c>
      <c r="AC1095" s="37">
        <f t="shared" si="809"/>
        <v>0</v>
      </c>
      <c r="AD1095" s="37">
        <f t="shared" si="810"/>
        <v>0</v>
      </c>
      <c r="AF1095">
        <f>'Data TREND'!$X$232</f>
        <v>95</v>
      </c>
      <c r="AG1095" s="37">
        <f>'Data TREND'!AN232</f>
        <v>521.919495396353</v>
      </c>
      <c r="AH1095" s="37">
        <f>'Data TREND'!AO232</f>
        <v>625.50281733075656</v>
      </c>
      <c r="AI1095" s="37">
        <f>'Data TREND'!AP232</f>
        <v>502.80800250166112</v>
      </c>
      <c r="AJ1095" s="37">
        <f>'Data TREND'!AQ232</f>
        <v>1637.1390307743927</v>
      </c>
      <c r="AK1095" s="37">
        <f>'Data TREND'!AR232</f>
        <v>40.661684709723012</v>
      </c>
      <c r="AL1095" s="37">
        <f>'Data TREND'!AS232</f>
        <v>16.588314043667005</v>
      </c>
      <c r="AN1095" s="37">
        <f t="shared" si="811"/>
        <v>0</v>
      </c>
      <c r="AO1095" s="37">
        <f t="shared" si="812"/>
        <v>0</v>
      </c>
      <c r="AP1095" s="37">
        <f t="shared" si="813"/>
        <v>0</v>
      </c>
      <c r="AQ1095" s="37">
        <f t="shared" si="814"/>
        <v>0</v>
      </c>
      <c r="AR1095" s="37">
        <f t="shared" si="815"/>
        <v>0</v>
      </c>
      <c r="AS1095" s="37">
        <f t="shared" si="816"/>
        <v>0</v>
      </c>
      <c r="AU1095">
        <v>95</v>
      </c>
      <c r="AV1095" s="37">
        <f t="shared" si="817"/>
        <v>386.35321511130155</v>
      </c>
      <c r="AW1095" s="37">
        <f t="shared" si="818"/>
        <v>626.42575775455134</v>
      </c>
      <c r="AX1095" s="37">
        <f t="shared" si="819"/>
        <v>503.79475190516791</v>
      </c>
      <c r="AY1095" s="37">
        <f t="shared" si="820"/>
        <v>1516.7426647127224</v>
      </c>
      <c r="AZ1095" s="37">
        <f t="shared" si="821"/>
        <v>38.698830908433472</v>
      </c>
      <c r="BA1095" s="37">
        <f t="shared" si="822"/>
        <v>15.817155866969667</v>
      </c>
      <c r="BC1095">
        <v>95</v>
      </c>
      <c r="BD1095" s="37">
        <f>IF(Voorblad!$E$10=Rekenblad!BC1095,Rekenblad!AV1095,0)</f>
        <v>0</v>
      </c>
      <c r="BE1095" s="37">
        <f>IF(Voorblad!$E$10=Rekenblad!BC1095,Rekenblad!AW1095,0)</f>
        <v>0</v>
      </c>
      <c r="BF1095" s="37">
        <f>IF(Voorblad!$E$10=Rekenblad!BC1095,Rekenblad!AX1095,0)</f>
        <v>0</v>
      </c>
      <c r="BG1095" s="62">
        <f>IF(Voorblad!$E$10=Rekenblad!BC1095,Rekenblad!AY1095,0)</f>
        <v>0</v>
      </c>
      <c r="BH1095" s="37">
        <f>IF(Voorblad!$E$10=Rekenblad!BC1095,Rekenblad!AZ1095,0)</f>
        <v>0</v>
      </c>
      <c r="BI1095" s="37">
        <f>IF(Voorblad!$E$10=Rekenblad!BC1095,Rekenblad!BA1095,0)</f>
        <v>0</v>
      </c>
      <c r="BK1095">
        <v>95</v>
      </c>
      <c r="BL1095" s="37">
        <f>IF(Voorblad!$E$14=Rekenblad!$BL$1008,Rekenblad!BD1095,0)</f>
        <v>0</v>
      </c>
      <c r="BM1095" s="37">
        <f>IF(Voorblad!$E$14=Rekenblad!$BL$1008,Rekenblad!BE1095,0)</f>
        <v>0</v>
      </c>
      <c r="BN1095" s="37">
        <f>IF(Voorblad!$E$14=Rekenblad!$BL$1008,Rekenblad!BF1095,0)</f>
        <v>0</v>
      </c>
      <c r="BO1095" s="37">
        <f>IF(Voorblad!$E$14=Rekenblad!$BL$1008,Rekenblad!BG1095,0)</f>
        <v>0</v>
      </c>
      <c r="BP1095" s="37">
        <f>IF(Voorblad!$E$14=Rekenblad!$BL$1008,Rekenblad!BH1095,0)</f>
        <v>0</v>
      </c>
      <c r="BQ1095" s="37">
        <f>IF(Voorblad!$E$14=Rekenblad!$BL$1008,Rekenblad!BI1095,0)</f>
        <v>0</v>
      </c>
    </row>
    <row r="1096" spans="2:69" x14ac:dyDescent="0.25">
      <c r="B1096">
        <f>'Data TREND'!$X$233</f>
        <v>96</v>
      </c>
      <c r="C1096" s="37">
        <f>'Data TREND'!Z233</f>
        <v>389.92631496211504</v>
      </c>
      <c r="D1096" s="37">
        <f>'Data TREND'!AA233</f>
        <v>632.69896272226015</v>
      </c>
      <c r="E1096" s="37">
        <f>'Data TREND'!AB233</f>
        <v>509.04675803541153</v>
      </c>
      <c r="F1096" s="37">
        <f>'Data TREND'!AC233</f>
        <v>1531.9029153895308</v>
      </c>
      <c r="G1096" s="37">
        <f>'Data TREND'!AD233</f>
        <v>38.543883792381521</v>
      </c>
      <c r="H1096" s="37">
        <f>'Data TREND'!AE233</f>
        <v>15.754860106181502</v>
      </c>
      <c r="J1096" s="37">
        <f t="shared" si="799"/>
        <v>389.92631496211504</v>
      </c>
      <c r="K1096" s="37">
        <f t="shared" si="800"/>
        <v>632.69896272226015</v>
      </c>
      <c r="L1096" s="37">
        <f t="shared" si="801"/>
        <v>509.04675803541153</v>
      </c>
      <c r="M1096" s="37">
        <f t="shared" si="802"/>
        <v>1531.9029153895308</v>
      </c>
      <c r="N1096" s="37">
        <f t="shared" si="803"/>
        <v>38.543883792381521</v>
      </c>
      <c r="O1096" s="37">
        <f t="shared" si="804"/>
        <v>15.754860106181502</v>
      </c>
      <c r="Q1096">
        <f>'Data TREND'!$X$233</f>
        <v>96</v>
      </c>
      <c r="R1096" s="37">
        <f>'Data TREND'!AG233</f>
        <v>446.55273051753841</v>
      </c>
      <c r="S1096" s="37">
        <f>'Data TREND'!AH233</f>
        <v>632.0957224503635</v>
      </c>
      <c r="T1096" s="37">
        <f>'Data TREND'!AI233</f>
        <v>508.36416853081766</v>
      </c>
      <c r="U1096" s="37">
        <f>'Data TREND'!AJ233</f>
        <v>1586.9899971022999</v>
      </c>
      <c r="V1096" s="37">
        <f>'Data TREND'!AK233</f>
        <v>39.231655512700584</v>
      </c>
      <c r="W1096" s="37">
        <f>'Data TREND'!AL233</f>
        <v>15.874309486372422</v>
      </c>
      <c r="Y1096" s="37">
        <f t="shared" si="805"/>
        <v>0</v>
      </c>
      <c r="Z1096" s="37">
        <f t="shared" si="806"/>
        <v>0</v>
      </c>
      <c r="AA1096" s="37">
        <f t="shared" si="807"/>
        <v>0</v>
      </c>
      <c r="AB1096" s="37">
        <f t="shared" si="808"/>
        <v>0</v>
      </c>
      <c r="AC1096" s="37">
        <f t="shared" si="809"/>
        <v>0</v>
      </c>
      <c r="AD1096" s="37">
        <f t="shared" si="810"/>
        <v>0</v>
      </c>
      <c r="AF1096">
        <f>'Data TREND'!$X$233</f>
        <v>96</v>
      </c>
      <c r="AG1096" s="37">
        <f>'Data TREND'!AN233</f>
        <v>526.45920780933477</v>
      </c>
      <c r="AH1096" s="37">
        <f>'Data TREND'!AO233</f>
        <v>631.7453899438043</v>
      </c>
      <c r="AI1096" s="37">
        <f>'Data TREND'!AP233</f>
        <v>507.99345398424009</v>
      </c>
      <c r="AJ1096" s="37">
        <f>'Data TREND'!AQ233</f>
        <v>1652.9728567960206</v>
      </c>
      <c r="AK1096" s="37">
        <f>'Data TREND'!AR233</f>
        <v>40.379812632029299</v>
      </c>
      <c r="AL1096" s="37">
        <f>'Data TREND'!AS233</f>
        <v>16.470499919495865</v>
      </c>
      <c r="AN1096" s="37">
        <f t="shared" si="811"/>
        <v>0</v>
      </c>
      <c r="AO1096" s="37">
        <f t="shared" si="812"/>
        <v>0</v>
      </c>
      <c r="AP1096" s="37">
        <f t="shared" si="813"/>
        <v>0</v>
      </c>
      <c r="AQ1096" s="37">
        <f t="shared" si="814"/>
        <v>0</v>
      </c>
      <c r="AR1096" s="37">
        <f t="shared" si="815"/>
        <v>0</v>
      </c>
      <c r="AS1096" s="37">
        <f t="shared" si="816"/>
        <v>0</v>
      </c>
      <c r="AU1096">
        <v>96</v>
      </c>
      <c r="AV1096" s="37">
        <f t="shared" si="817"/>
        <v>389.92631496211504</v>
      </c>
      <c r="AW1096" s="37">
        <f t="shared" si="818"/>
        <v>632.69896272226015</v>
      </c>
      <c r="AX1096" s="37">
        <f t="shared" si="819"/>
        <v>509.04675803541153</v>
      </c>
      <c r="AY1096" s="37">
        <f t="shared" si="820"/>
        <v>1531.9029153895308</v>
      </c>
      <c r="AZ1096" s="37">
        <f t="shared" si="821"/>
        <v>38.543883792381521</v>
      </c>
      <c r="BA1096" s="37">
        <f t="shared" si="822"/>
        <v>15.754860106181502</v>
      </c>
      <c r="BC1096">
        <v>96</v>
      </c>
      <c r="BD1096" s="37">
        <f>IF(Voorblad!$E$10=Rekenblad!BC1096,Rekenblad!AV1096,0)</f>
        <v>0</v>
      </c>
      <c r="BE1096" s="37">
        <f>IF(Voorblad!$E$10=Rekenblad!BC1096,Rekenblad!AW1096,0)</f>
        <v>0</v>
      </c>
      <c r="BF1096" s="37">
        <f>IF(Voorblad!$E$10=Rekenblad!BC1096,Rekenblad!AX1096,0)</f>
        <v>0</v>
      </c>
      <c r="BG1096" s="62">
        <f>IF(Voorblad!$E$10=Rekenblad!BC1096,Rekenblad!AY1096,0)</f>
        <v>0</v>
      </c>
      <c r="BH1096" s="37">
        <f>IF(Voorblad!$E$10=Rekenblad!BC1096,Rekenblad!AZ1096,0)</f>
        <v>0</v>
      </c>
      <c r="BI1096" s="37">
        <f>IF(Voorblad!$E$10=Rekenblad!BC1096,Rekenblad!BA1096,0)</f>
        <v>0</v>
      </c>
      <c r="BK1096">
        <v>96</v>
      </c>
      <c r="BL1096" s="37">
        <f>IF(Voorblad!$E$14=Rekenblad!$BL$1008,Rekenblad!BD1096,0)</f>
        <v>0</v>
      </c>
      <c r="BM1096" s="37">
        <f>IF(Voorblad!$E$14=Rekenblad!$BL$1008,Rekenblad!BE1096,0)</f>
        <v>0</v>
      </c>
      <c r="BN1096" s="37">
        <f>IF(Voorblad!$E$14=Rekenblad!$BL$1008,Rekenblad!BF1096,0)</f>
        <v>0</v>
      </c>
      <c r="BO1096" s="37">
        <f>IF(Voorblad!$E$14=Rekenblad!$BL$1008,Rekenblad!BG1096,0)</f>
        <v>0</v>
      </c>
      <c r="BP1096" s="37">
        <f>IF(Voorblad!$E$14=Rekenblad!$BL$1008,Rekenblad!BH1096,0)</f>
        <v>0</v>
      </c>
      <c r="BQ1096" s="37">
        <f>IF(Voorblad!$E$14=Rekenblad!$BL$1008,Rekenblad!BI1096,0)</f>
        <v>0</v>
      </c>
    </row>
    <row r="1097" spans="2:69" x14ac:dyDescent="0.25">
      <c r="B1097">
        <f>'Data TREND'!$X$234</f>
        <v>97</v>
      </c>
      <c r="C1097" s="37">
        <f>'Data TREND'!Z234</f>
        <v>393.49941481292859</v>
      </c>
      <c r="D1097" s="37">
        <f>'Data TREND'!AA234</f>
        <v>638.97216768996873</v>
      </c>
      <c r="E1097" s="37">
        <f>'Data TREND'!AB234</f>
        <v>514.29876416565503</v>
      </c>
      <c r="F1097" s="37">
        <f>'Data TREND'!AC234</f>
        <v>1547.0631660663389</v>
      </c>
      <c r="G1097" s="37">
        <f>'Data TREND'!AD234</f>
        <v>38.388936676329564</v>
      </c>
      <c r="H1097" s="37">
        <f>'Data TREND'!AE234</f>
        <v>15.692564345393336</v>
      </c>
      <c r="J1097" s="37">
        <f t="shared" si="799"/>
        <v>393.49941481292859</v>
      </c>
      <c r="K1097" s="37">
        <f t="shared" si="800"/>
        <v>638.97216768996873</v>
      </c>
      <c r="L1097" s="37">
        <f t="shared" si="801"/>
        <v>514.29876416565503</v>
      </c>
      <c r="M1097" s="37">
        <f t="shared" si="802"/>
        <v>1547.0631660663389</v>
      </c>
      <c r="N1097" s="37">
        <f t="shared" si="803"/>
        <v>38.388936676329564</v>
      </c>
      <c r="O1097" s="37">
        <f t="shared" si="804"/>
        <v>15.692564345393336</v>
      </c>
      <c r="Q1097">
        <f>'Data TREND'!$X$234</f>
        <v>97</v>
      </c>
      <c r="R1097" s="37">
        <f>'Data TREND'!AG234</f>
        <v>450.44645528077933</v>
      </c>
      <c r="S1097" s="37">
        <f>'Data TREND'!AH234</f>
        <v>638.40131203725821</v>
      </c>
      <c r="T1097" s="37">
        <f>'Data TREND'!AI234</f>
        <v>513.55635463699798</v>
      </c>
      <c r="U1097" s="37">
        <f>'Data TREND'!AJ234</f>
        <v>1602.379453019252</v>
      </c>
      <c r="V1097" s="37">
        <f>'Data TREND'!AK234</f>
        <v>38.992533512285085</v>
      </c>
      <c r="W1097" s="37">
        <f>'Data TREND'!AL234</f>
        <v>15.776718745081979</v>
      </c>
      <c r="Y1097" s="37">
        <f t="shared" si="805"/>
        <v>0</v>
      </c>
      <c r="Z1097" s="37">
        <f t="shared" si="806"/>
        <v>0</v>
      </c>
      <c r="AA1097" s="37">
        <f t="shared" si="807"/>
        <v>0</v>
      </c>
      <c r="AB1097" s="37">
        <f t="shared" si="808"/>
        <v>0</v>
      </c>
      <c r="AC1097" s="37">
        <f t="shared" si="809"/>
        <v>0</v>
      </c>
      <c r="AD1097" s="37">
        <f t="shared" si="810"/>
        <v>0</v>
      </c>
      <c r="AF1097">
        <f>'Data TREND'!$X$234</f>
        <v>97</v>
      </c>
      <c r="AG1097" s="37">
        <f>'Data TREND'!AN234</f>
        <v>530.99892022231666</v>
      </c>
      <c r="AH1097" s="37">
        <f>'Data TREND'!AO234</f>
        <v>637.98796255685193</v>
      </c>
      <c r="AI1097" s="37">
        <f>'Data TREND'!AP234</f>
        <v>513.17890546681906</v>
      </c>
      <c r="AJ1097" s="37">
        <f>'Data TREND'!AQ234</f>
        <v>1668.8066828176484</v>
      </c>
      <c r="AK1097" s="37">
        <f>'Data TREND'!AR234</f>
        <v>40.097940554335594</v>
      </c>
      <c r="AL1097" s="37">
        <f>'Data TREND'!AS234</f>
        <v>16.352685795324732</v>
      </c>
      <c r="AN1097" s="37">
        <f t="shared" si="811"/>
        <v>0</v>
      </c>
      <c r="AO1097" s="37">
        <f t="shared" si="812"/>
        <v>0</v>
      </c>
      <c r="AP1097" s="37">
        <f t="shared" si="813"/>
        <v>0</v>
      </c>
      <c r="AQ1097" s="37">
        <f t="shared" si="814"/>
        <v>0</v>
      </c>
      <c r="AR1097" s="37">
        <f t="shared" si="815"/>
        <v>0</v>
      </c>
      <c r="AS1097" s="37">
        <f t="shared" si="816"/>
        <v>0</v>
      </c>
      <c r="AU1097">
        <v>97</v>
      </c>
      <c r="AV1097" s="37">
        <f t="shared" si="817"/>
        <v>393.49941481292859</v>
      </c>
      <c r="AW1097" s="37">
        <f t="shared" si="818"/>
        <v>638.97216768996873</v>
      </c>
      <c r="AX1097" s="37">
        <f t="shared" si="819"/>
        <v>514.29876416565503</v>
      </c>
      <c r="AY1097" s="37">
        <f t="shared" si="820"/>
        <v>1547.0631660663389</v>
      </c>
      <c r="AZ1097" s="37">
        <f t="shared" si="821"/>
        <v>38.388936676329564</v>
      </c>
      <c r="BA1097" s="37">
        <f t="shared" si="822"/>
        <v>15.692564345393336</v>
      </c>
      <c r="BC1097">
        <v>97</v>
      </c>
      <c r="BD1097" s="37">
        <f>IF(Voorblad!$E$10=Rekenblad!BC1097,Rekenblad!AV1097,0)</f>
        <v>0</v>
      </c>
      <c r="BE1097" s="37">
        <f>IF(Voorblad!$E$10=Rekenblad!BC1097,Rekenblad!AW1097,0)</f>
        <v>0</v>
      </c>
      <c r="BF1097" s="37">
        <f>IF(Voorblad!$E$10=Rekenblad!BC1097,Rekenblad!AX1097,0)</f>
        <v>0</v>
      </c>
      <c r="BG1097" s="62">
        <f>IF(Voorblad!$E$10=Rekenblad!BC1097,Rekenblad!AY1097,0)</f>
        <v>0</v>
      </c>
      <c r="BH1097" s="37">
        <f>IF(Voorblad!$E$10=Rekenblad!BC1097,Rekenblad!AZ1097,0)</f>
        <v>0</v>
      </c>
      <c r="BI1097" s="37">
        <f>IF(Voorblad!$E$10=Rekenblad!BC1097,Rekenblad!BA1097,0)</f>
        <v>0</v>
      </c>
      <c r="BK1097">
        <v>97</v>
      </c>
      <c r="BL1097" s="37">
        <f>IF(Voorblad!$E$14=Rekenblad!$BL$1008,Rekenblad!BD1097,0)</f>
        <v>0</v>
      </c>
      <c r="BM1097" s="37">
        <f>IF(Voorblad!$E$14=Rekenblad!$BL$1008,Rekenblad!BE1097,0)</f>
        <v>0</v>
      </c>
      <c r="BN1097" s="37">
        <f>IF(Voorblad!$E$14=Rekenblad!$BL$1008,Rekenblad!BF1097,0)</f>
        <v>0</v>
      </c>
      <c r="BO1097" s="37">
        <f>IF(Voorblad!$E$14=Rekenblad!$BL$1008,Rekenblad!BG1097,0)</f>
        <v>0</v>
      </c>
      <c r="BP1097" s="37">
        <f>IF(Voorblad!$E$14=Rekenblad!$BL$1008,Rekenblad!BH1097,0)</f>
        <v>0</v>
      </c>
      <c r="BQ1097" s="37">
        <f>IF(Voorblad!$E$14=Rekenblad!$BL$1008,Rekenblad!BI1097,0)</f>
        <v>0</v>
      </c>
    </row>
    <row r="1098" spans="2:69" x14ac:dyDescent="0.25">
      <c r="B1098">
        <f>'Data TREND'!$X$235</f>
        <v>98</v>
      </c>
      <c r="C1098" s="37">
        <f>'Data TREND'!Z235</f>
        <v>397.07251466374208</v>
      </c>
      <c r="D1098" s="37">
        <f>'Data TREND'!AA235</f>
        <v>645.24537265767754</v>
      </c>
      <c r="E1098" s="37">
        <f>'Data TREND'!AB235</f>
        <v>519.5507702958987</v>
      </c>
      <c r="F1098" s="37">
        <f>'Data TREND'!AC235</f>
        <v>1562.223416743147</v>
      </c>
      <c r="G1098" s="37">
        <f>'Data TREND'!AD235</f>
        <v>38.233989560277607</v>
      </c>
      <c r="H1098" s="37">
        <f>'Data TREND'!AE235</f>
        <v>15.630268584605171</v>
      </c>
      <c r="J1098" s="37">
        <f t="shared" si="799"/>
        <v>397.07251466374208</v>
      </c>
      <c r="K1098" s="37">
        <f t="shared" si="800"/>
        <v>645.24537265767754</v>
      </c>
      <c r="L1098" s="37">
        <f t="shared" si="801"/>
        <v>519.5507702958987</v>
      </c>
      <c r="M1098" s="37">
        <f t="shared" si="802"/>
        <v>1562.223416743147</v>
      </c>
      <c r="N1098" s="37">
        <f t="shared" si="803"/>
        <v>38.233989560277607</v>
      </c>
      <c r="O1098" s="37">
        <f t="shared" si="804"/>
        <v>15.630268584605171</v>
      </c>
      <c r="Q1098">
        <f>'Data TREND'!$X$235</f>
        <v>98</v>
      </c>
      <c r="R1098" s="37">
        <f>'Data TREND'!AG235</f>
        <v>454.34018004402037</v>
      </c>
      <c r="S1098" s="37">
        <f>'Data TREND'!AH235</f>
        <v>644.70690162415292</v>
      </c>
      <c r="T1098" s="37">
        <f>'Data TREND'!AI235</f>
        <v>518.7485407431783</v>
      </c>
      <c r="U1098" s="37">
        <f>'Data TREND'!AJ235</f>
        <v>1617.7689089362041</v>
      </c>
      <c r="V1098" s="37">
        <f>'Data TREND'!AK235</f>
        <v>38.753411511869587</v>
      </c>
      <c r="W1098" s="37">
        <f>'Data TREND'!AL235</f>
        <v>15.679128003791536</v>
      </c>
      <c r="Y1098" s="37">
        <f t="shared" si="805"/>
        <v>0</v>
      </c>
      <c r="Z1098" s="37">
        <f t="shared" si="806"/>
        <v>0</v>
      </c>
      <c r="AA1098" s="37">
        <f t="shared" si="807"/>
        <v>0</v>
      </c>
      <c r="AB1098" s="37">
        <f t="shared" si="808"/>
        <v>0</v>
      </c>
      <c r="AC1098" s="37">
        <f t="shared" si="809"/>
        <v>0</v>
      </c>
      <c r="AD1098" s="37">
        <f t="shared" si="810"/>
        <v>0</v>
      </c>
      <c r="AF1098">
        <f>'Data TREND'!$X$235</f>
        <v>98</v>
      </c>
      <c r="AG1098" s="37">
        <f>'Data TREND'!AN235</f>
        <v>535.53863263529854</v>
      </c>
      <c r="AH1098" s="37">
        <f>'Data TREND'!AO235</f>
        <v>644.23053516989967</v>
      </c>
      <c r="AI1098" s="37">
        <f>'Data TREND'!AP235</f>
        <v>518.36435694939803</v>
      </c>
      <c r="AJ1098" s="37">
        <f>'Data TREND'!AQ235</f>
        <v>1684.6405088392762</v>
      </c>
      <c r="AK1098" s="37">
        <f>'Data TREND'!AR235</f>
        <v>39.816068476641881</v>
      </c>
      <c r="AL1098" s="37">
        <f>'Data TREND'!AS235</f>
        <v>16.234871671153591</v>
      </c>
      <c r="AN1098" s="37">
        <f t="shared" si="811"/>
        <v>0</v>
      </c>
      <c r="AO1098" s="37">
        <f t="shared" si="812"/>
        <v>0</v>
      </c>
      <c r="AP1098" s="37">
        <f t="shared" si="813"/>
        <v>0</v>
      </c>
      <c r="AQ1098" s="37">
        <f t="shared" si="814"/>
        <v>0</v>
      </c>
      <c r="AR1098" s="37">
        <f t="shared" si="815"/>
        <v>0</v>
      </c>
      <c r="AS1098" s="37">
        <f t="shared" si="816"/>
        <v>0</v>
      </c>
      <c r="AU1098">
        <v>98</v>
      </c>
      <c r="AV1098" s="37">
        <f t="shared" si="817"/>
        <v>397.07251466374208</v>
      </c>
      <c r="AW1098" s="37">
        <f t="shared" si="818"/>
        <v>645.24537265767754</v>
      </c>
      <c r="AX1098" s="37">
        <f t="shared" si="819"/>
        <v>519.5507702958987</v>
      </c>
      <c r="AY1098" s="37">
        <f t="shared" si="820"/>
        <v>1562.223416743147</v>
      </c>
      <c r="AZ1098" s="37">
        <f t="shared" si="821"/>
        <v>38.233989560277607</v>
      </c>
      <c r="BA1098" s="37">
        <f t="shared" si="822"/>
        <v>15.630268584605171</v>
      </c>
      <c r="BC1098">
        <v>98</v>
      </c>
      <c r="BD1098" s="37">
        <f>IF(Voorblad!$E$10=Rekenblad!BC1098,Rekenblad!AV1098,0)</f>
        <v>0</v>
      </c>
      <c r="BE1098" s="37">
        <f>IF(Voorblad!$E$10=Rekenblad!BC1098,Rekenblad!AW1098,0)</f>
        <v>0</v>
      </c>
      <c r="BF1098" s="37">
        <f>IF(Voorblad!$E$10=Rekenblad!BC1098,Rekenblad!AX1098,0)</f>
        <v>0</v>
      </c>
      <c r="BG1098" s="62">
        <f>IF(Voorblad!$E$10=Rekenblad!BC1098,Rekenblad!AY1098,0)</f>
        <v>0</v>
      </c>
      <c r="BH1098" s="37">
        <f>IF(Voorblad!$E$10=Rekenblad!BC1098,Rekenblad!AZ1098,0)</f>
        <v>0</v>
      </c>
      <c r="BI1098" s="37">
        <f>IF(Voorblad!$E$10=Rekenblad!BC1098,Rekenblad!BA1098,0)</f>
        <v>0</v>
      </c>
      <c r="BK1098">
        <v>98</v>
      </c>
      <c r="BL1098" s="37">
        <f>IF(Voorblad!$E$14=Rekenblad!$BL$1008,Rekenblad!BD1098,0)</f>
        <v>0</v>
      </c>
      <c r="BM1098" s="37">
        <f>IF(Voorblad!$E$14=Rekenblad!$BL$1008,Rekenblad!BE1098,0)</f>
        <v>0</v>
      </c>
      <c r="BN1098" s="37">
        <f>IF(Voorblad!$E$14=Rekenblad!$BL$1008,Rekenblad!BF1098,0)</f>
        <v>0</v>
      </c>
      <c r="BO1098" s="37">
        <f>IF(Voorblad!$E$14=Rekenblad!$BL$1008,Rekenblad!BG1098,0)</f>
        <v>0</v>
      </c>
      <c r="BP1098" s="37">
        <f>IF(Voorblad!$E$14=Rekenblad!$BL$1008,Rekenblad!BH1098,0)</f>
        <v>0</v>
      </c>
      <c r="BQ1098" s="37">
        <f>IF(Voorblad!$E$14=Rekenblad!$BL$1008,Rekenblad!BI1098,0)</f>
        <v>0</v>
      </c>
    </row>
    <row r="1099" spans="2:69" x14ac:dyDescent="0.25">
      <c r="B1099">
        <f>'Data TREND'!$X$236</f>
        <v>99</v>
      </c>
      <c r="C1099" s="37">
        <f>'Data TREND'!Z236</f>
        <v>400.64561451455563</v>
      </c>
      <c r="D1099" s="37">
        <f>'Data TREND'!AA236</f>
        <v>651.51857762538634</v>
      </c>
      <c r="E1099" s="37">
        <f>'Data TREND'!AB236</f>
        <v>524.80277642614215</v>
      </c>
      <c r="F1099" s="37">
        <f>'Data TREND'!AC236</f>
        <v>1577.3836674199551</v>
      </c>
      <c r="G1099" s="37">
        <f>'Data TREND'!AD236</f>
        <v>38.079042444225649</v>
      </c>
      <c r="H1099" s="37">
        <f>'Data TREND'!AE236</f>
        <v>15.567972823817005</v>
      </c>
      <c r="J1099" s="37">
        <f t="shared" si="799"/>
        <v>400.64561451455563</v>
      </c>
      <c r="K1099" s="37">
        <f t="shared" si="800"/>
        <v>651.51857762538634</v>
      </c>
      <c r="L1099" s="37">
        <f t="shared" si="801"/>
        <v>524.80277642614215</v>
      </c>
      <c r="M1099" s="37">
        <f t="shared" si="802"/>
        <v>1577.3836674199551</v>
      </c>
      <c r="N1099" s="37">
        <f t="shared" si="803"/>
        <v>38.079042444225649</v>
      </c>
      <c r="O1099" s="37">
        <f t="shared" si="804"/>
        <v>15.567972823817005</v>
      </c>
      <c r="Q1099">
        <f>'Data TREND'!$X$236</f>
        <v>99</v>
      </c>
      <c r="R1099" s="37">
        <f>'Data TREND'!AG236</f>
        <v>458.2339048072613</v>
      </c>
      <c r="S1099" s="37">
        <f>'Data TREND'!AH236</f>
        <v>651.01249121104775</v>
      </c>
      <c r="T1099" s="37">
        <f>'Data TREND'!AI236</f>
        <v>523.94072684935861</v>
      </c>
      <c r="U1099" s="37">
        <f>'Data TREND'!AJ236</f>
        <v>1633.1583648531562</v>
      </c>
      <c r="V1099" s="37">
        <f>'Data TREND'!AK236</f>
        <v>38.514289511454081</v>
      </c>
      <c r="W1099" s="37">
        <f>'Data TREND'!AL236</f>
        <v>15.581537262501094</v>
      </c>
      <c r="Y1099" s="37">
        <f t="shared" si="805"/>
        <v>0</v>
      </c>
      <c r="Z1099" s="37">
        <f t="shared" si="806"/>
        <v>0</v>
      </c>
      <c r="AA1099" s="37">
        <f t="shared" si="807"/>
        <v>0</v>
      </c>
      <c r="AB1099" s="37">
        <f t="shared" si="808"/>
        <v>0</v>
      </c>
      <c r="AC1099" s="37">
        <f t="shared" si="809"/>
        <v>0</v>
      </c>
      <c r="AD1099" s="37">
        <f t="shared" si="810"/>
        <v>0</v>
      </c>
      <c r="AF1099">
        <f>'Data TREND'!$X$236</f>
        <v>99</v>
      </c>
      <c r="AG1099" s="37">
        <f>'Data TREND'!AN236</f>
        <v>540.07834504828043</v>
      </c>
      <c r="AH1099" s="37">
        <f>'Data TREND'!AO236</f>
        <v>650.4731077829473</v>
      </c>
      <c r="AI1099" s="37">
        <f>'Data TREND'!AP236</f>
        <v>523.549808431977</v>
      </c>
      <c r="AJ1099" s="37">
        <f>'Data TREND'!AQ236</f>
        <v>1700.474334860904</v>
      </c>
      <c r="AK1099" s="37">
        <f>'Data TREND'!AR236</f>
        <v>39.534196398948168</v>
      </c>
      <c r="AL1099" s="37">
        <f>'Data TREND'!AS236</f>
        <v>16.117057546982458</v>
      </c>
      <c r="AN1099" s="37">
        <f t="shared" si="811"/>
        <v>0</v>
      </c>
      <c r="AO1099" s="37">
        <f t="shared" si="812"/>
        <v>0</v>
      </c>
      <c r="AP1099" s="37">
        <f t="shared" si="813"/>
        <v>0</v>
      </c>
      <c r="AQ1099" s="37">
        <f t="shared" si="814"/>
        <v>0</v>
      </c>
      <c r="AR1099" s="37">
        <f t="shared" si="815"/>
        <v>0</v>
      </c>
      <c r="AS1099" s="37">
        <f t="shared" si="816"/>
        <v>0</v>
      </c>
      <c r="AU1099">
        <v>99</v>
      </c>
      <c r="AV1099" s="37">
        <f t="shared" si="817"/>
        <v>400.64561451455563</v>
      </c>
      <c r="AW1099" s="37">
        <f t="shared" si="818"/>
        <v>651.51857762538634</v>
      </c>
      <c r="AX1099" s="37">
        <f t="shared" si="819"/>
        <v>524.80277642614215</v>
      </c>
      <c r="AY1099" s="37">
        <f t="shared" si="820"/>
        <v>1577.3836674199551</v>
      </c>
      <c r="AZ1099" s="37">
        <f t="shared" si="821"/>
        <v>38.079042444225649</v>
      </c>
      <c r="BA1099" s="37">
        <f t="shared" si="822"/>
        <v>15.567972823817005</v>
      </c>
      <c r="BC1099">
        <v>99</v>
      </c>
      <c r="BD1099" s="37">
        <f>IF(Voorblad!$E$10=Rekenblad!BC1099,Rekenblad!AV1099,0)</f>
        <v>0</v>
      </c>
      <c r="BE1099" s="37">
        <f>IF(Voorblad!$E$10=Rekenblad!BC1099,Rekenblad!AW1099,0)</f>
        <v>0</v>
      </c>
      <c r="BF1099" s="37">
        <f>IF(Voorblad!$E$10=Rekenblad!BC1099,Rekenblad!AX1099,0)</f>
        <v>0</v>
      </c>
      <c r="BG1099" s="62">
        <f>IF(Voorblad!$E$10=Rekenblad!BC1099,Rekenblad!AY1099,0)</f>
        <v>0</v>
      </c>
      <c r="BH1099" s="37">
        <f>IF(Voorblad!$E$10=Rekenblad!BC1099,Rekenblad!AZ1099,0)</f>
        <v>0</v>
      </c>
      <c r="BI1099" s="37">
        <f>IF(Voorblad!$E$10=Rekenblad!BC1099,Rekenblad!BA1099,0)</f>
        <v>0</v>
      </c>
      <c r="BK1099">
        <v>99</v>
      </c>
      <c r="BL1099" s="37">
        <f>IF(Voorblad!$E$14=Rekenblad!$BL$1008,Rekenblad!BD1099,0)</f>
        <v>0</v>
      </c>
      <c r="BM1099" s="37">
        <f>IF(Voorblad!$E$14=Rekenblad!$BL$1008,Rekenblad!BE1099,0)</f>
        <v>0</v>
      </c>
      <c r="BN1099" s="37">
        <f>IF(Voorblad!$E$14=Rekenblad!$BL$1008,Rekenblad!BF1099,0)</f>
        <v>0</v>
      </c>
      <c r="BO1099" s="37">
        <f>IF(Voorblad!$E$14=Rekenblad!$BL$1008,Rekenblad!BG1099,0)</f>
        <v>0</v>
      </c>
      <c r="BP1099" s="37">
        <f>IF(Voorblad!$E$14=Rekenblad!$BL$1008,Rekenblad!BH1099,0)</f>
        <v>0</v>
      </c>
      <c r="BQ1099" s="37">
        <f>IF(Voorblad!$E$14=Rekenblad!$BL$1008,Rekenblad!BI1099,0)</f>
        <v>0</v>
      </c>
    </row>
    <row r="1100" spans="2:69" x14ac:dyDescent="0.25">
      <c r="B1100">
        <f>'Data TREND'!$X$237</f>
        <v>100</v>
      </c>
      <c r="C1100" s="37">
        <f>'Data TREND'!Z237</f>
        <v>404.21871436536912</v>
      </c>
      <c r="D1100" s="37">
        <f>'Data TREND'!AA237</f>
        <v>657.79178259309515</v>
      </c>
      <c r="E1100" s="37">
        <f>'Data TREND'!AB237</f>
        <v>530.05478255638582</v>
      </c>
      <c r="F1100" s="37">
        <f>'Data TREND'!AC237</f>
        <v>1592.5439180967633</v>
      </c>
      <c r="G1100" s="37">
        <f>'Data TREND'!AD237</f>
        <v>37.924095328173692</v>
      </c>
      <c r="H1100" s="37">
        <f>'Data TREND'!AE237</f>
        <v>15.505677063028838</v>
      </c>
      <c r="J1100" s="37">
        <f t="shared" si="799"/>
        <v>404.21871436536912</v>
      </c>
      <c r="K1100" s="37">
        <f t="shared" si="800"/>
        <v>657.79178259309515</v>
      </c>
      <c r="L1100" s="37">
        <f t="shared" si="801"/>
        <v>530.05478255638582</v>
      </c>
      <c r="M1100" s="37">
        <f t="shared" si="802"/>
        <v>1592.5439180967633</v>
      </c>
      <c r="N1100" s="37">
        <f t="shared" si="803"/>
        <v>37.924095328173692</v>
      </c>
      <c r="O1100" s="37">
        <f t="shared" si="804"/>
        <v>15.505677063028838</v>
      </c>
      <c r="Q1100">
        <f>'Data TREND'!$X$237</f>
        <v>100</v>
      </c>
      <c r="R1100" s="37">
        <f>'Data TREND'!AG237</f>
        <v>462.12762957050234</v>
      </c>
      <c r="S1100" s="37">
        <f>'Data TREND'!AH237</f>
        <v>657.31808079794246</v>
      </c>
      <c r="T1100" s="37">
        <f>'Data TREND'!AI237</f>
        <v>529.13291295553893</v>
      </c>
      <c r="U1100" s="37">
        <f>'Data TREND'!AJ237</f>
        <v>1648.5478207701083</v>
      </c>
      <c r="V1100" s="37">
        <f>'Data TREND'!AK237</f>
        <v>38.275167511038582</v>
      </c>
      <c r="W1100" s="37">
        <f>'Data TREND'!AL237</f>
        <v>15.483946521210651</v>
      </c>
      <c r="Y1100" s="37">
        <f t="shared" si="805"/>
        <v>0</v>
      </c>
      <c r="Z1100" s="37">
        <f t="shared" si="806"/>
        <v>0</v>
      </c>
      <c r="AA1100" s="37">
        <f t="shared" si="807"/>
        <v>0</v>
      </c>
      <c r="AB1100" s="37">
        <f t="shared" si="808"/>
        <v>0</v>
      </c>
      <c r="AC1100" s="37">
        <f t="shared" si="809"/>
        <v>0</v>
      </c>
      <c r="AD1100" s="37">
        <f t="shared" si="810"/>
        <v>0</v>
      </c>
      <c r="AF1100">
        <f>'Data TREND'!$X$237</f>
        <v>100</v>
      </c>
      <c r="AG1100" s="37">
        <f>'Data TREND'!AN237</f>
        <v>544.61805746126231</v>
      </c>
      <c r="AH1100" s="37">
        <f>'Data TREND'!AO237</f>
        <v>656.71568039599504</v>
      </c>
      <c r="AI1100" s="37">
        <f>'Data TREND'!AP237</f>
        <v>528.73525991455597</v>
      </c>
      <c r="AJ1100" s="37">
        <f>'Data TREND'!AQ237</f>
        <v>1716.3081608825319</v>
      </c>
      <c r="AK1100" s="37">
        <f>'Data TREND'!AR237</f>
        <v>39.252324321254463</v>
      </c>
      <c r="AL1100" s="37">
        <f>'Data TREND'!AS237</f>
        <v>15.99924342281132</v>
      </c>
      <c r="AN1100" s="37">
        <f t="shared" si="811"/>
        <v>0</v>
      </c>
      <c r="AO1100" s="37">
        <f t="shared" si="812"/>
        <v>0</v>
      </c>
      <c r="AP1100" s="37">
        <f t="shared" si="813"/>
        <v>0</v>
      </c>
      <c r="AQ1100" s="37">
        <f t="shared" si="814"/>
        <v>0</v>
      </c>
      <c r="AR1100" s="37">
        <f t="shared" si="815"/>
        <v>0</v>
      </c>
      <c r="AS1100" s="37">
        <f t="shared" si="816"/>
        <v>0</v>
      </c>
      <c r="AU1100">
        <v>100</v>
      </c>
      <c r="AV1100" s="37">
        <f t="shared" si="817"/>
        <v>404.21871436536912</v>
      </c>
      <c r="AW1100" s="37">
        <f t="shared" si="818"/>
        <v>657.79178259309515</v>
      </c>
      <c r="AX1100" s="37">
        <f t="shared" si="819"/>
        <v>530.05478255638582</v>
      </c>
      <c r="AY1100" s="37">
        <f t="shared" si="820"/>
        <v>1592.5439180967633</v>
      </c>
      <c r="AZ1100" s="37">
        <f t="shared" si="821"/>
        <v>37.924095328173692</v>
      </c>
      <c r="BA1100" s="37">
        <f t="shared" si="822"/>
        <v>15.505677063028838</v>
      </c>
      <c r="BC1100">
        <v>100</v>
      </c>
      <c r="BD1100" s="37">
        <f>IF(Voorblad!$E$10=Rekenblad!BC1100,Rekenblad!AV1100,0)</f>
        <v>0</v>
      </c>
      <c r="BE1100" s="37">
        <f>IF(Voorblad!$E$10=Rekenblad!BC1100,Rekenblad!AW1100,0)</f>
        <v>0</v>
      </c>
      <c r="BF1100" s="37">
        <f>IF(Voorblad!$E$10=Rekenblad!BC1100,Rekenblad!AX1100,0)</f>
        <v>0</v>
      </c>
      <c r="BG1100" s="62">
        <f>IF(Voorblad!$E$10=Rekenblad!BC1100,Rekenblad!AY1100,0)</f>
        <v>0</v>
      </c>
      <c r="BH1100" s="37">
        <f>IF(Voorblad!$E$10=Rekenblad!BC1100,Rekenblad!AZ1100,0)</f>
        <v>0</v>
      </c>
      <c r="BI1100" s="37">
        <f>IF(Voorblad!$E$10=Rekenblad!BC1100,Rekenblad!BA1100,0)</f>
        <v>0</v>
      </c>
      <c r="BK1100">
        <v>100</v>
      </c>
      <c r="BL1100" s="37">
        <f>IF(Voorblad!$E$14=Rekenblad!$BL$1008,Rekenblad!BD1100,0)</f>
        <v>0</v>
      </c>
      <c r="BM1100" s="37">
        <f>IF(Voorblad!$E$14=Rekenblad!$BL$1008,Rekenblad!BE1100,0)</f>
        <v>0</v>
      </c>
      <c r="BN1100" s="37">
        <f>IF(Voorblad!$E$14=Rekenblad!$BL$1008,Rekenblad!BF1100,0)</f>
        <v>0</v>
      </c>
      <c r="BO1100" s="37">
        <f>IF(Voorblad!$E$14=Rekenblad!$BL$1008,Rekenblad!BG1100,0)</f>
        <v>0</v>
      </c>
      <c r="BP1100" s="37">
        <f>IF(Voorblad!$E$14=Rekenblad!$BL$1008,Rekenblad!BH1100,0)</f>
        <v>0</v>
      </c>
      <c r="BQ1100" s="37">
        <f>IF(Voorblad!$E$14=Rekenblad!$BL$1008,Rekenblad!BI1100,0)</f>
        <v>0</v>
      </c>
    </row>
    <row r="1101" spans="2:69" x14ac:dyDescent="0.25">
      <c r="B1101">
        <f>'Data TREND'!$X$238</f>
        <v>101</v>
      </c>
      <c r="C1101" s="37">
        <f>'Data TREND'!Z238</f>
        <v>407.79181421618262</v>
      </c>
      <c r="D1101" s="37">
        <f>'Data TREND'!AA238</f>
        <v>664.06498756080396</v>
      </c>
      <c r="E1101" s="37">
        <f>'Data TREND'!AB238</f>
        <v>535.30678868662926</v>
      </c>
      <c r="F1101" s="37">
        <f>'Data TREND'!AC238</f>
        <v>1607.7041687735714</v>
      </c>
      <c r="G1101" s="37">
        <f>'Data TREND'!AD238</f>
        <v>37.769148212121742</v>
      </c>
      <c r="H1101" s="37">
        <f>'Data TREND'!AE238</f>
        <v>15.443381302240674</v>
      </c>
      <c r="J1101" s="37">
        <f t="shared" si="799"/>
        <v>407.79181421618262</v>
      </c>
      <c r="K1101" s="37">
        <f t="shared" si="800"/>
        <v>664.06498756080396</v>
      </c>
      <c r="L1101" s="37">
        <f t="shared" si="801"/>
        <v>535.30678868662926</v>
      </c>
      <c r="M1101" s="37">
        <f t="shared" si="802"/>
        <v>1607.7041687735714</v>
      </c>
      <c r="N1101" s="37">
        <f t="shared" si="803"/>
        <v>37.769148212121742</v>
      </c>
      <c r="O1101" s="37">
        <f t="shared" si="804"/>
        <v>15.443381302240674</v>
      </c>
      <c r="Q1101">
        <f>'Data TREND'!$X$238</f>
        <v>101</v>
      </c>
      <c r="R1101" s="37">
        <f>'Data TREND'!AG238</f>
        <v>466.02135433374326</v>
      </c>
      <c r="S1101" s="37">
        <f>'Data TREND'!AH238</f>
        <v>663.62367038483728</v>
      </c>
      <c r="T1101" s="37">
        <f>'Data TREND'!AI238</f>
        <v>534.32509906171924</v>
      </c>
      <c r="U1101" s="37">
        <f>'Data TREND'!AJ238</f>
        <v>1663.9372766870604</v>
      </c>
      <c r="V1101" s="37">
        <f>'Data TREND'!AK238</f>
        <v>38.036045510623083</v>
      </c>
      <c r="W1101" s="37">
        <f>'Data TREND'!AL238</f>
        <v>15.386355779920208</v>
      </c>
      <c r="Y1101" s="37">
        <f t="shared" si="805"/>
        <v>0</v>
      </c>
      <c r="Z1101" s="37">
        <f t="shared" si="806"/>
        <v>0</v>
      </c>
      <c r="AA1101" s="37">
        <f t="shared" si="807"/>
        <v>0</v>
      </c>
      <c r="AB1101" s="37">
        <f t="shared" si="808"/>
        <v>0</v>
      </c>
      <c r="AC1101" s="37">
        <f t="shared" si="809"/>
        <v>0</v>
      </c>
      <c r="AD1101" s="37">
        <f t="shared" si="810"/>
        <v>0</v>
      </c>
      <c r="AF1101">
        <f>'Data TREND'!$X$238</f>
        <v>101</v>
      </c>
      <c r="AG1101" s="37">
        <f>'Data TREND'!AN238</f>
        <v>549.1577698742442</v>
      </c>
      <c r="AH1101" s="37">
        <f>'Data TREND'!AO238</f>
        <v>662.95825300904266</v>
      </c>
      <c r="AI1101" s="37">
        <f>'Data TREND'!AP238</f>
        <v>533.92071139713494</v>
      </c>
      <c r="AJ1101" s="37">
        <f>'Data TREND'!AQ238</f>
        <v>1732.1419869041601</v>
      </c>
      <c r="AK1101" s="37">
        <f>'Data TREND'!AR238</f>
        <v>38.97045224356075</v>
      </c>
      <c r="AL1101" s="37">
        <f>'Data TREND'!AS238</f>
        <v>15.881429298640183</v>
      </c>
      <c r="AN1101" s="37">
        <f t="shared" si="811"/>
        <v>0</v>
      </c>
      <c r="AO1101" s="37">
        <f t="shared" si="812"/>
        <v>0</v>
      </c>
      <c r="AP1101" s="37">
        <f t="shared" si="813"/>
        <v>0</v>
      </c>
      <c r="AQ1101" s="37">
        <f t="shared" si="814"/>
        <v>0</v>
      </c>
      <c r="AR1101" s="37">
        <f t="shared" si="815"/>
        <v>0</v>
      </c>
      <c r="AS1101" s="37">
        <f t="shared" si="816"/>
        <v>0</v>
      </c>
      <c r="AU1101">
        <v>101</v>
      </c>
      <c r="AV1101" s="37">
        <f t="shared" si="817"/>
        <v>407.79181421618262</v>
      </c>
      <c r="AW1101" s="37">
        <f t="shared" si="818"/>
        <v>664.06498756080396</v>
      </c>
      <c r="AX1101" s="37">
        <f t="shared" si="819"/>
        <v>535.30678868662926</v>
      </c>
      <c r="AY1101" s="37">
        <f t="shared" si="820"/>
        <v>1607.7041687735714</v>
      </c>
      <c r="AZ1101" s="37">
        <f t="shared" si="821"/>
        <v>37.769148212121742</v>
      </c>
      <c r="BA1101" s="37">
        <f t="shared" si="822"/>
        <v>15.443381302240674</v>
      </c>
      <c r="BC1101">
        <v>101</v>
      </c>
      <c r="BD1101" s="37">
        <f>IF(Voorblad!$E$10=Rekenblad!BC1101,Rekenblad!AV1101,0)</f>
        <v>0</v>
      </c>
      <c r="BE1101" s="37">
        <f>IF(Voorblad!$E$10=Rekenblad!BC1101,Rekenblad!AW1101,0)</f>
        <v>0</v>
      </c>
      <c r="BF1101" s="37">
        <f>IF(Voorblad!$E$10=Rekenblad!BC1101,Rekenblad!AX1101,0)</f>
        <v>0</v>
      </c>
      <c r="BG1101" s="62">
        <f>IF(Voorblad!$E$10=Rekenblad!BC1101,Rekenblad!AY1101,0)</f>
        <v>0</v>
      </c>
      <c r="BH1101" s="37">
        <f>IF(Voorblad!$E$10=Rekenblad!BC1101,Rekenblad!AZ1101,0)</f>
        <v>0</v>
      </c>
      <c r="BI1101" s="37">
        <f>IF(Voorblad!$E$10=Rekenblad!BC1101,Rekenblad!BA1101,0)</f>
        <v>0</v>
      </c>
      <c r="BK1101">
        <v>101</v>
      </c>
      <c r="BL1101" s="37">
        <f>IF(Voorblad!$E$14=Rekenblad!$BL$1008,Rekenblad!BD1101,0)</f>
        <v>0</v>
      </c>
      <c r="BM1101" s="37">
        <f>IF(Voorblad!$E$14=Rekenblad!$BL$1008,Rekenblad!BE1101,0)</f>
        <v>0</v>
      </c>
      <c r="BN1101" s="37">
        <f>IF(Voorblad!$E$14=Rekenblad!$BL$1008,Rekenblad!BF1101,0)</f>
        <v>0</v>
      </c>
      <c r="BO1101" s="37">
        <f>IF(Voorblad!$E$14=Rekenblad!$BL$1008,Rekenblad!BG1101,0)</f>
        <v>0</v>
      </c>
      <c r="BP1101" s="37">
        <f>IF(Voorblad!$E$14=Rekenblad!$BL$1008,Rekenblad!BH1101,0)</f>
        <v>0</v>
      </c>
      <c r="BQ1101" s="37">
        <f>IF(Voorblad!$E$14=Rekenblad!$BL$1008,Rekenblad!BI1101,0)</f>
        <v>0</v>
      </c>
    </row>
    <row r="1102" spans="2:69" x14ac:dyDescent="0.25">
      <c r="B1102">
        <f>'Data TREND'!$X$239</f>
        <v>102</v>
      </c>
      <c r="C1102" s="37">
        <f>'Data TREND'!Z239</f>
        <v>411.36491406699616</v>
      </c>
      <c r="D1102" s="37">
        <f>'Data TREND'!AA239</f>
        <v>670.33819252851276</v>
      </c>
      <c r="E1102" s="37">
        <f>'Data TREND'!AB239</f>
        <v>540.55879481687293</v>
      </c>
      <c r="F1102" s="37">
        <f>'Data TREND'!AC239</f>
        <v>1622.8644194503795</v>
      </c>
      <c r="G1102" s="37">
        <f>'Data TREND'!AD239</f>
        <v>37.614201096069785</v>
      </c>
      <c r="H1102" s="37">
        <f>'Data TREND'!AE239</f>
        <v>15.381085541452507</v>
      </c>
      <c r="J1102" s="37">
        <f t="shared" si="799"/>
        <v>411.36491406699616</v>
      </c>
      <c r="K1102" s="37">
        <f t="shared" si="800"/>
        <v>670.33819252851276</v>
      </c>
      <c r="L1102" s="37">
        <f t="shared" si="801"/>
        <v>540.55879481687293</v>
      </c>
      <c r="M1102" s="37">
        <f t="shared" si="802"/>
        <v>1622.8644194503795</v>
      </c>
      <c r="N1102" s="37">
        <f t="shared" si="803"/>
        <v>37.614201096069785</v>
      </c>
      <c r="O1102" s="37">
        <f t="shared" si="804"/>
        <v>15.381085541452507</v>
      </c>
      <c r="Q1102">
        <f>'Data TREND'!$X$239</f>
        <v>102</v>
      </c>
      <c r="R1102" s="37">
        <f>'Data TREND'!AG239</f>
        <v>469.9150790969843</v>
      </c>
      <c r="S1102" s="37">
        <f>'Data TREND'!AH239</f>
        <v>669.92925997173199</v>
      </c>
      <c r="T1102" s="37">
        <f>'Data TREND'!AI239</f>
        <v>539.51728516789956</v>
      </c>
      <c r="U1102" s="37">
        <f>'Data TREND'!AJ239</f>
        <v>1679.3267326040125</v>
      </c>
      <c r="V1102" s="37">
        <f>'Data TREND'!AK239</f>
        <v>37.796923510207577</v>
      </c>
      <c r="W1102" s="37">
        <f>'Data TREND'!AL239</f>
        <v>15.288765038629766</v>
      </c>
      <c r="Y1102" s="37">
        <f t="shared" si="805"/>
        <v>0</v>
      </c>
      <c r="Z1102" s="37">
        <f t="shared" si="806"/>
        <v>0</v>
      </c>
      <c r="AA1102" s="37">
        <f t="shared" si="807"/>
        <v>0</v>
      </c>
      <c r="AB1102" s="37">
        <f t="shared" si="808"/>
        <v>0</v>
      </c>
      <c r="AC1102" s="37">
        <f t="shared" si="809"/>
        <v>0</v>
      </c>
      <c r="AD1102" s="37">
        <f t="shared" si="810"/>
        <v>0</v>
      </c>
      <c r="AF1102">
        <f>'Data TREND'!$X$239</f>
        <v>102</v>
      </c>
      <c r="AG1102" s="37">
        <f>'Data TREND'!AN239</f>
        <v>553.69748228722608</v>
      </c>
      <c r="AH1102" s="37">
        <f>'Data TREND'!AO239</f>
        <v>669.20082562209041</v>
      </c>
      <c r="AI1102" s="37">
        <f>'Data TREND'!AP239</f>
        <v>539.10616287971402</v>
      </c>
      <c r="AJ1102" s="37">
        <f>'Data TREND'!AQ239</f>
        <v>1747.975812925788</v>
      </c>
      <c r="AK1102" s="37">
        <f>'Data TREND'!AR239</f>
        <v>38.688580165867037</v>
      </c>
      <c r="AL1102" s="37">
        <f>'Data TREND'!AS239</f>
        <v>15.763615174469047</v>
      </c>
      <c r="AN1102" s="37">
        <f t="shared" si="811"/>
        <v>0</v>
      </c>
      <c r="AO1102" s="37">
        <f t="shared" si="812"/>
        <v>0</v>
      </c>
      <c r="AP1102" s="37">
        <f t="shared" si="813"/>
        <v>0</v>
      </c>
      <c r="AQ1102" s="37">
        <f t="shared" si="814"/>
        <v>0</v>
      </c>
      <c r="AR1102" s="37">
        <f t="shared" si="815"/>
        <v>0</v>
      </c>
      <c r="AS1102" s="37">
        <f t="shared" si="816"/>
        <v>0</v>
      </c>
      <c r="AU1102">
        <v>102</v>
      </c>
      <c r="AV1102" s="37">
        <f t="shared" si="817"/>
        <v>411.36491406699616</v>
      </c>
      <c r="AW1102" s="37">
        <f t="shared" si="818"/>
        <v>670.33819252851276</v>
      </c>
      <c r="AX1102" s="37">
        <f t="shared" si="819"/>
        <v>540.55879481687293</v>
      </c>
      <c r="AY1102" s="37">
        <f t="shared" si="820"/>
        <v>1622.8644194503795</v>
      </c>
      <c r="AZ1102" s="37">
        <f t="shared" si="821"/>
        <v>37.614201096069785</v>
      </c>
      <c r="BA1102" s="37">
        <f t="shared" si="822"/>
        <v>15.381085541452507</v>
      </c>
      <c r="BC1102">
        <v>102</v>
      </c>
      <c r="BD1102" s="37">
        <f>IF(Voorblad!$E$10=Rekenblad!BC1102,Rekenblad!AV1102,0)</f>
        <v>0</v>
      </c>
      <c r="BE1102" s="37">
        <f>IF(Voorblad!$E$10=Rekenblad!BC1102,Rekenblad!AW1102,0)</f>
        <v>0</v>
      </c>
      <c r="BF1102" s="37">
        <f>IF(Voorblad!$E$10=Rekenblad!BC1102,Rekenblad!AX1102,0)</f>
        <v>0</v>
      </c>
      <c r="BG1102" s="62">
        <f>IF(Voorblad!$E$10=Rekenblad!BC1102,Rekenblad!AY1102,0)</f>
        <v>0</v>
      </c>
      <c r="BH1102" s="37">
        <f>IF(Voorblad!$E$10=Rekenblad!BC1102,Rekenblad!AZ1102,0)</f>
        <v>0</v>
      </c>
      <c r="BI1102" s="37">
        <f>IF(Voorblad!$E$10=Rekenblad!BC1102,Rekenblad!BA1102,0)</f>
        <v>0</v>
      </c>
      <c r="BK1102">
        <v>102</v>
      </c>
      <c r="BL1102" s="37">
        <f>IF(Voorblad!$E$14=Rekenblad!$BL$1008,Rekenblad!BD1102,0)</f>
        <v>0</v>
      </c>
      <c r="BM1102" s="37">
        <f>IF(Voorblad!$E$14=Rekenblad!$BL$1008,Rekenblad!BE1102,0)</f>
        <v>0</v>
      </c>
      <c r="BN1102" s="37">
        <f>IF(Voorblad!$E$14=Rekenblad!$BL$1008,Rekenblad!BF1102,0)</f>
        <v>0</v>
      </c>
      <c r="BO1102" s="37">
        <f>IF(Voorblad!$E$14=Rekenblad!$BL$1008,Rekenblad!BG1102,0)</f>
        <v>0</v>
      </c>
      <c r="BP1102" s="37">
        <f>IF(Voorblad!$E$14=Rekenblad!$BL$1008,Rekenblad!BH1102,0)</f>
        <v>0</v>
      </c>
      <c r="BQ1102" s="37">
        <f>IF(Voorblad!$E$14=Rekenblad!$BL$1008,Rekenblad!BI1102,0)</f>
        <v>0</v>
      </c>
    </row>
    <row r="1103" spans="2:69" x14ac:dyDescent="0.25">
      <c r="B1103">
        <f>'Data TREND'!$X$240</f>
        <v>103</v>
      </c>
      <c r="C1103" s="37">
        <f>'Data TREND'!Z240</f>
        <v>414.93801391780966</v>
      </c>
      <c r="D1103" s="37">
        <f>'Data TREND'!AA240</f>
        <v>676.61139749622134</v>
      </c>
      <c r="E1103" s="37">
        <f>'Data TREND'!AB240</f>
        <v>545.81080094711638</v>
      </c>
      <c r="F1103" s="37">
        <f>'Data TREND'!AC240</f>
        <v>1638.0246701271876</v>
      </c>
      <c r="G1103" s="37">
        <f>'Data TREND'!AD240</f>
        <v>37.459253980017827</v>
      </c>
      <c r="H1103" s="37">
        <f>'Data TREND'!AE240</f>
        <v>15.318789780664343</v>
      </c>
      <c r="J1103" s="37">
        <f t="shared" si="799"/>
        <v>414.93801391780966</v>
      </c>
      <c r="K1103" s="37">
        <f t="shared" si="800"/>
        <v>676.61139749622134</v>
      </c>
      <c r="L1103" s="37">
        <f t="shared" si="801"/>
        <v>545.81080094711638</v>
      </c>
      <c r="M1103" s="37">
        <f t="shared" si="802"/>
        <v>1638.0246701271876</v>
      </c>
      <c r="N1103" s="37">
        <f t="shared" si="803"/>
        <v>37.459253980017827</v>
      </c>
      <c r="O1103" s="37">
        <f t="shared" si="804"/>
        <v>15.318789780664343</v>
      </c>
      <c r="Q1103">
        <f>'Data TREND'!$X$240</f>
        <v>103</v>
      </c>
      <c r="R1103" s="37">
        <f>'Data TREND'!AG240</f>
        <v>473.80880386022523</v>
      </c>
      <c r="S1103" s="37">
        <f>'Data TREND'!AH240</f>
        <v>676.23484955862682</v>
      </c>
      <c r="T1103" s="37">
        <f>'Data TREND'!AI240</f>
        <v>544.70947127407987</v>
      </c>
      <c r="U1103" s="37">
        <f>'Data TREND'!AJ240</f>
        <v>1694.7161885209646</v>
      </c>
      <c r="V1103" s="37">
        <f>'Data TREND'!AK240</f>
        <v>37.557801509792078</v>
      </c>
      <c r="W1103" s="37">
        <f>'Data TREND'!AL240</f>
        <v>15.191174297339323</v>
      </c>
      <c r="Y1103" s="37">
        <f t="shared" si="805"/>
        <v>0</v>
      </c>
      <c r="Z1103" s="37">
        <f t="shared" si="806"/>
        <v>0</v>
      </c>
      <c r="AA1103" s="37">
        <f t="shared" si="807"/>
        <v>0</v>
      </c>
      <c r="AB1103" s="37">
        <f t="shared" si="808"/>
        <v>0</v>
      </c>
      <c r="AC1103" s="37">
        <f t="shared" si="809"/>
        <v>0</v>
      </c>
      <c r="AD1103" s="37">
        <f t="shared" si="810"/>
        <v>0</v>
      </c>
      <c r="AF1103">
        <f>'Data TREND'!$X$240</f>
        <v>103</v>
      </c>
      <c r="AG1103" s="37">
        <f>'Data TREND'!AN240</f>
        <v>558.23719470020797</v>
      </c>
      <c r="AH1103" s="37">
        <f>'Data TREND'!AO240</f>
        <v>675.44339823513815</v>
      </c>
      <c r="AI1103" s="37">
        <f>'Data TREND'!AP240</f>
        <v>544.29161436229299</v>
      </c>
      <c r="AJ1103" s="37">
        <f>'Data TREND'!AQ240</f>
        <v>1763.8096389474158</v>
      </c>
      <c r="AK1103" s="37">
        <f>'Data TREND'!AR240</f>
        <v>38.406708088173332</v>
      </c>
      <c r="AL1103" s="37">
        <f>'Data TREND'!AS240</f>
        <v>15.64580105029791</v>
      </c>
      <c r="AN1103" s="37">
        <f t="shared" si="811"/>
        <v>0</v>
      </c>
      <c r="AO1103" s="37">
        <f t="shared" si="812"/>
        <v>0</v>
      </c>
      <c r="AP1103" s="37">
        <f t="shared" si="813"/>
        <v>0</v>
      </c>
      <c r="AQ1103" s="37">
        <f t="shared" si="814"/>
        <v>0</v>
      </c>
      <c r="AR1103" s="37">
        <f t="shared" si="815"/>
        <v>0</v>
      </c>
      <c r="AS1103" s="37">
        <f t="shared" si="816"/>
        <v>0</v>
      </c>
      <c r="AU1103">
        <v>103</v>
      </c>
      <c r="AV1103" s="37">
        <f t="shared" si="817"/>
        <v>414.93801391780966</v>
      </c>
      <c r="AW1103" s="37">
        <f t="shared" si="818"/>
        <v>676.61139749622134</v>
      </c>
      <c r="AX1103" s="37">
        <f t="shared" si="819"/>
        <v>545.81080094711638</v>
      </c>
      <c r="AY1103" s="37">
        <f t="shared" si="820"/>
        <v>1638.0246701271876</v>
      </c>
      <c r="AZ1103" s="37">
        <f t="shared" si="821"/>
        <v>37.459253980017827</v>
      </c>
      <c r="BA1103" s="37">
        <f t="shared" si="822"/>
        <v>15.318789780664343</v>
      </c>
      <c r="BC1103">
        <v>103</v>
      </c>
      <c r="BD1103" s="37">
        <f>IF(Voorblad!$E$10=Rekenblad!BC1103,Rekenblad!AV1103,0)</f>
        <v>0</v>
      </c>
      <c r="BE1103" s="37">
        <f>IF(Voorblad!$E$10=Rekenblad!BC1103,Rekenblad!AW1103,0)</f>
        <v>0</v>
      </c>
      <c r="BF1103" s="37">
        <f>IF(Voorblad!$E$10=Rekenblad!BC1103,Rekenblad!AX1103,0)</f>
        <v>0</v>
      </c>
      <c r="BG1103" s="62">
        <f>IF(Voorblad!$E$10=Rekenblad!BC1103,Rekenblad!AY1103,0)</f>
        <v>0</v>
      </c>
      <c r="BH1103" s="37">
        <f>IF(Voorblad!$E$10=Rekenblad!BC1103,Rekenblad!AZ1103,0)</f>
        <v>0</v>
      </c>
      <c r="BI1103" s="37">
        <f>IF(Voorblad!$E$10=Rekenblad!BC1103,Rekenblad!BA1103,0)</f>
        <v>0</v>
      </c>
      <c r="BK1103">
        <v>103</v>
      </c>
      <c r="BL1103" s="37">
        <f>IF(Voorblad!$E$14=Rekenblad!$BL$1008,Rekenblad!BD1103,0)</f>
        <v>0</v>
      </c>
      <c r="BM1103" s="37">
        <f>IF(Voorblad!$E$14=Rekenblad!$BL$1008,Rekenblad!BE1103,0)</f>
        <v>0</v>
      </c>
      <c r="BN1103" s="37">
        <f>IF(Voorblad!$E$14=Rekenblad!$BL$1008,Rekenblad!BF1103,0)</f>
        <v>0</v>
      </c>
      <c r="BO1103" s="37">
        <f>IF(Voorblad!$E$14=Rekenblad!$BL$1008,Rekenblad!BG1103,0)</f>
        <v>0</v>
      </c>
      <c r="BP1103" s="37">
        <f>IF(Voorblad!$E$14=Rekenblad!$BL$1008,Rekenblad!BH1103,0)</f>
        <v>0</v>
      </c>
      <c r="BQ1103" s="37">
        <f>IF(Voorblad!$E$14=Rekenblad!$BL$1008,Rekenblad!BI1103,0)</f>
        <v>0</v>
      </c>
    </row>
    <row r="1104" spans="2:69" x14ac:dyDescent="0.25">
      <c r="B1104">
        <f>'Data TREND'!$X$241</f>
        <v>104</v>
      </c>
      <c r="C1104" s="37">
        <f>'Data TREND'!Z241</f>
        <v>418.5111137686232</v>
      </c>
      <c r="D1104" s="37">
        <f>'Data TREND'!AA241</f>
        <v>682.88460246393015</v>
      </c>
      <c r="E1104" s="37">
        <f>'Data TREND'!AB241</f>
        <v>551.06280707736005</v>
      </c>
      <c r="F1104" s="37">
        <f>'Data TREND'!AC241</f>
        <v>1653.1849208039957</v>
      </c>
      <c r="G1104" s="37">
        <f>'Data TREND'!AD241</f>
        <v>37.304306863965877</v>
      </c>
      <c r="H1104" s="37">
        <f>'Data TREND'!AE241</f>
        <v>15.256494019876175</v>
      </c>
      <c r="J1104" s="37">
        <f t="shared" si="799"/>
        <v>418.5111137686232</v>
      </c>
      <c r="K1104" s="37">
        <f t="shared" si="800"/>
        <v>682.88460246393015</v>
      </c>
      <c r="L1104" s="37">
        <f t="shared" si="801"/>
        <v>551.06280707736005</v>
      </c>
      <c r="M1104" s="37">
        <f t="shared" si="802"/>
        <v>1653.1849208039957</v>
      </c>
      <c r="N1104" s="37">
        <f t="shared" si="803"/>
        <v>37.304306863965877</v>
      </c>
      <c r="O1104" s="37">
        <f t="shared" si="804"/>
        <v>15.256494019876175</v>
      </c>
      <c r="Q1104">
        <f>'Data TREND'!$X$241</f>
        <v>104</v>
      </c>
      <c r="R1104" s="37">
        <f>'Data TREND'!AG241</f>
        <v>477.70252862346626</v>
      </c>
      <c r="S1104" s="37">
        <f>'Data TREND'!AH241</f>
        <v>682.54043914552153</v>
      </c>
      <c r="T1104" s="37">
        <f>'Data TREND'!AI241</f>
        <v>549.90165738026019</v>
      </c>
      <c r="U1104" s="37">
        <f>'Data TREND'!AJ241</f>
        <v>1710.1056444379167</v>
      </c>
      <c r="V1104" s="37">
        <f>'Data TREND'!AK241</f>
        <v>37.31867950937658</v>
      </c>
      <c r="W1104" s="37">
        <f>'Data TREND'!AL241</f>
        <v>15.09358355604888</v>
      </c>
      <c r="Y1104" s="37">
        <f t="shared" si="805"/>
        <v>0</v>
      </c>
      <c r="Z1104" s="37">
        <f t="shared" si="806"/>
        <v>0</v>
      </c>
      <c r="AA1104" s="37">
        <f t="shared" si="807"/>
        <v>0</v>
      </c>
      <c r="AB1104" s="37">
        <f t="shared" si="808"/>
        <v>0</v>
      </c>
      <c r="AC1104" s="37">
        <f t="shared" si="809"/>
        <v>0</v>
      </c>
      <c r="AD1104" s="37">
        <f t="shared" si="810"/>
        <v>0</v>
      </c>
      <c r="AF1104">
        <f>'Data TREND'!$X$241</f>
        <v>104</v>
      </c>
      <c r="AG1104" s="37">
        <f>'Data TREND'!AN241</f>
        <v>562.77690711318985</v>
      </c>
      <c r="AH1104" s="37">
        <f>'Data TREND'!AO241</f>
        <v>681.68597084818578</v>
      </c>
      <c r="AI1104" s="37">
        <f>'Data TREND'!AP241</f>
        <v>549.47706584487196</v>
      </c>
      <c r="AJ1104" s="37">
        <f>'Data TREND'!AQ241</f>
        <v>1779.6434649690436</v>
      </c>
      <c r="AK1104" s="37">
        <f>'Data TREND'!AR241</f>
        <v>38.124836010479626</v>
      </c>
      <c r="AL1104" s="37">
        <f>'Data TREND'!AS241</f>
        <v>15.527986926126774</v>
      </c>
      <c r="AN1104" s="37">
        <f t="shared" si="811"/>
        <v>0</v>
      </c>
      <c r="AO1104" s="37">
        <f t="shared" si="812"/>
        <v>0</v>
      </c>
      <c r="AP1104" s="37">
        <f t="shared" si="813"/>
        <v>0</v>
      </c>
      <c r="AQ1104" s="37">
        <f t="shared" si="814"/>
        <v>0</v>
      </c>
      <c r="AR1104" s="37">
        <f t="shared" si="815"/>
        <v>0</v>
      </c>
      <c r="AS1104" s="37">
        <f t="shared" si="816"/>
        <v>0</v>
      </c>
      <c r="AU1104">
        <v>104</v>
      </c>
      <c r="AV1104" s="37">
        <f t="shared" si="817"/>
        <v>418.5111137686232</v>
      </c>
      <c r="AW1104" s="37">
        <f t="shared" si="818"/>
        <v>682.88460246393015</v>
      </c>
      <c r="AX1104" s="37">
        <f t="shared" si="819"/>
        <v>551.06280707736005</v>
      </c>
      <c r="AY1104" s="37">
        <f t="shared" si="820"/>
        <v>1653.1849208039957</v>
      </c>
      <c r="AZ1104" s="37">
        <f t="shared" si="821"/>
        <v>37.304306863965877</v>
      </c>
      <c r="BA1104" s="37">
        <f t="shared" si="822"/>
        <v>15.256494019876175</v>
      </c>
      <c r="BC1104">
        <v>104</v>
      </c>
      <c r="BD1104" s="37">
        <f>IF(Voorblad!$E$10=Rekenblad!BC1104,Rekenblad!AV1104,0)</f>
        <v>0</v>
      </c>
      <c r="BE1104" s="37">
        <f>IF(Voorblad!$E$10=Rekenblad!BC1104,Rekenblad!AW1104,0)</f>
        <v>0</v>
      </c>
      <c r="BF1104" s="37">
        <f>IF(Voorblad!$E$10=Rekenblad!BC1104,Rekenblad!AX1104,0)</f>
        <v>0</v>
      </c>
      <c r="BG1104" s="62">
        <f>IF(Voorblad!$E$10=Rekenblad!BC1104,Rekenblad!AY1104,0)</f>
        <v>0</v>
      </c>
      <c r="BH1104" s="37">
        <f>IF(Voorblad!$E$10=Rekenblad!BC1104,Rekenblad!AZ1104,0)</f>
        <v>0</v>
      </c>
      <c r="BI1104" s="37">
        <f>IF(Voorblad!$E$10=Rekenblad!BC1104,Rekenblad!BA1104,0)</f>
        <v>0</v>
      </c>
      <c r="BK1104">
        <v>104</v>
      </c>
      <c r="BL1104" s="37">
        <f>IF(Voorblad!$E$14=Rekenblad!$BL$1008,Rekenblad!BD1104,0)</f>
        <v>0</v>
      </c>
      <c r="BM1104" s="37">
        <f>IF(Voorblad!$E$14=Rekenblad!$BL$1008,Rekenblad!BE1104,0)</f>
        <v>0</v>
      </c>
      <c r="BN1104" s="37">
        <f>IF(Voorblad!$E$14=Rekenblad!$BL$1008,Rekenblad!BF1104,0)</f>
        <v>0</v>
      </c>
      <c r="BO1104" s="37">
        <f>IF(Voorblad!$E$14=Rekenblad!$BL$1008,Rekenblad!BG1104,0)</f>
        <v>0</v>
      </c>
      <c r="BP1104" s="37">
        <f>IF(Voorblad!$E$14=Rekenblad!$BL$1008,Rekenblad!BH1104,0)</f>
        <v>0</v>
      </c>
      <c r="BQ1104" s="37">
        <f>IF(Voorblad!$E$14=Rekenblad!$BL$1008,Rekenblad!BI1104,0)</f>
        <v>0</v>
      </c>
    </row>
    <row r="1105" spans="2:69" x14ac:dyDescent="0.25">
      <c r="B1105">
        <f>'Data TREND'!$X$242</f>
        <v>105</v>
      </c>
      <c r="C1105" s="37">
        <f>'Data TREND'!Z242</f>
        <v>422.0842136194367</v>
      </c>
      <c r="D1105" s="37">
        <f>'Data TREND'!AA242</f>
        <v>689.15780743163896</v>
      </c>
      <c r="E1105" s="37">
        <f>'Data TREND'!AB242</f>
        <v>556.31481320760349</v>
      </c>
      <c r="F1105" s="37">
        <f>'Data TREND'!AC242</f>
        <v>1668.3451714808039</v>
      </c>
      <c r="G1105" s="37">
        <f>'Data TREND'!AD242</f>
        <v>37.14935974791392</v>
      </c>
      <c r="H1105" s="37">
        <f>'Data TREND'!AE242</f>
        <v>15.19419825908801</v>
      </c>
      <c r="J1105" s="37">
        <f t="shared" si="799"/>
        <v>422.0842136194367</v>
      </c>
      <c r="K1105" s="37">
        <f t="shared" si="800"/>
        <v>689.15780743163896</v>
      </c>
      <c r="L1105" s="37">
        <f t="shared" si="801"/>
        <v>556.31481320760349</v>
      </c>
      <c r="M1105" s="37">
        <f t="shared" si="802"/>
        <v>1668.3451714808039</v>
      </c>
      <c r="N1105" s="37">
        <f t="shared" si="803"/>
        <v>37.14935974791392</v>
      </c>
      <c r="O1105" s="37">
        <f t="shared" si="804"/>
        <v>15.19419825908801</v>
      </c>
      <c r="Q1105">
        <f>'Data TREND'!$X$242</f>
        <v>105</v>
      </c>
      <c r="R1105" s="37">
        <f>'Data TREND'!AG242</f>
        <v>481.59625338670719</v>
      </c>
      <c r="S1105" s="37">
        <f>'Data TREND'!AH242</f>
        <v>688.84602873241636</v>
      </c>
      <c r="T1105" s="37">
        <f>'Data TREND'!AI242</f>
        <v>555.09384348644051</v>
      </c>
      <c r="U1105" s="37">
        <f>'Data TREND'!AJ242</f>
        <v>1725.4951003548688</v>
      </c>
      <c r="V1105" s="37">
        <f>'Data TREND'!AK242</f>
        <v>37.079557508961074</v>
      </c>
      <c r="W1105" s="37">
        <f>'Data TREND'!AL242</f>
        <v>14.995992814758438</v>
      </c>
      <c r="Y1105" s="37">
        <f t="shared" si="805"/>
        <v>0</v>
      </c>
      <c r="Z1105" s="37">
        <f t="shared" si="806"/>
        <v>0</v>
      </c>
      <c r="AA1105" s="37">
        <f t="shared" si="807"/>
        <v>0</v>
      </c>
      <c r="AB1105" s="37">
        <f t="shared" si="808"/>
        <v>0</v>
      </c>
      <c r="AC1105" s="37">
        <f t="shared" si="809"/>
        <v>0</v>
      </c>
      <c r="AD1105" s="37">
        <f t="shared" si="810"/>
        <v>0</v>
      </c>
      <c r="AF1105">
        <f>'Data TREND'!$X$242</f>
        <v>105</v>
      </c>
      <c r="AG1105" s="37">
        <f>'Data TREND'!AN242</f>
        <v>567.31661952617173</v>
      </c>
      <c r="AH1105" s="37">
        <f>'Data TREND'!AO242</f>
        <v>687.92854346123352</v>
      </c>
      <c r="AI1105" s="37">
        <f>'Data TREND'!AP242</f>
        <v>554.66251732745093</v>
      </c>
      <c r="AJ1105" s="37">
        <f>'Data TREND'!AQ242</f>
        <v>1795.4772909906715</v>
      </c>
      <c r="AK1105" s="37">
        <f>'Data TREND'!AR242</f>
        <v>37.842963932785914</v>
      </c>
      <c r="AL1105" s="37">
        <f>'Data TREND'!AS242</f>
        <v>15.410172801955637</v>
      </c>
      <c r="AN1105" s="37">
        <f t="shared" si="811"/>
        <v>0</v>
      </c>
      <c r="AO1105" s="37">
        <f t="shared" si="812"/>
        <v>0</v>
      </c>
      <c r="AP1105" s="37">
        <f t="shared" si="813"/>
        <v>0</v>
      </c>
      <c r="AQ1105" s="37">
        <f t="shared" si="814"/>
        <v>0</v>
      </c>
      <c r="AR1105" s="37">
        <f t="shared" si="815"/>
        <v>0</v>
      </c>
      <c r="AS1105" s="37">
        <f t="shared" si="816"/>
        <v>0</v>
      </c>
      <c r="AU1105">
        <v>105</v>
      </c>
      <c r="AV1105" s="37">
        <f t="shared" si="817"/>
        <v>422.0842136194367</v>
      </c>
      <c r="AW1105" s="37">
        <f t="shared" si="818"/>
        <v>689.15780743163896</v>
      </c>
      <c r="AX1105" s="37">
        <f t="shared" si="819"/>
        <v>556.31481320760349</v>
      </c>
      <c r="AY1105" s="37">
        <f t="shared" si="820"/>
        <v>1668.3451714808039</v>
      </c>
      <c r="AZ1105" s="37">
        <f t="shared" si="821"/>
        <v>37.14935974791392</v>
      </c>
      <c r="BA1105" s="37">
        <f t="shared" si="822"/>
        <v>15.19419825908801</v>
      </c>
      <c r="BC1105">
        <v>105</v>
      </c>
      <c r="BD1105" s="37">
        <f>IF(Voorblad!$E$10=Rekenblad!BC1105,Rekenblad!AV1105,0)</f>
        <v>0</v>
      </c>
      <c r="BE1105" s="37">
        <f>IF(Voorblad!$E$10=Rekenblad!BC1105,Rekenblad!AW1105,0)</f>
        <v>0</v>
      </c>
      <c r="BF1105" s="37">
        <f>IF(Voorblad!$E$10=Rekenblad!BC1105,Rekenblad!AX1105,0)</f>
        <v>0</v>
      </c>
      <c r="BG1105" s="62">
        <f>IF(Voorblad!$E$10=Rekenblad!BC1105,Rekenblad!AY1105,0)</f>
        <v>0</v>
      </c>
      <c r="BH1105" s="37">
        <f>IF(Voorblad!$E$10=Rekenblad!BC1105,Rekenblad!AZ1105,0)</f>
        <v>0</v>
      </c>
      <c r="BI1105" s="37">
        <f>IF(Voorblad!$E$10=Rekenblad!BC1105,Rekenblad!BA1105,0)</f>
        <v>0</v>
      </c>
      <c r="BK1105">
        <v>105</v>
      </c>
      <c r="BL1105" s="37">
        <f>IF(Voorblad!$E$14=Rekenblad!$BL$1008,Rekenblad!BD1105,0)</f>
        <v>0</v>
      </c>
      <c r="BM1105" s="37">
        <f>IF(Voorblad!$E$14=Rekenblad!$BL$1008,Rekenblad!BE1105,0)</f>
        <v>0</v>
      </c>
      <c r="BN1105" s="37">
        <f>IF(Voorblad!$E$14=Rekenblad!$BL$1008,Rekenblad!BF1105,0)</f>
        <v>0</v>
      </c>
      <c r="BO1105" s="37">
        <f>IF(Voorblad!$E$14=Rekenblad!$BL$1008,Rekenblad!BG1105,0)</f>
        <v>0</v>
      </c>
      <c r="BP1105" s="37">
        <f>IF(Voorblad!$E$14=Rekenblad!$BL$1008,Rekenblad!BH1105,0)</f>
        <v>0</v>
      </c>
      <c r="BQ1105" s="37">
        <f>IF(Voorblad!$E$14=Rekenblad!$BL$1008,Rekenblad!BI1105,0)</f>
        <v>0</v>
      </c>
    </row>
    <row r="1106" spans="2:69" x14ac:dyDescent="0.25">
      <c r="B1106">
        <f>'Data TREND'!$X$243</f>
        <v>106</v>
      </c>
      <c r="C1106" s="37">
        <f>'Data TREND'!Z243</f>
        <v>425.65731347025024</v>
      </c>
      <c r="D1106" s="37">
        <f>'Data TREND'!AA243</f>
        <v>695.43101239934776</v>
      </c>
      <c r="E1106" s="37">
        <f>'Data TREND'!AB243</f>
        <v>561.56681933784716</v>
      </c>
      <c r="F1106" s="37">
        <f>'Data TREND'!AC243</f>
        <v>1683.505422157612</v>
      </c>
      <c r="G1106" s="37">
        <f>'Data TREND'!AD243</f>
        <v>36.994412631861962</v>
      </c>
      <c r="H1106" s="37">
        <f>'Data TREND'!AE243</f>
        <v>15.131902498299844</v>
      </c>
      <c r="J1106" s="37">
        <f t="shared" si="799"/>
        <v>425.65731347025024</v>
      </c>
      <c r="K1106" s="37">
        <f t="shared" si="800"/>
        <v>695.43101239934776</v>
      </c>
      <c r="L1106" s="37">
        <f t="shared" si="801"/>
        <v>561.56681933784716</v>
      </c>
      <c r="M1106" s="37">
        <f t="shared" si="802"/>
        <v>1683.505422157612</v>
      </c>
      <c r="N1106" s="37">
        <f t="shared" si="803"/>
        <v>36.994412631861962</v>
      </c>
      <c r="O1106" s="37">
        <f t="shared" si="804"/>
        <v>15.131902498299844</v>
      </c>
      <c r="Q1106">
        <f>'Data TREND'!$X$243</f>
        <v>106</v>
      </c>
      <c r="R1106" s="37">
        <f>'Data TREND'!AG243</f>
        <v>485.48997814994823</v>
      </c>
      <c r="S1106" s="37">
        <f>'Data TREND'!AH243</f>
        <v>695.15161831931107</v>
      </c>
      <c r="T1106" s="37">
        <f>'Data TREND'!AI243</f>
        <v>560.28602959262082</v>
      </c>
      <c r="U1106" s="37">
        <f>'Data TREND'!AJ243</f>
        <v>1740.8845562718209</v>
      </c>
      <c r="V1106" s="37">
        <f>'Data TREND'!AK243</f>
        <v>36.840435508545568</v>
      </c>
      <c r="W1106" s="37">
        <f>'Data TREND'!AL243</f>
        <v>14.898402073467995</v>
      </c>
      <c r="Y1106" s="37">
        <f t="shared" si="805"/>
        <v>0</v>
      </c>
      <c r="Z1106" s="37">
        <f t="shared" si="806"/>
        <v>0</v>
      </c>
      <c r="AA1106" s="37">
        <f t="shared" si="807"/>
        <v>0</v>
      </c>
      <c r="AB1106" s="37">
        <f t="shared" si="808"/>
        <v>0</v>
      </c>
      <c r="AC1106" s="37">
        <f t="shared" si="809"/>
        <v>0</v>
      </c>
      <c r="AD1106" s="37">
        <f t="shared" si="810"/>
        <v>0</v>
      </c>
      <c r="AF1106">
        <f>'Data TREND'!$X$243</f>
        <v>106</v>
      </c>
      <c r="AG1106" s="37">
        <f>'Data TREND'!AN243</f>
        <v>571.85633193915362</v>
      </c>
      <c r="AH1106" s="37">
        <f>'Data TREND'!AO243</f>
        <v>694.17111607428114</v>
      </c>
      <c r="AI1106" s="37">
        <f>'Data TREND'!AP243</f>
        <v>559.8479688100299</v>
      </c>
      <c r="AJ1106" s="37">
        <f>'Data TREND'!AQ243</f>
        <v>1811.3111170122993</v>
      </c>
      <c r="AK1106" s="37">
        <f>'Data TREND'!AR243</f>
        <v>37.561091855092201</v>
      </c>
      <c r="AL1106" s="37">
        <f>'Data TREND'!AS243</f>
        <v>15.292358677784501</v>
      </c>
      <c r="AN1106" s="37">
        <f t="shared" si="811"/>
        <v>0</v>
      </c>
      <c r="AO1106" s="37">
        <f t="shared" si="812"/>
        <v>0</v>
      </c>
      <c r="AP1106" s="37">
        <f t="shared" si="813"/>
        <v>0</v>
      </c>
      <c r="AQ1106" s="37">
        <f t="shared" si="814"/>
        <v>0</v>
      </c>
      <c r="AR1106" s="37">
        <f t="shared" si="815"/>
        <v>0</v>
      </c>
      <c r="AS1106" s="37">
        <f t="shared" si="816"/>
        <v>0</v>
      </c>
      <c r="AU1106">
        <v>106</v>
      </c>
      <c r="AV1106" s="37">
        <f t="shared" si="817"/>
        <v>425.65731347025024</v>
      </c>
      <c r="AW1106" s="37">
        <f t="shared" si="818"/>
        <v>695.43101239934776</v>
      </c>
      <c r="AX1106" s="37">
        <f t="shared" si="819"/>
        <v>561.56681933784716</v>
      </c>
      <c r="AY1106" s="37">
        <f t="shared" si="820"/>
        <v>1683.505422157612</v>
      </c>
      <c r="AZ1106" s="37">
        <f t="shared" si="821"/>
        <v>36.994412631861962</v>
      </c>
      <c r="BA1106" s="37">
        <f t="shared" si="822"/>
        <v>15.131902498299844</v>
      </c>
      <c r="BC1106">
        <v>106</v>
      </c>
      <c r="BD1106" s="37">
        <f>IF(Voorblad!$E$10=Rekenblad!BC1106,Rekenblad!AV1106,0)</f>
        <v>0</v>
      </c>
      <c r="BE1106" s="37">
        <f>IF(Voorblad!$E$10=Rekenblad!BC1106,Rekenblad!AW1106,0)</f>
        <v>0</v>
      </c>
      <c r="BF1106" s="37">
        <f>IF(Voorblad!$E$10=Rekenblad!BC1106,Rekenblad!AX1106,0)</f>
        <v>0</v>
      </c>
      <c r="BG1106" s="62">
        <f>IF(Voorblad!$E$10=Rekenblad!BC1106,Rekenblad!AY1106,0)</f>
        <v>0</v>
      </c>
      <c r="BH1106" s="37">
        <f>IF(Voorblad!$E$10=Rekenblad!BC1106,Rekenblad!AZ1106,0)</f>
        <v>0</v>
      </c>
      <c r="BI1106" s="37">
        <f>IF(Voorblad!$E$10=Rekenblad!BC1106,Rekenblad!BA1106,0)</f>
        <v>0</v>
      </c>
      <c r="BK1106">
        <v>106</v>
      </c>
      <c r="BL1106" s="37">
        <f>IF(Voorblad!$E$14=Rekenblad!$BL$1008,Rekenblad!BD1106,0)</f>
        <v>0</v>
      </c>
      <c r="BM1106" s="37">
        <f>IF(Voorblad!$E$14=Rekenblad!$BL$1008,Rekenblad!BE1106,0)</f>
        <v>0</v>
      </c>
      <c r="BN1106" s="37">
        <f>IF(Voorblad!$E$14=Rekenblad!$BL$1008,Rekenblad!BF1106,0)</f>
        <v>0</v>
      </c>
      <c r="BO1106" s="37">
        <f>IF(Voorblad!$E$14=Rekenblad!$BL$1008,Rekenblad!BG1106,0)</f>
        <v>0</v>
      </c>
      <c r="BP1106" s="37">
        <f>IF(Voorblad!$E$14=Rekenblad!$BL$1008,Rekenblad!BH1106,0)</f>
        <v>0</v>
      </c>
      <c r="BQ1106" s="37">
        <f>IF(Voorblad!$E$14=Rekenblad!$BL$1008,Rekenblad!BI1106,0)</f>
        <v>0</v>
      </c>
    </row>
    <row r="1107" spans="2:69" x14ac:dyDescent="0.25">
      <c r="B1107">
        <f>'Data TREND'!$X$244</f>
        <v>107</v>
      </c>
      <c r="C1107" s="37">
        <f>'Data TREND'!Z244</f>
        <v>429.23041332106374</v>
      </c>
      <c r="D1107" s="37">
        <f>'Data TREND'!AA244</f>
        <v>701.70421736705657</v>
      </c>
      <c r="E1107" s="37">
        <f>'Data TREND'!AB244</f>
        <v>566.81882546809061</v>
      </c>
      <c r="F1107" s="37">
        <f>'Data TREND'!AC244</f>
        <v>1698.6656728344201</v>
      </c>
      <c r="G1107" s="37">
        <f>'Data TREND'!AD244</f>
        <v>36.839465515810005</v>
      </c>
      <c r="H1107" s="37">
        <f>'Data TREND'!AE244</f>
        <v>15.069606737511679</v>
      </c>
      <c r="J1107" s="37">
        <f t="shared" si="799"/>
        <v>429.23041332106374</v>
      </c>
      <c r="K1107" s="37">
        <f t="shared" si="800"/>
        <v>701.70421736705657</v>
      </c>
      <c r="L1107" s="37">
        <f t="shared" si="801"/>
        <v>566.81882546809061</v>
      </c>
      <c r="M1107" s="37">
        <f t="shared" si="802"/>
        <v>1698.6656728344201</v>
      </c>
      <c r="N1107" s="37">
        <f t="shared" si="803"/>
        <v>36.839465515810005</v>
      </c>
      <c r="O1107" s="37">
        <f t="shared" si="804"/>
        <v>15.069606737511679</v>
      </c>
      <c r="Q1107">
        <f>'Data TREND'!$X$244</f>
        <v>107</v>
      </c>
      <c r="R1107" s="37">
        <f>'Data TREND'!AG244</f>
        <v>489.38370291318915</v>
      </c>
      <c r="S1107" s="37">
        <f>'Data TREND'!AH244</f>
        <v>701.45720790620578</v>
      </c>
      <c r="T1107" s="37">
        <f>'Data TREND'!AI244</f>
        <v>565.47821569880114</v>
      </c>
      <c r="U1107" s="37">
        <f>'Data TREND'!AJ244</f>
        <v>1756.274012188773</v>
      </c>
      <c r="V1107" s="37">
        <f>'Data TREND'!AK244</f>
        <v>36.601313508130069</v>
      </c>
      <c r="W1107" s="37">
        <f>'Data TREND'!AL244</f>
        <v>14.800811332177553</v>
      </c>
      <c r="Y1107" s="37">
        <f t="shared" si="805"/>
        <v>0</v>
      </c>
      <c r="Z1107" s="37">
        <f t="shared" si="806"/>
        <v>0</v>
      </c>
      <c r="AA1107" s="37">
        <f t="shared" si="807"/>
        <v>0</v>
      </c>
      <c r="AB1107" s="37">
        <f t="shared" si="808"/>
        <v>0</v>
      </c>
      <c r="AC1107" s="37">
        <f t="shared" si="809"/>
        <v>0</v>
      </c>
      <c r="AD1107" s="37">
        <f t="shared" si="810"/>
        <v>0</v>
      </c>
      <c r="AF1107">
        <f>'Data TREND'!$X$244</f>
        <v>107</v>
      </c>
      <c r="AG1107" s="37">
        <f>'Data TREND'!AN244</f>
        <v>576.3960443521355</v>
      </c>
      <c r="AH1107" s="37">
        <f>'Data TREND'!AO244</f>
        <v>700.41368868732889</v>
      </c>
      <c r="AI1107" s="37">
        <f>'Data TREND'!AP244</f>
        <v>565.03342029260887</v>
      </c>
      <c r="AJ1107" s="37">
        <f>'Data TREND'!AQ244</f>
        <v>1827.1449430339271</v>
      </c>
      <c r="AK1107" s="37">
        <f>'Data TREND'!AR244</f>
        <v>37.279219777398495</v>
      </c>
      <c r="AL1107" s="37">
        <f>'Data TREND'!AS244</f>
        <v>15.174544553613364</v>
      </c>
      <c r="AN1107" s="37">
        <f t="shared" si="811"/>
        <v>0</v>
      </c>
      <c r="AO1107" s="37">
        <f t="shared" si="812"/>
        <v>0</v>
      </c>
      <c r="AP1107" s="37">
        <f t="shared" si="813"/>
        <v>0</v>
      </c>
      <c r="AQ1107" s="37">
        <f t="shared" si="814"/>
        <v>0</v>
      </c>
      <c r="AR1107" s="37">
        <f t="shared" si="815"/>
        <v>0</v>
      </c>
      <c r="AS1107" s="37">
        <f t="shared" si="816"/>
        <v>0</v>
      </c>
      <c r="AU1107">
        <v>107</v>
      </c>
      <c r="AV1107" s="37">
        <f t="shared" si="817"/>
        <v>429.23041332106374</v>
      </c>
      <c r="AW1107" s="37">
        <f t="shared" si="818"/>
        <v>701.70421736705657</v>
      </c>
      <c r="AX1107" s="37">
        <f t="shared" si="819"/>
        <v>566.81882546809061</v>
      </c>
      <c r="AY1107" s="37">
        <f t="shared" si="820"/>
        <v>1698.6656728344201</v>
      </c>
      <c r="AZ1107" s="37">
        <f t="shared" si="821"/>
        <v>36.839465515810005</v>
      </c>
      <c r="BA1107" s="37">
        <f t="shared" si="822"/>
        <v>15.069606737511679</v>
      </c>
      <c r="BC1107">
        <v>107</v>
      </c>
      <c r="BD1107" s="37">
        <f>IF(Voorblad!$E$10=Rekenblad!BC1107,Rekenblad!AV1107,0)</f>
        <v>0</v>
      </c>
      <c r="BE1107" s="37">
        <f>IF(Voorblad!$E$10=Rekenblad!BC1107,Rekenblad!AW1107,0)</f>
        <v>0</v>
      </c>
      <c r="BF1107" s="37">
        <f>IF(Voorblad!$E$10=Rekenblad!BC1107,Rekenblad!AX1107,0)</f>
        <v>0</v>
      </c>
      <c r="BG1107" s="62">
        <f>IF(Voorblad!$E$10=Rekenblad!BC1107,Rekenblad!AY1107,0)</f>
        <v>0</v>
      </c>
      <c r="BH1107" s="37">
        <f>IF(Voorblad!$E$10=Rekenblad!BC1107,Rekenblad!AZ1107,0)</f>
        <v>0</v>
      </c>
      <c r="BI1107" s="37">
        <f>IF(Voorblad!$E$10=Rekenblad!BC1107,Rekenblad!BA1107,0)</f>
        <v>0</v>
      </c>
      <c r="BK1107">
        <v>107</v>
      </c>
      <c r="BL1107" s="37">
        <f>IF(Voorblad!$E$14=Rekenblad!$BL$1008,Rekenblad!BD1107,0)</f>
        <v>0</v>
      </c>
      <c r="BM1107" s="37">
        <f>IF(Voorblad!$E$14=Rekenblad!$BL$1008,Rekenblad!BE1107,0)</f>
        <v>0</v>
      </c>
      <c r="BN1107" s="37">
        <f>IF(Voorblad!$E$14=Rekenblad!$BL$1008,Rekenblad!BF1107,0)</f>
        <v>0</v>
      </c>
      <c r="BO1107" s="37">
        <f>IF(Voorblad!$E$14=Rekenblad!$BL$1008,Rekenblad!BG1107,0)</f>
        <v>0</v>
      </c>
      <c r="BP1107" s="37">
        <f>IF(Voorblad!$E$14=Rekenblad!$BL$1008,Rekenblad!BH1107,0)</f>
        <v>0</v>
      </c>
      <c r="BQ1107" s="37">
        <f>IF(Voorblad!$E$14=Rekenblad!$BL$1008,Rekenblad!BI1107,0)</f>
        <v>0</v>
      </c>
    </row>
    <row r="1108" spans="2:69" x14ac:dyDescent="0.25">
      <c r="B1108">
        <f>'Data TREND'!$X$245</f>
        <v>108</v>
      </c>
      <c r="C1108" s="37">
        <f>'Data TREND'!Z245</f>
        <v>432.80351317187723</v>
      </c>
      <c r="D1108" s="37">
        <f>'Data TREND'!AA245</f>
        <v>707.97742233476515</v>
      </c>
      <c r="E1108" s="37">
        <f>'Data TREND'!AB245</f>
        <v>572.07083159833428</v>
      </c>
      <c r="F1108" s="37">
        <f>'Data TREND'!AC245</f>
        <v>1713.8259235112282</v>
      </c>
      <c r="G1108" s="37">
        <f>'Data TREND'!AD245</f>
        <v>36.684518399758048</v>
      </c>
      <c r="H1108" s="37">
        <f>'Data TREND'!AE245</f>
        <v>15.007310976723513</v>
      </c>
      <c r="J1108" s="37">
        <f t="shared" si="799"/>
        <v>432.80351317187723</v>
      </c>
      <c r="K1108" s="37">
        <f t="shared" si="800"/>
        <v>707.97742233476515</v>
      </c>
      <c r="L1108" s="37">
        <f t="shared" si="801"/>
        <v>572.07083159833428</v>
      </c>
      <c r="M1108" s="37">
        <f t="shared" si="802"/>
        <v>1713.8259235112282</v>
      </c>
      <c r="N1108" s="37">
        <f t="shared" si="803"/>
        <v>36.684518399758048</v>
      </c>
      <c r="O1108" s="37">
        <f t="shared" si="804"/>
        <v>15.007310976723513</v>
      </c>
      <c r="Q1108">
        <f>'Data TREND'!$X$245</f>
        <v>108</v>
      </c>
      <c r="R1108" s="37">
        <f>'Data TREND'!AG245</f>
        <v>493.27742767643019</v>
      </c>
      <c r="S1108" s="37">
        <f>'Data TREND'!AH245</f>
        <v>707.76279749310061</v>
      </c>
      <c r="T1108" s="37">
        <f>'Data TREND'!AI245</f>
        <v>570.67040180498145</v>
      </c>
      <c r="U1108" s="37">
        <f>'Data TREND'!AJ245</f>
        <v>1771.6634681057251</v>
      </c>
      <c r="V1108" s="37">
        <f>'Data TREND'!AK245</f>
        <v>36.36219150771457</v>
      </c>
      <c r="W1108" s="37">
        <f>'Data TREND'!AL245</f>
        <v>14.70322059088711</v>
      </c>
      <c r="Y1108" s="37">
        <f t="shared" si="805"/>
        <v>0</v>
      </c>
      <c r="Z1108" s="37">
        <f t="shared" si="806"/>
        <v>0</v>
      </c>
      <c r="AA1108" s="37">
        <f t="shared" si="807"/>
        <v>0</v>
      </c>
      <c r="AB1108" s="37">
        <f t="shared" si="808"/>
        <v>0</v>
      </c>
      <c r="AC1108" s="37">
        <f t="shared" si="809"/>
        <v>0</v>
      </c>
      <c r="AD1108" s="37">
        <f t="shared" si="810"/>
        <v>0</v>
      </c>
      <c r="AF1108">
        <f>'Data TREND'!$X$245</f>
        <v>108</v>
      </c>
      <c r="AG1108" s="37">
        <f>'Data TREND'!AN245</f>
        <v>580.93575676511739</v>
      </c>
      <c r="AH1108" s="37">
        <f>'Data TREND'!AO245</f>
        <v>706.65626130037651</v>
      </c>
      <c r="AI1108" s="37">
        <f>'Data TREND'!AP245</f>
        <v>570.21887177518784</v>
      </c>
      <c r="AJ1108" s="37">
        <f>'Data TREND'!AQ245</f>
        <v>1842.9787690555549</v>
      </c>
      <c r="AK1108" s="37">
        <f>'Data TREND'!AR245</f>
        <v>36.997347699704783</v>
      </c>
      <c r="AL1108" s="37">
        <f>'Data TREND'!AS245</f>
        <v>15.056730429442228</v>
      </c>
      <c r="AN1108" s="37">
        <f t="shared" si="811"/>
        <v>0</v>
      </c>
      <c r="AO1108" s="37">
        <f t="shared" si="812"/>
        <v>0</v>
      </c>
      <c r="AP1108" s="37">
        <f t="shared" si="813"/>
        <v>0</v>
      </c>
      <c r="AQ1108" s="37">
        <f t="shared" si="814"/>
        <v>0</v>
      </c>
      <c r="AR1108" s="37">
        <f t="shared" si="815"/>
        <v>0</v>
      </c>
      <c r="AS1108" s="37">
        <f t="shared" si="816"/>
        <v>0</v>
      </c>
      <c r="AU1108">
        <v>108</v>
      </c>
      <c r="AV1108" s="37">
        <f t="shared" si="817"/>
        <v>432.80351317187723</v>
      </c>
      <c r="AW1108" s="37">
        <f t="shared" si="818"/>
        <v>707.97742233476515</v>
      </c>
      <c r="AX1108" s="37">
        <f t="shared" si="819"/>
        <v>572.07083159833428</v>
      </c>
      <c r="AY1108" s="37">
        <f t="shared" si="820"/>
        <v>1713.8259235112282</v>
      </c>
      <c r="AZ1108" s="37">
        <f t="shared" si="821"/>
        <v>36.684518399758048</v>
      </c>
      <c r="BA1108" s="37">
        <f t="shared" si="822"/>
        <v>15.007310976723513</v>
      </c>
      <c r="BC1108">
        <v>108</v>
      </c>
      <c r="BD1108" s="37">
        <f>IF(Voorblad!$E$10=Rekenblad!BC1108,Rekenblad!AV1108,0)</f>
        <v>0</v>
      </c>
      <c r="BE1108" s="37">
        <f>IF(Voorblad!$E$10=Rekenblad!BC1108,Rekenblad!AW1108,0)</f>
        <v>0</v>
      </c>
      <c r="BF1108" s="37">
        <f>IF(Voorblad!$E$10=Rekenblad!BC1108,Rekenblad!AX1108,0)</f>
        <v>0</v>
      </c>
      <c r="BG1108" s="62">
        <f>IF(Voorblad!$E$10=Rekenblad!BC1108,Rekenblad!AY1108,0)</f>
        <v>0</v>
      </c>
      <c r="BH1108" s="37">
        <f>IF(Voorblad!$E$10=Rekenblad!BC1108,Rekenblad!AZ1108,0)</f>
        <v>0</v>
      </c>
      <c r="BI1108" s="37">
        <f>IF(Voorblad!$E$10=Rekenblad!BC1108,Rekenblad!BA1108,0)</f>
        <v>0</v>
      </c>
      <c r="BK1108">
        <v>108</v>
      </c>
      <c r="BL1108" s="37">
        <f>IF(Voorblad!$E$14=Rekenblad!$BL$1008,Rekenblad!BD1108,0)</f>
        <v>0</v>
      </c>
      <c r="BM1108" s="37">
        <f>IF(Voorblad!$E$14=Rekenblad!$BL$1008,Rekenblad!BE1108,0)</f>
        <v>0</v>
      </c>
      <c r="BN1108" s="37">
        <f>IF(Voorblad!$E$14=Rekenblad!$BL$1008,Rekenblad!BF1108,0)</f>
        <v>0</v>
      </c>
      <c r="BO1108" s="37">
        <f>IF(Voorblad!$E$14=Rekenblad!$BL$1008,Rekenblad!BG1108,0)</f>
        <v>0</v>
      </c>
      <c r="BP1108" s="37">
        <f>IF(Voorblad!$E$14=Rekenblad!$BL$1008,Rekenblad!BH1108,0)</f>
        <v>0</v>
      </c>
      <c r="BQ1108" s="37">
        <f>IF(Voorblad!$E$14=Rekenblad!$BL$1008,Rekenblad!BI1108,0)</f>
        <v>0</v>
      </c>
    </row>
    <row r="1109" spans="2:69" x14ac:dyDescent="0.25">
      <c r="B1109">
        <f>'Data TREND'!$X$246</f>
        <v>109</v>
      </c>
      <c r="C1109" s="37">
        <f>'Data TREND'!Z246</f>
        <v>436.37661302269078</v>
      </c>
      <c r="D1109" s="37">
        <f>'Data TREND'!AA246</f>
        <v>714.25062730247396</v>
      </c>
      <c r="E1109" s="37">
        <f>'Data TREND'!AB246</f>
        <v>577.32283772857772</v>
      </c>
      <c r="F1109" s="37">
        <f>'Data TREND'!AC246</f>
        <v>1728.9861741880366</v>
      </c>
      <c r="G1109" s="37">
        <f>'Data TREND'!AD246</f>
        <v>36.52957128370609</v>
      </c>
      <c r="H1109" s="37">
        <f>'Data TREND'!AE246</f>
        <v>14.945015215935348</v>
      </c>
      <c r="J1109" s="37">
        <f t="shared" si="799"/>
        <v>436.37661302269078</v>
      </c>
      <c r="K1109" s="37">
        <f t="shared" si="800"/>
        <v>714.25062730247396</v>
      </c>
      <c r="L1109" s="37">
        <f t="shared" si="801"/>
        <v>577.32283772857772</v>
      </c>
      <c r="M1109" s="37">
        <f t="shared" si="802"/>
        <v>1728.9861741880366</v>
      </c>
      <c r="N1109" s="37">
        <f t="shared" si="803"/>
        <v>36.52957128370609</v>
      </c>
      <c r="O1109" s="37">
        <f t="shared" si="804"/>
        <v>14.945015215935348</v>
      </c>
      <c r="Q1109">
        <f>'Data TREND'!$X$246</f>
        <v>109</v>
      </c>
      <c r="R1109" s="37">
        <f>'Data TREND'!AG246</f>
        <v>497.17115243967112</v>
      </c>
      <c r="S1109" s="37">
        <f>'Data TREND'!AH246</f>
        <v>714.06838707999532</v>
      </c>
      <c r="T1109" s="37">
        <f>'Data TREND'!AI246</f>
        <v>575.86258791116177</v>
      </c>
      <c r="U1109" s="37">
        <f>'Data TREND'!AJ246</f>
        <v>1787.052924022677</v>
      </c>
      <c r="V1109" s="37">
        <f>'Data TREND'!AK246</f>
        <v>36.123069507299064</v>
      </c>
      <c r="W1109" s="37">
        <f>'Data TREND'!AL246</f>
        <v>14.605629849596667</v>
      </c>
      <c r="Y1109" s="37">
        <f t="shared" si="805"/>
        <v>0</v>
      </c>
      <c r="Z1109" s="37">
        <f t="shared" si="806"/>
        <v>0</v>
      </c>
      <c r="AA1109" s="37">
        <f t="shared" si="807"/>
        <v>0</v>
      </c>
      <c r="AB1109" s="37">
        <f t="shared" si="808"/>
        <v>0</v>
      </c>
      <c r="AC1109" s="37">
        <f t="shared" si="809"/>
        <v>0</v>
      </c>
      <c r="AD1109" s="37">
        <f t="shared" si="810"/>
        <v>0</v>
      </c>
      <c r="AF1109">
        <f>'Data TREND'!$X$246</f>
        <v>109</v>
      </c>
      <c r="AG1109" s="37">
        <f>'Data TREND'!AN246</f>
        <v>585.47546917809927</v>
      </c>
      <c r="AH1109" s="37">
        <f>'Data TREND'!AO246</f>
        <v>712.89883391342426</v>
      </c>
      <c r="AI1109" s="37">
        <f>'Data TREND'!AP246</f>
        <v>575.4043232577668</v>
      </c>
      <c r="AJ1109" s="37">
        <f>'Data TREND'!AQ246</f>
        <v>1858.8125950771832</v>
      </c>
      <c r="AK1109" s="37">
        <f>'Data TREND'!AR246</f>
        <v>36.71547562201107</v>
      </c>
      <c r="AL1109" s="37">
        <f>'Data TREND'!AS246</f>
        <v>14.938916305271091</v>
      </c>
      <c r="AN1109" s="37">
        <f t="shared" si="811"/>
        <v>0</v>
      </c>
      <c r="AO1109" s="37">
        <f t="shared" si="812"/>
        <v>0</v>
      </c>
      <c r="AP1109" s="37">
        <f t="shared" si="813"/>
        <v>0</v>
      </c>
      <c r="AQ1109" s="37">
        <f t="shared" si="814"/>
        <v>0</v>
      </c>
      <c r="AR1109" s="37">
        <f t="shared" si="815"/>
        <v>0</v>
      </c>
      <c r="AS1109" s="37">
        <f t="shared" si="816"/>
        <v>0</v>
      </c>
      <c r="AU1109">
        <v>109</v>
      </c>
      <c r="AV1109" s="37">
        <f t="shared" si="817"/>
        <v>436.37661302269078</v>
      </c>
      <c r="AW1109" s="37">
        <f t="shared" si="818"/>
        <v>714.25062730247396</v>
      </c>
      <c r="AX1109" s="37">
        <f t="shared" si="819"/>
        <v>577.32283772857772</v>
      </c>
      <c r="AY1109" s="37">
        <f t="shared" si="820"/>
        <v>1728.9861741880366</v>
      </c>
      <c r="AZ1109" s="37">
        <f t="shared" si="821"/>
        <v>36.52957128370609</v>
      </c>
      <c r="BA1109" s="37">
        <f t="shared" si="822"/>
        <v>14.945015215935348</v>
      </c>
      <c r="BC1109">
        <v>109</v>
      </c>
      <c r="BD1109" s="37">
        <f>IF(Voorblad!$E$10=Rekenblad!BC1109,Rekenblad!AV1109,0)</f>
        <v>0</v>
      </c>
      <c r="BE1109" s="37">
        <f>IF(Voorblad!$E$10=Rekenblad!BC1109,Rekenblad!AW1109,0)</f>
        <v>0</v>
      </c>
      <c r="BF1109" s="37">
        <f>IF(Voorblad!$E$10=Rekenblad!BC1109,Rekenblad!AX1109,0)</f>
        <v>0</v>
      </c>
      <c r="BG1109" s="62">
        <f>IF(Voorblad!$E$10=Rekenblad!BC1109,Rekenblad!AY1109,0)</f>
        <v>0</v>
      </c>
      <c r="BH1109" s="37">
        <f>IF(Voorblad!$E$10=Rekenblad!BC1109,Rekenblad!AZ1109,0)</f>
        <v>0</v>
      </c>
      <c r="BI1109" s="37">
        <f>IF(Voorblad!$E$10=Rekenblad!BC1109,Rekenblad!BA1109,0)</f>
        <v>0</v>
      </c>
      <c r="BK1109">
        <v>109</v>
      </c>
      <c r="BL1109" s="37">
        <f>IF(Voorblad!$E$14=Rekenblad!$BL$1008,Rekenblad!BD1109,0)</f>
        <v>0</v>
      </c>
      <c r="BM1109" s="37">
        <f>IF(Voorblad!$E$14=Rekenblad!$BL$1008,Rekenblad!BE1109,0)</f>
        <v>0</v>
      </c>
      <c r="BN1109" s="37">
        <f>IF(Voorblad!$E$14=Rekenblad!$BL$1008,Rekenblad!BF1109,0)</f>
        <v>0</v>
      </c>
      <c r="BO1109" s="37">
        <f>IF(Voorblad!$E$14=Rekenblad!$BL$1008,Rekenblad!BG1109,0)</f>
        <v>0</v>
      </c>
      <c r="BP1109" s="37">
        <f>IF(Voorblad!$E$14=Rekenblad!$BL$1008,Rekenblad!BH1109,0)</f>
        <v>0</v>
      </c>
      <c r="BQ1109" s="37">
        <f>IF(Voorblad!$E$14=Rekenblad!$BL$1008,Rekenblad!BI1109,0)</f>
        <v>0</v>
      </c>
    </row>
    <row r="1110" spans="2:69" x14ac:dyDescent="0.25">
      <c r="B1110">
        <f>'Data TREND'!$X$247</f>
        <v>110</v>
      </c>
      <c r="C1110" s="37">
        <f>'Data TREND'!Z247</f>
        <v>439.94971287350427</v>
      </c>
      <c r="D1110" s="37">
        <f>'Data TREND'!AA247</f>
        <v>720.52383227018277</v>
      </c>
      <c r="E1110" s="37">
        <f>'Data TREND'!AB247</f>
        <v>582.5748438588214</v>
      </c>
      <c r="F1110" s="37">
        <f>'Data TREND'!AC247</f>
        <v>1744.1464248648447</v>
      </c>
      <c r="G1110" s="37">
        <f>'Data TREND'!AD247</f>
        <v>36.37462416765414</v>
      </c>
      <c r="H1110" s="37">
        <f>'Data TREND'!AE247</f>
        <v>14.882719455147182</v>
      </c>
      <c r="J1110" s="37">
        <f t="shared" si="799"/>
        <v>439.94971287350427</v>
      </c>
      <c r="K1110" s="37">
        <f t="shared" si="800"/>
        <v>720.52383227018277</v>
      </c>
      <c r="L1110" s="37">
        <f t="shared" si="801"/>
        <v>582.5748438588214</v>
      </c>
      <c r="M1110" s="37">
        <f t="shared" si="802"/>
        <v>1744.1464248648447</v>
      </c>
      <c r="N1110" s="37">
        <f t="shared" si="803"/>
        <v>36.37462416765414</v>
      </c>
      <c r="O1110" s="37">
        <f t="shared" si="804"/>
        <v>14.882719455147182</v>
      </c>
      <c r="Q1110">
        <f>'Data TREND'!$X$247</f>
        <v>110</v>
      </c>
      <c r="R1110" s="37">
        <f>'Data TREND'!AG247</f>
        <v>501.06487720291216</v>
      </c>
      <c r="S1110" s="37">
        <f>'Data TREND'!AH247</f>
        <v>720.37397666689014</v>
      </c>
      <c r="T1110" s="37">
        <f>'Data TREND'!AI247</f>
        <v>581.05477401734208</v>
      </c>
      <c r="U1110" s="37">
        <f>'Data TREND'!AJ247</f>
        <v>1802.4423799396291</v>
      </c>
      <c r="V1110" s="37">
        <f>'Data TREND'!AK247</f>
        <v>35.883947506883565</v>
      </c>
      <c r="W1110" s="37">
        <f>'Data TREND'!AL247</f>
        <v>14.508039108306225</v>
      </c>
      <c r="Y1110" s="37">
        <f t="shared" si="805"/>
        <v>0</v>
      </c>
      <c r="Z1110" s="37">
        <f t="shared" si="806"/>
        <v>0</v>
      </c>
      <c r="AA1110" s="37">
        <f t="shared" si="807"/>
        <v>0</v>
      </c>
      <c r="AB1110" s="37">
        <f t="shared" si="808"/>
        <v>0</v>
      </c>
      <c r="AC1110" s="37">
        <f t="shared" si="809"/>
        <v>0</v>
      </c>
      <c r="AD1110" s="37">
        <f t="shared" si="810"/>
        <v>0</v>
      </c>
      <c r="AF1110">
        <f>'Data TREND'!$X$247</f>
        <v>110</v>
      </c>
      <c r="AG1110" s="37">
        <f>'Data TREND'!AN247</f>
        <v>590.01518159108116</v>
      </c>
      <c r="AH1110" s="37">
        <f>'Data TREND'!AO247</f>
        <v>719.14140652647188</v>
      </c>
      <c r="AI1110" s="37">
        <f>'Data TREND'!AP247</f>
        <v>580.58977474034577</v>
      </c>
      <c r="AJ1110" s="37">
        <f>'Data TREND'!AQ247</f>
        <v>1874.6464210988111</v>
      </c>
      <c r="AK1110" s="37">
        <f>'Data TREND'!AR247</f>
        <v>36.433603544317364</v>
      </c>
      <c r="AL1110" s="37">
        <f>'Data TREND'!AS247</f>
        <v>14.821102181099954</v>
      </c>
      <c r="AN1110" s="37">
        <f t="shared" si="811"/>
        <v>0</v>
      </c>
      <c r="AO1110" s="37">
        <f t="shared" si="812"/>
        <v>0</v>
      </c>
      <c r="AP1110" s="37">
        <f t="shared" si="813"/>
        <v>0</v>
      </c>
      <c r="AQ1110" s="37">
        <f t="shared" si="814"/>
        <v>0</v>
      </c>
      <c r="AR1110" s="37">
        <f t="shared" si="815"/>
        <v>0</v>
      </c>
      <c r="AS1110" s="37">
        <f t="shared" si="816"/>
        <v>0</v>
      </c>
      <c r="AU1110">
        <v>110</v>
      </c>
      <c r="AV1110" s="37">
        <f t="shared" si="817"/>
        <v>439.94971287350427</v>
      </c>
      <c r="AW1110" s="37">
        <f t="shared" si="818"/>
        <v>720.52383227018277</v>
      </c>
      <c r="AX1110" s="37">
        <f t="shared" si="819"/>
        <v>582.5748438588214</v>
      </c>
      <c r="AY1110" s="37">
        <f t="shared" si="820"/>
        <v>1744.1464248648447</v>
      </c>
      <c r="AZ1110" s="37">
        <f t="shared" si="821"/>
        <v>36.37462416765414</v>
      </c>
      <c r="BA1110" s="37">
        <f t="shared" si="822"/>
        <v>14.882719455147182</v>
      </c>
      <c r="BC1110">
        <v>110</v>
      </c>
      <c r="BD1110" s="37">
        <f>IF(Voorblad!$E$10=Rekenblad!BC1110,Rekenblad!AV1110,0)</f>
        <v>0</v>
      </c>
      <c r="BE1110" s="37">
        <f>IF(Voorblad!$E$10=Rekenblad!BC1110,Rekenblad!AW1110,0)</f>
        <v>0</v>
      </c>
      <c r="BF1110" s="37">
        <f>IF(Voorblad!$E$10=Rekenblad!BC1110,Rekenblad!AX1110,0)</f>
        <v>0</v>
      </c>
      <c r="BG1110" s="62">
        <f>IF(Voorblad!$E$10=Rekenblad!BC1110,Rekenblad!AY1110,0)</f>
        <v>0</v>
      </c>
      <c r="BH1110" s="37">
        <f>IF(Voorblad!$E$10=Rekenblad!BC1110,Rekenblad!AZ1110,0)</f>
        <v>0</v>
      </c>
      <c r="BI1110" s="37">
        <f>IF(Voorblad!$E$10=Rekenblad!BC1110,Rekenblad!BA1110,0)</f>
        <v>0</v>
      </c>
      <c r="BK1110">
        <v>110</v>
      </c>
      <c r="BL1110" s="37">
        <f>IF(Voorblad!$E$14=Rekenblad!$BL$1008,Rekenblad!BD1110,0)</f>
        <v>0</v>
      </c>
      <c r="BM1110" s="37">
        <f>IF(Voorblad!$E$14=Rekenblad!$BL$1008,Rekenblad!BE1110,0)</f>
        <v>0</v>
      </c>
      <c r="BN1110" s="37">
        <f>IF(Voorblad!$E$14=Rekenblad!$BL$1008,Rekenblad!BF1110,0)</f>
        <v>0</v>
      </c>
      <c r="BO1110" s="37">
        <f>IF(Voorblad!$E$14=Rekenblad!$BL$1008,Rekenblad!BG1110,0)</f>
        <v>0</v>
      </c>
      <c r="BP1110" s="37">
        <f>IF(Voorblad!$E$14=Rekenblad!$BL$1008,Rekenblad!BH1110,0)</f>
        <v>0</v>
      </c>
      <c r="BQ1110" s="37">
        <f>IF(Voorblad!$E$14=Rekenblad!$BL$1008,Rekenblad!BI1110,0)</f>
        <v>0</v>
      </c>
    </row>
    <row r="1111" spans="2:69" x14ac:dyDescent="0.25">
      <c r="B1111">
        <f>'Data TREND'!$X$248</f>
        <v>111</v>
      </c>
      <c r="C1111" s="37">
        <f>'Data TREND'!Z248</f>
        <v>443.52281272431782</v>
      </c>
      <c r="D1111" s="37">
        <f>'Data TREND'!AA248</f>
        <v>726.79703723789157</v>
      </c>
      <c r="E1111" s="37">
        <f>'Data TREND'!AB248</f>
        <v>587.82684998906484</v>
      </c>
      <c r="F1111" s="37">
        <f>'Data TREND'!AC248</f>
        <v>1759.3066755416528</v>
      </c>
      <c r="G1111" s="37">
        <f>'Data TREND'!AD248</f>
        <v>36.219677051602183</v>
      </c>
      <c r="H1111" s="37">
        <f>'Data TREND'!AE248</f>
        <v>14.820423694359015</v>
      </c>
      <c r="J1111" s="37">
        <f t="shared" si="799"/>
        <v>443.52281272431782</v>
      </c>
      <c r="K1111" s="37">
        <f t="shared" si="800"/>
        <v>726.79703723789157</v>
      </c>
      <c r="L1111" s="37">
        <f t="shared" si="801"/>
        <v>587.82684998906484</v>
      </c>
      <c r="M1111" s="37">
        <f t="shared" si="802"/>
        <v>1759.3066755416528</v>
      </c>
      <c r="N1111" s="37">
        <f t="shared" si="803"/>
        <v>36.219677051602183</v>
      </c>
      <c r="O1111" s="37">
        <f t="shared" si="804"/>
        <v>14.820423694359015</v>
      </c>
      <c r="Q1111">
        <f>'Data TREND'!$X$248</f>
        <v>111</v>
      </c>
      <c r="R1111" s="37">
        <f>'Data TREND'!AG248</f>
        <v>504.95860196615308</v>
      </c>
      <c r="S1111" s="37">
        <f>'Data TREND'!AH248</f>
        <v>726.67956625378486</v>
      </c>
      <c r="T1111" s="37">
        <f>'Data TREND'!AI248</f>
        <v>586.2469601235224</v>
      </c>
      <c r="U1111" s="37">
        <f>'Data TREND'!AJ248</f>
        <v>1817.8318358565812</v>
      </c>
      <c r="V1111" s="37">
        <f>'Data TREND'!AK248</f>
        <v>35.644825506468067</v>
      </c>
      <c r="W1111" s="37">
        <f>'Data TREND'!AL248</f>
        <v>14.410448367015782</v>
      </c>
      <c r="Y1111" s="37">
        <f t="shared" si="805"/>
        <v>0</v>
      </c>
      <c r="Z1111" s="37">
        <f t="shared" si="806"/>
        <v>0</v>
      </c>
      <c r="AA1111" s="37">
        <f t="shared" si="807"/>
        <v>0</v>
      </c>
      <c r="AB1111" s="37">
        <f t="shared" si="808"/>
        <v>0</v>
      </c>
      <c r="AC1111" s="37">
        <f t="shared" si="809"/>
        <v>0</v>
      </c>
      <c r="AD1111" s="37">
        <f t="shared" si="810"/>
        <v>0</v>
      </c>
      <c r="AF1111">
        <f>'Data TREND'!$X$248</f>
        <v>111</v>
      </c>
      <c r="AG1111" s="37">
        <f>'Data TREND'!AN248</f>
        <v>594.55489400406293</v>
      </c>
      <c r="AH1111" s="37">
        <f>'Data TREND'!AO248</f>
        <v>725.38397913951962</v>
      </c>
      <c r="AI1111" s="37">
        <f>'Data TREND'!AP248</f>
        <v>585.77522622292474</v>
      </c>
      <c r="AJ1111" s="37">
        <f>'Data TREND'!AQ248</f>
        <v>1890.4802471204389</v>
      </c>
      <c r="AK1111" s="37">
        <f>'Data TREND'!AR248</f>
        <v>36.151731466623652</v>
      </c>
      <c r="AL1111" s="37">
        <f>'Data TREND'!AS248</f>
        <v>14.703288056928818</v>
      </c>
      <c r="AN1111" s="37">
        <f t="shared" si="811"/>
        <v>0</v>
      </c>
      <c r="AO1111" s="37">
        <f t="shared" si="812"/>
        <v>0</v>
      </c>
      <c r="AP1111" s="37">
        <f t="shared" si="813"/>
        <v>0</v>
      </c>
      <c r="AQ1111" s="37">
        <f t="shared" si="814"/>
        <v>0</v>
      </c>
      <c r="AR1111" s="37">
        <f t="shared" si="815"/>
        <v>0</v>
      </c>
      <c r="AS1111" s="37">
        <f t="shared" si="816"/>
        <v>0</v>
      </c>
      <c r="AU1111">
        <v>111</v>
      </c>
      <c r="AV1111" s="37">
        <f t="shared" si="817"/>
        <v>443.52281272431782</v>
      </c>
      <c r="AW1111" s="37">
        <f t="shared" si="818"/>
        <v>726.79703723789157</v>
      </c>
      <c r="AX1111" s="37">
        <f t="shared" si="819"/>
        <v>587.82684998906484</v>
      </c>
      <c r="AY1111" s="37">
        <f t="shared" si="820"/>
        <v>1759.3066755416528</v>
      </c>
      <c r="AZ1111" s="37">
        <f t="shared" si="821"/>
        <v>36.219677051602183</v>
      </c>
      <c r="BA1111" s="37">
        <f t="shared" si="822"/>
        <v>14.820423694359015</v>
      </c>
      <c r="BC1111">
        <v>111</v>
      </c>
      <c r="BD1111" s="37">
        <f>IF(Voorblad!$E$10=Rekenblad!BC1111,Rekenblad!AV1111,0)</f>
        <v>0</v>
      </c>
      <c r="BE1111" s="37">
        <f>IF(Voorblad!$E$10=Rekenblad!BC1111,Rekenblad!AW1111,0)</f>
        <v>0</v>
      </c>
      <c r="BF1111" s="37">
        <f>IF(Voorblad!$E$10=Rekenblad!BC1111,Rekenblad!AX1111,0)</f>
        <v>0</v>
      </c>
      <c r="BG1111" s="62">
        <f>IF(Voorblad!$E$10=Rekenblad!BC1111,Rekenblad!AY1111,0)</f>
        <v>0</v>
      </c>
      <c r="BH1111" s="37">
        <f>IF(Voorblad!$E$10=Rekenblad!BC1111,Rekenblad!AZ1111,0)</f>
        <v>0</v>
      </c>
      <c r="BI1111" s="37">
        <f>IF(Voorblad!$E$10=Rekenblad!BC1111,Rekenblad!BA1111,0)</f>
        <v>0</v>
      </c>
      <c r="BK1111">
        <v>111</v>
      </c>
      <c r="BL1111" s="37">
        <f>IF(Voorblad!$E$14=Rekenblad!$BL$1008,Rekenblad!BD1111,0)</f>
        <v>0</v>
      </c>
      <c r="BM1111" s="37">
        <f>IF(Voorblad!$E$14=Rekenblad!$BL$1008,Rekenblad!BE1111,0)</f>
        <v>0</v>
      </c>
      <c r="BN1111" s="37">
        <f>IF(Voorblad!$E$14=Rekenblad!$BL$1008,Rekenblad!BF1111,0)</f>
        <v>0</v>
      </c>
      <c r="BO1111" s="37">
        <f>IF(Voorblad!$E$14=Rekenblad!$BL$1008,Rekenblad!BG1111,0)</f>
        <v>0</v>
      </c>
      <c r="BP1111" s="37">
        <f>IF(Voorblad!$E$14=Rekenblad!$BL$1008,Rekenblad!BH1111,0)</f>
        <v>0</v>
      </c>
      <c r="BQ1111" s="37">
        <f>IF(Voorblad!$E$14=Rekenblad!$BL$1008,Rekenblad!BI1111,0)</f>
        <v>0</v>
      </c>
    </row>
    <row r="1112" spans="2:69" x14ac:dyDescent="0.25">
      <c r="B1112">
        <f>'Data TREND'!$X$249</f>
        <v>112</v>
      </c>
      <c r="C1112" s="37">
        <f>'Data TREND'!Z249</f>
        <v>447.09591257513131</v>
      </c>
      <c r="D1112" s="37">
        <f>'Data TREND'!AA249</f>
        <v>733.07024220560038</v>
      </c>
      <c r="E1112" s="37">
        <f>'Data TREND'!AB249</f>
        <v>593.07885611930851</v>
      </c>
      <c r="F1112" s="37">
        <f>'Data TREND'!AC249</f>
        <v>1774.4669262184609</v>
      </c>
      <c r="G1112" s="37">
        <f>'Data TREND'!AD249</f>
        <v>36.064729935550226</v>
      </c>
      <c r="H1112" s="37">
        <f>'Data TREND'!AE249</f>
        <v>14.758127933570851</v>
      </c>
      <c r="J1112" s="37">
        <f t="shared" si="799"/>
        <v>447.09591257513131</v>
      </c>
      <c r="K1112" s="37">
        <f t="shared" si="800"/>
        <v>733.07024220560038</v>
      </c>
      <c r="L1112" s="37">
        <f t="shared" si="801"/>
        <v>593.07885611930851</v>
      </c>
      <c r="M1112" s="37">
        <f t="shared" si="802"/>
        <v>1774.4669262184609</v>
      </c>
      <c r="N1112" s="37">
        <f t="shared" si="803"/>
        <v>36.064729935550226</v>
      </c>
      <c r="O1112" s="37">
        <f t="shared" si="804"/>
        <v>14.758127933570851</v>
      </c>
      <c r="Q1112">
        <f>'Data TREND'!$X$249</f>
        <v>112</v>
      </c>
      <c r="R1112" s="37">
        <f>'Data TREND'!AG249</f>
        <v>508.85232672939412</v>
      </c>
      <c r="S1112" s="37">
        <f>'Data TREND'!AH249</f>
        <v>732.98515584067968</v>
      </c>
      <c r="T1112" s="37">
        <f>'Data TREND'!AI249</f>
        <v>591.43914622970271</v>
      </c>
      <c r="U1112" s="37">
        <f>'Data TREND'!AJ249</f>
        <v>1833.2212917735333</v>
      </c>
      <c r="V1112" s="37">
        <f>'Data TREND'!AK249</f>
        <v>35.405703506052561</v>
      </c>
      <c r="W1112" s="37">
        <f>'Data TREND'!AL249</f>
        <v>14.312857625725339</v>
      </c>
      <c r="Y1112" s="37">
        <f t="shared" si="805"/>
        <v>0</v>
      </c>
      <c r="Z1112" s="37">
        <f t="shared" si="806"/>
        <v>0</v>
      </c>
      <c r="AA1112" s="37">
        <f t="shared" si="807"/>
        <v>0</v>
      </c>
      <c r="AB1112" s="37">
        <f t="shared" si="808"/>
        <v>0</v>
      </c>
      <c r="AC1112" s="37">
        <f t="shared" si="809"/>
        <v>0</v>
      </c>
      <c r="AD1112" s="37">
        <f t="shared" si="810"/>
        <v>0</v>
      </c>
      <c r="AF1112">
        <f>'Data TREND'!$X$249</f>
        <v>112</v>
      </c>
      <c r="AG1112" s="37">
        <f>'Data TREND'!AN249</f>
        <v>599.09460641704482</v>
      </c>
      <c r="AH1112" s="37">
        <f>'Data TREND'!AO249</f>
        <v>731.62655175256725</v>
      </c>
      <c r="AI1112" s="37">
        <f>'Data TREND'!AP249</f>
        <v>590.96067770550371</v>
      </c>
      <c r="AJ1112" s="37">
        <f>'Data TREND'!AQ249</f>
        <v>1906.3140731420667</v>
      </c>
      <c r="AK1112" s="37">
        <f>'Data TREND'!AR249</f>
        <v>35.869859388929939</v>
      </c>
      <c r="AL1112" s="37">
        <f>'Data TREND'!AS249</f>
        <v>14.585473932757679</v>
      </c>
      <c r="AN1112" s="37">
        <f t="shared" si="811"/>
        <v>0</v>
      </c>
      <c r="AO1112" s="37">
        <f t="shared" si="812"/>
        <v>0</v>
      </c>
      <c r="AP1112" s="37">
        <f t="shared" si="813"/>
        <v>0</v>
      </c>
      <c r="AQ1112" s="37">
        <f t="shared" si="814"/>
        <v>0</v>
      </c>
      <c r="AR1112" s="37">
        <f t="shared" si="815"/>
        <v>0</v>
      </c>
      <c r="AS1112" s="37">
        <f t="shared" si="816"/>
        <v>0</v>
      </c>
      <c r="AU1112">
        <v>112</v>
      </c>
      <c r="AV1112" s="37">
        <f t="shared" si="817"/>
        <v>447.09591257513131</v>
      </c>
      <c r="AW1112" s="37">
        <f t="shared" si="818"/>
        <v>733.07024220560038</v>
      </c>
      <c r="AX1112" s="37">
        <f t="shared" si="819"/>
        <v>593.07885611930851</v>
      </c>
      <c r="AY1112" s="37">
        <f t="shared" si="820"/>
        <v>1774.4669262184609</v>
      </c>
      <c r="AZ1112" s="37">
        <f t="shared" si="821"/>
        <v>36.064729935550226</v>
      </c>
      <c r="BA1112" s="37">
        <f t="shared" si="822"/>
        <v>14.758127933570851</v>
      </c>
      <c r="BC1112">
        <v>112</v>
      </c>
      <c r="BD1112" s="37">
        <f>IF(Voorblad!$E$10=Rekenblad!BC1112,Rekenblad!AV1112,0)</f>
        <v>0</v>
      </c>
      <c r="BE1112" s="37">
        <f>IF(Voorblad!$E$10=Rekenblad!BC1112,Rekenblad!AW1112,0)</f>
        <v>0</v>
      </c>
      <c r="BF1112" s="37">
        <f>IF(Voorblad!$E$10=Rekenblad!BC1112,Rekenblad!AX1112,0)</f>
        <v>0</v>
      </c>
      <c r="BG1112" s="62">
        <f>IF(Voorblad!$E$10=Rekenblad!BC1112,Rekenblad!AY1112,0)</f>
        <v>0</v>
      </c>
      <c r="BH1112" s="37">
        <f>IF(Voorblad!$E$10=Rekenblad!BC1112,Rekenblad!AZ1112,0)</f>
        <v>0</v>
      </c>
      <c r="BI1112" s="37">
        <f>IF(Voorblad!$E$10=Rekenblad!BC1112,Rekenblad!BA1112,0)</f>
        <v>0</v>
      </c>
      <c r="BK1112">
        <v>112</v>
      </c>
      <c r="BL1112" s="37">
        <f>IF(Voorblad!$E$14=Rekenblad!$BL$1008,Rekenblad!BD1112,0)</f>
        <v>0</v>
      </c>
      <c r="BM1112" s="37">
        <f>IF(Voorblad!$E$14=Rekenblad!$BL$1008,Rekenblad!BE1112,0)</f>
        <v>0</v>
      </c>
      <c r="BN1112" s="37">
        <f>IF(Voorblad!$E$14=Rekenblad!$BL$1008,Rekenblad!BF1112,0)</f>
        <v>0</v>
      </c>
      <c r="BO1112" s="37">
        <f>IF(Voorblad!$E$14=Rekenblad!$BL$1008,Rekenblad!BG1112,0)</f>
        <v>0</v>
      </c>
      <c r="BP1112" s="37">
        <f>IF(Voorblad!$E$14=Rekenblad!$BL$1008,Rekenblad!BH1112,0)</f>
        <v>0</v>
      </c>
      <c r="BQ1112" s="37">
        <f>IF(Voorblad!$E$14=Rekenblad!$BL$1008,Rekenblad!BI1112,0)</f>
        <v>0</v>
      </c>
    </row>
    <row r="1113" spans="2:69" x14ac:dyDescent="0.25">
      <c r="B1113">
        <f>'Data TREND'!$X$250</f>
        <v>113</v>
      </c>
      <c r="C1113" s="37">
        <f>'Data TREND'!Z250</f>
        <v>450.66901242594486</v>
      </c>
      <c r="D1113" s="37">
        <f>'Data TREND'!AA250</f>
        <v>739.34344717330919</v>
      </c>
      <c r="E1113" s="37">
        <f>'Data TREND'!AB250</f>
        <v>598.33086224955196</v>
      </c>
      <c r="F1113" s="37">
        <f>'Data TREND'!AC250</f>
        <v>1789.627176895269</v>
      </c>
      <c r="G1113" s="37">
        <f>'Data TREND'!AD250</f>
        <v>35.909782819498275</v>
      </c>
      <c r="H1113" s="37">
        <f>'Data TREND'!AE250</f>
        <v>14.695832172782684</v>
      </c>
      <c r="J1113" s="37">
        <f t="shared" si="799"/>
        <v>450.66901242594486</v>
      </c>
      <c r="K1113" s="37">
        <f t="shared" si="800"/>
        <v>739.34344717330919</v>
      </c>
      <c r="L1113" s="37">
        <f t="shared" si="801"/>
        <v>598.33086224955196</v>
      </c>
      <c r="M1113" s="37">
        <f t="shared" si="802"/>
        <v>1789.627176895269</v>
      </c>
      <c r="N1113" s="37">
        <f t="shared" si="803"/>
        <v>35.909782819498275</v>
      </c>
      <c r="O1113" s="37">
        <f t="shared" si="804"/>
        <v>14.695832172782684</v>
      </c>
      <c r="Q1113">
        <f>'Data TREND'!$X$250</f>
        <v>113</v>
      </c>
      <c r="R1113" s="37">
        <f>'Data TREND'!AG250</f>
        <v>512.74605149263505</v>
      </c>
      <c r="S1113" s="37">
        <f>'Data TREND'!AH250</f>
        <v>739.29074542757439</v>
      </c>
      <c r="T1113" s="37">
        <f>'Data TREND'!AI250</f>
        <v>596.63133233588303</v>
      </c>
      <c r="U1113" s="37">
        <f>'Data TREND'!AJ250</f>
        <v>1848.6107476904854</v>
      </c>
      <c r="V1113" s="37">
        <f>'Data TREND'!AK250</f>
        <v>35.166581505637055</v>
      </c>
      <c r="W1113" s="37">
        <f>'Data TREND'!AL250</f>
        <v>14.215266884434897</v>
      </c>
      <c r="Y1113" s="37">
        <f t="shared" si="805"/>
        <v>0</v>
      </c>
      <c r="Z1113" s="37">
        <f t="shared" si="806"/>
        <v>0</v>
      </c>
      <c r="AA1113" s="37">
        <f t="shared" si="807"/>
        <v>0</v>
      </c>
      <c r="AB1113" s="37">
        <f t="shared" si="808"/>
        <v>0</v>
      </c>
      <c r="AC1113" s="37">
        <f t="shared" si="809"/>
        <v>0</v>
      </c>
      <c r="AD1113" s="37">
        <f t="shared" si="810"/>
        <v>0</v>
      </c>
      <c r="AF1113">
        <f>'Data TREND'!$X$250</f>
        <v>113</v>
      </c>
      <c r="AG1113" s="37">
        <f>'Data TREND'!AN250</f>
        <v>603.6343188300267</v>
      </c>
      <c r="AH1113" s="37">
        <f>'Data TREND'!AO250</f>
        <v>737.86912436561499</v>
      </c>
      <c r="AI1113" s="37">
        <f>'Data TREND'!AP250</f>
        <v>596.1461291880828</v>
      </c>
      <c r="AJ1113" s="37">
        <f>'Data TREND'!AQ250</f>
        <v>1922.1478991636945</v>
      </c>
      <c r="AK1113" s="37">
        <f>'Data TREND'!AR250</f>
        <v>35.587987311236233</v>
      </c>
      <c r="AL1113" s="37">
        <f>'Data TREND'!AS250</f>
        <v>14.467659808586543</v>
      </c>
      <c r="AN1113" s="37">
        <f t="shared" si="811"/>
        <v>0</v>
      </c>
      <c r="AO1113" s="37">
        <f t="shared" si="812"/>
        <v>0</v>
      </c>
      <c r="AP1113" s="37">
        <f t="shared" si="813"/>
        <v>0</v>
      </c>
      <c r="AQ1113" s="37">
        <f t="shared" si="814"/>
        <v>0</v>
      </c>
      <c r="AR1113" s="37">
        <f t="shared" si="815"/>
        <v>0</v>
      </c>
      <c r="AS1113" s="37">
        <f t="shared" si="816"/>
        <v>0</v>
      </c>
      <c r="AU1113">
        <v>113</v>
      </c>
      <c r="AV1113" s="37">
        <f t="shared" si="817"/>
        <v>450.66901242594486</v>
      </c>
      <c r="AW1113" s="37">
        <f t="shared" si="818"/>
        <v>739.34344717330919</v>
      </c>
      <c r="AX1113" s="37">
        <f t="shared" si="819"/>
        <v>598.33086224955196</v>
      </c>
      <c r="AY1113" s="37">
        <f t="shared" si="820"/>
        <v>1789.627176895269</v>
      </c>
      <c r="AZ1113" s="37">
        <f t="shared" si="821"/>
        <v>35.909782819498275</v>
      </c>
      <c r="BA1113" s="37">
        <f t="shared" si="822"/>
        <v>14.695832172782684</v>
      </c>
      <c r="BC1113">
        <v>113</v>
      </c>
      <c r="BD1113" s="37">
        <f>IF(Voorblad!$E$10=Rekenblad!BC1113,Rekenblad!AV1113,0)</f>
        <v>0</v>
      </c>
      <c r="BE1113" s="37">
        <f>IF(Voorblad!$E$10=Rekenblad!BC1113,Rekenblad!AW1113,0)</f>
        <v>0</v>
      </c>
      <c r="BF1113" s="37">
        <f>IF(Voorblad!$E$10=Rekenblad!BC1113,Rekenblad!AX1113,0)</f>
        <v>0</v>
      </c>
      <c r="BG1113" s="62">
        <f>IF(Voorblad!$E$10=Rekenblad!BC1113,Rekenblad!AY1113,0)</f>
        <v>0</v>
      </c>
      <c r="BH1113" s="37">
        <f>IF(Voorblad!$E$10=Rekenblad!BC1113,Rekenblad!AZ1113,0)</f>
        <v>0</v>
      </c>
      <c r="BI1113" s="37">
        <f>IF(Voorblad!$E$10=Rekenblad!BC1113,Rekenblad!BA1113,0)</f>
        <v>0</v>
      </c>
      <c r="BK1113">
        <v>113</v>
      </c>
      <c r="BL1113" s="37">
        <f>IF(Voorblad!$E$14=Rekenblad!$BL$1008,Rekenblad!BD1113,0)</f>
        <v>0</v>
      </c>
      <c r="BM1113" s="37">
        <f>IF(Voorblad!$E$14=Rekenblad!$BL$1008,Rekenblad!BE1113,0)</f>
        <v>0</v>
      </c>
      <c r="BN1113" s="37">
        <f>IF(Voorblad!$E$14=Rekenblad!$BL$1008,Rekenblad!BF1113,0)</f>
        <v>0</v>
      </c>
      <c r="BO1113" s="37">
        <f>IF(Voorblad!$E$14=Rekenblad!$BL$1008,Rekenblad!BG1113,0)</f>
        <v>0</v>
      </c>
      <c r="BP1113" s="37">
        <f>IF(Voorblad!$E$14=Rekenblad!$BL$1008,Rekenblad!BH1113,0)</f>
        <v>0</v>
      </c>
      <c r="BQ1113" s="37">
        <f>IF(Voorblad!$E$14=Rekenblad!$BL$1008,Rekenblad!BI1113,0)</f>
        <v>0</v>
      </c>
    </row>
    <row r="1114" spans="2:69" x14ac:dyDescent="0.25">
      <c r="B1114">
        <f>'Data TREND'!$X$251</f>
        <v>114</v>
      </c>
      <c r="C1114" s="37">
        <f>'Data TREND'!Z251</f>
        <v>454.24211227675835</v>
      </c>
      <c r="D1114" s="37">
        <f>'Data TREND'!AA251</f>
        <v>745.61665214101777</v>
      </c>
      <c r="E1114" s="37">
        <f>'Data TREND'!AB251</f>
        <v>603.58286837979563</v>
      </c>
      <c r="F1114" s="37">
        <f>'Data TREND'!AC251</f>
        <v>1804.7874275720771</v>
      </c>
      <c r="G1114" s="37">
        <f>'Data TREND'!AD251</f>
        <v>35.754835703446318</v>
      </c>
      <c r="H1114" s="37">
        <f>'Data TREND'!AE251</f>
        <v>14.63353641199452</v>
      </c>
      <c r="J1114" s="37">
        <f t="shared" si="799"/>
        <v>454.24211227675835</v>
      </c>
      <c r="K1114" s="37">
        <f t="shared" si="800"/>
        <v>745.61665214101777</v>
      </c>
      <c r="L1114" s="37">
        <f t="shared" si="801"/>
        <v>603.58286837979563</v>
      </c>
      <c r="M1114" s="37">
        <f t="shared" si="802"/>
        <v>1804.7874275720771</v>
      </c>
      <c r="N1114" s="37">
        <f t="shared" si="803"/>
        <v>35.754835703446318</v>
      </c>
      <c r="O1114" s="37">
        <f t="shared" si="804"/>
        <v>14.63353641199452</v>
      </c>
      <c r="Q1114">
        <f>'Data TREND'!$X$251</f>
        <v>114</v>
      </c>
      <c r="R1114" s="37">
        <f>'Data TREND'!AG251</f>
        <v>516.63977625587609</v>
      </c>
      <c r="S1114" s="37">
        <f>'Data TREND'!AH251</f>
        <v>745.59633501446922</v>
      </c>
      <c r="T1114" s="37">
        <f>'Data TREND'!AI251</f>
        <v>601.82351844206335</v>
      </c>
      <c r="U1114" s="37">
        <f>'Data TREND'!AJ251</f>
        <v>1864.0002036074375</v>
      </c>
      <c r="V1114" s="37">
        <f>'Data TREND'!AK251</f>
        <v>34.927459505221556</v>
      </c>
      <c r="W1114" s="37">
        <f>'Data TREND'!AL251</f>
        <v>14.117676143144454</v>
      </c>
      <c r="Y1114" s="37">
        <f t="shared" si="805"/>
        <v>0</v>
      </c>
      <c r="Z1114" s="37">
        <f t="shared" si="806"/>
        <v>0</v>
      </c>
      <c r="AA1114" s="37">
        <f t="shared" si="807"/>
        <v>0</v>
      </c>
      <c r="AB1114" s="37">
        <f t="shared" si="808"/>
        <v>0</v>
      </c>
      <c r="AC1114" s="37">
        <f t="shared" si="809"/>
        <v>0</v>
      </c>
      <c r="AD1114" s="37">
        <f t="shared" si="810"/>
        <v>0</v>
      </c>
      <c r="AF1114">
        <f>'Data TREND'!$X$251</f>
        <v>114</v>
      </c>
      <c r="AG1114" s="37">
        <f>'Data TREND'!AN251</f>
        <v>608.17403124300859</v>
      </c>
      <c r="AH1114" s="37">
        <f>'Data TREND'!AO251</f>
        <v>744.11169697866262</v>
      </c>
      <c r="AI1114" s="37">
        <f>'Data TREND'!AP251</f>
        <v>601.33158067066176</v>
      </c>
      <c r="AJ1114" s="37">
        <f>'Data TREND'!AQ251</f>
        <v>1937.9817251853224</v>
      </c>
      <c r="AK1114" s="37">
        <f>'Data TREND'!AR251</f>
        <v>35.306115233542521</v>
      </c>
      <c r="AL1114" s="37">
        <f>'Data TREND'!AS251</f>
        <v>14.349845684415406</v>
      </c>
      <c r="AN1114" s="37">
        <f t="shared" si="811"/>
        <v>0</v>
      </c>
      <c r="AO1114" s="37">
        <f t="shared" si="812"/>
        <v>0</v>
      </c>
      <c r="AP1114" s="37">
        <f t="shared" si="813"/>
        <v>0</v>
      </c>
      <c r="AQ1114" s="37">
        <f t="shared" si="814"/>
        <v>0</v>
      </c>
      <c r="AR1114" s="37">
        <f t="shared" si="815"/>
        <v>0</v>
      </c>
      <c r="AS1114" s="37">
        <f t="shared" si="816"/>
        <v>0</v>
      </c>
      <c r="AU1114">
        <v>114</v>
      </c>
      <c r="AV1114" s="37">
        <f t="shared" si="817"/>
        <v>454.24211227675835</v>
      </c>
      <c r="AW1114" s="37">
        <f t="shared" si="818"/>
        <v>745.61665214101777</v>
      </c>
      <c r="AX1114" s="37">
        <f t="shared" si="819"/>
        <v>603.58286837979563</v>
      </c>
      <c r="AY1114" s="37">
        <f t="shared" si="820"/>
        <v>1804.7874275720771</v>
      </c>
      <c r="AZ1114" s="37">
        <f t="shared" si="821"/>
        <v>35.754835703446318</v>
      </c>
      <c r="BA1114" s="37">
        <f t="shared" si="822"/>
        <v>14.63353641199452</v>
      </c>
      <c r="BC1114">
        <v>114</v>
      </c>
      <c r="BD1114" s="37">
        <f>IF(Voorblad!$E$10=Rekenblad!BC1114,Rekenblad!AV1114,0)</f>
        <v>0</v>
      </c>
      <c r="BE1114" s="37">
        <f>IF(Voorblad!$E$10=Rekenblad!BC1114,Rekenblad!AW1114,0)</f>
        <v>0</v>
      </c>
      <c r="BF1114" s="37">
        <f>IF(Voorblad!$E$10=Rekenblad!BC1114,Rekenblad!AX1114,0)</f>
        <v>0</v>
      </c>
      <c r="BG1114" s="62">
        <f>IF(Voorblad!$E$10=Rekenblad!BC1114,Rekenblad!AY1114,0)</f>
        <v>0</v>
      </c>
      <c r="BH1114" s="37">
        <f>IF(Voorblad!$E$10=Rekenblad!BC1114,Rekenblad!AZ1114,0)</f>
        <v>0</v>
      </c>
      <c r="BI1114" s="37">
        <f>IF(Voorblad!$E$10=Rekenblad!BC1114,Rekenblad!BA1114,0)</f>
        <v>0</v>
      </c>
      <c r="BK1114">
        <v>114</v>
      </c>
      <c r="BL1114" s="37">
        <f>IF(Voorblad!$E$14=Rekenblad!$BL$1008,Rekenblad!BD1114,0)</f>
        <v>0</v>
      </c>
      <c r="BM1114" s="37">
        <f>IF(Voorblad!$E$14=Rekenblad!$BL$1008,Rekenblad!BE1114,0)</f>
        <v>0</v>
      </c>
      <c r="BN1114" s="37">
        <f>IF(Voorblad!$E$14=Rekenblad!$BL$1008,Rekenblad!BF1114,0)</f>
        <v>0</v>
      </c>
      <c r="BO1114" s="37">
        <f>IF(Voorblad!$E$14=Rekenblad!$BL$1008,Rekenblad!BG1114,0)</f>
        <v>0</v>
      </c>
      <c r="BP1114" s="37">
        <f>IF(Voorblad!$E$14=Rekenblad!$BL$1008,Rekenblad!BH1114,0)</f>
        <v>0</v>
      </c>
      <c r="BQ1114" s="37">
        <f>IF(Voorblad!$E$14=Rekenblad!$BL$1008,Rekenblad!BI1114,0)</f>
        <v>0</v>
      </c>
    </row>
    <row r="1115" spans="2:69" x14ac:dyDescent="0.25">
      <c r="B1115">
        <f>'Data TREND'!$X$252</f>
        <v>115</v>
      </c>
      <c r="C1115" s="37">
        <f>'Data TREND'!Z252</f>
        <v>457.81521212757184</v>
      </c>
      <c r="D1115" s="37">
        <f>'Data TREND'!AA252</f>
        <v>751.88985710872657</v>
      </c>
      <c r="E1115" s="37">
        <f>'Data TREND'!AB252</f>
        <v>608.83487451003907</v>
      </c>
      <c r="F1115" s="37">
        <f>'Data TREND'!AC252</f>
        <v>1819.9476782488853</v>
      </c>
      <c r="G1115" s="37">
        <f>'Data TREND'!AD252</f>
        <v>35.599888587394361</v>
      </c>
      <c r="H1115" s="37">
        <f>'Data TREND'!AE252</f>
        <v>14.571240651206352</v>
      </c>
      <c r="J1115" s="37">
        <f t="shared" si="799"/>
        <v>457.81521212757184</v>
      </c>
      <c r="K1115" s="37">
        <f t="shared" si="800"/>
        <v>751.88985710872657</v>
      </c>
      <c r="L1115" s="37">
        <f t="shared" si="801"/>
        <v>608.83487451003907</v>
      </c>
      <c r="M1115" s="37">
        <f t="shared" si="802"/>
        <v>1819.9476782488853</v>
      </c>
      <c r="N1115" s="37">
        <f t="shared" si="803"/>
        <v>35.599888587394361</v>
      </c>
      <c r="O1115" s="37">
        <f t="shared" si="804"/>
        <v>14.571240651206352</v>
      </c>
      <c r="Q1115">
        <f>'Data TREND'!$X$252</f>
        <v>115</v>
      </c>
      <c r="R1115" s="37">
        <f>'Data TREND'!AG252</f>
        <v>520.53350101911701</v>
      </c>
      <c r="S1115" s="37">
        <f>'Data TREND'!AH252</f>
        <v>751.90192460136393</v>
      </c>
      <c r="T1115" s="37">
        <f>'Data TREND'!AI252</f>
        <v>607.01570454824366</v>
      </c>
      <c r="U1115" s="37">
        <f>'Data TREND'!AJ252</f>
        <v>1879.3896595243896</v>
      </c>
      <c r="V1115" s="37">
        <f>'Data TREND'!AK252</f>
        <v>34.688337504806057</v>
      </c>
      <c r="W1115" s="37">
        <f>'Data TREND'!AL252</f>
        <v>14.020085401854011</v>
      </c>
      <c r="Y1115" s="37">
        <f t="shared" si="805"/>
        <v>0</v>
      </c>
      <c r="Z1115" s="37">
        <f t="shared" si="806"/>
        <v>0</v>
      </c>
      <c r="AA1115" s="37">
        <f t="shared" si="807"/>
        <v>0</v>
      </c>
      <c r="AB1115" s="37">
        <f t="shared" si="808"/>
        <v>0</v>
      </c>
      <c r="AC1115" s="37">
        <f t="shared" si="809"/>
        <v>0</v>
      </c>
      <c r="AD1115" s="37">
        <f t="shared" si="810"/>
        <v>0</v>
      </c>
      <c r="AF1115">
        <f>'Data TREND'!$X$252</f>
        <v>115</v>
      </c>
      <c r="AG1115" s="37">
        <f>'Data TREND'!AN252</f>
        <v>612.71374365599047</v>
      </c>
      <c r="AH1115" s="37">
        <f>'Data TREND'!AO252</f>
        <v>750.35426959171036</v>
      </c>
      <c r="AI1115" s="37">
        <f>'Data TREND'!AP252</f>
        <v>606.51703215324073</v>
      </c>
      <c r="AJ1115" s="37">
        <f>'Data TREND'!AQ252</f>
        <v>1953.8155512069502</v>
      </c>
      <c r="AK1115" s="37">
        <f>'Data TREND'!AR252</f>
        <v>35.024243155848815</v>
      </c>
      <c r="AL1115" s="37">
        <f>'Data TREND'!AS252</f>
        <v>14.23203156024427</v>
      </c>
      <c r="AN1115" s="37">
        <f t="shared" si="811"/>
        <v>0</v>
      </c>
      <c r="AO1115" s="37">
        <f t="shared" si="812"/>
        <v>0</v>
      </c>
      <c r="AP1115" s="37">
        <f t="shared" si="813"/>
        <v>0</v>
      </c>
      <c r="AQ1115" s="37">
        <f t="shared" si="814"/>
        <v>0</v>
      </c>
      <c r="AR1115" s="37">
        <f t="shared" si="815"/>
        <v>0</v>
      </c>
      <c r="AS1115" s="37">
        <f t="shared" si="816"/>
        <v>0</v>
      </c>
      <c r="AU1115">
        <v>115</v>
      </c>
      <c r="AV1115" s="37">
        <f t="shared" si="817"/>
        <v>457.81521212757184</v>
      </c>
      <c r="AW1115" s="37">
        <f t="shared" si="818"/>
        <v>751.88985710872657</v>
      </c>
      <c r="AX1115" s="37">
        <f t="shared" si="819"/>
        <v>608.83487451003907</v>
      </c>
      <c r="AY1115" s="37">
        <f t="shared" si="820"/>
        <v>1819.9476782488853</v>
      </c>
      <c r="AZ1115" s="37">
        <f t="shared" si="821"/>
        <v>35.599888587394361</v>
      </c>
      <c r="BA1115" s="37">
        <f t="shared" si="822"/>
        <v>14.571240651206352</v>
      </c>
      <c r="BC1115">
        <v>115</v>
      </c>
      <c r="BD1115" s="37">
        <f>IF(Voorblad!$E$10=Rekenblad!BC1115,Rekenblad!AV1115,0)</f>
        <v>0</v>
      </c>
      <c r="BE1115" s="37">
        <f>IF(Voorblad!$E$10=Rekenblad!BC1115,Rekenblad!AW1115,0)</f>
        <v>0</v>
      </c>
      <c r="BF1115" s="37">
        <f>IF(Voorblad!$E$10=Rekenblad!BC1115,Rekenblad!AX1115,0)</f>
        <v>0</v>
      </c>
      <c r="BG1115" s="62">
        <f>IF(Voorblad!$E$10=Rekenblad!BC1115,Rekenblad!AY1115,0)</f>
        <v>0</v>
      </c>
      <c r="BH1115" s="37">
        <f>IF(Voorblad!$E$10=Rekenblad!BC1115,Rekenblad!AZ1115,0)</f>
        <v>0</v>
      </c>
      <c r="BI1115" s="37">
        <f>IF(Voorblad!$E$10=Rekenblad!BC1115,Rekenblad!BA1115,0)</f>
        <v>0</v>
      </c>
      <c r="BK1115">
        <v>115</v>
      </c>
      <c r="BL1115" s="37">
        <f>IF(Voorblad!$E$14=Rekenblad!$BL$1008,Rekenblad!BD1115,0)</f>
        <v>0</v>
      </c>
      <c r="BM1115" s="37">
        <f>IF(Voorblad!$E$14=Rekenblad!$BL$1008,Rekenblad!BE1115,0)</f>
        <v>0</v>
      </c>
      <c r="BN1115" s="37">
        <f>IF(Voorblad!$E$14=Rekenblad!$BL$1008,Rekenblad!BF1115,0)</f>
        <v>0</v>
      </c>
      <c r="BO1115" s="37">
        <f>IF(Voorblad!$E$14=Rekenblad!$BL$1008,Rekenblad!BG1115,0)</f>
        <v>0</v>
      </c>
      <c r="BP1115" s="37">
        <f>IF(Voorblad!$E$14=Rekenblad!$BL$1008,Rekenblad!BH1115,0)</f>
        <v>0</v>
      </c>
      <c r="BQ1115" s="37">
        <f>IF(Voorblad!$E$14=Rekenblad!$BL$1008,Rekenblad!BI1115,0)</f>
        <v>0</v>
      </c>
    </row>
    <row r="1116" spans="2:69" x14ac:dyDescent="0.25">
      <c r="B1116">
        <f>'Data TREND'!$X$253</f>
        <v>116</v>
      </c>
      <c r="C1116" s="37">
        <f>'Data TREND'!Z253</f>
        <v>461.38831197838539</v>
      </c>
      <c r="D1116" s="37">
        <f>'Data TREND'!AA253</f>
        <v>758.16306207643538</v>
      </c>
      <c r="E1116" s="37">
        <f>'Data TREND'!AB253</f>
        <v>614.08688064028274</v>
      </c>
      <c r="F1116" s="37">
        <f>'Data TREND'!AC253</f>
        <v>1835.1079289256934</v>
      </c>
      <c r="G1116" s="37">
        <f>'Data TREND'!AD253</f>
        <v>35.444941471342403</v>
      </c>
      <c r="H1116" s="37">
        <f>'Data TREND'!AE253</f>
        <v>14.508944890418187</v>
      </c>
      <c r="J1116" s="37">
        <f t="shared" si="799"/>
        <v>461.38831197838539</v>
      </c>
      <c r="K1116" s="37">
        <f t="shared" si="800"/>
        <v>758.16306207643538</v>
      </c>
      <c r="L1116" s="37">
        <f t="shared" si="801"/>
        <v>614.08688064028274</v>
      </c>
      <c r="M1116" s="37">
        <f t="shared" si="802"/>
        <v>1835.1079289256934</v>
      </c>
      <c r="N1116" s="37">
        <f t="shared" si="803"/>
        <v>35.444941471342403</v>
      </c>
      <c r="O1116" s="37">
        <f t="shared" si="804"/>
        <v>14.508944890418187</v>
      </c>
      <c r="Q1116">
        <f>'Data TREND'!$X$253</f>
        <v>116</v>
      </c>
      <c r="R1116" s="37">
        <f>'Data TREND'!AG253</f>
        <v>524.42722578235805</v>
      </c>
      <c r="S1116" s="37">
        <f>'Data TREND'!AH253</f>
        <v>758.20751418825876</v>
      </c>
      <c r="T1116" s="37">
        <f>'Data TREND'!AI253</f>
        <v>612.20789065442409</v>
      </c>
      <c r="U1116" s="37">
        <f>'Data TREND'!AJ253</f>
        <v>1894.7791154413417</v>
      </c>
      <c r="V1116" s="37">
        <f>'Data TREND'!AK253</f>
        <v>34.449215504390551</v>
      </c>
      <c r="W1116" s="37">
        <f>'Data TREND'!AL253</f>
        <v>13.922494660563569</v>
      </c>
      <c r="Y1116" s="37">
        <f t="shared" si="805"/>
        <v>0</v>
      </c>
      <c r="Z1116" s="37">
        <f t="shared" si="806"/>
        <v>0</v>
      </c>
      <c r="AA1116" s="37">
        <f t="shared" si="807"/>
        <v>0</v>
      </c>
      <c r="AB1116" s="37">
        <f t="shared" si="808"/>
        <v>0</v>
      </c>
      <c r="AC1116" s="37">
        <f t="shared" si="809"/>
        <v>0</v>
      </c>
      <c r="AD1116" s="37">
        <f t="shared" si="810"/>
        <v>0</v>
      </c>
      <c r="AF1116">
        <f>'Data TREND'!$X$253</f>
        <v>116</v>
      </c>
      <c r="AG1116" s="37">
        <f>'Data TREND'!AN253</f>
        <v>617.25345606897235</v>
      </c>
      <c r="AH1116" s="37">
        <f>'Data TREND'!AO253</f>
        <v>756.5968422047581</v>
      </c>
      <c r="AI1116" s="37">
        <f>'Data TREND'!AP253</f>
        <v>611.7024836358197</v>
      </c>
      <c r="AJ1116" s="37">
        <f>'Data TREND'!AQ253</f>
        <v>1969.649377228578</v>
      </c>
      <c r="AK1116" s="37">
        <f>'Data TREND'!AR253</f>
        <v>34.742371078155102</v>
      </c>
      <c r="AL1116" s="37">
        <f>'Data TREND'!AS253</f>
        <v>14.114217436073133</v>
      </c>
      <c r="AN1116" s="37">
        <f t="shared" si="811"/>
        <v>0</v>
      </c>
      <c r="AO1116" s="37">
        <f t="shared" si="812"/>
        <v>0</v>
      </c>
      <c r="AP1116" s="37">
        <f t="shared" si="813"/>
        <v>0</v>
      </c>
      <c r="AQ1116" s="37">
        <f t="shared" si="814"/>
        <v>0</v>
      </c>
      <c r="AR1116" s="37">
        <f t="shared" si="815"/>
        <v>0</v>
      </c>
      <c r="AS1116" s="37">
        <f t="shared" si="816"/>
        <v>0</v>
      </c>
      <c r="AU1116">
        <v>116</v>
      </c>
      <c r="AV1116" s="37">
        <f t="shared" si="817"/>
        <v>461.38831197838539</v>
      </c>
      <c r="AW1116" s="37">
        <f t="shared" si="818"/>
        <v>758.16306207643538</v>
      </c>
      <c r="AX1116" s="37">
        <f t="shared" si="819"/>
        <v>614.08688064028274</v>
      </c>
      <c r="AY1116" s="37">
        <f t="shared" si="820"/>
        <v>1835.1079289256934</v>
      </c>
      <c r="AZ1116" s="37">
        <f t="shared" si="821"/>
        <v>35.444941471342403</v>
      </c>
      <c r="BA1116" s="37">
        <f t="shared" si="822"/>
        <v>14.508944890418187</v>
      </c>
      <c r="BC1116">
        <v>116</v>
      </c>
      <c r="BD1116" s="37">
        <f>IF(Voorblad!$E$10=Rekenblad!BC1116,Rekenblad!AV1116,0)</f>
        <v>0</v>
      </c>
      <c r="BE1116" s="37">
        <f>IF(Voorblad!$E$10=Rekenblad!BC1116,Rekenblad!AW1116,0)</f>
        <v>0</v>
      </c>
      <c r="BF1116" s="37">
        <f>IF(Voorblad!$E$10=Rekenblad!BC1116,Rekenblad!AX1116,0)</f>
        <v>0</v>
      </c>
      <c r="BG1116" s="62">
        <f>IF(Voorblad!$E$10=Rekenblad!BC1116,Rekenblad!AY1116,0)</f>
        <v>0</v>
      </c>
      <c r="BH1116" s="37">
        <f>IF(Voorblad!$E$10=Rekenblad!BC1116,Rekenblad!AZ1116,0)</f>
        <v>0</v>
      </c>
      <c r="BI1116" s="37">
        <f>IF(Voorblad!$E$10=Rekenblad!BC1116,Rekenblad!BA1116,0)</f>
        <v>0</v>
      </c>
      <c r="BK1116">
        <v>116</v>
      </c>
      <c r="BL1116" s="37">
        <f>IF(Voorblad!$E$14=Rekenblad!$BL$1008,Rekenblad!BD1116,0)</f>
        <v>0</v>
      </c>
      <c r="BM1116" s="37">
        <f>IF(Voorblad!$E$14=Rekenblad!$BL$1008,Rekenblad!BE1116,0)</f>
        <v>0</v>
      </c>
      <c r="BN1116" s="37">
        <f>IF(Voorblad!$E$14=Rekenblad!$BL$1008,Rekenblad!BF1116,0)</f>
        <v>0</v>
      </c>
      <c r="BO1116" s="37">
        <f>IF(Voorblad!$E$14=Rekenblad!$BL$1008,Rekenblad!BG1116,0)</f>
        <v>0</v>
      </c>
      <c r="BP1116" s="37">
        <f>IF(Voorblad!$E$14=Rekenblad!$BL$1008,Rekenblad!BH1116,0)</f>
        <v>0</v>
      </c>
      <c r="BQ1116" s="37">
        <f>IF(Voorblad!$E$14=Rekenblad!$BL$1008,Rekenblad!BI1116,0)</f>
        <v>0</v>
      </c>
    </row>
    <row r="1117" spans="2:69" x14ac:dyDescent="0.25">
      <c r="B1117">
        <f>'Data TREND'!$X$254</f>
        <v>117</v>
      </c>
      <c r="C1117" s="37">
        <f>'Data TREND'!Z254</f>
        <v>464.96141182919888</v>
      </c>
      <c r="D1117" s="37">
        <f>'Data TREND'!AA254</f>
        <v>764.43626704414419</v>
      </c>
      <c r="E1117" s="37">
        <f>'Data TREND'!AB254</f>
        <v>619.33888677052619</v>
      </c>
      <c r="F1117" s="37">
        <f>'Data TREND'!AC254</f>
        <v>1850.2681796025015</v>
      </c>
      <c r="G1117" s="37">
        <f>'Data TREND'!AD254</f>
        <v>35.289994355290446</v>
      </c>
      <c r="H1117" s="37">
        <f>'Data TREND'!AE254</f>
        <v>14.446649129630021</v>
      </c>
      <c r="J1117" s="37">
        <f t="shared" si="799"/>
        <v>464.96141182919888</v>
      </c>
      <c r="K1117" s="37">
        <f t="shared" si="800"/>
        <v>764.43626704414419</v>
      </c>
      <c r="L1117" s="37">
        <f t="shared" si="801"/>
        <v>619.33888677052619</v>
      </c>
      <c r="M1117" s="37">
        <f t="shared" si="802"/>
        <v>1850.2681796025015</v>
      </c>
      <c r="N1117" s="37">
        <f t="shared" si="803"/>
        <v>35.289994355290446</v>
      </c>
      <c r="O1117" s="37">
        <f t="shared" si="804"/>
        <v>14.446649129630021</v>
      </c>
      <c r="Q1117">
        <f>'Data TREND'!$X$254</f>
        <v>117</v>
      </c>
      <c r="R1117" s="37">
        <f>'Data TREND'!AG254</f>
        <v>528.32095054559909</v>
      </c>
      <c r="S1117" s="37">
        <f>'Data TREND'!AH254</f>
        <v>764.51310377515347</v>
      </c>
      <c r="T1117" s="37">
        <f>'Data TREND'!AI254</f>
        <v>617.40007676060441</v>
      </c>
      <c r="U1117" s="37">
        <f>'Data TREND'!AJ254</f>
        <v>1910.1685713582938</v>
      </c>
      <c r="V1117" s="37">
        <f>'Data TREND'!AK254</f>
        <v>34.210093503975052</v>
      </c>
      <c r="W1117" s="37">
        <f>'Data TREND'!AL254</f>
        <v>13.824903919273126</v>
      </c>
      <c r="Y1117" s="37">
        <f t="shared" si="805"/>
        <v>0</v>
      </c>
      <c r="Z1117" s="37">
        <f t="shared" si="806"/>
        <v>0</v>
      </c>
      <c r="AA1117" s="37">
        <f t="shared" si="807"/>
        <v>0</v>
      </c>
      <c r="AB1117" s="37">
        <f t="shared" si="808"/>
        <v>0</v>
      </c>
      <c r="AC1117" s="37">
        <f t="shared" si="809"/>
        <v>0</v>
      </c>
      <c r="AD1117" s="37">
        <f t="shared" si="810"/>
        <v>0</v>
      </c>
      <c r="AF1117">
        <f>'Data TREND'!$X$254</f>
        <v>117</v>
      </c>
      <c r="AG1117" s="37">
        <f>'Data TREND'!AN254</f>
        <v>621.79316848195424</v>
      </c>
      <c r="AH1117" s="37">
        <f>'Data TREND'!AO254</f>
        <v>762.83941481780573</v>
      </c>
      <c r="AI1117" s="37">
        <f>'Data TREND'!AP254</f>
        <v>616.88793511839867</v>
      </c>
      <c r="AJ1117" s="37">
        <f>'Data TREND'!AQ254</f>
        <v>1985.4832032502059</v>
      </c>
      <c r="AK1117" s="37">
        <f>'Data TREND'!AR254</f>
        <v>34.460499000461397</v>
      </c>
      <c r="AL1117" s="37">
        <f>'Data TREND'!AS254</f>
        <v>13.996403311901997</v>
      </c>
      <c r="AN1117" s="37">
        <f t="shared" si="811"/>
        <v>0</v>
      </c>
      <c r="AO1117" s="37">
        <f t="shared" si="812"/>
        <v>0</v>
      </c>
      <c r="AP1117" s="37">
        <f t="shared" si="813"/>
        <v>0</v>
      </c>
      <c r="AQ1117" s="37">
        <f t="shared" si="814"/>
        <v>0</v>
      </c>
      <c r="AR1117" s="37">
        <f t="shared" si="815"/>
        <v>0</v>
      </c>
      <c r="AS1117" s="37">
        <f t="shared" si="816"/>
        <v>0</v>
      </c>
      <c r="AU1117">
        <v>117</v>
      </c>
      <c r="AV1117" s="37">
        <f t="shared" si="817"/>
        <v>464.96141182919888</v>
      </c>
      <c r="AW1117" s="37">
        <f t="shared" si="818"/>
        <v>764.43626704414419</v>
      </c>
      <c r="AX1117" s="37">
        <f t="shared" si="819"/>
        <v>619.33888677052619</v>
      </c>
      <c r="AY1117" s="37">
        <f t="shared" si="820"/>
        <v>1850.2681796025015</v>
      </c>
      <c r="AZ1117" s="37">
        <f t="shared" si="821"/>
        <v>35.289994355290446</v>
      </c>
      <c r="BA1117" s="37">
        <f t="shared" si="822"/>
        <v>14.446649129630021</v>
      </c>
      <c r="BC1117">
        <v>117</v>
      </c>
      <c r="BD1117" s="37">
        <f>IF(Voorblad!$E$10=Rekenblad!BC1117,Rekenblad!AV1117,0)</f>
        <v>0</v>
      </c>
      <c r="BE1117" s="37">
        <f>IF(Voorblad!$E$10=Rekenblad!BC1117,Rekenblad!AW1117,0)</f>
        <v>0</v>
      </c>
      <c r="BF1117" s="37">
        <f>IF(Voorblad!$E$10=Rekenblad!BC1117,Rekenblad!AX1117,0)</f>
        <v>0</v>
      </c>
      <c r="BG1117" s="62">
        <f>IF(Voorblad!$E$10=Rekenblad!BC1117,Rekenblad!AY1117,0)</f>
        <v>0</v>
      </c>
      <c r="BH1117" s="37">
        <f>IF(Voorblad!$E$10=Rekenblad!BC1117,Rekenblad!AZ1117,0)</f>
        <v>0</v>
      </c>
      <c r="BI1117" s="37">
        <f>IF(Voorblad!$E$10=Rekenblad!BC1117,Rekenblad!BA1117,0)</f>
        <v>0</v>
      </c>
      <c r="BK1117">
        <v>117</v>
      </c>
      <c r="BL1117" s="37">
        <f>IF(Voorblad!$E$14=Rekenblad!$BL$1008,Rekenblad!BD1117,0)</f>
        <v>0</v>
      </c>
      <c r="BM1117" s="37">
        <f>IF(Voorblad!$E$14=Rekenblad!$BL$1008,Rekenblad!BE1117,0)</f>
        <v>0</v>
      </c>
      <c r="BN1117" s="37">
        <f>IF(Voorblad!$E$14=Rekenblad!$BL$1008,Rekenblad!BF1117,0)</f>
        <v>0</v>
      </c>
      <c r="BO1117" s="37">
        <f>IF(Voorblad!$E$14=Rekenblad!$BL$1008,Rekenblad!BG1117,0)</f>
        <v>0</v>
      </c>
      <c r="BP1117" s="37">
        <f>IF(Voorblad!$E$14=Rekenblad!$BL$1008,Rekenblad!BH1117,0)</f>
        <v>0</v>
      </c>
      <c r="BQ1117" s="37">
        <f>IF(Voorblad!$E$14=Rekenblad!$BL$1008,Rekenblad!BI1117,0)</f>
        <v>0</v>
      </c>
    </row>
    <row r="1118" spans="2:69" x14ac:dyDescent="0.25">
      <c r="B1118">
        <f>'Data TREND'!$X$255</f>
        <v>118</v>
      </c>
      <c r="C1118" s="37">
        <f>'Data TREND'!Z255</f>
        <v>468.53451168001243</v>
      </c>
      <c r="D1118" s="37">
        <f>'Data TREND'!AA255</f>
        <v>770.70947201185299</v>
      </c>
      <c r="E1118" s="37">
        <f>'Data TREND'!AB255</f>
        <v>624.59089290076986</v>
      </c>
      <c r="F1118" s="37">
        <f>'Data TREND'!AC255</f>
        <v>1865.4284302793096</v>
      </c>
      <c r="G1118" s="37">
        <f>'Data TREND'!AD255</f>
        <v>35.135047239238489</v>
      </c>
      <c r="H1118" s="37">
        <f>'Data TREND'!AE255</f>
        <v>14.384353368841856</v>
      </c>
      <c r="J1118" s="37">
        <f t="shared" si="799"/>
        <v>468.53451168001243</v>
      </c>
      <c r="K1118" s="37">
        <f t="shared" si="800"/>
        <v>770.70947201185299</v>
      </c>
      <c r="L1118" s="37">
        <f t="shared" si="801"/>
        <v>624.59089290076986</v>
      </c>
      <c r="M1118" s="37">
        <f t="shared" si="802"/>
        <v>1865.4284302793096</v>
      </c>
      <c r="N1118" s="37">
        <f t="shared" si="803"/>
        <v>35.135047239238489</v>
      </c>
      <c r="O1118" s="37">
        <f t="shared" si="804"/>
        <v>14.384353368841856</v>
      </c>
      <c r="Q1118">
        <f>'Data TREND'!$X$255</f>
        <v>118</v>
      </c>
      <c r="R1118" s="37">
        <f>'Data TREND'!AG255</f>
        <v>532.21467530884001</v>
      </c>
      <c r="S1118" s="37">
        <f>'Data TREND'!AH255</f>
        <v>770.81869336204818</v>
      </c>
      <c r="T1118" s="37">
        <f>'Data TREND'!AI255</f>
        <v>622.59226286678472</v>
      </c>
      <c r="U1118" s="37">
        <f>'Data TREND'!AJ255</f>
        <v>1925.5580272752459</v>
      </c>
      <c r="V1118" s="37">
        <f>'Data TREND'!AK255</f>
        <v>33.970971503559554</v>
      </c>
      <c r="W1118" s="37">
        <f>'Data TREND'!AL255</f>
        <v>13.727313177982683</v>
      </c>
      <c r="Y1118" s="37">
        <f t="shared" si="805"/>
        <v>0</v>
      </c>
      <c r="Z1118" s="37">
        <f t="shared" si="806"/>
        <v>0</v>
      </c>
      <c r="AA1118" s="37">
        <f t="shared" si="807"/>
        <v>0</v>
      </c>
      <c r="AB1118" s="37">
        <f t="shared" si="808"/>
        <v>0</v>
      </c>
      <c r="AC1118" s="37">
        <f t="shared" si="809"/>
        <v>0</v>
      </c>
      <c r="AD1118" s="37">
        <f t="shared" si="810"/>
        <v>0</v>
      </c>
      <c r="AF1118">
        <f>'Data TREND'!$X$255</f>
        <v>118</v>
      </c>
      <c r="AG1118" s="37">
        <f>'Data TREND'!AN255</f>
        <v>626.33288089493612</v>
      </c>
      <c r="AH1118" s="37">
        <f>'Data TREND'!AO255</f>
        <v>769.08198743085347</v>
      </c>
      <c r="AI1118" s="37">
        <f>'Data TREND'!AP255</f>
        <v>622.07338660097764</v>
      </c>
      <c r="AJ1118" s="37">
        <f>'Data TREND'!AQ255</f>
        <v>2001.3170292718341</v>
      </c>
      <c r="AK1118" s="37">
        <f>'Data TREND'!AR255</f>
        <v>34.178626922767684</v>
      </c>
      <c r="AL1118" s="37">
        <f>'Data TREND'!AS255</f>
        <v>13.87858918773086</v>
      </c>
      <c r="AN1118" s="37">
        <f t="shared" si="811"/>
        <v>0</v>
      </c>
      <c r="AO1118" s="37">
        <f t="shared" si="812"/>
        <v>0</v>
      </c>
      <c r="AP1118" s="37">
        <f t="shared" si="813"/>
        <v>0</v>
      </c>
      <c r="AQ1118" s="37">
        <f t="shared" si="814"/>
        <v>0</v>
      </c>
      <c r="AR1118" s="37">
        <f t="shared" si="815"/>
        <v>0</v>
      </c>
      <c r="AS1118" s="37">
        <f t="shared" si="816"/>
        <v>0</v>
      </c>
      <c r="AU1118">
        <v>118</v>
      </c>
      <c r="AV1118" s="37">
        <f t="shared" si="817"/>
        <v>468.53451168001243</v>
      </c>
      <c r="AW1118" s="37">
        <f t="shared" si="818"/>
        <v>770.70947201185299</v>
      </c>
      <c r="AX1118" s="37">
        <f t="shared" si="819"/>
        <v>624.59089290076986</v>
      </c>
      <c r="AY1118" s="37">
        <f t="shared" si="820"/>
        <v>1865.4284302793096</v>
      </c>
      <c r="AZ1118" s="37">
        <f t="shared" si="821"/>
        <v>35.135047239238489</v>
      </c>
      <c r="BA1118" s="37">
        <f t="shared" si="822"/>
        <v>14.384353368841856</v>
      </c>
      <c r="BC1118">
        <v>118</v>
      </c>
      <c r="BD1118" s="37">
        <f>IF(Voorblad!$E$10=Rekenblad!BC1118,Rekenblad!AV1118,0)</f>
        <v>0</v>
      </c>
      <c r="BE1118" s="37">
        <f>IF(Voorblad!$E$10=Rekenblad!BC1118,Rekenblad!AW1118,0)</f>
        <v>0</v>
      </c>
      <c r="BF1118" s="37">
        <f>IF(Voorblad!$E$10=Rekenblad!BC1118,Rekenblad!AX1118,0)</f>
        <v>0</v>
      </c>
      <c r="BG1118" s="62">
        <f>IF(Voorblad!$E$10=Rekenblad!BC1118,Rekenblad!AY1118,0)</f>
        <v>0</v>
      </c>
      <c r="BH1118" s="37">
        <f>IF(Voorblad!$E$10=Rekenblad!BC1118,Rekenblad!AZ1118,0)</f>
        <v>0</v>
      </c>
      <c r="BI1118" s="37">
        <f>IF(Voorblad!$E$10=Rekenblad!BC1118,Rekenblad!BA1118,0)</f>
        <v>0</v>
      </c>
      <c r="BK1118">
        <v>118</v>
      </c>
      <c r="BL1118" s="37">
        <f>IF(Voorblad!$E$14=Rekenblad!$BL$1008,Rekenblad!BD1118,0)</f>
        <v>0</v>
      </c>
      <c r="BM1118" s="37">
        <f>IF(Voorblad!$E$14=Rekenblad!$BL$1008,Rekenblad!BE1118,0)</f>
        <v>0</v>
      </c>
      <c r="BN1118" s="37">
        <f>IF(Voorblad!$E$14=Rekenblad!$BL$1008,Rekenblad!BF1118,0)</f>
        <v>0</v>
      </c>
      <c r="BO1118" s="37">
        <f>IF(Voorblad!$E$14=Rekenblad!$BL$1008,Rekenblad!BG1118,0)</f>
        <v>0</v>
      </c>
      <c r="BP1118" s="37">
        <f>IF(Voorblad!$E$14=Rekenblad!$BL$1008,Rekenblad!BH1118,0)</f>
        <v>0</v>
      </c>
      <c r="BQ1118" s="37">
        <f>IF(Voorblad!$E$14=Rekenblad!$BL$1008,Rekenblad!BI1118,0)</f>
        <v>0</v>
      </c>
    </row>
    <row r="1119" spans="2:69" x14ac:dyDescent="0.25">
      <c r="B1119">
        <f>'Data TREND'!$X$256</f>
        <v>119</v>
      </c>
      <c r="C1119" s="37">
        <f>'Data TREND'!Z256</f>
        <v>472.10761153082592</v>
      </c>
      <c r="D1119" s="37">
        <f>'Data TREND'!AA256</f>
        <v>776.98267697956157</v>
      </c>
      <c r="E1119" s="37">
        <f>'Data TREND'!AB256</f>
        <v>629.8428990310133</v>
      </c>
      <c r="F1119" s="37">
        <f>'Data TREND'!AC256</f>
        <v>1880.5886809561177</v>
      </c>
      <c r="G1119" s="37">
        <f>'Data TREND'!AD256</f>
        <v>34.980100123186538</v>
      </c>
      <c r="H1119" s="37">
        <f>'Data TREND'!AE256</f>
        <v>14.32205760805369</v>
      </c>
      <c r="J1119" s="37">
        <f t="shared" si="799"/>
        <v>472.10761153082592</v>
      </c>
      <c r="K1119" s="37">
        <f t="shared" si="800"/>
        <v>776.98267697956157</v>
      </c>
      <c r="L1119" s="37">
        <f t="shared" si="801"/>
        <v>629.8428990310133</v>
      </c>
      <c r="M1119" s="37">
        <f t="shared" si="802"/>
        <v>1880.5886809561177</v>
      </c>
      <c r="N1119" s="37">
        <f t="shared" si="803"/>
        <v>34.980100123186538</v>
      </c>
      <c r="O1119" s="37">
        <f t="shared" si="804"/>
        <v>14.32205760805369</v>
      </c>
      <c r="Q1119">
        <f>'Data TREND'!$X$256</f>
        <v>119</v>
      </c>
      <c r="R1119" s="37">
        <f>'Data TREND'!AG256</f>
        <v>536.10840007208105</v>
      </c>
      <c r="S1119" s="37">
        <f>'Data TREND'!AH256</f>
        <v>777.12428294894301</v>
      </c>
      <c r="T1119" s="37">
        <f>'Data TREND'!AI256</f>
        <v>627.78444897296504</v>
      </c>
      <c r="U1119" s="37">
        <f>'Data TREND'!AJ256</f>
        <v>1940.947483192198</v>
      </c>
      <c r="V1119" s="37">
        <f>'Data TREND'!AK256</f>
        <v>33.731849503144048</v>
      </c>
      <c r="W1119" s="37">
        <f>'Data TREND'!AL256</f>
        <v>13.629722436692241</v>
      </c>
      <c r="Y1119" s="37">
        <f t="shared" si="805"/>
        <v>0</v>
      </c>
      <c r="Z1119" s="37">
        <f t="shared" si="806"/>
        <v>0</v>
      </c>
      <c r="AA1119" s="37">
        <f t="shared" si="807"/>
        <v>0</v>
      </c>
      <c r="AB1119" s="37">
        <f t="shared" si="808"/>
        <v>0</v>
      </c>
      <c r="AC1119" s="37">
        <f t="shared" si="809"/>
        <v>0</v>
      </c>
      <c r="AD1119" s="37">
        <f t="shared" si="810"/>
        <v>0</v>
      </c>
      <c r="AF1119">
        <f>'Data TREND'!$X$256</f>
        <v>119</v>
      </c>
      <c r="AG1119" s="37">
        <f>'Data TREND'!AN256</f>
        <v>630.87259330791801</v>
      </c>
      <c r="AH1119" s="37">
        <f>'Data TREND'!AO256</f>
        <v>775.3245600439011</v>
      </c>
      <c r="AI1119" s="37">
        <f>'Data TREND'!AP256</f>
        <v>627.25883808355661</v>
      </c>
      <c r="AJ1119" s="37">
        <f>'Data TREND'!AQ256</f>
        <v>2017.150855293462</v>
      </c>
      <c r="AK1119" s="37">
        <f>'Data TREND'!AR256</f>
        <v>33.896754845073971</v>
      </c>
      <c r="AL1119" s="37">
        <f>'Data TREND'!AS256</f>
        <v>13.760775063559723</v>
      </c>
      <c r="AN1119" s="37">
        <f t="shared" si="811"/>
        <v>0</v>
      </c>
      <c r="AO1119" s="37">
        <f t="shared" si="812"/>
        <v>0</v>
      </c>
      <c r="AP1119" s="37">
        <f t="shared" si="813"/>
        <v>0</v>
      </c>
      <c r="AQ1119" s="37">
        <f t="shared" si="814"/>
        <v>0</v>
      </c>
      <c r="AR1119" s="37">
        <f t="shared" si="815"/>
        <v>0</v>
      </c>
      <c r="AS1119" s="37">
        <f t="shared" si="816"/>
        <v>0</v>
      </c>
      <c r="AU1119">
        <v>119</v>
      </c>
      <c r="AV1119" s="37">
        <f t="shared" si="817"/>
        <v>472.10761153082592</v>
      </c>
      <c r="AW1119" s="37">
        <f t="shared" si="818"/>
        <v>776.98267697956157</v>
      </c>
      <c r="AX1119" s="37">
        <f t="shared" si="819"/>
        <v>629.8428990310133</v>
      </c>
      <c r="AY1119" s="37">
        <f t="shared" si="820"/>
        <v>1880.5886809561177</v>
      </c>
      <c r="AZ1119" s="37">
        <f t="shared" si="821"/>
        <v>34.980100123186538</v>
      </c>
      <c r="BA1119" s="37">
        <f t="shared" si="822"/>
        <v>14.32205760805369</v>
      </c>
      <c r="BC1119">
        <v>119</v>
      </c>
      <c r="BD1119" s="37">
        <f>IF(Voorblad!$E$10=Rekenblad!BC1119,Rekenblad!AV1119,0)</f>
        <v>0</v>
      </c>
      <c r="BE1119" s="37">
        <f>IF(Voorblad!$E$10=Rekenblad!BC1119,Rekenblad!AW1119,0)</f>
        <v>0</v>
      </c>
      <c r="BF1119" s="37">
        <f>IF(Voorblad!$E$10=Rekenblad!BC1119,Rekenblad!AX1119,0)</f>
        <v>0</v>
      </c>
      <c r="BG1119" s="62">
        <f>IF(Voorblad!$E$10=Rekenblad!BC1119,Rekenblad!AY1119,0)</f>
        <v>0</v>
      </c>
      <c r="BH1119" s="37">
        <f>IF(Voorblad!$E$10=Rekenblad!BC1119,Rekenblad!AZ1119,0)</f>
        <v>0</v>
      </c>
      <c r="BI1119" s="37">
        <f>IF(Voorblad!$E$10=Rekenblad!BC1119,Rekenblad!BA1119,0)</f>
        <v>0</v>
      </c>
      <c r="BK1119">
        <v>119</v>
      </c>
      <c r="BL1119" s="37">
        <f>IF(Voorblad!$E$14=Rekenblad!$BL$1008,Rekenblad!BD1119,0)</f>
        <v>0</v>
      </c>
      <c r="BM1119" s="37">
        <f>IF(Voorblad!$E$14=Rekenblad!$BL$1008,Rekenblad!BE1119,0)</f>
        <v>0</v>
      </c>
      <c r="BN1119" s="37">
        <f>IF(Voorblad!$E$14=Rekenblad!$BL$1008,Rekenblad!BF1119,0)</f>
        <v>0</v>
      </c>
      <c r="BO1119" s="37">
        <f>IF(Voorblad!$E$14=Rekenblad!$BL$1008,Rekenblad!BG1119,0)</f>
        <v>0</v>
      </c>
      <c r="BP1119" s="37">
        <f>IF(Voorblad!$E$14=Rekenblad!$BL$1008,Rekenblad!BH1119,0)</f>
        <v>0</v>
      </c>
      <c r="BQ1119" s="37">
        <f>IF(Voorblad!$E$14=Rekenblad!$BL$1008,Rekenblad!BI1119,0)</f>
        <v>0</v>
      </c>
    </row>
    <row r="1120" spans="2:69" x14ac:dyDescent="0.25">
      <c r="B1120">
        <f>'Data TREND'!$X$257</f>
        <v>120</v>
      </c>
      <c r="C1120" s="37">
        <f>'Data TREND'!Z257</f>
        <v>475.68071138163947</v>
      </c>
      <c r="D1120" s="37">
        <f>'Data TREND'!AA257</f>
        <v>783.25588194727038</v>
      </c>
      <c r="E1120" s="37">
        <f>'Data TREND'!AB257</f>
        <v>635.09490516125697</v>
      </c>
      <c r="F1120" s="37">
        <f>'Data TREND'!AC257</f>
        <v>1895.7489316329259</v>
      </c>
      <c r="G1120" s="37">
        <f>'Data TREND'!AD257</f>
        <v>34.825153007134581</v>
      </c>
      <c r="H1120" s="37">
        <f>'Data TREND'!AE257</f>
        <v>14.259761847265525</v>
      </c>
      <c r="J1120" s="37">
        <f t="shared" si="799"/>
        <v>475.68071138163947</v>
      </c>
      <c r="K1120" s="37">
        <f t="shared" si="800"/>
        <v>783.25588194727038</v>
      </c>
      <c r="L1120" s="37">
        <f t="shared" si="801"/>
        <v>635.09490516125697</v>
      </c>
      <c r="M1120" s="37">
        <f t="shared" si="802"/>
        <v>1895.7489316329259</v>
      </c>
      <c r="N1120" s="37">
        <f t="shared" si="803"/>
        <v>34.825153007134581</v>
      </c>
      <c r="O1120" s="37">
        <f t="shared" si="804"/>
        <v>14.259761847265525</v>
      </c>
      <c r="Q1120">
        <f>'Data TREND'!$X$257</f>
        <v>120</v>
      </c>
      <c r="R1120" s="37">
        <f>'Data TREND'!AG257</f>
        <v>540.00212483532198</v>
      </c>
      <c r="S1120" s="37">
        <f>'Data TREND'!AH257</f>
        <v>783.42987253583772</v>
      </c>
      <c r="T1120" s="37">
        <f>'Data TREND'!AI257</f>
        <v>632.97663507914535</v>
      </c>
      <c r="U1120" s="37">
        <f>'Data TREND'!AJ257</f>
        <v>1956.3369391091501</v>
      </c>
      <c r="V1120" s="37">
        <f>'Data TREND'!AK257</f>
        <v>33.492727502728549</v>
      </c>
      <c r="W1120" s="37">
        <f>'Data TREND'!AL257</f>
        <v>13.532131695401798</v>
      </c>
      <c r="Y1120" s="37">
        <f t="shared" si="805"/>
        <v>0</v>
      </c>
      <c r="Z1120" s="37">
        <f t="shared" si="806"/>
        <v>0</v>
      </c>
      <c r="AA1120" s="37">
        <f t="shared" si="807"/>
        <v>0</v>
      </c>
      <c r="AB1120" s="37">
        <f t="shared" si="808"/>
        <v>0</v>
      </c>
      <c r="AC1120" s="37">
        <f t="shared" si="809"/>
        <v>0</v>
      </c>
      <c r="AD1120" s="37">
        <f t="shared" si="810"/>
        <v>0</v>
      </c>
      <c r="AF1120">
        <f>'Data TREND'!$X$257</f>
        <v>120</v>
      </c>
      <c r="AG1120" s="37">
        <f>'Data TREND'!AN257</f>
        <v>635.41230572089989</v>
      </c>
      <c r="AH1120" s="37">
        <f>'Data TREND'!AO257</f>
        <v>781.56713265694884</v>
      </c>
      <c r="AI1120" s="37">
        <f>'Data TREND'!AP257</f>
        <v>632.44428956613558</v>
      </c>
      <c r="AJ1120" s="37">
        <f>'Data TREND'!AQ257</f>
        <v>2032.9846813150898</v>
      </c>
      <c r="AK1120" s="37">
        <f>'Data TREND'!AR257</f>
        <v>33.614882767380266</v>
      </c>
      <c r="AL1120" s="37">
        <f>'Data TREND'!AS257</f>
        <v>13.642960939388587</v>
      </c>
      <c r="AN1120" s="37">
        <f t="shared" si="811"/>
        <v>0</v>
      </c>
      <c r="AO1120" s="37">
        <f t="shared" si="812"/>
        <v>0</v>
      </c>
      <c r="AP1120" s="37">
        <f t="shared" si="813"/>
        <v>0</v>
      </c>
      <c r="AQ1120" s="37">
        <f t="shared" si="814"/>
        <v>0</v>
      </c>
      <c r="AR1120" s="37">
        <f t="shared" si="815"/>
        <v>0</v>
      </c>
      <c r="AS1120" s="37">
        <f t="shared" si="816"/>
        <v>0</v>
      </c>
      <c r="AU1120">
        <v>120</v>
      </c>
      <c r="AV1120" s="37">
        <f t="shared" si="817"/>
        <v>475.68071138163947</v>
      </c>
      <c r="AW1120" s="37">
        <f t="shared" si="818"/>
        <v>783.25588194727038</v>
      </c>
      <c r="AX1120" s="37">
        <f t="shared" si="819"/>
        <v>635.09490516125697</v>
      </c>
      <c r="AY1120" s="37">
        <f t="shared" si="820"/>
        <v>1895.7489316329259</v>
      </c>
      <c r="AZ1120" s="37">
        <f t="shared" si="821"/>
        <v>34.825153007134581</v>
      </c>
      <c r="BA1120" s="37">
        <f t="shared" si="822"/>
        <v>14.259761847265525</v>
      </c>
      <c r="BC1120">
        <v>120</v>
      </c>
      <c r="BD1120" s="37">
        <f>IF(Voorblad!$E$10=Rekenblad!BC1120,Rekenblad!AV1120,0)</f>
        <v>0</v>
      </c>
      <c r="BE1120" s="37">
        <f>IF(Voorblad!$E$10=Rekenblad!BC1120,Rekenblad!AW1120,0)</f>
        <v>0</v>
      </c>
      <c r="BF1120" s="37">
        <f>IF(Voorblad!$E$10=Rekenblad!BC1120,Rekenblad!AX1120,0)</f>
        <v>0</v>
      </c>
      <c r="BG1120" s="62">
        <f>IF(Voorblad!$E$10=Rekenblad!BC1120,Rekenblad!AY1120,0)</f>
        <v>0</v>
      </c>
      <c r="BH1120" s="37">
        <f>IF(Voorblad!$E$10=Rekenblad!BC1120,Rekenblad!AZ1120,0)</f>
        <v>0</v>
      </c>
      <c r="BI1120" s="37">
        <f>IF(Voorblad!$E$10=Rekenblad!BC1120,Rekenblad!BA1120,0)</f>
        <v>0</v>
      </c>
      <c r="BK1120">
        <v>120</v>
      </c>
      <c r="BL1120" s="37">
        <f>IF(Voorblad!$E$14=Rekenblad!$BL$1008,Rekenblad!BD1120,0)</f>
        <v>0</v>
      </c>
      <c r="BM1120" s="37">
        <f>IF(Voorblad!$E$14=Rekenblad!$BL$1008,Rekenblad!BE1120,0)</f>
        <v>0</v>
      </c>
      <c r="BN1120" s="37">
        <f>IF(Voorblad!$E$14=Rekenblad!$BL$1008,Rekenblad!BF1120,0)</f>
        <v>0</v>
      </c>
      <c r="BO1120" s="37">
        <f>IF(Voorblad!$E$14=Rekenblad!$BL$1008,Rekenblad!BG1120,0)</f>
        <v>0</v>
      </c>
      <c r="BP1120" s="37">
        <f>IF(Voorblad!$E$14=Rekenblad!$BL$1008,Rekenblad!BH1120,0)</f>
        <v>0</v>
      </c>
      <c r="BQ1120" s="37">
        <f>IF(Voorblad!$E$14=Rekenblad!$BL$1008,Rekenblad!BI1120,0)</f>
        <v>0</v>
      </c>
    </row>
    <row r="1121" spans="2:69" x14ac:dyDescent="0.25">
      <c r="B1121">
        <f>'Data TREND'!$X$258</f>
        <v>121</v>
      </c>
      <c r="C1121" s="37">
        <f>'Data TREND'!Z258</f>
        <v>479.25381123245296</v>
      </c>
      <c r="D1121" s="37">
        <f>'Data TREND'!AA258</f>
        <v>789.52908691497919</v>
      </c>
      <c r="E1121" s="37">
        <f>'Data TREND'!AB258</f>
        <v>640.34691129150042</v>
      </c>
      <c r="F1121" s="37">
        <f>'Data TREND'!AC258</f>
        <v>1910.909182309734</v>
      </c>
      <c r="G1121" s="37">
        <f>'Data TREND'!AD258</f>
        <v>34.670205891082631</v>
      </c>
      <c r="H1121" s="37">
        <f>'Data TREND'!AE258</f>
        <v>14.197466086477359</v>
      </c>
      <c r="J1121" s="37">
        <f t="shared" si="799"/>
        <v>479.25381123245296</v>
      </c>
      <c r="K1121" s="37">
        <f t="shared" si="800"/>
        <v>789.52908691497919</v>
      </c>
      <c r="L1121" s="37">
        <f t="shared" si="801"/>
        <v>640.34691129150042</v>
      </c>
      <c r="M1121" s="37">
        <f t="shared" si="802"/>
        <v>1910.909182309734</v>
      </c>
      <c r="N1121" s="37">
        <f t="shared" si="803"/>
        <v>34.670205891082631</v>
      </c>
      <c r="O1121" s="37">
        <f t="shared" si="804"/>
        <v>14.197466086477359</v>
      </c>
      <c r="Q1121">
        <f>'Data TREND'!$X$258</f>
        <v>121</v>
      </c>
      <c r="R1121" s="37">
        <f>'Data TREND'!AG258</f>
        <v>543.89584959856302</v>
      </c>
      <c r="S1121" s="37">
        <f>'Data TREND'!AH258</f>
        <v>789.73546212273254</v>
      </c>
      <c r="T1121" s="37">
        <f>'Data TREND'!AI258</f>
        <v>638.16882118532567</v>
      </c>
      <c r="U1121" s="37">
        <f>'Data TREND'!AJ258</f>
        <v>1971.7263950261022</v>
      </c>
      <c r="V1121" s="37">
        <f>'Data TREND'!AK258</f>
        <v>33.25360550231305</v>
      </c>
      <c r="W1121" s="37">
        <f>'Data TREND'!AL258</f>
        <v>13.434540954111355</v>
      </c>
      <c r="Y1121" s="37">
        <f t="shared" si="805"/>
        <v>0</v>
      </c>
      <c r="Z1121" s="37">
        <f t="shared" si="806"/>
        <v>0</v>
      </c>
      <c r="AA1121" s="37">
        <f t="shared" si="807"/>
        <v>0</v>
      </c>
      <c r="AB1121" s="37">
        <f t="shared" si="808"/>
        <v>0</v>
      </c>
      <c r="AC1121" s="37">
        <f t="shared" si="809"/>
        <v>0</v>
      </c>
      <c r="AD1121" s="37">
        <f t="shared" si="810"/>
        <v>0</v>
      </c>
      <c r="AF1121">
        <f>'Data TREND'!$X$258</f>
        <v>121</v>
      </c>
      <c r="AG1121" s="37">
        <f>'Data TREND'!AN258</f>
        <v>639.95201813388167</v>
      </c>
      <c r="AH1121" s="37">
        <f>'Data TREND'!AO258</f>
        <v>787.80970526999647</v>
      </c>
      <c r="AI1121" s="37">
        <f>'Data TREND'!AP258</f>
        <v>637.62974104871455</v>
      </c>
      <c r="AJ1121" s="37">
        <f>'Data TREND'!AQ258</f>
        <v>2048.8185073367176</v>
      </c>
      <c r="AK1121" s="37">
        <f>'Data TREND'!AR258</f>
        <v>33.333010689686553</v>
      </c>
      <c r="AL1121" s="37">
        <f>'Data TREND'!AS258</f>
        <v>13.52514681521745</v>
      </c>
      <c r="AN1121" s="37">
        <f t="shared" si="811"/>
        <v>0</v>
      </c>
      <c r="AO1121" s="37">
        <f t="shared" si="812"/>
        <v>0</v>
      </c>
      <c r="AP1121" s="37">
        <f t="shared" si="813"/>
        <v>0</v>
      </c>
      <c r="AQ1121" s="37">
        <f t="shared" si="814"/>
        <v>0</v>
      </c>
      <c r="AR1121" s="37">
        <f t="shared" si="815"/>
        <v>0</v>
      </c>
      <c r="AS1121" s="37">
        <f t="shared" si="816"/>
        <v>0</v>
      </c>
      <c r="AU1121">
        <v>121</v>
      </c>
      <c r="AV1121" s="37">
        <f t="shared" si="817"/>
        <v>479.25381123245296</v>
      </c>
      <c r="AW1121" s="37">
        <f t="shared" si="818"/>
        <v>789.52908691497919</v>
      </c>
      <c r="AX1121" s="37">
        <f t="shared" si="819"/>
        <v>640.34691129150042</v>
      </c>
      <c r="AY1121" s="37">
        <f t="shared" si="820"/>
        <v>1910.909182309734</v>
      </c>
      <c r="AZ1121" s="37">
        <f t="shared" si="821"/>
        <v>34.670205891082631</v>
      </c>
      <c r="BA1121" s="37">
        <f t="shared" si="822"/>
        <v>14.197466086477359</v>
      </c>
      <c r="BC1121">
        <v>121</v>
      </c>
      <c r="BD1121" s="37">
        <f>IF(Voorblad!$E$10=Rekenblad!BC1121,Rekenblad!AV1121,0)</f>
        <v>0</v>
      </c>
      <c r="BE1121" s="37">
        <f>IF(Voorblad!$E$10=Rekenblad!BC1121,Rekenblad!AW1121,0)</f>
        <v>0</v>
      </c>
      <c r="BF1121" s="37">
        <f>IF(Voorblad!$E$10=Rekenblad!BC1121,Rekenblad!AX1121,0)</f>
        <v>0</v>
      </c>
      <c r="BG1121" s="62">
        <f>IF(Voorblad!$E$10=Rekenblad!BC1121,Rekenblad!AY1121,0)</f>
        <v>0</v>
      </c>
      <c r="BH1121" s="37">
        <f>IF(Voorblad!$E$10=Rekenblad!BC1121,Rekenblad!AZ1121,0)</f>
        <v>0</v>
      </c>
      <c r="BI1121" s="37">
        <f>IF(Voorblad!$E$10=Rekenblad!BC1121,Rekenblad!BA1121,0)</f>
        <v>0</v>
      </c>
      <c r="BK1121">
        <v>121</v>
      </c>
      <c r="BL1121" s="37">
        <f>IF(Voorblad!$E$14=Rekenblad!$BL$1008,Rekenblad!BD1121,0)</f>
        <v>0</v>
      </c>
      <c r="BM1121" s="37">
        <f>IF(Voorblad!$E$14=Rekenblad!$BL$1008,Rekenblad!BE1121,0)</f>
        <v>0</v>
      </c>
      <c r="BN1121" s="37">
        <f>IF(Voorblad!$E$14=Rekenblad!$BL$1008,Rekenblad!BF1121,0)</f>
        <v>0</v>
      </c>
      <c r="BO1121" s="37">
        <f>IF(Voorblad!$E$14=Rekenblad!$BL$1008,Rekenblad!BG1121,0)</f>
        <v>0</v>
      </c>
      <c r="BP1121" s="37">
        <f>IF(Voorblad!$E$14=Rekenblad!$BL$1008,Rekenblad!BH1121,0)</f>
        <v>0</v>
      </c>
      <c r="BQ1121" s="37">
        <f>IF(Voorblad!$E$14=Rekenblad!$BL$1008,Rekenblad!BI1121,0)</f>
        <v>0</v>
      </c>
    </row>
    <row r="1122" spans="2:69" x14ac:dyDescent="0.25">
      <c r="B1122">
        <f>'Data TREND'!$X$259</f>
        <v>122</v>
      </c>
      <c r="C1122" s="37">
        <f>'Data TREND'!Z259</f>
        <v>482.82691108326645</v>
      </c>
      <c r="D1122" s="37">
        <f>'Data TREND'!AA259</f>
        <v>795.802291882688</v>
      </c>
      <c r="E1122" s="37">
        <f>'Data TREND'!AB259</f>
        <v>645.59891742174409</v>
      </c>
      <c r="F1122" s="37">
        <f>'Data TREND'!AC259</f>
        <v>1926.0694329865423</v>
      </c>
      <c r="G1122" s="37">
        <f>'Data TREND'!AD259</f>
        <v>34.515258775030674</v>
      </c>
      <c r="H1122" s="37">
        <f>'Data TREND'!AE259</f>
        <v>14.135170325689192</v>
      </c>
      <c r="J1122" s="37">
        <f t="shared" si="799"/>
        <v>482.82691108326645</v>
      </c>
      <c r="K1122" s="37">
        <f t="shared" si="800"/>
        <v>795.802291882688</v>
      </c>
      <c r="L1122" s="37">
        <f t="shared" si="801"/>
        <v>645.59891742174409</v>
      </c>
      <c r="M1122" s="37">
        <f t="shared" si="802"/>
        <v>1926.0694329865423</v>
      </c>
      <c r="N1122" s="37">
        <f t="shared" si="803"/>
        <v>34.515258775030674</v>
      </c>
      <c r="O1122" s="37">
        <f t="shared" si="804"/>
        <v>14.135170325689192</v>
      </c>
      <c r="Q1122">
        <f>'Data TREND'!$X$259</f>
        <v>122</v>
      </c>
      <c r="R1122" s="37">
        <f>'Data TREND'!AG259</f>
        <v>547.78957436180394</v>
      </c>
      <c r="S1122" s="37">
        <f>'Data TREND'!AH259</f>
        <v>796.04105170962725</v>
      </c>
      <c r="T1122" s="37">
        <f>'Data TREND'!AI259</f>
        <v>643.36100729150598</v>
      </c>
      <c r="U1122" s="37">
        <f>'Data TREND'!AJ259</f>
        <v>1987.1158509430541</v>
      </c>
      <c r="V1122" s="37">
        <f>'Data TREND'!AK259</f>
        <v>33.014483501897544</v>
      </c>
      <c r="W1122" s="37">
        <f>'Data TREND'!AL259</f>
        <v>13.336950212820913</v>
      </c>
      <c r="Y1122" s="37">
        <f t="shared" si="805"/>
        <v>0</v>
      </c>
      <c r="Z1122" s="37">
        <f t="shared" si="806"/>
        <v>0</v>
      </c>
      <c r="AA1122" s="37">
        <f t="shared" si="807"/>
        <v>0</v>
      </c>
      <c r="AB1122" s="37">
        <f t="shared" si="808"/>
        <v>0</v>
      </c>
      <c r="AC1122" s="37">
        <f t="shared" si="809"/>
        <v>0</v>
      </c>
      <c r="AD1122" s="37">
        <f t="shared" si="810"/>
        <v>0</v>
      </c>
      <c r="AF1122">
        <f>'Data TREND'!$X$259</f>
        <v>122</v>
      </c>
      <c r="AG1122" s="37">
        <f>'Data TREND'!AN259</f>
        <v>644.49173054686355</v>
      </c>
      <c r="AH1122" s="37">
        <f>'Data TREND'!AO259</f>
        <v>794.05227788304421</v>
      </c>
      <c r="AI1122" s="37">
        <f>'Data TREND'!AP259</f>
        <v>642.81519253129352</v>
      </c>
      <c r="AJ1122" s="37">
        <f>'Data TREND'!AQ259</f>
        <v>2064.6523333583455</v>
      </c>
      <c r="AK1122" s="37">
        <f>'Data TREND'!AR259</f>
        <v>33.051138611992847</v>
      </c>
      <c r="AL1122" s="37">
        <f>'Data TREND'!AS259</f>
        <v>13.407332691046314</v>
      </c>
      <c r="AN1122" s="37">
        <f t="shared" si="811"/>
        <v>0</v>
      </c>
      <c r="AO1122" s="37">
        <f t="shared" si="812"/>
        <v>0</v>
      </c>
      <c r="AP1122" s="37">
        <f t="shared" si="813"/>
        <v>0</v>
      </c>
      <c r="AQ1122" s="37">
        <f t="shared" si="814"/>
        <v>0</v>
      </c>
      <c r="AR1122" s="37">
        <f t="shared" si="815"/>
        <v>0</v>
      </c>
      <c r="AS1122" s="37">
        <f t="shared" si="816"/>
        <v>0</v>
      </c>
      <c r="AU1122">
        <v>122</v>
      </c>
      <c r="AV1122" s="37">
        <f t="shared" si="817"/>
        <v>482.82691108326645</v>
      </c>
      <c r="AW1122" s="37">
        <f t="shared" si="818"/>
        <v>795.802291882688</v>
      </c>
      <c r="AX1122" s="37">
        <f t="shared" si="819"/>
        <v>645.59891742174409</v>
      </c>
      <c r="AY1122" s="37">
        <f t="shared" si="820"/>
        <v>1926.0694329865423</v>
      </c>
      <c r="AZ1122" s="37">
        <f t="shared" si="821"/>
        <v>34.515258775030674</v>
      </c>
      <c r="BA1122" s="37">
        <f t="shared" si="822"/>
        <v>14.135170325689192</v>
      </c>
      <c r="BC1122">
        <v>122</v>
      </c>
      <c r="BD1122" s="37">
        <f>IF(Voorblad!$E$10=Rekenblad!BC1122,Rekenblad!AV1122,0)</f>
        <v>0</v>
      </c>
      <c r="BE1122" s="37">
        <f>IF(Voorblad!$E$10=Rekenblad!BC1122,Rekenblad!AW1122,0)</f>
        <v>0</v>
      </c>
      <c r="BF1122" s="37">
        <f>IF(Voorblad!$E$10=Rekenblad!BC1122,Rekenblad!AX1122,0)</f>
        <v>0</v>
      </c>
      <c r="BG1122" s="62">
        <f>IF(Voorblad!$E$10=Rekenblad!BC1122,Rekenblad!AY1122,0)</f>
        <v>0</v>
      </c>
      <c r="BH1122" s="37">
        <f>IF(Voorblad!$E$10=Rekenblad!BC1122,Rekenblad!AZ1122,0)</f>
        <v>0</v>
      </c>
      <c r="BI1122" s="37">
        <f>IF(Voorblad!$E$10=Rekenblad!BC1122,Rekenblad!BA1122,0)</f>
        <v>0</v>
      </c>
      <c r="BK1122">
        <v>122</v>
      </c>
      <c r="BL1122" s="37">
        <f>IF(Voorblad!$E$14=Rekenblad!$BL$1008,Rekenblad!BD1122,0)</f>
        <v>0</v>
      </c>
      <c r="BM1122" s="37">
        <f>IF(Voorblad!$E$14=Rekenblad!$BL$1008,Rekenblad!BE1122,0)</f>
        <v>0</v>
      </c>
      <c r="BN1122" s="37">
        <f>IF(Voorblad!$E$14=Rekenblad!$BL$1008,Rekenblad!BF1122,0)</f>
        <v>0</v>
      </c>
      <c r="BO1122" s="37">
        <f>IF(Voorblad!$E$14=Rekenblad!$BL$1008,Rekenblad!BG1122,0)</f>
        <v>0</v>
      </c>
      <c r="BP1122" s="37">
        <f>IF(Voorblad!$E$14=Rekenblad!$BL$1008,Rekenblad!BH1122,0)</f>
        <v>0</v>
      </c>
      <c r="BQ1122" s="37">
        <f>IF(Voorblad!$E$14=Rekenblad!$BL$1008,Rekenblad!BI1122,0)</f>
        <v>0</v>
      </c>
    </row>
    <row r="1123" spans="2:69" x14ac:dyDescent="0.25">
      <c r="B1123">
        <f>'Data TREND'!$X$260</f>
        <v>123</v>
      </c>
      <c r="C1123" s="37">
        <f>'Data TREND'!Z260</f>
        <v>486.40001093408</v>
      </c>
      <c r="D1123" s="37">
        <f>'Data TREND'!AA260</f>
        <v>802.0754968503968</v>
      </c>
      <c r="E1123" s="37">
        <f>'Data TREND'!AB260</f>
        <v>650.85092355198753</v>
      </c>
      <c r="F1123" s="37">
        <f>'Data TREND'!AC260</f>
        <v>1941.2296836633504</v>
      </c>
      <c r="G1123" s="37">
        <f>'Data TREND'!AD260</f>
        <v>34.360311658978716</v>
      </c>
      <c r="H1123" s="37">
        <f>'Data TREND'!AE260</f>
        <v>14.072874564901028</v>
      </c>
      <c r="J1123" s="37">
        <f t="shared" si="799"/>
        <v>486.40001093408</v>
      </c>
      <c r="K1123" s="37">
        <f t="shared" si="800"/>
        <v>802.0754968503968</v>
      </c>
      <c r="L1123" s="37">
        <f t="shared" si="801"/>
        <v>650.85092355198753</v>
      </c>
      <c r="M1123" s="37">
        <f t="shared" si="802"/>
        <v>1941.2296836633504</v>
      </c>
      <c r="N1123" s="37">
        <f t="shared" si="803"/>
        <v>34.360311658978716</v>
      </c>
      <c r="O1123" s="37">
        <f t="shared" si="804"/>
        <v>14.072874564901028</v>
      </c>
      <c r="Q1123">
        <f>'Data TREND'!$X$260</f>
        <v>123</v>
      </c>
      <c r="R1123" s="37">
        <f>'Data TREND'!AG260</f>
        <v>551.68329912504498</v>
      </c>
      <c r="S1123" s="37">
        <f>'Data TREND'!AH260</f>
        <v>802.34664129652208</v>
      </c>
      <c r="T1123" s="37">
        <f>'Data TREND'!AI260</f>
        <v>648.5531933976863</v>
      </c>
      <c r="U1123" s="37">
        <f>'Data TREND'!AJ260</f>
        <v>2002.5053068600062</v>
      </c>
      <c r="V1123" s="37">
        <f>'Data TREND'!AK260</f>
        <v>32.775361501482038</v>
      </c>
      <c r="W1123" s="37">
        <f>'Data TREND'!AL260</f>
        <v>13.23935947153047</v>
      </c>
      <c r="Y1123" s="37">
        <f t="shared" si="805"/>
        <v>0</v>
      </c>
      <c r="Z1123" s="37">
        <f t="shared" si="806"/>
        <v>0</v>
      </c>
      <c r="AA1123" s="37">
        <f t="shared" si="807"/>
        <v>0</v>
      </c>
      <c r="AB1123" s="37">
        <f t="shared" si="808"/>
        <v>0</v>
      </c>
      <c r="AC1123" s="37">
        <f t="shared" si="809"/>
        <v>0</v>
      </c>
      <c r="AD1123" s="37">
        <f t="shared" si="810"/>
        <v>0</v>
      </c>
      <c r="AF1123">
        <f>'Data TREND'!$X$260</f>
        <v>123</v>
      </c>
      <c r="AG1123" s="37">
        <f>'Data TREND'!AN260</f>
        <v>649.03144295984544</v>
      </c>
      <c r="AH1123" s="37">
        <f>'Data TREND'!AO260</f>
        <v>800.29485049609184</v>
      </c>
      <c r="AI1123" s="37">
        <f>'Data TREND'!AP260</f>
        <v>648.0006440138726</v>
      </c>
      <c r="AJ1123" s="37">
        <f>'Data TREND'!AQ260</f>
        <v>2080.4861593799733</v>
      </c>
      <c r="AK1123" s="37">
        <f>'Data TREND'!AR260</f>
        <v>32.769266534299135</v>
      </c>
      <c r="AL1123" s="37">
        <f>'Data TREND'!AS260</f>
        <v>13.289518566875177</v>
      </c>
      <c r="AN1123" s="37">
        <f t="shared" si="811"/>
        <v>0</v>
      </c>
      <c r="AO1123" s="37">
        <f t="shared" si="812"/>
        <v>0</v>
      </c>
      <c r="AP1123" s="37">
        <f t="shared" si="813"/>
        <v>0</v>
      </c>
      <c r="AQ1123" s="37">
        <f t="shared" si="814"/>
        <v>0</v>
      </c>
      <c r="AR1123" s="37">
        <f t="shared" si="815"/>
        <v>0</v>
      </c>
      <c r="AS1123" s="37">
        <f t="shared" si="816"/>
        <v>0</v>
      </c>
      <c r="AU1123">
        <v>123</v>
      </c>
      <c r="AV1123" s="37">
        <f t="shared" si="817"/>
        <v>486.40001093408</v>
      </c>
      <c r="AW1123" s="37">
        <f t="shared" si="818"/>
        <v>802.0754968503968</v>
      </c>
      <c r="AX1123" s="37">
        <f t="shared" si="819"/>
        <v>650.85092355198753</v>
      </c>
      <c r="AY1123" s="37">
        <f t="shared" si="820"/>
        <v>1941.2296836633504</v>
      </c>
      <c r="AZ1123" s="37">
        <f t="shared" si="821"/>
        <v>34.360311658978716</v>
      </c>
      <c r="BA1123" s="37">
        <f t="shared" si="822"/>
        <v>14.072874564901028</v>
      </c>
      <c r="BC1123">
        <v>123</v>
      </c>
      <c r="BD1123" s="37">
        <f>IF(Voorblad!$E$10=Rekenblad!BC1123,Rekenblad!AV1123,0)</f>
        <v>0</v>
      </c>
      <c r="BE1123" s="37">
        <f>IF(Voorblad!$E$10=Rekenblad!BC1123,Rekenblad!AW1123,0)</f>
        <v>0</v>
      </c>
      <c r="BF1123" s="37">
        <f>IF(Voorblad!$E$10=Rekenblad!BC1123,Rekenblad!AX1123,0)</f>
        <v>0</v>
      </c>
      <c r="BG1123" s="62">
        <f>IF(Voorblad!$E$10=Rekenblad!BC1123,Rekenblad!AY1123,0)</f>
        <v>0</v>
      </c>
      <c r="BH1123" s="37">
        <f>IF(Voorblad!$E$10=Rekenblad!BC1123,Rekenblad!AZ1123,0)</f>
        <v>0</v>
      </c>
      <c r="BI1123" s="37">
        <f>IF(Voorblad!$E$10=Rekenblad!BC1123,Rekenblad!BA1123,0)</f>
        <v>0</v>
      </c>
      <c r="BK1123">
        <v>123</v>
      </c>
      <c r="BL1123" s="37">
        <f>IF(Voorblad!$E$14=Rekenblad!$BL$1008,Rekenblad!BD1123,0)</f>
        <v>0</v>
      </c>
      <c r="BM1123" s="37">
        <f>IF(Voorblad!$E$14=Rekenblad!$BL$1008,Rekenblad!BE1123,0)</f>
        <v>0</v>
      </c>
      <c r="BN1123" s="37">
        <f>IF(Voorblad!$E$14=Rekenblad!$BL$1008,Rekenblad!BF1123,0)</f>
        <v>0</v>
      </c>
      <c r="BO1123" s="37">
        <f>IF(Voorblad!$E$14=Rekenblad!$BL$1008,Rekenblad!BG1123,0)</f>
        <v>0</v>
      </c>
      <c r="BP1123" s="37">
        <f>IF(Voorblad!$E$14=Rekenblad!$BL$1008,Rekenblad!BH1123,0)</f>
        <v>0</v>
      </c>
      <c r="BQ1123" s="37">
        <f>IF(Voorblad!$E$14=Rekenblad!$BL$1008,Rekenblad!BI1123,0)</f>
        <v>0</v>
      </c>
    </row>
    <row r="1124" spans="2:69" x14ac:dyDescent="0.25">
      <c r="B1124">
        <f>'Data TREND'!$X$261</f>
        <v>124</v>
      </c>
      <c r="C1124" s="37">
        <f>'Data TREND'!Z261</f>
        <v>489.97311078489349</v>
      </c>
      <c r="D1124" s="37">
        <f>'Data TREND'!AA261</f>
        <v>808.34870181810538</v>
      </c>
      <c r="E1124" s="37">
        <f>'Data TREND'!AB261</f>
        <v>656.10292968223121</v>
      </c>
      <c r="F1124" s="37">
        <f>'Data TREND'!AC261</f>
        <v>1956.3899343401586</v>
      </c>
      <c r="G1124" s="37">
        <f>'Data TREND'!AD261</f>
        <v>34.205364542926759</v>
      </c>
      <c r="H1124" s="37">
        <f>'Data TREND'!AE261</f>
        <v>14.01057880411286</v>
      </c>
      <c r="J1124" s="37">
        <f t="shared" si="799"/>
        <v>489.97311078489349</v>
      </c>
      <c r="K1124" s="37">
        <f t="shared" si="800"/>
        <v>808.34870181810538</v>
      </c>
      <c r="L1124" s="37">
        <f t="shared" si="801"/>
        <v>656.10292968223121</v>
      </c>
      <c r="M1124" s="37">
        <f t="shared" si="802"/>
        <v>1956.3899343401586</v>
      </c>
      <c r="N1124" s="37">
        <f t="shared" si="803"/>
        <v>34.205364542926759</v>
      </c>
      <c r="O1124" s="37">
        <f t="shared" si="804"/>
        <v>14.01057880411286</v>
      </c>
      <c r="Q1124">
        <f>'Data TREND'!$X$261</f>
        <v>124</v>
      </c>
      <c r="R1124" s="37">
        <f>'Data TREND'!AG261</f>
        <v>555.57702388828591</v>
      </c>
      <c r="S1124" s="37">
        <f>'Data TREND'!AH261</f>
        <v>808.65223088341679</v>
      </c>
      <c r="T1124" s="37">
        <f>'Data TREND'!AI261</f>
        <v>653.74537950386662</v>
      </c>
      <c r="U1124" s="37">
        <f>'Data TREND'!AJ261</f>
        <v>2017.8947627769583</v>
      </c>
      <c r="V1124" s="37">
        <f>'Data TREND'!AK261</f>
        <v>32.53623950106654</v>
      </c>
      <c r="W1124" s="37">
        <f>'Data TREND'!AL261</f>
        <v>13.141768730240027</v>
      </c>
      <c r="Y1124" s="37">
        <f t="shared" si="805"/>
        <v>0</v>
      </c>
      <c r="Z1124" s="37">
        <f t="shared" si="806"/>
        <v>0</v>
      </c>
      <c r="AA1124" s="37">
        <f t="shared" si="807"/>
        <v>0</v>
      </c>
      <c r="AB1124" s="37">
        <f t="shared" si="808"/>
        <v>0</v>
      </c>
      <c r="AC1124" s="37">
        <f t="shared" si="809"/>
        <v>0</v>
      </c>
      <c r="AD1124" s="37">
        <f t="shared" si="810"/>
        <v>0</v>
      </c>
      <c r="AF1124">
        <f>'Data TREND'!$X$261</f>
        <v>124</v>
      </c>
      <c r="AG1124" s="37">
        <f>'Data TREND'!AN261</f>
        <v>653.57115537282732</v>
      </c>
      <c r="AH1124" s="37">
        <f>'Data TREND'!AO261</f>
        <v>806.53742310913958</v>
      </c>
      <c r="AI1124" s="37">
        <f>'Data TREND'!AP261</f>
        <v>653.18609549645157</v>
      </c>
      <c r="AJ1124" s="37">
        <f>'Data TREND'!AQ261</f>
        <v>2096.3199854016011</v>
      </c>
      <c r="AK1124" s="37">
        <f>'Data TREND'!AR261</f>
        <v>32.487394456605422</v>
      </c>
      <c r="AL1124" s="37">
        <f>'Data TREND'!AS261</f>
        <v>13.171704442704041</v>
      </c>
      <c r="AN1124" s="37">
        <f t="shared" si="811"/>
        <v>0</v>
      </c>
      <c r="AO1124" s="37">
        <f t="shared" si="812"/>
        <v>0</v>
      </c>
      <c r="AP1124" s="37">
        <f t="shared" si="813"/>
        <v>0</v>
      </c>
      <c r="AQ1124" s="37">
        <f t="shared" si="814"/>
        <v>0</v>
      </c>
      <c r="AR1124" s="37">
        <f t="shared" si="815"/>
        <v>0</v>
      </c>
      <c r="AS1124" s="37">
        <f t="shared" si="816"/>
        <v>0</v>
      </c>
      <c r="AU1124">
        <v>124</v>
      </c>
      <c r="AV1124" s="37">
        <f t="shared" si="817"/>
        <v>489.97311078489349</v>
      </c>
      <c r="AW1124" s="37">
        <f t="shared" si="818"/>
        <v>808.34870181810538</v>
      </c>
      <c r="AX1124" s="37">
        <f t="shared" si="819"/>
        <v>656.10292968223121</v>
      </c>
      <c r="AY1124" s="37">
        <f t="shared" si="820"/>
        <v>1956.3899343401586</v>
      </c>
      <c r="AZ1124" s="37">
        <f t="shared" si="821"/>
        <v>34.205364542926759</v>
      </c>
      <c r="BA1124" s="37">
        <f t="shared" si="822"/>
        <v>14.01057880411286</v>
      </c>
      <c r="BC1124">
        <v>124</v>
      </c>
      <c r="BD1124" s="37">
        <f>IF(Voorblad!$E$10=Rekenblad!BC1124,Rekenblad!AV1124,0)</f>
        <v>0</v>
      </c>
      <c r="BE1124" s="37">
        <f>IF(Voorblad!$E$10=Rekenblad!BC1124,Rekenblad!AW1124,0)</f>
        <v>0</v>
      </c>
      <c r="BF1124" s="37">
        <f>IF(Voorblad!$E$10=Rekenblad!BC1124,Rekenblad!AX1124,0)</f>
        <v>0</v>
      </c>
      <c r="BG1124" s="62">
        <f>IF(Voorblad!$E$10=Rekenblad!BC1124,Rekenblad!AY1124,0)</f>
        <v>0</v>
      </c>
      <c r="BH1124" s="37">
        <f>IF(Voorblad!$E$10=Rekenblad!BC1124,Rekenblad!AZ1124,0)</f>
        <v>0</v>
      </c>
      <c r="BI1124" s="37">
        <f>IF(Voorblad!$E$10=Rekenblad!BC1124,Rekenblad!BA1124,0)</f>
        <v>0</v>
      </c>
      <c r="BK1124">
        <v>124</v>
      </c>
      <c r="BL1124" s="37">
        <f>IF(Voorblad!$E$14=Rekenblad!$BL$1008,Rekenblad!BD1124,0)</f>
        <v>0</v>
      </c>
      <c r="BM1124" s="37">
        <f>IF(Voorblad!$E$14=Rekenblad!$BL$1008,Rekenblad!BE1124,0)</f>
        <v>0</v>
      </c>
      <c r="BN1124" s="37">
        <f>IF(Voorblad!$E$14=Rekenblad!$BL$1008,Rekenblad!BF1124,0)</f>
        <v>0</v>
      </c>
      <c r="BO1124" s="37">
        <f>IF(Voorblad!$E$14=Rekenblad!$BL$1008,Rekenblad!BG1124,0)</f>
        <v>0</v>
      </c>
      <c r="BP1124" s="37">
        <f>IF(Voorblad!$E$14=Rekenblad!$BL$1008,Rekenblad!BH1124,0)</f>
        <v>0</v>
      </c>
      <c r="BQ1124" s="37">
        <f>IF(Voorblad!$E$14=Rekenblad!$BL$1008,Rekenblad!BI1124,0)</f>
        <v>0</v>
      </c>
    </row>
    <row r="1125" spans="2:69" x14ac:dyDescent="0.25">
      <c r="B1125">
        <f>'Data TREND'!$X$262</f>
        <v>125</v>
      </c>
      <c r="C1125" s="37">
        <f>'Data TREND'!Z262</f>
        <v>493.54621063570704</v>
      </c>
      <c r="D1125" s="37">
        <f>'Data TREND'!AA262</f>
        <v>814.62190678581419</v>
      </c>
      <c r="E1125" s="37">
        <f>'Data TREND'!AB262</f>
        <v>661.35493581247465</v>
      </c>
      <c r="F1125" s="37">
        <f>'Data TREND'!AC262</f>
        <v>1971.5501850169667</v>
      </c>
      <c r="G1125" s="37">
        <f>'Data TREND'!AD262</f>
        <v>34.050417426874802</v>
      </c>
      <c r="H1125" s="37">
        <f>'Data TREND'!AE262</f>
        <v>13.948283043324697</v>
      </c>
      <c r="J1125" s="37">
        <f t="shared" si="799"/>
        <v>493.54621063570704</v>
      </c>
      <c r="K1125" s="37">
        <f t="shared" si="800"/>
        <v>814.62190678581419</v>
      </c>
      <c r="L1125" s="37">
        <f t="shared" si="801"/>
        <v>661.35493581247465</v>
      </c>
      <c r="M1125" s="37">
        <f t="shared" si="802"/>
        <v>1971.5501850169667</v>
      </c>
      <c r="N1125" s="37">
        <f t="shared" si="803"/>
        <v>34.050417426874802</v>
      </c>
      <c r="O1125" s="37">
        <f t="shared" si="804"/>
        <v>13.948283043324697</v>
      </c>
      <c r="Q1125">
        <f>'Data TREND'!$X$262</f>
        <v>125</v>
      </c>
      <c r="R1125" s="37">
        <f>'Data TREND'!AG262</f>
        <v>559.47074865152695</v>
      </c>
      <c r="S1125" s="37">
        <f>'Data TREND'!AH262</f>
        <v>814.95782047031162</v>
      </c>
      <c r="T1125" s="37">
        <f>'Data TREND'!AI262</f>
        <v>658.93756561004693</v>
      </c>
      <c r="U1125" s="37">
        <f>'Data TREND'!AJ262</f>
        <v>2033.2842186939104</v>
      </c>
      <c r="V1125" s="37">
        <f>'Data TREND'!AK262</f>
        <v>32.297117500651041</v>
      </c>
      <c r="W1125" s="37">
        <f>'Data TREND'!AL262</f>
        <v>13.044177988949585</v>
      </c>
      <c r="Y1125" s="37">
        <f t="shared" si="805"/>
        <v>0</v>
      </c>
      <c r="Z1125" s="37">
        <f t="shared" si="806"/>
        <v>0</v>
      </c>
      <c r="AA1125" s="37">
        <f t="shared" si="807"/>
        <v>0</v>
      </c>
      <c r="AB1125" s="37">
        <f t="shared" si="808"/>
        <v>0</v>
      </c>
      <c r="AC1125" s="37">
        <f t="shared" si="809"/>
        <v>0</v>
      </c>
      <c r="AD1125" s="37">
        <f t="shared" si="810"/>
        <v>0</v>
      </c>
      <c r="AF1125">
        <f>'Data TREND'!$X$262</f>
        <v>125</v>
      </c>
      <c r="AG1125" s="37">
        <f>'Data TREND'!AN262</f>
        <v>658.11086778580921</v>
      </c>
      <c r="AH1125" s="37">
        <f>'Data TREND'!AO262</f>
        <v>812.77999572218721</v>
      </c>
      <c r="AI1125" s="37">
        <f>'Data TREND'!AP262</f>
        <v>658.37154697903054</v>
      </c>
      <c r="AJ1125" s="37">
        <f>'Data TREND'!AQ262</f>
        <v>2112.1538114232289</v>
      </c>
      <c r="AK1125" s="37">
        <f>'Data TREND'!AR262</f>
        <v>32.205522378911716</v>
      </c>
      <c r="AL1125" s="37">
        <f>'Data TREND'!AS262</f>
        <v>13.053890318532904</v>
      </c>
      <c r="AN1125" s="37">
        <f t="shared" si="811"/>
        <v>0</v>
      </c>
      <c r="AO1125" s="37">
        <f t="shared" si="812"/>
        <v>0</v>
      </c>
      <c r="AP1125" s="37">
        <f t="shared" si="813"/>
        <v>0</v>
      </c>
      <c r="AQ1125" s="37">
        <f t="shared" si="814"/>
        <v>0</v>
      </c>
      <c r="AR1125" s="37">
        <f t="shared" si="815"/>
        <v>0</v>
      </c>
      <c r="AS1125" s="37">
        <f t="shared" si="816"/>
        <v>0</v>
      </c>
      <c r="AU1125">
        <v>125</v>
      </c>
      <c r="AV1125" s="37">
        <f t="shared" si="817"/>
        <v>493.54621063570704</v>
      </c>
      <c r="AW1125" s="37">
        <f t="shared" si="818"/>
        <v>814.62190678581419</v>
      </c>
      <c r="AX1125" s="37">
        <f t="shared" si="819"/>
        <v>661.35493581247465</v>
      </c>
      <c r="AY1125" s="37">
        <f t="shared" si="820"/>
        <v>1971.5501850169667</v>
      </c>
      <c r="AZ1125" s="37">
        <f t="shared" si="821"/>
        <v>34.050417426874802</v>
      </c>
      <c r="BA1125" s="37">
        <f t="shared" si="822"/>
        <v>13.948283043324697</v>
      </c>
      <c r="BC1125">
        <v>125</v>
      </c>
      <c r="BD1125" s="37">
        <f>IF(Voorblad!$E$10=Rekenblad!BC1125,Rekenblad!AV1125,0)</f>
        <v>0</v>
      </c>
      <c r="BE1125" s="37">
        <f>IF(Voorblad!$E$10=Rekenblad!BC1125,Rekenblad!AW1125,0)</f>
        <v>0</v>
      </c>
      <c r="BF1125" s="37">
        <f>IF(Voorblad!$E$10=Rekenblad!BC1125,Rekenblad!AX1125,0)</f>
        <v>0</v>
      </c>
      <c r="BG1125" s="62">
        <f>IF(Voorblad!$E$10=Rekenblad!BC1125,Rekenblad!AY1125,0)</f>
        <v>0</v>
      </c>
      <c r="BH1125" s="37">
        <f>IF(Voorblad!$E$10=Rekenblad!BC1125,Rekenblad!AZ1125,0)</f>
        <v>0</v>
      </c>
      <c r="BI1125" s="37">
        <f>IF(Voorblad!$E$10=Rekenblad!BC1125,Rekenblad!BA1125,0)</f>
        <v>0</v>
      </c>
      <c r="BK1125">
        <v>125</v>
      </c>
      <c r="BL1125" s="37">
        <f>IF(Voorblad!$E$14=Rekenblad!$BL$1008,Rekenblad!BD1125,0)</f>
        <v>0</v>
      </c>
      <c r="BM1125" s="37">
        <f>IF(Voorblad!$E$14=Rekenblad!$BL$1008,Rekenblad!BE1125,0)</f>
        <v>0</v>
      </c>
      <c r="BN1125" s="37">
        <f>IF(Voorblad!$E$14=Rekenblad!$BL$1008,Rekenblad!BF1125,0)</f>
        <v>0</v>
      </c>
      <c r="BO1125" s="37">
        <f>IF(Voorblad!$E$14=Rekenblad!$BL$1008,Rekenblad!BG1125,0)</f>
        <v>0</v>
      </c>
      <c r="BP1125" s="37">
        <f>IF(Voorblad!$E$14=Rekenblad!$BL$1008,Rekenblad!BH1125,0)</f>
        <v>0</v>
      </c>
      <c r="BQ1125" s="37">
        <f>IF(Voorblad!$E$14=Rekenblad!$BL$1008,Rekenblad!BI1125,0)</f>
        <v>0</v>
      </c>
    </row>
    <row r="1126" spans="2:69" x14ac:dyDescent="0.25">
      <c r="B1126">
        <f>'Data TREND'!$X$263</f>
        <v>126</v>
      </c>
      <c r="C1126" s="37">
        <f>'Data TREND'!Z263</f>
        <v>497.11931048652053</v>
      </c>
      <c r="D1126" s="37">
        <f>'Data TREND'!AA263</f>
        <v>820.895111753523</v>
      </c>
      <c r="E1126" s="37">
        <f>'Data TREND'!AB263</f>
        <v>666.60694194271832</v>
      </c>
      <c r="F1126" s="37">
        <f>'Data TREND'!AC263</f>
        <v>1986.7104356937748</v>
      </c>
      <c r="G1126" s="37">
        <f>'Data TREND'!AD263</f>
        <v>33.895470310822844</v>
      </c>
      <c r="H1126" s="37">
        <f>'Data TREND'!AE263</f>
        <v>13.885987282536529</v>
      </c>
      <c r="J1126" s="37">
        <f t="shared" si="799"/>
        <v>497.11931048652053</v>
      </c>
      <c r="K1126" s="37">
        <f t="shared" si="800"/>
        <v>820.895111753523</v>
      </c>
      <c r="L1126" s="37">
        <f t="shared" si="801"/>
        <v>666.60694194271832</v>
      </c>
      <c r="M1126" s="37">
        <f t="shared" si="802"/>
        <v>1986.7104356937748</v>
      </c>
      <c r="N1126" s="37">
        <f t="shared" si="803"/>
        <v>33.895470310822844</v>
      </c>
      <c r="O1126" s="37">
        <f t="shared" si="804"/>
        <v>13.885987282536529</v>
      </c>
      <c r="Q1126">
        <f>'Data TREND'!$X$263</f>
        <v>126</v>
      </c>
      <c r="R1126" s="37">
        <f>'Data TREND'!AG263</f>
        <v>563.36447341476787</v>
      </c>
      <c r="S1126" s="37">
        <f>'Data TREND'!AH263</f>
        <v>821.26341005720633</v>
      </c>
      <c r="T1126" s="37">
        <f>'Data TREND'!AI263</f>
        <v>664.12975171622725</v>
      </c>
      <c r="U1126" s="37">
        <f>'Data TREND'!AJ263</f>
        <v>2048.6736746108627</v>
      </c>
      <c r="V1126" s="37">
        <f>'Data TREND'!AK263</f>
        <v>32.057995500235535</v>
      </c>
      <c r="W1126" s="37">
        <f>'Data TREND'!AL263</f>
        <v>12.946587247659142</v>
      </c>
      <c r="Y1126" s="37">
        <f t="shared" si="805"/>
        <v>0</v>
      </c>
      <c r="Z1126" s="37">
        <f t="shared" si="806"/>
        <v>0</v>
      </c>
      <c r="AA1126" s="37">
        <f t="shared" si="807"/>
        <v>0</v>
      </c>
      <c r="AB1126" s="37">
        <f t="shared" si="808"/>
        <v>0</v>
      </c>
      <c r="AC1126" s="37">
        <f t="shared" si="809"/>
        <v>0</v>
      </c>
      <c r="AD1126" s="37">
        <f t="shared" si="810"/>
        <v>0</v>
      </c>
      <c r="AF1126">
        <f>'Data TREND'!$X$263</f>
        <v>126</v>
      </c>
      <c r="AG1126" s="37">
        <f>'Data TREND'!AN263</f>
        <v>662.65058019879109</v>
      </c>
      <c r="AH1126" s="37">
        <f>'Data TREND'!AO263</f>
        <v>819.02256833523495</v>
      </c>
      <c r="AI1126" s="37">
        <f>'Data TREND'!AP263</f>
        <v>663.55699846160951</v>
      </c>
      <c r="AJ1126" s="37">
        <f>'Data TREND'!AQ263</f>
        <v>2127.9876374448572</v>
      </c>
      <c r="AK1126" s="37">
        <f>'Data TREND'!AR263</f>
        <v>31.923650301218004</v>
      </c>
      <c r="AL1126" s="37">
        <f>'Data TREND'!AS263</f>
        <v>12.936076194361767</v>
      </c>
      <c r="AN1126" s="37">
        <f t="shared" si="811"/>
        <v>0</v>
      </c>
      <c r="AO1126" s="37">
        <f t="shared" si="812"/>
        <v>0</v>
      </c>
      <c r="AP1126" s="37">
        <f t="shared" si="813"/>
        <v>0</v>
      </c>
      <c r="AQ1126" s="37">
        <f t="shared" si="814"/>
        <v>0</v>
      </c>
      <c r="AR1126" s="37">
        <f t="shared" si="815"/>
        <v>0</v>
      </c>
      <c r="AS1126" s="37">
        <f t="shared" si="816"/>
        <v>0</v>
      </c>
      <c r="AU1126">
        <v>126</v>
      </c>
      <c r="AV1126" s="37">
        <f t="shared" si="817"/>
        <v>497.11931048652053</v>
      </c>
      <c r="AW1126" s="37">
        <f t="shared" si="818"/>
        <v>820.895111753523</v>
      </c>
      <c r="AX1126" s="37">
        <f t="shared" si="819"/>
        <v>666.60694194271832</v>
      </c>
      <c r="AY1126" s="37">
        <f t="shared" si="820"/>
        <v>1986.7104356937748</v>
      </c>
      <c r="AZ1126" s="37">
        <f t="shared" si="821"/>
        <v>33.895470310822844</v>
      </c>
      <c r="BA1126" s="37">
        <f t="shared" si="822"/>
        <v>13.885987282536529</v>
      </c>
      <c r="BC1126">
        <v>126</v>
      </c>
      <c r="BD1126" s="37">
        <f>IF(Voorblad!$E$10=Rekenblad!BC1126,Rekenblad!AV1126,0)</f>
        <v>0</v>
      </c>
      <c r="BE1126" s="37">
        <f>IF(Voorblad!$E$10=Rekenblad!BC1126,Rekenblad!AW1126,0)</f>
        <v>0</v>
      </c>
      <c r="BF1126" s="37">
        <f>IF(Voorblad!$E$10=Rekenblad!BC1126,Rekenblad!AX1126,0)</f>
        <v>0</v>
      </c>
      <c r="BG1126" s="62">
        <f>IF(Voorblad!$E$10=Rekenblad!BC1126,Rekenblad!AY1126,0)</f>
        <v>0</v>
      </c>
      <c r="BH1126" s="37">
        <f>IF(Voorblad!$E$10=Rekenblad!BC1126,Rekenblad!AZ1126,0)</f>
        <v>0</v>
      </c>
      <c r="BI1126" s="37">
        <f>IF(Voorblad!$E$10=Rekenblad!BC1126,Rekenblad!BA1126,0)</f>
        <v>0</v>
      </c>
      <c r="BK1126">
        <v>126</v>
      </c>
      <c r="BL1126" s="37">
        <f>IF(Voorblad!$E$14=Rekenblad!$BL$1008,Rekenblad!BD1126,0)</f>
        <v>0</v>
      </c>
      <c r="BM1126" s="37">
        <f>IF(Voorblad!$E$14=Rekenblad!$BL$1008,Rekenblad!BE1126,0)</f>
        <v>0</v>
      </c>
      <c r="BN1126" s="37">
        <f>IF(Voorblad!$E$14=Rekenblad!$BL$1008,Rekenblad!BF1126,0)</f>
        <v>0</v>
      </c>
      <c r="BO1126" s="37">
        <f>IF(Voorblad!$E$14=Rekenblad!$BL$1008,Rekenblad!BG1126,0)</f>
        <v>0</v>
      </c>
      <c r="BP1126" s="37">
        <f>IF(Voorblad!$E$14=Rekenblad!$BL$1008,Rekenblad!BH1126,0)</f>
        <v>0</v>
      </c>
      <c r="BQ1126" s="37">
        <f>IF(Voorblad!$E$14=Rekenblad!$BL$1008,Rekenblad!BI1126,0)</f>
        <v>0</v>
      </c>
    </row>
    <row r="1127" spans="2:69" x14ac:dyDescent="0.25">
      <c r="B1127">
        <f>'Data TREND'!$X$264</f>
        <v>127</v>
      </c>
      <c r="C1127" s="37">
        <f>'Data TREND'!Z264</f>
        <v>500.69241033733408</v>
      </c>
      <c r="D1127" s="37">
        <f>'Data TREND'!AA264</f>
        <v>827.1683167212318</v>
      </c>
      <c r="E1127" s="37">
        <f>'Data TREND'!AB264</f>
        <v>671.85894807296177</v>
      </c>
      <c r="F1127" s="37">
        <f>'Data TREND'!AC264</f>
        <v>2001.8706863705829</v>
      </c>
      <c r="G1127" s="37">
        <f>'Data TREND'!AD264</f>
        <v>33.740523194770894</v>
      </c>
      <c r="H1127" s="37">
        <f>'Data TREND'!AE264</f>
        <v>13.823691521748364</v>
      </c>
      <c r="J1127" s="37">
        <f t="shared" si="799"/>
        <v>500.69241033733408</v>
      </c>
      <c r="K1127" s="37">
        <f t="shared" si="800"/>
        <v>827.1683167212318</v>
      </c>
      <c r="L1127" s="37">
        <f t="shared" si="801"/>
        <v>671.85894807296177</v>
      </c>
      <c r="M1127" s="37">
        <f t="shared" si="802"/>
        <v>2001.8706863705829</v>
      </c>
      <c r="N1127" s="37">
        <f t="shared" si="803"/>
        <v>33.740523194770894</v>
      </c>
      <c r="O1127" s="37">
        <f t="shared" si="804"/>
        <v>13.823691521748364</v>
      </c>
      <c r="Q1127">
        <f>'Data TREND'!$X$264</f>
        <v>127</v>
      </c>
      <c r="R1127" s="37">
        <f>'Data TREND'!AG264</f>
        <v>567.25819817800891</v>
      </c>
      <c r="S1127" s="37">
        <f>'Data TREND'!AH264</f>
        <v>827.56899964410115</v>
      </c>
      <c r="T1127" s="37">
        <f>'Data TREND'!AI264</f>
        <v>669.32193782240756</v>
      </c>
      <c r="U1127" s="37">
        <f>'Data TREND'!AJ264</f>
        <v>2064.0631305278148</v>
      </c>
      <c r="V1127" s="37">
        <f>'Data TREND'!AK264</f>
        <v>31.818873499820036</v>
      </c>
      <c r="W1127" s="37">
        <f>'Data TREND'!AL264</f>
        <v>12.848996506368699</v>
      </c>
      <c r="Y1127" s="37">
        <f t="shared" si="805"/>
        <v>0</v>
      </c>
      <c r="Z1127" s="37">
        <f t="shared" si="806"/>
        <v>0</v>
      </c>
      <c r="AA1127" s="37">
        <f t="shared" si="807"/>
        <v>0</v>
      </c>
      <c r="AB1127" s="37">
        <f t="shared" si="808"/>
        <v>0</v>
      </c>
      <c r="AC1127" s="37">
        <f t="shared" si="809"/>
        <v>0</v>
      </c>
      <c r="AD1127" s="37">
        <f t="shared" si="810"/>
        <v>0</v>
      </c>
      <c r="AF1127">
        <f>'Data TREND'!$X$264</f>
        <v>127</v>
      </c>
      <c r="AG1127" s="37">
        <f>'Data TREND'!AN264</f>
        <v>667.19029261177297</v>
      </c>
      <c r="AH1127" s="37">
        <f>'Data TREND'!AO264</f>
        <v>825.26514094828258</v>
      </c>
      <c r="AI1127" s="37">
        <f>'Data TREND'!AP264</f>
        <v>668.74244994418848</v>
      </c>
      <c r="AJ1127" s="37">
        <f>'Data TREND'!AQ264</f>
        <v>2143.8214634664851</v>
      </c>
      <c r="AK1127" s="37">
        <f>'Data TREND'!AR264</f>
        <v>31.641778223524298</v>
      </c>
      <c r="AL1127" s="37">
        <f>'Data TREND'!AS264</f>
        <v>12.818262070190631</v>
      </c>
      <c r="AN1127" s="37">
        <f t="shared" si="811"/>
        <v>0</v>
      </c>
      <c r="AO1127" s="37">
        <f t="shared" si="812"/>
        <v>0</v>
      </c>
      <c r="AP1127" s="37">
        <f t="shared" si="813"/>
        <v>0</v>
      </c>
      <c r="AQ1127" s="37">
        <f t="shared" si="814"/>
        <v>0</v>
      </c>
      <c r="AR1127" s="37">
        <f t="shared" si="815"/>
        <v>0</v>
      </c>
      <c r="AS1127" s="37">
        <f t="shared" si="816"/>
        <v>0</v>
      </c>
      <c r="AU1127">
        <v>127</v>
      </c>
      <c r="AV1127" s="37">
        <f t="shared" si="817"/>
        <v>500.69241033733408</v>
      </c>
      <c r="AW1127" s="37">
        <f t="shared" si="818"/>
        <v>827.1683167212318</v>
      </c>
      <c r="AX1127" s="37">
        <f t="shared" si="819"/>
        <v>671.85894807296177</v>
      </c>
      <c r="AY1127" s="37">
        <f t="shared" si="820"/>
        <v>2001.8706863705829</v>
      </c>
      <c r="AZ1127" s="37">
        <f t="shared" si="821"/>
        <v>33.740523194770894</v>
      </c>
      <c r="BA1127" s="37">
        <f t="shared" si="822"/>
        <v>13.823691521748364</v>
      </c>
      <c r="BC1127">
        <v>127</v>
      </c>
      <c r="BD1127" s="37">
        <f>IF(Voorblad!$E$10=Rekenblad!BC1127,Rekenblad!AV1127,0)</f>
        <v>0</v>
      </c>
      <c r="BE1127" s="37">
        <f>IF(Voorblad!$E$10=Rekenblad!BC1127,Rekenblad!AW1127,0)</f>
        <v>0</v>
      </c>
      <c r="BF1127" s="37">
        <f>IF(Voorblad!$E$10=Rekenblad!BC1127,Rekenblad!AX1127,0)</f>
        <v>0</v>
      </c>
      <c r="BG1127" s="62">
        <f>IF(Voorblad!$E$10=Rekenblad!BC1127,Rekenblad!AY1127,0)</f>
        <v>0</v>
      </c>
      <c r="BH1127" s="37">
        <f>IF(Voorblad!$E$10=Rekenblad!BC1127,Rekenblad!AZ1127,0)</f>
        <v>0</v>
      </c>
      <c r="BI1127" s="37">
        <f>IF(Voorblad!$E$10=Rekenblad!BC1127,Rekenblad!BA1127,0)</f>
        <v>0</v>
      </c>
      <c r="BK1127">
        <v>127</v>
      </c>
      <c r="BL1127" s="37">
        <f>IF(Voorblad!$E$14=Rekenblad!$BL$1008,Rekenblad!BD1127,0)</f>
        <v>0</v>
      </c>
      <c r="BM1127" s="37">
        <f>IF(Voorblad!$E$14=Rekenblad!$BL$1008,Rekenblad!BE1127,0)</f>
        <v>0</v>
      </c>
      <c r="BN1127" s="37">
        <f>IF(Voorblad!$E$14=Rekenblad!$BL$1008,Rekenblad!BF1127,0)</f>
        <v>0</v>
      </c>
      <c r="BO1127" s="37">
        <f>IF(Voorblad!$E$14=Rekenblad!$BL$1008,Rekenblad!BG1127,0)</f>
        <v>0</v>
      </c>
      <c r="BP1127" s="37">
        <f>IF(Voorblad!$E$14=Rekenblad!$BL$1008,Rekenblad!BH1127,0)</f>
        <v>0</v>
      </c>
      <c r="BQ1127" s="37">
        <f>IF(Voorblad!$E$14=Rekenblad!$BL$1008,Rekenblad!BI1127,0)</f>
        <v>0</v>
      </c>
    </row>
    <row r="1128" spans="2:69" x14ac:dyDescent="0.25">
      <c r="B1128">
        <f>'Data TREND'!$X$265</f>
        <v>128</v>
      </c>
      <c r="C1128" s="37">
        <f>'Data TREND'!Z265</f>
        <v>504.26551018814757</v>
      </c>
      <c r="D1128" s="37">
        <f>'Data TREND'!AA265</f>
        <v>833.44152168894061</v>
      </c>
      <c r="E1128" s="37">
        <f>'Data TREND'!AB265</f>
        <v>677.11095420320544</v>
      </c>
      <c r="F1128" s="37">
        <f>'Data TREND'!AC265</f>
        <v>2017.030937047391</v>
      </c>
      <c r="G1128" s="37">
        <f>'Data TREND'!AD265</f>
        <v>33.585576078718937</v>
      </c>
      <c r="H1128" s="37">
        <f>'Data TREND'!AE265</f>
        <v>13.761395760960198</v>
      </c>
      <c r="J1128" s="37">
        <f t="shared" si="799"/>
        <v>504.26551018814757</v>
      </c>
      <c r="K1128" s="37">
        <f t="shared" si="800"/>
        <v>833.44152168894061</v>
      </c>
      <c r="L1128" s="37">
        <f t="shared" si="801"/>
        <v>677.11095420320544</v>
      </c>
      <c r="M1128" s="37">
        <f t="shared" si="802"/>
        <v>2017.030937047391</v>
      </c>
      <c r="N1128" s="37">
        <f t="shared" si="803"/>
        <v>33.585576078718937</v>
      </c>
      <c r="O1128" s="37">
        <f t="shared" si="804"/>
        <v>13.761395760960198</v>
      </c>
      <c r="Q1128">
        <f>'Data TREND'!$X$265</f>
        <v>128</v>
      </c>
      <c r="R1128" s="37">
        <f>'Data TREND'!AG265</f>
        <v>571.15192294124984</v>
      </c>
      <c r="S1128" s="37">
        <f>'Data TREND'!AH265</f>
        <v>833.87458923099587</v>
      </c>
      <c r="T1128" s="37">
        <f>'Data TREND'!AI265</f>
        <v>674.51412392858788</v>
      </c>
      <c r="U1128" s="37">
        <f>'Data TREND'!AJ265</f>
        <v>2079.4525864447669</v>
      </c>
      <c r="V1128" s="37">
        <f>'Data TREND'!AK265</f>
        <v>31.579751499404534</v>
      </c>
      <c r="W1128" s="37">
        <f>'Data TREND'!AL265</f>
        <v>12.751405765078257</v>
      </c>
      <c r="Y1128" s="37">
        <f t="shared" si="805"/>
        <v>0</v>
      </c>
      <c r="Z1128" s="37">
        <f t="shared" si="806"/>
        <v>0</v>
      </c>
      <c r="AA1128" s="37">
        <f t="shared" si="807"/>
        <v>0</v>
      </c>
      <c r="AB1128" s="37">
        <f t="shared" si="808"/>
        <v>0</v>
      </c>
      <c r="AC1128" s="37">
        <f t="shared" si="809"/>
        <v>0</v>
      </c>
      <c r="AD1128" s="37">
        <f t="shared" si="810"/>
        <v>0</v>
      </c>
      <c r="AF1128">
        <f>'Data TREND'!$X$265</f>
        <v>128</v>
      </c>
      <c r="AG1128" s="37">
        <f>'Data TREND'!AN265</f>
        <v>671.73000502475486</v>
      </c>
      <c r="AH1128" s="37">
        <f>'Data TREND'!AO265</f>
        <v>831.50771356133032</v>
      </c>
      <c r="AI1128" s="37">
        <f>'Data TREND'!AP265</f>
        <v>673.92790142676745</v>
      </c>
      <c r="AJ1128" s="37">
        <f>'Data TREND'!AQ265</f>
        <v>2159.6552894881129</v>
      </c>
      <c r="AK1128" s="37">
        <f>'Data TREND'!AR265</f>
        <v>31.359906145830585</v>
      </c>
      <c r="AL1128" s="37">
        <f>'Data TREND'!AS265</f>
        <v>12.700447946019494</v>
      </c>
      <c r="AN1128" s="37">
        <f t="shared" si="811"/>
        <v>0</v>
      </c>
      <c r="AO1128" s="37">
        <f t="shared" si="812"/>
        <v>0</v>
      </c>
      <c r="AP1128" s="37">
        <f t="shared" si="813"/>
        <v>0</v>
      </c>
      <c r="AQ1128" s="37">
        <f t="shared" si="814"/>
        <v>0</v>
      </c>
      <c r="AR1128" s="37">
        <f t="shared" si="815"/>
        <v>0</v>
      </c>
      <c r="AS1128" s="37">
        <f t="shared" si="816"/>
        <v>0</v>
      </c>
      <c r="AU1128">
        <v>128</v>
      </c>
      <c r="AV1128" s="37">
        <f t="shared" si="817"/>
        <v>504.26551018814757</v>
      </c>
      <c r="AW1128" s="37">
        <f t="shared" si="818"/>
        <v>833.44152168894061</v>
      </c>
      <c r="AX1128" s="37">
        <f t="shared" si="819"/>
        <v>677.11095420320544</v>
      </c>
      <c r="AY1128" s="37">
        <f t="shared" si="820"/>
        <v>2017.030937047391</v>
      </c>
      <c r="AZ1128" s="37">
        <f t="shared" si="821"/>
        <v>33.585576078718937</v>
      </c>
      <c r="BA1128" s="37">
        <f t="shared" si="822"/>
        <v>13.761395760960198</v>
      </c>
      <c r="BC1128">
        <v>128</v>
      </c>
      <c r="BD1128" s="37">
        <f>IF(Voorblad!$E$10=Rekenblad!BC1128,Rekenblad!AV1128,0)</f>
        <v>0</v>
      </c>
      <c r="BE1128" s="37">
        <f>IF(Voorblad!$E$10=Rekenblad!BC1128,Rekenblad!AW1128,0)</f>
        <v>0</v>
      </c>
      <c r="BF1128" s="37">
        <f>IF(Voorblad!$E$10=Rekenblad!BC1128,Rekenblad!AX1128,0)</f>
        <v>0</v>
      </c>
      <c r="BG1128" s="62">
        <f>IF(Voorblad!$E$10=Rekenblad!BC1128,Rekenblad!AY1128,0)</f>
        <v>0</v>
      </c>
      <c r="BH1128" s="37">
        <f>IF(Voorblad!$E$10=Rekenblad!BC1128,Rekenblad!AZ1128,0)</f>
        <v>0</v>
      </c>
      <c r="BI1128" s="37">
        <f>IF(Voorblad!$E$10=Rekenblad!BC1128,Rekenblad!BA1128,0)</f>
        <v>0</v>
      </c>
      <c r="BK1128">
        <v>128</v>
      </c>
      <c r="BL1128" s="37">
        <f>IF(Voorblad!$E$14=Rekenblad!$BL$1008,Rekenblad!BD1128,0)</f>
        <v>0</v>
      </c>
      <c r="BM1128" s="37">
        <f>IF(Voorblad!$E$14=Rekenblad!$BL$1008,Rekenblad!BE1128,0)</f>
        <v>0</v>
      </c>
      <c r="BN1128" s="37">
        <f>IF(Voorblad!$E$14=Rekenblad!$BL$1008,Rekenblad!BF1128,0)</f>
        <v>0</v>
      </c>
      <c r="BO1128" s="37">
        <f>IF(Voorblad!$E$14=Rekenblad!$BL$1008,Rekenblad!BG1128,0)</f>
        <v>0</v>
      </c>
      <c r="BP1128" s="37">
        <f>IF(Voorblad!$E$14=Rekenblad!$BL$1008,Rekenblad!BH1128,0)</f>
        <v>0</v>
      </c>
      <c r="BQ1128" s="37">
        <f>IF(Voorblad!$E$14=Rekenblad!$BL$1008,Rekenblad!BI1128,0)</f>
        <v>0</v>
      </c>
    </row>
    <row r="1129" spans="2:69" x14ac:dyDescent="0.25">
      <c r="B1129">
        <f>'Data TREND'!$X$266</f>
        <v>129</v>
      </c>
      <c r="C1129" s="37">
        <f>'Data TREND'!Z266</f>
        <v>507.83861003896106</v>
      </c>
      <c r="D1129" s="37">
        <f>'Data TREND'!AA266</f>
        <v>839.71472665664942</v>
      </c>
      <c r="E1129" s="37">
        <f>'Data TREND'!AB266</f>
        <v>682.36296033344888</v>
      </c>
      <c r="F1129" s="37">
        <f>'Data TREND'!AC266</f>
        <v>2032.1911877241992</v>
      </c>
      <c r="G1129" s="37">
        <f>'Data TREND'!AD266</f>
        <v>33.430628962666979</v>
      </c>
      <c r="H1129" s="37">
        <f>'Data TREND'!AE266</f>
        <v>13.699100000172033</v>
      </c>
      <c r="J1129" s="37">
        <f t="shared" si="799"/>
        <v>507.83861003896106</v>
      </c>
      <c r="K1129" s="37">
        <f t="shared" si="800"/>
        <v>839.71472665664942</v>
      </c>
      <c r="L1129" s="37">
        <f t="shared" si="801"/>
        <v>682.36296033344888</v>
      </c>
      <c r="M1129" s="37">
        <f t="shared" si="802"/>
        <v>2032.1911877241992</v>
      </c>
      <c r="N1129" s="37">
        <f t="shared" si="803"/>
        <v>33.430628962666979</v>
      </c>
      <c r="O1129" s="37">
        <f t="shared" si="804"/>
        <v>13.699100000172033</v>
      </c>
      <c r="Q1129">
        <f>'Data TREND'!$X$266</f>
        <v>129</v>
      </c>
      <c r="R1129" s="37">
        <f>'Data TREND'!AG266</f>
        <v>575.04564770449088</v>
      </c>
      <c r="S1129" s="37">
        <f>'Data TREND'!AH266</f>
        <v>840.18017881789058</v>
      </c>
      <c r="T1129" s="37">
        <f>'Data TREND'!AI266</f>
        <v>679.70631003476819</v>
      </c>
      <c r="U1129" s="37">
        <f>'Data TREND'!AJ266</f>
        <v>2094.842042361719</v>
      </c>
      <c r="V1129" s="37">
        <f>'Data TREND'!AK266</f>
        <v>31.340629498989031</v>
      </c>
      <c r="W1129" s="37">
        <f>'Data TREND'!AL266</f>
        <v>12.653815023787814</v>
      </c>
      <c r="Y1129" s="37">
        <f t="shared" si="805"/>
        <v>0</v>
      </c>
      <c r="Z1129" s="37">
        <f t="shared" si="806"/>
        <v>0</v>
      </c>
      <c r="AA1129" s="37">
        <f t="shared" si="807"/>
        <v>0</v>
      </c>
      <c r="AB1129" s="37">
        <f t="shared" si="808"/>
        <v>0</v>
      </c>
      <c r="AC1129" s="37">
        <f t="shared" si="809"/>
        <v>0</v>
      </c>
      <c r="AD1129" s="37">
        <f t="shared" si="810"/>
        <v>0</v>
      </c>
      <c r="AF1129">
        <f>'Data TREND'!$X$266</f>
        <v>129</v>
      </c>
      <c r="AG1129" s="37">
        <f>'Data TREND'!AN266</f>
        <v>676.26971743773674</v>
      </c>
      <c r="AH1129" s="37">
        <f>'Data TREND'!AO266</f>
        <v>837.75028617437806</v>
      </c>
      <c r="AI1129" s="37">
        <f>'Data TREND'!AP266</f>
        <v>679.11335290934642</v>
      </c>
      <c r="AJ1129" s="37">
        <f>'Data TREND'!AQ266</f>
        <v>2175.4891155097407</v>
      </c>
      <c r="AK1129" s="37">
        <f>'Data TREND'!AR266</f>
        <v>31.078034068136873</v>
      </c>
      <c r="AL1129" s="37">
        <f>'Data TREND'!AS266</f>
        <v>12.582633821848358</v>
      </c>
      <c r="AN1129" s="37">
        <f t="shared" si="811"/>
        <v>0</v>
      </c>
      <c r="AO1129" s="37">
        <f t="shared" si="812"/>
        <v>0</v>
      </c>
      <c r="AP1129" s="37">
        <f t="shared" si="813"/>
        <v>0</v>
      </c>
      <c r="AQ1129" s="37">
        <f t="shared" si="814"/>
        <v>0</v>
      </c>
      <c r="AR1129" s="37">
        <f t="shared" si="815"/>
        <v>0</v>
      </c>
      <c r="AS1129" s="37">
        <f t="shared" si="816"/>
        <v>0</v>
      </c>
      <c r="AU1129">
        <v>129</v>
      </c>
      <c r="AV1129" s="37">
        <f t="shared" si="817"/>
        <v>507.83861003896106</v>
      </c>
      <c r="AW1129" s="37">
        <f t="shared" si="818"/>
        <v>839.71472665664942</v>
      </c>
      <c r="AX1129" s="37">
        <f t="shared" si="819"/>
        <v>682.36296033344888</v>
      </c>
      <c r="AY1129" s="37">
        <f t="shared" si="820"/>
        <v>2032.1911877241992</v>
      </c>
      <c r="AZ1129" s="37">
        <f t="shared" si="821"/>
        <v>33.430628962666979</v>
      </c>
      <c r="BA1129" s="37">
        <f t="shared" si="822"/>
        <v>13.699100000172033</v>
      </c>
      <c r="BC1129">
        <v>129</v>
      </c>
      <c r="BD1129" s="37">
        <f>IF(Voorblad!$E$10=Rekenblad!BC1129,Rekenblad!AV1129,0)</f>
        <v>0</v>
      </c>
      <c r="BE1129" s="37">
        <f>IF(Voorblad!$E$10=Rekenblad!BC1129,Rekenblad!AW1129,0)</f>
        <v>0</v>
      </c>
      <c r="BF1129" s="37">
        <f>IF(Voorblad!$E$10=Rekenblad!BC1129,Rekenblad!AX1129,0)</f>
        <v>0</v>
      </c>
      <c r="BG1129" s="62">
        <f>IF(Voorblad!$E$10=Rekenblad!BC1129,Rekenblad!AY1129,0)</f>
        <v>0</v>
      </c>
      <c r="BH1129" s="37">
        <f>IF(Voorblad!$E$10=Rekenblad!BC1129,Rekenblad!AZ1129,0)</f>
        <v>0</v>
      </c>
      <c r="BI1129" s="37">
        <f>IF(Voorblad!$E$10=Rekenblad!BC1129,Rekenblad!BA1129,0)</f>
        <v>0</v>
      </c>
      <c r="BK1129">
        <v>129</v>
      </c>
      <c r="BL1129" s="37">
        <f>IF(Voorblad!$E$14=Rekenblad!$BL$1008,Rekenblad!BD1129,0)</f>
        <v>0</v>
      </c>
      <c r="BM1129" s="37">
        <f>IF(Voorblad!$E$14=Rekenblad!$BL$1008,Rekenblad!BE1129,0)</f>
        <v>0</v>
      </c>
      <c r="BN1129" s="37">
        <f>IF(Voorblad!$E$14=Rekenblad!$BL$1008,Rekenblad!BF1129,0)</f>
        <v>0</v>
      </c>
      <c r="BO1129" s="37">
        <f>IF(Voorblad!$E$14=Rekenblad!$BL$1008,Rekenblad!BG1129,0)</f>
        <v>0</v>
      </c>
      <c r="BP1129" s="37">
        <f>IF(Voorblad!$E$14=Rekenblad!$BL$1008,Rekenblad!BH1129,0)</f>
        <v>0</v>
      </c>
      <c r="BQ1129" s="37">
        <f>IF(Voorblad!$E$14=Rekenblad!$BL$1008,Rekenblad!BI1129,0)</f>
        <v>0</v>
      </c>
    </row>
    <row r="1130" spans="2:69" x14ac:dyDescent="0.25">
      <c r="B1130">
        <f>'Data TREND'!$X$267</f>
        <v>130</v>
      </c>
      <c r="C1130" s="37">
        <f>'Data TREND'!Z267</f>
        <v>511.41170988977461</v>
      </c>
      <c r="D1130" s="37">
        <f>'Data TREND'!AA267</f>
        <v>845.987931624358</v>
      </c>
      <c r="E1130" s="37">
        <f>'Data TREND'!AB267</f>
        <v>687.61496646369255</v>
      </c>
      <c r="F1130" s="37">
        <f>'Data TREND'!AC267</f>
        <v>2047.3514384010073</v>
      </c>
      <c r="G1130" s="37">
        <f>'Data TREND'!AD267</f>
        <v>33.275681846615029</v>
      </c>
      <c r="H1130" s="37">
        <f>'Data TREND'!AE267</f>
        <v>13.636804239383867</v>
      </c>
      <c r="J1130" s="37">
        <f t="shared" si="799"/>
        <v>511.41170988977461</v>
      </c>
      <c r="K1130" s="37">
        <f t="shared" si="800"/>
        <v>845.987931624358</v>
      </c>
      <c r="L1130" s="37">
        <f t="shared" si="801"/>
        <v>687.61496646369255</v>
      </c>
      <c r="M1130" s="37">
        <f t="shared" si="802"/>
        <v>2047.3514384010073</v>
      </c>
      <c r="N1130" s="37">
        <f t="shared" si="803"/>
        <v>33.275681846615029</v>
      </c>
      <c r="O1130" s="37">
        <f t="shared" si="804"/>
        <v>13.636804239383867</v>
      </c>
      <c r="Q1130">
        <f>'Data TREND'!$X$267</f>
        <v>130</v>
      </c>
      <c r="R1130" s="37">
        <f>'Data TREND'!AG267</f>
        <v>578.9393724677318</v>
      </c>
      <c r="S1130" s="37">
        <f>'Data TREND'!AH267</f>
        <v>846.4857684047854</v>
      </c>
      <c r="T1130" s="37">
        <f>'Data TREND'!AI267</f>
        <v>684.89849614094851</v>
      </c>
      <c r="U1130" s="37">
        <f>'Data TREND'!AJ267</f>
        <v>2110.2314982786711</v>
      </c>
      <c r="V1130" s="37">
        <f>'Data TREND'!AK267</f>
        <v>31.101507498573529</v>
      </c>
      <c r="W1130" s="37">
        <f>'Data TREND'!AL267</f>
        <v>12.556224282497372</v>
      </c>
      <c r="Y1130" s="37">
        <f t="shared" si="805"/>
        <v>0</v>
      </c>
      <c r="Z1130" s="37">
        <f t="shared" si="806"/>
        <v>0</v>
      </c>
      <c r="AA1130" s="37">
        <f t="shared" si="807"/>
        <v>0</v>
      </c>
      <c r="AB1130" s="37">
        <f t="shared" si="808"/>
        <v>0</v>
      </c>
      <c r="AC1130" s="37">
        <f t="shared" si="809"/>
        <v>0</v>
      </c>
      <c r="AD1130" s="37">
        <f t="shared" si="810"/>
        <v>0</v>
      </c>
      <c r="AF1130">
        <f>'Data TREND'!$X$267</f>
        <v>130</v>
      </c>
      <c r="AG1130" s="37">
        <f>'Data TREND'!AN267</f>
        <v>680.80942985071863</v>
      </c>
      <c r="AH1130" s="37">
        <f>'Data TREND'!AO267</f>
        <v>843.99285878742569</v>
      </c>
      <c r="AI1130" s="37">
        <f>'Data TREND'!AP267</f>
        <v>684.29880439192539</v>
      </c>
      <c r="AJ1130" s="37">
        <f>'Data TREND'!AQ267</f>
        <v>2191.3229415313685</v>
      </c>
      <c r="AK1130" s="37">
        <f>'Data TREND'!AR267</f>
        <v>30.796161990443167</v>
      </c>
      <c r="AL1130" s="37">
        <f>'Data TREND'!AS267</f>
        <v>12.464819697677221</v>
      </c>
      <c r="AN1130" s="37">
        <f t="shared" si="811"/>
        <v>0</v>
      </c>
      <c r="AO1130" s="37">
        <f t="shared" si="812"/>
        <v>0</v>
      </c>
      <c r="AP1130" s="37">
        <f t="shared" si="813"/>
        <v>0</v>
      </c>
      <c r="AQ1130" s="37">
        <f t="shared" si="814"/>
        <v>0</v>
      </c>
      <c r="AR1130" s="37">
        <f t="shared" si="815"/>
        <v>0</v>
      </c>
      <c r="AS1130" s="37">
        <f t="shared" si="816"/>
        <v>0</v>
      </c>
      <c r="AU1130">
        <v>130</v>
      </c>
      <c r="AV1130" s="37">
        <f t="shared" si="817"/>
        <v>511.41170988977461</v>
      </c>
      <c r="AW1130" s="37">
        <f t="shared" si="818"/>
        <v>845.987931624358</v>
      </c>
      <c r="AX1130" s="37">
        <f t="shared" si="819"/>
        <v>687.61496646369255</v>
      </c>
      <c r="AY1130" s="37">
        <f t="shared" si="820"/>
        <v>2047.3514384010073</v>
      </c>
      <c r="AZ1130" s="37">
        <f t="shared" si="821"/>
        <v>33.275681846615029</v>
      </c>
      <c r="BA1130" s="37">
        <f t="shared" si="822"/>
        <v>13.636804239383867</v>
      </c>
      <c r="BC1130">
        <v>130</v>
      </c>
      <c r="BD1130" s="37">
        <f>IF(Voorblad!$E$10=Rekenblad!BC1130,Rekenblad!AV1130,0)</f>
        <v>0</v>
      </c>
      <c r="BE1130" s="37">
        <f>IF(Voorblad!$E$10=Rekenblad!BC1130,Rekenblad!AW1130,0)</f>
        <v>0</v>
      </c>
      <c r="BF1130" s="37">
        <f>IF(Voorblad!$E$10=Rekenblad!BC1130,Rekenblad!AX1130,0)</f>
        <v>0</v>
      </c>
      <c r="BG1130" s="62">
        <f>IF(Voorblad!$E$10=Rekenblad!BC1130,Rekenblad!AY1130,0)</f>
        <v>0</v>
      </c>
      <c r="BH1130" s="37">
        <f>IF(Voorblad!$E$10=Rekenblad!BC1130,Rekenblad!AZ1130,0)</f>
        <v>0</v>
      </c>
      <c r="BI1130" s="37">
        <f>IF(Voorblad!$E$10=Rekenblad!BC1130,Rekenblad!BA1130,0)</f>
        <v>0</v>
      </c>
      <c r="BK1130">
        <v>130</v>
      </c>
      <c r="BL1130" s="37">
        <f>IF(Voorblad!$E$14=Rekenblad!$BL$1008,Rekenblad!BD1130,0)</f>
        <v>0</v>
      </c>
      <c r="BM1130" s="37">
        <f>IF(Voorblad!$E$14=Rekenblad!$BL$1008,Rekenblad!BE1130,0)</f>
        <v>0</v>
      </c>
      <c r="BN1130" s="37">
        <f>IF(Voorblad!$E$14=Rekenblad!$BL$1008,Rekenblad!BF1130,0)</f>
        <v>0</v>
      </c>
      <c r="BO1130" s="37">
        <f>IF(Voorblad!$E$14=Rekenblad!$BL$1008,Rekenblad!BG1130,0)</f>
        <v>0</v>
      </c>
      <c r="BP1130" s="37">
        <f>IF(Voorblad!$E$14=Rekenblad!$BL$1008,Rekenblad!BH1130,0)</f>
        <v>0</v>
      </c>
      <c r="BQ1130" s="37">
        <f>IF(Voorblad!$E$14=Rekenblad!$BL$1008,Rekenblad!BI1130,0)</f>
        <v>0</v>
      </c>
    </row>
    <row r="1131" spans="2:69" x14ac:dyDescent="0.25">
      <c r="B1131">
        <f>'Data TREND'!$X$268</f>
        <v>131</v>
      </c>
      <c r="C1131" s="37">
        <f>'Data TREND'!Z268</f>
        <v>514.98480974058816</v>
      </c>
      <c r="D1131" s="37">
        <f>'Data TREND'!AA268</f>
        <v>852.2611365920668</v>
      </c>
      <c r="E1131" s="37">
        <f>'Data TREND'!AB268</f>
        <v>692.866972593936</v>
      </c>
      <c r="F1131" s="37">
        <f>'Data TREND'!AC268</f>
        <v>2062.5116890778154</v>
      </c>
      <c r="G1131" s="37">
        <f>'Data TREND'!AD268</f>
        <v>33.120734730563072</v>
      </c>
      <c r="H1131" s="37">
        <f>'Data TREND'!AE268</f>
        <v>13.574508478595702</v>
      </c>
      <c r="J1131" s="37">
        <f t="shared" si="799"/>
        <v>514.98480974058816</v>
      </c>
      <c r="K1131" s="37">
        <f t="shared" si="800"/>
        <v>852.2611365920668</v>
      </c>
      <c r="L1131" s="37">
        <f t="shared" si="801"/>
        <v>692.866972593936</v>
      </c>
      <c r="M1131" s="37">
        <f t="shared" si="802"/>
        <v>2062.5116890778154</v>
      </c>
      <c r="N1131" s="37">
        <f t="shared" si="803"/>
        <v>33.120734730563072</v>
      </c>
      <c r="O1131" s="37">
        <f t="shared" si="804"/>
        <v>13.574508478595702</v>
      </c>
      <c r="Q1131">
        <f>'Data TREND'!$X$268</f>
        <v>131</v>
      </c>
      <c r="R1131" s="37">
        <f>'Data TREND'!AG268</f>
        <v>582.83309723097284</v>
      </c>
      <c r="S1131" s="37">
        <f>'Data TREND'!AH268</f>
        <v>852.79135799168012</v>
      </c>
      <c r="T1131" s="37">
        <f>'Data TREND'!AI268</f>
        <v>690.09068224712883</v>
      </c>
      <c r="U1131" s="37">
        <f>'Data TREND'!AJ268</f>
        <v>2125.6209541956232</v>
      </c>
      <c r="V1131" s="37">
        <f>'Data TREND'!AK268</f>
        <v>30.86238549815803</v>
      </c>
      <c r="W1131" s="37">
        <f>'Data TREND'!AL268</f>
        <v>12.458633541206929</v>
      </c>
      <c r="Y1131" s="37">
        <f t="shared" si="805"/>
        <v>0</v>
      </c>
      <c r="Z1131" s="37">
        <f t="shared" si="806"/>
        <v>0</v>
      </c>
      <c r="AA1131" s="37">
        <f t="shared" si="807"/>
        <v>0</v>
      </c>
      <c r="AB1131" s="37">
        <f t="shared" si="808"/>
        <v>0</v>
      </c>
      <c r="AC1131" s="37">
        <f t="shared" si="809"/>
        <v>0</v>
      </c>
      <c r="AD1131" s="37">
        <f t="shared" si="810"/>
        <v>0</v>
      </c>
      <c r="AF1131">
        <f>'Data TREND'!$X$268</f>
        <v>131</v>
      </c>
      <c r="AG1131" s="37">
        <f>'Data TREND'!AN268</f>
        <v>685.34914226370051</v>
      </c>
      <c r="AH1131" s="37">
        <f>'Data TREND'!AO268</f>
        <v>850.23543140047343</v>
      </c>
      <c r="AI1131" s="37">
        <f>'Data TREND'!AP268</f>
        <v>689.48425587450436</v>
      </c>
      <c r="AJ1131" s="37">
        <f>'Data TREND'!AQ268</f>
        <v>2207.1567675529964</v>
      </c>
      <c r="AK1131" s="37">
        <f>'Data TREND'!AR268</f>
        <v>30.514289912749454</v>
      </c>
      <c r="AL1131" s="37">
        <f>'Data TREND'!AS268</f>
        <v>12.347005573506085</v>
      </c>
      <c r="AN1131" s="37">
        <f t="shared" si="811"/>
        <v>0</v>
      </c>
      <c r="AO1131" s="37">
        <f t="shared" si="812"/>
        <v>0</v>
      </c>
      <c r="AP1131" s="37">
        <f t="shared" si="813"/>
        <v>0</v>
      </c>
      <c r="AQ1131" s="37">
        <f t="shared" si="814"/>
        <v>0</v>
      </c>
      <c r="AR1131" s="37">
        <f t="shared" si="815"/>
        <v>0</v>
      </c>
      <c r="AS1131" s="37">
        <f t="shared" si="816"/>
        <v>0</v>
      </c>
      <c r="AU1131">
        <v>131</v>
      </c>
      <c r="AV1131" s="37">
        <f t="shared" si="817"/>
        <v>514.98480974058816</v>
      </c>
      <c r="AW1131" s="37">
        <f t="shared" si="818"/>
        <v>852.2611365920668</v>
      </c>
      <c r="AX1131" s="37">
        <f t="shared" si="819"/>
        <v>692.866972593936</v>
      </c>
      <c r="AY1131" s="37">
        <f t="shared" si="820"/>
        <v>2062.5116890778154</v>
      </c>
      <c r="AZ1131" s="37">
        <f t="shared" si="821"/>
        <v>33.120734730563072</v>
      </c>
      <c r="BA1131" s="37">
        <f t="shared" si="822"/>
        <v>13.574508478595702</v>
      </c>
      <c r="BC1131">
        <v>131</v>
      </c>
      <c r="BD1131" s="37">
        <f>IF(Voorblad!$E$10=Rekenblad!BC1131,Rekenblad!AV1131,0)</f>
        <v>0</v>
      </c>
      <c r="BE1131" s="37">
        <f>IF(Voorblad!$E$10=Rekenblad!BC1131,Rekenblad!AW1131,0)</f>
        <v>0</v>
      </c>
      <c r="BF1131" s="37">
        <f>IF(Voorblad!$E$10=Rekenblad!BC1131,Rekenblad!AX1131,0)</f>
        <v>0</v>
      </c>
      <c r="BG1131" s="62">
        <f>IF(Voorblad!$E$10=Rekenblad!BC1131,Rekenblad!AY1131,0)</f>
        <v>0</v>
      </c>
      <c r="BH1131" s="37">
        <f>IF(Voorblad!$E$10=Rekenblad!BC1131,Rekenblad!AZ1131,0)</f>
        <v>0</v>
      </c>
      <c r="BI1131" s="37">
        <f>IF(Voorblad!$E$10=Rekenblad!BC1131,Rekenblad!BA1131,0)</f>
        <v>0</v>
      </c>
      <c r="BK1131">
        <v>131</v>
      </c>
      <c r="BL1131" s="37">
        <f>IF(Voorblad!$E$14=Rekenblad!$BL$1008,Rekenblad!BD1131,0)</f>
        <v>0</v>
      </c>
      <c r="BM1131" s="37">
        <f>IF(Voorblad!$E$14=Rekenblad!$BL$1008,Rekenblad!BE1131,0)</f>
        <v>0</v>
      </c>
      <c r="BN1131" s="37">
        <f>IF(Voorblad!$E$14=Rekenblad!$BL$1008,Rekenblad!BF1131,0)</f>
        <v>0</v>
      </c>
      <c r="BO1131" s="37">
        <f>IF(Voorblad!$E$14=Rekenblad!$BL$1008,Rekenblad!BG1131,0)</f>
        <v>0</v>
      </c>
      <c r="BP1131" s="37">
        <f>IF(Voorblad!$E$14=Rekenblad!$BL$1008,Rekenblad!BH1131,0)</f>
        <v>0</v>
      </c>
      <c r="BQ1131" s="37">
        <f>IF(Voorblad!$E$14=Rekenblad!$BL$1008,Rekenblad!BI1131,0)</f>
        <v>0</v>
      </c>
    </row>
    <row r="1132" spans="2:69" x14ac:dyDescent="0.25">
      <c r="B1132">
        <f>'Data TREND'!$X$269</f>
        <v>132</v>
      </c>
      <c r="C1132" s="37">
        <f>'Data TREND'!Z269</f>
        <v>518.55790959140165</v>
      </c>
      <c r="D1132" s="37">
        <f>'Data TREND'!AA269</f>
        <v>858.53434155977561</v>
      </c>
      <c r="E1132" s="37">
        <f>'Data TREND'!AB269</f>
        <v>698.11897872417967</v>
      </c>
      <c r="F1132" s="37">
        <f>'Data TREND'!AC269</f>
        <v>2077.6719397546235</v>
      </c>
      <c r="G1132" s="37">
        <f>'Data TREND'!AD269</f>
        <v>32.965787614511115</v>
      </c>
      <c r="H1132" s="37">
        <f>'Data TREND'!AE269</f>
        <v>13.512212717807536</v>
      </c>
      <c r="J1132" s="37">
        <f t="shared" si="799"/>
        <v>518.55790959140165</v>
      </c>
      <c r="K1132" s="37">
        <f t="shared" si="800"/>
        <v>858.53434155977561</v>
      </c>
      <c r="L1132" s="37">
        <f t="shared" si="801"/>
        <v>698.11897872417967</v>
      </c>
      <c r="M1132" s="37">
        <f t="shared" si="802"/>
        <v>2077.6719397546235</v>
      </c>
      <c r="N1132" s="37">
        <f t="shared" si="803"/>
        <v>32.965787614511115</v>
      </c>
      <c r="O1132" s="37">
        <f t="shared" si="804"/>
        <v>13.512212717807536</v>
      </c>
      <c r="Q1132">
        <f>'Data TREND'!$X$269</f>
        <v>132</v>
      </c>
      <c r="R1132" s="37">
        <f>'Data TREND'!AG269</f>
        <v>586.72682199421388</v>
      </c>
      <c r="S1132" s="37">
        <f>'Data TREND'!AH269</f>
        <v>859.09694757857494</v>
      </c>
      <c r="T1132" s="37">
        <f>'Data TREND'!AI269</f>
        <v>695.28286835330914</v>
      </c>
      <c r="U1132" s="37">
        <f>'Data TREND'!AJ269</f>
        <v>2141.0104101125753</v>
      </c>
      <c r="V1132" s="37">
        <f>'Data TREND'!AK269</f>
        <v>30.623263497742528</v>
      </c>
      <c r="W1132" s="37">
        <f>'Data TREND'!AL269</f>
        <v>12.361042799916486</v>
      </c>
      <c r="Y1132" s="37">
        <f t="shared" si="805"/>
        <v>0</v>
      </c>
      <c r="Z1132" s="37">
        <f t="shared" si="806"/>
        <v>0</v>
      </c>
      <c r="AA1132" s="37">
        <f t="shared" si="807"/>
        <v>0</v>
      </c>
      <c r="AB1132" s="37">
        <f t="shared" si="808"/>
        <v>0</v>
      </c>
      <c r="AC1132" s="37">
        <f t="shared" si="809"/>
        <v>0</v>
      </c>
      <c r="AD1132" s="37">
        <f t="shared" si="810"/>
        <v>0</v>
      </c>
      <c r="AF1132">
        <f>'Data TREND'!$X$269</f>
        <v>132</v>
      </c>
      <c r="AG1132" s="37">
        <f>'Data TREND'!AN269</f>
        <v>689.8888546766824</v>
      </c>
      <c r="AH1132" s="37">
        <f>'Data TREND'!AO269</f>
        <v>856.47800401352106</v>
      </c>
      <c r="AI1132" s="37">
        <f>'Data TREND'!AP269</f>
        <v>694.66970735708333</v>
      </c>
      <c r="AJ1132" s="37">
        <f>'Data TREND'!AQ269</f>
        <v>2222.9905935746242</v>
      </c>
      <c r="AK1132" s="37">
        <f>'Data TREND'!AR269</f>
        <v>30.232417835055749</v>
      </c>
      <c r="AL1132" s="37">
        <f>'Data TREND'!AS269</f>
        <v>12.229191449334948</v>
      </c>
      <c r="AN1132" s="37">
        <f t="shared" si="811"/>
        <v>0</v>
      </c>
      <c r="AO1132" s="37">
        <f t="shared" si="812"/>
        <v>0</v>
      </c>
      <c r="AP1132" s="37">
        <f t="shared" si="813"/>
        <v>0</v>
      </c>
      <c r="AQ1132" s="37">
        <f t="shared" si="814"/>
        <v>0</v>
      </c>
      <c r="AR1132" s="37">
        <f t="shared" si="815"/>
        <v>0</v>
      </c>
      <c r="AS1132" s="37">
        <f t="shared" si="816"/>
        <v>0</v>
      </c>
      <c r="AU1132">
        <v>132</v>
      </c>
      <c r="AV1132" s="37">
        <f t="shared" si="817"/>
        <v>518.55790959140165</v>
      </c>
      <c r="AW1132" s="37">
        <f t="shared" si="818"/>
        <v>858.53434155977561</v>
      </c>
      <c r="AX1132" s="37">
        <f t="shared" si="819"/>
        <v>698.11897872417967</v>
      </c>
      <c r="AY1132" s="37">
        <f t="shared" si="820"/>
        <v>2077.6719397546235</v>
      </c>
      <c r="AZ1132" s="37">
        <f t="shared" si="821"/>
        <v>32.965787614511115</v>
      </c>
      <c r="BA1132" s="37">
        <f t="shared" si="822"/>
        <v>13.512212717807536</v>
      </c>
      <c r="BC1132">
        <v>132</v>
      </c>
      <c r="BD1132" s="37">
        <f>IF(Voorblad!$E$10=Rekenblad!BC1132,Rekenblad!AV1132,0)</f>
        <v>0</v>
      </c>
      <c r="BE1132" s="37">
        <f>IF(Voorblad!$E$10=Rekenblad!BC1132,Rekenblad!AW1132,0)</f>
        <v>0</v>
      </c>
      <c r="BF1132" s="37">
        <f>IF(Voorblad!$E$10=Rekenblad!BC1132,Rekenblad!AX1132,0)</f>
        <v>0</v>
      </c>
      <c r="BG1132" s="62">
        <f>IF(Voorblad!$E$10=Rekenblad!BC1132,Rekenblad!AY1132,0)</f>
        <v>0</v>
      </c>
      <c r="BH1132" s="37">
        <f>IF(Voorblad!$E$10=Rekenblad!BC1132,Rekenblad!AZ1132,0)</f>
        <v>0</v>
      </c>
      <c r="BI1132" s="37">
        <f>IF(Voorblad!$E$10=Rekenblad!BC1132,Rekenblad!BA1132,0)</f>
        <v>0</v>
      </c>
      <c r="BK1132">
        <v>132</v>
      </c>
      <c r="BL1132" s="37">
        <f>IF(Voorblad!$E$14=Rekenblad!$BL$1008,Rekenblad!BD1132,0)</f>
        <v>0</v>
      </c>
      <c r="BM1132" s="37">
        <f>IF(Voorblad!$E$14=Rekenblad!$BL$1008,Rekenblad!BE1132,0)</f>
        <v>0</v>
      </c>
      <c r="BN1132" s="37">
        <f>IF(Voorblad!$E$14=Rekenblad!$BL$1008,Rekenblad!BF1132,0)</f>
        <v>0</v>
      </c>
      <c r="BO1132" s="37">
        <f>IF(Voorblad!$E$14=Rekenblad!$BL$1008,Rekenblad!BG1132,0)</f>
        <v>0</v>
      </c>
      <c r="BP1132" s="37">
        <f>IF(Voorblad!$E$14=Rekenblad!$BL$1008,Rekenblad!BH1132,0)</f>
        <v>0</v>
      </c>
      <c r="BQ1132" s="37">
        <f>IF(Voorblad!$E$14=Rekenblad!$BL$1008,Rekenblad!BI1132,0)</f>
        <v>0</v>
      </c>
    </row>
    <row r="1133" spans="2:69" x14ac:dyDescent="0.25">
      <c r="B1133">
        <f>'Data TREND'!$X$270</f>
        <v>133</v>
      </c>
      <c r="C1133" s="37">
        <f>'Data TREND'!Z270</f>
        <v>522.13100944221515</v>
      </c>
      <c r="D1133" s="37">
        <f>'Data TREND'!AA270</f>
        <v>864.80754652748442</v>
      </c>
      <c r="E1133" s="37">
        <f>'Data TREND'!AB270</f>
        <v>703.37098485442311</v>
      </c>
      <c r="F1133" s="37">
        <f>'Data TREND'!AC270</f>
        <v>2092.8321904314316</v>
      </c>
      <c r="G1133" s="37">
        <f>'Data TREND'!AD270</f>
        <v>32.810840498459157</v>
      </c>
      <c r="H1133" s="37">
        <f>'Data TREND'!AE270</f>
        <v>13.44991695701937</v>
      </c>
      <c r="J1133" s="37">
        <f t="shared" si="799"/>
        <v>522.13100944221515</v>
      </c>
      <c r="K1133" s="37">
        <f t="shared" si="800"/>
        <v>864.80754652748442</v>
      </c>
      <c r="L1133" s="37">
        <f t="shared" si="801"/>
        <v>703.37098485442311</v>
      </c>
      <c r="M1133" s="37">
        <f t="shared" si="802"/>
        <v>2092.8321904314316</v>
      </c>
      <c r="N1133" s="37">
        <f t="shared" si="803"/>
        <v>32.810840498459157</v>
      </c>
      <c r="O1133" s="37">
        <f t="shared" si="804"/>
        <v>13.44991695701937</v>
      </c>
      <c r="Q1133">
        <f>'Data TREND'!$X$270</f>
        <v>133</v>
      </c>
      <c r="R1133" s="37">
        <f>'Data TREND'!AG270</f>
        <v>590.6205467574548</v>
      </c>
      <c r="S1133" s="37">
        <f>'Data TREND'!AH270</f>
        <v>865.40253716546965</v>
      </c>
      <c r="T1133" s="37">
        <f>'Data TREND'!AI270</f>
        <v>700.47505445948946</v>
      </c>
      <c r="U1133" s="37">
        <f>'Data TREND'!AJ270</f>
        <v>2156.3998660295274</v>
      </c>
      <c r="V1133" s="37">
        <f>'Data TREND'!AK270</f>
        <v>30.384141497327025</v>
      </c>
      <c r="W1133" s="37">
        <f>'Data TREND'!AL270</f>
        <v>12.263452058626044</v>
      </c>
      <c r="Y1133" s="37">
        <f t="shared" si="805"/>
        <v>0</v>
      </c>
      <c r="Z1133" s="37">
        <f t="shared" si="806"/>
        <v>0</v>
      </c>
      <c r="AA1133" s="37">
        <f t="shared" si="807"/>
        <v>0</v>
      </c>
      <c r="AB1133" s="37">
        <f t="shared" si="808"/>
        <v>0</v>
      </c>
      <c r="AC1133" s="37">
        <f t="shared" si="809"/>
        <v>0</v>
      </c>
      <c r="AD1133" s="37">
        <f t="shared" si="810"/>
        <v>0</v>
      </c>
      <c r="AF1133">
        <f>'Data TREND'!$X$270</f>
        <v>133</v>
      </c>
      <c r="AG1133" s="37">
        <f>'Data TREND'!AN270</f>
        <v>694.42856708966428</v>
      </c>
      <c r="AH1133" s="37">
        <f>'Data TREND'!AO270</f>
        <v>862.7205766265688</v>
      </c>
      <c r="AI1133" s="37">
        <f>'Data TREND'!AP270</f>
        <v>699.85515883966229</v>
      </c>
      <c r="AJ1133" s="37">
        <f>'Data TREND'!AQ270</f>
        <v>2238.8244195962525</v>
      </c>
      <c r="AK1133" s="37">
        <f>'Data TREND'!AR270</f>
        <v>29.950545757362036</v>
      </c>
      <c r="AL1133" s="37">
        <f>'Data TREND'!AS270</f>
        <v>12.111377325163811</v>
      </c>
      <c r="AN1133" s="37">
        <f t="shared" si="811"/>
        <v>0</v>
      </c>
      <c r="AO1133" s="37">
        <f t="shared" si="812"/>
        <v>0</v>
      </c>
      <c r="AP1133" s="37">
        <f t="shared" si="813"/>
        <v>0</v>
      </c>
      <c r="AQ1133" s="37">
        <f t="shared" si="814"/>
        <v>0</v>
      </c>
      <c r="AR1133" s="37">
        <f t="shared" si="815"/>
        <v>0</v>
      </c>
      <c r="AS1133" s="37">
        <f t="shared" si="816"/>
        <v>0</v>
      </c>
      <c r="AU1133">
        <v>133</v>
      </c>
      <c r="AV1133" s="37">
        <f t="shared" si="817"/>
        <v>522.13100944221515</v>
      </c>
      <c r="AW1133" s="37">
        <f t="shared" si="818"/>
        <v>864.80754652748442</v>
      </c>
      <c r="AX1133" s="37">
        <f t="shared" si="819"/>
        <v>703.37098485442311</v>
      </c>
      <c r="AY1133" s="37">
        <f t="shared" si="820"/>
        <v>2092.8321904314316</v>
      </c>
      <c r="AZ1133" s="37">
        <f t="shared" si="821"/>
        <v>32.810840498459157</v>
      </c>
      <c r="BA1133" s="37">
        <f t="shared" si="822"/>
        <v>13.44991695701937</v>
      </c>
      <c r="BC1133">
        <v>133</v>
      </c>
      <c r="BD1133" s="37">
        <f>IF(Voorblad!$E$10=Rekenblad!BC1133,Rekenblad!AV1133,0)</f>
        <v>0</v>
      </c>
      <c r="BE1133" s="37">
        <f>IF(Voorblad!$E$10=Rekenblad!BC1133,Rekenblad!AW1133,0)</f>
        <v>0</v>
      </c>
      <c r="BF1133" s="37">
        <f>IF(Voorblad!$E$10=Rekenblad!BC1133,Rekenblad!AX1133,0)</f>
        <v>0</v>
      </c>
      <c r="BG1133" s="62">
        <f>IF(Voorblad!$E$10=Rekenblad!BC1133,Rekenblad!AY1133,0)</f>
        <v>0</v>
      </c>
      <c r="BH1133" s="37">
        <f>IF(Voorblad!$E$10=Rekenblad!BC1133,Rekenblad!AZ1133,0)</f>
        <v>0</v>
      </c>
      <c r="BI1133" s="37">
        <f>IF(Voorblad!$E$10=Rekenblad!BC1133,Rekenblad!BA1133,0)</f>
        <v>0</v>
      </c>
      <c r="BK1133">
        <v>133</v>
      </c>
      <c r="BL1133" s="37">
        <f>IF(Voorblad!$E$14=Rekenblad!$BL$1008,Rekenblad!BD1133,0)</f>
        <v>0</v>
      </c>
      <c r="BM1133" s="37">
        <f>IF(Voorblad!$E$14=Rekenblad!$BL$1008,Rekenblad!BE1133,0)</f>
        <v>0</v>
      </c>
      <c r="BN1133" s="37">
        <f>IF(Voorblad!$E$14=Rekenblad!$BL$1008,Rekenblad!BF1133,0)</f>
        <v>0</v>
      </c>
      <c r="BO1133" s="37">
        <f>IF(Voorblad!$E$14=Rekenblad!$BL$1008,Rekenblad!BG1133,0)</f>
        <v>0</v>
      </c>
      <c r="BP1133" s="37">
        <f>IF(Voorblad!$E$14=Rekenblad!$BL$1008,Rekenblad!BH1133,0)</f>
        <v>0</v>
      </c>
      <c r="BQ1133" s="37">
        <f>IF(Voorblad!$E$14=Rekenblad!$BL$1008,Rekenblad!BI1133,0)</f>
        <v>0</v>
      </c>
    </row>
    <row r="1134" spans="2:69" x14ac:dyDescent="0.25">
      <c r="B1134">
        <f>'Data TREND'!$X$271</f>
        <v>134</v>
      </c>
      <c r="C1134" s="37">
        <f>'Data TREND'!Z271</f>
        <v>525.70410929302875</v>
      </c>
      <c r="D1134" s="37">
        <f>'Data TREND'!AA271</f>
        <v>871.08075149519323</v>
      </c>
      <c r="E1134" s="37">
        <f>'Data TREND'!AB271</f>
        <v>708.62299098466679</v>
      </c>
      <c r="F1134" s="37">
        <f>'Data TREND'!AC271</f>
        <v>2107.9924411082397</v>
      </c>
      <c r="G1134" s="37">
        <f>'Data TREND'!AD271</f>
        <v>32.6558933824072</v>
      </c>
      <c r="H1134" s="37">
        <f>'Data TREND'!AE271</f>
        <v>13.387621196231203</v>
      </c>
      <c r="J1134" s="37">
        <f t="shared" si="799"/>
        <v>525.70410929302875</v>
      </c>
      <c r="K1134" s="37">
        <f t="shared" si="800"/>
        <v>871.08075149519323</v>
      </c>
      <c r="L1134" s="37">
        <f t="shared" si="801"/>
        <v>708.62299098466679</v>
      </c>
      <c r="M1134" s="37">
        <f t="shared" si="802"/>
        <v>2107.9924411082397</v>
      </c>
      <c r="N1134" s="37">
        <f t="shared" si="803"/>
        <v>32.6558933824072</v>
      </c>
      <c r="O1134" s="37">
        <f t="shared" si="804"/>
        <v>13.387621196231203</v>
      </c>
      <c r="Q1134">
        <f>'Data TREND'!$X$271</f>
        <v>134</v>
      </c>
      <c r="R1134" s="37">
        <f>'Data TREND'!AG271</f>
        <v>594.51427152069584</v>
      </c>
      <c r="S1134" s="37">
        <f>'Data TREND'!AH271</f>
        <v>871.70812675236448</v>
      </c>
      <c r="T1134" s="37">
        <f>'Data TREND'!AI271</f>
        <v>705.66724056566977</v>
      </c>
      <c r="U1134" s="37">
        <f>'Data TREND'!AJ271</f>
        <v>2171.7893219464795</v>
      </c>
      <c r="V1134" s="37">
        <f>'Data TREND'!AK271</f>
        <v>30.145019496911523</v>
      </c>
      <c r="W1134" s="37">
        <f>'Data TREND'!AL271</f>
        <v>12.165861317335601</v>
      </c>
      <c r="Y1134" s="37">
        <f t="shared" si="805"/>
        <v>0</v>
      </c>
      <c r="Z1134" s="37">
        <f t="shared" si="806"/>
        <v>0</v>
      </c>
      <c r="AA1134" s="37">
        <f t="shared" si="807"/>
        <v>0</v>
      </c>
      <c r="AB1134" s="37">
        <f t="shared" si="808"/>
        <v>0</v>
      </c>
      <c r="AC1134" s="37">
        <f t="shared" si="809"/>
        <v>0</v>
      </c>
      <c r="AD1134" s="37">
        <f t="shared" si="810"/>
        <v>0</v>
      </c>
      <c r="AF1134">
        <f>'Data TREND'!$X$271</f>
        <v>134</v>
      </c>
      <c r="AG1134" s="37">
        <f>'Data TREND'!AN271</f>
        <v>698.96827950264617</v>
      </c>
      <c r="AH1134" s="37">
        <f>'Data TREND'!AO271</f>
        <v>868.96314923961643</v>
      </c>
      <c r="AI1134" s="37">
        <f>'Data TREND'!AP271</f>
        <v>705.04061032224138</v>
      </c>
      <c r="AJ1134" s="37">
        <f>'Data TREND'!AQ271</f>
        <v>2254.6582456178803</v>
      </c>
      <c r="AK1134" s="37">
        <f>'Data TREND'!AR271</f>
        <v>29.668673679668323</v>
      </c>
      <c r="AL1134" s="37">
        <f>'Data TREND'!AS271</f>
        <v>11.993563200992675</v>
      </c>
      <c r="AN1134" s="37">
        <f t="shared" si="811"/>
        <v>0</v>
      </c>
      <c r="AO1134" s="37">
        <f t="shared" si="812"/>
        <v>0</v>
      </c>
      <c r="AP1134" s="37">
        <f t="shared" si="813"/>
        <v>0</v>
      </c>
      <c r="AQ1134" s="37">
        <f t="shared" si="814"/>
        <v>0</v>
      </c>
      <c r="AR1134" s="37">
        <f t="shared" si="815"/>
        <v>0</v>
      </c>
      <c r="AS1134" s="37">
        <f t="shared" si="816"/>
        <v>0</v>
      </c>
      <c r="AU1134">
        <v>134</v>
      </c>
      <c r="AV1134" s="37">
        <f t="shared" si="817"/>
        <v>525.70410929302875</v>
      </c>
      <c r="AW1134" s="37">
        <f t="shared" si="818"/>
        <v>871.08075149519323</v>
      </c>
      <c r="AX1134" s="37">
        <f t="shared" si="819"/>
        <v>708.62299098466679</v>
      </c>
      <c r="AY1134" s="37">
        <f t="shared" si="820"/>
        <v>2107.9924411082397</v>
      </c>
      <c r="AZ1134" s="37">
        <f t="shared" si="821"/>
        <v>32.6558933824072</v>
      </c>
      <c r="BA1134" s="37">
        <f t="shared" si="822"/>
        <v>13.387621196231203</v>
      </c>
      <c r="BC1134">
        <v>134</v>
      </c>
      <c r="BD1134" s="37">
        <f>IF(Voorblad!$E$10=Rekenblad!BC1134,Rekenblad!AV1134,0)</f>
        <v>0</v>
      </c>
      <c r="BE1134" s="37">
        <f>IF(Voorblad!$E$10=Rekenblad!BC1134,Rekenblad!AW1134,0)</f>
        <v>0</v>
      </c>
      <c r="BF1134" s="37">
        <f>IF(Voorblad!$E$10=Rekenblad!BC1134,Rekenblad!AX1134,0)</f>
        <v>0</v>
      </c>
      <c r="BG1134" s="62">
        <f>IF(Voorblad!$E$10=Rekenblad!BC1134,Rekenblad!AY1134,0)</f>
        <v>0</v>
      </c>
      <c r="BH1134" s="37">
        <f>IF(Voorblad!$E$10=Rekenblad!BC1134,Rekenblad!AZ1134,0)</f>
        <v>0</v>
      </c>
      <c r="BI1134" s="37">
        <f>IF(Voorblad!$E$10=Rekenblad!BC1134,Rekenblad!BA1134,0)</f>
        <v>0</v>
      </c>
      <c r="BK1134">
        <v>134</v>
      </c>
      <c r="BL1134" s="37">
        <f>IF(Voorblad!$E$14=Rekenblad!$BL$1008,Rekenblad!BD1134,0)</f>
        <v>0</v>
      </c>
      <c r="BM1134" s="37">
        <f>IF(Voorblad!$E$14=Rekenblad!$BL$1008,Rekenblad!BE1134,0)</f>
        <v>0</v>
      </c>
      <c r="BN1134" s="37">
        <f>IF(Voorblad!$E$14=Rekenblad!$BL$1008,Rekenblad!BF1134,0)</f>
        <v>0</v>
      </c>
      <c r="BO1134" s="37">
        <f>IF(Voorblad!$E$14=Rekenblad!$BL$1008,Rekenblad!BG1134,0)</f>
        <v>0</v>
      </c>
      <c r="BP1134" s="37">
        <f>IF(Voorblad!$E$14=Rekenblad!$BL$1008,Rekenblad!BH1134,0)</f>
        <v>0</v>
      </c>
      <c r="BQ1134" s="37">
        <f>IF(Voorblad!$E$14=Rekenblad!$BL$1008,Rekenblad!BI1134,0)</f>
        <v>0</v>
      </c>
    </row>
    <row r="1135" spans="2:69" x14ac:dyDescent="0.25">
      <c r="B1135">
        <f>'Data TREND'!$X$272</f>
        <v>135</v>
      </c>
      <c r="C1135" s="37">
        <f>'Data TREND'!Z272</f>
        <v>529.27720914384213</v>
      </c>
      <c r="D1135" s="37">
        <f>'Data TREND'!AA272</f>
        <v>877.35395646290181</v>
      </c>
      <c r="E1135" s="37">
        <f>'Data TREND'!AB272</f>
        <v>713.87499711491023</v>
      </c>
      <c r="F1135" s="37">
        <f>'Data TREND'!AC272</f>
        <v>2123.1526917850479</v>
      </c>
      <c r="G1135" s="37">
        <f>'Data TREND'!AD272</f>
        <v>32.500946266355243</v>
      </c>
      <c r="H1135" s="37">
        <f>'Data TREND'!AE272</f>
        <v>13.325325435443037</v>
      </c>
      <c r="J1135" s="37">
        <f t="shared" si="799"/>
        <v>529.27720914384213</v>
      </c>
      <c r="K1135" s="37">
        <f t="shared" si="800"/>
        <v>877.35395646290181</v>
      </c>
      <c r="L1135" s="37">
        <f t="shared" si="801"/>
        <v>713.87499711491023</v>
      </c>
      <c r="M1135" s="37">
        <f t="shared" si="802"/>
        <v>2123.1526917850479</v>
      </c>
      <c r="N1135" s="37">
        <f t="shared" si="803"/>
        <v>32.500946266355243</v>
      </c>
      <c r="O1135" s="37">
        <f t="shared" si="804"/>
        <v>13.325325435443037</v>
      </c>
      <c r="Q1135">
        <f>'Data TREND'!$X$272</f>
        <v>135</v>
      </c>
      <c r="R1135" s="37">
        <f>'Data TREND'!AG272</f>
        <v>598.40799628393677</v>
      </c>
      <c r="S1135" s="37">
        <f>'Data TREND'!AH272</f>
        <v>878.01371633925919</v>
      </c>
      <c r="T1135" s="37">
        <f>'Data TREND'!AI272</f>
        <v>710.85942667185009</v>
      </c>
      <c r="U1135" s="37">
        <f>'Data TREND'!AJ272</f>
        <v>2187.1787778634316</v>
      </c>
      <c r="V1135" s="37">
        <f>'Data TREND'!AK272</f>
        <v>29.905897496496024</v>
      </c>
      <c r="W1135" s="37">
        <f>'Data TREND'!AL272</f>
        <v>12.068270576045158</v>
      </c>
      <c r="Y1135" s="37">
        <f t="shared" si="805"/>
        <v>0</v>
      </c>
      <c r="Z1135" s="37">
        <f t="shared" si="806"/>
        <v>0</v>
      </c>
      <c r="AA1135" s="37">
        <f t="shared" si="807"/>
        <v>0</v>
      </c>
      <c r="AB1135" s="37">
        <f t="shared" si="808"/>
        <v>0</v>
      </c>
      <c r="AC1135" s="37">
        <f t="shared" si="809"/>
        <v>0</v>
      </c>
      <c r="AD1135" s="37">
        <f t="shared" si="810"/>
        <v>0</v>
      </c>
      <c r="AF1135">
        <f>'Data TREND'!$X$272</f>
        <v>135</v>
      </c>
      <c r="AG1135" s="37">
        <f>'Data TREND'!AN272</f>
        <v>703.50799191562805</v>
      </c>
      <c r="AH1135" s="37">
        <f>'Data TREND'!AO272</f>
        <v>875.20572185266417</v>
      </c>
      <c r="AI1135" s="37">
        <f>'Data TREND'!AP272</f>
        <v>710.22606180482035</v>
      </c>
      <c r="AJ1135" s="37">
        <f>'Data TREND'!AQ272</f>
        <v>2270.4920716395081</v>
      </c>
      <c r="AK1135" s="37">
        <f>'Data TREND'!AR272</f>
        <v>29.386801601974618</v>
      </c>
      <c r="AL1135" s="37">
        <f>'Data TREND'!AS272</f>
        <v>11.875749076821538</v>
      </c>
      <c r="AN1135" s="37">
        <f t="shared" si="811"/>
        <v>0</v>
      </c>
      <c r="AO1135" s="37">
        <f t="shared" si="812"/>
        <v>0</v>
      </c>
      <c r="AP1135" s="37">
        <f t="shared" si="813"/>
        <v>0</v>
      </c>
      <c r="AQ1135" s="37">
        <f t="shared" si="814"/>
        <v>0</v>
      </c>
      <c r="AR1135" s="37">
        <f t="shared" si="815"/>
        <v>0</v>
      </c>
      <c r="AS1135" s="37">
        <f t="shared" si="816"/>
        <v>0</v>
      </c>
      <c r="AU1135">
        <v>135</v>
      </c>
      <c r="AV1135" s="37">
        <f t="shared" si="817"/>
        <v>529.27720914384213</v>
      </c>
      <c r="AW1135" s="37">
        <f t="shared" si="818"/>
        <v>877.35395646290181</v>
      </c>
      <c r="AX1135" s="37">
        <f t="shared" si="819"/>
        <v>713.87499711491023</v>
      </c>
      <c r="AY1135" s="37">
        <f t="shared" si="820"/>
        <v>2123.1526917850479</v>
      </c>
      <c r="AZ1135" s="37">
        <f t="shared" si="821"/>
        <v>32.500946266355243</v>
      </c>
      <c r="BA1135" s="37">
        <f t="shared" si="822"/>
        <v>13.325325435443037</v>
      </c>
      <c r="BC1135">
        <v>135</v>
      </c>
      <c r="BD1135" s="37">
        <f>IF(Voorblad!$E$10=Rekenblad!BC1135,Rekenblad!AV1135,0)</f>
        <v>0</v>
      </c>
      <c r="BE1135" s="37">
        <f>IF(Voorblad!$E$10=Rekenblad!BC1135,Rekenblad!AW1135,0)</f>
        <v>0</v>
      </c>
      <c r="BF1135" s="37">
        <f>IF(Voorblad!$E$10=Rekenblad!BC1135,Rekenblad!AX1135,0)</f>
        <v>0</v>
      </c>
      <c r="BG1135" s="62">
        <f>IF(Voorblad!$E$10=Rekenblad!BC1135,Rekenblad!AY1135,0)</f>
        <v>0</v>
      </c>
      <c r="BH1135" s="37">
        <f>IF(Voorblad!$E$10=Rekenblad!BC1135,Rekenblad!AZ1135,0)</f>
        <v>0</v>
      </c>
      <c r="BI1135" s="37">
        <f>IF(Voorblad!$E$10=Rekenblad!BC1135,Rekenblad!BA1135,0)</f>
        <v>0</v>
      </c>
      <c r="BK1135">
        <v>135</v>
      </c>
      <c r="BL1135" s="37">
        <f>IF(Voorblad!$E$14=Rekenblad!$BL$1008,Rekenblad!BD1135,0)</f>
        <v>0</v>
      </c>
      <c r="BM1135" s="37">
        <f>IF(Voorblad!$E$14=Rekenblad!$BL$1008,Rekenblad!BE1135,0)</f>
        <v>0</v>
      </c>
      <c r="BN1135" s="37">
        <f>IF(Voorblad!$E$14=Rekenblad!$BL$1008,Rekenblad!BF1135,0)</f>
        <v>0</v>
      </c>
      <c r="BO1135" s="37">
        <f>IF(Voorblad!$E$14=Rekenblad!$BL$1008,Rekenblad!BG1135,0)</f>
        <v>0</v>
      </c>
      <c r="BP1135" s="37">
        <f>IF(Voorblad!$E$14=Rekenblad!$BL$1008,Rekenblad!BH1135,0)</f>
        <v>0</v>
      </c>
      <c r="BQ1135" s="37">
        <f>IF(Voorblad!$E$14=Rekenblad!$BL$1008,Rekenblad!BI1135,0)</f>
        <v>0</v>
      </c>
    </row>
    <row r="1136" spans="2:69" x14ac:dyDescent="0.25">
      <c r="B1136">
        <f>'Data TREND'!$X$273</f>
        <v>136</v>
      </c>
      <c r="C1136" s="37">
        <f>'Data TREND'!Z273</f>
        <v>532.85030899465573</v>
      </c>
      <c r="D1136" s="37">
        <f>'Data TREND'!AA273</f>
        <v>883.62716143061061</v>
      </c>
      <c r="E1136" s="37">
        <f>'Data TREND'!AB273</f>
        <v>719.1270032451539</v>
      </c>
      <c r="F1136" s="37">
        <f>'Data TREND'!AC273</f>
        <v>2138.312942461856</v>
      </c>
      <c r="G1136" s="37">
        <f>'Data TREND'!AD273</f>
        <v>32.345999150303292</v>
      </c>
      <c r="H1136" s="37">
        <f>'Data TREND'!AE273</f>
        <v>13.263029674654872</v>
      </c>
      <c r="J1136" s="37">
        <f t="shared" si="799"/>
        <v>532.85030899465573</v>
      </c>
      <c r="K1136" s="37">
        <f t="shared" si="800"/>
        <v>883.62716143061061</v>
      </c>
      <c r="L1136" s="37">
        <f t="shared" si="801"/>
        <v>719.1270032451539</v>
      </c>
      <c r="M1136" s="37">
        <f t="shared" si="802"/>
        <v>2138.312942461856</v>
      </c>
      <c r="N1136" s="37">
        <f t="shared" si="803"/>
        <v>32.345999150303292</v>
      </c>
      <c r="O1136" s="37">
        <f t="shared" si="804"/>
        <v>13.263029674654872</v>
      </c>
      <c r="Q1136">
        <f>'Data TREND'!$X$273</f>
        <v>136</v>
      </c>
      <c r="R1136" s="37">
        <f>'Data TREND'!AG273</f>
        <v>602.30172104717781</v>
      </c>
      <c r="S1136" s="37">
        <f>'Data TREND'!AH273</f>
        <v>884.31930592615402</v>
      </c>
      <c r="T1136" s="37">
        <f>'Data TREND'!AI273</f>
        <v>716.0516127780304</v>
      </c>
      <c r="U1136" s="37">
        <f>'Data TREND'!AJ273</f>
        <v>2202.5682337803837</v>
      </c>
      <c r="V1136" s="37">
        <f>'Data TREND'!AK273</f>
        <v>29.666775496080518</v>
      </c>
      <c r="W1136" s="37">
        <f>'Data TREND'!AL273</f>
        <v>11.970679834754716</v>
      </c>
      <c r="Y1136" s="37">
        <f t="shared" si="805"/>
        <v>0</v>
      </c>
      <c r="Z1136" s="37">
        <f t="shared" si="806"/>
        <v>0</v>
      </c>
      <c r="AA1136" s="37">
        <f t="shared" si="807"/>
        <v>0</v>
      </c>
      <c r="AB1136" s="37">
        <f t="shared" si="808"/>
        <v>0</v>
      </c>
      <c r="AC1136" s="37">
        <f t="shared" si="809"/>
        <v>0</v>
      </c>
      <c r="AD1136" s="37">
        <f t="shared" si="810"/>
        <v>0</v>
      </c>
      <c r="AF1136">
        <f>'Data TREND'!$X$273</f>
        <v>136</v>
      </c>
      <c r="AG1136" s="37">
        <f>'Data TREND'!AN273</f>
        <v>708.04770432860983</v>
      </c>
      <c r="AH1136" s="37">
        <f>'Data TREND'!AO273</f>
        <v>881.4482944657118</v>
      </c>
      <c r="AI1136" s="37">
        <f>'Data TREND'!AP273</f>
        <v>715.41151328739932</v>
      </c>
      <c r="AJ1136" s="37">
        <f>'Data TREND'!AQ273</f>
        <v>2286.325897661136</v>
      </c>
      <c r="AK1136" s="37">
        <f>'Data TREND'!AR273</f>
        <v>29.104929524280905</v>
      </c>
      <c r="AL1136" s="37">
        <f>'Data TREND'!AS273</f>
        <v>11.757934952650402</v>
      </c>
      <c r="AN1136" s="37">
        <f t="shared" si="811"/>
        <v>0</v>
      </c>
      <c r="AO1136" s="37">
        <f t="shared" si="812"/>
        <v>0</v>
      </c>
      <c r="AP1136" s="37">
        <f t="shared" si="813"/>
        <v>0</v>
      </c>
      <c r="AQ1136" s="37">
        <f t="shared" si="814"/>
        <v>0</v>
      </c>
      <c r="AR1136" s="37">
        <f t="shared" si="815"/>
        <v>0</v>
      </c>
      <c r="AS1136" s="37">
        <f t="shared" si="816"/>
        <v>0</v>
      </c>
      <c r="AU1136">
        <v>136</v>
      </c>
      <c r="AV1136" s="37">
        <f t="shared" si="817"/>
        <v>532.85030899465573</v>
      </c>
      <c r="AW1136" s="37">
        <f t="shared" si="818"/>
        <v>883.62716143061061</v>
      </c>
      <c r="AX1136" s="37">
        <f t="shared" si="819"/>
        <v>719.1270032451539</v>
      </c>
      <c r="AY1136" s="37">
        <f t="shared" si="820"/>
        <v>2138.312942461856</v>
      </c>
      <c r="AZ1136" s="37">
        <f t="shared" si="821"/>
        <v>32.345999150303292</v>
      </c>
      <c r="BA1136" s="37">
        <f t="shared" si="822"/>
        <v>13.263029674654872</v>
      </c>
      <c r="BC1136">
        <v>136</v>
      </c>
      <c r="BD1136" s="37">
        <f>IF(Voorblad!$E$10=Rekenblad!BC1136,Rekenblad!AV1136,0)</f>
        <v>0</v>
      </c>
      <c r="BE1136" s="37">
        <f>IF(Voorblad!$E$10=Rekenblad!BC1136,Rekenblad!AW1136,0)</f>
        <v>0</v>
      </c>
      <c r="BF1136" s="37">
        <f>IF(Voorblad!$E$10=Rekenblad!BC1136,Rekenblad!AX1136,0)</f>
        <v>0</v>
      </c>
      <c r="BG1136" s="62">
        <f>IF(Voorblad!$E$10=Rekenblad!BC1136,Rekenblad!AY1136,0)</f>
        <v>0</v>
      </c>
      <c r="BH1136" s="37">
        <f>IF(Voorblad!$E$10=Rekenblad!BC1136,Rekenblad!AZ1136,0)</f>
        <v>0</v>
      </c>
      <c r="BI1136" s="37">
        <f>IF(Voorblad!$E$10=Rekenblad!BC1136,Rekenblad!BA1136,0)</f>
        <v>0</v>
      </c>
      <c r="BK1136">
        <v>136</v>
      </c>
      <c r="BL1136" s="37">
        <f>IF(Voorblad!$E$14=Rekenblad!$BL$1008,Rekenblad!BD1136,0)</f>
        <v>0</v>
      </c>
      <c r="BM1136" s="37">
        <f>IF(Voorblad!$E$14=Rekenblad!$BL$1008,Rekenblad!BE1136,0)</f>
        <v>0</v>
      </c>
      <c r="BN1136" s="37">
        <f>IF(Voorblad!$E$14=Rekenblad!$BL$1008,Rekenblad!BF1136,0)</f>
        <v>0</v>
      </c>
      <c r="BO1136" s="37">
        <f>IF(Voorblad!$E$14=Rekenblad!$BL$1008,Rekenblad!BG1136,0)</f>
        <v>0</v>
      </c>
      <c r="BP1136" s="37">
        <f>IF(Voorblad!$E$14=Rekenblad!$BL$1008,Rekenblad!BH1136,0)</f>
        <v>0</v>
      </c>
      <c r="BQ1136" s="37">
        <f>IF(Voorblad!$E$14=Rekenblad!$BL$1008,Rekenblad!BI1136,0)</f>
        <v>0</v>
      </c>
    </row>
    <row r="1137" spans="1:78" x14ac:dyDescent="0.25">
      <c r="B1137">
        <f>'Data TREND'!$X$274</f>
        <v>137</v>
      </c>
      <c r="C1137" s="37">
        <f>'Data TREND'!Z274</f>
        <v>536.42340884546923</v>
      </c>
      <c r="D1137" s="37">
        <f>'Data TREND'!AA274</f>
        <v>889.90036639831942</v>
      </c>
      <c r="E1137" s="37">
        <f>'Data TREND'!AB274</f>
        <v>724.37900937539735</v>
      </c>
      <c r="F1137" s="37">
        <f>'Data TREND'!AC274</f>
        <v>2153.4731931386641</v>
      </c>
      <c r="G1137" s="37">
        <f>'Data TREND'!AD274</f>
        <v>32.191052034251335</v>
      </c>
      <c r="H1137" s="37">
        <f>'Data TREND'!AE274</f>
        <v>13.200733913866706</v>
      </c>
      <c r="J1137" s="37">
        <f t="shared" si="799"/>
        <v>536.42340884546923</v>
      </c>
      <c r="K1137" s="37">
        <f t="shared" si="800"/>
        <v>889.90036639831942</v>
      </c>
      <c r="L1137" s="37">
        <f t="shared" si="801"/>
        <v>724.37900937539735</v>
      </c>
      <c r="M1137" s="37">
        <f t="shared" si="802"/>
        <v>2153.4731931386641</v>
      </c>
      <c r="N1137" s="37">
        <f t="shared" si="803"/>
        <v>32.191052034251335</v>
      </c>
      <c r="O1137" s="37">
        <f t="shared" si="804"/>
        <v>13.200733913866706</v>
      </c>
      <c r="Q1137">
        <f>'Data TREND'!$X$274</f>
        <v>137</v>
      </c>
      <c r="R1137" s="37">
        <f>'Data TREND'!AG274</f>
        <v>606.19544581041873</v>
      </c>
      <c r="S1137" s="37">
        <f>'Data TREND'!AH274</f>
        <v>890.62489551304873</v>
      </c>
      <c r="T1137" s="37">
        <f>'Data TREND'!AI274</f>
        <v>721.24379888421072</v>
      </c>
      <c r="U1137" s="37">
        <f>'Data TREND'!AJ274</f>
        <v>2217.9576896973358</v>
      </c>
      <c r="V1137" s="37">
        <f>'Data TREND'!AK274</f>
        <v>29.42765349566502</v>
      </c>
      <c r="W1137" s="37">
        <f>'Data TREND'!AL274</f>
        <v>11.873089093464273</v>
      </c>
      <c r="Y1137" s="37">
        <f t="shared" si="805"/>
        <v>0</v>
      </c>
      <c r="Z1137" s="37">
        <f t="shared" si="806"/>
        <v>0</v>
      </c>
      <c r="AA1137" s="37">
        <f t="shared" si="807"/>
        <v>0</v>
      </c>
      <c r="AB1137" s="37">
        <f t="shared" si="808"/>
        <v>0</v>
      </c>
      <c r="AC1137" s="37">
        <f t="shared" si="809"/>
        <v>0</v>
      </c>
      <c r="AD1137" s="37">
        <f t="shared" si="810"/>
        <v>0</v>
      </c>
      <c r="AF1137">
        <f>'Data TREND'!$X$274</f>
        <v>137</v>
      </c>
      <c r="AG1137" s="37">
        <f>'Data TREND'!AN274</f>
        <v>712.58741674159171</v>
      </c>
      <c r="AH1137" s="37">
        <f>'Data TREND'!AO274</f>
        <v>887.69086707875954</v>
      </c>
      <c r="AI1137" s="37">
        <f>'Data TREND'!AP274</f>
        <v>720.59696476997829</v>
      </c>
      <c r="AJ1137" s="37">
        <f>'Data TREND'!AQ274</f>
        <v>2302.1597236827638</v>
      </c>
      <c r="AK1137" s="37">
        <f>'Data TREND'!AR274</f>
        <v>28.8230574465872</v>
      </c>
      <c r="AL1137" s="37">
        <f>'Data TREND'!AS274</f>
        <v>11.640120828479265</v>
      </c>
      <c r="AN1137" s="37">
        <f t="shared" si="811"/>
        <v>0</v>
      </c>
      <c r="AO1137" s="37">
        <f t="shared" si="812"/>
        <v>0</v>
      </c>
      <c r="AP1137" s="37">
        <f t="shared" si="813"/>
        <v>0</v>
      </c>
      <c r="AQ1137" s="37">
        <f t="shared" si="814"/>
        <v>0</v>
      </c>
      <c r="AR1137" s="37">
        <f t="shared" si="815"/>
        <v>0</v>
      </c>
      <c r="AS1137" s="37">
        <f t="shared" si="816"/>
        <v>0</v>
      </c>
      <c r="AU1137">
        <v>137</v>
      </c>
      <c r="AV1137" s="37">
        <f t="shared" si="817"/>
        <v>536.42340884546923</v>
      </c>
      <c r="AW1137" s="37">
        <f t="shared" si="818"/>
        <v>889.90036639831942</v>
      </c>
      <c r="AX1137" s="37">
        <f t="shared" si="819"/>
        <v>724.37900937539735</v>
      </c>
      <c r="AY1137" s="37">
        <f t="shared" si="820"/>
        <v>2153.4731931386641</v>
      </c>
      <c r="AZ1137" s="37">
        <f t="shared" si="821"/>
        <v>32.191052034251335</v>
      </c>
      <c r="BA1137" s="37">
        <f t="shared" si="822"/>
        <v>13.200733913866706</v>
      </c>
      <c r="BC1137">
        <v>137</v>
      </c>
      <c r="BD1137" s="37">
        <f>IF(Voorblad!$E$10=Rekenblad!BC1137,Rekenblad!AV1137,0)</f>
        <v>0</v>
      </c>
      <c r="BE1137" s="37">
        <f>IF(Voorblad!$E$10=Rekenblad!BC1137,Rekenblad!AW1137,0)</f>
        <v>0</v>
      </c>
      <c r="BF1137" s="37">
        <f>IF(Voorblad!$E$10=Rekenblad!BC1137,Rekenblad!AX1137,0)</f>
        <v>0</v>
      </c>
      <c r="BG1137" s="62">
        <f>IF(Voorblad!$E$10=Rekenblad!BC1137,Rekenblad!AY1137,0)</f>
        <v>0</v>
      </c>
      <c r="BH1137" s="37">
        <f>IF(Voorblad!$E$10=Rekenblad!BC1137,Rekenblad!AZ1137,0)</f>
        <v>0</v>
      </c>
      <c r="BI1137" s="37">
        <f>IF(Voorblad!$E$10=Rekenblad!BC1137,Rekenblad!BA1137,0)</f>
        <v>0</v>
      </c>
      <c r="BK1137">
        <v>137</v>
      </c>
      <c r="BL1137" s="37">
        <f>IF(Voorblad!$E$14=Rekenblad!$BL$1008,Rekenblad!BD1137,0)</f>
        <v>0</v>
      </c>
      <c r="BM1137" s="37">
        <f>IF(Voorblad!$E$14=Rekenblad!$BL$1008,Rekenblad!BE1137,0)</f>
        <v>0</v>
      </c>
      <c r="BN1137" s="37">
        <f>IF(Voorblad!$E$14=Rekenblad!$BL$1008,Rekenblad!BF1137,0)</f>
        <v>0</v>
      </c>
      <c r="BO1137" s="37">
        <f>IF(Voorblad!$E$14=Rekenblad!$BL$1008,Rekenblad!BG1137,0)</f>
        <v>0</v>
      </c>
      <c r="BP1137" s="37">
        <f>IF(Voorblad!$E$14=Rekenblad!$BL$1008,Rekenblad!BH1137,0)</f>
        <v>0</v>
      </c>
      <c r="BQ1137" s="37">
        <f>IF(Voorblad!$E$14=Rekenblad!$BL$1008,Rekenblad!BI1137,0)</f>
        <v>0</v>
      </c>
    </row>
    <row r="1138" spans="1:78" x14ac:dyDescent="0.25">
      <c r="B1138">
        <f>'Data TREND'!$X$275</f>
        <v>138</v>
      </c>
      <c r="C1138" s="37">
        <f>'Data TREND'!Z275</f>
        <v>539.99650869628272</v>
      </c>
      <c r="D1138" s="37">
        <f>'Data TREND'!AA275</f>
        <v>896.17357136602823</v>
      </c>
      <c r="E1138" s="37">
        <f>'Data TREND'!AB275</f>
        <v>729.63101550564102</v>
      </c>
      <c r="F1138" s="37">
        <f>'Data TREND'!AC275</f>
        <v>2168.6334438154722</v>
      </c>
      <c r="G1138" s="37">
        <f>'Data TREND'!AD275</f>
        <v>32.036104918199385</v>
      </c>
      <c r="H1138" s="37">
        <f>'Data TREND'!AE275</f>
        <v>13.138438153078541</v>
      </c>
      <c r="J1138" s="37">
        <f t="shared" si="799"/>
        <v>539.99650869628272</v>
      </c>
      <c r="K1138" s="37">
        <f t="shared" si="800"/>
        <v>896.17357136602823</v>
      </c>
      <c r="L1138" s="37">
        <f t="shared" si="801"/>
        <v>729.63101550564102</v>
      </c>
      <c r="M1138" s="37">
        <f t="shared" si="802"/>
        <v>2168.6334438154722</v>
      </c>
      <c r="N1138" s="37">
        <f t="shared" si="803"/>
        <v>32.036104918199385</v>
      </c>
      <c r="O1138" s="37">
        <f t="shared" si="804"/>
        <v>13.138438153078541</v>
      </c>
      <c r="Q1138">
        <f>'Data TREND'!$X$275</f>
        <v>138</v>
      </c>
      <c r="R1138" s="37">
        <f>'Data TREND'!AG275</f>
        <v>610.08917057365977</v>
      </c>
      <c r="S1138" s="37">
        <f>'Data TREND'!AH275</f>
        <v>896.93048509994355</v>
      </c>
      <c r="T1138" s="37">
        <f>'Data TREND'!AI275</f>
        <v>726.43598499039103</v>
      </c>
      <c r="U1138" s="37">
        <f>'Data TREND'!AJ275</f>
        <v>2233.3471456142879</v>
      </c>
      <c r="V1138" s="37">
        <f>'Data TREND'!AK275</f>
        <v>29.188531495249514</v>
      </c>
      <c r="W1138" s="37">
        <f>'Data TREND'!AL275</f>
        <v>11.77549835217383</v>
      </c>
      <c r="Y1138" s="37">
        <f t="shared" si="805"/>
        <v>0</v>
      </c>
      <c r="Z1138" s="37">
        <f t="shared" si="806"/>
        <v>0</v>
      </c>
      <c r="AA1138" s="37">
        <f t="shared" si="807"/>
        <v>0</v>
      </c>
      <c r="AB1138" s="37">
        <f t="shared" si="808"/>
        <v>0</v>
      </c>
      <c r="AC1138" s="37">
        <f t="shared" si="809"/>
        <v>0</v>
      </c>
      <c r="AD1138" s="37">
        <f t="shared" si="810"/>
        <v>0</v>
      </c>
      <c r="AF1138">
        <f>'Data TREND'!$X$275</f>
        <v>138</v>
      </c>
      <c r="AG1138" s="37">
        <f>'Data TREND'!AN275</f>
        <v>717.12712915457359</v>
      </c>
      <c r="AH1138" s="37">
        <f>'Data TREND'!AO275</f>
        <v>893.93343969180717</v>
      </c>
      <c r="AI1138" s="37">
        <f>'Data TREND'!AP275</f>
        <v>725.78241625255725</v>
      </c>
      <c r="AJ1138" s="37">
        <f>'Data TREND'!AQ275</f>
        <v>2317.9935497043916</v>
      </c>
      <c r="AK1138" s="37">
        <f>'Data TREND'!AR275</f>
        <v>28.541185368893487</v>
      </c>
      <c r="AL1138" s="37">
        <f>'Data TREND'!AS275</f>
        <v>11.522306704308129</v>
      </c>
      <c r="AN1138" s="37">
        <f t="shared" si="811"/>
        <v>0</v>
      </c>
      <c r="AO1138" s="37">
        <f t="shared" si="812"/>
        <v>0</v>
      </c>
      <c r="AP1138" s="37">
        <f t="shared" si="813"/>
        <v>0</v>
      </c>
      <c r="AQ1138" s="37">
        <f t="shared" si="814"/>
        <v>0</v>
      </c>
      <c r="AR1138" s="37">
        <f t="shared" si="815"/>
        <v>0</v>
      </c>
      <c r="AS1138" s="37">
        <f t="shared" si="816"/>
        <v>0</v>
      </c>
      <c r="AU1138">
        <v>138</v>
      </c>
      <c r="AV1138" s="37">
        <f t="shared" si="817"/>
        <v>539.99650869628272</v>
      </c>
      <c r="AW1138" s="37">
        <f t="shared" si="818"/>
        <v>896.17357136602823</v>
      </c>
      <c r="AX1138" s="37">
        <f t="shared" si="819"/>
        <v>729.63101550564102</v>
      </c>
      <c r="AY1138" s="37">
        <f t="shared" si="820"/>
        <v>2168.6334438154722</v>
      </c>
      <c r="AZ1138" s="37">
        <f t="shared" si="821"/>
        <v>32.036104918199385</v>
      </c>
      <c r="BA1138" s="37">
        <f t="shared" si="822"/>
        <v>13.138438153078541</v>
      </c>
      <c r="BC1138">
        <v>138</v>
      </c>
      <c r="BD1138" s="37">
        <f>IF(Voorblad!$E$10=Rekenblad!BC1138,Rekenblad!AV1138,0)</f>
        <v>0</v>
      </c>
      <c r="BE1138" s="37">
        <f>IF(Voorblad!$E$10=Rekenblad!BC1138,Rekenblad!AW1138,0)</f>
        <v>0</v>
      </c>
      <c r="BF1138" s="37">
        <f>IF(Voorblad!$E$10=Rekenblad!BC1138,Rekenblad!AX1138,0)</f>
        <v>0</v>
      </c>
      <c r="BG1138" s="62">
        <f>IF(Voorblad!$E$10=Rekenblad!BC1138,Rekenblad!AY1138,0)</f>
        <v>0</v>
      </c>
      <c r="BH1138" s="37">
        <f>IF(Voorblad!$E$10=Rekenblad!BC1138,Rekenblad!AZ1138,0)</f>
        <v>0</v>
      </c>
      <c r="BI1138" s="37">
        <f>IF(Voorblad!$E$10=Rekenblad!BC1138,Rekenblad!BA1138,0)</f>
        <v>0</v>
      </c>
      <c r="BK1138">
        <v>138</v>
      </c>
      <c r="BL1138" s="37">
        <f>IF(Voorblad!$E$14=Rekenblad!$BL$1008,Rekenblad!BD1138,0)</f>
        <v>0</v>
      </c>
      <c r="BM1138" s="37">
        <f>IF(Voorblad!$E$14=Rekenblad!$BL$1008,Rekenblad!BE1138,0)</f>
        <v>0</v>
      </c>
      <c r="BN1138" s="37">
        <f>IF(Voorblad!$E$14=Rekenblad!$BL$1008,Rekenblad!BF1138,0)</f>
        <v>0</v>
      </c>
      <c r="BO1138" s="37">
        <f>IF(Voorblad!$E$14=Rekenblad!$BL$1008,Rekenblad!BG1138,0)</f>
        <v>0</v>
      </c>
      <c r="BP1138" s="37">
        <f>IF(Voorblad!$E$14=Rekenblad!$BL$1008,Rekenblad!BH1138,0)</f>
        <v>0</v>
      </c>
      <c r="BQ1138" s="37">
        <f>IF(Voorblad!$E$14=Rekenblad!$BL$1008,Rekenblad!BI1138,0)</f>
        <v>0</v>
      </c>
    </row>
    <row r="1139" spans="1:78" x14ac:dyDescent="0.25">
      <c r="B1139">
        <f>'Data TREND'!$X$276</f>
        <v>139</v>
      </c>
      <c r="C1139" s="37">
        <f>'Data TREND'!Z276</f>
        <v>543.56960854709632</v>
      </c>
      <c r="D1139" s="37">
        <f>'Data TREND'!AA276</f>
        <v>902.44677633373703</v>
      </c>
      <c r="E1139" s="37">
        <f>'Data TREND'!AB276</f>
        <v>734.88302163588446</v>
      </c>
      <c r="F1139" s="37">
        <f>'Data TREND'!AC276</f>
        <v>2183.7936944922803</v>
      </c>
      <c r="G1139" s="37">
        <f>'Data TREND'!AD276</f>
        <v>31.881157802147424</v>
      </c>
      <c r="H1139" s="37">
        <f>'Data TREND'!AE276</f>
        <v>13.076142392290375</v>
      </c>
      <c r="J1139" s="37">
        <f t="shared" ref="J1139:J1150" si="823">$B$864*C1139</f>
        <v>543.56960854709632</v>
      </c>
      <c r="K1139" s="37">
        <f t="shared" ref="K1139:K1150" si="824">$B$864*D1139</f>
        <v>902.44677633373703</v>
      </c>
      <c r="L1139" s="37">
        <f t="shared" ref="L1139:L1150" si="825">$B$864*E1139</f>
        <v>734.88302163588446</v>
      </c>
      <c r="M1139" s="37">
        <f t="shared" ref="M1139:M1150" si="826">$B$864*F1139</f>
        <v>2183.7936944922803</v>
      </c>
      <c r="N1139" s="37">
        <f t="shared" ref="N1139:N1150" si="827">$B$864*G1139</f>
        <v>31.881157802147424</v>
      </c>
      <c r="O1139" s="37">
        <f t="shared" ref="O1139:O1150" si="828">$B$864*H1139</f>
        <v>13.076142392290375</v>
      </c>
      <c r="Q1139">
        <f>'Data TREND'!$X$276</f>
        <v>139</v>
      </c>
      <c r="R1139" s="37">
        <f>'Data TREND'!AG276</f>
        <v>613.9828953369007</v>
      </c>
      <c r="S1139" s="37">
        <f>'Data TREND'!AH276</f>
        <v>903.23607468683826</v>
      </c>
      <c r="T1139" s="37">
        <f>'Data TREND'!AI276</f>
        <v>731.62817109657135</v>
      </c>
      <c r="U1139" s="37">
        <f>'Data TREND'!AJ276</f>
        <v>2248.73660153124</v>
      </c>
      <c r="V1139" s="37">
        <f>'Data TREND'!AK276</f>
        <v>28.949409494834015</v>
      </c>
      <c r="W1139" s="37">
        <f>'Data TREND'!AL276</f>
        <v>11.677907610883388</v>
      </c>
      <c r="Y1139" s="37">
        <f t="shared" ref="Y1139:Y1150" si="829">$Q$864*R1139</f>
        <v>0</v>
      </c>
      <c r="Z1139" s="37">
        <f t="shared" ref="Z1139:Z1150" si="830">$Q$864*S1139</f>
        <v>0</v>
      </c>
      <c r="AA1139" s="37">
        <f t="shared" ref="AA1139:AA1150" si="831">$Q$864*T1139</f>
        <v>0</v>
      </c>
      <c r="AB1139" s="37">
        <f t="shared" ref="AB1139:AB1150" si="832">$Q$864*U1139</f>
        <v>0</v>
      </c>
      <c r="AC1139" s="37">
        <f t="shared" ref="AC1139:AC1150" si="833">$Q$864*V1139</f>
        <v>0</v>
      </c>
      <c r="AD1139" s="37">
        <f t="shared" ref="AD1139:AD1150" si="834">$Q$864*W1139</f>
        <v>0</v>
      </c>
      <c r="AF1139">
        <f>'Data TREND'!$X$276</f>
        <v>139</v>
      </c>
      <c r="AG1139" s="37">
        <f>'Data TREND'!AN276</f>
        <v>721.66684156755548</v>
      </c>
      <c r="AH1139" s="37">
        <f>'Data TREND'!AO276</f>
        <v>900.17601230485491</v>
      </c>
      <c r="AI1139" s="37">
        <f>'Data TREND'!AP276</f>
        <v>730.96786773513622</v>
      </c>
      <c r="AJ1139" s="37">
        <f>'Data TREND'!AQ276</f>
        <v>2333.8273757260195</v>
      </c>
      <c r="AK1139" s="37">
        <f>'Data TREND'!AR276</f>
        <v>28.259313291199774</v>
      </c>
      <c r="AL1139" s="37">
        <f>'Data TREND'!AS276</f>
        <v>11.404492580136992</v>
      </c>
      <c r="AN1139" s="37">
        <f t="shared" ref="AN1139:AN1150" si="835">$AF$864*AG1139</f>
        <v>0</v>
      </c>
      <c r="AO1139" s="37">
        <f t="shared" ref="AO1139:AO1150" si="836">$AF$864*AH1139</f>
        <v>0</v>
      </c>
      <c r="AP1139" s="37">
        <f t="shared" ref="AP1139:AP1150" si="837">$AF$864*AI1139</f>
        <v>0</v>
      </c>
      <c r="AQ1139" s="37">
        <f t="shared" ref="AQ1139:AQ1150" si="838">$AF$864*AJ1139</f>
        <v>0</v>
      </c>
      <c r="AR1139" s="37">
        <f t="shared" ref="AR1139:AR1150" si="839">$AF$864*AK1139</f>
        <v>0</v>
      </c>
      <c r="AS1139" s="37">
        <f t="shared" ref="AS1139:AS1150" si="840">$AF$864*AL1139</f>
        <v>0</v>
      </c>
      <c r="AU1139">
        <v>139</v>
      </c>
      <c r="AV1139" s="37">
        <f t="shared" ref="AV1139:AV1150" si="841">J1139+Y1139+AN1139</f>
        <v>543.56960854709632</v>
      </c>
      <c r="AW1139" s="37">
        <f t="shared" ref="AW1139:AW1150" si="842">K1139+Z1139+AO1139</f>
        <v>902.44677633373703</v>
      </c>
      <c r="AX1139" s="37">
        <f t="shared" ref="AX1139:AX1150" si="843">L1139+AA1139+AP1139</f>
        <v>734.88302163588446</v>
      </c>
      <c r="AY1139" s="37">
        <f t="shared" ref="AY1139:AY1150" si="844">M1139+AB1139+AQ1139</f>
        <v>2183.7936944922803</v>
      </c>
      <c r="AZ1139" s="37">
        <f t="shared" ref="AZ1139:AZ1150" si="845">N1139+AC1139+AR1139</f>
        <v>31.881157802147424</v>
      </c>
      <c r="BA1139" s="37">
        <f t="shared" ref="BA1139:BA1150" si="846">O1139+AD1139+AS1139</f>
        <v>13.076142392290375</v>
      </c>
      <c r="BC1139">
        <v>139</v>
      </c>
      <c r="BD1139" s="37">
        <f>IF(Voorblad!$E$10=Rekenblad!BC1139,Rekenblad!AV1139,0)</f>
        <v>0</v>
      </c>
      <c r="BE1139" s="37">
        <f>IF(Voorblad!$E$10=Rekenblad!BC1139,Rekenblad!AW1139,0)</f>
        <v>0</v>
      </c>
      <c r="BF1139" s="37">
        <f>IF(Voorblad!$E$10=Rekenblad!BC1139,Rekenblad!AX1139,0)</f>
        <v>0</v>
      </c>
      <c r="BG1139" s="62">
        <f>IF(Voorblad!$E$10=Rekenblad!BC1139,Rekenblad!AY1139,0)</f>
        <v>0</v>
      </c>
      <c r="BH1139" s="37">
        <f>IF(Voorblad!$E$10=Rekenblad!BC1139,Rekenblad!AZ1139,0)</f>
        <v>0</v>
      </c>
      <c r="BI1139" s="37">
        <f>IF(Voorblad!$E$10=Rekenblad!BC1139,Rekenblad!BA1139,0)</f>
        <v>0</v>
      </c>
      <c r="BK1139">
        <v>139</v>
      </c>
      <c r="BL1139" s="37">
        <f>IF(Voorblad!$E$14=Rekenblad!$BL$1008,Rekenblad!BD1139,0)</f>
        <v>0</v>
      </c>
      <c r="BM1139" s="37">
        <f>IF(Voorblad!$E$14=Rekenblad!$BL$1008,Rekenblad!BE1139,0)</f>
        <v>0</v>
      </c>
      <c r="BN1139" s="37">
        <f>IF(Voorblad!$E$14=Rekenblad!$BL$1008,Rekenblad!BF1139,0)</f>
        <v>0</v>
      </c>
      <c r="BO1139" s="37">
        <f>IF(Voorblad!$E$14=Rekenblad!$BL$1008,Rekenblad!BG1139,0)</f>
        <v>0</v>
      </c>
      <c r="BP1139" s="37">
        <f>IF(Voorblad!$E$14=Rekenblad!$BL$1008,Rekenblad!BH1139,0)</f>
        <v>0</v>
      </c>
      <c r="BQ1139" s="37">
        <f>IF(Voorblad!$E$14=Rekenblad!$BL$1008,Rekenblad!BI1139,0)</f>
        <v>0</v>
      </c>
    </row>
    <row r="1140" spans="1:78" x14ac:dyDescent="0.25">
      <c r="B1140">
        <f>'Data TREND'!$X$277</f>
        <v>140</v>
      </c>
      <c r="C1140" s="37">
        <f>'Data TREND'!Z277</f>
        <v>547.1427083979097</v>
      </c>
      <c r="D1140" s="37">
        <f>'Data TREND'!AA277</f>
        <v>908.71998130144584</v>
      </c>
      <c r="E1140" s="37">
        <f>'Data TREND'!AB277</f>
        <v>740.13502776612813</v>
      </c>
      <c r="F1140" s="37">
        <f>'Data TREND'!AC277</f>
        <v>2198.9539451690885</v>
      </c>
      <c r="G1140" s="37">
        <f>'Data TREND'!AD277</f>
        <v>31.72621068609547</v>
      </c>
      <c r="H1140" s="37">
        <f>'Data TREND'!AE277</f>
        <v>13.01384663150221</v>
      </c>
      <c r="J1140" s="37">
        <f t="shared" si="823"/>
        <v>547.1427083979097</v>
      </c>
      <c r="K1140" s="37">
        <f t="shared" si="824"/>
        <v>908.71998130144584</v>
      </c>
      <c r="L1140" s="37">
        <f t="shared" si="825"/>
        <v>740.13502776612813</v>
      </c>
      <c r="M1140" s="37">
        <f t="shared" si="826"/>
        <v>2198.9539451690885</v>
      </c>
      <c r="N1140" s="37">
        <f t="shared" si="827"/>
        <v>31.72621068609547</v>
      </c>
      <c r="O1140" s="37">
        <f t="shared" si="828"/>
        <v>13.01384663150221</v>
      </c>
      <c r="Q1140">
        <f>'Data TREND'!$X$277</f>
        <v>140</v>
      </c>
      <c r="R1140" s="37">
        <f>'Data TREND'!AG277</f>
        <v>617.87662010014174</v>
      </c>
      <c r="S1140" s="37">
        <f>'Data TREND'!AH277</f>
        <v>909.54166427373298</v>
      </c>
      <c r="T1140" s="37">
        <f>'Data TREND'!AI277</f>
        <v>736.82035720275167</v>
      </c>
      <c r="U1140" s="37">
        <f>'Data TREND'!AJ277</f>
        <v>2264.1260574481921</v>
      </c>
      <c r="V1140" s="37">
        <f>'Data TREND'!AK277</f>
        <v>28.710287494418516</v>
      </c>
      <c r="W1140" s="37">
        <f>'Data TREND'!AL277</f>
        <v>11.580316869592945</v>
      </c>
      <c r="Y1140" s="37">
        <f t="shared" si="829"/>
        <v>0</v>
      </c>
      <c r="Z1140" s="37">
        <f t="shared" si="830"/>
        <v>0</v>
      </c>
      <c r="AA1140" s="37">
        <f t="shared" si="831"/>
        <v>0</v>
      </c>
      <c r="AB1140" s="37">
        <f t="shared" si="832"/>
        <v>0</v>
      </c>
      <c r="AC1140" s="37">
        <f t="shared" si="833"/>
        <v>0</v>
      </c>
      <c r="AD1140" s="37">
        <f t="shared" si="834"/>
        <v>0</v>
      </c>
      <c r="AF1140">
        <f>'Data TREND'!$X$277</f>
        <v>140</v>
      </c>
      <c r="AG1140" s="37">
        <f>'Data TREND'!AN277</f>
        <v>726.20655398053736</v>
      </c>
      <c r="AH1140" s="37">
        <f>'Data TREND'!AO277</f>
        <v>906.41858491790254</v>
      </c>
      <c r="AI1140" s="37">
        <f>'Data TREND'!AP277</f>
        <v>736.15331921771519</v>
      </c>
      <c r="AJ1140" s="37">
        <f>'Data TREND'!AQ277</f>
        <v>2349.6612017476473</v>
      </c>
      <c r="AK1140" s="37">
        <f>'Data TREND'!AR277</f>
        <v>27.977441213506069</v>
      </c>
      <c r="AL1140" s="37">
        <f>'Data TREND'!AS277</f>
        <v>11.286678455965856</v>
      </c>
      <c r="AN1140" s="37">
        <f t="shared" si="835"/>
        <v>0</v>
      </c>
      <c r="AO1140" s="37">
        <f t="shared" si="836"/>
        <v>0</v>
      </c>
      <c r="AP1140" s="37">
        <f t="shared" si="837"/>
        <v>0</v>
      </c>
      <c r="AQ1140" s="37">
        <f t="shared" si="838"/>
        <v>0</v>
      </c>
      <c r="AR1140" s="37">
        <f t="shared" si="839"/>
        <v>0</v>
      </c>
      <c r="AS1140" s="37">
        <f t="shared" si="840"/>
        <v>0</v>
      </c>
      <c r="AU1140">
        <v>140</v>
      </c>
      <c r="AV1140" s="37">
        <f t="shared" si="841"/>
        <v>547.1427083979097</v>
      </c>
      <c r="AW1140" s="37">
        <f t="shared" si="842"/>
        <v>908.71998130144584</v>
      </c>
      <c r="AX1140" s="37">
        <f t="shared" si="843"/>
        <v>740.13502776612813</v>
      </c>
      <c r="AY1140" s="37">
        <f t="shared" si="844"/>
        <v>2198.9539451690885</v>
      </c>
      <c r="AZ1140" s="37">
        <f t="shared" si="845"/>
        <v>31.72621068609547</v>
      </c>
      <c r="BA1140" s="37">
        <f t="shared" si="846"/>
        <v>13.01384663150221</v>
      </c>
      <c r="BC1140">
        <v>140</v>
      </c>
      <c r="BD1140" s="37">
        <f>IF(Voorblad!$E$10=Rekenblad!BC1140,Rekenblad!AV1140,0)</f>
        <v>0</v>
      </c>
      <c r="BE1140" s="37">
        <f>IF(Voorblad!$E$10=Rekenblad!BC1140,Rekenblad!AW1140,0)</f>
        <v>0</v>
      </c>
      <c r="BF1140" s="37">
        <f>IF(Voorblad!$E$10=Rekenblad!BC1140,Rekenblad!AX1140,0)</f>
        <v>0</v>
      </c>
      <c r="BG1140" s="62">
        <f>IF(Voorblad!$E$10=Rekenblad!BC1140,Rekenblad!AY1140,0)</f>
        <v>0</v>
      </c>
      <c r="BH1140" s="37">
        <f>IF(Voorblad!$E$10=Rekenblad!BC1140,Rekenblad!AZ1140,0)</f>
        <v>0</v>
      </c>
      <c r="BI1140" s="37">
        <f>IF(Voorblad!$E$10=Rekenblad!BC1140,Rekenblad!BA1140,0)</f>
        <v>0</v>
      </c>
      <c r="BK1140">
        <v>140</v>
      </c>
      <c r="BL1140" s="37">
        <f>IF(Voorblad!$E$14=Rekenblad!$BL$1008,Rekenblad!BD1140,0)</f>
        <v>0</v>
      </c>
      <c r="BM1140" s="37">
        <f>IF(Voorblad!$E$14=Rekenblad!$BL$1008,Rekenblad!BE1140,0)</f>
        <v>0</v>
      </c>
      <c r="BN1140" s="37">
        <f>IF(Voorblad!$E$14=Rekenblad!$BL$1008,Rekenblad!BF1140,0)</f>
        <v>0</v>
      </c>
      <c r="BO1140" s="37">
        <f>IF(Voorblad!$E$14=Rekenblad!$BL$1008,Rekenblad!BG1140,0)</f>
        <v>0</v>
      </c>
      <c r="BP1140" s="37">
        <f>IF(Voorblad!$E$14=Rekenblad!$BL$1008,Rekenblad!BH1140,0)</f>
        <v>0</v>
      </c>
      <c r="BQ1140" s="37">
        <f>IF(Voorblad!$E$14=Rekenblad!$BL$1008,Rekenblad!BI1140,0)</f>
        <v>0</v>
      </c>
    </row>
    <row r="1141" spans="1:78" x14ac:dyDescent="0.25">
      <c r="B1141">
        <f>'Data TREND'!$X$278</f>
        <v>141</v>
      </c>
      <c r="C1141" s="37">
        <f>'Data TREND'!Z278</f>
        <v>550.71580824872331</v>
      </c>
      <c r="D1141" s="37">
        <f>'Data TREND'!AA278</f>
        <v>914.99318626915442</v>
      </c>
      <c r="E1141" s="37">
        <f>'Data TREND'!AB278</f>
        <v>745.38703389637158</v>
      </c>
      <c r="F1141" s="37">
        <f>'Data TREND'!AC278</f>
        <v>2214.114195845897</v>
      </c>
      <c r="G1141" s="37">
        <f>'Data TREND'!AD278</f>
        <v>31.571263570043513</v>
      </c>
      <c r="H1141" s="37">
        <f>'Data TREND'!AE278</f>
        <v>12.951550870714044</v>
      </c>
      <c r="J1141" s="37">
        <f t="shared" si="823"/>
        <v>550.71580824872331</v>
      </c>
      <c r="K1141" s="37">
        <f t="shared" si="824"/>
        <v>914.99318626915442</v>
      </c>
      <c r="L1141" s="37">
        <f t="shared" si="825"/>
        <v>745.38703389637158</v>
      </c>
      <c r="M1141" s="37">
        <f t="shared" si="826"/>
        <v>2214.114195845897</v>
      </c>
      <c r="N1141" s="37">
        <f t="shared" si="827"/>
        <v>31.571263570043513</v>
      </c>
      <c r="O1141" s="37">
        <f t="shared" si="828"/>
        <v>12.951550870714044</v>
      </c>
      <c r="Q1141">
        <f>'Data TREND'!$X$278</f>
        <v>141</v>
      </c>
      <c r="R1141" s="37">
        <f>'Data TREND'!AG278</f>
        <v>621.77034486338266</v>
      </c>
      <c r="S1141" s="37">
        <f>'Data TREND'!AH278</f>
        <v>915.8472538606278</v>
      </c>
      <c r="T1141" s="37">
        <f>'Data TREND'!AI278</f>
        <v>742.01254330893209</v>
      </c>
      <c r="U1141" s="37">
        <f>'Data TREND'!AJ278</f>
        <v>2279.5155133651433</v>
      </c>
      <c r="V1141" s="37">
        <f>'Data TREND'!AK278</f>
        <v>28.47116549400301</v>
      </c>
      <c r="W1141" s="37">
        <f>'Data TREND'!AL278</f>
        <v>11.482726128302502</v>
      </c>
      <c r="Y1141" s="37">
        <f t="shared" si="829"/>
        <v>0</v>
      </c>
      <c r="Z1141" s="37">
        <f t="shared" si="830"/>
        <v>0</v>
      </c>
      <c r="AA1141" s="37">
        <f t="shared" si="831"/>
        <v>0</v>
      </c>
      <c r="AB1141" s="37">
        <f t="shared" si="832"/>
        <v>0</v>
      </c>
      <c r="AC1141" s="37">
        <f t="shared" si="833"/>
        <v>0</v>
      </c>
      <c r="AD1141" s="37">
        <f t="shared" si="834"/>
        <v>0</v>
      </c>
      <c r="AF1141">
        <f>'Data TREND'!$X$278</f>
        <v>141</v>
      </c>
      <c r="AG1141" s="37">
        <f>'Data TREND'!AN278</f>
        <v>730.74626639351925</v>
      </c>
      <c r="AH1141" s="37">
        <f>'Data TREND'!AO278</f>
        <v>912.66115753095028</v>
      </c>
      <c r="AI1141" s="37">
        <f>'Data TREND'!AP278</f>
        <v>741.33877070029416</v>
      </c>
      <c r="AJ1141" s="37">
        <f>'Data TREND'!AQ278</f>
        <v>2365.4950277692756</v>
      </c>
      <c r="AK1141" s="37">
        <f>'Data TREND'!AR278</f>
        <v>27.695569135812356</v>
      </c>
      <c r="AL1141" s="37">
        <f>'Data TREND'!AS278</f>
        <v>11.168864331794719</v>
      </c>
      <c r="AN1141" s="37">
        <f t="shared" si="835"/>
        <v>0</v>
      </c>
      <c r="AO1141" s="37">
        <f t="shared" si="836"/>
        <v>0</v>
      </c>
      <c r="AP1141" s="37">
        <f t="shared" si="837"/>
        <v>0</v>
      </c>
      <c r="AQ1141" s="37">
        <f t="shared" si="838"/>
        <v>0</v>
      </c>
      <c r="AR1141" s="37">
        <f t="shared" si="839"/>
        <v>0</v>
      </c>
      <c r="AS1141" s="37">
        <f t="shared" si="840"/>
        <v>0</v>
      </c>
      <c r="AU1141">
        <v>141</v>
      </c>
      <c r="AV1141" s="37">
        <f t="shared" si="841"/>
        <v>550.71580824872331</v>
      </c>
      <c r="AW1141" s="37">
        <f t="shared" si="842"/>
        <v>914.99318626915442</v>
      </c>
      <c r="AX1141" s="37">
        <f t="shared" si="843"/>
        <v>745.38703389637158</v>
      </c>
      <c r="AY1141" s="37">
        <f t="shared" si="844"/>
        <v>2214.114195845897</v>
      </c>
      <c r="AZ1141" s="37">
        <f t="shared" si="845"/>
        <v>31.571263570043513</v>
      </c>
      <c r="BA1141" s="37">
        <f t="shared" si="846"/>
        <v>12.951550870714044</v>
      </c>
      <c r="BC1141">
        <v>141</v>
      </c>
      <c r="BD1141" s="37">
        <f>IF(Voorblad!$E$10=Rekenblad!BC1141,Rekenblad!AV1141,0)</f>
        <v>0</v>
      </c>
      <c r="BE1141" s="37">
        <f>IF(Voorblad!$E$10=Rekenblad!BC1141,Rekenblad!AW1141,0)</f>
        <v>0</v>
      </c>
      <c r="BF1141" s="37">
        <f>IF(Voorblad!$E$10=Rekenblad!BC1141,Rekenblad!AX1141,0)</f>
        <v>0</v>
      </c>
      <c r="BG1141" s="62">
        <f>IF(Voorblad!$E$10=Rekenblad!BC1141,Rekenblad!AY1141,0)</f>
        <v>0</v>
      </c>
      <c r="BH1141" s="37">
        <f>IF(Voorblad!$E$10=Rekenblad!BC1141,Rekenblad!AZ1141,0)</f>
        <v>0</v>
      </c>
      <c r="BI1141" s="37">
        <f>IF(Voorblad!$E$10=Rekenblad!BC1141,Rekenblad!BA1141,0)</f>
        <v>0</v>
      </c>
      <c r="BK1141">
        <v>141</v>
      </c>
      <c r="BL1141" s="37">
        <f>IF(Voorblad!$E$14=Rekenblad!$BL$1008,Rekenblad!BD1141,0)</f>
        <v>0</v>
      </c>
      <c r="BM1141" s="37">
        <f>IF(Voorblad!$E$14=Rekenblad!$BL$1008,Rekenblad!BE1141,0)</f>
        <v>0</v>
      </c>
      <c r="BN1141" s="37">
        <f>IF(Voorblad!$E$14=Rekenblad!$BL$1008,Rekenblad!BF1141,0)</f>
        <v>0</v>
      </c>
      <c r="BO1141" s="37">
        <f>IF(Voorblad!$E$14=Rekenblad!$BL$1008,Rekenblad!BG1141,0)</f>
        <v>0</v>
      </c>
      <c r="BP1141" s="37">
        <f>IF(Voorblad!$E$14=Rekenblad!$BL$1008,Rekenblad!BH1141,0)</f>
        <v>0</v>
      </c>
      <c r="BQ1141" s="37">
        <f>IF(Voorblad!$E$14=Rekenblad!$BL$1008,Rekenblad!BI1141,0)</f>
        <v>0</v>
      </c>
    </row>
    <row r="1142" spans="1:78" x14ac:dyDescent="0.25">
      <c r="B1142">
        <f>'Data TREND'!$X$279</f>
        <v>142</v>
      </c>
      <c r="C1142" s="37">
        <f>'Data TREND'!Z279</f>
        <v>554.2889080995368</v>
      </c>
      <c r="D1142" s="37">
        <f>'Data TREND'!AA279</f>
        <v>921.26639123686323</v>
      </c>
      <c r="E1142" s="37">
        <f>'Data TREND'!AB279</f>
        <v>750.63904002661525</v>
      </c>
      <c r="F1142" s="37">
        <f>'Data TREND'!AC279</f>
        <v>2229.2744465227051</v>
      </c>
      <c r="G1142" s="37">
        <f>'Data TREND'!AD279</f>
        <v>31.416316453991559</v>
      </c>
      <c r="H1142" s="37">
        <f>'Data TREND'!AE279</f>
        <v>12.889255109925879</v>
      </c>
      <c r="J1142" s="37">
        <f t="shared" si="823"/>
        <v>554.2889080995368</v>
      </c>
      <c r="K1142" s="37">
        <f t="shared" si="824"/>
        <v>921.26639123686323</v>
      </c>
      <c r="L1142" s="37">
        <f t="shared" si="825"/>
        <v>750.63904002661525</v>
      </c>
      <c r="M1142" s="37">
        <f t="shared" si="826"/>
        <v>2229.2744465227051</v>
      </c>
      <c r="N1142" s="37">
        <f t="shared" si="827"/>
        <v>31.416316453991559</v>
      </c>
      <c r="O1142" s="37">
        <f t="shared" si="828"/>
        <v>12.889255109925879</v>
      </c>
      <c r="Q1142">
        <f>'Data TREND'!$X$279</f>
        <v>142</v>
      </c>
      <c r="R1142" s="37">
        <f>'Data TREND'!AG279</f>
        <v>625.6640696266237</v>
      </c>
      <c r="S1142" s="37">
        <f>'Data TREND'!AH279</f>
        <v>922.15284344752251</v>
      </c>
      <c r="T1142" s="37">
        <f>'Data TREND'!AI279</f>
        <v>747.20472941511241</v>
      </c>
      <c r="U1142" s="37">
        <f>'Data TREND'!AJ279</f>
        <v>2294.9049692820954</v>
      </c>
      <c r="V1142" s="37">
        <f>'Data TREND'!AK279</f>
        <v>28.232043493587511</v>
      </c>
      <c r="W1142" s="37">
        <f>'Data TREND'!AL279</f>
        <v>11.38513538701206</v>
      </c>
      <c r="Y1142" s="37">
        <f t="shared" si="829"/>
        <v>0</v>
      </c>
      <c r="Z1142" s="37">
        <f t="shared" si="830"/>
        <v>0</v>
      </c>
      <c r="AA1142" s="37">
        <f t="shared" si="831"/>
        <v>0</v>
      </c>
      <c r="AB1142" s="37">
        <f t="shared" si="832"/>
        <v>0</v>
      </c>
      <c r="AC1142" s="37">
        <f t="shared" si="833"/>
        <v>0</v>
      </c>
      <c r="AD1142" s="37">
        <f t="shared" si="834"/>
        <v>0</v>
      </c>
      <c r="AF1142">
        <f>'Data TREND'!$X$279</f>
        <v>142</v>
      </c>
      <c r="AG1142" s="37">
        <f>'Data TREND'!AN279</f>
        <v>735.28597880650113</v>
      </c>
      <c r="AH1142" s="37">
        <f>'Data TREND'!AO279</f>
        <v>918.90373014399802</v>
      </c>
      <c r="AI1142" s="37">
        <f>'Data TREND'!AP279</f>
        <v>746.52422218287313</v>
      </c>
      <c r="AJ1142" s="37">
        <f>'Data TREND'!AQ279</f>
        <v>2381.3288537909034</v>
      </c>
      <c r="AK1142" s="37">
        <f>'Data TREND'!AR279</f>
        <v>27.41369705811865</v>
      </c>
      <c r="AL1142" s="37">
        <f>'Data TREND'!AS279</f>
        <v>11.051050207623582</v>
      </c>
      <c r="AN1142" s="37">
        <f t="shared" si="835"/>
        <v>0</v>
      </c>
      <c r="AO1142" s="37">
        <f t="shared" si="836"/>
        <v>0</v>
      </c>
      <c r="AP1142" s="37">
        <f t="shared" si="837"/>
        <v>0</v>
      </c>
      <c r="AQ1142" s="37">
        <f t="shared" si="838"/>
        <v>0</v>
      </c>
      <c r="AR1142" s="37">
        <f t="shared" si="839"/>
        <v>0</v>
      </c>
      <c r="AS1142" s="37">
        <f t="shared" si="840"/>
        <v>0</v>
      </c>
      <c r="AU1142">
        <v>142</v>
      </c>
      <c r="AV1142" s="37">
        <f t="shared" si="841"/>
        <v>554.2889080995368</v>
      </c>
      <c r="AW1142" s="37">
        <f t="shared" si="842"/>
        <v>921.26639123686323</v>
      </c>
      <c r="AX1142" s="37">
        <f t="shared" si="843"/>
        <v>750.63904002661525</v>
      </c>
      <c r="AY1142" s="37">
        <f t="shared" si="844"/>
        <v>2229.2744465227051</v>
      </c>
      <c r="AZ1142" s="37">
        <f t="shared" si="845"/>
        <v>31.416316453991559</v>
      </c>
      <c r="BA1142" s="37">
        <f t="shared" si="846"/>
        <v>12.889255109925879</v>
      </c>
      <c r="BC1142">
        <v>142</v>
      </c>
      <c r="BD1142" s="37">
        <f>IF(Voorblad!$E$10=Rekenblad!BC1142,Rekenblad!AV1142,0)</f>
        <v>0</v>
      </c>
      <c r="BE1142" s="37">
        <f>IF(Voorblad!$E$10=Rekenblad!BC1142,Rekenblad!AW1142,0)</f>
        <v>0</v>
      </c>
      <c r="BF1142" s="37">
        <f>IF(Voorblad!$E$10=Rekenblad!BC1142,Rekenblad!AX1142,0)</f>
        <v>0</v>
      </c>
      <c r="BG1142" s="62">
        <f>IF(Voorblad!$E$10=Rekenblad!BC1142,Rekenblad!AY1142,0)</f>
        <v>0</v>
      </c>
      <c r="BH1142" s="37">
        <f>IF(Voorblad!$E$10=Rekenblad!BC1142,Rekenblad!AZ1142,0)</f>
        <v>0</v>
      </c>
      <c r="BI1142" s="37">
        <f>IF(Voorblad!$E$10=Rekenblad!BC1142,Rekenblad!BA1142,0)</f>
        <v>0</v>
      </c>
      <c r="BK1142">
        <v>142</v>
      </c>
      <c r="BL1142" s="37">
        <f>IF(Voorblad!$E$14=Rekenblad!$BL$1008,Rekenblad!BD1142,0)</f>
        <v>0</v>
      </c>
      <c r="BM1142" s="37">
        <f>IF(Voorblad!$E$14=Rekenblad!$BL$1008,Rekenblad!BE1142,0)</f>
        <v>0</v>
      </c>
      <c r="BN1142" s="37">
        <f>IF(Voorblad!$E$14=Rekenblad!$BL$1008,Rekenblad!BF1142,0)</f>
        <v>0</v>
      </c>
      <c r="BO1142" s="37">
        <f>IF(Voorblad!$E$14=Rekenblad!$BL$1008,Rekenblad!BG1142,0)</f>
        <v>0</v>
      </c>
      <c r="BP1142" s="37">
        <f>IF(Voorblad!$E$14=Rekenblad!$BL$1008,Rekenblad!BH1142,0)</f>
        <v>0</v>
      </c>
      <c r="BQ1142" s="37">
        <f>IF(Voorblad!$E$14=Rekenblad!$BL$1008,Rekenblad!BI1142,0)</f>
        <v>0</v>
      </c>
    </row>
    <row r="1143" spans="1:78" x14ac:dyDescent="0.25">
      <c r="B1143">
        <f>'Data TREND'!$X$280</f>
        <v>143</v>
      </c>
      <c r="C1143" s="37">
        <f>'Data TREND'!Z280</f>
        <v>557.86200795035029</v>
      </c>
      <c r="D1143" s="37">
        <f>'Data TREND'!AA280</f>
        <v>927.53959620457204</v>
      </c>
      <c r="E1143" s="37">
        <f>'Data TREND'!AB280</f>
        <v>755.89104615685869</v>
      </c>
      <c r="F1143" s="37">
        <f>'Data TREND'!AC280</f>
        <v>2244.4346971995133</v>
      </c>
      <c r="G1143" s="37">
        <f>'Data TREND'!AD280</f>
        <v>31.261369337939602</v>
      </c>
      <c r="H1143" s="37">
        <f>'Data TREND'!AE280</f>
        <v>12.826959349137713</v>
      </c>
      <c r="J1143" s="37">
        <f t="shared" si="823"/>
        <v>557.86200795035029</v>
      </c>
      <c r="K1143" s="37">
        <f t="shared" si="824"/>
        <v>927.53959620457204</v>
      </c>
      <c r="L1143" s="37">
        <f t="shared" si="825"/>
        <v>755.89104615685869</v>
      </c>
      <c r="M1143" s="37">
        <f t="shared" si="826"/>
        <v>2244.4346971995133</v>
      </c>
      <c r="N1143" s="37">
        <f t="shared" si="827"/>
        <v>31.261369337939602</v>
      </c>
      <c r="O1143" s="37">
        <f t="shared" si="828"/>
        <v>12.826959349137713</v>
      </c>
      <c r="Q1143">
        <f>'Data TREND'!$X$280</f>
        <v>143</v>
      </c>
      <c r="R1143" s="37">
        <f>'Data TREND'!AG280</f>
        <v>629.55779438986463</v>
      </c>
      <c r="S1143" s="37">
        <f>'Data TREND'!AH280</f>
        <v>928.45843303441734</v>
      </c>
      <c r="T1143" s="37">
        <f>'Data TREND'!AI280</f>
        <v>752.39691552129273</v>
      </c>
      <c r="U1143" s="37">
        <f>'Data TREND'!AJ280</f>
        <v>2310.2944251990475</v>
      </c>
      <c r="V1143" s="37">
        <f>'Data TREND'!AK280</f>
        <v>27.992921493172005</v>
      </c>
      <c r="W1143" s="37">
        <f>'Data TREND'!AL280</f>
        <v>11.287544645721617</v>
      </c>
      <c r="Y1143" s="37">
        <f t="shared" si="829"/>
        <v>0</v>
      </c>
      <c r="Z1143" s="37">
        <f t="shared" si="830"/>
        <v>0</v>
      </c>
      <c r="AA1143" s="37">
        <f t="shared" si="831"/>
        <v>0</v>
      </c>
      <c r="AB1143" s="37">
        <f t="shared" si="832"/>
        <v>0</v>
      </c>
      <c r="AC1143" s="37">
        <f t="shared" si="833"/>
        <v>0</v>
      </c>
      <c r="AD1143" s="37">
        <f t="shared" si="834"/>
        <v>0</v>
      </c>
      <c r="AF1143">
        <f>'Data TREND'!$X$280</f>
        <v>143</v>
      </c>
      <c r="AG1143" s="37">
        <f>'Data TREND'!AN280</f>
        <v>739.82569121948302</v>
      </c>
      <c r="AH1143" s="37">
        <f>'Data TREND'!AO280</f>
        <v>925.14630275704565</v>
      </c>
      <c r="AI1143" s="37">
        <f>'Data TREND'!AP280</f>
        <v>751.7096736654521</v>
      </c>
      <c r="AJ1143" s="37">
        <f>'Data TREND'!AQ280</f>
        <v>2397.1626798125312</v>
      </c>
      <c r="AK1143" s="37">
        <f>'Data TREND'!AR280</f>
        <v>27.131824980424938</v>
      </c>
      <c r="AL1143" s="37">
        <f>'Data TREND'!AS280</f>
        <v>10.933236083452446</v>
      </c>
      <c r="AN1143" s="37">
        <f t="shared" si="835"/>
        <v>0</v>
      </c>
      <c r="AO1143" s="37">
        <f t="shared" si="836"/>
        <v>0</v>
      </c>
      <c r="AP1143" s="37">
        <f t="shared" si="837"/>
        <v>0</v>
      </c>
      <c r="AQ1143" s="37">
        <f t="shared" si="838"/>
        <v>0</v>
      </c>
      <c r="AR1143" s="37">
        <f t="shared" si="839"/>
        <v>0</v>
      </c>
      <c r="AS1143" s="37">
        <f t="shared" si="840"/>
        <v>0</v>
      </c>
      <c r="AU1143">
        <v>143</v>
      </c>
      <c r="AV1143" s="37">
        <f t="shared" si="841"/>
        <v>557.86200795035029</v>
      </c>
      <c r="AW1143" s="37">
        <f t="shared" si="842"/>
        <v>927.53959620457204</v>
      </c>
      <c r="AX1143" s="37">
        <f t="shared" si="843"/>
        <v>755.89104615685869</v>
      </c>
      <c r="AY1143" s="37">
        <f t="shared" si="844"/>
        <v>2244.4346971995133</v>
      </c>
      <c r="AZ1143" s="37">
        <f t="shared" si="845"/>
        <v>31.261369337939602</v>
      </c>
      <c r="BA1143" s="37">
        <f t="shared" si="846"/>
        <v>12.826959349137713</v>
      </c>
      <c r="BC1143">
        <v>143</v>
      </c>
      <c r="BD1143" s="37">
        <f>IF(Voorblad!$E$10=Rekenblad!BC1143,Rekenblad!AV1143,0)</f>
        <v>0</v>
      </c>
      <c r="BE1143" s="37">
        <f>IF(Voorblad!$E$10=Rekenblad!BC1143,Rekenblad!AW1143,0)</f>
        <v>0</v>
      </c>
      <c r="BF1143" s="37">
        <f>IF(Voorblad!$E$10=Rekenblad!BC1143,Rekenblad!AX1143,0)</f>
        <v>0</v>
      </c>
      <c r="BG1143" s="62">
        <f>IF(Voorblad!$E$10=Rekenblad!BC1143,Rekenblad!AY1143,0)</f>
        <v>0</v>
      </c>
      <c r="BH1143" s="37">
        <f>IF(Voorblad!$E$10=Rekenblad!BC1143,Rekenblad!AZ1143,0)</f>
        <v>0</v>
      </c>
      <c r="BI1143" s="37">
        <f>IF(Voorblad!$E$10=Rekenblad!BC1143,Rekenblad!BA1143,0)</f>
        <v>0</v>
      </c>
      <c r="BK1143">
        <v>143</v>
      </c>
      <c r="BL1143" s="37">
        <f>IF(Voorblad!$E$14=Rekenblad!$BL$1008,Rekenblad!BD1143,0)</f>
        <v>0</v>
      </c>
      <c r="BM1143" s="37">
        <f>IF(Voorblad!$E$14=Rekenblad!$BL$1008,Rekenblad!BE1143,0)</f>
        <v>0</v>
      </c>
      <c r="BN1143" s="37">
        <f>IF(Voorblad!$E$14=Rekenblad!$BL$1008,Rekenblad!BF1143,0)</f>
        <v>0</v>
      </c>
      <c r="BO1143" s="37">
        <f>IF(Voorblad!$E$14=Rekenblad!$BL$1008,Rekenblad!BG1143,0)</f>
        <v>0</v>
      </c>
      <c r="BP1143" s="37">
        <f>IF(Voorblad!$E$14=Rekenblad!$BL$1008,Rekenblad!BH1143,0)</f>
        <v>0</v>
      </c>
      <c r="BQ1143" s="37">
        <f>IF(Voorblad!$E$14=Rekenblad!$BL$1008,Rekenblad!BI1143,0)</f>
        <v>0</v>
      </c>
    </row>
    <row r="1144" spans="1:78" x14ac:dyDescent="0.25">
      <c r="B1144">
        <f>'Data TREND'!$X$281</f>
        <v>144</v>
      </c>
      <c r="C1144" s="37">
        <f>'Data TREND'!Z281</f>
        <v>561.43510780116389</v>
      </c>
      <c r="D1144" s="37">
        <f>'Data TREND'!AA281</f>
        <v>933.81280117228084</v>
      </c>
      <c r="E1144" s="37">
        <f>'Data TREND'!AB281</f>
        <v>761.14305228710236</v>
      </c>
      <c r="F1144" s="37">
        <f>'Data TREND'!AC281</f>
        <v>2259.5949478763214</v>
      </c>
      <c r="G1144" s="37">
        <f>'Data TREND'!AD281</f>
        <v>31.106422221887648</v>
      </c>
      <c r="H1144" s="37">
        <f>'Data TREND'!AE281</f>
        <v>12.764663588349546</v>
      </c>
      <c r="J1144" s="37">
        <f t="shared" si="823"/>
        <v>561.43510780116389</v>
      </c>
      <c r="K1144" s="37">
        <f t="shared" si="824"/>
        <v>933.81280117228084</v>
      </c>
      <c r="L1144" s="37">
        <f t="shared" si="825"/>
        <v>761.14305228710236</v>
      </c>
      <c r="M1144" s="37">
        <f t="shared" si="826"/>
        <v>2259.5949478763214</v>
      </c>
      <c r="N1144" s="37">
        <f t="shared" si="827"/>
        <v>31.106422221887648</v>
      </c>
      <c r="O1144" s="37">
        <f t="shared" si="828"/>
        <v>12.764663588349546</v>
      </c>
      <c r="Q1144">
        <f>'Data TREND'!$X$281</f>
        <v>144</v>
      </c>
      <c r="R1144" s="37">
        <f>'Data TREND'!AG281</f>
        <v>633.45151915310566</v>
      </c>
      <c r="S1144" s="37">
        <f>'Data TREND'!AH281</f>
        <v>934.76402262131205</v>
      </c>
      <c r="T1144" s="37">
        <f>'Data TREND'!AI281</f>
        <v>757.58910162747304</v>
      </c>
      <c r="U1144" s="37">
        <f>'Data TREND'!AJ281</f>
        <v>2325.6838811159996</v>
      </c>
      <c r="V1144" s="37">
        <f>'Data TREND'!AK281</f>
        <v>27.753799492756507</v>
      </c>
      <c r="W1144" s="37">
        <f>'Data TREND'!AL281</f>
        <v>11.189953904431174</v>
      </c>
      <c r="Y1144" s="37">
        <f t="shared" si="829"/>
        <v>0</v>
      </c>
      <c r="Z1144" s="37">
        <f t="shared" si="830"/>
        <v>0</v>
      </c>
      <c r="AA1144" s="37">
        <f t="shared" si="831"/>
        <v>0</v>
      </c>
      <c r="AB1144" s="37">
        <f t="shared" si="832"/>
        <v>0</v>
      </c>
      <c r="AC1144" s="37">
        <f t="shared" si="833"/>
        <v>0</v>
      </c>
      <c r="AD1144" s="37">
        <f t="shared" si="834"/>
        <v>0</v>
      </c>
      <c r="AF1144">
        <f>'Data TREND'!$X$281</f>
        <v>144</v>
      </c>
      <c r="AG1144" s="37">
        <f>'Data TREND'!AN281</f>
        <v>744.3654036324649</v>
      </c>
      <c r="AH1144" s="37">
        <f>'Data TREND'!AO281</f>
        <v>931.38887537009339</v>
      </c>
      <c r="AI1144" s="37">
        <f>'Data TREND'!AP281</f>
        <v>756.89512514803118</v>
      </c>
      <c r="AJ1144" s="37">
        <f>'Data TREND'!AQ281</f>
        <v>2412.9965058341591</v>
      </c>
      <c r="AK1144" s="37">
        <f>'Data TREND'!AR281</f>
        <v>26.849952902731225</v>
      </c>
      <c r="AL1144" s="37">
        <f>'Data TREND'!AS281</f>
        <v>10.815421959281309</v>
      </c>
      <c r="AN1144" s="37">
        <f t="shared" si="835"/>
        <v>0</v>
      </c>
      <c r="AO1144" s="37">
        <f t="shared" si="836"/>
        <v>0</v>
      </c>
      <c r="AP1144" s="37">
        <f t="shared" si="837"/>
        <v>0</v>
      </c>
      <c r="AQ1144" s="37">
        <f t="shared" si="838"/>
        <v>0</v>
      </c>
      <c r="AR1144" s="37">
        <f t="shared" si="839"/>
        <v>0</v>
      </c>
      <c r="AS1144" s="37">
        <f t="shared" si="840"/>
        <v>0</v>
      </c>
      <c r="AU1144">
        <v>144</v>
      </c>
      <c r="AV1144" s="37">
        <f t="shared" si="841"/>
        <v>561.43510780116389</v>
      </c>
      <c r="AW1144" s="37">
        <f t="shared" si="842"/>
        <v>933.81280117228084</v>
      </c>
      <c r="AX1144" s="37">
        <f t="shared" si="843"/>
        <v>761.14305228710236</v>
      </c>
      <c r="AY1144" s="37">
        <f t="shared" si="844"/>
        <v>2259.5949478763214</v>
      </c>
      <c r="AZ1144" s="37">
        <f t="shared" si="845"/>
        <v>31.106422221887648</v>
      </c>
      <c r="BA1144" s="37">
        <f t="shared" si="846"/>
        <v>12.764663588349546</v>
      </c>
      <c r="BC1144">
        <v>144</v>
      </c>
      <c r="BD1144" s="37">
        <f>IF(Voorblad!$E$10=Rekenblad!BC1144,Rekenblad!AV1144,0)</f>
        <v>0</v>
      </c>
      <c r="BE1144" s="37">
        <f>IF(Voorblad!$E$10=Rekenblad!BC1144,Rekenblad!AW1144,0)</f>
        <v>0</v>
      </c>
      <c r="BF1144" s="37">
        <f>IF(Voorblad!$E$10=Rekenblad!BC1144,Rekenblad!AX1144,0)</f>
        <v>0</v>
      </c>
      <c r="BG1144" s="62">
        <f>IF(Voorblad!$E$10=Rekenblad!BC1144,Rekenblad!AY1144,0)</f>
        <v>0</v>
      </c>
      <c r="BH1144" s="37">
        <f>IF(Voorblad!$E$10=Rekenblad!BC1144,Rekenblad!AZ1144,0)</f>
        <v>0</v>
      </c>
      <c r="BI1144" s="37">
        <f>IF(Voorblad!$E$10=Rekenblad!BC1144,Rekenblad!BA1144,0)</f>
        <v>0</v>
      </c>
      <c r="BK1144">
        <v>144</v>
      </c>
      <c r="BL1144" s="37">
        <f>IF(Voorblad!$E$14=Rekenblad!$BL$1008,Rekenblad!BD1144,0)</f>
        <v>0</v>
      </c>
      <c r="BM1144" s="37">
        <f>IF(Voorblad!$E$14=Rekenblad!$BL$1008,Rekenblad!BE1144,0)</f>
        <v>0</v>
      </c>
      <c r="BN1144" s="37">
        <f>IF(Voorblad!$E$14=Rekenblad!$BL$1008,Rekenblad!BF1144,0)</f>
        <v>0</v>
      </c>
      <c r="BO1144" s="37">
        <f>IF(Voorblad!$E$14=Rekenblad!$BL$1008,Rekenblad!BG1144,0)</f>
        <v>0</v>
      </c>
      <c r="BP1144" s="37">
        <f>IF(Voorblad!$E$14=Rekenblad!$BL$1008,Rekenblad!BH1144,0)</f>
        <v>0</v>
      </c>
      <c r="BQ1144" s="37">
        <f>IF(Voorblad!$E$14=Rekenblad!$BL$1008,Rekenblad!BI1144,0)</f>
        <v>0</v>
      </c>
    </row>
    <row r="1145" spans="1:78" x14ac:dyDescent="0.25">
      <c r="B1145">
        <f>'Data TREND'!$X$282</f>
        <v>145</v>
      </c>
      <c r="C1145" s="37">
        <f>'Data TREND'!Z282</f>
        <v>565.00820765197727</v>
      </c>
      <c r="D1145" s="37">
        <f>'Data TREND'!AA282</f>
        <v>940.08600613998965</v>
      </c>
      <c r="E1145" s="37">
        <f>'Data TREND'!AB282</f>
        <v>766.39505841734581</v>
      </c>
      <c r="F1145" s="37">
        <f>'Data TREND'!AC282</f>
        <v>2274.7551985531295</v>
      </c>
      <c r="G1145" s="37">
        <f>'Data TREND'!AD282</f>
        <v>30.951475105835691</v>
      </c>
      <c r="H1145" s="37">
        <f>'Data TREND'!AE282</f>
        <v>12.70236782756138</v>
      </c>
      <c r="J1145" s="37">
        <f t="shared" si="823"/>
        <v>565.00820765197727</v>
      </c>
      <c r="K1145" s="37">
        <f t="shared" si="824"/>
        <v>940.08600613998965</v>
      </c>
      <c r="L1145" s="37">
        <f t="shared" si="825"/>
        <v>766.39505841734581</v>
      </c>
      <c r="M1145" s="37">
        <f t="shared" si="826"/>
        <v>2274.7551985531295</v>
      </c>
      <c r="N1145" s="37">
        <f t="shared" si="827"/>
        <v>30.951475105835691</v>
      </c>
      <c r="O1145" s="37">
        <f t="shared" si="828"/>
        <v>12.70236782756138</v>
      </c>
      <c r="Q1145">
        <f>'Data TREND'!$X$282</f>
        <v>145</v>
      </c>
      <c r="R1145" s="37">
        <f>'Data TREND'!AG282</f>
        <v>637.34524391634659</v>
      </c>
      <c r="S1145" s="37">
        <f>'Data TREND'!AH282</f>
        <v>941.06961220820688</v>
      </c>
      <c r="T1145" s="37">
        <f>'Data TREND'!AI282</f>
        <v>762.78128773365336</v>
      </c>
      <c r="U1145" s="37">
        <f>'Data TREND'!AJ282</f>
        <v>2341.0733370329517</v>
      </c>
      <c r="V1145" s="37">
        <f>'Data TREND'!AK282</f>
        <v>27.514677492341008</v>
      </c>
      <c r="W1145" s="37">
        <f>'Data TREND'!AL282</f>
        <v>11.092363163140732</v>
      </c>
      <c r="Y1145" s="37">
        <f t="shared" si="829"/>
        <v>0</v>
      </c>
      <c r="Z1145" s="37">
        <f t="shared" si="830"/>
        <v>0</v>
      </c>
      <c r="AA1145" s="37">
        <f t="shared" si="831"/>
        <v>0</v>
      </c>
      <c r="AB1145" s="37">
        <f t="shared" si="832"/>
        <v>0</v>
      </c>
      <c r="AC1145" s="37">
        <f t="shared" si="833"/>
        <v>0</v>
      </c>
      <c r="AD1145" s="37">
        <f t="shared" si="834"/>
        <v>0</v>
      </c>
      <c r="AF1145">
        <f>'Data TREND'!$X$282</f>
        <v>145</v>
      </c>
      <c r="AG1145" s="37">
        <f>'Data TREND'!AN282</f>
        <v>748.90511604544679</v>
      </c>
      <c r="AH1145" s="37">
        <f>'Data TREND'!AO282</f>
        <v>937.63144798314102</v>
      </c>
      <c r="AI1145" s="37">
        <f>'Data TREND'!AP282</f>
        <v>762.08057663061015</v>
      </c>
      <c r="AJ1145" s="37">
        <f>'Data TREND'!AQ282</f>
        <v>2428.8303318557869</v>
      </c>
      <c r="AK1145" s="37">
        <f>'Data TREND'!AR282</f>
        <v>26.568080825037519</v>
      </c>
      <c r="AL1145" s="37">
        <f>'Data TREND'!AS282</f>
        <v>10.697607835110173</v>
      </c>
      <c r="AN1145" s="37">
        <f t="shared" si="835"/>
        <v>0</v>
      </c>
      <c r="AO1145" s="37">
        <f t="shared" si="836"/>
        <v>0</v>
      </c>
      <c r="AP1145" s="37">
        <f t="shared" si="837"/>
        <v>0</v>
      </c>
      <c r="AQ1145" s="37">
        <f t="shared" si="838"/>
        <v>0</v>
      </c>
      <c r="AR1145" s="37">
        <f t="shared" si="839"/>
        <v>0</v>
      </c>
      <c r="AS1145" s="37">
        <f t="shared" si="840"/>
        <v>0</v>
      </c>
      <c r="AU1145">
        <v>145</v>
      </c>
      <c r="AV1145" s="37">
        <f t="shared" si="841"/>
        <v>565.00820765197727</v>
      </c>
      <c r="AW1145" s="37">
        <f t="shared" si="842"/>
        <v>940.08600613998965</v>
      </c>
      <c r="AX1145" s="37">
        <f t="shared" si="843"/>
        <v>766.39505841734581</v>
      </c>
      <c r="AY1145" s="37">
        <f t="shared" si="844"/>
        <v>2274.7551985531295</v>
      </c>
      <c r="AZ1145" s="37">
        <f t="shared" si="845"/>
        <v>30.951475105835691</v>
      </c>
      <c r="BA1145" s="37">
        <f t="shared" si="846"/>
        <v>12.70236782756138</v>
      </c>
      <c r="BC1145">
        <v>145</v>
      </c>
      <c r="BD1145" s="37">
        <f>IF(Voorblad!$E$10=Rekenblad!BC1145,Rekenblad!AV1145,0)</f>
        <v>0</v>
      </c>
      <c r="BE1145" s="37">
        <f>IF(Voorblad!$E$10=Rekenblad!BC1145,Rekenblad!AW1145,0)</f>
        <v>0</v>
      </c>
      <c r="BF1145" s="37">
        <f>IF(Voorblad!$E$10=Rekenblad!BC1145,Rekenblad!AX1145,0)</f>
        <v>0</v>
      </c>
      <c r="BG1145" s="62">
        <f>IF(Voorblad!$E$10=Rekenblad!BC1145,Rekenblad!AY1145,0)</f>
        <v>0</v>
      </c>
      <c r="BH1145" s="37">
        <f>IF(Voorblad!$E$10=Rekenblad!BC1145,Rekenblad!AZ1145,0)</f>
        <v>0</v>
      </c>
      <c r="BI1145" s="37">
        <f>IF(Voorblad!$E$10=Rekenblad!BC1145,Rekenblad!BA1145,0)</f>
        <v>0</v>
      </c>
      <c r="BK1145">
        <v>145</v>
      </c>
      <c r="BL1145" s="37">
        <f>IF(Voorblad!$E$14=Rekenblad!$BL$1008,Rekenblad!BD1145,0)</f>
        <v>0</v>
      </c>
      <c r="BM1145" s="37">
        <f>IF(Voorblad!$E$14=Rekenblad!$BL$1008,Rekenblad!BE1145,0)</f>
        <v>0</v>
      </c>
      <c r="BN1145" s="37">
        <f>IF(Voorblad!$E$14=Rekenblad!$BL$1008,Rekenblad!BF1145,0)</f>
        <v>0</v>
      </c>
      <c r="BO1145" s="37">
        <f>IF(Voorblad!$E$14=Rekenblad!$BL$1008,Rekenblad!BG1145,0)</f>
        <v>0</v>
      </c>
      <c r="BP1145" s="37">
        <f>IF(Voorblad!$E$14=Rekenblad!$BL$1008,Rekenblad!BH1145,0)</f>
        <v>0</v>
      </c>
      <c r="BQ1145" s="37">
        <f>IF(Voorblad!$E$14=Rekenblad!$BL$1008,Rekenblad!BI1145,0)</f>
        <v>0</v>
      </c>
    </row>
    <row r="1146" spans="1:78" x14ac:dyDescent="0.25">
      <c r="B1146">
        <f>'Data TREND'!$X$283</f>
        <v>146</v>
      </c>
      <c r="C1146" s="37">
        <f>'Data TREND'!Z283</f>
        <v>568.58130750279088</v>
      </c>
      <c r="D1146" s="37">
        <f>'Data TREND'!AA283</f>
        <v>946.35921110769823</v>
      </c>
      <c r="E1146" s="37">
        <f>'Data TREND'!AB283</f>
        <v>771.64706454758948</v>
      </c>
      <c r="F1146" s="37">
        <f>'Data TREND'!AC283</f>
        <v>2289.9154492299376</v>
      </c>
      <c r="G1146" s="37">
        <f>'Data TREND'!AD283</f>
        <v>30.796527989783733</v>
      </c>
      <c r="H1146" s="37">
        <f>'Data TREND'!AE283</f>
        <v>12.640072066773214</v>
      </c>
      <c r="J1146" s="37">
        <f t="shared" si="823"/>
        <v>568.58130750279088</v>
      </c>
      <c r="K1146" s="37">
        <f t="shared" si="824"/>
        <v>946.35921110769823</v>
      </c>
      <c r="L1146" s="37">
        <f t="shared" si="825"/>
        <v>771.64706454758948</v>
      </c>
      <c r="M1146" s="37">
        <f t="shared" si="826"/>
        <v>2289.9154492299376</v>
      </c>
      <c r="N1146" s="37">
        <f t="shared" si="827"/>
        <v>30.796527989783733</v>
      </c>
      <c r="O1146" s="37">
        <f t="shared" si="828"/>
        <v>12.640072066773214</v>
      </c>
      <c r="Q1146">
        <f>'Data TREND'!$X$283</f>
        <v>146</v>
      </c>
      <c r="R1146" s="37">
        <f>'Data TREND'!AG283</f>
        <v>641.23896867958763</v>
      </c>
      <c r="S1146" s="37">
        <f>'Data TREND'!AH283</f>
        <v>947.37520179510159</v>
      </c>
      <c r="T1146" s="37">
        <f>'Data TREND'!AI283</f>
        <v>767.97347383983367</v>
      </c>
      <c r="U1146" s="37">
        <f>'Data TREND'!AJ283</f>
        <v>2356.4627929499038</v>
      </c>
      <c r="V1146" s="37">
        <f>'Data TREND'!AK283</f>
        <v>27.275555491925502</v>
      </c>
      <c r="W1146" s="37">
        <f>'Data TREND'!AL283</f>
        <v>10.994772421850289</v>
      </c>
      <c r="Y1146" s="37">
        <f t="shared" si="829"/>
        <v>0</v>
      </c>
      <c r="Z1146" s="37">
        <f t="shared" si="830"/>
        <v>0</v>
      </c>
      <c r="AA1146" s="37">
        <f t="shared" si="831"/>
        <v>0</v>
      </c>
      <c r="AB1146" s="37">
        <f t="shared" si="832"/>
        <v>0</v>
      </c>
      <c r="AC1146" s="37">
        <f t="shared" si="833"/>
        <v>0</v>
      </c>
      <c r="AD1146" s="37">
        <f t="shared" si="834"/>
        <v>0</v>
      </c>
      <c r="AF1146">
        <f>'Data TREND'!$X$283</f>
        <v>146</v>
      </c>
      <c r="AG1146" s="37">
        <f>'Data TREND'!AN283</f>
        <v>753.44482845842867</v>
      </c>
      <c r="AH1146" s="37">
        <f>'Data TREND'!AO283</f>
        <v>943.87402059618876</v>
      </c>
      <c r="AI1146" s="37">
        <f>'Data TREND'!AP283</f>
        <v>767.26602811318912</v>
      </c>
      <c r="AJ1146" s="37">
        <f>'Data TREND'!AQ283</f>
        <v>2444.6641578774147</v>
      </c>
      <c r="AK1146" s="37">
        <f>'Data TREND'!AR283</f>
        <v>26.286208747343807</v>
      </c>
      <c r="AL1146" s="37">
        <f>'Data TREND'!AS283</f>
        <v>10.579793710939036</v>
      </c>
      <c r="AN1146" s="37">
        <f t="shared" si="835"/>
        <v>0</v>
      </c>
      <c r="AO1146" s="37">
        <f t="shared" si="836"/>
        <v>0</v>
      </c>
      <c r="AP1146" s="37">
        <f t="shared" si="837"/>
        <v>0</v>
      </c>
      <c r="AQ1146" s="37">
        <f t="shared" si="838"/>
        <v>0</v>
      </c>
      <c r="AR1146" s="37">
        <f t="shared" si="839"/>
        <v>0</v>
      </c>
      <c r="AS1146" s="37">
        <f t="shared" si="840"/>
        <v>0</v>
      </c>
      <c r="AU1146">
        <v>146</v>
      </c>
      <c r="AV1146" s="37">
        <f t="shared" si="841"/>
        <v>568.58130750279088</v>
      </c>
      <c r="AW1146" s="37">
        <f t="shared" si="842"/>
        <v>946.35921110769823</v>
      </c>
      <c r="AX1146" s="37">
        <f t="shared" si="843"/>
        <v>771.64706454758948</v>
      </c>
      <c r="AY1146" s="37">
        <f t="shared" si="844"/>
        <v>2289.9154492299376</v>
      </c>
      <c r="AZ1146" s="37">
        <f t="shared" si="845"/>
        <v>30.796527989783733</v>
      </c>
      <c r="BA1146" s="37">
        <f t="shared" si="846"/>
        <v>12.640072066773214</v>
      </c>
      <c r="BC1146">
        <v>146</v>
      </c>
      <c r="BD1146" s="37">
        <f>IF(Voorblad!$E$10=Rekenblad!BC1146,Rekenblad!AV1146,0)</f>
        <v>0</v>
      </c>
      <c r="BE1146" s="37">
        <f>IF(Voorblad!$E$10=Rekenblad!BC1146,Rekenblad!AW1146,0)</f>
        <v>0</v>
      </c>
      <c r="BF1146" s="37">
        <f>IF(Voorblad!$E$10=Rekenblad!BC1146,Rekenblad!AX1146,0)</f>
        <v>0</v>
      </c>
      <c r="BG1146" s="62">
        <f>IF(Voorblad!$E$10=Rekenblad!BC1146,Rekenblad!AY1146,0)</f>
        <v>0</v>
      </c>
      <c r="BH1146" s="37">
        <f>IF(Voorblad!$E$10=Rekenblad!BC1146,Rekenblad!AZ1146,0)</f>
        <v>0</v>
      </c>
      <c r="BI1146" s="37">
        <f>IF(Voorblad!$E$10=Rekenblad!BC1146,Rekenblad!BA1146,0)</f>
        <v>0</v>
      </c>
      <c r="BK1146">
        <v>146</v>
      </c>
      <c r="BL1146" s="37">
        <f>IF(Voorblad!$E$14=Rekenblad!$BL$1008,Rekenblad!BD1146,0)</f>
        <v>0</v>
      </c>
      <c r="BM1146" s="37">
        <f>IF(Voorblad!$E$14=Rekenblad!$BL$1008,Rekenblad!BE1146,0)</f>
        <v>0</v>
      </c>
      <c r="BN1146" s="37">
        <f>IF(Voorblad!$E$14=Rekenblad!$BL$1008,Rekenblad!BF1146,0)</f>
        <v>0</v>
      </c>
      <c r="BO1146" s="37">
        <f>IF(Voorblad!$E$14=Rekenblad!$BL$1008,Rekenblad!BG1146,0)</f>
        <v>0</v>
      </c>
      <c r="BP1146" s="37">
        <f>IF(Voorblad!$E$14=Rekenblad!$BL$1008,Rekenblad!BH1146,0)</f>
        <v>0</v>
      </c>
      <c r="BQ1146" s="37">
        <f>IF(Voorblad!$E$14=Rekenblad!$BL$1008,Rekenblad!BI1146,0)</f>
        <v>0</v>
      </c>
    </row>
    <row r="1147" spans="1:78" x14ac:dyDescent="0.25">
      <c r="B1147">
        <f>'Data TREND'!$X$284</f>
        <v>147</v>
      </c>
      <c r="C1147" s="37">
        <f>'Data TREND'!Z284</f>
        <v>572.15440735360448</v>
      </c>
      <c r="D1147" s="37">
        <f>'Data TREND'!AA284</f>
        <v>952.63241607540704</v>
      </c>
      <c r="E1147" s="37">
        <f>'Data TREND'!AB284</f>
        <v>776.89907067783292</v>
      </c>
      <c r="F1147" s="37">
        <f>'Data TREND'!AC284</f>
        <v>2305.0756999067457</v>
      </c>
      <c r="G1147" s="37">
        <f>'Data TREND'!AD284</f>
        <v>30.64158087373178</v>
      </c>
      <c r="H1147" s="37">
        <f>'Data TREND'!AE284</f>
        <v>12.577776305985049</v>
      </c>
      <c r="J1147" s="37">
        <f t="shared" si="823"/>
        <v>572.15440735360448</v>
      </c>
      <c r="K1147" s="37">
        <f t="shared" si="824"/>
        <v>952.63241607540704</v>
      </c>
      <c r="L1147" s="37">
        <f t="shared" si="825"/>
        <v>776.89907067783292</v>
      </c>
      <c r="M1147" s="37">
        <f t="shared" si="826"/>
        <v>2305.0756999067457</v>
      </c>
      <c r="N1147" s="37">
        <f t="shared" si="827"/>
        <v>30.64158087373178</v>
      </c>
      <c r="O1147" s="37">
        <f t="shared" si="828"/>
        <v>12.577776305985049</v>
      </c>
      <c r="Q1147">
        <f>'Data TREND'!$X$284</f>
        <v>147</v>
      </c>
      <c r="R1147" s="37">
        <f>'Data TREND'!AG284</f>
        <v>645.13269344282855</v>
      </c>
      <c r="S1147" s="37">
        <f>'Data TREND'!AH284</f>
        <v>953.68079138199641</v>
      </c>
      <c r="T1147" s="37">
        <f>'Data TREND'!AI284</f>
        <v>773.16565994601399</v>
      </c>
      <c r="U1147" s="37">
        <f>'Data TREND'!AJ284</f>
        <v>2371.8522488668559</v>
      </c>
      <c r="V1147" s="37">
        <f>'Data TREND'!AK284</f>
        <v>27.036433491510003</v>
      </c>
      <c r="W1147" s="37">
        <f>'Data TREND'!AL284</f>
        <v>10.897181680559846</v>
      </c>
      <c r="Y1147" s="37">
        <f t="shared" si="829"/>
        <v>0</v>
      </c>
      <c r="Z1147" s="37">
        <f t="shared" si="830"/>
        <v>0</v>
      </c>
      <c r="AA1147" s="37">
        <f t="shared" si="831"/>
        <v>0</v>
      </c>
      <c r="AB1147" s="37">
        <f t="shared" si="832"/>
        <v>0</v>
      </c>
      <c r="AC1147" s="37">
        <f t="shared" si="833"/>
        <v>0</v>
      </c>
      <c r="AD1147" s="37">
        <f t="shared" si="834"/>
        <v>0</v>
      </c>
      <c r="AF1147">
        <f>'Data TREND'!$X$284</f>
        <v>147</v>
      </c>
      <c r="AG1147" s="37">
        <f>'Data TREND'!AN284</f>
        <v>757.98454087141056</v>
      </c>
      <c r="AH1147" s="37">
        <f>'Data TREND'!AO284</f>
        <v>950.11659320923638</v>
      </c>
      <c r="AI1147" s="37">
        <f>'Data TREND'!AP284</f>
        <v>772.45147959576809</v>
      </c>
      <c r="AJ1147" s="37">
        <f>'Data TREND'!AQ284</f>
        <v>2460.4979838990425</v>
      </c>
      <c r="AK1147" s="37">
        <f>'Data TREND'!AR284</f>
        <v>26.004336669650101</v>
      </c>
      <c r="AL1147" s="37">
        <f>'Data TREND'!AS284</f>
        <v>10.4619795867679</v>
      </c>
      <c r="AN1147" s="37">
        <f t="shared" si="835"/>
        <v>0</v>
      </c>
      <c r="AO1147" s="37">
        <f t="shared" si="836"/>
        <v>0</v>
      </c>
      <c r="AP1147" s="37">
        <f t="shared" si="837"/>
        <v>0</v>
      </c>
      <c r="AQ1147" s="37">
        <f t="shared" si="838"/>
        <v>0</v>
      </c>
      <c r="AR1147" s="37">
        <f t="shared" si="839"/>
        <v>0</v>
      </c>
      <c r="AS1147" s="37">
        <f t="shared" si="840"/>
        <v>0</v>
      </c>
      <c r="AU1147">
        <v>147</v>
      </c>
      <c r="AV1147" s="37">
        <f t="shared" si="841"/>
        <v>572.15440735360448</v>
      </c>
      <c r="AW1147" s="37">
        <f t="shared" si="842"/>
        <v>952.63241607540704</v>
      </c>
      <c r="AX1147" s="37">
        <f t="shared" si="843"/>
        <v>776.89907067783292</v>
      </c>
      <c r="AY1147" s="37">
        <f t="shared" si="844"/>
        <v>2305.0756999067457</v>
      </c>
      <c r="AZ1147" s="37">
        <f t="shared" si="845"/>
        <v>30.64158087373178</v>
      </c>
      <c r="BA1147" s="37">
        <f t="shared" si="846"/>
        <v>12.577776305985049</v>
      </c>
      <c r="BC1147">
        <v>147</v>
      </c>
      <c r="BD1147" s="37">
        <f>IF(Voorblad!$E$10=Rekenblad!BC1147,Rekenblad!AV1147,0)</f>
        <v>0</v>
      </c>
      <c r="BE1147" s="37">
        <f>IF(Voorblad!$E$10=Rekenblad!BC1147,Rekenblad!AW1147,0)</f>
        <v>0</v>
      </c>
      <c r="BF1147" s="37">
        <f>IF(Voorblad!$E$10=Rekenblad!BC1147,Rekenblad!AX1147,0)</f>
        <v>0</v>
      </c>
      <c r="BG1147" s="62">
        <f>IF(Voorblad!$E$10=Rekenblad!BC1147,Rekenblad!AY1147,0)</f>
        <v>0</v>
      </c>
      <c r="BH1147" s="37">
        <f>IF(Voorblad!$E$10=Rekenblad!BC1147,Rekenblad!AZ1147,0)</f>
        <v>0</v>
      </c>
      <c r="BI1147" s="37">
        <f>IF(Voorblad!$E$10=Rekenblad!BC1147,Rekenblad!BA1147,0)</f>
        <v>0</v>
      </c>
      <c r="BK1147">
        <v>147</v>
      </c>
      <c r="BL1147" s="37">
        <f>IF(Voorblad!$E$14=Rekenblad!$BL$1008,Rekenblad!BD1147,0)</f>
        <v>0</v>
      </c>
      <c r="BM1147" s="37">
        <f>IF(Voorblad!$E$14=Rekenblad!$BL$1008,Rekenblad!BE1147,0)</f>
        <v>0</v>
      </c>
      <c r="BN1147" s="37">
        <f>IF(Voorblad!$E$14=Rekenblad!$BL$1008,Rekenblad!BF1147,0)</f>
        <v>0</v>
      </c>
      <c r="BO1147" s="37">
        <f>IF(Voorblad!$E$14=Rekenblad!$BL$1008,Rekenblad!BG1147,0)</f>
        <v>0</v>
      </c>
      <c r="BP1147" s="37">
        <f>IF(Voorblad!$E$14=Rekenblad!$BL$1008,Rekenblad!BH1147,0)</f>
        <v>0</v>
      </c>
      <c r="BQ1147" s="37">
        <f>IF(Voorblad!$E$14=Rekenblad!$BL$1008,Rekenblad!BI1147,0)</f>
        <v>0</v>
      </c>
    </row>
    <row r="1148" spans="1:78" x14ac:dyDescent="0.25">
      <c r="B1148">
        <f>'Data TREND'!$X$285</f>
        <v>148</v>
      </c>
      <c r="C1148" s="37">
        <f>'Data TREND'!Z285</f>
        <v>575.72750720441786</v>
      </c>
      <c r="D1148" s="37">
        <f>'Data TREND'!AA285</f>
        <v>958.90562104311584</v>
      </c>
      <c r="E1148" s="37">
        <f>'Data TREND'!AB285</f>
        <v>782.1510768080766</v>
      </c>
      <c r="F1148" s="37">
        <f>'Data TREND'!AC285</f>
        <v>2320.2359505835539</v>
      </c>
      <c r="G1148" s="37">
        <f>'Data TREND'!AD285</f>
        <v>30.486633757679822</v>
      </c>
      <c r="H1148" s="37">
        <f>'Data TREND'!AE285</f>
        <v>12.515480545196883</v>
      </c>
      <c r="J1148" s="37">
        <f t="shared" si="823"/>
        <v>575.72750720441786</v>
      </c>
      <c r="K1148" s="37">
        <f t="shared" si="824"/>
        <v>958.90562104311584</v>
      </c>
      <c r="L1148" s="37">
        <f t="shared" si="825"/>
        <v>782.1510768080766</v>
      </c>
      <c r="M1148" s="37">
        <f t="shared" si="826"/>
        <v>2320.2359505835539</v>
      </c>
      <c r="N1148" s="37">
        <f t="shared" si="827"/>
        <v>30.486633757679822</v>
      </c>
      <c r="O1148" s="37">
        <f t="shared" si="828"/>
        <v>12.515480545196883</v>
      </c>
      <c r="Q1148">
        <f>'Data TREND'!$X$285</f>
        <v>148</v>
      </c>
      <c r="R1148" s="37">
        <f>'Data TREND'!AG285</f>
        <v>649.02641820606959</v>
      </c>
      <c r="S1148" s="37">
        <f>'Data TREND'!AH285</f>
        <v>959.98638096889113</v>
      </c>
      <c r="T1148" s="37">
        <f>'Data TREND'!AI285</f>
        <v>778.3578460521943</v>
      </c>
      <c r="U1148" s="37">
        <f>'Data TREND'!AJ285</f>
        <v>2387.241704783808</v>
      </c>
      <c r="V1148" s="37">
        <f>'Data TREND'!AK285</f>
        <v>26.797311491094497</v>
      </c>
      <c r="W1148" s="37">
        <f>'Data TREND'!AL285</f>
        <v>10.799590939269404</v>
      </c>
      <c r="Y1148" s="37">
        <f t="shared" si="829"/>
        <v>0</v>
      </c>
      <c r="Z1148" s="37">
        <f t="shared" si="830"/>
        <v>0</v>
      </c>
      <c r="AA1148" s="37">
        <f t="shared" si="831"/>
        <v>0</v>
      </c>
      <c r="AB1148" s="37">
        <f t="shared" si="832"/>
        <v>0</v>
      </c>
      <c r="AC1148" s="37">
        <f t="shared" si="833"/>
        <v>0</v>
      </c>
      <c r="AD1148" s="37">
        <f t="shared" si="834"/>
        <v>0</v>
      </c>
      <c r="AF1148">
        <f>'Data TREND'!$X$285</f>
        <v>148</v>
      </c>
      <c r="AG1148" s="37">
        <f>'Data TREND'!AN285</f>
        <v>762.52425328439244</v>
      </c>
      <c r="AH1148" s="37">
        <f>'Data TREND'!AO285</f>
        <v>956.35916582228413</v>
      </c>
      <c r="AI1148" s="37">
        <f>'Data TREND'!AP285</f>
        <v>777.63693107834706</v>
      </c>
      <c r="AJ1148" s="37">
        <f>'Data TREND'!AQ285</f>
        <v>2476.3318099206704</v>
      </c>
      <c r="AK1148" s="37">
        <f>'Data TREND'!AR285</f>
        <v>25.722464591956388</v>
      </c>
      <c r="AL1148" s="37">
        <f>'Data TREND'!AS285</f>
        <v>10.344165462596763</v>
      </c>
      <c r="AN1148" s="37">
        <f t="shared" si="835"/>
        <v>0</v>
      </c>
      <c r="AO1148" s="37">
        <f t="shared" si="836"/>
        <v>0</v>
      </c>
      <c r="AP1148" s="37">
        <f t="shared" si="837"/>
        <v>0</v>
      </c>
      <c r="AQ1148" s="37">
        <f t="shared" si="838"/>
        <v>0</v>
      </c>
      <c r="AR1148" s="37">
        <f t="shared" si="839"/>
        <v>0</v>
      </c>
      <c r="AS1148" s="37">
        <f t="shared" si="840"/>
        <v>0</v>
      </c>
      <c r="AU1148">
        <v>148</v>
      </c>
      <c r="AV1148" s="37">
        <f t="shared" si="841"/>
        <v>575.72750720441786</v>
      </c>
      <c r="AW1148" s="37">
        <f t="shared" si="842"/>
        <v>958.90562104311584</v>
      </c>
      <c r="AX1148" s="37">
        <f t="shared" si="843"/>
        <v>782.1510768080766</v>
      </c>
      <c r="AY1148" s="37">
        <f t="shared" si="844"/>
        <v>2320.2359505835539</v>
      </c>
      <c r="AZ1148" s="37">
        <f t="shared" si="845"/>
        <v>30.486633757679822</v>
      </c>
      <c r="BA1148" s="37">
        <f t="shared" si="846"/>
        <v>12.515480545196883</v>
      </c>
      <c r="BC1148">
        <v>148</v>
      </c>
      <c r="BD1148" s="37">
        <f>IF(Voorblad!$E$10=Rekenblad!BC1148,Rekenblad!AV1148,0)</f>
        <v>0</v>
      </c>
      <c r="BE1148" s="37">
        <f>IF(Voorblad!$E$10=Rekenblad!BC1148,Rekenblad!AW1148,0)</f>
        <v>0</v>
      </c>
      <c r="BF1148" s="37">
        <f>IF(Voorblad!$E$10=Rekenblad!BC1148,Rekenblad!AX1148,0)</f>
        <v>0</v>
      </c>
      <c r="BG1148" s="62">
        <f>IF(Voorblad!$E$10=Rekenblad!BC1148,Rekenblad!AY1148,0)</f>
        <v>0</v>
      </c>
      <c r="BH1148" s="37">
        <f>IF(Voorblad!$E$10=Rekenblad!BC1148,Rekenblad!AZ1148,0)</f>
        <v>0</v>
      </c>
      <c r="BI1148" s="37">
        <f>IF(Voorblad!$E$10=Rekenblad!BC1148,Rekenblad!BA1148,0)</f>
        <v>0</v>
      </c>
      <c r="BK1148">
        <v>148</v>
      </c>
      <c r="BL1148" s="37">
        <f>IF(Voorblad!$E$14=Rekenblad!$BL$1008,Rekenblad!BD1148,0)</f>
        <v>0</v>
      </c>
      <c r="BM1148" s="37">
        <f>IF(Voorblad!$E$14=Rekenblad!$BL$1008,Rekenblad!BE1148,0)</f>
        <v>0</v>
      </c>
      <c r="BN1148" s="37">
        <f>IF(Voorblad!$E$14=Rekenblad!$BL$1008,Rekenblad!BF1148,0)</f>
        <v>0</v>
      </c>
      <c r="BO1148" s="37">
        <f>IF(Voorblad!$E$14=Rekenblad!$BL$1008,Rekenblad!BG1148,0)</f>
        <v>0</v>
      </c>
      <c r="BP1148" s="37">
        <f>IF(Voorblad!$E$14=Rekenblad!$BL$1008,Rekenblad!BH1148,0)</f>
        <v>0</v>
      </c>
      <c r="BQ1148" s="37">
        <f>IF(Voorblad!$E$14=Rekenblad!$BL$1008,Rekenblad!BI1148,0)</f>
        <v>0</v>
      </c>
    </row>
    <row r="1149" spans="1:78" x14ac:dyDescent="0.25">
      <c r="B1149">
        <f>'Data TREND'!$X$286</f>
        <v>149</v>
      </c>
      <c r="C1149" s="37">
        <f>'Data TREND'!Z286</f>
        <v>579.30060705523147</v>
      </c>
      <c r="D1149" s="37">
        <f>'Data TREND'!AA286</f>
        <v>965.17882601082465</v>
      </c>
      <c r="E1149" s="37">
        <f>'Data TREND'!AB286</f>
        <v>787.40308293832004</v>
      </c>
      <c r="F1149" s="37">
        <f>'Data TREND'!AC286</f>
        <v>2335.396201260362</v>
      </c>
      <c r="G1149" s="37">
        <f>'Data TREND'!AD286</f>
        <v>30.331686641627869</v>
      </c>
      <c r="H1149" s="37">
        <f>'Data TREND'!AE286</f>
        <v>12.453184784408718</v>
      </c>
      <c r="J1149" s="37">
        <f t="shared" si="823"/>
        <v>579.30060705523147</v>
      </c>
      <c r="K1149" s="37">
        <f t="shared" si="824"/>
        <v>965.17882601082465</v>
      </c>
      <c r="L1149" s="37">
        <f t="shared" si="825"/>
        <v>787.40308293832004</v>
      </c>
      <c r="M1149" s="37">
        <f t="shared" si="826"/>
        <v>2335.396201260362</v>
      </c>
      <c r="N1149" s="37">
        <f t="shared" si="827"/>
        <v>30.331686641627869</v>
      </c>
      <c r="O1149" s="37">
        <f t="shared" si="828"/>
        <v>12.453184784408718</v>
      </c>
      <c r="Q1149">
        <f>'Data TREND'!$X$286</f>
        <v>149</v>
      </c>
      <c r="R1149" s="37">
        <f>'Data TREND'!AG286</f>
        <v>652.92014296931052</v>
      </c>
      <c r="S1149" s="37">
        <f>'Data TREND'!AH286</f>
        <v>966.29197055578595</v>
      </c>
      <c r="T1149" s="37">
        <f>'Data TREND'!AI286</f>
        <v>783.55003215837462</v>
      </c>
      <c r="U1149" s="37">
        <f>'Data TREND'!AJ286</f>
        <v>2402.6311607007601</v>
      </c>
      <c r="V1149" s="37">
        <f>'Data TREND'!AK286</f>
        <v>26.558189490678998</v>
      </c>
      <c r="W1149" s="37">
        <f>'Data TREND'!AL286</f>
        <v>10.702000197978961</v>
      </c>
      <c r="Y1149" s="37">
        <f t="shared" si="829"/>
        <v>0</v>
      </c>
      <c r="Z1149" s="37">
        <f t="shared" si="830"/>
        <v>0</v>
      </c>
      <c r="AA1149" s="37">
        <f t="shared" si="831"/>
        <v>0</v>
      </c>
      <c r="AB1149" s="37">
        <f t="shared" si="832"/>
        <v>0</v>
      </c>
      <c r="AC1149" s="37">
        <f t="shared" si="833"/>
        <v>0</v>
      </c>
      <c r="AD1149" s="37">
        <f t="shared" si="834"/>
        <v>0</v>
      </c>
      <c r="AF1149">
        <f>'Data TREND'!$X$286</f>
        <v>149</v>
      </c>
      <c r="AG1149" s="37">
        <f>'Data TREND'!AN286</f>
        <v>767.06396569737433</v>
      </c>
      <c r="AH1149" s="37">
        <f>'Data TREND'!AO286</f>
        <v>962.60173843533175</v>
      </c>
      <c r="AI1149" s="37">
        <f>'Data TREND'!AP286</f>
        <v>782.82238256092603</v>
      </c>
      <c r="AJ1149" s="37">
        <f>'Data TREND'!AQ286</f>
        <v>2492.1656359422982</v>
      </c>
      <c r="AK1149" s="37">
        <f>'Data TREND'!AR286</f>
        <v>25.440592514262676</v>
      </c>
      <c r="AL1149" s="37">
        <f>'Data TREND'!AS286</f>
        <v>10.226351338425626</v>
      </c>
      <c r="AN1149" s="37">
        <f t="shared" si="835"/>
        <v>0</v>
      </c>
      <c r="AO1149" s="37">
        <f t="shared" si="836"/>
        <v>0</v>
      </c>
      <c r="AP1149" s="37">
        <f t="shared" si="837"/>
        <v>0</v>
      </c>
      <c r="AQ1149" s="37">
        <f t="shared" si="838"/>
        <v>0</v>
      </c>
      <c r="AR1149" s="37">
        <f t="shared" si="839"/>
        <v>0</v>
      </c>
      <c r="AS1149" s="37">
        <f t="shared" si="840"/>
        <v>0</v>
      </c>
      <c r="AU1149">
        <v>149</v>
      </c>
      <c r="AV1149" s="37">
        <f t="shared" si="841"/>
        <v>579.30060705523147</v>
      </c>
      <c r="AW1149" s="37">
        <f t="shared" si="842"/>
        <v>965.17882601082465</v>
      </c>
      <c r="AX1149" s="37">
        <f t="shared" si="843"/>
        <v>787.40308293832004</v>
      </c>
      <c r="AY1149" s="37">
        <f t="shared" si="844"/>
        <v>2335.396201260362</v>
      </c>
      <c r="AZ1149" s="37">
        <f t="shared" si="845"/>
        <v>30.331686641627869</v>
      </c>
      <c r="BA1149" s="37">
        <f t="shared" si="846"/>
        <v>12.453184784408718</v>
      </c>
      <c r="BC1149">
        <v>149</v>
      </c>
      <c r="BD1149" s="37">
        <f>IF(Voorblad!$E$10=Rekenblad!BC1149,Rekenblad!AV1149,0)</f>
        <v>0</v>
      </c>
      <c r="BE1149" s="37">
        <f>IF(Voorblad!$E$10=Rekenblad!BC1149,Rekenblad!AW1149,0)</f>
        <v>0</v>
      </c>
      <c r="BF1149" s="37">
        <f>IF(Voorblad!$E$10=Rekenblad!BC1149,Rekenblad!AX1149,0)</f>
        <v>0</v>
      </c>
      <c r="BG1149" s="62">
        <f>IF(Voorblad!$E$10=Rekenblad!BC1149,Rekenblad!AY1149,0)</f>
        <v>0</v>
      </c>
      <c r="BH1149" s="37">
        <f>IF(Voorblad!$E$10=Rekenblad!BC1149,Rekenblad!AZ1149,0)</f>
        <v>0</v>
      </c>
      <c r="BI1149" s="37">
        <f>IF(Voorblad!$E$10=Rekenblad!BC1149,Rekenblad!BA1149,0)</f>
        <v>0</v>
      </c>
      <c r="BK1149">
        <v>149</v>
      </c>
      <c r="BL1149" s="37">
        <f>IF(Voorblad!$E$14=Rekenblad!$BL$1008,Rekenblad!BD1149,0)</f>
        <v>0</v>
      </c>
      <c r="BM1149" s="37">
        <f>IF(Voorblad!$E$14=Rekenblad!$BL$1008,Rekenblad!BE1149,0)</f>
        <v>0</v>
      </c>
      <c r="BN1149" s="37">
        <f>IF(Voorblad!$E$14=Rekenblad!$BL$1008,Rekenblad!BF1149,0)</f>
        <v>0</v>
      </c>
      <c r="BO1149" s="37">
        <f>IF(Voorblad!$E$14=Rekenblad!$BL$1008,Rekenblad!BG1149,0)</f>
        <v>0</v>
      </c>
      <c r="BP1149" s="37">
        <f>IF(Voorblad!$E$14=Rekenblad!$BL$1008,Rekenblad!BH1149,0)</f>
        <v>0</v>
      </c>
      <c r="BQ1149" s="37">
        <f>IF(Voorblad!$E$14=Rekenblad!$BL$1008,Rekenblad!BI1149,0)</f>
        <v>0</v>
      </c>
    </row>
    <row r="1150" spans="1:78" x14ac:dyDescent="0.25">
      <c r="B1150">
        <f>'Data TREND'!$X$287</f>
        <v>150</v>
      </c>
      <c r="C1150" s="37">
        <f>'Data TREND'!Z287</f>
        <v>582.87370690604484</v>
      </c>
      <c r="D1150" s="37">
        <f>'Data TREND'!AA287</f>
        <v>971.45203097853346</v>
      </c>
      <c r="E1150" s="37">
        <f>'Data TREND'!AB287</f>
        <v>792.65508906856371</v>
      </c>
      <c r="F1150" s="37">
        <f>'Data TREND'!AC287</f>
        <v>2350.5564519371701</v>
      </c>
      <c r="G1150" s="37">
        <f>'Data TREND'!AD287</f>
        <v>30.176739525575911</v>
      </c>
      <c r="H1150" s="37">
        <f>'Data TREND'!AE287</f>
        <v>12.390889023620552</v>
      </c>
      <c r="J1150" s="37">
        <f t="shared" si="823"/>
        <v>582.87370690604484</v>
      </c>
      <c r="K1150" s="37">
        <f t="shared" si="824"/>
        <v>971.45203097853346</v>
      </c>
      <c r="L1150" s="37">
        <f t="shared" si="825"/>
        <v>792.65508906856371</v>
      </c>
      <c r="M1150" s="37">
        <f t="shared" si="826"/>
        <v>2350.5564519371701</v>
      </c>
      <c r="N1150" s="37">
        <f t="shared" si="827"/>
        <v>30.176739525575911</v>
      </c>
      <c r="O1150" s="37">
        <f t="shared" si="828"/>
        <v>12.390889023620552</v>
      </c>
      <c r="Q1150">
        <f>'Data TREND'!$X$287</f>
        <v>150</v>
      </c>
      <c r="R1150" s="37">
        <f>'Data TREND'!AG287</f>
        <v>656.81386773255156</v>
      </c>
      <c r="S1150" s="37">
        <f>'Data TREND'!AH287</f>
        <v>972.59756014268066</v>
      </c>
      <c r="T1150" s="37">
        <f>'Data TREND'!AI287</f>
        <v>788.74221826455494</v>
      </c>
      <c r="U1150" s="37">
        <f>'Data TREND'!AJ287</f>
        <v>2418.0206166177122</v>
      </c>
      <c r="V1150" s="37">
        <f>'Data TREND'!AK287</f>
        <v>26.319067490263492</v>
      </c>
      <c r="W1150" s="37">
        <f>'Data TREND'!AL287</f>
        <v>10.604409456688519</v>
      </c>
      <c r="Y1150" s="37">
        <f t="shared" si="829"/>
        <v>0</v>
      </c>
      <c r="Z1150" s="37">
        <f t="shared" si="830"/>
        <v>0</v>
      </c>
      <c r="AA1150" s="37">
        <f t="shared" si="831"/>
        <v>0</v>
      </c>
      <c r="AB1150" s="37">
        <f t="shared" si="832"/>
        <v>0</v>
      </c>
      <c r="AC1150" s="37">
        <f t="shared" si="833"/>
        <v>0</v>
      </c>
      <c r="AD1150" s="37">
        <f t="shared" si="834"/>
        <v>0</v>
      </c>
      <c r="AF1150">
        <f>'Data TREND'!$X$287</f>
        <v>150</v>
      </c>
      <c r="AG1150" s="37">
        <f>'Data TREND'!AN287</f>
        <v>771.6036781103561</v>
      </c>
      <c r="AH1150" s="37">
        <f>'Data TREND'!AO287</f>
        <v>968.8443110483795</v>
      </c>
      <c r="AI1150" s="37">
        <f>'Data TREND'!AP287</f>
        <v>788.007834043505</v>
      </c>
      <c r="AJ1150" s="37">
        <f>'Data TREND'!AQ287</f>
        <v>2507.9994619639265</v>
      </c>
      <c r="AK1150" s="37">
        <f>'Data TREND'!AR287</f>
        <v>25.15872043656897</v>
      </c>
      <c r="AL1150" s="37">
        <f>'Data TREND'!AS287</f>
        <v>10.10853721425449</v>
      </c>
      <c r="AN1150" s="37">
        <f t="shared" si="835"/>
        <v>0</v>
      </c>
      <c r="AO1150" s="37">
        <f t="shared" si="836"/>
        <v>0</v>
      </c>
      <c r="AP1150" s="37">
        <f t="shared" si="837"/>
        <v>0</v>
      </c>
      <c r="AQ1150" s="37">
        <f t="shared" si="838"/>
        <v>0</v>
      </c>
      <c r="AR1150" s="37">
        <f t="shared" si="839"/>
        <v>0</v>
      </c>
      <c r="AS1150" s="37">
        <f t="shared" si="840"/>
        <v>0</v>
      </c>
      <c r="AU1150">
        <v>150</v>
      </c>
      <c r="AV1150" s="37">
        <f t="shared" si="841"/>
        <v>582.87370690604484</v>
      </c>
      <c r="AW1150" s="37">
        <f t="shared" si="842"/>
        <v>971.45203097853346</v>
      </c>
      <c r="AX1150" s="37">
        <f t="shared" si="843"/>
        <v>792.65508906856371</v>
      </c>
      <c r="AY1150" s="37">
        <f t="shared" si="844"/>
        <v>2350.5564519371701</v>
      </c>
      <c r="AZ1150" s="37">
        <f t="shared" si="845"/>
        <v>30.176739525575911</v>
      </c>
      <c r="BA1150" s="37">
        <f t="shared" si="846"/>
        <v>12.390889023620552</v>
      </c>
      <c r="BC1150">
        <v>150</v>
      </c>
      <c r="BD1150" s="37">
        <f>IF(Voorblad!$E$10=Rekenblad!BC1150,Rekenblad!AV1150,0)</f>
        <v>0</v>
      </c>
      <c r="BE1150" s="37">
        <f>IF(Voorblad!$E$10=Rekenblad!BC1150,Rekenblad!AW1150,0)</f>
        <v>0</v>
      </c>
      <c r="BF1150" s="37">
        <f>IF(Voorblad!$E$10=Rekenblad!BC1150,Rekenblad!AX1150,0)</f>
        <v>0</v>
      </c>
      <c r="BG1150" s="62">
        <f>IF(Voorblad!$E$10=Rekenblad!BC1150,Rekenblad!AY1150,0)</f>
        <v>0</v>
      </c>
      <c r="BH1150" s="37">
        <f>IF(Voorblad!$E$10=Rekenblad!BC1150,Rekenblad!AZ1150,0)</f>
        <v>0</v>
      </c>
      <c r="BI1150" s="37">
        <f>IF(Voorblad!$E$10=Rekenblad!BC1150,Rekenblad!BA1150,0)</f>
        <v>0</v>
      </c>
      <c r="BK1150">
        <v>150</v>
      </c>
      <c r="BL1150" s="37">
        <f>IF(Voorblad!$E$14=Rekenblad!$BL$1008,Rekenblad!BD1150,0)</f>
        <v>0</v>
      </c>
      <c r="BM1150" s="37">
        <f>IF(Voorblad!$E$14=Rekenblad!$BL$1008,Rekenblad!BE1150,0)</f>
        <v>0</v>
      </c>
      <c r="BN1150" s="37">
        <f>IF(Voorblad!$E$14=Rekenblad!$BL$1008,Rekenblad!BF1150,0)</f>
        <v>0</v>
      </c>
      <c r="BO1150" s="37">
        <f>IF(Voorblad!$E$14=Rekenblad!$BL$1008,Rekenblad!BG1150,0)</f>
        <v>0</v>
      </c>
      <c r="BP1150" s="37">
        <f>IF(Voorblad!$E$14=Rekenblad!$BL$1008,Rekenblad!BH1150,0)</f>
        <v>0</v>
      </c>
      <c r="BQ1150" s="37">
        <f>IF(Voorblad!$E$14=Rekenblad!$BL$1008,Rekenblad!BI1150,0)</f>
        <v>0</v>
      </c>
    </row>
    <row r="1151" spans="1:78" s="27" customFormat="1" x14ac:dyDescent="0.25">
      <c r="F1151" s="61"/>
      <c r="J1151" s="59"/>
      <c r="K1151" s="59"/>
      <c r="L1151" s="59"/>
      <c r="M1151" s="63"/>
      <c r="N1151" s="59"/>
      <c r="O1151" s="59"/>
      <c r="P1151" s="66"/>
      <c r="U1151" s="61"/>
      <c r="Y1151" s="59"/>
      <c r="Z1151" s="59"/>
      <c r="AA1151" s="59"/>
      <c r="AB1151" s="63"/>
      <c r="AC1151" s="59"/>
      <c r="AD1151" s="59"/>
      <c r="AE1151" s="66"/>
      <c r="AJ1151" s="61"/>
      <c r="AN1151" s="59"/>
      <c r="AO1151" s="59"/>
      <c r="AP1151" s="59"/>
      <c r="AQ1151" s="63"/>
      <c r="AR1151" s="59"/>
      <c r="AS1151" s="59"/>
      <c r="AT1151" s="46"/>
      <c r="AV1151" s="59"/>
      <c r="AW1151" s="59"/>
      <c r="AX1151" s="59"/>
      <c r="AY1151" s="63"/>
      <c r="AZ1151" s="59"/>
      <c r="BA1151" s="59"/>
      <c r="BB1151" s="46"/>
      <c r="BD1151" s="59"/>
      <c r="BE1151" s="59"/>
      <c r="BF1151" s="59"/>
      <c r="BG1151" s="63"/>
      <c r="BH1151" s="59"/>
      <c r="BI1151" s="59"/>
      <c r="BJ1151" s="46"/>
      <c r="BK1151" s="27" t="s">
        <v>61</v>
      </c>
      <c r="BL1151" s="64">
        <v>20</v>
      </c>
      <c r="BM1151" s="59"/>
      <c r="BN1151" s="59"/>
      <c r="BO1151" s="63"/>
      <c r="BP1151" s="59"/>
      <c r="BQ1151" s="59"/>
      <c r="BR1151" s="65"/>
      <c r="BS1151" s="25"/>
      <c r="BU1151" s="59"/>
      <c r="BV1151" s="59"/>
      <c r="BW1151" s="59"/>
      <c r="BX1151" s="63"/>
      <c r="BY1151" s="59"/>
      <c r="BZ1151" s="59"/>
    </row>
    <row r="1152" spans="1:78" ht="45" x14ac:dyDescent="0.25">
      <c r="A1152" t="s">
        <v>50</v>
      </c>
      <c r="B1152" s="58" t="s">
        <v>38</v>
      </c>
      <c r="C1152" s="55" t="s">
        <v>40</v>
      </c>
      <c r="D1152" s="55" t="s">
        <v>41</v>
      </c>
      <c r="E1152" s="55" t="s">
        <v>42</v>
      </c>
      <c r="F1152" s="56" t="s">
        <v>43</v>
      </c>
      <c r="G1152" s="55" t="s">
        <v>44</v>
      </c>
      <c r="H1152" s="57" t="s">
        <v>45</v>
      </c>
      <c r="J1152" s="55" t="s">
        <v>40</v>
      </c>
      <c r="K1152" s="55" t="s">
        <v>41</v>
      </c>
      <c r="L1152" s="55" t="s">
        <v>42</v>
      </c>
      <c r="M1152" s="56" t="s">
        <v>43</v>
      </c>
      <c r="N1152" s="55" t="s">
        <v>44</v>
      </c>
      <c r="O1152" s="57" t="s">
        <v>45</v>
      </c>
      <c r="Q1152" s="58" t="s">
        <v>38</v>
      </c>
      <c r="R1152" s="55" t="s">
        <v>40</v>
      </c>
      <c r="S1152" s="55" t="s">
        <v>41</v>
      </c>
      <c r="T1152" s="55" t="s">
        <v>42</v>
      </c>
      <c r="U1152" s="56" t="s">
        <v>43</v>
      </c>
      <c r="V1152" s="55" t="s">
        <v>44</v>
      </c>
      <c r="W1152" s="57" t="s">
        <v>45</v>
      </c>
      <c r="Y1152" s="55" t="s">
        <v>40</v>
      </c>
      <c r="Z1152" s="55" t="s">
        <v>41</v>
      </c>
      <c r="AA1152" s="55" t="s">
        <v>42</v>
      </c>
      <c r="AB1152" s="56" t="s">
        <v>43</v>
      </c>
      <c r="AC1152" s="55" t="s">
        <v>44</v>
      </c>
      <c r="AD1152" s="57" t="s">
        <v>45</v>
      </c>
      <c r="AF1152" s="58" t="s">
        <v>38</v>
      </c>
      <c r="AG1152" s="55" t="s">
        <v>40</v>
      </c>
      <c r="AH1152" s="55" t="s">
        <v>41</v>
      </c>
      <c r="AI1152" s="55" t="s">
        <v>42</v>
      </c>
      <c r="AJ1152" s="56" t="s">
        <v>43</v>
      </c>
      <c r="AK1152" s="55" t="s">
        <v>44</v>
      </c>
      <c r="AL1152" s="57" t="s">
        <v>45</v>
      </c>
      <c r="AN1152" s="55" t="s">
        <v>40</v>
      </c>
      <c r="AO1152" s="55" t="s">
        <v>41</v>
      </c>
      <c r="AP1152" s="55" t="s">
        <v>42</v>
      </c>
      <c r="AQ1152" s="56" t="s">
        <v>43</v>
      </c>
      <c r="AR1152" s="55" t="s">
        <v>44</v>
      </c>
      <c r="AS1152" s="57" t="s">
        <v>45</v>
      </c>
      <c r="AU1152" s="58" t="s">
        <v>38</v>
      </c>
      <c r="AV1152" s="55" t="s">
        <v>40</v>
      </c>
      <c r="AW1152" s="55" t="s">
        <v>41</v>
      </c>
      <c r="AX1152" s="55" t="s">
        <v>42</v>
      </c>
      <c r="AY1152" s="56" t="s">
        <v>43</v>
      </c>
      <c r="AZ1152" s="55" t="s">
        <v>44</v>
      </c>
      <c r="BA1152" s="57" t="s">
        <v>45</v>
      </c>
      <c r="BC1152" s="58" t="s">
        <v>38</v>
      </c>
      <c r="BD1152" s="55" t="s">
        <v>40</v>
      </c>
      <c r="BE1152" s="55" t="s">
        <v>41</v>
      </c>
      <c r="BF1152" s="55" t="s">
        <v>42</v>
      </c>
      <c r="BG1152" s="56" t="s">
        <v>43</v>
      </c>
      <c r="BH1152" s="55" t="s">
        <v>44</v>
      </c>
      <c r="BI1152" s="57" t="s">
        <v>45</v>
      </c>
      <c r="BK1152" s="58" t="s">
        <v>38</v>
      </c>
      <c r="BL1152" s="55" t="s">
        <v>40</v>
      </c>
      <c r="BM1152" s="55" t="s">
        <v>41</v>
      </c>
      <c r="BN1152" s="55" t="s">
        <v>42</v>
      </c>
      <c r="BO1152" s="56" t="s">
        <v>43</v>
      </c>
      <c r="BP1152" s="55" t="s">
        <v>44</v>
      </c>
      <c r="BQ1152" s="57" t="s">
        <v>45</v>
      </c>
    </row>
    <row r="1153" spans="2:69" x14ac:dyDescent="0.25">
      <c r="B1153">
        <f>'Data TREND'!$AU$147</f>
        <v>10</v>
      </c>
      <c r="C1153" s="37">
        <f>'Data TREND'!AW147</f>
        <v>112.67368569491119</v>
      </c>
      <c r="D1153" s="37">
        <f>'Data TREND'!AX147</f>
        <v>117.34193314508522</v>
      </c>
      <c r="E1153" s="37">
        <f>'Data TREND'!AY147</f>
        <v>57.374230834465443</v>
      </c>
      <c r="F1153" s="37">
        <f>'Data TREND'!AZ147</f>
        <v>287.58998815079775</v>
      </c>
      <c r="G1153" s="37">
        <f>'Data TREND'!BA147</f>
        <v>64.116286759714541</v>
      </c>
      <c r="H1153" s="37">
        <f>'Data TREND'!BB147</f>
        <v>26.02676451242732</v>
      </c>
      <c r="J1153" s="37">
        <f t="shared" ref="J1153" si="847">$B$864*C1153</f>
        <v>112.67368569491119</v>
      </c>
      <c r="K1153" s="37">
        <f t="shared" ref="K1153" si="848">$B$864*D1153</f>
        <v>117.34193314508522</v>
      </c>
      <c r="L1153" s="37">
        <f t="shared" ref="L1153" si="849">$B$864*E1153</f>
        <v>57.374230834465443</v>
      </c>
      <c r="M1153" s="37">
        <f t="shared" ref="M1153" si="850">$B$864*F1153</f>
        <v>287.58998815079775</v>
      </c>
      <c r="N1153" s="37">
        <f t="shared" ref="N1153" si="851">$B$864*G1153</f>
        <v>64.116286759714541</v>
      </c>
      <c r="O1153" s="37">
        <f t="shared" ref="O1153" si="852">$B$864*H1153</f>
        <v>26.02676451242732</v>
      </c>
      <c r="Q1153">
        <f>'Data TREND'!$AU$147</f>
        <v>10</v>
      </c>
      <c r="R1153" s="37">
        <f>'Data TREND'!BD147</f>
        <v>148.6755713783167</v>
      </c>
      <c r="S1153" s="37">
        <f>'Data TREND'!BE147</f>
        <v>119.75006928563511</v>
      </c>
      <c r="T1153" s="37">
        <f>'Data TREND'!BF147</f>
        <v>62.846409080490659</v>
      </c>
      <c r="U1153" s="37">
        <f>'Data TREND'!BG147</f>
        <v>330.93415117680041</v>
      </c>
      <c r="V1153" s="37">
        <f>'Data TREND'!BH147</f>
        <v>72.797942738645233</v>
      </c>
      <c r="W1153" s="37">
        <f>'Data TREND'!BI147</f>
        <v>29.887905106158247</v>
      </c>
      <c r="Y1153" s="37">
        <f t="shared" ref="Y1153" si="853">$Q$864*R1153</f>
        <v>0</v>
      </c>
      <c r="Z1153" s="37">
        <f t="shared" ref="Z1153" si="854">$Q$864*S1153</f>
        <v>0</v>
      </c>
      <c r="AA1153" s="37">
        <f t="shared" ref="AA1153" si="855">$Q$864*T1153</f>
        <v>0</v>
      </c>
      <c r="AB1153" s="37">
        <f t="shared" ref="AB1153" si="856">$Q$864*U1153</f>
        <v>0</v>
      </c>
      <c r="AC1153" s="37">
        <f t="shared" ref="AC1153" si="857">$Q$864*V1153</f>
        <v>0</v>
      </c>
      <c r="AD1153" s="37">
        <f t="shared" ref="AD1153" si="858">$Q$864*W1153</f>
        <v>0</v>
      </c>
      <c r="AF1153">
        <f>'Data TREND'!$AU$147</f>
        <v>10</v>
      </c>
      <c r="AG1153" s="37">
        <f>'Data TREND'!BK147</f>
        <v>185.80688912280399</v>
      </c>
      <c r="AH1153" s="37">
        <f>'Data TREND'!BL147</f>
        <v>123.25048239726472</v>
      </c>
      <c r="AI1153" s="37">
        <f>'Data TREND'!BM147</f>
        <v>59.42290637851363</v>
      </c>
      <c r="AJ1153" s="37">
        <f>'Data TREND'!BN147</f>
        <v>371.11889804056398</v>
      </c>
      <c r="AK1153" s="37">
        <f>'Data TREND'!BO147</f>
        <v>81.544794901092544</v>
      </c>
      <c r="AL1153" s="37">
        <f>'Data TREND'!BP147</f>
        <v>33.391000173442741</v>
      </c>
      <c r="AN1153" s="37">
        <f t="shared" ref="AN1153" si="859">$AF$864*AG1153</f>
        <v>0</v>
      </c>
      <c r="AO1153" s="37">
        <f t="shared" ref="AO1153" si="860">$AF$864*AH1153</f>
        <v>0</v>
      </c>
      <c r="AP1153" s="37">
        <f t="shared" ref="AP1153" si="861">$AF$864*AI1153</f>
        <v>0</v>
      </c>
      <c r="AQ1153" s="37">
        <f t="shared" ref="AQ1153" si="862">$AF$864*AJ1153</f>
        <v>0</v>
      </c>
      <c r="AR1153" s="37">
        <f t="shared" ref="AR1153" si="863">$AF$864*AK1153</f>
        <v>0</v>
      </c>
      <c r="AS1153" s="37">
        <f t="shared" ref="AS1153" si="864">$AF$864*AL1153</f>
        <v>0</v>
      </c>
      <c r="AU1153">
        <v>10</v>
      </c>
      <c r="AV1153" s="37">
        <f t="shared" ref="AV1153" si="865">J1153+Y1153+AN1153</f>
        <v>112.67368569491119</v>
      </c>
      <c r="AW1153" s="37">
        <f t="shared" ref="AW1153" si="866">K1153+Z1153+AO1153</f>
        <v>117.34193314508522</v>
      </c>
      <c r="AX1153" s="37">
        <f t="shared" ref="AX1153" si="867">L1153+AA1153+AP1153</f>
        <v>57.374230834465443</v>
      </c>
      <c r="AY1153" s="37">
        <f t="shared" ref="AY1153" si="868">M1153+AB1153+AQ1153</f>
        <v>287.58998815079775</v>
      </c>
      <c r="AZ1153" s="37">
        <f t="shared" ref="AZ1153" si="869">N1153+AC1153+AR1153</f>
        <v>64.116286759714541</v>
      </c>
      <c r="BA1153" s="37">
        <f t="shared" ref="BA1153" si="870">O1153+AD1153+AS1153</f>
        <v>26.02676451242732</v>
      </c>
      <c r="BC1153">
        <v>10</v>
      </c>
      <c r="BD1153" s="37">
        <f>IF(Voorblad!$E$10=Rekenblad!BC1153,Rekenblad!AV1153,0)</f>
        <v>0</v>
      </c>
      <c r="BE1153" s="37">
        <f>IF(Voorblad!$E$10=Rekenblad!BC1153,Rekenblad!AW1153,0)</f>
        <v>0</v>
      </c>
      <c r="BF1153" s="37">
        <f>IF(Voorblad!$E$10=Rekenblad!BC1153,Rekenblad!AX1153,0)</f>
        <v>0</v>
      </c>
      <c r="BG1153" s="62">
        <f>IF(Voorblad!$E$10=Rekenblad!BC1153,Rekenblad!AY1153,0)</f>
        <v>0</v>
      </c>
      <c r="BH1153" s="37">
        <f>IF(Voorblad!$E$10=Rekenblad!BC1153,Rekenblad!AZ1153,0)</f>
        <v>0</v>
      </c>
      <c r="BI1153" s="37">
        <f>IF(Voorblad!$E$10=Rekenblad!BC1153,Rekenblad!BA1153,0)</f>
        <v>0</v>
      </c>
      <c r="BK1153">
        <v>10</v>
      </c>
      <c r="BL1153" s="37">
        <f>IF(Voorblad!$E$14=Rekenblad!$BL$1151,Rekenblad!BD1153,0)</f>
        <v>0</v>
      </c>
      <c r="BM1153" s="37">
        <f>IF(Voorblad!$E$14=Rekenblad!$BL$1151,Rekenblad!BE1153,0)</f>
        <v>0</v>
      </c>
      <c r="BN1153" s="37">
        <f>IF(Voorblad!$E$14=Rekenblad!$BL$1151,Rekenblad!BF1153,0)</f>
        <v>0</v>
      </c>
      <c r="BO1153" s="37">
        <f>IF(Voorblad!$E$14=Rekenblad!$BL$1151,Rekenblad!BG1153,0)</f>
        <v>0</v>
      </c>
      <c r="BP1153" s="37">
        <f>IF(Voorblad!$E$14=Rekenblad!$BL$1151,Rekenblad!BH1153,0)</f>
        <v>0</v>
      </c>
      <c r="BQ1153" s="37">
        <f>IF(Voorblad!$E$14=Rekenblad!$BL$1151,Rekenblad!BI1153,0)</f>
        <v>0</v>
      </c>
    </row>
    <row r="1154" spans="2:69" x14ac:dyDescent="0.25">
      <c r="B1154">
        <f>'Data TREND'!$AU$148</f>
        <v>11</v>
      </c>
      <c r="C1154" s="37">
        <f>'Data TREND'!AW148</f>
        <v>117.08533097666515</v>
      </c>
      <c r="D1154" s="37">
        <f>'Data TREND'!AX148</f>
        <v>125.79262901623891</v>
      </c>
      <c r="E1154" s="37">
        <f>'Data TREND'!AY148</f>
        <v>62.626236964709001</v>
      </c>
      <c r="F1154" s="37">
        <f>'Data TREND'!AZ148</f>
        <v>305.70406036679071</v>
      </c>
      <c r="G1154" s="37">
        <f>'Data TREND'!BA148</f>
        <v>63.909715871929151</v>
      </c>
      <c r="H1154" s="37">
        <f>'Data TREND'!BB148</f>
        <v>25.943205739117332</v>
      </c>
      <c r="J1154" s="37">
        <f t="shared" ref="J1154:J1217" si="871">$B$864*C1154</f>
        <v>117.08533097666515</v>
      </c>
      <c r="K1154" s="37">
        <f t="shared" ref="K1154:K1217" si="872">$B$864*D1154</f>
        <v>125.79262901623891</v>
      </c>
      <c r="L1154" s="37">
        <f t="shared" ref="L1154:L1217" si="873">$B$864*E1154</f>
        <v>62.626236964709001</v>
      </c>
      <c r="M1154" s="37">
        <f t="shared" ref="M1154:M1217" si="874">$B$864*F1154</f>
        <v>305.70406036679071</v>
      </c>
      <c r="N1154" s="37">
        <f t="shared" ref="N1154:N1217" si="875">$B$864*G1154</f>
        <v>63.909715871929151</v>
      </c>
      <c r="O1154" s="37">
        <f t="shared" ref="O1154:O1217" si="876">$B$864*H1154</f>
        <v>25.943205739117332</v>
      </c>
      <c r="Q1154">
        <f>'Data TREND'!$AU$148</f>
        <v>11</v>
      </c>
      <c r="R1154" s="37">
        <f>'Data TREND'!BD148</f>
        <v>153.77839857592028</v>
      </c>
      <c r="S1154" s="37">
        <f>'Data TREND'!BE148</f>
        <v>128.15759618103385</v>
      </c>
      <c r="T1154" s="37">
        <f>'Data TREND'!BF148</f>
        <v>68.025685332480037</v>
      </c>
      <c r="U1154" s="37">
        <f>'Data TREND'!BG148</f>
        <v>349.62717154923814</v>
      </c>
      <c r="V1154" s="37">
        <f>'Data TREND'!BH148</f>
        <v>72.510882156234658</v>
      </c>
      <c r="W1154" s="37">
        <f>'Data TREND'!BI148</f>
        <v>29.769277694771834</v>
      </c>
      <c r="Y1154" s="37">
        <f t="shared" ref="Y1154:Y1217" si="877">$Q$864*R1154</f>
        <v>0</v>
      </c>
      <c r="Z1154" s="37">
        <f t="shared" ref="Z1154:Z1217" si="878">$Q$864*S1154</f>
        <v>0</v>
      </c>
      <c r="AA1154" s="37">
        <f t="shared" ref="AA1154:AA1217" si="879">$Q$864*T1154</f>
        <v>0</v>
      </c>
      <c r="AB1154" s="37">
        <f t="shared" ref="AB1154:AB1217" si="880">$Q$864*U1154</f>
        <v>0</v>
      </c>
      <c r="AC1154" s="37">
        <f t="shared" ref="AC1154:AC1217" si="881">$Q$864*V1154</f>
        <v>0</v>
      </c>
      <c r="AD1154" s="37">
        <f t="shared" ref="AD1154:AD1217" si="882">$Q$864*W1154</f>
        <v>0</v>
      </c>
      <c r="AF1154">
        <f>'Data TREND'!$AU$148</f>
        <v>11</v>
      </c>
      <c r="AG1154" s="37">
        <f>'Data TREND'!BK148</f>
        <v>191.62466020705185</v>
      </c>
      <c r="AH1154" s="37">
        <f>'Data TREND'!BL148</f>
        <v>131.6073019534816</v>
      </c>
      <c r="AI1154" s="37">
        <f>'Data TREND'!BM148</f>
        <v>64.61704709752803</v>
      </c>
      <c r="AJ1154" s="37">
        <f>'Data TREND'!BN148</f>
        <v>390.48000609694475</v>
      </c>
      <c r="AK1154" s="37">
        <f>'Data TREND'!BO148</f>
        <v>81.172657746188037</v>
      </c>
      <c r="AL1154" s="37">
        <f>'Data TREND'!BP148</f>
        <v>33.238683778604276</v>
      </c>
      <c r="AN1154" s="37">
        <f t="shared" ref="AN1154:AN1217" si="883">$AF$864*AG1154</f>
        <v>0</v>
      </c>
      <c r="AO1154" s="37">
        <f t="shared" ref="AO1154:AO1217" si="884">$AF$864*AH1154</f>
        <v>0</v>
      </c>
      <c r="AP1154" s="37">
        <f t="shared" ref="AP1154:AP1217" si="885">$AF$864*AI1154</f>
        <v>0</v>
      </c>
      <c r="AQ1154" s="37">
        <f t="shared" ref="AQ1154:AQ1217" si="886">$AF$864*AJ1154</f>
        <v>0</v>
      </c>
      <c r="AR1154" s="37">
        <f t="shared" ref="AR1154:AR1217" si="887">$AF$864*AK1154</f>
        <v>0</v>
      </c>
      <c r="AS1154" s="37">
        <f t="shared" ref="AS1154:AS1217" si="888">$AF$864*AL1154</f>
        <v>0</v>
      </c>
      <c r="AU1154">
        <v>11</v>
      </c>
      <c r="AV1154" s="37">
        <f t="shared" ref="AV1154:AV1217" si="889">J1154+Y1154+AN1154</f>
        <v>117.08533097666515</v>
      </c>
      <c r="AW1154" s="37">
        <f t="shared" ref="AW1154:AW1217" si="890">K1154+Z1154+AO1154</f>
        <v>125.79262901623891</v>
      </c>
      <c r="AX1154" s="37">
        <f t="shared" ref="AX1154:AX1217" si="891">L1154+AA1154+AP1154</f>
        <v>62.626236964709001</v>
      </c>
      <c r="AY1154" s="37">
        <f t="shared" ref="AY1154:AY1217" si="892">M1154+AB1154+AQ1154</f>
        <v>305.70406036679071</v>
      </c>
      <c r="AZ1154" s="37">
        <f t="shared" ref="AZ1154:AZ1217" si="893">N1154+AC1154+AR1154</f>
        <v>63.909715871929151</v>
      </c>
      <c r="BA1154" s="37">
        <f t="shared" ref="BA1154:BA1217" si="894">O1154+AD1154+AS1154</f>
        <v>25.943205739117332</v>
      </c>
      <c r="BC1154">
        <v>11</v>
      </c>
      <c r="BD1154" s="37">
        <f>IF(Voorblad!$E$10=Rekenblad!BC1154,Rekenblad!AV1154,0)</f>
        <v>0</v>
      </c>
      <c r="BE1154" s="37">
        <f>IF(Voorblad!$E$10=Rekenblad!BC1154,Rekenblad!AW1154,0)</f>
        <v>0</v>
      </c>
      <c r="BF1154" s="37">
        <f>IF(Voorblad!$E$10=Rekenblad!BC1154,Rekenblad!AX1154,0)</f>
        <v>0</v>
      </c>
      <c r="BG1154" s="62">
        <f>IF(Voorblad!$E$10=Rekenblad!BC1154,Rekenblad!AY1154,0)</f>
        <v>0</v>
      </c>
      <c r="BH1154" s="37">
        <f>IF(Voorblad!$E$10=Rekenblad!BC1154,Rekenblad!AZ1154,0)</f>
        <v>0</v>
      </c>
      <c r="BI1154" s="37">
        <f>IF(Voorblad!$E$10=Rekenblad!BC1154,Rekenblad!BA1154,0)</f>
        <v>0</v>
      </c>
      <c r="BK1154">
        <v>11</v>
      </c>
      <c r="BL1154" s="37">
        <f>IF(Voorblad!$E$14=Rekenblad!$BL$1151,Rekenblad!BD1154,0)</f>
        <v>0</v>
      </c>
      <c r="BM1154" s="37">
        <f>IF(Voorblad!$E$14=Rekenblad!$BL$1151,Rekenblad!BE1154,0)</f>
        <v>0</v>
      </c>
      <c r="BN1154" s="37">
        <f>IF(Voorblad!$E$14=Rekenblad!$BL$1151,Rekenblad!BF1154,0)</f>
        <v>0</v>
      </c>
      <c r="BO1154" s="37">
        <f>IF(Voorblad!$E$14=Rekenblad!$BL$1151,Rekenblad!BG1154,0)</f>
        <v>0</v>
      </c>
      <c r="BP1154" s="37">
        <f>IF(Voorblad!$E$14=Rekenblad!$BL$1151,Rekenblad!BH1154,0)</f>
        <v>0</v>
      </c>
      <c r="BQ1154" s="37">
        <f>IF(Voorblad!$E$14=Rekenblad!$BL$1151,Rekenblad!BI1154,0)</f>
        <v>0</v>
      </c>
    </row>
    <row r="1155" spans="2:69" x14ac:dyDescent="0.25">
      <c r="B1155">
        <f>'Data TREND'!$AU$149</f>
        <v>12</v>
      </c>
      <c r="C1155" s="37">
        <f>'Data TREND'!AW149</f>
        <v>121.4969762584191</v>
      </c>
      <c r="D1155" s="37">
        <f>'Data TREND'!AX149</f>
        <v>134.24332488739259</v>
      </c>
      <c r="E1155" s="37">
        <f>'Data TREND'!AY149</f>
        <v>67.878243094952566</v>
      </c>
      <c r="F1155" s="37">
        <f>'Data TREND'!AZ149</f>
        <v>323.81813258278373</v>
      </c>
      <c r="G1155" s="37">
        <f>'Data TREND'!BA149</f>
        <v>63.703144984143762</v>
      </c>
      <c r="H1155" s="37">
        <f>'Data TREND'!BB149</f>
        <v>25.859646965807343</v>
      </c>
      <c r="J1155" s="37">
        <f t="shared" si="871"/>
        <v>121.4969762584191</v>
      </c>
      <c r="K1155" s="37">
        <f t="shared" si="872"/>
        <v>134.24332488739259</v>
      </c>
      <c r="L1155" s="37">
        <f t="shared" si="873"/>
        <v>67.878243094952566</v>
      </c>
      <c r="M1155" s="37">
        <f t="shared" si="874"/>
        <v>323.81813258278373</v>
      </c>
      <c r="N1155" s="37">
        <f t="shared" si="875"/>
        <v>63.703144984143762</v>
      </c>
      <c r="O1155" s="37">
        <f t="shared" si="876"/>
        <v>25.859646965807343</v>
      </c>
      <c r="Q1155">
        <f>'Data TREND'!$AU$149</f>
        <v>12</v>
      </c>
      <c r="R1155" s="37">
        <f>'Data TREND'!BD149</f>
        <v>158.88122577352388</v>
      </c>
      <c r="S1155" s="37">
        <f>'Data TREND'!BE149</f>
        <v>136.5651230764326</v>
      </c>
      <c r="T1155" s="37">
        <f>'Data TREND'!BF149</f>
        <v>73.20496158446943</v>
      </c>
      <c r="U1155" s="37">
        <f>'Data TREND'!BG149</f>
        <v>368.32019192167581</v>
      </c>
      <c r="V1155" s="37">
        <f>'Data TREND'!BH149</f>
        <v>72.223821573824083</v>
      </c>
      <c r="W1155" s="37">
        <f>'Data TREND'!BI149</f>
        <v>29.650650283385417</v>
      </c>
      <c r="Y1155" s="37">
        <f t="shared" si="877"/>
        <v>0</v>
      </c>
      <c r="Z1155" s="37">
        <f t="shared" si="878"/>
        <v>0</v>
      </c>
      <c r="AA1155" s="37">
        <f t="shared" si="879"/>
        <v>0</v>
      </c>
      <c r="AB1155" s="37">
        <f t="shared" si="880"/>
        <v>0</v>
      </c>
      <c r="AC1155" s="37">
        <f t="shared" si="881"/>
        <v>0</v>
      </c>
      <c r="AD1155" s="37">
        <f t="shared" si="882"/>
        <v>0</v>
      </c>
      <c r="AF1155">
        <f>'Data TREND'!$AU$149</f>
        <v>12</v>
      </c>
      <c r="AG1155" s="37">
        <f>'Data TREND'!BK149</f>
        <v>197.44243129129973</v>
      </c>
      <c r="AH1155" s="37">
        <f>'Data TREND'!BL149</f>
        <v>139.96412150969846</v>
      </c>
      <c r="AI1155" s="37">
        <f>'Data TREND'!BM149</f>
        <v>69.811187816542429</v>
      </c>
      <c r="AJ1155" s="37">
        <f>'Data TREND'!BN149</f>
        <v>409.84111415332558</v>
      </c>
      <c r="AK1155" s="37">
        <f>'Data TREND'!BO149</f>
        <v>80.800520591283544</v>
      </c>
      <c r="AL1155" s="37">
        <f>'Data TREND'!BP149</f>
        <v>33.086367383765811</v>
      </c>
      <c r="AN1155" s="37">
        <f t="shared" si="883"/>
        <v>0</v>
      </c>
      <c r="AO1155" s="37">
        <f t="shared" si="884"/>
        <v>0</v>
      </c>
      <c r="AP1155" s="37">
        <f t="shared" si="885"/>
        <v>0</v>
      </c>
      <c r="AQ1155" s="37">
        <f t="shared" si="886"/>
        <v>0</v>
      </c>
      <c r="AR1155" s="37">
        <f t="shared" si="887"/>
        <v>0</v>
      </c>
      <c r="AS1155" s="37">
        <f t="shared" si="888"/>
        <v>0</v>
      </c>
      <c r="AU1155">
        <v>12</v>
      </c>
      <c r="AV1155" s="37">
        <f t="shared" si="889"/>
        <v>121.4969762584191</v>
      </c>
      <c r="AW1155" s="37">
        <f t="shared" si="890"/>
        <v>134.24332488739259</v>
      </c>
      <c r="AX1155" s="37">
        <f t="shared" si="891"/>
        <v>67.878243094952566</v>
      </c>
      <c r="AY1155" s="37">
        <f t="shared" si="892"/>
        <v>323.81813258278373</v>
      </c>
      <c r="AZ1155" s="37">
        <f t="shared" si="893"/>
        <v>63.703144984143762</v>
      </c>
      <c r="BA1155" s="37">
        <f t="shared" si="894"/>
        <v>25.859646965807343</v>
      </c>
      <c r="BC1155">
        <v>12</v>
      </c>
      <c r="BD1155" s="37">
        <f>IF(Voorblad!$E$10=Rekenblad!BC1155,Rekenblad!AV1155,0)</f>
        <v>0</v>
      </c>
      <c r="BE1155" s="37">
        <f>IF(Voorblad!$E$10=Rekenblad!BC1155,Rekenblad!AW1155,0)</f>
        <v>0</v>
      </c>
      <c r="BF1155" s="37">
        <f>IF(Voorblad!$E$10=Rekenblad!BC1155,Rekenblad!AX1155,0)</f>
        <v>0</v>
      </c>
      <c r="BG1155" s="62">
        <f>IF(Voorblad!$E$10=Rekenblad!BC1155,Rekenblad!AY1155,0)</f>
        <v>0</v>
      </c>
      <c r="BH1155" s="37">
        <f>IF(Voorblad!$E$10=Rekenblad!BC1155,Rekenblad!AZ1155,0)</f>
        <v>0</v>
      </c>
      <c r="BI1155" s="37">
        <f>IF(Voorblad!$E$10=Rekenblad!BC1155,Rekenblad!BA1155,0)</f>
        <v>0</v>
      </c>
      <c r="BK1155">
        <v>12</v>
      </c>
      <c r="BL1155" s="37">
        <f>IF(Voorblad!$E$14=Rekenblad!$BL$1151,Rekenblad!BD1155,0)</f>
        <v>0</v>
      </c>
      <c r="BM1155" s="37">
        <f>IF(Voorblad!$E$14=Rekenblad!$BL$1151,Rekenblad!BE1155,0)</f>
        <v>0</v>
      </c>
      <c r="BN1155" s="37">
        <f>IF(Voorblad!$E$14=Rekenblad!$BL$1151,Rekenblad!BF1155,0)</f>
        <v>0</v>
      </c>
      <c r="BO1155" s="37">
        <f>IF(Voorblad!$E$14=Rekenblad!$BL$1151,Rekenblad!BG1155,0)</f>
        <v>0</v>
      </c>
      <c r="BP1155" s="37">
        <f>IF(Voorblad!$E$14=Rekenblad!$BL$1151,Rekenblad!BH1155,0)</f>
        <v>0</v>
      </c>
      <c r="BQ1155" s="37">
        <f>IF(Voorblad!$E$14=Rekenblad!$BL$1151,Rekenblad!BI1155,0)</f>
        <v>0</v>
      </c>
    </row>
    <row r="1156" spans="2:69" x14ac:dyDescent="0.25">
      <c r="B1156">
        <f>'Data TREND'!$AU$150</f>
        <v>13</v>
      </c>
      <c r="C1156" s="37">
        <f>'Data TREND'!AW150</f>
        <v>125.90862154017304</v>
      </c>
      <c r="D1156" s="37">
        <f>'Data TREND'!AX150</f>
        <v>142.69402075854629</v>
      </c>
      <c r="E1156" s="37">
        <f>'Data TREND'!AY150</f>
        <v>73.130249225196124</v>
      </c>
      <c r="F1156" s="37">
        <f>'Data TREND'!AZ150</f>
        <v>341.93220479877664</v>
      </c>
      <c r="G1156" s="37">
        <f>'Data TREND'!BA150</f>
        <v>63.496574096358366</v>
      </c>
      <c r="H1156" s="37">
        <f>'Data TREND'!BB150</f>
        <v>25.776088192497358</v>
      </c>
      <c r="J1156" s="37">
        <f t="shared" si="871"/>
        <v>125.90862154017304</v>
      </c>
      <c r="K1156" s="37">
        <f t="shared" si="872"/>
        <v>142.69402075854629</v>
      </c>
      <c r="L1156" s="37">
        <f t="shared" si="873"/>
        <v>73.130249225196124</v>
      </c>
      <c r="M1156" s="37">
        <f t="shared" si="874"/>
        <v>341.93220479877664</v>
      </c>
      <c r="N1156" s="37">
        <f t="shared" si="875"/>
        <v>63.496574096358366</v>
      </c>
      <c r="O1156" s="37">
        <f t="shared" si="876"/>
        <v>25.776088192497358</v>
      </c>
      <c r="Q1156">
        <f>'Data TREND'!$AU$150</f>
        <v>13</v>
      </c>
      <c r="R1156" s="37">
        <f>'Data TREND'!BD150</f>
        <v>163.98405297112748</v>
      </c>
      <c r="S1156" s="37">
        <f>'Data TREND'!BE150</f>
        <v>144.97264997183132</v>
      </c>
      <c r="T1156" s="37">
        <f>'Data TREND'!BF150</f>
        <v>78.384237836458823</v>
      </c>
      <c r="U1156" s="37">
        <f>'Data TREND'!BG150</f>
        <v>387.0132122941136</v>
      </c>
      <c r="V1156" s="37">
        <f>'Data TREND'!BH150</f>
        <v>71.936760991413507</v>
      </c>
      <c r="W1156" s="37">
        <f>'Data TREND'!BI150</f>
        <v>29.532022871999004</v>
      </c>
      <c r="Y1156" s="37">
        <f t="shared" si="877"/>
        <v>0</v>
      </c>
      <c r="Z1156" s="37">
        <f t="shared" si="878"/>
        <v>0</v>
      </c>
      <c r="AA1156" s="37">
        <f t="shared" si="879"/>
        <v>0</v>
      </c>
      <c r="AB1156" s="37">
        <f t="shared" si="880"/>
        <v>0</v>
      </c>
      <c r="AC1156" s="37">
        <f t="shared" si="881"/>
        <v>0</v>
      </c>
      <c r="AD1156" s="37">
        <f t="shared" si="882"/>
        <v>0</v>
      </c>
      <c r="AF1156">
        <f>'Data TREND'!$AU$150</f>
        <v>13</v>
      </c>
      <c r="AG1156" s="37">
        <f>'Data TREND'!BK150</f>
        <v>203.26020237554758</v>
      </c>
      <c r="AH1156" s="37">
        <f>'Data TREND'!BL150</f>
        <v>148.32094106591535</v>
      </c>
      <c r="AI1156" s="37">
        <f>'Data TREND'!BM150</f>
        <v>75.005328535556814</v>
      </c>
      <c r="AJ1156" s="37">
        <f>'Data TREND'!BN150</f>
        <v>429.20222220970641</v>
      </c>
      <c r="AK1156" s="37">
        <f>'Data TREND'!BO150</f>
        <v>80.42838343637905</v>
      </c>
      <c r="AL1156" s="37">
        <f>'Data TREND'!BP150</f>
        <v>32.934050988927346</v>
      </c>
      <c r="AN1156" s="37">
        <f t="shared" si="883"/>
        <v>0</v>
      </c>
      <c r="AO1156" s="37">
        <f t="shared" si="884"/>
        <v>0</v>
      </c>
      <c r="AP1156" s="37">
        <f t="shared" si="885"/>
        <v>0</v>
      </c>
      <c r="AQ1156" s="37">
        <f t="shared" si="886"/>
        <v>0</v>
      </c>
      <c r="AR1156" s="37">
        <f t="shared" si="887"/>
        <v>0</v>
      </c>
      <c r="AS1156" s="37">
        <f t="shared" si="888"/>
        <v>0</v>
      </c>
      <c r="AU1156">
        <v>13</v>
      </c>
      <c r="AV1156" s="37">
        <f t="shared" si="889"/>
        <v>125.90862154017304</v>
      </c>
      <c r="AW1156" s="37">
        <f t="shared" si="890"/>
        <v>142.69402075854629</v>
      </c>
      <c r="AX1156" s="37">
        <f t="shared" si="891"/>
        <v>73.130249225196124</v>
      </c>
      <c r="AY1156" s="37">
        <f t="shared" si="892"/>
        <v>341.93220479877664</v>
      </c>
      <c r="AZ1156" s="37">
        <f t="shared" si="893"/>
        <v>63.496574096358366</v>
      </c>
      <c r="BA1156" s="37">
        <f t="shared" si="894"/>
        <v>25.776088192497358</v>
      </c>
      <c r="BC1156">
        <v>13</v>
      </c>
      <c r="BD1156" s="37">
        <f>IF(Voorblad!$E$10=Rekenblad!BC1156,Rekenblad!AV1156,0)</f>
        <v>0</v>
      </c>
      <c r="BE1156" s="37">
        <f>IF(Voorblad!$E$10=Rekenblad!BC1156,Rekenblad!AW1156,0)</f>
        <v>0</v>
      </c>
      <c r="BF1156" s="37">
        <f>IF(Voorblad!$E$10=Rekenblad!BC1156,Rekenblad!AX1156,0)</f>
        <v>0</v>
      </c>
      <c r="BG1156" s="62">
        <f>IF(Voorblad!$E$10=Rekenblad!BC1156,Rekenblad!AY1156,0)</f>
        <v>0</v>
      </c>
      <c r="BH1156" s="37">
        <f>IF(Voorblad!$E$10=Rekenblad!BC1156,Rekenblad!AZ1156,0)</f>
        <v>0</v>
      </c>
      <c r="BI1156" s="37">
        <f>IF(Voorblad!$E$10=Rekenblad!BC1156,Rekenblad!BA1156,0)</f>
        <v>0</v>
      </c>
      <c r="BK1156">
        <v>13</v>
      </c>
      <c r="BL1156" s="37">
        <f>IF(Voorblad!$E$14=Rekenblad!$BL$1151,Rekenblad!BD1156,0)</f>
        <v>0</v>
      </c>
      <c r="BM1156" s="37">
        <f>IF(Voorblad!$E$14=Rekenblad!$BL$1151,Rekenblad!BE1156,0)</f>
        <v>0</v>
      </c>
      <c r="BN1156" s="37">
        <f>IF(Voorblad!$E$14=Rekenblad!$BL$1151,Rekenblad!BF1156,0)</f>
        <v>0</v>
      </c>
      <c r="BO1156" s="37">
        <f>IF(Voorblad!$E$14=Rekenblad!$BL$1151,Rekenblad!BG1156,0)</f>
        <v>0</v>
      </c>
      <c r="BP1156" s="37">
        <f>IF(Voorblad!$E$14=Rekenblad!$BL$1151,Rekenblad!BH1156,0)</f>
        <v>0</v>
      </c>
      <c r="BQ1156" s="37">
        <f>IF(Voorblad!$E$14=Rekenblad!$BL$1151,Rekenblad!BI1156,0)</f>
        <v>0</v>
      </c>
    </row>
    <row r="1157" spans="2:69" x14ac:dyDescent="0.25">
      <c r="B1157">
        <f>'Data TREND'!$AU$151</f>
        <v>14</v>
      </c>
      <c r="C1157" s="37">
        <f>'Data TREND'!AW151</f>
        <v>130.32026682192702</v>
      </c>
      <c r="D1157" s="37">
        <f>'Data TREND'!AX151</f>
        <v>151.14471662969999</v>
      </c>
      <c r="E1157" s="37">
        <f>'Data TREND'!AY151</f>
        <v>78.382255355439682</v>
      </c>
      <c r="F1157" s="37">
        <f>'Data TREND'!AZ151</f>
        <v>360.04627701476966</v>
      </c>
      <c r="G1157" s="37">
        <f>'Data TREND'!BA151</f>
        <v>63.290003208572969</v>
      </c>
      <c r="H1157" s="37">
        <f>'Data TREND'!BB151</f>
        <v>25.69252941918737</v>
      </c>
      <c r="J1157" s="37">
        <f t="shared" si="871"/>
        <v>130.32026682192702</v>
      </c>
      <c r="K1157" s="37">
        <f t="shared" si="872"/>
        <v>151.14471662969999</v>
      </c>
      <c r="L1157" s="37">
        <f t="shared" si="873"/>
        <v>78.382255355439682</v>
      </c>
      <c r="M1157" s="37">
        <f t="shared" si="874"/>
        <v>360.04627701476966</v>
      </c>
      <c r="N1157" s="37">
        <f t="shared" si="875"/>
        <v>63.290003208572969</v>
      </c>
      <c r="O1157" s="37">
        <f t="shared" si="876"/>
        <v>25.69252941918737</v>
      </c>
      <c r="Q1157">
        <f>'Data TREND'!$AU$151</f>
        <v>14</v>
      </c>
      <c r="R1157" s="37">
        <f>'Data TREND'!BD151</f>
        <v>169.08688016873106</v>
      </c>
      <c r="S1157" s="37">
        <f>'Data TREND'!BE151</f>
        <v>153.38017686723006</v>
      </c>
      <c r="T1157" s="37">
        <f>'Data TREND'!BF151</f>
        <v>83.563514088448215</v>
      </c>
      <c r="U1157" s="37">
        <f>'Data TREND'!BG151</f>
        <v>405.70623266655127</v>
      </c>
      <c r="V1157" s="37">
        <f>'Data TREND'!BH151</f>
        <v>71.649700409002932</v>
      </c>
      <c r="W1157" s="37">
        <f>'Data TREND'!BI151</f>
        <v>29.413395460612591</v>
      </c>
      <c r="Y1157" s="37">
        <f t="shared" si="877"/>
        <v>0</v>
      </c>
      <c r="Z1157" s="37">
        <f t="shared" si="878"/>
        <v>0</v>
      </c>
      <c r="AA1157" s="37">
        <f t="shared" si="879"/>
        <v>0</v>
      </c>
      <c r="AB1157" s="37">
        <f t="shared" si="880"/>
        <v>0</v>
      </c>
      <c r="AC1157" s="37">
        <f t="shared" si="881"/>
        <v>0</v>
      </c>
      <c r="AD1157" s="37">
        <f t="shared" si="882"/>
        <v>0</v>
      </c>
      <c r="AF1157">
        <f>'Data TREND'!$AU$151</f>
        <v>14</v>
      </c>
      <c r="AG1157" s="37">
        <f>'Data TREND'!BK151</f>
        <v>209.07797345979543</v>
      </c>
      <c r="AH1157" s="37">
        <f>'Data TREND'!BL151</f>
        <v>156.67776062213221</v>
      </c>
      <c r="AI1157" s="37">
        <f>'Data TREND'!BM151</f>
        <v>80.199469254571213</v>
      </c>
      <c r="AJ1157" s="37">
        <f>'Data TREND'!BN151</f>
        <v>448.56333026608718</v>
      </c>
      <c r="AK1157" s="37">
        <f>'Data TREND'!BO151</f>
        <v>80.056246281474557</v>
      </c>
      <c r="AL1157" s="37">
        <f>'Data TREND'!BP151</f>
        <v>32.781734594088881</v>
      </c>
      <c r="AN1157" s="37">
        <f t="shared" si="883"/>
        <v>0</v>
      </c>
      <c r="AO1157" s="37">
        <f t="shared" si="884"/>
        <v>0</v>
      </c>
      <c r="AP1157" s="37">
        <f t="shared" si="885"/>
        <v>0</v>
      </c>
      <c r="AQ1157" s="37">
        <f t="shared" si="886"/>
        <v>0</v>
      </c>
      <c r="AR1157" s="37">
        <f t="shared" si="887"/>
        <v>0</v>
      </c>
      <c r="AS1157" s="37">
        <f t="shared" si="888"/>
        <v>0</v>
      </c>
      <c r="AU1157">
        <v>14</v>
      </c>
      <c r="AV1157" s="37">
        <f t="shared" si="889"/>
        <v>130.32026682192702</v>
      </c>
      <c r="AW1157" s="37">
        <f t="shared" si="890"/>
        <v>151.14471662969999</v>
      </c>
      <c r="AX1157" s="37">
        <f t="shared" si="891"/>
        <v>78.382255355439682</v>
      </c>
      <c r="AY1157" s="37">
        <f t="shared" si="892"/>
        <v>360.04627701476966</v>
      </c>
      <c r="AZ1157" s="37">
        <f t="shared" si="893"/>
        <v>63.290003208572969</v>
      </c>
      <c r="BA1157" s="37">
        <f t="shared" si="894"/>
        <v>25.69252941918737</v>
      </c>
      <c r="BC1157">
        <v>14</v>
      </c>
      <c r="BD1157" s="37">
        <f>IF(Voorblad!$E$10=Rekenblad!BC1157,Rekenblad!AV1157,0)</f>
        <v>0</v>
      </c>
      <c r="BE1157" s="37">
        <f>IF(Voorblad!$E$10=Rekenblad!BC1157,Rekenblad!AW1157,0)</f>
        <v>0</v>
      </c>
      <c r="BF1157" s="37">
        <f>IF(Voorblad!$E$10=Rekenblad!BC1157,Rekenblad!AX1157,0)</f>
        <v>0</v>
      </c>
      <c r="BG1157" s="62">
        <f>IF(Voorblad!$E$10=Rekenblad!BC1157,Rekenblad!AY1157,0)</f>
        <v>0</v>
      </c>
      <c r="BH1157" s="37">
        <f>IF(Voorblad!$E$10=Rekenblad!BC1157,Rekenblad!AZ1157,0)</f>
        <v>0</v>
      </c>
      <c r="BI1157" s="37">
        <f>IF(Voorblad!$E$10=Rekenblad!BC1157,Rekenblad!BA1157,0)</f>
        <v>0</v>
      </c>
      <c r="BK1157">
        <v>14</v>
      </c>
      <c r="BL1157" s="37">
        <f>IF(Voorblad!$E$14=Rekenblad!$BL$1151,Rekenblad!BD1157,0)</f>
        <v>0</v>
      </c>
      <c r="BM1157" s="37">
        <f>IF(Voorblad!$E$14=Rekenblad!$BL$1151,Rekenblad!BE1157,0)</f>
        <v>0</v>
      </c>
      <c r="BN1157" s="37">
        <f>IF(Voorblad!$E$14=Rekenblad!$BL$1151,Rekenblad!BF1157,0)</f>
        <v>0</v>
      </c>
      <c r="BO1157" s="37">
        <f>IF(Voorblad!$E$14=Rekenblad!$BL$1151,Rekenblad!BG1157,0)</f>
        <v>0</v>
      </c>
      <c r="BP1157" s="37">
        <f>IF(Voorblad!$E$14=Rekenblad!$BL$1151,Rekenblad!BH1157,0)</f>
        <v>0</v>
      </c>
      <c r="BQ1157" s="37">
        <f>IF(Voorblad!$E$14=Rekenblad!$BL$1151,Rekenblad!BI1157,0)</f>
        <v>0</v>
      </c>
    </row>
    <row r="1158" spans="2:69" x14ac:dyDescent="0.25">
      <c r="B1158">
        <f>'Data TREND'!$AU$152</f>
        <v>15</v>
      </c>
      <c r="C1158" s="37">
        <f>'Data TREND'!AW152</f>
        <v>134.73191210368097</v>
      </c>
      <c r="D1158" s="37">
        <f>'Data TREND'!AX152</f>
        <v>159.59541250085368</v>
      </c>
      <c r="E1158" s="37">
        <f>'Data TREND'!AY152</f>
        <v>83.63426148568324</v>
      </c>
      <c r="F1158" s="37">
        <f>'Data TREND'!AZ152</f>
        <v>378.16034923076262</v>
      </c>
      <c r="G1158" s="37">
        <f>'Data TREND'!BA152</f>
        <v>63.08343232078758</v>
      </c>
      <c r="H1158" s="37">
        <f>'Data TREND'!BB152</f>
        <v>25.608970645877385</v>
      </c>
      <c r="J1158" s="37">
        <f t="shared" si="871"/>
        <v>134.73191210368097</v>
      </c>
      <c r="K1158" s="37">
        <f t="shared" si="872"/>
        <v>159.59541250085368</v>
      </c>
      <c r="L1158" s="37">
        <f t="shared" si="873"/>
        <v>83.63426148568324</v>
      </c>
      <c r="M1158" s="37">
        <f t="shared" si="874"/>
        <v>378.16034923076262</v>
      </c>
      <c r="N1158" s="37">
        <f t="shared" si="875"/>
        <v>63.08343232078758</v>
      </c>
      <c r="O1158" s="37">
        <f t="shared" si="876"/>
        <v>25.608970645877385</v>
      </c>
      <c r="Q1158">
        <f>'Data TREND'!$AU$152</f>
        <v>15</v>
      </c>
      <c r="R1158" s="37">
        <f>'Data TREND'!BD152</f>
        <v>174.18970736633466</v>
      </c>
      <c r="S1158" s="37">
        <f>'Data TREND'!BE152</f>
        <v>161.78770376262878</v>
      </c>
      <c r="T1158" s="37">
        <f>'Data TREND'!BF152</f>
        <v>88.742790340437608</v>
      </c>
      <c r="U1158" s="37">
        <f>'Data TREND'!BG152</f>
        <v>424.399253038989</v>
      </c>
      <c r="V1158" s="37">
        <f>'Data TREND'!BH152</f>
        <v>71.362639826592357</v>
      </c>
      <c r="W1158" s="37">
        <f>'Data TREND'!BI152</f>
        <v>29.294768049226178</v>
      </c>
      <c r="Y1158" s="37">
        <f t="shared" si="877"/>
        <v>0</v>
      </c>
      <c r="Z1158" s="37">
        <f t="shared" si="878"/>
        <v>0</v>
      </c>
      <c r="AA1158" s="37">
        <f t="shared" si="879"/>
        <v>0</v>
      </c>
      <c r="AB1158" s="37">
        <f t="shared" si="880"/>
        <v>0</v>
      </c>
      <c r="AC1158" s="37">
        <f t="shared" si="881"/>
        <v>0</v>
      </c>
      <c r="AD1158" s="37">
        <f t="shared" si="882"/>
        <v>0</v>
      </c>
      <c r="AF1158">
        <f>'Data TREND'!$AU$152</f>
        <v>15</v>
      </c>
      <c r="AG1158" s="37">
        <f>'Data TREND'!BK152</f>
        <v>214.89574454404331</v>
      </c>
      <c r="AH1158" s="37">
        <f>'Data TREND'!BL152</f>
        <v>165.03458017834907</v>
      </c>
      <c r="AI1158" s="37">
        <f>'Data TREND'!BM152</f>
        <v>85.393609973585598</v>
      </c>
      <c r="AJ1158" s="37">
        <f>'Data TREND'!BN152</f>
        <v>467.92443832246801</v>
      </c>
      <c r="AK1158" s="37">
        <f>'Data TREND'!BO152</f>
        <v>79.684109126570064</v>
      </c>
      <c r="AL1158" s="37">
        <f>'Data TREND'!BP152</f>
        <v>32.629418199250416</v>
      </c>
      <c r="AN1158" s="37">
        <f t="shared" si="883"/>
        <v>0</v>
      </c>
      <c r="AO1158" s="37">
        <f t="shared" si="884"/>
        <v>0</v>
      </c>
      <c r="AP1158" s="37">
        <f t="shared" si="885"/>
        <v>0</v>
      </c>
      <c r="AQ1158" s="37">
        <f t="shared" si="886"/>
        <v>0</v>
      </c>
      <c r="AR1158" s="37">
        <f t="shared" si="887"/>
        <v>0</v>
      </c>
      <c r="AS1158" s="37">
        <f t="shared" si="888"/>
        <v>0</v>
      </c>
      <c r="AU1158">
        <v>15</v>
      </c>
      <c r="AV1158" s="37">
        <f t="shared" si="889"/>
        <v>134.73191210368097</v>
      </c>
      <c r="AW1158" s="37">
        <f t="shared" si="890"/>
        <v>159.59541250085368</v>
      </c>
      <c r="AX1158" s="37">
        <f t="shared" si="891"/>
        <v>83.63426148568324</v>
      </c>
      <c r="AY1158" s="37">
        <f t="shared" si="892"/>
        <v>378.16034923076262</v>
      </c>
      <c r="AZ1158" s="37">
        <f t="shared" si="893"/>
        <v>63.08343232078758</v>
      </c>
      <c r="BA1158" s="37">
        <f t="shared" si="894"/>
        <v>25.608970645877385</v>
      </c>
      <c r="BC1158">
        <v>15</v>
      </c>
      <c r="BD1158" s="37">
        <f>IF(Voorblad!$E$10=Rekenblad!BC1158,Rekenblad!AV1158,0)</f>
        <v>0</v>
      </c>
      <c r="BE1158" s="37">
        <f>IF(Voorblad!$E$10=Rekenblad!BC1158,Rekenblad!AW1158,0)</f>
        <v>0</v>
      </c>
      <c r="BF1158" s="37">
        <f>IF(Voorblad!$E$10=Rekenblad!BC1158,Rekenblad!AX1158,0)</f>
        <v>0</v>
      </c>
      <c r="BG1158" s="62">
        <f>IF(Voorblad!$E$10=Rekenblad!BC1158,Rekenblad!AY1158,0)</f>
        <v>0</v>
      </c>
      <c r="BH1158" s="37">
        <f>IF(Voorblad!$E$10=Rekenblad!BC1158,Rekenblad!AZ1158,0)</f>
        <v>0</v>
      </c>
      <c r="BI1158" s="37">
        <f>IF(Voorblad!$E$10=Rekenblad!BC1158,Rekenblad!BA1158,0)</f>
        <v>0</v>
      </c>
      <c r="BK1158">
        <v>15</v>
      </c>
      <c r="BL1158" s="37">
        <f>IF(Voorblad!$E$14=Rekenblad!$BL$1151,Rekenblad!BD1158,0)</f>
        <v>0</v>
      </c>
      <c r="BM1158" s="37">
        <f>IF(Voorblad!$E$14=Rekenblad!$BL$1151,Rekenblad!BE1158,0)</f>
        <v>0</v>
      </c>
      <c r="BN1158" s="37">
        <f>IF(Voorblad!$E$14=Rekenblad!$BL$1151,Rekenblad!BF1158,0)</f>
        <v>0</v>
      </c>
      <c r="BO1158" s="37">
        <f>IF(Voorblad!$E$14=Rekenblad!$BL$1151,Rekenblad!BG1158,0)</f>
        <v>0</v>
      </c>
      <c r="BP1158" s="37">
        <f>IF(Voorblad!$E$14=Rekenblad!$BL$1151,Rekenblad!BH1158,0)</f>
        <v>0</v>
      </c>
      <c r="BQ1158" s="37">
        <f>IF(Voorblad!$E$14=Rekenblad!$BL$1151,Rekenblad!BI1158,0)</f>
        <v>0</v>
      </c>
    </row>
    <row r="1159" spans="2:69" x14ac:dyDescent="0.25">
      <c r="B1159">
        <f>'Data TREND'!$AU$153</f>
        <v>16</v>
      </c>
      <c r="C1159" s="37">
        <f>'Data TREND'!AW153</f>
        <v>139.14355738543492</v>
      </c>
      <c r="D1159" s="37">
        <f>'Data TREND'!AX153</f>
        <v>168.04610837200735</v>
      </c>
      <c r="E1159" s="37">
        <f>'Data TREND'!AY153</f>
        <v>88.886267615926798</v>
      </c>
      <c r="F1159" s="37">
        <f>'Data TREND'!AZ153</f>
        <v>396.27442144675558</v>
      </c>
      <c r="G1159" s="37">
        <f>'Data TREND'!BA153</f>
        <v>62.876861433002183</v>
      </c>
      <c r="H1159" s="37">
        <f>'Data TREND'!BB153</f>
        <v>25.525411872567396</v>
      </c>
      <c r="J1159" s="37">
        <f t="shared" si="871"/>
        <v>139.14355738543492</v>
      </c>
      <c r="K1159" s="37">
        <f t="shared" si="872"/>
        <v>168.04610837200735</v>
      </c>
      <c r="L1159" s="37">
        <f t="shared" si="873"/>
        <v>88.886267615926798</v>
      </c>
      <c r="M1159" s="37">
        <f t="shared" si="874"/>
        <v>396.27442144675558</v>
      </c>
      <c r="N1159" s="37">
        <f t="shared" si="875"/>
        <v>62.876861433002183</v>
      </c>
      <c r="O1159" s="37">
        <f t="shared" si="876"/>
        <v>25.525411872567396</v>
      </c>
      <c r="Q1159">
        <f>'Data TREND'!$AU$153</f>
        <v>16</v>
      </c>
      <c r="R1159" s="37">
        <f>'Data TREND'!BD153</f>
        <v>179.29253456393826</v>
      </c>
      <c r="S1159" s="37">
        <f>'Data TREND'!BE153</f>
        <v>170.19523065802753</v>
      </c>
      <c r="T1159" s="37">
        <f>'Data TREND'!BF153</f>
        <v>93.922066592427001</v>
      </c>
      <c r="U1159" s="37">
        <f>'Data TREND'!BG153</f>
        <v>443.09227341142673</v>
      </c>
      <c r="V1159" s="37">
        <f>'Data TREND'!BH153</f>
        <v>71.075579244181768</v>
      </c>
      <c r="W1159" s="37">
        <f>'Data TREND'!BI153</f>
        <v>29.176140637839762</v>
      </c>
      <c r="Y1159" s="37">
        <f t="shared" si="877"/>
        <v>0</v>
      </c>
      <c r="Z1159" s="37">
        <f t="shared" si="878"/>
        <v>0</v>
      </c>
      <c r="AA1159" s="37">
        <f t="shared" si="879"/>
        <v>0</v>
      </c>
      <c r="AB1159" s="37">
        <f t="shared" si="880"/>
        <v>0</v>
      </c>
      <c r="AC1159" s="37">
        <f t="shared" si="881"/>
        <v>0</v>
      </c>
      <c r="AD1159" s="37">
        <f t="shared" si="882"/>
        <v>0</v>
      </c>
      <c r="AF1159">
        <f>'Data TREND'!$AU$153</f>
        <v>16</v>
      </c>
      <c r="AG1159" s="37">
        <f>'Data TREND'!BK153</f>
        <v>220.71351562829119</v>
      </c>
      <c r="AH1159" s="37">
        <f>'Data TREND'!BL153</f>
        <v>173.39139973456597</v>
      </c>
      <c r="AI1159" s="37">
        <f>'Data TREND'!BM153</f>
        <v>90.587750692599997</v>
      </c>
      <c r="AJ1159" s="37">
        <f>'Data TREND'!BN153</f>
        <v>487.28554637884884</v>
      </c>
      <c r="AK1159" s="37">
        <f>'Data TREND'!BO153</f>
        <v>79.311971971665557</v>
      </c>
      <c r="AL1159" s="37">
        <f>'Data TREND'!BP153</f>
        <v>32.477101804411951</v>
      </c>
      <c r="AN1159" s="37">
        <f t="shared" si="883"/>
        <v>0</v>
      </c>
      <c r="AO1159" s="37">
        <f t="shared" si="884"/>
        <v>0</v>
      </c>
      <c r="AP1159" s="37">
        <f t="shared" si="885"/>
        <v>0</v>
      </c>
      <c r="AQ1159" s="37">
        <f t="shared" si="886"/>
        <v>0</v>
      </c>
      <c r="AR1159" s="37">
        <f t="shared" si="887"/>
        <v>0</v>
      </c>
      <c r="AS1159" s="37">
        <f t="shared" si="888"/>
        <v>0</v>
      </c>
      <c r="AU1159">
        <v>16</v>
      </c>
      <c r="AV1159" s="37">
        <f t="shared" si="889"/>
        <v>139.14355738543492</v>
      </c>
      <c r="AW1159" s="37">
        <f t="shared" si="890"/>
        <v>168.04610837200735</v>
      </c>
      <c r="AX1159" s="37">
        <f t="shared" si="891"/>
        <v>88.886267615926798</v>
      </c>
      <c r="AY1159" s="37">
        <f t="shared" si="892"/>
        <v>396.27442144675558</v>
      </c>
      <c r="AZ1159" s="37">
        <f t="shared" si="893"/>
        <v>62.876861433002183</v>
      </c>
      <c r="BA1159" s="37">
        <f t="shared" si="894"/>
        <v>25.525411872567396</v>
      </c>
      <c r="BC1159">
        <v>16</v>
      </c>
      <c r="BD1159" s="37">
        <f>IF(Voorblad!$E$10=Rekenblad!BC1159,Rekenblad!AV1159,0)</f>
        <v>0</v>
      </c>
      <c r="BE1159" s="37">
        <f>IF(Voorblad!$E$10=Rekenblad!BC1159,Rekenblad!AW1159,0)</f>
        <v>0</v>
      </c>
      <c r="BF1159" s="37">
        <f>IF(Voorblad!$E$10=Rekenblad!BC1159,Rekenblad!AX1159,0)</f>
        <v>0</v>
      </c>
      <c r="BG1159" s="62">
        <f>IF(Voorblad!$E$10=Rekenblad!BC1159,Rekenblad!AY1159,0)</f>
        <v>0</v>
      </c>
      <c r="BH1159" s="37">
        <f>IF(Voorblad!$E$10=Rekenblad!BC1159,Rekenblad!AZ1159,0)</f>
        <v>0</v>
      </c>
      <c r="BI1159" s="37">
        <f>IF(Voorblad!$E$10=Rekenblad!BC1159,Rekenblad!BA1159,0)</f>
        <v>0</v>
      </c>
      <c r="BK1159">
        <v>16</v>
      </c>
      <c r="BL1159" s="37">
        <f>IF(Voorblad!$E$14=Rekenblad!$BL$1151,Rekenblad!BD1159,0)</f>
        <v>0</v>
      </c>
      <c r="BM1159" s="37">
        <f>IF(Voorblad!$E$14=Rekenblad!$BL$1151,Rekenblad!BE1159,0)</f>
        <v>0</v>
      </c>
      <c r="BN1159" s="37">
        <f>IF(Voorblad!$E$14=Rekenblad!$BL$1151,Rekenblad!BF1159,0)</f>
        <v>0</v>
      </c>
      <c r="BO1159" s="37">
        <f>IF(Voorblad!$E$14=Rekenblad!$BL$1151,Rekenblad!BG1159,0)</f>
        <v>0</v>
      </c>
      <c r="BP1159" s="37">
        <f>IF(Voorblad!$E$14=Rekenblad!$BL$1151,Rekenblad!BH1159,0)</f>
        <v>0</v>
      </c>
      <c r="BQ1159" s="37">
        <f>IF(Voorblad!$E$14=Rekenblad!$BL$1151,Rekenblad!BI1159,0)</f>
        <v>0</v>
      </c>
    </row>
    <row r="1160" spans="2:69" x14ac:dyDescent="0.25">
      <c r="B1160">
        <f>'Data TREND'!$AU$154</f>
        <v>17</v>
      </c>
      <c r="C1160" s="37">
        <f>'Data TREND'!AW154</f>
        <v>143.55520266718887</v>
      </c>
      <c r="D1160" s="37">
        <f>'Data TREND'!AX154</f>
        <v>176.49680424316105</v>
      </c>
      <c r="E1160" s="37">
        <f>'Data TREND'!AY154</f>
        <v>94.138273746170356</v>
      </c>
      <c r="F1160" s="37">
        <f>'Data TREND'!AZ154</f>
        <v>414.38849366274854</v>
      </c>
      <c r="G1160" s="37">
        <f>'Data TREND'!BA154</f>
        <v>62.670290545216787</v>
      </c>
      <c r="H1160" s="37">
        <f>'Data TREND'!BB154</f>
        <v>25.441853099257408</v>
      </c>
      <c r="J1160" s="37">
        <f t="shared" si="871"/>
        <v>143.55520266718887</v>
      </c>
      <c r="K1160" s="37">
        <f t="shared" si="872"/>
        <v>176.49680424316105</v>
      </c>
      <c r="L1160" s="37">
        <f t="shared" si="873"/>
        <v>94.138273746170356</v>
      </c>
      <c r="M1160" s="37">
        <f t="shared" si="874"/>
        <v>414.38849366274854</v>
      </c>
      <c r="N1160" s="37">
        <f t="shared" si="875"/>
        <v>62.670290545216787</v>
      </c>
      <c r="O1160" s="37">
        <f t="shared" si="876"/>
        <v>25.441853099257408</v>
      </c>
      <c r="Q1160">
        <f>'Data TREND'!$AU$154</f>
        <v>17</v>
      </c>
      <c r="R1160" s="37">
        <f>'Data TREND'!BD154</f>
        <v>184.39536176154184</v>
      </c>
      <c r="S1160" s="37">
        <f>'Data TREND'!BE154</f>
        <v>178.60275755342627</v>
      </c>
      <c r="T1160" s="37">
        <f>'Data TREND'!BF154</f>
        <v>99.101342844416394</v>
      </c>
      <c r="U1160" s="37">
        <f>'Data TREND'!BG154</f>
        <v>461.78529378386446</v>
      </c>
      <c r="V1160" s="37">
        <f>'Data TREND'!BH154</f>
        <v>70.788518661771192</v>
      </c>
      <c r="W1160" s="37">
        <f>'Data TREND'!BI154</f>
        <v>29.057513226453349</v>
      </c>
      <c r="Y1160" s="37">
        <f t="shared" si="877"/>
        <v>0</v>
      </c>
      <c r="Z1160" s="37">
        <f t="shared" si="878"/>
        <v>0</v>
      </c>
      <c r="AA1160" s="37">
        <f t="shared" si="879"/>
        <v>0</v>
      </c>
      <c r="AB1160" s="37">
        <f t="shared" si="880"/>
        <v>0</v>
      </c>
      <c r="AC1160" s="37">
        <f t="shared" si="881"/>
        <v>0</v>
      </c>
      <c r="AD1160" s="37">
        <f t="shared" si="882"/>
        <v>0</v>
      </c>
      <c r="AF1160">
        <f>'Data TREND'!$AU$154</f>
        <v>17</v>
      </c>
      <c r="AG1160" s="37">
        <f>'Data TREND'!BK154</f>
        <v>226.53128671253904</v>
      </c>
      <c r="AH1160" s="37">
        <f>'Data TREND'!BL154</f>
        <v>181.74821929078283</v>
      </c>
      <c r="AI1160" s="37">
        <f>'Data TREND'!BM154</f>
        <v>95.781891411614396</v>
      </c>
      <c r="AJ1160" s="37">
        <f>'Data TREND'!BN154</f>
        <v>506.64665443522966</v>
      </c>
      <c r="AK1160" s="37">
        <f>'Data TREND'!BO154</f>
        <v>78.939834816761064</v>
      </c>
      <c r="AL1160" s="37">
        <f>'Data TREND'!BP154</f>
        <v>32.324785409573487</v>
      </c>
      <c r="AN1160" s="37">
        <f t="shared" si="883"/>
        <v>0</v>
      </c>
      <c r="AO1160" s="37">
        <f t="shared" si="884"/>
        <v>0</v>
      </c>
      <c r="AP1160" s="37">
        <f t="shared" si="885"/>
        <v>0</v>
      </c>
      <c r="AQ1160" s="37">
        <f t="shared" si="886"/>
        <v>0</v>
      </c>
      <c r="AR1160" s="37">
        <f t="shared" si="887"/>
        <v>0</v>
      </c>
      <c r="AS1160" s="37">
        <f t="shared" si="888"/>
        <v>0</v>
      </c>
      <c r="AU1160">
        <v>17</v>
      </c>
      <c r="AV1160" s="37">
        <f t="shared" si="889"/>
        <v>143.55520266718887</v>
      </c>
      <c r="AW1160" s="37">
        <f t="shared" si="890"/>
        <v>176.49680424316105</v>
      </c>
      <c r="AX1160" s="37">
        <f t="shared" si="891"/>
        <v>94.138273746170356</v>
      </c>
      <c r="AY1160" s="37">
        <f t="shared" si="892"/>
        <v>414.38849366274854</v>
      </c>
      <c r="AZ1160" s="37">
        <f t="shared" si="893"/>
        <v>62.670290545216787</v>
      </c>
      <c r="BA1160" s="37">
        <f t="shared" si="894"/>
        <v>25.441853099257408</v>
      </c>
      <c r="BC1160">
        <v>17</v>
      </c>
      <c r="BD1160" s="37">
        <f>IF(Voorblad!$E$10=Rekenblad!BC1160,Rekenblad!AV1160,0)</f>
        <v>0</v>
      </c>
      <c r="BE1160" s="37">
        <f>IF(Voorblad!$E$10=Rekenblad!BC1160,Rekenblad!AW1160,0)</f>
        <v>0</v>
      </c>
      <c r="BF1160" s="37">
        <f>IF(Voorblad!$E$10=Rekenblad!BC1160,Rekenblad!AX1160,0)</f>
        <v>0</v>
      </c>
      <c r="BG1160" s="62">
        <f>IF(Voorblad!$E$10=Rekenblad!BC1160,Rekenblad!AY1160,0)</f>
        <v>0</v>
      </c>
      <c r="BH1160" s="37">
        <f>IF(Voorblad!$E$10=Rekenblad!BC1160,Rekenblad!AZ1160,0)</f>
        <v>0</v>
      </c>
      <c r="BI1160" s="37">
        <f>IF(Voorblad!$E$10=Rekenblad!BC1160,Rekenblad!BA1160,0)</f>
        <v>0</v>
      </c>
      <c r="BK1160">
        <v>17</v>
      </c>
      <c r="BL1160" s="37">
        <f>IF(Voorblad!$E$14=Rekenblad!$BL$1151,Rekenblad!BD1160,0)</f>
        <v>0</v>
      </c>
      <c r="BM1160" s="37">
        <f>IF(Voorblad!$E$14=Rekenblad!$BL$1151,Rekenblad!BE1160,0)</f>
        <v>0</v>
      </c>
      <c r="BN1160" s="37">
        <f>IF(Voorblad!$E$14=Rekenblad!$BL$1151,Rekenblad!BF1160,0)</f>
        <v>0</v>
      </c>
      <c r="BO1160" s="37">
        <f>IF(Voorblad!$E$14=Rekenblad!$BL$1151,Rekenblad!BG1160,0)</f>
        <v>0</v>
      </c>
      <c r="BP1160" s="37">
        <f>IF(Voorblad!$E$14=Rekenblad!$BL$1151,Rekenblad!BH1160,0)</f>
        <v>0</v>
      </c>
      <c r="BQ1160" s="37">
        <f>IF(Voorblad!$E$14=Rekenblad!$BL$1151,Rekenblad!BI1160,0)</f>
        <v>0</v>
      </c>
    </row>
    <row r="1161" spans="2:69" x14ac:dyDescent="0.25">
      <c r="B1161">
        <f>'Data TREND'!$AU$155</f>
        <v>18</v>
      </c>
      <c r="C1161" s="37">
        <f>'Data TREND'!AW155</f>
        <v>147.96684794894281</v>
      </c>
      <c r="D1161" s="37">
        <f>'Data TREND'!AX155</f>
        <v>184.94750011431472</v>
      </c>
      <c r="E1161" s="37">
        <f>'Data TREND'!AY155</f>
        <v>99.390279876413913</v>
      </c>
      <c r="F1161" s="37">
        <f>'Data TREND'!AZ155</f>
        <v>432.50256587874151</v>
      </c>
      <c r="G1161" s="37">
        <f>'Data TREND'!BA155</f>
        <v>62.46371965743139</v>
      </c>
      <c r="H1161" s="37">
        <f>'Data TREND'!BB155</f>
        <v>25.358294325947423</v>
      </c>
      <c r="J1161" s="37">
        <f t="shared" si="871"/>
        <v>147.96684794894281</v>
      </c>
      <c r="K1161" s="37">
        <f t="shared" si="872"/>
        <v>184.94750011431472</v>
      </c>
      <c r="L1161" s="37">
        <f t="shared" si="873"/>
        <v>99.390279876413913</v>
      </c>
      <c r="M1161" s="37">
        <f t="shared" si="874"/>
        <v>432.50256587874151</v>
      </c>
      <c r="N1161" s="37">
        <f t="shared" si="875"/>
        <v>62.46371965743139</v>
      </c>
      <c r="O1161" s="37">
        <f t="shared" si="876"/>
        <v>25.358294325947423</v>
      </c>
      <c r="Q1161">
        <f>'Data TREND'!$AU$155</f>
        <v>18</v>
      </c>
      <c r="R1161" s="37">
        <f>'Data TREND'!BD155</f>
        <v>189.49818895914541</v>
      </c>
      <c r="S1161" s="37">
        <f>'Data TREND'!BE155</f>
        <v>187.01028444882499</v>
      </c>
      <c r="T1161" s="37">
        <f>'Data TREND'!BF155</f>
        <v>104.28061909640579</v>
      </c>
      <c r="U1161" s="37">
        <f>'Data TREND'!BG155</f>
        <v>480.47831415630219</v>
      </c>
      <c r="V1161" s="37">
        <f>'Data TREND'!BH155</f>
        <v>70.501458079360617</v>
      </c>
      <c r="W1161" s="37">
        <f>'Data TREND'!BI155</f>
        <v>28.938885815066936</v>
      </c>
      <c r="Y1161" s="37">
        <f t="shared" si="877"/>
        <v>0</v>
      </c>
      <c r="Z1161" s="37">
        <f t="shared" si="878"/>
        <v>0</v>
      </c>
      <c r="AA1161" s="37">
        <f t="shared" si="879"/>
        <v>0</v>
      </c>
      <c r="AB1161" s="37">
        <f t="shared" si="880"/>
        <v>0</v>
      </c>
      <c r="AC1161" s="37">
        <f t="shared" si="881"/>
        <v>0</v>
      </c>
      <c r="AD1161" s="37">
        <f t="shared" si="882"/>
        <v>0</v>
      </c>
      <c r="AF1161">
        <f>'Data TREND'!$AU$155</f>
        <v>18</v>
      </c>
      <c r="AG1161" s="37">
        <f>'Data TREND'!BK155</f>
        <v>232.34905779678689</v>
      </c>
      <c r="AH1161" s="37">
        <f>'Data TREND'!BL155</f>
        <v>190.10503884699972</v>
      </c>
      <c r="AI1161" s="37">
        <f>'Data TREND'!BM155</f>
        <v>100.97603213062878</v>
      </c>
      <c r="AJ1161" s="37">
        <f>'Data TREND'!BN155</f>
        <v>526.00776249161049</v>
      </c>
      <c r="AK1161" s="37">
        <f>'Data TREND'!BO155</f>
        <v>78.56769766185657</v>
      </c>
      <c r="AL1161" s="37">
        <f>'Data TREND'!BP155</f>
        <v>32.172469014735022</v>
      </c>
      <c r="AN1161" s="37">
        <f t="shared" si="883"/>
        <v>0</v>
      </c>
      <c r="AO1161" s="37">
        <f t="shared" si="884"/>
        <v>0</v>
      </c>
      <c r="AP1161" s="37">
        <f t="shared" si="885"/>
        <v>0</v>
      </c>
      <c r="AQ1161" s="37">
        <f t="shared" si="886"/>
        <v>0</v>
      </c>
      <c r="AR1161" s="37">
        <f t="shared" si="887"/>
        <v>0</v>
      </c>
      <c r="AS1161" s="37">
        <f t="shared" si="888"/>
        <v>0</v>
      </c>
      <c r="AU1161">
        <v>18</v>
      </c>
      <c r="AV1161" s="37">
        <f t="shared" si="889"/>
        <v>147.96684794894281</v>
      </c>
      <c r="AW1161" s="37">
        <f t="shared" si="890"/>
        <v>184.94750011431472</v>
      </c>
      <c r="AX1161" s="37">
        <f t="shared" si="891"/>
        <v>99.390279876413913</v>
      </c>
      <c r="AY1161" s="37">
        <f t="shared" si="892"/>
        <v>432.50256587874151</v>
      </c>
      <c r="AZ1161" s="37">
        <f t="shared" si="893"/>
        <v>62.46371965743139</v>
      </c>
      <c r="BA1161" s="37">
        <f t="shared" si="894"/>
        <v>25.358294325947423</v>
      </c>
      <c r="BC1161">
        <v>18</v>
      </c>
      <c r="BD1161" s="37">
        <f>IF(Voorblad!$E$10=Rekenblad!BC1161,Rekenblad!AV1161,0)</f>
        <v>0</v>
      </c>
      <c r="BE1161" s="37">
        <f>IF(Voorblad!$E$10=Rekenblad!BC1161,Rekenblad!AW1161,0)</f>
        <v>0</v>
      </c>
      <c r="BF1161" s="37">
        <f>IF(Voorblad!$E$10=Rekenblad!BC1161,Rekenblad!AX1161,0)</f>
        <v>0</v>
      </c>
      <c r="BG1161" s="62">
        <f>IF(Voorblad!$E$10=Rekenblad!BC1161,Rekenblad!AY1161,0)</f>
        <v>0</v>
      </c>
      <c r="BH1161" s="37">
        <f>IF(Voorblad!$E$10=Rekenblad!BC1161,Rekenblad!AZ1161,0)</f>
        <v>0</v>
      </c>
      <c r="BI1161" s="37">
        <f>IF(Voorblad!$E$10=Rekenblad!BC1161,Rekenblad!BA1161,0)</f>
        <v>0</v>
      </c>
      <c r="BK1161">
        <v>18</v>
      </c>
      <c r="BL1161" s="37">
        <f>IF(Voorblad!$E$14=Rekenblad!$BL$1151,Rekenblad!BD1161,0)</f>
        <v>0</v>
      </c>
      <c r="BM1161" s="37">
        <f>IF(Voorblad!$E$14=Rekenblad!$BL$1151,Rekenblad!BE1161,0)</f>
        <v>0</v>
      </c>
      <c r="BN1161" s="37">
        <f>IF(Voorblad!$E$14=Rekenblad!$BL$1151,Rekenblad!BF1161,0)</f>
        <v>0</v>
      </c>
      <c r="BO1161" s="37">
        <f>IF(Voorblad!$E$14=Rekenblad!$BL$1151,Rekenblad!BG1161,0)</f>
        <v>0</v>
      </c>
      <c r="BP1161" s="37">
        <f>IF(Voorblad!$E$14=Rekenblad!$BL$1151,Rekenblad!BH1161,0)</f>
        <v>0</v>
      </c>
      <c r="BQ1161" s="37">
        <f>IF(Voorblad!$E$14=Rekenblad!$BL$1151,Rekenblad!BI1161,0)</f>
        <v>0</v>
      </c>
    </row>
    <row r="1162" spans="2:69" x14ac:dyDescent="0.25">
      <c r="B1162">
        <f>'Data TREND'!$AU$156</f>
        <v>19</v>
      </c>
      <c r="C1162" s="37">
        <f>'Data TREND'!AW156</f>
        <v>152.37849323069679</v>
      </c>
      <c r="D1162" s="37">
        <f>'Data TREND'!AX156</f>
        <v>193.39819598546842</v>
      </c>
      <c r="E1162" s="37">
        <f>'Data TREND'!AY156</f>
        <v>104.64228600665747</v>
      </c>
      <c r="F1162" s="37">
        <f>'Data TREND'!AZ156</f>
        <v>450.61663809473447</v>
      </c>
      <c r="G1162" s="37">
        <f>'Data TREND'!BA156</f>
        <v>62.257148769646001</v>
      </c>
      <c r="H1162" s="37">
        <f>'Data TREND'!BB156</f>
        <v>25.274735552637434</v>
      </c>
      <c r="J1162" s="37">
        <f t="shared" si="871"/>
        <v>152.37849323069679</v>
      </c>
      <c r="K1162" s="37">
        <f t="shared" si="872"/>
        <v>193.39819598546842</v>
      </c>
      <c r="L1162" s="37">
        <f t="shared" si="873"/>
        <v>104.64228600665747</v>
      </c>
      <c r="M1162" s="37">
        <f t="shared" si="874"/>
        <v>450.61663809473447</v>
      </c>
      <c r="N1162" s="37">
        <f t="shared" si="875"/>
        <v>62.257148769646001</v>
      </c>
      <c r="O1162" s="37">
        <f t="shared" si="876"/>
        <v>25.274735552637434</v>
      </c>
      <c r="Q1162">
        <f>'Data TREND'!$AU$156</f>
        <v>19</v>
      </c>
      <c r="R1162" s="37">
        <f>'Data TREND'!BD156</f>
        <v>194.60101615674904</v>
      </c>
      <c r="S1162" s="37">
        <f>'Data TREND'!BE156</f>
        <v>195.41781134422374</v>
      </c>
      <c r="T1162" s="37">
        <f>'Data TREND'!BF156</f>
        <v>109.45989534839518</v>
      </c>
      <c r="U1162" s="37">
        <f>'Data TREND'!BG156</f>
        <v>499.17133452873992</v>
      </c>
      <c r="V1162" s="37">
        <f>'Data TREND'!BH156</f>
        <v>70.214397496950042</v>
      </c>
      <c r="W1162" s="37">
        <f>'Data TREND'!BI156</f>
        <v>28.820258403680523</v>
      </c>
      <c r="Y1162" s="37">
        <f t="shared" si="877"/>
        <v>0</v>
      </c>
      <c r="Z1162" s="37">
        <f t="shared" si="878"/>
        <v>0</v>
      </c>
      <c r="AA1162" s="37">
        <f t="shared" si="879"/>
        <v>0</v>
      </c>
      <c r="AB1162" s="37">
        <f t="shared" si="880"/>
        <v>0</v>
      </c>
      <c r="AC1162" s="37">
        <f t="shared" si="881"/>
        <v>0</v>
      </c>
      <c r="AD1162" s="37">
        <f t="shared" si="882"/>
        <v>0</v>
      </c>
      <c r="AF1162">
        <f>'Data TREND'!$AU$156</f>
        <v>19</v>
      </c>
      <c r="AG1162" s="37">
        <f>'Data TREND'!BK156</f>
        <v>238.16682888103477</v>
      </c>
      <c r="AH1162" s="37">
        <f>'Data TREND'!BL156</f>
        <v>198.46185840321658</v>
      </c>
      <c r="AI1162" s="37">
        <f>'Data TREND'!BM156</f>
        <v>106.17017284964318</v>
      </c>
      <c r="AJ1162" s="37">
        <f>'Data TREND'!BN156</f>
        <v>545.36887054799126</v>
      </c>
      <c r="AK1162" s="37">
        <f>'Data TREND'!BO156</f>
        <v>78.195560506952077</v>
      </c>
      <c r="AL1162" s="37">
        <f>'Data TREND'!BP156</f>
        <v>32.020152619896557</v>
      </c>
      <c r="AN1162" s="37">
        <f t="shared" si="883"/>
        <v>0</v>
      </c>
      <c r="AO1162" s="37">
        <f t="shared" si="884"/>
        <v>0</v>
      </c>
      <c r="AP1162" s="37">
        <f t="shared" si="885"/>
        <v>0</v>
      </c>
      <c r="AQ1162" s="37">
        <f t="shared" si="886"/>
        <v>0</v>
      </c>
      <c r="AR1162" s="37">
        <f t="shared" si="887"/>
        <v>0</v>
      </c>
      <c r="AS1162" s="37">
        <f t="shared" si="888"/>
        <v>0</v>
      </c>
      <c r="AU1162">
        <v>19</v>
      </c>
      <c r="AV1162" s="37">
        <f t="shared" si="889"/>
        <v>152.37849323069679</v>
      </c>
      <c r="AW1162" s="37">
        <f t="shared" si="890"/>
        <v>193.39819598546842</v>
      </c>
      <c r="AX1162" s="37">
        <f t="shared" si="891"/>
        <v>104.64228600665747</v>
      </c>
      <c r="AY1162" s="37">
        <f t="shared" si="892"/>
        <v>450.61663809473447</v>
      </c>
      <c r="AZ1162" s="37">
        <f t="shared" si="893"/>
        <v>62.257148769646001</v>
      </c>
      <c r="BA1162" s="37">
        <f t="shared" si="894"/>
        <v>25.274735552637434</v>
      </c>
      <c r="BC1162">
        <v>19</v>
      </c>
      <c r="BD1162" s="37">
        <f>IF(Voorblad!$E$10=Rekenblad!BC1162,Rekenblad!AV1162,0)</f>
        <v>0</v>
      </c>
      <c r="BE1162" s="37">
        <f>IF(Voorblad!$E$10=Rekenblad!BC1162,Rekenblad!AW1162,0)</f>
        <v>0</v>
      </c>
      <c r="BF1162" s="37">
        <f>IF(Voorblad!$E$10=Rekenblad!BC1162,Rekenblad!AX1162,0)</f>
        <v>0</v>
      </c>
      <c r="BG1162" s="62">
        <f>IF(Voorblad!$E$10=Rekenblad!BC1162,Rekenblad!AY1162,0)</f>
        <v>0</v>
      </c>
      <c r="BH1162" s="37">
        <f>IF(Voorblad!$E$10=Rekenblad!BC1162,Rekenblad!AZ1162,0)</f>
        <v>0</v>
      </c>
      <c r="BI1162" s="37">
        <f>IF(Voorblad!$E$10=Rekenblad!BC1162,Rekenblad!BA1162,0)</f>
        <v>0</v>
      </c>
      <c r="BK1162">
        <v>19</v>
      </c>
      <c r="BL1162" s="37">
        <f>IF(Voorblad!$E$14=Rekenblad!$BL$1151,Rekenblad!BD1162,0)</f>
        <v>0</v>
      </c>
      <c r="BM1162" s="37">
        <f>IF(Voorblad!$E$14=Rekenblad!$BL$1151,Rekenblad!BE1162,0)</f>
        <v>0</v>
      </c>
      <c r="BN1162" s="37">
        <f>IF(Voorblad!$E$14=Rekenblad!$BL$1151,Rekenblad!BF1162,0)</f>
        <v>0</v>
      </c>
      <c r="BO1162" s="37">
        <f>IF(Voorblad!$E$14=Rekenblad!$BL$1151,Rekenblad!BG1162,0)</f>
        <v>0</v>
      </c>
      <c r="BP1162" s="37">
        <f>IF(Voorblad!$E$14=Rekenblad!$BL$1151,Rekenblad!BH1162,0)</f>
        <v>0</v>
      </c>
      <c r="BQ1162" s="37">
        <f>IF(Voorblad!$E$14=Rekenblad!$BL$1151,Rekenblad!BI1162,0)</f>
        <v>0</v>
      </c>
    </row>
    <row r="1163" spans="2:69" x14ac:dyDescent="0.25">
      <c r="B1163">
        <f>'Data TREND'!$AU$157</f>
        <v>20</v>
      </c>
      <c r="C1163" s="37">
        <f>'Data TREND'!AW157</f>
        <v>156.79013851245074</v>
      </c>
      <c r="D1163" s="37">
        <f>'Data TREND'!AX157</f>
        <v>201.84889185662212</v>
      </c>
      <c r="E1163" s="37">
        <f>'Data TREND'!AY157</f>
        <v>109.89429213690103</v>
      </c>
      <c r="F1163" s="37">
        <f>'Data TREND'!AZ157</f>
        <v>468.73071031072743</v>
      </c>
      <c r="G1163" s="37">
        <f>'Data TREND'!BA157</f>
        <v>62.050577881860605</v>
      </c>
      <c r="H1163" s="37">
        <f>'Data TREND'!BB157</f>
        <v>25.191176779327446</v>
      </c>
      <c r="J1163" s="37">
        <f t="shared" si="871"/>
        <v>156.79013851245074</v>
      </c>
      <c r="K1163" s="37">
        <f t="shared" si="872"/>
        <v>201.84889185662212</v>
      </c>
      <c r="L1163" s="37">
        <f t="shared" si="873"/>
        <v>109.89429213690103</v>
      </c>
      <c r="M1163" s="37">
        <f t="shared" si="874"/>
        <v>468.73071031072743</v>
      </c>
      <c r="N1163" s="37">
        <f t="shared" si="875"/>
        <v>62.050577881860605</v>
      </c>
      <c r="O1163" s="37">
        <f t="shared" si="876"/>
        <v>25.191176779327446</v>
      </c>
      <c r="Q1163">
        <f>'Data TREND'!$AU$157</f>
        <v>20</v>
      </c>
      <c r="R1163" s="37">
        <f>'Data TREND'!BD157</f>
        <v>199.70384335435261</v>
      </c>
      <c r="S1163" s="37">
        <f>'Data TREND'!BE157</f>
        <v>203.82533823962245</v>
      </c>
      <c r="T1163" s="37">
        <f>'Data TREND'!BF157</f>
        <v>114.63917160038457</v>
      </c>
      <c r="U1163" s="37">
        <f>'Data TREND'!BG157</f>
        <v>517.86435490117765</v>
      </c>
      <c r="V1163" s="37">
        <f>'Data TREND'!BH157</f>
        <v>69.927336914539467</v>
      </c>
      <c r="W1163" s="37">
        <f>'Data TREND'!BI157</f>
        <v>28.701630992294106</v>
      </c>
      <c r="Y1163" s="37">
        <f t="shared" si="877"/>
        <v>0</v>
      </c>
      <c r="Z1163" s="37">
        <f t="shared" si="878"/>
        <v>0</v>
      </c>
      <c r="AA1163" s="37">
        <f t="shared" si="879"/>
        <v>0</v>
      </c>
      <c r="AB1163" s="37">
        <f t="shared" si="880"/>
        <v>0</v>
      </c>
      <c r="AC1163" s="37">
        <f t="shared" si="881"/>
        <v>0</v>
      </c>
      <c r="AD1163" s="37">
        <f t="shared" si="882"/>
        <v>0</v>
      </c>
      <c r="AF1163">
        <f>'Data TREND'!$AU$157</f>
        <v>20</v>
      </c>
      <c r="AG1163" s="37">
        <f>'Data TREND'!BK157</f>
        <v>243.98459996528265</v>
      </c>
      <c r="AH1163" s="37">
        <f>'Data TREND'!BL157</f>
        <v>206.81867795943347</v>
      </c>
      <c r="AI1163" s="37">
        <f>'Data TREND'!BM157</f>
        <v>111.36431356865756</v>
      </c>
      <c r="AJ1163" s="37">
        <f>'Data TREND'!BN157</f>
        <v>564.72997860437204</v>
      </c>
      <c r="AK1163" s="37">
        <f>'Data TREND'!BO157</f>
        <v>77.82342335204757</v>
      </c>
      <c r="AL1163" s="37">
        <f>'Data TREND'!BP157</f>
        <v>31.867836225058095</v>
      </c>
      <c r="AN1163" s="37">
        <f t="shared" si="883"/>
        <v>0</v>
      </c>
      <c r="AO1163" s="37">
        <f t="shared" si="884"/>
        <v>0</v>
      </c>
      <c r="AP1163" s="37">
        <f t="shared" si="885"/>
        <v>0</v>
      </c>
      <c r="AQ1163" s="37">
        <f t="shared" si="886"/>
        <v>0</v>
      </c>
      <c r="AR1163" s="37">
        <f t="shared" si="887"/>
        <v>0</v>
      </c>
      <c r="AS1163" s="37">
        <f t="shared" si="888"/>
        <v>0</v>
      </c>
      <c r="AU1163">
        <v>20</v>
      </c>
      <c r="AV1163" s="37">
        <f t="shared" si="889"/>
        <v>156.79013851245074</v>
      </c>
      <c r="AW1163" s="37">
        <f t="shared" si="890"/>
        <v>201.84889185662212</v>
      </c>
      <c r="AX1163" s="37">
        <f t="shared" si="891"/>
        <v>109.89429213690103</v>
      </c>
      <c r="AY1163" s="37">
        <f t="shared" si="892"/>
        <v>468.73071031072743</v>
      </c>
      <c r="AZ1163" s="37">
        <f t="shared" si="893"/>
        <v>62.050577881860605</v>
      </c>
      <c r="BA1163" s="37">
        <f t="shared" si="894"/>
        <v>25.191176779327446</v>
      </c>
      <c r="BC1163">
        <v>20</v>
      </c>
      <c r="BD1163" s="37">
        <f>IF(Voorblad!$E$10=Rekenblad!BC1163,Rekenblad!AV1163,0)</f>
        <v>0</v>
      </c>
      <c r="BE1163" s="37">
        <f>IF(Voorblad!$E$10=Rekenblad!BC1163,Rekenblad!AW1163,0)</f>
        <v>0</v>
      </c>
      <c r="BF1163" s="37">
        <f>IF(Voorblad!$E$10=Rekenblad!BC1163,Rekenblad!AX1163,0)</f>
        <v>0</v>
      </c>
      <c r="BG1163" s="62">
        <f>IF(Voorblad!$E$10=Rekenblad!BC1163,Rekenblad!AY1163,0)</f>
        <v>0</v>
      </c>
      <c r="BH1163" s="37">
        <f>IF(Voorblad!$E$10=Rekenblad!BC1163,Rekenblad!AZ1163,0)</f>
        <v>0</v>
      </c>
      <c r="BI1163" s="37">
        <f>IF(Voorblad!$E$10=Rekenblad!BC1163,Rekenblad!BA1163,0)</f>
        <v>0</v>
      </c>
      <c r="BK1163">
        <v>20</v>
      </c>
      <c r="BL1163" s="37">
        <f>IF(Voorblad!$E$14=Rekenblad!$BL$1151,Rekenblad!BD1163,0)</f>
        <v>0</v>
      </c>
      <c r="BM1163" s="37">
        <f>IF(Voorblad!$E$14=Rekenblad!$BL$1151,Rekenblad!BE1163,0)</f>
        <v>0</v>
      </c>
      <c r="BN1163" s="37">
        <f>IF(Voorblad!$E$14=Rekenblad!$BL$1151,Rekenblad!BF1163,0)</f>
        <v>0</v>
      </c>
      <c r="BO1163" s="37">
        <f>IF(Voorblad!$E$14=Rekenblad!$BL$1151,Rekenblad!BG1163,0)</f>
        <v>0</v>
      </c>
      <c r="BP1163" s="37">
        <f>IF(Voorblad!$E$14=Rekenblad!$BL$1151,Rekenblad!BH1163,0)</f>
        <v>0</v>
      </c>
      <c r="BQ1163" s="37">
        <f>IF(Voorblad!$E$14=Rekenblad!$BL$1151,Rekenblad!BI1163,0)</f>
        <v>0</v>
      </c>
    </row>
    <row r="1164" spans="2:69" x14ac:dyDescent="0.25">
      <c r="B1164">
        <f>'Data TREND'!$AU$158</f>
        <v>21</v>
      </c>
      <c r="C1164" s="37">
        <f>'Data TREND'!AW158</f>
        <v>161.20178379420469</v>
      </c>
      <c r="D1164" s="37">
        <f>'Data TREND'!AX158</f>
        <v>210.29958772777579</v>
      </c>
      <c r="E1164" s="37">
        <f>'Data TREND'!AY158</f>
        <v>115.14629826714459</v>
      </c>
      <c r="F1164" s="37">
        <f>'Data TREND'!AZ158</f>
        <v>486.84478252672045</v>
      </c>
      <c r="G1164" s="37">
        <f>'Data TREND'!BA158</f>
        <v>61.844006994075208</v>
      </c>
      <c r="H1164" s="37">
        <f>'Data TREND'!BB158</f>
        <v>25.107618006017461</v>
      </c>
      <c r="J1164" s="37">
        <f t="shared" si="871"/>
        <v>161.20178379420469</v>
      </c>
      <c r="K1164" s="37">
        <f t="shared" si="872"/>
        <v>210.29958772777579</v>
      </c>
      <c r="L1164" s="37">
        <f t="shared" si="873"/>
        <v>115.14629826714459</v>
      </c>
      <c r="M1164" s="37">
        <f t="shared" si="874"/>
        <v>486.84478252672045</v>
      </c>
      <c r="N1164" s="37">
        <f t="shared" si="875"/>
        <v>61.844006994075208</v>
      </c>
      <c r="O1164" s="37">
        <f t="shared" si="876"/>
        <v>25.107618006017461</v>
      </c>
      <c r="Q1164">
        <f>'Data TREND'!$AU$158</f>
        <v>21</v>
      </c>
      <c r="R1164" s="37">
        <f>'Data TREND'!BD158</f>
        <v>204.80667055195619</v>
      </c>
      <c r="S1164" s="37">
        <f>'Data TREND'!BE158</f>
        <v>212.2328651350212</v>
      </c>
      <c r="T1164" s="37">
        <f>'Data TREND'!BF158</f>
        <v>119.81844785237395</v>
      </c>
      <c r="U1164" s="37">
        <f>'Data TREND'!BG158</f>
        <v>536.55737527361532</v>
      </c>
      <c r="V1164" s="37">
        <f>'Data TREND'!BH158</f>
        <v>69.640276332128892</v>
      </c>
      <c r="W1164" s="37">
        <f>'Data TREND'!BI158</f>
        <v>28.583003580907693</v>
      </c>
      <c r="Y1164" s="37">
        <f t="shared" si="877"/>
        <v>0</v>
      </c>
      <c r="Z1164" s="37">
        <f t="shared" si="878"/>
        <v>0</v>
      </c>
      <c r="AA1164" s="37">
        <f t="shared" si="879"/>
        <v>0</v>
      </c>
      <c r="AB1164" s="37">
        <f t="shared" si="880"/>
        <v>0</v>
      </c>
      <c r="AC1164" s="37">
        <f t="shared" si="881"/>
        <v>0</v>
      </c>
      <c r="AD1164" s="37">
        <f t="shared" si="882"/>
        <v>0</v>
      </c>
      <c r="AF1164">
        <f>'Data TREND'!$AU$158</f>
        <v>21</v>
      </c>
      <c r="AG1164" s="37">
        <f>'Data TREND'!BK158</f>
        <v>249.80237104953051</v>
      </c>
      <c r="AH1164" s="37">
        <f>'Data TREND'!BL158</f>
        <v>215.17549751565033</v>
      </c>
      <c r="AI1164" s="37">
        <f>'Data TREND'!BM158</f>
        <v>116.55845428767196</v>
      </c>
      <c r="AJ1164" s="37">
        <f>'Data TREND'!BN158</f>
        <v>584.09108666075292</v>
      </c>
      <c r="AK1164" s="37">
        <f>'Data TREND'!BO158</f>
        <v>77.451286197143077</v>
      </c>
      <c r="AL1164" s="37">
        <f>'Data TREND'!BP158</f>
        <v>31.71551983021963</v>
      </c>
      <c r="AN1164" s="37">
        <f t="shared" si="883"/>
        <v>0</v>
      </c>
      <c r="AO1164" s="37">
        <f t="shared" si="884"/>
        <v>0</v>
      </c>
      <c r="AP1164" s="37">
        <f t="shared" si="885"/>
        <v>0</v>
      </c>
      <c r="AQ1164" s="37">
        <f t="shared" si="886"/>
        <v>0</v>
      </c>
      <c r="AR1164" s="37">
        <f t="shared" si="887"/>
        <v>0</v>
      </c>
      <c r="AS1164" s="37">
        <f t="shared" si="888"/>
        <v>0</v>
      </c>
      <c r="AU1164">
        <v>21</v>
      </c>
      <c r="AV1164" s="37">
        <f t="shared" si="889"/>
        <v>161.20178379420469</v>
      </c>
      <c r="AW1164" s="37">
        <f t="shared" si="890"/>
        <v>210.29958772777579</v>
      </c>
      <c r="AX1164" s="37">
        <f t="shared" si="891"/>
        <v>115.14629826714459</v>
      </c>
      <c r="AY1164" s="37">
        <f t="shared" si="892"/>
        <v>486.84478252672045</v>
      </c>
      <c r="AZ1164" s="37">
        <f t="shared" si="893"/>
        <v>61.844006994075208</v>
      </c>
      <c r="BA1164" s="37">
        <f t="shared" si="894"/>
        <v>25.107618006017461</v>
      </c>
      <c r="BC1164">
        <v>21</v>
      </c>
      <c r="BD1164" s="37">
        <f>IF(Voorblad!$E$10=Rekenblad!BC1164,Rekenblad!AV1164,0)</f>
        <v>0</v>
      </c>
      <c r="BE1164" s="37">
        <f>IF(Voorblad!$E$10=Rekenblad!BC1164,Rekenblad!AW1164,0)</f>
        <v>0</v>
      </c>
      <c r="BF1164" s="37">
        <f>IF(Voorblad!$E$10=Rekenblad!BC1164,Rekenblad!AX1164,0)</f>
        <v>0</v>
      </c>
      <c r="BG1164" s="62">
        <f>IF(Voorblad!$E$10=Rekenblad!BC1164,Rekenblad!AY1164,0)</f>
        <v>0</v>
      </c>
      <c r="BH1164" s="37">
        <f>IF(Voorblad!$E$10=Rekenblad!BC1164,Rekenblad!AZ1164,0)</f>
        <v>0</v>
      </c>
      <c r="BI1164" s="37">
        <f>IF(Voorblad!$E$10=Rekenblad!BC1164,Rekenblad!BA1164,0)</f>
        <v>0</v>
      </c>
      <c r="BK1164">
        <v>21</v>
      </c>
      <c r="BL1164" s="37">
        <f>IF(Voorblad!$E$14=Rekenblad!$BL$1151,Rekenblad!BD1164,0)</f>
        <v>0</v>
      </c>
      <c r="BM1164" s="37">
        <f>IF(Voorblad!$E$14=Rekenblad!$BL$1151,Rekenblad!BE1164,0)</f>
        <v>0</v>
      </c>
      <c r="BN1164" s="37">
        <f>IF(Voorblad!$E$14=Rekenblad!$BL$1151,Rekenblad!BF1164,0)</f>
        <v>0</v>
      </c>
      <c r="BO1164" s="37">
        <f>IF(Voorblad!$E$14=Rekenblad!$BL$1151,Rekenblad!BG1164,0)</f>
        <v>0</v>
      </c>
      <c r="BP1164" s="37">
        <f>IF(Voorblad!$E$14=Rekenblad!$BL$1151,Rekenblad!BH1164,0)</f>
        <v>0</v>
      </c>
      <c r="BQ1164" s="37">
        <f>IF(Voorblad!$E$14=Rekenblad!$BL$1151,Rekenblad!BI1164,0)</f>
        <v>0</v>
      </c>
    </row>
    <row r="1165" spans="2:69" x14ac:dyDescent="0.25">
      <c r="B1165">
        <f>'Data TREND'!$AU$159</f>
        <v>22</v>
      </c>
      <c r="C1165" s="37">
        <f>'Data TREND'!AW159</f>
        <v>165.61342907595866</v>
      </c>
      <c r="D1165" s="37">
        <f>'Data TREND'!AX159</f>
        <v>218.75028359892949</v>
      </c>
      <c r="E1165" s="37">
        <f>'Data TREND'!AY159</f>
        <v>120.39830439738815</v>
      </c>
      <c r="F1165" s="37">
        <f>'Data TREND'!AZ159</f>
        <v>504.95885474271341</v>
      </c>
      <c r="G1165" s="37">
        <f>'Data TREND'!BA159</f>
        <v>61.637436106289819</v>
      </c>
      <c r="H1165" s="37">
        <f>'Data TREND'!BB159</f>
        <v>25.024059232707472</v>
      </c>
      <c r="J1165" s="37">
        <f t="shared" si="871"/>
        <v>165.61342907595866</v>
      </c>
      <c r="K1165" s="37">
        <f t="shared" si="872"/>
        <v>218.75028359892949</v>
      </c>
      <c r="L1165" s="37">
        <f t="shared" si="873"/>
        <v>120.39830439738815</v>
      </c>
      <c r="M1165" s="37">
        <f t="shared" si="874"/>
        <v>504.95885474271341</v>
      </c>
      <c r="N1165" s="37">
        <f t="shared" si="875"/>
        <v>61.637436106289819</v>
      </c>
      <c r="O1165" s="37">
        <f t="shared" si="876"/>
        <v>25.024059232707472</v>
      </c>
      <c r="Q1165">
        <f>'Data TREND'!$AU$159</f>
        <v>22</v>
      </c>
      <c r="R1165" s="37">
        <f>'Data TREND'!BD159</f>
        <v>209.90949774955979</v>
      </c>
      <c r="S1165" s="37">
        <f>'Data TREND'!BE159</f>
        <v>220.64039203041995</v>
      </c>
      <c r="T1165" s="37">
        <f>'Data TREND'!BF159</f>
        <v>124.99772410436334</v>
      </c>
      <c r="U1165" s="37">
        <f>'Data TREND'!BG159</f>
        <v>555.25039564605299</v>
      </c>
      <c r="V1165" s="37">
        <f>'Data TREND'!BH159</f>
        <v>69.353215749718316</v>
      </c>
      <c r="W1165" s="37">
        <f>'Data TREND'!BI159</f>
        <v>28.46437616952128</v>
      </c>
      <c r="Y1165" s="37">
        <f t="shared" si="877"/>
        <v>0</v>
      </c>
      <c r="Z1165" s="37">
        <f t="shared" si="878"/>
        <v>0</v>
      </c>
      <c r="AA1165" s="37">
        <f t="shared" si="879"/>
        <v>0</v>
      </c>
      <c r="AB1165" s="37">
        <f t="shared" si="880"/>
        <v>0</v>
      </c>
      <c r="AC1165" s="37">
        <f t="shared" si="881"/>
        <v>0</v>
      </c>
      <c r="AD1165" s="37">
        <f t="shared" si="882"/>
        <v>0</v>
      </c>
      <c r="AF1165">
        <f>'Data TREND'!$AU$159</f>
        <v>22</v>
      </c>
      <c r="AG1165" s="37">
        <f>'Data TREND'!BK159</f>
        <v>255.62014213377836</v>
      </c>
      <c r="AH1165" s="37">
        <f>'Data TREND'!BL159</f>
        <v>223.53231707186723</v>
      </c>
      <c r="AI1165" s="37">
        <f>'Data TREND'!BM159</f>
        <v>121.75259500668636</v>
      </c>
      <c r="AJ1165" s="37">
        <f>'Data TREND'!BN159</f>
        <v>603.45219471713369</v>
      </c>
      <c r="AK1165" s="37">
        <f>'Data TREND'!BO159</f>
        <v>77.079149042238583</v>
      </c>
      <c r="AL1165" s="37">
        <f>'Data TREND'!BP159</f>
        <v>31.563203435381165</v>
      </c>
      <c r="AN1165" s="37">
        <f t="shared" si="883"/>
        <v>0</v>
      </c>
      <c r="AO1165" s="37">
        <f t="shared" si="884"/>
        <v>0</v>
      </c>
      <c r="AP1165" s="37">
        <f t="shared" si="885"/>
        <v>0</v>
      </c>
      <c r="AQ1165" s="37">
        <f t="shared" si="886"/>
        <v>0</v>
      </c>
      <c r="AR1165" s="37">
        <f t="shared" si="887"/>
        <v>0</v>
      </c>
      <c r="AS1165" s="37">
        <f t="shared" si="888"/>
        <v>0</v>
      </c>
      <c r="AU1165">
        <v>22</v>
      </c>
      <c r="AV1165" s="37">
        <f t="shared" si="889"/>
        <v>165.61342907595866</v>
      </c>
      <c r="AW1165" s="37">
        <f t="shared" si="890"/>
        <v>218.75028359892949</v>
      </c>
      <c r="AX1165" s="37">
        <f t="shared" si="891"/>
        <v>120.39830439738815</v>
      </c>
      <c r="AY1165" s="37">
        <f t="shared" si="892"/>
        <v>504.95885474271341</v>
      </c>
      <c r="AZ1165" s="37">
        <f t="shared" si="893"/>
        <v>61.637436106289819</v>
      </c>
      <c r="BA1165" s="37">
        <f t="shared" si="894"/>
        <v>25.024059232707472</v>
      </c>
      <c r="BC1165">
        <v>22</v>
      </c>
      <c r="BD1165" s="37">
        <f>IF(Voorblad!$E$10=Rekenblad!BC1165,Rekenblad!AV1165,0)</f>
        <v>0</v>
      </c>
      <c r="BE1165" s="37">
        <f>IF(Voorblad!$E$10=Rekenblad!BC1165,Rekenblad!AW1165,0)</f>
        <v>0</v>
      </c>
      <c r="BF1165" s="37">
        <f>IF(Voorblad!$E$10=Rekenblad!BC1165,Rekenblad!AX1165,0)</f>
        <v>0</v>
      </c>
      <c r="BG1165" s="62">
        <f>IF(Voorblad!$E$10=Rekenblad!BC1165,Rekenblad!AY1165,0)</f>
        <v>0</v>
      </c>
      <c r="BH1165" s="37">
        <f>IF(Voorblad!$E$10=Rekenblad!BC1165,Rekenblad!AZ1165,0)</f>
        <v>0</v>
      </c>
      <c r="BI1165" s="37">
        <f>IF(Voorblad!$E$10=Rekenblad!BC1165,Rekenblad!BA1165,0)</f>
        <v>0</v>
      </c>
      <c r="BK1165">
        <v>22</v>
      </c>
      <c r="BL1165" s="37">
        <f>IF(Voorblad!$E$14=Rekenblad!$BL$1151,Rekenblad!BD1165,0)</f>
        <v>0</v>
      </c>
      <c r="BM1165" s="37">
        <f>IF(Voorblad!$E$14=Rekenblad!$BL$1151,Rekenblad!BE1165,0)</f>
        <v>0</v>
      </c>
      <c r="BN1165" s="37">
        <f>IF(Voorblad!$E$14=Rekenblad!$BL$1151,Rekenblad!BF1165,0)</f>
        <v>0</v>
      </c>
      <c r="BO1165" s="37">
        <f>IF(Voorblad!$E$14=Rekenblad!$BL$1151,Rekenblad!BG1165,0)</f>
        <v>0</v>
      </c>
      <c r="BP1165" s="37">
        <f>IF(Voorblad!$E$14=Rekenblad!$BL$1151,Rekenblad!BH1165,0)</f>
        <v>0</v>
      </c>
      <c r="BQ1165" s="37">
        <f>IF(Voorblad!$E$14=Rekenblad!$BL$1151,Rekenblad!BI1165,0)</f>
        <v>0</v>
      </c>
    </row>
    <row r="1166" spans="2:69" x14ac:dyDescent="0.25">
      <c r="B1166">
        <f>'Data TREND'!$AU$160</f>
        <v>23</v>
      </c>
      <c r="C1166" s="37">
        <f>'Data TREND'!AW160</f>
        <v>170.02507435771261</v>
      </c>
      <c r="D1166" s="37">
        <f>'Data TREND'!AX160</f>
        <v>227.20097947008318</v>
      </c>
      <c r="E1166" s="37">
        <f>'Data TREND'!AY160</f>
        <v>125.6503105276317</v>
      </c>
      <c r="F1166" s="37">
        <f>'Data TREND'!AZ160</f>
        <v>523.07292695870638</v>
      </c>
      <c r="G1166" s="37">
        <f>'Data TREND'!BA160</f>
        <v>61.430865218504422</v>
      </c>
      <c r="H1166" s="37">
        <f>'Data TREND'!BB160</f>
        <v>24.940500459397484</v>
      </c>
      <c r="J1166" s="37">
        <f t="shared" si="871"/>
        <v>170.02507435771261</v>
      </c>
      <c r="K1166" s="37">
        <f t="shared" si="872"/>
        <v>227.20097947008318</v>
      </c>
      <c r="L1166" s="37">
        <f t="shared" si="873"/>
        <v>125.6503105276317</v>
      </c>
      <c r="M1166" s="37">
        <f t="shared" si="874"/>
        <v>523.07292695870638</v>
      </c>
      <c r="N1166" s="37">
        <f t="shared" si="875"/>
        <v>61.430865218504422</v>
      </c>
      <c r="O1166" s="37">
        <f t="shared" si="876"/>
        <v>24.940500459397484</v>
      </c>
      <c r="Q1166">
        <f>'Data TREND'!$AU$160</f>
        <v>23</v>
      </c>
      <c r="R1166" s="37">
        <f>'Data TREND'!BD160</f>
        <v>215.01232494716339</v>
      </c>
      <c r="S1166" s="37">
        <f>'Data TREND'!BE160</f>
        <v>229.04791892581866</v>
      </c>
      <c r="T1166" s="37">
        <f>'Data TREND'!BF160</f>
        <v>130.17700035635272</v>
      </c>
      <c r="U1166" s="37">
        <f>'Data TREND'!BG160</f>
        <v>573.94341601849078</v>
      </c>
      <c r="V1166" s="37">
        <f>'Data TREND'!BH160</f>
        <v>69.066155167307741</v>
      </c>
      <c r="W1166" s="37">
        <f>'Data TREND'!BI160</f>
        <v>28.345748758134867</v>
      </c>
      <c r="Y1166" s="37">
        <f t="shared" si="877"/>
        <v>0</v>
      </c>
      <c r="Z1166" s="37">
        <f t="shared" si="878"/>
        <v>0</v>
      </c>
      <c r="AA1166" s="37">
        <f t="shared" si="879"/>
        <v>0</v>
      </c>
      <c r="AB1166" s="37">
        <f t="shared" si="880"/>
        <v>0</v>
      </c>
      <c r="AC1166" s="37">
        <f t="shared" si="881"/>
        <v>0</v>
      </c>
      <c r="AD1166" s="37">
        <f t="shared" si="882"/>
        <v>0</v>
      </c>
      <c r="AF1166">
        <f>'Data TREND'!$AU$160</f>
        <v>23</v>
      </c>
      <c r="AG1166" s="37">
        <f>'Data TREND'!BK160</f>
        <v>261.43791321802621</v>
      </c>
      <c r="AH1166" s="37">
        <f>'Data TREND'!BL160</f>
        <v>231.88913662808409</v>
      </c>
      <c r="AI1166" s="37">
        <f>'Data TREND'!BM160</f>
        <v>126.94673572570075</v>
      </c>
      <c r="AJ1166" s="37">
        <f>'Data TREND'!BN160</f>
        <v>622.81330277351458</v>
      </c>
      <c r="AK1166" s="37">
        <f>'Data TREND'!BO160</f>
        <v>76.70701188733409</v>
      </c>
      <c r="AL1166" s="37">
        <f>'Data TREND'!BP160</f>
        <v>31.410887040542701</v>
      </c>
      <c r="AN1166" s="37">
        <f t="shared" si="883"/>
        <v>0</v>
      </c>
      <c r="AO1166" s="37">
        <f t="shared" si="884"/>
        <v>0</v>
      </c>
      <c r="AP1166" s="37">
        <f t="shared" si="885"/>
        <v>0</v>
      </c>
      <c r="AQ1166" s="37">
        <f t="shared" si="886"/>
        <v>0</v>
      </c>
      <c r="AR1166" s="37">
        <f t="shared" si="887"/>
        <v>0</v>
      </c>
      <c r="AS1166" s="37">
        <f t="shared" si="888"/>
        <v>0</v>
      </c>
      <c r="AU1166">
        <v>23</v>
      </c>
      <c r="AV1166" s="37">
        <f t="shared" si="889"/>
        <v>170.02507435771261</v>
      </c>
      <c r="AW1166" s="37">
        <f t="shared" si="890"/>
        <v>227.20097947008318</v>
      </c>
      <c r="AX1166" s="37">
        <f t="shared" si="891"/>
        <v>125.6503105276317</v>
      </c>
      <c r="AY1166" s="37">
        <f t="shared" si="892"/>
        <v>523.07292695870638</v>
      </c>
      <c r="AZ1166" s="37">
        <f t="shared" si="893"/>
        <v>61.430865218504422</v>
      </c>
      <c r="BA1166" s="37">
        <f t="shared" si="894"/>
        <v>24.940500459397484</v>
      </c>
      <c r="BC1166">
        <v>23</v>
      </c>
      <c r="BD1166" s="37">
        <f>IF(Voorblad!$E$10=Rekenblad!BC1166,Rekenblad!AV1166,0)</f>
        <v>0</v>
      </c>
      <c r="BE1166" s="37">
        <f>IF(Voorblad!$E$10=Rekenblad!BC1166,Rekenblad!AW1166,0)</f>
        <v>0</v>
      </c>
      <c r="BF1166" s="37">
        <f>IF(Voorblad!$E$10=Rekenblad!BC1166,Rekenblad!AX1166,0)</f>
        <v>0</v>
      </c>
      <c r="BG1166" s="62">
        <f>IF(Voorblad!$E$10=Rekenblad!BC1166,Rekenblad!AY1166,0)</f>
        <v>0</v>
      </c>
      <c r="BH1166" s="37">
        <f>IF(Voorblad!$E$10=Rekenblad!BC1166,Rekenblad!AZ1166,0)</f>
        <v>0</v>
      </c>
      <c r="BI1166" s="37">
        <f>IF(Voorblad!$E$10=Rekenblad!BC1166,Rekenblad!BA1166,0)</f>
        <v>0</v>
      </c>
      <c r="BK1166">
        <v>23</v>
      </c>
      <c r="BL1166" s="37">
        <f>IF(Voorblad!$E$14=Rekenblad!$BL$1151,Rekenblad!BD1166,0)</f>
        <v>0</v>
      </c>
      <c r="BM1166" s="37">
        <f>IF(Voorblad!$E$14=Rekenblad!$BL$1151,Rekenblad!BE1166,0)</f>
        <v>0</v>
      </c>
      <c r="BN1166" s="37">
        <f>IF(Voorblad!$E$14=Rekenblad!$BL$1151,Rekenblad!BF1166,0)</f>
        <v>0</v>
      </c>
      <c r="BO1166" s="37">
        <f>IF(Voorblad!$E$14=Rekenblad!$BL$1151,Rekenblad!BG1166,0)</f>
        <v>0</v>
      </c>
      <c r="BP1166" s="37">
        <f>IF(Voorblad!$E$14=Rekenblad!$BL$1151,Rekenblad!BH1166,0)</f>
        <v>0</v>
      </c>
      <c r="BQ1166" s="37">
        <f>IF(Voorblad!$E$14=Rekenblad!$BL$1151,Rekenblad!BI1166,0)</f>
        <v>0</v>
      </c>
    </row>
    <row r="1167" spans="2:69" x14ac:dyDescent="0.25">
      <c r="B1167">
        <f>'Data TREND'!$AU$161</f>
        <v>24</v>
      </c>
      <c r="C1167" s="37">
        <f>'Data TREND'!AW161</f>
        <v>174.43671963946656</v>
      </c>
      <c r="D1167" s="37">
        <f>'Data TREND'!AX161</f>
        <v>235.65167534123685</v>
      </c>
      <c r="E1167" s="37">
        <f>'Data TREND'!AY161</f>
        <v>130.90231665787528</v>
      </c>
      <c r="F1167" s="37">
        <f>'Data TREND'!AZ161</f>
        <v>541.18699917469939</v>
      </c>
      <c r="G1167" s="37">
        <f>'Data TREND'!BA161</f>
        <v>61.224294330719026</v>
      </c>
      <c r="H1167" s="37">
        <f>'Data TREND'!BB161</f>
        <v>24.856941686087499</v>
      </c>
      <c r="J1167" s="37">
        <f t="shared" si="871"/>
        <v>174.43671963946656</v>
      </c>
      <c r="K1167" s="37">
        <f t="shared" si="872"/>
        <v>235.65167534123685</v>
      </c>
      <c r="L1167" s="37">
        <f t="shared" si="873"/>
        <v>130.90231665787528</v>
      </c>
      <c r="M1167" s="37">
        <f t="shared" si="874"/>
        <v>541.18699917469939</v>
      </c>
      <c r="N1167" s="37">
        <f t="shared" si="875"/>
        <v>61.224294330719026</v>
      </c>
      <c r="O1167" s="37">
        <f t="shared" si="876"/>
        <v>24.856941686087499</v>
      </c>
      <c r="Q1167">
        <f>'Data TREND'!$AU$161</f>
        <v>24</v>
      </c>
      <c r="R1167" s="37">
        <f>'Data TREND'!BD161</f>
        <v>220.11515214476697</v>
      </c>
      <c r="S1167" s="37">
        <f>'Data TREND'!BE161</f>
        <v>237.45544582121741</v>
      </c>
      <c r="T1167" s="37">
        <f>'Data TREND'!BF161</f>
        <v>135.35627660834211</v>
      </c>
      <c r="U1167" s="37">
        <f>'Data TREND'!BG161</f>
        <v>592.63643639092857</v>
      </c>
      <c r="V1167" s="37">
        <f>'Data TREND'!BH161</f>
        <v>68.779094584897166</v>
      </c>
      <c r="W1167" s="37">
        <f>'Data TREND'!BI161</f>
        <v>28.227121346748454</v>
      </c>
      <c r="Y1167" s="37">
        <f t="shared" si="877"/>
        <v>0</v>
      </c>
      <c r="Z1167" s="37">
        <f t="shared" si="878"/>
        <v>0</v>
      </c>
      <c r="AA1167" s="37">
        <f t="shared" si="879"/>
        <v>0</v>
      </c>
      <c r="AB1167" s="37">
        <f t="shared" si="880"/>
        <v>0</v>
      </c>
      <c r="AC1167" s="37">
        <f t="shared" si="881"/>
        <v>0</v>
      </c>
      <c r="AD1167" s="37">
        <f t="shared" si="882"/>
        <v>0</v>
      </c>
      <c r="AF1167">
        <f>'Data TREND'!$AU$161</f>
        <v>24</v>
      </c>
      <c r="AG1167" s="37">
        <f>'Data TREND'!BK161</f>
        <v>267.25568430227406</v>
      </c>
      <c r="AH1167" s="37">
        <f>'Data TREND'!BL161</f>
        <v>240.24595618430095</v>
      </c>
      <c r="AI1167" s="37">
        <f>'Data TREND'!BM161</f>
        <v>132.14087644471516</v>
      </c>
      <c r="AJ1167" s="37">
        <f>'Data TREND'!BN161</f>
        <v>642.17441082989535</v>
      </c>
      <c r="AK1167" s="37">
        <f>'Data TREND'!BO161</f>
        <v>76.334874732429597</v>
      </c>
      <c r="AL1167" s="37">
        <f>'Data TREND'!BP161</f>
        <v>31.258570645704236</v>
      </c>
      <c r="AN1167" s="37">
        <f t="shared" si="883"/>
        <v>0</v>
      </c>
      <c r="AO1167" s="37">
        <f t="shared" si="884"/>
        <v>0</v>
      </c>
      <c r="AP1167" s="37">
        <f t="shared" si="885"/>
        <v>0</v>
      </c>
      <c r="AQ1167" s="37">
        <f t="shared" si="886"/>
        <v>0</v>
      </c>
      <c r="AR1167" s="37">
        <f t="shared" si="887"/>
        <v>0</v>
      </c>
      <c r="AS1167" s="37">
        <f t="shared" si="888"/>
        <v>0</v>
      </c>
      <c r="AU1167">
        <v>24</v>
      </c>
      <c r="AV1167" s="37">
        <f t="shared" si="889"/>
        <v>174.43671963946656</v>
      </c>
      <c r="AW1167" s="37">
        <f t="shared" si="890"/>
        <v>235.65167534123685</v>
      </c>
      <c r="AX1167" s="37">
        <f t="shared" si="891"/>
        <v>130.90231665787528</v>
      </c>
      <c r="AY1167" s="37">
        <f t="shared" si="892"/>
        <v>541.18699917469939</v>
      </c>
      <c r="AZ1167" s="37">
        <f t="shared" si="893"/>
        <v>61.224294330719026</v>
      </c>
      <c r="BA1167" s="37">
        <f t="shared" si="894"/>
        <v>24.856941686087499</v>
      </c>
      <c r="BC1167">
        <v>24</v>
      </c>
      <c r="BD1167" s="37">
        <f>IF(Voorblad!$E$10=Rekenblad!BC1167,Rekenblad!AV1167,0)</f>
        <v>174.43671963946656</v>
      </c>
      <c r="BE1167" s="37">
        <f>IF(Voorblad!$E$10=Rekenblad!BC1167,Rekenblad!AW1167,0)</f>
        <v>235.65167534123685</v>
      </c>
      <c r="BF1167" s="37">
        <f>IF(Voorblad!$E$10=Rekenblad!BC1167,Rekenblad!AX1167,0)</f>
        <v>130.90231665787528</v>
      </c>
      <c r="BG1167" s="62">
        <f>IF(Voorblad!$E$10=Rekenblad!BC1167,Rekenblad!AY1167,0)</f>
        <v>541.18699917469939</v>
      </c>
      <c r="BH1167" s="37">
        <f>IF(Voorblad!$E$10=Rekenblad!BC1167,Rekenblad!AZ1167,0)</f>
        <v>61.224294330719026</v>
      </c>
      <c r="BI1167" s="37">
        <f>IF(Voorblad!$E$10=Rekenblad!BC1167,Rekenblad!BA1167,0)</f>
        <v>24.856941686087499</v>
      </c>
      <c r="BK1167">
        <v>24</v>
      </c>
      <c r="BL1167" s="37">
        <f>IF(Voorblad!$E$14=Rekenblad!$BL$1151,Rekenblad!BD1167,0)</f>
        <v>0</v>
      </c>
      <c r="BM1167" s="37">
        <f>IF(Voorblad!$E$14=Rekenblad!$BL$1151,Rekenblad!BE1167,0)</f>
        <v>0</v>
      </c>
      <c r="BN1167" s="37">
        <f>IF(Voorblad!$E$14=Rekenblad!$BL$1151,Rekenblad!BF1167,0)</f>
        <v>0</v>
      </c>
      <c r="BO1167" s="37">
        <f>IF(Voorblad!$E$14=Rekenblad!$BL$1151,Rekenblad!BG1167,0)</f>
        <v>0</v>
      </c>
      <c r="BP1167" s="37">
        <f>IF(Voorblad!$E$14=Rekenblad!$BL$1151,Rekenblad!BH1167,0)</f>
        <v>0</v>
      </c>
      <c r="BQ1167" s="37">
        <f>IF(Voorblad!$E$14=Rekenblad!$BL$1151,Rekenblad!BI1167,0)</f>
        <v>0</v>
      </c>
    </row>
    <row r="1168" spans="2:69" x14ac:dyDescent="0.25">
      <c r="B1168">
        <f>'Data TREND'!$AU$162</f>
        <v>25</v>
      </c>
      <c r="C1168" s="37">
        <f>'Data TREND'!AW162</f>
        <v>178.84836492122051</v>
      </c>
      <c r="D1168" s="37">
        <f>'Data TREND'!AX162</f>
        <v>244.10237121239055</v>
      </c>
      <c r="E1168" s="37">
        <f>'Data TREND'!AY162</f>
        <v>136.15432278811883</v>
      </c>
      <c r="F1168" s="37">
        <f>'Data TREND'!AZ162</f>
        <v>559.3010713906923</v>
      </c>
      <c r="G1168" s="37">
        <f>'Data TREND'!BA162</f>
        <v>61.017723442933629</v>
      </c>
      <c r="H1168" s="37">
        <f>'Data TREND'!BB162</f>
        <v>24.77338291277751</v>
      </c>
      <c r="J1168" s="37">
        <f t="shared" si="871"/>
        <v>178.84836492122051</v>
      </c>
      <c r="K1168" s="37">
        <f t="shared" si="872"/>
        <v>244.10237121239055</v>
      </c>
      <c r="L1168" s="37">
        <f t="shared" si="873"/>
        <v>136.15432278811883</v>
      </c>
      <c r="M1168" s="37">
        <f t="shared" si="874"/>
        <v>559.3010713906923</v>
      </c>
      <c r="N1168" s="37">
        <f t="shared" si="875"/>
        <v>61.017723442933629</v>
      </c>
      <c r="O1168" s="37">
        <f t="shared" si="876"/>
        <v>24.77338291277751</v>
      </c>
      <c r="Q1168">
        <f>'Data TREND'!$AU$162</f>
        <v>25</v>
      </c>
      <c r="R1168" s="37">
        <f>'Data TREND'!BD162</f>
        <v>225.21797934237057</v>
      </c>
      <c r="S1168" s="37">
        <f>'Data TREND'!BE162</f>
        <v>245.86297271661616</v>
      </c>
      <c r="T1168" s="37">
        <f>'Data TREND'!BF162</f>
        <v>140.53555286033151</v>
      </c>
      <c r="U1168" s="37">
        <f>'Data TREND'!BG162</f>
        <v>611.32945676336624</v>
      </c>
      <c r="V1168" s="37">
        <f>'Data TREND'!BH162</f>
        <v>68.492034002486591</v>
      </c>
      <c r="W1168" s="37">
        <f>'Data TREND'!BI162</f>
        <v>28.108493935362038</v>
      </c>
      <c r="Y1168" s="37">
        <f t="shared" si="877"/>
        <v>0</v>
      </c>
      <c r="Z1168" s="37">
        <f t="shared" si="878"/>
        <v>0</v>
      </c>
      <c r="AA1168" s="37">
        <f t="shared" si="879"/>
        <v>0</v>
      </c>
      <c r="AB1168" s="37">
        <f t="shared" si="880"/>
        <v>0</v>
      </c>
      <c r="AC1168" s="37">
        <f t="shared" si="881"/>
        <v>0</v>
      </c>
      <c r="AD1168" s="37">
        <f t="shared" si="882"/>
        <v>0</v>
      </c>
      <c r="AF1168">
        <f>'Data TREND'!$AU$162</f>
        <v>25</v>
      </c>
      <c r="AG1168" s="37">
        <f>'Data TREND'!BK162</f>
        <v>273.07345538652197</v>
      </c>
      <c r="AH1168" s="37">
        <f>'Data TREND'!BL162</f>
        <v>248.60277574051784</v>
      </c>
      <c r="AI1168" s="37">
        <f>'Data TREND'!BM162</f>
        <v>137.33501716372953</v>
      </c>
      <c r="AJ1168" s="37">
        <f>'Data TREND'!BN162</f>
        <v>661.53551888627612</v>
      </c>
      <c r="AK1168" s="37">
        <f>'Data TREND'!BO162</f>
        <v>75.96273757752509</v>
      </c>
      <c r="AL1168" s="37">
        <f>'Data TREND'!BP162</f>
        <v>31.106254250865774</v>
      </c>
      <c r="AN1168" s="37">
        <f t="shared" si="883"/>
        <v>0</v>
      </c>
      <c r="AO1168" s="37">
        <f t="shared" si="884"/>
        <v>0</v>
      </c>
      <c r="AP1168" s="37">
        <f t="shared" si="885"/>
        <v>0</v>
      </c>
      <c r="AQ1168" s="37">
        <f t="shared" si="886"/>
        <v>0</v>
      </c>
      <c r="AR1168" s="37">
        <f t="shared" si="887"/>
        <v>0</v>
      </c>
      <c r="AS1168" s="37">
        <f t="shared" si="888"/>
        <v>0</v>
      </c>
      <c r="AU1168">
        <v>25</v>
      </c>
      <c r="AV1168" s="37">
        <f t="shared" si="889"/>
        <v>178.84836492122051</v>
      </c>
      <c r="AW1168" s="37">
        <f t="shared" si="890"/>
        <v>244.10237121239055</v>
      </c>
      <c r="AX1168" s="37">
        <f t="shared" si="891"/>
        <v>136.15432278811883</v>
      </c>
      <c r="AY1168" s="37">
        <f t="shared" si="892"/>
        <v>559.3010713906923</v>
      </c>
      <c r="AZ1168" s="37">
        <f t="shared" si="893"/>
        <v>61.017723442933629</v>
      </c>
      <c r="BA1168" s="37">
        <f t="shared" si="894"/>
        <v>24.77338291277751</v>
      </c>
      <c r="BC1168">
        <v>25</v>
      </c>
      <c r="BD1168" s="37">
        <f>IF(Voorblad!$E$10=Rekenblad!BC1168,Rekenblad!AV1168,0)</f>
        <v>0</v>
      </c>
      <c r="BE1168" s="37">
        <f>IF(Voorblad!$E$10=Rekenblad!BC1168,Rekenblad!AW1168,0)</f>
        <v>0</v>
      </c>
      <c r="BF1168" s="37">
        <f>IF(Voorblad!$E$10=Rekenblad!BC1168,Rekenblad!AX1168,0)</f>
        <v>0</v>
      </c>
      <c r="BG1168" s="62">
        <f>IF(Voorblad!$E$10=Rekenblad!BC1168,Rekenblad!AY1168,0)</f>
        <v>0</v>
      </c>
      <c r="BH1168" s="37">
        <f>IF(Voorblad!$E$10=Rekenblad!BC1168,Rekenblad!AZ1168,0)</f>
        <v>0</v>
      </c>
      <c r="BI1168" s="37">
        <f>IF(Voorblad!$E$10=Rekenblad!BC1168,Rekenblad!BA1168,0)</f>
        <v>0</v>
      </c>
      <c r="BK1168">
        <v>25</v>
      </c>
      <c r="BL1168" s="37">
        <f>IF(Voorblad!$E$14=Rekenblad!$BL$1151,Rekenblad!BD1168,0)</f>
        <v>0</v>
      </c>
      <c r="BM1168" s="37">
        <f>IF(Voorblad!$E$14=Rekenblad!$BL$1151,Rekenblad!BE1168,0)</f>
        <v>0</v>
      </c>
      <c r="BN1168" s="37">
        <f>IF(Voorblad!$E$14=Rekenblad!$BL$1151,Rekenblad!BF1168,0)</f>
        <v>0</v>
      </c>
      <c r="BO1168" s="37">
        <f>IF(Voorblad!$E$14=Rekenblad!$BL$1151,Rekenblad!BG1168,0)</f>
        <v>0</v>
      </c>
      <c r="BP1168" s="37">
        <f>IF(Voorblad!$E$14=Rekenblad!$BL$1151,Rekenblad!BH1168,0)</f>
        <v>0</v>
      </c>
      <c r="BQ1168" s="37">
        <f>IF(Voorblad!$E$14=Rekenblad!$BL$1151,Rekenblad!BI1168,0)</f>
        <v>0</v>
      </c>
    </row>
    <row r="1169" spans="2:69" x14ac:dyDescent="0.25">
      <c r="B1169">
        <f>'Data TREND'!$AU$163</f>
        <v>26</v>
      </c>
      <c r="C1169" s="37">
        <f>'Data TREND'!AW163</f>
        <v>183.26001020297446</v>
      </c>
      <c r="D1169" s="37">
        <f>'Data TREND'!AX163</f>
        <v>252.55306708354425</v>
      </c>
      <c r="E1169" s="37">
        <f>'Data TREND'!AY163</f>
        <v>141.40632891836239</v>
      </c>
      <c r="F1169" s="37">
        <f>'Data TREND'!AZ163</f>
        <v>577.41514360668521</v>
      </c>
      <c r="G1169" s="37">
        <f>'Data TREND'!BA163</f>
        <v>60.81115255514824</v>
      </c>
      <c r="H1169" s="37">
        <f>'Data TREND'!BB163</f>
        <v>24.689824139467525</v>
      </c>
      <c r="J1169" s="37">
        <f t="shared" si="871"/>
        <v>183.26001020297446</v>
      </c>
      <c r="K1169" s="37">
        <f t="shared" si="872"/>
        <v>252.55306708354425</v>
      </c>
      <c r="L1169" s="37">
        <f t="shared" si="873"/>
        <v>141.40632891836239</v>
      </c>
      <c r="M1169" s="37">
        <f t="shared" si="874"/>
        <v>577.41514360668521</v>
      </c>
      <c r="N1169" s="37">
        <f t="shared" si="875"/>
        <v>60.81115255514824</v>
      </c>
      <c r="O1169" s="37">
        <f t="shared" si="876"/>
        <v>24.689824139467525</v>
      </c>
      <c r="Q1169">
        <f>'Data TREND'!$AU$163</f>
        <v>26</v>
      </c>
      <c r="R1169" s="37">
        <f>'Data TREND'!BD163</f>
        <v>230.32080653997414</v>
      </c>
      <c r="S1169" s="37">
        <f>'Data TREND'!BE163</f>
        <v>254.27049961201487</v>
      </c>
      <c r="T1169" s="37">
        <f>'Data TREND'!BF163</f>
        <v>145.7148291123209</v>
      </c>
      <c r="U1169" s="37">
        <f>'Data TREND'!BG163</f>
        <v>630.02247713580391</v>
      </c>
      <c r="V1169" s="37">
        <f>'Data TREND'!BH163</f>
        <v>68.204973420076001</v>
      </c>
      <c r="W1169" s="37">
        <f>'Data TREND'!BI163</f>
        <v>27.989866523975625</v>
      </c>
      <c r="Y1169" s="37">
        <f t="shared" si="877"/>
        <v>0</v>
      </c>
      <c r="Z1169" s="37">
        <f t="shared" si="878"/>
        <v>0</v>
      </c>
      <c r="AA1169" s="37">
        <f t="shared" si="879"/>
        <v>0</v>
      </c>
      <c r="AB1169" s="37">
        <f t="shared" si="880"/>
        <v>0</v>
      </c>
      <c r="AC1169" s="37">
        <f t="shared" si="881"/>
        <v>0</v>
      </c>
      <c r="AD1169" s="37">
        <f t="shared" si="882"/>
        <v>0</v>
      </c>
      <c r="AF1169">
        <f>'Data TREND'!$AU$163</f>
        <v>26</v>
      </c>
      <c r="AG1169" s="37">
        <f>'Data TREND'!BK163</f>
        <v>278.89122647076982</v>
      </c>
      <c r="AH1169" s="37">
        <f>'Data TREND'!BL163</f>
        <v>256.95959529673473</v>
      </c>
      <c r="AI1169" s="37">
        <f>'Data TREND'!BM163</f>
        <v>142.52915788274393</v>
      </c>
      <c r="AJ1169" s="37">
        <f>'Data TREND'!BN163</f>
        <v>680.89662694265701</v>
      </c>
      <c r="AK1169" s="37">
        <f>'Data TREND'!BO163</f>
        <v>75.590600422620597</v>
      </c>
      <c r="AL1169" s="37">
        <f>'Data TREND'!BP163</f>
        <v>30.953937856027309</v>
      </c>
      <c r="AN1169" s="37">
        <f t="shared" si="883"/>
        <v>0</v>
      </c>
      <c r="AO1169" s="37">
        <f t="shared" si="884"/>
        <v>0</v>
      </c>
      <c r="AP1169" s="37">
        <f t="shared" si="885"/>
        <v>0</v>
      </c>
      <c r="AQ1169" s="37">
        <f t="shared" si="886"/>
        <v>0</v>
      </c>
      <c r="AR1169" s="37">
        <f t="shared" si="887"/>
        <v>0</v>
      </c>
      <c r="AS1169" s="37">
        <f t="shared" si="888"/>
        <v>0</v>
      </c>
      <c r="AU1169">
        <v>26</v>
      </c>
      <c r="AV1169" s="37">
        <f t="shared" si="889"/>
        <v>183.26001020297446</v>
      </c>
      <c r="AW1169" s="37">
        <f t="shared" si="890"/>
        <v>252.55306708354425</v>
      </c>
      <c r="AX1169" s="37">
        <f t="shared" si="891"/>
        <v>141.40632891836239</v>
      </c>
      <c r="AY1169" s="37">
        <f t="shared" si="892"/>
        <v>577.41514360668521</v>
      </c>
      <c r="AZ1169" s="37">
        <f t="shared" si="893"/>
        <v>60.81115255514824</v>
      </c>
      <c r="BA1169" s="37">
        <f t="shared" si="894"/>
        <v>24.689824139467525</v>
      </c>
      <c r="BC1169">
        <v>26</v>
      </c>
      <c r="BD1169" s="37">
        <f>IF(Voorblad!$E$10=Rekenblad!BC1169,Rekenblad!AV1169,0)</f>
        <v>0</v>
      </c>
      <c r="BE1169" s="37">
        <f>IF(Voorblad!$E$10=Rekenblad!BC1169,Rekenblad!AW1169,0)</f>
        <v>0</v>
      </c>
      <c r="BF1169" s="37">
        <f>IF(Voorblad!$E$10=Rekenblad!BC1169,Rekenblad!AX1169,0)</f>
        <v>0</v>
      </c>
      <c r="BG1169" s="62">
        <f>IF(Voorblad!$E$10=Rekenblad!BC1169,Rekenblad!AY1169,0)</f>
        <v>0</v>
      </c>
      <c r="BH1169" s="37">
        <f>IF(Voorblad!$E$10=Rekenblad!BC1169,Rekenblad!AZ1169,0)</f>
        <v>0</v>
      </c>
      <c r="BI1169" s="37">
        <f>IF(Voorblad!$E$10=Rekenblad!BC1169,Rekenblad!BA1169,0)</f>
        <v>0</v>
      </c>
      <c r="BK1169">
        <v>26</v>
      </c>
      <c r="BL1169" s="37">
        <f>IF(Voorblad!$E$14=Rekenblad!$BL$1151,Rekenblad!BD1169,0)</f>
        <v>0</v>
      </c>
      <c r="BM1169" s="37">
        <f>IF(Voorblad!$E$14=Rekenblad!$BL$1151,Rekenblad!BE1169,0)</f>
        <v>0</v>
      </c>
      <c r="BN1169" s="37">
        <f>IF(Voorblad!$E$14=Rekenblad!$BL$1151,Rekenblad!BF1169,0)</f>
        <v>0</v>
      </c>
      <c r="BO1169" s="37">
        <f>IF(Voorblad!$E$14=Rekenblad!$BL$1151,Rekenblad!BG1169,0)</f>
        <v>0</v>
      </c>
      <c r="BP1169" s="37">
        <f>IF(Voorblad!$E$14=Rekenblad!$BL$1151,Rekenblad!BH1169,0)</f>
        <v>0</v>
      </c>
      <c r="BQ1169" s="37">
        <f>IF(Voorblad!$E$14=Rekenblad!$BL$1151,Rekenblad!BI1169,0)</f>
        <v>0</v>
      </c>
    </row>
    <row r="1170" spans="2:69" x14ac:dyDescent="0.25">
      <c r="B1170">
        <f>'Data TREND'!$AU$164</f>
        <v>27</v>
      </c>
      <c r="C1170" s="37">
        <f>'Data TREND'!AW164</f>
        <v>187.67165548472843</v>
      </c>
      <c r="D1170" s="37">
        <f>'Data TREND'!AX164</f>
        <v>261.00376295469795</v>
      </c>
      <c r="E1170" s="37">
        <f>'Data TREND'!AY164</f>
        <v>146.65833504860595</v>
      </c>
      <c r="F1170" s="37">
        <f>'Data TREND'!AZ164</f>
        <v>595.52921582267822</v>
      </c>
      <c r="G1170" s="37">
        <f>'Data TREND'!BA164</f>
        <v>60.604581667362844</v>
      </c>
      <c r="H1170" s="37">
        <f>'Data TREND'!BB164</f>
        <v>24.606265366157537</v>
      </c>
      <c r="J1170" s="37">
        <f t="shared" si="871"/>
        <v>187.67165548472843</v>
      </c>
      <c r="K1170" s="37">
        <f t="shared" si="872"/>
        <v>261.00376295469795</v>
      </c>
      <c r="L1170" s="37">
        <f t="shared" si="873"/>
        <v>146.65833504860595</v>
      </c>
      <c r="M1170" s="37">
        <f t="shared" si="874"/>
        <v>595.52921582267822</v>
      </c>
      <c r="N1170" s="37">
        <f t="shared" si="875"/>
        <v>60.604581667362844</v>
      </c>
      <c r="O1170" s="37">
        <f t="shared" si="876"/>
        <v>24.606265366157537</v>
      </c>
      <c r="Q1170">
        <f>'Data TREND'!$AU$164</f>
        <v>27</v>
      </c>
      <c r="R1170" s="37">
        <f>'Data TREND'!BD164</f>
        <v>235.42363373757775</v>
      </c>
      <c r="S1170" s="37">
        <f>'Data TREND'!BE164</f>
        <v>262.67802650741362</v>
      </c>
      <c r="T1170" s="37">
        <f>'Data TREND'!BF164</f>
        <v>150.89410536431029</v>
      </c>
      <c r="U1170" s="37">
        <f>'Data TREND'!BG164</f>
        <v>648.7154975082417</v>
      </c>
      <c r="V1170" s="37">
        <f>'Data TREND'!BH164</f>
        <v>67.917912837665426</v>
      </c>
      <c r="W1170" s="37">
        <f>'Data TREND'!BI164</f>
        <v>27.871239112589212</v>
      </c>
      <c r="Y1170" s="37">
        <f t="shared" si="877"/>
        <v>0</v>
      </c>
      <c r="Z1170" s="37">
        <f t="shared" si="878"/>
        <v>0</v>
      </c>
      <c r="AA1170" s="37">
        <f t="shared" si="879"/>
        <v>0</v>
      </c>
      <c r="AB1170" s="37">
        <f t="shared" si="880"/>
        <v>0</v>
      </c>
      <c r="AC1170" s="37">
        <f t="shared" si="881"/>
        <v>0</v>
      </c>
      <c r="AD1170" s="37">
        <f t="shared" si="882"/>
        <v>0</v>
      </c>
      <c r="AF1170">
        <f>'Data TREND'!$AU$164</f>
        <v>27</v>
      </c>
      <c r="AG1170" s="37">
        <f>'Data TREND'!BK164</f>
        <v>284.70899755501773</v>
      </c>
      <c r="AH1170" s="37">
        <f>'Data TREND'!BL164</f>
        <v>265.3164148529516</v>
      </c>
      <c r="AI1170" s="37">
        <f>'Data TREND'!BM164</f>
        <v>147.72329860175833</v>
      </c>
      <c r="AJ1170" s="37">
        <f>'Data TREND'!BN164</f>
        <v>700.25773499903778</v>
      </c>
      <c r="AK1170" s="37">
        <f>'Data TREND'!BO164</f>
        <v>75.218463267716103</v>
      </c>
      <c r="AL1170" s="37">
        <f>'Data TREND'!BP164</f>
        <v>30.801621461188844</v>
      </c>
      <c r="AN1170" s="37">
        <f t="shared" si="883"/>
        <v>0</v>
      </c>
      <c r="AO1170" s="37">
        <f t="shared" si="884"/>
        <v>0</v>
      </c>
      <c r="AP1170" s="37">
        <f t="shared" si="885"/>
        <v>0</v>
      </c>
      <c r="AQ1170" s="37">
        <f t="shared" si="886"/>
        <v>0</v>
      </c>
      <c r="AR1170" s="37">
        <f t="shared" si="887"/>
        <v>0</v>
      </c>
      <c r="AS1170" s="37">
        <f t="shared" si="888"/>
        <v>0</v>
      </c>
      <c r="AU1170">
        <v>27</v>
      </c>
      <c r="AV1170" s="37">
        <f t="shared" si="889"/>
        <v>187.67165548472843</v>
      </c>
      <c r="AW1170" s="37">
        <f t="shared" si="890"/>
        <v>261.00376295469795</v>
      </c>
      <c r="AX1170" s="37">
        <f t="shared" si="891"/>
        <v>146.65833504860595</v>
      </c>
      <c r="AY1170" s="37">
        <f t="shared" si="892"/>
        <v>595.52921582267822</v>
      </c>
      <c r="AZ1170" s="37">
        <f t="shared" si="893"/>
        <v>60.604581667362844</v>
      </c>
      <c r="BA1170" s="37">
        <f t="shared" si="894"/>
        <v>24.606265366157537</v>
      </c>
      <c r="BC1170">
        <v>27</v>
      </c>
      <c r="BD1170" s="37">
        <f>IF(Voorblad!$E$10=Rekenblad!BC1170,Rekenblad!AV1170,0)</f>
        <v>0</v>
      </c>
      <c r="BE1170" s="37">
        <f>IF(Voorblad!$E$10=Rekenblad!BC1170,Rekenblad!AW1170,0)</f>
        <v>0</v>
      </c>
      <c r="BF1170" s="37">
        <f>IF(Voorblad!$E$10=Rekenblad!BC1170,Rekenblad!AX1170,0)</f>
        <v>0</v>
      </c>
      <c r="BG1170" s="62">
        <f>IF(Voorblad!$E$10=Rekenblad!BC1170,Rekenblad!AY1170,0)</f>
        <v>0</v>
      </c>
      <c r="BH1170" s="37">
        <f>IF(Voorblad!$E$10=Rekenblad!BC1170,Rekenblad!AZ1170,0)</f>
        <v>0</v>
      </c>
      <c r="BI1170" s="37">
        <f>IF(Voorblad!$E$10=Rekenblad!BC1170,Rekenblad!BA1170,0)</f>
        <v>0</v>
      </c>
      <c r="BK1170">
        <v>27</v>
      </c>
      <c r="BL1170" s="37">
        <f>IF(Voorblad!$E$14=Rekenblad!$BL$1151,Rekenblad!BD1170,0)</f>
        <v>0</v>
      </c>
      <c r="BM1170" s="37">
        <f>IF(Voorblad!$E$14=Rekenblad!$BL$1151,Rekenblad!BE1170,0)</f>
        <v>0</v>
      </c>
      <c r="BN1170" s="37">
        <f>IF(Voorblad!$E$14=Rekenblad!$BL$1151,Rekenblad!BF1170,0)</f>
        <v>0</v>
      </c>
      <c r="BO1170" s="37">
        <f>IF(Voorblad!$E$14=Rekenblad!$BL$1151,Rekenblad!BG1170,0)</f>
        <v>0</v>
      </c>
      <c r="BP1170" s="37">
        <f>IF(Voorblad!$E$14=Rekenblad!$BL$1151,Rekenblad!BH1170,0)</f>
        <v>0</v>
      </c>
      <c r="BQ1170" s="37">
        <f>IF(Voorblad!$E$14=Rekenblad!$BL$1151,Rekenblad!BI1170,0)</f>
        <v>0</v>
      </c>
    </row>
    <row r="1171" spans="2:69" x14ac:dyDescent="0.25">
      <c r="B1171">
        <f>'Data TREND'!$AU$165</f>
        <v>28</v>
      </c>
      <c r="C1171" s="37">
        <f>'Data TREND'!AW165</f>
        <v>192.08330076648238</v>
      </c>
      <c r="D1171" s="37">
        <f>'Data TREND'!AX165</f>
        <v>269.45445882585159</v>
      </c>
      <c r="E1171" s="37">
        <f>'Data TREND'!AY165</f>
        <v>151.91034117884951</v>
      </c>
      <c r="F1171" s="37">
        <f>'Data TREND'!AZ165</f>
        <v>613.64328803867124</v>
      </c>
      <c r="G1171" s="37">
        <f>'Data TREND'!BA165</f>
        <v>60.398010779577447</v>
      </c>
      <c r="H1171" s="37">
        <f>'Data TREND'!BB165</f>
        <v>24.522706592847548</v>
      </c>
      <c r="J1171" s="37">
        <f t="shared" si="871"/>
        <v>192.08330076648238</v>
      </c>
      <c r="K1171" s="37">
        <f t="shared" si="872"/>
        <v>269.45445882585159</v>
      </c>
      <c r="L1171" s="37">
        <f t="shared" si="873"/>
        <v>151.91034117884951</v>
      </c>
      <c r="M1171" s="37">
        <f t="shared" si="874"/>
        <v>613.64328803867124</v>
      </c>
      <c r="N1171" s="37">
        <f t="shared" si="875"/>
        <v>60.398010779577447</v>
      </c>
      <c r="O1171" s="37">
        <f t="shared" si="876"/>
        <v>24.522706592847548</v>
      </c>
      <c r="Q1171">
        <f>'Data TREND'!$AU$165</f>
        <v>28</v>
      </c>
      <c r="R1171" s="37">
        <f>'Data TREND'!BD165</f>
        <v>240.52646093518135</v>
      </c>
      <c r="S1171" s="37">
        <f>'Data TREND'!BE165</f>
        <v>271.08555340281237</v>
      </c>
      <c r="T1171" s="37">
        <f>'Data TREND'!BF165</f>
        <v>156.07338161629968</v>
      </c>
      <c r="U1171" s="37">
        <f>'Data TREND'!BG165</f>
        <v>667.40851788067937</v>
      </c>
      <c r="V1171" s="37">
        <f>'Data TREND'!BH165</f>
        <v>67.630852255254851</v>
      </c>
      <c r="W1171" s="37">
        <f>'Data TREND'!BI165</f>
        <v>27.752611701202799</v>
      </c>
      <c r="Y1171" s="37">
        <f t="shared" si="877"/>
        <v>0</v>
      </c>
      <c r="Z1171" s="37">
        <f t="shared" si="878"/>
        <v>0</v>
      </c>
      <c r="AA1171" s="37">
        <f t="shared" si="879"/>
        <v>0</v>
      </c>
      <c r="AB1171" s="37">
        <f t="shared" si="880"/>
        <v>0</v>
      </c>
      <c r="AC1171" s="37">
        <f t="shared" si="881"/>
        <v>0</v>
      </c>
      <c r="AD1171" s="37">
        <f t="shared" si="882"/>
        <v>0</v>
      </c>
      <c r="AF1171">
        <f>'Data TREND'!$AU$165</f>
        <v>28</v>
      </c>
      <c r="AG1171" s="37">
        <f>'Data TREND'!BK165</f>
        <v>290.52676863926558</v>
      </c>
      <c r="AH1171" s="37">
        <f>'Data TREND'!BL165</f>
        <v>273.67323440916846</v>
      </c>
      <c r="AI1171" s="37">
        <f>'Data TREND'!BM165</f>
        <v>152.91743932077273</v>
      </c>
      <c r="AJ1171" s="37">
        <f>'Data TREND'!BN165</f>
        <v>719.61884305541855</v>
      </c>
      <c r="AK1171" s="37">
        <f>'Data TREND'!BO165</f>
        <v>74.84632611281161</v>
      </c>
      <c r="AL1171" s="37">
        <f>'Data TREND'!BP165</f>
        <v>30.649305066350379</v>
      </c>
      <c r="AN1171" s="37">
        <f t="shared" si="883"/>
        <v>0</v>
      </c>
      <c r="AO1171" s="37">
        <f t="shared" si="884"/>
        <v>0</v>
      </c>
      <c r="AP1171" s="37">
        <f t="shared" si="885"/>
        <v>0</v>
      </c>
      <c r="AQ1171" s="37">
        <f t="shared" si="886"/>
        <v>0</v>
      </c>
      <c r="AR1171" s="37">
        <f t="shared" si="887"/>
        <v>0</v>
      </c>
      <c r="AS1171" s="37">
        <f t="shared" si="888"/>
        <v>0</v>
      </c>
      <c r="AU1171">
        <v>28</v>
      </c>
      <c r="AV1171" s="37">
        <f t="shared" si="889"/>
        <v>192.08330076648238</v>
      </c>
      <c r="AW1171" s="37">
        <f t="shared" si="890"/>
        <v>269.45445882585159</v>
      </c>
      <c r="AX1171" s="37">
        <f t="shared" si="891"/>
        <v>151.91034117884951</v>
      </c>
      <c r="AY1171" s="37">
        <f t="shared" si="892"/>
        <v>613.64328803867124</v>
      </c>
      <c r="AZ1171" s="37">
        <f t="shared" si="893"/>
        <v>60.398010779577447</v>
      </c>
      <c r="BA1171" s="37">
        <f t="shared" si="894"/>
        <v>24.522706592847548</v>
      </c>
      <c r="BC1171">
        <v>28</v>
      </c>
      <c r="BD1171" s="37">
        <f>IF(Voorblad!$E$10=Rekenblad!BC1171,Rekenblad!AV1171,0)</f>
        <v>0</v>
      </c>
      <c r="BE1171" s="37">
        <f>IF(Voorblad!$E$10=Rekenblad!BC1171,Rekenblad!AW1171,0)</f>
        <v>0</v>
      </c>
      <c r="BF1171" s="37">
        <f>IF(Voorblad!$E$10=Rekenblad!BC1171,Rekenblad!AX1171,0)</f>
        <v>0</v>
      </c>
      <c r="BG1171" s="62">
        <f>IF(Voorblad!$E$10=Rekenblad!BC1171,Rekenblad!AY1171,0)</f>
        <v>0</v>
      </c>
      <c r="BH1171" s="37">
        <f>IF(Voorblad!$E$10=Rekenblad!BC1171,Rekenblad!AZ1171,0)</f>
        <v>0</v>
      </c>
      <c r="BI1171" s="37">
        <f>IF(Voorblad!$E$10=Rekenblad!BC1171,Rekenblad!BA1171,0)</f>
        <v>0</v>
      </c>
      <c r="BK1171">
        <v>28</v>
      </c>
      <c r="BL1171" s="37">
        <f>IF(Voorblad!$E$14=Rekenblad!$BL$1151,Rekenblad!BD1171,0)</f>
        <v>0</v>
      </c>
      <c r="BM1171" s="37">
        <f>IF(Voorblad!$E$14=Rekenblad!$BL$1151,Rekenblad!BE1171,0)</f>
        <v>0</v>
      </c>
      <c r="BN1171" s="37">
        <f>IF(Voorblad!$E$14=Rekenblad!$BL$1151,Rekenblad!BF1171,0)</f>
        <v>0</v>
      </c>
      <c r="BO1171" s="37">
        <f>IF(Voorblad!$E$14=Rekenblad!$BL$1151,Rekenblad!BG1171,0)</f>
        <v>0</v>
      </c>
      <c r="BP1171" s="37">
        <f>IF(Voorblad!$E$14=Rekenblad!$BL$1151,Rekenblad!BH1171,0)</f>
        <v>0</v>
      </c>
      <c r="BQ1171" s="37">
        <f>IF(Voorblad!$E$14=Rekenblad!$BL$1151,Rekenblad!BI1171,0)</f>
        <v>0</v>
      </c>
    </row>
    <row r="1172" spans="2:69" x14ac:dyDescent="0.25">
      <c r="B1172">
        <f>'Data TREND'!$AU$166</f>
        <v>29</v>
      </c>
      <c r="C1172" s="37">
        <f>'Data TREND'!AW166</f>
        <v>196.49494604823633</v>
      </c>
      <c r="D1172" s="37">
        <f>'Data TREND'!AX166</f>
        <v>277.90515469700529</v>
      </c>
      <c r="E1172" s="37">
        <f>'Data TREND'!AY166</f>
        <v>157.16234730909306</v>
      </c>
      <c r="F1172" s="37">
        <f>'Data TREND'!AZ166</f>
        <v>631.75736025466415</v>
      </c>
      <c r="G1172" s="37">
        <f>'Data TREND'!BA166</f>
        <v>60.191439891792058</v>
      </c>
      <c r="H1172" s="37">
        <f>'Data TREND'!BB166</f>
        <v>24.439147819537563</v>
      </c>
      <c r="J1172" s="37">
        <f t="shared" si="871"/>
        <v>196.49494604823633</v>
      </c>
      <c r="K1172" s="37">
        <f t="shared" si="872"/>
        <v>277.90515469700529</v>
      </c>
      <c r="L1172" s="37">
        <f t="shared" si="873"/>
        <v>157.16234730909306</v>
      </c>
      <c r="M1172" s="37">
        <f t="shared" si="874"/>
        <v>631.75736025466415</v>
      </c>
      <c r="N1172" s="37">
        <f t="shared" si="875"/>
        <v>60.191439891792058</v>
      </c>
      <c r="O1172" s="37">
        <f t="shared" si="876"/>
        <v>24.439147819537563</v>
      </c>
      <c r="Q1172">
        <f>'Data TREND'!$AU$166</f>
        <v>29</v>
      </c>
      <c r="R1172" s="37">
        <f>'Data TREND'!BD166</f>
        <v>245.62928813278492</v>
      </c>
      <c r="S1172" s="37">
        <f>'Data TREND'!BE166</f>
        <v>279.49308029821111</v>
      </c>
      <c r="T1172" s="37">
        <f>'Data TREND'!BF166</f>
        <v>161.25265786828908</v>
      </c>
      <c r="U1172" s="37">
        <f>'Data TREND'!BG166</f>
        <v>686.10153825311716</v>
      </c>
      <c r="V1172" s="37">
        <f>'Data TREND'!BH166</f>
        <v>67.343791672844276</v>
      </c>
      <c r="W1172" s="37">
        <f>'Data TREND'!BI166</f>
        <v>27.633984289816382</v>
      </c>
      <c r="Y1172" s="37">
        <f t="shared" si="877"/>
        <v>0</v>
      </c>
      <c r="Z1172" s="37">
        <f t="shared" si="878"/>
        <v>0</v>
      </c>
      <c r="AA1172" s="37">
        <f t="shared" si="879"/>
        <v>0</v>
      </c>
      <c r="AB1172" s="37">
        <f t="shared" si="880"/>
        <v>0</v>
      </c>
      <c r="AC1172" s="37">
        <f t="shared" si="881"/>
        <v>0</v>
      </c>
      <c r="AD1172" s="37">
        <f t="shared" si="882"/>
        <v>0</v>
      </c>
      <c r="AF1172">
        <f>'Data TREND'!$AU$166</f>
        <v>29</v>
      </c>
      <c r="AG1172" s="37">
        <f>'Data TREND'!BK166</f>
        <v>296.34453972351344</v>
      </c>
      <c r="AH1172" s="37">
        <f>'Data TREND'!BL166</f>
        <v>282.03005396538538</v>
      </c>
      <c r="AI1172" s="37">
        <f>'Data TREND'!BM166</f>
        <v>158.11158003978713</v>
      </c>
      <c r="AJ1172" s="37">
        <f>'Data TREND'!BN166</f>
        <v>738.97995111179944</v>
      </c>
      <c r="AK1172" s="37">
        <f>'Data TREND'!BO166</f>
        <v>74.474188957907103</v>
      </c>
      <c r="AL1172" s="37">
        <f>'Data TREND'!BP166</f>
        <v>30.496988671511915</v>
      </c>
      <c r="AN1172" s="37">
        <f t="shared" si="883"/>
        <v>0</v>
      </c>
      <c r="AO1172" s="37">
        <f t="shared" si="884"/>
        <v>0</v>
      </c>
      <c r="AP1172" s="37">
        <f t="shared" si="885"/>
        <v>0</v>
      </c>
      <c r="AQ1172" s="37">
        <f t="shared" si="886"/>
        <v>0</v>
      </c>
      <c r="AR1172" s="37">
        <f t="shared" si="887"/>
        <v>0</v>
      </c>
      <c r="AS1172" s="37">
        <f t="shared" si="888"/>
        <v>0</v>
      </c>
      <c r="AU1172">
        <v>29</v>
      </c>
      <c r="AV1172" s="37">
        <f t="shared" si="889"/>
        <v>196.49494604823633</v>
      </c>
      <c r="AW1172" s="37">
        <f t="shared" si="890"/>
        <v>277.90515469700529</v>
      </c>
      <c r="AX1172" s="37">
        <f t="shared" si="891"/>
        <v>157.16234730909306</v>
      </c>
      <c r="AY1172" s="37">
        <f t="shared" si="892"/>
        <v>631.75736025466415</v>
      </c>
      <c r="AZ1172" s="37">
        <f t="shared" si="893"/>
        <v>60.191439891792058</v>
      </c>
      <c r="BA1172" s="37">
        <f t="shared" si="894"/>
        <v>24.439147819537563</v>
      </c>
      <c r="BC1172">
        <v>29</v>
      </c>
      <c r="BD1172" s="37">
        <f>IF(Voorblad!$E$10=Rekenblad!BC1172,Rekenblad!AV1172,0)</f>
        <v>0</v>
      </c>
      <c r="BE1172" s="37">
        <f>IF(Voorblad!$E$10=Rekenblad!BC1172,Rekenblad!AW1172,0)</f>
        <v>0</v>
      </c>
      <c r="BF1172" s="37">
        <f>IF(Voorblad!$E$10=Rekenblad!BC1172,Rekenblad!AX1172,0)</f>
        <v>0</v>
      </c>
      <c r="BG1172" s="62">
        <f>IF(Voorblad!$E$10=Rekenblad!BC1172,Rekenblad!AY1172,0)</f>
        <v>0</v>
      </c>
      <c r="BH1172" s="37">
        <f>IF(Voorblad!$E$10=Rekenblad!BC1172,Rekenblad!AZ1172,0)</f>
        <v>0</v>
      </c>
      <c r="BI1172" s="37">
        <f>IF(Voorblad!$E$10=Rekenblad!BC1172,Rekenblad!BA1172,0)</f>
        <v>0</v>
      </c>
      <c r="BK1172">
        <v>29</v>
      </c>
      <c r="BL1172" s="37">
        <f>IF(Voorblad!$E$14=Rekenblad!$BL$1151,Rekenblad!BD1172,0)</f>
        <v>0</v>
      </c>
      <c r="BM1172" s="37">
        <f>IF(Voorblad!$E$14=Rekenblad!$BL$1151,Rekenblad!BE1172,0)</f>
        <v>0</v>
      </c>
      <c r="BN1172" s="37">
        <f>IF(Voorblad!$E$14=Rekenblad!$BL$1151,Rekenblad!BF1172,0)</f>
        <v>0</v>
      </c>
      <c r="BO1172" s="37">
        <f>IF(Voorblad!$E$14=Rekenblad!$BL$1151,Rekenblad!BG1172,0)</f>
        <v>0</v>
      </c>
      <c r="BP1172" s="37">
        <f>IF(Voorblad!$E$14=Rekenblad!$BL$1151,Rekenblad!BH1172,0)</f>
        <v>0</v>
      </c>
      <c r="BQ1172" s="37">
        <f>IF(Voorblad!$E$14=Rekenblad!$BL$1151,Rekenblad!BI1172,0)</f>
        <v>0</v>
      </c>
    </row>
    <row r="1173" spans="2:69" x14ac:dyDescent="0.25">
      <c r="B1173">
        <f>'Data TREND'!$AU$167</f>
        <v>30</v>
      </c>
      <c r="C1173" s="37">
        <f>'Data TREND'!AW167</f>
        <v>200.90659132999031</v>
      </c>
      <c r="D1173" s="37">
        <f>'Data TREND'!AX167</f>
        <v>286.35585056815898</v>
      </c>
      <c r="E1173" s="37">
        <f>'Data TREND'!AY167</f>
        <v>162.41435343933662</v>
      </c>
      <c r="F1173" s="37">
        <f>'Data TREND'!AZ167</f>
        <v>649.87143247065717</v>
      </c>
      <c r="G1173" s="37">
        <f>'Data TREND'!BA167</f>
        <v>59.984869004006661</v>
      </c>
      <c r="H1173" s="37">
        <f>'Data TREND'!BB167</f>
        <v>24.355589046227575</v>
      </c>
      <c r="J1173" s="37">
        <f t="shared" si="871"/>
        <v>200.90659132999031</v>
      </c>
      <c r="K1173" s="37">
        <f t="shared" si="872"/>
        <v>286.35585056815898</v>
      </c>
      <c r="L1173" s="37">
        <f t="shared" si="873"/>
        <v>162.41435343933662</v>
      </c>
      <c r="M1173" s="37">
        <f t="shared" si="874"/>
        <v>649.87143247065717</v>
      </c>
      <c r="N1173" s="37">
        <f t="shared" si="875"/>
        <v>59.984869004006661</v>
      </c>
      <c r="O1173" s="37">
        <f t="shared" si="876"/>
        <v>24.355589046227575</v>
      </c>
      <c r="Q1173">
        <f>'Data TREND'!$AU$167</f>
        <v>30</v>
      </c>
      <c r="R1173" s="37">
        <f>'Data TREND'!BD167</f>
        <v>250.73211533038852</v>
      </c>
      <c r="S1173" s="37">
        <f>'Data TREND'!BE167</f>
        <v>287.90060719360986</v>
      </c>
      <c r="T1173" s="37">
        <f>'Data TREND'!BF167</f>
        <v>166.43193412027847</v>
      </c>
      <c r="U1173" s="37">
        <f>'Data TREND'!BG167</f>
        <v>704.79455862555483</v>
      </c>
      <c r="V1173" s="37">
        <f>'Data TREND'!BH167</f>
        <v>67.056731090433701</v>
      </c>
      <c r="W1173" s="37">
        <f>'Data TREND'!BI167</f>
        <v>27.515356878429969</v>
      </c>
      <c r="Y1173" s="37">
        <f t="shared" si="877"/>
        <v>0</v>
      </c>
      <c r="Z1173" s="37">
        <f t="shared" si="878"/>
        <v>0</v>
      </c>
      <c r="AA1173" s="37">
        <f t="shared" si="879"/>
        <v>0</v>
      </c>
      <c r="AB1173" s="37">
        <f t="shared" si="880"/>
        <v>0</v>
      </c>
      <c r="AC1173" s="37">
        <f t="shared" si="881"/>
        <v>0</v>
      </c>
      <c r="AD1173" s="37">
        <f t="shared" si="882"/>
        <v>0</v>
      </c>
      <c r="AF1173">
        <f>'Data TREND'!$AU$167</f>
        <v>30</v>
      </c>
      <c r="AG1173" s="37">
        <f>'Data TREND'!BK167</f>
        <v>302.16231080776129</v>
      </c>
      <c r="AH1173" s="37">
        <f>'Data TREND'!BL167</f>
        <v>290.38687352160218</v>
      </c>
      <c r="AI1173" s="37">
        <f>'Data TREND'!BM167</f>
        <v>163.3057207588015</v>
      </c>
      <c r="AJ1173" s="37">
        <f>'Data TREND'!BN167</f>
        <v>758.34105916818021</v>
      </c>
      <c r="AK1173" s="37">
        <f>'Data TREND'!BO167</f>
        <v>74.10205180300261</v>
      </c>
      <c r="AL1173" s="37">
        <f>'Data TREND'!BP167</f>
        <v>30.34467227667345</v>
      </c>
      <c r="AN1173" s="37">
        <f t="shared" si="883"/>
        <v>0</v>
      </c>
      <c r="AO1173" s="37">
        <f t="shared" si="884"/>
        <v>0</v>
      </c>
      <c r="AP1173" s="37">
        <f t="shared" si="885"/>
        <v>0</v>
      </c>
      <c r="AQ1173" s="37">
        <f t="shared" si="886"/>
        <v>0</v>
      </c>
      <c r="AR1173" s="37">
        <f t="shared" si="887"/>
        <v>0</v>
      </c>
      <c r="AS1173" s="37">
        <f t="shared" si="888"/>
        <v>0</v>
      </c>
      <c r="AU1173">
        <v>30</v>
      </c>
      <c r="AV1173" s="37">
        <f t="shared" si="889"/>
        <v>200.90659132999031</v>
      </c>
      <c r="AW1173" s="37">
        <f t="shared" si="890"/>
        <v>286.35585056815898</v>
      </c>
      <c r="AX1173" s="37">
        <f t="shared" si="891"/>
        <v>162.41435343933662</v>
      </c>
      <c r="AY1173" s="37">
        <f t="shared" si="892"/>
        <v>649.87143247065717</v>
      </c>
      <c r="AZ1173" s="37">
        <f t="shared" si="893"/>
        <v>59.984869004006661</v>
      </c>
      <c r="BA1173" s="37">
        <f t="shared" si="894"/>
        <v>24.355589046227575</v>
      </c>
      <c r="BC1173">
        <v>30</v>
      </c>
      <c r="BD1173" s="37">
        <f>IF(Voorblad!$E$10=Rekenblad!BC1173,Rekenblad!AV1173,0)</f>
        <v>0</v>
      </c>
      <c r="BE1173" s="37">
        <f>IF(Voorblad!$E$10=Rekenblad!BC1173,Rekenblad!AW1173,0)</f>
        <v>0</v>
      </c>
      <c r="BF1173" s="37">
        <f>IF(Voorblad!$E$10=Rekenblad!BC1173,Rekenblad!AX1173,0)</f>
        <v>0</v>
      </c>
      <c r="BG1173" s="62">
        <f>IF(Voorblad!$E$10=Rekenblad!BC1173,Rekenblad!AY1173,0)</f>
        <v>0</v>
      </c>
      <c r="BH1173" s="37">
        <f>IF(Voorblad!$E$10=Rekenblad!BC1173,Rekenblad!AZ1173,0)</f>
        <v>0</v>
      </c>
      <c r="BI1173" s="37">
        <f>IF(Voorblad!$E$10=Rekenblad!BC1173,Rekenblad!BA1173,0)</f>
        <v>0</v>
      </c>
      <c r="BK1173">
        <v>30</v>
      </c>
      <c r="BL1173" s="37">
        <f>IF(Voorblad!$E$14=Rekenblad!$BL$1151,Rekenblad!BD1173,0)</f>
        <v>0</v>
      </c>
      <c r="BM1173" s="37">
        <f>IF(Voorblad!$E$14=Rekenblad!$BL$1151,Rekenblad!BE1173,0)</f>
        <v>0</v>
      </c>
      <c r="BN1173" s="37">
        <f>IF(Voorblad!$E$14=Rekenblad!$BL$1151,Rekenblad!BF1173,0)</f>
        <v>0</v>
      </c>
      <c r="BO1173" s="37">
        <f>IF(Voorblad!$E$14=Rekenblad!$BL$1151,Rekenblad!BG1173,0)</f>
        <v>0</v>
      </c>
      <c r="BP1173" s="37">
        <f>IF(Voorblad!$E$14=Rekenblad!$BL$1151,Rekenblad!BH1173,0)</f>
        <v>0</v>
      </c>
      <c r="BQ1173" s="37">
        <f>IF(Voorblad!$E$14=Rekenblad!$BL$1151,Rekenblad!BI1173,0)</f>
        <v>0</v>
      </c>
    </row>
    <row r="1174" spans="2:69" x14ac:dyDescent="0.25">
      <c r="B1174">
        <f>'Data TREND'!$AU$168</f>
        <v>31</v>
      </c>
      <c r="C1174" s="37">
        <f>'Data TREND'!AW168</f>
        <v>205.31823661174425</v>
      </c>
      <c r="D1174" s="37">
        <f>'Data TREND'!AX168</f>
        <v>294.80654643931268</v>
      </c>
      <c r="E1174" s="37">
        <f>'Data TREND'!AY168</f>
        <v>167.66635956958018</v>
      </c>
      <c r="F1174" s="37">
        <f>'Data TREND'!AZ168</f>
        <v>667.98550468665007</v>
      </c>
      <c r="G1174" s="37">
        <f>'Data TREND'!BA168</f>
        <v>59.778298116221265</v>
      </c>
      <c r="H1174" s="37">
        <f>'Data TREND'!BB168</f>
        <v>24.272030272917586</v>
      </c>
      <c r="J1174" s="37">
        <f t="shared" si="871"/>
        <v>205.31823661174425</v>
      </c>
      <c r="K1174" s="37">
        <f t="shared" si="872"/>
        <v>294.80654643931268</v>
      </c>
      <c r="L1174" s="37">
        <f t="shared" si="873"/>
        <v>167.66635956958018</v>
      </c>
      <c r="M1174" s="37">
        <f t="shared" si="874"/>
        <v>667.98550468665007</v>
      </c>
      <c r="N1174" s="37">
        <f t="shared" si="875"/>
        <v>59.778298116221265</v>
      </c>
      <c r="O1174" s="37">
        <f t="shared" si="876"/>
        <v>24.272030272917586</v>
      </c>
      <c r="Q1174">
        <f>'Data TREND'!$AU$168</f>
        <v>31</v>
      </c>
      <c r="R1174" s="37">
        <f>'Data TREND'!BD168</f>
        <v>255.8349425279921</v>
      </c>
      <c r="S1174" s="37">
        <f>'Data TREND'!BE168</f>
        <v>296.30813408900855</v>
      </c>
      <c r="T1174" s="37">
        <f>'Data TREND'!BF168</f>
        <v>171.61121037226786</v>
      </c>
      <c r="U1174" s="37">
        <f>'Data TREND'!BG168</f>
        <v>723.48757899799261</v>
      </c>
      <c r="V1174" s="37">
        <f>'Data TREND'!BH168</f>
        <v>66.769670508023125</v>
      </c>
      <c r="W1174" s="37">
        <f>'Data TREND'!BI168</f>
        <v>27.396729467043556</v>
      </c>
      <c r="Y1174" s="37">
        <f t="shared" si="877"/>
        <v>0</v>
      </c>
      <c r="Z1174" s="37">
        <f t="shared" si="878"/>
        <v>0</v>
      </c>
      <c r="AA1174" s="37">
        <f t="shared" si="879"/>
        <v>0</v>
      </c>
      <c r="AB1174" s="37">
        <f t="shared" si="880"/>
        <v>0</v>
      </c>
      <c r="AC1174" s="37">
        <f t="shared" si="881"/>
        <v>0</v>
      </c>
      <c r="AD1174" s="37">
        <f t="shared" si="882"/>
        <v>0</v>
      </c>
      <c r="AF1174">
        <f>'Data TREND'!$AU$168</f>
        <v>31</v>
      </c>
      <c r="AG1174" s="37">
        <f>'Data TREND'!BK168</f>
        <v>307.98008189200914</v>
      </c>
      <c r="AH1174" s="37">
        <f>'Data TREND'!BL168</f>
        <v>298.7436930778191</v>
      </c>
      <c r="AI1174" s="37">
        <f>'Data TREND'!BM168</f>
        <v>168.4998614778159</v>
      </c>
      <c r="AJ1174" s="37">
        <f>'Data TREND'!BN168</f>
        <v>777.70216722456109</v>
      </c>
      <c r="AK1174" s="37">
        <f>'Data TREND'!BO168</f>
        <v>73.729914648098116</v>
      </c>
      <c r="AL1174" s="37">
        <f>'Data TREND'!BP168</f>
        <v>30.192355881834985</v>
      </c>
      <c r="AN1174" s="37">
        <f t="shared" si="883"/>
        <v>0</v>
      </c>
      <c r="AO1174" s="37">
        <f t="shared" si="884"/>
        <v>0</v>
      </c>
      <c r="AP1174" s="37">
        <f t="shared" si="885"/>
        <v>0</v>
      </c>
      <c r="AQ1174" s="37">
        <f t="shared" si="886"/>
        <v>0</v>
      </c>
      <c r="AR1174" s="37">
        <f t="shared" si="887"/>
        <v>0</v>
      </c>
      <c r="AS1174" s="37">
        <f t="shared" si="888"/>
        <v>0</v>
      </c>
      <c r="AU1174">
        <v>31</v>
      </c>
      <c r="AV1174" s="37">
        <f t="shared" si="889"/>
        <v>205.31823661174425</v>
      </c>
      <c r="AW1174" s="37">
        <f t="shared" si="890"/>
        <v>294.80654643931268</v>
      </c>
      <c r="AX1174" s="37">
        <f t="shared" si="891"/>
        <v>167.66635956958018</v>
      </c>
      <c r="AY1174" s="37">
        <f t="shared" si="892"/>
        <v>667.98550468665007</v>
      </c>
      <c r="AZ1174" s="37">
        <f t="shared" si="893"/>
        <v>59.778298116221265</v>
      </c>
      <c r="BA1174" s="37">
        <f t="shared" si="894"/>
        <v>24.272030272917586</v>
      </c>
      <c r="BC1174">
        <v>31</v>
      </c>
      <c r="BD1174" s="37">
        <f>IF(Voorblad!$E$10=Rekenblad!BC1174,Rekenblad!AV1174,0)</f>
        <v>0</v>
      </c>
      <c r="BE1174" s="37">
        <f>IF(Voorblad!$E$10=Rekenblad!BC1174,Rekenblad!AW1174,0)</f>
        <v>0</v>
      </c>
      <c r="BF1174" s="37">
        <f>IF(Voorblad!$E$10=Rekenblad!BC1174,Rekenblad!AX1174,0)</f>
        <v>0</v>
      </c>
      <c r="BG1174" s="62">
        <f>IF(Voorblad!$E$10=Rekenblad!BC1174,Rekenblad!AY1174,0)</f>
        <v>0</v>
      </c>
      <c r="BH1174" s="37">
        <f>IF(Voorblad!$E$10=Rekenblad!BC1174,Rekenblad!AZ1174,0)</f>
        <v>0</v>
      </c>
      <c r="BI1174" s="37">
        <f>IF(Voorblad!$E$10=Rekenblad!BC1174,Rekenblad!BA1174,0)</f>
        <v>0</v>
      </c>
      <c r="BK1174">
        <v>31</v>
      </c>
      <c r="BL1174" s="37">
        <f>IF(Voorblad!$E$14=Rekenblad!$BL$1151,Rekenblad!BD1174,0)</f>
        <v>0</v>
      </c>
      <c r="BM1174" s="37">
        <f>IF(Voorblad!$E$14=Rekenblad!$BL$1151,Rekenblad!BE1174,0)</f>
        <v>0</v>
      </c>
      <c r="BN1174" s="37">
        <f>IF(Voorblad!$E$14=Rekenblad!$BL$1151,Rekenblad!BF1174,0)</f>
        <v>0</v>
      </c>
      <c r="BO1174" s="37">
        <f>IF(Voorblad!$E$14=Rekenblad!$BL$1151,Rekenblad!BG1174,0)</f>
        <v>0</v>
      </c>
      <c r="BP1174" s="37">
        <f>IF(Voorblad!$E$14=Rekenblad!$BL$1151,Rekenblad!BH1174,0)</f>
        <v>0</v>
      </c>
      <c r="BQ1174" s="37">
        <f>IF(Voorblad!$E$14=Rekenblad!$BL$1151,Rekenblad!BI1174,0)</f>
        <v>0</v>
      </c>
    </row>
    <row r="1175" spans="2:69" x14ac:dyDescent="0.25">
      <c r="B1175">
        <f>'Data TREND'!$AU$169</f>
        <v>32</v>
      </c>
      <c r="C1175" s="37">
        <f>'Data TREND'!AW169</f>
        <v>209.7298818934982</v>
      </c>
      <c r="D1175" s="37">
        <f>'Data TREND'!AX169</f>
        <v>303.25724231046638</v>
      </c>
      <c r="E1175" s="37">
        <f>'Data TREND'!AY169</f>
        <v>172.91836569982374</v>
      </c>
      <c r="F1175" s="37">
        <f>'Data TREND'!AZ169</f>
        <v>686.09957690264309</v>
      </c>
      <c r="G1175" s="37">
        <f>'Data TREND'!BA169</f>
        <v>59.571727228435876</v>
      </c>
      <c r="H1175" s="37">
        <f>'Data TREND'!BB169</f>
        <v>24.188471499607601</v>
      </c>
      <c r="J1175" s="37">
        <f t="shared" si="871"/>
        <v>209.7298818934982</v>
      </c>
      <c r="K1175" s="37">
        <f t="shared" si="872"/>
        <v>303.25724231046638</v>
      </c>
      <c r="L1175" s="37">
        <f t="shared" si="873"/>
        <v>172.91836569982374</v>
      </c>
      <c r="M1175" s="37">
        <f t="shared" si="874"/>
        <v>686.09957690264309</v>
      </c>
      <c r="N1175" s="37">
        <f t="shared" si="875"/>
        <v>59.571727228435876</v>
      </c>
      <c r="O1175" s="37">
        <f t="shared" si="876"/>
        <v>24.188471499607601</v>
      </c>
      <c r="Q1175">
        <f>'Data TREND'!$AU$169</f>
        <v>32</v>
      </c>
      <c r="R1175" s="37">
        <f>'Data TREND'!BD169</f>
        <v>260.93776972559567</v>
      </c>
      <c r="S1175" s="37">
        <f>'Data TREND'!BE169</f>
        <v>304.71566098440729</v>
      </c>
      <c r="T1175" s="37">
        <f>'Data TREND'!BF169</f>
        <v>176.79048662425726</v>
      </c>
      <c r="U1175" s="37">
        <f>'Data TREND'!BG169</f>
        <v>742.18059937043029</v>
      </c>
      <c r="V1175" s="37">
        <f>'Data TREND'!BH169</f>
        <v>66.48260992561255</v>
      </c>
      <c r="W1175" s="37">
        <f>'Data TREND'!BI169</f>
        <v>27.278102055657143</v>
      </c>
      <c r="Y1175" s="37">
        <f t="shared" si="877"/>
        <v>0</v>
      </c>
      <c r="Z1175" s="37">
        <f t="shared" si="878"/>
        <v>0</v>
      </c>
      <c r="AA1175" s="37">
        <f t="shared" si="879"/>
        <v>0</v>
      </c>
      <c r="AB1175" s="37">
        <f t="shared" si="880"/>
        <v>0</v>
      </c>
      <c r="AC1175" s="37">
        <f t="shared" si="881"/>
        <v>0</v>
      </c>
      <c r="AD1175" s="37">
        <f t="shared" si="882"/>
        <v>0</v>
      </c>
      <c r="AF1175">
        <f>'Data TREND'!$AU$169</f>
        <v>32</v>
      </c>
      <c r="AG1175" s="37">
        <f>'Data TREND'!BK169</f>
        <v>313.79785297625699</v>
      </c>
      <c r="AH1175" s="37">
        <f>'Data TREND'!BL169</f>
        <v>307.10051263403597</v>
      </c>
      <c r="AI1175" s="37">
        <f>'Data TREND'!BM169</f>
        <v>173.6940021968303</v>
      </c>
      <c r="AJ1175" s="37">
        <f>'Data TREND'!BN169</f>
        <v>797.06327528094187</v>
      </c>
      <c r="AK1175" s="37">
        <f>'Data TREND'!BO169</f>
        <v>73.357777493193623</v>
      </c>
      <c r="AL1175" s="37">
        <f>'Data TREND'!BP169</f>
        <v>30.04003948699652</v>
      </c>
      <c r="AN1175" s="37">
        <f t="shared" si="883"/>
        <v>0</v>
      </c>
      <c r="AO1175" s="37">
        <f t="shared" si="884"/>
        <v>0</v>
      </c>
      <c r="AP1175" s="37">
        <f t="shared" si="885"/>
        <v>0</v>
      </c>
      <c r="AQ1175" s="37">
        <f t="shared" si="886"/>
        <v>0</v>
      </c>
      <c r="AR1175" s="37">
        <f t="shared" si="887"/>
        <v>0</v>
      </c>
      <c r="AS1175" s="37">
        <f t="shared" si="888"/>
        <v>0</v>
      </c>
      <c r="AU1175">
        <v>32</v>
      </c>
      <c r="AV1175" s="37">
        <f t="shared" si="889"/>
        <v>209.7298818934982</v>
      </c>
      <c r="AW1175" s="37">
        <f t="shared" si="890"/>
        <v>303.25724231046638</v>
      </c>
      <c r="AX1175" s="37">
        <f t="shared" si="891"/>
        <v>172.91836569982374</v>
      </c>
      <c r="AY1175" s="37">
        <f t="shared" si="892"/>
        <v>686.09957690264309</v>
      </c>
      <c r="AZ1175" s="37">
        <f t="shared" si="893"/>
        <v>59.571727228435876</v>
      </c>
      <c r="BA1175" s="37">
        <f t="shared" si="894"/>
        <v>24.188471499607601</v>
      </c>
      <c r="BC1175">
        <v>32</v>
      </c>
      <c r="BD1175" s="37">
        <f>IF(Voorblad!$E$10=Rekenblad!BC1175,Rekenblad!AV1175,0)</f>
        <v>0</v>
      </c>
      <c r="BE1175" s="37">
        <f>IF(Voorblad!$E$10=Rekenblad!BC1175,Rekenblad!AW1175,0)</f>
        <v>0</v>
      </c>
      <c r="BF1175" s="37">
        <f>IF(Voorblad!$E$10=Rekenblad!BC1175,Rekenblad!AX1175,0)</f>
        <v>0</v>
      </c>
      <c r="BG1175" s="62">
        <f>IF(Voorblad!$E$10=Rekenblad!BC1175,Rekenblad!AY1175,0)</f>
        <v>0</v>
      </c>
      <c r="BH1175" s="37">
        <f>IF(Voorblad!$E$10=Rekenblad!BC1175,Rekenblad!AZ1175,0)</f>
        <v>0</v>
      </c>
      <c r="BI1175" s="37">
        <f>IF(Voorblad!$E$10=Rekenblad!BC1175,Rekenblad!BA1175,0)</f>
        <v>0</v>
      </c>
      <c r="BK1175">
        <v>32</v>
      </c>
      <c r="BL1175" s="37">
        <f>IF(Voorblad!$E$14=Rekenblad!$BL$1151,Rekenblad!BD1175,0)</f>
        <v>0</v>
      </c>
      <c r="BM1175" s="37">
        <f>IF(Voorblad!$E$14=Rekenblad!$BL$1151,Rekenblad!BE1175,0)</f>
        <v>0</v>
      </c>
      <c r="BN1175" s="37">
        <f>IF(Voorblad!$E$14=Rekenblad!$BL$1151,Rekenblad!BF1175,0)</f>
        <v>0</v>
      </c>
      <c r="BO1175" s="37">
        <f>IF(Voorblad!$E$14=Rekenblad!$BL$1151,Rekenblad!BG1175,0)</f>
        <v>0</v>
      </c>
      <c r="BP1175" s="37">
        <f>IF(Voorblad!$E$14=Rekenblad!$BL$1151,Rekenblad!BH1175,0)</f>
        <v>0</v>
      </c>
      <c r="BQ1175" s="37">
        <f>IF(Voorblad!$E$14=Rekenblad!$BL$1151,Rekenblad!BI1175,0)</f>
        <v>0</v>
      </c>
    </row>
    <row r="1176" spans="2:69" x14ac:dyDescent="0.25">
      <c r="B1176">
        <f>'Data TREND'!$AU$170</f>
        <v>33</v>
      </c>
      <c r="C1176" s="37">
        <f>'Data TREND'!AW170</f>
        <v>214.14152717525215</v>
      </c>
      <c r="D1176" s="37">
        <f>'Data TREND'!AX170</f>
        <v>311.70793818162008</v>
      </c>
      <c r="E1176" s="37">
        <f>'Data TREND'!AY170</f>
        <v>178.1703718300673</v>
      </c>
      <c r="F1176" s="37">
        <f>'Data TREND'!AZ170</f>
        <v>704.21364911863611</v>
      </c>
      <c r="G1176" s="37">
        <f>'Data TREND'!BA170</f>
        <v>59.365156340650479</v>
      </c>
      <c r="H1176" s="37">
        <f>'Data TREND'!BB170</f>
        <v>24.104912726297613</v>
      </c>
      <c r="J1176" s="37">
        <f t="shared" si="871"/>
        <v>214.14152717525215</v>
      </c>
      <c r="K1176" s="37">
        <f t="shared" si="872"/>
        <v>311.70793818162008</v>
      </c>
      <c r="L1176" s="37">
        <f t="shared" si="873"/>
        <v>178.1703718300673</v>
      </c>
      <c r="M1176" s="37">
        <f t="shared" si="874"/>
        <v>704.21364911863611</v>
      </c>
      <c r="N1176" s="37">
        <f t="shared" si="875"/>
        <v>59.365156340650479</v>
      </c>
      <c r="O1176" s="37">
        <f t="shared" si="876"/>
        <v>24.104912726297613</v>
      </c>
      <c r="Q1176">
        <f>'Data TREND'!$AU$170</f>
        <v>33</v>
      </c>
      <c r="R1176" s="37">
        <f>'Data TREND'!BD170</f>
        <v>266.0405969231993</v>
      </c>
      <c r="S1176" s="37">
        <f>'Data TREND'!BE170</f>
        <v>313.12318787980604</v>
      </c>
      <c r="T1176" s="37">
        <f>'Data TREND'!BF170</f>
        <v>181.96976287624665</v>
      </c>
      <c r="U1176" s="37">
        <f>'Data TREND'!BG170</f>
        <v>760.87361974286796</v>
      </c>
      <c r="V1176" s="37">
        <f>'Data TREND'!BH170</f>
        <v>66.195549343201975</v>
      </c>
      <c r="W1176" s="37">
        <f>'Data TREND'!BI170</f>
        <v>27.15947464427073</v>
      </c>
      <c r="Y1176" s="37">
        <f t="shared" si="877"/>
        <v>0</v>
      </c>
      <c r="Z1176" s="37">
        <f t="shared" si="878"/>
        <v>0</v>
      </c>
      <c r="AA1176" s="37">
        <f t="shared" si="879"/>
        <v>0</v>
      </c>
      <c r="AB1176" s="37">
        <f t="shared" si="880"/>
        <v>0</v>
      </c>
      <c r="AC1176" s="37">
        <f t="shared" si="881"/>
        <v>0</v>
      </c>
      <c r="AD1176" s="37">
        <f t="shared" si="882"/>
        <v>0</v>
      </c>
      <c r="AF1176">
        <f>'Data TREND'!$AU$170</f>
        <v>33</v>
      </c>
      <c r="AG1176" s="37">
        <f>'Data TREND'!BK170</f>
        <v>319.61562406050484</v>
      </c>
      <c r="AH1176" s="37">
        <f>'Data TREND'!BL170</f>
        <v>315.45733219025283</v>
      </c>
      <c r="AI1176" s="37">
        <f>'Data TREND'!BM170</f>
        <v>178.8881429158447</v>
      </c>
      <c r="AJ1176" s="37">
        <f>'Data TREND'!BN170</f>
        <v>816.42438333732264</v>
      </c>
      <c r="AK1176" s="37">
        <f>'Data TREND'!BO170</f>
        <v>72.98564033828913</v>
      </c>
      <c r="AL1176" s="37">
        <f>'Data TREND'!BP170</f>
        <v>29.887723092158058</v>
      </c>
      <c r="AN1176" s="37">
        <f t="shared" si="883"/>
        <v>0</v>
      </c>
      <c r="AO1176" s="37">
        <f t="shared" si="884"/>
        <v>0</v>
      </c>
      <c r="AP1176" s="37">
        <f t="shared" si="885"/>
        <v>0</v>
      </c>
      <c r="AQ1176" s="37">
        <f t="shared" si="886"/>
        <v>0</v>
      </c>
      <c r="AR1176" s="37">
        <f t="shared" si="887"/>
        <v>0</v>
      </c>
      <c r="AS1176" s="37">
        <f t="shared" si="888"/>
        <v>0</v>
      </c>
      <c r="AU1176">
        <v>33</v>
      </c>
      <c r="AV1176" s="37">
        <f t="shared" si="889"/>
        <v>214.14152717525215</v>
      </c>
      <c r="AW1176" s="37">
        <f t="shared" si="890"/>
        <v>311.70793818162008</v>
      </c>
      <c r="AX1176" s="37">
        <f t="shared" si="891"/>
        <v>178.1703718300673</v>
      </c>
      <c r="AY1176" s="37">
        <f t="shared" si="892"/>
        <v>704.21364911863611</v>
      </c>
      <c r="AZ1176" s="37">
        <f t="shared" si="893"/>
        <v>59.365156340650479</v>
      </c>
      <c r="BA1176" s="37">
        <f t="shared" si="894"/>
        <v>24.104912726297613</v>
      </c>
      <c r="BC1176">
        <v>33</v>
      </c>
      <c r="BD1176" s="37">
        <f>IF(Voorblad!$E$10=Rekenblad!BC1176,Rekenblad!AV1176,0)</f>
        <v>0</v>
      </c>
      <c r="BE1176" s="37">
        <f>IF(Voorblad!$E$10=Rekenblad!BC1176,Rekenblad!AW1176,0)</f>
        <v>0</v>
      </c>
      <c r="BF1176" s="37">
        <f>IF(Voorblad!$E$10=Rekenblad!BC1176,Rekenblad!AX1176,0)</f>
        <v>0</v>
      </c>
      <c r="BG1176" s="62">
        <f>IF(Voorblad!$E$10=Rekenblad!BC1176,Rekenblad!AY1176,0)</f>
        <v>0</v>
      </c>
      <c r="BH1176" s="37">
        <f>IF(Voorblad!$E$10=Rekenblad!BC1176,Rekenblad!AZ1176,0)</f>
        <v>0</v>
      </c>
      <c r="BI1176" s="37">
        <f>IF(Voorblad!$E$10=Rekenblad!BC1176,Rekenblad!BA1176,0)</f>
        <v>0</v>
      </c>
      <c r="BK1176">
        <v>33</v>
      </c>
      <c r="BL1176" s="37">
        <f>IF(Voorblad!$E$14=Rekenblad!$BL$1151,Rekenblad!BD1176,0)</f>
        <v>0</v>
      </c>
      <c r="BM1176" s="37">
        <f>IF(Voorblad!$E$14=Rekenblad!$BL$1151,Rekenblad!BE1176,0)</f>
        <v>0</v>
      </c>
      <c r="BN1176" s="37">
        <f>IF(Voorblad!$E$14=Rekenblad!$BL$1151,Rekenblad!BF1176,0)</f>
        <v>0</v>
      </c>
      <c r="BO1176" s="37">
        <f>IF(Voorblad!$E$14=Rekenblad!$BL$1151,Rekenblad!BG1176,0)</f>
        <v>0</v>
      </c>
      <c r="BP1176" s="37">
        <f>IF(Voorblad!$E$14=Rekenblad!$BL$1151,Rekenblad!BH1176,0)</f>
        <v>0</v>
      </c>
      <c r="BQ1176" s="37">
        <f>IF(Voorblad!$E$14=Rekenblad!$BL$1151,Rekenblad!BI1176,0)</f>
        <v>0</v>
      </c>
    </row>
    <row r="1177" spans="2:69" x14ac:dyDescent="0.25">
      <c r="B1177">
        <f>'Data TREND'!$AU$171</f>
        <v>34</v>
      </c>
      <c r="C1177" s="37">
        <f>'Data TREND'!AW171</f>
        <v>218.5531724570061</v>
      </c>
      <c r="D1177" s="37">
        <f>'Data TREND'!AX171</f>
        <v>320.15863405277378</v>
      </c>
      <c r="E1177" s="37">
        <f>'Data TREND'!AY171</f>
        <v>183.42237796031085</v>
      </c>
      <c r="F1177" s="37">
        <f>'Data TREND'!AZ171</f>
        <v>722.32772133462902</v>
      </c>
      <c r="G1177" s="37">
        <f>'Data TREND'!BA171</f>
        <v>59.158585452865083</v>
      </c>
      <c r="H1177" s="37">
        <f>'Data TREND'!BB171</f>
        <v>24.021353952987624</v>
      </c>
      <c r="J1177" s="37">
        <f t="shared" si="871"/>
        <v>218.5531724570061</v>
      </c>
      <c r="K1177" s="37">
        <f t="shared" si="872"/>
        <v>320.15863405277378</v>
      </c>
      <c r="L1177" s="37">
        <f t="shared" si="873"/>
        <v>183.42237796031085</v>
      </c>
      <c r="M1177" s="37">
        <f t="shared" si="874"/>
        <v>722.32772133462902</v>
      </c>
      <c r="N1177" s="37">
        <f t="shared" si="875"/>
        <v>59.158585452865083</v>
      </c>
      <c r="O1177" s="37">
        <f t="shared" si="876"/>
        <v>24.021353952987624</v>
      </c>
      <c r="Q1177">
        <f>'Data TREND'!$AU$171</f>
        <v>34</v>
      </c>
      <c r="R1177" s="37">
        <f>'Data TREND'!BD171</f>
        <v>271.14342412080288</v>
      </c>
      <c r="S1177" s="37">
        <f>'Data TREND'!BE171</f>
        <v>321.53071477520479</v>
      </c>
      <c r="T1177" s="37">
        <f>'Data TREND'!BF171</f>
        <v>187.14903912823604</v>
      </c>
      <c r="U1177" s="37">
        <f>'Data TREND'!BG171</f>
        <v>779.56664011530574</v>
      </c>
      <c r="V1177" s="37">
        <f>'Data TREND'!BH171</f>
        <v>65.9084887607914</v>
      </c>
      <c r="W1177" s="37">
        <f>'Data TREND'!BI171</f>
        <v>27.040847232884317</v>
      </c>
      <c r="Y1177" s="37">
        <f t="shared" si="877"/>
        <v>0</v>
      </c>
      <c r="Z1177" s="37">
        <f t="shared" si="878"/>
        <v>0</v>
      </c>
      <c r="AA1177" s="37">
        <f t="shared" si="879"/>
        <v>0</v>
      </c>
      <c r="AB1177" s="37">
        <f t="shared" si="880"/>
        <v>0</v>
      </c>
      <c r="AC1177" s="37">
        <f t="shared" si="881"/>
        <v>0</v>
      </c>
      <c r="AD1177" s="37">
        <f t="shared" si="882"/>
        <v>0</v>
      </c>
      <c r="AF1177">
        <f>'Data TREND'!$AU$171</f>
        <v>34</v>
      </c>
      <c r="AG1177" s="37">
        <f>'Data TREND'!BK171</f>
        <v>325.43339514475275</v>
      </c>
      <c r="AH1177" s="37">
        <f>'Data TREND'!BL171</f>
        <v>323.81415174646969</v>
      </c>
      <c r="AI1177" s="37">
        <f>'Data TREND'!BM171</f>
        <v>184.0822836348591</v>
      </c>
      <c r="AJ1177" s="37">
        <f>'Data TREND'!BN171</f>
        <v>835.78549139370352</v>
      </c>
      <c r="AK1177" s="37">
        <f>'Data TREND'!BO171</f>
        <v>72.613503183384623</v>
      </c>
      <c r="AL1177" s="37">
        <f>'Data TREND'!BP171</f>
        <v>29.735406697319593</v>
      </c>
      <c r="AN1177" s="37">
        <f t="shared" si="883"/>
        <v>0</v>
      </c>
      <c r="AO1177" s="37">
        <f t="shared" si="884"/>
        <v>0</v>
      </c>
      <c r="AP1177" s="37">
        <f t="shared" si="885"/>
        <v>0</v>
      </c>
      <c r="AQ1177" s="37">
        <f t="shared" si="886"/>
        <v>0</v>
      </c>
      <c r="AR1177" s="37">
        <f t="shared" si="887"/>
        <v>0</v>
      </c>
      <c r="AS1177" s="37">
        <f t="shared" si="888"/>
        <v>0</v>
      </c>
      <c r="AU1177">
        <v>34</v>
      </c>
      <c r="AV1177" s="37">
        <f t="shared" si="889"/>
        <v>218.5531724570061</v>
      </c>
      <c r="AW1177" s="37">
        <f t="shared" si="890"/>
        <v>320.15863405277378</v>
      </c>
      <c r="AX1177" s="37">
        <f t="shared" si="891"/>
        <v>183.42237796031085</v>
      </c>
      <c r="AY1177" s="37">
        <f t="shared" si="892"/>
        <v>722.32772133462902</v>
      </c>
      <c r="AZ1177" s="37">
        <f t="shared" si="893"/>
        <v>59.158585452865083</v>
      </c>
      <c r="BA1177" s="37">
        <f t="shared" si="894"/>
        <v>24.021353952987624</v>
      </c>
      <c r="BC1177">
        <v>34</v>
      </c>
      <c r="BD1177" s="37">
        <f>IF(Voorblad!$E$10=Rekenblad!BC1177,Rekenblad!AV1177,0)</f>
        <v>0</v>
      </c>
      <c r="BE1177" s="37">
        <f>IF(Voorblad!$E$10=Rekenblad!BC1177,Rekenblad!AW1177,0)</f>
        <v>0</v>
      </c>
      <c r="BF1177" s="37">
        <f>IF(Voorblad!$E$10=Rekenblad!BC1177,Rekenblad!AX1177,0)</f>
        <v>0</v>
      </c>
      <c r="BG1177" s="62">
        <f>IF(Voorblad!$E$10=Rekenblad!BC1177,Rekenblad!AY1177,0)</f>
        <v>0</v>
      </c>
      <c r="BH1177" s="37">
        <f>IF(Voorblad!$E$10=Rekenblad!BC1177,Rekenblad!AZ1177,0)</f>
        <v>0</v>
      </c>
      <c r="BI1177" s="37">
        <f>IF(Voorblad!$E$10=Rekenblad!BC1177,Rekenblad!BA1177,0)</f>
        <v>0</v>
      </c>
      <c r="BK1177">
        <v>34</v>
      </c>
      <c r="BL1177" s="37">
        <f>IF(Voorblad!$E$14=Rekenblad!$BL$1151,Rekenblad!BD1177,0)</f>
        <v>0</v>
      </c>
      <c r="BM1177" s="37">
        <f>IF(Voorblad!$E$14=Rekenblad!$BL$1151,Rekenblad!BE1177,0)</f>
        <v>0</v>
      </c>
      <c r="BN1177" s="37">
        <f>IF(Voorblad!$E$14=Rekenblad!$BL$1151,Rekenblad!BF1177,0)</f>
        <v>0</v>
      </c>
      <c r="BO1177" s="37">
        <f>IF(Voorblad!$E$14=Rekenblad!$BL$1151,Rekenblad!BG1177,0)</f>
        <v>0</v>
      </c>
      <c r="BP1177" s="37">
        <f>IF(Voorblad!$E$14=Rekenblad!$BL$1151,Rekenblad!BH1177,0)</f>
        <v>0</v>
      </c>
      <c r="BQ1177" s="37">
        <f>IF(Voorblad!$E$14=Rekenblad!$BL$1151,Rekenblad!BI1177,0)</f>
        <v>0</v>
      </c>
    </row>
    <row r="1178" spans="2:69" x14ac:dyDescent="0.25">
      <c r="B1178">
        <f>'Data TREND'!$AU$172</f>
        <v>35</v>
      </c>
      <c r="C1178" s="37">
        <f>'Data TREND'!AW172</f>
        <v>222.96481773876008</v>
      </c>
      <c r="D1178" s="37">
        <f>'Data TREND'!AX172</f>
        <v>328.60932992392748</v>
      </c>
      <c r="E1178" s="37">
        <f>'Data TREND'!AY172</f>
        <v>188.67438409055441</v>
      </c>
      <c r="F1178" s="37">
        <f>'Data TREND'!AZ172</f>
        <v>740.44179355062204</v>
      </c>
      <c r="G1178" s="37">
        <f>'Data TREND'!BA172</f>
        <v>58.952014565079693</v>
      </c>
      <c r="H1178" s="37">
        <f>'Data TREND'!BB172</f>
        <v>23.937795179677639</v>
      </c>
      <c r="J1178" s="37">
        <f t="shared" si="871"/>
        <v>222.96481773876008</v>
      </c>
      <c r="K1178" s="37">
        <f t="shared" si="872"/>
        <v>328.60932992392748</v>
      </c>
      <c r="L1178" s="37">
        <f t="shared" si="873"/>
        <v>188.67438409055441</v>
      </c>
      <c r="M1178" s="37">
        <f t="shared" si="874"/>
        <v>740.44179355062204</v>
      </c>
      <c r="N1178" s="37">
        <f t="shared" si="875"/>
        <v>58.952014565079693</v>
      </c>
      <c r="O1178" s="37">
        <f t="shared" si="876"/>
        <v>23.937795179677639</v>
      </c>
      <c r="Q1178">
        <f>'Data TREND'!$AU$172</f>
        <v>35</v>
      </c>
      <c r="R1178" s="37">
        <f>'Data TREND'!BD172</f>
        <v>276.24625131840651</v>
      </c>
      <c r="S1178" s="37">
        <f>'Data TREND'!BE172</f>
        <v>329.93824167060347</v>
      </c>
      <c r="T1178" s="37">
        <f>'Data TREND'!BF172</f>
        <v>192.32831538022543</v>
      </c>
      <c r="U1178" s="37">
        <f>'Data TREND'!BG172</f>
        <v>798.25966048774342</v>
      </c>
      <c r="V1178" s="37">
        <f>'Data TREND'!BH172</f>
        <v>65.621428178380825</v>
      </c>
      <c r="W1178" s="37">
        <f>'Data TREND'!BI172</f>
        <v>26.922219821497901</v>
      </c>
      <c r="Y1178" s="37">
        <f t="shared" si="877"/>
        <v>0</v>
      </c>
      <c r="Z1178" s="37">
        <f t="shared" si="878"/>
        <v>0</v>
      </c>
      <c r="AA1178" s="37">
        <f t="shared" si="879"/>
        <v>0</v>
      </c>
      <c r="AB1178" s="37">
        <f t="shared" si="880"/>
        <v>0</v>
      </c>
      <c r="AC1178" s="37">
        <f t="shared" si="881"/>
        <v>0</v>
      </c>
      <c r="AD1178" s="37">
        <f t="shared" si="882"/>
        <v>0</v>
      </c>
      <c r="AF1178">
        <f>'Data TREND'!$AU$172</f>
        <v>35</v>
      </c>
      <c r="AG1178" s="37">
        <f>'Data TREND'!BK172</f>
        <v>331.2511662290006</v>
      </c>
      <c r="AH1178" s="37">
        <f>'Data TREND'!BL172</f>
        <v>332.17097130268661</v>
      </c>
      <c r="AI1178" s="37">
        <f>'Data TREND'!BM172</f>
        <v>189.27642435387347</v>
      </c>
      <c r="AJ1178" s="37">
        <f>'Data TREND'!BN172</f>
        <v>855.1465994500843</v>
      </c>
      <c r="AK1178" s="37">
        <f>'Data TREND'!BO172</f>
        <v>72.24136602848013</v>
      </c>
      <c r="AL1178" s="37">
        <f>'Data TREND'!BP172</f>
        <v>29.583090302481128</v>
      </c>
      <c r="AN1178" s="37">
        <f t="shared" si="883"/>
        <v>0</v>
      </c>
      <c r="AO1178" s="37">
        <f t="shared" si="884"/>
        <v>0</v>
      </c>
      <c r="AP1178" s="37">
        <f t="shared" si="885"/>
        <v>0</v>
      </c>
      <c r="AQ1178" s="37">
        <f t="shared" si="886"/>
        <v>0</v>
      </c>
      <c r="AR1178" s="37">
        <f t="shared" si="887"/>
        <v>0</v>
      </c>
      <c r="AS1178" s="37">
        <f t="shared" si="888"/>
        <v>0</v>
      </c>
      <c r="AU1178">
        <v>35</v>
      </c>
      <c r="AV1178" s="37">
        <f t="shared" si="889"/>
        <v>222.96481773876008</v>
      </c>
      <c r="AW1178" s="37">
        <f t="shared" si="890"/>
        <v>328.60932992392748</v>
      </c>
      <c r="AX1178" s="37">
        <f t="shared" si="891"/>
        <v>188.67438409055441</v>
      </c>
      <c r="AY1178" s="37">
        <f t="shared" si="892"/>
        <v>740.44179355062204</v>
      </c>
      <c r="AZ1178" s="37">
        <f t="shared" si="893"/>
        <v>58.952014565079693</v>
      </c>
      <c r="BA1178" s="37">
        <f t="shared" si="894"/>
        <v>23.937795179677639</v>
      </c>
      <c r="BC1178">
        <v>35</v>
      </c>
      <c r="BD1178" s="37">
        <f>IF(Voorblad!$E$10=Rekenblad!BC1178,Rekenblad!AV1178,0)</f>
        <v>0</v>
      </c>
      <c r="BE1178" s="37">
        <f>IF(Voorblad!$E$10=Rekenblad!BC1178,Rekenblad!AW1178,0)</f>
        <v>0</v>
      </c>
      <c r="BF1178" s="37">
        <f>IF(Voorblad!$E$10=Rekenblad!BC1178,Rekenblad!AX1178,0)</f>
        <v>0</v>
      </c>
      <c r="BG1178" s="62">
        <f>IF(Voorblad!$E$10=Rekenblad!BC1178,Rekenblad!AY1178,0)</f>
        <v>0</v>
      </c>
      <c r="BH1178" s="37">
        <f>IF(Voorblad!$E$10=Rekenblad!BC1178,Rekenblad!AZ1178,0)</f>
        <v>0</v>
      </c>
      <c r="BI1178" s="37">
        <f>IF(Voorblad!$E$10=Rekenblad!BC1178,Rekenblad!BA1178,0)</f>
        <v>0</v>
      </c>
      <c r="BK1178">
        <v>35</v>
      </c>
      <c r="BL1178" s="37">
        <f>IF(Voorblad!$E$14=Rekenblad!$BL$1151,Rekenblad!BD1178,0)</f>
        <v>0</v>
      </c>
      <c r="BM1178" s="37">
        <f>IF(Voorblad!$E$14=Rekenblad!$BL$1151,Rekenblad!BE1178,0)</f>
        <v>0</v>
      </c>
      <c r="BN1178" s="37">
        <f>IF(Voorblad!$E$14=Rekenblad!$BL$1151,Rekenblad!BF1178,0)</f>
        <v>0</v>
      </c>
      <c r="BO1178" s="37">
        <f>IF(Voorblad!$E$14=Rekenblad!$BL$1151,Rekenblad!BG1178,0)</f>
        <v>0</v>
      </c>
      <c r="BP1178" s="37">
        <f>IF(Voorblad!$E$14=Rekenblad!$BL$1151,Rekenblad!BH1178,0)</f>
        <v>0</v>
      </c>
      <c r="BQ1178" s="37">
        <f>IF(Voorblad!$E$14=Rekenblad!$BL$1151,Rekenblad!BI1178,0)</f>
        <v>0</v>
      </c>
    </row>
    <row r="1179" spans="2:69" x14ac:dyDescent="0.25">
      <c r="B1179">
        <f>'Data TREND'!$AU$173</f>
        <v>36</v>
      </c>
      <c r="C1179" s="37">
        <f>'Data TREND'!AW173</f>
        <v>227.37646302051402</v>
      </c>
      <c r="D1179" s="37">
        <f>'Data TREND'!AX173</f>
        <v>337.06002579508112</v>
      </c>
      <c r="E1179" s="37">
        <f>'Data TREND'!AY173</f>
        <v>193.92639022079797</v>
      </c>
      <c r="F1179" s="37">
        <f>'Data TREND'!AZ173</f>
        <v>758.55586576661494</v>
      </c>
      <c r="G1179" s="37">
        <f>'Data TREND'!BA173</f>
        <v>58.745443677294297</v>
      </c>
      <c r="H1179" s="37">
        <f>'Data TREND'!BB173</f>
        <v>23.854236406367651</v>
      </c>
      <c r="J1179" s="37">
        <f t="shared" si="871"/>
        <v>227.37646302051402</v>
      </c>
      <c r="K1179" s="37">
        <f t="shared" si="872"/>
        <v>337.06002579508112</v>
      </c>
      <c r="L1179" s="37">
        <f t="shared" si="873"/>
        <v>193.92639022079797</v>
      </c>
      <c r="M1179" s="37">
        <f t="shared" si="874"/>
        <v>758.55586576661494</v>
      </c>
      <c r="N1179" s="37">
        <f t="shared" si="875"/>
        <v>58.745443677294297</v>
      </c>
      <c r="O1179" s="37">
        <f t="shared" si="876"/>
        <v>23.854236406367651</v>
      </c>
      <c r="Q1179">
        <f>'Data TREND'!$AU$173</f>
        <v>36</v>
      </c>
      <c r="R1179" s="37">
        <f>'Data TREND'!BD173</f>
        <v>281.34907851601008</v>
      </c>
      <c r="S1179" s="37">
        <f>'Data TREND'!BE173</f>
        <v>338.34576856600222</v>
      </c>
      <c r="T1179" s="37">
        <f>'Data TREND'!BF173</f>
        <v>197.50759163221483</v>
      </c>
      <c r="U1179" s="37">
        <f>'Data TREND'!BG173</f>
        <v>816.9526808601812</v>
      </c>
      <c r="V1179" s="37">
        <f>'Data TREND'!BH173</f>
        <v>65.334367595970235</v>
      </c>
      <c r="W1179" s="37">
        <f>'Data TREND'!BI173</f>
        <v>26.803592410111488</v>
      </c>
      <c r="Y1179" s="37">
        <f t="shared" si="877"/>
        <v>0</v>
      </c>
      <c r="Z1179" s="37">
        <f t="shared" si="878"/>
        <v>0</v>
      </c>
      <c r="AA1179" s="37">
        <f t="shared" si="879"/>
        <v>0</v>
      </c>
      <c r="AB1179" s="37">
        <f t="shared" si="880"/>
        <v>0</v>
      </c>
      <c r="AC1179" s="37">
        <f t="shared" si="881"/>
        <v>0</v>
      </c>
      <c r="AD1179" s="37">
        <f t="shared" si="882"/>
        <v>0</v>
      </c>
      <c r="AF1179">
        <f>'Data TREND'!$AU$173</f>
        <v>36</v>
      </c>
      <c r="AG1179" s="37">
        <f>'Data TREND'!BK173</f>
        <v>337.06893731324851</v>
      </c>
      <c r="AH1179" s="37">
        <f>'Data TREND'!BL173</f>
        <v>340.52779085890347</v>
      </c>
      <c r="AI1179" s="37">
        <f>'Data TREND'!BM173</f>
        <v>194.47056507288787</v>
      </c>
      <c r="AJ1179" s="37">
        <f>'Data TREND'!BN173</f>
        <v>874.50770750646518</v>
      </c>
      <c r="AK1179" s="37">
        <f>'Data TREND'!BO173</f>
        <v>71.869228873575636</v>
      </c>
      <c r="AL1179" s="37">
        <f>'Data TREND'!BP173</f>
        <v>29.430773907642664</v>
      </c>
      <c r="AN1179" s="37">
        <f t="shared" si="883"/>
        <v>0</v>
      </c>
      <c r="AO1179" s="37">
        <f t="shared" si="884"/>
        <v>0</v>
      </c>
      <c r="AP1179" s="37">
        <f t="shared" si="885"/>
        <v>0</v>
      </c>
      <c r="AQ1179" s="37">
        <f t="shared" si="886"/>
        <v>0</v>
      </c>
      <c r="AR1179" s="37">
        <f t="shared" si="887"/>
        <v>0</v>
      </c>
      <c r="AS1179" s="37">
        <f t="shared" si="888"/>
        <v>0</v>
      </c>
      <c r="AU1179">
        <v>36</v>
      </c>
      <c r="AV1179" s="37">
        <f t="shared" si="889"/>
        <v>227.37646302051402</v>
      </c>
      <c r="AW1179" s="37">
        <f t="shared" si="890"/>
        <v>337.06002579508112</v>
      </c>
      <c r="AX1179" s="37">
        <f t="shared" si="891"/>
        <v>193.92639022079797</v>
      </c>
      <c r="AY1179" s="37">
        <f t="shared" si="892"/>
        <v>758.55586576661494</v>
      </c>
      <c r="AZ1179" s="37">
        <f t="shared" si="893"/>
        <v>58.745443677294297</v>
      </c>
      <c r="BA1179" s="37">
        <f t="shared" si="894"/>
        <v>23.854236406367651</v>
      </c>
      <c r="BC1179">
        <v>36</v>
      </c>
      <c r="BD1179" s="37">
        <f>IF(Voorblad!$E$10=Rekenblad!BC1179,Rekenblad!AV1179,0)</f>
        <v>0</v>
      </c>
      <c r="BE1179" s="37">
        <f>IF(Voorblad!$E$10=Rekenblad!BC1179,Rekenblad!AW1179,0)</f>
        <v>0</v>
      </c>
      <c r="BF1179" s="37">
        <f>IF(Voorblad!$E$10=Rekenblad!BC1179,Rekenblad!AX1179,0)</f>
        <v>0</v>
      </c>
      <c r="BG1179" s="62">
        <f>IF(Voorblad!$E$10=Rekenblad!BC1179,Rekenblad!AY1179,0)</f>
        <v>0</v>
      </c>
      <c r="BH1179" s="37">
        <f>IF(Voorblad!$E$10=Rekenblad!BC1179,Rekenblad!AZ1179,0)</f>
        <v>0</v>
      </c>
      <c r="BI1179" s="37">
        <f>IF(Voorblad!$E$10=Rekenblad!BC1179,Rekenblad!BA1179,0)</f>
        <v>0</v>
      </c>
      <c r="BK1179">
        <v>36</v>
      </c>
      <c r="BL1179" s="37">
        <f>IF(Voorblad!$E$14=Rekenblad!$BL$1151,Rekenblad!BD1179,0)</f>
        <v>0</v>
      </c>
      <c r="BM1179" s="37">
        <f>IF(Voorblad!$E$14=Rekenblad!$BL$1151,Rekenblad!BE1179,0)</f>
        <v>0</v>
      </c>
      <c r="BN1179" s="37">
        <f>IF(Voorblad!$E$14=Rekenblad!$BL$1151,Rekenblad!BF1179,0)</f>
        <v>0</v>
      </c>
      <c r="BO1179" s="37">
        <f>IF(Voorblad!$E$14=Rekenblad!$BL$1151,Rekenblad!BG1179,0)</f>
        <v>0</v>
      </c>
      <c r="BP1179" s="37">
        <f>IF(Voorblad!$E$14=Rekenblad!$BL$1151,Rekenblad!BH1179,0)</f>
        <v>0</v>
      </c>
      <c r="BQ1179" s="37">
        <f>IF(Voorblad!$E$14=Rekenblad!$BL$1151,Rekenblad!BI1179,0)</f>
        <v>0</v>
      </c>
    </row>
    <row r="1180" spans="2:69" x14ac:dyDescent="0.25">
      <c r="B1180">
        <f>'Data TREND'!$AU$174</f>
        <v>37</v>
      </c>
      <c r="C1180" s="37">
        <f>'Data TREND'!AW174</f>
        <v>231.78810830226797</v>
      </c>
      <c r="D1180" s="37">
        <f>'Data TREND'!AX174</f>
        <v>345.51072166623482</v>
      </c>
      <c r="E1180" s="37">
        <f>'Data TREND'!AY174</f>
        <v>199.17839635104153</v>
      </c>
      <c r="F1180" s="37">
        <f>'Data TREND'!AZ174</f>
        <v>776.66993798260796</v>
      </c>
      <c r="G1180" s="37">
        <f>'Data TREND'!BA174</f>
        <v>58.5388727895089</v>
      </c>
      <c r="H1180" s="37">
        <f>'Data TREND'!BB174</f>
        <v>23.770677633057666</v>
      </c>
      <c r="J1180" s="37">
        <f t="shared" si="871"/>
        <v>231.78810830226797</v>
      </c>
      <c r="K1180" s="37">
        <f t="shared" si="872"/>
        <v>345.51072166623482</v>
      </c>
      <c r="L1180" s="37">
        <f t="shared" si="873"/>
        <v>199.17839635104153</v>
      </c>
      <c r="M1180" s="37">
        <f t="shared" si="874"/>
        <v>776.66993798260796</v>
      </c>
      <c r="N1180" s="37">
        <f t="shared" si="875"/>
        <v>58.5388727895089</v>
      </c>
      <c r="O1180" s="37">
        <f t="shared" si="876"/>
        <v>23.770677633057666</v>
      </c>
      <c r="Q1180">
        <f>'Data TREND'!$AU$174</f>
        <v>37</v>
      </c>
      <c r="R1180" s="37">
        <f>'Data TREND'!BD174</f>
        <v>286.45190571361366</v>
      </c>
      <c r="S1180" s="37">
        <f>'Data TREND'!BE174</f>
        <v>346.75329546140097</v>
      </c>
      <c r="T1180" s="37">
        <f>'Data TREND'!BF174</f>
        <v>202.68686788420422</v>
      </c>
      <c r="U1180" s="37">
        <f>'Data TREND'!BG174</f>
        <v>835.64570123261888</v>
      </c>
      <c r="V1180" s="37">
        <f>'Data TREND'!BH174</f>
        <v>65.04730701355966</v>
      </c>
      <c r="W1180" s="37">
        <f>'Data TREND'!BI174</f>
        <v>26.684964998725075</v>
      </c>
      <c r="Y1180" s="37">
        <f t="shared" si="877"/>
        <v>0</v>
      </c>
      <c r="Z1180" s="37">
        <f t="shared" si="878"/>
        <v>0</v>
      </c>
      <c r="AA1180" s="37">
        <f t="shared" si="879"/>
        <v>0</v>
      </c>
      <c r="AB1180" s="37">
        <f t="shared" si="880"/>
        <v>0</v>
      </c>
      <c r="AC1180" s="37">
        <f t="shared" si="881"/>
        <v>0</v>
      </c>
      <c r="AD1180" s="37">
        <f t="shared" si="882"/>
        <v>0</v>
      </c>
      <c r="AF1180">
        <f>'Data TREND'!$AU$174</f>
        <v>37</v>
      </c>
      <c r="AG1180" s="37">
        <f>'Data TREND'!BK174</f>
        <v>342.88670839749636</v>
      </c>
      <c r="AH1180" s="37">
        <f>'Data TREND'!BL174</f>
        <v>348.88461041512033</v>
      </c>
      <c r="AI1180" s="37">
        <f>'Data TREND'!BM174</f>
        <v>199.66470579190226</v>
      </c>
      <c r="AJ1180" s="37">
        <f>'Data TREND'!BN174</f>
        <v>893.86881556284595</v>
      </c>
      <c r="AK1180" s="37">
        <f>'Data TREND'!BO174</f>
        <v>71.497091718671143</v>
      </c>
      <c r="AL1180" s="37">
        <f>'Data TREND'!BP174</f>
        <v>29.278457512804199</v>
      </c>
      <c r="AN1180" s="37">
        <f t="shared" si="883"/>
        <v>0</v>
      </c>
      <c r="AO1180" s="37">
        <f t="shared" si="884"/>
        <v>0</v>
      </c>
      <c r="AP1180" s="37">
        <f t="shared" si="885"/>
        <v>0</v>
      </c>
      <c r="AQ1180" s="37">
        <f t="shared" si="886"/>
        <v>0</v>
      </c>
      <c r="AR1180" s="37">
        <f t="shared" si="887"/>
        <v>0</v>
      </c>
      <c r="AS1180" s="37">
        <f t="shared" si="888"/>
        <v>0</v>
      </c>
      <c r="AU1180">
        <v>37</v>
      </c>
      <c r="AV1180" s="37">
        <f t="shared" si="889"/>
        <v>231.78810830226797</v>
      </c>
      <c r="AW1180" s="37">
        <f t="shared" si="890"/>
        <v>345.51072166623482</v>
      </c>
      <c r="AX1180" s="37">
        <f t="shared" si="891"/>
        <v>199.17839635104153</v>
      </c>
      <c r="AY1180" s="37">
        <f t="shared" si="892"/>
        <v>776.66993798260796</v>
      </c>
      <c r="AZ1180" s="37">
        <f t="shared" si="893"/>
        <v>58.5388727895089</v>
      </c>
      <c r="BA1180" s="37">
        <f t="shared" si="894"/>
        <v>23.770677633057666</v>
      </c>
      <c r="BC1180">
        <v>37</v>
      </c>
      <c r="BD1180" s="37">
        <f>IF(Voorblad!$E$10=Rekenblad!BC1180,Rekenblad!AV1180,0)</f>
        <v>0</v>
      </c>
      <c r="BE1180" s="37">
        <f>IF(Voorblad!$E$10=Rekenblad!BC1180,Rekenblad!AW1180,0)</f>
        <v>0</v>
      </c>
      <c r="BF1180" s="37">
        <f>IF(Voorblad!$E$10=Rekenblad!BC1180,Rekenblad!AX1180,0)</f>
        <v>0</v>
      </c>
      <c r="BG1180" s="62">
        <f>IF(Voorblad!$E$10=Rekenblad!BC1180,Rekenblad!AY1180,0)</f>
        <v>0</v>
      </c>
      <c r="BH1180" s="37">
        <f>IF(Voorblad!$E$10=Rekenblad!BC1180,Rekenblad!AZ1180,0)</f>
        <v>0</v>
      </c>
      <c r="BI1180" s="37">
        <f>IF(Voorblad!$E$10=Rekenblad!BC1180,Rekenblad!BA1180,0)</f>
        <v>0</v>
      </c>
      <c r="BK1180">
        <v>37</v>
      </c>
      <c r="BL1180" s="37">
        <f>IF(Voorblad!$E$14=Rekenblad!$BL$1151,Rekenblad!BD1180,0)</f>
        <v>0</v>
      </c>
      <c r="BM1180" s="37">
        <f>IF(Voorblad!$E$14=Rekenblad!$BL$1151,Rekenblad!BE1180,0)</f>
        <v>0</v>
      </c>
      <c r="BN1180" s="37">
        <f>IF(Voorblad!$E$14=Rekenblad!$BL$1151,Rekenblad!BF1180,0)</f>
        <v>0</v>
      </c>
      <c r="BO1180" s="37">
        <f>IF(Voorblad!$E$14=Rekenblad!$BL$1151,Rekenblad!BG1180,0)</f>
        <v>0</v>
      </c>
      <c r="BP1180" s="37">
        <f>IF(Voorblad!$E$14=Rekenblad!$BL$1151,Rekenblad!BH1180,0)</f>
        <v>0</v>
      </c>
      <c r="BQ1180" s="37">
        <f>IF(Voorblad!$E$14=Rekenblad!$BL$1151,Rekenblad!BI1180,0)</f>
        <v>0</v>
      </c>
    </row>
    <row r="1181" spans="2:69" x14ac:dyDescent="0.25">
      <c r="B1181">
        <f>'Data TREND'!$AU$175</f>
        <v>38</v>
      </c>
      <c r="C1181" s="37">
        <f>'Data TREND'!AW175</f>
        <v>236.19975358402195</v>
      </c>
      <c r="D1181" s="37">
        <f>'Data TREND'!AX175</f>
        <v>353.96141753738851</v>
      </c>
      <c r="E1181" s="37">
        <f>'Data TREND'!AY175</f>
        <v>204.43040248128509</v>
      </c>
      <c r="F1181" s="37">
        <f>'Data TREND'!AZ175</f>
        <v>794.78401019860087</v>
      </c>
      <c r="G1181" s="37">
        <f>'Data TREND'!BA175</f>
        <v>58.332301901723504</v>
      </c>
      <c r="H1181" s="37">
        <f>'Data TREND'!BB175</f>
        <v>23.687118859747677</v>
      </c>
      <c r="J1181" s="37">
        <f t="shared" si="871"/>
        <v>236.19975358402195</v>
      </c>
      <c r="K1181" s="37">
        <f t="shared" si="872"/>
        <v>353.96141753738851</v>
      </c>
      <c r="L1181" s="37">
        <f t="shared" si="873"/>
        <v>204.43040248128509</v>
      </c>
      <c r="M1181" s="37">
        <f t="shared" si="874"/>
        <v>794.78401019860087</v>
      </c>
      <c r="N1181" s="37">
        <f t="shared" si="875"/>
        <v>58.332301901723504</v>
      </c>
      <c r="O1181" s="37">
        <f t="shared" si="876"/>
        <v>23.687118859747677</v>
      </c>
      <c r="Q1181">
        <f>'Data TREND'!$AU$175</f>
        <v>38</v>
      </c>
      <c r="R1181" s="37">
        <f>'Data TREND'!BD175</f>
        <v>291.55473291121723</v>
      </c>
      <c r="S1181" s="37">
        <f>'Data TREND'!BE175</f>
        <v>355.16082235679971</v>
      </c>
      <c r="T1181" s="37">
        <f>'Data TREND'!BF175</f>
        <v>207.86614413619361</v>
      </c>
      <c r="U1181" s="37">
        <f>'Data TREND'!BG175</f>
        <v>854.33872160505666</v>
      </c>
      <c r="V1181" s="37">
        <f>'Data TREND'!BH175</f>
        <v>64.760246431149085</v>
      </c>
      <c r="W1181" s="37">
        <f>'Data TREND'!BI175</f>
        <v>26.566337587338658</v>
      </c>
      <c r="Y1181" s="37">
        <f t="shared" si="877"/>
        <v>0</v>
      </c>
      <c r="Z1181" s="37">
        <f t="shared" si="878"/>
        <v>0</v>
      </c>
      <c r="AA1181" s="37">
        <f t="shared" si="879"/>
        <v>0</v>
      </c>
      <c r="AB1181" s="37">
        <f t="shared" si="880"/>
        <v>0</v>
      </c>
      <c r="AC1181" s="37">
        <f t="shared" si="881"/>
        <v>0</v>
      </c>
      <c r="AD1181" s="37">
        <f t="shared" si="882"/>
        <v>0</v>
      </c>
      <c r="AF1181">
        <f>'Data TREND'!$AU$175</f>
        <v>38</v>
      </c>
      <c r="AG1181" s="37">
        <f>'Data TREND'!BK175</f>
        <v>348.70447948174422</v>
      </c>
      <c r="AH1181" s="37">
        <f>'Data TREND'!BL175</f>
        <v>357.2414299713372</v>
      </c>
      <c r="AI1181" s="37">
        <f>'Data TREND'!BM175</f>
        <v>204.85884651091666</v>
      </c>
      <c r="AJ1181" s="37">
        <f>'Data TREND'!BN175</f>
        <v>913.22992361922672</v>
      </c>
      <c r="AK1181" s="37">
        <f>'Data TREND'!BO175</f>
        <v>71.124954563766636</v>
      </c>
      <c r="AL1181" s="37">
        <f>'Data TREND'!BP175</f>
        <v>29.126141117965734</v>
      </c>
      <c r="AN1181" s="37">
        <f t="shared" si="883"/>
        <v>0</v>
      </c>
      <c r="AO1181" s="37">
        <f t="shared" si="884"/>
        <v>0</v>
      </c>
      <c r="AP1181" s="37">
        <f t="shared" si="885"/>
        <v>0</v>
      </c>
      <c r="AQ1181" s="37">
        <f t="shared" si="886"/>
        <v>0</v>
      </c>
      <c r="AR1181" s="37">
        <f t="shared" si="887"/>
        <v>0</v>
      </c>
      <c r="AS1181" s="37">
        <f t="shared" si="888"/>
        <v>0</v>
      </c>
      <c r="AU1181">
        <v>38</v>
      </c>
      <c r="AV1181" s="37">
        <f t="shared" si="889"/>
        <v>236.19975358402195</v>
      </c>
      <c r="AW1181" s="37">
        <f t="shared" si="890"/>
        <v>353.96141753738851</v>
      </c>
      <c r="AX1181" s="37">
        <f t="shared" si="891"/>
        <v>204.43040248128509</v>
      </c>
      <c r="AY1181" s="37">
        <f t="shared" si="892"/>
        <v>794.78401019860087</v>
      </c>
      <c r="AZ1181" s="37">
        <f t="shared" si="893"/>
        <v>58.332301901723504</v>
      </c>
      <c r="BA1181" s="37">
        <f t="shared" si="894"/>
        <v>23.687118859747677</v>
      </c>
      <c r="BC1181">
        <v>38</v>
      </c>
      <c r="BD1181" s="37">
        <f>IF(Voorblad!$E$10=Rekenblad!BC1181,Rekenblad!AV1181,0)</f>
        <v>0</v>
      </c>
      <c r="BE1181" s="37">
        <f>IF(Voorblad!$E$10=Rekenblad!BC1181,Rekenblad!AW1181,0)</f>
        <v>0</v>
      </c>
      <c r="BF1181" s="37">
        <f>IF(Voorblad!$E$10=Rekenblad!BC1181,Rekenblad!AX1181,0)</f>
        <v>0</v>
      </c>
      <c r="BG1181" s="62">
        <f>IF(Voorblad!$E$10=Rekenblad!BC1181,Rekenblad!AY1181,0)</f>
        <v>0</v>
      </c>
      <c r="BH1181" s="37">
        <f>IF(Voorblad!$E$10=Rekenblad!BC1181,Rekenblad!AZ1181,0)</f>
        <v>0</v>
      </c>
      <c r="BI1181" s="37">
        <f>IF(Voorblad!$E$10=Rekenblad!BC1181,Rekenblad!BA1181,0)</f>
        <v>0</v>
      </c>
      <c r="BK1181">
        <v>38</v>
      </c>
      <c r="BL1181" s="37">
        <f>IF(Voorblad!$E$14=Rekenblad!$BL$1151,Rekenblad!BD1181,0)</f>
        <v>0</v>
      </c>
      <c r="BM1181" s="37">
        <f>IF(Voorblad!$E$14=Rekenblad!$BL$1151,Rekenblad!BE1181,0)</f>
        <v>0</v>
      </c>
      <c r="BN1181" s="37">
        <f>IF(Voorblad!$E$14=Rekenblad!$BL$1151,Rekenblad!BF1181,0)</f>
        <v>0</v>
      </c>
      <c r="BO1181" s="37">
        <f>IF(Voorblad!$E$14=Rekenblad!$BL$1151,Rekenblad!BG1181,0)</f>
        <v>0</v>
      </c>
      <c r="BP1181" s="37">
        <f>IF(Voorblad!$E$14=Rekenblad!$BL$1151,Rekenblad!BH1181,0)</f>
        <v>0</v>
      </c>
      <c r="BQ1181" s="37">
        <f>IF(Voorblad!$E$14=Rekenblad!$BL$1151,Rekenblad!BI1181,0)</f>
        <v>0</v>
      </c>
    </row>
    <row r="1182" spans="2:69" x14ac:dyDescent="0.25">
      <c r="B1182">
        <f>'Data TREND'!$AU$176</f>
        <v>39</v>
      </c>
      <c r="C1182" s="37">
        <f>'Data TREND'!AW176</f>
        <v>240.6113988657759</v>
      </c>
      <c r="D1182" s="37">
        <f>'Data TREND'!AX176</f>
        <v>362.41211340854221</v>
      </c>
      <c r="E1182" s="37">
        <f>'Data TREND'!AY176</f>
        <v>209.68240861152864</v>
      </c>
      <c r="F1182" s="37">
        <f>'Data TREND'!AZ176</f>
        <v>812.89808241459389</v>
      </c>
      <c r="G1182" s="37">
        <f>'Data TREND'!BA176</f>
        <v>58.125731013938115</v>
      </c>
      <c r="H1182" s="37">
        <f>'Data TREND'!BB176</f>
        <v>23.603560086437689</v>
      </c>
      <c r="J1182" s="37">
        <f t="shared" si="871"/>
        <v>240.6113988657759</v>
      </c>
      <c r="K1182" s="37">
        <f t="shared" si="872"/>
        <v>362.41211340854221</v>
      </c>
      <c r="L1182" s="37">
        <f t="shared" si="873"/>
        <v>209.68240861152864</v>
      </c>
      <c r="M1182" s="37">
        <f t="shared" si="874"/>
        <v>812.89808241459389</v>
      </c>
      <c r="N1182" s="37">
        <f t="shared" si="875"/>
        <v>58.125731013938115</v>
      </c>
      <c r="O1182" s="37">
        <f t="shared" si="876"/>
        <v>23.603560086437689</v>
      </c>
      <c r="Q1182">
        <f>'Data TREND'!$AU$176</f>
        <v>39</v>
      </c>
      <c r="R1182" s="37">
        <f>'Data TREND'!BD176</f>
        <v>296.6575601088208</v>
      </c>
      <c r="S1182" s="37">
        <f>'Data TREND'!BE176</f>
        <v>363.56834925219846</v>
      </c>
      <c r="T1182" s="37">
        <f>'Data TREND'!BF176</f>
        <v>213.045420388183</v>
      </c>
      <c r="U1182" s="37">
        <f>'Data TREND'!BG176</f>
        <v>873.03174197749433</v>
      </c>
      <c r="V1182" s="37">
        <f>'Data TREND'!BH176</f>
        <v>64.47318584873851</v>
      </c>
      <c r="W1182" s="37">
        <f>'Data TREND'!BI176</f>
        <v>26.447710175952245</v>
      </c>
      <c r="Y1182" s="37">
        <f t="shared" si="877"/>
        <v>0</v>
      </c>
      <c r="Z1182" s="37">
        <f t="shared" si="878"/>
        <v>0</v>
      </c>
      <c r="AA1182" s="37">
        <f t="shared" si="879"/>
        <v>0</v>
      </c>
      <c r="AB1182" s="37">
        <f t="shared" si="880"/>
        <v>0</v>
      </c>
      <c r="AC1182" s="37">
        <f t="shared" si="881"/>
        <v>0</v>
      </c>
      <c r="AD1182" s="37">
        <f t="shared" si="882"/>
        <v>0</v>
      </c>
      <c r="AF1182">
        <f>'Data TREND'!$AU$176</f>
        <v>39</v>
      </c>
      <c r="AG1182" s="37">
        <f>'Data TREND'!BK176</f>
        <v>354.52225056599207</v>
      </c>
      <c r="AH1182" s="37">
        <f>'Data TREND'!BL176</f>
        <v>365.59824952755412</v>
      </c>
      <c r="AI1182" s="37">
        <f>'Data TREND'!BM176</f>
        <v>210.05298722993106</v>
      </c>
      <c r="AJ1182" s="37">
        <f>'Data TREND'!BN176</f>
        <v>932.59103167560761</v>
      </c>
      <c r="AK1182" s="37">
        <f>'Data TREND'!BO176</f>
        <v>70.752817408862143</v>
      </c>
      <c r="AL1182" s="37">
        <f>'Data TREND'!BP176</f>
        <v>28.973824723127272</v>
      </c>
      <c r="AN1182" s="37">
        <f t="shared" si="883"/>
        <v>0</v>
      </c>
      <c r="AO1182" s="37">
        <f t="shared" si="884"/>
        <v>0</v>
      </c>
      <c r="AP1182" s="37">
        <f t="shared" si="885"/>
        <v>0</v>
      </c>
      <c r="AQ1182" s="37">
        <f t="shared" si="886"/>
        <v>0</v>
      </c>
      <c r="AR1182" s="37">
        <f t="shared" si="887"/>
        <v>0</v>
      </c>
      <c r="AS1182" s="37">
        <f t="shared" si="888"/>
        <v>0</v>
      </c>
      <c r="AU1182">
        <v>39</v>
      </c>
      <c r="AV1182" s="37">
        <f t="shared" si="889"/>
        <v>240.6113988657759</v>
      </c>
      <c r="AW1182" s="37">
        <f t="shared" si="890"/>
        <v>362.41211340854221</v>
      </c>
      <c r="AX1182" s="37">
        <f t="shared" si="891"/>
        <v>209.68240861152864</v>
      </c>
      <c r="AY1182" s="37">
        <f t="shared" si="892"/>
        <v>812.89808241459389</v>
      </c>
      <c r="AZ1182" s="37">
        <f t="shared" si="893"/>
        <v>58.125731013938115</v>
      </c>
      <c r="BA1182" s="37">
        <f t="shared" si="894"/>
        <v>23.603560086437689</v>
      </c>
      <c r="BC1182">
        <v>39</v>
      </c>
      <c r="BD1182" s="37">
        <f>IF(Voorblad!$E$10=Rekenblad!BC1182,Rekenblad!AV1182,0)</f>
        <v>0</v>
      </c>
      <c r="BE1182" s="37">
        <f>IF(Voorblad!$E$10=Rekenblad!BC1182,Rekenblad!AW1182,0)</f>
        <v>0</v>
      </c>
      <c r="BF1182" s="37">
        <f>IF(Voorblad!$E$10=Rekenblad!BC1182,Rekenblad!AX1182,0)</f>
        <v>0</v>
      </c>
      <c r="BG1182" s="62">
        <f>IF(Voorblad!$E$10=Rekenblad!BC1182,Rekenblad!AY1182,0)</f>
        <v>0</v>
      </c>
      <c r="BH1182" s="37">
        <f>IF(Voorblad!$E$10=Rekenblad!BC1182,Rekenblad!AZ1182,0)</f>
        <v>0</v>
      </c>
      <c r="BI1182" s="37">
        <f>IF(Voorblad!$E$10=Rekenblad!BC1182,Rekenblad!BA1182,0)</f>
        <v>0</v>
      </c>
      <c r="BK1182">
        <v>39</v>
      </c>
      <c r="BL1182" s="37">
        <f>IF(Voorblad!$E$14=Rekenblad!$BL$1151,Rekenblad!BD1182,0)</f>
        <v>0</v>
      </c>
      <c r="BM1182" s="37">
        <f>IF(Voorblad!$E$14=Rekenblad!$BL$1151,Rekenblad!BE1182,0)</f>
        <v>0</v>
      </c>
      <c r="BN1182" s="37">
        <f>IF(Voorblad!$E$14=Rekenblad!$BL$1151,Rekenblad!BF1182,0)</f>
        <v>0</v>
      </c>
      <c r="BO1182" s="37">
        <f>IF(Voorblad!$E$14=Rekenblad!$BL$1151,Rekenblad!BG1182,0)</f>
        <v>0</v>
      </c>
      <c r="BP1182" s="37">
        <f>IF(Voorblad!$E$14=Rekenblad!$BL$1151,Rekenblad!BH1182,0)</f>
        <v>0</v>
      </c>
      <c r="BQ1182" s="37">
        <f>IF(Voorblad!$E$14=Rekenblad!$BL$1151,Rekenblad!BI1182,0)</f>
        <v>0</v>
      </c>
    </row>
    <row r="1183" spans="2:69" x14ac:dyDescent="0.25">
      <c r="B1183">
        <f>'Data TREND'!$AU$177</f>
        <v>40</v>
      </c>
      <c r="C1183" s="37">
        <f>'Data TREND'!AW177</f>
        <v>245.02304414752984</v>
      </c>
      <c r="D1183" s="37">
        <f>'Data TREND'!AX177</f>
        <v>370.86280927969591</v>
      </c>
      <c r="E1183" s="37">
        <f>'Data TREND'!AY177</f>
        <v>214.9344147417722</v>
      </c>
      <c r="F1183" s="37">
        <f>'Data TREND'!AZ177</f>
        <v>831.01215463058679</v>
      </c>
      <c r="G1183" s="37">
        <f>'Data TREND'!BA177</f>
        <v>57.919160126152718</v>
      </c>
      <c r="H1183" s="37">
        <f>'Data TREND'!BB177</f>
        <v>23.520001313127704</v>
      </c>
      <c r="J1183" s="37">
        <f t="shared" si="871"/>
        <v>245.02304414752984</v>
      </c>
      <c r="K1183" s="37">
        <f t="shared" si="872"/>
        <v>370.86280927969591</v>
      </c>
      <c r="L1183" s="37">
        <f t="shared" si="873"/>
        <v>214.9344147417722</v>
      </c>
      <c r="M1183" s="37">
        <f t="shared" si="874"/>
        <v>831.01215463058679</v>
      </c>
      <c r="N1183" s="37">
        <f t="shared" si="875"/>
        <v>57.919160126152718</v>
      </c>
      <c r="O1183" s="37">
        <f t="shared" si="876"/>
        <v>23.520001313127704</v>
      </c>
      <c r="Q1183">
        <f>'Data TREND'!$AU$177</f>
        <v>40</v>
      </c>
      <c r="R1183" s="37">
        <f>'Data TREND'!BD177</f>
        <v>301.76038730642443</v>
      </c>
      <c r="S1183" s="37">
        <f>'Data TREND'!BE177</f>
        <v>371.97587614759715</v>
      </c>
      <c r="T1183" s="37">
        <f>'Data TREND'!BF177</f>
        <v>218.2246966401724</v>
      </c>
      <c r="U1183" s="37">
        <f>'Data TREND'!BG177</f>
        <v>891.72476234993212</v>
      </c>
      <c r="V1183" s="37">
        <f>'Data TREND'!BH177</f>
        <v>64.186125266327934</v>
      </c>
      <c r="W1183" s="37">
        <f>'Data TREND'!BI177</f>
        <v>26.329082764565833</v>
      </c>
      <c r="Y1183" s="37">
        <f t="shared" si="877"/>
        <v>0</v>
      </c>
      <c r="Z1183" s="37">
        <f t="shared" si="878"/>
        <v>0</v>
      </c>
      <c r="AA1183" s="37">
        <f t="shared" si="879"/>
        <v>0</v>
      </c>
      <c r="AB1183" s="37">
        <f t="shared" si="880"/>
        <v>0</v>
      </c>
      <c r="AC1183" s="37">
        <f t="shared" si="881"/>
        <v>0</v>
      </c>
      <c r="AD1183" s="37">
        <f t="shared" si="882"/>
        <v>0</v>
      </c>
      <c r="AF1183">
        <f>'Data TREND'!$AU$177</f>
        <v>40</v>
      </c>
      <c r="AG1183" s="37">
        <f>'Data TREND'!BK177</f>
        <v>360.34002165023992</v>
      </c>
      <c r="AH1183" s="37">
        <f>'Data TREND'!BL177</f>
        <v>373.95506908377098</v>
      </c>
      <c r="AI1183" s="37">
        <f>'Data TREND'!BM177</f>
        <v>215.24712794894543</v>
      </c>
      <c r="AJ1183" s="37">
        <f>'Data TREND'!BN177</f>
        <v>951.95213973198838</v>
      </c>
      <c r="AK1183" s="37">
        <f>'Data TREND'!BO177</f>
        <v>70.380680253957649</v>
      </c>
      <c r="AL1183" s="37">
        <f>'Data TREND'!BP177</f>
        <v>28.821508328288807</v>
      </c>
      <c r="AN1183" s="37">
        <f t="shared" si="883"/>
        <v>0</v>
      </c>
      <c r="AO1183" s="37">
        <f t="shared" si="884"/>
        <v>0</v>
      </c>
      <c r="AP1183" s="37">
        <f t="shared" si="885"/>
        <v>0</v>
      </c>
      <c r="AQ1183" s="37">
        <f t="shared" si="886"/>
        <v>0</v>
      </c>
      <c r="AR1183" s="37">
        <f t="shared" si="887"/>
        <v>0</v>
      </c>
      <c r="AS1183" s="37">
        <f t="shared" si="888"/>
        <v>0</v>
      </c>
      <c r="AU1183">
        <v>40</v>
      </c>
      <c r="AV1183" s="37">
        <f t="shared" si="889"/>
        <v>245.02304414752984</v>
      </c>
      <c r="AW1183" s="37">
        <f t="shared" si="890"/>
        <v>370.86280927969591</v>
      </c>
      <c r="AX1183" s="37">
        <f t="shared" si="891"/>
        <v>214.9344147417722</v>
      </c>
      <c r="AY1183" s="37">
        <f t="shared" si="892"/>
        <v>831.01215463058679</v>
      </c>
      <c r="AZ1183" s="37">
        <f t="shared" si="893"/>
        <v>57.919160126152718</v>
      </c>
      <c r="BA1183" s="37">
        <f t="shared" si="894"/>
        <v>23.520001313127704</v>
      </c>
      <c r="BC1183">
        <v>40</v>
      </c>
      <c r="BD1183" s="37">
        <f>IF(Voorblad!$E$10=Rekenblad!BC1183,Rekenblad!AV1183,0)</f>
        <v>0</v>
      </c>
      <c r="BE1183" s="37">
        <f>IF(Voorblad!$E$10=Rekenblad!BC1183,Rekenblad!AW1183,0)</f>
        <v>0</v>
      </c>
      <c r="BF1183" s="37">
        <f>IF(Voorblad!$E$10=Rekenblad!BC1183,Rekenblad!AX1183,0)</f>
        <v>0</v>
      </c>
      <c r="BG1183" s="62">
        <f>IF(Voorblad!$E$10=Rekenblad!BC1183,Rekenblad!AY1183,0)</f>
        <v>0</v>
      </c>
      <c r="BH1183" s="37">
        <f>IF(Voorblad!$E$10=Rekenblad!BC1183,Rekenblad!AZ1183,0)</f>
        <v>0</v>
      </c>
      <c r="BI1183" s="37">
        <f>IF(Voorblad!$E$10=Rekenblad!BC1183,Rekenblad!BA1183,0)</f>
        <v>0</v>
      </c>
      <c r="BK1183">
        <v>40</v>
      </c>
      <c r="BL1183" s="37">
        <f>IF(Voorblad!$E$14=Rekenblad!$BL$1151,Rekenblad!BD1183,0)</f>
        <v>0</v>
      </c>
      <c r="BM1183" s="37">
        <f>IF(Voorblad!$E$14=Rekenblad!$BL$1151,Rekenblad!BE1183,0)</f>
        <v>0</v>
      </c>
      <c r="BN1183" s="37">
        <f>IF(Voorblad!$E$14=Rekenblad!$BL$1151,Rekenblad!BF1183,0)</f>
        <v>0</v>
      </c>
      <c r="BO1183" s="37">
        <f>IF(Voorblad!$E$14=Rekenblad!$BL$1151,Rekenblad!BG1183,0)</f>
        <v>0</v>
      </c>
      <c r="BP1183" s="37">
        <f>IF(Voorblad!$E$14=Rekenblad!$BL$1151,Rekenblad!BH1183,0)</f>
        <v>0</v>
      </c>
      <c r="BQ1183" s="37">
        <f>IF(Voorblad!$E$14=Rekenblad!$BL$1151,Rekenblad!BI1183,0)</f>
        <v>0</v>
      </c>
    </row>
    <row r="1184" spans="2:69" x14ac:dyDescent="0.25">
      <c r="B1184">
        <f>'Data TREND'!$AU$178</f>
        <v>41</v>
      </c>
      <c r="C1184" s="37">
        <f>'Data TREND'!AW178</f>
        <v>249.43468942928379</v>
      </c>
      <c r="D1184" s="37">
        <f>'Data TREND'!AX178</f>
        <v>379.31350515084961</v>
      </c>
      <c r="E1184" s="37">
        <f>'Data TREND'!AY178</f>
        <v>220.18642087201576</v>
      </c>
      <c r="F1184" s="37">
        <f>'Data TREND'!AZ178</f>
        <v>849.12622684657981</v>
      </c>
      <c r="G1184" s="37">
        <f>'Data TREND'!BA178</f>
        <v>57.712589238367322</v>
      </c>
      <c r="H1184" s="37">
        <f>'Data TREND'!BB178</f>
        <v>23.436442539817715</v>
      </c>
      <c r="J1184" s="37">
        <f t="shared" si="871"/>
        <v>249.43468942928379</v>
      </c>
      <c r="K1184" s="37">
        <f t="shared" si="872"/>
        <v>379.31350515084961</v>
      </c>
      <c r="L1184" s="37">
        <f t="shared" si="873"/>
        <v>220.18642087201576</v>
      </c>
      <c r="M1184" s="37">
        <f t="shared" si="874"/>
        <v>849.12622684657981</v>
      </c>
      <c r="N1184" s="37">
        <f t="shared" si="875"/>
        <v>57.712589238367322</v>
      </c>
      <c r="O1184" s="37">
        <f t="shared" si="876"/>
        <v>23.436442539817715</v>
      </c>
      <c r="Q1184">
        <f>'Data TREND'!$AU$178</f>
        <v>41</v>
      </c>
      <c r="R1184" s="37">
        <f>'Data TREND'!BD178</f>
        <v>306.86321450402801</v>
      </c>
      <c r="S1184" s="37">
        <f>'Data TREND'!BE178</f>
        <v>380.38340304299589</v>
      </c>
      <c r="T1184" s="37">
        <f>'Data TREND'!BF178</f>
        <v>223.40397289216176</v>
      </c>
      <c r="U1184" s="37">
        <f>'Data TREND'!BG178</f>
        <v>910.41778272236979</v>
      </c>
      <c r="V1184" s="37">
        <f>'Data TREND'!BH178</f>
        <v>63.899064683917359</v>
      </c>
      <c r="W1184" s="37">
        <f>'Data TREND'!BI178</f>
        <v>26.21045535317942</v>
      </c>
      <c r="Y1184" s="37">
        <f t="shared" si="877"/>
        <v>0</v>
      </c>
      <c r="Z1184" s="37">
        <f t="shared" si="878"/>
        <v>0</v>
      </c>
      <c r="AA1184" s="37">
        <f t="shared" si="879"/>
        <v>0</v>
      </c>
      <c r="AB1184" s="37">
        <f t="shared" si="880"/>
        <v>0</v>
      </c>
      <c r="AC1184" s="37">
        <f t="shared" si="881"/>
        <v>0</v>
      </c>
      <c r="AD1184" s="37">
        <f t="shared" si="882"/>
        <v>0</v>
      </c>
      <c r="AF1184">
        <f>'Data TREND'!$AU$178</f>
        <v>41</v>
      </c>
      <c r="AG1184" s="37">
        <f>'Data TREND'!BK178</f>
        <v>366.15779273448777</v>
      </c>
      <c r="AH1184" s="37">
        <f>'Data TREND'!BL178</f>
        <v>382.31188863998784</v>
      </c>
      <c r="AI1184" s="37">
        <f>'Data TREND'!BM178</f>
        <v>220.44126866795983</v>
      </c>
      <c r="AJ1184" s="37">
        <f>'Data TREND'!BN178</f>
        <v>971.31324778836915</v>
      </c>
      <c r="AK1184" s="37">
        <f>'Data TREND'!BO178</f>
        <v>70.008543099053156</v>
      </c>
      <c r="AL1184" s="37">
        <f>'Data TREND'!BP178</f>
        <v>28.669191933450342</v>
      </c>
      <c r="AN1184" s="37">
        <f t="shared" si="883"/>
        <v>0</v>
      </c>
      <c r="AO1184" s="37">
        <f t="shared" si="884"/>
        <v>0</v>
      </c>
      <c r="AP1184" s="37">
        <f t="shared" si="885"/>
        <v>0</v>
      </c>
      <c r="AQ1184" s="37">
        <f t="shared" si="886"/>
        <v>0</v>
      </c>
      <c r="AR1184" s="37">
        <f t="shared" si="887"/>
        <v>0</v>
      </c>
      <c r="AS1184" s="37">
        <f t="shared" si="888"/>
        <v>0</v>
      </c>
      <c r="AU1184">
        <v>41</v>
      </c>
      <c r="AV1184" s="37">
        <f t="shared" si="889"/>
        <v>249.43468942928379</v>
      </c>
      <c r="AW1184" s="37">
        <f t="shared" si="890"/>
        <v>379.31350515084961</v>
      </c>
      <c r="AX1184" s="37">
        <f t="shared" si="891"/>
        <v>220.18642087201576</v>
      </c>
      <c r="AY1184" s="37">
        <f t="shared" si="892"/>
        <v>849.12622684657981</v>
      </c>
      <c r="AZ1184" s="37">
        <f t="shared" si="893"/>
        <v>57.712589238367322</v>
      </c>
      <c r="BA1184" s="37">
        <f t="shared" si="894"/>
        <v>23.436442539817715</v>
      </c>
      <c r="BC1184">
        <v>41</v>
      </c>
      <c r="BD1184" s="37">
        <f>IF(Voorblad!$E$10=Rekenblad!BC1184,Rekenblad!AV1184,0)</f>
        <v>0</v>
      </c>
      <c r="BE1184" s="37">
        <f>IF(Voorblad!$E$10=Rekenblad!BC1184,Rekenblad!AW1184,0)</f>
        <v>0</v>
      </c>
      <c r="BF1184" s="37">
        <f>IF(Voorblad!$E$10=Rekenblad!BC1184,Rekenblad!AX1184,0)</f>
        <v>0</v>
      </c>
      <c r="BG1184" s="62">
        <f>IF(Voorblad!$E$10=Rekenblad!BC1184,Rekenblad!AY1184,0)</f>
        <v>0</v>
      </c>
      <c r="BH1184" s="37">
        <f>IF(Voorblad!$E$10=Rekenblad!BC1184,Rekenblad!AZ1184,0)</f>
        <v>0</v>
      </c>
      <c r="BI1184" s="37">
        <f>IF(Voorblad!$E$10=Rekenblad!BC1184,Rekenblad!BA1184,0)</f>
        <v>0</v>
      </c>
      <c r="BK1184">
        <v>41</v>
      </c>
      <c r="BL1184" s="37">
        <f>IF(Voorblad!$E$14=Rekenblad!$BL$1151,Rekenblad!BD1184,0)</f>
        <v>0</v>
      </c>
      <c r="BM1184" s="37">
        <f>IF(Voorblad!$E$14=Rekenblad!$BL$1151,Rekenblad!BE1184,0)</f>
        <v>0</v>
      </c>
      <c r="BN1184" s="37">
        <f>IF(Voorblad!$E$14=Rekenblad!$BL$1151,Rekenblad!BF1184,0)</f>
        <v>0</v>
      </c>
      <c r="BO1184" s="37">
        <f>IF(Voorblad!$E$14=Rekenblad!$BL$1151,Rekenblad!BG1184,0)</f>
        <v>0</v>
      </c>
      <c r="BP1184" s="37">
        <f>IF(Voorblad!$E$14=Rekenblad!$BL$1151,Rekenblad!BH1184,0)</f>
        <v>0</v>
      </c>
      <c r="BQ1184" s="37">
        <f>IF(Voorblad!$E$14=Rekenblad!$BL$1151,Rekenblad!BI1184,0)</f>
        <v>0</v>
      </c>
    </row>
    <row r="1185" spans="2:69" x14ac:dyDescent="0.25">
      <c r="B1185">
        <f>'Data TREND'!$AU$179</f>
        <v>42</v>
      </c>
      <c r="C1185" s="37">
        <f>'Data TREND'!AW179</f>
        <v>253.84633471103774</v>
      </c>
      <c r="D1185" s="37">
        <f>'Data TREND'!AX179</f>
        <v>387.76420102200325</v>
      </c>
      <c r="E1185" s="37">
        <f>'Data TREND'!AY179</f>
        <v>225.43842700225932</v>
      </c>
      <c r="F1185" s="37">
        <f>'Data TREND'!AZ179</f>
        <v>867.24029906257283</v>
      </c>
      <c r="G1185" s="37">
        <f>'Data TREND'!BA179</f>
        <v>57.506018350581932</v>
      </c>
      <c r="H1185" s="37">
        <f>'Data TREND'!BB179</f>
        <v>23.352883766507727</v>
      </c>
      <c r="J1185" s="37">
        <f t="shared" si="871"/>
        <v>253.84633471103774</v>
      </c>
      <c r="K1185" s="37">
        <f t="shared" si="872"/>
        <v>387.76420102200325</v>
      </c>
      <c r="L1185" s="37">
        <f t="shared" si="873"/>
        <v>225.43842700225932</v>
      </c>
      <c r="M1185" s="37">
        <f t="shared" si="874"/>
        <v>867.24029906257283</v>
      </c>
      <c r="N1185" s="37">
        <f t="shared" si="875"/>
        <v>57.506018350581932</v>
      </c>
      <c r="O1185" s="37">
        <f t="shared" si="876"/>
        <v>23.352883766507727</v>
      </c>
      <c r="Q1185">
        <f>'Data TREND'!$AU$179</f>
        <v>42</v>
      </c>
      <c r="R1185" s="37">
        <f>'Data TREND'!BD179</f>
        <v>311.96604170163164</v>
      </c>
      <c r="S1185" s="37">
        <f>'Data TREND'!BE179</f>
        <v>388.79092993839464</v>
      </c>
      <c r="T1185" s="37">
        <f>'Data TREND'!BF179</f>
        <v>228.58324914415115</v>
      </c>
      <c r="U1185" s="37">
        <f>'Data TREND'!BG179</f>
        <v>929.11080309480747</v>
      </c>
      <c r="V1185" s="37">
        <f>'Data TREND'!BH179</f>
        <v>63.612004101506784</v>
      </c>
      <c r="W1185" s="37">
        <f>'Data TREND'!BI179</f>
        <v>26.091827941793007</v>
      </c>
      <c r="Y1185" s="37">
        <f t="shared" si="877"/>
        <v>0</v>
      </c>
      <c r="Z1185" s="37">
        <f t="shared" si="878"/>
        <v>0</v>
      </c>
      <c r="AA1185" s="37">
        <f t="shared" si="879"/>
        <v>0</v>
      </c>
      <c r="AB1185" s="37">
        <f t="shared" si="880"/>
        <v>0</v>
      </c>
      <c r="AC1185" s="37">
        <f t="shared" si="881"/>
        <v>0</v>
      </c>
      <c r="AD1185" s="37">
        <f t="shared" si="882"/>
        <v>0</v>
      </c>
      <c r="AF1185">
        <f>'Data TREND'!$AU$179</f>
        <v>42</v>
      </c>
      <c r="AG1185" s="37">
        <f>'Data TREND'!BK179</f>
        <v>371.97556381873568</v>
      </c>
      <c r="AH1185" s="37">
        <f>'Data TREND'!BL179</f>
        <v>390.6687081962047</v>
      </c>
      <c r="AI1185" s="37">
        <f>'Data TREND'!BM179</f>
        <v>225.63540938697423</v>
      </c>
      <c r="AJ1185" s="37">
        <f>'Data TREND'!BN179</f>
        <v>990.67435584475004</v>
      </c>
      <c r="AK1185" s="37">
        <f>'Data TREND'!BO179</f>
        <v>69.636405944148663</v>
      </c>
      <c r="AL1185" s="37">
        <f>'Data TREND'!BP179</f>
        <v>28.516875538611878</v>
      </c>
      <c r="AN1185" s="37">
        <f t="shared" si="883"/>
        <v>0</v>
      </c>
      <c r="AO1185" s="37">
        <f t="shared" si="884"/>
        <v>0</v>
      </c>
      <c r="AP1185" s="37">
        <f t="shared" si="885"/>
        <v>0</v>
      </c>
      <c r="AQ1185" s="37">
        <f t="shared" si="886"/>
        <v>0</v>
      </c>
      <c r="AR1185" s="37">
        <f t="shared" si="887"/>
        <v>0</v>
      </c>
      <c r="AS1185" s="37">
        <f t="shared" si="888"/>
        <v>0</v>
      </c>
      <c r="AU1185">
        <v>42</v>
      </c>
      <c r="AV1185" s="37">
        <f t="shared" si="889"/>
        <v>253.84633471103774</v>
      </c>
      <c r="AW1185" s="37">
        <f t="shared" si="890"/>
        <v>387.76420102200325</v>
      </c>
      <c r="AX1185" s="37">
        <f t="shared" si="891"/>
        <v>225.43842700225932</v>
      </c>
      <c r="AY1185" s="37">
        <f t="shared" si="892"/>
        <v>867.24029906257283</v>
      </c>
      <c r="AZ1185" s="37">
        <f t="shared" si="893"/>
        <v>57.506018350581932</v>
      </c>
      <c r="BA1185" s="37">
        <f t="shared" si="894"/>
        <v>23.352883766507727</v>
      </c>
      <c r="BC1185">
        <v>42</v>
      </c>
      <c r="BD1185" s="37">
        <f>IF(Voorblad!$E$10=Rekenblad!BC1185,Rekenblad!AV1185,0)</f>
        <v>0</v>
      </c>
      <c r="BE1185" s="37">
        <f>IF(Voorblad!$E$10=Rekenblad!BC1185,Rekenblad!AW1185,0)</f>
        <v>0</v>
      </c>
      <c r="BF1185" s="37">
        <f>IF(Voorblad!$E$10=Rekenblad!BC1185,Rekenblad!AX1185,0)</f>
        <v>0</v>
      </c>
      <c r="BG1185" s="62">
        <f>IF(Voorblad!$E$10=Rekenblad!BC1185,Rekenblad!AY1185,0)</f>
        <v>0</v>
      </c>
      <c r="BH1185" s="37">
        <f>IF(Voorblad!$E$10=Rekenblad!BC1185,Rekenblad!AZ1185,0)</f>
        <v>0</v>
      </c>
      <c r="BI1185" s="37">
        <f>IF(Voorblad!$E$10=Rekenblad!BC1185,Rekenblad!BA1185,0)</f>
        <v>0</v>
      </c>
      <c r="BK1185">
        <v>42</v>
      </c>
      <c r="BL1185" s="37">
        <f>IF(Voorblad!$E$14=Rekenblad!$BL$1151,Rekenblad!BD1185,0)</f>
        <v>0</v>
      </c>
      <c r="BM1185" s="37">
        <f>IF(Voorblad!$E$14=Rekenblad!$BL$1151,Rekenblad!BE1185,0)</f>
        <v>0</v>
      </c>
      <c r="BN1185" s="37">
        <f>IF(Voorblad!$E$14=Rekenblad!$BL$1151,Rekenblad!BF1185,0)</f>
        <v>0</v>
      </c>
      <c r="BO1185" s="37">
        <f>IF(Voorblad!$E$14=Rekenblad!$BL$1151,Rekenblad!BG1185,0)</f>
        <v>0</v>
      </c>
      <c r="BP1185" s="37">
        <f>IF(Voorblad!$E$14=Rekenblad!$BL$1151,Rekenblad!BH1185,0)</f>
        <v>0</v>
      </c>
      <c r="BQ1185" s="37">
        <f>IF(Voorblad!$E$14=Rekenblad!$BL$1151,Rekenblad!BI1185,0)</f>
        <v>0</v>
      </c>
    </row>
    <row r="1186" spans="2:69" x14ac:dyDescent="0.25">
      <c r="B1186">
        <f>'Data TREND'!$AU$180</f>
        <v>43</v>
      </c>
      <c r="C1186" s="37">
        <f>'Data TREND'!AW180</f>
        <v>258.25797999279172</v>
      </c>
      <c r="D1186" s="37">
        <f>'Data TREND'!AX180</f>
        <v>396.21489689315695</v>
      </c>
      <c r="E1186" s="37">
        <f>'Data TREND'!AY180</f>
        <v>230.69043313250287</v>
      </c>
      <c r="F1186" s="37">
        <f>'Data TREND'!AZ180</f>
        <v>885.35437127856574</v>
      </c>
      <c r="G1186" s="37">
        <f>'Data TREND'!BA180</f>
        <v>57.299447462796536</v>
      </c>
      <c r="H1186" s="37">
        <f>'Data TREND'!BB180</f>
        <v>23.269324993197742</v>
      </c>
      <c r="J1186" s="37">
        <f t="shared" si="871"/>
        <v>258.25797999279172</v>
      </c>
      <c r="K1186" s="37">
        <f t="shared" si="872"/>
        <v>396.21489689315695</v>
      </c>
      <c r="L1186" s="37">
        <f t="shared" si="873"/>
        <v>230.69043313250287</v>
      </c>
      <c r="M1186" s="37">
        <f t="shared" si="874"/>
        <v>885.35437127856574</v>
      </c>
      <c r="N1186" s="37">
        <f t="shared" si="875"/>
        <v>57.299447462796536</v>
      </c>
      <c r="O1186" s="37">
        <f t="shared" si="876"/>
        <v>23.269324993197742</v>
      </c>
      <c r="Q1186">
        <f>'Data TREND'!$AU$180</f>
        <v>43</v>
      </c>
      <c r="R1186" s="37">
        <f>'Data TREND'!BD180</f>
        <v>317.06886889923521</v>
      </c>
      <c r="S1186" s="37">
        <f>'Data TREND'!BE180</f>
        <v>397.19845683379339</v>
      </c>
      <c r="T1186" s="37">
        <f>'Data TREND'!BF180</f>
        <v>233.76252539614055</v>
      </c>
      <c r="U1186" s="37">
        <f>'Data TREND'!BG180</f>
        <v>947.80382346724525</v>
      </c>
      <c r="V1186" s="37">
        <f>'Data TREND'!BH180</f>
        <v>63.324943519096209</v>
      </c>
      <c r="W1186" s="37">
        <f>'Data TREND'!BI180</f>
        <v>25.973200530406594</v>
      </c>
      <c r="Y1186" s="37">
        <f t="shared" si="877"/>
        <v>0</v>
      </c>
      <c r="Z1186" s="37">
        <f t="shared" si="878"/>
        <v>0</v>
      </c>
      <c r="AA1186" s="37">
        <f t="shared" si="879"/>
        <v>0</v>
      </c>
      <c r="AB1186" s="37">
        <f t="shared" si="880"/>
        <v>0</v>
      </c>
      <c r="AC1186" s="37">
        <f t="shared" si="881"/>
        <v>0</v>
      </c>
      <c r="AD1186" s="37">
        <f t="shared" si="882"/>
        <v>0</v>
      </c>
      <c r="AF1186">
        <f>'Data TREND'!$AU$180</f>
        <v>43</v>
      </c>
      <c r="AG1186" s="37">
        <f>'Data TREND'!BK180</f>
        <v>377.79333490298353</v>
      </c>
      <c r="AH1186" s="37">
        <f>'Data TREND'!BL180</f>
        <v>399.02552775242157</v>
      </c>
      <c r="AI1186" s="37">
        <f>'Data TREND'!BM180</f>
        <v>230.82955010598863</v>
      </c>
      <c r="AJ1186" s="37">
        <f>'Data TREND'!BN180</f>
        <v>1010.0354639011308</v>
      </c>
      <c r="AK1186" s="37">
        <f>'Data TREND'!BO180</f>
        <v>69.264268789244156</v>
      </c>
      <c r="AL1186" s="37">
        <f>'Data TREND'!BP180</f>
        <v>28.364559143773413</v>
      </c>
      <c r="AN1186" s="37">
        <f t="shared" si="883"/>
        <v>0</v>
      </c>
      <c r="AO1186" s="37">
        <f t="shared" si="884"/>
        <v>0</v>
      </c>
      <c r="AP1186" s="37">
        <f t="shared" si="885"/>
        <v>0</v>
      </c>
      <c r="AQ1186" s="37">
        <f t="shared" si="886"/>
        <v>0</v>
      </c>
      <c r="AR1186" s="37">
        <f t="shared" si="887"/>
        <v>0</v>
      </c>
      <c r="AS1186" s="37">
        <f t="shared" si="888"/>
        <v>0</v>
      </c>
      <c r="AU1186">
        <v>43</v>
      </c>
      <c r="AV1186" s="37">
        <f t="shared" si="889"/>
        <v>258.25797999279172</v>
      </c>
      <c r="AW1186" s="37">
        <f t="shared" si="890"/>
        <v>396.21489689315695</v>
      </c>
      <c r="AX1186" s="37">
        <f t="shared" si="891"/>
        <v>230.69043313250287</v>
      </c>
      <c r="AY1186" s="37">
        <f t="shared" si="892"/>
        <v>885.35437127856574</v>
      </c>
      <c r="AZ1186" s="37">
        <f t="shared" si="893"/>
        <v>57.299447462796536</v>
      </c>
      <c r="BA1186" s="37">
        <f t="shared" si="894"/>
        <v>23.269324993197742</v>
      </c>
      <c r="BC1186">
        <v>43</v>
      </c>
      <c r="BD1186" s="37">
        <f>IF(Voorblad!$E$10=Rekenblad!BC1186,Rekenblad!AV1186,0)</f>
        <v>0</v>
      </c>
      <c r="BE1186" s="37">
        <f>IF(Voorblad!$E$10=Rekenblad!BC1186,Rekenblad!AW1186,0)</f>
        <v>0</v>
      </c>
      <c r="BF1186" s="37">
        <f>IF(Voorblad!$E$10=Rekenblad!BC1186,Rekenblad!AX1186,0)</f>
        <v>0</v>
      </c>
      <c r="BG1186" s="62">
        <f>IF(Voorblad!$E$10=Rekenblad!BC1186,Rekenblad!AY1186,0)</f>
        <v>0</v>
      </c>
      <c r="BH1186" s="37">
        <f>IF(Voorblad!$E$10=Rekenblad!BC1186,Rekenblad!AZ1186,0)</f>
        <v>0</v>
      </c>
      <c r="BI1186" s="37">
        <f>IF(Voorblad!$E$10=Rekenblad!BC1186,Rekenblad!BA1186,0)</f>
        <v>0</v>
      </c>
      <c r="BK1186">
        <v>43</v>
      </c>
      <c r="BL1186" s="37">
        <f>IF(Voorblad!$E$14=Rekenblad!$BL$1151,Rekenblad!BD1186,0)</f>
        <v>0</v>
      </c>
      <c r="BM1186" s="37">
        <f>IF(Voorblad!$E$14=Rekenblad!$BL$1151,Rekenblad!BE1186,0)</f>
        <v>0</v>
      </c>
      <c r="BN1186" s="37">
        <f>IF(Voorblad!$E$14=Rekenblad!$BL$1151,Rekenblad!BF1186,0)</f>
        <v>0</v>
      </c>
      <c r="BO1186" s="37">
        <f>IF(Voorblad!$E$14=Rekenblad!$BL$1151,Rekenblad!BG1186,0)</f>
        <v>0</v>
      </c>
      <c r="BP1186" s="37">
        <f>IF(Voorblad!$E$14=Rekenblad!$BL$1151,Rekenblad!BH1186,0)</f>
        <v>0</v>
      </c>
      <c r="BQ1186" s="37">
        <f>IF(Voorblad!$E$14=Rekenblad!$BL$1151,Rekenblad!BI1186,0)</f>
        <v>0</v>
      </c>
    </row>
    <row r="1187" spans="2:69" x14ac:dyDescent="0.25">
      <c r="B1187">
        <f>'Data TREND'!$AU$181</f>
        <v>44</v>
      </c>
      <c r="C1187" s="37">
        <f>'Data TREND'!AW181</f>
        <v>262.66962527454564</v>
      </c>
      <c r="D1187" s="37">
        <f>'Data TREND'!AX181</f>
        <v>404.66559276431065</v>
      </c>
      <c r="E1187" s="37">
        <f>'Data TREND'!AY181</f>
        <v>235.94243926274643</v>
      </c>
      <c r="F1187" s="37">
        <f>'Data TREND'!AZ181</f>
        <v>903.46844349455876</v>
      </c>
      <c r="G1187" s="37">
        <f>'Data TREND'!BA181</f>
        <v>57.09287657501114</v>
      </c>
      <c r="H1187" s="37">
        <f>'Data TREND'!BB181</f>
        <v>23.185766219887753</v>
      </c>
      <c r="J1187" s="37">
        <f t="shared" si="871"/>
        <v>262.66962527454564</v>
      </c>
      <c r="K1187" s="37">
        <f t="shared" si="872"/>
        <v>404.66559276431065</v>
      </c>
      <c r="L1187" s="37">
        <f t="shared" si="873"/>
        <v>235.94243926274643</v>
      </c>
      <c r="M1187" s="37">
        <f t="shared" si="874"/>
        <v>903.46844349455876</v>
      </c>
      <c r="N1187" s="37">
        <f t="shared" si="875"/>
        <v>57.09287657501114</v>
      </c>
      <c r="O1187" s="37">
        <f t="shared" si="876"/>
        <v>23.185766219887753</v>
      </c>
      <c r="Q1187">
        <f>'Data TREND'!$AU$181</f>
        <v>44</v>
      </c>
      <c r="R1187" s="37">
        <f>'Data TREND'!BD181</f>
        <v>322.17169609683879</v>
      </c>
      <c r="S1187" s="37">
        <f>'Data TREND'!BE181</f>
        <v>405.60598372919213</v>
      </c>
      <c r="T1187" s="37">
        <f>'Data TREND'!BF181</f>
        <v>238.94180164812994</v>
      </c>
      <c r="U1187" s="37">
        <f>'Data TREND'!BG181</f>
        <v>966.49684383968292</v>
      </c>
      <c r="V1187" s="37">
        <f>'Data TREND'!BH181</f>
        <v>63.037882936685634</v>
      </c>
      <c r="W1187" s="37">
        <f>'Data TREND'!BI181</f>
        <v>25.854573119020177</v>
      </c>
      <c r="Y1187" s="37">
        <f t="shared" si="877"/>
        <v>0</v>
      </c>
      <c r="Z1187" s="37">
        <f t="shared" si="878"/>
        <v>0</v>
      </c>
      <c r="AA1187" s="37">
        <f t="shared" si="879"/>
        <v>0</v>
      </c>
      <c r="AB1187" s="37">
        <f t="shared" si="880"/>
        <v>0</v>
      </c>
      <c r="AC1187" s="37">
        <f t="shared" si="881"/>
        <v>0</v>
      </c>
      <c r="AD1187" s="37">
        <f t="shared" si="882"/>
        <v>0</v>
      </c>
      <c r="AF1187">
        <f>'Data TREND'!$AU$181</f>
        <v>44</v>
      </c>
      <c r="AG1187" s="37">
        <f>'Data TREND'!BK181</f>
        <v>383.61110598723144</v>
      </c>
      <c r="AH1187" s="37">
        <f>'Data TREND'!BL181</f>
        <v>407.38234730863849</v>
      </c>
      <c r="AI1187" s="37">
        <f>'Data TREND'!BM181</f>
        <v>236.02369082500303</v>
      </c>
      <c r="AJ1187" s="37">
        <f>'Data TREND'!BN181</f>
        <v>1029.3965719575117</v>
      </c>
      <c r="AK1187" s="37">
        <f>'Data TREND'!BO181</f>
        <v>68.892131634339663</v>
      </c>
      <c r="AL1187" s="37">
        <f>'Data TREND'!BP181</f>
        <v>28.212242748934948</v>
      </c>
      <c r="AN1187" s="37">
        <f t="shared" si="883"/>
        <v>0</v>
      </c>
      <c r="AO1187" s="37">
        <f t="shared" si="884"/>
        <v>0</v>
      </c>
      <c r="AP1187" s="37">
        <f t="shared" si="885"/>
        <v>0</v>
      </c>
      <c r="AQ1187" s="37">
        <f t="shared" si="886"/>
        <v>0</v>
      </c>
      <c r="AR1187" s="37">
        <f t="shared" si="887"/>
        <v>0</v>
      </c>
      <c r="AS1187" s="37">
        <f t="shared" si="888"/>
        <v>0</v>
      </c>
      <c r="AU1187">
        <v>44</v>
      </c>
      <c r="AV1187" s="37">
        <f t="shared" si="889"/>
        <v>262.66962527454564</v>
      </c>
      <c r="AW1187" s="37">
        <f t="shared" si="890"/>
        <v>404.66559276431065</v>
      </c>
      <c r="AX1187" s="37">
        <f t="shared" si="891"/>
        <v>235.94243926274643</v>
      </c>
      <c r="AY1187" s="37">
        <f t="shared" si="892"/>
        <v>903.46844349455876</v>
      </c>
      <c r="AZ1187" s="37">
        <f t="shared" si="893"/>
        <v>57.09287657501114</v>
      </c>
      <c r="BA1187" s="37">
        <f t="shared" si="894"/>
        <v>23.185766219887753</v>
      </c>
      <c r="BC1187">
        <v>44</v>
      </c>
      <c r="BD1187" s="37">
        <f>IF(Voorblad!$E$10=Rekenblad!BC1187,Rekenblad!AV1187,0)</f>
        <v>0</v>
      </c>
      <c r="BE1187" s="37">
        <f>IF(Voorblad!$E$10=Rekenblad!BC1187,Rekenblad!AW1187,0)</f>
        <v>0</v>
      </c>
      <c r="BF1187" s="37">
        <f>IF(Voorblad!$E$10=Rekenblad!BC1187,Rekenblad!AX1187,0)</f>
        <v>0</v>
      </c>
      <c r="BG1187" s="62">
        <f>IF(Voorblad!$E$10=Rekenblad!BC1187,Rekenblad!AY1187,0)</f>
        <v>0</v>
      </c>
      <c r="BH1187" s="37">
        <f>IF(Voorblad!$E$10=Rekenblad!BC1187,Rekenblad!AZ1187,0)</f>
        <v>0</v>
      </c>
      <c r="BI1187" s="37">
        <f>IF(Voorblad!$E$10=Rekenblad!BC1187,Rekenblad!BA1187,0)</f>
        <v>0</v>
      </c>
      <c r="BK1187">
        <v>44</v>
      </c>
      <c r="BL1187" s="37">
        <f>IF(Voorblad!$E$14=Rekenblad!$BL$1151,Rekenblad!BD1187,0)</f>
        <v>0</v>
      </c>
      <c r="BM1187" s="37">
        <f>IF(Voorblad!$E$14=Rekenblad!$BL$1151,Rekenblad!BE1187,0)</f>
        <v>0</v>
      </c>
      <c r="BN1187" s="37">
        <f>IF(Voorblad!$E$14=Rekenblad!$BL$1151,Rekenblad!BF1187,0)</f>
        <v>0</v>
      </c>
      <c r="BO1187" s="37">
        <f>IF(Voorblad!$E$14=Rekenblad!$BL$1151,Rekenblad!BG1187,0)</f>
        <v>0</v>
      </c>
      <c r="BP1187" s="37">
        <f>IF(Voorblad!$E$14=Rekenblad!$BL$1151,Rekenblad!BH1187,0)</f>
        <v>0</v>
      </c>
      <c r="BQ1187" s="37">
        <f>IF(Voorblad!$E$14=Rekenblad!$BL$1151,Rekenblad!BI1187,0)</f>
        <v>0</v>
      </c>
    </row>
    <row r="1188" spans="2:69" x14ac:dyDescent="0.25">
      <c r="B1188">
        <f>'Data TREND'!$AU$182</f>
        <v>45</v>
      </c>
      <c r="C1188" s="37">
        <f>'Data TREND'!AW182</f>
        <v>267.08127055629961</v>
      </c>
      <c r="D1188" s="37">
        <f>'Data TREND'!AX182</f>
        <v>413.11628863546434</v>
      </c>
      <c r="E1188" s="37">
        <f>'Data TREND'!AY182</f>
        <v>241.19444539298999</v>
      </c>
      <c r="F1188" s="37">
        <f>'Data TREND'!AZ182</f>
        <v>921.58251571055166</v>
      </c>
      <c r="G1188" s="37">
        <f>'Data TREND'!BA182</f>
        <v>56.886305687225743</v>
      </c>
      <c r="H1188" s="37">
        <f>'Data TREND'!BB182</f>
        <v>23.102207446577765</v>
      </c>
      <c r="J1188" s="37">
        <f t="shared" si="871"/>
        <v>267.08127055629961</v>
      </c>
      <c r="K1188" s="37">
        <f t="shared" si="872"/>
        <v>413.11628863546434</v>
      </c>
      <c r="L1188" s="37">
        <f t="shared" si="873"/>
        <v>241.19444539298999</v>
      </c>
      <c r="M1188" s="37">
        <f t="shared" si="874"/>
        <v>921.58251571055166</v>
      </c>
      <c r="N1188" s="37">
        <f t="shared" si="875"/>
        <v>56.886305687225743</v>
      </c>
      <c r="O1188" s="37">
        <f t="shared" si="876"/>
        <v>23.102207446577765</v>
      </c>
      <c r="Q1188">
        <f>'Data TREND'!$AU$182</f>
        <v>45</v>
      </c>
      <c r="R1188" s="37">
        <f>'Data TREND'!BD182</f>
        <v>327.27452329444236</v>
      </c>
      <c r="S1188" s="37">
        <f>'Data TREND'!BE182</f>
        <v>414.01351062459088</v>
      </c>
      <c r="T1188" s="37">
        <f>'Data TREND'!BF182</f>
        <v>244.12107790011933</v>
      </c>
      <c r="U1188" s="37">
        <f>'Data TREND'!BG182</f>
        <v>985.18986421212071</v>
      </c>
      <c r="V1188" s="37">
        <f>'Data TREND'!BH182</f>
        <v>62.750822354275051</v>
      </c>
      <c r="W1188" s="37">
        <f>'Data TREND'!BI182</f>
        <v>25.735945707633764</v>
      </c>
      <c r="Y1188" s="37">
        <f t="shared" si="877"/>
        <v>0</v>
      </c>
      <c r="Z1188" s="37">
        <f t="shared" si="878"/>
        <v>0</v>
      </c>
      <c r="AA1188" s="37">
        <f t="shared" si="879"/>
        <v>0</v>
      </c>
      <c r="AB1188" s="37">
        <f t="shared" si="880"/>
        <v>0</v>
      </c>
      <c r="AC1188" s="37">
        <f t="shared" si="881"/>
        <v>0</v>
      </c>
      <c r="AD1188" s="37">
        <f t="shared" si="882"/>
        <v>0</v>
      </c>
      <c r="AF1188">
        <f>'Data TREND'!$AU$182</f>
        <v>45</v>
      </c>
      <c r="AG1188" s="37">
        <f>'Data TREND'!BK182</f>
        <v>389.42887707147929</v>
      </c>
      <c r="AH1188" s="37">
        <f>'Data TREND'!BL182</f>
        <v>415.73916686485535</v>
      </c>
      <c r="AI1188" s="37">
        <f>'Data TREND'!BM182</f>
        <v>241.21783154401743</v>
      </c>
      <c r="AJ1188" s="37">
        <f>'Data TREND'!BN182</f>
        <v>1048.7576800138925</v>
      </c>
      <c r="AK1188" s="37">
        <f>'Data TREND'!BO182</f>
        <v>68.519994479435169</v>
      </c>
      <c r="AL1188" s="37">
        <f>'Data TREND'!BP182</f>
        <v>28.059926354096483</v>
      </c>
      <c r="AN1188" s="37">
        <f t="shared" si="883"/>
        <v>0</v>
      </c>
      <c r="AO1188" s="37">
        <f t="shared" si="884"/>
        <v>0</v>
      </c>
      <c r="AP1188" s="37">
        <f t="shared" si="885"/>
        <v>0</v>
      </c>
      <c r="AQ1188" s="37">
        <f t="shared" si="886"/>
        <v>0</v>
      </c>
      <c r="AR1188" s="37">
        <f t="shared" si="887"/>
        <v>0</v>
      </c>
      <c r="AS1188" s="37">
        <f t="shared" si="888"/>
        <v>0</v>
      </c>
      <c r="AU1188">
        <v>45</v>
      </c>
      <c r="AV1188" s="37">
        <f t="shared" si="889"/>
        <v>267.08127055629961</v>
      </c>
      <c r="AW1188" s="37">
        <f t="shared" si="890"/>
        <v>413.11628863546434</v>
      </c>
      <c r="AX1188" s="37">
        <f t="shared" si="891"/>
        <v>241.19444539298999</v>
      </c>
      <c r="AY1188" s="37">
        <f t="shared" si="892"/>
        <v>921.58251571055166</v>
      </c>
      <c r="AZ1188" s="37">
        <f t="shared" si="893"/>
        <v>56.886305687225743</v>
      </c>
      <c r="BA1188" s="37">
        <f t="shared" si="894"/>
        <v>23.102207446577765</v>
      </c>
      <c r="BC1188">
        <v>45</v>
      </c>
      <c r="BD1188" s="37">
        <f>IF(Voorblad!$E$10=Rekenblad!BC1188,Rekenblad!AV1188,0)</f>
        <v>0</v>
      </c>
      <c r="BE1188" s="37">
        <f>IF(Voorblad!$E$10=Rekenblad!BC1188,Rekenblad!AW1188,0)</f>
        <v>0</v>
      </c>
      <c r="BF1188" s="37">
        <f>IF(Voorblad!$E$10=Rekenblad!BC1188,Rekenblad!AX1188,0)</f>
        <v>0</v>
      </c>
      <c r="BG1188" s="62">
        <f>IF(Voorblad!$E$10=Rekenblad!BC1188,Rekenblad!AY1188,0)</f>
        <v>0</v>
      </c>
      <c r="BH1188" s="37">
        <f>IF(Voorblad!$E$10=Rekenblad!BC1188,Rekenblad!AZ1188,0)</f>
        <v>0</v>
      </c>
      <c r="BI1188" s="37">
        <f>IF(Voorblad!$E$10=Rekenblad!BC1188,Rekenblad!BA1188,0)</f>
        <v>0</v>
      </c>
      <c r="BK1188">
        <v>45</v>
      </c>
      <c r="BL1188" s="37">
        <f>IF(Voorblad!$E$14=Rekenblad!$BL$1151,Rekenblad!BD1188,0)</f>
        <v>0</v>
      </c>
      <c r="BM1188" s="37">
        <f>IF(Voorblad!$E$14=Rekenblad!$BL$1151,Rekenblad!BE1188,0)</f>
        <v>0</v>
      </c>
      <c r="BN1188" s="37">
        <f>IF(Voorblad!$E$14=Rekenblad!$BL$1151,Rekenblad!BF1188,0)</f>
        <v>0</v>
      </c>
      <c r="BO1188" s="37">
        <f>IF(Voorblad!$E$14=Rekenblad!$BL$1151,Rekenblad!BG1188,0)</f>
        <v>0</v>
      </c>
      <c r="BP1188" s="37">
        <f>IF(Voorblad!$E$14=Rekenblad!$BL$1151,Rekenblad!BH1188,0)</f>
        <v>0</v>
      </c>
      <c r="BQ1188" s="37">
        <f>IF(Voorblad!$E$14=Rekenblad!$BL$1151,Rekenblad!BI1188,0)</f>
        <v>0</v>
      </c>
    </row>
    <row r="1189" spans="2:69" x14ac:dyDescent="0.25">
      <c r="B1189">
        <f>'Data TREND'!$AU$183</f>
        <v>46</v>
      </c>
      <c r="C1189" s="37">
        <f>'Data TREND'!AW183</f>
        <v>271.49291583805359</v>
      </c>
      <c r="D1189" s="37">
        <f>'Data TREND'!AX183</f>
        <v>421.56698450661804</v>
      </c>
      <c r="E1189" s="37">
        <f>'Data TREND'!AY183</f>
        <v>246.44645152323355</v>
      </c>
      <c r="F1189" s="37">
        <f>'Data TREND'!AZ183</f>
        <v>939.69658792654468</v>
      </c>
      <c r="G1189" s="37">
        <f>'Data TREND'!BA183</f>
        <v>56.679734799440354</v>
      </c>
      <c r="H1189" s="37">
        <f>'Data TREND'!BB183</f>
        <v>23.01864867326778</v>
      </c>
      <c r="J1189" s="37">
        <f t="shared" si="871"/>
        <v>271.49291583805359</v>
      </c>
      <c r="K1189" s="37">
        <f t="shared" si="872"/>
        <v>421.56698450661804</v>
      </c>
      <c r="L1189" s="37">
        <f t="shared" si="873"/>
        <v>246.44645152323355</v>
      </c>
      <c r="M1189" s="37">
        <f t="shared" si="874"/>
        <v>939.69658792654468</v>
      </c>
      <c r="N1189" s="37">
        <f t="shared" si="875"/>
        <v>56.679734799440354</v>
      </c>
      <c r="O1189" s="37">
        <f t="shared" si="876"/>
        <v>23.01864867326778</v>
      </c>
      <c r="Q1189">
        <f>'Data TREND'!$AU$183</f>
        <v>46</v>
      </c>
      <c r="R1189" s="37">
        <f>'Data TREND'!BD183</f>
        <v>332.37735049204593</v>
      </c>
      <c r="S1189" s="37">
        <f>'Data TREND'!BE183</f>
        <v>422.42103751998957</v>
      </c>
      <c r="T1189" s="37">
        <f>'Data TREND'!BF183</f>
        <v>249.30035415210872</v>
      </c>
      <c r="U1189" s="37">
        <f>'Data TREND'!BG183</f>
        <v>1003.8828845845584</v>
      </c>
      <c r="V1189" s="37">
        <f>'Data TREND'!BH183</f>
        <v>62.463761771864476</v>
      </c>
      <c r="W1189" s="37">
        <f>'Data TREND'!BI183</f>
        <v>25.617318296247351</v>
      </c>
      <c r="Y1189" s="37">
        <f t="shared" si="877"/>
        <v>0</v>
      </c>
      <c r="Z1189" s="37">
        <f t="shared" si="878"/>
        <v>0</v>
      </c>
      <c r="AA1189" s="37">
        <f t="shared" si="879"/>
        <v>0</v>
      </c>
      <c r="AB1189" s="37">
        <f t="shared" si="880"/>
        <v>0</v>
      </c>
      <c r="AC1189" s="37">
        <f t="shared" si="881"/>
        <v>0</v>
      </c>
      <c r="AD1189" s="37">
        <f t="shared" si="882"/>
        <v>0</v>
      </c>
      <c r="AF1189">
        <f>'Data TREND'!$AU$183</f>
        <v>46</v>
      </c>
      <c r="AG1189" s="37">
        <f>'Data TREND'!BK183</f>
        <v>395.24664815572714</v>
      </c>
      <c r="AH1189" s="37">
        <f>'Data TREND'!BL183</f>
        <v>424.09598642107221</v>
      </c>
      <c r="AI1189" s="37">
        <f>'Data TREND'!BM183</f>
        <v>246.4119722630318</v>
      </c>
      <c r="AJ1189" s="37">
        <f>'Data TREND'!BN183</f>
        <v>1068.1187880702732</v>
      </c>
      <c r="AK1189" s="37">
        <f>'Data TREND'!BO183</f>
        <v>68.147857324530662</v>
      </c>
      <c r="AL1189" s="37">
        <f>'Data TREND'!BP183</f>
        <v>27.907609959258018</v>
      </c>
      <c r="AN1189" s="37">
        <f t="shared" si="883"/>
        <v>0</v>
      </c>
      <c r="AO1189" s="37">
        <f t="shared" si="884"/>
        <v>0</v>
      </c>
      <c r="AP1189" s="37">
        <f t="shared" si="885"/>
        <v>0</v>
      </c>
      <c r="AQ1189" s="37">
        <f t="shared" si="886"/>
        <v>0</v>
      </c>
      <c r="AR1189" s="37">
        <f t="shared" si="887"/>
        <v>0</v>
      </c>
      <c r="AS1189" s="37">
        <f t="shared" si="888"/>
        <v>0</v>
      </c>
      <c r="AU1189">
        <v>46</v>
      </c>
      <c r="AV1189" s="37">
        <f t="shared" si="889"/>
        <v>271.49291583805359</v>
      </c>
      <c r="AW1189" s="37">
        <f t="shared" si="890"/>
        <v>421.56698450661804</v>
      </c>
      <c r="AX1189" s="37">
        <f t="shared" si="891"/>
        <v>246.44645152323355</v>
      </c>
      <c r="AY1189" s="37">
        <f t="shared" si="892"/>
        <v>939.69658792654468</v>
      </c>
      <c r="AZ1189" s="37">
        <f t="shared" si="893"/>
        <v>56.679734799440354</v>
      </c>
      <c r="BA1189" s="37">
        <f t="shared" si="894"/>
        <v>23.01864867326778</v>
      </c>
      <c r="BC1189">
        <v>46</v>
      </c>
      <c r="BD1189" s="37">
        <f>IF(Voorblad!$E$10=Rekenblad!BC1189,Rekenblad!AV1189,0)</f>
        <v>0</v>
      </c>
      <c r="BE1189" s="37">
        <f>IF(Voorblad!$E$10=Rekenblad!BC1189,Rekenblad!AW1189,0)</f>
        <v>0</v>
      </c>
      <c r="BF1189" s="37">
        <f>IF(Voorblad!$E$10=Rekenblad!BC1189,Rekenblad!AX1189,0)</f>
        <v>0</v>
      </c>
      <c r="BG1189" s="62">
        <f>IF(Voorblad!$E$10=Rekenblad!BC1189,Rekenblad!AY1189,0)</f>
        <v>0</v>
      </c>
      <c r="BH1189" s="37">
        <f>IF(Voorblad!$E$10=Rekenblad!BC1189,Rekenblad!AZ1189,0)</f>
        <v>0</v>
      </c>
      <c r="BI1189" s="37">
        <f>IF(Voorblad!$E$10=Rekenblad!BC1189,Rekenblad!BA1189,0)</f>
        <v>0</v>
      </c>
      <c r="BK1189">
        <v>46</v>
      </c>
      <c r="BL1189" s="37">
        <f>IF(Voorblad!$E$14=Rekenblad!$BL$1151,Rekenblad!BD1189,0)</f>
        <v>0</v>
      </c>
      <c r="BM1189" s="37">
        <f>IF(Voorblad!$E$14=Rekenblad!$BL$1151,Rekenblad!BE1189,0)</f>
        <v>0</v>
      </c>
      <c r="BN1189" s="37">
        <f>IF(Voorblad!$E$14=Rekenblad!$BL$1151,Rekenblad!BF1189,0)</f>
        <v>0</v>
      </c>
      <c r="BO1189" s="37">
        <f>IF(Voorblad!$E$14=Rekenblad!$BL$1151,Rekenblad!BG1189,0)</f>
        <v>0</v>
      </c>
      <c r="BP1189" s="37">
        <f>IF(Voorblad!$E$14=Rekenblad!$BL$1151,Rekenblad!BH1189,0)</f>
        <v>0</v>
      </c>
      <c r="BQ1189" s="37">
        <f>IF(Voorblad!$E$14=Rekenblad!$BL$1151,Rekenblad!BI1189,0)</f>
        <v>0</v>
      </c>
    </row>
    <row r="1190" spans="2:69" x14ac:dyDescent="0.25">
      <c r="B1190">
        <f>'Data TREND'!$AU$184</f>
        <v>47</v>
      </c>
      <c r="C1190" s="37">
        <f>'Data TREND'!AW184</f>
        <v>275.90456111980757</v>
      </c>
      <c r="D1190" s="37">
        <f>'Data TREND'!AX184</f>
        <v>430.01768037777174</v>
      </c>
      <c r="E1190" s="37">
        <f>'Data TREND'!AY184</f>
        <v>251.69845765347711</v>
      </c>
      <c r="F1190" s="37">
        <f>'Data TREND'!AZ184</f>
        <v>957.81066014253759</v>
      </c>
      <c r="G1190" s="37">
        <f>'Data TREND'!BA184</f>
        <v>56.473163911654957</v>
      </c>
      <c r="H1190" s="37">
        <f>'Data TREND'!BB184</f>
        <v>22.935089899957791</v>
      </c>
      <c r="J1190" s="37">
        <f t="shared" si="871"/>
        <v>275.90456111980757</v>
      </c>
      <c r="K1190" s="37">
        <f t="shared" si="872"/>
        <v>430.01768037777174</v>
      </c>
      <c r="L1190" s="37">
        <f t="shared" si="873"/>
        <v>251.69845765347711</v>
      </c>
      <c r="M1190" s="37">
        <f t="shared" si="874"/>
        <v>957.81066014253759</v>
      </c>
      <c r="N1190" s="37">
        <f t="shared" si="875"/>
        <v>56.473163911654957</v>
      </c>
      <c r="O1190" s="37">
        <f t="shared" si="876"/>
        <v>22.935089899957791</v>
      </c>
      <c r="Q1190">
        <f>'Data TREND'!$AU$184</f>
        <v>47</v>
      </c>
      <c r="R1190" s="37">
        <f>'Data TREND'!BD184</f>
        <v>337.48017768964957</v>
      </c>
      <c r="S1190" s="37">
        <f>'Data TREND'!BE184</f>
        <v>430.82856441538831</v>
      </c>
      <c r="T1190" s="37">
        <f>'Data TREND'!BF184</f>
        <v>254.47963040409812</v>
      </c>
      <c r="U1190" s="37">
        <f>'Data TREND'!BG184</f>
        <v>1022.5759049569962</v>
      </c>
      <c r="V1190" s="37">
        <f>'Data TREND'!BH184</f>
        <v>62.176701189453901</v>
      </c>
      <c r="W1190" s="37">
        <f>'Data TREND'!BI184</f>
        <v>25.498690884860935</v>
      </c>
      <c r="Y1190" s="37">
        <f t="shared" si="877"/>
        <v>0</v>
      </c>
      <c r="Z1190" s="37">
        <f t="shared" si="878"/>
        <v>0</v>
      </c>
      <c r="AA1190" s="37">
        <f t="shared" si="879"/>
        <v>0</v>
      </c>
      <c r="AB1190" s="37">
        <f t="shared" si="880"/>
        <v>0</v>
      </c>
      <c r="AC1190" s="37">
        <f t="shared" si="881"/>
        <v>0</v>
      </c>
      <c r="AD1190" s="37">
        <f t="shared" si="882"/>
        <v>0</v>
      </c>
      <c r="AF1190">
        <f>'Data TREND'!$AU$184</f>
        <v>47</v>
      </c>
      <c r="AG1190" s="37">
        <f>'Data TREND'!BK184</f>
        <v>401.064419239975</v>
      </c>
      <c r="AH1190" s="37">
        <f>'Data TREND'!BL184</f>
        <v>432.45280597728907</v>
      </c>
      <c r="AI1190" s="37">
        <f>'Data TREND'!BM184</f>
        <v>251.6061129820462</v>
      </c>
      <c r="AJ1190" s="37">
        <f>'Data TREND'!BN184</f>
        <v>1087.4798961266542</v>
      </c>
      <c r="AK1190" s="37">
        <f>'Data TREND'!BO184</f>
        <v>67.775720169626169</v>
      </c>
      <c r="AL1190" s="37">
        <f>'Data TREND'!BP184</f>
        <v>27.755293564419553</v>
      </c>
      <c r="AN1190" s="37">
        <f t="shared" si="883"/>
        <v>0</v>
      </c>
      <c r="AO1190" s="37">
        <f t="shared" si="884"/>
        <v>0</v>
      </c>
      <c r="AP1190" s="37">
        <f t="shared" si="885"/>
        <v>0</v>
      </c>
      <c r="AQ1190" s="37">
        <f t="shared" si="886"/>
        <v>0</v>
      </c>
      <c r="AR1190" s="37">
        <f t="shared" si="887"/>
        <v>0</v>
      </c>
      <c r="AS1190" s="37">
        <f t="shared" si="888"/>
        <v>0</v>
      </c>
      <c r="AU1190">
        <v>47</v>
      </c>
      <c r="AV1190" s="37">
        <f t="shared" si="889"/>
        <v>275.90456111980757</v>
      </c>
      <c r="AW1190" s="37">
        <f t="shared" si="890"/>
        <v>430.01768037777174</v>
      </c>
      <c r="AX1190" s="37">
        <f t="shared" si="891"/>
        <v>251.69845765347711</v>
      </c>
      <c r="AY1190" s="37">
        <f t="shared" si="892"/>
        <v>957.81066014253759</v>
      </c>
      <c r="AZ1190" s="37">
        <f t="shared" si="893"/>
        <v>56.473163911654957</v>
      </c>
      <c r="BA1190" s="37">
        <f t="shared" si="894"/>
        <v>22.935089899957791</v>
      </c>
      <c r="BC1190">
        <v>47</v>
      </c>
      <c r="BD1190" s="37">
        <f>IF(Voorblad!$E$10=Rekenblad!BC1190,Rekenblad!AV1190,0)</f>
        <v>0</v>
      </c>
      <c r="BE1190" s="37">
        <f>IF(Voorblad!$E$10=Rekenblad!BC1190,Rekenblad!AW1190,0)</f>
        <v>0</v>
      </c>
      <c r="BF1190" s="37">
        <f>IF(Voorblad!$E$10=Rekenblad!BC1190,Rekenblad!AX1190,0)</f>
        <v>0</v>
      </c>
      <c r="BG1190" s="62">
        <f>IF(Voorblad!$E$10=Rekenblad!BC1190,Rekenblad!AY1190,0)</f>
        <v>0</v>
      </c>
      <c r="BH1190" s="37">
        <f>IF(Voorblad!$E$10=Rekenblad!BC1190,Rekenblad!AZ1190,0)</f>
        <v>0</v>
      </c>
      <c r="BI1190" s="37">
        <f>IF(Voorblad!$E$10=Rekenblad!BC1190,Rekenblad!BA1190,0)</f>
        <v>0</v>
      </c>
      <c r="BK1190">
        <v>47</v>
      </c>
      <c r="BL1190" s="37">
        <f>IF(Voorblad!$E$14=Rekenblad!$BL$1151,Rekenblad!BD1190,0)</f>
        <v>0</v>
      </c>
      <c r="BM1190" s="37">
        <f>IF(Voorblad!$E$14=Rekenblad!$BL$1151,Rekenblad!BE1190,0)</f>
        <v>0</v>
      </c>
      <c r="BN1190" s="37">
        <f>IF(Voorblad!$E$14=Rekenblad!$BL$1151,Rekenblad!BF1190,0)</f>
        <v>0</v>
      </c>
      <c r="BO1190" s="37">
        <f>IF(Voorblad!$E$14=Rekenblad!$BL$1151,Rekenblad!BG1190,0)</f>
        <v>0</v>
      </c>
      <c r="BP1190" s="37">
        <f>IF(Voorblad!$E$14=Rekenblad!$BL$1151,Rekenblad!BH1190,0)</f>
        <v>0</v>
      </c>
      <c r="BQ1190" s="37">
        <f>IF(Voorblad!$E$14=Rekenblad!$BL$1151,Rekenblad!BI1190,0)</f>
        <v>0</v>
      </c>
    </row>
    <row r="1191" spans="2:69" x14ac:dyDescent="0.25">
      <c r="B1191">
        <f>'Data TREND'!$AU$185</f>
        <v>48</v>
      </c>
      <c r="C1191" s="37">
        <f>'Data TREND'!AW185</f>
        <v>280.31620640156149</v>
      </c>
      <c r="D1191" s="37">
        <f>'Data TREND'!AX185</f>
        <v>438.46837624892538</v>
      </c>
      <c r="E1191" s="37">
        <f>'Data TREND'!AY185</f>
        <v>256.95046378372069</v>
      </c>
      <c r="F1191" s="37">
        <f>'Data TREND'!AZ185</f>
        <v>975.9247323585306</v>
      </c>
      <c r="G1191" s="37">
        <f>'Data TREND'!BA185</f>
        <v>56.266593023869561</v>
      </c>
      <c r="H1191" s="37">
        <f>'Data TREND'!BB185</f>
        <v>22.851531126647807</v>
      </c>
      <c r="J1191" s="37">
        <f t="shared" si="871"/>
        <v>280.31620640156149</v>
      </c>
      <c r="K1191" s="37">
        <f t="shared" si="872"/>
        <v>438.46837624892538</v>
      </c>
      <c r="L1191" s="37">
        <f t="shared" si="873"/>
        <v>256.95046378372069</v>
      </c>
      <c r="M1191" s="37">
        <f t="shared" si="874"/>
        <v>975.9247323585306</v>
      </c>
      <c r="N1191" s="37">
        <f t="shared" si="875"/>
        <v>56.266593023869561</v>
      </c>
      <c r="O1191" s="37">
        <f t="shared" si="876"/>
        <v>22.851531126647807</v>
      </c>
      <c r="Q1191">
        <f>'Data TREND'!$AU$185</f>
        <v>48</v>
      </c>
      <c r="R1191" s="37">
        <f>'Data TREND'!BD185</f>
        <v>342.58300488725314</v>
      </c>
      <c r="S1191" s="37">
        <f>'Data TREND'!BE185</f>
        <v>439.23609131078706</v>
      </c>
      <c r="T1191" s="37">
        <f>'Data TREND'!BF185</f>
        <v>259.65890665608754</v>
      </c>
      <c r="U1191" s="37">
        <f>'Data TREND'!BG185</f>
        <v>1041.2689253294338</v>
      </c>
      <c r="V1191" s="37">
        <f>'Data TREND'!BH185</f>
        <v>61.889640607043319</v>
      </c>
      <c r="W1191" s="37">
        <f>'Data TREND'!BI185</f>
        <v>25.380063473474522</v>
      </c>
      <c r="Y1191" s="37">
        <f t="shared" si="877"/>
        <v>0</v>
      </c>
      <c r="Z1191" s="37">
        <f t="shared" si="878"/>
        <v>0</v>
      </c>
      <c r="AA1191" s="37">
        <f t="shared" si="879"/>
        <v>0</v>
      </c>
      <c r="AB1191" s="37">
        <f t="shared" si="880"/>
        <v>0</v>
      </c>
      <c r="AC1191" s="37">
        <f t="shared" si="881"/>
        <v>0</v>
      </c>
      <c r="AD1191" s="37">
        <f t="shared" si="882"/>
        <v>0</v>
      </c>
      <c r="AF1191">
        <f>'Data TREND'!$AU$185</f>
        <v>48</v>
      </c>
      <c r="AG1191" s="37">
        <f>'Data TREND'!BK185</f>
        <v>406.88219032422285</v>
      </c>
      <c r="AH1191" s="37">
        <f>'Data TREND'!BL185</f>
        <v>440.80962553350594</v>
      </c>
      <c r="AI1191" s="37">
        <f>'Data TREND'!BM185</f>
        <v>256.80025370106057</v>
      </c>
      <c r="AJ1191" s="37">
        <f>'Data TREND'!BN185</f>
        <v>1106.8410041830348</v>
      </c>
      <c r="AK1191" s="37">
        <f>'Data TREND'!BO185</f>
        <v>67.403583014721676</v>
      </c>
      <c r="AL1191" s="37">
        <f>'Data TREND'!BP185</f>
        <v>27.602977169581091</v>
      </c>
      <c r="AN1191" s="37">
        <f t="shared" si="883"/>
        <v>0</v>
      </c>
      <c r="AO1191" s="37">
        <f t="shared" si="884"/>
        <v>0</v>
      </c>
      <c r="AP1191" s="37">
        <f t="shared" si="885"/>
        <v>0</v>
      </c>
      <c r="AQ1191" s="37">
        <f t="shared" si="886"/>
        <v>0</v>
      </c>
      <c r="AR1191" s="37">
        <f t="shared" si="887"/>
        <v>0</v>
      </c>
      <c r="AS1191" s="37">
        <f t="shared" si="888"/>
        <v>0</v>
      </c>
      <c r="AU1191">
        <v>48</v>
      </c>
      <c r="AV1191" s="37">
        <f t="shared" si="889"/>
        <v>280.31620640156149</v>
      </c>
      <c r="AW1191" s="37">
        <f t="shared" si="890"/>
        <v>438.46837624892538</v>
      </c>
      <c r="AX1191" s="37">
        <f t="shared" si="891"/>
        <v>256.95046378372069</v>
      </c>
      <c r="AY1191" s="37">
        <f t="shared" si="892"/>
        <v>975.9247323585306</v>
      </c>
      <c r="AZ1191" s="37">
        <f t="shared" si="893"/>
        <v>56.266593023869561</v>
      </c>
      <c r="BA1191" s="37">
        <f t="shared" si="894"/>
        <v>22.851531126647807</v>
      </c>
      <c r="BC1191">
        <v>48</v>
      </c>
      <c r="BD1191" s="37">
        <f>IF(Voorblad!$E$10=Rekenblad!BC1191,Rekenblad!AV1191,0)</f>
        <v>0</v>
      </c>
      <c r="BE1191" s="37">
        <f>IF(Voorblad!$E$10=Rekenblad!BC1191,Rekenblad!AW1191,0)</f>
        <v>0</v>
      </c>
      <c r="BF1191" s="37">
        <f>IF(Voorblad!$E$10=Rekenblad!BC1191,Rekenblad!AX1191,0)</f>
        <v>0</v>
      </c>
      <c r="BG1191" s="62">
        <f>IF(Voorblad!$E$10=Rekenblad!BC1191,Rekenblad!AY1191,0)</f>
        <v>0</v>
      </c>
      <c r="BH1191" s="37">
        <f>IF(Voorblad!$E$10=Rekenblad!BC1191,Rekenblad!AZ1191,0)</f>
        <v>0</v>
      </c>
      <c r="BI1191" s="37">
        <f>IF(Voorblad!$E$10=Rekenblad!BC1191,Rekenblad!BA1191,0)</f>
        <v>0</v>
      </c>
      <c r="BK1191">
        <v>48</v>
      </c>
      <c r="BL1191" s="37">
        <f>IF(Voorblad!$E$14=Rekenblad!$BL$1151,Rekenblad!BD1191,0)</f>
        <v>0</v>
      </c>
      <c r="BM1191" s="37">
        <f>IF(Voorblad!$E$14=Rekenblad!$BL$1151,Rekenblad!BE1191,0)</f>
        <v>0</v>
      </c>
      <c r="BN1191" s="37">
        <f>IF(Voorblad!$E$14=Rekenblad!$BL$1151,Rekenblad!BF1191,0)</f>
        <v>0</v>
      </c>
      <c r="BO1191" s="37">
        <f>IF(Voorblad!$E$14=Rekenblad!$BL$1151,Rekenblad!BG1191,0)</f>
        <v>0</v>
      </c>
      <c r="BP1191" s="37">
        <f>IF(Voorblad!$E$14=Rekenblad!$BL$1151,Rekenblad!BH1191,0)</f>
        <v>0</v>
      </c>
      <c r="BQ1191" s="37">
        <f>IF(Voorblad!$E$14=Rekenblad!$BL$1151,Rekenblad!BI1191,0)</f>
        <v>0</v>
      </c>
    </row>
    <row r="1192" spans="2:69" x14ac:dyDescent="0.25">
      <c r="B1192">
        <f>'Data TREND'!$AU$186</f>
        <v>49</v>
      </c>
      <c r="C1192" s="37">
        <f>'Data TREND'!AW186</f>
        <v>284.72785168331541</v>
      </c>
      <c r="D1192" s="37">
        <f>'Data TREND'!AX186</f>
        <v>446.91907212007908</v>
      </c>
      <c r="E1192" s="37">
        <f>'Data TREND'!AY186</f>
        <v>262.20246991396425</v>
      </c>
      <c r="F1192" s="37">
        <f>'Data TREND'!AZ186</f>
        <v>994.03880457452362</v>
      </c>
      <c r="G1192" s="37">
        <f>'Data TREND'!BA186</f>
        <v>56.060022136084172</v>
      </c>
      <c r="H1192" s="37">
        <f>'Data TREND'!BB186</f>
        <v>22.767972353337818</v>
      </c>
      <c r="J1192" s="37">
        <f t="shared" si="871"/>
        <v>284.72785168331541</v>
      </c>
      <c r="K1192" s="37">
        <f t="shared" si="872"/>
        <v>446.91907212007908</v>
      </c>
      <c r="L1192" s="37">
        <f t="shared" si="873"/>
        <v>262.20246991396425</v>
      </c>
      <c r="M1192" s="37">
        <f t="shared" si="874"/>
        <v>994.03880457452362</v>
      </c>
      <c r="N1192" s="37">
        <f t="shared" si="875"/>
        <v>56.060022136084172</v>
      </c>
      <c r="O1192" s="37">
        <f t="shared" si="876"/>
        <v>22.767972353337818</v>
      </c>
      <c r="Q1192">
        <f>'Data TREND'!$AU$186</f>
        <v>49</v>
      </c>
      <c r="R1192" s="37">
        <f>'Data TREND'!BD186</f>
        <v>347.68583208485677</v>
      </c>
      <c r="S1192" s="37">
        <f>'Data TREND'!BE186</f>
        <v>447.64361820618581</v>
      </c>
      <c r="T1192" s="37">
        <f>'Data TREND'!BF186</f>
        <v>264.83818290807687</v>
      </c>
      <c r="U1192" s="37">
        <f>'Data TREND'!BG186</f>
        <v>1059.9619457018716</v>
      </c>
      <c r="V1192" s="37">
        <f>'Data TREND'!BH186</f>
        <v>61.602580024632744</v>
      </c>
      <c r="W1192" s="37">
        <f>'Data TREND'!BI186</f>
        <v>25.261436062088109</v>
      </c>
      <c r="Y1192" s="37">
        <f t="shared" si="877"/>
        <v>0</v>
      </c>
      <c r="Z1192" s="37">
        <f t="shared" si="878"/>
        <v>0</v>
      </c>
      <c r="AA1192" s="37">
        <f t="shared" si="879"/>
        <v>0</v>
      </c>
      <c r="AB1192" s="37">
        <f t="shared" si="880"/>
        <v>0</v>
      </c>
      <c r="AC1192" s="37">
        <f t="shared" si="881"/>
        <v>0</v>
      </c>
      <c r="AD1192" s="37">
        <f t="shared" si="882"/>
        <v>0</v>
      </c>
      <c r="AF1192">
        <f>'Data TREND'!$AU$186</f>
        <v>49</v>
      </c>
      <c r="AG1192" s="37">
        <f>'Data TREND'!BK186</f>
        <v>412.6999614084707</v>
      </c>
      <c r="AH1192" s="37">
        <f>'Data TREND'!BL186</f>
        <v>449.16644508972286</v>
      </c>
      <c r="AI1192" s="37">
        <f>'Data TREND'!BM186</f>
        <v>261.99439442007497</v>
      </c>
      <c r="AJ1192" s="37">
        <f>'Data TREND'!BN186</f>
        <v>1126.2021122394158</v>
      </c>
      <c r="AK1192" s="37">
        <f>'Data TREND'!BO186</f>
        <v>67.031445859817183</v>
      </c>
      <c r="AL1192" s="37">
        <f>'Data TREND'!BP186</f>
        <v>27.450660774742627</v>
      </c>
      <c r="AN1192" s="37">
        <f t="shared" si="883"/>
        <v>0</v>
      </c>
      <c r="AO1192" s="37">
        <f t="shared" si="884"/>
        <v>0</v>
      </c>
      <c r="AP1192" s="37">
        <f t="shared" si="885"/>
        <v>0</v>
      </c>
      <c r="AQ1192" s="37">
        <f t="shared" si="886"/>
        <v>0</v>
      </c>
      <c r="AR1192" s="37">
        <f t="shared" si="887"/>
        <v>0</v>
      </c>
      <c r="AS1192" s="37">
        <f t="shared" si="888"/>
        <v>0</v>
      </c>
      <c r="AU1192">
        <v>49</v>
      </c>
      <c r="AV1192" s="37">
        <f t="shared" si="889"/>
        <v>284.72785168331541</v>
      </c>
      <c r="AW1192" s="37">
        <f t="shared" si="890"/>
        <v>446.91907212007908</v>
      </c>
      <c r="AX1192" s="37">
        <f t="shared" si="891"/>
        <v>262.20246991396425</v>
      </c>
      <c r="AY1192" s="37">
        <f t="shared" si="892"/>
        <v>994.03880457452362</v>
      </c>
      <c r="AZ1192" s="37">
        <f t="shared" si="893"/>
        <v>56.060022136084172</v>
      </c>
      <c r="BA1192" s="37">
        <f t="shared" si="894"/>
        <v>22.767972353337818</v>
      </c>
      <c r="BC1192">
        <v>49</v>
      </c>
      <c r="BD1192" s="37">
        <f>IF(Voorblad!$E$10=Rekenblad!BC1192,Rekenblad!AV1192,0)</f>
        <v>0</v>
      </c>
      <c r="BE1192" s="37">
        <f>IF(Voorblad!$E$10=Rekenblad!BC1192,Rekenblad!AW1192,0)</f>
        <v>0</v>
      </c>
      <c r="BF1192" s="37">
        <f>IF(Voorblad!$E$10=Rekenblad!BC1192,Rekenblad!AX1192,0)</f>
        <v>0</v>
      </c>
      <c r="BG1192" s="62">
        <f>IF(Voorblad!$E$10=Rekenblad!BC1192,Rekenblad!AY1192,0)</f>
        <v>0</v>
      </c>
      <c r="BH1192" s="37">
        <f>IF(Voorblad!$E$10=Rekenblad!BC1192,Rekenblad!AZ1192,0)</f>
        <v>0</v>
      </c>
      <c r="BI1192" s="37">
        <f>IF(Voorblad!$E$10=Rekenblad!BC1192,Rekenblad!BA1192,0)</f>
        <v>0</v>
      </c>
      <c r="BK1192">
        <v>49</v>
      </c>
      <c r="BL1192" s="37">
        <f>IF(Voorblad!$E$14=Rekenblad!$BL$1151,Rekenblad!BD1192,0)</f>
        <v>0</v>
      </c>
      <c r="BM1192" s="37">
        <f>IF(Voorblad!$E$14=Rekenblad!$BL$1151,Rekenblad!BE1192,0)</f>
        <v>0</v>
      </c>
      <c r="BN1192" s="37">
        <f>IF(Voorblad!$E$14=Rekenblad!$BL$1151,Rekenblad!BF1192,0)</f>
        <v>0</v>
      </c>
      <c r="BO1192" s="37">
        <f>IF(Voorblad!$E$14=Rekenblad!$BL$1151,Rekenblad!BG1192,0)</f>
        <v>0</v>
      </c>
      <c r="BP1192" s="37">
        <f>IF(Voorblad!$E$14=Rekenblad!$BL$1151,Rekenblad!BH1192,0)</f>
        <v>0</v>
      </c>
      <c r="BQ1192" s="37">
        <f>IF(Voorblad!$E$14=Rekenblad!$BL$1151,Rekenblad!BI1192,0)</f>
        <v>0</v>
      </c>
    </row>
    <row r="1193" spans="2:69" x14ac:dyDescent="0.25">
      <c r="B1193">
        <f>'Data TREND'!$AU$187</f>
        <v>50</v>
      </c>
      <c r="C1193" s="37">
        <f>'Data TREND'!AW187</f>
        <v>289.13949696506938</v>
      </c>
      <c r="D1193" s="37">
        <f>'Data TREND'!AX187</f>
        <v>455.36976799123278</v>
      </c>
      <c r="E1193" s="37">
        <f>'Data TREND'!AY187</f>
        <v>267.45447604420781</v>
      </c>
      <c r="F1193" s="37">
        <f>'Data TREND'!AZ187</f>
        <v>1012.1528767905165</v>
      </c>
      <c r="G1193" s="37">
        <f>'Data TREND'!BA187</f>
        <v>55.853451248298775</v>
      </c>
      <c r="H1193" s="37">
        <f>'Data TREND'!BB187</f>
        <v>22.684413580027829</v>
      </c>
      <c r="J1193" s="37">
        <f t="shared" si="871"/>
        <v>289.13949696506938</v>
      </c>
      <c r="K1193" s="37">
        <f t="shared" si="872"/>
        <v>455.36976799123278</v>
      </c>
      <c r="L1193" s="37">
        <f t="shared" si="873"/>
        <v>267.45447604420781</v>
      </c>
      <c r="M1193" s="37">
        <f t="shared" si="874"/>
        <v>1012.1528767905165</v>
      </c>
      <c r="N1193" s="37">
        <f t="shared" si="875"/>
        <v>55.853451248298775</v>
      </c>
      <c r="O1193" s="37">
        <f t="shared" si="876"/>
        <v>22.684413580027829</v>
      </c>
      <c r="Q1193">
        <f>'Data TREND'!$AU$187</f>
        <v>50</v>
      </c>
      <c r="R1193" s="37">
        <f>'Data TREND'!BD187</f>
        <v>352.78865928246034</v>
      </c>
      <c r="S1193" s="37">
        <f>'Data TREND'!BE187</f>
        <v>456.05114510158455</v>
      </c>
      <c r="T1193" s="37">
        <f>'Data TREND'!BF187</f>
        <v>270.01745916006627</v>
      </c>
      <c r="U1193" s="37">
        <f>'Data TREND'!BG187</f>
        <v>1078.6549660743094</v>
      </c>
      <c r="V1193" s="37">
        <f>'Data TREND'!BH187</f>
        <v>61.315519442222168</v>
      </c>
      <c r="W1193" s="37">
        <f>'Data TREND'!BI187</f>
        <v>25.142808650701696</v>
      </c>
      <c r="Y1193" s="37">
        <f t="shared" si="877"/>
        <v>0</v>
      </c>
      <c r="Z1193" s="37">
        <f t="shared" si="878"/>
        <v>0</v>
      </c>
      <c r="AA1193" s="37">
        <f t="shared" si="879"/>
        <v>0</v>
      </c>
      <c r="AB1193" s="37">
        <f t="shared" si="880"/>
        <v>0</v>
      </c>
      <c r="AC1193" s="37">
        <f t="shared" si="881"/>
        <v>0</v>
      </c>
      <c r="AD1193" s="37">
        <f t="shared" si="882"/>
        <v>0</v>
      </c>
      <c r="AF1193">
        <f>'Data TREND'!$AU$187</f>
        <v>50</v>
      </c>
      <c r="AG1193" s="37">
        <f>'Data TREND'!BK187</f>
        <v>418.51773249271861</v>
      </c>
      <c r="AH1193" s="37">
        <f>'Data TREND'!BL187</f>
        <v>457.52326464593972</v>
      </c>
      <c r="AI1193" s="37">
        <f>'Data TREND'!BM187</f>
        <v>267.18853513908937</v>
      </c>
      <c r="AJ1193" s="37">
        <f>'Data TREND'!BN187</f>
        <v>1145.5632202957966</v>
      </c>
      <c r="AK1193" s="37">
        <f>'Data TREND'!BO187</f>
        <v>66.659308704912689</v>
      </c>
      <c r="AL1193" s="37">
        <f>'Data TREND'!BP187</f>
        <v>27.298344379904162</v>
      </c>
      <c r="AN1193" s="37">
        <f t="shared" si="883"/>
        <v>0</v>
      </c>
      <c r="AO1193" s="37">
        <f t="shared" si="884"/>
        <v>0</v>
      </c>
      <c r="AP1193" s="37">
        <f t="shared" si="885"/>
        <v>0</v>
      </c>
      <c r="AQ1193" s="37">
        <f t="shared" si="886"/>
        <v>0</v>
      </c>
      <c r="AR1193" s="37">
        <f t="shared" si="887"/>
        <v>0</v>
      </c>
      <c r="AS1193" s="37">
        <f t="shared" si="888"/>
        <v>0</v>
      </c>
      <c r="AU1193">
        <v>50</v>
      </c>
      <c r="AV1193" s="37">
        <f t="shared" si="889"/>
        <v>289.13949696506938</v>
      </c>
      <c r="AW1193" s="37">
        <f t="shared" si="890"/>
        <v>455.36976799123278</v>
      </c>
      <c r="AX1193" s="37">
        <f t="shared" si="891"/>
        <v>267.45447604420781</v>
      </c>
      <c r="AY1193" s="37">
        <f t="shared" si="892"/>
        <v>1012.1528767905165</v>
      </c>
      <c r="AZ1193" s="37">
        <f t="shared" si="893"/>
        <v>55.853451248298775</v>
      </c>
      <c r="BA1193" s="37">
        <f t="shared" si="894"/>
        <v>22.684413580027829</v>
      </c>
      <c r="BC1193">
        <v>50</v>
      </c>
      <c r="BD1193" s="37">
        <f>IF(Voorblad!$E$10=Rekenblad!BC1193,Rekenblad!AV1193,0)</f>
        <v>0</v>
      </c>
      <c r="BE1193" s="37">
        <f>IF(Voorblad!$E$10=Rekenblad!BC1193,Rekenblad!AW1193,0)</f>
        <v>0</v>
      </c>
      <c r="BF1193" s="37">
        <f>IF(Voorblad!$E$10=Rekenblad!BC1193,Rekenblad!AX1193,0)</f>
        <v>0</v>
      </c>
      <c r="BG1193" s="62">
        <f>IF(Voorblad!$E$10=Rekenblad!BC1193,Rekenblad!AY1193,0)</f>
        <v>0</v>
      </c>
      <c r="BH1193" s="37">
        <f>IF(Voorblad!$E$10=Rekenblad!BC1193,Rekenblad!AZ1193,0)</f>
        <v>0</v>
      </c>
      <c r="BI1193" s="37">
        <f>IF(Voorblad!$E$10=Rekenblad!BC1193,Rekenblad!BA1193,0)</f>
        <v>0</v>
      </c>
      <c r="BK1193">
        <v>50</v>
      </c>
      <c r="BL1193" s="37">
        <f>IF(Voorblad!$E$14=Rekenblad!$BL$1151,Rekenblad!BD1193,0)</f>
        <v>0</v>
      </c>
      <c r="BM1193" s="37">
        <f>IF(Voorblad!$E$14=Rekenblad!$BL$1151,Rekenblad!BE1193,0)</f>
        <v>0</v>
      </c>
      <c r="BN1193" s="37">
        <f>IF(Voorblad!$E$14=Rekenblad!$BL$1151,Rekenblad!BF1193,0)</f>
        <v>0</v>
      </c>
      <c r="BO1193" s="37">
        <f>IF(Voorblad!$E$14=Rekenblad!$BL$1151,Rekenblad!BG1193,0)</f>
        <v>0</v>
      </c>
      <c r="BP1193" s="37">
        <f>IF(Voorblad!$E$14=Rekenblad!$BL$1151,Rekenblad!BH1193,0)</f>
        <v>0</v>
      </c>
      <c r="BQ1193" s="37">
        <f>IF(Voorblad!$E$14=Rekenblad!$BL$1151,Rekenblad!BI1193,0)</f>
        <v>0</v>
      </c>
    </row>
    <row r="1194" spans="2:69" x14ac:dyDescent="0.25">
      <c r="B1194">
        <f>'Data TREND'!$AU$188</f>
        <v>51</v>
      </c>
      <c r="C1194" s="37">
        <f>'Data TREND'!AW188</f>
        <v>293.55114224682336</v>
      </c>
      <c r="D1194" s="37">
        <f>'Data TREND'!AX188</f>
        <v>463.82046386238648</v>
      </c>
      <c r="E1194" s="37">
        <f>'Data TREND'!AY188</f>
        <v>272.70648217445137</v>
      </c>
      <c r="F1194" s="37">
        <f>'Data TREND'!AZ188</f>
        <v>1030.2669490065095</v>
      </c>
      <c r="G1194" s="37">
        <f>'Data TREND'!BA188</f>
        <v>55.646880360513379</v>
      </c>
      <c r="H1194" s="37">
        <f>'Data TREND'!BB188</f>
        <v>22.600854806717845</v>
      </c>
      <c r="J1194" s="37">
        <f t="shared" si="871"/>
        <v>293.55114224682336</v>
      </c>
      <c r="K1194" s="37">
        <f t="shared" si="872"/>
        <v>463.82046386238648</v>
      </c>
      <c r="L1194" s="37">
        <f t="shared" si="873"/>
        <v>272.70648217445137</v>
      </c>
      <c r="M1194" s="37">
        <f t="shared" si="874"/>
        <v>1030.2669490065095</v>
      </c>
      <c r="N1194" s="37">
        <f t="shared" si="875"/>
        <v>55.646880360513379</v>
      </c>
      <c r="O1194" s="37">
        <f t="shared" si="876"/>
        <v>22.600854806717845</v>
      </c>
      <c r="Q1194">
        <f>'Data TREND'!$AU$188</f>
        <v>51</v>
      </c>
      <c r="R1194" s="37">
        <f>'Data TREND'!BD188</f>
        <v>357.89148648006392</v>
      </c>
      <c r="S1194" s="37">
        <f>'Data TREND'!BE188</f>
        <v>464.45867199698324</v>
      </c>
      <c r="T1194" s="37">
        <f>'Data TREND'!BF188</f>
        <v>275.19673541205566</v>
      </c>
      <c r="U1194" s="37">
        <f>'Data TREND'!BG188</f>
        <v>1097.347986446747</v>
      </c>
      <c r="V1194" s="37">
        <f>'Data TREND'!BH188</f>
        <v>61.028458859811593</v>
      </c>
      <c r="W1194" s="37">
        <f>'Data TREND'!BI188</f>
        <v>25.024181239315283</v>
      </c>
      <c r="Y1194" s="37">
        <f t="shared" si="877"/>
        <v>0</v>
      </c>
      <c r="Z1194" s="37">
        <f t="shared" si="878"/>
        <v>0</v>
      </c>
      <c r="AA1194" s="37">
        <f t="shared" si="879"/>
        <v>0</v>
      </c>
      <c r="AB1194" s="37">
        <f t="shared" si="880"/>
        <v>0</v>
      </c>
      <c r="AC1194" s="37">
        <f t="shared" si="881"/>
        <v>0</v>
      </c>
      <c r="AD1194" s="37">
        <f t="shared" si="882"/>
        <v>0</v>
      </c>
      <c r="AF1194">
        <f>'Data TREND'!$AU$188</f>
        <v>51</v>
      </c>
      <c r="AG1194" s="37">
        <f>'Data TREND'!BK188</f>
        <v>424.33550357696646</v>
      </c>
      <c r="AH1194" s="37">
        <f>'Data TREND'!BL188</f>
        <v>465.88008420215658</v>
      </c>
      <c r="AI1194" s="37">
        <f>'Data TREND'!BM188</f>
        <v>272.38267585810377</v>
      </c>
      <c r="AJ1194" s="37">
        <f>'Data TREND'!BN188</f>
        <v>1164.9243283521773</v>
      </c>
      <c r="AK1194" s="37">
        <f>'Data TREND'!BO188</f>
        <v>66.287171550008196</v>
      </c>
      <c r="AL1194" s="37">
        <f>'Data TREND'!BP188</f>
        <v>27.146027985065697</v>
      </c>
      <c r="AN1194" s="37">
        <f t="shared" si="883"/>
        <v>0</v>
      </c>
      <c r="AO1194" s="37">
        <f t="shared" si="884"/>
        <v>0</v>
      </c>
      <c r="AP1194" s="37">
        <f t="shared" si="885"/>
        <v>0</v>
      </c>
      <c r="AQ1194" s="37">
        <f t="shared" si="886"/>
        <v>0</v>
      </c>
      <c r="AR1194" s="37">
        <f t="shared" si="887"/>
        <v>0</v>
      </c>
      <c r="AS1194" s="37">
        <f t="shared" si="888"/>
        <v>0</v>
      </c>
      <c r="AU1194">
        <v>51</v>
      </c>
      <c r="AV1194" s="37">
        <f t="shared" si="889"/>
        <v>293.55114224682336</v>
      </c>
      <c r="AW1194" s="37">
        <f t="shared" si="890"/>
        <v>463.82046386238648</v>
      </c>
      <c r="AX1194" s="37">
        <f t="shared" si="891"/>
        <v>272.70648217445137</v>
      </c>
      <c r="AY1194" s="37">
        <f t="shared" si="892"/>
        <v>1030.2669490065095</v>
      </c>
      <c r="AZ1194" s="37">
        <f t="shared" si="893"/>
        <v>55.646880360513379</v>
      </c>
      <c r="BA1194" s="37">
        <f t="shared" si="894"/>
        <v>22.600854806717845</v>
      </c>
      <c r="BC1194">
        <v>51</v>
      </c>
      <c r="BD1194" s="37">
        <f>IF(Voorblad!$E$10=Rekenblad!BC1194,Rekenblad!AV1194,0)</f>
        <v>0</v>
      </c>
      <c r="BE1194" s="37">
        <f>IF(Voorblad!$E$10=Rekenblad!BC1194,Rekenblad!AW1194,0)</f>
        <v>0</v>
      </c>
      <c r="BF1194" s="37">
        <f>IF(Voorblad!$E$10=Rekenblad!BC1194,Rekenblad!AX1194,0)</f>
        <v>0</v>
      </c>
      <c r="BG1194" s="62">
        <f>IF(Voorblad!$E$10=Rekenblad!BC1194,Rekenblad!AY1194,0)</f>
        <v>0</v>
      </c>
      <c r="BH1194" s="37">
        <f>IF(Voorblad!$E$10=Rekenblad!BC1194,Rekenblad!AZ1194,0)</f>
        <v>0</v>
      </c>
      <c r="BI1194" s="37">
        <f>IF(Voorblad!$E$10=Rekenblad!BC1194,Rekenblad!BA1194,0)</f>
        <v>0</v>
      </c>
      <c r="BK1194">
        <v>51</v>
      </c>
      <c r="BL1194" s="37">
        <f>IF(Voorblad!$E$14=Rekenblad!$BL$1151,Rekenblad!BD1194,0)</f>
        <v>0</v>
      </c>
      <c r="BM1194" s="37">
        <f>IF(Voorblad!$E$14=Rekenblad!$BL$1151,Rekenblad!BE1194,0)</f>
        <v>0</v>
      </c>
      <c r="BN1194" s="37">
        <f>IF(Voorblad!$E$14=Rekenblad!$BL$1151,Rekenblad!BF1194,0)</f>
        <v>0</v>
      </c>
      <c r="BO1194" s="37">
        <f>IF(Voorblad!$E$14=Rekenblad!$BL$1151,Rekenblad!BG1194,0)</f>
        <v>0</v>
      </c>
      <c r="BP1194" s="37">
        <f>IF(Voorblad!$E$14=Rekenblad!$BL$1151,Rekenblad!BH1194,0)</f>
        <v>0</v>
      </c>
      <c r="BQ1194" s="37">
        <f>IF(Voorblad!$E$14=Rekenblad!$BL$1151,Rekenblad!BI1194,0)</f>
        <v>0</v>
      </c>
    </row>
    <row r="1195" spans="2:69" x14ac:dyDescent="0.25">
      <c r="B1195">
        <f>'Data TREND'!$AU$189</f>
        <v>52</v>
      </c>
      <c r="C1195" s="37">
        <f>'Data TREND'!AW189</f>
        <v>297.96278752857734</v>
      </c>
      <c r="D1195" s="37">
        <f>'Data TREND'!AX189</f>
        <v>472.27115973354017</v>
      </c>
      <c r="E1195" s="37">
        <f>'Data TREND'!AY189</f>
        <v>277.95848830469492</v>
      </c>
      <c r="F1195" s="37">
        <f>'Data TREND'!AZ189</f>
        <v>1048.3810212225026</v>
      </c>
      <c r="G1195" s="37">
        <f>'Data TREND'!BA189</f>
        <v>55.440309472727989</v>
      </c>
      <c r="H1195" s="37">
        <f>'Data TREND'!BB189</f>
        <v>22.517296033407856</v>
      </c>
      <c r="J1195" s="37">
        <f t="shared" si="871"/>
        <v>297.96278752857734</v>
      </c>
      <c r="K1195" s="37">
        <f t="shared" si="872"/>
        <v>472.27115973354017</v>
      </c>
      <c r="L1195" s="37">
        <f t="shared" si="873"/>
        <v>277.95848830469492</v>
      </c>
      <c r="M1195" s="37">
        <f t="shared" si="874"/>
        <v>1048.3810212225026</v>
      </c>
      <c r="N1195" s="37">
        <f t="shared" si="875"/>
        <v>55.440309472727989</v>
      </c>
      <c r="O1195" s="37">
        <f t="shared" si="876"/>
        <v>22.517296033407856</v>
      </c>
      <c r="Q1195">
        <f>'Data TREND'!$AU$189</f>
        <v>52</v>
      </c>
      <c r="R1195" s="37">
        <f>'Data TREND'!BD189</f>
        <v>362.99431367766749</v>
      </c>
      <c r="S1195" s="37">
        <f>'Data TREND'!BE189</f>
        <v>472.86619889238199</v>
      </c>
      <c r="T1195" s="37">
        <f>'Data TREND'!BF189</f>
        <v>280.37601166404505</v>
      </c>
      <c r="U1195" s="37">
        <f>'Data TREND'!BG189</f>
        <v>1116.0410068191848</v>
      </c>
      <c r="V1195" s="37">
        <f>'Data TREND'!BH189</f>
        <v>60.741398277401018</v>
      </c>
      <c r="W1195" s="37">
        <f>'Data TREND'!BI189</f>
        <v>24.90555382792887</v>
      </c>
      <c r="Y1195" s="37">
        <f t="shared" si="877"/>
        <v>0</v>
      </c>
      <c r="Z1195" s="37">
        <f t="shared" si="878"/>
        <v>0</v>
      </c>
      <c r="AA1195" s="37">
        <f t="shared" si="879"/>
        <v>0</v>
      </c>
      <c r="AB1195" s="37">
        <f t="shared" si="880"/>
        <v>0</v>
      </c>
      <c r="AC1195" s="37">
        <f t="shared" si="881"/>
        <v>0</v>
      </c>
      <c r="AD1195" s="37">
        <f t="shared" si="882"/>
        <v>0</v>
      </c>
      <c r="AF1195">
        <f>'Data TREND'!$AU$189</f>
        <v>52</v>
      </c>
      <c r="AG1195" s="37">
        <f>'Data TREND'!BK189</f>
        <v>430.15327466121431</v>
      </c>
      <c r="AH1195" s="37">
        <f>'Data TREND'!BL189</f>
        <v>474.23690375837344</v>
      </c>
      <c r="AI1195" s="37">
        <f>'Data TREND'!BM189</f>
        <v>277.57681657711817</v>
      </c>
      <c r="AJ1195" s="37">
        <f>'Data TREND'!BN189</f>
        <v>1184.2854364085583</v>
      </c>
      <c r="AK1195" s="37">
        <f>'Data TREND'!BO189</f>
        <v>65.915034395103689</v>
      </c>
      <c r="AL1195" s="37">
        <f>'Data TREND'!BP189</f>
        <v>26.993711590227232</v>
      </c>
      <c r="AN1195" s="37">
        <f t="shared" si="883"/>
        <v>0</v>
      </c>
      <c r="AO1195" s="37">
        <f t="shared" si="884"/>
        <v>0</v>
      </c>
      <c r="AP1195" s="37">
        <f t="shared" si="885"/>
        <v>0</v>
      </c>
      <c r="AQ1195" s="37">
        <f t="shared" si="886"/>
        <v>0</v>
      </c>
      <c r="AR1195" s="37">
        <f t="shared" si="887"/>
        <v>0</v>
      </c>
      <c r="AS1195" s="37">
        <f t="shared" si="888"/>
        <v>0</v>
      </c>
      <c r="AU1195">
        <v>52</v>
      </c>
      <c r="AV1195" s="37">
        <f t="shared" si="889"/>
        <v>297.96278752857734</v>
      </c>
      <c r="AW1195" s="37">
        <f t="shared" si="890"/>
        <v>472.27115973354017</v>
      </c>
      <c r="AX1195" s="37">
        <f t="shared" si="891"/>
        <v>277.95848830469492</v>
      </c>
      <c r="AY1195" s="37">
        <f t="shared" si="892"/>
        <v>1048.3810212225026</v>
      </c>
      <c r="AZ1195" s="37">
        <f t="shared" si="893"/>
        <v>55.440309472727989</v>
      </c>
      <c r="BA1195" s="37">
        <f t="shared" si="894"/>
        <v>22.517296033407856</v>
      </c>
      <c r="BC1195">
        <v>52</v>
      </c>
      <c r="BD1195" s="37">
        <f>IF(Voorblad!$E$10=Rekenblad!BC1195,Rekenblad!AV1195,0)</f>
        <v>0</v>
      </c>
      <c r="BE1195" s="37">
        <f>IF(Voorblad!$E$10=Rekenblad!BC1195,Rekenblad!AW1195,0)</f>
        <v>0</v>
      </c>
      <c r="BF1195" s="37">
        <f>IF(Voorblad!$E$10=Rekenblad!BC1195,Rekenblad!AX1195,0)</f>
        <v>0</v>
      </c>
      <c r="BG1195" s="62">
        <f>IF(Voorblad!$E$10=Rekenblad!BC1195,Rekenblad!AY1195,0)</f>
        <v>0</v>
      </c>
      <c r="BH1195" s="37">
        <f>IF(Voorblad!$E$10=Rekenblad!BC1195,Rekenblad!AZ1195,0)</f>
        <v>0</v>
      </c>
      <c r="BI1195" s="37">
        <f>IF(Voorblad!$E$10=Rekenblad!BC1195,Rekenblad!BA1195,0)</f>
        <v>0</v>
      </c>
      <c r="BK1195">
        <v>52</v>
      </c>
      <c r="BL1195" s="37">
        <f>IF(Voorblad!$E$14=Rekenblad!$BL$1151,Rekenblad!BD1195,0)</f>
        <v>0</v>
      </c>
      <c r="BM1195" s="37">
        <f>IF(Voorblad!$E$14=Rekenblad!$BL$1151,Rekenblad!BE1195,0)</f>
        <v>0</v>
      </c>
      <c r="BN1195" s="37">
        <f>IF(Voorblad!$E$14=Rekenblad!$BL$1151,Rekenblad!BF1195,0)</f>
        <v>0</v>
      </c>
      <c r="BO1195" s="37">
        <f>IF(Voorblad!$E$14=Rekenblad!$BL$1151,Rekenblad!BG1195,0)</f>
        <v>0</v>
      </c>
      <c r="BP1195" s="37">
        <f>IF(Voorblad!$E$14=Rekenblad!$BL$1151,Rekenblad!BH1195,0)</f>
        <v>0</v>
      </c>
      <c r="BQ1195" s="37">
        <f>IF(Voorblad!$E$14=Rekenblad!$BL$1151,Rekenblad!BI1195,0)</f>
        <v>0</v>
      </c>
    </row>
    <row r="1196" spans="2:69" x14ac:dyDescent="0.25">
      <c r="B1196">
        <f>'Data TREND'!$AU$190</f>
        <v>53</v>
      </c>
      <c r="C1196" s="37">
        <f>'Data TREND'!AW190</f>
        <v>302.37443281033126</v>
      </c>
      <c r="D1196" s="37">
        <f>'Data TREND'!AX190</f>
        <v>480.72185560469387</v>
      </c>
      <c r="E1196" s="37">
        <f>'Data TREND'!AY190</f>
        <v>283.21049443493848</v>
      </c>
      <c r="F1196" s="37">
        <f>'Data TREND'!AZ190</f>
        <v>1066.4950934384956</v>
      </c>
      <c r="G1196" s="37">
        <f>'Data TREND'!BA190</f>
        <v>55.233738584942593</v>
      </c>
      <c r="H1196" s="37">
        <f>'Data TREND'!BB190</f>
        <v>22.433737260097871</v>
      </c>
      <c r="J1196" s="37">
        <f t="shared" si="871"/>
        <v>302.37443281033126</v>
      </c>
      <c r="K1196" s="37">
        <f t="shared" si="872"/>
        <v>480.72185560469387</v>
      </c>
      <c r="L1196" s="37">
        <f t="shared" si="873"/>
        <v>283.21049443493848</v>
      </c>
      <c r="M1196" s="37">
        <f t="shared" si="874"/>
        <v>1066.4950934384956</v>
      </c>
      <c r="N1196" s="37">
        <f t="shared" si="875"/>
        <v>55.233738584942593</v>
      </c>
      <c r="O1196" s="37">
        <f t="shared" si="876"/>
        <v>22.433737260097871</v>
      </c>
      <c r="Q1196">
        <f>'Data TREND'!$AU$190</f>
        <v>53</v>
      </c>
      <c r="R1196" s="37">
        <f>'Data TREND'!BD190</f>
        <v>368.09714087527112</v>
      </c>
      <c r="S1196" s="37">
        <f>'Data TREND'!BE190</f>
        <v>481.27372578778073</v>
      </c>
      <c r="T1196" s="37">
        <f>'Data TREND'!BF190</f>
        <v>285.55528791603444</v>
      </c>
      <c r="U1196" s="37">
        <f>'Data TREND'!BG190</f>
        <v>1134.7340271916223</v>
      </c>
      <c r="V1196" s="37">
        <f>'Data TREND'!BH190</f>
        <v>60.454337694990443</v>
      </c>
      <c r="W1196" s="37">
        <f>'Data TREND'!BI190</f>
        <v>24.786926416542453</v>
      </c>
      <c r="Y1196" s="37">
        <f t="shared" si="877"/>
        <v>0</v>
      </c>
      <c r="Z1196" s="37">
        <f t="shared" si="878"/>
        <v>0</v>
      </c>
      <c r="AA1196" s="37">
        <f t="shared" si="879"/>
        <v>0</v>
      </c>
      <c r="AB1196" s="37">
        <f t="shared" si="880"/>
        <v>0</v>
      </c>
      <c r="AC1196" s="37">
        <f t="shared" si="881"/>
        <v>0</v>
      </c>
      <c r="AD1196" s="37">
        <f t="shared" si="882"/>
        <v>0</v>
      </c>
      <c r="AF1196">
        <f>'Data TREND'!$AU$190</f>
        <v>53</v>
      </c>
      <c r="AG1196" s="37">
        <f>'Data TREND'!BK190</f>
        <v>435.97104574546216</v>
      </c>
      <c r="AH1196" s="37">
        <f>'Data TREND'!BL190</f>
        <v>482.59372331459036</v>
      </c>
      <c r="AI1196" s="37">
        <f>'Data TREND'!BM190</f>
        <v>282.77095729613256</v>
      </c>
      <c r="AJ1196" s="37">
        <f>'Data TREND'!BN190</f>
        <v>1203.6465444649389</v>
      </c>
      <c r="AK1196" s="37">
        <f>'Data TREND'!BO190</f>
        <v>65.542897240199196</v>
      </c>
      <c r="AL1196" s="37">
        <f>'Data TREND'!BP190</f>
        <v>26.84139519538877</v>
      </c>
      <c r="AN1196" s="37">
        <f t="shared" si="883"/>
        <v>0</v>
      </c>
      <c r="AO1196" s="37">
        <f t="shared" si="884"/>
        <v>0</v>
      </c>
      <c r="AP1196" s="37">
        <f t="shared" si="885"/>
        <v>0</v>
      </c>
      <c r="AQ1196" s="37">
        <f t="shared" si="886"/>
        <v>0</v>
      </c>
      <c r="AR1196" s="37">
        <f t="shared" si="887"/>
        <v>0</v>
      </c>
      <c r="AS1196" s="37">
        <f t="shared" si="888"/>
        <v>0</v>
      </c>
      <c r="AU1196">
        <v>53</v>
      </c>
      <c r="AV1196" s="37">
        <f t="shared" si="889"/>
        <v>302.37443281033126</v>
      </c>
      <c r="AW1196" s="37">
        <f t="shared" si="890"/>
        <v>480.72185560469387</v>
      </c>
      <c r="AX1196" s="37">
        <f t="shared" si="891"/>
        <v>283.21049443493848</v>
      </c>
      <c r="AY1196" s="37">
        <f t="shared" si="892"/>
        <v>1066.4950934384956</v>
      </c>
      <c r="AZ1196" s="37">
        <f t="shared" si="893"/>
        <v>55.233738584942593</v>
      </c>
      <c r="BA1196" s="37">
        <f t="shared" si="894"/>
        <v>22.433737260097871</v>
      </c>
      <c r="BC1196">
        <v>53</v>
      </c>
      <c r="BD1196" s="37">
        <f>IF(Voorblad!$E$10=Rekenblad!BC1196,Rekenblad!AV1196,0)</f>
        <v>0</v>
      </c>
      <c r="BE1196" s="37">
        <f>IF(Voorblad!$E$10=Rekenblad!BC1196,Rekenblad!AW1196,0)</f>
        <v>0</v>
      </c>
      <c r="BF1196" s="37">
        <f>IF(Voorblad!$E$10=Rekenblad!BC1196,Rekenblad!AX1196,0)</f>
        <v>0</v>
      </c>
      <c r="BG1196" s="62">
        <f>IF(Voorblad!$E$10=Rekenblad!BC1196,Rekenblad!AY1196,0)</f>
        <v>0</v>
      </c>
      <c r="BH1196" s="37">
        <f>IF(Voorblad!$E$10=Rekenblad!BC1196,Rekenblad!AZ1196,0)</f>
        <v>0</v>
      </c>
      <c r="BI1196" s="37">
        <f>IF(Voorblad!$E$10=Rekenblad!BC1196,Rekenblad!BA1196,0)</f>
        <v>0</v>
      </c>
      <c r="BK1196">
        <v>53</v>
      </c>
      <c r="BL1196" s="37">
        <f>IF(Voorblad!$E$14=Rekenblad!$BL$1151,Rekenblad!BD1196,0)</f>
        <v>0</v>
      </c>
      <c r="BM1196" s="37">
        <f>IF(Voorblad!$E$14=Rekenblad!$BL$1151,Rekenblad!BE1196,0)</f>
        <v>0</v>
      </c>
      <c r="BN1196" s="37">
        <f>IF(Voorblad!$E$14=Rekenblad!$BL$1151,Rekenblad!BF1196,0)</f>
        <v>0</v>
      </c>
      <c r="BO1196" s="37">
        <f>IF(Voorblad!$E$14=Rekenblad!$BL$1151,Rekenblad!BG1196,0)</f>
        <v>0</v>
      </c>
      <c r="BP1196" s="37">
        <f>IF(Voorblad!$E$14=Rekenblad!$BL$1151,Rekenblad!BH1196,0)</f>
        <v>0</v>
      </c>
      <c r="BQ1196" s="37">
        <f>IF(Voorblad!$E$14=Rekenblad!$BL$1151,Rekenblad!BI1196,0)</f>
        <v>0</v>
      </c>
    </row>
    <row r="1197" spans="2:69" x14ac:dyDescent="0.25">
      <c r="B1197">
        <f>'Data TREND'!$AU$191</f>
        <v>54</v>
      </c>
      <c r="C1197" s="37">
        <f>'Data TREND'!AW191</f>
        <v>306.78607809208523</v>
      </c>
      <c r="D1197" s="37">
        <f>'Data TREND'!AX191</f>
        <v>489.17255147584757</v>
      </c>
      <c r="E1197" s="37">
        <f>'Data TREND'!AY191</f>
        <v>288.46250056518204</v>
      </c>
      <c r="F1197" s="37">
        <f>'Data TREND'!AZ191</f>
        <v>1084.6091656544884</v>
      </c>
      <c r="G1197" s="37">
        <f>'Data TREND'!BA191</f>
        <v>55.027167697157196</v>
      </c>
      <c r="H1197" s="37">
        <f>'Data TREND'!BB191</f>
        <v>22.350178486787883</v>
      </c>
      <c r="J1197" s="37">
        <f t="shared" si="871"/>
        <v>306.78607809208523</v>
      </c>
      <c r="K1197" s="37">
        <f t="shared" si="872"/>
        <v>489.17255147584757</v>
      </c>
      <c r="L1197" s="37">
        <f t="shared" si="873"/>
        <v>288.46250056518204</v>
      </c>
      <c r="M1197" s="37">
        <f t="shared" si="874"/>
        <v>1084.6091656544884</v>
      </c>
      <c r="N1197" s="37">
        <f t="shared" si="875"/>
        <v>55.027167697157196</v>
      </c>
      <c r="O1197" s="37">
        <f t="shared" si="876"/>
        <v>22.350178486787883</v>
      </c>
      <c r="Q1197">
        <f>'Data TREND'!$AU$191</f>
        <v>54</v>
      </c>
      <c r="R1197" s="37">
        <f>'Data TREND'!BD191</f>
        <v>373.1999680728747</v>
      </c>
      <c r="S1197" s="37">
        <f>'Data TREND'!BE191</f>
        <v>489.68125268317948</v>
      </c>
      <c r="T1197" s="37">
        <f>'Data TREND'!BF191</f>
        <v>290.73456416802384</v>
      </c>
      <c r="U1197" s="37">
        <f>'Data TREND'!BG191</f>
        <v>1153.4270475640601</v>
      </c>
      <c r="V1197" s="37">
        <f>'Data TREND'!BH191</f>
        <v>60.167277112579868</v>
      </c>
      <c r="W1197" s="37">
        <f>'Data TREND'!BI191</f>
        <v>24.66829900515604</v>
      </c>
      <c r="Y1197" s="37">
        <f t="shared" si="877"/>
        <v>0</v>
      </c>
      <c r="Z1197" s="37">
        <f t="shared" si="878"/>
        <v>0</v>
      </c>
      <c r="AA1197" s="37">
        <f t="shared" si="879"/>
        <v>0</v>
      </c>
      <c r="AB1197" s="37">
        <f t="shared" si="880"/>
        <v>0</v>
      </c>
      <c r="AC1197" s="37">
        <f t="shared" si="881"/>
        <v>0</v>
      </c>
      <c r="AD1197" s="37">
        <f t="shared" si="882"/>
        <v>0</v>
      </c>
      <c r="AF1197">
        <f>'Data TREND'!$AU$191</f>
        <v>54</v>
      </c>
      <c r="AG1197" s="37">
        <f>'Data TREND'!BK191</f>
        <v>441.78881682971007</v>
      </c>
      <c r="AH1197" s="37">
        <f>'Data TREND'!BL191</f>
        <v>490.95054287080723</v>
      </c>
      <c r="AI1197" s="37">
        <f>'Data TREND'!BM191</f>
        <v>287.96509801514696</v>
      </c>
      <c r="AJ1197" s="37">
        <f>'Data TREND'!BN191</f>
        <v>1223.0076525213199</v>
      </c>
      <c r="AK1197" s="37">
        <f>'Data TREND'!BO191</f>
        <v>65.170760085294702</v>
      </c>
      <c r="AL1197" s="37">
        <f>'Data TREND'!BP191</f>
        <v>26.689078800550305</v>
      </c>
      <c r="AN1197" s="37">
        <f t="shared" si="883"/>
        <v>0</v>
      </c>
      <c r="AO1197" s="37">
        <f t="shared" si="884"/>
        <v>0</v>
      </c>
      <c r="AP1197" s="37">
        <f t="shared" si="885"/>
        <v>0</v>
      </c>
      <c r="AQ1197" s="37">
        <f t="shared" si="886"/>
        <v>0</v>
      </c>
      <c r="AR1197" s="37">
        <f t="shared" si="887"/>
        <v>0</v>
      </c>
      <c r="AS1197" s="37">
        <f t="shared" si="888"/>
        <v>0</v>
      </c>
      <c r="AU1197">
        <v>54</v>
      </c>
      <c r="AV1197" s="37">
        <f t="shared" si="889"/>
        <v>306.78607809208523</v>
      </c>
      <c r="AW1197" s="37">
        <f t="shared" si="890"/>
        <v>489.17255147584757</v>
      </c>
      <c r="AX1197" s="37">
        <f t="shared" si="891"/>
        <v>288.46250056518204</v>
      </c>
      <c r="AY1197" s="37">
        <f t="shared" si="892"/>
        <v>1084.6091656544884</v>
      </c>
      <c r="AZ1197" s="37">
        <f t="shared" si="893"/>
        <v>55.027167697157196</v>
      </c>
      <c r="BA1197" s="37">
        <f t="shared" si="894"/>
        <v>22.350178486787883</v>
      </c>
      <c r="BC1197">
        <v>54</v>
      </c>
      <c r="BD1197" s="37">
        <f>IF(Voorblad!$E$10=Rekenblad!BC1197,Rekenblad!AV1197,0)</f>
        <v>0</v>
      </c>
      <c r="BE1197" s="37">
        <f>IF(Voorblad!$E$10=Rekenblad!BC1197,Rekenblad!AW1197,0)</f>
        <v>0</v>
      </c>
      <c r="BF1197" s="37">
        <f>IF(Voorblad!$E$10=Rekenblad!BC1197,Rekenblad!AX1197,0)</f>
        <v>0</v>
      </c>
      <c r="BG1197" s="62">
        <f>IF(Voorblad!$E$10=Rekenblad!BC1197,Rekenblad!AY1197,0)</f>
        <v>0</v>
      </c>
      <c r="BH1197" s="37">
        <f>IF(Voorblad!$E$10=Rekenblad!BC1197,Rekenblad!AZ1197,0)</f>
        <v>0</v>
      </c>
      <c r="BI1197" s="37">
        <f>IF(Voorblad!$E$10=Rekenblad!BC1197,Rekenblad!BA1197,0)</f>
        <v>0</v>
      </c>
      <c r="BK1197">
        <v>54</v>
      </c>
      <c r="BL1197" s="37">
        <f>IF(Voorblad!$E$14=Rekenblad!$BL$1151,Rekenblad!BD1197,0)</f>
        <v>0</v>
      </c>
      <c r="BM1197" s="37">
        <f>IF(Voorblad!$E$14=Rekenblad!$BL$1151,Rekenblad!BE1197,0)</f>
        <v>0</v>
      </c>
      <c r="BN1197" s="37">
        <f>IF(Voorblad!$E$14=Rekenblad!$BL$1151,Rekenblad!BF1197,0)</f>
        <v>0</v>
      </c>
      <c r="BO1197" s="37">
        <f>IF(Voorblad!$E$14=Rekenblad!$BL$1151,Rekenblad!BG1197,0)</f>
        <v>0</v>
      </c>
      <c r="BP1197" s="37">
        <f>IF(Voorblad!$E$14=Rekenblad!$BL$1151,Rekenblad!BH1197,0)</f>
        <v>0</v>
      </c>
      <c r="BQ1197" s="37">
        <f>IF(Voorblad!$E$14=Rekenblad!$BL$1151,Rekenblad!BI1197,0)</f>
        <v>0</v>
      </c>
    </row>
    <row r="1198" spans="2:69" x14ac:dyDescent="0.25">
      <c r="B1198">
        <f>'Data TREND'!$AU$192</f>
        <v>55</v>
      </c>
      <c r="C1198" s="37">
        <f>'Data TREND'!AW192</f>
        <v>311.19772337383915</v>
      </c>
      <c r="D1198" s="37">
        <f>'Data TREND'!AX192</f>
        <v>497.62324734700121</v>
      </c>
      <c r="E1198" s="37">
        <f>'Data TREND'!AY192</f>
        <v>293.7145066954256</v>
      </c>
      <c r="F1198" s="37">
        <f>'Data TREND'!AZ192</f>
        <v>1102.7232378704814</v>
      </c>
      <c r="G1198" s="37">
        <f>'Data TREND'!BA192</f>
        <v>54.820596809371807</v>
      </c>
      <c r="H1198" s="37">
        <f>'Data TREND'!BB192</f>
        <v>22.266619713477894</v>
      </c>
      <c r="J1198" s="37">
        <f t="shared" si="871"/>
        <v>311.19772337383915</v>
      </c>
      <c r="K1198" s="37">
        <f t="shared" si="872"/>
        <v>497.62324734700121</v>
      </c>
      <c r="L1198" s="37">
        <f t="shared" si="873"/>
        <v>293.7145066954256</v>
      </c>
      <c r="M1198" s="37">
        <f t="shared" si="874"/>
        <v>1102.7232378704814</v>
      </c>
      <c r="N1198" s="37">
        <f t="shared" si="875"/>
        <v>54.820596809371807</v>
      </c>
      <c r="O1198" s="37">
        <f t="shared" si="876"/>
        <v>22.266619713477894</v>
      </c>
      <c r="Q1198">
        <f>'Data TREND'!$AU$192</f>
        <v>55</v>
      </c>
      <c r="R1198" s="37">
        <f>'Data TREND'!BD192</f>
        <v>378.30279527047827</v>
      </c>
      <c r="S1198" s="37">
        <f>'Data TREND'!BE192</f>
        <v>498.08877957857823</v>
      </c>
      <c r="T1198" s="37">
        <f>'Data TREND'!BF192</f>
        <v>295.91384042001323</v>
      </c>
      <c r="U1198" s="37">
        <f>'Data TREND'!BG192</f>
        <v>1172.1200679364979</v>
      </c>
      <c r="V1198" s="37">
        <f>'Data TREND'!BH192</f>
        <v>59.880216530169285</v>
      </c>
      <c r="W1198" s="37">
        <f>'Data TREND'!BI192</f>
        <v>24.549671593769627</v>
      </c>
      <c r="Y1198" s="37">
        <f t="shared" si="877"/>
        <v>0</v>
      </c>
      <c r="Z1198" s="37">
        <f t="shared" si="878"/>
        <v>0</v>
      </c>
      <c r="AA1198" s="37">
        <f t="shared" si="879"/>
        <v>0</v>
      </c>
      <c r="AB1198" s="37">
        <f t="shared" si="880"/>
        <v>0</v>
      </c>
      <c r="AC1198" s="37">
        <f t="shared" si="881"/>
        <v>0</v>
      </c>
      <c r="AD1198" s="37">
        <f t="shared" si="882"/>
        <v>0</v>
      </c>
      <c r="AF1198">
        <f>'Data TREND'!$AU$192</f>
        <v>55</v>
      </c>
      <c r="AG1198" s="37">
        <f>'Data TREND'!BK192</f>
        <v>447.60658791395792</v>
      </c>
      <c r="AH1198" s="37">
        <f>'Data TREND'!BL192</f>
        <v>499.30736242702409</v>
      </c>
      <c r="AI1198" s="37">
        <f>'Data TREND'!BM192</f>
        <v>293.15923873416136</v>
      </c>
      <c r="AJ1198" s="37">
        <f>'Data TREND'!BN192</f>
        <v>1242.3687605777004</v>
      </c>
      <c r="AK1198" s="37">
        <f>'Data TREND'!BO192</f>
        <v>64.798622930390195</v>
      </c>
      <c r="AL1198" s="37">
        <f>'Data TREND'!BP192</f>
        <v>26.536762405711841</v>
      </c>
      <c r="AN1198" s="37">
        <f t="shared" si="883"/>
        <v>0</v>
      </c>
      <c r="AO1198" s="37">
        <f t="shared" si="884"/>
        <v>0</v>
      </c>
      <c r="AP1198" s="37">
        <f t="shared" si="885"/>
        <v>0</v>
      </c>
      <c r="AQ1198" s="37">
        <f t="shared" si="886"/>
        <v>0</v>
      </c>
      <c r="AR1198" s="37">
        <f t="shared" si="887"/>
        <v>0</v>
      </c>
      <c r="AS1198" s="37">
        <f t="shared" si="888"/>
        <v>0</v>
      </c>
      <c r="AU1198">
        <v>55</v>
      </c>
      <c r="AV1198" s="37">
        <f t="shared" si="889"/>
        <v>311.19772337383915</v>
      </c>
      <c r="AW1198" s="37">
        <f t="shared" si="890"/>
        <v>497.62324734700121</v>
      </c>
      <c r="AX1198" s="37">
        <f t="shared" si="891"/>
        <v>293.7145066954256</v>
      </c>
      <c r="AY1198" s="37">
        <f t="shared" si="892"/>
        <v>1102.7232378704814</v>
      </c>
      <c r="AZ1198" s="37">
        <f t="shared" si="893"/>
        <v>54.820596809371807</v>
      </c>
      <c r="BA1198" s="37">
        <f t="shared" si="894"/>
        <v>22.266619713477894</v>
      </c>
      <c r="BC1198">
        <v>55</v>
      </c>
      <c r="BD1198" s="37">
        <f>IF(Voorblad!$E$10=Rekenblad!BC1198,Rekenblad!AV1198,0)</f>
        <v>0</v>
      </c>
      <c r="BE1198" s="37">
        <f>IF(Voorblad!$E$10=Rekenblad!BC1198,Rekenblad!AW1198,0)</f>
        <v>0</v>
      </c>
      <c r="BF1198" s="37">
        <f>IF(Voorblad!$E$10=Rekenblad!BC1198,Rekenblad!AX1198,0)</f>
        <v>0</v>
      </c>
      <c r="BG1198" s="62">
        <f>IF(Voorblad!$E$10=Rekenblad!BC1198,Rekenblad!AY1198,0)</f>
        <v>0</v>
      </c>
      <c r="BH1198" s="37">
        <f>IF(Voorblad!$E$10=Rekenblad!BC1198,Rekenblad!AZ1198,0)</f>
        <v>0</v>
      </c>
      <c r="BI1198" s="37">
        <f>IF(Voorblad!$E$10=Rekenblad!BC1198,Rekenblad!BA1198,0)</f>
        <v>0</v>
      </c>
      <c r="BK1198">
        <v>55</v>
      </c>
      <c r="BL1198" s="37">
        <f>IF(Voorblad!$E$14=Rekenblad!$BL$1151,Rekenblad!BD1198,0)</f>
        <v>0</v>
      </c>
      <c r="BM1198" s="37">
        <f>IF(Voorblad!$E$14=Rekenblad!$BL$1151,Rekenblad!BE1198,0)</f>
        <v>0</v>
      </c>
      <c r="BN1198" s="37">
        <f>IF(Voorblad!$E$14=Rekenblad!$BL$1151,Rekenblad!BF1198,0)</f>
        <v>0</v>
      </c>
      <c r="BO1198" s="37">
        <f>IF(Voorblad!$E$14=Rekenblad!$BL$1151,Rekenblad!BG1198,0)</f>
        <v>0</v>
      </c>
      <c r="BP1198" s="37">
        <f>IF(Voorblad!$E$14=Rekenblad!$BL$1151,Rekenblad!BH1198,0)</f>
        <v>0</v>
      </c>
      <c r="BQ1198" s="37">
        <f>IF(Voorblad!$E$14=Rekenblad!$BL$1151,Rekenblad!BI1198,0)</f>
        <v>0</v>
      </c>
    </row>
    <row r="1199" spans="2:69" x14ac:dyDescent="0.25">
      <c r="B1199">
        <f>'Data TREND'!$AU$193</f>
        <v>56</v>
      </c>
      <c r="C1199" s="37">
        <f>'Data TREND'!AW193</f>
        <v>315.60936865559313</v>
      </c>
      <c r="D1199" s="37">
        <f>'Data TREND'!AX193</f>
        <v>506.07394321815491</v>
      </c>
      <c r="E1199" s="37">
        <f>'Data TREND'!AY193</f>
        <v>298.96651282566916</v>
      </c>
      <c r="F1199" s="37">
        <f>'Data TREND'!AZ193</f>
        <v>1120.8373100864744</v>
      </c>
      <c r="G1199" s="37">
        <f>'Data TREND'!BA193</f>
        <v>54.614025921586411</v>
      </c>
      <c r="H1199" s="37">
        <f>'Data TREND'!BB193</f>
        <v>22.183060940167906</v>
      </c>
      <c r="J1199" s="37">
        <f t="shared" si="871"/>
        <v>315.60936865559313</v>
      </c>
      <c r="K1199" s="37">
        <f t="shared" si="872"/>
        <v>506.07394321815491</v>
      </c>
      <c r="L1199" s="37">
        <f t="shared" si="873"/>
        <v>298.96651282566916</v>
      </c>
      <c r="M1199" s="37">
        <f t="shared" si="874"/>
        <v>1120.8373100864744</v>
      </c>
      <c r="N1199" s="37">
        <f t="shared" si="875"/>
        <v>54.614025921586411</v>
      </c>
      <c r="O1199" s="37">
        <f t="shared" si="876"/>
        <v>22.183060940167906</v>
      </c>
      <c r="Q1199">
        <f>'Data TREND'!$AU$193</f>
        <v>56</v>
      </c>
      <c r="R1199" s="37">
        <f>'Data TREND'!BD193</f>
        <v>383.4056224680819</v>
      </c>
      <c r="S1199" s="37">
        <f>'Data TREND'!BE193</f>
        <v>506.49630647397697</v>
      </c>
      <c r="T1199" s="37">
        <f>'Data TREND'!BF193</f>
        <v>301.09311667200262</v>
      </c>
      <c r="U1199" s="37">
        <f>'Data TREND'!BG193</f>
        <v>1190.8130883089357</v>
      </c>
      <c r="V1199" s="37">
        <f>'Data TREND'!BH193</f>
        <v>59.59315594775871</v>
      </c>
      <c r="W1199" s="37">
        <f>'Data TREND'!BI193</f>
        <v>24.431044182383211</v>
      </c>
      <c r="Y1199" s="37">
        <f t="shared" si="877"/>
        <v>0</v>
      </c>
      <c r="Z1199" s="37">
        <f t="shared" si="878"/>
        <v>0</v>
      </c>
      <c r="AA1199" s="37">
        <f t="shared" si="879"/>
        <v>0</v>
      </c>
      <c r="AB1199" s="37">
        <f t="shared" si="880"/>
        <v>0</v>
      </c>
      <c r="AC1199" s="37">
        <f t="shared" si="881"/>
        <v>0</v>
      </c>
      <c r="AD1199" s="37">
        <f t="shared" si="882"/>
        <v>0</v>
      </c>
      <c r="AF1199">
        <f>'Data TREND'!$AU$193</f>
        <v>56</v>
      </c>
      <c r="AG1199" s="37">
        <f>'Data TREND'!BK193</f>
        <v>453.42435899820578</v>
      </c>
      <c r="AH1199" s="37">
        <f>'Data TREND'!BL193</f>
        <v>507.66418198324095</v>
      </c>
      <c r="AI1199" s="37">
        <f>'Data TREND'!BM193</f>
        <v>298.35337945317576</v>
      </c>
      <c r="AJ1199" s="37">
        <f>'Data TREND'!BN193</f>
        <v>1261.7298686340814</v>
      </c>
      <c r="AK1199" s="37">
        <f>'Data TREND'!BO193</f>
        <v>64.426485775485702</v>
      </c>
      <c r="AL1199" s="37">
        <f>'Data TREND'!BP193</f>
        <v>26.384446010873376</v>
      </c>
      <c r="AN1199" s="37">
        <f t="shared" si="883"/>
        <v>0</v>
      </c>
      <c r="AO1199" s="37">
        <f t="shared" si="884"/>
        <v>0</v>
      </c>
      <c r="AP1199" s="37">
        <f t="shared" si="885"/>
        <v>0</v>
      </c>
      <c r="AQ1199" s="37">
        <f t="shared" si="886"/>
        <v>0</v>
      </c>
      <c r="AR1199" s="37">
        <f t="shared" si="887"/>
        <v>0</v>
      </c>
      <c r="AS1199" s="37">
        <f t="shared" si="888"/>
        <v>0</v>
      </c>
      <c r="AU1199">
        <v>56</v>
      </c>
      <c r="AV1199" s="37">
        <f t="shared" si="889"/>
        <v>315.60936865559313</v>
      </c>
      <c r="AW1199" s="37">
        <f t="shared" si="890"/>
        <v>506.07394321815491</v>
      </c>
      <c r="AX1199" s="37">
        <f t="shared" si="891"/>
        <v>298.96651282566916</v>
      </c>
      <c r="AY1199" s="37">
        <f t="shared" si="892"/>
        <v>1120.8373100864744</v>
      </c>
      <c r="AZ1199" s="37">
        <f t="shared" si="893"/>
        <v>54.614025921586411</v>
      </c>
      <c r="BA1199" s="37">
        <f t="shared" si="894"/>
        <v>22.183060940167906</v>
      </c>
      <c r="BC1199">
        <v>56</v>
      </c>
      <c r="BD1199" s="37">
        <f>IF(Voorblad!$E$10=Rekenblad!BC1199,Rekenblad!AV1199,0)</f>
        <v>0</v>
      </c>
      <c r="BE1199" s="37">
        <f>IF(Voorblad!$E$10=Rekenblad!BC1199,Rekenblad!AW1199,0)</f>
        <v>0</v>
      </c>
      <c r="BF1199" s="37">
        <f>IF(Voorblad!$E$10=Rekenblad!BC1199,Rekenblad!AX1199,0)</f>
        <v>0</v>
      </c>
      <c r="BG1199" s="62">
        <f>IF(Voorblad!$E$10=Rekenblad!BC1199,Rekenblad!AY1199,0)</f>
        <v>0</v>
      </c>
      <c r="BH1199" s="37">
        <f>IF(Voorblad!$E$10=Rekenblad!BC1199,Rekenblad!AZ1199,0)</f>
        <v>0</v>
      </c>
      <c r="BI1199" s="37">
        <f>IF(Voorblad!$E$10=Rekenblad!BC1199,Rekenblad!BA1199,0)</f>
        <v>0</v>
      </c>
      <c r="BK1199">
        <v>56</v>
      </c>
      <c r="BL1199" s="37">
        <f>IF(Voorblad!$E$14=Rekenblad!$BL$1151,Rekenblad!BD1199,0)</f>
        <v>0</v>
      </c>
      <c r="BM1199" s="37">
        <f>IF(Voorblad!$E$14=Rekenblad!$BL$1151,Rekenblad!BE1199,0)</f>
        <v>0</v>
      </c>
      <c r="BN1199" s="37">
        <f>IF(Voorblad!$E$14=Rekenblad!$BL$1151,Rekenblad!BF1199,0)</f>
        <v>0</v>
      </c>
      <c r="BO1199" s="37">
        <f>IF(Voorblad!$E$14=Rekenblad!$BL$1151,Rekenblad!BG1199,0)</f>
        <v>0</v>
      </c>
      <c r="BP1199" s="37">
        <f>IF(Voorblad!$E$14=Rekenblad!$BL$1151,Rekenblad!BH1199,0)</f>
        <v>0</v>
      </c>
      <c r="BQ1199" s="37">
        <f>IF(Voorblad!$E$14=Rekenblad!$BL$1151,Rekenblad!BI1199,0)</f>
        <v>0</v>
      </c>
    </row>
    <row r="1200" spans="2:69" x14ac:dyDescent="0.25">
      <c r="B1200">
        <f>'Data TREND'!$AU$194</f>
        <v>57</v>
      </c>
      <c r="C1200" s="37">
        <f>'Data TREND'!AW194</f>
        <v>320.02101393734711</v>
      </c>
      <c r="D1200" s="37">
        <f>'Data TREND'!AX194</f>
        <v>514.52463908930861</v>
      </c>
      <c r="E1200" s="37">
        <f>'Data TREND'!AY194</f>
        <v>304.21851895591271</v>
      </c>
      <c r="F1200" s="37">
        <f>'Data TREND'!AZ194</f>
        <v>1138.9513823024674</v>
      </c>
      <c r="G1200" s="37">
        <f>'Data TREND'!BA194</f>
        <v>54.407455033801014</v>
      </c>
      <c r="H1200" s="37">
        <f>'Data TREND'!BB194</f>
        <v>22.099502166857921</v>
      </c>
      <c r="J1200" s="37">
        <f t="shared" si="871"/>
        <v>320.02101393734711</v>
      </c>
      <c r="K1200" s="37">
        <f t="shared" si="872"/>
        <v>514.52463908930861</v>
      </c>
      <c r="L1200" s="37">
        <f t="shared" si="873"/>
        <v>304.21851895591271</v>
      </c>
      <c r="M1200" s="37">
        <f t="shared" si="874"/>
        <v>1138.9513823024674</v>
      </c>
      <c r="N1200" s="37">
        <f t="shared" si="875"/>
        <v>54.407455033801014</v>
      </c>
      <c r="O1200" s="37">
        <f t="shared" si="876"/>
        <v>22.099502166857921</v>
      </c>
      <c r="Q1200">
        <f>'Data TREND'!$AU$194</f>
        <v>57</v>
      </c>
      <c r="R1200" s="37">
        <f>'Data TREND'!BD194</f>
        <v>388.50844966568548</v>
      </c>
      <c r="S1200" s="37">
        <f>'Data TREND'!BE194</f>
        <v>514.90383336937566</v>
      </c>
      <c r="T1200" s="37">
        <f>'Data TREND'!BF194</f>
        <v>306.27239292399202</v>
      </c>
      <c r="U1200" s="37">
        <f>'Data TREND'!BG194</f>
        <v>1209.5061086813735</v>
      </c>
      <c r="V1200" s="37">
        <f>'Data TREND'!BH194</f>
        <v>59.306095365348135</v>
      </c>
      <c r="W1200" s="37">
        <f>'Data TREND'!BI194</f>
        <v>24.312416770996798</v>
      </c>
      <c r="Y1200" s="37">
        <f t="shared" si="877"/>
        <v>0</v>
      </c>
      <c r="Z1200" s="37">
        <f t="shared" si="878"/>
        <v>0</v>
      </c>
      <c r="AA1200" s="37">
        <f t="shared" si="879"/>
        <v>0</v>
      </c>
      <c r="AB1200" s="37">
        <f t="shared" si="880"/>
        <v>0</v>
      </c>
      <c r="AC1200" s="37">
        <f t="shared" si="881"/>
        <v>0</v>
      </c>
      <c r="AD1200" s="37">
        <f t="shared" si="882"/>
        <v>0</v>
      </c>
      <c r="AF1200">
        <f>'Data TREND'!$AU$194</f>
        <v>57</v>
      </c>
      <c r="AG1200" s="37">
        <f>'Data TREND'!BK194</f>
        <v>459.24213008245363</v>
      </c>
      <c r="AH1200" s="37">
        <f>'Data TREND'!BL194</f>
        <v>516.02100153945776</v>
      </c>
      <c r="AI1200" s="37">
        <f>'Data TREND'!BM194</f>
        <v>303.54752017219016</v>
      </c>
      <c r="AJ1200" s="37">
        <f>'Data TREND'!BN194</f>
        <v>1281.0909766904624</v>
      </c>
      <c r="AK1200" s="37">
        <f>'Data TREND'!BO194</f>
        <v>64.054348620581209</v>
      </c>
      <c r="AL1200" s="37">
        <f>'Data TREND'!BP194</f>
        <v>26.232129616034911</v>
      </c>
      <c r="AN1200" s="37">
        <f t="shared" si="883"/>
        <v>0</v>
      </c>
      <c r="AO1200" s="37">
        <f t="shared" si="884"/>
        <v>0</v>
      </c>
      <c r="AP1200" s="37">
        <f t="shared" si="885"/>
        <v>0</v>
      </c>
      <c r="AQ1200" s="37">
        <f t="shared" si="886"/>
        <v>0</v>
      </c>
      <c r="AR1200" s="37">
        <f t="shared" si="887"/>
        <v>0</v>
      </c>
      <c r="AS1200" s="37">
        <f t="shared" si="888"/>
        <v>0</v>
      </c>
      <c r="AU1200">
        <v>57</v>
      </c>
      <c r="AV1200" s="37">
        <f t="shared" si="889"/>
        <v>320.02101393734711</v>
      </c>
      <c r="AW1200" s="37">
        <f t="shared" si="890"/>
        <v>514.52463908930861</v>
      </c>
      <c r="AX1200" s="37">
        <f t="shared" si="891"/>
        <v>304.21851895591271</v>
      </c>
      <c r="AY1200" s="37">
        <f t="shared" si="892"/>
        <v>1138.9513823024674</v>
      </c>
      <c r="AZ1200" s="37">
        <f t="shared" si="893"/>
        <v>54.407455033801014</v>
      </c>
      <c r="BA1200" s="37">
        <f t="shared" si="894"/>
        <v>22.099502166857921</v>
      </c>
      <c r="BC1200">
        <v>57</v>
      </c>
      <c r="BD1200" s="37">
        <f>IF(Voorblad!$E$10=Rekenblad!BC1200,Rekenblad!AV1200,0)</f>
        <v>0</v>
      </c>
      <c r="BE1200" s="37">
        <f>IF(Voorblad!$E$10=Rekenblad!BC1200,Rekenblad!AW1200,0)</f>
        <v>0</v>
      </c>
      <c r="BF1200" s="37">
        <f>IF(Voorblad!$E$10=Rekenblad!BC1200,Rekenblad!AX1200,0)</f>
        <v>0</v>
      </c>
      <c r="BG1200" s="62">
        <f>IF(Voorblad!$E$10=Rekenblad!BC1200,Rekenblad!AY1200,0)</f>
        <v>0</v>
      </c>
      <c r="BH1200" s="37">
        <f>IF(Voorblad!$E$10=Rekenblad!BC1200,Rekenblad!AZ1200,0)</f>
        <v>0</v>
      </c>
      <c r="BI1200" s="37">
        <f>IF(Voorblad!$E$10=Rekenblad!BC1200,Rekenblad!BA1200,0)</f>
        <v>0</v>
      </c>
      <c r="BK1200">
        <v>57</v>
      </c>
      <c r="BL1200" s="37">
        <f>IF(Voorblad!$E$14=Rekenblad!$BL$1151,Rekenblad!BD1200,0)</f>
        <v>0</v>
      </c>
      <c r="BM1200" s="37">
        <f>IF(Voorblad!$E$14=Rekenblad!$BL$1151,Rekenblad!BE1200,0)</f>
        <v>0</v>
      </c>
      <c r="BN1200" s="37">
        <f>IF(Voorblad!$E$14=Rekenblad!$BL$1151,Rekenblad!BF1200,0)</f>
        <v>0</v>
      </c>
      <c r="BO1200" s="37">
        <f>IF(Voorblad!$E$14=Rekenblad!$BL$1151,Rekenblad!BG1200,0)</f>
        <v>0</v>
      </c>
      <c r="BP1200" s="37">
        <f>IF(Voorblad!$E$14=Rekenblad!$BL$1151,Rekenblad!BH1200,0)</f>
        <v>0</v>
      </c>
      <c r="BQ1200" s="37">
        <f>IF(Voorblad!$E$14=Rekenblad!$BL$1151,Rekenblad!BI1200,0)</f>
        <v>0</v>
      </c>
    </row>
    <row r="1201" spans="2:69" x14ac:dyDescent="0.25">
      <c r="B1201">
        <f>'Data TREND'!$AU$195</f>
        <v>58</v>
      </c>
      <c r="C1201" s="37">
        <f>'Data TREND'!AW195</f>
        <v>324.43265921910103</v>
      </c>
      <c r="D1201" s="37">
        <f>'Data TREND'!AX195</f>
        <v>522.97533496046231</v>
      </c>
      <c r="E1201" s="37">
        <f>'Data TREND'!AY195</f>
        <v>309.47052508615627</v>
      </c>
      <c r="F1201" s="37">
        <f>'Data TREND'!AZ195</f>
        <v>1157.0654545184602</v>
      </c>
      <c r="G1201" s="37">
        <f>'Data TREND'!BA195</f>
        <v>54.200884146015625</v>
      </c>
      <c r="H1201" s="37">
        <f>'Data TREND'!BB195</f>
        <v>22.015943393547932</v>
      </c>
      <c r="J1201" s="37">
        <f t="shared" si="871"/>
        <v>324.43265921910103</v>
      </c>
      <c r="K1201" s="37">
        <f t="shared" si="872"/>
        <v>522.97533496046231</v>
      </c>
      <c r="L1201" s="37">
        <f t="shared" si="873"/>
        <v>309.47052508615627</v>
      </c>
      <c r="M1201" s="37">
        <f t="shared" si="874"/>
        <v>1157.0654545184602</v>
      </c>
      <c r="N1201" s="37">
        <f t="shared" si="875"/>
        <v>54.200884146015625</v>
      </c>
      <c r="O1201" s="37">
        <f t="shared" si="876"/>
        <v>22.015943393547932</v>
      </c>
      <c r="Q1201">
        <f>'Data TREND'!$AU$195</f>
        <v>58</v>
      </c>
      <c r="R1201" s="37">
        <f>'Data TREND'!BD195</f>
        <v>393.61127686328905</v>
      </c>
      <c r="S1201" s="37">
        <f>'Data TREND'!BE195</f>
        <v>523.31136026477441</v>
      </c>
      <c r="T1201" s="37">
        <f>'Data TREND'!BF195</f>
        <v>311.45166917598141</v>
      </c>
      <c r="U1201" s="37">
        <f>'Data TREND'!BG195</f>
        <v>1228.1991290538112</v>
      </c>
      <c r="V1201" s="37">
        <f>'Data TREND'!BH195</f>
        <v>59.019034782937553</v>
      </c>
      <c r="W1201" s="37">
        <f>'Data TREND'!BI195</f>
        <v>24.193789359610385</v>
      </c>
      <c r="Y1201" s="37">
        <f t="shared" si="877"/>
        <v>0</v>
      </c>
      <c r="Z1201" s="37">
        <f t="shared" si="878"/>
        <v>0</v>
      </c>
      <c r="AA1201" s="37">
        <f t="shared" si="879"/>
        <v>0</v>
      </c>
      <c r="AB1201" s="37">
        <f t="shared" si="880"/>
        <v>0</v>
      </c>
      <c r="AC1201" s="37">
        <f t="shared" si="881"/>
        <v>0</v>
      </c>
      <c r="AD1201" s="37">
        <f t="shared" si="882"/>
        <v>0</v>
      </c>
      <c r="AF1201">
        <f>'Data TREND'!$AU$195</f>
        <v>58</v>
      </c>
      <c r="AG1201" s="37">
        <f>'Data TREND'!BK195</f>
        <v>465.05990116670154</v>
      </c>
      <c r="AH1201" s="37">
        <f>'Data TREND'!BL195</f>
        <v>524.37782109567479</v>
      </c>
      <c r="AI1201" s="37">
        <f>'Data TREND'!BM195</f>
        <v>308.74166089120456</v>
      </c>
      <c r="AJ1201" s="37">
        <f>'Data TREND'!BN195</f>
        <v>1300.452084746843</v>
      </c>
      <c r="AK1201" s="37">
        <f>'Data TREND'!BO195</f>
        <v>63.682211465676716</v>
      </c>
      <c r="AL1201" s="37">
        <f>'Data TREND'!BP195</f>
        <v>26.079813221196446</v>
      </c>
      <c r="AN1201" s="37">
        <f t="shared" si="883"/>
        <v>0</v>
      </c>
      <c r="AO1201" s="37">
        <f t="shared" si="884"/>
        <v>0</v>
      </c>
      <c r="AP1201" s="37">
        <f t="shared" si="885"/>
        <v>0</v>
      </c>
      <c r="AQ1201" s="37">
        <f t="shared" si="886"/>
        <v>0</v>
      </c>
      <c r="AR1201" s="37">
        <f t="shared" si="887"/>
        <v>0</v>
      </c>
      <c r="AS1201" s="37">
        <f t="shared" si="888"/>
        <v>0</v>
      </c>
      <c r="AU1201">
        <v>58</v>
      </c>
      <c r="AV1201" s="37">
        <f t="shared" si="889"/>
        <v>324.43265921910103</v>
      </c>
      <c r="AW1201" s="37">
        <f t="shared" si="890"/>
        <v>522.97533496046231</v>
      </c>
      <c r="AX1201" s="37">
        <f t="shared" si="891"/>
        <v>309.47052508615627</v>
      </c>
      <c r="AY1201" s="37">
        <f t="shared" si="892"/>
        <v>1157.0654545184602</v>
      </c>
      <c r="AZ1201" s="37">
        <f t="shared" si="893"/>
        <v>54.200884146015625</v>
      </c>
      <c r="BA1201" s="37">
        <f t="shared" si="894"/>
        <v>22.015943393547932</v>
      </c>
      <c r="BC1201">
        <v>58</v>
      </c>
      <c r="BD1201" s="37">
        <f>IF(Voorblad!$E$10=Rekenblad!BC1201,Rekenblad!AV1201,0)</f>
        <v>0</v>
      </c>
      <c r="BE1201" s="37">
        <f>IF(Voorblad!$E$10=Rekenblad!BC1201,Rekenblad!AW1201,0)</f>
        <v>0</v>
      </c>
      <c r="BF1201" s="37">
        <f>IF(Voorblad!$E$10=Rekenblad!BC1201,Rekenblad!AX1201,0)</f>
        <v>0</v>
      </c>
      <c r="BG1201" s="62">
        <f>IF(Voorblad!$E$10=Rekenblad!BC1201,Rekenblad!AY1201,0)</f>
        <v>0</v>
      </c>
      <c r="BH1201" s="37">
        <f>IF(Voorblad!$E$10=Rekenblad!BC1201,Rekenblad!AZ1201,0)</f>
        <v>0</v>
      </c>
      <c r="BI1201" s="37">
        <f>IF(Voorblad!$E$10=Rekenblad!BC1201,Rekenblad!BA1201,0)</f>
        <v>0</v>
      </c>
      <c r="BK1201">
        <v>58</v>
      </c>
      <c r="BL1201" s="37">
        <f>IF(Voorblad!$E$14=Rekenblad!$BL$1151,Rekenblad!BD1201,0)</f>
        <v>0</v>
      </c>
      <c r="BM1201" s="37">
        <f>IF(Voorblad!$E$14=Rekenblad!$BL$1151,Rekenblad!BE1201,0)</f>
        <v>0</v>
      </c>
      <c r="BN1201" s="37">
        <f>IF(Voorblad!$E$14=Rekenblad!$BL$1151,Rekenblad!BF1201,0)</f>
        <v>0</v>
      </c>
      <c r="BO1201" s="37">
        <f>IF(Voorblad!$E$14=Rekenblad!$BL$1151,Rekenblad!BG1201,0)</f>
        <v>0</v>
      </c>
      <c r="BP1201" s="37">
        <f>IF(Voorblad!$E$14=Rekenblad!$BL$1151,Rekenblad!BH1201,0)</f>
        <v>0</v>
      </c>
      <c r="BQ1201" s="37">
        <f>IF(Voorblad!$E$14=Rekenblad!$BL$1151,Rekenblad!BI1201,0)</f>
        <v>0</v>
      </c>
    </row>
    <row r="1202" spans="2:69" x14ac:dyDescent="0.25">
      <c r="B1202">
        <f>'Data TREND'!$AU$196</f>
        <v>59</v>
      </c>
      <c r="C1202" s="37">
        <f>'Data TREND'!AW196</f>
        <v>328.844304500855</v>
      </c>
      <c r="D1202" s="37">
        <f>'Data TREND'!AX196</f>
        <v>531.426030831616</v>
      </c>
      <c r="E1202" s="37">
        <f>'Data TREND'!AY196</f>
        <v>314.72253121639983</v>
      </c>
      <c r="F1202" s="37">
        <f>'Data TREND'!AZ196</f>
        <v>1175.1795267344532</v>
      </c>
      <c r="G1202" s="37">
        <f>'Data TREND'!BA196</f>
        <v>53.994313258230228</v>
      </c>
      <c r="H1202" s="37">
        <f>'Data TREND'!BB196</f>
        <v>21.932384620237947</v>
      </c>
      <c r="J1202" s="37">
        <f t="shared" si="871"/>
        <v>328.844304500855</v>
      </c>
      <c r="K1202" s="37">
        <f t="shared" si="872"/>
        <v>531.426030831616</v>
      </c>
      <c r="L1202" s="37">
        <f t="shared" si="873"/>
        <v>314.72253121639983</v>
      </c>
      <c r="M1202" s="37">
        <f t="shared" si="874"/>
        <v>1175.1795267344532</v>
      </c>
      <c r="N1202" s="37">
        <f t="shared" si="875"/>
        <v>53.994313258230228</v>
      </c>
      <c r="O1202" s="37">
        <f t="shared" si="876"/>
        <v>21.932384620237947</v>
      </c>
      <c r="Q1202">
        <f>'Data TREND'!$AU$196</f>
        <v>59</v>
      </c>
      <c r="R1202" s="37">
        <f>'Data TREND'!BD196</f>
        <v>398.71410406089268</v>
      </c>
      <c r="S1202" s="37">
        <f>'Data TREND'!BE196</f>
        <v>531.71888716017315</v>
      </c>
      <c r="T1202" s="37">
        <f>'Data TREND'!BF196</f>
        <v>316.6309454279708</v>
      </c>
      <c r="U1202" s="37">
        <f>'Data TREND'!BG196</f>
        <v>1246.8921494262486</v>
      </c>
      <c r="V1202" s="37">
        <f>'Data TREND'!BH196</f>
        <v>58.731974200526977</v>
      </c>
      <c r="W1202" s="37">
        <f>'Data TREND'!BI196</f>
        <v>24.075161948223972</v>
      </c>
      <c r="Y1202" s="37">
        <f t="shared" si="877"/>
        <v>0</v>
      </c>
      <c r="Z1202" s="37">
        <f t="shared" si="878"/>
        <v>0</v>
      </c>
      <c r="AA1202" s="37">
        <f t="shared" si="879"/>
        <v>0</v>
      </c>
      <c r="AB1202" s="37">
        <f t="shared" si="880"/>
        <v>0</v>
      </c>
      <c r="AC1202" s="37">
        <f t="shared" si="881"/>
        <v>0</v>
      </c>
      <c r="AD1202" s="37">
        <f t="shared" si="882"/>
        <v>0</v>
      </c>
      <c r="AF1202">
        <f>'Data TREND'!$AU$196</f>
        <v>59</v>
      </c>
      <c r="AG1202" s="37">
        <f>'Data TREND'!BK196</f>
        <v>470.87767225094939</v>
      </c>
      <c r="AH1202" s="37">
        <f>'Data TREND'!BL196</f>
        <v>532.7346406518916</v>
      </c>
      <c r="AI1202" s="37">
        <f>'Data TREND'!BM196</f>
        <v>313.9358016102189</v>
      </c>
      <c r="AJ1202" s="37">
        <f>'Data TREND'!BN196</f>
        <v>1319.813192803224</v>
      </c>
      <c r="AK1202" s="37">
        <f>'Data TREND'!BO196</f>
        <v>63.310074310772222</v>
      </c>
      <c r="AL1202" s="37">
        <f>'Data TREND'!BP196</f>
        <v>25.927496826357981</v>
      </c>
      <c r="AN1202" s="37">
        <f t="shared" si="883"/>
        <v>0</v>
      </c>
      <c r="AO1202" s="37">
        <f t="shared" si="884"/>
        <v>0</v>
      </c>
      <c r="AP1202" s="37">
        <f t="shared" si="885"/>
        <v>0</v>
      </c>
      <c r="AQ1202" s="37">
        <f t="shared" si="886"/>
        <v>0</v>
      </c>
      <c r="AR1202" s="37">
        <f t="shared" si="887"/>
        <v>0</v>
      </c>
      <c r="AS1202" s="37">
        <f t="shared" si="888"/>
        <v>0</v>
      </c>
      <c r="AU1202">
        <v>59</v>
      </c>
      <c r="AV1202" s="37">
        <f t="shared" si="889"/>
        <v>328.844304500855</v>
      </c>
      <c r="AW1202" s="37">
        <f t="shared" si="890"/>
        <v>531.426030831616</v>
      </c>
      <c r="AX1202" s="37">
        <f t="shared" si="891"/>
        <v>314.72253121639983</v>
      </c>
      <c r="AY1202" s="37">
        <f t="shared" si="892"/>
        <v>1175.1795267344532</v>
      </c>
      <c r="AZ1202" s="37">
        <f t="shared" si="893"/>
        <v>53.994313258230228</v>
      </c>
      <c r="BA1202" s="37">
        <f t="shared" si="894"/>
        <v>21.932384620237947</v>
      </c>
      <c r="BC1202">
        <v>59</v>
      </c>
      <c r="BD1202" s="37">
        <f>IF(Voorblad!$E$10=Rekenblad!BC1202,Rekenblad!AV1202,0)</f>
        <v>0</v>
      </c>
      <c r="BE1202" s="37">
        <f>IF(Voorblad!$E$10=Rekenblad!BC1202,Rekenblad!AW1202,0)</f>
        <v>0</v>
      </c>
      <c r="BF1202" s="37">
        <f>IF(Voorblad!$E$10=Rekenblad!BC1202,Rekenblad!AX1202,0)</f>
        <v>0</v>
      </c>
      <c r="BG1202" s="62">
        <f>IF(Voorblad!$E$10=Rekenblad!BC1202,Rekenblad!AY1202,0)</f>
        <v>0</v>
      </c>
      <c r="BH1202" s="37">
        <f>IF(Voorblad!$E$10=Rekenblad!BC1202,Rekenblad!AZ1202,0)</f>
        <v>0</v>
      </c>
      <c r="BI1202" s="37">
        <f>IF(Voorblad!$E$10=Rekenblad!BC1202,Rekenblad!BA1202,0)</f>
        <v>0</v>
      </c>
      <c r="BK1202">
        <v>59</v>
      </c>
      <c r="BL1202" s="37">
        <f>IF(Voorblad!$E$14=Rekenblad!$BL$1151,Rekenblad!BD1202,0)</f>
        <v>0</v>
      </c>
      <c r="BM1202" s="37">
        <f>IF(Voorblad!$E$14=Rekenblad!$BL$1151,Rekenblad!BE1202,0)</f>
        <v>0</v>
      </c>
      <c r="BN1202" s="37">
        <f>IF(Voorblad!$E$14=Rekenblad!$BL$1151,Rekenblad!BF1202,0)</f>
        <v>0</v>
      </c>
      <c r="BO1202" s="37">
        <f>IF(Voorblad!$E$14=Rekenblad!$BL$1151,Rekenblad!BG1202,0)</f>
        <v>0</v>
      </c>
      <c r="BP1202" s="37">
        <f>IF(Voorblad!$E$14=Rekenblad!$BL$1151,Rekenblad!BH1202,0)</f>
        <v>0</v>
      </c>
      <c r="BQ1202" s="37">
        <f>IF(Voorblad!$E$14=Rekenblad!$BL$1151,Rekenblad!BI1202,0)</f>
        <v>0</v>
      </c>
    </row>
    <row r="1203" spans="2:69" x14ac:dyDescent="0.25">
      <c r="B1203">
        <f>'Data TREND'!$AU$197</f>
        <v>60</v>
      </c>
      <c r="C1203" s="37">
        <f>'Data TREND'!AW197</f>
        <v>333.25594978260898</v>
      </c>
      <c r="D1203" s="37">
        <f>'Data TREND'!AX197</f>
        <v>539.8767267027697</v>
      </c>
      <c r="E1203" s="37">
        <f>'Data TREND'!AY197</f>
        <v>319.97453734664339</v>
      </c>
      <c r="F1203" s="37">
        <f>'Data TREND'!AZ197</f>
        <v>1193.2935989504463</v>
      </c>
      <c r="G1203" s="37">
        <f>'Data TREND'!BA197</f>
        <v>53.787742370444832</v>
      </c>
      <c r="H1203" s="37">
        <f>'Data TREND'!BB197</f>
        <v>21.848825846927959</v>
      </c>
      <c r="J1203" s="37">
        <f t="shared" si="871"/>
        <v>333.25594978260898</v>
      </c>
      <c r="K1203" s="37">
        <f t="shared" si="872"/>
        <v>539.8767267027697</v>
      </c>
      <c r="L1203" s="37">
        <f t="shared" si="873"/>
        <v>319.97453734664339</v>
      </c>
      <c r="M1203" s="37">
        <f t="shared" si="874"/>
        <v>1193.2935989504463</v>
      </c>
      <c r="N1203" s="37">
        <f t="shared" si="875"/>
        <v>53.787742370444832</v>
      </c>
      <c r="O1203" s="37">
        <f t="shared" si="876"/>
        <v>21.848825846927959</v>
      </c>
      <c r="Q1203">
        <f>'Data TREND'!$AU$197</f>
        <v>60</v>
      </c>
      <c r="R1203" s="37">
        <f>'Data TREND'!BD197</f>
        <v>403.81693125849625</v>
      </c>
      <c r="S1203" s="37">
        <f>'Data TREND'!BE197</f>
        <v>540.1264140555719</v>
      </c>
      <c r="T1203" s="37">
        <f>'Data TREND'!BF197</f>
        <v>321.81022167996019</v>
      </c>
      <c r="U1203" s="37">
        <f>'Data TREND'!BG197</f>
        <v>1265.5851697986864</v>
      </c>
      <c r="V1203" s="37">
        <f>'Data TREND'!BH197</f>
        <v>58.444913618116402</v>
      </c>
      <c r="W1203" s="37">
        <f>'Data TREND'!BI197</f>
        <v>23.956534536837559</v>
      </c>
      <c r="Y1203" s="37">
        <f t="shared" si="877"/>
        <v>0</v>
      </c>
      <c r="Z1203" s="37">
        <f t="shared" si="878"/>
        <v>0</v>
      </c>
      <c r="AA1203" s="37">
        <f t="shared" si="879"/>
        <v>0</v>
      </c>
      <c r="AB1203" s="37">
        <f t="shared" si="880"/>
        <v>0</v>
      </c>
      <c r="AC1203" s="37">
        <f t="shared" si="881"/>
        <v>0</v>
      </c>
      <c r="AD1203" s="37">
        <f t="shared" si="882"/>
        <v>0</v>
      </c>
      <c r="AF1203">
        <f>'Data TREND'!$AU$197</f>
        <v>60</v>
      </c>
      <c r="AG1203" s="37">
        <f>'Data TREND'!BK197</f>
        <v>476.69544333519724</v>
      </c>
      <c r="AH1203" s="37">
        <f>'Data TREND'!BL197</f>
        <v>541.0914602081084</v>
      </c>
      <c r="AI1203" s="37">
        <f>'Data TREND'!BM197</f>
        <v>319.1299423292333</v>
      </c>
      <c r="AJ1203" s="37">
        <f>'Data TREND'!BN197</f>
        <v>1339.1743008596045</v>
      </c>
      <c r="AK1203" s="37">
        <f>'Data TREND'!BO197</f>
        <v>62.937937155867722</v>
      </c>
      <c r="AL1203" s="37">
        <f>'Data TREND'!BP197</f>
        <v>25.775180431519516</v>
      </c>
      <c r="AN1203" s="37">
        <f t="shared" si="883"/>
        <v>0</v>
      </c>
      <c r="AO1203" s="37">
        <f t="shared" si="884"/>
        <v>0</v>
      </c>
      <c r="AP1203" s="37">
        <f t="shared" si="885"/>
        <v>0</v>
      </c>
      <c r="AQ1203" s="37">
        <f t="shared" si="886"/>
        <v>0</v>
      </c>
      <c r="AR1203" s="37">
        <f t="shared" si="887"/>
        <v>0</v>
      </c>
      <c r="AS1203" s="37">
        <f t="shared" si="888"/>
        <v>0</v>
      </c>
      <c r="AU1203">
        <v>60</v>
      </c>
      <c r="AV1203" s="37">
        <f t="shared" si="889"/>
        <v>333.25594978260898</v>
      </c>
      <c r="AW1203" s="37">
        <f t="shared" si="890"/>
        <v>539.8767267027697</v>
      </c>
      <c r="AX1203" s="37">
        <f t="shared" si="891"/>
        <v>319.97453734664339</v>
      </c>
      <c r="AY1203" s="37">
        <f t="shared" si="892"/>
        <v>1193.2935989504463</v>
      </c>
      <c r="AZ1203" s="37">
        <f t="shared" si="893"/>
        <v>53.787742370444832</v>
      </c>
      <c r="BA1203" s="37">
        <f t="shared" si="894"/>
        <v>21.848825846927959</v>
      </c>
      <c r="BC1203">
        <v>60</v>
      </c>
      <c r="BD1203" s="37">
        <f>IF(Voorblad!$E$10=Rekenblad!BC1203,Rekenblad!AV1203,0)</f>
        <v>0</v>
      </c>
      <c r="BE1203" s="37">
        <f>IF(Voorblad!$E$10=Rekenblad!BC1203,Rekenblad!AW1203,0)</f>
        <v>0</v>
      </c>
      <c r="BF1203" s="37">
        <f>IF(Voorblad!$E$10=Rekenblad!BC1203,Rekenblad!AX1203,0)</f>
        <v>0</v>
      </c>
      <c r="BG1203" s="62">
        <f>IF(Voorblad!$E$10=Rekenblad!BC1203,Rekenblad!AY1203,0)</f>
        <v>0</v>
      </c>
      <c r="BH1203" s="37">
        <f>IF(Voorblad!$E$10=Rekenblad!BC1203,Rekenblad!AZ1203,0)</f>
        <v>0</v>
      </c>
      <c r="BI1203" s="37">
        <f>IF(Voorblad!$E$10=Rekenblad!BC1203,Rekenblad!BA1203,0)</f>
        <v>0</v>
      </c>
      <c r="BK1203">
        <v>60</v>
      </c>
      <c r="BL1203" s="37">
        <f>IF(Voorblad!$E$14=Rekenblad!$BL$1151,Rekenblad!BD1203,0)</f>
        <v>0</v>
      </c>
      <c r="BM1203" s="37">
        <f>IF(Voorblad!$E$14=Rekenblad!$BL$1151,Rekenblad!BE1203,0)</f>
        <v>0</v>
      </c>
      <c r="BN1203" s="37">
        <f>IF(Voorblad!$E$14=Rekenblad!$BL$1151,Rekenblad!BF1203,0)</f>
        <v>0</v>
      </c>
      <c r="BO1203" s="37">
        <f>IF(Voorblad!$E$14=Rekenblad!$BL$1151,Rekenblad!BG1203,0)</f>
        <v>0</v>
      </c>
      <c r="BP1203" s="37">
        <f>IF(Voorblad!$E$14=Rekenblad!$BL$1151,Rekenblad!BH1203,0)</f>
        <v>0</v>
      </c>
      <c r="BQ1203" s="37">
        <f>IF(Voorblad!$E$14=Rekenblad!$BL$1151,Rekenblad!BI1203,0)</f>
        <v>0</v>
      </c>
    </row>
    <row r="1204" spans="2:69" x14ac:dyDescent="0.25">
      <c r="B1204">
        <f>'Data TREND'!$AU$198</f>
        <v>61</v>
      </c>
      <c r="C1204" s="37">
        <f>'Data TREND'!AW198</f>
        <v>337.6675950643629</v>
      </c>
      <c r="D1204" s="37">
        <f>'Data TREND'!AX198</f>
        <v>548.32742257392329</v>
      </c>
      <c r="E1204" s="37">
        <f>'Data TREND'!AY198</f>
        <v>325.22654347688695</v>
      </c>
      <c r="F1204" s="37">
        <f>'Data TREND'!AZ198</f>
        <v>1211.4076711664393</v>
      </c>
      <c r="G1204" s="37">
        <f>'Data TREND'!BA198</f>
        <v>53.581171482659435</v>
      </c>
      <c r="H1204" s="37">
        <f>'Data TREND'!BB198</f>
        <v>21.76526707361797</v>
      </c>
      <c r="J1204" s="37">
        <f t="shared" si="871"/>
        <v>337.6675950643629</v>
      </c>
      <c r="K1204" s="37">
        <f t="shared" si="872"/>
        <v>548.32742257392329</v>
      </c>
      <c r="L1204" s="37">
        <f t="shared" si="873"/>
        <v>325.22654347688695</v>
      </c>
      <c r="M1204" s="37">
        <f t="shared" si="874"/>
        <v>1211.4076711664393</v>
      </c>
      <c r="N1204" s="37">
        <f t="shared" si="875"/>
        <v>53.581171482659435</v>
      </c>
      <c r="O1204" s="37">
        <f t="shared" si="876"/>
        <v>21.76526707361797</v>
      </c>
      <c r="Q1204">
        <f>'Data TREND'!$AU$198</f>
        <v>61</v>
      </c>
      <c r="R1204" s="37">
        <f>'Data TREND'!BD198</f>
        <v>408.91975845609983</v>
      </c>
      <c r="S1204" s="37">
        <f>'Data TREND'!BE198</f>
        <v>548.53394095097065</v>
      </c>
      <c r="T1204" s="37">
        <f>'Data TREND'!BF198</f>
        <v>326.98949793194959</v>
      </c>
      <c r="U1204" s="37">
        <f>'Data TREND'!BG198</f>
        <v>1284.2781901711242</v>
      </c>
      <c r="V1204" s="37">
        <f>'Data TREND'!BH198</f>
        <v>58.157853035705827</v>
      </c>
      <c r="W1204" s="37">
        <f>'Data TREND'!BI198</f>
        <v>23.837907125451146</v>
      </c>
      <c r="Y1204" s="37">
        <f t="shared" si="877"/>
        <v>0</v>
      </c>
      <c r="Z1204" s="37">
        <f t="shared" si="878"/>
        <v>0</v>
      </c>
      <c r="AA1204" s="37">
        <f t="shared" si="879"/>
        <v>0</v>
      </c>
      <c r="AB1204" s="37">
        <f t="shared" si="880"/>
        <v>0</v>
      </c>
      <c r="AC1204" s="37">
        <f t="shared" si="881"/>
        <v>0</v>
      </c>
      <c r="AD1204" s="37">
        <f t="shared" si="882"/>
        <v>0</v>
      </c>
      <c r="AF1204">
        <f>'Data TREND'!$AU$198</f>
        <v>61</v>
      </c>
      <c r="AG1204" s="37">
        <f>'Data TREND'!BK198</f>
        <v>482.51321441944509</v>
      </c>
      <c r="AH1204" s="37">
        <f>'Data TREND'!BL198</f>
        <v>549.44827976432532</v>
      </c>
      <c r="AI1204" s="37">
        <f>'Data TREND'!BM198</f>
        <v>324.3240830482477</v>
      </c>
      <c r="AJ1204" s="37">
        <f>'Data TREND'!BN198</f>
        <v>1358.5354089159855</v>
      </c>
      <c r="AK1204" s="37">
        <f>'Data TREND'!BO198</f>
        <v>62.565800000963222</v>
      </c>
      <c r="AL1204" s="37">
        <f>'Data TREND'!BP198</f>
        <v>25.622864036681051</v>
      </c>
      <c r="AN1204" s="37">
        <f t="shared" si="883"/>
        <v>0</v>
      </c>
      <c r="AO1204" s="37">
        <f t="shared" si="884"/>
        <v>0</v>
      </c>
      <c r="AP1204" s="37">
        <f t="shared" si="885"/>
        <v>0</v>
      </c>
      <c r="AQ1204" s="37">
        <f t="shared" si="886"/>
        <v>0</v>
      </c>
      <c r="AR1204" s="37">
        <f t="shared" si="887"/>
        <v>0</v>
      </c>
      <c r="AS1204" s="37">
        <f t="shared" si="888"/>
        <v>0</v>
      </c>
      <c r="AU1204">
        <v>61</v>
      </c>
      <c r="AV1204" s="37">
        <f t="shared" si="889"/>
        <v>337.6675950643629</v>
      </c>
      <c r="AW1204" s="37">
        <f t="shared" si="890"/>
        <v>548.32742257392329</v>
      </c>
      <c r="AX1204" s="37">
        <f t="shared" si="891"/>
        <v>325.22654347688695</v>
      </c>
      <c r="AY1204" s="37">
        <f t="shared" si="892"/>
        <v>1211.4076711664393</v>
      </c>
      <c r="AZ1204" s="37">
        <f t="shared" si="893"/>
        <v>53.581171482659435</v>
      </c>
      <c r="BA1204" s="37">
        <f t="shared" si="894"/>
        <v>21.76526707361797</v>
      </c>
      <c r="BC1204">
        <v>61</v>
      </c>
      <c r="BD1204" s="37">
        <f>IF(Voorblad!$E$10=Rekenblad!BC1204,Rekenblad!AV1204,0)</f>
        <v>0</v>
      </c>
      <c r="BE1204" s="37">
        <f>IF(Voorblad!$E$10=Rekenblad!BC1204,Rekenblad!AW1204,0)</f>
        <v>0</v>
      </c>
      <c r="BF1204" s="37">
        <f>IF(Voorblad!$E$10=Rekenblad!BC1204,Rekenblad!AX1204,0)</f>
        <v>0</v>
      </c>
      <c r="BG1204" s="62">
        <f>IF(Voorblad!$E$10=Rekenblad!BC1204,Rekenblad!AY1204,0)</f>
        <v>0</v>
      </c>
      <c r="BH1204" s="37">
        <f>IF(Voorblad!$E$10=Rekenblad!BC1204,Rekenblad!AZ1204,0)</f>
        <v>0</v>
      </c>
      <c r="BI1204" s="37">
        <f>IF(Voorblad!$E$10=Rekenblad!BC1204,Rekenblad!BA1204,0)</f>
        <v>0</v>
      </c>
      <c r="BK1204">
        <v>61</v>
      </c>
      <c r="BL1204" s="37">
        <f>IF(Voorblad!$E$14=Rekenblad!$BL$1151,Rekenblad!BD1204,0)</f>
        <v>0</v>
      </c>
      <c r="BM1204" s="37">
        <f>IF(Voorblad!$E$14=Rekenblad!$BL$1151,Rekenblad!BE1204,0)</f>
        <v>0</v>
      </c>
      <c r="BN1204" s="37">
        <f>IF(Voorblad!$E$14=Rekenblad!$BL$1151,Rekenblad!BF1204,0)</f>
        <v>0</v>
      </c>
      <c r="BO1204" s="37">
        <f>IF(Voorblad!$E$14=Rekenblad!$BL$1151,Rekenblad!BG1204,0)</f>
        <v>0</v>
      </c>
      <c r="BP1204" s="37">
        <f>IF(Voorblad!$E$14=Rekenblad!$BL$1151,Rekenblad!BH1204,0)</f>
        <v>0</v>
      </c>
      <c r="BQ1204" s="37">
        <f>IF(Voorblad!$E$14=Rekenblad!$BL$1151,Rekenblad!BI1204,0)</f>
        <v>0</v>
      </c>
    </row>
    <row r="1205" spans="2:69" x14ac:dyDescent="0.25">
      <c r="B1205">
        <f>'Data TREND'!$AU$199</f>
        <v>62</v>
      </c>
      <c r="C1205" s="37">
        <f>'Data TREND'!AW199</f>
        <v>342.07924034611688</v>
      </c>
      <c r="D1205" s="37">
        <f>'Data TREND'!AX199</f>
        <v>556.7781184450771</v>
      </c>
      <c r="E1205" s="37">
        <f>'Data TREND'!AY199</f>
        <v>330.4785496071305</v>
      </c>
      <c r="F1205" s="37">
        <f>'Data TREND'!AZ199</f>
        <v>1229.5217433824321</v>
      </c>
      <c r="G1205" s="37">
        <f>'Data TREND'!BA199</f>
        <v>53.374600594874046</v>
      </c>
      <c r="H1205" s="37">
        <f>'Data TREND'!BB199</f>
        <v>21.681708300307985</v>
      </c>
      <c r="J1205" s="37">
        <f t="shared" si="871"/>
        <v>342.07924034611688</v>
      </c>
      <c r="K1205" s="37">
        <f t="shared" si="872"/>
        <v>556.7781184450771</v>
      </c>
      <c r="L1205" s="37">
        <f t="shared" si="873"/>
        <v>330.4785496071305</v>
      </c>
      <c r="M1205" s="37">
        <f t="shared" si="874"/>
        <v>1229.5217433824321</v>
      </c>
      <c r="N1205" s="37">
        <f t="shared" si="875"/>
        <v>53.374600594874046</v>
      </c>
      <c r="O1205" s="37">
        <f t="shared" si="876"/>
        <v>21.681708300307985</v>
      </c>
      <c r="Q1205">
        <f>'Data TREND'!$AU$199</f>
        <v>62</v>
      </c>
      <c r="R1205" s="37">
        <f>'Data TREND'!BD199</f>
        <v>414.0225856537034</v>
      </c>
      <c r="S1205" s="37">
        <f>'Data TREND'!BE199</f>
        <v>556.94146784636928</v>
      </c>
      <c r="T1205" s="37">
        <f>'Data TREND'!BF199</f>
        <v>332.16877418393898</v>
      </c>
      <c r="U1205" s="37">
        <f>'Data TREND'!BG199</f>
        <v>1302.9712105435619</v>
      </c>
      <c r="V1205" s="37">
        <f>'Data TREND'!BH199</f>
        <v>57.870792453295252</v>
      </c>
      <c r="W1205" s="37">
        <f>'Data TREND'!BI199</f>
        <v>23.719279714064729</v>
      </c>
      <c r="Y1205" s="37">
        <f t="shared" si="877"/>
        <v>0</v>
      </c>
      <c r="Z1205" s="37">
        <f t="shared" si="878"/>
        <v>0</v>
      </c>
      <c r="AA1205" s="37">
        <f t="shared" si="879"/>
        <v>0</v>
      </c>
      <c r="AB1205" s="37">
        <f t="shared" si="880"/>
        <v>0</v>
      </c>
      <c r="AC1205" s="37">
        <f t="shared" si="881"/>
        <v>0</v>
      </c>
      <c r="AD1205" s="37">
        <f t="shared" si="882"/>
        <v>0</v>
      </c>
      <c r="AF1205">
        <f>'Data TREND'!$AU$199</f>
        <v>62</v>
      </c>
      <c r="AG1205" s="37">
        <f>'Data TREND'!BK199</f>
        <v>488.330985503693</v>
      </c>
      <c r="AH1205" s="37">
        <f>'Data TREND'!BL199</f>
        <v>557.80509932054224</v>
      </c>
      <c r="AI1205" s="37">
        <f>'Data TREND'!BM199</f>
        <v>329.5182237672621</v>
      </c>
      <c r="AJ1205" s="37">
        <f>'Data TREND'!BN199</f>
        <v>1377.8965169723665</v>
      </c>
      <c r="AK1205" s="37">
        <f>'Data TREND'!BO199</f>
        <v>62.193662846058729</v>
      </c>
      <c r="AL1205" s="37">
        <f>'Data TREND'!BP199</f>
        <v>25.470547641842586</v>
      </c>
      <c r="AN1205" s="37">
        <f t="shared" si="883"/>
        <v>0</v>
      </c>
      <c r="AO1205" s="37">
        <f t="shared" si="884"/>
        <v>0</v>
      </c>
      <c r="AP1205" s="37">
        <f t="shared" si="885"/>
        <v>0</v>
      </c>
      <c r="AQ1205" s="37">
        <f t="shared" si="886"/>
        <v>0</v>
      </c>
      <c r="AR1205" s="37">
        <f t="shared" si="887"/>
        <v>0</v>
      </c>
      <c r="AS1205" s="37">
        <f t="shared" si="888"/>
        <v>0</v>
      </c>
      <c r="AU1205">
        <v>62</v>
      </c>
      <c r="AV1205" s="37">
        <f t="shared" si="889"/>
        <v>342.07924034611688</v>
      </c>
      <c r="AW1205" s="37">
        <f t="shared" si="890"/>
        <v>556.7781184450771</v>
      </c>
      <c r="AX1205" s="37">
        <f t="shared" si="891"/>
        <v>330.4785496071305</v>
      </c>
      <c r="AY1205" s="37">
        <f t="shared" si="892"/>
        <v>1229.5217433824321</v>
      </c>
      <c r="AZ1205" s="37">
        <f t="shared" si="893"/>
        <v>53.374600594874046</v>
      </c>
      <c r="BA1205" s="37">
        <f t="shared" si="894"/>
        <v>21.681708300307985</v>
      </c>
      <c r="BC1205">
        <v>62</v>
      </c>
      <c r="BD1205" s="37">
        <f>IF(Voorblad!$E$10=Rekenblad!BC1205,Rekenblad!AV1205,0)</f>
        <v>0</v>
      </c>
      <c r="BE1205" s="37">
        <f>IF(Voorblad!$E$10=Rekenblad!BC1205,Rekenblad!AW1205,0)</f>
        <v>0</v>
      </c>
      <c r="BF1205" s="37">
        <f>IF(Voorblad!$E$10=Rekenblad!BC1205,Rekenblad!AX1205,0)</f>
        <v>0</v>
      </c>
      <c r="BG1205" s="62">
        <f>IF(Voorblad!$E$10=Rekenblad!BC1205,Rekenblad!AY1205,0)</f>
        <v>0</v>
      </c>
      <c r="BH1205" s="37">
        <f>IF(Voorblad!$E$10=Rekenblad!BC1205,Rekenblad!AZ1205,0)</f>
        <v>0</v>
      </c>
      <c r="BI1205" s="37">
        <f>IF(Voorblad!$E$10=Rekenblad!BC1205,Rekenblad!BA1205,0)</f>
        <v>0</v>
      </c>
      <c r="BK1205">
        <v>62</v>
      </c>
      <c r="BL1205" s="37">
        <f>IF(Voorblad!$E$14=Rekenblad!$BL$1151,Rekenblad!BD1205,0)</f>
        <v>0</v>
      </c>
      <c r="BM1205" s="37">
        <f>IF(Voorblad!$E$14=Rekenblad!$BL$1151,Rekenblad!BE1205,0)</f>
        <v>0</v>
      </c>
      <c r="BN1205" s="37">
        <f>IF(Voorblad!$E$14=Rekenblad!$BL$1151,Rekenblad!BF1205,0)</f>
        <v>0</v>
      </c>
      <c r="BO1205" s="37">
        <f>IF(Voorblad!$E$14=Rekenblad!$BL$1151,Rekenblad!BG1205,0)</f>
        <v>0</v>
      </c>
      <c r="BP1205" s="37">
        <f>IF(Voorblad!$E$14=Rekenblad!$BL$1151,Rekenblad!BH1205,0)</f>
        <v>0</v>
      </c>
      <c r="BQ1205" s="37">
        <f>IF(Voorblad!$E$14=Rekenblad!$BL$1151,Rekenblad!BI1205,0)</f>
        <v>0</v>
      </c>
    </row>
    <row r="1206" spans="2:69" x14ac:dyDescent="0.25">
      <c r="B1206">
        <f>'Data TREND'!$AU$200</f>
        <v>63</v>
      </c>
      <c r="C1206" s="37">
        <f>'Data TREND'!AW200</f>
        <v>346.4908856278708</v>
      </c>
      <c r="D1206" s="37">
        <f>'Data TREND'!AX200</f>
        <v>565.22881431623068</v>
      </c>
      <c r="E1206" s="37">
        <f>'Data TREND'!AY200</f>
        <v>335.73055573737406</v>
      </c>
      <c r="F1206" s="37">
        <f>'Data TREND'!AZ200</f>
        <v>1247.6358155984251</v>
      </c>
      <c r="G1206" s="37">
        <f>'Data TREND'!BA200</f>
        <v>53.16802970708865</v>
      </c>
      <c r="H1206" s="37">
        <f>'Data TREND'!BB200</f>
        <v>21.598149526997997</v>
      </c>
      <c r="J1206" s="37">
        <f t="shared" si="871"/>
        <v>346.4908856278708</v>
      </c>
      <c r="K1206" s="37">
        <f t="shared" si="872"/>
        <v>565.22881431623068</v>
      </c>
      <c r="L1206" s="37">
        <f t="shared" si="873"/>
        <v>335.73055573737406</v>
      </c>
      <c r="M1206" s="37">
        <f t="shared" si="874"/>
        <v>1247.6358155984251</v>
      </c>
      <c r="N1206" s="37">
        <f t="shared" si="875"/>
        <v>53.16802970708865</v>
      </c>
      <c r="O1206" s="37">
        <f t="shared" si="876"/>
        <v>21.598149526997997</v>
      </c>
      <c r="Q1206">
        <f>'Data TREND'!$AU$200</f>
        <v>63</v>
      </c>
      <c r="R1206" s="37">
        <f>'Data TREND'!BD200</f>
        <v>419.12541285130703</v>
      </c>
      <c r="S1206" s="37">
        <f>'Data TREND'!BE200</f>
        <v>565.34899474176814</v>
      </c>
      <c r="T1206" s="37">
        <f>'Data TREND'!BF200</f>
        <v>337.34805043592837</v>
      </c>
      <c r="U1206" s="37">
        <f>'Data TREND'!BG200</f>
        <v>1321.6642309159997</v>
      </c>
      <c r="V1206" s="37">
        <f>'Data TREND'!BH200</f>
        <v>57.583731870884677</v>
      </c>
      <c r="W1206" s="37">
        <f>'Data TREND'!BI200</f>
        <v>23.600652302678316</v>
      </c>
      <c r="Y1206" s="37">
        <f t="shared" si="877"/>
        <v>0</v>
      </c>
      <c r="Z1206" s="37">
        <f t="shared" si="878"/>
        <v>0</v>
      </c>
      <c r="AA1206" s="37">
        <f t="shared" si="879"/>
        <v>0</v>
      </c>
      <c r="AB1206" s="37">
        <f t="shared" si="880"/>
        <v>0</v>
      </c>
      <c r="AC1206" s="37">
        <f t="shared" si="881"/>
        <v>0</v>
      </c>
      <c r="AD1206" s="37">
        <f t="shared" si="882"/>
        <v>0</v>
      </c>
      <c r="AF1206">
        <f>'Data TREND'!$AU$200</f>
        <v>63</v>
      </c>
      <c r="AG1206" s="37">
        <f>'Data TREND'!BK200</f>
        <v>494.14875658794085</v>
      </c>
      <c r="AH1206" s="37">
        <f>'Data TREND'!BL200</f>
        <v>566.16191887675905</v>
      </c>
      <c r="AI1206" s="37">
        <f>'Data TREND'!BM200</f>
        <v>334.7123644862765</v>
      </c>
      <c r="AJ1206" s="37">
        <f>'Data TREND'!BN200</f>
        <v>1397.257625028747</v>
      </c>
      <c r="AK1206" s="37">
        <f>'Data TREND'!BO200</f>
        <v>61.821525691154235</v>
      </c>
      <c r="AL1206" s="37">
        <f>'Data TREND'!BP200</f>
        <v>25.318231247004125</v>
      </c>
      <c r="AN1206" s="37">
        <f t="shared" si="883"/>
        <v>0</v>
      </c>
      <c r="AO1206" s="37">
        <f t="shared" si="884"/>
        <v>0</v>
      </c>
      <c r="AP1206" s="37">
        <f t="shared" si="885"/>
        <v>0</v>
      </c>
      <c r="AQ1206" s="37">
        <f t="shared" si="886"/>
        <v>0</v>
      </c>
      <c r="AR1206" s="37">
        <f t="shared" si="887"/>
        <v>0</v>
      </c>
      <c r="AS1206" s="37">
        <f t="shared" si="888"/>
        <v>0</v>
      </c>
      <c r="AU1206">
        <v>63</v>
      </c>
      <c r="AV1206" s="37">
        <f t="shared" si="889"/>
        <v>346.4908856278708</v>
      </c>
      <c r="AW1206" s="37">
        <f t="shared" si="890"/>
        <v>565.22881431623068</v>
      </c>
      <c r="AX1206" s="37">
        <f t="shared" si="891"/>
        <v>335.73055573737406</v>
      </c>
      <c r="AY1206" s="37">
        <f t="shared" si="892"/>
        <v>1247.6358155984251</v>
      </c>
      <c r="AZ1206" s="37">
        <f t="shared" si="893"/>
        <v>53.16802970708865</v>
      </c>
      <c r="BA1206" s="37">
        <f t="shared" si="894"/>
        <v>21.598149526997997</v>
      </c>
      <c r="BC1206">
        <v>63</v>
      </c>
      <c r="BD1206" s="37">
        <f>IF(Voorblad!$E$10=Rekenblad!BC1206,Rekenblad!AV1206,0)</f>
        <v>0</v>
      </c>
      <c r="BE1206" s="37">
        <f>IF(Voorblad!$E$10=Rekenblad!BC1206,Rekenblad!AW1206,0)</f>
        <v>0</v>
      </c>
      <c r="BF1206" s="37">
        <f>IF(Voorblad!$E$10=Rekenblad!BC1206,Rekenblad!AX1206,0)</f>
        <v>0</v>
      </c>
      <c r="BG1206" s="62">
        <f>IF(Voorblad!$E$10=Rekenblad!BC1206,Rekenblad!AY1206,0)</f>
        <v>0</v>
      </c>
      <c r="BH1206" s="37">
        <f>IF(Voorblad!$E$10=Rekenblad!BC1206,Rekenblad!AZ1206,0)</f>
        <v>0</v>
      </c>
      <c r="BI1206" s="37">
        <f>IF(Voorblad!$E$10=Rekenblad!BC1206,Rekenblad!BA1206,0)</f>
        <v>0</v>
      </c>
      <c r="BK1206">
        <v>63</v>
      </c>
      <c r="BL1206" s="37">
        <f>IF(Voorblad!$E$14=Rekenblad!$BL$1151,Rekenblad!BD1206,0)</f>
        <v>0</v>
      </c>
      <c r="BM1206" s="37">
        <f>IF(Voorblad!$E$14=Rekenblad!$BL$1151,Rekenblad!BE1206,0)</f>
        <v>0</v>
      </c>
      <c r="BN1206" s="37">
        <f>IF(Voorblad!$E$14=Rekenblad!$BL$1151,Rekenblad!BF1206,0)</f>
        <v>0</v>
      </c>
      <c r="BO1206" s="37">
        <f>IF(Voorblad!$E$14=Rekenblad!$BL$1151,Rekenblad!BG1206,0)</f>
        <v>0</v>
      </c>
      <c r="BP1206" s="37">
        <f>IF(Voorblad!$E$14=Rekenblad!$BL$1151,Rekenblad!BH1206,0)</f>
        <v>0</v>
      </c>
      <c r="BQ1206" s="37">
        <f>IF(Voorblad!$E$14=Rekenblad!$BL$1151,Rekenblad!BI1206,0)</f>
        <v>0</v>
      </c>
    </row>
    <row r="1207" spans="2:69" x14ac:dyDescent="0.25">
      <c r="B1207">
        <f>'Data TREND'!$AU$201</f>
        <v>64</v>
      </c>
      <c r="C1207" s="37">
        <f>'Data TREND'!AW201</f>
        <v>350.90253090962477</v>
      </c>
      <c r="D1207" s="37">
        <f>'Data TREND'!AX201</f>
        <v>573.67951018738449</v>
      </c>
      <c r="E1207" s="37">
        <f>'Data TREND'!AY201</f>
        <v>340.98256186761762</v>
      </c>
      <c r="F1207" s="37">
        <f>'Data TREND'!AZ201</f>
        <v>1265.7498878144181</v>
      </c>
      <c r="G1207" s="37">
        <f>'Data TREND'!BA201</f>
        <v>52.961458819303253</v>
      </c>
      <c r="H1207" s="37">
        <f>'Data TREND'!BB201</f>
        <v>21.514590753688012</v>
      </c>
      <c r="J1207" s="37">
        <f t="shared" si="871"/>
        <v>350.90253090962477</v>
      </c>
      <c r="K1207" s="37">
        <f t="shared" si="872"/>
        <v>573.67951018738449</v>
      </c>
      <c r="L1207" s="37">
        <f t="shared" si="873"/>
        <v>340.98256186761762</v>
      </c>
      <c r="M1207" s="37">
        <f t="shared" si="874"/>
        <v>1265.7498878144181</v>
      </c>
      <c r="N1207" s="37">
        <f t="shared" si="875"/>
        <v>52.961458819303253</v>
      </c>
      <c r="O1207" s="37">
        <f t="shared" si="876"/>
        <v>21.514590753688012</v>
      </c>
      <c r="Q1207">
        <f>'Data TREND'!$AU$201</f>
        <v>64</v>
      </c>
      <c r="R1207" s="37">
        <f>'Data TREND'!BD201</f>
        <v>424.22824004891061</v>
      </c>
      <c r="S1207" s="37">
        <f>'Data TREND'!BE201</f>
        <v>573.75652163716677</v>
      </c>
      <c r="T1207" s="37">
        <f>'Data TREND'!BF201</f>
        <v>342.52732668791776</v>
      </c>
      <c r="U1207" s="37">
        <f>'Data TREND'!BG201</f>
        <v>1340.3572512884375</v>
      </c>
      <c r="V1207" s="37">
        <f>'Data TREND'!BH201</f>
        <v>57.296671288474101</v>
      </c>
      <c r="W1207" s="37">
        <f>'Data TREND'!BI201</f>
        <v>23.482024891291903</v>
      </c>
      <c r="Y1207" s="37">
        <f t="shared" si="877"/>
        <v>0</v>
      </c>
      <c r="Z1207" s="37">
        <f t="shared" si="878"/>
        <v>0</v>
      </c>
      <c r="AA1207" s="37">
        <f t="shared" si="879"/>
        <v>0</v>
      </c>
      <c r="AB1207" s="37">
        <f t="shared" si="880"/>
        <v>0</v>
      </c>
      <c r="AC1207" s="37">
        <f t="shared" si="881"/>
        <v>0</v>
      </c>
      <c r="AD1207" s="37">
        <f t="shared" si="882"/>
        <v>0</v>
      </c>
      <c r="AF1207">
        <f>'Data TREND'!$AU$201</f>
        <v>64</v>
      </c>
      <c r="AG1207" s="37">
        <f>'Data TREND'!BK201</f>
        <v>499.9665276721887</v>
      </c>
      <c r="AH1207" s="37">
        <f>'Data TREND'!BL201</f>
        <v>574.51873843297597</v>
      </c>
      <c r="AI1207" s="37">
        <f>'Data TREND'!BM201</f>
        <v>339.9065052052909</v>
      </c>
      <c r="AJ1207" s="37">
        <f>'Data TREND'!BN201</f>
        <v>1416.618733085128</v>
      </c>
      <c r="AK1207" s="37">
        <f>'Data TREND'!BO201</f>
        <v>61.449388536249735</v>
      </c>
      <c r="AL1207" s="37">
        <f>'Data TREND'!BP201</f>
        <v>25.16591485216566</v>
      </c>
      <c r="AN1207" s="37">
        <f t="shared" si="883"/>
        <v>0</v>
      </c>
      <c r="AO1207" s="37">
        <f t="shared" si="884"/>
        <v>0</v>
      </c>
      <c r="AP1207" s="37">
        <f t="shared" si="885"/>
        <v>0</v>
      </c>
      <c r="AQ1207" s="37">
        <f t="shared" si="886"/>
        <v>0</v>
      </c>
      <c r="AR1207" s="37">
        <f t="shared" si="887"/>
        <v>0</v>
      </c>
      <c r="AS1207" s="37">
        <f t="shared" si="888"/>
        <v>0</v>
      </c>
      <c r="AU1207">
        <v>64</v>
      </c>
      <c r="AV1207" s="37">
        <f t="shared" si="889"/>
        <v>350.90253090962477</v>
      </c>
      <c r="AW1207" s="37">
        <f t="shared" si="890"/>
        <v>573.67951018738449</v>
      </c>
      <c r="AX1207" s="37">
        <f t="shared" si="891"/>
        <v>340.98256186761762</v>
      </c>
      <c r="AY1207" s="37">
        <f t="shared" si="892"/>
        <v>1265.7498878144181</v>
      </c>
      <c r="AZ1207" s="37">
        <f t="shared" si="893"/>
        <v>52.961458819303253</v>
      </c>
      <c r="BA1207" s="37">
        <f t="shared" si="894"/>
        <v>21.514590753688012</v>
      </c>
      <c r="BC1207">
        <v>64</v>
      </c>
      <c r="BD1207" s="37">
        <f>IF(Voorblad!$E$10=Rekenblad!BC1207,Rekenblad!AV1207,0)</f>
        <v>0</v>
      </c>
      <c r="BE1207" s="37">
        <f>IF(Voorblad!$E$10=Rekenblad!BC1207,Rekenblad!AW1207,0)</f>
        <v>0</v>
      </c>
      <c r="BF1207" s="37">
        <f>IF(Voorblad!$E$10=Rekenblad!BC1207,Rekenblad!AX1207,0)</f>
        <v>0</v>
      </c>
      <c r="BG1207" s="62">
        <f>IF(Voorblad!$E$10=Rekenblad!BC1207,Rekenblad!AY1207,0)</f>
        <v>0</v>
      </c>
      <c r="BH1207" s="37">
        <f>IF(Voorblad!$E$10=Rekenblad!BC1207,Rekenblad!AZ1207,0)</f>
        <v>0</v>
      </c>
      <c r="BI1207" s="37">
        <f>IF(Voorblad!$E$10=Rekenblad!BC1207,Rekenblad!BA1207,0)</f>
        <v>0</v>
      </c>
      <c r="BK1207">
        <v>64</v>
      </c>
      <c r="BL1207" s="37">
        <f>IF(Voorblad!$E$14=Rekenblad!$BL$1151,Rekenblad!BD1207,0)</f>
        <v>0</v>
      </c>
      <c r="BM1207" s="37">
        <f>IF(Voorblad!$E$14=Rekenblad!$BL$1151,Rekenblad!BE1207,0)</f>
        <v>0</v>
      </c>
      <c r="BN1207" s="37">
        <f>IF(Voorblad!$E$14=Rekenblad!$BL$1151,Rekenblad!BF1207,0)</f>
        <v>0</v>
      </c>
      <c r="BO1207" s="37">
        <f>IF(Voorblad!$E$14=Rekenblad!$BL$1151,Rekenblad!BG1207,0)</f>
        <v>0</v>
      </c>
      <c r="BP1207" s="37">
        <f>IF(Voorblad!$E$14=Rekenblad!$BL$1151,Rekenblad!BH1207,0)</f>
        <v>0</v>
      </c>
      <c r="BQ1207" s="37">
        <f>IF(Voorblad!$E$14=Rekenblad!$BL$1151,Rekenblad!BI1207,0)</f>
        <v>0</v>
      </c>
    </row>
    <row r="1208" spans="2:69" x14ac:dyDescent="0.25">
      <c r="B1208">
        <f>'Data TREND'!$AU$202</f>
        <v>65</v>
      </c>
      <c r="C1208" s="37">
        <f>'Data TREND'!AW202</f>
        <v>355.31417619137875</v>
      </c>
      <c r="D1208" s="37">
        <f>'Data TREND'!AX202</f>
        <v>582.13020605853808</v>
      </c>
      <c r="E1208" s="37">
        <f>'Data TREND'!AY202</f>
        <v>346.23456799786118</v>
      </c>
      <c r="F1208" s="37">
        <f>'Data TREND'!AZ202</f>
        <v>1283.8639600304111</v>
      </c>
      <c r="G1208" s="37">
        <f>'Data TREND'!BA202</f>
        <v>52.754887931517857</v>
      </c>
      <c r="H1208" s="37">
        <f>'Data TREND'!BB202</f>
        <v>21.431031980378023</v>
      </c>
      <c r="J1208" s="37">
        <f t="shared" si="871"/>
        <v>355.31417619137875</v>
      </c>
      <c r="K1208" s="37">
        <f t="shared" si="872"/>
        <v>582.13020605853808</v>
      </c>
      <c r="L1208" s="37">
        <f t="shared" si="873"/>
        <v>346.23456799786118</v>
      </c>
      <c r="M1208" s="37">
        <f t="shared" si="874"/>
        <v>1283.8639600304111</v>
      </c>
      <c r="N1208" s="37">
        <f t="shared" si="875"/>
        <v>52.754887931517857</v>
      </c>
      <c r="O1208" s="37">
        <f t="shared" si="876"/>
        <v>21.431031980378023</v>
      </c>
      <c r="Q1208">
        <f>'Data TREND'!$AU$202</f>
        <v>65</v>
      </c>
      <c r="R1208" s="37">
        <f>'Data TREND'!BD202</f>
        <v>429.33106724651418</v>
      </c>
      <c r="S1208" s="37">
        <f>'Data TREND'!BE202</f>
        <v>582.16404853256563</v>
      </c>
      <c r="T1208" s="37">
        <f>'Data TREND'!BF202</f>
        <v>347.70660293990716</v>
      </c>
      <c r="U1208" s="37">
        <f>'Data TREND'!BG202</f>
        <v>1359.0502716608753</v>
      </c>
      <c r="V1208" s="37">
        <f>'Data TREND'!BH202</f>
        <v>57.009610706063526</v>
      </c>
      <c r="W1208" s="37">
        <f>'Data TREND'!BI202</f>
        <v>23.363397479905487</v>
      </c>
      <c r="Y1208" s="37">
        <f t="shared" si="877"/>
        <v>0</v>
      </c>
      <c r="Z1208" s="37">
        <f t="shared" si="878"/>
        <v>0</v>
      </c>
      <c r="AA1208" s="37">
        <f t="shared" si="879"/>
        <v>0</v>
      </c>
      <c r="AB1208" s="37">
        <f t="shared" si="880"/>
        <v>0</v>
      </c>
      <c r="AC1208" s="37">
        <f t="shared" si="881"/>
        <v>0</v>
      </c>
      <c r="AD1208" s="37">
        <f t="shared" si="882"/>
        <v>0</v>
      </c>
      <c r="AF1208">
        <f>'Data TREND'!$AU$202</f>
        <v>65</v>
      </c>
      <c r="AG1208" s="37">
        <f>'Data TREND'!BK202</f>
        <v>505.78429875643656</v>
      </c>
      <c r="AH1208" s="37">
        <f>'Data TREND'!BL202</f>
        <v>582.87555798919288</v>
      </c>
      <c r="AI1208" s="37">
        <f>'Data TREND'!BM202</f>
        <v>345.1006459243053</v>
      </c>
      <c r="AJ1208" s="37">
        <f>'Data TREND'!BN202</f>
        <v>1435.9798411415086</v>
      </c>
      <c r="AK1208" s="37">
        <f>'Data TREND'!BO202</f>
        <v>61.077251381345235</v>
      </c>
      <c r="AL1208" s="37">
        <f>'Data TREND'!BP202</f>
        <v>25.013598457327195</v>
      </c>
      <c r="AN1208" s="37">
        <f t="shared" si="883"/>
        <v>0</v>
      </c>
      <c r="AO1208" s="37">
        <f t="shared" si="884"/>
        <v>0</v>
      </c>
      <c r="AP1208" s="37">
        <f t="shared" si="885"/>
        <v>0</v>
      </c>
      <c r="AQ1208" s="37">
        <f t="shared" si="886"/>
        <v>0</v>
      </c>
      <c r="AR1208" s="37">
        <f t="shared" si="887"/>
        <v>0</v>
      </c>
      <c r="AS1208" s="37">
        <f t="shared" si="888"/>
        <v>0</v>
      </c>
      <c r="AU1208">
        <v>65</v>
      </c>
      <c r="AV1208" s="37">
        <f t="shared" si="889"/>
        <v>355.31417619137875</v>
      </c>
      <c r="AW1208" s="37">
        <f t="shared" si="890"/>
        <v>582.13020605853808</v>
      </c>
      <c r="AX1208" s="37">
        <f t="shared" si="891"/>
        <v>346.23456799786118</v>
      </c>
      <c r="AY1208" s="37">
        <f t="shared" si="892"/>
        <v>1283.8639600304111</v>
      </c>
      <c r="AZ1208" s="37">
        <f t="shared" si="893"/>
        <v>52.754887931517857</v>
      </c>
      <c r="BA1208" s="37">
        <f t="shared" si="894"/>
        <v>21.431031980378023</v>
      </c>
      <c r="BC1208">
        <v>65</v>
      </c>
      <c r="BD1208" s="37">
        <f>IF(Voorblad!$E$10=Rekenblad!BC1208,Rekenblad!AV1208,0)</f>
        <v>0</v>
      </c>
      <c r="BE1208" s="37">
        <f>IF(Voorblad!$E$10=Rekenblad!BC1208,Rekenblad!AW1208,0)</f>
        <v>0</v>
      </c>
      <c r="BF1208" s="37">
        <f>IF(Voorblad!$E$10=Rekenblad!BC1208,Rekenblad!AX1208,0)</f>
        <v>0</v>
      </c>
      <c r="BG1208" s="62">
        <f>IF(Voorblad!$E$10=Rekenblad!BC1208,Rekenblad!AY1208,0)</f>
        <v>0</v>
      </c>
      <c r="BH1208" s="37">
        <f>IF(Voorblad!$E$10=Rekenblad!BC1208,Rekenblad!AZ1208,0)</f>
        <v>0</v>
      </c>
      <c r="BI1208" s="37">
        <f>IF(Voorblad!$E$10=Rekenblad!BC1208,Rekenblad!BA1208,0)</f>
        <v>0</v>
      </c>
      <c r="BK1208">
        <v>65</v>
      </c>
      <c r="BL1208" s="37">
        <f>IF(Voorblad!$E$14=Rekenblad!$BL$1151,Rekenblad!BD1208,0)</f>
        <v>0</v>
      </c>
      <c r="BM1208" s="37">
        <f>IF(Voorblad!$E$14=Rekenblad!$BL$1151,Rekenblad!BE1208,0)</f>
        <v>0</v>
      </c>
      <c r="BN1208" s="37">
        <f>IF(Voorblad!$E$14=Rekenblad!$BL$1151,Rekenblad!BF1208,0)</f>
        <v>0</v>
      </c>
      <c r="BO1208" s="37">
        <f>IF(Voorblad!$E$14=Rekenblad!$BL$1151,Rekenblad!BG1208,0)</f>
        <v>0</v>
      </c>
      <c r="BP1208" s="37">
        <f>IF(Voorblad!$E$14=Rekenblad!$BL$1151,Rekenblad!BH1208,0)</f>
        <v>0</v>
      </c>
      <c r="BQ1208" s="37">
        <f>IF(Voorblad!$E$14=Rekenblad!$BL$1151,Rekenblad!BI1208,0)</f>
        <v>0</v>
      </c>
    </row>
    <row r="1209" spans="2:69" x14ac:dyDescent="0.25">
      <c r="B1209">
        <f>'Data TREND'!$AU$203</f>
        <v>66</v>
      </c>
      <c r="C1209" s="37">
        <f>'Data TREND'!AW203</f>
        <v>359.72582147313267</v>
      </c>
      <c r="D1209" s="37">
        <f>'Data TREND'!AX203</f>
        <v>590.58090192969189</v>
      </c>
      <c r="E1209" s="37">
        <f>'Data TREND'!AY203</f>
        <v>351.48657412810473</v>
      </c>
      <c r="F1209" s="37">
        <f>'Data TREND'!AZ203</f>
        <v>1301.9780322464042</v>
      </c>
      <c r="G1209" s="37">
        <f>'Data TREND'!BA203</f>
        <v>52.548317043732467</v>
      </c>
      <c r="H1209" s="37">
        <f>'Data TREND'!BB203</f>
        <v>21.347473207068035</v>
      </c>
      <c r="J1209" s="37">
        <f t="shared" si="871"/>
        <v>359.72582147313267</v>
      </c>
      <c r="K1209" s="37">
        <f t="shared" si="872"/>
        <v>590.58090192969189</v>
      </c>
      <c r="L1209" s="37">
        <f t="shared" si="873"/>
        <v>351.48657412810473</v>
      </c>
      <c r="M1209" s="37">
        <f t="shared" si="874"/>
        <v>1301.9780322464042</v>
      </c>
      <c r="N1209" s="37">
        <f t="shared" si="875"/>
        <v>52.548317043732467</v>
      </c>
      <c r="O1209" s="37">
        <f t="shared" si="876"/>
        <v>21.347473207068035</v>
      </c>
      <c r="Q1209">
        <f>'Data TREND'!$AU$203</f>
        <v>66</v>
      </c>
      <c r="R1209" s="37">
        <f>'Data TREND'!BD203</f>
        <v>434.43389444411781</v>
      </c>
      <c r="S1209" s="37">
        <f>'Data TREND'!BE203</f>
        <v>590.57157542796426</v>
      </c>
      <c r="T1209" s="37">
        <f>'Data TREND'!BF203</f>
        <v>352.88587919189655</v>
      </c>
      <c r="U1209" s="37">
        <f>'Data TREND'!BG203</f>
        <v>1377.7432920333126</v>
      </c>
      <c r="V1209" s="37">
        <f>'Data TREND'!BH203</f>
        <v>56.722550123652944</v>
      </c>
      <c r="W1209" s="37">
        <f>'Data TREND'!BI203</f>
        <v>23.244770068519074</v>
      </c>
      <c r="Y1209" s="37">
        <f t="shared" si="877"/>
        <v>0</v>
      </c>
      <c r="Z1209" s="37">
        <f t="shared" si="878"/>
        <v>0</v>
      </c>
      <c r="AA1209" s="37">
        <f t="shared" si="879"/>
        <v>0</v>
      </c>
      <c r="AB1209" s="37">
        <f t="shared" si="880"/>
        <v>0</v>
      </c>
      <c r="AC1209" s="37">
        <f t="shared" si="881"/>
        <v>0</v>
      </c>
      <c r="AD1209" s="37">
        <f t="shared" si="882"/>
        <v>0</v>
      </c>
      <c r="AF1209">
        <f>'Data TREND'!$AU$203</f>
        <v>66</v>
      </c>
      <c r="AG1209" s="37">
        <f>'Data TREND'!BK203</f>
        <v>511.60206984068441</v>
      </c>
      <c r="AH1209" s="37">
        <f>'Data TREND'!BL203</f>
        <v>591.23237754540969</v>
      </c>
      <c r="AI1209" s="37">
        <f>'Data TREND'!BM203</f>
        <v>350.2947866433197</v>
      </c>
      <c r="AJ1209" s="37">
        <f>'Data TREND'!BN203</f>
        <v>1455.3409491978896</v>
      </c>
      <c r="AK1209" s="37">
        <f>'Data TREND'!BO203</f>
        <v>60.705114226440742</v>
      </c>
      <c r="AL1209" s="37">
        <f>'Data TREND'!BP203</f>
        <v>24.861282062488733</v>
      </c>
      <c r="AN1209" s="37">
        <f t="shared" si="883"/>
        <v>0</v>
      </c>
      <c r="AO1209" s="37">
        <f t="shared" si="884"/>
        <v>0</v>
      </c>
      <c r="AP1209" s="37">
        <f t="shared" si="885"/>
        <v>0</v>
      </c>
      <c r="AQ1209" s="37">
        <f t="shared" si="886"/>
        <v>0</v>
      </c>
      <c r="AR1209" s="37">
        <f t="shared" si="887"/>
        <v>0</v>
      </c>
      <c r="AS1209" s="37">
        <f t="shared" si="888"/>
        <v>0</v>
      </c>
      <c r="AU1209">
        <v>66</v>
      </c>
      <c r="AV1209" s="37">
        <f t="shared" si="889"/>
        <v>359.72582147313267</v>
      </c>
      <c r="AW1209" s="37">
        <f t="shared" si="890"/>
        <v>590.58090192969189</v>
      </c>
      <c r="AX1209" s="37">
        <f t="shared" si="891"/>
        <v>351.48657412810473</v>
      </c>
      <c r="AY1209" s="37">
        <f t="shared" si="892"/>
        <v>1301.9780322464042</v>
      </c>
      <c r="AZ1209" s="37">
        <f t="shared" si="893"/>
        <v>52.548317043732467</v>
      </c>
      <c r="BA1209" s="37">
        <f t="shared" si="894"/>
        <v>21.347473207068035</v>
      </c>
      <c r="BC1209">
        <v>66</v>
      </c>
      <c r="BD1209" s="37">
        <f>IF(Voorblad!$E$10=Rekenblad!BC1209,Rekenblad!AV1209,0)</f>
        <v>0</v>
      </c>
      <c r="BE1209" s="37">
        <f>IF(Voorblad!$E$10=Rekenblad!BC1209,Rekenblad!AW1209,0)</f>
        <v>0</v>
      </c>
      <c r="BF1209" s="37">
        <f>IF(Voorblad!$E$10=Rekenblad!BC1209,Rekenblad!AX1209,0)</f>
        <v>0</v>
      </c>
      <c r="BG1209" s="62">
        <f>IF(Voorblad!$E$10=Rekenblad!BC1209,Rekenblad!AY1209,0)</f>
        <v>0</v>
      </c>
      <c r="BH1209" s="37">
        <f>IF(Voorblad!$E$10=Rekenblad!BC1209,Rekenblad!AZ1209,0)</f>
        <v>0</v>
      </c>
      <c r="BI1209" s="37">
        <f>IF(Voorblad!$E$10=Rekenblad!BC1209,Rekenblad!BA1209,0)</f>
        <v>0</v>
      </c>
      <c r="BK1209">
        <v>66</v>
      </c>
      <c r="BL1209" s="37">
        <f>IF(Voorblad!$E$14=Rekenblad!$BL$1151,Rekenblad!BD1209,0)</f>
        <v>0</v>
      </c>
      <c r="BM1209" s="37">
        <f>IF(Voorblad!$E$14=Rekenblad!$BL$1151,Rekenblad!BE1209,0)</f>
        <v>0</v>
      </c>
      <c r="BN1209" s="37">
        <f>IF(Voorblad!$E$14=Rekenblad!$BL$1151,Rekenblad!BF1209,0)</f>
        <v>0</v>
      </c>
      <c r="BO1209" s="37">
        <f>IF(Voorblad!$E$14=Rekenblad!$BL$1151,Rekenblad!BG1209,0)</f>
        <v>0</v>
      </c>
      <c r="BP1209" s="37">
        <f>IF(Voorblad!$E$14=Rekenblad!$BL$1151,Rekenblad!BH1209,0)</f>
        <v>0</v>
      </c>
      <c r="BQ1209" s="37">
        <f>IF(Voorblad!$E$14=Rekenblad!$BL$1151,Rekenblad!BI1209,0)</f>
        <v>0</v>
      </c>
    </row>
    <row r="1210" spans="2:69" x14ac:dyDescent="0.25">
      <c r="B1210">
        <f>'Data TREND'!$AU$204</f>
        <v>67</v>
      </c>
      <c r="C1210" s="37">
        <f>'Data TREND'!AW204</f>
        <v>364.13746675488665</v>
      </c>
      <c r="D1210" s="37">
        <f>'Data TREND'!AX204</f>
        <v>599.03159780084547</v>
      </c>
      <c r="E1210" s="37">
        <f>'Data TREND'!AY204</f>
        <v>356.73858025834829</v>
      </c>
      <c r="F1210" s="37">
        <f>'Data TREND'!AZ204</f>
        <v>1320.0921044623969</v>
      </c>
      <c r="G1210" s="37">
        <f>'Data TREND'!BA204</f>
        <v>52.341746155947071</v>
      </c>
      <c r="H1210" s="37">
        <f>'Data TREND'!BB204</f>
        <v>21.263914433758046</v>
      </c>
      <c r="J1210" s="37">
        <f t="shared" si="871"/>
        <v>364.13746675488665</v>
      </c>
      <c r="K1210" s="37">
        <f t="shared" si="872"/>
        <v>599.03159780084547</v>
      </c>
      <c r="L1210" s="37">
        <f t="shared" si="873"/>
        <v>356.73858025834829</v>
      </c>
      <c r="M1210" s="37">
        <f t="shared" si="874"/>
        <v>1320.0921044623969</v>
      </c>
      <c r="N1210" s="37">
        <f t="shared" si="875"/>
        <v>52.341746155947071</v>
      </c>
      <c r="O1210" s="37">
        <f t="shared" si="876"/>
        <v>21.263914433758046</v>
      </c>
      <c r="Q1210">
        <f>'Data TREND'!$AU$204</f>
        <v>67</v>
      </c>
      <c r="R1210" s="37">
        <f>'Data TREND'!BD204</f>
        <v>439.53672164172139</v>
      </c>
      <c r="S1210" s="37">
        <f>'Data TREND'!BE204</f>
        <v>598.97910232336312</v>
      </c>
      <c r="T1210" s="37">
        <f>'Data TREND'!BF204</f>
        <v>358.06515544388594</v>
      </c>
      <c r="U1210" s="37">
        <f>'Data TREND'!BG204</f>
        <v>1396.4363124057504</v>
      </c>
      <c r="V1210" s="37">
        <f>'Data TREND'!BH204</f>
        <v>56.435489541242369</v>
      </c>
      <c r="W1210" s="37">
        <f>'Data TREND'!BI204</f>
        <v>23.126142657132661</v>
      </c>
      <c r="Y1210" s="37">
        <f t="shared" si="877"/>
        <v>0</v>
      </c>
      <c r="Z1210" s="37">
        <f t="shared" si="878"/>
        <v>0</v>
      </c>
      <c r="AA1210" s="37">
        <f t="shared" si="879"/>
        <v>0</v>
      </c>
      <c r="AB1210" s="37">
        <f t="shared" si="880"/>
        <v>0</v>
      </c>
      <c r="AC1210" s="37">
        <f t="shared" si="881"/>
        <v>0</v>
      </c>
      <c r="AD1210" s="37">
        <f t="shared" si="882"/>
        <v>0</v>
      </c>
      <c r="AF1210">
        <f>'Data TREND'!$AU$204</f>
        <v>67</v>
      </c>
      <c r="AG1210" s="37">
        <f>'Data TREND'!BK204</f>
        <v>517.41984092493226</v>
      </c>
      <c r="AH1210" s="37">
        <f>'Data TREND'!BL204</f>
        <v>599.58919710162661</v>
      </c>
      <c r="AI1210" s="37">
        <f>'Data TREND'!BM204</f>
        <v>355.4889273623341</v>
      </c>
      <c r="AJ1210" s="37">
        <f>'Data TREND'!BN204</f>
        <v>1474.7020572542706</v>
      </c>
      <c r="AK1210" s="37">
        <f>'Data TREND'!BO204</f>
        <v>60.332977071536249</v>
      </c>
      <c r="AL1210" s="37">
        <f>'Data TREND'!BP204</f>
        <v>24.708965667650268</v>
      </c>
      <c r="AN1210" s="37">
        <f t="shared" si="883"/>
        <v>0</v>
      </c>
      <c r="AO1210" s="37">
        <f t="shared" si="884"/>
        <v>0</v>
      </c>
      <c r="AP1210" s="37">
        <f t="shared" si="885"/>
        <v>0</v>
      </c>
      <c r="AQ1210" s="37">
        <f t="shared" si="886"/>
        <v>0</v>
      </c>
      <c r="AR1210" s="37">
        <f t="shared" si="887"/>
        <v>0</v>
      </c>
      <c r="AS1210" s="37">
        <f t="shared" si="888"/>
        <v>0</v>
      </c>
      <c r="AU1210">
        <v>67</v>
      </c>
      <c r="AV1210" s="37">
        <f t="shared" si="889"/>
        <v>364.13746675488665</v>
      </c>
      <c r="AW1210" s="37">
        <f t="shared" si="890"/>
        <v>599.03159780084547</v>
      </c>
      <c r="AX1210" s="37">
        <f t="shared" si="891"/>
        <v>356.73858025834829</v>
      </c>
      <c r="AY1210" s="37">
        <f t="shared" si="892"/>
        <v>1320.0921044623969</v>
      </c>
      <c r="AZ1210" s="37">
        <f t="shared" si="893"/>
        <v>52.341746155947071</v>
      </c>
      <c r="BA1210" s="37">
        <f t="shared" si="894"/>
        <v>21.263914433758046</v>
      </c>
      <c r="BC1210">
        <v>67</v>
      </c>
      <c r="BD1210" s="37">
        <f>IF(Voorblad!$E$10=Rekenblad!BC1210,Rekenblad!AV1210,0)</f>
        <v>0</v>
      </c>
      <c r="BE1210" s="37">
        <f>IF(Voorblad!$E$10=Rekenblad!BC1210,Rekenblad!AW1210,0)</f>
        <v>0</v>
      </c>
      <c r="BF1210" s="37">
        <f>IF(Voorblad!$E$10=Rekenblad!BC1210,Rekenblad!AX1210,0)</f>
        <v>0</v>
      </c>
      <c r="BG1210" s="62">
        <f>IF(Voorblad!$E$10=Rekenblad!BC1210,Rekenblad!AY1210,0)</f>
        <v>0</v>
      </c>
      <c r="BH1210" s="37">
        <f>IF(Voorblad!$E$10=Rekenblad!BC1210,Rekenblad!AZ1210,0)</f>
        <v>0</v>
      </c>
      <c r="BI1210" s="37">
        <f>IF(Voorblad!$E$10=Rekenblad!BC1210,Rekenblad!BA1210,0)</f>
        <v>0</v>
      </c>
      <c r="BK1210">
        <v>67</v>
      </c>
      <c r="BL1210" s="37">
        <f>IF(Voorblad!$E$14=Rekenblad!$BL$1151,Rekenblad!BD1210,0)</f>
        <v>0</v>
      </c>
      <c r="BM1210" s="37">
        <f>IF(Voorblad!$E$14=Rekenblad!$BL$1151,Rekenblad!BE1210,0)</f>
        <v>0</v>
      </c>
      <c r="BN1210" s="37">
        <f>IF(Voorblad!$E$14=Rekenblad!$BL$1151,Rekenblad!BF1210,0)</f>
        <v>0</v>
      </c>
      <c r="BO1210" s="37">
        <f>IF(Voorblad!$E$14=Rekenblad!$BL$1151,Rekenblad!BG1210,0)</f>
        <v>0</v>
      </c>
      <c r="BP1210" s="37">
        <f>IF(Voorblad!$E$14=Rekenblad!$BL$1151,Rekenblad!BH1210,0)</f>
        <v>0</v>
      </c>
      <c r="BQ1210" s="37">
        <f>IF(Voorblad!$E$14=Rekenblad!$BL$1151,Rekenblad!BI1210,0)</f>
        <v>0</v>
      </c>
    </row>
    <row r="1211" spans="2:69" x14ac:dyDescent="0.25">
      <c r="B1211">
        <f>'Data TREND'!$AU$205</f>
        <v>68</v>
      </c>
      <c r="C1211" s="37">
        <f>'Data TREND'!AW205</f>
        <v>368.54911203664057</v>
      </c>
      <c r="D1211" s="37">
        <f>'Data TREND'!AX205</f>
        <v>607.48229367199929</v>
      </c>
      <c r="E1211" s="37">
        <f>'Data TREND'!AY205</f>
        <v>361.99058638859185</v>
      </c>
      <c r="F1211" s="37">
        <f>'Data TREND'!AZ205</f>
        <v>1338.20617667839</v>
      </c>
      <c r="G1211" s="37">
        <f>'Data TREND'!BA205</f>
        <v>52.135175268161674</v>
      </c>
      <c r="H1211" s="37">
        <f>'Data TREND'!BB205</f>
        <v>21.180355660448061</v>
      </c>
      <c r="J1211" s="37">
        <f t="shared" si="871"/>
        <v>368.54911203664057</v>
      </c>
      <c r="K1211" s="37">
        <f t="shared" si="872"/>
        <v>607.48229367199929</v>
      </c>
      <c r="L1211" s="37">
        <f t="shared" si="873"/>
        <v>361.99058638859185</v>
      </c>
      <c r="M1211" s="37">
        <f t="shared" si="874"/>
        <v>1338.20617667839</v>
      </c>
      <c r="N1211" s="37">
        <f t="shared" si="875"/>
        <v>52.135175268161674</v>
      </c>
      <c r="O1211" s="37">
        <f t="shared" si="876"/>
        <v>21.180355660448061</v>
      </c>
      <c r="Q1211">
        <f>'Data TREND'!$AU$205</f>
        <v>68</v>
      </c>
      <c r="R1211" s="37">
        <f>'Data TREND'!BD205</f>
        <v>444.63954883932496</v>
      </c>
      <c r="S1211" s="37">
        <f>'Data TREND'!BE205</f>
        <v>607.38662921876175</v>
      </c>
      <c r="T1211" s="37">
        <f>'Data TREND'!BF205</f>
        <v>363.24443169587533</v>
      </c>
      <c r="U1211" s="37">
        <f>'Data TREND'!BG205</f>
        <v>1415.1293327781882</v>
      </c>
      <c r="V1211" s="37">
        <f>'Data TREND'!BH205</f>
        <v>56.148428958831786</v>
      </c>
      <c r="W1211" s="37">
        <f>'Data TREND'!BI205</f>
        <v>23.007515245746248</v>
      </c>
      <c r="Y1211" s="37">
        <f t="shared" si="877"/>
        <v>0</v>
      </c>
      <c r="Z1211" s="37">
        <f t="shared" si="878"/>
        <v>0</v>
      </c>
      <c r="AA1211" s="37">
        <f t="shared" si="879"/>
        <v>0</v>
      </c>
      <c r="AB1211" s="37">
        <f t="shared" si="880"/>
        <v>0</v>
      </c>
      <c r="AC1211" s="37">
        <f t="shared" si="881"/>
        <v>0</v>
      </c>
      <c r="AD1211" s="37">
        <f t="shared" si="882"/>
        <v>0</v>
      </c>
      <c r="AF1211">
        <f>'Data TREND'!$AU$205</f>
        <v>68</v>
      </c>
      <c r="AG1211" s="37">
        <f>'Data TREND'!BK205</f>
        <v>523.23761200918011</v>
      </c>
      <c r="AH1211" s="37">
        <f>'Data TREND'!BL205</f>
        <v>607.94601665784342</v>
      </c>
      <c r="AI1211" s="37">
        <f>'Data TREND'!BM205</f>
        <v>360.68306808134849</v>
      </c>
      <c r="AJ1211" s="37">
        <f>'Data TREND'!BN205</f>
        <v>1494.0631653106511</v>
      </c>
      <c r="AK1211" s="37">
        <f>'Data TREND'!BO205</f>
        <v>59.960839916631748</v>
      </c>
      <c r="AL1211" s="37">
        <f>'Data TREND'!BP205</f>
        <v>24.556649272811804</v>
      </c>
      <c r="AN1211" s="37">
        <f t="shared" si="883"/>
        <v>0</v>
      </c>
      <c r="AO1211" s="37">
        <f t="shared" si="884"/>
        <v>0</v>
      </c>
      <c r="AP1211" s="37">
        <f t="shared" si="885"/>
        <v>0</v>
      </c>
      <c r="AQ1211" s="37">
        <f t="shared" si="886"/>
        <v>0</v>
      </c>
      <c r="AR1211" s="37">
        <f t="shared" si="887"/>
        <v>0</v>
      </c>
      <c r="AS1211" s="37">
        <f t="shared" si="888"/>
        <v>0</v>
      </c>
      <c r="AU1211">
        <v>68</v>
      </c>
      <c r="AV1211" s="37">
        <f t="shared" si="889"/>
        <v>368.54911203664057</v>
      </c>
      <c r="AW1211" s="37">
        <f t="shared" si="890"/>
        <v>607.48229367199929</v>
      </c>
      <c r="AX1211" s="37">
        <f t="shared" si="891"/>
        <v>361.99058638859185</v>
      </c>
      <c r="AY1211" s="37">
        <f t="shared" si="892"/>
        <v>1338.20617667839</v>
      </c>
      <c r="AZ1211" s="37">
        <f t="shared" si="893"/>
        <v>52.135175268161674</v>
      </c>
      <c r="BA1211" s="37">
        <f t="shared" si="894"/>
        <v>21.180355660448061</v>
      </c>
      <c r="BC1211">
        <v>68</v>
      </c>
      <c r="BD1211" s="37">
        <f>IF(Voorblad!$E$10=Rekenblad!BC1211,Rekenblad!AV1211,0)</f>
        <v>0</v>
      </c>
      <c r="BE1211" s="37">
        <f>IF(Voorblad!$E$10=Rekenblad!BC1211,Rekenblad!AW1211,0)</f>
        <v>0</v>
      </c>
      <c r="BF1211" s="37">
        <f>IF(Voorblad!$E$10=Rekenblad!BC1211,Rekenblad!AX1211,0)</f>
        <v>0</v>
      </c>
      <c r="BG1211" s="62">
        <f>IF(Voorblad!$E$10=Rekenblad!BC1211,Rekenblad!AY1211,0)</f>
        <v>0</v>
      </c>
      <c r="BH1211" s="37">
        <f>IF(Voorblad!$E$10=Rekenblad!BC1211,Rekenblad!AZ1211,0)</f>
        <v>0</v>
      </c>
      <c r="BI1211" s="37">
        <f>IF(Voorblad!$E$10=Rekenblad!BC1211,Rekenblad!BA1211,0)</f>
        <v>0</v>
      </c>
      <c r="BK1211">
        <v>68</v>
      </c>
      <c r="BL1211" s="37">
        <f>IF(Voorblad!$E$14=Rekenblad!$BL$1151,Rekenblad!BD1211,0)</f>
        <v>0</v>
      </c>
      <c r="BM1211" s="37">
        <f>IF(Voorblad!$E$14=Rekenblad!$BL$1151,Rekenblad!BE1211,0)</f>
        <v>0</v>
      </c>
      <c r="BN1211" s="37">
        <f>IF(Voorblad!$E$14=Rekenblad!$BL$1151,Rekenblad!BF1211,0)</f>
        <v>0</v>
      </c>
      <c r="BO1211" s="37">
        <f>IF(Voorblad!$E$14=Rekenblad!$BL$1151,Rekenblad!BG1211,0)</f>
        <v>0</v>
      </c>
      <c r="BP1211" s="37">
        <f>IF(Voorblad!$E$14=Rekenblad!$BL$1151,Rekenblad!BH1211,0)</f>
        <v>0</v>
      </c>
      <c r="BQ1211" s="37">
        <f>IF(Voorblad!$E$14=Rekenblad!$BL$1151,Rekenblad!BI1211,0)</f>
        <v>0</v>
      </c>
    </row>
    <row r="1212" spans="2:69" x14ac:dyDescent="0.25">
      <c r="B1212">
        <f>'Data TREND'!$AU$206</f>
        <v>69</v>
      </c>
      <c r="C1212" s="37">
        <f>'Data TREND'!AW206</f>
        <v>372.96075731839454</v>
      </c>
      <c r="D1212" s="37">
        <f>'Data TREND'!AX206</f>
        <v>615.93298954315287</v>
      </c>
      <c r="E1212" s="37">
        <f>'Data TREND'!AY206</f>
        <v>367.24259251883541</v>
      </c>
      <c r="F1212" s="37">
        <f>'Data TREND'!AZ206</f>
        <v>1356.320248894383</v>
      </c>
      <c r="G1212" s="37">
        <f>'Data TREND'!BA206</f>
        <v>51.928604380376285</v>
      </c>
      <c r="H1212" s="37">
        <f>'Data TREND'!BB206</f>
        <v>21.096796887138073</v>
      </c>
      <c r="J1212" s="37">
        <f t="shared" si="871"/>
        <v>372.96075731839454</v>
      </c>
      <c r="K1212" s="37">
        <f t="shared" si="872"/>
        <v>615.93298954315287</v>
      </c>
      <c r="L1212" s="37">
        <f t="shared" si="873"/>
        <v>367.24259251883541</v>
      </c>
      <c r="M1212" s="37">
        <f t="shared" si="874"/>
        <v>1356.320248894383</v>
      </c>
      <c r="N1212" s="37">
        <f t="shared" si="875"/>
        <v>51.928604380376285</v>
      </c>
      <c r="O1212" s="37">
        <f t="shared" si="876"/>
        <v>21.096796887138073</v>
      </c>
      <c r="Q1212">
        <f>'Data TREND'!$AU$206</f>
        <v>69</v>
      </c>
      <c r="R1212" s="37">
        <f>'Data TREND'!BD206</f>
        <v>449.74237603692853</v>
      </c>
      <c r="S1212" s="37">
        <f>'Data TREND'!BE206</f>
        <v>615.79415611416061</v>
      </c>
      <c r="T1212" s="37">
        <f>'Data TREND'!BF206</f>
        <v>368.42370794786473</v>
      </c>
      <c r="U1212" s="37">
        <f>'Data TREND'!BG206</f>
        <v>1433.822353150626</v>
      </c>
      <c r="V1212" s="37">
        <f>'Data TREND'!BH206</f>
        <v>55.861368376421211</v>
      </c>
      <c r="W1212" s="37">
        <f>'Data TREND'!BI206</f>
        <v>22.888887834359835</v>
      </c>
      <c r="Y1212" s="37">
        <f t="shared" si="877"/>
        <v>0</v>
      </c>
      <c r="Z1212" s="37">
        <f t="shared" si="878"/>
        <v>0</v>
      </c>
      <c r="AA1212" s="37">
        <f t="shared" si="879"/>
        <v>0</v>
      </c>
      <c r="AB1212" s="37">
        <f t="shared" si="880"/>
        <v>0</v>
      </c>
      <c r="AC1212" s="37">
        <f t="shared" si="881"/>
        <v>0</v>
      </c>
      <c r="AD1212" s="37">
        <f t="shared" si="882"/>
        <v>0</v>
      </c>
      <c r="AF1212">
        <f>'Data TREND'!$AU$206</f>
        <v>69</v>
      </c>
      <c r="AG1212" s="37">
        <f>'Data TREND'!BK206</f>
        <v>529.05538309342796</v>
      </c>
      <c r="AH1212" s="37">
        <f>'Data TREND'!BL206</f>
        <v>616.30283621406033</v>
      </c>
      <c r="AI1212" s="37">
        <f>'Data TREND'!BM206</f>
        <v>365.87720880036289</v>
      </c>
      <c r="AJ1212" s="37">
        <f>'Data TREND'!BN206</f>
        <v>1513.4242733670321</v>
      </c>
      <c r="AK1212" s="37">
        <f>'Data TREND'!BO206</f>
        <v>59.588702761727248</v>
      </c>
      <c r="AL1212" s="37">
        <f>'Data TREND'!BP206</f>
        <v>24.404332877973339</v>
      </c>
      <c r="AN1212" s="37">
        <f t="shared" si="883"/>
        <v>0</v>
      </c>
      <c r="AO1212" s="37">
        <f t="shared" si="884"/>
        <v>0</v>
      </c>
      <c r="AP1212" s="37">
        <f t="shared" si="885"/>
        <v>0</v>
      </c>
      <c r="AQ1212" s="37">
        <f t="shared" si="886"/>
        <v>0</v>
      </c>
      <c r="AR1212" s="37">
        <f t="shared" si="887"/>
        <v>0</v>
      </c>
      <c r="AS1212" s="37">
        <f t="shared" si="888"/>
        <v>0</v>
      </c>
      <c r="AU1212">
        <v>69</v>
      </c>
      <c r="AV1212" s="37">
        <f t="shared" si="889"/>
        <v>372.96075731839454</v>
      </c>
      <c r="AW1212" s="37">
        <f t="shared" si="890"/>
        <v>615.93298954315287</v>
      </c>
      <c r="AX1212" s="37">
        <f t="shared" si="891"/>
        <v>367.24259251883541</v>
      </c>
      <c r="AY1212" s="37">
        <f t="shared" si="892"/>
        <v>1356.320248894383</v>
      </c>
      <c r="AZ1212" s="37">
        <f t="shared" si="893"/>
        <v>51.928604380376285</v>
      </c>
      <c r="BA1212" s="37">
        <f t="shared" si="894"/>
        <v>21.096796887138073</v>
      </c>
      <c r="BC1212">
        <v>69</v>
      </c>
      <c r="BD1212" s="37">
        <f>IF(Voorblad!$E$10=Rekenblad!BC1212,Rekenblad!AV1212,0)</f>
        <v>0</v>
      </c>
      <c r="BE1212" s="37">
        <f>IF(Voorblad!$E$10=Rekenblad!BC1212,Rekenblad!AW1212,0)</f>
        <v>0</v>
      </c>
      <c r="BF1212" s="37">
        <f>IF(Voorblad!$E$10=Rekenblad!BC1212,Rekenblad!AX1212,0)</f>
        <v>0</v>
      </c>
      <c r="BG1212" s="62">
        <f>IF(Voorblad!$E$10=Rekenblad!BC1212,Rekenblad!AY1212,0)</f>
        <v>0</v>
      </c>
      <c r="BH1212" s="37">
        <f>IF(Voorblad!$E$10=Rekenblad!BC1212,Rekenblad!AZ1212,0)</f>
        <v>0</v>
      </c>
      <c r="BI1212" s="37">
        <f>IF(Voorblad!$E$10=Rekenblad!BC1212,Rekenblad!BA1212,0)</f>
        <v>0</v>
      </c>
      <c r="BK1212">
        <v>69</v>
      </c>
      <c r="BL1212" s="37">
        <f>IF(Voorblad!$E$14=Rekenblad!$BL$1151,Rekenblad!BD1212,0)</f>
        <v>0</v>
      </c>
      <c r="BM1212" s="37">
        <f>IF(Voorblad!$E$14=Rekenblad!$BL$1151,Rekenblad!BE1212,0)</f>
        <v>0</v>
      </c>
      <c r="BN1212" s="37">
        <f>IF(Voorblad!$E$14=Rekenblad!$BL$1151,Rekenblad!BF1212,0)</f>
        <v>0</v>
      </c>
      <c r="BO1212" s="37">
        <f>IF(Voorblad!$E$14=Rekenblad!$BL$1151,Rekenblad!BG1212,0)</f>
        <v>0</v>
      </c>
      <c r="BP1212" s="37">
        <f>IF(Voorblad!$E$14=Rekenblad!$BL$1151,Rekenblad!BH1212,0)</f>
        <v>0</v>
      </c>
      <c r="BQ1212" s="37">
        <f>IF(Voorblad!$E$14=Rekenblad!$BL$1151,Rekenblad!BI1212,0)</f>
        <v>0</v>
      </c>
    </row>
    <row r="1213" spans="2:69" x14ac:dyDescent="0.25">
      <c r="B1213">
        <f>'Data TREND'!$AU$207</f>
        <v>70</v>
      </c>
      <c r="C1213" s="37">
        <f>'Data TREND'!AW207</f>
        <v>377.37240260014852</v>
      </c>
      <c r="D1213" s="37">
        <f>'Data TREND'!AX207</f>
        <v>624.38368541430668</v>
      </c>
      <c r="E1213" s="37">
        <f>'Data TREND'!AY207</f>
        <v>372.49459864907897</v>
      </c>
      <c r="F1213" s="37">
        <f>'Data TREND'!AZ207</f>
        <v>1374.434321110376</v>
      </c>
      <c r="G1213" s="37">
        <f>'Data TREND'!BA207</f>
        <v>51.722033492590889</v>
      </c>
      <c r="H1213" s="37">
        <f>'Data TREND'!BB207</f>
        <v>21.013238113828088</v>
      </c>
      <c r="J1213" s="37">
        <f t="shared" si="871"/>
        <v>377.37240260014852</v>
      </c>
      <c r="K1213" s="37">
        <f t="shared" si="872"/>
        <v>624.38368541430668</v>
      </c>
      <c r="L1213" s="37">
        <f t="shared" si="873"/>
        <v>372.49459864907897</v>
      </c>
      <c r="M1213" s="37">
        <f t="shared" si="874"/>
        <v>1374.434321110376</v>
      </c>
      <c r="N1213" s="37">
        <f t="shared" si="875"/>
        <v>51.722033492590889</v>
      </c>
      <c r="O1213" s="37">
        <f t="shared" si="876"/>
        <v>21.013238113828088</v>
      </c>
      <c r="Q1213">
        <f>'Data TREND'!$AU$207</f>
        <v>70</v>
      </c>
      <c r="R1213" s="37">
        <f>'Data TREND'!BD207</f>
        <v>454.84520323453216</v>
      </c>
      <c r="S1213" s="37">
        <f>'Data TREND'!BE207</f>
        <v>624.20168300955925</v>
      </c>
      <c r="T1213" s="37">
        <f>'Data TREND'!BF207</f>
        <v>373.60298419985412</v>
      </c>
      <c r="U1213" s="37">
        <f>'Data TREND'!BG207</f>
        <v>1452.5153735230638</v>
      </c>
      <c r="V1213" s="37">
        <f>'Data TREND'!BH207</f>
        <v>55.574307794010636</v>
      </c>
      <c r="W1213" s="37">
        <f>'Data TREND'!BI207</f>
        <v>22.770260422973422</v>
      </c>
      <c r="Y1213" s="37">
        <f t="shared" si="877"/>
        <v>0</v>
      </c>
      <c r="Z1213" s="37">
        <f t="shared" si="878"/>
        <v>0</v>
      </c>
      <c r="AA1213" s="37">
        <f t="shared" si="879"/>
        <v>0</v>
      </c>
      <c r="AB1213" s="37">
        <f t="shared" si="880"/>
        <v>0</v>
      </c>
      <c r="AC1213" s="37">
        <f t="shared" si="881"/>
        <v>0</v>
      </c>
      <c r="AD1213" s="37">
        <f t="shared" si="882"/>
        <v>0</v>
      </c>
      <c r="AF1213">
        <f>'Data TREND'!$AU$207</f>
        <v>70</v>
      </c>
      <c r="AG1213" s="37">
        <f>'Data TREND'!BK207</f>
        <v>534.87315417767581</v>
      </c>
      <c r="AH1213" s="37">
        <f>'Data TREND'!BL207</f>
        <v>624.65965577027725</v>
      </c>
      <c r="AI1213" s="37">
        <f>'Data TREND'!BM207</f>
        <v>371.07134951937724</v>
      </c>
      <c r="AJ1213" s="37">
        <f>'Data TREND'!BN207</f>
        <v>1532.7853814234127</v>
      </c>
      <c r="AK1213" s="37">
        <f>'Data TREND'!BO207</f>
        <v>59.216565606822755</v>
      </c>
      <c r="AL1213" s="37">
        <f>'Data TREND'!BP207</f>
        <v>24.252016483134874</v>
      </c>
      <c r="AN1213" s="37">
        <f t="shared" si="883"/>
        <v>0</v>
      </c>
      <c r="AO1213" s="37">
        <f t="shared" si="884"/>
        <v>0</v>
      </c>
      <c r="AP1213" s="37">
        <f t="shared" si="885"/>
        <v>0</v>
      </c>
      <c r="AQ1213" s="37">
        <f t="shared" si="886"/>
        <v>0</v>
      </c>
      <c r="AR1213" s="37">
        <f t="shared" si="887"/>
        <v>0</v>
      </c>
      <c r="AS1213" s="37">
        <f t="shared" si="888"/>
        <v>0</v>
      </c>
      <c r="AU1213">
        <v>70</v>
      </c>
      <c r="AV1213" s="37">
        <f t="shared" si="889"/>
        <v>377.37240260014852</v>
      </c>
      <c r="AW1213" s="37">
        <f t="shared" si="890"/>
        <v>624.38368541430668</v>
      </c>
      <c r="AX1213" s="37">
        <f t="shared" si="891"/>
        <v>372.49459864907897</v>
      </c>
      <c r="AY1213" s="37">
        <f t="shared" si="892"/>
        <v>1374.434321110376</v>
      </c>
      <c r="AZ1213" s="37">
        <f t="shared" si="893"/>
        <v>51.722033492590889</v>
      </c>
      <c r="BA1213" s="37">
        <f t="shared" si="894"/>
        <v>21.013238113828088</v>
      </c>
      <c r="BC1213">
        <v>70</v>
      </c>
      <c r="BD1213" s="37">
        <f>IF(Voorblad!$E$10=Rekenblad!BC1213,Rekenblad!AV1213,0)</f>
        <v>0</v>
      </c>
      <c r="BE1213" s="37">
        <f>IF(Voorblad!$E$10=Rekenblad!BC1213,Rekenblad!AW1213,0)</f>
        <v>0</v>
      </c>
      <c r="BF1213" s="37">
        <f>IF(Voorblad!$E$10=Rekenblad!BC1213,Rekenblad!AX1213,0)</f>
        <v>0</v>
      </c>
      <c r="BG1213" s="62">
        <f>IF(Voorblad!$E$10=Rekenblad!BC1213,Rekenblad!AY1213,0)</f>
        <v>0</v>
      </c>
      <c r="BH1213" s="37">
        <f>IF(Voorblad!$E$10=Rekenblad!BC1213,Rekenblad!AZ1213,0)</f>
        <v>0</v>
      </c>
      <c r="BI1213" s="37">
        <f>IF(Voorblad!$E$10=Rekenblad!BC1213,Rekenblad!BA1213,0)</f>
        <v>0</v>
      </c>
      <c r="BK1213">
        <v>70</v>
      </c>
      <c r="BL1213" s="37">
        <f>IF(Voorblad!$E$14=Rekenblad!$BL$1151,Rekenblad!BD1213,0)</f>
        <v>0</v>
      </c>
      <c r="BM1213" s="37">
        <f>IF(Voorblad!$E$14=Rekenblad!$BL$1151,Rekenblad!BE1213,0)</f>
        <v>0</v>
      </c>
      <c r="BN1213" s="37">
        <f>IF(Voorblad!$E$14=Rekenblad!$BL$1151,Rekenblad!BF1213,0)</f>
        <v>0</v>
      </c>
      <c r="BO1213" s="37">
        <f>IF(Voorblad!$E$14=Rekenblad!$BL$1151,Rekenblad!BG1213,0)</f>
        <v>0</v>
      </c>
      <c r="BP1213" s="37">
        <f>IF(Voorblad!$E$14=Rekenblad!$BL$1151,Rekenblad!BH1213,0)</f>
        <v>0</v>
      </c>
      <c r="BQ1213" s="37">
        <f>IF(Voorblad!$E$14=Rekenblad!$BL$1151,Rekenblad!BI1213,0)</f>
        <v>0</v>
      </c>
    </row>
    <row r="1214" spans="2:69" x14ac:dyDescent="0.25">
      <c r="B1214">
        <f>'Data TREND'!$AU$208</f>
        <v>71</v>
      </c>
      <c r="C1214" s="37">
        <f>'Data TREND'!AW208</f>
        <v>381.78404788190244</v>
      </c>
      <c r="D1214" s="37">
        <f>'Data TREND'!AX208</f>
        <v>632.83438128546027</v>
      </c>
      <c r="E1214" s="37">
        <f>'Data TREND'!AY208</f>
        <v>377.74660477932252</v>
      </c>
      <c r="F1214" s="37">
        <f>'Data TREND'!AZ208</f>
        <v>1392.5483933263688</v>
      </c>
      <c r="G1214" s="37">
        <f>'Data TREND'!BA208</f>
        <v>51.515462604805492</v>
      </c>
      <c r="H1214" s="37">
        <f>'Data TREND'!BB208</f>
        <v>20.929679340518099</v>
      </c>
      <c r="J1214" s="37">
        <f t="shared" si="871"/>
        <v>381.78404788190244</v>
      </c>
      <c r="K1214" s="37">
        <f t="shared" si="872"/>
        <v>632.83438128546027</v>
      </c>
      <c r="L1214" s="37">
        <f t="shared" si="873"/>
        <v>377.74660477932252</v>
      </c>
      <c r="M1214" s="37">
        <f t="shared" si="874"/>
        <v>1392.5483933263688</v>
      </c>
      <c r="N1214" s="37">
        <f t="shared" si="875"/>
        <v>51.515462604805492</v>
      </c>
      <c r="O1214" s="37">
        <f t="shared" si="876"/>
        <v>20.929679340518099</v>
      </c>
      <c r="Q1214">
        <f>'Data TREND'!$AU$208</f>
        <v>71</v>
      </c>
      <c r="R1214" s="37">
        <f>'Data TREND'!BD208</f>
        <v>459.94803043213574</v>
      </c>
      <c r="S1214" s="37">
        <f>'Data TREND'!BE208</f>
        <v>632.60920990495788</v>
      </c>
      <c r="T1214" s="37">
        <f>'Data TREND'!BF208</f>
        <v>378.78226045184351</v>
      </c>
      <c r="U1214" s="37">
        <f>'Data TREND'!BG208</f>
        <v>1471.2083938955016</v>
      </c>
      <c r="V1214" s="37">
        <f>'Data TREND'!BH208</f>
        <v>55.287247211600061</v>
      </c>
      <c r="W1214" s="37">
        <f>'Data TREND'!BI208</f>
        <v>22.651633011587005</v>
      </c>
      <c r="Y1214" s="37">
        <f t="shared" si="877"/>
        <v>0</v>
      </c>
      <c r="Z1214" s="37">
        <f t="shared" si="878"/>
        <v>0</v>
      </c>
      <c r="AA1214" s="37">
        <f t="shared" si="879"/>
        <v>0</v>
      </c>
      <c r="AB1214" s="37">
        <f t="shared" si="880"/>
        <v>0</v>
      </c>
      <c r="AC1214" s="37">
        <f t="shared" si="881"/>
        <v>0</v>
      </c>
      <c r="AD1214" s="37">
        <f t="shared" si="882"/>
        <v>0</v>
      </c>
      <c r="AF1214">
        <f>'Data TREND'!$AU$208</f>
        <v>71</v>
      </c>
      <c r="AG1214" s="37">
        <f>'Data TREND'!BK208</f>
        <v>540.69092526192378</v>
      </c>
      <c r="AH1214" s="37">
        <f>'Data TREND'!BL208</f>
        <v>633.01647532649406</v>
      </c>
      <c r="AI1214" s="37">
        <f>'Data TREND'!BM208</f>
        <v>376.26549023839164</v>
      </c>
      <c r="AJ1214" s="37">
        <f>'Data TREND'!BN208</f>
        <v>1552.1464894797937</v>
      </c>
      <c r="AK1214" s="37">
        <f>'Data TREND'!BO208</f>
        <v>58.844428451918262</v>
      </c>
      <c r="AL1214" s="37">
        <f>'Data TREND'!BP208</f>
        <v>24.099700088296409</v>
      </c>
      <c r="AN1214" s="37">
        <f t="shared" si="883"/>
        <v>0</v>
      </c>
      <c r="AO1214" s="37">
        <f t="shared" si="884"/>
        <v>0</v>
      </c>
      <c r="AP1214" s="37">
        <f t="shared" si="885"/>
        <v>0</v>
      </c>
      <c r="AQ1214" s="37">
        <f t="shared" si="886"/>
        <v>0</v>
      </c>
      <c r="AR1214" s="37">
        <f t="shared" si="887"/>
        <v>0</v>
      </c>
      <c r="AS1214" s="37">
        <f t="shared" si="888"/>
        <v>0</v>
      </c>
      <c r="AU1214">
        <v>71</v>
      </c>
      <c r="AV1214" s="37">
        <f t="shared" si="889"/>
        <v>381.78404788190244</v>
      </c>
      <c r="AW1214" s="37">
        <f t="shared" si="890"/>
        <v>632.83438128546027</v>
      </c>
      <c r="AX1214" s="37">
        <f t="shared" si="891"/>
        <v>377.74660477932252</v>
      </c>
      <c r="AY1214" s="37">
        <f t="shared" si="892"/>
        <v>1392.5483933263688</v>
      </c>
      <c r="AZ1214" s="37">
        <f t="shared" si="893"/>
        <v>51.515462604805492</v>
      </c>
      <c r="BA1214" s="37">
        <f t="shared" si="894"/>
        <v>20.929679340518099</v>
      </c>
      <c r="BC1214">
        <v>71</v>
      </c>
      <c r="BD1214" s="37">
        <f>IF(Voorblad!$E$10=Rekenblad!BC1214,Rekenblad!AV1214,0)</f>
        <v>0</v>
      </c>
      <c r="BE1214" s="37">
        <f>IF(Voorblad!$E$10=Rekenblad!BC1214,Rekenblad!AW1214,0)</f>
        <v>0</v>
      </c>
      <c r="BF1214" s="37">
        <f>IF(Voorblad!$E$10=Rekenblad!BC1214,Rekenblad!AX1214,0)</f>
        <v>0</v>
      </c>
      <c r="BG1214" s="62">
        <f>IF(Voorblad!$E$10=Rekenblad!BC1214,Rekenblad!AY1214,0)</f>
        <v>0</v>
      </c>
      <c r="BH1214" s="37">
        <f>IF(Voorblad!$E$10=Rekenblad!BC1214,Rekenblad!AZ1214,0)</f>
        <v>0</v>
      </c>
      <c r="BI1214" s="37">
        <f>IF(Voorblad!$E$10=Rekenblad!BC1214,Rekenblad!BA1214,0)</f>
        <v>0</v>
      </c>
      <c r="BK1214">
        <v>71</v>
      </c>
      <c r="BL1214" s="37">
        <f>IF(Voorblad!$E$14=Rekenblad!$BL$1151,Rekenblad!BD1214,0)</f>
        <v>0</v>
      </c>
      <c r="BM1214" s="37">
        <f>IF(Voorblad!$E$14=Rekenblad!$BL$1151,Rekenblad!BE1214,0)</f>
        <v>0</v>
      </c>
      <c r="BN1214" s="37">
        <f>IF(Voorblad!$E$14=Rekenblad!$BL$1151,Rekenblad!BF1214,0)</f>
        <v>0</v>
      </c>
      <c r="BO1214" s="37">
        <f>IF(Voorblad!$E$14=Rekenblad!$BL$1151,Rekenblad!BG1214,0)</f>
        <v>0</v>
      </c>
      <c r="BP1214" s="37">
        <f>IF(Voorblad!$E$14=Rekenblad!$BL$1151,Rekenblad!BH1214,0)</f>
        <v>0</v>
      </c>
      <c r="BQ1214" s="37">
        <f>IF(Voorblad!$E$14=Rekenblad!$BL$1151,Rekenblad!BI1214,0)</f>
        <v>0</v>
      </c>
    </row>
    <row r="1215" spans="2:69" x14ac:dyDescent="0.25">
      <c r="B1215">
        <f>'Data TREND'!$AU$209</f>
        <v>72</v>
      </c>
      <c r="C1215" s="37">
        <f>'Data TREND'!AW209</f>
        <v>386.19569316365641</v>
      </c>
      <c r="D1215" s="37">
        <f>'Data TREND'!AX209</f>
        <v>641.28507715661385</v>
      </c>
      <c r="E1215" s="37">
        <f>'Data TREND'!AY209</f>
        <v>382.99861090956608</v>
      </c>
      <c r="F1215" s="37">
        <f>'Data TREND'!AZ209</f>
        <v>1410.6624655423618</v>
      </c>
      <c r="G1215" s="37">
        <f>'Data TREND'!BA209</f>
        <v>51.308891717020103</v>
      </c>
      <c r="H1215" s="37">
        <f>'Data TREND'!BB209</f>
        <v>20.846120567208111</v>
      </c>
      <c r="J1215" s="37">
        <f t="shared" si="871"/>
        <v>386.19569316365641</v>
      </c>
      <c r="K1215" s="37">
        <f t="shared" si="872"/>
        <v>641.28507715661385</v>
      </c>
      <c r="L1215" s="37">
        <f t="shared" si="873"/>
        <v>382.99861090956608</v>
      </c>
      <c r="M1215" s="37">
        <f t="shared" si="874"/>
        <v>1410.6624655423618</v>
      </c>
      <c r="N1215" s="37">
        <f t="shared" si="875"/>
        <v>51.308891717020103</v>
      </c>
      <c r="O1215" s="37">
        <f t="shared" si="876"/>
        <v>20.846120567208111</v>
      </c>
      <c r="Q1215">
        <f>'Data TREND'!$AU$209</f>
        <v>72</v>
      </c>
      <c r="R1215" s="37">
        <f>'Data TREND'!BD209</f>
        <v>465.05085762973931</v>
      </c>
      <c r="S1215" s="37">
        <f>'Data TREND'!BE209</f>
        <v>641.01673680035674</v>
      </c>
      <c r="T1215" s="37">
        <f>'Data TREND'!BF209</f>
        <v>383.96153670383291</v>
      </c>
      <c r="U1215" s="37">
        <f>'Data TREND'!BG209</f>
        <v>1489.9014142679393</v>
      </c>
      <c r="V1215" s="37">
        <f>'Data TREND'!BH209</f>
        <v>55.000186629189486</v>
      </c>
      <c r="W1215" s="37">
        <f>'Data TREND'!BI209</f>
        <v>22.533005600200593</v>
      </c>
      <c r="Y1215" s="37">
        <f t="shared" si="877"/>
        <v>0</v>
      </c>
      <c r="Z1215" s="37">
        <f t="shared" si="878"/>
        <v>0</v>
      </c>
      <c r="AA1215" s="37">
        <f t="shared" si="879"/>
        <v>0</v>
      </c>
      <c r="AB1215" s="37">
        <f t="shared" si="880"/>
        <v>0</v>
      </c>
      <c r="AC1215" s="37">
        <f t="shared" si="881"/>
        <v>0</v>
      </c>
      <c r="AD1215" s="37">
        <f t="shared" si="882"/>
        <v>0</v>
      </c>
      <c r="AF1215">
        <f>'Data TREND'!$AU$209</f>
        <v>72</v>
      </c>
      <c r="AG1215" s="37">
        <f>'Data TREND'!BK209</f>
        <v>546.50869634617163</v>
      </c>
      <c r="AH1215" s="37">
        <f>'Data TREND'!BL209</f>
        <v>641.37329488271098</v>
      </c>
      <c r="AI1215" s="37">
        <f>'Data TREND'!BM209</f>
        <v>381.45963095740603</v>
      </c>
      <c r="AJ1215" s="37">
        <f>'Data TREND'!BN209</f>
        <v>1571.5075975361747</v>
      </c>
      <c r="AK1215" s="37">
        <f>'Data TREND'!BO209</f>
        <v>58.472291297013768</v>
      </c>
      <c r="AL1215" s="37">
        <f>'Data TREND'!BP209</f>
        <v>23.947383693457944</v>
      </c>
      <c r="AN1215" s="37">
        <f t="shared" si="883"/>
        <v>0</v>
      </c>
      <c r="AO1215" s="37">
        <f t="shared" si="884"/>
        <v>0</v>
      </c>
      <c r="AP1215" s="37">
        <f t="shared" si="885"/>
        <v>0</v>
      </c>
      <c r="AQ1215" s="37">
        <f t="shared" si="886"/>
        <v>0</v>
      </c>
      <c r="AR1215" s="37">
        <f t="shared" si="887"/>
        <v>0</v>
      </c>
      <c r="AS1215" s="37">
        <f t="shared" si="888"/>
        <v>0</v>
      </c>
      <c r="AU1215">
        <v>72</v>
      </c>
      <c r="AV1215" s="37">
        <f t="shared" si="889"/>
        <v>386.19569316365641</v>
      </c>
      <c r="AW1215" s="37">
        <f t="shared" si="890"/>
        <v>641.28507715661385</v>
      </c>
      <c r="AX1215" s="37">
        <f t="shared" si="891"/>
        <v>382.99861090956608</v>
      </c>
      <c r="AY1215" s="37">
        <f t="shared" si="892"/>
        <v>1410.6624655423618</v>
      </c>
      <c r="AZ1215" s="37">
        <f t="shared" si="893"/>
        <v>51.308891717020103</v>
      </c>
      <c r="BA1215" s="37">
        <f t="shared" si="894"/>
        <v>20.846120567208111</v>
      </c>
      <c r="BC1215">
        <v>72</v>
      </c>
      <c r="BD1215" s="37">
        <f>IF(Voorblad!$E$10=Rekenblad!BC1215,Rekenblad!AV1215,0)</f>
        <v>0</v>
      </c>
      <c r="BE1215" s="37">
        <f>IF(Voorblad!$E$10=Rekenblad!BC1215,Rekenblad!AW1215,0)</f>
        <v>0</v>
      </c>
      <c r="BF1215" s="37">
        <f>IF(Voorblad!$E$10=Rekenblad!BC1215,Rekenblad!AX1215,0)</f>
        <v>0</v>
      </c>
      <c r="BG1215" s="62">
        <f>IF(Voorblad!$E$10=Rekenblad!BC1215,Rekenblad!AY1215,0)</f>
        <v>0</v>
      </c>
      <c r="BH1215" s="37">
        <f>IF(Voorblad!$E$10=Rekenblad!BC1215,Rekenblad!AZ1215,0)</f>
        <v>0</v>
      </c>
      <c r="BI1215" s="37">
        <f>IF(Voorblad!$E$10=Rekenblad!BC1215,Rekenblad!BA1215,0)</f>
        <v>0</v>
      </c>
      <c r="BK1215">
        <v>72</v>
      </c>
      <c r="BL1215" s="37">
        <f>IF(Voorblad!$E$14=Rekenblad!$BL$1151,Rekenblad!BD1215,0)</f>
        <v>0</v>
      </c>
      <c r="BM1215" s="37">
        <f>IF(Voorblad!$E$14=Rekenblad!$BL$1151,Rekenblad!BE1215,0)</f>
        <v>0</v>
      </c>
      <c r="BN1215" s="37">
        <f>IF(Voorblad!$E$14=Rekenblad!$BL$1151,Rekenblad!BF1215,0)</f>
        <v>0</v>
      </c>
      <c r="BO1215" s="37">
        <f>IF(Voorblad!$E$14=Rekenblad!$BL$1151,Rekenblad!BG1215,0)</f>
        <v>0</v>
      </c>
      <c r="BP1215" s="37">
        <f>IF(Voorblad!$E$14=Rekenblad!$BL$1151,Rekenblad!BH1215,0)</f>
        <v>0</v>
      </c>
      <c r="BQ1215" s="37">
        <f>IF(Voorblad!$E$14=Rekenblad!$BL$1151,Rekenblad!BI1215,0)</f>
        <v>0</v>
      </c>
    </row>
    <row r="1216" spans="2:69" x14ac:dyDescent="0.25">
      <c r="B1216">
        <f>'Data TREND'!$AU$210</f>
        <v>73</v>
      </c>
      <c r="C1216" s="37">
        <f>'Data TREND'!AW210</f>
        <v>390.60733844541039</v>
      </c>
      <c r="D1216" s="37">
        <f>'Data TREND'!AX210</f>
        <v>649.73577302776766</v>
      </c>
      <c r="E1216" s="37">
        <f>'Data TREND'!AY210</f>
        <v>388.25061703980964</v>
      </c>
      <c r="F1216" s="37">
        <f>'Data TREND'!AZ210</f>
        <v>1428.7765377583548</v>
      </c>
      <c r="G1216" s="37">
        <f>'Data TREND'!BA210</f>
        <v>51.102320829234706</v>
      </c>
      <c r="H1216" s="37">
        <f>'Data TREND'!BB210</f>
        <v>20.762561793898126</v>
      </c>
      <c r="J1216" s="37">
        <f t="shared" si="871"/>
        <v>390.60733844541039</v>
      </c>
      <c r="K1216" s="37">
        <f t="shared" si="872"/>
        <v>649.73577302776766</v>
      </c>
      <c r="L1216" s="37">
        <f t="shared" si="873"/>
        <v>388.25061703980964</v>
      </c>
      <c r="M1216" s="37">
        <f t="shared" si="874"/>
        <v>1428.7765377583548</v>
      </c>
      <c r="N1216" s="37">
        <f t="shared" si="875"/>
        <v>51.102320829234706</v>
      </c>
      <c r="O1216" s="37">
        <f t="shared" si="876"/>
        <v>20.762561793898126</v>
      </c>
      <c r="Q1216">
        <f>'Data TREND'!$AU$210</f>
        <v>73</v>
      </c>
      <c r="R1216" s="37">
        <f>'Data TREND'!BD210</f>
        <v>470.15368482734294</v>
      </c>
      <c r="S1216" s="37">
        <f>'Data TREND'!BE210</f>
        <v>649.42426369575537</v>
      </c>
      <c r="T1216" s="37">
        <f>'Data TREND'!BF210</f>
        <v>389.1408129558223</v>
      </c>
      <c r="U1216" s="37">
        <f>'Data TREND'!BG210</f>
        <v>1508.5944346403767</v>
      </c>
      <c r="V1216" s="37">
        <f>'Data TREND'!BH210</f>
        <v>54.71312604677891</v>
      </c>
      <c r="W1216" s="37">
        <f>'Data TREND'!BI210</f>
        <v>22.414378188814176</v>
      </c>
      <c r="Y1216" s="37">
        <f t="shared" si="877"/>
        <v>0</v>
      </c>
      <c r="Z1216" s="37">
        <f t="shared" si="878"/>
        <v>0</v>
      </c>
      <c r="AA1216" s="37">
        <f t="shared" si="879"/>
        <v>0</v>
      </c>
      <c r="AB1216" s="37">
        <f t="shared" si="880"/>
        <v>0</v>
      </c>
      <c r="AC1216" s="37">
        <f t="shared" si="881"/>
        <v>0</v>
      </c>
      <c r="AD1216" s="37">
        <f t="shared" si="882"/>
        <v>0</v>
      </c>
      <c r="AF1216">
        <f>'Data TREND'!$AU$210</f>
        <v>73</v>
      </c>
      <c r="AG1216" s="37">
        <f>'Data TREND'!BK210</f>
        <v>552.32646743041948</v>
      </c>
      <c r="AH1216" s="37">
        <f>'Data TREND'!BL210</f>
        <v>649.73011443892779</v>
      </c>
      <c r="AI1216" s="37">
        <f>'Data TREND'!BM210</f>
        <v>386.65377167642043</v>
      </c>
      <c r="AJ1216" s="37">
        <f>'Data TREND'!BN210</f>
        <v>1590.8687055925552</v>
      </c>
      <c r="AK1216" s="37">
        <f>'Data TREND'!BO210</f>
        <v>58.100154142109268</v>
      </c>
      <c r="AL1216" s="37">
        <f>'Data TREND'!BP210</f>
        <v>23.795067298619479</v>
      </c>
      <c r="AN1216" s="37">
        <f t="shared" si="883"/>
        <v>0</v>
      </c>
      <c r="AO1216" s="37">
        <f t="shared" si="884"/>
        <v>0</v>
      </c>
      <c r="AP1216" s="37">
        <f t="shared" si="885"/>
        <v>0</v>
      </c>
      <c r="AQ1216" s="37">
        <f t="shared" si="886"/>
        <v>0</v>
      </c>
      <c r="AR1216" s="37">
        <f t="shared" si="887"/>
        <v>0</v>
      </c>
      <c r="AS1216" s="37">
        <f t="shared" si="888"/>
        <v>0</v>
      </c>
      <c r="AU1216">
        <v>73</v>
      </c>
      <c r="AV1216" s="37">
        <f t="shared" si="889"/>
        <v>390.60733844541039</v>
      </c>
      <c r="AW1216" s="37">
        <f t="shared" si="890"/>
        <v>649.73577302776766</v>
      </c>
      <c r="AX1216" s="37">
        <f t="shared" si="891"/>
        <v>388.25061703980964</v>
      </c>
      <c r="AY1216" s="37">
        <f t="shared" si="892"/>
        <v>1428.7765377583548</v>
      </c>
      <c r="AZ1216" s="37">
        <f t="shared" si="893"/>
        <v>51.102320829234706</v>
      </c>
      <c r="BA1216" s="37">
        <f t="shared" si="894"/>
        <v>20.762561793898126</v>
      </c>
      <c r="BC1216">
        <v>73</v>
      </c>
      <c r="BD1216" s="37">
        <f>IF(Voorblad!$E$10=Rekenblad!BC1216,Rekenblad!AV1216,0)</f>
        <v>0</v>
      </c>
      <c r="BE1216" s="37">
        <f>IF(Voorblad!$E$10=Rekenblad!BC1216,Rekenblad!AW1216,0)</f>
        <v>0</v>
      </c>
      <c r="BF1216" s="37">
        <f>IF(Voorblad!$E$10=Rekenblad!BC1216,Rekenblad!AX1216,0)</f>
        <v>0</v>
      </c>
      <c r="BG1216" s="62">
        <f>IF(Voorblad!$E$10=Rekenblad!BC1216,Rekenblad!AY1216,0)</f>
        <v>0</v>
      </c>
      <c r="BH1216" s="37">
        <f>IF(Voorblad!$E$10=Rekenblad!BC1216,Rekenblad!AZ1216,0)</f>
        <v>0</v>
      </c>
      <c r="BI1216" s="37">
        <f>IF(Voorblad!$E$10=Rekenblad!BC1216,Rekenblad!BA1216,0)</f>
        <v>0</v>
      </c>
      <c r="BK1216">
        <v>73</v>
      </c>
      <c r="BL1216" s="37">
        <f>IF(Voorblad!$E$14=Rekenblad!$BL$1151,Rekenblad!BD1216,0)</f>
        <v>0</v>
      </c>
      <c r="BM1216" s="37">
        <f>IF(Voorblad!$E$14=Rekenblad!$BL$1151,Rekenblad!BE1216,0)</f>
        <v>0</v>
      </c>
      <c r="BN1216" s="37">
        <f>IF(Voorblad!$E$14=Rekenblad!$BL$1151,Rekenblad!BF1216,0)</f>
        <v>0</v>
      </c>
      <c r="BO1216" s="37">
        <f>IF(Voorblad!$E$14=Rekenblad!$BL$1151,Rekenblad!BG1216,0)</f>
        <v>0</v>
      </c>
      <c r="BP1216" s="37">
        <f>IF(Voorblad!$E$14=Rekenblad!$BL$1151,Rekenblad!BH1216,0)</f>
        <v>0</v>
      </c>
      <c r="BQ1216" s="37">
        <f>IF(Voorblad!$E$14=Rekenblad!$BL$1151,Rekenblad!BI1216,0)</f>
        <v>0</v>
      </c>
    </row>
    <row r="1217" spans="2:69" x14ac:dyDescent="0.25">
      <c r="B1217">
        <f>'Data TREND'!$AU$211</f>
        <v>74</v>
      </c>
      <c r="C1217" s="37">
        <f>'Data TREND'!AW211</f>
        <v>395.01898372716431</v>
      </c>
      <c r="D1217" s="37">
        <f>'Data TREND'!AX211</f>
        <v>658.18646889892125</v>
      </c>
      <c r="E1217" s="37">
        <f>'Data TREND'!AY211</f>
        <v>393.5026231700532</v>
      </c>
      <c r="F1217" s="37">
        <f>'Data TREND'!AZ211</f>
        <v>1446.8906099743479</v>
      </c>
      <c r="G1217" s="37">
        <f>'Data TREND'!BA211</f>
        <v>50.89574994144931</v>
      </c>
      <c r="H1217" s="37">
        <f>'Data TREND'!BB211</f>
        <v>20.679003020588137</v>
      </c>
      <c r="J1217" s="37">
        <f t="shared" si="871"/>
        <v>395.01898372716431</v>
      </c>
      <c r="K1217" s="37">
        <f t="shared" si="872"/>
        <v>658.18646889892125</v>
      </c>
      <c r="L1217" s="37">
        <f t="shared" si="873"/>
        <v>393.5026231700532</v>
      </c>
      <c r="M1217" s="37">
        <f t="shared" si="874"/>
        <v>1446.8906099743479</v>
      </c>
      <c r="N1217" s="37">
        <f t="shared" si="875"/>
        <v>50.89574994144931</v>
      </c>
      <c r="O1217" s="37">
        <f t="shared" si="876"/>
        <v>20.679003020588137</v>
      </c>
      <c r="Q1217">
        <f>'Data TREND'!$AU$211</f>
        <v>74</v>
      </c>
      <c r="R1217" s="37">
        <f>'Data TREND'!BD211</f>
        <v>475.25651202494652</v>
      </c>
      <c r="S1217" s="37">
        <f>'Data TREND'!BE211</f>
        <v>657.83179059115423</v>
      </c>
      <c r="T1217" s="37">
        <f>'Data TREND'!BF211</f>
        <v>394.32008920781169</v>
      </c>
      <c r="U1217" s="37">
        <f>'Data TREND'!BG211</f>
        <v>1527.2874550128145</v>
      </c>
      <c r="V1217" s="37">
        <f>'Data TREND'!BH211</f>
        <v>54.426065464368335</v>
      </c>
      <c r="W1217" s="37">
        <f>'Data TREND'!BI211</f>
        <v>22.295750777427763</v>
      </c>
      <c r="Y1217" s="37">
        <f t="shared" si="877"/>
        <v>0</v>
      </c>
      <c r="Z1217" s="37">
        <f t="shared" si="878"/>
        <v>0</v>
      </c>
      <c r="AA1217" s="37">
        <f t="shared" si="879"/>
        <v>0</v>
      </c>
      <c r="AB1217" s="37">
        <f t="shared" si="880"/>
        <v>0</v>
      </c>
      <c r="AC1217" s="37">
        <f t="shared" si="881"/>
        <v>0</v>
      </c>
      <c r="AD1217" s="37">
        <f t="shared" si="882"/>
        <v>0</v>
      </c>
      <c r="AF1217">
        <f>'Data TREND'!$AU$211</f>
        <v>74</v>
      </c>
      <c r="AG1217" s="37">
        <f>'Data TREND'!BK211</f>
        <v>558.14423851466734</v>
      </c>
      <c r="AH1217" s="37">
        <f>'Data TREND'!BL211</f>
        <v>658.0869339951447</v>
      </c>
      <c r="AI1217" s="37">
        <f>'Data TREND'!BM211</f>
        <v>391.84791239543483</v>
      </c>
      <c r="AJ1217" s="37">
        <f>'Data TREND'!BN211</f>
        <v>1610.2298136489362</v>
      </c>
      <c r="AK1217" s="37">
        <f>'Data TREND'!BO211</f>
        <v>57.728016987204768</v>
      </c>
      <c r="AL1217" s="37">
        <f>'Data TREND'!BP211</f>
        <v>23.642750903781014</v>
      </c>
      <c r="AN1217" s="37">
        <f t="shared" si="883"/>
        <v>0</v>
      </c>
      <c r="AO1217" s="37">
        <f t="shared" si="884"/>
        <v>0</v>
      </c>
      <c r="AP1217" s="37">
        <f t="shared" si="885"/>
        <v>0</v>
      </c>
      <c r="AQ1217" s="37">
        <f t="shared" si="886"/>
        <v>0</v>
      </c>
      <c r="AR1217" s="37">
        <f t="shared" si="887"/>
        <v>0</v>
      </c>
      <c r="AS1217" s="37">
        <f t="shared" si="888"/>
        <v>0</v>
      </c>
      <c r="AU1217">
        <v>74</v>
      </c>
      <c r="AV1217" s="37">
        <f t="shared" si="889"/>
        <v>395.01898372716431</v>
      </c>
      <c r="AW1217" s="37">
        <f t="shared" si="890"/>
        <v>658.18646889892125</v>
      </c>
      <c r="AX1217" s="37">
        <f t="shared" si="891"/>
        <v>393.5026231700532</v>
      </c>
      <c r="AY1217" s="37">
        <f t="shared" si="892"/>
        <v>1446.8906099743479</v>
      </c>
      <c r="AZ1217" s="37">
        <f t="shared" si="893"/>
        <v>50.89574994144931</v>
      </c>
      <c r="BA1217" s="37">
        <f t="shared" si="894"/>
        <v>20.679003020588137</v>
      </c>
      <c r="BC1217">
        <v>74</v>
      </c>
      <c r="BD1217" s="37">
        <f>IF(Voorblad!$E$10=Rekenblad!BC1217,Rekenblad!AV1217,0)</f>
        <v>0</v>
      </c>
      <c r="BE1217" s="37">
        <f>IF(Voorblad!$E$10=Rekenblad!BC1217,Rekenblad!AW1217,0)</f>
        <v>0</v>
      </c>
      <c r="BF1217" s="37">
        <f>IF(Voorblad!$E$10=Rekenblad!BC1217,Rekenblad!AX1217,0)</f>
        <v>0</v>
      </c>
      <c r="BG1217" s="62">
        <f>IF(Voorblad!$E$10=Rekenblad!BC1217,Rekenblad!AY1217,0)</f>
        <v>0</v>
      </c>
      <c r="BH1217" s="37">
        <f>IF(Voorblad!$E$10=Rekenblad!BC1217,Rekenblad!AZ1217,0)</f>
        <v>0</v>
      </c>
      <c r="BI1217" s="37">
        <f>IF(Voorblad!$E$10=Rekenblad!BC1217,Rekenblad!BA1217,0)</f>
        <v>0</v>
      </c>
      <c r="BK1217">
        <v>74</v>
      </c>
      <c r="BL1217" s="37">
        <f>IF(Voorblad!$E$14=Rekenblad!$BL$1151,Rekenblad!BD1217,0)</f>
        <v>0</v>
      </c>
      <c r="BM1217" s="37">
        <f>IF(Voorblad!$E$14=Rekenblad!$BL$1151,Rekenblad!BE1217,0)</f>
        <v>0</v>
      </c>
      <c r="BN1217" s="37">
        <f>IF(Voorblad!$E$14=Rekenblad!$BL$1151,Rekenblad!BF1217,0)</f>
        <v>0</v>
      </c>
      <c r="BO1217" s="37">
        <f>IF(Voorblad!$E$14=Rekenblad!$BL$1151,Rekenblad!BG1217,0)</f>
        <v>0</v>
      </c>
      <c r="BP1217" s="37">
        <f>IF(Voorblad!$E$14=Rekenblad!$BL$1151,Rekenblad!BH1217,0)</f>
        <v>0</v>
      </c>
      <c r="BQ1217" s="37">
        <f>IF(Voorblad!$E$14=Rekenblad!$BL$1151,Rekenblad!BI1217,0)</f>
        <v>0</v>
      </c>
    </row>
    <row r="1218" spans="2:69" x14ac:dyDescent="0.25">
      <c r="B1218">
        <f>'Data TREND'!$AU$212</f>
        <v>75</v>
      </c>
      <c r="C1218" s="37">
        <f>'Data TREND'!AW212</f>
        <v>399.43062900891829</v>
      </c>
      <c r="D1218" s="37">
        <f>'Data TREND'!AX212</f>
        <v>666.63716477007506</v>
      </c>
      <c r="E1218" s="37">
        <f>'Data TREND'!AY212</f>
        <v>398.75462930029676</v>
      </c>
      <c r="F1218" s="37">
        <f>'Data TREND'!AZ212</f>
        <v>1465.0046821903409</v>
      </c>
      <c r="G1218" s="37">
        <f>'Data TREND'!BA212</f>
        <v>50.689179053663921</v>
      </c>
      <c r="H1218" s="37">
        <f>'Data TREND'!BB212</f>
        <v>20.595444247278152</v>
      </c>
      <c r="J1218" s="37">
        <f t="shared" ref="J1218:J1281" si="895">$B$864*C1218</f>
        <v>399.43062900891829</v>
      </c>
      <c r="K1218" s="37">
        <f t="shared" ref="K1218:K1281" si="896">$B$864*D1218</f>
        <v>666.63716477007506</v>
      </c>
      <c r="L1218" s="37">
        <f t="shared" ref="L1218:L1281" si="897">$B$864*E1218</f>
        <v>398.75462930029676</v>
      </c>
      <c r="M1218" s="37">
        <f t="shared" ref="M1218:M1281" si="898">$B$864*F1218</f>
        <v>1465.0046821903409</v>
      </c>
      <c r="N1218" s="37">
        <f t="shared" ref="N1218:N1281" si="899">$B$864*G1218</f>
        <v>50.689179053663921</v>
      </c>
      <c r="O1218" s="37">
        <f t="shared" ref="O1218:O1281" si="900">$B$864*H1218</f>
        <v>20.595444247278152</v>
      </c>
      <c r="Q1218">
        <f>'Data TREND'!$AU$212</f>
        <v>75</v>
      </c>
      <c r="R1218" s="37">
        <f>'Data TREND'!BD212</f>
        <v>480.35933922255009</v>
      </c>
      <c r="S1218" s="37">
        <f>'Data TREND'!BE212</f>
        <v>666.23931748655286</v>
      </c>
      <c r="T1218" s="37">
        <f>'Data TREND'!BF212</f>
        <v>399.49936545980108</v>
      </c>
      <c r="U1218" s="37">
        <f>'Data TREND'!BG212</f>
        <v>1545.9804753852522</v>
      </c>
      <c r="V1218" s="37">
        <f>'Data TREND'!BH212</f>
        <v>54.13900488195776</v>
      </c>
      <c r="W1218" s="37">
        <f>'Data TREND'!BI212</f>
        <v>22.17712336604135</v>
      </c>
      <c r="Y1218" s="37">
        <f t="shared" ref="Y1218:Y1281" si="901">$Q$864*R1218</f>
        <v>0</v>
      </c>
      <c r="Z1218" s="37">
        <f t="shared" ref="Z1218:Z1281" si="902">$Q$864*S1218</f>
        <v>0</v>
      </c>
      <c r="AA1218" s="37">
        <f t="shared" ref="AA1218:AA1281" si="903">$Q$864*T1218</f>
        <v>0</v>
      </c>
      <c r="AB1218" s="37">
        <f t="shared" ref="AB1218:AB1281" si="904">$Q$864*U1218</f>
        <v>0</v>
      </c>
      <c r="AC1218" s="37">
        <f t="shared" ref="AC1218:AC1281" si="905">$Q$864*V1218</f>
        <v>0</v>
      </c>
      <c r="AD1218" s="37">
        <f t="shared" ref="AD1218:AD1281" si="906">$Q$864*W1218</f>
        <v>0</v>
      </c>
      <c r="AF1218">
        <f>'Data TREND'!$AU$212</f>
        <v>75</v>
      </c>
      <c r="AG1218" s="37">
        <f>'Data TREND'!BK212</f>
        <v>563.9620095989153</v>
      </c>
      <c r="AH1218" s="37">
        <f>'Data TREND'!BL212</f>
        <v>666.44375355136162</v>
      </c>
      <c r="AI1218" s="37">
        <f>'Data TREND'!BM212</f>
        <v>397.04205311444923</v>
      </c>
      <c r="AJ1218" s="37">
        <f>'Data TREND'!BN212</f>
        <v>1629.5909217053168</v>
      </c>
      <c r="AK1218" s="37">
        <f>'Data TREND'!BO212</f>
        <v>57.355879832300275</v>
      </c>
      <c r="AL1218" s="37">
        <f>'Data TREND'!BP212</f>
        <v>23.490434508942549</v>
      </c>
      <c r="AN1218" s="37">
        <f t="shared" ref="AN1218:AN1281" si="907">$AF$864*AG1218</f>
        <v>0</v>
      </c>
      <c r="AO1218" s="37">
        <f t="shared" ref="AO1218:AO1281" si="908">$AF$864*AH1218</f>
        <v>0</v>
      </c>
      <c r="AP1218" s="37">
        <f t="shared" ref="AP1218:AP1281" si="909">$AF$864*AI1218</f>
        <v>0</v>
      </c>
      <c r="AQ1218" s="37">
        <f t="shared" ref="AQ1218:AQ1281" si="910">$AF$864*AJ1218</f>
        <v>0</v>
      </c>
      <c r="AR1218" s="37">
        <f t="shared" ref="AR1218:AR1281" si="911">$AF$864*AK1218</f>
        <v>0</v>
      </c>
      <c r="AS1218" s="37">
        <f t="shared" ref="AS1218:AS1281" si="912">$AF$864*AL1218</f>
        <v>0</v>
      </c>
      <c r="AU1218">
        <v>75</v>
      </c>
      <c r="AV1218" s="37">
        <f t="shared" ref="AV1218:AV1281" si="913">J1218+Y1218+AN1218</f>
        <v>399.43062900891829</v>
      </c>
      <c r="AW1218" s="37">
        <f t="shared" ref="AW1218:AW1281" si="914">K1218+Z1218+AO1218</f>
        <v>666.63716477007506</v>
      </c>
      <c r="AX1218" s="37">
        <f t="shared" ref="AX1218:AX1281" si="915">L1218+AA1218+AP1218</f>
        <v>398.75462930029676</v>
      </c>
      <c r="AY1218" s="37">
        <f t="shared" ref="AY1218:AY1281" si="916">M1218+AB1218+AQ1218</f>
        <v>1465.0046821903409</v>
      </c>
      <c r="AZ1218" s="37">
        <f t="shared" ref="AZ1218:AZ1281" si="917">N1218+AC1218+AR1218</f>
        <v>50.689179053663921</v>
      </c>
      <c r="BA1218" s="37">
        <f t="shared" ref="BA1218:BA1281" si="918">O1218+AD1218+AS1218</f>
        <v>20.595444247278152</v>
      </c>
      <c r="BC1218">
        <v>75</v>
      </c>
      <c r="BD1218" s="37">
        <f>IF(Voorblad!$E$10=Rekenblad!BC1218,Rekenblad!AV1218,0)</f>
        <v>0</v>
      </c>
      <c r="BE1218" s="37">
        <f>IF(Voorblad!$E$10=Rekenblad!BC1218,Rekenblad!AW1218,0)</f>
        <v>0</v>
      </c>
      <c r="BF1218" s="37">
        <f>IF(Voorblad!$E$10=Rekenblad!BC1218,Rekenblad!AX1218,0)</f>
        <v>0</v>
      </c>
      <c r="BG1218" s="62">
        <f>IF(Voorblad!$E$10=Rekenblad!BC1218,Rekenblad!AY1218,0)</f>
        <v>0</v>
      </c>
      <c r="BH1218" s="37">
        <f>IF(Voorblad!$E$10=Rekenblad!BC1218,Rekenblad!AZ1218,0)</f>
        <v>0</v>
      </c>
      <c r="BI1218" s="37">
        <f>IF(Voorblad!$E$10=Rekenblad!BC1218,Rekenblad!BA1218,0)</f>
        <v>0</v>
      </c>
      <c r="BK1218">
        <v>75</v>
      </c>
      <c r="BL1218" s="37">
        <f>IF(Voorblad!$E$14=Rekenblad!$BL$1151,Rekenblad!BD1218,0)</f>
        <v>0</v>
      </c>
      <c r="BM1218" s="37">
        <f>IF(Voorblad!$E$14=Rekenblad!$BL$1151,Rekenblad!BE1218,0)</f>
        <v>0</v>
      </c>
      <c r="BN1218" s="37">
        <f>IF(Voorblad!$E$14=Rekenblad!$BL$1151,Rekenblad!BF1218,0)</f>
        <v>0</v>
      </c>
      <c r="BO1218" s="37">
        <f>IF(Voorblad!$E$14=Rekenblad!$BL$1151,Rekenblad!BG1218,0)</f>
        <v>0</v>
      </c>
      <c r="BP1218" s="37">
        <f>IF(Voorblad!$E$14=Rekenblad!$BL$1151,Rekenblad!BH1218,0)</f>
        <v>0</v>
      </c>
      <c r="BQ1218" s="37">
        <f>IF(Voorblad!$E$14=Rekenblad!$BL$1151,Rekenblad!BI1218,0)</f>
        <v>0</v>
      </c>
    </row>
    <row r="1219" spans="2:69" x14ac:dyDescent="0.25">
      <c r="B1219">
        <f>'Data TREND'!$AU$213</f>
        <v>76</v>
      </c>
      <c r="C1219" s="37">
        <f>'Data TREND'!AW213</f>
        <v>403.84227429067226</v>
      </c>
      <c r="D1219" s="37">
        <f>'Data TREND'!AX213</f>
        <v>675.08786064122864</v>
      </c>
      <c r="E1219" s="37">
        <f>'Data TREND'!AY213</f>
        <v>404.00663543054031</v>
      </c>
      <c r="F1219" s="37">
        <f>'Data TREND'!AZ213</f>
        <v>1483.1187544063337</v>
      </c>
      <c r="G1219" s="37">
        <f>'Data TREND'!BA213</f>
        <v>50.482608165878524</v>
      </c>
      <c r="H1219" s="37">
        <f>'Data TREND'!BB213</f>
        <v>20.511885473968164</v>
      </c>
      <c r="J1219" s="37">
        <f t="shared" si="895"/>
        <v>403.84227429067226</v>
      </c>
      <c r="K1219" s="37">
        <f t="shared" si="896"/>
        <v>675.08786064122864</v>
      </c>
      <c r="L1219" s="37">
        <f t="shared" si="897"/>
        <v>404.00663543054031</v>
      </c>
      <c r="M1219" s="37">
        <f t="shared" si="898"/>
        <v>1483.1187544063337</v>
      </c>
      <c r="N1219" s="37">
        <f t="shared" si="899"/>
        <v>50.482608165878524</v>
      </c>
      <c r="O1219" s="37">
        <f t="shared" si="900"/>
        <v>20.511885473968164</v>
      </c>
      <c r="Q1219">
        <f>'Data TREND'!$AU$213</f>
        <v>76</v>
      </c>
      <c r="R1219" s="37">
        <f>'Data TREND'!BD213</f>
        <v>485.46216642015372</v>
      </c>
      <c r="S1219" s="37">
        <f>'Data TREND'!BE213</f>
        <v>674.64684438195172</v>
      </c>
      <c r="T1219" s="37">
        <f>'Data TREND'!BF213</f>
        <v>404.67864171179048</v>
      </c>
      <c r="U1219" s="37">
        <f>'Data TREND'!BG213</f>
        <v>1564.67349575769</v>
      </c>
      <c r="V1219" s="37">
        <f>'Data TREND'!BH213</f>
        <v>53.851944299547178</v>
      </c>
      <c r="W1219" s="37">
        <f>'Data TREND'!BI213</f>
        <v>22.058495954654937</v>
      </c>
      <c r="Y1219" s="37">
        <f t="shared" si="901"/>
        <v>0</v>
      </c>
      <c r="Z1219" s="37">
        <f t="shared" si="902"/>
        <v>0</v>
      </c>
      <c r="AA1219" s="37">
        <f t="shared" si="903"/>
        <v>0</v>
      </c>
      <c r="AB1219" s="37">
        <f t="shared" si="904"/>
        <v>0</v>
      </c>
      <c r="AC1219" s="37">
        <f t="shared" si="905"/>
        <v>0</v>
      </c>
      <c r="AD1219" s="37">
        <f t="shared" si="906"/>
        <v>0</v>
      </c>
      <c r="AF1219">
        <f>'Data TREND'!$AU$213</f>
        <v>76</v>
      </c>
      <c r="AG1219" s="37">
        <f>'Data TREND'!BK213</f>
        <v>569.77978068316315</v>
      </c>
      <c r="AH1219" s="37">
        <f>'Data TREND'!BL213</f>
        <v>674.80057310757843</v>
      </c>
      <c r="AI1219" s="37">
        <f>'Data TREND'!BM213</f>
        <v>402.23619383346363</v>
      </c>
      <c r="AJ1219" s="37">
        <f>'Data TREND'!BN213</f>
        <v>1648.9520297616978</v>
      </c>
      <c r="AK1219" s="37">
        <f>'Data TREND'!BO213</f>
        <v>56.983742677395782</v>
      </c>
      <c r="AL1219" s="37">
        <f>'Data TREND'!BP213</f>
        <v>23.338118114104084</v>
      </c>
      <c r="AN1219" s="37">
        <f t="shared" si="907"/>
        <v>0</v>
      </c>
      <c r="AO1219" s="37">
        <f t="shared" si="908"/>
        <v>0</v>
      </c>
      <c r="AP1219" s="37">
        <f t="shared" si="909"/>
        <v>0</v>
      </c>
      <c r="AQ1219" s="37">
        <f t="shared" si="910"/>
        <v>0</v>
      </c>
      <c r="AR1219" s="37">
        <f t="shared" si="911"/>
        <v>0</v>
      </c>
      <c r="AS1219" s="37">
        <f t="shared" si="912"/>
        <v>0</v>
      </c>
      <c r="AU1219">
        <v>76</v>
      </c>
      <c r="AV1219" s="37">
        <f t="shared" si="913"/>
        <v>403.84227429067226</v>
      </c>
      <c r="AW1219" s="37">
        <f t="shared" si="914"/>
        <v>675.08786064122864</v>
      </c>
      <c r="AX1219" s="37">
        <f t="shared" si="915"/>
        <v>404.00663543054031</v>
      </c>
      <c r="AY1219" s="37">
        <f t="shared" si="916"/>
        <v>1483.1187544063337</v>
      </c>
      <c r="AZ1219" s="37">
        <f t="shared" si="917"/>
        <v>50.482608165878524</v>
      </c>
      <c r="BA1219" s="37">
        <f t="shared" si="918"/>
        <v>20.511885473968164</v>
      </c>
      <c r="BC1219">
        <v>76</v>
      </c>
      <c r="BD1219" s="37">
        <f>IF(Voorblad!$E$10=Rekenblad!BC1219,Rekenblad!AV1219,0)</f>
        <v>0</v>
      </c>
      <c r="BE1219" s="37">
        <f>IF(Voorblad!$E$10=Rekenblad!BC1219,Rekenblad!AW1219,0)</f>
        <v>0</v>
      </c>
      <c r="BF1219" s="37">
        <f>IF(Voorblad!$E$10=Rekenblad!BC1219,Rekenblad!AX1219,0)</f>
        <v>0</v>
      </c>
      <c r="BG1219" s="62">
        <f>IF(Voorblad!$E$10=Rekenblad!BC1219,Rekenblad!AY1219,0)</f>
        <v>0</v>
      </c>
      <c r="BH1219" s="37">
        <f>IF(Voorblad!$E$10=Rekenblad!BC1219,Rekenblad!AZ1219,0)</f>
        <v>0</v>
      </c>
      <c r="BI1219" s="37">
        <f>IF(Voorblad!$E$10=Rekenblad!BC1219,Rekenblad!BA1219,0)</f>
        <v>0</v>
      </c>
      <c r="BK1219">
        <v>76</v>
      </c>
      <c r="BL1219" s="37">
        <f>IF(Voorblad!$E$14=Rekenblad!$BL$1151,Rekenblad!BD1219,0)</f>
        <v>0</v>
      </c>
      <c r="BM1219" s="37">
        <f>IF(Voorblad!$E$14=Rekenblad!$BL$1151,Rekenblad!BE1219,0)</f>
        <v>0</v>
      </c>
      <c r="BN1219" s="37">
        <f>IF(Voorblad!$E$14=Rekenblad!$BL$1151,Rekenblad!BF1219,0)</f>
        <v>0</v>
      </c>
      <c r="BO1219" s="37">
        <f>IF(Voorblad!$E$14=Rekenblad!$BL$1151,Rekenblad!BG1219,0)</f>
        <v>0</v>
      </c>
      <c r="BP1219" s="37">
        <f>IF(Voorblad!$E$14=Rekenblad!$BL$1151,Rekenblad!BH1219,0)</f>
        <v>0</v>
      </c>
      <c r="BQ1219" s="37">
        <f>IF(Voorblad!$E$14=Rekenblad!$BL$1151,Rekenblad!BI1219,0)</f>
        <v>0</v>
      </c>
    </row>
    <row r="1220" spans="2:69" x14ac:dyDescent="0.25">
      <c r="B1220">
        <f>'Data TREND'!$AU$214</f>
        <v>77</v>
      </c>
      <c r="C1220" s="37">
        <f>'Data TREND'!AW214</f>
        <v>408.25391957242618</v>
      </c>
      <c r="D1220" s="37">
        <f>'Data TREND'!AX214</f>
        <v>683.53855651238246</v>
      </c>
      <c r="E1220" s="37">
        <f>'Data TREND'!AY214</f>
        <v>409.25864156078387</v>
      </c>
      <c r="F1220" s="37">
        <f>'Data TREND'!AZ214</f>
        <v>1501.2328266223267</v>
      </c>
      <c r="G1220" s="37">
        <f>'Data TREND'!BA214</f>
        <v>50.276037278093128</v>
      </c>
      <c r="H1220" s="37">
        <f>'Data TREND'!BB214</f>
        <v>20.428326700658175</v>
      </c>
      <c r="J1220" s="37">
        <f t="shared" si="895"/>
        <v>408.25391957242618</v>
      </c>
      <c r="K1220" s="37">
        <f t="shared" si="896"/>
        <v>683.53855651238246</v>
      </c>
      <c r="L1220" s="37">
        <f t="shared" si="897"/>
        <v>409.25864156078387</v>
      </c>
      <c r="M1220" s="37">
        <f t="shared" si="898"/>
        <v>1501.2328266223267</v>
      </c>
      <c r="N1220" s="37">
        <f t="shared" si="899"/>
        <v>50.276037278093128</v>
      </c>
      <c r="O1220" s="37">
        <f t="shared" si="900"/>
        <v>20.428326700658175</v>
      </c>
      <c r="Q1220">
        <f>'Data TREND'!$AU$214</f>
        <v>77</v>
      </c>
      <c r="R1220" s="37">
        <f>'Data TREND'!BD214</f>
        <v>490.5649936177573</v>
      </c>
      <c r="S1220" s="37">
        <f>'Data TREND'!BE214</f>
        <v>683.05437127735036</v>
      </c>
      <c r="T1220" s="37">
        <f>'Data TREND'!BF214</f>
        <v>409.85791796377987</v>
      </c>
      <c r="U1220" s="37">
        <f>'Data TREND'!BG214</f>
        <v>1583.3665161301278</v>
      </c>
      <c r="V1220" s="37">
        <f>'Data TREND'!BH214</f>
        <v>53.564883717136603</v>
      </c>
      <c r="W1220" s="37">
        <f>'Data TREND'!BI214</f>
        <v>21.939868543268524</v>
      </c>
      <c r="Y1220" s="37">
        <f t="shared" si="901"/>
        <v>0</v>
      </c>
      <c r="Z1220" s="37">
        <f t="shared" si="902"/>
        <v>0</v>
      </c>
      <c r="AA1220" s="37">
        <f t="shared" si="903"/>
        <v>0</v>
      </c>
      <c r="AB1220" s="37">
        <f t="shared" si="904"/>
        <v>0</v>
      </c>
      <c r="AC1220" s="37">
        <f t="shared" si="905"/>
        <v>0</v>
      </c>
      <c r="AD1220" s="37">
        <f t="shared" si="906"/>
        <v>0</v>
      </c>
      <c r="AF1220">
        <f>'Data TREND'!$AU$214</f>
        <v>77</v>
      </c>
      <c r="AG1220" s="37">
        <f>'Data TREND'!BK214</f>
        <v>575.59755176741101</v>
      </c>
      <c r="AH1220" s="37">
        <f>'Data TREND'!BL214</f>
        <v>683.15739266379535</v>
      </c>
      <c r="AI1220" s="37">
        <f>'Data TREND'!BM214</f>
        <v>407.43033455247803</v>
      </c>
      <c r="AJ1220" s="37">
        <f>'Data TREND'!BN214</f>
        <v>1668.3131378180783</v>
      </c>
      <c r="AK1220" s="37">
        <f>'Data TREND'!BO214</f>
        <v>56.611605522491281</v>
      </c>
      <c r="AL1220" s="37">
        <f>'Data TREND'!BP214</f>
        <v>23.185801719265623</v>
      </c>
      <c r="AN1220" s="37">
        <f t="shared" si="907"/>
        <v>0</v>
      </c>
      <c r="AO1220" s="37">
        <f t="shared" si="908"/>
        <v>0</v>
      </c>
      <c r="AP1220" s="37">
        <f t="shared" si="909"/>
        <v>0</v>
      </c>
      <c r="AQ1220" s="37">
        <f t="shared" si="910"/>
        <v>0</v>
      </c>
      <c r="AR1220" s="37">
        <f t="shared" si="911"/>
        <v>0</v>
      </c>
      <c r="AS1220" s="37">
        <f t="shared" si="912"/>
        <v>0</v>
      </c>
      <c r="AU1220">
        <v>77</v>
      </c>
      <c r="AV1220" s="37">
        <f t="shared" si="913"/>
        <v>408.25391957242618</v>
      </c>
      <c r="AW1220" s="37">
        <f t="shared" si="914"/>
        <v>683.53855651238246</v>
      </c>
      <c r="AX1220" s="37">
        <f t="shared" si="915"/>
        <v>409.25864156078387</v>
      </c>
      <c r="AY1220" s="37">
        <f t="shared" si="916"/>
        <v>1501.2328266223267</v>
      </c>
      <c r="AZ1220" s="37">
        <f t="shared" si="917"/>
        <v>50.276037278093128</v>
      </c>
      <c r="BA1220" s="37">
        <f t="shared" si="918"/>
        <v>20.428326700658175</v>
      </c>
      <c r="BC1220">
        <v>77</v>
      </c>
      <c r="BD1220" s="37">
        <f>IF(Voorblad!$E$10=Rekenblad!BC1220,Rekenblad!AV1220,0)</f>
        <v>0</v>
      </c>
      <c r="BE1220" s="37">
        <f>IF(Voorblad!$E$10=Rekenblad!BC1220,Rekenblad!AW1220,0)</f>
        <v>0</v>
      </c>
      <c r="BF1220" s="37">
        <f>IF(Voorblad!$E$10=Rekenblad!BC1220,Rekenblad!AX1220,0)</f>
        <v>0</v>
      </c>
      <c r="BG1220" s="62">
        <f>IF(Voorblad!$E$10=Rekenblad!BC1220,Rekenblad!AY1220,0)</f>
        <v>0</v>
      </c>
      <c r="BH1220" s="37">
        <f>IF(Voorblad!$E$10=Rekenblad!BC1220,Rekenblad!AZ1220,0)</f>
        <v>0</v>
      </c>
      <c r="BI1220" s="37">
        <f>IF(Voorblad!$E$10=Rekenblad!BC1220,Rekenblad!BA1220,0)</f>
        <v>0</v>
      </c>
      <c r="BK1220">
        <v>77</v>
      </c>
      <c r="BL1220" s="37">
        <f>IF(Voorblad!$E$14=Rekenblad!$BL$1151,Rekenblad!BD1220,0)</f>
        <v>0</v>
      </c>
      <c r="BM1220" s="37">
        <f>IF(Voorblad!$E$14=Rekenblad!$BL$1151,Rekenblad!BE1220,0)</f>
        <v>0</v>
      </c>
      <c r="BN1220" s="37">
        <f>IF(Voorblad!$E$14=Rekenblad!$BL$1151,Rekenblad!BF1220,0)</f>
        <v>0</v>
      </c>
      <c r="BO1220" s="37">
        <f>IF(Voorblad!$E$14=Rekenblad!$BL$1151,Rekenblad!BG1220,0)</f>
        <v>0</v>
      </c>
      <c r="BP1220" s="37">
        <f>IF(Voorblad!$E$14=Rekenblad!$BL$1151,Rekenblad!BH1220,0)</f>
        <v>0</v>
      </c>
      <c r="BQ1220" s="37">
        <f>IF(Voorblad!$E$14=Rekenblad!$BL$1151,Rekenblad!BI1220,0)</f>
        <v>0</v>
      </c>
    </row>
    <row r="1221" spans="2:69" x14ac:dyDescent="0.25">
      <c r="B1221">
        <f>'Data TREND'!$AU$215</f>
        <v>78</v>
      </c>
      <c r="C1221" s="37">
        <f>'Data TREND'!AW215</f>
        <v>412.66556485418016</v>
      </c>
      <c r="D1221" s="37">
        <f>'Data TREND'!AX215</f>
        <v>691.98925238353604</v>
      </c>
      <c r="E1221" s="37">
        <f>'Data TREND'!AY215</f>
        <v>414.51064769102743</v>
      </c>
      <c r="F1221" s="37">
        <f>'Data TREND'!AZ215</f>
        <v>1519.3468988383197</v>
      </c>
      <c r="G1221" s="37">
        <f>'Data TREND'!BA215</f>
        <v>50.069466390307738</v>
      </c>
      <c r="H1221" s="37">
        <f>'Data TREND'!BB215</f>
        <v>20.34476792734819</v>
      </c>
      <c r="J1221" s="37">
        <f t="shared" si="895"/>
        <v>412.66556485418016</v>
      </c>
      <c r="K1221" s="37">
        <f t="shared" si="896"/>
        <v>691.98925238353604</v>
      </c>
      <c r="L1221" s="37">
        <f t="shared" si="897"/>
        <v>414.51064769102743</v>
      </c>
      <c r="M1221" s="37">
        <f t="shared" si="898"/>
        <v>1519.3468988383197</v>
      </c>
      <c r="N1221" s="37">
        <f t="shared" si="899"/>
        <v>50.069466390307738</v>
      </c>
      <c r="O1221" s="37">
        <f t="shared" si="900"/>
        <v>20.34476792734819</v>
      </c>
      <c r="Q1221">
        <f>'Data TREND'!$AU$215</f>
        <v>78</v>
      </c>
      <c r="R1221" s="37">
        <f>'Data TREND'!BD215</f>
        <v>495.66782081536087</v>
      </c>
      <c r="S1221" s="37">
        <f>'Data TREND'!BE215</f>
        <v>691.46189817274922</v>
      </c>
      <c r="T1221" s="37">
        <f>'Data TREND'!BF215</f>
        <v>415.03719421576926</v>
      </c>
      <c r="U1221" s="37">
        <f>'Data TREND'!BG215</f>
        <v>1602.0595365025656</v>
      </c>
      <c r="V1221" s="37">
        <f>'Data TREND'!BH215</f>
        <v>53.277823134726027</v>
      </c>
      <c r="W1221" s="37">
        <f>'Data TREND'!BI215</f>
        <v>21.821241131882111</v>
      </c>
      <c r="Y1221" s="37">
        <f t="shared" si="901"/>
        <v>0</v>
      </c>
      <c r="Z1221" s="37">
        <f t="shared" si="902"/>
        <v>0</v>
      </c>
      <c r="AA1221" s="37">
        <f t="shared" si="903"/>
        <v>0</v>
      </c>
      <c r="AB1221" s="37">
        <f t="shared" si="904"/>
        <v>0</v>
      </c>
      <c r="AC1221" s="37">
        <f t="shared" si="905"/>
        <v>0</v>
      </c>
      <c r="AD1221" s="37">
        <f t="shared" si="906"/>
        <v>0</v>
      </c>
      <c r="AF1221">
        <f>'Data TREND'!$AU$215</f>
        <v>78</v>
      </c>
      <c r="AG1221" s="37">
        <f>'Data TREND'!BK215</f>
        <v>581.41532285165886</v>
      </c>
      <c r="AH1221" s="37">
        <f>'Data TREND'!BL215</f>
        <v>691.51421222001227</v>
      </c>
      <c r="AI1221" s="37">
        <f>'Data TREND'!BM215</f>
        <v>412.62447527149243</v>
      </c>
      <c r="AJ1221" s="37">
        <f>'Data TREND'!BN215</f>
        <v>1687.6742458744593</v>
      </c>
      <c r="AK1221" s="37">
        <f>'Data TREND'!BO215</f>
        <v>56.239468367586781</v>
      </c>
      <c r="AL1221" s="37">
        <f>'Data TREND'!BP215</f>
        <v>23.033485324427158</v>
      </c>
      <c r="AN1221" s="37">
        <f t="shared" si="907"/>
        <v>0</v>
      </c>
      <c r="AO1221" s="37">
        <f t="shared" si="908"/>
        <v>0</v>
      </c>
      <c r="AP1221" s="37">
        <f t="shared" si="909"/>
        <v>0</v>
      </c>
      <c r="AQ1221" s="37">
        <f t="shared" si="910"/>
        <v>0</v>
      </c>
      <c r="AR1221" s="37">
        <f t="shared" si="911"/>
        <v>0</v>
      </c>
      <c r="AS1221" s="37">
        <f t="shared" si="912"/>
        <v>0</v>
      </c>
      <c r="AU1221">
        <v>78</v>
      </c>
      <c r="AV1221" s="37">
        <f t="shared" si="913"/>
        <v>412.66556485418016</v>
      </c>
      <c r="AW1221" s="37">
        <f t="shared" si="914"/>
        <v>691.98925238353604</v>
      </c>
      <c r="AX1221" s="37">
        <f t="shared" si="915"/>
        <v>414.51064769102743</v>
      </c>
      <c r="AY1221" s="37">
        <f t="shared" si="916"/>
        <v>1519.3468988383197</v>
      </c>
      <c r="AZ1221" s="37">
        <f t="shared" si="917"/>
        <v>50.069466390307738</v>
      </c>
      <c r="BA1221" s="37">
        <f t="shared" si="918"/>
        <v>20.34476792734819</v>
      </c>
      <c r="BC1221">
        <v>78</v>
      </c>
      <c r="BD1221" s="37">
        <f>IF(Voorblad!$E$10=Rekenblad!BC1221,Rekenblad!AV1221,0)</f>
        <v>0</v>
      </c>
      <c r="BE1221" s="37">
        <f>IF(Voorblad!$E$10=Rekenblad!BC1221,Rekenblad!AW1221,0)</f>
        <v>0</v>
      </c>
      <c r="BF1221" s="37">
        <f>IF(Voorblad!$E$10=Rekenblad!BC1221,Rekenblad!AX1221,0)</f>
        <v>0</v>
      </c>
      <c r="BG1221" s="62">
        <f>IF(Voorblad!$E$10=Rekenblad!BC1221,Rekenblad!AY1221,0)</f>
        <v>0</v>
      </c>
      <c r="BH1221" s="37">
        <f>IF(Voorblad!$E$10=Rekenblad!BC1221,Rekenblad!AZ1221,0)</f>
        <v>0</v>
      </c>
      <c r="BI1221" s="37">
        <f>IF(Voorblad!$E$10=Rekenblad!BC1221,Rekenblad!BA1221,0)</f>
        <v>0</v>
      </c>
      <c r="BK1221">
        <v>78</v>
      </c>
      <c r="BL1221" s="37">
        <f>IF(Voorblad!$E$14=Rekenblad!$BL$1151,Rekenblad!BD1221,0)</f>
        <v>0</v>
      </c>
      <c r="BM1221" s="37">
        <f>IF(Voorblad!$E$14=Rekenblad!$BL$1151,Rekenblad!BE1221,0)</f>
        <v>0</v>
      </c>
      <c r="BN1221" s="37">
        <f>IF(Voorblad!$E$14=Rekenblad!$BL$1151,Rekenblad!BF1221,0)</f>
        <v>0</v>
      </c>
      <c r="BO1221" s="37">
        <f>IF(Voorblad!$E$14=Rekenblad!$BL$1151,Rekenblad!BG1221,0)</f>
        <v>0</v>
      </c>
      <c r="BP1221" s="37">
        <f>IF(Voorblad!$E$14=Rekenblad!$BL$1151,Rekenblad!BH1221,0)</f>
        <v>0</v>
      </c>
      <c r="BQ1221" s="37">
        <f>IF(Voorblad!$E$14=Rekenblad!$BL$1151,Rekenblad!BI1221,0)</f>
        <v>0</v>
      </c>
    </row>
    <row r="1222" spans="2:69" x14ac:dyDescent="0.25">
      <c r="B1222">
        <f>'Data TREND'!$AU$216</f>
        <v>79</v>
      </c>
      <c r="C1222" s="37">
        <f>'Data TREND'!AW216</f>
        <v>417.07721013593408</v>
      </c>
      <c r="D1222" s="37">
        <f>'Data TREND'!AX216</f>
        <v>700.43994825468985</v>
      </c>
      <c r="E1222" s="37">
        <f>'Data TREND'!AY216</f>
        <v>419.76265382127099</v>
      </c>
      <c r="F1222" s="37">
        <f>'Data TREND'!AZ216</f>
        <v>1537.4609710543127</v>
      </c>
      <c r="G1222" s="37">
        <f>'Data TREND'!BA216</f>
        <v>49.862895502522342</v>
      </c>
      <c r="H1222" s="37">
        <f>'Data TREND'!BB216</f>
        <v>20.261209154038202</v>
      </c>
      <c r="J1222" s="37">
        <f t="shared" si="895"/>
        <v>417.07721013593408</v>
      </c>
      <c r="K1222" s="37">
        <f t="shared" si="896"/>
        <v>700.43994825468985</v>
      </c>
      <c r="L1222" s="37">
        <f t="shared" si="897"/>
        <v>419.76265382127099</v>
      </c>
      <c r="M1222" s="37">
        <f t="shared" si="898"/>
        <v>1537.4609710543127</v>
      </c>
      <c r="N1222" s="37">
        <f t="shared" si="899"/>
        <v>49.862895502522342</v>
      </c>
      <c r="O1222" s="37">
        <f t="shared" si="900"/>
        <v>20.261209154038202</v>
      </c>
      <c r="Q1222">
        <f>'Data TREND'!$AU$216</f>
        <v>79</v>
      </c>
      <c r="R1222" s="37">
        <f>'Data TREND'!BD216</f>
        <v>500.77064801296444</v>
      </c>
      <c r="S1222" s="37">
        <f>'Data TREND'!BE216</f>
        <v>699.86942506814785</v>
      </c>
      <c r="T1222" s="37">
        <f>'Data TREND'!BF216</f>
        <v>420.21647046775865</v>
      </c>
      <c r="U1222" s="37">
        <f>'Data TREND'!BG216</f>
        <v>1620.7525568750034</v>
      </c>
      <c r="V1222" s="37">
        <f>'Data TREND'!BH216</f>
        <v>52.990762552315445</v>
      </c>
      <c r="W1222" s="37">
        <f>'Data TREND'!BI216</f>
        <v>21.702613720495698</v>
      </c>
      <c r="Y1222" s="37">
        <f t="shared" si="901"/>
        <v>0</v>
      </c>
      <c r="Z1222" s="37">
        <f t="shared" si="902"/>
        <v>0</v>
      </c>
      <c r="AA1222" s="37">
        <f t="shared" si="903"/>
        <v>0</v>
      </c>
      <c r="AB1222" s="37">
        <f t="shared" si="904"/>
        <v>0</v>
      </c>
      <c r="AC1222" s="37">
        <f t="shared" si="905"/>
        <v>0</v>
      </c>
      <c r="AD1222" s="37">
        <f t="shared" si="906"/>
        <v>0</v>
      </c>
      <c r="AF1222">
        <f>'Data TREND'!$AU$216</f>
        <v>79</v>
      </c>
      <c r="AG1222" s="37">
        <f>'Data TREND'!BK216</f>
        <v>587.23309393590671</v>
      </c>
      <c r="AH1222" s="37">
        <f>'Data TREND'!BL216</f>
        <v>699.87103177622907</v>
      </c>
      <c r="AI1222" s="37">
        <f>'Data TREND'!BM216</f>
        <v>417.81861599050683</v>
      </c>
      <c r="AJ1222" s="37">
        <f>'Data TREND'!BN216</f>
        <v>1707.0353539308403</v>
      </c>
      <c r="AK1222" s="37">
        <f>'Data TREND'!BO216</f>
        <v>55.867331212682288</v>
      </c>
      <c r="AL1222" s="37">
        <f>'Data TREND'!BP216</f>
        <v>22.881168929588693</v>
      </c>
      <c r="AN1222" s="37">
        <f t="shared" si="907"/>
        <v>0</v>
      </c>
      <c r="AO1222" s="37">
        <f t="shared" si="908"/>
        <v>0</v>
      </c>
      <c r="AP1222" s="37">
        <f t="shared" si="909"/>
        <v>0</v>
      </c>
      <c r="AQ1222" s="37">
        <f t="shared" si="910"/>
        <v>0</v>
      </c>
      <c r="AR1222" s="37">
        <f t="shared" si="911"/>
        <v>0</v>
      </c>
      <c r="AS1222" s="37">
        <f t="shared" si="912"/>
        <v>0</v>
      </c>
      <c r="AU1222">
        <v>79</v>
      </c>
      <c r="AV1222" s="37">
        <f t="shared" si="913"/>
        <v>417.07721013593408</v>
      </c>
      <c r="AW1222" s="37">
        <f t="shared" si="914"/>
        <v>700.43994825468985</v>
      </c>
      <c r="AX1222" s="37">
        <f t="shared" si="915"/>
        <v>419.76265382127099</v>
      </c>
      <c r="AY1222" s="37">
        <f t="shared" si="916"/>
        <v>1537.4609710543127</v>
      </c>
      <c r="AZ1222" s="37">
        <f t="shared" si="917"/>
        <v>49.862895502522342</v>
      </c>
      <c r="BA1222" s="37">
        <f t="shared" si="918"/>
        <v>20.261209154038202</v>
      </c>
      <c r="BC1222">
        <v>79</v>
      </c>
      <c r="BD1222" s="37">
        <f>IF(Voorblad!$E$10=Rekenblad!BC1222,Rekenblad!AV1222,0)</f>
        <v>0</v>
      </c>
      <c r="BE1222" s="37">
        <f>IF(Voorblad!$E$10=Rekenblad!BC1222,Rekenblad!AW1222,0)</f>
        <v>0</v>
      </c>
      <c r="BF1222" s="37">
        <f>IF(Voorblad!$E$10=Rekenblad!BC1222,Rekenblad!AX1222,0)</f>
        <v>0</v>
      </c>
      <c r="BG1222" s="62">
        <f>IF(Voorblad!$E$10=Rekenblad!BC1222,Rekenblad!AY1222,0)</f>
        <v>0</v>
      </c>
      <c r="BH1222" s="37">
        <f>IF(Voorblad!$E$10=Rekenblad!BC1222,Rekenblad!AZ1222,0)</f>
        <v>0</v>
      </c>
      <c r="BI1222" s="37">
        <f>IF(Voorblad!$E$10=Rekenblad!BC1222,Rekenblad!BA1222,0)</f>
        <v>0</v>
      </c>
      <c r="BK1222">
        <v>79</v>
      </c>
      <c r="BL1222" s="37">
        <f>IF(Voorblad!$E$14=Rekenblad!$BL$1151,Rekenblad!BD1222,0)</f>
        <v>0</v>
      </c>
      <c r="BM1222" s="37">
        <f>IF(Voorblad!$E$14=Rekenblad!$BL$1151,Rekenblad!BE1222,0)</f>
        <v>0</v>
      </c>
      <c r="BN1222" s="37">
        <f>IF(Voorblad!$E$14=Rekenblad!$BL$1151,Rekenblad!BF1222,0)</f>
        <v>0</v>
      </c>
      <c r="BO1222" s="37">
        <f>IF(Voorblad!$E$14=Rekenblad!$BL$1151,Rekenblad!BG1222,0)</f>
        <v>0</v>
      </c>
      <c r="BP1222" s="37">
        <f>IF(Voorblad!$E$14=Rekenblad!$BL$1151,Rekenblad!BH1222,0)</f>
        <v>0</v>
      </c>
      <c r="BQ1222" s="37">
        <f>IF(Voorblad!$E$14=Rekenblad!$BL$1151,Rekenblad!BI1222,0)</f>
        <v>0</v>
      </c>
    </row>
    <row r="1223" spans="2:69" x14ac:dyDescent="0.25">
      <c r="B1223">
        <f>'Data TREND'!$AU$217</f>
        <v>80</v>
      </c>
      <c r="C1223" s="37">
        <f>'Data TREND'!AW217</f>
        <v>421.48885541768806</v>
      </c>
      <c r="D1223" s="37">
        <f>'Data TREND'!AX217</f>
        <v>708.89064412584344</v>
      </c>
      <c r="E1223" s="37">
        <f>'Data TREND'!AY217</f>
        <v>425.01465995151455</v>
      </c>
      <c r="F1223" s="37">
        <f>'Data TREND'!AZ217</f>
        <v>1555.5750432703055</v>
      </c>
      <c r="G1223" s="37">
        <f>'Data TREND'!BA217</f>
        <v>49.656324614736945</v>
      </c>
      <c r="H1223" s="37">
        <f>'Data TREND'!BB217</f>
        <v>20.177650380728217</v>
      </c>
      <c r="J1223" s="37">
        <f t="shared" si="895"/>
        <v>421.48885541768806</v>
      </c>
      <c r="K1223" s="37">
        <f t="shared" si="896"/>
        <v>708.89064412584344</v>
      </c>
      <c r="L1223" s="37">
        <f t="shared" si="897"/>
        <v>425.01465995151455</v>
      </c>
      <c r="M1223" s="37">
        <f t="shared" si="898"/>
        <v>1555.5750432703055</v>
      </c>
      <c r="N1223" s="37">
        <f t="shared" si="899"/>
        <v>49.656324614736945</v>
      </c>
      <c r="O1223" s="37">
        <f t="shared" si="900"/>
        <v>20.177650380728217</v>
      </c>
      <c r="Q1223">
        <f>'Data TREND'!$AU$217</f>
        <v>80</v>
      </c>
      <c r="R1223" s="37">
        <f>'Data TREND'!BD217</f>
        <v>505.87347521056807</v>
      </c>
      <c r="S1223" s="37">
        <f>'Data TREND'!BE217</f>
        <v>708.27695196354648</v>
      </c>
      <c r="T1223" s="37">
        <f>'Data TREND'!BF217</f>
        <v>425.39574671974805</v>
      </c>
      <c r="U1223" s="37">
        <f>'Data TREND'!BG217</f>
        <v>1639.4455772474412</v>
      </c>
      <c r="V1223" s="37">
        <f>'Data TREND'!BH217</f>
        <v>52.70370196990487</v>
      </c>
      <c r="W1223" s="37">
        <f>'Data TREND'!BI217</f>
        <v>21.583986309109282</v>
      </c>
      <c r="Y1223" s="37">
        <f t="shared" si="901"/>
        <v>0</v>
      </c>
      <c r="Z1223" s="37">
        <f t="shared" si="902"/>
        <v>0</v>
      </c>
      <c r="AA1223" s="37">
        <f t="shared" si="903"/>
        <v>0</v>
      </c>
      <c r="AB1223" s="37">
        <f t="shared" si="904"/>
        <v>0</v>
      </c>
      <c r="AC1223" s="37">
        <f t="shared" si="905"/>
        <v>0</v>
      </c>
      <c r="AD1223" s="37">
        <f t="shared" si="906"/>
        <v>0</v>
      </c>
      <c r="AF1223">
        <f>'Data TREND'!$AU$217</f>
        <v>80</v>
      </c>
      <c r="AG1223" s="37">
        <f>'Data TREND'!BK217</f>
        <v>593.05086502015456</v>
      </c>
      <c r="AH1223" s="37">
        <f>'Data TREND'!BL217</f>
        <v>708.22785133244599</v>
      </c>
      <c r="AI1223" s="37">
        <f>'Data TREND'!BM217</f>
        <v>423.01275670952117</v>
      </c>
      <c r="AJ1223" s="37">
        <f>'Data TREND'!BN217</f>
        <v>1726.3964619872208</v>
      </c>
      <c r="AK1223" s="37">
        <f>'Data TREND'!BO217</f>
        <v>55.495194057777795</v>
      </c>
      <c r="AL1223" s="37">
        <f>'Data TREND'!BP217</f>
        <v>22.728852534750228</v>
      </c>
      <c r="AN1223" s="37">
        <f t="shared" si="907"/>
        <v>0</v>
      </c>
      <c r="AO1223" s="37">
        <f t="shared" si="908"/>
        <v>0</v>
      </c>
      <c r="AP1223" s="37">
        <f t="shared" si="909"/>
        <v>0</v>
      </c>
      <c r="AQ1223" s="37">
        <f t="shared" si="910"/>
        <v>0</v>
      </c>
      <c r="AR1223" s="37">
        <f t="shared" si="911"/>
        <v>0</v>
      </c>
      <c r="AS1223" s="37">
        <f t="shared" si="912"/>
        <v>0</v>
      </c>
      <c r="AU1223">
        <v>80</v>
      </c>
      <c r="AV1223" s="37">
        <f t="shared" si="913"/>
        <v>421.48885541768806</v>
      </c>
      <c r="AW1223" s="37">
        <f t="shared" si="914"/>
        <v>708.89064412584344</v>
      </c>
      <c r="AX1223" s="37">
        <f t="shared" si="915"/>
        <v>425.01465995151455</v>
      </c>
      <c r="AY1223" s="37">
        <f t="shared" si="916"/>
        <v>1555.5750432703055</v>
      </c>
      <c r="AZ1223" s="37">
        <f t="shared" si="917"/>
        <v>49.656324614736945</v>
      </c>
      <c r="BA1223" s="37">
        <f t="shared" si="918"/>
        <v>20.177650380728217</v>
      </c>
      <c r="BC1223">
        <v>80</v>
      </c>
      <c r="BD1223" s="37">
        <f>IF(Voorblad!$E$10=Rekenblad!BC1223,Rekenblad!AV1223,0)</f>
        <v>0</v>
      </c>
      <c r="BE1223" s="37">
        <f>IF(Voorblad!$E$10=Rekenblad!BC1223,Rekenblad!AW1223,0)</f>
        <v>0</v>
      </c>
      <c r="BF1223" s="37">
        <f>IF(Voorblad!$E$10=Rekenblad!BC1223,Rekenblad!AX1223,0)</f>
        <v>0</v>
      </c>
      <c r="BG1223" s="62">
        <f>IF(Voorblad!$E$10=Rekenblad!BC1223,Rekenblad!AY1223,0)</f>
        <v>0</v>
      </c>
      <c r="BH1223" s="37">
        <f>IF(Voorblad!$E$10=Rekenblad!BC1223,Rekenblad!AZ1223,0)</f>
        <v>0</v>
      </c>
      <c r="BI1223" s="37">
        <f>IF(Voorblad!$E$10=Rekenblad!BC1223,Rekenblad!BA1223,0)</f>
        <v>0</v>
      </c>
      <c r="BK1223">
        <v>80</v>
      </c>
      <c r="BL1223" s="37">
        <f>IF(Voorblad!$E$14=Rekenblad!$BL$1151,Rekenblad!BD1223,0)</f>
        <v>0</v>
      </c>
      <c r="BM1223" s="37">
        <f>IF(Voorblad!$E$14=Rekenblad!$BL$1151,Rekenblad!BE1223,0)</f>
        <v>0</v>
      </c>
      <c r="BN1223" s="37">
        <f>IF(Voorblad!$E$14=Rekenblad!$BL$1151,Rekenblad!BF1223,0)</f>
        <v>0</v>
      </c>
      <c r="BO1223" s="37">
        <f>IF(Voorblad!$E$14=Rekenblad!$BL$1151,Rekenblad!BG1223,0)</f>
        <v>0</v>
      </c>
      <c r="BP1223" s="37">
        <f>IF(Voorblad!$E$14=Rekenblad!$BL$1151,Rekenblad!BH1223,0)</f>
        <v>0</v>
      </c>
      <c r="BQ1223" s="37">
        <f>IF(Voorblad!$E$14=Rekenblad!$BL$1151,Rekenblad!BI1223,0)</f>
        <v>0</v>
      </c>
    </row>
    <row r="1224" spans="2:69" x14ac:dyDescent="0.25">
      <c r="B1224">
        <f>'Data TREND'!$AU$218</f>
        <v>81</v>
      </c>
      <c r="C1224" s="37">
        <f>'Data TREND'!AW218</f>
        <v>425.90050069944203</v>
      </c>
      <c r="D1224" s="37">
        <f>'Data TREND'!AX218</f>
        <v>717.34133999699725</v>
      </c>
      <c r="E1224" s="37">
        <f>'Data TREND'!AY218</f>
        <v>430.2666660817581</v>
      </c>
      <c r="F1224" s="37">
        <f>'Data TREND'!AZ218</f>
        <v>1573.6891154862985</v>
      </c>
      <c r="G1224" s="37">
        <f>'Data TREND'!BA218</f>
        <v>49.449753726951556</v>
      </c>
      <c r="H1224" s="37">
        <f>'Data TREND'!BB218</f>
        <v>20.094091607418228</v>
      </c>
      <c r="J1224" s="37">
        <f t="shared" si="895"/>
        <v>425.90050069944203</v>
      </c>
      <c r="K1224" s="37">
        <f t="shared" si="896"/>
        <v>717.34133999699725</v>
      </c>
      <c r="L1224" s="37">
        <f t="shared" si="897"/>
        <v>430.2666660817581</v>
      </c>
      <c r="M1224" s="37">
        <f t="shared" si="898"/>
        <v>1573.6891154862985</v>
      </c>
      <c r="N1224" s="37">
        <f t="shared" si="899"/>
        <v>49.449753726951556</v>
      </c>
      <c r="O1224" s="37">
        <f t="shared" si="900"/>
        <v>20.094091607418228</v>
      </c>
      <c r="Q1224">
        <f>'Data TREND'!$AU$218</f>
        <v>81</v>
      </c>
      <c r="R1224" s="37">
        <f>'Data TREND'!BD218</f>
        <v>510.97630240817165</v>
      </c>
      <c r="S1224" s="37">
        <f>'Data TREND'!BE218</f>
        <v>716.68447885894534</v>
      </c>
      <c r="T1224" s="37">
        <f>'Data TREND'!BF218</f>
        <v>430.57502297173738</v>
      </c>
      <c r="U1224" s="37">
        <f>'Data TREND'!BG218</f>
        <v>1658.1385976198785</v>
      </c>
      <c r="V1224" s="37">
        <f>'Data TREND'!BH218</f>
        <v>52.416641387494295</v>
      </c>
      <c r="W1224" s="37">
        <f>'Data TREND'!BI218</f>
        <v>21.465358897722869</v>
      </c>
      <c r="Y1224" s="37">
        <f t="shared" si="901"/>
        <v>0</v>
      </c>
      <c r="Z1224" s="37">
        <f t="shared" si="902"/>
        <v>0</v>
      </c>
      <c r="AA1224" s="37">
        <f t="shared" si="903"/>
        <v>0</v>
      </c>
      <c r="AB1224" s="37">
        <f t="shared" si="904"/>
        <v>0</v>
      </c>
      <c r="AC1224" s="37">
        <f t="shared" si="905"/>
        <v>0</v>
      </c>
      <c r="AD1224" s="37">
        <f t="shared" si="906"/>
        <v>0</v>
      </c>
      <c r="AF1224">
        <f>'Data TREND'!$AU$218</f>
        <v>81</v>
      </c>
      <c r="AG1224" s="37">
        <f>'Data TREND'!BK218</f>
        <v>598.86863610440241</v>
      </c>
      <c r="AH1224" s="37">
        <f>'Data TREND'!BL218</f>
        <v>716.5846708886628</v>
      </c>
      <c r="AI1224" s="37">
        <f>'Data TREND'!BM218</f>
        <v>428.20689742853557</v>
      </c>
      <c r="AJ1224" s="37">
        <f>'Data TREND'!BN218</f>
        <v>1745.7575700436018</v>
      </c>
      <c r="AK1224" s="37">
        <f>'Data TREND'!BO218</f>
        <v>55.123056902873302</v>
      </c>
      <c r="AL1224" s="37">
        <f>'Data TREND'!BP218</f>
        <v>22.576536139911767</v>
      </c>
      <c r="AN1224" s="37">
        <f t="shared" si="907"/>
        <v>0</v>
      </c>
      <c r="AO1224" s="37">
        <f t="shared" si="908"/>
        <v>0</v>
      </c>
      <c r="AP1224" s="37">
        <f t="shared" si="909"/>
        <v>0</v>
      </c>
      <c r="AQ1224" s="37">
        <f t="shared" si="910"/>
        <v>0</v>
      </c>
      <c r="AR1224" s="37">
        <f t="shared" si="911"/>
        <v>0</v>
      </c>
      <c r="AS1224" s="37">
        <f t="shared" si="912"/>
        <v>0</v>
      </c>
      <c r="AU1224">
        <v>81</v>
      </c>
      <c r="AV1224" s="37">
        <f t="shared" si="913"/>
        <v>425.90050069944203</v>
      </c>
      <c r="AW1224" s="37">
        <f t="shared" si="914"/>
        <v>717.34133999699725</v>
      </c>
      <c r="AX1224" s="37">
        <f t="shared" si="915"/>
        <v>430.2666660817581</v>
      </c>
      <c r="AY1224" s="37">
        <f t="shared" si="916"/>
        <v>1573.6891154862985</v>
      </c>
      <c r="AZ1224" s="37">
        <f t="shared" si="917"/>
        <v>49.449753726951556</v>
      </c>
      <c r="BA1224" s="37">
        <f t="shared" si="918"/>
        <v>20.094091607418228</v>
      </c>
      <c r="BC1224">
        <v>81</v>
      </c>
      <c r="BD1224" s="37">
        <f>IF(Voorblad!$E$10=Rekenblad!BC1224,Rekenblad!AV1224,0)</f>
        <v>0</v>
      </c>
      <c r="BE1224" s="37">
        <f>IF(Voorblad!$E$10=Rekenblad!BC1224,Rekenblad!AW1224,0)</f>
        <v>0</v>
      </c>
      <c r="BF1224" s="37">
        <f>IF(Voorblad!$E$10=Rekenblad!BC1224,Rekenblad!AX1224,0)</f>
        <v>0</v>
      </c>
      <c r="BG1224" s="62">
        <f>IF(Voorblad!$E$10=Rekenblad!BC1224,Rekenblad!AY1224,0)</f>
        <v>0</v>
      </c>
      <c r="BH1224" s="37">
        <f>IF(Voorblad!$E$10=Rekenblad!BC1224,Rekenblad!AZ1224,0)</f>
        <v>0</v>
      </c>
      <c r="BI1224" s="37">
        <f>IF(Voorblad!$E$10=Rekenblad!BC1224,Rekenblad!BA1224,0)</f>
        <v>0</v>
      </c>
      <c r="BK1224">
        <v>81</v>
      </c>
      <c r="BL1224" s="37">
        <f>IF(Voorblad!$E$14=Rekenblad!$BL$1151,Rekenblad!BD1224,0)</f>
        <v>0</v>
      </c>
      <c r="BM1224" s="37">
        <f>IF(Voorblad!$E$14=Rekenblad!$BL$1151,Rekenblad!BE1224,0)</f>
        <v>0</v>
      </c>
      <c r="BN1224" s="37">
        <f>IF(Voorblad!$E$14=Rekenblad!$BL$1151,Rekenblad!BF1224,0)</f>
        <v>0</v>
      </c>
      <c r="BO1224" s="37">
        <f>IF(Voorblad!$E$14=Rekenblad!$BL$1151,Rekenblad!BG1224,0)</f>
        <v>0</v>
      </c>
      <c r="BP1224" s="37">
        <f>IF(Voorblad!$E$14=Rekenblad!$BL$1151,Rekenblad!BH1224,0)</f>
        <v>0</v>
      </c>
      <c r="BQ1224" s="37">
        <f>IF(Voorblad!$E$14=Rekenblad!$BL$1151,Rekenblad!BI1224,0)</f>
        <v>0</v>
      </c>
    </row>
    <row r="1225" spans="2:69" x14ac:dyDescent="0.25">
      <c r="B1225">
        <f>'Data TREND'!$AU$219</f>
        <v>82</v>
      </c>
      <c r="C1225" s="37">
        <f>'Data TREND'!AW219</f>
        <v>430.31214598119595</v>
      </c>
      <c r="D1225" s="37">
        <f>'Data TREND'!AX219</f>
        <v>725.79203586815083</v>
      </c>
      <c r="E1225" s="37">
        <f>'Data TREND'!AY219</f>
        <v>435.51867221200166</v>
      </c>
      <c r="F1225" s="37">
        <f>'Data TREND'!AZ219</f>
        <v>1591.8031877022916</v>
      </c>
      <c r="G1225" s="37">
        <f>'Data TREND'!BA219</f>
        <v>49.243182839166153</v>
      </c>
      <c r="H1225" s="37">
        <f>'Data TREND'!BB219</f>
        <v>20.01053283410824</v>
      </c>
      <c r="J1225" s="37">
        <f t="shared" si="895"/>
        <v>430.31214598119595</v>
      </c>
      <c r="K1225" s="37">
        <f t="shared" si="896"/>
        <v>725.79203586815083</v>
      </c>
      <c r="L1225" s="37">
        <f t="shared" si="897"/>
        <v>435.51867221200166</v>
      </c>
      <c r="M1225" s="37">
        <f t="shared" si="898"/>
        <v>1591.8031877022916</v>
      </c>
      <c r="N1225" s="37">
        <f t="shared" si="899"/>
        <v>49.243182839166153</v>
      </c>
      <c r="O1225" s="37">
        <f t="shared" si="900"/>
        <v>20.01053283410824</v>
      </c>
      <c r="Q1225">
        <f>'Data TREND'!$AU$219</f>
        <v>82</v>
      </c>
      <c r="R1225" s="37">
        <f>'Data TREND'!BD219</f>
        <v>516.07912960577528</v>
      </c>
      <c r="S1225" s="37">
        <f>'Data TREND'!BE219</f>
        <v>725.09200575434397</v>
      </c>
      <c r="T1225" s="37">
        <f>'Data TREND'!BF219</f>
        <v>435.75429922372678</v>
      </c>
      <c r="U1225" s="37">
        <f>'Data TREND'!BG219</f>
        <v>1676.8316179923163</v>
      </c>
      <c r="V1225" s="37">
        <f>'Data TREND'!BH219</f>
        <v>52.129580805083719</v>
      </c>
      <c r="W1225" s="37">
        <f>'Data TREND'!BI219</f>
        <v>21.346731486336452</v>
      </c>
      <c r="Y1225" s="37">
        <f t="shared" si="901"/>
        <v>0</v>
      </c>
      <c r="Z1225" s="37">
        <f t="shared" si="902"/>
        <v>0</v>
      </c>
      <c r="AA1225" s="37">
        <f t="shared" si="903"/>
        <v>0</v>
      </c>
      <c r="AB1225" s="37">
        <f t="shared" si="904"/>
        <v>0</v>
      </c>
      <c r="AC1225" s="37">
        <f t="shared" si="905"/>
        <v>0</v>
      </c>
      <c r="AD1225" s="37">
        <f t="shared" si="906"/>
        <v>0</v>
      </c>
      <c r="AF1225">
        <f>'Data TREND'!$AU$219</f>
        <v>82</v>
      </c>
      <c r="AG1225" s="37">
        <f>'Data TREND'!BK219</f>
        <v>604.68640718865026</v>
      </c>
      <c r="AH1225" s="37">
        <f>'Data TREND'!BL219</f>
        <v>724.94149044487972</v>
      </c>
      <c r="AI1225" s="37">
        <f>'Data TREND'!BM219</f>
        <v>433.40103814754997</v>
      </c>
      <c r="AJ1225" s="37">
        <f>'Data TREND'!BN219</f>
        <v>1765.1186780999824</v>
      </c>
      <c r="AK1225" s="37">
        <f>'Data TREND'!BO219</f>
        <v>54.750919747968801</v>
      </c>
      <c r="AL1225" s="37">
        <f>'Data TREND'!BP219</f>
        <v>22.424219745073302</v>
      </c>
      <c r="AN1225" s="37">
        <f t="shared" si="907"/>
        <v>0</v>
      </c>
      <c r="AO1225" s="37">
        <f t="shared" si="908"/>
        <v>0</v>
      </c>
      <c r="AP1225" s="37">
        <f t="shared" si="909"/>
        <v>0</v>
      </c>
      <c r="AQ1225" s="37">
        <f t="shared" si="910"/>
        <v>0</v>
      </c>
      <c r="AR1225" s="37">
        <f t="shared" si="911"/>
        <v>0</v>
      </c>
      <c r="AS1225" s="37">
        <f t="shared" si="912"/>
        <v>0</v>
      </c>
      <c r="AU1225">
        <v>82</v>
      </c>
      <c r="AV1225" s="37">
        <f t="shared" si="913"/>
        <v>430.31214598119595</v>
      </c>
      <c r="AW1225" s="37">
        <f t="shared" si="914"/>
        <v>725.79203586815083</v>
      </c>
      <c r="AX1225" s="37">
        <f t="shared" si="915"/>
        <v>435.51867221200166</v>
      </c>
      <c r="AY1225" s="37">
        <f t="shared" si="916"/>
        <v>1591.8031877022916</v>
      </c>
      <c r="AZ1225" s="37">
        <f t="shared" si="917"/>
        <v>49.243182839166153</v>
      </c>
      <c r="BA1225" s="37">
        <f t="shared" si="918"/>
        <v>20.01053283410824</v>
      </c>
      <c r="BC1225">
        <v>82</v>
      </c>
      <c r="BD1225" s="37">
        <f>IF(Voorblad!$E$10=Rekenblad!BC1225,Rekenblad!AV1225,0)</f>
        <v>0</v>
      </c>
      <c r="BE1225" s="37">
        <f>IF(Voorblad!$E$10=Rekenblad!BC1225,Rekenblad!AW1225,0)</f>
        <v>0</v>
      </c>
      <c r="BF1225" s="37">
        <f>IF(Voorblad!$E$10=Rekenblad!BC1225,Rekenblad!AX1225,0)</f>
        <v>0</v>
      </c>
      <c r="BG1225" s="62">
        <f>IF(Voorblad!$E$10=Rekenblad!BC1225,Rekenblad!AY1225,0)</f>
        <v>0</v>
      </c>
      <c r="BH1225" s="37">
        <f>IF(Voorblad!$E$10=Rekenblad!BC1225,Rekenblad!AZ1225,0)</f>
        <v>0</v>
      </c>
      <c r="BI1225" s="37">
        <f>IF(Voorblad!$E$10=Rekenblad!BC1225,Rekenblad!BA1225,0)</f>
        <v>0</v>
      </c>
      <c r="BK1225">
        <v>82</v>
      </c>
      <c r="BL1225" s="37">
        <f>IF(Voorblad!$E$14=Rekenblad!$BL$1151,Rekenblad!BD1225,0)</f>
        <v>0</v>
      </c>
      <c r="BM1225" s="37">
        <f>IF(Voorblad!$E$14=Rekenblad!$BL$1151,Rekenblad!BE1225,0)</f>
        <v>0</v>
      </c>
      <c r="BN1225" s="37">
        <f>IF(Voorblad!$E$14=Rekenblad!$BL$1151,Rekenblad!BF1225,0)</f>
        <v>0</v>
      </c>
      <c r="BO1225" s="37">
        <f>IF(Voorblad!$E$14=Rekenblad!$BL$1151,Rekenblad!BG1225,0)</f>
        <v>0</v>
      </c>
      <c r="BP1225" s="37">
        <f>IF(Voorblad!$E$14=Rekenblad!$BL$1151,Rekenblad!BH1225,0)</f>
        <v>0</v>
      </c>
      <c r="BQ1225" s="37">
        <f>IF(Voorblad!$E$14=Rekenblad!$BL$1151,Rekenblad!BI1225,0)</f>
        <v>0</v>
      </c>
    </row>
    <row r="1226" spans="2:69" x14ac:dyDescent="0.25">
      <c r="B1226">
        <f>'Data TREND'!$AU$220</f>
        <v>83</v>
      </c>
      <c r="C1226" s="37">
        <f>'Data TREND'!AW220</f>
        <v>434.72379126294993</v>
      </c>
      <c r="D1226" s="37">
        <f>'Data TREND'!AX220</f>
        <v>734.24273173930465</v>
      </c>
      <c r="E1226" s="37">
        <f>'Data TREND'!AY220</f>
        <v>440.77067834224522</v>
      </c>
      <c r="F1226" s="37">
        <f>'Data TREND'!AZ220</f>
        <v>1609.9172599182846</v>
      </c>
      <c r="G1226" s="37">
        <f>'Data TREND'!BA220</f>
        <v>49.036611951380763</v>
      </c>
      <c r="H1226" s="37">
        <f>'Data TREND'!BB220</f>
        <v>19.926974060798251</v>
      </c>
      <c r="J1226" s="37">
        <f t="shared" si="895"/>
        <v>434.72379126294993</v>
      </c>
      <c r="K1226" s="37">
        <f t="shared" si="896"/>
        <v>734.24273173930465</v>
      </c>
      <c r="L1226" s="37">
        <f t="shared" si="897"/>
        <v>440.77067834224522</v>
      </c>
      <c r="M1226" s="37">
        <f t="shared" si="898"/>
        <v>1609.9172599182846</v>
      </c>
      <c r="N1226" s="37">
        <f t="shared" si="899"/>
        <v>49.036611951380763</v>
      </c>
      <c r="O1226" s="37">
        <f t="shared" si="900"/>
        <v>19.926974060798251</v>
      </c>
      <c r="Q1226">
        <f>'Data TREND'!$AU$220</f>
        <v>83</v>
      </c>
      <c r="R1226" s="37">
        <f>'Data TREND'!BD220</f>
        <v>521.18195680337885</v>
      </c>
      <c r="S1226" s="37">
        <f>'Data TREND'!BE220</f>
        <v>733.49953264974283</v>
      </c>
      <c r="T1226" s="37">
        <f>'Data TREND'!BF220</f>
        <v>440.93357547571617</v>
      </c>
      <c r="U1226" s="37">
        <f>'Data TREND'!BG220</f>
        <v>1695.5246383647541</v>
      </c>
      <c r="V1226" s="37">
        <f>'Data TREND'!BH220</f>
        <v>51.842520222673144</v>
      </c>
      <c r="W1226" s="37">
        <f>'Data TREND'!BI220</f>
        <v>21.228104074950039</v>
      </c>
      <c r="Y1226" s="37">
        <f t="shared" si="901"/>
        <v>0</v>
      </c>
      <c r="Z1226" s="37">
        <f t="shared" si="902"/>
        <v>0</v>
      </c>
      <c r="AA1226" s="37">
        <f t="shared" si="903"/>
        <v>0</v>
      </c>
      <c r="AB1226" s="37">
        <f t="shared" si="904"/>
        <v>0</v>
      </c>
      <c r="AC1226" s="37">
        <f t="shared" si="905"/>
        <v>0</v>
      </c>
      <c r="AD1226" s="37">
        <f t="shared" si="906"/>
        <v>0</v>
      </c>
      <c r="AF1226">
        <f>'Data TREND'!$AU$220</f>
        <v>83</v>
      </c>
      <c r="AG1226" s="37">
        <f>'Data TREND'!BK220</f>
        <v>610.50417827289812</v>
      </c>
      <c r="AH1226" s="37">
        <f>'Data TREND'!BL220</f>
        <v>733.29831000109664</v>
      </c>
      <c r="AI1226" s="37">
        <f>'Data TREND'!BM220</f>
        <v>438.59517886656437</v>
      </c>
      <c r="AJ1226" s="37">
        <f>'Data TREND'!BN220</f>
        <v>1784.4797861563634</v>
      </c>
      <c r="AK1226" s="37">
        <f>'Data TREND'!BO220</f>
        <v>54.378782593064301</v>
      </c>
      <c r="AL1226" s="37">
        <f>'Data TREND'!BP220</f>
        <v>22.271903350234837</v>
      </c>
      <c r="AN1226" s="37">
        <f t="shared" si="907"/>
        <v>0</v>
      </c>
      <c r="AO1226" s="37">
        <f t="shared" si="908"/>
        <v>0</v>
      </c>
      <c r="AP1226" s="37">
        <f t="shared" si="909"/>
        <v>0</v>
      </c>
      <c r="AQ1226" s="37">
        <f t="shared" si="910"/>
        <v>0</v>
      </c>
      <c r="AR1226" s="37">
        <f t="shared" si="911"/>
        <v>0</v>
      </c>
      <c r="AS1226" s="37">
        <f t="shared" si="912"/>
        <v>0</v>
      </c>
      <c r="AU1226">
        <v>83</v>
      </c>
      <c r="AV1226" s="37">
        <f t="shared" si="913"/>
        <v>434.72379126294993</v>
      </c>
      <c r="AW1226" s="37">
        <f t="shared" si="914"/>
        <v>734.24273173930465</v>
      </c>
      <c r="AX1226" s="37">
        <f t="shared" si="915"/>
        <v>440.77067834224522</v>
      </c>
      <c r="AY1226" s="37">
        <f t="shared" si="916"/>
        <v>1609.9172599182846</v>
      </c>
      <c r="AZ1226" s="37">
        <f t="shared" si="917"/>
        <v>49.036611951380763</v>
      </c>
      <c r="BA1226" s="37">
        <f t="shared" si="918"/>
        <v>19.926974060798251</v>
      </c>
      <c r="BC1226">
        <v>83</v>
      </c>
      <c r="BD1226" s="37">
        <f>IF(Voorblad!$E$10=Rekenblad!BC1226,Rekenblad!AV1226,0)</f>
        <v>0</v>
      </c>
      <c r="BE1226" s="37">
        <f>IF(Voorblad!$E$10=Rekenblad!BC1226,Rekenblad!AW1226,0)</f>
        <v>0</v>
      </c>
      <c r="BF1226" s="37">
        <f>IF(Voorblad!$E$10=Rekenblad!BC1226,Rekenblad!AX1226,0)</f>
        <v>0</v>
      </c>
      <c r="BG1226" s="62">
        <f>IF(Voorblad!$E$10=Rekenblad!BC1226,Rekenblad!AY1226,0)</f>
        <v>0</v>
      </c>
      <c r="BH1226" s="37">
        <f>IF(Voorblad!$E$10=Rekenblad!BC1226,Rekenblad!AZ1226,0)</f>
        <v>0</v>
      </c>
      <c r="BI1226" s="37">
        <f>IF(Voorblad!$E$10=Rekenblad!BC1226,Rekenblad!BA1226,0)</f>
        <v>0</v>
      </c>
      <c r="BK1226">
        <v>83</v>
      </c>
      <c r="BL1226" s="37">
        <f>IF(Voorblad!$E$14=Rekenblad!$BL$1151,Rekenblad!BD1226,0)</f>
        <v>0</v>
      </c>
      <c r="BM1226" s="37">
        <f>IF(Voorblad!$E$14=Rekenblad!$BL$1151,Rekenblad!BE1226,0)</f>
        <v>0</v>
      </c>
      <c r="BN1226" s="37">
        <f>IF(Voorblad!$E$14=Rekenblad!$BL$1151,Rekenblad!BF1226,0)</f>
        <v>0</v>
      </c>
      <c r="BO1226" s="37">
        <f>IF(Voorblad!$E$14=Rekenblad!$BL$1151,Rekenblad!BG1226,0)</f>
        <v>0</v>
      </c>
      <c r="BP1226" s="37">
        <f>IF(Voorblad!$E$14=Rekenblad!$BL$1151,Rekenblad!BH1226,0)</f>
        <v>0</v>
      </c>
      <c r="BQ1226" s="37">
        <f>IF(Voorblad!$E$14=Rekenblad!$BL$1151,Rekenblad!BI1226,0)</f>
        <v>0</v>
      </c>
    </row>
    <row r="1227" spans="2:69" x14ac:dyDescent="0.25">
      <c r="B1227">
        <f>'Data TREND'!$AU$221</f>
        <v>84</v>
      </c>
      <c r="C1227" s="37">
        <f>'Data TREND'!AW221</f>
        <v>439.13543654470385</v>
      </c>
      <c r="D1227" s="37">
        <f>'Data TREND'!AX221</f>
        <v>742.69342761045823</v>
      </c>
      <c r="E1227" s="37">
        <f>'Data TREND'!AY221</f>
        <v>446.02268447248878</v>
      </c>
      <c r="F1227" s="37">
        <f>'Data TREND'!AZ221</f>
        <v>1628.0313321342776</v>
      </c>
      <c r="G1227" s="37">
        <f>'Data TREND'!BA221</f>
        <v>48.830041063595374</v>
      </c>
      <c r="H1227" s="37">
        <f>'Data TREND'!BB221</f>
        <v>19.843415287488266</v>
      </c>
      <c r="J1227" s="37">
        <f t="shared" si="895"/>
        <v>439.13543654470385</v>
      </c>
      <c r="K1227" s="37">
        <f t="shared" si="896"/>
        <v>742.69342761045823</v>
      </c>
      <c r="L1227" s="37">
        <f t="shared" si="897"/>
        <v>446.02268447248878</v>
      </c>
      <c r="M1227" s="37">
        <f t="shared" si="898"/>
        <v>1628.0313321342776</v>
      </c>
      <c r="N1227" s="37">
        <f t="shared" si="899"/>
        <v>48.830041063595374</v>
      </c>
      <c r="O1227" s="37">
        <f t="shared" si="900"/>
        <v>19.843415287488266</v>
      </c>
      <c r="Q1227">
        <f>'Data TREND'!$AU$221</f>
        <v>84</v>
      </c>
      <c r="R1227" s="37">
        <f>'Data TREND'!BD221</f>
        <v>526.28478400098243</v>
      </c>
      <c r="S1227" s="37">
        <f>'Data TREND'!BE221</f>
        <v>741.90705954514146</v>
      </c>
      <c r="T1227" s="37">
        <f>'Data TREND'!BF221</f>
        <v>446.11285172770556</v>
      </c>
      <c r="U1227" s="37">
        <f>'Data TREND'!BG221</f>
        <v>1714.2176587371919</v>
      </c>
      <c r="V1227" s="37">
        <f>'Data TREND'!BH221</f>
        <v>51.555459640262569</v>
      </c>
      <c r="W1227" s="37">
        <f>'Data TREND'!BI221</f>
        <v>21.109476663563626</v>
      </c>
      <c r="Y1227" s="37">
        <f t="shared" si="901"/>
        <v>0</v>
      </c>
      <c r="Z1227" s="37">
        <f t="shared" si="902"/>
        <v>0</v>
      </c>
      <c r="AA1227" s="37">
        <f t="shared" si="903"/>
        <v>0</v>
      </c>
      <c r="AB1227" s="37">
        <f t="shared" si="904"/>
        <v>0</v>
      </c>
      <c r="AC1227" s="37">
        <f t="shared" si="905"/>
        <v>0</v>
      </c>
      <c r="AD1227" s="37">
        <f t="shared" si="906"/>
        <v>0</v>
      </c>
      <c r="AF1227">
        <f>'Data TREND'!$AU$221</f>
        <v>84</v>
      </c>
      <c r="AG1227" s="37">
        <f>'Data TREND'!BK221</f>
        <v>616.32194935714597</v>
      </c>
      <c r="AH1227" s="37">
        <f>'Data TREND'!BL221</f>
        <v>741.65512955731344</v>
      </c>
      <c r="AI1227" s="37">
        <f>'Data TREND'!BM221</f>
        <v>443.78931958557877</v>
      </c>
      <c r="AJ1227" s="37">
        <f>'Data TREND'!BN221</f>
        <v>1803.8408942127444</v>
      </c>
      <c r="AK1227" s="37">
        <f>'Data TREND'!BO221</f>
        <v>54.006645438159808</v>
      </c>
      <c r="AL1227" s="37">
        <f>'Data TREND'!BP221</f>
        <v>22.119586955396372</v>
      </c>
      <c r="AN1227" s="37">
        <f t="shared" si="907"/>
        <v>0</v>
      </c>
      <c r="AO1227" s="37">
        <f t="shared" si="908"/>
        <v>0</v>
      </c>
      <c r="AP1227" s="37">
        <f t="shared" si="909"/>
        <v>0</v>
      </c>
      <c r="AQ1227" s="37">
        <f t="shared" si="910"/>
        <v>0</v>
      </c>
      <c r="AR1227" s="37">
        <f t="shared" si="911"/>
        <v>0</v>
      </c>
      <c r="AS1227" s="37">
        <f t="shared" si="912"/>
        <v>0</v>
      </c>
      <c r="AU1227">
        <v>84</v>
      </c>
      <c r="AV1227" s="37">
        <f t="shared" si="913"/>
        <v>439.13543654470385</v>
      </c>
      <c r="AW1227" s="37">
        <f t="shared" si="914"/>
        <v>742.69342761045823</v>
      </c>
      <c r="AX1227" s="37">
        <f t="shared" si="915"/>
        <v>446.02268447248878</v>
      </c>
      <c r="AY1227" s="37">
        <f t="shared" si="916"/>
        <v>1628.0313321342776</v>
      </c>
      <c r="AZ1227" s="37">
        <f t="shared" si="917"/>
        <v>48.830041063595374</v>
      </c>
      <c r="BA1227" s="37">
        <f t="shared" si="918"/>
        <v>19.843415287488266</v>
      </c>
      <c r="BC1227">
        <v>84</v>
      </c>
      <c r="BD1227" s="37">
        <f>IF(Voorblad!$E$10=Rekenblad!BC1227,Rekenblad!AV1227,0)</f>
        <v>0</v>
      </c>
      <c r="BE1227" s="37">
        <f>IF(Voorblad!$E$10=Rekenblad!BC1227,Rekenblad!AW1227,0)</f>
        <v>0</v>
      </c>
      <c r="BF1227" s="37">
        <f>IF(Voorblad!$E$10=Rekenblad!BC1227,Rekenblad!AX1227,0)</f>
        <v>0</v>
      </c>
      <c r="BG1227" s="62">
        <f>IF(Voorblad!$E$10=Rekenblad!BC1227,Rekenblad!AY1227,0)</f>
        <v>0</v>
      </c>
      <c r="BH1227" s="37">
        <f>IF(Voorblad!$E$10=Rekenblad!BC1227,Rekenblad!AZ1227,0)</f>
        <v>0</v>
      </c>
      <c r="BI1227" s="37">
        <f>IF(Voorblad!$E$10=Rekenblad!BC1227,Rekenblad!BA1227,0)</f>
        <v>0</v>
      </c>
      <c r="BK1227">
        <v>84</v>
      </c>
      <c r="BL1227" s="37">
        <f>IF(Voorblad!$E$14=Rekenblad!$BL$1151,Rekenblad!BD1227,0)</f>
        <v>0</v>
      </c>
      <c r="BM1227" s="37">
        <f>IF(Voorblad!$E$14=Rekenblad!$BL$1151,Rekenblad!BE1227,0)</f>
        <v>0</v>
      </c>
      <c r="BN1227" s="37">
        <f>IF(Voorblad!$E$14=Rekenblad!$BL$1151,Rekenblad!BF1227,0)</f>
        <v>0</v>
      </c>
      <c r="BO1227" s="37">
        <f>IF(Voorblad!$E$14=Rekenblad!$BL$1151,Rekenblad!BG1227,0)</f>
        <v>0</v>
      </c>
      <c r="BP1227" s="37">
        <f>IF(Voorblad!$E$14=Rekenblad!$BL$1151,Rekenblad!BH1227,0)</f>
        <v>0</v>
      </c>
      <c r="BQ1227" s="37">
        <f>IF(Voorblad!$E$14=Rekenblad!$BL$1151,Rekenblad!BI1227,0)</f>
        <v>0</v>
      </c>
    </row>
    <row r="1228" spans="2:69" x14ac:dyDescent="0.25">
      <c r="B1228">
        <f>'Data TREND'!$AU$222</f>
        <v>85</v>
      </c>
      <c r="C1228" s="37">
        <f>'Data TREND'!AW222</f>
        <v>443.54708182645783</v>
      </c>
      <c r="D1228" s="37">
        <f>'Data TREND'!AX222</f>
        <v>751.14412348161181</v>
      </c>
      <c r="E1228" s="37">
        <f>'Data TREND'!AY222</f>
        <v>451.27469060273233</v>
      </c>
      <c r="F1228" s="37">
        <f>'Data TREND'!AZ222</f>
        <v>1646.1454043502704</v>
      </c>
      <c r="G1228" s="37">
        <f>'Data TREND'!BA222</f>
        <v>48.62347017580997</v>
      </c>
      <c r="H1228" s="37">
        <f>'Data TREND'!BB222</f>
        <v>19.759856514178278</v>
      </c>
      <c r="J1228" s="37">
        <f t="shared" si="895"/>
        <v>443.54708182645783</v>
      </c>
      <c r="K1228" s="37">
        <f t="shared" si="896"/>
        <v>751.14412348161181</v>
      </c>
      <c r="L1228" s="37">
        <f t="shared" si="897"/>
        <v>451.27469060273233</v>
      </c>
      <c r="M1228" s="37">
        <f t="shared" si="898"/>
        <v>1646.1454043502704</v>
      </c>
      <c r="N1228" s="37">
        <f t="shared" si="899"/>
        <v>48.62347017580997</v>
      </c>
      <c r="O1228" s="37">
        <f t="shared" si="900"/>
        <v>19.759856514178278</v>
      </c>
      <c r="Q1228">
        <f>'Data TREND'!$AU$222</f>
        <v>85</v>
      </c>
      <c r="R1228" s="37">
        <f>'Data TREND'!BD222</f>
        <v>531.387611198586</v>
      </c>
      <c r="S1228" s="37">
        <f>'Data TREND'!BE222</f>
        <v>750.31458644054032</v>
      </c>
      <c r="T1228" s="37">
        <f>'Data TREND'!BF222</f>
        <v>451.29212797969495</v>
      </c>
      <c r="U1228" s="37">
        <f>'Data TREND'!BG222</f>
        <v>1732.9106791096297</v>
      </c>
      <c r="V1228" s="37">
        <f>'Data TREND'!BH222</f>
        <v>51.268399057851994</v>
      </c>
      <c r="W1228" s="37">
        <f>'Data TREND'!BI222</f>
        <v>20.990849252177213</v>
      </c>
      <c r="Y1228" s="37">
        <f t="shared" si="901"/>
        <v>0</v>
      </c>
      <c r="Z1228" s="37">
        <f t="shared" si="902"/>
        <v>0</v>
      </c>
      <c r="AA1228" s="37">
        <f t="shared" si="903"/>
        <v>0</v>
      </c>
      <c r="AB1228" s="37">
        <f t="shared" si="904"/>
        <v>0</v>
      </c>
      <c r="AC1228" s="37">
        <f t="shared" si="905"/>
        <v>0</v>
      </c>
      <c r="AD1228" s="37">
        <f t="shared" si="906"/>
        <v>0</v>
      </c>
      <c r="AF1228">
        <f>'Data TREND'!$AU$222</f>
        <v>85</v>
      </c>
      <c r="AG1228" s="37">
        <f>'Data TREND'!BK222</f>
        <v>622.13972044139382</v>
      </c>
      <c r="AH1228" s="37">
        <f>'Data TREND'!BL222</f>
        <v>750.01194911353036</v>
      </c>
      <c r="AI1228" s="37">
        <f>'Data TREND'!BM222</f>
        <v>448.98346030459317</v>
      </c>
      <c r="AJ1228" s="37">
        <f>'Data TREND'!BN222</f>
        <v>1823.2020022691249</v>
      </c>
      <c r="AK1228" s="37">
        <f>'Data TREND'!BO222</f>
        <v>53.634508283255315</v>
      </c>
      <c r="AL1228" s="37">
        <f>'Data TREND'!BP222</f>
        <v>21.967270560557907</v>
      </c>
      <c r="AN1228" s="37">
        <f t="shared" si="907"/>
        <v>0</v>
      </c>
      <c r="AO1228" s="37">
        <f t="shared" si="908"/>
        <v>0</v>
      </c>
      <c r="AP1228" s="37">
        <f t="shared" si="909"/>
        <v>0</v>
      </c>
      <c r="AQ1228" s="37">
        <f t="shared" si="910"/>
        <v>0</v>
      </c>
      <c r="AR1228" s="37">
        <f t="shared" si="911"/>
        <v>0</v>
      </c>
      <c r="AS1228" s="37">
        <f t="shared" si="912"/>
        <v>0</v>
      </c>
      <c r="AU1228">
        <v>85</v>
      </c>
      <c r="AV1228" s="37">
        <f t="shared" si="913"/>
        <v>443.54708182645783</v>
      </c>
      <c r="AW1228" s="37">
        <f t="shared" si="914"/>
        <v>751.14412348161181</v>
      </c>
      <c r="AX1228" s="37">
        <f t="shared" si="915"/>
        <v>451.27469060273233</v>
      </c>
      <c r="AY1228" s="37">
        <f t="shared" si="916"/>
        <v>1646.1454043502704</v>
      </c>
      <c r="AZ1228" s="37">
        <f t="shared" si="917"/>
        <v>48.62347017580997</v>
      </c>
      <c r="BA1228" s="37">
        <f t="shared" si="918"/>
        <v>19.759856514178278</v>
      </c>
      <c r="BC1228">
        <v>85</v>
      </c>
      <c r="BD1228" s="37">
        <f>IF(Voorblad!$E$10=Rekenblad!BC1228,Rekenblad!AV1228,0)</f>
        <v>0</v>
      </c>
      <c r="BE1228" s="37">
        <f>IF(Voorblad!$E$10=Rekenblad!BC1228,Rekenblad!AW1228,0)</f>
        <v>0</v>
      </c>
      <c r="BF1228" s="37">
        <f>IF(Voorblad!$E$10=Rekenblad!BC1228,Rekenblad!AX1228,0)</f>
        <v>0</v>
      </c>
      <c r="BG1228" s="62">
        <f>IF(Voorblad!$E$10=Rekenblad!BC1228,Rekenblad!AY1228,0)</f>
        <v>0</v>
      </c>
      <c r="BH1228" s="37">
        <f>IF(Voorblad!$E$10=Rekenblad!BC1228,Rekenblad!AZ1228,0)</f>
        <v>0</v>
      </c>
      <c r="BI1228" s="37">
        <f>IF(Voorblad!$E$10=Rekenblad!BC1228,Rekenblad!BA1228,0)</f>
        <v>0</v>
      </c>
      <c r="BK1228">
        <v>85</v>
      </c>
      <c r="BL1228" s="37">
        <f>IF(Voorblad!$E$14=Rekenblad!$BL$1151,Rekenblad!BD1228,0)</f>
        <v>0</v>
      </c>
      <c r="BM1228" s="37">
        <f>IF(Voorblad!$E$14=Rekenblad!$BL$1151,Rekenblad!BE1228,0)</f>
        <v>0</v>
      </c>
      <c r="BN1228" s="37">
        <f>IF(Voorblad!$E$14=Rekenblad!$BL$1151,Rekenblad!BF1228,0)</f>
        <v>0</v>
      </c>
      <c r="BO1228" s="37">
        <f>IF(Voorblad!$E$14=Rekenblad!$BL$1151,Rekenblad!BG1228,0)</f>
        <v>0</v>
      </c>
      <c r="BP1228" s="37">
        <f>IF(Voorblad!$E$14=Rekenblad!$BL$1151,Rekenblad!BH1228,0)</f>
        <v>0</v>
      </c>
      <c r="BQ1228" s="37">
        <f>IF(Voorblad!$E$14=Rekenblad!$BL$1151,Rekenblad!BI1228,0)</f>
        <v>0</v>
      </c>
    </row>
    <row r="1229" spans="2:69" x14ac:dyDescent="0.25">
      <c r="B1229">
        <f>'Data TREND'!$AU$223</f>
        <v>86</v>
      </c>
      <c r="C1229" s="37">
        <f>'Data TREND'!AW223</f>
        <v>447.9587271082118</v>
      </c>
      <c r="D1229" s="37">
        <f>'Data TREND'!AX223</f>
        <v>759.59481935276563</v>
      </c>
      <c r="E1229" s="37">
        <f>'Data TREND'!AY223</f>
        <v>456.52669673297589</v>
      </c>
      <c r="F1229" s="37">
        <f>'Data TREND'!AZ223</f>
        <v>1664.2594765662634</v>
      </c>
      <c r="G1229" s="37">
        <f>'Data TREND'!BA223</f>
        <v>48.416899288024581</v>
      </c>
      <c r="H1229" s="37">
        <f>'Data TREND'!BB223</f>
        <v>19.676297740868293</v>
      </c>
      <c r="J1229" s="37">
        <f t="shared" si="895"/>
        <v>447.9587271082118</v>
      </c>
      <c r="K1229" s="37">
        <f t="shared" si="896"/>
        <v>759.59481935276563</v>
      </c>
      <c r="L1229" s="37">
        <f t="shared" si="897"/>
        <v>456.52669673297589</v>
      </c>
      <c r="M1229" s="37">
        <f t="shared" si="898"/>
        <v>1664.2594765662634</v>
      </c>
      <c r="N1229" s="37">
        <f t="shared" si="899"/>
        <v>48.416899288024581</v>
      </c>
      <c r="O1229" s="37">
        <f t="shared" si="900"/>
        <v>19.676297740868293</v>
      </c>
      <c r="Q1229">
        <f>'Data TREND'!$AU$223</f>
        <v>86</v>
      </c>
      <c r="R1229" s="37">
        <f>'Data TREND'!BD223</f>
        <v>536.49043839618957</v>
      </c>
      <c r="S1229" s="37">
        <f>'Data TREND'!BE223</f>
        <v>758.72211333593896</v>
      </c>
      <c r="T1229" s="37">
        <f>'Data TREND'!BF223</f>
        <v>456.47140423168435</v>
      </c>
      <c r="U1229" s="37">
        <f>'Data TREND'!BG223</f>
        <v>1751.6036994820674</v>
      </c>
      <c r="V1229" s="37">
        <f>'Data TREND'!BH223</f>
        <v>50.981338475441412</v>
      </c>
      <c r="W1229" s="37">
        <f>'Data TREND'!BI223</f>
        <v>20.8722218407908</v>
      </c>
      <c r="Y1229" s="37">
        <f t="shared" si="901"/>
        <v>0</v>
      </c>
      <c r="Z1229" s="37">
        <f t="shared" si="902"/>
        <v>0</v>
      </c>
      <c r="AA1229" s="37">
        <f t="shared" si="903"/>
        <v>0</v>
      </c>
      <c r="AB1229" s="37">
        <f t="shared" si="904"/>
        <v>0</v>
      </c>
      <c r="AC1229" s="37">
        <f t="shared" si="905"/>
        <v>0</v>
      </c>
      <c r="AD1229" s="37">
        <f t="shared" si="906"/>
        <v>0</v>
      </c>
      <c r="AF1229">
        <f>'Data TREND'!$AU$223</f>
        <v>86</v>
      </c>
      <c r="AG1229" s="37">
        <f>'Data TREND'!BK223</f>
        <v>627.95749152564167</v>
      </c>
      <c r="AH1229" s="37">
        <f>'Data TREND'!BL223</f>
        <v>758.36876866974717</v>
      </c>
      <c r="AI1229" s="37">
        <f>'Data TREND'!BM223</f>
        <v>454.17760102360756</v>
      </c>
      <c r="AJ1229" s="37">
        <f>'Data TREND'!BN223</f>
        <v>1842.5631103255059</v>
      </c>
      <c r="AK1229" s="37">
        <f>'Data TREND'!BO223</f>
        <v>53.262371128350814</v>
      </c>
      <c r="AL1229" s="37">
        <f>'Data TREND'!BP223</f>
        <v>21.814954165719442</v>
      </c>
      <c r="AN1229" s="37">
        <f t="shared" si="907"/>
        <v>0</v>
      </c>
      <c r="AO1229" s="37">
        <f t="shared" si="908"/>
        <v>0</v>
      </c>
      <c r="AP1229" s="37">
        <f t="shared" si="909"/>
        <v>0</v>
      </c>
      <c r="AQ1229" s="37">
        <f t="shared" si="910"/>
        <v>0</v>
      </c>
      <c r="AR1229" s="37">
        <f t="shared" si="911"/>
        <v>0</v>
      </c>
      <c r="AS1229" s="37">
        <f t="shared" si="912"/>
        <v>0</v>
      </c>
      <c r="AU1229">
        <v>86</v>
      </c>
      <c r="AV1229" s="37">
        <f t="shared" si="913"/>
        <v>447.9587271082118</v>
      </c>
      <c r="AW1229" s="37">
        <f t="shared" si="914"/>
        <v>759.59481935276563</v>
      </c>
      <c r="AX1229" s="37">
        <f t="shared" si="915"/>
        <v>456.52669673297589</v>
      </c>
      <c r="AY1229" s="37">
        <f t="shared" si="916"/>
        <v>1664.2594765662634</v>
      </c>
      <c r="AZ1229" s="37">
        <f t="shared" si="917"/>
        <v>48.416899288024581</v>
      </c>
      <c r="BA1229" s="37">
        <f t="shared" si="918"/>
        <v>19.676297740868293</v>
      </c>
      <c r="BC1229">
        <v>86</v>
      </c>
      <c r="BD1229" s="37">
        <f>IF(Voorblad!$E$10=Rekenblad!BC1229,Rekenblad!AV1229,0)</f>
        <v>0</v>
      </c>
      <c r="BE1229" s="37">
        <f>IF(Voorblad!$E$10=Rekenblad!BC1229,Rekenblad!AW1229,0)</f>
        <v>0</v>
      </c>
      <c r="BF1229" s="37">
        <f>IF(Voorblad!$E$10=Rekenblad!BC1229,Rekenblad!AX1229,0)</f>
        <v>0</v>
      </c>
      <c r="BG1229" s="62">
        <f>IF(Voorblad!$E$10=Rekenblad!BC1229,Rekenblad!AY1229,0)</f>
        <v>0</v>
      </c>
      <c r="BH1229" s="37">
        <f>IF(Voorblad!$E$10=Rekenblad!BC1229,Rekenblad!AZ1229,0)</f>
        <v>0</v>
      </c>
      <c r="BI1229" s="37">
        <f>IF(Voorblad!$E$10=Rekenblad!BC1229,Rekenblad!BA1229,0)</f>
        <v>0</v>
      </c>
      <c r="BK1229">
        <v>86</v>
      </c>
      <c r="BL1229" s="37">
        <f>IF(Voorblad!$E$14=Rekenblad!$BL$1151,Rekenblad!BD1229,0)</f>
        <v>0</v>
      </c>
      <c r="BM1229" s="37">
        <f>IF(Voorblad!$E$14=Rekenblad!$BL$1151,Rekenblad!BE1229,0)</f>
        <v>0</v>
      </c>
      <c r="BN1229" s="37">
        <f>IF(Voorblad!$E$14=Rekenblad!$BL$1151,Rekenblad!BF1229,0)</f>
        <v>0</v>
      </c>
      <c r="BO1229" s="37">
        <f>IF(Voorblad!$E$14=Rekenblad!$BL$1151,Rekenblad!BG1229,0)</f>
        <v>0</v>
      </c>
      <c r="BP1229" s="37">
        <f>IF(Voorblad!$E$14=Rekenblad!$BL$1151,Rekenblad!BH1229,0)</f>
        <v>0</v>
      </c>
      <c r="BQ1229" s="37">
        <f>IF(Voorblad!$E$14=Rekenblad!$BL$1151,Rekenblad!BI1229,0)</f>
        <v>0</v>
      </c>
    </row>
    <row r="1230" spans="2:69" x14ac:dyDescent="0.25">
      <c r="B1230">
        <f>'Data TREND'!$AU$224</f>
        <v>87</v>
      </c>
      <c r="C1230" s="37">
        <f>'Data TREND'!AW224</f>
        <v>452.37037238996572</v>
      </c>
      <c r="D1230" s="37">
        <f>'Data TREND'!AX224</f>
        <v>768.04551522391921</v>
      </c>
      <c r="E1230" s="37">
        <f>'Data TREND'!AY224</f>
        <v>461.77870286321945</v>
      </c>
      <c r="F1230" s="37">
        <f>'Data TREND'!AZ224</f>
        <v>1682.3735487822564</v>
      </c>
      <c r="G1230" s="37">
        <f>'Data TREND'!BA224</f>
        <v>48.210328400239185</v>
      </c>
      <c r="H1230" s="37">
        <f>'Data TREND'!BB224</f>
        <v>19.592738967558304</v>
      </c>
      <c r="J1230" s="37">
        <f t="shared" si="895"/>
        <v>452.37037238996572</v>
      </c>
      <c r="K1230" s="37">
        <f t="shared" si="896"/>
        <v>768.04551522391921</v>
      </c>
      <c r="L1230" s="37">
        <f t="shared" si="897"/>
        <v>461.77870286321945</v>
      </c>
      <c r="M1230" s="37">
        <f t="shared" si="898"/>
        <v>1682.3735487822564</v>
      </c>
      <c r="N1230" s="37">
        <f t="shared" si="899"/>
        <v>48.210328400239185</v>
      </c>
      <c r="O1230" s="37">
        <f t="shared" si="900"/>
        <v>19.592738967558304</v>
      </c>
      <c r="Q1230">
        <f>'Data TREND'!$AU$224</f>
        <v>87</v>
      </c>
      <c r="R1230" s="37">
        <f>'Data TREND'!BD224</f>
        <v>541.59326559379315</v>
      </c>
      <c r="S1230" s="37">
        <f>'Data TREND'!BE224</f>
        <v>767.12964023133782</v>
      </c>
      <c r="T1230" s="37">
        <f>'Data TREND'!BF224</f>
        <v>461.65068048367374</v>
      </c>
      <c r="U1230" s="37">
        <f>'Data TREND'!BG224</f>
        <v>1770.2967198545052</v>
      </c>
      <c r="V1230" s="37">
        <f>'Data TREND'!BH224</f>
        <v>50.694277893030836</v>
      </c>
      <c r="W1230" s="37">
        <f>'Data TREND'!BI224</f>
        <v>20.753594429404387</v>
      </c>
      <c r="Y1230" s="37">
        <f t="shared" si="901"/>
        <v>0</v>
      </c>
      <c r="Z1230" s="37">
        <f t="shared" si="902"/>
        <v>0</v>
      </c>
      <c r="AA1230" s="37">
        <f t="shared" si="903"/>
        <v>0</v>
      </c>
      <c r="AB1230" s="37">
        <f t="shared" si="904"/>
        <v>0</v>
      </c>
      <c r="AC1230" s="37">
        <f t="shared" si="905"/>
        <v>0</v>
      </c>
      <c r="AD1230" s="37">
        <f t="shared" si="906"/>
        <v>0</v>
      </c>
      <c r="AF1230">
        <f>'Data TREND'!$AU$224</f>
        <v>87</v>
      </c>
      <c r="AG1230" s="37">
        <f>'Data TREND'!BK224</f>
        <v>633.77526260988952</v>
      </c>
      <c r="AH1230" s="37">
        <f>'Data TREND'!BL224</f>
        <v>766.72558822596409</v>
      </c>
      <c r="AI1230" s="37">
        <f>'Data TREND'!BM224</f>
        <v>459.37174174262196</v>
      </c>
      <c r="AJ1230" s="37">
        <f>'Data TREND'!BN224</f>
        <v>1861.9242183818865</v>
      </c>
      <c r="AK1230" s="37">
        <f>'Data TREND'!BO224</f>
        <v>52.890233973446321</v>
      </c>
      <c r="AL1230" s="37">
        <f>'Data TREND'!BP224</f>
        <v>21.662637770880977</v>
      </c>
      <c r="AN1230" s="37">
        <f t="shared" si="907"/>
        <v>0</v>
      </c>
      <c r="AO1230" s="37">
        <f t="shared" si="908"/>
        <v>0</v>
      </c>
      <c r="AP1230" s="37">
        <f t="shared" si="909"/>
        <v>0</v>
      </c>
      <c r="AQ1230" s="37">
        <f t="shared" si="910"/>
        <v>0</v>
      </c>
      <c r="AR1230" s="37">
        <f t="shared" si="911"/>
        <v>0</v>
      </c>
      <c r="AS1230" s="37">
        <f t="shared" si="912"/>
        <v>0</v>
      </c>
      <c r="AU1230">
        <v>87</v>
      </c>
      <c r="AV1230" s="37">
        <f t="shared" si="913"/>
        <v>452.37037238996572</v>
      </c>
      <c r="AW1230" s="37">
        <f t="shared" si="914"/>
        <v>768.04551522391921</v>
      </c>
      <c r="AX1230" s="37">
        <f t="shared" si="915"/>
        <v>461.77870286321945</v>
      </c>
      <c r="AY1230" s="37">
        <f t="shared" si="916"/>
        <v>1682.3735487822564</v>
      </c>
      <c r="AZ1230" s="37">
        <f t="shared" si="917"/>
        <v>48.210328400239185</v>
      </c>
      <c r="BA1230" s="37">
        <f t="shared" si="918"/>
        <v>19.592738967558304</v>
      </c>
      <c r="BC1230">
        <v>87</v>
      </c>
      <c r="BD1230" s="37">
        <f>IF(Voorblad!$E$10=Rekenblad!BC1230,Rekenblad!AV1230,0)</f>
        <v>0</v>
      </c>
      <c r="BE1230" s="37">
        <f>IF(Voorblad!$E$10=Rekenblad!BC1230,Rekenblad!AW1230,0)</f>
        <v>0</v>
      </c>
      <c r="BF1230" s="37">
        <f>IF(Voorblad!$E$10=Rekenblad!BC1230,Rekenblad!AX1230,0)</f>
        <v>0</v>
      </c>
      <c r="BG1230" s="62">
        <f>IF(Voorblad!$E$10=Rekenblad!BC1230,Rekenblad!AY1230,0)</f>
        <v>0</v>
      </c>
      <c r="BH1230" s="37">
        <f>IF(Voorblad!$E$10=Rekenblad!BC1230,Rekenblad!AZ1230,0)</f>
        <v>0</v>
      </c>
      <c r="BI1230" s="37">
        <f>IF(Voorblad!$E$10=Rekenblad!BC1230,Rekenblad!BA1230,0)</f>
        <v>0</v>
      </c>
      <c r="BK1230">
        <v>87</v>
      </c>
      <c r="BL1230" s="37">
        <f>IF(Voorblad!$E$14=Rekenblad!$BL$1151,Rekenblad!BD1230,0)</f>
        <v>0</v>
      </c>
      <c r="BM1230" s="37">
        <f>IF(Voorblad!$E$14=Rekenblad!$BL$1151,Rekenblad!BE1230,0)</f>
        <v>0</v>
      </c>
      <c r="BN1230" s="37">
        <f>IF(Voorblad!$E$14=Rekenblad!$BL$1151,Rekenblad!BF1230,0)</f>
        <v>0</v>
      </c>
      <c r="BO1230" s="37">
        <f>IF(Voorblad!$E$14=Rekenblad!$BL$1151,Rekenblad!BG1230,0)</f>
        <v>0</v>
      </c>
      <c r="BP1230" s="37">
        <f>IF(Voorblad!$E$14=Rekenblad!$BL$1151,Rekenblad!BH1230,0)</f>
        <v>0</v>
      </c>
      <c r="BQ1230" s="37">
        <f>IF(Voorblad!$E$14=Rekenblad!$BL$1151,Rekenblad!BI1230,0)</f>
        <v>0</v>
      </c>
    </row>
    <row r="1231" spans="2:69" x14ac:dyDescent="0.25">
      <c r="B1231">
        <f>'Data TREND'!$AU$225</f>
        <v>88</v>
      </c>
      <c r="C1231" s="37">
        <f>'Data TREND'!AW225</f>
        <v>456.7820176717197</v>
      </c>
      <c r="D1231" s="37">
        <f>'Data TREND'!AX225</f>
        <v>776.49621109507302</v>
      </c>
      <c r="E1231" s="37">
        <f>'Data TREND'!AY225</f>
        <v>467.03070899346301</v>
      </c>
      <c r="F1231" s="37">
        <f>'Data TREND'!AZ225</f>
        <v>1700.4876209982494</v>
      </c>
      <c r="G1231" s="37">
        <f>'Data TREND'!BA225</f>
        <v>48.003757512453788</v>
      </c>
      <c r="H1231" s="37">
        <f>'Data TREND'!BB225</f>
        <v>19.509180194248316</v>
      </c>
      <c r="J1231" s="37">
        <f t="shared" si="895"/>
        <v>456.7820176717197</v>
      </c>
      <c r="K1231" s="37">
        <f t="shared" si="896"/>
        <v>776.49621109507302</v>
      </c>
      <c r="L1231" s="37">
        <f t="shared" si="897"/>
        <v>467.03070899346301</v>
      </c>
      <c r="M1231" s="37">
        <f t="shared" si="898"/>
        <v>1700.4876209982494</v>
      </c>
      <c r="N1231" s="37">
        <f t="shared" si="899"/>
        <v>48.003757512453788</v>
      </c>
      <c r="O1231" s="37">
        <f t="shared" si="900"/>
        <v>19.509180194248316</v>
      </c>
      <c r="Q1231">
        <f>'Data TREND'!$AU$225</f>
        <v>88</v>
      </c>
      <c r="R1231" s="37">
        <f>'Data TREND'!BD225</f>
        <v>546.69609279139672</v>
      </c>
      <c r="S1231" s="37">
        <f>'Data TREND'!BE225</f>
        <v>775.53716712673645</v>
      </c>
      <c r="T1231" s="37">
        <f>'Data TREND'!BF225</f>
        <v>466.82995673566313</v>
      </c>
      <c r="U1231" s="37">
        <f>'Data TREND'!BG225</f>
        <v>1788.9897402269426</v>
      </c>
      <c r="V1231" s="37">
        <f>'Data TREND'!BH225</f>
        <v>50.407217310620261</v>
      </c>
      <c r="W1231" s="37">
        <f>'Data TREND'!BI225</f>
        <v>20.634967018017974</v>
      </c>
      <c r="Y1231" s="37">
        <f t="shared" si="901"/>
        <v>0</v>
      </c>
      <c r="Z1231" s="37">
        <f t="shared" si="902"/>
        <v>0</v>
      </c>
      <c r="AA1231" s="37">
        <f t="shared" si="903"/>
        <v>0</v>
      </c>
      <c r="AB1231" s="37">
        <f t="shared" si="904"/>
        <v>0</v>
      </c>
      <c r="AC1231" s="37">
        <f t="shared" si="905"/>
        <v>0</v>
      </c>
      <c r="AD1231" s="37">
        <f t="shared" si="906"/>
        <v>0</v>
      </c>
      <c r="AF1231">
        <f>'Data TREND'!$AU$225</f>
        <v>88</v>
      </c>
      <c r="AG1231" s="37">
        <f>'Data TREND'!BK225</f>
        <v>639.59303369413749</v>
      </c>
      <c r="AH1231" s="37">
        <f>'Data TREND'!BL225</f>
        <v>775.08240778218101</v>
      </c>
      <c r="AI1231" s="37">
        <f>'Data TREND'!BM225</f>
        <v>464.56588246163636</v>
      </c>
      <c r="AJ1231" s="37">
        <f>'Data TREND'!BN225</f>
        <v>1881.2853264382675</v>
      </c>
      <c r="AK1231" s="37">
        <f>'Data TREND'!BO225</f>
        <v>52.518096818541821</v>
      </c>
      <c r="AL1231" s="37">
        <f>'Data TREND'!BP225</f>
        <v>21.510321376042512</v>
      </c>
      <c r="AN1231" s="37">
        <f t="shared" si="907"/>
        <v>0</v>
      </c>
      <c r="AO1231" s="37">
        <f t="shared" si="908"/>
        <v>0</v>
      </c>
      <c r="AP1231" s="37">
        <f t="shared" si="909"/>
        <v>0</v>
      </c>
      <c r="AQ1231" s="37">
        <f t="shared" si="910"/>
        <v>0</v>
      </c>
      <c r="AR1231" s="37">
        <f t="shared" si="911"/>
        <v>0</v>
      </c>
      <c r="AS1231" s="37">
        <f t="shared" si="912"/>
        <v>0</v>
      </c>
      <c r="AU1231">
        <v>88</v>
      </c>
      <c r="AV1231" s="37">
        <f t="shared" si="913"/>
        <v>456.7820176717197</v>
      </c>
      <c r="AW1231" s="37">
        <f t="shared" si="914"/>
        <v>776.49621109507302</v>
      </c>
      <c r="AX1231" s="37">
        <f t="shared" si="915"/>
        <v>467.03070899346301</v>
      </c>
      <c r="AY1231" s="37">
        <f t="shared" si="916"/>
        <v>1700.4876209982494</v>
      </c>
      <c r="AZ1231" s="37">
        <f t="shared" si="917"/>
        <v>48.003757512453788</v>
      </c>
      <c r="BA1231" s="37">
        <f t="shared" si="918"/>
        <v>19.509180194248316</v>
      </c>
      <c r="BC1231">
        <v>88</v>
      </c>
      <c r="BD1231" s="37">
        <f>IF(Voorblad!$E$10=Rekenblad!BC1231,Rekenblad!AV1231,0)</f>
        <v>0</v>
      </c>
      <c r="BE1231" s="37">
        <f>IF(Voorblad!$E$10=Rekenblad!BC1231,Rekenblad!AW1231,0)</f>
        <v>0</v>
      </c>
      <c r="BF1231" s="37">
        <f>IF(Voorblad!$E$10=Rekenblad!BC1231,Rekenblad!AX1231,0)</f>
        <v>0</v>
      </c>
      <c r="BG1231" s="62">
        <f>IF(Voorblad!$E$10=Rekenblad!BC1231,Rekenblad!AY1231,0)</f>
        <v>0</v>
      </c>
      <c r="BH1231" s="37">
        <f>IF(Voorblad!$E$10=Rekenblad!BC1231,Rekenblad!AZ1231,0)</f>
        <v>0</v>
      </c>
      <c r="BI1231" s="37">
        <f>IF(Voorblad!$E$10=Rekenblad!BC1231,Rekenblad!BA1231,0)</f>
        <v>0</v>
      </c>
      <c r="BK1231">
        <v>88</v>
      </c>
      <c r="BL1231" s="37">
        <f>IF(Voorblad!$E$14=Rekenblad!$BL$1151,Rekenblad!BD1231,0)</f>
        <v>0</v>
      </c>
      <c r="BM1231" s="37">
        <f>IF(Voorblad!$E$14=Rekenblad!$BL$1151,Rekenblad!BE1231,0)</f>
        <v>0</v>
      </c>
      <c r="BN1231" s="37">
        <f>IF(Voorblad!$E$14=Rekenblad!$BL$1151,Rekenblad!BF1231,0)</f>
        <v>0</v>
      </c>
      <c r="BO1231" s="37">
        <f>IF(Voorblad!$E$14=Rekenblad!$BL$1151,Rekenblad!BG1231,0)</f>
        <v>0</v>
      </c>
      <c r="BP1231" s="37">
        <f>IF(Voorblad!$E$14=Rekenblad!$BL$1151,Rekenblad!BH1231,0)</f>
        <v>0</v>
      </c>
      <c r="BQ1231" s="37">
        <f>IF(Voorblad!$E$14=Rekenblad!$BL$1151,Rekenblad!BI1231,0)</f>
        <v>0</v>
      </c>
    </row>
    <row r="1232" spans="2:69" x14ac:dyDescent="0.25">
      <c r="B1232">
        <f>'Data TREND'!$AU$226</f>
        <v>89</v>
      </c>
      <c r="C1232" s="37">
        <f>'Data TREND'!AW226</f>
        <v>461.19366295347368</v>
      </c>
      <c r="D1232" s="37">
        <f>'Data TREND'!AX226</f>
        <v>784.94690696622661</v>
      </c>
      <c r="E1232" s="37">
        <f>'Data TREND'!AY226</f>
        <v>472.28271512370657</v>
      </c>
      <c r="F1232" s="37">
        <f>'Data TREND'!AZ226</f>
        <v>1718.6016932142425</v>
      </c>
      <c r="G1232" s="37">
        <f>'Data TREND'!BA226</f>
        <v>47.797186624668399</v>
      </c>
      <c r="H1232" s="37">
        <f>'Data TREND'!BB226</f>
        <v>19.425621420938331</v>
      </c>
      <c r="J1232" s="37">
        <f t="shared" si="895"/>
        <v>461.19366295347368</v>
      </c>
      <c r="K1232" s="37">
        <f t="shared" si="896"/>
        <v>784.94690696622661</v>
      </c>
      <c r="L1232" s="37">
        <f t="shared" si="897"/>
        <v>472.28271512370657</v>
      </c>
      <c r="M1232" s="37">
        <f t="shared" si="898"/>
        <v>1718.6016932142425</v>
      </c>
      <c r="N1232" s="37">
        <f t="shared" si="899"/>
        <v>47.797186624668399</v>
      </c>
      <c r="O1232" s="37">
        <f t="shared" si="900"/>
        <v>19.425621420938331</v>
      </c>
      <c r="Q1232">
        <f>'Data TREND'!$AU$226</f>
        <v>89</v>
      </c>
      <c r="R1232" s="37">
        <f>'Data TREND'!BD226</f>
        <v>551.7989199890003</v>
      </c>
      <c r="S1232" s="37">
        <f>'Data TREND'!BE226</f>
        <v>783.94469402213531</v>
      </c>
      <c r="T1232" s="37">
        <f>'Data TREND'!BF226</f>
        <v>472.00923298765252</v>
      </c>
      <c r="U1232" s="37">
        <f>'Data TREND'!BG226</f>
        <v>1807.6827605993803</v>
      </c>
      <c r="V1232" s="37">
        <f>'Data TREND'!BH226</f>
        <v>50.120156728209679</v>
      </c>
      <c r="W1232" s="37">
        <f>'Data TREND'!BI226</f>
        <v>20.516339606631558</v>
      </c>
      <c r="Y1232" s="37">
        <f t="shared" si="901"/>
        <v>0</v>
      </c>
      <c r="Z1232" s="37">
        <f t="shared" si="902"/>
        <v>0</v>
      </c>
      <c r="AA1232" s="37">
        <f t="shared" si="903"/>
        <v>0</v>
      </c>
      <c r="AB1232" s="37">
        <f t="shared" si="904"/>
        <v>0</v>
      </c>
      <c r="AC1232" s="37">
        <f t="shared" si="905"/>
        <v>0</v>
      </c>
      <c r="AD1232" s="37">
        <f t="shared" si="906"/>
        <v>0</v>
      </c>
      <c r="AF1232">
        <f>'Data TREND'!$AU$226</f>
        <v>89</v>
      </c>
      <c r="AG1232" s="37">
        <f>'Data TREND'!BK226</f>
        <v>645.41080477838523</v>
      </c>
      <c r="AH1232" s="37">
        <f>'Data TREND'!BL226</f>
        <v>783.43922733839781</v>
      </c>
      <c r="AI1232" s="37">
        <f>'Data TREND'!BM226</f>
        <v>469.76002318065076</v>
      </c>
      <c r="AJ1232" s="37">
        <f>'Data TREND'!BN226</f>
        <v>1900.6464344946485</v>
      </c>
      <c r="AK1232" s="37">
        <f>'Data TREND'!BO226</f>
        <v>52.145959663637328</v>
      </c>
      <c r="AL1232" s="37">
        <f>'Data TREND'!BP226</f>
        <v>21.358004981204047</v>
      </c>
      <c r="AN1232" s="37">
        <f t="shared" si="907"/>
        <v>0</v>
      </c>
      <c r="AO1232" s="37">
        <f t="shared" si="908"/>
        <v>0</v>
      </c>
      <c r="AP1232" s="37">
        <f t="shared" si="909"/>
        <v>0</v>
      </c>
      <c r="AQ1232" s="37">
        <f t="shared" si="910"/>
        <v>0</v>
      </c>
      <c r="AR1232" s="37">
        <f t="shared" si="911"/>
        <v>0</v>
      </c>
      <c r="AS1232" s="37">
        <f t="shared" si="912"/>
        <v>0</v>
      </c>
      <c r="AU1232">
        <v>89</v>
      </c>
      <c r="AV1232" s="37">
        <f t="shared" si="913"/>
        <v>461.19366295347368</v>
      </c>
      <c r="AW1232" s="37">
        <f t="shared" si="914"/>
        <v>784.94690696622661</v>
      </c>
      <c r="AX1232" s="37">
        <f t="shared" si="915"/>
        <v>472.28271512370657</v>
      </c>
      <c r="AY1232" s="37">
        <f t="shared" si="916"/>
        <v>1718.6016932142425</v>
      </c>
      <c r="AZ1232" s="37">
        <f t="shared" si="917"/>
        <v>47.797186624668399</v>
      </c>
      <c r="BA1232" s="37">
        <f t="shared" si="918"/>
        <v>19.425621420938331</v>
      </c>
      <c r="BC1232">
        <v>89</v>
      </c>
      <c r="BD1232" s="37">
        <f>IF(Voorblad!$E$10=Rekenblad!BC1232,Rekenblad!AV1232,0)</f>
        <v>0</v>
      </c>
      <c r="BE1232" s="37">
        <f>IF(Voorblad!$E$10=Rekenblad!BC1232,Rekenblad!AW1232,0)</f>
        <v>0</v>
      </c>
      <c r="BF1232" s="37">
        <f>IF(Voorblad!$E$10=Rekenblad!BC1232,Rekenblad!AX1232,0)</f>
        <v>0</v>
      </c>
      <c r="BG1232" s="62">
        <f>IF(Voorblad!$E$10=Rekenblad!BC1232,Rekenblad!AY1232,0)</f>
        <v>0</v>
      </c>
      <c r="BH1232" s="37">
        <f>IF(Voorblad!$E$10=Rekenblad!BC1232,Rekenblad!AZ1232,0)</f>
        <v>0</v>
      </c>
      <c r="BI1232" s="37">
        <f>IF(Voorblad!$E$10=Rekenblad!BC1232,Rekenblad!BA1232,0)</f>
        <v>0</v>
      </c>
      <c r="BK1232">
        <v>89</v>
      </c>
      <c r="BL1232" s="37">
        <f>IF(Voorblad!$E$14=Rekenblad!$BL$1151,Rekenblad!BD1232,0)</f>
        <v>0</v>
      </c>
      <c r="BM1232" s="37">
        <f>IF(Voorblad!$E$14=Rekenblad!$BL$1151,Rekenblad!BE1232,0)</f>
        <v>0</v>
      </c>
      <c r="BN1232" s="37">
        <f>IF(Voorblad!$E$14=Rekenblad!$BL$1151,Rekenblad!BF1232,0)</f>
        <v>0</v>
      </c>
      <c r="BO1232" s="37">
        <f>IF(Voorblad!$E$14=Rekenblad!$BL$1151,Rekenblad!BG1232,0)</f>
        <v>0</v>
      </c>
      <c r="BP1232" s="37">
        <f>IF(Voorblad!$E$14=Rekenblad!$BL$1151,Rekenblad!BH1232,0)</f>
        <v>0</v>
      </c>
      <c r="BQ1232" s="37">
        <f>IF(Voorblad!$E$14=Rekenblad!$BL$1151,Rekenblad!BI1232,0)</f>
        <v>0</v>
      </c>
    </row>
    <row r="1233" spans="2:69" x14ac:dyDescent="0.25">
      <c r="B1233">
        <f>'Data TREND'!$AU$227</f>
        <v>90</v>
      </c>
      <c r="C1233" s="37">
        <f>'Data TREND'!AW227</f>
        <v>465.6053082352276</v>
      </c>
      <c r="D1233" s="37">
        <f>'Data TREND'!AX227</f>
        <v>793.39760283738042</v>
      </c>
      <c r="E1233" s="37">
        <f>'Data TREND'!AY227</f>
        <v>477.53472125395012</v>
      </c>
      <c r="F1233" s="37">
        <f>'Data TREND'!AZ227</f>
        <v>1736.7157654302353</v>
      </c>
      <c r="G1233" s="37">
        <f>'Data TREND'!BA227</f>
        <v>47.590615736883002</v>
      </c>
      <c r="H1233" s="37">
        <f>'Data TREND'!BB227</f>
        <v>19.342062647628342</v>
      </c>
      <c r="J1233" s="37">
        <f t="shared" si="895"/>
        <v>465.6053082352276</v>
      </c>
      <c r="K1233" s="37">
        <f t="shared" si="896"/>
        <v>793.39760283738042</v>
      </c>
      <c r="L1233" s="37">
        <f t="shared" si="897"/>
        <v>477.53472125395012</v>
      </c>
      <c r="M1233" s="37">
        <f t="shared" si="898"/>
        <v>1736.7157654302353</v>
      </c>
      <c r="N1233" s="37">
        <f t="shared" si="899"/>
        <v>47.590615736883002</v>
      </c>
      <c r="O1233" s="37">
        <f t="shared" si="900"/>
        <v>19.342062647628342</v>
      </c>
      <c r="Q1233">
        <f>'Data TREND'!$AU$227</f>
        <v>90</v>
      </c>
      <c r="R1233" s="37">
        <f>'Data TREND'!BD227</f>
        <v>556.90174718660398</v>
      </c>
      <c r="S1233" s="37">
        <f>'Data TREND'!BE227</f>
        <v>792.35222091753394</v>
      </c>
      <c r="T1233" s="37">
        <f>'Data TREND'!BF227</f>
        <v>477.18850923964192</v>
      </c>
      <c r="U1233" s="37">
        <f>'Data TREND'!BG227</f>
        <v>1826.3757809718181</v>
      </c>
      <c r="V1233" s="37">
        <f>'Data TREND'!BH227</f>
        <v>49.833096145799104</v>
      </c>
      <c r="W1233" s="37">
        <f>'Data TREND'!BI227</f>
        <v>20.397712195245145</v>
      </c>
      <c r="Y1233" s="37">
        <f t="shared" si="901"/>
        <v>0</v>
      </c>
      <c r="Z1233" s="37">
        <f t="shared" si="902"/>
        <v>0</v>
      </c>
      <c r="AA1233" s="37">
        <f t="shared" si="903"/>
        <v>0</v>
      </c>
      <c r="AB1233" s="37">
        <f t="shared" si="904"/>
        <v>0</v>
      </c>
      <c r="AC1233" s="37">
        <f t="shared" si="905"/>
        <v>0</v>
      </c>
      <c r="AD1233" s="37">
        <f t="shared" si="906"/>
        <v>0</v>
      </c>
      <c r="AF1233">
        <f>'Data TREND'!$AU$227</f>
        <v>90</v>
      </c>
      <c r="AG1233" s="37">
        <f>'Data TREND'!BK227</f>
        <v>651.22857586263331</v>
      </c>
      <c r="AH1233" s="37">
        <f>'Data TREND'!BL227</f>
        <v>791.79604689461473</v>
      </c>
      <c r="AI1233" s="37">
        <f>'Data TREND'!BM227</f>
        <v>474.95416389966516</v>
      </c>
      <c r="AJ1233" s="37">
        <f>'Data TREND'!BN227</f>
        <v>1920.007542551029</v>
      </c>
      <c r="AK1233" s="37">
        <f>'Data TREND'!BO227</f>
        <v>51.773822508732827</v>
      </c>
      <c r="AL1233" s="37">
        <f>'Data TREND'!BP227</f>
        <v>21.205688586365582</v>
      </c>
      <c r="AN1233" s="37">
        <f t="shared" si="907"/>
        <v>0</v>
      </c>
      <c r="AO1233" s="37">
        <f t="shared" si="908"/>
        <v>0</v>
      </c>
      <c r="AP1233" s="37">
        <f t="shared" si="909"/>
        <v>0</v>
      </c>
      <c r="AQ1233" s="37">
        <f t="shared" si="910"/>
        <v>0</v>
      </c>
      <c r="AR1233" s="37">
        <f t="shared" si="911"/>
        <v>0</v>
      </c>
      <c r="AS1233" s="37">
        <f t="shared" si="912"/>
        <v>0</v>
      </c>
      <c r="AU1233">
        <v>90</v>
      </c>
      <c r="AV1233" s="37">
        <f t="shared" si="913"/>
        <v>465.6053082352276</v>
      </c>
      <c r="AW1233" s="37">
        <f t="shared" si="914"/>
        <v>793.39760283738042</v>
      </c>
      <c r="AX1233" s="37">
        <f t="shared" si="915"/>
        <v>477.53472125395012</v>
      </c>
      <c r="AY1233" s="37">
        <f t="shared" si="916"/>
        <v>1736.7157654302353</v>
      </c>
      <c r="AZ1233" s="37">
        <f t="shared" si="917"/>
        <v>47.590615736883002</v>
      </c>
      <c r="BA1233" s="37">
        <f t="shared" si="918"/>
        <v>19.342062647628342</v>
      </c>
      <c r="BC1233">
        <v>90</v>
      </c>
      <c r="BD1233" s="37">
        <f>IF(Voorblad!$E$10=Rekenblad!BC1233,Rekenblad!AV1233,0)</f>
        <v>0</v>
      </c>
      <c r="BE1233" s="37">
        <f>IF(Voorblad!$E$10=Rekenblad!BC1233,Rekenblad!AW1233,0)</f>
        <v>0</v>
      </c>
      <c r="BF1233" s="37">
        <f>IF(Voorblad!$E$10=Rekenblad!BC1233,Rekenblad!AX1233,0)</f>
        <v>0</v>
      </c>
      <c r="BG1233" s="62">
        <f>IF(Voorblad!$E$10=Rekenblad!BC1233,Rekenblad!AY1233,0)</f>
        <v>0</v>
      </c>
      <c r="BH1233" s="37">
        <f>IF(Voorblad!$E$10=Rekenblad!BC1233,Rekenblad!AZ1233,0)</f>
        <v>0</v>
      </c>
      <c r="BI1233" s="37">
        <f>IF(Voorblad!$E$10=Rekenblad!BC1233,Rekenblad!BA1233,0)</f>
        <v>0</v>
      </c>
      <c r="BK1233">
        <v>90</v>
      </c>
      <c r="BL1233" s="37">
        <f>IF(Voorblad!$E$14=Rekenblad!$BL$1151,Rekenblad!BD1233,0)</f>
        <v>0</v>
      </c>
      <c r="BM1233" s="37">
        <f>IF(Voorblad!$E$14=Rekenblad!$BL$1151,Rekenblad!BE1233,0)</f>
        <v>0</v>
      </c>
      <c r="BN1233" s="37">
        <f>IF(Voorblad!$E$14=Rekenblad!$BL$1151,Rekenblad!BF1233,0)</f>
        <v>0</v>
      </c>
      <c r="BO1233" s="37">
        <f>IF(Voorblad!$E$14=Rekenblad!$BL$1151,Rekenblad!BG1233,0)</f>
        <v>0</v>
      </c>
      <c r="BP1233" s="37">
        <f>IF(Voorblad!$E$14=Rekenblad!$BL$1151,Rekenblad!BH1233,0)</f>
        <v>0</v>
      </c>
      <c r="BQ1233" s="37">
        <f>IF(Voorblad!$E$14=Rekenblad!$BL$1151,Rekenblad!BI1233,0)</f>
        <v>0</v>
      </c>
    </row>
    <row r="1234" spans="2:69" x14ac:dyDescent="0.25">
      <c r="B1234">
        <f>'Data TREND'!$AU$228</f>
        <v>91</v>
      </c>
      <c r="C1234" s="37">
        <f>'Data TREND'!AW228</f>
        <v>470.01695351698157</v>
      </c>
      <c r="D1234" s="37">
        <f>'Data TREND'!AX228</f>
        <v>801.848298708534</v>
      </c>
      <c r="E1234" s="37">
        <f>'Data TREND'!AY228</f>
        <v>482.78672738419368</v>
      </c>
      <c r="F1234" s="37">
        <f>'Data TREND'!AZ228</f>
        <v>1754.8298376462283</v>
      </c>
      <c r="G1234" s="37">
        <f>'Data TREND'!BA228</f>
        <v>47.384044849097606</v>
      </c>
      <c r="H1234" s="37">
        <f>'Data TREND'!BB228</f>
        <v>19.258503874318357</v>
      </c>
      <c r="J1234" s="37">
        <f t="shared" si="895"/>
        <v>470.01695351698157</v>
      </c>
      <c r="K1234" s="37">
        <f t="shared" si="896"/>
        <v>801.848298708534</v>
      </c>
      <c r="L1234" s="37">
        <f t="shared" si="897"/>
        <v>482.78672738419368</v>
      </c>
      <c r="M1234" s="37">
        <f t="shared" si="898"/>
        <v>1754.8298376462283</v>
      </c>
      <c r="N1234" s="37">
        <f t="shared" si="899"/>
        <v>47.384044849097606</v>
      </c>
      <c r="O1234" s="37">
        <f t="shared" si="900"/>
        <v>19.258503874318357</v>
      </c>
      <c r="Q1234">
        <f>'Data TREND'!$AU$228</f>
        <v>91</v>
      </c>
      <c r="R1234" s="37">
        <f>'Data TREND'!BD228</f>
        <v>562.00457438420756</v>
      </c>
      <c r="S1234" s="37">
        <f>'Data TREND'!BE228</f>
        <v>800.75974781293257</v>
      </c>
      <c r="T1234" s="37">
        <f>'Data TREND'!BF228</f>
        <v>482.36778549163131</v>
      </c>
      <c r="U1234" s="37">
        <f>'Data TREND'!BG228</f>
        <v>1845.0688013442559</v>
      </c>
      <c r="V1234" s="37">
        <f>'Data TREND'!BH228</f>
        <v>49.546035563388529</v>
      </c>
      <c r="W1234" s="37">
        <f>'Data TREND'!BI228</f>
        <v>20.279084783858728</v>
      </c>
      <c r="Y1234" s="37">
        <f t="shared" si="901"/>
        <v>0</v>
      </c>
      <c r="Z1234" s="37">
        <f t="shared" si="902"/>
        <v>0</v>
      </c>
      <c r="AA1234" s="37">
        <f t="shared" si="903"/>
        <v>0</v>
      </c>
      <c r="AB1234" s="37">
        <f t="shared" si="904"/>
        <v>0</v>
      </c>
      <c r="AC1234" s="37">
        <f t="shared" si="905"/>
        <v>0</v>
      </c>
      <c r="AD1234" s="37">
        <f t="shared" si="906"/>
        <v>0</v>
      </c>
      <c r="AF1234">
        <f>'Data TREND'!$AU$228</f>
        <v>91</v>
      </c>
      <c r="AG1234" s="37">
        <f>'Data TREND'!BK228</f>
        <v>657.04634694688116</v>
      </c>
      <c r="AH1234" s="37">
        <f>'Data TREND'!BL228</f>
        <v>800.15286645083154</v>
      </c>
      <c r="AI1234" s="37">
        <f>'Data TREND'!BM228</f>
        <v>480.1483046186795</v>
      </c>
      <c r="AJ1234" s="37">
        <f>'Data TREND'!BN228</f>
        <v>1939.36865060741</v>
      </c>
      <c r="AK1234" s="37">
        <f>'Data TREND'!BO228</f>
        <v>51.401685353828334</v>
      </c>
      <c r="AL1234" s="37">
        <f>'Data TREND'!BP228</f>
        <v>21.053372191527121</v>
      </c>
      <c r="AN1234" s="37">
        <f t="shared" si="907"/>
        <v>0</v>
      </c>
      <c r="AO1234" s="37">
        <f t="shared" si="908"/>
        <v>0</v>
      </c>
      <c r="AP1234" s="37">
        <f t="shared" si="909"/>
        <v>0</v>
      </c>
      <c r="AQ1234" s="37">
        <f t="shared" si="910"/>
        <v>0</v>
      </c>
      <c r="AR1234" s="37">
        <f t="shared" si="911"/>
        <v>0</v>
      </c>
      <c r="AS1234" s="37">
        <f t="shared" si="912"/>
        <v>0</v>
      </c>
      <c r="AU1234">
        <v>91</v>
      </c>
      <c r="AV1234" s="37">
        <f t="shared" si="913"/>
        <v>470.01695351698157</v>
      </c>
      <c r="AW1234" s="37">
        <f t="shared" si="914"/>
        <v>801.848298708534</v>
      </c>
      <c r="AX1234" s="37">
        <f t="shared" si="915"/>
        <v>482.78672738419368</v>
      </c>
      <c r="AY1234" s="37">
        <f t="shared" si="916"/>
        <v>1754.8298376462283</v>
      </c>
      <c r="AZ1234" s="37">
        <f t="shared" si="917"/>
        <v>47.384044849097606</v>
      </c>
      <c r="BA1234" s="37">
        <f t="shared" si="918"/>
        <v>19.258503874318357</v>
      </c>
      <c r="BC1234">
        <v>91</v>
      </c>
      <c r="BD1234" s="37">
        <f>IF(Voorblad!$E$10=Rekenblad!BC1234,Rekenblad!AV1234,0)</f>
        <v>0</v>
      </c>
      <c r="BE1234" s="37">
        <f>IF(Voorblad!$E$10=Rekenblad!BC1234,Rekenblad!AW1234,0)</f>
        <v>0</v>
      </c>
      <c r="BF1234" s="37">
        <f>IF(Voorblad!$E$10=Rekenblad!BC1234,Rekenblad!AX1234,0)</f>
        <v>0</v>
      </c>
      <c r="BG1234" s="62">
        <f>IF(Voorblad!$E$10=Rekenblad!BC1234,Rekenblad!AY1234,0)</f>
        <v>0</v>
      </c>
      <c r="BH1234" s="37">
        <f>IF(Voorblad!$E$10=Rekenblad!BC1234,Rekenblad!AZ1234,0)</f>
        <v>0</v>
      </c>
      <c r="BI1234" s="37">
        <f>IF(Voorblad!$E$10=Rekenblad!BC1234,Rekenblad!BA1234,0)</f>
        <v>0</v>
      </c>
      <c r="BK1234">
        <v>91</v>
      </c>
      <c r="BL1234" s="37">
        <f>IF(Voorblad!$E$14=Rekenblad!$BL$1151,Rekenblad!BD1234,0)</f>
        <v>0</v>
      </c>
      <c r="BM1234" s="37">
        <f>IF(Voorblad!$E$14=Rekenblad!$BL$1151,Rekenblad!BE1234,0)</f>
        <v>0</v>
      </c>
      <c r="BN1234" s="37">
        <f>IF(Voorblad!$E$14=Rekenblad!$BL$1151,Rekenblad!BF1234,0)</f>
        <v>0</v>
      </c>
      <c r="BO1234" s="37">
        <f>IF(Voorblad!$E$14=Rekenblad!$BL$1151,Rekenblad!BG1234,0)</f>
        <v>0</v>
      </c>
      <c r="BP1234" s="37">
        <f>IF(Voorblad!$E$14=Rekenblad!$BL$1151,Rekenblad!BH1234,0)</f>
        <v>0</v>
      </c>
      <c r="BQ1234" s="37">
        <f>IF(Voorblad!$E$14=Rekenblad!$BL$1151,Rekenblad!BI1234,0)</f>
        <v>0</v>
      </c>
    </row>
    <row r="1235" spans="2:69" x14ac:dyDescent="0.25">
      <c r="B1235">
        <f>'Data TREND'!$AU$229</f>
        <v>92</v>
      </c>
      <c r="C1235" s="37">
        <f>'Data TREND'!AW229</f>
        <v>474.42859879873555</v>
      </c>
      <c r="D1235" s="37">
        <f>'Data TREND'!AX229</f>
        <v>810.29899457968781</v>
      </c>
      <c r="E1235" s="37">
        <f>'Data TREND'!AY229</f>
        <v>488.03873351443724</v>
      </c>
      <c r="F1235" s="37">
        <f>'Data TREND'!AZ229</f>
        <v>1772.9439098622213</v>
      </c>
      <c r="G1235" s="37">
        <f>'Data TREND'!BA229</f>
        <v>47.177473961312216</v>
      </c>
      <c r="H1235" s="37">
        <f>'Data TREND'!BB229</f>
        <v>19.174945101008369</v>
      </c>
      <c r="J1235" s="37">
        <f t="shared" si="895"/>
        <v>474.42859879873555</v>
      </c>
      <c r="K1235" s="37">
        <f t="shared" si="896"/>
        <v>810.29899457968781</v>
      </c>
      <c r="L1235" s="37">
        <f t="shared" si="897"/>
        <v>488.03873351443724</v>
      </c>
      <c r="M1235" s="37">
        <f t="shared" si="898"/>
        <v>1772.9439098622213</v>
      </c>
      <c r="N1235" s="37">
        <f t="shared" si="899"/>
        <v>47.177473961312216</v>
      </c>
      <c r="O1235" s="37">
        <f t="shared" si="900"/>
        <v>19.174945101008369</v>
      </c>
      <c r="Q1235">
        <f>'Data TREND'!$AU$229</f>
        <v>92</v>
      </c>
      <c r="R1235" s="37">
        <f>'Data TREND'!BD229</f>
        <v>567.10740158181113</v>
      </c>
      <c r="S1235" s="37">
        <f>'Data TREND'!BE229</f>
        <v>809.16727470833143</v>
      </c>
      <c r="T1235" s="37">
        <f>'Data TREND'!BF229</f>
        <v>487.5470617436207</v>
      </c>
      <c r="U1235" s="37">
        <f>'Data TREND'!BG229</f>
        <v>1863.7618217166937</v>
      </c>
      <c r="V1235" s="37">
        <f>'Data TREND'!BH229</f>
        <v>49.258974980977953</v>
      </c>
      <c r="W1235" s="37">
        <f>'Data TREND'!BI229</f>
        <v>20.160457372472315</v>
      </c>
      <c r="Y1235" s="37">
        <f t="shared" si="901"/>
        <v>0</v>
      </c>
      <c r="Z1235" s="37">
        <f t="shared" si="902"/>
        <v>0</v>
      </c>
      <c r="AA1235" s="37">
        <f t="shared" si="903"/>
        <v>0</v>
      </c>
      <c r="AB1235" s="37">
        <f t="shared" si="904"/>
        <v>0</v>
      </c>
      <c r="AC1235" s="37">
        <f t="shared" si="905"/>
        <v>0</v>
      </c>
      <c r="AD1235" s="37">
        <f t="shared" si="906"/>
        <v>0</v>
      </c>
      <c r="AF1235">
        <f>'Data TREND'!$AU$229</f>
        <v>92</v>
      </c>
      <c r="AG1235" s="37">
        <f>'Data TREND'!BK229</f>
        <v>662.86411803112901</v>
      </c>
      <c r="AH1235" s="37">
        <f>'Data TREND'!BL229</f>
        <v>808.50968600704846</v>
      </c>
      <c r="AI1235" s="37">
        <f>'Data TREND'!BM229</f>
        <v>485.3424453376939</v>
      </c>
      <c r="AJ1235" s="37">
        <f>'Data TREND'!BN229</f>
        <v>1958.7297586637906</v>
      </c>
      <c r="AK1235" s="37">
        <f>'Data TREND'!BO229</f>
        <v>51.029548198923834</v>
      </c>
      <c r="AL1235" s="37">
        <f>'Data TREND'!BP229</f>
        <v>20.901055796688656</v>
      </c>
      <c r="AN1235" s="37">
        <f t="shared" si="907"/>
        <v>0</v>
      </c>
      <c r="AO1235" s="37">
        <f t="shared" si="908"/>
        <v>0</v>
      </c>
      <c r="AP1235" s="37">
        <f t="shared" si="909"/>
        <v>0</v>
      </c>
      <c r="AQ1235" s="37">
        <f t="shared" si="910"/>
        <v>0</v>
      </c>
      <c r="AR1235" s="37">
        <f t="shared" si="911"/>
        <v>0</v>
      </c>
      <c r="AS1235" s="37">
        <f t="shared" si="912"/>
        <v>0</v>
      </c>
      <c r="AU1235">
        <v>92</v>
      </c>
      <c r="AV1235" s="37">
        <f t="shared" si="913"/>
        <v>474.42859879873555</v>
      </c>
      <c r="AW1235" s="37">
        <f t="shared" si="914"/>
        <v>810.29899457968781</v>
      </c>
      <c r="AX1235" s="37">
        <f t="shared" si="915"/>
        <v>488.03873351443724</v>
      </c>
      <c r="AY1235" s="37">
        <f t="shared" si="916"/>
        <v>1772.9439098622213</v>
      </c>
      <c r="AZ1235" s="37">
        <f t="shared" si="917"/>
        <v>47.177473961312216</v>
      </c>
      <c r="BA1235" s="37">
        <f t="shared" si="918"/>
        <v>19.174945101008369</v>
      </c>
      <c r="BC1235">
        <v>92</v>
      </c>
      <c r="BD1235" s="37">
        <f>IF(Voorblad!$E$10=Rekenblad!BC1235,Rekenblad!AV1235,0)</f>
        <v>0</v>
      </c>
      <c r="BE1235" s="37">
        <f>IF(Voorblad!$E$10=Rekenblad!BC1235,Rekenblad!AW1235,0)</f>
        <v>0</v>
      </c>
      <c r="BF1235" s="37">
        <f>IF(Voorblad!$E$10=Rekenblad!BC1235,Rekenblad!AX1235,0)</f>
        <v>0</v>
      </c>
      <c r="BG1235" s="62">
        <f>IF(Voorblad!$E$10=Rekenblad!BC1235,Rekenblad!AY1235,0)</f>
        <v>0</v>
      </c>
      <c r="BH1235" s="37">
        <f>IF(Voorblad!$E$10=Rekenblad!BC1235,Rekenblad!AZ1235,0)</f>
        <v>0</v>
      </c>
      <c r="BI1235" s="37">
        <f>IF(Voorblad!$E$10=Rekenblad!BC1235,Rekenblad!BA1235,0)</f>
        <v>0</v>
      </c>
      <c r="BK1235">
        <v>92</v>
      </c>
      <c r="BL1235" s="37">
        <f>IF(Voorblad!$E$14=Rekenblad!$BL$1151,Rekenblad!BD1235,0)</f>
        <v>0</v>
      </c>
      <c r="BM1235" s="37">
        <f>IF(Voorblad!$E$14=Rekenblad!$BL$1151,Rekenblad!BE1235,0)</f>
        <v>0</v>
      </c>
      <c r="BN1235" s="37">
        <f>IF(Voorblad!$E$14=Rekenblad!$BL$1151,Rekenblad!BF1235,0)</f>
        <v>0</v>
      </c>
      <c r="BO1235" s="37">
        <f>IF(Voorblad!$E$14=Rekenblad!$BL$1151,Rekenblad!BG1235,0)</f>
        <v>0</v>
      </c>
      <c r="BP1235" s="37">
        <f>IF(Voorblad!$E$14=Rekenblad!$BL$1151,Rekenblad!BH1235,0)</f>
        <v>0</v>
      </c>
      <c r="BQ1235" s="37">
        <f>IF(Voorblad!$E$14=Rekenblad!$BL$1151,Rekenblad!BI1235,0)</f>
        <v>0</v>
      </c>
    </row>
    <row r="1236" spans="2:69" x14ac:dyDescent="0.25">
      <c r="B1236">
        <f>'Data TREND'!$AU$230</f>
        <v>93</v>
      </c>
      <c r="C1236" s="37">
        <f>'Data TREND'!AW230</f>
        <v>478.84024408048947</v>
      </c>
      <c r="D1236" s="37">
        <f>'Data TREND'!AX230</f>
        <v>818.7496904508414</v>
      </c>
      <c r="E1236" s="37">
        <f>'Data TREND'!AY230</f>
        <v>493.2907396446808</v>
      </c>
      <c r="F1236" s="37">
        <f>'Data TREND'!AZ230</f>
        <v>1791.0579820782143</v>
      </c>
      <c r="G1236" s="37">
        <f>'Data TREND'!BA230</f>
        <v>46.97090307352682</v>
      </c>
      <c r="H1236" s="37">
        <f>'Data TREND'!BB230</f>
        <v>19.09138632769838</v>
      </c>
      <c r="J1236" s="37">
        <f t="shared" si="895"/>
        <v>478.84024408048947</v>
      </c>
      <c r="K1236" s="37">
        <f t="shared" si="896"/>
        <v>818.7496904508414</v>
      </c>
      <c r="L1236" s="37">
        <f t="shared" si="897"/>
        <v>493.2907396446808</v>
      </c>
      <c r="M1236" s="37">
        <f t="shared" si="898"/>
        <v>1791.0579820782143</v>
      </c>
      <c r="N1236" s="37">
        <f t="shared" si="899"/>
        <v>46.97090307352682</v>
      </c>
      <c r="O1236" s="37">
        <f t="shared" si="900"/>
        <v>19.09138632769838</v>
      </c>
      <c r="Q1236">
        <f>'Data TREND'!$AU$230</f>
        <v>93</v>
      </c>
      <c r="R1236" s="37">
        <f>'Data TREND'!BD230</f>
        <v>572.21022877941482</v>
      </c>
      <c r="S1236" s="37">
        <f>'Data TREND'!BE230</f>
        <v>817.57480160373007</v>
      </c>
      <c r="T1236" s="37">
        <f>'Data TREND'!BF230</f>
        <v>492.72633799561009</v>
      </c>
      <c r="U1236" s="37">
        <f>'Data TREND'!BG230</f>
        <v>1882.4548420891315</v>
      </c>
      <c r="V1236" s="37">
        <f>'Data TREND'!BH230</f>
        <v>48.971914398567378</v>
      </c>
      <c r="W1236" s="37">
        <f>'Data TREND'!BI230</f>
        <v>20.041829961085902</v>
      </c>
      <c r="Y1236" s="37">
        <f t="shared" si="901"/>
        <v>0</v>
      </c>
      <c r="Z1236" s="37">
        <f t="shared" si="902"/>
        <v>0</v>
      </c>
      <c r="AA1236" s="37">
        <f t="shared" si="903"/>
        <v>0</v>
      </c>
      <c r="AB1236" s="37">
        <f t="shared" si="904"/>
        <v>0</v>
      </c>
      <c r="AC1236" s="37">
        <f t="shared" si="905"/>
        <v>0</v>
      </c>
      <c r="AD1236" s="37">
        <f t="shared" si="906"/>
        <v>0</v>
      </c>
      <c r="AF1236">
        <f>'Data TREND'!$AU$230</f>
        <v>93</v>
      </c>
      <c r="AG1236" s="37">
        <f>'Data TREND'!BK230</f>
        <v>668.68188911537686</v>
      </c>
      <c r="AH1236" s="37">
        <f>'Data TREND'!BL230</f>
        <v>816.86650556326538</v>
      </c>
      <c r="AI1236" s="37">
        <f>'Data TREND'!BM230</f>
        <v>490.5365860567083</v>
      </c>
      <c r="AJ1236" s="37">
        <f>'Data TREND'!BN230</f>
        <v>1978.0908667201716</v>
      </c>
      <c r="AK1236" s="37">
        <f>'Data TREND'!BO230</f>
        <v>50.657411044019341</v>
      </c>
      <c r="AL1236" s="37">
        <f>'Data TREND'!BP230</f>
        <v>20.748739401850191</v>
      </c>
      <c r="AN1236" s="37">
        <f t="shared" si="907"/>
        <v>0</v>
      </c>
      <c r="AO1236" s="37">
        <f t="shared" si="908"/>
        <v>0</v>
      </c>
      <c r="AP1236" s="37">
        <f t="shared" si="909"/>
        <v>0</v>
      </c>
      <c r="AQ1236" s="37">
        <f t="shared" si="910"/>
        <v>0</v>
      </c>
      <c r="AR1236" s="37">
        <f t="shared" si="911"/>
        <v>0</v>
      </c>
      <c r="AS1236" s="37">
        <f t="shared" si="912"/>
        <v>0</v>
      </c>
      <c r="AU1236">
        <v>93</v>
      </c>
      <c r="AV1236" s="37">
        <f t="shared" si="913"/>
        <v>478.84024408048947</v>
      </c>
      <c r="AW1236" s="37">
        <f t="shared" si="914"/>
        <v>818.7496904508414</v>
      </c>
      <c r="AX1236" s="37">
        <f t="shared" si="915"/>
        <v>493.2907396446808</v>
      </c>
      <c r="AY1236" s="37">
        <f t="shared" si="916"/>
        <v>1791.0579820782143</v>
      </c>
      <c r="AZ1236" s="37">
        <f t="shared" si="917"/>
        <v>46.97090307352682</v>
      </c>
      <c r="BA1236" s="37">
        <f t="shared" si="918"/>
        <v>19.09138632769838</v>
      </c>
      <c r="BC1236">
        <v>93</v>
      </c>
      <c r="BD1236" s="37">
        <f>IF(Voorblad!$E$10=Rekenblad!BC1236,Rekenblad!AV1236,0)</f>
        <v>0</v>
      </c>
      <c r="BE1236" s="37">
        <f>IF(Voorblad!$E$10=Rekenblad!BC1236,Rekenblad!AW1236,0)</f>
        <v>0</v>
      </c>
      <c r="BF1236" s="37">
        <f>IF(Voorblad!$E$10=Rekenblad!BC1236,Rekenblad!AX1236,0)</f>
        <v>0</v>
      </c>
      <c r="BG1236" s="62">
        <f>IF(Voorblad!$E$10=Rekenblad!BC1236,Rekenblad!AY1236,0)</f>
        <v>0</v>
      </c>
      <c r="BH1236" s="37">
        <f>IF(Voorblad!$E$10=Rekenblad!BC1236,Rekenblad!AZ1236,0)</f>
        <v>0</v>
      </c>
      <c r="BI1236" s="37">
        <f>IF(Voorblad!$E$10=Rekenblad!BC1236,Rekenblad!BA1236,0)</f>
        <v>0</v>
      </c>
      <c r="BK1236">
        <v>93</v>
      </c>
      <c r="BL1236" s="37">
        <f>IF(Voorblad!$E$14=Rekenblad!$BL$1151,Rekenblad!BD1236,0)</f>
        <v>0</v>
      </c>
      <c r="BM1236" s="37">
        <f>IF(Voorblad!$E$14=Rekenblad!$BL$1151,Rekenblad!BE1236,0)</f>
        <v>0</v>
      </c>
      <c r="BN1236" s="37">
        <f>IF(Voorblad!$E$14=Rekenblad!$BL$1151,Rekenblad!BF1236,0)</f>
        <v>0</v>
      </c>
      <c r="BO1236" s="37">
        <f>IF(Voorblad!$E$14=Rekenblad!$BL$1151,Rekenblad!BG1236,0)</f>
        <v>0</v>
      </c>
      <c r="BP1236" s="37">
        <f>IF(Voorblad!$E$14=Rekenblad!$BL$1151,Rekenblad!BH1236,0)</f>
        <v>0</v>
      </c>
      <c r="BQ1236" s="37">
        <f>IF(Voorblad!$E$14=Rekenblad!$BL$1151,Rekenblad!BI1236,0)</f>
        <v>0</v>
      </c>
    </row>
    <row r="1237" spans="2:69" x14ac:dyDescent="0.25">
      <c r="B1237">
        <f>'Data TREND'!$AU$231</f>
        <v>94</v>
      </c>
      <c r="C1237" s="37">
        <f>'Data TREND'!AW231</f>
        <v>483.25188936224345</v>
      </c>
      <c r="D1237" s="37">
        <f>'Data TREND'!AX231</f>
        <v>827.20038632199521</v>
      </c>
      <c r="E1237" s="37">
        <f>'Data TREND'!AY231</f>
        <v>498.54274577492436</v>
      </c>
      <c r="F1237" s="37">
        <f>'Data TREND'!AZ231</f>
        <v>1809.1720542942071</v>
      </c>
      <c r="G1237" s="37">
        <f>'Data TREND'!BA231</f>
        <v>46.764332185741424</v>
      </c>
      <c r="H1237" s="37">
        <f>'Data TREND'!BB231</f>
        <v>19.007827554388392</v>
      </c>
      <c r="J1237" s="37">
        <f t="shared" si="895"/>
        <v>483.25188936224345</v>
      </c>
      <c r="K1237" s="37">
        <f t="shared" si="896"/>
        <v>827.20038632199521</v>
      </c>
      <c r="L1237" s="37">
        <f t="shared" si="897"/>
        <v>498.54274577492436</v>
      </c>
      <c r="M1237" s="37">
        <f t="shared" si="898"/>
        <v>1809.1720542942071</v>
      </c>
      <c r="N1237" s="37">
        <f t="shared" si="899"/>
        <v>46.764332185741424</v>
      </c>
      <c r="O1237" s="37">
        <f t="shared" si="900"/>
        <v>19.007827554388392</v>
      </c>
      <c r="Q1237">
        <f>'Data TREND'!$AU$231</f>
        <v>94</v>
      </c>
      <c r="R1237" s="37">
        <f>'Data TREND'!BD231</f>
        <v>577.31305597701839</v>
      </c>
      <c r="S1237" s="37">
        <f>'Data TREND'!BE231</f>
        <v>825.98232849912893</v>
      </c>
      <c r="T1237" s="37">
        <f>'Data TREND'!BF231</f>
        <v>497.90561424759949</v>
      </c>
      <c r="U1237" s="37">
        <f>'Data TREND'!BG231</f>
        <v>1901.1478624615693</v>
      </c>
      <c r="V1237" s="37">
        <f>'Data TREND'!BH231</f>
        <v>48.684853816156803</v>
      </c>
      <c r="W1237" s="37">
        <f>'Data TREND'!BI231</f>
        <v>19.923202549699489</v>
      </c>
      <c r="Y1237" s="37">
        <f t="shared" si="901"/>
        <v>0</v>
      </c>
      <c r="Z1237" s="37">
        <f t="shared" si="902"/>
        <v>0</v>
      </c>
      <c r="AA1237" s="37">
        <f t="shared" si="903"/>
        <v>0</v>
      </c>
      <c r="AB1237" s="37">
        <f t="shared" si="904"/>
        <v>0</v>
      </c>
      <c r="AC1237" s="37">
        <f t="shared" si="905"/>
        <v>0</v>
      </c>
      <c r="AD1237" s="37">
        <f t="shared" si="906"/>
        <v>0</v>
      </c>
      <c r="AF1237">
        <f>'Data TREND'!$AU$231</f>
        <v>94</v>
      </c>
      <c r="AG1237" s="37">
        <f>'Data TREND'!BK231</f>
        <v>674.49966019962471</v>
      </c>
      <c r="AH1237" s="37">
        <f>'Data TREND'!BL231</f>
        <v>825.22332511948218</v>
      </c>
      <c r="AI1237" s="37">
        <f>'Data TREND'!BM231</f>
        <v>495.7307267757227</v>
      </c>
      <c r="AJ1237" s="37">
        <f>'Data TREND'!BN231</f>
        <v>1997.4519747765526</v>
      </c>
      <c r="AK1237" s="37">
        <f>'Data TREND'!BO231</f>
        <v>50.285273889114841</v>
      </c>
      <c r="AL1237" s="37">
        <f>'Data TREND'!BP231</f>
        <v>20.596423007011726</v>
      </c>
      <c r="AN1237" s="37">
        <f t="shared" si="907"/>
        <v>0</v>
      </c>
      <c r="AO1237" s="37">
        <f t="shared" si="908"/>
        <v>0</v>
      </c>
      <c r="AP1237" s="37">
        <f t="shared" si="909"/>
        <v>0</v>
      </c>
      <c r="AQ1237" s="37">
        <f t="shared" si="910"/>
        <v>0</v>
      </c>
      <c r="AR1237" s="37">
        <f t="shared" si="911"/>
        <v>0</v>
      </c>
      <c r="AS1237" s="37">
        <f t="shared" si="912"/>
        <v>0</v>
      </c>
      <c r="AU1237">
        <v>94</v>
      </c>
      <c r="AV1237" s="37">
        <f t="shared" si="913"/>
        <v>483.25188936224345</v>
      </c>
      <c r="AW1237" s="37">
        <f t="shared" si="914"/>
        <v>827.20038632199521</v>
      </c>
      <c r="AX1237" s="37">
        <f t="shared" si="915"/>
        <v>498.54274577492436</v>
      </c>
      <c r="AY1237" s="37">
        <f t="shared" si="916"/>
        <v>1809.1720542942071</v>
      </c>
      <c r="AZ1237" s="37">
        <f t="shared" si="917"/>
        <v>46.764332185741424</v>
      </c>
      <c r="BA1237" s="37">
        <f t="shared" si="918"/>
        <v>19.007827554388392</v>
      </c>
      <c r="BC1237">
        <v>94</v>
      </c>
      <c r="BD1237" s="37">
        <f>IF(Voorblad!$E$10=Rekenblad!BC1237,Rekenblad!AV1237,0)</f>
        <v>0</v>
      </c>
      <c r="BE1237" s="37">
        <f>IF(Voorblad!$E$10=Rekenblad!BC1237,Rekenblad!AW1237,0)</f>
        <v>0</v>
      </c>
      <c r="BF1237" s="37">
        <f>IF(Voorblad!$E$10=Rekenblad!BC1237,Rekenblad!AX1237,0)</f>
        <v>0</v>
      </c>
      <c r="BG1237" s="62">
        <f>IF(Voorblad!$E$10=Rekenblad!BC1237,Rekenblad!AY1237,0)</f>
        <v>0</v>
      </c>
      <c r="BH1237" s="37">
        <f>IF(Voorblad!$E$10=Rekenblad!BC1237,Rekenblad!AZ1237,0)</f>
        <v>0</v>
      </c>
      <c r="BI1237" s="37">
        <f>IF(Voorblad!$E$10=Rekenblad!BC1237,Rekenblad!BA1237,0)</f>
        <v>0</v>
      </c>
      <c r="BK1237">
        <v>94</v>
      </c>
      <c r="BL1237" s="37">
        <f>IF(Voorblad!$E$14=Rekenblad!$BL$1151,Rekenblad!BD1237,0)</f>
        <v>0</v>
      </c>
      <c r="BM1237" s="37">
        <f>IF(Voorblad!$E$14=Rekenblad!$BL$1151,Rekenblad!BE1237,0)</f>
        <v>0</v>
      </c>
      <c r="BN1237" s="37">
        <f>IF(Voorblad!$E$14=Rekenblad!$BL$1151,Rekenblad!BF1237,0)</f>
        <v>0</v>
      </c>
      <c r="BO1237" s="37">
        <f>IF(Voorblad!$E$14=Rekenblad!$BL$1151,Rekenblad!BG1237,0)</f>
        <v>0</v>
      </c>
      <c r="BP1237" s="37">
        <f>IF(Voorblad!$E$14=Rekenblad!$BL$1151,Rekenblad!BH1237,0)</f>
        <v>0</v>
      </c>
      <c r="BQ1237" s="37">
        <f>IF(Voorblad!$E$14=Rekenblad!$BL$1151,Rekenblad!BI1237,0)</f>
        <v>0</v>
      </c>
    </row>
    <row r="1238" spans="2:69" x14ac:dyDescent="0.25">
      <c r="B1238">
        <f>'Data TREND'!$AU$232</f>
        <v>95</v>
      </c>
      <c r="C1238" s="37">
        <f>'Data TREND'!AW232</f>
        <v>487.66353464399737</v>
      </c>
      <c r="D1238" s="37">
        <f>'Data TREND'!AX232</f>
        <v>835.6510821931488</v>
      </c>
      <c r="E1238" s="37">
        <f>'Data TREND'!AY232</f>
        <v>503.79475190516791</v>
      </c>
      <c r="F1238" s="37">
        <f>'Data TREND'!AZ232</f>
        <v>1827.2861265102001</v>
      </c>
      <c r="G1238" s="37">
        <f>'Data TREND'!BA232</f>
        <v>46.557761297956034</v>
      </c>
      <c r="H1238" s="37">
        <f>'Data TREND'!BB232</f>
        <v>18.924268781078407</v>
      </c>
      <c r="J1238" s="37">
        <f t="shared" si="895"/>
        <v>487.66353464399737</v>
      </c>
      <c r="K1238" s="37">
        <f t="shared" si="896"/>
        <v>835.6510821931488</v>
      </c>
      <c r="L1238" s="37">
        <f t="shared" si="897"/>
        <v>503.79475190516791</v>
      </c>
      <c r="M1238" s="37">
        <f t="shared" si="898"/>
        <v>1827.2861265102001</v>
      </c>
      <c r="N1238" s="37">
        <f t="shared" si="899"/>
        <v>46.557761297956034</v>
      </c>
      <c r="O1238" s="37">
        <f t="shared" si="900"/>
        <v>18.924268781078407</v>
      </c>
      <c r="Q1238">
        <f>'Data TREND'!$AU$232</f>
        <v>95</v>
      </c>
      <c r="R1238" s="37">
        <f>'Data TREND'!BD232</f>
        <v>582.41588317462197</v>
      </c>
      <c r="S1238" s="37">
        <f>'Data TREND'!BE232</f>
        <v>834.38985539452756</v>
      </c>
      <c r="T1238" s="37">
        <f>'Data TREND'!BF232</f>
        <v>503.08489049958888</v>
      </c>
      <c r="U1238" s="37">
        <f>'Data TREND'!BG232</f>
        <v>1919.8408828340066</v>
      </c>
      <c r="V1238" s="37">
        <f>'Data TREND'!BH232</f>
        <v>48.397793233746228</v>
      </c>
      <c r="W1238" s="37">
        <f>'Data TREND'!BI232</f>
        <v>19.804575138313076</v>
      </c>
      <c r="Y1238" s="37">
        <f t="shared" si="901"/>
        <v>0</v>
      </c>
      <c r="Z1238" s="37">
        <f t="shared" si="902"/>
        <v>0</v>
      </c>
      <c r="AA1238" s="37">
        <f t="shared" si="903"/>
        <v>0</v>
      </c>
      <c r="AB1238" s="37">
        <f t="shared" si="904"/>
        <v>0</v>
      </c>
      <c r="AC1238" s="37">
        <f t="shared" si="905"/>
        <v>0</v>
      </c>
      <c r="AD1238" s="37">
        <f t="shared" si="906"/>
        <v>0</v>
      </c>
      <c r="AF1238">
        <f>'Data TREND'!$AU$232</f>
        <v>95</v>
      </c>
      <c r="AG1238" s="37">
        <f>'Data TREND'!BK232</f>
        <v>680.31743128387257</v>
      </c>
      <c r="AH1238" s="37">
        <f>'Data TREND'!BL232</f>
        <v>833.5801446756991</v>
      </c>
      <c r="AI1238" s="37">
        <f>'Data TREND'!BM232</f>
        <v>500.9248674947371</v>
      </c>
      <c r="AJ1238" s="37">
        <f>'Data TREND'!BN232</f>
        <v>2016.8130828329331</v>
      </c>
      <c r="AK1238" s="37">
        <f>'Data TREND'!BO232</f>
        <v>49.913136734210347</v>
      </c>
      <c r="AL1238" s="37">
        <f>'Data TREND'!BP232</f>
        <v>20.444106612173265</v>
      </c>
      <c r="AN1238" s="37">
        <f t="shared" si="907"/>
        <v>0</v>
      </c>
      <c r="AO1238" s="37">
        <f t="shared" si="908"/>
        <v>0</v>
      </c>
      <c r="AP1238" s="37">
        <f t="shared" si="909"/>
        <v>0</v>
      </c>
      <c r="AQ1238" s="37">
        <f t="shared" si="910"/>
        <v>0</v>
      </c>
      <c r="AR1238" s="37">
        <f t="shared" si="911"/>
        <v>0</v>
      </c>
      <c r="AS1238" s="37">
        <f t="shared" si="912"/>
        <v>0</v>
      </c>
      <c r="AU1238">
        <v>95</v>
      </c>
      <c r="AV1238" s="37">
        <f t="shared" si="913"/>
        <v>487.66353464399737</v>
      </c>
      <c r="AW1238" s="37">
        <f t="shared" si="914"/>
        <v>835.6510821931488</v>
      </c>
      <c r="AX1238" s="37">
        <f t="shared" si="915"/>
        <v>503.79475190516791</v>
      </c>
      <c r="AY1238" s="37">
        <f t="shared" si="916"/>
        <v>1827.2861265102001</v>
      </c>
      <c r="AZ1238" s="37">
        <f t="shared" si="917"/>
        <v>46.557761297956034</v>
      </c>
      <c r="BA1238" s="37">
        <f t="shared" si="918"/>
        <v>18.924268781078407</v>
      </c>
      <c r="BC1238">
        <v>95</v>
      </c>
      <c r="BD1238" s="37">
        <f>IF(Voorblad!$E$10=Rekenblad!BC1238,Rekenblad!AV1238,0)</f>
        <v>0</v>
      </c>
      <c r="BE1238" s="37">
        <f>IF(Voorblad!$E$10=Rekenblad!BC1238,Rekenblad!AW1238,0)</f>
        <v>0</v>
      </c>
      <c r="BF1238" s="37">
        <f>IF(Voorblad!$E$10=Rekenblad!BC1238,Rekenblad!AX1238,0)</f>
        <v>0</v>
      </c>
      <c r="BG1238" s="62">
        <f>IF(Voorblad!$E$10=Rekenblad!BC1238,Rekenblad!AY1238,0)</f>
        <v>0</v>
      </c>
      <c r="BH1238" s="37">
        <f>IF(Voorblad!$E$10=Rekenblad!BC1238,Rekenblad!AZ1238,0)</f>
        <v>0</v>
      </c>
      <c r="BI1238" s="37">
        <f>IF(Voorblad!$E$10=Rekenblad!BC1238,Rekenblad!BA1238,0)</f>
        <v>0</v>
      </c>
      <c r="BK1238">
        <v>95</v>
      </c>
      <c r="BL1238" s="37">
        <f>IF(Voorblad!$E$14=Rekenblad!$BL$1151,Rekenblad!BD1238,0)</f>
        <v>0</v>
      </c>
      <c r="BM1238" s="37">
        <f>IF(Voorblad!$E$14=Rekenblad!$BL$1151,Rekenblad!BE1238,0)</f>
        <v>0</v>
      </c>
      <c r="BN1238" s="37">
        <f>IF(Voorblad!$E$14=Rekenblad!$BL$1151,Rekenblad!BF1238,0)</f>
        <v>0</v>
      </c>
      <c r="BO1238" s="37">
        <f>IF(Voorblad!$E$14=Rekenblad!$BL$1151,Rekenblad!BG1238,0)</f>
        <v>0</v>
      </c>
      <c r="BP1238" s="37">
        <f>IF(Voorblad!$E$14=Rekenblad!$BL$1151,Rekenblad!BH1238,0)</f>
        <v>0</v>
      </c>
      <c r="BQ1238" s="37">
        <f>IF(Voorblad!$E$14=Rekenblad!$BL$1151,Rekenblad!BI1238,0)</f>
        <v>0</v>
      </c>
    </row>
    <row r="1239" spans="2:69" x14ac:dyDescent="0.25">
      <c r="B1239">
        <f>'Data TREND'!$AU$233</f>
        <v>96</v>
      </c>
      <c r="C1239" s="37">
        <f>'Data TREND'!AW233</f>
        <v>492.07517992575134</v>
      </c>
      <c r="D1239" s="37">
        <f>'Data TREND'!AX233</f>
        <v>844.10177806430238</v>
      </c>
      <c r="E1239" s="37">
        <f>'Data TREND'!AY233</f>
        <v>509.04675803541153</v>
      </c>
      <c r="F1239" s="37">
        <f>'Data TREND'!AZ233</f>
        <v>1845.4001987261931</v>
      </c>
      <c r="G1239" s="37">
        <f>'Data TREND'!BA233</f>
        <v>46.351190410170638</v>
      </c>
      <c r="H1239" s="37">
        <f>'Data TREND'!BB233</f>
        <v>18.840710007768418</v>
      </c>
      <c r="J1239" s="37">
        <f t="shared" si="895"/>
        <v>492.07517992575134</v>
      </c>
      <c r="K1239" s="37">
        <f t="shared" si="896"/>
        <v>844.10177806430238</v>
      </c>
      <c r="L1239" s="37">
        <f t="shared" si="897"/>
        <v>509.04675803541153</v>
      </c>
      <c r="M1239" s="37">
        <f t="shared" si="898"/>
        <v>1845.4001987261931</v>
      </c>
      <c r="N1239" s="37">
        <f t="shared" si="899"/>
        <v>46.351190410170638</v>
      </c>
      <c r="O1239" s="37">
        <f t="shared" si="900"/>
        <v>18.840710007768418</v>
      </c>
      <c r="Q1239">
        <f>'Data TREND'!$AU$233</f>
        <v>96</v>
      </c>
      <c r="R1239" s="37">
        <f>'Data TREND'!BD233</f>
        <v>587.51871037222554</v>
      </c>
      <c r="S1239" s="37">
        <f>'Data TREND'!BE233</f>
        <v>842.79738228992642</v>
      </c>
      <c r="T1239" s="37">
        <f>'Data TREND'!BF233</f>
        <v>508.26416675157827</v>
      </c>
      <c r="U1239" s="37">
        <f>'Data TREND'!BG233</f>
        <v>1938.5339032064444</v>
      </c>
      <c r="V1239" s="37">
        <f>'Data TREND'!BH233</f>
        <v>48.110732651335645</v>
      </c>
      <c r="W1239" s="37">
        <f>'Data TREND'!BI233</f>
        <v>19.685947726926663</v>
      </c>
      <c r="Y1239" s="37">
        <f t="shared" si="901"/>
        <v>0</v>
      </c>
      <c r="Z1239" s="37">
        <f t="shared" si="902"/>
        <v>0</v>
      </c>
      <c r="AA1239" s="37">
        <f t="shared" si="903"/>
        <v>0</v>
      </c>
      <c r="AB1239" s="37">
        <f t="shared" si="904"/>
        <v>0</v>
      </c>
      <c r="AC1239" s="37">
        <f t="shared" si="905"/>
        <v>0</v>
      </c>
      <c r="AD1239" s="37">
        <f t="shared" si="906"/>
        <v>0</v>
      </c>
      <c r="AF1239">
        <f>'Data TREND'!$AU$233</f>
        <v>96</v>
      </c>
      <c r="AG1239" s="37">
        <f>'Data TREND'!BK233</f>
        <v>686.13520236812042</v>
      </c>
      <c r="AH1239" s="37">
        <f>'Data TREND'!BL233</f>
        <v>841.93696423191591</v>
      </c>
      <c r="AI1239" s="37">
        <f>'Data TREND'!BM233</f>
        <v>506.1190082137515</v>
      </c>
      <c r="AJ1239" s="37">
        <f>'Data TREND'!BN233</f>
        <v>2036.1741908893141</v>
      </c>
      <c r="AK1239" s="37">
        <f>'Data TREND'!BO233</f>
        <v>49.540999579305847</v>
      </c>
      <c r="AL1239" s="37">
        <f>'Data TREND'!BP233</f>
        <v>20.2917902173348</v>
      </c>
      <c r="AN1239" s="37">
        <f t="shared" si="907"/>
        <v>0</v>
      </c>
      <c r="AO1239" s="37">
        <f t="shared" si="908"/>
        <v>0</v>
      </c>
      <c r="AP1239" s="37">
        <f t="shared" si="909"/>
        <v>0</v>
      </c>
      <c r="AQ1239" s="37">
        <f t="shared" si="910"/>
        <v>0</v>
      </c>
      <c r="AR1239" s="37">
        <f t="shared" si="911"/>
        <v>0</v>
      </c>
      <c r="AS1239" s="37">
        <f t="shared" si="912"/>
        <v>0</v>
      </c>
      <c r="AU1239">
        <v>96</v>
      </c>
      <c r="AV1239" s="37">
        <f t="shared" si="913"/>
        <v>492.07517992575134</v>
      </c>
      <c r="AW1239" s="37">
        <f t="shared" si="914"/>
        <v>844.10177806430238</v>
      </c>
      <c r="AX1239" s="37">
        <f t="shared" si="915"/>
        <v>509.04675803541153</v>
      </c>
      <c r="AY1239" s="37">
        <f t="shared" si="916"/>
        <v>1845.4001987261931</v>
      </c>
      <c r="AZ1239" s="37">
        <f t="shared" si="917"/>
        <v>46.351190410170638</v>
      </c>
      <c r="BA1239" s="37">
        <f t="shared" si="918"/>
        <v>18.840710007768418</v>
      </c>
      <c r="BC1239">
        <v>96</v>
      </c>
      <c r="BD1239" s="37">
        <f>IF(Voorblad!$E$10=Rekenblad!BC1239,Rekenblad!AV1239,0)</f>
        <v>0</v>
      </c>
      <c r="BE1239" s="37">
        <f>IF(Voorblad!$E$10=Rekenblad!BC1239,Rekenblad!AW1239,0)</f>
        <v>0</v>
      </c>
      <c r="BF1239" s="37">
        <f>IF(Voorblad!$E$10=Rekenblad!BC1239,Rekenblad!AX1239,0)</f>
        <v>0</v>
      </c>
      <c r="BG1239" s="62">
        <f>IF(Voorblad!$E$10=Rekenblad!BC1239,Rekenblad!AY1239,0)</f>
        <v>0</v>
      </c>
      <c r="BH1239" s="37">
        <f>IF(Voorblad!$E$10=Rekenblad!BC1239,Rekenblad!AZ1239,0)</f>
        <v>0</v>
      </c>
      <c r="BI1239" s="37">
        <f>IF(Voorblad!$E$10=Rekenblad!BC1239,Rekenblad!BA1239,0)</f>
        <v>0</v>
      </c>
      <c r="BK1239">
        <v>96</v>
      </c>
      <c r="BL1239" s="37">
        <f>IF(Voorblad!$E$14=Rekenblad!$BL$1151,Rekenblad!BD1239,0)</f>
        <v>0</v>
      </c>
      <c r="BM1239" s="37">
        <f>IF(Voorblad!$E$14=Rekenblad!$BL$1151,Rekenblad!BE1239,0)</f>
        <v>0</v>
      </c>
      <c r="BN1239" s="37">
        <f>IF(Voorblad!$E$14=Rekenblad!$BL$1151,Rekenblad!BF1239,0)</f>
        <v>0</v>
      </c>
      <c r="BO1239" s="37">
        <f>IF(Voorblad!$E$14=Rekenblad!$BL$1151,Rekenblad!BG1239,0)</f>
        <v>0</v>
      </c>
      <c r="BP1239" s="37">
        <f>IF(Voorblad!$E$14=Rekenblad!$BL$1151,Rekenblad!BH1239,0)</f>
        <v>0</v>
      </c>
      <c r="BQ1239" s="37">
        <f>IF(Voorblad!$E$14=Rekenblad!$BL$1151,Rekenblad!BI1239,0)</f>
        <v>0</v>
      </c>
    </row>
    <row r="1240" spans="2:69" x14ac:dyDescent="0.25">
      <c r="B1240">
        <f>'Data TREND'!$AU$234</f>
        <v>97</v>
      </c>
      <c r="C1240" s="37">
        <f>'Data TREND'!AW234</f>
        <v>496.48682520750532</v>
      </c>
      <c r="D1240" s="37">
        <f>'Data TREND'!AX234</f>
        <v>852.55247393545619</v>
      </c>
      <c r="E1240" s="37">
        <f>'Data TREND'!AY234</f>
        <v>514.29876416565503</v>
      </c>
      <c r="F1240" s="37">
        <f>'Data TREND'!AZ234</f>
        <v>1863.5142709421862</v>
      </c>
      <c r="G1240" s="37">
        <f>'Data TREND'!BA234</f>
        <v>46.144619522385241</v>
      </c>
      <c r="H1240" s="37">
        <f>'Data TREND'!BB234</f>
        <v>18.757151234458433</v>
      </c>
      <c r="J1240" s="37">
        <f t="shared" si="895"/>
        <v>496.48682520750532</v>
      </c>
      <c r="K1240" s="37">
        <f t="shared" si="896"/>
        <v>852.55247393545619</v>
      </c>
      <c r="L1240" s="37">
        <f t="shared" si="897"/>
        <v>514.29876416565503</v>
      </c>
      <c r="M1240" s="37">
        <f t="shared" si="898"/>
        <v>1863.5142709421862</v>
      </c>
      <c r="N1240" s="37">
        <f t="shared" si="899"/>
        <v>46.144619522385241</v>
      </c>
      <c r="O1240" s="37">
        <f t="shared" si="900"/>
        <v>18.757151234458433</v>
      </c>
      <c r="Q1240">
        <f>'Data TREND'!$AU$234</f>
        <v>97</v>
      </c>
      <c r="R1240" s="37">
        <f>'Data TREND'!BD234</f>
        <v>592.62153756982912</v>
      </c>
      <c r="S1240" s="37">
        <f>'Data TREND'!BE234</f>
        <v>851.20490918532505</v>
      </c>
      <c r="T1240" s="37">
        <f>'Data TREND'!BF234</f>
        <v>513.44344300356761</v>
      </c>
      <c r="U1240" s="37">
        <f>'Data TREND'!BG234</f>
        <v>1957.2269235788822</v>
      </c>
      <c r="V1240" s="37">
        <f>'Data TREND'!BH234</f>
        <v>47.82367206892507</v>
      </c>
      <c r="W1240" s="37">
        <f>'Data TREND'!BI234</f>
        <v>19.56732031554025</v>
      </c>
      <c r="Y1240" s="37">
        <f t="shared" si="901"/>
        <v>0</v>
      </c>
      <c r="Z1240" s="37">
        <f t="shared" si="902"/>
        <v>0</v>
      </c>
      <c r="AA1240" s="37">
        <f t="shared" si="903"/>
        <v>0</v>
      </c>
      <c r="AB1240" s="37">
        <f t="shared" si="904"/>
        <v>0</v>
      </c>
      <c r="AC1240" s="37">
        <f t="shared" si="905"/>
        <v>0</v>
      </c>
      <c r="AD1240" s="37">
        <f t="shared" si="906"/>
        <v>0</v>
      </c>
      <c r="AF1240">
        <f>'Data TREND'!$AU$234</f>
        <v>97</v>
      </c>
      <c r="AG1240" s="37">
        <f>'Data TREND'!BK234</f>
        <v>691.95297345236827</v>
      </c>
      <c r="AH1240" s="37">
        <f>'Data TREND'!BL234</f>
        <v>850.29378378813283</v>
      </c>
      <c r="AI1240" s="37">
        <f>'Data TREND'!BM234</f>
        <v>511.3131489327659</v>
      </c>
      <c r="AJ1240" s="37">
        <f>'Data TREND'!BN234</f>
        <v>2055.5352989456946</v>
      </c>
      <c r="AK1240" s="37">
        <f>'Data TREND'!BO234</f>
        <v>49.168862424401354</v>
      </c>
      <c r="AL1240" s="37">
        <f>'Data TREND'!BP234</f>
        <v>20.139473822496335</v>
      </c>
      <c r="AN1240" s="37">
        <f t="shared" si="907"/>
        <v>0</v>
      </c>
      <c r="AO1240" s="37">
        <f t="shared" si="908"/>
        <v>0</v>
      </c>
      <c r="AP1240" s="37">
        <f t="shared" si="909"/>
        <v>0</v>
      </c>
      <c r="AQ1240" s="37">
        <f t="shared" si="910"/>
        <v>0</v>
      </c>
      <c r="AR1240" s="37">
        <f t="shared" si="911"/>
        <v>0</v>
      </c>
      <c r="AS1240" s="37">
        <f t="shared" si="912"/>
        <v>0</v>
      </c>
      <c r="AU1240">
        <v>97</v>
      </c>
      <c r="AV1240" s="37">
        <f t="shared" si="913"/>
        <v>496.48682520750532</v>
      </c>
      <c r="AW1240" s="37">
        <f t="shared" si="914"/>
        <v>852.55247393545619</v>
      </c>
      <c r="AX1240" s="37">
        <f t="shared" si="915"/>
        <v>514.29876416565503</v>
      </c>
      <c r="AY1240" s="37">
        <f t="shared" si="916"/>
        <v>1863.5142709421862</v>
      </c>
      <c r="AZ1240" s="37">
        <f t="shared" si="917"/>
        <v>46.144619522385241</v>
      </c>
      <c r="BA1240" s="37">
        <f t="shared" si="918"/>
        <v>18.757151234458433</v>
      </c>
      <c r="BC1240">
        <v>97</v>
      </c>
      <c r="BD1240" s="37">
        <f>IF(Voorblad!$E$10=Rekenblad!BC1240,Rekenblad!AV1240,0)</f>
        <v>0</v>
      </c>
      <c r="BE1240" s="37">
        <f>IF(Voorblad!$E$10=Rekenblad!BC1240,Rekenblad!AW1240,0)</f>
        <v>0</v>
      </c>
      <c r="BF1240" s="37">
        <f>IF(Voorblad!$E$10=Rekenblad!BC1240,Rekenblad!AX1240,0)</f>
        <v>0</v>
      </c>
      <c r="BG1240" s="62">
        <f>IF(Voorblad!$E$10=Rekenblad!BC1240,Rekenblad!AY1240,0)</f>
        <v>0</v>
      </c>
      <c r="BH1240" s="37">
        <f>IF(Voorblad!$E$10=Rekenblad!BC1240,Rekenblad!AZ1240,0)</f>
        <v>0</v>
      </c>
      <c r="BI1240" s="37">
        <f>IF(Voorblad!$E$10=Rekenblad!BC1240,Rekenblad!BA1240,0)</f>
        <v>0</v>
      </c>
      <c r="BK1240">
        <v>97</v>
      </c>
      <c r="BL1240" s="37">
        <f>IF(Voorblad!$E$14=Rekenblad!$BL$1151,Rekenblad!BD1240,0)</f>
        <v>0</v>
      </c>
      <c r="BM1240" s="37">
        <f>IF(Voorblad!$E$14=Rekenblad!$BL$1151,Rekenblad!BE1240,0)</f>
        <v>0</v>
      </c>
      <c r="BN1240" s="37">
        <f>IF(Voorblad!$E$14=Rekenblad!$BL$1151,Rekenblad!BF1240,0)</f>
        <v>0</v>
      </c>
      <c r="BO1240" s="37">
        <f>IF(Voorblad!$E$14=Rekenblad!$BL$1151,Rekenblad!BG1240,0)</f>
        <v>0</v>
      </c>
      <c r="BP1240" s="37">
        <f>IF(Voorblad!$E$14=Rekenblad!$BL$1151,Rekenblad!BH1240,0)</f>
        <v>0</v>
      </c>
      <c r="BQ1240" s="37">
        <f>IF(Voorblad!$E$14=Rekenblad!$BL$1151,Rekenblad!BI1240,0)</f>
        <v>0</v>
      </c>
    </row>
    <row r="1241" spans="2:69" x14ac:dyDescent="0.25">
      <c r="B1241">
        <f>'Data TREND'!$AU$235</f>
        <v>98</v>
      </c>
      <c r="C1241" s="37">
        <f>'Data TREND'!AW235</f>
        <v>500.89847048925924</v>
      </c>
      <c r="D1241" s="37">
        <f>'Data TREND'!AX235</f>
        <v>861.00316980660978</v>
      </c>
      <c r="E1241" s="37">
        <f>'Data TREND'!AY235</f>
        <v>519.5507702958987</v>
      </c>
      <c r="F1241" s="37">
        <f>'Data TREND'!AZ235</f>
        <v>1881.6283431581792</v>
      </c>
      <c r="G1241" s="37">
        <f>'Data TREND'!BA235</f>
        <v>45.938048634599852</v>
      </c>
      <c r="H1241" s="37">
        <f>'Data TREND'!BB235</f>
        <v>18.673592461148445</v>
      </c>
      <c r="J1241" s="37">
        <f t="shared" si="895"/>
        <v>500.89847048925924</v>
      </c>
      <c r="K1241" s="37">
        <f t="shared" si="896"/>
        <v>861.00316980660978</v>
      </c>
      <c r="L1241" s="37">
        <f t="shared" si="897"/>
        <v>519.5507702958987</v>
      </c>
      <c r="M1241" s="37">
        <f t="shared" si="898"/>
        <v>1881.6283431581792</v>
      </c>
      <c r="N1241" s="37">
        <f t="shared" si="899"/>
        <v>45.938048634599852</v>
      </c>
      <c r="O1241" s="37">
        <f t="shared" si="900"/>
        <v>18.673592461148445</v>
      </c>
      <c r="Q1241">
        <f>'Data TREND'!$AU$235</f>
        <v>98</v>
      </c>
      <c r="R1241" s="37">
        <f>'Data TREND'!BD235</f>
        <v>597.72436476743269</v>
      </c>
      <c r="S1241" s="37">
        <f>'Data TREND'!BE235</f>
        <v>859.61243608072391</v>
      </c>
      <c r="T1241" s="37">
        <f>'Data TREND'!BF235</f>
        <v>518.62271925555706</v>
      </c>
      <c r="U1241" s="37">
        <f>'Data TREND'!BG235</f>
        <v>1975.91994395132</v>
      </c>
      <c r="V1241" s="37">
        <f>'Data TREND'!BH235</f>
        <v>47.536611486514495</v>
      </c>
      <c r="W1241" s="37">
        <f>'Data TREND'!BI235</f>
        <v>19.448692904153834</v>
      </c>
      <c r="Y1241" s="37">
        <f t="shared" si="901"/>
        <v>0</v>
      </c>
      <c r="Z1241" s="37">
        <f t="shared" si="902"/>
        <v>0</v>
      </c>
      <c r="AA1241" s="37">
        <f t="shared" si="903"/>
        <v>0</v>
      </c>
      <c r="AB1241" s="37">
        <f t="shared" si="904"/>
        <v>0</v>
      </c>
      <c r="AC1241" s="37">
        <f t="shared" si="905"/>
        <v>0</v>
      </c>
      <c r="AD1241" s="37">
        <f t="shared" si="906"/>
        <v>0</v>
      </c>
      <c r="AF1241">
        <f>'Data TREND'!$AU$235</f>
        <v>98</v>
      </c>
      <c r="AG1241" s="37">
        <f>'Data TREND'!BK235</f>
        <v>697.77074453661612</v>
      </c>
      <c r="AH1241" s="37">
        <f>'Data TREND'!BL235</f>
        <v>858.65060334434975</v>
      </c>
      <c r="AI1241" s="37">
        <f>'Data TREND'!BM235</f>
        <v>516.5072896517803</v>
      </c>
      <c r="AJ1241" s="37">
        <f>'Data TREND'!BN235</f>
        <v>2074.8964070020756</v>
      </c>
      <c r="AK1241" s="37">
        <f>'Data TREND'!BO235</f>
        <v>48.796725269496861</v>
      </c>
      <c r="AL1241" s="37">
        <f>'Data TREND'!BP235</f>
        <v>19.98715742765787</v>
      </c>
      <c r="AN1241" s="37">
        <f t="shared" si="907"/>
        <v>0</v>
      </c>
      <c r="AO1241" s="37">
        <f t="shared" si="908"/>
        <v>0</v>
      </c>
      <c r="AP1241" s="37">
        <f t="shared" si="909"/>
        <v>0</v>
      </c>
      <c r="AQ1241" s="37">
        <f t="shared" si="910"/>
        <v>0</v>
      </c>
      <c r="AR1241" s="37">
        <f t="shared" si="911"/>
        <v>0</v>
      </c>
      <c r="AS1241" s="37">
        <f t="shared" si="912"/>
        <v>0</v>
      </c>
      <c r="AU1241">
        <v>98</v>
      </c>
      <c r="AV1241" s="37">
        <f t="shared" si="913"/>
        <v>500.89847048925924</v>
      </c>
      <c r="AW1241" s="37">
        <f t="shared" si="914"/>
        <v>861.00316980660978</v>
      </c>
      <c r="AX1241" s="37">
        <f t="shared" si="915"/>
        <v>519.5507702958987</v>
      </c>
      <c r="AY1241" s="37">
        <f t="shared" si="916"/>
        <v>1881.6283431581792</v>
      </c>
      <c r="AZ1241" s="37">
        <f t="shared" si="917"/>
        <v>45.938048634599852</v>
      </c>
      <c r="BA1241" s="37">
        <f t="shared" si="918"/>
        <v>18.673592461148445</v>
      </c>
      <c r="BC1241">
        <v>98</v>
      </c>
      <c r="BD1241" s="37">
        <f>IF(Voorblad!$E$10=Rekenblad!BC1241,Rekenblad!AV1241,0)</f>
        <v>0</v>
      </c>
      <c r="BE1241" s="37">
        <f>IF(Voorblad!$E$10=Rekenblad!BC1241,Rekenblad!AW1241,0)</f>
        <v>0</v>
      </c>
      <c r="BF1241" s="37">
        <f>IF(Voorblad!$E$10=Rekenblad!BC1241,Rekenblad!AX1241,0)</f>
        <v>0</v>
      </c>
      <c r="BG1241" s="62">
        <f>IF(Voorblad!$E$10=Rekenblad!BC1241,Rekenblad!AY1241,0)</f>
        <v>0</v>
      </c>
      <c r="BH1241" s="37">
        <f>IF(Voorblad!$E$10=Rekenblad!BC1241,Rekenblad!AZ1241,0)</f>
        <v>0</v>
      </c>
      <c r="BI1241" s="37">
        <f>IF(Voorblad!$E$10=Rekenblad!BC1241,Rekenblad!BA1241,0)</f>
        <v>0</v>
      </c>
      <c r="BK1241">
        <v>98</v>
      </c>
      <c r="BL1241" s="37">
        <f>IF(Voorblad!$E$14=Rekenblad!$BL$1151,Rekenblad!BD1241,0)</f>
        <v>0</v>
      </c>
      <c r="BM1241" s="37">
        <f>IF(Voorblad!$E$14=Rekenblad!$BL$1151,Rekenblad!BE1241,0)</f>
        <v>0</v>
      </c>
      <c r="BN1241" s="37">
        <f>IF(Voorblad!$E$14=Rekenblad!$BL$1151,Rekenblad!BF1241,0)</f>
        <v>0</v>
      </c>
      <c r="BO1241" s="37">
        <f>IF(Voorblad!$E$14=Rekenblad!$BL$1151,Rekenblad!BG1241,0)</f>
        <v>0</v>
      </c>
      <c r="BP1241" s="37">
        <f>IF(Voorblad!$E$14=Rekenblad!$BL$1151,Rekenblad!BH1241,0)</f>
        <v>0</v>
      </c>
      <c r="BQ1241" s="37">
        <f>IF(Voorblad!$E$14=Rekenblad!$BL$1151,Rekenblad!BI1241,0)</f>
        <v>0</v>
      </c>
    </row>
    <row r="1242" spans="2:69" x14ac:dyDescent="0.25">
      <c r="B1242">
        <f>'Data TREND'!$AU$236</f>
        <v>99</v>
      </c>
      <c r="C1242" s="37">
        <f>'Data TREND'!AW236</f>
        <v>505.31011577101322</v>
      </c>
      <c r="D1242" s="37">
        <f>'Data TREND'!AX236</f>
        <v>869.45386567776359</v>
      </c>
      <c r="E1242" s="37">
        <f>'Data TREND'!AY236</f>
        <v>524.80277642614215</v>
      </c>
      <c r="F1242" s="37">
        <f>'Data TREND'!AZ236</f>
        <v>1899.742415374172</v>
      </c>
      <c r="G1242" s="37">
        <f>'Data TREND'!BA236</f>
        <v>45.731477746814456</v>
      </c>
      <c r="H1242" s="37">
        <f>'Data TREND'!BB236</f>
        <v>18.590033687838456</v>
      </c>
      <c r="J1242" s="37">
        <f t="shared" si="895"/>
        <v>505.31011577101322</v>
      </c>
      <c r="K1242" s="37">
        <f t="shared" si="896"/>
        <v>869.45386567776359</v>
      </c>
      <c r="L1242" s="37">
        <f t="shared" si="897"/>
        <v>524.80277642614215</v>
      </c>
      <c r="M1242" s="37">
        <f t="shared" si="898"/>
        <v>1899.742415374172</v>
      </c>
      <c r="N1242" s="37">
        <f t="shared" si="899"/>
        <v>45.731477746814456</v>
      </c>
      <c r="O1242" s="37">
        <f t="shared" si="900"/>
        <v>18.590033687838456</v>
      </c>
      <c r="Q1242">
        <f>'Data TREND'!$AU$236</f>
        <v>99</v>
      </c>
      <c r="R1242" s="37">
        <f>'Data TREND'!BD236</f>
        <v>602.82719196503626</v>
      </c>
      <c r="S1242" s="37">
        <f>'Data TREND'!BE236</f>
        <v>868.01996297612254</v>
      </c>
      <c r="T1242" s="37">
        <f>'Data TREND'!BF236</f>
        <v>523.80199550754651</v>
      </c>
      <c r="U1242" s="37">
        <f>'Data TREND'!BG236</f>
        <v>1994.6129643237578</v>
      </c>
      <c r="V1242" s="37">
        <f>'Data TREND'!BH236</f>
        <v>47.249550904103913</v>
      </c>
      <c r="W1242" s="37">
        <f>'Data TREND'!BI236</f>
        <v>19.330065492767421</v>
      </c>
      <c r="Y1242" s="37">
        <f t="shared" si="901"/>
        <v>0</v>
      </c>
      <c r="Z1242" s="37">
        <f t="shared" si="902"/>
        <v>0</v>
      </c>
      <c r="AA1242" s="37">
        <f t="shared" si="903"/>
        <v>0</v>
      </c>
      <c r="AB1242" s="37">
        <f t="shared" si="904"/>
        <v>0</v>
      </c>
      <c r="AC1242" s="37">
        <f t="shared" si="905"/>
        <v>0</v>
      </c>
      <c r="AD1242" s="37">
        <f t="shared" si="906"/>
        <v>0</v>
      </c>
      <c r="AF1242">
        <f>'Data TREND'!$AU$236</f>
        <v>99</v>
      </c>
      <c r="AG1242" s="37">
        <f>'Data TREND'!BK236</f>
        <v>703.58851562086397</v>
      </c>
      <c r="AH1242" s="37">
        <f>'Data TREND'!BL236</f>
        <v>867.00742290056655</v>
      </c>
      <c r="AI1242" s="37">
        <f>'Data TREND'!BM236</f>
        <v>521.7014303707947</v>
      </c>
      <c r="AJ1242" s="37">
        <f>'Data TREND'!BN236</f>
        <v>2094.2575150584566</v>
      </c>
      <c r="AK1242" s="37">
        <f>'Data TREND'!BO236</f>
        <v>48.42458811459236</v>
      </c>
      <c r="AL1242" s="37">
        <f>'Data TREND'!BP236</f>
        <v>19.834841032819405</v>
      </c>
      <c r="AN1242" s="37">
        <f t="shared" si="907"/>
        <v>0</v>
      </c>
      <c r="AO1242" s="37">
        <f t="shared" si="908"/>
        <v>0</v>
      </c>
      <c r="AP1242" s="37">
        <f t="shared" si="909"/>
        <v>0</v>
      </c>
      <c r="AQ1242" s="37">
        <f t="shared" si="910"/>
        <v>0</v>
      </c>
      <c r="AR1242" s="37">
        <f t="shared" si="911"/>
        <v>0</v>
      </c>
      <c r="AS1242" s="37">
        <f t="shared" si="912"/>
        <v>0</v>
      </c>
      <c r="AU1242">
        <v>99</v>
      </c>
      <c r="AV1242" s="37">
        <f t="shared" si="913"/>
        <v>505.31011577101322</v>
      </c>
      <c r="AW1242" s="37">
        <f t="shared" si="914"/>
        <v>869.45386567776359</v>
      </c>
      <c r="AX1242" s="37">
        <f t="shared" si="915"/>
        <v>524.80277642614215</v>
      </c>
      <c r="AY1242" s="37">
        <f t="shared" si="916"/>
        <v>1899.742415374172</v>
      </c>
      <c r="AZ1242" s="37">
        <f t="shared" si="917"/>
        <v>45.731477746814456</v>
      </c>
      <c r="BA1242" s="37">
        <f t="shared" si="918"/>
        <v>18.590033687838456</v>
      </c>
      <c r="BC1242">
        <v>99</v>
      </c>
      <c r="BD1242" s="37">
        <f>IF(Voorblad!$E$10=Rekenblad!BC1242,Rekenblad!AV1242,0)</f>
        <v>0</v>
      </c>
      <c r="BE1242" s="37">
        <f>IF(Voorblad!$E$10=Rekenblad!BC1242,Rekenblad!AW1242,0)</f>
        <v>0</v>
      </c>
      <c r="BF1242" s="37">
        <f>IF(Voorblad!$E$10=Rekenblad!BC1242,Rekenblad!AX1242,0)</f>
        <v>0</v>
      </c>
      <c r="BG1242" s="62">
        <f>IF(Voorblad!$E$10=Rekenblad!BC1242,Rekenblad!AY1242,0)</f>
        <v>0</v>
      </c>
      <c r="BH1242" s="37">
        <f>IF(Voorblad!$E$10=Rekenblad!BC1242,Rekenblad!AZ1242,0)</f>
        <v>0</v>
      </c>
      <c r="BI1242" s="37">
        <f>IF(Voorblad!$E$10=Rekenblad!BC1242,Rekenblad!BA1242,0)</f>
        <v>0</v>
      </c>
      <c r="BK1242">
        <v>99</v>
      </c>
      <c r="BL1242" s="37">
        <f>IF(Voorblad!$E$14=Rekenblad!$BL$1151,Rekenblad!BD1242,0)</f>
        <v>0</v>
      </c>
      <c r="BM1242" s="37">
        <f>IF(Voorblad!$E$14=Rekenblad!$BL$1151,Rekenblad!BE1242,0)</f>
        <v>0</v>
      </c>
      <c r="BN1242" s="37">
        <f>IF(Voorblad!$E$14=Rekenblad!$BL$1151,Rekenblad!BF1242,0)</f>
        <v>0</v>
      </c>
      <c r="BO1242" s="37">
        <f>IF(Voorblad!$E$14=Rekenblad!$BL$1151,Rekenblad!BG1242,0)</f>
        <v>0</v>
      </c>
      <c r="BP1242" s="37">
        <f>IF(Voorblad!$E$14=Rekenblad!$BL$1151,Rekenblad!BH1242,0)</f>
        <v>0</v>
      </c>
      <c r="BQ1242" s="37">
        <f>IF(Voorblad!$E$14=Rekenblad!$BL$1151,Rekenblad!BI1242,0)</f>
        <v>0</v>
      </c>
    </row>
    <row r="1243" spans="2:69" x14ac:dyDescent="0.25">
      <c r="B1243">
        <f>'Data TREND'!$AU$237</f>
        <v>100</v>
      </c>
      <c r="C1243" s="37">
        <f>'Data TREND'!AW237</f>
        <v>509.72176105276714</v>
      </c>
      <c r="D1243" s="37">
        <f>'Data TREND'!AX237</f>
        <v>877.90456154891717</v>
      </c>
      <c r="E1243" s="37">
        <f>'Data TREND'!AY237</f>
        <v>530.05478255638582</v>
      </c>
      <c r="F1243" s="37">
        <f>'Data TREND'!AZ237</f>
        <v>1917.856487590165</v>
      </c>
      <c r="G1243" s="37">
        <f>'Data TREND'!BA237</f>
        <v>45.524906859029059</v>
      </c>
      <c r="H1243" s="37">
        <f>'Data TREND'!BB237</f>
        <v>18.506474914528468</v>
      </c>
      <c r="J1243" s="37">
        <f t="shared" si="895"/>
        <v>509.72176105276714</v>
      </c>
      <c r="K1243" s="37">
        <f t="shared" si="896"/>
        <v>877.90456154891717</v>
      </c>
      <c r="L1243" s="37">
        <f t="shared" si="897"/>
        <v>530.05478255638582</v>
      </c>
      <c r="M1243" s="37">
        <f t="shared" si="898"/>
        <v>1917.856487590165</v>
      </c>
      <c r="N1243" s="37">
        <f t="shared" si="899"/>
        <v>45.524906859029059</v>
      </c>
      <c r="O1243" s="37">
        <f t="shared" si="900"/>
        <v>18.506474914528468</v>
      </c>
      <c r="Q1243">
        <f>'Data TREND'!$AU$237</f>
        <v>100</v>
      </c>
      <c r="R1243" s="37">
        <f>'Data TREND'!BD237</f>
        <v>607.93001916263984</v>
      </c>
      <c r="S1243" s="37">
        <f>'Data TREND'!BE237</f>
        <v>876.4274898715214</v>
      </c>
      <c r="T1243" s="37">
        <f>'Data TREND'!BF237</f>
        <v>528.98127175953573</v>
      </c>
      <c r="U1243" s="37">
        <f>'Data TREND'!BG237</f>
        <v>2013.3059846961955</v>
      </c>
      <c r="V1243" s="37">
        <f>'Data TREND'!BH237</f>
        <v>46.962490321693338</v>
      </c>
      <c r="W1243" s="37">
        <f>'Data TREND'!BI237</f>
        <v>19.211438081381004</v>
      </c>
      <c r="Y1243" s="37">
        <f t="shared" si="901"/>
        <v>0</v>
      </c>
      <c r="Z1243" s="37">
        <f t="shared" si="902"/>
        <v>0</v>
      </c>
      <c r="AA1243" s="37">
        <f t="shared" si="903"/>
        <v>0</v>
      </c>
      <c r="AB1243" s="37">
        <f t="shared" si="904"/>
        <v>0</v>
      </c>
      <c r="AC1243" s="37">
        <f t="shared" si="905"/>
        <v>0</v>
      </c>
      <c r="AD1243" s="37">
        <f t="shared" si="906"/>
        <v>0</v>
      </c>
      <c r="AF1243">
        <f>'Data TREND'!$AU$237</f>
        <v>100</v>
      </c>
      <c r="AG1243" s="37">
        <f>'Data TREND'!BK237</f>
        <v>709.40628670511182</v>
      </c>
      <c r="AH1243" s="37">
        <f>'Data TREND'!BL237</f>
        <v>875.36424245678347</v>
      </c>
      <c r="AI1243" s="37">
        <f>'Data TREND'!BM237</f>
        <v>526.89557108980898</v>
      </c>
      <c r="AJ1243" s="37">
        <f>'Data TREND'!BN237</f>
        <v>2113.6186231148372</v>
      </c>
      <c r="AK1243" s="37">
        <f>'Data TREND'!BO237</f>
        <v>48.052450959687867</v>
      </c>
      <c r="AL1243" s="37">
        <f>'Data TREND'!BP237</f>
        <v>19.68252463798094</v>
      </c>
      <c r="AN1243" s="37">
        <f t="shared" si="907"/>
        <v>0</v>
      </c>
      <c r="AO1243" s="37">
        <f t="shared" si="908"/>
        <v>0</v>
      </c>
      <c r="AP1243" s="37">
        <f t="shared" si="909"/>
        <v>0</v>
      </c>
      <c r="AQ1243" s="37">
        <f t="shared" si="910"/>
        <v>0</v>
      </c>
      <c r="AR1243" s="37">
        <f t="shared" si="911"/>
        <v>0</v>
      </c>
      <c r="AS1243" s="37">
        <f t="shared" si="912"/>
        <v>0</v>
      </c>
      <c r="AU1243">
        <v>100</v>
      </c>
      <c r="AV1243" s="37">
        <f t="shared" si="913"/>
        <v>509.72176105276714</v>
      </c>
      <c r="AW1243" s="37">
        <f t="shared" si="914"/>
        <v>877.90456154891717</v>
      </c>
      <c r="AX1243" s="37">
        <f t="shared" si="915"/>
        <v>530.05478255638582</v>
      </c>
      <c r="AY1243" s="37">
        <f t="shared" si="916"/>
        <v>1917.856487590165</v>
      </c>
      <c r="AZ1243" s="37">
        <f t="shared" si="917"/>
        <v>45.524906859029059</v>
      </c>
      <c r="BA1243" s="37">
        <f t="shared" si="918"/>
        <v>18.506474914528468</v>
      </c>
      <c r="BC1243">
        <v>100</v>
      </c>
      <c r="BD1243" s="37">
        <f>IF(Voorblad!$E$10=Rekenblad!BC1243,Rekenblad!AV1243,0)</f>
        <v>0</v>
      </c>
      <c r="BE1243" s="37">
        <f>IF(Voorblad!$E$10=Rekenblad!BC1243,Rekenblad!AW1243,0)</f>
        <v>0</v>
      </c>
      <c r="BF1243" s="37">
        <f>IF(Voorblad!$E$10=Rekenblad!BC1243,Rekenblad!AX1243,0)</f>
        <v>0</v>
      </c>
      <c r="BG1243" s="62">
        <f>IF(Voorblad!$E$10=Rekenblad!BC1243,Rekenblad!AY1243,0)</f>
        <v>0</v>
      </c>
      <c r="BH1243" s="37">
        <f>IF(Voorblad!$E$10=Rekenblad!BC1243,Rekenblad!AZ1243,0)</f>
        <v>0</v>
      </c>
      <c r="BI1243" s="37">
        <f>IF(Voorblad!$E$10=Rekenblad!BC1243,Rekenblad!BA1243,0)</f>
        <v>0</v>
      </c>
      <c r="BK1243">
        <v>100</v>
      </c>
      <c r="BL1243" s="37">
        <f>IF(Voorblad!$E$14=Rekenblad!$BL$1151,Rekenblad!BD1243,0)</f>
        <v>0</v>
      </c>
      <c r="BM1243" s="37">
        <f>IF(Voorblad!$E$14=Rekenblad!$BL$1151,Rekenblad!BE1243,0)</f>
        <v>0</v>
      </c>
      <c r="BN1243" s="37">
        <f>IF(Voorblad!$E$14=Rekenblad!$BL$1151,Rekenblad!BF1243,0)</f>
        <v>0</v>
      </c>
      <c r="BO1243" s="37">
        <f>IF(Voorblad!$E$14=Rekenblad!$BL$1151,Rekenblad!BG1243,0)</f>
        <v>0</v>
      </c>
      <c r="BP1243" s="37">
        <f>IF(Voorblad!$E$14=Rekenblad!$BL$1151,Rekenblad!BH1243,0)</f>
        <v>0</v>
      </c>
      <c r="BQ1243" s="37">
        <f>IF(Voorblad!$E$14=Rekenblad!$BL$1151,Rekenblad!BI1243,0)</f>
        <v>0</v>
      </c>
    </row>
    <row r="1244" spans="2:69" x14ac:dyDescent="0.25">
      <c r="B1244">
        <f>'Data TREND'!$AU$238</f>
        <v>101</v>
      </c>
      <c r="C1244" s="37">
        <f>'Data TREND'!AW238</f>
        <v>514.13340633452117</v>
      </c>
      <c r="D1244" s="37">
        <f>'Data TREND'!AX238</f>
        <v>886.35525742007098</v>
      </c>
      <c r="E1244" s="37">
        <f>'Data TREND'!AY238</f>
        <v>535.30678868662926</v>
      </c>
      <c r="F1244" s="37">
        <f>'Data TREND'!AZ238</f>
        <v>1935.970559806158</v>
      </c>
      <c r="G1244" s="37">
        <f>'Data TREND'!BA238</f>
        <v>45.31833597124367</v>
      </c>
      <c r="H1244" s="37">
        <f>'Data TREND'!BB238</f>
        <v>18.422916141218483</v>
      </c>
      <c r="J1244" s="37">
        <f t="shared" si="895"/>
        <v>514.13340633452117</v>
      </c>
      <c r="K1244" s="37">
        <f t="shared" si="896"/>
        <v>886.35525742007098</v>
      </c>
      <c r="L1244" s="37">
        <f t="shared" si="897"/>
        <v>535.30678868662926</v>
      </c>
      <c r="M1244" s="37">
        <f t="shared" si="898"/>
        <v>1935.970559806158</v>
      </c>
      <c r="N1244" s="37">
        <f t="shared" si="899"/>
        <v>45.31833597124367</v>
      </c>
      <c r="O1244" s="37">
        <f t="shared" si="900"/>
        <v>18.422916141218483</v>
      </c>
      <c r="Q1244">
        <f>'Data TREND'!$AU$238</f>
        <v>101</v>
      </c>
      <c r="R1244" s="37">
        <f>'Data TREND'!BD238</f>
        <v>613.03284636024341</v>
      </c>
      <c r="S1244" s="37">
        <f>'Data TREND'!BE238</f>
        <v>884.83501676692003</v>
      </c>
      <c r="T1244" s="37">
        <f>'Data TREND'!BF238</f>
        <v>534.16054801152518</v>
      </c>
      <c r="U1244" s="37">
        <f>'Data TREND'!BG238</f>
        <v>2031.9990050686333</v>
      </c>
      <c r="V1244" s="37">
        <f>'Data TREND'!BH238</f>
        <v>46.675429739282762</v>
      </c>
      <c r="W1244" s="37">
        <f>'Data TREND'!BI238</f>
        <v>19.092810669994591</v>
      </c>
      <c r="Y1244" s="37">
        <f t="shared" si="901"/>
        <v>0</v>
      </c>
      <c r="Z1244" s="37">
        <f t="shared" si="902"/>
        <v>0</v>
      </c>
      <c r="AA1244" s="37">
        <f t="shared" si="903"/>
        <v>0</v>
      </c>
      <c r="AB1244" s="37">
        <f t="shared" si="904"/>
        <v>0</v>
      </c>
      <c r="AC1244" s="37">
        <f t="shared" si="905"/>
        <v>0</v>
      </c>
      <c r="AD1244" s="37">
        <f t="shared" si="906"/>
        <v>0</v>
      </c>
      <c r="AF1244">
        <f>'Data TREND'!$AU$238</f>
        <v>101</v>
      </c>
      <c r="AG1244" s="37">
        <f>'Data TREND'!BK238</f>
        <v>715.22405778935968</v>
      </c>
      <c r="AH1244" s="37">
        <f>'Data TREND'!BL238</f>
        <v>883.72106201300039</v>
      </c>
      <c r="AI1244" s="37">
        <f>'Data TREND'!BM238</f>
        <v>532.08971180882349</v>
      </c>
      <c r="AJ1244" s="37">
        <f>'Data TREND'!BN238</f>
        <v>2132.9797311712182</v>
      </c>
      <c r="AK1244" s="37">
        <f>'Data TREND'!BO238</f>
        <v>47.680313804783367</v>
      </c>
      <c r="AL1244" s="37">
        <f>'Data TREND'!BP238</f>
        <v>19.530208243142475</v>
      </c>
      <c r="AN1244" s="37">
        <f t="shared" si="907"/>
        <v>0</v>
      </c>
      <c r="AO1244" s="37">
        <f t="shared" si="908"/>
        <v>0</v>
      </c>
      <c r="AP1244" s="37">
        <f t="shared" si="909"/>
        <v>0</v>
      </c>
      <c r="AQ1244" s="37">
        <f t="shared" si="910"/>
        <v>0</v>
      </c>
      <c r="AR1244" s="37">
        <f t="shared" si="911"/>
        <v>0</v>
      </c>
      <c r="AS1244" s="37">
        <f t="shared" si="912"/>
        <v>0</v>
      </c>
      <c r="AU1244">
        <v>101</v>
      </c>
      <c r="AV1244" s="37">
        <f t="shared" si="913"/>
        <v>514.13340633452117</v>
      </c>
      <c r="AW1244" s="37">
        <f t="shared" si="914"/>
        <v>886.35525742007098</v>
      </c>
      <c r="AX1244" s="37">
        <f t="shared" si="915"/>
        <v>535.30678868662926</v>
      </c>
      <c r="AY1244" s="37">
        <f t="shared" si="916"/>
        <v>1935.970559806158</v>
      </c>
      <c r="AZ1244" s="37">
        <f t="shared" si="917"/>
        <v>45.31833597124367</v>
      </c>
      <c r="BA1244" s="37">
        <f t="shared" si="918"/>
        <v>18.422916141218483</v>
      </c>
      <c r="BC1244">
        <v>101</v>
      </c>
      <c r="BD1244" s="37">
        <f>IF(Voorblad!$E$10=Rekenblad!BC1244,Rekenblad!AV1244,0)</f>
        <v>0</v>
      </c>
      <c r="BE1244" s="37">
        <f>IF(Voorblad!$E$10=Rekenblad!BC1244,Rekenblad!AW1244,0)</f>
        <v>0</v>
      </c>
      <c r="BF1244" s="37">
        <f>IF(Voorblad!$E$10=Rekenblad!BC1244,Rekenblad!AX1244,0)</f>
        <v>0</v>
      </c>
      <c r="BG1244" s="62">
        <f>IF(Voorblad!$E$10=Rekenblad!BC1244,Rekenblad!AY1244,0)</f>
        <v>0</v>
      </c>
      <c r="BH1244" s="37">
        <f>IF(Voorblad!$E$10=Rekenblad!BC1244,Rekenblad!AZ1244,0)</f>
        <v>0</v>
      </c>
      <c r="BI1244" s="37">
        <f>IF(Voorblad!$E$10=Rekenblad!BC1244,Rekenblad!BA1244,0)</f>
        <v>0</v>
      </c>
      <c r="BK1244">
        <v>101</v>
      </c>
      <c r="BL1244" s="37">
        <f>IF(Voorblad!$E$14=Rekenblad!$BL$1151,Rekenblad!BD1244,0)</f>
        <v>0</v>
      </c>
      <c r="BM1244" s="37">
        <f>IF(Voorblad!$E$14=Rekenblad!$BL$1151,Rekenblad!BE1244,0)</f>
        <v>0</v>
      </c>
      <c r="BN1244" s="37">
        <f>IF(Voorblad!$E$14=Rekenblad!$BL$1151,Rekenblad!BF1244,0)</f>
        <v>0</v>
      </c>
      <c r="BO1244" s="37">
        <f>IF(Voorblad!$E$14=Rekenblad!$BL$1151,Rekenblad!BG1244,0)</f>
        <v>0</v>
      </c>
      <c r="BP1244" s="37">
        <f>IF(Voorblad!$E$14=Rekenblad!$BL$1151,Rekenblad!BH1244,0)</f>
        <v>0</v>
      </c>
      <c r="BQ1244" s="37">
        <f>IF(Voorblad!$E$14=Rekenblad!$BL$1151,Rekenblad!BI1244,0)</f>
        <v>0</v>
      </c>
    </row>
    <row r="1245" spans="2:69" x14ac:dyDescent="0.25">
      <c r="B1245">
        <f>'Data TREND'!$AU$239</f>
        <v>102</v>
      </c>
      <c r="C1245" s="37">
        <f>'Data TREND'!AW239</f>
        <v>518.54505161627503</v>
      </c>
      <c r="D1245" s="37">
        <f>'Data TREND'!AX239</f>
        <v>894.80595329122457</v>
      </c>
      <c r="E1245" s="37">
        <f>'Data TREND'!AY239</f>
        <v>540.55879481687293</v>
      </c>
      <c r="F1245" s="37">
        <f>'Data TREND'!AZ239</f>
        <v>1954.084632022151</v>
      </c>
      <c r="G1245" s="37">
        <f>'Data TREND'!BA239</f>
        <v>45.111765083458266</v>
      </c>
      <c r="H1245" s="37">
        <f>'Data TREND'!BB239</f>
        <v>18.339357367908498</v>
      </c>
      <c r="J1245" s="37">
        <f t="shared" si="895"/>
        <v>518.54505161627503</v>
      </c>
      <c r="K1245" s="37">
        <f t="shared" si="896"/>
        <v>894.80595329122457</v>
      </c>
      <c r="L1245" s="37">
        <f t="shared" si="897"/>
        <v>540.55879481687293</v>
      </c>
      <c r="M1245" s="37">
        <f t="shared" si="898"/>
        <v>1954.084632022151</v>
      </c>
      <c r="N1245" s="37">
        <f t="shared" si="899"/>
        <v>45.111765083458266</v>
      </c>
      <c r="O1245" s="37">
        <f t="shared" si="900"/>
        <v>18.339357367908498</v>
      </c>
      <c r="Q1245">
        <f>'Data TREND'!$AU$239</f>
        <v>102</v>
      </c>
      <c r="R1245" s="37">
        <f>'Data TREND'!BD239</f>
        <v>618.13567355784699</v>
      </c>
      <c r="S1245" s="37">
        <f>'Data TREND'!BE239</f>
        <v>893.24254366231867</v>
      </c>
      <c r="T1245" s="37">
        <f>'Data TREND'!BF239</f>
        <v>539.33982426351463</v>
      </c>
      <c r="U1245" s="37">
        <f>'Data TREND'!BG239</f>
        <v>2050.6920254410707</v>
      </c>
      <c r="V1245" s="37">
        <f>'Data TREND'!BH239</f>
        <v>46.388369156872187</v>
      </c>
      <c r="W1245" s="37">
        <f>'Data TREND'!BI239</f>
        <v>18.974183258608178</v>
      </c>
      <c r="Y1245" s="37">
        <f t="shared" si="901"/>
        <v>0</v>
      </c>
      <c r="Z1245" s="37">
        <f t="shared" si="902"/>
        <v>0</v>
      </c>
      <c r="AA1245" s="37">
        <f t="shared" si="903"/>
        <v>0</v>
      </c>
      <c r="AB1245" s="37">
        <f t="shared" si="904"/>
        <v>0</v>
      </c>
      <c r="AC1245" s="37">
        <f t="shared" si="905"/>
        <v>0</v>
      </c>
      <c r="AD1245" s="37">
        <f t="shared" si="906"/>
        <v>0</v>
      </c>
      <c r="AF1245">
        <f>'Data TREND'!$AU$239</f>
        <v>102</v>
      </c>
      <c r="AG1245" s="37">
        <f>'Data TREND'!BK239</f>
        <v>721.04182887360753</v>
      </c>
      <c r="AH1245" s="37">
        <f>'Data TREND'!BL239</f>
        <v>892.0778815692172</v>
      </c>
      <c r="AI1245" s="37">
        <f>'Data TREND'!BM239</f>
        <v>537.28385252783778</v>
      </c>
      <c r="AJ1245" s="37">
        <f>'Data TREND'!BN239</f>
        <v>2152.3408392275987</v>
      </c>
      <c r="AK1245" s="37">
        <f>'Data TREND'!BO239</f>
        <v>47.308176649878874</v>
      </c>
      <c r="AL1245" s="37">
        <f>'Data TREND'!BP239</f>
        <v>19.37789184830401</v>
      </c>
      <c r="AN1245" s="37">
        <f t="shared" si="907"/>
        <v>0</v>
      </c>
      <c r="AO1245" s="37">
        <f t="shared" si="908"/>
        <v>0</v>
      </c>
      <c r="AP1245" s="37">
        <f t="shared" si="909"/>
        <v>0</v>
      </c>
      <c r="AQ1245" s="37">
        <f t="shared" si="910"/>
        <v>0</v>
      </c>
      <c r="AR1245" s="37">
        <f t="shared" si="911"/>
        <v>0</v>
      </c>
      <c r="AS1245" s="37">
        <f t="shared" si="912"/>
        <v>0</v>
      </c>
      <c r="AU1245">
        <v>102</v>
      </c>
      <c r="AV1245" s="37">
        <f t="shared" si="913"/>
        <v>518.54505161627503</v>
      </c>
      <c r="AW1245" s="37">
        <f t="shared" si="914"/>
        <v>894.80595329122457</v>
      </c>
      <c r="AX1245" s="37">
        <f t="shared" si="915"/>
        <v>540.55879481687293</v>
      </c>
      <c r="AY1245" s="37">
        <f t="shared" si="916"/>
        <v>1954.084632022151</v>
      </c>
      <c r="AZ1245" s="37">
        <f t="shared" si="917"/>
        <v>45.111765083458266</v>
      </c>
      <c r="BA1245" s="37">
        <f t="shared" si="918"/>
        <v>18.339357367908498</v>
      </c>
      <c r="BC1245">
        <v>102</v>
      </c>
      <c r="BD1245" s="37">
        <f>IF(Voorblad!$E$10=Rekenblad!BC1245,Rekenblad!AV1245,0)</f>
        <v>0</v>
      </c>
      <c r="BE1245" s="37">
        <f>IF(Voorblad!$E$10=Rekenblad!BC1245,Rekenblad!AW1245,0)</f>
        <v>0</v>
      </c>
      <c r="BF1245" s="37">
        <f>IF(Voorblad!$E$10=Rekenblad!BC1245,Rekenblad!AX1245,0)</f>
        <v>0</v>
      </c>
      <c r="BG1245" s="62">
        <f>IF(Voorblad!$E$10=Rekenblad!BC1245,Rekenblad!AY1245,0)</f>
        <v>0</v>
      </c>
      <c r="BH1245" s="37">
        <f>IF(Voorblad!$E$10=Rekenblad!BC1245,Rekenblad!AZ1245,0)</f>
        <v>0</v>
      </c>
      <c r="BI1245" s="37">
        <f>IF(Voorblad!$E$10=Rekenblad!BC1245,Rekenblad!BA1245,0)</f>
        <v>0</v>
      </c>
      <c r="BK1245">
        <v>102</v>
      </c>
      <c r="BL1245" s="37">
        <f>IF(Voorblad!$E$14=Rekenblad!$BL$1151,Rekenblad!BD1245,0)</f>
        <v>0</v>
      </c>
      <c r="BM1245" s="37">
        <f>IF(Voorblad!$E$14=Rekenblad!$BL$1151,Rekenblad!BE1245,0)</f>
        <v>0</v>
      </c>
      <c r="BN1245" s="37">
        <f>IF(Voorblad!$E$14=Rekenblad!$BL$1151,Rekenblad!BF1245,0)</f>
        <v>0</v>
      </c>
      <c r="BO1245" s="37">
        <f>IF(Voorblad!$E$14=Rekenblad!$BL$1151,Rekenblad!BG1245,0)</f>
        <v>0</v>
      </c>
      <c r="BP1245" s="37">
        <f>IF(Voorblad!$E$14=Rekenblad!$BL$1151,Rekenblad!BH1245,0)</f>
        <v>0</v>
      </c>
      <c r="BQ1245" s="37">
        <f>IF(Voorblad!$E$14=Rekenblad!$BL$1151,Rekenblad!BI1245,0)</f>
        <v>0</v>
      </c>
    </row>
    <row r="1246" spans="2:69" x14ac:dyDescent="0.25">
      <c r="B1246">
        <f>'Data TREND'!$AU$240</f>
        <v>103</v>
      </c>
      <c r="C1246" s="37">
        <f>'Data TREND'!AW240</f>
        <v>522.95669689802901</v>
      </c>
      <c r="D1246" s="37">
        <f>'Data TREND'!AX240</f>
        <v>903.25664916237838</v>
      </c>
      <c r="E1246" s="37">
        <f>'Data TREND'!AY240</f>
        <v>545.81080094711638</v>
      </c>
      <c r="F1246" s="37">
        <f>'Data TREND'!AZ240</f>
        <v>1972.1987042381438</v>
      </c>
      <c r="G1246" s="37">
        <f>'Data TREND'!BA240</f>
        <v>44.905194195672877</v>
      </c>
      <c r="H1246" s="37">
        <f>'Data TREND'!BB240</f>
        <v>18.25579859459851</v>
      </c>
      <c r="J1246" s="37">
        <f t="shared" si="895"/>
        <v>522.95669689802901</v>
      </c>
      <c r="K1246" s="37">
        <f t="shared" si="896"/>
        <v>903.25664916237838</v>
      </c>
      <c r="L1246" s="37">
        <f t="shared" si="897"/>
        <v>545.81080094711638</v>
      </c>
      <c r="M1246" s="37">
        <f t="shared" si="898"/>
        <v>1972.1987042381438</v>
      </c>
      <c r="N1246" s="37">
        <f t="shared" si="899"/>
        <v>44.905194195672877</v>
      </c>
      <c r="O1246" s="37">
        <f t="shared" si="900"/>
        <v>18.25579859459851</v>
      </c>
      <c r="Q1246">
        <f>'Data TREND'!$AU$240</f>
        <v>103</v>
      </c>
      <c r="R1246" s="37">
        <f>'Data TREND'!BD240</f>
        <v>623.23850075545056</v>
      </c>
      <c r="S1246" s="37">
        <f>'Data TREND'!BE240</f>
        <v>901.65007055771753</v>
      </c>
      <c r="T1246" s="37">
        <f>'Data TREND'!BF240</f>
        <v>544.51910051550408</v>
      </c>
      <c r="U1246" s="37">
        <f>'Data TREND'!BG240</f>
        <v>2069.3850458135084</v>
      </c>
      <c r="V1246" s="37">
        <f>'Data TREND'!BH240</f>
        <v>46.101308574461612</v>
      </c>
      <c r="W1246" s="37">
        <f>'Data TREND'!BI240</f>
        <v>18.855555847221765</v>
      </c>
      <c r="Y1246" s="37">
        <f t="shared" si="901"/>
        <v>0</v>
      </c>
      <c r="Z1246" s="37">
        <f t="shared" si="902"/>
        <v>0</v>
      </c>
      <c r="AA1246" s="37">
        <f t="shared" si="903"/>
        <v>0</v>
      </c>
      <c r="AB1246" s="37">
        <f t="shared" si="904"/>
        <v>0</v>
      </c>
      <c r="AC1246" s="37">
        <f t="shared" si="905"/>
        <v>0</v>
      </c>
      <c r="AD1246" s="37">
        <f t="shared" si="906"/>
        <v>0</v>
      </c>
      <c r="AF1246">
        <f>'Data TREND'!$AU$240</f>
        <v>103</v>
      </c>
      <c r="AG1246" s="37">
        <f>'Data TREND'!BK240</f>
        <v>726.85959995785538</v>
      </c>
      <c r="AH1246" s="37">
        <f>'Data TREND'!BL240</f>
        <v>900.43470112543412</v>
      </c>
      <c r="AI1246" s="37">
        <f>'Data TREND'!BM240</f>
        <v>542.47799324685229</v>
      </c>
      <c r="AJ1246" s="37">
        <f>'Data TREND'!BN240</f>
        <v>2171.7019472839797</v>
      </c>
      <c r="AK1246" s="37">
        <f>'Data TREND'!BO240</f>
        <v>46.936039494974374</v>
      </c>
      <c r="AL1246" s="37">
        <f>'Data TREND'!BP240</f>
        <v>19.225575453465545</v>
      </c>
      <c r="AN1246" s="37">
        <f t="shared" si="907"/>
        <v>0</v>
      </c>
      <c r="AO1246" s="37">
        <f t="shared" si="908"/>
        <v>0</v>
      </c>
      <c r="AP1246" s="37">
        <f t="shared" si="909"/>
        <v>0</v>
      </c>
      <c r="AQ1246" s="37">
        <f t="shared" si="910"/>
        <v>0</v>
      </c>
      <c r="AR1246" s="37">
        <f t="shared" si="911"/>
        <v>0</v>
      </c>
      <c r="AS1246" s="37">
        <f t="shared" si="912"/>
        <v>0</v>
      </c>
      <c r="AU1246">
        <v>103</v>
      </c>
      <c r="AV1246" s="37">
        <f t="shared" si="913"/>
        <v>522.95669689802901</v>
      </c>
      <c r="AW1246" s="37">
        <f t="shared" si="914"/>
        <v>903.25664916237838</v>
      </c>
      <c r="AX1246" s="37">
        <f t="shared" si="915"/>
        <v>545.81080094711638</v>
      </c>
      <c r="AY1246" s="37">
        <f t="shared" si="916"/>
        <v>1972.1987042381438</v>
      </c>
      <c r="AZ1246" s="37">
        <f t="shared" si="917"/>
        <v>44.905194195672877</v>
      </c>
      <c r="BA1246" s="37">
        <f t="shared" si="918"/>
        <v>18.25579859459851</v>
      </c>
      <c r="BC1246">
        <v>103</v>
      </c>
      <c r="BD1246" s="37">
        <f>IF(Voorblad!$E$10=Rekenblad!BC1246,Rekenblad!AV1246,0)</f>
        <v>0</v>
      </c>
      <c r="BE1246" s="37">
        <f>IF(Voorblad!$E$10=Rekenblad!BC1246,Rekenblad!AW1246,0)</f>
        <v>0</v>
      </c>
      <c r="BF1246" s="37">
        <f>IF(Voorblad!$E$10=Rekenblad!BC1246,Rekenblad!AX1246,0)</f>
        <v>0</v>
      </c>
      <c r="BG1246" s="62">
        <f>IF(Voorblad!$E$10=Rekenblad!BC1246,Rekenblad!AY1246,0)</f>
        <v>0</v>
      </c>
      <c r="BH1246" s="37">
        <f>IF(Voorblad!$E$10=Rekenblad!BC1246,Rekenblad!AZ1246,0)</f>
        <v>0</v>
      </c>
      <c r="BI1246" s="37">
        <f>IF(Voorblad!$E$10=Rekenblad!BC1246,Rekenblad!BA1246,0)</f>
        <v>0</v>
      </c>
      <c r="BK1246">
        <v>103</v>
      </c>
      <c r="BL1246" s="37">
        <f>IF(Voorblad!$E$14=Rekenblad!$BL$1151,Rekenblad!BD1246,0)</f>
        <v>0</v>
      </c>
      <c r="BM1246" s="37">
        <f>IF(Voorblad!$E$14=Rekenblad!$BL$1151,Rekenblad!BE1246,0)</f>
        <v>0</v>
      </c>
      <c r="BN1246" s="37">
        <f>IF(Voorblad!$E$14=Rekenblad!$BL$1151,Rekenblad!BF1246,0)</f>
        <v>0</v>
      </c>
      <c r="BO1246" s="37">
        <f>IF(Voorblad!$E$14=Rekenblad!$BL$1151,Rekenblad!BG1246,0)</f>
        <v>0</v>
      </c>
      <c r="BP1246" s="37">
        <f>IF(Voorblad!$E$14=Rekenblad!$BL$1151,Rekenblad!BH1246,0)</f>
        <v>0</v>
      </c>
      <c r="BQ1246" s="37">
        <f>IF(Voorblad!$E$14=Rekenblad!$BL$1151,Rekenblad!BI1246,0)</f>
        <v>0</v>
      </c>
    </row>
    <row r="1247" spans="2:69" x14ac:dyDescent="0.25">
      <c r="B1247">
        <f>'Data TREND'!$AU$241</f>
        <v>104</v>
      </c>
      <c r="C1247" s="37">
        <f>'Data TREND'!AW241</f>
        <v>527.36834217978299</v>
      </c>
      <c r="D1247" s="37">
        <f>'Data TREND'!AX241</f>
        <v>911.70734503353196</v>
      </c>
      <c r="E1247" s="37">
        <f>'Data TREND'!AY241</f>
        <v>551.06280707736005</v>
      </c>
      <c r="F1247" s="37">
        <f>'Data TREND'!AZ241</f>
        <v>1990.3127764541368</v>
      </c>
      <c r="G1247" s="37">
        <f>'Data TREND'!BA241</f>
        <v>44.698623307887487</v>
      </c>
      <c r="H1247" s="37">
        <f>'Data TREND'!BB241</f>
        <v>18.172239821288521</v>
      </c>
      <c r="J1247" s="37">
        <f t="shared" si="895"/>
        <v>527.36834217978299</v>
      </c>
      <c r="K1247" s="37">
        <f t="shared" si="896"/>
        <v>911.70734503353196</v>
      </c>
      <c r="L1247" s="37">
        <f t="shared" si="897"/>
        <v>551.06280707736005</v>
      </c>
      <c r="M1247" s="37">
        <f t="shared" si="898"/>
        <v>1990.3127764541368</v>
      </c>
      <c r="N1247" s="37">
        <f t="shared" si="899"/>
        <v>44.698623307887487</v>
      </c>
      <c r="O1247" s="37">
        <f t="shared" si="900"/>
        <v>18.172239821288521</v>
      </c>
      <c r="Q1247">
        <f>'Data TREND'!$AU$241</f>
        <v>104</v>
      </c>
      <c r="R1247" s="37">
        <f>'Data TREND'!BD241</f>
        <v>628.34132795305413</v>
      </c>
      <c r="S1247" s="37">
        <f>'Data TREND'!BE241</f>
        <v>910.05759745311616</v>
      </c>
      <c r="T1247" s="37">
        <f>'Data TREND'!BF241</f>
        <v>549.6983767674933</v>
      </c>
      <c r="U1247" s="37">
        <f>'Data TREND'!BG241</f>
        <v>2088.0780661859462</v>
      </c>
      <c r="V1247" s="37">
        <f>'Data TREND'!BH241</f>
        <v>45.814247992051037</v>
      </c>
      <c r="W1247" s="37">
        <f>'Data TREND'!BI241</f>
        <v>18.736928435835353</v>
      </c>
      <c r="Y1247" s="37">
        <f t="shared" si="901"/>
        <v>0</v>
      </c>
      <c r="Z1247" s="37">
        <f t="shared" si="902"/>
        <v>0</v>
      </c>
      <c r="AA1247" s="37">
        <f t="shared" si="903"/>
        <v>0</v>
      </c>
      <c r="AB1247" s="37">
        <f t="shared" si="904"/>
        <v>0</v>
      </c>
      <c r="AC1247" s="37">
        <f t="shared" si="905"/>
        <v>0</v>
      </c>
      <c r="AD1247" s="37">
        <f t="shared" si="906"/>
        <v>0</v>
      </c>
      <c r="AF1247">
        <f>'Data TREND'!$AU$241</f>
        <v>104</v>
      </c>
      <c r="AG1247" s="37">
        <f>'Data TREND'!BK241</f>
        <v>732.67737104210323</v>
      </c>
      <c r="AH1247" s="37">
        <f>'Data TREND'!BL241</f>
        <v>908.79152068165092</v>
      </c>
      <c r="AI1247" s="37">
        <f>'Data TREND'!BM241</f>
        <v>547.67213396586658</v>
      </c>
      <c r="AJ1247" s="37">
        <f>'Data TREND'!BN241</f>
        <v>2191.0630553403607</v>
      </c>
      <c r="AK1247" s="37">
        <f>'Data TREND'!BO241</f>
        <v>46.56390234006988</v>
      </c>
      <c r="AL1247" s="37">
        <f>'Data TREND'!BP241</f>
        <v>19.07325905862708</v>
      </c>
      <c r="AN1247" s="37">
        <f t="shared" si="907"/>
        <v>0</v>
      </c>
      <c r="AO1247" s="37">
        <f t="shared" si="908"/>
        <v>0</v>
      </c>
      <c r="AP1247" s="37">
        <f t="shared" si="909"/>
        <v>0</v>
      </c>
      <c r="AQ1247" s="37">
        <f t="shared" si="910"/>
        <v>0</v>
      </c>
      <c r="AR1247" s="37">
        <f t="shared" si="911"/>
        <v>0</v>
      </c>
      <c r="AS1247" s="37">
        <f t="shared" si="912"/>
        <v>0</v>
      </c>
      <c r="AU1247">
        <v>104</v>
      </c>
      <c r="AV1247" s="37">
        <f t="shared" si="913"/>
        <v>527.36834217978299</v>
      </c>
      <c r="AW1247" s="37">
        <f t="shared" si="914"/>
        <v>911.70734503353196</v>
      </c>
      <c r="AX1247" s="37">
        <f t="shared" si="915"/>
        <v>551.06280707736005</v>
      </c>
      <c r="AY1247" s="37">
        <f t="shared" si="916"/>
        <v>1990.3127764541368</v>
      </c>
      <c r="AZ1247" s="37">
        <f t="shared" si="917"/>
        <v>44.698623307887487</v>
      </c>
      <c r="BA1247" s="37">
        <f t="shared" si="918"/>
        <v>18.172239821288521</v>
      </c>
      <c r="BC1247">
        <v>104</v>
      </c>
      <c r="BD1247" s="37">
        <f>IF(Voorblad!$E$10=Rekenblad!BC1247,Rekenblad!AV1247,0)</f>
        <v>0</v>
      </c>
      <c r="BE1247" s="37">
        <f>IF(Voorblad!$E$10=Rekenblad!BC1247,Rekenblad!AW1247,0)</f>
        <v>0</v>
      </c>
      <c r="BF1247" s="37">
        <f>IF(Voorblad!$E$10=Rekenblad!BC1247,Rekenblad!AX1247,0)</f>
        <v>0</v>
      </c>
      <c r="BG1247" s="62">
        <f>IF(Voorblad!$E$10=Rekenblad!BC1247,Rekenblad!AY1247,0)</f>
        <v>0</v>
      </c>
      <c r="BH1247" s="37">
        <f>IF(Voorblad!$E$10=Rekenblad!BC1247,Rekenblad!AZ1247,0)</f>
        <v>0</v>
      </c>
      <c r="BI1247" s="37">
        <f>IF(Voorblad!$E$10=Rekenblad!BC1247,Rekenblad!BA1247,0)</f>
        <v>0</v>
      </c>
      <c r="BK1247">
        <v>104</v>
      </c>
      <c r="BL1247" s="37">
        <f>IF(Voorblad!$E$14=Rekenblad!$BL$1151,Rekenblad!BD1247,0)</f>
        <v>0</v>
      </c>
      <c r="BM1247" s="37">
        <f>IF(Voorblad!$E$14=Rekenblad!$BL$1151,Rekenblad!BE1247,0)</f>
        <v>0</v>
      </c>
      <c r="BN1247" s="37">
        <f>IF(Voorblad!$E$14=Rekenblad!$BL$1151,Rekenblad!BF1247,0)</f>
        <v>0</v>
      </c>
      <c r="BO1247" s="37">
        <f>IF(Voorblad!$E$14=Rekenblad!$BL$1151,Rekenblad!BG1247,0)</f>
        <v>0</v>
      </c>
      <c r="BP1247" s="37">
        <f>IF(Voorblad!$E$14=Rekenblad!$BL$1151,Rekenblad!BH1247,0)</f>
        <v>0</v>
      </c>
      <c r="BQ1247" s="37">
        <f>IF(Voorblad!$E$14=Rekenblad!$BL$1151,Rekenblad!BI1247,0)</f>
        <v>0</v>
      </c>
    </row>
    <row r="1248" spans="2:69" x14ac:dyDescent="0.25">
      <c r="B1248">
        <f>'Data TREND'!$AU$242</f>
        <v>105</v>
      </c>
      <c r="C1248" s="37">
        <f>'Data TREND'!AW242</f>
        <v>531.77998746153696</v>
      </c>
      <c r="D1248" s="37">
        <f>'Data TREND'!AX242</f>
        <v>920.15804090468578</v>
      </c>
      <c r="E1248" s="37">
        <f>'Data TREND'!AY242</f>
        <v>556.31481320760349</v>
      </c>
      <c r="F1248" s="37">
        <f>'Data TREND'!AZ242</f>
        <v>2008.4268486701299</v>
      </c>
      <c r="G1248" s="37">
        <f>'Data TREND'!BA242</f>
        <v>44.492052420102084</v>
      </c>
      <c r="H1248" s="37">
        <f>'Data TREND'!BB242</f>
        <v>18.088681047978532</v>
      </c>
      <c r="J1248" s="37">
        <f t="shared" si="895"/>
        <v>531.77998746153696</v>
      </c>
      <c r="K1248" s="37">
        <f t="shared" si="896"/>
        <v>920.15804090468578</v>
      </c>
      <c r="L1248" s="37">
        <f t="shared" si="897"/>
        <v>556.31481320760349</v>
      </c>
      <c r="M1248" s="37">
        <f t="shared" si="898"/>
        <v>2008.4268486701299</v>
      </c>
      <c r="N1248" s="37">
        <f t="shared" si="899"/>
        <v>44.492052420102084</v>
      </c>
      <c r="O1248" s="37">
        <f t="shared" si="900"/>
        <v>18.088681047978532</v>
      </c>
      <c r="Q1248">
        <f>'Data TREND'!$AU$242</f>
        <v>105</v>
      </c>
      <c r="R1248" s="37">
        <f>'Data TREND'!BD242</f>
        <v>633.44415515065793</v>
      </c>
      <c r="S1248" s="37">
        <f>'Data TREND'!BE242</f>
        <v>918.46512434851502</v>
      </c>
      <c r="T1248" s="37">
        <f>'Data TREND'!BF242</f>
        <v>554.87765301948275</v>
      </c>
      <c r="U1248" s="37">
        <f>'Data TREND'!BG242</f>
        <v>2106.771086558384</v>
      </c>
      <c r="V1248" s="37">
        <f>'Data TREND'!BH242</f>
        <v>45.527187409640462</v>
      </c>
      <c r="W1248" s="37">
        <f>'Data TREND'!BI242</f>
        <v>18.61830102444894</v>
      </c>
      <c r="Y1248" s="37">
        <f t="shared" si="901"/>
        <v>0</v>
      </c>
      <c r="Z1248" s="37">
        <f t="shared" si="902"/>
        <v>0</v>
      </c>
      <c r="AA1248" s="37">
        <f t="shared" si="903"/>
        <v>0</v>
      </c>
      <c r="AB1248" s="37">
        <f t="shared" si="904"/>
        <v>0</v>
      </c>
      <c r="AC1248" s="37">
        <f t="shared" si="905"/>
        <v>0</v>
      </c>
      <c r="AD1248" s="37">
        <f t="shared" si="906"/>
        <v>0</v>
      </c>
      <c r="AF1248">
        <f>'Data TREND'!$AU$242</f>
        <v>105</v>
      </c>
      <c r="AG1248" s="37">
        <f>'Data TREND'!BK242</f>
        <v>738.49514212635108</v>
      </c>
      <c r="AH1248" s="37">
        <f>'Data TREND'!BL242</f>
        <v>917.14834023786784</v>
      </c>
      <c r="AI1248" s="37">
        <f>'Data TREND'!BM242</f>
        <v>552.86627468488109</v>
      </c>
      <c r="AJ1248" s="37">
        <f>'Data TREND'!BN242</f>
        <v>2210.4241633967413</v>
      </c>
      <c r="AK1248" s="37">
        <f>'Data TREND'!BO242</f>
        <v>46.19176518516538</v>
      </c>
      <c r="AL1248" s="37">
        <f>'Data TREND'!BP242</f>
        <v>18.920942663788619</v>
      </c>
      <c r="AN1248" s="37">
        <f t="shared" si="907"/>
        <v>0</v>
      </c>
      <c r="AO1248" s="37">
        <f t="shared" si="908"/>
        <v>0</v>
      </c>
      <c r="AP1248" s="37">
        <f t="shared" si="909"/>
        <v>0</v>
      </c>
      <c r="AQ1248" s="37">
        <f t="shared" si="910"/>
        <v>0</v>
      </c>
      <c r="AR1248" s="37">
        <f t="shared" si="911"/>
        <v>0</v>
      </c>
      <c r="AS1248" s="37">
        <f t="shared" si="912"/>
        <v>0</v>
      </c>
      <c r="AU1248">
        <v>105</v>
      </c>
      <c r="AV1248" s="37">
        <f t="shared" si="913"/>
        <v>531.77998746153696</v>
      </c>
      <c r="AW1248" s="37">
        <f t="shared" si="914"/>
        <v>920.15804090468578</v>
      </c>
      <c r="AX1248" s="37">
        <f t="shared" si="915"/>
        <v>556.31481320760349</v>
      </c>
      <c r="AY1248" s="37">
        <f t="shared" si="916"/>
        <v>2008.4268486701299</v>
      </c>
      <c r="AZ1248" s="37">
        <f t="shared" si="917"/>
        <v>44.492052420102084</v>
      </c>
      <c r="BA1248" s="37">
        <f t="shared" si="918"/>
        <v>18.088681047978532</v>
      </c>
      <c r="BC1248">
        <v>105</v>
      </c>
      <c r="BD1248" s="37">
        <f>IF(Voorblad!$E$10=Rekenblad!BC1248,Rekenblad!AV1248,0)</f>
        <v>0</v>
      </c>
      <c r="BE1248" s="37">
        <f>IF(Voorblad!$E$10=Rekenblad!BC1248,Rekenblad!AW1248,0)</f>
        <v>0</v>
      </c>
      <c r="BF1248" s="37">
        <f>IF(Voorblad!$E$10=Rekenblad!BC1248,Rekenblad!AX1248,0)</f>
        <v>0</v>
      </c>
      <c r="BG1248" s="62">
        <f>IF(Voorblad!$E$10=Rekenblad!BC1248,Rekenblad!AY1248,0)</f>
        <v>0</v>
      </c>
      <c r="BH1248" s="37">
        <f>IF(Voorblad!$E$10=Rekenblad!BC1248,Rekenblad!AZ1248,0)</f>
        <v>0</v>
      </c>
      <c r="BI1248" s="37">
        <f>IF(Voorblad!$E$10=Rekenblad!BC1248,Rekenblad!BA1248,0)</f>
        <v>0</v>
      </c>
      <c r="BK1248">
        <v>105</v>
      </c>
      <c r="BL1248" s="37">
        <f>IF(Voorblad!$E$14=Rekenblad!$BL$1151,Rekenblad!BD1248,0)</f>
        <v>0</v>
      </c>
      <c r="BM1248" s="37">
        <f>IF(Voorblad!$E$14=Rekenblad!$BL$1151,Rekenblad!BE1248,0)</f>
        <v>0</v>
      </c>
      <c r="BN1248" s="37">
        <f>IF(Voorblad!$E$14=Rekenblad!$BL$1151,Rekenblad!BF1248,0)</f>
        <v>0</v>
      </c>
      <c r="BO1248" s="37">
        <f>IF(Voorblad!$E$14=Rekenblad!$BL$1151,Rekenblad!BG1248,0)</f>
        <v>0</v>
      </c>
      <c r="BP1248" s="37">
        <f>IF(Voorblad!$E$14=Rekenblad!$BL$1151,Rekenblad!BH1248,0)</f>
        <v>0</v>
      </c>
      <c r="BQ1248" s="37">
        <f>IF(Voorblad!$E$14=Rekenblad!$BL$1151,Rekenblad!BI1248,0)</f>
        <v>0</v>
      </c>
    </row>
    <row r="1249" spans="2:69" x14ac:dyDescent="0.25">
      <c r="B1249">
        <f>'Data TREND'!$AU$243</f>
        <v>106</v>
      </c>
      <c r="C1249" s="37">
        <f>'Data TREND'!AW243</f>
        <v>536.19163274329094</v>
      </c>
      <c r="D1249" s="37">
        <f>'Data TREND'!AX243</f>
        <v>928.60873677583936</v>
      </c>
      <c r="E1249" s="37">
        <f>'Data TREND'!AY243</f>
        <v>561.56681933784716</v>
      </c>
      <c r="F1249" s="37">
        <f>'Data TREND'!AZ243</f>
        <v>2026.5409208861229</v>
      </c>
      <c r="G1249" s="37">
        <f>'Data TREND'!BA243</f>
        <v>44.285481532316695</v>
      </c>
      <c r="H1249" s="37">
        <f>'Data TREND'!BB243</f>
        <v>18.005122274668548</v>
      </c>
      <c r="J1249" s="37">
        <f t="shared" si="895"/>
        <v>536.19163274329094</v>
      </c>
      <c r="K1249" s="37">
        <f t="shared" si="896"/>
        <v>928.60873677583936</v>
      </c>
      <c r="L1249" s="37">
        <f t="shared" si="897"/>
        <v>561.56681933784716</v>
      </c>
      <c r="M1249" s="37">
        <f t="shared" si="898"/>
        <v>2026.5409208861229</v>
      </c>
      <c r="N1249" s="37">
        <f t="shared" si="899"/>
        <v>44.285481532316695</v>
      </c>
      <c r="O1249" s="37">
        <f t="shared" si="900"/>
        <v>18.005122274668548</v>
      </c>
      <c r="Q1249">
        <f>'Data TREND'!$AU$243</f>
        <v>106</v>
      </c>
      <c r="R1249" s="37">
        <f>'Data TREND'!BD243</f>
        <v>638.54698234826151</v>
      </c>
      <c r="S1249" s="37">
        <f>'Data TREND'!BE243</f>
        <v>926.87265124391365</v>
      </c>
      <c r="T1249" s="37">
        <f>'Data TREND'!BF243</f>
        <v>560.0569292714722</v>
      </c>
      <c r="U1249" s="37">
        <f>'Data TREND'!BG243</f>
        <v>2125.4641069308218</v>
      </c>
      <c r="V1249" s="37">
        <f>'Data TREND'!BH243</f>
        <v>45.240126827229886</v>
      </c>
      <c r="W1249" s="37">
        <f>'Data TREND'!BI243</f>
        <v>18.499673613062527</v>
      </c>
      <c r="Y1249" s="37">
        <f t="shared" si="901"/>
        <v>0</v>
      </c>
      <c r="Z1249" s="37">
        <f t="shared" si="902"/>
        <v>0</v>
      </c>
      <c r="AA1249" s="37">
        <f t="shared" si="903"/>
        <v>0</v>
      </c>
      <c r="AB1249" s="37">
        <f t="shared" si="904"/>
        <v>0</v>
      </c>
      <c r="AC1249" s="37">
        <f t="shared" si="905"/>
        <v>0</v>
      </c>
      <c r="AD1249" s="37">
        <f t="shared" si="906"/>
        <v>0</v>
      </c>
      <c r="AF1249">
        <f>'Data TREND'!$AU$243</f>
        <v>106</v>
      </c>
      <c r="AG1249" s="37">
        <f>'Data TREND'!BK243</f>
        <v>744.31291321059894</v>
      </c>
      <c r="AH1249" s="37">
        <f>'Data TREND'!BL243</f>
        <v>925.50515979408476</v>
      </c>
      <c r="AI1249" s="37">
        <f>'Data TREND'!BM243</f>
        <v>558.06041540389538</v>
      </c>
      <c r="AJ1249" s="37">
        <f>'Data TREND'!BN243</f>
        <v>2229.7852714531223</v>
      </c>
      <c r="AK1249" s="37">
        <f>'Data TREND'!BO243</f>
        <v>45.819628030260887</v>
      </c>
      <c r="AL1249" s="37">
        <f>'Data TREND'!BP243</f>
        <v>18.768626268950154</v>
      </c>
      <c r="AN1249" s="37">
        <f t="shared" si="907"/>
        <v>0</v>
      </c>
      <c r="AO1249" s="37">
        <f t="shared" si="908"/>
        <v>0</v>
      </c>
      <c r="AP1249" s="37">
        <f t="shared" si="909"/>
        <v>0</v>
      </c>
      <c r="AQ1249" s="37">
        <f t="shared" si="910"/>
        <v>0</v>
      </c>
      <c r="AR1249" s="37">
        <f t="shared" si="911"/>
        <v>0</v>
      </c>
      <c r="AS1249" s="37">
        <f t="shared" si="912"/>
        <v>0</v>
      </c>
      <c r="AU1249">
        <v>106</v>
      </c>
      <c r="AV1249" s="37">
        <f t="shared" si="913"/>
        <v>536.19163274329094</v>
      </c>
      <c r="AW1249" s="37">
        <f t="shared" si="914"/>
        <v>928.60873677583936</v>
      </c>
      <c r="AX1249" s="37">
        <f t="shared" si="915"/>
        <v>561.56681933784716</v>
      </c>
      <c r="AY1249" s="37">
        <f t="shared" si="916"/>
        <v>2026.5409208861229</v>
      </c>
      <c r="AZ1249" s="37">
        <f t="shared" si="917"/>
        <v>44.285481532316695</v>
      </c>
      <c r="BA1249" s="37">
        <f t="shared" si="918"/>
        <v>18.005122274668548</v>
      </c>
      <c r="BC1249">
        <v>106</v>
      </c>
      <c r="BD1249" s="37">
        <f>IF(Voorblad!$E$10=Rekenblad!BC1249,Rekenblad!AV1249,0)</f>
        <v>0</v>
      </c>
      <c r="BE1249" s="37">
        <f>IF(Voorblad!$E$10=Rekenblad!BC1249,Rekenblad!AW1249,0)</f>
        <v>0</v>
      </c>
      <c r="BF1249" s="37">
        <f>IF(Voorblad!$E$10=Rekenblad!BC1249,Rekenblad!AX1249,0)</f>
        <v>0</v>
      </c>
      <c r="BG1249" s="62">
        <f>IF(Voorblad!$E$10=Rekenblad!BC1249,Rekenblad!AY1249,0)</f>
        <v>0</v>
      </c>
      <c r="BH1249" s="37">
        <f>IF(Voorblad!$E$10=Rekenblad!BC1249,Rekenblad!AZ1249,0)</f>
        <v>0</v>
      </c>
      <c r="BI1249" s="37">
        <f>IF(Voorblad!$E$10=Rekenblad!BC1249,Rekenblad!BA1249,0)</f>
        <v>0</v>
      </c>
      <c r="BK1249">
        <v>106</v>
      </c>
      <c r="BL1249" s="37">
        <f>IF(Voorblad!$E$14=Rekenblad!$BL$1151,Rekenblad!BD1249,0)</f>
        <v>0</v>
      </c>
      <c r="BM1249" s="37">
        <f>IF(Voorblad!$E$14=Rekenblad!$BL$1151,Rekenblad!BE1249,0)</f>
        <v>0</v>
      </c>
      <c r="BN1249" s="37">
        <f>IF(Voorblad!$E$14=Rekenblad!$BL$1151,Rekenblad!BF1249,0)</f>
        <v>0</v>
      </c>
      <c r="BO1249" s="37">
        <f>IF(Voorblad!$E$14=Rekenblad!$BL$1151,Rekenblad!BG1249,0)</f>
        <v>0</v>
      </c>
      <c r="BP1249" s="37">
        <f>IF(Voorblad!$E$14=Rekenblad!$BL$1151,Rekenblad!BH1249,0)</f>
        <v>0</v>
      </c>
      <c r="BQ1249" s="37">
        <f>IF(Voorblad!$E$14=Rekenblad!$BL$1151,Rekenblad!BI1249,0)</f>
        <v>0</v>
      </c>
    </row>
    <row r="1250" spans="2:69" x14ac:dyDescent="0.25">
      <c r="B1250">
        <f>'Data TREND'!$AU$244</f>
        <v>107</v>
      </c>
      <c r="C1250" s="37">
        <f>'Data TREND'!AW244</f>
        <v>540.6032780250448</v>
      </c>
      <c r="D1250" s="37">
        <f>'Data TREND'!AX244</f>
        <v>937.05943264699317</v>
      </c>
      <c r="E1250" s="37">
        <f>'Data TREND'!AY244</f>
        <v>566.81882546809061</v>
      </c>
      <c r="F1250" s="37">
        <f>'Data TREND'!AZ244</f>
        <v>2044.6549931021159</v>
      </c>
      <c r="G1250" s="37">
        <f>'Data TREND'!BA244</f>
        <v>44.078910644531298</v>
      </c>
      <c r="H1250" s="37">
        <f>'Data TREND'!BB244</f>
        <v>17.921563501358563</v>
      </c>
      <c r="J1250" s="37">
        <f t="shared" si="895"/>
        <v>540.6032780250448</v>
      </c>
      <c r="K1250" s="37">
        <f t="shared" si="896"/>
        <v>937.05943264699317</v>
      </c>
      <c r="L1250" s="37">
        <f t="shared" si="897"/>
        <v>566.81882546809061</v>
      </c>
      <c r="M1250" s="37">
        <f t="shared" si="898"/>
        <v>2044.6549931021159</v>
      </c>
      <c r="N1250" s="37">
        <f t="shared" si="899"/>
        <v>44.078910644531298</v>
      </c>
      <c r="O1250" s="37">
        <f t="shared" si="900"/>
        <v>17.921563501358563</v>
      </c>
      <c r="Q1250">
        <f>'Data TREND'!$AU$244</f>
        <v>107</v>
      </c>
      <c r="R1250" s="37">
        <f>'Data TREND'!BD244</f>
        <v>643.64980954586508</v>
      </c>
      <c r="S1250" s="37">
        <f>'Data TREND'!BE244</f>
        <v>935.28017813931251</v>
      </c>
      <c r="T1250" s="37">
        <f>'Data TREND'!BF244</f>
        <v>565.23620552346165</v>
      </c>
      <c r="U1250" s="37">
        <f>'Data TREND'!BG244</f>
        <v>2144.1571273032596</v>
      </c>
      <c r="V1250" s="37">
        <f>'Data TREND'!BH244</f>
        <v>44.953066244819304</v>
      </c>
      <c r="W1250" s="37">
        <f>'Data TREND'!BI244</f>
        <v>18.38104620167611</v>
      </c>
      <c r="Y1250" s="37">
        <f t="shared" si="901"/>
        <v>0</v>
      </c>
      <c r="Z1250" s="37">
        <f t="shared" si="902"/>
        <v>0</v>
      </c>
      <c r="AA1250" s="37">
        <f t="shared" si="903"/>
        <v>0</v>
      </c>
      <c r="AB1250" s="37">
        <f t="shared" si="904"/>
        <v>0</v>
      </c>
      <c r="AC1250" s="37">
        <f t="shared" si="905"/>
        <v>0</v>
      </c>
      <c r="AD1250" s="37">
        <f t="shared" si="906"/>
        <v>0</v>
      </c>
      <c r="AF1250">
        <f>'Data TREND'!$AU$244</f>
        <v>107</v>
      </c>
      <c r="AG1250" s="37">
        <f>'Data TREND'!BK244</f>
        <v>750.13068429484701</v>
      </c>
      <c r="AH1250" s="37">
        <f>'Data TREND'!BL244</f>
        <v>933.86197935030157</v>
      </c>
      <c r="AI1250" s="37">
        <f>'Data TREND'!BM244</f>
        <v>563.25455612290989</v>
      </c>
      <c r="AJ1250" s="37">
        <f>'Data TREND'!BN244</f>
        <v>2249.1463795095033</v>
      </c>
      <c r="AK1250" s="37">
        <f>'Data TREND'!BO244</f>
        <v>45.447490875356394</v>
      </c>
      <c r="AL1250" s="37">
        <f>'Data TREND'!BP244</f>
        <v>18.616309874111689</v>
      </c>
      <c r="AN1250" s="37">
        <f t="shared" si="907"/>
        <v>0</v>
      </c>
      <c r="AO1250" s="37">
        <f t="shared" si="908"/>
        <v>0</v>
      </c>
      <c r="AP1250" s="37">
        <f t="shared" si="909"/>
        <v>0</v>
      </c>
      <c r="AQ1250" s="37">
        <f t="shared" si="910"/>
        <v>0</v>
      </c>
      <c r="AR1250" s="37">
        <f t="shared" si="911"/>
        <v>0</v>
      </c>
      <c r="AS1250" s="37">
        <f t="shared" si="912"/>
        <v>0</v>
      </c>
      <c r="AU1250">
        <v>107</v>
      </c>
      <c r="AV1250" s="37">
        <f t="shared" si="913"/>
        <v>540.6032780250448</v>
      </c>
      <c r="AW1250" s="37">
        <f t="shared" si="914"/>
        <v>937.05943264699317</v>
      </c>
      <c r="AX1250" s="37">
        <f t="shared" si="915"/>
        <v>566.81882546809061</v>
      </c>
      <c r="AY1250" s="37">
        <f t="shared" si="916"/>
        <v>2044.6549931021159</v>
      </c>
      <c r="AZ1250" s="37">
        <f t="shared" si="917"/>
        <v>44.078910644531298</v>
      </c>
      <c r="BA1250" s="37">
        <f t="shared" si="918"/>
        <v>17.921563501358563</v>
      </c>
      <c r="BC1250">
        <v>107</v>
      </c>
      <c r="BD1250" s="37">
        <f>IF(Voorblad!$E$10=Rekenblad!BC1250,Rekenblad!AV1250,0)</f>
        <v>0</v>
      </c>
      <c r="BE1250" s="37">
        <f>IF(Voorblad!$E$10=Rekenblad!BC1250,Rekenblad!AW1250,0)</f>
        <v>0</v>
      </c>
      <c r="BF1250" s="37">
        <f>IF(Voorblad!$E$10=Rekenblad!BC1250,Rekenblad!AX1250,0)</f>
        <v>0</v>
      </c>
      <c r="BG1250" s="62">
        <f>IF(Voorblad!$E$10=Rekenblad!BC1250,Rekenblad!AY1250,0)</f>
        <v>0</v>
      </c>
      <c r="BH1250" s="37">
        <f>IF(Voorblad!$E$10=Rekenblad!BC1250,Rekenblad!AZ1250,0)</f>
        <v>0</v>
      </c>
      <c r="BI1250" s="37">
        <f>IF(Voorblad!$E$10=Rekenblad!BC1250,Rekenblad!BA1250,0)</f>
        <v>0</v>
      </c>
      <c r="BK1250">
        <v>107</v>
      </c>
      <c r="BL1250" s="37">
        <f>IF(Voorblad!$E$14=Rekenblad!$BL$1151,Rekenblad!BD1250,0)</f>
        <v>0</v>
      </c>
      <c r="BM1250" s="37">
        <f>IF(Voorblad!$E$14=Rekenblad!$BL$1151,Rekenblad!BE1250,0)</f>
        <v>0</v>
      </c>
      <c r="BN1250" s="37">
        <f>IF(Voorblad!$E$14=Rekenblad!$BL$1151,Rekenblad!BF1250,0)</f>
        <v>0</v>
      </c>
      <c r="BO1250" s="37">
        <f>IF(Voorblad!$E$14=Rekenblad!$BL$1151,Rekenblad!BG1250,0)</f>
        <v>0</v>
      </c>
      <c r="BP1250" s="37">
        <f>IF(Voorblad!$E$14=Rekenblad!$BL$1151,Rekenblad!BH1250,0)</f>
        <v>0</v>
      </c>
      <c r="BQ1250" s="37">
        <f>IF(Voorblad!$E$14=Rekenblad!$BL$1151,Rekenblad!BI1250,0)</f>
        <v>0</v>
      </c>
    </row>
    <row r="1251" spans="2:69" x14ac:dyDescent="0.25">
      <c r="B1251">
        <f>'Data TREND'!$AU$245</f>
        <v>108</v>
      </c>
      <c r="C1251" s="37">
        <f>'Data TREND'!AW245</f>
        <v>545.01492330679889</v>
      </c>
      <c r="D1251" s="37">
        <f>'Data TREND'!AX245</f>
        <v>945.51012851814676</v>
      </c>
      <c r="E1251" s="37">
        <f>'Data TREND'!AY245</f>
        <v>572.07083159833428</v>
      </c>
      <c r="F1251" s="37">
        <f>'Data TREND'!AZ245</f>
        <v>2062.7690653181089</v>
      </c>
      <c r="G1251" s="37">
        <f>'Data TREND'!BA245</f>
        <v>43.872339756745902</v>
      </c>
      <c r="H1251" s="37">
        <f>'Data TREND'!BB245</f>
        <v>17.838004728048574</v>
      </c>
      <c r="J1251" s="37">
        <f t="shared" si="895"/>
        <v>545.01492330679889</v>
      </c>
      <c r="K1251" s="37">
        <f t="shared" si="896"/>
        <v>945.51012851814676</v>
      </c>
      <c r="L1251" s="37">
        <f t="shared" si="897"/>
        <v>572.07083159833428</v>
      </c>
      <c r="M1251" s="37">
        <f t="shared" si="898"/>
        <v>2062.7690653181089</v>
      </c>
      <c r="N1251" s="37">
        <f t="shared" si="899"/>
        <v>43.872339756745902</v>
      </c>
      <c r="O1251" s="37">
        <f t="shared" si="900"/>
        <v>17.838004728048574</v>
      </c>
      <c r="Q1251">
        <f>'Data TREND'!$AU$245</f>
        <v>108</v>
      </c>
      <c r="R1251" s="37">
        <f>'Data TREND'!BD245</f>
        <v>648.75263674346866</v>
      </c>
      <c r="S1251" s="37">
        <f>'Data TREND'!BE245</f>
        <v>943.68770503471114</v>
      </c>
      <c r="T1251" s="37">
        <f>'Data TREND'!BF245</f>
        <v>570.41548177545087</v>
      </c>
      <c r="U1251" s="37">
        <f>'Data TREND'!BG245</f>
        <v>2162.8501476756974</v>
      </c>
      <c r="V1251" s="37">
        <f>'Data TREND'!BH245</f>
        <v>44.666005662408729</v>
      </c>
      <c r="W1251" s="37">
        <f>'Data TREND'!BI245</f>
        <v>18.262418790289697</v>
      </c>
      <c r="Y1251" s="37">
        <f t="shared" si="901"/>
        <v>0</v>
      </c>
      <c r="Z1251" s="37">
        <f t="shared" si="902"/>
        <v>0</v>
      </c>
      <c r="AA1251" s="37">
        <f t="shared" si="903"/>
        <v>0</v>
      </c>
      <c r="AB1251" s="37">
        <f t="shared" si="904"/>
        <v>0</v>
      </c>
      <c r="AC1251" s="37">
        <f t="shared" si="905"/>
        <v>0</v>
      </c>
      <c r="AD1251" s="37">
        <f t="shared" si="906"/>
        <v>0</v>
      </c>
      <c r="AF1251">
        <f>'Data TREND'!$AU$245</f>
        <v>108</v>
      </c>
      <c r="AG1251" s="37">
        <f>'Data TREND'!BK245</f>
        <v>755.94845537909487</v>
      </c>
      <c r="AH1251" s="37">
        <f>'Data TREND'!BL245</f>
        <v>942.21879890651849</v>
      </c>
      <c r="AI1251" s="37">
        <f>'Data TREND'!BM245</f>
        <v>568.44869684192417</v>
      </c>
      <c r="AJ1251" s="37">
        <f>'Data TREND'!BN245</f>
        <v>2268.5074875658838</v>
      </c>
      <c r="AK1251" s="37">
        <f>'Data TREND'!BO245</f>
        <v>45.075353720451893</v>
      </c>
      <c r="AL1251" s="37">
        <f>'Data TREND'!BP245</f>
        <v>18.463993479273224</v>
      </c>
      <c r="AN1251" s="37">
        <f t="shared" si="907"/>
        <v>0</v>
      </c>
      <c r="AO1251" s="37">
        <f t="shared" si="908"/>
        <v>0</v>
      </c>
      <c r="AP1251" s="37">
        <f t="shared" si="909"/>
        <v>0</v>
      </c>
      <c r="AQ1251" s="37">
        <f t="shared" si="910"/>
        <v>0</v>
      </c>
      <c r="AR1251" s="37">
        <f t="shared" si="911"/>
        <v>0</v>
      </c>
      <c r="AS1251" s="37">
        <f t="shared" si="912"/>
        <v>0</v>
      </c>
      <c r="AU1251">
        <v>108</v>
      </c>
      <c r="AV1251" s="37">
        <f t="shared" si="913"/>
        <v>545.01492330679889</v>
      </c>
      <c r="AW1251" s="37">
        <f t="shared" si="914"/>
        <v>945.51012851814676</v>
      </c>
      <c r="AX1251" s="37">
        <f t="shared" si="915"/>
        <v>572.07083159833428</v>
      </c>
      <c r="AY1251" s="37">
        <f t="shared" si="916"/>
        <v>2062.7690653181089</v>
      </c>
      <c r="AZ1251" s="37">
        <f t="shared" si="917"/>
        <v>43.872339756745902</v>
      </c>
      <c r="BA1251" s="37">
        <f t="shared" si="918"/>
        <v>17.838004728048574</v>
      </c>
      <c r="BC1251">
        <v>108</v>
      </c>
      <c r="BD1251" s="37">
        <f>IF(Voorblad!$E$10=Rekenblad!BC1251,Rekenblad!AV1251,0)</f>
        <v>0</v>
      </c>
      <c r="BE1251" s="37">
        <f>IF(Voorblad!$E$10=Rekenblad!BC1251,Rekenblad!AW1251,0)</f>
        <v>0</v>
      </c>
      <c r="BF1251" s="37">
        <f>IF(Voorblad!$E$10=Rekenblad!BC1251,Rekenblad!AX1251,0)</f>
        <v>0</v>
      </c>
      <c r="BG1251" s="62">
        <f>IF(Voorblad!$E$10=Rekenblad!BC1251,Rekenblad!AY1251,0)</f>
        <v>0</v>
      </c>
      <c r="BH1251" s="37">
        <f>IF(Voorblad!$E$10=Rekenblad!BC1251,Rekenblad!AZ1251,0)</f>
        <v>0</v>
      </c>
      <c r="BI1251" s="37">
        <f>IF(Voorblad!$E$10=Rekenblad!BC1251,Rekenblad!BA1251,0)</f>
        <v>0</v>
      </c>
      <c r="BK1251">
        <v>108</v>
      </c>
      <c r="BL1251" s="37">
        <f>IF(Voorblad!$E$14=Rekenblad!$BL$1151,Rekenblad!BD1251,0)</f>
        <v>0</v>
      </c>
      <c r="BM1251" s="37">
        <f>IF(Voorblad!$E$14=Rekenblad!$BL$1151,Rekenblad!BE1251,0)</f>
        <v>0</v>
      </c>
      <c r="BN1251" s="37">
        <f>IF(Voorblad!$E$14=Rekenblad!$BL$1151,Rekenblad!BF1251,0)</f>
        <v>0</v>
      </c>
      <c r="BO1251" s="37">
        <f>IF(Voorblad!$E$14=Rekenblad!$BL$1151,Rekenblad!BG1251,0)</f>
        <v>0</v>
      </c>
      <c r="BP1251" s="37">
        <f>IF(Voorblad!$E$14=Rekenblad!$BL$1151,Rekenblad!BH1251,0)</f>
        <v>0</v>
      </c>
      <c r="BQ1251" s="37">
        <f>IF(Voorblad!$E$14=Rekenblad!$BL$1151,Rekenblad!BI1251,0)</f>
        <v>0</v>
      </c>
    </row>
    <row r="1252" spans="2:69" x14ac:dyDescent="0.25">
      <c r="B1252">
        <f>'Data TREND'!$AU$246</f>
        <v>109</v>
      </c>
      <c r="C1252" s="37">
        <f>'Data TREND'!AW246</f>
        <v>549.42656858855275</v>
      </c>
      <c r="D1252" s="37">
        <f>'Data TREND'!AX246</f>
        <v>953.96082438930034</v>
      </c>
      <c r="E1252" s="37">
        <f>'Data TREND'!AY246</f>
        <v>577.32283772857772</v>
      </c>
      <c r="F1252" s="37">
        <f>'Data TREND'!AZ246</f>
        <v>2080.8831375341015</v>
      </c>
      <c r="G1252" s="37">
        <f>'Data TREND'!BA246</f>
        <v>43.665768868960512</v>
      </c>
      <c r="H1252" s="37">
        <f>'Data TREND'!BB246</f>
        <v>17.754445954738586</v>
      </c>
      <c r="J1252" s="37">
        <f t="shared" si="895"/>
        <v>549.42656858855275</v>
      </c>
      <c r="K1252" s="37">
        <f t="shared" si="896"/>
        <v>953.96082438930034</v>
      </c>
      <c r="L1252" s="37">
        <f t="shared" si="897"/>
        <v>577.32283772857772</v>
      </c>
      <c r="M1252" s="37">
        <f t="shared" si="898"/>
        <v>2080.8831375341015</v>
      </c>
      <c r="N1252" s="37">
        <f t="shared" si="899"/>
        <v>43.665768868960512</v>
      </c>
      <c r="O1252" s="37">
        <f t="shared" si="900"/>
        <v>17.754445954738586</v>
      </c>
      <c r="Q1252">
        <f>'Data TREND'!$AU$246</f>
        <v>109</v>
      </c>
      <c r="R1252" s="37">
        <f>'Data TREND'!BD246</f>
        <v>653.85546394107223</v>
      </c>
      <c r="S1252" s="37">
        <f>'Data TREND'!BE246</f>
        <v>952.09523193011</v>
      </c>
      <c r="T1252" s="37">
        <f>'Data TREND'!BF246</f>
        <v>575.59475802744032</v>
      </c>
      <c r="U1252" s="37">
        <f>'Data TREND'!BG246</f>
        <v>2181.5431680481347</v>
      </c>
      <c r="V1252" s="37">
        <f>'Data TREND'!BH246</f>
        <v>44.378945079998147</v>
      </c>
      <c r="W1252" s="37">
        <f>'Data TREND'!BI246</f>
        <v>18.143791378903281</v>
      </c>
      <c r="Y1252" s="37">
        <f t="shared" si="901"/>
        <v>0</v>
      </c>
      <c r="Z1252" s="37">
        <f t="shared" si="902"/>
        <v>0</v>
      </c>
      <c r="AA1252" s="37">
        <f t="shared" si="903"/>
        <v>0</v>
      </c>
      <c r="AB1252" s="37">
        <f t="shared" si="904"/>
        <v>0</v>
      </c>
      <c r="AC1252" s="37">
        <f t="shared" si="905"/>
        <v>0</v>
      </c>
      <c r="AD1252" s="37">
        <f t="shared" si="906"/>
        <v>0</v>
      </c>
      <c r="AF1252">
        <f>'Data TREND'!$AU$246</f>
        <v>109</v>
      </c>
      <c r="AG1252" s="37">
        <f>'Data TREND'!BK246</f>
        <v>761.76622646334272</v>
      </c>
      <c r="AH1252" s="37">
        <f>'Data TREND'!BL246</f>
        <v>950.57561846273529</v>
      </c>
      <c r="AI1252" s="37">
        <f>'Data TREND'!BM246</f>
        <v>573.64283756093869</v>
      </c>
      <c r="AJ1252" s="37">
        <f>'Data TREND'!BN246</f>
        <v>2287.8685956222648</v>
      </c>
      <c r="AK1252" s="37">
        <f>'Data TREND'!BO246</f>
        <v>44.7032165655474</v>
      </c>
      <c r="AL1252" s="37">
        <f>'Data TREND'!BP246</f>
        <v>18.311677084434759</v>
      </c>
      <c r="AN1252" s="37">
        <f t="shared" si="907"/>
        <v>0</v>
      </c>
      <c r="AO1252" s="37">
        <f t="shared" si="908"/>
        <v>0</v>
      </c>
      <c r="AP1252" s="37">
        <f t="shared" si="909"/>
        <v>0</v>
      </c>
      <c r="AQ1252" s="37">
        <f t="shared" si="910"/>
        <v>0</v>
      </c>
      <c r="AR1252" s="37">
        <f t="shared" si="911"/>
        <v>0</v>
      </c>
      <c r="AS1252" s="37">
        <f t="shared" si="912"/>
        <v>0</v>
      </c>
      <c r="AU1252">
        <v>109</v>
      </c>
      <c r="AV1252" s="37">
        <f t="shared" si="913"/>
        <v>549.42656858855275</v>
      </c>
      <c r="AW1252" s="37">
        <f t="shared" si="914"/>
        <v>953.96082438930034</v>
      </c>
      <c r="AX1252" s="37">
        <f t="shared" si="915"/>
        <v>577.32283772857772</v>
      </c>
      <c r="AY1252" s="37">
        <f t="shared" si="916"/>
        <v>2080.8831375341015</v>
      </c>
      <c r="AZ1252" s="37">
        <f t="shared" si="917"/>
        <v>43.665768868960512</v>
      </c>
      <c r="BA1252" s="37">
        <f t="shared" si="918"/>
        <v>17.754445954738586</v>
      </c>
      <c r="BC1252">
        <v>109</v>
      </c>
      <c r="BD1252" s="37">
        <f>IF(Voorblad!$E$10=Rekenblad!BC1252,Rekenblad!AV1252,0)</f>
        <v>0</v>
      </c>
      <c r="BE1252" s="37">
        <f>IF(Voorblad!$E$10=Rekenblad!BC1252,Rekenblad!AW1252,0)</f>
        <v>0</v>
      </c>
      <c r="BF1252" s="37">
        <f>IF(Voorblad!$E$10=Rekenblad!BC1252,Rekenblad!AX1252,0)</f>
        <v>0</v>
      </c>
      <c r="BG1252" s="62">
        <f>IF(Voorblad!$E$10=Rekenblad!BC1252,Rekenblad!AY1252,0)</f>
        <v>0</v>
      </c>
      <c r="BH1252" s="37">
        <f>IF(Voorblad!$E$10=Rekenblad!BC1252,Rekenblad!AZ1252,0)</f>
        <v>0</v>
      </c>
      <c r="BI1252" s="37">
        <f>IF(Voorblad!$E$10=Rekenblad!BC1252,Rekenblad!BA1252,0)</f>
        <v>0</v>
      </c>
      <c r="BK1252">
        <v>109</v>
      </c>
      <c r="BL1252" s="37">
        <f>IF(Voorblad!$E$14=Rekenblad!$BL$1151,Rekenblad!BD1252,0)</f>
        <v>0</v>
      </c>
      <c r="BM1252" s="37">
        <f>IF(Voorblad!$E$14=Rekenblad!$BL$1151,Rekenblad!BE1252,0)</f>
        <v>0</v>
      </c>
      <c r="BN1252" s="37">
        <f>IF(Voorblad!$E$14=Rekenblad!$BL$1151,Rekenblad!BF1252,0)</f>
        <v>0</v>
      </c>
      <c r="BO1252" s="37">
        <f>IF(Voorblad!$E$14=Rekenblad!$BL$1151,Rekenblad!BG1252,0)</f>
        <v>0</v>
      </c>
      <c r="BP1252" s="37">
        <f>IF(Voorblad!$E$14=Rekenblad!$BL$1151,Rekenblad!BH1252,0)</f>
        <v>0</v>
      </c>
      <c r="BQ1252" s="37">
        <f>IF(Voorblad!$E$14=Rekenblad!$BL$1151,Rekenblad!BI1252,0)</f>
        <v>0</v>
      </c>
    </row>
    <row r="1253" spans="2:69" x14ac:dyDescent="0.25">
      <c r="B1253">
        <f>'Data TREND'!$AU$247</f>
        <v>110</v>
      </c>
      <c r="C1253" s="37">
        <f>'Data TREND'!AW247</f>
        <v>553.83821387030673</v>
      </c>
      <c r="D1253" s="37">
        <f>'Data TREND'!AX247</f>
        <v>962.41152026045415</v>
      </c>
      <c r="E1253" s="37">
        <f>'Data TREND'!AY247</f>
        <v>582.5748438588214</v>
      </c>
      <c r="F1253" s="37">
        <f>'Data TREND'!AZ247</f>
        <v>2098.997209750095</v>
      </c>
      <c r="G1253" s="37">
        <f>'Data TREND'!BA247</f>
        <v>43.459197981175116</v>
      </c>
      <c r="H1253" s="37">
        <f>'Data TREND'!BB247</f>
        <v>17.670887181428597</v>
      </c>
      <c r="J1253" s="37">
        <f t="shared" si="895"/>
        <v>553.83821387030673</v>
      </c>
      <c r="K1253" s="37">
        <f t="shared" si="896"/>
        <v>962.41152026045415</v>
      </c>
      <c r="L1253" s="37">
        <f t="shared" si="897"/>
        <v>582.5748438588214</v>
      </c>
      <c r="M1253" s="37">
        <f t="shared" si="898"/>
        <v>2098.997209750095</v>
      </c>
      <c r="N1253" s="37">
        <f t="shared" si="899"/>
        <v>43.459197981175116</v>
      </c>
      <c r="O1253" s="37">
        <f t="shared" si="900"/>
        <v>17.670887181428597</v>
      </c>
      <c r="Q1253">
        <f>'Data TREND'!$AU$247</f>
        <v>110</v>
      </c>
      <c r="R1253" s="37">
        <f>'Data TREND'!BD247</f>
        <v>658.9582911386758</v>
      </c>
      <c r="S1253" s="37">
        <f>'Data TREND'!BE247</f>
        <v>960.50275882550864</v>
      </c>
      <c r="T1253" s="37">
        <f>'Data TREND'!BF247</f>
        <v>580.77403427942977</v>
      </c>
      <c r="U1253" s="37">
        <f>'Data TREND'!BG247</f>
        <v>2200.2361884205729</v>
      </c>
      <c r="V1253" s="37">
        <f>'Data TREND'!BH247</f>
        <v>44.091884497587571</v>
      </c>
      <c r="W1253" s="37">
        <f>'Data TREND'!BI247</f>
        <v>18.025163967516868</v>
      </c>
      <c r="Y1253" s="37">
        <f t="shared" si="901"/>
        <v>0</v>
      </c>
      <c r="Z1253" s="37">
        <f t="shared" si="902"/>
        <v>0</v>
      </c>
      <c r="AA1253" s="37">
        <f t="shared" si="903"/>
        <v>0</v>
      </c>
      <c r="AB1253" s="37">
        <f t="shared" si="904"/>
        <v>0</v>
      </c>
      <c r="AC1253" s="37">
        <f t="shared" si="905"/>
        <v>0</v>
      </c>
      <c r="AD1253" s="37">
        <f t="shared" si="906"/>
        <v>0</v>
      </c>
      <c r="AF1253">
        <f>'Data TREND'!$AU$247</f>
        <v>110</v>
      </c>
      <c r="AG1253" s="37">
        <f>'Data TREND'!BK247</f>
        <v>767.58399754759057</v>
      </c>
      <c r="AH1253" s="37">
        <f>'Data TREND'!BL247</f>
        <v>958.93243801895221</v>
      </c>
      <c r="AI1253" s="37">
        <f>'Data TREND'!BM247</f>
        <v>578.83697827995297</v>
      </c>
      <c r="AJ1253" s="37">
        <f>'Data TREND'!BN247</f>
        <v>2307.2297036786454</v>
      </c>
      <c r="AK1253" s="37">
        <f>'Data TREND'!BO247</f>
        <v>44.3310794106429</v>
      </c>
      <c r="AL1253" s="37">
        <f>'Data TREND'!BP247</f>
        <v>18.159360689596294</v>
      </c>
      <c r="AN1253" s="37">
        <f t="shared" si="907"/>
        <v>0</v>
      </c>
      <c r="AO1253" s="37">
        <f t="shared" si="908"/>
        <v>0</v>
      </c>
      <c r="AP1253" s="37">
        <f t="shared" si="909"/>
        <v>0</v>
      </c>
      <c r="AQ1253" s="37">
        <f t="shared" si="910"/>
        <v>0</v>
      </c>
      <c r="AR1253" s="37">
        <f t="shared" si="911"/>
        <v>0</v>
      </c>
      <c r="AS1253" s="37">
        <f t="shared" si="912"/>
        <v>0</v>
      </c>
      <c r="AU1253">
        <v>110</v>
      </c>
      <c r="AV1253" s="37">
        <f t="shared" si="913"/>
        <v>553.83821387030673</v>
      </c>
      <c r="AW1253" s="37">
        <f t="shared" si="914"/>
        <v>962.41152026045415</v>
      </c>
      <c r="AX1253" s="37">
        <f t="shared" si="915"/>
        <v>582.5748438588214</v>
      </c>
      <c r="AY1253" s="37">
        <f t="shared" si="916"/>
        <v>2098.997209750095</v>
      </c>
      <c r="AZ1253" s="37">
        <f t="shared" si="917"/>
        <v>43.459197981175116</v>
      </c>
      <c r="BA1253" s="37">
        <f t="shared" si="918"/>
        <v>17.670887181428597</v>
      </c>
      <c r="BC1253">
        <v>110</v>
      </c>
      <c r="BD1253" s="37">
        <f>IF(Voorblad!$E$10=Rekenblad!BC1253,Rekenblad!AV1253,0)</f>
        <v>0</v>
      </c>
      <c r="BE1253" s="37">
        <f>IF(Voorblad!$E$10=Rekenblad!BC1253,Rekenblad!AW1253,0)</f>
        <v>0</v>
      </c>
      <c r="BF1253" s="37">
        <f>IF(Voorblad!$E$10=Rekenblad!BC1253,Rekenblad!AX1253,0)</f>
        <v>0</v>
      </c>
      <c r="BG1253" s="62">
        <f>IF(Voorblad!$E$10=Rekenblad!BC1253,Rekenblad!AY1253,0)</f>
        <v>0</v>
      </c>
      <c r="BH1253" s="37">
        <f>IF(Voorblad!$E$10=Rekenblad!BC1253,Rekenblad!AZ1253,0)</f>
        <v>0</v>
      </c>
      <c r="BI1253" s="37">
        <f>IF(Voorblad!$E$10=Rekenblad!BC1253,Rekenblad!BA1253,0)</f>
        <v>0</v>
      </c>
      <c r="BK1253">
        <v>110</v>
      </c>
      <c r="BL1253" s="37">
        <f>IF(Voorblad!$E$14=Rekenblad!$BL$1151,Rekenblad!BD1253,0)</f>
        <v>0</v>
      </c>
      <c r="BM1253" s="37">
        <f>IF(Voorblad!$E$14=Rekenblad!$BL$1151,Rekenblad!BE1253,0)</f>
        <v>0</v>
      </c>
      <c r="BN1253" s="37">
        <f>IF(Voorblad!$E$14=Rekenblad!$BL$1151,Rekenblad!BF1253,0)</f>
        <v>0</v>
      </c>
      <c r="BO1253" s="37">
        <f>IF(Voorblad!$E$14=Rekenblad!$BL$1151,Rekenblad!BG1253,0)</f>
        <v>0</v>
      </c>
      <c r="BP1253" s="37">
        <f>IF(Voorblad!$E$14=Rekenblad!$BL$1151,Rekenblad!BH1253,0)</f>
        <v>0</v>
      </c>
      <c r="BQ1253" s="37">
        <f>IF(Voorblad!$E$14=Rekenblad!$BL$1151,Rekenblad!BI1253,0)</f>
        <v>0</v>
      </c>
    </row>
    <row r="1254" spans="2:69" x14ac:dyDescent="0.25">
      <c r="B1254">
        <f>'Data TREND'!$AU$248</f>
        <v>111</v>
      </c>
      <c r="C1254" s="37">
        <f>'Data TREND'!AW248</f>
        <v>558.24985915206071</v>
      </c>
      <c r="D1254" s="37">
        <f>'Data TREND'!AX248</f>
        <v>970.86221613160774</v>
      </c>
      <c r="E1254" s="37">
        <f>'Data TREND'!AY248</f>
        <v>587.82684998906484</v>
      </c>
      <c r="F1254" s="37">
        <f>'Data TREND'!AZ248</f>
        <v>2117.1112819660875</v>
      </c>
      <c r="G1254" s="37">
        <f>'Data TREND'!BA248</f>
        <v>43.252627093389719</v>
      </c>
      <c r="H1254" s="37">
        <f>'Data TREND'!BB248</f>
        <v>17.587328408118612</v>
      </c>
      <c r="J1254" s="37">
        <f t="shared" si="895"/>
        <v>558.24985915206071</v>
      </c>
      <c r="K1254" s="37">
        <f t="shared" si="896"/>
        <v>970.86221613160774</v>
      </c>
      <c r="L1254" s="37">
        <f t="shared" si="897"/>
        <v>587.82684998906484</v>
      </c>
      <c r="M1254" s="37">
        <f t="shared" si="898"/>
        <v>2117.1112819660875</v>
      </c>
      <c r="N1254" s="37">
        <f t="shared" si="899"/>
        <v>43.252627093389719</v>
      </c>
      <c r="O1254" s="37">
        <f t="shared" si="900"/>
        <v>17.587328408118612</v>
      </c>
      <c r="Q1254">
        <f>'Data TREND'!$AU$248</f>
        <v>111</v>
      </c>
      <c r="R1254" s="37">
        <f>'Data TREND'!BD248</f>
        <v>664.06111833627938</v>
      </c>
      <c r="S1254" s="37">
        <f>'Data TREND'!BE248</f>
        <v>968.9102857209075</v>
      </c>
      <c r="T1254" s="37">
        <f>'Data TREND'!BF248</f>
        <v>585.95331053141922</v>
      </c>
      <c r="U1254" s="37">
        <f>'Data TREND'!BG248</f>
        <v>2218.9292087930103</v>
      </c>
      <c r="V1254" s="37">
        <f>'Data TREND'!BH248</f>
        <v>43.804823915176996</v>
      </c>
      <c r="W1254" s="37">
        <f>'Data TREND'!BI248</f>
        <v>17.906536556130455</v>
      </c>
      <c r="Y1254" s="37">
        <f t="shared" si="901"/>
        <v>0</v>
      </c>
      <c r="Z1254" s="37">
        <f t="shared" si="902"/>
        <v>0</v>
      </c>
      <c r="AA1254" s="37">
        <f t="shared" si="903"/>
        <v>0</v>
      </c>
      <c r="AB1254" s="37">
        <f t="shared" si="904"/>
        <v>0</v>
      </c>
      <c r="AC1254" s="37">
        <f t="shared" si="905"/>
        <v>0</v>
      </c>
      <c r="AD1254" s="37">
        <f t="shared" si="906"/>
        <v>0</v>
      </c>
      <c r="AF1254">
        <f>'Data TREND'!$AU$248</f>
        <v>111</v>
      </c>
      <c r="AG1254" s="37">
        <f>'Data TREND'!BK248</f>
        <v>773.40176863183842</v>
      </c>
      <c r="AH1254" s="37">
        <f>'Data TREND'!BL248</f>
        <v>967.28925757516913</v>
      </c>
      <c r="AI1254" s="37">
        <f>'Data TREND'!BM248</f>
        <v>584.03111899896749</v>
      </c>
      <c r="AJ1254" s="37">
        <f>'Data TREND'!BN248</f>
        <v>2326.5908117350264</v>
      </c>
      <c r="AK1254" s="37">
        <f>'Data TREND'!BO248</f>
        <v>43.958942255738407</v>
      </c>
      <c r="AL1254" s="37">
        <f>'Data TREND'!BP248</f>
        <v>18.007044294757833</v>
      </c>
      <c r="AN1254" s="37">
        <f t="shared" si="907"/>
        <v>0</v>
      </c>
      <c r="AO1254" s="37">
        <f t="shared" si="908"/>
        <v>0</v>
      </c>
      <c r="AP1254" s="37">
        <f t="shared" si="909"/>
        <v>0</v>
      </c>
      <c r="AQ1254" s="37">
        <f t="shared" si="910"/>
        <v>0</v>
      </c>
      <c r="AR1254" s="37">
        <f t="shared" si="911"/>
        <v>0</v>
      </c>
      <c r="AS1254" s="37">
        <f t="shared" si="912"/>
        <v>0</v>
      </c>
      <c r="AU1254">
        <v>111</v>
      </c>
      <c r="AV1254" s="37">
        <f t="shared" si="913"/>
        <v>558.24985915206071</v>
      </c>
      <c r="AW1254" s="37">
        <f t="shared" si="914"/>
        <v>970.86221613160774</v>
      </c>
      <c r="AX1254" s="37">
        <f t="shared" si="915"/>
        <v>587.82684998906484</v>
      </c>
      <c r="AY1254" s="37">
        <f t="shared" si="916"/>
        <v>2117.1112819660875</v>
      </c>
      <c r="AZ1254" s="37">
        <f t="shared" si="917"/>
        <v>43.252627093389719</v>
      </c>
      <c r="BA1254" s="37">
        <f t="shared" si="918"/>
        <v>17.587328408118612</v>
      </c>
      <c r="BC1254">
        <v>111</v>
      </c>
      <c r="BD1254" s="37">
        <f>IF(Voorblad!$E$10=Rekenblad!BC1254,Rekenblad!AV1254,0)</f>
        <v>0</v>
      </c>
      <c r="BE1254" s="37">
        <f>IF(Voorblad!$E$10=Rekenblad!BC1254,Rekenblad!AW1254,0)</f>
        <v>0</v>
      </c>
      <c r="BF1254" s="37">
        <f>IF(Voorblad!$E$10=Rekenblad!BC1254,Rekenblad!AX1254,0)</f>
        <v>0</v>
      </c>
      <c r="BG1254" s="62">
        <f>IF(Voorblad!$E$10=Rekenblad!BC1254,Rekenblad!AY1254,0)</f>
        <v>0</v>
      </c>
      <c r="BH1254" s="37">
        <f>IF(Voorblad!$E$10=Rekenblad!BC1254,Rekenblad!AZ1254,0)</f>
        <v>0</v>
      </c>
      <c r="BI1254" s="37">
        <f>IF(Voorblad!$E$10=Rekenblad!BC1254,Rekenblad!BA1254,0)</f>
        <v>0</v>
      </c>
      <c r="BK1254">
        <v>111</v>
      </c>
      <c r="BL1254" s="37">
        <f>IF(Voorblad!$E$14=Rekenblad!$BL$1151,Rekenblad!BD1254,0)</f>
        <v>0</v>
      </c>
      <c r="BM1254" s="37">
        <f>IF(Voorblad!$E$14=Rekenblad!$BL$1151,Rekenblad!BE1254,0)</f>
        <v>0</v>
      </c>
      <c r="BN1254" s="37">
        <f>IF(Voorblad!$E$14=Rekenblad!$BL$1151,Rekenblad!BF1254,0)</f>
        <v>0</v>
      </c>
      <c r="BO1254" s="37">
        <f>IF(Voorblad!$E$14=Rekenblad!$BL$1151,Rekenblad!BG1254,0)</f>
        <v>0</v>
      </c>
      <c r="BP1254" s="37">
        <f>IF(Voorblad!$E$14=Rekenblad!$BL$1151,Rekenblad!BH1254,0)</f>
        <v>0</v>
      </c>
      <c r="BQ1254" s="37">
        <f>IF(Voorblad!$E$14=Rekenblad!$BL$1151,Rekenblad!BI1254,0)</f>
        <v>0</v>
      </c>
    </row>
    <row r="1255" spans="2:69" x14ac:dyDescent="0.25">
      <c r="B1255">
        <f>'Data TREND'!$AU$249</f>
        <v>112</v>
      </c>
      <c r="C1255" s="37">
        <f>'Data TREND'!AW249</f>
        <v>562.66150443381457</v>
      </c>
      <c r="D1255" s="37">
        <f>'Data TREND'!AX249</f>
        <v>979.31291200276155</v>
      </c>
      <c r="E1255" s="37">
        <f>'Data TREND'!AY249</f>
        <v>593.07885611930851</v>
      </c>
      <c r="F1255" s="37">
        <f>'Data TREND'!AZ249</f>
        <v>2135.225354182081</v>
      </c>
      <c r="G1255" s="37">
        <f>'Data TREND'!BA249</f>
        <v>43.04605620560433</v>
      </c>
      <c r="H1255" s="37">
        <f>'Data TREND'!BB249</f>
        <v>17.503769634808624</v>
      </c>
      <c r="J1255" s="37">
        <f t="shared" si="895"/>
        <v>562.66150443381457</v>
      </c>
      <c r="K1255" s="37">
        <f t="shared" si="896"/>
        <v>979.31291200276155</v>
      </c>
      <c r="L1255" s="37">
        <f t="shared" si="897"/>
        <v>593.07885611930851</v>
      </c>
      <c r="M1255" s="37">
        <f t="shared" si="898"/>
        <v>2135.225354182081</v>
      </c>
      <c r="N1255" s="37">
        <f t="shared" si="899"/>
        <v>43.04605620560433</v>
      </c>
      <c r="O1255" s="37">
        <f t="shared" si="900"/>
        <v>17.503769634808624</v>
      </c>
      <c r="Q1255">
        <f>'Data TREND'!$AU$249</f>
        <v>112</v>
      </c>
      <c r="R1255" s="37">
        <f>'Data TREND'!BD249</f>
        <v>669.16394553388295</v>
      </c>
      <c r="S1255" s="37">
        <f>'Data TREND'!BE249</f>
        <v>977.31781261630613</v>
      </c>
      <c r="T1255" s="37">
        <f>'Data TREND'!BF249</f>
        <v>591.13258678340844</v>
      </c>
      <c r="U1255" s="37">
        <f>'Data TREND'!BG249</f>
        <v>2237.6222291654481</v>
      </c>
      <c r="V1255" s="37">
        <f>'Data TREND'!BH249</f>
        <v>43.517763332766421</v>
      </c>
      <c r="W1255" s="37">
        <f>'Data TREND'!BI249</f>
        <v>17.787909144744042</v>
      </c>
      <c r="Y1255" s="37">
        <f t="shared" si="901"/>
        <v>0</v>
      </c>
      <c r="Z1255" s="37">
        <f t="shared" si="902"/>
        <v>0</v>
      </c>
      <c r="AA1255" s="37">
        <f t="shared" si="903"/>
        <v>0</v>
      </c>
      <c r="AB1255" s="37">
        <f t="shared" si="904"/>
        <v>0</v>
      </c>
      <c r="AC1255" s="37">
        <f t="shared" si="905"/>
        <v>0</v>
      </c>
      <c r="AD1255" s="37">
        <f t="shared" si="906"/>
        <v>0</v>
      </c>
      <c r="AF1255">
        <f>'Data TREND'!$AU$249</f>
        <v>112</v>
      </c>
      <c r="AG1255" s="37">
        <f>'Data TREND'!BK249</f>
        <v>779.21953971608627</v>
      </c>
      <c r="AH1255" s="37">
        <f>'Data TREND'!BL249</f>
        <v>975.64607713138594</v>
      </c>
      <c r="AI1255" s="37">
        <f>'Data TREND'!BM249</f>
        <v>589.22525971798177</v>
      </c>
      <c r="AJ1255" s="37">
        <f>'Data TREND'!BN249</f>
        <v>2345.9519197914069</v>
      </c>
      <c r="AK1255" s="37">
        <f>'Data TREND'!BO249</f>
        <v>43.586805100833907</v>
      </c>
      <c r="AL1255" s="37">
        <f>'Data TREND'!BP249</f>
        <v>17.854727899919368</v>
      </c>
      <c r="AN1255" s="37">
        <f t="shared" si="907"/>
        <v>0</v>
      </c>
      <c r="AO1255" s="37">
        <f t="shared" si="908"/>
        <v>0</v>
      </c>
      <c r="AP1255" s="37">
        <f t="shared" si="909"/>
        <v>0</v>
      </c>
      <c r="AQ1255" s="37">
        <f t="shared" si="910"/>
        <v>0</v>
      </c>
      <c r="AR1255" s="37">
        <f t="shared" si="911"/>
        <v>0</v>
      </c>
      <c r="AS1255" s="37">
        <f t="shared" si="912"/>
        <v>0</v>
      </c>
      <c r="AU1255">
        <v>112</v>
      </c>
      <c r="AV1255" s="37">
        <f t="shared" si="913"/>
        <v>562.66150443381457</v>
      </c>
      <c r="AW1255" s="37">
        <f t="shared" si="914"/>
        <v>979.31291200276155</v>
      </c>
      <c r="AX1255" s="37">
        <f t="shared" si="915"/>
        <v>593.07885611930851</v>
      </c>
      <c r="AY1255" s="37">
        <f t="shared" si="916"/>
        <v>2135.225354182081</v>
      </c>
      <c r="AZ1255" s="37">
        <f t="shared" si="917"/>
        <v>43.04605620560433</v>
      </c>
      <c r="BA1255" s="37">
        <f t="shared" si="918"/>
        <v>17.503769634808624</v>
      </c>
      <c r="BC1255">
        <v>112</v>
      </c>
      <c r="BD1255" s="37">
        <f>IF(Voorblad!$E$10=Rekenblad!BC1255,Rekenblad!AV1255,0)</f>
        <v>0</v>
      </c>
      <c r="BE1255" s="37">
        <f>IF(Voorblad!$E$10=Rekenblad!BC1255,Rekenblad!AW1255,0)</f>
        <v>0</v>
      </c>
      <c r="BF1255" s="37">
        <f>IF(Voorblad!$E$10=Rekenblad!BC1255,Rekenblad!AX1255,0)</f>
        <v>0</v>
      </c>
      <c r="BG1255" s="62">
        <f>IF(Voorblad!$E$10=Rekenblad!BC1255,Rekenblad!AY1255,0)</f>
        <v>0</v>
      </c>
      <c r="BH1255" s="37">
        <f>IF(Voorblad!$E$10=Rekenblad!BC1255,Rekenblad!AZ1255,0)</f>
        <v>0</v>
      </c>
      <c r="BI1255" s="37">
        <f>IF(Voorblad!$E$10=Rekenblad!BC1255,Rekenblad!BA1255,0)</f>
        <v>0</v>
      </c>
      <c r="BK1255">
        <v>112</v>
      </c>
      <c r="BL1255" s="37">
        <f>IF(Voorblad!$E$14=Rekenblad!$BL$1151,Rekenblad!BD1255,0)</f>
        <v>0</v>
      </c>
      <c r="BM1255" s="37">
        <f>IF(Voorblad!$E$14=Rekenblad!$BL$1151,Rekenblad!BE1255,0)</f>
        <v>0</v>
      </c>
      <c r="BN1255" s="37">
        <f>IF(Voorblad!$E$14=Rekenblad!$BL$1151,Rekenblad!BF1255,0)</f>
        <v>0</v>
      </c>
      <c r="BO1255" s="37">
        <f>IF(Voorblad!$E$14=Rekenblad!$BL$1151,Rekenblad!BG1255,0)</f>
        <v>0</v>
      </c>
      <c r="BP1255" s="37">
        <f>IF(Voorblad!$E$14=Rekenblad!$BL$1151,Rekenblad!BH1255,0)</f>
        <v>0</v>
      </c>
      <c r="BQ1255" s="37">
        <f>IF(Voorblad!$E$14=Rekenblad!$BL$1151,Rekenblad!BI1255,0)</f>
        <v>0</v>
      </c>
    </row>
    <row r="1256" spans="2:69" x14ac:dyDescent="0.25">
      <c r="B1256">
        <f>'Data TREND'!$AU$250</f>
        <v>113</v>
      </c>
      <c r="C1256" s="37">
        <f>'Data TREND'!AW250</f>
        <v>567.07314971556866</v>
      </c>
      <c r="D1256" s="37">
        <f>'Data TREND'!AX250</f>
        <v>987.76360787391513</v>
      </c>
      <c r="E1256" s="37">
        <f>'Data TREND'!AY250</f>
        <v>598.33086224955196</v>
      </c>
      <c r="F1256" s="37">
        <f>'Data TREND'!AZ250</f>
        <v>2153.3394263980736</v>
      </c>
      <c r="G1256" s="37">
        <f>'Data TREND'!BA250</f>
        <v>42.839485317818934</v>
      </c>
      <c r="H1256" s="37">
        <f>'Data TREND'!BB250</f>
        <v>17.420210861498639</v>
      </c>
      <c r="J1256" s="37">
        <f t="shared" si="895"/>
        <v>567.07314971556866</v>
      </c>
      <c r="K1256" s="37">
        <f t="shared" si="896"/>
        <v>987.76360787391513</v>
      </c>
      <c r="L1256" s="37">
        <f t="shared" si="897"/>
        <v>598.33086224955196</v>
      </c>
      <c r="M1256" s="37">
        <f t="shared" si="898"/>
        <v>2153.3394263980736</v>
      </c>
      <c r="N1256" s="37">
        <f t="shared" si="899"/>
        <v>42.839485317818934</v>
      </c>
      <c r="O1256" s="37">
        <f t="shared" si="900"/>
        <v>17.420210861498639</v>
      </c>
      <c r="Q1256">
        <f>'Data TREND'!$AU$250</f>
        <v>113</v>
      </c>
      <c r="R1256" s="37">
        <f>'Data TREND'!BD250</f>
        <v>674.26677273148653</v>
      </c>
      <c r="S1256" s="37">
        <f>'Data TREND'!BE250</f>
        <v>985.72533951170476</v>
      </c>
      <c r="T1256" s="37">
        <f>'Data TREND'!BF250</f>
        <v>596.31186303539789</v>
      </c>
      <c r="U1256" s="37">
        <f>'Data TREND'!BG250</f>
        <v>2256.3152495378858</v>
      </c>
      <c r="V1256" s="37">
        <f>'Data TREND'!BH250</f>
        <v>43.230702750355846</v>
      </c>
      <c r="W1256" s="37">
        <f>'Data TREND'!BI250</f>
        <v>17.669281733357629</v>
      </c>
      <c r="Y1256" s="37">
        <f t="shared" si="901"/>
        <v>0</v>
      </c>
      <c r="Z1256" s="37">
        <f t="shared" si="902"/>
        <v>0</v>
      </c>
      <c r="AA1256" s="37">
        <f t="shared" si="903"/>
        <v>0</v>
      </c>
      <c r="AB1256" s="37">
        <f t="shared" si="904"/>
        <v>0</v>
      </c>
      <c r="AC1256" s="37">
        <f t="shared" si="905"/>
        <v>0</v>
      </c>
      <c r="AD1256" s="37">
        <f t="shared" si="906"/>
        <v>0</v>
      </c>
      <c r="AF1256">
        <f>'Data TREND'!$AU$250</f>
        <v>113</v>
      </c>
      <c r="AG1256" s="37">
        <f>'Data TREND'!BK250</f>
        <v>785.03731080033413</v>
      </c>
      <c r="AH1256" s="37">
        <f>'Data TREND'!BL250</f>
        <v>984.00289668760286</v>
      </c>
      <c r="AI1256" s="37">
        <f>'Data TREND'!BM250</f>
        <v>594.41940043699628</v>
      </c>
      <c r="AJ1256" s="37">
        <f>'Data TREND'!BN250</f>
        <v>2365.3130278477879</v>
      </c>
      <c r="AK1256" s="37">
        <f>'Data TREND'!BO250</f>
        <v>43.214667945929413</v>
      </c>
      <c r="AL1256" s="37">
        <f>'Data TREND'!BP250</f>
        <v>17.702411505080903</v>
      </c>
      <c r="AN1256" s="37">
        <f t="shared" si="907"/>
        <v>0</v>
      </c>
      <c r="AO1256" s="37">
        <f t="shared" si="908"/>
        <v>0</v>
      </c>
      <c r="AP1256" s="37">
        <f t="shared" si="909"/>
        <v>0</v>
      </c>
      <c r="AQ1256" s="37">
        <f t="shared" si="910"/>
        <v>0</v>
      </c>
      <c r="AR1256" s="37">
        <f t="shared" si="911"/>
        <v>0</v>
      </c>
      <c r="AS1256" s="37">
        <f t="shared" si="912"/>
        <v>0</v>
      </c>
      <c r="AU1256">
        <v>113</v>
      </c>
      <c r="AV1256" s="37">
        <f t="shared" si="913"/>
        <v>567.07314971556866</v>
      </c>
      <c r="AW1256" s="37">
        <f t="shared" si="914"/>
        <v>987.76360787391513</v>
      </c>
      <c r="AX1256" s="37">
        <f t="shared" si="915"/>
        <v>598.33086224955196</v>
      </c>
      <c r="AY1256" s="37">
        <f t="shared" si="916"/>
        <v>2153.3394263980736</v>
      </c>
      <c r="AZ1256" s="37">
        <f t="shared" si="917"/>
        <v>42.839485317818934</v>
      </c>
      <c r="BA1256" s="37">
        <f t="shared" si="918"/>
        <v>17.420210861498639</v>
      </c>
      <c r="BC1256">
        <v>113</v>
      </c>
      <c r="BD1256" s="37">
        <f>IF(Voorblad!$E$10=Rekenblad!BC1256,Rekenblad!AV1256,0)</f>
        <v>0</v>
      </c>
      <c r="BE1256" s="37">
        <f>IF(Voorblad!$E$10=Rekenblad!BC1256,Rekenblad!AW1256,0)</f>
        <v>0</v>
      </c>
      <c r="BF1256" s="37">
        <f>IF(Voorblad!$E$10=Rekenblad!BC1256,Rekenblad!AX1256,0)</f>
        <v>0</v>
      </c>
      <c r="BG1256" s="62">
        <f>IF(Voorblad!$E$10=Rekenblad!BC1256,Rekenblad!AY1256,0)</f>
        <v>0</v>
      </c>
      <c r="BH1256" s="37">
        <f>IF(Voorblad!$E$10=Rekenblad!BC1256,Rekenblad!AZ1256,0)</f>
        <v>0</v>
      </c>
      <c r="BI1256" s="37">
        <f>IF(Voorblad!$E$10=Rekenblad!BC1256,Rekenblad!BA1256,0)</f>
        <v>0</v>
      </c>
      <c r="BK1256">
        <v>113</v>
      </c>
      <c r="BL1256" s="37">
        <f>IF(Voorblad!$E$14=Rekenblad!$BL$1151,Rekenblad!BD1256,0)</f>
        <v>0</v>
      </c>
      <c r="BM1256" s="37">
        <f>IF(Voorblad!$E$14=Rekenblad!$BL$1151,Rekenblad!BE1256,0)</f>
        <v>0</v>
      </c>
      <c r="BN1256" s="37">
        <f>IF(Voorblad!$E$14=Rekenblad!$BL$1151,Rekenblad!BF1256,0)</f>
        <v>0</v>
      </c>
      <c r="BO1256" s="37">
        <f>IF(Voorblad!$E$14=Rekenblad!$BL$1151,Rekenblad!BG1256,0)</f>
        <v>0</v>
      </c>
      <c r="BP1256" s="37">
        <f>IF(Voorblad!$E$14=Rekenblad!$BL$1151,Rekenblad!BH1256,0)</f>
        <v>0</v>
      </c>
      <c r="BQ1256" s="37">
        <f>IF(Voorblad!$E$14=Rekenblad!$BL$1151,Rekenblad!BI1256,0)</f>
        <v>0</v>
      </c>
    </row>
    <row r="1257" spans="2:69" x14ac:dyDescent="0.25">
      <c r="B1257">
        <f>'Data TREND'!$AU$251</f>
        <v>114</v>
      </c>
      <c r="C1257" s="37">
        <f>'Data TREND'!AW251</f>
        <v>571.48479499732252</v>
      </c>
      <c r="D1257" s="37">
        <f>'Data TREND'!AX251</f>
        <v>996.21430374506895</v>
      </c>
      <c r="E1257" s="37">
        <f>'Data TREND'!AY251</f>
        <v>603.58286837979563</v>
      </c>
      <c r="F1257" s="37">
        <f>'Data TREND'!AZ251</f>
        <v>2171.453498614067</v>
      </c>
      <c r="G1257" s="37">
        <f>'Data TREND'!BA251</f>
        <v>42.632914430033537</v>
      </c>
      <c r="H1257" s="37">
        <f>'Data TREND'!BB251</f>
        <v>17.33665208818865</v>
      </c>
      <c r="J1257" s="37">
        <f t="shared" si="895"/>
        <v>571.48479499732252</v>
      </c>
      <c r="K1257" s="37">
        <f t="shared" si="896"/>
        <v>996.21430374506895</v>
      </c>
      <c r="L1257" s="37">
        <f t="shared" si="897"/>
        <v>603.58286837979563</v>
      </c>
      <c r="M1257" s="37">
        <f t="shared" si="898"/>
        <v>2171.453498614067</v>
      </c>
      <c r="N1257" s="37">
        <f t="shared" si="899"/>
        <v>42.632914430033537</v>
      </c>
      <c r="O1257" s="37">
        <f t="shared" si="900"/>
        <v>17.33665208818865</v>
      </c>
      <c r="Q1257">
        <f>'Data TREND'!$AU$251</f>
        <v>114</v>
      </c>
      <c r="R1257" s="37">
        <f>'Data TREND'!BD251</f>
        <v>679.3695999290901</v>
      </c>
      <c r="S1257" s="37">
        <f>'Data TREND'!BE251</f>
        <v>994.13286640710362</v>
      </c>
      <c r="T1257" s="37">
        <f>'Data TREND'!BF251</f>
        <v>601.49113928738734</v>
      </c>
      <c r="U1257" s="37">
        <f>'Data TREND'!BG251</f>
        <v>2275.0082699103236</v>
      </c>
      <c r="V1257" s="37">
        <f>'Data TREND'!BH251</f>
        <v>42.943642167945271</v>
      </c>
      <c r="W1257" s="37">
        <f>'Data TREND'!BI251</f>
        <v>17.550654321971216</v>
      </c>
      <c r="Y1257" s="37">
        <f t="shared" si="901"/>
        <v>0</v>
      </c>
      <c r="Z1257" s="37">
        <f t="shared" si="902"/>
        <v>0</v>
      </c>
      <c r="AA1257" s="37">
        <f t="shared" si="903"/>
        <v>0</v>
      </c>
      <c r="AB1257" s="37">
        <f t="shared" si="904"/>
        <v>0</v>
      </c>
      <c r="AC1257" s="37">
        <f t="shared" si="905"/>
        <v>0</v>
      </c>
      <c r="AD1257" s="37">
        <f t="shared" si="906"/>
        <v>0</v>
      </c>
      <c r="AF1257">
        <f>'Data TREND'!$AU$251</f>
        <v>114</v>
      </c>
      <c r="AG1257" s="37">
        <f>'Data TREND'!BK251</f>
        <v>790.85508188458198</v>
      </c>
      <c r="AH1257" s="37">
        <f>'Data TREND'!BL251</f>
        <v>992.35971624381966</v>
      </c>
      <c r="AI1257" s="37">
        <f>'Data TREND'!BM251</f>
        <v>599.61354115601057</v>
      </c>
      <c r="AJ1257" s="37">
        <f>'Data TREND'!BN251</f>
        <v>2384.6741359041689</v>
      </c>
      <c r="AK1257" s="37">
        <f>'Data TREND'!BO251</f>
        <v>42.842530791024913</v>
      </c>
      <c r="AL1257" s="37">
        <f>'Data TREND'!BP251</f>
        <v>17.550095110242438</v>
      </c>
      <c r="AN1257" s="37">
        <f t="shared" si="907"/>
        <v>0</v>
      </c>
      <c r="AO1257" s="37">
        <f t="shared" si="908"/>
        <v>0</v>
      </c>
      <c r="AP1257" s="37">
        <f t="shared" si="909"/>
        <v>0</v>
      </c>
      <c r="AQ1257" s="37">
        <f t="shared" si="910"/>
        <v>0</v>
      </c>
      <c r="AR1257" s="37">
        <f t="shared" si="911"/>
        <v>0</v>
      </c>
      <c r="AS1257" s="37">
        <f t="shared" si="912"/>
        <v>0</v>
      </c>
      <c r="AU1257">
        <v>114</v>
      </c>
      <c r="AV1257" s="37">
        <f t="shared" si="913"/>
        <v>571.48479499732252</v>
      </c>
      <c r="AW1257" s="37">
        <f t="shared" si="914"/>
        <v>996.21430374506895</v>
      </c>
      <c r="AX1257" s="37">
        <f t="shared" si="915"/>
        <v>603.58286837979563</v>
      </c>
      <c r="AY1257" s="37">
        <f t="shared" si="916"/>
        <v>2171.453498614067</v>
      </c>
      <c r="AZ1257" s="37">
        <f t="shared" si="917"/>
        <v>42.632914430033537</v>
      </c>
      <c r="BA1257" s="37">
        <f t="shared" si="918"/>
        <v>17.33665208818865</v>
      </c>
      <c r="BC1257">
        <v>114</v>
      </c>
      <c r="BD1257" s="37">
        <f>IF(Voorblad!$E$10=Rekenblad!BC1257,Rekenblad!AV1257,0)</f>
        <v>0</v>
      </c>
      <c r="BE1257" s="37">
        <f>IF(Voorblad!$E$10=Rekenblad!BC1257,Rekenblad!AW1257,0)</f>
        <v>0</v>
      </c>
      <c r="BF1257" s="37">
        <f>IF(Voorblad!$E$10=Rekenblad!BC1257,Rekenblad!AX1257,0)</f>
        <v>0</v>
      </c>
      <c r="BG1257" s="62">
        <f>IF(Voorblad!$E$10=Rekenblad!BC1257,Rekenblad!AY1257,0)</f>
        <v>0</v>
      </c>
      <c r="BH1257" s="37">
        <f>IF(Voorblad!$E$10=Rekenblad!BC1257,Rekenblad!AZ1257,0)</f>
        <v>0</v>
      </c>
      <c r="BI1257" s="37">
        <f>IF(Voorblad!$E$10=Rekenblad!BC1257,Rekenblad!BA1257,0)</f>
        <v>0</v>
      </c>
      <c r="BK1257">
        <v>114</v>
      </c>
      <c r="BL1257" s="37">
        <f>IF(Voorblad!$E$14=Rekenblad!$BL$1151,Rekenblad!BD1257,0)</f>
        <v>0</v>
      </c>
      <c r="BM1257" s="37">
        <f>IF(Voorblad!$E$14=Rekenblad!$BL$1151,Rekenblad!BE1257,0)</f>
        <v>0</v>
      </c>
      <c r="BN1257" s="37">
        <f>IF(Voorblad!$E$14=Rekenblad!$BL$1151,Rekenblad!BF1257,0)</f>
        <v>0</v>
      </c>
      <c r="BO1257" s="37">
        <f>IF(Voorblad!$E$14=Rekenblad!$BL$1151,Rekenblad!BG1257,0)</f>
        <v>0</v>
      </c>
      <c r="BP1257" s="37">
        <f>IF(Voorblad!$E$14=Rekenblad!$BL$1151,Rekenblad!BH1257,0)</f>
        <v>0</v>
      </c>
      <c r="BQ1257" s="37">
        <f>IF(Voorblad!$E$14=Rekenblad!$BL$1151,Rekenblad!BI1257,0)</f>
        <v>0</v>
      </c>
    </row>
    <row r="1258" spans="2:69" x14ac:dyDescent="0.25">
      <c r="B1258">
        <f>'Data TREND'!$AU$252</f>
        <v>115</v>
      </c>
      <c r="C1258" s="37">
        <f>'Data TREND'!AW252</f>
        <v>575.8964402790765</v>
      </c>
      <c r="D1258" s="37">
        <f>'Data TREND'!AX252</f>
        <v>1004.6649996162225</v>
      </c>
      <c r="E1258" s="37">
        <f>'Data TREND'!AY252</f>
        <v>608.83487451003907</v>
      </c>
      <c r="F1258" s="37">
        <f>'Data TREND'!AZ252</f>
        <v>2189.5675708300596</v>
      </c>
      <c r="G1258" s="37">
        <f>'Data TREND'!BA252</f>
        <v>42.426343542248148</v>
      </c>
      <c r="H1258" s="37">
        <f>'Data TREND'!BB252</f>
        <v>17.253093314878662</v>
      </c>
      <c r="J1258" s="37">
        <f t="shared" si="895"/>
        <v>575.8964402790765</v>
      </c>
      <c r="K1258" s="37">
        <f t="shared" si="896"/>
        <v>1004.6649996162225</v>
      </c>
      <c r="L1258" s="37">
        <f t="shared" si="897"/>
        <v>608.83487451003907</v>
      </c>
      <c r="M1258" s="37">
        <f t="shared" si="898"/>
        <v>2189.5675708300596</v>
      </c>
      <c r="N1258" s="37">
        <f t="shared" si="899"/>
        <v>42.426343542248148</v>
      </c>
      <c r="O1258" s="37">
        <f t="shared" si="900"/>
        <v>17.253093314878662</v>
      </c>
      <c r="Q1258">
        <f>'Data TREND'!$AU$252</f>
        <v>115</v>
      </c>
      <c r="R1258" s="37">
        <f>'Data TREND'!BD252</f>
        <v>684.47242712669367</v>
      </c>
      <c r="S1258" s="37">
        <f>'Data TREND'!BE252</f>
        <v>1002.5403933025023</v>
      </c>
      <c r="T1258" s="37">
        <f>'Data TREND'!BF252</f>
        <v>606.67041553937679</v>
      </c>
      <c r="U1258" s="37">
        <f>'Data TREND'!BG252</f>
        <v>2293.7012902827614</v>
      </c>
      <c r="V1258" s="37">
        <f>'Data TREND'!BH252</f>
        <v>42.656581585534695</v>
      </c>
      <c r="W1258" s="37">
        <f>'Data TREND'!BI252</f>
        <v>17.432026910584803</v>
      </c>
      <c r="Y1258" s="37">
        <f t="shared" si="901"/>
        <v>0</v>
      </c>
      <c r="Z1258" s="37">
        <f t="shared" si="902"/>
        <v>0</v>
      </c>
      <c r="AA1258" s="37">
        <f t="shared" si="903"/>
        <v>0</v>
      </c>
      <c r="AB1258" s="37">
        <f t="shared" si="904"/>
        <v>0</v>
      </c>
      <c r="AC1258" s="37">
        <f t="shared" si="905"/>
        <v>0</v>
      </c>
      <c r="AD1258" s="37">
        <f t="shared" si="906"/>
        <v>0</v>
      </c>
      <c r="AF1258">
        <f>'Data TREND'!$AU$252</f>
        <v>115</v>
      </c>
      <c r="AG1258" s="37">
        <f>'Data TREND'!BK252</f>
        <v>796.67285296882983</v>
      </c>
      <c r="AH1258" s="37">
        <f>'Data TREND'!BL252</f>
        <v>1000.7165358000366</v>
      </c>
      <c r="AI1258" s="37">
        <f>'Data TREND'!BM252</f>
        <v>604.80768187502508</v>
      </c>
      <c r="AJ1258" s="37">
        <f>'Data TREND'!BN252</f>
        <v>2404.0352439605495</v>
      </c>
      <c r="AK1258" s="37">
        <f>'Data TREND'!BO252</f>
        <v>42.47039363612042</v>
      </c>
      <c r="AL1258" s="37">
        <f>'Data TREND'!BP252</f>
        <v>17.397778715403973</v>
      </c>
      <c r="AN1258" s="37">
        <f t="shared" si="907"/>
        <v>0</v>
      </c>
      <c r="AO1258" s="37">
        <f t="shared" si="908"/>
        <v>0</v>
      </c>
      <c r="AP1258" s="37">
        <f t="shared" si="909"/>
        <v>0</v>
      </c>
      <c r="AQ1258" s="37">
        <f t="shared" si="910"/>
        <v>0</v>
      </c>
      <c r="AR1258" s="37">
        <f t="shared" si="911"/>
        <v>0</v>
      </c>
      <c r="AS1258" s="37">
        <f t="shared" si="912"/>
        <v>0</v>
      </c>
      <c r="AU1258">
        <v>115</v>
      </c>
      <c r="AV1258" s="37">
        <f t="shared" si="913"/>
        <v>575.8964402790765</v>
      </c>
      <c r="AW1258" s="37">
        <f t="shared" si="914"/>
        <v>1004.6649996162225</v>
      </c>
      <c r="AX1258" s="37">
        <f t="shared" si="915"/>
        <v>608.83487451003907</v>
      </c>
      <c r="AY1258" s="37">
        <f t="shared" si="916"/>
        <v>2189.5675708300596</v>
      </c>
      <c r="AZ1258" s="37">
        <f t="shared" si="917"/>
        <v>42.426343542248148</v>
      </c>
      <c r="BA1258" s="37">
        <f t="shared" si="918"/>
        <v>17.253093314878662</v>
      </c>
      <c r="BC1258">
        <v>115</v>
      </c>
      <c r="BD1258" s="37">
        <f>IF(Voorblad!$E$10=Rekenblad!BC1258,Rekenblad!AV1258,0)</f>
        <v>0</v>
      </c>
      <c r="BE1258" s="37">
        <f>IF(Voorblad!$E$10=Rekenblad!BC1258,Rekenblad!AW1258,0)</f>
        <v>0</v>
      </c>
      <c r="BF1258" s="37">
        <f>IF(Voorblad!$E$10=Rekenblad!BC1258,Rekenblad!AX1258,0)</f>
        <v>0</v>
      </c>
      <c r="BG1258" s="62">
        <f>IF(Voorblad!$E$10=Rekenblad!BC1258,Rekenblad!AY1258,0)</f>
        <v>0</v>
      </c>
      <c r="BH1258" s="37">
        <f>IF(Voorblad!$E$10=Rekenblad!BC1258,Rekenblad!AZ1258,0)</f>
        <v>0</v>
      </c>
      <c r="BI1258" s="37">
        <f>IF(Voorblad!$E$10=Rekenblad!BC1258,Rekenblad!BA1258,0)</f>
        <v>0</v>
      </c>
      <c r="BK1258">
        <v>115</v>
      </c>
      <c r="BL1258" s="37">
        <f>IF(Voorblad!$E$14=Rekenblad!$BL$1151,Rekenblad!BD1258,0)</f>
        <v>0</v>
      </c>
      <c r="BM1258" s="37">
        <f>IF(Voorblad!$E$14=Rekenblad!$BL$1151,Rekenblad!BE1258,0)</f>
        <v>0</v>
      </c>
      <c r="BN1258" s="37">
        <f>IF(Voorblad!$E$14=Rekenblad!$BL$1151,Rekenblad!BF1258,0)</f>
        <v>0</v>
      </c>
      <c r="BO1258" s="37">
        <f>IF(Voorblad!$E$14=Rekenblad!$BL$1151,Rekenblad!BG1258,0)</f>
        <v>0</v>
      </c>
      <c r="BP1258" s="37">
        <f>IF(Voorblad!$E$14=Rekenblad!$BL$1151,Rekenblad!BH1258,0)</f>
        <v>0</v>
      </c>
      <c r="BQ1258" s="37">
        <f>IF(Voorblad!$E$14=Rekenblad!$BL$1151,Rekenblad!BI1258,0)</f>
        <v>0</v>
      </c>
    </row>
    <row r="1259" spans="2:69" x14ac:dyDescent="0.25">
      <c r="B1259">
        <f>'Data TREND'!$AU$253</f>
        <v>116</v>
      </c>
      <c r="C1259" s="37">
        <f>'Data TREND'!AW253</f>
        <v>580.30808556083048</v>
      </c>
      <c r="D1259" s="37">
        <f>'Data TREND'!AX253</f>
        <v>1013.1156954873763</v>
      </c>
      <c r="E1259" s="37">
        <f>'Data TREND'!AY253</f>
        <v>614.08688064028274</v>
      </c>
      <c r="F1259" s="37">
        <f>'Data TREND'!AZ253</f>
        <v>2207.6816430460522</v>
      </c>
      <c r="G1259" s="37">
        <f>'Data TREND'!BA253</f>
        <v>42.219772654462751</v>
      </c>
      <c r="H1259" s="37">
        <f>'Data TREND'!BB253</f>
        <v>17.169534541568673</v>
      </c>
      <c r="J1259" s="37">
        <f t="shared" si="895"/>
        <v>580.30808556083048</v>
      </c>
      <c r="K1259" s="37">
        <f t="shared" si="896"/>
        <v>1013.1156954873763</v>
      </c>
      <c r="L1259" s="37">
        <f t="shared" si="897"/>
        <v>614.08688064028274</v>
      </c>
      <c r="M1259" s="37">
        <f t="shared" si="898"/>
        <v>2207.6816430460522</v>
      </c>
      <c r="N1259" s="37">
        <f t="shared" si="899"/>
        <v>42.219772654462751</v>
      </c>
      <c r="O1259" s="37">
        <f t="shared" si="900"/>
        <v>17.169534541568673</v>
      </c>
      <c r="Q1259">
        <f>'Data TREND'!$AU$253</f>
        <v>116</v>
      </c>
      <c r="R1259" s="37">
        <f>'Data TREND'!BD253</f>
        <v>689.57525432429725</v>
      </c>
      <c r="S1259" s="37">
        <f>'Data TREND'!BE253</f>
        <v>1010.9479201979011</v>
      </c>
      <c r="T1259" s="37">
        <f>'Data TREND'!BF253</f>
        <v>611.84969179136601</v>
      </c>
      <c r="U1259" s="37">
        <f>'Data TREND'!BG253</f>
        <v>2312.3943106551992</v>
      </c>
      <c r="V1259" s="37">
        <f>'Data TREND'!BH253</f>
        <v>42.369521003124113</v>
      </c>
      <c r="W1259" s="37">
        <f>'Data TREND'!BI253</f>
        <v>17.313399499198386</v>
      </c>
      <c r="Y1259" s="37">
        <f t="shared" si="901"/>
        <v>0</v>
      </c>
      <c r="Z1259" s="37">
        <f t="shared" si="902"/>
        <v>0</v>
      </c>
      <c r="AA1259" s="37">
        <f t="shared" si="903"/>
        <v>0</v>
      </c>
      <c r="AB1259" s="37">
        <f t="shared" si="904"/>
        <v>0</v>
      </c>
      <c r="AC1259" s="37">
        <f t="shared" si="905"/>
        <v>0</v>
      </c>
      <c r="AD1259" s="37">
        <f t="shared" si="906"/>
        <v>0</v>
      </c>
      <c r="AF1259">
        <f>'Data TREND'!$AU$253</f>
        <v>116</v>
      </c>
      <c r="AG1259" s="37">
        <f>'Data TREND'!BK253</f>
        <v>802.49062405307768</v>
      </c>
      <c r="AH1259" s="37">
        <f>'Data TREND'!BL253</f>
        <v>1009.0733553562535</v>
      </c>
      <c r="AI1259" s="37">
        <f>'Data TREND'!BM253</f>
        <v>610.00182259403937</v>
      </c>
      <c r="AJ1259" s="37">
        <f>'Data TREND'!BN253</f>
        <v>2423.3963520169305</v>
      </c>
      <c r="AK1259" s="37">
        <f>'Data TREND'!BO253</f>
        <v>42.09825648121592</v>
      </c>
      <c r="AL1259" s="37">
        <f>'Data TREND'!BP253</f>
        <v>17.245462320565508</v>
      </c>
      <c r="AN1259" s="37">
        <f t="shared" si="907"/>
        <v>0</v>
      </c>
      <c r="AO1259" s="37">
        <f t="shared" si="908"/>
        <v>0</v>
      </c>
      <c r="AP1259" s="37">
        <f t="shared" si="909"/>
        <v>0</v>
      </c>
      <c r="AQ1259" s="37">
        <f t="shared" si="910"/>
        <v>0</v>
      </c>
      <c r="AR1259" s="37">
        <f t="shared" si="911"/>
        <v>0</v>
      </c>
      <c r="AS1259" s="37">
        <f t="shared" si="912"/>
        <v>0</v>
      </c>
      <c r="AU1259">
        <v>116</v>
      </c>
      <c r="AV1259" s="37">
        <f t="shared" si="913"/>
        <v>580.30808556083048</v>
      </c>
      <c r="AW1259" s="37">
        <f t="shared" si="914"/>
        <v>1013.1156954873763</v>
      </c>
      <c r="AX1259" s="37">
        <f t="shared" si="915"/>
        <v>614.08688064028274</v>
      </c>
      <c r="AY1259" s="37">
        <f t="shared" si="916"/>
        <v>2207.6816430460522</v>
      </c>
      <c r="AZ1259" s="37">
        <f t="shared" si="917"/>
        <v>42.219772654462751</v>
      </c>
      <c r="BA1259" s="37">
        <f t="shared" si="918"/>
        <v>17.169534541568673</v>
      </c>
      <c r="BC1259">
        <v>116</v>
      </c>
      <c r="BD1259" s="37">
        <f>IF(Voorblad!$E$10=Rekenblad!BC1259,Rekenblad!AV1259,0)</f>
        <v>0</v>
      </c>
      <c r="BE1259" s="37">
        <f>IF(Voorblad!$E$10=Rekenblad!BC1259,Rekenblad!AW1259,0)</f>
        <v>0</v>
      </c>
      <c r="BF1259" s="37">
        <f>IF(Voorblad!$E$10=Rekenblad!BC1259,Rekenblad!AX1259,0)</f>
        <v>0</v>
      </c>
      <c r="BG1259" s="62">
        <f>IF(Voorblad!$E$10=Rekenblad!BC1259,Rekenblad!AY1259,0)</f>
        <v>0</v>
      </c>
      <c r="BH1259" s="37">
        <f>IF(Voorblad!$E$10=Rekenblad!BC1259,Rekenblad!AZ1259,0)</f>
        <v>0</v>
      </c>
      <c r="BI1259" s="37">
        <f>IF(Voorblad!$E$10=Rekenblad!BC1259,Rekenblad!BA1259,0)</f>
        <v>0</v>
      </c>
      <c r="BK1259">
        <v>116</v>
      </c>
      <c r="BL1259" s="37">
        <f>IF(Voorblad!$E$14=Rekenblad!$BL$1151,Rekenblad!BD1259,0)</f>
        <v>0</v>
      </c>
      <c r="BM1259" s="37">
        <f>IF(Voorblad!$E$14=Rekenblad!$BL$1151,Rekenblad!BE1259,0)</f>
        <v>0</v>
      </c>
      <c r="BN1259" s="37">
        <f>IF(Voorblad!$E$14=Rekenblad!$BL$1151,Rekenblad!BF1259,0)</f>
        <v>0</v>
      </c>
      <c r="BO1259" s="37">
        <f>IF(Voorblad!$E$14=Rekenblad!$BL$1151,Rekenblad!BG1259,0)</f>
        <v>0</v>
      </c>
      <c r="BP1259" s="37">
        <f>IF(Voorblad!$E$14=Rekenblad!$BL$1151,Rekenblad!BH1259,0)</f>
        <v>0</v>
      </c>
      <c r="BQ1259" s="37">
        <f>IF(Voorblad!$E$14=Rekenblad!$BL$1151,Rekenblad!BI1259,0)</f>
        <v>0</v>
      </c>
    </row>
    <row r="1260" spans="2:69" x14ac:dyDescent="0.25">
      <c r="B1260">
        <f>'Data TREND'!$AU$254</f>
        <v>117</v>
      </c>
      <c r="C1260" s="37">
        <f>'Data TREND'!AW254</f>
        <v>584.71973084258434</v>
      </c>
      <c r="D1260" s="37">
        <f>'Data TREND'!AX254</f>
        <v>1021.5663913585299</v>
      </c>
      <c r="E1260" s="37">
        <f>'Data TREND'!AY254</f>
        <v>619.33888677052619</v>
      </c>
      <c r="F1260" s="37">
        <f>'Data TREND'!AZ254</f>
        <v>2225.7957152620456</v>
      </c>
      <c r="G1260" s="37">
        <f>'Data TREND'!BA254</f>
        <v>42.013201766677355</v>
      </c>
      <c r="H1260" s="37">
        <f>'Data TREND'!BB254</f>
        <v>17.085975768258688</v>
      </c>
      <c r="J1260" s="37">
        <f t="shared" si="895"/>
        <v>584.71973084258434</v>
      </c>
      <c r="K1260" s="37">
        <f t="shared" si="896"/>
        <v>1021.5663913585299</v>
      </c>
      <c r="L1260" s="37">
        <f t="shared" si="897"/>
        <v>619.33888677052619</v>
      </c>
      <c r="M1260" s="37">
        <f t="shared" si="898"/>
        <v>2225.7957152620456</v>
      </c>
      <c r="N1260" s="37">
        <f t="shared" si="899"/>
        <v>42.013201766677355</v>
      </c>
      <c r="O1260" s="37">
        <f t="shared" si="900"/>
        <v>17.085975768258688</v>
      </c>
      <c r="Q1260">
        <f>'Data TREND'!$AU$254</f>
        <v>117</v>
      </c>
      <c r="R1260" s="37">
        <f>'Data TREND'!BD254</f>
        <v>694.67808152190082</v>
      </c>
      <c r="S1260" s="37">
        <f>'Data TREND'!BE254</f>
        <v>1019.3554470932997</v>
      </c>
      <c r="T1260" s="37">
        <f>'Data TREND'!BF254</f>
        <v>617.02896804335546</v>
      </c>
      <c r="U1260" s="37">
        <f>'Data TREND'!BG254</f>
        <v>2331.087331027637</v>
      </c>
      <c r="V1260" s="37">
        <f>'Data TREND'!BH254</f>
        <v>42.082460420713538</v>
      </c>
      <c r="W1260" s="37">
        <f>'Data TREND'!BI254</f>
        <v>17.194772087811973</v>
      </c>
      <c r="Y1260" s="37">
        <f t="shared" si="901"/>
        <v>0</v>
      </c>
      <c r="Z1260" s="37">
        <f t="shared" si="902"/>
        <v>0</v>
      </c>
      <c r="AA1260" s="37">
        <f t="shared" si="903"/>
        <v>0</v>
      </c>
      <c r="AB1260" s="37">
        <f t="shared" si="904"/>
        <v>0</v>
      </c>
      <c r="AC1260" s="37">
        <f t="shared" si="905"/>
        <v>0</v>
      </c>
      <c r="AD1260" s="37">
        <f t="shared" si="906"/>
        <v>0</v>
      </c>
      <c r="AF1260">
        <f>'Data TREND'!$AU$254</f>
        <v>117</v>
      </c>
      <c r="AG1260" s="37">
        <f>'Data TREND'!BK254</f>
        <v>808.30839513732553</v>
      </c>
      <c r="AH1260" s="37">
        <f>'Data TREND'!BL254</f>
        <v>1017.4301749124703</v>
      </c>
      <c r="AI1260" s="37">
        <f>'Data TREND'!BM254</f>
        <v>615.19596331305388</v>
      </c>
      <c r="AJ1260" s="37">
        <f>'Data TREND'!BN254</f>
        <v>2442.757460073311</v>
      </c>
      <c r="AK1260" s="37">
        <f>'Data TREND'!BO254</f>
        <v>41.726119326311427</v>
      </c>
      <c r="AL1260" s="37">
        <f>'Data TREND'!BP254</f>
        <v>17.093145925727043</v>
      </c>
      <c r="AN1260" s="37">
        <f t="shared" si="907"/>
        <v>0</v>
      </c>
      <c r="AO1260" s="37">
        <f t="shared" si="908"/>
        <v>0</v>
      </c>
      <c r="AP1260" s="37">
        <f t="shared" si="909"/>
        <v>0</v>
      </c>
      <c r="AQ1260" s="37">
        <f t="shared" si="910"/>
        <v>0</v>
      </c>
      <c r="AR1260" s="37">
        <f t="shared" si="911"/>
        <v>0</v>
      </c>
      <c r="AS1260" s="37">
        <f t="shared" si="912"/>
        <v>0</v>
      </c>
      <c r="AU1260">
        <v>117</v>
      </c>
      <c r="AV1260" s="37">
        <f t="shared" si="913"/>
        <v>584.71973084258434</v>
      </c>
      <c r="AW1260" s="37">
        <f t="shared" si="914"/>
        <v>1021.5663913585299</v>
      </c>
      <c r="AX1260" s="37">
        <f t="shared" si="915"/>
        <v>619.33888677052619</v>
      </c>
      <c r="AY1260" s="37">
        <f t="shared" si="916"/>
        <v>2225.7957152620456</v>
      </c>
      <c r="AZ1260" s="37">
        <f t="shared" si="917"/>
        <v>42.013201766677355</v>
      </c>
      <c r="BA1260" s="37">
        <f t="shared" si="918"/>
        <v>17.085975768258688</v>
      </c>
      <c r="BC1260">
        <v>117</v>
      </c>
      <c r="BD1260" s="37">
        <f>IF(Voorblad!$E$10=Rekenblad!BC1260,Rekenblad!AV1260,0)</f>
        <v>0</v>
      </c>
      <c r="BE1260" s="37">
        <f>IF(Voorblad!$E$10=Rekenblad!BC1260,Rekenblad!AW1260,0)</f>
        <v>0</v>
      </c>
      <c r="BF1260" s="37">
        <f>IF(Voorblad!$E$10=Rekenblad!BC1260,Rekenblad!AX1260,0)</f>
        <v>0</v>
      </c>
      <c r="BG1260" s="62">
        <f>IF(Voorblad!$E$10=Rekenblad!BC1260,Rekenblad!AY1260,0)</f>
        <v>0</v>
      </c>
      <c r="BH1260" s="37">
        <f>IF(Voorblad!$E$10=Rekenblad!BC1260,Rekenblad!AZ1260,0)</f>
        <v>0</v>
      </c>
      <c r="BI1260" s="37">
        <f>IF(Voorblad!$E$10=Rekenblad!BC1260,Rekenblad!BA1260,0)</f>
        <v>0</v>
      </c>
      <c r="BK1260">
        <v>117</v>
      </c>
      <c r="BL1260" s="37">
        <f>IF(Voorblad!$E$14=Rekenblad!$BL$1151,Rekenblad!BD1260,0)</f>
        <v>0</v>
      </c>
      <c r="BM1260" s="37">
        <f>IF(Voorblad!$E$14=Rekenblad!$BL$1151,Rekenblad!BE1260,0)</f>
        <v>0</v>
      </c>
      <c r="BN1260" s="37">
        <f>IF(Voorblad!$E$14=Rekenblad!$BL$1151,Rekenblad!BF1260,0)</f>
        <v>0</v>
      </c>
      <c r="BO1260" s="37">
        <f>IF(Voorblad!$E$14=Rekenblad!$BL$1151,Rekenblad!BG1260,0)</f>
        <v>0</v>
      </c>
      <c r="BP1260" s="37">
        <f>IF(Voorblad!$E$14=Rekenblad!$BL$1151,Rekenblad!BH1260,0)</f>
        <v>0</v>
      </c>
      <c r="BQ1260" s="37">
        <f>IF(Voorblad!$E$14=Rekenblad!$BL$1151,Rekenblad!BI1260,0)</f>
        <v>0</v>
      </c>
    </row>
    <row r="1261" spans="2:69" x14ac:dyDescent="0.25">
      <c r="B1261">
        <f>'Data TREND'!$AU$255</f>
        <v>118</v>
      </c>
      <c r="C1261" s="37">
        <f>'Data TREND'!AW255</f>
        <v>589.13137612433843</v>
      </c>
      <c r="D1261" s="37">
        <f>'Data TREND'!AX255</f>
        <v>1030.0170872296837</v>
      </c>
      <c r="E1261" s="37">
        <f>'Data TREND'!AY255</f>
        <v>624.59089290076986</v>
      </c>
      <c r="F1261" s="37">
        <f>'Data TREND'!AZ255</f>
        <v>2243.9097874780382</v>
      </c>
      <c r="G1261" s="37">
        <f>'Data TREND'!BA255</f>
        <v>41.806630878891966</v>
      </c>
      <c r="H1261" s="37">
        <f>'Data TREND'!BB255</f>
        <v>17.002416994948703</v>
      </c>
      <c r="J1261" s="37">
        <f t="shared" si="895"/>
        <v>589.13137612433843</v>
      </c>
      <c r="K1261" s="37">
        <f t="shared" si="896"/>
        <v>1030.0170872296837</v>
      </c>
      <c r="L1261" s="37">
        <f t="shared" si="897"/>
        <v>624.59089290076986</v>
      </c>
      <c r="M1261" s="37">
        <f t="shared" si="898"/>
        <v>2243.9097874780382</v>
      </c>
      <c r="N1261" s="37">
        <f t="shared" si="899"/>
        <v>41.806630878891966</v>
      </c>
      <c r="O1261" s="37">
        <f t="shared" si="900"/>
        <v>17.002416994948703</v>
      </c>
      <c r="Q1261">
        <f>'Data TREND'!$AU$255</f>
        <v>118</v>
      </c>
      <c r="R1261" s="37">
        <f>'Data TREND'!BD255</f>
        <v>699.78090871950462</v>
      </c>
      <c r="S1261" s="37">
        <f>'Data TREND'!BE255</f>
        <v>1027.7629739886986</v>
      </c>
      <c r="T1261" s="37">
        <f>'Data TREND'!BF255</f>
        <v>622.20824429534491</v>
      </c>
      <c r="U1261" s="37">
        <f>'Data TREND'!BG255</f>
        <v>2349.7803514000743</v>
      </c>
      <c r="V1261" s="37">
        <f>'Data TREND'!BH255</f>
        <v>41.795399838302963</v>
      </c>
      <c r="W1261" s="37">
        <f>'Data TREND'!BI255</f>
        <v>17.076144676425557</v>
      </c>
      <c r="Y1261" s="37">
        <f t="shared" si="901"/>
        <v>0</v>
      </c>
      <c r="Z1261" s="37">
        <f t="shared" si="902"/>
        <v>0</v>
      </c>
      <c r="AA1261" s="37">
        <f t="shared" si="903"/>
        <v>0</v>
      </c>
      <c r="AB1261" s="37">
        <f t="shared" si="904"/>
        <v>0</v>
      </c>
      <c r="AC1261" s="37">
        <f t="shared" si="905"/>
        <v>0</v>
      </c>
      <c r="AD1261" s="37">
        <f t="shared" si="906"/>
        <v>0</v>
      </c>
      <c r="AF1261">
        <f>'Data TREND'!$AU$255</f>
        <v>118</v>
      </c>
      <c r="AG1261" s="37">
        <f>'Data TREND'!BK255</f>
        <v>814.12616622157338</v>
      </c>
      <c r="AH1261" s="37">
        <f>'Data TREND'!BL255</f>
        <v>1025.7869944686872</v>
      </c>
      <c r="AI1261" s="37">
        <f>'Data TREND'!BM255</f>
        <v>620.39010403206817</v>
      </c>
      <c r="AJ1261" s="37">
        <f>'Data TREND'!BN255</f>
        <v>2462.118568129692</v>
      </c>
      <c r="AK1261" s="37">
        <f>'Data TREND'!BO255</f>
        <v>41.353982171406933</v>
      </c>
      <c r="AL1261" s="37">
        <f>'Data TREND'!BP255</f>
        <v>16.940829530888582</v>
      </c>
      <c r="AN1261" s="37">
        <f t="shared" si="907"/>
        <v>0</v>
      </c>
      <c r="AO1261" s="37">
        <f t="shared" si="908"/>
        <v>0</v>
      </c>
      <c r="AP1261" s="37">
        <f t="shared" si="909"/>
        <v>0</v>
      </c>
      <c r="AQ1261" s="37">
        <f t="shared" si="910"/>
        <v>0</v>
      </c>
      <c r="AR1261" s="37">
        <f t="shared" si="911"/>
        <v>0</v>
      </c>
      <c r="AS1261" s="37">
        <f t="shared" si="912"/>
        <v>0</v>
      </c>
      <c r="AU1261">
        <v>118</v>
      </c>
      <c r="AV1261" s="37">
        <f t="shared" si="913"/>
        <v>589.13137612433843</v>
      </c>
      <c r="AW1261" s="37">
        <f t="shared" si="914"/>
        <v>1030.0170872296837</v>
      </c>
      <c r="AX1261" s="37">
        <f t="shared" si="915"/>
        <v>624.59089290076986</v>
      </c>
      <c r="AY1261" s="37">
        <f t="shared" si="916"/>
        <v>2243.9097874780382</v>
      </c>
      <c r="AZ1261" s="37">
        <f t="shared" si="917"/>
        <v>41.806630878891966</v>
      </c>
      <c r="BA1261" s="37">
        <f t="shared" si="918"/>
        <v>17.002416994948703</v>
      </c>
      <c r="BC1261">
        <v>118</v>
      </c>
      <c r="BD1261" s="37">
        <f>IF(Voorblad!$E$10=Rekenblad!BC1261,Rekenblad!AV1261,0)</f>
        <v>0</v>
      </c>
      <c r="BE1261" s="37">
        <f>IF(Voorblad!$E$10=Rekenblad!BC1261,Rekenblad!AW1261,0)</f>
        <v>0</v>
      </c>
      <c r="BF1261" s="37">
        <f>IF(Voorblad!$E$10=Rekenblad!BC1261,Rekenblad!AX1261,0)</f>
        <v>0</v>
      </c>
      <c r="BG1261" s="62">
        <f>IF(Voorblad!$E$10=Rekenblad!BC1261,Rekenblad!AY1261,0)</f>
        <v>0</v>
      </c>
      <c r="BH1261" s="37">
        <f>IF(Voorblad!$E$10=Rekenblad!BC1261,Rekenblad!AZ1261,0)</f>
        <v>0</v>
      </c>
      <c r="BI1261" s="37">
        <f>IF(Voorblad!$E$10=Rekenblad!BC1261,Rekenblad!BA1261,0)</f>
        <v>0</v>
      </c>
      <c r="BK1261">
        <v>118</v>
      </c>
      <c r="BL1261" s="37">
        <f>IF(Voorblad!$E$14=Rekenblad!$BL$1151,Rekenblad!BD1261,0)</f>
        <v>0</v>
      </c>
      <c r="BM1261" s="37">
        <f>IF(Voorblad!$E$14=Rekenblad!$BL$1151,Rekenblad!BE1261,0)</f>
        <v>0</v>
      </c>
      <c r="BN1261" s="37">
        <f>IF(Voorblad!$E$14=Rekenblad!$BL$1151,Rekenblad!BF1261,0)</f>
        <v>0</v>
      </c>
      <c r="BO1261" s="37">
        <f>IF(Voorblad!$E$14=Rekenblad!$BL$1151,Rekenblad!BG1261,0)</f>
        <v>0</v>
      </c>
      <c r="BP1261" s="37">
        <f>IF(Voorblad!$E$14=Rekenblad!$BL$1151,Rekenblad!BH1261,0)</f>
        <v>0</v>
      </c>
      <c r="BQ1261" s="37">
        <f>IF(Voorblad!$E$14=Rekenblad!$BL$1151,Rekenblad!BI1261,0)</f>
        <v>0</v>
      </c>
    </row>
    <row r="1262" spans="2:69" x14ac:dyDescent="0.25">
      <c r="B1262">
        <f>'Data TREND'!$AU$256</f>
        <v>119</v>
      </c>
      <c r="C1262" s="37">
        <f>'Data TREND'!AW256</f>
        <v>593.54302140609229</v>
      </c>
      <c r="D1262" s="37">
        <f>'Data TREND'!AX256</f>
        <v>1038.4677831008373</v>
      </c>
      <c r="E1262" s="37">
        <f>'Data TREND'!AY256</f>
        <v>629.8428990310133</v>
      </c>
      <c r="F1262" s="37">
        <f>'Data TREND'!AZ256</f>
        <v>2262.0238596940317</v>
      </c>
      <c r="G1262" s="37">
        <f>'Data TREND'!BA256</f>
        <v>41.600059991106569</v>
      </c>
      <c r="H1262" s="37">
        <f>'Data TREND'!BB256</f>
        <v>16.918858221638715</v>
      </c>
      <c r="J1262" s="37">
        <f t="shared" si="895"/>
        <v>593.54302140609229</v>
      </c>
      <c r="K1262" s="37">
        <f t="shared" si="896"/>
        <v>1038.4677831008373</v>
      </c>
      <c r="L1262" s="37">
        <f t="shared" si="897"/>
        <v>629.8428990310133</v>
      </c>
      <c r="M1262" s="37">
        <f t="shared" si="898"/>
        <v>2262.0238596940317</v>
      </c>
      <c r="N1262" s="37">
        <f t="shared" si="899"/>
        <v>41.600059991106569</v>
      </c>
      <c r="O1262" s="37">
        <f t="shared" si="900"/>
        <v>16.918858221638715</v>
      </c>
      <c r="Q1262">
        <f>'Data TREND'!$AU$256</f>
        <v>119</v>
      </c>
      <c r="R1262" s="37">
        <f>'Data TREND'!BD256</f>
        <v>704.8837359171082</v>
      </c>
      <c r="S1262" s="37">
        <f>'Data TREND'!BE256</f>
        <v>1036.1705008840972</v>
      </c>
      <c r="T1262" s="37">
        <f>'Data TREND'!BF256</f>
        <v>627.38752054733436</v>
      </c>
      <c r="U1262" s="37">
        <f>'Data TREND'!BG256</f>
        <v>2368.4733717725121</v>
      </c>
      <c r="V1262" s="37">
        <f>'Data TREND'!BH256</f>
        <v>41.508339255892388</v>
      </c>
      <c r="W1262" s="37">
        <f>'Data TREND'!BI256</f>
        <v>16.957517265039144</v>
      </c>
      <c r="Y1262" s="37">
        <f t="shared" si="901"/>
        <v>0</v>
      </c>
      <c r="Z1262" s="37">
        <f t="shared" si="902"/>
        <v>0</v>
      </c>
      <c r="AA1262" s="37">
        <f t="shared" si="903"/>
        <v>0</v>
      </c>
      <c r="AB1262" s="37">
        <f t="shared" si="904"/>
        <v>0</v>
      </c>
      <c r="AC1262" s="37">
        <f t="shared" si="905"/>
        <v>0</v>
      </c>
      <c r="AD1262" s="37">
        <f t="shared" si="906"/>
        <v>0</v>
      </c>
      <c r="AF1262">
        <f>'Data TREND'!$AU$256</f>
        <v>119</v>
      </c>
      <c r="AG1262" s="37">
        <f>'Data TREND'!BK256</f>
        <v>819.94393730582124</v>
      </c>
      <c r="AH1262" s="37">
        <f>'Data TREND'!BL256</f>
        <v>1034.1438140249043</v>
      </c>
      <c r="AI1262" s="37">
        <f>'Data TREND'!BM256</f>
        <v>625.58424475108245</v>
      </c>
      <c r="AJ1262" s="37">
        <f>'Data TREND'!BN256</f>
        <v>2481.479676186073</v>
      </c>
      <c r="AK1262" s="37">
        <f>'Data TREND'!BO256</f>
        <v>40.981845016502433</v>
      </c>
      <c r="AL1262" s="37">
        <f>'Data TREND'!BP256</f>
        <v>16.788513136050117</v>
      </c>
      <c r="AN1262" s="37">
        <f t="shared" si="907"/>
        <v>0</v>
      </c>
      <c r="AO1262" s="37">
        <f t="shared" si="908"/>
        <v>0</v>
      </c>
      <c r="AP1262" s="37">
        <f t="shared" si="909"/>
        <v>0</v>
      </c>
      <c r="AQ1262" s="37">
        <f t="shared" si="910"/>
        <v>0</v>
      </c>
      <c r="AR1262" s="37">
        <f t="shared" si="911"/>
        <v>0</v>
      </c>
      <c r="AS1262" s="37">
        <f t="shared" si="912"/>
        <v>0</v>
      </c>
      <c r="AU1262">
        <v>119</v>
      </c>
      <c r="AV1262" s="37">
        <f t="shared" si="913"/>
        <v>593.54302140609229</v>
      </c>
      <c r="AW1262" s="37">
        <f t="shared" si="914"/>
        <v>1038.4677831008373</v>
      </c>
      <c r="AX1262" s="37">
        <f t="shared" si="915"/>
        <v>629.8428990310133</v>
      </c>
      <c r="AY1262" s="37">
        <f t="shared" si="916"/>
        <v>2262.0238596940317</v>
      </c>
      <c r="AZ1262" s="37">
        <f t="shared" si="917"/>
        <v>41.600059991106569</v>
      </c>
      <c r="BA1262" s="37">
        <f t="shared" si="918"/>
        <v>16.918858221638715</v>
      </c>
      <c r="BC1262">
        <v>119</v>
      </c>
      <c r="BD1262" s="37">
        <f>IF(Voorblad!$E$10=Rekenblad!BC1262,Rekenblad!AV1262,0)</f>
        <v>0</v>
      </c>
      <c r="BE1262" s="37">
        <f>IF(Voorblad!$E$10=Rekenblad!BC1262,Rekenblad!AW1262,0)</f>
        <v>0</v>
      </c>
      <c r="BF1262" s="37">
        <f>IF(Voorblad!$E$10=Rekenblad!BC1262,Rekenblad!AX1262,0)</f>
        <v>0</v>
      </c>
      <c r="BG1262" s="62">
        <f>IF(Voorblad!$E$10=Rekenblad!BC1262,Rekenblad!AY1262,0)</f>
        <v>0</v>
      </c>
      <c r="BH1262" s="37">
        <f>IF(Voorblad!$E$10=Rekenblad!BC1262,Rekenblad!AZ1262,0)</f>
        <v>0</v>
      </c>
      <c r="BI1262" s="37">
        <f>IF(Voorblad!$E$10=Rekenblad!BC1262,Rekenblad!BA1262,0)</f>
        <v>0</v>
      </c>
      <c r="BK1262">
        <v>119</v>
      </c>
      <c r="BL1262" s="37">
        <f>IF(Voorblad!$E$14=Rekenblad!$BL$1151,Rekenblad!BD1262,0)</f>
        <v>0</v>
      </c>
      <c r="BM1262" s="37">
        <f>IF(Voorblad!$E$14=Rekenblad!$BL$1151,Rekenblad!BE1262,0)</f>
        <v>0</v>
      </c>
      <c r="BN1262" s="37">
        <f>IF(Voorblad!$E$14=Rekenblad!$BL$1151,Rekenblad!BF1262,0)</f>
        <v>0</v>
      </c>
      <c r="BO1262" s="37">
        <f>IF(Voorblad!$E$14=Rekenblad!$BL$1151,Rekenblad!BG1262,0)</f>
        <v>0</v>
      </c>
      <c r="BP1262" s="37">
        <f>IF(Voorblad!$E$14=Rekenblad!$BL$1151,Rekenblad!BH1262,0)</f>
        <v>0</v>
      </c>
      <c r="BQ1262" s="37">
        <f>IF(Voorblad!$E$14=Rekenblad!$BL$1151,Rekenblad!BI1262,0)</f>
        <v>0</v>
      </c>
    </row>
    <row r="1263" spans="2:69" x14ac:dyDescent="0.25">
      <c r="B1263">
        <f>'Data TREND'!$AU$257</f>
        <v>120</v>
      </c>
      <c r="C1263" s="37">
        <f>'Data TREND'!AW257</f>
        <v>597.95466668784638</v>
      </c>
      <c r="D1263" s="37">
        <f>'Data TREND'!AX257</f>
        <v>1046.9184789719911</v>
      </c>
      <c r="E1263" s="37">
        <f>'Data TREND'!AY257</f>
        <v>635.09490516125697</v>
      </c>
      <c r="F1263" s="37">
        <f>'Data TREND'!AZ257</f>
        <v>2280.1379319100242</v>
      </c>
      <c r="G1263" s="37">
        <f>'Data TREND'!BA257</f>
        <v>41.393489103321173</v>
      </c>
      <c r="H1263" s="37">
        <f>'Data TREND'!BB257</f>
        <v>16.835299448328726</v>
      </c>
      <c r="J1263" s="37">
        <f t="shared" si="895"/>
        <v>597.95466668784638</v>
      </c>
      <c r="K1263" s="37">
        <f t="shared" si="896"/>
        <v>1046.9184789719911</v>
      </c>
      <c r="L1263" s="37">
        <f t="shared" si="897"/>
        <v>635.09490516125697</v>
      </c>
      <c r="M1263" s="37">
        <f t="shared" si="898"/>
        <v>2280.1379319100242</v>
      </c>
      <c r="N1263" s="37">
        <f t="shared" si="899"/>
        <v>41.393489103321173</v>
      </c>
      <c r="O1263" s="37">
        <f t="shared" si="900"/>
        <v>16.835299448328726</v>
      </c>
      <c r="Q1263">
        <f>'Data TREND'!$AU$257</f>
        <v>120</v>
      </c>
      <c r="R1263" s="37">
        <f>'Data TREND'!BD257</f>
        <v>709.98656311471177</v>
      </c>
      <c r="S1263" s="37">
        <f>'Data TREND'!BE257</f>
        <v>1044.5780277794961</v>
      </c>
      <c r="T1263" s="37">
        <f>'Data TREND'!BF257</f>
        <v>632.56679679932358</v>
      </c>
      <c r="U1263" s="37">
        <f>'Data TREND'!BG257</f>
        <v>2387.1663921449499</v>
      </c>
      <c r="V1263" s="37">
        <f>'Data TREND'!BH257</f>
        <v>41.221278673481812</v>
      </c>
      <c r="W1263" s="37">
        <f>'Data TREND'!BI257</f>
        <v>16.838889853652731</v>
      </c>
      <c r="Y1263" s="37">
        <f t="shared" si="901"/>
        <v>0</v>
      </c>
      <c r="Z1263" s="37">
        <f t="shared" si="902"/>
        <v>0</v>
      </c>
      <c r="AA1263" s="37">
        <f t="shared" si="903"/>
        <v>0</v>
      </c>
      <c r="AB1263" s="37">
        <f t="shared" si="904"/>
        <v>0</v>
      </c>
      <c r="AC1263" s="37">
        <f t="shared" si="905"/>
        <v>0</v>
      </c>
      <c r="AD1263" s="37">
        <f t="shared" si="906"/>
        <v>0</v>
      </c>
      <c r="AF1263">
        <f>'Data TREND'!$AU$257</f>
        <v>120</v>
      </c>
      <c r="AG1263" s="37">
        <f>'Data TREND'!BK257</f>
        <v>825.76170839006909</v>
      </c>
      <c r="AH1263" s="37">
        <f>'Data TREND'!BL257</f>
        <v>1042.5006335811208</v>
      </c>
      <c r="AI1263" s="37">
        <f>'Data TREND'!BM257</f>
        <v>630.77838547009696</v>
      </c>
      <c r="AJ1263" s="37">
        <f>'Data TREND'!BN257</f>
        <v>2500.8407842424535</v>
      </c>
      <c r="AK1263" s="37">
        <f>'Data TREND'!BO257</f>
        <v>40.60970786159794</v>
      </c>
      <c r="AL1263" s="37">
        <f>'Data TREND'!BP257</f>
        <v>16.636196741211652</v>
      </c>
      <c r="AN1263" s="37">
        <f t="shared" si="907"/>
        <v>0</v>
      </c>
      <c r="AO1263" s="37">
        <f t="shared" si="908"/>
        <v>0</v>
      </c>
      <c r="AP1263" s="37">
        <f t="shared" si="909"/>
        <v>0</v>
      </c>
      <c r="AQ1263" s="37">
        <f t="shared" si="910"/>
        <v>0</v>
      </c>
      <c r="AR1263" s="37">
        <f t="shared" si="911"/>
        <v>0</v>
      </c>
      <c r="AS1263" s="37">
        <f t="shared" si="912"/>
        <v>0</v>
      </c>
      <c r="AU1263">
        <v>120</v>
      </c>
      <c r="AV1263" s="37">
        <f t="shared" si="913"/>
        <v>597.95466668784638</v>
      </c>
      <c r="AW1263" s="37">
        <f t="shared" si="914"/>
        <v>1046.9184789719911</v>
      </c>
      <c r="AX1263" s="37">
        <f t="shared" si="915"/>
        <v>635.09490516125697</v>
      </c>
      <c r="AY1263" s="37">
        <f t="shared" si="916"/>
        <v>2280.1379319100242</v>
      </c>
      <c r="AZ1263" s="37">
        <f t="shared" si="917"/>
        <v>41.393489103321173</v>
      </c>
      <c r="BA1263" s="37">
        <f t="shared" si="918"/>
        <v>16.835299448328726</v>
      </c>
      <c r="BC1263">
        <v>120</v>
      </c>
      <c r="BD1263" s="37">
        <f>IF(Voorblad!$E$10=Rekenblad!BC1263,Rekenblad!AV1263,0)</f>
        <v>0</v>
      </c>
      <c r="BE1263" s="37">
        <f>IF(Voorblad!$E$10=Rekenblad!BC1263,Rekenblad!AW1263,0)</f>
        <v>0</v>
      </c>
      <c r="BF1263" s="37">
        <f>IF(Voorblad!$E$10=Rekenblad!BC1263,Rekenblad!AX1263,0)</f>
        <v>0</v>
      </c>
      <c r="BG1263" s="62">
        <f>IF(Voorblad!$E$10=Rekenblad!BC1263,Rekenblad!AY1263,0)</f>
        <v>0</v>
      </c>
      <c r="BH1263" s="37">
        <f>IF(Voorblad!$E$10=Rekenblad!BC1263,Rekenblad!AZ1263,0)</f>
        <v>0</v>
      </c>
      <c r="BI1263" s="37">
        <f>IF(Voorblad!$E$10=Rekenblad!BC1263,Rekenblad!BA1263,0)</f>
        <v>0</v>
      </c>
      <c r="BK1263">
        <v>120</v>
      </c>
      <c r="BL1263" s="37">
        <f>IF(Voorblad!$E$14=Rekenblad!$BL$1151,Rekenblad!BD1263,0)</f>
        <v>0</v>
      </c>
      <c r="BM1263" s="37">
        <f>IF(Voorblad!$E$14=Rekenblad!$BL$1151,Rekenblad!BE1263,0)</f>
        <v>0</v>
      </c>
      <c r="BN1263" s="37">
        <f>IF(Voorblad!$E$14=Rekenblad!$BL$1151,Rekenblad!BF1263,0)</f>
        <v>0</v>
      </c>
      <c r="BO1263" s="37">
        <f>IF(Voorblad!$E$14=Rekenblad!$BL$1151,Rekenblad!BG1263,0)</f>
        <v>0</v>
      </c>
      <c r="BP1263" s="37">
        <f>IF(Voorblad!$E$14=Rekenblad!$BL$1151,Rekenblad!BH1263,0)</f>
        <v>0</v>
      </c>
      <c r="BQ1263" s="37">
        <f>IF(Voorblad!$E$14=Rekenblad!$BL$1151,Rekenblad!BI1263,0)</f>
        <v>0</v>
      </c>
    </row>
    <row r="1264" spans="2:69" x14ac:dyDescent="0.25">
      <c r="B1264">
        <f>'Data TREND'!$AU$258</f>
        <v>121</v>
      </c>
      <c r="C1264" s="37">
        <f>'Data TREND'!AW258</f>
        <v>602.36631196960025</v>
      </c>
      <c r="D1264" s="37">
        <f>'Data TREND'!AX258</f>
        <v>1055.3691748431447</v>
      </c>
      <c r="E1264" s="37">
        <f>'Data TREND'!AY258</f>
        <v>640.34691129150042</v>
      </c>
      <c r="F1264" s="37">
        <f>'Data TREND'!AZ258</f>
        <v>2298.2520041260177</v>
      </c>
      <c r="G1264" s="37">
        <f>'Data TREND'!BA258</f>
        <v>41.186918215535783</v>
      </c>
      <c r="H1264" s="37">
        <f>'Data TREND'!BB258</f>
        <v>16.751740675018738</v>
      </c>
      <c r="J1264" s="37">
        <f t="shared" si="895"/>
        <v>602.36631196960025</v>
      </c>
      <c r="K1264" s="37">
        <f t="shared" si="896"/>
        <v>1055.3691748431447</v>
      </c>
      <c r="L1264" s="37">
        <f t="shared" si="897"/>
        <v>640.34691129150042</v>
      </c>
      <c r="M1264" s="37">
        <f t="shared" si="898"/>
        <v>2298.2520041260177</v>
      </c>
      <c r="N1264" s="37">
        <f t="shared" si="899"/>
        <v>41.186918215535783</v>
      </c>
      <c r="O1264" s="37">
        <f t="shared" si="900"/>
        <v>16.751740675018738</v>
      </c>
      <c r="Q1264">
        <f>'Data TREND'!$AU$258</f>
        <v>121</v>
      </c>
      <c r="R1264" s="37">
        <f>'Data TREND'!BD258</f>
        <v>715.08939031231534</v>
      </c>
      <c r="S1264" s="37">
        <f>'Data TREND'!BE258</f>
        <v>1052.9855546748947</v>
      </c>
      <c r="T1264" s="37">
        <f>'Data TREND'!BF258</f>
        <v>637.74607305131303</v>
      </c>
      <c r="U1264" s="37">
        <f>'Data TREND'!BG258</f>
        <v>2405.8594125173877</v>
      </c>
      <c r="V1264" s="37">
        <f>'Data TREND'!BH258</f>
        <v>40.93421809107123</v>
      </c>
      <c r="W1264" s="37">
        <f>'Data TREND'!BI258</f>
        <v>16.720262442266318</v>
      </c>
      <c r="Y1264" s="37">
        <f t="shared" si="901"/>
        <v>0</v>
      </c>
      <c r="Z1264" s="37">
        <f t="shared" si="902"/>
        <v>0</v>
      </c>
      <c r="AA1264" s="37">
        <f t="shared" si="903"/>
        <v>0</v>
      </c>
      <c r="AB1264" s="37">
        <f t="shared" si="904"/>
        <v>0</v>
      </c>
      <c r="AC1264" s="37">
        <f t="shared" si="905"/>
        <v>0</v>
      </c>
      <c r="AD1264" s="37">
        <f t="shared" si="906"/>
        <v>0</v>
      </c>
      <c r="AF1264">
        <f>'Data TREND'!$AU$258</f>
        <v>121</v>
      </c>
      <c r="AG1264" s="37">
        <f>'Data TREND'!BK258</f>
        <v>831.57947947431694</v>
      </c>
      <c r="AH1264" s="37">
        <f>'Data TREND'!BL258</f>
        <v>1050.8574531373379</v>
      </c>
      <c r="AI1264" s="37">
        <f>'Data TREND'!BM258</f>
        <v>635.97252618911125</v>
      </c>
      <c r="AJ1264" s="37">
        <f>'Data TREND'!BN258</f>
        <v>2520.2018922988345</v>
      </c>
      <c r="AK1264" s="37">
        <f>'Data TREND'!BO258</f>
        <v>40.23757070669344</v>
      </c>
      <c r="AL1264" s="37">
        <f>'Data TREND'!BP258</f>
        <v>16.483880346373187</v>
      </c>
      <c r="AN1264" s="37">
        <f t="shared" si="907"/>
        <v>0</v>
      </c>
      <c r="AO1264" s="37">
        <f t="shared" si="908"/>
        <v>0</v>
      </c>
      <c r="AP1264" s="37">
        <f t="shared" si="909"/>
        <v>0</v>
      </c>
      <c r="AQ1264" s="37">
        <f t="shared" si="910"/>
        <v>0</v>
      </c>
      <c r="AR1264" s="37">
        <f t="shared" si="911"/>
        <v>0</v>
      </c>
      <c r="AS1264" s="37">
        <f t="shared" si="912"/>
        <v>0</v>
      </c>
      <c r="AU1264">
        <v>121</v>
      </c>
      <c r="AV1264" s="37">
        <f t="shared" si="913"/>
        <v>602.36631196960025</v>
      </c>
      <c r="AW1264" s="37">
        <f t="shared" si="914"/>
        <v>1055.3691748431447</v>
      </c>
      <c r="AX1264" s="37">
        <f t="shared" si="915"/>
        <v>640.34691129150042</v>
      </c>
      <c r="AY1264" s="37">
        <f t="shared" si="916"/>
        <v>2298.2520041260177</v>
      </c>
      <c r="AZ1264" s="37">
        <f t="shared" si="917"/>
        <v>41.186918215535783</v>
      </c>
      <c r="BA1264" s="37">
        <f t="shared" si="918"/>
        <v>16.751740675018738</v>
      </c>
      <c r="BC1264">
        <v>121</v>
      </c>
      <c r="BD1264" s="37">
        <f>IF(Voorblad!$E$10=Rekenblad!BC1264,Rekenblad!AV1264,0)</f>
        <v>0</v>
      </c>
      <c r="BE1264" s="37">
        <f>IF(Voorblad!$E$10=Rekenblad!BC1264,Rekenblad!AW1264,0)</f>
        <v>0</v>
      </c>
      <c r="BF1264" s="37">
        <f>IF(Voorblad!$E$10=Rekenblad!BC1264,Rekenblad!AX1264,0)</f>
        <v>0</v>
      </c>
      <c r="BG1264" s="62">
        <f>IF(Voorblad!$E$10=Rekenblad!BC1264,Rekenblad!AY1264,0)</f>
        <v>0</v>
      </c>
      <c r="BH1264" s="37">
        <f>IF(Voorblad!$E$10=Rekenblad!BC1264,Rekenblad!AZ1264,0)</f>
        <v>0</v>
      </c>
      <c r="BI1264" s="37">
        <f>IF(Voorblad!$E$10=Rekenblad!BC1264,Rekenblad!BA1264,0)</f>
        <v>0</v>
      </c>
      <c r="BK1264">
        <v>121</v>
      </c>
      <c r="BL1264" s="37">
        <f>IF(Voorblad!$E$14=Rekenblad!$BL$1151,Rekenblad!BD1264,0)</f>
        <v>0</v>
      </c>
      <c r="BM1264" s="37">
        <f>IF(Voorblad!$E$14=Rekenblad!$BL$1151,Rekenblad!BE1264,0)</f>
        <v>0</v>
      </c>
      <c r="BN1264" s="37">
        <f>IF(Voorblad!$E$14=Rekenblad!$BL$1151,Rekenblad!BF1264,0)</f>
        <v>0</v>
      </c>
      <c r="BO1264" s="37">
        <f>IF(Voorblad!$E$14=Rekenblad!$BL$1151,Rekenblad!BG1264,0)</f>
        <v>0</v>
      </c>
      <c r="BP1264" s="37">
        <f>IF(Voorblad!$E$14=Rekenblad!$BL$1151,Rekenblad!BH1264,0)</f>
        <v>0</v>
      </c>
      <c r="BQ1264" s="37">
        <f>IF(Voorblad!$E$14=Rekenblad!$BL$1151,Rekenblad!BI1264,0)</f>
        <v>0</v>
      </c>
    </row>
    <row r="1265" spans="2:69" x14ac:dyDescent="0.25">
      <c r="B1265">
        <f>'Data TREND'!$AU$259</f>
        <v>122</v>
      </c>
      <c r="C1265" s="37">
        <f>'Data TREND'!AW259</f>
        <v>606.77795725135411</v>
      </c>
      <c r="D1265" s="37">
        <f>'Data TREND'!AX259</f>
        <v>1063.8198707142983</v>
      </c>
      <c r="E1265" s="37">
        <f>'Data TREND'!AY259</f>
        <v>645.59891742174409</v>
      </c>
      <c r="F1265" s="37">
        <f>'Data TREND'!AZ259</f>
        <v>2316.3660763420103</v>
      </c>
      <c r="G1265" s="37">
        <f>'Data TREND'!BA259</f>
        <v>40.98034732775038</v>
      </c>
      <c r="H1265" s="37">
        <f>'Data TREND'!BB259</f>
        <v>16.668181901708753</v>
      </c>
      <c r="J1265" s="37">
        <f t="shared" si="895"/>
        <v>606.77795725135411</v>
      </c>
      <c r="K1265" s="37">
        <f t="shared" si="896"/>
        <v>1063.8198707142983</v>
      </c>
      <c r="L1265" s="37">
        <f t="shared" si="897"/>
        <v>645.59891742174409</v>
      </c>
      <c r="M1265" s="37">
        <f t="shared" si="898"/>
        <v>2316.3660763420103</v>
      </c>
      <c r="N1265" s="37">
        <f t="shared" si="899"/>
        <v>40.98034732775038</v>
      </c>
      <c r="O1265" s="37">
        <f t="shared" si="900"/>
        <v>16.668181901708753</v>
      </c>
      <c r="Q1265">
        <f>'Data TREND'!$AU$259</f>
        <v>122</v>
      </c>
      <c r="R1265" s="37">
        <f>'Data TREND'!BD259</f>
        <v>720.19221750991892</v>
      </c>
      <c r="S1265" s="37">
        <f>'Data TREND'!BE259</f>
        <v>1061.3930815702934</v>
      </c>
      <c r="T1265" s="37">
        <f>'Data TREND'!BF259</f>
        <v>642.92534930330248</v>
      </c>
      <c r="U1265" s="37">
        <f>'Data TREND'!BG259</f>
        <v>2424.5524328898255</v>
      </c>
      <c r="V1265" s="37">
        <f>'Data TREND'!BH259</f>
        <v>40.647157508660655</v>
      </c>
      <c r="W1265" s="37">
        <f>'Data TREND'!BI259</f>
        <v>16.601635030879905</v>
      </c>
      <c r="Y1265" s="37">
        <f t="shared" si="901"/>
        <v>0</v>
      </c>
      <c r="Z1265" s="37">
        <f t="shared" si="902"/>
        <v>0</v>
      </c>
      <c r="AA1265" s="37">
        <f t="shared" si="903"/>
        <v>0</v>
      </c>
      <c r="AB1265" s="37">
        <f t="shared" si="904"/>
        <v>0</v>
      </c>
      <c r="AC1265" s="37">
        <f t="shared" si="905"/>
        <v>0</v>
      </c>
      <c r="AD1265" s="37">
        <f t="shared" si="906"/>
        <v>0</v>
      </c>
      <c r="AF1265">
        <f>'Data TREND'!$AU$259</f>
        <v>122</v>
      </c>
      <c r="AG1265" s="37">
        <f>'Data TREND'!BK259</f>
        <v>837.39725055856479</v>
      </c>
      <c r="AH1265" s="37">
        <f>'Data TREND'!BL259</f>
        <v>1059.2142726935547</v>
      </c>
      <c r="AI1265" s="37">
        <f>'Data TREND'!BM259</f>
        <v>641.16666690812576</v>
      </c>
      <c r="AJ1265" s="37">
        <f>'Data TREND'!BN259</f>
        <v>2539.5630003552151</v>
      </c>
      <c r="AK1265" s="37">
        <f>'Data TREND'!BO259</f>
        <v>39.865433551788946</v>
      </c>
      <c r="AL1265" s="37">
        <f>'Data TREND'!BP259</f>
        <v>16.331563951534722</v>
      </c>
      <c r="AN1265" s="37">
        <f t="shared" si="907"/>
        <v>0</v>
      </c>
      <c r="AO1265" s="37">
        <f t="shared" si="908"/>
        <v>0</v>
      </c>
      <c r="AP1265" s="37">
        <f t="shared" si="909"/>
        <v>0</v>
      </c>
      <c r="AQ1265" s="37">
        <f t="shared" si="910"/>
        <v>0</v>
      </c>
      <c r="AR1265" s="37">
        <f t="shared" si="911"/>
        <v>0</v>
      </c>
      <c r="AS1265" s="37">
        <f t="shared" si="912"/>
        <v>0</v>
      </c>
      <c r="AU1265">
        <v>122</v>
      </c>
      <c r="AV1265" s="37">
        <f t="shared" si="913"/>
        <v>606.77795725135411</v>
      </c>
      <c r="AW1265" s="37">
        <f t="shared" si="914"/>
        <v>1063.8198707142983</v>
      </c>
      <c r="AX1265" s="37">
        <f t="shared" si="915"/>
        <v>645.59891742174409</v>
      </c>
      <c r="AY1265" s="37">
        <f t="shared" si="916"/>
        <v>2316.3660763420103</v>
      </c>
      <c r="AZ1265" s="37">
        <f t="shared" si="917"/>
        <v>40.98034732775038</v>
      </c>
      <c r="BA1265" s="37">
        <f t="shared" si="918"/>
        <v>16.668181901708753</v>
      </c>
      <c r="BC1265">
        <v>122</v>
      </c>
      <c r="BD1265" s="37">
        <f>IF(Voorblad!$E$10=Rekenblad!BC1265,Rekenblad!AV1265,0)</f>
        <v>0</v>
      </c>
      <c r="BE1265" s="37">
        <f>IF(Voorblad!$E$10=Rekenblad!BC1265,Rekenblad!AW1265,0)</f>
        <v>0</v>
      </c>
      <c r="BF1265" s="37">
        <f>IF(Voorblad!$E$10=Rekenblad!BC1265,Rekenblad!AX1265,0)</f>
        <v>0</v>
      </c>
      <c r="BG1265" s="62">
        <f>IF(Voorblad!$E$10=Rekenblad!BC1265,Rekenblad!AY1265,0)</f>
        <v>0</v>
      </c>
      <c r="BH1265" s="37">
        <f>IF(Voorblad!$E$10=Rekenblad!BC1265,Rekenblad!AZ1265,0)</f>
        <v>0</v>
      </c>
      <c r="BI1265" s="37">
        <f>IF(Voorblad!$E$10=Rekenblad!BC1265,Rekenblad!BA1265,0)</f>
        <v>0</v>
      </c>
      <c r="BK1265">
        <v>122</v>
      </c>
      <c r="BL1265" s="37">
        <f>IF(Voorblad!$E$14=Rekenblad!$BL$1151,Rekenblad!BD1265,0)</f>
        <v>0</v>
      </c>
      <c r="BM1265" s="37">
        <f>IF(Voorblad!$E$14=Rekenblad!$BL$1151,Rekenblad!BE1265,0)</f>
        <v>0</v>
      </c>
      <c r="BN1265" s="37">
        <f>IF(Voorblad!$E$14=Rekenblad!$BL$1151,Rekenblad!BF1265,0)</f>
        <v>0</v>
      </c>
      <c r="BO1265" s="37">
        <f>IF(Voorblad!$E$14=Rekenblad!$BL$1151,Rekenblad!BG1265,0)</f>
        <v>0</v>
      </c>
      <c r="BP1265" s="37">
        <f>IF(Voorblad!$E$14=Rekenblad!$BL$1151,Rekenblad!BH1265,0)</f>
        <v>0</v>
      </c>
      <c r="BQ1265" s="37">
        <f>IF(Voorblad!$E$14=Rekenblad!$BL$1151,Rekenblad!BI1265,0)</f>
        <v>0</v>
      </c>
    </row>
    <row r="1266" spans="2:69" x14ac:dyDescent="0.25">
      <c r="B1266">
        <f>'Data TREND'!$AU$260</f>
        <v>123</v>
      </c>
      <c r="C1266" s="37">
        <f>'Data TREND'!AW260</f>
        <v>611.1896025331082</v>
      </c>
      <c r="D1266" s="37">
        <f>'Data TREND'!AX260</f>
        <v>1072.2705665854521</v>
      </c>
      <c r="E1266" s="37">
        <f>'Data TREND'!AY260</f>
        <v>650.85092355198753</v>
      </c>
      <c r="F1266" s="37">
        <f>'Data TREND'!AZ260</f>
        <v>2334.4801485580037</v>
      </c>
      <c r="G1266" s="37">
        <f>'Data TREND'!BA260</f>
        <v>40.77377643996499</v>
      </c>
      <c r="H1266" s="37">
        <f>'Data TREND'!BB260</f>
        <v>16.584623128398764</v>
      </c>
      <c r="J1266" s="37">
        <f t="shared" si="895"/>
        <v>611.1896025331082</v>
      </c>
      <c r="K1266" s="37">
        <f t="shared" si="896"/>
        <v>1072.2705665854521</v>
      </c>
      <c r="L1266" s="37">
        <f t="shared" si="897"/>
        <v>650.85092355198753</v>
      </c>
      <c r="M1266" s="37">
        <f t="shared" si="898"/>
        <v>2334.4801485580037</v>
      </c>
      <c r="N1266" s="37">
        <f t="shared" si="899"/>
        <v>40.77377643996499</v>
      </c>
      <c r="O1266" s="37">
        <f t="shared" si="900"/>
        <v>16.584623128398764</v>
      </c>
      <c r="Q1266">
        <f>'Data TREND'!$AU$260</f>
        <v>123</v>
      </c>
      <c r="R1266" s="37">
        <f>'Data TREND'!BD260</f>
        <v>725.29504470752249</v>
      </c>
      <c r="S1266" s="37">
        <f>'Data TREND'!BE260</f>
        <v>1069.8006084656922</v>
      </c>
      <c r="T1266" s="37">
        <f>'Data TREND'!BF260</f>
        <v>648.10462555529193</v>
      </c>
      <c r="U1266" s="37">
        <f>'Data TREND'!BG260</f>
        <v>2443.2454532622633</v>
      </c>
      <c r="V1266" s="37">
        <f>'Data TREND'!BH260</f>
        <v>40.36009692625008</v>
      </c>
      <c r="W1266" s="37">
        <f>'Data TREND'!BI260</f>
        <v>16.483007619493492</v>
      </c>
      <c r="Y1266" s="37">
        <f t="shared" si="901"/>
        <v>0</v>
      </c>
      <c r="Z1266" s="37">
        <f t="shared" si="902"/>
        <v>0</v>
      </c>
      <c r="AA1266" s="37">
        <f t="shared" si="903"/>
        <v>0</v>
      </c>
      <c r="AB1266" s="37">
        <f t="shared" si="904"/>
        <v>0</v>
      </c>
      <c r="AC1266" s="37">
        <f t="shared" si="905"/>
        <v>0</v>
      </c>
      <c r="AD1266" s="37">
        <f t="shared" si="906"/>
        <v>0</v>
      </c>
      <c r="AF1266">
        <f>'Data TREND'!$AU$260</f>
        <v>123</v>
      </c>
      <c r="AG1266" s="37">
        <f>'Data TREND'!BK260</f>
        <v>843.21502164281264</v>
      </c>
      <c r="AH1266" s="37">
        <f>'Data TREND'!BL260</f>
        <v>1067.5710922497715</v>
      </c>
      <c r="AI1266" s="37">
        <f>'Data TREND'!BM260</f>
        <v>646.36080762714005</v>
      </c>
      <c r="AJ1266" s="37">
        <f>'Data TREND'!BN260</f>
        <v>2558.9241084115961</v>
      </c>
      <c r="AK1266" s="37">
        <f>'Data TREND'!BO260</f>
        <v>39.493296396884446</v>
      </c>
      <c r="AL1266" s="37">
        <f>'Data TREND'!BP260</f>
        <v>16.179247556696257</v>
      </c>
      <c r="AN1266" s="37">
        <f t="shared" si="907"/>
        <v>0</v>
      </c>
      <c r="AO1266" s="37">
        <f t="shared" si="908"/>
        <v>0</v>
      </c>
      <c r="AP1266" s="37">
        <f t="shared" si="909"/>
        <v>0</v>
      </c>
      <c r="AQ1266" s="37">
        <f t="shared" si="910"/>
        <v>0</v>
      </c>
      <c r="AR1266" s="37">
        <f t="shared" si="911"/>
        <v>0</v>
      </c>
      <c r="AS1266" s="37">
        <f t="shared" si="912"/>
        <v>0</v>
      </c>
      <c r="AU1266">
        <v>123</v>
      </c>
      <c r="AV1266" s="37">
        <f t="shared" si="913"/>
        <v>611.1896025331082</v>
      </c>
      <c r="AW1266" s="37">
        <f t="shared" si="914"/>
        <v>1072.2705665854521</v>
      </c>
      <c r="AX1266" s="37">
        <f t="shared" si="915"/>
        <v>650.85092355198753</v>
      </c>
      <c r="AY1266" s="37">
        <f t="shared" si="916"/>
        <v>2334.4801485580037</v>
      </c>
      <c r="AZ1266" s="37">
        <f t="shared" si="917"/>
        <v>40.77377643996499</v>
      </c>
      <c r="BA1266" s="37">
        <f t="shared" si="918"/>
        <v>16.584623128398764</v>
      </c>
      <c r="BC1266">
        <v>123</v>
      </c>
      <c r="BD1266" s="37">
        <f>IF(Voorblad!$E$10=Rekenblad!BC1266,Rekenblad!AV1266,0)</f>
        <v>0</v>
      </c>
      <c r="BE1266" s="37">
        <f>IF(Voorblad!$E$10=Rekenblad!BC1266,Rekenblad!AW1266,0)</f>
        <v>0</v>
      </c>
      <c r="BF1266" s="37">
        <f>IF(Voorblad!$E$10=Rekenblad!BC1266,Rekenblad!AX1266,0)</f>
        <v>0</v>
      </c>
      <c r="BG1266" s="62">
        <f>IF(Voorblad!$E$10=Rekenblad!BC1266,Rekenblad!AY1266,0)</f>
        <v>0</v>
      </c>
      <c r="BH1266" s="37">
        <f>IF(Voorblad!$E$10=Rekenblad!BC1266,Rekenblad!AZ1266,0)</f>
        <v>0</v>
      </c>
      <c r="BI1266" s="37">
        <f>IF(Voorblad!$E$10=Rekenblad!BC1266,Rekenblad!BA1266,0)</f>
        <v>0</v>
      </c>
      <c r="BK1266">
        <v>123</v>
      </c>
      <c r="BL1266" s="37">
        <f>IF(Voorblad!$E$14=Rekenblad!$BL$1151,Rekenblad!BD1266,0)</f>
        <v>0</v>
      </c>
      <c r="BM1266" s="37">
        <f>IF(Voorblad!$E$14=Rekenblad!$BL$1151,Rekenblad!BE1266,0)</f>
        <v>0</v>
      </c>
      <c r="BN1266" s="37">
        <f>IF(Voorblad!$E$14=Rekenblad!$BL$1151,Rekenblad!BF1266,0)</f>
        <v>0</v>
      </c>
      <c r="BO1266" s="37">
        <f>IF(Voorblad!$E$14=Rekenblad!$BL$1151,Rekenblad!BG1266,0)</f>
        <v>0</v>
      </c>
      <c r="BP1266" s="37">
        <f>IF(Voorblad!$E$14=Rekenblad!$BL$1151,Rekenblad!BH1266,0)</f>
        <v>0</v>
      </c>
      <c r="BQ1266" s="37">
        <f>IF(Voorblad!$E$14=Rekenblad!$BL$1151,Rekenblad!BI1266,0)</f>
        <v>0</v>
      </c>
    </row>
    <row r="1267" spans="2:69" x14ac:dyDescent="0.25">
      <c r="B1267">
        <f>'Data TREND'!$AU$261</f>
        <v>124</v>
      </c>
      <c r="C1267" s="37">
        <f>'Data TREND'!AW261</f>
        <v>615.60124781486206</v>
      </c>
      <c r="D1267" s="37">
        <f>'Data TREND'!AX261</f>
        <v>1080.7212624566057</v>
      </c>
      <c r="E1267" s="37">
        <f>'Data TREND'!AY261</f>
        <v>656.10292968223121</v>
      </c>
      <c r="F1267" s="37">
        <f>'Data TREND'!AZ261</f>
        <v>2352.5942207739963</v>
      </c>
      <c r="G1267" s="37">
        <f>'Data TREND'!BA261</f>
        <v>40.567205552179601</v>
      </c>
      <c r="H1267" s="37">
        <f>'Data TREND'!BB261</f>
        <v>16.501064355088779</v>
      </c>
      <c r="J1267" s="37">
        <f t="shared" si="895"/>
        <v>615.60124781486206</v>
      </c>
      <c r="K1267" s="37">
        <f t="shared" si="896"/>
        <v>1080.7212624566057</v>
      </c>
      <c r="L1267" s="37">
        <f t="shared" si="897"/>
        <v>656.10292968223121</v>
      </c>
      <c r="M1267" s="37">
        <f t="shared" si="898"/>
        <v>2352.5942207739963</v>
      </c>
      <c r="N1267" s="37">
        <f t="shared" si="899"/>
        <v>40.567205552179601</v>
      </c>
      <c r="O1267" s="37">
        <f t="shared" si="900"/>
        <v>16.501064355088779</v>
      </c>
      <c r="Q1267">
        <f>'Data TREND'!$AU$261</f>
        <v>124</v>
      </c>
      <c r="R1267" s="37">
        <f>'Data TREND'!BD261</f>
        <v>730.39787190512607</v>
      </c>
      <c r="S1267" s="37">
        <f>'Data TREND'!BE261</f>
        <v>1078.2081353610909</v>
      </c>
      <c r="T1267" s="37">
        <f>'Data TREND'!BF261</f>
        <v>653.28390180728115</v>
      </c>
      <c r="U1267" s="37">
        <f>'Data TREND'!BG261</f>
        <v>2461.938473634701</v>
      </c>
      <c r="V1267" s="37">
        <f>'Data TREND'!BH261</f>
        <v>40.073036343839505</v>
      </c>
      <c r="W1267" s="37">
        <f>'Data TREND'!BI261</f>
        <v>16.364380208107079</v>
      </c>
      <c r="Y1267" s="37">
        <f t="shared" si="901"/>
        <v>0</v>
      </c>
      <c r="Z1267" s="37">
        <f t="shared" si="902"/>
        <v>0</v>
      </c>
      <c r="AA1267" s="37">
        <f t="shared" si="903"/>
        <v>0</v>
      </c>
      <c r="AB1267" s="37">
        <f t="shared" si="904"/>
        <v>0</v>
      </c>
      <c r="AC1267" s="37">
        <f t="shared" si="905"/>
        <v>0</v>
      </c>
      <c r="AD1267" s="37">
        <f t="shared" si="906"/>
        <v>0</v>
      </c>
      <c r="AF1267">
        <f>'Data TREND'!$AU$261</f>
        <v>124</v>
      </c>
      <c r="AG1267" s="37">
        <f>'Data TREND'!BK261</f>
        <v>849.03279272706072</v>
      </c>
      <c r="AH1267" s="37">
        <f>'Data TREND'!BL261</f>
        <v>1075.9279118059885</v>
      </c>
      <c r="AI1267" s="37">
        <f>'Data TREND'!BM261</f>
        <v>651.55494834615456</v>
      </c>
      <c r="AJ1267" s="37">
        <f>'Data TREND'!BN261</f>
        <v>2578.2852164679771</v>
      </c>
      <c r="AK1267" s="37">
        <f>'Data TREND'!BO261</f>
        <v>39.121159241979953</v>
      </c>
      <c r="AL1267" s="37">
        <f>'Data TREND'!BP261</f>
        <v>16.026931161857792</v>
      </c>
      <c r="AN1267" s="37">
        <f t="shared" si="907"/>
        <v>0</v>
      </c>
      <c r="AO1267" s="37">
        <f t="shared" si="908"/>
        <v>0</v>
      </c>
      <c r="AP1267" s="37">
        <f t="shared" si="909"/>
        <v>0</v>
      </c>
      <c r="AQ1267" s="37">
        <f t="shared" si="910"/>
        <v>0</v>
      </c>
      <c r="AR1267" s="37">
        <f t="shared" si="911"/>
        <v>0</v>
      </c>
      <c r="AS1267" s="37">
        <f t="shared" si="912"/>
        <v>0</v>
      </c>
      <c r="AU1267">
        <v>124</v>
      </c>
      <c r="AV1267" s="37">
        <f t="shared" si="913"/>
        <v>615.60124781486206</v>
      </c>
      <c r="AW1267" s="37">
        <f t="shared" si="914"/>
        <v>1080.7212624566057</v>
      </c>
      <c r="AX1267" s="37">
        <f t="shared" si="915"/>
        <v>656.10292968223121</v>
      </c>
      <c r="AY1267" s="37">
        <f t="shared" si="916"/>
        <v>2352.5942207739963</v>
      </c>
      <c r="AZ1267" s="37">
        <f t="shared" si="917"/>
        <v>40.567205552179601</v>
      </c>
      <c r="BA1267" s="37">
        <f t="shared" si="918"/>
        <v>16.501064355088779</v>
      </c>
      <c r="BC1267">
        <v>124</v>
      </c>
      <c r="BD1267" s="37">
        <f>IF(Voorblad!$E$10=Rekenblad!BC1267,Rekenblad!AV1267,0)</f>
        <v>0</v>
      </c>
      <c r="BE1267" s="37">
        <f>IF(Voorblad!$E$10=Rekenblad!BC1267,Rekenblad!AW1267,0)</f>
        <v>0</v>
      </c>
      <c r="BF1267" s="37">
        <f>IF(Voorblad!$E$10=Rekenblad!BC1267,Rekenblad!AX1267,0)</f>
        <v>0</v>
      </c>
      <c r="BG1267" s="62">
        <f>IF(Voorblad!$E$10=Rekenblad!BC1267,Rekenblad!AY1267,0)</f>
        <v>0</v>
      </c>
      <c r="BH1267" s="37">
        <f>IF(Voorblad!$E$10=Rekenblad!BC1267,Rekenblad!AZ1267,0)</f>
        <v>0</v>
      </c>
      <c r="BI1267" s="37">
        <f>IF(Voorblad!$E$10=Rekenblad!BC1267,Rekenblad!BA1267,0)</f>
        <v>0</v>
      </c>
      <c r="BK1267">
        <v>124</v>
      </c>
      <c r="BL1267" s="37">
        <f>IF(Voorblad!$E$14=Rekenblad!$BL$1151,Rekenblad!BD1267,0)</f>
        <v>0</v>
      </c>
      <c r="BM1267" s="37">
        <f>IF(Voorblad!$E$14=Rekenblad!$BL$1151,Rekenblad!BE1267,0)</f>
        <v>0</v>
      </c>
      <c r="BN1267" s="37">
        <f>IF(Voorblad!$E$14=Rekenblad!$BL$1151,Rekenblad!BF1267,0)</f>
        <v>0</v>
      </c>
      <c r="BO1267" s="37">
        <f>IF(Voorblad!$E$14=Rekenblad!$BL$1151,Rekenblad!BG1267,0)</f>
        <v>0</v>
      </c>
      <c r="BP1267" s="37">
        <f>IF(Voorblad!$E$14=Rekenblad!$BL$1151,Rekenblad!BH1267,0)</f>
        <v>0</v>
      </c>
      <c r="BQ1267" s="37">
        <f>IF(Voorblad!$E$14=Rekenblad!$BL$1151,Rekenblad!BI1267,0)</f>
        <v>0</v>
      </c>
    </row>
    <row r="1268" spans="2:69" x14ac:dyDescent="0.25">
      <c r="B1268">
        <f>'Data TREND'!$AU$262</f>
        <v>125</v>
      </c>
      <c r="C1268" s="37">
        <f>'Data TREND'!AW262</f>
        <v>620.01289309661615</v>
      </c>
      <c r="D1268" s="37">
        <f>'Data TREND'!AX262</f>
        <v>1089.1719583277595</v>
      </c>
      <c r="E1268" s="37">
        <f>'Data TREND'!AY262</f>
        <v>661.35493581247465</v>
      </c>
      <c r="F1268" s="37">
        <f>'Data TREND'!AZ262</f>
        <v>2370.7082929899889</v>
      </c>
      <c r="G1268" s="37">
        <f>'Data TREND'!BA262</f>
        <v>40.360634664394198</v>
      </c>
      <c r="H1268" s="37">
        <f>'Data TREND'!BB262</f>
        <v>16.417505581778791</v>
      </c>
      <c r="J1268" s="37">
        <f t="shared" si="895"/>
        <v>620.01289309661615</v>
      </c>
      <c r="K1268" s="37">
        <f t="shared" si="896"/>
        <v>1089.1719583277595</v>
      </c>
      <c r="L1268" s="37">
        <f t="shared" si="897"/>
        <v>661.35493581247465</v>
      </c>
      <c r="M1268" s="37">
        <f t="shared" si="898"/>
        <v>2370.7082929899889</v>
      </c>
      <c r="N1268" s="37">
        <f t="shared" si="899"/>
        <v>40.360634664394198</v>
      </c>
      <c r="O1268" s="37">
        <f t="shared" si="900"/>
        <v>16.417505581778791</v>
      </c>
      <c r="Q1268">
        <f>'Data TREND'!$AU$262</f>
        <v>125</v>
      </c>
      <c r="R1268" s="37">
        <f>'Data TREND'!BD262</f>
        <v>735.50069910272964</v>
      </c>
      <c r="S1268" s="37">
        <f>'Data TREND'!BE262</f>
        <v>1086.6156622564897</v>
      </c>
      <c r="T1268" s="37">
        <f>'Data TREND'!BF262</f>
        <v>658.4631780592706</v>
      </c>
      <c r="U1268" s="37">
        <f>'Data TREND'!BG262</f>
        <v>2480.6314940071384</v>
      </c>
      <c r="V1268" s="37">
        <f>'Data TREND'!BH262</f>
        <v>39.785975761428929</v>
      </c>
      <c r="W1268" s="37">
        <f>'Data TREND'!BI262</f>
        <v>16.245752796720662</v>
      </c>
      <c r="Y1268" s="37">
        <f t="shared" si="901"/>
        <v>0</v>
      </c>
      <c r="Z1268" s="37">
        <f t="shared" si="902"/>
        <v>0</v>
      </c>
      <c r="AA1268" s="37">
        <f t="shared" si="903"/>
        <v>0</v>
      </c>
      <c r="AB1268" s="37">
        <f t="shared" si="904"/>
        <v>0</v>
      </c>
      <c r="AC1268" s="37">
        <f t="shared" si="905"/>
        <v>0</v>
      </c>
      <c r="AD1268" s="37">
        <f t="shared" si="906"/>
        <v>0</v>
      </c>
      <c r="AF1268">
        <f>'Data TREND'!$AU$262</f>
        <v>125</v>
      </c>
      <c r="AG1268" s="37">
        <f>'Data TREND'!BK262</f>
        <v>854.85056381130858</v>
      </c>
      <c r="AH1268" s="37">
        <f>'Data TREND'!BL262</f>
        <v>1084.2847313622053</v>
      </c>
      <c r="AI1268" s="37">
        <f>'Data TREND'!BM262</f>
        <v>656.74908906516885</v>
      </c>
      <c r="AJ1268" s="37">
        <f>'Data TREND'!BN262</f>
        <v>2597.6463245243576</v>
      </c>
      <c r="AK1268" s="37">
        <f>'Data TREND'!BO262</f>
        <v>38.749022087075453</v>
      </c>
      <c r="AL1268" s="37">
        <f>'Data TREND'!BP262</f>
        <v>15.874614767019331</v>
      </c>
      <c r="AN1268" s="37">
        <f t="shared" si="907"/>
        <v>0</v>
      </c>
      <c r="AO1268" s="37">
        <f t="shared" si="908"/>
        <v>0</v>
      </c>
      <c r="AP1268" s="37">
        <f t="shared" si="909"/>
        <v>0</v>
      </c>
      <c r="AQ1268" s="37">
        <f t="shared" si="910"/>
        <v>0</v>
      </c>
      <c r="AR1268" s="37">
        <f t="shared" si="911"/>
        <v>0</v>
      </c>
      <c r="AS1268" s="37">
        <f t="shared" si="912"/>
        <v>0</v>
      </c>
      <c r="AU1268">
        <v>125</v>
      </c>
      <c r="AV1268" s="37">
        <f t="shared" si="913"/>
        <v>620.01289309661615</v>
      </c>
      <c r="AW1268" s="37">
        <f t="shared" si="914"/>
        <v>1089.1719583277595</v>
      </c>
      <c r="AX1268" s="37">
        <f t="shared" si="915"/>
        <v>661.35493581247465</v>
      </c>
      <c r="AY1268" s="37">
        <f t="shared" si="916"/>
        <v>2370.7082929899889</v>
      </c>
      <c r="AZ1268" s="37">
        <f t="shared" si="917"/>
        <v>40.360634664394198</v>
      </c>
      <c r="BA1268" s="37">
        <f t="shared" si="918"/>
        <v>16.417505581778791</v>
      </c>
      <c r="BC1268">
        <v>125</v>
      </c>
      <c r="BD1268" s="37">
        <f>IF(Voorblad!$E$10=Rekenblad!BC1268,Rekenblad!AV1268,0)</f>
        <v>0</v>
      </c>
      <c r="BE1268" s="37">
        <f>IF(Voorblad!$E$10=Rekenblad!BC1268,Rekenblad!AW1268,0)</f>
        <v>0</v>
      </c>
      <c r="BF1268" s="37">
        <f>IF(Voorblad!$E$10=Rekenblad!BC1268,Rekenblad!AX1268,0)</f>
        <v>0</v>
      </c>
      <c r="BG1268" s="62">
        <f>IF(Voorblad!$E$10=Rekenblad!BC1268,Rekenblad!AY1268,0)</f>
        <v>0</v>
      </c>
      <c r="BH1268" s="37">
        <f>IF(Voorblad!$E$10=Rekenblad!BC1268,Rekenblad!AZ1268,0)</f>
        <v>0</v>
      </c>
      <c r="BI1268" s="37">
        <f>IF(Voorblad!$E$10=Rekenblad!BC1268,Rekenblad!BA1268,0)</f>
        <v>0</v>
      </c>
      <c r="BK1268">
        <v>125</v>
      </c>
      <c r="BL1268" s="37">
        <f>IF(Voorblad!$E$14=Rekenblad!$BL$1151,Rekenblad!BD1268,0)</f>
        <v>0</v>
      </c>
      <c r="BM1268" s="37">
        <f>IF(Voorblad!$E$14=Rekenblad!$BL$1151,Rekenblad!BE1268,0)</f>
        <v>0</v>
      </c>
      <c r="BN1268" s="37">
        <f>IF(Voorblad!$E$14=Rekenblad!$BL$1151,Rekenblad!BF1268,0)</f>
        <v>0</v>
      </c>
      <c r="BO1268" s="37">
        <f>IF(Voorblad!$E$14=Rekenblad!$BL$1151,Rekenblad!BG1268,0)</f>
        <v>0</v>
      </c>
      <c r="BP1268" s="37">
        <f>IF(Voorblad!$E$14=Rekenblad!$BL$1151,Rekenblad!BH1268,0)</f>
        <v>0</v>
      </c>
      <c r="BQ1268" s="37">
        <f>IF(Voorblad!$E$14=Rekenblad!$BL$1151,Rekenblad!BI1268,0)</f>
        <v>0</v>
      </c>
    </row>
    <row r="1269" spans="2:69" x14ac:dyDescent="0.25">
      <c r="B1269">
        <f>'Data TREND'!$AU$263</f>
        <v>126</v>
      </c>
      <c r="C1269" s="37">
        <f>'Data TREND'!AW263</f>
        <v>624.42453837837002</v>
      </c>
      <c r="D1269" s="37">
        <f>'Data TREND'!AX263</f>
        <v>1097.6226541989131</v>
      </c>
      <c r="E1269" s="37">
        <f>'Data TREND'!AY263</f>
        <v>666.60694194271832</v>
      </c>
      <c r="F1269" s="37">
        <f>'Data TREND'!AZ263</f>
        <v>2388.8223652059824</v>
      </c>
      <c r="G1269" s="37">
        <f>'Data TREND'!BA263</f>
        <v>40.154063776608808</v>
      </c>
      <c r="H1269" s="37">
        <f>'Data TREND'!BB263</f>
        <v>16.333946808468802</v>
      </c>
      <c r="J1269" s="37">
        <f t="shared" si="895"/>
        <v>624.42453837837002</v>
      </c>
      <c r="K1269" s="37">
        <f t="shared" si="896"/>
        <v>1097.6226541989131</v>
      </c>
      <c r="L1269" s="37">
        <f t="shared" si="897"/>
        <v>666.60694194271832</v>
      </c>
      <c r="M1269" s="37">
        <f t="shared" si="898"/>
        <v>2388.8223652059824</v>
      </c>
      <c r="N1269" s="37">
        <f t="shared" si="899"/>
        <v>40.154063776608808</v>
      </c>
      <c r="O1269" s="37">
        <f t="shared" si="900"/>
        <v>16.333946808468802</v>
      </c>
      <c r="Q1269">
        <f>'Data TREND'!$AU$263</f>
        <v>126</v>
      </c>
      <c r="R1269" s="37">
        <f>'Data TREND'!BD263</f>
        <v>740.60352630033321</v>
      </c>
      <c r="S1269" s="37">
        <f>'Data TREND'!BE263</f>
        <v>1095.0231891518883</v>
      </c>
      <c r="T1269" s="37">
        <f>'Data TREND'!BF263</f>
        <v>663.64245431126005</v>
      </c>
      <c r="U1269" s="37">
        <f>'Data TREND'!BG263</f>
        <v>2499.3245143795762</v>
      </c>
      <c r="V1269" s="37">
        <f>'Data TREND'!BH263</f>
        <v>39.498915179018347</v>
      </c>
      <c r="W1269" s="37">
        <f>'Data TREND'!BI263</f>
        <v>16.127125385334249</v>
      </c>
      <c r="Y1269" s="37">
        <f t="shared" si="901"/>
        <v>0</v>
      </c>
      <c r="Z1269" s="37">
        <f t="shared" si="902"/>
        <v>0</v>
      </c>
      <c r="AA1269" s="37">
        <f t="shared" si="903"/>
        <v>0</v>
      </c>
      <c r="AB1269" s="37">
        <f t="shared" si="904"/>
        <v>0</v>
      </c>
      <c r="AC1269" s="37">
        <f t="shared" si="905"/>
        <v>0</v>
      </c>
      <c r="AD1269" s="37">
        <f t="shared" si="906"/>
        <v>0</v>
      </c>
      <c r="AF1269">
        <f>'Data TREND'!$AU$263</f>
        <v>126</v>
      </c>
      <c r="AG1269" s="37">
        <f>'Data TREND'!BK263</f>
        <v>860.66833489555643</v>
      </c>
      <c r="AH1269" s="37">
        <f>'Data TREND'!BL263</f>
        <v>1092.6415509184221</v>
      </c>
      <c r="AI1269" s="37">
        <f>'Data TREND'!BM263</f>
        <v>661.94322978418336</v>
      </c>
      <c r="AJ1269" s="37">
        <f>'Data TREND'!BN263</f>
        <v>2617.0074325807386</v>
      </c>
      <c r="AK1269" s="37">
        <f>'Data TREND'!BO263</f>
        <v>38.37688493217096</v>
      </c>
      <c r="AL1269" s="37">
        <f>'Data TREND'!BP263</f>
        <v>15.722298372180866</v>
      </c>
      <c r="AN1269" s="37">
        <f t="shared" si="907"/>
        <v>0</v>
      </c>
      <c r="AO1269" s="37">
        <f t="shared" si="908"/>
        <v>0</v>
      </c>
      <c r="AP1269" s="37">
        <f t="shared" si="909"/>
        <v>0</v>
      </c>
      <c r="AQ1269" s="37">
        <f t="shared" si="910"/>
        <v>0</v>
      </c>
      <c r="AR1269" s="37">
        <f t="shared" si="911"/>
        <v>0</v>
      </c>
      <c r="AS1269" s="37">
        <f t="shared" si="912"/>
        <v>0</v>
      </c>
      <c r="AU1269">
        <v>126</v>
      </c>
      <c r="AV1269" s="37">
        <f t="shared" si="913"/>
        <v>624.42453837837002</v>
      </c>
      <c r="AW1269" s="37">
        <f t="shared" si="914"/>
        <v>1097.6226541989131</v>
      </c>
      <c r="AX1269" s="37">
        <f t="shared" si="915"/>
        <v>666.60694194271832</v>
      </c>
      <c r="AY1269" s="37">
        <f t="shared" si="916"/>
        <v>2388.8223652059824</v>
      </c>
      <c r="AZ1269" s="37">
        <f t="shared" si="917"/>
        <v>40.154063776608808</v>
      </c>
      <c r="BA1269" s="37">
        <f t="shared" si="918"/>
        <v>16.333946808468802</v>
      </c>
      <c r="BC1269">
        <v>126</v>
      </c>
      <c r="BD1269" s="37">
        <f>IF(Voorblad!$E$10=Rekenblad!BC1269,Rekenblad!AV1269,0)</f>
        <v>0</v>
      </c>
      <c r="BE1269" s="37">
        <f>IF(Voorblad!$E$10=Rekenblad!BC1269,Rekenblad!AW1269,0)</f>
        <v>0</v>
      </c>
      <c r="BF1269" s="37">
        <f>IF(Voorblad!$E$10=Rekenblad!BC1269,Rekenblad!AX1269,0)</f>
        <v>0</v>
      </c>
      <c r="BG1269" s="62">
        <f>IF(Voorblad!$E$10=Rekenblad!BC1269,Rekenblad!AY1269,0)</f>
        <v>0</v>
      </c>
      <c r="BH1269" s="37">
        <f>IF(Voorblad!$E$10=Rekenblad!BC1269,Rekenblad!AZ1269,0)</f>
        <v>0</v>
      </c>
      <c r="BI1269" s="37">
        <f>IF(Voorblad!$E$10=Rekenblad!BC1269,Rekenblad!BA1269,0)</f>
        <v>0</v>
      </c>
      <c r="BK1269">
        <v>126</v>
      </c>
      <c r="BL1269" s="37">
        <f>IF(Voorblad!$E$14=Rekenblad!$BL$1151,Rekenblad!BD1269,0)</f>
        <v>0</v>
      </c>
      <c r="BM1269" s="37">
        <f>IF(Voorblad!$E$14=Rekenblad!$BL$1151,Rekenblad!BE1269,0)</f>
        <v>0</v>
      </c>
      <c r="BN1269" s="37">
        <f>IF(Voorblad!$E$14=Rekenblad!$BL$1151,Rekenblad!BF1269,0)</f>
        <v>0</v>
      </c>
      <c r="BO1269" s="37">
        <f>IF(Voorblad!$E$14=Rekenblad!$BL$1151,Rekenblad!BG1269,0)</f>
        <v>0</v>
      </c>
      <c r="BP1269" s="37">
        <f>IF(Voorblad!$E$14=Rekenblad!$BL$1151,Rekenblad!BH1269,0)</f>
        <v>0</v>
      </c>
      <c r="BQ1269" s="37">
        <f>IF(Voorblad!$E$14=Rekenblad!$BL$1151,Rekenblad!BI1269,0)</f>
        <v>0</v>
      </c>
    </row>
    <row r="1270" spans="2:69" x14ac:dyDescent="0.25">
      <c r="B1270">
        <f>'Data TREND'!$AU$264</f>
        <v>127</v>
      </c>
      <c r="C1270" s="37">
        <f>'Data TREND'!AW264</f>
        <v>628.83618366012388</v>
      </c>
      <c r="D1270" s="37">
        <f>'Data TREND'!AX264</f>
        <v>1106.0733500700669</v>
      </c>
      <c r="E1270" s="37">
        <f>'Data TREND'!AY264</f>
        <v>671.85894807296177</v>
      </c>
      <c r="F1270" s="37">
        <f>'Data TREND'!AZ264</f>
        <v>2406.9364374219749</v>
      </c>
      <c r="G1270" s="37">
        <f>'Data TREND'!BA264</f>
        <v>39.947492888823412</v>
      </c>
      <c r="H1270" s="37">
        <f>'Data TREND'!BB264</f>
        <v>16.250388035158814</v>
      </c>
      <c r="J1270" s="37">
        <f t="shared" si="895"/>
        <v>628.83618366012388</v>
      </c>
      <c r="K1270" s="37">
        <f t="shared" si="896"/>
        <v>1106.0733500700669</v>
      </c>
      <c r="L1270" s="37">
        <f t="shared" si="897"/>
        <v>671.85894807296177</v>
      </c>
      <c r="M1270" s="37">
        <f t="shared" si="898"/>
        <v>2406.9364374219749</v>
      </c>
      <c r="N1270" s="37">
        <f t="shared" si="899"/>
        <v>39.947492888823412</v>
      </c>
      <c r="O1270" s="37">
        <f t="shared" si="900"/>
        <v>16.250388035158814</v>
      </c>
      <c r="Q1270">
        <f>'Data TREND'!$AU$264</f>
        <v>127</v>
      </c>
      <c r="R1270" s="37">
        <f>'Data TREND'!BD264</f>
        <v>745.70635349793679</v>
      </c>
      <c r="S1270" s="37">
        <f>'Data TREND'!BE264</f>
        <v>1103.4307160472872</v>
      </c>
      <c r="T1270" s="37">
        <f>'Data TREND'!BF264</f>
        <v>668.8217305632495</v>
      </c>
      <c r="U1270" s="37">
        <f>'Data TREND'!BG264</f>
        <v>2518.0175347520139</v>
      </c>
      <c r="V1270" s="37">
        <f>'Data TREND'!BH264</f>
        <v>39.211854596607772</v>
      </c>
      <c r="W1270" s="37">
        <f>'Data TREND'!BI264</f>
        <v>16.008497973947833</v>
      </c>
      <c r="Y1270" s="37">
        <f t="shared" si="901"/>
        <v>0</v>
      </c>
      <c r="Z1270" s="37">
        <f t="shared" si="902"/>
        <v>0</v>
      </c>
      <c r="AA1270" s="37">
        <f t="shared" si="903"/>
        <v>0</v>
      </c>
      <c r="AB1270" s="37">
        <f t="shared" si="904"/>
        <v>0</v>
      </c>
      <c r="AC1270" s="37">
        <f t="shared" si="905"/>
        <v>0</v>
      </c>
      <c r="AD1270" s="37">
        <f t="shared" si="906"/>
        <v>0</v>
      </c>
      <c r="AF1270">
        <f>'Data TREND'!$AU$264</f>
        <v>127</v>
      </c>
      <c r="AG1270" s="37">
        <f>'Data TREND'!BK264</f>
        <v>866.48610597980428</v>
      </c>
      <c r="AH1270" s="37">
        <f>'Data TREND'!BL264</f>
        <v>1100.9983704746392</v>
      </c>
      <c r="AI1270" s="37">
        <f>'Data TREND'!BM264</f>
        <v>667.13737050319764</v>
      </c>
      <c r="AJ1270" s="37">
        <f>'Data TREND'!BN264</f>
        <v>2636.3685406371192</v>
      </c>
      <c r="AK1270" s="37">
        <f>'Data TREND'!BO264</f>
        <v>38.004747777266459</v>
      </c>
      <c r="AL1270" s="37">
        <f>'Data TREND'!BP264</f>
        <v>15.569981977342401</v>
      </c>
      <c r="AN1270" s="37">
        <f t="shared" si="907"/>
        <v>0</v>
      </c>
      <c r="AO1270" s="37">
        <f t="shared" si="908"/>
        <v>0</v>
      </c>
      <c r="AP1270" s="37">
        <f t="shared" si="909"/>
        <v>0</v>
      </c>
      <c r="AQ1270" s="37">
        <f t="shared" si="910"/>
        <v>0</v>
      </c>
      <c r="AR1270" s="37">
        <f t="shared" si="911"/>
        <v>0</v>
      </c>
      <c r="AS1270" s="37">
        <f t="shared" si="912"/>
        <v>0</v>
      </c>
      <c r="AU1270">
        <v>127</v>
      </c>
      <c r="AV1270" s="37">
        <f t="shared" si="913"/>
        <v>628.83618366012388</v>
      </c>
      <c r="AW1270" s="37">
        <f t="shared" si="914"/>
        <v>1106.0733500700669</v>
      </c>
      <c r="AX1270" s="37">
        <f t="shared" si="915"/>
        <v>671.85894807296177</v>
      </c>
      <c r="AY1270" s="37">
        <f t="shared" si="916"/>
        <v>2406.9364374219749</v>
      </c>
      <c r="AZ1270" s="37">
        <f t="shared" si="917"/>
        <v>39.947492888823412</v>
      </c>
      <c r="BA1270" s="37">
        <f t="shared" si="918"/>
        <v>16.250388035158814</v>
      </c>
      <c r="BC1270">
        <v>127</v>
      </c>
      <c r="BD1270" s="37">
        <f>IF(Voorblad!$E$10=Rekenblad!BC1270,Rekenblad!AV1270,0)</f>
        <v>0</v>
      </c>
      <c r="BE1270" s="37">
        <f>IF(Voorblad!$E$10=Rekenblad!BC1270,Rekenblad!AW1270,0)</f>
        <v>0</v>
      </c>
      <c r="BF1270" s="37">
        <f>IF(Voorblad!$E$10=Rekenblad!BC1270,Rekenblad!AX1270,0)</f>
        <v>0</v>
      </c>
      <c r="BG1270" s="62">
        <f>IF(Voorblad!$E$10=Rekenblad!BC1270,Rekenblad!AY1270,0)</f>
        <v>0</v>
      </c>
      <c r="BH1270" s="37">
        <f>IF(Voorblad!$E$10=Rekenblad!BC1270,Rekenblad!AZ1270,0)</f>
        <v>0</v>
      </c>
      <c r="BI1270" s="37">
        <f>IF(Voorblad!$E$10=Rekenblad!BC1270,Rekenblad!BA1270,0)</f>
        <v>0</v>
      </c>
      <c r="BK1270">
        <v>127</v>
      </c>
      <c r="BL1270" s="37">
        <f>IF(Voorblad!$E$14=Rekenblad!$BL$1151,Rekenblad!BD1270,0)</f>
        <v>0</v>
      </c>
      <c r="BM1270" s="37">
        <f>IF(Voorblad!$E$14=Rekenblad!$BL$1151,Rekenblad!BE1270,0)</f>
        <v>0</v>
      </c>
      <c r="BN1270" s="37">
        <f>IF(Voorblad!$E$14=Rekenblad!$BL$1151,Rekenblad!BF1270,0)</f>
        <v>0</v>
      </c>
      <c r="BO1270" s="37">
        <f>IF(Voorblad!$E$14=Rekenblad!$BL$1151,Rekenblad!BG1270,0)</f>
        <v>0</v>
      </c>
      <c r="BP1270" s="37">
        <f>IF(Voorblad!$E$14=Rekenblad!$BL$1151,Rekenblad!BH1270,0)</f>
        <v>0</v>
      </c>
      <c r="BQ1270" s="37">
        <f>IF(Voorblad!$E$14=Rekenblad!$BL$1151,Rekenblad!BI1270,0)</f>
        <v>0</v>
      </c>
    </row>
    <row r="1271" spans="2:69" x14ac:dyDescent="0.25">
      <c r="B1271">
        <f>'Data TREND'!$AU$265</f>
        <v>128</v>
      </c>
      <c r="C1271" s="37">
        <f>'Data TREND'!AW265</f>
        <v>633.24782894187797</v>
      </c>
      <c r="D1271" s="37">
        <f>'Data TREND'!AX265</f>
        <v>1114.5240459412205</v>
      </c>
      <c r="E1271" s="37">
        <f>'Data TREND'!AY265</f>
        <v>677.11095420320544</v>
      </c>
      <c r="F1271" s="37">
        <f>'Data TREND'!AZ265</f>
        <v>2425.0505096379684</v>
      </c>
      <c r="G1271" s="37">
        <f>'Data TREND'!BA265</f>
        <v>39.740922001038015</v>
      </c>
      <c r="H1271" s="37">
        <f>'Data TREND'!BB265</f>
        <v>16.166829261848829</v>
      </c>
      <c r="J1271" s="37">
        <f t="shared" si="895"/>
        <v>633.24782894187797</v>
      </c>
      <c r="K1271" s="37">
        <f t="shared" si="896"/>
        <v>1114.5240459412205</v>
      </c>
      <c r="L1271" s="37">
        <f t="shared" si="897"/>
        <v>677.11095420320544</v>
      </c>
      <c r="M1271" s="37">
        <f t="shared" si="898"/>
        <v>2425.0505096379684</v>
      </c>
      <c r="N1271" s="37">
        <f t="shared" si="899"/>
        <v>39.740922001038015</v>
      </c>
      <c r="O1271" s="37">
        <f t="shared" si="900"/>
        <v>16.166829261848829</v>
      </c>
      <c r="Q1271">
        <f>'Data TREND'!$AU$265</f>
        <v>128</v>
      </c>
      <c r="R1271" s="37">
        <f>'Data TREND'!BD265</f>
        <v>750.80918069554036</v>
      </c>
      <c r="S1271" s="37">
        <f>'Data TREND'!BE265</f>
        <v>1111.8382429426858</v>
      </c>
      <c r="T1271" s="37">
        <f>'Data TREND'!BF265</f>
        <v>674.00100681523872</v>
      </c>
      <c r="U1271" s="37">
        <f>'Data TREND'!BG265</f>
        <v>2536.7105551244517</v>
      </c>
      <c r="V1271" s="37">
        <f>'Data TREND'!BH265</f>
        <v>38.924794014197197</v>
      </c>
      <c r="W1271" s="37">
        <f>'Data TREND'!BI265</f>
        <v>15.889870562561422</v>
      </c>
      <c r="Y1271" s="37">
        <f t="shared" si="901"/>
        <v>0</v>
      </c>
      <c r="Z1271" s="37">
        <f t="shared" si="902"/>
        <v>0</v>
      </c>
      <c r="AA1271" s="37">
        <f t="shared" si="903"/>
        <v>0</v>
      </c>
      <c r="AB1271" s="37">
        <f t="shared" si="904"/>
        <v>0</v>
      </c>
      <c r="AC1271" s="37">
        <f t="shared" si="905"/>
        <v>0</v>
      </c>
      <c r="AD1271" s="37">
        <f t="shared" si="906"/>
        <v>0</v>
      </c>
      <c r="AF1271">
        <f>'Data TREND'!$AU$265</f>
        <v>128</v>
      </c>
      <c r="AG1271" s="37">
        <f>'Data TREND'!BK265</f>
        <v>872.30387706405213</v>
      </c>
      <c r="AH1271" s="37">
        <f>'Data TREND'!BL265</f>
        <v>1109.355190030856</v>
      </c>
      <c r="AI1271" s="37">
        <f>'Data TREND'!BM265</f>
        <v>672.33151122221216</v>
      </c>
      <c r="AJ1271" s="37">
        <f>'Data TREND'!BN265</f>
        <v>2655.7296486935002</v>
      </c>
      <c r="AK1271" s="37">
        <f>'Data TREND'!BO265</f>
        <v>37.632610622361966</v>
      </c>
      <c r="AL1271" s="37">
        <f>'Data TREND'!BP265</f>
        <v>15.417665582503936</v>
      </c>
      <c r="AN1271" s="37">
        <f t="shared" si="907"/>
        <v>0</v>
      </c>
      <c r="AO1271" s="37">
        <f t="shared" si="908"/>
        <v>0</v>
      </c>
      <c r="AP1271" s="37">
        <f t="shared" si="909"/>
        <v>0</v>
      </c>
      <c r="AQ1271" s="37">
        <f t="shared" si="910"/>
        <v>0</v>
      </c>
      <c r="AR1271" s="37">
        <f t="shared" si="911"/>
        <v>0</v>
      </c>
      <c r="AS1271" s="37">
        <f t="shared" si="912"/>
        <v>0</v>
      </c>
      <c r="AU1271">
        <v>128</v>
      </c>
      <c r="AV1271" s="37">
        <f t="shared" si="913"/>
        <v>633.24782894187797</v>
      </c>
      <c r="AW1271" s="37">
        <f t="shared" si="914"/>
        <v>1114.5240459412205</v>
      </c>
      <c r="AX1271" s="37">
        <f t="shared" si="915"/>
        <v>677.11095420320544</v>
      </c>
      <c r="AY1271" s="37">
        <f t="shared" si="916"/>
        <v>2425.0505096379684</v>
      </c>
      <c r="AZ1271" s="37">
        <f t="shared" si="917"/>
        <v>39.740922001038015</v>
      </c>
      <c r="BA1271" s="37">
        <f t="shared" si="918"/>
        <v>16.166829261848829</v>
      </c>
      <c r="BC1271">
        <v>128</v>
      </c>
      <c r="BD1271" s="37">
        <f>IF(Voorblad!$E$10=Rekenblad!BC1271,Rekenblad!AV1271,0)</f>
        <v>0</v>
      </c>
      <c r="BE1271" s="37">
        <f>IF(Voorblad!$E$10=Rekenblad!BC1271,Rekenblad!AW1271,0)</f>
        <v>0</v>
      </c>
      <c r="BF1271" s="37">
        <f>IF(Voorblad!$E$10=Rekenblad!BC1271,Rekenblad!AX1271,0)</f>
        <v>0</v>
      </c>
      <c r="BG1271" s="62">
        <f>IF(Voorblad!$E$10=Rekenblad!BC1271,Rekenblad!AY1271,0)</f>
        <v>0</v>
      </c>
      <c r="BH1271" s="37">
        <f>IF(Voorblad!$E$10=Rekenblad!BC1271,Rekenblad!AZ1271,0)</f>
        <v>0</v>
      </c>
      <c r="BI1271" s="37">
        <f>IF(Voorblad!$E$10=Rekenblad!BC1271,Rekenblad!BA1271,0)</f>
        <v>0</v>
      </c>
      <c r="BK1271">
        <v>128</v>
      </c>
      <c r="BL1271" s="37">
        <f>IF(Voorblad!$E$14=Rekenblad!$BL$1151,Rekenblad!BD1271,0)</f>
        <v>0</v>
      </c>
      <c r="BM1271" s="37">
        <f>IF(Voorblad!$E$14=Rekenblad!$BL$1151,Rekenblad!BE1271,0)</f>
        <v>0</v>
      </c>
      <c r="BN1271" s="37">
        <f>IF(Voorblad!$E$14=Rekenblad!$BL$1151,Rekenblad!BF1271,0)</f>
        <v>0</v>
      </c>
      <c r="BO1271" s="37">
        <f>IF(Voorblad!$E$14=Rekenblad!$BL$1151,Rekenblad!BG1271,0)</f>
        <v>0</v>
      </c>
      <c r="BP1271" s="37">
        <f>IF(Voorblad!$E$14=Rekenblad!$BL$1151,Rekenblad!BH1271,0)</f>
        <v>0</v>
      </c>
      <c r="BQ1271" s="37">
        <f>IF(Voorblad!$E$14=Rekenblad!$BL$1151,Rekenblad!BI1271,0)</f>
        <v>0</v>
      </c>
    </row>
    <row r="1272" spans="2:69" x14ac:dyDescent="0.25">
      <c r="B1272">
        <f>'Data TREND'!$AU$266</f>
        <v>129</v>
      </c>
      <c r="C1272" s="37">
        <f>'Data TREND'!AW266</f>
        <v>637.65947422363183</v>
      </c>
      <c r="D1272" s="37">
        <f>'Data TREND'!AX266</f>
        <v>1122.9747418123741</v>
      </c>
      <c r="E1272" s="37">
        <f>'Data TREND'!AY266</f>
        <v>682.36296033344888</v>
      </c>
      <c r="F1272" s="37">
        <f>'Data TREND'!AZ266</f>
        <v>2443.164581853961</v>
      </c>
      <c r="G1272" s="37">
        <f>'Data TREND'!BA266</f>
        <v>39.534351113252626</v>
      </c>
      <c r="H1272" s="37">
        <f>'Data TREND'!BB266</f>
        <v>16.083270488538844</v>
      </c>
      <c r="J1272" s="37">
        <f t="shared" si="895"/>
        <v>637.65947422363183</v>
      </c>
      <c r="K1272" s="37">
        <f t="shared" si="896"/>
        <v>1122.9747418123741</v>
      </c>
      <c r="L1272" s="37">
        <f t="shared" si="897"/>
        <v>682.36296033344888</v>
      </c>
      <c r="M1272" s="37">
        <f t="shared" si="898"/>
        <v>2443.164581853961</v>
      </c>
      <c r="N1272" s="37">
        <f t="shared" si="899"/>
        <v>39.534351113252626</v>
      </c>
      <c r="O1272" s="37">
        <f t="shared" si="900"/>
        <v>16.083270488538844</v>
      </c>
      <c r="Q1272">
        <f>'Data TREND'!$AU$266</f>
        <v>129</v>
      </c>
      <c r="R1272" s="37">
        <f>'Data TREND'!BD266</f>
        <v>755.91200789314394</v>
      </c>
      <c r="S1272" s="37">
        <f>'Data TREND'!BE266</f>
        <v>1120.2457698380845</v>
      </c>
      <c r="T1272" s="37">
        <f>'Data TREND'!BF266</f>
        <v>679.18028306722817</v>
      </c>
      <c r="U1272" s="37">
        <f>'Data TREND'!BG266</f>
        <v>2555.4035754968895</v>
      </c>
      <c r="V1272" s="37">
        <f>'Data TREND'!BH266</f>
        <v>38.637733431786621</v>
      </c>
      <c r="W1272" s="37">
        <f>'Data TREND'!BI266</f>
        <v>15.771243151175009</v>
      </c>
      <c r="Y1272" s="37">
        <f t="shared" si="901"/>
        <v>0</v>
      </c>
      <c r="Z1272" s="37">
        <f t="shared" si="902"/>
        <v>0</v>
      </c>
      <c r="AA1272" s="37">
        <f t="shared" si="903"/>
        <v>0</v>
      </c>
      <c r="AB1272" s="37">
        <f t="shared" si="904"/>
        <v>0</v>
      </c>
      <c r="AC1272" s="37">
        <f t="shared" si="905"/>
        <v>0</v>
      </c>
      <c r="AD1272" s="37">
        <f t="shared" si="906"/>
        <v>0</v>
      </c>
      <c r="AF1272">
        <f>'Data TREND'!$AU$266</f>
        <v>129</v>
      </c>
      <c r="AG1272" s="37">
        <f>'Data TREND'!BK266</f>
        <v>878.12164814829998</v>
      </c>
      <c r="AH1272" s="37">
        <f>'Data TREND'!BL266</f>
        <v>1117.7120095870728</v>
      </c>
      <c r="AI1272" s="37">
        <f>'Data TREND'!BM266</f>
        <v>677.52565194122644</v>
      </c>
      <c r="AJ1272" s="37">
        <f>'Data TREND'!BN266</f>
        <v>2675.0907567498812</v>
      </c>
      <c r="AK1272" s="37">
        <f>'Data TREND'!BO266</f>
        <v>37.260473467457473</v>
      </c>
      <c r="AL1272" s="37">
        <f>'Data TREND'!BP266</f>
        <v>15.265349187665471</v>
      </c>
      <c r="AN1272" s="37">
        <f t="shared" si="907"/>
        <v>0</v>
      </c>
      <c r="AO1272" s="37">
        <f t="shared" si="908"/>
        <v>0</v>
      </c>
      <c r="AP1272" s="37">
        <f t="shared" si="909"/>
        <v>0</v>
      </c>
      <c r="AQ1272" s="37">
        <f t="shared" si="910"/>
        <v>0</v>
      </c>
      <c r="AR1272" s="37">
        <f t="shared" si="911"/>
        <v>0</v>
      </c>
      <c r="AS1272" s="37">
        <f t="shared" si="912"/>
        <v>0</v>
      </c>
      <c r="AU1272">
        <v>129</v>
      </c>
      <c r="AV1272" s="37">
        <f t="shared" si="913"/>
        <v>637.65947422363183</v>
      </c>
      <c r="AW1272" s="37">
        <f t="shared" si="914"/>
        <v>1122.9747418123741</v>
      </c>
      <c r="AX1272" s="37">
        <f t="shared" si="915"/>
        <v>682.36296033344888</v>
      </c>
      <c r="AY1272" s="37">
        <f t="shared" si="916"/>
        <v>2443.164581853961</v>
      </c>
      <c r="AZ1272" s="37">
        <f t="shared" si="917"/>
        <v>39.534351113252626</v>
      </c>
      <c r="BA1272" s="37">
        <f t="shared" si="918"/>
        <v>16.083270488538844</v>
      </c>
      <c r="BC1272">
        <v>129</v>
      </c>
      <c r="BD1272" s="37">
        <f>IF(Voorblad!$E$10=Rekenblad!BC1272,Rekenblad!AV1272,0)</f>
        <v>0</v>
      </c>
      <c r="BE1272" s="37">
        <f>IF(Voorblad!$E$10=Rekenblad!BC1272,Rekenblad!AW1272,0)</f>
        <v>0</v>
      </c>
      <c r="BF1272" s="37">
        <f>IF(Voorblad!$E$10=Rekenblad!BC1272,Rekenblad!AX1272,0)</f>
        <v>0</v>
      </c>
      <c r="BG1272" s="62">
        <f>IF(Voorblad!$E$10=Rekenblad!BC1272,Rekenblad!AY1272,0)</f>
        <v>0</v>
      </c>
      <c r="BH1272" s="37">
        <f>IF(Voorblad!$E$10=Rekenblad!BC1272,Rekenblad!AZ1272,0)</f>
        <v>0</v>
      </c>
      <c r="BI1272" s="37">
        <f>IF(Voorblad!$E$10=Rekenblad!BC1272,Rekenblad!BA1272,0)</f>
        <v>0</v>
      </c>
      <c r="BK1272">
        <v>129</v>
      </c>
      <c r="BL1272" s="37">
        <f>IF(Voorblad!$E$14=Rekenblad!$BL$1151,Rekenblad!BD1272,0)</f>
        <v>0</v>
      </c>
      <c r="BM1272" s="37">
        <f>IF(Voorblad!$E$14=Rekenblad!$BL$1151,Rekenblad!BE1272,0)</f>
        <v>0</v>
      </c>
      <c r="BN1272" s="37">
        <f>IF(Voorblad!$E$14=Rekenblad!$BL$1151,Rekenblad!BF1272,0)</f>
        <v>0</v>
      </c>
      <c r="BO1272" s="37">
        <f>IF(Voorblad!$E$14=Rekenblad!$BL$1151,Rekenblad!BG1272,0)</f>
        <v>0</v>
      </c>
      <c r="BP1272" s="37">
        <f>IF(Voorblad!$E$14=Rekenblad!$BL$1151,Rekenblad!BH1272,0)</f>
        <v>0</v>
      </c>
      <c r="BQ1272" s="37">
        <f>IF(Voorblad!$E$14=Rekenblad!$BL$1151,Rekenblad!BI1272,0)</f>
        <v>0</v>
      </c>
    </row>
    <row r="1273" spans="2:69" x14ac:dyDescent="0.25">
      <c r="B1273">
        <f>'Data TREND'!$AU$267</f>
        <v>130</v>
      </c>
      <c r="C1273" s="37">
        <f>'Data TREND'!AW267</f>
        <v>642.07111950538592</v>
      </c>
      <c r="D1273" s="37">
        <f>'Data TREND'!AX267</f>
        <v>1131.4254376835279</v>
      </c>
      <c r="E1273" s="37">
        <f>'Data TREND'!AY267</f>
        <v>687.61496646369255</v>
      </c>
      <c r="F1273" s="37">
        <f>'Data TREND'!AZ267</f>
        <v>2461.2786540699544</v>
      </c>
      <c r="G1273" s="37">
        <f>'Data TREND'!BA267</f>
        <v>39.32778022546723</v>
      </c>
      <c r="H1273" s="37">
        <f>'Data TREND'!BB267</f>
        <v>15.999711715228853</v>
      </c>
      <c r="J1273" s="37">
        <f t="shared" si="895"/>
        <v>642.07111950538592</v>
      </c>
      <c r="K1273" s="37">
        <f t="shared" si="896"/>
        <v>1131.4254376835279</v>
      </c>
      <c r="L1273" s="37">
        <f t="shared" si="897"/>
        <v>687.61496646369255</v>
      </c>
      <c r="M1273" s="37">
        <f t="shared" si="898"/>
        <v>2461.2786540699544</v>
      </c>
      <c r="N1273" s="37">
        <f t="shared" si="899"/>
        <v>39.32778022546723</v>
      </c>
      <c r="O1273" s="37">
        <f t="shared" si="900"/>
        <v>15.999711715228853</v>
      </c>
      <c r="Q1273">
        <f>'Data TREND'!$AU$267</f>
        <v>130</v>
      </c>
      <c r="R1273" s="37">
        <f>'Data TREND'!BD267</f>
        <v>761.01483509074751</v>
      </c>
      <c r="S1273" s="37">
        <f>'Data TREND'!BE267</f>
        <v>1128.6532967334833</v>
      </c>
      <c r="T1273" s="37">
        <f>'Data TREND'!BF267</f>
        <v>684.35955931921762</v>
      </c>
      <c r="U1273" s="37">
        <f>'Data TREND'!BG267</f>
        <v>2574.0965958693273</v>
      </c>
      <c r="V1273" s="37">
        <f>'Data TREND'!BH267</f>
        <v>38.350672849376046</v>
      </c>
      <c r="W1273" s="37">
        <f>'Data TREND'!BI267</f>
        <v>15.652615739788594</v>
      </c>
      <c r="Y1273" s="37">
        <f t="shared" si="901"/>
        <v>0</v>
      </c>
      <c r="Z1273" s="37">
        <f t="shared" si="902"/>
        <v>0</v>
      </c>
      <c r="AA1273" s="37">
        <f t="shared" si="903"/>
        <v>0</v>
      </c>
      <c r="AB1273" s="37">
        <f t="shared" si="904"/>
        <v>0</v>
      </c>
      <c r="AC1273" s="37">
        <f t="shared" si="905"/>
        <v>0</v>
      </c>
      <c r="AD1273" s="37">
        <f t="shared" si="906"/>
        <v>0</v>
      </c>
      <c r="AF1273">
        <f>'Data TREND'!$AU$267</f>
        <v>130</v>
      </c>
      <c r="AG1273" s="37">
        <f>'Data TREND'!BK267</f>
        <v>883.93941923254783</v>
      </c>
      <c r="AH1273" s="37">
        <f>'Data TREND'!BL267</f>
        <v>1126.0688291432898</v>
      </c>
      <c r="AI1273" s="37">
        <f>'Data TREND'!BM267</f>
        <v>682.71979266024096</v>
      </c>
      <c r="AJ1273" s="37">
        <f>'Data TREND'!BN267</f>
        <v>2694.4518648062617</v>
      </c>
      <c r="AK1273" s="37">
        <f>'Data TREND'!BO267</f>
        <v>36.888336312552973</v>
      </c>
      <c r="AL1273" s="37">
        <f>'Data TREND'!BP267</f>
        <v>15.113032792827006</v>
      </c>
      <c r="AN1273" s="37">
        <f t="shared" si="907"/>
        <v>0</v>
      </c>
      <c r="AO1273" s="37">
        <f t="shared" si="908"/>
        <v>0</v>
      </c>
      <c r="AP1273" s="37">
        <f t="shared" si="909"/>
        <v>0</v>
      </c>
      <c r="AQ1273" s="37">
        <f t="shared" si="910"/>
        <v>0</v>
      </c>
      <c r="AR1273" s="37">
        <f t="shared" si="911"/>
        <v>0</v>
      </c>
      <c r="AS1273" s="37">
        <f t="shared" si="912"/>
        <v>0</v>
      </c>
      <c r="AU1273">
        <v>130</v>
      </c>
      <c r="AV1273" s="37">
        <f t="shared" si="913"/>
        <v>642.07111950538592</v>
      </c>
      <c r="AW1273" s="37">
        <f t="shared" si="914"/>
        <v>1131.4254376835279</v>
      </c>
      <c r="AX1273" s="37">
        <f t="shared" si="915"/>
        <v>687.61496646369255</v>
      </c>
      <c r="AY1273" s="37">
        <f t="shared" si="916"/>
        <v>2461.2786540699544</v>
      </c>
      <c r="AZ1273" s="37">
        <f t="shared" si="917"/>
        <v>39.32778022546723</v>
      </c>
      <c r="BA1273" s="37">
        <f t="shared" si="918"/>
        <v>15.999711715228853</v>
      </c>
      <c r="BC1273">
        <v>130</v>
      </c>
      <c r="BD1273" s="37">
        <f>IF(Voorblad!$E$10=Rekenblad!BC1273,Rekenblad!AV1273,0)</f>
        <v>0</v>
      </c>
      <c r="BE1273" s="37">
        <f>IF(Voorblad!$E$10=Rekenblad!BC1273,Rekenblad!AW1273,0)</f>
        <v>0</v>
      </c>
      <c r="BF1273" s="37">
        <f>IF(Voorblad!$E$10=Rekenblad!BC1273,Rekenblad!AX1273,0)</f>
        <v>0</v>
      </c>
      <c r="BG1273" s="62">
        <f>IF(Voorblad!$E$10=Rekenblad!BC1273,Rekenblad!AY1273,0)</f>
        <v>0</v>
      </c>
      <c r="BH1273" s="37">
        <f>IF(Voorblad!$E$10=Rekenblad!BC1273,Rekenblad!AZ1273,0)</f>
        <v>0</v>
      </c>
      <c r="BI1273" s="37">
        <f>IF(Voorblad!$E$10=Rekenblad!BC1273,Rekenblad!BA1273,0)</f>
        <v>0</v>
      </c>
      <c r="BK1273">
        <v>130</v>
      </c>
      <c r="BL1273" s="37">
        <f>IF(Voorblad!$E$14=Rekenblad!$BL$1151,Rekenblad!BD1273,0)</f>
        <v>0</v>
      </c>
      <c r="BM1273" s="37">
        <f>IF(Voorblad!$E$14=Rekenblad!$BL$1151,Rekenblad!BE1273,0)</f>
        <v>0</v>
      </c>
      <c r="BN1273" s="37">
        <f>IF(Voorblad!$E$14=Rekenblad!$BL$1151,Rekenblad!BF1273,0)</f>
        <v>0</v>
      </c>
      <c r="BO1273" s="37">
        <f>IF(Voorblad!$E$14=Rekenblad!$BL$1151,Rekenblad!BG1273,0)</f>
        <v>0</v>
      </c>
      <c r="BP1273" s="37">
        <f>IF(Voorblad!$E$14=Rekenblad!$BL$1151,Rekenblad!BH1273,0)</f>
        <v>0</v>
      </c>
      <c r="BQ1273" s="37">
        <f>IF(Voorblad!$E$14=Rekenblad!$BL$1151,Rekenblad!BI1273,0)</f>
        <v>0</v>
      </c>
    </row>
    <row r="1274" spans="2:69" x14ac:dyDescent="0.25">
      <c r="B1274">
        <f>'Data TREND'!$AU$268</f>
        <v>131</v>
      </c>
      <c r="C1274" s="37">
        <f>'Data TREND'!AW268</f>
        <v>646.48276478713979</v>
      </c>
      <c r="D1274" s="37">
        <f>'Data TREND'!AX268</f>
        <v>1139.8761335546815</v>
      </c>
      <c r="E1274" s="37">
        <f>'Data TREND'!AY268</f>
        <v>692.866972593936</v>
      </c>
      <c r="F1274" s="37">
        <f>'Data TREND'!AZ268</f>
        <v>2479.392726285947</v>
      </c>
      <c r="G1274" s="37">
        <f>'Data TREND'!BA268</f>
        <v>39.121209337681833</v>
      </c>
      <c r="H1274" s="37">
        <f>'Data TREND'!BB268</f>
        <v>15.916152941918867</v>
      </c>
      <c r="J1274" s="37">
        <f t="shared" si="895"/>
        <v>646.48276478713979</v>
      </c>
      <c r="K1274" s="37">
        <f t="shared" si="896"/>
        <v>1139.8761335546815</v>
      </c>
      <c r="L1274" s="37">
        <f t="shared" si="897"/>
        <v>692.866972593936</v>
      </c>
      <c r="M1274" s="37">
        <f t="shared" si="898"/>
        <v>2479.392726285947</v>
      </c>
      <c r="N1274" s="37">
        <f t="shared" si="899"/>
        <v>39.121209337681833</v>
      </c>
      <c r="O1274" s="37">
        <f t="shared" si="900"/>
        <v>15.916152941918867</v>
      </c>
      <c r="Q1274">
        <f>'Data TREND'!$AU$268</f>
        <v>131</v>
      </c>
      <c r="R1274" s="37">
        <f>'Data TREND'!BD268</f>
        <v>766.11766228835108</v>
      </c>
      <c r="S1274" s="37">
        <f>'Data TREND'!BE268</f>
        <v>1137.060823628882</v>
      </c>
      <c r="T1274" s="37">
        <f>'Data TREND'!BF268</f>
        <v>689.53883557120685</v>
      </c>
      <c r="U1274" s="37">
        <f>'Data TREND'!BG268</f>
        <v>2592.7896162417651</v>
      </c>
      <c r="V1274" s="37">
        <f>'Data TREND'!BH268</f>
        <v>38.063612266965464</v>
      </c>
      <c r="W1274" s="37">
        <f>'Data TREND'!BI268</f>
        <v>15.533988328402181</v>
      </c>
      <c r="Y1274" s="37">
        <f t="shared" si="901"/>
        <v>0</v>
      </c>
      <c r="Z1274" s="37">
        <f t="shared" si="902"/>
        <v>0</v>
      </c>
      <c r="AA1274" s="37">
        <f t="shared" si="903"/>
        <v>0</v>
      </c>
      <c r="AB1274" s="37">
        <f t="shared" si="904"/>
        <v>0</v>
      </c>
      <c r="AC1274" s="37">
        <f t="shared" si="905"/>
        <v>0</v>
      </c>
      <c r="AD1274" s="37">
        <f t="shared" si="906"/>
        <v>0</v>
      </c>
      <c r="AF1274">
        <f>'Data TREND'!$AU$268</f>
        <v>131</v>
      </c>
      <c r="AG1274" s="37">
        <f>'Data TREND'!BK268</f>
        <v>889.75719031679569</v>
      </c>
      <c r="AH1274" s="37">
        <f>'Data TREND'!BL268</f>
        <v>1134.4256486995066</v>
      </c>
      <c r="AI1274" s="37">
        <f>'Data TREND'!BM268</f>
        <v>687.91393337925524</v>
      </c>
      <c r="AJ1274" s="37">
        <f>'Data TREND'!BN268</f>
        <v>2713.8129728626427</v>
      </c>
      <c r="AK1274" s="37">
        <f>'Data TREND'!BO268</f>
        <v>36.516199157648479</v>
      </c>
      <c r="AL1274" s="37">
        <f>'Data TREND'!BP268</f>
        <v>14.960716397988541</v>
      </c>
      <c r="AN1274" s="37">
        <f t="shared" si="907"/>
        <v>0</v>
      </c>
      <c r="AO1274" s="37">
        <f t="shared" si="908"/>
        <v>0</v>
      </c>
      <c r="AP1274" s="37">
        <f t="shared" si="909"/>
        <v>0</v>
      </c>
      <c r="AQ1274" s="37">
        <f t="shared" si="910"/>
        <v>0</v>
      </c>
      <c r="AR1274" s="37">
        <f t="shared" si="911"/>
        <v>0</v>
      </c>
      <c r="AS1274" s="37">
        <f t="shared" si="912"/>
        <v>0</v>
      </c>
      <c r="AU1274">
        <v>131</v>
      </c>
      <c r="AV1274" s="37">
        <f t="shared" si="913"/>
        <v>646.48276478713979</v>
      </c>
      <c r="AW1274" s="37">
        <f t="shared" si="914"/>
        <v>1139.8761335546815</v>
      </c>
      <c r="AX1274" s="37">
        <f t="shared" si="915"/>
        <v>692.866972593936</v>
      </c>
      <c r="AY1274" s="37">
        <f t="shared" si="916"/>
        <v>2479.392726285947</v>
      </c>
      <c r="AZ1274" s="37">
        <f t="shared" si="917"/>
        <v>39.121209337681833</v>
      </c>
      <c r="BA1274" s="37">
        <f t="shared" si="918"/>
        <v>15.916152941918867</v>
      </c>
      <c r="BC1274">
        <v>131</v>
      </c>
      <c r="BD1274" s="37">
        <f>IF(Voorblad!$E$10=Rekenblad!BC1274,Rekenblad!AV1274,0)</f>
        <v>0</v>
      </c>
      <c r="BE1274" s="37">
        <f>IF(Voorblad!$E$10=Rekenblad!BC1274,Rekenblad!AW1274,0)</f>
        <v>0</v>
      </c>
      <c r="BF1274" s="37">
        <f>IF(Voorblad!$E$10=Rekenblad!BC1274,Rekenblad!AX1274,0)</f>
        <v>0</v>
      </c>
      <c r="BG1274" s="62">
        <f>IF(Voorblad!$E$10=Rekenblad!BC1274,Rekenblad!AY1274,0)</f>
        <v>0</v>
      </c>
      <c r="BH1274" s="37">
        <f>IF(Voorblad!$E$10=Rekenblad!BC1274,Rekenblad!AZ1274,0)</f>
        <v>0</v>
      </c>
      <c r="BI1274" s="37">
        <f>IF(Voorblad!$E$10=Rekenblad!BC1274,Rekenblad!BA1274,0)</f>
        <v>0</v>
      </c>
      <c r="BK1274">
        <v>131</v>
      </c>
      <c r="BL1274" s="37">
        <f>IF(Voorblad!$E$14=Rekenblad!$BL$1151,Rekenblad!BD1274,0)</f>
        <v>0</v>
      </c>
      <c r="BM1274" s="37">
        <f>IF(Voorblad!$E$14=Rekenblad!$BL$1151,Rekenblad!BE1274,0)</f>
        <v>0</v>
      </c>
      <c r="BN1274" s="37">
        <f>IF(Voorblad!$E$14=Rekenblad!$BL$1151,Rekenblad!BF1274,0)</f>
        <v>0</v>
      </c>
      <c r="BO1274" s="37">
        <f>IF(Voorblad!$E$14=Rekenblad!$BL$1151,Rekenblad!BG1274,0)</f>
        <v>0</v>
      </c>
      <c r="BP1274" s="37">
        <f>IF(Voorblad!$E$14=Rekenblad!$BL$1151,Rekenblad!BH1274,0)</f>
        <v>0</v>
      </c>
      <c r="BQ1274" s="37">
        <f>IF(Voorblad!$E$14=Rekenblad!$BL$1151,Rekenblad!BI1274,0)</f>
        <v>0</v>
      </c>
    </row>
    <row r="1275" spans="2:69" x14ac:dyDescent="0.25">
      <c r="B1275">
        <f>'Data TREND'!$AU$269</f>
        <v>132</v>
      </c>
      <c r="C1275" s="37">
        <f>'Data TREND'!AW269</f>
        <v>650.89441006889365</v>
      </c>
      <c r="D1275" s="37">
        <f>'Data TREND'!AX269</f>
        <v>1148.3268294258353</v>
      </c>
      <c r="E1275" s="37">
        <f>'Data TREND'!AY269</f>
        <v>698.11897872417967</v>
      </c>
      <c r="F1275" s="37">
        <f>'Data TREND'!AZ269</f>
        <v>2497.5067985019405</v>
      </c>
      <c r="G1275" s="37">
        <f>'Data TREND'!BA269</f>
        <v>38.914638449896444</v>
      </c>
      <c r="H1275" s="37">
        <f>'Data TREND'!BB269</f>
        <v>15.83259416860888</v>
      </c>
      <c r="J1275" s="37">
        <f t="shared" si="895"/>
        <v>650.89441006889365</v>
      </c>
      <c r="K1275" s="37">
        <f t="shared" si="896"/>
        <v>1148.3268294258353</v>
      </c>
      <c r="L1275" s="37">
        <f t="shared" si="897"/>
        <v>698.11897872417967</v>
      </c>
      <c r="M1275" s="37">
        <f t="shared" si="898"/>
        <v>2497.5067985019405</v>
      </c>
      <c r="N1275" s="37">
        <f t="shared" si="899"/>
        <v>38.914638449896444</v>
      </c>
      <c r="O1275" s="37">
        <f t="shared" si="900"/>
        <v>15.83259416860888</v>
      </c>
      <c r="Q1275">
        <f>'Data TREND'!$AU$269</f>
        <v>132</v>
      </c>
      <c r="R1275" s="37">
        <f>'Data TREND'!BD269</f>
        <v>771.22048948595489</v>
      </c>
      <c r="S1275" s="37">
        <f>'Data TREND'!BE269</f>
        <v>1145.4683505242808</v>
      </c>
      <c r="T1275" s="37">
        <f>'Data TREND'!BF269</f>
        <v>694.7181118231963</v>
      </c>
      <c r="U1275" s="37">
        <f>'Data TREND'!BG269</f>
        <v>2611.4826366142024</v>
      </c>
      <c r="V1275" s="37">
        <f>'Data TREND'!BH269</f>
        <v>37.776551684554889</v>
      </c>
      <c r="W1275" s="37">
        <f>'Data TREND'!BI269</f>
        <v>15.415360917015766</v>
      </c>
      <c r="Y1275" s="37">
        <f t="shared" si="901"/>
        <v>0</v>
      </c>
      <c r="Z1275" s="37">
        <f t="shared" si="902"/>
        <v>0</v>
      </c>
      <c r="AA1275" s="37">
        <f t="shared" si="903"/>
        <v>0</v>
      </c>
      <c r="AB1275" s="37">
        <f t="shared" si="904"/>
        <v>0</v>
      </c>
      <c r="AC1275" s="37">
        <f t="shared" si="905"/>
        <v>0</v>
      </c>
      <c r="AD1275" s="37">
        <f t="shared" si="906"/>
        <v>0</v>
      </c>
      <c r="AF1275">
        <f>'Data TREND'!$AU$269</f>
        <v>132</v>
      </c>
      <c r="AG1275" s="37">
        <f>'Data TREND'!BK269</f>
        <v>895.57496140104354</v>
      </c>
      <c r="AH1275" s="37">
        <f>'Data TREND'!BL269</f>
        <v>1142.7824682557234</v>
      </c>
      <c r="AI1275" s="37">
        <f>'Data TREND'!BM269</f>
        <v>693.10807409826975</v>
      </c>
      <c r="AJ1275" s="37">
        <f>'Data TREND'!BN269</f>
        <v>2733.1740809190233</v>
      </c>
      <c r="AK1275" s="37">
        <f>'Data TREND'!BO269</f>
        <v>36.144062002743979</v>
      </c>
      <c r="AL1275" s="37">
        <f>'Data TREND'!BP269</f>
        <v>14.80840000315008</v>
      </c>
      <c r="AN1275" s="37">
        <f t="shared" si="907"/>
        <v>0</v>
      </c>
      <c r="AO1275" s="37">
        <f t="shared" si="908"/>
        <v>0</v>
      </c>
      <c r="AP1275" s="37">
        <f t="shared" si="909"/>
        <v>0</v>
      </c>
      <c r="AQ1275" s="37">
        <f t="shared" si="910"/>
        <v>0</v>
      </c>
      <c r="AR1275" s="37">
        <f t="shared" si="911"/>
        <v>0</v>
      </c>
      <c r="AS1275" s="37">
        <f t="shared" si="912"/>
        <v>0</v>
      </c>
      <c r="AU1275">
        <v>132</v>
      </c>
      <c r="AV1275" s="37">
        <f t="shared" si="913"/>
        <v>650.89441006889365</v>
      </c>
      <c r="AW1275" s="37">
        <f t="shared" si="914"/>
        <v>1148.3268294258353</v>
      </c>
      <c r="AX1275" s="37">
        <f t="shared" si="915"/>
        <v>698.11897872417967</v>
      </c>
      <c r="AY1275" s="37">
        <f t="shared" si="916"/>
        <v>2497.5067985019405</v>
      </c>
      <c r="AZ1275" s="37">
        <f t="shared" si="917"/>
        <v>38.914638449896444</v>
      </c>
      <c r="BA1275" s="37">
        <f t="shared" si="918"/>
        <v>15.83259416860888</v>
      </c>
      <c r="BC1275">
        <v>132</v>
      </c>
      <c r="BD1275" s="37">
        <f>IF(Voorblad!$E$10=Rekenblad!BC1275,Rekenblad!AV1275,0)</f>
        <v>0</v>
      </c>
      <c r="BE1275" s="37">
        <f>IF(Voorblad!$E$10=Rekenblad!BC1275,Rekenblad!AW1275,0)</f>
        <v>0</v>
      </c>
      <c r="BF1275" s="37">
        <f>IF(Voorblad!$E$10=Rekenblad!BC1275,Rekenblad!AX1275,0)</f>
        <v>0</v>
      </c>
      <c r="BG1275" s="62">
        <f>IF(Voorblad!$E$10=Rekenblad!BC1275,Rekenblad!AY1275,0)</f>
        <v>0</v>
      </c>
      <c r="BH1275" s="37">
        <f>IF(Voorblad!$E$10=Rekenblad!BC1275,Rekenblad!AZ1275,0)</f>
        <v>0</v>
      </c>
      <c r="BI1275" s="37">
        <f>IF(Voorblad!$E$10=Rekenblad!BC1275,Rekenblad!BA1275,0)</f>
        <v>0</v>
      </c>
      <c r="BK1275">
        <v>132</v>
      </c>
      <c r="BL1275" s="37">
        <f>IF(Voorblad!$E$14=Rekenblad!$BL$1151,Rekenblad!BD1275,0)</f>
        <v>0</v>
      </c>
      <c r="BM1275" s="37">
        <f>IF(Voorblad!$E$14=Rekenblad!$BL$1151,Rekenblad!BE1275,0)</f>
        <v>0</v>
      </c>
      <c r="BN1275" s="37">
        <f>IF(Voorblad!$E$14=Rekenblad!$BL$1151,Rekenblad!BF1275,0)</f>
        <v>0</v>
      </c>
      <c r="BO1275" s="37">
        <f>IF(Voorblad!$E$14=Rekenblad!$BL$1151,Rekenblad!BG1275,0)</f>
        <v>0</v>
      </c>
      <c r="BP1275" s="37">
        <f>IF(Voorblad!$E$14=Rekenblad!$BL$1151,Rekenblad!BH1275,0)</f>
        <v>0</v>
      </c>
      <c r="BQ1275" s="37">
        <f>IF(Voorblad!$E$14=Rekenblad!$BL$1151,Rekenblad!BI1275,0)</f>
        <v>0</v>
      </c>
    </row>
    <row r="1276" spans="2:69" x14ac:dyDescent="0.25">
      <c r="B1276">
        <f>'Data TREND'!$AU$270</f>
        <v>133</v>
      </c>
      <c r="C1276" s="37">
        <f>'Data TREND'!AW270</f>
        <v>655.30605535064774</v>
      </c>
      <c r="D1276" s="37">
        <f>'Data TREND'!AX270</f>
        <v>1156.7775252969889</v>
      </c>
      <c r="E1276" s="37">
        <f>'Data TREND'!AY270</f>
        <v>703.37098485442311</v>
      </c>
      <c r="F1276" s="37">
        <f>'Data TREND'!AZ270</f>
        <v>2515.620870717933</v>
      </c>
      <c r="G1276" s="37">
        <f>'Data TREND'!BA270</f>
        <v>38.708067562111047</v>
      </c>
      <c r="H1276" s="37">
        <f>'Data TREND'!BB270</f>
        <v>15.749035395298893</v>
      </c>
      <c r="J1276" s="37">
        <f t="shared" si="895"/>
        <v>655.30605535064774</v>
      </c>
      <c r="K1276" s="37">
        <f t="shared" si="896"/>
        <v>1156.7775252969889</v>
      </c>
      <c r="L1276" s="37">
        <f t="shared" si="897"/>
        <v>703.37098485442311</v>
      </c>
      <c r="M1276" s="37">
        <f t="shared" si="898"/>
        <v>2515.620870717933</v>
      </c>
      <c r="N1276" s="37">
        <f t="shared" si="899"/>
        <v>38.708067562111047</v>
      </c>
      <c r="O1276" s="37">
        <f t="shared" si="900"/>
        <v>15.749035395298893</v>
      </c>
      <c r="Q1276">
        <f>'Data TREND'!$AU$270</f>
        <v>133</v>
      </c>
      <c r="R1276" s="37">
        <f>'Data TREND'!BD270</f>
        <v>776.32331668355846</v>
      </c>
      <c r="S1276" s="37">
        <f>'Data TREND'!BE270</f>
        <v>1153.8758774196795</v>
      </c>
      <c r="T1276" s="37">
        <f>'Data TREND'!BF270</f>
        <v>699.89738807518575</v>
      </c>
      <c r="U1276" s="37">
        <f>'Data TREND'!BG270</f>
        <v>2630.1756569866402</v>
      </c>
      <c r="V1276" s="37">
        <f>'Data TREND'!BH270</f>
        <v>37.489491102144314</v>
      </c>
      <c r="W1276" s="37">
        <f>'Data TREND'!BI270</f>
        <v>15.296733505629353</v>
      </c>
      <c r="Y1276" s="37">
        <f t="shared" si="901"/>
        <v>0</v>
      </c>
      <c r="Z1276" s="37">
        <f t="shared" si="902"/>
        <v>0</v>
      </c>
      <c r="AA1276" s="37">
        <f t="shared" si="903"/>
        <v>0</v>
      </c>
      <c r="AB1276" s="37">
        <f t="shared" si="904"/>
        <v>0</v>
      </c>
      <c r="AC1276" s="37">
        <f t="shared" si="905"/>
        <v>0</v>
      </c>
      <c r="AD1276" s="37">
        <f t="shared" si="906"/>
        <v>0</v>
      </c>
      <c r="AF1276">
        <f>'Data TREND'!$AU$270</f>
        <v>133</v>
      </c>
      <c r="AG1276" s="37">
        <f>'Data TREND'!BK270</f>
        <v>901.39273248529139</v>
      </c>
      <c r="AH1276" s="37">
        <f>'Data TREND'!BL270</f>
        <v>1151.1392878119404</v>
      </c>
      <c r="AI1276" s="37">
        <f>'Data TREND'!BM270</f>
        <v>698.30221481728404</v>
      </c>
      <c r="AJ1276" s="37">
        <f>'Data TREND'!BN270</f>
        <v>2752.5351889754043</v>
      </c>
      <c r="AK1276" s="37">
        <f>'Data TREND'!BO270</f>
        <v>35.771924847839486</v>
      </c>
      <c r="AL1276" s="37">
        <f>'Data TREND'!BP270</f>
        <v>14.656083608311615</v>
      </c>
      <c r="AN1276" s="37">
        <f t="shared" si="907"/>
        <v>0</v>
      </c>
      <c r="AO1276" s="37">
        <f t="shared" si="908"/>
        <v>0</v>
      </c>
      <c r="AP1276" s="37">
        <f t="shared" si="909"/>
        <v>0</v>
      </c>
      <c r="AQ1276" s="37">
        <f t="shared" si="910"/>
        <v>0</v>
      </c>
      <c r="AR1276" s="37">
        <f t="shared" si="911"/>
        <v>0</v>
      </c>
      <c r="AS1276" s="37">
        <f t="shared" si="912"/>
        <v>0</v>
      </c>
      <c r="AU1276">
        <v>133</v>
      </c>
      <c r="AV1276" s="37">
        <f t="shared" si="913"/>
        <v>655.30605535064774</v>
      </c>
      <c r="AW1276" s="37">
        <f t="shared" si="914"/>
        <v>1156.7775252969889</v>
      </c>
      <c r="AX1276" s="37">
        <f t="shared" si="915"/>
        <v>703.37098485442311</v>
      </c>
      <c r="AY1276" s="37">
        <f t="shared" si="916"/>
        <v>2515.620870717933</v>
      </c>
      <c r="AZ1276" s="37">
        <f t="shared" si="917"/>
        <v>38.708067562111047</v>
      </c>
      <c r="BA1276" s="37">
        <f t="shared" si="918"/>
        <v>15.749035395298893</v>
      </c>
      <c r="BC1276">
        <v>133</v>
      </c>
      <c r="BD1276" s="37">
        <f>IF(Voorblad!$E$10=Rekenblad!BC1276,Rekenblad!AV1276,0)</f>
        <v>0</v>
      </c>
      <c r="BE1276" s="37">
        <f>IF(Voorblad!$E$10=Rekenblad!BC1276,Rekenblad!AW1276,0)</f>
        <v>0</v>
      </c>
      <c r="BF1276" s="37">
        <f>IF(Voorblad!$E$10=Rekenblad!BC1276,Rekenblad!AX1276,0)</f>
        <v>0</v>
      </c>
      <c r="BG1276" s="62">
        <f>IF(Voorblad!$E$10=Rekenblad!BC1276,Rekenblad!AY1276,0)</f>
        <v>0</v>
      </c>
      <c r="BH1276" s="37">
        <f>IF(Voorblad!$E$10=Rekenblad!BC1276,Rekenblad!AZ1276,0)</f>
        <v>0</v>
      </c>
      <c r="BI1276" s="37">
        <f>IF(Voorblad!$E$10=Rekenblad!BC1276,Rekenblad!BA1276,0)</f>
        <v>0</v>
      </c>
      <c r="BK1276">
        <v>133</v>
      </c>
      <c r="BL1276" s="37">
        <f>IF(Voorblad!$E$14=Rekenblad!$BL$1151,Rekenblad!BD1276,0)</f>
        <v>0</v>
      </c>
      <c r="BM1276" s="37">
        <f>IF(Voorblad!$E$14=Rekenblad!$BL$1151,Rekenblad!BE1276,0)</f>
        <v>0</v>
      </c>
      <c r="BN1276" s="37">
        <f>IF(Voorblad!$E$14=Rekenblad!$BL$1151,Rekenblad!BF1276,0)</f>
        <v>0</v>
      </c>
      <c r="BO1276" s="37">
        <f>IF(Voorblad!$E$14=Rekenblad!$BL$1151,Rekenblad!BG1276,0)</f>
        <v>0</v>
      </c>
      <c r="BP1276" s="37">
        <f>IF(Voorblad!$E$14=Rekenblad!$BL$1151,Rekenblad!BH1276,0)</f>
        <v>0</v>
      </c>
      <c r="BQ1276" s="37">
        <f>IF(Voorblad!$E$14=Rekenblad!$BL$1151,Rekenblad!BI1276,0)</f>
        <v>0</v>
      </c>
    </row>
    <row r="1277" spans="2:69" x14ac:dyDescent="0.25">
      <c r="B1277">
        <f>'Data TREND'!$AU$271</f>
        <v>134</v>
      </c>
      <c r="C1277" s="37">
        <f>'Data TREND'!AW271</f>
        <v>659.7177006324016</v>
      </c>
      <c r="D1277" s="37">
        <f>'Data TREND'!AX271</f>
        <v>1165.2282211681427</v>
      </c>
      <c r="E1277" s="37">
        <f>'Data TREND'!AY271</f>
        <v>708.62299098466679</v>
      </c>
      <c r="F1277" s="37">
        <f>'Data TREND'!AZ271</f>
        <v>2533.7349429339256</v>
      </c>
      <c r="G1277" s="37">
        <f>'Data TREND'!BA271</f>
        <v>38.501496674325651</v>
      </c>
      <c r="H1277" s="37">
        <f>'Data TREND'!BB271</f>
        <v>15.665476621988905</v>
      </c>
      <c r="J1277" s="37">
        <f t="shared" si="895"/>
        <v>659.7177006324016</v>
      </c>
      <c r="K1277" s="37">
        <f t="shared" si="896"/>
        <v>1165.2282211681427</v>
      </c>
      <c r="L1277" s="37">
        <f t="shared" si="897"/>
        <v>708.62299098466679</v>
      </c>
      <c r="M1277" s="37">
        <f t="shared" si="898"/>
        <v>2533.7349429339256</v>
      </c>
      <c r="N1277" s="37">
        <f t="shared" si="899"/>
        <v>38.501496674325651</v>
      </c>
      <c r="O1277" s="37">
        <f t="shared" si="900"/>
        <v>15.665476621988905</v>
      </c>
      <c r="Q1277">
        <f>'Data TREND'!$AU$271</f>
        <v>134</v>
      </c>
      <c r="R1277" s="37">
        <f>'Data TREND'!BD271</f>
        <v>781.42614388116203</v>
      </c>
      <c r="S1277" s="37">
        <f>'Data TREND'!BE271</f>
        <v>1162.2834043150783</v>
      </c>
      <c r="T1277" s="37">
        <f>'Data TREND'!BF271</f>
        <v>705.07666432717519</v>
      </c>
      <c r="U1277" s="37">
        <f>'Data TREND'!BG271</f>
        <v>2648.868677359078</v>
      </c>
      <c r="V1277" s="37">
        <f>'Data TREND'!BH271</f>
        <v>37.202430519733738</v>
      </c>
      <c r="W1277" s="37">
        <f>'Data TREND'!BI271</f>
        <v>15.178106094242938</v>
      </c>
      <c r="Y1277" s="37">
        <f t="shared" si="901"/>
        <v>0</v>
      </c>
      <c r="Z1277" s="37">
        <f t="shared" si="902"/>
        <v>0</v>
      </c>
      <c r="AA1277" s="37">
        <f t="shared" si="903"/>
        <v>0</v>
      </c>
      <c r="AB1277" s="37">
        <f t="shared" si="904"/>
        <v>0</v>
      </c>
      <c r="AC1277" s="37">
        <f t="shared" si="905"/>
        <v>0</v>
      </c>
      <c r="AD1277" s="37">
        <f t="shared" si="906"/>
        <v>0</v>
      </c>
      <c r="AF1277">
        <f>'Data TREND'!$AU$271</f>
        <v>134</v>
      </c>
      <c r="AG1277" s="37">
        <f>'Data TREND'!BK271</f>
        <v>907.21050356953924</v>
      </c>
      <c r="AH1277" s="37">
        <f>'Data TREND'!BL271</f>
        <v>1159.4961073681573</v>
      </c>
      <c r="AI1277" s="37">
        <f>'Data TREND'!BM271</f>
        <v>703.49635553629855</v>
      </c>
      <c r="AJ1277" s="37">
        <f>'Data TREND'!BN271</f>
        <v>2771.8962970317853</v>
      </c>
      <c r="AK1277" s="37">
        <f>'Data TREND'!BO271</f>
        <v>35.399787692934986</v>
      </c>
      <c r="AL1277" s="37">
        <f>'Data TREND'!BP271</f>
        <v>14.50376721347315</v>
      </c>
      <c r="AN1277" s="37">
        <f t="shared" si="907"/>
        <v>0</v>
      </c>
      <c r="AO1277" s="37">
        <f t="shared" si="908"/>
        <v>0</v>
      </c>
      <c r="AP1277" s="37">
        <f t="shared" si="909"/>
        <v>0</v>
      </c>
      <c r="AQ1277" s="37">
        <f t="shared" si="910"/>
        <v>0</v>
      </c>
      <c r="AR1277" s="37">
        <f t="shared" si="911"/>
        <v>0</v>
      </c>
      <c r="AS1277" s="37">
        <f t="shared" si="912"/>
        <v>0</v>
      </c>
      <c r="AU1277">
        <v>134</v>
      </c>
      <c r="AV1277" s="37">
        <f t="shared" si="913"/>
        <v>659.7177006324016</v>
      </c>
      <c r="AW1277" s="37">
        <f t="shared" si="914"/>
        <v>1165.2282211681427</v>
      </c>
      <c r="AX1277" s="37">
        <f t="shared" si="915"/>
        <v>708.62299098466679</v>
      </c>
      <c r="AY1277" s="37">
        <f t="shared" si="916"/>
        <v>2533.7349429339256</v>
      </c>
      <c r="AZ1277" s="37">
        <f t="shared" si="917"/>
        <v>38.501496674325651</v>
      </c>
      <c r="BA1277" s="37">
        <f t="shared" si="918"/>
        <v>15.665476621988905</v>
      </c>
      <c r="BC1277">
        <v>134</v>
      </c>
      <c r="BD1277" s="37">
        <f>IF(Voorblad!$E$10=Rekenblad!BC1277,Rekenblad!AV1277,0)</f>
        <v>0</v>
      </c>
      <c r="BE1277" s="37">
        <f>IF(Voorblad!$E$10=Rekenblad!BC1277,Rekenblad!AW1277,0)</f>
        <v>0</v>
      </c>
      <c r="BF1277" s="37">
        <f>IF(Voorblad!$E$10=Rekenblad!BC1277,Rekenblad!AX1277,0)</f>
        <v>0</v>
      </c>
      <c r="BG1277" s="62">
        <f>IF(Voorblad!$E$10=Rekenblad!BC1277,Rekenblad!AY1277,0)</f>
        <v>0</v>
      </c>
      <c r="BH1277" s="37">
        <f>IF(Voorblad!$E$10=Rekenblad!BC1277,Rekenblad!AZ1277,0)</f>
        <v>0</v>
      </c>
      <c r="BI1277" s="37">
        <f>IF(Voorblad!$E$10=Rekenblad!BC1277,Rekenblad!BA1277,0)</f>
        <v>0</v>
      </c>
      <c r="BK1277">
        <v>134</v>
      </c>
      <c r="BL1277" s="37">
        <f>IF(Voorblad!$E$14=Rekenblad!$BL$1151,Rekenblad!BD1277,0)</f>
        <v>0</v>
      </c>
      <c r="BM1277" s="37">
        <f>IF(Voorblad!$E$14=Rekenblad!$BL$1151,Rekenblad!BE1277,0)</f>
        <v>0</v>
      </c>
      <c r="BN1277" s="37">
        <f>IF(Voorblad!$E$14=Rekenblad!$BL$1151,Rekenblad!BF1277,0)</f>
        <v>0</v>
      </c>
      <c r="BO1277" s="37">
        <f>IF(Voorblad!$E$14=Rekenblad!$BL$1151,Rekenblad!BG1277,0)</f>
        <v>0</v>
      </c>
      <c r="BP1277" s="37">
        <f>IF(Voorblad!$E$14=Rekenblad!$BL$1151,Rekenblad!BH1277,0)</f>
        <v>0</v>
      </c>
      <c r="BQ1277" s="37">
        <f>IF(Voorblad!$E$14=Rekenblad!$BL$1151,Rekenblad!BI1277,0)</f>
        <v>0</v>
      </c>
    </row>
    <row r="1278" spans="2:69" x14ac:dyDescent="0.25">
      <c r="B1278">
        <f>'Data TREND'!$AU$272</f>
        <v>135</v>
      </c>
      <c r="C1278" s="37">
        <f>'Data TREND'!AW272</f>
        <v>664.12934591415569</v>
      </c>
      <c r="D1278" s="37">
        <f>'Data TREND'!AX272</f>
        <v>1173.6789170392963</v>
      </c>
      <c r="E1278" s="37">
        <f>'Data TREND'!AY272</f>
        <v>713.87499711491023</v>
      </c>
      <c r="F1278" s="37">
        <f>'Data TREND'!AZ272</f>
        <v>2551.8490151499191</v>
      </c>
      <c r="G1278" s="37">
        <f>'Data TREND'!BA272</f>
        <v>38.294925786540261</v>
      </c>
      <c r="H1278" s="37">
        <f>'Data TREND'!BB272</f>
        <v>15.581917848678918</v>
      </c>
      <c r="J1278" s="37">
        <f t="shared" si="895"/>
        <v>664.12934591415569</v>
      </c>
      <c r="K1278" s="37">
        <f t="shared" si="896"/>
        <v>1173.6789170392963</v>
      </c>
      <c r="L1278" s="37">
        <f t="shared" si="897"/>
        <v>713.87499711491023</v>
      </c>
      <c r="M1278" s="37">
        <f t="shared" si="898"/>
        <v>2551.8490151499191</v>
      </c>
      <c r="N1278" s="37">
        <f t="shared" si="899"/>
        <v>38.294925786540261</v>
      </c>
      <c r="O1278" s="37">
        <f t="shared" si="900"/>
        <v>15.581917848678918</v>
      </c>
      <c r="Q1278">
        <f>'Data TREND'!$AU$272</f>
        <v>135</v>
      </c>
      <c r="R1278" s="37">
        <f>'Data TREND'!BD272</f>
        <v>786.52897107876561</v>
      </c>
      <c r="S1278" s="37">
        <f>'Data TREND'!BE272</f>
        <v>1170.6909312104769</v>
      </c>
      <c r="T1278" s="37">
        <f>'Data TREND'!BF272</f>
        <v>710.25594057916442</v>
      </c>
      <c r="U1278" s="37">
        <f>'Data TREND'!BG272</f>
        <v>2667.5616977315158</v>
      </c>
      <c r="V1278" s="37">
        <f>'Data TREND'!BH272</f>
        <v>36.915369937323163</v>
      </c>
      <c r="W1278" s="37">
        <f>'Data TREND'!BI272</f>
        <v>15.059478682856525</v>
      </c>
      <c r="Y1278" s="37">
        <f t="shared" si="901"/>
        <v>0</v>
      </c>
      <c r="Z1278" s="37">
        <f t="shared" si="902"/>
        <v>0</v>
      </c>
      <c r="AA1278" s="37">
        <f t="shared" si="903"/>
        <v>0</v>
      </c>
      <c r="AB1278" s="37">
        <f t="shared" si="904"/>
        <v>0</v>
      </c>
      <c r="AC1278" s="37">
        <f t="shared" si="905"/>
        <v>0</v>
      </c>
      <c r="AD1278" s="37">
        <f t="shared" si="906"/>
        <v>0</v>
      </c>
      <c r="AF1278">
        <f>'Data TREND'!$AU$272</f>
        <v>135</v>
      </c>
      <c r="AG1278" s="37">
        <f>'Data TREND'!BK272</f>
        <v>913.02827465378709</v>
      </c>
      <c r="AH1278" s="37">
        <f>'Data TREND'!BL272</f>
        <v>1167.8529269243741</v>
      </c>
      <c r="AI1278" s="37">
        <f>'Data TREND'!BM272</f>
        <v>708.69049625531284</v>
      </c>
      <c r="AJ1278" s="37">
        <f>'Data TREND'!BN272</f>
        <v>2791.2574050881658</v>
      </c>
      <c r="AK1278" s="37">
        <f>'Data TREND'!BO272</f>
        <v>35.027650538030493</v>
      </c>
      <c r="AL1278" s="37">
        <f>'Data TREND'!BP272</f>
        <v>14.351450818634685</v>
      </c>
      <c r="AN1278" s="37">
        <f t="shared" si="907"/>
        <v>0</v>
      </c>
      <c r="AO1278" s="37">
        <f t="shared" si="908"/>
        <v>0</v>
      </c>
      <c r="AP1278" s="37">
        <f t="shared" si="909"/>
        <v>0</v>
      </c>
      <c r="AQ1278" s="37">
        <f t="shared" si="910"/>
        <v>0</v>
      </c>
      <c r="AR1278" s="37">
        <f t="shared" si="911"/>
        <v>0</v>
      </c>
      <c r="AS1278" s="37">
        <f t="shared" si="912"/>
        <v>0</v>
      </c>
      <c r="AU1278">
        <v>135</v>
      </c>
      <c r="AV1278" s="37">
        <f t="shared" si="913"/>
        <v>664.12934591415569</v>
      </c>
      <c r="AW1278" s="37">
        <f t="shared" si="914"/>
        <v>1173.6789170392963</v>
      </c>
      <c r="AX1278" s="37">
        <f t="shared" si="915"/>
        <v>713.87499711491023</v>
      </c>
      <c r="AY1278" s="37">
        <f t="shared" si="916"/>
        <v>2551.8490151499191</v>
      </c>
      <c r="AZ1278" s="37">
        <f t="shared" si="917"/>
        <v>38.294925786540261</v>
      </c>
      <c r="BA1278" s="37">
        <f t="shared" si="918"/>
        <v>15.581917848678918</v>
      </c>
      <c r="BC1278">
        <v>135</v>
      </c>
      <c r="BD1278" s="37">
        <f>IF(Voorblad!$E$10=Rekenblad!BC1278,Rekenblad!AV1278,0)</f>
        <v>0</v>
      </c>
      <c r="BE1278" s="37">
        <f>IF(Voorblad!$E$10=Rekenblad!BC1278,Rekenblad!AW1278,0)</f>
        <v>0</v>
      </c>
      <c r="BF1278" s="37">
        <f>IF(Voorblad!$E$10=Rekenblad!BC1278,Rekenblad!AX1278,0)</f>
        <v>0</v>
      </c>
      <c r="BG1278" s="62">
        <f>IF(Voorblad!$E$10=Rekenblad!BC1278,Rekenblad!AY1278,0)</f>
        <v>0</v>
      </c>
      <c r="BH1278" s="37">
        <f>IF(Voorblad!$E$10=Rekenblad!BC1278,Rekenblad!AZ1278,0)</f>
        <v>0</v>
      </c>
      <c r="BI1278" s="37">
        <f>IF(Voorblad!$E$10=Rekenblad!BC1278,Rekenblad!BA1278,0)</f>
        <v>0</v>
      </c>
      <c r="BK1278">
        <v>135</v>
      </c>
      <c r="BL1278" s="37">
        <f>IF(Voorblad!$E$14=Rekenblad!$BL$1151,Rekenblad!BD1278,0)</f>
        <v>0</v>
      </c>
      <c r="BM1278" s="37">
        <f>IF(Voorblad!$E$14=Rekenblad!$BL$1151,Rekenblad!BE1278,0)</f>
        <v>0</v>
      </c>
      <c r="BN1278" s="37">
        <f>IF(Voorblad!$E$14=Rekenblad!$BL$1151,Rekenblad!BF1278,0)</f>
        <v>0</v>
      </c>
      <c r="BO1278" s="37">
        <f>IF(Voorblad!$E$14=Rekenblad!$BL$1151,Rekenblad!BG1278,0)</f>
        <v>0</v>
      </c>
      <c r="BP1278" s="37">
        <f>IF(Voorblad!$E$14=Rekenblad!$BL$1151,Rekenblad!BH1278,0)</f>
        <v>0</v>
      </c>
      <c r="BQ1278" s="37">
        <f>IF(Voorblad!$E$14=Rekenblad!$BL$1151,Rekenblad!BI1278,0)</f>
        <v>0</v>
      </c>
    </row>
    <row r="1279" spans="2:69" x14ac:dyDescent="0.25">
      <c r="B1279">
        <f>'Data TREND'!$AU$273</f>
        <v>136</v>
      </c>
      <c r="C1279" s="37">
        <f>'Data TREND'!AW273</f>
        <v>668.54099119590956</v>
      </c>
      <c r="D1279" s="37">
        <f>'Data TREND'!AX273</f>
        <v>1182.1296129104501</v>
      </c>
      <c r="E1279" s="37">
        <f>'Data TREND'!AY273</f>
        <v>719.1270032451539</v>
      </c>
      <c r="F1279" s="37">
        <f>'Data TREND'!AZ273</f>
        <v>2569.9630873659116</v>
      </c>
      <c r="G1279" s="37">
        <f>'Data TREND'!BA273</f>
        <v>38.088354898754865</v>
      </c>
      <c r="H1279" s="37">
        <f>'Data TREND'!BB273</f>
        <v>15.498359075368931</v>
      </c>
      <c r="J1279" s="37">
        <f t="shared" si="895"/>
        <v>668.54099119590956</v>
      </c>
      <c r="K1279" s="37">
        <f t="shared" si="896"/>
        <v>1182.1296129104501</v>
      </c>
      <c r="L1279" s="37">
        <f t="shared" si="897"/>
        <v>719.1270032451539</v>
      </c>
      <c r="M1279" s="37">
        <f t="shared" si="898"/>
        <v>2569.9630873659116</v>
      </c>
      <c r="N1279" s="37">
        <f t="shared" si="899"/>
        <v>38.088354898754865</v>
      </c>
      <c r="O1279" s="37">
        <f t="shared" si="900"/>
        <v>15.498359075368931</v>
      </c>
      <c r="Q1279">
        <f>'Data TREND'!$AU$273</f>
        <v>136</v>
      </c>
      <c r="R1279" s="37">
        <f>'Data TREND'!BD273</f>
        <v>791.63179827636918</v>
      </c>
      <c r="S1279" s="37">
        <f>'Data TREND'!BE273</f>
        <v>1179.0984581058758</v>
      </c>
      <c r="T1279" s="37">
        <f>'Data TREND'!BF273</f>
        <v>715.43521683115387</v>
      </c>
      <c r="U1279" s="37">
        <f>'Data TREND'!BG273</f>
        <v>2686.2547181039536</v>
      </c>
      <c r="V1279" s="37">
        <f>'Data TREND'!BH273</f>
        <v>36.628309354912581</v>
      </c>
      <c r="W1279" s="37">
        <f>'Data TREND'!BI273</f>
        <v>14.940851271470112</v>
      </c>
      <c r="Y1279" s="37">
        <f t="shared" si="901"/>
        <v>0</v>
      </c>
      <c r="Z1279" s="37">
        <f t="shared" si="902"/>
        <v>0</v>
      </c>
      <c r="AA1279" s="37">
        <f t="shared" si="903"/>
        <v>0</v>
      </c>
      <c r="AB1279" s="37">
        <f t="shared" si="904"/>
        <v>0</v>
      </c>
      <c r="AC1279" s="37">
        <f t="shared" si="905"/>
        <v>0</v>
      </c>
      <c r="AD1279" s="37">
        <f t="shared" si="906"/>
        <v>0</v>
      </c>
      <c r="AF1279">
        <f>'Data TREND'!$AU$273</f>
        <v>136</v>
      </c>
      <c r="AG1279" s="37">
        <f>'Data TREND'!BK273</f>
        <v>918.84604573803495</v>
      </c>
      <c r="AH1279" s="37">
        <f>'Data TREND'!BL273</f>
        <v>1176.2097464805909</v>
      </c>
      <c r="AI1279" s="37">
        <f>'Data TREND'!BM273</f>
        <v>713.88463697432735</v>
      </c>
      <c r="AJ1279" s="37">
        <f>'Data TREND'!BN273</f>
        <v>2810.6185131445468</v>
      </c>
      <c r="AK1279" s="37">
        <f>'Data TREND'!BO273</f>
        <v>34.655513383125992</v>
      </c>
      <c r="AL1279" s="37">
        <f>'Data TREND'!BP273</f>
        <v>14.19913442379622</v>
      </c>
      <c r="AN1279" s="37">
        <f t="shared" si="907"/>
        <v>0</v>
      </c>
      <c r="AO1279" s="37">
        <f t="shared" si="908"/>
        <v>0</v>
      </c>
      <c r="AP1279" s="37">
        <f t="shared" si="909"/>
        <v>0</v>
      </c>
      <c r="AQ1279" s="37">
        <f t="shared" si="910"/>
        <v>0</v>
      </c>
      <c r="AR1279" s="37">
        <f t="shared" si="911"/>
        <v>0</v>
      </c>
      <c r="AS1279" s="37">
        <f t="shared" si="912"/>
        <v>0</v>
      </c>
      <c r="AU1279">
        <v>136</v>
      </c>
      <c r="AV1279" s="37">
        <f t="shared" si="913"/>
        <v>668.54099119590956</v>
      </c>
      <c r="AW1279" s="37">
        <f t="shared" si="914"/>
        <v>1182.1296129104501</v>
      </c>
      <c r="AX1279" s="37">
        <f t="shared" si="915"/>
        <v>719.1270032451539</v>
      </c>
      <c r="AY1279" s="37">
        <f t="shared" si="916"/>
        <v>2569.9630873659116</v>
      </c>
      <c r="AZ1279" s="37">
        <f t="shared" si="917"/>
        <v>38.088354898754865</v>
      </c>
      <c r="BA1279" s="37">
        <f t="shared" si="918"/>
        <v>15.498359075368931</v>
      </c>
      <c r="BC1279">
        <v>136</v>
      </c>
      <c r="BD1279" s="37">
        <f>IF(Voorblad!$E$10=Rekenblad!BC1279,Rekenblad!AV1279,0)</f>
        <v>0</v>
      </c>
      <c r="BE1279" s="37">
        <f>IF(Voorblad!$E$10=Rekenblad!BC1279,Rekenblad!AW1279,0)</f>
        <v>0</v>
      </c>
      <c r="BF1279" s="37">
        <f>IF(Voorblad!$E$10=Rekenblad!BC1279,Rekenblad!AX1279,0)</f>
        <v>0</v>
      </c>
      <c r="BG1279" s="62">
        <f>IF(Voorblad!$E$10=Rekenblad!BC1279,Rekenblad!AY1279,0)</f>
        <v>0</v>
      </c>
      <c r="BH1279" s="37">
        <f>IF(Voorblad!$E$10=Rekenblad!BC1279,Rekenblad!AZ1279,0)</f>
        <v>0</v>
      </c>
      <c r="BI1279" s="37">
        <f>IF(Voorblad!$E$10=Rekenblad!BC1279,Rekenblad!BA1279,0)</f>
        <v>0</v>
      </c>
      <c r="BK1279">
        <v>136</v>
      </c>
      <c r="BL1279" s="37">
        <f>IF(Voorblad!$E$14=Rekenblad!$BL$1151,Rekenblad!BD1279,0)</f>
        <v>0</v>
      </c>
      <c r="BM1279" s="37">
        <f>IF(Voorblad!$E$14=Rekenblad!$BL$1151,Rekenblad!BE1279,0)</f>
        <v>0</v>
      </c>
      <c r="BN1279" s="37">
        <f>IF(Voorblad!$E$14=Rekenblad!$BL$1151,Rekenblad!BF1279,0)</f>
        <v>0</v>
      </c>
      <c r="BO1279" s="37">
        <f>IF(Voorblad!$E$14=Rekenblad!$BL$1151,Rekenblad!BG1279,0)</f>
        <v>0</v>
      </c>
      <c r="BP1279" s="37">
        <f>IF(Voorblad!$E$14=Rekenblad!$BL$1151,Rekenblad!BH1279,0)</f>
        <v>0</v>
      </c>
      <c r="BQ1279" s="37">
        <f>IF(Voorblad!$E$14=Rekenblad!$BL$1151,Rekenblad!BI1279,0)</f>
        <v>0</v>
      </c>
    </row>
    <row r="1280" spans="2:69" x14ac:dyDescent="0.25">
      <c r="B1280">
        <f>'Data TREND'!$AU$274</f>
        <v>137</v>
      </c>
      <c r="C1280" s="37">
        <f>'Data TREND'!AW274</f>
        <v>672.95263647766342</v>
      </c>
      <c r="D1280" s="37">
        <f>'Data TREND'!AX274</f>
        <v>1190.5803087816037</v>
      </c>
      <c r="E1280" s="37">
        <f>'Data TREND'!AY274</f>
        <v>724.37900937539735</v>
      </c>
      <c r="F1280" s="37">
        <f>'Data TREND'!AZ274</f>
        <v>2588.0771595819051</v>
      </c>
      <c r="G1280" s="37">
        <f>'Data TREND'!BA274</f>
        <v>37.881784010969469</v>
      </c>
      <c r="H1280" s="37">
        <f>'Data TREND'!BB274</f>
        <v>15.414800302058945</v>
      </c>
      <c r="J1280" s="37">
        <f t="shared" si="895"/>
        <v>672.95263647766342</v>
      </c>
      <c r="K1280" s="37">
        <f t="shared" si="896"/>
        <v>1190.5803087816037</v>
      </c>
      <c r="L1280" s="37">
        <f t="shared" si="897"/>
        <v>724.37900937539735</v>
      </c>
      <c r="M1280" s="37">
        <f t="shared" si="898"/>
        <v>2588.0771595819051</v>
      </c>
      <c r="N1280" s="37">
        <f t="shared" si="899"/>
        <v>37.881784010969469</v>
      </c>
      <c r="O1280" s="37">
        <f t="shared" si="900"/>
        <v>15.414800302058945</v>
      </c>
      <c r="Q1280">
        <f>'Data TREND'!$AU$274</f>
        <v>137</v>
      </c>
      <c r="R1280" s="37">
        <f>'Data TREND'!BD274</f>
        <v>796.73462547397276</v>
      </c>
      <c r="S1280" s="37">
        <f>'Data TREND'!BE274</f>
        <v>1187.5059850012744</v>
      </c>
      <c r="T1280" s="37">
        <f>'Data TREND'!BF274</f>
        <v>720.61449308314332</v>
      </c>
      <c r="U1280" s="37">
        <f>'Data TREND'!BG274</f>
        <v>2704.9477384763914</v>
      </c>
      <c r="V1280" s="37">
        <f>'Data TREND'!BH274</f>
        <v>36.341248772502006</v>
      </c>
      <c r="W1280" s="37">
        <f>'Data TREND'!BI274</f>
        <v>14.822223860083696</v>
      </c>
      <c r="Y1280" s="37">
        <f t="shared" si="901"/>
        <v>0</v>
      </c>
      <c r="Z1280" s="37">
        <f t="shared" si="902"/>
        <v>0</v>
      </c>
      <c r="AA1280" s="37">
        <f t="shared" si="903"/>
        <v>0</v>
      </c>
      <c r="AB1280" s="37">
        <f t="shared" si="904"/>
        <v>0</v>
      </c>
      <c r="AC1280" s="37">
        <f t="shared" si="905"/>
        <v>0</v>
      </c>
      <c r="AD1280" s="37">
        <f t="shared" si="906"/>
        <v>0</v>
      </c>
      <c r="AF1280">
        <f>'Data TREND'!$AU$274</f>
        <v>137</v>
      </c>
      <c r="AG1280" s="37">
        <f>'Data TREND'!BK274</f>
        <v>924.6638168222828</v>
      </c>
      <c r="AH1280" s="37">
        <f>'Data TREND'!BL274</f>
        <v>1184.5665660368079</v>
      </c>
      <c r="AI1280" s="37">
        <f>'Data TREND'!BM274</f>
        <v>719.07877769334164</v>
      </c>
      <c r="AJ1280" s="37">
        <f>'Data TREND'!BN274</f>
        <v>2829.9796212009273</v>
      </c>
      <c r="AK1280" s="37">
        <f>'Data TREND'!BO274</f>
        <v>34.283376228221499</v>
      </c>
      <c r="AL1280" s="37">
        <f>'Data TREND'!BP274</f>
        <v>14.046818028957755</v>
      </c>
      <c r="AN1280" s="37">
        <f t="shared" si="907"/>
        <v>0</v>
      </c>
      <c r="AO1280" s="37">
        <f t="shared" si="908"/>
        <v>0</v>
      </c>
      <c r="AP1280" s="37">
        <f t="shared" si="909"/>
        <v>0</v>
      </c>
      <c r="AQ1280" s="37">
        <f t="shared" si="910"/>
        <v>0</v>
      </c>
      <c r="AR1280" s="37">
        <f t="shared" si="911"/>
        <v>0</v>
      </c>
      <c r="AS1280" s="37">
        <f t="shared" si="912"/>
        <v>0</v>
      </c>
      <c r="AU1280">
        <v>137</v>
      </c>
      <c r="AV1280" s="37">
        <f t="shared" si="913"/>
        <v>672.95263647766342</v>
      </c>
      <c r="AW1280" s="37">
        <f t="shared" si="914"/>
        <v>1190.5803087816037</v>
      </c>
      <c r="AX1280" s="37">
        <f t="shared" si="915"/>
        <v>724.37900937539735</v>
      </c>
      <c r="AY1280" s="37">
        <f t="shared" si="916"/>
        <v>2588.0771595819051</v>
      </c>
      <c r="AZ1280" s="37">
        <f t="shared" si="917"/>
        <v>37.881784010969469</v>
      </c>
      <c r="BA1280" s="37">
        <f t="shared" si="918"/>
        <v>15.414800302058945</v>
      </c>
      <c r="BC1280">
        <v>137</v>
      </c>
      <c r="BD1280" s="37">
        <f>IF(Voorblad!$E$10=Rekenblad!BC1280,Rekenblad!AV1280,0)</f>
        <v>0</v>
      </c>
      <c r="BE1280" s="37">
        <f>IF(Voorblad!$E$10=Rekenblad!BC1280,Rekenblad!AW1280,0)</f>
        <v>0</v>
      </c>
      <c r="BF1280" s="37">
        <f>IF(Voorblad!$E$10=Rekenblad!BC1280,Rekenblad!AX1280,0)</f>
        <v>0</v>
      </c>
      <c r="BG1280" s="62">
        <f>IF(Voorblad!$E$10=Rekenblad!BC1280,Rekenblad!AY1280,0)</f>
        <v>0</v>
      </c>
      <c r="BH1280" s="37">
        <f>IF(Voorblad!$E$10=Rekenblad!BC1280,Rekenblad!AZ1280,0)</f>
        <v>0</v>
      </c>
      <c r="BI1280" s="37">
        <f>IF(Voorblad!$E$10=Rekenblad!BC1280,Rekenblad!BA1280,0)</f>
        <v>0</v>
      </c>
      <c r="BK1280">
        <v>137</v>
      </c>
      <c r="BL1280" s="37">
        <f>IF(Voorblad!$E$14=Rekenblad!$BL$1151,Rekenblad!BD1280,0)</f>
        <v>0</v>
      </c>
      <c r="BM1280" s="37">
        <f>IF(Voorblad!$E$14=Rekenblad!$BL$1151,Rekenblad!BE1280,0)</f>
        <v>0</v>
      </c>
      <c r="BN1280" s="37">
        <f>IF(Voorblad!$E$14=Rekenblad!$BL$1151,Rekenblad!BF1280,0)</f>
        <v>0</v>
      </c>
      <c r="BO1280" s="37">
        <f>IF(Voorblad!$E$14=Rekenblad!$BL$1151,Rekenblad!BG1280,0)</f>
        <v>0</v>
      </c>
      <c r="BP1280" s="37">
        <f>IF(Voorblad!$E$14=Rekenblad!$BL$1151,Rekenblad!BH1280,0)</f>
        <v>0</v>
      </c>
      <c r="BQ1280" s="37">
        <f>IF(Voorblad!$E$14=Rekenblad!$BL$1151,Rekenblad!BI1280,0)</f>
        <v>0</v>
      </c>
    </row>
    <row r="1281" spans="1:78" x14ac:dyDescent="0.25">
      <c r="B1281">
        <f>'Data TREND'!$AU$275</f>
        <v>138</v>
      </c>
      <c r="C1281" s="37">
        <f>'Data TREND'!AW275</f>
        <v>677.36428175941751</v>
      </c>
      <c r="D1281" s="37">
        <f>'Data TREND'!AX275</f>
        <v>1199.0310046527575</v>
      </c>
      <c r="E1281" s="37">
        <f>'Data TREND'!AY275</f>
        <v>729.63101550564102</v>
      </c>
      <c r="F1281" s="37">
        <f>'Data TREND'!AZ275</f>
        <v>2606.1912317978977</v>
      </c>
      <c r="G1281" s="37">
        <f>'Data TREND'!BA275</f>
        <v>37.675213123184079</v>
      </c>
      <c r="H1281" s="37">
        <f>'Data TREND'!BB275</f>
        <v>15.331241528748956</v>
      </c>
      <c r="J1281" s="37">
        <f t="shared" si="895"/>
        <v>677.36428175941751</v>
      </c>
      <c r="K1281" s="37">
        <f t="shared" si="896"/>
        <v>1199.0310046527575</v>
      </c>
      <c r="L1281" s="37">
        <f t="shared" si="897"/>
        <v>729.63101550564102</v>
      </c>
      <c r="M1281" s="37">
        <f t="shared" si="898"/>
        <v>2606.1912317978977</v>
      </c>
      <c r="N1281" s="37">
        <f t="shared" si="899"/>
        <v>37.675213123184079</v>
      </c>
      <c r="O1281" s="37">
        <f t="shared" si="900"/>
        <v>15.331241528748956</v>
      </c>
      <c r="Q1281">
        <f>'Data TREND'!$AU$275</f>
        <v>138</v>
      </c>
      <c r="R1281" s="37">
        <f>'Data TREND'!BD275</f>
        <v>801.83745267157633</v>
      </c>
      <c r="S1281" s="37">
        <f>'Data TREND'!BE275</f>
        <v>1195.9135118966733</v>
      </c>
      <c r="T1281" s="37">
        <f>'Data TREND'!BF275</f>
        <v>725.79376933513277</v>
      </c>
      <c r="U1281" s="37">
        <f>'Data TREND'!BG275</f>
        <v>2723.6407588488291</v>
      </c>
      <c r="V1281" s="37">
        <f>'Data TREND'!BH275</f>
        <v>36.05418819009143</v>
      </c>
      <c r="W1281" s="37">
        <f>'Data TREND'!BI275</f>
        <v>14.703596448697283</v>
      </c>
      <c r="Y1281" s="37">
        <f t="shared" si="901"/>
        <v>0</v>
      </c>
      <c r="Z1281" s="37">
        <f t="shared" si="902"/>
        <v>0</v>
      </c>
      <c r="AA1281" s="37">
        <f t="shared" si="903"/>
        <v>0</v>
      </c>
      <c r="AB1281" s="37">
        <f t="shared" si="904"/>
        <v>0</v>
      </c>
      <c r="AC1281" s="37">
        <f t="shared" si="905"/>
        <v>0</v>
      </c>
      <c r="AD1281" s="37">
        <f t="shared" si="906"/>
        <v>0</v>
      </c>
      <c r="AF1281">
        <f>'Data TREND'!$AU$275</f>
        <v>138</v>
      </c>
      <c r="AG1281" s="37">
        <f>'Data TREND'!BK275</f>
        <v>930.48158790653065</v>
      </c>
      <c r="AH1281" s="37">
        <f>'Data TREND'!BL275</f>
        <v>1192.9233855930247</v>
      </c>
      <c r="AI1281" s="37">
        <f>'Data TREND'!BM275</f>
        <v>724.27291841235615</v>
      </c>
      <c r="AJ1281" s="37">
        <f>'Data TREND'!BN275</f>
        <v>2849.3407292573083</v>
      </c>
      <c r="AK1281" s="37">
        <f>'Data TREND'!BO275</f>
        <v>33.911239073316999</v>
      </c>
      <c r="AL1281" s="37">
        <f>'Data TREND'!BP275</f>
        <v>13.89450163411929</v>
      </c>
      <c r="AN1281" s="37">
        <f t="shared" si="907"/>
        <v>0</v>
      </c>
      <c r="AO1281" s="37">
        <f t="shared" si="908"/>
        <v>0</v>
      </c>
      <c r="AP1281" s="37">
        <f t="shared" si="909"/>
        <v>0</v>
      </c>
      <c r="AQ1281" s="37">
        <f t="shared" si="910"/>
        <v>0</v>
      </c>
      <c r="AR1281" s="37">
        <f t="shared" si="911"/>
        <v>0</v>
      </c>
      <c r="AS1281" s="37">
        <f t="shared" si="912"/>
        <v>0</v>
      </c>
      <c r="AU1281">
        <v>138</v>
      </c>
      <c r="AV1281" s="37">
        <f t="shared" si="913"/>
        <v>677.36428175941751</v>
      </c>
      <c r="AW1281" s="37">
        <f t="shared" si="914"/>
        <v>1199.0310046527575</v>
      </c>
      <c r="AX1281" s="37">
        <f t="shared" si="915"/>
        <v>729.63101550564102</v>
      </c>
      <c r="AY1281" s="37">
        <f t="shared" si="916"/>
        <v>2606.1912317978977</v>
      </c>
      <c r="AZ1281" s="37">
        <f t="shared" si="917"/>
        <v>37.675213123184079</v>
      </c>
      <c r="BA1281" s="37">
        <f t="shared" si="918"/>
        <v>15.331241528748956</v>
      </c>
      <c r="BC1281">
        <v>138</v>
      </c>
      <c r="BD1281" s="37">
        <f>IF(Voorblad!$E$10=Rekenblad!BC1281,Rekenblad!AV1281,0)</f>
        <v>0</v>
      </c>
      <c r="BE1281" s="37">
        <f>IF(Voorblad!$E$10=Rekenblad!BC1281,Rekenblad!AW1281,0)</f>
        <v>0</v>
      </c>
      <c r="BF1281" s="37">
        <f>IF(Voorblad!$E$10=Rekenblad!BC1281,Rekenblad!AX1281,0)</f>
        <v>0</v>
      </c>
      <c r="BG1281" s="62">
        <f>IF(Voorblad!$E$10=Rekenblad!BC1281,Rekenblad!AY1281,0)</f>
        <v>0</v>
      </c>
      <c r="BH1281" s="37">
        <f>IF(Voorblad!$E$10=Rekenblad!BC1281,Rekenblad!AZ1281,0)</f>
        <v>0</v>
      </c>
      <c r="BI1281" s="37">
        <f>IF(Voorblad!$E$10=Rekenblad!BC1281,Rekenblad!BA1281,0)</f>
        <v>0</v>
      </c>
      <c r="BK1281">
        <v>138</v>
      </c>
      <c r="BL1281" s="37">
        <f>IF(Voorblad!$E$14=Rekenblad!$BL$1151,Rekenblad!BD1281,0)</f>
        <v>0</v>
      </c>
      <c r="BM1281" s="37">
        <f>IF(Voorblad!$E$14=Rekenblad!$BL$1151,Rekenblad!BE1281,0)</f>
        <v>0</v>
      </c>
      <c r="BN1281" s="37">
        <f>IF(Voorblad!$E$14=Rekenblad!$BL$1151,Rekenblad!BF1281,0)</f>
        <v>0</v>
      </c>
      <c r="BO1281" s="37">
        <f>IF(Voorblad!$E$14=Rekenblad!$BL$1151,Rekenblad!BG1281,0)</f>
        <v>0</v>
      </c>
      <c r="BP1281" s="37">
        <f>IF(Voorblad!$E$14=Rekenblad!$BL$1151,Rekenblad!BH1281,0)</f>
        <v>0</v>
      </c>
      <c r="BQ1281" s="37">
        <f>IF(Voorblad!$E$14=Rekenblad!$BL$1151,Rekenblad!BI1281,0)</f>
        <v>0</v>
      </c>
    </row>
    <row r="1282" spans="1:78" x14ac:dyDescent="0.25">
      <c r="B1282">
        <f>'Data TREND'!$AU$276</f>
        <v>139</v>
      </c>
      <c r="C1282" s="37">
        <f>'Data TREND'!AW276</f>
        <v>681.77592704117137</v>
      </c>
      <c r="D1282" s="37">
        <f>'Data TREND'!AX276</f>
        <v>1207.4817005239111</v>
      </c>
      <c r="E1282" s="37">
        <f>'Data TREND'!AY276</f>
        <v>734.88302163588446</v>
      </c>
      <c r="F1282" s="37">
        <f>'Data TREND'!AZ276</f>
        <v>2624.3053040138911</v>
      </c>
      <c r="G1282" s="37">
        <f>'Data TREND'!BA276</f>
        <v>37.468642235398683</v>
      </c>
      <c r="H1282" s="37">
        <f>'Data TREND'!BB276</f>
        <v>15.247682755438969</v>
      </c>
      <c r="J1282" s="37">
        <f t="shared" ref="J1282:J1293" si="919">$B$864*C1282</f>
        <v>681.77592704117137</v>
      </c>
      <c r="K1282" s="37">
        <f t="shared" ref="K1282:K1293" si="920">$B$864*D1282</f>
        <v>1207.4817005239111</v>
      </c>
      <c r="L1282" s="37">
        <f t="shared" ref="L1282:L1293" si="921">$B$864*E1282</f>
        <v>734.88302163588446</v>
      </c>
      <c r="M1282" s="37">
        <f t="shared" ref="M1282:M1293" si="922">$B$864*F1282</f>
        <v>2624.3053040138911</v>
      </c>
      <c r="N1282" s="37">
        <f t="shared" ref="N1282:N1293" si="923">$B$864*G1282</f>
        <v>37.468642235398683</v>
      </c>
      <c r="O1282" s="37">
        <f t="shared" ref="O1282:O1293" si="924">$B$864*H1282</f>
        <v>15.247682755438969</v>
      </c>
      <c r="Q1282">
        <f>'Data TREND'!$AU$276</f>
        <v>139</v>
      </c>
      <c r="R1282" s="37">
        <f>'Data TREND'!BD276</f>
        <v>806.9402798691799</v>
      </c>
      <c r="S1282" s="37">
        <f>'Data TREND'!BE276</f>
        <v>1204.3210387920719</v>
      </c>
      <c r="T1282" s="37">
        <f>'Data TREND'!BF276</f>
        <v>730.97304558712199</v>
      </c>
      <c r="U1282" s="37">
        <f>'Data TREND'!BG276</f>
        <v>2742.3337792212665</v>
      </c>
      <c r="V1282" s="37">
        <f>'Data TREND'!BH276</f>
        <v>35.767127607680855</v>
      </c>
      <c r="W1282" s="37">
        <f>'Data TREND'!BI276</f>
        <v>14.58496903731087</v>
      </c>
      <c r="Y1282" s="37">
        <f t="shared" ref="Y1282:Y1293" si="925">$Q$864*R1282</f>
        <v>0</v>
      </c>
      <c r="Z1282" s="37">
        <f t="shared" ref="Z1282:Z1293" si="926">$Q$864*S1282</f>
        <v>0</v>
      </c>
      <c r="AA1282" s="37">
        <f t="shared" ref="AA1282:AA1293" si="927">$Q$864*T1282</f>
        <v>0</v>
      </c>
      <c r="AB1282" s="37">
        <f t="shared" ref="AB1282:AB1293" si="928">$Q$864*U1282</f>
        <v>0</v>
      </c>
      <c r="AC1282" s="37">
        <f t="shared" ref="AC1282:AC1293" si="929">$Q$864*V1282</f>
        <v>0</v>
      </c>
      <c r="AD1282" s="37">
        <f t="shared" ref="AD1282:AD1293" si="930">$Q$864*W1282</f>
        <v>0</v>
      </c>
      <c r="AF1282">
        <f>'Data TREND'!$AU$276</f>
        <v>139</v>
      </c>
      <c r="AG1282" s="37">
        <f>'Data TREND'!BK276</f>
        <v>936.2993589907785</v>
      </c>
      <c r="AH1282" s="37">
        <f>'Data TREND'!BL276</f>
        <v>1201.2802051492415</v>
      </c>
      <c r="AI1282" s="37">
        <f>'Data TREND'!BM276</f>
        <v>729.46705913137043</v>
      </c>
      <c r="AJ1282" s="37">
        <f>'Data TREND'!BN276</f>
        <v>2868.7018373136893</v>
      </c>
      <c r="AK1282" s="37">
        <f>'Data TREND'!BO276</f>
        <v>33.539101918412506</v>
      </c>
      <c r="AL1282" s="37">
        <f>'Data TREND'!BP276</f>
        <v>13.742185239280829</v>
      </c>
      <c r="AN1282" s="37">
        <f t="shared" ref="AN1282:AN1293" si="931">$AF$864*AG1282</f>
        <v>0</v>
      </c>
      <c r="AO1282" s="37">
        <f t="shared" ref="AO1282:AO1293" si="932">$AF$864*AH1282</f>
        <v>0</v>
      </c>
      <c r="AP1282" s="37">
        <f t="shared" ref="AP1282:AP1293" si="933">$AF$864*AI1282</f>
        <v>0</v>
      </c>
      <c r="AQ1282" s="37">
        <f t="shared" ref="AQ1282:AQ1293" si="934">$AF$864*AJ1282</f>
        <v>0</v>
      </c>
      <c r="AR1282" s="37">
        <f t="shared" ref="AR1282:AR1293" si="935">$AF$864*AK1282</f>
        <v>0</v>
      </c>
      <c r="AS1282" s="37">
        <f t="shared" ref="AS1282:AS1293" si="936">$AF$864*AL1282</f>
        <v>0</v>
      </c>
      <c r="AU1282">
        <v>139</v>
      </c>
      <c r="AV1282" s="37">
        <f t="shared" ref="AV1282:AV1293" si="937">J1282+Y1282+AN1282</f>
        <v>681.77592704117137</v>
      </c>
      <c r="AW1282" s="37">
        <f t="shared" ref="AW1282:AW1293" si="938">K1282+Z1282+AO1282</f>
        <v>1207.4817005239111</v>
      </c>
      <c r="AX1282" s="37">
        <f t="shared" ref="AX1282:AX1293" si="939">L1282+AA1282+AP1282</f>
        <v>734.88302163588446</v>
      </c>
      <c r="AY1282" s="37">
        <f t="shared" ref="AY1282:AY1293" si="940">M1282+AB1282+AQ1282</f>
        <v>2624.3053040138911</v>
      </c>
      <c r="AZ1282" s="37">
        <f t="shared" ref="AZ1282:AZ1293" si="941">N1282+AC1282+AR1282</f>
        <v>37.468642235398683</v>
      </c>
      <c r="BA1282" s="37">
        <f t="shared" ref="BA1282:BA1293" si="942">O1282+AD1282+AS1282</f>
        <v>15.247682755438969</v>
      </c>
      <c r="BC1282">
        <v>139</v>
      </c>
      <c r="BD1282" s="37">
        <f>IF(Voorblad!$E$10=Rekenblad!BC1282,Rekenblad!AV1282,0)</f>
        <v>0</v>
      </c>
      <c r="BE1282" s="37">
        <f>IF(Voorblad!$E$10=Rekenblad!BC1282,Rekenblad!AW1282,0)</f>
        <v>0</v>
      </c>
      <c r="BF1282" s="37">
        <f>IF(Voorblad!$E$10=Rekenblad!BC1282,Rekenblad!AX1282,0)</f>
        <v>0</v>
      </c>
      <c r="BG1282" s="62">
        <f>IF(Voorblad!$E$10=Rekenblad!BC1282,Rekenblad!AY1282,0)</f>
        <v>0</v>
      </c>
      <c r="BH1282" s="37">
        <f>IF(Voorblad!$E$10=Rekenblad!BC1282,Rekenblad!AZ1282,0)</f>
        <v>0</v>
      </c>
      <c r="BI1282" s="37">
        <f>IF(Voorblad!$E$10=Rekenblad!BC1282,Rekenblad!BA1282,0)</f>
        <v>0</v>
      </c>
      <c r="BK1282">
        <v>139</v>
      </c>
      <c r="BL1282" s="37">
        <f>IF(Voorblad!$E$14=Rekenblad!$BL$1151,Rekenblad!BD1282,0)</f>
        <v>0</v>
      </c>
      <c r="BM1282" s="37">
        <f>IF(Voorblad!$E$14=Rekenblad!$BL$1151,Rekenblad!BE1282,0)</f>
        <v>0</v>
      </c>
      <c r="BN1282" s="37">
        <f>IF(Voorblad!$E$14=Rekenblad!$BL$1151,Rekenblad!BF1282,0)</f>
        <v>0</v>
      </c>
      <c r="BO1282" s="37">
        <f>IF(Voorblad!$E$14=Rekenblad!$BL$1151,Rekenblad!BG1282,0)</f>
        <v>0</v>
      </c>
      <c r="BP1282" s="37">
        <f>IF(Voorblad!$E$14=Rekenblad!$BL$1151,Rekenblad!BH1282,0)</f>
        <v>0</v>
      </c>
      <c r="BQ1282" s="37">
        <f>IF(Voorblad!$E$14=Rekenblad!$BL$1151,Rekenblad!BI1282,0)</f>
        <v>0</v>
      </c>
    </row>
    <row r="1283" spans="1:78" x14ac:dyDescent="0.25">
      <c r="B1283">
        <f>'Data TREND'!$AU$277</f>
        <v>140</v>
      </c>
      <c r="C1283" s="37">
        <f>'Data TREND'!AW277</f>
        <v>686.18757232292546</v>
      </c>
      <c r="D1283" s="37">
        <f>'Data TREND'!AX277</f>
        <v>1215.9323963950649</v>
      </c>
      <c r="E1283" s="37">
        <f>'Data TREND'!AY277</f>
        <v>740.13502776612813</v>
      </c>
      <c r="F1283" s="37">
        <f>'Data TREND'!AZ277</f>
        <v>2642.4193762298837</v>
      </c>
      <c r="G1283" s="37">
        <f>'Data TREND'!BA277</f>
        <v>37.262071347613286</v>
      </c>
      <c r="H1283" s="37">
        <f>'Data TREND'!BB277</f>
        <v>15.164123982128983</v>
      </c>
      <c r="J1283" s="37">
        <f t="shared" si="919"/>
        <v>686.18757232292546</v>
      </c>
      <c r="K1283" s="37">
        <f t="shared" si="920"/>
        <v>1215.9323963950649</v>
      </c>
      <c r="L1283" s="37">
        <f t="shared" si="921"/>
        <v>740.13502776612813</v>
      </c>
      <c r="M1283" s="37">
        <f t="shared" si="922"/>
        <v>2642.4193762298837</v>
      </c>
      <c r="N1283" s="37">
        <f t="shared" si="923"/>
        <v>37.262071347613286</v>
      </c>
      <c r="O1283" s="37">
        <f t="shared" si="924"/>
        <v>15.164123982128983</v>
      </c>
      <c r="Q1283">
        <f>'Data TREND'!$AU$277</f>
        <v>140</v>
      </c>
      <c r="R1283" s="37">
        <f>'Data TREND'!BD277</f>
        <v>812.04310706678348</v>
      </c>
      <c r="S1283" s="37">
        <f>'Data TREND'!BE277</f>
        <v>1212.7285656874706</v>
      </c>
      <c r="T1283" s="37">
        <f>'Data TREND'!BF277</f>
        <v>736.15232183911144</v>
      </c>
      <c r="U1283" s="37">
        <f>'Data TREND'!BG277</f>
        <v>2761.0267995937043</v>
      </c>
      <c r="V1283" s="37">
        <f>'Data TREND'!BH277</f>
        <v>35.48006702527028</v>
      </c>
      <c r="W1283" s="37">
        <f>'Data TREND'!BI277</f>
        <v>14.466341625924457</v>
      </c>
      <c r="Y1283" s="37">
        <f t="shared" si="925"/>
        <v>0</v>
      </c>
      <c r="Z1283" s="37">
        <f t="shared" si="926"/>
        <v>0</v>
      </c>
      <c r="AA1283" s="37">
        <f t="shared" si="927"/>
        <v>0</v>
      </c>
      <c r="AB1283" s="37">
        <f t="shared" si="928"/>
        <v>0</v>
      </c>
      <c r="AC1283" s="37">
        <f t="shared" si="929"/>
        <v>0</v>
      </c>
      <c r="AD1283" s="37">
        <f t="shared" si="930"/>
        <v>0</v>
      </c>
      <c r="AF1283">
        <f>'Data TREND'!$AU$277</f>
        <v>140</v>
      </c>
      <c r="AG1283" s="37">
        <f>'Data TREND'!BK277</f>
        <v>942.11713007502635</v>
      </c>
      <c r="AH1283" s="37">
        <f>'Data TREND'!BL277</f>
        <v>1209.6370247054585</v>
      </c>
      <c r="AI1283" s="37">
        <f>'Data TREND'!BM277</f>
        <v>734.66119985038472</v>
      </c>
      <c r="AJ1283" s="37">
        <f>'Data TREND'!BN277</f>
        <v>2888.0629453700699</v>
      </c>
      <c r="AK1283" s="37">
        <f>'Data TREND'!BO277</f>
        <v>33.166964763508012</v>
      </c>
      <c r="AL1283" s="37">
        <f>'Data TREND'!BP277</f>
        <v>13.589868844442364</v>
      </c>
      <c r="AN1283" s="37">
        <f t="shared" si="931"/>
        <v>0</v>
      </c>
      <c r="AO1283" s="37">
        <f t="shared" si="932"/>
        <v>0</v>
      </c>
      <c r="AP1283" s="37">
        <f t="shared" si="933"/>
        <v>0</v>
      </c>
      <c r="AQ1283" s="37">
        <f t="shared" si="934"/>
        <v>0</v>
      </c>
      <c r="AR1283" s="37">
        <f t="shared" si="935"/>
        <v>0</v>
      </c>
      <c r="AS1283" s="37">
        <f t="shared" si="936"/>
        <v>0</v>
      </c>
      <c r="AU1283">
        <v>140</v>
      </c>
      <c r="AV1283" s="37">
        <f t="shared" si="937"/>
        <v>686.18757232292546</v>
      </c>
      <c r="AW1283" s="37">
        <f t="shared" si="938"/>
        <v>1215.9323963950649</v>
      </c>
      <c r="AX1283" s="37">
        <f t="shared" si="939"/>
        <v>740.13502776612813</v>
      </c>
      <c r="AY1283" s="37">
        <f t="shared" si="940"/>
        <v>2642.4193762298837</v>
      </c>
      <c r="AZ1283" s="37">
        <f t="shared" si="941"/>
        <v>37.262071347613286</v>
      </c>
      <c r="BA1283" s="37">
        <f t="shared" si="942"/>
        <v>15.164123982128983</v>
      </c>
      <c r="BC1283">
        <v>140</v>
      </c>
      <c r="BD1283" s="37">
        <f>IF(Voorblad!$E$10=Rekenblad!BC1283,Rekenblad!AV1283,0)</f>
        <v>0</v>
      </c>
      <c r="BE1283" s="37">
        <f>IF(Voorblad!$E$10=Rekenblad!BC1283,Rekenblad!AW1283,0)</f>
        <v>0</v>
      </c>
      <c r="BF1283" s="37">
        <f>IF(Voorblad!$E$10=Rekenblad!BC1283,Rekenblad!AX1283,0)</f>
        <v>0</v>
      </c>
      <c r="BG1283" s="62">
        <f>IF(Voorblad!$E$10=Rekenblad!BC1283,Rekenblad!AY1283,0)</f>
        <v>0</v>
      </c>
      <c r="BH1283" s="37">
        <f>IF(Voorblad!$E$10=Rekenblad!BC1283,Rekenblad!AZ1283,0)</f>
        <v>0</v>
      </c>
      <c r="BI1283" s="37">
        <f>IF(Voorblad!$E$10=Rekenblad!BC1283,Rekenblad!BA1283,0)</f>
        <v>0</v>
      </c>
      <c r="BK1283">
        <v>140</v>
      </c>
      <c r="BL1283" s="37">
        <f>IF(Voorblad!$E$14=Rekenblad!$BL$1151,Rekenblad!BD1283,0)</f>
        <v>0</v>
      </c>
      <c r="BM1283" s="37">
        <f>IF(Voorblad!$E$14=Rekenblad!$BL$1151,Rekenblad!BE1283,0)</f>
        <v>0</v>
      </c>
      <c r="BN1283" s="37">
        <f>IF(Voorblad!$E$14=Rekenblad!$BL$1151,Rekenblad!BF1283,0)</f>
        <v>0</v>
      </c>
      <c r="BO1283" s="37">
        <f>IF(Voorblad!$E$14=Rekenblad!$BL$1151,Rekenblad!BG1283,0)</f>
        <v>0</v>
      </c>
      <c r="BP1283" s="37">
        <f>IF(Voorblad!$E$14=Rekenblad!$BL$1151,Rekenblad!BH1283,0)</f>
        <v>0</v>
      </c>
      <c r="BQ1283" s="37">
        <f>IF(Voorblad!$E$14=Rekenblad!$BL$1151,Rekenblad!BI1283,0)</f>
        <v>0</v>
      </c>
    </row>
    <row r="1284" spans="1:78" x14ac:dyDescent="0.25">
      <c r="B1284">
        <f>'Data TREND'!$AU$278</f>
        <v>141</v>
      </c>
      <c r="C1284" s="37">
        <f>'Data TREND'!AW278</f>
        <v>690.59921760467932</v>
      </c>
      <c r="D1284" s="37">
        <f>'Data TREND'!AX278</f>
        <v>1224.3830922662185</v>
      </c>
      <c r="E1284" s="37">
        <f>'Data TREND'!AY278</f>
        <v>745.38703389637158</v>
      </c>
      <c r="F1284" s="37">
        <f>'Data TREND'!AZ278</f>
        <v>2660.5334484458772</v>
      </c>
      <c r="G1284" s="37">
        <f>'Data TREND'!BA278</f>
        <v>37.055500459827897</v>
      </c>
      <c r="H1284" s="37">
        <f>'Data TREND'!BB278</f>
        <v>15.080565208818996</v>
      </c>
      <c r="J1284" s="37">
        <f t="shared" si="919"/>
        <v>690.59921760467932</v>
      </c>
      <c r="K1284" s="37">
        <f t="shared" si="920"/>
        <v>1224.3830922662185</v>
      </c>
      <c r="L1284" s="37">
        <f t="shared" si="921"/>
        <v>745.38703389637158</v>
      </c>
      <c r="M1284" s="37">
        <f t="shared" si="922"/>
        <v>2660.5334484458772</v>
      </c>
      <c r="N1284" s="37">
        <f t="shared" si="923"/>
        <v>37.055500459827897</v>
      </c>
      <c r="O1284" s="37">
        <f t="shared" si="924"/>
        <v>15.080565208818996</v>
      </c>
      <c r="Q1284">
        <f>'Data TREND'!$AU$278</f>
        <v>141</v>
      </c>
      <c r="R1284" s="37">
        <f>'Data TREND'!BD278</f>
        <v>817.14593426438705</v>
      </c>
      <c r="S1284" s="37">
        <f>'Data TREND'!BE278</f>
        <v>1221.1360925828694</v>
      </c>
      <c r="T1284" s="37">
        <f>'Data TREND'!BF278</f>
        <v>741.33159809110089</v>
      </c>
      <c r="U1284" s="37">
        <f>'Data TREND'!BG278</f>
        <v>2779.719819966142</v>
      </c>
      <c r="V1284" s="37">
        <f>'Data TREND'!BH278</f>
        <v>35.193006442859698</v>
      </c>
      <c r="W1284" s="37">
        <f>'Data TREND'!BI278</f>
        <v>14.347714214538044</v>
      </c>
      <c r="Y1284" s="37">
        <f t="shared" si="925"/>
        <v>0</v>
      </c>
      <c r="Z1284" s="37">
        <f t="shared" si="926"/>
        <v>0</v>
      </c>
      <c r="AA1284" s="37">
        <f t="shared" si="927"/>
        <v>0</v>
      </c>
      <c r="AB1284" s="37">
        <f t="shared" si="928"/>
        <v>0</v>
      </c>
      <c r="AC1284" s="37">
        <f t="shared" si="929"/>
        <v>0</v>
      </c>
      <c r="AD1284" s="37">
        <f t="shared" si="930"/>
        <v>0</v>
      </c>
      <c r="AF1284">
        <f>'Data TREND'!$AU$278</f>
        <v>141</v>
      </c>
      <c r="AG1284" s="37">
        <f>'Data TREND'!BK278</f>
        <v>947.93490115927443</v>
      </c>
      <c r="AH1284" s="37">
        <f>'Data TREND'!BL278</f>
        <v>1217.9938442616753</v>
      </c>
      <c r="AI1284" s="37">
        <f>'Data TREND'!BM278</f>
        <v>739.85534056939923</v>
      </c>
      <c r="AJ1284" s="37">
        <f>'Data TREND'!BN278</f>
        <v>2907.4240534264509</v>
      </c>
      <c r="AK1284" s="37">
        <f>'Data TREND'!BO278</f>
        <v>32.794827608603512</v>
      </c>
      <c r="AL1284" s="37">
        <f>'Data TREND'!BP278</f>
        <v>13.437552449603899</v>
      </c>
      <c r="AN1284" s="37">
        <f t="shared" si="931"/>
        <v>0</v>
      </c>
      <c r="AO1284" s="37">
        <f t="shared" si="932"/>
        <v>0</v>
      </c>
      <c r="AP1284" s="37">
        <f t="shared" si="933"/>
        <v>0</v>
      </c>
      <c r="AQ1284" s="37">
        <f t="shared" si="934"/>
        <v>0</v>
      </c>
      <c r="AR1284" s="37">
        <f t="shared" si="935"/>
        <v>0</v>
      </c>
      <c r="AS1284" s="37">
        <f t="shared" si="936"/>
        <v>0</v>
      </c>
      <c r="AU1284">
        <v>141</v>
      </c>
      <c r="AV1284" s="37">
        <f t="shared" si="937"/>
        <v>690.59921760467932</v>
      </c>
      <c r="AW1284" s="37">
        <f t="shared" si="938"/>
        <v>1224.3830922662185</v>
      </c>
      <c r="AX1284" s="37">
        <f t="shared" si="939"/>
        <v>745.38703389637158</v>
      </c>
      <c r="AY1284" s="37">
        <f t="shared" si="940"/>
        <v>2660.5334484458772</v>
      </c>
      <c r="AZ1284" s="37">
        <f t="shared" si="941"/>
        <v>37.055500459827897</v>
      </c>
      <c r="BA1284" s="37">
        <f t="shared" si="942"/>
        <v>15.080565208818996</v>
      </c>
      <c r="BC1284">
        <v>141</v>
      </c>
      <c r="BD1284" s="37">
        <f>IF(Voorblad!$E$10=Rekenblad!BC1284,Rekenblad!AV1284,0)</f>
        <v>0</v>
      </c>
      <c r="BE1284" s="37">
        <f>IF(Voorblad!$E$10=Rekenblad!BC1284,Rekenblad!AW1284,0)</f>
        <v>0</v>
      </c>
      <c r="BF1284" s="37">
        <f>IF(Voorblad!$E$10=Rekenblad!BC1284,Rekenblad!AX1284,0)</f>
        <v>0</v>
      </c>
      <c r="BG1284" s="62">
        <f>IF(Voorblad!$E$10=Rekenblad!BC1284,Rekenblad!AY1284,0)</f>
        <v>0</v>
      </c>
      <c r="BH1284" s="37">
        <f>IF(Voorblad!$E$10=Rekenblad!BC1284,Rekenblad!AZ1284,0)</f>
        <v>0</v>
      </c>
      <c r="BI1284" s="37">
        <f>IF(Voorblad!$E$10=Rekenblad!BC1284,Rekenblad!BA1284,0)</f>
        <v>0</v>
      </c>
      <c r="BK1284">
        <v>141</v>
      </c>
      <c r="BL1284" s="37">
        <f>IF(Voorblad!$E$14=Rekenblad!$BL$1151,Rekenblad!BD1284,0)</f>
        <v>0</v>
      </c>
      <c r="BM1284" s="37">
        <f>IF(Voorblad!$E$14=Rekenblad!$BL$1151,Rekenblad!BE1284,0)</f>
        <v>0</v>
      </c>
      <c r="BN1284" s="37">
        <f>IF(Voorblad!$E$14=Rekenblad!$BL$1151,Rekenblad!BF1284,0)</f>
        <v>0</v>
      </c>
      <c r="BO1284" s="37">
        <f>IF(Voorblad!$E$14=Rekenblad!$BL$1151,Rekenblad!BG1284,0)</f>
        <v>0</v>
      </c>
      <c r="BP1284" s="37">
        <f>IF(Voorblad!$E$14=Rekenblad!$BL$1151,Rekenblad!BH1284,0)</f>
        <v>0</v>
      </c>
      <c r="BQ1284" s="37">
        <f>IF(Voorblad!$E$14=Rekenblad!$BL$1151,Rekenblad!BI1284,0)</f>
        <v>0</v>
      </c>
    </row>
    <row r="1285" spans="1:78" x14ac:dyDescent="0.25">
      <c r="B1285">
        <f>'Data TREND'!$AU$279</f>
        <v>142</v>
      </c>
      <c r="C1285" s="37">
        <f>'Data TREND'!AW279</f>
        <v>695.01086288643319</v>
      </c>
      <c r="D1285" s="37">
        <f>'Data TREND'!AX279</f>
        <v>1232.833788137372</v>
      </c>
      <c r="E1285" s="37">
        <f>'Data TREND'!AY279</f>
        <v>750.63904002661525</v>
      </c>
      <c r="F1285" s="37">
        <f>'Data TREND'!AZ279</f>
        <v>2678.6475206618697</v>
      </c>
      <c r="G1285" s="37">
        <f>'Data TREND'!BA279</f>
        <v>36.848929572042493</v>
      </c>
      <c r="H1285" s="37">
        <f>'Data TREND'!BB279</f>
        <v>14.997006435509007</v>
      </c>
      <c r="J1285" s="37">
        <f t="shared" si="919"/>
        <v>695.01086288643319</v>
      </c>
      <c r="K1285" s="37">
        <f t="shared" si="920"/>
        <v>1232.833788137372</v>
      </c>
      <c r="L1285" s="37">
        <f t="shared" si="921"/>
        <v>750.63904002661525</v>
      </c>
      <c r="M1285" s="37">
        <f t="shared" si="922"/>
        <v>2678.6475206618697</v>
      </c>
      <c r="N1285" s="37">
        <f t="shared" si="923"/>
        <v>36.848929572042493</v>
      </c>
      <c r="O1285" s="37">
        <f t="shared" si="924"/>
        <v>14.997006435509007</v>
      </c>
      <c r="Q1285">
        <f>'Data TREND'!$AU$279</f>
        <v>142</v>
      </c>
      <c r="R1285" s="37">
        <f>'Data TREND'!BD279</f>
        <v>822.24876146199063</v>
      </c>
      <c r="S1285" s="37">
        <f>'Data TREND'!BE279</f>
        <v>1229.5436194782681</v>
      </c>
      <c r="T1285" s="37">
        <f>'Data TREND'!BF279</f>
        <v>746.51087434309034</v>
      </c>
      <c r="U1285" s="37">
        <f>'Data TREND'!BG279</f>
        <v>2798.4128403385798</v>
      </c>
      <c r="V1285" s="37">
        <f>'Data TREND'!BH279</f>
        <v>34.905945860449123</v>
      </c>
      <c r="W1285" s="37">
        <f>'Data TREND'!BI279</f>
        <v>14.229086803151628</v>
      </c>
      <c r="Y1285" s="37">
        <f t="shared" si="925"/>
        <v>0</v>
      </c>
      <c r="Z1285" s="37">
        <f t="shared" si="926"/>
        <v>0</v>
      </c>
      <c r="AA1285" s="37">
        <f t="shared" si="927"/>
        <v>0</v>
      </c>
      <c r="AB1285" s="37">
        <f t="shared" si="928"/>
        <v>0</v>
      </c>
      <c r="AC1285" s="37">
        <f t="shared" si="929"/>
        <v>0</v>
      </c>
      <c r="AD1285" s="37">
        <f t="shared" si="930"/>
        <v>0</v>
      </c>
      <c r="AF1285">
        <f>'Data TREND'!$AU$279</f>
        <v>142</v>
      </c>
      <c r="AG1285" s="37">
        <f>'Data TREND'!BK279</f>
        <v>953.75267224352228</v>
      </c>
      <c r="AH1285" s="37">
        <f>'Data TREND'!BL279</f>
        <v>1226.3506638178922</v>
      </c>
      <c r="AI1285" s="37">
        <f>'Data TREND'!BM279</f>
        <v>745.04948128841352</v>
      </c>
      <c r="AJ1285" s="37">
        <f>'Data TREND'!BN279</f>
        <v>2926.7851614828314</v>
      </c>
      <c r="AK1285" s="37">
        <f>'Data TREND'!BO279</f>
        <v>32.422690453699019</v>
      </c>
      <c r="AL1285" s="37">
        <f>'Data TREND'!BP279</f>
        <v>13.285236054765434</v>
      </c>
      <c r="AN1285" s="37">
        <f t="shared" si="931"/>
        <v>0</v>
      </c>
      <c r="AO1285" s="37">
        <f t="shared" si="932"/>
        <v>0</v>
      </c>
      <c r="AP1285" s="37">
        <f t="shared" si="933"/>
        <v>0</v>
      </c>
      <c r="AQ1285" s="37">
        <f t="shared" si="934"/>
        <v>0</v>
      </c>
      <c r="AR1285" s="37">
        <f t="shared" si="935"/>
        <v>0</v>
      </c>
      <c r="AS1285" s="37">
        <f t="shared" si="936"/>
        <v>0</v>
      </c>
      <c r="AU1285">
        <v>142</v>
      </c>
      <c r="AV1285" s="37">
        <f t="shared" si="937"/>
        <v>695.01086288643319</v>
      </c>
      <c r="AW1285" s="37">
        <f t="shared" si="938"/>
        <v>1232.833788137372</v>
      </c>
      <c r="AX1285" s="37">
        <f t="shared" si="939"/>
        <v>750.63904002661525</v>
      </c>
      <c r="AY1285" s="37">
        <f t="shared" si="940"/>
        <v>2678.6475206618697</v>
      </c>
      <c r="AZ1285" s="37">
        <f t="shared" si="941"/>
        <v>36.848929572042493</v>
      </c>
      <c r="BA1285" s="37">
        <f t="shared" si="942"/>
        <v>14.997006435509007</v>
      </c>
      <c r="BC1285">
        <v>142</v>
      </c>
      <c r="BD1285" s="37">
        <f>IF(Voorblad!$E$10=Rekenblad!BC1285,Rekenblad!AV1285,0)</f>
        <v>0</v>
      </c>
      <c r="BE1285" s="37">
        <f>IF(Voorblad!$E$10=Rekenblad!BC1285,Rekenblad!AW1285,0)</f>
        <v>0</v>
      </c>
      <c r="BF1285" s="37">
        <f>IF(Voorblad!$E$10=Rekenblad!BC1285,Rekenblad!AX1285,0)</f>
        <v>0</v>
      </c>
      <c r="BG1285" s="62">
        <f>IF(Voorblad!$E$10=Rekenblad!BC1285,Rekenblad!AY1285,0)</f>
        <v>0</v>
      </c>
      <c r="BH1285" s="37">
        <f>IF(Voorblad!$E$10=Rekenblad!BC1285,Rekenblad!AZ1285,0)</f>
        <v>0</v>
      </c>
      <c r="BI1285" s="37">
        <f>IF(Voorblad!$E$10=Rekenblad!BC1285,Rekenblad!BA1285,0)</f>
        <v>0</v>
      </c>
      <c r="BK1285">
        <v>142</v>
      </c>
      <c r="BL1285" s="37">
        <f>IF(Voorblad!$E$14=Rekenblad!$BL$1151,Rekenblad!BD1285,0)</f>
        <v>0</v>
      </c>
      <c r="BM1285" s="37">
        <f>IF(Voorblad!$E$14=Rekenblad!$BL$1151,Rekenblad!BE1285,0)</f>
        <v>0</v>
      </c>
      <c r="BN1285" s="37">
        <f>IF(Voorblad!$E$14=Rekenblad!$BL$1151,Rekenblad!BF1285,0)</f>
        <v>0</v>
      </c>
      <c r="BO1285" s="37">
        <f>IF(Voorblad!$E$14=Rekenblad!$BL$1151,Rekenblad!BG1285,0)</f>
        <v>0</v>
      </c>
      <c r="BP1285" s="37">
        <f>IF(Voorblad!$E$14=Rekenblad!$BL$1151,Rekenblad!BH1285,0)</f>
        <v>0</v>
      </c>
      <c r="BQ1285" s="37">
        <f>IF(Voorblad!$E$14=Rekenblad!$BL$1151,Rekenblad!BI1285,0)</f>
        <v>0</v>
      </c>
    </row>
    <row r="1286" spans="1:78" x14ac:dyDescent="0.25">
      <c r="B1286">
        <f>'Data TREND'!$AU$280</f>
        <v>143</v>
      </c>
      <c r="C1286" s="37">
        <f>'Data TREND'!AW280</f>
        <v>699.42250816818728</v>
      </c>
      <c r="D1286" s="37">
        <f>'Data TREND'!AX280</f>
        <v>1241.2844840085259</v>
      </c>
      <c r="E1286" s="37">
        <f>'Data TREND'!AY280</f>
        <v>755.89104615685869</v>
      </c>
      <c r="F1286" s="37">
        <f>'Data TREND'!AZ280</f>
        <v>2696.7615928778623</v>
      </c>
      <c r="G1286" s="37">
        <f>'Data TREND'!BA280</f>
        <v>36.642358684257104</v>
      </c>
      <c r="H1286" s="37">
        <f>'Data TREND'!BB280</f>
        <v>14.913447662199021</v>
      </c>
      <c r="J1286" s="37">
        <f t="shared" si="919"/>
        <v>699.42250816818728</v>
      </c>
      <c r="K1286" s="37">
        <f t="shared" si="920"/>
        <v>1241.2844840085259</v>
      </c>
      <c r="L1286" s="37">
        <f t="shared" si="921"/>
        <v>755.89104615685869</v>
      </c>
      <c r="M1286" s="37">
        <f t="shared" si="922"/>
        <v>2696.7615928778623</v>
      </c>
      <c r="N1286" s="37">
        <f t="shared" si="923"/>
        <v>36.642358684257104</v>
      </c>
      <c r="O1286" s="37">
        <f t="shared" si="924"/>
        <v>14.913447662199021</v>
      </c>
      <c r="Q1286">
        <f>'Data TREND'!$AU$280</f>
        <v>143</v>
      </c>
      <c r="R1286" s="37">
        <f>'Data TREND'!BD280</f>
        <v>827.3515886595942</v>
      </c>
      <c r="S1286" s="37">
        <f>'Data TREND'!BE280</f>
        <v>1237.9511463736669</v>
      </c>
      <c r="T1286" s="37">
        <f>'Data TREND'!BF280</f>
        <v>751.69015059507956</v>
      </c>
      <c r="U1286" s="37">
        <f>'Data TREND'!BG280</f>
        <v>2817.1058607110176</v>
      </c>
      <c r="V1286" s="37">
        <f>'Data TREND'!BH280</f>
        <v>34.618885278038547</v>
      </c>
      <c r="W1286" s="37">
        <f>'Data TREND'!BI280</f>
        <v>14.110459391765215</v>
      </c>
      <c r="Y1286" s="37">
        <f t="shared" si="925"/>
        <v>0</v>
      </c>
      <c r="Z1286" s="37">
        <f t="shared" si="926"/>
        <v>0</v>
      </c>
      <c r="AA1286" s="37">
        <f t="shared" si="927"/>
        <v>0</v>
      </c>
      <c r="AB1286" s="37">
        <f t="shared" si="928"/>
        <v>0</v>
      </c>
      <c r="AC1286" s="37">
        <f t="shared" si="929"/>
        <v>0</v>
      </c>
      <c r="AD1286" s="37">
        <f t="shared" si="930"/>
        <v>0</v>
      </c>
      <c r="AF1286">
        <f>'Data TREND'!$AU$280</f>
        <v>143</v>
      </c>
      <c r="AG1286" s="37">
        <f>'Data TREND'!BK280</f>
        <v>959.57044332777014</v>
      </c>
      <c r="AH1286" s="37">
        <f>'Data TREND'!BL280</f>
        <v>1234.7074833741092</v>
      </c>
      <c r="AI1286" s="37">
        <f>'Data TREND'!BM280</f>
        <v>750.24362200742803</v>
      </c>
      <c r="AJ1286" s="37">
        <f>'Data TREND'!BN280</f>
        <v>2946.1462695392124</v>
      </c>
      <c r="AK1286" s="37">
        <f>'Data TREND'!BO280</f>
        <v>32.050553298794519</v>
      </c>
      <c r="AL1286" s="37">
        <f>'Data TREND'!BP280</f>
        <v>13.132919659926969</v>
      </c>
      <c r="AN1286" s="37">
        <f t="shared" si="931"/>
        <v>0</v>
      </c>
      <c r="AO1286" s="37">
        <f t="shared" si="932"/>
        <v>0</v>
      </c>
      <c r="AP1286" s="37">
        <f t="shared" si="933"/>
        <v>0</v>
      </c>
      <c r="AQ1286" s="37">
        <f t="shared" si="934"/>
        <v>0</v>
      </c>
      <c r="AR1286" s="37">
        <f t="shared" si="935"/>
        <v>0</v>
      </c>
      <c r="AS1286" s="37">
        <f t="shared" si="936"/>
        <v>0</v>
      </c>
      <c r="AU1286">
        <v>143</v>
      </c>
      <c r="AV1286" s="37">
        <f t="shared" si="937"/>
        <v>699.42250816818728</v>
      </c>
      <c r="AW1286" s="37">
        <f t="shared" si="938"/>
        <v>1241.2844840085259</v>
      </c>
      <c r="AX1286" s="37">
        <f t="shared" si="939"/>
        <v>755.89104615685869</v>
      </c>
      <c r="AY1286" s="37">
        <f t="shared" si="940"/>
        <v>2696.7615928778623</v>
      </c>
      <c r="AZ1286" s="37">
        <f t="shared" si="941"/>
        <v>36.642358684257104</v>
      </c>
      <c r="BA1286" s="37">
        <f t="shared" si="942"/>
        <v>14.913447662199021</v>
      </c>
      <c r="BC1286">
        <v>143</v>
      </c>
      <c r="BD1286" s="37">
        <f>IF(Voorblad!$E$10=Rekenblad!BC1286,Rekenblad!AV1286,0)</f>
        <v>0</v>
      </c>
      <c r="BE1286" s="37">
        <f>IF(Voorblad!$E$10=Rekenblad!BC1286,Rekenblad!AW1286,0)</f>
        <v>0</v>
      </c>
      <c r="BF1286" s="37">
        <f>IF(Voorblad!$E$10=Rekenblad!BC1286,Rekenblad!AX1286,0)</f>
        <v>0</v>
      </c>
      <c r="BG1286" s="62">
        <f>IF(Voorblad!$E$10=Rekenblad!BC1286,Rekenblad!AY1286,0)</f>
        <v>0</v>
      </c>
      <c r="BH1286" s="37">
        <f>IF(Voorblad!$E$10=Rekenblad!BC1286,Rekenblad!AZ1286,0)</f>
        <v>0</v>
      </c>
      <c r="BI1286" s="37">
        <f>IF(Voorblad!$E$10=Rekenblad!BC1286,Rekenblad!BA1286,0)</f>
        <v>0</v>
      </c>
      <c r="BK1286">
        <v>143</v>
      </c>
      <c r="BL1286" s="37">
        <f>IF(Voorblad!$E$14=Rekenblad!$BL$1151,Rekenblad!BD1286,0)</f>
        <v>0</v>
      </c>
      <c r="BM1286" s="37">
        <f>IF(Voorblad!$E$14=Rekenblad!$BL$1151,Rekenblad!BE1286,0)</f>
        <v>0</v>
      </c>
      <c r="BN1286" s="37">
        <f>IF(Voorblad!$E$14=Rekenblad!$BL$1151,Rekenblad!BF1286,0)</f>
        <v>0</v>
      </c>
      <c r="BO1286" s="37">
        <f>IF(Voorblad!$E$14=Rekenblad!$BL$1151,Rekenblad!BG1286,0)</f>
        <v>0</v>
      </c>
      <c r="BP1286" s="37">
        <f>IF(Voorblad!$E$14=Rekenblad!$BL$1151,Rekenblad!BH1286,0)</f>
        <v>0</v>
      </c>
      <c r="BQ1286" s="37">
        <f>IF(Voorblad!$E$14=Rekenblad!$BL$1151,Rekenblad!BI1286,0)</f>
        <v>0</v>
      </c>
    </row>
    <row r="1287" spans="1:78" x14ac:dyDescent="0.25">
      <c r="B1287">
        <f>'Data TREND'!$AU$281</f>
        <v>144</v>
      </c>
      <c r="C1287" s="37">
        <f>'Data TREND'!AW281</f>
        <v>703.83415344994114</v>
      </c>
      <c r="D1287" s="37">
        <f>'Data TREND'!AX281</f>
        <v>1249.7351798796794</v>
      </c>
      <c r="E1287" s="37">
        <f>'Data TREND'!AY281</f>
        <v>761.14305228710236</v>
      </c>
      <c r="F1287" s="37">
        <f>'Data TREND'!AZ281</f>
        <v>2714.8756650938558</v>
      </c>
      <c r="G1287" s="37">
        <f>'Data TREND'!BA281</f>
        <v>36.435787796471715</v>
      </c>
      <c r="H1287" s="37">
        <f>'Data TREND'!BB281</f>
        <v>14.829888888889034</v>
      </c>
      <c r="J1287" s="37">
        <f t="shared" si="919"/>
        <v>703.83415344994114</v>
      </c>
      <c r="K1287" s="37">
        <f t="shared" si="920"/>
        <v>1249.7351798796794</v>
      </c>
      <c r="L1287" s="37">
        <f t="shared" si="921"/>
        <v>761.14305228710236</v>
      </c>
      <c r="M1287" s="37">
        <f t="shared" si="922"/>
        <v>2714.8756650938558</v>
      </c>
      <c r="N1287" s="37">
        <f t="shared" si="923"/>
        <v>36.435787796471715</v>
      </c>
      <c r="O1287" s="37">
        <f t="shared" si="924"/>
        <v>14.829888888889034</v>
      </c>
      <c r="Q1287">
        <f>'Data TREND'!$AU$281</f>
        <v>144</v>
      </c>
      <c r="R1287" s="37">
        <f>'Data TREND'!BD281</f>
        <v>832.45441585719777</v>
      </c>
      <c r="S1287" s="37">
        <f>'Data TREND'!BE281</f>
        <v>1246.3586732690655</v>
      </c>
      <c r="T1287" s="37">
        <f>'Data TREND'!BF281</f>
        <v>756.86942684706901</v>
      </c>
      <c r="U1287" s="37">
        <f>'Data TREND'!BG281</f>
        <v>2835.7988810834554</v>
      </c>
      <c r="V1287" s="37">
        <f>'Data TREND'!BH281</f>
        <v>34.331824695627972</v>
      </c>
      <c r="W1287" s="37">
        <f>'Data TREND'!BI281</f>
        <v>13.991831980378802</v>
      </c>
      <c r="Y1287" s="37">
        <f t="shared" si="925"/>
        <v>0</v>
      </c>
      <c r="Z1287" s="37">
        <f t="shared" si="926"/>
        <v>0</v>
      </c>
      <c r="AA1287" s="37">
        <f t="shared" si="927"/>
        <v>0</v>
      </c>
      <c r="AB1287" s="37">
        <f t="shared" si="928"/>
        <v>0</v>
      </c>
      <c r="AC1287" s="37">
        <f t="shared" si="929"/>
        <v>0</v>
      </c>
      <c r="AD1287" s="37">
        <f t="shared" si="930"/>
        <v>0</v>
      </c>
      <c r="AF1287">
        <f>'Data TREND'!$AU$281</f>
        <v>144</v>
      </c>
      <c r="AG1287" s="37">
        <f>'Data TREND'!BK281</f>
        <v>965.38821441201799</v>
      </c>
      <c r="AH1287" s="37">
        <f>'Data TREND'!BL281</f>
        <v>1243.064302930326</v>
      </c>
      <c r="AI1287" s="37">
        <f>'Data TREND'!BM281</f>
        <v>755.43776272644232</v>
      </c>
      <c r="AJ1287" s="37">
        <f>'Data TREND'!BN281</f>
        <v>2965.5073775955934</v>
      </c>
      <c r="AK1287" s="37">
        <f>'Data TREND'!BO281</f>
        <v>31.678416143890026</v>
      </c>
      <c r="AL1287" s="37">
        <f>'Data TREND'!BP281</f>
        <v>12.980603265088504</v>
      </c>
      <c r="AN1287" s="37">
        <f t="shared" si="931"/>
        <v>0</v>
      </c>
      <c r="AO1287" s="37">
        <f t="shared" si="932"/>
        <v>0</v>
      </c>
      <c r="AP1287" s="37">
        <f t="shared" si="933"/>
        <v>0</v>
      </c>
      <c r="AQ1287" s="37">
        <f t="shared" si="934"/>
        <v>0</v>
      </c>
      <c r="AR1287" s="37">
        <f t="shared" si="935"/>
        <v>0</v>
      </c>
      <c r="AS1287" s="37">
        <f t="shared" si="936"/>
        <v>0</v>
      </c>
      <c r="AU1287">
        <v>144</v>
      </c>
      <c r="AV1287" s="37">
        <f t="shared" si="937"/>
        <v>703.83415344994114</v>
      </c>
      <c r="AW1287" s="37">
        <f t="shared" si="938"/>
        <v>1249.7351798796794</v>
      </c>
      <c r="AX1287" s="37">
        <f t="shared" si="939"/>
        <v>761.14305228710236</v>
      </c>
      <c r="AY1287" s="37">
        <f t="shared" si="940"/>
        <v>2714.8756650938558</v>
      </c>
      <c r="AZ1287" s="37">
        <f t="shared" si="941"/>
        <v>36.435787796471715</v>
      </c>
      <c r="BA1287" s="37">
        <f t="shared" si="942"/>
        <v>14.829888888889034</v>
      </c>
      <c r="BC1287">
        <v>144</v>
      </c>
      <c r="BD1287" s="37">
        <f>IF(Voorblad!$E$10=Rekenblad!BC1287,Rekenblad!AV1287,0)</f>
        <v>0</v>
      </c>
      <c r="BE1287" s="37">
        <f>IF(Voorblad!$E$10=Rekenblad!BC1287,Rekenblad!AW1287,0)</f>
        <v>0</v>
      </c>
      <c r="BF1287" s="37">
        <f>IF(Voorblad!$E$10=Rekenblad!BC1287,Rekenblad!AX1287,0)</f>
        <v>0</v>
      </c>
      <c r="BG1287" s="62">
        <f>IF(Voorblad!$E$10=Rekenblad!BC1287,Rekenblad!AY1287,0)</f>
        <v>0</v>
      </c>
      <c r="BH1287" s="37">
        <f>IF(Voorblad!$E$10=Rekenblad!BC1287,Rekenblad!AZ1287,0)</f>
        <v>0</v>
      </c>
      <c r="BI1287" s="37">
        <f>IF(Voorblad!$E$10=Rekenblad!BC1287,Rekenblad!BA1287,0)</f>
        <v>0</v>
      </c>
      <c r="BK1287">
        <v>144</v>
      </c>
      <c r="BL1287" s="37">
        <f>IF(Voorblad!$E$14=Rekenblad!$BL$1151,Rekenblad!BD1287,0)</f>
        <v>0</v>
      </c>
      <c r="BM1287" s="37">
        <f>IF(Voorblad!$E$14=Rekenblad!$BL$1151,Rekenblad!BE1287,0)</f>
        <v>0</v>
      </c>
      <c r="BN1287" s="37">
        <f>IF(Voorblad!$E$14=Rekenblad!$BL$1151,Rekenblad!BF1287,0)</f>
        <v>0</v>
      </c>
      <c r="BO1287" s="37">
        <f>IF(Voorblad!$E$14=Rekenblad!$BL$1151,Rekenblad!BG1287,0)</f>
        <v>0</v>
      </c>
      <c r="BP1287" s="37">
        <f>IF(Voorblad!$E$14=Rekenblad!$BL$1151,Rekenblad!BH1287,0)</f>
        <v>0</v>
      </c>
      <c r="BQ1287" s="37">
        <f>IF(Voorblad!$E$14=Rekenblad!$BL$1151,Rekenblad!BI1287,0)</f>
        <v>0</v>
      </c>
    </row>
    <row r="1288" spans="1:78" x14ac:dyDescent="0.25">
      <c r="B1288">
        <f>'Data TREND'!$AU$282</f>
        <v>145</v>
      </c>
      <c r="C1288" s="37">
        <f>'Data TREND'!AW282</f>
        <v>708.24579873169523</v>
      </c>
      <c r="D1288" s="37">
        <f>'Data TREND'!AX282</f>
        <v>1258.1858757508332</v>
      </c>
      <c r="E1288" s="37">
        <f>'Data TREND'!AY282</f>
        <v>766.39505841734581</v>
      </c>
      <c r="F1288" s="37">
        <f>'Data TREND'!AZ282</f>
        <v>2732.9897373098484</v>
      </c>
      <c r="G1288" s="37">
        <f>'Data TREND'!BA282</f>
        <v>36.229216908686311</v>
      </c>
      <c r="H1288" s="37">
        <f>'Data TREND'!BB282</f>
        <v>14.746330115579045</v>
      </c>
      <c r="J1288" s="37">
        <f t="shared" si="919"/>
        <v>708.24579873169523</v>
      </c>
      <c r="K1288" s="37">
        <f t="shared" si="920"/>
        <v>1258.1858757508332</v>
      </c>
      <c r="L1288" s="37">
        <f t="shared" si="921"/>
        <v>766.39505841734581</v>
      </c>
      <c r="M1288" s="37">
        <f t="shared" si="922"/>
        <v>2732.9897373098484</v>
      </c>
      <c r="N1288" s="37">
        <f t="shared" si="923"/>
        <v>36.229216908686311</v>
      </c>
      <c r="O1288" s="37">
        <f t="shared" si="924"/>
        <v>14.746330115579045</v>
      </c>
      <c r="Q1288">
        <f>'Data TREND'!$AU$282</f>
        <v>145</v>
      </c>
      <c r="R1288" s="37">
        <f>'Data TREND'!BD282</f>
        <v>837.55724305480157</v>
      </c>
      <c r="S1288" s="37">
        <f>'Data TREND'!BE282</f>
        <v>1254.7662001644644</v>
      </c>
      <c r="T1288" s="37">
        <f>'Data TREND'!BF282</f>
        <v>762.04870309905846</v>
      </c>
      <c r="U1288" s="37">
        <f>'Data TREND'!BG282</f>
        <v>2854.4919014558932</v>
      </c>
      <c r="V1288" s="37">
        <f>'Data TREND'!BH282</f>
        <v>34.044764113217397</v>
      </c>
      <c r="W1288" s="37">
        <f>'Data TREND'!BI282</f>
        <v>13.873204568992389</v>
      </c>
      <c r="Y1288" s="37">
        <f t="shared" si="925"/>
        <v>0</v>
      </c>
      <c r="Z1288" s="37">
        <f t="shared" si="926"/>
        <v>0</v>
      </c>
      <c r="AA1288" s="37">
        <f t="shared" si="927"/>
        <v>0</v>
      </c>
      <c r="AB1288" s="37">
        <f t="shared" si="928"/>
        <v>0</v>
      </c>
      <c r="AC1288" s="37">
        <f t="shared" si="929"/>
        <v>0</v>
      </c>
      <c r="AD1288" s="37">
        <f t="shared" si="930"/>
        <v>0</v>
      </c>
      <c r="AF1288">
        <f>'Data TREND'!$AU$282</f>
        <v>145</v>
      </c>
      <c r="AG1288" s="37">
        <f>'Data TREND'!BK282</f>
        <v>971.20598549626584</v>
      </c>
      <c r="AH1288" s="37">
        <f>'Data TREND'!BL282</f>
        <v>1251.4211224865428</v>
      </c>
      <c r="AI1288" s="37">
        <f>'Data TREND'!BM282</f>
        <v>760.63190344545683</v>
      </c>
      <c r="AJ1288" s="37">
        <f>'Data TREND'!BN282</f>
        <v>2984.868485651974</v>
      </c>
      <c r="AK1288" s="37">
        <f>'Data TREND'!BO282</f>
        <v>31.306278988985525</v>
      </c>
      <c r="AL1288" s="37">
        <f>'Data TREND'!BP282</f>
        <v>12.828286870250039</v>
      </c>
      <c r="AN1288" s="37">
        <f t="shared" si="931"/>
        <v>0</v>
      </c>
      <c r="AO1288" s="37">
        <f t="shared" si="932"/>
        <v>0</v>
      </c>
      <c r="AP1288" s="37">
        <f t="shared" si="933"/>
        <v>0</v>
      </c>
      <c r="AQ1288" s="37">
        <f t="shared" si="934"/>
        <v>0</v>
      </c>
      <c r="AR1288" s="37">
        <f t="shared" si="935"/>
        <v>0</v>
      </c>
      <c r="AS1288" s="37">
        <f t="shared" si="936"/>
        <v>0</v>
      </c>
      <c r="AU1288">
        <v>145</v>
      </c>
      <c r="AV1288" s="37">
        <f t="shared" si="937"/>
        <v>708.24579873169523</v>
      </c>
      <c r="AW1288" s="37">
        <f t="shared" si="938"/>
        <v>1258.1858757508332</v>
      </c>
      <c r="AX1288" s="37">
        <f t="shared" si="939"/>
        <v>766.39505841734581</v>
      </c>
      <c r="AY1288" s="37">
        <f t="shared" si="940"/>
        <v>2732.9897373098484</v>
      </c>
      <c r="AZ1288" s="37">
        <f t="shared" si="941"/>
        <v>36.229216908686311</v>
      </c>
      <c r="BA1288" s="37">
        <f t="shared" si="942"/>
        <v>14.746330115579045</v>
      </c>
      <c r="BC1288">
        <v>145</v>
      </c>
      <c r="BD1288" s="37">
        <f>IF(Voorblad!$E$10=Rekenblad!BC1288,Rekenblad!AV1288,0)</f>
        <v>0</v>
      </c>
      <c r="BE1288" s="37">
        <f>IF(Voorblad!$E$10=Rekenblad!BC1288,Rekenblad!AW1288,0)</f>
        <v>0</v>
      </c>
      <c r="BF1288" s="37">
        <f>IF(Voorblad!$E$10=Rekenblad!BC1288,Rekenblad!AX1288,0)</f>
        <v>0</v>
      </c>
      <c r="BG1288" s="62">
        <f>IF(Voorblad!$E$10=Rekenblad!BC1288,Rekenblad!AY1288,0)</f>
        <v>0</v>
      </c>
      <c r="BH1288" s="37">
        <f>IF(Voorblad!$E$10=Rekenblad!BC1288,Rekenblad!AZ1288,0)</f>
        <v>0</v>
      </c>
      <c r="BI1288" s="37">
        <f>IF(Voorblad!$E$10=Rekenblad!BC1288,Rekenblad!BA1288,0)</f>
        <v>0</v>
      </c>
      <c r="BK1288">
        <v>145</v>
      </c>
      <c r="BL1288" s="37">
        <f>IF(Voorblad!$E$14=Rekenblad!$BL$1151,Rekenblad!BD1288,0)</f>
        <v>0</v>
      </c>
      <c r="BM1288" s="37">
        <f>IF(Voorblad!$E$14=Rekenblad!$BL$1151,Rekenblad!BE1288,0)</f>
        <v>0</v>
      </c>
      <c r="BN1288" s="37">
        <f>IF(Voorblad!$E$14=Rekenblad!$BL$1151,Rekenblad!BF1288,0)</f>
        <v>0</v>
      </c>
      <c r="BO1288" s="37">
        <f>IF(Voorblad!$E$14=Rekenblad!$BL$1151,Rekenblad!BG1288,0)</f>
        <v>0</v>
      </c>
      <c r="BP1288" s="37">
        <f>IF(Voorblad!$E$14=Rekenblad!$BL$1151,Rekenblad!BH1288,0)</f>
        <v>0</v>
      </c>
      <c r="BQ1288" s="37">
        <f>IF(Voorblad!$E$14=Rekenblad!$BL$1151,Rekenblad!BI1288,0)</f>
        <v>0</v>
      </c>
    </row>
    <row r="1289" spans="1:78" x14ac:dyDescent="0.25">
      <c r="B1289">
        <f>'Data TREND'!$AU$283</f>
        <v>146</v>
      </c>
      <c r="C1289" s="37">
        <f>'Data TREND'!AW283</f>
        <v>712.65744401344909</v>
      </c>
      <c r="D1289" s="37">
        <f>'Data TREND'!AX283</f>
        <v>1266.6365716219868</v>
      </c>
      <c r="E1289" s="37">
        <f>'Data TREND'!AY283</f>
        <v>771.64706454758948</v>
      </c>
      <c r="F1289" s="37">
        <f>'Data TREND'!AZ283</f>
        <v>2751.1038095258418</v>
      </c>
      <c r="G1289" s="37">
        <f>'Data TREND'!BA283</f>
        <v>36.022646020900922</v>
      </c>
      <c r="H1289" s="37">
        <f>'Data TREND'!BB283</f>
        <v>14.662771342269059</v>
      </c>
      <c r="J1289" s="37">
        <f t="shared" si="919"/>
        <v>712.65744401344909</v>
      </c>
      <c r="K1289" s="37">
        <f t="shared" si="920"/>
        <v>1266.6365716219868</v>
      </c>
      <c r="L1289" s="37">
        <f t="shared" si="921"/>
        <v>771.64706454758948</v>
      </c>
      <c r="M1289" s="37">
        <f t="shared" si="922"/>
        <v>2751.1038095258418</v>
      </c>
      <c r="N1289" s="37">
        <f t="shared" si="923"/>
        <v>36.022646020900922</v>
      </c>
      <c r="O1289" s="37">
        <f t="shared" si="924"/>
        <v>14.662771342269059</v>
      </c>
      <c r="Q1289">
        <f>'Data TREND'!$AU$283</f>
        <v>146</v>
      </c>
      <c r="R1289" s="37">
        <f>'Data TREND'!BD283</f>
        <v>842.66007025240515</v>
      </c>
      <c r="S1289" s="37">
        <f>'Data TREND'!BE283</f>
        <v>1263.173727059863</v>
      </c>
      <c r="T1289" s="37">
        <f>'Data TREND'!BF283</f>
        <v>767.22797935104791</v>
      </c>
      <c r="U1289" s="37">
        <f>'Data TREND'!BG283</f>
        <v>2873.1849218283305</v>
      </c>
      <c r="V1289" s="37">
        <f>'Data TREND'!BH283</f>
        <v>33.757703530806815</v>
      </c>
      <c r="W1289" s="37">
        <f>'Data TREND'!BI283</f>
        <v>13.754577157605972</v>
      </c>
      <c r="Y1289" s="37">
        <f t="shared" si="925"/>
        <v>0</v>
      </c>
      <c r="Z1289" s="37">
        <f t="shared" si="926"/>
        <v>0</v>
      </c>
      <c r="AA1289" s="37">
        <f t="shared" si="927"/>
        <v>0</v>
      </c>
      <c r="AB1289" s="37">
        <f t="shared" si="928"/>
        <v>0</v>
      </c>
      <c r="AC1289" s="37">
        <f t="shared" si="929"/>
        <v>0</v>
      </c>
      <c r="AD1289" s="37">
        <f t="shared" si="930"/>
        <v>0</v>
      </c>
      <c r="AF1289">
        <f>'Data TREND'!$AU$283</f>
        <v>146</v>
      </c>
      <c r="AG1289" s="37">
        <f>'Data TREND'!BK283</f>
        <v>977.02375658051369</v>
      </c>
      <c r="AH1289" s="37">
        <f>'Data TREND'!BL283</f>
        <v>1259.7779420427596</v>
      </c>
      <c r="AI1289" s="37">
        <f>'Data TREND'!BM283</f>
        <v>765.82604416447111</v>
      </c>
      <c r="AJ1289" s="37">
        <f>'Data TREND'!BN283</f>
        <v>3004.229593708355</v>
      </c>
      <c r="AK1289" s="37">
        <f>'Data TREND'!BO283</f>
        <v>30.934141834081032</v>
      </c>
      <c r="AL1289" s="37">
        <f>'Data TREND'!BP283</f>
        <v>12.675970475411578</v>
      </c>
      <c r="AN1289" s="37">
        <f t="shared" si="931"/>
        <v>0</v>
      </c>
      <c r="AO1289" s="37">
        <f t="shared" si="932"/>
        <v>0</v>
      </c>
      <c r="AP1289" s="37">
        <f t="shared" si="933"/>
        <v>0</v>
      </c>
      <c r="AQ1289" s="37">
        <f t="shared" si="934"/>
        <v>0</v>
      </c>
      <c r="AR1289" s="37">
        <f t="shared" si="935"/>
        <v>0</v>
      </c>
      <c r="AS1289" s="37">
        <f t="shared" si="936"/>
        <v>0</v>
      </c>
      <c r="AU1289">
        <v>146</v>
      </c>
      <c r="AV1289" s="37">
        <f t="shared" si="937"/>
        <v>712.65744401344909</v>
      </c>
      <c r="AW1289" s="37">
        <f t="shared" si="938"/>
        <v>1266.6365716219868</v>
      </c>
      <c r="AX1289" s="37">
        <f t="shared" si="939"/>
        <v>771.64706454758948</v>
      </c>
      <c r="AY1289" s="37">
        <f t="shared" si="940"/>
        <v>2751.1038095258418</v>
      </c>
      <c r="AZ1289" s="37">
        <f t="shared" si="941"/>
        <v>36.022646020900922</v>
      </c>
      <c r="BA1289" s="37">
        <f t="shared" si="942"/>
        <v>14.662771342269059</v>
      </c>
      <c r="BC1289">
        <v>146</v>
      </c>
      <c r="BD1289" s="37">
        <f>IF(Voorblad!$E$10=Rekenblad!BC1289,Rekenblad!AV1289,0)</f>
        <v>0</v>
      </c>
      <c r="BE1289" s="37">
        <f>IF(Voorblad!$E$10=Rekenblad!BC1289,Rekenblad!AW1289,0)</f>
        <v>0</v>
      </c>
      <c r="BF1289" s="37">
        <f>IF(Voorblad!$E$10=Rekenblad!BC1289,Rekenblad!AX1289,0)</f>
        <v>0</v>
      </c>
      <c r="BG1289" s="62">
        <f>IF(Voorblad!$E$10=Rekenblad!BC1289,Rekenblad!AY1289,0)</f>
        <v>0</v>
      </c>
      <c r="BH1289" s="37">
        <f>IF(Voorblad!$E$10=Rekenblad!BC1289,Rekenblad!AZ1289,0)</f>
        <v>0</v>
      </c>
      <c r="BI1289" s="37">
        <f>IF(Voorblad!$E$10=Rekenblad!BC1289,Rekenblad!BA1289,0)</f>
        <v>0</v>
      </c>
      <c r="BK1289">
        <v>146</v>
      </c>
      <c r="BL1289" s="37">
        <f>IF(Voorblad!$E$14=Rekenblad!$BL$1151,Rekenblad!BD1289,0)</f>
        <v>0</v>
      </c>
      <c r="BM1289" s="37">
        <f>IF(Voorblad!$E$14=Rekenblad!$BL$1151,Rekenblad!BE1289,0)</f>
        <v>0</v>
      </c>
      <c r="BN1289" s="37">
        <f>IF(Voorblad!$E$14=Rekenblad!$BL$1151,Rekenblad!BF1289,0)</f>
        <v>0</v>
      </c>
      <c r="BO1289" s="37">
        <f>IF(Voorblad!$E$14=Rekenblad!$BL$1151,Rekenblad!BG1289,0)</f>
        <v>0</v>
      </c>
      <c r="BP1289" s="37">
        <f>IF(Voorblad!$E$14=Rekenblad!$BL$1151,Rekenblad!BH1289,0)</f>
        <v>0</v>
      </c>
      <c r="BQ1289" s="37">
        <f>IF(Voorblad!$E$14=Rekenblad!$BL$1151,Rekenblad!BI1289,0)</f>
        <v>0</v>
      </c>
    </row>
    <row r="1290" spans="1:78" x14ac:dyDescent="0.25">
      <c r="B1290">
        <f>'Data TREND'!$AU$284</f>
        <v>147</v>
      </c>
      <c r="C1290" s="37">
        <f>'Data TREND'!AW284</f>
        <v>717.06908929520296</v>
      </c>
      <c r="D1290" s="37">
        <f>'Data TREND'!AX284</f>
        <v>1275.0872674931406</v>
      </c>
      <c r="E1290" s="37">
        <f>'Data TREND'!AY284</f>
        <v>776.89907067783292</v>
      </c>
      <c r="F1290" s="37">
        <f>'Data TREND'!AZ284</f>
        <v>2769.2178817418344</v>
      </c>
      <c r="G1290" s="37">
        <f>'Data TREND'!BA284</f>
        <v>35.816075133115525</v>
      </c>
      <c r="H1290" s="37">
        <f>'Data TREND'!BB284</f>
        <v>14.579212568959072</v>
      </c>
      <c r="J1290" s="37">
        <f t="shared" si="919"/>
        <v>717.06908929520296</v>
      </c>
      <c r="K1290" s="37">
        <f t="shared" si="920"/>
        <v>1275.0872674931406</v>
      </c>
      <c r="L1290" s="37">
        <f t="shared" si="921"/>
        <v>776.89907067783292</v>
      </c>
      <c r="M1290" s="37">
        <f t="shared" si="922"/>
        <v>2769.2178817418344</v>
      </c>
      <c r="N1290" s="37">
        <f t="shared" si="923"/>
        <v>35.816075133115525</v>
      </c>
      <c r="O1290" s="37">
        <f t="shared" si="924"/>
        <v>14.579212568959072</v>
      </c>
      <c r="Q1290">
        <f>'Data TREND'!$AU$284</f>
        <v>147</v>
      </c>
      <c r="R1290" s="37">
        <f>'Data TREND'!BD284</f>
        <v>847.76289745000872</v>
      </c>
      <c r="S1290" s="37">
        <f>'Data TREND'!BE284</f>
        <v>1271.5812539552619</v>
      </c>
      <c r="T1290" s="37">
        <f>'Data TREND'!BF284</f>
        <v>772.40725560303713</v>
      </c>
      <c r="U1290" s="37">
        <f>'Data TREND'!BG284</f>
        <v>2891.8779422007683</v>
      </c>
      <c r="V1290" s="37">
        <f>'Data TREND'!BH284</f>
        <v>33.47064294839624</v>
      </c>
      <c r="W1290" s="37">
        <f>'Data TREND'!BI284</f>
        <v>13.635949746219559</v>
      </c>
      <c r="Y1290" s="37">
        <f t="shared" si="925"/>
        <v>0</v>
      </c>
      <c r="Z1290" s="37">
        <f t="shared" si="926"/>
        <v>0</v>
      </c>
      <c r="AA1290" s="37">
        <f t="shared" si="927"/>
        <v>0</v>
      </c>
      <c r="AB1290" s="37">
        <f t="shared" si="928"/>
        <v>0</v>
      </c>
      <c r="AC1290" s="37">
        <f t="shared" si="929"/>
        <v>0</v>
      </c>
      <c r="AD1290" s="37">
        <f t="shared" si="930"/>
        <v>0</v>
      </c>
      <c r="AF1290">
        <f>'Data TREND'!$AU$284</f>
        <v>147</v>
      </c>
      <c r="AG1290" s="37">
        <f>'Data TREND'!BK284</f>
        <v>982.84152766476154</v>
      </c>
      <c r="AH1290" s="37">
        <f>'Data TREND'!BL284</f>
        <v>1268.1347615989766</v>
      </c>
      <c r="AI1290" s="37">
        <f>'Data TREND'!BM284</f>
        <v>771.02018488348563</v>
      </c>
      <c r="AJ1290" s="37">
        <f>'Data TREND'!BN284</f>
        <v>3023.5907017647355</v>
      </c>
      <c r="AK1290" s="37">
        <f>'Data TREND'!BO284</f>
        <v>30.562004679176532</v>
      </c>
      <c r="AL1290" s="37">
        <f>'Data TREND'!BP284</f>
        <v>12.523654080573113</v>
      </c>
      <c r="AN1290" s="37">
        <f t="shared" si="931"/>
        <v>0</v>
      </c>
      <c r="AO1290" s="37">
        <f t="shared" si="932"/>
        <v>0</v>
      </c>
      <c r="AP1290" s="37">
        <f t="shared" si="933"/>
        <v>0</v>
      </c>
      <c r="AQ1290" s="37">
        <f t="shared" si="934"/>
        <v>0</v>
      </c>
      <c r="AR1290" s="37">
        <f t="shared" si="935"/>
        <v>0</v>
      </c>
      <c r="AS1290" s="37">
        <f t="shared" si="936"/>
        <v>0</v>
      </c>
      <c r="AU1290">
        <v>147</v>
      </c>
      <c r="AV1290" s="37">
        <f t="shared" si="937"/>
        <v>717.06908929520296</v>
      </c>
      <c r="AW1290" s="37">
        <f t="shared" si="938"/>
        <v>1275.0872674931406</v>
      </c>
      <c r="AX1290" s="37">
        <f t="shared" si="939"/>
        <v>776.89907067783292</v>
      </c>
      <c r="AY1290" s="37">
        <f t="shared" si="940"/>
        <v>2769.2178817418344</v>
      </c>
      <c r="AZ1290" s="37">
        <f t="shared" si="941"/>
        <v>35.816075133115525</v>
      </c>
      <c r="BA1290" s="37">
        <f t="shared" si="942"/>
        <v>14.579212568959072</v>
      </c>
      <c r="BC1290">
        <v>147</v>
      </c>
      <c r="BD1290" s="37">
        <f>IF(Voorblad!$E$10=Rekenblad!BC1290,Rekenblad!AV1290,0)</f>
        <v>0</v>
      </c>
      <c r="BE1290" s="37">
        <f>IF(Voorblad!$E$10=Rekenblad!BC1290,Rekenblad!AW1290,0)</f>
        <v>0</v>
      </c>
      <c r="BF1290" s="37">
        <f>IF(Voorblad!$E$10=Rekenblad!BC1290,Rekenblad!AX1290,0)</f>
        <v>0</v>
      </c>
      <c r="BG1290" s="62">
        <f>IF(Voorblad!$E$10=Rekenblad!BC1290,Rekenblad!AY1290,0)</f>
        <v>0</v>
      </c>
      <c r="BH1290" s="37">
        <f>IF(Voorblad!$E$10=Rekenblad!BC1290,Rekenblad!AZ1290,0)</f>
        <v>0</v>
      </c>
      <c r="BI1290" s="37">
        <f>IF(Voorblad!$E$10=Rekenblad!BC1290,Rekenblad!BA1290,0)</f>
        <v>0</v>
      </c>
      <c r="BK1290">
        <v>147</v>
      </c>
      <c r="BL1290" s="37">
        <f>IF(Voorblad!$E$14=Rekenblad!$BL$1151,Rekenblad!BD1290,0)</f>
        <v>0</v>
      </c>
      <c r="BM1290" s="37">
        <f>IF(Voorblad!$E$14=Rekenblad!$BL$1151,Rekenblad!BE1290,0)</f>
        <v>0</v>
      </c>
      <c r="BN1290" s="37">
        <f>IF(Voorblad!$E$14=Rekenblad!$BL$1151,Rekenblad!BF1290,0)</f>
        <v>0</v>
      </c>
      <c r="BO1290" s="37">
        <f>IF(Voorblad!$E$14=Rekenblad!$BL$1151,Rekenblad!BG1290,0)</f>
        <v>0</v>
      </c>
      <c r="BP1290" s="37">
        <f>IF(Voorblad!$E$14=Rekenblad!$BL$1151,Rekenblad!BH1290,0)</f>
        <v>0</v>
      </c>
      <c r="BQ1290" s="37">
        <f>IF(Voorblad!$E$14=Rekenblad!$BL$1151,Rekenblad!BI1290,0)</f>
        <v>0</v>
      </c>
    </row>
    <row r="1291" spans="1:78" x14ac:dyDescent="0.25">
      <c r="B1291">
        <f>'Data TREND'!$AU$285</f>
        <v>148</v>
      </c>
      <c r="C1291" s="37">
        <f>'Data TREND'!AW285</f>
        <v>721.48073457695705</v>
      </c>
      <c r="D1291" s="37">
        <f>'Data TREND'!AX285</f>
        <v>1283.5379633642942</v>
      </c>
      <c r="E1291" s="37">
        <f>'Data TREND'!AY285</f>
        <v>782.1510768080766</v>
      </c>
      <c r="F1291" s="37">
        <f>'Data TREND'!AZ285</f>
        <v>2787.3319539578279</v>
      </c>
      <c r="G1291" s="37">
        <f>'Data TREND'!BA285</f>
        <v>35.609504245330129</v>
      </c>
      <c r="H1291" s="37">
        <f>'Data TREND'!BB285</f>
        <v>14.495653795649085</v>
      </c>
      <c r="J1291" s="37">
        <f t="shared" si="919"/>
        <v>721.48073457695705</v>
      </c>
      <c r="K1291" s="37">
        <f t="shared" si="920"/>
        <v>1283.5379633642942</v>
      </c>
      <c r="L1291" s="37">
        <f t="shared" si="921"/>
        <v>782.1510768080766</v>
      </c>
      <c r="M1291" s="37">
        <f t="shared" si="922"/>
        <v>2787.3319539578279</v>
      </c>
      <c r="N1291" s="37">
        <f t="shared" si="923"/>
        <v>35.609504245330129</v>
      </c>
      <c r="O1291" s="37">
        <f t="shared" si="924"/>
        <v>14.495653795649085</v>
      </c>
      <c r="Q1291">
        <f>'Data TREND'!$AU$285</f>
        <v>148</v>
      </c>
      <c r="R1291" s="37">
        <f>'Data TREND'!BD285</f>
        <v>852.8657246476123</v>
      </c>
      <c r="S1291" s="37">
        <f>'Data TREND'!BE285</f>
        <v>1279.9887808506605</v>
      </c>
      <c r="T1291" s="37">
        <f>'Data TREND'!BF285</f>
        <v>777.58653185502658</v>
      </c>
      <c r="U1291" s="37">
        <f>'Data TREND'!BG285</f>
        <v>2910.5709625732061</v>
      </c>
      <c r="V1291" s="37">
        <f>'Data TREND'!BH285</f>
        <v>33.183582365985664</v>
      </c>
      <c r="W1291" s="37">
        <f>'Data TREND'!BI285</f>
        <v>13.517322334833146</v>
      </c>
      <c r="Y1291" s="37">
        <f t="shared" si="925"/>
        <v>0</v>
      </c>
      <c r="Z1291" s="37">
        <f t="shared" si="926"/>
        <v>0</v>
      </c>
      <c r="AA1291" s="37">
        <f t="shared" si="927"/>
        <v>0</v>
      </c>
      <c r="AB1291" s="37">
        <f t="shared" si="928"/>
        <v>0</v>
      </c>
      <c r="AC1291" s="37">
        <f t="shared" si="929"/>
        <v>0</v>
      </c>
      <c r="AD1291" s="37">
        <f t="shared" si="930"/>
        <v>0</v>
      </c>
      <c r="AF1291">
        <f>'Data TREND'!$AU$285</f>
        <v>148</v>
      </c>
      <c r="AG1291" s="37">
        <f>'Data TREND'!BK285</f>
        <v>988.65929874900939</v>
      </c>
      <c r="AH1291" s="37">
        <f>'Data TREND'!BL285</f>
        <v>1276.4915811551934</v>
      </c>
      <c r="AI1291" s="37">
        <f>'Data TREND'!BM285</f>
        <v>776.21432560249991</v>
      </c>
      <c r="AJ1291" s="37">
        <f>'Data TREND'!BN285</f>
        <v>3042.9518098211165</v>
      </c>
      <c r="AK1291" s="37">
        <f>'Data TREND'!BO285</f>
        <v>30.189867524272039</v>
      </c>
      <c r="AL1291" s="37">
        <f>'Data TREND'!BP285</f>
        <v>12.371337685734648</v>
      </c>
      <c r="AN1291" s="37">
        <f t="shared" si="931"/>
        <v>0</v>
      </c>
      <c r="AO1291" s="37">
        <f t="shared" si="932"/>
        <v>0</v>
      </c>
      <c r="AP1291" s="37">
        <f t="shared" si="933"/>
        <v>0</v>
      </c>
      <c r="AQ1291" s="37">
        <f t="shared" si="934"/>
        <v>0</v>
      </c>
      <c r="AR1291" s="37">
        <f t="shared" si="935"/>
        <v>0</v>
      </c>
      <c r="AS1291" s="37">
        <f t="shared" si="936"/>
        <v>0</v>
      </c>
      <c r="AU1291">
        <v>148</v>
      </c>
      <c r="AV1291" s="37">
        <f t="shared" si="937"/>
        <v>721.48073457695705</v>
      </c>
      <c r="AW1291" s="37">
        <f t="shared" si="938"/>
        <v>1283.5379633642942</v>
      </c>
      <c r="AX1291" s="37">
        <f t="shared" si="939"/>
        <v>782.1510768080766</v>
      </c>
      <c r="AY1291" s="37">
        <f t="shared" si="940"/>
        <v>2787.3319539578279</v>
      </c>
      <c r="AZ1291" s="37">
        <f t="shared" si="941"/>
        <v>35.609504245330129</v>
      </c>
      <c r="BA1291" s="37">
        <f t="shared" si="942"/>
        <v>14.495653795649085</v>
      </c>
      <c r="BC1291">
        <v>148</v>
      </c>
      <c r="BD1291" s="37">
        <f>IF(Voorblad!$E$10=Rekenblad!BC1291,Rekenblad!AV1291,0)</f>
        <v>0</v>
      </c>
      <c r="BE1291" s="37">
        <f>IF(Voorblad!$E$10=Rekenblad!BC1291,Rekenblad!AW1291,0)</f>
        <v>0</v>
      </c>
      <c r="BF1291" s="37">
        <f>IF(Voorblad!$E$10=Rekenblad!BC1291,Rekenblad!AX1291,0)</f>
        <v>0</v>
      </c>
      <c r="BG1291" s="62">
        <f>IF(Voorblad!$E$10=Rekenblad!BC1291,Rekenblad!AY1291,0)</f>
        <v>0</v>
      </c>
      <c r="BH1291" s="37">
        <f>IF(Voorblad!$E$10=Rekenblad!BC1291,Rekenblad!AZ1291,0)</f>
        <v>0</v>
      </c>
      <c r="BI1291" s="37">
        <f>IF(Voorblad!$E$10=Rekenblad!BC1291,Rekenblad!BA1291,0)</f>
        <v>0</v>
      </c>
      <c r="BK1291">
        <v>148</v>
      </c>
      <c r="BL1291" s="37">
        <f>IF(Voorblad!$E$14=Rekenblad!$BL$1151,Rekenblad!BD1291,0)</f>
        <v>0</v>
      </c>
      <c r="BM1291" s="37">
        <f>IF(Voorblad!$E$14=Rekenblad!$BL$1151,Rekenblad!BE1291,0)</f>
        <v>0</v>
      </c>
      <c r="BN1291" s="37">
        <f>IF(Voorblad!$E$14=Rekenblad!$BL$1151,Rekenblad!BF1291,0)</f>
        <v>0</v>
      </c>
      <c r="BO1291" s="37">
        <f>IF(Voorblad!$E$14=Rekenblad!$BL$1151,Rekenblad!BG1291,0)</f>
        <v>0</v>
      </c>
      <c r="BP1291" s="37">
        <f>IF(Voorblad!$E$14=Rekenblad!$BL$1151,Rekenblad!BH1291,0)</f>
        <v>0</v>
      </c>
      <c r="BQ1291" s="37">
        <f>IF(Voorblad!$E$14=Rekenblad!$BL$1151,Rekenblad!BI1291,0)</f>
        <v>0</v>
      </c>
    </row>
    <row r="1292" spans="1:78" x14ac:dyDescent="0.25">
      <c r="B1292">
        <f>'Data TREND'!$AU$286</f>
        <v>149</v>
      </c>
      <c r="C1292" s="37">
        <f>'Data TREND'!AW286</f>
        <v>725.89237985871091</v>
      </c>
      <c r="D1292" s="37">
        <f>'Data TREND'!AX286</f>
        <v>1291.988659235448</v>
      </c>
      <c r="E1292" s="37">
        <f>'Data TREND'!AY286</f>
        <v>787.40308293832004</v>
      </c>
      <c r="F1292" s="37">
        <f>'Data TREND'!AZ286</f>
        <v>2805.4460261738204</v>
      </c>
      <c r="G1292" s="37">
        <f>'Data TREND'!BA286</f>
        <v>35.40293335754474</v>
      </c>
      <c r="H1292" s="37">
        <f>'Data TREND'!BB286</f>
        <v>14.412095022339097</v>
      </c>
      <c r="J1292" s="37">
        <f t="shared" si="919"/>
        <v>725.89237985871091</v>
      </c>
      <c r="K1292" s="37">
        <f t="shared" si="920"/>
        <v>1291.988659235448</v>
      </c>
      <c r="L1292" s="37">
        <f t="shared" si="921"/>
        <v>787.40308293832004</v>
      </c>
      <c r="M1292" s="37">
        <f t="shared" si="922"/>
        <v>2805.4460261738204</v>
      </c>
      <c r="N1292" s="37">
        <f t="shared" si="923"/>
        <v>35.40293335754474</v>
      </c>
      <c r="O1292" s="37">
        <f t="shared" si="924"/>
        <v>14.412095022339097</v>
      </c>
      <c r="Q1292">
        <f>'Data TREND'!$AU$286</f>
        <v>149</v>
      </c>
      <c r="R1292" s="37">
        <f>'Data TREND'!BD286</f>
        <v>857.96855184521587</v>
      </c>
      <c r="S1292" s="37">
        <f>'Data TREND'!BE286</f>
        <v>1288.3963077460594</v>
      </c>
      <c r="T1292" s="37">
        <f>'Data TREND'!BF286</f>
        <v>782.76580810701603</v>
      </c>
      <c r="U1292" s="37">
        <f>'Data TREND'!BG286</f>
        <v>2929.2639829456439</v>
      </c>
      <c r="V1292" s="37">
        <f>'Data TREND'!BH286</f>
        <v>32.896521783575089</v>
      </c>
      <c r="W1292" s="37">
        <f>'Data TREND'!BI286</f>
        <v>13.398694923446733</v>
      </c>
      <c r="Y1292" s="37">
        <f t="shared" si="925"/>
        <v>0</v>
      </c>
      <c r="Z1292" s="37">
        <f t="shared" si="926"/>
        <v>0</v>
      </c>
      <c r="AA1292" s="37">
        <f t="shared" si="927"/>
        <v>0</v>
      </c>
      <c r="AB1292" s="37">
        <f t="shared" si="928"/>
        <v>0</v>
      </c>
      <c r="AC1292" s="37">
        <f t="shared" si="929"/>
        <v>0</v>
      </c>
      <c r="AD1292" s="37">
        <f t="shared" si="930"/>
        <v>0</v>
      </c>
      <c r="AF1292">
        <f>'Data TREND'!$AU$286</f>
        <v>149</v>
      </c>
      <c r="AG1292" s="37">
        <f>'Data TREND'!BK286</f>
        <v>994.47706983325725</v>
      </c>
      <c r="AH1292" s="37">
        <f>'Data TREND'!BL286</f>
        <v>1284.8484007114102</v>
      </c>
      <c r="AI1292" s="37">
        <f>'Data TREND'!BM286</f>
        <v>781.40846632151442</v>
      </c>
      <c r="AJ1292" s="37">
        <f>'Data TREND'!BN286</f>
        <v>3062.3129178774971</v>
      </c>
      <c r="AK1292" s="37">
        <f>'Data TREND'!BO286</f>
        <v>29.817730369367538</v>
      </c>
      <c r="AL1292" s="37">
        <f>'Data TREND'!BP286</f>
        <v>12.219021290896183</v>
      </c>
      <c r="AN1292" s="37">
        <f t="shared" si="931"/>
        <v>0</v>
      </c>
      <c r="AO1292" s="37">
        <f t="shared" si="932"/>
        <v>0</v>
      </c>
      <c r="AP1292" s="37">
        <f t="shared" si="933"/>
        <v>0</v>
      </c>
      <c r="AQ1292" s="37">
        <f t="shared" si="934"/>
        <v>0</v>
      </c>
      <c r="AR1292" s="37">
        <f t="shared" si="935"/>
        <v>0</v>
      </c>
      <c r="AS1292" s="37">
        <f t="shared" si="936"/>
        <v>0</v>
      </c>
      <c r="AU1292">
        <v>149</v>
      </c>
      <c r="AV1292" s="37">
        <f t="shared" si="937"/>
        <v>725.89237985871091</v>
      </c>
      <c r="AW1292" s="37">
        <f t="shared" si="938"/>
        <v>1291.988659235448</v>
      </c>
      <c r="AX1292" s="37">
        <f t="shared" si="939"/>
        <v>787.40308293832004</v>
      </c>
      <c r="AY1292" s="37">
        <f t="shared" si="940"/>
        <v>2805.4460261738204</v>
      </c>
      <c r="AZ1292" s="37">
        <f t="shared" si="941"/>
        <v>35.40293335754474</v>
      </c>
      <c r="BA1292" s="37">
        <f t="shared" si="942"/>
        <v>14.412095022339097</v>
      </c>
      <c r="BC1292">
        <v>149</v>
      </c>
      <c r="BD1292" s="37">
        <f>IF(Voorblad!$E$10=Rekenblad!BC1292,Rekenblad!AV1292,0)</f>
        <v>0</v>
      </c>
      <c r="BE1292" s="37">
        <f>IF(Voorblad!$E$10=Rekenblad!BC1292,Rekenblad!AW1292,0)</f>
        <v>0</v>
      </c>
      <c r="BF1292" s="37">
        <f>IF(Voorblad!$E$10=Rekenblad!BC1292,Rekenblad!AX1292,0)</f>
        <v>0</v>
      </c>
      <c r="BG1292" s="62">
        <f>IF(Voorblad!$E$10=Rekenblad!BC1292,Rekenblad!AY1292,0)</f>
        <v>0</v>
      </c>
      <c r="BH1292" s="37">
        <f>IF(Voorblad!$E$10=Rekenblad!BC1292,Rekenblad!AZ1292,0)</f>
        <v>0</v>
      </c>
      <c r="BI1292" s="37">
        <f>IF(Voorblad!$E$10=Rekenblad!BC1292,Rekenblad!BA1292,0)</f>
        <v>0</v>
      </c>
      <c r="BK1292">
        <v>149</v>
      </c>
      <c r="BL1292" s="37">
        <f>IF(Voorblad!$E$14=Rekenblad!$BL$1151,Rekenblad!BD1292,0)</f>
        <v>0</v>
      </c>
      <c r="BM1292" s="37">
        <f>IF(Voorblad!$E$14=Rekenblad!$BL$1151,Rekenblad!BE1292,0)</f>
        <v>0</v>
      </c>
      <c r="BN1292" s="37">
        <f>IF(Voorblad!$E$14=Rekenblad!$BL$1151,Rekenblad!BF1292,0)</f>
        <v>0</v>
      </c>
      <c r="BO1292" s="37">
        <f>IF(Voorblad!$E$14=Rekenblad!$BL$1151,Rekenblad!BG1292,0)</f>
        <v>0</v>
      </c>
      <c r="BP1292" s="37">
        <f>IF(Voorblad!$E$14=Rekenblad!$BL$1151,Rekenblad!BH1292,0)</f>
        <v>0</v>
      </c>
      <c r="BQ1292" s="37">
        <f>IF(Voorblad!$E$14=Rekenblad!$BL$1151,Rekenblad!BI1292,0)</f>
        <v>0</v>
      </c>
    </row>
    <row r="1293" spans="1:78" x14ac:dyDescent="0.25">
      <c r="B1293">
        <f>'Data TREND'!$AU$287</f>
        <v>150</v>
      </c>
      <c r="C1293" s="37">
        <f>'Data TREND'!AW287</f>
        <v>730.304025140465</v>
      </c>
      <c r="D1293" s="37">
        <f>'Data TREND'!AX287</f>
        <v>1300.4393551066016</v>
      </c>
      <c r="E1293" s="37">
        <f>'Data TREND'!AY287</f>
        <v>792.65508906856371</v>
      </c>
      <c r="F1293" s="37">
        <f>'Data TREND'!AZ287</f>
        <v>2823.5600983898139</v>
      </c>
      <c r="G1293" s="37">
        <f>'Data TREND'!BA287</f>
        <v>35.196362469759343</v>
      </c>
      <c r="H1293" s="37">
        <f>'Data TREND'!BB287</f>
        <v>14.32853624902911</v>
      </c>
      <c r="J1293" s="37">
        <f t="shared" si="919"/>
        <v>730.304025140465</v>
      </c>
      <c r="K1293" s="37">
        <f t="shared" si="920"/>
        <v>1300.4393551066016</v>
      </c>
      <c r="L1293" s="37">
        <f t="shared" si="921"/>
        <v>792.65508906856371</v>
      </c>
      <c r="M1293" s="37">
        <f t="shared" si="922"/>
        <v>2823.5600983898139</v>
      </c>
      <c r="N1293" s="37">
        <f t="shared" si="923"/>
        <v>35.196362469759343</v>
      </c>
      <c r="O1293" s="37">
        <f t="shared" si="924"/>
        <v>14.32853624902911</v>
      </c>
      <c r="Q1293">
        <f>'Data TREND'!$AU$287</f>
        <v>150</v>
      </c>
      <c r="R1293" s="37">
        <f>'Data TREND'!BD287</f>
        <v>863.07137904281944</v>
      </c>
      <c r="S1293" s="37">
        <f>'Data TREND'!BE287</f>
        <v>1296.803834641458</v>
      </c>
      <c r="T1293" s="37">
        <f>'Data TREND'!BF287</f>
        <v>787.94508435900548</v>
      </c>
      <c r="U1293" s="37">
        <f>'Data TREND'!BG287</f>
        <v>2947.9570033180817</v>
      </c>
      <c r="V1293" s="37">
        <f>'Data TREND'!BH287</f>
        <v>32.609461201164514</v>
      </c>
      <c r="W1293" s="37">
        <f>'Data TREND'!BI287</f>
        <v>13.28006751206032</v>
      </c>
      <c r="Y1293" s="37">
        <f t="shared" si="925"/>
        <v>0</v>
      </c>
      <c r="Z1293" s="37">
        <f t="shared" si="926"/>
        <v>0</v>
      </c>
      <c r="AA1293" s="37">
        <f t="shared" si="927"/>
        <v>0</v>
      </c>
      <c r="AB1293" s="37">
        <f t="shared" si="928"/>
        <v>0</v>
      </c>
      <c r="AC1293" s="37">
        <f t="shared" si="929"/>
        <v>0</v>
      </c>
      <c r="AD1293" s="37">
        <f t="shared" si="930"/>
        <v>0</v>
      </c>
      <c r="AF1293">
        <f>'Data TREND'!$AU$287</f>
        <v>150</v>
      </c>
      <c r="AG1293" s="37">
        <f>'Data TREND'!BK287</f>
        <v>1000.2948409175051</v>
      </c>
      <c r="AH1293" s="37">
        <f>'Data TREND'!BL287</f>
        <v>1293.2052202676273</v>
      </c>
      <c r="AI1293" s="37">
        <f>'Data TREND'!BM287</f>
        <v>786.60260704052871</v>
      </c>
      <c r="AJ1293" s="37">
        <f>'Data TREND'!BN287</f>
        <v>3081.6740259338781</v>
      </c>
      <c r="AK1293" s="37">
        <f>'Data TREND'!BO287</f>
        <v>29.445593214463045</v>
      </c>
      <c r="AL1293" s="37">
        <f>'Data TREND'!BP287</f>
        <v>12.066704896057718</v>
      </c>
      <c r="AN1293" s="37">
        <f t="shared" si="931"/>
        <v>0</v>
      </c>
      <c r="AO1293" s="37">
        <f t="shared" si="932"/>
        <v>0</v>
      </c>
      <c r="AP1293" s="37">
        <f t="shared" si="933"/>
        <v>0</v>
      </c>
      <c r="AQ1293" s="37">
        <f t="shared" si="934"/>
        <v>0</v>
      </c>
      <c r="AR1293" s="37">
        <f t="shared" si="935"/>
        <v>0</v>
      </c>
      <c r="AS1293" s="37">
        <f t="shared" si="936"/>
        <v>0</v>
      </c>
      <c r="AU1293">
        <v>150</v>
      </c>
      <c r="AV1293" s="37">
        <f t="shared" si="937"/>
        <v>730.304025140465</v>
      </c>
      <c r="AW1293" s="37">
        <f t="shared" si="938"/>
        <v>1300.4393551066016</v>
      </c>
      <c r="AX1293" s="37">
        <f t="shared" si="939"/>
        <v>792.65508906856371</v>
      </c>
      <c r="AY1293" s="37">
        <f t="shared" si="940"/>
        <v>2823.5600983898139</v>
      </c>
      <c r="AZ1293" s="37">
        <f t="shared" si="941"/>
        <v>35.196362469759343</v>
      </c>
      <c r="BA1293" s="37">
        <f t="shared" si="942"/>
        <v>14.32853624902911</v>
      </c>
      <c r="BC1293">
        <v>150</v>
      </c>
      <c r="BD1293" s="37">
        <f>IF(Voorblad!$E$10=Rekenblad!BC1293,Rekenblad!AV1293,0)</f>
        <v>0</v>
      </c>
      <c r="BE1293" s="37">
        <f>IF(Voorblad!$E$10=Rekenblad!BC1293,Rekenblad!AW1293,0)</f>
        <v>0</v>
      </c>
      <c r="BF1293" s="37">
        <f>IF(Voorblad!$E$10=Rekenblad!BC1293,Rekenblad!AX1293,0)</f>
        <v>0</v>
      </c>
      <c r="BG1293" s="62">
        <f>IF(Voorblad!$E$10=Rekenblad!BC1293,Rekenblad!AY1293,0)</f>
        <v>0</v>
      </c>
      <c r="BH1293" s="37">
        <f>IF(Voorblad!$E$10=Rekenblad!BC1293,Rekenblad!AZ1293,0)</f>
        <v>0</v>
      </c>
      <c r="BI1293" s="37">
        <f>IF(Voorblad!$E$10=Rekenblad!BC1293,Rekenblad!BA1293,0)</f>
        <v>0</v>
      </c>
      <c r="BK1293">
        <v>150</v>
      </c>
      <c r="BL1293" s="37">
        <f>IF(Voorblad!$E$14=Rekenblad!$BL$1151,Rekenblad!BD1293,0)</f>
        <v>0</v>
      </c>
      <c r="BM1293" s="37">
        <f>IF(Voorblad!$E$14=Rekenblad!$BL$1151,Rekenblad!BE1293,0)</f>
        <v>0</v>
      </c>
      <c r="BN1293" s="37">
        <f>IF(Voorblad!$E$14=Rekenblad!$BL$1151,Rekenblad!BF1293,0)</f>
        <v>0</v>
      </c>
      <c r="BO1293" s="37">
        <f>IF(Voorblad!$E$14=Rekenblad!$BL$1151,Rekenblad!BG1293,0)</f>
        <v>0</v>
      </c>
      <c r="BP1293" s="37">
        <f>IF(Voorblad!$E$14=Rekenblad!$BL$1151,Rekenblad!BH1293,0)</f>
        <v>0</v>
      </c>
      <c r="BQ1293" s="37">
        <f>IF(Voorblad!$E$14=Rekenblad!$BL$1151,Rekenblad!BI1293,0)</f>
        <v>0</v>
      </c>
    </row>
    <row r="1294" spans="1:78" s="27" customFormat="1" x14ac:dyDescent="0.25">
      <c r="F1294" s="61"/>
      <c r="J1294" s="59"/>
      <c r="K1294" s="59"/>
      <c r="L1294" s="59"/>
      <c r="M1294" s="63"/>
      <c r="N1294" s="59"/>
      <c r="O1294" s="59"/>
      <c r="P1294" s="66"/>
      <c r="U1294" s="61"/>
      <c r="Y1294" s="59"/>
      <c r="Z1294" s="59"/>
      <c r="AA1294" s="59"/>
      <c r="AB1294" s="63"/>
      <c r="AC1294" s="59"/>
      <c r="AD1294" s="59"/>
      <c r="AE1294" s="66"/>
      <c r="AJ1294" s="61"/>
      <c r="AN1294" s="59"/>
      <c r="AO1294" s="59"/>
      <c r="AP1294" s="59"/>
      <c r="AQ1294" s="63"/>
      <c r="AR1294" s="59"/>
      <c r="AS1294" s="59"/>
      <c r="AT1294" s="46"/>
      <c r="AV1294" s="59"/>
      <c r="AW1294" s="59"/>
      <c r="AX1294" s="59"/>
      <c r="AY1294" s="63"/>
      <c r="AZ1294" s="59"/>
      <c r="BA1294" s="59"/>
      <c r="BB1294" s="46"/>
      <c r="BD1294" s="59"/>
      <c r="BE1294" s="59"/>
      <c r="BF1294" s="59"/>
      <c r="BG1294" s="63"/>
      <c r="BH1294" s="59"/>
      <c r="BI1294" s="59"/>
      <c r="BJ1294" s="46"/>
      <c r="BK1294" s="27" t="s">
        <v>61</v>
      </c>
      <c r="BL1294" s="64">
        <v>25</v>
      </c>
      <c r="BM1294" s="59"/>
      <c r="BN1294" s="59"/>
      <c r="BO1294" s="63"/>
      <c r="BP1294" s="59"/>
      <c r="BQ1294" s="59"/>
      <c r="BR1294" s="65"/>
      <c r="BS1294" s="25"/>
      <c r="BU1294" s="59"/>
      <c r="BV1294" s="59"/>
      <c r="BW1294" s="59"/>
      <c r="BX1294" s="63"/>
      <c r="BY1294" s="59"/>
      <c r="BZ1294" s="59"/>
    </row>
    <row r="1295" spans="1:78" ht="45" x14ac:dyDescent="0.25">
      <c r="A1295" t="s">
        <v>51</v>
      </c>
      <c r="B1295" s="58" t="s">
        <v>38</v>
      </c>
      <c r="C1295" s="55" t="s">
        <v>40</v>
      </c>
      <c r="D1295" s="55" t="s">
        <v>41</v>
      </c>
      <c r="E1295" s="55" t="s">
        <v>42</v>
      </c>
      <c r="F1295" s="56" t="s">
        <v>43</v>
      </c>
      <c r="G1295" s="55" t="s">
        <v>44</v>
      </c>
      <c r="H1295" s="57" t="s">
        <v>45</v>
      </c>
      <c r="J1295" s="55" t="s">
        <v>40</v>
      </c>
      <c r="K1295" s="55" t="s">
        <v>41</v>
      </c>
      <c r="L1295" s="55" t="s">
        <v>42</v>
      </c>
      <c r="M1295" s="56" t="s">
        <v>43</v>
      </c>
      <c r="N1295" s="55" t="s">
        <v>44</v>
      </c>
      <c r="O1295" s="57" t="s">
        <v>45</v>
      </c>
      <c r="Q1295" s="58" t="s">
        <v>38</v>
      </c>
      <c r="R1295" s="55" t="s">
        <v>40</v>
      </c>
      <c r="S1295" s="55" t="s">
        <v>41</v>
      </c>
      <c r="T1295" s="55" t="s">
        <v>42</v>
      </c>
      <c r="U1295" s="56" t="s">
        <v>43</v>
      </c>
      <c r="V1295" s="55" t="s">
        <v>44</v>
      </c>
      <c r="W1295" s="57" t="s">
        <v>45</v>
      </c>
      <c r="Y1295" s="55" t="s">
        <v>40</v>
      </c>
      <c r="Z1295" s="55" t="s">
        <v>41</v>
      </c>
      <c r="AA1295" s="55" t="s">
        <v>42</v>
      </c>
      <c r="AB1295" s="56" t="s">
        <v>43</v>
      </c>
      <c r="AC1295" s="55" t="s">
        <v>44</v>
      </c>
      <c r="AD1295" s="57" t="s">
        <v>45</v>
      </c>
      <c r="AF1295" s="58" t="s">
        <v>38</v>
      </c>
      <c r="AG1295" s="55" t="s">
        <v>40</v>
      </c>
      <c r="AH1295" s="55" t="s">
        <v>41</v>
      </c>
      <c r="AI1295" s="55" t="s">
        <v>42</v>
      </c>
      <c r="AJ1295" s="56" t="s">
        <v>43</v>
      </c>
      <c r="AK1295" s="55" t="s">
        <v>44</v>
      </c>
      <c r="AL1295" s="57" t="s">
        <v>45</v>
      </c>
      <c r="AN1295" s="55" t="s">
        <v>40</v>
      </c>
      <c r="AO1295" s="55" t="s">
        <v>41</v>
      </c>
      <c r="AP1295" s="55" t="s">
        <v>42</v>
      </c>
      <c r="AQ1295" s="56" t="s">
        <v>43</v>
      </c>
      <c r="AR1295" s="55" t="s">
        <v>44</v>
      </c>
      <c r="AS1295" s="57" t="s">
        <v>45</v>
      </c>
      <c r="AV1295" s="55" t="s">
        <v>40</v>
      </c>
      <c r="AW1295" s="55" t="s">
        <v>41</v>
      </c>
      <c r="AX1295" s="55" t="s">
        <v>42</v>
      </c>
      <c r="AY1295" s="56" t="s">
        <v>43</v>
      </c>
      <c r="AZ1295" s="55" t="s">
        <v>44</v>
      </c>
      <c r="BA1295" s="57" t="s">
        <v>45</v>
      </c>
      <c r="BC1295" s="58" t="s">
        <v>38</v>
      </c>
      <c r="BD1295" s="55" t="s">
        <v>40</v>
      </c>
      <c r="BE1295" s="55" t="s">
        <v>41</v>
      </c>
      <c r="BF1295" s="55" t="s">
        <v>42</v>
      </c>
      <c r="BG1295" s="56" t="s">
        <v>43</v>
      </c>
      <c r="BH1295" s="55" t="s">
        <v>44</v>
      </c>
      <c r="BI1295" s="57" t="s">
        <v>45</v>
      </c>
      <c r="BK1295" s="58" t="s">
        <v>38</v>
      </c>
      <c r="BL1295" s="55" t="s">
        <v>40</v>
      </c>
      <c r="BM1295" s="55" t="s">
        <v>41</v>
      </c>
      <c r="BN1295" s="55" t="s">
        <v>42</v>
      </c>
      <c r="BO1295" s="56" t="s">
        <v>43</v>
      </c>
      <c r="BP1295" s="55" t="s">
        <v>44</v>
      </c>
      <c r="BQ1295" s="57" t="s">
        <v>45</v>
      </c>
    </row>
    <row r="1296" spans="1:78" x14ac:dyDescent="0.25">
      <c r="B1296">
        <f>'Data TREND'!$BR$147</f>
        <v>10</v>
      </c>
      <c r="C1296" s="37">
        <f>'Data TREND'!BT147</f>
        <v>152.27162899348713</v>
      </c>
      <c r="D1296" s="37">
        <f>'Data TREND'!BU147</f>
        <v>146.72285082490936</v>
      </c>
      <c r="E1296" s="37">
        <f>'Data TREND'!BV147</f>
        <v>57.374230834465443</v>
      </c>
      <c r="F1296" s="37">
        <f>'Data TREND'!BW147</f>
        <v>356.51475446425604</v>
      </c>
      <c r="G1296" s="37">
        <f>'Data TREND'!BX147</f>
        <v>78.068857176293577</v>
      </c>
      <c r="H1296" s="37">
        <f>'Data TREND'!BY147</f>
        <v>32.121064664690287</v>
      </c>
      <c r="J1296" s="37">
        <f t="shared" ref="J1296" si="943">$B$864*C1296</f>
        <v>152.27162899348713</v>
      </c>
      <c r="K1296" s="37">
        <f t="shared" ref="K1296" si="944">$B$864*D1296</f>
        <v>146.72285082490936</v>
      </c>
      <c r="L1296" s="37">
        <f t="shared" ref="L1296" si="945">$B$864*E1296</f>
        <v>57.374230834465443</v>
      </c>
      <c r="M1296" s="37">
        <f t="shared" ref="M1296" si="946">$B$864*F1296</f>
        <v>356.51475446425604</v>
      </c>
      <c r="N1296" s="37">
        <f t="shared" ref="N1296" si="947">$B$864*G1296</f>
        <v>78.068857176293577</v>
      </c>
      <c r="O1296" s="37">
        <f t="shared" ref="O1296" si="948">$B$864*H1296</f>
        <v>32.121064664690287</v>
      </c>
      <c r="Q1296">
        <f>'Data TREND'!$BR$147</f>
        <v>10</v>
      </c>
      <c r="R1296" s="37">
        <f>'Data TREND'!CA147</f>
        <v>198.69209703813635</v>
      </c>
      <c r="S1296" s="37">
        <f>'Data TREND'!CB147</f>
        <v>149.67669233834013</v>
      </c>
      <c r="T1296" s="37">
        <f>'Data TREND'!CC147</f>
        <v>62.846409080490659</v>
      </c>
      <c r="U1296" s="37">
        <f>'Data TREND'!CD147</f>
        <v>411.21675575970926</v>
      </c>
      <c r="V1296" s="37">
        <f>'Data TREND'!CE147</f>
        <v>89.457119547290745</v>
      </c>
      <c r="W1296" s="37">
        <f>'Data TREND'!CF147</f>
        <v>36.575125314330158</v>
      </c>
      <c r="Y1296" s="37">
        <f t="shared" ref="Y1296" si="949">$Q$864*R1296</f>
        <v>0</v>
      </c>
      <c r="Z1296" s="37">
        <f t="shared" ref="Z1296" si="950">$Q$864*S1296</f>
        <v>0</v>
      </c>
      <c r="AA1296" s="37">
        <f t="shared" ref="AA1296" si="951">$Q$864*T1296</f>
        <v>0</v>
      </c>
      <c r="AB1296" s="37">
        <f t="shared" ref="AB1296" si="952">$Q$864*U1296</f>
        <v>0</v>
      </c>
      <c r="AC1296" s="37">
        <f t="shared" ref="AC1296" si="953">$Q$864*V1296</f>
        <v>0</v>
      </c>
      <c r="AD1296" s="37">
        <f t="shared" ref="AD1296" si="954">$Q$864*W1296</f>
        <v>0</v>
      </c>
      <c r="AF1296">
        <f>'Data TREND'!$BR$147</f>
        <v>10</v>
      </c>
      <c r="AG1296" s="37">
        <f>'Data TREND'!CH147</f>
        <v>245.39492366132987</v>
      </c>
      <c r="AH1296" s="37">
        <f>'Data TREND'!CI147</f>
        <v>153.99012319515583</v>
      </c>
      <c r="AI1296" s="37">
        <f>'Data TREND'!CJ147</f>
        <v>62.044626482447818</v>
      </c>
      <c r="AJ1296" s="37">
        <f>'Data TREND'!CK147</f>
        <v>461.51572048104674</v>
      </c>
      <c r="AK1296" s="37">
        <f>'Data TREND'!CL147</f>
        <v>100.51838296122563</v>
      </c>
      <c r="AL1296" s="37">
        <f>'Data TREND'!CM147</f>
        <v>40.972146762679806</v>
      </c>
      <c r="AN1296" s="37">
        <f t="shared" ref="AN1296" si="955">$AF$864*AG1296</f>
        <v>0</v>
      </c>
      <c r="AO1296" s="37">
        <f t="shared" ref="AO1296" si="956">$AF$864*AH1296</f>
        <v>0</v>
      </c>
      <c r="AP1296" s="37">
        <f t="shared" ref="AP1296" si="957">$AF$864*AI1296</f>
        <v>0</v>
      </c>
      <c r="AQ1296" s="37">
        <f t="shared" ref="AQ1296" si="958">$AF$864*AJ1296</f>
        <v>0</v>
      </c>
      <c r="AR1296" s="37">
        <f t="shared" ref="AR1296" si="959">$AF$864*AK1296</f>
        <v>0</v>
      </c>
      <c r="AS1296" s="37">
        <f t="shared" ref="AS1296" si="960">$AF$864*AL1296</f>
        <v>0</v>
      </c>
      <c r="AU1296">
        <v>10</v>
      </c>
      <c r="AV1296" s="37">
        <f t="shared" ref="AV1296" si="961">J1296+Y1296+AN1296</f>
        <v>152.27162899348713</v>
      </c>
      <c r="AW1296" s="37">
        <f t="shared" ref="AW1296" si="962">K1296+Z1296+AO1296</f>
        <v>146.72285082490936</v>
      </c>
      <c r="AX1296" s="37">
        <f t="shared" ref="AX1296" si="963">L1296+AA1296+AP1296</f>
        <v>57.374230834465443</v>
      </c>
      <c r="AY1296" s="37">
        <f t="shared" ref="AY1296" si="964">M1296+AB1296+AQ1296</f>
        <v>356.51475446425604</v>
      </c>
      <c r="AZ1296" s="37">
        <f t="shared" ref="AZ1296" si="965">N1296+AC1296+AR1296</f>
        <v>78.068857176293577</v>
      </c>
      <c r="BA1296" s="37">
        <f t="shared" ref="BA1296" si="966">O1296+AD1296+AS1296</f>
        <v>32.121064664690287</v>
      </c>
      <c r="BC1296">
        <v>10</v>
      </c>
      <c r="BD1296" s="37">
        <f>IF(Voorblad!$E$10=Rekenblad!BC1296,Rekenblad!AV1296,0)</f>
        <v>0</v>
      </c>
      <c r="BE1296" s="37">
        <f>IF(Voorblad!$E$10=Rekenblad!BC1296,Rekenblad!AW1296,0)</f>
        <v>0</v>
      </c>
      <c r="BF1296" s="37">
        <f>IF(Voorblad!$E$10=Rekenblad!BC1296,Rekenblad!AX1296,0)</f>
        <v>0</v>
      </c>
      <c r="BG1296" s="62">
        <f>IF(Voorblad!$E$10=Rekenblad!BC1296,Rekenblad!AY1296,0)</f>
        <v>0</v>
      </c>
      <c r="BH1296" s="37">
        <f>IF(Voorblad!$E$10=Rekenblad!BC1296,Rekenblad!AZ1296,0)</f>
        <v>0</v>
      </c>
      <c r="BI1296" s="37">
        <f>IF(Voorblad!$E$10=Rekenblad!BC1296,Rekenblad!BA1296,0)</f>
        <v>0</v>
      </c>
      <c r="BK1296">
        <v>10</v>
      </c>
      <c r="BL1296" s="37">
        <f>IF(Voorblad!$E$14=Rekenblad!$BL$1294,Rekenblad!BD1296,0)</f>
        <v>0</v>
      </c>
      <c r="BM1296" s="37">
        <f>IF(Voorblad!$E$14=Rekenblad!$BL$1294,Rekenblad!BE1296,0)</f>
        <v>0</v>
      </c>
      <c r="BN1296" s="37">
        <f>IF(Voorblad!$E$14=Rekenblad!$BL$1294,Rekenblad!BF1296,0)</f>
        <v>0</v>
      </c>
      <c r="BO1296" s="37">
        <f>IF(Voorblad!$E$14=Rekenblad!$BL$1294,Rekenblad!BG1296,0)</f>
        <v>0</v>
      </c>
      <c r="BP1296" s="37">
        <f>IF(Voorblad!$E$14=Rekenblad!$BL$1294,Rekenblad!BH1296,0)</f>
        <v>0</v>
      </c>
      <c r="BQ1296" s="37">
        <f>IF(Voorblad!$E$14=Rekenblad!$BL$1294,Rekenblad!BI1296,0)</f>
        <v>0</v>
      </c>
    </row>
    <row r="1297" spans="2:69" x14ac:dyDescent="0.25">
      <c r="B1297">
        <f>'Data TREND'!$BR$148</f>
        <v>11</v>
      </c>
      <c r="C1297" s="37">
        <f>'Data TREND'!BT148</f>
        <v>158.02236549094232</v>
      </c>
      <c r="D1297" s="37">
        <f>'Data TREND'!BU148</f>
        <v>157.28319141771553</v>
      </c>
      <c r="E1297" s="37">
        <f>'Data TREND'!BV148</f>
        <v>62.626236964709001</v>
      </c>
      <c r="F1297" s="37">
        <f>'Data TREND'!BW148</f>
        <v>378.07601941504413</v>
      </c>
      <c r="G1297" s="37">
        <f>'Data TREND'!BX148</f>
        <v>77.808907894078118</v>
      </c>
      <c r="H1297" s="37">
        <f>'Data TREND'!BY148</f>
        <v>32.012328985393488</v>
      </c>
      <c r="J1297" s="37">
        <f t="shared" ref="J1297:J1360" si="967">$B$864*C1297</f>
        <v>158.02236549094232</v>
      </c>
      <c r="K1297" s="37">
        <f t="shared" ref="K1297:K1360" si="968">$B$864*D1297</f>
        <v>157.28319141771553</v>
      </c>
      <c r="L1297" s="37">
        <f t="shared" ref="L1297:L1360" si="969">$B$864*E1297</f>
        <v>62.626236964709001</v>
      </c>
      <c r="M1297" s="37">
        <f t="shared" ref="M1297:M1360" si="970">$B$864*F1297</f>
        <v>378.07601941504413</v>
      </c>
      <c r="N1297" s="37">
        <f t="shared" ref="N1297:N1360" si="971">$B$864*G1297</f>
        <v>77.808907894078118</v>
      </c>
      <c r="O1297" s="37">
        <f t="shared" ref="O1297:O1360" si="972">$B$864*H1297</f>
        <v>32.012328985393488</v>
      </c>
      <c r="Q1297">
        <f>'Data TREND'!$BR$148</f>
        <v>11</v>
      </c>
      <c r="R1297" s="37">
        <f>'Data TREND'!CA148</f>
        <v>205.62735913577785</v>
      </c>
      <c r="S1297" s="37">
        <f>'Data TREND'!CB148</f>
        <v>160.18916405391906</v>
      </c>
      <c r="T1297" s="37">
        <f>'Data TREND'!CC148</f>
        <v>68.025685332480037</v>
      </c>
      <c r="U1297" s="37">
        <f>'Data TREND'!CD148</f>
        <v>433.84091318651622</v>
      </c>
      <c r="V1297" s="37">
        <f>'Data TREND'!CE148</f>
        <v>89.097441432847134</v>
      </c>
      <c r="W1297" s="37">
        <f>'Data TREND'!CF148</f>
        <v>36.426920077897606</v>
      </c>
      <c r="Y1297" s="37">
        <f t="shared" ref="Y1297:Y1360" si="973">$Q$864*R1297</f>
        <v>0</v>
      </c>
      <c r="Z1297" s="37">
        <f t="shared" ref="Z1297:Z1360" si="974">$Q$864*S1297</f>
        <v>0</v>
      </c>
      <c r="AA1297" s="37">
        <f t="shared" ref="AA1297:AA1360" si="975">$Q$864*T1297</f>
        <v>0</v>
      </c>
      <c r="AB1297" s="37">
        <f t="shared" ref="AB1297:AB1360" si="976">$Q$864*U1297</f>
        <v>0</v>
      </c>
      <c r="AC1297" s="37">
        <f t="shared" ref="AC1297:AC1360" si="977">$Q$864*V1297</f>
        <v>0</v>
      </c>
      <c r="AD1297" s="37">
        <f t="shared" ref="AD1297:AD1360" si="978">$Q$864*W1297</f>
        <v>0</v>
      </c>
      <c r="AF1297">
        <f>'Data TREND'!$BR$148</f>
        <v>11</v>
      </c>
      <c r="AG1297" s="37">
        <f>'Data TREND'!CH148</f>
        <v>253.39188659822807</v>
      </c>
      <c r="AH1297" s="37">
        <f>'Data TREND'!CI148</f>
        <v>164.43493162923986</v>
      </c>
      <c r="AI1297" s="37">
        <f>'Data TREND'!CJ148</f>
        <v>67.230077965026794</v>
      </c>
      <c r="AJ1297" s="37">
        <f>'Data TREND'!CK148</f>
        <v>485.14531487130961</v>
      </c>
      <c r="AK1297" s="37">
        <f>'Data TREND'!CL148</f>
        <v>100.05628217173944</v>
      </c>
      <c r="AL1297" s="37">
        <f>'Data TREND'!CM148</f>
        <v>40.784330863951041</v>
      </c>
      <c r="AN1297" s="37">
        <f t="shared" ref="AN1297:AN1360" si="979">$AF$864*AG1297</f>
        <v>0</v>
      </c>
      <c r="AO1297" s="37">
        <f t="shared" ref="AO1297:AO1360" si="980">$AF$864*AH1297</f>
        <v>0</v>
      </c>
      <c r="AP1297" s="37">
        <f t="shared" ref="AP1297:AP1360" si="981">$AF$864*AI1297</f>
        <v>0</v>
      </c>
      <c r="AQ1297" s="37">
        <f t="shared" ref="AQ1297:AQ1360" si="982">$AF$864*AJ1297</f>
        <v>0</v>
      </c>
      <c r="AR1297" s="37">
        <f t="shared" ref="AR1297:AR1360" si="983">$AF$864*AK1297</f>
        <v>0</v>
      </c>
      <c r="AS1297" s="37">
        <f t="shared" ref="AS1297:AS1360" si="984">$AF$864*AL1297</f>
        <v>0</v>
      </c>
      <c r="AU1297">
        <v>11</v>
      </c>
      <c r="AV1297" s="37">
        <f t="shared" ref="AV1297:AV1360" si="985">J1297+Y1297+AN1297</f>
        <v>158.02236549094232</v>
      </c>
      <c r="AW1297" s="37">
        <f t="shared" ref="AW1297:AW1360" si="986">K1297+Z1297+AO1297</f>
        <v>157.28319141771553</v>
      </c>
      <c r="AX1297" s="37">
        <f t="shared" ref="AX1297:AX1360" si="987">L1297+AA1297+AP1297</f>
        <v>62.626236964709001</v>
      </c>
      <c r="AY1297" s="37">
        <f t="shared" ref="AY1297:AY1360" si="988">M1297+AB1297+AQ1297</f>
        <v>378.07601941504413</v>
      </c>
      <c r="AZ1297" s="37">
        <f t="shared" ref="AZ1297:AZ1360" si="989">N1297+AC1297+AR1297</f>
        <v>77.808907894078118</v>
      </c>
      <c r="BA1297" s="37">
        <f t="shared" ref="BA1297:BA1360" si="990">O1297+AD1297+AS1297</f>
        <v>32.012328985393488</v>
      </c>
      <c r="BC1297">
        <v>11</v>
      </c>
      <c r="BD1297" s="37">
        <f>IF(Voorblad!$E$10=Rekenblad!BC1297,Rekenblad!AV1297,0)</f>
        <v>0</v>
      </c>
      <c r="BE1297" s="37">
        <f>IF(Voorblad!$E$10=Rekenblad!BC1297,Rekenblad!AW1297,0)</f>
        <v>0</v>
      </c>
      <c r="BF1297" s="37">
        <f>IF(Voorblad!$E$10=Rekenblad!BC1297,Rekenblad!AX1297,0)</f>
        <v>0</v>
      </c>
      <c r="BG1297" s="62">
        <f>IF(Voorblad!$E$10=Rekenblad!BC1297,Rekenblad!AY1297,0)</f>
        <v>0</v>
      </c>
      <c r="BH1297" s="37">
        <f>IF(Voorblad!$E$10=Rekenblad!BC1297,Rekenblad!AZ1297,0)</f>
        <v>0</v>
      </c>
      <c r="BI1297" s="37">
        <f>IF(Voorblad!$E$10=Rekenblad!BC1297,Rekenblad!BA1297,0)</f>
        <v>0</v>
      </c>
      <c r="BK1297">
        <v>11</v>
      </c>
      <c r="BL1297" s="37">
        <f>IF(Voorblad!$E$14=Rekenblad!$BL$1294,Rekenblad!BD1297,0)</f>
        <v>0</v>
      </c>
      <c r="BM1297" s="37">
        <f>IF(Voorblad!$E$14=Rekenblad!$BL$1294,Rekenblad!BE1297,0)</f>
        <v>0</v>
      </c>
      <c r="BN1297" s="37">
        <f>IF(Voorblad!$E$14=Rekenblad!$BL$1294,Rekenblad!BF1297,0)</f>
        <v>0</v>
      </c>
      <c r="BO1297" s="37">
        <f>IF(Voorblad!$E$14=Rekenblad!$BL$1294,Rekenblad!BG1297,0)</f>
        <v>0</v>
      </c>
      <c r="BP1297" s="37">
        <f>IF(Voorblad!$E$14=Rekenblad!$BL$1294,Rekenblad!BH1297,0)</f>
        <v>0</v>
      </c>
      <c r="BQ1297" s="37">
        <f>IF(Voorblad!$E$14=Rekenblad!$BL$1294,Rekenblad!BI1297,0)</f>
        <v>0</v>
      </c>
    </row>
    <row r="1298" spans="2:69" x14ac:dyDescent="0.25">
      <c r="B1298">
        <f>'Data TREND'!$BR$149</f>
        <v>12</v>
      </c>
      <c r="C1298" s="37">
        <f>'Data TREND'!BT149</f>
        <v>163.77310198839754</v>
      </c>
      <c r="D1298" s="37">
        <f>'Data TREND'!BU149</f>
        <v>167.8435320105217</v>
      </c>
      <c r="E1298" s="37">
        <f>'Data TREND'!BV149</f>
        <v>67.878243094952566</v>
      </c>
      <c r="F1298" s="37">
        <f>'Data TREND'!BW149</f>
        <v>399.63728436583227</v>
      </c>
      <c r="G1298" s="37">
        <f>'Data TREND'!BX149</f>
        <v>77.548958611862659</v>
      </c>
      <c r="H1298" s="37">
        <f>'Data TREND'!BY149</f>
        <v>31.903593306096685</v>
      </c>
      <c r="J1298" s="37">
        <f t="shared" si="967"/>
        <v>163.77310198839754</v>
      </c>
      <c r="K1298" s="37">
        <f t="shared" si="968"/>
        <v>167.8435320105217</v>
      </c>
      <c r="L1298" s="37">
        <f t="shared" si="969"/>
        <v>67.878243094952566</v>
      </c>
      <c r="M1298" s="37">
        <f t="shared" si="970"/>
        <v>399.63728436583227</v>
      </c>
      <c r="N1298" s="37">
        <f t="shared" si="971"/>
        <v>77.548958611862659</v>
      </c>
      <c r="O1298" s="37">
        <f t="shared" si="972"/>
        <v>31.903593306096685</v>
      </c>
      <c r="Q1298">
        <f>'Data TREND'!$BR$149</f>
        <v>12</v>
      </c>
      <c r="R1298" s="37">
        <f>'Data TREND'!CA149</f>
        <v>212.56262123341929</v>
      </c>
      <c r="S1298" s="37">
        <f>'Data TREND'!CB149</f>
        <v>170.70163576949801</v>
      </c>
      <c r="T1298" s="37">
        <f>'Data TREND'!CC149</f>
        <v>73.20496158446943</v>
      </c>
      <c r="U1298" s="37">
        <f>'Data TREND'!CD149</f>
        <v>456.46507061332318</v>
      </c>
      <c r="V1298" s="37">
        <f>'Data TREND'!CE149</f>
        <v>88.737763318403523</v>
      </c>
      <c r="W1298" s="37">
        <f>'Data TREND'!CF149</f>
        <v>36.278714841465053</v>
      </c>
      <c r="Y1298" s="37">
        <f t="shared" si="973"/>
        <v>0</v>
      </c>
      <c r="Z1298" s="37">
        <f t="shared" si="974"/>
        <v>0</v>
      </c>
      <c r="AA1298" s="37">
        <f t="shared" si="975"/>
        <v>0</v>
      </c>
      <c r="AB1298" s="37">
        <f t="shared" si="976"/>
        <v>0</v>
      </c>
      <c r="AC1298" s="37">
        <f t="shared" si="977"/>
        <v>0</v>
      </c>
      <c r="AD1298" s="37">
        <f t="shared" si="978"/>
        <v>0</v>
      </c>
      <c r="AF1298">
        <f>'Data TREND'!$BR$149</f>
        <v>12</v>
      </c>
      <c r="AG1298" s="37">
        <f>'Data TREND'!CH149</f>
        <v>261.38884953512627</v>
      </c>
      <c r="AH1298" s="37">
        <f>'Data TREND'!CI149</f>
        <v>174.87974006332391</v>
      </c>
      <c r="AI1298" s="37">
        <f>'Data TREND'!CJ149</f>
        <v>72.415529447605778</v>
      </c>
      <c r="AJ1298" s="37">
        <f>'Data TREND'!CK149</f>
        <v>508.77490926157253</v>
      </c>
      <c r="AK1298" s="37">
        <f>'Data TREND'!CL149</f>
        <v>99.594181382253254</v>
      </c>
      <c r="AL1298" s="37">
        <f>'Data TREND'!CM149</f>
        <v>40.596514965222276</v>
      </c>
      <c r="AN1298" s="37">
        <f t="shared" si="979"/>
        <v>0</v>
      </c>
      <c r="AO1298" s="37">
        <f t="shared" si="980"/>
        <v>0</v>
      </c>
      <c r="AP1298" s="37">
        <f t="shared" si="981"/>
        <v>0</v>
      </c>
      <c r="AQ1298" s="37">
        <f t="shared" si="982"/>
        <v>0</v>
      </c>
      <c r="AR1298" s="37">
        <f t="shared" si="983"/>
        <v>0</v>
      </c>
      <c r="AS1298" s="37">
        <f t="shared" si="984"/>
        <v>0</v>
      </c>
      <c r="AU1298">
        <v>12</v>
      </c>
      <c r="AV1298" s="37">
        <f t="shared" si="985"/>
        <v>163.77310198839754</v>
      </c>
      <c r="AW1298" s="37">
        <f t="shared" si="986"/>
        <v>167.8435320105217</v>
      </c>
      <c r="AX1298" s="37">
        <f t="shared" si="987"/>
        <v>67.878243094952566</v>
      </c>
      <c r="AY1298" s="37">
        <f t="shared" si="988"/>
        <v>399.63728436583227</v>
      </c>
      <c r="AZ1298" s="37">
        <f t="shared" si="989"/>
        <v>77.548958611862659</v>
      </c>
      <c r="BA1298" s="37">
        <f t="shared" si="990"/>
        <v>31.903593306096685</v>
      </c>
      <c r="BC1298">
        <v>12</v>
      </c>
      <c r="BD1298" s="37">
        <f>IF(Voorblad!$E$10=Rekenblad!BC1298,Rekenblad!AV1298,0)</f>
        <v>0</v>
      </c>
      <c r="BE1298" s="37">
        <f>IF(Voorblad!$E$10=Rekenblad!BC1298,Rekenblad!AW1298,0)</f>
        <v>0</v>
      </c>
      <c r="BF1298" s="37">
        <f>IF(Voorblad!$E$10=Rekenblad!BC1298,Rekenblad!AX1298,0)</f>
        <v>0</v>
      </c>
      <c r="BG1298" s="62">
        <f>IF(Voorblad!$E$10=Rekenblad!BC1298,Rekenblad!AY1298,0)</f>
        <v>0</v>
      </c>
      <c r="BH1298" s="37">
        <f>IF(Voorblad!$E$10=Rekenblad!BC1298,Rekenblad!AZ1298,0)</f>
        <v>0</v>
      </c>
      <c r="BI1298" s="37">
        <f>IF(Voorblad!$E$10=Rekenblad!BC1298,Rekenblad!BA1298,0)</f>
        <v>0</v>
      </c>
      <c r="BK1298">
        <v>12</v>
      </c>
      <c r="BL1298" s="37">
        <f>IF(Voorblad!$E$14=Rekenblad!$BL$1294,Rekenblad!BD1298,0)</f>
        <v>0</v>
      </c>
      <c r="BM1298" s="37">
        <f>IF(Voorblad!$E$14=Rekenblad!$BL$1294,Rekenblad!BE1298,0)</f>
        <v>0</v>
      </c>
      <c r="BN1298" s="37">
        <f>IF(Voorblad!$E$14=Rekenblad!$BL$1294,Rekenblad!BF1298,0)</f>
        <v>0</v>
      </c>
      <c r="BO1298" s="37">
        <f>IF(Voorblad!$E$14=Rekenblad!$BL$1294,Rekenblad!BG1298,0)</f>
        <v>0</v>
      </c>
      <c r="BP1298" s="37">
        <f>IF(Voorblad!$E$14=Rekenblad!$BL$1294,Rekenblad!BH1298,0)</f>
        <v>0</v>
      </c>
      <c r="BQ1298" s="37">
        <f>IF(Voorblad!$E$14=Rekenblad!$BL$1294,Rekenblad!BI1298,0)</f>
        <v>0</v>
      </c>
    </row>
    <row r="1299" spans="2:69" x14ac:dyDescent="0.25">
      <c r="B1299">
        <f>'Data TREND'!$BR$150</f>
        <v>13</v>
      </c>
      <c r="C1299" s="37">
        <f>'Data TREND'!BT150</f>
        <v>169.52383848585276</v>
      </c>
      <c r="D1299" s="37">
        <f>'Data TREND'!BU150</f>
        <v>178.40387260332784</v>
      </c>
      <c r="E1299" s="37">
        <f>'Data TREND'!BV150</f>
        <v>73.130249225196124</v>
      </c>
      <c r="F1299" s="37">
        <f>'Data TREND'!BW150</f>
        <v>421.19854931662042</v>
      </c>
      <c r="G1299" s="37">
        <f>'Data TREND'!BX150</f>
        <v>77.2890093296472</v>
      </c>
      <c r="H1299" s="37">
        <f>'Data TREND'!BY150</f>
        <v>31.794857626799882</v>
      </c>
      <c r="J1299" s="37">
        <f t="shared" si="967"/>
        <v>169.52383848585276</v>
      </c>
      <c r="K1299" s="37">
        <f t="shared" si="968"/>
        <v>178.40387260332784</v>
      </c>
      <c r="L1299" s="37">
        <f t="shared" si="969"/>
        <v>73.130249225196124</v>
      </c>
      <c r="M1299" s="37">
        <f t="shared" si="970"/>
        <v>421.19854931662042</v>
      </c>
      <c r="N1299" s="37">
        <f t="shared" si="971"/>
        <v>77.2890093296472</v>
      </c>
      <c r="O1299" s="37">
        <f t="shared" si="972"/>
        <v>31.794857626799882</v>
      </c>
      <c r="Q1299">
        <f>'Data TREND'!$BR$150</f>
        <v>13</v>
      </c>
      <c r="R1299" s="37">
        <f>'Data TREND'!CA150</f>
        <v>219.49788333106076</v>
      </c>
      <c r="S1299" s="37">
        <f>'Data TREND'!CB150</f>
        <v>181.21410748507697</v>
      </c>
      <c r="T1299" s="37">
        <f>'Data TREND'!CC150</f>
        <v>78.384237836458823</v>
      </c>
      <c r="U1299" s="37">
        <f>'Data TREND'!CD150</f>
        <v>479.08922804013014</v>
      </c>
      <c r="V1299" s="37">
        <f>'Data TREND'!CE150</f>
        <v>88.378085203959913</v>
      </c>
      <c r="W1299" s="37">
        <f>'Data TREND'!CF150</f>
        <v>36.130509605032501</v>
      </c>
      <c r="Y1299" s="37">
        <f t="shared" si="973"/>
        <v>0</v>
      </c>
      <c r="Z1299" s="37">
        <f t="shared" si="974"/>
        <v>0</v>
      </c>
      <c r="AA1299" s="37">
        <f t="shared" si="975"/>
        <v>0</v>
      </c>
      <c r="AB1299" s="37">
        <f t="shared" si="976"/>
        <v>0</v>
      </c>
      <c r="AC1299" s="37">
        <f t="shared" si="977"/>
        <v>0</v>
      </c>
      <c r="AD1299" s="37">
        <f t="shared" si="978"/>
        <v>0</v>
      </c>
      <c r="AF1299">
        <f>'Data TREND'!$BR$150</f>
        <v>13</v>
      </c>
      <c r="AG1299" s="37">
        <f>'Data TREND'!CH150</f>
        <v>269.3858124720245</v>
      </c>
      <c r="AH1299" s="37">
        <f>'Data TREND'!CI150</f>
        <v>185.32454849740796</v>
      </c>
      <c r="AI1299" s="37">
        <f>'Data TREND'!CJ150</f>
        <v>77.600980930184761</v>
      </c>
      <c r="AJ1299" s="37">
        <f>'Data TREND'!CK150</f>
        <v>532.40450365183551</v>
      </c>
      <c r="AK1299" s="37">
        <f>'Data TREND'!CL150</f>
        <v>99.132080592767068</v>
      </c>
      <c r="AL1299" s="37">
        <f>'Data TREND'!CM150</f>
        <v>40.408699066493512</v>
      </c>
      <c r="AN1299" s="37">
        <f t="shared" si="979"/>
        <v>0</v>
      </c>
      <c r="AO1299" s="37">
        <f t="shared" si="980"/>
        <v>0</v>
      </c>
      <c r="AP1299" s="37">
        <f t="shared" si="981"/>
        <v>0</v>
      </c>
      <c r="AQ1299" s="37">
        <f t="shared" si="982"/>
        <v>0</v>
      </c>
      <c r="AR1299" s="37">
        <f t="shared" si="983"/>
        <v>0</v>
      </c>
      <c r="AS1299" s="37">
        <f t="shared" si="984"/>
        <v>0</v>
      </c>
      <c r="AU1299">
        <v>13</v>
      </c>
      <c r="AV1299" s="37">
        <f t="shared" si="985"/>
        <v>169.52383848585276</v>
      </c>
      <c r="AW1299" s="37">
        <f t="shared" si="986"/>
        <v>178.40387260332784</v>
      </c>
      <c r="AX1299" s="37">
        <f t="shared" si="987"/>
        <v>73.130249225196124</v>
      </c>
      <c r="AY1299" s="37">
        <f t="shared" si="988"/>
        <v>421.19854931662042</v>
      </c>
      <c r="AZ1299" s="37">
        <f t="shared" si="989"/>
        <v>77.2890093296472</v>
      </c>
      <c r="BA1299" s="37">
        <f t="shared" si="990"/>
        <v>31.794857626799882</v>
      </c>
      <c r="BC1299">
        <v>13</v>
      </c>
      <c r="BD1299" s="37">
        <f>IF(Voorblad!$E$10=Rekenblad!BC1299,Rekenblad!AV1299,0)</f>
        <v>0</v>
      </c>
      <c r="BE1299" s="37">
        <f>IF(Voorblad!$E$10=Rekenblad!BC1299,Rekenblad!AW1299,0)</f>
        <v>0</v>
      </c>
      <c r="BF1299" s="37">
        <f>IF(Voorblad!$E$10=Rekenblad!BC1299,Rekenblad!AX1299,0)</f>
        <v>0</v>
      </c>
      <c r="BG1299" s="62">
        <f>IF(Voorblad!$E$10=Rekenblad!BC1299,Rekenblad!AY1299,0)</f>
        <v>0</v>
      </c>
      <c r="BH1299" s="37">
        <f>IF(Voorblad!$E$10=Rekenblad!BC1299,Rekenblad!AZ1299,0)</f>
        <v>0</v>
      </c>
      <c r="BI1299" s="37">
        <f>IF(Voorblad!$E$10=Rekenblad!BC1299,Rekenblad!BA1299,0)</f>
        <v>0</v>
      </c>
      <c r="BK1299">
        <v>13</v>
      </c>
      <c r="BL1299" s="37">
        <f>IF(Voorblad!$E$14=Rekenblad!$BL$1294,Rekenblad!BD1299,0)</f>
        <v>0</v>
      </c>
      <c r="BM1299" s="37">
        <f>IF(Voorblad!$E$14=Rekenblad!$BL$1294,Rekenblad!BE1299,0)</f>
        <v>0</v>
      </c>
      <c r="BN1299" s="37">
        <f>IF(Voorblad!$E$14=Rekenblad!$BL$1294,Rekenblad!BF1299,0)</f>
        <v>0</v>
      </c>
      <c r="BO1299" s="37">
        <f>IF(Voorblad!$E$14=Rekenblad!$BL$1294,Rekenblad!BG1299,0)</f>
        <v>0</v>
      </c>
      <c r="BP1299" s="37">
        <f>IF(Voorblad!$E$14=Rekenblad!$BL$1294,Rekenblad!BH1299,0)</f>
        <v>0</v>
      </c>
      <c r="BQ1299" s="37">
        <f>IF(Voorblad!$E$14=Rekenblad!$BL$1294,Rekenblad!BI1299,0)</f>
        <v>0</v>
      </c>
    </row>
    <row r="1300" spans="2:69" x14ac:dyDescent="0.25">
      <c r="B1300">
        <f>'Data TREND'!$BR$151</f>
        <v>14</v>
      </c>
      <c r="C1300" s="37">
        <f>'Data TREND'!BT151</f>
        <v>175.27457498330799</v>
      </c>
      <c r="D1300" s="37">
        <f>'Data TREND'!BU151</f>
        <v>188.96421319613401</v>
      </c>
      <c r="E1300" s="37">
        <f>'Data TREND'!BV151</f>
        <v>78.382255355439682</v>
      </c>
      <c r="F1300" s="37">
        <f>'Data TREND'!BW151</f>
        <v>442.75981426740856</v>
      </c>
      <c r="G1300" s="37">
        <f>'Data TREND'!BX151</f>
        <v>77.029060047431727</v>
      </c>
      <c r="H1300" s="37">
        <f>'Data TREND'!BY151</f>
        <v>31.686121947503079</v>
      </c>
      <c r="J1300" s="37">
        <f t="shared" si="967"/>
        <v>175.27457498330799</v>
      </c>
      <c r="K1300" s="37">
        <f t="shared" si="968"/>
        <v>188.96421319613401</v>
      </c>
      <c r="L1300" s="37">
        <f t="shared" si="969"/>
        <v>78.382255355439682</v>
      </c>
      <c r="M1300" s="37">
        <f t="shared" si="970"/>
        <v>442.75981426740856</v>
      </c>
      <c r="N1300" s="37">
        <f t="shared" si="971"/>
        <v>77.029060047431727</v>
      </c>
      <c r="O1300" s="37">
        <f t="shared" si="972"/>
        <v>31.686121947503079</v>
      </c>
      <c r="Q1300">
        <f>'Data TREND'!$BR$151</f>
        <v>14</v>
      </c>
      <c r="R1300" s="37">
        <f>'Data TREND'!CA151</f>
        <v>226.43314542870223</v>
      </c>
      <c r="S1300" s="37">
        <f>'Data TREND'!CB151</f>
        <v>191.72657920065592</v>
      </c>
      <c r="T1300" s="37">
        <f>'Data TREND'!CC151</f>
        <v>83.563514088448215</v>
      </c>
      <c r="U1300" s="37">
        <f>'Data TREND'!CD151</f>
        <v>501.7133854669371</v>
      </c>
      <c r="V1300" s="37">
        <f>'Data TREND'!CE151</f>
        <v>88.018407089516302</v>
      </c>
      <c r="W1300" s="37">
        <f>'Data TREND'!CF151</f>
        <v>35.982304368599955</v>
      </c>
      <c r="Y1300" s="37">
        <f t="shared" si="973"/>
        <v>0</v>
      </c>
      <c r="Z1300" s="37">
        <f t="shared" si="974"/>
        <v>0</v>
      </c>
      <c r="AA1300" s="37">
        <f t="shared" si="975"/>
        <v>0</v>
      </c>
      <c r="AB1300" s="37">
        <f t="shared" si="976"/>
        <v>0</v>
      </c>
      <c r="AC1300" s="37">
        <f t="shared" si="977"/>
        <v>0</v>
      </c>
      <c r="AD1300" s="37">
        <f t="shared" si="978"/>
        <v>0</v>
      </c>
      <c r="AF1300">
        <f>'Data TREND'!$BR$151</f>
        <v>14</v>
      </c>
      <c r="AG1300" s="37">
        <f>'Data TREND'!CH151</f>
        <v>277.38277540892273</v>
      </c>
      <c r="AH1300" s="37">
        <f>'Data TREND'!CI151</f>
        <v>195.76935693149198</v>
      </c>
      <c r="AI1300" s="37">
        <f>'Data TREND'!CJ151</f>
        <v>82.78643241276373</v>
      </c>
      <c r="AJ1300" s="37">
        <f>'Data TREND'!CK151</f>
        <v>556.03409804209832</v>
      </c>
      <c r="AK1300" s="37">
        <f>'Data TREND'!CL151</f>
        <v>98.669979803280881</v>
      </c>
      <c r="AL1300" s="37">
        <f>'Data TREND'!CM151</f>
        <v>40.220883167764747</v>
      </c>
      <c r="AN1300" s="37">
        <f t="shared" si="979"/>
        <v>0</v>
      </c>
      <c r="AO1300" s="37">
        <f t="shared" si="980"/>
        <v>0</v>
      </c>
      <c r="AP1300" s="37">
        <f t="shared" si="981"/>
        <v>0</v>
      </c>
      <c r="AQ1300" s="37">
        <f t="shared" si="982"/>
        <v>0</v>
      </c>
      <c r="AR1300" s="37">
        <f t="shared" si="983"/>
        <v>0</v>
      </c>
      <c r="AS1300" s="37">
        <f t="shared" si="984"/>
        <v>0</v>
      </c>
      <c r="AU1300">
        <v>14</v>
      </c>
      <c r="AV1300" s="37">
        <f t="shared" si="985"/>
        <v>175.27457498330799</v>
      </c>
      <c r="AW1300" s="37">
        <f t="shared" si="986"/>
        <v>188.96421319613401</v>
      </c>
      <c r="AX1300" s="37">
        <f t="shared" si="987"/>
        <v>78.382255355439682</v>
      </c>
      <c r="AY1300" s="37">
        <f t="shared" si="988"/>
        <v>442.75981426740856</v>
      </c>
      <c r="AZ1300" s="37">
        <f t="shared" si="989"/>
        <v>77.029060047431727</v>
      </c>
      <c r="BA1300" s="37">
        <f t="shared" si="990"/>
        <v>31.686121947503079</v>
      </c>
      <c r="BC1300">
        <v>14</v>
      </c>
      <c r="BD1300" s="37">
        <f>IF(Voorblad!$E$10=Rekenblad!BC1300,Rekenblad!AV1300,0)</f>
        <v>0</v>
      </c>
      <c r="BE1300" s="37">
        <f>IF(Voorblad!$E$10=Rekenblad!BC1300,Rekenblad!AW1300,0)</f>
        <v>0</v>
      </c>
      <c r="BF1300" s="37">
        <f>IF(Voorblad!$E$10=Rekenblad!BC1300,Rekenblad!AX1300,0)</f>
        <v>0</v>
      </c>
      <c r="BG1300" s="62">
        <f>IF(Voorblad!$E$10=Rekenblad!BC1300,Rekenblad!AY1300,0)</f>
        <v>0</v>
      </c>
      <c r="BH1300" s="37">
        <f>IF(Voorblad!$E$10=Rekenblad!BC1300,Rekenblad!AZ1300,0)</f>
        <v>0</v>
      </c>
      <c r="BI1300" s="37">
        <f>IF(Voorblad!$E$10=Rekenblad!BC1300,Rekenblad!BA1300,0)</f>
        <v>0</v>
      </c>
      <c r="BK1300">
        <v>14</v>
      </c>
      <c r="BL1300" s="37">
        <f>IF(Voorblad!$E$14=Rekenblad!$BL$1294,Rekenblad!BD1300,0)</f>
        <v>0</v>
      </c>
      <c r="BM1300" s="37">
        <f>IF(Voorblad!$E$14=Rekenblad!$BL$1294,Rekenblad!BE1300,0)</f>
        <v>0</v>
      </c>
      <c r="BN1300" s="37">
        <f>IF(Voorblad!$E$14=Rekenblad!$BL$1294,Rekenblad!BF1300,0)</f>
        <v>0</v>
      </c>
      <c r="BO1300" s="37">
        <f>IF(Voorblad!$E$14=Rekenblad!$BL$1294,Rekenblad!BG1300,0)</f>
        <v>0</v>
      </c>
      <c r="BP1300" s="37">
        <f>IF(Voorblad!$E$14=Rekenblad!$BL$1294,Rekenblad!BH1300,0)</f>
        <v>0</v>
      </c>
      <c r="BQ1300" s="37">
        <f>IF(Voorblad!$E$14=Rekenblad!$BL$1294,Rekenblad!BI1300,0)</f>
        <v>0</v>
      </c>
    </row>
    <row r="1301" spans="2:69" x14ac:dyDescent="0.25">
      <c r="B1301">
        <f>'Data TREND'!$BR$152</f>
        <v>15</v>
      </c>
      <c r="C1301" s="37">
        <f>'Data TREND'!BT152</f>
        <v>181.02531148076321</v>
      </c>
      <c r="D1301" s="37">
        <f>'Data TREND'!BU152</f>
        <v>199.52455378894015</v>
      </c>
      <c r="E1301" s="37">
        <f>'Data TREND'!BV152</f>
        <v>83.63426148568324</v>
      </c>
      <c r="F1301" s="37">
        <f>'Data TREND'!BW152</f>
        <v>464.3210792181967</v>
      </c>
      <c r="G1301" s="37">
        <f>'Data TREND'!BX152</f>
        <v>76.769110765216269</v>
      </c>
      <c r="H1301" s="37">
        <f>'Data TREND'!BY152</f>
        <v>31.577386268206276</v>
      </c>
      <c r="J1301" s="37">
        <f t="shared" si="967"/>
        <v>181.02531148076321</v>
      </c>
      <c r="K1301" s="37">
        <f t="shared" si="968"/>
        <v>199.52455378894015</v>
      </c>
      <c r="L1301" s="37">
        <f t="shared" si="969"/>
        <v>83.63426148568324</v>
      </c>
      <c r="M1301" s="37">
        <f t="shared" si="970"/>
        <v>464.3210792181967</v>
      </c>
      <c r="N1301" s="37">
        <f t="shared" si="971"/>
        <v>76.769110765216269</v>
      </c>
      <c r="O1301" s="37">
        <f t="shared" si="972"/>
        <v>31.577386268206276</v>
      </c>
      <c r="Q1301">
        <f>'Data TREND'!$BR$152</f>
        <v>15</v>
      </c>
      <c r="R1301" s="37">
        <f>'Data TREND'!CA152</f>
        <v>233.36840752634367</v>
      </c>
      <c r="S1301" s="37">
        <f>'Data TREND'!CB152</f>
        <v>202.23905091623485</v>
      </c>
      <c r="T1301" s="37">
        <f>'Data TREND'!CC152</f>
        <v>88.742790340437608</v>
      </c>
      <c r="U1301" s="37">
        <f>'Data TREND'!CD152</f>
        <v>524.33754289374406</v>
      </c>
      <c r="V1301" s="37">
        <f>'Data TREND'!CE152</f>
        <v>87.658728975072691</v>
      </c>
      <c r="W1301" s="37">
        <f>'Data TREND'!CF152</f>
        <v>35.834099132167403</v>
      </c>
      <c r="Y1301" s="37">
        <f t="shared" si="973"/>
        <v>0</v>
      </c>
      <c r="Z1301" s="37">
        <f t="shared" si="974"/>
        <v>0</v>
      </c>
      <c r="AA1301" s="37">
        <f t="shared" si="975"/>
        <v>0</v>
      </c>
      <c r="AB1301" s="37">
        <f t="shared" si="976"/>
        <v>0</v>
      </c>
      <c r="AC1301" s="37">
        <f t="shared" si="977"/>
        <v>0</v>
      </c>
      <c r="AD1301" s="37">
        <f t="shared" si="978"/>
        <v>0</v>
      </c>
      <c r="AF1301">
        <f>'Data TREND'!$BR$152</f>
        <v>15</v>
      </c>
      <c r="AG1301" s="37">
        <f>'Data TREND'!CH152</f>
        <v>285.37973834582095</v>
      </c>
      <c r="AH1301" s="37">
        <f>'Data TREND'!CI152</f>
        <v>206.21416536557604</v>
      </c>
      <c r="AI1301" s="37">
        <f>'Data TREND'!CJ152</f>
        <v>87.971883895342714</v>
      </c>
      <c r="AJ1301" s="37">
        <f>'Data TREND'!CK152</f>
        <v>579.66369243236124</v>
      </c>
      <c r="AK1301" s="37">
        <f>'Data TREND'!CL152</f>
        <v>98.207879013794695</v>
      </c>
      <c r="AL1301" s="37">
        <f>'Data TREND'!CM152</f>
        <v>40.033067269035982</v>
      </c>
      <c r="AN1301" s="37">
        <f t="shared" si="979"/>
        <v>0</v>
      </c>
      <c r="AO1301" s="37">
        <f t="shared" si="980"/>
        <v>0</v>
      </c>
      <c r="AP1301" s="37">
        <f t="shared" si="981"/>
        <v>0</v>
      </c>
      <c r="AQ1301" s="37">
        <f t="shared" si="982"/>
        <v>0</v>
      </c>
      <c r="AR1301" s="37">
        <f t="shared" si="983"/>
        <v>0</v>
      </c>
      <c r="AS1301" s="37">
        <f t="shared" si="984"/>
        <v>0</v>
      </c>
      <c r="AU1301">
        <v>15</v>
      </c>
      <c r="AV1301" s="37">
        <f t="shared" si="985"/>
        <v>181.02531148076321</v>
      </c>
      <c r="AW1301" s="37">
        <f t="shared" si="986"/>
        <v>199.52455378894015</v>
      </c>
      <c r="AX1301" s="37">
        <f t="shared" si="987"/>
        <v>83.63426148568324</v>
      </c>
      <c r="AY1301" s="37">
        <f t="shared" si="988"/>
        <v>464.3210792181967</v>
      </c>
      <c r="AZ1301" s="37">
        <f t="shared" si="989"/>
        <v>76.769110765216269</v>
      </c>
      <c r="BA1301" s="37">
        <f t="shared" si="990"/>
        <v>31.577386268206276</v>
      </c>
      <c r="BC1301">
        <v>15</v>
      </c>
      <c r="BD1301" s="37">
        <f>IF(Voorblad!$E$10=Rekenblad!BC1301,Rekenblad!AV1301,0)</f>
        <v>0</v>
      </c>
      <c r="BE1301" s="37">
        <f>IF(Voorblad!$E$10=Rekenblad!BC1301,Rekenblad!AW1301,0)</f>
        <v>0</v>
      </c>
      <c r="BF1301" s="37">
        <f>IF(Voorblad!$E$10=Rekenblad!BC1301,Rekenblad!AX1301,0)</f>
        <v>0</v>
      </c>
      <c r="BG1301" s="62">
        <f>IF(Voorblad!$E$10=Rekenblad!BC1301,Rekenblad!AY1301,0)</f>
        <v>0</v>
      </c>
      <c r="BH1301" s="37">
        <f>IF(Voorblad!$E$10=Rekenblad!BC1301,Rekenblad!AZ1301,0)</f>
        <v>0</v>
      </c>
      <c r="BI1301" s="37">
        <f>IF(Voorblad!$E$10=Rekenblad!BC1301,Rekenblad!BA1301,0)</f>
        <v>0</v>
      </c>
      <c r="BK1301">
        <v>15</v>
      </c>
      <c r="BL1301" s="37">
        <f>IF(Voorblad!$E$14=Rekenblad!$BL$1294,Rekenblad!BD1301,0)</f>
        <v>0</v>
      </c>
      <c r="BM1301" s="37">
        <f>IF(Voorblad!$E$14=Rekenblad!$BL$1294,Rekenblad!BE1301,0)</f>
        <v>0</v>
      </c>
      <c r="BN1301" s="37">
        <f>IF(Voorblad!$E$14=Rekenblad!$BL$1294,Rekenblad!BF1301,0)</f>
        <v>0</v>
      </c>
      <c r="BO1301" s="37">
        <f>IF(Voorblad!$E$14=Rekenblad!$BL$1294,Rekenblad!BG1301,0)</f>
        <v>0</v>
      </c>
      <c r="BP1301" s="37">
        <f>IF(Voorblad!$E$14=Rekenblad!$BL$1294,Rekenblad!BH1301,0)</f>
        <v>0</v>
      </c>
      <c r="BQ1301" s="37">
        <f>IF(Voorblad!$E$14=Rekenblad!$BL$1294,Rekenblad!BI1301,0)</f>
        <v>0</v>
      </c>
    </row>
    <row r="1302" spans="2:69" x14ac:dyDescent="0.25">
      <c r="B1302">
        <f>'Data TREND'!$BR$153</f>
        <v>16</v>
      </c>
      <c r="C1302" s="37">
        <f>'Data TREND'!BT153</f>
        <v>186.77604797821843</v>
      </c>
      <c r="D1302" s="37">
        <f>'Data TREND'!BU153</f>
        <v>210.08489438174632</v>
      </c>
      <c r="E1302" s="37">
        <f>'Data TREND'!BV153</f>
        <v>88.886267615926798</v>
      </c>
      <c r="F1302" s="37">
        <f>'Data TREND'!BW153</f>
        <v>485.88234416898484</v>
      </c>
      <c r="G1302" s="37">
        <f>'Data TREND'!BX153</f>
        <v>76.50916148300081</v>
      </c>
      <c r="H1302" s="37">
        <f>'Data TREND'!BY153</f>
        <v>31.468650588909473</v>
      </c>
      <c r="J1302" s="37">
        <f t="shared" si="967"/>
        <v>186.77604797821843</v>
      </c>
      <c r="K1302" s="37">
        <f t="shared" si="968"/>
        <v>210.08489438174632</v>
      </c>
      <c r="L1302" s="37">
        <f t="shared" si="969"/>
        <v>88.886267615926798</v>
      </c>
      <c r="M1302" s="37">
        <f t="shared" si="970"/>
        <v>485.88234416898484</v>
      </c>
      <c r="N1302" s="37">
        <f t="shared" si="971"/>
        <v>76.50916148300081</v>
      </c>
      <c r="O1302" s="37">
        <f t="shared" si="972"/>
        <v>31.468650588909473</v>
      </c>
      <c r="Q1302">
        <f>'Data TREND'!$BR$153</f>
        <v>16</v>
      </c>
      <c r="R1302" s="37">
        <f>'Data TREND'!CA153</f>
        <v>240.30366962398517</v>
      </c>
      <c r="S1302" s="37">
        <f>'Data TREND'!CB153</f>
        <v>212.7515226318138</v>
      </c>
      <c r="T1302" s="37">
        <f>'Data TREND'!CC153</f>
        <v>93.922066592427001</v>
      </c>
      <c r="U1302" s="37">
        <f>'Data TREND'!CD153</f>
        <v>546.96170032055102</v>
      </c>
      <c r="V1302" s="37">
        <f>'Data TREND'!CE153</f>
        <v>87.29905086062908</v>
      </c>
      <c r="W1302" s="37">
        <f>'Data TREND'!CF153</f>
        <v>35.68589389573485</v>
      </c>
      <c r="Y1302" s="37">
        <f t="shared" si="973"/>
        <v>0</v>
      </c>
      <c r="Z1302" s="37">
        <f t="shared" si="974"/>
        <v>0</v>
      </c>
      <c r="AA1302" s="37">
        <f t="shared" si="975"/>
        <v>0</v>
      </c>
      <c r="AB1302" s="37">
        <f t="shared" si="976"/>
        <v>0</v>
      </c>
      <c r="AC1302" s="37">
        <f t="shared" si="977"/>
        <v>0</v>
      </c>
      <c r="AD1302" s="37">
        <f t="shared" si="978"/>
        <v>0</v>
      </c>
      <c r="AF1302">
        <f>'Data TREND'!$BR$153</f>
        <v>16</v>
      </c>
      <c r="AG1302" s="37">
        <f>'Data TREND'!CH153</f>
        <v>293.37670128271918</v>
      </c>
      <c r="AH1302" s="37">
        <f>'Data TREND'!CI153</f>
        <v>216.65897379966009</v>
      </c>
      <c r="AI1302" s="37">
        <f>'Data TREND'!CJ153</f>
        <v>93.157335377921697</v>
      </c>
      <c r="AJ1302" s="37">
        <f>'Data TREND'!CK153</f>
        <v>603.29328682262417</v>
      </c>
      <c r="AK1302" s="37">
        <f>'Data TREND'!CL153</f>
        <v>97.745778224308509</v>
      </c>
      <c r="AL1302" s="37">
        <f>'Data TREND'!CM153</f>
        <v>39.845251370307224</v>
      </c>
      <c r="AN1302" s="37">
        <f t="shared" si="979"/>
        <v>0</v>
      </c>
      <c r="AO1302" s="37">
        <f t="shared" si="980"/>
        <v>0</v>
      </c>
      <c r="AP1302" s="37">
        <f t="shared" si="981"/>
        <v>0</v>
      </c>
      <c r="AQ1302" s="37">
        <f t="shared" si="982"/>
        <v>0</v>
      </c>
      <c r="AR1302" s="37">
        <f t="shared" si="983"/>
        <v>0</v>
      </c>
      <c r="AS1302" s="37">
        <f t="shared" si="984"/>
        <v>0</v>
      </c>
      <c r="AU1302">
        <v>16</v>
      </c>
      <c r="AV1302" s="37">
        <f t="shared" si="985"/>
        <v>186.77604797821843</v>
      </c>
      <c r="AW1302" s="37">
        <f t="shared" si="986"/>
        <v>210.08489438174632</v>
      </c>
      <c r="AX1302" s="37">
        <f t="shared" si="987"/>
        <v>88.886267615926798</v>
      </c>
      <c r="AY1302" s="37">
        <f t="shared" si="988"/>
        <v>485.88234416898484</v>
      </c>
      <c r="AZ1302" s="37">
        <f t="shared" si="989"/>
        <v>76.50916148300081</v>
      </c>
      <c r="BA1302" s="37">
        <f t="shared" si="990"/>
        <v>31.468650588909473</v>
      </c>
      <c r="BC1302">
        <v>16</v>
      </c>
      <c r="BD1302" s="37">
        <f>IF(Voorblad!$E$10=Rekenblad!BC1302,Rekenblad!AV1302,0)</f>
        <v>0</v>
      </c>
      <c r="BE1302" s="37">
        <f>IF(Voorblad!$E$10=Rekenblad!BC1302,Rekenblad!AW1302,0)</f>
        <v>0</v>
      </c>
      <c r="BF1302" s="37">
        <f>IF(Voorblad!$E$10=Rekenblad!BC1302,Rekenblad!AX1302,0)</f>
        <v>0</v>
      </c>
      <c r="BG1302" s="62">
        <f>IF(Voorblad!$E$10=Rekenblad!BC1302,Rekenblad!AY1302,0)</f>
        <v>0</v>
      </c>
      <c r="BH1302" s="37">
        <f>IF(Voorblad!$E$10=Rekenblad!BC1302,Rekenblad!AZ1302,0)</f>
        <v>0</v>
      </c>
      <c r="BI1302" s="37">
        <f>IF(Voorblad!$E$10=Rekenblad!BC1302,Rekenblad!BA1302,0)</f>
        <v>0</v>
      </c>
      <c r="BK1302">
        <v>16</v>
      </c>
      <c r="BL1302" s="37">
        <f>IF(Voorblad!$E$14=Rekenblad!$BL$1294,Rekenblad!BD1302,0)</f>
        <v>0</v>
      </c>
      <c r="BM1302" s="37">
        <f>IF(Voorblad!$E$14=Rekenblad!$BL$1294,Rekenblad!BE1302,0)</f>
        <v>0</v>
      </c>
      <c r="BN1302" s="37">
        <f>IF(Voorblad!$E$14=Rekenblad!$BL$1294,Rekenblad!BF1302,0)</f>
        <v>0</v>
      </c>
      <c r="BO1302" s="37">
        <f>IF(Voorblad!$E$14=Rekenblad!$BL$1294,Rekenblad!BG1302,0)</f>
        <v>0</v>
      </c>
      <c r="BP1302" s="37">
        <f>IF(Voorblad!$E$14=Rekenblad!$BL$1294,Rekenblad!BH1302,0)</f>
        <v>0</v>
      </c>
      <c r="BQ1302" s="37">
        <f>IF(Voorblad!$E$14=Rekenblad!$BL$1294,Rekenblad!BI1302,0)</f>
        <v>0</v>
      </c>
    </row>
    <row r="1303" spans="2:69" x14ac:dyDescent="0.25">
      <c r="B1303">
        <f>'Data TREND'!$BR$154</f>
        <v>17</v>
      </c>
      <c r="C1303" s="37">
        <f>'Data TREND'!BT154</f>
        <v>192.52678447567365</v>
      </c>
      <c r="D1303" s="37">
        <f>'Data TREND'!BU154</f>
        <v>220.64523497455249</v>
      </c>
      <c r="E1303" s="37">
        <f>'Data TREND'!BV154</f>
        <v>94.138273746170356</v>
      </c>
      <c r="F1303" s="37">
        <f>'Data TREND'!BW154</f>
        <v>507.44360911977299</v>
      </c>
      <c r="G1303" s="37">
        <f>'Data TREND'!BX154</f>
        <v>76.249212200785351</v>
      </c>
      <c r="H1303" s="37">
        <f>'Data TREND'!BY154</f>
        <v>31.359914909612669</v>
      </c>
      <c r="J1303" s="37">
        <f t="shared" si="967"/>
        <v>192.52678447567365</v>
      </c>
      <c r="K1303" s="37">
        <f t="shared" si="968"/>
        <v>220.64523497455249</v>
      </c>
      <c r="L1303" s="37">
        <f t="shared" si="969"/>
        <v>94.138273746170356</v>
      </c>
      <c r="M1303" s="37">
        <f t="shared" si="970"/>
        <v>507.44360911977299</v>
      </c>
      <c r="N1303" s="37">
        <f t="shared" si="971"/>
        <v>76.249212200785351</v>
      </c>
      <c r="O1303" s="37">
        <f t="shared" si="972"/>
        <v>31.359914909612669</v>
      </c>
      <c r="Q1303">
        <f>'Data TREND'!$BR$154</f>
        <v>17</v>
      </c>
      <c r="R1303" s="37">
        <f>'Data TREND'!CA154</f>
        <v>247.23893172162661</v>
      </c>
      <c r="S1303" s="37">
        <f>'Data TREND'!CB154</f>
        <v>223.26399434739275</v>
      </c>
      <c r="T1303" s="37">
        <f>'Data TREND'!CC154</f>
        <v>99.101342844416394</v>
      </c>
      <c r="U1303" s="37">
        <f>'Data TREND'!CD154</f>
        <v>569.58585774735798</v>
      </c>
      <c r="V1303" s="37">
        <f>'Data TREND'!CE154</f>
        <v>86.93937274618547</v>
      </c>
      <c r="W1303" s="37">
        <f>'Data TREND'!CF154</f>
        <v>35.537688659302297</v>
      </c>
      <c r="Y1303" s="37">
        <f t="shared" si="973"/>
        <v>0</v>
      </c>
      <c r="Z1303" s="37">
        <f t="shared" si="974"/>
        <v>0</v>
      </c>
      <c r="AA1303" s="37">
        <f t="shared" si="975"/>
        <v>0</v>
      </c>
      <c r="AB1303" s="37">
        <f t="shared" si="976"/>
        <v>0</v>
      </c>
      <c r="AC1303" s="37">
        <f t="shared" si="977"/>
        <v>0</v>
      </c>
      <c r="AD1303" s="37">
        <f t="shared" si="978"/>
        <v>0</v>
      </c>
      <c r="AF1303">
        <f>'Data TREND'!$BR$154</f>
        <v>17</v>
      </c>
      <c r="AG1303" s="37">
        <f>'Data TREND'!CH154</f>
        <v>301.37366421961735</v>
      </c>
      <c r="AH1303" s="37">
        <f>'Data TREND'!CI154</f>
        <v>227.10378223374414</v>
      </c>
      <c r="AI1303" s="37">
        <f>'Data TREND'!CJ154</f>
        <v>98.342786860500681</v>
      </c>
      <c r="AJ1303" s="37">
        <f>'Data TREND'!CK154</f>
        <v>626.92288121288709</v>
      </c>
      <c r="AK1303" s="37">
        <f>'Data TREND'!CL154</f>
        <v>97.283677434822323</v>
      </c>
      <c r="AL1303" s="37">
        <f>'Data TREND'!CM154</f>
        <v>39.657435471578459</v>
      </c>
      <c r="AN1303" s="37">
        <f t="shared" si="979"/>
        <v>0</v>
      </c>
      <c r="AO1303" s="37">
        <f t="shared" si="980"/>
        <v>0</v>
      </c>
      <c r="AP1303" s="37">
        <f t="shared" si="981"/>
        <v>0</v>
      </c>
      <c r="AQ1303" s="37">
        <f t="shared" si="982"/>
        <v>0</v>
      </c>
      <c r="AR1303" s="37">
        <f t="shared" si="983"/>
        <v>0</v>
      </c>
      <c r="AS1303" s="37">
        <f t="shared" si="984"/>
        <v>0</v>
      </c>
      <c r="AU1303">
        <v>17</v>
      </c>
      <c r="AV1303" s="37">
        <f t="shared" si="985"/>
        <v>192.52678447567365</v>
      </c>
      <c r="AW1303" s="37">
        <f t="shared" si="986"/>
        <v>220.64523497455249</v>
      </c>
      <c r="AX1303" s="37">
        <f t="shared" si="987"/>
        <v>94.138273746170356</v>
      </c>
      <c r="AY1303" s="37">
        <f t="shared" si="988"/>
        <v>507.44360911977299</v>
      </c>
      <c r="AZ1303" s="37">
        <f t="shared" si="989"/>
        <v>76.249212200785351</v>
      </c>
      <c r="BA1303" s="37">
        <f t="shared" si="990"/>
        <v>31.359914909612669</v>
      </c>
      <c r="BC1303">
        <v>17</v>
      </c>
      <c r="BD1303" s="37">
        <f>IF(Voorblad!$E$10=Rekenblad!BC1303,Rekenblad!AV1303,0)</f>
        <v>0</v>
      </c>
      <c r="BE1303" s="37">
        <f>IF(Voorblad!$E$10=Rekenblad!BC1303,Rekenblad!AW1303,0)</f>
        <v>0</v>
      </c>
      <c r="BF1303" s="37">
        <f>IF(Voorblad!$E$10=Rekenblad!BC1303,Rekenblad!AX1303,0)</f>
        <v>0</v>
      </c>
      <c r="BG1303" s="62">
        <f>IF(Voorblad!$E$10=Rekenblad!BC1303,Rekenblad!AY1303,0)</f>
        <v>0</v>
      </c>
      <c r="BH1303" s="37">
        <f>IF(Voorblad!$E$10=Rekenblad!BC1303,Rekenblad!AZ1303,0)</f>
        <v>0</v>
      </c>
      <c r="BI1303" s="37">
        <f>IF(Voorblad!$E$10=Rekenblad!BC1303,Rekenblad!BA1303,0)</f>
        <v>0</v>
      </c>
      <c r="BK1303">
        <v>17</v>
      </c>
      <c r="BL1303" s="37">
        <f>IF(Voorblad!$E$14=Rekenblad!$BL$1294,Rekenblad!BD1303,0)</f>
        <v>0</v>
      </c>
      <c r="BM1303" s="37">
        <f>IF(Voorblad!$E$14=Rekenblad!$BL$1294,Rekenblad!BE1303,0)</f>
        <v>0</v>
      </c>
      <c r="BN1303" s="37">
        <f>IF(Voorblad!$E$14=Rekenblad!$BL$1294,Rekenblad!BF1303,0)</f>
        <v>0</v>
      </c>
      <c r="BO1303" s="37">
        <f>IF(Voorblad!$E$14=Rekenblad!$BL$1294,Rekenblad!BG1303,0)</f>
        <v>0</v>
      </c>
      <c r="BP1303" s="37">
        <f>IF(Voorblad!$E$14=Rekenblad!$BL$1294,Rekenblad!BH1303,0)</f>
        <v>0</v>
      </c>
      <c r="BQ1303" s="37">
        <f>IF(Voorblad!$E$14=Rekenblad!$BL$1294,Rekenblad!BI1303,0)</f>
        <v>0</v>
      </c>
    </row>
    <row r="1304" spans="2:69" x14ac:dyDescent="0.25">
      <c r="B1304">
        <f>'Data TREND'!$BR$155</f>
        <v>18</v>
      </c>
      <c r="C1304" s="37">
        <f>'Data TREND'!BT155</f>
        <v>198.27752097312887</v>
      </c>
      <c r="D1304" s="37">
        <f>'Data TREND'!BU155</f>
        <v>231.20557556735864</v>
      </c>
      <c r="E1304" s="37">
        <f>'Data TREND'!BV155</f>
        <v>99.390279876413913</v>
      </c>
      <c r="F1304" s="37">
        <f>'Data TREND'!BW155</f>
        <v>529.00487407056107</v>
      </c>
      <c r="G1304" s="37">
        <f>'Data TREND'!BX155</f>
        <v>75.989262918569878</v>
      </c>
      <c r="H1304" s="37">
        <f>'Data TREND'!BY155</f>
        <v>31.251179230315866</v>
      </c>
      <c r="J1304" s="37">
        <f t="shared" si="967"/>
        <v>198.27752097312887</v>
      </c>
      <c r="K1304" s="37">
        <f t="shared" si="968"/>
        <v>231.20557556735864</v>
      </c>
      <c r="L1304" s="37">
        <f t="shared" si="969"/>
        <v>99.390279876413913</v>
      </c>
      <c r="M1304" s="37">
        <f t="shared" si="970"/>
        <v>529.00487407056107</v>
      </c>
      <c r="N1304" s="37">
        <f t="shared" si="971"/>
        <v>75.989262918569878</v>
      </c>
      <c r="O1304" s="37">
        <f t="shared" si="972"/>
        <v>31.251179230315866</v>
      </c>
      <c r="Q1304">
        <f>'Data TREND'!$BR$155</f>
        <v>18</v>
      </c>
      <c r="R1304" s="37">
        <f>'Data TREND'!CA155</f>
        <v>254.17419381926808</v>
      </c>
      <c r="S1304" s="37">
        <f>'Data TREND'!CB155</f>
        <v>233.77646606297168</v>
      </c>
      <c r="T1304" s="37">
        <f>'Data TREND'!CC155</f>
        <v>104.28061909640579</v>
      </c>
      <c r="U1304" s="37">
        <f>'Data TREND'!CD155</f>
        <v>592.21001517416494</v>
      </c>
      <c r="V1304" s="37">
        <f>'Data TREND'!CE155</f>
        <v>86.579694631741859</v>
      </c>
      <c r="W1304" s="37">
        <f>'Data TREND'!CF155</f>
        <v>35.389483422869745</v>
      </c>
      <c r="Y1304" s="37">
        <f t="shared" si="973"/>
        <v>0</v>
      </c>
      <c r="Z1304" s="37">
        <f t="shared" si="974"/>
        <v>0</v>
      </c>
      <c r="AA1304" s="37">
        <f t="shared" si="975"/>
        <v>0</v>
      </c>
      <c r="AB1304" s="37">
        <f t="shared" si="976"/>
        <v>0</v>
      </c>
      <c r="AC1304" s="37">
        <f t="shared" si="977"/>
        <v>0</v>
      </c>
      <c r="AD1304" s="37">
        <f t="shared" si="978"/>
        <v>0</v>
      </c>
      <c r="AF1304">
        <f>'Data TREND'!$BR$155</f>
        <v>18</v>
      </c>
      <c r="AG1304" s="37">
        <f>'Data TREND'!CH155</f>
        <v>309.37062715651558</v>
      </c>
      <c r="AH1304" s="37">
        <f>'Data TREND'!CI155</f>
        <v>237.54859066782819</v>
      </c>
      <c r="AI1304" s="37">
        <f>'Data TREND'!CJ155</f>
        <v>103.52823834307966</v>
      </c>
      <c r="AJ1304" s="37">
        <f>'Data TREND'!CK155</f>
        <v>650.55247560315001</v>
      </c>
      <c r="AK1304" s="37">
        <f>'Data TREND'!CL155</f>
        <v>96.821576645336137</v>
      </c>
      <c r="AL1304" s="37">
        <f>'Data TREND'!CM155</f>
        <v>39.469619572849695</v>
      </c>
      <c r="AN1304" s="37">
        <f t="shared" si="979"/>
        <v>0</v>
      </c>
      <c r="AO1304" s="37">
        <f t="shared" si="980"/>
        <v>0</v>
      </c>
      <c r="AP1304" s="37">
        <f t="shared" si="981"/>
        <v>0</v>
      </c>
      <c r="AQ1304" s="37">
        <f t="shared" si="982"/>
        <v>0</v>
      </c>
      <c r="AR1304" s="37">
        <f t="shared" si="983"/>
        <v>0</v>
      </c>
      <c r="AS1304" s="37">
        <f t="shared" si="984"/>
        <v>0</v>
      </c>
      <c r="AU1304">
        <v>18</v>
      </c>
      <c r="AV1304" s="37">
        <f t="shared" si="985"/>
        <v>198.27752097312887</v>
      </c>
      <c r="AW1304" s="37">
        <f t="shared" si="986"/>
        <v>231.20557556735864</v>
      </c>
      <c r="AX1304" s="37">
        <f t="shared" si="987"/>
        <v>99.390279876413913</v>
      </c>
      <c r="AY1304" s="37">
        <f t="shared" si="988"/>
        <v>529.00487407056107</v>
      </c>
      <c r="AZ1304" s="37">
        <f t="shared" si="989"/>
        <v>75.989262918569878</v>
      </c>
      <c r="BA1304" s="37">
        <f t="shared" si="990"/>
        <v>31.251179230315866</v>
      </c>
      <c r="BC1304">
        <v>18</v>
      </c>
      <c r="BD1304" s="37">
        <f>IF(Voorblad!$E$10=Rekenblad!BC1304,Rekenblad!AV1304,0)</f>
        <v>0</v>
      </c>
      <c r="BE1304" s="37">
        <f>IF(Voorblad!$E$10=Rekenblad!BC1304,Rekenblad!AW1304,0)</f>
        <v>0</v>
      </c>
      <c r="BF1304" s="37">
        <f>IF(Voorblad!$E$10=Rekenblad!BC1304,Rekenblad!AX1304,0)</f>
        <v>0</v>
      </c>
      <c r="BG1304" s="62">
        <f>IF(Voorblad!$E$10=Rekenblad!BC1304,Rekenblad!AY1304,0)</f>
        <v>0</v>
      </c>
      <c r="BH1304" s="37">
        <f>IF(Voorblad!$E$10=Rekenblad!BC1304,Rekenblad!AZ1304,0)</f>
        <v>0</v>
      </c>
      <c r="BI1304" s="37">
        <f>IF(Voorblad!$E$10=Rekenblad!BC1304,Rekenblad!BA1304,0)</f>
        <v>0</v>
      </c>
      <c r="BK1304">
        <v>18</v>
      </c>
      <c r="BL1304" s="37">
        <f>IF(Voorblad!$E$14=Rekenblad!$BL$1294,Rekenblad!BD1304,0)</f>
        <v>0</v>
      </c>
      <c r="BM1304" s="37">
        <f>IF(Voorblad!$E$14=Rekenblad!$BL$1294,Rekenblad!BE1304,0)</f>
        <v>0</v>
      </c>
      <c r="BN1304" s="37">
        <f>IF(Voorblad!$E$14=Rekenblad!$BL$1294,Rekenblad!BF1304,0)</f>
        <v>0</v>
      </c>
      <c r="BO1304" s="37">
        <f>IF(Voorblad!$E$14=Rekenblad!$BL$1294,Rekenblad!BG1304,0)</f>
        <v>0</v>
      </c>
      <c r="BP1304" s="37">
        <f>IF(Voorblad!$E$14=Rekenblad!$BL$1294,Rekenblad!BH1304,0)</f>
        <v>0</v>
      </c>
      <c r="BQ1304" s="37">
        <f>IF(Voorblad!$E$14=Rekenblad!$BL$1294,Rekenblad!BI1304,0)</f>
        <v>0</v>
      </c>
    </row>
    <row r="1305" spans="2:69" x14ac:dyDescent="0.25">
      <c r="B1305">
        <f>'Data TREND'!$BR$156</f>
        <v>19</v>
      </c>
      <c r="C1305" s="37">
        <f>'Data TREND'!BT156</f>
        <v>204.02825747058409</v>
      </c>
      <c r="D1305" s="37">
        <f>'Data TREND'!BU156</f>
        <v>241.76591616016481</v>
      </c>
      <c r="E1305" s="37">
        <f>'Data TREND'!BV156</f>
        <v>104.64228600665747</v>
      </c>
      <c r="F1305" s="37">
        <f>'Data TREND'!BW156</f>
        <v>550.56613902134927</v>
      </c>
      <c r="G1305" s="37">
        <f>'Data TREND'!BX156</f>
        <v>75.729313636354419</v>
      </c>
      <c r="H1305" s="37">
        <f>'Data TREND'!BY156</f>
        <v>31.142443551019063</v>
      </c>
      <c r="J1305" s="37">
        <f t="shared" si="967"/>
        <v>204.02825747058409</v>
      </c>
      <c r="K1305" s="37">
        <f t="shared" si="968"/>
        <v>241.76591616016481</v>
      </c>
      <c r="L1305" s="37">
        <f t="shared" si="969"/>
        <v>104.64228600665747</v>
      </c>
      <c r="M1305" s="37">
        <f t="shared" si="970"/>
        <v>550.56613902134927</v>
      </c>
      <c r="N1305" s="37">
        <f t="shared" si="971"/>
        <v>75.729313636354419</v>
      </c>
      <c r="O1305" s="37">
        <f t="shared" si="972"/>
        <v>31.142443551019063</v>
      </c>
      <c r="Q1305">
        <f>'Data TREND'!$BR$156</f>
        <v>19</v>
      </c>
      <c r="R1305" s="37">
        <f>'Data TREND'!CA156</f>
        <v>261.10945591690955</v>
      </c>
      <c r="S1305" s="37">
        <f>'Data TREND'!CB156</f>
        <v>244.28893777855063</v>
      </c>
      <c r="T1305" s="37">
        <f>'Data TREND'!CC156</f>
        <v>109.45989534839518</v>
      </c>
      <c r="U1305" s="37">
        <f>'Data TREND'!CD156</f>
        <v>614.8341726009719</v>
      </c>
      <c r="V1305" s="37">
        <f>'Data TREND'!CE156</f>
        <v>86.220016517298248</v>
      </c>
      <c r="W1305" s="37">
        <f>'Data TREND'!CF156</f>
        <v>35.241278186437192</v>
      </c>
      <c r="Y1305" s="37">
        <f t="shared" si="973"/>
        <v>0</v>
      </c>
      <c r="Z1305" s="37">
        <f t="shared" si="974"/>
        <v>0</v>
      </c>
      <c r="AA1305" s="37">
        <f t="shared" si="975"/>
        <v>0</v>
      </c>
      <c r="AB1305" s="37">
        <f t="shared" si="976"/>
        <v>0</v>
      </c>
      <c r="AC1305" s="37">
        <f t="shared" si="977"/>
        <v>0</v>
      </c>
      <c r="AD1305" s="37">
        <f t="shared" si="978"/>
        <v>0</v>
      </c>
      <c r="AF1305">
        <f>'Data TREND'!$BR$156</f>
        <v>19</v>
      </c>
      <c r="AG1305" s="37">
        <f>'Data TREND'!CH156</f>
        <v>317.36759009341381</v>
      </c>
      <c r="AH1305" s="37">
        <f>'Data TREND'!CI156</f>
        <v>247.99339910191222</v>
      </c>
      <c r="AI1305" s="37">
        <f>'Data TREND'!CJ156</f>
        <v>108.71368982565863</v>
      </c>
      <c r="AJ1305" s="37">
        <f>'Data TREND'!CK156</f>
        <v>674.18206999341282</v>
      </c>
      <c r="AK1305" s="37">
        <f>'Data TREND'!CL156</f>
        <v>96.359475855849951</v>
      </c>
      <c r="AL1305" s="37">
        <f>'Data TREND'!CM156</f>
        <v>39.28180367412093</v>
      </c>
      <c r="AN1305" s="37">
        <f t="shared" si="979"/>
        <v>0</v>
      </c>
      <c r="AO1305" s="37">
        <f t="shared" si="980"/>
        <v>0</v>
      </c>
      <c r="AP1305" s="37">
        <f t="shared" si="981"/>
        <v>0</v>
      </c>
      <c r="AQ1305" s="37">
        <f t="shared" si="982"/>
        <v>0</v>
      </c>
      <c r="AR1305" s="37">
        <f t="shared" si="983"/>
        <v>0</v>
      </c>
      <c r="AS1305" s="37">
        <f t="shared" si="984"/>
        <v>0</v>
      </c>
      <c r="AU1305">
        <v>19</v>
      </c>
      <c r="AV1305" s="37">
        <f t="shared" si="985"/>
        <v>204.02825747058409</v>
      </c>
      <c r="AW1305" s="37">
        <f t="shared" si="986"/>
        <v>241.76591616016481</v>
      </c>
      <c r="AX1305" s="37">
        <f t="shared" si="987"/>
        <v>104.64228600665747</v>
      </c>
      <c r="AY1305" s="37">
        <f t="shared" si="988"/>
        <v>550.56613902134927</v>
      </c>
      <c r="AZ1305" s="37">
        <f t="shared" si="989"/>
        <v>75.729313636354419</v>
      </c>
      <c r="BA1305" s="37">
        <f t="shared" si="990"/>
        <v>31.142443551019063</v>
      </c>
      <c r="BC1305">
        <v>19</v>
      </c>
      <c r="BD1305" s="37">
        <f>IF(Voorblad!$E$10=Rekenblad!BC1305,Rekenblad!AV1305,0)</f>
        <v>0</v>
      </c>
      <c r="BE1305" s="37">
        <f>IF(Voorblad!$E$10=Rekenblad!BC1305,Rekenblad!AW1305,0)</f>
        <v>0</v>
      </c>
      <c r="BF1305" s="37">
        <f>IF(Voorblad!$E$10=Rekenblad!BC1305,Rekenblad!AX1305,0)</f>
        <v>0</v>
      </c>
      <c r="BG1305" s="62">
        <f>IF(Voorblad!$E$10=Rekenblad!BC1305,Rekenblad!AY1305,0)</f>
        <v>0</v>
      </c>
      <c r="BH1305" s="37">
        <f>IF(Voorblad!$E$10=Rekenblad!BC1305,Rekenblad!AZ1305,0)</f>
        <v>0</v>
      </c>
      <c r="BI1305" s="37">
        <f>IF(Voorblad!$E$10=Rekenblad!BC1305,Rekenblad!BA1305,0)</f>
        <v>0</v>
      </c>
      <c r="BK1305">
        <v>19</v>
      </c>
      <c r="BL1305" s="37">
        <f>IF(Voorblad!$E$14=Rekenblad!$BL$1294,Rekenblad!BD1305,0)</f>
        <v>0</v>
      </c>
      <c r="BM1305" s="37">
        <f>IF(Voorblad!$E$14=Rekenblad!$BL$1294,Rekenblad!BE1305,0)</f>
        <v>0</v>
      </c>
      <c r="BN1305" s="37">
        <f>IF(Voorblad!$E$14=Rekenblad!$BL$1294,Rekenblad!BF1305,0)</f>
        <v>0</v>
      </c>
      <c r="BO1305" s="37">
        <f>IF(Voorblad!$E$14=Rekenblad!$BL$1294,Rekenblad!BG1305,0)</f>
        <v>0</v>
      </c>
      <c r="BP1305" s="37">
        <f>IF(Voorblad!$E$14=Rekenblad!$BL$1294,Rekenblad!BH1305,0)</f>
        <v>0</v>
      </c>
      <c r="BQ1305" s="37">
        <f>IF(Voorblad!$E$14=Rekenblad!$BL$1294,Rekenblad!BI1305,0)</f>
        <v>0</v>
      </c>
    </row>
    <row r="1306" spans="2:69" x14ac:dyDescent="0.25">
      <c r="B1306">
        <f>'Data TREND'!$BR$157</f>
        <v>20</v>
      </c>
      <c r="C1306" s="37">
        <f>'Data TREND'!BT157</f>
        <v>209.77899396803932</v>
      </c>
      <c r="D1306" s="37">
        <f>'Data TREND'!BU157</f>
        <v>252.32625675297095</v>
      </c>
      <c r="E1306" s="37">
        <f>'Data TREND'!BV157</f>
        <v>109.89429213690103</v>
      </c>
      <c r="F1306" s="37">
        <f>'Data TREND'!BW157</f>
        <v>572.12740397213747</v>
      </c>
      <c r="G1306" s="37">
        <f>'Data TREND'!BX157</f>
        <v>75.46936435413896</v>
      </c>
      <c r="H1306" s="37">
        <f>'Data TREND'!BY157</f>
        <v>31.03370787172226</v>
      </c>
      <c r="J1306" s="37">
        <f t="shared" si="967"/>
        <v>209.77899396803932</v>
      </c>
      <c r="K1306" s="37">
        <f t="shared" si="968"/>
        <v>252.32625675297095</v>
      </c>
      <c r="L1306" s="37">
        <f t="shared" si="969"/>
        <v>109.89429213690103</v>
      </c>
      <c r="M1306" s="37">
        <f t="shared" si="970"/>
        <v>572.12740397213747</v>
      </c>
      <c r="N1306" s="37">
        <f t="shared" si="971"/>
        <v>75.46936435413896</v>
      </c>
      <c r="O1306" s="37">
        <f t="shared" si="972"/>
        <v>31.03370787172226</v>
      </c>
      <c r="Q1306">
        <f>'Data TREND'!$BR$157</f>
        <v>20</v>
      </c>
      <c r="R1306" s="37">
        <f>'Data TREND'!CA157</f>
        <v>268.04471801455099</v>
      </c>
      <c r="S1306" s="37">
        <f>'Data TREND'!CB157</f>
        <v>254.80140949412959</v>
      </c>
      <c r="T1306" s="37">
        <f>'Data TREND'!CC157</f>
        <v>114.63917160038457</v>
      </c>
      <c r="U1306" s="37">
        <f>'Data TREND'!CD157</f>
        <v>637.45833002777886</v>
      </c>
      <c r="V1306" s="37">
        <f>'Data TREND'!CE157</f>
        <v>85.860338402854637</v>
      </c>
      <c r="W1306" s="37">
        <f>'Data TREND'!CF157</f>
        <v>35.09307295000464</v>
      </c>
      <c r="Y1306" s="37">
        <f t="shared" si="973"/>
        <v>0</v>
      </c>
      <c r="Z1306" s="37">
        <f t="shared" si="974"/>
        <v>0</v>
      </c>
      <c r="AA1306" s="37">
        <f t="shared" si="975"/>
        <v>0</v>
      </c>
      <c r="AB1306" s="37">
        <f t="shared" si="976"/>
        <v>0</v>
      </c>
      <c r="AC1306" s="37">
        <f t="shared" si="977"/>
        <v>0</v>
      </c>
      <c r="AD1306" s="37">
        <f t="shared" si="978"/>
        <v>0</v>
      </c>
      <c r="AF1306">
        <f>'Data TREND'!$BR$157</f>
        <v>20</v>
      </c>
      <c r="AG1306" s="37">
        <f>'Data TREND'!CH157</f>
        <v>325.36455303031198</v>
      </c>
      <c r="AH1306" s="37">
        <f>'Data TREND'!CI157</f>
        <v>258.4382075359963</v>
      </c>
      <c r="AI1306" s="37">
        <f>'Data TREND'!CJ157</f>
        <v>113.89914130823762</v>
      </c>
      <c r="AJ1306" s="37">
        <f>'Data TREND'!CK157</f>
        <v>697.81166438367586</v>
      </c>
      <c r="AK1306" s="37">
        <f>'Data TREND'!CL157</f>
        <v>95.897375066363765</v>
      </c>
      <c r="AL1306" s="37">
        <f>'Data TREND'!CM157</f>
        <v>39.093987775392165</v>
      </c>
      <c r="AN1306" s="37">
        <f t="shared" si="979"/>
        <v>0</v>
      </c>
      <c r="AO1306" s="37">
        <f t="shared" si="980"/>
        <v>0</v>
      </c>
      <c r="AP1306" s="37">
        <f t="shared" si="981"/>
        <v>0</v>
      </c>
      <c r="AQ1306" s="37">
        <f t="shared" si="982"/>
        <v>0</v>
      </c>
      <c r="AR1306" s="37">
        <f t="shared" si="983"/>
        <v>0</v>
      </c>
      <c r="AS1306" s="37">
        <f t="shared" si="984"/>
        <v>0</v>
      </c>
      <c r="AU1306">
        <v>20</v>
      </c>
      <c r="AV1306" s="37">
        <f t="shared" si="985"/>
        <v>209.77899396803932</v>
      </c>
      <c r="AW1306" s="37">
        <f t="shared" si="986"/>
        <v>252.32625675297095</v>
      </c>
      <c r="AX1306" s="37">
        <f t="shared" si="987"/>
        <v>109.89429213690103</v>
      </c>
      <c r="AY1306" s="37">
        <f t="shared" si="988"/>
        <v>572.12740397213747</v>
      </c>
      <c r="AZ1306" s="37">
        <f t="shared" si="989"/>
        <v>75.46936435413896</v>
      </c>
      <c r="BA1306" s="37">
        <f t="shared" si="990"/>
        <v>31.03370787172226</v>
      </c>
      <c r="BC1306">
        <v>20</v>
      </c>
      <c r="BD1306" s="37">
        <f>IF(Voorblad!$E$10=Rekenblad!BC1306,Rekenblad!AV1306,0)</f>
        <v>0</v>
      </c>
      <c r="BE1306" s="37">
        <f>IF(Voorblad!$E$10=Rekenblad!BC1306,Rekenblad!AW1306,0)</f>
        <v>0</v>
      </c>
      <c r="BF1306" s="37">
        <f>IF(Voorblad!$E$10=Rekenblad!BC1306,Rekenblad!AX1306,0)</f>
        <v>0</v>
      </c>
      <c r="BG1306" s="62">
        <f>IF(Voorblad!$E$10=Rekenblad!BC1306,Rekenblad!AY1306,0)</f>
        <v>0</v>
      </c>
      <c r="BH1306" s="37">
        <f>IF(Voorblad!$E$10=Rekenblad!BC1306,Rekenblad!AZ1306,0)</f>
        <v>0</v>
      </c>
      <c r="BI1306" s="37">
        <f>IF(Voorblad!$E$10=Rekenblad!BC1306,Rekenblad!BA1306,0)</f>
        <v>0</v>
      </c>
      <c r="BK1306">
        <v>20</v>
      </c>
      <c r="BL1306" s="37">
        <f>IF(Voorblad!$E$14=Rekenblad!$BL$1294,Rekenblad!BD1306,0)</f>
        <v>0</v>
      </c>
      <c r="BM1306" s="37">
        <f>IF(Voorblad!$E$14=Rekenblad!$BL$1294,Rekenblad!BE1306,0)</f>
        <v>0</v>
      </c>
      <c r="BN1306" s="37">
        <f>IF(Voorblad!$E$14=Rekenblad!$BL$1294,Rekenblad!BF1306,0)</f>
        <v>0</v>
      </c>
      <c r="BO1306" s="37">
        <f>IF(Voorblad!$E$14=Rekenblad!$BL$1294,Rekenblad!BG1306,0)</f>
        <v>0</v>
      </c>
      <c r="BP1306" s="37">
        <f>IF(Voorblad!$E$14=Rekenblad!$BL$1294,Rekenblad!BH1306,0)</f>
        <v>0</v>
      </c>
      <c r="BQ1306" s="37">
        <f>IF(Voorblad!$E$14=Rekenblad!$BL$1294,Rekenblad!BI1306,0)</f>
        <v>0</v>
      </c>
    </row>
    <row r="1307" spans="2:69" x14ac:dyDescent="0.25">
      <c r="B1307">
        <f>'Data TREND'!$BR$158</f>
        <v>21</v>
      </c>
      <c r="C1307" s="37">
        <f>'Data TREND'!BT158</f>
        <v>215.52973046549454</v>
      </c>
      <c r="D1307" s="37">
        <f>'Data TREND'!BU158</f>
        <v>262.88659734577709</v>
      </c>
      <c r="E1307" s="37">
        <f>'Data TREND'!BV158</f>
        <v>115.14629826714459</v>
      </c>
      <c r="F1307" s="37">
        <f>'Data TREND'!BW158</f>
        <v>593.68866892292556</v>
      </c>
      <c r="G1307" s="37">
        <f>'Data TREND'!BX158</f>
        <v>75.209415071923502</v>
      </c>
      <c r="H1307" s="37">
        <f>'Data TREND'!BY158</f>
        <v>30.924972192425457</v>
      </c>
      <c r="J1307" s="37">
        <f t="shared" si="967"/>
        <v>215.52973046549454</v>
      </c>
      <c r="K1307" s="37">
        <f t="shared" si="968"/>
        <v>262.88659734577709</v>
      </c>
      <c r="L1307" s="37">
        <f t="shared" si="969"/>
        <v>115.14629826714459</v>
      </c>
      <c r="M1307" s="37">
        <f t="shared" si="970"/>
        <v>593.68866892292556</v>
      </c>
      <c r="N1307" s="37">
        <f t="shared" si="971"/>
        <v>75.209415071923502</v>
      </c>
      <c r="O1307" s="37">
        <f t="shared" si="972"/>
        <v>30.924972192425457</v>
      </c>
      <c r="Q1307">
        <f>'Data TREND'!$BR$158</f>
        <v>21</v>
      </c>
      <c r="R1307" s="37">
        <f>'Data TREND'!CA158</f>
        <v>274.97998011219249</v>
      </c>
      <c r="S1307" s="37">
        <f>'Data TREND'!CB158</f>
        <v>265.31388120970848</v>
      </c>
      <c r="T1307" s="37">
        <f>'Data TREND'!CC158</f>
        <v>119.81844785237395</v>
      </c>
      <c r="U1307" s="37">
        <f>'Data TREND'!CD158</f>
        <v>660.08248745458582</v>
      </c>
      <c r="V1307" s="37">
        <f>'Data TREND'!CE158</f>
        <v>85.500660288411041</v>
      </c>
      <c r="W1307" s="37">
        <f>'Data TREND'!CF158</f>
        <v>34.944867713572087</v>
      </c>
      <c r="Y1307" s="37">
        <f t="shared" si="973"/>
        <v>0</v>
      </c>
      <c r="Z1307" s="37">
        <f t="shared" si="974"/>
        <v>0</v>
      </c>
      <c r="AA1307" s="37">
        <f t="shared" si="975"/>
        <v>0</v>
      </c>
      <c r="AB1307" s="37">
        <f t="shared" si="976"/>
        <v>0</v>
      </c>
      <c r="AC1307" s="37">
        <f t="shared" si="977"/>
        <v>0</v>
      </c>
      <c r="AD1307" s="37">
        <f t="shared" si="978"/>
        <v>0</v>
      </c>
      <c r="AF1307">
        <f>'Data TREND'!$BR$158</f>
        <v>21</v>
      </c>
      <c r="AG1307" s="37">
        <f>'Data TREND'!CH158</f>
        <v>333.36151596721027</v>
      </c>
      <c r="AH1307" s="37">
        <f>'Data TREND'!CI158</f>
        <v>268.88301597008035</v>
      </c>
      <c r="AI1307" s="37">
        <f>'Data TREND'!CJ158</f>
        <v>119.0845927908166</v>
      </c>
      <c r="AJ1307" s="37">
        <f>'Data TREND'!CK158</f>
        <v>721.44125877393867</v>
      </c>
      <c r="AK1307" s="37">
        <f>'Data TREND'!CL158</f>
        <v>95.435274276877578</v>
      </c>
      <c r="AL1307" s="37">
        <f>'Data TREND'!CM158</f>
        <v>38.906171876663407</v>
      </c>
      <c r="AN1307" s="37">
        <f t="shared" si="979"/>
        <v>0</v>
      </c>
      <c r="AO1307" s="37">
        <f t="shared" si="980"/>
        <v>0</v>
      </c>
      <c r="AP1307" s="37">
        <f t="shared" si="981"/>
        <v>0</v>
      </c>
      <c r="AQ1307" s="37">
        <f t="shared" si="982"/>
        <v>0</v>
      </c>
      <c r="AR1307" s="37">
        <f t="shared" si="983"/>
        <v>0</v>
      </c>
      <c r="AS1307" s="37">
        <f t="shared" si="984"/>
        <v>0</v>
      </c>
      <c r="AU1307">
        <v>21</v>
      </c>
      <c r="AV1307" s="37">
        <f t="shared" si="985"/>
        <v>215.52973046549454</v>
      </c>
      <c r="AW1307" s="37">
        <f t="shared" si="986"/>
        <v>262.88659734577709</v>
      </c>
      <c r="AX1307" s="37">
        <f t="shared" si="987"/>
        <v>115.14629826714459</v>
      </c>
      <c r="AY1307" s="37">
        <f t="shared" si="988"/>
        <v>593.68866892292556</v>
      </c>
      <c r="AZ1307" s="37">
        <f t="shared" si="989"/>
        <v>75.209415071923502</v>
      </c>
      <c r="BA1307" s="37">
        <f t="shared" si="990"/>
        <v>30.924972192425457</v>
      </c>
      <c r="BC1307">
        <v>21</v>
      </c>
      <c r="BD1307" s="37">
        <f>IF(Voorblad!$E$10=Rekenblad!BC1307,Rekenblad!AV1307,0)</f>
        <v>0</v>
      </c>
      <c r="BE1307" s="37">
        <f>IF(Voorblad!$E$10=Rekenblad!BC1307,Rekenblad!AW1307,0)</f>
        <v>0</v>
      </c>
      <c r="BF1307" s="37">
        <f>IF(Voorblad!$E$10=Rekenblad!BC1307,Rekenblad!AX1307,0)</f>
        <v>0</v>
      </c>
      <c r="BG1307" s="62">
        <f>IF(Voorblad!$E$10=Rekenblad!BC1307,Rekenblad!AY1307,0)</f>
        <v>0</v>
      </c>
      <c r="BH1307" s="37">
        <f>IF(Voorblad!$E$10=Rekenblad!BC1307,Rekenblad!AZ1307,0)</f>
        <v>0</v>
      </c>
      <c r="BI1307" s="37">
        <f>IF(Voorblad!$E$10=Rekenblad!BC1307,Rekenblad!BA1307,0)</f>
        <v>0</v>
      </c>
      <c r="BK1307">
        <v>21</v>
      </c>
      <c r="BL1307" s="37">
        <f>IF(Voorblad!$E$14=Rekenblad!$BL$1294,Rekenblad!BD1307,0)</f>
        <v>0</v>
      </c>
      <c r="BM1307" s="37">
        <f>IF(Voorblad!$E$14=Rekenblad!$BL$1294,Rekenblad!BE1307,0)</f>
        <v>0</v>
      </c>
      <c r="BN1307" s="37">
        <f>IF(Voorblad!$E$14=Rekenblad!$BL$1294,Rekenblad!BF1307,0)</f>
        <v>0</v>
      </c>
      <c r="BO1307" s="37">
        <f>IF(Voorblad!$E$14=Rekenblad!$BL$1294,Rekenblad!BG1307,0)</f>
        <v>0</v>
      </c>
      <c r="BP1307" s="37">
        <f>IF(Voorblad!$E$14=Rekenblad!$BL$1294,Rekenblad!BH1307,0)</f>
        <v>0</v>
      </c>
      <c r="BQ1307" s="37">
        <f>IF(Voorblad!$E$14=Rekenblad!$BL$1294,Rekenblad!BI1307,0)</f>
        <v>0</v>
      </c>
    </row>
    <row r="1308" spans="2:69" x14ac:dyDescent="0.25">
      <c r="B1308">
        <f>'Data TREND'!$BR$159</f>
        <v>22</v>
      </c>
      <c r="C1308" s="37">
        <f>'Data TREND'!BT159</f>
        <v>221.28046696294973</v>
      </c>
      <c r="D1308" s="37">
        <f>'Data TREND'!BU159</f>
        <v>273.44693793858329</v>
      </c>
      <c r="E1308" s="37">
        <f>'Data TREND'!BV159</f>
        <v>120.39830439738815</v>
      </c>
      <c r="F1308" s="37">
        <f>'Data TREND'!BW159</f>
        <v>615.24993387371364</v>
      </c>
      <c r="G1308" s="37">
        <f>'Data TREND'!BX159</f>
        <v>74.949465789708029</v>
      </c>
      <c r="H1308" s="37">
        <f>'Data TREND'!BY159</f>
        <v>30.816236513128654</v>
      </c>
      <c r="J1308" s="37">
        <f t="shared" si="967"/>
        <v>221.28046696294973</v>
      </c>
      <c r="K1308" s="37">
        <f t="shared" si="968"/>
        <v>273.44693793858329</v>
      </c>
      <c r="L1308" s="37">
        <f t="shared" si="969"/>
        <v>120.39830439738815</v>
      </c>
      <c r="M1308" s="37">
        <f t="shared" si="970"/>
        <v>615.24993387371364</v>
      </c>
      <c r="N1308" s="37">
        <f t="shared" si="971"/>
        <v>74.949465789708029</v>
      </c>
      <c r="O1308" s="37">
        <f t="shared" si="972"/>
        <v>30.816236513128654</v>
      </c>
      <c r="Q1308">
        <f>'Data TREND'!$BR$159</f>
        <v>22</v>
      </c>
      <c r="R1308" s="37">
        <f>'Data TREND'!CA159</f>
        <v>281.91524220983399</v>
      </c>
      <c r="S1308" s="37">
        <f>'Data TREND'!CB159</f>
        <v>275.82635292528744</v>
      </c>
      <c r="T1308" s="37">
        <f>'Data TREND'!CC159</f>
        <v>124.99772410436334</v>
      </c>
      <c r="U1308" s="37">
        <f>'Data TREND'!CD159</f>
        <v>682.70664488139278</v>
      </c>
      <c r="V1308" s="37">
        <f>'Data TREND'!CE159</f>
        <v>85.14098217396743</v>
      </c>
      <c r="W1308" s="37">
        <f>'Data TREND'!CF159</f>
        <v>34.796662477139535</v>
      </c>
      <c r="Y1308" s="37">
        <f t="shared" si="973"/>
        <v>0</v>
      </c>
      <c r="Z1308" s="37">
        <f t="shared" si="974"/>
        <v>0</v>
      </c>
      <c r="AA1308" s="37">
        <f t="shared" si="975"/>
        <v>0</v>
      </c>
      <c r="AB1308" s="37">
        <f t="shared" si="976"/>
        <v>0</v>
      </c>
      <c r="AC1308" s="37">
        <f t="shared" si="977"/>
        <v>0</v>
      </c>
      <c r="AD1308" s="37">
        <f t="shared" si="978"/>
        <v>0</v>
      </c>
      <c r="AF1308">
        <f>'Data TREND'!$BR$159</f>
        <v>22</v>
      </c>
      <c r="AG1308" s="37">
        <f>'Data TREND'!CH159</f>
        <v>341.35847890410844</v>
      </c>
      <c r="AH1308" s="37">
        <f>'Data TREND'!CI159</f>
        <v>279.32782440416435</v>
      </c>
      <c r="AI1308" s="37">
        <f>'Data TREND'!CJ159</f>
        <v>124.27004427339557</v>
      </c>
      <c r="AJ1308" s="37">
        <f>'Data TREND'!CK159</f>
        <v>745.07085316420159</v>
      </c>
      <c r="AK1308" s="37">
        <f>'Data TREND'!CL159</f>
        <v>94.973173487391392</v>
      </c>
      <c r="AL1308" s="37">
        <f>'Data TREND'!CM159</f>
        <v>38.718355977934642</v>
      </c>
      <c r="AN1308" s="37">
        <f t="shared" si="979"/>
        <v>0</v>
      </c>
      <c r="AO1308" s="37">
        <f t="shared" si="980"/>
        <v>0</v>
      </c>
      <c r="AP1308" s="37">
        <f t="shared" si="981"/>
        <v>0</v>
      </c>
      <c r="AQ1308" s="37">
        <f t="shared" si="982"/>
        <v>0</v>
      </c>
      <c r="AR1308" s="37">
        <f t="shared" si="983"/>
        <v>0</v>
      </c>
      <c r="AS1308" s="37">
        <f t="shared" si="984"/>
        <v>0</v>
      </c>
      <c r="AU1308">
        <v>22</v>
      </c>
      <c r="AV1308" s="37">
        <f t="shared" si="985"/>
        <v>221.28046696294973</v>
      </c>
      <c r="AW1308" s="37">
        <f t="shared" si="986"/>
        <v>273.44693793858329</v>
      </c>
      <c r="AX1308" s="37">
        <f t="shared" si="987"/>
        <v>120.39830439738815</v>
      </c>
      <c r="AY1308" s="37">
        <f t="shared" si="988"/>
        <v>615.24993387371364</v>
      </c>
      <c r="AZ1308" s="37">
        <f t="shared" si="989"/>
        <v>74.949465789708029</v>
      </c>
      <c r="BA1308" s="37">
        <f t="shared" si="990"/>
        <v>30.816236513128654</v>
      </c>
      <c r="BC1308">
        <v>22</v>
      </c>
      <c r="BD1308" s="37">
        <f>IF(Voorblad!$E$10=Rekenblad!BC1308,Rekenblad!AV1308,0)</f>
        <v>0</v>
      </c>
      <c r="BE1308" s="37">
        <f>IF(Voorblad!$E$10=Rekenblad!BC1308,Rekenblad!AW1308,0)</f>
        <v>0</v>
      </c>
      <c r="BF1308" s="37">
        <f>IF(Voorblad!$E$10=Rekenblad!BC1308,Rekenblad!AX1308,0)</f>
        <v>0</v>
      </c>
      <c r="BG1308" s="62">
        <f>IF(Voorblad!$E$10=Rekenblad!BC1308,Rekenblad!AY1308,0)</f>
        <v>0</v>
      </c>
      <c r="BH1308" s="37">
        <f>IF(Voorblad!$E$10=Rekenblad!BC1308,Rekenblad!AZ1308,0)</f>
        <v>0</v>
      </c>
      <c r="BI1308" s="37">
        <f>IF(Voorblad!$E$10=Rekenblad!BC1308,Rekenblad!BA1308,0)</f>
        <v>0</v>
      </c>
      <c r="BK1308">
        <v>22</v>
      </c>
      <c r="BL1308" s="37">
        <f>IF(Voorblad!$E$14=Rekenblad!$BL$1294,Rekenblad!BD1308,0)</f>
        <v>0</v>
      </c>
      <c r="BM1308" s="37">
        <f>IF(Voorblad!$E$14=Rekenblad!$BL$1294,Rekenblad!BE1308,0)</f>
        <v>0</v>
      </c>
      <c r="BN1308" s="37">
        <f>IF(Voorblad!$E$14=Rekenblad!$BL$1294,Rekenblad!BF1308,0)</f>
        <v>0</v>
      </c>
      <c r="BO1308" s="37">
        <f>IF(Voorblad!$E$14=Rekenblad!$BL$1294,Rekenblad!BG1308,0)</f>
        <v>0</v>
      </c>
      <c r="BP1308" s="37">
        <f>IF(Voorblad!$E$14=Rekenblad!$BL$1294,Rekenblad!BH1308,0)</f>
        <v>0</v>
      </c>
      <c r="BQ1308" s="37">
        <f>IF(Voorblad!$E$14=Rekenblad!$BL$1294,Rekenblad!BI1308,0)</f>
        <v>0</v>
      </c>
    </row>
    <row r="1309" spans="2:69" x14ac:dyDescent="0.25">
      <c r="B1309">
        <f>'Data TREND'!$BR$160</f>
        <v>23</v>
      </c>
      <c r="C1309" s="37">
        <f>'Data TREND'!BT160</f>
        <v>227.03120346040498</v>
      </c>
      <c r="D1309" s="37">
        <f>'Data TREND'!BU160</f>
        <v>284.00727853138943</v>
      </c>
      <c r="E1309" s="37">
        <f>'Data TREND'!BV160</f>
        <v>125.6503105276317</v>
      </c>
      <c r="F1309" s="37">
        <f>'Data TREND'!BW160</f>
        <v>636.81119882450184</v>
      </c>
      <c r="G1309" s="37">
        <f>'Data TREND'!BX160</f>
        <v>74.68951650749257</v>
      </c>
      <c r="H1309" s="37">
        <f>'Data TREND'!BY160</f>
        <v>30.707500833831851</v>
      </c>
      <c r="J1309" s="37">
        <f t="shared" si="967"/>
        <v>227.03120346040498</v>
      </c>
      <c r="K1309" s="37">
        <f t="shared" si="968"/>
        <v>284.00727853138943</v>
      </c>
      <c r="L1309" s="37">
        <f t="shared" si="969"/>
        <v>125.6503105276317</v>
      </c>
      <c r="M1309" s="37">
        <f t="shared" si="970"/>
        <v>636.81119882450184</v>
      </c>
      <c r="N1309" s="37">
        <f t="shared" si="971"/>
        <v>74.68951650749257</v>
      </c>
      <c r="O1309" s="37">
        <f t="shared" si="972"/>
        <v>30.707500833831851</v>
      </c>
      <c r="Q1309">
        <f>'Data TREND'!$BR$160</f>
        <v>23</v>
      </c>
      <c r="R1309" s="37">
        <f>'Data TREND'!CA160</f>
        <v>288.85050430747538</v>
      </c>
      <c r="S1309" s="37">
        <f>'Data TREND'!CB160</f>
        <v>286.33882464086639</v>
      </c>
      <c r="T1309" s="37">
        <f>'Data TREND'!CC160</f>
        <v>130.17700035635272</v>
      </c>
      <c r="U1309" s="37">
        <f>'Data TREND'!CD160</f>
        <v>705.33080230819974</v>
      </c>
      <c r="V1309" s="37">
        <f>'Data TREND'!CE160</f>
        <v>84.781304059523819</v>
      </c>
      <c r="W1309" s="37">
        <f>'Data TREND'!CF160</f>
        <v>34.648457240706989</v>
      </c>
      <c r="Y1309" s="37">
        <f t="shared" si="973"/>
        <v>0</v>
      </c>
      <c r="Z1309" s="37">
        <f t="shared" si="974"/>
        <v>0</v>
      </c>
      <c r="AA1309" s="37">
        <f t="shared" si="975"/>
        <v>0</v>
      </c>
      <c r="AB1309" s="37">
        <f t="shared" si="976"/>
        <v>0</v>
      </c>
      <c r="AC1309" s="37">
        <f t="shared" si="977"/>
        <v>0</v>
      </c>
      <c r="AD1309" s="37">
        <f t="shared" si="978"/>
        <v>0</v>
      </c>
      <c r="AF1309">
        <f>'Data TREND'!$BR$160</f>
        <v>23</v>
      </c>
      <c r="AG1309" s="37">
        <f>'Data TREND'!CH160</f>
        <v>349.35544184100667</v>
      </c>
      <c r="AH1309" s="37">
        <f>'Data TREND'!CI160</f>
        <v>289.7726328382484</v>
      </c>
      <c r="AI1309" s="37">
        <f>'Data TREND'!CJ160</f>
        <v>129.45549575597454</v>
      </c>
      <c r="AJ1309" s="37">
        <f>'Data TREND'!CK160</f>
        <v>768.70044755446452</v>
      </c>
      <c r="AK1309" s="37">
        <f>'Data TREND'!CL160</f>
        <v>94.511072697905206</v>
      </c>
      <c r="AL1309" s="37">
        <f>'Data TREND'!CM160</f>
        <v>38.530540079205878</v>
      </c>
      <c r="AN1309" s="37">
        <f t="shared" si="979"/>
        <v>0</v>
      </c>
      <c r="AO1309" s="37">
        <f t="shared" si="980"/>
        <v>0</v>
      </c>
      <c r="AP1309" s="37">
        <f t="shared" si="981"/>
        <v>0</v>
      </c>
      <c r="AQ1309" s="37">
        <f t="shared" si="982"/>
        <v>0</v>
      </c>
      <c r="AR1309" s="37">
        <f t="shared" si="983"/>
        <v>0</v>
      </c>
      <c r="AS1309" s="37">
        <f t="shared" si="984"/>
        <v>0</v>
      </c>
      <c r="AU1309">
        <v>23</v>
      </c>
      <c r="AV1309" s="37">
        <f t="shared" si="985"/>
        <v>227.03120346040498</v>
      </c>
      <c r="AW1309" s="37">
        <f t="shared" si="986"/>
        <v>284.00727853138943</v>
      </c>
      <c r="AX1309" s="37">
        <f t="shared" si="987"/>
        <v>125.6503105276317</v>
      </c>
      <c r="AY1309" s="37">
        <f t="shared" si="988"/>
        <v>636.81119882450184</v>
      </c>
      <c r="AZ1309" s="37">
        <f t="shared" si="989"/>
        <v>74.68951650749257</v>
      </c>
      <c r="BA1309" s="37">
        <f t="shared" si="990"/>
        <v>30.707500833831851</v>
      </c>
      <c r="BC1309">
        <v>23</v>
      </c>
      <c r="BD1309" s="37">
        <f>IF(Voorblad!$E$10=Rekenblad!BC1309,Rekenblad!AV1309,0)</f>
        <v>0</v>
      </c>
      <c r="BE1309" s="37">
        <f>IF(Voorblad!$E$10=Rekenblad!BC1309,Rekenblad!AW1309,0)</f>
        <v>0</v>
      </c>
      <c r="BF1309" s="37">
        <f>IF(Voorblad!$E$10=Rekenblad!BC1309,Rekenblad!AX1309,0)</f>
        <v>0</v>
      </c>
      <c r="BG1309" s="62">
        <f>IF(Voorblad!$E$10=Rekenblad!BC1309,Rekenblad!AY1309,0)</f>
        <v>0</v>
      </c>
      <c r="BH1309" s="37">
        <f>IF(Voorblad!$E$10=Rekenblad!BC1309,Rekenblad!AZ1309,0)</f>
        <v>0</v>
      </c>
      <c r="BI1309" s="37">
        <f>IF(Voorblad!$E$10=Rekenblad!BC1309,Rekenblad!BA1309,0)</f>
        <v>0</v>
      </c>
      <c r="BK1309">
        <v>23</v>
      </c>
      <c r="BL1309" s="37">
        <f>IF(Voorblad!$E$14=Rekenblad!$BL$1294,Rekenblad!BD1309,0)</f>
        <v>0</v>
      </c>
      <c r="BM1309" s="37">
        <f>IF(Voorblad!$E$14=Rekenblad!$BL$1294,Rekenblad!BE1309,0)</f>
        <v>0</v>
      </c>
      <c r="BN1309" s="37">
        <f>IF(Voorblad!$E$14=Rekenblad!$BL$1294,Rekenblad!BF1309,0)</f>
        <v>0</v>
      </c>
      <c r="BO1309" s="37">
        <f>IF(Voorblad!$E$14=Rekenblad!$BL$1294,Rekenblad!BG1309,0)</f>
        <v>0</v>
      </c>
      <c r="BP1309" s="37">
        <f>IF(Voorblad!$E$14=Rekenblad!$BL$1294,Rekenblad!BH1309,0)</f>
        <v>0</v>
      </c>
      <c r="BQ1309" s="37">
        <f>IF(Voorblad!$E$14=Rekenblad!$BL$1294,Rekenblad!BI1309,0)</f>
        <v>0</v>
      </c>
    </row>
    <row r="1310" spans="2:69" x14ac:dyDescent="0.25">
      <c r="B1310">
        <f>'Data TREND'!$BR$161</f>
        <v>24</v>
      </c>
      <c r="C1310" s="37">
        <f>'Data TREND'!BT161</f>
        <v>232.78193995786017</v>
      </c>
      <c r="D1310" s="37">
        <f>'Data TREND'!BU161</f>
        <v>294.56761912419563</v>
      </c>
      <c r="E1310" s="37">
        <f>'Data TREND'!BV161</f>
        <v>130.90231665787528</v>
      </c>
      <c r="F1310" s="37">
        <f>'Data TREND'!BW161</f>
        <v>658.37246377528993</v>
      </c>
      <c r="G1310" s="37">
        <f>'Data TREND'!BX161</f>
        <v>74.429567225277111</v>
      </c>
      <c r="H1310" s="37">
        <f>'Data TREND'!BY161</f>
        <v>30.598765154535048</v>
      </c>
      <c r="J1310" s="37">
        <f t="shared" si="967"/>
        <v>232.78193995786017</v>
      </c>
      <c r="K1310" s="37">
        <f t="shared" si="968"/>
        <v>294.56761912419563</v>
      </c>
      <c r="L1310" s="37">
        <f t="shared" si="969"/>
        <v>130.90231665787528</v>
      </c>
      <c r="M1310" s="37">
        <f t="shared" si="970"/>
        <v>658.37246377528993</v>
      </c>
      <c r="N1310" s="37">
        <f t="shared" si="971"/>
        <v>74.429567225277111</v>
      </c>
      <c r="O1310" s="37">
        <f t="shared" si="972"/>
        <v>30.598765154535048</v>
      </c>
      <c r="Q1310">
        <f>'Data TREND'!$BR$161</f>
        <v>24</v>
      </c>
      <c r="R1310" s="37">
        <f>'Data TREND'!CA161</f>
        <v>295.78576640511687</v>
      </c>
      <c r="S1310" s="37">
        <f>'Data TREND'!CB161</f>
        <v>296.85129635644535</v>
      </c>
      <c r="T1310" s="37">
        <f>'Data TREND'!CC161</f>
        <v>135.35627660834211</v>
      </c>
      <c r="U1310" s="37">
        <f>'Data TREND'!CD161</f>
        <v>727.9549597350067</v>
      </c>
      <c r="V1310" s="37">
        <f>'Data TREND'!CE161</f>
        <v>84.421625945080208</v>
      </c>
      <c r="W1310" s="37">
        <f>'Data TREND'!CF161</f>
        <v>34.500252004274437</v>
      </c>
      <c r="Y1310" s="37">
        <f t="shared" si="973"/>
        <v>0</v>
      </c>
      <c r="Z1310" s="37">
        <f t="shared" si="974"/>
        <v>0</v>
      </c>
      <c r="AA1310" s="37">
        <f t="shared" si="975"/>
        <v>0</v>
      </c>
      <c r="AB1310" s="37">
        <f t="shared" si="976"/>
        <v>0</v>
      </c>
      <c r="AC1310" s="37">
        <f t="shared" si="977"/>
        <v>0</v>
      </c>
      <c r="AD1310" s="37">
        <f t="shared" si="978"/>
        <v>0</v>
      </c>
      <c r="AF1310">
        <f>'Data TREND'!$BR$161</f>
        <v>24</v>
      </c>
      <c r="AG1310" s="37">
        <f>'Data TREND'!CH161</f>
        <v>357.35240477790489</v>
      </c>
      <c r="AH1310" s="37">
        <f>'Data TREND'!CI161</f>
        <v>300.21744127233245</v>
      </c>
      <c r="AI1310" s="37">
        <f>'Data TREND'!CJ161</f>
        <v>134.64094723855354</v>
      </c>
      <c r="AJ1310" s="37">
        <f>'Data TREND'!CK161</f>
        <v>792.33004194472744</v>
      </c>
      <c r="AK1310" s="37">
        <f>'Data TREND'!CL161</f>
        <v>94.04897190841902</v>
      </c>
      <c r="AL1310" s="37">
        <f>'Data TREND'!CM161</f>
        <v>38.342724180477113</v>
      </c>
      <c r="AN1310" s="37">
        <f t="shared" si="979"/>
        <v>0</v>
      </c>
      <c r="AO1310" s="37">
        <f t="shared" si="980"/>
        <v>0</v>
      </c>
      <c r="AP1310" s="37">
        <f t="shared" si="981"/>
        <v>0</v>
      </c>
      <c r="AQ1310" s="37">
        <f t="shared" si="982"/>
        <v>0</v>
      </c>
      <c r="AR1310" s="37">
        <f t="shared" si="983"/>
        <v>0</v>
      </c>
      <c r="AS1310" s="37">
        <f t="shared" si="984"/>
        <v>0</v>
      </c>
      <c r="AU1310">
        <v>24</v>
      </c>
      <c r="AV1310" s="37">
        <f t="shared" si="985"/>
        <v>232.78193995786017</v>
      </c>
      <c r="AW1310" s="37">
        <f t="shared" si="986"/>
        <v>294.56761912419563</v>
      </c>
      <c r="AX1310" s="37">
        <f t="shared" si="987"/>
        <v>130.90231665787528</v>
      </c>
      <c r="AY1310" s="37">
        <f t="shared" si="988"/>
        <v>658.37246377528993</v>
      </c>
      <c r="AZ1310" s="37">
        <f t="shared" si="989"/>
        <v>74.429567225277111</v>
      </c>
      <c r="BA1310" s="37">
        <f t="shared" si="990"/>
        <v>30.598765154535048</v>
      </c>
      <c r="BC1310">
        <v>24</v>
      </c>
      <c r="BD1310" s="37">
        <f>IF(Voorblad!$E$10=Rekenblad!BC1310,Rekenblad!AV1310,0)</f>
        <v>232.78193995786017</v>
      </c>
      <c r="BE1310" s="37">
        <f>IF(Voorblad!$E$10=Rekenblad!BC1310,Rekenblad!AW1310,0)</f>
        <v>294.56761912419563</v>
      </c>
      <c r="BF1310" s="37">
        <f>IF(Voorblad!$E$10=Rekenblad!BC1310,Rekenblad!AX1310,0)</f>
        <v>130.90231665787528</v>
      </c>
      <c r="BG1310" s="62">
        <f>IF(Voorblad!$E$10=Rekenblad!BC1310,Rekenblad!AY1310,0)</f>
        <v>658.37246377528993</v>
      </c>
      <c r="BH1310" s="37">
        <f>IF(Voorblad!$E$10=Rekenblad!BC1310,Rekenblad!AZ1310,0)</f>
        <v>74.429567225277111</v>
      </c>
      <c r="BI1310" s="37">
        <f>IF(Voorblad!$E$10=Rekenblad!BC1310,Rekenblad!BA1310,0)</f>
        <v>30.598765154535048</v>
      </c>
      <c r="BK1310">
        <v>24</v>
      </c>
      <c r="BL1310" s="37">
        <f>IF(Voorblad!$E$14=Rekenblad!$BL$1294,Rekenblad!BD1310,0)</f>
        <v>0</v>
      </c>
      <c r="BM1310" s="37">
        <f>IF(Voorblad!$E$14=Rekenblad!$BL$1294,Rekenblad!BE1310,0)</f>
        <v>0</v>
      </c>
      <c r="BN1310" s="37">
        <f>IF(Voorblad!$E$14=Rekenblad!$BL$1294,Rekenblad!BF1310,0)</f>
        <v>0</v>
      </c>
      <c r="BO1310" s="37">
        <f>IF(Voorblad!$E$14=Rekenblad!$BL$1294,Rekenblad!BG1310,0)</f>
        <v>0</v>
      </c>
      <c r="BP1310" s="37">
        <f>IF(Voorblad!$E$14=Rekenblad!$BL$1294,Rekenblad!BH1310,0)</f>
        <v>0</v>
      </c>
      <c r="BQ1310" s="37">
        <f>IF(Voorblad!$E$14=Rekenblad!$BL$1294,Rekenblad!BI1310,0)</f>
        <v>0</v>
      </c>
    </row>
    <row r="1311" spans="2:69" x14ac:dyDescent="0.25">
      <c r="B1311">
        <f>'Data TREND'!$BR$162</f>
        <v>25</v>
      </c>
      <c r="C1311" s="37">
        <f>'Data TREND'!BT162</f>
        <v>238.5326764553154</v>
      </c>
      <c r="D1311" s="37">
        <f>'Data TREND'!BU162</f>
        <v>305.12795971700177</v>
      </c>
      <c r="E1311" s="37">
        <f>'Data TREND'!BV162</f>
        <v>136.15432278811883</v>
      </c>
      <c r="F1311" s="37">
        <f>'Data TREND'!BW162</f>
        <v>679.93372872607813</v>
      </c>
      <c r="G1311" s="37">
        <f>'Data TREND'!BX162</f>
        <v>74.169617943061638</v>
      </c>
      <c r="H1311" s="37">
        <f>'Data TREND'!BY162</f>
        <v>30.490029475238245</v>
      </c>
      <c r="J1311" s="37">
        <f t="shared" si="967"/>
        <v>238.5326764553154</v>
      </c>
      <c r="K1311" s="37">
        <f t="shared" si="968"/>
        <v>305.12795971700177</v>
      </c>
      <c r="L1311" s="37">
        <f t="shared" si="969"/>
        <v>136.15432278811883</v>
      </c>
      <c r="M1311" s="37">
        <f t="shared" si="970"/>
        <v>679.93372872607813</v>
      </c>
      <c r="N1311" s="37">
        <f t="shared" si="971"/>
        <v>74.169617943061638</v>
      </c>
      <c r="O1311" s="37">
        <f t="shared" si="972"/>
        <v>30.490029475238245</v>
      </c>
      <c r="Q1311">
        <f>'Data TREND'!$BR$162</f>
        <v>25</v>
      </c>
      <c r="R1311" s="37">
        <f>'Data TREND'!CA162</f>
        <v>302.72102850275837</v>
      </c>
      <c r="S1311" s="37">
        <f>'Data TREND'!CB162</f>
        <v>307.3637680720243</v>
      </c>
      <c r="T1311" s="37">
        <f>'Data TREND'!CC162</f>
        <v>140.53555286033151</v>
      </c>
      <c r="U1311" s="37">
        <f>'Data TREND'!CD162</f>
        <v>750.57911716181366</v>
      </c>
      <c r="V1311" s="37">
        <f>'Data TREND'!CE162</f>
        <v>84.061947830636598</v>
      </c>
      <c r="W1311" s="37">
        <f>'Data TREND'!CF162</f>
        <v>34.352046767841884</v>
      </c>
      <c r="Y1311" s="37">
        <f t="shared" si="973"/>
        <v>0</v>
      </c>
      <c r="Z1311" s="37">
        <f t="shared" si="974"/>
        <v>0</v>
      </c>
      <c r="AA1311" s="37">
        <f t="shared" si="975"/>
        <v>0</v>
      </c>
      <c r="AB1311" s="37">
        <f t="shared" si="976"/>
        <v>0</v>
      </c>
      <c r="AC1311" s="37">
        <f t="shared" si="977"/>
        <v>0</v>
      </c>
      <c r="AD1311" s="37">
        <f t="shared" si="978"/>
        <v>0</v>
      </c>
      <c r="AF1311">
        <f>'Data TREND'!$BR$162</f>
        <v>25</v>
      </c>
      <c r="AG1311" s="37">
        <f>'Data TREND'!CH162</f>
        <v>365.34936771480307</v>
      </c>
      <c r="AH1311" s="37">
        <f>'Data TREND'!CI162</f>
        <v>310.6622497064165</v>
      </c>
      <c r="AI1311" s="37">
        <f>'Data TREND'!CJ162</f>
        <v>139.82639872113251</v>
      </c>
      <c r="AJ1311" s="37">
        <f>'Data TREND'!CK162</f>
        <v>815.95963633499036</v>
      </c>
      <c r="AK1311" s="37">
        <f>'Data TREND'!CL162</f>
        <v>93.586871118932834</v>
      </c>
      <c r="AL1311" s="37">
        <f>'Data TREND'!CM162</f>
        <v>38.154908281748348</v>
      </c>
      <c r="AN1311" s="37">
        <f t="shared" si="979"/>
        <v>0</v>
      </c>
      <c r="AO1311" s="37">
        <f t="shared" si="980"/>
        <v>0</v>
      </c>
      <c r="AP1311" s="37">
        <f t="shared" si="981"/>
        <v>0</v>
      </c>
      <c r="AQ1311" s="37">
        <f t="shared" si="982"/>
        <v>0</v>
      </c>
      <c r="AR1311" s="37">
        <f t="shared" si="983"/>
        <v>0</v>
      </c>
      <c r="AS1311" s="37">
        <f t="shared" si="984"/>
        <v>0</v>
      </c>
      <c r="AU1311">
        <v>25</v>
      </c>
      <c r="AV1311" s="37">
        <f t="shared" si="985"/>
        <v>238.5326764553154</v>
      </c>
      <c r="AW1311" s="37">
        <f t="shared" si="986"/>
        <v>305.12795971700177</v>
      </c>
      <c r="AX1311" s="37">
        <f t="shared" si="987"/>
        <v>136.15432278811883</v>
      </c>
      <c r="AY1311" s="37">
        <f t="shared" si="988"/>
        <v>679.93372872607813</v>
      </c>
      <c r="AZ1311" s="37">
        <f t="shared" si="989"/>
        <v>74.169617943061638</v>
      </c>
      <c r="BA1311" s="37">
        <f t="shared" si="990"/>
        <v>30.490029475238245</v>
      </c>
      <c r="BC1311">
        <v>25</v>
      </c>
      <c r="BD1311" s="37">
        <f>IF(Voorblad!$E$10=Rekenblad!BC1311,Rekenblad!AV1311,0)</f>
        <v>0</v>
      </c>
      <c r="BE1311" s="37">
        <f>IF(Voorblad!$E$10=Rekenblad!BC1311,Rekenblad!AW1311,0)</f>
        <v>0</v>
      </c>
      <c r="BF1311" s="37">
        <f>IF(Voorblad!$E$10=Rekenblad!BC1311,Rekenblad!AX1311,0)</f>
        <v>0</v>
      </c>
      <c r="BG1311" s="62">
        <f>IF(Voorblad!$E$10=Rekenblad!BC1311,Rekenblad!AY1311,0)</f>
        <v>0</v>
      </c>
      <c r="BH1311" s="37">
        <f>IF(Voorblad!$E$10=Rekenblad!BC1311,Rekenblad!AZ1311,0)</f>
        <v>0</v>
      </c>
      <c r="BI1311" s="37">
        <f>IF(Voorblad!$E$10=Rekenblad!BC1311,Rekenblad!BA1311,0)</f>
        <v>0</v>
      </c>
      <c r="BK1311">
        <v>25</v>
      </c>
      <c r="BL1311" s="37">
        <f>IF(Voorblad!$E$14=Rekenblad!$BL$1294,Rekenblad!BD1311,0)</f>
        <v>0</v>
      </c>
      <c r="BM1311" s="37">
        <f>IF(Voorblad!$E$14=Rekenblad!$BL$1294,Rekenblad!BE1311,0)</f>
        <v>0</v>
      </c>
      <c r="BN1311" s="37">
        <f>IF(Voorblad!$E$14=Rekenblad!$BL$1294,Rekenblad!BF1311,0)</f>
        <v>0</v>
      </c>
      <c r="BO1311" s="37">
        <f>IF(Voorblad!$E$14=Rekenblad!$BL$1294,Rekenblad!BG1311,0)</f>
        <v>0</v>
      </c>
      <c r="BP1311" s="37">
        <f>IF(Voorblad!$E$14=Rekenblad!$BL$1294,Rekenblad!BH1311,0)</f>
        <v>0</v>
      </c>
      <c r="BQ1311" s="37">
        <f>IF(Voorblad!$E$14=Rekenblad!$BL$1294,Rekenblad!BI1311,0)</f>
        <v>0</v>
      </c>
    </row>
    <row r="1312" spans="2:69" x14ac:dyDescent="0.25">
      <c r="B1312">
        <f>'Data TREND'!$BR$163</f>
        <v>26</v>
      </c>
      <c r="C1312" s="37">
        <f>'Data TREND'!BT163</f>
        <v>244.28341295277062</v>
      </c>
      <c r="D1312" s="37">
        <f>'Data TREND'!BU163</f>
        <v>315.68830030980791</v>
      </c>
      <c r="E1312" s="37">
        <f>'Data TREND'!BV163</f>
        <v>141.40632891836239</v>
      </c>
      <c r="F1312" s="37">
        <f>'Data TREND'!BW163</f>
        <v>701.49499367686622</v>
      </c>
      <c r="G1312" s="37">
        <f>'Data TREND'!BX163</f>
        <v>73.909668660846179</v>
      </c>
      <c r="H1312" s="37">
        <f>'Data TREND'!BY163</f>
        <v>30.381293795941446</v>
      </c>
      <c r="J1312" s="37">
        <f t="shared" si="967"/>
        <v>244.28341295277062</v>
      </c>
      <c r="K1312" s="37">
        <f t="shared" si="968"/>
        <v>315.68830030980791</v>
      </c>
      <c r="L1312" s="37">
        <f t="shared" si="969"/>
        <v>141.40632891836239</v>
      </c>
      <c r="M1312" s="37">
        <f t="shared" si="970"/>
        <v>701.49499367686622</v>
      </c>
      <c r="N1312" s="37">
        <f t="shared" si="971"/>
        <v>73.909668660846179</v>
      </c>
      <c r="O1312" s="37">
        <f t="shared" si="972"/>
        <v>30.381293795941446</v>
      </c>
      <c r="Q1312">
        <f>'Data TREND'!$BR$163</f>
        <v>26</v>
      </c>
      <c r="R1312" s="37">
        <f>'Data TREND'!CA163</f>
        <v>309.65629060039981</v>
      </c>
      <c r="S1312" s="37">
        <f>'Data TREND'!CB163</f>
        <v>317.87623978760325</v>
      </c>
      <c r="T1312" s="37">
        <f>'Data TREND'!CC163</f>
        <v>145.7148291123209</v>
      </c>
      <c r="U1312" s="37">
        <f>'Data TREND'!CD163</f>
        <v>773.20327458862062</v>
      </c>
      <c r="V1312" s="37">
        <f>'Data TREND'!CE163</f>
        <v>83.702269716192987</v>
      </c>
      <c r="W1312" s="37">
        <f>'Data TREND'!CF163</f>
        <v>34.203841531409331</v>
      </c>
      <c r="Y1312" s="37">
        <f t="shared" si="973"/>
        <v>0</v>
      </c>
      <c r="Z1312" s="37">
        <f t="shared" si="974"/>
        <v>0</v>
      </c>
      <c r="AA1312" s="37">
        <f t="shared" si="975"/>
        <v>0</v>
      </c>
      <c r="AB1312" s="37">
        <f t="shared" si="976"/>
        <v>0</v>
      </c>
      <c r="AC1312" s="37">
        <f t="shared" si="977"/>
        <v>0</v>
      </c>
      <c r="AD1312" s="37">
        <f t="shared" si="978"/>
        <v>0</v>
      </c>
      <c r="AF1312">
        <f>'Data TREND'!$BR$163</f>
        <v>26</v>
      </c>
      <c r="AG1312" s="37">
        <f>'Data TREND'!CH163</f>
        <v>373.34633065170135</v>
      </c>
      <c r="AH1312" s="37">
        <f>'Data TREND'!CI163</f>
        <v>321.10705814050056</v>
      </c>
      <c r="AI1312" s="37">
        <f>'Data TREND'!CJ163</f>
        <v>145.0118502037115</v>
      </c>
      <c r="AJ1312" s="37">
        <f>'Data TREND'!CK163</f>
        <v>839.58923072525329</v>
      </c>
      <c r="AK1312" s="37">
        <f>'Data TREND'!CL163</f>
        <v>93.124770329446648</v>
      </c>
      <c r="AL1312" s="37">
        <f>'Data TREND'!CM163</f>
        <v>37.967092383019583</v>
      </c>
      <c r="AN1312" s="37">
        <f t="shared" si="979"/>
        <v>0</v>
      </c>
      <c r="AO1312" s="37">
        <f t="shared" si="980"/>
        <v>0</v>
      </c>
      <c r="AP1312" s="37">
        <f t="shared" si="981"/>
        <v>0</v>
      </c>
      <c r="AQ1312" s="37">
        <f t="shared" si="982"/>
        <v>0</v>
      </c>
      <c r="AR1312" s="37">
        <f t="shared" si="983"/>
        <v>0</v>
      </c>
      <c r="AS1312" s="37">
        <f t="shared" si="984"/>
        <v>0</v>
      </c>
      <c r="AU1312">
        <v>26</v>
      </c>
      <c r="AV1312" s="37">
        <f t="shared" si="985"/>
        <v>244.28341295277062</v>
      </c>
      <c r="AW1312" s="37">
        <f t="shared" si="986"/>
        <v>315.68830030980791</v>
      </c>
      <c r="AX1312" s="37">
        <f t="shared" si="987"/>
        <v>141.40632891836239</v>
      </c>
      <c r="AY1312" s="37">
        <f t="shared" si="988"/>
        <v>701.49499367686622</v>
      </c>
      <c r="AZ1312" s="37">
        <f t="shared" si="989"/>
        <v>73.909668660846179</v>
      </c>
      <c r="BA1312" s="37">
        <f t="shared" si="990"/>
        <v>30.381293795941446</v>
      </c>
      <c r="BC1312">
        <v>26</v>
      </c>
      <c r="BD1312" s="37">
        <f>IF(Voorblad!$E$10=Rekenblad!BC1312,Rekenblad!AV1312,0)</f>
        <v>0</v>
      </c>
      <c r="BE1312" s="37">
        <f>IF(Voorblad!$E$10=Rekenblad!BC1312,Rekenblad!AW1312,0)</f>
        <v>0</v>
      </c>
      <c r="BF1312" s="37">
        <f>IF(Voorblad!$E$10=Rekenblad!BC1312,Rekenblad!AX1312,0)</f>
        <v>0</v>
      </c>
      <c r="BG1312" s="62">
        <f>IF(Voorblad!$E$10=Rekenblad!BC1312,Rekenblad!AY1312,0)</f>
        <v>0</v>
      </c>
      <c r="BH1312" s="37">
        <f>IF(Voorblad!$E$10=Rekenblad!BC1312,Rekenblad!AZ1312,0)</f>
        <v>0</v>
      </c>
      <c r="BI1312" s="37">
        <f>IF(Voorblad!$E$10=Rekenblad!BC1312,Rekenblad!BA1312,0)</f>
        <v>0</v>
      </c>
      <c r="BK1312">
        <v>26</v>
      </c>
      <c r="BL1312" s="37">
        <f>IF(Voorblad!$E$14=Rekenblad!$BL$1294,Rekenblad!BD1312,0)</f>
        <v>0</v>
      </c>
      <c r="BM1312" s="37">
        <f>IF(Voorblad!$E$14=Rekenblad!$BL$1294,Rekenblad!BE1312,0)</f>
        <v>0</v>
      </c>
      <c r="BN1312" s="37">
        <f>IF(Voorblad!$E$14=Rekenblad!$BL$1294,Rekenblad!BF1312,0)</f>
        <v>0</v>
      </c>
      <c r="BO1312" s="37">
        <f>IF(Voorblad!$E$14=Rekenblad!$BL$1294,Rekenblad!BG1312,0)</f>
        <v>0</v>
      </c>
      <c r="BP1312" s="37">
        <f>IF(Voorblad!$E$14=Rekenblad!$BL$1294,Rekenblad!BH1312,0)</f>
        <v>0</v>
      </c>
      <c r="BQ1312" s="37">
        <f>IF(Voorblad!$E$14=Rekenblad!$BL$1294,Rekenblad!BI1312,0)</f>
        <v>0</v>
      </c>
    </row>
    <row r="1313" spans="2:69" x14ac:dyDescent="0.25">
      <c r="B1313">
        <f>'Data TREND'!$BR$164</f>
        <v>27</v>
      </c>
      <c r="C1313" s="37">
        <f>'Data TREND'!BT164</f>
        <v>250.03414945022584</v>
      </c>
      <c r="D1313" s="37">
        <f>'Data TREND'!BU164</f>
        <v>326.24864090261406</v>
      </c>
      <c r="E1313" s="37">
        <f>'Data TREND'!BV164</f>
        <v>146.65833504860595</v>
      </c>
      <c r="F1313" s="37">
        <f>'Data TREND'!BW164</f>
        <v>723.05625862765442</v>
      </c>
      <c r="G1313" s="37">
        <f>'Data TREND'!BX164</f>
        <v>73.649719378630721</v>
      </c>
      <c r="H1313" s="37">
        <f>'Data TREND'!BY164</f>
        <v>30.272558116644642</v>
      </c>
      <c r="J1313" s="37">
        <f t="shared" si="967"/>
        <v>250.03414945022584</v>
      </c>
      <c r="K1313" s="37">
        <f t="shared" si="968"/>
        <v>326.24864090261406</v>
      </c>
      <c r="L1313" s="37">
        <f t="shared" si="969"/>
        <v>146.65833504860595</v>
      </c>
      <c r="M1313" s="37">
        <f t="shared" si="970"/>
        <v>723.05625862765442</v>
      </c>
      <c r="N1313" s="37">
        <f t="shared" si="971"/>
        <v>73.649719378630721</v>
      </c>
      <c r="O1313" s="37">
        <f t="shared" si="972"/>
        <v>30.272558116644642</v>
      </c>
      <c r="Q1313">
        <f>'Data TREND'!$BR$164</f>
        <v>27</v>
      </c>
      <c r="R1313" s="37">
        <f>'Data TREND'!CA164</f>
        <v>316.59155269804126</v>
      </c>
      <c r="S1313" s="37">
        <f>'Data TREND'!CB164</f>
        <v>328.38871150318221</v>
      </c>
      <c r="T1313" s="37">
        <f>'Data TREND'!CC164</f>
        <v>150.89410536431029</v>
      </c>
      <c r="U1313" s="37">
        <f>'Data TREND'!CD164</f>
        <v>795.82743201542758</v>
      </c>
      <c r="V1313" s="37">
        <f>'Data TREND'!CE164</f>
        <v>83.342591601749376</v>
      </c>
      <c r="W1313" s="37">
        <f>'Data TREND'!CF164</f>
        <v>34.055636294976779</v>
      </c>
      <c r="Y1313" s="37">
        <f t="shared" si="973"/>
        <v>0</v>
      </c>
      <c r="Z1313" s="37">
        <f t="shared" si="974"/>
        <v>0</v>
      </c>
      <c r="AA1313" s="37">
        <f t="shared" si="975"/>
        <v>0</v>
      </c>
      <c r="AB1313" s="37">
        <f t="shared" si="976"/>
        <v>0</v>
      </c>
      <c r="AC1313" s="37">
        <f t="shared" si="977"/>
        <v>0</v>
      </c>
      <c r="AD1313" s="37">
        <f t="shared" si="978"/>
        <v>0</v>
      </c>
      <c r="AF1313">
        <f>'Data TREND'!$BR$164</f>
        <v>27</v>
      </c>
      <c r="AG1313" s="37">
        <f>'Data TREND'!CH164</f>
        <v>381.34329358859952</v>
      </c>
      <c r="AH1313" s="37">
        <f>'Data TREND'!CI164</f>
        <v>331.55186657458461</v>
      </c>
      <c r="AI1313" s="37">
        <f>'Data TREND'!CJ164</f>
        <v>150.19730168629047</v>
      </c>
      <c r="AJ1313" s="37">
        <f>'Data TREND'!CK164</f>
        <v>863.21882511551621</v>
      </c>
      <c r="AK1313" s="37">
        <f>'Data TREND'!CL164</f>
        <v>92.662669539960461</v>
      </c>
      <c r="AL1313" s="37">
        <f>'Data TREND'!CM164</f>
        <v>37.779276484290818</v>
      </c>
      <c r="AN1313" s="37">
        <f t="shared" si="979"/>
        <v>0</v>
      </c>
      <c r="AO1313" s="37">
        <f t="shared" si="980"/>
        <v>0</v>
      </c>
      <c r="AP1313" s="37">
        <f t="shared" si="981"/>
        <v>0</v>
      </c>
      <c r="AQ1313" s="37">
        <f t="shared" si="982"/>
        <v>0</v>
      </c>
      <c r="AR1313" s="37">
        <f t="shared" si="983"/>
        <v>0</v>
      </c>
      <c r="AS1313" s="37">
        <f t="shared" si="984"/>
        <v>0</v>
      </c>
      <c r="AU1313">
        <v>27</v>
      </c>
      <c r="AV1313" s="37">
        <f t="shared" si="985"/>
        <v>250.03414945022584</v>
      </c>
      <c r="AW1313" s="37">
        <f t="shared" si="986"/>
        <v>326.24864090261406</v>
      </c>
      <c r="AX1313" s="37">
        <f t="shared" si="987"/>
        <v>146.65833504860595</v>
      </c>
      <c r="AY1313" s="37">
        <f t="shared" si="988"/>
        <v>723.05625862765442</v>
      </c>
      <c r="AZ1313" s="37">
        <f t="shared" si="989"/>
        <v>73.649719378630721</v>
      </c>
      <c r="BA1313" s="37">
        <f t="shared" si="990"/>
        <v>30.272558116644642</v>
      </c>
      <c r="BC1313">
        <v>27</v>
      </c>
      <c r="BD1313" s="37">
        <f>IF(Voorblad!$E$10=Rekenblad!BC1313,Rekenblad!AV1313,0)</f>
        <v>0</v>
      </c>
      <c r="BE1313" s="37">
        <f>IF(Voorblad!$E$10=Rekenblad!BC1313,Rekenblad!AW1313,0)</f>
        <v>0</v>
      </c>
      <c r="BF1313" s="37">
        <f>IF(Voorblad!$E$10=Rekenblad!BC1313,Rekenblad!AX1313,0)</f>
        <v>0</v>
      </c>
      <c r="BG1313" s="62">
        <f>IF(Voorblad!$E$10=Rekenblad!BC1313,Rekenblad!AY1313,0)</f>
        <v>0</v>
      </c>
      <c r="BH1313" s="37">
        <f>IF(Voorblad!$E$10=Rekenblad!BC1313,Rekenblad!AZ1313,0)</f>
        <v>0</v>
      </c>
      <c r="BI1313" s="37">
        <f>IF(Voorblad!$E$10=Rekenblad!BC1313,Rekenblad!BA1313,0)</f>
        <v>0</v>
      </c>
      <c r="BK1313">
        <v>27</v>
      </c>
      <c r="BL1313" s="37">
        <f>IF(Voorblad!$E$14=Rekenblad!$BL$1294,Rekenblad!BD1313,0)</f>
        <v>0</v>
      </c>
      <c r="BM1313" s="37">
        <f>IF(Voorblad!$E$14=Rekenblad!$BL$1294,Rekenblad!BE1313,0)</f>
        <v>0</v>
      </c>
      <c r="BN1313" s="37">
        <f>IF(Voorblad!$E$14=Rekenblad!$BL$1294,Rekenblad!BF1313,0)</f>
        <v>0</v>
      </c>
      <c r="BO1313" s="37">
        <f>IF(Voorblad!$E$14=Rekenblad!$BL$1294,Rekenblad!BG1313,0)</f>
        <v>0</v>
      </c>
      <c r="BP1313" s="37">
        <f>IF(Voorblad!$E$14=Rekenblad!$BL$1294,Rekenblad!BH1313,0)</f>
        <v>0</v>
      </c>
      <c r="BQ1313" s="37">
        <f>IF(Voorblad!$E$14=Rekenblad!$BL$1294,Rekenblad!BI1313,0)</f>
        <v>0</v>
      </c>
    </row>
    <row r="1314" spans="2:69" x14ac:dyDescent="0.25">
      <c r="B1314">
        <f>'Data TREND'!$BR$165</f>
        <v>28</v>
      </c>
      <c r="C1314" s="37">
        <f>'Data TREND'!BT165</f>
        <v>255.78488594768106</v>
      </c>
      <c r="D1314" s="37">
        <f>'Data TREND'!BU165</f>
        <v>336.80898149542026</v>
      </c>
      <c r="E1314" s="37">
        <f>'Data TREND'!BV165</f>
        <v>151.91034117884951</v>
      </c>
      <c r="F1314" s="37">
        <f>'Data TREND'!BW165</f>
        <v>744.6175235784425</v>
      </c>
      <c r="G1314" s="37">
        <f>'Data TREND'!BX165</f>
        <v>73.389770096415262</v>
      </c>
      <c r="H1314" s="37">
        <f>'Data TREND'!BY165</f>
        <v>30.163822437347839</v>
      </c>
      <c r="J1314" s="37">
        <f t="shared" si="967"/>
        <v>255.78488594768106</v>
      </c>
      <c r="K1314" s="37">
        <f t="shared" si="968"/>
        <v>336.80898149542026</v>
      </c>
      <c r="L1314" s="37">
        <f t="shared" si="969"/>
        <v>151.91034117884951</v>
      </c>
      <c r="M1314" s="37">
        <f t="shared" si="970"/>
        <v>744.6175235784425</v>
      </c>
      <c r="N1314" s="37">
        <f t="shared" si="971"/>
        <v>73.389770096415262</v>
      </c>
      <c r="O1314" s="37">
        <f t="shared" si="972"/>
        <v>30.163822437347839</v>
      </c>
      <c r="Q1314">
        <f>'Data TREND'!$BR$165</f>
        <v>28</v>
      </c>
      <c r="R1314" s="37">
        <f>'Data TREND'!CA165</f>
        <v>323.52681479568275</v>
      </c>
      <c r="S1314" s="37">
        <f>'Data TREND'!CB165</f>
        <v>338.90118321876116</v>
      </c>
      <c r="T1314" s="37">
        <f>'Data TREND'!CC165</f>
        <v>156.07338161629968</v>
      </c>
      <c r="U1314" s="37">
        <f>'Data TREND'!CD165</f>
        <v>818.45158944223454</v>
      </c>
      <c r="V1314" s="37">
        <f>'Data TREND'!CE165</f>
        <v>82.982913487305765</v>
      </c>
      <c r="W1314" s="37">
        <f>'Data TREND'!CF165</f>
        <v>33.907431058544226</v>
      </c>
      <c r="Y1314" s="37">
        <f t="shared" si="973"/>
        <v>0</v>
      </c>
      <c r="Z1314" s="37">
        <f t="shared" si="974"/>
        <v>0</v>
      </c>
      <c r="AA1314" s="37">
        <f t="shared" si="975"/>
        <v>0</v>
      </c>
      <c r="AB1314" s="37">
        <f t="shared" si="976"/>
        <v>0</v>
      </c>
      <c r="AC1314" s="37">
        <f t="shared" si="977"/>
        <v>0</v>
      </c>
      <c r="AD1314" s="37">
        <f t="shared" si="978"/>
        <v>0</v>
      </c>
      <c r="AF1314">
        <f>'Data TREND'!$BR$165</f>
        <v>28</v>
      </c>
      <c r="AG1314" s="37">
        <f>'Data TREND'!CH165</f>
        <v>389.34025652549775</v>
      </c>
      <c r="AH1314" s="37">
        <f>'Data TREND'!CI165</f>
        <v>341.9966750086686</v>
      </c>
      <c r="AI1314" s="37">
        <f>'Data TREND'!CJ165</f>
        <v>155.38275316886944</v>
      </c>
      <c r="AJ1314" s="37">
        <f>'Data TREND'!CK165</f>
        <v>886.84841950577902</v>
      </c>
      <c r="AK1314" s="37">
        <f>'Data TREND'!CL165</f>
        <v>92.200568750474275</v>
      </c>
      <c r="AL1314" s="37">
        <f>'Data TREND'!CM165</f>
        <v>37.591460585562061</v>
      </c>
      <c r="AN1314" s="37">
        <f t="shared" si="979"/>
        <v>0</v>
      </c>
      <c r="AO1314" s="37">
        <f t="shared" si="980"/>
        <v>0</v>
      </c>
      <c r="AP1314" s="37">
        <f t="shared" si="981"/>
        <v>0</v>
      </c>
      <c r="AQ1314" s="37">
        <f t="shared" si="982"/>
        <v>0</v>
      </c>
      <c r="AR1314" s="37">
        <f t="shared" si="983"/>
        <v>0</v>
      </c>
      <c r="AS1314" s="37">
        <f t="shared" si="984"/>
        <v>0</v>
      </c>
      <c r="AU1314">
        <v>28</v>
      </c>
      <c r="AV1314" s="37">
        <f t="shared" si="985"/>
        <v>255.78488594768106</v>
      </c>
      <c r="AW1314" s="37">
        <f t="shared" si="986"/>
        <v>336.80898149542026</v>
      </c>
      <c r="AX1314" s="37">
        <f t="shared" si="987"/>
        <v>151.91034117884951</v>
      </c>
      <c r="AY1314" s="37">
        <f t="shared" si="988"/>
        <v>744.6175235784425</v>
      </c>
      <c r="AZ1314" s="37">
        <f t="shared" si="989"/>
        <v>73.389770096415262</v>
      </c>
      <c r="BA1314" s="37">
        <f t="shared" si="990"/>
        <v>30.163822437347839</v>
      </c>
      <c r="BC1314">
        <v>28</v>
      </c>
      <c r="BD1314" s="37">
        <f>IF(Voorblad!$E$10=Rekenblad!BC1314,Rekenblad!AV1314,0)</f>
        <v>0</v>
      </c>
      <c r="BE1314" s="37">
        <f>IF(Voorblad!$E$10=Rekenblad!BC1314,Rekenblad!AW1314,0)</f>
        <v>0</v>
      </c>
      <c r="BF1314" s="37">
        <f>IF(Voorblad!$E$10=Rekenblad!BC1314,Rekenblad!AX1314,0)</f>
        <v>0</v>
      </c>
      <c r="BG1314" s="62">
        <f>IF(Voorblad!$E$10=Rekenblad!BC1314,Rekenblad!AY1314,0)</f>
        <v>0</v>
      </c>
      <c r="BH1314" s="37">
        <f>IF(Voorblad!$E$10=Rekenblad!BC1314,Rekenblad!AZ1314,0)</f>
        <v>0</v>
      </c>
      <c r="BI1314" s="37">
        <f>IF(Voorblad!$E$10=Rekenblad!BC1314,Rekenblad!BA1314,0)</f>
        <v>0</v>
      </c>
      <c r="BK1314">
        <v>28</v>
      </c>
      <c r="BL1314" s="37">
        <f>IF(Voorblad!$E$14=Rekenblad!$BL$1294,Rekenblad!BD1314,0)</f>
        <v>0</v>
      </c>
      <c r="BM1314" s="37">
        <f>IF(Voorblad!$E$14=Rekenblad!$BL$1294,Rekenblad!BE1314,0)</f>
        <v>0</v>
      </c>
      <c r="BN1314" s="37">
        <f>IF(Voorblad!$E$14=Rekenblad!$BL$1294,Rekenblad!BF1314,0)</f>
        <v>0</v>
      </c>
      <c r="BO1314" s="37">
        <f>IF(Voorblad!$E$14=Rekenblad!$BL$1294,Rekenblad!BG1314,0)</f>
        <v>0</v>
      </c>
      <c r="BP1314" s="37">
        <f>IF(Voorblad!$E$14=Rekenblad!$BL$1294,Rekenblad!BH1314,0)</f>
        <v>0</v>
      </c>
      <c r="BQ1314" s="37">
        <f>IF(Voorblad!$E$14=Rekenblad!$BL$1294,Rekenblad!BI1314,0)</f>
        <v>0</v>
      </c>
    </row>
    <row r="1315" spans="2:69" x14ac:dyDescent="0.25">
      <c r="B1315">
        <f>'Data TREND'!$BR$166</f>
        <v>29</v>
      </c>
      <c r="C1315" s="37">
        <f>'Data TREND'!BT166</f>
        <v>261.53562244513626</v>
      </c>
      <c r="D1315" s="37">
        <f>'Data TREND'!BU166</f>
        <v>347.3693220882264</v>
      </c>
      <c r="E1315" s="37">
        <f>'Data TREND'!BV166</f>
        <v>157.16234730909306</v>
      </c>
      <c r="F1315" s="37">
        <f>'Data TREND'!BW166</f>
        <v>766.1787885292307</v>
      </c>
      <c r="G1315" s="37">
        <f>'Data TREND'!BX166</f>
        <v>73.129820814199789</v>
      </c>
      <c r="H1315" s="37">
        <f>'Data TREND'!BY166</f>
        <v>30.055086758051036</v>
      </c>
      <c r="J1315" s="37">
        <f t="shared" si="967"/>
        <v>261.53562244513626</v>
      </c>
      <c r="K1315" s="37">
        <f t="shared" si="968"/>
        <v>347.3693220882264</v>
      </c>
      <c r="L1315" s="37">
        <f t="shared" si="969"/>
        <v>157.16234730909306</v>
      </c>
      <c r="M1315" s="37">
        <f t="shared" si="970"/>
        <v>766.1787885292307</v>
      </c>
      <c r="N1315" s="37">
        <f t="shared" si="971"/>
        <v>73.129820814199789</v>
      </c>
      <c r="O1315" s="37">
        <f t="shared" si="972"/>
        <v>30.055086758051036</v>
      </c>
      <c r="Q1315">
        <f>'Data TREND'!$BR$166</f>
        <v>29</v>
      </c>
      <c r="R1315" s="37">
        <f>'Data TREND'!CA166</f>
        <v>330.46207689332419</v>
      </c>
      <c r="S1315" s="37">
        <f>'Data TREND'!CB166</f>
        <v>349.41365493434006</v>
      </c>
      <c r="T1315" s="37">
        <f>'Data TREND'!CC166</f>
        <v>161.25265786828908</v>
      </c>
      <c r="U1315" s="37">
        <f>'Data TREND'!CD166</f>
        <v>841.0757468690415</v>
      </c>
      <c r="V1315" s="37">
        <f>'Data TREND'!CE166</f>
        <v>82.623235372862155</v>
      </c>
      <c r="W1315" s="37">
        <f>'Data TREND'!CF166</f>
        <v>33.759225822111674</v>
      </c>
      <c r="Y1315" s="37">
        <f t="shared" si="973"/>
        <v>0</v>
      </c>
      <c r="Z1315" s="37">
        <f t="shared" si="974"/>
        <v>0</v>
      </c>
      <c r="AA1315" s="37">
        <f t="shared" si="975"/>
        <v>0</v>
      </c>
      <c r="AB1315" s="37">
        <f t="shared" si="976"/>
        <v>0</v>
      </c>
      <c r="AC1315" s="37">
        <f t="shared" si="977"/>
        <v>0</v>
      </c>
      <c r="AD1315" s="37">
        <f t="shared" si="978"/>
        <v>0</v>
      </c>
      <c r="AF1315">
        <f>'Data TREND'!$BR$166</f>
        <v>29</v>
      </c>
      <c r="AG1315" s="37">
        <f>'Data TREND'!CH166</f>
        <v>397.33721946239598</v>
      </c>
      <c r="AH1315" s="37">
        <f>'Data TREND'!CI166</f>
        <v>352.44148344275266</v>
      </c>
      <c r="AI1315" s="37">
        <f>'Data TREND'!CJ166</f>
        <v>160.56820465144844</v>
      </c>
      <c r="AJ1315" s="37">
        <f>'Data TREND'!CK166</f>
        <v>910.47801389604194</v>
      </c>
      <c r="AK1315" s="37">
        <f>'Data TREND'!CL166</f>
        <v>91.738467960988089</v>
      </c>
      <c r="AL1315" s="37">
        <f>'Data TREND'!CM166</f>
        <v>37.403644686833296</v>
      </c>
      <c r="AN1315" s="37">
        <f t="shared" si="979"/>
        <v>0</v>
      </c>
      <c r="AO1315" s="37">
        <f t="shared" si="980"/>
        <v>0</v>
      </c>
      <c r="AP1315" s="37">
        <f t="shared" si="981"/>
        <v>0</v>
      </c>
      <c r="AQ1315" s="37">
        <f t="shared" si="982"/>
        <v>0</v>
      </c>
      <c r="AR1315" s="37">
        <f t="shared" si="983"/>
        <v>0</v>
      </c>
      <c r="AS1315" s="37">
        <f t="shared" si="984"/>
        <v>0</v>
      </c>
      <c r="AU1315">
        <v>29</v>
      </c>
      <c r="AV1315" s="37">
        <f t="shared" si="985"/>
        <v>261.53562244513626</v>
      </c>
      <c r="AW1315" s="37">
        <f t="shared" si="986"/>
        <v>347.3693220882264</v>
      </c>
      <c r="AX1315" s="37">
        <f t="shared" si="987"/>
        <v>157.16234730909306</v>
      </c>
      <c r="AY1315" s="37">
        <f t="shared" si="988"/>
        <v>766.1787885292307</v>
      </c>
      <c r="AZ1315" s="37">
        <f t="shared" si="989"/>
        <v>73.129820814199789</v>
      </c>
      <c r="BA1315" s="37">
        <f t="shared" si="990"/>
        <v>30.055086758051036</v>
      </c>
      <c r="BC1315">
        <v>29</v>
      </c>
      <c r="BD1315" s="37">
        <f>IF(Voorblad!$E$10=Rekenblad!BC1315,Rekenblad!AV1315,0)</f>
        <v>0</v>
      </c>
      <c r="BE1315" s="37">
        <f>IF(Voorblad!$E$10=Rekenblad!BC1315,Rekenblad!AW1315,0)</f>
        <v>0</v>
      </c>
      <c r="BF1315" s="37">
        <f>IF(Voorblad!$E$10=Rekenblad!BC1315,Rekenblad!AX1315,0)</f>
        <v>0</v>
      </c>
      <c r="BG1315" s="62">
        <f>IF(Voorblad!$E$10=Rekenblad!BC1315,Rekenblad!AY1315,0)</f>
        <v>0</v>
      </c>
      <c r="BH1315" s="37">
        <f>IF(Voorblad!$E$10=Rekenblad!BC1315,Rekenblad!AZ1315,0)</f>
        <v>0</v>
      </c>
      <c r="BI1315" s="37">
        <f>IF(Voorblad!$E$10=Rekenblad!BC1315,Rekenblad!BA1315,0)</f>
        <v>0</v>
      </c>
      <c r="BK1315">
        <v>29</v>
      </c>
      <c r="BL1315" s="37">
        <f>IF(Voorblad!$E$14=Rekenblad!$BL$1294,Rekenblad!BD1315,0)</f>
        <v>0</v>
      </c>
      <c r="BM1315" s="37">
        <f>IF(Voorblad!$E$14=Rekenblad!$BL$1294,Rekenblad!BE1315,0)</f>
        <v>0</v>
      </c>
      <c r="BN1315" s="37">
        <f>IF(Voorblad!$E$14=Rekenblad!$BL$1294,Rekenblad!BF1315,0)</f>
        <v>0</v>
      </c>
      <c r="BO1315" s="37">
        <f>IF(Voorblad!$E$14=Rekenblad!$BL$1294,Rekenblad!BG1315,0)</f>
        <v>0</v>
      </c>
      <c r="BP1315" s="37">
        <f>IF(Voorblad!$E$14=Rekenblad!$BL$1294,Rekenblad!BH1315,0)</f>
        <v>0</v>
      </c>
      <c r="BQ1315" s="37">
        <f>IF(Voorblad!$E$14=Rekenblad!$BL$1294,Rekenblad!BI1315,0)</f>
        <v>0</v>
      </c>
    </row>
    <row r="1316" spans="2:69" x14ac:dyDescent="0.25">
      <c r="B1316">
        <f>'Data TREND'!$BR$167</f>
        <v>30</v>
      </c>
      <c r="C1316" s="37">
        <f>'Data TREND'!BT167</f>
        <v>267.28635894259151</v>
      </c>
      <c r="D1316" s="37">
        <f>'Data TREND'!BU167</f>
        <v>357.92966268103254</v>
      </c>
      <c r="E1316" s="37">
        <f>'Data TREND'!BV167</f>
        <v>162.41435343933662</v>
      </c>
      <c r="F1316" s="37">
        <f>'Data TREND'!BW167</f>
        <v>787.74005348001879</v>
      </c>
      <c r="G1316" s="37">
        <f>'Data TREND'!BX167</f>
        <v>72.86987153198433</v>
      </c>
      <c r="H1316" s="37">
        <f>'Data TREND'!BY167</f>
        <v>29.946351078754233</v>
      </c>
      <c r="J1316" s="37">
        <f t="shared" si="967"/>
        <v>267.28635894259151</v>
      </c>
      <c r="K1316" s="37">
        <f t="shared" si="968"/>
        <v>357.92966268103254</v>
      </c>
      <c r="L1316" s="37">
        <f t="shared" si="969"/>
        <v>162.41435343933662</v>
      </c>
      <c r="M1316" s="37">
        <f t="shared" si="970"/>
        <v>787.74005348001879</v>
      </c>
      <c r="N1316" s="37">
        <f t="shared" si="971"/>
        <v>72.86987153198433</v>
      </c>
      <c r="O1316" s="37">
        <f t="shared" si="972"/>
        <v>29.946351078754233</v>
      </c>
      <c r="Q1316">
        <f>'Data TREND'!$BR$167</f>
        <v>30</v>
      </c>
      <c r="R1316" s="37">
        <f>'Data TREND'!CA167</f>
        <v>337.39733899096564</v>
      </c>
      <c r="S1316" s="37">
        <f>'Data TREND'!CB167</f>
        <v>359.92612664991901</v>
      </c>
      <c r="T1316" s="37">
        <f>'Data TREND'!CC167</f>
        <v>166.43193412027847</v>
      </c>
      <c r="U1316" s="37">
        <f>'Data TREND'!CD167</f>
        <v>863.69990429584846</v>
      </c>
      <c r="V1316" s="37">
        <f>'Data TREND'!CE167</f>
        <v>82.263557258418544</v>
      </c>
      <c r="W1316" s="37">
        <f>'Data TREND'!CF167</f>
        <v>33.611020585679121</v>
      </c>
      <c r="Y1316" s="37">
        <f t="shared" si="973"/>
        <v>0</v>
      </c>
      <c r="Z1316" s="37">
        <f t="shared" si="974"/>
        <v>0</v>
      </c>
      <c r="AA1316" s="37">
        <f t="shared" si="975"/>
        <v>0</v>
      </c>
      <c r="AB1316" s="37">
        <f t="shared" si="976"/>
        <v>0</v>
      </c>
      <c r="AC1316" s="37">
        <f t="shared" si="977"/>
        <v>0</v>
      </c>
      <c r="AD1316" s="37">
        <f t="shared" si="978"/>
        <v>0</v>
      </c>
      <c r="AF1316">
        <f>'Data TREND'!$BR$167</f>
        <v>30</v>
      </c>
      <c r="AG1316" s="37">
        <f>'Data TREND'!CH167</f>
        <v>405.33418239929415</v>
      </c>
      <c r="AH1316" s="37">
        <f>'Data TREND'!CI167</f>
        <v>362.88629187683671</v>
      </c>
      <c r="AI1316" s="37">
        <f>'Data TREND'!CJ167</f>
        <v>165.75365613402741</v>
      </c>
      <c r="AJ1316" s="37">
        <f>'Data TREND'!CK167</f>
        <v>934.10760828630487</v>
      </c>
      <c r="AK1316" s="37">
        <f>'Data TREND'!CL167</f>
        <v>91.276367171501903</v>
      </c>
      <c r="AL1316" s="37">
        <f>'Data TREND'!CM167</f>
        <v>37.215828788104531</v>
      </c>
      <c r="AN1316" s="37">
        <f t="shared" si="979"/>
        <v>0</v>
      </c>
      <c r="AO1316" s="37">
        <f t="shared" si="980"/>
        <v>0</v>
      </c>
      <c r="AP1316" s="37">
        <f t="shared" si="981"/>
        <v>0</v>
      </c>
      <c r="AQ1316" s="37">
        <f t="shared" si="982"/>
        <v>0</v>
      </c>
      <c r="AR1316" s="37">
        <f t="shared" si="983"/>
        <v>0</v>
      </c>
      <c r="AS1316" s="37">
        <f t="shared" si="984"/>
        <v>0</v>
      </c>
      <c r="AU1316">
        <v>30</v>
      </c>
      <c r="AV1316" s="37">
        <f t="shared" si="985"/>
        <v>267.28635894259151</v>
      </c>
      <c r="AW1316" s="37">
        <f t="shared" si="986"/>
        <v>357.92966268103254</v>
      </c>
      <c r="AX1316" s="37">
        <f t="shared" si="987"/>
        <v>162.41435343933662</v>
      </c>
      <c r="AY1316" s="37">
        <f t="shared" si="988"/>
        <v>787.74005348001879</v>
      </c>
      <c r="AZ1316" s="37">
        <f t="shared" si="989"/>
        <v>72.86987153198433</v>
      </c>
      <c r="BA1316" s="37">
        <f t="shared" si="990"/>
        <v>29.946351078754233</v>
      </c>
      <c r="BC1316">
        <v>30</v>
      </c>
      <c r="BD1316" s="37">
        <f>IF(Voorblad!$E$10=Rekenblad!BC1316,Rekenblad!AV1316,0)</f>
        <v>0</v>
      </c>
      <c r="BE1316" s="37">
        <f>IF(Voorblad!$E$10=Rekenblad!BC1316,Rekenblad!AW1316,0)</f>
        <v>0</v>
      </c>
      <c r="BF1316" s="37">
        <f>IF(Voorblad!$E$10=Rekenblad!BC1316,Rekenblad!AX1316,0)</f>
        <v>0</v>
      </c>
      <c r="BG1316" s="62">
        <f>IF(Voorblad!$E$10=Rekenblad!BC1316,Rekenblad!AY1316,0)</f>
        <v>0</v>
      </c>
      <c r="BH1316" s="37">
        <f>IF(Voorblad!$E$10=Rekenblad!BC1316,Rekenblad!AZ1316,0)</f>
        <v>0</v>
      </c>
      <c r="BI1316" s="37">
        <f>IF(Voorblad!$E$10=Rekenblad!BC1316,Rekenblad!BA1316,0)</f>
        <v>0</v>
      </c>
      <c r="BK1316">
        <v>30</v>
      </c>
      <c r="BL1316" s="37">
        <f>IF(Voorblad!$E$14=Rekenblad!$BL$1294,Rekenblad!BD1316,0)</f>
        <v>0</v>
      </c>
      <c r="BM1316" s="37">
        <f>IF(Voorblad!$E$14=Rekenblad!$BL$1294,Rekenblad!BE1316,0)</f>
        <v>0</v>
      </c>
      <c r="BN1316" s="37">
        <f>IF(Voorblad!$E$14=Rekenblad!$BL$1294,Rekenblad!BF1316,0)</f>
        <v>0</v>
      </c>
      <c r="BO1316" s="37">
        <f>IF(Voorblad!$E$14=Rekenblad!$BL$1294,Rekenblad!BG1316,0)</f>
        <v>0</v>
      </c>
      <c r="BP1316" s="37">
        <f>IF(Voorblad!$E$14=Rekenblad!$BL$1294,Rekenblad!BH1316,0)</f>
        <v>0</v>
      </c>
      <c r="BQ1316" s="37">
        <f>IF(Voorblad!$E$14=Rekenblad!$BL$1294,Rekenblad!BI1316,0)</f>
        <v>0</v>
      </c>
    </row>
    <row r="1317" spans="2:69" x14ac:dyDescent="0.25">
      <c r="B1317">
        <f>'Data TREND'!$BR$168</f>
        <v>31</v>
      </c>
      <c r="C1317" s="37">
        <f>'Data TREND'!BT168</f>
        <v>273.03709544004676</v>
      </c>
      <c r="D1317" s="37">
        <f>'Data TREND'!BU168</f>
        <v>368.49000327383874</v>
      </c>
      <c r="E1317" s="37">
        <f>'Data TREND'!BV168</f>
        <v>167.66635956958018</v>
      </c>
      <c r="F1317" s="37">
        <f>'Data TREND'!BW168</f>
        <v>809.30131843080699</v>
      </c>
      <c r="G1317" s="37">
        <f>'Data TREND'!BX168</f>
        <v>72.609922249768871</v>
      </c>
      <c r="H1317" s="37">
        <f>'Data TREND'!BY168</f>
        <v>29.83761539945743</v>
      </c>
      <c r="J1317" s="37">
        <f t="shared" si="967"/>
        <v>273.03709544004676</v>
      </c>
      <c r="K1317" s="37">
        <f t="shared" si="968"/>
        <v>368.49000327383874</v>
      </c>
      <c r="L1317" s="37">
        <f t="shared" si="969"/>
        <v>167.66635956958018</v>
      </c>
      <c r="M1317" s="37">
        <f t="shared" si="970"/>
        <v>809.30131843080699</v>
      </c>
      <c r="N1317" s="37">
        <f t="shared" si="971"/>
        <v>72.609922249768871</v>
      </c>
      <c r="O1317" s="37">
        <f t="shared" si="972"/>
        <v>29.83761539945743</v>
      </c>
      <c r="Q1317">
        <f>'Data TREND'!$BR$168</f>
        <v>31</v>
      </c>
      <c r="R1317" s="37">
        <f>'Data TREND'!CA168</f>
        <v>344.33260108860713</v>
      </c>
      <c r="S1317" s="37">
        <f>'Data TREND'!CB168</f>
        <v>370.43859836549797</v>
      </c>
      <c r="T1317" s="37">
        <f>'Data TREND'!CC168</f>
        <v>171.61121037226786</v>
      </c>
      <c r="U1317" s="37">
        <f>'Data TREND'!CD168</f>
        <v>886.32406172265541</v>
      </c>
      <c r="V1317" s="37">
        <f>'Data TREND'!CE168</f>
        <v>81.903879143974933</v>
      </c>
      <c r="W1317" s="37">
        <f>'Data TREND'!CF168</f>
        <v>33.462815349246569</v>
      </c>
      <c r="Y1317" s="37">
        <f t="shared" si="973"/>
        <v>0</v>
      </c>
      <c r="Z1317" s="37">
        <f t="shared" si="974"/>
        <v>0</v>
      </c>
      <c r="AA1317" s="37">
        <f t="shared" si="975"/>
        <v>0</v>
      </c>
      <c r="AB1317" s="37">
        <f t="shared" si="976"/>
        <v>0</v>
      </c>
      <c r="AC1317" s="37">
        <f t="shared" si="977"/>
        <v>0</v>
      </c>
      <c r="AD1317" s="37">
        <f t="shared" si="978"/>
        <v>0</v>
      </c>
      <c r="AF1317">
        <f>'Data TREND'!$BR$168</f>
        <v>31</v>
      </c>
      <c r="AG1317" s="37">
        <f>'Data TREND'!CH168</f>
        <v>413.33114533619238</v>
      </c>
      <c r="AH1317" s="37">
        <f>'Data TREND'!CI168</f>
        <v>373.33110031092076</v>
      </c>
      <c r="AI1317" s="37">
        <f>'Data TREND'!CJ168</f>
        <v>170.93910761660641</v>
      </c>
      <c r="AJ1317" s="37">
        <f>'Data TREND'!CK168</f>
        <v>957.73720267656779</v>
      </c>
      <c r="AK1317" s="37">
        <f>'Data TREND'!CL168</f>
        <v>90.814266382015717</v>
      </c>
      <c r="AL1317" s="37">
        <f>'Data TREND'!CM168</f>
        <v>37.028012889375766</v>
      </c>
      <c r="AN1317" s="37">
        <f t="shared" si="979"/>
        <v>0</v>
      </c>
      <c r="AO1317" s="37">
        <f t="shared" si="980"/>
        <v>0</v>
      </c>
      <c r="AP1317" s="37">
        <f t="shared" si="981"/>
        <v>0</v>
      </c>
      <c r="AQ1317" s="37">
        <f t="shared" si="982"/>
        <v>0</v>
      </c>
      <c r="AR1317" s="37">
        <f t="shared" si="983"/>
        <v>0</v>
      </c>
      <c r="AS1317" s="37">
        <f t="shared" si="984"/>
        <v>0</v>
      </c>
      <c r="AU1317">
        <v>31</v>
      </c>
      <c r="AV1317" s="37">
        <f t="shared" si="985"/>
        <v>273.03709544004676</v>
      </c>
      <c r="AW1317" s="37">
        <f t="shared" si="986"/>
        <v>368.49000327383874</v>
      </c>
      <c r="AX1317" s="37">
        <f t="shared" si="987"/>
        <v>167.66635956958018</v>
      </c>
      <c r="AY1317" s="37">
        <f t="shared" si="988"/>
        <v>809.30131843080699</v>
      </c>
      <c r="AZ1317" s="37">
        <f t="shared" si="989"/>
        <v>72.609922249768871</v>
      </c>
      <c r="BA1317" s="37">
        <f t="shared" si="990"/>
        <v>29.83761539945743</v>
      </c>
      <c r="BC1317">
        <v>31</v>
      </c>
      <c r="BD1317" s="37">
        <f>IF(Voorblad!$E$10=Rekenblad!BC1317,Rekenblad!AV1317,0)</f>
        <v>0</v>
      </c>
      <c r="BE1317" s="37">
        <f>IF(Voorblad!$E$10=Rekenblad!BC1317,Rekenblad!AW1317,0)</f>
        <v>0</v>
      </c>
      <c r="BF1317" s="37">
        <f>IF(Voorblad!$E$10=Rekenblad!BC1317,Rekenblad!AX1317,0)</f>
        <v>0</v>
      </c>
      <c r="BG1317" s="62">
        <f>IF(Voorblad!$E$10=Rekenblad!BC1317,Rekenblad!AY1317,0)</f>
        <v>0</v>
      </c>
      <c r="BH1317" s="37">
        <f>IF(Voorblad!$E$10=Rekenblad!BC1317,Rekenblad!AZ1317,0)</f>
        <v>0</v>
      </c>
      <c r="BI1317" s="37">
        <f>IF(Voorblad!$E$10=Rekenblad!BC1317,Rekenblad!BA1317,0)</f>
        <v>0</v>
      </c>
      <c r="BK1317">
        <v>31</v>
      </c>
      <c r="BL1317" s="37">
        <f>IF(Voorblad!$E$14=Rekenblad!$BL$1294,Rekenblad!BD1317,0)</f>
        <v>0</v>
      </c>
      <c r="BM1317" s="37">
        <f>IF(Voorblad!$E$14=Rekenblad!$BL$1294,Rekenblad!BE1317,0)</f>
        <v>0</v>
      </c>
      <c r="BN1317" s="37">
        <f>IF(Voorblad!$E$14=Rekenblad!$BL$1294,Rekenblad!BF1317,0)</f>
        <v>0</v>
      </c>
      <c r="BO1317" s="37">
        <f>IF(Voorblad!$E$14=Rekenblad!$BL$1294,Rekenblad!BG1317,0)</f>
        <v>0</v>
      </c>
      <c r="BP1317" s="37">
        <f>IF(Voorblad!$E$14=Rekenblad!$BL$1294,Rekenblad!BH1317,0)</f>
        <v>0</v>
      </c>
      <c r="BQ1317" s="37">
        <f>IF(Voorblad!$E$14=Rekenblad!$BL$1294,Rekenblad!BI1317,0)</f>
        <v>0</v>
      </c>
    </row>
    <row r="1318" spans="2:69" x14ac:dyDescent="0.25">
      <c r="B1318">
        <f>'Data TREND'!$BR$169</f>
        <v>32</v>
      </c>
      <c r="C1318" s="37">
        <f>'Data TREND'!BT169</f>
        <v>278.78783193750195</v>
      </c>
      <c r="D1318" s="37">
        <f>'Data TREND'!BU169</f>
        <v>379.05034386664488</v>
      </c>
      <c r="E1318" s="37">
        <f>'Data TREND'!BV169</f>
        <v>172.91836569982374</v>
      </c>
      <c r="F1318" s="37">
        <f>'Data TREND'!BW169</f>
        <v>830.86258338159507</v>
      </c>
      <c r="G1318" s="37">
        <f>'Data TREND'!BX169</f>
        <v>72.349972967553413</v>
      </c>
      <c r="H1318" s="37">
        <f>'Data TREND'!BY169</f>
        <v>29.728879720160627</v>
      </c>
      <c r="J1318" s="37">
        <f t="shared" si="967"/>
        <v>278.78783193750195</v>
      </c>
      <c r="K1318" s="37">
        <f t="shared" si="968"/>
        <v>379.05034386664488</v>
      </c>
      <c r="L1318" s="37">
        <f t="shared" si="969"/>
        <v>172.91836569982374</v>
      </c>
      <c r="M1318" s="37">
        <f t="shared" si="970"/>
        <v>830.86258338159507</v>
      </c>
      <c r="N1318" s="37">
        <f t="shared" si="971"/>
        <v>72.349972967553413</v>
      </c>
      <c r="O1318" s="37">
        <f t="shared" si="972"/>
        <v>29.728879720160627</v>
      </c>
      <c r="Q1318">
        <f>'Data TREND'!$BR$169</f>
        <v>32</v>
      </c>
      <c r="R1318" s="37">
        <f>'Data TREND'!CA169</f>
        <v>351.26786318624863</v>
      </c>
      <c r="S1318" s="37">
        <f>'Data TREND'!CB169</f>
        <v>380.95107008107692</v>
      </c>
      <c r="T1318" s="37">
        <f>'Data TREND'!CC169</f>
        <v>176.79048662425726</v>
      </c>
      <c r="U1318" s="37">
        <f>'Data TREND'!CD169</f>
        <v>908.94821914946237</v>
      </c>
      <c r="V1318" s="37">
        <f>'Data TREND'!CE169</f>
        <v>81.544201029531322</v>
      </c>
      <c r="W1318" s="37">
        <f>'Data TREND'!CF169</f>
        <v>33.314610112814023</v>
      </c>
      <c r="Y1318" s="37">
        <f t="shared" si="973"/>
        <v>0</v>
      </c>
      <c r="Z1318" s="37">
        <f t="shared" si="974"/>
        <v>0</v>
      </c>
      <c r="AA1318" s="37">
        <f t="shared" si="975"/>
        <v>0</v>
      </c>
      <c r="AB1318" s="37">
        <f t="shared" si="976"/>
        <v>0</v>
      </c>
      <c r="AC1318" s="37">
        <f t="shared" si="977"/>
        <v>0</v>
      </c>
      <c r="AD1318" s="37">
        <f t="shared" si="978"/>
        <v>0</v>
      </c>
      <c r="AF1318">
        <f>'Data TREND'!$BR$169</f>
        <v>32</v>
      </c>
      <c r="AG1318" s="37">
        <f>'Data TREND'!CH169</f>
        <v>421.32810827309061</v>
      </c>
      <c r="AH1318" s="37">
        <f>'Data TREND'!CI169</f>
        <v>383.77590874500481</v>
      </c>
      <c r="AI1318" s="37">
        <f>'Data TREND'!CJ169</f>
        <v>176.12455909918538</v>
      </c>
      <c r="AJ1318" s="37">
        <f>'Data TREND'!CK169</f>
        <v>981.36679706683071</v>
      </c>
      <c r="AK1318" s="37">
        <f>'Data TREND'!CL169</f>
        <v>90.352165592529531</v>
      </c>
      <c r="AL1318" s="37">
        <f>'Data TREND'!CM169</f>
        <v>36.840196990647001</v>
      </c>
      <c r="AN1318" s="37">
        <f t="shared" si="979"/>
        <v>0</v>
      </c>
      <c r="AO1318" s="37">
        <f t="shared" si="980"/>
        <v>0</v>
      </c>
      <c r="AP1318" s="37">
        <f t="shared" si="981"/>
        <v>0</v>
      </c>
      <c r="AQ1318" s="37">
        <f t="shared" si="982"/>
        <v>0</v>
      </c>
      <c r="AR1318" s="37">
        <f t="shared" si="983"/>
        <v>0</v>
      </c>
      <c r="AS1318" s="37">
        <f t="shared" si="984"/>
        <v>0</v>
      </c>
      <c r="AU1318">
        <v>32</v>
      </c>
      <c r="AV1318" s="37">
        <f t="shared" si="985"/>
        <v>278.78783193750195</v>
      </c>
      <c r="AW1318" s="37">
        <f t="shared" si="986"/>
        <v>379.05034386664488</v>
      </c>
      <c r="AX1318" s="37">
        <f t="shared" si="987"/>
        <v>172.91836569982374</v>
      </c>
      <c r="AY1318" s="37">
        <f t="shared" si="988"/>
        <v>830.86258338159507</v>
      </c>
      <c r="AZ1318" s="37">
        <f t="shared" si="989"/>
        <v>72.349972967553413</v>
      </c>
      <c r="BA1318" s="37">
        <f t="shared" si="990"/>
        <v>29.728879720160627</v>
      </c>
      <c r="BC1318">
        <v>32</v>
      </c>
      <c r="BD1318" s="37">
        <f>IF(Voorblad!$E$10=Rekenblad!BC1318,Rekenblad!AV1318,0)</f>
        <v>0</v>
      </c>
      <c r="BE1318" s="37">
        <f>IF(Voorblad!$E$10=Rekenblad!BC1318,Rekenblad!AW1318,0)</f>
        <v>0</v>
      </c>
      <c r="BF1318" s="37">
        <f>IF(Voorblad!$E$10=Rekenblad!BC1318,Rekenblad!AX1318,0)</f>
        <v>0</v>
      </c>
      <c r="BG1318" s="62">
        <f>IF(Voorblad!$E$10=Rekenblad!BC1318,Rekenblad!AY1318,0)</f>
        <v>0</v>
      </c>
      <c r="BH1318" s="37">
        <f>IF(Voorblad!$E$10=Rekenblad!BC1318,Rekenblad!AZ1318,0)</f>
        <v>0</v>
      </c>
      <c r="BI1318" s="37">
        <f>IF(Voorblad!$E$10=Rekenblad!BC1318,Rekenblad!BA1318,0)</f>
        <v>0</v>
      </c>
      <c r="BK1318">
        <v>32</v>
      </c>
      <c r="BL1318" s="37">
        <f>IF(Voorblad!$E$14=Rekenblad!$BL$1294,Rekenblad!BD1318,0)</f>
        <v>0</v>
      </c>
      <c r="BM1318" s="37">
        <f>IF(Voorblad!$E$14=Rekenblad!$BL$1294,Rekenblad!BE1318,0)</f>
        <v>0</v>
      </c>
      <c r="BN1318" s="37">
        <f>IF(Voorblad!$E$14=Rekenblad!$BL$1294,Rekenblad!BF1318,0)</f>
        <v>0</v>
      </c>
      <c r="BO1318" s="37">
        <f>IF(Voorblad!$E$14=Rekenblad!$BL$1294,Rekenblad!BG1318,0)</f>
        <v>0</v>
      </c>
      <c r="BP1318" s="37">
        <f>IF(Voorblad!$E$14=Rekenblad!$BL$1294,Rekenblad!BH1318,0)</f>
        <v>0</v>
      </c>
      <c r="BQ1318" s="37">
        <f>IF(Voorblad!$E$14=Rekenblad!$BL$1294,Rekenblad!BI1318,0)</f>
        <v>0</v>
      </c>
    </row>
    <row r="1319" spans="2:69" x14ac:dyDescent="0.25">
      <c r="B1319">
        <f>'Data TREND'!$BR$170</f>
        <v>33</v>
      </c>
      <c r="C1319" s="37">
        <f>'Data TREND'!BT170</f>
        <v>284.53856843495714</v>
      </c>
      <c r="D1319" s="37">
        <f>'Data TREND'!BU170</f>
        <v>389.61068445945102</v>
      </c>
      <c r="E1319" s="37">
        <f>'Data TREND'!BV170</f>
        <v>178.1703718300673</v>
      </c>
      <c r="F1319" s="37">
        <f>'Data TREND'!BW170</f>
        <v>852.42384833238316</v>
      </c>
      <c r="G1319" s="37">
        <f>'Data TREND'!BX170</f>
        <v>72.09002368533794</v>
      </c>
      <c r="H1319" s="37">
        <f>'Data TREND'!BY170</f>
        <v>29.620144040863824</v>
      </c>
      <c r="J1319" s="37">
        <f t="shared" si="967"/>
        <v>284.53856843495714</v>
      </c>
      <c r="K1319" s="37">
        <f t="shared" si="968"/>
        <v>389.61068445945102</v>
      </c>
      <c r="L1319" s="37">
        <f t="shared" si="969"/>
        <v>178.1703718300673</v>
      </c>
      <c r="M1319" s="37">
        <f t="shared" si="970"/>
        <v>852.42384833238316</v>
      </c>
      <c r="N1319" s="37">
        <f t="shared" si="971"/>
        <v>72.09002368533794</v>
      </c>
      <c r="O1319" s="37">
        <f t="shared" si="972"/>
        <v>29.620144040863824</v>
      </c>
      <c r="Q1319">
        <f>'Data TREND'!$BR$170</f>
        <v>33</v>
      </c>
      <c r="R1319" s="37">
        <f>'Data TREND'!CA170</f>
        <v>358.20312528389007</v>
      </c>
      <c r="S1319" s="37">
        <f>'Data TREND'!CB170</f>
        <v>391.46354179665587</v>
      </c>
      <c r="T1319" s="37">
        <f>'Data TREND'!CC170</f>
        <v>181.96976287624665</v>
      </c>
      <c r="U1319" s="37">
        <f>'Data TREND'!CD170</f>
        <v>931.57237657626933</v>
      </c>
      <c r="V1319" s="37">
        <f>'Data TREND'!CE170</f>
        <v>81.184522915087712</v>
      </c>
      <c r="W1319" s="37">
        <f>'Data TREND'!CF170</f>
        <v>33.166404876381471</v>
      </c>
      <c r="Y1319" s="37">
        <f t="shared" si="973"/>
        <v>0</v>
      </c>
      <c r="Z1319" s="37">
        <f t="shared" si="974"/>
        <v>0</v>
      </c>
      <c r="AA1319" s="37">
        <f t="shared" si="975"/>
        <v>0</v>
      </c>
      <c r="AB1319" s="37">
        <f t="shared" si="976"/>
        <v>0</v>
      </c>
      <c r="AC1319" s="37">
        <f t="shared" si="977"/>
        <v>0</v>
      </c>
      <c r="AD1319" s="37">
        <f t="shared" si="978"/>
        <v>0</v>
      </c>
      <c r="AF1319">
        <f>'Data TREND'!$BR$170</f>
        <v>33</v>
      </c>
      <c r="AG1319" s="37">
        <f>'Data TREND'!CH170</f>
        <v>429.32507120998883</v>
      </c>
      <c r="AH1319" s="37">
        <f>'Data TREND'!CI170</f>
        <v>394.22071717908887</v>
      </c>
      <c r="AI1319" s="37">
        <f>'Data TREND'!CJ170</f>
        <v>181.31001058176435</v>
      </c>
      <c r="AJ1319" s="37">
        <f>'Data TREND'!CK170</f>
        <v>1004.9963914570936</v>
      </c>
      <c r="AK1319" s="37">
        <f>'Data TREND'!CL170</f>
        <v>89.890064803043344</v>
      </c>
      <c r="AL1319" s="37">
        <f>'Data TREND'!CM170</f>
        <v>36.652381091918244</v>
      </c>
      <c r="AN1319" s="37">
        <f t="shared" si="979"/>
        <v>0</v>
      </c>
      <c r="AO1319" s="37">
        <f t="shared" si="980"/>
        <v>0</v>
      </c>
      <c r="AP1319" s="37">
        <f t="shared" si="981"/>
        <v>0</v>
      </c>
      <c r="AQ1319" s="37">
        <f t="shared" si="982"/>
        <v>0</v>
      </c>
      <c r="AR1319" s="37">
        <f t="shared" si="983"/>
        <v>0</v>
      </c>
      <c r="AS1319" s="37">
        <f t="shared" si="984"/>
        <v>0</v>
      </c>
      <c r="AU1319">
        <v>33</v>
      </c>
      <c r="AV1319" s="37">
        <f t="shared" si="985"/>
        <v>284.53856843495714</v>
      </c>
      <c r="AW1319" s="37">
        <f t="shared" si="986"/>
        <v>389.61068445945102</v>
      </c>
      <c r="AX1319" s="37">
        <f t="shared" si="987"/>
        <v>178.1703718300673</v>
      </c>
      <c r="AY1319" s="37">
        <f t="shared" si="988"/>
        <v>852.42384833238316</v>
      </c>
      <c r="AZ1319" s="37">
        <f t="shared" si="989"/>
        <v>72.09002368533794</v>
      </c>
      <c r="BA1319" s="37">
        <f t="shared" si="990"/>
        <v>29.620144040863824</v>
      </c>
      <c r="BC1319">
        <v>33</v>
      </c>
      <c r="BD1319" s="37">
        <f>IF(Voorblad!$E$10=Rekenblad!BC1319,Rekenblad!AV1319,0)</f>
        <v>0</v>
      </c>
      <c r="BE1319" s="37">
        <f>IF(Voorblad!$E$10=Rekenblad!BC1319,Rekenblad!AW1319,0)</f>
        <v>0</v>
      </c>
      <c r="BF1319" s="37">
        <f>IF(Voorblad!$E$10=Rekenblad!BC1319,Rekenblad!AX1319,0)</f>
        <v>0</v>
      </c>
      <c r="BG1319" s="62">
        <f>IF(Voorblad!$E$10=Rekenblad!BC1319,Rekenblad!AY1319,0)</f>
        <v>0</v>
      </c>
      <c r="BH1319" s="37">
        <f>IF(Voorblad!$E$10=Rekenblad!BC1319,Rekenblad!AZ1319,0)</f>
        <v>0</v>
      </c>
      <c r="BI1319" s="37">
        <f>IF(Voorblad!$E$10=Rekenblad!BC1319,Rekenblad!BA1319,0)</f>
        <v>0</v>
      </c>
      <c r="BK1319">
        <v>33</v>
      </c>
      <c r="BL1319" s="37">
        <f>IF(Voorblad!$E$14=Rekenblad!$BL$1294,Rekenblad!BD1319,0)</f>
        <v>0</v>
      </c>
      <c r="BM1319" s="37">
        <f>IF(Voorblad!$E$14=Rekenblad!$BL$1294,Rekenblad!BE1319,0)</f>
        <v>0</v>
      </c>
      <c r="BN1319" s="37">
        <f>IF(Voorblad!$E$14=Rekenblad!$BL$1294,Rekenblad!BF1319,0)</f>
        <v>0</v>
      </c>
      <c r="BO1319" s="37">
        <f>IF(Voorblad!$E$14=Rekenblad!$BL$1294,Rekenblad!BG1319,0)</f>
        <v>0</v>
      </c>
      <c r="BP1319" s="37">
        <f>IF(Voorblad!$E$14=Rekenblad!$BL$1294,Rekenblad!BH1319,0)</f>
        <v>0</v>
      </c>
      <c r="BQ1319" s="37">
        <f>IF(Voorblad!$E$14=Rekenblad!$BL$1294,Rekenblad!BI1319,0)</f>
        <v>0</v>
      </c>
    </row>
    <row r="1320" spans="2:69" x14ac:dyDescent="0.25">
      <c r="B1320">
        <f>'Data TREND'!$BR$171</f>
        <v>34</v>
      </c>
      <c r="C1320" s="37">
        <f>'Data TREND'!BT171</f>
        <v>290.28930493241239</v>
      </c>
      <c r="D1320" s="37">
        <f>'Data TREND'!BU171</f>
        <v>400.17102505225722</v>
      </c>
      <c r="E1320" s="37">
        <f>'Data TREND'!BV171</f>
        <v>183.42237796031085</v>
      </c>
      <c r="F1320" s="37">
        <f>'Data TREND'!BW171</f>
        <v>873.98511328317136</v>
      </c>
      <c r="G1320" s="37">
        <f>'Data TREND'!BX171</f>
        <v>71.830074403122481</v>
      </c>
      <c r="H1320" s="37">
        <f>'Data TREND'!BY171</f>
        <v>29.511408361567021</v>
      </c>
      <c r="J1320" s="37">
        <f t="shared" si="967"/>
        <v>290.28930493241239</v>
      </c>
      <c r="K1320" s="37">
        <f t="shared" si="968"/>
        <v>400.17102505225722</v>
      </c>
      <c r="L1320" s="37">
        <f t="shared" si="969"/>
        <v>183.42237796031085</v>
      </c>
      <c r="M1320" s="37">
        <f t="shared" si="970"/>
        <v>873.98511328317136</v>
      </c>
      <c r="N1320" s="37">
        <f t="shared" si="971"/>
        <v>71.830074403122481</v>
      </c>
      <c r="O1320" s="37">
        <f t="shared" si="972"/>
        <v>29.511408361567021</v>
      </c>
      <c r="Q1320">
        <f>'Data TREND'!$BR$171</f>
        <v>34</v>
      </c>
      <c r="R1320" s="37">
        <f>'Data TREND'!CA171</f>
        <v>365.13838738153152</v>
      </c>
      <c r="S1320" s="37">
        <f>'Data TREND'!CB171</f>
        <v>401.97601351223483</v>
      </c>
      <c r="T1320" s="37">
        <f>'Data TREND'!CC171</f>
        <v>187.14903912823604</v>
      </c>
      <c r="U1320" s="37">
        <f>'Data TREND'!CD171</f>
        <v>954.19653400307629</v>
      </c>
      <c r="V1320" s="37">
        <f>'Data TREND'!CE171</f>
        <v>80.824844800644115</v>
      </c>
      <c r="W1320" s="37">
        <f>'Data TREND'!CF171</f>
        <v>33.018199639948918</v>
      </c>
      <c r="Y1320" s="37">
        <f t="shared" si="973"/>
        <v>0</v>
      </c>
      <c r="Z1320" s="37">
        <f t="shared" si="974"/>
        <v>0</v>
      </c>
      <c r="AA1320" s="37">
        <f t="shared" si="975"/>
        <v>0</v>
      </c>
      <c r="AB1320" s="37">
        <f t="shared" si="976"/>
        <v>0</v>
      </c>
      <c r="AC1320" s="37">
        <f t="shared" si="977"/>
        <v>0</v>
      </c>
      <c r="AD1320" s="37">
        <f t="shared" si="978"/>
        <v>0</v>
      </c>
      <c r="AF1320">
        <f>'Data TREND'!$BR$171</f>
        <v>34</v>
      </c>
      <c r="AG1320" s="37">
        <f>'Data TREND'!CH171</f>
        <v>437.32203414688706</v>
      </c>
      <c r="AH1320" s="37">
        <f>'Data TREND'!CI171</f>
        <v>404.66552561317292</v>
      </c>
      <c r="AI1320" s="37">
        <f>'Data TREND'!CJ171</f>
        <v>186.49546206434334</v>
      </c>
      <c r="AJ1320" s="37">
        <f>'Data TREND'!CK171</f>
        <v>1028.6259858473566</v>
      </c>
      <c r="AK1320" s="37">
        <f>'Data TREND'!CL171</f>
        <v>89.427964013557158</v>
      </c>
      <c r="AL1320" s="37">
        <f>'Data TREND'!CM171</f>
        <v>36.464565193189479</v>
      </c>
      <c r="AN1320" s="37">
        <f t="shared" si="979"/>
        <v>0</v>
      </c>
      <c r="AO1320" s="37">
        <f t="shared" si="980"/>
        <v>0</v>
      </c>
      <c r="AP1320" s="37">
        <f t="shared" si="981"/>
        <v>0</v>
      </c>
      <c r="AQ1320" s="37">
        <f t="shared" si="982"/>
        <v>0</v>
      </c>
      <c r="AR1320" s="37">
        <f t="shared" si="983"/>
        <v>0</v>
      </c>
      <c r="AS1320" s="37">
        <f t="shared" si="984"/>
        <v>0</v>
      </c>
      <c r="AU1320">
        <v>34</v>
      </c>
      <c r="AV1320" s="37">
        <f t="shared" si="985"/>
        <v>290.28930493241239</v>
      </c>
      <c r="AW1320" s="37">
        <f t="shared" si="986"/>
        <v>400.17102505225722</v>
      </c>
      <c r="AX1320" s="37">
        <f t="shared" si="987"/>
        <v>183.42237796031085</v>
      </c>
      <c r="AY1320" s="37">
        <f t="shared" si="988"/>
        <v>873.98511328317136</v>
      </c>
      <c r="AZ1320" s="37">
        <f t="shared" si="989"/>
        <v>71.830074403122481</v>
      </c>
      <c r="BA1320" s="37">
        <f t="shared" si="990"/>
        <v>29.511408361567021</v>
      </c>
      <c r="BC1320">
        <v>34</v>
      </c>
      <c r="BD1320" s="37">
        <f>IF(Voorblad!$E$10=Rekenblad!BC1320,Rekenblad!AV1320,0)</f>
        <v>0</v>
      </c>
      <c r="BE1320" s="37">
        <f>IF(Voorblad!$E$10=Rekenblad!BC1320,Rekenblad!AW1320,0)</f>
        <v>0</v>
      </c>
      <c r="BF1320" s="37">
        <f>IF(Voorblad!$E$10=Rekenblad!BC1320,Rekenblad!AX1320,0)</f>
        <v>0</v>
      </c>
      <c r="BG1320" s="62">
        <f>IF(Voorblad!$E$10=Rekenblad!BC1320,Rekenblad!AY1320,0)</f>
        <v>0</v>
      </c>
      <c r="BH1320" s="37">
        <f>IF(Voorblad!$E$10=Rekenblad!BC1320,Rekenblad!AZ1320,0)</f>
        <v>0</v>
      </c>
      <c r="BI1320" s="37">
        <f>IF(Voorblad!$E$10=Rekenblad!BC1320,Rekenblad!BA1320,0)</f>
        <v>0</v>
      </c>
      <c r="BK1320">
        <v>34</v>
      </c>
      <c r="BL1320" s="37">
        <f>IF(Voorblad!$E$14=Rekenblad!$BL$1294,Rekenblad!BD1320,0)</f>
        <v>0</v>
      </c>
      <c r="BM1320" s="37">
        <f>IF(Voorblad!$E$14=Rekenblad!$BL$1294,Rekenblad!BE1320,0)</f>
        <v>0</v>
      </c>
      <c r="BN1320" s="37">
        <f>IF(Voorblad!$E$14=Rekenblad!$BL$1294,Rekenblad!BF1320,0)</f>
        <v>0</v>
      </c>
      <c r="BO1320" s="37">
        <f>IF(Voorblad!$E$14=Rekenblad!$BL$1294,Rekenblad!BG1320,0)</f>
        <v>0</v>
      </c>
      <c r="BP1320" s="37">
        <f>IF(Voorblad!$E$14=Rekenblad!$BL$1294,Rekenblad!BH1320,0)</f>
        <v>0</v>
      </c>
      <c r="BQ1320" s="37">
        <f>IF(Voorblad!$E$14=Rekenblad!$BL$1294,Rekenblad!BI1320,0)</f>
        <v>0</v>
      </c>
    </row>
    <row r="1321" spans="2:69" x14ac:dyDescent="0.25">
      <c r="B1321">
        <f>'Data TREND'!$BR$172</f>
        <v>35</v>
      </c>
      <c r="C1321" s="37">
        <f>'Data TREND'!BT172</f>
        <v>296.04004142986764</v>
      </c>
      <c r="D1321" s="37">
        <f>'Data TREND'!BU172</f>
        <v>410.73136564506336</v>
      </c>
      <c r="E1321" s="37">
        <f>'Data TREND'!BV172</f>
        <v>188.67438409055441</v>
      </c>
      <c r="F1321" s="37">
        <f>'Data TREND'!BW172</f>
        <v>895.54637823395944</v>
      </c>
      <c r="G1321" s="37">
        <f>'Data TREND'!BX172</f>
        <v>71.570125120907022</v>
      </c>
      <c r="H1321" s="37">
        <f>'Data TREND'!BY172</f>
        <v>29.402672682270218</v>
      </c>
      <c r="J1321" s="37">
        <f t="shared" si="967"/>
        <v>296.04004142986764</v>
      </c>
      <c r="K1321" s="37">
        <f t="shared" si="968"/>
        <v>410.73136564506336</v>
      </c>
      <c r="L1321" s="37">
        <f t="shared" si="969"/>
        <v>188.67438409055441</v>
      </c>
      <c r="M1321" s="37">
        <f t="shared" si="970"/>
        <v>895.54637823395944</v>
      </c>
      <c r="N1321" s="37">
        <f t="shared" si="971"/>
        <v>71.570125120907022</v>
      </c>
      <c r="O1321" s="37">
        <f t="shared" si="972"/>
        <v>29.402672682270218</v>
      </c>
      <c r="Q1321">
        <f>'Data TREND'!$BR$172</f>
        <v>35</v>
      </c>
      <c r="R1321" s="37">
        <f>'Data TREND'!CA172</f>
        <v>372.07364947917301</v>
      </c>
      <c r="S1321" s="37">
        <f>'Data TREND'!CB172</f>
        <v>412.48848522781378</v>
      </c>
      <c r="T1321" s="37">
        <f>'Data TREND'!CC172</f>
        <v>192.32831538022543</v>
      </c>
      <c r="U1321" s="37">
        <f>'Data TREND'!CD172</f>
        <v>976.82069142988325</v>
      </c>
      <c r="V1321" s="37">
        <f>'Data TREND'!CE172</f>
        <v>80.465166686200504</v>
      </c>
      <c r="W1321" s="37">
        <f>'Data TREND'!CF172</f>
        <v>32.869994403516365</v>
      </c>
      <c r="Y1321" s="37">
        <f t="shared" si="973"/>
        <v>0</v>
      </c>
      <c r="Z1321" s="37">
        <f t="shared" si="974"/>
        <v>0</v>
      </c>
      <c r="AA1321" s="37">
        <f t="shared" si="975"/>
        <v>0</v>
      </c>
      <c r="AB1321" s="37">
        <f t="shared" si="976"/>
        <v>0</v>
      </c>
      <c r="AC1321" s="37">
        <f t="shared" si="977"/>
        <v>0</v>
      </c>
      <c r="AD1321" s="37">
        <f t="shared" si="978"/>
        <v>0</v>
      </c>
      <c r="AF1321">
        <f>'Data TREND'!$BR$172</f>
        <v>35</v>
      </c>
      <c r="AG1321" s="37">
        <f>'Data TREND'!CH172</f>
        <v>445.31899708378523</v>
      </c>
      <c r="AH1321" s="37">
        <f>'Data TREND'!CI172</f>
        <v>415.11033404725697</v>
      </c>
      <c r="AI1321" s="37">
        <f>'Data TREND'!CJ172</f>
        <v>191.68091354692231</v>
      </c>
      <c r="AJ1321" s="37">
        <f>'Data TREND'!CK172</f>
        <v>1052.2555802376196</v>
      </c>
      <c r="AK1321" s="37">
        <f>'Data TREND'!CL172</f>
        <v>88.965863224070972</v>
      </c>
      <c r="AL1321" s="37">
        <f>'Data TREND'!CM172</f>
        <v>36.276749294460714</v>
      </c>
      <c r="AN1321" s="37">
        <f t="shared" si="979"/>
        <v>0</v>
      </c>
      <c r="AO1321" s="37">
        <f t="shared" si="980"/>
        <v>0</v>
      </c>
      <c r="AP1321" s="37">
        <f t="shared" si="981"/>
        <v>0</v>
      </c>
      <c r="AQ1321" s="37">
        <f t="shared" si="982"/>
        <v>0</v>
      </c>
      <c r="AR1321" s="37">
        <f t="shared" si="983"/>
        <v>0</v>
      </c>
      <c r="AS1321" s="37">
        <f t="shared" si="984"/>
        <v>0</v>
      </c>
      <c r="AU1321">
        <v>35</v>
      </c>
      <c r="AV1321" s="37">
        <f t="shared" si="985"/>
        <v>296.04004142986764</v>
      </c>
      <c r="AW1321" s="37">
        <f t="shared" si="986"/>
        <v>410.73136564506336</v>
      </c>
      <c r="AX1321" s="37">
        <f t="shared" si="987"/>
        <v>188.67438409055441</v>
      </c>
      <c r="AY1321" s="37">
        <f t="shared" si="988"/>
        <v>895.54637823395944</v>
      </c>
      <c r="AZ1321" s="37">
        <f t="shared" si="989"/>
        <v>71.570125120907022</v>
      </c>
      <c r="BA1321" s="37">
        <f t="shared" si="990"/>
        <v>29.402672682270218</v>
      </c>
      <c r="BC1321">
        <v>35</v>
      </c>
      <c r="BD1321" s="37">
        <f>IF(Voorblad!$E$10=Rekenblad!BC1321,Rekenblad!AV1321,0)</f>
        <v>0</v>
      </c>
      <c r="BE1321" s="37">
        <f>IF(Voorblad!$E$10=Rekenblad!BC1321,Rekenblad!AW1321,0)</f>
        <v>0</v>
      </c>
      <c r="BF1321" s="37">
        <f>IF(Voorblad!$E$10=Rekenblad!BC1321,Rekenblad!AX1321,0)</f>
        <v>0</v>
      </c>
      <c r="BG1321" s="62">
        <f>IF(Voorblad!$E$10=Rekenblad!BC1321,Rekenblad!AY1321,0)</f>
        <v>0</v>
      </c>
      <c r="BH1321" s="37">
        <f>IF(Voorblad!$E$10=Rekenblad!BC1321,Rekenblad!AZ1321,0)</f>
        <v>0</v>
      </c>
      <c r="BI1321" s="37">
        <f>IF(Voorblad!$E$10=Rekenblad!BC1321,Rekenblad!BA1321,0)</f>
        <v>0</v>
      </c>
      <c r="BK1321">
        <v>35</v>
      </c>
      <c r="BL1321" s="37">
        <f>IF(Voorblad!$E$14=Rekenblad!$BL$1294,Rekenblad!BD1321,0)</f>
        <v>0</v>
      </c>
      <c r="BM1321" s="37">
        <f>IF(Voorblad!$E$14=Rekenblad!$BL$1294,Rekenblad!BE1321,0)</f>
        <v>0</v>
      </c>
      <c r="BN1321" s="37">
        <f>IF(Voorblad!$E$14=Rekenblad!$BL$1294,Rekenblad!BF1321,0)</f>
        <v>0</v>
      </c>
      <c r="BO1321" s="37">
        <f>IF(Voorblad!$E$14=Rekenblad!$BL$1294,Rekenblad!BG1321,0)</f>
        <v>0</v>
      </c>
      <c r="BP1321" s="37">
        <f>IF(Voorblad!$E$14=Rekenblad!$BL$1294,Rekenblad!BH1321,0)</f>
        <v>0</v>
      </c>
      <c r="BQ1321" s="37">
        <f>IF(Voorblad!$E$14=Rekenblad!$BL$1294,Rekenblad!BI1321,0)</f>
        <v>0</v>
      </c>
    </row>
    <row r="1322" spans="2:69" x14ac:dyDescent="0.25">
      <c r="B1322">
        <f>'Data TREND'!$BR$173</f>
        <v>36</v>
      </c>
      <c r="C1322" s="37">
        <f>'Data TREND'!BT173</f>
        <v>301.79077792732284</v>
      </c>
      <c r="D1322" s="37">
        <f>'Data TREND'!BU173</f>
        <v>421.29170623786951</v>
      </c>
      <c r="E1322" s="37">
        <f>'Data TREND'!BV173</f>
        <v>193.92639022079797</v>
      </c>
      <c r="F1322" s="37">
        <f>'Data TREND'!BW173</f>
        <v>917.10764318474764</v>
      </c>
      <c r="G1322" s="37">
        <f>'Data TREND'!BX173</f>
        <v>71.310175838691563</v>
      </c>
      <c r="H1322" s="37">
        <f>'Data TREND'!BY173</f>
        <v>29.293937002973415</v>
      </c>
      <c r="J1322" s="37">
        <f t="shared" si="967"/>
        <v>301.79077792732284</v>
      </c>
      <c r="K1322" s="37">
        <f t="shared" si="968"/>
        <v>421.29170623786951</v>
      </c>
      <c r="L1322" s="37">
        <f t="shared" si="969"/>
        <v>193.92639022079797</v>
      </c>
      <c r="M1322" s="37">
        <f t="shared" si="970"/>
        <v>917.10764318474764</v>
      </c>
      <c r="N1322" s="37">
        <f t="shared" si="971"/>
        <v>71.310175838691563</v>
      </c>
      <c r="O1322" s="37">
        <f t="shared" si="972"/>
        <v>29.293937002973415</v>
      </c>
      <c r="Q1322">
        <f>'Data TREND'!$BR$173</f>
        <v>36</v>
      </c>
      <c r="R1322" s="37">
        <f>'Data TREND'!CA173</f>
        <v>379.00891157681446</v>
      </c>
      <c r="S1322" s="37">
        <f>'Data TREND'!CB173</f>
        <v>423.00095694339268</v>
      </c>
      <c r="T1322" s="37">
        <f>'Data TREND'!CC173</f>
        <v>197.50759163221483</v>
      </c>
      <c r="U1322" s="37">
        <f>'Data TREND'!CD173</f>
        <v>999.44484885669021</v>
      </c>
      <c r="V1322" s="37">
        <f>'Data TREND'!CE173</f>
        <v>80.105488571756894</v>
      </c>
      <c r="W1322" s="37">
        <f>'Data TREND'!CF173</f>
        <v>32.721789167083813</v>
      </c>
      <c r="Y1322" s="37">
        <f t="shared" si="973"/>
        <v>0</v>
      </c>
      <c r="Z1322" s="37">
        <f t="shared" si="974"/>
        <v>0</v>
      </c>
      <c r="AA1322" s="37">
        <f t="shared" si="975"/>
        <v>0</v>
      </c>
      <c r="AB1322" s="37">
        <f t="shared" si="976"/>
        <v>0</v>
      </c>
      <c r="AC1322" s="37">
        <f t="shared" si="977"/>
        <v>0</v>
      </c>
      <c r="AD1322" s="37">
        <f t="shared" si="978"/>
        <v>0</v>
      </c>
      <c r="AF1322">
        <f>'Data TREND'!$BR$173</f>
        <v>36</v>
      </c>
      <c r="AG1322" s="37">
        <f>'Data TREND'!CH173</f>
        <v>453.31596002068346</v>
      </c>
      <c r="AH1322" s="37">
        <f>'Data TREND'!CI173</f>
        <v>425.55514248134102</v>
      </c>
      <c r="AI1322" s="37">
        <f>'Data TREND'!CJ173</f>
        <v>196.86636502950131</v>
      </c>
      <c r="AJ1322" s="37">
        <f>'Data TREND'!CK173</f>
        <v>1075.8851746278824</v>
      </c>
      <c r="AK1322" s="37">
        <f>'Data TREND'!CL173</f>
        <v>88.503762434584786</v>
      </c>
      <c r="AL1322" s="37">
        <f>'Data TREND'!CM173</f>
        <v>36.088933395731949</v>
      </c>
      <c r="AN1322" s="37">
        <f t="shared" si="979"/>
        <v>0</v>
      </c>
      <c r="AO1322" s="37">
        <f t="shared" si="980"/>
        <v>0</v>
      </c>
      <c r="AP1322" s="37">
        <f t="shared" si="981"/>
        <v>0</v>
      </c>
      <c r="AQ1322" s="37">
        <f t="shared" si="982"/>
        <v>0</v>
      </c>
      <c r="AR1322" s="37">
        <f t="shared" si="983"/>
        <v>0</v>
      </c>
      <c r="AS1322" s="37">
        <f t="shared" si="984"/>
        <v>0</v>
      </c>
      <c r="AU1322">
        <v>36</v>
      </c>
      <c r="AV1322" s="37">
        <f t="shared" si="985"/>
        <v>301.79077792732284</v>
      </c>
      <c r="AW1322" s="37">
        <f t="shared" si="986"/>
        <v>421.29170623786951</v>
      </c>
      <c r="AX1322" s="37">
        <f t="shared" si="987"/>
        <v>193.92639022079797</v>
      </c>
      <c r="AY1322" s="37">
        <f t="shared" si="988"/>
        <v>917.10764318474764</v>
      </c>
      <c r="AZ1322" s="37">
        <f t="shared" si="989"/>
        <v>71.310175838691563</v>
      </c>
      <c r="BA1322" s="37">
        <f t="shared" si="990"/>
        <v>29.293937002973415</v>
      </c>
      <c r="BC1322">
        <v>36</v>
      </c>
      <c r="BD1322" s="37">
        <f>IF(Voorblad!$E$10=Rekenblad!BC1322,Rekenblad!AV1322,0)</f>
        <v>0</v>
      </c>
      <c r="BE1322" s="37">
        <f>IF(Voorblad!$E$10=Rekenblad!BC1322,Rekenblad!AW1322,0)</f>
        <v>0</v>
      </c>
      <c r="BF1322" s="37">
        <f>IF(Voorblad!$E$10=Rekenblad!BC1322,Rekenblad!AX1322,0)</f>
        <v>0</v>
      </c>
      <c r="BG1322" s="62">
        <f>IF(Voorblad!$E$10=Rekenblad!BC1322,Rekenblad!AY1322,0)</f>
        <v>0</v>
      </c>
      <c r="BH1322" s="37">
        <f>IF(Voorblad!$E$10=Rekenblad!BC1322,Rekenblad!AZ1322,0)</f>
        <v>0</v>
      </c>
      <c r="BI1322" s="37">
        <f>IF(Voorblad!$E$10=Rekenblad!BC1322,Rekenblad!BA1322,0)</f>
        <v>0</v>
      </c>
      <c r="BK1322">
        <v>36</v>
      </c>
      <c r="BL1322" s="37">
        <f>IF(Voorblad!$E$14=Rekenblad!$BL$1294,Rekenblad!BD1322,0)</f>
        <v>0</v>
      </c>
      <c r="BM1322" s="37">
        <f>IF(Voorblad!$E$14=Rekenblad!$BL$1294,Rekenblad!BE1322,0)</f>
        <v>0</v>
      </c>
      <c r="BN1322" s="37">
        <f>IF(Voorblad!$E$14=Rekenblad!$BL$1294,Rekenblad!BF1322,0)</f>
        <v>0</v>
      </c>
      <c r="BO1322" s="37">
        <f>IF(Voorblad!$E$14=Rekenblad!$BL$1294,Rekenblad!BG1322,0)</f>
        <v>0</v>
      </c>
      <c r="BP1322" s="37">
        <f>IF(Voorblad!$E$14=Rekenblad!$BL$1294,Rekenblad!BH1322,0)</f>
        <v>0</v>
      </c>
      <c r="BQ1322" s="37">
        <f>IF(Voorblad!$E$14=Rekenblad!$BL$1294,Rekenblad!BI1322,0)</f>
        <v>0</v>
      </c>
    </row>
    <row r="1323" spans="2:69" x14ac:dyDescent="0.25">
      <c r="B1323">
        <f>'Data TREND'!$BR$174</f>
        <v>37</v>
      </c>
      <c r="C1323" s="37">
        <f>'Data TREND'!BT174</f>
        <v>307.54151442477803</v>
      </c>
      <c r="D1323" s="37">
        <f>'Data TREND'!BU174</f>
        <v>431.8520468306757</v>
      </c>
      <c r="E1323" s="37">
        <f>'Data TREND'!BV174</f>
        <v>199.17839635104153</v>
      </c>
      <c r="F1323" s="37">
        <f>'Data TREND'!BW174</f>
        <v>938.66890813553573</v>
      </c>
      <c r="G1323" s="37">
        <f>'Data TREND'!BX174</f>
        <v>71.05022655647609</v>
      </c>
      <c r="H1323" s="37">
        <f>'Data TREND'!BY174</f>
        <v>29.185201323676612</v>
      </c>
      <c r="J1323" s="37">
        <f t="shared" si="967"/>
        <v>307.54151442477803</v>
      </c>
      <c r="K1323" s="37">
        <f t="shared" si="968"/>
        <v>431.8520468306757</v>
      </c>
      <c r="L1323" s="37">
        <f t="shared" si="969"/>
        <v>199.17839635104153</v>
      </c>
      <c r="M1323" s="37">
        <f t="shared" si="970"/>
        <v>938.66890813553573</v>
      </c>
      <c r="N1323" s="37">
        <f t="shared" si="971"/>
        <v>71.05022655647609</v>
      </c>
      <c r="O1323" s="37">
        <f t="shared" si="972"/>
        <v>29.185201323676612</v>
      </c>
      <c r="Q1323">
        <f>'Data TREND'!$BR$174</f>
        <v>37</v>
      </c>
      <c r="R1323" s="37">
        <f>'Data TREND'!CA174</f>
        <v>385.94417367445595</v>
      </c>
      <c r="S1323" s="37">
        <f>'Data TREND'!CB174</f>
        <v>433.51342865897163</v>
      </c>
      <c r="T1323" s="37">
        <f>'Data TREND'!CC174</f>
        <v>202.68686788420422</v>
      </c>
      <c r="U1323" s="37">
        <f>'Data TREND'!CD174</f>
        <v>1022.0690062834972</v>
      </c>
      <c r="V1323" s="37">
        <f>'Data TREND'!CE174</f>
        <v>79.745810457313283</v>
      </c>
      <c r="W1323" s="37">
        <f>'Data TREND'!CF174</f>
        <v>32.57358393065126</v>
      </c>
      <c r="Y1323" s="37">
        <f t="shared" si="973"/>
        <v>0</v>
      </c>
      <c r="Z1323" s="37">
        <f t="shared" si="974"/>
        <v>0</v>
      </c>
      <c r="AA1323" s="37">
        <f t="shared" si="975"/>
        <v>0</v>
      </c>
      <c r="AB1323" s="37">
        <f t="shared" si="976"/>
        <v>0</v>
      </c>
      <c r="AC1323" s="37">
        <f t="shared" si="977"/>
        <v>0</v>
      </c>
      <c r="AD1323" s="37">
        <f t="shared" si="978"/>
        <v>0</v>
      </c>
      <c r="AF1323">
        <f>'Data TREND'!$BR$174</f>
        <v>37</v>
      </c>
      <c r="AG1323" s="37">
        <f>'Data TREND'!CH174</f>
        <v>461.31292295758169</v>
      </c>
      <c r="AH1323" s="37">
        <f>'Data TREND'!CI174</f>
        <v>435.99995091542502</v>
      </c>
      <c r="AI1323" s="37">
        <f>'Data TREND'!CJ174</f>
        <v>202.05181651208028</v>
      </c>
      <c r="AJ1323" s="37">
        <f>'Data TREND'!CK174</f>
        <v>1099.5147690181452</v>
      </c>
      <c r="AK1323" s="37">
        <f>'Data TREND'!CL174</f>
        <v>88.0416616450986</v>
      </c>
      <c r="AL1323" s="37">
        <f>'Data TREND'!CM174</f>
        <v>35.901117497003185</v>
      </c>
      <c r="AN1323" s="37">
        <f t="shared" si="979"/>
        <v>0</v>
      </c>
      <c r="AO1323" s="37">
        <f t="shared" si="980"/>
        <v>0</v>
      </c>
      <c r="AP1323" s="37">
        <f t="shared" si="981"/>
        <v>0</v>
      </c>
      <c r="AQ1323" s="37">
        <f t="shared" si="982"/>
        <v>0</v>
      </c>
      <c r="AR1323" s="37">
        <f t="shared" si="983"/>
        <v>0</v>
      </c>
      <c r="AS1323" s="37">
        <f t="shared" si="984"/>
        <v>0</v>
      </c>
      <c r="AU1323">
        <v>37</v>
      </c>
      <c r="AV1323" s="37">
        <f t="shared" si="985"/>
        <v>307.54151442477803</v>
      </c>
      <c r="AW1323" s="37">
        <f t="shared" si="986"/>
        <v>431.8520468306757</v>
      </c>
      <c r="AX1323" s="37">
        <f t="shared" si="987"/>
        <v>199.17839635104153</v>
      </c>
      <c r="AY1323" s="37">
        <f t="shared" si="988"/>
        <v>938.66890813553573</v>
      </c>
      <c r="AZ1323" s="37">
        <f t="shared" si="989"/>
        <v>71.05022655647609</v>
      </c>
      <c r="BA1323" s="37">
        <f t="shared" si="990"/>
        <v>29.185201323676612</v>
      </c>
      <c r="BC1323">
        <v>37</v>
      </c>
      <c r="BD1323" s="37">
        <f>IF(Voorblad!$E$10=Rekenblad!BC1323,Rekenblad!AV1323,0)</f>
        <v>0</v>
      </c>
      <c r="BE1323" s="37">
        <f>IF(Voorblad!$E$10=Rekenblad!BC1323,Rekenblad!AW1323,0)</f>
        <v>0</v>
      </c>
      <c r="BF1323" s="37">
        <f>IF(Voorblad!$E$10=Rekenblad!BC1323,Rekenblad!AX1323,0)</f>
        <v>0</v>
      </c>
      <c r="BG1323" s="62">
        <f>IF(Voorblad!$E$10=Rekenblad!BC1323,Rekenblad!AY1323,0)</f>
        <v>0</v>
      </c>
      <c r="BH1323" s="37">
        <f>IF(Voorblad!$E$10=Rekenblad!BC1323,Rekenblad!AZ1323,0)</f>
        <v>0</v>
      </c>
      <c r="BI1323" s="37">
        <f>IF(Voorblad!$E$10=Rekenblad!BC1323,Rekenblad!BA1323,0)</f>
        <v>0</v>
      </c>
      <c r="BK1323">
        <v>37</v>
      </c>
      <c r="BL1323" s="37">
        <f>IF(Voorblad!$E$14=Rekenblad!$BL$1294,Rekenblad!BD1323,0)</f>
        <v>0</v>
      </c>
      <c r="BM1323" s="37">
        <f>IF(Voorblad!$E$14=Rekenblad!$BL$1294,Rekenblad!BE1323,0)</f>
        <v>0</v>
      </c>
      <c r="BN1323" s="37">
        <f>IF(Voorblad!$E$14=Rekenblad!$BL$1294,Rekenblad!BF1323,0)</f>
        <v>0</v>
      </c>
      <c r="BO1323" s="37">
        <f>IF(Voorblad!$E$14=Rekenblad!$BL$1294,Rekenblad!BG1323,0)</f>
        <v>0</v>
      </c>
      <c r="BP1323" s="37">
        <f>IF(Voorblad!$E$14=Rekenblad!$BL$1294,Rekenblad!BH1323,0)</f>
        <v>0</v>
      </c>
      <c r="BQ1323" s="37">
        <f>IF(Voorblad!$E$14=Rekenblad!$BL$1294,Rekenblad!BI1323,0)</f>
        <v>0</v>
      </c>
    </row>
    <row r="1324" spans="2:69" x14ac:dyDescent="0.25">
      <c r="B1324">
        <f>'Data TREND'!$BR$175</f>
        <v>38</v>
      </c>
      <c r="C1324" s="37">
        <f>'Data TREND'!BT175</f>
        <v>313.29225092223328</v>
      </c>
      <c r="D1324" s="37">
        <f>'Data TREND'!BU175</f>
        <v>442.41238742348185</v>
      </c>
      <c r="E1324" s="37">
        <f>'Data TREND'!BV175</f>
        <v>204.43040248128509</v>
      </c>
      <c r="F1324" s="37">
        <f>'Data TREND'!BW175</f>
        <v>960.23017308632393</v>
      </c>
      <c r="G1324" s="37">
        <f>'Data TREND'!BX175</f>
        <v>70.790277274260632</v>
      </c>
      <c r="H1324" s="37">
        <f>'Data TREND'!BY175</f>
        <v>29.076465644379809</v>
      </c>
      <c r="J1324" s="37">
        <f t="shared" si="967"/>
        <v>313.29225092223328</v>
      </c>
      <c r="K1324" s="37">
        <f t="shared" si="968"/>
        <v>442.41238742348185</v>
      </c>
      <c r="L1324" s="37">
        <f t="shared" si="969"/>
        <v>204.43040248128509</v>
      </c>
      <c r="M1324" s="37">
        <f t="shared" si="970"/>
        <v>960.23017308632393</v>
      </c>
      <c r="N1324" s="37">
        <f t="shared" si="971"/>
        <v>70.790277274260632</v>
      </c>
      <c r="O1324" s="37">
        <f t="shared" si="972"/>
        <v>29.076465644379809</v>
      </c>
      <c r="Q1324">
        <f>'Data TREND'!$BR$175</f>
        <v>38</v>
      </c>
      <c r="R1324" s="37">
        <f>'Data TREND'!CA175</f>
        <v>392.87943577209739</v>
      </c>
      <c r="S1324" s="37">
        <f>'Data TREND'!CB175</f>
        <v>444.02590037455059</v>
      </c>
      <c r="T1324" s="37">
        <f>'Data TREND'!CC175</f>
        <v>207.86614413619361</v>
      </c>
      <c r="U1324" s="37">
        <f>'Data TREND'!CD175</f>
        <v>1044.6931637103041</v>
      </c>
      <c r="V1324" s="37">
        <f>'Data TREND'!CE175</f>
        <v>79.386132342869672</v>
      </c>
      <c r="W1324" s="37">
        <f>'Data TREND'!CF175</f>
        <v>32.425378694218708</v>
      </c>
      <c r="Y1324" s="37">
        <f t="shared" si="973"/>
        <v>0</v>
      </c>
      <c r="Z1324" s="37">
        <f t="shared" si="974"/>
        <v>0</v>
      </c>
      <c r="AA1324" s="37">
        <f t="shared" si="975"/>
        <v>0</v>
      </c>
      <c r="AB1324" s="37">
        <f t="shared" si="976"/>
        <v>0</v>
      </c>
      <c r="AC1324" s="37">
        <f t="shared" si="977"/>
        <v>0</v>
      </c>
      <c r="AD1324" s="37">
        <f t="shared" si="978"/>
        <v>0</v>
      </c>
      <c r="AF1324">
        <f>'Data TREND'!$BR$175</f>
        <v>38</v>
      </c>
      <c r="AG1324" s="37">
        <f>'Data TREND'!CH175</f>
        <v>469.30988589447992</v>
      </c>
      <c r="AH1324" s="37">
        <f>'Data TREND'!CI175</f>
        <v>446.44475934950907</v>
      </c>
      <c r="AI1324" s="37">
        <f>'Data TREND'!CJ175</f>
        <v>207.23726799465925</v>
      </c>
      <c r="AJ1324" s="37">
        <f>'Data TREND'!CK175</f>
        <v>1123.144363408408</v>
      </c>
      <c r="AK1324" s="37">
        <f>'Data TREND'!CL175</f>
        <v>87.579560855612414</v>
      </c>
      <c r="AL1324" s="37">
        <f>'Data TREND'!CM175</f>
        <v>35.71330159827442</v>
      </c>
      <c r="AN1324" s="37">
        <f t="shared" si="979"/>
        <v>0</v>
      </c>
      <c r="AO1324" s="37">
        <f t="shared" si="980"/>
        <v>0</v>
      </c>
      <c r="AP1324" s="37">
        <f t="shared" si="981"/>
        <v>0</v>
      </c>
      <c r="AQ1324" s="37">
        <f t="shared" si="982"/>
        <v>0</v>
      </c>
      <c r="AR1324" s="37">
        <f t="shared" si="983"/>
        <v>0</v>
      </c>
      <c r="AS1324" s="37">
        <f t="shared" si="984"/>
        <v>0</v>
      </c>
      <c r="AU1324">
        <v>38</v>
      </c>
      <c r="AV1324" s="37">
        <f t="shared" si="985"/>
        <v>313.29225092223328</v>
      </c>
      <c r="AW1324" s="37">
        <f t="shared" si="986"/>
        <v>442.41238742348185</v>
      </c>
      <c r="AX1324" s="37">
        <f t="shared" si="987"/>
        <v>204.43040248128509</v>
      </c>
      <c r="AY1324" s="37">
        <f t="shared" si="988"/>
        <v>960.23017308632393</v>
      </c>
      <c r="AZ1324" s="37">
        <f t="shared" si="989"/>
        <v>70.790277274260632</v>
      </c>
      <c r="BA1324" s="37">
        <f t="shared" si="990"/>
        <v>29.076465644379809</v>
      </c>
      <c r="BC1324">
        <v>38</v>
      </c>
      <c r="BD1324" s="37">
        <f>IF(Voorblad!$E$10=Rekenblad!BC1324,Rekenblad!AV1324,0)</f>
        <v>0</v>
      </c>
      <c r="BE1324" s="37">
        <f>IF(Voorblad!$E$10=Rekenblad!BC1324,Rekenblad!AW1324,0)</f>
        <v>0</v>
      </c>
      <c r="BF1324" s="37">
        <f>IF(Voorblad!$E$10=Rekenblad!BC1324,Rekenblad!AX1324,0)</f>
        <v>0</v>
      </c>
      <c r="BG1324" s="62">
        <f>IF(Voorblad!$E$10=Rekenblad!BC1324,Rekenblad!AY1324,0)</f>
        <v>0</v>
      </c>
      <c r="BH1324" s="37">
        <f>IF(Voorblad!$E$10=Rekenblad!BC1324,Rekenblad!AZ1324,0)</f>
        <v>0</v>
      </c>
      <c r="BI1324" s="37">
        <f>IF(Voorblad!$E$10=Rekenblad!BC1324,Rekenblad!BA1324,0)</f>
        <v>0</v>
      </c>
      <c r="BK1324">
        <v>38</v>
      </c>
      <c r="BL1324" s="37">
        <f>IF(Voorblad!$E$14=Rekenblad!$BL$1294,Rekenblad!BD1324,0)</f>
        <v>0</v>
      </c>
      <c r="BM1324" s="37">
        <f>IF(Voorblad!$E$14=Rekenblad!$BL$1294,Rekenblad!BE1324,0)</f>
        <v>0</v>
      </c>
      <c r="BN1324" s="37">
        <f>IF(Voorblad!$E$14=Rekenblad!$BL$1294,Rekenblad!BF1324,0)</f>
        <v>0</v>
      </c>
      <c r="BO1324" s="37">
        <f>IF(Voorblad!$E$14=Rekenblad!$BL$1294,Rekenblad!BG1324,0)</f>
        <v>0</v>
      </c>
      <c r="BP1324" s="37">
        <f>IF(Voorblad!$E$14=Rekenblad!$BL$1294,Rekenblad!BH1324,0)</f>
        <v>0</v>
      </c>
      <c r="BQ1324" s="37">
        <f>IF(Voorblad!$E$14=Rekenblad!$BL$1294,Rekenblad!BI1324,0)</f>
        <v>0</v>
      </c>
    </row>
    <row r="1325" spans="2:69" x14ac:dyDescent="0.25">
      <c r="B1325">
        <f>'Data TREND'!$BR$176</f>
        <v>39</v>
      </c>
      <c r="C1325" s="37">
        <f>'Data TREND'!BT176</f>
        <v>319.04298741968853</v>
      </c>
      <c r="D1325" s="37">
        <f>'Data TREND'!BU176</f>
        <v>452.97272801628799</v>
      </c>
      <c r="E1325" s="37">
        <f>'Data TREND'!BV176</f>
        <v>209.68240861152864</v>
      </c>
      <c r="F1325" s="37">
        <f>'Data TREND'!BW176</f>
        <v>981.79143803711202</v>
      </c>
      <c r="G1325" s="37">
        <f>'Data TREND'!BX176</f>
        <v>70.530327992045173</v>
      </c>
      <c r="H1325" s="37">
        <f>'Data TREND'!BY176</f>
        <v>28.967729965083006</v>
      </c>
      <c r="J1325" s="37">
        <f t="shared" si="967"/>
        <v>319.04298741968853</v>
      </c>
      <c r="K1325" s="37">
        <f t="shared" si="968"/>
        <v>452.97272801628799</v>
      </c>
      <c r="L1325" s="37">
        <f t="shared" si="969"/>
        <v>209.68240861152864</v>
      </c>
      <c r="M1325" s="37">
        <f t="shared" si="970"/>
        <v>981.79143803711202</v>
      </c>
      <c r="N1325" s="37">
        <f t="shared" si="971"/>
        <v>70.530327992045173</v>
      </c>
      <c r="O1325" s="37">
        <f t="shared" si="972"/>
        <v>28.967729965083006</v>
      </c>
      <c r="Q1325">
        <f>'Data TREND'!$BR$176</f>
        <v>39</v>
      </c>
      <c r="R1325" s="37">
        <f>'Data TREND'!CA176</f>
        <v>399.81469786973884</v>
      </c>
      <c r="S1325" s="37">
        <f>'Data TREND'!CB176</f>
        <v>454.53837209012954</v>
      </c>
      <c r="T1325" s="37">
        <f>'Data TREND'!CC176</f>
        <v>213.045420388183</v>
      </c>
      <c r="U1325" s="37">
        <f>'Data TREND'!CD176</f>
        <v>1067.3173211371111</v>
      </c>
      <c r="V1325" s="37">
        <f>'Data TREND'!CE176</f>
        <v>79.026454228426061</v>
      </c>
      <c r="W1325" s="37">
        <f>'Data TREND'!CF176</f>
        <v>32.277173457786155</v>
      </c>
      <c r="Y1325" s="37">
        <f t="shared" si="973"/>
        <v>0</v>
      </c>
      <c r="Z1325" s="37">
        <f t="shared" si="974"/>
        <v>0</v>
      </c>
      <c r="AA1325" s="37">
        <f t="shared" si="975"/>
        <v>0</v>
      </c>
      <c r="AB1325" s="37">
        <f t="shared" si="976"/>
        <v>0</v>
      </c>
      <c r="AC1325" s="37">
        <f t="shared" si="977"/>
        <v>0</v>
      </c>
      <c r="AD1325" s="37">
        <f t="shared" si="978"/>
        <v>0</v>
      </c>
      <c r="AF1325">
        <f>'Data TREND'!$BR$176</f>
        <v>39</v>
      </c>
      <c r="AG1325" s="37">
        <f>'Data TREND'!CH176</f>
        <v>477.30684883137809</v>
      </c>
      <c r="AH1325" s="37">
        <f>'Data TREND'!CI176</f>
        <v>456.88956778359312</v>
      </c>
      <c r="AI1325" s="37">
        <f>'Data TREND'!CJ176</f>
        <v>212.42271947723825</v>
      </c>
      <c r="AJ1325" s="37">
        <f>'Data TREND'!CK176</f>
        <v>1146.7739577986711</v>
      </c>
      <c r="AK1325" s="37">
        <f>'Data TREND'!CL176</f>
        <v>87.117460066126228</v>
      </c>
      <c r="AL1325" s="37">
        <f>'Data TREND'!CM176</f>
        <v>35.525485699545655</v>
      </c>
      <c r="AN1325" s="37">
        <f t="shared" si="979"/>
        <v>0</v>
      </c>
      <c r="AO1325" s="37">
        <f t="shared" si="980"/>
        <v>0</v>
      </c>
      <c r="AP1325" s="37">
        <f t="shared" si="981"/>
        <v>0</v>
      </c>
      <c r="AQ1325" s="37">
        <f t="shared" si="982"/>
        <v>0</v>
      </c>
      <c r="AR1325" s="37">
        <f t="shared" si="983"/>
        <v>0</v>
      </c>
      <c r="AS1325" s="37">
        <f t="shared" si="984"/>
        <v>0</v>
      </c>
      <c r="AU1325">
        <v>39</v>
      </c>
      <c r="AV1325" s="37">
        <f t="shared" si="985"/>
        <v>319.04298741968853</v>
      </c>
      <c r="AW1325" s="37">
        <f t="shared" si="986"/>
        <v>452.97272801628799</v>
      </c>
      <c r="AX1325" s="37">
        <f t="shared" si="987"/>
        <v>209.68240861152864</v>
      </c>
      <c r="AY1325" s="37">
        <f t="shared" si="988"/>
        <v>981.79143803711202</v>
      </c>
      <c r="AZ1325" s="37">
        <f t="shared" si="989"/>
        <v>70.530327992045173</v>
      </c>
      <c r="BA1325" s="37">
        <f t="shared" si="990"/>
        <v>28.967729965083006</v>
      </c>
      <c r="BC1325">
        <v>39</v>
      </c>
      <c r="BD1325" s="37">
        <f>IF(Voorblad!$E$10=Rekenblad!BC1325,Rekenblad!AV1325,0)</f>
        <v>0</v>
      </c>
      <c r="BE1325" s="37">
        <f>IF(Voorblad!$E$10=Rekenblad!BC1325,Rekenblad!AW1325,0)</f>
        <v>0</v>
      </c>
      <c r="BF1325" s="37">
        <f>IF(Voorblad!$E$10=Rekenblad!BC1325,Rekenblad!AX1325,0)</f>
        <v>0</v>
      </c>
      <c r="BG1325" s="62">
        <f>IF(Voorblad!$E$10=Rekenblad!BC1325,Rekenblad!AY1325,0)</f>
        <v>0</v>
      </c>
      <c r="BH1325" s="37">
        <f>IF(Voorblad!$E$10=Rekenblad!BC1325,Rekenblad!AZ1325,0)</f>
        <v>0</v>
      </c>
      <c r="BI1325" s="37">
        <f>IF(Voorblad!$E$10=Rekenblad!BC1325,Rekenblad!BA1325,0)</f>
        <v>0</v>
      </c>
      <c r="BK1325">
        <v>39</v>
      </c>
      <c r="BL1325" s="37">
        <f>IF(Voorblad!$E$14=Rekenblad!$BL$1294,Rekenblad!BD1325,0)</f>
        <v>0</v>
      </c>
      <c r="BM1325" s="37">
        <f>IF(Voorblad!$E$14=Rekenblad!$BL$1294,Rekenblad!BE1325,0)</f>
        <v>0</v>
      </c>
      <c r="BN1325" s="37">
        <f>IF(Voorblad!$E$14=Rekenblad!$BL$1294,Rekenblad!BF1325,0)</f>
        <v>0</v>
      </c>
      <c r="BO1325" s="37">
        <f>IF(Voorblad!$E$14=Rekenblad!$BL$1294,Rekenblad!BG1325,0)</f>
        <v>0</v>
      </c>
      <c r="BP1325" s="37">
        <f>IF(Voorblad!$E$14=Rekenblad!$BL$1294,Rekenblad!BH1325,0)</f>
        <v>0</v>
      </c>
      <c r="BQ1325" s="37">
        <f>IF(Voorblad!$E$14=Rekenblad!$BL$1294,Rekenblad!BI1325,0)</f>
        <v>0</v>
      </c>
    </row>
    <row r="1326" spans="2:69" x14ac:dyDescent="0.25">
      <c r="B1326">
        <f>'Data TREND'!$BR$177</f>
        <v>40</v>
      </c>
      <c r="C1326" s="37">
        <f>'Data TREND'!BT177</f>
        <v>324.79372391714372</v>
      </c>
      <c r="D1326" s="37">
        <f>'Data TREND'!BU177</f>
        <v>463.53306860909413</v>
      </c>
      <c r="E1326" s="37">
        <f>'Data TREND'!BV177</f>
        <v>214.9344147417722</v>
      </c>
      <c r="F1326" s="37">
        <f>'Data TREND'!BW177</f>
        <v>1003.3527029879002</v>
      </c>
      <c r="G1326" s="37">
        <f>'Data TREND'!BX177</f>
        <v>70.270378709829714</v>
      </c>
      <c r="H1326" s="37">
        <f>'Data TREND'!BY177</f>
        <v>28.858994285786203</v>
      </c>
      <c r="J1326" s="37">
        <f t="shared" si="967"/>
        <v>324.79372391714372</v>
      </c>
      <c r="K1326" s="37">
        <f t="shared" si="968"/>
        <v>463.53306860909413</v>
      </c>
      <c r="L1326" s="37">
        <f t="shared" si="969"/>
        <v>214.9344147417722</v>
      </c>
      <c r="M1326" s="37">
        <f t="shared" si="970"/>
        <v>1003.3527029879002</v>
      </c>
      <c r="N1326" s="37">
        <f t="shared" si="971"/>
        <v>70.270378709829714</v>
      </c>
      <c r="O1326" s="37">
        <f t="shared" si="972"/>
        <v>28.858994285786203</v>
      </c>
      <c r="Q1326">
        <f>'Data TREND'!$BR$177</f>
        <v>40</v>
      </c>
      <c r="R1326" s="37">
        <f>'Data TREND'!CA177</f>
        <v>406.74995996738033</v>
      </c>
      <c r="S1326" s="37">
        <f>'Data TREND'!CB177</f>
        <v>465.0508438057085</v>
      </c>
      <c r="T1326" s="37">
        <f>'Data TREND'!CC177</f>
        <v>218.2246966401724</v>
      </c>
      <c r="U1326" s="37">
        <f>'Data TREND'!CD177</f>
        <v>1089.9414785639181</v>
      </c>
      <c r="V1326" s="37">
        <f>'Data TREND'!CE177</f>
        <v>78.666776113982451</v>
      </c>
      <c r="W1326" s="37">
        <f>'Data TREND'!CF177</f>
        <v>32.128968221353603</v>
      </c>
      <c r="Y1326" s="37">
        <f t="shared" si="973"/>
        <v>0</v>
      </c>
      <c r="Z1326" s="37">
        <f t="shared" si="974"/>
        <v>0</v>
      </c>
      <c r="AA1326" s="37">
        <f t="shared" si="975"/>
        <v>0</v>
      </c>
      <c r="AB1326" s="37">
        <f t="shared" si="976"/>
        <v>0</v>
      </c>
      <c r="AC1326" s="37">
        <f t="shared" si="977"/>
        <v>0</v>
      </c>
      <c r="AD1326" s="37">
        <f t="shared" si="978"/>
        <v>0</v>
      </c>
      <c r="AF1326">
        <f>'Data TREND'!$BR$177</f>
        <v>40</v>
      </c>
      <c r="AG1326" s="37">
        <f>'Data TREND'!CH177</f>
        <v>485.30381176827632</v>
      </c>
      <c r="AH1326" s="37">
        <f>'Data TREND'!CI177</f>
        <v>467.33437621767717</v>
      </c>
      <c r="AI1326" s="37">
        <f>'Data TREND'!CJ177</f>
        <v>217.60817095981722</v>
      </c>
      <c r="AJ1326" s="37">
        <f>'Data TREND'!CK177</f>
        <v>1170.4035521889341</v>
      </c>
      <c r="AK1326" s="37">
        <f>'Data TREND'!CL177</f>
        <v>86.655359276640041</v>
      </c>
      <c r="AL1326" s="37">
        <f>'Data TREND'!CM177</f>
        <v>35.337669800816897</v>
      </c>
      <c r="AN1326" s="37">
        <f t="shared" si="979"/>
        <v>0</v>
      </c>
      <c r="AO1326" s="37">
        <f t="shared" si="980"/>
        <v>0</v>
      </c>
      <c r="AP1326" s="37">
        <f t="shared" si="981"/>
        <v>0</v>
      </c>
      <c r="AQ1326" s="37">
        <f t="shared" si="982"/>
        <v>0</v>
      </c>
      <c r="AR1326" s="37">
        <f t="shared" si="983"/>
        <v>0</v>
      </c>
      <c r="AS1326" s="37">
        <f t="shared" si="984"/>
        <v>0</v>
      </c>
      <c r="AU1326">
        <v>40</v>
      </c>
      <c r="AV1326" s="37">
        <f t="shared" si="985"/>
        <v>324.79372391714372</v>
      </c>
      <c r="AW1326" s="37">
        <f t="shared" si="986"/>
        <v>463.53306860909413</v>
      </c>
      <c r="AX1326" s="37">
        <f t="shared" si="987"/>
        <v>214.9344147417722</v>
      </c>
      <c r="AY1326" s="37">
        <f t="shared" si="988"/>
        <v>1003.3527029879002</v>
      </c>
      <c r="AZ1326" s="37">
        <f t="shared" si="989"/>
        <v>70.270378709829714</v>
      </c>
      <c r="BA1326" s="37">
        <f t="shared" si="990"/>
        <v>28.858994285786203</v>
      </c>
      <c r="BC1326">
        <v>40</v>
      </c>
      <c r="BD1326" s="37">
        <f>IF(Voorblad!$E$10=Rekenblad!BC1326,Rekenblad!AV1326,0)</f>
        <v>0</v>
      </c>
      <c r="BE1326" s="37">
        <f>IF(Voorblad!$E$10=Rekenblad!BC1326,Rekenblad!AW1326,0)</f>
        <v>0</v>
      </c>
      <c r="BF1326" s="37">
        <f>IF(Voorblad!$E$10=Rekenblad!BC1326,Rekenblad!AX1326,0)</f>
        <v>0</v>
      </c>
      <c r="BG1326" s="62">
        <f>IF(Voorblad!$E$10=Rekenblad!BC1326,Rekenblad!AY1326,0)</f>
        <v>0</v>
      </c>
      <c r="BH1326" s="37">
        <f>IF(Voorblad!$E$10=Rekenblad!BC1326,Rekenblad!AZ1326,0)</f>
        <v>0</v>
      </c>
      <c r="BI1326" s="37">
        <f>IF(Voorblad!$E$10=Rekenblad!BC1326,Rekenblad!BA1326,0)</f>
        <v>0</v>
      </c>
      <c r="BK1326">
        <v>40</v>
      </c>
      <c r="BL1326" s="37">
        <f>IF(Voorblad!$E$14=Rekenblad!$BL$1294,Rekenblad!BD1326,0)</f>
        <v>0</v>
      </c>
      <c r="BM1326" s="37">
        <f>IF(Voorblad!$E$14=Rekenblad!$BL$1294,Rekenblad!BE1326,0)</f>
        <v>0</v>
      </c>
      <c r="BN1326" s="37">
        <f>IF(Voorblad!$E$14=Rekenblad!$BL$1294,Rekenblad!BF1326,0)</f>
        <v>0</v>
      </c>
      <c r="BO1326" s="37">
        <f>IF(Voorblad!$E$14=Rekenblad!$BL$1294,Rekenblad!BG1326,0)</f>
        <v>0</v>
      </c>
      <c r="BP1326" s="37">
        <f>IF(Voorblad!$E$14=Rekenblad!$BL$1294,Rekenblad!BH1326,0)</f>
        <v>0</v>
      </c>
      <c r="BQ1326" s="37">
        <f>IF(Voorblad!$E$14=Rekenblad!$BL$1294,Rekenblad!BI1326,0)</f>
        <v>0</v>
      </c>
    </row>
    <row r="1327" spans="2:69" x14ac:dyDescent="0.25">
      <c r="B1327">
        <f>'Data TREND'!$BR$178</f>
        <v>41</v>
      </c>
      <c r="C1327" s="37">
        <f>'Data TREND'!BT178</f>
        <v>330.54446041459892</v>
      </c>
      <c r="D1327" s="37">
        <f>'Data TREND'!BU178</f>
        <v>474.09340920190033</v>
      </c>
      <c r="E1327" s="37">
        <f>'Data TREND'!BV178</f>
        <v>220.18642087201576</v>
      </c>
      <c r="F1327" s="37">
        <f>'Data TREND'!BW178</f>
        <v>1024.9139679386883</v>
      </c>
      <c r="G1327" s="37">
        <f>'Data TREND'!BX178</f>
        <v>70.010429427614241</v>
      </c>
      <c r="H1327" s="37">
        <f>'Data TREND'!BY178</f>
        <v>28.750258606489403</v>
      </c>
      <c r="J1327" s="37">
        <f t="shared" si="967"/>
        <v>330.54446041459892</v>
      </c>
      <c r="K1327" s="37">
        <f t="shared" si="968"/>
        <v>474.09340920190033</v>
      </c>
      <c r="L1327" s="37">
        <f t="shared" si="969"/>
        <v>220.18642087201576</v>
      </c>
      <c r="M1327" s="37">
        <f t="shared" si="970"/>
        <v>1024.9139679386883</v>
      </c>
      <c r="N1327" s="37">
        <f t="shared" si="971"/>
        <v>70.010429427614241</v>
      </c>
      <c r="O1327" s="37">
        <f t="shared" si="972"/>
        <v>28.750258606489403</v>
      </c>
      <c r="Q1327">
        <f>'Data TREND'!$BR$178</f>
        <v>41</v>
      </c>
      <c r="R1327" s="37">
        <f>'Data TREND'!CA178</f>
        <v>413.68522206502178</v>
      </c>
      <c r="S1327" s="37">
        <f>'Data TREND'!CB178</f>
        <v>475.56331552128745</v>
      </c>
      <c r="T1327" s="37">
        <f>'Data TREND'!CC178</f>
        <v>223.40397289216176</v>
      </c>
      <c r="U1327" s="37">
        <f>'Data TREND'!CD178</f>
        <v>1112.565635990725</v>
      </c>
      <c r="V1327" s="37">
        <f>'Data TREND'!CE178</f>
        <v>78.30709799953884</v>
      </c>
      <c r="W1327" s="37">
        <f>'Data TREND'!CF178</f>
        <v>31.980762984921054</v>
      </c>
      <c r="Y1327" s="37">
        <f t="shared" si="973"/>
        <v>0</v>
      </c>
      <c r="Z1327" s="37">
        <f t="shared" si="974"/>
        <v>0</v>
      </c>
      <c r="AA1327" s="37">
        <f t="shared" si="975"/>
        <v>0</v>
      </c>
      <c r="AB1327" s="37">
        <f t="shared" si="976"/>
        <v>0</v>
      </c>
      <c r="AC1327" s="37">
        <f t="shared" si="977"/>
        <v>0</v>
      </c>
      <c r="AD1327" s="37">
        <f t="shared" si="978"/>
        <v>0</v>
      </c>
      <c r="AF1327">
        <f>'Data TREND'!$BR$178</f>
        <v>41</v>
      </c>
      <c r="AG1327" s="37">
        <f>'Data TREND'!CH178</f>
        <v>493.30077470517455</v>
      </c>
      <c r="AH1327" s="37">
        <f>'Data TREND'!CI178</f>
        <v>477.77918465176123</v>
      </c>
      <c r="AI1327" s="37">
        <f>'Data TREND'!CJ178</f>
        <v>222.79362244239618</v>
      </c>
      <c r="AJ1327" s="37">
        <f>'Data TREND'!CK178</f>
        <v>1194.0331465791969</v>
      </c>
      <c r="AK1327" s="37">
        <f>'Data TREND'!CL178</f>
        <v>86.193258487153855</v>
      </c>
      <c r="AL1327" s="37">
        <f>'Data TREND'!CM178</f>
        <v>35.149853902088132</v>
      </c>
      <c r="AN1327" s="37">
        <f t="shared" si="979"/>
        <v>0</v>
      </c>
      <c r="AO1327" s="37">
        <f t="shared" si="980"/>
        <v>0</v>
      </c>
      <c r="AP1327" s="37">
        <f t="shared" si="981"/>
        <v>0</v>
      </c>
      <c r="AQ1327" s="37">
        <f t="shared" si="982"/>
        <v>0</v>
      </c>
      <c r="AR1327" s="37">
        <f t="shared" si="983"/>
        <v>0</v>
      </c>
      <c r="AS1327" s="37">
        <f t="shared" si="984"/>
        <v>0</v>
      </c>
      <c r="AU1327">
        <v>41</v>
      </c>
      <c r="AV1327" s="37">
        <f t="shared" si="985"/>
        <v>330.54446041459892</v>
      </c>
      <c r="AW1327" s="37">
        <f t="shared" si="986"/>
        <v>474.09340920190033</v>
      </c>
      <c r="AX1327" s="37">
        <f t="shared" si="987"/>
        <v>220.18642087201576</v>
      </c>
      <c r="AY1327" s="37">
        <f t="shared" si="988"/>
        <v>1024.9139679386883</v>
      </c>
      <c r="AZ1327" s="37">
        <f t="shared" si="989"/>
        <v>70.010429427614241</v>
      </c>
      <c r="BA1327" s="37">
        <f t="shared" si="990"/>
        <v>28.750258606489403</v>
      </c>
      <c r="BC1327">
        <v>41</v>
      </c>
      <c r="BD1327" s="37">
        <f>IF(Voorblad!$E$10=Rekenblad!BC1327,Rekenblad!AV1327,0)</f>
        <v>0</v>
      </c>
      <c r="BE1327" s="37">
        <f>IF(Voorblad!$E$10=Rekenblad!BC1327,Rekenblad!AW1327,0)</f>
        <v>0</v>
      </c>
      <c r="BF1327" s="37">
        <f>IF(Voorblad!$E$10=Rekenblad!BC1327,Rekenblad!AX1327,0)</f>
        <v>0</v>
      </c>
      <c r="BG1327" s="62">
        <f>IF(Voorblad!$E$10=Rekenblad!BC1327,Rekenblad!AY1327,0)</f>
        <v>0</v>
      </c>
      <c r="BH1327" s="37">
        <f>IF(Voorblad!$E$10=Rekenblad!BC1327,Rekenblad!AZ1327,0)</f>
        <v>0</v>
      </c>
      <c r="BI1327" s="37">
        <f>IF(Voorblad!$E$10=Rekenblad!BC1327,Rekenblad!BA1327,0)</f>
        <v>0</v>
      </c>
      <c r="BK1327">
        <v>41</v>
      </c>
      <c r="BL1327" s="37">
        <f>IF(Voorblad!$E$14=Rekenblad!$BL$1294,Rekenblad!BD1327,0)</f>
        <v>0</v>
      </c>
      <c r="BM1327" s="37">
        <f>IF(Voorblad!$E$14=Rekenblad!$BL$1294,Rekenblad!BE1327,0)</f>
        <v>0</v>
      </c>
      <c r="BN1327" s="37">
        <f>IF(Voorblad!$E$14=Rekenblad!$BL$1294,Rekenblad!BF1327,0)</f>
        <v>0</v>
      </c>
      <c r="BO1327" s="37">
        <f>IF(Voorblad!$E$14=Rekenblad!$BL$1294,Rekenblad!BG1327,0)</f>
        <v>0</v>
      </c>
      <c r="BP1327" s="37">
        <f>IF(Voorblad!$E$14=Rekenblad!$BL$1294,Rekenblad!BH1327,0)</f>
        <v>0</v>
      </c>
      <c r="BQ1327" s="37">
        <f>IF(Voorblad!$E$14=Rekenblad!$BL$1294,Rekenblad!BI1327,0)</f>
        <v>0</v>
      </c>
    </row>
    <row r="1328" spans="2:69" x14ac:dyDescent="0.25">
      <c r="B1328">
        <f>'Data TREND'!$BR$179</f>
        <v>42</v>
      </c>
      <c r="C1328" s="37">
        <f>'Data TREND'!BT179</f>
        <v>336.29519691205417</v>
      </c>
      <c r="D1328" s="37">
        <f>'Data TREND'!BU179</f>
        <v>484.65374979470647</v>
      </c>
      <c r="E1328" s="37">
        <f>'Data TREND'!BV179</f>
        <v>225.43842700225932</v>
      </c>
      <c r="F1328" s="37">
        <f>'Data TREND'!BW179</f>
        <v>1046.4752328894765</v>
      </c>
      <c r="G1328" s="37">
        <f>'Data TREND'!BX179</f>
        <v>69.750480145398782</v>
      </c>
      <c r="H1328" s="37">
        <f>'Data TREND'!BY179</f>
        <v>28.641522927192597</v>
      </c>
      <c r="J1328" s="37">
        <f t="shared" si="967"/>
        <v>336.29519691205417</v>
      </c>
      <c r="K1328" s="37">
        <f t="shared" si="968"/>
        <v>484.65374979470647</v>
      </c>
      <c r="L1328" s="37">
        <f t="shared" si="969"/>
        <v>225.43842700225932</v>
      </c>
      <c r="M1328" s="37">
        <f t="shared" si="970"/>
        <v>1046.4752328894765</v>
      </c>
      <c r="N1328" s="37">
        <f t="shared" si="971"/>
        <v>69.750480145398782</v>
      </c>
      <c r="O1328" s="37">
        <f t="shared" si="972"/>
        <v>28.641522927192597</v>
      </c>
      <c r="Q1328">
        <f>'Data TREND'!$BR$179</f>
        <v>42</v>
      </c>
      <c r="R1328" s="37">
        <f>'Data TREND'!CA179</f>
        <v>420.62048416266327</v>
      </c>
      <c r="S1328" s="37">
        <f>'Data TREND'!CB179</f>
        <v>486.07578723686635</v>
      </c>
      <c r="T1328" s="37">
        <f>'Data TREND'!CC179</f>
        <v>228.58324914415115</v>
      </c>
      <c r="U1328" s="37">
        <f>'Data TREND'!CD179</f>
        <v>1135.189793417532</v>
      </c>
      <c r="V1328" s="37">
        <f>'Data TREND'!CE179</f>
        <v>77.947419885095229</v>
      </c>
      <c r="W1328" s="37">
        <f>'Data TREND'!CF179</f>
        <v>31.832557748488505</v>
      </c>
      <c r="Y1328" s="37">
        <f t="shared" si="973"/>
        <v>0</v>
      </c>
      <c r="Z1328" s="37">
        <f t="shared" si="974"/>
        <v>0</v>
      </c>
      <c r="AA1328" s="37">
        <f t="shared" si="975"/>
        <v>0</v>
      </c>
      <c r="AB1328" s="37">
        <f t="shared" si="976"/>
        <v>0</v>
      </c>
      <c r="AC1328" s="37">
        <f t="shared" si="977"/>
        <v>0</v>
      </c>
      <c r="AD1328" s="37">
        <f t="shared" si="978"/>
        <v>0</v>
      </c>
      <c r="AF1328">
        <f>'Data TREND'!$BR$179</f>
        <v>42</v>
      </c>
      <c r="AG1328" s="37">
        <f>'Data TREND'!CH179</f>
        <v>501.29773764207278</v>
      </c>
      <c r="AH1328" s="37">
        <f>'Data TREND'!CI179</f>
        <v>488.22399308584528</v>
      </c>
      <c r="AI1328" s="37">
        <f>'Data TREND'!CJ179</f>
        <v>227.97907392497518</v>
      </c>
      <c r="AJ1328" s="37">
        <f>'Data TREND'!CK179</f>
        <v>1217.6627409694597</v>
      </c>
      <c r="AK1328" s="37">
        <f>'Data TREND'!CL179</f>
        <v>85.731157697667669</v>
      </c>
      <c r="AL1328" s="37">
        <f>'Data TREND'!CM179</f>
        <v>34.962038003359368</v>
      </c>
      <c r="AN1328" s="37">
        <f t="shared" si="979"/>
        <v>0</v>
      </c>
      <c r="AO1328" s="37">
        <f t="shared" si="980"/>
        <v>0</v>
      </c>
      <c r="AP1328" s="37">
        <f t="shared" si="981"/>
        <v>0</v>
      </c>
      <c r="AQ1328" s="37">
        <f t="shared" si="982"/>
        <v>0</v>
      </c>
      <c r="AR1328" s="37">
        <f t="shared" si="983"/>
        <v>0</v>
      </c>
      <c r="AS1328" s="37">
        <f t="shared" si="984"/>
        <v>0</v>
      </c>
      <c r="AU1328">
        <v>42</v>
      </c>
      <c r="AV1328" s="37">
        <f t="shared" si="985"/>
        <v>336.29519691205417</v>
      </c>
      <c r="AW1328" s="37">
        <f t="shared" si="986"/>
        <v>484.65374979470647</v>
      </c>
      <c r="AX1328" s="37">
        <f t="shared" si="987"/>
        <v>225.43842700225932</v>
      </c>
      <c r="AY1328" s="37">
        <f t="shared" si="988"/>
        <v>1046.4752328894765</v>
      </c>
      <c r="AZ1328" s="37">
        <f t="shared" si="989"/>
        <v>69.750480145398782</v>
      </c>
      <c r="BA1328" s="37">
        <f t="shared" si="990"/>
        <v>28.641522927192597</v>
      </c>
      <c r="BC1328">
        <v>42</v>
      </c>
      <c r="BD1328" s="37">
        <f>IF(Voorblad!$E$10=Rekenblad!BC1328,Rekenblad!AV1328,0)</f>
        <v>0</v>
      </c>
      <c r="BE1328" s="37">
        <f>IF(Voorblad!$E$10=Rekenblad!BC1328,Rekenblad!AW1328,0)</f>
        <v>0</v>
      </c>
      <c r="BF1328" s="37">
        <f>IF(Voorblad!$E$10=Rekenblad!BC1328,Rekenblad!AX1328,0)</f>
        <v>0</v>
      </c>
      <c r="BG1328" s="62">
        <f>IF(Voorblad!$E$10=Rekenblad!BC1328,Rekenblad!AY1328,0)</f>
        <v>0</v>
      </c>
      <c r="BH1328" s="37">
        <f>IF(Voorblad!$E$10=Rekenblad!BC1328,Rekenblad!AZ1328,0)</f>
        <v>0</v>
      </c>
      <c r="BI1328" s="37">
        <f>IF(Voorblad!$E$10=Rekenblad!BC1328,Rekenblad!BA1328,0)</f>
        <v>0</v>
      </c>
      <c r="BK1328">
        <v>42</v>
      </c>
      <c r="BL1328" s="37">
        <f>IF(Voorblad!$E$14=Rekenblad!$BL$1294,Rekenblad!BD1328,0)</f>
        <v>0</v>
      </c>
      <c r="BM1328" s="37">
        <f>IF(Voorblad!$E$14=Rekenblad!$BL$1294,Rekenblad!BE1328,0)</f>
        <v>0</v>
      </c>
      <c r="BN1328" s="37">
        <f>IF(Voorblad!$E$14=Rekenblad!$BL$1294,Rekenblad!BF1328,0)</f>
        <v>0</v>
      </c>
      <c r="BO1328" s="37">
        <f>IF(Voorblad!$E$14=Rekenblad!$BL$1294,Rekenblad!BG1328,0)</f>
        <v>0</v>
      </c>
      <c r="BP1328" s="37">
        <f>IF(Voorblad!$E$14=Rekenblad!$BL$1294,Rekenblad!BH1328,0)</f>
        <v>0</v>
      </c>
      <c r="BQ1328" s="37">
        <f>IF(Voorblad!$E$14=Rekenblad!$BL$1294,Rekenblad!BI1328,0)</f>
        <v>0</v>
      </c>
    </row>
    <row r="1329" spans="2:69" x14ac:dyDescent="0.25">
      <c r="B1329">
        <f>'Data TREND'!$BR$180</f>
        <v>43</v>
      </c>
      <c r="C1329" s="37">
        <f>'Data TREND'!BT180</f>
        <v>342.04593340950936</v>
      </c>
      <c r="D1329" s="37">
        <f>'Data TREND'!BU180</f>
        <v>495.21409038751261</v>
      </c>
      <c r="E1329" s="37">
        <f>'Data TREND'!BV180</f>
        <v>230.69043313250287</v>
      </c>
      <c r="F1329" s="37">
        <f>'Data TREND'!BW180</f>
        <v>1068.0364978402645</v>
      </c>
      <c r="G1329" s="37">
        <f>'Data TREND'!BX180</f>
        <v>69.490530863183324</v>
      </c>
      <c r="H1329" s="37">
        <f>'Data TREND'!BY180</f>
        <v>28.532787247895797</v>
      </c>
      <c r="J1329" s="37">
        <f t="shared" si="967"/>
        <v>342.04593340950936</v>
      </c>
      <c r="K1329" s="37">
        <f t="shared" si="968"/>
        <v>495.21409038751261</v>
      </c>
      <c r="L1329" s="37">
        <f t="shared" si="969"/>
        <v>230.69043313250287</v>
      </c>
      <c r="M1329" s="37">
        <f t="shared" si="970"/>
        <v>1068.0364978402645</v>
      </c>
      <c r="N1329" s="37">
        <f t="shared" si="971"/>
        <v>69.490530863183324</v>
      </c>
      <c r="O1329" s="37">
        <f t="shared" si="972"/>
        <v>28.532787247895797</v>
      </c>
      <c r="Q1329">
        <f>'Data TREND'!$BR$180</f>
        <v>43</v>
      </c>
      <c r="R1329" s="37">
        <f>'Data TREND'!CA180</f>
        <v>427.55574626030472</v>
      </c>
      <c r="S1329" s="37">
        <f>'Data TREND'!CB180</f>
        <v>496.5882589524453</v>
      </c>
      <c r="T1329" s="37">
        <f>'Data TREND'!CC180</f>
        <v>233.76252539614055</v>
      </c>
      <c r="U1329" s="37">
        <f>'Data TREND'!CD180</f>
        <v>1157.8139508443389</v>
      </c>
      <c r="V1329" s="37">
        <f>'Data TREND'!CE180</f>
        <v>77.587741770651618</v>
      </c>
      <c r="W1329" s="37">
        <f>'Data TREND'!CF180</f>
        <v>31.684352512055952</v>
      </c>
      <c r="Y1329" s="37">
        <f t="shared" si="973"/>
        <v>0</v>
      </c>
      <c r="Z1329" s="37">
        <f t="shared" si="974"/>
        <v>0</v>
      </c>
      <c r="AA1329" s="37">
        <f t="shared" si="975"/>
        <v>0</v>
      </c>
      <c r="AB1329" s="37">
        <f t="shared" si="976"/>
        <v>0</v>
      </c>
      <c r="AC1329" s="37">
        <f t="shared" si="977"/>
        <v>0</v>
      </c>
      <c r="AD1329" s="37">
        <f t="shared" si="978"/>
        <v>0</v>
      </c>
      <c r="AF1329">
        <f>'Data TREND'!$BR$180</f>
        <v>43</v>
      </c>
      <c r="AG1329" s="37">
        <f>'Data TREND'!CH180</f>
        <v>509.294700578971</v>
      </c>
      <c r="AH1329" s="37">
        <f>'Data TREND'!CI180</f>
        <v>498.66880151992933</v>
      </c>
      <c r="AI1329" s="37">
        <f>'Data TREND'!CJ180</f>
        <v>233.16452540755415</v>
      </c>
      <c r="AJ1329" s="37">
        <f>'Data TREND'!CK180</f>
        <v>1241.2923353597228</v>
      </c>
      <c r="AK1329" s="37">
        <f>'Data TREND'!CL180</f>
        <v>85.269056908181483</v>
      </c>
      <c r="AL1329" s="37">
        <f>'Data TREND'!CM180</f>
        <v>34.774222104630603</v>
      </c>
      <c r="AN1329" s="37">
        <f t="shared" si="979"/>
        <v>0</v>
      </c>
      <c r="AO1329" s="37">
        <f t="shared" si="980"/>
        <v>0</v>
      </c>
      <c r="AP1329" s="37">
        <f t="shared" si="981"/>
        <v>0</v>
      </c>
      <c r="AQ1329" s="37">
        <f t="shared" si="982"/>
        <v>0</v>
      </c>
      <c r="AR1329" s="37">
        <f t="shared" si="983"/>
        <v>0</v>
      </c>
      <c r="AS1329" s="37">
        <f t="shared" si="984"/>
        <v>0</v>
      </c>
      <c r="AU1329">
        <v>43</v>
      </c>
      <c r="AV1329" s="37">
        <f t="shared" si="985"/>
        <v>342.04593340950936</v>
      </c>
      <c r="AW1329" s="37">
        <f t="shared" si="986"/>
        <v>495.21409038751261</v>
      </c>
      <c r="AX1329" s="37">
        <f t="shared" si="987"/>
        <v>230.69043313250287</v>
      </c>
      <c r="AY1329" s="37">
        <f t="shared" si="988"/>
        <v>1068.0364978402645</v>
      </c>
      <c r="AZ1329" s="37">
        <f t="shared" si="989"/>
        <v>69.490530863183324</v>
      </c>
      <c r="BA1329" s="37">
        <f t="shared" si="990"/>
        <v>28.532787247895797</v>
      </c>
      <c r="BC1329">
        <v>43</v>
      </c>
      <c r="BD1329" s="37">
        <f>IF(Voorblad!$E$10=Rekenblad!BC1329,Rekenblad!AV1329,0)</f>
        <v>0</v>
      </c>
      <c r="BE1329" s="37">
        <f>IF(Voorblad!$E$10=Rekenblad!BC1329,Rekenblad!AW1329,0)</f>
        <v>0</v>
      </c>
      <c r="BF1329" s="37">
        <f>IF(Voorblad!$E$10=Rekenblad!BC1329,Rekenblad!AX1329,0)</f>
        <v>0</v>
      </c>
      <c r="BG1329" s="62">
        <f>IF(Voorblad!$E$10=Rekenblad!BC1329,Rekenblad!AY1329,0)</f>
        <v>0</v>
      </c>
      <c r="BH1329" s="37">
        <f>IF(Voorblad!$E$10=Rekenblad!BC1329,Rekenblad!AZ1329,0)</f>
        <v>0</v>
      </c>
      <c r="BI1329" s="37">
        <f>IF(Voorblad!$E$10=Rekenblad!BC1329,Rekenblad!BA1329,0)</f>
        <v>0</v>
      </c>
      <c r="BK1329">
        <v>43</v>
      </c>
      <c r="BL1329" s="37">
        <f>IF(Voorblad!$E$14=Rekenblad!$BL$1294,Rekenblad!BD1329,0)</f>
        <v>0</v>
      </c>
      <c r="BM1329" s="37">
        <f>IF(Voorblad!$E$14=Rekenblad!$BL$1294,Rekenblad!BE1329,0)</f>
        <v>0</v>
      </c>
      <c r="BN1329" s="37">
        <f>IF(Voorblad!$E$14=Rekenblad!$BL$1294,Rekenblad!BF1329,0)</f>
        <v>0</v>
      </c>
      <c r="BO1329" s="37">
        <f>IF(Voorblad!$E$14=Rekenblad!$BL$1294,Rekenblad!BG1329,0)</f>
        <v>0</v>
      </c>
      <c r="BP1329" s="37">
        <f>IF(Voorblad!$E$14=Rekenblad!$BL$1294,Rekenblad!BH1329,0)</f>
        <v>0</v>
      </c>
      <c r="BQ1329" s="37">
        <f>IF(Voorblad!$E$14=Rekenblad!$BL$1294,Rekenblad!BI1329,0)</f>
        <v>0</v>
      </c>
    </row>
    <row r="1330" spans="2:69" x14ac:dyDescent="0.25">
      <c r="B1330">
        <f>'Data TREND'!$BR$181</f>
        <v>44</v>
      </c>
      <c r="C1330" s="37">
        <f>'Data TREND'!BT181</f>
        <v>347.79666990696455</v>
      </c>
      <c r="D1330" s="37">
        <f>'Data TREND'!BU181</f>
        <v>505.77443098031881</v>
      </c>
      <c r="E1330" s="37">
        <f>'Data TREND'!BV181</f>
        <v>235.94243926274643</v>
      </c>
      <c r="F1330" s="37">
        <f>'Data TREND'!BW181</f>
        <v>1089.5977627910529</v>
      </c>
      <c r="G1330" s="37">
        <f>'Data TREND'!BX181</f>
        <v>69.230581580967851</v>
      </c>
      <c r="H1330" s="37">
        <f>'Data TREND'!BY181</f>
        <v>28.424051568598991</v>
      </c>
      <c r="J1330" s="37">
        <f t="shared" si="967"/>
        <v>347.79666990696455</v>
      </c>
      <c r="K1330" s="37">
        <f t="shared" si="968"/>
        <v>505.77443098031881</v>
      </c>
      <c r="L1330" s="37">
        <f t="shared" si="969"/>
        <v>235.94243926274643</v>
      </c>
      <c r="M1330" s="37">
        <f t="shared" si="970"/>
        <v>1089.5977627910529</v>
      </c>
      <c r="N1330" s="37">
        <f t="shared" si="971"/>
        <v>69.230581580967851</v>
      </c>
      <c r="O1330" s="37">
        <f t="shared" si="972"/>
        <v>28.424051568598991</v>
      </c>
      <c r="Q1330">
        <f>'Data TREND'!$BR$181</f>
        <v>44</v>
      </c>
      <c r="R1330" s="37">
        <f>'Data TREND'!CA181</f>
        <v>434.49100835794621</v>
      </c>
      <c r="S1330" s="37">
        <f>'Data TREND'!CB181</f>
        <v>507.10073066802426</v>
      </c>
      <c r="T1330" s="37">
        <f>'Data TREND'!CC181</f>
        <v>238.94180164812994</v>
      </c>
      <c r="U1330" s="37">
        <f>'Data TREND'!CD181</f>
        <v>1180.4381082711459</v>
      </c>
      <c r="V1330" s="37">
        <f>'Data TREND'!CE181</f>
        <v>77.228063656208008</v>
      </c>
      <c r="W1330" s="37">
        <f>'Data TREND'!CF181</f>
        <v>31.536147275623399</v>
      </c>
      <c r="Y1330" s="37">
        <f t="shared" si="973"/>
        <v>0</v>
      </c>
      <c r="Z1330" s="37">
        <f t="shared" si="974"/>
        <v>0</v>
      </c>
      <c r="AA1330" s="37">
        <f t="shared" si="975"/>
        <v>0</v>
      </c>
      <c r="AB1330" s="37">
        <f t="shared" si="976"/>
        <v>0</v>
      </c>
      <c r="AC1330" s="37">
        <f t="shared" si="977"/>
        <v>0</v>
      </c>
      <c r="AD1330" s="37">
        <f t="shared" si="978"/>
        <v>0</v>
      </c>
      <c r="AF1330">
        <f>'Data TREND'!$BR$181</f>
        <v>44</v>
      </c>
      <c r="AG1330" s="37">
        <f>'Data TREND'!CH181</f>
        <v>517.29166351586923</v>
      </c>
      <c r="AH1330" s="37">
        <f>'Data TREND'!CI181</f>
        <v>509.11360995401333</v>
      </c>
      <c r="AI1330" s="37">
        <f>'Data TREND'!CJ181</f>
        <v>238.34997689013312</v>
      </c>
      <c r="AJ1330" s="37">
        <f>'Data TREND'!CK181</f>
        <v>1264.9219297499856</v>
      </c>
      <c r="AK1330" s="37">
        <f>'Data TREND'!CL181</f>
        <v>84.806956118695297</v>
      </c>
      <c r="AL1330" s="37">
        <f>'Data TREND'!CM181</f>
        <v>34.586406205901838</v>
      </c>
      <c r="AN1330" s="37">
        <f t="shared" si="979"/>
        <v>0</v>
      </c>
      <c r="AO1330" s="37">
        <f t="shared" si="980"/>
        <v>0</v>
      </c>
      <c r="AP1330" s="37">
        <f t="shared" si="981"/>
        <v>0</v>
      </c>
      <c r="AQ1330" s="37">
        <f t="shared" si="982"/>
        <v>0</v>
      </c>
      <c r="AR1330" s="37">
        <f t="shared" si="983"/>
        <v>0</v>
      </c>
      <c r="AS1330" s="37">
        <f t="shared" si="984"/>
        <v>0</v>
      </c>
      <c r="AU1330">
        <v>44</v>
      </c>
      <c r="AV1330" s="37">
        <f t="shared" si="985"/>
        <v>347.79666990696455</v>
      </c>
      <c r="AW1330" s="37">
        <f t="shared" si="986"/>
        <v>505.77443098031881</v>
      </c>
      <c r="AX1330" s="37">
        <f t="shared" si="987"/>
        <v>235.94243926274643</v>
      </c>
      <c r="AY1330" s="37">
        <f t="shared" si="988"/>
        <v>1089.5977627910529</v>
      </c>
      <c r="AZ1330" s="37">
        <f t="shared" si="989"/>
        <v>69.230581580967851</v>
      </c>
      <c r="BA1330" s="37">
        <f t="shared" si="990"/>
        <v>28.424051568598991</v>
      </c>
      <c r="BC1330">
        <v>44</v>
      </c>
      <c r="BD1330" s="37">
        <f>IF(Voorblad!$E$10=Rekenblad!BC1330,Rekenblad!AV1330,0)</f>
        <v>0</v>
      </c>
      <c r="BE1330" s="37">
        <f>IF(Voorblad!$E$10=Rekenblad!BC1330,Rekenblad!AW1330,0)</f>
        <v>0</v>
      </c>
      <c r="BF1330" s="37">
        <f>IF(Voorblad!$E$10=Rekenblad!BC1330,Rekenblad!AX1330,0)</f>
        <v>0</v>
      </c>
      <c r="BG1330" s="62">
        <f>IF(Voorblad!$E$10=Rekenblad!BC1330,Rekenblad!AY1330,0)</f>
        <v>0</v>
      </c>
      <c r="BH1330" s="37">
        <f>IF(Voorblad!$E$10=Rekenblad!BC1330,Rekenblad!AZ1330,0)</f>
        <v>0</v>
      </c>
      <c r="BI1330" s="37">
        <f>IF(Voorblad!$E$10=Rekenblad!BC1330,Rekenblad!BA1330,0)</f>
        <v>0</v>
      </c>
      <c r="BK1330">
        <v>44</v>
      </c>
      <c r="BL1330" s="37">
        <f>IF(Voorblad!$E$14=Rekenblad!$BL$1294,Rekenblad!BD1330,0)</f>
        <v>0</v>
      </c>
      <c r="BM1330" s="37">
        <f>IF(Voorblad!$E$14=Rekenblad!$BL$1294,Rekenblad!BE1330,0)</f>
        <v>0</v>
      </c>
      <c r="BN1330" s="37">
        <f>IF(Voorblad!$E$14=Rekenblad!$BL$1294,Rekenblad!BF1330,0)</f>
        <v>0</v>
      </c>
      <c r="BO1330" s="37">
        <f>IF(Voorblad!$E$14=Rekenblad!$BL$1294,Rekenblad!BG1330,0)</f>
        <v>0</v>
      </c>
      <c r="BP1330" s="37">
        <f>IF(Voorblad!$E$14=Rekenblad!$BL$1294,Rekenblad!BH1330,0)</f>
        <v>0</v>
      </c>
      <c r="BQ1330" s="37">
        <f>IF(Voorblad!$E$14=Rekenblad!$BL$1294,Rekenblad!BI1330,0)</f>
        <v>0</v>
      </c>
    </row>
    <row r="1331" spans="2:69" x14ac:dyDescent="0.25">
      <c r="B1331">
        <f>'Data TREND'!$BR$182</f>
        <v>45</v>
      </c>
      <c r="C1331" s="37">
        <f>'Data TREND'!BT182</f>
        <v>353.5474064044198</v>
      </c>
      <c r="D1331" s="37">
        <f>'Data TREND'!BU182</f>
        <v>516.33477157312495</v>
      </c>
      <c r="E1331" s="37">
        <f>'Data TREND'!BV182</f>
        <v>241.19444539298999</v>
      </c>
      <c r="F1331" s="37">
        <f>'Data TREND'!BW182</f>
        <v>1111.1590277418409</v>
      </c>
      <c r="G1331" s="37">
        <f>'Data TREND'!BX182</f>
        <v>68.970632298752392</v>
      </c>
      <c r="H1331" s="37">
        <f>'Data TREND'!BY182</f>
        <v>28.315315889302191</v>
      </c>
      <c r="J1331" s="37">
        <f t="shared" si="967"/>
        <v>353.5474064044198</v>
      </c>
      <c r="K1331" s="37">
        <f t="shared" si="968"/>
        <v>516.33477157312495</v>
      </c>
      <c r="L1331" s="37">
        <f t="shared" si="969"/>
        <v>241.19444539298999</v>
      </c>
      <c r="M1331" s="37">
        <f t="shared" si="970"/>
        <v>1111.1590277418409</v>
      </c>
      <c r="N1331" s="37">
        <f t="shared" si="971"/>
        <v>68.970632298752392</v>
      </c>
      <c r="O1331" s="37">
        <f t="shared" si="972"/>
        <v>28.315315889302191</v>
      </c>
      <c r="Q1331">
        <f>'Data TREND'!$BR$182</f>
        <v>45</v>
      </c>
      <c r="R1331" s="37">
        <f>'Data TREND'!CA182</f>
        <v>441.42627045558766</v>
      </c>
      <c r="S1331" s="37">
        <f>'Data TREND'!CB182</f>
        <v>517.61320238360327</v>
      </c>
      <c r="T1331" s="37">
        <f>'Data TREND'!CC182</f>
        <v>244.12107790011933</v>
      </c>
      <c r="U1331" s="37">
        <f>'Data TREND'!CD182</f>
        <v>1203.0622656979529</v>
      </c>
      <c r="V1331" s="37">
        <f>'Data TREND'!CE182</f>
        <v>76.868385541764397</v>
      </c>
      <c r="W1331" s="37">
        <f>'Data TREND'!CF182</f>
        <v>31.387942039190847</v>
      </c>
      <c r="Y1331" s="37">
        <f t="shared" si="973"/>
        <v>0</v>
      </c>
      <c r="Z1331" s="37">
        <f t="shared" si="974"/>
        <v>0</v>
      </c>
      <c r="AA1331" s="37">
        <f t="shared" si="975"/>
        <v>0</v>
      </c>
      <c r="AB1331" s="37">
        <f t="shared" si="976"/>
        <v>0</v>
      </c>
      <c r="AC1331" s="37">
        <f t="shared" si="977"/>
        <v>0</v>
      </c>
      <c r="AD1331" s="37">
        <f t="shared" si="978"/>
        <v>0</v>
      </c>
      <c r="AF1331">
        <f>'Data TREND'!$BR$182</f>
        <v>45</v>
      </c>
      <c r="AG1331" s="37">
        <f>'Data TREND'!CH182</f>
        <v>525.2886264527674</v>
      </c>
      <c r="AH1331" s="37">
        <f>'Data TREND'!CI182</f>
        <v>519.55841838809738</v>
      </c>
      <c r="AI1331" s="37">
        <f>'Data TREND'!CJ182</f>
        <v>243.53542837271212</v>
      </c>
      <c r="AJ1331" s="37">
        <f>'Data TREND'!CK182</f>
        <v>1288.5515241402486</v>
      </c>
      <c r="AK1331" s="37">
        <f>'Data TREND'!CL182</f>
        <v>84.344855329209111</v>
      </c>
      <c r="AL1331" s="37">
        <f>'Data TREND'!CM182</f>
        <v>34.39859030717308</v>
      </c>
      <c r="AN1331" s="37">
        <f t="shared" si="979"/>
        <v>0</v>
      </c>
      <c r="AO1331" s="37">
        <f t="shared" si="980"/>
        <v>0</v>
      </c>
      <c r="AP1331" s="37">
        <f t="shared" si="981"/>
        <v>0</v>
      </c>
      <c r="AQ1331" s="37">
        <f t="shared" si="982"/>
        <v>0</v>
      </c>
      <c r="AR1331" s="37">
        <f t="shared" si="983"/>
        <v>0</v>
      </c>
      <c r="AS1331" s="37">
        <f t="shared" si="984"/>
        <v>0</v>
      </c>
      <c r="AU1331">
        <v>45</v>
      </c>
      <c r="AV1331" s="37">
        <f t="shared" si="985"/>
        <v>353.5474064044198</v>
      </c>
      <c r="AW1331" s="37">
        <f t="shared" si="986"/>
        <v>516.33477157312495</v>
      </c>
      <c r="AX1331" s="37">
        <f t="shared" si="987"/>
        <v>241.19444539298999</v>
      </c>
      <c r="AY1331" s="37">
        <f t="shared" si="988"/>
        <v>1111.1590277418409</v>
      </c>
      <c r="AZ1331" s="37">
        <f t="shared" si="989"/>
        <v>68.970632298752392</v>
      </c>
      <c r="BA1331" s="37">
        <f t="shared" si="990"/>
        <v>28.315315889302191</v>
      </c>
      <c r="BC1331">
        <v>45</v>
      </c>
      <c r="BD1331" s="37">
        <f>IF(Voorblad!$E$10=Rekenblad!BC1331,Rekenblad!AV1331,0)</f>
        <v>0</v>
      </c>
      <c r="BE1331" s="37">
        <f>IF(Voorblad!$E$10=Rekenblad!BC1331,Rekenblad!AW1331,0)</f>
        <v>0</v>
      </c>
      <c r="BF1331" s="37">
        <f>IF(Voorblad!$E$10=Rekenblad!BC1331,Rekenblad!AX1331,0)</f>
        <v>0</v>
      </c>
      <c r="BG1331" s="62">
        <f>IF(Voorblad!$E$10=Rekenblad!BC1331,Rekenblad!AY1331,0)</f>
        <v>0</v>
      </c>
      <c r="BH1331" s="37">
        <f>IF(Voorblad!$E$10=Rekenblad!BC1331,Rekenblad!AZ1331,0)</f>
        <v>0</v>
      </c>
      <c r="BI1331" s="37">
        <f>IF(Voorblad!$E$10=Rekenblad!BC1331,Rekenblad!BA1331,0)</f>
        <v>0</v>
      </c>
      <c r="BK1331">
        <v>45</v>
      </c>
      <c r="BL1331" s="37">
        <f>IF(Voorblad!$E$14=Rekenblad!$BL$1294,Rekenblad!BD1331,0)</f>
        <v>0</v>
      </c>
      <c r="BM1331" s="37">
        <f>IF(Voorblad!$E$14=Rekenblad!$BL$1294,Rekenblad!BE1331,0)</f>
        <v>0</v>
      </c>
      <c r="BN1331" s="37">
        <f>IF(Voorblad!$E$14=Rekenblad!$BL$1294,Rekenblad!BF1331,0)</f>
        <v>0</v>
      </c>
      <c r="BO1331" s="37">
        <f>IF(Voorblad!$E$14=Rekenblad!$BL$1294,Rekenblad!BG1331,0)</f>
        <v>0</v>
      </c>
      <c r="BP1331" s="37">
        <f>IF(Voorblad!$E$14=Rekenblad!$BL$1294,Rekenblad!BH1331,0)</f>
        <v>0</v>
      </c>
      <c r="BQ1331" s="37">
        <f>IF(Voorblad!$E$14=Rekenblad!$BL$1294,Rekenblad!BI1331,0)</f>
        <v>0</v>
      </c>
    </row>
    <row r="1332" spans="2:69" x14ac:dyDescent="0.25">
      <c r="B1332">
        <f>'Data TREND'!$BR$183</f>
        <v>46</v>
      </c>
      <c r="C1332" s="37">
        <f>'Data TREND'!BT183</f>
        <v>359.29814290187505</v>
      </c>
      <c r="D1332" s="37">
        <f>'Data TREND'!BU183</f>
        <v>526.8951121659311</v>
      </c>
      <c r="E1332" s="37">
        <f>'Data TREND'!BV183</f>
        <v>246.44645152323355</v>
      </c>
      <c r="F1332" s="37">
        <f>'Data TREND'!BW183</f>
        <v>1132.7202926926291</v>
      </c>
      <c r="G1332" s="37">
        <f>'Data TREND'!BX183</f>
        <v>68.710683016536933</v>
      </c>
      <c r="H1332" s="37">
        <f>'Data TREND'!BY183</f>
        <v>28.206580210005388</v>
      </c>
      <c r="J1332" s="37">
        <f t="shared" si="967"/>
        <v>359.29814290187505</v>
      </c>
      <c r="K1332" s="37">
        <f t="shared" si="968"/>
        <v>526.8951121659311</v>
      </c>
      <c r="L1332" s="37">
        <f t="shared" si="969"/>
        <v>246.44645152323355</v>
      </c>
      <c r="M1332" s="37">
        <f t="shared" si="970"/>
        <v>1132.7202926926291</v>
      </c>
      <c r="N1332" s="37">
        <f t="shared" si="971"/>
        <v>68.710683016536933</v>
      </c>
      <c r="O1332" s="37">
        <f t="shared" si="972"/>
        <v>28.206580210005388</v>
      </c>
      <c r="Q1332">
        <f>'Data TREND'!$BR$183</f>
        <v>46</v>
      </c>
      <c r="R1332" s="37">
        <f>'Data TREND'!CA183</f>
        <v>448.3615325532291</v>
      </c>
      <c r="S1332" s="37">
        <f>'Data TREND'!CB183</f>
        <v>528.12567409918211</v>
      </c>
      <c r="T1332" s="37">
        <f>'Data TREND'!CC183</f>
        <v>249.30035415210872</v>
      </c>
      <c r="U1332" s="37">
        <f>'Data TREND'!CD183</f>
        <v>1225.6864231247598</v>
      </c>
      <c r="V1332" s="37">
        <f>'Data TREND'!CE183</f>
        <v>76.508707427320786</v>
      </c>
      <c r="W1332" s="37">
        <f>'Data TREND'!CF183</f>
        <v>31.239736802758294</v>
      </c>
      <c r="Y1332" s="37">
        <f t="shared" si="973"/>
        <v>0</v>
      </c>
      <c r="Z1332" s="37">
        <f t="shared" si="974"/>
        <v>0</v>
      </c>
      <c r="AA1332" s="37">
        <f t="shared" si="975"/>
        <v>0</v>
      </c>
      <c r="AB1332" s="37">
        <f t="shared" si="976"/>
        <v>0</v>
      </c>
      <c r="AC1332" s="37">
        <f t="shared" si="977"/>
        <v>0</v>
      </c>
      <c r="AD1332" s="37">
        <f t="shared" si="978"/>
        <v>0</v>
      </c>
      <c r="AF1332">
        <f>'Data TREND'!$BR$183</f>
        <v>46</v>
      </c>
      <c r="AG1332" s="37">
        <f>'Data TREND'!CH183</f>
        <v>533.28558938966557</v>
      </c>
      <c r="AH1332" s="37">
        <f>'Data TREND'!CI183</f>
        <v>530.00322682218143</v>
      </c>
      <c r="AI1332" s="37">
        <f>'Data TREND'!CJ183</f>
        <v>248.72087985529109</v>
      </c>
      <c r="AJ1332" s="37">
        <f>'Data TREND'!CK183</f>
        <v>1312.1811185305114</v>
      </c>
      <c r="AK1332" s="37">
        <f>'Data TREND'!CL183</f>
        <v>83.882754539722924</v>
      </c>
      <c r="AL1332" s="37">
        <f>'Data TREND'!CM183</f>
        <v>34.210774408444315</v>
      </c>
      <c r="AN1332" s="37">
        <f t="shared" si="979"/>
        <v>0</v>
      </c>
      <c r="AO1332" s="37">
        <f t="shared" si="980"/>
        <v>0</v>
      </c>
      <c r="AP1332" s="37">
        <f t="shared" si="981"/>
        <v>0</v>
      </c>
      <c r="AQ1332" s="37">
        <f t="shared" si="982"/>
        <v>0</v>
      </c>
      <c r="AR1332" s="37">
        <f t="shared" si="983"/>
        <v>0</v>
      </c>
      <c r="AS1332" s="37">
        <f t="shared" si="984"/>
        <v>0</v>
      </c>
      <c r="AU1332">
        <v>46</v>
      </c>
      <c r="AV1332" s="37">
        <f t="shared" si="985"/>
        <v>359.29814290187505</v>
      </c>
      <c r="AW1332" s="37">
        <f t="shared" si="986"/>
        <v>526.8951121659311</v>
      </c>
      <c r="AX1332" s="37">
        <f t="shared" si="987"/>
        <v>246.44645152323355</v>
      </c>
      <c r="AY1332" s="37">
        <f t="shared" si="988"/>
        <v>1132.7202926926291</v>
      </c>
      <c r="AZ1332" s="37">
        <f t="shared" si="989"/>
        <v>68.710683016536933</v>
      </c>
      <c r="BA1332" s="37">
        <f t="shared" si="990"/>
        <v>28.206580210005388</v>
      </c>
      <c r="BC1332">
        <v>46</v>
      </c>
      <c r="BD1332" s="37">
        <f>IF(Voorblad!$E$10=Rekenblad!BC1332,Rekenblad!AV1332,0)</f>
        <v>0</v>
      </c>
      <c r="BE1332" s="37">
        <f>IF(Voorblad!$E$10=Rekenblad!BC1332,Rekenblad!AW1332,0)</f>
        <v>0</v>
      </c>
      <c r="BF1332" s="37">
        <f>IF(Voorblad!$E$10=Rekenblad!BC1332,Rekenblad!AX1332,0)</f>
        <v>0</v>
      </c>
      <c r="BG1332" s="62">
        <f>IF(Voorblad!$E$10=Rekenblad!BC1332,Rekenblad!AY1332,0)</f>
        <v>0</v>
      </c>
      <c r="BH1332" s="37">
        <f>IF(Voorblad!$E$10=Rekenblad!BC1332,Rekenblad!AZ1332,0)</f>
        <v>0</v>
      </c>
      <c r="BI1332" s="37">
        <f>IF(Voorblad!$E$10=Rekenblad!BC1332,Rekenblad!BA1332,0)</f>
        <v>0</v>
      </c>
      <c r="BK1332">
        <v>46</v>
      </c>
      <c r="BL1332" s="37">
        <f>IF(Voorblad!$E$14=Rekenblad!$BL$1294,Rekenblad!BD1332,0)</f>
        <v>0</v>
      </c>
      <c r="BM1332" s="37">
        <f>IF(Voorblad!$E$14=Rekenblad!$BL$1294,Rekenblad!BE1332,0)</f>
        <v>0</v>
      </c>
      <c r="BN1332" s="37">
        <f>IF(Voorblad!$E$14=Rekenblad!$BL$1294,Rekenblad!BF1332,0)</f>
        <v>0</v>
      </c>
      <c r="BO1332" s="37">
        <f>IF(Voorblad!$E$14=Rekenblad!$BL$1294,Rekenblad!BG1332,0)</f>
        <v>0</v>
      </c>
      <c r="BP1332" s="37">
        <f>IF(Voorblad!$E$14=Rekenblad!$BL$1294,Rekenblad!BH1332,0)</f>
        <v>0</v>
      </c>
      <c r="BQ1332" s="37">
        <f>IF(Voorblad!$E$14=Rekenblad!$BL$1294,Rekenblad!BI1332,0)</f>
        <v>0</v>
      </c>
    </row>
    <row r="1333" spans="2:69" x14ac:dyDescent="0.25">
      <c r="B1333">
        <f>'Data TREND'!$BR$184</f>
        <v>47</v>
      </c>
      <c r="C1333" s="37">
        <f>'Data TREND'!BT184</f>
        <v>365.04887939933025</v>
      </c>
      <c r="D1333" s="37">
        <f>'Data TREND'!BU184</f>
        <v>537.45545275873724</v>
      </c>
      <c r="E1333" s="37">
        <f>'Data TREND'!BV184</f>
        <v>251.69845765347711</v>
      </c>
      <c r="F1333" s="37">
        <f>'Data TREND'!BW184</f>
        <v>1154.2815576434173</v>
      </c>
      <c r="G1333" s="37">
        <f>'Data TREND'!BX184</f>
        <v>68.450733734321474</v>
      </c>
      <c r="H1333" s="37">
        <f>'Data TREND'!BY184</f>
        <v>28.097844530708585</v>
      </c>
      <c r="J1333" s="37">
        <f t="shared" si="967"/>
        <v>365.04887939933025</v>
      </c>
      <c r="K1333" s="37">
        <f t="shared" si="968"/>
        <v>537.45545275873724</v>
      </c>
      <c r="L1333" s="37">
        <f t="shared" si="969"/>
        <v>251.69845765347711</v>
      </c>
      <c r="M1333" s="37">
        <f t="shared" si="970"/>
        <v>1154.2815576434173</v>
      </c>
      <c r="N1333" s="37">
        <f t="shared" si="971"/>
        <v>68.450733734321474</v>
      </c>
      <c r="O1333" s="37">
        <f t="shared" si="972"/>
        <v>28.097844530708585</v>
      </c>
      <c r="Q1333">
        <f>'Data TREND'!$BR$184</f>
        <v>47</v>
      </c>
      <c r="R1333" s="37">
        <f>'Data TREND'!CA184</f>
        <v>455.29679465087059</v>
      </c>
      <c r="S1333" s="37">
        <f>'Data TREND'!CB184</f>
        <v>538.63814581476117</v>
      </c>
      <c r="T1333" s="37">
        <f>'Data TREND'!CC184</f>
        <v>254.47963040409812</v>
      </c>
      <c r="U1333" s="37">
        <f>'Data TREND'!CD184</f>
        <v>1248.3105805515668</v>
      </c>
      <c r="V1333" s="37">
        <f>'Data TREND'!CE184</f>
        <v>76.14902931287719</v>
      </c>
      <c r="W1333" s="37">
        <f>'Data TREND'!CF184</f>
        <v>31.091531566325745</v>
      </c>
      <c r="Y1333" s="37">
        <f t="shared" si="973"/>
        <v>0</v>
      </c>
      <c r="Z1333" s="37">
        <f t="shared" si="974"/>
        <v>0</v>
      </c>
      <c r="AA1333" s="37">
        <f t="shared" si="975"/>
        <v>0</v>
      </c>
      <c r="AB1333" s="37">
        <f t="shared" si="976"/>
        <v>0</v>
      </c>
      <c r="AC1333" s="37">
        <f t="shared" si="977"/>
        <v>0</v>
      </c>
      <c r="AD1333" s="37">
        <f t="shared" si="978"/>
        <v>0</v>
      </c>
      <c r="AF1333">
        <f>'Data TREND'!$BR$184</f>
        <v>47</v>
      </c>
      <c r="AG1333" s="37">
        <f>'Data TREND'!CH184</f>
        <v>541.28255232656386</v>
      </c>
      <c r="AH1333" s="37">
        <f>'Data TREND'!CI184</f>
        <v>540.44803525626548</v>
      </c>
      <c r="AI1333" s="37">
        <f>'Data TREND'!CJ184</f>
        <v>253.90633133787009</v>
      </c>
      <c r="AJ1333" s="37">
        <f>'Data TREND'!CK184</f>
        <v>1335.8107129207744</v>
      </c>
      <c r="AK1333" s="37">
        <f>'Data TREND'!CL184</f>
        <v>83.420653750236738</v>
      </c>
      <c r="AL1333" s="37">
        <f>'Data TREND'!CM184</f>
        <v>34.022958509715551</v>
      </c>
      <c r="AN1333" s="37">
        <f t="shared" si="979"/>
        <v>0</v>
      </c>
      <c r="AO1333" s="37">
        <f t="shared" si="980"/>
        <v>0</v>
      </c>
      <c r="AP1333" s="37">
        <f t="shared" si="981"/>
        <v>0</v>
      </c>
      <c r="AQ1333" s="37">
        <f t="shared" si="982"/>
        <v>0</v>
      </c>
      <c r="AR1333" s="37">
        <f t="shared" si="983"/>
        <v>0</v>
      </c>
      <c r="AS1333" s="37">
        <f t="shared" si="984"/>
        <v>0</v>
      </c>
      <c r="AU1333">
        <v>47</v>
      </c>
      <c r="AV1333" s="37">
        <f t="shared" si="985"/>
        <v>365.04887939933025</v>
      </c>
      <c r="AW1333" s="37">
        <f t="shared" si="986"/>
        <v>537.45545275873724</v>
      </c>
      <c r="AX1333" s="37">
        <f t="shared" si="987"/>
        <v>251.69845765347711</v>
      </c>
      <c r="AY1333" s="37">
        <f t="shared" si="988"/>
        <v>1154.2815576434173</v>
      </c>
      <c r="AZ1333" s="37">
        <f t="shared" si="989"/>
        <v>68.450733734321474</v>
      </c>
      <c r="BA1333" s="37">
        <f t="shared" si="990"/>
        <v>28.097844530708585</v>
      </c>
      <c r="BC1333">
        <v>47</v>
      </c>
      <c r="BD1333" s="37">
        <f>IF(Voorblad!$E$10=Rekenblad!BC1333,Rekenblad!AV1333,0)</f>
        <v>0</v>
      </c>
      <c r="BE1333" s="37">
        <f>IF(Voorblad!$E$10=Rekenblad!BC1333,Rekenblad!AW1333,0)</f>
        <v>0</v>
      </c>
      <c r="BF1333" s="37">
        <f>IF(Voorblad!$E$10=Rekenblad!BC1333,Rekenblad!AX1333,0)</f>
        <v>0</v>
      </c>
      <c r="BG1333" s="62">
        <f>IF(Voorblad!$E$10=Rekenblad!BC1333,Rekenblad!AY1333,0)</f>
        <v>0</v>
      </c>
      <c r="BH1333" s="37">
        <f>IF(Voorblad!$E$10=Rekenblad!BC1333,Rekenblad!AZ1333,0)</f>
        <v>0</v>
      </c>
      <c r="BI1333" s="37">
        <f>IF(Voorblad!$E$10=Rekenblad!BC1333,Rekenblad!BA1333,0)</f>
        <v>0</v>
      </c>
      <c r="BK1333">
        <v>47</v>
      </c>
      <c r="BL1333" s="37">
        <f>IF(Voorblad!$E$14=Rekenblad!$BL$1294,Rekenblad!BD1333,0)</f>
        <v>0</v>
      </c>
      <c r="BM1333" s="37">
        <f>IF(Voorblad!$E$14=Rekenblad!$BL$1294,Rekenblad!BE1333,0)</f>
        <v>0</v>
      </c>
      <c r="BN1333" s="37">
        <f>IF(Voorblad!$E$14=Rekenblad!$BL$1294,Rekenblad!BF1333,0)</f>
        <v>0</v>
      </c>
      <c r="BO1333" s="37">
        <f>IF(Voorblad!$E$14=Rekenblad!$BL$1294,Rekenblad!BG1333,0)</f>
        <v>0</v>
      </c>
      <c r="BP1333" s="37">
        <f>IF(Voorblad!$E$14=Rekenblad!$BL$1294,Rekenblad!BH1333,0)</f>
        <v>0</v>
      </c>
      <c r="BQ1333" s="37">
        <f>IF(Voorblad!$E$14=Rekenblad!$BL$1294,Rekenblad!BI1333,0)</f>
        <v>0</v>
      </c>
    </row>
    <row r="1334" spans="2:69" x14ac:dyDescent="0.25">
      <c r="B1334">
        <f>'Data TREND'!$BR$185</f>
        <v>48</v>
      </c>
      <c r="C1334" s="37">
        <f>'Data TREND'!BT185</f>
        <v>370.79961589678544</v>
      </c>
      <c r="D1334" s="37">
        <f>'Data TREND'!BU185</f>
        <v>548.01579335154338</v>
      </c>
      <c r="E1334" s="37">
        <f>'Data TREND'!BV185</f>
        <v>256.95046378372069</v>
      </c>
      <c r="F1334" s="37">
        <f>'Data TREND'!BW185</f>
        <v>1175.8428225942052</v>
      </c>
      <c r="G1334" s="37">
        <f>'Data TREND'!BX185</f>
        <v>68.190784452106016</v>
      </c>
      <c r="H1334" s="37">
        <f>'Data TREND'!BY185</f>
        <v>27.989108851411782</v>
      </c>
      <c r="J1334" s="37">
        <f t="shared" si="967"/>
        <v>370.79961589678544</v>
      </c>
      <c r="K1334" s="37">
        <f t="shared" si="968"/>
        <v>548.01579335154338</v>
      </c>
      <c r="L1334" s="37">
        <f t="shared" si="969"/>
        <v>256.95046378372069</v>
      </c>
      <c r="M1334" s="37">
        <f t="shared" si="970"/>
        <v>1175.8428225942052</v>
      </c>
      <c r="N1334" s="37">
        <f t="shared" si="971"/>
        <v>68.190784452106016</v>
      </c>
      <c r="O1334" s="37">
        <f t="shared" si="972"/>
        <v>27.989108851411782</v>
      </c>
      <c r="Q1334">
        <f>'Data TREND'!$BR$185</f>
        <v>48</v>
      </c>
      <c r="R1334" s="37">
        <f>'Data TREND'!CA185</f>
        <v>462.23205674851204</v>
      </c>
      <c r="S1334" s="37">
        <f>'Data TREND'!CB185</f>
        <v>549.15061753034001</v>
      </c>
      <c r="T1334" s="37">
        <f>'Data TREND'!CC185</f>
        <v>259.65890665608754</v>
      </c>
      <c r="U1334" s="37">
        <f>'Data TREND'!CD185</f>
        <v>1270.9347379783737</v>
      </c>
      <c r="V1334" s="37">
        <f>'Data TREND'!CE185</f>
        <v>75.789351198433565</v>
      </c>
      <c r="W1334" s="37">
        <f>'Data TREND'!CF185</f>
        <v>30.943326329893193</v>
      </c>
      <c r="Y1334" s="37">
        <f t="shared" si="973"/>
        <v>0</v>
      </c>
      <c r="Z1334" s="37">
        <f t="shared" si="974"/>
        <v>0</v>
      </c>
      <c r="AA1334" s="37">
        <f t="shared" si="975"/>
        <v>0</v>
      </c>
      <c r="AB1334" s="37">
        <f t="shared" si="976"/>
        <v>0</v>
      </c>
      <c r="AC1334" s="37">
        <f t="shared" si="977"/>
        <v>0</v>
      </c>
      <c r="AD1334" s="37">
        <f t="shared" si="978"/>
        <v>0</v>
      </c>
      <c r="AF1334">
        <f>'Data TREND'!$BR$185</f>
        <v>48</v>
      </c>
      <c r="AG1334" s="37">
        <f>'Data TREND'!CH185</f>
        <v>549.27951526346214</v>
      </c>
      <c r="AH1334" s="37">
        <f>'Data TREND'!CI185</f>
        <v>550.89284369034954</v>
      </c>
      <c r="AI1334" s="37">
        <f>'Data TREND'!CJ185</f>
        <v>259.09178282044905</v>
      </c>
      <c r="AJ1334" s="37">
        <f>'Data TREND'!CK185</f>
        <v>1359.4403073110373</v>
      </c>
      <c r="AK1334" s="37">
        <f>'Data TREND'!CL185</f>
        <v>82.958552960750552</v>
      </c>
      <c r="AL1334" s="37">
        <f>'Data TREND'!CM185</f>
        <v>33.835142610986786</v>
      </c>
      <c r="AN1334" s="37">
        <f t="shared" si="979"/>
        <v>0</v>
      </c>
      <c r="AO1334" s="37">
        <f t="shared" si="980"/>
        <v>0</v>
      </c>
      <c r="AP1334" s="37">
        <f t="shared" si="981"/>
        <v>0</v>
      </c>
      <c r="AQ1334" s="37">
        <f t="shared" si="982"/>
        <v>0</v>
      </c>
      <c r="AR1334" s="37">
        <f t="shared" si="983"/>
        <v>0</v>
      </c>
      <c r="AS1334" s="37">
        <f t="shared" si="984"/>
        <v>0</v>
      </c>
      <c r="AU1334">
        <v>48</v>
      </c>
      <c r="AV1334" s="37">
        <f t="shared" si="985"/>
        <v>370.79961589678544</v>
      </c>
      <c r="AW1334" s="37">
        <f t="shared" si="986"/>
        <v>548.01579335154338</v>
      </c>
      <c r="AX1334" s="37">
        <f t="shared" si="987"/>
        <v>256.95046378372069</v>
      </c>
      <c r="AY1334" s="37">
        <f t="shared" si="988"/>
        <v>1175.8428225942052</v>
      </c>
      <c r="AZ1334" s="37">
        <f t="shared" si="989"/>
        <v>68.190784452106016</v>
      </c>
      <c r="BA1334" s="37">
        <f t="shared" si="990"/>
        <v>27.989108851411782</v>
      </c>
      <c r="BC1334">
        <v>48</v>
      </c>
      <c r="BD1334" s="37">
        <f>IF(Voorblad!$E$10=Rekenblad!BC1334,Rekenblad!AV1334,0)</f>
        <v>0</v>
      </c>
      <c r="BE1334" s="37">
        <f>IF(Voorblad!$E$10=Rekenblad!BC1334,Rekenblad!AW1334,0)</f>
        <v>0</v>
      </c>
      <c r="BF1334" s="37">
        <f>IF(Voorblad!$E$10=Rekenblad!BC1334,Rekenblad!AX1334,0)</f>
        <v>0</v>
      </c>
      <c r="BG1334" s="62">
        <f>IF(Voorblad!$E$10=Rekenblad!BC1334,Rekenblad!AY1334,0)</f>
        <v>0</v>
      </c>
      <c r="BH1334" s="37">
        <f>IF(Voorblad!$E$10=Rekenblad!BC1334,Rekenblad!AZ1334,0)</f>
        <v>0</v>
      </c>
      <c r="BI1334" s="37">
        <f>IF(Voorblad!$E$10=Rekenblad!BC1334,Rekenblad!BA1334,0)</f>
        <v>0</v>
      </c>
      <c r="BK1334">
        <v>48</v>
      </c>
      <c r="BL1334" s="37">
        <f>IF(Voorblad!$E$14=Rekenblad!$BL$1294,Rekenblad!BD1334,0)</f>
        <v>0</v>
      </c>
      <c r="BM1334" s="37">
        <f>IF(Voorblad!$E$14=Rekenblad!$BL$1294,Rekenblad!BE1334,0)</f>
        <v>0</v>
      </c>
      <c r="BN1334" s="37">
        <f>IF(Voorblad!$E$14=Rekenblad!$BL$1294,Rekenblad!BF1334,0)</f>
        <v>0</v>
      </c>
      <c r="BO1334" s="37">
        <f>IF(Voorblad!$E$14=Rekenblad!$BL$1294,Rekenblad!BG1334,0)</f>
        <v>0</v>
      </c>
      <c r="BP1334" s="37">
        <f>IF(Voorblad!$E$14=Rekenblad!$BL$1294,Rekenblad!BH1334,0)</f>
        <v>0</v>
      </c>
      <c r="BQ1334" s="37">
        <f>IF(Voorblad!$E$14=Rekenblad!$BL$1294,Rekenblad!BI1334,0)</f>
        <v>0</v>
      </c>
    </row>
    <row r="1335" spans="2:69" x14ac:dyDescent="0.25">
      <c r="B1335">
        <f>'Data TREND'!$BR$186</f>
        <v>49</v>
      </c>
      <c r="C1335" s="37">
        <f>'Data TREND'!BT186</f>
        <v>376.55035239424069</v>
      </c>
      <c r="D1335" s="37">
        <f>'Data TREND'!BU186</f>
        <v>558.57613394434964</v>
      </c>
      <c r="E1335" s="37">
        <f>'Data TREND'!BV186</f>
        <v>262.20246991396425</v>
      </c>
      <c r="F1335" s="37">
        <f>'Data TREND'!BW186</f>
        <v>1197.4040875449934</v>
      </c>
      <c r="G1335" s="37">
        <f>'Data TREND'!BX186</f>
        <v>67.930835169890543</v>
      </c>
      <c r="H1335" s="37">
        <f>'Data TREND'!BY186</f>
        <v>27.880373172114979</v>
      </c>
      <c r="J1335" s="37">
        <f t="shared" si="967"/>
        <v>376.55035239424069</v>
      </c>
      <c r="K1335" s="37">
        <f t="shared" si="968"/>
        <v>558.57613394434964</v>
      </c>
      <c r="L1335" s="37">
        <f t="shared" si="969"/>
        <v>262.20246991396425</v>
      </c>
      <c r="M1335" s="37">
        <f t="shared" si="970"/>
        <v>1197.4040875449934</v>
      </c>
      <c r="N1335" s="37">
        <f t="shared" si="971"/>
        <v>67.930835169890543</v>
      </c>
      <c r="O1335" s="37">
        <f t="shared" si="972"/>
        <v>27.880373172114979</v>
      </c>
      <c r="Q1335">
        <f>'Data TREND'!$BR$186</f>
        <v>49</v>
      </c>
      <c r="R1335" s="37">
        <f>'Data TREND'!CA186</f>
        <v>469.16731884615353</v>
      </c>
      <c r="S1335" s="37">
        <f>'Data TREND'!CB186</f>
        <v>559.66308924591897</v>
      </c>
      <c r="T1335" s="37">
        <f>'Data TREND'!CC186</f>
        <v>264.83818290807687</v>
      </c>
      <c r="U1335" s="37">
        <f>'Data TREND'!CD186</f>
        <v>1293.5588954051807</v>
      </c>
      <c r="V1335" s="37">
        <f>'Data TREND'!CE186</f>
        <v>75.429673083989968</v>
      </c>
      <c r="W1335" s="37">
        <f>'Data TREND'!CF186</f>
        <v>30.79512109346064</v>
      </c>
      <c r="Y1335" s="37">
        <f t="shared" si="973"/>
        <v>0</v>
      </c>
      <c r="Z1335" s="37">
        <f t="shared" si="974"/>
        <v>0</v>
      </c>
      <c r="AA1335" s="37">
        <f t="shared" si="975"/>
        <v>0</v>
      </c>
      <c r="AB1335" s="37">
        <f t="shared" si="976"/>
        <v>0</v>
      </c>
      <c r="AC1335" s="37">
        <f t="shared" si="977"/>
        <v>0</v>
      </c>
      <c r="AD1335" s="37">
        <f t="shared" si="978"/>
        <v>0</v>
      </c>
      <c r="AF1335">
        <f>'Data TREND'!$BR$186</f>
        <v>49</v>
      </c>
      <c r="AG1335" s="37">
        <f>'Data TREND'!CH186</f>
        <v>557.27647820036032</v>
      </c>
      <c r="AH1335" s="37">
        <f>'Data TREND'!CI186</f>
        <v>561.33765212443359</v>
      </c>
      <c r="AI1335" s="37">
        <f>'Data TREND'!CJ186</f>
        <v>264.27723430302802</v>
      </c>
      <c r="AJ1335" s="37">
        <f>'Data TREND'!CK186</f>
        <v>1383.0699017013001</v>
      </c>
      <c r="AK1335" s="37">
        <f>'Data TREND'!CL186</f>
        <v>82.496452171264366</v>
      </c>
      <c r="AL1335" s="37">
        <f>'Data TREND'!CM186</f>
        <v>33.647326712258021</v>
      </c>
      <c r="AN1335" s="37">
        <f t="shared" si="979"/>
        <v>0</v>
      </c>
      <c r="AO1335" s="37">
        <f t="shared" si="980"/>
        <v>0</v>
      </c>
      <c r="AP1335" s="37">
        <f t="shared" si="981"/>
        <v>0</v>
      </c>
      <c r="AQ1335" s="37">
        <f t="shared" si="982"/>
        <v>0</v>
      </c>
      <c r="AR1335" s="37">
        <f t="shared" si="983"/>
        <v>0</v>
      </c>
      <c r="AS1335" s="37">
        <f t="shared" si="984"/>
        <v>0</v>
      </c>
      <c r="AU1335">
        <v>49</v>
      </c>
      <c r="AV1335" s="37">
        <f t="shared" si="985"/>
        <v>376.55035239424069</v>
      </c>
      <c r="AW1335" s="37">
        <f t="shared" si="986"/>
        <v>558.57613394434964</v>
      </c>
      <c r="AX1335" s="37">
        <f t="shared" si="987"/>
        <v>262.20246991396425</v>
      </c>
      <c r="AY1335" s="37">
        <f t="shared" si="988"/>
        <v>1197.4040875449934</v>
      </c>
      <c r="AZ1335" s="37">
        <f t="shared" si="989"/>
        <v>67.930835169890543</v>
      </c>
      <c r="BA1335" s="37">
        <f t="shared" si="990"/>
        <v>27.880373172114979</v>
      </c>
      <c r="BC1335">
        <v>49</v>
      </c>
      <c r="BD1335" s="37">
        <f>IF(Voorblad!$E$10=Rekenblad!BC1335,Rekenblad!AV1335,0)</f>
        <v>0</v>
      </c>
      <c r="BE1335" s="37">
        <f>IF(Voorblad!$E$10=Rekenblad!BC1335,Rekenblad!AW1335,0)</f>
        <v>0</v>
      </c>
      <c r="BF1335" s="37">
        <f>IF(Voorblad!$E$10=Rekenblad!BC1335,Rekenblad!AX1335,0)</f>
        <v>0</v>
      </c>
      <c r="BG1335" s="62">
        <f>IF(Voorblad!$E$10=Rekenblad!BC1335,Rekenblad!AY1335,0)</f>
        <v>0</v>
      </c>
      <c r="BH1335" s="37">
        <f>IF(Voorblad!$E$10=Rekenblad!BC1335,Rekenblad!AZ1335,0)</f>
        <v>0</v>
      </c>
      <c r="BI1335" s="37">
        <f>IF(Voorblad!$E$10=Rekenblad!BC1335,Rekenblad!BA1335,0)</f>
        <v>0</v>
      </c>
      <c r="BK1335">
        <v>49</v>
      </c>
      <c r="BL1335" s="37">
        <f>IF(Voorblad!$E$14=Rekenblad!$BL$1294,Rekenblad!BD1335,0)</f>
        <v>0</v>
      </c>
      <c r="BM1335" s="37">
        <f>IF(Voorblad!$E$14=Rekenblad!$BL$1294,Rekenblad!BE1335,0)</f>
        <v>0</v>
      </c>
      <c r="BN1335" s="37">
        <f>IF(Voorblad!$E$14=Rekenblad!$BL$1294,Rekenblad!BF1335,0)</f>
        <v>0</v>
      </c>
      <c r="BO1335" s="37">
        <f>IF(Voorblad!$E$14=Rekenblad!$BL$1294,Rekenblad!BG1335,0)</f>
        <v>0</v>
      </c>
      <c r="BP1335" s="37">
        <f>IF(Voorblad!$E$14=Rekenblad!$BL$1294,Rekenblad!BH1335,0)</f>
        <v>0</v>
      </c>
      <c r="BQ1335" s="37">
        <f>IF(Voorblad!$E$14=Rekenblad!$BL$1294,Rekenblad!BI1335,0)</f>
        <v>0</v>
      </c>
    </row>
    <row r="1336" spans="2:69" x14ac:dyDescent="0.25">
      <c r="B1336">
        <f>'Data TREND'!$BR$187</f>
        <v>50</v>
      </c>
      <c r="C1336" s="37">
        <f>'Data TREND'!BT187</f>
        <v>382.30108889169588</v>
      </c>
      <c r="D1336" s="37">
        <f>'Data TREND'!BU187</f>
        <v>569.13647453715578</v>
      </c>
      <c r="E1336" s="37">
        <f>'Data TREND'!BV187</f>
        <v>267.45447604420781</v>
      </c>
      <c r="F1336" s="37">
        <f>'Data TREND'!BW187</f>
        <v>1218.9653524957816</v>
      </c>
      <c r="G1336" s="37">
        <f>'Data TREND'!BX187</f>
        <v>67.670885887675084</v>
      </c>
      <c r="H1336" s="37">
        <f>'Data TREND'!BY187</f>
        <v>27.771637492818176</v>
      </c>
      <c r="J1336" s="37">
        <f t="shared" si="967"/>
        <v>382.30108889169588</v>
      </c>
      <c r="K1336" s="37">
        <f t="shared" si="968"/>
        <v>569.13647453715578</v>
      </c>
      <c r="L1336" s="37">
        <f t="shared" si="969"/>
        <v>267.45447604420781</v>
      </c>
      <c r="M1336" s="37">
        <f t="shared" si="970"/>
        <v>1218.9653524957816</v>
      </c>
      <c r="N1336" s="37">
        <f t="shared" si="971"/>
        <v>67.670885887675084</v>
      </c>
      <c r="O1336" s="37">
        <f t="shared" si="972"/>
        <v>27.771637492818176</v>
      </c>
      <c r="Q1336">
        <f>'Data TREND'!$BR$187</f>
        <v>50</v>
      </c>
      <c r="R1336" s="37">
        <f>'Data TREND'!CA187</f>
        <v>476.10258094379498</v>
      </c>
      <c r="S1336" s="37">
        <f>'Data TREND'!CB187</f>
        <v>570.17556096149792</v>
      </c>
      <c r="T1336" s="37">
        <f>'Data TREND'!CC187</f>
        <v>270.01745916006627</v>
      </c>
      <c r="U1336" s="37">
        <f>'Data TREND'!CD187</f>
        <v>1316.1830528319877</v>
      </c>
      <c r="V1336" s="37">
        <f>'Data TREND'!CE187</f>
        <v>75.069994969546357</v>
      </c>
      <c r="W1336" s="37">
        <f>'Data TREND'!CF187</f>
        <v>30.646915857028088</v>
      </c>
      <c r="Y1336" s="37">
        <f t="shared" si="973"/>
        <v>0</v>
      </c>
      <c r="Z1336" s="37">
        <f t="shared" si="974"/>
        <v>0</v>
      </c>
      <c r="AA1336" s="37">
        <f t="shared" si="975"/>
        <v>0</v>
      </c>
      <c r="AB1336" s="37">
        <f t="shared" si="976"/>
        <v>0</v>
      </c>
      <c r="AC1336" s="37">
        <f t="shared" si="977"/>
        <v>0</v>
      </c>
      <c r="AD1336" s="37">
        <f t="shared" si="978"/>
        <v>0</v>
      </c>
      <c r="AF1336">
        <f>'Data TREND'!$BR$187</f>
        <v>50</v>
      </c>
      <c r="AG1336" s="37">
        <f>'Data TREND'!CH187</f>
        <v>565.27344113725849</v>
      </c>
      <c r="AH1336" s="37">
        <f>'Data TREND'!CI187</f>
        <v>571.78246055851764</v>
      </c>
      <c r="AI1336" s="37">
        <f>'Data TREND'!CJ187</f>
        <v>269.46268578560699</v>
      </c>
      <c r="AJ1336" s="37">
        <f>'Data TREND'!CK187</f>
        <v>1406.6994960915631</v>
      </c>
      <c r="AK1336" s="37">
        <f>'Data TREND'!CL187</f>
        <v>82.03435138177818</v>
      </c>
      <c r="AL1336" s="37">
        <f>'Data TREND'!CM187</f>
        <v>33.459510813529263</v>
      </c>
      <c r="AN1336" s="37">
        <f t="shared" si="979"/>
        <v>0</v>
      </c>
      <c r="AO1336" s="37">
        <f t="shared" si="980"/>
        <v>0</v>
      </c>
      <c r="AP1336" s="37">
        <f t="shared" si="981"/>
        <v>0</v>
      </c>
      <c r="AQ1336" s="37">
        <f t="shared" si="982"/>
        <v>0</v>
      </c>
      <c r="AR1336" s="37">
        <f t="shared" si="983"/>
        <v>0</v>
      </c>
      <c r="AS1336" s="37">
        <f t="shared" si="984"/>
        <v>0</v>
      </c>
      <c r="AU1336">
        <v>50</v>
      </c>
      <c r="AV1336" s="37">
        <f t="shared" si="985"/>
        <v>382.30108889169588</v>
      </c>
      <c r="AW1336" s="37">
        <f t="shared" si="986"/>
        <v>569.13647453715578</v>
      </c>
      <c r="AX1336" s="37">
        <f t="shared" si="987"/>
        <v>267.45447604420781</v>
      </c>
      <c r="AY1336" s="37">
        <f t="shared" si="988"/>
        <v>1218.9653524957816</v>
      </c>
      <c r="AZ1336" s="37">
        <f t="shared" si="989"/>
        <v>67.670885887675084</v>
      </c>
      <c r="BA1336" s="37">
        <f t="shared" si="990"/>
        <v>27.771637492818176</v>
      </c>
      <c r="BC1336">
        <v>50</v>
      </c>
      <c r="BD1336" s="37">
        <f>IF(Voorblad!$E$10=Rekenblad!BC1336,Rekenblad!AV1336,0)</f>
        <v>0</v>
      </c>
      <c r="BE1336" s="37">
        <f>IF(Voorblad!$E$10=Rekenblad!BC1336,Rekenblad!AW1336,0)</f>
        <v>0</v>
      </c>
      <c r="BF1336" s="37">
        <f>IF(Voorblad!$E$10=Rekenblad!BC1336,Rekenblad!AX1336,0)</f>
        <v>0</v>
      </c>
      <c r="BG1336" s="62">
        <f>IF(Voorblad!$E$10=Rekenblad!BC1336,Rekenblad!AY1336,0)</f>
        <v>0</v>
      </c>
      <c r="BH1336" s="37">
        <f>IF(Voorblad!$E$10=Rekenblad!BC1336,Rekenblad!AZ1336,0)</f>
        <v>0</v>
      </c>
      <c r="BI1336" s="37">
        <f>IF(Voorblad!$E$10=Rekenblad!BC1336,Rekenblad!BA1336,0)</f>
        <v>0</v>
      </c>
      <c r="BK1336">
        <v>50</v>
      </c>
      <c r="BL1336" s="37">
        <f>IF(Voorblad!$E$14=Rekenblad!$BL$1294,Rekenblad!BD1336,0)</f>
        <v>0</v>
      </c>
      <c r="BM1336" s="37">
        <f>IF(Voorblad!$E$14=Rekenblad!$BL$1294,Rekenblad!BE1336,0)</f>
        <v>0</v>
      </c>
      <c r="BN1336" s="37">
        <f>IF(Voorblad!$E$14=Rekenblad!$BL$1294,Rekenblad!BF1336,0)</f>
        <v>0</v>
      </c>
      <c r="BO1336" s="37">
        <f>IF(Voorblad!$E$14=Rekenblad!$BL$1294,Rekenblad!BG1336,0)</f>
        <v>0</v>
      </c>
      <c r="BP1336" s="37">
        <f>IF(Voorblad!$E$14=Rekenblad!$BL$1294,Rekenblad!BH1336,0)</f>
        <v>0</v>
      </c>
      <c r="BQ1336" s="37">
        <f>IF(Voorblad!$E$14=Rekenblad!$BL$1294,Rekenblad!BI1336,0)</f>
        <v>0</v>
      </c>
    </row>
    <row r="1337" spans="2:69" x14ac:dyDescent="0.25">
      <c r="B1337">
        <f>'Data TREND'!$BR$188</f>
        <v>51</v>
      </c>
      <c r="C1337" s="37">
        <f>'Data TREND'!BT188</f>
        <v>388.05182538915113</v>
      </c>
      <c r="D1337" s="37">
        <f>'Data TREND'!BU188</f>
        <v>579.69681512996192</v>
      </c>
      <c r="E1337" s="37">
        <f>'Data TREND'!BV188</f>
        <v>272.70648217445137</v>
      </c>
      <c r="F1337" s="37">
        <f>'Data TREND'!BW188</f>
        <v>1240.5266174465696</v>
      </c>
      <c r="G1337" s="37">
        <f>'Data TREND'!BX188</f>
        <v>67.410936605459625</v>
      </c>
      <c r="H1337" s="37">
        <f>'Data TREND'!BY188</f>
        <v>27.662901813521373</v>
      </c>
      <c r="J1337" s="37">
        <f t="shared" si="967"/>
        <v>388.05182538915113</v>
      </c>
      <c r="K1337" s="37">
        <f t="shared" si="968"/>
        <v>579.69681512996192</v>
      </c>
      <c r="L1337" s="37">
        <f t="shared" si="969"/>
        <v>272.70648217445137</v>
      </c>
      <c r="M1337" s="37">
        <f t="shared" si="970"/>
        <v>1240.5266174465696</v>
      </c>
      <c r="N1337" s="37">
        <f t="shared" si="971"/>
        <v>67.410936605459625</v>
      </c>
      <c r="O1337" s="37">
        <f t="shared" si="972"/>
        <v>27.662901813521373</v>
      </c>
      <c r="Q1337">
        <f>'Data TREND'!$BR$188</f>
        <v>51</v>
      </c>
      <c r="R1337" s="37">
        <f>'Data TREND'!CA188</f>
        <v>483.03784304143647</v>
      </c>
      <c r="S1337" s="37">
        <f>'Data TREND'!CB188</f>
        <v>580.68803267707688</v>
      </c>
      <c r="T1337" s="37">
        <f>'Data TREND'!CC188</f>
        <v>275.19673541205566</v>
      </c>
      <c r="U1337" s="37">
        <f>'Data TREND'!CD188</f>
        <v>1338.8072102587946</v>
      </c>
      <c r="V1337" s="37">
        <f>'Data TREND'!CE188</f>
        <v>74.710316855102747</v>
      </c>
      <c r="W1337" s="37">
        <f>'Data TREND'!CF188</f>
        <v>30.498710620595539</v>
      </c>
      <c r="Y1337" s="37">
        <f t="shared" si="973"/>
        <v>0</v>
      </c>
      <c r="Z1337" s="37">
        <f t="shared" si="974"/>
        <v>0</v>
      </c>
      <c r="AA1337" s="37">
        <f t="shared" si="975"/>
        <v>0</v>
      </c>
      <c r="AB1337" s="37">
        <f t="shared" si="976"/>
        <v>0</v>
      </c>
      <c r="AC1337" s="37">
        <f t="shared" si="977"/>
        <v>0</v>
      </c>
      <c r="AD1337" s="37">
        <f t="shared" si="978"/>
        <v>0</v>
      </c>
      <c r="AF1337">
        <f>'Data TREND'!$BR$188</f>
        <v>51</v>
      </c>
      <c r="AG1337" s="37">
        <f>'Data TREND'!CH188</f>
        <v>573.27040407415666</v>
      </c>
      <c r="AH1337" s="37">
        <f>'Data TREND'!CI188</f>
        <v>582.22726899260169</v>
      </c>
      <c r="AI1337" s="37">
        <f>'Data TREND'!CJ188</f>
        <v>274.64813726818602</v>
      </c>
      <c r="AJ1337" s="37">
        <f>'Data TREND'!CK188</f>
        <v>1430.3290904818259</v>
      </c>
      <c r="AK1337" s="37">
        <f>'Data TREND'!CL188</f>
        <v>81.572250592291994</v>
      </c>
      <c r="AL1337" s="37">
        <f>'Data TREND'!CM188</f>
        <v>33.271694914800491</v>
      </c>
      <c r="AN1337" s="37">
        <f t="shared" si="979"/>
        <v>0</v>
      </c>
      <c r="AO1337" s="37">
        <f t="shared" si="980"/>
        <v>0</v>
      </c>
      <c r="AP1337" s="37">
        <f t="shared" si="981"/>
        <v>0</v>
      </c>
      <c r="AQ1337" s="37">
        <f t="shared" si="982"/>
        <v>0</v>
      </c>
      <c r="AR1337" s="37">
        <f t="shared" si="983"/>
        <v>0</v>
      </c>
      <c r="AS1337" s="37">
        <f t="shared" si="984"/>
        <v>0</v>
      </c>
      <c r="AU1337">
        <v>51</v>
      </c>
      <c r="AV1337" s="37">
        <f t="shared" si="985"/>
        <v>388.05182538915113</v>
      </c>
      <c r="AW1337" s="37">
        <f t="shared" si="986"/>
        <v>579.69681512996192</v>
      </c>
      <c r="AX1337" s="37">
        <f t="shared" si="987"/>
        <v>272.70648217445137</v>
      </c>
      <c r="AY1337" s="37">
        <f t="shared" si="988"/>
        <v>1240.5266174465696</v>
      </c>
      <c r="AZ1337" s="37">
        <f t="shared" si="989"/>
        <v>67.410936605459625</v>
      </c>
      <c r="BA1337" s="37">
        <f t="shared" si="990"/>
        <v>27.662901813521373</v>
      </c>
      <c r="BC1337">
        <v>51</v>
      </c>
      <c r="BD1337" s="37">
        <f>IF(Voorblad!$E$10=Rekenblad!BC1337,Rekenblad!AV1337,0)</f>
        <v>0</v>
      </c>
      <c r="BE1337" s="37">
        <f>IF(Voorblad!$E$10=Rekenblad!BC1337,Rekenblad!AW1337,0)</f>
        <v>0</v>
      </c>
      <c r="BF1337" s="37">
        <f>IF(Voorblad!$E$10=Rekenblad!BC1337,Rekenblad!AX1337,0)</f>
        <v>0</v>
      </c>
      <c r="BG1337" s="62">
        <f>IF(Voorblad!$E$10=Rekenblad!BC1337,Rekenblad!AY1337,0)</f>
        <v>0</v>
      </c>
      <c r="BH1337" s="37">
        <f>IF(Voorblad!$E$10=Rekenblad!BC1337,Rekenblad!AZ1337,0)</f>
        <v>0</v>
      </c>
      <c r="BI1337" s="37">
        <f>IF(Voorblad!$E$10=Rekenblad!BC1337,Rekenblad!BA1337,0)</f>
        <v>0</v>
      </c>
      <c r="BK1337">
        <v>51</v>
      </c>
      <c r="BL1337" s="37">
        <f>IF(Voorblad!$E$14=Rekenblad!$BL$1294,Rekenblad!BD1337,0)</f>
        <v>0</v>
      </c>
      <c r="BM1337" s="37">
        <f>IF(Voorblad!$E$14=Rekenblad!$BL$1294,Rekenblad!BE1337,0)</f>
        <v>0</v>
      </c>
      <c r="BN1337" s="37">
        <f>IF(Voorblad!$E$14=Rekenblad!$BL$1294,Rekenblad!BF1337,0)</f>
        <v>0</v>
      </c>
      <c r="BO1337" s="37">
        <f>IF(Voorblad!$E$14=Rekenblad!$BL$1294,Rekenblad!BG1337,0)</f>
        <v>0</v>
      </c>
      <c r="BP1337" s="37">
        <f>IF(Voorblad!$E$14=Rekenblad!$BL$1294,Rekenblad!BH1337,0)</f>
        <v>0</v>
      </c>
      <c r="BQ1337" s="37">
        <f>IF(Voorblad!$E$14=Rekenblad!$BL$1294,Rekenblad!BI1337,0)</f>
        <v>0</v>
      </c>
    </row>
    <row r="1338" spans="2:69" x14ac:dyDescent="0.25">
      <c r="B1338">
        <f>'Data TREND'!$BR$189</f>
        <v>52</v>
      </c>
      <c r="C1338" s="37">
        <f>'Data TREND'!BT189</f>
        <v>393.80256188660633</v>
      </c>
      <c r="D1338" s="37">
        <f>'Data TREND'!BU189</f>
        <v>590.25715572276806</v>
      </c>
      <c r="E1338" s="37">
        <f>'Data TREND'!BV189</f>
        <v>277.95848830469492</v>
      </c>
      <c r="F1338" s="37">
        <f>'Data TREND'!BW189</f>
        <v>1262.0878823973578</v>
      </c>
      <c r="G1338" s="37">
        <f>'Data TREND'!BX189</f>
        <v>67.150987323244152</v>
      </c>
      <c r="H1338" s="37">
        <f>'Data TREND'!BY189</f>
        <v>27.55416613422457</v>
      </c>
      <c r="J1338" s="37">
        <f t="shared" si="967"/>
        <v>393.80256188660633</v>
      </c>
      <c r="K1338" s="37">
        <f t="shared" si="968"/>
        <v>590.25715572276806</v>
      </c>
      <c r="L1338" s="37">
        <f t="shared" si="969"/>
        <v>277.95848830469492</v>
      </c>
      <c r="M1338" s="37">
        <f t="shared" si="970"/>
        <v>1262.0878823973578</v>
      </c>
      <c r="N1338" s="37">
        <f t="shared" si="971"/>
        <v>67.150987323244152</v>
      </c>
      <c r="O1338" s="37">
        <f t="shared" si="972"/>
        <v>27.55416613422457</v>
      </c>
      <c r="Q1338">
        <f>'Data TREND'!$BR$189</f>
        <v>52</v>
      </c>
      <c r="R1338" s="37">
        <f>'Data TREND'!CA189</f>
        <v>489.97310513907792</v>
      </c>
      <c r="S1338" s="37">
        <f>'Data TREND'!CB189</f>
        <v>591.20050439265583</v>
      </c>
      <c r="T1338" s="37">
        <f>'Data TREND'!CC189</f>
        <v>280.37601166404505</v>
      </c>
      <c r="U1338" s="37">
        <f>'Data TREND'!CD189</f>
        <v>1361.4313676856016</v>
      </c>
      <c r="V1338" s="37">
        <f>'Data TREND'!CE189</f>
        <v>74.350638740659136</v>
      </c>
      <c r="W1338" s="37">
        <f>'Data TREND'!CF189</f>
        <v>30.350505384162986</v>
      </c>
      <c r="Y1338" s="37">
        <f t="shared" si="973"/>
        <v>0</v>
      </c>
      <c r="Z1338" s="37">
        <f t="shared" si="974"/>
        <v>0</v>
      </c>
      <c r="AA1338" s="37">
        <f t="shared" si="975"/>
        <v>0</v>
      </c>
      <c r="AB1338" s="37">
        <f t="shared" si="976"/>
        <v>0</v>
      </c>
      <c r="AC1338" s="37">
        <f t="shared" si="977"/>
        <v>0</v>
      </c>
      <c r="AD1338" s="37">
        <f t="shared" si="978"/>
        <v>0</v>
      </c>
      <c r="AF1338">
        <f>'Data TREND'!$BR$189</f>
        <v>52</v>
      </c>
      <c r="AG1338" s="37">
        <f>'Data TREND'!CH189</f>
        <v>581.26736701105494</v>
      </c>
      <c r="AH1338" s="37">
        <f>'Data TREND'!CI189</f>
        <v>592.67207742668575</v>
      </c>
      <c r="AI1338" s="37">
        <f>'Data TREND'!CJ189</f>
        <v>279.83358875076499</v>
      </c>
      <c r="AJ1338" s="37">
        <f>'Data TREND'!CK189</f>
        <v>1453.958684872089</v>
      </c>
      <c r="AK1338" s="37">
        <f>'Data TREND'!CL189</f>
        <v>81.110149802805807</v>
      </c>
      <c r="AL1338" s="37">
        <f>'Data TREND'!CM189</f>
        <v>33.083879016071734</v>
      </c>
      <c r="AN1338" s="37">
        <f t="shared" si="979"/>
        <v>0</v>
      </c>
      <c r="AO1338" s="37">
        <f t="shared" si="980"/>
        <v>0</v>
      </c>
      <c r="AP1338" s="37">
        <f t="shared" si="981"/>
        <v>0</v>
      </c>
      <c r="AQ1338" s="37">
        <f t="shared" si="982"/>
        <v>0</v>
      </c>
      <c r="AR1338" s="37">
        <f t="shared" si="983"/>
        <v>0</v>
      </c>
      <c r="AS1338" s="37">
        <f t="shared" si="984"/>
        <v>0</v>
      </c>
      <c r="AU1338">
        <v>52</v>
      </c>
      <c r="AV1338" s="37">
        <f t="shared" si="985"/>
        <v>393.80256188660633</v>
      </c>
      <c r="AW1338" s="37">
        <f t="shared" si="986"/>
        <v>590.25715572276806</v>
      </c>
      <c r="AX1338" s="37">
        <f t="shared" si="987"/>
        <v>277.95848830469492</v>
      </c>
      <c r="AY1338" s="37">
        <f t="shared" si="988"/>
        <v>1262.0878823973578</v>
      </c>
      <c r="AZ1338" s="37">
        <f t="shared" si="989"/>
        <v>67.150987323244152</v>
      </c>
      <c r="BA1338" s="37">
        <f t="shared" si="990"/>
        <v>27.55416613422457</v>
      </c>
      <c r="BC1338">
        <v>52</v>
      </c>
      <c r="BD1338" s="37">
        <f>IF(Voorblad!$E$10=Rekenblad!BC1338,Rekenblad!AV1338,0)</f>
        <v>0</v>
      </c>
      <c r="BE1338" s="37">
        <f>IF(Voorblad!$E$10=Rekenblad!BC1338,Rekenblad!AW1338,0)</f>
        <v>0</v>
      </c>
      <c r="BF1338" s="37">
        <f>IF(Voorblad!$E$10=Rekenblad!BC1338,Rekenblad!AX1338,0)</f>
        <v>0</v>
      </c>
      <c r="BG1338" s="62">
        <f>IF(Voorblad!$E$10=Rekenblad!BC1338,Rekenblad!AY1338,0)</f>
        <v>0</v>
      </c>
      <c r="BH1338" s="37">
        <f>IF(Voorblad!$E$10=Rekenblad!BC1338,Rekenblad!AZ1338,0)</f>
        <v>0</v>
      </c>
      <c r="BI1338" s="37">
        <f>IF(Voorblad!$E$10=Rekenblad!BC1338,Rekenblad!BA1338,0)</f>
        <v>0</v>
      </c>
      <c r="BK1338">
        <v>52</v>
      </c>
      <c r="BL1338" s="37">
        <f>IF(Voorblad!$E$14=Rekenblad!$BL$1294,Rekenblad!BD1338,0)</f>
        <v>0</v>
      </c>
      <c r="BM1338" s="37">
        <f>IF(Voorblad!$E$14=Rekenblad!$BL$1294,Rekenblad!BE1338,0)</f>
        <v>0</v>
      </c>
      <c r="BN1338" s="37">
        <f>IF(Voorblad!$E$14=Rekenblad!$BL$1294,Rekenblad!BF1338,0)</f>
        <v>0</v>
      </c>
      <c r="BO1338" s="37">
        <f>IF(Voorblad!$E$14=Rekenblad!$BL$1294,Rekenblad!BG1338,0)</f>
        <v>0</v>
      </c>
      <c r="BP1338" s="37">
        <f>IF(Voorblad!$E$14=Rekenblad!$BL$1294,Rekenblad!BH1338,0)</f>
        <v>0</v>
      </c>
      <c r="BQ1338" s="37">
        <f>IF(Voorblad!$E$14=Rekenblad!$BL$1294,Rekenblad!BI1338,0)</f>
        <v>0</v>
      </c>
    </row>
    <row r="1339" spans="2:69" x14ac:dyDescent="0.25">
      <c r="B1339">
        <f>'Data TREND'!$BR$190</f>
        <v>53</v>
      </c>
      <c r="C1339" s="37">
        <f>'Data TREND'!BT190</f>
        <v>399.55329838406158</v>
      </c>
      <c r="D1339" s="37">
        <f>'Data TREND'!BU190</f>
        <v>600.8174963155742</v>
      </c>
      <c r="E1339" s="37">
        <f>'Data TREND'!BV190</f>
        <v>283.21049443493848</v>
      </c>
      <c r="F1339" s="37">
        <f>'Data TREND'!BW190</f>
        <v>1283.649147348146</v>
      </c>
      <c r="G1339" s="37">
        <f>'Data TREND'!BX190</f>
        <v>66.891038041028693</v>
      </c>
      <c r="H1339" s="37">
        <f>'Data TREND'!BY190</f>
        <v>27.445430454927767</v>
      </c>
      <c r="J1339" s="37">
        <f t="shared" si="967"/>
        <v>399.55329838406158</v>
      </c>
      <c r="K1339" s="37">
        <f t="shared" si="968"/>
        <v>600.8174963155742</v>
      </c>
      <c r="L1339" s="37">
        <f t="shared" si="969"/>
        <v>283.21049443493848</v>
      </c>
      <c r="M1339" s="37">
        <f t="shared" si="970"/>
        <v>1283.649147348146</v>
      </c>
      <c r="N1339" s="37">
        <f t="shared" si="971"/>
        <v>66.891038041028693</v>
      </c>
      <c r="O1339" s="37">
        <f t="shared" si="972"/>
        <v>27.445430454927767</v>
      </c>
      <c r="Q1339">
        <f>'Data TREND'!$BR$190</f>
        <v>53</v>
      </c>
      <c r="R1339" s="37">
        <f>'Data TREND'!CA190</f>
        <v>496.90836723671936</v>
      </c>
      <c r="S1339" s="37">
        <f>'Data TREND'!CB190</f>
        <v>601.71297610823478</v>
      </c>
      <c r="T1339" s="37">
        <f>'Data TREND'!CC190</f>
        <v>285.55528791603444</v>
      </c>
      <c r="U1339" s="37">
        <f>'Data TREND'!CD190</f>
        <v>1384.0555251124085</v>
      </c>
      <c r="V1339" s="37">
        <f>'Data TREND'!CE190</f>
        <v>73.990960626215525</v>
      </c>
      <c r="W1339" s="37">
        <f>'Data TREND'!CF190</f>
        <v>30.202300147730433</v>
      </c>
      <c r="Y1339" s="37">
        <f t="shared" si="973"/>
        <v>0</v>
      </c>
      <c r="Z1339" s="37">
        <f t="shared" si="974"/>
        <v>0</v>
      </c>
      <c r="AA1339" s="37">
        <f t="shared" si="975"/>
        <v>0</v>
      </c>
      <c r="AB1339" s="37">
        <f t="shared" si="976"/>
        <v>0</v>
      </c>
      <c r="AC1339" s="37">
        <f t="shared" si="977"/>
        <v>0</v>
      </c>
      <c r="AD1339" s="37">
        <f t="shared" si="978"/>
        <v>0</v>
      </c>
      <c r="AF1339">
        <f>'Data TREND'!$BR$190</f>
        <v>53</v>
      </c>
      <c r="AG1339" s="37">
        <f>'Data TREND'!CH190</f>
        <v>589.26432994795312</v>
      </c>
      <c r="AH1339" s="37">
        <f>'Data TREND'!CI190</f>
        <v>603.1168858607698</v>
      </c>
      <c r="AI1339" s="37">
        <f>'Data TREND'!CJ190</f>
        <v>285.01904023334396</v>
      </c>
      <c r="AJ1339" s="37">
        <f>'Data TREND'!CK190</f>
        <v>1477.5882792623518</v>
      </c>
      <c r="AK1339" s="37">
        <f>'Data TREND'!CL190</f>
        <v>80.648049013319621</v>
      </c>
      <c r="AL1339" s="37">
        <f>'Data TREND'!CM190</f>
        <v>32.896063117342969</v>
      </c>
      <c r="AN1339" s="37">
        <f t="shared" si="979"/>
        <v>0</v>
      </c>
      <c r="AO1339" s="37">
        <f t="shared" si="980"/>
        <v>0</v>
      </c>
      <c r="AP1339" s="37">
        <f t="shared" si="981"/>
        <v>0</v>
      </c>
      <c r="AQ1339" s="37">
        <f t="shared" si="982"/>
        <v>0</v>
      </c>
      <c r="AR1339" s="37">
        <f t="shared" si="983"/>
        <v>0</v>
      </c>
      <c r="AS1339" s="37">
        <f t="shared" si="984"/>
        <v>0</v>
      </c>
      <c r="AU1339">
        <v>53</v>
      </c>
      <c r="AV1339" s="37">
        <f t="shared" si="985"/>
        <v>399.55329838406158</v>
      </c>
      <c r="AW1339" s="37">
        <f t="shared" si="986"/>
        <v>600.8174963155742</v>
      </c>
      <c r="AX1339" s="37">
        <f t="shared" si="987"/>
        <v>283.21049443493848</v>
      </c>
      <c r="AY1339" s="37">
        <f t="shared" si="988"/>
        <v>1283.649147348146</v>
      </c>
      <c r="AZ1339" s="37">
        <f t="shared" si="989"/>
        <v>66.891038041028693</v>
      </c>
      <c r="BA1339" s="37">
        <f t="shared" si="990"/>
        <v>27.445430454927767</v>
      </c>
      <c r="BC1339">
        <v>53</v>
      </c>
      <c r="BD1339" s="37">
        <f>IF(Voorblad!$E$10=Rekenblad!BC1339,Rekenblad!AV1339,0)</f>
        <v>0</v>
      </c>
      <c r="BE1339" s="37">
        <f>IF(Voorblad!$E$10=Rekenblad!BC1339,Rekenblad!AW1339,0)</f>
        <v>0</v>
      </c>
      <c r="BF1339" s="37">
        <f>IF(Voorblad!$E$10=Rekenblad!BC1339,Rekenblad!AX1339,0)</f>
        <v>0</v>
      </c>
      <c r="BG1339" s="62">
        <f>IF(Voorblad!$E$10=Rekenblad!BC1339,Rekenblad!AY1339,0)</f>
        <v>0</v>
      </c>
      <c r="BH1339" s="37">
        <f>IF(Voorblad!$E$10=Rekenblad!BC1339,Rekenblad!AZ1339,0)</f>
        <v>0</v>
      </c>
      <c r="BI1339" s="37">
        <f>IF(Voorblad!$E$10=Rekenblad!BC1339,Rekenblad!BA1339,0)</f>
        <v>0</v>
      </c>
      <c r="BK1339">
        <v>53</v>
      </c>
      <c r="BL1339" s="37">
        <f>IF(Voorblad!$E$14=Rekenblad!$BL$1294,Rekenblad!BD1339,0)</f>
        <v>0</v>
      </c>
      <c r="BM1339" s="37">
        <f>IF(Voorblad!$E$14=Rekenblad!$BL$1294,Rekenblad!BE1339,0)</f>
        <v>0</v>
      </c>
      <c r="BN1339" s="37">
        <f>IF(Voorblad!$E$14=Rekenblad!$BL$1294,Rekenblad!BF1339,0)</f>
        <v>0</v>
      </c>
      <c r="BO1339" s="37">
        <f>IF(Voorblad!$E$14=Rekenblad!$BL$1294,Rekenblad!BG1339,0)</f>
        <v>0</v>
      </c>
      <c r="BP1339" s="37">
        <f>IF(Voorblad!$E$14=Rekenblad!$BL$1294,Rekenblad!BH1339,0)</f>
        <v>0</v>
      </c>
      <c r="BQ1339" s="37">
        <f>IF(Voorblad!$E$14=Rekenblad!$BL$1294,Rekenblad!BI1339,0)</f>
        <v>0</v>
      </c>
    </row>
    <row r="1340" spans="2:69" x14ac:dyDescent="0.25">
      <c r="B1340">
        <f>'Data TREND'!$BR$191</f>
        <v>54</v>
      </c>
      <c r="C1340" s="37">
        <f>'Data TREND'!BT191</f>
        <v>405.30403488151677</v>
      </c>
      <c r="D1340" s="37">
        <f>'Data TREND'!BU191</f>
        <v>611.37783690838035</v>
      </c>
      <c r="E1340" s="37">
        <f>'Data TREND'!BV191</f>
        <v>288.46250056518204</v>
      </c>
      <c r="F1340" s="37">
        <f>'Data TREND'!BW191</f>
        <v>1305.2104122989342</v>
      </c>
      <c r="G1340" s="37">
        <f>'Data TREND'!BX191</f>
        <v>66.631088758813235</v>
      </c>
      <c r="H1340" s="37">
        <f>'Data TREND'!BY191</f>
        <v>27.336694775630964</v>
      </c>
      <c r="J1340" s="37">
        <f t="shared" si="967"/>
        <v>405.30403488151677</v>
      </c>
      <c r="K1340" s="37">
        <f t="shared" si="968"/>
        <v>611.37783690838035</v>
      </c>
      <c r="L1340" s="37">
        <f t="shared" si="969"/>
        <v>288.46250056518204</v>
      </c>
      <c r="M1340" s="37">
        <f t="shared" si="970"/>
        <v>1305.2104122989342</v>
      </c>
      <c r="N1340" s="37">
        <f t="shared" si="971"/>
        <v>66.631088758813235</v>
      </c>
      <c r="O1340" s="37">
        <f t="shared" si="972"/>
        <v>27.336694775630964</v>
      </c>
      <c r="Q1340">
        <f>'Data TREND'!$BR$191</f>
        <v>54</v>
      </c>
      <c r="R1340" s="37">
        <f>'Data TREND'!CA191</f>
        <v>503.84362933436086</v>
      </c>
      <c r="S1340" s="37">
        <f>'Data TREND'!CB191</f>
        <v>612.22544782381374</v>
      </c>
      <c r="T1340" s="37">
        <f>'Data TREND'!CC191</f>
        <v>290.73456416802384</v>
      </c>
      <c r="U1340" s="37">
        <f>'Data TREND'!CD191</f>
        <v>1406.6796825392155</v>
      </c>
      <c r="V1340" s="37">
        <f>'Data TREND'!CE191</f>
        <v>73.631282511771914</v>
      </c>
      <c r="W1340" s="37">
        <f>'Data TREND'!CF191</f>
        <v>30.054094911297881</v>
      </c>
      <c r="Y1340" s="37">
        <f t="shared" si="973"/>
        <v>0</v>
      </c>
      <c r="Z1340" s="37">
        <f t="shared" si="974"/>
        <v>0</v>
      </c>
      <c r="AA1340" s="37">
        <f t="shared" si="975"/>
        <v>0</v>
      </c>
      <c r="AB1340" s="37">
        <f t="shared" si="976"/>
        <v>0</v>
      </c>
      <c r="AC1340" s="37">
        <f t="shared" si="977"/>
        <v>0</v>
      </c>
      <c r="AD1340" s="37">
        <f t="shared" si="978"/>
        <v>0</v>
      </c>
      <c r="AF1340">
        <f>'Data TREND'!$BR$191</f>
        <v>54</v>
      </c>
      <c r="AG1340" s="37">
        <f>'Data TREND'!CH191</f>
        <v>597.2612928848514</v>
      </c>
      <c r="AH1340" s="37">
        <f>'Data TREND'!CI191</f>
        <v>613.56169429485385</v>
      </c>
      <c r="AI1340" s="37">
        <f>'Data TREND'!CJ191</f>
        <v>290.20449171592293</v>
      </c>
      <c r="AJ1340" s="37">
        <f>'Data TREND'!CK191</f>
        <v>1501.2178736526148</v>
      </c>
      <c r="AK1340" s="37">
        <f>'Data TREND'!CL191</f>
        <v>80.185948223833435</v>
      </c>
      <c r="AL1340" s="37">
        <f>'Data TREND'!CM191</f>
        <v>32.708247218614204</v>
      </c>
      <c r="AN1340" s="37">
        <f t="shared" si="979"/>
        <v>0</v>
      </c>
      <c r="AO1340" s="37">
        <f t="shared" si="980"/>
        <v>0</v>
      </c>
      <c r="AP1340" s="37">
        <f t="shared" si="981"/>
        <v>0</v>
      </c>
      <c r="AQ1340" s="37">
        <f t="shared" si="982"/>
        <v>0</v>
      </c>
      <c r="AR1340" s="37">
        <f t="shared" si="983"/>
        <v>0</v>
      </c>
      <c r="AS1340" s="37">
        <f t="shared" si="984"/>
        <v>0</v>
      </c>
      <c r="AU1340">
        <v>54</v>
      </c>
      <c r="AV1340" s="37">
        <f t="shared" si="985"/>
        <v>405.30403488151677</v>
      </c>
      <c r="AW1340" s="37">
        <f t="shared" si="986"/>
        <v>611.37783690838035</v>
      </c>
      <c r="AX1340" s="37">
        <f t="shared" si="987"/>
        <v>288.46250056518204</v>
      </c>
      <c r="AY1340" s="37">
        <f t="shared" si="988"/>
        <v>1305.2104122989342</v>
      </c>
      <c r="AZ1340" s="37">
        <f t="shared" si="989"/>
        <v>66.631088758813235</v>
      </c>
      <c r="BA1340" s="37">
        <f t="shared" si="990"/>
        <v>27.336694775630964</v>
      </c>
      <c r="BC1340">
        <v>54</v>
      </c>
      <c r="BD1340" s="37">
        <f>IF(Voorblad!$E$10=Rekenblad!BC1340,Rekenblad!AV1340,0)</f>
        <v>0</v>
      </c>
      <c r="BE1340" s="37">
        <f>IF(Voorblad!$E$10=Rekenblad!BC1340,Rekenblad!AW1340,0)</f>
        <v>0</v>
      </c>
      <c r="BF1340" s="37">
        <f>IF(Voorblad!$E$10=Rekenblad!BC1340,Rekenblad!AX1340,0)</f>
        <v>0</v>
      </c>
      <c r="BG1340" s="62">
        <f>IF(Voorblad!$E$10=Rekenblad!BC1340,Rekenblad!AY1340,0)</f>
        <v>0</v>
      </c>
      <c r="BH1340" s="37">
        <f>IF(Voorblad!$E$10=Rekenblad!BC1340,Rekenblad!AZ1340,0)</f>
        <v>0</v>
      </c>
      <c r="BI1340" s="37">
        <f>IF(Voorblad!$E$10=Rekenblad!BC1340,Rekenblad!BA1340,0)</f>
        <v>0</v>
      </c>
      <c r="BK1340">
        <v>54</v>
      </c>
      <c r="BL1340" s="37">
        <f>IF(Voorblad!$E$14=Rekenblad!$BL$1294,Rekenblad!BD1340,0)</f>
        <v>0</v>
      </c>
      <c r="BM1340" s="37">
        <f>IF(Voorblad!$E$14=Rekenblad!$BL$1294,Rekenblad!BE1340,0)</f>
        <v>0</v>
      </c>
      <c r="BN1340" s="37">
        <f>IF(Voorblad!$E$14=Rekenblad!$BL$1294,Rekenblad!BF1340,0)</f>
        <v>0</v>
      </c>
      <c r="BO1340" s="37">
        <f>IF(Voorblad!$E$14=Rekenblad!$BL$1294,Rekenblad!BG1340,0)</f>
        <v>0</v>
      </c>
      <c r="BP1340" s="37">
        <f>IF(Voorblad!$E$14=Rekenblad!$BL$1294,Rekenblad!BH1340,0)</f>
        <v>0</v>
      </c>
      <c r="BQ1340" s="37">
        <f>IF(Voorblad!$E$14=Rekenblad!$BL$1294,Rekenblad!BI1340,0)</f>
        <v>0</v>
      </c>
    </row>
    <row r="1341" spans="2:69" x14ac:dyDescent="0.25">
      <c r="B1341">
        <f>'Data TREND'!$BR$192</f>
        <v>55</v>
      </c>
      <c r="C1341" s="37">
        <f>'Data TREND'!BT192</f>
        <v>411.05477137897202</v>
      </c>
      <c r="D1341" s="37">
        <f>'Data TREND'!BU192</f>
        <v>621.9381775011866</v>
      </c>
      <c r="E1341" s="37">
        <f>'Data TREND'!BV192</f>
        <v>293.7145066954256</v>
      </c>
      <c r="F1341" s="37">
        <f>'Data TREND'!BW192</f>
        <v>1326.7716772497222</v>
      </c>
      <c r="G1341" s="37">
        <f>'Data TREND'!BX192</f>
        <v>66.371139476597776</v>
      </c>
      <c r="H1341" s="37">
        <f>'Data TREND'!BY192</f>
        <v>27.22795909633416</v>
      </c>
      <c r="J1341" s="37">
        <f t="shared" si="967"/>
        <v>411.05477137897202</v>
      </c>
      <c r="K1341" s="37">
        <f t="shared" si="968"/>
        <v>621.9381775011866</v>
      </c>
      <c r="L1341" s="37">
        <f t="shared" si="969"/>
        <v>293.7145066954256</v>
      </c>
      <c r="M1341" s="37">
        <f t="shared" si="970"/>
        <v>1326.7716772497222</v>
      </c>
      <c r="N1341" s="37">
        <f t="shared" si="971"/>
        <v>66.371139476597776</v>
      </c>
      <c r="O1341" s="37">
        <f t="shared" si="972"/>
        <v>27.22795909633416</v>
      </c>
      <c r="Q1341">
        <f>'Data TREND'!$BR$192</f>
        <v>55</v>
      </c>
      <c r="R1341" s="37">
        <f>'Data TREND'!CA192</f>
        <v>510.7788914320023</v>
      </c>
      <c r="S1341" s="37">
        <f>'Data TREND'!CB192</f>
        <v>622.73791953939269</v>
      </c>
      <c r="T1341" s="37">
        <f>'Data TREND'!CC192</f>
        <v>295.91384042001323</v>
      </c>
      <c r="U1341" s="37">
        <f>'Data TREND'!CD192</f>
        <v>1429.3038399660225</v>
      </c>
      <c r="V1341" s="37">
        <f>'Data TREND'!CE192</f>
        <v>73.271604397328304</v>
      </c>
      <c r="W1341" s="37">
        <f>'Data TREND'!CF192</f>
        <v>29.905889674865328</v>
      </c>
      <c r="Y1341" s="37">
        <f t="shared" si="973"/>
        <v>0</v>
      </c>
      <c r="Z1341" s="37">
        <f t="shared" si="974"/>
        <v>0</v>
      </c>
      <c r="AA1341" s="37">
        <f t="shared" si="975"/>
        <v>0</v>
      </c>
      <c r="AB1341" s="37">
        <f t="shared" si="976"/>
        <v>0</v>
      </c>
      <c r="AC1341" s="37">
        <f t="shared" si="977"/>
        <v>0</v>
      </c>
      <c r="AD1341" s="37">
        <f t="shared" si="978"/>
        <v>0</v>
      </c>
      <c r="AF1341">
        <f>'Data TREND'!$BR$192</f>
        <v>55</v>
      </c>
      <c r="AG1341" s="37">
        <f>'Data TREND'!CH192</f>
        <v>605.25825582174957</v>
      </c>
      <c r="AH1341" s="37">
        <f>'Data TREND'!CI192</f>
        <v>624.0065027289379</v>
      </c>
      <c r="AI1341" s="37">
        <f>'Data TREND'!CJ192</f>
        <v>295.3899431985019</v>
      </c>
      <c r="AJ1341" s="37">
        <f>'Data TREND'!CK192</f>
        <v>1524.8474680428776</v>
      </c>
      <c r="AK1341" s="37">
        <f>'Data TREND'!CL192</f>
        <v>79.723847434347249</v>
      </c>
      <c r="AL1341" s="37">
        <f>'Data TREND'!CM192</f>
        <v>32.520431319885439</v>
      </c>
      <c r="AN1341" s="37">
        <f t="shared" si="979"/>
        <v>0</v>
      </c>
      <c r="AO1341" s="37">
        <f t="shared" si="980"/>
        <v>0</v>
      </c>
      <c r="AP1341" s="37">
        <f t="shared" si="981"/>
        <v>0</v>
      </c>
      <c r="AQ1341" s="37">
        <f t="shared" si="982"/>
        <v>0</v>
      </c>
      <c r="AR1341" s="37">
        <f t="shared" si="983"/>
        <v>0</v>
      </c>
      <c r="AS1341" s="37">
        <f t="shared" si="984"/>
        <v>0</v>
      </c>
      <c r="AU1341">
        <v>55</v>
      </c>
      <c r="AV1341" s="37">
        <f t="shared" si="985"/>
        <v>411.05477137897202</v>
      </c>
      <c r="AW1341" s="37">
        <f t="shared" si="986"/>
        <v>621.9381775011866</v>
      </c>
      <c r="AX1341" s="37">
        <f t="shared" si="987"/>
        <v>293.7145066954256</v>
      </c>
      <c r="AY1341" s="37">
        <f t="shared" si="988"/>
        <v>1326.7716772497222</v>
      </c>
      <c r="AZ1341" s="37">
        <f t="shared" si="989"/>
        <v>66.371139476597776</v>
      </c>
      <c r="BA1341" s="37">
        <f t="shared" si="990"/>
        <v>27.22795909633416</v>
      </c>
      <c r="BC1341">
        <v>55</v>
      </c>
      <c r="BD1341" s="37">
        <f>IF(Voorblad!$E$10=Rekenblad!BC1341,Rekenblad!AV1341,0)</f>
        <v>0</v>
      </c>
      <c r="BE1341" s="37">
        <f>IF(Voorblad!$E$10=Rekenblad!BC1341,Rekenblad!AW1341,0)</f>
        <v>0</v>
      </c>
      <c r="BF1341" s="37">
        <f>IF(Voorblad!$E$10=Rekenblad!BC1341,Rekenblad!AX1341,0)</f>
        <v>0</v>
      </c>
      <c r="BG1341" s="62">
        <f>IF(Voorblad!$E$10=Rekenblad!BC1341,Rekenblad!AY1341,0)</f>
        <v>0</v>
      </c>
      <c r="BH1341" s="37">
        <f>IF(Voorblad!$E$10=Rekenblad!BC1341,Rekenblad!AZ1341,0)</f>
        <v>0</v>
      </c>
      <c r="BI1341" s="37">
        <f>IF(Voorblad!$E$10=Rekenblad!BC1341,Rekenblad!BA1341,0)</f>
        <v>0</v>
      </c>
      <c r="BK1341">
        <v>55</v>
      </c>
      <c r="BL1341" s="37">
        <f>IF(Voorblad!$E$14=Rekenblad!$BL$1294,Rekenblad!BD1341,0)</f>
        <v>0</v>
      </c>
      <c r="BM1341" s="37">
        <f>IF(Voorblad!$E$14=Rekenblad!$BL$1294,Rekenblad!BE1341,0)</f>
        <v>0</v>
      </c>
      <c r="BN1341" s="37">
        <f>IF(Voorblad!$E$14=Rekenblad!$BL$1294,Rekenblad!BF1341,0)</f>
        <v>0</v>
      </c>
      <c r="BO1341" s="37">
        <f>IF(Voorblad!$E$14=Rekenblad!$BL$1294,Rekenblad!BG1341,0)</f>
        <v>0</v>
      </c>
      <c r="BP1341" s="37">
        <f>IF(Voorblad!$E$14=Rekenblad!$BL$1294,Rekenblad!BH1341,0)</f>
        <v>0</v>
      </c>
      <c r="BQ1341" s="37">
        <f>IF(Voorblad!$E$14=Rekenblad!$BL$1294,Rekenblad!BI1341,0)</f>
        <v>0</v>
      </c>
    </row>
    <row r="1342" spans="2:69" x14ac:dyDescent="0.25">
      <c r="B1342">
        <f>'Data TREND'!$BR$193</f>
        <v>56</v>
      </c>
      <c r="C1342" s="37">
        <f>'Data TREND'!BT193</f>
        <v>416.80550787642721</v>
      </c>
      <c r="D1342" s="37">
        <f>'Data TREND'!BU193</f>
        <v>632.49851809399274</v>
      </c>
      <c r="E1342" s="37">
        <f>'Data TREND'!BV193</f>
        <v>298.96651282566916</v>
      </c>
      <c r="F1342" s="37">
        <f>'Data TREND'!BW193</f>
        <v>1348.3329422005104</v>
      </c>
      <c r="G1342" s="37">
        <f>'Data TREND'!BX193</f>
        <v>66.111190194382303</v>
      </c>
      <c r="H1342" s="37">
        <f>'Data TREND'!BY193</f>
        <v>27.119223417037357</v>
      </c>
      <c r="J1342" s="37">
        <f t="shared" si="967"/>
        <v>416.80550787642721</v>
      </c>
      <c r="K1342" s="37">
        <f t="shared" si="968"/>
        <v>632.49851809399274</v>
      </c>
      <c r="L1342" s="37">
        <f t="shared" si="969"/>
        <v>298.96651282566916</v>
      </c>
      <c r="M1342" s="37">
        <f t="shared" si="970"/>
        <v>1348.3329422005104</v>
      </c>
      <c r="N1342" s="37">
        <f t="shared" si="971"/>
        <v>66.111190194382303</v>
      </c>
      <c r="O1342" s="37">
        <f t="shared" si="972"/>
        <v>27.119223417037357</v>
      </c>
      <c r="Q1342">
        <f>'Data TREND'!$BR$193</f>
        <v>56</v>
      </c>
      <c r="R1342" s="37">
        <f>'Data TREND'!CA193</f>
        <v>517.7141535296438</v>
      </c>
      <c r="S1342" s="37">
        <f>'Data TREND'!CB193</f>
        <v>633.25039125497165</v>
      </c>
      <c r="T1342" s="37">
        <f>'Data TREND'!CC193</f>
        <v>301.09311667200262</v>
      </c>
      <c r="U1342" s="37">
        <f>'Data TREND'!CD193</f>
        <v>1451.9279973928294</v>
      </c>
      <c r="V1342" s="37">
        <f>'Data TREND'!CE193</f>
        <v>72.911926282884693</v>
      </c>
      <c r="W1342" s="37">
        <f>'Data TREND'!CF193</f>
        <v>29.757684438432776</v>
      </c>
      <c r="Y1342" s="37">
        <f t="shared" si="973"/>
        <v>0</v>
      </c>
      <c r="Z1342" s="37">
        <f t="shared" si="974"/>
        <v>0</v>
      </c>
      <c r="AA1342" s="37">
        <f t="shared" si="975"/>
        <v>0</v>
      </c>
      <c r="AB1342" s="37">
        <f t="shared" si="976"/>
        <v>0</v>
      </c>
      <c r="AC1342" s="37">
        <f t="shared" si="977"/>
        <v>0</v>
      </c>
      <c r="AD1342" s="37">
        <f t="shared" si="978"/>
        <v>0</v>
      </c>
      <c r="AF1342">
        <f>'Data TREND'!$BR$193</f>
        <v>56</v>
      </c>
      <c r="AG1342" s="37">
        <f>'Data TREND'!CH193</f>
        <v>613.25521875864774</v>
      </c>
      <c r="AH1342" s="37">
        <f>'Data TREND'!CI193</f>
        <v>634.45131116302184</v>
      </c>
      <c r="AI1342" s="37">
        <f>'Data TREND'!CJ193</f>
        <v>300.57539468108087</v>
      </c>
      <c r="AJ1342" s="37">
        <f>'Data TREND'!CK193</f>
        <v>1548.4770624331404</v>
      </c>
      <c r="AK1342" s="37">
        <f>'Data TREND'!CL193</f>
        <v>79.261746644861063</v>
      </c>
      <c r="AL1342" s="37">
        <f>'Data TREND'!CM193</f>
        <v>32.332615421156675</v>
      </c>
      <c r="AN1342" s="37">
        <f t="shared" si="979"/>
        <v>0</v>
      </c>
      <c r="AO1342" s="37">
        <f t="shared" si="980"/>
        <v>0</v>
      </c>
      <c r="AP1342" s="37">
        <f t="shared" si="981"/>
        <v>0</v>
      </c>
      <c r="AQ1342" s="37">
        <f t="shared" si="982"/>
        <v>0</v>
      </c>
      <c r="AR1342" s="37">
        <f t="shared" si="983"/>
        <v>0</v>
      </c>
      <c r="AS1342" s="37">
        <f t="shared" si="984"/>
        <v>0</v>
      </c>
      <c r="AU1342">
        <v>56</v>
      </c>
      <c r="AV1342" s="37">
        <f t="shared" si="985"/>
        <v>416.80550787642721</v>
      </c>
      <c r="AW1342" s="37">
        <f t="shared" si="986"/>
        <v>632.49851809399274</v>
      </c>
      <c r="AX1342" s="37">
        <f t="shared" si="987"/>
        <v>298.96651282566916</v>
      </c>
      <c r="AY1342" s="37">
        <f t="shared" si="988"/>
        <v>1348.3329422005104</v>
      </c>
      <c r="AZ1342" s="37">
        <f t="shared" si="989"/>
        <v>66.111190194382303</v>
      </c>
      <c r="BA1342" s="37">
        <f t="shared" si="990"/>
        <v>27.119223417037357</v>
      </c>
      <c r="BC1342">
        <v>56</v>
      </c>
      <c r="BD1342" s="37">
        <f>IF(Voorblad!$E$10=Rekenblad!BC1342,Rekenblad!AV1342,0)</f>
        <v>0</v>
      </c>
      <c r="BE1342" s="37">
        <f>IF(Voorblad!$E$10=Rekenblad!BC1342,Rekenblad!AW1342,0)</f>
        <v>0</v>
      </c>
      <c r="BF1342" s="37">
        <f>IF(Voorblad!$E$10=Rekenblad!BC1342,Rekenblad!AX1342,0)</f>
        <v>0</v>
      </c>
      <c r="BG1342" s="62">
        <f>IF(Voorblad!$E$10=Rekenblad!BC1342,Rekenblad!AY1342,0)</f>
        <v>0</v>
      </c>
      <c r="BH1342" s="37">
        <f>IF(Voorblad!$E$10=Rekenblad!BC1342,Rekenblad!AZ1342,0)</f>
        <v>0</v>
      </c>
      <c r="BI1342" s="37">
        <f>IF(Voorblad!$E$10=Rekenblad!BC1342,Rekenblad!BA1342,0)</f>
        <v>0</v>
      </c>
      <c r="BK1342">
        <v>56</v>
      </c>
      <c r="BL1342" s="37">
        <f>IF(Voorblad!$E$14=Rekenblad!$BL$1294,Rekenblad!BD1342,0)</f>
        <v>0</v>
      </c>
      <c r="BM1342" s="37">
        <f>IF(Voorblad!$E$14=Rekenblad!$BL$1294,Rekenblad!BE1342,0)</f>
        <v>0</v>
      </c>
      <c r="BN1342" s="37">
        <f>IF(Voorblad!$E$14=Rekenblad!$BL$1294,Rekenblad!BF1342,0)</f>
        <v>0</v>
      </c>
      <c r="BO1342" s="37">
        <f>IF(Voorblad!$E$14=Rekenblad!$BL$1294,Rekenblad!BG1342,0)</f>
        <v>0</v>
      </c>
      <c r="BP1342" s="37">
        <f>IF(Voorblad!$E$14=Rekenblad!$BL$1294,Rekenblad!BH1342,0)</f>
        <v>0</v>
      </c>
      <c r="BQ1342" s="37">
        <f>IF(Voorblad!$E$14=Rekenblad!$BL$1294,Rekenblad!BI1342,0)</f>
        <v>0</v>
      </c>
    </row>
    <row r="1343" spans="2:69" x14ac:dyDescent="0.25">
      <c r="B1343">
        <f>'Data TREND'!$BR$194</f>
        <v>57</v>
      </c>
      <c r="C1343" s="37">
        <f>'Data TREND'!BT194</f>
        <v>422.55624437388246</v>
      </c>
      <c r="D1343" s="37">
        <f>'Data TREND'!BU194</f>
        <v>643.05885868679889</v>
      </c>
      <c r="E1343" s="37">
        <f>'Data TREND'!BV194</f>
        <v>304.21851895591271</v>
      </c>
      <c r="F1343" s="37">
        <f>'Data TREND'!BW194</f>
        <v>1369.8942071512986</v>
      </c>
      <c r="G1343" s="37">
        <f>'Data TREND'!BX194</f>
        <v>65.851240912166844</v>
      </c>
      <c r="H1343" s="37">
        <f>'Data TREND'!BY194</f>
        <v>27.010487737740554</v>
      </c>
      <c r="J1343" s="37">
        <f t="shared" si="967"/>
        <v>422.55624437388246</v>
      </c>
      <c r="K1343" s="37">
        <f t="shared" si="968"/>
        <v>643.05885868679889</v>
      </c>
      <c r="L1343" s="37">
        <f t="shared" si="969"/>
        <v>304.21851895591271</v>
      </c>
      <c r="M1343" s="37">
        <f t="shared" si="970"/>
        <v>1369.8942071512986</v>
      </c>
      <c r="N1343" s="37">
        <f t="shared" si="971"/>
        <v>65.851240912166844</v>
      </c>
      <c r="O1343" s="37">
        <f t="shared" si="972"/>
        <v>27.010487737740554</v>
      </c>
      <c r="Q1343">
        <f>'Data TREND'!$BR$194</f>
        <v>57</v>
      </c>
      <c r="R1343" s="37">
        <f>'Data TREND'!CA194</f>
        <v>524.64941562728518</v>
      </c>
      <c r="S1343" s="37">
        <f>'Data TREND'!CB194</f>
        <v>643.7628629705506</v>
      </c>
      <c r="T1343" s="37">
        <f>'Data TREND'!CC194</f>
        <v>306.27239292399202</v>
      </c>
      <c r="U1343" s="37">
        <f>'Data TREND'!CD194</f>
        <v>1474.5521548196364</v>
      </c>
      <c r="V1343" s="37">
        <f>'Data TREND'!CE194</f>
        <v>72.552248168441082</v>
      </c>
      <c r="W1343" s="37">
        <f>'Data TREND'!CF194</f>
        <v>29.609479202000227</v>
      </c>
      <c r="Y1343" s="37">
        <f t="shared" si="973"/>
        <v>0</v>
      </c>
      <c r="Z1343" s="37">
        <f t="shared" si="974"/>
        <v>0</v>
      </c>
      <c r="AA1343" s="37">
        <f t="shared" si="975"/>
        <v>0</v>
      </c>
      <c r="AB1343" s="37">
        <f t="shared" si="976"/>
        <v>0</v>
      </c>
      <c r="AC1343" s="37">
        <f t="shared" si="977"/>
        <v>0</v>
      </c>
      <c r="AD1343" s="37">
        <f t="shared" si="978"/>
        <v>0</v>
      </c>
      <c r="AF1343">
        <f>'Data TREND'!$BR$194</f>
        <v>57</v>
      </c>
      <c r="AG1343" s="37">
        <f>'Data TREND'!CH194</f>
        <v>621.25218169554603</v>
      </c>
      <c r="AH1343" s="37">
        <f>'Data TREND'!CI194</f>
        <v>644.89611959710589</v>
      </c>
      <c r="AI1343" s="37">
        <f>'Data TREND'!CJ194</f>
        <v>305.76084616365989</v>
      </c>
      <c r="AJ1343" s="37">
        <f>'Data TREND'!CK194</f>
        <v>1572.1066568234035</v>
      </c>
      <c r="AK1343" s="37">
        <f>'Data TREND'!CL194</f>
        <v>78.799645855374877</v>
      </c>
      <c r="AL1343" s="37">
        <f>'Data TREND'!CM194</f>
        <v>32.144799522427917</v>
      </c>
      <c r="AN1343" s="37">
        <f t="shared" si="979"/>
        <v>0</v>
      </c>
      <c r="AO1343" s="37">
        <f t="shared" si="980"/>
        <v>0</v>
      </c>
      <c r="AP1343" s="37">
        <f t="shared" si="981"/>
        <v>0</v>
      </c>
      <c r="AQ1343" s="37">
        <f t="shared" si="982"/>
        <v>0</v>
      </c>
      <c r="AR1343" s="37">
        <f t="shared" si="983"/>
        <v>0</v>
      </c>
      <c r="AS1343" s="37">
        <f t="shared" si="984"/>
        <v>0</v>
      </c>
      <c r="AU1343">
        <v>57</v>
      </c>
      <c r="AV1343" s="37">
        <f t="shared" si="985"/>
        <v>422.55624437388246</v>
      </c>
      <c r="AW1343" s="37">
        <f t="shared" si="986"/>
        <v>643.05885868679889</v>
      </c>
      <c r="AX1343" s="37">
        <f t="shared" si="987"/>
        <v>304.21851895591271</v>
      </c>
      <c r="AY1343" s="37">
        <f t="shared" si="988"/>
        <v>1369.8942071512986</v>
      </c>
      <c r="AZ1343" s="37">
        <f t="shared" si="989"/>
        <v>65.851240912166844</v>
      </c>
      <c r="BA1343" s="37">
        <f t="shared" si="990"/>
        <v>27.010487737740554</v>
      </c>
      <c r="BC1343">
        <v>57</v>
      </c>
      <c r="BD1343" s="37">
        <f>IF(Voorblad!$E$10=Rekenblad!BC1343,Rekenblad!AV1343,0)</f>
        <v>0</v>
      </c>
      <c r="BE1343" s="37">
        <f>IF(Voorblad!$E$10=Rekenblad!BC1343,Rekenblad!AW1343,0)</f>
        <v>0</v>
      </c>
      <c r="BF1343" s="37">
        <f>IF(Voorblad!$E$10=Rekenblad!BC1343,Rekenblad!AX1343,0)</f>
        <v>0</v>
      </c>
      <c r="BG1343" s="62">
        <f>IF(Voorblad!$E$10=Rekenblad!BC1343,Rekenblad!AY1343,0)</f>
        <v>0</v>
      </c>
      <c r="BH1343" s="37">
        <f>IF(Voorblad!$E$10=Rekenblad!BC1343,Rekenblad!AZ1343,0)</f>
        <v>0</v>
      </c>
      <c r="BI1343" s="37">
        <f>IF(Voorblad!$E$10=Rekenblad!BC1343,Rekenblad!BA1343,0)</f>
        <v>0</v>
      </c>
      <c r="BK1343">
        <v>57</v>
      </c>
      <c r="BL1343" s="37">
        <f>IF(Voorblad!$E$14=Rekenblad!$BL$1294,Rekenblad!BD1343,0)</f>
        <v>0</v>
      </c>
      <c r="BM1343" s="37">
        <f>IF(Voorblad!$E$14=Rekenblad!$BL$1294,Rekenblad!BE1343,0)</f>
        <v>0</v>
      </c>
      <c r="BN1343" s="37">
        <f>IF(Voorblad!$E$14=Rekenblad!$BL$1294,Rekenblad!BF1343,0)</f>
        <v>0</v>
      </c>
      <c r="BO1343" s="37">
        <f>IF(Voorblad!$E$14=Rekenblad!$BL$1294,Rekenblad!BG1343,0)</f>
        <v>0</v>
      </c>
      <c r="BP1343" s="37">
        <f>IF(Voorblad!$E$14=Rekenblad!$BL$1294,Rekenblad!BH1343,0)</f>
        <v>0</v>
      </c>
      <c r="BQ1343" s="37">
        <f>IF(Voorblad!$E$14=Rekenblad!$BL$1294,Rekenblad!BI1343,0)</f>
        <v>0</v>
      </c>
    </row>
    <row r="1344" spans="2:69" x14ac:dyDescent="0.25">
      <c r="B1344">
        <f>'Data TREND'!$BR$195</f>
        <v>58</v>
      </c>
      <c r="C1344" s="37">
        <f>'Data TREND'!BT195</f>
        <v>428.30698087133766</v>
      </c>
      <c r="D1344" s="37">
        <f>'Data TREND'!BU195</f>
        <v>653.61919927960503</v>
      </c>
      <c r="E1344" s="37">
        <f>'Data TREND'!BV195</f>
        <v>309.47052508615627</v>
      </c>
      <c r="F1344" s="37">
        <f>'Data TREND'!BW195</f>
        <v>1391.4554721020868</v>
      </c>
      <c r="G1344" s="37">
        <f>'Data TREND'!BX195</f>
        <v>65.591291629951385</v>
      </c>
      <c r="H1344" s="37">
        <f>'Data TREND'!BY195</f>
        <v>26.901752058443755</v>
      </c>
      <c r="J1344" s="37">
        <f t="shared" si="967"/>
        <v>428.30698087133766</v>
      </c>
      <c r="K1344" s="37">
        <f t="shared" si="968"/>
        <v>653.61919927960503</v>
      </c>
      <c r="L1344" s="37">
        <f t="shared" si="969"/>
        <v>309.47052508615627</v>
      </c>
      <c r="M1344" s="37">
        <f t="shared" si="970"/>
        <v>1391.4554721020868</v>
      </c>
      <c r="N1344" s="37">
        <f t="shared" si="971"/>
        <v>65.591291629951385</v>
      </c>
      <c r="O1344" s="37">
        <f t="shared" si="972"/>
        <v>26.901752058443755</v>
      </c>
      <c r="Q1344">
        <f>'Data TREND'!$BR$195</f>
        <v>58</v>
      </c>
      <c r="R1344" s="37">
        <f>'Data TREND'!CA195</f>
        <v>531.58467772492668</v>
      </c>
      <c r="S1344" s="37">
        <f>'Data TREND'!CB195</f>
        <v>654.27533468612944</v>
      </c>
      <c r="T1344" s="37">
        <f>'Data TREND'!CC195</f>
        <v>311.45166917598141</v>
      </c>
      <c r="U1344" s="37">
        <f>'Data TREND'!CD195</f>
        <v>1497.1763122464433</v>
      </c>
      <c r="V1344" s="37">
        <f>'Data TREND'!CE195</f>
        <v>72.192570053997471</v>
      </c>
      <c r="W1344" s="37">
        <f>'Data TREND'!CF195</f>
        <v>29.461273965567674</v>
      </c>
      <c r="Y1344" s="37">
        <f t="shared" si="973"/>
        <v>0</v>
      </c>
      <c r="Z1344" s="37">
        <f t="shared" si="974"/>
        <v>0</v>
      </c>
      <c r="AA1344" s="37">
        <f t="shared" si="975"/>
        <v>0</v>
      </c>
      <c r="AB1344" s="37">
        <f t="shared" si="976"/>
        <v>0</v>
      </c>
      <c r="AC1344" s="37">
        <f t="shared" si="977"/>
        <v>0</v>
      </c>
      <c r="AD1344" s="37">
        <f t="shared" si="978"/>
        <v>0</v>
      </c>
      <c r="AF1344">
        <f>'Data TREND'!$BR$195</f>
        <v>58</v>
      </c>
      <c r="AG1344" s="37">
        <f>'Data TREND'!CH195</f>
        <v>629.2491446324442</v>
      </c>
      <c r="AH1344" s="37">
        <f>'Data TREND'!CI195</f>
        <v>655.34092803118995</v>
      </c>
      <c r="AI1344" s="37">
        <f>'Data TREND'!CJ195</f>
        <v>310.94629764623886</v>
      </c>
      <c r="AJ1344" s="37">
        <f>'Data TREND'!CK195</f>
        <v>1595.7362512136663</v>
      </c>
      <c r="AK1344" s="37">
        <f>'Data TREND'!CL195</f>
        <v>78.33754506588869</v>
      </c>
      <c r="AL1344" s="37">
        <f>'Data TREND'!CM195</f>
        <v>31.956983623699152</v>
      </c>
      <c r="AN1344" s="37">
        <f t="shared" si="979"/>
        <v>0</v>
      </c>
      <c r="AO1344" s="37">
        <f t="shared" si="980"/>
        <v>0</v>
      </c>
      <c r="AP1344" s="37">
        <f t="shared" si="981"/>
        <v>0</v>
      </c>
      <c r="AQ1344" s="37">
        <f t="shared" si="982"/>
        <v>0</v>
      </c>
      <c r="AR1344" s="37">
        <f t="shared" si="983"/>
        <v>0</v>
      </c>
      <c r="AS1344" s="37">
        <f t="shared" si="984"/>
        <v>0</v>
      </c>
      <c r="AU1344">
        <v>58</v>
      </c>
      <c r="AV1344" s="37">
        <f t="shared" si="985"/>
        <v>428.30698087133766</v>
      </c>
      <c r="AW1344" s="37">
        <f t="shared" si="986"/>
        <v>653.61919927960503</v>
      </c>
      <c r="AX1344" s="37">
        <f t="shared" si="987"/>
        <v>309.47052508615627</v>
      </c>
      <c r="AY1344" s="37">
        <f t="shared" si="988"/>
        <v>1391.4554721020868</v>
      </c>
      <c r="AZ1344" s="37">
        <f t="shared" si="989"/>
        <v>65.591291629951385</v>
      </c>
      <c r="BA1344" s="37">
        <f t="shared" si="990"/>
        <v>26.901752058443755</v>
      </c>
      <c r="BC1344">
        <v>58</v>
      </c>
      <c r="BD1344" s="37">
        <f>IF(Voorblad!$E$10=Rekenblad!BC1344,Rekenblad!AV1344,0)</f>
        <v>0</v>
      </c>
      <c r="BE1344" s="37">
        <f>IF(Voorblad!$E$10=Rekenblad!BC1344,Rekenblad!AW1344,0)</f>
        <v>0</v>
      </c>
      <c r="BF1344" s="37">
        <f>IF(Voorblad!$E$10=Rekenblad!BC1344,Rekenblad!AX1344,0)</f>
        <v>0</v>
      </c>
      <c r="BG1344" s="62">
        <f>IF(Voorblad!$E$10=Rekenblad!BC1344,Rekenblad!AY1344,0)</f>
        <v>0</v>
      </c>
      <c r="BH1344" s="37">
        <f>IF(Voorblad!$E$10=Rekenblad!BC1344,Rekenblad!AZ1344,0)</f>
        <v>0</v>
      </c>
      <c r="BI1344" s="37">
        <f>IF(Voorblad!$E$10=Rekenblad!BC1344,Rekenblad!BA1344,0)</f>
        <v>0</v>
      </c>
      <c r="BK1344">
        <v>58</v>
      </c>
      <c r="BL1344" s="37">
        <f>IF(Voorblad!$E$14=Rekenblad!$BL$1294,Rekenblad!BD1344,0)</f>
        <v>0</v>
      </c>
      <c r="BM1344" s="37">
        <f>IF(Voorblad!$E$14=Rekenblad!$BL$1294,Rekenblad!BE1344,0)</f>
        <v>0</v>
      </c>
      <c r="BN1344" s="37">
        <f>IF(Voorblad!$E$14=Rekenblad!$BL$1294,Rekenblad!BF1344,0)</f>
        <v>0</v>
      </c>
      <c r="BO1344" s="37">
        <f>IF(Voorblad!$E$14=Rekenblad!$BL$1294,Rekenblad!BG1344,0)</f>
        <v>0</v>
      </c>
      <c r="BP1344" s="37">
        <f>IF(Voorblad!$E$14=Rekenblad!$BL$1294,Rekenblad!BH1344,0)</f>
        <v>0</v>
      </c>
      <c r="BQ1344" s="37">
        <f>IF(Voorblad!$E$14=Rekenblad!$BL$1294,Rekenblad!BI1344,0)</f>
        <v>0</v>
      </c>
    </row>
    <row r="1345" spans="2:69" x14ac:dyDescent="0.25">
      <c r="B1345">
        <f>'Data TREND'!$BR$196</f>
        <v>59</v>
      </c>
      <c r="C1345" s="37">
        <f>'Data TREND'!BT196</f>
        <v>434.05771736879291</v>
      </c>
      <c r="D1345" s="37">
        <f>'Data TREND'!BU196</f>
        <v>664.17953987241117</v>
      </c>
      <c r="E1345" s="37">
        <f>'Data TREND'!BV196</f>
        <v>314.72253121639983</v>
      </c>
      <c r="F1345" s="37">
        <f>'Data TREND'!BW196</f>
        <v>1413.0167370528748</v>
      </c>
      <c r="G1345" s="37">
        <f>'Data TREND'!BX196</f>
        <v>65.331342347735927</v>
      </c>
      <c r="H1345" s="37">
        <f>'Data TREND'!BY196</f>
        <v>26.793016379146948</v>
      </c>
      <c r="J1345" s="37">
        <f t="shared" si="967"/>
        <v>434.05771736879291</v>
      </c>
      <c r="K1345" s="37">
        <f t="shared" si="968"/>
        <v>664.17953987241117</v>
      </c>
      <c r="L1345" s="37">
        <f t="shared" si="969"/>
        <v>314.72253121639983</v>
      </c>
      <c r="M1345" s="37">
        <f t="shared" si="970"/>
        <v>1413.0167370528748</v>
      </c>
      <c r="N1345" s="37">
        <f t="shared" si="971"/>
        <v>65.331342347735927</v>
      </c>
      <c r="O1345" s="37">
        <f t="shared" si="972"/>
        <v>26.793016379146948</v>
      </c>
      <c r="Q1345">
        <f>'Data TREND'!$BR$196</f>
        <v>59</v>
      </c>
      <c r="R1345" s="37">
        <f>'Data TREND'!CA196</f>
        <v>538.51993982256818</v>
      </c>
      <c r="S1345" s="37">
        <f>'Data TREND'!CB196</f>
        <v>664.78780640170839</v>
      </c>
      <c r="T1345" s="37">
        <f>'Data TREND'!CC196</f>
        <v>316.6309454279708</v>
      </c>
      <c r="U1345" s="37">
        <f>'Data TREND'!CD196</f>
        <v>1519.8004696732503</v>
      </c>
      <c r="V1345" s="37">
        <f>'Data TREND'!CE196</f>
        <v>71.832891939553861</v>
      </c>
      <c r="W1345" s="37">
        <f>'Data TREND'!CF196</f>
        <v>29.313068729135125</v>
      </c>
      <c r="Y1345" s="37">
        <f t="shared" si="973"/>
        <v>0</v>
      </c>
      <c r="Z1345" s="37">
        <f t="shared" si="974"/>
        <v>0</v>
      </c>
      <c r="AA1345" s="37">
        <f t="shared" si="975"/>
        <v>0</v>
      </c>
      <c r="AB1345" s="37">
        <f t="shared" si="976"/>
        <v>0</v>
      </c>
      <c r="AC1345" s="37">
        <f t="shared" si="977"/>
        <v>0</v>
      </c>
      <c r="AD1345" s="37">
        <f t="shared" si="978"/>
        <v>0</v>
      </c>
      <c r="AF1345">
        <f>'Data TREND'!$BR$196</f>
        <v>59</v>
      </c>
      <c r="AG1345" s="37">
        <f>'Data TREND'!CH196</f>
        <v>637.24610756934248</v>
      </c>
      <c r="AH1345" s="37">
        <f>'Data TREND'!CI196</f>
        <v>665.785736465274</v>
      </c>
      <c r="AI1345" s="37">
        <f>'Data TREND'!CJ196</f>
        <v>316.13174912881783</v>
      </c>
      <c r="AJ1345" s="37">
        <f>'Data TREND'!CK196</f>
        <v>1619.3658456039293</v>
      </c>
      <c r="AK1345" s="37">
        <f>'Data TREND'!CL196</f>
        <v>77.875444276402504</v>
      </c>
      <c r="AL1345" s="37">
        <f>'Data TREND'!CM196</f>
        <v>31.769167724970387</v>
      </c>
      <c r="AN1345" s="37">
        <f t="shared" si="979"/>
        <v>0</v>
      </c>
      <c r="AO1345" s="37">
        <f t="shared" si="980"/>
        <v>0</v>
      </c>
      <c r="AP1345" s="37">
        <f t="shared" si="981"/>
        <v>0</v>
      </c>
      <c r="AQ1345" s="37">
        <f t="shared" si="982"/>
        <v>0</v>
      </c>
      <c r="AR1345" s="37">
        <f t="shared" si="983"/>
        <v>0</v>
      </c>
      <c r="AS1345" s="37">
        <f t="shared" si="984"/>
        <v>0</v>
      </c>
      <c r="AU1345">
        <v>59</v>
      </c>
      <c r="AV1345" s="37">
        <f t="shared" si="985"/>
        <v>434.05771736879291</v>
      </c>
      <c r="AW1345" s="37">
        <f t="shared" si="986"/>
        <v>664.17953987241117</v>
      </c>
      <c r="AX1345" s="37">
        <f t="shared" si="987"/>
        <v>314.72253121639983</v>
      </c>
      <c r="AY1345" s="37">
        <f t="shared" si="988"/>
        <v>1413.0167370528748</v>
      </c>
      <c r="AZ1345" s="37">
        <f t="shared" si="989"/>
        <v>65.331342347735927</v>
      </c>
      <c r="BA1345" s="37">
        <f t="shared" si="990"/>
        <v>26.793016379146948</v>
      </c>
      <c r="BC1345">
        <v>59</v>
      </c>
      <c r="BD1345" s="37">
        <f>IF(Voorblad!$E$10=Rekenblad!BC1345,Rekenblad!AV1345,0)</f>
        <v>0</v>
      </c>
      <c r="BE1345" s="37">
        <f>IF(Voorblad!$E$10=Rekenblad!BC1345,Rekenblad!AW1345,0)</f>
        <v>0</v>
      </c>
      <c r="BF1345" s="37">
        <f>IF(Voorblad!$E$10=Rekenblad!BC1345,Rekenblad!AX1345,0)</f>
        <v>0</v>
      </c>
      <c r="BG1345" s="62">
        <f>IF(Voorblad!$E$10=Rekenblad!BC1345,Rekenblad!AY1345,0)</f>
        <v>0</v>
      </c>
      <c r="BH1345" s="37">
        <f>IF(Voorblad!$E$10=Rekenblad!BC1345,Rekenblad!AZ1345,0)</f>
        <v>0</v>
      </c>
      <c r="BI1345" s="37">
        <f>IF(Voorblad!$E$10=Rekenblad!BC1345,Rekenblad!BA1345,0)</f>
        <v>0</v>
      </c>
      <c r="BK1345">
        <v>59</v>
      </c>
      <c r="BL1345" s="37">
        <f>IF(Voorblad!$E$14=Rekenblad!$BL$1294,Rekenblad!BD1345,0)</f>
        <v>0</v>
      </c>
      <c r="BM1345" s="37">
        <f>IF(Voorblad!$E$14=Rekenblad!$BL$1294,Rekenblad!BE1345,0)</f>
        <v>0</v>
      </c>
      <c r="BN1345" s="37">
        <f>IF(Voorblad!$E$14=Rekenblad!$BL$1294,Rekenblad!BF1345,0)</f>
        <v>0</v>
      </c>
      <c r="BO1345" s="37">
        <f>IF(Voorblad!$E$14=Rekenblad!$BL$1294,Rekenblad!BG1345,0)</f>
        <v>0</v>
      </c>
      <c r="BP1345" s="37">
        <f>IF(Voorblad!$E$14=Rekenblad!$BL$1294,Rekenblad!BH1345,0)</f>
        <v>0</v>
      </c>
      <c r="BQ1345" s="37">
        <f>IF(Voorblad!$E$14=Rekenblad!$BL$1294,Rekenblad!BI1345,0)</f>
        <v>0</v>
      </c>
    </row>
    <row r="1346" spans="2:69" x14ac:dyDescent="0.25">
      <c r="B1346">
        <f>'Data TREND'!$BR$197</f>
        <v>60</v>
      </c>
      <c r="C1346" s="37">
        <f>'Data TREND'!BT197</f>
        <v>439.8084538662481</v>
      </c>
      <c r="D1346" s="37">
        <f>'Data TREND'!BU197</f>
        <v>674.73988046521731</v>
      </c>
      <c r="E1346" s="37">
        <f>'Data TREND'!BV197</f>
        <v>319.97453734664339</v>
      </c>
      <c r="F1346" s="37">
        <f>'Data TREND'!BW197</f>
        <v>1434.578002003663</v>
      </c>
      <c r="G1346" s="37">
        <f>'Data TREND'!BX197</f>
        <v>65.071393065520454</v>
      </c>
      <c r="H1346" s="37">
        <f>'Data TREND'!BY197</f>
        <v>26.684280699850149</v>
      </c>
      <c r="J1346" s="37">
        <f t="shared" si="967"/>
        <v>439.8084538662481</v>
      </c>
      <c r="K1346" s="37">
        <f t="shared" si="968"/>
        <v>674.73988046521731</v>
      </c>
      <c r="L1346" s="37">
        <f t="shared" si="969"/>
        <v>319.97453734664339</v>
      </c>
      <c r="M1346" s="37">
        <f t="shared" si="970"/>
        <v>1434.578002003663</v>
      </c>
      <c r="N1346" s="37">
        <f t="shared" si="971"/>
        <v>65.071393065520454</v>
      </c>
      <c r="O1346" s="37">
        <f t="shared" si="972"/>
        <v>26.684280699850149</v>
      </c>
      <c r="Q1346">
        <f>'Data TREND'!$BR$197</f>
        <v>60</v>
      </c>
      <c r="R1346" s="37">
        <f>'Data TREND'!CA197</f>
        <v>545.45520192020967</v>
      </c>
      <c r="S1346" s="37">
        <f>'Data TREND'!CB197</f>
        <v>675.30027811728735</v>
      </c>
      <c r="T1346" s="37">
        <f>'Data TREND'!CC197</f>
        <v>321.81022167996019</v>
      </c>
      <c r="U1346" s="37">
        <f>'Data TREND'!CD197</f>
        <v>1542.4246271000573</v>
      </c>
      <c r="V1346" s="37">
        <f>'Data TREND'!CE197</f>
        <v>71.473213825110264</v>
      </c>
      <c r="W1346" s="37">
        <f>'Data TREND'!CF197</f>
        <v>29.164863492702573</v>
      </c>
      <c r="Y1346" s="37">
        <f t="shared" si="973"/>
        <v>0</v>
      </c>
      <c r="Z1346" s="37">
        <f t="shared" si="974"/>
        <v>0</v>
      </c>
      <c r="AA1346" s="37">
        <f t="shared" si="975"/>
        <v>0</v>
      </c>
      <c r="AB1346" s="37">
        <f t="shared" si="976"/>
        <v>0</v>
      </c>
      <c r="AC1346" s="37">
        <f t="shared" si="977"/>
        <v>0</v>
      </c>
      <c r="AD1346" s="37">
        <f t="shared" si="978"/>
        <v>0</v>
      </c>
      <c r="AF1346">
        <f>'Data TREND'!$BR$197</f>
        <v>60</v>
      </c>
      <c r="AG1346" s="37">
        <f>'Data TREND'!CH197</f>
        <v>645.24307050624066</v>
      </c>
      <c r="AH1346" s="37">
        <f>'Data TREND'!CI197</f>
        <v>676.23054489935805</v>
      </c>
      <c r="AI1346" s="37">
        <f>'Data TREND'!CJ197</f>
        <v>321.3172006113968</v>
      </c>
      <c r="AJ1346" s="37">
        <f>'Data TREND'!CK197</f>
        <v>1642.9954399941921</v>
      </c>
      <c r="AK1346" s="37">
        <f>'Data TREND'!CL197</f>
        <v>77.413343486916318</v>
      </c>
      <c r="AL1346" s="37">
        <f>'Data TREND'!CM197</f>
        <v>31.581351826241622</v>
      </c>
      <c r="AN1346" s="37">
        <f t="shared" si="979"/>
        <v>0</v>
      </c>
      <c r="AO1346" s="37">
        <f t="shared" si="980"/>
        <v>0</v>
      </c>
      <c r="AP1346" s="37">
        <f t="shared" si="981"/>
        <v>0</v>
      </c>
      <c r="AQ1346" s="37">
        <f t="shared" si="982"/>
        <v>0</v>
      </c>
      <c r="AR1346" s="37">
        <f t="shared" si="983"/>
        <v>0</v>
      </c>
      <c r="AS1346" s="37">
        <f t="shared" si="984"/>
        <v>0</v>
      </c>
      <c r="AU1346">
        <v>60</v>
      </c>
      <c r="AV1346" s="37">
        <f t="shared" si="985"/>
        <v>439.8084538662481</v>
      </c>
      <c r="AW1346" s="37">
        <f t="shared" si="986"/>
        <v>674.73988046521731</v>
      </c>
      <c r="AX1346" s="37">
        <f t="shared" si="987"/>
        <v>319.97453734664339</v>
      </c>
      <c r="AY1346" s="37">
        <f t="shared" si="988"/>
        <v>1434.578002003663</v>
      </c>
      <c r="AZ1346" s="37">
        <f t="shared" si="989"/>
        <v>65.071393065520454</v>
      </c>
      <c r="BA1346" s="37">
        <f t="shared" si="990"/>
        <v>26.684280699850149</v>
      </c>
      <c r="BC1346">
        <v>60</v>
      </c>
      <c r="BD1346" s="37">
        <f>IF(Voorblad!$E$10=Rekenblad!BC1346,Rekenblad!AV1346,0)</f>
        <v>0</v>
      </c>
      <c r="BE1346" s="37">
        <f>IF(Voorblad!$E$10=Rekenblad!BC1346,Rekenblad!AW1346,0)</f>
        <v>0</v>
      </c>
      <c r="BF1346" s="37">
        <f>IF(Voorblad!$E$10=Rekenblad!BC1346,Rekenblad!AX1346,0)</f>
        <v>0</v>
      </c>
      <c r="BG1346" s="62">
        <f>IF(Voorblad!$E$10=Rekenblad!BC1346,Rekenblad!AY1346,0)</f>
        <v>0</v>
      </c>
      <c r="BH1346" s="37">
        <f>IF(Voorblad!$E$10=Rekenblad!BC1346,Rekenblad!AZ1346,0)</f>
        <v>0</v>
      </c>
      <c r="BI1346" s="37">
        <f>IF(Voorblad!$E$10=Rekenblad!BC1346,Rekenblad!BA1346,0)</f>
        <v>0</v>
      </c>
      <c r="BK1346">
        <v>60</v>
      </c>
      <c r="BL1346" s="37">
        <f>IF(Voorblad!$E$14=Rekenblad!$BL$1294,Rekenblad!BD1346,0)</f>
        <v>0</v>
      </c>
      <c r="BM1346" s="37">
        <f>IF(Voorblad!$E$14=Rekenblad!$BL$1294,Rekenblad!BE1346,0)</f>
        <v>0</v>
      </c>
      <c r="BN1346" s="37">
        <f>IF(Voorblad!$E$14=Rekenblad!$BL$1294,Rekenblad!BF1346,0)</f>
        <v>0</v>
      </c>
      <c r="BO1346" s="37">
        <f>IF(Voorblad!$E$14=Rekenblad!$BL$1294,Rekenblad!BG1346,0)</f>
        <v>0</v>
      </c>
      <c r="BP1346" s="37">
        <f>IF(Voorblad!$E$14=Rekenblad!$BL$1294,Rekenblad!BH1346,0)</f>
        <v>0</v>
      </c>
      <c r="BQ1346" s="37">
        <f>IF(Voorblad!$E$14=Rekenblad!$BL$1294,Rekenblad!BI1346,0)</f>
        <v>0</v>
      </c>
    </row>
    <row r="1347" spans="2:69" x14ac:dyDescent="0.25">
      <c r="B1347">
        <f>'Data TREND'!$BR$198</f>
        <v>61</v>
      </c>
      <c r="C1347" s="37">
        <f>'Data TREND'!BT198</f>
        <v>445.55919036370335</v>
      </c>
      <c r="D1347" s="37">
        <f>'Data TREND'!BU198</f>
        <v>685.30022105802357</v>
      </c>
      <c r="E1347" s="37">
        <f>'Data TREND'!BV198</f>
        <v>325.22654347688695</v>
      </c>
      <c r="F1347" s="37">
        <f>'Data TREND'!BW198</f>
        <v>1456.1392669544512</v>
      </c>
      <c r="G1347" s="37">
        <f>'Data TREND'!BX198</f>
        <v>64.811443783304995</v>
      </c>
      <c r="H1347" s="37">
        <f>'Data TREND'!BY198</f>
        <v>26.575545020553342</v>
      </c>
      <c r="J1347" s="37">
        <f t="shared" si="967"/>
        <v>445.55919036370335</v>
      </c>
      <c r="K1347" s="37">
        <f t="shared" si="968"/>
        <v>685.30022105802357</v>
      </c>
      <c r="L1347" s="37">
        <f t="shared" si="969"/>
        <v>325.22654347688695</v>
      </c>
      <c r="M1347" s="37">
        <f t="shared" si="970"/>
        <v>1456.1392669544512</v>
      </c>
      <c r="N1347" s="37">
        <f t="shared" si="971"/>
        <v>64.811443783304995</v>
      </c>
      <c r="O1347" s="37">
        <f t="shared" si="972"/>
        <v>26.575545020553342</v>
      </c>
      <c r="Q1347">
        <f>'Data TREND'!$BR$198</f>
        <v>61</v>
      </c>
      <c r="R1347" s="37">
        <f>'Data TREND'!CA198</f>
        <v>552.39046401785117</v>
      </c>
      <c r="S1347" s="37">
        <f>'Data TREND'!CB198</f>
        <v>685.8127498328663</v>
      </c>
      <c r="T1347" s="37">
        <f>'Data TREND'!CC198</f>
        <v>326.98949793194959</v>
      </c>
      <c r="U1347" s="37">
        <f>'Data TREND'!CD198</f>
        <v>1565.0487845268642</v>
      </c>
      <c r="V1347" s="37">
        <f>'Data TREND'!CE198</f>
        <v>71.113535710666639</v>
      </c>
      <c r="W1347" s="37">
        <f>'Data TREND'!CF198</f>
        <v>29.01665825627002</v>
      </c>
      <c r="Y1347" s="37">
        <f t="shared" si="973"/>
        <v>0</v>
      </c>
      <c r="Z1347" s="37">
        <f t="shared" si="974"/>
        <v>0</v>
      </c>
      <c r="AA1347" s="37">
        <f t="shared" si="975"/>
        <v>0</v>
      </c>
      <c r="AB1347" s="37">
        <f t="shared" si="976"/>
        <v>0</v>
      </c>
      <c r="AC1347" s="37">
        <f t="shared" si="977"/>
        <v>0</v>
      </c>
      <c r="AD1347" s="37">
        <f t="shared" si="978"/>
        <v>0</v>
      </c>
      <c r="AF1347">
        <f>'Data TREND'!$BR$198</f>
        <v>61</v>
      </c>
      <c r="AG1347" s="37">
        <f>'Data TREND'!CH198</f>
        <v>653.24003344313883</v>
      </c>
      <c r="AH1347" s="37">
        <f>'Data TREND'!CI198</f>
        <v>686.6753533334421</v>
      </c>
      <c r="AI1347" s="37">
        <f>'Data TREND'!CJ198</f>
        <v>326.50265209397577</v>
      </c>
      <c r="AJ1347" s="37">
        <f>'Data TREND'!CK198</f>
        <v>1666.6250343844551</v>
      </c>
      <c r="AK1347" s="37">
        <f>'Data TREND'!CL198</f>
        <v>76.951242697430132</v>
      </c>
      <c r="AL1347" s="37">
        <f>'Data TREND'!CM198</f>
        <v>31.393535927512858</v>
      </c>
      <c r="AN1347" s="37">
        <f t="shared" si="979"/>
        <v>0</v>
      </c>
      <c r="AO1347" s="37">
        <f t="shared" si="980"/>
        <v>0</v>
      </c>
      <c r="AP1347" s="37">
        <f t="shared" si="981"/>
        <v>0</v>
      </c>
      <c r="AQ1347" s="37">
        <f t="shared" si="982"/>
        <v>0</v>
      </c>
      <c r="AR1347" s="37">
        <f t="shared" si="983"/>
        <v>0</v>
      </c>
      <c r="AS1347" s="37">
        <f t="shared" si="984"/>
        <v>0</v>
      </c>
      <c r="AU1347">
        <v>61</v>
      </c>
      <c r="AV1347" s="37">
        <f t="shared" si="985"/>
        <v>445.55919036370335</v>
      </c>
      <c r="AW1347" s="37">
        <f t="shared" si="986"/>
        <v>685.30022105802357</v>
      </c>
      <c r="AX1347" s="37">
        <f t="shared" si="987"/>
        <v>325.22654347688695</v>
      </c>
      <c r="AY1347" s="37">
        <f t="shared" si="988"/>
        <v>1456.1392669544512</v>
      </c>
      <c r="AZ1347" s="37">
        <f t="shared" si="989"/>
        <v>64.811443783304995</v>
      </c>
      <c r="BA1347" s="37">
        <f t="shared" si="990"/>
        <v>26.575545020553342</v>
      </c>
      <c r="BC1347">
        <v>61</v>
      </c>
      <c r="BD1347" s="37">
        <f>IF(Voorblad!$E$10=Rekenblad!BC1347,Rekenblad!AV1347,0)</f>
        <v>0</v>
      </c>
      <c r="BE1347" s="37">
        <f>IF(Voorblad!$E$10=Rekenblad!BC1347,Rekenblad!AW1347,0)</f>
        <v>0</v>
      </c>
      <c r="BF1347" s="37">
        <f>IF(Voorblad!$E$10=Rekenblad!BC1347,Rekenblad!AX1347,0)</f>
        <v>0</v>
      </c>
      <c r="BG1347" s="62">
        <f>IF(Voorblad!$E$10=Rekenblad!BC1347,Rekenblad!AY1347,0)</f>
        <v>0</v>
      </c>
      <c r="BH1347" s="37">
        <f>IF(Voorblad!$E$10=Rekenblad!BC1347,Rekenblad!AZ1347,0)</f>
        <v>0</v>
      </c>
      <c r="BI1347" s="37">
        <f>IF(Voorblad!$E$10=Rekenblad!BC1347,Rekenblad!BA1347,0)</f>
        <v>0</v>
      </c>
      <c r="BK1347">
        <v>61</v>
      </c>
      <c r="BL1347" s="37">
        <f>IF(Voorblad!$E$14=Rekenblad!$BL$1294,Rekenblad!BD1347,0)</f>
        <v>0</v>
      </c>
      <c r="BM1347" s="37">
        <f>IF(Voorblad!$E$14=Rekenblad!$BL$1294,Rekenblad!BE1347,0)</f>
        <v>0</v>
      </c>
      <c r="BN1347" s="37">
        <f>IF(Voorblad!$E$14=Rekenblad!$BL$1294,Rekenblad!BF1347,0)</f>
        <v>0</v>
      </c>
      <c r="BO1347" s="37">
        <f>IF(Voorblad!$E$14=Rekenblad!$BL$1294,Rekenblad!BG1347,0)</f>
        <v>0</v>
      </c>
      <c r="BP1347" s="37">
        <f>IF(Voorblad!$E$14=Rekenblad!$BL$1294,Rekenblad!BH1347,0)</f>
        <v>0</v>
      </c>
      <c r="BQ1347" s="37">
        <f>IF(Voorblad!$E$14=Rekenblad!$BL$1294,Rekenblad!BI1347,0)</f>
        <v>0</v>
      </c>
    </row>
    <row r="1348" spans="2:69" x14ac:dyDescent="0.25">
      <c r="B1348">
        <f>'Data TREND'!$BR$199</f>
        <v>62</v>
      </c>
      <c r="C1348" s="37">
        <f>'Data TREND'!BT199</f>
        <v>451.30992686115854</v>
      </c>
      <c r="D1348" s="37">
        <f>'Data TREND'!BU199</f>
        <v>695.86056165082971</v>
      </c>
      <c r="E1348" s="37">
        <f>'Data TREND'!BV199</f>
        <v>330.4785496071305</v>
      </c>
      <c r="F1348" s="37">
        <f>'Data TREND'!BW199</f>
        <v>1477.7005319052394</v>
      </c>
      <c r="G1348" s="37">
        <f>'Data TREND'!BX199</f>
        <v>64.551494501089536</v>
      </c>
      <c r="H1348" s="37">
        <f>'Data TREND'!BY199</f>
        <v>26.466809341256543</v>
      </c>
      <c r="J1348" s="37">
        <f t="shared" si="967"/>
        <v>451.30992686115854</v>
      </c>
      <c r="K1348" s="37">
        <f t="shared" si="968"/>
        <v>695.86056165082971</v>
      </c>
      <c r="L1348" s="37">
        <f t="shared" si="969"/>
        <v>330.4785496071305</v>
      </c>
      <c r="M1348" s="37">
        <f t="shared" si="970"/>
        <v>1477.7005319052394</v>
      </c>
      <c r="N1348" s="37">
        <f t="shared" si="971"/>
        <v>64.551494501089536</v>
      </c>
      <c r="O1348" s="37">
        <f t="shared" si="972"/>
        <v>26.466809341256543</v>
      </c>
      <c r="Q1348">
        <f>'Data TREND'!$BR$199</f>
        <v>62</v>
      </c>
      <c r="R1348" s="37">
        <f>'Data TREND'!CA199</f>
        <v>559.32572611549256</v>
      </c>
      <c r="S1348" s="37">
        <f>'Data TREND'!CB199</f>
        <v>696.32522154844526</v>
      </c>
      <c r="T1348" s="37">
        <f>'Data TREND'!CC199</f>
        <v>332.16877418393898</v>
      </c>
      <c r="U1348" s="37">
        <f>'Data TREND'!CD199</f>
        <v>1587.6729419536712</v>
      </c>
      <c r="V1348" s="37">
        <f>'Data TREND'!CE199</f>
        <v>70.753857596223042</v>
      </c>
      <c r="W1348" s="37">
        <f>'Data TREND'!CF199</f>
        <v>28.868453019837467</v>
      </c>
      <c r="Y1348" s="37">
        <f t="shared" si="973"/>
        <v>0</v>
      </c>
      <c r="Z1348" s="37">
        <f t="shared" si="974"/>
        <v>0</v>
      </c>
      <c r="AA1348" s="37">
        <f t="shared" si="975"/>
        <v>0</v>
      </c>
      <c r="AB1348" s="37">
        <f t="shared" si="976"/>
        <v>0</v>
      </c>
      <c r="AC1348" s="37">
        <f t="shared" si="977"/>
        <v>0</v>
      </c>
      <c r="AD1348" s="37">
        <f t="shared" si="978"/>
        <v>0</v>
      </c>
      <c r="AF1348">
        <f>'Data TREND'!$BR$199</f>
        <v>62</v>
      </c>
      <c r="AG1348" s="37">
        <f>'Data TREND'!CH199</f>
        <v>661.236996380037</v>
      </c>
      <c r="AH1348" s="37">
        <f>'Data TREND'!CI199</f>
        <v>697.12016176752616</v>
      </c>
      <c r="AI1348" s="37">
        <f>'Data TREND'!CJ199</f>
        <v>331.68810357655479</v>
      </c>
      <c r="AJ1348" s="37">
        <f>'Data TREND'!CK199</f>
        <v>1690.254628774718</v>
      </c>
      <c r="AK1348" s="37">
        <f>'Data TREND'!CL199</f>
        <v>76.489141907943946</v>
      </c>
      <c r="AL1348" s="37">
        <f>'Data TREND'!CM199</f>
        <v>31.205720028784096</v>
      </c>
      <c r="AN1348" s="37">
        <f t="shared" si="979"/>
        <v>0</v>
      </c>
      <c r="AO1348" s="37">
        <f t="shared" si="980"/>
        <v>0</v>
      </c>
      <c r="AP1348" s="37">
        <f t="shared" si="981"/>
        <v>0</v>
      </c>
      <c r="AQ1348" s="37">
        <f t="shared" si="982"/>
        <v>0</v>
      </c>
      <c r="AR1348" s="37">
        <f t="shared" si="983"/>
        <v>0</v>
      </c>
      <c r="AS1348" s="37">
        <f t="shared" si="984"/>
        <v>0</v>
      </c>
      <c r="AU1348">
        <v>62</v>
      </c>
      <c r="AV1348" s="37">
        <f t="shared" si="985"/>
        <v>451.30992686115854</v>
      </c>
      <c r="AW1348" s="37">
        <f t="shared" si="986"/>
        <v>695.86056165082971</v>
      </c>
      <c r="AX1348" s="37">
        <f t="shared" si="987"/>
        <v>330.4785496071305</v>
      </c>
      <c r="AY1348" s="37">
        <f t="shared" si="988"/>
        <v>1477.7005319052394</v>
      </c>
      <c r="AZ1348" s="37">
        <f t="shared" si="989"/>
        <v>64.551494501089536</v>
      </c>
      <c r="BA1348" s="37">
        <f t="shared" si="990"/>
        <v>26.466809341256543</v>
      </c>
      <c r="BC1348">
        <v>62</v>
      </c>
      <c r="BD1348" s="37">
        <f>IF(Voorblad!$E$10=Rekenblad!BC1348,Rekenblad!AV1348,0)</f>
        <v>0</v>
      </c>
      <c r="BE1348" s="37">
        <f>IF(Voorblad!$E$10=Rekenblad!BC1348,Rekenblad!AW1348,0)</f>
        <v>0</v>
      </c>
      <c r="BF1348" s="37">
        <f>IF(Voorblad!$E$10=Rekenblad!BC1348,Rekenblad!AX1348,0)</f>
        <v>0</v>
      </c>
      <c r="BG1348" s="62">
        <f>IF(Voorblad!$E$10=Rekenblad!BC1348,Rekenblad!AY1348,0)</f>
        <v>0</v>
      </c>
      <c r="BH1348" s="37">
        <f>IF(Voorblad!$E$10=Rekenblad!BC1348,Rekenblad!AZ1348,0)</f>
        <v>0</v>
      </c>
      <c r="BI1348" s="37">
        <f>IF(Voorblad!$E$10=Rekenblad!BC1348,Rekenblad!BA1348,0)</f>
        <v>0</v>
      </c>
      <c r="BK1348">
        <v>62</v>
      </c>
      <c r="BL1348" s="37">
        <f>IF(Voorblad!$E$14=Rekenblad!$BL$1294,Rekenblad!BD1348,0)</f>
        <v>0</v>
      </c>
      <c r="BM1348" s="37">
        <f>IF(Voorblad!$E$14=Rekenblad!$BL$1294,Rekenblad!BE1348,0)</f>
        <v>0</v>
      </c>
      <c r="BN1348" s="37">
        <f>IF(Voorblad!$E$14=Rekenblad!$BL$1294,Rekenblad!BF1348,0)</f>
        <v>0</v>
      </c>
      <c r="BO1348" s="37">
        <f>IF(Voorblad!$E$14=Rekenblad!$BL$1294,Rekenblad!BG1348,0)</f>
        <v>0</v>
      </c>
      <c r="BP1348" s="37">
        <f>IF(Voorblad!$E$14=Rekenblad!$BL$1294,Rekenblad!BH1348,0)</f>
        <v>0</v>
      </c>
      <c r="BQ1348" s="37">
        <f>IF(Voorblad!$E$14=Rekenblad!$BL$1294,Rekenblad!BI1348,0)</f>
        <v>0</v>
      </c>
    </row>
    <row r="1349" spans="2:69" x14ac:dyDescent="0.25">
      <c r="B1349">
        <f>'Data TREND'!$BR$200</f>
        <v>63</v>
      </c>
      <c r="C1349" s="37">
        <f>'Data TREND'!BT200</f>
        <v>457.06066335861379</v>
      </c>
      <c r="D1349" s="37">
        <f>'Data TREND'!BU200</f>
        <v>706.42090224363585</v>
      </c>
      <c r="E1349" s="37">
        <f>'Data TREND'!BV200</f>
        <v>335.73055573737406</v>
      </c>
      <c r="F1349" s="37">
        <f>'Data TREND'!BW200</f>
        <v>1499.2617968560273</v>
      </c>
      <c r="G1349" s="37">
        <f>'Data TREND'!BX200</f>
        <v>64.291545218874063</v>
      </c>
      <c r="H1349" s="37">
        <f>'Data TREND'!BY200</f>
        <v>26.35807366195974</v>
      </c>
      <c r="J1349" s="37">
        <f t="shared" si="967"/>
        <v>457.06066335861379</v>
      </c>
      <c r="K1349" s="37">
        <f t="shared" si="968"/>
        <v>706.42090224363585</v>
      </c>
      <c r="L1349" s="37">
        <f t="shared" si="969"/>
        <v>335.73055573737406</v>
      </c>
      <c r="M1349" s="37">
        <f t="shared" si="970"/>
        <v>1499.2617968560273</v>
      </c>
      <c r="N1349" s="37">
        <f t="shared" si="971"/>
        <v>64.291545218874063</v>
      </c>
      <c r="O1349" s="37">
        <f t="shared" si="972"/>
        <v>26.35807366195974</v>
      </c>
      <c r="Q1349">
        <f>'Data TREND'!$BR$200</f>
        <v>63</v>
      </c>
      <c r="R1349" s="37">
        <f>'Data TREND'!CA200</f>
        <v>566.26098821313406</v>
      </c>
      <c r="S1349" s="37">
        <f>'Data TREND'!CB200</f>
        <v>706.83769326402421</v>
      </c>
      <c r="T1349" s="37">
        <f>'Data TREND'!CC200</f>
        <v>337.34805043592837</v>
      </c>
      <c r="U1349" s="37">
        <f>'Data TREND'!CD200</f>
        <v>1610.2970993804781</v>
      </c>
      <c r="V1349" s="37">
        <f>'Data TREND'!CE200</f>
        <v>70.394179481779432</v>
      </c>
      <c r="W1349" s="37">
        <f>'Data TREND'!CF200</f>
        <v>28.720247783404915</v>
      </c>
      <c r="Y1349" s="37">
        <f t="shared" si="973"/>
        <v>0</v>
      </c>
      <c r="Z1349" s="37">
        <f t="shared" si="974"/>
        <v>0</v>
      </c>
      <c r="AA1349" s="37">
        <f t="shared" si="975"/>
        <v>0</v>
      </c>
      <c r="AB1349" s="37">
        <f t="shared" si="976"/>
        <v>0</v>
      </c>
      <c r="AC1349" s="37">
        <f t="shared" si="977"/>
        <v>0</v>
      </c>
      <c r="AD1349" s="37">
        <f t="shared" si="978"/>
        <v>0</v>
      </c>
      <c r="AF1349">
        <f>'Data TREND'!$BR$200</f>
        <v>63</v>
      </c>
      <c r="AG1349" s="37">
        <f>'Data TREND'!CH200</f>
        <v>669.23395931693528</v>
      </c>
      <c r="AH1349" s="37">
        <f>'Data TREND'!CI200</f>
        <v>707.56497020161021</v>
      </c>
      <c r="AI1349" s="37">
        <f>'Data TREND'!CJ200</f>
        <v>336.87355505913376</v>
      </c>
      <c r="AJ1349" s="37">
        <f>'Data TREND'!CK200</f>
        <v>1713.884223164981</v>
      </c>
      <c r="AK1349" s="37">
        <f>'Data TREND'!CL200</f>
        <v>76.02704111845776</v>
      </c>
      <c r="AL1349" s="37">
        <f>'Data TREND'!CM200</f>
        <v>31.017904130055332</v>
      </c>
      <c r="AN1349" s="37">
        <f t="shared" si="979"/>
        <v>0</v>
      </c>
      <c r="AO1349" s="37">
        <f t="shared" si="980"/>
        <v>0</v>
      </c>
      <c r="AP1349" s="37">
        <f t="shared" si="981"/>
        <v>0</v>
      </c>
      <c r="AQ1349" s="37">
        <f t="shared" si="982"/>
        <v>0</v>
      </c>
      <c r="AR1349" s="37">
        <f t="shared" si="983"/>
        <v>0</v>
      </c>
      <c r="AS1349" s="37">
        <f t="shared" si="984"/>
        <v>0</v>
      </c>
      <c r="AU1349">
        <v>63</v>
      </c>
      <c r="AV1349" s="37">
        <f t="shared" si="985"/>
        <v>457.06066335861379</v>
      </c>
      <c r="AW1349" s="37">
        <f t="shared" si="986"/>
        <v>706.42090224363585</v>
      </c>
      <c r="AX1349" s="37">
        <f t="shared" si="987"/>
        <v>335.73055573737406</v>
      </c>
      <c r="AY1349" s="37">
        <f t="shared" si="988"/>
        <v>1499.2617968560273</v>
      </c>
      <c r="AZ1349" s="37">
        <f t="shared" si="989"/>
        <v>64.291545218874063</v>
      </c>
      <c r="BA1349" s="37">
        <f t="shared" si="990"/>
        <v>26.35807366195974</v>
      </c>
      <c r="BC1349">
        <v>63</v>
      </c>
      <c r="BD1349" s="37">
        <f>IF(Voorblad!$E$10=Rekenblad!BC1349,Rekenblad!AV1349,0)</f>
        <v>0</v>
      </c>
      <c r="BE1349" s="37">
        <f>IF(Voorblad!$E$10=Rekenblad!BC1349,Rekenblad!AW1349,0)</f>
        <v>0</v>
      </c>
      <c r="BF1349" s="37">
        <f>IF(Voorblad!$E$10=Rekenblad!BC1349,Rekenblad!AX1349,0)</f>
        <v>0</v>
      </c>
      <c r="BG1349" s="62">
        <f>IF(Voorblad!$E$10=Rekenblad!BC1349,Rekenblad!AY1349,0)</f>
        <v>0</v>
      </c>
      <c r="BH1349" s="37">
        <f>IF(Voorblad!$E$10=Rekenblad!BC1349,Rekenblad!AZ1349,0)</f>
        <v>0</v>
      </c>
      <c r="BI1349" s="37">
        <f>IF(Voorblad!$E$10=Rekenblad!BC1349,Rekenblad!BA1349,0)</f>
        <v>0</v>
      </c>
      <c r="BK1349">
        <v>63</v>
      </c>
      <c r="BL1349" s="37">
        <f>IF(Voorblad!$E$14=Rekenblad!$BL$1294,Rekenblad!BD1349,0)</f>
        <v>0</v>
      </c>
      <c r="BM1349" s="37">
        <f>IF(Voorblad!$E$14=Rekenblad!$BL$1294,Rekenblad!BE1349,0)</f>
        <v>0</v>
      </c>
      <c r="BN1349" s="37">
        <f>IF(Voorblad!$E$14=Rekenblad!$BL$1294,Rekenblad!BF1349,0)</f>
        <v>0</v>
      </c>
      <c r="BO1349" s="37">
        <f>IF(Voorblad!$E$14=Rekenblad!$BL$1294,Rekenblad!BG1349,0)</f>
        <v>0</v>
      </c>
      <c r="BP1349" s="37">
        <f>IF(Voorblad!$E$14=Rekenblad!$BL$1294,Rekenblad!BH1349,0)</f>
        <v>0</v>
      </c>
      <c r="BQ1349" s="37">
        <f>IF(Voorblad!$E$14=Rekenblad!$BL$1294,Rekenblad!BI1349,0)</f>
        <v>0</v>
      </c>
    </row>
    <row r="1350" spans="2:69" x14ac:dyDescent="0.25">
      <c r="B1350">
        <f>'Data TREND'!$BR$201</f>
        <v>64</v>
      </c>
      <c r="C1350" s="37">
        <f>'Data TREND'!BT201</f>
        <v>462.81139985606899</v>
      </c>
      <c r="D1350" s="37">
        <f>'Data TREND'!BU201</f>
        <v>716.98124283644199</v>
      </c>
      <c r="E1350" s="37">
        <f>'Data TREND'!BV201</f>
        <v>340.98256186761762</v>
      </c>
      <c r="F1350" s="37">
        <f>'Data TREND'!BW201</f>
        <v>1520.8230618068155</v>
      </c>
      <c r="G1350" s="37">
        <f>'Data TREND'!BX201</f>
        <v>64.031595936658604</v>
      </c>
      <c r="H1350" s="37">
        <f>'Data TREND'!BY201</f>
        <v>26.249337982662936</v>
      </c>
      <c r="J1350" s="37">
        <f t="shared" si="967"/>
        <v>462.81139985606899</v>
      </c>
      <c r="K1350" s="37">
        <f t="shared" si="968"/>
        <v>716.98124283644199</v>
      </c>
      <c r="L1350" s="37">
        <f t="shared" si="969"/>
        <v>340.98256186761762</v>
      </c>
      <c r="M1350" s="37">
        <f t="shared" si="970"/>
        <v>1520.8230618068155</v>
      </c>
      <c r="N1350" s="37">
        <f t="shared" si="971"/>
        <v>64.031595936658604</v>
      </c>
      <c r="O1350" s="37">
        <f t="shared" si="972"/>
        <v>26.249337982662936</v>
      </c>
      <c r="Q1350">
        <f>'Data TREND'!$BR$201</f>
        <v>64</v>
      </c>
      <c r="R1350" s="37">
        <f>'Data TREND'!CA201</f>
        <v>573.19625031077544</v>
      </c>
      <c r="S1350" s="37">
        <f>'Data TREND'!CB201</f>
        <v>717.35016497960316</v>
      </c>
      <c r="T1350" s="37">
        <f>'Data TREND'!CC201</f>
        <v>342.52732668791776</v>
      </c>
      <c r="U1350" s="37">
        <f>'Data TREND'!CD201</f>
        <v>1632.9212568072851</v>
      </c>
      <c r="V1350" s="37">
        <f>'Data TREND'!CE201</f>
        <v>70.034501367335821</v>
      </c>
      <c r="W1350" s="37">
        <f>'Data TREND'!CF201</f>
        <v>28.572042546972362</v>
      </c>
      <c r="Y1350" s="37">
        <f t="shared" si="973"/>
        <v>0</v>
      </c>
      <c r="Z1350" s="37">
        <f t="shared" si="974"/>
        <v>0</v>
      </c>
      <c r="AA1350" s="37">
        <f t="shared" si="975"/>
        <v>0</v>
      </c>
      <c r="AB1350" s="37">
        <f t="shared" si="976"/>
        <v>0</v>
      </c>
      <c r="AC1350" s="37">
        <f t="shared" si="977"/>
        <v>0</v>
      </c>
      <c r="AD1350" s="37">
        <f t="shared" si="978"/>
        <v>0</v>
      </c>
      <c r="AF1350">
        <f>'Data TREND'!$BR$201</f>
        <v>64</v>
      </c>
      <c r="AG1350" s="37">
        <f>'Data TREND'!CH201</f>
        <v>677.23092225383357</v>
      </c>
      <c r="AH1350" s="37">
        <f>'Data TREND'!CI201</f>
        <v>718.00977863569426</v>
      </c>
      <c r="AI1350" s="37">
        <f>'Data TREND'!CJ201</f>
        <v>342.05900654171273</v>
      </c>
      <c r="AJ1350" s="37">
        <f>'Data TREND'!CK201</f>
        <v>1737.5138175552438</v>
      </c>
      <c r="AK1350" s="37">
        <f>'Data TREND'!CL201</f>
        <v>75.564940328971574</v>
      </c>
      <c r="AL1350" s="37">
        <f>'Data TREND'!CM201</f>
        <v>30.83008823132657</v>
      </c>
      <c r="AN1350" s="37">
        <f t="shared" si="979"/>
        <v>0</v>
      </c>
      <c r="AO1350" s="37">
        <f t="shared" si="980"/>
        <v>0</v>
      </c>
      <c r="AP1350" s="37">
        <f t="shared" si="981"/>
        <v>0</v>
      </c>
      <c r="AQ1350" s="37">
        <f t="shared" si="982"/>
        <v>0</v>
      </c>
      <c r="AR1350" s="37">
        <f t="shared" si="983"/>
        <v>0</v>
      </c>
      <c r="AS1350" s="37">
        <f t="shared" si="984"/>
        <v>0</v>
      </c>
      <c r="AU1350">
        <v>64</v>
      </c>
      <c r="AV1350" s="37">
        <f t="shared" si="985"/>
        <v>462.81139985606899</v>
      </c>
      <c r="AW1350" s="37">
        <f t="shared" si="986"/>
        <v>716.98124283644199</v>
      </c>
      <c r="AX1350" s="37">
        <f t="shared" si="987"/>
        <v>340.98256186761762</v>
      </c>
      <c r="AY1350" s="37">
        <f t="shared" si="988"/>
        <v>1520.8230618068155</v>
      </c>
      <c r="AZ1350" s="37">
        <f t="shared" si="989"/>
        <v>64.031595936658604</v>
      </c>
      <c r="BA1350" s="37">
        <f t="shared" si="990"/>
        <v>26.249337982662936</v>
      </c>
      <c r="BC1350">
        <v>64</v>
      </c>
      <c r="BD1350" s="37">
        <f>IF(Voorblad!$E$10=Rekenblad!BC1350,Rekenblad!AV1350,0)</f>
        <v>0</v>
      </c>
      <c r="BE1350" s="37">
        <f>IF(Voorblad!$E$10=Rekenblad!BC1350,Rekenblad!AW1350,0)</f>
        <v>0</v>
      </c>
      <c r="BF1350" s="37">
        <f>IF(Voorblad!$E$10=Rekenblad!BC1350,Rekenblad!AX1350,0)</f>
        <v>0</v>
      </c>
      <c r="BG1350" s="62">
        <f>IF(Voorblad!$E$10=Rekenblad!BC1350,Rekenblad!AY1350,0)</f>
        <v>0</v>
      </c>
      <c r="BH1350" s="37">
        <f>IF(Voorblad!$E$10=Rekenblad!BC1350,Rekenblad!AZ1350,0)</f>
        <v>0</v>
      </c>
      <c r="BI1350" s="37">
        <f>IF(Voorblad!$E$10=Rekenblad!BC1350,Rekenblad!BA1350,0)</f>
        <v>0</v>
      </c>
      <c r="BK1350">
        <v>64</v>
      </c>
      <c r="BL1350" s="37">
        <f>IF(Voorblad!$E$14=Rekenblad!$BL$1294,Rekenblad!BD1350,0)</f>
        <v>0</v>
      </c>
      <c r="BM1350" s="37">
        <f>IF(Voorblad!$E$14=Rekenblad!$BL$1294,Rekenblad!BE1350,0)</f>
        <v>0</v>
      </c>
      <c r="BN1350" s="37">
        <f>IF(Voorblad!$E$14=Rekenblad!$BL$1294,Rekenblad!BF1350,0)</f>
        <v>0</v>
      </c>
      <c r="BO1350" s="37">
        <f>IF(Voorblad!$E$14=Rekenblad!$BL$1294,Rekenblad!BG1350,0)</f>
        <v>0</v>
      </c>
      <c r="BP1350" s="37">
        <f>IF(Voorblad!$E$14=Rekenblad!$BL$1294,Rekenblad!BH1350,0)</f>
        <v>0</v>
      </c>
      <c r="BQ1350" s="37">
        <f>IF(Voorblad!$E$14=Rekenblad!$BL$1294,Rekenblad!BI1350,0)</f>
        <v>0</v>
      </c>
    </row>
    <row r="1351" spans="2:69" x14ac:dyDescent="0.25">
      <c r="B1351">
        <f>'Data TREND'!$BR$202</f>
        <v>65</v>
      </c>
      <c r="C1351" s="37">
        <f>'Data TREND'!BT202</f>
        <v>468.56213635352418</v>
      </c>
      <c r="D1351" s="37">
        <f>'Data TREND'!BU202</f>
        <v>727.54158342924813</v>
      </c>
      <c r="E1351" s="37">
        <f>'Data TREND'!BV202</f>
        <v>346.23456799786118</v>
      </c>
      <c r="F1351" s="37">
        <f>'Data TREND'!BW202</f>
        <v>1542.3843267576037</v>
      </c>
      <c r="G1351" s="37">
        <f>'Data TREND'!BX202</f>
        <v>63.771646654443146</v>
      </c>
      <c r="H1351" s="37">
        <f>'Data TREND'!BY202</f>
        <v>26.140602303366133</v>
      </c>
      <c r="J1351" s="37">
        <f t="shared" si="967"/>
        <v>468.56213635352418</v>
      </c>
      <c r="K1351" s="37">
        <f t="shared" si="968"/>
        <v>727.54158342924813</v>
      </c>
      <c r="L1351" s="37">
        <f t="shared" si="969"/>
        <v>346.23456799786118</v>
      </c>
      <c r="M1351" s="37">
        <f t="shared" si="970"/>
        <v>1542.3843267576037</v>
      </c>
      <c r="N1351" s="37">
        <f t="shared" si="971"/>
        <v>63.771646654443146</v>
      </c>
      <c r="O1351" s="37">
        <f t="shared" si="972"/>
        <v>26.140602303366133</v>
      </c>
      <c r="Q1351">
        <f>'Data TREND'!$BR$202</f>
        <v>65</v>
      </c>
      <c r="R1351" s="37">
        <f>'Data TREND'!CA202</f>
        <v>580.13151240841694</v>
      </c>
      <c r="S1351" s="37">
        <f>'Data TREND'!CB202</f>
        <v>727.86263669518212</v>
      </c>
      <c r="T1351" s="37">
        <f>'Data TREND'!CC202</f>
        <v>347.70660293990716</v>
      </c>
      <c r="U1351" s="37">
        <f>'Data TREND'!CD202</f>
        <v>1655.545414234092</v>
      </c>
      <c r="V1351" s="37">
        <f>'Data TREND'!CE202</f>
        <v>69.67482325289221</v>
      </c>
      <c r="W1351" s="37">
        <f>'Data TREND'!CF202</f>
        <v>28.42383731053981</v>
      </c>
      <c r="Y1351" s="37">
        <f t="shared" si="973"/>
        <v>0</v>
      </c>
      <c r="Z1351" s="37">
        <f t="shared" si="974"/>
        <v>0</v>
      </c>
      <c r="AA1351" s="37">
        <f t="shared" si="975"/>
        <v>0</v>
      </c>
      <c r="AB1351" s="37">
        <f t="shared" si="976"/>
        <v>0</v>
      </c>
      <c r="AC1351" s="37">
        <f t="shared" si="977"/>
        <v>0</v>
      </c>
      <c r="AD1351" s="37">
        <f t="shared" si="978"/>
        <v>0</v>
      </c>
      <c r="AF1351">
        <f>'Data TREND'!$BR$202</f>
        <v>65</v>
      </c>
      <c r="AG1351" s="37">
        <f>'Data TREND'!CH202</f>
        <v>685.22788519073174</v>
      </c>
      <c r="AH1351" s="37">
        <f>'Data TREND'!CI202</f>
        <v>728.45458706977831</v>
      </c>
      <c r="AI1351" s="37">
        <f>'Data TREND'!CJ202</f>
        <v>347.2444580242917</v>
      </c>
      <c r="AJ1351" s="37">
        <f>'Data TREND'!CK202</f>
        <v>1761.1434119455066</v>
      </c>
      <c r="AK1351" s="37">
        <f>'Data TREND'!CL202</f>
        <v>75.102839539485387</v>
      </c>
      <c r="AL1351" s="37">
        <f>'Data TREND'!CM202</f>
        <v>30.642272332597805</v>
      </c>
      <c r="AN1351" s="37">
        <f t="shared" si="979"/>
        <v>0</v>
      </c>
      <c r="AO1351" s="37">
        <f t="shared" si="980"/>
        <v>0</v>
      </c>
      <c r="AP1351" s="37">
        <f t="shared" si="981"/>
        <v>0</v>
      </c>
      <c r="AQ1351" s="37">
        <f t="shared" si="982"/>
        <v>0</v>
      </c>
      <c r="AR1351" s="37">
        <f t="shared" si="983"/>
        <v>0</v>
      </c>
      <c r="AS1351" s="37">
        <f t="shared" si="984"/>
        <v>0</v>
      </c>
      <c r="AU1351">
        <v>65</v>
      </c>
      <c r="AV1351" s="37">
        <f t="shared" si="985"/>
        <v>468.56213635352418</v>
      </c>
      <c r="AW1351" s="37">
        <f t="shared" si="986"/>
        <v>727.54158342924813</v>
      </c>
      <c r="AX1351" s="37">
        <f t="shared" si="987"/>
        <v>346.23456799786118</v>
      </c>
      <c r="AY1351" s="37">
        <f t="shared" si="988"/>
        <v>1542.3843267576037</v>
      </c>
      <c r="AZ1351" s="37">
        <f t="shared" si="989"/>
        <v>63.771646654443146</v>
      </c>
      <c r="BA1351" s="37">
        <f t="shared" si="990"/>
        <v>26.140602303366133</v>
      </c>
      <c r="BC1351">
        <v>65</v>
      </c>
      <c r="BD1351" s="37">
        <f>IF(Voorblad!$E$10=Rekenblad!BC1351,Rekenblad!AV1351,0)</f>
        <v>0</v>
      </c>
      <c r="BE1351" s="37">
        <f>IF(Voorblad!$E$10=Rekenblad!BC1351,Rekenblad!AW1351,0)</f>
        <v>0</v>
      </c>
      <c r="BF1351" s="37">
        <f>IF(Voorblad!$E$10=Rekenblad!BC1351,Rekenblad!AX1351,0)</f>
        <v>0</v>
      </c>
      <c r="BG1351" s="62">
        <f>IF(Voorblad!$E$10=Rekenblad!BC1351,Rekenblad!AY1351,0)</f>
        <v>0</v>
      </c>
      <c r="BH1351" s="37">
        <f>IF(Voorblad!$E$10=Rekenblad!BC1351,Rekenblad!AZ1351,0)</f>
        <v>0</v>
      </c>
      <c r="BI1351" s="37">
        <f>IF(Voorblad!$E$10=Rekenblad!BC1351,Rekenblad!BA1351,0)</f>
        <v>0</v>
      </c>
      <c r="BK1351">
        <v>65</v>
      </c>
      <c r="BL1351" s="37">
        <f>IF(Voorblad!$E$14=Rekenblad!$BL$1294,Rekenblad!BD1351,0)</f>
        <v>0</v>
      </c>
      <c r="BM1351" s="37">
        <f>IF(Voorblad!$E$14=Rekenblad!$BL$1294,Rekenblad!BE1351,0)</f>
        <v>0</v>
      </c>
      <c r="BN1351" s="37">
        <f>IF(Voorblad!$E$14=Rekenblad!$BL$1294,Rekenblad!BF1351,0)</f>
        <v>0</v>
      </c>
      <c r="BO1351" s="37">
        <f>IF(Voorblad!$E$14=Rekenblad!$BL$1294,Rekenblad!BG1351,0)</f>
        <v>0</v>
      </c>
      <c r="BP1351" s="37">
        <f>IF(Voorblad!$E$14=Rekenblad!$BL$1294,Rekenblad!BH1351,0)</f>
        <v>0</v>
      </c>
      <c r="BQ1351" s="37">
        <f>IF(Voorblad!$E$14=Rekenblad!$BL$1294,Rekenblad!BI1351,0)</f>
        <v>0</v>
      </c>
    </row>
    <row r="1352" spans="2:69" x14ac:dyDescent="0.25">
      <c r="B1352">
        <f>'Data TREND'!$BR$203</f>
        <v>66</v>
      </c>
      <c r="C1352" s="37">
        <f>'Data TREND'!BT203</f>
        <v>474.31287285097943</v>
      </c>
      <c r="D1352" s="37">
        <f>'Data TREND'!BU203</f>
        <v>738.10192402205428</v>
      </c>
      <c r="E1352" s="37">
        <f>'Data TREND'!BV203</f>
        <v>351.48657412810473</v>
      </c>
      <c r="F1352" s="37">
        <f>'Data TREND'!BW203</f>
        <v>1563.9455917083917</v>
      </c>
      <c r="G1352" s="37">
        <f>'Data TREND'!BX203</f>
        <v>63.511697372227687</v>
      </c>
      <c r="H1352" s="37">
        <f>'Data TREND'!BY203</f>
        <v>26.03186662406933</v>
      </c>
      <c r="J1352" s="37">
        <f t="shared" si="967"/>
        <v>474.31287285097943</v>
      </c>
      <c r="K1352" s="37">
        <f t="shared" si="968"/>
        <v>738.10192402205428</v>
      </c>
      <c r="L1352" s="37">
        <f t="shared" si="969"/>
        <v>351.48657412810473</v>
      </c>
      <c r="M1352" s="37">
        <f t="shared" si="970"/>
        <v>1563.9455917083917</v>
      </c>
      <c r="N1352" s="37">
        <f t="shared" si="971"/>
        <v>63.511697372227687</v>
      </c>
      <c r="O1352" s="37">
        <f t="shared" si="972"/>
        <v>26.03186662406933</v>
      </c>
      <c r="Q1352">
        <f>'Data TREND'!$BR$203</f>
        <v>66</v>
      </c>
      <c r="R1352" s="37">
        <f>'Data TREND'!CA203</f>
        <v>587.06677450605844</v>
      </c>
      <c r="S1352" s="37">
        <f>'Data TREND'!CB203</f>
        <v>738.37510841076107</v>
      </c>
      <c r="T1352" s="37">
        <f>'Data TREND'!CC203</f>
        <v>352.88587919189655</v>
      </c>
      <c r="U1352" s="37">
        <f>'Data TREND'!CD203</f>
        <v>1678.169571660899</v>
      </c>
      <c r="V1352" s="37">
        <f>'Data TREND'!CE203</f>
        <v>69.315145138448599</v>
      </c>
      <c r="W1352" s="37">
        <f>'Data TREND'!CF203</f>
        <v>28.275632074107261</v>
      </c>
      <c r="Y1352" s="37">
        <f t="shared" si="973"/>
        <v>0</v>
      </c>
      <c r="Z1352" s="37">
        <f t="shared" si="974"/>
        <v>0</v>
      </c>
      <c r="AA1352" s="37">
        <f t="shared" si="975"/>
        <v>0</v>
      </c>
      <c r="AB1352" s="37">
        <f t="shared" si="976"/>
        <v>0</v>
      </c>
      <c r="AC1352" s="37">
        <f t="shared" si="977"/>
        <v>0</v>
      </c>
      <c r="AD1352" s="37">
        <f t="shared" si="978"/>
        <v>0</v>
      </c>
      <c r="AF1352">
        <f>'Data TREND'!$BR$203</f>
        <v>66</v>
      </c>
      <c r="AG1352" s="37">
        <f>'Data TREND'!CH203</f>
        <v>693.22484812762991</v>
      </c>
      <c r="AH1352" s="37">
        <f>'Data TREND'!CI203</f>
        <v>738.89939550386237</v>
      </c>
      <c r="AI1352" s="37">
        <f>'Data TREND'!CJ203</f>
        <v>352.42990950687067</v>
      </c>
      <c r="AJ1352" s="37">
        <f>'Data TREND'!CK203</f>
        <v>1784.7730063357697</v>
      </c>
      <c r="AK1352" s="37">
        <f>'Data TREND'!CL203</f>
        <v>74.640738749999201</v>
      </c>
      <c r="AL1352" s="37">
        <f>'Data TREND'!CM203</f>
        <v>30.454456433869041</v>
      </c>
      <c r="AN1352" s="37">
        <f t="shared" si="979"/>
        <v>0</v>
      </c>
      <c r="AO1352" s="37">
        <f t="shared" si="980"/>
        <v>0</v>
      </c>
      <c r="AP1352" s="37">
        <f t="shared" si="981"/>
        <v>0</v>
      </c>
      <c r="AQ1352" s="37">
        <f t="shared" si="982"/>
        <v>0</v>
      </c>
      <c r="AR1352" s="37">
        <f t="shared" si="983"/>
        <v>0</v>
      </c>
      <c r="AS1352" s="37">
        <f t="shared" si="984"/>
        <v>0</v>
      </c>
      <c r="AU1352">
        <v>66</v>
      </c>
      <c r="AV1352" s="37">
        <f t="shared" si="985"/>
        <v>474.31287285097943</v>
      </c>
      <c r="AW1352" s="37">
        <f t="shared" si="986"/>
        <v>738.10192402205428</v>
      </c>
      <c r="AX1352" s="37">
        <f t="shared" si="987"/>
        <v>351.48657412810473</v>
      </c>
      <c r="AY1352" s="37">
        <f t="shared" si="988"/>
        <v>1563.9455917083917</v>
      </c>
      <c r="AZ1352" s="37">
        <f t="shared" si="989"/>
        <v>63.511697372227687</v>
      </c>
      <c r="BA1352" s="37">
        <f t="shared" si="990"/>
        <v>26.03186662406933</v>
      </c>
      <c r="BC1352">
        <v>66</v>
      </c>
      <c r="BD1352" s="37">
        <f>IF(Voorblad!$E$10=Rekenblad!BC1352,Rekenblad!AV1352,0)</f>
        <v>0</v>
      </c>
      <c r="BE1352" s="37">
        <f>IF(Voorblad!$E$10=Rekenblad!BC1352,Rekenblad!AW1352,0)</f>
        <v>0</v>
      </c>
      <c r="BF1352" s="37">
        <f>IF(Voorblad!$E$10=Rekenblad!BC1352,Rekenblad!AX1352,0)</f>
        <v>0</v>
      </c>
      <c r="BG1352" s="62">
        <f>IF(Voorblad!$E$10=Rekenblad!BC1352,Rekenblad!AY1352,0)</f>
        <v>0</v>
      </c>
      <c r="BH1352" s="37">
        <f>IF(Voorblad!$E$10=Rekenblad!BC1352,Rekenblad!AZ1352,0)</f>
        <v>0</v>
      </c>
      <c r="BI1352" s="37">
        <f>IF(Voorblad!$E$10=Rekenblad!BC1352,Rekenblad!BA1352,0)</f>
        <v>0</v>
      </c>
      <c r="BK1352">
        <v>66</v>
      </c>
      <c r="BL1352" s="37">
        <f>IF(Voorblad!$E$14=Rekenblad!$BL$1294,Rekenblad!BD1352,0)</f>
        <v>0</v>
      </c>
      <c r="BM1352" s="37">
        <f>IF(Voorblad!$E$14=Rekenblad!$BL$1294,Rekenblad!BE1352,0)</f>
        <v>0</v>
      </c>
      <c r="BN1352" s="37">
        <f>IF(Voorblad!$E$14=Rekenblad!$BL$1294,Rekenblad!BF1352,0)</f>
        <v>0</v>
      </c>
      <c r="BO1352" s="37">
        <f>IF(Voorblad!$E$14=Rekenblad!$BL$1294,Rekenblad!BG1352,0)</f>
        <v>0</v>
      </c>
      <c r="BP1352" s="37">
        <f>IF(Voorblad!$E$14=Rekenblad!$BL$1294,Rekenblad!BH1352,0)</f>
        <v>0</v>
      </c>
      <c r="BQ1352" s="37">
        <f>IF(Voorblad!$E$14=Rekenblad!$BL$1294,Rekenblad!BI1352,0)</f>
        <v>0</v>
      </c>
    </row>
    <row r="1353" spans="2:69" x14ac:dyDescent="0.25">
      <c r="B1353">
        <f>'Data TREND'!$BR$204</f>
        <v>67</v>
      </c>
      <c r="C1353" s="37">
        <f>'Data TREND'!BT204</f>
        <v>480.06360934843462</v>
      </c>
      <c r="D1353" s="37">
        <f>'Data TREND'!BU204</f>
        <v>748.66226461486042</v>
      </c>
      <c r="E1353" s="37">
        <f>'Data TREND'!BV204</f>
        <v>356.73858025834829</v>
      </c>
      <c r="F1353" s="37">
        <f>'Data TREND'!BW204</f>
        <v>1585.5068566591799</v>
      </c>
      <c r="G1353" s="37">
        <f>'Data TREND'!BX204</f>
        <v>63.251748090012221</v>
      </c>
      <c r="H1353" s="37">
        <f>'Data TREND'!BY204</f>
        <v>25.923130944772527</v>
      </c>
      <c r="J1353" s="37">
        <f t="shared" si="967"/>
        <v>480.06360934843462</v>
      </c>
      <c r="K1353" s="37">
        <f t="shared" si="968"/>
        <v>748.66226461486042</v>
      </c>
      <c r="L1353" s="37">
        <f t="shared" si="969"/>
        <v>356.73858025834829</v>
      </c>
      <c r="M1353" s="37">
        <f t="shared" si="970"/>
        <v>1585.5068566591799</v>
      </c>
      <c r="N1353" s="37">
        <f t="shared" si="971"/>
        <v>63.251748090012221</v>
      </c>
      <c r="O1353" s="37">
        <f t="shared" si="972"/>
        <v>25.923130944772527</v>
      </c>
      <c r="Q1353">
        <f>'Data TREND'!$BR$204</f>
        <v>67</v>
      </c>
      <c r="R1353" s="37">
        <f>'Data TREND'!CA204</f>
        <v>594.00203660369993</v>
      </c>
      <c r="S1353" s="37">
        <f>'Data TREND'!CB204</f>
        <v>748.88758012634003</v>
      </c>
      <c r="T1353" s="37">
        <f>'Data TREND'!CC204</f>
        <v>358.06515544388594</v>
      </c>
      <c r="U1353" s="37">
        <f>'Data TREND'!CD204</f>
        <v>1700.793729087706</v>
      </c>
      <c r="V1353" s="37">
        <f>'Data TREND'!CE204</f>
        <v>68.955467024004989</v>
      </c>
      <c r="W1353" s="37">
        <f>'Data TREND'!CF204</f>
        <v>28.127426837674708</v>
      </c>
      <c r="Y1353" s="37">
        <f t="shared" si="973"/>
        <v>0</v>
      </c>
      <c r="Z1353" s="37">
        <f t="shared" si="974"/>
        <v>0</v>
      </c>
      <c r="AA1353" s="37">
        <f t="shared" si="975"/>
        <v>0</v>
      </c>
      <c r="AB1353" s="37">
        <f t="shared" si="976"/>
        <v>0</v>
      </c>
      <c r="AC1353" s="37">
        <f t="shared" si="977"/>
        <v>0</v>
      </c>
      <c r="AD1353" s="37">
        <f t="shared" si="978"/>
        <v>0</v>
      </c>
      <c r="AF1353">
        <f>'Data TREND'!$BR$204</f>
        <v>67</v>
      </c>
      <c r="AG1353" s="37">
        <f>'Data TREND'!CH204</f>
        <v>701.22181106452808</v>
      </c>
      <c r="AH1353" s="37">
        <f>'Data TREND'!CI204</f>
        <v>749.34420393794642</v>
      </c>
      <c r="AI1353" s="37">
        <f>'Data TREND'!CJ204</f>
        <v>357.6153609894497</v>
      </c>
      <c r="AJ1353" s="37">
        <f>'Data TREND'!CK204</f>
        <v>1808.4026007260325</v>
      </c>
      <c r="AK1353" s="37">
        <f>'Data TREND'!CL204</f>
        <v>74.178637960513015</v>
      </c>
      <c r="AL1353" s="37">
        <f>'Data TREND'!CM204</f>
        <v>30.266640535140276</v>
      </c>
      <c r="AN1353" s="37">
        <f t="shared" si="979"/>
        <v>0</v>
      </c>
      <c r="AO1353" s="37">
        <f t="shared" si="980"/>
        <v>0</v>
      </c>
      <c r="AP1353" s="37">
        <f t="shared" si="981"/>
        <v>0</v>
      </c>
      <c r="AQ1353" s="37">
        <f t="shared" si="982"/>
        <v>0</v>
      </c>
      <c r="AR1353" s="37">
        <f t="shared" si="983"/>
        <v>0</v>
      </c>
      <c r="AS1353" s="37">
        <f t="shared" si="984"/>
        <v>0</v>
      </c>
      <c r="AU1353">
        <v>67</v>
      </c>
      <c r="AV1353" s="37">
        <f t="shared" si="985"/>
        <v>480.06360934843462</v>
      </c>
      <c r="AW1353" s="37">
        <f t="shared" si="986"/>
        <v>748.66226461486042</v>
      </c>
      <c r="AX1353" s="37">
        <f t="shared" si="987"/>
        <v>356.73858025834829</v>
      </c>
      <c r="AY1353" s="37">
        <f t="shared" si="988"/>
        <v>1585.5068566591799</v>
      </c>
      <c r="AZ1353" s="37">
        <f t="shared" si="989"/>
        <v>63.251748090012221</v>
      </c>
      <c r="BA1353" s="37">
        <f t="shared" si="990"/>
        <v>25.923130944772527</v>
      </c>
      <c r="BC1353">
        <v>67</v>
      </c>
      <c r="BD1353" s="37">
        <f>IF(Voorblad!$E$10=Rekenblad!BC1353,Rekenblad!AV1353,0)</f>
        <v>0</v>
      </c>
      <c r="BE1353" s="37">
        <f>IF(Voorblad!$E$10=Rekenblad!BC1353,Rekenblad!AW1353,0)</f>
        <v>0</v>
      </c>
      <c r="BF1353" s="37">
        <f>IF(Voorblad!$E$10=Rekenblad!BC1353,Rekenblad!AX1353,0)</f>
        <v>0</v>
      </c>
      <c r="BG1353" s="62">
        <f>IF(Voorblad!$E$10=Rekenblad!BC1353,Rekenblad!AY1353,0)</f>
        <v>0</v>
      </c>
      <c r="BH1353" s="37">
        <f>IF(Voorblad!$E$10=Rekenblad!BC1353,Rekenblad!AZ1353,0)</f>
        <v>0</v>
      </c>
      <c r="BI1353" s="37">
        <f>IF(Voorblad!$E$10=Rekenblad!BC1353,Rekenblad!BA1353,0)</f>
        <v>0</v>
      </c>
      <c r="BK1353">
        <v>67</v>
      </c>
      <c r="BL1353" s="37">
        <f>IF(Voorblad!$E$14=Rekenblad!$BL$1294,Rekenblad!BD1353,0)</f>
        <v>0</v>
      </c>
      <c r="BM1353" s="37">
        <f>IF(Voorblad!$E$14=Rekenblad!$BL$1294,Rekenblad!BE1353,0)</f>
        <v>0</v>
      </c>
      <c r="BN1353" s="37">
        <f>IF(Voorblad!$E$14=Rekenblad!$BL$1294,Rekenblad!BF1353,0)</f>
        <v>0</v>
      </c>
      <c r="BO1353" s="37">
        <f>IF(Voorblad!$E$14=Rekenblad!$BL$1294,Rekenblad!BG1353,0)</f>
        <v>0</v>
      </c>
      <c r="BP1353" s="37">
        <f>IF(Voorblad!$E$14=Rekenblad!$BL$1294,Rekenblad!BH1353,0)</f>
        <v>0</v>
      </c>
      <c r="BQ1353" s="37">
        <f>IF(Voorblad!$E$14=Rekenblad!$BL$1294,Rekenblad!BI1353,0)</f>
        <v>0</v>
      </c>
    </row>
    <row r="1354" spans="2:69" x14ac:dyDescent="0.25">
      <c r="B1354">
        <f>'Data TREND'!$BR$205</f>
        <v>68</v>
      </c>
      <c r="C1354" s="37">
        <f>'Data TREND'!BT205</f>
        <v>485.81434584588987</v>
      </c>
      <c r="D1354" s="37">
        <f>'Data TREND'!BU205</f>
        <v>759.22260520766667</v>
      </c>
      <c r="E1354" s="37">
        <f>'Data TREND'!BV205</f>
        <v>361.99058638859185</v>
      </c>
      <c r="F1354" s="37">
        <f>'Data TREND'!BW205</f>
        <v>1607.0681216099681</v>
      </c>
      <c r="G1354" s="37">
        <f>'Data TREND'!BX205</f>
        <v>62.991798807796755</v>
      </c>
      <c r="H1354" s="37">
        <f>'Data TREND'!BY205</f>
        <v>25.814395265475724</v>
      </c>
      <c r="J1354" s="37">
        <f t="shared" si="967"/>
        <v>485.81434584588987</v>
      </c>
      <c r="K1354" s="37">
        <f t="shared" si="968"/>
        <v>759.22260520766667</v>
      </c>
      <c r="L1354" s="37">
        <f t="shared" si="969"/>
        <v>361.99058638859185</v>
      </c>
      <c r="M1354" s="37">
        <f t="shared" si="970"/>
        <v>1607.0681216099681</v>
      </c>
      <c r="N1354" s="37">
        <f t="shared" si="971"/>
        <v>62.991798807796755</v>
      </c>
      <c r="O1354" s="37">
        <f t="shared" si="972"/>
        <v>25.814395265475724</v>
      </c>
      <c r="Q1354">
        <f>'Data TREND'!$BR$205</f>
        <v>68</v>
      </c>
      <c r="R1354" s="37">
        <f>'Data TREND'!CA205</f>
        <v>600.93729870134143</v>
      </c>
      <c r="S1354" s="37">
        <f>'Data TREND'!CB205</f>
        <v>759.40005184191898</v>
      </c>
      <c r="T1354" s="37">
        <f>'Data TREND'!CC205</f>
        <v>363.24443169587533</v>
      </c>
      <c r="U1354" s="37">
        <f>'Data TREND'!CD205</f>
        <v>1723.4178865145129</v>
      </c>
      <c r="V1354" s="37">
        <f>'Data TREND'!CE205</f>
        <v>68.595788909561378</v>
      </c>
      <c r="W1354" s="37">
        <f>'Data TREND'!CF205</f>
        <v>27.979221601242159</v>
      </c>
      <c r="Y1354" s="37">
        <f t="shared" si="973"/>
        <v>0</v>
      </c>
      <c r="Z1354" s="37">
        <f t="shared" si="974"/>
        <v>0</v>
      </c>
      <c r="AA1354" s="37">
        <f t="shared" si="975"/>
        <v>0</v>
      </c>
      <c r="AB1354" s="37">
        <f t="shared" si="976"/>
        <v>0</v>
      </c>
      <c r="AC1354" s="37">
        <f t="shared" si="977"/>
        <v>0</v>
      </c>
      <c r="AD1354" s="37">
        <f t="shared" si="978"/>
        <v>0</v>
      </c>
      <c r="AF1354">
        <f>'Data TREND'!$BR$205</f>
        <v>68</v>
      </c>
      <c r="AG1354" s="37">
        <f>'Data TREND'!CH205</f>
        <v>709.21877400142648</v>
      </c>
      <c r="AH1354" s="37">
        <f>'Data TREND'!CI205</f>
        <v>759.78901237203047</v>
      </c>
      <c r="AI1354" s="37">
        <f>'Data TREND'!CJ205</f>
        <v>362.80081247202867</v>
      </c>
      <c r="AJ1354" s="37">
        <f>'Data TREND'!CK205</f>
        <v>1832.0321951162955</v>
      </c>
      <c r="AK1354" s="37">
        <f>'Data TREND'!CL205</f>
        <v>73.716537171026829</v>
      </c>
      <c r="AL1354" s="37">
        <f>'Data TREND'!CM205</f>
        <v>30.078824636411515</v>
      </c>
      <c r="AN1354" s="37">
        <f t="shared" si="979"/>
        <v>0</v>
      </c>
      <c r="AO1354" s="37">
        <f t="shared" si="980"/>
        <v>0</v>
      </c>
      <c r="AP1354" s="37">
        <f t="shared" si="981"/>
        <v>0</v>
      </c>
      <c r="AQ1354" s="37">
        <f t="shared" si="982"/>
        <v>0</v>
      </c>
      <c r="AR1354" s="37">
        <f t="shared" si="983"/>
        <v>0</v>
      </c>
      <c r="AS1354" s="37">
        <f t="shared" si="984"/>
        <v>0</v>
      </c>
      <c r="AU1354">
        <v>68</v>
      </c>
      <c r="AV1354" s="37">
        <f t="shared" si="985"/>
        <v>485.81434584588987</v>
      </c>
      <c r="AW1354" s="37">
        <f t="shared" si="986"/>
        <v>759.22260520766667</v>
      </c>
      <c r="AX1354" s="37">
        <f t="shared" si="987"/>
        <v>361.99058638859185</v>
      </c>
      <c r="AY1354" s="37">
        <f t="shared" si="988"/>
        <v>1607.0681216099681</v>
      </c>
      <c r="AZ1354" s="37">
        <f t="shared" si="989"/>
        <v>62.991798807796755</v>
      </c>
      <c r="BA1354" s="37">
        <f t="shared" si="990"/>
        <v>25.814395265475724</v>
      </c>
      <c r="BC1354">
        <v>68</v>
      </c>
      <c r="BD1354" s="37">
        <f>IF(Voorblad!$E$10=Rekenblad!BC1354,Rekenblad!AV1354,0)</f>
        <v>0</v>
      </c>
      <c r="BE1354" s="37">
        <f>IF(Voorblad!$E$10=Rekenblad!BC1354,Rekenblad!AW1354,0)</f>
        <v>0</v>
      </c>
      <c r="BF1354" s="37">
        <f>IF(Voorblad!$E$10=Rekenblad!BC1354,Rekenblad!AX1354,0)</f>
        <v>0</v>
      </c>
      <c r="BG1354" s="62">
        <f>IF(Voorblad!$E$10=Rekenblad!BC1354,Rekenblad!AY1354,0)</f>
        <v>0</v>
      </c>
      <c r="BH1354" s="37">
        <f>IF(Voorblad!$E$10=Rekenblad!BC1354,Rekenblad!AZ1354,0)</f>
        <v>0</v>
      </c>
      <c r="BI1354" s="37">
        <f>IF(Voorblad!$E$10=Rekenblad!BC1354,Rekenblad!BA1354,0)</f>
        <v>0</v>
      </c>
      <c r="BK1354">
        <v>68</v>
      </c>
      <c r="BL1354" s="37">
        <f>IF(Voorblad!$E$14=Rekenblad!$BL$1294,Rekenblad!BD1354,0)</f>
        <v>0</v>
      </c>
      <c r="BM1354" s="37">
        <f>IF(Voorblad!$E$14=Rekenblad!$BL$1294,Rekenblad!BE1354,0)</f>
        <v>0</v>
      </c>
      <c r="BN1354" s="37">
        <f>IF(Voorblad!$E$14=Rekenblad!$BL$1294,Rekenblad!BF1354,0)</f>
        <v>0</v>
      </c>
      <c r="BO1354" s="37">
        <f>IF(Voorblad!$E$14=Rekenblad!$BL$1294,Rekenblad!BG1354,0)</f>
        <v>0</v>
      </c>
      <c r="BP1354" s="37">
        <f>IF(Voorblad!$E$14=Rekenblad!$BL$1294,Rekenblad!BH1354,0)</f>
        <v>0</v>
      </c>
      <c r="BQ1354" s="37">
        <f>IF(Voorblad!$E$14=Rekenblad!$BL$1294,Rekenblad!BI1354,0)</f>
        <v>0</v>
      </c>
    </row>
    <row r="1355" spans="2:69" x14ac:dyDescent="0.25">
      <c r="B1355">
        <f>'Data TREND'!$BR$206</f>
        <v>69</v>
      </c>
      <c r="C1355" s="37">
        <f>'Data TREND'!BT206</f>
        <v>491.56508234334507</v>
      </c>
      <c r="D1355" s="37">
        <f>'Data TREND'!BU206</f>
        <v>769.78294580047282</v>
      </c>
      <c r="E1355" s="37">
        <f>'Data TREND'!BV206</f>
        <v>367.24259251883541</v>
      </c>
      <c r="F1355" s="37">
        <f>'Data TREND'!BW206</f>
        <v>1628.6293865607563</v>
      </c>
      <c r="G1355" s="37">
        <f>'Data TREND'!BX206</f>
        <v>62.731849525581296</v>
      </c>
      <c r="H1355" s="37">
        <f>'Data TREND'!BY206</f>
        <v>25.705659586178921</v>
      </c>
      <c r="J1355" s="37">
        <f t="shared" si="967"/>
        <v>491.56508234334507</v>
      </c>
      <c r="K1355" s="37">
        <f t="shared" si="968"/>
        <v>769.78294580047282</v>
      </c>
      <c r="L1355" s="37">
        <f t="shared" si="969"/>
        <v>367.24259251883541</v>
      </c>
      <c r="M1355" s="37">
        <f t="shared" si="970"/>
        <v>1628.6293865607563</v>
      </c>
      <c r="N1355" s="37">
        <f t="shared" si="971"/>
        <v>62.731849525581296</v>
      </c>
      <c r="O1355" s="37">
        <f t="shared" si="972"/>
        <v>25.705659586178921</v>
      </c>
      <c r="Q1355">
        <f>'Data TREND'!$BR$206</f>
        <v>69</v>
      </c>
      <c r="R1355" s="37">
        <f>'Data TREND'!CA206</f>
        <v>607.87256079898282</v>
      </c>
      <c r="S1355" s="37">
        <f>'Data TREND'!CB206</f>
        <v>769.91252355749793</v>
      </c>
      <c r="T1355" s="37">
        <f>'Data TREND'!CC206</f>
        <v>368.42370794786473</v>
      </c>
      <c r="U1355" s="37">
        <f>'Data TREND'!CD206</f>
        <v>1746.0420439413199</v>
      </c>
      <c r="V1355" s="37">
        <f>'Data TREND'!CE206</f>
        <v>68.236110795117767</v>
      </c>
      <c r="W1355" s="37">
        <f>'Data TREND'!CF206</f>
        <v>27.831016364809607</v>
      </c>
      <c r="Y1355" s="37">
        <f t="shared" si="973"/>
        <v>0</v>
      </c>
      <c r="Z1355" s="37">
        <f t="shared" si="974"/>
        <v>0</v>
      </c>
      <c r="AA1355" s="37">
        <f t="shared" si="975"/>
        <v>0</v>
      </c>
      <c r="AB1355" s="37">
        <f t="shared" si="976"/>
        <v>0</v>
      </c>
      <c r="AC1355" s="37">
        <f t="shared" si="977"/>
        <v>0</v>
      </c>
      <c r="AD1355" s="37">
        <f t="shared" si="978"/>
        <v>0</v>
      </c>
      <c r="AF1355">
        <f>'Data TREND'!$BR$206</f>
        <v>69</v>
      </c>
      <c r="AG1355" s="37">
        <f>'Data TREND'!CH206</f>
        <v>717.21573693832465</v>
      </c>
      <c r="AH1355" s="37">
        <f>'Data TREND'!CI206</f>
        <v>770.23382080611452</v>
      </c>
      <c r="AI1355" s="37">
        <f>'Data TREND'!CJ206</f>
        <v>367.98626395460764</v>
      </c>
      <c r="AJ1355" s="37">
        <f>'Data TREND'!CK206</f>
        <v>1855.6617895065583</v>
      </c>
      <c r="AK1355" s="37">
        <f>'Data TREND'!CL206</f>
        <v>73.254436381540643</v>
      </c>
      <c r="AL1355" s="37">
        <f>'Data TREND'!CM206</f>
        <v>29.89100873768275</v>
      </c>
      <c r="AN1355" s="37">
        <f t="shared" si="979"/>
        <v>0</v>
      </c>
      <c r="AO1355" s="37">
        <f t="shared" si="980"/>
        <v>0</v>
      </c>
      <c r="AP1355" s="37">
        <f t="shared" si="981"/>
        <v>0</v>
      </c>
      <c r="AQ1355" s="37">
        <f t="shared" si="982"/>
        <v>0</v>
      </c>
      <c r="AR1355" s="37">
        <f t="shared" si="983"/>
        <v>0</v>
      </c>
      <c r="AS1355" s="37">
        <f t="shared" si="984"/>
        <v>0</v>
      </c>
      <c r="AU1355">
        <v>69</v>
      </c>
      <c r="AV1355" s="37">
        <f t="shared" si="985"/>
        <v>491.56508234334507</v>
      </c>
      <c r="AW1355" s="37">
        <f t="shared" si="986"/>
        <v>769.78294580047282</v>
      </c>
      <c r="AX1355" s="37">
        <f t="shared" si="987"/>
        <v>367.24259251883541</v>
      </c>
      <c r="AY1355" s="37">
        <f t="shared" si="988"/>
        <v>1628.6293865607563</v>
      </c>
      <c r="AZ1355" s="37">
        <f t="shared" si="989"/>
        <v>62.731849525581296</v>
      </c>
      <c r="BA1355" s="37">
        <f t="shared" si="990"/>
        <v>25.705659586178921</v>
      </c>
      <c r="BC1355">
        <v>69</v>
      </c>
      <c r="BD1355" s="37">
        <f>IF(Voorblad!$E$10=Rekenblad!BC1355,Rekenblad!AV1355,0)</f>
        <v>0</v>
      </c>
      <c r="BE1355" s="37">
        <f>IF(Voorblad!$E$10=Rekenblad!BC1355,Rekenblad!AW1355,0)</f>
        <v>0</v>
      </c>
      <c r="BF1355" s="37">
        <f>IF(Voorblad!$E$10=Rekenblad!BC1355,Rekenblad!AX1355,0)</f>
        <v>0</v>
      </c>
      <c r="BG1355" s="62">
        <f>IF(Voorblad!$E$10=Rekenblad!BC1355,Rekenblad!AY1355,0)</f>
        <v>0</v>
      </c>
      <c r="BH1355" s="37">
        <f>IF(Voorblad!$E$10=Rekenblad!BC1355,Rekenblad!AZ1355,0)</f>
        <v>0</v>
      </c>
      <c r="BI1355" s="37">
        <f>IF(Voorblad!$E$10=Rekenblad!BC1355,Rekenblad!BA1355,0)</f>
        <v>0</v>
      </c>
      <c r="BK1355">
        <v>69</v>
      </c>
      <c r="BL1355" s="37">
        <f>IF(Voorblad!$E$14=Rekenblad!$BL$1294,Rekenblad!BD1355,0)</f>
        <v>0</v>
      </c>
      <c r="BM1355" s="37">
        <f>IF(Voorblad!$E$14=Rekenblad!$BL$1294,Rekenblad!BE1355,0)</f>
        <v>0</v>
      </c>
      <c r="BN1355" s="37">
        <f>IF(Voorblad!$E$14=Rekenblad!$BL$1294,Rekenblad!BF1355,0)</f>
        <v>0</v>
      </c>
      <c r="BO1355" s="37">
        <f>IF(Voorblad!$E$14=Rekenblad!$BL$1294,Rekenblad!BG1355,0)</f>
        <v>0</v>
      </c>
      <c r="BP1355" s="37">
        <f>IF(Voorblad!$E$14=Rekenblad!$BL$1294,Rekenblad!BH1355,0)</f>
        <v>0</v>
      </c>
      <c r="BQ1355" s="37">
        <f>IF(Voorblad!$E$14=Rekenblad!$BL$1294,Rekenblad!BI1355,0)</f>
        <v>0</v>
      </c>
    </row>
    <row r="1356" spans="2:69" x14ac:dyDescent="0.25">
      <c r="B1356">
        <f>'Data TREND'!$BR$207</f>
        <v>70</v>
      </c>
      <c r="C1356" s="37">
        <f>'Data TREND'!BT207</f>
        <v>497.31581884080032</v>
      </c>
      <c r="D1356" s="37">
        <f>'Data TREND'!BU207</f>
        <v>780.34328639327896</v>
      </c>
      <c r="E1356" s="37">
        <f>'Data TREND'!BV207</f>
        <v>372.49459864907897</v>
      </c>
      <c r="F1356" s="37">
        <f>'Data TREND'!BW207</f>
        <v>1650.1906515115443</v>
      </c>
      <c r="G1356" s="37">
        <f>'Data TREND'!BX207</f>
        <v>62.471900243365837</v>
      </c>
      <c r="H1356" s="37">
        <f>'Data TREND'!BY207</f>
        <v>25.596923906882118</v>
      </c>
      <c r="J1356" s="37">
        <f t="shared" si="967"/>
        <v>497.31581884080032</v>
      </c>
      <c r="K1356" s="37">
        <f t="shared" si="968"/>
        <v>780.34328639327896</v>
      </c>
      <c r="L1356" s="37">
        <f t="shared" si="969"/>
        <v>372.49459864907897</v>
      </c>
      <c r="M1356" s="37">
        <f t="shared" si="970"/>
        <v>1650.1906515115443</v>
      </c>
      <c r="N1356" s="37">
        <f t="shared" si="971"/>
        <v>62.471900243365837</v>
      </c>
      <c r="O1356" s="37">
        <f t="shared" si="972"/>
        <v>25.596923906882118</v>
      </c>
      <c r="Q1356">
        <f>'Data TREND'!$BR$207</f>
        <v>70</v>
      </c>
      <c r="R1356" s="37">
        <f>'Data TREND'!CA207</f>
        <v>614.80782289662432</v>
      </c>
      <c r="S1356" s="37">
        <f>'Data TREND'!CB207</f>
        <v>780.42499527307689</v>
      </c>
      <c r="T1356" s="37">
        <f>'Data TREND'!CC207</f>
        <v>373.60298419985412</v>
      </c>
      <c r="U1356" s="37">
        <f>'Data TREND'!CD207</f>
        <v>1768.6662013681268</v>
      </c>
      <c r="V1356" s="37">
        <f>'Data TREND'!CE207</f>
        <v>67.876432680674156</v>
      </c>
      <c r="W1356" s="37">
        <f>'Data TREND'!CF207</f>
        <v>27.682811128377054</v>
      </c>
      <c r="Y1356" s="37">
        <f t="shared" si="973"/>
        <v>0</v>
      </c>
      <c r="Z1356" s="37">
        <f t="shared" si="974"/>
        <v>0</v>
      </c>
      <c r="AA1356" s="37">
        <f t="shared" si="975"/>
        <v>0</v>
      </c>
      <c r="AB1356" s="37">
        <f t="shared" si="976"/>
        <v>0</v>
      </c>
      <c r="AC1356" s="37">
        <f t="shared" si="977"/>
        <v>0</v>
      </c>
      <c r="AD1356" s="37">
        <f t="shared" si="978"/>
        <v>0</v>
      </c>
      <c r="AF1356">
        <f>'Data TREND'!$BR$207</f>
        <v>70</v>
      </c>
      <c r="AG1356" s="37">
        <f>'Data TREND'!CH207</f>
        <v>725.21269987522282</v>
      </c>
      <c r="AH1356" s="37">
        <f>'Data TREND'!CI207</f>
        <v>780.67862924019857</v>
      </c>
      <c r="AI1356" s="37">
        <f>'Data TREND'!CJ207</f>
        <v>373.17171543718661</v>
      </c>
      <c r="AJ1356" s="37">
        <f>'Data TREND'!CK207</f>
        <v>1879.2913838968213</v>
      </c>
      <c r="AK1356" s="37">
        <f>'Data TREND'!CL207</f>
        <v>72.792335592054457</v>
      </c>
      <c r="AL1356" s="37">
        <f>'Data TREND'!CM207</f>
        <v>29.703192838953989</v>
      </c>
      <c r="AN1356" s="37">
        <f t="shared" si="979"/>
        <v>0</v>
      </c>
      <c r="AO1356" s="37">
        <f t="shared" si="980"/>
        <v>0</v>
      </c>
      <c r="AP1356" s="37">
        <f t="shared" si="981"/>
        <v>0</v>
      </c>
      <c r="AQ1356" s="37">
        <f t="shared" si="982"/>
        <v>0</v>
      </c>
      <c r="AR1356" s="37">
        <f t="shared" si="983"/>
        <v>0</v>
      </c>
      <c r="AS1356" s="37">
        <f t="shared" si="984"/>
        <v>0</v>
      </c>
      <c r="AU1356">
        <v>70</v>
      </c>
      <c r="AV1356" s="37">
        <f t="shared" si="985"/>
        <v>497.31581884080032</v>
      </c>
      <c r="AW1356" s="37">
        <f t="shared" si="986"/>
        <v>780.34328639327896</v>
      </c>
      <c r="AX1356" s="37">
        <f t="shared" si="987"/>
        <v>372.49459864907897</v>
      </c>
      <c r="AY1356" s="37">
        <f t="shared" si="988"/>
        <v>1650.1906515115443</v>
      </c>
      <c r="AZ1356" s="37">
        <f t="shared" si="989"/>
        <v>62.471900243365837</v>
      </c>
      <c r="BA1356" s="37">
        <f t="shared" si="990"/>
        <v>25.596923906882118</v>
      </c>
      <c r="BC1356">
        <v>70</v>
      </c>
      <c r="BD1356" s="37">
        <f>IF(Voorblad!$E$10=Rekenblad!BC1356,Rekenblad!AV1356,0)</f>
        <v>0</v>
      </c>
      <c r="BE1356" s="37">
        <f>IF(Voorblad!$E$10=Rekenblad!BC1356,Rekenblad!AW1356,0)</f>
        <v>0</v>
      </c>
      <c r="BF1356" s="37">
        <f>IF(Voorblad!$E$10=Rekenblad!BC1356,Rekenblad!AX1356,0)</f>
        <v>0</v>
      </c>
      <c r="BG1356" s="62">
        <f>IF(Voorblad!$E$10=Rekenblad!BC1356,Rekenblad!AY1356,0)</f>
        <v>0</v>
      </c>
      <c r="BH1356" s="37">
        <f>IF(Voorblad!$E$10=Rekenblad!BC1356,Rekenblad!AZ1356,0)</f>
        <v>0</v>
      </c>
      <c r="BI1356" s="37">
        <f>IF(Voorblad!$E$10=Rekenblad!BC1356,Rekenblad!BA1356,0)</f>
        <v>0</v>
      </c>
      <c r="BK1356">
        <v>70</v>
      </c>
      <c r="BL1356" s="37">
        <f>IF(Voorblad!$E$14=Rekenblad!$BL$1294,Rekenblad!BD1356,0)</f>
        <v>0</v>
      </c>
      <c r="BM1356" s="37">
        <f>IF(Voorblad!$E$14=Rekenblad!$BL$1294,Rekenblad!BE1356,0)</f>
        <v>0</v>
      </c>
      <c r="BN1356" s="37">
        <f>IF(Voorblad!$E$14=Rekenblad!$BL$1294,Rekenblad!BF1356,0)</f>
        <v>0</v>
      </c>
      <c r="BO1356" s="37">
        <f>IF(Voorblad!$E$14=Rekenblad!$BL$1294,Rekenblad!BG1356,0)</f>
        <v>0</v>
      </c>
      <c r="BP1356" s="37">
        <f>IF(Voorblad!$E$14=Rekenblad!$BL$1294,Rekenblad!BH1356,0)</f>
        <v>0</v>
      </c>
      <c r="BQ1356" s="37">
        <f>IF(Voorblad!$E$14=Rekenblad!$BL$1294,Rekenblad!BI1356,0)</f>
        <v>0</v>
      </c>
    </row>
    <row r="1357" spans="2:69" x14ac:dyDescent="0.25">
      <c r="B1357">
        <f>'Data TREND'!$BR$208</f>
        <v>71</v>
      </c>
      <c r="C1357" s="37">
        <f>'Data TREND'!BT208</f>
        <v>503.06655533825551</v>
      </c>
      <c r="D1357" s="37">
        <f>'Data TREND'!BU208</f>
        <v>790.9036269860851</v>
      </c>
      <c r="E1357" s="37">
        <f>'Data TREND'!BV208</f>
        <v>377.74660477932252</v>
      </c>
      <c r="F1357" s="37">
        <f>'Data TREND'!BW208</f>
        <v>1671.7519164623325</v>
      </c>
      <c r="G1357" s="37">
        <f>'Data TREND'!BX208</f>
        <v>62.211950961150372</v>
      </c>
      <c r="H1357" s="37">
        <f>'Data TREND'!BY208</f>
        <v>25.488188227585315</v>
      </c>
      <c r="J1357" s="37">
        <f t="shared" si="967"/>
        <v>503.06655533825551</v>
      </c>
      <c r="K1357" s="37">
        <f t="shared" si="968"/>
        <v>790.9036269860851</v>
      </c>
      <c r="L1357" s="37">
        <f t="shared" si="969"/>
        <v>377.74660477932252</v>
      </c>
      <c r="M1357" s="37">
        <f t="shared" si="970"/>
        <v>1671.7519164623325</v>
      </c>
      <c r="N1357" s="37">
        <f t="shared" si="971"/>
        <v>62.211950961150372</v>
      </c>
      <c r="O1357" s="37">
        <f t="shared" si="972"/>
        <v>25.488188227585315</v>
      </c>
      <c r="Q1357">
        <f>'Data TREND'!$BR$208</f>
        <v>71</v>
      </c>
      <c r="R1357" s="37">
        <f>'Data TREND'!CA208</f>
        <v>621.7430849942657</v>
      </c>
      <c r="S1357" s="37">
        <f>'Data TREND'!CB208</f>
        <v>790.93746698865573</v>
      </c>
      <c r="T1357" s="37">
        <f>'Data TREND'!CC208</f>
        <v>378.78226045184351</v>
      </c>
      <c r="U1357" s="37">
        <f>'Data TREND'!CD208</f>
        <v>1791.2903587949338</v>
      </c>
      <c r="V1357" s="37">
        <f>'Data TREND'!CE208</f>
        <v>67.516754566230546</v>
      </c>
      <c r="W1357" s="37">
        <f>'Data TREND'!CF208</f>
        <v>27.534605891944501</v>
      </c>
      <c r="Y1357" s="37">
        <f t="shared" si="973"/>
        <v>0</v>
      </c>
      <c r="Z1357" s="37">
        <f t="shared" si="974"/>
        <v>0</v>
      </c>
      <c r="AA1357" s="37">
        <f t="shared" si="975"/>
        <v>0</v>
      </c>
      <c r="AB1357" s="37">
        <f t="shared" si="976"/>
        <v>0</v>
      </c>
      <c r="AC1357" s="37">
        <f t="shared" si="977"/>
        <v>0</v>
      </c>
      <c r="AD1357" s="37">
        <f t="shared" si="978"/>
        <v>0</v>
      </c>
      <c r="AF1357">
        <f>'Data TREND'!$BR$208</f>
        <v>71</v>
      </c>
      <c r="AG1357" s="37">
        <f>'Data TREND'!CH208</f>
        <v>733.209662812121</v>
      </c>
      <c r="AH1357" s="37">
        <f>'Data TREND'!CI208</f>
        <v>791.12343767428263</v>
      </c>
      <c r="AI1357" s="37">
        <f>'Data TREND'!CJ208</f>
        <v>378.35716691976558</v>
      </c>
      <c r="AJ1357" s="37">
        <f>'Data TREND'!CK208</f>
        <v>1902.9209782870842</v>
      </c>
      <c r="AK1357" s="37">
        <f>'Data TREND'!CL208</f>
        <v>72.33023480256827</v>
      </c>
      <c r="AL1357" s="37">
        <f>'Data TREND'!CM208</f>
        <v>29.515376940225224</v>
      </c>
      <c r="AN1357" s="37">
        <f t="shared" si="979"/>
        <v>0</v>
      </c>
      <c r="AO1357" s="37">
        <f t="shared" si="980"/>
        <v>0</v>
      </c>
      <c r="AP1357" s="37">
        <f t="shared" si="981"/>
        <v>0</v>
      </c>
      <c r="AQ1357" s="37">
        <f t="shared" si="982"/>
        <v>0</v>
      </c>
      <c r="AR1357" s="37">
        <f t="shared" si="983"/>
        <v>0</v>
      </c>
      <c r="AS1357" s="37">
        <f t="shared" si="984"/>
        <v>0</v>
      </c>
      <c r="AU1357">
        <v>71</v>
      </c>
      <c r="AV1357" s="37">
        <f t="shared" si="985"/>
        <v>503.06655533825551</v>
      </c>
      <c r="AW1357" s="37">
        <f t="shared" si="986"/>
        <v>790.9036269860851</v>
      </c>
      <c r="AX1357" s="37">
        <f t="shared" si="987"/>
        <v>377.74660477932252</v>
      </c>
      <c r="AY1357" s="37">
        <f t="shared" si="988"/>
        <v>1671.7519164623325</v>
      </c>
      <c r="AZ1357" s="37">
        <f t="shared" si="989"/>
        <v>62.211950961150372</v>
      </c>
      <c r="BA1357" s="37">
        <f t="shared" si="990"/>
        <v>25.488188227585315</v>
      </c>
      <c r="BC1357">
        <v>71</v>
      </c>
      <c r="BD1357" s="37">
        <f>IF(Voorblad!$E$10=Rekenblad!BC1357,Rekenblad!AV1357,0)</f>
        <v>0</v>
      </c>
      <c r="BE1357" s="37">
        <f>IF(Voorblad!$E$10=Rekenblad!BC1357,Rekenblad!AW1357,0)</f>
        <v>0</v>
      </c>
      <c r="BF1357" s="37">
        <f>IF(Voorblad!$E$10=Rekenblad!BC1357,Rekenblad!AX1357,0)</f>
        <v>0</v>
      </c>
      <c r="BG1357" s="62">
        <f>IF(Voorblad!$E$10=Rekenblad!BC1357,Rekenblad!AY1357,0)</f>
        <v>0</v>
      </c>
      <c r="BH1357" s="37">
        <f>IF(Voorblad!$E$10=Rekenblad!BC1357,Rekenblad!AZ1357,0)</f>
        <v>0</v>
      </c>
      <c r="BI1357" s="37">
        <f>IF(Voorblad!$E$10=Rekenblad!BC1357,Rekenblad!BA1357,0)</f>
        <v>0</v>
      </c>
      <c r="BK1357">
        <v>71</v>
      </c>
      <c r="BL1357" s="37">
        <f>IF(Voorblad!$E$14=Rekenblad!$BL$1294,Rekenblad!BD1357,0)</f>
        <v>0</v>
      </c>
      <c r="BM1357" s="37">
        <f>IF(Voorblad!$E$14=Rekenblad!$BL$1294,Rekenblad!BE1357,0)</f>
        <v>0</v>
      </c>
      <c r="BN1357" s="37">
        <f>IF(Voorblad!$E$14=Rekenblad!$BL$1294,Rekenblad!BF1357,0)</f>
        <v>0</v>
      </c>
      <c r="BO1357" s="37">
        <f>IF(Voorblad!$E$14=Rekenblad!$BL$1294,Rekenblad!BG1357,0)</f>
        <v>0</v>
      </c>
      <c r="BP1357" s="37">
        <f>IF(Voorblad!$E$14=Rekenblad!$BL$1294,Rekenblad!BH1357,0)</f>
        <v>0</v>
      </c>
      <c r="BQ1357" s="37">
        <f>IF(Voorblad!$E$14=Rekenblad!$BL$1294,Rekenblad!BI1357,0)</f>
        <v>0</v>
      </c>
    </row>
    <row r="1358" spans="2:69" x14ac:dyDescent="0.25">
      <c r="B1358">
        <f>'Data TREND'!$BR$209</f>
        <v>72</v>
      </c>
      <c r="C1358" s="37">
        <f>'Data TREND'!BT209</f>
        <v>508.81729183571076</v>
      </c>
      <c r="D1358" s="37">
        <f>'Data TREND'!BU209</f>
        <v>801.46396757889124</v>
      </c>
      <c r="E1358" s="37">
        <f>'Data TREND'!BV209</f>
        <v>382.99861090956608</v>
      </c>
      <c r="F1358" s="37">
        <f>'Data TREND'!BW209</f>
        <v>1693.3131814131207</v>
      </c>
      <c r="G1358" s="37">
        <f>'Data TREND'!BX209</f>
        <v>61.952001678934906</v>
      </c>
      <c r="H1358" s="37">
        <f>'Data TREND'!BY209</f>
        <v>25.379452548288512</v>
      </c>
      <c r="J1358" s="37">
        <f t="shared" si="967"/>
        <v>508.81729183571076</v>
      </c>
      <c r="K1358" s="37">
        <f t="shared" si="968"/>
        <v>801.46396757889124</v>
      </c>
      <c r="L1358" s="37">
        <f t="shared" si="969"/>
        <v>382.99861090956608</v>
      </c>
      <c r="M1358" s="37">
        <f t="shared" si="970"/>
        <v>1693.3131814131207</v>
      </c>
      <c r="N1358" s="37">
        <f t="shared" si="971"/>
        <v>61.952001678934906</v>
      </c>
      <c r="O1358" s="37">
        <f t="shared" si="972"/>
        <v>25.379452548288512</v>
      </c>
      <c r="Q1358">
        <f>'Data TREND'!$BR$209</f>
        <v>72</v>
      </c>
      <c r="R1358" s="37">
        <f>'Data TREND'!CA209</f>
        <v>628.6783470919072</v>
      </c>
      <c r="S1358" s="37">
        <f>'Data TREND'!CB209</f>
        <v>801.44993870423468</v>
      </c>
      <c r="T1358" s="37">
        <f>'Data TREND'!CC209</f>
        <v>383.96153670383291</v>
      </c>
      <c r="U1358" s="37">
        <f>'Data TREND'!CD209</f>
        <v>1813.9145162217408</v>
      </c>
      <c r="V1358" s="37">
        <f>'Data TREND'!CE209</f>
        <v>67.157076451786935</v>
      </c>
      <c r="W1358" s="37">
        <f>'Data TREND'!CF209</f>
        <v>27.386400655511949</v>
      </c>
      <c r="Y1358" s="37">
        <f t="shared" si="973"/>
        <v>0</v>
      </c>
      <c r="Z1358" s="37">
        <f t="shared" si="974"/>
        <v>0</v>
      </c>
      <c r="AA1358" s="37">
        <f t="shared" si="975"/>
        <v>0</v>
      </c>
      <c r="AB1358" s="37">
        <f t="shared" si="976"/>
        <v>0</v>
      </c>
      <c r="AC1358" s="37">
        <f t="shared" si="977"/>
        <v>0</v>
      </c>
      <c r="AD1358" s="37">
        <f t="shared" si="978"/>
        <v>0</v>
      </c>
      <c r="AF1358">
        <f>'Data TREND'!$BR$209</f>
        <v>72</v>
      </c>
      <c r="AG1358" s="37">
        <f>'Data TREND'!CH209</f>
        <v>741.20662574901917</v>
      </c>
      <c r="AH1358" s="37">
        <f>'Data TREND'!CI209</f>
        <v>801.56824610836668</v>
      </c>
      <c r="AI1358" s="37">
        <f>'Data TREND'!CJ209</f>
        <v>383.5426184023446</v>
      </c>
      <c r="AJ1358" s="37">
        <f>'Data TREND'!CK209</f>
        <v>1926.5505726773472</v>
      </c>
      <c r="AK1358" s="37">
        <f>'Data TREND'!CL209</f>
        <v>71.868134013082084</v>
      </c>
      <c r="AL1358" s="37">
        <f>'Data TREND'!CM209</f>
        <v>29.327561041496459</v>
      </c>
      <c r="AN1358" s="37">
        <f t="shared" si="979"/>
        <v>0</v>
      </c>
      <c r="AO1358" s="37">
        <f t="shared" si="980"/>
        <v>0</v>
      </c>
      <c r="AP1358" s="37">
        <f t="shared" si="981"/>
        <v>0</v>
      </c>
      <c r="AQ1358" s="37">
        <f t="shared" si="982"/>
        <v>0</v>
      </c>
      <c r="AR1358" s="37">
        <f t="shared" si="983"/>
        <v>0</v>
      </c>
      <c r="AS1358" s="37">
        <f t="shared" si="984"/>
        <v>0</v>
      </c>
      <c r="AU1358">
        <v>72</v>
      </c>
      <c r="AV1358" s="37">
        <f t="shared" si="985"/>
        <v>508.81729183571076</v>
      </c>
      <c r="AW1358" s="37">
        <f t="shared" si="986"/>
        <v>801.46396757889124</v>
      </c>
      <c r="AX1358" s="37">
        <f t="shared" si="987"/>
        <v>382.99861090956608</v>
      </c>
      <c r="AY1358" s="37">
        <f t="shared" si="988"/>
        <v>1693.3131814131207</v>
      </c>
      <c r="AZ1358" s="37">
        <f t="shared" si="989"/>
        <v>61.952001678934906</v>
      </c>
      <c r="BA1358" s="37">
        <f t="shared" si="990"/>
        <v>25.379452548288512</v>
      </c>
      <c r="BC1358">
        <v>72</v>
      </c>
      <c r="BD1358" s="37">
        <f>IF(Voorblad!$E$10=Rekenblad!BC1358,Rekenblad!AV1358,0)</f>
        <v>0</v>
      </c>
      <c r="BE1358" s="37">
        <f>IF(Voorblad!$E$10=Rekenblad!BC1358,Rekenblad!AW1358,0)</f>
        <v>0</v>
      </c>
      <c r="BF1358" s="37">
        <f>IF(Voorblad!$E$10=Rekenblad!BC1358,Rekenblad!AX1358,0)</f>
        <v>0</v>
      </c>
      <c r="BG1358" s="62">
        <f>IF(Voorblad!$E$10=Rekenblad!BC1358,Rekenblad!AY1358,0)</f>
        <v>0</v>
      </c>
      <c r="BH1358" s="37">
        <f>IF(Voorblad!$E$10=Rekenblad!BC1358,Rekenblad!AZ1358,0)</f>
        <v>0</v>
      </c>
      <c r="BI1358" s="37">
        <f>IF(Voorblad!$E$10=Rekenblad!BC1358,Rekenblad!BA1358,0)</f>
        <v>0</v>
      </c>
      <c r="BK1358">
        <v>72</v>
      </c>
      <c r="BL1358" s="37">
        <f>IF(Voorblad!$E$14=Rekenblad!$BL$1294,Rekenblad!BD1358,0)</f>
        <v>0</v>
      </c>
      <c r="BM1358" s="37">
        <f>IF(Voorblad!$E$14=Rekenblad!$BL$1294,Rekenblad!BE1358,0)</f>
        <v>0</v>
      </c>
      <c r="BN1358" s="37">
        <f>IF(Voorblad!$E$14=Rekenblad!$BL$1294,Rekenblad!BF1358,0)</f>
        <v>0</v>
      </c>
      <c r="BO1358" s="37">
        <f>IF(Voorblad!$E$14=Rekenblad!$BL$1294,Rekenblad!BG1358,0)</f>
        <v>0</v>
      </c>
      <c r="BP1358" s="37">
        <f>IF(Voorblad!$E$14=Rekenblad!$BL$1294,Rekenblad!BH1358,0)</f>
        <v>0</v>
      </c>
      <c r="BQ1358" s="37">
        <f>IF(Voorblad!$E$14=Rekenblad!$BL$1294,Rekenblad!BI1358,0)</f>
        <v>0</v>
      </c>
    </row>
    <row r="1359" spans="2:69" x14ac:dyDescent="0.25">
      <c r="B1359">
        <f>'Data TREND'!$BR$210</f>
        <v>73</v>
      </c>
      <c r="C1359" s="37">
        <f>'Data TREND'!BT210</f>
        <v>514.56802833316601</v>
      </c>
      <c r="D1359" s="37">
        <f>'Data TREND'!BU210</f>
        <v>812.02430817169738</v>
      </c>
      <c r="E1359" s="37">
        <f>'Data TREND'!BV210</f>
        <v>388.25061703980964</v>
      </c>
      <c r="F1359" s="37">
        <f>'Data TREND'!BW210</f>
        <v>1714.8744463639089</v>
      </c>
      <c r="G1359" s="37">
        <f>'Data TREND'!BX210</f>
        <v>61.692052396719447</v>
      </c>
      <c r="H1359" s="37">
        <f>'Data TREND'!BY210</f>
        <v>25.270716868991709</v>
      </c>
      <c r="J1359" s="37">
        <f t="shared" si="967"/>
        <v>514.56802833316601</v>
      </c>
      <c r="K1359" s="37">
        <f t="shared" si="968"/>
        <v>812.02430817169738</v>
      </c>
      <c r="L1359" s="37">
        <f t="shared" si="969"/>
        <v>388.25061703980964</v>
      </c>
      <c r="M1359" s="37">
        <f t="shared" si="970"/>
        <v>1714.8744463639089</v>
      </c>
      <c r="N1359" s="37">
        <f t="shared" si="971"/>
        <v>61.692052396719447</v>
      </c>
      <c r="O1359" s="37">
        <f t="shared" si="972"/>
        <v>25.270716868991709</v>
      </c>
      <c r="Q1359">
        <f>'Data TREND'!$BR$210</f>
        <v>73</v>
      </c>
      <c r="R1359" s="37">
        <f>'Data TREND'!CA210</f>
        <v>635.6136091895487</v>
      </c>
      <c r="S1359" s="37">
        <f>'Data TREND'!CB210</f>
        <v>811.96241041981364</v>
      </c>
      <c r="T1359" s="37">
        <f>'Data TREND'!CC210</f>
        <v>389.1408129558223</v>
      </c>
      <c r="U1359" s="37">
        <f>'Data TREND'!CD210</f>
        <v>1836.5386736485477</v>
      </c>
      <c r="V1359" s="37">
        <f>'Data TREND'!CE210</f>
        <v>66.797398337343338</v>
      </c>
      <c r="W1359" s="37">
        <f>'Data TREND'!CF210</f>
        <v>27.238195419079396</v>
      </c>
      <c r="Y1359" s="37">
        <f t="shared" si="973"/>
        <v>0</v>
      </c>
      <c r="Z1359" s="37">
        <f t="shared" si="974"/>
        <v>0</v>
      </c>
      <c r="AA1359" s="37">
        <f t="shared" si="975"/>
        <v>0</v>
      </c>
      <c r="AB1359" s="37">
        <f t="shared" si="976"/>
        <v>0</v>
      </c>
      <c r="AC1359" s="37">
        <f t="shared" si="977"/>
        <v>0</v>
      </c>
      <c r="AD1359" s="37">
        <f t="shared" si="978"/>
        <v>0</v>
      </c>
      <c r="AF1359">
        <f>'Data TREND'!$BR$210</f>
        <v>73</v>
      </c>
      <c r="AG1359" s="37">
        <f>'Data TREND'!CH210</f>
        <v>749.20358868591757</v>
      </c>
      <c r="AH1359" s="37">
        <f>'Data TREND'!CI210</f>
        <v>812.01305454245062</v>
      </c>
      <c r="AI1359" s="37">
        <f>'Data TREND'!CJ210</f>
        <v>388.72806988492357</v>
      </c>
      <c r="AJ1359" s="37">
        <f>'Data TREND'!CK210</f>
        <v>1950.18016706761</v>
      </c>
      <c r="AK1359" s="37">
        <f>'Data TREND'!CL210</f>
        <v>71.406033223595898</v>
      </c>
      <c r="AL1359" s="37">
        <f>'Data TREND'!CM210</f>
        <v>29.139745142767694</v>
      </c>
      <c r="AN1359" s="37">
        <f t="shared" si="979"/>
        <v>0</v>
      </c>
      <c r="AO1359" s="37">
        <f t="shared" si="980"/>
        <v>0</v>
      </c>
      <c r="AP1359" s="37">
        <f t="shared" si="981"/>
        <v>0</v>
      </c>
      <c r="AQ1359" s="37">
        <f t="shared" si="982"/>
        <v>0</v>
      </c>
      <c r="AR1359" s="37">
        <f t="shared" si="983"/>
        <v>0</v>
      </c>
      <c r="AS1359" s="37">
        <f t="shared" si="984"/>
        <v>0</v>
      </c>
      <c r="AU1359">
        <v>73</v>
      </c>
      <c r="AV1359" s="37">
        <f t="shared" si="985"/>
        <v>514.56802833316601</v>
      </c>
      <c r="AW1359" s="37">
        <f t="shared" si="986"/>
        <v>812.02430817169738</v>
      </c>
      <c r="AX1359" s="37">
        <f t="shared" si="987"/>
        <v>388.25061703980964</v>
      </c>
      <c r="AY1359" s="37">
        <f t="shared" si="988"/>
        <v>1714.8744463639089</v>
      </c>
      <c r="AZ1359" s="37">
        <f t="shared" si="989"/>
        <v>61.692052396719447</v>
      </c>
      <c r="BA1359" s="37">
        <f t="shared" si="990"/>
        <v>25.270716868991709</v>
      </c>
      <c r="BC1359">
        <v>73</v>
      </c>
      <c r="BD1359" s="37">
        <f>IF(Voorblad!$E$10=Rekenblad!BC1359,Rekenblad!AV1359,0)</f>
        <v>0</v>
      </c>
      <c r="BE1359" s="37">
        <f>IF(Voorblad!$E$10=Rekenblad!BC1359,Rekenblad!AW1359,0)</f>
        <v>0</v>
      </c>
      <c r="BF1359" s="37">
        <f>IF(Voorblad!$E$10=Rekenblad!BC1359,Rekenblad!AX1359,0)</f>
        <v>0</v>
      </c>
      <c r="BG1359" s="62">
        <f>IF(Voorblad!$E$10=Rekenblad!BC1359,Rekenblad!AY1359,0)</f>
        <v>0</v>
      </c>
      <c r="BH1359" s="37">
        <f>IF(Voorblad!$E$10=Rekenblad!BC1359,Rekenblad!AZ1359,0)</f>
        <v>0</v>
      </c>
      <c r="BI1359" s="37">
        <f>IF(Voorblad!$E$10=Rekenblad!BC1359,Rekenblad!BA1359,0)</f>
        <v>0</v>
      </c>
      <c r="BK1359">
        <v>73</v>
      </c>
      <c r="BL1359" s="37">
        <f>IF(Voorblad!$E$14=Rekenblad!$BL$1294,Rekenblad!BD1359,0)</f>
        <v>0</v>
      </c>
      <c r="BM1359" s="37">
        <f>IF(Voorblad!$E$14=Rekenblad!$BL$1294,Rekenblad!BE1359,0)</f>
        <v>0</v>
      </c>
      <c r="BN1359" s="37">
        <f>IF(Voorblad!$E$14=Rekenblad!$BL$1294,Rekenblad!BF1359,0)</f>
        <v>0</v>
      </c>
      <c r="BO1359" s="37">
        <f>IF(Voorblad!$E$14=Rekenblad!$BL$1294,Rekenblad!BG1359,0)</f>
        <v>0</v>
      </c>
      <c r="BP1359" s="37">
        <f>IF(Voorblad!$E$14=Rekenblad!$BL$1294,Rekenblad!BH1359,0)</f>
        <v>0</v>
      </c>
      <c r="BQ1359" s="37">
        <f>IF(Voorblad!$E$14=Rekenblad!$BL$1294,Rekenblad!BI1359,0)</f>
        <v>0</v>
      </c>
    </row>
    <row r="1360" spans="2:69" x14ac:dyDescent="0.25">
      <c r="B1360">
        <f>'Data TREND'!$BR$211</f>
        <v>74</v>
      </c>
      <c r="C1360" s="37">
        <f>'Data TREND'!BT211</f>
        <v>520.31876483062115</v>
      </c>
      <c r="D1360" s="37">
        <f>'Data TREND'!BU211</f>
        <v>822.58464876450364</v>
      </c>
      <c r="E1360" s="37">
        <f>'Data TREND'!BV211</f>
        <v>393.5026231700532</v>
      </c>
      <c r="F1360" s="37">
        <f>'Data TREND'!BW211</f>
        <v>1736.4357113146968</v>
      </c>
      <c r="G1360" s="37">
        <f>'Data TREND'!BX211</f>
        <v>61.432103114503988</v>
      </c>
      <c r="H1360" s="37">
        <f>'Data TREND'!BY211</f>
        <v>25.161981189694906</v>
      </c>
      <c r="J1360" s="37">
        <f t="shared" si="967"/>
        <v>520.31876483062115</v>
      </c>
      <c r="K1360" s="37">
        <f t="shared" si="968"/>
        <v>822.58464876450364</v>
      </c>
      <c r="L1360" s="37">
        <f t="shared" si="969"/>
        <v>393.5026231700532</v>
      </c>
      <c r="M1360" s="37">
        <f t="shared" si="970"/>
        <v>1736.4357113146968</v>
      </c>
      <c r="N1360" s="37">
        <f t="shared" si="971"/>
        <v>61.432103114503988</v>
      </c>
      <c r="O1360" s="37">
        <f t="shared" si="972"/>
        <v>25.161981189694906</v>
      </c>
      <c r="Q1360">
        <f>'Data TREND'!$BR$211</f>
        <v>74</v>
      </c>
      <c r="R1360" s="37">
        <f>'Data TREND'!CA211</f>
        <v>642.5488712871902</v>
      </c>
      <c r="S1360" s="37">
        <f>'Data TREND'!CB211</f>
        <v>822.47488213539259</v>
      </c>
      <c r="T1360" s="37">
        <f>'Data TREND'!CC211</f>
        <v>394.32008920781169</v>
      </c>
      <c r="U1360" s="37">
        <f>'Data TREND'!CD211</f>
        <v>1859.1628310753547</v>
      </c>
      <c r="V1360" s="37">
        <f>'Data TREND'!CE211</f>
        <v>66.437720222899713</v>
      </c>
      <c r="W1360" s="37">
        <f>'Data TREND'!CF211</f>
        <v>27.089990182646847</v>
      </c>
      <c r="Y1360" s="37">
        <f t="shared" si="973"/>
        <v>0</v>
      </c>
      <c r="Z1360" s="37">
        <f t="shared" si="974"/>
        <v>0</v>
      </c>
      <c r="AA1360" s="37">
        <f t="shared" si="975"/>
        <v>0</v>
      </c>
      <c r="AB1360" s="37">
        <f t="shared" si="976"/>
        <v>0</v>
      </c>
      <c r="AC1360" s="37">
        <f t="shared" si="977"/>
        <v>0</v>
      </c>
      <c r="AD1360" s="37">
        <f t="shared" si="978"/>
        <v>0</v>
      </c>
      <c r="AF1360">
        <f>'Data TREND'!$BR$211</f>
        <v>74</v>
      </c>
      <c r="AG1360" s="37">
        <f>'Data TREND'!CH211</f>
        <v>757.20055162281574</v>
      </c>
      <c r="AH1360" s="37">
        <f>'Data TREND'!CI211</f>
        <v>822.45786297653467</v>
      </c>
      <c r="AI1360" s="37">
        <f>'Data TREND'!CJ211</f>
        <v>393.91352136750254</v>
      </c>
      <c r="AJ1360" s="37">
        <f>'Data TREND'!CK211</f>
        <v>1973.8097614578728</v>
      </c>
      <c r="AK1360" s="37">
        <f>'Data TREND'!CL211</f>
        <v>70.943932434109712</v>
      </c>
      <c r="AL1360" s="37">
        <f>'Data TREND'!CM211</f>
        <v>28.951929244038933</v>
      </c>
      <c r="AN1360" s="37">
        <f t="shared" si="979"/>
        <v>0</v>
      </c>
      <c r="AO1360" s="37">
        <f t="shared" si="980"/>
        <v>0</v>
      </c>
      <c r="AP1360" s="37">
        <f t="shared" si="981"/>
        <v>0</v>
      </c>
      <c r="AQ1360" s="37">
        <f t="shared" si="982"/>
        <v>0</v>
      </c>
      <c r="AR1360" s="37">
        <f t="shared" si="983"/>
        <v>0</v>
      </c>
      <c r="AS1360" s="37">
        <f t="shared" si="984"/>
        <v>0</v>
      </c>
      <c r="AU1360">
        <v>74</v>
      </c>
      <c r="AV1360" s="37">
        <f t="shared" si="985"/>
        <v>520.31876483062115</v>
      </c>
      <c r="AW1360" s="37">
        <f t="shared" si="986"/>
        <v>822.58464876450364</v>
      </c>
      <c r="AX1360" s="37">
        <f t="shared" si="987"/>
        <v>393.5026231700532</v>
      </c>
      <c r="AY1360" s="37">
        <f t="shared" si="988"/>
        <v>1736.4357113146968</v>
      </c>
      <c r="AZ1360" s="37">
        <f t="shared" si="989"/>
        <v>61.432103114503988</v>
      </c>
      <c r="BA1360" s="37">
        <f t="shared" si="990"/>
        <v>25.161981189694906</v>
      </c>
      <c r="BC1360">
        <v>74</v>
      </c>
      <c r="BD1360" s="37">
        <f>IF(Voorblad!$E$10=Rekenblad!BC1360,Rekenblad!AV1360,0)</f>
        <v>0</v>
      </c>
      <c r="BE1360" s="37">
        <f>IF(Voorblad!$E$10=Rekenblad!BC1360,Rekenblad!AW1360,0)</f>
        <v>0</v>
      </c>
      <c r="BF1360" s="37">
        <f>IF(Voorblad!$E$10=Rekenblad!BC1360,Rekenblad!AX1360,0)</f>
        <v>0</v>
      </c>
      <c r="BG1360" s="62">
        <f>IF(Voorblad!$E$10=Rekenblad!BC1360,Rekenblad!AY1360,0)</f>
        <v>0</v>
      </c>
      <c r="BH1360" s="37">
        <f>IF(Voorblad!$E$10=Rekenblad!BC1360,Rekenblad!AZ1360,0)</f>
        <v>0</v>
      </c>
      <c r="BI1360" s="37">
        <f>IF(Voorblad!$E$10=Rekenblad!BC1360,Rekenblad!BA1360,0)</f>
        <v>0</v>
      </c>
      <c r="BK1360">
        <v>74</v>
      </c>
      <c r="BL1360" s="37">
        <f>IF(Voorblad!$E$14=Rekenblad!$BL$1294,Rekenblad!BD1360,0)</f>
        <v>0</v>
      </c>
      <c r="BM1360" s="37">
        <f>IF(Voorblad!$E$14=Rekenblad!$BL$1294,Rekenblad!BE1360,0)</f>
        <v>0</v>
      </c>
      <c r="BN1360" s="37">
        <f>IF(Voorblad!$E$14=Rekenblad!$BL$1294,Rekenblad!BF1360,0)</f>
        <v>0</v>
      </c>
      <c r="BO1360" s="37">
        <f>IF(Voorblad!$E$14=Rekenblad!$BL$1294,Rekenblad!BG1360,0)</f>
        <v>0</v>
      </c>
      <c r="BP1360" s="37">
        <f>IF(Voorblad!$E$14=Rekenblad!$BL$1294,Rekenblad!BH1360,0)</f>
        <v>0</v>
      </c>
      <c r="BQ1360" s="37">
        <f>IF(Voorblad!$E$14=Rekenblad!$BL$1294,Rekenblad!BI1360,0)</f>
        <v>0</v>
      </c>
    </row>
    <row r="1361" spans="2:69" x14ac:dyDescent="0.25">
      <c r="B1361">
        <f>'Data TREND'!$BR$212</f>
        <v>75</v>
      </c>
      <c r="C1361" s="37">
        <f>'Data TREND'!BT212</f>
        <v>526.0695013280764</v>
      </c>
      <c r="D1361" s="37">
        <f>'Data TREND'!BU212</f>
        <v>833.14498935730978</v>
      </c>
      <c r="E1361" s="37">
        <f>'Data TREND'!BV212</f>
        <v>398.75462930029676</v>
      </c>
      <c r="F1361" s="37">
        <f>'Data TREND'!BW212</f>
        <v>1757.996976265485</v>
      </c>
      <c r="G1361" s="37">
        <f>'Data TREND'!BX212</f>
        <v>61.172153832288515</v>
      </c>
      <c r="H1361" s="37">
        <f>'Data TREND'!BY212</f>
        <v>25.053245510398106</v>
      </c>
      <c r="J1361" s="37">
        <f t="shared" ref="J1361:J1424" si="991">$B$864*C1361</f>
        <v>526.0695013280764</v>
      </c>
      <c r="K1361" s="37">
        <f t="shared" ref="K1361:K1424" si="992">$B$864*D1361</f>
        <v>833.14498935730978</v>
      </c>
      <c r="L1361" s="37">
        <f t="shared" ref="L1361:L1424" si="993">$B$864*E1361</f>
        <v>398.75462930029676</v>
      </c>
      <c r="M1361" s="37">
        <f t="shared" ref="M1361:M1424" si="994">$B$864*F1361</f>
        <v>1757.996976265485</v>
      </c>
      <c r="N1361" s="37">
        <f t="shared" ref="N1361:N1424" si="995">$B$864*G1361</f>
        <v>61.172153832288515</v>
      </c>
      <c r="O1361" s="37">
        <f t="shared" ref="O1361:O1424" si="996">$B$864*H1361</f>
        <v>25.053245510398106</v>
      </c>
      <c r="Q1361">
        <f>'Data TREND'!$BR$212</f>
        <v>75</v>
      </c>
      <c r="R1361" s="37">
        <f>'Data TREND'!CA212</f>
        <v>649.48413338483158</v>
      </c>
      <c r="S1361" s="37">
        <f>'Data TREND'!CB212</f>
        <v>832.98735385097154</v>
      </c>
      <c r="T1361" s="37">
        <f>'Data TREND'!CC212</f>
        <v>399.49936545980108</v>
      </c>
      <c r="U1361" s="37">
        <f>'Data TREND'!CD212</f>
        <v>1881.7869885021616</v>
      </c>
      <c r="V1361" s="37">
        <f>'Data TREND'!CE212</f>
        <v>66.078042108456117</v>
      </c>
      <c r="W1361" s="37">
        <f>'Data TREND'!CF212</f>
        <v>26.941784946214295</v>
      </c>
      <c r="Y1361" s="37">
        <f t="shared" ref="Y1361:Y1424" si="997">$Q$864*R1361</f>
        <v>0</v>
      </c>
      <c r="Z1361" s="37">
        <f t="shared" ref="Z1361:Z1424" si="998">$Q$864*S1361</f>
        <v>0</v>
      </c>
      <c r="AA1361" s="37">
        <f t="shared" ref="AA1361:AA1424" si="999">$Q$864*T1361</f>
        <v>0</v>
      </c>
      <c r="AB1361" s="37">
        <f t="shared" ref="AB1361:AB1424" si="1000">$Q$864*U1361</f>
        <v>0</v>
      </c>
      <c r="AC1361" s="37">
        <f t="shared" ref="AC1361:AC1424" si="1001">$Q$864*V1361</f>
        <v>0</v>
      </c>
      <c r="AD1361" s="37">
        <f t="shared" ref="AD1361:AD1424" si="1002">$Q$864*W1361</f>
        <v>0</v>
      </c>
      <c r="AF1361">
        <f>'Data TREND'!$BR$212</f>
        <v>75</v>
      </c>
      <c r="AG1361" s="37">
        <f>'Data TREND'!CH212</f>
        <v>765.19751455971391</v>
      </c>
      <c r="AH1361" s="37">
        <f>'Data TREND'!CI212</f>
        <v>832.90267141061872</v>
      </c>
      <c r="AI1361" s="37">
        <f>'Data TREND'!CJ212</f>
        <v>399.09897285008151</v>
      </c>
      <c r="AJ1361" s="37">
        <f>'Data TREND'!CK212</f>
        <v>1997.4393558481358</v>
      </c>
      <c r="AK1361" s="37">
        <f>'Data TREND'!CL212</f>
        <v>70.481831644623526</v>
      </c>
      <c r="AL1361" s="37">
        <f>'Data TREND'!CM212</f>
        <v>28.764113345310168</v>
      </c>
      <c r="AN1361" s="37">
        <f t="shared" ref="AN1361:AN1424" si="1003">$AF$864*AG1361</f>
        <v>0</v>
      </c>
      <c r="AO1361" s="37">
        <f t="shared" ref="AO1361:AO1424" si="1004">$AF$864*AH1361</f>
        <v>0</v>
      </c>
      <c r="AP1361" s="37">
        <f t="shared" ref="AP1361:AP1424" si="1005">$AF$864*AI1361</f>
        <v>0</v>
      </c>
      <c r="AQ1361" s="37">
        <f t="shared" ref="AQ1361:AQ1424" si="1006">$AF$864*AJ1361</f>
        <v>0</v>
      </c>
      <c r="AR1361" s="37">
        <f t="shared" ref="AR1361:AR1424" si="1007">$AF$864*AK1361</f>
        <v>0</v>
      </c>
      <c r="AS1361" s="37">
        <f t="shared" ref="AS1361:AS1424" si="1008">$AF$864*AL1361</f>
        <v>0</v>
      </c>
      <c r="AU1361">
        <v>75</v>
      </c>
      <c r="AV1361" s="37">
        <f t="shared" ref="AV1361:AV1424" si="1009">J1361+Y1361+AN1361</f>
        <v>526.0695013280764</v>
      </c>
      <c r="AW1361" s="37">
        <f t="shared" ref="AW1361:AW1424" si="1010">K1361+Z1361+AO1361</f>
        <v>833.14498935730978</v>
      </c>
      <c r="AX1361" s="37">
        <f t="shared" ref="AX1361:AX1424" si="1011">L1361+AA1361+AP1361</f>
        <v>398.75462930029676</v>
      </c>
      <c r="AY1361" s="37">
        <f t="shared" ref="AY1361:AY1424" si="1012">M1361+AB1361+AQ1361</f>
        <v>1757.996976265485</v>
      </c>
      <c r="AZ1361" s="37">
        <f t="shared" ref="AZ1361:AZ1424" si="1013">N1361+AC1361+AR1361</f>
        <v>61.172153832288515</v>
      </c>
      <c r="BA1361" s="37">
        <f t="shared" ref="BA1361:BA1424" si="1014">O1361+AD1361+AS1361</f>
        <v>25.053245510398106</v>
      </c>
      <c r="BC1361">
        <v>75</v>
      </c>
      <c r="BD1361" s="37">
        <f>IF(Voorblad!$E$10=Rekenblad!BC1361,Rekenblad!AV1361,0)</f>
        <v>0</v>
      </c>
      <c r="BE1361" s="37">
        <f>IF(Voorblad!$E$10=Rekenblad!BC1361,Rekenblad!AW1361,0)</f>
        <v>0</v>
      </c>
      <c r="BF1361" s="37">
        <f>IF(Voorblad!$E$10=Rekenblad!BC1361,Rekenblad!AX1361,0)</f>
        <v>0</v>
      </c>
      <c r="BG1361" s="62">
        <f>IF(Voorblad!$E$10=Rekenblad!BC1361,Rekenblad!AY1361,0)</f>
        <v>0</v>
      </c>
      <c r="BH1361" s="37">
        <f>IF(Voorblad!$E$10=Rekenblad!BC1361,Rekenblad!AZ1361,0)</f>
        <v>0</v>
      </c>
      <c r="BI1361" s="37">
        <f>IF(Voorblad!$E$10=Rekenblad!BC1361,Rekenblad!BA1361,0)</f>
        <v>0</v>
      </c>
      <c r="BK1361">
        <v>75</v>
      </c>
      <c r="BL1361" s="37">
        <f>IF(Voorblad!$E$14=Rekenblad!$BL$1294,Rekenblad!BD1361,0)</f>
        <v>0</v>
      </c>
      <c r="BM1361" s="37">
        <f>IF(Voorblad!$E$14=Rekenblad!$BL$1294,Rekenblad!BE1361,0)</f>
        <v>0</v>
      </c>
      <c r="BN1361" s="37">
        <f>IF(Voorblad!$E$14=Rekenblad!$BL$1294,Rekenblad!BF1361,0)</f>
        <v>0</v>
      </c>
      <c r="BO1361" s="37">
        <f>IF(Voorblad!$E$14=Rekenblad!$BL$1294,Rekenblad!BG1361,0)</f>
        <v>0</v>
      </c>
      <c r="BP1361" s="37">
        <f>IF(Voorblad!$E$14=Rekenblad!$BL$1294,Rekenblad!BH1361,0)</f>
        <v>0</v>
      </c>
      <c r="BQ1361" s="37">
        <f>IF(Voorblad!$E$14=Rekenblad!$BL$1294,Rekenblad!BI1361,0)</f>
        <v>0</v>
      </c>
    </row>
    <row r="1362" spans="2:69" x14ac:dyDescent="0.25">
      <c r="B1362">
        <f>'Data TREND'!$BR$213</f>
        <v>76</v>
      </c>
      <c r="C1362" s="37">
        <f>'Data TREND'!BT213</f>
        <v>531.82023782553165</v>
      </c>
      <c r="D1362" s="37">
        <f>'Data TREND'!BU213</f>
        <v>843.70532995011592</v>
      </c>
      <c r="E1362" s="37">
        <f>'Data TREND'!BV213</f>
        <v>404.00663543054031</v>
      </c>
      <c r="F1362" s="37">
        <f>'Data TREND'!BW213</f>
        <v>1779.5582412162732</v>
      </c>
      <c r="G1362" s="37">
        <f>'Data TREND'!BX213</f>
        <v>60.912204550073056</v>
      </c>
      <c r="H1362" s="37">
        <f>'Data TREND'!BY213</f>
        <v>24.9445098311013</v>
      </c>
      <c r="J1362" s="37">
        <f t="shared" si="991"/>
        <v>531.82023782553165</v>
      </c>
      <c r="K1362" s="37">
        <f t="shared" si="992"/>
        <v>843.70532995011592</v>
      </c>
      <c r="L1362" s="37">
        <f t="shared" si="993"/>
        <v>404.00663543054031</v>
      </c>
      <c r="M1362" s="37">
        <f t="shared" si="994"/>
        <v>1779.5582412162732</v>
      </c>
      <c r="N1362" s="37">
        <f t="shared" si="995"/>
        <v>60.912204550073056</v>
      </c>
      <c r="O1362" s="37">
        <f t="shared" si="996"/>
        <v>24.9445098311013</v>
      </c>
      <c r="Q1362">
        <f>'Data TREND'!$BR$213</f>
        <v>76</v>
      </c>
      <c r="R1362" s="37">
        <f>'Data TREND'!CA213</f>
        <v>656.41939548247308</v>
      </c>
      <c r="S1362" s="37">
        <f>'Data TREND'!CB213</f>
        <v>843.4998255665505</v>
      </c>
      <c r="T1362" s="37">
        <f>'Data TREND'!CC213</f>
        <v>404.67864171179048</v>
      </c>
      <c r="U1362" s="37">
        <f>'Data TREND'!CD213</f>
        <v>1904.4111459289686</v>
      </c>
      <c r="V1362" s="37">
        <f>'Data TREND'!CE213</f>
        <v>65.718363994012506</v>
      </c>
      <c r="W1362" s="37">
        <f>'Data TREND'!CF213</f>
        <v>26.793579709781742</v>
      </c>
      <c r="Y1362" s="37">
        <f t="shared" si="997"/>
        <v>0</v>
      </c>
      <c r="Z1362" s="37">
        <f t="shared" si="998"/>
        <v>0</v>
      </c>
      <c r="AA1362" s="37">
        <f t="shared" si="999"/>
        <v>0</v>
      </c>
      <c r="AB1362" s="37">
        <f t="shared" si="1000"/>
        <v>0</v>
      </c>
      <c r="AC1362" s="37">
        <f t="shared" si="1001"/>
        <v>0</v>
      </c>
      <c r="AD1362" s="37">
        <f t="shared" si="1002"/>
        <v>0</v>
      </c>
      <c r="AF1362">
        <f>'Data TREND'!$BR$213</f>
        <v>76</v>
      </c>
      <c r="AG1362" s="37">
        <f>'Data TREND'!CH213</f>
        <v>773.19447749661208</v>
      </c>
      <c r="AH1362" s="37">
        <f>'Data TREND'!CI213</f>
        <v>843.34747984470278</v>
      </c>
      <c r="AI1362" s="37">
        <f>'Data TREND'!CJ213</f>
        <v>404.28442433266048</v>
      </c>
      <c r="AJ1362" s="37">
        <f>'Data TREND'!CK213</f>
        <v>2021.0689502383987</v>
      </c>
      <c r="AK1362" s="37">
        <f>'Data TREND'!CL213</f>
        <v>70.01973085513734</v>
      </c>
      <c r="AL1362" s="37">
        <f>'Data TREND'!CM213</f>
        <v>28.576297446581407</v>
      </c>
      <c r="AN1362" s="37">
        <f t="shared" si="1003"/>
        <v>0</v>
      </c>
      <c r="AO1362" s="37">
        <f t="shared" si="1004"/>
        <v>0</v>
      </c>
      <c r="AP1362" s="37">
        <f t="shared" si="1005"/>
        <v>0</v>
      </c>
      <c r="AQ1362" s="37">
        <f t="shared" si="1006"/>
        <v>0</v>
      </c>
      <c r="AR1362" s="37">
        <f t="shared" si="1007"/>
        <v>0</v>
      </c>
      <c r="AS1362" s="37">
        <f t="shared" si="1008"/>
        <v>0</v>
      </c>
      <c r="AU1362">
        <v>76</v>
      </c>
      <c r="AV1362" s="37">
        <f t="shared" si="1009"/>
        <v>531.82023782553165</v>
      </c>
      <c r="AW1362" s="37">
        <f t="shared" si="1010"/>
        <v>843.70532995011592</v>
      </c>
      <c r="AX1362" s="37">
        <f t="shared" si="1011"/>
        <v>404.00663543054031</v>
      </c>
      <c r="AY1362" s="37">
        <f t="shared" si="1012"/>
        <v>1779.5582412162732</v>
      </c>
      <c r="AZ1362" s="37">
        <f t="shared" si="1013"/>
        <v>60.912204550073056</v>
      </c>
      <c r="BA1362" s="37">
        <f t="shared" si="1014"/>
        <v>24.9445098311013</v>
      </c>
      <c r="BC1362">
        <v>76</v>
      </c>
      <c r="BD1362" s="37">
        <f>IF(Voorblad!$E$10=Rekenblad!BC1362,Rekenblad!AV1362,0)</f>
        <v>0</v>
      </c>
      <c r="BE1362" s="37">
        <f>IF(Voorblad!$E$10=Rekenblad!BC1362,Rekenblad!AW1362,0)</f>
        <v>0</v>
      </c>
      <c r="BF1362" s="37">
        <f>IF(Voorblad!$E$10=Rekenblad!BC1362,Rekenblad!AX1362,0)</f>
        <v>0</v>
      </c>
      <c r="BG1362" s="62">
        <f>IF(Voorblad!$E$10=Rekenblad!BC1362,Rekenblad!AY1362,0)</f>
        <v>0</v>
      </c>
      <c r="BH1362" s="37">
        <f>IF(Voorblad!$E$10=Rekenblad!BC1362,Rekenblad!AZ1362,0)</f>
        <v>0</v>
      </c>
      <c r="BI1362" s="37">
        <f>IF(Voorblad!$E$10=Rekenblad!BC1362,Rekenblad!BA1362,0)</f>
        <v>0</v>
      </c>
      <c r="BK1362">
        <v>76</v>
      </c>
      <c r="BL1362" s="37">
        <f>IF(Voorblad!$E$14=Rekenblad!$BL$1294,Rekenblad!BD1362,0)</f>
        <v>0</v>
      </c>
      <c r="BM1362" s="37">
        <f>IF(Voorblad!$E$14=Rekenblad!$BL$1294,Rekenblad!BE1362,0)</f>
        <v>0</v>
      </c>
      <c r="BN1362" s="37">
        <f>IF(Voorblad!$E$14=Rekenblad!$BL$1294,Rekenblad!BF1362,0)</f>
        <v>0</v>
      </c>
      <c r="BO1362" s="37">
        <f>IF(Voorblad!$E$14=Rekenblad!$BL$1294,Rekenblad!BG1362,0)</f>
        <v>0</v>
      </c>
      <c r="BP1362" s="37">
        <f>IF(Voorblad!$E$14=Rekenblad!$BL$1294,Rekenblad!BH1362,0)</f>
        <v>0</v>
      </c>
      <c r="BQ1362" s="37">
        <f>IF(Voorblad!$E$14=Rekenblad!$BL$1294,Rekenblad!BI1362,0)</f>
        <v>0</v>
      </c>
    </row>
    <row r="1363" spans="2:69" x14ac:dyDescent="0.25">
      <c r="B1363">
        <f>'Data TREND'!$BR$214</f>
        <v>77</v>
      </c>
      <c r="C1363" s="37">
        <f>'Data TREND'!BT214</f>
        <v>537.57097432298679</v>
      </c>
      <c r="D1363" s="37">
        <f>'Data TREND'!BU214</f>
        <v>854.26567054292207</v>
      </c>
      <c r="E1363" s="37">
        <f>'Data TREND'!BV214</f>
        <v>409.25864156078387</v>
      </c>
      <c r="F1363" s="37">
        <f>'Data TREND'!BW214</f>
        <v>1801.1195061670614</v>
      </c>
      <c r="G1363" s="37">
        <f>'Data TREND'!BX214</f>
        <v>60.652255267857598</v>
      </c>
      <c r="H1363" s="37">
        <f>'Data TREND'!BY214</f>
        <v>24.8357741518045</v>
      </c>
      <c r="J1363" s="37">
        <f t="shared" si="991"/>
        <v>537.57097432298679</v>
      </c>
      <c r="K1363" s="37">
        <f t="shared" si="992"/>
        <v>854.26567054292207</v>
      </c>
      <c r="L1363" s="37">
        <f t="shared" si="993"/>
        <v>409.25864156078387</v>
      </c>
      <c r="M1363" s="37">
        <f t="shared" si="994"/>
        <v>1801.1195061670614</v>
      </c>
      <c r="N1363" s="37">
        <f t="shared" si="995"/>
        <v>60.652255267857598</v>
      </c>
      <c r="O1363" s="37">
        <f t="shared" si="996"/>
        <v>24.8357741518045</v>
      </c>
      <c r="Q1363">
        <f>'Data TREND'!$BR$214</f>
        <v>77</v>
      </c>
      <c r="R1363" s="37">
        <f>'Data TREND'!CA214</f>
        <v>663.35465758011458</v>
      </c>
      <c r="S1363" s="37">
        <f>'Data TREND'!CB214</f>
        <v>854.01229728212945</v>
      </c>
      <c r="T1363" s="37">
        <f>'Data TREND'!CC214</f>
        <v>409.85791796377987</v>
      </c>
      <c r="U1363" s="37">
        <f>'Data TREND'!CD214</f>
        <v>1927.0353033557756</v>
      </c>
      <c r="V1363" s="37">
        <f>'Data TREND'!CE214</f>
        <v>65.358685879568895</v>
      </c>
      <c r="W1363" s="37">
        <f>'Data TREND'!CF214</f>
        <v>26.645374473349193</v>
      </c>
      <c r="Y1363" s="37">
        <f t="shared" si="997"/>
        <v>0</v>
      </c>
      <c r="Z1363" s="37">
        <f t="shared" si="998"/>
        <v>0</v>
      </c>
      <c r="AA1363" s="37">
        <f t="shared" si="999"/>
        <v>0</v>
      </c>
      <c r="AB1363" s="37">
        <f t="shared" si="1000"/>
        <v>0</v>
      </c>
      <c r="AC1363" s="37">
        <f t="shared" si="1001"/>
        <v>0</v>
      </c>
      <c r="AD1363" s="37">
        <f t="shared" si="1002"/>
        <v>0</v>
      </c>
      <c r="AF1363">
        <f>'Data TREND'!$BR$214</f>
        <v>77</v>
      </c>
      <c r="AG1363" s="37">
        <f>'Data TREND'!CH214</f>
        <v>781.19144043351025</v>
      </c>
      <c r="AH1363" s="37">
        <f>'Data TREND'!CI214</f>
        <v>853.79228827878683</v>
      </c>
      <c r="AI1363" s="37">
        <f>'Data TREND'!CJ214</f>
        <v>409.46987581523945</v>
      </c>
      <c r="AJ1363" s="37">
        <f>'Data TREND'!CK214</f>
        <v>2044.6985446286617</v>
      </c>
      <c r="AK1363" s="37">
        <f>'Data TREND'!CL214</f>
        <v>69.557630065651153</v>
      </c>
      <c r="AL1363" s="37">
        <f>'Data TREND'!CM214</f>
        <v>28.388481547852642</v>
      </c>
      <c r="AN1363" s="37">
        <f t="shared" si="1003"/>
        <v>0</v>
      </c>
      <c r="AO1363" s="37">
        <f t="shared" si="1004"/>
        <v>0</v>
      </c>
      <c r="AP1363" s="37">
        <f t="shared" si="1005"/>
        <v>0</v>
      </c>
      <c r="AQ1363" s="37">
        <f t="shared" si="1006"/>
        <v>0</v>
      </c>
      <c r="AR1363" s="37">
        <f t="shared" si="1007"/>
        <v>0</v>
      </c>
      <c r="AS1363" s="37">
        <f t="shared" si="1008"/>
        <v>0</v>
      </c>
      <c r="AU1363">
        <v>77</v>
      </c>
      <c r="AV1363" s="37">
        <f t="shared" si="1009"/>
        <v>537.57097432298679</v>
      </c>
      <c r="AW1363" s="37">
        <f t="shared" si="1010"/>
        <v>854.26567054292207</v>
      </c>
      <c r="AX1363" s="37">
        <f t="shared" si="1011"/>
        <v>409.25864156078387</v>
      </c>
      <c r="AY1363" s="37">
        <f t="shared" si="1012"/>
        <v>1801.1195061670614</v>
      </c>
      <c r="AZ1363" s="37">
        <f t="shared" si="1013"/>
        <v>60.652255267857598</v>
      </c>
      <c r="BA1363" s="37">
        <f t="shared" si="1014"/>
        <v>24.8357741518045</v>
      </c>
      <c r="BC1363">
        <v>77</v>
      </c>
      <c r="BD1363" s="37">
        <f>IF(Voorblad!$E$10=Rekenblad!BC1363,Rekenblad!AV1363,0)</f>
        <v>0</v>
      </c>
      <c r="BE1363" s="37">
        <f>IF(Voorblad!$E$10=Rekenblad!BC1363,Rekenblad!AW1363,0)</f>
        <v>0</v>
      </c>
      <c r="BF1363" s="37">
        <f>IF(Voorblad!$E$10=Rekenblad!BC1363,Rekenblad!AX1363,0)</f>
        <v>0</v>
      </c>
      <c r="BG1363" s="62">
        <f>IF(Voorblad!$E$10=Rekenblad!BC1363,Rekenblad!AY1363,0)</f>
        <v>0</v>
      </c>
      <c r="BH1363" s="37">
        <f>IF(Voorblad!$E$10=Rekenblad!BC1363,Rekenblad!AZ1363,0)</f>
        <v>0</v>
      </c>
      <c r="BI1363" s="37">
        <f>IF(Voorblad!$E$10=Rekenblad!BC1363,Rekenblad!BA1363,0)</f>
        <v>0</v>
      </c>
      <c r="BK1363">
        <v>77</v>
      </c>
      <c r="BL1363" s="37">
        <f>IF(Voorblad!$E$14=Rekenblad!$BL$1294,Rekenblad!BD1363,0)</f>
        <v>0</v>
      </c>
      <c r="BM1363" s="37">
        <f>IF(Voorblad!$E$14=Rekenblad!$BL$1294,Rekenblad!BE1363,0)</f>
        <v>0</v>
      </c>
      <c r="BN1363" s="37">
        <f>IF(Voorblad!$E$14=Rekenblad!$BL$1294,Rekenblad!BF1363,0)</f>
        <v>0</v>
      </c>
      <c r="BO1363" s="37">
        <f>IF(Voorblad!$E$14=Rekenblad!$BL$1294,Rekenblad!BG1363,0)</f>
        <v>0</v>
      </c>
      <c r="BP1363" s="37">
        <f>IF(Voorblad!$E$14=Rekenblad!$BL$1294,Rekenblad!BH1363,0)</f>
        <v>0</v>
      </c>
      <c r="BQ1363" s="37">
        <f>IF(Voorblad!$E$14=Rekenblad!$BL$1294,Rekenblad!BI1363,0)</f>
        <v>0</v>
      </c>
    </row>
    <row r="1364" spans="2:69" x14ac:dyDescent="0.25">
      <c r="B1364">
        <f>'Data TREND'!$BR$215</f>
        <v>78</v>
      </c>
      <c r="C1364" s="37">
        <f>'Data TREND'!BT215</f>
        <v>543.32171082044215</v>
      </c>
      <c r="D1364" s="37">
        <f>'Data TREND'!BU215</f>
        <v>864.82601113572821</v>
      </c>
      <c r="E1364" s="37">
        <f>'Data TREND'!BV215</f>
        <v>414.51064769102743</v>
      </c>
      <c r="F1364" s="37">
        <f>'Data TREND'!BW215</f>
        <v>1822.6807711178494</v>
      </c>
      <c r="G1364" s="37">
        <f>'Data TREND'!BX215</f>
        <v>60.392305985642132</v>
      </c>
      <c r="H1364" s="37">
        <f>'Data TREND'!BY215</f>
        <v>24.727038472507694</v>
      </c>
      <c r="J1364" s="37">
        <f t="shared" si="991"/>
        <v>543.32171082044215</v>
      </c>
      <c r="K1364" s="37">
        <f t="shared" si="992"/>
        <v>864.82601113572821</v>
      </c>
      <c r="L1364" s="37">
        <f t="shared" si="993"/>
        <v>414.51064769102743</v>
      </c>
      <c r="M1364" s="37">
        <f t="shared" si="994"/>
        <v>1822.6807711178494</v>
      </c>
      <c r="N1364" s="37">
        <f t="shared" si="995"/>
        <v>60.392305985642132</v>
      </c>
      <c r="O1364" s="37">
        <f t="shared" si="996"/>
        <v>24.727038472507694</v>
      </c>
      <c r="Q1364">
        <f>'Data TREND'!$BR$215</f>
        <v>78</v>
      </c>
      <c r="R1364" s="37">
        <f>'Data TREND'!CA215</f>
        <v>670.28991967775596</v>
      </c>
      <c r="S1364" s="37">
        <f>'Data TREND'!CB215</f>
        <v>864.52476899770841</v>
      </c>
      <c r="T1364" s="37">
        <f>'Data TREND'!CC215</f>
        <v>415.03719421576926</v>
      </c>
      <c r="U1364" s="37">
        <f>'Data TREND'!CD215</f>
        <v>1949.6594607825825</v>
      </c>
      <c r="V1364" s="37">
        <f>'Data TREND'!CE215</f>
        <v>64.999007765125285</v>
      </c>
      <c r="W1364" s="37">
        <f>'Data TREND'!CF215</f>
        <v>26.497169236916641</v>
      </c>
      <c r="Y1364" s="37">
        <f t="shared" si="997"/>
        <v>0</v>
      </c>
      <c r="Z1364" s="37">
        <f t="shared" si="998"/>
        <v>0</v>
      </c>
      <c r="AA1364" s="37">
        <f t="shared" si="999"/>
        <v>0</v>
      </c>
      <c r="AB1364" s="37">
        <f t="shared" si="1000"/>
        <v>0</v>
      </c>
      <c r="AC1364" s="37">
        <f t="shared" si="1001"/>
        <v>0</v>
      </c>
      <c r="AD1364" s="37">
        <f t="shared" si="1002"/>
        <v>0</v>
      </c>
      <c r="AF1364">
        <f>'Data TREND'!$BR$215</f>
        <v>78</v>
      </c>
      <c r="AG1364" s="37">
        <f>'Data TREND'!CH215</f>
        <v>789.18840337040842</v>
      </c>
      <c r="AH1364" s="37">
        <f>'Data TREND'!CI215</f>
        <v>864.23709671287088</v>
      </c>
      <c r="AI1364" s="37">
        <f>'Data TREND'!CJ215</f>
        <v>414.65532729781847</v>
      </c>
      <c r="AJ1364" s="37">
        <f>'Data TREND'!CK215</f>
        <v>2068.3281390189245</v>
      </c>
      <c r="AK1364" s="37">
        <f>'Data TREND'!CL215</f>
        <v>69.095529276164967</v>
      </c>
      <c r="AL1364" s="37">
        <f>'Data TREND'!CM215</f>
        <v>28.200665649123877</v>
      </c>
      <c r="AN1364" s="37">
        <f t="shared" si="1003"/>
        <v>0</v>
      </c>
      <c r="AO1364" s="37">
        <f t="shared" si="1004"/>
        <v>0</v>
      </c>
      <c r="AP1364" s="37">
        <f t="shared" si="1005"/>
        <v>0</v>
      </c>
      <c r="AQ1364" s="37">
        <f t="shared" si="1006"/>
        <v>0</v>
      </c>
      <c r="AR1364" s="37">
        <f t="shared" si="1007"/>
        <v>0</v>
      </c>
      <c r="AS1364" s="37">
        <f t="shared" si="1008"/>
        <v>0</v>
      </c>
      <c r="AU1364">
        <v>78</v>
      </c>
      <c r="AV1364" s="37">
        <f t="shared" si="1009"/>
        <v>543.32171082044215</v>
      </c>
      <c r="AW1364" s="37">
        <f t="shared" si="1010"/>
        <v>864.82601113572821</v>
      </c>
      <c r="AX1364" s="37">
        <f t="shared" si="1011"/>
        <v>414.51064769102743</v>
      </c>
      <c r="AY1364" s="37">
        <f t="shared" si="1012"/>
        <v>1822.6807711178494</v>
      </c>
      <c r="AZ1364" s="37">
        <f t="shared" si="1013"/>
        <v>60.392305985642132</v>
      </c>
      <c r="BA1364" s="37">
        <f t="shared" si="1014"/>
        <v>24.727038472507694</v>
      </c>
      <c r="BC1364">
        <v>78</v>
      </c>
      <c r="BD1364" s="37">
        <f>IF(Voorblad!$E$10=Rekenblad!BC1364,Rekenblad!AV1364,0)</f>
        <v>0</v>
      </c>
      <c r="BE1364" s="37">
        <f>IF(Voorblad!$E$10=Rekenblad!BC1364,Rekenblad!AW1364,0)</f>
        <v>0</v>
      </c>
      <c r="BF1364" s="37">
        <f>IF(Voorblad!$E$10=Rekenblad!BC1364,Rekenblad!AX1364,0)</f>
        <v>0</v>
      </c>
      <c r="BG1364" s="62">
        <f>IF(Voorblad!$E$10=Rekenblad!BC1364,Rekenblad!AY1364,0)</f>
        <v>0</v>
      </c>
      <c r="BH1364" s="37">
        <f>IF(Voorblad!$E$10=Rekenblad!BC1364,Rekenblad!AZ1364,0)</f>
        <v>0</v>
      </c>
      <c r="BI1364" s="37">
        <f>IF(Voorblad!$E$10=Rekenblad!BC1364,Rekenblad!BA1364,0)</f>
        <v>0</v>
      </c>
      <c r="BK1364">
        <v>78</v>
      </c>
      <c r="BL1364" s="37">
        <f>IF(Voorblad!$E$14=Rekenblad!$BL$1294,Rekenblad!BD1364,0)</f>
        <v>0</v>
      </c>
      <c r="BM1364" s="37">
        <f>IF(Voorblad!$E$14=Rekenblad!$BL$1294,Rekenblad!BE1364,0)</f>
        <v>0</v>
      </c>
      <c r="BN1364" s="37">
        <f>IF(Voorblad!$E$14=Rekenblad!$BL$1294,Rekenblad!BF1364,0)</f>
        <v>0</v>
      </c>
      <c r="BO1364" s="37">
        <f>IF(Voorblad!$E$14=Rekenblad!$BL$1294,Rekenblad!BG1364,0)</f>
        <v>0</v>
      </c>
      <c r="BP1364" s="37">
        <f>IF(Voorblad!$E$14=Rekenblad!$BL$1294,Rekenblad!BH1364,0)</f>
        <v>0</v>
      </c>
      <c r="BQ1364" s="37">
        <f>IF(Voorblad!$E$14=Rekenblad!$BL$1294,Rekenblad!BI1364,0)</f>
        <v>0</v>
      </c>
    </row>
    <row r="1365" spans="2:69" x14ac:dyDescent="0.25">
      <c r="B1365">
        <f>'Data TREND'!$BR$216</f>
        <v>79</v>
      </c>
      <c r="C1365" s="37">
        <f>'Data TREND'!BT216</f>
        <v>549.07244731789729</v>
      </c>
      <c r="D1365" s="37">
        <f>'Data TREND'!BU216</f>
        <v>875.38635172853435</v>
      </c>
      <c r="E1365" s="37">
        <f>'Data TREND'!BV216</f>
        <v>419.76265382127099</v>
      </c>
      <c r="F1365" s="37">
        <f>'Data TREND'!BW216</f>
        <v>1844.2420360686376</v>
      </c>
      <c r="G1365" s="37">
        <f>'Data TREND'!BX216</f>
        <v>60.132356703426666</v>
      </c>
      <c r="H1365" s="37">
        <f>'Data TREND'!BY216</f>
        <v>24.618302793210894</v>
      </c>
      <c r="J1365" s="37">
        <f t="shared" si="991"/>
        <v>549.07244731789729</v>
      </c>
      <c r="K1365" s="37">
        <f t="shared" si="992"/>
        <v>875.38635172853435</v>
      </c>
      <c r="L1365" s="37">
        <f t="shared" si="993"/>
        <v>419.76265382127099</v>
      </c>
      <c r="M1365" s="37">
        <f t="shared" si="994"/>
        <v>1844.2420360686376</v>
      </c>
      <c r="N1365" s="37">
        <f t="shared" si="995"/>
        <v>60.132356703426666</v>
      </c>
      <c r="O1365" s="37">
        <f t="shared" si="996"/>
        <v>24.618302793210894</v>
      </c>
      <c r="Q1365">
        <f>'Data TREND'!$BR$216</f>
        <v>79</v>
      </c>
      <c r="R1365" s="37">
        <f>'Data TREND'!CA216</f>
        <v>677.22518177539746</v>
      </c>
      <c r="S1365" s="37">
        <f>'Data TREND'!CB216</f>
        <v>875.03724071328736</v>
      </c>
      <c r="T1365" s="37">
        <f>'Data TREND'!CC216</f>
        <v>420.21647046775865</v>
      </c>
      <c r="U1365" s="37">
        <f>'Data TREND'!CD216</f>
        <v>1972.2836182093895</v>
      </c>
      <c r="V1365" s="37">
        <f>'Data TREND'!CE216</f>
        <v>64.639329650681674</v>
      </c>
      <c r="W1365" s="37">
        <f>'Data TREND'!CF216</f>
        <v>26.348964000484088</v>
      </c>
      <c r="Y1365" s="37">
        <f t="shared" si="997"/>
        <v>0</v>
      </c>
      <c r="Z1365" s="37">
        <f t="shared" si="998"/>
        <v>0</v>
      </c>
      <c r="AA1365" s="37">
        <f t="shared" si="999"/>
        <v>0</v>
      </c>
      <c r="AB1365" s="37">
        <f t="shared" si="1000"/>
        <v>0</v>
      </c>
      <c r="AC1365" s="37">
        <f t="shared" si="1001"/>
        <v>0</v>
      </c>
      <c r="AD1365" s="37">
        <f t="shared" si="1002"/>
        <v>0</v>
      </c>
      <c r="AF1365">
        <f>'Data TREND'!$BR$216</f>
        <v>79</v>
      </c>
      <c r="AG1365" s="37">
        <f>'Data TREND'!CH216</f>
        <v>797.18536630730682</v>
      </c>
      <c r="AH1365" s="37">
        <f>'Data TREND'!CI216</f>
        <v>874.68190514695493</v>
      </c>
      <c r="AI1365" s="37">
        <f>'Data TREND'!CJ216</f>
        <v>419.84077878039744</v>
      </c>
      <c r="AJ1365" s="37">
        <f>'Data TREND'!CK216</f>
        <v>2091.9577334091873</v>
      </c>
      <c r="AK1365" s="37">
        <f>'Data TREND'!CL216</f>
        <v>68.633428486678781</v>
      </c>
      <c r="AL1365" s="37">
        <f>'Data TREND'!CM216</f>
        <v>28.012849750395112</v>
      </c>
      <c r="AN1365" s="37">
        <f t="shared" si="1003"/>
        <v>0</v>
      </c>
      <c r="AO1365" s="37">
        <f t="shared" si="1004"/>
        <v>0</v>
      </c>
      <c r="AP1365" s="37">
        <f t="shared" si="1005"/>
        <v>0</v>
      </c>
      <c r="AQ1365" s="37">
        <f t="shared" si="1006"/>
        <v>0</v>
      </c>
      <c r="AR1365" s="37">
        <f t="shared" si="1007"/>
        <v>0</v>
      </c>
      <c r="AS1365" s="37">
        <f t="shared" si="1008"/>
        <v>0</v>
      </c>
      <c r="AU1365">
        <v>79</v>
      </c>
      <c r="AV1365" s="37">
        <f t="shared" si="1009"/>
        <v>549.07244731789729</v>
      </c>
      <c r="AW1365" s="37">
        <f t="shared" si="1010"/>
        <v>875.38635172853435</v>
      </c>
      <c r="AX1365" s="37">
        <f t="shared" si="1011"/>
        <v>419.76265382127099</v>
      </c>
      <c r="AY1365" s="37">
        <f t="shared" si="1012"/>
        <v>1844.2420360686376</v>
      </c>
      <c r="AZ1365" s="37">
        <f t="shared" si="1013"/>
        <v>60.132356703426666</v>
      </c>
      <c r="BA1365" s="37">
        <f t="shared" si="1014"/>
        <v>24.618302793210894</v>
      </c>
      <c r="BC1365">
        <v>79</v>
      </c>
      <c r="BD1365" s="37">
        <f>IF(Voorblad!$E$10=Rekenblad!BC1365,Rekenblad!AV1365,0)</f>
        <v>0</v>
      </c>
      <c r="BE1365" s="37">
        <f>IF(Voorblad!$E$10=Rekenblad!BC1365,Rekenblad!AW1365,0)</f>
        <v>0</v>
      </c>
      <c r="BF1365" s="37">
        <f>IF(Voorblad!$E$10=Rekenblad!BC1365,Rekenblad!AX1365,0)</f>
        <v>0</v>
      </c>
      <c r="BG1365" s="62">
        <f>IF(Voorblad!$E$10=Rekenblad!BC1365,Rekenblad!AY1365,0)</f>
        <v>0</v>
      </c>
      <c r="BH1365" s="37">
        <f>IF(Voorblad!$E$10=Rekenblad!BC1365,Rekenblad!AZ1365,0)</f>
        <v>0</v>
      </c>
      <c r="BI1365" s="37">
        <f>IF(Voorblad!$E$10=Rekenblad!BC1365,Rekenblad!BA1365,0)</f>
        <v>0</v>
      </c>
      <c r="BK1365">
        <v>79</v>
      </c>
      <c r="BL1365" s="37">
        <f>IF(Voorblad!$E$14=Rekenblad!$BL$1294,Rekenblad!BD1365,0)</f>
        <v>0</v>
      </c>
      <c r="BM1365" s="37">
        <f>IF(Voorblad!$E$14=Rekenblad!$BL$1294,Rekenblad!BE1365,0)</f>
        <v>0</v>
      </c>
      <c r="BN1365" s="37">
        <f>IF(Voorblad!$E$14=Rekenblad!$BL$1294,Rekenblad!BF1365,0)</f>
        <v>0</v>
      </c>
      <c r="BO1365" s="37">
        <f>IF(Voorblad!$E$14=Rekenblad!$BL$1294,Rekenblad!BG1365,0)</f>
        <v>0</v>
      </c>
      <c r="BP1365" s="37">
        <f>IF(Voorblad!$E$14=Rekenblad!$BL$1294,Rekenblad!BH1365,0)</f>
        <v>0</v>
      </c>
      <c r="BQ1365" s="37">
        <f>IF(Voorblad!$E$14=Rekenblad!$BL$1294,Rekenblad!BI1365,0)</f>
        <v>0</v>
      </c>
    </row>
    <row r="1366" spans="2:69" x14ac:dyDescent="0.25">
      <c r="B1366">
        <f>'Data TREND'!$BR$217</f>
        <v>80</v>
      </c>
      <c r="C1366" s="37">
        <f>'Data TREND'!BT217</f>
        <v>554.82318381535254</v>
      </c>
      <c r="D1366" s="37">
        <f>'Data TREND'!BU217</f>
        <v>885.94669232134049</v>
      </c>
      <c r="E1366" s="37">
        <f>'Data TREND'!BV217</f>
        <v>425.01465995151455</v>
      </c>
      <c r="F1366" s="37">
        <f>'Data TREND'!BW217</f>
        <v>1865.8033010194258</v>
      </c>
      <c r="G1366" s="37">
        <f>'Data TREND'!BX217</f>
        <v>59.872407421211207</v>
      </c>
      <c r="H1366" s="37">
        <f>'Data TREND'!BY217</f>
        <v>24.509567113914088</v>
      </c>
      <c r="J1366" s="37">
        <f t="shared" si="991"/>
        <v>554.82318381535254</v>
      </c>
      <c r="K1366" s="37">
        <f t="shared" si="992"/>
        <v>885.94669232134049</v>
      </c>
      <c r="L1366" s="37">
        <f t="shared" si="993"/>
        <v>425.01465995151455</v>
      </c>
      <c r="M1366" s="37">
        <f t="shared" si="994"/>
        <v>1865.8033010194258</v>
      </c>
      <c r="N1366" s="37">
        <f t="shared" si="995"/>
        <v>59.872407421211207</v>
      </c>
      <c r="O1366" s="37">
        <f t="shared" si="996"/>
        <v>24.509567113914088</v>
      </c>
      <c r="Q1366">
        <f>'Data TREND'!$BR$217</f>
        <v>80</v>
      </c>
      <c r="R1366" s="37">
        <f>'Data TREND'!CA217</f>
        <v>684.16044387303896</v>
      </c>
      <c r="S1366" s="37">
        <f>'Data TREND'!CB217</f>
        <v>885.54971242886631</v>
      </c>
      <c r="T1366" s="37">
        <f>'Data TREND'!CC217</f>
        <v>425.39574671974805</v>
      </c>
      <c r="U1366" s="37">
        <f>'Data TREND'!CD217</f>
        <v>1994.9077756361964</v>
      </c>
      <c r="V1366" s="37">
        <f>'Data TREND'!CE217</f>
        <v>64.279651536238063</v>
      </c>
      <c r="W1366" s="37">
        <f>'Data TREND'!CF217</f>
        <v>26.200758764051535</v>
      </c>
      <c r="Y1366" s="37">
        <f t="shared" si="997"/>
        <v>0</v>
      </c>
      <c r="Z1366" s="37">
        <f t="shared" si="998"/>
        <v>0</v>
      </c>
      <c r="AA1366" s="37">
        <f t="shared" si="999"/>
        <v>0</v>
      </c>
      <c r="AB1366" s="37">
        <f t="shared" si="1000"/>
        <v>0</v>
      </c>
      <c r="AC1366" s="37">
        <f t="shared" si="1001"/>
        <v>0</v>
      </c>
      <c r="AD1366" s="37">
        <f t="shared" si="1002"/>
        <v>0</v>
      </c>
      <c r="AF1366">
        <f>'Data TREND'!$BR$217</f>
        <v>80</v>
      </c>
      <c r="AG1366" s="37">
        <f>'Data TREND'!CH217</f>
        <v>805.18232924420499</v>
      </c>
      <c r="AH1366" s="37">
        <f>'Data TREND'!CI217</f>
        <v>885.12671358103898</v>
      </c>
      <c r="AI1366" s="37">
        <f>'Data TREND'!CJ217</f>
        <v>425.02623026297641</v>
      </c>
      <c r="AJ1366" s="37">
        <f>'Data TREND'!CK217</f>
        <v>2115.5873277994506</v>
      </c>
      <c r="AK1366" s="37">
        <f>'Data TREND'!CL217</f>
        <v>68.171327697192595</v>
      </c>
      <c r="AL1366" s="37">
        <f>'Data TREND'!CM217</f>
        <v>27.825033851666351</v>
      </c>
      <c r="AN1366" s="37">
        <f t="shared" si="1003"/>
        <v>0</v>
      </c>
      <c r="AO1366" s="37">
        <f t="shared" si="1004"/>
        <v>0</v>
      </c>
      <c r="AP1366" s="37">
        <f t="shared" si="1005"/>
        <v>0</v>
      </c>
      <c r="AQ1366" s="37">
        <f t="shared" si="1006"/>
        <v>0</v>
      </c>
      <c r="AR1366" s="37">
        <f t="shared" si="1007"/>
        <v>0</v>
      </c>
      <c r="AS1366" s="37">
        <f t="shared" si="1008"/>
        <v>0</v>
      </c>
      <c r="AU1366">
        <v>80</v>
      </c>
      <c r="AV1366" s="37">
        <f t="shared" si="1009"/>
        <v>554.82318381535254</v>
      </c>
      <c r="AW1366" s="37">
        <f t="shared" si="1010"/>
        <v>885.94669232134049</v>
      </c>
      <c r="AX1366" s="37">
        <f t="shared" si="1011"/>
        <v>425.01465995151455</v>
      </c>
      <c r="AY1366" s="37">
        <f t="shared" si="1012"/>
        <v>1865.8033010194258</v>
      </c>
      <c r="AZ1366" s="37">
        <f t="shared" si="1013"/>
        <v>59.872407421211207</v>
      </c>
      <c r="BA1366" s="37">
        <f t="shared" si="1014"/>
        <v>24.509567113914088</v>
      </c>
      <c r="BC1366">
        <v>80</v>
      </c>
      <c r="BD1366" s="37">
        <f>IF(Voorblad!$E$10=Rekenblad!BC1366,Rekenblad!AV1366,0)</f>
        <v>0</v>
      </c>
      <c r="BE1366" s="37">
        <f>IF(Voorblad!$E$10=Rekenblad!BC1366,Rekenblad!AW1366,0)</f>
        <v>0</v>
      </c>
      <c r="BF1366" s="37">
        <f>IF(Voorblad!$E$10=Rekenblad!BC1366,Rekenblad!AX1366,0)</f>
        <v>0</v>
      </c>
      <c r="BG1366" s="62">
        <f>IF(Voorblad!$E$10=Rekenblad!BC1366,Rekenblad!AY1366,0)</f>
        <v>0</v>
      </c>
      <c r="BH1366" s="37">
        <f>IF(Voorblad!$E$10=Rekenblad!BC1366,Rekenblad!AZ1366,0)</f>
        <v>0</v>
      </c>
      <c r="BI1366" s="37">
        <f>IF(Voorblad!$E$10=Rekenblad!BC1366,Rekenblad!BA1366,0)</f>
        <v>0</v>
      </c>
      <c r="BK1366">
        <v>80</v>
      </c>
      <c r="BL1366" s="37">
        <f>IF(Voorblad!$E$14=Rekenblad!$BL$1294,Rekenblad!BD1366,0)</f>
        <v>0</v>
      </c>
      <c r="BM1366" s="37">
        <f>IF(Voorblad!$E$14=Rekenblad!$BL$1294,Rekenblad!BE1366,0)</f>
        <v>0</v>
      </c>
      <c r="BN1366" s="37">
        <f>IF(Voorblad!$E$14=Rekenblad!$BL$1294,Rekenblad!BF1366,0)</f>
        <v>0</v>
      </c>
      <c r="BO1366" s="37">
        <f>IF(Voorblad!$E$14=Rekenblad!$BL$1294,Rekenblad!BG1366,0)</f>
        <v>0</v>
      </c>
      <c r="BP1366" s="37">
        <f>IF(Voorblad!$E$14=Rekenblad!$BL$1294,Rekenblad!BH1366,0)</f>
        <v>0</v>
      </c>
      <c r="BQ1366" s="37">
        <f>IF(Voorblad!$E$14=Rekenblad!$BL$1294,Rekenblad!BI1366,0)</f>
        <v>0</v>
      </c>
    </row>
    <row r="1367" spans="2:69" x14ac:dyDescent="0.25">
      <c r="B1367">
        <f>'Data TREND'!$BR$218</f>
        <v>81</v>
      </c>
      <c r="C1367" s="37">
        <f>'Data TREND'!BT218</f>
        <v>560.57392031280779</v>
      </c>
      <c r="D1367" s="37">
        <f>'Data TREND'!BU218</f>
        <v>896.50703291414675</v>
      </c>
      <c r="E1367" s="37">
        <f>'Data TREND'!BV218</f>
        <v>430.2666660817581</v>
      </c>
      <c r="F1367" s="37">
        <f>'Data TREND'!BW218</f>
        <v>1887.3645659702138</v>
      </c>
      <c r="G1367" s="37">
        <f>'Data TREND'!BX218</f>
        <v>59.612458138995748</v>
      </c>
      <c r="H1367" s="37">
        <f>'Data TREND'!BY218</f>
        <v>24.400831434617288</v>
      </c>
      <c r="J1367" s="37">
        <f t="shared" si="991"/>
        <v>560.57392031280779</v>
      </c>
      <c r="K1367" s="37">
        <f t="shared" si="992"/>
        <v>896.50703291414675</v>
      </c>
      <c r="L1367" s="37">
        <f t="shared" si="993"/>
        <v>430.2666660817581</v>
      </c>
      <c r="M1367" s="37">
        <f t="shared" si="994"/>
        <v>1887.3645659702138</v>
      </c>
      <c r="N1367" s="37">
        <f t="shared" si="995"/>
        <v>59.612458138995748</v>
      </c>
      <c r="O1367" s="37">
        <f t="shared" si="996"/>
        <v>24.400831434617288</v>
      </c>
      <c r="Q1367">
        <f>'Data TREND'!$BR$218</f>
        <v>81</v>
      </c>
      <c r="R1367" s="37">
        <f>'Data TREND'!CA218</f>
        <v>691.09570597068046</v>
      </c>
      <c r="S1367" s="37">
        <f>'Data TREND'!CB218</f>
        <v>896.06218414444527</v>
      </c>
      <c r="T1367" s="37">
        <f>'Data TREND'!CC218</f>
        <v>430.57502297173738</v>
      </c>
      <c r="U1367" s="37">
        <f>'Data TREND'!CD218</f>
        <v>2017.5319330630034</v>
      </c>
      <c r="V1367" s="37">
        <f>'Data TREND'!CE218</f>
        <v>63.919973421794452</v>
      </c>
      <c r="W1367" s="37">
        <f>'Data TREND'!CF218</f>
        <v>26.052553527618983</v>
      </c>
      <c r="Y1367" s="37">
        <f t="shared" si="997"/>
        <v>0</v>
      </c>
      <c r="Z1367" s="37">
        <f t="shared" si="998"/>
        <v>0</v>
      </c>
      <c r="AA1367" s="37">
        <f t="shared" si="999"/>
        <v>0</v>
      </c>
      <c r="AB1367" s="37">
        <f t="shared" si="1000"/>
        <v>0</v>
      </c>
      <c r="AC1367" s="37">
        <f t="shared" si="1001"/>
        <v>0</v>
      </c>
      <c r="AD1367" s="37">
        <f t="shared" si="1002"/>
        <v>0</v>
      </c>
      <c r="AF1367">
        <f>'Data TREND'!$BR$218</f>
        <v>81</v>
      </c>
      <c r="AG1367" s="37">
        <f>'Data TREND'!CH218</f>
        <v>813.17929218110316</v>
      </c>
      <c r="AH1367" s="37">
        <f>'Data TREND'!CI218</f>
        <v>895.57152201512304</v>
      </c>
      <c r="AI1367" s="37">
        <f>'Data TREND'!CJ218</f>
        <v>430.21168174555538</v>
      </c>
      <c r="AJ1367" s="37">
        <f>'Data TREND'!CK218</f>
        <v>2139.2169221897129</v>
      </c>
      <c r="AK1367" s="37">
        <f>'Data TREND'!CL218</f>
        <v>67.709226907706409</v>
      </c>
      <c r="AL1367" s="37">
        <f>'Data TREND'!CM218</f>
        <v>27.637217952937586</v>
      </c>
      <c r="AN1367" s="37">
        <f t="shared" si="1003"/>
        <v>0</v>
      </c>
      <c r="AO1367" s="37">
        <f t="shared" si="1004"/>
        <v>0</v>
      </c>
      <c r="AP1367" s="37">
        <f t="shared" si="1005"/>
        <v>0</v>
      </c>
      <c r="AQ1367" s="37">
        <f t="shared" si="1006"/>
        <v>0</v>
      </c>
      <c r="AR1367" s="37">
        <f t="shared" si="1007"/>
        <v>0</v>
      </c>
      <c r="AS1367" s="37">
        <f t="shared" si="1008"/>
        <v>0</v>
      </c>
      <c r="AU1367">
        <v>81</v>
      </c>
      <c r="AV1367" s="37">
        <f t="shared" si="1009"/>
        <v>560.57392031280779</v>
      </c>
      <c r="AW1367" s="37">
        <f t="shared" si="1010"/>
        <v>896.50703291414675</v>
      </c>
      <c r="AX1367" s="37">
        <f t="shared" si="1011"/>
        <v>430.2666660817581</v>
      </c>
      <c r="AY1367" s="37">
        <f t="shared" si="1012"/>
        <v>1887.3645659702138</v>
      </c>
      <c r="AZ1367" s="37">
        <f t="shared" si="1013"/>
        <v>59.612458138995748</v>
      </c>
      <c r="BA1367" s="37">
        <f t="shared" si="1014"/>
        <v>24.400831434617288</v>
      </c>
      <c r="BC1367">
        <v>81</v>
      </c>
      <c r="BD1367" s="37">
        <f>IF(Voorblad!$E$10=Rekenblad!BC1367,Rekenblad!AV1367,0)</f>
        <v>0</v>
      </c>
      <c r="BE1367" s="37">
        <f>IF(Voorblad!$E$10=Rekenblad!BC1367,Rekenblad!AW1367,0)</f>
        <v>0</v>
      </c>
      <c r="BF1367" s="37">
        <f>IF(Voorblad!$E$10=Rekenblad!BC1367,Rekenblad!AX1367,0)</f>
        <v>0</v>
      </c>
      <c r="BG1367" s="62">
        <f>IF(Voorblad!$E$10=Rekenblad!BC1367,Rekenblad!AY1367,0)</f>
        <v>0</v>
      </c>
      <c r="BH1367" s="37">
        <f>IF(Voorblad!$E$10=Rekenblad!BC1367,Rekenblad!AZ1367,0)</f>
        <v>0</v>
      </c>
      <c r="BI1367" s="37">
        <f>IF(Voorblad!$E$10=Rekenblad!BC1367,Rekenblad!BA1367,0)</f>
        <v>0</v>
      </c>
      <c r="BK1367">
        <v>81</v>
      </c>
      <c r="BL1367" s="37">
        <f>IF(Voorblad!$E$14=Rekenblad!$BL$1294,Rekenblad!BD1367,0)</f>
        <v>0</v>
      </c>
      <c r="BM1367" s="37">
        <f>IF(Voorblad!$E$14=Rekenblad!$BL$1294,Rekenblad!BE1367,0)</f>
        <v>0</v>
      </c>
      <c r="BN1367" s="37">
        <f>IF(Voorblad!$E$14=Rekenblad!$BL$1294,Rekenblad!BF1367,0)</f>
        <v>0</v>
      </c>
      <c r="BO1367" s="37">
        <f>IF(Voorblad!$E$14=Rekenblad!$BL$1294,Rekenblad!BG1367,0)</f>
        <v>0</v>
      </c>
      <c r="BP1367" s="37">
        <f>IF(Voorblad!$E$14=Rekenblad!$BL$1294,Rekenblad!BH1367,0)</f>
        <v>0</v>
      </c>
      <c r="BQ1367" s="37">
        <f>IF(Voorblad!$E$14=Rekenblad!$BL$1294,Rekenblad!BI1367,0)</f>
        <v>0</v>
      </c>
    </row>
    <row r="1368" spans="2:69" x14ac:dyDescent="0.25">
      <c r="B1368">
        <f>'Data TREND'!$BR$219</f>
        <v>82</v>
      </c>
      <c r="C1368" s="37">
        <f>'Data TREND'!BT219</f>
        <v>566.32465681026292</v>
      </c>
      <c r="D1368" s="37">
        <f>'Data TREND'!BU219</f>
        <v>907.06737350695289</v>
      </c>
      <c r="E1368" s="37">
        <f>'Data TREND'!BV219</f>
        <v>435.51867221200166</v>
      </c>
      <c r="F1368" s="37">
        <f>'Data TREND'!BW219</f>
        <v>1908.925830921002</v>
      </c>
      <c r="G1368" s="37">
        <f>'Data TREND'!BX219</f>
        <v>59.352508856780283</v>
      </c>
      <c r="H1368" s="37">
        <f>'Data TREND'!BY219</f>
        <v>24.292095755320485</v>
      </c>
      <c r="J1368" s="37">
        <f t="shared" si="991"/>
        <v>566.32465681026292</v>
      </c>
      <c r="K1368" s="37">
        <f t="shared" si="992"/>
        <v>907.06737350695289</v>
      </c>
      <c r="L1368" s="37">
        <f t="shared" si="993"/>
        <v>435.51867221200166</v>
      </c>
      <c r="M1368" s="37">
        <f t="shared" si="994"/>
        <v>1908.925830921002</v>
      </c>
      <c r="N1368" s="37">
        <f t="shared" si="995"/>
        <v>59.352508856780283</v>
      </c>
      <c r="O1368" s="37">
        <f t="shared" si="996"/>
        <v>24.292095755320485</v>
      </c>
      <c r="Q1368">
        <f>'Data TREND'!$BR$219</f>
        <v>82</v>
      </c>
      <c r="R1368" s="37">
        <f>'Data TREND'!CA219</f>
        <v>698.03096806832184</v>
      </c>
      <c r="S1368" s="37">
        <f>'Data TREND'!CB219</f>
        <v>906.57465586002422</v>
      </c>
      <c r="T1368" s="37">
        <f>'Data TREND'!CC219</f>
        <v>435.75429922372678</v>
      </c>
      <c r="U1368" s="37">
        <f>'Data TREND'!CD219</f>
        <v>2040.1560904898104</v>
      </c>
      <c r="V1368" s="37">
        <f>'Data TREND'!CE219</f>
        <v>63.560295307350842</v>
      </c>
      <c r="W1368" s="37">
        <f>'Data TREND'!CF219</f>
        <v>25.90434829118643</v>
      </c>
      <c r="Y1368" s="37">
        <f t="shared" si="997"/>
        <v>0</v>
      </c>
      <c r="Z1368" s="37">
        <f t="shared" si="998"/>
        <v>0</v>
      </c>
      <c r="AA1368" s="37">
        <f t="shared" si="999"/>
        <v>0</v>
      </c>
      <c r="AB1368" s="37">
        <f t="shared" si="1000"/>
        <v>0</v>
      </c>
      <c r="AC1368" s="37">
        <f t="shared" si="1001"/>
        <v>0</v>
      </c>
      <c r="AD1368" s="37">
        <f t="shared" si="1002"/>
        <v>0</v>
      </c>
      <c r="AF1368">
        <f>'Data TREND'!$BR$219</f>
        <v>82</v>
      </c>
      <c r="AG1368" s="37">
        <f>'Data TREND'!CH219</f>
        <v>821.17625511800134</v>
      </c>
      <c r="AH1368" s="37">
        <f>'Data TREND'!CI219</f>
        <v>906.01633044920709</v>
      </c>
      <c r="AI1368" s="37">
        <f>'Data TREND'!CJ219</f>
        <v>435.39713322813435</v>
      </c>
      <c r="AJ1368" s="37">
        <f>'Data TREND'!CK219</f>
        <v>2162.8465165799762</v>
      </c>
      <c r="AK1368" s="37">
        <f>'Data TREND'!CL219</f>
        <v>67.247126118220223</v>
      </c>
      <c r="AL1368" s="37">
        <f>'Data TREND'!CM219</f>
        <v>27.449402054208825</v>
      </c>
      <c r="AN1368" s="37">
        <f t="shared" si="1003"/>
        <v>0</v>
      </c>
      <c r="AO1368" s="37">
        <f t="shared" si="1004"/>
        <v>0</v>
      </c>
      <c r="AP1368" s="37">
        <f t="shared" si="1005"/>
        <v>0</v>
      </c>
      <c r="AQ1368" s="37">
        <f t="shared" si="1006"/>
        <v>0</v>
      </c>
      <c r="AR1368" s="37">
        <f t="shared" si="1007"/>
        <v>0</v>
      </c>
      <c r="AS1368" s="37">
        <f t="shared" si="1008"/>
        <v>0</v>
      </c>
      <c r="AU1368">
        <v>82</v>
      </c>
      <c r="AV1368" s="37">
        <f t="shared" si="1009"/>
        <v>566.32465681026292</v>
      </c>
      <c r="AW1368" s="37">
        <f t="shared" si="1010"/>
        <v>907.06737350695289</v>
      </c>
      <c r="AX1368" s="37">
        <f t="shared" si="1011"/>
        <v>435.51867221200166</v>
      </c>
      <c r="AY1368" s="37">
        <f t="shared" si="1012"/>
        <v>1908.925830921002</v>
      </c>
      <c r="AZ1368" s="37">
        <f t="shared" si="1013"/>
        <v>59.352508856780283</v>
      </c>
      <c r="BA1368" s="37">
        <f t="shared" si="1014"/>
        <v>24.292095755320485</v>
      </c>
      <c r="BC1368">
        <v>82</v>
      </c>
      <c r="BD1368" s="37">
        <f>IF(Voorblad!$E$10=Rekenblad!BC1368,Rekenblad!AV1368,0)</f>
        <v>0</v>
      </c>
      <c r="BE1368" s="37">
        <f>IF(Voorblad!$E$10=Rekenblad!BC1368,Rekenblad!AW1368,0)</f>
        <v>0</v>
      </c>
      <c r="BF1368" s="37">
        <f>IF(Voorblad!$E$10=Rekenblad!BC1368,Rekenblad!AX1368,0)</f>
        <v>0</v>
      </c>
      <c r="BG1368" s="62">
        <f>IF(Voorblad!$E$10=Rekenblad!BC1368,Rekenblad!AY1368,0)</f>
        <v>0</v>
      </c>
      <c r="BH1368" s="37">
        <f>IF(Voorblad!$E$10=Rekenblad!BC1368,Rekenblad!AZ1368,0)</f>
        <v>0</v>
      </c>
      <c r="BI1368" s="37">
        <f>IF(Voorblad!$E$10=Rekenblad!BC1368,Rekenblad!BA1368,0)</f>
        <v>0</v>
      </c>
      <c r="BK1368">
        <v>82</v>
      </c>
      <c r="BL1368" s="37">
        <f>IF(Voorblad!$E$14=Rekenblad!$BL$1294,Rekenblad!BD1368,0)</f>
        <v>0</v>
      </c>
      <c r="BM1368" s="37">
        <f>IF(Voorblad!$E$14=Rekenblad!$BL$1294,Rekenblad!BE1368,0)</f>
        <v>0</v>
      </c>
      <c r="BN1368" s="37">
        <f>IF(Voorblad!$E$14=Rekenblad!$BL$1294,Rekenblad!BF1368,0)</f>
        <v>0</v>
      </c>
      <c r="BO1368" s="37">
        <f>IF(Voorblad!$E$14=Rekenblad!$BL$1294,Rekenblad!BG1368,0)</f>
        <v>0</v>
      </c>
      <c r="BP1368" s="37">
        <f>IF(Voorblad!$E$14=Rekenblad!$BL$1294,Rekenblad!BH1368,0)</f>
        <v>0</v>
      </c>
      <c r="BQ1368" s="37">
        <f>IF(Voorblad!$E$14=Rekenblad!$BL$1294,Rekenblad!BI1368,0)</f>
        <v>0</v>
      </c>
    </row>
    <row r="1369" spans="2:69" x14ac:dyDescent="0.25">
      <c r="B1369">
        <f>'Data TREND'!$BR$220</f>
        <v>83</v>
      </c>
      <c r="C1369" s="37">
        <f>'Data TREND'!BT220</f>
        <v>572.07539330771817</v>
      </c>
      <c r="D1369" s="37">
        <f>'Data TREND'!BU220</f>
        <v>917.62771409975903</v>
      </c>
      <c r="E1369" s="37">
        <f>'Data TREND'!BV220</f>
        <v>440.77067834224522</v>
      </c>
      <c r="F1369" s="37">
        <f>'Data TREND'!BW220</f>
        <v>1930.4870958717902</v>
      </c>
      <c r="G1369" s="37">
        <f>'Data TREND'!BX220</f>
        <v>59.092559574564817</v>
      </c>
      <c r="H1369" s="37">
        <f>'Data TREND'!BY220</f>
        <v>24.183360076023682</v>
      </c>
      <c r="J1369" s="37">
        <f t="shared" si="991"/>
        <v>572.07539330771817</v>
      </c>
      <c r="K1369" s="37">
        <f t="shared" si="992"/>
        <v>917.62771409975903</v>
      </c>
      <c r="L1369" s="37">
        <f t="shared" si="993"/>
        <v>440.77067834224522</v>
      </c>
      <c r="M1369" s="37">
        <f t="shared" si="994"/>
        <v>1930.4870958717902</v>
      </c>
      <c r="N1369" s="37">
        <f t="shared" si="995"/>
        <v>59.092559574564817</v>
      </c>
      <c r="O1369" s="37">
        <f t="shared" si="996"/>
        <v>24.183360076023682</v>
      </c>
      <c r="Q1369">
        <f>'Data TREND'!$BR$220</f>
        <v>83</v>
      </c>
      <c r="R1369" s="37">
        <f>'Data TREND'!CA220</f>
        <v>704.96623016596334</v>
      </c>
      <c r="S1369" s="37">
        <f>'Data TREND'!CB220</f>
        <v>917.08712757560318</v>
      </c>
      <c r="T1369" s="37">
        <f>'Data TREND'!CC220</f>
        <v>440.93357547571617</v>
      </c>
      <c r="U1369" s="37">
        <f>'Data TREND'!CD220</f>
        <v>2062.7802479166176</v>
      </c>
      <c r="V1369" s="37">
        <f>'Data TREND'!CE220</f>
        <v>63.200617192907231</v>
      </c>
      <c r="W1369" s="37">
        <f>'Data TREND'!CF220</f>
        <v>25.756143054753881</v>
      </c>
      <c r="Y1369" s="37">
        <f t="shared" si="997"/>
        <v>0</v>
      </c>
      <c r="Z1369" s="37">
        <f t="shared" si="998"/>
        <v>0</v>
      </c>
      <c r="AA1369" s="37">
        <f t="shared" si="999"/>
        <v>0</v>
      </c>
      <c r="AB1369" s="37">
        <f t="shared" si="1000"/>
        <v>0</v>
      </c>
      <c r="AC1369" s="37">
        <f t="shared" si="1001"/>
        <v>0</v>
      </c>
      <c r="AD1369" s="37">
        <f t="shared" si="1002"/>
        <v>0</v>
      </c>
      <c r="AF1369">
        <f>'Data TREND'!$BR$220</f>
        <v>83</v>
      </c>
      <c r="AG1369" s="37">
        <f>'Data TREND'!CH220</f>
        <v>829.17321805489951</v>
      </c>
      <c r="AH1369" s="37">
        <f>'Data TREND'!CI220</f>
        <v>916.46113888329114</v>
      </c>
      <c r="AI1369" s="37">
        <f>'Data TREND'!CJ220</f>
        <v>440.58258471071338</v>
      </c>
      <c r="AJ1369" s="37">
        <f>'Data TREND'!CK220</f>
        <v>2186.476110970239</v>
      </c>
      <c r="AK1369" s="37">
        <f>'Data TREND'!CL220</f>
        <v>66.785025328734037</v>
      </c>
      <c r="AL1369" s="37">
        <f>'Data TREND'!CM220</f>
        <v>27.26158615548006</v>
      </c>
      <c r="AN1369" s="37">
        <f t="shared" si="1003"/>
        <v>0</v>
      </c>
      <c r="AO1369" s="37">
        <f t="shared" si="1004"/>
        <v>0</v>
      </c>
      <c r="AP1369" s="37">
        <f t="shared" si="1005"/>
        <v>0</v>
      </c>
      <c r="AQ1369" s="37">
        <f t="shared" si="1006"/>
        <v>0</v>
      </c>
      <c r="AR1369" s="37">
        <f t="shared" si="1007"/>
        <v>0</v>
      </c>
      <c r="AS1369" s="37">
        <f t="shared" si="1008"/>
        <v>0</v>
      </c>
      <c r="AU1369">
        <v>83</v>
      </c>
      <c r="AV1369" s="37">
        <f t="shared" si="1009"/>
        <v>572.07539330771817</v>
      </c>
      <c r="AW1369" s="37">
        <f t="shared" si="1010"/>
        <v>917.62771409975903</v>
      </c>
      <c r="AX1369" s="37">
        <f t="shared" si="1011"/>
        <v>440.77067834224522</v>
      </c>
      <c r="AY1369" s="37">
        <f t="shared" si="1012"/>
        <v>1930.4870958717902</v>
      </c>
      <c r="AZ1369" s="37">
        <f t="shared" si="1013"/>
        <v>59.092559574564817</v>
      </c>
      <c r="BA1369" s="37">
        <f t="shared" si="1014"/>
        <v>24.183360076023682</v>
      </c>
      <c r="BC1369">
        <v>83</v>
      </c>
      <c r="BD1369" s="37">
        <f>IF(Voorblad!$E$10=Rekenblad!BC1369,Rekenblad!AV1369,0)</f>
        <v>0</v>
      </c>
      <c r="BE1369" s="37">
        <f>IF(Voorblad!$E$10=Rekenblad!BC1369,Rekenblad!AW1369,0)</f>
        <v>0</v>
      </c>
      <c r="BF1369" s="37">
        <f>IF(Voorblad!$E$10=Rekenblad!BC1369,Rekenblad!AX1369,0)</f>
        <v>0</v>
      </c>
      <c r="BG1369" s="62">
        <f>IF(Voorblad!$E$10=Rekenblad!BC1369,Rekenblad!AY1369,0)</f>
        <v>0</v>
      </c>
      <c r="BH1369" s="37">
        <f>IF(Voorblad!$E$10=Rekenblad!BC1369,Rekenblad!AZ1369,0)</f>
        <v>0</v>
      </c>
      <c r="BI1369" s="37">
        <f>IF(Voorblad!$E$10=Rekenblad!BC1369,Rekenblad!BA1369,0)</f>
        <v>0</v>
      </c>
      <c r="BK1369">
        <v>83</v>
      </c>
      <c r="BL1369" s="37">
        <f>IF(Voorblad!$E$14=Rekenblad!$BL$1294,Rekenblad!BD1369,0)</f>
        <v>0</v>
      </c>
      <c r="BM1369" s="37">
        <f>IF(Voorblad!$E$14=Rekenblad!$BL$1294,Rekenblad!BE1369,0)</f>
        <v>0</v>
      </c>
      <c r="BN1369" s="37">
        <f>IF(Voorblad!$E$14=Rekenblad!$BL$1294,Rekenblad!BF1369,0)</f>
        <v>0</v>
      </c>
      <c r="BO1369" s="37">
        <f>IF(Voorblad!$E$14=Rekenblad!$BL$1294,Rekenblad!BG1369,0)</f>
        <v>0</v>
      </c>
      <c r="BP1369" s="37">
        <f>IF(Voorblad!$E$14=Rekenblad!$BL$1294,Rekenblad!BH1369,0)</f>
        <v>0</v>
      </c>
      <c r="BQ1369" s="37">
        <f>IF(Voorblad!$E$14=Rekenblad!$BL$1294,Rekenblad!BI1369,0)</f>
        <v>0</v>
      </c>
    </row>
    <row r="1370" spans="2:69" x14ac:dyDescent="0.25">
      <c r="B1370">
        <f>'Data TREND'!$BR$221</f>
        <v>84</v>
      </c>
      <c r="C1370" s="37">
        <f>'Data TREND'!BT221</f>
        <v>577.82612980517342</v>
      </c>
      <c r="D1370" s="37">
        <f>'Data TREND'!BU221</f>
        <v>928.18805469256517</v>
      </c>
      <c r="E1370" s="37">
        <f>'Data TREND'!BV221</f>
        <v>446.02268447248878</v>
      </c>
      <c r="F1370" s="37">
        <f>'Data TREND'!BW221</f>
        <v>1952.0483608225784</v>
      </c>
      <c r="G1370" s="37">
        <f>'Data TREND'!BX221</f>
        <v>58.832610292349358</v>
      </c>
      <c r="H1370" s="37">
        <f>'Data TREND'!BY221</f>
        <v>24.074624396726879</v>
      </c>
      <c r="J1370" s="37">
        <f t="shared" si="991"/>
        <v>577.82612980517342</v>
      </c>
      <c r="K1370" s="37">
        <f t="shared" si="992"/>
        <v>928.18805469256517</v>
      </c>
      <c r="L1370" s="37">
        <f t="shared" si="993"/>
        <v>446.02268447248878</v>
      </c>
      <c r="M1370" s="37">
        <f t="shared" si="994"/>
        <v>1952.0483608225784</v>
      </c>
      <c r="N1370" s="37">
        <f t="shared" si="995"/>
        <v>58.832610292349358</v>
      </c>
      <c r="O1370" s="37">
        <f t="shared" si="996"/>
        <v>24.074624396726879</v>
      </c>
      <c r="Q1370">
        <f>'Data TREND'!$BR$221</f>
        <v>84</v>
      </c>
      <c r="R1370" s="37">
        <f>'Data TREND'!CA221</f>
        <v>711.90149226360484</v>
      </c>
      <c r="S1370" s="37">
        <f>'Data TREND'!CB221</f>
        <v>927.59959929118202</v>
      </c>
      <c r="T1370" s="37">
        <f>'Data TREND'!CC221</f>
        <v>446.11285172770556</v>
      </c>
      <c r="U1370" s="37">
        <f>'Data TREND'!CD221</f>
        <v>2085.4044053434245</v>
      </c>
      <c r="V1370" s="37">
        <f>'Data TREND'!CE221</f>
        <v>62.84093907846362</v>
      </c>
      <c r="W1370" s="37">
        <f>'Data TREND'!CF221</f>
        <v>25.607937818321329</v>
      </c>
      <c r="Y1370" s="37">
        <f t="shared" si="997"/>
        <v>0</v>
      </c>
      <c r="Z1370" s="37">
        <f t="shared" si="998"/>
        <v>0</v>
      </c>
      <c r="AA1370" s="37">
        <f t="shared" si="999"/>
        <v>0</v>
      </c>
      <c r="AB1370" s="37">
        <f t="shared" si="1000"/>
        <v>0</v>
      </c>
      <c r="AC1370" s="37">
        <f t="shared" si="1001"/>
        <v>0</v>
      </c>
      <c r="AD1370" s="37">
        <f t="shared" si="1002"/>
        <v>0</v>
      </c>
      <c r="AF1370">
        <f>'Data TREND'!$BR$221</f>
        <v>84</v>
      </c>
      <c r="AG1370" s="37">
        <f>'Data TREND'!CH221</f>
        <v>837.17018099179791</v>
      </c>
      <c r="AH1370" s="37">
        <f>'Data TREND'!CI221</f>
        <v>926.90594731737519</v>
      </c>
      <c r="AI1370" s="37">
        <f>'Data TREND'!CJ221</f>
        <v>445.76803619329235</v>
      </c>
      <c r="AJ1370" s="37">
        <f>'Data TREND'!CK221</f>
        <v>2210.1057053605018</v>
      </c>
      <c r="AK1370" s="37">
        <f>'Data TREND'!CL221</f>
        <v>66.32292453924785</v>
      </c>
      <c r="AL1370" s="37">
        <f>'Data TREND'!CM221</f>
        <v>27.073770256751295</v>
      </c>
      <c r="AN1370" s="37">
        <f t="shared" si="1003"/>
        <v>0</v>
      </c>
      <c r="AO1370" s="37">
        <f t="shared" si="1004"/>
        <v>0</v>
      </c>
      <c r="AP1370" s="37">
        <f t="shared" si="1005"/>
        <v>0</v>
      </c>
      <c r="AQ1370" s="37">
        <f t="shared" si="1006"/>
        <v>0</v>
      </c>
      <c r="AR1370" s="37">
        <f t="shared" si="1007"/>
        <v>0</v>
      </c>
      <c r="AS1370" s="37">
        <f t="shared" si="1008"/>
        <v>0</v>
      </c>
      <c r="AU1370">
        <v>84</v>
      </c>
      <c r="AV1370" s="37">
        <f t="shared" si="1009"/>
        <v>577.82612980517342</v>
      </c>
      <c r="AW1370" s="37">
        <f t="shared" si="1010"/>
        <v>928.18805469256517</v>
      </c>
      <c r="AX1370" s="37">
        <f t="shared" si="1011"/>
        <v>446.02268447248878</v>
      </c>
      <c r="AY1370" s="37">
        <f t="shared" si="1012"/>
        <v>1952.0483608225784</v>
      </c>
      <c r="AZ1370" s="37">
        <f t="shared" si="1013"/>
        <v>58.832610292349358</v>
      </c>
      <c r="BA1370" s="37">
        <f t="shared" si="1014"/>
        <v>24.074624396726879</v>
      </c>
      <c r="BC1370">
        <v>84</v>
      </c>
      <c r="BD1370" s="37">
        <f>IF(Voorblad!$E$10=Rekenblad!BC1370,Rekenblad!AV1370,0)</f>
        <v>0</v>
      </c>
      <c r="BE1370" s="37">
        <f>IF(Voorblad!$E$10=Rekenblad!BC1370,Rekenblad!AW1370,0)</f>
        <v>0</v>
      </c>
      <c r="BF1370" s="37">
        <f>IF(Voorblad!$E$10=Rekenblad!BC1370,Rekenblad!AX1370,0)</f>
        <v>0</v>
      </c>
      <c r="BG1370" s="62">
        <f>IF(Voorblad!$E$10=Rekenblad!BC1370,Rekenblad!AY1370,0)</f>
        <v>0</v>
      </c>
      <c r="BH1370" s="37">
        <f>IF(Voorblad!$E$10=Rekenblad!BC1370,Rekenblad!AZ1370,0)</f>
        <v>0</v>
      </c>
      <c r="BI1370" s="37">
        <f>IF(Voorblad!$E$10=Rekenblad!BC1370,Rekenblad!BA1370,0)</f>
        <v>0</v>
      </c>
      <c r="BK1370">
        <v>84</v>
      </c>
      <c r="BL1370" s="37">
        <f>IF(Voorblad!$E$14=Rekenblad!$BL$1294,Rekenblad!BD1370,0)</f>
        <v>0</v>
      </c>
      <c r="BM1370" s="37">
        <f>IF(Voorblad!$E$14=Rekenblad!$BL$1294,Rekenblad!BE1370,0)</f>
        <v>0</v>
      </c>
      <c r="BN1370" s="37">
        <f>IF(Voorblad!$E$14=Rekenblad!$BL$1294,Rekenblad!BF1370,0)</f>
        <v>0</v>
      </c>
      <c r="BO1370" s="37">
        <f>IF(Voorblad!$E$14=Rekenblad!$BL$1294,Rekenblad!BG1370,0)</f>
        <v>0</v>
      </c>
      <c r="BP1370" s="37">
        <f>IF(Voorblad!$E$14=Rekenblad!$BL$1294,Rekenblad!BH1370,0)</f>
        <v>0</v>
      </c>
      <c r="BQ1370" s="37">
        <f>IF(Voorblad!$E$14=Rekenblad!$BL$1294,Rekenblad!BI1370,0)</f>
        <v>0</v>
      </c>
    </row>
    <row r="1371" spans="2:69" x14ac:dyDescent="0.25">
      <c r="B1371">
        <f>'Data TREND'!$BR$222</f>
        <v>85</v>
      </c>
      <c r="C1371" s="37">
        <f>'Data TREND'!BT222</f>
        <v>583.57686630262856</v>
      </c>
      <c r="D1371" s="37">
        <f>'Data TREND'!BU222</f>
        <v>938.74839528537132</v>
      </c>
      <c r="E1371" s="37">
        <f>'Data TREND'!BV222</f>
        <v>451.27469060273233</v>
      </c>
      <c r="F1371" s="37">
        <f>'Data TREND'!BW222</f>
        <v>1973.6096257733664</v>
      </c>
      <c r="G1371" s="37">
        <f>'Data TREND'!BX222</f>
        <v>58.572661010133899</v>
      </c>
      <c r="H1371" s="37">
        <f>'Data TREND'!BY222</f>
        <v>23.965888717430076</v>
      </c>
      <c r="J1371" s="37">
        <f t="shared" si="991"/>
        <v>583.57686630262856</v>
      </c>
      <c r="K1371" s="37">
        <f t="shared" si="992"/>
        <v>938.74839528537132</v>
      </c>
      <c r="L1371" s="37">
        <f t="shared" si="993"/>
        <v>451.27469060273233</v>
      </c>
      <c r="M1371" s="37">
        <f t="shared" si="994"/>
        <v>1973.6096257733664</v>
      </c>
      <c r="N1371" s="37">
        <f t="shared" si="995"/>
        <v>58.572661010133899</v>
      </c>
      <c r="O1371" s="37">
        <f t="shared" si="996"/>
        <v>23.965888717430076</v>
      </c>
      <c r="Q1371">
        <f>'Data TREND'!$BR$222</f>
        <v>85</v>
      </c>
      <c r="R1371" s="37">
        <f>'Data TREND'!CA222</f>
        <v>718.83675436124622</v>
      </c>
      <c r="S1371" s="37">
        <f>'Data TREND'!CB222</f>
        <v>938.11207100676097</v>
      </c>
      <c r="T1371" s="37">
        <f>'Data TREND'!CC222</f>
        <v>451.29212797969495</v>
      </c>
      <c r="U1371" s="37">
        <f>'Data TREND'!CD222</f>
        <v>2108.0285627702315</v>
      </c>
      <c r="V1371" s="37">
        <f>'Data TREND'!CE222</f>
        <v>62.481260964020009</v>
      </c>
      <c r="W1371" s="37">
        <f>'Data TREND'!CF222</f>
        <v>25.45973258188878</v>
      </c>
      <c r="Y1371" s="37">
        <f t="shared" si="997"/>
        <v>0</v>
      </c>
      <c r="Z1371" s="37">
        <f t="shared" si="998"/>
        <v>0</v>
      </c>
      <c r="AA1371" s="37">
        <f t="shared" si="999"/>
        <v>0</v>
      </c>
      <c r="AB1371" s="37">
        <f t="shared" si="1000"/>
        <v>0</v>
      </c>
      <c r="AC1371" s="37">
        <f t="shared" si="1001"/>
        <v>0</v>
      </c>
      <c r="AD1371" s="37">
        <f t="shared" si="1002"/>
        <v>0</v>
      </c>
      <c r="AF1371">
        <f>'Data TREND'!$BR$222</f>
        <v>85</v>
      </c>
      <c r="AG1371" s="37">
        <f>'Data TREND'!CH222</f>
        <v>845.16714392869608</v>
      </c>
      <c r="AH1371" s="37">
        <f>'Data TREND'!CI222</f>
        <v>937.35075575145925</v>
      </c>
      <c r="AI1371" s="37">
        <f>'Data TREND'!CJ222</f>
        <v>450.95348767587132</v>
      </c>
      <c r="AJ1371" s="37">
        <f>'Data TREND'!CK222</f>
        <v>2233.7352997507651</v>
      </c>
      <c r="AK1371" s="37">
        <f>'Data TREND'!CL222</f>
        <v>65.860823749761664</v>
      </c>
      <c r="AL1371" s="37">
        <f>'Data TREND'!CM222</f>
        <v>26.885954358022531</v>
      </c>
      <c r="AN1371" s="37">
        <f t="shared" si="1003"/>
        <v>0</v>
      </c>
      <c r="AO1371" s="37">
        <f t="shared" si="1004"/>
        <v>0</v>
      </c>
      <c r="AP1371" s="37">
        <f t="shared" si="1005"/>
        <v>0</v>
      </c>
      <c r="AQ1371" s="37">
        <f t="shared" si="1006"/>
        <v>0</v>
      </c>
      <c r="AR1371" s="37">
        <f t="shared" si="1007"/>
        <v>0</v>
      </c>
      <c r="AS1371" s="37">
        <f t="shared" si="1008"/>
        <v>0</v>
      </c>
      <c r="AU1371">
        <v>85</v>
      </c>
      <c r="AV1371" s="37">
        <f t="shared" si="1009"/>
        <v>583.57686630262856</v>
      </c>
      <c r="AW1371" s="37">
        <f t="shared" si="1010"/>
        <v>938.74839528537132</v>
      </c>
      <c r="AX1371" s="37">
        <f t="shared" si="1011"/>
        <v>451.27469060273233</v>
      </c>
      <c r="AY1371" s="37">
        <f t="shared" si="1012"/>
        <v>1973.6096257733664</v>
      </c>
      <c r="AZ1371" s="37">
        <f t="shared" si="1013"/>
        <v>58.572661010133899</v>
      </c>
      <c r="BA1371" s="37">
        <f t="shared" si="1014"/>
        <v>23.965888717430076</v>
      </c>
      <c r="BC1371">
        <v>85</v>
      </c>
      <c r="BD1371" s="37">
        <f>IF(Voorblad!$E$10=Rekenblad!BC1371,Rekenblad!AV1371,0)</f>
        <v>0</v>
      </c>
      <c r="BE1371" s="37">
        <f>IF(Voorblad!$E$10=Rekenblad!BC1371,Rekenblad!AW1371,0)</f>
        <v>0</v>
      </c>
      <c r="BF1371" s="37">
        <f>IF(Voorblad!$E$10=Rekenblad!BC1371,Rekenblad!AX1371,0)</f>
        <v>0</v>
      </c>
      <c r="BG1371" s="62">
        <f>IF(Voorblad!$E$10=Rekenblad!BC1371,Rekenblad!AY1371,0)</f>
        <v>0</v>
      </c>
      <c r="BH1371" s="37">
        <f>IF(Voorblad!$E$10=Rekenblad!BC1371,Rekenblad!AZ1371,0)</f>
        <v>0</v>
      </c>
      <c r="BI1371" s="37">
        <f>IF(Voorblad!$E$10=Rekenblad!BC1371,Rekenblad!BA1371,0)</f>
        <v>0</v>
      </c>
      <c r="BK1371">
        <v>85</v>
      </c>
      <c r="BL1371" s="37">
        <f>IF(Voorblad!$E$14=Rekenblad!$BL$1294,Rekenblad!BD1371,0)</f>
        <v>0</v>
      </c>
      <c r="BM1371" s="37">
        <f>IF(Voorblad!$E$14=Rekenblad!$BL$1294,Rekenblad!BE1371,0)</f>
        <v>0</v>
      </c>
      <c r="BN1371" s="37">
        <f>IF(Voorblad!$E$14=Rekenblad!$BL$1294,Rekenblad!BF1371,0)</f>
        <v>0</v>
      </c>
      <c r="BO1371" s="37">
        <f>IF(Voorblad!$E$14=Rekenblad!$BL$1294,Rekenblad!BG1371,0)</f>
        <v>0</v>
      </c>
      <c r="BP1371" s="37">
        <f>IF(Voorblad!$E$14=Rekenblad!$BL$1294,Rekenblad!BH1371,0)</f>
        <v>0</v>
      </c>
      <c r="BQ1371" s="37">
        <f>IF(Voorblad!$E$14=Rekenblad!$BL$1294,Rekenblad!BI1371,0)</f>
        <v>0</v>
      </c>
    </row>
    <row r="1372" spans="2:69" x14ac:dyDescent="0.25">
      <c r="B1372">
        <f>'Data TREND'!$BR$223</f>
        <v>86</v>
      </c>
      <c r="C1372" s="37">
        <f>'Data TREND'!BT223</f>
        <v>589.32760280008381</v>
      </c>
      <c r="D1372" s="37">
        <f>'Data TREND'!BU223</f>
        <v>949.30873587817746</v>
      </c>
      <c r="E1372" s="37">
        <f>'Data TREND'!BV223</f>
        <v>456.52669673297589</v>
      </c>
      <c r="F1372" s="37">
        <f>'Data TREND'!BW223</f>
        <v>1995.1708907241546</v>
      </c>
      <c r="G1372" s="37">
        <f>'Data TREND'!BX223</f>
        <v>58.312711727918433</v>
      </c>
      <c r="H1372" s="37">
        <f>'Data TREND'!BY223</f>
        <v>23.857153038133273</v>
      </c>
      <c r="J1372" s="37">
        <f t="shared" si="991"/>
        <v>589.32760280008381</v>
      </c>
      <c r="K1372" s="37">
        <f t="shared" si="992"/>
        <v>949.30873587817746</v>
      </c>
      <c r="L1372" s="37">
        <f t="shared" si="993"/>
        <v>456.52669673297589</v>
      </c>
      <c r="M1372" s="37">
        <f t="shared" si="994"/>
        <v>1995.1708907241546</v>
      </c>
      <c r="N1372" s="37">
        <f t="shared" si="995"/>
        <v>58.312711727918433</v>
      </c>
      <c r="O1372" s="37">
        <f t="shared" si="996"/>
        <v>23.857153038133273</v>
      </c>
      <c r="Q1372">
        <f>'Data TREND'!$BR$223</f>
        <v>86</v>
      </c>
      <c r="R1372" s="37">
        <f>'Data TREND'!CA223</f>
        <v>725.77201645888772</v>
      </c>
      <c r="S1372" s="37">
        <f>'Data TREND'!CB223</f>
        <v>948.62454272233992</v>
      </c>
      <c r="T1372" s="37">
        <f>'Data TREND'!CC223</f>
        <v>456.47140423168435</v>
      </c>
      <c r="U1372" s="37">
        <f>'Data TREND'!CD223</f>
        <v>2130.6527201970384</v>
      </c>
      <c r="V1372" s="37">
        <f>'Data TREND'!CE223</f>
        <v>62.121582849576406</v>
      </c>
      <c r="W1372" s="37">
        <f>'Data TREND'!CF223</f>
        <v>25.311527345456227</v>
      </c>
      <c r="Y1372" s="37">
        <f t="shared" si="997"/>
        <v>0</v>
      </c>
      <c r="Z1372" s="37">
        <f t="shared" si="998"/>
        <v>0</v>
      </c>
      <c r="AA1372" s="37">
        <f t="shared" si="999"/>
        <v>0</v>
      </c>
      <c r="AB1372" s="37">
        <f t="shared" si="1000"/>
        <v>0</v>
      </c>
      <c r="AC1372" s="37">
        <f t="shared" si="1001"/>
        <v>0</v>
      </c>
      <c r="AD1372" s="37">
        <f t="shared" si="1002"/>
        <v>0</v>
      </c>
      <c r="AF1372">
        <f>'Data TREND'!$BR$223</f>
        <v>86</v>
      </c>
      <c r="AG1372" s="37">
        <f>'Data TREND'!CH223</f>
        <v>853.16410686559425</v>
      </c>
      <c r="AH1372" s="37">
        <f>'Data TREND'!CI223</f>
        <v>947.7955641855433</v>
      </c>
      <c r="AI1372" s="37">
        <f>'Data TREND'!CJ223</f>
        <v>456.13893915845028</v>
      </c>
      <c r="AJ1372" s="37">
        <f>'Data TREND'!CK223</f>
        <v>2257.3648941410279</v>
      </c>
      <c r="AK1372" s="37">
        <f>'Data TREND'!CL223</f>
        <v>65.398722960275478</v>
      </c>
      <c r="AL1372" s="37">
        <f>'Data TREND'!CM223</f>
        <v>26.698138459293769</v>
      </c>
      <c r="AN1372" s="37">
        <f t="shared" si="1003"/>
        <v>0</v>
      </c>
      <c r="AO1372" s="37">
        <f t="shared" si="1004"/>
        <v>0</v>
      </c>
      <c r="AP1372" s="37">
        <f t="shared" si="1005"/>
        <v>0</v>
      </c>
      <c r="AQ1372" s="37">
        <f t="shared" si="1006"/>
        <v>0</v>
      </c>
      <c r="AR1372" s="37">
        <f t="shared" si="1007"/>
        <v>0</v>
      </c>
      <c r="AS1372" s="37">
        <f t="shared" si="1008"/>
        <v>0</v>
      </c>
      <c r="AU1372">
        <v>86</v>
      </c>
      <c r="AV1372" s="37">
        <f t="shared" si="1009"/>
        <v>589.32760280008381</v>
      </c>
      <c r="AW1372" s="37">
        <f t="shared" si="1010"/>
        <v>949.30873587817746</v>
      </c>
      <c r="AX1372" s="37">
        <f t="shared" si="1011"/>
        <v>456.52669673297589</v>
      </c>
      <c r="AY1372" s="37">
        <f t="shared" si="1012"/>
        <v>1995.1708907241546</v>
      </c>
      <c r="AZ1372" s="37">
        <f t="shared" si="1013"/>
        <v>58.312711727918433</v>
      </c>
      <c r="BA1372" s="37">
        <f t="shared" si="1014"/>
        <v>23.857153038133273</v>
      </c>
      <c r="BC1372">
        <v>86</v>
      </c>
      <c r="BD1372" s="37">
        <f>IF(Voorblad!$E$10=Rekenblad!BC1372,Rekenblad!AV1372,0)</f>
        <v>0</v>
      </c>
      <c r="BE1372" s="37">
        <f>IF(Voorblad!$E$10=Rekenblad!BC1372,Rekenblad!AW1372,0)</f>
        <v>0</v>
      </c>
      <c r="BF1372" s="37">
        <f>IF(Voorblad!$E$10=Rekenblad!BC1372,Rekenblad!AX1372,0)</f>
        <v>0</v>
      </c>
      <c r="BG1372" s="62">
        <f>IF(Voorblad!$E$10=Rekenblad!BC1372,Rekenblad!AY1372,0)</f>
        <v>0</v>
      </c>
      <c r="BH1372" s="37">
        <f>IF(Voorblad!$E$10=Rekenblad!BC1372,Rekenblad!AZ1372,0)</f>
        <v>0</v>
      </c>
      <c r="BI1372" s="37">
        <f>IF(Voorblad!$E$10=Rekenblad!BC1372,Rekenblad!BA1372,0)</f>
        <v>0</v>
      </c>
      <c r="BK1372">
        <v>86</v>
      </c>
      <c r="BL1372" s="37">
        <f>IF(Voorblad!$E$14=Rekenblad!$BL$1294,Rekenblad!BD1372,0)</f>
        <v>0</v>
      </c>
      <c r="BM1372" s="37">
        <f>IF(Voorblad!$E$14=Rekenblad!$BL$1294,Rekenblad!BE1372,0)</f>
        <v>0</v>
      </c>
      <c r="BN1372" s="37">
        <f>IF(Voorblad!$E$14=Rekenblad!$BL$1294,Rekenblad!BF1372,0)</f>
        <v>0</v>
      </c>
      <c r="BO1372" s="37">
        <f>IF(Voorblad!$E$14=Rekenblad!$BL$1294,Rekenblad!BG1372,0)</f>
        <v>0</v>
      </c>
      <c r="BP1372" s="37">
        <f>IF(Voorblad!$E$14=Rekenblad!$BL$1294,Rekenblad!BH1372,0)</f>
        <v>0</v>
      </c>
      <c r="BQ1372" s="37">
        <f>IF(Voorblad!$E$14=Rekenblad!$BL$1294,Rekenblad!BI1372,0)</f>
        <v>0</v>
      </c>
    </row>
    <row r="1373" spans="2:69" x14ac:dyDescent="0.25">
      <c r="B1373">
        <f>'Data TREND'!$BR$224</f>
        <v>87</v>
      </c>
      <c r="C1373" s="37">
        <f>'Data TREND'!BT224</f>
        <v>595.07833929753906</v>
      </c>
      <c r="D1373" s="37">
        <f>'Data TREND'!BU224</f>
        <v>959.86907647098371</v>
      </c>
      <c r="E1373" s="37">
        <f>'Data TREND'!BV224</f>
        <v>461.77870286321945</v>
      </c>
      <c r="F1373" s="37">
        <f>'Data TREND'!BW224</f>
        <v>2016.7321556749428</v>
      </c>
      <c r="G1373" s="37">
        <f>'Data TREND'!BX224</f>
        <v>58.052762445702967</v>
      </c>
      <c r="H1373" s="37">
        <f>'Data TREND'!BY224</f>
        <v>23.74841735883647</v>
      </c>
      <c r="J1373" s="37">
        <f t="shared" si="991"/>
        <v>595.07833929753906</v>
      </c>
      <c r="K1373" s="37">
        <f t="shared" si="992"/>
        <v>959.86907647098371</v>
      </c>
      <c r="L1373" s="37">
        <f t="shared" si="993"/>
        <v>461.77870286321945</v>
      </c>
      <c r="M1373" s="37">
        <f t="shared" si="994"/>
        <v>2016.7321556749428</v>
      </c>
      <c r="N1373" s="37">
        <f t="shared" si="995"/>
        <v>58.052762445702967</v>
      </c>
      <c r="O1373" s="37">
        <f t="shared" si="996"/>
        <v>23.74841735883647</v>
      </c>
      <c r="Q1373">
        <f>'Data TREND'!$BR$224</f>
        <v>87</v>
      </c>
      <c r="R1373" s="37">
        <f>'Data TREND'!CA224</f>
        <v>732.70727855652922</v>
      </c>
      <c r="S1373" s="37">
        <f>'Data TREND'!CB224</f>
        <v>959.13701443791888</v>
      </c>
      <c r="T1373" s="37">
        <f>'Data TREND'!CC224</f>
        <v>461.65068048367374</v>
      </c>
      <c r="U1373" s="37">
        <f>'Data TREND'!CD224</f>
        <v>2153.2768776238454</v>
      </c>
      <c r="V1373" s="37">
        <f>'Data TREND'!CE224</f>
        <v>61.761904735132795</v>
      </c>
      <c r="W1373" s="37">
        <f>'Data TREND'!CF224</f>
        <v>25.163322109023674</v>
      </c>
      <c r="Y1373" s="37">
        <f t="shared" si="997"/>
        <v>0</v>
      </c>
      <c r="Z1373" s="37">
        <f t="shared" si="998"/>
        <v>0</v>
      </c>
      <c r="AA1373" s="37">
        <f t="shared" si="999"/>
        <v>0</v>
      </c>
      <c r="AB1373" s="37">
        <f t="shared" si="1000"/>
        <v>0</v>
      </c>
      <c r="AC1373" s="37">
        <f t="shared" si="1001"/>
        <v>0</v>
      </c>
      <c r="AD1373" s="37">
        <f t="shared" si="1002"/>
        <v>0</v>
      </c>
      <c r="AF1373">
        <f>'Data TREND'!$BR$224</f>
        <v>87</v>
      </c>
      <c r="AG1373" s="37">
        <f>'Data TREND'!CH224</f>
        <v>861.16106980249242</v>
      </c>
      <c r="AH1373" s="37">
        <f>'Data TREND'!CI224</f>
        <v>958.24037261962735</v>
      </c>
      <c r="AI1373" s="37">
        <f>'Data TREND'!CJ224</f>
        <v>461.32439064102925</v>
      </c>
      <c r="AJ1373" s="37">
        <f>'Data TREND'!CK224</f>
        <v>2280.9944885312907</v>
      </c>
      <c r="AK1373" s="37">
        <f>'Data TREND'!CL224</f>
        <v>64.936622170789292</v>
      </c>
      <c r="AL1373" s="37">
        <f>'Data TREND'!CM224</f>
        <v>26.510322560565005</v>
      </c>
      <c r="AN1373" s="37">
        <f t="shared" si="1003"/>
        <v>0</v>
      </c>
      <c r="AO1373" s="37">
        <f t="shared" si="1004"/>
        <v>0</v>
      </c>
      <c r="AP1373" s="37">
        <f t="shared" si="1005"/>
        <v>0</v>
      </c>
      <c r="AQ1373" s="37">
        <f t="shared" si="1006"/>
        <v>0</v>
      </c>
      <c r="AR1373" s="37">
        <f t="shared" si="1007"/>
        <v>0</v>
      </c>
      <c r="AS1373" s="37">
        <f t="shared" si="1008"/>
        <v>0</v>
      </c>
      <c r="AU1373">
        <v>87</v>
      </c>
      <c r="AV1373" s="37">
        <f t="shared" si="1009"/>
        <v>595.07833929753906</v>
      </c>
      <c r="AW1373" s="37">
        <f t="shared" si="1010"/>
        <v>959.86907647098371</v>
      </c>
      <c r="AX1373" s="37">
        <f t="shared" si="1011"/>
        <v>461.77870286321945</v>
      </c>
      <c r="AY1373" s="37">
        <f t="shared" si="1012"/>
        <v>2016.7321556749428</v>
      </c>
      <c r="AZ1373" s="37">
        <f t="shared" si="1013"/>
        <v>58.052762445702967</v>
      </c>
      <c r="BA1373" s="37">
        <f t="shared" si="1014"/>
        <v>23.74841735883647</v>
      </c>
      <c r="BC1373">
        <v>87</v>
      </c>
      <c r="BD1373" s="37">
        <f>IF(Voorblad!$E$10=Rekenblad!BC1373,Rekenblad!AV1373,0)</f>
        <v>0</v>
      </c>
      <c r="BE1373" s="37">
        <f>IF(Voorblad!$E$10=Rekenblad!BC1373,Rekenblad!AW1373,0)</f>
        <v>0</v>
      </c>
      <c r="BF1373" s="37">
        <f>IF(Voorblad!$E$10=Rekenblad!BC1373,Rekenblad!AX1373,0)</f>
        <v>0</v>
      </c>
      <c r="BG1373" s="62">
        <f>IF(Voorblad!$E$10=Rekenblad!BC1373,Rekenblad!AY1373,0)</f>
        <v>0</v>
      </c>
      <c r="BH1373" s="37">
        <f>IF(Voorblad!$E$10=Rekenblad!BC1373,Rekenblad!AZ1373,0)</f>
        <v>0</v>
      </c>
      <c r="BI1373" s="37">
        <f>IF(Voorblad!$E$10=Rekenblad!BC1373,Rekenblad!BA1373,0)</f>
        <v>0</v>
      </c>
      <c r="BK1373">
        <v>87</v>
      </c>
      <c r="BL1373" s="37">
        <f>IF(Voorblad!$E$14=Rekenblad!$BL$1294,Rekenblad!BD1373,0)</f>
        <v>0</v>
      </c>
      <c r="BM1373" s="37">
        <f>IF(Voorblad!$E$14=Rekenblad!$BL$1294,Rekenblad!BE1373,0)</f>
        <v>0</v>
      </c>
      <c r="BN1373" s="37">
        <f>IF(Voorblad!$E$14=Rekenblad!$BL$1294,Rekenblad!BF1373,0)</f>
        <v>0</v>
      </c>
      <c r="BO1373" s="37">
        <f>IF(Voorblad!$E$14=Rekenblad!$BL$1294,Rekenblad!BG1373,0)</f>
        <v>0</v>
      </c>
      <c r="BP1373" s="37">
        <f>IF(Voorblad!$E$14=Rekenblad!$BL$1294,Rekenblad!BH1373,0)</f>
        <v>0</v>
      </c>
      <c r="BQ1373" s="37">
        <f>IF(Voorblad!$E$14=Rekenblad!$BL$1294,Rekenblad!BI1373,0)</f>
        <v>0</v>
      </c>
    </row>
    <row r="1374" spans="2:69" x14ac:dyDescent="0.25">
      <c r="B1374">
        <f>'Data TREND'!$BR$225</f>
        <v>88</v>
      </c>
      <c r="C1374" s="37">
        <f>'Data TREND'!BT225</f>
        <v>600.8290757949942</v>
      </c>
      <c r="D1374" s="37">
        <f>'Data TREND'!BU225</f>
        <v>970.42941706378986</v>
      </c>
      <c r="E1374" s="37">
        <f>'Data TREND'!BV225</f>
        <v>467.03070899346301</v>
      </c>
      <c r="F1374" s="37">
        <f>'Data TREND'!BW225</f>
        <v>2038.293420625731</v>
      </c>
      <c r="G1374" s="37">
        <f>'Data TREND'!BX225</f>
        <v>57.792813163487509</v>
      </c>
      <c r="H1374" s="37">
        <f>'Data TREND'!BY225</f>
        <v>23.639681679539667</v>
      </c>
      <c r="J1374" s="37">
        <f t="shared" si="991"/>
        <v>600.8290757949942</v>
      </c>
      <c r="K1374" s="37">
        <f t="shared" si="992"/>
        <v>970.42941706378986</v>
      </c>
      <c r="L1374" s="37">
        <f t="shared" si="993"/>
        <v>467.03070899346301</v>
      </c>
      <c r="M1374" s="37">
        <f t="shared" si="994"/>
        <v>2038.293420625731</v>
      </c>
      <c r="N1374" s="37">
        <f t="shared" si="995"/>
        <v>57.792813163487509</v>
      </c>
      <c r="O1374" s="37">
        <f t="shared" si="996"/>
        <v>23.639681679539667</v>
      </c>
      <c r="Q1374">
        <f>'Data TREND'!$BR$225</f>
        <v>88</v>
      </c>
      <c r="R1374" s="37">
        <f>'Data TREND'!CA225</f>
        <v>739.64254065417072</v>
      </c>
      <c r="S1374" s="37">
        <f>'Data TREND'!CB225</f>
        <v>969.64948615349783</v>
      </c>
      <c r="T1374" s="37">
        <f>'Data TREND'!CC225</f>
        <v>466.82995673566313</v>
      </c>
      <c r="U1374" s="37">
        <f>'Data TREND'!CD225</f>
        <v>2175.9010350506524</v>
      </c>
      <c r="V1374" s="37">
        <f>'Data TREND'!CE225</f>
        <v>61.402226620689184</v>
      </c>
      <c r="W1374" s="37">
        <f>'Data TREND'!CF225</f>
        <v>25.015116872591122</v>
      </c>
      <c r="Y1374" s="37">
        <f t="shared" si="997"/>
        <v>0</v>
      </c>
      <c r="Z1374" s="37">
        <f t="shared" si="998"/>
        <v>0</v>
      </c>
      <c r="AA1374" s="37">
        <f t="shared" si="999"/>
        <v>0</v>
      </c>
      <c r="AB1374" s="37">
        <f t="shared" si="1000"/>
        <v>0</v>
      </c>
      <c r="AC1374" s="37">
        <f t="shared" si="1001"/>
        <v>0</v>
      </c>
      <c r="AD1374" s="37">
        <f t="shared" si="1002"/>
        <v>0</v>
      </c>
      <c r="AF1374">
        <f>'Data TREND'!$BR$225</f>
        <v>88</v>
      </c>
      <c r="AG1374" s="37">
        <f>'Data TREND'!CH225</f>
        <v>869.15803273939059</v>
      </c>
      <c r="AH1374" s="37">
        <f>'Data TREND'!CI225</f>
        <v>968.68518105371129</v>
      </c>
      <c r="AI1374" s="37">
        <f>'Data TREND'!CJ225</f>
        <v>466.50984212360822</v>
      </c>
      <c r="AJ1374" s="37">
        <f>'Data TREND'!CK225</f>
        <v>2304.6240829215535</v>
      </c>
      <c r="AK1374" s="37">
        <f>'Data TREND'!CL225</f>
        <v>64.474521381303106</v>
      </c>
      <c r="AL1374" s="37">
        <f>'Data TREND'!CM225</f>
        <v>26.322506661836243</v>
      </c>
      <c r="AN1374" s="37">
        <f t="shared" si="1003"/>
        <v>0</v>
      </c>
      <c r="AO1374" s="37">
        <f t="shared" si="1004"/>
        <v>0</v>
      </c>
      <c r="AP1374" s="37">
        <f t="shared" si="1005"/>
        <v>0</v>
      </c>
      <c r="AQ1374" s="37">
        <f t="shared" si="1006"/>
        <v>0</v>
      </c>
      <c r="AR1374" s="37">
        <f t="shared" si="1007"/>
        <v>0</v>
      </c>
      <c r="AS1374" s="37">
        <f t="shared" si="1008"/>
        <v>0</v>
      </c>
      <c r="AU1374">
        <v>88</v>
      </c>
      <c r="AV1374" s="37">
        <f t="shared" si="1009"/>
        <v>600.8290757949942</v>
      </c>
      <c r="AW1374" s="37">
        <f t="shared" si="1010"/>
        <v>970.42941706378986</v>
      </c>
      <c r="AX1374" s="37">
        <f t="shared" si="1011"/>
        <v>467.03070899346301</v>
      </c>
      <c r="AY1374" s="37">
        <f t="shared" si="1012"/>
        <v>2038.293420625731</v>
      </c>
      <c r="AZ1374" s="37">
        <f t="shared" si="1013"/>
        <v>57.792813163487509</v>
      </c>
      <c r="BA1374" s="37">
        <f t="shared" si="1014"/>
        <v>23.639681679539667</v>
      </c>
      <c r="BC1374">
        <v>88</v>
      </c>
      <c r="BD1374" s="37">
        <f>IF(Voorblad!$E$10=Rekenblad!BC1374,Rekenblad!AV1374,0)</f>
        <v>0</v>
      </c>
      <c r="BE1374" s="37">
        <f>IF(Voorblad!$E$10=Rekenblad!BC1374,Rekenblad!AW1374,0)</f>
        <v>0</v>
      </c>
      <c r="BF1374" s="37">
        <f>IF(Voorblad!$E$10=Rekenblad!BC1374,Rekenblad!AX1374,0)</f>
        <v>0</v>
      </c>
      <c r="BG1374" s="62">
        <f>IF(Voorblad!$E$10=Rekenblad!BC1374,Rekenblad!AY1374,0)</f>
        <v>0</v>
      </c>
      <c r="BH1374" s="37">
        <f>IF(Voorblad!$E$10=Rekenblad!BC1374,Rekenblad!AZ1374,0)</f>
        <v>0</v>
      </c>
      <c r="BI1374" s="37">
        <f>IF(Voorblad!$E$10=Rekenblad!BC1374,Rekenblad!BA1374,0)</f>
        <v>0</v>
      </c>
      <c r="BK1374">
        <v>88</v>
      </c>
      <c r="BL1374" s="37">
        <f>IF(Voorblad!$E$14=Rekenblad!$BL$1294,Rekenblad!BD1374,0)</f>
        <v>0</v>
      </c>
      <c r="BM1374" s="37">
        <f>IF(Voorblad!$E$14=Rekenblad!$BL$1294,Rekenblad!BE1374,0)</f>
        <v>0</v>
      </c>
      <c r="BN1374" s="37">
        <f>IF(Voorblad!$E$14=Rekenblad!$BL$1294,Rekenblad!BF1374,0)</f>
        <v>0</v>
      </c>
      <c r="BO1374" s="37">
        <f>IF(Voorblad!$E$14=Rekenblad!$BL$1294,Rekenblad!BG1374,0)</f>
        <v>0</v>
      </c>
      <c r="BP1374" s="37">
        <f>IF(Voorblad!$E$14=Rekenblad!$BL$1294,Rekenblad!BH1374,0)</f>
        <v>0</v>
      </c>
      <c r="BQ1374" s="37">
        <f>IF(Voorblad!$E$14=Rekenblad!$BL$1294,Rekenblad!BI1374,0)</f>
        <v>0</v>
      </c>
    </row>
    <row r="1375" spans="2:69" x14ac:dyDescent="0.25">
      <c r="B1375">
        <f>'Data TREND'!$BR$226</f>
        <v>89</v>
      </c>
      <c r="C1375" s="37">
        <f>'Data TREND'!BT226</f>
        <v>606.57981229244956</v>
      </c>
      <c r="D1375" s="37">
        <f>'Data TREND'!BU226</f>
        <v>980.989757656596</v>
      </c>
      <c r="E1375" s="37">
        <f>'Data TREND'!BV226</f>
        <v>472.28271512370657</v>
      </c>
      <c r="F1375" s="37">
        <f>'Data TREND'!BW226</f>
        <v>2059.8546855765189</v>
      </c>
      <c r="G1375" s="37">
        <f>'Data TREND'!BX226</f>
        <v>57.53286388127205</v>
      </c>
      <c r="H1375" s="37">
        <f>'Data TREND'!BY226</f>
        <v>23.530946000242864</v>
      </c>
      <c r="J1375" s="37">
        <f t="shared" si="991"/>
        <v>606.57981229244956</v>
      </c>
      <c r="K1375" s="37">
        <f t="shared" si="992"/>
        <v>980.989757656596</v>
      </c>
      <c r="L1375" s="37">
        <f t="shared" si="993"/>
        <v>472.28271512370657</v>
      </c>
      <c r="M1375" s="37">
        <f t="shared" si="994"/>
        <v>2059.8546855765189</v>
      </c>
      <c r="N1375" s="37">
        <f t="shared" si="995"/>
        <v>57.53286388127205</v>
      </c>
      <c r="O1375" s="37">
        <f t="shared" si="996"/>
        <v>23.530946000242864</v>
      </c>
      <c r="Q1375">
        <f>'Data TREND'!$BR$226</f>
        <v>89</v>
      </c>
      <c r="R1375" s="37">
        <f>'Data TREND'!CA226</f>
        <v>746.5778027518121</v>
      </c>
      <c r="S1375" s="37">
        <f>'Data TREND'!CB226</f>
        <v>980.16195786907679</v>
      </c>
      <c r="T1375" s="37">
        <f>'Data TREND'!CC226</f>
        <v>472.00923298765252</v>
      </c>
      <c r="U1375" s="37">
        <f>'Data TREND'!CD226</f>
        <v>2198.5251924774593</v>
      </c>
      <c r="V1375" s="37">
        <f>'Data TREND'!CE226</f>
        <v>61.042548506245573</v>
      </c>
      <c r="W1375" s="37">
        <f>'Data TREND'!CF226</f>
        <v>24.866911636158569</v>
      </c>
      <c r="Y1375" s="37">
        <f t="shared" si="997"/>
        <v>0</v>
      </c>
      <c r="Z1375" s="37">
        <f t="shared" si="998"/>
        <v>0</v>
      </c>
      <c r="AA1375" s="37">
        <f t="shared" si="999"/>
        <v>0</v>
      </c>
      <c r="AB1375" s="37">
        <f t="shared" si="1000"/>
        <v>0</v>
      </c>
      <c r="AC1375" s="37">
        <f t="shared" si="1001"/>
        <v>0</v>
      </c>
      <c r="AD1375" s="37">
        <f t="shared" si="1002"/>
        <v>0</v>
      </c>
      <c r="AF1375">
        <f>'Data TREND'!$BR$226</f>
        <v>89</v>
      </c>
      <c r="AG1375" s="37">
        <f>'Data TREND'!CH226</f>
        <v>877.15499567628899</v>
      </c>
      <c r="AH1375" s="37">
        <f>'Data TREND'!CI226</f>
        <v>979.12998948779534</v>
      </c>
      <c r="AI1375" s="37">
        <f>'Data TREND'!CJ226</f>
        <v>471.69529360618725</v>
      </c>
      <c r="AJ1375" s="37">
        <f>'Data TREND'!CK226</f>
        <v>2328.2536773118163</v>
      </c>
      <c r="AK1375" s="37">
        <f>'Data TREND'!CL226</f>
        <v>64.01242059181692</v>
      </c>
      <c r="AL1375" s="37">
        <f>'Data TREND'!CM226</f>
        <v>26.134690763107479</v>
      </c>
      <c r="AN1375" s="37">
        <f t="shared" si="1003"/>
        <v>0</v>
      </c>
      <c r="AO1375" s="37">
        <f t="shared" si="1004"/>
        <v>0</v>
      </c>
      <c r="AP1375" s="37">
        <f t="shared" si="1005"/>
        <v>0</v>
      </c>
      <c r="AQ1375" s="37">
        <f t="shared" si="1006"/>
        <v>0</v>
      </c>
      <c r="AR1375" s="37">
        <f t="shared" si="1007"/>
        <v>0</v>
      </c>
      <c r="AS1375" s="37">
        <f t="shared" si="1008"/>
        <v>0</v>
      </c>
      <c r="AU1375">
        <v>89</v>
      </c>
      <c r="AV1375" s="37">
        <f t="shared" si="1009"/>
        <v>606.57981229244956</v>
      </c>
      <c r="AW1375" s="37">
        <f t="shared" si="1010"/>
        <v>980.989757656596</v>
      </c>
      <c r="AX1375" s="37">
        <f t="shared" si="1011"/>
        <v>472.28271512370657</v>
      </c>
      <c r="AY1375" s="37">
        <f t="shared" si="1012"/>
        <v>2059.8546855765189</v>
      </c>
      <c r="AZ1375" s="37">
        <f t="shared" si="1013"/>
        <v>57.53286388127205</v>
      </c>
      <c r="BA1375" s="37">
        <f t="shared" si="1014"/>
        <v>23.530946000242864</v>
      </c>
      <c r="BC1375">
        <v>89</v>
      </c>
      <c r="BD1375" s="37">
        <f>IF(Voorblad!$E$10=Rekenblad!BC1375,Rekenblad!AV1375,0)</f>
        <v>0</v>
      </c>
      <c r="BE1375" s="37">
        <f>IF(Voorblad!$E$10=Rekenblad!BC1375,Rekenblad!AW1375,0)</f>
        <v>0</v>
      </c>
      <c r="BF1375" s="37">
        <f>IF(Voorblad!$E$10=Rekenblad!BC1375,Rekenblad!AX1375,0)</f>
        <v>0</v>
      </c>
      <c r="BG1375" s="62">
        <f>IF(Voorblad!$E$10=Rekenblad!BC1375,Rekenblad!AY1375,0)</f>
        <v>0</v>
      </c>
      <c r="BH1375" s="37">
        <f>IF(Voorblad!$E$10=Rekenblad!BC1375,Rekenblad!AZ1375,0)</f>
        <v>0</v>
      </c>
      <c r="BI1375" s="37">
        <f>IF(Voorblad!$E$10=Rekenblad!BC1375,Rekenblad!BA1375,0)</f>
        <v>0</v>
      </c>
      <c r="BK1375">
        <v>89</v>
      </c>
      <c r="BL1375" s="37">
        <f>IF(Voorblad!$E$14=Rekenblad!$BL$1294,Rekenblad!BD1375,0)</f>
        <v>0</v>
      </c>
      <c r="BM1375" s="37">
        <f>IF(Voorblad!$E$14=Rekenblad!$BL$1294,Rekenblad!BE1375,0)</f>
        <v>0</v>
      </c>
      <c r="BN1375" s="37">
        <f>IF(Voorblad!$E$14=Rekenblad!$BL$1294,Rekenblad!BF1375,0)</f>
        <v>0</v>
      </c>
      <c r="BO1375" s="37">
        <f>IF(Voorblad!$E$14=Rekenblad!$BL$1294,Rekenblad!BG1375,0)</f>
        <v>0</v>
      </c>
      <c r="BP1375" s="37">
        <f>IF(Voorblad!$E$14=Rekenblad!$BL$1294,Rekenblad!BH1375,0)</f>
        <v>0</v>
      </c>
      <c r="BQ1375" s="37">
        <f>IF(Voorblad!$E$14=Rekenblad!$BL$1294,Rekenblad!BI1375,0)</f>
        <v>0</v>
      </c>
    </row>
    <row r="1376" spans="2:69" x14ac:dyDescent="0.25">
      <c r="B1376">
        <f>'Data TREND'!$BR$227</f>
        <v>90</v>
      </c>
      <c r="C1376" s="37">
        <f>'Data TREND'!BT227</f>
        <v>612.3305487899047</v>
      </c>
      <c r="D1376" s="37">
        <f>'Data TREND'!BU227</f>
        <v>991.55009824940214</v>
      </c>
      <c r="E1376" s="37">
        <f>'Data TREND'!BV227</f>
        <v>477.53472125395012</v>
      </c>
      <c r="F1376" s="37">
        <f>'Data TREND'!BW227</f>
        <v>2081.4159505273074</v>
      </c>
      <c r="G1376" s="37">
        <f>'Data TREND'!BX227</f>
        <v>57.272914599056584</v>
      </c>
      <c r="H1376" s="37">
        <f>'Data TREND'!BY227</f>
        <v>23.422210320946064</v>
      </c>
      <c r="J1376" s="37">
        <f t="shared" si="991"/>
        <v>612.3305487899047</v>
      </c>
      <c r="K1376" s="37">
        <f t="shared" si="992"/>
        <v>991.55009824940214</v>
      </c>
      <c r="L1376" s="37">
        <f t="shared" si="993"/>
        <v>477.53472125395012</v>
      </c>
      <c r="M1376" s="37">
        <f t="shared" si="994"/>
        <v>2081.4159505273074</v>
      </c>
      <c r="N1376" s="37">
        <f t="shared" si="995"/>
        <v>57.272914599056584</v>
      </c>
      <c r="O1376" s="37">
        <f t="shared" si="996"/>
        <v>23.422210320946064</v>
      </c>
      <c r="Q1376">
        <f>'Data TREND'!$BR$227</f>
        <v>90</v>
      </c>
      <c r="R1376" s="37">
        <f>'Data TREND'!CA227</f>
        <v>753.5130648494536</v>
      </c>
      <c r="S1376" s="37">
        <f>'Data TREND'!CB227</f>
        <v>990.67442958465574</v>
      </c>
      <c r="T1376" s="37">
        <f>'Data TREND'!CC227</f>
        <v>477.18850923964192</v>
      </c>
      <c r="U1376" s="37">
        <f>'Data TREND'!CD227</f>
        <v>2221.1493499042663</v>
      </c>
      <c r="V1376" s="37">
        <f>'Data TREND'!CE227</f>
        <v>60.682870391801963</v>
      </c>
      <c r="W1376" s="37">
        <f>'Data TREND'!CF227</f>
        <v>24.718706399726017</v>
      </c>
      <c r="Y1376" s="37">
        <f t="shared" si="997"/>
        <v>0</v>
      </c>
      <c r="Z1376" s="37">
        <f t="shared" si="998"/>
        <v>0</v>
      </c>
      <c r="AA1376" s="37">
        <f t="shared" si="999"/>
        <v>0</v>
      </c>
      <c r="AB1376" s="37">
        <f t="shared" si="1000"/>
        <v>0</v>
      </c>
      <c r="AC1376" s="37">
        <f t="shared" si="1001"/>
        <v>0</v>
      </c>
      <c r="AD1376" s="37">
        <f t="shared" si="1002"/>
        <v>0</v>
      </c>
      <c r="AF1376">
        <f>'Data TREND'!$BR$227</f>
        <v>90</v>
      </c>
      <c r="AG1376" s="37">
        <f>'Data TREND'!CH227</f>
        <v>885.15195861318716</v>
      </c>
      <c r="AH1376" s="37">
        <f>'Data TREND'!CI227</f>
        <v>989.57479792187939</v>
      </c>
      <c r="AI1376" s="37">
        <f>'Data TREND'!CJ227</f>
        <v>476.88074508876622</v>
      </c>
      <c r="AJ1376" s="37">
        <f>'Data TREND'!CK227</f>
        <v>2351.8832717020796</v>
      </c>
      <c r="AK1376" s="37">
        <f>'Data TREND'!CL227</f>
        <v>63.550319802330726</v>
      </c>
      <c r="AL1376" s="37">
        <f>'Data TREND'!CM227</f>
        <v>25.946874864378714</v>
      </c>
      <c r="AN1376" s="37">
        <f t="shared" si="1003"/>
        <v>0</v>
      </c>
      <c r="AO1376" s="37">
        <f t="shared" si="1004"/>
        <v>0</v>
      </c>
      <c r="AP1376" s="37">
        <f t="shared" si="1005"/>
        <v>0</v>
      </c>
      <c r="AQ1376" s="37">
        <f t="shared" si="1006"/>
        <v>0</v>
      </c>
      <c r="AR1376" s="37">
        <f t="shared" si="1007"/>
        <v>0</v>
      </c>
      <c r="AS1376" s="37">
        <f t="shared" si="1008"/>
        <v>0</v>
      </c>
      <c r="AU1376">
        <v>90</v>
      </c>
      <c r="AV1376" s="37">
        <f t="shared" si="1009"/>
        <v>612.3305487899047</v>
      </c>
      <c r="AW1376" s="37">
        <f t="shared" si="1010"/>
        <v>991.55009824940214</v>
      </c>
      <c r="AX1376" s="37">
        <f t="shared" si="1011"/>
        <v>477.53472125395012</v>
      </c>
      <c r="AY1376" s="37">
        <f t="shared" si="1012"/>
        <v>2081.4159505273074</v>
      </c>
      <c r="AZ1376" s="37">
        <f t="shared" si="1013"/>
        <v>57.272914599056584</v>
      </c>
      <c r="BA1376" s="37">
        <f t="shared" si="1014"/>
        <v>23.422210320946064</v>
      </c>
      <c r="BC1376">
        <v>90</v>
      </c>
      <c r="BD1376" s="37">
        <f>IF(Voorblad!$E$10=Rekenblad!BC1376,Rekenblad!AV1376,0)</f>
        <v>0</v>
      </c>
      <c r="BE1376" s="37">
        <f>IF(Voorblad!$E$10=Rekenblad!BC1376,Rekenblad!AW1376,0)</f>
        <v>0</v>
      </c>
      <c r="BF1376" s="37">
        <f>IF(Voorblad!$E$10=Rekenblad!BC1376,Rekenblad!AX1376,0)</f>
        <v>0</v>
      </c>
      <c r="BG1376" s="62">
        <f>IF(Voorblad!$E$10=Rekenblad!BC1376,Rekenblad!AY1376,0)</f>
        <v>0</v>
      </c>
      <c r="BH1376" s="37">
        <f>IF(Voorblad!$E$10=Rekenblad!BC1376,Rekenblad!AZ1376,0)</f>
        <v>0</v>
      </c>
      <c r="BI1376" s="37">
        <f>IF(Voorblad!$E$10=Rekenblad!BC1376,Rekenblad!BA1376,0)</f>
        <v>0</v>
      </c>
      <c r="BK1376">
        <v>90</v>
      </c>
      <c r="BL1376" s="37">
        <f>IF(Voorblad!$E$14=Rekenblad!$BL$1294,Rekenblad!BD1376,0)</f>
        <v>0</v>
      </c>
      <c r="BM1376" s="37">
        <f>IF(Voorblad!$E$14=Rekenblad!$BL$1294,Rekenblad!BE1376,0)</f>
        <v>0</v>
      </c>
      <c r="BN1376" s="37">
        <f>IF(Voorblad!$E$14=Rekenblad!$BL$1294,Rekenblad!BF1376,0)</f>
        <v>0</v>
      </c>
      <c r="BO1376" s="37">
        <f>IF(Voorblad!$E$14=Rekenblad!$BL$1294,Rekenblad!BG1376,0)</f>
        <v>0</v>
      </c>
      <c r="BP1376" s="37">
        <f>IF(Voorblad!$E$14=Rekenblad!$BL$1294,Rekenblad!BH1376,0)</f>
        <v>0</v>
      </c>
      <c r="BQ1376" s="37">
        <f>IF(Voorblad!$E$14=Rekenblad!$BL$1294,Rekenblad!BI1376,0)</f>
        <v>0</v>
      </c>
    </row>
    <row r="1377" spans="2:69" x14ac:dyDescent="0.25">
      <c r="B1377">
        <f>'Data TREND'!$BR$228</f>
        <v>91</v>
      </c>
      <c r="C1377" s="37">
        <f>'Data TREND'!BT228</f>
        <v>618.08128528735995</v>
      </c>
      <c r="D1377" s="37">
        <f>'Data TREND'!BU228</f>
        <v>1002.1104388422083</v>
      </c>
      <c r="E1377" s="37">
        <f>'Data TREND'!BV228</f>
        <v>482.78672738419368</v>
      </c>
      <c r="F1377" s="37">
        <f>'Data TREND'!BW228</f>
        <v>2102.9772154780953</v>
      </c>
      <c r="G1377" s="37">
        <f>'Data TREND'!BX228</f>
        <v>57.012965316841118</v>
      </c>
      <c r="H1377" s="37">
        <f>'Data TREND'!BY228</f>
        <v>23.313474641649258</v>
      </c>
      <c r="J1377" s="37">
        <f t="shared" si="991"/>
        <v>618.08128528735995</v>
      </c>
      <c r="K1377" s="37">
        <f t="shared" si="992"/>
        <v>1002.1104388422083</v>
      </c>
      <c r="L1377" s="37">
        <f t="shared" si="993"/>
        <v>482.78672738419368</v>
      </c>
      <c r="M1377" s="37">
        <f t="shared" si="994"/>
        <v>2102.9772154780953</v>
      </c>
      <c r="N1377" s="37">
        <f t="shared" si="995"/>
        <v>57.012965316841118</v>
      </c>
      <c r="O1377" s="37">
        <f t="shared" si="996"/>
        <v>23.313474641649258</v>
      </c>
      <c r="Q1377">
        <f>'Data TREND'!$BR$228</f>
        <v>91</v>
      </c>
      <c r="R1377" s="37">
        <f>'Data TREND'!CA228</f>
        <v>760.4483269470951</v>
      </c>
      <c r="S1377" s="37">
        <f>'Data TREND'!CB228</f>
        <v>1001.1869013002347</v>
      </c>
      <c r="T1377" s="37">
        <f>'Data TREND'!CC228</f>
        <v>482.36778549163131</v>
      </c>
      <c r="U1377" s="37">
        <f>'Data TREND'!CD228</f>
        <v>2243.7735073310732</v>
      </c>
      <c r="V1377" s="37">
        <f>'Data TREND'!CE228</f>
        <v>60.323192277358359</v>
      </c>
      <c r="W1377" s="37">
        <f>'Data TREND'!CF228</f>
        <v>24.570501163293464</v>
      </c>
      <c r="Y1377" s="37">
        <f t="shared" si="997"/>
        <v>0</v>
      </c>
      <c r="Z1377" s="37">
        <f t="shared" si="998"/>
        <v>0</v>
      </c>
      <c r="AA1377" s="37">
        <f t="shared" si="999"/>
        <v>0</v>
      </c>
      <c r="AB1377" s="37">
        <f t="shared" si="1000"/>
        <v>0</v>
      </c>
      <c r="AC1377" s="37">
        <f t="shared" si="1001"/>
        <v>0</v>
      </c>
      <c r="AD1377" s="37">
        <f t="shared" si="1002"/>
        <v>0</v>
      </c>
      <c r="AF1377">
        <f>'Data TREND'!$BR$228</f>
        <v>91</v>
      </c>
      <c r="AG1377" s="37">
        <f>'Data TREND'!CH228</f>
        <v>893.14892155008533</v>
      </c>
      <c r="AH1377" s="37">
        <f>'Data TREND'!CI228</f>
        <v>1000.0196063559634</v>
      </c>
      <c r="AI1377" s="37">
        <f>'Data TREND'!CJ228</f>
        <v>482.06619657134519</v>
      </c>
      <c r="AJ1377" s="37">
        <f>'Data TREND'!CK228</f>
        <v>2375.5128660923424</v>
      </c>
      <c r="AK1377" s="37">
        <f>'Data TREND'!CL228</f>
        <v>63.08821901284454</v>
      </c>
      <c r="AL1377" s="37">
        <f>'Data TREND'!CM228</f>
        <v>25.759058965649952</v>
      </c>
      <c r="AN1377" s="37">
        <f t="shared" si="1003"/>
        <v>0</v>
      </c>
      <c r="AO1377" s="37">
        <f t="shared" si="1004"/>
        <v>0</v>
      </c>
      <c r="AP1377" s="37">
        <f t="shared" si="1005"/>
        <v>0</v>
      </c>
      <c r="AQ1377" s="37">
        <f t="shared" si="1006"/>
        <v>0</v>
      </c>
      <c r="AR1377" s="37">
        <f t="shared" si="1007"/>
        <v>0</v>
      </c>
      <c r="AS1377" s="37">
        <f t="shared" si="1008"/>
        <v>0</v>
      </c>
      <c r="AU1377">
        <v>91</v>
      </c>
      <c r="AV1377" s="37">
        <f t="shared" si="1009"/>
        <v>618.08128528735995</v>
      </c>
      <c r="AW1377" s="37">
        <f t="shared" si="1010"/>
        <v>1002.1104388422083</v>
      </c>
      <c r="AX1377" s="37">
        <f t="shared" si="1011"/>
        <v>482.78672738419368</v>
      </c>
      <c r="AY1377" s="37">
        <f t="shared" si="1012"/>
        <v>2102.9772154780953</v>
      </c>
      <c r="AZ1377" s="37">
        <f t="shared" si="1013"/>
        <v>57.012965316841118</v>
      </c>
      <c r="BA1377" s="37">
        <f t="shared" si="1014"/>
        <v>23.313474641649258</v>
      </c>
      <c r="BC1377">
        <v>91</v>
      </c>
      <c r="BD1377" s="37">
        <f>IF(Voorblad!$E$10=Rekenblad!BC1377,Rekenblad!AV1377,0)</f>
        <v>0</v>
      </c>
      <c r="BE1377" s="37">
        <f>IF(Voorblad!$E$10=Rekenblad!BC1377,Rekenblad!AW1377,0)</f>
        <v>0</v>
      </c>
      <c r="BF1377" s="37">
        <f>IF(Voorblad!$E$10=Rekenblad!BC1377,Rekenblad!AX1377,0)</f>
        <v>0</v>
      </c>
      <c r="BG1377" s="62">
        <f>IF(Voorblad!$E$10=Rekenblad!BC1377,Rekenblad!AY1377,0)</f>
        <v>0</v>
      </c>
      <c r="BH1377" s="37">
        <f>IF(Voorblad!$E$10=Rekenblad!BC1377,Rekenblad!AZ1377,0)</f>
        <v>0</v>
      </c>
      <c r="BI1377" s="37">
        <f>IF(Voorblad!$E$10=Rekenblad!BC1377,Rekenblad!BA1377,0)</f>
        <v>0</v>
      </c>
      <c r="BK1377">
        <v>91</v>
      </c>
      <c r="BL1377" s="37">
        <f>IF(Voorblad!$E$14=Rekenblad!$BL$1294,Rekenblad!BD1377,0)</f>
        <v>0</v>
      </c>
      <c r="BM1377" s="37">
        <f>IF(Voorblad!$E$14=Rekenblad!$BL$1294,Rekenblad!BE1377,0)</f>
        <v>0</v>
      </c>
      <c r="BN1377" s="37">
        <f>IF(Voorblad!$E$14=Rekenblad!$BL$1294,Rekenblad!BF1377,0)</f>
        <v>0</v>
      </c>
      <c r="BO1377" s="37">
        <f>IF(Voorblad!$E$14=Rekenblad!$BL$1294,Rekenblad!BG1377,0)</f>
        <v>0</v>
      </c>
      <c r="BP1377" s="37">
        <f>IF(Voorblad!$E$14=Rekenblad!$BL$1294,Rekenblad!BH1377,0)</f>
        <v>0</v>
      </c>
      <c r="BQ1377" s="37">
        <f>IF(Voorblad!$E$14=Rekenblad!$BL$1294,Rekenblad!BI1377,0)</f>
        <v>0</v>
      </c>
    </row>
    <row r="1378" spans="2:69" x14ac:dyDescent="0.25">
      <c r="B1378">
        <f>'Data TREND'!$BR$229</f>
        <v>92</v>
      </c>
      <c r="C1378" s="37">
        <f>'Data TREND'!BT229</f>
        <v>623.8320217848152</v>
      </c>
      <c r="D1378" s="37">
        <f>'Data TREND'!BU229</f>
        <v>1012.6707794350144</v>
      </c>
      <c r="E1378" s="37">
        <f>'Data TREND'!BV229</f>
        <v>488.03873351443724</v>
      </c>
      <c r="F1378" s="37">
        <f>'Data TREND'!BW229</f>
        <v>2124.5384804288833</v>
      </c>
      <c r="G1378" s="37">
        <f>'Data TREND'!BX229</f>
        <v>56.753016034625659</v>
      </c>
      <c r="H1378" s="37">
        <f>'Data TREND'!BY229</f>
        <v>23.204738962352458</v>
      </c>
      <c r="J1378" s="37">
        <f t="shared" si="991"/>
        <v>623.8320217848152</v>
      </c>
      <c r="K1378" s="37">
        <f t="shared" si="992"/>
        <v>1012.6707794350144</v>
      </c>
      <c r="L1378" s="37">
        <f t="shared" si="993"/>
        <v>488.03873351443724</v>
      </c>
      <c r="M1378" s="37">
        <f t="shared" si="994"/>
        <v>2124.5384804288833</v>
      </c>
      <c r="N1378" s="37">
        <f t="shared" si="995"/>
        <v>56.753016034625659</v>
      </c>
      <c r="O1378" s="37">
        <f t="shared" si="996"/>
        <v>23.204738962352458</v>
      </c>
      <c r="Q1378">
        <f>'Data TREND'!$BR$229</f>
        <v>92</v>
      </c>
      <c r="R1378" s="37">
        <f>'Data TREND'!CA229</f>
        <v>767.38358904473648</v>
      </c>
      <c r="S1378" s="37">
        <f>'Data TREND'!CB229</f>
        <v>1011.6993730158136</v>
      </c>
      <c r="T1378" s="37">
        <f>'Data TREND'!CC229</f>
        <v>487.5470617436207</v>
      </c>
      <c r="U1378" s="37">
        <f>'Data TREND'!CD229</f>
        <v>2266.3976647578802</v>
      </c>
      <c r="V1378" s="37">
        <f>'Data TREND'!CE229</f>
        <v>59.963514162914748</v>
      </c>
      <c r="W1378" s="37">
        <f>'Data TREND'!CF229</f>
        <v>24.422295926860915</v>
      </c>
      <c r="Y1378" s="37">
        <f t="shared" si="997"/>
        <v>0</v>
      </c>
      <c r="Z1378" s="37">
        <f t="shared" si="998"/>
        <v>0</v>
      </c>
      <c r="AA1378" s="37">
        <f t="shared" si="999"/>
        <v>0</v>
      </c>
      <c r="AB1378" s="37">
        <f t="shared" si="1000"/>
        <v>0</v>
      </c>
      <c r="AC1378" s="37">
        <f t="shared" si="1001"/>
        <v>0</v>
      </c>
      <c r="AD1378" s="37">
        <f t="shared" si="1002"/>
        <v>0</v>
      </c>
      <c r="AF1378">
        <f>'Data TREND'!$BR$229</f>
        <v>92</v>
      </c>
      <c r="AG1378" s="37">
        <f>'Data TREND'!CH229</f>
        <v>901.1458844869835</v>
      </c>
      <c r="AH1378" s="37">
        <f>'Data TREND'!CI229</f>
        <v>1010.4644147900475</v>
      </c>
      <c r="AI1378" s="37">
        <f>'Data TREND'!CJ229</f>
        <v>487.25164805392416</v>
      </c>
      <c r="AJ1378" s="37">
        <f>'Data TREND'!CK229</f>
        <v>2399.1424604826052</v>
      </c>
      <c r="AK1378" s="37">
        <f>'Data TREND'!CL229</f>
        <v>62.626118223358354</v>
      </c>
      <c r="AL1378" s="37">
        <f>'Data TREND'!CM229</f>
        <v>25.571243066921188</v>
      </c>
      <c r="AN1378" s="37">
        <f t="shared" si="1003"/>
        <v>0</v>
      </c>
      <c r="AO1378" s="37">
        <f t="shared" si="1004"/>
        <v>0</v>
      </c>
      <c r="AP1378" s="37">
        <f t="shared" si="1005"/>
        <v>0</v>
      </c>
      <c r="AQ1378" s="37">
        <f t="shared" si="1006"/>
        <v>0</v>
      </c>
      <c r="AR1378" s="37">
        <f t="shared" si="1007"/>
        <v>0</v>
      </c>
      <c r="AS1378" s="37">
        <f t="shared" si="1008"/>
        <v>0</v>
      </c>
      <c r="AU1378">
        <v>92</v>
      </c>
      <c r="AV1378" s="37">
        <f t="shared" si="1009"/>
        <v>623.8320217848152</v>
      </c>
      <c r="AW1378" s="37">
        <f t="shared" si="1010"/>
        <v>1012.6707794350144</v>
      </c>
      <c r="AX1378" s="37">
        <f t="shared" si="1011"/>
        <v>488.03873351443724</v>
      </c>
      <c r="AY1378" s="37">
        <f t="shared" si="1012"/>
        <v>2124.5384804288833</v>
      </c>
      <c r="AZ1378" s="37">
        <f t="shared" si="1013"/>
        <v>56.753016034625659</v>
      </c>
      <c r="BA1378" s="37">
        <f t="shared" si="1014"/>
        <v>23.204738962352458</v>
      </c>
      <c r="BC1378">
        <v>92</v>
      </c>
      <c r="BD1378" s="37">
        <f>IF(Voorblad!$E$10=Rekenblad!BC1378,Rekenblad!AV1378,0)</f>
        <v>0</v>
      </c>
      <c r="BE1378" s="37">
        <f>IF(Voorblad!$E$10=Rekenblad!BC1378,Rekenblad!AW1378,0)</f>
        <v>0</v>
      </c>
      <c r="BF1378" s="37">
        <f>IF(Voorblad!$E$10=Rekenblad!BC1378,Rekenblad!AX1378,0)</f>
        <v>0</v>
      </c>
      <c r="BG1378" s="62">
        <f>IF(Voorblad!$E$10=Rekenblad!BC1378,Rekenblad!AY1378,0)</f>
        <v>0</v>
      </c>
      <c r="BH1378" s="37">
        <f>IF(Voorblad!$E$10=Rekenblad!BC1378,Rekenblad!AZ1378,0)</f>
        <v>0</v>
      </c>
      <c r="BI1378" s="37">
        <f>IF(Voorblad!$E$10=Rekenblad!BC1378,Rekenblad!BA1378,0)</f>
        <v>0</v>
      </c>
      <c r="BK1378">
        <v>92</v>
      </c>
      <c r="BL1378" s="37">
        <f>IF(Voorblad!$E$14=Rekenblad!$BL$1294,Rekenblad!BD1378,0)</f>
        <v>0</v>
      </c>
      <c r="BM1378" s="37">
        <f>IF(Voorblad!$E$14=Rekenblad!$BL$1294,Rekenblad!BE1378,0)</f>
        <v>0</v>
      </c>
      <c r="BN1378" s="37">
        <f>IF(Voorblad!$E$14=Rekenblad!$BL$1294,Rekenblad!BF1378,0)</f>
        <v>0</v>
      </c>
      <c r="BO1378" s="37">
        <f>IF(Voorblad!$E$14=Rekenblad!$BL$1294,Rekenblad!BG1378,0)</f>
        <v>0</v>
      </c>
      <c r="BP1378" s="37">
        <f>IF(Voorblad!$E$14=Rekenblad!$BL$1294,Rekenblad!BH1378,0)</f>
        <v>0</v>
      </c>
      <c r="BQ1378" s="37">
        <f>IF(Voorblad!$E$14=Rekenblad!$BL$1294,Rekenblad!BI1378,0)</f>
        <v>0</v>
      </c>
    </row>
    <row r="1379" spans="2:69" x14ac:dyDescent="0.25">
      <c r="B1379">
        <f>'Data TREND'!$BR$230</f>
        <v>93</v>
      </c>
      <c r="C1379" s="37">
        <f>'Data TREND'!BT230</f>
        <v>629.58275828227033</v>
      </c>
      <c r="D1379" s="37">
        <f>'Data TREND'!BU230</f>
        <v>1023.2311200278207</v>
      </c>
      <c r="E1379" s="37">
        <f>'Data TREND'!BV230</f>
        <v>493.2907396446808</v>
      </c>
      <c r="F1379" s="37">
        <f>'Data TREND'!BW230</f>
        <v>2146.0997453796717</v>
      </c>
      <c r="G1379" s="37">
        <f>'Data TREND'!BX230</f>
        <v>56.493066752410201</v>
      </c>
      <c r="H1379" s="37">
        <f>'Data TREND'!BY230</f>
        <v>23.096003283055651</v>
      </c>
      <c r="J1379" s="37">
        <f t="shared" si="991"/>
        <v>629.58275828227033</v>
      </c>
      <c r="K1379" s="37">
        <f t="shared" si="992"/>
        <v>1023.2311200278207</v>
      </c>
      <c r="L1379" s="37">
        <f t="shared" si="993"/>
        <v>493.2907396446808</v>
      </c>
      <c r="M1379" s="37">
        <f t="shared" si="994"/>
        <v>2146.0997453796717</v>
      </c>
      <c r="N1379" s="37">
        <f t="shared" si="995"/>
        <v>56.493066752410201</v>
      </c>
      <c r="O1379" s="37">
        <f t="shared" si="996"/>
        <v>23.096003283055651</v>
      </c>
      <c r="Q1379">
        <f>'Data TREND'!$BR$230</f>
        <v>93</v>
      </c>
      <c r="R1379" s="37">
        <f>'Data TREND'!CA230</f>
        <v>774.31885114237798</v>
      </c>
      <c r="S1379" s="37">
        <f>'Data TREND'!CB230</f>
        <v>1022.2118447313926</v>
      </c>
      <c r="T1379" s="37">
        <f>'Data TREND'!CC230</f>
        <v>492.72633799561009</v>
      </c>
      <c r="U1379" s="37">
        <f>'Data TREND'!CD230</f>
        <v>2289.0218221846872</v>
      </c>
      <c r="V1379" s="37">
        <f>'Data TREND'!CE230</f>
        <v>59.603836048471138</v>
      </c>
      <c r="W1379" s="37">
        <f>'Data TREND'!CF230</f>
        <v>24.274090690428363</v>
      </c>
      <c r="Y1379" s="37">
        <f t="shared" si="997"/>
        <v>0</v>
      </c>
      <c r="Z1379" s="37">
        <f t="shared" si="998"/>
        <v>0</v>
      </c>
      <c r="AA1379" s="37">
        <f t="shared" si="999"/>
        <v>0</v>
      </c>
      <c r="AB1379" s="37">
        <f t="shared" si="1000"/>
        <v>0</v>
      </c>
      <c r="AC1379" s="37">
        <f t="shared" si="1001"/>
        <v>0</v>
      </c>
      <c r="AD1379" s="37">
        <f t="shared" si="1002"/>
        <v>0</v>
      </c>
      <c r="AF1379">
        <f>'Data TREND'!$BR$230</f>
        <v>93</v>
      </c>
      <c r="AG1379" s="37">
        <f>'Data TREND'!CH230</f>
        <v>909.14284742388168</v>
      </c>
      <c r="AH1379" s="37">
        <f>'Data TREND'!CI230</f>
        <v>1020.9092232241316</v>
      </c>
      <c r="AI1379" s="37">
        <f>'Data TREND'!CJ230</f>
        <v>492.43709953650313</v>
      </c>
      <c r="AJ1379" s="37">
        <f>'Data TREND'!CK230</f>
        <v>2422.772054872868</v>
      </c>
      <c r="AK1379" s="37">
        <f>'Data TREND'!CL230</f>
        <v>62.164017433872168</v>
      </c>
      <c r="AL1379" s="37">
        <f>'Data TREND'!CM230</f>
        <v>25.383427168192423</v>
      </c>
      <c r="AN1379" s="37">
        <f t="shared" si="1003"/>
        <v>0</v>
      </c>
      <c r="AO1379" s="37">
        <f t="shared" si="1004"/>
        <v>0</v>
      </c>
      <c r="AP1379" s="37">
        <f t="shared" si="1005"/>
        <v>0</v>
      </c>
      <c r="AQ1379" s="37">
        <f t="shared" si="1006"/>
        <v>0</v>
      </c>
      <c r="AR1379" s="37">
        <f t="shared" si="1007"/>
        <v>0</v>
      </c>
      <c r="AS1379" s="37">
        <f t="shared" si="1008"/>
        <v>0</v>
      </c>
      <c r="AU1379">
        <v>93</v>
      </c>
      <c r="AV1379" s="37">
        <f t="shared" si="1009"/>
        <v>629.58275828227033</v>
      </c>
      <c r="AW1379" s="37">
        <f t="shared" si="1010"/>
        <v>1023.2311200278207</v>
      </c>
      <c r="AX1379" s="37">
        <f t="shared" si="1011"/>
        <v>493.2907396446808</v>
      </c>
      <c r="AY1379" s="37">
        <f t="shared" si="1012"/>
        <v>2146.0997453796717</v>
      </c>
      <c r="AZ1379" s="37">
        <f t="shared" si="1013"/>
        <v>56.493066752410201</v>
      </c>
      <c r="BA1379" s="37">
        <f t="shared" si="1014"/>
        <v>23.096003283055651</v>
      </c>
      <c r="BC1379">
        <v>93</v>
      </c>
      <c r="BD1379" s="37">
        <f>IF(Voorblad!$E$10=Rekenblad!BC1379,Rekenblad!AV1379,0)</f>
        <v>0</v>
      </c>
      <c r="BE1379" s="37">
        <f>IF(Voorblad!$E$10=Rekenblad!BC1379,Rekenblad!AW1379,0)</f>
        <v>0</v>
      </c>
      <c r="BF1379" s="37">
        <f>IF(Voorblad!$E$10=Rekenblad!BC1379,Rekenblad!AX1379,0)</f>
        <v>0</v>
      </c>
      <c r="BG1379" s="62">
        <f>IF(Voorblad!$E$10=Rekenblad!BC1379,Rekenblad!AY1379,0)</f>
        <v>0</v>
      </c>
      <c r="BH1379" s="37">
        <f>IF(Voorblad!$E$10=Rekenblad!BC1379,Rekenblad!AZ1379,0)</f>
        <v>0</v>
      </c>
      <c r="BI1379" s="37">
        <f>IF(Voorblad!$E$10=Rekenblad!BC1379,Rekenblad!BA1379,0)</f>
        <v>0</v>
      </c>
      <c r="BK1379">
        <v>93</v>
      </c>
      <c r="BL1379" s="37">
        <f>IF(Voorblad!$E$14=Rekenblad!$BL$1294,Rekenblad!BD1379,0)</f>
        <v>0</v>
      </c>
      <c r="BM1379" s="37">
        <f>IF(Voorblad!$E$14=Rekenblad!$BL$1294,Rekenblad!BE1379,0)</f>
        <v>0</v>
      </c>
      <c r="BN1379" s="37">
        <f>IF(Voorblad!$E$14=Rekenblad!$BL$1294,Rekenblad!BF1379,0)</f>
        <v>0</v>
      </c>
      <c r="BO1379" s="37">
        <f>IF(Voorblad!$E$14=Rekenblad!$BL$1294,Rekenblad!BG1379,0)</f>
        <v>0</v>
      </c>
      <c r="BP1379" s="37">
        <f>IF(Voorblad!$E$14=Rekenblad!$BL$1294,Rekenblad!BH1379,0)</f>
        <v>0</v>
      </c>
      <c r="BQ1379" s="37">
        <f>IF(Voorblad!$E$14=Rekenblad!$BL$1294,Rekenblad!BI1379,0)</f>
        <v>0</v>
      </c>
    </row>
    <row r="1380" spans="2:69" x14ac:dyDescent="0.25">
      <c r="B1380">
        <f>'Data TREND'!$BR$231</f>
        <v>94</v>
      </c>
      <c r="C1380" s="37">
        <f>'Data TREND'!BT231</f>
        <v>635.33349477972558</v>
      </c>
      <c r="D1380" s="37">
        <f>'Data TREND'!BU231</f>
        <v>1033.7914606206268</v>
      </c>
      <c r="E1380" s="37">
        <f>'Data TREND'!BV231</f>
        <v>498.54274577492436</v>
      </c>
      <c r="F1380" s="37">
        <f>'Data TREND'!BW231</f>
        <v>2167.6610103304597</v>
      </c>
      <c r="G1380" s="37">
        <f>'Data TREND'!BX231</f>
        <v>56.233117470194735</v>
      </c>
      <c r="H1380" s="37">
        <f>'Data TREND'!BY231</f>
        <v>22.987267603758852</v>
      </c>
      <c r="J1380" s="37">
        <f t="shared" si="991"/>
        <v>635.33349477972558</v>
      </c>
      <c r="K1380" s="37">
        <f t="shared" si="992"/>
        <v>1033.7914606206268</v>
      </c>
      <c r="L1380" s="37">
        <f t="shared" si="993"/>
        <v>498.54274577492436</v>
      </c>
      <c r="M1380" s="37">
        <f t="shared" si="994"/>
        <v>2167.6610103304597</v>
      </c>
      <c r="N1380" s="37">
        <f t="shared" si="995"/>
        <v>56.233117470194735</v>
      </c>
      <c r="O1380" s="37">
        <f t="shared" si="996"/>
        <v>22.987267603758852</v>
      </c>
      <c r="Q1380">
        <f>'Data TREND'!$BR$231</f>
        <v>94</v>
      </c>
      <c r="R1380" s="37">
        <f>'Data TREND'!CA231</f>
        <v>781.25411324001948</v>
      </c>
      <c r="S1380" s="37">
        <f>'Data TREND'!CB231</f>
        <v>1032.7243164469714</v>
      </c>
      <c r="T1380" s="37">
        <f>'Data TREND'!CC231</f>
        <v>497.90561424759949</v>
      </c>
      <c r="U1380" s="37">
        <f>'Data TREND'!CD231</f>
        <v>2311.6459796114941</v>
      </c>
      <c r="V1380" s="37">
        <f>'Data TREND'!CE231</f>
        <v>59.244157934027527</v>
      </c>
      <c r="W1380" s="37">
        <f>'Data TREND'!CF231</f>
        <v>24.125885453995814</v>
      </c>
      <c r="Y1380" s="37">
        <f t="shared" si="997"/>
        <v>0</v>
      </c>
      <c r="Z1380" s="37">
        <f t="shared" si="998"/>
        <v>0</v>
      </c>
      <c r="AA1380" s="37">
        <f t="shared" si="999"/>
        <v>0</v>
      </c>
      <c r="AB1380" s="37">
        <f t="shared" si="1000"/>
        <v>0</v>
      </c>
      <c r="AC1380" s="37">
        <f t="shared" si="1001"/>
        <v>0</v>
      </c>
      <c r="AD1380" s="37">
        <f t="shared" si="1002"/>
        <v>0</v>
      </c>
      <c r="AF1380">
        <f>'Data TREND'!$BR$231</f>
        <v>94</v>
      </c>
      <c r="AG1380" s="37">
        <f>'Data TREND'!CH231</f>
        <v>917.13981036078007</v>
      </c>
      <c r="AH1380" s="37">
        <f>'Data TREND'!CI231</f>
        <v>1031.3540316582157</v>
      </c>
      <c r="AI1380" s="37">
        <f>'Data TREND'!CJ231</f>
        <v>497.62255101908215</v>
      </c>
      <c r="AJ1380" s="37">
        <f>'Data TREND'!CK231</f>
        <v>2446.4016492631313</v>
      </c>
      <c r="AK1380" s="37">
        <f>'Data TREND'!CL231</f>
        <v>61.701916644385982</v>
      </c>
      <c r="AL1380" s="37">
        <f>'Data TREND'!CM231</f>
        <v>25.195611269463662</v>
      </c>
      <c r="AN1380" s="37">
        <f t="shared" si="1003"/>
        <v>0</v>
      </c>
      <c r="AO1380" s="37">
        <f t="shared" si="1004"/>
        <v>0</v>
      </c>
      <c r="AP1380" s="37">
        <f t="shared" si="1005"/>
        <v>0</v>
      </c>
      <c r="AQ1380" s="37">
        <f t="shared" si="1006"/>
        <v>0</v>
      </c>
      <c r="AR1380" s="37">
        <f t="shared" si="1007"/>
        <v>0</v>
      </c>
      <c r="AS1380" s="37">
        <f t="shared" si="1008"/>
        <v>0</v>
      </c>
      <c r="AU1380">
        <v>94</v>
      </c>
      <c r="AV1380" s="37">
        <f t="shared" si="1009"/>
        <v>635.33349477972558</v>
      </c>
      <c r="AW1380" s="37">
        <f t="shared" si="1010"/>
        <v>1033.7914606206268</v>
      </c>
      <c r="AX1380" s="37">
        <f t="shared" si="1011"/>
        <v>498.54274577492436</v>
      </c>
      <c r="AY1380" s="37">
        <f t="shared" si="1012"/>
        <v>2167.6610103304597</v>
      </c>
      <c r="AZ1380" s="37">
        <f t="shared" si="1013"/>
        <v>56.233117470194735</v>
      </c>
      <c r="BA1380" s="37">
        <f t="shared" si="1014"/>
        <v>22.987267603758852</v>
      </c>
      <c r="BC1380">
        <v>94</v>
      </c>
      <c r="BD1380" s="37">
        <f>IF(Voorblad!$E$10=Rekenblad!BC1380,Rekenblad!AV1380,0)</f>
        <v>0</v>
      </c>
      <c r="BE1380" s="37">
        <f>IF(Voorblad!$E$10=Rekenblad!BC1380,Rekenblad!AW1380,0)</f>
        <v>0</v>
      </c>
      <c r="BF1380" s="37">
        <f>IF(Voorblad!$E$10=Rekenblad!BC1380,Rekenblad!AX1380,0)</f>
        <v>0</v>
      </c>
      <c r="BG1380" s="62">
        <f>IF(Voorblad!$E$10=Rekenblad!BC1380,Rekenblad!AY1380,0)</f>
        <v>0</v>
      </c>
      <c r="BH1380" s="37">
        <f>IF(Voorblad!$E$10=Rekenblad!BC1380,Rekenblad!AZ1380,0)</f>
        <v>0</v>
      </c>
      <c r="BI1380" s="37">
        <f>IF(Voorblad!$E$10=Rekenblad!BC1380,Rekenblad!BA1380,0)</f>
        <v>0</v>
      </c>
      <c r="BK1380">
        <v>94</v>
      </c>
      <c r="BL1380" s="37">
        <f>IF(Voorblad!$E$14=Rekenblad!$BL$1294,Rekenblad!BD1380,0)</f>
        <v>0</v>
      </c>
      <c r="BM1380" s="37">
        <f>IF(Voorblad!$E$14=Rekenblad!$BL$1294,Rekenblad!BE1380,0)</f>
        <v>0</v>
      </c>
      <c r="BN1380" s="37">
        <f>IF(Voorblad!$E$14=Rekenblad!$BL$1294,Rekenblad!BF1380,0)</f>
        <v>0</v>
      </c>
      <c r="BO1380" s="37">
        <f>IF(Voorblad!$E$14=Rekenblad!$BL$1294,Rekenblad!BG1380,0)</f>
        <v>0</v>
      </c>
      <c r="BP1380" s="37">
        <f>IF(Voorblad!$E$14=Rekenblad!$BL$1294,Rekenblad!BH1380,0)</f>
        <v>0</v>
      </c>
      <c r="BQ1380" s="37">
        <f>IF(Voorblad!$E$14=Rekenblad!$BL$1294,Rekenblad!BI1380,0)</f>
        <v>0</v>
      </c>
    </row>
    <row r="1381" spans="2:69" x14ac:dyDescent="0.25">
      <c r="B1381">
        <f>'Data TREND'!$BR$232</f>
        <v>95</v>
      </c>
      <c r="C1381" s="37">
        <f>'Data TREND'!BT232</f>
        <v>641.08423127718083</v>
      </c>
      <c r="D1381" s="37">
        <f>'Data TREND'!BU232</f>
        <v>1044.351801213433</v>
      </c>
      <c r="E1381" s="37">
        <f>'Data TREND'!BV232</f>
        <v>503.79475190516791</v>
      </c>
      <c r="F1381" s="37">
        <f>'Data TREND'!BW232</f>
        <v>2189.2222752812477</v>
      </c>
      <c r="G1381" s="37">
        <f>'Data TREND'!BX232</f>
        <v>55.973168187979269</v>
      </c>
      <c r="H1381" s="37">
        <f>'Data TREND'!BY232</f>
        <v>22.878531924462045</v>
      </c>
      <c r="J1381" s="37">
        <f t="shared" si="991"/>
        <v>641.08423127718083</v>
      </c>
      <c r="K1381" s="37">
        <f t="shared" si="992"/>
        <v>1044.351801213433</v>
      </c>
      <c r="L1381" s="37">
        <f t="shared" si="993"/>
        <v>503.79475190516791</v>
      </c>
      <c r="M1381" s="37">
        <f t="shared" si="994"/>
        <v>2189.2222752812477</v>
      </c>
      <c r="N1381" s="37">
        <f t="shared" si="995"/>
        <v>55.973168187979269</v>
      </c>
      <c r="O1381" s="37">
        <f t="shared" si="996"/>
        <v>22.878531924462045</v>
      </c>
      <c r="Q1381">
        <f>'Data TREND'!$BR$232</f>
        <v>95</v>
      </c>
      <c r="R1381" s="37">
        <f>'Data TREND'!CA232</f>
        <v>788.18937533766098</v>
      </c>
      <c r="S1381" s="37">
        <f>'Data TREND'!CB232</f>
        <v>1043.2367881625505</v>
      </c>
      <c r="T1381" s="37">
        <f>'Data TREND'!CC232</f>
        <v>503.08489049958888</v>
      </c>
      <c r="U1381" s="37">
        <f>'Data TREND'!CD232</f>
        <v>2334.2701370383011</v>
      </c>
      <c r="V1381" s="37">
        <f>'Data TREND'!CE232</f>
        <v>58.884479819583916</v>
      </c>
      <c r="W1381" s="37">
        <f>'Data TREND'!CF232</f>
        <v>23.977680217563261</v>
      </c>
      <c r="Y1381" s="37">
        <f t="shared" si="997"/>
        <v>0</v>
      </c>
      <c r="Z1381" s="37">
        <f t="shared" si="998"/>
        <v>0</v>
      </c>
      <c r="AA1381" s="37">
        <f t="shared" si="999"/>
        <v>0</v>
      </c>
      <c r="AB1381" s="37">
        <f t="shared" si="1000"/>
        <v>0</v>
      </c>
      <c r="AC1381" s="37">
        <f t="shared" si="1001"/>
        <v>0</v>
      </c>
      <c r="AD1381" s="37">
        <f t="shared" si="1002"/>
        <v>0</v>
      </c>
      <c r="AF1381">
        <f>'Data TREND'!$BR$232</f>
        <v>95</v>
      </c>
      <c r="AG1381" s="37">
        <f>'Data TREND'!CH232</f>
        <v>925.13677329767825</v>
      </c>
      <c r="AH1381" s="37">
        <f>'Data TREND'!CI232</f>
        <v>1041.7988400922995</v>
      </c>
      <c r="AI1381" s="37">
        <f>'Data TREND'!CJ232</f>
        <v>502.80800250166112</v>
      </c>
      <c r="AJ1381" s="37">
        <f>'Data TREND'!CK232</f>
        <v>2470.0312436533941</v>
      </c>
      <c r="AK1381" s="37">
        <f>'Data TREND'!CL232</f>
        <v>61.239815854899796</v>
      </c>
      <c r="AL1381" s="37">
        <f>'Data TREND'!CM232</f>
        <v>25.007795370734897</v>
      </c>
      <c r="AN1381" s="37">
        <f t="shared" si="1003"/>
        <v>0</v>
      </c>
      <c r="AO1381" s="37">
        <f t="shared" si="1004"/>
        <v>0</v>
      </c>
      <c r="AP1381" s="37">
        <f t="shared" si="1005"/>
        <v>0</v>
      </c>
      <c r="AQ1381" s="37">
        <f t="shared" si="1006"/>
        <v>0</v>
      </c>
      <c r="AR1381" s="37">
        <f t="shared" si="1007"/>
        <v>0</v>
      </c>
      <c r="AS1381" s="37">
        <f t="shared" si="1008"/>
        <v>0</v>
      </c>
      <c r="AU1381">
        <v>95</v>
      </c>
      <c r="AV1381" s="37">
        <f t="shared" si="1009"/>
        <v>641.08423127718083</v>
      </c>
      <c r="AW1381" s="37">
        <f t="shared" si="1010"/>
        <v>1044.351801213433</v>
      </c>
      <c r="AX1381" s="37">
        <f t="shared" si="1011"/>
        <v>503.79475190516791</v>
      </c>
      <c r="AY1381" s="37">
        <f t="shared" si="1012"/>
        <v>2189.2222752812477</v>
      </c>
      <c r="AZ1381" s="37">
        <f t="shared" si="1013"/>
        <v>55.973168187979269</v>
      </c>
      <c r="BA1381" s="37">
        <f t="shared" si="1014"/>
        <v>22.878531924462045</v>
      </c>
      <c r="BC1381">
        <v>95</v>
      </c>
      <c r="BD1381" s="37">
        <f>IF(Voorblad!$E$10=Rekenblad!BC1381,Rekenblad!AV1381,0)</f>
        <v>0</v>
      </c>
      <c r="BE1381" s="37">
        <f>IF(Voorblad!$E$10=Rekenblad!BC1381,Rekenblad!AW1381,0)</f>
        <v>0</v>
      </c>
      <c r="BF1381" s="37">
        <f>IF(Voorblad!$E$10=Rekenblad!BC1381,Rekenblad!AX1381,0)</f>
        <v>0</v>
      </c>
      <c r="BG1381" s="62">
        <f>IF(Voorblad!$E$10=Rekenblad!BC1381,Rekenblad!AY1381,0)</f>
        <v>0</v>
      </c>
      <c r="BH1381" s="37">
        <f>IF(Voorblad!$E$10=Rekenblad!BC1381,Rekenblad!AZ1381,0)</f>
        <v>0</v>
      </c>
      <c r="BI1381" s="37">
        <f>IF(Voorblad!$E$10=Rekenblad!BC1381,Rekenblad!BA1381,0)</f>
        <v>0</v>
      </c>
      <c r="BK1381">
        <v>95</v>
      </c>
      <c r="BL1381" s="37">
        <f>IF(Voorblad!$E$14=Rekenblad!$BL$1294,Rekenblad!BD1381,0)</f>
        <v>0</v>
      </c>
      <c r="BM1381" s="37">
        <f>IF(Voorblad!$E$14=Rekenblad!$BL$1294,Rekenblad!BE1381,0)</f>
        <v>0</v>
      </c>
      <c r="BN1381" s="37">
        <f>IF(Voorblad!$E$14=Rekenblad!$BL$1294,Rekenblad!BF1381,0)</f>
        <v>0</v>
      </c>
      <c r="BO1381" s="37">
        <f>IF(Voorblad!$E$14=Rekenblad!$BL$1294,Rekenblad!BG1381,0)</f>
        <v>0</v>
      </c>
      <c r="BP1381" s="37">
        <f>IF(Voorblad!$E$14=Rekenblad!$BL$1294,Rekenblad!BH1381,0)</f>
        <v>0</v>
      </c>
      <c r="BQ1381" s="37">
        <f>IF(Voorblad!$E$14=Rekenblad!$BL$1294,Rekenblad!BI1381,0)</f>
        <v>0</v>
      </c>
    </row>
    <row r="1382" spans="2:69" x14ac:dyDescent="0.25">
      <c r="B1382">
        <f>'Data TREND'!$BR$233</f>
        <v>96</v>
      </c>
      <c r="C1382" s="37">
        <f>'Data TREND'!BT233</f>
        <v>646.83496777463597</v>
      </c>
      <c r="D1382" s="37">
        <f>'Data TREND'!BU233</f>
        <v>1054.9121418062391</v>
      </c>
      <c r="E1382" s="37">
        <f>'Data TREND'!BV233</f>
        <v>509.04675803541153</v>
      </c>
      <c r="F1382" s="37">
        <f>'Data TREND'!BW233</f>
        <v>2210.7835402320361</v>
      </c>
      <c r="G1382" s="37">
        <f>'Data TREND'!BX233</f>
        <v>55.71321890576381</v>
      </c>
      <c r="H1382" s="37">
        <f>'Data TREND'!BY233</f>
        <v>22.769796245165246</v>
      </c>
      <c r="J1382" s="37">
        <f t="shared" si="991"/>
        <v>646.83496777463597</v>
      </c>
      <c r="K1382" s="37">
        <f t="shared" si="992"/>
        <v>1054.9121418062391</v>
      </c>
      <c r="L1382" s="37">
        <f t="shared" si="993"/>
        <v>509.04675803541153</v>
      </c>
      <c r="M1382" s="37">
        <f t="shared" si="994"/>
        <v>2210.7835402320361</v>
      </c>
      <c r="N1382" s="37">
        <f t="shared" si="995"/>
        <v>55.71321890576381</v>
      </c>
      <c r="O1382" s="37">
        <f t="shared" si="996"/>
        <v>22.769796245165246</v>
      </c>
      <c r="Q1382">
        <f>'Data TREND'!$BR$233</f>
        <v>96</v>
      </c>
      <c r="R1382" s="37">
        <f>'Data TREND'!CA233</f>
        <v>795.12463743530236</v>
      </c>
      <c r="S1382" s="37">
        <f>'Data TREND'!CB233</f>
        <v>1053.7492598781294</v>
      </c>
      <c r="T1382" s="37">
        <f>'Data TREND'!CC233</f>
        <v>508.26416675157827</v>
      </c>
      <c r="U1382" s="37">
        <f>'Data TREND'!CD233</f>
        <v>2356.894294465108</v>
      </c>
      <c r="V1382" s="37">
        <f>'Data TREND'!CE233</f>
        <v>58.524801705140305</v>
      </c>
      <c r="W1382" s="37">
        <f>'Data TREND'!CF233</f>
        <v>23.829474981130708</v>
      </c>
      <c r="Y1382" s="37">
        <f t="shared" si="997"/>
        <v>0</v>
      </c>
      <c r="Z1382" s="37">
        <f t="shared" si="998"/>
        <v>0</v>
      </c>
      <c r="AA1382" s="37">
        <f t="shared" si="999"/>
        <v>0</v>
      </c>
      <c r="AB1382" s="37">
        <f t="shared" si="1000"/>
        <v>0</v>
      </c>
      <c r="AC1382" s="37">
        <f t="shared" si="1001"/>
        <v>0</v>
      </c>
      <c r="AD1382" s="37">
        <f t="shared" si="1002"/>
        <v>0</v>
      </c>
      <c r="AF1382">
        <f>'Data TREND'!$BR$233</f>
        <v>96</v>
      </c>
      <c r="AG1382" s="37">
        <f>'Data TREND'!CH233</f>
        <v>933.13373623457642</v>
      </c>
      <c r="AH1382" s="37">
        <f>'Data TREND'!CI233</f>
        <v>1052.2436485263838</v>
      </c>
      <c r="AI1382" s="37">
        <f>'Data TREND'!CJ233</f>
        <v>507.99345398424009</v>
      </c>
      <c r="AJ1382" s="37">
        <f>'Data TREND'!CK233</f>
        <v>2493.6608380436569</v>
      </c>
      <c r="AK1382" s="37">
        <f>'Data TREND'!CL233</f>
        <v>60.777715065413602</v>
      </c>
      <c r="AL1382" s="37">
        <f>'Data TREND'!CM233</f>
        <v>24.819979472006132</v>
      </c>
      <c r="AN1382" s="37">
        <f t="shared" si="1003"/>
        <v>0</v>
      </c>
      <c r="AO1382" s="37">
        <f t="shared" si="1004"/>
        <v>0</v>
      </c>
      <c r="AP1382" s="37">
        <f t="shared" si="1005"/>
        <v>0</v>
      </c>
      <c r="AQ1382" s="37">
        <f t="shared" si="1006"/>
        <v>0</v>
      </c>
      <c r="AR1382" s="37">
        <f t="shared" si="1007"/>
        <v>0</v>
      </c>
      <c r="AS1382" s="37">
        <f t="shared" si="1008"/>
        <v>0</v>
      </c>
      <c r="AU1382">
        <v>96</v>
      </c>
      <c r="AV1382" s="37">
        <f t="shared" si="1009"/>
        <v>646.83496777463597</v>
      </c>
      <c r="AW1382" s="37">
        <f t="shared" si="1010"/>
        <v>1054.9121418062391</v>
      </c>
      <c r="AX1382" s="37">
        <f t="shared" si="1011"/>
        <v>509.04675803541153</v>
      </c>
      <c r="AY1382" s="37">
        <f t="shared" si="1012"/>
        <v>2210.7835402320361</v>
      </c>
      <c r="AZ1382" s="37">
        <f t="shared" si="1013"/>
        <v>55.71321890576381</v>
      </c>
      <c r="BA1382" s="37">
        <f t="shared" si="1014"/>
        <v>22.769796245165246</v>
      </c>
      <c r="BC1382">
        <v>96</v>
      </c>
      <c r="BD1382" s="37">
        <f>IF(Voorblad!$E$10=Rekenblad!BC1382,Rekenblad!AV1382,0)</f>
        <v>0</v>
      </c>
      <c r="BE1382" s="37">
        <f>IF(Voorblad!$E$10=Rekenblad!BC1382,Rekenblad!AW1382,0)</f>
        <v>0</v>
      </c>
      <c r="BF1382" s="37">
        <f>IF(Voorblad!$E$10=Rekenblad!BC1382,Rekenblad!AX1382,0)</f>
        <v>0</v>
      </c>
      <c r="BG1382" s="62">
        <f>IF(Voorblad!$E$10=Rekenblad!BC1382,Rekenblad!AY1382,0)</f>
        <v>0</v>
      </c>
      <c r="BH1382" s="37">
        <f>IF(Voorblad!$E$10=Rekenblad!BC1382,Rekenblad!AZ1382,0)</f>
        <v>0</v>
      </c>
      <c r="BI1382" s="37">
        <f>IF(Voorblad!$E$10=Rekenblad!BC1382,Rekenblad!BA1382,0)</f>
        <v>0</v>
      </c>
      <c r="BK1382">
        <v>96</v>
      </c>
      <c r="BL1382" s="37">
        <f>IF(Voorblad!$E$14=Rekenblad!$BL$1294,Rekenblad!BD1382,0)</f>
        <v>0</v>
      </c>
      <c r="BM1382" s="37">
        <f>IF(Voorblad!$E$14=Rekenblad!$BL$1294,Rekenblad!BE1382,0)</f>
        <v>0</v>
      </c>
      <c r="BN1382" s="37">
        <f>IF(Voorblad!$E$14=Rekenblad!$BL$1294,Rekenblad!BF1382,0)</f>
        <v>0</v>
      </c>
      <c r="BO1382" s="37">
        <f>IF(Voorblad!$E$14=Rekenblad!$BL$1294,Rekenblad!BG1382,0)</f>
        <v>0</v>
      </c>
      <c r="BP1382" s="37">
        <f>IF(Voorblad!$E$14=Rekenblad!$BL$1294,Rekenblad!BH1382,0)</f>
        <v>0</v>
      </c>
      <c r="BQ1382" s="37">
        <f>IF(Voorblad!$E$14=Rekenblad!$BL$1294,Rekenblad!BI1382,0)</f>
        <v>0</v>
      </c>
    </row>
    <row r="1383" spans="2:69" x14ac:dyDescent="0.25">
      <c r="B1383">
        <f>'Data TREND'!$BR$234</f>
        <v>97</v>
      </c>
      <c r="C1383" s="37">
        <f>'Data TREND'!BT234</f>
        <v>652.58570427209122</v>
      </c>
      <c r="D1383" s="37">
        <f>'Data TREND'!BU234</f>
        <v>1065.4724823990455</v>
      </c>
      <c r="E1383" s="37">
        <f>'Data TREND'!BV234</f>
        <v>514.29876416565503</v>
      </c>
      <c r="F1383" s="37">
        <f>'Data TREND'!BW234</f>
        <v>2232.3448051828245</v>
      </c>
      <c r="G1383" s="37">
        <f>'Data TREND'!BX234</f>
        <v>55.453269623548344</v>
      </c>
      <c r="H1383" s="37">
        <f>'Data TREND'!BY234</f>
        <v>22.661060565868439</v>
      </c>
      <c r="J1383" s="37">
        <f t="shared" si="991"/>
        <v>652.58570427209122</v>
      </c>
      <c r="K1383" s="37">
        <f t="shared" si="992"/>
        <v>1065.4724823990455</v>
      </c>
      <c r="L1383" s="37">
        <f t="shared" si="993"/>
        <v>514.29876416565503</v>
      </c>
      <c r="M1383" s="37">
        <f t="shared" si="994"/>
        <v>2232.3448051828245</v>
      </c>
      <c r="N1383" s="37">
        <f t="shared" si="995"/>
        <v>55.453269623548344</v>
      </c>
      <c r="O1383" s="37">
        <f t="shared" si="996"/>
        <v>22.661060565868439</v>
      </c>
      <c r="Q1383">
        <f>'Data TREND'!$BR$234</f>
        <v>97</v>
      </c>
      <c r="R1383" s="37">
        <f>'Data TREND'!CA234</f>
        <v>802.05989953294386</v>
      </c>
      <c r="S1383" s="37">
        <f>'Data TREND'!CB234</f>
        <v>1064.2617315937082</v>
      </c>
      <c r="T1383" s="37">
        <f>'Data TREND'!CC234</f>
        <v>513.44344300356761</v>
      </c>
      <c r="U1383" s="37">
        <f>'Data TREND'!CD234</f>
        <v>2379.518451891915</v>
      </c>
      <c r="V1383" s="37">
        <f>'Data TREND'!CE234</f>
        <v>58.165123590696695</v>
      </c>
      <c r="W1383" s="37">
        <f>'Data TREND'!CF234</f>
        <v>23.681269744698156</v>
      </c>
      <c r="Y1383" s="37">
        <f t="shared" si="997"/>
        <v>0</v>
      </c>
      <c r="Z1383" s="37">
        <f t="shared" si="998"/>
        <v>0</v>
      </c>
      <c r="AA1383" s="37">
        <f t="shared" si="999"/>
        <v>0</v>
      </c>
      <c r="AB1383" s="37">
        <f t="shared" si="1000"/>
        <v>0</v>
      </c>
      <c r="AC1383" s="37">
        <f t="shared" si="1001"/>
        <v>0</v>
      </c>
      <c r="AD1383" s="37">
        <f t="shared" si="1002"/>
        <v>0</v>
      </c>
      <c r="AF1383">
        <f>'Data TREND'!$BR$234</f>
        <v>97</v>
      </c>
      <c r="AG1383" s="37">
        <f>'Data TREND'!CH234</f>
        <v>941.13069917147459</v>
      </c>
      <c r="AH1383" s="37">
        <f>'Data TREND'!CI234</f>
        <v>1062.6884569604676</v>
      </c>
      <c r="AI1383" s="37">
        <f>'Data TREND'!CJ234</f>
        <v>513.17890546681906</v>
      </c>
      <c r="AJ1383" s="37">
        <f>'Data TREND'!CK234</f>
        <v>2517.2904324339197</v>
      </c>
      <c r="AK1383" s="37">
        <f>'Data TREND'!CL234</f>
        <v>60.315614275927416</v>
      </c>
      <c r="AL1383" s="37">
        <f>'Data TREND'!CM234</f>
        <v>24.632163573277371</v>
      </c>
      <c r="AN1383" s="37">
        <f t="shared" si="1003"/>
        <v>0</v>
      </c>
      <c r="AO1383" s="37">
        <f t="shared" si="1004"/>
        <v>0</v>
      </c>
      <c r="AP1383" s="37">
        <f t="shared" si="1005"/>
        <v>0</v>
      </c>
      <c r="AQ1383" s="37">
        <f t="shared" si="1006"/>
        <v>0</v>
      </c>
      <c r="AR1383" s="37">
        <f t="shared" si="1007"/>
        <v>0</v>
      </c>
      <c r="AS1383" s="37">
        <f t="shared" si="1008"/>
        <v>0</v>
      </c>
      <c r="AU1383">
        <v>97</v>
      </c>
      <c r="AV1383" s="37">
        <f t="shared" si="1009"/>
        <v>652.58570427209122</v>
      </c>
      <c r="AW1383" s="37">
        <f t="shared" si="1010"/>
        <v>1065.4724823990455</v>
      </c>
      <c r="AX1383" s="37">
        <f t="shared" si="1011"/>
        <v>514.29876416565503</v>
      </c>
      <c r="AY1383" s="37">
        <f t="shared" si="1012"/>
        <v>2232.3448051828245</v>
      </c>
      <c r="AZ1383" s="37">
        <f t="shared" si="1013"/>
        <v>55.453269623548344</v>
      </c>
      <c r="BA1383" s="37">
        <f t="shared" si="1014"/>
        <v>22.661060565868439</v>
      </c>
      <c r="BC1383">
        <v>97</v>
      </c>
      <c r="BD1383" s="37">
        <f>IF(Voorblad!$E$10=Rekenblad!BC1383,Rekenblad!AV1383,0)</f>
        <v>0</v>
      </c>
      <c r="BE1383" s="37">
        <f>IF(Voorblad!$E$10=Rekenblad!BC1383,Rekenblad!AW1383,0)</f>
        <v>0</v>
      </c>
      <c r="BF1383" s="37">
        <f>IF(Voorblad!$E$10=Rekenblad!BC1383,Rekenblad!AX1383,0)</f>
        <v>0</v>
      </c>
      <c r="BG1383" s="62">
        <f>IF(Voorblad!$E$10=Rekenblad!BC1383,Rekenblad!AY1383,0)</f>
        <v>0</v>
      </c>
      <c r="BH1383" s="37">
        <f>IF(Voorblad!$E$10=Rekenblad!BC1383,Rekenblad!AZ1383,0)</f>
        <v>0</v>
      </c>
      <c r="BI1383" s="37">
        <f>IF(Voorblad!$E$10=Rekenblad!BC1383,Rekenblad!BA1383,0)</f>
        <v>0</v>
      </c>
      <c r="BK1383">
        <v>97</v>
      </c>
      <c r="BL1383" s="37">
        <f>IF(Voorblad!$E$14=Rekenblad!$BL$1294,Rekenblad!BD1383,0)</f>
        <v>0</v>
      </c>
      <c r="BM1383" s="37">
        <f>IF(Voorblad!$E$14=Rekenblad!$BL$1294,Rekenblad!BE1383,0)</f>
        <v>0</v>
      </c>
      <c r="BN1383" s="37">
        <f>IF(Voorblad!$E$14=Rekenblad!$BL$1294,Rekenblad!BF1383,0)</f>
        <v>0</v>
      </c>
      <c r="BO1383" s="37">
        <f>IF(Voorblad!$E$14=Rekenblad!$BL$1294,Rekenblad!BG1383,0)</f>
        <v>0</v>
      </c>
      <c r="BP1383" s="37">
        <f>IF(Voorblad!$E$14=Rekenblad!$BL$1294,Rekenblad!BH1383,0)</f>
        <v>0</v>
      </c>
      <c r="BQ1383" s="37">
        <f>IF(Voorblad!$E$14=Rekenblad!$BL$1294,Rekenblad!BI1383,0)</f>
        <v>0</v>
      </c>
    </row>
    <row r="1384" spans="2:69" x14ac:dyDescent="0.25">
      <c r="B1384">
        <f>'Data TREND'!$BR$235</f>
        <v>98</v>
      </c>
      <c r="C1384" s="37">
        <f>'Data TREND'!BT235</f>
        <v>658.33644076954647</v>
      </c>
      <c r="D1384" s="37">
        <f>'Data TREND'!BU235</f>
        <v>1076.0328229918514</v>
      </c>
      <c r="E1384" s="37">
        <f>'Data TREND'!BV235</f>
        <v>519.5507702958987</v>
      </c>
      <c r="F1384" s="37">
        <f>'Data TREND'!BW235</f>
        <v>2253.906070133612</v>
      </c>
      <c r="G1384" s="37">
        <f>'Data TREND'!BX235</f>
        <v>55.193320341332878</v>
      </c>
      <c r="H1384" s="37">
        <f>'Data TREND'!BY235</f>
        <v>22.55232488657164</v>
      </c>
      <c r="J1384" s="37">
        <f t="shared" si="991"/>
        <v>658.33644076954647</v>
      </c>
      <c r="K1384" s="37">
        <f t="shared" si="992"/>
        <v>1076.0328229918514</v>
      </c>
      <c r="L1384" s="37">
        <f t="shared" si="993"/>
        <v>519.5507702958987</v>
      </c>
      <c r="M1384" s="37">
        <f t="shared" si="994"/>
        <v>2253.906070133612</v>
      </c>
      <c r="N1384" s="37">
        <f t="shared" si="995"/>
        <v>55.193320341332878</v>
      </c>
      <c r="O1384" s="37">
        <f t="shared" si="996"/>
        <v>22.55232488657164</v>
      </c>
      <c r="Q1384">
        <f>'Data TREND'!$BR$235</f>
        <v>98</v>
      </c>
      <c r="R1384" s="37">
        <f>'Data TREND'!CA235</f>
        <v>808.99516163058536</v>
      </c>
      <c r="S1384" s="37">
        <f>'Data TREND'!CB235</f>
        <v>1074.7742033092873</v>
      </c>
      <c r="T1384" s="37">
        <f>'Data TREND'!CC235</f>
        <v>518.62271925555706</v>
      </c>
      <c r="U1384" s="37">
        <f>'Data TREND'!CD235</f>
        <v>2402.142609318722</v>
      </c>
      <c r="V1384" s="37">
        <f>'Data TREND'!CE235</f>
        <v>57.805445476253091</v>
      </c>
      <c r="W1384" s="37">
        <f>'Data TREND'!CF235</f>
        <v>23.533064508265603</v>
      </c>
      <c r="Y1384" s="37">
        <f t="shared" si="997"/>
        <v>0</v>
      </c>
      <c r="Z1384" s="37">
        <f t="shared" si="998"/>
        <v>0</v>
      </c>
      <c r="AA1384" s="37">
        <f t="shared" si="999"/>
        <v>0</v>
      </c>
      <c r="AB1384" s="37">
        <f t="shared" si="1000"/>
        <v>0</v>
      </c>
      <c r="AC1384" s="37">
        <f t="shared" si="1001"/>
        <v>0</v>
      </c>
      <c r="AD1384" s="37">
        <f t="shared" si="1002"/>
        <v>0</v>
      </c>
      <c r="AF1384">
        <f>'Data TREND'!$BR$235</f>
        <v>98</v>
      </c>
      <c r="AG1384" s="37">
        <f>'Data TREND'!CH235</f>
        <v>949.12766210837276</v>
      </c>
      <c r="AH1384" s="37">
        <f>'Data TREND'!CI235</f>
        <v>1073.1332653945519</v>
      </c>
      <c r="AI1384" s="37">
        <f>'Data TREND'!CJ235</f>
        <v>518.36435694939803</v>
      </c>
      <c r="AJ1384" s="37">
        <f>'Data TREND'!CK235</f>
        <v>2540.9200268241825</v>
      </c>
      <c r="AK1384" s="37">
        <f>'Data TREND'!CL235</f>
        <v>59.85351348644123</v>
      </c>
      <c r="AL1384" s="37">
        <f>'Data TREND'!CM235</f>
        <v>24.444347674548606</v>
      </c>
      <c r="AN1384" s="37">
        <f t="shared" si="1003"/>
        <v>0</v>
      </c>
      <c r="AO1384" s="37">
        <f t="shared" si="1004"/>
        <v>0</v>
      </c>
      <c r="AP1384" s="37">
        <f t="shared" si="1005"/>
        <v>0</v>
      </c>
      <c r="AQ1384" s="37">
        <f t="shared" si="1006"/>
        <v>0</v>
      </c>
      <c r="AR1384" s="37">
        <f t="shared" si="1007"/>
        <v>0</v>
      </c>
      <c r="AS1384" s="37">
        <f t="shared" si="1008"/>
        <v>0</v>
      </c>
      <c r="AU1384">
        <v>98</v>
      </c>
      <c r="AV1384" s="37">
        <f t="shared" si="1009"/>
        <v>658.33644076954647</v>
      </c>
      <c r="AW1384" s="37">
        <f t="shared" si="1010"/>
        <v>1076.0328229918514</v>
      </c>
      <c r="AX1384" s="37">
        <f t="shared" si="1011"/>
        <v>519.5507702958987</v>
      </c>
      <c r="AY1384" s="37">
        <f t="shared" si="1012"/>
        <v>2253.906070133612</v>
      </c>
      <c r="AZ1384" s="37">
        <f t="shared" si="1013"/>
        <v>55.193320341332878</v>
      </c>
      <c r="BA1384" s="37">
        <f t="shared" si="1014"/>
        <v>22.55232488657164</v>
      </c>
      <c r="BC1384">
        <v>98</v>
      </c>
      <c r="BD1384" s="37">
        <f>IF(Voorblad!$E$10=Rekenblad!BC1384,Rekenblad!AV1384,0)</f>
        <v>0</v>
      </c>
      <c r="BE1384" s="37">
        <f>IF(Voorblad!$E$10=Rekenblad!BC1384,Rekenblad!AW1384,0)</f>
        <v>0</v>
      </c>
      <c r="BF1384" s="37">
        <f>IF(Voorblad!$E$10=Rekenblad!BC1384,Rekenblad!AX1384,0)</f>
        <v>0</v>
      </c>
      <c r="BG1384" s="62">
        <f>IF(Voorblad!$E$10=Rekenblad!BC1384,Rekenblad!AY1384,0)</f>
        <v>0</v>
      </c>
      <c r="BH1384" s="37">
        <f>IF(Voorblad!$E$10=Rekenblad!BC1384,Rekenblad!AZ1384,0)</f>
        <v>0</v>
      </c>
      <c r="BI1384" s="37">
        <f>IF(Voorblad!$E$10=Rekenblad!BC1384,Rekenblad!BA1384,0)</f>
        <v>0</v>
      </c>
      <c r="BK1384">
        <v>98</v>
      </c>
      <c r="BL1384" s="37">
        <f>IF(Voorblad!$E$14=Rekenblad!$BL$1294,Rekenblad!BD1384,0)</f>
        <v>0</v>
      </c>
      <c r="BM1384" s="37">
        <f>IF(Voorblad!$E$14=Rekenblad!$BL$1294,Rekenblad!BE1384,0)</f>
        <v>0</v>
      </c>
      <c r="BN1384" s="37">
        <f>IF(Voorblad!$E$14=Rekenblad!$BL$1294,Rekenblad!BF1384,0)</f>
        <v>0</v>
      </c>
      <c r="BO1384" s="37">
        <f>IF(Voorblad!$E$14=Rekenblad!$BL$1294,Rekenblad!BG1384,0)</f>
        <v>0</v>
      </c>
      <c r="BP1384" s="37">
        <f>IF(Voorblad!$E$14=Rekenblad!$BL$1294,Rekenblad!BH1384,0)</f>
        <v>0</v>
      </c>
      <c r="BQ1384" s="37">
        <f>IF(Voorblad!$E$14=Rekenblad!$BL$1294,Rekenblad!BI1384,0)</f>
        <v>0</v>
      </c>
    </row>
    <row r="1385" spans="2:69" x14ac:dyDescent="0.25">
      <c r="B1385">
        <f>'Data TREND'!$BR$236</f>
        <v>99</v>
      </c>
      <c r="C1385" s="37">
        <f>'Data TREND'!BT236</f>
        <v>664.08717726700172</v>
      </c>
      <c r="D1385" s="37">
        <f>'Data TREND'!BU236</f>
        <v>1086.5931635846578</v>
      </c>
      <c r="E1385" s="37">
        <f>'Data TREND'!BV236</f>
        <v>524.80277642614215</v>
      </c>
      <c r="F1385" s="37">
        <f>'Data TREND'!BW236</f>
        <v>2275.4673350844005</v>
      </c>
      <c r="G1385" s="37">
        <f>'Data TREND'!BX236</f>
        <v>54.93337105911742</v>
      </c>
      <c r="H1385" s="37">
        <f>'Data TREND'!BY236</f>
        <v>22.443589207274837</v>
      </c>
      <c r="J1385" s="37">
        <f t="shared" si="991"/>
        <v>664.08717726700172</v>
      </c>
      <c r="K1385" s="37">
        <f t="shared" si="992"/>
        <v>1086.5931635846578</v>
      </c>
      <c r="L1385" s="37">
        <f t="shared" si="993"/>
        <v>524.80277642614215</v>
      </c>
      <c r="M1385" s="37">
        <f t="shared" si="994"/>
        <v>2275.4673350844005</v>
      </c>
      <c r="N1385" s="37">
        <f t="shared" si="995"/>
        <v>54.93337105911742</v>
      </c>
      <c r="O1385" s="37">
        <f t="shared" si="996"/>
        <v>22.443589207274837</v>
      </c>
      <c r="Q1385">
        <f>'Data TREND'!$BR$236</f>
        <v>99</v>
      </c>
      <c r="R1385" s="37">
        <f>'Data TREND'!CA236</f>
        <v>815.93042372822674</v>
      </c>
      <c r="S1385" s="37">
        <f>'Data TREND'!CB236</f>
        <v>1085.2866750248663</v>
      </c>
      <c r="T1385" s="37">
        <f>'Data TREND'!CC236</f>
        <v>523.80199550754651</v>
      </c>
      <c r="U1385" s="37">
        <f>'Data TREND'!CD236</f>
        <v>2424.7667667455289</v>
      </c>
      <c r="V1385" s="37">
        <f>'Data TREND'!CE236</f>
        <v>57.44576736180948</v>
      </c>
      <c r="W1385" s="37">
        <f>'Data TREND'!CF236</f>
        <v>23.384859271833051</v>
      </c>
      <c r="Y1385" s="37">
        <f t="shared" si="997"/>
        <v>0</v>
      </c>
      <c r="Z1385" s="37">
        <f t="shared" si="998"/>
        <v>0</v>
      </c>
      <c r="AA1385" s="37">
        <f t="shared" si="999"/>
        <v>0</v>
      </c>
      <c r="AB1385" s="37">
        <f t="shared" si="1000"/>
        <v>0</v>
      </c>
      <c r="AC1385" s="37">
        <f t="shared" si="1001"/>
        <v>0</v>
      </c>
      <c r="AD1385" s="37">
        <f t="shared" si="1002"/>
        <v>0</v>
      </c>
      <c r="AF1385">
        <f>'Data TREND'!$BR$236</f>
        <v>99</v>
      </c>
      <c r="AG1385" s="37">
        <f>'Data TREND'!CH236</f>
        <v>957.12462504527116</v>
      </c>
      <c r="AH1385" s="37">
        <f>'Data TREND'!CI236</f>
        <v>1083.5780738286358</v>
      </c>
      <c r="AI1385" s="37">
        <f>'Data TREND'!CJ236</f>
        <v>523.549808431977</v>
      </c>
      <c r="AJ1385" s="37">
        <f>'Data TREND'!CK236</f>
        <v>2564.5496212144458</v>
      </c>
      <c r="AK1385" s="37">
        <f>'Data TREND'!CL236</f>
        <v>59.391412696955044</v>
      </c>
      <c r="AL1385" s="37">
        <f>'Data TREND'!CM236</f>
        <v>24.256531775819841</v>
      </c>
      <c r="AN1385" s="37">
        <f t="shared" si="1003"/>
        <v>0</v>
      </c>
      <c r="AO1385" s="37">
        <f t="shared" si="1004"/>
        <v>0</v>
      </c>
      <c r="AP1385" s="37">
        <f t="shared" si="1005"/>
        <v>0</v>
      </c>
      <c r="AQ1385" s="37">
        <f t="shared" si="1006"/>
        <v>0</v>
      </c>
      <c r="AR1385" s="37">
        <f t="shared" si="1007"/>
        <v>0</v>
      </c>
      <c r="AS1385" s="37">
        <f t="shared" si="1008"/>
        <v>0</v>
      </c>
      <c r="AU1385">
        <v>99</v>
      </c>
      <c r="AV1385" s="37">
        <f t="shared" si="1009"/>
        <v>664.08717726700172</v>
      </c>
      <c r="AW1385" s="37">
        <f t="shared" si="1010"/>
        <v>1086.5931635846578</v>
      </c>
      <c r="AX1385" s="37">
        <f t="shared" si="1011"/>
        <v>524.80277642614215</v>
      </c>
      <c r="AY1385" s="37">
        <f t="shared" si="1012"/>
        <v>2275.4673350844005</v>
      </c>
      <c r="AZ1385" s="37">
        <f t="shared" si="1013"/>
        <v>54.93337105911742</v>
      </c>
      <c r="BA1385" s="37">
        <f t="shared" si="1014"/>
        <v>22.443589207274837</v>
      </c>
      <c r="BC1385">
        <v>99</v>
      </c>
      <c r="BD1385" s="37">
        <f>IF(Voorblad!$E$10=Rekenblad!BC1385,Rekenblad!AV1385,0)</f>
        <v>0</v>
      </c>
      <c r="BE1385" s="37">
        <f>IF(Voorblad!$E$10=Rekenblad!BC1385,Rekenblad!AW1385,0)</f>
        <v>0</v>
      </c>
      <c r="BF1385" s="37">
        <f>IF(Voorblad!$E$10=Rekenblad!BC1385,Rekenblad!AX1385,0)</f>
        <v>0</v>
      </c>
      <c r="BG1385" s="62">
        <f>IF(Voorblad!$E$10=Rekenblad!BC1385,Rekenblad!AY1385,0)</f>
        <v>0</v>
      </c>
      <c r="BH1385" s="37">
        <f>IF(Voorblad!$E$10=Rekenblad!BC1385,Rekenblad!AZ1385,0)</f>
        <v>0</v>
      </c>
      <c r="BI1385" s="37">
        <f>IF(Voorblad!$E$10=Rekenblad!BC1385,Rekenblad!BA1385,0)</f>
        <v>0</v>
      </c>
      <c r="BK1385">
        <v>99</v>
      </c>
      <c r="BL1385" s="37">
        <f>IF(Voorblad!$E$14=Rekenblad!$BL$1294,Rekenblad!BD1385,0)</f>
        <v>0</v>
      </c>
      <c r="BM1385" s="37">
        <f>IF(Voorblad!$E$14=Rekenblad!$BL$1294,Rekenblad!BE1385,0)</f>
        <v>0</v>
      </c>
      <c r="BN1385" s="37">
        <f>IF(Voorblad!$E$14=Rekenblad!$BL$1294,Rekenblad!BF1385,0)</f>
        <v>0</v>
      </c>
      <c r="BO1385" s="37">
        <f>IF(Voorblad!$E$14=Rekenblad!$BL$1294,Rekenblad!BG1385,0)</f>
        <v>0</v>
      </c>
      <c r="BP1385" s="37">
        <f>IF(Voorblad!$E$14=Rekenblad!$BL$1294,Rekenblad!BH1385,0)</f>
        <v>0</v>
      </c>
      <c r="BQ1385" s="37">
        <f>IF(Voorblad!$E$14=Rekenblad!$BL$1294,Rekenblad!BI1385,0)</f>
        <v>0</v>
      </c>
    </row>
    <row r="1386" spans="2:69" x14ac:dyDescent="0.25">
      <c r="B1386">
        <f>'Data TREND'!$BR$237</f>
        <v>100</v>
      </c>
      <c r="C1386" s="37">
        <f>'Data TREND'!BT237</f>
        <v>669.83791376445686</v>
      </c>
      <c r="D1386" s="37">
        <f>'Data TREND'!BU237</f>
        <v>1097.1535041774637</v>
      </c>
      <c r="E1386" s="37">
        <f>'Data TREND'!BV237</f>
        <v>530.05478255638582</v>
      </c>
      <c r="F1386" s="37">
        <f>'Data TREND'!BW237</f>
        <v>2297.0286000351889</v>
      </c>
      <c r="G1386" s="37">
        <f>'Data TREND'!BX237</f>
        <v>54.673421776901961</v>
      </c>
      <c r="H1386" s="37">
        <f>'Data TREND'!BY237</f>
        <v>22.334853527978034</v>
      </c>
      <c r="J1386" s="37">
        <f t="shared" si="991"/>
        <v>669.83791376445686</v>
      </c>
      <c r="K1386" s="37">
        <f t="shared" si="992"/>
        <v>1097.1535041774637</v>
      </c>
      <c r="L1386" s="37">
        <f t="shared" si="993"/>
        <v>530.05478255638582</v>
      </c>
      <c r="M1386" s="37">
        <f t="shared" si="994"/>
        <v>2297.0286000351889</v>
      </c>
      <c r="N1386" s="37">
        <f t="shared" si="995"/>
        <v>54.673421776901961</v>
      </c>
      <c r="O1386" s="37">
        <f t="shared" si="996"/>
        <v>22.334853527978034</v>
      </c>
      <c r="Q1386">
        <f>'Data TREND'!$BR$237</f>
        <v>100</v>
      </c>
      <c r="R1386" s="37">
        <f>'Data TREND'!CA237</f>
        <v>822.86568582586824</v>
      </c>
      <c r="S1386" s="37">
        <f>'Data TREND'!CB237</f>
        <v>1095.7991467404452</v>
      </c>
      <c r="T1386" s="37">
        <f>'Data TREND'!CC237</f>
        <v>528.98127175953573</v>
      </c>
      <c r="U1386" s="37">
        <f>'Data TREND'!CD237</f>
        <v>2447.3909241723359</v>
      </c>
      <c r="V1386" s="37">
        <f>'Data TREND'!CE237</f>
        <v>57.086089247365869</v>
      </c>
      <c r="W1386" s="37">
        <f>'Data TREND'!CF237</f>
        <v>23.236654035400498</v>
      </c>
      <c r="Y1386" s="37">
        <f t="shared" si="997"/>
        <v>0</v>
      </c>
      <c r="Z1386" s="37">
        <f t="shared" si="998"/>
        <v>0</v>
      </c>
      <c r="AA1386" s="37">
        <f t="shared" si="999"/>
        <v>0</v>
      </c>
      <c r="AB1386" s="37">
        <f t="shared" si="1000"/>
        <v>0</v>
      </c>
      <c r="AC1386" s="37">
        <f t="shared" si="1001"/>
        <v>0</v>
      </c>
      <c r="AD1386" s="37">
        <f t="shared" si="1002"/>
        <v>0</v>
      </c>
      <c r="AF1386">
        <f>'Data TREND'!$BR$237</f>
        <v>100</v>
      </c>
      <c r="AG1386" s="37">
        <f>'Data TREND'!CH237</f>
        <v>965.12158798216933</v>
      </c>
      <c r="AH1386" s="37">
        <f>'Data TREND'!CI237</f>
        <v>1094.02288226272</v>
      </c>
      <c r="AI1386" s="37">
        <f>'Data TREND'!CJ237</f>
        <v>528.73525991455597</v>
      </c>
      <c r="AJ1386" s="37">
        <f>'Data TREND'!CK237</f>
        <v>2588.1792156047086</v>
      </c>
      <c r="AK1386" s="37">
        <f>'Data TREND'!CL237</f>
        <v>58.929311907468858</v>
      </c>
      <c r="AL1386" s="37">
        <f>'Data TREND'!CM237</f>
        <v>24.06871587709108</v>
      </c>
      <c r="AN1386" s="37">
        <f t="shared" si="1003"/>
        <v>0</v>
      </c>
      <c r="AO1386" s="37">
        <f t="shared" si="1004"/>
        <v>0</v>
      </c>
      <c r="AP1386" s="37">
        <f t="shared" si="1005"/>
        <v>0</v>
      </c>
      <c r="AQ1386" s="37">
        <f t="shared" si="1006"/>
        <v>0</v>
      </c>
      <c r="AR1386" s="37">
        <f t="shared" si="1007"/>
        <v>0</v>
      </c>
      <c r="AS1386" s="37">
        <f t="shared" si="1008"/>
        <v>0</v>
      </c>
      <c r="AU1386">
        <v>100</v>
      </c>
      <c r="AV1386" s="37">
        <f t="shared" si="1009"/>
        <v>669.83791376445686</v>
      </c>
      <c r="AW1386" s="37">
        <f t="shared" si="1010"/>
        <v>1097.1535041774637</v>
      </c>
      <c r="AX1386" s="37">
        <f t="shared" si="1011"/>
        <v>530.05478255638582</v>
      </c>
      <c r="AY1386" s="37">
        <f t="shared" si="1012"/>
        <v>2297.0286000351889</v>
      </c>
      <c r="AZ1386" s="37">
        <f t="shared" si="1013"/>
        <v>54.673421776901961</v>
      </c>
      <c r="BA1386" s="37">
        <f t="shared" si="1014"/>
        <v>22.334853527978034</v>
      </c>
      <c r="BC1386">
        <v>100</v>
      </c>
      <c r="BD1386" s="37">
        <f>IF(Voorblad!$E$10=Rekenblad!BC1386,Rekenblad!AV1386,0)</f>
        <v>0</v>
      </c>
      <c r="BE1386" s="37">
        <f>IF(Voorblad!$E$10=Rekenblad!BC1386,Rekenblad!AW1386,0)</f>
        <v>0</v>
      </c>
      <c r="BF1386" s="37">
        <f>IF(Voorblad!$E$10=Rekenblad!BC1386,Rekenblad!AX1386,0)</f>
        <v>0</v>
      </c>
      <c r="BG1386" s="62">
        <f>IF(Voorblad!$E$10=Rekenblad!BC1386,Rekenblad!AY1386,0)</f>
        <v>0</v>
      </c>
      <c r="BH1386" s="37">
        <f>IF(Voorblad!$E$10=Rekenblad!BC1386,Rekenblad!AZ1386,0)</f>
        <v>0</v>
      </c>
      <c r="BI1386" s="37">
        <f>IF(Voorblad!$E$10=Rekenblad!BC1386,Rekenblad!BA1386,0)</f>
        <v>0</v>
      </c>
      <c r="BK1386">
        <v>100</v>
      </c>
      <c r="BL1386" s="37">
        <f>IF(Voorblad!$E$14=Rekenblad!$BL$1294,Rekenblad!BD1386,0)</f>
        <v>0</v>
      </c>
      <c r="BM1386" s="37">
        <f>IF(Voorblad!$E$14=Rekenblad!$BL$1294,Rekenblad!BE1386,0)</f>
        <v>0</v>
      </c>
      <c r="BN1386" s="37">
        <f>IF(Voorblad!$E$14=Rekenblad!$BL$1294,Rekenblad!BF1386,0)</f>
        <v>0</v>
      </c>
      <c r="BO1386" s="37">
        <f>IF(Voorblad!$E$14=Rekenblad!$BL$1294,Rekenblad!BG1386,0)</f>
        <v>0</v>
      </c>
      <c r="BP1386" s="37">
        <f>IF(Voorblad!$E$14=Rekenblad!$BL$1294,Rekenblad!BH1386,0)</f>
        <v>0</v>
      </c>
      <c r="BQ1386" s="37">
        <f>IF(Voorblad!$E$14=Rekenblad!$BL$1294,Rekenblad!BI1386,0)</f>
        <v>0</v>
      </c>
    </row>
    <row r="1387" spans="2:69" x14ac:dyDescent="0.25">
      <c r="B1387">
        <f>'Data TREND'!$BR$238</f>
        <v>101</v>
      </c>
      <c r="C1387" s="37">
        <f>'Data TREND'!BT238</f>
        <v>675.58865026191211</v>
      </c>
      <c r="D1387" s="37">
        <f>'Data TREND'!BU238</f>
        <v>1107.71384477027</v>
      </c>
      <c r="E1387" s="37">
        <f>'Data TREND'!BV238</f>
        <v>535.30678868662926</v>
      </c>
      <c r="F1387" s="37">
        <f>'Data TREND'!BW238</f>
        <v>2318.5898649859764</v>
      </c>
      <c r="G1387" s="37">
        <f>'Data TREND'!BX238</f>
        <v>54.413472494686495</v>
      </c>
      <c r="H1387" s="37">
        <f>'Data TREND'!BY238</f>
        <v>22.226117848681231</v>
      </c>
      <c r="J1387" s="37">
        <f t="shared" si="991"/>
        <v>675.58865026191211</v>
      </c>
      <c r="K1387" s="37">
        <f t="shared" si="992"/>
        <v>1107.71384477027</v>
      </c>
      <c r="L1387" s="37">
        <f t="shared" si="993"/>
        <v>535.30678868662926</v>
      </c>
      <c r="M1387" s="37">
        <f t="shared" si="994"/>
        <v>2318.5898649859764</v>
      </c>
      <c r="N1387" s="37">
        <f t="shared" si="995"/>
        <v>54.413472494686495</v>
      </c>
      <c r="O1387" s="37">
        <f t="shared" si="996"/>
        <v>22.226117848681231</v>
      </c>
      <c r="Q1387">
        <f>'Data TREND'!$BR$238</f>
        <v>101</v>
      </c>
      <c r="R1387" s="37">
        <f>'Data TREND'!CA238</f>
        <v>829.80094792350974</v>
      </c>
      <c r="S1387" s="37">
        <f>'Data TREND'!CB238</f>
        <v>1106.3116184560242</v>
      </c>
      <c r="T1387" s="37">
        <f>'Data TREND'!CC238</f>
        <v>534.16054801152518</v>
      </c>
      <c r="U1387" s="37">
        <f>'Data TREND'!CD238</f>
        <v>2470.0150815991428</v>
      </c>
      <c r="V1387" s="37">
        <f>'Data TREND'!CE238</f>
        <v>56.726411132922259</v>
      </c>
      <c r="W1387" s="37">
        <f>'Data TREND'!CF238</f>
        <v>23.088448798967949</v>
      </c>
      <c r="Y1387" s="37">
        <f t="shared" si="997"/>
        <v>0</v>
      </c>
      <c r="Z1387" s="37">
        <f t="shared" si="998"/>
        <v>0</v>
      </c>
      <c r="AA1387" s="37">
        <f t="shared" si="999"/>
        <v>0</v>
      </c>
      <c r="AB1387" s="37">
        <f t="shared" si="1000"/>
        <v>0</v>
      </c>
      <c r="AC1387" s="37">
        <f t="shared" si="1001"/>
        <v>0</v>
      </c>
      <c r="AD1387" s="37">
        <f t="shared" si="1002"/>
        <v>0</v>
      </c>
      <c r="AF1387">
        <f>'Data TREND'!$BR$238</f>
        <v>101</v>
      </c>
      <c r="AG1387" s="37">
        <f>'Data TREND'!CH238</f>
        <v>973.1185509190675</v>
      </c>
      <c r="AH1387" s="37">
        <f>'Data TREND'!CI238</f>
        <v>1104.4676906968039</v>
      </c>
      <c r="AI1387" s="37">
        <f>'Data TREND'!CJ238</f>
        <v>533.92071139713494</v>
      </c>
      <c r="AJ1387" s="37">
        <f>'Data TREND'!CK238</f>
        <v>2611.8088099949714</v>
      </c>
      <c r="AK1387" s="37">
        <f>'Data TREND'!CL238</f>
        <v>58.467211117982671</v>
      </c>
      <c r="AL1387" s="37">
        <f>'Data TREND'!CM238</f>
        <v>23.880899978362315</v>
      </c>
      <c r="AN1387" s="37">
        <f t="shared" si="1003"/>
        <v>0</v>
      </c>
      <c r="AO1387" s="37">
        <f t="shared" si="1004"/>
        <v>0</v>
      </c>
      <c r="AP1387" s="37">
        <f t="shared" si="1005"/>
        <v>0</v>
      </c>
      <c r="AQ1387" s="37">
        <f t="shared" si="1006"/>
        <v>0</v>
      </c>
      <c r="AR1387" s="37">
        <f t="shared" si="1007"/>
        <v>0</v>
      </c>
      <c r="AS1387" s="37">
        <f t="shared" si="1008"/>
        <v>0</v>
      </c>
      <c r="AU1387">
        <v>101</v>
      </c>
      <c r="AV1387" s="37">
        <f t="shared" si="1009"/>
        <v>675.58865026191211</v>
      </c>
      <c r="AW1387" s="37">
        <f t="shared" si="1010"/>
        <v>1107.71384477027</v>
      </c>
      <c r="AX1387" s="37">
        <f t="shared" si="1011"/>
        <v>535.30678868662926</v>
      </c>
      <c r="AY1387" s="37">
        <f t="shared" si="1012"/>
        <v>2318.5898649859764</v>
      </c>
      <c r="AZ1387" s="37">
        <f t="shared" si="1013"/>
        <v>54.413472494686495</v>
      </c>
      <c r="BA1387" s="37">
        <f t="shared" si="1014"/>
        <v>22.226117848681231</v>
      </c>
      <c r="BC1387">
        <v>101</v>
      </c>
      <c r="BD1387" s="37">
        <f>IF(Voorblad!$E$10=Rekenblad!BC1387,Rekenblad!AV1387,0)</f>
        <v>0</v>
      </c>
      <c r="BE1387" s="37">
        <f>IF(Voorblad!$E$10=Rekenblad!BC1387,Rekenblad!AW1387,0)</f>
        <v>0</v>
      </c>
      <c r="BF1387" s="37">
        <f>IF(Voorblad!$E$10=Rekenblad!BC1387,Rekenblad!AX1387,0)</f>
        <v>0</v>
      </c>
      <c r="BG1387" s="62">
        <f>IF(Voorblad!$E$10=Rekenblad!BC1387,Rekenblad!AY1387,0)</f>
        <v>0</v>
      </c>
      <c r="BH1387" s="37">
        <f>IF(Voorblad!$E$10=Rekenblad!BC1387,Rekenblad!AZ1387,0)</f>
        <v>0</v>
      </c>
      <c r="BI1387" s="37">
        <f>IF(Voorblad!$E$10=Rekenblad!BC1387,Rekenblad!BA1387,0)</f>
        <v>0</v>
      </c>
      <c r="BK1387">
        <v>101</v>
      </c>
      <c r="BL1387" s="37">
        <f>IF(Voorblad!$E$14=Rekenblad!$BL$1294,Rekenblad!BD1387,0)</f>
        <v>0</v>
      </c>
      <c r="BM1387" s="37">
        <f>IF(Voorblad!$E$14=Rekenblad!$BL$1294,Rekenblad!BE1387,0)</f>
        <v>0</v>
      </c>
      <c r="BN1387" s="37">
        <f>IF(Voorblad!$E$14=Rekenblad!$BL$1294,Rekenblad!BF1387,0)</f>
        <v>0</v>
      </c>
      <c r="BO1387" s="37">
        <f>IF(Voorblad!$E$14=Rekenblad!$BL$1294,Rekenblad!BG1387,0)</f>
        <v>0</v>
      </c>
      <c r="BP1387" s="37">
        <f>IF(Voorblad!$E$14=Rekenblad!$BL$1294,Rekenblad!BH1387,0)</f>
        <v>0</v>
      </c>
      <c r="BQ1387" s="37">
        <f>IF(Voorblad!$E$14=Rekenblad!$BL$1294,Rekenblad!BI1387,0)</f>
        <v>0</v>
      </c>
    </row>
    <row r="1388" spans="2:69" x14ac:dyDescent="0.25">
      <c r="B1388">
        <f>'Data TREND'!$BR$239</f>
        <v>102</v>
      </c>
      <c r="C1388" s="37">
        <f>'Data TREND'!BT239</f>
        <v>681.33938675936736</v>
      </c>
      <c r="D1388" s="37">
        <f>'Data TREND'!BU239</f>
        <v>1118.274185363076</v>
      </c>
      <c r="E1388" s="37">
        <f>'Data TREND'!BV239</f>
        <v>540.55879481687293</v>
      </c>
      <c r="F1388" s="37">
        <f>'Data TREND'!BW239</f>
        <v>2340.1511299367648</v>
      </c>
      <c r="G1388" s="37">
        <f>'Data TREND'!BX239</f>
        <v>54.153523212471029</v>
      </c>
      <c r="H1388" s="37">
        <f>'Data TREND'!BY239</f>
        <v>22.117382169384427</v>
      </c>
      <c r="J1388" s="37">
        <f t="shared" si="991"/>
        <v>681.33938675936736</v>
      </c>
      <c r="K1388" s="37">
        <f t="shared" si="992"/>
        <v>1118.274185363076</v>
      </c>
      <c r="L1388" s="37">
        <f t="shared" si="993"/>
        <v>540.55879481687293</v>
      </c>
      <c r="M1388" s="37">
        <f t="shared" si="994"/>
        <v>2340.1511299367648</v>
      </c>
      <c r="N1388" s="37">
        <f t="shared" si="995"/>
        <v>54.153523212471029</v>
      </c>
      <c r="O1388" s="37">
        <f t="shared" si="996"/>
        <v>22.117382169384427</v>
      </c>
      <c r="Q1388">
        <f>'Data TREND'!$BR$239</f>
        <v>102</v>
      </c>
      <c r="R1388" s="37">
        <f>'Data TREND'!CA239</f>
        <v>836.73621002115124</v>
      </c>
      <c r="S1388" s="37">
        <f>'Data TREND'!CB239</f>
        <v>1116.8240901716031</v>
      </c>
      <c r="T1388" s="37">
        <f>'Data TREND'!CC239</f>
        <v>539.33982426351463</v>
      </c>
      <c r="U1388" s="37">
        <f>'Data TREND'!CD239</f>
        <v>2492.6392390259498</v>
      </c>
      <c r="V1388" s="37">
        <f>'Data TREND'!CE239</f>
        <v>56.366733018478648</v>
      </c>
      <c r="W1388" s="37">
        <f>'Data TREND'!CF239</f>
        <v>22.940243562535397</v>
      </c>
      <c r="Y1388" s="37">
        <f t="shared" si="997"/>
        <v>0</v>
      </c>
      <c r="Z1388" s="37">
        <f t="shared" si="998"/>
        <v>0</v>
      </c>
      <c r="AA1388" s="37">
        <f t="shared" si="999"/>
        <v>0</v>
      </c>
      <c r="AB1388" s="37">
        <f t="shared" si="1000"/>
        <v>0</v>
      </c>
      <c r="AC1388" s="37">
        <f t="shared" si="1001"/>
        <v>0</v>
      </c>
      <c r="AD1388" s="37">
        <f t="shared" si="1002"/>
        <v>0</v>
      </c>
      <c r="AF1388">
        <f>'Data TREND'!$BR$239</f>
        <v>102</v>
      </c>
      <c r="AG1388" s="37">
        <f>'Data TREND'!CH239</f>
        <v>981.11551385596567</v>
      </c>
      <c r="AH1388" s="37">
        <f>'Data TREND'!CI239</f>
        <v>1114.9124991308881</v>
      </c>
      <c r="AI1388" s="37">
        <f>'Data TREND'!CJ239</f>
        <v>539.10616287971402</v>
      </c>
      <c r="AJ1388" s="37">
        <f>'Data TREND'!CK239</f>
        <v>2635.4384043852342</v>
      </c>
      <c r="AK1388" s="37">
        <f>'Data TREND'!CL239</f>
        <v>58.005110328496485</v>
      </c>
      <c r="AL1388" s="37">
        <f>'Data TREND'!CM239</f>
        <v>23.69308407963355</v>
      </c>
      <c r="AN1388" s="37">
        <f t="shared" si="1003"/>
        <v>0</v>
      </c>
      <c r="AO1388" s="37">
        <f t="shared" si="1004"/>
        <v>0</v>
      </c>
      <c r="AP1388" s="37">
        <f t="shared" si="1005"/>
        <v>0</v>
      </c>
      <c r="AQ1388" s="37">
        <f t="shared" si="1006"/>
        <v>0</v>
      </c>
      <c r="AR1388" s="37">
        <f t="shared" si="1007"/>
        <v>0</v>
      </c>
      <c r="AS1388" s="37">
        <f t="shared" si="1008"/>
        <v>0</v>
      </c>
      <c r="AU1388">
        <v>102</v>
      </c>
      <c r="AV1388" s="37">
        <f t="shared" si="1009"/>
        <v>681.33938675936736</v>
      </c>
      <c r="AW1388" s="37">
        <f t="shared" si="1010"/>
        <v>1118.274185363076</v>
      </c>
      <c r="AX1388" s="37">
        <f t="shared" si="1011"/>
        <v>540.55879481687293</v>
      </c>
      <c r="AY1388" s="37">
        <f t="shared" si="1012"/>
        <v>2340.1511299367648</v>
      </c>
      <c r="AZ1388" s="37">
        <f t="shared" si="1013"/>
        <v>54.153523212471029</v>
      </c>
      <c r="BA1388" s="37">
        <f t="shared" si="1014"/>
        <v>22.117382169384427</v>
      </c>
      <c r="BC1388">
        <v>102</v>
      </c>
      <c r="BD1388" s="37">
        <f>IF(Voorblad!$E$10=Rekenblad!BC1388,Rekenblad!AV1388,0)</f>
        <v>0</v>
      </c>
      <c r="BE1388" s="37">
        <f>IF(Voorblad!$E$10=Rekenblad!BC1388,Rekenblad!AW1388,0)</f>
        <v>0</v>
      </c>
      <c r="BF1388" s="37">
        <f>IF(Voorblad!$E$10=Rekenblad!BC1388,Rekenblad!AX1388,0)</f>
        <v>0</v>
      </c>
      <c r="BG1388" s="62">
        <f>IF(Voorblad!$E$10=Rekenblad!BC1388,Rekenblad!AY1388,0)</f>
        <v>0</v>
      </c>
      <c r="BH1388" s="37">
        <f>IF(Voorblad!$E$10=Rekenblad!BC1388,Rekenblad!AZ1388,0)</f>
        <v>0</v>
      </c>
      <c r="BI1388" s="37">
        <f>IF(Voorblad!$E$10=Rekenblad!BC1388,Rekenblad!BA1388,0)</f>
        <v>0</v>
      </c>
      <c r="BK1388">
        <v>102</v>
      </c>
      <c r="BL1388" s="37">
        <f>IF(Voorblad!$E$14=Rekenblad!$BL$1294,Rekenblad!BD1388,0)</f>
        <v>0</v>
      </c>
      <c r="BM1388" s="37">
        <f>IF(Voorblad!$E$14=Rekenblad!$BL$1294,Rekenblad!BE1388,0)</f>
        <v>0</v>
      </c>
      <c r="BN1388" s="37">
        <f>IF(Voorblad!$E$14=Rekenblad!$BL$1294,Rekenblad!BF1388,0)</f>
        <v>0</v>
      </c>
      <c r="BO1388" s="37">
        <f>IF(Voorblad!$E$14=Rekenblad!$BL$1294,Rekenblad!BG1388,0)</f>
        <v>0</v>
      </c>
      <c r="BP1388" s="37">
        <f>IF(Voorblad!$E$14=Rekenblad!$BL$1294,Rekenblad!BH1388,0)</f>
        <v>0</v>
      </c>
      <c r="BQ1388" s="37">
        <f>IF(Voorblad!$E$14=Rekenblad!$BL$1294,Rekenblad!BI1388,0)</f>
        <v>0</v>
      </c>
    </row>
    <row r="1389" spans="2:69" x14ac:dyDescent="0.25">
      <c r="B1389">
        <f>'Data TREND'!$BR$240</f>
        <v>103</v>
      </c>
      <c r="C1389" s="37">
        <f>'Data TREND'!BT240</f>
        <v>687.09012325682261</v>
      </c>
      <c r="D1389" s="37">
        <f>'Data TREND'!BU240</f>
        <v>1128.8345259558823</v>
      </c>
      <c r="E1389" s="37">
        <f>'Data TREND'!BV240</f>
        <v>545.81080094711638</v>
      </c>
      <c r="F1389" s="37">
        <f>'Data TREND'!BW240</f>
        <v>2361.7123948875533</v>
      </c>
      <c r="G1389" s="37">
        <f>'Data TREND'!BX240</f>
        <v>53.89357393025557</v>
      </c>
      <c r="H1389" s="37">
        <f>'Data TREND'!BY240</f>
        <v>22.008646490087624</v>
      </c>
      <c r="J1389" s="37">
        <f t="shared" si="991"/>
        <v>687.09012325682261</v>
      </c>
      <c r="K1389" s="37">
        <f t="shared" si="992"/>
        <v>1128.8345259558823</v>
      </c>
      <c r="L1389" s="37">
        <f t="shared" si="993"/>
        <v>545.81080094711638</v>
      </c>
      <c r="M1389" s="37">
        <f t="shared" si="994"/>
        <v>2361.7123948875533</v>
      </c>
      <c r="N1389" s="37">
        <f t="shared" si="995"/>
        <v>53.89357393025557</v>
      </c>
      <c r="O1389" s="37">
        <f t="shared" si="996"/>
        <v>22.008646490087624</v>
      </c>
      <c r="Q1389">
        <f>'Data TREND'!$BR$240</f>
        <v>103</v>
      </c>
      <c r="R1389" s="37">
        <f>'Data TREND'!CA240</f>
        <v>843.67147211879262</v>
      </c>
      <c r="S1389" s="37">
        <f>'Data TREND'!CB240</f>
        <v>1127.3365618871819</v>
      </c>
      <c r="T1389" s="37">
        <f>'Data TREND'!CC240</f>
        <v>544.51910051550408</v>
      </c>
      <c r="U1389" s="37">
        <f>'Data TREND'!CD240</f>
        <v>2515.2633964527568</v>
      </c>
      <c r="V1389" s="37">
        <f>'Data TREND'!CE240</f>
        <v>56.007054904035037</v>
      </c>
      <c r="W1389" s="37">
        <f>'Data TREND'!CF240</f>
        <v>22.792038326102848</v>
      </c>
      <c r="Y1389" s="37">
        <f t="shared" si="997"/>
        <v>0</v>
      </c>
      <c r="Z1389" s="37">
        <f t="shared" si="998"/>
        <v>0</v>
      </c>
      <c r="AA1389" s="37">
        <f t="shared" si="999"/>
        <v>0</v>
      </c>
      <c r="AB1389" s="37">
        <f t="shared" si="1000"/>
        <v>0</v>
      </c>
      <c r="AC1389" s="37">
        <f t="shared" si="1001"/>
        <v>0</v>
      </c>
      <c r="AD1389" s="37">
        <f t="shared" si="1002"/>
        <v>0</v>
      </c>
      <c r="AF1389">
        <f>'Data TREND'!$BR$240</f>
        <v>103</v>
      </c>
      <c r="AG1389" s="37">
        <f>'Data TREND'!CH240</f>
        <v>989.11247679286384</v>
      </c>
      <c r="AH1389" s="37">
        <f>'Data TREND'!CI240</f>
        <v>1125.357307564972</v>
      </c>
      <c r="AI1389" s="37">
        <f>'Data TREND'!CJ240</f>
        <v>544.29161436229299</v>
      </c>
      <c r="AJ1389" s="37">
        <f>'Data TREND'!CK240</f>
        <v>2659.0679987754975</v>
      </c>
      <c r="AK1389" s="37">
        <f>'Data TREND'!CL240</f>
        <v>57.543009539010299</v>
      </c>
      <c r="AL1389" s="37">
        <f>'Data TREND'!CM240</f>
        <v>23.505268180904789</v>
      </c>
      <c r="AN1389" s="37">
        <f t="shared" si="1003"/>
        <v>0</v>
      </c>
      <c r="AO1389" s="37">
        <f t="shared" si="1004"/>
        <v>0</v>
      </c>
      <c r="AP1389" s="37">
        <f t="shared" si="1005"/>
        <v>0</v>
      </c>
      <c r="AQ1389" s="37">
        <f t="shared" si="1006"/>
        <v>0</v>
      </c>
      <c r="AR1389" s="37">
        <f t="shared" si="1007"/>
        <v>0</v>
      </c>
      <c r="AS1389" s="37">
        <f t="shared" si="1008"/>
        <v>0</v>
      </c>
      <c r="AU1389">
        <v>103</v>
      </c>
      <c r="AV1389" s="37">
        <f t="shared" si="1009"/>
        <v>687.09012325682261</v>
      </c>
      <c r="AW1389" s="37">
        <f t="shared" si="1010"/>
        <v>1128.8345259558823</v>
      </c>
      <c r="AX1389" s="37">
        <f t="shared" si="1011"/>
        <v>545.81080094711638</v>
      </c>
      <c r="AY1389" s="37">
        <f t="shared" si="1012"/>
        <v>2361.7123948875533</v>
      </c>
      <c r="AZ1389" s="37">
        <f t="shared" si="1013"/>
        <v>53.89357393025557</v>
      </c>
      <c r="BA1389" s="37">
        <f t="shared" si="1014"/>
        <v>22.008646490087624</v>
      </c>
      <c r="BC1389">
        <v>103</v>
      </c>
      <c r="BD1389" s="37">
        <f>IF(Voorblad!$E$10=Rekenblad!BC1389,Rekenblad!AV1389,0)</f>
        <v>0</v>
      </c>
      <c r="BE1389" s="37">
        <f>IF(Voorblad!$E$10=Rekenblad!BC1389,Rekenblad!AW1389,0)</f>
        <v>0</v>
      </c>
      <c r="BF1389" s="37">
        <f>IF(Voorblad!$E$10=Rekenblad!BC1389,Rekenblad!AX1389,0)</f>
        <v>0</v>
      </c>
      <c r="BG1389" s="62">
        <f>IF(Voorblad!$E$10=Rekenblad!BC1389,Rekenblad!AY1389,0)</f>
        <v>0</v>
      </c>
      <c r="BH1389" s="37">
        <f>IF(Voorblad!$E$10=Rekenblad!BC1389,Rekenblad!AZ1389,0)</f>
        <v>0</v>
      </c>
      <c r="BI1389" s="37">
        <f>IF(Voorblad!$E$10=Rekenblad!BC1389,Rekenblad!BA1389,0)</f>
        <v>0</v>
      </c>
      <c r="BK1389">
        <v>103</v>
      </c>
      <c r="BL1389" s="37">
        <f>IF(Voorblad!$E$14=Rekenblad!$BL$1294,Rekenblad!BD1389,0)</f>
        <v>0</v>
      </c>
      <c r="BM1389" s="37">
        <f>IF(Voorblad!$E$14=Rekenblad!$BL$1294,Rekenblad!BE1389,0)</f>
        <v>0</v>
      </c>
      <c r="BN1389" s="37">
        <f>IF(Voorblad!$E$14=Rekenblad!$BL$1294,Rekenblad!BF1389,0)</f>
        <v>0</v>
      </c>
      <c r="BO1389" s="37">
        <f>IF(Voorblad!$E$14=Rekenblad!$BL$1294,Rekenblad!BG1389,0)</f>
        <v>0</v>
      </c>
      <c r="BP1389" s="37">
        <f>IF(Voorblad!$E$14=Rekenblad!$BL$1294,Rekenblad!BH1389,0)</f>
        <v>0</v>
      </c>
      <c r="BQ1389" s="37">
        <f>IF(Voorblad!$E$14=Rekenblad!$BL$1294,Rekenblad!BI1389,0)</f>
        <v>0</v>
      </c>
    </row>
    <row r="1390" spans="2:69" x14ac:dyDescent="0.25">
      <c r="B1390">
        <f>'Data TREND'!$BR$241</f>
        <v>104</v>
      </c>
      <c r="C1390" s="37">
        <f>'Data TREND'!BT241</f>
        <v>692.84085975427774</v>
      </c>
      <c r="D1390" s="37">
        <f>'Data TREND'!BU241</f>
        <v>1139.3948665486882</v>
      </c>
      <c r="E1390" s="37">
        <f>'Data TREND'!BV241</f>
        <v>551.06280707736005</v>
      </c>
      <c r="F1390" s="37">
        <f>'Data TREND'!BW241</f>
        <v>2383.2736598383408</v>
      </c>
      <c r="G1390" s="37">
        <f>'Data TREND'!BX241</f>
        <v>53.633624648040112</v>
      </c>
      <c r="H1390" s="37">
        <f>'Data TREND'!BY241</f>
        <v>21.899910810790821</v>
      </c>
      <c r="J1390" s="37">
        <f t="shared" si="991"/>
        <v>692.84085975427774</v>
      </c>
      <c r="K1390" s="37">
        <f t="shared" si="992"/>
        <v>1139.3948665486882</v>
      </c>
      <c r="L1390" s="37">
        <f t="shared" si="993"/>
        <v>551.06280707736005</v>
      </c>
      <c r="M1390" s="37">
        <f t="shared" si="994"/>
        <v>2383.2736598383408</v>
      </c>
      <c r="N1390" s="37">
        <f t="shared" si="995"/>
        <v>53.633624648040112</v>
      </c>
      <c r="O1390" s="37">
        <f t="shared" si="996"/>
        <v>21.899910810790821</v>
      </c>
      <c r="Q1390">
        <f>'Data TREND'!$BR$241</f>
        <v>104</v>
      </c>
      <c r="R1390" s="37">
        <f>'Data TREND'!CA241</f>
        <v>850.60673421643412</v>
      </c>
      <c r="S1390" s="37">
        <f>'Data TREND'!CB241</f>
        <v>1137.849033602761</v>
      </c>
      <c r="T1390" s="37">
        <f>'Data TREND'!CC241</f>
        <v>549.6983767674933</v>
      </c>
      <c r="U1390" s="37">
        <f>'Data TREND'!CD241</f>
        <v>2537.8875538795637</v>
      </c>
      <c r="V1390" s="37">
        <f>'Data TREND'!CE241</f>
        <v>55.647376789591426</v>
      </c>
      <c r="W1390" s="37">
        <f>'Data TREND'!CF241</f>
        <v>22.643833089670295</v>
      </c>
      <c r="Y1390" s="37">
        <f t="shared" si="997"/>
        <v>0</v>
      </c>
      <c r="Z1390" s="37">
        <f t="shared" si="998"/>
        <v>0</v>
      </c>
      <c r="AA1390" s="37">
        <f t="shared" si="999"/>
        <v>0</v>
      </c>
      <c r="AB1390" s="37">
        <f t="shared" si="1000"/>
        <v>0</v>
      </c>
      <c r="AC1390" s="37">
        <f t="shared" si="1001"/>
        <v>0</v>
      </c>
      <c r="AD1390" s="37">
        <f t="shared" si="1002"/>
        <v>0</v>
      </c>
      <c r="AF1390">
        <f>'Data TREND'!$BR$241</f>
        <v>104</v>
      </c>
      <c r="AG1390" s="37">
        <f>'Data TREND'!CH241</f>
        <v>997.10943972976224</v>
      </c>
      <c r="AH1390" s="37">
        <f>'Data TREND'!CI241</f>
        <v>1135.8021159990562</v>
      </c>
      <c r="AI1390" s="37">
        <f>'Data TREND'!CJ241</f>
        <v>549.47706584487196</v>
      </c>
      <c r="AJ1390" s="37">
        <f>'Data TREND'!CK241</f>
        <v>2682.6975931657603</v>
      </c>
      <c r="AK1390" s="37">
        <f>'Data TREND'!CL241</f>
        <v>57.080908749524113</v>
      </c>
      <c r="AL1390" s="37">
        <f>'Data TREND'!CM241</f>
        <v>23.317452282176024</v>
      </c>
      <c r="AN1390" s="37">
        <f t="shared" si="1003"/>
        <v>0</v>
      </c>
      <c r="AO1390" s="37">
        <f t="shared" si="1004"/>
        <v>0</v>
      </c>
      <c r="AP1390" s="37">
        <f t="shared" si="1005"/>
        <v>0</v>
      </c>
      <c r="AQ1390" s="37">
        <f t="shared" si="1006"/>
        <v>0</v>
      </c>
      <c r="AR1390" s="37">
        <f t="shared" si="1007"/>
        <v>0</v>
      </c>
      <c r="AS1390" s="37">
        <f t="shared" si="1008"/>
        <v>0</v>
      </c>
      <c r="AU1390">
        <v>104</v>
      </c>
      <c r="AV1390" s="37">
        <f t="shared" si="1009"/>
        <v>692.84085975427774</v>
      </c>
      <c r="AW1390" s="37">
        <f t="shared" si="1010"/>
        <v>1139.3948665486882</v>
      </c>
      <c r="AX1390" s="37">
        <f t="shared" si="1011"/>
        <v>551.06280707736005</v>
      </c>
      <c r="AY1390" s="37">
        <f t="shared" si="1012"/>
        <v>2383.2736598383408</v>
      </c>
      <c r="AZ1390" s="37">
        <f t="shared" si="1013"/>
        <v>53.633624648040112</v>
      </c>
      <c r="BA1390" s="37">
        <f t="shared" si="1014"/>
        <v>21.899910810790821</v>
      </c>
      <c r="BC1390">
        <v>104</v>
      </c>
      <c r="BD1390" s="37">
        <f>IF(Voorblad!$E$10=Rekenblad!BC1390,Rekenblad!AV1390,0)</f>
        <v>0</v>
      </c>
      <c r="BE1390" s="37">
        <f>IF(Voorblad!$E$10=Rekenblad!BC1390,Rekenblad!AW1390,0)</f>
        <v>0</v>
      </c>
      <c r="BF1390" s="37">
        <f>IF(Voorblad!$E$10=Rekenblad!BC1390,Rekenblad!AX1390,0)</f>
        <v>0</v>
      </c>
      <c r="BG1390" s="62">
        <f>IF(Voorblad!$E$10=Rekenblad!BC1390,Rekenblad!AY1390,0)</f>
        <v>0</v>
      </c>
      <c r="BH1390" s="37">
        <f>IF(Voorblad!$E$10=Rekenblad!BC1390,Rekenblad!AZ1390,0)</f>
        <v>0</v>
      </c>
      <c r="BI1390" s="37">
        <f>IF(Voorblad!$E$10=Rekenblad!BC1390,Rekenblad!BA1390,0)</f>
        <v>0</v>
      </c>
      <c r="BK1390">
        <v>104</v>
      </c>
      <c r="BL1390" s="37">
        <f>IF(Voorblad!$E$14=Rekenblad!$BL$1294,Rekenblad!BD1390,0)</f>
        <v>0</v>
      </c>
      <c r="BM1390" s="37">
        <f>IF(Voorblad!$E$14=Rekenblad!$BL$1294,Rekenblad!BE1390,0)</f>
        <v>0</v>
      </c>
      <c r="BN1390" s="37">
        <f>IF(Voorblad!$E$14=Rekenblad!$BL$1294,Rekenblad!BF1390,0)</f>
        <v>0</v>
      </c>
      <c r="BO1390" s="37">
        <f>IF(Voorblad!$E$14=Rekenblad!$BL$1294,Rekenblad!BG1390,0)</f>
        <v>0</v>
      </c>
      <c r="BP1390" s="37">
        <f>IF(Voorblad!$E$14=Rekenblad!$BL$1294,Rekenblad!BH1390,0)</f>
        <v>0</v>
      </c>
      <c r="BQ1390" s="37">
        <f>IF(Voorblad!$E$14=Rekenblad!$BL$1294,Rekenblad!BI1390,0)</f>
        <v>0</v>
      </c>
    </row>
    <row r="1391" spans="2:69" x14ac:dyDescent="0.25">
      <c r="B1391">
        <f>'Data TREND'!$BR$242</f>
        <v>105</v>
      </c>
      <c r="C1391" s="37">
        <f>'Data TREND'!BT242</f>
        <v>698.59159625173299</v>
      </c>
      <c r="D1391" s="37">
        <f>'Data TREND'!BU242</f>
        <v>1149.9552071414946</v>
      </c>
      <c r="E1391" s="37">
        <f>'Data TREND'!BV242</f>
        <v>556.31481320760349</v>
      </c>
      <c r="F1391" s="37">
        <f>'Data TREND'!BW242</f>
        <v>2404.8349247891292</v>
      </c>
      <c r="G1391" s="37">
        <f>'Data TREND'!BX242</f>
        <v>53.373675365824646</v>
      </c>
      <c r="H1391" s="37">
        <f>'Data TREND'!BY242</f>
        <v>21.791175131494018</v>
      </c>
      <c r="J1391" s="37">
        <f t="shared" si="991"/>
        <v>698.59159625173299</v>
      </c>
      <c r="K1391" s="37">
        <f t="shared" si="992"/>
        <v>1149.9552071414946</v>
      </c>
      <c r="L1391" s="37">
        <f t="shared" si="993"/>
        <v>556.31481320760349</v>
      </c>
      <c r="M1391" s="37">
        <f t="shared" si="994"/>
        <v>2404.8349247891292</v>
      </c>
      <c r="N1391" s="37">
        <f t="shared" si="995"/>
        <v>53.373675365824646</v>
      </c>
      <c r="O1391" s="37">
        <f t="shared" si="996"/>
        <v>21.791175131494018</v>
      </c>
      <c r="Q1391">
        <f>'Data TREND'!$BR$242</f>
        <v>105</v>
      </c>
      <c r="R1391" s="37">
        <f>'Data TREND'!CA242</f>
        <v>857.54199631407562</v>
      </c>
      <c r="S1391" s="37">
        <f>'Data TREND'!CB242</f>
        <v>1148.3615053183398</v>
      </c>
      <c r="T1391" s="37">
        <f>'Data TREND'!CC242</f>
        <v>554.87765301948275</v>
      </c>
      <c r="U1391" s="37">
        <f>'Data TREND'!CD242</f>
        <v>2560.5117113063707</v>
      </c>
      <c r="V1391" s="37">
        <f>'Data TREND'!CE242</f>
        <v>55.287698675147823</v>
      </c>
      <c r="W1391" s="37">
        <f>'Data TREND'!CF242</f>
        <v>22.495627853237742</v>
      </c>
      <c r="Y1391" s="37">
        <f t="shared" si="997"/>
        <v>0</v>
      </c>
      <c r="Z1391" s="37">
        <f t="shared" si="998"/>
        <v>0</v>
      </c>
      <c r="AA1391" s="37">
        <f t="shared" si="999"/>
        <v>0</v>
      </c>
      <c r="AB1391" s="37">
        <f t="shared" si="1000"/>
        <v>0</v>
      </c>
      <c r="AC1391" s="37">
        <f t="shared" si="1001"/>
        <v>0</v>
      </c>
      <c r="AD1391" s="37">
        <f t="shared" si="1002"/>
        <v>0</v>
      </c>
      <c r="AF1391">
        <f>'Data TREND'!$BR$242</f>
        <v>105</v>
      </c>
      <c r="AG1391" s="37">
        <f>'Data TREND'!CH242</f>
        <v>1005.1064026666604</v>
      </c>
      <c r="AH1391" s="37">
        <f>'Data TREND'!CI242</f>
        <v>1146.2469244331401</v>
      </c>
      <c r="AI1391" s="37">
        <f>'Data TREND'!CJ242</f>
        <v>554.66251732745093</v>
      </c>
      <c r="AJ1391" s="37">
        <f>'Data TREND'!CK242</f>
        <v>2706.3271875560231</v>
      </c>
      <c r="AK1391" s="37">
        <f>'Data TREND'!CL242</f>
        <v>56.618807960037927</v>
      </c>
      <c r="AL1391" s="37">
        <f>'Data TREND'!CM242</f>
        <v>23.129636383447259</v>
      </c>
      <c r="AN1391" s="37">
        <f t="shared" si="1003"/>
        <v>0</v>
      </c>
      <c r="AO1391" s="37">
        <f t="shared" si="1004"/>
        <v>0</v>
      </c>
      <c r="AP1391" s="37">
        <f t="shared" si="1005"/>
        <v>0</v>
      </c>
      <c r="AQ1391" s="37">
        <f t="shared" si="1006"/>
        <v>0</v>
      </c>
      <c r="AR1391" s="37">
        <f t="shared" si="1007"/>
        <v>0</v>
      </c>
      <c r="AS1391" s="37">
        <f t="shared" si="1008"/>
        <v>0</v>
      </c>
      <c r="AU1391">
        <v>105</v>
      </c>
      <c r="AV1391" s="37">
        <f t="shared" si="1009"/>
        <v>698.59159625173299</v>
      </c>
      <c r="AW1391" s="37">
        <f t="shared" si="1010"/>
        <v>1149.9552071414946</v>
      </c>
      <c r="AX1391" s="37">
        <f t="shared" si="1011"/>
        <v>556.31481320760349</v>
      </c>
      <c r="AY1391" s="37">
        <f t="shared" si="1012"/>
        <v>2404.8349247891292</v>
      </c>
      <c r="AZ1391" s="37">
        <f t="shared" si="1013"/>
        <v>53.373675365824646</v>
      </c>
      <c r="BA1391" s="37">
        <f t="shared" si="1014"/>
        <v>21.791175131494018</v>
      </c>
      <c r="BC1391">
        <v>105</v>
      </c>
      <c r="BD1391" s="37">
        <f>IF(Voorblad!$E$10=Rekenblad!BC1391,Rekenblad!AV1391,0)</f>
        <v>0</v>
      </c>
      <c r="BE1391" s="37">
        <f>IF(Voorblad!$E$10=Rekenblad!BC1391,Rekenblad!AW1391,0)</f>
        <v>0</v>
      </c>
      <c r="BF1391" s="37">
        <f>IF(Voorblad!$E$10=Rekenblad!BC1391,Rekenblad!AX1391,0)</f>
        <v>0</v>
      </c>
      <c r="BG1391" s="62">
        <f>IF(Voorblad!$E$10=Rekenblad!BC1391,Rekenblad!AY1391,0)</f>
        <v>0</v>
      </c>
      <c r="BH1391" s="37">
        <f>IF(Voorblad!$E$10=Rekenblad!BC1391,Rekenblad!AZ1391,0)</f>
        <v>0</v>
      </c>
      <c r="BI1391" s="37">
        <f>IF(Voorblad!$E$10=Rekenblad!BC1391,Rekenblad!BA1391,0)</f>
        <v>0</v>
      </c>
      <c r="BK1391">
        <v>105</v>
      </c>
      <c r="BL1391" s="37">
        <f>IF(Voorblad!$E$14=Rekenblad!$BL$1294,Rekenblad!BD1391,0)</f>
        <v>0</v>
      </c>
      <c r="BM1391" s="37">
        <f>IF(Voorblad!$E$14=Rekenblad!$BL$1294,Rekenblad!BE1391,0)</f>
        <v>0</v>
      </c>
      <c r="BN1391" s="37">
        <f>IF(Voorblad!$E$14=Rekenblad!$BL$1294,Rekenblad!BF1391,0)</f>
        <v>0</v>
      </c>
      <c r="BO1391" s="37">
        <f>IF(Voorblad!$E$14=Rekenblad!$BL$1294,Rekenblad!BG1391,0)</f>
        <v>0</v>
      </c>
      <c r="BP1391" s="37">
        <f>IF(Voorblad!$E$14=Rekenblad!$BL$1294,Rekenblad!BH1391,0)</f>
        <v>0</v>
      </c>
      <c r="BQ1391" s="37">
        <f>IF(Voorblad!$E$14=Rekenblad!$BL$1294,Rekenblad!BI1391,0)</f>
        <v>0</v>
      </c>
    </row>
    <row r="1392" spans="2:69" x14ac:dyDescent="0.25">
      <c r="B1392">
        <f>'Data TREND'!$BR$243</f>
        <v>106</v>
      </c>
      <c r="C1392" s="37">
        <f>'Data TREND'!BT243</f>
        <v>704.34233274918824</v>
      </c>
      <c r="D1392" s="37">
        <f>'Data TREND'!BU243</f>
        <v>1160.5155477343005</v>
      </c>
      <c r="E1392" s="37">
        <f>'Data TREND'!BV243</f>
        <v>561.56681933784716</v>
      </c>
      <c r="F1392" s="37">
        <f>'Data TREND'!BW243</f>
        <v>2426.3961897399176</v>
      </c>
      <c r="G1392" s="37">
        <f>'Data TREND'!BX243</f>
        <v>53.11372608360918</v>
      </c>
      <c r="H1392" s="37">
        <f>'Data TREND'!BY243</f>
        <v>21.682439452197215</v>
      </c>
      <c r="J1392" s="37">
        <f t="shared" si="991"/>
        <v>704.34233274918824</v>
      </c>
      <c r="K1392" s="37">
        <f t="shared" si="992"/>
        <v>1160.5155477343005</v>
      </c>
      <c r="L1392" s="37">
        <f t="shared" si="993"/>
        <v>561.56681933784716</v>
      </c>
      <c r="M1392" s="37">
        <f t="shared" si="994"/>
        <v>2426.3961897399176</v>
      </c>
      <c r="N1392" s="37">
        <f t="shared" si="995"/>
        <v>53.11372608360918</v>
      </c>
      <c r="O1392" s="37">
        <f t="shared" si="996"/>
        <v>21.682439452197215</v>
      </c>
      <c r="Q1392">
        <f>'Data TREND'!$BR$243</f>
        <v>106</v>
      </c>
      <c r="R1392" s="37">
        <f>'Data TREND'!CA243</f>
        <v>864.477258411717</v>
      </c>
      <c r="S1392" s="37">
        <f>'Data TREND'!CB243</f>
        <v>1158.8739770339189</v>
      </c>
      <c r="T1392" s="37">
        <f>'Data TREND'!CC243</f>
        <v>560.0569292714722</v>
      </c>
      <c r="U1392" s="37">
        <f>'Data TREND'!CD243</f>
        <v>2583.1358687331776</v>
      </c>
      <c r="V1392" s="37">
        <f>'Data TREND'!CE243</f>
        <v>54.928020560704212</v>
      </c>
      <c r="W1392" s="37">
        <f>'Data TREND'!CF243</f>
        <v>22.34742261680519</v>
      </c>
      <c r="Y1392" s="37">
        <f t="shared" si="997"/>
        <v>0</v>
      </c>
      <c r="Z1392" s="37">
        <f t="shared" si="998"/>
        <v>0</v>
      </c>
      <c r="AA1392" s="37">
        <f t="shared" si="999"/>
        <v>0</v>
      </c>
      <c r="AB1392" s="37">
        <f t="shared" si="1000"/>
        <v>0</v>
      </c>
      <c r="AC1392" s="37">
        <f t="shared" si="1001"/>
        <v>0</v>
      </c>
      <c r="AD1392" s="37">
        <f t="shared" si="1002"/>
        <v>0</v>
      </c>
      <c r="AF1392">
        <f>'Data TREND'!$BR$243</f>
        <v>106</v>
      </c>
      <c r="AG1392" s="37">
        <f>'Data TREND'!CH243</f>
        <v>1013.1033656035586</v>
      </c>
      <c r="AH1392" s="37">
        <f>'Data TREND'!CI243</f>
        <v>1156.6917328672243</v>
      </c>
      <c r="AI1392" s="37">
        <f>'Data TREND'!CJ243</f>
        <v>559.8479688100299</v>
      </c>
      <c r="AJ1392" s="37">
        <f>'Data TREND'!CK243</f>
        <v>2729.9567819462859</v>
      </c>
      <c r="AK1392" s="37">
        <f>'Data TREND'!CL243</f>
        <v>56.156707170551741</v>
      </c>
      <c r="AL1392" s="37">
        <f>'Data TREND'!CM243</f>
        <v>22.941820484718498</v>
      </c>
      <c r="AN1392" s="37">
        <f t="shared" si="1003"/>
        <v>0</v>
      </c>
      <c r="AO1392" s="37">
        <f t="shared" si="1004"/>
        <v>0</v>
      </c>
      <c r="AP1392" s="37">
        <f t="shared" si="1005"/>
        <v>0</v>
      </c>
      <c r="AQ1392" s="37">
        <f t="shared" si="1006"/>
        <v>0</v>
      </c>
      <c r="AR1392" s="37">
        <f t="shared" si="1007"/>
        <v>0</v>
      </c>
      <c r="AS1392" s="37">
        <f t="shared" si="1008"/>
        <v>0</v>
      </c>
      <c r="AU1392">
        <v>106</v>
      </c>
      <c r="AV1392" s="37">
        <f t="shared" si="1009"/>
        <v>704.34233274918824</v>
      </c>
      <c r="AW1392" s="37">
        <f t="shared" si="1010"/>
        <v>1160.5155477343005</v>
      </c>
      <c r="AX1392" s="37">
        <f t="shared" si="1011"/>
        <v>561.56681933784716</v>
      </c>
      <c r="AY1392" s="37">
        <f t="shared" si="1012"/>
        <v>2426.3961897399176</v>
      </c>
      <c r="AZ1392" s="37">
        <f t="shared" si="1013"/>
        <v>53.11372608360918</v>
      </c>
      <c r="BA1392" s="37">
        <f t="shared" si="1014"/>
        <v>21.682439452197215</v>
      </c>
      <c r="BC1392">
        <v>106</v>
      </c>
      <c r="BD1392" s="37">
        <f>IF(Voorblad!$E$10=Rekenblad!BC1392,Rekenblad!AV1392,0)</f>
        <v>0</v>
      </c>
      <c r="BE1392" s="37">
        <f>IF(Voorblad!$E$10=Rekenblad!BC1392,Rekenblad!AW1392,0)</f>
        <v>0</v>
      </c>
      <c r="BF1392" s="37">
        <f>IF(Voorblad!$E$10=Rekenblad!BC1392,Rekenblad!AX1392,0)</f>
        <v>0</v>
      </c>
      <c r="BG1392" s="62">
        <f>IF(Voorblad!$E$10=Rekenblad!BC1392,Rekenblad!AY1392,0)</f>
        <v>0</v>
      </c>
      <c r="BH1392" s="37">
        <f>IF(Voorblad!$E$10=Rekenblad!BC1392,Rekenblad!AZ1392,0)</f>
        <v>0</v>
      </c>
      <c r="BI1392" s="37">
        <f>IF(Voorblad!$E$10=Rekenblad!BC1392,Rekenblad!BA1392,0)</f>
        <v>0</v>
      </c>
      <c r="BK1392">
        <v>106</v>
      </c>
      <c r="BL1392" s="37">
        <f>IF(Voorblad!$E$14=Rekenblad!$BL$1294,Rekenblad!BD1392,0)</f>
        <v>0</v>
      </c>
      <c r="BM1392" s="37">
        <f>IF(Voorblad!$E$14=Rekenblad!$BL$1294,Rekenblad!BE1392,0)</f>
        <v>0</v>
      </c>
      <c r="BN1392" s="37">
        <f>IF(Voorblad!$E$14=Rekenblad!$BL$1294,Rekenblad!BF1392,0)</f>
        <v>0</v>
      </c>
      <c r="BO1392" s="37">
        <f>IF(Voorblad!$E$14=Rekenblad!$BL$1294,Rekenblad!BG1392,0)</f>
        <v>0</v>
      </c>
      <c r="BP1392" s="37">
        <f>IF(Voorblad!$E$14=Rekenblad!$BL$1294,Rekenblad!BH1392,0)</f>
        <v>0</v>
      </c>
      <c r="BQ1392" s="37">
        <f>IF(Voorblad!$E$14=Rekenblad!$BL$1294,Rekenblad!BI1392,0)</f>
        <v>0</v>
      </c>
    </row>
    <row r="1393" spans="2:69" x14ac:dyDescent="0.25">
      <c r="B1393">
        <f>'Data TREND'!$BR$244</f>
        <v>107</v>
      </c>
      <c r="C1393" s="37">
        <f>'Data TREND'!BT244</f>
        <v>710.09306924664349</v>
      </c>
      <c r="D1393" s="37">
        <f>'Data TREND'!BU244</f>
        <v>1171.0758883271069</v>
      </c>
      <c r="E1393" s="37">
        <f>'Data TREND'!BV244</f>
        <v>566.81882546809061</v>
      </c>
      <c r="F1393" s="37">
        <f>'Data TREND'!BW244</f>
        <v>2447.9574546907052</v>
      </c>
      <c r="G1393" s="37">
        <f>'Data TREND'!BX244</f>
        <v>52.853776801393721</v>
      </c>
      <c r="H1393" s="37">
        <f>'Data TREND'!BY244</f>
        <v>21.573703772900416</v>
      </c>
      <c r="J1393" s="37">
        <f t="shared" si="991"/>
        <v>710.09306924664349</v>
      </c>
      <c r="K1393" s="37">
        <f t="shared" si="992"/>
        <v>1171.0758883271069</v>
      </c>
      <c r="L1393" s="37">
        <f t="shared" si="993"/>
        <v>566.81882546809061</v>
      </c>
      <c r="M1393" s="37">
        <f t="shared" si="994"/>
        <v>2447.9574546907052</v>
      </c>
      <c r="N1393" s="37">
        <f t="shared" si="995"/>
        <v>52.853776801393721</v>
      </c>
      <c r="O1393" s="37">
        <f t="shared" si="996"/>
        <v>21.573703772900416</v>
      </c>
      <c r="Q1393">
        <f>'Data TREND'!$BR$244</f>
        <v>107</v>
      </c>
      <c r="R1393" s="37">
        <f>'Data TREND'!CA244</f>
        <v>871.4125205093585</v>
      </c>
      <c r="S1393" s="37">
        <f>'Data TREND'!CB244</f>
        <v>1169.3864487494977</v>
      </c>
      <c r="T1393" s="37">
        <f>'Data TREND'!CC244</f>
        <v>565.23620552346165</v>
      </c>
      <c r="U1393" s="37">
        <f>'Data TREND'!CD244</f>
        <v>2605.7600261599846</v>
      </c>
      <c r="V1393" s="37">
        <f>'Data TREND'!CE244</f>
        <v>54.568342446260601</v>
      </c>
      <c r="W1393" s="37">
        <f>'Data TREND'!CF244</f>
        <v>22.199217380372637</v>
      </c>
      <c r="Y1393" s="37">
        <f t="shared" si="997"/>
        <v>0</v>
      </c>
      <c r="Z1393" s="37">
        <f t="shared" si="998"/>
        <v>0</v>
      </c>
      <c r="AA1393" s="37">
        <f t="shared" si="999"/>
        <v>0</v>
      </c>
      <c r="AB1393" s="37">
        <f t="shared" si="1000"/>
        <v>0</v>
      </c>
      <c r="AC1393" s="37">
        <f t="shared" si="1001"/>
        <v>0</v>
      </c>
      <c r="AD1393" s="37">
        <f t="shared" si="1002"/>
        <v>0</v>
      </c>
      <c r="AF1393">
        <f>'Data TREND'!$BR$244</f>
        <v>107</v>
      </c>
      <c r="AG1393" s="37">
        <f>'Data TREND'!CH244</f>
        <v>1021.1003285404568</v>
      </c>
      <c r="AH1393" s="37">
        <f>'Data TREND'!CI244</f>
        <v>1167.1365413013082</v>
      </c>
      <c r="AI1393" s="37">
        <f>'Data TREND'!CJ244</f>
        <v>565.03342029260887</v>
      </c>
      <c r="AJ1393" s="37">
        <f>'Data TREND'!CK244</f>
        <v>2753.5863763365487</v>
      </c>
      <c r="AK1393" s="37">
        <f>'Data TREND'!CL244</f>
        <v>55.694606381065555</v>
      </c>
      <c r="AL1393" s="37">
        <f>'Data TREND'!CM244</f>
        <v>22.754004585989733</v>
      </c>
      <c r="AN1393" s="37">
        <f t="shared" si="1003"/>
        <v>0</v>
      </c>
      <c r="AO1393" s="37">
        <f t="shared" si="1004"/>
        <v>0</v>
      </c>
      <c r="AP1393" s="37">
        <f t="shared" si="1005"/>
        <v>0</v>
      </c>
      <c r="AQ1393" s="37">
        <f t="shared" si="1006"/>
        <v>0</v>
      </c>
      <c r="AR1393" s="37">
        <f t="shared" si="1007"/>
        <v>0</v>
      </c>
      <c r="AS1393" s="37">
        <f t="shared" si="1008"/>
        <v>0</v>
      </c>
      <c r="AU1393">
        <v>107</v>
      </c>
      <c r="AV1393" s="37">
        <f t="shared" si="1009"/>
        <v>710.09306924664349</v>
      </c>
      <c r="AW1393" s="37">
        <f t="shared" si="1010"/>
        <v>1171.0758883271069</v>
      </c>
      <c r="AX1393" s="37">
        <f t="shared" si="1011"/>
        <v>566.81882546809061</v>
      </c>
      <c r="AY1393" s="37">
        <f t="shared" si="1012"/>
        <v>2447.9574546907052</v>
      </c>
      <c r="AZ1393" s="37">
        <f t="shared" si="1013"/>
        <v>52.853776801393721</v>
      </c>
      <c r="BA1393" s="37">
        <f t="shared" si="1014"/>
        <v>21.573703772900416</v>
      </c>
      <c r="BC1393">
        <v>107</v>
      </c>
      <c r="BD1393" s="37">
        <f>IF(Voorblad!$E$10=Rekenblad!BC1393,Rekenblad!AV1393,0)</f>
        <v>0</v>
      </c>
      <c r="BE1393" s="37">
        <f>IF(Voorblad!$E$10=Rekenblad!BC1393,Rekenblad!AW1393,0)</f>
        <v>0</v>
      </c>
      <c r="BF1393" s="37">
        <f>IF(Voorblad!$E$10=Rekenblad!BC1393,Rekenblad!AX1393,0)</f>
        <v>0</v>
      </c>
      <c r="BG1393" s="62">
        <f>IF(Voorblad!$E$10=Rekenblad!BC1393,Rekenblad!AY1393,0)</f>
        <v>0</v>
      </c>
      <c r="BH1393" s="37">
        <f>IF(Voorblad!$E$10=Rekenblad!BC1393,Rekenblad!AZ1393,0)</f>
        <v>0</v>
      </c>
      <c r="BI1393" s="37">
        <f>IF(Voorblad!$E$10=Rekenblad!BC1393,Rekenblad!BA1393,0)</f>
        <v>0</v>
      </c>
      <c r="BK1393">
        <v>107</v>
      </c>
      <c r="BL1393" s="37">
        <f>IF(Voorblad!$E$14=Rekenblad!$BL$1294,Rekenblad!BD1393,0)</f>
        <v>0</v>
      </c>
      <c r="BM1393" s="37">
        <f>IF(Voorblad!$E$14=Rekenblad!$BL$1294,Rekenblad!BE1393,0)</f>
        <v>0</v>
      </c>
      <c r="BN1393" s="37">
        <f>IF(Voorblad!$E$14=Rekenblad!$BL$1294,Rekenblad!BF1393,0)</f>
        <v>0</v>
      </c>
      <c r="BO1393" s="37">
        <f>IF(Voorblad!$E$14=Rekenblad!$BL$1294,Rekenblad!BG1393,0)</f>
        <v>0</v>
      </c>
      <c r="BP1393" s="37">
        <f>IF(Voorblad!$E$14=Rekenblad!$BL$1294,Rekenblad!BH1393,0)</f>
        <v>0</v>
      </c>
      <c r="BQ1393" s="37">
        <f>IF(Voorblad!$E$14=Rekenblad!$BL$1294,Rekenblad!BI1393,0)</f>
        <v>0</v>
      </c>
    </row>
    <row r="1394" spans="2:69" x14ac:dyDescent="0.25">
      <c r="B1394">
        <f>'Data TREND'!$BR$245</f>
        <v>108</v>
      </c>
      <c r="C1394" s="37">
        <f>'Data TREND'!BT245</f>
        <v>715.84380574409863</v>
      </c>
      <c r="D1394" s="37">
        <f>'Data TREND'!BU245</f>
        <v>1181.6362289199128</v>
      </c>
      <c r="E1394" s="37">
        <f>'Data TREND'!BV245</f>
        <v>572.07083159833428</v>
      </c>
      <c r="F1394" s="37">
        <f>'Data TREND'!BW245</f>
        <v>2469.5187196414936</v>
      </c>
      <c r="G1394" s="37">
        <f>'Data TREND'!BX245</f>
        <v>52.593827519178262</v>
      </c>
      <c r="H1394" s="37">
        <f>'Data TREND'!BY245</f>
        <v>21.464968093603609</v>
      </c>
      <c r="J1394" s="37">
        <f t="shared" si="991"/>
        <v>715.84380574409863</v>
      </c>
      <c r="K1394" s="37">
        <f t="shared" si="992"/>
        <v>1181.6362289199128</v>
      </c>
      <c r="L1394" s="37">
        <f t="shared" si="993"/>
        <v>572.07083159833428</v>
      </c>
      <c r="M1394" s="37">
        <f t="shared" si="994"/>
        <v>2469.5187196414936</v>
      </c>
      <c r="N1394" s="37">
        <f t="shared" si="995"/>
        <v>52.593827519178262</v>
      </c>
      <c r="O1394" s="37">
        <f t="shared" si="996"/>
        <v>21.464968093603609</v>
      </c>
      <c r="Q1394">
        <f>'Data TREND'!$BR$245</f>
        <v>108</v>
      </c>
      <c r="R1394" s="37">
        <f>'Data TREND'!CA245</f>
        <v>878.347782607</v>
      </c>
      <c r="S1394" s="37">
        <f>'Data TREND'!CB245</f>
        <v>1179.8989204650768</v>
      </c>
      <c r="T1394" s="37">
        <f>'Data TREND'!CC245</f>
        <v>570.41548177545087</v>
      </c>
      <c r="U1394" s="37">
        <f>'Data TREND'!CD245</f>
        <v>2628.3841835867916</v>
      </c>
      <c r="V1394" s="37">
        <f>'Data TREND'!CE245</f>
        <v>54.208664331816991</v>
      </c>
      <c r="W1394" s="37">
        <f>'Data TREND'!CF245</f>
        <v>22.051012143940085</v>
      </c>
      <c r="Y1394" s="37">
        <f t="shared" si="997"/>
        <v>0</v>
      </c>
      <c r="Z1394" s="37">
        <f t="shared" si="998"/>
        <v>0</v>
      </c>
      <c r="AA1394" s="37">
        <f t="shared" si="999"/>
        <v>0</v>
      </c>
      <c r="AB1394" s="37">
        <f t="shared" si="1000"/>
        <v>0</v>
      </c>
      <c r="AC1394" s="37">
        <f t="shared" si="1001"/>
        <v>0</v>
      </c>
      <c r="AD1394" s="37">
        <f t="shared" si="1002"/>
        <v>0</v>
      </c>
      <c r="AF1394">
        <f>'Data TREND'!$BR$245</f>
        <v>108</v>
      </c>
      <c r="AG1394" s="37">
        <f>'Data TREND'!CH245</f>
        <v>1029.0972914773549</v>
      </c>
      <c r="AH1394" s="37">
        <f>'Data TREND'!CI245</f>
        <v>1177.5813497353925</v>
      </c>
      <c r="AI1394" s="37">
        <f>'Data TREND'!CJ245</f>
        <v>570.21887177518784</v>
      </c>
      <c r="AJ1394" s="37">
        <f>'Data TREND'!CK245</f>
        <v>2777.215970726812</v>
      </c>
      <c r="AK1394" s="37">
        <f>'Data TREND'!CL245</f>
        <v>55.232505591579368</v>
      </c>
      <c r="AL1394" s="37">
        <f>'Data TREND'!CM245</f>
        <v>22.566188687260968</v>
      </c>
      <c r="AN1394" s="37">
        <f t="shared" si="1003"/>
        <v>0</v>
      </c>
      <c r="AO1394" s="37">
        <f t="shared" si="1004"/>
        <v>0</v>
      </c>
      <c r="AP1394" s="37">
        <f t="shared" si="1005"/>
        <v>0</v>
      </c>
      <c r="AQ1394" s="37">
        <f t="shared" si="1006"/>
        <v>0</v>
      </c>
      <c r="AR1394" s="37">
        <f t="shared" si="1007"/>
        <v>0</v>
      </c>
      <c r="AS1394" s="37">
        <f t="shared" si="1008"/>
        <v>0</v>
      </c>
      <c r="AU1394">
        <v>108</v>
      </c>
      <c r="AV1394" s="37">
        <f t="shared" si="1009"/>
        <v>715.84380574409863</v>
      </c>
      <c r="AW1394" s="37">
        <f t="shared" si="1010"/>
        <v>1181.6362289199128</v>
      </c>
      <c r="AX1394" s="37">
        <f t="shared" si="1011"/>
        <v>572.07083159833428</v>
      </c>
      <c r="AY1394" s="37">
        <f t="shared" si="1012"/>
        <v>2469.5187196414936</v>
      </c>
      <c r="AZ1394" s="37">
        <f t="shared" si="1013"/>
        <v>52.593827519178262</v>
      </c>
      <c r="BA1394" s="37">
        <f t="shared" si="1014"/>
        <v>21.464968093603609</v>
      </c>
      <c r="BC1394">
        <v>108</v>
      </c>
      <c r="BD1394" s="37">
        <f>IF(Voorblad!$E$10=Rekenblad!BC1394,Rekenblad!AV1394,0)</f>
        <v>0</v>
      </c>
      <c r="BE1394" s="37">
        <f>IF(Voorblad!$E$10=Rekenblad!BC1394,Rekenblad!AW1394,0)</f>
        <v>0</v>
      </c>
      <c r="BF1394" s="37">
        <f>IF(Voorblad!$E$10=Rekenblad!BC1394,Rekenblad!AX1394,0)</f>
        <v>0</v>
      </c>
      <c r="BG1394" s="62">
        <f>IF(Voorblad!$E$10=Rekenblad!BC1394,Rekenblad!AY1394,0)</f>
        <v>0</v>
      </c>
      <c r="BH1394" s="37">
        <f>IF(Voorblad!$E$10=Rekenblad!BC1394,Rekenblad!AZ1394,0)</f>
        <v>0</v>
      </c>
      <c r="BI1394" s="37">
        <f>IF(Voorblad!$E$10=Rekenblad!BC1394,Rekenblad!BA1394,0)</f>
        <v>0</v>
      </c>
      <c r="BK1394">
        <v>108</v>
      </c>
      <c r="BL1394" s="37">
        <f>IF(Voorblad!$E$14=Rekenblad!$BL$1294,Rekenblad!BD1394,0)</f>
        <v>0</v>
      </c>
      <c r="BM1394" s="37">
        <f>IF(Voorblad!$E$14=Rekenblad!$BL$1294,Rekenblad!BE1394,0)</f>
        <v>0</v>
      </c>
      <c r="BN1394" s="37">
        <f>IF(Voorblad!$E$14=Rekenblad!$BL$1294,Rekenblad!BF1394,0)</f>
        <v>0</v>
      </c>
      <c r="BO1394" s="37">
        <f>IF(Voorblad!$E$14=Rekenblad!$BL$1294,Rekenblad!BG1394,0)</f>
        <v>0</v>
      </c>
      <c r="BP1394" s="37">
        <f>IF(Voorblad!$E$14=Rekenblad!$BL$1294,Rekenblad!BH1394,0)</f>
        <v>0</v>
      </c>
      <c r="BQ1394" s="37">
        <f>IF(Voorblad!$E$14=Rekenblad!$BL$1294,Rekenblad!BI1394,0)</f>
        <v>0</v>
      </c>
    </row>
    <row r="1395" spans="2:69" x14ac:dyDescent="0.25">
      <c r="B1395">
        <f>'Data TREND'!$BR$246</f>
        <v>109</v>
      </c>
      <c r="C1395" s="37">
        <f>'Data TREND'!BT246</f>
        <v>721.59454224155388</v>
      </c>
      <c r="D1395" s="37">
        <f>'Data TREND'!BU246</f>
        <v>1192.1965695127192</v>
      </c>
      <c r="E1395" s="37">
        <f>'Data TREND'!BV246</f>
        <v>577.32283772857772</v>
      </c>
      <c r="F1395" s="37">
        <f>'Data TREND'!BW246</f>
        <v>2491.079984592282</v>
      </c>
      <c r="G1395" s="37">
        <f>'Data TREND'!BX246</f>
        <v>52.333878236962796</v>
      </c>
      <c r="H1395" s="37">
        <f>'Data TREND'!BY246</f>
        <v>21.35623241430681</v>
      </c>
      <c r="J1395" s="37">
        <f t="shared" si="991"/>
        <v>721.59454224155388</v>
      </c>
      <c r="K1395" s="37">
        <f t="shared" si="992"/>
        <v>1192.1965695127192</v>
      </c>
      <c r="L1395" s="37">
        <f t="shared" si="993"/>
        <v>577.32283772857772</v>
      </c>
      <c r="M1395" s="37">
        <f t="shared" si="994"/>
        <v>2491.079984592282</v>
      </c>
      <c r="N1395" s="37">
        <f t="shared" si="995"/>
        <v>52.333878236962796</v>
      </c>
      <c r="O1395" s="37">
        <f t="shared" si="996"/>
        <v>21.35623241430681</v>
      </c>
      <c r="Q1395">
        <f>'Data TREND'!$BR$246</f>
        <v>109</v>
      </c>
      <c r="R1395" s="37">
        <f>'Data TREND'!CA246</f>
        <v>885.28304470464138</v>
      </c>
      <c r="S1395" s="37">
        <f>'Data TREND'!CB246</f>
        <v>1190.4113921806556</v>
      </c>
      <c r="T1395" s="37">
        <f>'Data TREND'!CC246</f>
        <v>575.59475802744032</v>
      </c>
      <c r="U1395" s="37">
        <f>'Data TREND'!CD246</f>
        <v>2651.0083410135985</v>
      </c>
      <c r="V1395" s="37">
        <f>'Data TREND'!CE246</f>
        <v>53.84898621737338</v>
      </c>
      <c r="W1395" s="37">
        <f>'Data TREND'!CF246</f>
        <v>21.902806907507536</v>
      </c>
      <c r="Y1395" s="37">
        <f t="shared" si="997"/>
        <v>0</v>
      </c>
      <c r="Z1395" s="37">
        <f t="shared" si="998"/>
        <v>0</v>
      </c>
      <c r="AA1395" s="37">
        <f t="shared" si="999"/>
        <v>0</v>
      </c>
      <c r="AB1395" s="37">
        <f t="shared" si="1000"/>
        <v>0</v>
      </c>
      <c r="AC1395" s="37">
        <f t="shared" si="1001"/>
        <v>0</v>
      </c>
      <c r="AD1395" s="37">
        <f t="shared" si="1002"/>
        <v>0</v>
      </c>
      <c r="AF1395">
        <f>'Data TREND'!$BR$246</f>
        <v>109</v>
      </c>
      <c r="AG1395" s="37">
        <f>'Data TREND'!CH246</f>
        <v>1037.0942544142533</v>
      </c>
      <c r="AH1395" s="37">
        <f>'Data TREND'!CI246</f>
        <v>1188.0261581694763</v>
      </c>
      <c r="AI1395" s="37">
        <f>'Data TREND'!CJ246</f>
        <v>575.4043232577668</v>
      </c>
      <c r="AJ1395" s="37">
        <f>'Data TREND'!CK246</f>
        <v>2800.8455651170748</v>
      </c>
      <c r="AK1395" s="37">
        <f>'Data TREND'!CL246</f>
        <v>54.770404802093182</v>
      </c>
      <c r="AL1395" s="37">
        <f>'Data TREND'!CM246</f>
        <v>22.378372788532207</v>
      </c>
      <c r="AN1395" s="37">
        <f t="shared" si="1003"/>
        <v>0</v>
      </c>
      <c r="AO1395" s="37">
        <f t="shared" si="1004"/>
        <v>0</v>
      </c>
      <c r="AP1395" s="37">
        <f t="shared" si="1005"/>
        <v>0</v>
      </c>
      <c r="AQ1395" s="37">
        <f t="shared" si="1006"/>
        <v>0</v>
      </c>
      <c r="AR1395" s="37">
        <f t="shared" si="1007"/>
        <v>0</v>
      </c>
      <c r="AS1395" s="37">
        <f t="shared" si="1008"/>
        <v>0</v>
      </c>
      <c r="AU1395">
        <v>109</v>
      </c>
      <c r="AV1395" s="37">
        <f t="shared" si="1009"/>
        <v>721.59454224155388</v>
      </c>
      <c r="AW1395" s="37">
        <f t="shared" si="1010"/>
        <v>1192.1965695127192</v>
      </c>
      <c r="AX1395" s="37">
        <f t="shared" si="1011"/>
        <v>577.32283772857772</v>
      </c>
      <c r="AY1395" s="37">
        <f t="shared" si="1012"/>
        <v>2491.079984592282</v>
      </c>
      <c r="AZ1395" s="37">
        <f t="shared" si="1013"/>
        <v>52.333878236962796</v>
      </c>
      <c r="BA1395" s="37">
        <f t="shared" si="1014"/>
        <v>21.35623241430681</v>
      </c>
      <c r="BC1395">
        <v>109</v>
      </c>
      <c r="BD1395" s="37">
        <f>IF(Voorblad!$E$10=Rekenblad!BC1395,Rekenblad!AV1395,0)</f>
        <v>0</v>
      </c>
      <c r="BE1395" s="37">
        <f>IF(Voorblad!$E$10=Rekenblad!BC1395,Rekenblad!AW1395,0)</f>
        <v>0</v>
      </c>
      <c r="BF1395" s="37">
        <f>IF(Voorblad!$E$10=Rekenblad!BC1395,Rekenblad!AX1395,0)</f>
        <v>0</v>
      </c>
      <c r="BG1395" s="62">
        <f>IF(Voorblad!$E$10=Rekenblad!BC1395,Rekenblad!AY1395,0)</f>
        <v>0</v>
      </c>
      <c r="BH1395" s="37">
        <f>IF(Voorblad!$E$10=Rekenblad!BC1395,Rekenblad!AZ1395,0)</f>
        <v>0</v>
      </c>
      <c r="BI1395" s="37">
        <f>IF(Voorblad!$E$10=Rekenblad!BC1395,Rekenblad!BA1395,0)</f>
        <v>0</v>
      </c>
      <c r="BK1395">
        <v>109</v>
      </c>
      <c r="BL1395" s="37">
        <f>IF(Voorblad!$E$14=Rekenblad!$BL$1294,Rekenblad!BD1395,0)</f>
        <v>0</v>
      </c>
      <c r="BM1395" s="37">
        <f>IF(Voorblad!$E$14=Rekenblad!$BL$1294,Rekenblad!BE1395,0)</f>
        <v>0</v>
      </c>
      <c r="BN1395" s="37">
        <f>IF(Voorblad!$E$14=Rekenblad!$BL$1294,Rekenblad!BF1395,0)</f>
        <v>0</v>
      </c>
      <c r="BO1395" s="37">
        <f>IF(Voorblad!$E$14=Rekenblad!$BL$1294,Rekenblad!BG1395,0)</f>
        <v>0</v>
      </c>
      <c r="BP1395" s="37">
        <f>IF(Voorblad!$E$14=Rekenblad!$BL$1294,Rekenblad!BH1395,0)</f>
        <v>0</v>
      </c>
      <c r="BQ1395" s="37">
        <f>IF(Voorblad!$E$14=Rekenblad!$BL$1294,Rekenblad!BI1395,0)</f>
        <v>0</v>
      </c>
    </row>
    <row r="1396" spans="2:69" x14ac:dyDescent="0.25">
      <c r="B1396">
        <f>'Data TREND'!$BR$247</f>
        <v>110</v>
      </c>
      <c r="C1396" s="37">
        <f>'Data TREND'!BT247</f>
        <v>727.34527873900913</v>
      </c>
      <c r="D1396" s="37">
        <f>'Data TREND'!BU247</f>
        <v>1202.7569101055255</v>
      </c>
      <c r="E1396" s="37">
        <f>'Data TREND'!BV247</f>
        <v>582.5748438588214</v>
      </c>
      <c r="F1396" s="37">
        <f>'Data TREND'!BW247</f>
        <v>2512.6412495430695</v>
      </c>
      <c r="G1396" s="37">
        <f>'Data TREND'!BX247</f>
        <v>52.073928954747331</v>
      </c>
      <c r="H1396" s="37">
        <f>'Data TREND'!BY247</f>
        <v>21.247496735010003</v>
      </c>
      <c r="J1396" s="37">
        <f t="shared" si="991"/>
        <v>727.34527873900913</v>
      </c>
      <c r="K1396" s="37">
        <f t="shared" si="992"/>
        <v>1202.7569101055255</v>
      </c>
      <c r="L1396" s="37">
        <f t="shared" si="993"/>
        <v>582.5748438588214</v>
      </c>
      <c r="M1396" s="37">
        <f t="shared" si="994"/>
        <v>2512.6412495430695</v>
      </c>
      <c r="N1396" s="37">
        <f t="shared" si="995"/>
        <v>52.073928954747331</v>
      </c>
      <c r="O1396" s="37">
        <f t="shared" si="996"/>
        <v>21.247496735010003</v>
      </c>
      <c r="Q1396">
        <f>'Data TREND'!$BR$247</f>
        <v>110</v>
      </c>
      <c r="R1396" s="37">
        <f>'Data TREND'!CA247</f>
        <v>892.21830680228288</v>
      </c>
      <c r="S1396" s="37">
        <f>'Data TREND'!CB247</f>
        <v>1200.9238638962347</v>
      </c>
      <c r="T1396" s="37">
        <f>'Data TREND'!CC247</f>
        <v>580.77403427942977</v>
      </c>
      <c r="U1396" s="37">
        <f>'Data TREND'!CD247</f>
        <v>2673.6324984404055</v>
      </c>
      <c r="V1396" s="37">
        <f>'Data TREND'!CE247</f>
        <v>53.489308102929769</v>
      </c>
      <c r="W1396" s="37">
        <f>'Data TREND'!CF247</f>
        <v>21.754601671074983</v>
      </c>
      <c r="Y1396" s="37">
        <f t="shared" si="997"/>
        <v>0</v>
      </c>
      <c r="Z1396" s="37">
        <f t="shared" si="998"/>
        <v>0</v>
      </c>
      <c r="AA1396" s="37">
        <f t="shared" si="999"/>
        <v>0</v>
      </c>
      <c r="AB1396" s="37">
        <f t="shared" si="1000"/>
        <v>0</v>
      </c>
      <c r="AC1396" s="37">
        <f t="shared" si="1001"/>
        <v>0</v>
      </c>
      <c r="AD1396" s="37">
        <f t="shared" si="1002"/>
        <v>0</v>
      </c>
      <c r="AF1396">
        <f>'Data TREND'!$BR$247</f>
        <v>110</v>
      </c>
      <c r="AG1396" s="37">
        <f>'Data TREND'!CH247</f>
        <v>1045.0912173511515</v>
      </c>
      <c r="AH1396" s="37">
        <f>'Data TREND'!CI247</f>
        <v>1198.4709666035606</v>
      </c>
      <c r="AI1396" s="37">
        <f>'Data TREND'!CJ247</f>
        <v>580.58977474034577</v>
      </c>
      <c r="AJ1396" s="37">
        <f>'Data TREND'!CK247</f>
        <v>2824.4751595073376</v>
      </c>
      <c r="AK1396" s="37">
        <f>'Data TREND'!CL247</f>
        <v>54.308304012606996</v>
      </c>
      <c r="AL1396" s="37">
        <f>'Data TREND'!CM247</f>
        <v>22.190556889803442</v>
      </c>
      <c r="AN1396" s="37">
        <f t="shared" si="1003"/>
        <v>0</v>
      </c>
      <c r="AO1396" s="37">
        <f t="shared" si="1004"/>
        <v>0</v>
      </c>
      <c r="AP1396" s="37">
        <f t="shared" si="1005"/>
        <v>0</v>
      </c>
      <c r="AQ1396" s="37">
        <f t="shared" si="1006"/>
        <v>0</v>
      </c>
      <c r="AR1396" s="37">
        <f t="shared" si="1007"/>
        <v>0</v>
      </c>
      <c r="AS1396" s="37">
        <f t="shared" si="1008"/>
        <v>0</v>
      </c>
      <c r="AU1396">
        <v>110</v>
      </c>
      <c r="AV1396" s="37">
        <f t="shared" si="1009"/>
        <v>727.34527873900913</v>
      </c>
      <c r="AW1396" s="37">
        <f t="shared" si="1010"/>
        <v>1202.7569101055255</v>
      </c>
      <c r="AX1396" s="37">
        <f t="shared" si="1011"/>
        <v>582.5748438588214</v>
      </c>
      <c r="AY1396" s="37">
        <f t="shared" si="1012"/>
        <v>2512.6412495430695</v>
      </c>
      <c r="AZ1396" s="37">
        <f t="shared" si="1013"/>
        <v>52.073928954747331</v>
      </c>
      <c r="BA1396" s="37">
        <f t="shared" si="1014"/>
        <v>21.247496735010003</v>
      </c>
      <c r="BC1396">
        <v>110</v>
      </c>
      <c r="BD1396" s="37">
        <f>IF(Voorblad!$E$10=Rekenblad!BC1396,Rekenblad!AV1396,0)</f>
        <v>0</v>
      </c>
      <c r="BE1396" s="37">
        <f>IF(Voorblad!$E$10=Rekenblad!BC1396,Rekenblad!AW1396,0)</f>
        <v>0</v>
      </c>
      <c r="BF1396" s="37">
        <f>IF(Voorblad!$E$10=Rekenblad!BC1396,Rekenblad!AX1396,0)</f>
        <v>0</v>
      </c>
      <c r="BG1396" s="62">
        <f>IF(Voorblad!$E$10=Rekenblad!BC1396,Rekenblad!AY1396,0)</f>
        <v>0</v>
      </c>
      <c r="BH1396" s="37">
        <f>IF(Voorblad!$E$10=Rekenblad!BC1396,Rekenblad!AZ1396,0)</f>
        <v>0</v>
      </c>
      <c r="BI1396" s="37">
        <f>IF(Voorblad!$E$10=Rekenblad!BC1396,Rekenblad!BA1396,0)</f>
        <v>0</v>
      </c>
      <c r="BK1396">
        <v>110</v>
      </c>
      <c r="BL1396" s="37">
        <f>IF(Voorblad!$E$14=Rekenblad!$BL$1294,Rekenblad!BD1396,0)</f>
        <v>0</v>
      </c>
      <c r="BM1396" s="37">
        <f>IF(Voorblad!$E$14=Rekenblad!$BL$1294,Rekenblad!BE1396,0)</f>
        <v>0</v>
      </c>
      <c r="BN1396" s="37">
        <f>IF(Voorblad!$E$14=Rekenblad!$BL$1294,Rekenblad!BF1396,0)</f>
        <v>0</v>
      </c>
      <c r="BO1396" s="37">
        <f>IF(Voorblad!$E$14=Rekenblad!$BL$1294,Rekenblad!BG1396,0)</f>
        <v>0</v>
      </c>
      <c r="BP1396" s="37">
        <f>IF(Voorblad!$E$14=Rekenblad!$BL$1294,Rekenblad!BH1396,0)</f>
        <v>0</v>
      </c>
      <c r="BQ1396" s="37">
        <f>IF(Voorblad!$E$14=Rekenblad!$BL$1294,Rekenblad!BI1396,0)</f>
        <v>0</v>
      </c>
    </row>
    <row r="1397" spans="2:69" x14ac:dyDescent="0.25">
      <c r="B1397">
        <f>'Data TREND'!$BR$248</f>
        <v>111</v>
      </c>
      <c r="C1397" s="37">
        <f>'Data TREND'!BT248</f>
        <v>733.09601523646438</v>
      </c>
      <c r="D1397" s="37">
        <f>'Data TREND'!BU248</f>
        <v>1213.3172506983315</v>
      </c>
      <c r="E1397" s="37">
        <f>'Data TREND'!BV248</f>
        <v>587.82684998906484</v>
      </c>
      <c r="F1397" s="37">
        <f>'Data TREND'!BW248</f>
        <v>2534.202514493858</v>
      </c>
      <c r="G1397" s="37">
        <f>'Data TREND'!BX248</f>
        <v>51.813979672531872</v>
      </c>
      <c r="H1397" s="37">
        <f>'Data TREND'!BY248</f>
        <v>21.138761055713204</v>
      </c>
      <c r="J1397" s="37">
        <f t="shared" si="991"/>
        <v>733.09601523646438</v>
      </c>
      <c r="K1397" s="37">
        <f t="shared" si="992"/>
        <v>1213.3172506983315</v>
      </c>
      <c r="L1397" s="37">
        <f t="shared" si="993"/>
        <v>587.82684998906484</v>
      </c>
      <c r="M1397" s="37">
        <f t="shared" si="994"/>
        <v>2534.202514493858</v>
      </c>
      <c r="N1397" s="37">
        <f t="shared" si="995"/>
        <v>51.813979672531872</v>
      </c>
      <c r="O1397" s="37">
        <f t="shared" si="996"/>
        <v>21.138761055713204</v>
      </c>
      <c r="Q1397">
        <f>'Data TREND'!$BR$248</f>
        <v>111</v>
      </c>
      <c r="R1397" s="37">
        <f>'Data TREND'!CA248</f>
        <v>899.15356889992438</v>
      </c>
      <c r="S1397" s="37">
        <f>'Data TREND'!CB248</f>
        <v>1211.4363356118135</v>
      </c>
      <c r="T1397" s="37">
        <f>'Data TREND'!CC248</f>
        <v>585.95331053141922</v>
      </c>
      <c r="U1397" s="37">
        <f>'Data TREND'!CD248</f>
        <v>2696.2566558672124</v>
      </c>
      <c r="V1397" s="37">
        <f>'Data TREND'!CE248</f>
        <v>53.129629988486158</v>
      </c>
      <c r="W1397" s="37">
        <f>'Data TREND'!CF248</f>
        <v>21.606396434642431</v>
      </c>
      <c r="Y1397" s="37">
        <f t="shared" si="997"/>
        <v>0</v>
      </c>
      <c r="Z1397" s="37">
        <f t="shared" si="998"/>
        <v>0</v>
      </c>
      <c r="AA1397" s="37">
        <f t="shared" si="999"/>
        <v>0</v>
      </c>
      <c r="AB1397" s="37">
        <f t="shared" si="1000"/>
        <v>0</v>
      </c>
      <c r="AC1397" s="37">
        <f t="shared" si="1001"/>
        <v>0</v>
      </c>
      <c r="AD1397" s="37">
        <f t="shared" si="1002"/>
        <v>0</v>
      </c>
      <c r="AF1397">
        <f>'Data TREND'!$BR$248</f>
        <v>111</v>
      </c>
      <c r="AG1397" s="37">
        <f>'Data TREND'!CH248</f>
        <v>1053.0881802880497</v>
      </c>
      <c r="AH1397" s="37">
        <f>'Data TREND'!CI248</f>
        <v>1208.9157750376444</v>
      </c>
      <c r="AI1397" s="37">
        <f>'Data TREND'!CJ248</f>
        <v>585.77522622292474</v>
      </c>
      <c r="AJ1397" s="37">
        <f>'Data TREND'!CK248</f>
        <v>2848.1047538976004</v>
      </c>
      <c r="AK1397" s="37">
        <f>'Data TREND'!CL248</f>
        <v>53.84620322312081</v>
      </c>
      <c r="AL1397" s="37">
        <f>'Data TREND'!CM248</f>
        <v>22.002740991074678</v>
      </c>
      <c r="AN1397" s="37">
        <f t="shared" si="1003"/>
        <v>0</v>
      </c>
      <c r="AO1397" s="37">
        <f t="shared" si="1004"/>
        <v>0</v>
      </c>
      <c r="AP1397" s="37">
        <f t="shared" si="1005"/>
        <v>0</v>
      </c>
      <c r="AQ1397" s="37">
        <f t="shared" si="1006"/>
        <v>0</v>
      </c>
      <c r="AR1397" s="37">
        <f t="shared" si="1007"/>
        <v>0</v>
      </c>
      <c r="AS1397" s="37">
        <f t="shared" si="1008"/>
        <v>0</v>
      </c>
      <c r="AU1397">
        <v>111</v>
      </c>
      <c r="AV1397" s="37">
        <f t="shared" si="1009"/>
        <v>733.09601523646438</v>
      </c>
      <c r="AW1397" s="37">
        <f t="shared" si="1010"/>
        <v>1213.3172506983315</v>
      </c>
      <c r="AX1397" s="37">
        <f t="shared" si="1011"/>
        <v>587.82684998906484</v>
      </c>
      <c r="AY1397" s="37">
        <f t="shared" si="1012"/>
        <v>2534.202514493858</v>
      </c>
      <c r="AZ1397" s="37">
        <f t="shared" si="1013"/>
        <v>51.813979672531872</v>
      </c>
      <c r="BA1397" s="37">
        <f t="shared" si="1014"/>
        <v>21.138761055713204</v>
      </c>
      <c r="BC1397">
        <v>111</v>
      </c>
      <c r="BD1397" s="37">
        <f>IF(Voorblad!$E$10=Rekenblad!BC1397,Rekenblad!AV1397,0)</f>
        <v>0</v>
      </c>
      <c r="BE1397" s="37">
        <f>IF(Voorblad!$E$10=Rekenblad!BC1397,Rekenblad!AW1397,0)</f>
        <v>0</v>
      </c>
      <c r="BF1397" s="37">
        <f>IF(Voorblad!$E$10=Rekenblad!BC1397,Rekenblad!AX1397,0)</f>
        <v>0</v>
      </c>
      <c r="BG1397" s="62">
        <f>IF(Voorblad!$E$10=Rekenblad!BC1397,Rekenblad!AY1397,0)</f>
        <v>0</v>
      </c>
      <c r="BH1397" s="37">
        <f>IF(Voorblad!$E$10=Rekenblad!BC1397,Rekenblad!AZ1397,0)</f>
        <v>0</v>
      </c>
      <c r="BI1397" s="37">
        <f>IF(Voorblad!$E$10=Rekenblad!BC1397,Rekenblad!BA1397,0)</f>
        <v>0</v>
      </c>
      <c r="BK1397">
        <v>111</v>
      </c>
      <c r="BL1397" s="37">
        <f>IF(Voorblad!$E$14=Rekenblad!$BL$1294,Rekenblad!BD1397,0)</f>
        <v>0</v>
      </c>
      <c r="BM1397" s="37">
        <f>IF(Voorblad!$E$14=Rekenblad!$BL$1294,Rekenblad!BE1397,0)</f>
        <v>0</v>
      </c>
      <c r="BN1397" s="37">
        <f>IF(Voorblad!$E$14=Rekenblad!$BL$1294,Rekenblad!BF1397,0)</f>
        <v>0</v>
      </c>
      <c r="BO1397" s="37">
        <f>IF(Voorblad!$E$14=Rekenblad!$BL$1294,Rekenblad!BG1397,0)</f>
        <v>0</v>
      </c>
      <c r="BP1397" s="37">
        <f>IF(Voorblad!$E$14=Rekenblad!$BL$1294,Rekenblad!BH1397,0)</f>
        <v>0</v>
      </c>
      <c r="BQ1397" s="37">
        <f>IF(Voorblad!$E$14=Rekenblad!$BL$1294,Rekenblad!BI1397,0)</f>
        <v>0</v>
      </c>
    </row>
    <row r="1398" spans="2:69" x14ac:dyDescent="0.25">
      <c r="B1398">
        <f>'Data TREND'!$BR$249</f>
        <v>112</v>
      </c>
      <c r="C1398" s="37">
        <f>'Data TREND'!BT249</f>
        <v>738.84675173391952</v>
      </c>
      <c r="D1398" s="37">
        <f>'Data TREND'!BU249</f>
        <v>1223.8775912911378</v>
      </c>
      <c r="E1398" s="37">
        <f>'Data TREND'!BV249</f>
        <v>593.07885611930851</v>
      </c>
      <c r="F1398" s="37">
        <f>'Data TREND'!BW249</f>
        <v>2555.7637794446464</v>
      </c>
      <c r="G1398" s="37">
        <f>'Data TREND'!BX249</f>
        <v>51.554030390316413</v>
      </c>
      <c r="H1398" s="37">
        <f>'Data TREND'!BY249</f>
        <v>21.030025376416397</v>
      </c>
      <c r="J1398" s="37">
        <f t="shared" si="991"/>
        <v>738.84675173391952</v>
      </c>
      <c r="K1398" s="37">
        <f t="shared" si="992"/>
        <v>1223.8775912911378</v>
      </c>
      <c r="L1398" s="37">
        <f t="shared" si="993"/>
        <v>593.07885611930851</v>
      </c>
      <c r="M1398" s="37">
        <f t="shared" si="994"/>
        <v>2555.7637794446464</v>
      </c>
      <c r="N1398" s="37">
        <f t="shared" si="995"/>
        <v>51.554030390316413</v>
      </c>
      <c r="O1398" s="37">
        <f t="shared" si="996"/>
        <v>21.030025376416397</v>
      </c>
      <c r="Q1398">
        <f>'Data TREND'!$BR$249</f>
        <v>112</v>
      </c>
      <c r="R1398" s="37">
        <f>'Data TREND'!CA249</f>
        <v>906.08883099756588</v>
      </c>
      <c r="S1398" s="37">
        <f>'Data TREND'!CB249</f>
        <v>1221.9488073273926</v>
      </c>
      <c r="T1398" s="37">
        <f>'Data TREND'!CC249</f>
        <v>591.13258678340844</v>
      </c>
      <c r="U1398" s="37">
        <f>'Data TREND'!CD249</f>
        <v>2718.8808132940194</v>
      </c>
      <c r="V1398" s="37">
        <f>'Data TREND'!CE249</f>
        <v>52.769951874042555</v>
      </c>
      <c r="W1398" s="37">
        <f>'Data TREND'!CF249</f>
        <v>21.458191198209878</v>
      </c>
      <c r="Y1398" s="37">
        <f t="shared" si="997"/>
        <v>0</v>
      </c>
      <c r="Z1398" s="37">
        <f t="shared" si="998"/>
        <v>0</v>
      </c>
      <c r="AA1398" s="37">
        <f t="shared" si="999"/>
        <v>0</v>
      </c>
      <c r="AB1398" s="37">
        <f t="shared" si="1000"/>
        <v>0</v>
      </c>
      <c r="AC1398" s="37">
        <f t="shared" si="1001"/>
        <v>0</v>
      </c>
      <c r="AD1398" s="37">
        <f t="shared" si="1002"/>
        <v>0</v>
      </c>
      <c r="AF1398">
        <f>'Data TREND'!$BR$249</f>
        <v>112</v>
      </c>
      <c r="AG1398" s="37">
        <f>'Data TREND'!CH249</f>
        <v>1061.0851432249478</v>
      </c>
      <c r="AH1398" s="37">
        <f>'Data TREND'!CI249</f>
        <v>1219.3605834717282</v>
      </c>
      <c r="AI1398" s="37">
        <f>'Data TREND'!CJ249</f>
        <v>590.96067770550371</v>
      </c>
      <c r="AJ1398" s="37">
        <f>'Data TREND'!CK249</f>
        <v>2871.7343482878632</v>
      </c>
      <c r="AK1398" s="37">
        <f>'Data TREND'!CL249</f>
        <v>53.384102433634624</v>
      </c>
      <c r="AL1398" s="37">
        <f>'Data TREND'!CM249</f>
        <v>21.814925092345916</v>
      </c>
      <c r="AN1398" s="37">
        <f t="shared" si="1003"/>
        <v>0</v>
      </c>
      <c r="AO1398" s="37">
        <f t="shared" si="1004"/>
        <v>0</v>
      </c>
      <c r="AP1398" s="37">
        <f t="shared" si="1005"/>
        <v>0</v>
      </c>
      <c r="AQ1398" s="37">
        <f t="shared" si="1006"/>
        <v>0</v>
      </c>
      <c r="AR1398" s="37">
        <f t="shared" si="1007"/>
        <v>0</v>
      </c>
      <c r="AS1398" s="37">
        <f t="shared" si="1008"/>
        <v>0</v>
      </c>
      <c r="AU1398">
        <v>112</v>
      </c>
      <c r="AV1398" s="37">
        <f t="shared" si="1009"/>
        <v>738.84675173391952</v>
      </c>
      <c r="AW1398" s="37">
        <f t="shared" si="1010"/>
        <v>1223.8775912911378</v>
      </c>
      <c r="AX1398" s="37">
        <f t="shared" si="1011"/>
        <v>593.07885611930851</v>
      </c>
      <c r="AY1398" s="37">
        <f t="shared" si="1012"/>
        <v>2555.7637794446464</v>
      </c>
      <c r="AZ1398" s="37">
        <f t="shared" si="1013"/>
        <v>51.554030390316413</v>
      </c>
      <c r="BA1398" s="37">
        <f t="shared" si="1014"/>
        <v>21.030025376416397</v>
      </c>
      <c r="BC1398">
        <v>112</v>
      </c>
      <c r="BD1398" s="37">
        <f>IF(Voorblad!$E$10=Rekenblad!BC1398,Rekenblad!AV1398,0)</f>
        <v>0</v>
      </c>
      <c r="BE1398" s="37">
        <f>IF(Voorblad!$E$10=Rekenblad!BC1398,Rekenblad!AW1398,0)</f>
        <v>0</v>
      </c>
      <c r="BF1398" s="37">
        <f>IF(Voorblad!$E$10=Rekenblad!BC1398,Rekenblad!AX1398,0)</f>
        <v>0</v>
      </c>
      <c r="BG1398" s="62">
        <f>IF(Voorblad!$E$10=Rekenblad!BC1398,Rekenblad!AY1398,0)</f>
        <v>0</v>
      </c>
      <c r="BH1398" s="37">
        <f>IF(Voorblad!$E$10=Rekenblad!BC1398,Rekenblad!AZ1398,0)</f>
        <v>0</v>
      </c>
      <c r="BI1398" s="37">
        <f>IF(Voorblad!$E$10=Rekenblad!BC1398,Rekenblad!BA1398,0)</f>
        <v>0</v>
      </c>
      <c r="BK1398">
        <v>112</v>
      </c>
      <c r="BL1398" s="37">
        <f>IF(Voorblad!$E$14=Rekenblad!$BL$1294,Rekenblad!BD1398,0)</f>
        <v>0</v>
      </c>
      <c r="BM1398" s="37">
        <f>IF(Voorblad!$E$14=Rekenblad!$BL$1294,Rekenblad!BE1398,0)</f>
        <v>0</v>
      </c>
      <c r="BN1398" s="37">
        <f>IF(Voorblad!$E$14=Rekenblad!$BL$1294,Rekenblad!BF1398,0)</f>
        <v>0</v>
      </c>
      <c r="BO1398" s="37">
        <f>IF(Voorblad!$E$14=Rekenblad!$BL$1294,Rekenblad!BG1398,0)</f>
        <v>0</v>
      </c>
      <c r="BP1398" s="37">
        <f>IF(Voorblad!$E$14=Rekenblad!$BL$1294,Rekenblad!BH1398,0)</f>
        <v>0</v>
      </c>
      <c r="BQ1398" s="37">
        <f>IF(Voorblad!$E$14=Rekenblad!$BL$1294,Rekenblad!BI1398,0)</f>
        <v>0</v>
      </c>
    </row>
    <row r="1399" spans="2:69" x14ac:dyDescent="0.25">
      <c r="B1399">
        <f>'Data TREND'!$BR$250</f>
        <v>113</v>
      </c>
      <c r="C1399" s="37">
        <f>'Data TREND'!BT250</f>
        <v>744.59748823137477</v>
      </c>
      <c r="D1399" s="37">
        <f>'Data TREND'!BU250</f>
        <v>1234.4379318839437</v>
      </c>
      <c r="E1399" s="37">
        <f>'Data TREND'!BV250</f>
        <v>598.33086224955196</v>
      </c>
      <c r="F1399" s="37">
        <f>'Data TREND'!BW250</f>
        <v>2577.3250443954339</v>
      </c>
      <c r="G1399" s="37">
        <f>'Data TREND'!BX250</f>
        <v>51.294081108100947</v>
      </c>
      <c r="H1399" s="37">
        <f>'Data TREND'!BY250</f>
        <v>20.921289697119597</v>
      </c>
      <c r="J1399" s="37">
        <f t="shared" si="991"/>
        <v>744.59748823137477</v>
      </c>
      <c r="K1399" s="37">
        <f t="shared" si="992"/>
        <v>1234.4379318839437</v>
      </c>
      <c r="L1399" s="37">
        <f t="shared" si="993"/>
        <v>598.33086224955196</v>
      </c>
      <c r="M1399" s="37">
        <f t="shared" si="994"/>
        <v>2577.3250443954339</v>
      </c>
      <c r="N1399" s="37">
        <f t="shared" si="995"/>
        <v>51.294081108100947</v>
      </c>
      <c r="O1399" s="37">
        <f t="shared" si="996"/>
        <v>20.921289697119597</v>
      </c>
      <c r="Q1399">
        <f>'Data TREND'!$BR$250</f>
        <v>113</v>
      </c>
      <c r="R1399" s="37">
        <f>'Data TREND'!CA250</f>
        <v>913.02409309520726</v>
      </c>
      <c r="S1399" s="37">
        <f>'Data TREND'!CB250</f>
        <v>1232.4612790429715</v>
      </c>
      <c r="T1399" s="37">
        <f>'Data TREND'!CC250</f>
        <v>596.31186303539789</v>
      </c>
      <c r="U1399" s="37">
        <f>'Data TREND'!CD250</f>
        <v>2741.5049707208263</v>
      </c>
      <c r="V1399" s="37">
        <f>'Data TREND'!CE250</f>
        <v>52.410273759598944</v>
      </c>
      <c r="W1399" s="37">
        <f>'Data TREND'!CF250</f>
        <v>21.309985961777329</v>
      </c>
      <c r="Y1399" s="37">
        <f t="shared" si="997"/>
        <v>0</v>
      </c>
      <c r="Z1399" s="37">
        <f t="shared" si="998"/>
        <v>0</v>
      </c>
      <c r="AA1399" s="37">
        <f t="shared" si="999"/>
        <v>0</v>
      </c>
      <c r="AB1399" s="37">
        <f t="shared" si="1000"/>
        <v>0</v>
      </c>
      <c r="AC1399" s="37">
        <f t="shared" si="1001"/>
        <v>0</v>
      </c>
      <c r="AD1399" s="37">
        <f t="shared" si="1002"/>
        <v>0</v>
      </c>
      <c r="AF1399">
        <f>'Data TREND'!$BR$250</f>
        <v>113</v>
      </c>
      <c r="AG1399" s="37">
        <f>'Data TREND'!CH250</f>
        <v>1069.082106161846</v>
      </c>
      <c r="AH1399" s="37">
        <f>'Data TREND'!CI250</f>
        <v>1229.8053919058125</v>
      </c>
      <c r="AI1399" s="37">
        <f>'Data TREND'!CJ250</f>
        <v>596.1461291880828</v>
      </c>
      <c r="AJ1399" s="37">
        <f>'Data TREND'!CK250</f>
        <v>2895.3639426781265</v>
      </c>
      <c r="AK1399" s="37">
        <f>'Data TREND'!CL250</f>
        <v>52.922001644148438</v>
      </c>
      <c r="AL1399" s="37">
        <f>'Data TREND'!CM250</f>
        <v>21.627109193617152</v>
      </c>
      <c r="AN1399" s="37">
        <f t="shared" si="1003"/>
        <v>0</v>
      </c>
      <c r="AO1399" s="37">
        <f t="shared" si="1004"/>
        <v>0</v>
      </c>
      <c r="AP1399" s="37">
        <f t="shared" si="1005"/>
        <v>0</v>
      </c>
      <c r="AQ1399" s="37">
        <f t="shared" si="1006"/>
        <v>0</v>
      </c>
      <c r="AR1399" s="37">
        <f t="shared" si="1007"/>
        <v>0</v>
      </c>
      <c r="AS1399" s="37">
        <f t="shared" si="1008"/>
        <v>0</v>
      </c>
      <c r="AU1399">
        <v>113</v>
      </c>
      <c r="AV1399" s="37">
        <f t="shared" si="1009"/>
        <v>744.59748823137477</v>
      </c>
      <c r="AW1399" s="37">
        <f t="shared" si="1010"/>
        <v>1234.4379318839437</v>
      </c>
      <c r="AX1399" s="37">
        <f t="shared" si="1011"/>
        <v>598.33086224955196</v>
      </c>
      <c r="AY1399" s="37">
        <f t="shared" si="1012"/>
        <v>2577.3250443954339</v>
      </c>
      <c r="AZ1399" s="37">
        <f t="shared" si="1013"/>
        <v>51.294081108100947</v>
      </c>
      <c r="BA1399" s="37">
        <f t="shared" si="1014"/>
        <v>20.921289697119597</v>
      </c>
      <c r="BC1399">
        <v>113</v>
      </c>
      <c r="BD1399" s="37">
        <f>IF(Voorblad!$E$10=Rekenblad!BC1399,Rekenblad!AV1399,0)</f>
        <v>0</v>
      </c>
      <c r="BE1399" s="37">
        <f>IF(Voorblad!$E$10=Rekenblad!BC1399,Rekenblad!AW1399,0)</f>
        <v>0</v>
      </c>
      <c r="BF1399" s="37">
        <f>IF(Voorblad!$E$10=Rekenblad!BC1399,Rekenblad!AX1399,0)</f>
        <v>0</v>
      </c>
      <c r="BG1399" s="62">
        <f>IF(Voorblad!$E$10=Rekenblad!BC1399,Rekenblad!AY1399,0)</f>
        <v>0</v>
      </c>
      <c r="BH1399" s="37">
        <f>IF(Voorblad!$E$10=Rekenblad!BC1399,Rekenblad!AZ1399,0)</f>
        <v>0</v>
      </c>
      <c r="BI1399" s="37">
        <f>IF(Voorblad!$E$10=Rekenblad!BC1399,Rekenblad!BA1399,0)</f>
        <v>0</v>
      </c>
      <c r="BK1399">
        <v>113</v>
      </c>
      <c r="BL1399" s="37">
        <f>IF(Voorblad!$E$14=Rekenblad!$BL$1294,Rekenblad!BD1399,0)</f>
        <v>0</v>
      </c>
      <c r="BM1399" s="37">
        <f>IF(Voorblad!$E$14=Rekenblad!$BL$1294,Rekenblad!BE1399,0)</f>
        <v>0</v>
      </c>
      <c r="BN1399" s="37">
        <f>IF(Voorblad!$E$14=Rekenblad!$BL$1294,Rekenblad!BF1399,0)</f>
        <v>0</v>
      </c>
      <c r="BO1399" s="37">
        <f>IF(Voorblad!$E$14=Rekenblad!$BL$1294,Rekenblad!BG1399,0)</f>
        <v>0</v>
      </c>
      <c r="BP1399" s="37">
        <f>IF(Voorblad!$E$14=Rekenblad!$BL$1294,Rekenblad!BH1399,0)</f>
        <v>0</v>
      </c>
      <c r="BQ1399" s="37">
        <f>IF(Voorblad!$E$14=Rekenblad!$BL$1294,Rekenblad!BI1399,0)</f>
        <v>0</v>
      </c>
    </row>
    <row r="1400" spans="2:69" x14ac:dyDescent="0.25">
      <c r="B1400">
        <f>'Data TREND'!$BR$251</f>
        <v>114</v>
      </c>
      <c r="C1400" s="37">
        <f>'Data TREND'!BT251</f>
        <v>750.34822472883002</v>
      </c>
      <c r="D1400" s="37">
        <f>'Data TREND'!BU251</f>
        <v>1244.9982724767501</v>
      </c>
      <c r="E1400" s="37">
        <f>'Data TREND'!BV251</f>
        <v>603.58286837979563</v>
      </c>
      <c r="F1400" s="37">
        <f>'Data TREND'!BW251</f>
        <v>2598.8863093462223</v>
      </c>
      <c r="G1400" s="37">
        <f>'Data TREND'!BX251</f>
        <v>51.034131825885481</v>
      </c>
      <c r="H1400" s="37">
        <f>'Data TREND'!BY251</f>
        <v>20.812554017822791</v>
      </c>
      <c r="J1400" s="37">
        <f t="shared" si="991"/>
        <v>750.34822472883002</v>
      </c>
      <c r="K1400" s="37">
        <f t="shared" si="992"/>
        <v>1244.9982724767501</v>
      </c>
      <c r="L1400" s="37">
        <f t="shared" si="993"/>
        <v>603.58286837979563</v>
      </c>
      <c r="M1400" s="37">
        <f t="shared" si="994"/>
        <v>2598.8863093462223</v>
      </c>
      <c r="N1400" s="37">
        <f t="shared" si="995"/>
        <v>51.034131825885481</v>
      </c>
      <c r="O1400" s="37">
        <f t="shared" si="996"/>
        <v>20.812554017822791</v>
      </c>
      <c r="Q1400">
        <f>'Data TREND'!$BR$251</f>
        <v>114</v>
      </c>
      <c r="R1400" s="37">
        <f>'Data TREND'!CA251</f>
        <v>919.95935519284876</v>
      </c>
      <c r="S1400" s="37">
        <f>'Data TREND'!CB251</f>
        <v>1242.9737507585505</v>
      </c>
      <c r="T1400" s="37">
        <f>'Data TREND'!CC251</f>
        <v>601.49113928738734</v>
      </c>
      <c r="U1400" s="37">
        <f>'Data TREND'!CD251</f>
        <v>2764.1291281476333</v>
      </c>
      <c r="V1400" s="37">
        <f>'Data TREND'!CE251</f>
        <v>52.050595645155333</v>
      </c>
      <c r="W1400" s="37">
        <f>'Data TREND'!CF251</f>
        <v>21.161780725344776</v>
      </c>
      <c r="Y1400" s="37">
        <f t="shared" si="997"/>
        <v>0</v>
      </c>
      <c r="Z1400" s="37">
        <f t="shared" si="998"/>
        <v>0</v>
      </c>
      <c r="AA1400" s="37">
        <f t="shared" si="999"/>
        <v>0</v>
      </c>
      <c r="AB1400" s="37">
        <f t="shared" si="1000"/>
        <v>0</v>
      </c>
      <c r="AC1400" s="37">
        <f t="shared" si="1001"/>
        <v>0</v>
      </c>
      <c r="AD1400" s="37">
        <f t="shared" si="1002"/>
        <v>0</v>
      </c>
      <c r="AF1400">
        <f>'Data TREND'!$BR$251</f>
        <v>114</v>
      </c>
      <c r="AG1400" s="37">
        <f>'Data TREND'!CH251</f>
        <v>1077.0790690987444</v>
      </c>
      <c r="AH1400" s="37">
        <f>'Data TREND'!CI251</f>
        <v>1240.2502003398963</v>
      </c>
      <c r="AI1400" s="37">
        <f>'Data TREND'!CJ251</f>
        <v>601.33158067066176</v>
      </c>
      <c r="AJ1400" s="37">
        <f>'Data TREND'!CK251</f>
        <v>2918.9935370683893</v>
      </c>
      <c r="AK1400" s="37">
        <f>'Data TREND'!CL251</f>
        <v>52.459900854662251</v>
      </c>
      <c r="AL1400" s="37">
        <f>'Data TREND'!CM251</f>
        <v>21.439293294888387</v>
      </c>
      <c r="AN1400" s="37">
        <f t="shared" si="1003"/>
        <v>0</v>
      </c>
      <c r="AO1400" s="37">
        <f t="shared" si="1004"/>
        <v>0</v>
      </c>
      <c r="AP1400" s="37">
        <f t="shared" si="1005"/>
        <v>0</v>
      </c>
      <c r="AQ1400" s="37">
        <f t="shared" si="1006"/>
        <v>0</v>
      </c>
      <c r="AR1400" s="37">
        <f t="shared" si="1007"/>
        <v>0</v>
      </c>
      <c r="AS1400" s="37">
        <f t="shared" si="1008"/>
        <v>0</v>
      </c>
      <c r="AU1400">
        <v>114</v>
      </c>
      <c r="AV1400" s="37">
        <f t="shared" si="1009"/>
        <v>750.34822472883002</v>
      </c>
      <c r="AW1400" s="37">
        <f t="shared" si="1010"/>
        <v>1244.9982724767501</v>
      </c>
      <c r="AX1400" s="37">
        <f t="shared" si="1011"/>
        <v>603.58286837979563</v>
      </c>
      <c r="AY1400" s="37">
        <f t="shared" si="1012"/>
        <v>2598.8863093462223</v>
      </c>
      <c r="AZ1400" s="37">
        <f t="shared" si="1013"/>
        <v>51.034131825885481</v>
      </c>
      <c r="BA1400" s="37">
        <f t="shared" si="1014"/>
        <v>20.812554017822791</v>
      </c>
      <c r="BC1400">
        <v>114</v>
      </c>
      <c r="BD1400" s="37">
        <f>IF(Voorblad!$E$10=Rekenblad!BC1400,Rekenblad!AV1400,0)</f>
        <v>0</v>
      </c>
      <c r="BE1400" s="37">
        <f>IF(Voorblad!$E$10=Rekenblad!BC1400,Rekenblad!AW1400,0)</f>
        <v>0</v>
      </c>
      <c r="BF1400" s="37">
        <f>IF(Voorblad!$E$10=Rekenblad!BC1400,Rekenblad!AX1400,0)</f>
        <v>0</v>
      </c>
      <c r="BG1400" s="62">
        <f>IF(Voorblad!$E$10=Rekenblad!BC1400,Rekenblad!AY1400,0)</f>
        <v>0</v>
      </c>
      <c r="BH1400" s="37">
        <f>IF(Voorblad!$E$10=Rekenblad!BC1400,Rekenblad!AZ1400,0)</f>
        <v>0</v>
      </c>
      <c r="BI1400" s="37">
        <f>IF(Voorblad!$E$10=Rekenblad!BC1400,Rekenblad!BA1400,0)</f>
        <v>0</v>
      </c>
      <c r="BK1400">
        <v>114</v>
      </c>
      <c r="BL1400" s="37">
        <f>IF(Voorblad!$E$14=Rekenblad!$BL$1294,Rekenblad!BD1400,0)</f>
        <v>0</v>
      </c>
      <c r="BM1400" s="37">
        <f>IF(Voorblad!$E$14=Rekenblad!$BL$1294,Rekenblad!BE1400,0)</f>
        <v>0</v>
      </c>
      <c r="BN1400" s="37">
        <f>IF(Voorblad!$E$14=Rekenblad!$BL$1294,Rekenblad!BF1400,0)</f>
        <v>0</v>
      </c>
      <c r="BO1400" s="37">
        <f>IF(Voorblad!$E$14=Rekenblad!$BL$1294,Rekenblad!BG1400,0)</f>
        <v>0</v>
      </c>
      <c r="BP1400" s="37">
        <f>IF(Voorblad!$E$14=Rekenblad!$BL$1294,Rekenblad!BH1400,0)</f>
        <v>0</v>
      </c>
      <c r="BQ1400" s="37">
        <f>IF(Voorblad!$E$14=Rekenblad!$BL$1294,Rekenblad!BI1400,0)</f>
        <v>0</v>
      </c>
    </row>
    <row r="1401" spans="2:69" x14ac:dyDescent="0.25">
      <c r="B1401">
        <f>'Data TREND'!$BR$252</f>
        <v>115</v>
      </c>
      <c r="C1401" s="37">
        <f>'Data TREND'!BT252</f>
        <v>756.09896122628516</v>
      </c>
      <c r="D1401" s="37">
        <f>'Data TREND'!BU252</f>
        <v>1255.558613069556</v>
      </c>
      <c r="E1401" s="37">
        <f>'Data TREND'!BV252</f>
        <v>608.83487451003907</v>
      </c>
      <c r="F1401" s="37">
        <f>'Data TREND'!BW252</f>
        <v>2620.4475742970108</v>
      </c>
      <c r="G1401" s="37">
        <f>'Data TREND'!BX252</f>
        <v>50.774182543670022</v>
      </c>
      <c r="H1401" s="37">
        <f>'Data TREND'!BY252</f>
        <v>20.703818338525991</v>
      </c>
      <c r="J1401" s="37">
        <f t="shared" si="991"/>
        <v>756.09896122628516</v>
      </c>
      <c r="K1401" s="37">
        <f t="shared" si="992"/>
        <v>1255.558613069556</v>
      </c>
      <c r="L1401" s="37">
        <f t="shared" si="993"/>
        <v>608.83487451003907</v>
      </c>
      <c r="M1401" s="37">
        <f t="shared" si="994"/>
        <v>2620.4475742970108</v>
      </c>
      <c r="N1401" s="37">
        <f t="shared" si="995"/>
        <v>50.774182543670022</v>
      </c>
      <c r="O1401" s="37">
        <f t="shared" si="996"/>
        <v>20.703818338525991</v>
      </c>
      <c r="Q1401">
        <f>'Data TREND'!$BR$252</f>
        <v>115</v>
      </c>
      <c r="R1401" s="37">
        <f>'Data TREND'!CA252</f>
        <v>926.89461729049026</v>
      </c>
      <c r="S1401" s="37">
        <f>'Data TREND'!CB252</f>
        <v>1253.4862224741294</v>
      </c>
      <c r="T1401" s="37">
        <f>'Data TREND'!CC252</f>
        <v>606.67041553937679</v>
      </c>
      <c r="U1401" s="37">
        <f>'Data TREND'!CD252</f>
        <v>2786.7532855744403</v>
      </c>
      <c r="V1401" s="37">
        <f>'Data TREND'!CE252</f>
        <v>51.690917530711722</v>
      </c>
      <c r="W1401" s="37">
        <f>'Data TREND'!CF252</f>
        <v>21.013575488912224</v>
      </c>
      <c r="Y1401" s="37">
        <f t="shared" si="997"/>
        <v>0</v>
      </c>
      <c r="Z1401" s="37">
        <f t="shared" si="998"/>
        <v>0</v>
      </c>
      <c r="AA1401" s="37">
        <f t="shared" si="999"/>
        <v>0</v>
      </c>
      <c r="AB1401" s="37">
        <f t="shared" si="1000"/>
        <v>0</v>
      </c>
      <c r="AC1401" s="37">
        <f t="shared" si="1001"/>
        <v>0</v>
      </c>
      <c r="AD1401" s="37">
        <f t="shared" si="1002"/>
        <v>0</v>
      </c>
      <c r="AF1401">
        <f>'Data TREND'!$BR$252</f>
        <v>115</v>
      </c>
      <c r="AG1401" s="37">
        <f>'Data TREND'!CH252</f>
        <v>1085.0760320356426</v>
      </c>
      <c r="AH1401" s="37">
        <f>'Data TREND'!CI252</f>
        <v>1250.6950087739806</v>
      </c>
      <c r="AI1401" s="37">
        <f>'Data TREND'!CJ252</f>
        <v>606.51703215324073</v>
      </c>
      <c r="AJ1401" s="37">
        <f>'Data TREND'!CK252</f>
        <v>2942.6231314586521</v>
      </c>
      <c r="AK1401" s="37">
        <f>'Data TREND'!CL252</f>
        <v>51.997800065176065</v>
      </c>
      <c r="AL1401" s="37">
        <f>'Data TREND'!CM252</f>
        <v>21.251477396159625</v>
      </c>
      <c r="AN1401" s="37">
        <f t="shared" si="1003"/>
        <v>0</v>
      </c>
      <c r="AO1401" s="37">
        <f t="shared" si="1004"/>
        <v>0</v>
      </c>
      <c r="AP1401" s="37">
        <f t="shared" si="1005"/>
        <v>0</v>
      </c>
      <c r="AQ1401" s="37">
        <f t="shared" si="1006"/>
        <v>0</v>
      </c>
      <c r="AR1401" s="37">
        <f t="shared" si="1007"/>
        <v>0</v>
      </c>
      <c r="AS1401" s="37">
        <f t="shared" si="1008"/>
        <v>0</v>
      </c>
      <c r="AU1401">
        <v>115</v>
      </c>
      <c r="AV1401" s="37">
        <f t="shared" si="1009"/>
        <v>756.09896122628516</v>
      </c>
      <c r="AW1401" s="37">
        <f t="shared" si="1010"/>
        <v>1255.558613069556</v>
      </c>
      <c r="AX1401" s="37">
        <f t="shared" si="1011"/>
        <v>608.83487451003907</v>
      </c>
      <c r="AY1401" s="37">
        <f t="shared" si="1012"/>
        <v>2620.4475742970108</v>
      </c>
      <c r="AZ1401" s="37">
        <f t="shared" si="1013"/>
        <v>50.774182543670022</v>
      </c>
      <c r="BA1401" s="37">
        <f t="shared" si="1014"/>
        <v>20.703818338525991</v>
      </c>
      <c r="BC1401">
        <v>115</v>
      </c>
      <c r="BD1401" s="37">
        <f>IF(Voorblad!$E$10=Rekenblad!BC1401,Rekenblad!AV1401,0)</f>
        <v>0</v>
      </c>
      <c r="BE1401" s="37">
        <f>IF(Voorblad!$E$10=Rekenblad!BC1401,Rekenblad!AW1401,0)</f>
        <v>0</v>
      </c>
      <c r="BF1401" s="37">
        <f>IF(Voorblad!$E$10=Rekenblad!BC1401,Rekenblad!AX1401,0)</f>
        <v>0</v>
      </c>
      <c r="BG1401" s="62">
        <f>IF(Voorblad!$E$10=Rekenblad!BC1401,Rekenblad!AY1401,0)</f>
        <v>0</v>
      </c>
      <c r="BH1401" s="37">
        <f>IF(Voorblad!$E$10=Rekenblad!BC1401,Rekenblad!AZ1401,0)</f>
        <v>0</v>
      </c>
      <c r="BI1401" s="37">
        <f>IF(Voorblad!$E$10=Rekenblad!BC1401,Rekenblad!BA1401,0)</f>
        <v>0</v>
      </c>
      <c r="BK1401">
        <v>115</v>
      </c>
      <c r="BL1401" s="37">
        <f>IF(Voorblad!$E$14=Rekenblad!$BL$1294,Rekenblad!BD1401,0)</f>
        <v>0</v>
      </c>
      <c r="BM1401" s="37">
        <f>IF(Voorblad!$E$14=Rekenblad!$BL$1294,Rekenblad!BE1401,0)</f>
        <v>0</v>
      </c>
      <c r="BN1401" s="37">
        <f>IF(Voorblad!$E$14=Rekenblad!$BL$1294,Rekenblad!BF1401,0)</f>
        <v>0</v>
      </c>
      <c r="BO1401" s="37">
        <f>IF(Voorblad!$E$14=Rekenblad!$BL$1294,Rekenblad!BG1401,0)</f>
        <v>0</v>
      </c>
      <c r="BP1401" s="37">
        <f>IF(Voorblad!$E$14=Rekenblad!$BL$1294,Rekenblad!BH1401,0)</f>
        <v>0</v>
      </c>
      <c r="BQ1401" s="37">
        <f>IF(Voorblad!$E$14=Rekenblad!$BL$1294,Rekenblad!BI1401,0)</f>
        <v>0</v>
      </c>
    </row>
    <row r="1402" spans="2:69" x14ac:dyDescent="0.25">
      <c r="B1402">
        <f>'Data TREND'!$BR$253</f>
        <v>116</v>
      </c>
      <c r="C1402" s="37">
        <f>'Data TREND'!BT253</f>
        <v>761.84969772374041</v>
      </c>
      <c r="D1402" s="37">
        <f>'Data TREND'!BU253</f>
        <v>1266.1189536623624</v>
      </c>
      <c r="E1402" s="37">
        <f>'Data TREND'!BV253</f>
        <v>614.08688064028274</v>
      </c>
      <c r="F1402" s="37">
        <f>'Data TREND'!BW253</f>
        <v>2642.0088392477992</v>
      </c>
      <c r="G1402" s="37">
        <f>'Data TREND'!BX253</f>
        <v>50.514233261454564</v>
      </c>
      <c r="H1402" s="37">
        <f>'Data TREND'!BY253</f>
        <v>20.595082659229188</v>
      </c>
      <c r="J1402" s="37">
        <f t="shared" si="991"/>
        <v>761.84969772374041</v>
      </c>
      <c r="K1402" s="37">
        <f t="shared" si="992"/>
        <v>1266.1189536623624</v>
      </c>
      <c r="L1402" s="37">
        <f t="shared" si="993"/>
        <v>614.08688064028274</v>
      </c>
      <c r="M1402" s="37">
        <f t="shared" si="994"/>
        <v>2642.0088392477992</v>
      </c>
      <c r="N1402" s="37">
        <f t="shared" si="995"/>
        <v>50.514233261454564</v>
      </c>
      <c r="O1402" s="37">
        <f t="shared" si="996"/>
        <v>20.595082659229188</v>
      </c>
      <c r="Q1402">
        <f>'Data TREND'!$BR$253</f>
        <v>116</v>
      </c>
      <c r="R1402" s="37">
        <f>'Data TREND'!CA253</f>
        <v>933.82987938813164</v>
      </c>
      <c r="S1402" s="37">
        <f>'Data TREND'!CB253</f>
        <v>1263.9986941897082</v>
      </c>
      <c r="T1402" s="37">
        <f>'Data TREND'!CC253</f>
        <v>611.84969179136601</v>
      </c>
      <c r="U1402" s="37">
        <f>'Data TREND'!CD253</f>
        <v>2809.3774430012472</v>
      </c>
      <c r="V1402" s="37">
        <f>'Data TREND'!CE253</f>
        <v>51.331239416268112</v>
      </c>
      <c r="W1402" s="37">
        <f>'Data TREND'!CF253</f>
        <v>20.865370252479671</v>
      </c>
      <c r="Y1402" s="37">
        <f t="shared" si="997"/>
        <v>0</v>
      </c>
      <c r="Z1402" s="37">
        <f t="shared" si="998"/>
        <v>0</v>
      </c>
      <c r="AA1402" s="37">
        <f t="shared" si="999"/>
        <v>0</v>
      </c>
      <c r="AB1402" s="37">
        <f t="shared" si="1000"/>
        <v>0</v>
      </c>
      <c r="AC1402" s="37">
        <f t="shared" si="1001"/>
        <v>0</v>
      </c>
      <c r="AD1402" s="37">
        <f t="shared" si="1002"/>
        <v>0</v>
      </c>
      <c r="AF1402">
        <f>'Data TREND'!$BR$253</f>
        <v>116</v>
      </c>
      <c r="AG1402" s="37">
        <f>'Data TREND'!CH253</f>
        <v>1093.0729949725408</v>
      </c>
      <c r="AH1402" s="37">
        <f>'Data TREND'!CI253</f>
        <v>1261.1398172080644</v>
      </c>
      <c r="AI1402" s="37">
        <f>'Data TREND'!CJ253</f>
        <v>611.7024836358197</v>
      </c>
      <c r="AJ1402" s="37">
        <f>'Data TREND'!CK253</f>
        <v>2966.2527258489149</v>
      </c>
      <c r="AK1402" s="37">
        <f>'Data TREND'!CL253</f>
        <v>51.535699275689879</v>
      </c>
      <c r="AL1402" s="37">
        <f>'Data TREND'!CM253</f>
        <v>21.063661497430861</v>
      </c>
      <c r="AN1402" s="37">
        <f t="shared" si="1003"/>
        <v>0</v>
      </c>
      <c r="AO1402" s="37">
        <f t="shared" si="1004"/>
        <v>0</v>
      </c>
      <c r="AP1402" s="37">
        <f t="shared" si="1005"/>
        <v>0</v>
      </c>
      <c r="AQ1402" s="37">
        <f t="shared" si="1006"/>
        <v>0</v>
      </c>
      <c r="AR1402" s="37">
        <f t="shared" si="1007"/>
        <v>0</v>
      </c>
      <c r="AS1402" s="37">
        <f t="shared" si="1008"/>
        <v>0</v>
      </c>
      <c r="AU1402">
        <v>116</v>
      </c>
      <c r="AV1402" s="37">
        <f t="shared" si="1009"/>
        <v>761.84969772374041</v>
      </c>
      <c r="AW1402" s="37">
        <f t="shared" si="1010"/>
        <v>1266.1189536623624</v>
      </c>
      <c r="AX1402" s="37">
        <f t="shared" si="1011"/>
        <v>614.08688064028274</v>
      </c>
      <c r="AY1402" s="37">
        <f t="shared" si="1012"/>
        <v>2642.0088392477992</v>
      </c>
      <c r="AZ1402" s="37">
        <f t="shared" si="1013"/>
        <v>50.514233261454564</v>
      </c>
      <c r="BA1402" s="37">
        <f t="shared" si="1014"/>
        <v>20.595082659229188</v>
      </c>
      <c r="BC1402">
        <v>116</v>
      </c>
      <c r="BD1402" s="37">
        <f>IF(Voorblad!$E$10=Rekenblad!BC1402,Rekenblad!AV1402,0)</f>
        <v>0</v>
      </c>
      <c r="BE1402" s="37">
        <f>IF(Voorblad!$E$10=Rekenblad!BC1402,Rekenblad!AW1402,0)</f>
        <v>0</v>
      </c>
      <c r="BF1402" s="37">
        <f>IF(Voorblad!$E$10=Rekenblad!BC1402,Rekenblad!AX1402,0)</f>
        <v>0</v>
      </c>
      <c r="BG1402" s="62">
        <f>IF(Voorblad!$E$10=Rekenblad!BC1402,Rekenblad!AY1402,0)</f>
        <v>0</v>
      </c>
      <c r="BH1402" s="37">
        <f>IF(Voorblad!$E$10=Rekenblad!BC1402,Rekenblad!AZ1402,0)</f>
        <v>0</v>
      </c>
      <c r="BI1402" s="37">
        <f>IF(Voorblad!$E$10=Rekenblad!BC1402,Rekenblad!BA1402,0)</f>
        <v>0</v>
      </c>
      <c r="BK1402">
        <v>116</v>
      </c>
      <c r="BL1402" s="37">
        <f>IF(Voorblad!$E$14=Rekenblad!$BL$1294,Rekenblad!BD1402,0)</f>
        <v>0</v>
      </c>
      <c r="BM1402" s="37">
        <f>IF(Voorblad!$E$14=Rekenblad!$BL$1294,Rekenblad!BE1402,0)</f>
        <v>0</v>
      </c>
      <c r="BN1402" s="37">
        <f>IF(Voorblad!$E$14=Rekenblad!$BL$1294,Rekenblad!BF1402,0)</f>
        <v>0</v>
      </c>
      <c r="BO1402" s="37">
        <f>IF(Voorblad!$E$14=Rekenblad!$BL$1294,Rekenblad!BG1402,0)</f>
        <v>0</v>
      </c>
      <c r="BP1402" s="37">
        <f>IF(Voorblad!$E$14=Rekenblad!$BL$1294,Rekenblad!BH1402,0)</f>
        <v>0</v>
      </c>
      <c r="BQ1402" s="37">
        <f>IF(Voorblad!$E$14=Rekenblad!$BL$1294,Rekenblad!BI1402,0)</f>
        <v>0</v>
      </c>
    </row>
    <row r="1403" spans="2:69" x14ac:dyDescent="0.25">
      <c r="B1403">
        <f>'Data TREND'!$BR$254</f>
        <v>117</v>
      </c>
      <c r="C1403" s="37">
        <f>'Data TREND'!BT254</f>
        <v>767.60043422119566</v>
      </c>
      <c r="D1403" s="37">
        <f>'Data TREND'!BU254</f>
        <v>1276.6792942551683</v>
      </c>
      <c r="E1403" s="37">
        <f>'Data TREND'!BV254</f>
        <v>619.33888677052619</v>
      </c>
      <c r="F1403" s="37">
        <f>'Data TREND'!BW254</f>
        <v>2663.5701041985867</v>
      </c>
      <c r="G1403" s="37">
        <f>'Data TREND'!BX254</f>
        <v>50.254283979239098</v>
      </c>
      <c r="H1403" s="37">
        <f>'Data TREND'!BY254</f>
        <v>20.486346979932385</v>
      </c>
      <c r="J1403" s="37">
        <f t="shared" si="991"/>
        <v>767.60043422119566</v>
      </c>
      <c r="K1403" s="37">
        <f t="shared" si="992"/>
        <v>1276.6792942551683</v>
      </c>
      <c r="L1403" s="37">
        <f t="shared" si="993"/>
        <v>619.33888677052619</v>
      </c>
      <c r="M1403" s="37">
        <f t="shared" si="994"/>
        <v>2663.5701041985867</v>
      </c>
      <c r="N1403" s="37">
        <f t="shared" si="995"/>
        <v>50.254283979239098</v>
      </c>
      <c r="O1403" s="37">
        <f t="shared" si="996"/>
        <v>20.486346979932385</v>
      </c>
      <c r="Q1403">
        <f>'Data TREND'!$BR$254</f>
        <v>117</v>
      </c>
      <c r="R1403" s="37">
        <f>'Data TREND'!CA254</f>
        <v>940.76514148577314</v>
      </c>
      <c r="S1403" s="37">
        <f>'Data TREND'!CB254</f>
        <v>1274.5111659052873</v>
      </c>
      <c r="T1403" s="37">
        <f>'Data TREND'!CC254</f>
        <v>617.02896804335546</v>
      </c>
      <c r="U1403" s="37">
        <f>'Data TREND'!CD254</f>
        <v>2832.0016004280542</v>
      </c>
      <c r="V1403" s="37">
        <f>'Data TREND'!CE254</f>
        <v>50.971561301824501</v>
      </c>
      <c r="W1403" s="37">
        <f>'Data TREND'!CF254</f>
        <v>20.717165016047122</v>
      </c>
      <c r="Y1403" s="37">
        <f t="shared" si="997"/>
        <v>0</v>
      </c>
      <c r="Z1403" s="37">
        <f t="shared" si="998"/>
        <v>0</v>
      </c>
      <c r="AA1403" s="37">
        <f t="shared" si="999"/>
        <v>0</v>
      </c>
      <c r="AB1403" s="37">
        <f t="shared" si="1000"/>
        <v>0</v>
      </c>
      <c r="AC1403" s="37">
        <f t="shared" si="1001"/>
        <v>0</v>
      </c>
      <c r="AD1403" s="37">
        <f t="shared" si="1002"/>
        <v>0</v>
      </c>
      <c r="AF1403">
        <f>'Data TREND'!$BR$254</f>
        <v>117</v>
      </c>
      <c r="AG1403" s="37">
        <f>'Data TREND'!CH254</f>
        <v>1101.0699579094389</v>
      </c>
      <c r="AH1403" s="37">
        <f>'Data TREND'!CI254</f>
        <v>1271.5846256421487</v>
      </c>
      <c r="AI1403" s="37">
        <f>'Data TREND'!CJ254</f>
        <v>616.88793511839867</v>
      </c>
      <c r="AJ1403" s="37">
        <f>'Data TREND'!CK254</f>
        <v>2989.8823202391782</v>
      </c>
      <c r="AK1403" s="37">
        <f>'Data TREND'!CL254</f>
        <v>51.073598486203693</v>
      </c>
      <c r="AL1403" s="37">
        <f>'Data TREND'!CM254</f>
        <v>20.875845598702096</v>
      </c>
      <c r="AN1403" s="37">
        <f t="shared" si="1003"/>
        <v>0</v>
      </c>
      <c r="AO1403" s="37">
        <f t="shared" si="1004"/>
        <v>0</v>
      </c>
      <c r="AP1403" s="37">
        <f t="shared" si="1005"/>
        <v>0</v>
      </c>
      <c r="AQ1403" s="37">
        <f t="shared" si="1006"/>
        <v>0</v>
      </c>
      <c r="AR1403" s="37">
        <f t="shared" si="1007"/>
        <v>0</v>
      </c>
      <c r="AS1403" s="37">
        <f t="shared" si="1008"/>
        <v>0</v>
      </c>
      <c r="AU1403">
        <v>117</v>
      </c>
      <c r="AV1403" s="37">
        <f t="shared" si="1009"/>
        <v>767.60043422119566</v>
      </c>
      <c r="AW1403" s="37">
        <f t="shared" si="1010"/>
        <v>1276.6792942551683</v>
      </c>
      <c r="AX1403" s="37">
        <f t="shared" si="1011"/>
        <v>619.33888677052619</v>
      </c>
      <c r="AY1403" s="37">
        <f t="shared" si="1012"/>
        <v>2663.5701041985867</v>
      </c>
      <c r="AZ1403" s="37">
        <f t="shared" si="1013"/>
        <v>50.254283979239098</v>
      </c>
      <c r="BA1403" s="37">
        <f t="shared" si="1014"/>
        <v>20.486346979932385</v>
      </c>
      <c r="BC1403">
        <v>117</v>
      </c>
      <c r="BD1403" s="37">
        <f>IF(Voorblad!$E$10=Rekenblad!BC1403,Rekenblad!AV1403,0)</f>
        <v>0</v>
      </c>
      <c r="BE1403" s="37">
        <f>IF(Voorblad!$E$10=Rekenblad!BC1403,Rekenblad!AW1403,0)</f>
        <v>0</v>
      </c>
      <c r="BF1403" s="37">
        <f>IF(Voorblad!$E$10=Rekenblad!BC1403,Rekenblad!AX1403,0)</f>
        <v>0</v>
      </c>
      <c r="BG1403" s="62">
        <f>IF(Voorblad!$E$10=Rekenblad!BC1403,Rekenblad!AY1403,0)</f>
        <v>0</v>
      </c>
      <c r="BH1403" s="37">
        <f>IF(Voorblad!$E$10=Rekenblad!BC1403,Rekenblad!AZ1403,0)</f>
        <v>0</v>
      </c>
      <c r="BI1403" s="37">
        <f>IF(Voorblad!$E$10=Rekenblad!BC1403,Rekenblad!BA1403,0)</f>
        <v>0</v>
      </c>
      <c r="BK1403">
        <v>117</v>
      </c>
      <c r="BL1403" s="37">
        <f>IF(Voorblad!$E$14=Rekenblad!$BL$1294,Rekenblad!BD1403,0)</f>
        <v>0</v>
      </c>
      <c r="BM1403" s="37">
        <f>IF(Voorblad!$E$14=Rekenblad!$BL$1294,Rekenblad!BE1403,0)</f>
        <v>0</v>
      </c>
      <c r="BN1403" s="37">
        <f>IF(Voorblad!$E$14=Rekenblad!$BL$1294,Rekenblad!BF1403,0)</f>
        <v>0</v>
      </c>
      <c r="BO1403" s="37">
        <f>IF(Voorblad!$E$14=Rekenblad!$BL$1294,Rekenblad!BG1403,0)</f>
        <v>0</v>
      </c>
      <c r="BP1403" s="37">
        <f>IF(Voorblad!$E$14=Rekenblad!$BL$1294,Rekenblad!BH1403,0)</f>
        <v>0</v>
      </c>
      <c r="BQ1403" s="37">
        <f>IF(Voorblad!$E$14=Rekenblad!$BL$1294,Rekenblad!BI1403,0)</f>
        <v>0</v>
      </c>
    </row>
    <row r="1404" spans="2:69" x14ac:dyDescent="0.25">
      <c r="B1404">
        <f>'Data TREND'!$BR$255</f>
        <v>118</v>
      </c>
      <c r="C1404" s="37">
        <f>'Data TREND'!BT255</f>
        <v>773.35117071865091</v>
      </c>
      <c r="D1404" s="37">
        <f>'Data TREND'!BU255</f>
        <v>1287.2396348479747</v>
      </c>
      <c r="E1404" s="37">
        <f>'Data TREND'!BV255</f>
        <v>624.59089290076986</v>
      </c>
      <c r="F1404" s="37">
        <f>'Data TREND'!BW255</f>
        <v>2685.1313691493751</v>
      </c>
      <c r="G1404" s="37">
        <f>'Data TREND'!BX255</f>
        <v>49.994334697023632</v>
      </c>
      <c r="H1404" s="37">
        <f>'Data TREND'!BY255</f>
        <v>20.377611300635582</v>
      </c>
      <c r="J1404" s="37">
        <f t="shared" si="991"/>
        <v>773.35117071865091</v>
      </c>
      <c r="K1404" s="37">
        <f t="shared" si="992"/>
        <v>1287.2396348479747</v>
      </c>
      <c r="L1404" s="37">
        <f t="shared" si="993"/>
        <v>624.59089290076986</v>
      </c>
      <c r="M1404" s="37">
        <f t="shared" si="994"/>
        <v>2685.1313691493751</v>
      </c>
      <c r="N1404" s="37">
        <f t="shared" si="995"/>
        <v>49.994334697023632</v>
      </c>
      <c r="O1404" s="37">
        <f t="shared" si="996"/>
        <v>20.377611300635582</v>
      </c>
      <c r="Q1404">
        <f>'Data TREND'!$BR$255</f>
        <v>118</v>
      </c>
      <c r="R1404" s="37">
        <f>'Data TREND'!CA255</f>
        <v>947.70040358341464</v>
      </c>
      <c r="S1404" s="37">
        <f>'Data TREND'!CB255</f>
        <v>1285.0236376208661</v>
      </c>
      <c r="T1404" s="37">
        <f>'Data TREND'!CC255</f>
        <v>622.20824429534491</v>
      </c>
      <c r="U1404" s="37">
        <f>'Data TREND'!CD255</f>
        <v>2854.6257578548611</v>
      </c>
      <c r="V1404" s="37">
        <f>'Data TREND'!CE255</f>
        <v>50.611883187380897</v>
      </c>
      <c r="W1404" s="37">
        <f>'Data TREND'!CF255</f>
        <v>20.56895977961457</v>
      </c>
      <c r="Y1404" s="37">
        <f t="shared" si="997"/>
        <v>0</v>
      </c>
      <c r="Z1404" s="37">
        <f t="shared" si="998"/>
        <v>0</v>
      </c>
      <c r="AA1404" s="37">
        <f t="shared" si="999"/>
        <v>0</v>
      </c>
      <c r="AB1404" s="37">
        <f t="shared" si="1000"/>
        <v>0</v>
      </c>
      <c r="AC1404" s="37">
        <f t="shared" si="1001"/>
        <v>0</v>
      </c>
      <c r="AD1404" s="37">
        <f t="shared" si="1002"/>
        <v>0</v>
      </c>
      <c r="AF1404">
        <f>'Data TREND'!$BR$255</f>
        <v>118</v>
      </c>
      <c r="AG1404" s="37">
        <f>'Data TREND'!CH255</f>
        <v>1109.0669208463371</v>
      </c>
      <c r="AH1404" s="37">
        <f>'Data TREND'!CI255</f>
        <v>1282.0294340762325</v>
      </c>
      <c r="AI1404" s="37">
        <f>'Data TREND'!CJ255</f>
        <v>622.07338660097764</v>
      </c>
      <c r="AJ1404" s="37">
        <f>'Data TREND'!CK255</f>
        <v>3013.511914629441</v>
      </c>
      <c r="AK1404" s="37">
        <f>'Data TREND'!CL255</f>
        <v>50.611497696717507</v>
      </c>
      <c r="AL1404" s="37">
        <f>'Data TREND'!CM255</f>
        <v>20.688029699973335</v>
      </c>
      <c r="AN1404" s="37">
        <f t="shared" si="1003"/>
        <v>0</v>
      </c>
      <c r="AO1404" s="37">
        <f t="shared" si="1004"/>
        <v>0</v>
      </c>
      <c r="AP1404" s="37">
        <f t="shared" si="1005"/>
        <v>0</v>
      </c>
      <c r="AQ1404" s="37">
        <f t="shared" si="1006"/>
        <v>0</v>
      </c>
      <c r="AR1404" s="37">
        <f t="shared" si="1007"/>
        <v>0</v>
      </c>
      <c r="AS1404" s="37">
        <f t="shared" si="1008"/>
        <v>0</v>
      </c>
      <c r="AU1404">
        <v>118</v>
      </c>
      <c r="AV1404" s="37">
        <f t="shared" si="1009"/>
        <v>773.35117071865091</v>
      </c>
      <c r="AW1404" s="37">
        <f t="shared" si="1010"/>
        <v>1287.2396348479747</v>
      </c>
      <c r="AX1404" s="37">
        <f t="shared" si="1011"/>
        <v>624.59089290076986</v>
      </c>
      <c r="AY1404" s="37">
        <f t="shared" si="1012"/>
        <v>2685.1313691493751</v>
      </c>
      <c r="AZ1404" s="37">
        <f t="shared" si="1013"/>
        <v>49.994334697023632</v>
      </c>
      <c r="BA1404" s="37">
        <f t="shared" si="1014"/>
        <v>20.377611300635582</v>
      </c>
      <c r="BC1404">
        <v>118</v>
      </c>
      <c r="BD1404" s="37">
        <f>IF(Voorblad!$E$10=Rekenblad!BC1404,Rekenblad!AV1404,0)</f>
        <v>0</v>
      </c>
      <c r="BE1404" s="37">
        <f>IF(Voorblad!$E$10=Rekenblad!BC1404,Rekenblad!AW1404,0)</f>
        <v>0</v>
      </c>
      <c r="BF1404" s="37">
        <f>IF(Voorblad!$E$10=Rekenblad!BC1404,Rekenblad!AX1404,0)</f>
        <v>0</v>
      </c>
      <c r="BG1404" s="62">
        <f>IF(Voorblad!$E$10=Rekenblad!BC1404,Rekenblad!AY1404,0)</f>
        <v>0</v>
      </c>
      <c r="BH1404" s="37">
        <f>IF(Voorblad!$E$10=Rekenblad!BC1404,Rekenblad!AZ1404,0)</f>
        <v>0</v>
      </c>
      <c r="BI1404" s="37">
        <f>IF(Voorblad!$E$10=Rekenblad!BC1404,Rekenblad!BA1404,0)</f>
        <v>0</v>
      </c>
      <c r="BK1404">
        <v>118</v>
      </c>
      <c r="BL1404" s="37">
        <f>IF(Voorblad!$E$14=Rekenblad!$BL$1294,Rekenblad!BD1404,0)</f>
        <v>0</v>
      </c>
      <c r="BM1404" s="37">
        <f>IF(Voorblad!$E$14=Rekenblad!$BL$1294,Rekenblad!BE1404,0)</f>
        <v>0</v>
      </c>
      <c r="BN1404" s="37">
        <f>IF(Voorblad!$E$14=Rekenblad!$BL$1294,Rekenblad!BF1404,0)</f>
        <v>0</v>
      </c>
      <c r="BO1404" s="37">
        <f>IF(Voorblad!$E$14=Rekenblad!$BL$1294,Rekenblad!BG1404,0)</f>
        <v>0</v>
      </c>
      <c r="BP1404" s="37">
        <f>IF(Voorblad!$E$14=Rekenblad!$BL$1294,Rekenblad!BH1404,0)</f>
        <v>0</v>
      </c>
      <c r="BQ1404" s="37">
        <f>IF(Voorblad!$E$14=Rekenblad!$BL$1294,Rekenblad!BI1404,0)</f>
        <v>0</v>
      </c>
    </row>
    <row r="1405" spans="2:69" x14ac:dyDescent="0.25">
      <c r="B1405">
        <f>'Data TREND'!$BR$256</f>
        <v>119</v>
      </c>
      <c r="C1405" s="37">
        <f>'Data TREND'!BT256</f>
        <v>779.10190721610604</v>
      </c>
      <c r="D1405" s="37">
        <f>'Data TREND'!BU256</f>
        <v>1297.7999754407806</v>
      </c>
      <c r="E1405" s="37">
        <f>'Data TREND'!BV256</f>
        <v>629.8428990310133</v>
      </c>
      <c r="F1405" s="37">
        <f>'Data TREND'!BW256</f>
        <v>2706.6926341001636</v>
      </c>
      <c r="G1405" s="37">
        <f>'Data TREND'!BX256</f>
        <v>49.734385414808173</v>
      </c>
      <c r="H1405" s="37">
        <f>'Data TREND'!BY256</f>
        <v>20.268875621338779</v>
      </c>
      <c r="J1405" s="37">
        <f t="shared" si="991"/>
        <v>779.10190721610604</v>
      </c>
      <c r="K1405" s="37">
        <f t="shared" si="992"/>
        <v>1297.7999754407806</v>
      </c>
      <c r="L1405" s="37">
        <f t="shared" si="993"/>
        <v>629.8428990310133</v>
      </c>
      <c r="M1405" s="37">
        <f t="shared" si="994"/>
        <v>2706.6926341001636</v>
      </c>
      <c r="N1405" s="37">
        <f t="shared" si="995"/>
        <v>49.734385414808173</v>
      </c>
      <c r="O1405" s="37">
        <f t="shared" si="996"/>
        <v>20.268875621338779</v>
      </c>
      <c r="Q1405">
        <f>'Data TREND'!$BR$256</f>
        <v>119</v>
      </c>
      <c r="R1405" s="37">
        <f>'Data TREND'!CA256</f>
        <v>954.63566568105614</v>
      </c>
      <c r="S1405" s="37">
        <f>'Data TREND'!CB256</f>
        <v>1295.5361093364452</v>
      </c>
      <c r="T1405" s="37">
        <f>'Data TREND'!CC256</f>
        <v>627.38752054733436</v>
      </c>
      <c r="U1405" s="37">
        <f>'Data TREND'!CD256</f>
        <v>2877.2499152816681</v>
      </c>
      <c r="V1405" s="37">
        <f>'Data TREND'!CE256</f>
        <v>50.252205072937286</v>
      </c>
      <c r="W1405" s="37">
        <f>'Data TREND'!CF256</f>
        <v>20.420754543182017</v>
      </c>
      <c r="Y1405" s="37">
        <f t="shared" si="997"/>
        <v>0</v>
      </c>
      <c r="Z1405" s="37">
        <f t="shared" si="998"/>
        <v>0</v>
      </c>
      <c r="AA1405" s="37">
        <f t="shared" si="999"/>
        <v>0</v>
      </c>
      <c r="AB1405" s="37">
        <f t="shared" si="1000"/>
        <v>0</v>
      </c>
      <c r="AC1405" s="37">
        <f t="shared" si="1001"/>
        <v>0</v>
      </c>
      <c r="AD1405" s="37">
        <f t="shared" si="1002"/>
        <v>0</v>
      </c>
      <c r="AF1405">
        <f>'Data TREND'!$BR$256</f>
        <v>119</v>
      </c>
      <c r="AG1405" s="37">
        <f>'Data TREND'!CH256</f>
        <v>1117.0638837832353</v>
      </c>
      <c r="AH1405" s="37">
        <f>'Data TREND'!CI256</f>
        <v>1292.4742425103168</v>
      </c>
      <c r="AI1405" s="37">
        <f>'Data TREND'!CJ256</f>
        <v>627.25883808355661</v>
      </c>
      <c r="AJ1405" s="37">
        <f>'Data TREND'!CK256</f>
        <v>3037.1415090197038</v>
      </c>
      <c r="AK1405" s="37">
        <f>'Data TREND'!CL256</f>
        <v>50.149396907231321</v>
      </c>
      <c r="AL1405" s="37">
        <f>'Data TREND'!CM256</f>
        <v>20.50021380124457</v>
      </c>
      <c r="AN1405" s="37">
        <f t="shared" si="1003"/>
        <v>0</v>
      </c>
      <c r="AO1405" s="37">
        <f t="shared" si="1004"/>
        <v>0</v>
      </c>
      <c r="AP1405" s="37">
        <f t="shared" si="1005"/>
        <v>0</v>
      </c>
      <c r="AQ1405" s="37">
        <f t="shared" si="1006"/>
        <v>0</v>
      </c>
      <c r="AR1405" s="37">
        <f t="shared" si="1007"/>
        <v>0</v>
      </c>
      <c r="AS1405" s="37">
        <f t="shared" si="1008"/>
        <v>0</v>
      </c>
      <c r="AU1405">
        <v>119</v>
      </c>
      <c r="AV1405" s="37">
        <f t="shared" si="1009"/>
        <v>779.10190721610604</v>
      </c>
      <c r="AW1405" s="37">
        <f t="shared" si="1010"/>
        <v>1297.7999754407806</v>
      </c>
      <c r="AX1405" s="37">
        <f t="shared" si="1011"/>
        <v>629.8428990310133</v>
      </c>
      <c r="AY1405" s="37">
        <f t="shared" si="1012"/>
        <v>2706.6926341001636</v>
      </c>
      <c r="AZ1405" s="37">
        <f t="shared" si="1013"/>
        <v>49.734385414808173</v>
      </c>
      <c r="BA1405" s="37">
        <f t="shared" si="1014"/>
        <v>20.268875621338779</v>
      </c>
      <c r="BC1405">
        <v>119</v>
      </c>
      <c r="BD1405" s="37">
        <f>IF(Voorblad!$E$10=Rekenblad!BC1405,Rekenblad!AV1405,0)</f>
        <v>0</v>
      </c>
      <c r="BE1405" s="37">
        <f>IF(Voorblad!$E$10=Rekenblad!BC1405,Rekenblad!AW1405,0)</f>
        <v>0</v>
      </c>
      <c r="BF1405" s="37">
        <f>IF(Voorblad!$E$10=Rekenblad!BC1405,Rekenblad!AX1405,0)</f>
        <v>0</v>
      </c>
      <c r="BG1405" s="62">
        <f>IF(Voorblad!$E$10=Rekenblad!BC1405,Rekenblad!AY1405,0)</f>
        <v>0</v>
      </c>
      <c r="BH1405" s="37">
        <f>IF(Voorblad!$E$10=Rekenblad!BC1405,Rekenblad!AZ1405,0)</f>
        <v>0</v>
      </c>
      <c r="BI1405" s="37">
        <f>IF(Voorblad!$E$10=Rekenblad!BC1405,Rekenblad!BA1405,0)</f>
        <v>0</v>
      </c>
      <c r="BK1405">
        <v>119</v>
      </c>
      <c r="BL1405" s="37">
        <f>IF(Voorblad!$E$14=Rekenblad!$BL$1294,Rekenblad!BD1405,0)</f>
        <v>0</v>
      </c>
      <c r="BM1405" s="37">
        <f>IF(Voorblad!$E$14=Rekenblad!$BL$1294,Rekenblad!BE1405,0)</f>
        <v>0</v>
      </c>
      <c r="BN1405" s="37">
        <f>IF(Voorblad!$E$14=Rekenblad!$BL$1294,Rekenblad!BF1405,0)</f>
        <v>0</v>
      </c>
      <c r="BO1405" s="37">
        <f>IF(Voorblad!$E$14=Rekenblad!$BL$1294,Rekenblad!BG1405,0)</f>
        <v>0</v>
      </c>
      <c r="BP1405" s="37">
        <f>IF(Voorblad!$E$14=Rekenblad!$BL$1294,Rekenblad!BH1405,0)</f>
        <v>0</v>
      </c>
      <c r="BQ1405" s="37">
        <f>IF(Voorblad!$E$14=Rekenblad!$BL$1294,Rekenblad!BI1405,0)</f>
        <v>0</v>
      </c>
    </row>
    <row r="1406" spans="2:69" x14ac:dyDescent="0.25">
      <c r="B1406">
        <f>'Data TREND'!$BR$257</f>
        <v>120</v>
      </c>
      <c r="C1406" s="37">
        <f>'Data TREND'!BT257</f>
        <v>784.85264371356129</v>
      </c>
      <c r="D1406" s="37">
        <f>'Data TREND'!BU257</f>
        <v>1308.360316033587</v>
      </c>
      <c r="E1406" s="37">
        <f>'Data TREND'!BV257</f>
        <v>635.09490516125697</v>
      </c>
      <c r="F1406" s="37">
        <f>'Data TREND'!BW257</f>
        <v>2728.2538990509511</v>
      </c>
      <c r="G1406" s="37">
        <f>'Data TREND'!BX257</f>
        <v>49.474436132592707</v>
      </c>
      <c r="H1406" s="37">
        <f>'Data TREND'!BY257</f>
        <v>20.160139942041976</v>
      </c>
      <c r="J1406" s="37">
        <f t="shared" si="991"/>
        <v>784.85264371356129</v>
      </c>
      <c r="K1406" s="37">
        <f t="shared" si="992"/>
        <v>1308.360316033587</v>
      </c>
      <c r="L1406" s="37">
        <f t="shared" si="993"/>
        <v>635.09490516125697</v>
      </c>
      <c r="M1406" s="37">
        <f t="shared" si="994"/>
        <v>2728.2538990509511</v>
      </c>
      <c r="N1406" s="37">
        <f t="shared" si="995"/>
        <v>49.474436132592707</v>
      </c>
      <c r="O1406" s="37">
        <f t="shared" si="996"/>
        <v>20.160139942041976</v>
      </c>
      <c r="Q1406">
        <f>'Data TREND'!$BR$257</f>
        <v>120</v>
      </c>
      <c r="R1406" s="37">
        <f>'Data TREND'!CA257</f>
        <v>961.57092777869752</v>
      </c>
      <c r="S1406" s="37">
        <f>'Data TREND'!CB257</f>
        <v>1306.048581052024</v>
      </c>
      <c r="T1406" s="37">
        <f>'Data TREND'!CC257</f>
        <v>632.56679679932358</v>
      </c>
      <c r="U1406" s="37">
        <f>'Data TREND'!CD257</f>
        <v>2899.8740727084751</v>
      </c>
      <c r="V1406" s="37">
        <f>'Data TREND'!CE257</f>
        <v>49.892526958493676</v>
      </c>
      <c r="W1406" s="37">
        <f>'Data TREND'!CF257</f>
        <v>20.272549306749465</v>
      </c>
      <c r="Y1406" s="37">
        <f t="shared" si="997"/>
        <v>0</v>
      </c>
      <c r="Z1406" s="37">
        <f t="shared" si="998"/>
        <v>0</v>
      </c>
      <c r="AA1406" s="37">
        <f t="shared" si="999"/>
        <v>0</v>
      </c>
      <c r="AB1406" s="37">
        <f t="shared" si="1000"/>
        <v>0</v>
      </c>
      <c r="AC1406" s="37">
        <f t="shared" si="1001"/>
        <v>0</v>
      </c>
      <c r="AD1406" s="37">
        <f t="shared" si="1002"/>
        <v>0</v>
      </c>
      <c r="AF1406">
        <f>'Data TREND'!$BR$257</f>
        <v>120</v>
      </c>
      <c r="AG1406" s="37">
        <f>'Data TREND'!CH257</f>
        <v>1125.0608467201337</v>
      </c>
      <c r="AH1406" s="37">
        <f>'Data TREND'!CI257</f>
        <v>1302.9190509444006</v>
      </c>
      <c r="AI1406" s="37">
        <f>'Data TREND'!CJ257</f>
        <v>632.44428956613558</v>
      </c>
      <c r="AJ1406" s="37">
        <f>'Data TREND'!CK257</f>
        <v>3060.7711034099666</v>
      </c>
      <c r="AK1406" s="37">
        <f>'Data TREND'!CL257</f>
        <v>49.687296117745134</v>
      </c>
      <c r="AL1406" s="37">
        <f>'Data TREND'!CM257</f>
        <v>20.312397902515805</v>
      </c>
      <c r="AN1406" s="37">
        <f t="shared" si="1003"/>
        <v>0</v>
      </c>
      <c r="AO1406" s="37">
        <f t="shared" si="1004"/>
        <v>0</v>
      </c>
      <c r="AP1406" s="37">
        <f t="shared" si="1005"/>
        <v>0</v>
      </c>
      <c r="AQ1406" s="37">
        <f t="shared" si="1006"/>
        <v>0</v>
      </c>
      <c r="AR1406" s="37">
        <f t="shared" si="1007"/>
        <v>0</v>
      </c>
      <c r="AS1406" s="37">
        <f t="shared" si="1008"/>
        <v>0</v>
      </c>
      <c r="AU1406">
        <v>120</v>
      </c>
      <c r="AV1406" s="37">
        <f t="shared" si="1009"/>
        <v>784.85264371356129</v>
      </c>
      <c r="AW1406" s="37">
        <f t="shared" si="1010"/>
        <v>1308.360316033587</v>
      </c>
      <c r="AX1406" s="37">
        <f t="shared" si="1011"/>
        <v>635.09490516125697</v>
      </c>
      <c r="AY1406" s="37">
        <f t="shared" si="1012"/>
        <v>2728.2538990509511</v>
      </c>
      <c r="AZ1406" s="37">
        <f t="shared" si="1013"/>
        <v>49.474436132592707</v>
      </c>
      <c r="BA1406" s="37">
        <f t="shared" si="1014"/>
        <v>20.160139942041976</v>
      </c>
      <c r="BC1406">
        <v>120</v>
      </c>
      <c r="BD1406" s="37">
        <f>IF(Voorblad!$E$10=Rekenblad!BC1406,Rekenblad!AV1406,0)</f>
        <v>0</v>
      </c>
      <c r="BE1406" s="37">
        <f>IF(Voorblad!$E$10=Rekenblad!BC1406,Rekenblad!AW1406,0)</f>
        <v>0</v>
      </c>
      <c r="BF1406" s="37">
        <f>IF(Voorblad!$E$10=Rekenblad!BC1406,Rekenblad!AX1406,0)</f>
        <v>0</v>
      </c>
      <c r="BG1406" s="62">
        <f>IF(Voorblad!$E$10=Rekenblad!BC1406,Rekenblad!AY1406,0)</f>
        <v>0</v>
      </c>
      <c r="BH1406" s="37">
        <f>IF(Voorblad!$E$10=Rekenblad!BC1406,Rekenblad!AZ1406,0)</f>
        <v>0</v>
      </c>
      <c r="BI1406" s="37">
        <f>IF(Voorblad!$E$10=Rekenblad!BC1406,Rekenblad!BA1406,0)</f>
        <v>0</v>
      </c>
      <c r="BK1406">
        <v>120</v>
      </c>
      <c r="BL1406" s="37">
        <f>IF(Voorblad!$E$14=Rekenblad!$BL$1294,Rekenblad!BD1406,0)</f>
        <v>0</v>
      </c>
      <c r="BM1406" s="37">
        <f>IF(Voorblad!$E$14=Rekenblad!$BL$1294,Rekenblad!BE1406,0)</f>
        <v>0</v>
      </c>
      <c r="BN1406" s="37">
        <f>IF(Voorblad!$E$14=Rekenblad!$BL$1294,Rekenblad!BF1406,0)</f>
        <v>0</v>
      </c>
      <c r="BO1406" s="37">
        <f>IF(Voorblad!$E$14=Rekenblad!$BL$1294,Rekenblad!BG1406,0)</f>
        <v>0</v>
      </c>
      <c r="BP1406" s="37">
        <f>IF(Voorblad!$E$14=Rekenblad!$BL$1294,Rekenblad!BH1406,0)</f>
        <v>0</v>
      </c>
      <c r="BQ1406" s="37">
        <f>IF(Voorblad!$E$14=Rekenblad!$BL$1294,Rekenblad!BI1406,0)</f>
        <v>0</v>
      </c>
    </row>
    <row r="1407" spans="2:69" x14ac:dyDescent="0.25">
      <c r="B1407">
        <f>'Data TREND'!$BR$258</f>
        <v>121</v>
      </c>
      <c r="C1407" s="37">
        <f>'Data TREND'!BT258</f>
        <v>790.60338021101654</v>
      </c>
      <c r="D1407" s="37">
        <f>'Data TREND'!BU258</f>
        <v>1318.9206566263929</v>
      </c>
      <c r="E1407" s="37">
        <f>'Data TREND'!BV258</f>
        <v>640.34691129150042</v>
      </c>
      <c r="F1407" s="37">
        <f>'Data TREND'!BW258</f>
        <v>2749.8151640017395</v>
      </c>
      <c r="G1407" s="37">
        <f>'Data TREND'!BX258</f>
        <v>49.214486850377241</v>
      </c>
      <c r="H1407" s="37">
        <f>'Data TREND'!BY258</f>
        <v>20.051404262745173</v>
      </c>
      <c r="J1407" s="37">
        <f t="shared" si="991"/>
        <v>790.60338021101654</v>
      </c>
      <c r="K1407" s="37">
        <f t="shared" si="992"/>
        <v>1318.9206566263929</v>
      </c>
      <c r="L1407" s="37">
        <f t="shared" si="993"/>
        <v>640.34691129150042</v>
      </c>
      <c r="M1407" s="37">
        <f t="shared" si="994"/>
        <v>2749.8151640017395</v>
      </c>
      <c r="N1407" s="37">
        <f t="shared" si="995"/>
        <v>49.214486850377241</v>
      </c>
      <c r="O1407" s="37">
        <f t="shared" si="996"/>
        <v>20.051404262745173</v>
      </c>
      <c r="Q1407">
        <f>'Data TREND'!$BR$258</f>
        <v>121</v>
      </c>
      <c r="R1407" s="37">
        <f>'Data TREND'!CA258</f>
        <v>968.50618987633902</v>
      </c>
      <c r="S1407" s="37">
        <f>'Data TREND'!CB258</f>
        <v>1316.5610527676031</v>
      </c>
      <c r="T1407" s="37">
        <f>'Data TREND'!CC258</f>
        <v>637.74607305131303</v>
      </c>
      <c r="U1407" s="37">
        <f>'Data TREND'!CD258</f>
        <v>2922.498230135282</v>
      </c>
      <c r="V1407" s="37">
        <f>'Data TREND'!CE258</f>
        <v>49.532848844050065</v>
      </c>
      <c r="W1407" s="37">
        <f>'Data TREND'!CF258</f>
        <v>20.124344070316912</v>
      </c>
      <c r="Y1407" s="37">
        <f t="shared" si="997"/>
        <v>0</v>
      </c>
      <c r="Z1407" s="37">
        <f t="shared" si="998"/>
        <v>0</v>
      </c>
      <c r="AA1407" s="37">
        <f t="shared" si="999"/>
        <v>0</v>
      </c>
      <c r="AB1407" s="37">
        <f t="shared" si="1000"/>
        <v>0</v>
      </c>
      <c r="AC1407" s="37">
        <f t="shared" si="1001"/>
        <v>0</v>
      </c>
      <c r="AD1407" s="37">
        <f t="shared" si="1002"/>
        <v>0</v>
      </c>
      <c r="AF1407">
        <f>'Data TREND'!$BR$258</f>
        <v>121</v>
      </c>
      <c r="AG1407" s="37">
        <f>'Data TREND'!CH258</f>
        <v>1133.0578096570318</v>
      </c>
      <c r="AH1407" s="37">
        <f>'Data TREND'!CI258</f>
        <v>1313.3638593784849</v>
      </c>
      <c r="AI1407" s="37">
        <f>'Data TREND'!CJ258</f>
        <v>637.62974104871455</v>
      </c>
      <c r="AJ1407" s="37">
        <f>'Data TREND'!CK258</f>
        <v>3084.4006978002294</v>
      </c>
      <c r="AK1407" s="37">
        <f>'Data TREND'!CL258</f>
        <v>49.225195328258948</v>
      </c>
      <c r="AL1407" s="37">
        <f>'Data TREND'!CM258</f>
        <v>20.124582003787044</v>
      </c>
      <c r="AN1407" s="37">
        <f t="shared" si="1003"/>
        <v>0</v>
      </c>
      <c r="AO1407" s="37">
        <f t="shared" si="1004"/>
        <v>0</v>
      </c>
      <c r="AP1407" s="37">
        <f t="shared" si="1005"/>
        <v>0</v>
      </c>
      <c r="AQ1407" s="37">
        <f t="shared" si="1006"/>
        <v>0</v>
      </c>
      <c r="AR1407" s="37">
        <f t="shared" si="1007"/>
        <v>0</v>
      </c>
      <c r="AS1407" s="37">
        <f t="shared" si="1008"/>
        <v>0</v>
      </c>
      <c r="AU1407">
        <v>121</v>
      </c>
      <c r="AV1407" s="37">
        <f t="shared" si="1009"/>
        <v>790.60338021101654</v>
      </c>
      <c r="AW1407" s="37">
        <f t="shared" si="1010"/>
        <v>1318.9206566263929</v>
      </c>
      <c r="AX1407" s="37">
        <f t="shared" si="1011"/>
        <v>640.34691129150042</v>
      </c>
      <c r="AY1407" s="37">
        <f t="shared" si="1012"/>
        <v>2749.8151640017395</v>
      </c>
      <c r="AZ1407" s="37">
        <f t="shared" si="1013"/>
        <v>49.214486850377241</v>
      </c>
      <c r="BA1407" s="37">
        <f t="shared" si="1014"/>
        <v>20.051404262745173</v>
      </c>
      <c r="BC1407">
        <v>121</v>
      </c>
      <c r="BD1407" s="37">
        <f>IF(Voorblad!$E$10=Rekenblad!BC1407,Rekenblad!AV1407,0)</f>
        <v>0</v>
      </c>
      <c r="BE1407" s="37">
        <f>IF(Voorblad!$E$10=Rekenblad!BC1407,Rekenblad!AW1407,0)</f>
        <v>0</v>
      </c>
      <c r="BF1407" s="37">
        <f>IF(Voorblad!$E$10=Rekenblad!BC1407,Rekenblad!AX1407,0)</f>
        <v>0</v>
      </c>
      <c r="BG1407" s="62">
        <f>IF(Voorblad!$E$10=Rekenblad!BC1407,Rekenblad!AY1407,0)</f>
        <v>0</v>
      </c>
      <c r="BH1407" s="37">
        <f>IF(Voorblad!$E$10=Rekenblad!BC1407,Rekenblad!AZ1407,0)</f>
        <v>0</v>
      </c>
      <c r="BI1407" s="37">
        <f>IF(Voorblad!$E$10=Rekenblad!BC1407,Rekenblad!BA1407,0)</f>
        <v>0</v>
      </c>
      <c r="BK1407">
        <v>121</v>
      </c>
      <c r="BL1407" s="37">
        <f>IF(Voorblad!$E$14=Rekenblad!$BL$1294,Rekenblad!BD1407,0)</f>
        <v>0</v>
      </c>
      <c r="BM1407" s="37">
        <f>IF(Voorblad!$E$14=Rekenblad!$BL$1294,Rekenblad!BE1407,0)</f>
        <v>0</v>
      </c>
      <c r="BN1407" s="37">
        <f>IF(Voorblad!$E$14=Rekenblad!$BL$1294,Rekenblad!BF1407,0)</f>
        <v>0</v>
      </c>
      <c r="BO1407" s="37">
        <f>IF(Voorblad!$E$14=Rekenblad!$BL$1294,Rekenblad!BG1407,0)</f>
        <v>0</v>
      </c>
      <c r="BP1407" s="37">
        <f>IF(Voorblad!$E$14=Rekenblad!$BL$1294,Rekenblad!BH1407,0)</f>
        <v>0</v>
      </c>
      <c r="BQ1407" s="37">
        <f>IF(Voorblad!$E$14=Rekenblad!$BL$1294,Rekenblad!BI1407,0)</f>
        <v>0</v>
      </c>
    </row>
    <row r="1408" spans="2:69" x14ac:dyDescent="0.25">
      <c r="B1408">
        <f>'Data TREND'!$BR$259</f>
        <v>122</v>
      </c>
      <c r="C1408" s="37">
        <f>'Data TREND'!BT259</f>
        <v>796.35411670847179</v>
      </c>
      <c r="D1408" s="37">
        <f>'Data TREND'!BU259</f>
        <v>1329.4809972191993</v>
      </c>
      <c r="E1408" s="37">
        <f>'Data TREND'!BV259</f>
        <v>645.59891742174409</v>
      </c>
      <c r="F1408" s="37">
        <f>'Data TREND'!BW259</f>
        <v>2771.3764289525279</v>
      </c>
      <c r="G1408" s="37">
        <f>'Data TREND'!BX259</f>
        <v>48.954537568161783</v>
      </c>
      <c r="H1408" s="37">
        <f>'Data TREND'!BY259</f>
        <v>19.94266858344837</v>
      </c>
      <c r="J1408" s="37">
        <f t="shared" si="991"/>
        <v>796.35411670847179</v>
      </c>
      <c r="K1408" s="37">
        <f t="shared" si="992"/>
        <v>1329.4809972191993</v>
      </c>
      <c r="L1408" s="37">
        <f t="shared" si="993"/>
        <v>645.59891742174409</v>
      </c>
      <c r="M1408" s="37">
        <f t="shared" si="994"/>
        <v>2771.3764289525279</v>
      </c>
      <c r="N1408" s="37">
        <f t="shared" si="995"/>
        <v>48.954537568161783</v>
      </c>
      <c r="O1408" s="37">
        <f t="shared" si="996"/>
        <v>19.94266858344837</v>
      </c>
      <c r="Q1408">
        <f>'Data TREND'!$BR$259</f>
        <v>122</v>
      </c>
      <c r="R1408" s="37">
        <f>'Data TREND'!CA259</f>
        <v>975.44145197398052</v>
      </c>
      <c r="S1408" s="37">
        <f>'Data TREND'!CB259</f>
        <v>1327.0735244831819</v>
      </c>
      <c r="T1408" s="37">
        <f>'Data TREND'!CC259</f>
        <v>642.92534930330248</v>
      </c>
      <c r="U1408" s="37">
        <f>'Data TREND'!CD259</f>
        <v>2945.122387562089</v>
      </c>
      <c r="V1408" s="37">
        <f>'Data TREND'!CE259</f>
        <v>49.173170729606454</v>
      </c>
      <c r="W1408" s="37">
        <f>'Data TREND'!CF259</f>
        <v>19.976138833884363</v>
      </c>
      <c r="Y1408" s="37">
        <f t="shared" si="997"/>
        <v>0</v>
      </c>
      <c r="Z1408" s="37">
        <f t="shared" si="998"/>
        <v>0</v>
      </c>
      <c r="AA1408" s="37">
        <f t="shared" si="999"/>
        <v>0</v>
      </c>
      <c r="AB1408" s="37">
        <f t="shared" si="1000"/>
        <v>0</v>
      </c>
      <c r="AC1408" s="37">
        <f t="shared" si="1001"/>
        <v>0</v>
      </c>
      <c r="AD1408" s="37">
        <f t="shared" si="1002"/>
        <v>0</v>
      </c>
      <c r="AF1408">
        <f>'Data TREND'!$BR$259</f>
        <v>122</v>
      </c>
      <c r="AG1408" s="37">
        <f>'Data TREND'!CH259</f>
        <v>1141.05477259393</v>
      </c>
      <c r="AH1408" s="37">
        <f>'Data TREND'!CI259</f>
        <v>1323.8086678125687</v>
      </c>
      <c r="AI1408" s="37">
        <f>'Data TREND'!CJ259</f>
        <v>642.81519253129352</v>
      </c>
      <c r="AJ1408" s="37">
        <f>'Data TREND'!CK259</f>
        <v>3108.0302921904927</v>
      </c>
      <c r="AK1408" s="37">
        <f>'Data TREND'!CL259</f>
        <v>48.763094538772762</v>
      </c>
      <c r="AL1408" s="37">
        <f>'Data TREND'!CM259</f>
        <v>19.936766105058279</v>
      </c>
      <c r="AN1408" s="37">
        <f t="shared" si="1003"/>
        <v>0</v>
      </c>
      <c r="AO1408" s="37">
        <f t="shared" si="1004"/>
        <v>0</v>
      </c>
      <c r="AP1408" s="37">
        <f t="shared" si="1005"/>
        <v>0</v>
      </c>
      <c r="AQ1408" s="37">
        <f t="shared" si="1006"/>
        <v>0</v>
      </c>
      <c r="AR1408" s="37">
        <f t="shared" si="1007"/>
        <v>0</v>
      </c>
      <c r="AS1408" s="37">
        <f t="shared" si="1008"/>
        <v>0</v>
      </c>
      <c r="AU1408">
        <v>122</v>
      </c>
      <c r="AV1408" s="37">
        <f t="shared" si="1009"/>
        <v>796.35411670847179</v>
      </c>
      <c r="AW1408" s="37">
        <f t="shared" si="1010"/>
        <v>1329.4809972191993</v>
      </c>
      <c r="AX1408" s="37">
        <f t="shared" si="1011"/>
        <v>645.59891742174409</v>
      </c>
      <c r="AY1408" s="37">
        <f t="shared" si="1012"/>
        <v>2771.3764289525279</v>
      </c>
      <c r="AZ1408" s="37">
        <f t="shared" si="1013"/>
        <v>48.954537568161783</v>
      </c>
      <c r="BA1408" s="37">
        <f t="shared" si="1014"/>
        <v>19.94266858344837</v>
      </c>
      <c r="BC1408">
        <v>122</v>
      </c>
      <c r="BD1408" s="37">
        <f>IF(Voorblad!$E$10=Rekenblad!BC1408,Rekenblad!AV1408,0)</f>
        <v>0</v>
      </c>
      <c r="BE1408" s="37">
        <f>IF(Voorblad!$E$10=Rekenblad!BC1408,Rekenblad!AW1408,0)</f>
        <v>0</v>
      </c>
      <c r="BF1408" s="37">
        <f>IF(Voorblad!$E$10=Rekenblad!BC1408,Rekenblad!AX1408,0)</f>
        <v>0</v>
      </c>
      <c r="BG1408" s="62">
        <f>IF(Voorblad!$E$10=Rekenblad!BC1408,Rekenblad!AY1408,0)</f>
        <v>0</v>
      </c>
      <c r="BH1408" s="37">
        <f>IF(Voorblad!$E$10=Rekenblad!BC1408,Rekenblad!AZ1408,0)</f>
        <v>0</v>
      </c>
      <c r="BI1408" s="37">
        <f>IF(Voorblad!$E$10=Rekenblad!BC1408,Rekenblad!BA1408,0)</f>
        <v>0</v>
      </c>
      <c r="BK1408">
        <v>122</v>
      </c>
      <c r="BL1408" s="37">
        <f>IF(Voorblad!$E$14=Rekenblad!$BL$1294,Rekenblad!BD1408,0)</f>
        <v>0</v>
      </c>
      <c r="BM1408" s="37">
        <f>IF(Voorblad!$E$14=Rekenblad!$BL$1294,Rekenblad!BE1408,0)</f>
        <v>0</v>
      </c>
      <c r="BN1408" s="37">
        <f>IF(Voorblad!$E$14=Rekenblad!$BL$1294,Rekenblad!BF1408,0)</f>
        <v>0</v>
      </c>
      <c r="BO1408" s="37">
        <f>IF(Voorblad!$E$14=Rekenblad!$BL$1294,Rekenblad!BG1408,0)</f>
        <v>0</v>
      </c>
      <c r="BP1408" s="37">
        <f>IF(Voorblad!$E$14=Rekenblad!$BL$1294,Rekenblad!BH1408,0)</f>
        <v>0</v>
      </c>
      <c r="BQ1408" s="37">
        <f>IF(Voorblad!$E$14=Rekenblad!$BL$1294,Rekenblad!BI1408,0)</f>
        <v>0</v>
      </c>
    </row>
    <row r="1409" spans="2:69" x14ac:dyDescent="0.25">
      <c r="B1409">
        <f>'Data TREND'!$BR$260</f>
        <v>123</v>
      </c>
      <c r="C1409" s="37">
        <f>'Data TREND'!BT260</f>
        <v>802.10485320592693</v>
      </c>
      <c r="D1409" s="37">
        <f>'Data TREND'!BU260</f>
        <v>1340.0413378120056</v>
      </c>
      <c r="E1409" s="37">
        <f>'Data TREND'!BV260</f>
        <v>650.85092355198753</v>
      </c>
      <c r="F1409" s="37">
        <f>'Data TREND'!BW260</f>
        <v>2792.9376939033154</v>
      </c>
      <c r="G1409" s="37">
        <f>'Data TREND'!BX260</f>
        <v>48.694588285946324</v>
      </c>
      <c r="H1409" s="37">
        <f>'Data TREND'!BY260</f>
        <v>19.833932904151567</v>
      </c>
      <c r="J1409" s="37">
        <f t="shared" si="991"/>
        <v>802.10485320592693</v>
      </c>
      <c r="K1409" s="37">
        <f t="shared" si="992"/>
        <v>1340.0413378120056</v>
      </c>
      <c r="L1409" s="37">
        <f t="shared" si="993"/>
        <v>650.85092355198753</v>
      </c>
      <c r="M1409" s="37">
        <f t="shared" si="994"/>
        <v>2792.9376939033154</v>
      </c>
      <c r="N1409" s="37">
        <f t="shared" si="995"/>
        <v>48.694588285946324</v>
      </c>
      <c r="O1409" s="37">
        <f t="shared" si="996"/>
        <v>19.833932904151567</v>
      </c>
      <c r="Q1409">
        <f>'Data TREND'!$BR$260</f>
        <v>123</v>
      </c>
      <c r="R1409" s="37">
        <f>'Data TREND'!CA260</f>
        <v>982.3767140716219</v>
      </c>
      <c r="S1409" s="37">
        <f>'Data TREND'!CB260</f>
        <v>1337.585996198761</v>
      </c>
      <c r="T1409" s="37">
        <f>'Data TREND'!CC260</f>
        <v>648.10462555529193</v>
      </c>
      <c r="U1409" s="37">
        <f>'Data TREND'!CD260</f>
        <v>2967.7465449888959</v>
      </c>
      <c r="V1409" s="37">
        <f>'Data TREND'!CE260</f>
        <v>48.813492615162843</v>
      </c>
      <c r="W1409" s="37">
        <f>'Data TREND'!CF260</f>
        <v>19.82793359745181</v>
      </c>
      <c r="Y1409" s="37">
        <f t="shared" si="997"/>
        <v>0</v>
      </c>
      <c r="Z1409" s="37">
        <f t="shared" si="998"/>
        <v>0</v>
      </c>
      <c r="AA1409" s="37">
        <f t="shared" si="999"/>
        <v>0</v>
      </c>
      <c r="AB1409" s="37">
        <f t="shared" si="1000"/>
        <v>0</v>
      </c>
      <c r="AC1409" s="37">
        <f t="shared" si="1001"/>
        <v>0</v>
      </c>
      <c r="AD1409" s="37">
        <f t="shared" si="1002"/>
        <v>0</v>
      </c>
      <c r="AF1409">
        <f>'Data TREND'!$BR$260</f>
        <v>123</v>
      </c>
      <c r="AG1409" s="37">
        <f>'Data TREND'!CH260</f>
        <v>1149.0517355308282</v>
      </c>
      <c r="AH1409" s="37">
        <f>'Data TREND'!CI260</f>
        <v>1334.253476246653</v>
      </c>
      <c r="AI1409" s="37">
        <f>'Data TREND'!CJ260</f>
        <v>648.0006440138726</v>
      </c>
      <c r="AJ1409" s="37">
        <f>'Data TREND'!CK260</f>
        <v>3131.6598865807555</v>
      </c>
      <c r="AK1409" s="37">
        <f>'Data TREND'!CL260</f>
        <v>48.300993749286576</v>
      </c>
      <c r="AL1409" s="37">
        <f>'Data TREND'!CM260</f>
        <v>19.748950206329514</v>
      </c>
      <c r="AN1409" s="37">
        <f t="shared" si="1003"/>
        <v>0</v>
      </c>
      <c r="AO1409" s="37">
        <f t="shared" si="1004"/>
        <v>0</v>
      </c>
      <c r="AP1409" s="37">
        <f t="shared" si="1005"/>
        <v>0</v>
      </c>
      <c r="AQ1409" s="37">
        <f t="shared" si="1006"/>
        <v>0</v>
      </c>
      <c r="AR1409" s="37">
        <f t="shared" si="1007"/>
        <v>0</v>
      </c>
      <c r="AS1409" s="37">
        <f t="shared" si="1008"/>
        <v>0</v>
      </c>
      <c r="AU1409">
        <v>123</v>
      </c>
      <c r="AV1409" s="37">
        <f t="shared" si="1009"/>
        <v>802.10485320592693</v>
      </c>
      <c r="AW1409" s="37">
        <f t="shared" si="1010"/>
        <v>1340.0413378120056</v>
      </c>
      <c r="AX1409" s="37">
        <f t="shared" si="1011"/>
        <v>650.85092355198753</v>
      </c>
      <c r="AY1409" s="37">
        <f t="shared" si="1012"/>
        <v>2792.9376939033154</v>
      </c>
      <c r="AZ1409" s="37">
        <f t="shared" si="1013"/>
        <v>48.694588285946324</v>
      </c>
      <c r="BA1409" s="37">
        <f t="shared" si="1014"/>
        <v>19.833932904151567</v>
      </c>
      <c r="BC1409">
        <v>123</v>
      </c>
      <c r="BD1409" s="37">
        <f>IF(Voorblad!$E$10=Rekenblad!BC1409,Rekenblad!AV1409,0)</f>
        <v>0</v>
      </c>
      <c r="BE1409" s="37">
        <f>IF(Voorblad!$E$10=Rekenblad!BC1409,Rekenblad!AW1409,0)</f>
        <v>0</v>
      </c>
      <c r="BF1409" s="37">
        <f>IF(Voorblad!$E$10=Rekenblad!BC1409,Rekenblad!AX1409,0)</f>
        <v>0</v>
      </c>
      <c r="BG1409" s="62">
        <f>IF(Voorblad!$E$10=Rekenblad!BC1409,Rekenblad!AY1409,0)</f>
        <v>0</v>
      </c>
      <c r="BH1409" s="37">
        <f>IF(Voorblad!$E$10=Rekenblad!BC1409,Rekenblad!AZ1409,0)</f>
        <v>0</v>
      </c>
      <c r="BI1409" s="37">
        <f>IF(Voorblad!$E$10=Rekenblad!BC1409,Rekenblad!BA1409,0)</f>
        <v>0</v>
      </c>
      <c r="BK1409">
        <v>123</v>
      </c>
      <c r="BL1409" s="37">
        <f>IF(Voorblad!$E$14=Rekenblad!$BL$1294,Rekenblad!BD1409,0)</f>
        <v>0</v>
      </c>
      <c r="BM1409" s="37">
        <f>IF(Voorblad!$E$14=Rekenblad!$BL$1294,Rekenblad!BE1409,0)</f>
        <v>0</v>
      </c>
      <c r="BN1409" s="37">
        <f>IF(Voorblad!$E$14=Rekenblad!$BL$1294,Rekenblad!BF1409,0)</f>
        <v>0</v>
      </c>
      <c r="BO1409" s="37">
        <f>IF(Voorblad!$E$14=Rekenblad!$BL$1294,Rekenblad!BG1409,0)</f>
        <v>0</v>
      </c>
      <c r="BP1409" s="37">
        <f>IF(Voorblad!$E$14=Rekenblad!$BL$1294,Rekenblad!BH1409,0)</f>
        <v>0</v>
      </c>
      <c r="BQ1409" s="37">
        <f>IF(Voorblad!$E$14=Rekenblad!$BL$1294,Rekenblad!BI1409,0)</f>
        <v>0</v>
      </c>
    </row>
    <row r="1410" spans="2:69" x14ac:dyDescent="0.25">
      <c r="B1410">
        <f>'Data TREND'!$BR$261</f>
        <v>124</v>
      </c>
      <c r="C1410" s="37">
        <f>'Data TREND'!BT261</f>
        <v>807.85558970338218</v>
      </c>
      <c r="D1410" s="37">
        <f>'Data TREND'!BU261</f>
        <v>1350.6016784048115</v>
      </c>
      <c r="E1410" s="37">
        <f>'Data TREND'!BV261</f>
        <v>656.10292968223121</v>
      </c>
      <c r="F1410" s="37">
        <f>'Data TREND'!BW261</f>
        <v>2814.4989588541039</v>
      </c>
      <c r="G1410" s="37">
        <f>'Data TREND'!BX261</f>
        <v>48.434639003730858</v>
      </c>
      <c r="H1410" s="37">
        <f>'Data TREND'!BY261</f>
        <v>19.725197224854767</v>
      </c>
      <c r="J1410" s="37">
        <f t="shared" si="991"/>
        <v>807.85558970338218</v>
      </c>
      <c r="K1410" s="37">
        <f t="shared" si="992"/>
        <v>1350.6016784048115</v>
      </c>
      <c r="L1410" s="37">
        <f t="shared" si="993"/>
        <v>656.10292968223121</v>
      </c>
      <c r="M1410" s="37">
        <f t="shared" si="994"/>
        <v>2814.4989588541039</v>
      </c>
      <c r="N1410" s="37">
        <f t="shared" si="995"/>
        <v>48.434639003730858</v>
      </c>
      <c r="O1410" s="37">
        <f t="shared" si="996"/>
        <v>19.725197224854767</v>
      </c>
      <c r="Q1410">
        <f>'Data TREND'!$BR$261</f>
        <v>124</v>
      </c>
      <c r="R1410" s="37">
        <f>'Data TREND'!CA261</f>
        <v>989.3119761692634</v>
      </c>
      <c r="S1410" s="37">
        <f>'Data TREND'!CB261</f>
        <v>1348.0984679143398</v>
      </c>
      <c r="T1410" s="37">
        <f>'Data TREND'!CC261</f>
        <v>653.28390180728115</v>
      </c>
      <c r="U1410" s="37">
        <f>'Data TREND'!CD261</f>
        <v>2990.3707024157029</v>
      </c>
      <c r="V1410" s="37">
        <f>'Data TREND'!CE261</f>
        <v>48.453814500719233</v>
      </c>
      <c r="W1410" s="37">
        <f>'Data TREND'!CF261</f>
        <v>19.679728361019258</v>
      </c>
      <c r="Y1410" s="37">
        <f t="shared" si="997"/>
        <v>0</v>
      </c>
      <c r="Z1410" s="37">
        <f t="shared" si="998"/>
        <v>0</v>
      </c>
      <c r="AA1410" s="37">
        <f t="shared" si="999"/>
        <v>0</v>
      </c>
      <c r="AB1410" s="37">
        <f t="shared" si="1000"/>
        <v>0</v>
      </c>
      <c r="AC1410" s="37">
        <f t="shared" si="1001"/>
        <v>0</v>
      </c>
      <c r="AD1410" s="37">
        <f t="shared" si="1002"/>
        <v>0</v>
      </c>
      <c r="AF1410">
        <f>'Data TREND'!$BR$261</f>
        <v>124</v>
      </c>
      <c r="AG1410" s="37">
        <f>'Data TREND'!CH261</f>
        <v>1157.0486984677264</v>
      </c>
      <c r="AH1410" s="37">
        <f>'Data TREND'!CI261</f>
        <v>1344.6982846807368</v>
      </c>
      <c r="AI1410" s="37">
        <f>'Data TREND'!CJ261</f>
        <v>653.18609549645157</v>
      </c>
      <c r="AJ1410" s="37">
        <f>'Data TREND'!CK261</f>
        <v>3155.2894809710183</v>
      </c>
      <c r="AK1410" s="37">
        <f>'Data TREND'!CL261</f>
        <v>47.83889295980039</v>
      </c>
      <c r="AL1410" s="37">
        <f>'Data TREND'!CM261</f>
        <v>19.561134307600753</v>
      </c>
      <c r="AN1410" s="37">
        <f t="shared" si="1003"/>
        <v>0</v>
      </c>
      <c r="AO1410" s="37">
        <f t="shared" si="1004"/>
        <v>0</v>
      </c>
      <c r="AP1410" s="37">
        <f t="shared" si="1005"/>
        <v>0</v>
      </c>
      <c r="AQ1410" s="37">
        <f t="shared" si="1006"/>
        <v>0</v>
      </c>
      <c r="AR1410" s="37">
        <f t="shared" si="1007"/>
        <v>0</v>
      </c>
      <c r="AS1410" s="37">
        <f t="shared" si="1008"/>
        <v>0</v>
      </c>
      <c r="AU1410">
        <v>124</v>
      </c>
      <c r="AV1410" s="37">
        <f t="shared" si="1009"/>
        <v>807.85558970338218</v>
      </c>
      <c r="AW1410" s="37">
        <f t="shared" si="1010"/>
        <v>1350.6016784048115</v>
      </c>
      <c r="AX1410" s="37">
        <f t="shared" si="1011"/>
        <v>656.10292968223121</v>
      </c>
      <c r="AY1410" s="37">
        <f t="shared" si="1012"/>
        <v>2814.4989588541039</v>
      </c>
      <c r="AZ1410" s="37">
        <f t="shared" si="1013"/>
        <v>48.434639003730858</v>
      </c>
      <c r="BA1410" s="37">
        <f t="shared" si="1014"/>
        <v>19.725197224854767</v>
      </c>
      <c r="BC1410">
        <v>124</v>
      </c>
      <c r="BD1410" s="37">
        <f>IF(Voorblad!$E$10=Rekenblad!BC1410,Rekenblad!AV1410,0)</f>
        <v>0</v>
      </c>
      <c r="BE1410" s="37">
        <f>IF(Voorblad!$E$10=Rekenblad!BC1410,Rekenblad!AW1410,0)</f>
        <v>0</v>
      </c>
      <c r="BF1410" s="37">
        <f>IF(Voorblad!$E$10=Rekenblad!BC1410,Rekenblad!AX1410,0)</f>
        <v>0</v>
      </c>
      <c r="BG1410" s="62">
        <f>IF(Voorblad!$E$10=Rekenblad!BC1410,Rekenblad!AY1410,0)</f>
        <v>0</v>
      </c>
      <c r="BH1410" s="37">
        <f>IF(Voorblad!$E$10=Rekenblad!BC1410,Rekenblad!AZ1410,0)</f>
        <v>0</v>
      </c>
      <c r="BI1410" s="37">
        <f>IF(Voorblad!$E$10=Rekenblad!BC1410,Rekenblad!BA1410,0)</f>
        <v>0</v>
      </c>
      <c r="BK1410">
        <v>124</v>
      </c>
      <c r="BL1410" s="37">
        <f>IF(Voorblad!$E$14=Rekenblad!$BL$1294,Rekenblad!BD1410,0)</f>
        <v>0</v>
      </c>
      <c r="BM1410" s="37">
        <f>IF(Voorblad!$E$14=Rekenblad!$BL$1294,Rekenblad!BE1410,0)</f>
        <v>0</v>
      </c>
      <c r="BN1410" s="37">
        <f>IF(Voorblad!$E$14=Rekenblad!$BL$1294,Rekenblad!BF1410,0)</f>
        <v>0</v>
      </c>
      <c r="BO1410" s="37">
        <f>IF(Voorblad!$E$14=Rekenblad!$BL$1294,Rekenblad!BG1410,0)</f>
        <v>0</v>
      </c>
      <c r="BP1410" s="37">
        <f>IF(Voorblad!$E$14=Rekenblad!$BL$1294,Rekenblad!BH1410,0)</f>
        <v>0</v>
      </c>
      <c r="BQ1410" s="37">
        <f>IF(Voorblad!$E$14=Rekenblad!$BL$1294,Rekenblad!BI1410,0)</f>
        <v>0</v>
      </c>
    </row>
    <row r="1411" spans="2:69" x14ac:dyDescent="0.25">
      <c r="B1411">
        <f>'Data TREND'!$BR$262</f>
        <v>125</v>
      </c>
      <c r="C1411" s="37">
        <f>'Data TREND'!BT262</f>
        <v>813.60632620083743</v>
      </c>
      <c r="D1411" s="37">
        <f>'Data TREND'!BU262</f>
        <v>1361.1620189976179</v>
      </c>
      <c r="E1411" s="37">
        <f>'Data TREND'!BV262</f>
        <v>661.35493581247465</v>
      </c>
      <c r="F1411" s="37">
        <f>'Data TREND'!BW262</f>
        <v>2836.0602238048923</v>
      </c>
      <c r="G1411" s="37">
        <f>'Data TREND'!BX262</f>
        <v>48.174689721515399</v>
      </c>
      <c r="H1411" s="37">
        <f>'Data TREND'!BY262</f>
        <v>19.616461545557961</v>
      </c>
      <c r="J1411" s="37">
        <f t="shared" si="991"/>
        <v>813.60632620083743</v>
      </c>
      <c r="K1411" s="37">
        <f t="shared" si="992"/>
        <v>1361.1620189976179</v>
      </c>
      <c r="L1411" s="37">
        <f t="shared" si="993"/>
        <v>661.35493581247465</v>
      </c>
      <c r="M1411" s="37">
        <f t="shared" si="994"/>
        <v>2836.0602238048923</v>
      </c>
      <c r="N1411" s="37">
        <f t="shared" si="995"/>
        <v>48.174689721515399</v>
      </c>
      <c r="O1411" s="37">
        <f t="shared" si="996"/>
        <v>19.616461545557961</v>
      </c>
      <c r="Q1411">
        <f>'Data TREND'!$BR$262</f>
        <v>125</v>
      </c>
      <c r="R1411" s="37">
        <f>'Data TREND'!CA262</f>
        <v>996.2472382669049</v>
      </c>
      <c r="S1411" s="37">
        <f>'Data TREND'!CB262</f>
        <v>1358.6109396299189</v>
      </c>
      <c r="T1411" s="37">
        <f>'Data TREND'!CC262</f>
        <v>658.4631780592706</v>
      </c>
      <c r="U1411" s="37">
        <f>'Data TREND'!CD262</f>
        <v>3012.9948598425099</v>
      </c>
      <c r="V1411" s="37">
        <f>'Data TREND'!CE262</f>
        <v>48.094136386275629</v>
      </c>
      <c r="W1411" s="37">
        <f>'Data TREND'!CF262</f>
        <v>19.531523124586705</v>
      </c>
      <c r="Y1411" s="37">
        <f t="shared" si="997"/>
        <v>0</v>
      </c>
      <c r="Z1411" s="37">
        <f t="shared" si="998"/>
        <v>0</v>
      </c>
      <c r="AA1411" s="37">
        <f t="shared" si="999"/>
        <v>0</v>
      </c>
      <c r="AB1411" s="37">
        <f t="shared" si="1000"/>
        <v>0</v>
      </c>
      <c r="AC1411" s="37">
        <f t="shared" si="1001"/>
        <v>0</v>
      </c>
      <c r="AD1411" s="37">
        <f t="shared" si="1002"/>
        <v>0</v>
      </c>
      <c r="AF1411">
        <f>'Data TREND'!$BR$262</f>
        <v>125</v>
      </c>
      <c r="AG1411" s="37">
        <f>'Data TREND'!CH262</f>
        <v>1165.0456614046248</v>
      </c>
      <c r="AH1411" s="37">
        <f>'Data TREND'!CI262</f>
        <v>1355.1430931148211</v>
      </c>
      <c r="AI1411" s="37">
        <f>'Data TREND'!CJ262</f>
        <v>658.37154697903054</v>
      </c>
      <c r="AJ1411" s="37">
        <f>'Data TREND'!CK262</f>
        <v>3178.9190753612811</v>
      </c>
      <c r="AK1411" s="37">
        <f>'Data TREND'!CL262</f>
        <v>47.376792170314204</v>
      </c>
      <c r="AL1411" s="37">
        <f>'Data TREND'!CM262</f>
        <v>19.373318408871988</v>
      </c>
      <c r="AN1411" s="37">
        <f t="shared" si="1003"/>
        <v>0</v>
      </c>
      <c r="AO1411" s="37">
        <f t="shared" si="1004"/>
        <v>0</v>
      </c>
      <c r="AP1411" s="37">
        <f t="shared" si="1005"/>
        <v>0</v>
      </c>
      <c r="AQ1411" s="37">
        <f t="shared" si="1006"/>
        <v>0</v>
      </c>
      <c r="AR1411" s="37">
        <f t="shared" si="1007"/>
        <v>0</v>
      </c>
      <c r="AS1411" s="37">
        <f t="shared" si="1008"/>
        <v>0</v>
      </c>
      <c r="AU1411">
        <v>125</v>
      </c>
      <c r="AV1411" s="37">
        <f t="shared" si="1009"/>
        <v>813.60632620083743</v>
      </c>
      <c r="AW1411" s="37">
        <f t="shared" si="1010"/>
        <v>1361.1620189976179</v>
      </c>
      <c r="AX1411" s="37">
        <f t="shared" si="1011"/>
        <v>661.35493581247465</v>
      </c>
      <c r="AY1411" s="37">
        <f t="shared" si="1012"/>
        <v>2836.0602238048923</v>
      </c>
      <c r="AZ1411" s="37">
        <f t="shared" si="1013"/>
        <v>48.174689721515399</v>
      </c>
      <c r="BA1411" s="37">
        <f t="shared" si="1014"/>
        <v>19.616461545557961</v>
      </c>
      <c r="BC1411">
        <v>125</v>
      </c>
      <c r="BD1411" s="37">
        <f>IF(Voorblad!$E$10=Rekenblad!BC1411,Rekenblad!AV1411,0)</f>
        <v>0</v>
      </c>
      <c r="BE1411" s="37">
        <f>IF(Voorblad!$E$10=Rekenblad!BC1411,Rekenblad!AW1411,0)</f>
        <v>0</v>
      </c>
      <c r="BF1411" s="37">
        <f>IF(Voorblad!$E$10=Rekenblad!BC1411,Rekenblad!AX1411,0)</f>
        <v>0</v>
      </c>
      <c r="BG1411" s="62">
        <f>IF(Voorblad!$E$10=Rekenblad!BC1411,Rekenblad!AY1411,0)</f>
        <v>0</v>
      </c>
      <c r="BH1411" s="37">
        <f>IF(Voorblad!$E$10=Rekenblad!BC1411,Rekenblad!AZ1411,0)</f>
        <v>0</v>
      </c>
      <c r="BI1411" s="37">
        <f>IF(Voorblad!$E$10=Rekenblad!BC1411,Rekenblad!BA1411,0)</f>
        <v>0</v>
      </c>
      <c r="BK1411">
        <v>125</v>
      </c>
      <c r="BL1411" s="37">
        <f>IF(Voorblad!$E$14=Rekenblad!$BL$1294,Rekenblad!BD1411,0)</f>
        <v>0</v>
      </c>
      <c r="BM1411" s="37">
        <f>IF(Voorblad!$E$14=Rekenblad!$BL$1294,Rekenblad!BE1411,0)</f>
        <v>0</v>
      </c>
      <c r="BN1411" s="37">
        <f>IF(Voorblad!$E$14=Rekenblad!$BL$1294,Rekenblad!BF1411,0)</f>
        <v>0</v>
      </c>
      <c r="BO1411" s="37">
        <f>IF(Voorblad!$E$14=Rekenblad!$BL$1294,Rekenblad!BG1411,0)</f>
        <v>0</v>
      </c>
      <c r="BP1411" s="37">
        <f>IF(Voorblad!$E$14=Rekenblad!$BL$1294,Rekenblad!BH1411,0)</f>
        <v>0</v>
      </c>
      <c r="BQ1411" s="37">
        <f>IF(Voorblad!$E$14=Rekenblad!$BL$1294,Rekenblad!BI1411,0)</f>
        <v>0</v>
      </c>
    </row>
    <row r="1412" spans="2:69" x14ac:dyDescent="0.25">
      <c r="B1412">
        <f>'Data TREND'!$BR$263</f>
        <v>126</v>
      </c>
      <c r="C1412" s="37">
        <f>'Data TREND'!BT263</f>
        <v>819.35706269829268</v>
      </c>
      <c r="D1412" s="37">
        <f>'Data TREND'!BU263</f>
        <v>1371.7223595904238</v>
      </c>
      <c r="E1412" s="37">
        <f>'Data TREND'!BV263</f>
        <v>666.60694194271832</v>
      </c>
      <c r="F1412" s="37">
        <f>'Data TREND'!BW263</f>
        <v>2857.6214887556798</v>
      </c>
      <c r="G1412" s="37">
        <f>'Data TREND'!BX263</f>
        <v>47.914740439299933</v>
      </c>
      <c r="H1412" s="37">
        <f>'Data TREND'!BY263</f>
        <v>19.507725866261161</v>
      </c>
      <c r="J1412" s="37">
        <f t="shared" si="991"/>
        <v>819.35706269829268</v>
      </c>
      <c r="K1412" s="37">
        <f t="shared" si="992"/>
        <v>1371.7223595904238</v>
      </c>
      <c r="L1412" s="37">
        <f t="shared" si="993"/>
        <v>666.60694194271832</v>
      </c>
      <c r="M1412" s="37">
        <f t="shared" si="994"/>
        <v>2857.6214887556798</v>
      </c>
      <c r="N1412" s="37">
        <f t="shared" si="995"/>
        <v>47.914740439299933</v>
      </c>
      <c r="O1412" s="37">
        <f t="shared" si="996"/>
        <v>19.507725866261161</v>
      </c>
      <c r="Q1412">
        <f>'Data TREND'!$BR$263</f>
        <v>126</v>
      </c>
      <c r="R1412" s="37">
        <f>'Data TREND'!CA263</f>
        <v>1003.1825003645464</v>
      </c>
      <c r="S1412" s="37">
        <f>'Data TREND'!CB263</f>
        <v>1369.1234113454977</v>
      </c>
      <c r="T1412" s="37">
        <f>'Data TREND'!CC263</f>
        <v>663.64245431126005</v>
      </c>
      <c r="U1412" s="37">
        <f>'Data TREND'!CD263</f>
        <v>3035.6190172693168</v>
      </c>
      <c r="V1412" s="37">
        <f>'Data TREND'!CE263</f>
        <v>47.734458271832018</v>
      </c>
      <c r="W1412" s="37">
        <f>'Data TREND'!CF263</f>
        <v>19.383317888154156</v>
      </c>
      <c r="Y1412" s="37">
        <f t="shared" si="997"/>
        <v>0</v>
      </c>
      <c r="Z1412" s="37">
        <f t="shared" si="998"/>
        <v>0</v>
      </c>
      <c r="AA1412" s="37">
        <f t="shared" si="999"/>
        <v>0</v>
      </c>
      <c r="AB1412" s="37">
        <f t="shared" si="1000"/>
        <v>0</v>
      </c>
      <c r="AC1412" s="37">
        <f t="shared" si="1001"/>
        <v>0</v>
      </c>
      <c r="AD1412" s="37">
        <f t="shared" si="1002"/>
        <v>0</v>
      </c>
      <c r="AF1412">
        <f>'Data TREND'!$BR$263</f>
        <v>126</v>
      </c>
      <c r="AG1412" s="37">
        <f>'Data TREND'!CH263</f>
        <v>1173.0426243415229</v>
      </c>
      <c r="AH1412" s="37">
        <f>'Data TREND'!CI263</f>
        <v>1365.5879015489049</v>
      </c>
      <c r="AI1412" s="37">
        <f>'Data TREND'!CJ263</f>
        <v>663.55699846160951</v>
      </c>
      <c r="AJ1412" s="37">
        <f>'Data TREND'!CK263</f>
        <v>3202.5486697515444</v>
      </c>
      <c r="AK1412" s="37">
        <f>'Data TREND'!CL263</f>
        <v>46.914691380828017</v>
      </c>
      <c r="AL1412" s="37">
        <f>'Data TREND'!CM263</f>
        <v>19.185502510143223</v>
      </c>
      <c r="AN1412" s="37">
        <f t="shared" si="1003"/>
        <v>0</v>
      </c>
      <c r="AO1412" s="37">
        <f t="shared" si="1004"/>
        <v>0</v>
      </c>
      <c r="AP1412" s="37">
        <f t="shared" si="1005"/>
        <v>0</v>
      </c>
      <c r="AQ1412" s="37">
        <f t="shared" si="1006"/>
        <v>0</v>
      </c>
      <c r="AR1412" s="37">
        <f t="shared" si="1007"/>
        <v>0</v>
      </c>
      <c r="AS1412" s="37">
        <f t="shared" si="1008"/>
        <v>0</v>
      </c>
      <c r="AU1412">
        <v>126</v>
      </c>
      <c r="AV1412" s="37">
        <f t="shared" si="1009"/>
        <v>819.35706269829268</v>
      </c>
      <c r="AW1412" s="37">
        <f t="shared" si="1010"/>
        <v>1371.7223595904238</v>
      </c>
      <c r="AX1412" s="37">
        <f t="shared" si="1011"/>
        <v>666.60694194271832</v>
      </c>
      <c r="AY1412" s="37">
        <f t="shared" si="1012"/>
        <v>2857.6214887556798</v>
      </c>
      <c r="AZ1412" s="37">
        <f t="shared" si="1013"/>
        <v>47.914740439299933</v>
      </c>
      <c r="BA1412" s="37">
        <f t="shared" si="1014"/>
        <v>19.507725866261161</v>
      </c>
      <c r="BC1412">
        <v>126</v>
      </c>
      <c r="BD1412" s="37">
        <f>IF(Voorblad!$E$10=Rekenblad!BC1412,Rekenblad!AV1412,0)</f>
        <v>0</v>
      </c>
      <c r="BE1412" s="37">
        <f>IF(Voorblad!$E$10=Rekenblad!BC1412,Rekenblad!AW1412,0)</f>
        <v>0</v>
      </c>
      <c r="BF1412" s="37">
        <f>IF(Voorblad!$E$10=Rekenblad!BC1412,Rekenblad!AX1412,0)</f>
        <v>0</v>
      </c>
      <c r="BG1412" s="62">
        <f>IF(Voorblad!$E$10=Rekenblad!BC1412,Rekenblad!AY1412,0)</f>
        <v>0</v>
      </c>
      <c r="BH1412" s="37">
        <f>IF(Voorblad!$E$10=Rekenblad!BC1412,Rekenblad!AZ1412,0)</f>
        <v>0</v>
      </c>
      <c r="BI1412" s="37">
        <f>IF(Voorblad!$E$10=Rekenblad!BC1412,Rekenblad!BA1412,0)</f>
        <v>0</v>
      </c>
      <c r="BK1412">
        <v>126</v>
      </c>
      <c r="BL1412" s="37">
        <f>IF(Voorblad!$E$14=Rekenblad!$BL$1294,Rekenblad!BD1412,0)</f>
        <v>0</v>
      </c>
      <c r="BM1412" s="37">
        <f>IF(Voorblad!$E$14=Rekenblad!$BL$1294,Rekenblad!BE1412,0)</f>
        <v>0</v>
      </c>
      <c r="BN1412" s="37">
        <f>IF(Voorblad!$E$14=Rekenblad!$BL$1294,Rekenblad!BF1412,0)</f>
        <v>0</v>
      </c>
      <c r="BO1412" s="37">
        <f>IF(Voorblad!$E$14=Rekenblad!$BL$1294,Rekenblad!BG1412,0)</f>
        <v>0</v>
      </c>
      <c r="BP1412" s="37">
        <f>IF(Voorblad!$E$14=Rekenblad!$BL$1294,Rekenblad!BH1412,0)</f>
        <v>0</v>
      </c>
      <c r="BQ1412" s="37">
        <f>IF(Voorblad!$E$14=Rekenblad!$BL$1294,Rekenblad!BI1412,0)</f>
        <v>0</v>
      </c>
    </row>
    <row r="1413" spans="2:69" x14ac:dyDescent="0.25">
      <c r="B1413">
        <f>'Data TREND'!$BR$264</f>
        <v>127</v>
      </c>
      <c r="C1413" s="37">
        <f>'Data TREND'!BT264</f>
        <v>825.10779919574782</v>
      </c>
      <c r="D1413" s="37">
        <f>'Data TREND'!BU264</f>
        <v>1382.2827001832302</v>
      </c>
      <c r="E1413" s="37">
        <f>'Data TREND'!BV264</f>
        <v>671.85894807296177</v>
      </c>
      <c r="F1413" s="37">
        <f>'Data TREND'!BW264</f>
        <v>2879.1827537064682</v>
      </c>
      <c r="G1413" s="37">
        <f>'Data TREND'!BX264</f>
        <v>47.654791157084475</v>
      </c>
      <c r="H1413" s="37">
        <f>'Data TREND'!BY264</f>
        <v>19.398990186964355</v>
      </c>
      <c r="J1413" s="37">
        <f t="shared" si="991"/>
        <v>825.10779919574782</v>
      </c>
      <c r="K1413" s="37">
        <f t="shared" si="992"/>
        <v>1382.2827001832302</v>
      </c>
      <c r="L1413" s="37">
        <f t="shared" si="993"/>
        <v>671.85894807296177</v>
      </c>
      <c r="M1413" s="37">
        <f t="shared" si="994"/>
        <v>2879.1827537064682</v>
      </c>
      <c r="N1413" s="37">
        <f t="shared" si="995"/>
        <v>47.654791157084475</v>
      </c>
      <c r="O1413" s="37">
        <f t="shared" si="996"/>
        <v>19.398990186964355</v>
      </c>
      <c r="Q1413">
        <f>'Data TREND'!$BR$264</f>
        <v>127</v>
      </c>
      <c r="R1413" s="37">
        <f>'Data TREND'!CA264</f>
        <v>1010.1177624621878</v>
      </c>
      <c r="S1413" s="37">
        <f>'Data TREND'!CB264</f>
        <v>1379.6358830610768</v>
      </c>
      <c r="T1413" s="37">
        <f>'Data TREND'!CC264</f>
        <v>668.8217305632495</v>
      </c>
      <c r="U1413" s="37">
        <f>'Data TREND'!CD264</f>
        <v>3058.2431746961238</v>
      </c>
      <c r="V1413" s="37">
        <f>'Data TREND'!CE264</f>
        <v>47.374780157388408</v>
      </c>
      <c r="W1413" s="37">
        <f>'Data TREND'!CF264</f>
        <v>19.235112651721604</v>
      </c>
      <c r="Y1413" s="37">
        <f t="shared" si="997"/>
        <v>0</v>
      </c>
      <c r="Z1413" s="37">
        <f t="shared" si="998"/>
        <v>0</v>
      </c>
      <c r="AA1413" s="37">
        <f t="shared" si="999"/>
        <v>0</v>
      </c>
      <c r="AB1413" s="37">
        <f t="shared" si="1000"/>
        <v>0</v>
      </c>
      <c r="AC1413" s="37">
        <f t="shared" si="1001"/>
        <v>0</v>
      </c>
      <c r="AD1413" s="37">
        <f t="shared" si="1002"/>
        <v>0</v>
      </c>
      <c r="AF1413">
        <f>'Data TREND'!$BR$264</f>
        <v>127</v>
      </c>
      <c r="AG1413" s="37">
        <f>'Data TREND'!CH264</f>
        <v>1181.0395872784211</v>
      </c>
      <c r="AH1413" s="37">
        <f>'Data TREND'!CI264</f>
        <v>1376.0327099829892</v>
      </c>
      <c r="AI1413" s="37">
        <f>'Data TREND'!CJ264</f>
        <v>668.74244994418848</v>
      </c>
      <c r="AJ1413" s="37">
        <f>'Data TREND'!CK264</f>
        <v>3226.1782641418072</v>
      </c>
      <c r="AK1413" s="37">
        <f>'Data TREND'!CL264</f>
        <v>46.452590591341831</v>
      </c>
      <c r="AL1413" s="37">
        <f>'Data TREND'!CM264</f>
        <v>18.997686611414462</v>
      </c>
      <c r="AN1413" s="37">
        <f t="shared" si="1003"/>
        <v>0</v>
      </c>
      <c r="AO1413" s="37">
        <f t="shared" si="1004"/>
        <v>0</v>
      </c>
      <c r="AP1413" s="37">
        <f t="shared" si="1005"/>
        <v>0</v>
      </c>
      <c r="AQ1413" s="37">
        <f t="shared" si="1006"/>
        <v>0</v>
      </c>
      <c r="AR1413" s="37">
        <f t="shared" si="1007"/>
        <v>0</v>
      </c>
      <c r="AS1413" s="37">
        <f t="shared" si="1008"/>
        <v>0</v>
      </c>
      <c r="AU1413">
        <v>127</v>
      </c>
      <c r="AV1413" s="37">
        <f t="shared" si="1009"/>
        <v>825.10779919574782</v>
      </c>
      <c r="AW1413" s="37">
        <f t="shared" si="1010"/>
        <v>1382.2827001832302</v>
      </c>
      <c r="AX1413" s="37">
        <f t="shared" si="1011"/>
        <v>671.85894807296177</v>
      </c>
      <c r="AY1413" s="37">
        <f t="shared" si="1012"/>
        <v>2879.1827537064682</v>
      </c>
      <c r="AZ1413" s="37">
        <f t="shared" si="1013"/>
        <v>47.654791157084475</v>
      </c>
      <c r="BA1413" s="37">
        <f t="shared" si="1014"/>
        <v>19.398990186964355</v>
      </c>
      <c r="BC1413">
        <v>127</v>
      </c>
      <c r="BD1413" s="37">
        <f>IF(Voorblad!$E$10=Rekenblad!BC1413,Rekenblad!AV1413,0)</f>
        <v>0</v>
      </c>
      <c r="BE1413" s="37">
        <f>IF(Voorblad!$E$10=Rekenblad!BC1413,Rekenblad!AW1413,0)</f>
        <v>0</v>
      </c>
      <c r="BF1413" s="37">
        <f>IF(Voorblad!$E$10=Rekenblad!BC1413,Rekenblad!AX1413,0)</f>
        <v>0</v>
      </c>
      <c r="BG1413" s="62">
        <f>IF(Voorblad!$E$10=Rekenblad!BC1413,Rekenblad!AY1413,0)</f>
        <v>0</v>
      </c>
      <c r="BH1413" s="37">
        <f>IF(Voorblad!$E$10=Rekenblad!BC1413,Rekenblad!AZ1413,0)</f>
        <v>0</v>
      </c>
      <c r="BI1413" s="37">
        <f>IF(Voorblad!$E$10=Rekenblad!BC1413,Rekenblad!BA1413,0)</f>
        <v>0</v>
      </c>
      <c r="BK1413">
        <v>127</v>
      </c>
      <c r="BL1413" s="37">
        <f>IF(Voorblad!$E$14=Rekenblad!$BL$1294,Rekenblad!BD1413,0)</f>
        <v>0</v>
      </c>
      <c r="BM1413" s="37">
        <f>IF(Voorblad!$E$14=Rekenblad!$BL$1294,Rekenblad!BE1413,0)</f>
        <v>0</v>
      </c>
      <c r="BN1413" s="37">
        <f>IF(Voorblad!$E$14=Rekenblad!$BL$1294,Rekenblad!BF1413,0)</f>
        <v>0</v>
      </c>
      <c r="BO1413" s="37">
        <f>IF(Voorblad!$E$14=Rekenblad!$BL$1294,Rekenblad!BG1413,0)</f>
        <v>0</v>
      </c>
      <c r="BP1413" s="37">
        <f>IF(Voorblad!$E$14=Rekenblad!$BL$1294,Rekenblad!BH1413,0)</f>
        <v>0</v>
      </c>
      <c r="BQ1413" s="37">
        <f>IF(Voorblad!$E$14=Rekenblad!$BL$1294,Rekenblad!BI1413,0)</f>
        <v>0</v>
      </c>
    </row>
    <row r="1414" spans="2:69" x14ac:dyDescent="0.25">
      <c r="B1414">
        <f>'Data TREND'!$BR$265</f>
        <v>128</v>
      </c>
      <c r="C1414" s="37">
        <f>'Data TREND'!BT265</f>
        <v>830.85853569320307</v>
      </c>
      <c r="D1414" s="37">
        <f>'Data TREND'!BU265</f>
        <v>1392.8430407760361</v>
      </c>
      <c r="E1414" s="37">
        <f>'Data TREND'!BV265</f>
        <v>677.11095420320544</v>
      </c>
      <c r="F1414" s="37">
        <f>'Data TREND'!BW265</f>
        <v>2900.7440186572567</v>
      </c>
      <c r="G1414" s="37">
        <f>'Data TREND'!BX265</f>
        <v>47.394841874869009</v>
      </c>
      <c r="H1414" s="37">
        <f>'Data TREND'!BY265</f>
        <v>19.290254507667555</v>
      </c>
      <c r="J1414" s="37">
        <f t="shared" si="991"/>
        <v>830.85853569320307</v>
      </c>
      <c r="K1414" s="37">
        <f t="shared" si="992"/>
        <v>1392.8430407760361</v>
      </c>
      <c r="L1414" s="37">
        <f t="shared" si="993"/>
        <v>677.11095420320544</v>
      </c>
      <c r="M1414" s="37">
        <f t="shared" si="994"/>
        <v>2900.7440186572567</v>
      </c>
      <c r="N1414" s="37">
        <f t="shared" si="995"/>
        <v>47.394841874869009</v>
      </c>
      <c r="O1414" s="37">
        <f t="shared" si="996"/>
        <v>19.290254507667555</v>
      </c>
      <c r="Q1414">
        <f>'Data TREND'!$BR$265</f>
        <v>128</v>
      </c>
      <c r="R1414" s="37">
        <f>'Data TREND'!CA265</f>
        <v>1017.0530245598293</v>
      </c>
      <c r="S1414" s="37">
        <f>'Data TREND'!CB265</f>
        <v>1390.1483547766557</v>
      </c>
      <c r="T1414" s="37">
        <f>'Data TREND'!CC265</f>
        <v>674.00100681523872</v>
      </c>
      <c r="U1414" s="37">
        <f>'Data TREND'!CD265</f>
        <v>3080.8673321229307</v>
      </c>
      <c r="V1414" s="37">
        <f>'Data TREND'!CE265</f>
        <v>47.015102042944797</v>
      </c>
      <c r="W1414" s="37">
        <f>'Data TREND'!CF265</f>
        <v>19.086907415289051</v>
      </c>
      <c r="Y1414" s="37">
        <f t="shared" si="997"/>
        <v>0</v>
      </c>
      <c r="Z1414" s="37">
        <f t="shared" si="998"/>
        <v>0</v>
      </c>
      <c r="AA1414" s="37">
        <f t="shared" si="999"/>
        <v>0</v>
      </c>
      <c r="AB1414" s="37">
        <f t="shared" si="1000"/>
        <v>0</v>
      </c>
      <c r="AC1414" s="37">
        <f t="shared" si="1001"/>
        <v>0</v>
      </c>
      <c r="AD1414" s="37">
        <f t="shared" si="1002"/>
        <v>0</v>
      </c>
      <c r="AF1414">
        <f>'Data TREND'!$BR$265</f>
        <v>128</v>
      </c>
      <c r="AG1414" s="37">
        <f>'Data TREND'!CH265</f>
        <v>1189.0365502153193</v>
      </c>
      <c r="AH1414" s="37">
        <f>'Data TREND'!CI265</f>
        <v>1386.477518417073</v>
      </c>
      <c r="AI1414" s="37">
        <f>'Data TREND'!CJ265</f>
        <v>673.92790142676745</v>
      </c>
      <c r="AJ1414" s="37">
        <f>'Data TREND'!CK265</f>
        <v>3249.80785853207</v>
      </c>
      <c r="AK1414" s="37">
        <f>'Data TREND'!CL265</f>
        <v>45.990489801855645</v>
      </c>
      <c r="AL1414" s="37">
        <f>'Data TREND'!CM265</f>
        <v>18.809870712685697</v>
      </c>
      <c r="AN1414" s="37">
        <f t="shared" si="1003"/>
        <v>0</v>
      </c>
      <c r="AO1414" s="37">
        <f t="shared" si="1004"/>
        <v>0</v>
      </c>
      <c r="AP1414" s="37">
        <f t="shared" si="1005"/>
        <v>0</v>
      </c>
      <c r="AQ1414" s="37">
        <f t="shared" si="1006"/>
        <v>0</v>
      </c>
      <c r="AR1414" s="37">
        <f t="shared" si="1007"/>
        <v>0</v>
      </c>
      <c r="AS1414" s="37">
        <f t="shared" si="1008"/>
        <v>0</v>
      </c>
      <c r="AU1414">
        <v>128</v>
      </c>
      <c r="AV1414" s="37">
        <f t="shared" si="1009"/>
        <v>830.85853569320307</v>
      </c>
      <c r="AW1414" s="37">
        <f t="shared" si="1010"/>
        <v>1392.8430407760361</v>
      </c>
      <c r="AX1414" s="37">
        <f t="shared" si="1011"/>
        <v>677.11095420320544</v>
      </c>
      <c r="AY1414" s="37">
        <f t="shared" si="1012"/>
        <v>2900.7440186572567</v>
      </c>
      <c r="AZ1414" s="37">
        <f t="shared" si="1013"/>
        <v>47.394841874869009</v>
      </c>
      <c r="BA1414" s="37">
        <f t="shared" si="1014"/>
        <v>19.290254507667555</v>
      </c>
      <c r="BC1414">
        <v>128</v>
      </c>
      <c r="BD1414" s="37">
        <f>IF(Voorblad!$E$10=Rekenblad!BC1414,Rekenblad!AV1414,0)</f>
        <v>0</v>
      </c>
      <c r="BE1414" s="37">
        <f>IF(Voorblad!$E$10=Rekenblad!BC1414,Rekenblad!AW1414,0)</f>
        <v>0</v>
      </c>
      <c r="BF1414" s="37">
        <f>IF(Voorblad!$E$10=Rekenblad!BC1414,Rekenblad!AX1414,0)</f>
        <v>0</v>
      </c>
      <c r="BG1414" s="62">
        <f>IF(Voorblad!$E$10=Rekenblad!BC1414,Rekenblad!AY1414,0)</f>
        <v>0</v>
      </c>
      <c r="BH1414" s="37">
        <f>IF(Voorblad!$E$10=Rekenblad!BC1414,Rekenblad!AZ1414,0)</f>
        <v>0</v>
      </c>
      <c r="BI1414" s="37">
        <f>IF(Voorblad!$E$10=Rekenblad!BC1414,Rekenblad!BA1414,0)</f>
        <v>0</v>
      </c>
      <c r="BK1414">
        <v>128</v>
      </c>
      <c r="BL1414" s="37">
        <f>IF(Voorblad!$E$14=Rekenblad!$BL$1294,Rekenblad!BD1414,0)</f>
        <v>0</v>
      </c>
      <c r="BM1414" s="37">
        <f>IF(Voorblad!$E$14=Rekenblad!$BL$1294,Rekenblad!BE1414,0)</f>
        <v>0</v>
      </c>
      <c r="BN1414" s="37">
        <f>IF(Voorblad!$E$14=Rekenblad!$BL$1294,Rekenblad!BF1414,0)</f>
        <v>0</v>
      </c>
      <c r="BO1414" s="37">
        <f>IF(Voorblad!$E$14=Rekenblad!$BL$1294,Rekenblad!BG1414,0)</f>
        <v>0</v>
      </c>
      <c r="BP1414" s="37">
        <f>IF(Voorblad!$E$14=Rekenblad!$BL$1294,Rekenblad!BH1414,0)</f>
        <v>0</v>
      </c>
      <c r="BQ1414" s="37">
        <f>IF(Voorblad!$E$14=Rekenblad!$BL$1294,Rekenblad!BI1414,0)</f>
        <v>0</v>
      </c>
    </row>
    <row r="1415" spans="2:69" x14ac:dyDescent="0.25">
      <c r="B1415">
        <f>'Data TREND'!$BR$266</f>
        <v>129</v>
      </c>
      <c r="C1415" s="37">
        <f>'Data TREND'!BT266</f>
        <v>836.60927219065832</v>
      </c>
      <c r="D1415" s="37">
        <f>'Data TREND'!BU266</f>
        <v>1403.4033813688425</v>
      </c>
      <c r="E1415" s="37">
        <f>'Data TREND'!BV266</f>
        <v>682.36296033344888</v>
      </c>
      <c r="F1415" s="37">
        <f>'Data TREND'!BW266</f>
        <v>2922.3052836080442</v>
      </c>
      <c r="G1415" s="37">
        <f>'Data TREND'!BX266</f>
        <v>47.134892592653543</v>
      </c>
      <c r="H1415" s="37">
        <f>'Data TREND'!BY266</f>
        <v>19.181518828370749</v>
      </c>
      <c r="J1415" s="37">
        <f t="shared" si="991"/>
        <v>836.60927219065832</v>
      </c>
      <c r="K1415" s="37">
        <f t="shared" si="992"/>
        <v>1403.4033813688425</v>
      </c>
      <c r="L1415" s="37">
        <f t="shared" si="993"/>
        <v>682.36296033344888</v>
      </c>
      <c r="M1415" s="37">
        <f t="shared" si="994"/>
        <v>2922.3052836080442</v>
      </c>
      <c r="N1415" s="37">
        <f t="shared" si="995"/>
        <v>47.134892592653543</v>
      </c>
      <c r="O1415" s="37">
        <f t="shared" si="996"/>
        <v>19.181518828370749</v>
      </c>
      <c r="Q1415">
        <f>'Data TREND'!$BR$266</f>
        <v>129</v>
      </c>
      <c r="R1415" s="37">
        <f>'Data TREND'!CA266</f>
        <v>1023.9882866574708</v>
      </c>
      <c r="S1415" s="37">
        <f>'Data TREND'!CB266</f>
        <v>1400.6608264922345</v>
      </c>
      <c r="T1415" s="37">
        <f>'Data TREND'!CC266</f>
        <v>679.18028306722817</v>
      </c>
      <c r="U1415" s="37">
        <f>'Data TREND'!CD266</f>
        <v>3103.4914895497377</v>
      </c>
      <c r="V1415" s="37">
        <f>'Data TREND'!CE266</f>
        <v>46.655423928501186</v>
      </c>
      <c r="W1415" s="37">
        <f>'Data TREND'!CF266</f>
        <v>18.938702178856499</v>
      </c>
      <c r="Y1415" s="37">
        <f t="shared" si="997"/>
        <v>0</v>
      </c>
      <c r="Z1415" s="37">
        <f t="shared" si="998"/>
        <v>0</v>
      </c>
      <c r="AA1415" s="37">
        <f t="shared" si="999"/>
        <v>0</v>
      </c>
      <c r="AB1415" s="37">
        <f t="shared" si="1000"/>
        <v>0</v>
      </c>
      <c r="AC1415" s="37">
        <f t="shared" si="1001"/>
        <v>0</v>
      </c>
      <c r="AD1415" s="37">
        <f t="shared" si="1002"/>
        <v>0</v>
      </c>
      <c r="AF1415">
        <f>'Data TREND'!$BR$266</f>
        <v>129</v>
      </c>
      <c r="AG1415" s="37">
        <f>'Data TREND'!CH266</f>
        <v>1197.0335131522174</v>
      </c>
      <c r="AH1415" s="37">
        <f>'Data TREND'!CI266</f>
        <v>1396.9223268511573</v>
      </c>
      <c r="AI1415" s="37">
        <f>'Data TREND'!CJ266</f>
        <v>679.11335290934642</v>
      </c>
      <c r="AJ1415" s="37">
        <f>'Data TREND'!CK266</f>
        <v>3273.4374529223328</v>
      </c>
      <c r="AK1415" s="37">
        <f>'Data TREND'!CL266</f>
        <v>45.528389012369459</v>
      </c>
      <c r="AL1415" s="37">
        <f>'Data TREND'!CM266</f>
        <v>18.622054813956932</v>
      </c>
      <c r="AN1415" s="37">
        <f t="shared" si="1003"/>
        <v>0</v>
      </c>
      <c r="AO1415" s="37">
        <f t="shared" si="1004"/>
        <v>0</v>
      </c>
      <c r="AP1415" s="37">
        <f t="shared" si="1005"/>
        <v>0</v>
      </c>
      <c r="AQ1415" s="37">
        <f t="shared" si="1006"/>
        <v>0</v>
      </c>
      <c r="AR1415" s="37">
        <f t="shared" si="1007"/>
        <v>0</v>
      </c>
      <c r="AS1415" s="37">
        <f t="shared" si="1008"/>
        <v>0</v>
      </c>
      <c r="AU1415">
        <v>129</v>
      </c>
      <c r="AV1415" s="37">
        <f t="shared" si="1009"/>
        <v>836.60927219065832</v>
      </c>
      <c r="AW1415" s="37">
        <f t="shared" si="1010"/>
        <v>1403.4033813688425</v>
      </c>
      <c r="AX1415" s="37">
        <f t="shared" si="1011"/>
        <v>682.36296033344888</v>
      </c>
      <c r="AY1415" s="37">
        <f t="shared" si="1012"/>
        <v>2922.3052836080442</v>
      </c>
      <c r="AZ1415" s="37">
        <f t="shared" si="1013"/>
        <v>47.134892592653543</v>
      </c>
      <c r="BA1415" s="37">
        <f t="shared" si="1014"/>
        <v>19.181518828370749</v>
      </c>
      <c r="BC1415">
        <v>129</v>
      </c>
      <c r="BD1415" s="37">
        <f>IF(Voorblad!$E$10=Rekenblad!BC1415,Rekenblad!AV1415,0)</f>
        <v>0</v>
      </c>
      <c r="BE1415" s="37">
        <f>IF(Voorblad!$E$10=Rekenblad!BC1415,Rekenblad!AW1415,0)</f>
        <v>0</v>
      </c>
      <c r="BF1415" s="37">
        <f>IF(Voorblad!$E$10=Rekenblad!BC1415,Rekenblad!AX1415,0)</f>
        <v>0</v>
      </c>
      <c r="BG1415" s="62">
        <f>IF(Voorblad!$E$10=Rekenblad!BC1415,Rekenblad!AY1415,0)</f>
        <v>0</v>
      </c>
      <c r="BH1415" s="37">
        <f>IF(Voorblad!$E$10=Rekenblad!BC1415,Rekenblad!AZ1415,0)</f>
        <v>0</v>
      </c>
      <c r="BI1415" s="37">
        <f>IF(Voorblad!$E$10=Rekenblad!BC1415,Rekenblad!BA1415,0)</f>
        <v>0</v>
      </c>
      <c r="BK1415">
        <v>129</v>
      </c>
      <c r="BL1415" s="37">
        <f>IF(Voorblad!$E$14=Rekenblad!$BL$1294,Rekenblad!BD1415,0)</f>
        <v>0</v>
      </c>
      <c r="BM1415" s="37">
        <f>IF(Voorblad!$E$14=Rekenblad!$BL$1294,Rekenblad!BE1415,0)</f>
        <v>0</v>
      </c>
      <c r="BN1415" s="37">
        <f>IF(Voorblad!$E$14=Rekenblad!$BL$1294,Rekenblad!BF1415,0)</f>
        <v>0</v>
      </c>
      <c r="BO1415" s="37">
        <f>IF(Voorblad!$E$14=Rekenblad!$BL$1294,Rekenblad!BG1415,0)</f>
        <v>0</v>
      </c>
      <c r="BP1415" s="37">
        <f>IF(Voorblad!$E$14=Rekenblad!$BL$1294,Rekenblad!BH1415,0)</f>
        <v>0</v>
      </c>
      <c r="BQ1415" s="37">
        <f>IF(Voorblad!$E$14=Rekenblad!$BL$1294,Rekenblad!BI1415,0)</f>
        <v>0</v>
      </c>
    </row>
    <row r="1416" spans="2:69" x14ac:dyDescent="0.25">
      <c r="B1416">
        <f>'Data TREND'!$BR$267</f>
        <v>130</v>
      </c>
      <c r="C1416" s="37">
        <f>'Data TREND'!BT267</f>
        <v>842.36000868811345</v>
      </c>
      <c r="D1416" s="37">
        <f>'Data TREND'!BU267</f>
        <v>1413.9637219616484</v>
      </c>
      <c r="E1416" s="37">
        <f>'Data TREND'!BV267</f>
        <v>687.61496646369255</v>
      </c>
      <c r="F1416" s="37">
        <f>'Data TREND'!BW267</f>
        <v>2943.8665485588326</v>
      </c>
      <c r="G1416" s="37">
        <f>'Data TREND'!BX267</f>
        <v>46.874943310438084</v>
      </c>
      <c r="H1416" s="37">
        <f>'Data TREND'!BY267</f>
        <v>19.072783149073949</v>
      </c>
      <c r="J1416" s="37">
        <f t="shared" si="991"/>
        <v>842.36000868811345</v>
      </c>
      <c r="K1416" s="37">
        <f t="shared" si="992"/>
        <v>1413.9637219616484</v>
      </c>
      <c r="L1416" s="37">
        <f t="shared" si="993"/>
        <v>687.61496646369255</v>
      </c>
      <c r="M1416" s="37">
        <f t="shared" si="994"/>
        <v>2943.8665485588326</v>
      </c>
      <c r="N1416" s="37">
        <f t="shared" si="995"/>
        <v>46.874943310438084</v>
      </c>
      <c r="O1416" s="37">
        <f t="shared" si="996"/>
        <v>19.072783149073949</v>
      </c>
      <c r="Q1416">
        <f>'Data TREND'!$BR$267</f>
        <v>130</v>
      </c>
      <c r="R1416" s="37">
        <f>'Data TREND'!CA267</f>
        <v>1030.9235487551123</v>
      </c>
      <c r="S1416" s="37">
        <f>'Data TREND'!CB267</f>
        <v>1411.1732982078136</v>
      </c>
      <c r="T1416" s="37">
        <f>'Data TREND'!CC267</f>
        <v>684.35955931921762</v>
      </c>
      <c r="U1416" s="37">
        <f>'Data TREND'!CD267</f>
        <v>3126.1156469765447</v>
      </c>
      <c r="V1416" s="37">
        <f>'Data TREND'!CE267</f>
        <v>46.295745814057575</v>
      </c>
      <c r="W1416" s="37">
        <f>'Data TREND'!CF267</f>
        <v>18.790496942423946</v>
      </c>
      <c r="Y1416" s="37">
        <f t="shared" si="997"/>
        <v>0</v>
      </c>
      <c r="Z1416" s="37">
        <f t="shared" si="998"/>
        <v>0</v>
      </c>
      <c r="AA1416" s="37">
        <f t="shared" si="999"/>
        <v>0</v>
      </c>
      <c r="AB1416" s="37">
        <f t="shared" si="1000"/>
        <v>0</v>
      </c>
      <c r="AC1416" s="37">
        <f t="shared" si="1001"/>
        <v>0</v>
      </c>
      <c r="AD1416" s="37">
        <f t="shared" si="1002"/>
        <v>0</v>
      </c>
      <c r="AF1416">
        <f>'Data TREND'!$BR$267</f>
        <v>130</v>
      </c>
      <c r="AG1416" s="37">
        <f>'Data TREND'!CH267</f>
        <v>1205.0304760891156</v>
      </c>
      <c r="AH1416" s="37">
        <f>'Data TREND'!CI267</f>
        <v>1407.3671352852411</v>
      </c>
      <c r="AI1416" s="37">
        <f>'Data TREND'!CJ267</f>
        <v>684.29880439192539</v>
      </c>
      <c r="AJ1416" s="37">
        <f>'Data TREND'!CK267</f>
        <v>3297.0670473125956</v>
      </c>
      <c r="AK1416" s="37">
        <f>'Data TREND'!CL267</f>
        <v>45.066288222883273</v>
      </c>
      <c r="AL1416" s="37">
        <f>'Data TREND'!CM267</f>
        <v>18.434238915228171</v>
      </c>
      <c r="AN1416" s="37">
        <f t="shared" si="1003"/>
        <v>0</v>
      </c>
      <c r="AO1416" s="37">
        <f t="shared" si="1004"/>
        <v>0</v>
      </c>
      <c r="AP1416" s="37">
        <f t="shared" si="1005"/>
        <v>0</v>
      </c>
      <c r="AQ1416" s="37">
        <f t="shared" si="1006"/>
        <v>0</v>
      </c>
      <c r="AR1416" s="37">
        <f t="shared" si="1007"/>
        <v>0</v>
      </c>
      <c r="AS1416" s="37">
        <f t="shared" si="1008"/>
        <v>0</v>
      </c>
      <c r="AU1416">
        <v>130</v>
      </c>
      <c r="AV1416" s="37">
        <f t="shared" si="1009"/>
        <v>842.36000868811345</v>
      </c>
      <c r="AW1416" s="37">
        <f t="shared" si="1010"/>
        <v>1413.9637219616484</v>
      </c>
      <c r="AX1416" s="37">
        <f t="shared" si="1011"/>
        <v>687.61496646369255</v>
      </c>
      <c r="AY1416" s="37">
        <f t="shared" si="1012"/>
        <v>2943.8665485588326</v>
      </c>
      <c r="AZ1416" s="37">
        <f t="shared" si="1013"/>
        <v>46.874943310438084</v>
      </c>
      <c r="BA1416" s="37">
        <f t="shared" si="1014"/>
        <v>19.072783149073949</v>
      </c>
      <c r="BC1416">
        <v>130</v>
      </c>
      <c r="BD1416" s="37">
        <f>IF(Voorblad!$E$10=Rekenblad!BC1416,Rekenblad!AV1416,0)</f>
        <v>0</v>
      </c>
      <c r="BE1416" s="37">
        <f>IF(Voorblad!$E$10=Rekenblad!BC1416,Rekenblad!AW1416,0)</f>
        <v>0</v>
      </c>
      <c r="BF1416" s="37">
        <f>IF(Voorblad!$E$10=Rekenblad!BC1416,Rekenblad!AX1416,0)</f>
        <v>0</v>
      </c>
      <c r="BG1416" s="62">
        <f>IF(Voorblad!$E$10=Rekenblad!BC1416,Rekenblad!AY1416,0)</f>
        <v>0</v>
      </c>
      <c r="BH1416" s="37">
        <f>IF(Voorblad!$E$10=Rekenblad!BC1416,Rekenblad!AZ1416,0)</f>
        <v>0</v>
      </c>
      <c r="BI1416" s="37">
        <f>IF(Voorblad!$E$10=Rekenblad!BC1416,Rekenblad!BA1416,0)</f>
        <v>0</v>
      </c>
      <c r="BK1416">
        <v>130</v>
      </c>
      <c r="BL1416" s="37">
        <f>IF(Voorblad!$E$14=Rekenblad!$BL$1294,Rekenblad!BD1416,0)</f>
        <v>0</v>
      </c>
      <c r="BM1416" s="37">
        <f>IF(Voorblad!$E$14=Rekenblad!$BL$1294,Rekenblad!BE1416,0)</f>
        <v>0</v>
      </c>
      <c r="BN1416" s="37">
        <f>IF(Voorblad!$E$14=Rekenblad!$BL$1294,Rekenblad!BF1416,0)</f>
        <v>0</v>
      </c>
      <c r="BO1416" s="37">
        <f>IF(Voorblad!$E$14=Rekenblad!$BL$1294,Rekenblad!BG1416,0)</f>
        <v>0</v>
      </c>
      <c r="BP1416" s="37">
        <f>IF(Voorblad!$E$14=Rekenblad!$BL$1294,Rekenblad!BH1416,0)</f>
        <v>0</v>
      </c>
      <c r="BQ1416" s="37">
        <f>IF(Voorblad!$E$14=Rekenblad!$BL$1294,Rekenblad!BI1416,0)</f>
        <v>0</v>
      </c>
    </row>
    <row r="1417" spans="2:69" x14ac:dyDescent="0.25">
      <c r="B1417">
        <f>'Data TREND'!$BR$268</f>
        <v>131</v>
      </c>
      <c r="C1417" s="37">
        <f>'Data TREND'!BT268</f>
        <v>848.1107451855687</v>
      </c>
      <c r="D1417" s="37">
        <f>'Data TREND'!BU268</f>
        <v>1424.5240625544548</v>
      </c>
      <c r="E1417" s="37">
        <f>'Data TREND'!BV268</f>
        <v>692.866972593936</v>
      </c>
      <c r="F1417" s="37">
        <f>'Data TREND'!BW268</f>
        <v>2965.427813509621</v>
      </c>
      <c r="G1417" s="37">
        <f>'Data TREND'!BX268</f>
        <v>46.614994028222618</v>
      </c>
      <c r="H1417" s="37">
        <f>'Data TREND'!BY268</f>
        <v>18.964047469777142</v>
      </c>
      <c r="J1417" s="37">
        <f t="shared" si="991"/>
        <v>848.1107451855687</v>
      </c>
      <c r="K1417" s="37">
        <f t="shared" si="992"/>
        <v>1424.5240625544548</v>
      </c>
      <c r="L1417" s="37">
        <f t="shared" si="993"/>
        <v>692.866972593936</v>
      </c>
      <c r="M1417" s="37">
        <f t="shared" si="994"/>
        <v>2965.427813509621</v>
      </c>
      <c r="N1417" s="37">
        <f t="shared" si="995"/>
        <v>46.614994028222618</v>
      </c>
      <c r="O1417" s="37">
        <f t="shared" si="996"/>
        <v>18.964047469777142</v>
      </c>
      <c r="Q1417">
        <f>'Data TREND'!$BR$268</f>
        <v>131</v>
      </c>
      <c r="R1417" s="37">
        <f>'Data TREND'!CA268</f>
        <v>1037.8588108527538</v>
      </c>
      <c r="S1417" s="37">
        <f>'Data TREND'!CB268</f>
        <v>1421.6857699233924</v>
      </c>
      <c r="T1417" s="37">
        <f>'Data TREND'!CC268</f>
        <v>689.53883557120685</v>
      </c>
      <c r="U1417" s="37">
        <f>'Data TREND'!CD268</f>
        <v>3148.7398044033516</v>
      </c>
      <c r="V1417" s="37">
        <f>'Data TREND'!CE268</f>
        <v>45.936067699613965</v>
      </c>
      <c r="W1417" s="37">
        <f>'Data TREND'!CF268</f>
        <v>18.642291705991397</v>
      </c>
      <c r="Y1417" s="37">
        <f t="shared" si="997"/>
        <v>0</v>
      </c>
      <c r="Z1417" s="37">
        <f t="shared" si="998"/>
        <v>0</v>
      </c>
      <c r="AA1417" s="37">
        <f t="shared" si="999"/>
        <v>0</v>
      </c>
      <c r="AB1417" s="37">
        <f t="shared" si="1000"/>
        <v>0</v>
      </c>
      <c r="AC1417" s="37">
        <f t="shared" si="1001"/>
        <v>0</v>
      </c>
      <c r="AD1417" s="37">
        <f t="shared" si="1002"/>
        <v>0</v>
      </c>
      <c r="AF1417">
        <f>'Data TREND'!$BR$268</f>
        <v>131</v>
      </c>
      <c r="AG1417" s="37">
        <f>'Data TREND'!CH268</f>
        <v>1213.027439026014</v>
      </c>
      <c r="AH1417" s="37">
        <f>'Data TREND'!CI268</f>
        <v>1417.8119437193254</v>
      </c>
      <c r="AI1417" s="37">
        <f>'Data TREND'!CJ268</f>
        <v>689.48425587450436</v>
      </c>
      <c r="AJ1417" s="37">
        <f>'Data TREND'!CK268</f>
        <v>3320.6966417028589</v>
      </c>
      <c r="AK1417" s="37">
        <f>'Data TREND'!CL268</f>
        <v>44.604187433397087</v>
      </c>
      <c r="AL1417" s="37">
        <f>'Data TREND'!CM268</f>
        <v>18.246423016499406</v>
      </c>
      <c r="AN1417" s="37">
        <f t="shared" si="1003"/>
        <v>0</v>
      </c>
      <c r="AO1417" s="37">
        <f t="shared" si="1004"/>
        <v>0</v>
      </c>
      <c r="AP1417" s="37">
        <f t="shared" si="1005"/>
        <v>0</v>
      </c>
      <c r="AQ1417" s="37">
        <f t="shared" si="1006"/>
        <v>0</v>
      </c>
      <c r="AR1417" s="37">
        <f t="shared" si="1007"/>
        <v>0</v>
      </c>
      <c r="AS1417" s="37">
        <f t="shared" si="1008"/>
        <v>0</v>
      </c>
      <c r="AU1417">
        <v>131</v>
      </c>
      <c r="AV1417" s="37">
        <f t="shared" si="1009"/>
        <v>848.1107451855687</v>
      </c>
      <c r="AW1417" s="37">
        <f t="shared" si="1010"/>
        <v>1424.5240625544548</v>
      </c>
      <c r="AX1417" s="37">
        <f t="shared" si="1011"/>
        <v>692.866972593936</v>
      </c>
      <c r="AY1417" s="37">
        <f t="shared" si="1012"/>
        <v>2965.427813509621</v>
      </c>
      <c r="AZ1417" s="37">
        <f t="shared" si="1013"/>
        <v>46.614994028222618</v>
      </c>
      <c r="BA1417" s="37">
        <f t="shared" si="1014"/>
        <v>18.964047469777142</v>
      </c>
      <c r="BC1417">
        <v>131</v>
      </c>
      <c r="BD1417" s="37">
        <f>IF(Voorblad!$E$10=Rekenblad!BC1417,Rekenblad!AV1417,0)</f>
        <v>0</v>
      </c>
      <c r="BE1417" s="37">
        <f>IF(Voorblad!$E$10=Rekenblad!BC1417,Rekenblad!AW1417,0)</f>
        <v>0</v>
      </c>
      <c r="BF1417" s="37">
        <f>IF(Voorblad!$E$10=Rekenblad!BC1417,Rekenblad!AX1417,0)</f>
        <v>0</v>
      </c>
      <c r="BG1417" s="62">
        <f>IF(Voorblad!$E$10=Rekenblad!BC1417,Rekenblad!AY1417,0)</f>
        <v>0</v>
      </c>
      <c r="BH1417" s="37">
        <f>IF(Voorblad!$E$10=Rekenblad!BC1417,Rekenblad!AZ1417,0)</f>
        <v>0</v>
      </c>
      <c r="BI1417" s="37">
        <f>IF(Voorblad!$E$10=Rekenblad!BC1417,Rekenblad!BA1417,0)</f>
        <v>0</v>
      </c>
      <c r="BK1417">
        <v>131</v>
      </c>
      <c r="BL1417" s="37">
        <f>IF(Voorblad!$E$14=Rekenblad!$BL$1294,Rekenblad!BD1417,0)</f>
        <v>0</v>
      </c>
      <c r="BM1417" s="37">
        <f>IF(Voorblad!$E$14=Rekenblad!$BL$1294,Rekenblad!BE1417,0)</f>
        <v>0</v>
      </c>
      <c r="BN1417" s="37">
        <f>IF(Voorblad!$E$14=Rekenblad!$BL$1294,Rekenblad!BF1417,0)</f>
        <v>0</v>
      </c>
      <c r="BO1417" s="37">
        <f>IF(Voorblad!$E$14=Rekenblad!$BL$1294,Rekenblad!BG1417,0)</f>
        <v>0</v>
      </c>
      <c r="BP1417" s="37">
        <f>IF(Voorblad!$E$14=Rekenblad!$BL$1294,Rekenblad!BH1417,0)</f>
        <v>0</v>
      </c>
      <c r="BQ1417" s="37">
        <f>IF(Voorblad!$E$14=Rekenblad!$BL$1294,Rekenblad!BI1417,0)</f>
        <v>0</v>
      </c>
    </row>
    <row r="1418" spans="2:69" x14ac:dyDescent="0.25">
      <c r="B1418">
        <f>'Data TREND'!$BR$269</f>
        <v>132</v>
      </c>
      <c r="C1418" s="37">
        <f>'Data TREND'!BT269</f>
        <v>853.86148168302395</v>
      </c>
      <c r="D1418" s="37">
        <f>'Data TREND'!BU269</f>
        <v>1435.0844031472607</v>
      </c>
      <c r="E1418" s="37">
        <f>'Data TREND'!BV269</f>
        <v>698.11897872417967</v>
      </c>
      <c r="F1418" s="37">
        <f>'Data TREND'!BW269</f>
        <v>2986.9890784604086</v>
      </c>
      <c r="G1418" s="37">
        <f>'Data TREND'!BX269</f>
        <v>46.35504474600716</v>
      </c>
      <c r="H1418" s="37">
        <f>'Data TREND'!BY269</f>
        <v>18.855311790480343</v>
      </c>
      <c r="J1418" s="37">
        <f t="shared" si="991"/>
        <v>853.86148168302395</v>
      </c>
      <c r="K1418" s="37">
        <f t="shared" si="992"/>
        <v>1435.0844031472607</v>
      </c>
      <c r="L1418" s="37">
        <f t="shared" si="993"/>
        <v>698.11897872417967</v>
      </c>
      <c r="M1418" s="37">
        <f t="shared" si="994"/>
        <v>2986.9890784604086</v>
      </c>
      <c r="N1418" s="37">
        <f t="shared" si="995"/>
        <v>46.35504474600716</v>
      </c>
      <c r="O1418" s="37">
        <f t="shared" si="996"/>
        <v>18.855311790480343</v>
      </c>
      <c r="Q1418">
        <f>'Data TREND'!$BR$269</f>
        <v>132</v>
      </c>
      <c r="R1418" s="37">
        <f>'Data TREND'!CA269</f>
        <v>1044.7940729503953</v>
      </c>
      <c r="S1418" s="37">
        <f>'Data TREND'!CB269</f>
        <v>1432.1982416389715</v>
      </c>
      <c r="T1418" s="37">
        <f>'Data TREND'!CC269</f>
        <v>694.7181118231963</v>
      </c>
      <c r="U1418" s="37">
        <f>'Data TREND'!CD269</f>
        <v>3171.3639618301586</v>
      </c>
      <c r="V1418" s="37">
        <f>'Data TREND'!CE269</f>
        <v>45.576389585170361</v>
      </c>
      <c r="W1418" s="37">
        <f>'Data TREND'!CF269</f>
        <v>18.494086469558844</v>
      </c>
      <c r="Y1418" s="37">
        <f t="shared" si="997"/>
        <v>0</v>
      </c>
      <c r="Z1418" s="37">
        <f t="shared" si="998"/>
        <v>0</v>
      </c>
      <c r="AA1418" s="37">
        <f t="shared" si="999"/>
        <v>0</v>
      </c>
      <c r="AB1418" s="37">
        <f t="shared" si="1000"/>
        <v>0</v>
      </c>
      <c r="AC1418" s="37">
        <f t="shared" si="1001"/>
        <v>0</v>
      </c>
      <c r="AD1418" s="37">
        <f t="shared" si="1002"/>
        <v>0</v>
      </c>
      <c r="AF1418">
        <f>'Data TREND'!$BR$269</f>
        <v>132</v>
      </c>
      <c r="AG1418" s="37">
        <f>'Data TREND'!CH269</f>
        <v>1221.0244019629122</v>
      </c>
      <c r="AH1418" s="37">
        <f>'Data TREND'!CI269</f>
        <v>1428.2567521534093</v>
      </c>
      <c r="AI1418" s="37">
        <f>'Data TREND'!CJ269</f>
        <v>694.66970735708333</v>
      </c>
      <c r="AJ1418" s="37">
        <f>'Data TREND'!CK269</f>
        <v>3344.3262360931217</v>
      </c>
      <c r="AK1418" s="37">
        <f>'Data TREND'!CL269</f>
        <v>44.142086643910901</v>
      </c>
      <c r="AL1418" s="37">
        <f>'Data TREND'!CM269</f>
        <v>18.058607117770642</v>
      </c>
      <c r="AN1418" s="37">
        <f t="shared" si="1003"/>
        <v>0</v>
      </c>
      <c r="AO1418" s="37">
        <f t="shared" si="1004"/>
        <v>0</v>
      </c>
      <c r="AP1418" s="37">
        <f t="shared" si="1005"/>
        <v>0</v>
      </c>
      <c r="AQ1418" s="37">
        <f t="shared" si="1006"/>
        <v>0</v>
      </c>
      <c r="AR1418" s="37">
        <f t="shared" si="1007"/>
        <v>0</v>
      </c>
      <c r="AS1418" s="37">
        <f t="shared" si="1008"/>
        <v>0</v>
      </c>
      <c r="AU1418">
        <v>132</v>
      </c>
      <c r="AV1418" s="37">
        <f t="shared" si="1009"/>
        <v>853.86148168302395</v>
      </c>
      <c r="AW1418" s="37">
        <f t="shared" si="1010"/>
        <v>1435.0844031472607</v>
      </c>
      <c r="AX1418" s="37">
        <f t="shared" si="1011"/>
        <v>698.11897872417967</v>
      </c>
      <c r="AY1418" s="37">
        <f t="shared" si="1012"/>
        <v>2986.9890784604086</v>
      </c>
      <c r="AZ1418" s="37">
        <f t="shared" si="1013"/>
        <v>46.35504474600716</v>
      </c>
      <c r="BA1418" s="37">
        <f t="shared" si="1014"/>
        <v>18.855311790480343</v>
      </c>
      <c r="BC1418">
        <v>132</v>
      </c>
      <c r="BD1418" s="37">
        <f>IF(Voorblad!$E$10=Rekenblad!BC1418,Rekenblad!AV1418,0)</f>
        <v>0</v>
      </c>
      <c r="BE1418" s="37">
        <f>IF(Voorblad!$E$10=Rekenblad!BC1418,Rekenblad!AW1418,0)</f>
        <v>0</v>
      </c>
      <c r="BF1418" s="37">
        <f>IF(Voorblad!$E$10=Rekenblad!BC1418,Rekenblad!AX1418,0)</f>
        <v>0</v>
      </c>
      <c r="BG1418" s="62">
        <f>IF(Voorblad!$E$10=Rekenblad!BC1418,Rekenblad!AY1418,0)</f>
        <v>0</v>
      </c>
      <c r="BH1418" s="37">
        <f>IF(Voorblad!$E$10=Rekenblad!BC1418,Rekenblad!AZ1418,0)</f>
        <v>0</v>
      </c>
      <c r="BI1418" s="37">
        <f>IF(Voorblad!$E$10=Rekenblad!BC1418,Rekenblad!BA1418,0)</f>
        <v>0</v>
      </c>
      <c r="BK1418">
        <v>132</v>
      </c>
      <c r="BL1418" s="37">
        <f>IF(Voorblad!$E$14=Rekenblad!$BL$1294,Rekenblad!BD1418,0)</f>
        <v>0</v>
      </c>
      <c r="BM1418" s="37">
        <f>IF(Voorblad!$E$14=Rekenblad!$BL$1294,Rekenblad!BE1418,0)</f>
        <v>0</v>
      </c>
      <c r="BN1418" s="37">
        <f>IF(Voorblad!$E$14=Rekenblad!$BL$1294,Rekenblad!BF1418,0)</f>
        <v>0</v>
      </c>
      <c r="BO1418" s="37">
        <f>IF(Voorblad!$E$14=Rekenblad!$BL$1294,Rekenblad!BG1418,0)</f>
        <v>0</v>
      </c>
      <c r="BP1418" s="37">
        <f>IF(Voorblad!$E$14=Rekenblad!$BL$1294,Rekenblad!BH1418,0)</f>
        <v>0</v>
      </c>
      <c r="BQ1418" s="37">
        <f>IF(Voorblad!$E$14=Rekenblad!$BL$1294,Rekenblad!BI1418,0)</f>
        <v>0</v>
      </c>
    </row>
    <row r="1419" spans="2:69" x14ac:dyDescent="0.25">
      <c r="B1419">
        <f>'Data TREND'!$BR$270</f>
        <v>133</v>
      </c>
      <c r="C1419" s="37">
        <f>'Data TREND'!BT270</f>
        <v>859.6122181804792</v>
      </c>
      <c r="D1419" s="37">
        <f>'Data TREND'!BU270</f>
        <v>1445.644743740067</v>
      </c>
      <c r="E1419" s="37">
        <f>'Data TREND'!BV270</f>
        <v>703.37098485442311</v>
      </c>
      <c r="F1419" s="37">
        <f>'Data TREND'!BW270</f>
        <v>3008.550343411197</v>
      </c>
      <c r="G1419" s="37">
        <f>'Data TREND'!BX270</f>
        <v>46.095095463791694</v>
      </c>
      <c r="H1419" s="37">
        <f>'Data TREND'!BY270</f>
        <v>18.74657611118354</v>
      </c>
      <c r="J1419" s="37">
        <f t="shared" si="991"/>
        <v>859.6122181804792</v>
      </c>
      <c r="K1419" s="37">
        <f t="shared" si="992"/>
        <v>1445.644743740067</v>
      </c>
      <c r="L1419" s="37">
        <f t="shared" si="993"/>
        <v>703.37098485442311</v>
      </c>
      <c r="M1419" s="37">
        <f t="shared" si="994"/>
        <v>3008.550343411197</v>
      </c>
      <c r="N1419" s="37">
        <f t="shared" si="995"/>
        <v>46.095095463791694</v>
      </c>
      <c r="O1419" s="37">
        <f t="shared" si="996"/>
        <v>18.74657611118354</v>
      </c>
      <c r="Q1419">
        <f>'Data TREND'!$BR$270</f>
        <v>133</v>
      </c>
      <c r="R1419" s="37">
        <f>'Data TREND'!CA270</f>
        <v>1051.7293350480368</v>
      </c>
      <c r="S1419" s="37">
        <f>'Data TREND'!CB270</f>
        <v>1442.7107133545503</v>
      </c>
      <c r="T1419" s="37">
        <f>'Data TREND'!CC270</f>
        <v>699.89738807518575</v>
      </c>
      <c r="U1419" s="37">
        <f>'Data TREND'!CD270</f>
        <v>3193.9881192569655</v>
      </c>
      <c r="V1419" s="37">
        <f>'Data TREND'!CE270</f>
        <v>45.21671147072675</v>
      </c>
      <c r="W1419" s="37">
        <f>'Data TREND'!CF270</f>
        <v>18.345881233126292</v>
      </c>
      <c r="Y1419" s="37">
        <f t="shared" si="997"/>
        <v>0</v>
      </c>
      <c r="Z1419" s="37">
        <f t="shared" si="998"/>
        <v>0</v>
      </c>
      <c r="AA1419" s="37">
        <f t="shared" si="999"/>
        <v>0</v>
      </c>
      <c r="AB1419" s="37">
        <f t="shared" si="1000"/>
        <v>0</v>
      </c>
      <c r="AC1419" s="37">
        <f t="shared" si="1001"/>
        <v>0</v>
      </c>
      <c r="AD1419" s="37">
        <f t="shared" si="1002"/>
        <v>0</v>
      </c>
      <c r="AF1419">
        <f>'Data TREND'!$BR$270</f>
        <v>133</v>
      </c>
      <c r="AG1419" s="37">
        <f>'Data TREND'!CH270</f>
        <v>1229.0213648998104</v>
      </c>
      <c r="AH1419" s="37">
        <f>'Data TREND'!CI270</f>
        <v>1438.7015605874935</v>
      </c>
      <c r="AI1419" s="37">
        <f>'Data TREND'!CJ270</f>
        <v>699.85515883966229</v>
      </c>
      <c r="AJ1419" s="37">
        <f>'Data TREND'!CK270</f>
        <v>3367.9558304833845</v>
      </c>
      <c r="AK1419" s="37">
        <f>'Data TREND'!CL270</f>
        <v>43.679985854424714</v>
      </c>
      <c r="AL1419" s="37">
        <f>'Data TREND'!CM270</f>
        <v>17.87079121904188</v>
      </c>
      <c r="AN1419" s="37">
        <f t="shared" si="1003"/>
        <v>0</v>
      </c>
      <c r="AO1419" s="37">
        <f t="shared" si="1004"/>
        <v>0</v>
      </c>
      <c r="AP1419" s="37">
        <f t="shared" si="1005"/>
        <v>0</v>
      </c>
      <c r="AQ1419" s="37">
        <f t="shared" si="1006"/>
        <v>0</v>
      </c>
      <c r="AR1419" s="37">
        <f t="shared" si="1007"/>
        <v>0</v>
      </c>
      <c r="AS1419" s="37">
        <f t="shared" si="1008"/>
        <v>0</v>
      </c>
      <c r="AU1419">
        <v>133</v>
      </c>
      <c r="AV1419" s="37">
        <f t="shared" si="1009"/>
        <v>859.6122181804792</v>
      </c>
      <c r="AW1419" s="37">
        <f t="shared" si="1010"/>
        <v>1445.644743740067</v>
      </c>
      <c r="AX1419" s="37">
        <f t="shared" si="1011"/>
        <v>703.37098485442311</v>
      </c>
      <c r="AY1419" s="37">
        <f t="shared" si="1012"/>
        <v>3008.550343411197</v>
      </c>
      <c r="AZ1419" s="37">
        <f t="shared" si="1013"/>
        <v>46.095095463791694</v>
      </c>
      <c r="BA1419" s="37">
        <f t="shared" si="1014"/>
        <v>18.74657611118354</v>
      </c>
      <c r="BC1419">
        <v>133</v>
      </c>
      <c r="BD1419" s="37">
        <f>IF(Voorblad!$E$10=Rekenblad!BC1419,Rekenblad!AV1419,0)</f>
        <v>0</v>
      </c>
      <c r="BE1419" s="37">
        <f>IF(Voorblad!$E$10=Rekenblad!BC1419,Rekenblad!AW1419,0)</f>
        <v>0</v>
      </c>
      <c r="BF1419" s="37">
        <f>IF(Voorblad!$E$10=Rekenblad!BC1419,Rekenblad!AX1419,0)</f>
        <v>0</v>
      </c>
      <c r="BG1419" s="62">
        <f>IF(Voorblad!$E$10=Rekenblad!BC1419,Rekenblad!AY1419,0)</f>
        <v>0</v>
      </c>
      <c r="BH1419" s="37">
        <f>IF(Voorblad!$E$10=Rekenblad!BC1419,Rekenblad!AZ1419,0)</f>
        <v>0</v>
      </c>
      <c r="BI1419" s="37">
        <f>IF(Voorblad!$E$10=Rekenblad!BC1419,Rekenblad!BA1419,0)</f>
        <v>0</v>
      </c>
      <c r="BK1419">
        <v>133</v>
      </c>
      <c r="BL1419" s="37">
        <f>IF(Voorblad!$E$14=Rekenblad!$BL$1294,Rekenblad!BD1419,0)</f>
        <v>0</v>
      </c>
      <c r="BM1419" s="37">
        <f>IF(Voorblad!$E$14=Rekenblad!$BL$1294,Rekenblad!BE1419,0)</f>
        <v>0</v>
      </c>
      <c r="BN1419" s="37">
        <f>IF(Voorblad!$E$14=Rekenblad!$BL$1294,Rekenblad!BF1419,0)</f>
        <v>0</v>
      </c>
      <c r="BO1419" s="37">
        <f>IF(Voorblad!$E$14=Rekenblad!$BL$1294,Rekenblad!BG1419,0)</f>
        <v>0</v>
      </c>
      <c r="BP1419" s="37">
        <f>IF(Voorblad!$E$14=Rekenblad!$BL$1294,Rekenblad!BH1419,0)</f>
        <v>0</v>
      </c>
      <c r="BQ1419" s="37">
        <f>IF(Voorblad!$E$14=Rekenblad!$BL$1294,Rekenblad!BI1419,0)</f>
        <v>0</v>
      </c>
    </row>
    <row r="1420" spans="2:69" x14ac:dyDescent="0.25">
      <c r="B1420">
        <f>'Data TREND'!$BR$271</f>
        <v>134</v>
      </c>
      <c r="C1420" s="37">
        <f>'Data TREND'!BT271</f>
        <v>865.36295467793434</v>
      </c>
      <c r="D1420" s="37">
        <f>'Data TREND'!BU271</f>
        <v>1456.205084332873</v>
      </c>
      <c r="E1420" s="37">
        <f>'Data TREND'!BV271</f>
        <v>708.62299098466679</v>
      </c>
      <c r="F1420" s="37">
        <f>'Data TREND'!BW271</f>
        <v>3030.1116083619854</v>
      </c>
      <c r="G1420" s="37">
        <f>'Data TREND'!BX271</f>
        <v>45.835146181576235</v>
      </c>
      <c r="H1420" s="37">
        <f>'Data TREND'!BY271</f>
        <v>18.637840431886737</v>
      </c>
      <c r="J1420" s="37">
        <f t="shared" si="991"/>
        <v>865.36295467793434</v>
      </c>
      <c r="K1420" s="37">
        <f t="shared" si="992"/>
        <v>1456.205084332873</v>
      </c>
      <c r="L1420" s="37">
        <f t="shared" si="993"/>
        <v>708.62299098466679</v>
      </c>
      <c r="M1420" s="37">
        <f t="shared" si="994"/>
        <v>3030.1116083619854</v>
      </c>
      <c r="N1420" s="37">
        <f t="shared" si="995"/>
        <v>45.835146181576235</v>
      </c>
      <c r="O1420" s="37">
        <f t="shared" si="996"/>
        <v>18.637840431886737</v>
      </c>
      <c r="Q1420">
        <f>'Data TREND'!$BR$271</f>
        <v>134</v>
      </c>
      <c r="R1420" s="37">
        <f>'Data TREND'!CA271</f>
        <v>1058.664597145678</v>
      </c>
      <c r="S1420" s="37">
        <f>'Data TREND'!CB271</f>
        <v>1453.2231850701294</v>
      </c>
      <c r="T1420" s="37">
        <f>'Data TREND'!CC271</f>
        <v>705.07666432717519</v>
      </c>
      <c r="U1420" s="37">
        <f>'Data TREND'!CD271</f>
        <v>3216.6122766837725</v>
      </c>
      <c r="V1420" s="37">
        <f>'Data TREND'!CE271</f>
        <v>44.857033356283139</v>
      </c>
      <c r="W1420" s="37">
        <f>'Data TREND'!CF271</f>
        <v>18.197675996693739</v>
      </c>
      <c r="Y1420" s="37">
        <f t="shared" si="997"/>
        <v>0</v>
      </c>
      <c r="Z1420" s="37">
        <f t="shared" si="998"/>
        <v>0</v>
      </c>
      <c r="AA1420" s="37">
        <f t="shared" si="999"/>
        <v>0</v>
      </c>
      <c r="AB1420" s="37">
        <f t="shared" si="1000"/>
        <v>0</v>
      </c>
      <c r="AC1420" s="37">
        <f t="shared" si="1001"/>
        <v>0</v>
      </c>
      <c r="AD1420" s="37">
        <f t="shared" si="1002"/>
        <v>0</v>
      </c>
      <c r="AF1420">
        <f>'Data TREND'!$BR$271</f>
        <v>134</v>
      </c>
      <c r="AG1420" s="37">
        <f>'Data TREND'!CH271</f>
        <v>1237.0183278367085</v>
      </c>
      <c r="AH1420" s="37">
        <f>'Data TREND'!CI271</f>
        <v>1449.1463690215774</v>
      </c>
      <c r="AI1420" s="37">
        <f>'Data TREND'!CJ271</f>
        <v>705.04061032224138</v>
      </c>
      <c r="AJ1420" s="37">
        <f>'Data TREND'!CK271</f>
        <v>3391.5854248736473</v>
      </c>
      <c r="AK1420" s="37">
        <f>'Data TREND'!CL271</f>
        <v>43.217885064938528</v>
      </c>
      <c r="AL1420" s="37">
        <f>'Data TREND'!CM271</f>
        <v>17.682975320313115</v>
      </c>
      <c r="AN1420" s="37">
        <f t="shared" si="1003"/>
        <v>0</v>
      </c>
      <c r="AO1420" s="37">
        <f t="shared" si="1004"/>
        <v>0</v>
      </c>
      <c r="AP1420" s="37">
        <f t="shared" si="1005"/>
        <v>0</v>
      </c>
      <c r="AQ1420" s="37">
        <f t="shared" si="1006"/>
        <v>0</v>
      </c>
      <c r="AR1420" s="37">
        <f t="shared" si="1007"/>
        <v>0</v>
      </c>
      <c r="AS1420" s="37">
        <f t="shared" si="1008"/>
        <v>0</v>
      </c>
      <c r="AU1420">
        <v>134</v>
      </c>
      <c r="AV1420" s="37">
        <f t="shared" si="1009"/>
        <v>865.36295467793434</v>
      </c>
      <c r="AW1420" s="37">
        <f t="shared" si="1010"/>
        <v>1456.205084332873</v>
      </c>
      <c r="AX1420" s="37">
        <f t="shared" si="1011"/>
        <v>708.62299098466679</v>
      </c>
      <c r="AY1420" s="37">
        <f t="shared" si="1012"/>
        <v>3030.1116083619854</v>
      </c>
      <c r="AZ1420" s="37">
        <f t="shared" si="1013"/>
        <v>45.835146181576235</v>
      </c>
      <c r="BA1420" s="37">
        <f t="shared" si="1014"/>
        <v>18.637840431886737</v>
      </c>
      <c r="BC1420">
        <v>134</v>
      </c>
      <c r="BD1420" s="37">
        <f>IF(Voorblad!$E$10=Rekenblad!BC1420,Rekenblad!AV1420,0)</f>
        <v>0</v>
      </c>
      <c r="BE1420" s="37">
        <f>IF(Voorblad!$E$10=Rekenblad!BC1420,Rekenblad!AW1420,0)</f>
        <v>0</v>
      </c>
      <c r="BF1420" s="37">
        <f>IF(Voorblad!$E$10=Rekenblad!BC1420,Rekenblad!AX1420,0)</f>
        <v>0</v>
      </c>
      <c r="BG1420" s="62">
        <f>IF(Voorblad!$E$10=Rekenblad!BC1420,Rekenblad!AY1420,0)</f>
        <v>0</v>
      </c>
      <c r="BH1420" s="37">
        <f>IF(Voorblad!$E$10=Rekenblad!BC1420,Rekenblad!AZ1420,0)</f>
        <v>0</v>
      </c>
      <c r="BI1420" s="37">
        <f>IF(Voorblad!$E$10=Rekenblad!BC1420,Rekenblad!BA1420,0)</f>
        <v>0</v>
      </c>
      <c r="BK1420">
        <v>134</v>
      </c>
      <c r="BL1420" s="37">
        <f>IF(Voorblad!$E$14=Rekenblad!$BL$1294,Rekenblad!BD1420,0)</f>
        <v>0</v>
      </c>
      <c r="BM1420" s="37">
        <f>IF(Voorblad!$E$14=Rekenblad!$BL$1294,Rekenblad!BE1420,0)</f>
        <v>0</v>
      </c>
      <c r="BN1420" s="37">
        <f>IF(Voorblad!$E$14=Rekenblad!$BL$1294,Rekenblad!BF1420,0)</f>
        <v>0</v>
      </c>
      <c r="BO1420" s="37">
        <f>IF(Voorblad!$E$14=Rekenblad!$BL$1294,Rekenblad!BG1420,0)</f>
        <v>0</v>
      </c>
      <c r="BP1420" s="37">
        <f>IF(Voorblad!$E$14=Rekenblad!$BL$1294,Rekenblad!BH1420,0)</f>
        <v>0</v>
      </c>
      <c r="BQ1420" s="37">
        <f>IF(Voorblad!$E$14=Rekenblad!$BL$1294,Rekenblad!BI1420,0)</f>
        <v>0</v>
      </c>
    </row>
    <row r="1421" spans="2:69" x14ac:dyDescent="0.25">
      <c r="B1421">
        <f>'Data TREND'!$BR$272</f>
        <v>135</v>
      </c>
      <c r="C1421" s="37">
        <f>'Data TREND'!BT272</f>
        <v>871.11369117538959</v>
      </c>
      <c r="D1421" s="37">
        <f>'Data TREND'!BU272</f>
        <v>1466.7654249256793</v>
      </c>
      <c r="E1421" s="37">
        <f>'Data TREND'!BV272</f>
        <v>713.87499711491023</v>
      </c>
      <c r="F1421" s="37">
        <f>'Data TREND'!BW272</f>
        <v>3051.6728733127738</v>
      </c>
      <c r="G1421" s="37">
        <f>'Data TREND'!BX272</f>
        <v>45.575196899360769</v>
      </c>
      <c r="H1421" s="37">
        <f>'Data TREND'!BY272</f>
        <v>18.529104752589934</v>
      </c>
      <c r="J1421" s="37">
        <f t="shared" si="991"/>
        <v>871.11369117538959</v>
      </c>
      <c r="K1421" s="37">
        <f t="shared" si="992"/>
        <v>1466.7654249256793</v>
      </c>
      <c r="L1421" s="37">
        <f t="shared" si="993"/>
        <v>713.87499711491023</v>
      </c>
      <c r="M1421" s="37">
        <f t="shared" si="994"/>
        <v>3051.6728733127738</v>
      </c>
      <c r="N1421" s="37">
        <f t="shared" si="995"/>
        <v>45.575196899360769</v>
      </c>
      <c r="O1421" s="37">
        <f t="shared" si="996"/>
        <v>18.529104752589934</v>
      </c>
      <c r="Q1421">
        <f>'Data TREND'!$BR$272</f>
        <v>135</v>
      </c>
      <c r="R1421" s="37">
        <f>'Data TREND'!CA272</f>
        <v>1065.5998592433195</v>
      </c>
      <c r="S1421" s="37">
        <f>'Data TREND'!CB272</f>
        <v>1463.7356567857082</v>
      </c>
      <c r="T1421" s="37">
        <f>'Data TREND'!CC272</f>
        <v>710.25594057916442</v>
      </c>
      <c r="U1421" s="37">
        <f>'Data TREND'!CD272</f>
        <v>3239.2364341105795</v>
      </c>
      <c r="V1421" s="37">
        <f>'Data TREND'!CE272</f>
        <v>44.497355241839529</v>
      </c>
      <c r="W1421" s="37">
        <f>'Data TREND'!CF272</f>
        <v>18.04947076026119</v>
      </c>
      <c r="Y1421" s="37">
        <f t="shared" si="997"/>
        <v>0</v>
      </c>
      <c r="Z1421" s="37">
        <f t="shared" si="998"/>
        <v>0</v>
      </c>
      <c r="AA1421" s="37">
        <f t="shared" si="999"/>
        <v>0</v>
      </c>
      <c r="AB1421" s="37">
        <f t="shared" si="1000"/>
        <v>0</v>
      </c>
      <c r="AC1421" s="37">
        <f t="shared" si="1001"/>
        <v>0</v>
      </c>
      <c r="AD1421" s="37">
        <f t="shared" si="1002"/>
        <v>0</v>
      </c>
      <c r="AF1421">
        <f>'Data TREND'!$BR$272</f>
        <v>135</v>
      </c>
      <c r="AG1421" s="37">
        <f>'Data TREND'!CH272</f>
        <v>1245.0152907736067</v>
      </c>
      <c r="AH1421" s="37">
        <f>'Data TREND'!CI272</f>
        <v>1459.5911774556616</v>
      </c>
      <c r="AI1421" s="37">
        <f>'Data TREND'!CJ272</f>
        <v>710.22606180482035</v>
      </c>
      <c r="AJ1421" s="37">
        <f>'Data TREND'!CK272</f>
        <v>3415.2150192639106</v>
      </c>
      <c r="AK1421" s="37">
        <f>'Data TREND'!CL272</f>
        <v>42.755784275452342</v>
      </c>
      <c r="AL1421" s="37">
        <f>'Data TREND'!CM272</f>
        <v>17.495159421584351</v>
      </c>
      <c r="AN1421" s="37">
        <f t="shared" si="1003"/>
        <v>0</v>
      </c>
      <c r="AO1421" s="37">
        <f t="shared" si="1004"/>
        <v>0</v>
      </c>
      <c r="AP1421" s="37">
        <f t="shared" si="1005"/>
        <v>0</v>
      </c>
      <c r="AQ1421" s="37">
        <f t="shared" si="1006"/>
        <v>0</v>
      </c>
      <c r="AR1421" s="37">
        <f t="shared" si="1007"/>
        <v>0</v>
      </c>
      <c r="AS1421" s="37">
        <f t="shared" si="1008"/>
        <v>0</v>
      </c>
      <c r="AU1421">
        <v>135</v>
      </c>
      <c r="AV1421" s="37">
        <f t="shared" si="1009"/>
        <v>871.11369117538959</v>
      </c>
      <c r="AW1421" s="37">
        <f t="shared" si="1010"/>
        <v>1466.7654249256793</v>
      </c>
      <c r="AX1421" s="37">
        <f t="shared" si="1011"/>
        <v>713.87499711491023</v>
      </c>
      <c r="AY1421" s="37">
        <f t="shared" si="1012"/>
        <v>3051.6728733127738</v>
      </c>
      <c r="AZ1421" s="37">
        <f t="shared" si="1013"/>
        <v>45.575196899360769</v>
      </c>
      <c r="BA1421" s="37">
        <f t="shared" si="1014"/>
        <v>18.529104752589934</v>
      </c>
      <c r="BC1421">
        <v>135</v>
      </c>
      <c r="BD1421" s="37">
        <f>IF(Voorblad!$E$10=Rekenblad!BC1421,Rekenblad!AV1421,0)</f>
        <v>0</v>
      </c>
      <c r="BE1421" s="37">
        <f>IF(Voorblad!$E$10=Rekenblad!BC1421,Rekenblad!AW1421,0)</f>
        <v>0</v>
      </c>
      <c r="BF1421" s="37">
        <f>IF(Voorblad!$E$10=Rekenblad!BC1421,Rekenblad!AX1421,0)</f>
        <v>0</v>
      </c>
      <c r="BG1421" s="62">
        <f>IF(Voorblad!$E$10=Rekenblad!BC1421,Rekenblad!AY1421,0)</f>
        <v>0</v>
      </c>
      <c r="BH1421" s="37">
        <f>IF(Voorblad!$E$10=Rekenblad!BC1421,Rekenblad!AZ1421,0)</f>
        <v>0</v>
      </c>
      <c r="BI1421" s="37">
        <f>IF(Voorblad!$E$10=Rekenblad!BC1421,Rekenblad!BA1421,0)</f>
        <v>0</v>
      </c>
      <c r="BK1421">
        <v>135</v>
      </c>
      <c r="BL1421" s="37">
        <f>IF(Voorblad!$E$14=Rekenblad!$BL$1294,Rekenblad!BD1421,0)</f>
        <v>0</v>
      </c>
      <c r="BM1421" s="37">
        <f>IF(Voorblad!$E$14=Rekenblad!$BL$1294,Rekenblad!BE1421,0)</f>
        <v>0</v>
      </c>
      <c r="BN1421" s="37">
        <f>IF(Voorblad!$E$14=Rekenblad!$BL$1294,Rekenblad!BF1421,0)</f>
        <v>0</v>
      </c>
      <c r="BO1421" s="37">
        <f>IF(Voorblad!$E$14=Rekenblad!$BL$1294,Rekenblad!BG1421,0)</f>
        <v>0</v>
      </c>
      <c r="BP1421" s="37">
        <f>IF(Voorblad!$E$14=Rekenblad!$BL$1294,Rekenblad!BH1421,0)</f>
        <v>0</v>
      </c>
      <c r="BQ1421" s="37">
        <f>IF(Voorblad!$E$14=Rekenblad!$BL$1294,Rekenblad!BI1421,0)</f>
        <v>0</v>
      </c>
    </row>
    <row r="1422" spans="2:69" x14ac:dyDescent="0.25">
      <c r="B1422">
        <f>'Data TREND'!$BR$273</f>
        <v>136</v>
      </c>
      <c r="C1422" s="37">
        <f>'Data TREND'!BT273</f>
        <v>876.86442767284484</v>
      </c>
      <c r="D1422" s="37">
        <f>'Data TREND'!BU273</f>
        <v>1477.3257655184857</v>
      </c>
      <c r="E1422" s="37">
        <f>'Data TREND'!BV273</f>
        <v>719.1270032451539</v>
      </c>
      <c r="F1422" s="37">
        <f>'Data TREND'!BW273</f>
        <v>3073.2341382635614</v>
      </c>
      <c r="G1422" s="37">
        <f>'Data TREND'!BX273</f>
        <v>45.31524761714531</v>
      </c>
      <c r="H1422" s="37">
        <f>'Data TREND'!BY273</f>
        <v>18.420369073293131</v>
      </c>
      <c r="J1422" s="37">
        <f t="shared" si="991"/>
        <v>876.86442767284484</v>
      </c>
      <c r="K1422" s="37">
        <f t="shared" si="992"/>
        <v>1477.3257655184857</v>
      </c>
      <c r="L1422" s="37">
        <f t="shared" si="993"/>
        <v>719.1270032451539</v>
      </c>
      <c r="M1422" s="37">
        <f t="shared" si="994"/>
        <v>3073.2341382635614</v>
      </c>
      <c r="N1422" s="37">
        <f t="shared" si="995"/>
        <v>45.31524761714531</v>
      </c>
      <c r="O1422" s="37">
        <f t="shared" si="996"/>
        <v>18.420369073293131</v>
      </c>
      <c r="Q1422">
        <f>'Data TREND'!$BR$273</f>
        <v>136</v>
      </c>
      <c r="R1422" s="37">
        <f>'Data TREND'!CA273</f>
        <v>1072.535121340961</v>
      </c>
      <c r="S1422" s="37">
        <f>'Data TREND'!CB273</f>
        <v>1474.2481285012873</v>
      </c>
      <c r="T1422" s="37">
        <f>'Data TREND'!CC273</f>
        <v>715.43521683115387</v>
      </c>
      <c r="U1422" s="37">
        <f>'Data TREND'!CD273</f>
        <v>3261.8605915373864</v>
      </c>
      <c r="V1422" s="37">
        <f>'Data TREND'!CE273</f>
        <v>44.137677127395918</v>
      </c>
      <c r="W1422" s="37">
        <f>'Data TREND'!CF273</f>
        <v>17.901265523828638</v>
      </c>
      <c r="Y1422" s="37">
        <f t="shared" si="997"/>
        <v>0</v>
      </c>
      <c r="Z1422" s="37">
        <f t="shared" si="998"/>
        <v>0</v>
      </c>
      <c r="AA1422" s="37">
        <f t="shared" si="999"/>
        <v>0</v>
      </c>
      <c r="AB1422" s="37">
        <f t="shared" si="1000"/>
        <v>0</v>
      </c>
      <c r="AC1422" s="37">
        <f t="shared" si="1001"/>
        <v>0</v>
      </c>
      <c r="AD1422" s="37">
        <f t="shared" si="1002"/>
        <v>0</v>
      </c>
      <c r="AF1422">
        <f>'Data TREND'!$BR$273</f>
        <v>136</v>
      </c>
      <c r="AG1422" s="37">
        <f>'Data TREND'!CH273</f>
        <v>1253.0122537105051</v>
      </c>
      <c r="AH1422" s="37">
        <f>'Data TREND'!CI273</f>
        <v>1470.0359858897455</v>
      </c>
      <c r="AI1422" s="37">
        <f>'Data TREND'!CJ273</f>
        <v>715.41151328739932</v>
      </c>
      <c r="AJ1422" s="37">
        <f>'Data TREND'!CK273</f>
        <v>3438.8446136541734</v>
      </c>
      <c r="AK1422" s="37">
        <f>'Data TREND'!CL273</f>
        <v>42.293683485966156</v>
      </c>
      <c r="AL1422" s="37">
        <f>'Data TREND'!CM273</f>
        <v>17.307343522855589</v>
      </c>
      <c r="AN1422" s="37">
        <f t="shared" si="1003"/>
        <v>0</v>
      </c>
      <c r="AO1422" s="37">
        <f t="shared" si="1004"/>
        <v>0</v>
      </c>
      <c r="AP1422" s="37">
        <f t="shared" si="1005"/>
        <v>0</v>
      </c>
      <c r="AQ1422" s="37">
        <f t="shared" si="1006"/>
        <v>0</v>
      </c>
      <c r="AR1422" s="37">
        <f t="shared" si="1007"/>
        <v>0</v>
      </c>
      <c r="AS1422" s="37">
        <f t="shared" si="1008"/>
        <v>0</v>
      </c>
      <c r="AU1422">
        <v>136</v>
      </c>
      <c r="AV1422" s="37">
        <f t="shared" si="1009"/>
        <v>876.86442767284484</v>
      </c>
      <c r="AW1422" s="37">
        <f t="shared" si="1010"/>
        <v>1477.3257655184857</v>
      </c>
      <c r="AX1422" s="37">
        <f t="shared" si="1011"/>
        <v>719.1270032451539</v>
      </c>
      <c r="AY1422" s="37">
        <f t="shared" si="1012"/>
        <v>3073.2341382635614</v>
      </c>
      <c r="AZ1422" s="37">
        <f t="shared" si="1013"/>
        <v>45.31524761714531</v>
      </c>
      <c r="BA1422" s="37">
        <f t="shared" si="1014"/>
        <v>18.420369073293131</v>
      </c>
      <c r="BC1422">
        <v>136</v>
      </c>
      <c r="BD1422" s="37">
        <f>IF(Voorblad!$E$10=Rekenblad!BC1422,Rekenblad!AV1422,0)</f>
        <v>0</v>
      </c>
      <c r="BE1422" s="37">
        <f>IF(Voorblad!$E$10=Rekenblad!BC1422,Rekenblad!AW1422,0)</f>
        <v>0</v>
      </c>
      <c r="BF1422" s="37">
        <f>IF(Voorblad!$E$10=Rekenblad!BC1422,Rekenblad!AX1422,0)</f>
        <v>0</v>
      </c>
      <c r="BG1422" s="62">
        <f>IF(Voorblad!$E$10=Rekenblad!BC1422,Rekenblad!AY1422,0)</f>
        <v>0</v>
      </c>
      <c r="BH1422" s="37">
        <f>IF(Voorblad!$E$10=Rekenblad!BC1422,Rekenblad!AZ1422,0)</f>
        <v>0</v>
      </c>
      <c r="BI1422" s="37">
        <f>IF(Voorblad!$E$10=Rekenblad!BC1422,Rekenblad!BA1422,0)</f>
        <v>0</v>
      </c>
      <c r="BK1422">
        <v>136</v>
      </c>
      <c r="BL1422" s="37">
        <f>IF(Voorblad!$E$14=Rekenblad!$BL$1294,Rekenblad!BD1422,0)</f>
        <v>0</v>
      </c>
      <c r="BM1422" s="37">
        <f>IF(Voorblad!$E$14=Rekenblad!$BL$1294,Rekenblad!BE1422,0)</f>
        <v>0</v>
      </c>
      <c r="BN1422" s="37">
        <f>IF(Voorblad!$E$14=Rekenblad!$BL$1294,Rekenblad!BF1422,0)</f>
        <v>0</v>
      </c>
      <c r="BO1422" s="37">
        <f>IF(Voorblad!$E$14=Rekenblad!$BL$1294,Rekenblad!BG1422,0)</f>
        <v>0</v>
      </c>
      <c r="BP1422" s="37">
        <f>IF(Voorblad!$E$14=Rekenblad!$BL$1294,Rekenblad!BH1422,0)</f>
        <v>0</v>
      </c>
      <c r="BQ1422" s="37">
        <f>IF(Voorblad!$E$14=Rekenblad!$BL$1294,Rekenblad!BI1422,0)</f>
        <v>0</v>
      </c>
    </row>
    <row r="1423" spans="2:69" x14ac:dyDescent="0.25">
      <c r="B1423">
        <f>'Data TREND'!$BR$274</f>
        <v>137</v>
      </c>
      <c r="C1423" s="37">
        <f>'Data TREND'!BT274</f>
        <v>882.61516417030009</v>
      </c>
      <c r="D1423" s="37">
        <f>'Data TREND'!BU274</f>
        <v>1487.8861061112916</v>
      </c>
      <c r="E1423" s="37">
        <f>'Data TREND'!BV274</f>
        <v>724.37900937539735</v>
      </c>
      <c r="F1423" s="37">
        <f>'Data TREND'!BW274</f>
        <v>3094.7954032143498</v>
      </c>
      <c r="G1423" s="37">
        <f>'Data TREND'!BX274</f>
        <v>45.055298334929844</v>
      </c>
      <c r="H1423" s="37">
        <f>'Data TREND'!BY274</f>
        <v>18.311633393996328</v>
      </c>
      <c r="J1423" s="37">
        <f t="shared" si="991"/>
        <v>882.61516417030009</v>
      </c>
      <c r="K1423" s="37">
        <f t="shared" si="992"/>
        <v>1487.8861061112916</v>
      </c>
      <c r="L1423" s="37">
        <f t="shared" si="993"/>
        <v>724.37900937539735</v>
      </c>
      <c r="M1423" s="37">
        <f t="shared" si="994"/>
        <v>3094.7954032143498</v>
      </c>
      <c r="N1423" s="37">
        <f t="shared" si="995"/>
        <v>45.055298334929844</v>
      </c>
      <c r="O1423" s="37">
        <f t="shared" si="996"/>
        <v>18.311633393996328</v>
      </c>
      <c r="Q1423">
        <f>'Data TREND'!$BR$274</f>
        <v>137</v>
      </c>
      <c r="R1423" s="37">
        <f>'Data TREND'!CA274</f>
        <v>1079.4703834386023</v>
      </c>
      <c r="S1423" s="37">
        <f>'Data TREND'!CB274</f>
        <v>1484.7606002168661</v>
      </c>
      <c r="T1423" s="37">
        <f>'Data TREND'!CC274</f>
        <v>720.61449308314332</v>
      </c>
      <c r="U1423" s="37">
        <f>'Data TREND'!CD274</f>
        <v>3284.4847489641934</v>
      </c>
      <c r="V1423" s="37">
        <f>'Data TREND'!CE274</f>
        <v>43.777999012952307</v>
      </c>
      <c r="W1423" s="37">
        <f>'Data TREND'!CF274</f>
        <v>17.753060287396085</v>
      </c>
      <c r="Y1423" s="37">
        <f t="shared" si="997"/>
        <v>0</v>
      </c>
      <c r="Z1423" s="37">
        <f t="shared" si="998"/>
        <v>0</v>
      </c>
      <c r="AA1423" s="37">
        <f t="shared" si="999"/>
        <v>0</v>
      </c>
      <c r="AB1423" s="37">
        <f t="shared" si="1000"/>
        <v>0</v>
      </c>
      <c r="AC1423" s="37">
        <f t="shared" si="1001"/>
        <v>0</v>
      </c>
      <c r="AD1423" s="37">
        <f t="shared" si="1002"/>
        <v>0</v>
      </c>
      <c r="AF1423">
        <f>'Data TREND'!$BR$274</f>
        <v>137</v>
      </c>
      <c r="AG1423" s="37">
        <f>'Data TREND'!CH274</f>
        <v>1261.0092166474033</v>
      </c>
      <c r="AH1423" s="37">
        <f>'Data TREND'!CI274</f>
        <v>1480.4807943238297</v>
      </c>
      <c r="AI1423" s="37">
        <f>'Data TREND'!CJ274</f>
        <v>720.59696476997829</v>
      </c>
      <c r="AJ1423" s="37">
        <f>'Data TREND'!CK274</f>
        <v>3462.4742080444362</v>
      </c>
      <c r="AK1423" s="37">
        <f>'Data TREND'!CL274</f>
        <v>41.83158269647997</v>
      </c>
      <c r="AL1423" s="37">
        <f>'Data TREND'!CM274</f>
        <v>17.119527624126825</v>
      </c>
      <c r="AN1423" s="37">
        <f t="shared" si="1003"/>
        <v>0</v>
      </c>
      <c r="AO1423" s="37">
        <f t="shared" si="1004"/>
        <v>0</v>
      </c>
      <c r="AP1423" s="37">
        <f t="shared" si="1005"/>
        <v>0</v>
      </c>
      <c r="AQ1423" s="37">
        <f t="shared" si="1006"/>
        <v>0</v>
      </c>
      <c r="AR1423" s="37">
        <f t="shared" si="1007"/>
        <v>0</v>
      </c>
      <c r="AS1423" s="37">
        <f t="shared" si="1008"/>
        <v>0</v>
      </c>
      <c r="AU1423">
        <v>137</v>
      </c>
      <c r="AV1423" s="37">
        <f t="shared" si="1009"/>
        <v>882.61516417030009</v>
      </c>
      <c r="AW1423" s="37">
        <f t="shared" si="1010"/>
        <v>1487.8861061112916</v>
      </c>
      <c r="AX1423" s="37">
        <f t="shared" si="1011"/>
        <v>724.37900937539735</v>
      </c>
      <c r="AY1423" s="37">
        <f t="shared" si="1012"/>
        <v>3094.7954032143498</v>
      </c>
      <c r="AZ1423" s="37">
        <f t="shared" si="1013"/>
        <v>45.055298334929844</v>
      </c>
      <c r="BA1423" s="37">
        <f t="shared" si="1014"/>
        <v>18.311633393996328</v>
      </c>
      <c r="BC1423">
        <v>137</v>
      </c>
      <c r="BD1423" s="37">
        <f>IF(Voorblad!$E$10=Rekenblad!BC1423,Rekenblad!AV1423,0)</f>
        <v>0</v>
      </c>
      <c r="BE1423" s="37">
        <f>IF(Voorblad!$E$10=Rekenblad!BC1423,Rekenblad!AW1423,0)</f>
        <v>0</v>
      </c>
      <c r="BF1423" s="37">
        <f>IF(Voorblad!$E$10=Rekenblad!BC1423,Rekenblad!AX1423,0)</f>
        <v>0</v>
      </c>
      <c r="BG1423" s="62">
        <f>IF(Voorblad!$E$10=Rekenblad!BC1423,Rekenblad!AY1423,0)</f>
        <v>0</v>
      </c>
      <c r="BH1423" s="37">
        <f>IF(Voorblad!$E$10=Rekenblad!BC1423,Rekenblad!AZ1423,0)</f>
        <v>0</v>
      </c>
      <c r="BI1423" s="37">
        <f>IF(Voorblad!$E$10=Rekenblad!BC1423,Rekenblad!BA1423,0)</f>
        <v>0</v>
      </c>
      <c r="BK1423">
        <v>137</v>
      </c>
      <c r="BL1423" s="37">
        <f>IF(Voorblad!$E$14=Rekenblad!$BL$1294,Rekenblad!BD1423,0)</f>
        <v>0</v>
      </c>
      <c r="BM1423" s="37">
        <f>IF(Voorblad!$E$14=Rekenblad!$BL$1294,Rekenblad!BE1423,0)</f>
        <v>0</v>
      </c>
      <c r="BN1423" s="37">
        <f>IF(Voorblad!$E$14=Rekenblad!$BL$1294,Rekenblad!BF1423,0)</f>
        <v>0</v>
      </c>
      <c r="BO1423" s="37">
        <f>IF(Voorblad!$E$14=Rekenblad!$BL$1294,Rekenblad!BG1423,0)</f>
        <v>0</v>
      </c>
      <c r="BP1423" s="37">
        <f>IF(Voorblad!$E$14=Rekenblad!$BL$1294,Rekenblad!BH1423,0)</f>
        <v>0</v>
      </c>
      <c r="BQ1423" s="37">
        <f>IF(Voorblad!$E$14=Rekenblad!$BL$1294,Rekenblad!BI1423,0)</f>
        <v>0</v>
      </c>
    </row>
    <row r="1424" spans="2:69" x14ac:dyDescent="0.25">
      <c r="B1424">
        <f>'Data TREND'!$BR$275</f>
        <v>138</v>
      </c>
      <c r="C1424" s="37">
        <f>'Data TREND'!BT275</f>
        <v>888.36590066775523</v>
      </c>
      <c r="D1424" s="37">
        <f>'Data TREND'!BU275</f>
        <v>1498.446446704098</v>
      </c>
      <c r="E1424" s="37">
        <f>'Data TREND'!BV275</f>
        <v>729.63101550564102</v>
      </c>
      <c r="F1424" s="37">
        <f>'Data TREND'!BW275</f>
        <v>3116.3566681651382</v>
      </c>
      <c r="G1424" s="37">
        <f>'Data TREND'!BX275</f>
        <v>44.795349052714386</v>
      </c>
      <c r="H1424" s="37">
        <f>'Data TREND'!BY275</f>
        <v>18.202897714699525</v>
      </c>
      <c r="J1424" s="37">
        <f t="shared" si="991"/>
        <v>888.36590066775523</v>
      </c>
      <c r="K1424" s="37">
        <f t="shared" si="992"/>
        <v>1498.446446704098</v>
      </c>
      <c r="L1424" s="37">
        <f t="shared" si="993"/>
        <v>729.63101550564102</v>
      </c>
      <c r="M1424" s="37">
        <f t="shared" si="994"/>
        <v>3116.3566681651382</v>
      </c>
      <c r="N1424" s="37">
        <f t="shared" si="995"/>
        <v>44.795349052714386</v>
      </c>
      <c r="O1424" s="37">
        <f t="shared" si="996"/>
        <v>18.202897714699525</v>
      </c>
      <c r="Q1424">
        <f>'Data TREND'!$BR$275</f>
        <v>138</v>
      </c>
      <c r="R1424" s="37">
        <f>'Data TREND'!CA275</f>
        <v>1086.4056455362438</v>
      </c>
      <c r="S1424" s="37">
        <f>'Data TREND'!CB275</f>
        <v>1495.2730719324452</v>
      </c>
      <c r="T1424" s="37">
        <f>'Data TREND'!CC275</f>
        <v>725.79376933513277</v>
      </c>
      <c r="U1424" s="37">
        <f>'Data TREND'!CD275</f>
        <v>3307.1089063910003</v>
      </c>
      <c r="V1424" s="37">
        <f>'Data TREND'!CE275</f>
        <v>43.418320898508696</v>
      </c>
      <c r="W1424" s="37">
        <f>'Data TREND'!CF275</f>
        <v>17.604855050963533</v>
      </c>
      <c r="Y1424" s="37">
        <f t="shared" si="997"/>
        <v>0</v>
      </c>
      <c r="Z1424" s="37">
        <f t="shared" si="998"/>
        <v>0</v>
      </c>
      <c r="AA1424" s="37">
        <f t="shared" si="999"/>
        <v>0</v>
      </c>
      <c r="AB1424" s="37">
        <f t="shared" si="1000"/>
        <v>0</v>
      </c>
      <c r="AC1424" s="37">
        <f t="shared" si="1001"/>
        <v>0</v>
      </c>
      <c r="AD1424" s="37">
        <f t="shared" si="1002"/>
        <v>0</v>
      </c>
      <c r="AF1424">
        <f>'Data TREND'!$BR$275</f>
        <v>138</v>
      </c>
      <c r="AG1424" s="37">
        <f>'Data TREND'!CH275</f>
        <v>1269.0061795843014</v>
      </c>
      <c r="AH1424" s="37">
        <f>'Data TREND'!CI275</f>
        <v>1490.9256027579136</v>
      </c>
      <c r="AI1424" s="37">
        <f>'Data TREND'!CJ275</f>
        <v>725.78241625255725</v>
      </c>
      <c r="AJ1424" s="37">
        <f>'Data TREND'!CK275</f>
        <v>3486.103802434699</v>
      </c>
      <c r="AK1424" s="37">
        <f>'Data TREND'!CL275</f>
        <v>41.369481906993784</v>
      </c>
      <c r="AL1424" s="37">
        <f>'Data TREND'!CM275</f>
        <v>16.93171172539806</v>
      </c>
      <c r="AN1424" s="37">
        <f t="shared" si="1003"/>
        <v>0</v>
      </c>
      <c r="AO1424" s="37">
        <f t="shared" si="1004"/>
        <v>0</v>
      </c>
      <c r="AP1424" s="37">
        <f t="shared" si="1005"/>
        <v>0</v>
      </c>
      <c r="AQ1424" s="37">
        <f t="shared" si="1006"/>
        <v>0</v>
      </c>
      <c r="AR1424" s="37">
        <f t="shared" si="1007"/>
        <v>0</v>
      </c>
      <c r="AS1424" s="37">
        <f t="shared" si="1008"/>
        <v>0</v>
      </c>
      <c r="AU1424">
        <v>138</v>
      </c>
      <c r="AV1424" s="37">
        <f t="shared" si="1009"/>
        <v>888.36590066775523</v>
      </c>
      <c r="AW1424" s="37">
        <f t="shared" si="1010"/>
        <v>1498.446446704098</v>
      </c>
      <c r="AX1424" s="37">
        <f t="shared" si="1011"/>
        <v>729.63101550564102</v>
      </c>
      <c r="AY1424" s="37">
        <f t="shared" si="1012"/>
        <v>3116.3566681651382</v>
      </c>
      <c r="AZ1424" s="37">
        <f t="shared" si="1013"/>
        <v>44.795349052714386</v>
      </c>
      <c r="BA1424" s="37">
        <f t="shared" si="1014"/>
        <v>18.202897714699525</v>
      </c>
      <c r="BC1424">
        <v>138</v>
      </c>
      <c r="BD1424" s="37">
        <f>IF(Voorblad!$E$10=Rekenblad!BC1424,Rekenblad!AV1424,0)</f>
        <v>0</v>
      </c>
      <c r="BE1424" s="37">
        <f>IF(Voorblad!$E$10=Rekenblad!BC1424,Rekenblad!AW1424,0)</f>
        <v>0</v>
      </c>
      <c r="BF1424" s="37">
        <f>IF(Voorblad!$E$10=Rekenblad!BC1424,Rekenblad!AX1424,0)</f>
        <v>0</v>
      </c>
      <c r="BG1424" s="62">
        <f>IF(Voorblad!$E$10=Rekenblad!BC1424,Rekenblad!AY1424,0)</f>
        <v>0</v>
      </c>
      <c r="BH1424" s="37">
        <f>IF(Voorblad!$E$10=Rekenblad!BC1424,Rekenblad!AZ1424,0)</f>
        <v>0</v>
      </c>
      <c r="BI1424" s="37">
        <f>IF(Voorblad!$E$10=Rekenblad!BC1424,Rekenblad!BA1424,0)</f>
        <v>0</v>
      </c>
      <c r="BK1424">
        <v>138</v>
      </c>
      <c r="BL1424" s="37">
        <f>IF(Voorblad!$E$14=Rekenblad!$BL$1294,Rekenblad!BD1424,0)</f>
        <v>0</v>
      </c>
      <c r="BM1424" s="37">
        <f>IF(Voorblad!$E$14=Rekenblad!$BL$1294,Rekenblad!BE1424,0)</f>
        <v>0</v>
      </c>
      <c r="BN1424" s="37">
        <f>IF(Voorblad!$E$14=Rekenblad!$BL$1294,Rekenblad!BF1424,0)</f>
        <v>0</v>
      </c>
      <c r="BO1424" s="37">
        <f>IF(Voorblad!$E$14=Rekenblad!$BL$1294,Rekenblad!BG1424,0)</f>
        <v>0</v>
      </c>
      <c r="BP1424" s="37">
        <f>IF(Voorblad!$E$14=Rekenblad!$BL$1294,Rekenblad!BH1424,0)</f>
        <v>0</v>
      </c>
      <c r="BQ1424" s="37">
        <f>IF(Voorblad!$E$14=Rekenblad!$BL$1294,Rekenblad!BI1424,0)</f>
        <v>0</v>
      </c>
    </row>
    <row r="1425" spans="1:78" x14ac:dyDescent="0.25">
      <c r="B1425">
        <f>'Data TREND'!$BR$276</f>
        <v>139</v>
      </c>
      <c r="C1425" s="37">
        <f>'Data TREND'!BT276</f>
        <v>894.11663716521048</v>
      </c>
      <c r="D1425" s="37">
        <f>'Data TREND'!BU276</f>
        <v>1509.0067872969039</v>
      </c>
      <c r="E1425" s="37">
        <f>'Data TREND'!BV276</f>
        <v>734.88302163588446</v>
      </c>
      <c r="F1425" s="37">
        <f>'Data TREND'!BW276</f>
        <v>3137.9179331159257</v>
      </c>
      <c r="G1425" s="37">
        <f>'Data TREND'!BX276</f>
        <v>44.53539977049892</v>
      </c>
      <c r="H1425" s="37">
        <f>'Data TREND'!BY276</f>
        <v>18.094162035402722</v>
      </c>
      <c r="J1425" s="37">
        <f t="shared" ref="J1425:J1436" si="1015">$B$864*C1425</f>
        <v>894.11663716521048</v>
      </c>
      <c r="K1425" s="37">
        <f t="shared" ref="K1425:K1436" si="1016">$B$864*D1425</f>
        <v>1509.0067872969039</v>
      </c>
      <c r="L1425" s="37">
        <f t="shared" ref="L1425:L1436" si="1017">$B$864*E1425</f>
        <v>734.88302163588446</v>
      </c>
      <c r="M1425" s="37">
        <f t="shared" ref="M1425:M1436" si="1018">$B$864*F1425</f>
        <v>3137.9179331159257</v>
      </c>
      <c r="N1425" s="37">
        <f t="shared" ref="N1425:N1436" si="1019">$B$864*G1425</f>
        <v>44.53539977049892</v>
      </c>
      <c r="O1425" s="37">
        <f t="shared" ref="O1425:O1436" si="1020">$B$864*H1425</f>
        <v>18.094162035402722</v>
      </c>
      <c r="Q1425">
        <f>'Data TREND'!$BR$276</f>
        <v>139</v>
      </c>
      <c r="R1425" s="37">
        <f>'Data TREND'!CA276</f>
        <v>1093.3409076338853</v>
      </c>
      <c r="S1425" s="37">
        <f>'Data TREND'!CB276</f>
        <v>1505.785543648024</v>
      </c>
      <c r="T1425" s="37">
        <f>'Data TREND'!CC276</f>
        <v>730.97304558712199</v>
      </c>
      <c r="U1425" s="37">
        <f>'Data TREND'!CD276</f>
        <v>3329.7330638178073</v>
      </c>
      <c r="V1425" s="37">
        <f>'Data TREND'!CE276</f>
        <v>43.058642784065093</v>
      </c>
      <c r="W1425" s="37">
        <f>'Data TREND'!CF276</f>
        <v>17.45664981453098</v>
      </c>
      <c r="Y1425" s="37">
        <f t="shared" ref="Y1425:Y1436" si="1021">$Q$864*R1425</f>
        <v>0</v>
      </c>
      <c r="Z1425" s="37">
        <f t="shared" ref="Z1425:Z1436" si="1022">$Q$864*S1425</f>
        <v>0</v>
      </c>
      <c r="AA1425" s="37">
        <f t="shared" ref="AA1425:AA1436" si="1023">$Q$864*T1425</f>
        <v>0</v>
      </c>
      <c r="AB1425" s="37">
        <f t="shared" ref="AB1425:AB1436" si="1024">$Q$864*U1425</f>
        <v>0</v>
      </c>
      <c r="AC1425" s="37">
        <f t="shared" ref="AC1425:AC1436" si="1025">$Q$864*V1425</f>
        <v>0</v>
      </c>
      <c r="AD1425" s="37">
        <f t="shared" ref="AD1425:AD1436" si="1026">$Q$864*W1425</f>
        <v>0</v>
      </c>
      <c r="AF1425">
        <f>'Data TREND'!$BR$276</f>
        <v>139</v>
      </c>
      <c r="AG1425" s="37">
        <f>'Data TREND'!CH276</f>
        <v>1277.0031425211996</v>
      </c>
      <c r="AH1425" s="37">
        <f>'Data TREND'!CI276</f>
        <v>1501.3704111919978</v>
      </c>
      <c r="AI1425" s="37">
        <f>'Data TREND'!CJ276</f>
        <v>730.96786773513622</v>
      </c>
      <c r="AJ1425" s="37">
        <f>'Data TREND'!CK276</f>
        <v>3509.7333968249618</v>
      </c>
      <c r="AK1425" s="37">
        <f>'Data TREND'!CL276</f>
        <v>40.907381117507597</v>
      </c>
      <c r="AL1425" s="37">
        <f>'Data TREND'!CM276</f>
        <v>16.743895826669299</v>
      </c>
      <c r="AN1425" s="37">
        <f t="shared" ref="AN1425:AN1436" si="1027">$AF$864*AG1425</f>
        <v>0</v>
      </c>
      <c r="AO1425" s="37">
        <f t="shared" ref="AO1425:AO1436" si="1028">$AF$864*AH1425</f>
        <v>0</v>
      </c>
      <c r="AP1425" s="37">
        <f t="shared" ref="AP1425:AP1436" si="1029">$AF$864*AI1425</f>
        <v>0</v>
      </c>
      <c r="AQ1425" s="37">
        <f t="shared" ref="AQ1425:AQ1436" si="1030">$AF$864*AJ1425</f>
        <v>0</v>
      </c>
      <c r="AR1425" s="37">
        <f t="shared" ref="AR1425:AR1436" si="1031">$AF$864*AK1425</f>
        <v>0</v>
      </c>
      <c r="AS1425" s="37">
        <f t="shared" ref="AS1425:AS1436" si="1032">$AF$864*AL1425</f>
        <v>0</v>
      </c>
      <c r="AU1425">
        <v>139</v>
      </c>
      <c r="AV1425" s="37">
        <f t="shared" ref="AV1425:AV1436" si="1033">J1425+Y1425+AN1425</f>
        <v>894.11663716521048</v>
      </c>
      <c r="AW1425" s="37">
        <f t="shared" ref="AW1425:AW1436" si="1034">K1425+Z1425+AO1425</f>
        <v>1509.0067872969039</v>
      </c>
      <c r="AX1425" s="37">
        <f t="shared" ref="AX1425:AX1436" si="1035">L1425+AA1425+AP1425</f>
        <v>734.88302163588446</v>
      </c>
      <c r="AY1425" s="37">
        <f t="shared" ref="AY1425:AY1436" si="1036">M1425+AB1425+AQ1425</f>
        <v>3137.9179331159257</v>
      </c>
      <c r="AZ1425" s="37">
        <f t="shared" ref="AZ1425:AZ1436" si="1037">N1425+AC1425+AR1425</f>
        <v>44.53539977049892</v>
      </c>
      <c r="BA1425" s="37">
        <f t="shared" ref="BA1425:BA1436" si="1038">O1425+AD1425+AS1425</f>
        <v>18.094162035402722</v>
      </c>
      <c r="BC1425">
        <v>139</v>
      </c>
      <c r="BD1425" s="37">
        <f>IF(Voorblad!$E$10=Rekenblad!BC1425,Rekenblad!AV1425,0)</f>
        <v>0</v>
      </c>
      <c r="BE1425" s="37">
        <f>IF(Voorblad!$E$10=Rekenblad!BC1425,Rekenblad!AW1425,0)</f>
        <v>0</v>
      </c>
      <c r="BF1425" s="37">
        <f>IF(Voorblad!$E$10=Rekenblad!BC1425,Rekenblad!AX1425,0)</f>
        <v>0</v>
      </c>
      <c r="BG1425" s="62">
        <f>IF(Voorblad!$E$10=Rekenblad!BC1425,Rekenblad!AY1425,0)</f>
        <v>0</v>
      </c>
      <c r="BH1425" s="37">
        <f>IF(Voorblad!$E$10=Rekenblad!BC1425,Rekenblad!AZ1425,0)</f>
        <v>0</v>
      </c>
      <c r="BI1425" s="37">
        <f>IF(Voorblad!$E$10=Rekenblad!BC1425,Rekenblad!BA1425,0)</f>
        <v>0</v>
      </c>
      <c r="BK1425">
        <v>139</v>
      </c>
      <c r="BL1425" s="37">
        <f>IF(Voorblad!$E$14=Rekenblad!$BL$1294,Rekenblad!BD1425,0)</f>
        <v>0</v>
      </c>
      <c r="BM1425" s="37">
        <f>IF(Voorblad!$E$14=Rekenblad!$BL$1294,Rekenblad!BE1425,0)</f>
        <v>0</v>
      </c>
      <c r="BN1425" s="37">
        <f>IF(Voorblad!$E$14=Rekenblad!$BL$1294,Rekenblad!BF1425,0)</f>
        <v>0</v>
      </c>
      <c r="BO1425" s="37">
        <f>IF(Voorblad!$E$14=Rekenblad!$BL$1294,Rekenblad!BG1425,0)</f>
        <v>0</v>
      </c>
      <c r="BP1425" s="37">
        <f>IF(Voorblad!$E$14=Rekenblad!$BL$1294,Rekenblad!BH1425,0)</f>
        <v>0</v>
      </c>
      <c r="BQ1425" s="37">
        <f>IF(Voorblad!$E$14=Rekenblad!$BL$1294,Rekenblad!BI1425,0)</f>
        <v>0</v>
      </c>
    </row>
    <row r="1426" spans="1:78" x14ac:dyDescent="0.25">
      <c r="B1426">
        <f>'Data TREND'!$BR$277</f>
        <v>140</v>
      </c>
      <c r="C1426" s="37">
        <f>'Data TREND'!BT277</f>
        <v>899.86737366266573</v>
      </c>
      <c r="D1426" s="37">
        <f>'Data TREND'!BU277</f>
        <v>1519.5671278897103</v>
      </c>
      <c r="E1426" s="37">
        <f>'Data TREND'!BV277</f>
        <v>740.13502776612813</v>
      </c>
      <c r="F1426" s="37">
        <f>'Data TREND'!BW277</f>
        <v>3159.4791980667142</v>
      </c>
      <c r="G1426" s="37">
        <f>'Data TREND'!BX277</f>
        <v>44.275450488283461</v>
      </c>
      <c r="H1426" s="37">
        <f>'Data TREND'!BY277</f>
        <v>17.985426356105918</v>
      </c>
      <c r="J1426" s="37">
        <f t="shared" si="1015"/>
        <v>899.86737366266573</v>
      </c>
      <c r="K1426" s="37">
        <f t="shared" si="1016"/>
        <v>1519.5671278897103</v>
      </c>
      <c r="L1426" s="37">
        <f t="shared" si="1017"/>
        <v>740.13502776612813</v>
      </c>
      <c r="M1426" s="37">
        <f t="shared" si="1018"/>
        <v>3159.4791980667142</v>
      </c>
      <c r="N1426" s="37">
        <f t="shared" si="1019"/>
        <v>44.275450488283461</v>
      </c>
      <c r="O1426" s="37">
        <f t="shared" si="1020"/>
        <v>17.985426356105918</v>
      </c>
      <c r="Q1426">
        <f>'Data TREND'!$BR$277</f>
        <v>140</v>
      </c>
      <c r="R1426" s="37">
        <f>'Data TREND'!CA277</f>
        <v>1100.2761697315268</v>
      </c>
      <c r="S1426" s="37">
        <f>'Data TREND'!CB277</f>
        <v>1516.2980153636031</v>
      </c>
      <c r="T1426" s="37">
        <f>'Data TREND'!CC277</f>
        <v>736.15232183911144</v>
      </c>
      <c r="U1426" s="37">
        <f>'Data TREND'!CD277</f>
        <v>3352.3572212446143</v>
      </c>
      <c r="V1426" s="37">
        <f>'Data TREND'!CE277</f>
        <v>42.698964669621482</v>
      </c>
      <c r="W1426" s="37">
        <f>'Data TREND'!CF277</f>
        <v>17.308444578098431</v>
      </c>
      <c r="Y1426" s="37">
        <f t="shared" si="1021"/>
        <v>0</v>
      </c>
      <c r="Z1426" s="37">
        <f t="shared" si="1022"/>
        <v>0</v>
      </c>
      <c r="AA1426" s="37">
        <f t="shared" si="1023"/>
        <v>0</v>
      </c>
      <c r="AB1426" s="37">
        <f t="shared" si="1024"/>
        <v>0</v>
      </c>
      <c r="AC1426" s="37">
        <f t="shared" si="1025"/>
        <v>0</v>
      </c>
      <c r="AD1426" s="37">
        <f t="shared" si="1026"/>
        <v>0</v>
      </c>
      <c r="AF1426">
        <f>'Data TREND'!$BR$277</f>
        <v>140</v>
      </c>
      <c r="AG1426" s="37">
        <f>'Data TREND'!CH277</f>
        <v>1285.0001054580978</v>
      </c>
      <c r="AH1426" s="37">
        <f>'Data TREND'!CI277</f>
        <v>1511.8152196260817</v>
      </c>
      <c r="AI1426" s="37">
        <f>'Data TREND'!CJ277</f>
        <v>736.15331921771519</v>
      </c>
      <c r="AJ1426" s="37">
        <f>'Data TREND'!CK277</f>
        <v>3533.3629912152251</v>
      </c>
      <c r="AK1426" s="37">
        <f>'Data TREND'!CL277</f>
        <v>40.445280328021411</v>
      </c>
      <c r="AL1426" s="37">
        <f>'Data TREND'!CM277</f>
        <v>16.556079927940534</v>
      </c>
      <c r="AN1426" s="37">
        <f t="shared" si="1027"/>
        <v>0</v>
      </c>
      <c r="AO1426" s="37">
        <f t="shared" si="1028"/>
        <v>0</v>
      </c>
      <c r="AP1426" s="37">
        <f t="shared" si="1029"/>
        <v>0</v>
      </c>
      <c r="AQ1426" s="37">
        <f t="shared" si="1030"/>
        <v>0</v>
      </c>
      <c r="AR1426" s="37">
        <f t="shared" si="1031"/>
        <v>0</v>
      </c>
      <c r="AS1426" s="37">
        <f t="shared" si="1032"/>
        <v>0</v>
      </c>
      <c r="AU1426">
        <v>140</v>
      </c>
      <c r="AV1426" s="37">
        <f t="shared" si="1033"/>
        <v>899.86737366266573</v>
      </c>
      <c r="AW1426" s="37">
        <f t="shared" si="1034"/>
        <v>1519.5671278897103</v>
      </c>
      <c r="AX1426" s="37">
        <f t="shared" si="1035"/>
        <v>740.13502776612813</v>
      </c>
      <c r="AY1426" s="37">
        <f t="shared" si="1036"/>
        <v>3159.4791980667142</v>
      </c>
      <c r="AZ1426" s="37">
        <f t="shared" si="1037"/>
        <v>44.275450488283461</v>
      </c>
      <c r="BA1426" s="37">
        <f t="shared" si="1038"/>
        <v>17.985426356105918</v>
      </c>
      <c r="BC1426">
        <v>140</v>
      </c>
      <c r="BD1426" s="37">
        <f>IF(Voorblad!$E$10=Rekenblad!BC1426,Rekenblad!AV1426,0)</f>
        <v>0</v>
      </c>
      <c r="BE1426" s="37">
        <f>IF(Voorblad!$E$10=Rekenblad!BC1426,Rekenblad!AW1426,0)</f>
        <v>0</v>
      </c>
      <c r="BF1426" s="37">
        <f>IF(Voorblad!$E$10=Rekenblad!BC1426,Rekenblad!AX1426,0)</f>
        <v>0</v>
      </c>
      <c r="BG1426" s="62">
        <f>IF(Voorblad!$E$10=Rekenblad!BC1426,Rekenblad!AY1426,0)</f>
        <v>0</v>
      </c>
      <c r="BH1426" s="37">
        <f>IF(Voorblad!$E$10=Rekenblad!BC1426,Rekenblad!AZ1426,0)</f>
        <v>0</v>
      </c>
      <c r="BI1426" s="37">
        <f>IF(Voorblad!$E$10=Rekenblad!BC1426,Rekenblad!BA1426,0)</f>
        <v>0</v>
      </c>
      <c r="BK1426">
        <v>140</v>
      </c>
      <c r="BL1426" s="37">
        <f>IF(Voorblad!$E$14=Rekenblad!$BL$1294,Rekenblad!BD1426,0)</f>
        <v>0</v>
      </c>
      <c r="BM1426" s="37">
        <f>IF(Voorblad!$E$14=Rekenblad!$BL$1294,Rekenblad!BE1426,0)</f>
        <v>0</v>
      </c>
      <c r="BN1426" s="37">
        <f>IF(Voorblad!$E$14=Rekenblad!$BL$1294,Rekenblad!BF1426,0)</f>
        <v>0</v>
      </c>
      <c r="BO1426" s="37">
        <f>IF(Voorblad!$E$14=Rekenblad!$BL$1294,Rekenblad!BG1426,0)</f>
        <v>0</v>
      </c>
      <c r="BP1426" s="37">
        <f>IF(Voorblad!$E$14=Rekenblad!$BL$1294,Rekenblad!BH1426,0)</f>
        <v>0</v>
      </c>
      <c r="BQ1426" s="37">
        <f>IF(Voorblad!$E$14=Rekenblad!$BL$1294,Rekenblad!BI1426,0)</f>
        <v>0</v>
      </c>
    </row>
    <row r="1427" spans="1:78" x14ac:dyDescent="0.25">
      <c r="B1427">
        <f>'Data TREND'!$BR$278</f>
        <v>141</v>
      </c>
      <c r="C1427" s="37">
        <f>'Data TREND'!BT278</f>
        <v>905.61811016012098</v>
      </c>
      <c r="D1427" s="37">
        <f>'Data TREND'!BU278</f>
        <v>1530.1274684825162</v>
      </c>
      <c r="E1427" s="37">
        <f>'Data TREND'!BV278</f>
        <v>745.38703389637158</v>
      </c>
      <c r="F1427" s="37">
        <f>'Data TREND'!BW278</f>
        <v>3181.0404630175026</v>
      </c>
      <c r="G1427" s="37">
        <f>'Data TREND'!BX278</f>
        <v>44.015501206067995</v>
      </c>
      <c r="H1427" s="37">
        <f>'Data TREND'!BY278</f>
        <v>17.876690676809119</v>
      </c>
      <c r="J1427" s="37">
        <f t="shared" si="1015"/>
        <v>905.61811016012098</v>
      </c>
      <c r="K1427" s="37">
        <f t="shared" si="1016"/>
        <v>1530.1274684825162</v>
      </c>
      <c r="L1427" s="37">
        <f t="shared" si="1017"/>
        <v>745.38703389637158</v>
      </c>
      <c r="M1427" s="37">
        <f t="shared" si="1018"/>
        <v>3181.0404630175026</v>
      </c>
      <c r="N1427" s="37">
        <f t="shared" si="1019"/>
        <v>44.015501206067995</v>
      </c>
      <c r="O1427" s="37">
        <f t="shared" si="1020"/>
        <v>17.876690676809119</v>
      </c>
      <c r="Q1427">
        <f>'Data TREND'!$BR$278</f>
        <v>141</v>
      </c>
      <c r="R1427" s="37">
        <f>'Data TREND'!CA278</f>
        <v>1107.2114318291683</v>
      </c>
      <c r="S1427" s="37">
        <f>'Data TREND'!CB278</f>
        <v>1526.8104870791819</v>
      </c>
      <c r="T1427" s="37">
        <f>'Data TREND'!CC278</f>
        <v>741.33159809110089</v>
      </c>
      <c r="U1427" s="37">
        <f>'Data TREND'!CD278</f>
        <v>3374.9813786714212</v>
      </c>
      <c r="V1427" s="37">
        <f>'Data TREND'!CE278</f>
        <v>42.339286555177871</v>
      </c>
      <c r="W1427" s="37">
        <f>'Data TREND'!CF278</f>
        <v>17.160239341665878</v>
      </c>
      <c r="Y1427" s="37">
        <f t="shared" si="1021"/>
        <v>0</v>
      </c>
      <c r="Z1427" s="37">
        <f t="shared" si="1022"/>
        <v>0</v>
      </c>
      <c r="AA1427" s="37">
        <f t="shared" si="1023"/>
        <v>0</v>
      </c>
      <c r="AB1427" s="37">
        <f t="shared" si="1024"/>
        <v>0</v>
      </c>
      <c r="AC1427" s="37">
        <f t="shared" si="1025"/>
        <v>0</v>
      </c>
      <c r="AD1427" s="37">
        <f t="shared" si="1026"/>
        <v>0</v>
      </c>
      <c r="AF1427">
        <f>'Data TREND'!$BR$278</f>
        <v>141</v>
      </c>
      <c r="AG1427" s="37">
        <f>'Data TREND'!CH278</f>
        <v>1292.9970683949962</v>
      </c>
      <c r="AH1427" s="37">
        <f>'Data TREND'!CI278</f>
        <v>1522.260028060166</v>
      </c>
      <c r="AI1427" s="37">
        <f>'Data TREND'!CJ278</f>
        <v>741.33877070029416</v>
      </c>
      <c r="AJ1427" s="37">
        <f>'Data TREND'!CK278</f>
        <v>3556.9925856054879</v>
      </c>
      <c r="AK1427" s="37">
        <f>'Data TREND'!CL278</f>
        <v>39.983179538535225</v>
      </c>
      <c r="AL1427" s="37">
        <f>'Data TREND'!CM278</f>
        <v>16.368264029211769</v>
      </c>
      <c r="AN1427" s="37">
        <f t="shared" si="1027"/>
        <v>0</v>
      </c>
      <c r="AO1427" s="37">
        <f t="shared" si="1028"/>
        <v>0</v>
      </c>
      <c r="AP1427" s="37">
        <f t="shared" si="1029"/>
        <v>0</v>
      </c>
      <c r="AQ1427" s="37">
        <f t="shared" si="1030"/>
        <v>0</v>
      </c>
      <c r="AR1427" s="37">
        <f t="shared" si="1031"/>
        <v>0</v>
      </c>
      <c r="AS1427" s="37">
        <f t="shared" si="1032"/>
        <v>0</v>
      </c>
      <c r="AU1427">
        <v>141</v>
      </c>
      <c r="AV1427" s="37">
        <f t="shared" si="1033"/>
        <v>905.61811016012098</v>
      </c>
      <c r="AW1427" s="37">
        <f t="shared" si="1034"/>
        <v>1530.1274684825162</v>
      </c>
      <c r="AX1427" s="37">
        <f t="shared" si="1035"/>
        <v>745.38703389637158</v>
      </c>
      <c r="AY1427" s="37">
        <f t="shared" si="1036"/>
        <v>3181.0404630175026</v>
      </c>
      <c r="AZ1427" s="37">
        <f t="shared" si="1037"/>
        <v>44.015501206067995</v>
      </c>
      <c r="BA1427" s="37">
        <f t="shared" si="1038"/>
        <v>17.876690676809119</v>
      </c>
      <c r="BC1427">
        <v>141</v>
      </c>
      <c r="BD1427" s="37">
        <f>IF(Voorblad!$E$10=Rekenblad!BC1427,Rekenblad!AV1427,0)</f>
        <v>0</v>
      </c>
      <c r="BE1427" s="37">
        <f>IF(Voorblad!$E$10=Rekenblad!BC1427,Rekenblad!AW1427,0)</f>
        <v>0</v>
      </c>
      <c r="BF1427" s="37">
        <f>IF(Voorblad!$E$10=Rekenblad!BC1427,Rekenblad!AX1427,0)</f>
        <v>0</v>
      </c>
      <c r="BG1427" s="62">
        <f>IF(Voorblad!$E$10=Rekenblad!BC1427,Rekenblad!AY1427,0)</f>
        <v>0</v>
      </c>
      <c r="BH1427" s="37">
        <f>IF(Voorblad!$E$10=Rekenblad!BC1427,Rekenblad!AZ1427,0)</f>
        <v>0</v>
      </c>
      <c r="BI1427" s="37">
        <f>IF(Voorblad!$E$10=Rekenblad!BC1427,Rekenblad!BA1427,0)</f>
        <v>0</v>
      </c>
      <c r="BK1427">
        <v>141</v>
      </c>
      <c r="BL1427" s="37">
        <f>IF(Voorblad!$E$14=Rekenblad!$BL$1294,Rekenblad!BD1427,0)</f>
        <v>0</v>
      </c>
      <c r="BM1427" s="37">
        <f>IF(Voorblad!$E$14=Rekenblad!$BL$1294,Rekenblad!BE1427,0)</f>
        <v>0</v>
      </c>
      <c r="BN1427" s="37">
        <f>IF(Voorblad!$E$14=Rekenblad!$BL$1294,Rekenblad!BF1427,0)</f>
        <v>0</v>
      </c>
      <c r="BO1427" s="37">
        <f>IF(Voorblad!$E$14=Rekenblad!$BL$1294,Rekenblad!BG1427,0)</f>
        <v>0</v>
      </c>
      <c r="BP1427" s="37">
        <f>IF(Voorblad!$E$14=Rekenblad!$BL$1294,Rekenblad!BH1427,0)</f>
        <v>0</v>
      </c>
      <c r="BQ1427" s="37">
        <f>IF(Voorblad!$E$14=Rekenblad!$BL$1294,Rekenblad!BI1427,0)</f>
        <v>0</v>
      </c>
    </row>
    <row r="1428" spans="1:78" x14ac:dyDescent="0.25">
      <c r="B1428">
        <f>'Data TREND'!$BR$279</f>
        <v>142</v>
      </c>
      <c r="C1428" s="37">
        <f>'Data TREND'!BT279</f>
        <v>911.36884665757611</v>
      </c>
      <c r="D1428" s="37">
        <f>'Data TREND'!BU279</f>
        <v>1540.6878090753225</v>
      </c>
      <c r="E1428" s="37">
        <f>'Data TREND'!BV279</f>
        <v>750.63904002661525</v>
      </c>
      <c r="F1428" s="37">
        <f>'Data TREND'!BW279</f>
        <v>3202.6017279682901</v>
      </c>
      <c r="G1428" s="37">
        <f>'Data TREND'!BX279</f>
        <v>43.755551923852536</v>
      </c>
      <c r="H1428" s="37">
        <f>'Data TREND'!BY279</f>
        <v>17.767954997512312</v>
      </c>
      <c r="J1428" s="37">
        <f t="shared" si="1015"/>
        <v>911.36884665757611</v>
      </c>
      <c r="K1428" s="37">
        <f t="shared" si="1016"/>
        <v>1540.6878090753225</v>
      </c>
      <c r="L1428" s="37">
        <f t="shared" si="1017"/>
        <v>750.63904002661525</v>
      </c>
      <c r="M1428" s="37">
        <f t="shared" si="1018"/>
        <v>3202.6017279682901</v>
      </c>
      <c r="N1428" s="37">
        <f t="shared" si="1019"/>
        <v>43.755551923852536</v>
      </c>
      <c r="O1428" s="37">
        <f t="shared" si="1020"/>
        <v>17.767954997512312</v>
      </c>
      <c r="Q1428">
        <f>'Data TREND'!$BR$279</f>
        <v>142</v>
      </c>
      <c r="R1428" s="37">
        <f>'Data TREND'!CA279</f>
        <v>1114.1466939268098</v>
      </c>
      <c r="S1428" s="37">
        <f>'Data TREND'!CB279</f>
        <v>1537.3229587947608</v>
      </c>
      <c r="T1428" s="37">
        <f>'Data TREND'!CC279</f>
        <v>746.51087434309034</v>
      </c>
      <c r="U1428" s="37">
        <f>'Data TREND'!CD279</f>
        <v>3397.6055360982282</v>
      </c>
      <c r="V1428" s="37">
        <f>'Data TREND'!CE279</f>
        <v>41.97960844073426</v>
      </c>
      <c r="W1428" s="37">
        <f>'Data TREND'!CF279</f>
        <v>17.012034105233326</v>
      </c>
      <c r="Y1428" s="37">
        <f t="shared" si="1021"/>
        <v>0</v>
      </c>
      <c r="Z1428" s="37">
        <f t="shared" si="1022"/>
        <v>0</v>
      </c>
      <c r="AA1428" s="37">
        <f t="shared" si="1023"/>
        <v>0</v>
      </c>
      <c r="AB1428" s="37">
        <f t="shared" si="1024"/>
        <v>0</v>
      </c>
      <c r="AC1428" s="37">
        <f t="shared" si="1025"/>
        <v>0</v>
      </c>
      <c r="AD1428" s="37">
        <f t="shared" si="1026"/>
        <v>0</v>
      </c>
      <c r="AF1428">
        <f>'Data TREND'!$BR$279</f>
        <v>142</v>
      </c>
      <c r="AG1428" s="37">
        <f>'Data TREND'!CH279</f>
        <v>1300.9940313318943</v>
      </c>
      <c r="AH1428" s="37">
        <f>'Data TREND'!CI279</f>
        <v>1532.7048364942498</v>
      </c>
      <c r="AI1428" s="37">
        <f>'Data TREND'!CJ279</f>
        <v>746.52422218287313</v>
      </c>
      <c r="AJ1428" s="37">
        <f>'Data TREND'!CK279</f>
        <v>3580.6221799957507</v>
      </c>
      <c r="AK1428" s="37">
        <f>'Data TREND'!CL279</f>
        <v>39.521078749049039</v>
      </c>
      <c r="AL1428" s="37">
        <f>'Data TREND'!CM279</f>
        <v>16.180448130483008</v>
      </c>
      <c r="AN1428" s="37">
        <f t="shared" si="1027"/>
        <v>0</v>
      </c>
      <c r="AO1428" s="37">
        <f t="shared" si="1028"/>
        <v>0</v>
      </c>
      <c r="AP1428" s="37">
        <f t="shared" si="1029"/>
        <v>0</v>
      </c>
      <c r="AQ1428" s="37">
        <f t="shared" si="1030"/>
        <v>0</v>
      </c>
      <c r="AR1428" s="37">
        <f t="shared" si="1031"/>
        <v>0</v>
      </c>
      <c r="AS1428" s="37">
        <f t="shared" si="1032"/>
        <v>0</v>
      </c>
      <c r="AU1428">
        <v>142</v>
      </c>
      <c r="AV1428" s="37">
        <f t="shared" si="1033"/>
        <v>911.36884665757611</v>
      </c>
      <c r="AW1428" s="37">
        <f t="shared" si="1034"/>
        <v>1540.6878090753225</v>
      </c>
      <c r="AX1428" s="37">
        <f t="shared" si="1035"/>
        <v>750.63904002661525</v>
      </c>
      <c r="AY1428" s="37">
        <f t="shared" si="1036"/>
        <v>3202.6017279682901</v>
      </c>
      <c r="AZ1428" s="37">
        <f t="shared" si="1037"/>
        <v>43.755551923852536</v>
      </c>
      <c r="BA1428" s="37">
        <f t="shared" si="1038"/>
        <v>17.767954997512312</v>
      </c>
      <c r="BC1428">
        <v>142</v>
      </c>
      <c r="BD1428" s="37">
        <f>IF(Voorblad!$E$10=Rekenblad!BC1428,Rekenblad!AV1428,0)</f>
        <v>0</v>
      </c>
      <c r="BE1428" s="37">
        <f>IF(Voorblad!$E$10=Rekenblad!BC1428,Rekenblad!AW1428,0)</f>
        <v>0</v>
      </c>
      <c r="BF1428" s="37">
        <f>IF(Voorblad!$E$10=Rekenblad!BC1428,Rekenblad!AX1428,0)</f>
        <v>0</v>
      </c>
      <c r="BG1428" s="62">
        <f>IF(Voorblad!$E$10=Rekenblad!BC1428,Rekenblad!AY1428,0)</f>
        <v>0</v>
      </c>
      <c r="BH1428" s="37">
        <f>IF(Voorblad!$E$10=Rekenblad!BC1428,Rekenblad!AZ1428,0)</f>
        <v>0</v>
      </c>
      <c r="BI1428" s="37">
        <f>IF(Voorblad!$E$10=Rekenblad!BC1428,Rekenblad!BA1428,0)</f>
        <v>0</v>
      </c>
      <c r="BK1428">
        <v>142</v>
      </c>
      <c r="BL1428" s="37">
        <f>IF(Voorblad!$E$14=Rekenblad!$BL$1294,Rekenblad!BD1428,0)</f>
        <v>0</v>
      </c>
      <c r="BM1428" s="37">
        <f>IF(Voorblad!$E$14=Rekenblad!$BL$1294,Rekenblad!BE1428,0)</f>
        <v>0</v>
      </c>
      <c r="BN1428" s="37">
        <f>IF(Voorblad!$E$14=Rekenblad!$BL$1294,Rekenblad!BF1428,0)</f>
        <v>0</v>
      </c>
      <c r="BO1428" s="37">
        <f>IF(Voorblad!$E$14=Rekenblad!$BL$1294,Rekenblad!BG1428,0)</f>
        <v>0</v>
      </c>
      <c r="BP1428" s="37">
        <f>IF(Voorblad!$E$14=Rekenblad!$BL$1294,Rekenblad!BH1428,0)</f>
        <v>0</v>
      </c>
      <c r="BQ1428" s="37">
        <f>IF(Voorblad!$E$14=Rekenblad!$BL$1294,Rekenblad!BI1428,0)</f>
        <v>0</v>
      </c>
    </row>
    <row r="1429" spans="1:78" x14ac:dyDescent="0.25">
      <c r="B1429">
        <f>'Data TREND'!$BR$280</f>
        <v>143</v>
      </c>
      <c r="C1429" s="37">
        <f>'Data TREND'!BT280</f>
        <v>917.11958315503136</v>
      </c>
      <c r="D1429" s="37">
        <f>'Data TREND'!BU280</f>
        <v>1551.2481496681285</v>
      </c>
      <c r="E1429" s="37">
        <f>'Data TREND'!BV280</f>
        <v>755.89104615685869</v>
      </c>
      <c r="F1429" s="37">
        <f>'Data TREND'!BW280</f>
        <v>3224.1629929190785</v>
      </c>
      <c r="G1429" s="37">
        <f>'Data TREND'!BX280</f>
        <v>43.49560264163707</v>
      </c>
      <c r="H1429" s="37">
        <f>'Data TREND'!BY280</f>
        <v>17.659219318215513</v>
      </c>
      <c r="J1429" s="37">
        <f t="shared" si="1015"/>
        <v>917.11958315503136</v>
      </c>
      <c r="K1429" s="37">
        <f t="shared" si="1016"/>
        <v>1551.2481496681285</v>
      </c>
      <c r="L1429" s="37">
        <f t="shared" si="1017"/>
        <v>755.89104615685869</v>
      </c>
      <c r="M1429" s="37">
        <f t="shared" si="1018"/>
        <v>3224.1629929190785</v>
      </c>
      <c r="N1429" s="37">
        <f t="shared" si="1019"/>
        <v>43.49560264163707</v>
      </c>
      <c r="O1429" s="37">
        <f t="shared" si="1020"/>
        <v>17.659219318215513</v>
      </c>
      <c r="Q1429">
        <f>'Data TREND'!$BR$280</f>
        <v>143</v>
      </c>
      <c r="R1429" s="37">
        <f>'Data TREND'!CA280</f>
        <v>1121.0819560244513</v>
      </c>
      <c r="S1429" s="37">
        <f>'Data TREND'!CB280</f>
        <v>1547.8354305103398</v>
      </c>
      <c r="T1429" s="37">
        <f>'Data TREND'!CC280</f>
        <v>751.69015059507956</v>
      </c>
      <c r="U1429" s="37">
        <f>'Data TREND'!CD280</f>
        <v>3420.2296935250351</v>
      </c>
      <c r="V1429" s="37">
        <f>'Data TREND'!CE280</f>
        <v>41.61993032629065</v>
      </c>
      <c r="W1429" s="37">
        <f>'Data TREND'!CF280</f>
        <v>16.863828868800773</v>
      </c>
      <c r="Y1429" s="37">
        <f t="shared" si="1021"/>
        <v>0</v>
      </c>
      <c r="Z1429" s="37">
        <f t="shared" si="1022"/>
        <v>0</v>
      </c>
      <c r="AA1429" s="37">
        <f t="shared" si="1023"/>
        <v>0</v>
      </c>
      <c r="AB1429" s="37">
        <f t="shared" si="1024"/>
        <v>0</v>
      </c>
      <c r="AC1429" s="37">
        <f t="shared" si="1025"/>
        <v>0</v>
      </c>
      <c r="AD1429" s="37">
        <f t="shared" si="1026"/>
        <v>0</v>
      </c>
      <c r="AF1429">
        <f>'Data TREND'!$BR$280</f>
        <v>143</v>
      </c>
      <c r="AG1429" s="37">
        <f>'Data TREND'!CH280</f>
        <v>1308.9909942687925</v>
      </c>
      <c r="AH1429" s="37">
        <f>'Data TREND'!CI280</f>
        <v>1543.1496449283341</v>
      </c>
      <c r="AI1429" s="37">
        <f>'Data TREND'!CJ280</f>
        <v>751.7096736654521</v>
      </c>
      <c r="AJ1429" s="37">
        <f>'Data TREND'!CK280</f>
        <v>3604.2517743860135</v>
      </c>
      <c r="AK1429" s="37">
        <f>'Data TREND'!CL280</f>
        <v>39.058977959562853</v>
      </c>
      <c r="AL1429" s="37">
        <f>'Data TREND'!CM280</f>
        <v>15.992632231754243</v>
      </c>
      <c r="AN1429" s="37">
        <f t="shared" si="1027"/>
        <v>0</v>
      </c>
      <c r="AO1429" s="37">
        <f t="shared" si="1028"/>
        <v>0</v>
      </c>
      <c r="AP1429" s="37">
        <f t="shared" si="1029"/>
        <v>0</v>
      </c>
      <c r="AQ1429" s="37">
        <f t="shared" si="1030"/>
        <v>0</v>
      </c>
      <c r="AR1429" s="37">
        <f t="shared" si="1031"/>
        <v>0</v>
      </c>
      <c r="AS1429" s="37">
        <f t="shared" si="1032"/>
        <v>0</v>
      </c>
      <c r="AU1429">
        <v>143</v>
      </c>
      <c r="AV1429" s="37">
        <f t="shared" si="1033"/>
        <v>917.11958315503136</v>
      </c>
      <c r="AW1429" s="37">
        <f t="shared" si="1034"/>
        <v>1551.2481496681285</v>
      </c>
      <c r="AX1429" s="37">
        <f t="shared" si="1035"/>
        <v>755.89104615685869</v>
      </c>
      <c r="AY1429" s="37">
        <f t="shared" si="1036"/>
        <v>3224.1629929190785</v>
      </c>
      <c r="AZ1429" s="37">
        <f t="shared" si="1037"/>
        <v>43.49560264163707</v>
      </c>
      <c r="BA1429" s="37">
        <f t="shared" si="1038"/>
        <v>17.659219318215513</v>
      </c>
      <c r="BC1429">
        <v>143</v>
      </c>
      <c r="BD1429" s="37">
        <f>IF(Voorblad!$E$10=Rekenblad!BC1429,Rekenblad!AV1429,0)</f>
        <v>0</v>
      </c>
      <c r="BE1429" s="37">
        <f>IF(Voorblad!$E$10=Rekenblad!BC1429,Rekenblad!AW1429,0)</f>
        <v>0</v>
      </c>
      <c r="BF1429" s="37">
        <f>IF(Voorblad!$E$10=Rekenblad!BC1429,Rekenblad!AX1429,0)</f>
        <v>0</v>
      </c>
      <c r="BG1429" s="62">
        <f>IF(Voorblad!$E$10=Rekenblad!BC1429,Rekenblad!AY1429,0)</f>
        <v>0</v>
      </c>
      <c r="BH1429" s="37">
        <f>IF(Voorblad!$E$10=Rekenblad!BC1429,Rekenblad!AZ1429,0)</f>
        <v>0</v>
      </c>
      <c r="BI1429" s="37">
        <f>IF(Voorblad!$E$10=Rekenblad!BC1429,Rekenblad!BA1429,0)</f>
        <v>0</v>
      </c>
      <c r="BK1429">
        <v>143</v>
      </c>
      <c r="BL1429" s="37">
        <f>IF(Voorblad!$E$14=Rekenblad!$BL$1294,Rekenblad!BD1429,0)</f>
        <v>0</v>
      </c>
      <c r="BM1429" s="37">
        <f>IF(Voorblad!$E$14=Rekenblad!$BL$1294,Rekenblad!BE1429,0)</f>
        <v>0</v>
      </c>
      <c r="BN1429" s="37">
        <f>IF(Voorblad!$E$14=Rekenblad!$BL$1294,Rekenblad!BF1429,0)</f>
        <v>0</v>
      </c>
      <c r="BO1429" s="37">
        <f>IF(Voorblad!$E$14=Rekenblad!$BL$1294,Rekenblad!BG1429,0)</f>
        <v>0</v>
      </c>
      <c r="BP1429" s="37">
        <f>IF(Voorblad!$E$14=Rekenblad!$BL$1294,Rekenblad!BH1429,0)</f>
        <v>0</v>
      </c>
      <c r="BQ1429" s="37">
        <f>IF(Voorblad!$E$14=Rekenblad!$BL$1294,Rekenblad!BI1429,0)</f>
        <v>0</v>
      </c>
    </row>
    <row r="1430" spans="1:78" x14ac:dyDescent="0.25">
      <c r="B1430">
        <f>'Data TREND'!$BR$281</f>
        <v>144</v>
      </c>
      <c r="C1430" s="37">
        <f>'Data TREND'!BT281</f>
        <v>922.87031965248661</v>
      </c>
      <c r="D1430" s="37">
        <f>'Data TREND'!BU281</f>
        <v>1561.8084902609348</v>
      </c>
      <c r="E1430" s="37">
        <f>'Data TREND'!BV281</f>
        <v>761.14305228710236</v>
      </c>
      <c r="F1430" s="37">
        <f>'Data TREND'!BW281</f>
        <v>3245.724257869867</v>
      </c>
      <c r="G1430" s="37">
        <f>'Data TREND'!BX281</f>
        <v>43.235653359421612</v>
      </c>
      <c r="H1430" s="37">
        <f>'Data TREND'!BY281</f>
        <v>17.550483638918706</v>
      </c>
      <c r="J1430" s="37">
        <f t="shared" si="1015"/>
        <v>922.87031965248661</v>
      </c>
      <c r="K1430" s="37">
        <f t="shared" si="1016"/>
        <v>1561.8084902609348</v>
      </c>
      <c r="L1430" s="37">
        <f t="shared" si="1017"/>
        <v>761.14305228710236</v>
      </c>
      <c r="M1430" s="37">
        <f t="shared" si="1018"/>
        <v>3245.724257869867</v>
      </c>
      <c r="N1430" s="37">
        <f t="shared" si="1019"/>
        <v>43.235653359421612</v>
      </c>
      <c r="O1430" s="37">
        <f t="shared" si="1020"/>
        <v>17.550483638918706</v>
      </c>
      <c r="Q1430">
        <f>'Data TREND'!$BR$281</f>
        <v>144</v>
      </c>
      <c r="R1430" s="37">
        <f>'Data TREND'!CA281</f>
        <v>1128.0172181220928</v>
      </c>
      <c r="S1430" s="37">
        <f>'Data TREND'!CB281</f>
        <v>1558.3479022259187</v>
      </c>
      <c r="T1430" s="37">
        <f>'Data TREND'!CC281</f>
        <v>756.86942684706901</v>
      </c>
      <c r="U1430" s="37">
        <f>'Data TREND'!CD281</f>
        <v>3442.8538509518421</v>
      </c>
      <c r="V1430" s="37">
        <f>'Data TREND'!CE281</f>
        <v>41.260252211847039</v>
      </c>
      <c r="W1430" s="37">
        <f>'Data TREND'!CF281</f>
        <v>16.715623632368224</v>
      </c>
      <c r="Y1430" s="37">
        <f t="shared" si="1021"/>
        <v>0</v>
      </c>
      <c r="Z1430" s="37">
        <f t="shared" si="1022"/>
        <v>0</v>
      </c>
      <c r="AA1430" s="37">
        <f t="shared" si="1023"/>
        <v>0</v>
      </c>
      <c r="AB1430" s="37">
        <f t="shared" si="1024"/>
        <v>0</v>
      </c>
      <c r="AC1430" s="37">
        <f t="shared" si="1025"/>
        <v>0</v>
      </c>
      <c r="AD1430" s="37">
        <f t="shared" si="1026"/>
        <v>0</v>
      </c>
      <c r="AF1430">
        <f>'Data TREND'!$BR$281</f>
        <v>144</v>
      </c>
      <c r="AG1430" s="37">
        <f>'Data TREND'!CH281</f>
        <v>1316.9879572056907</v>
      </c>
      <c r="AH1430" s="37">
        <f>'Data TREND'!CI281</f>
        <v>1553.5944533624179</v>
      </c>
      <c r="AI1430" s="37">
        <f>'Data TREND'!CJ281</f>
        <v>756.89512514803118</v>
      </c>
      <c r="AJ1430" s="37">
        <f>'Data TREND'!CK281</f>
        <v>3627.8813687762768</v>
      </c>
      <c r="AK1430" s="37">
        <f>'Data TREND'!CL281</f>
        <v>38.596877170076667</v>
      </c>
      <c r="AL1430" s="37">
        <f>'Data TREND'!CM281</f>
        <v>15.804816333025478</v>
      </c>
      <c r="AN1430" s="37">
        <f t="shared" si="1027"/>
        <v>0</v>
      </c>
      <c r="AO1430" s="37">
        <f t="shared" si="1028"/>
        <v>0</v>
      </c>
      <c r="AP1430" s="37">
        <f t="shared" si="1029"/>
        <v>0</v>
      </c>
      <c r="AQ1430" s="37">
        <f t="shared" si="1030"/>
        <v>0</v>
      </c>
      <c r="AR1430" s="37">
        <f t="shared" si="1031"/>
        <v>0</v>
      </c>
      <c r="AS1430" s="37">
        <f t="shared" si="1032"/>
        <v>0</v>
      </c>
      <c r="AU1430">
        <v>144</v>
      </c>
      <c r="AV1430" s="37">
        <f t="shared" si="1033"/>
        <v>922.87031965248661</v>
      </c>
      <c r="AW1430" s="37">
        <f t="shared" si="1034"/>
        <v>1561.8084902609348</v>
      </c>
      <c r="AX1430" s="37">
        <f t="shared" si="1035"/>
        <v>761.14305228710236</v>
      </c>
      <c r="AY1430" s="37">
        <f t="shared" si="1036"/>
        <v>3245.724257869867</v>
      </c>
      <c r="AZ1430" s="37">
        <f t="shared" si="1037"/>
        <v>43.235653359421612</v>
      </c>
      <c r="BA1430" s="37">
        <f t="shared" si="1038"/>
        <v>17.550483638918706</v>
      </c>
      <c r="BC1430">
        <v>144</v>
      </c>
      <c r="BD1430" s="37">
        <f>IF(Voorblad!$E$10=Rekenblad!BC1430,Rekenblad!AV1430,0)</f>
        <v>0</v>
      </c>
      <c r="BE1430" s="37">
        <f>IF(Voorblad!$E$10=Rekenblad!BC1430,Rekenblad!AW1430,0)</f>
        <v>0</v>
      </c>
      <c r="BF1430" s="37">
        <f>IF(Voorblad!$E$10=Rekenblad!BC1430,Rekenblad!AX1430,0)</f>
        <v>0</v>
      </c>
      <c r="BG1430" s="62">
        <f>IF(Voorblad!$E$10=Rekenblad!BC1430,Rekenblad!AY1430,0)</f>
        <v>0</v>
      </c>
      <c r="BH1430" s="37">
        <f>IF(Voorblad!$E$10=Rekenblad!BC1430,Rekenblad!AZ1430,0)</f>
        <v>0</v>
      </c>
      <c r="BI1430" s="37">
        <f>IF(Voorblad!$E$10=Rekenblad!BC1430,Rekenblad!BA1430,0)</f>
        <v>0</v>
      </c>
      <c r="BK1430">
        <v>144</v>
      </c>
      <c r="BL1430" s="37">
        <f>IF(Voorblad!$E$14=Rekenblad!$BL$1294,Rekenblad!BD1430,0)</f>
        <v>0</v>
      </c>
      <c r="BM1430" s="37">
        <f>IF(Voorblad!$E$14=Rekenblad!$BL$1294,Rekenblad!BE1430,0)</f>
        <v>0</v>
      </c>
      <c r="BN1430" s="37">
        <f>IF(Voorblad!$E$14=Rekenblad!$BL$1294,Rekenblad!BF1430,0)</f>
        <v>0</v>
      </c>
      <c r="BO1430" s="37">
        <f>IF(Voorblad!$E$14=Rekenblad!$BL$1294,Rekenblad!BG1430,0)</f>
        <v>0</v>
      </c>
      <c r="BP1430" s="37">
        <f>IF(Voorblad!$E$14=Rekenblad!$BL$1294,Rekenblad!BH1430,0)</f>
        <v>0</v>
      </c>
      <c r="BQ1430" s="37">
        <f>IF(Voorblad!$E$14=Rekenblad!$BL$1294,Rekenblad!BI1430,0)</f>
        <v>0</v>
      </c>
    </row>
    <row r="1431" spans="1:78" x14ac:dyDescent="0.25">
      <c r="B1431">
        <f>'Data TREND'!$BR$282</f>
        <v>145</v>
      </c>
      <c r="C1431" s="37">
        <f>'Data TREND'!BT282</f>
        <v>928.62105614994175</v>
      </c>
      <c r="D1431" s="37">
        <f>'Data TREND'!BU282</f>
        <v>1572.3688308537407</v>
      </c>
      <c r="E1431" s="37">
        <f>'Data TREND'!BV282</f>
        <v>766.39505841734581</v>
      </c>
      <c r="F1431" s="37">
        <f>'Data TREND'!BW282</f>
        <v>3267.2855228206545</v>
      </c>
      <c r="G1431" s="37">
        <f>'Data TREND'!BX282</f>
        <v>42.975704077206146</v>
      </c>
      <c r="H1431" s="37">
        <f>'Data TREND'!BY282</f>
        <v>17.441747959621907</v>
      </c>
      <c r="J1431" s="37">
        <f t="shared" si="1015"/>
        <v>928.62105614994175</v>
      </c>
      <c r="K1431" s="37">
        <f t="shared" si="1016"/>
        <v>1572.3688308537407</v>
      </c>
      <c r="L1431" s="37">
        <f t="shared" si="1017"/>
        <v>766.39505841734581</v>
      </c>
      <c r="M1431" s="37">
        <f t="shared" si="1018"/>
        <v>3267.2855228206545</v>
      </c>
      <c r="N1431" s="37">
        <f t="shared" si="1019"/>
        <v>42.975704077206146</v>
      </c>
      <c r="O1431" s="37">
        <f t="shared" si="1020"/>
        <v>17.441747959621907</v>
      </c>
      <c r="Q1431">
        <f>'Data TREND'!$BR$282</f>
        <v>145</v>
      </c>
      <c r="R1431" s="37">
        <f>'Data TREND'!CA282</f>
        <v>1134.9524802197343</v>
      </c>
      <c r="S1431" s="37">
        <f>'Data TREND'!CB282</f>
        <v>1568.8603739414978</v>
      </c>
      <c r="T1431" s="37">
        <f>'Data TREND'!CC282</f>
        <v>762.04870309905846</v>
      </c>
      <c r="U1431" s="37">
        <f>'Data TREND'!CD282</f>
        <v>3465.4780083786491</v>
      </c>
      <c r="V1431" s="37">
        <f>'Data TREND'!CE282</f>
        <v>40.900574097403435</v>
      </c>
      <c r="W1431" s="37">
        <f>'Data TREND'!CF282</f>
        <v>16.567418395935672</v>
      </c>
      <c r="Y1431" s="37">
        <f t="shared" si="1021"/>
        <v>0</v>
      </c>
      <c r="Z1431" s="37">
        <f t="shared" si="1022"/>
        <v>0</v>
      </c>
      <c r="AA1431" s="37">
        <f t="shared" si="1023"/>
        <v>0</v>
      </c>
      <c r="AB1431" s="37">
        <f t="shared" si="1024"/>
        <v>0</v>
      </c>
      <c r="AC1431" s="37">
        <f t="shared" si="1025"/>
        <v>0</v>
      </c>
      <c r="AD1431" s="37">
        <f t="shared" si="1026"/>
        <v>0</v>
      </c>
      <c r="AF1431">
        <f>'Data TREND'!$BR$282</f>
        <v>145</v>
      </c>
      <c r="AG1431" s="37">
        <f>'Data TREND'!CH282</f>
        <v>1324.9849201425889</v>
      </c>
      <c r="AH1431" s="37">
        <f>'Data TREND'!CI282</f>
        <v>1564.0392617965017</v>
      </c>
      <c r="AI1431" s="37">
        <f>'Data TREND'!CJ282</f>
        <v>762.08057663061015</v>
      </c>
      <c r="AJ1431" s="37">
        <f>'Data TREND'!CK282</f>
        <v>3651.5109631665396</v>
      </c>
      <c r="AK1431" s="37">
        <f>'Data TREND'!CL282</f>
        <v>38.13477638059048</v>
      </c>
      <c r="AL1431" s="37">
        <f>'Data TREND'!CM282</f>
        <v>15.617000434296717</v>
      </c>
      <c r="AN1431" s="37">
        <f t="shared" si="1027"/>
        <v>0</v>
      </c>
      <c r="AO1431" s="37">
        <f t="shared" si="1028"/>
        <v>0</v>
      </c>
      <c r="AP1431" s="37">
        <f t="shared" si="1029"/>
        <v>0</v>
      </c>
      <c r="AQ1431" s="37">
        <f t="shared" si="1030"/>
        <v>0</v>
      </c>
      <c r="AR1431" s="37">
        <f t="shared" si="1031"/>
        <v>0</v>
      </c>
      <c r="AS1431" s="37">
        <f t="shared" si="1032"/>
        <v>0</v>
      </c>
      <c r="AU1431">
        <v>145</v>
      </c>
      <c r="AV1431" s="37">
        <f t="shared" si="1033"/>
        <v>928.62105614994175</v>
      </c>
      <c r="AW1431" s="37">
        <f t="shared" si="1034"/>
        <v>1572.3688308537407</v>
      </c>
      <c r="AX1431" s="37">
        <f t="shared" si="1035"/>
        <v>766.39505841734581</v>
      </c>
      <c r="AY1431" s="37">
        <f t="shared" si="1036"/>
        <v>3267.2855228206545</v>
      </c>
      <c r="AZ1431" s="37">
        <f t="shared" si="1037"/>
        <v>42.975704077206146</v>
      </c>
      <c r="BA1431" s="37">
        <f t="shared" si="1038"/>
        <v>17.441747959621907</v>
      </c>
      <c r="BC1431">
        <v>145</v>
      </c>
      <c r="BD1431" s="37">
        <f>IF(Voorblad!$E$10=Rekenblad!BC1431,Rekenblad!AV1431,0)</f>
        <v>0</v>
      </c>
      <c r="BE1431" s="37">
        <f>IF(Voorblad!$E$10=Rekenblad!BC1431,Rekenblad!AW1431,0)</f>
        <v>0</v>
      </c>
      <c r="BF1431" s="37">
        <f>IF(Voorblad!$E$10=Rekenblad!BC1431,Rekenblad!AX1431,0)</f>
        <v>0</v>
      </c>
      <c r="BG1431" s="62">
        <f>IF(Voorblad!$E$10=Rekenblad!BC1431,Rekenblad!AY1431,0)</f>
        <v>0</v>
      </c>
      <c r="BH1431" s="37">
        <f>IF(Voorblad!$E$10=Rekenblad!BC1431,Rekenblad!AZ1431,0)</f>
        <v>0</v>
      </c>
      <c r="BI1431" s="37">
        <f>IF(Voorblad!$E$10=Rekenblad!BC1431,Rekenblad!BA1431,0)</f>
        <v>0</v>
      </c>
      <c r="BK1431">
        <v>145</v>
      </c>
      <c r="BL1431" s="37">
        <f>IF(Voorblad!$E$14=Rekenblad!$BL$1294,Rekenblad!BD1431,0)</f>
        <v>0</v>
      </c>
      <c r="BM1431" s="37">
        <f>IF(Voorblad!$E$14=Rekenblad!$BL$1294,Rekenblad!BE1431,0)</f>
        <v>0</v>
      </c>
      <c r="BN1431" s="37">
        <f>IF(Voorblad!$E$14=Rekenblad!$BL$1294,Rekenblad!BF1431,0)</f>
        <v>0</v>
      </c>
      <c r="BO1431" s="37">
        <f>IF(Voorblad!$E$14=Rekenblad!$BL$1294,Rekenblad!BG1431,0)</f>
        <v>0</v>
      </c>
      <c r="BP1431" s="37">
        <f>IF(Voorblad!$E$14=Rekenblad!$BL$1294,Rekenblad!BH1431,0)</f>
        <v>0</v>
      </c>
      <c r="BQ1431" s="37">
        <f>IF(Voorblad!$E$14=Rekenblad!$BL$1294,Rekenblad!BI1431,0)</f>
        <v>0</v>
      </c>
    </row>
    <row r="1432" spans="1:78" x14ac:dyDescent="0.25">
      <c r="B1432">
        <f>'Data TREND'!$BR$283</f>
        <v>146</v>
      </c>
      <c r="C1432" s="37">
        <f>'Data TREND'!BT283</f>
        <v>934.371792647397</v>
      </c>
      <c r="D1432" s="37">
        <f>'Data TREND'!BU283</f>
        <v>1582.9291714465471</v>
      </c>
      <c r="E1432" s="37">
        <f>'Data TREND'!BV283</f>
        <v>771.64706454758948</v>
      </c>
      <c r="F1432" s="37">
        <f>'Data TREND'!BW283</f>
        <v>3288.8467877714429</v>
      </c>
      <c r="G1432" s="37">
        <f>'Data TREND'!BX283</f>
        <v>42.715754794990687</v>
      </c>
      <c r="H1432" s="37">
        <f>'Data TREND'!BY283</f>
        <v>17.3330122803251</v>
      </c>
      <c r="J1432" s="37">
        <f t="shared" si="1015"/>
        <v>934.371792647397</v>
      </c>
      <c r="K1432" s="37">
        <f t="shared" si="1016"/>
        <v>1582.9291714465471</v>
      </c>
      <c r="L1432" s="37">
        <f t="shared" si="1017"/>
        <v>771.64706454758948</v>
      </c>
      <c r="M1432" s="37">
        <f t="shared" si="1018"/>
        <v>3288.8467877714429</v>
      </c>
      <c r="N1432" s="37">
        <f t="shared" si="1019"/>
        <v>42.715754794990687</v>
      </c>
      <c r="O1432" s="37">
        <f t="shared" si="1020"/>
        <v>17.3330122803251</v>
      </c>
      <c r="Q1432">
        <f>'Data TREND'!$BR$283</f>
        <v>146</v>
      </c>
      <c r="R1432" s="37">
        <f>'Data TREND'!CA283</f>
        <v>1141.8877423173758</v>
      </c>
      <c r="S1432" s="37">
        <f>'Data TREND'!CB283</f>
        <v>1579.3728456570766</v>
      </c>
      <c r="T1432" s="37">
        <f>'Data TREND'!CC283</f>
        <v>767.22797935104791</v>
      </c>
      <c r="U1432" s="37">
        <f>'Data TREND'!CD283</f>
        <v>3488.102165805456</v>
      </c>
      <c r="V1432" s="37">
        <f>'Data TREND'!CE283</f>
        <v>40.540895982959825</v>
      </c>
      <c r="W1432" s="37">
        <f>'Data TREND'!CF283</f>
        <v>16.419213159503119</v>
      </c>
      <c r="Y1432" s="37">
        <f t="shared" si="1021"/>
        <v>0</v>
      </c>
      <c r="Z1432" s="37">
        <f t="shared" si="1022"/>
        <v>0</v>
      </c>
      <c r="AA1432" s="37">
        <f t="shared" si="1023"/>
        <v>0</v>
      </c>
      <c r="AB1432" s="37">
        <f t="shared" si="1024"/>
        <v>0</v>
      </c>
      <c r="AC1432" s="37">
        <f t="shared" si="1025"/>
        <v>0</v>
      </c>
      <c r="AD1432" s="37">
        <f t="shared" si="1026"/>
        <v>0</v>
      </c>
      <c r="AF1432">
        <f>'Data TREND'!$BR$283</f>
        <v>146</v>
      </c>
      <c r="AG1432" s="37">
        <f>'Data TREND'!CH283</f>
        <v>1332.9818830794873</v>
      </c>
      <c r="AH1432" s="37">
        <f>'Data TREND'!CI283</f>
        <v>1574.484070230586</v>
      </c>
      <c r="AI1432" s="37">
        <f>'Data TREND'!CJ283</f>
        <v>767.26602811318912</v>
      </c>
      <c r="AJ1432" s="37">
        <f>'Data TREND'!CK283</f>
        <v>3675.1405575568024</v>
      </c>
      <c r="AK1432" s="37">
        <f>'Data TREND'!CL283</f>
        <v>37.672675591104294</v>
      </c>
      <c r="AL1432" s="37">
        <f>'Data TREND'!CM283</f>
        <v>15.429184535567952</v>
      </c>
      <c r="AN1432" s="37">
        <f t="shared" si="1027"/>
        <v>0</v>
      </c>
      <c r="AO1432" s="37">
        <f t="shared" si="1028"/>
        <v>0</v>
      </c>
      <c r="AP1432" s="37">
        <f t="shared" si="1029"/>
        <v>0</v>
      </c>
      <c r="AQ1432" s="37">
        <f t="shared" si="1030"/>
        <v>0</v>
      </c>
      <c r="AR1432" s="37">
        <f t="shared" si="1031"/>
        <v>0</v>
      </c>
      <c r="AS1432" s="37">
        <f t="shared" si="1032"/>
        <v>0</v>
      </c>
      <c r="AU1432">
        <v>146</v>
      </c>
      <c r="AV1432" s="37">
        <f t="shared" si="1033"/>
        <v>934.371792647397</v>
      </c>
      <c r="AW1432" s="37">
        <f t="shared" si="1034"/>
        <v>1582.9291714465471</v>
      </c>
      <c r="AX1432" s="37">
        <f t="shared" si="1035"/>
        <v>771.64706454758948</v>
      </c>
      <c r="AY1432" s="37">
        <f t="shared" si="1036"/>
        <v>3288.8467877714429</v>
      </c>
      <c r="AZ1432" s="37">
        <f t="shared" si="1037"/>
        <v>42.715754794990687</v>
      </c>
      <c r="BA1432" s="37">
        <f t="shared" si="1038"/>
        <v>17.3330122803251</v>
      </c>
      <c r="BC1432">
        <v>146</v>
      </c>
      <c r="BD1432" s="37">
        <f>IF(Voorblad!$E$10=Rekenblad!BC1432,Rekenblad!AV1432,0)</f>
        <v>0</v>
      </c>
      <c r="BE1432" s="37">
        <f>IF(Voorblad!$E$10=Rekenblad!BC1432,Rekenblad!AW1432,0)</f>
        <v>0</v>
      </c>
      <c r="BF1432" s="37">
        <f>IF(Voorblad!$E$10=Rekenblad!BC1432,Rekenblad!AX1432,0)</f>
        <v>0</v>
      </c>
      <c r="BG1432" s="62">
        <f>IF(Voorblad!$E$10=Rekenblad!BC1432,Rekenblad!AY1432,0)</f>
        <v>0</v>
      </c>
      <c r="BH1432" s="37">
        <f>IF(Voorblad!$E$10=Rekenblad!BC1432,Rekenblad!AZ1432,0)</f>
        <v>0</v>
      </c>
      <c r="BI1432" s="37">
        <f>IF(Voorblad!$E$10=Rekenblad!BC1432,Rekenblad!BA1432,0)</f>
        <v>0</v>
      </c>
      <c r="BK1432">
        <v>146</v>
      </c>
      <c r="BL1432" s="37">
        <f>IF(Voorblad!$E$14=Rekenblad!$BL$1294,Rekenblad!BD1432,0)</f>
        <v>0</v>
      </c>
      <c r="BM1432" s="37">
        <f>IF(Voorblad!$E$14=Rekenblad!$BL$1294,Rekenblad!BE1432,0)</f>
        <v>0</v>
      </c>
      <c r="BN1432" s="37">
        <f>IF(Voorblad!$E$14=Rekenblad!$BL$1294,Rekenblad!BF1432,0)</f>
        <v>0</v>
      </c>
      <c r="BO1432" s="37">
        <f>IF(Voorblad!$E$14=Rekenblad!$BL$1294,Rekenblad!BG1432,0)</f>
        <v>0</v>
      </c>
      <c r="BP1432" s="37">
        <f>IF(Voorblad!$E$14=Rekenblad!$BL$1294,Rekenblad!BH1432,0)</f>
        <v>0</v>
      </c>
      <c r="BQ1432" s="37">
        <f>IF(Voorblad!$E$14=Rekenblad!$BL$1294,Rekenblad!BI1432,0)</f>
        <v>0</v>
      </c>
    </row>
    <row r="1433" spans="1:78" x14ac:dyDescent="0.25">
      <c r="B1433">
        <f>'Data TREND'!$BR$284</f>
        <v>147</v>
      </c>
      <c r="C1433" s="37">
        <f>'Data TREND'!BT284</f>
        <v>940.12252914485225</v>
      </c>
      <c r="D1433" s="37">
        <f>'Data TREND'!BU284</f>
        <v>1593.489512039353</v>
      </c>
      <c r="E1433" s="37">
        <f>'Data TREND'!BV284</f>
        <v>776.89907067783292</v>
      </c>
      <c r="F1433" s="37">
        <f>'Data TREND'!BW284</f>
        <v>3310.4080527222313</v>
      </c>
      <c r="G1433" s="37">
        <f>'Data TREND'!BX284</f>
        <v>42.455805512775221</v>
      </c>
      <c r="H1433" s="37">
        <f>'Data TREND'!BY284</f>
        <v>17.224276601028301</v>
      </c>
      <c r="J1433" s="37">
        <f t="shared" si="1015"/>
        <v>940.12252914485225</v>
      </c>
      <c r="K1433" s="37">
        <f t="shared" si="1016"/>
        <v>1593.489512039353</v>
      </c>
      <c r="L1433" s="37">
        <f t="shared" si="1017"/>
        <v>776.89907067783292</v>
      </c>
      <c r="M1433" s="37">
        <f t="shared" si="1018"/>
        <v>3310.4080527222313</v>
      </c>
      <c r="N1433" s="37">
        <f t="shared" si="1019"/>
        <v>42.455805512775221</v>
      </c>
      <c r="O1433" s="37">
        <f t="shared" si="1020"/>
        <v>17.224276601028301</v>
      </c>
      <c r="Q1433">
        <f>'Data TREND'!$BR$284</f>
        <v>147</v>
      </c>
      <c r="R1433" s="37">
        <f>'Data TREND'!CA284</f>
        <v>1148.8230044150173</v>
      </c>
      <c r="S1433" s="37">
        <f>'Data TREND'!CB284</f>
        <v>1589.8853173726557</v>
      </c>
      <c r="T1433" s="37">
        <f>'Data TREND'!CC284</f>
        <v>772.40725560303713</v>
      </c>
      <c r="U1433" s="37">
        <f>'Data TREND'!CD284</f>
        <v>3510.726323232263</v>
      </c>
      <c r="V1433" s="37">
        <f>'Data TREND'!CE284</f>
        <v>40.181217868516214</v>
      </c>
      <c r="W1433" s="37">
        <f>'Data TREND'!CF284</f>
        <v>16.271007923070567</v>
      </c>
      <c r="Y1433" s="37">
        <f t="shared" si="1021"/>
        <v>0</v>
      </c>
      <c r="Z1433" s="37">
        <f t="shared" si="1022"/>
        <v>0</v>
      </c>
      <c r="AA1433" s="37">
        <f t="shared" si="1023"/>
        <v>0</v>
      </c>
      <c r="AB1433" s="37">
        <f t="shared" si="1024"/>
        <v>0</v>
      </c>
      <c r="AC1433" s="37">
        <f t="shared" si="1025"/>
        <v>0</v>
      </c>
      <c r="AD1433" s="37">
        <f t="shared" si="1026"/>
        <v>0</v>
      </c>
      <c r="AF1433">
        <f>'Data TREND'!$BR$284</f>
        <v>147</v>
      </c>
      <c r="AG1433" s="37">
        <f>'Data TREND'!CH284</f>
        <v>1340.9788460163854</v>
      </c>
      <c r="AH1433" s="37">
        <f>'Data TREND'!CI284</f>
        <v>1584.9288786646698</v>
      </c>
      <c r="AI1433" s="37">
        <f>'Data TREND'!CJ284</f>
        <v>772.45147959576809</v>
      </c>
      <c r="AJ1433" s="37">
        <f>'Data TREND'!CK284</f>
        <v>3698.7701519470652</v>
      </c>
      <c r="AK1433" s="37">
        <f>'Data TREND'!CL284</f>
        <v>37.210574801618108</v>
      </c>
      <c r="AL1433" s="37">
        <f>'Data TREND'!CM284</f>
        <v>15.241368636839187</v>
      </c>
      <c r="AN1433" s="37">
        <f t="shared" si="1027"/>
        <v>0</v>
      </c>
      <c r="AO1433" s="37">
        <f t="shared" si="1028"/>
        <v>0</v>
      </c>
      <c r="AP1433" s="37">
        <f t="shared" si="1029"/>
        <v>0</v>
      </c>
      <c r="AQ1433" s="37">
        <f t="shared" si="1030"/>
        <v>0</v>
      </c>
      <c r="AR1433" s="37">
        <f t="shared" si="1031"/>
        <v>0</v>
      </c>
      <c r="AS1433" s="37">
        <f t="shared" si="1032"/>
        <v>0</v>
      </c>
      <c r="AU1433">
        <v>147</v>
      </c>
      <c r="AV1433" s="37">
        <f t="shared" si="1033"/>
        <v>940.12252914485225</v>
      </c>
      <c r="AW1433" s="37">
        <f t="shared" si="1034"/>
        <v>1593.489512039353</v>
      </c>
      <c r="AX1433" s="37">
        <f t="shared" si="1035"/>
        <v>776.89907067783292</v>
      </c>
      <c r="AY1433" s="37">
        <f t="shared" si="1036"/>
        <v>3310.4080527222313</v>
      </c>
      <c r="AZ1433" s="37">
        <f t="shared" si="1037"/>
        <v>42.455805512775221</v>
      </c>
      <c r="BA1433" s="37">
        <f t="shared" si="1038"/>
        <v>17.224276601028301</v>
      </c>
      <c r="BC1433">
        <v>147</v>
      </c>
      <c r="BD1433" s="37">
        <f>IF(Voorblad!$E$10=Rekenblad!BC1433,Rekenblad!AV1433,0)</f>
        <v>0</v>
      </c>
      <c r="BE1433" s="37">
        <f>IF(Voorblad!$E$10=Rekenblad!BC1433,Rekenblad!AW1433,0)</f>
        <v>0</v>
      </c>
      <c r="BF1433" s="37">
        <f>IF(Voorblad!$E$10=Rekenblad!BC1433,Rekenblad!AX1433,0)</f>
        <v>0</v>
      </c>
      <c r="BG1433" s="62">
        <f>IF(Voorblad!$E$10=Rekenblad!BC1433,Rekenblad!AY1433,0)</f>
        <v>0</v>
      </c>
      <c r="BH1433" s="37">
        <f>IF(Voorblad!$E$10=Rekenblad!BC1433,Rekenblad!AZ1433,0)</f>
        <v>0</v>
      </c>
      <c r="BI1433" s="37">
        <f>IF(Voorblad!$E$10=Rekenblad!BC1433,Rekenblad!BA1433,0)</f>
        <v>0</v>
      </c>
      <c r="BK1433">
        <v>147</v>
      </c>
      <c r="BL1433" s="37">
        <f>IF(Voorblad!$E$14=Rekenblad!$BL$1294,Rekenblad!BD1433,0)</f>
        <v>0</v>
      </c>
      <c r="BM1433" s="37">
        <f>IF(Voorblad!$E$14=Rekenblad!$BL$1294,Rekenblad!BE1433,0)</f>
        <v>0</v>
      </c>
      <c r="BN1433" s="37">
        <f>IF(Voorblad!$E$14=Rekenblad!$BL$1294,Rekenblad!BF1433,0)</f>
        <v>0</v>
      </c>
      <c r="BO1433" s="37">
        <f>IF(Voorblad!$E$14=Rekenblad!$BL$1294,Rekenblad!BG1433,0)</f>
        <v>0</v>
      </c>
      <c r="BP1433" s="37">
        <f>IF(Voorblad!$E$14=Rekenblad!$BL$1294,Rekenblad!BH1433,0)</f>
        <v>0</v>
      </c>
      <c r="BQ1433" s="37">
        <f>IF(Voorblad!$E$14=Rekenblad!$BL$1294,Rekenblad!BI1433,0)</f>
        <v>0</v>
      </c>
    </row>
    <row r="1434" spans="1:78" x14ac:dyDescent="0.25">
      <c r="B1434">
        <f>'Data TREND'!$BR$285</f>
        <v>148</v>
      </c>
      <c r="C1434" s="37">
        <f>'Data TREND'!BT285</f>
        <v>945.8732656423075</v>
      </c>
      <c r="D1434" s="37">
        <f>'Data TREND'!BU285</f>
        <v>1604.0498526321594</v>
      </c>
      <c r="E1434" s="37">
        <f>'Data TREND'!BV285</f>
        <v>782.1510768080766</v>
      </c>
      <c r="F1434" s="37">
        <f>'Data TREND'!BW285</f>
        <v>3331.9693176730188</v>
      </c>
      <c r="G1434" s="37">
        <f>'Data TREND'!BX285</f>
        <v>42.195856230559762</v>
      </c>
      <c r="H1434" s="37">
        <f>'Data TREND'!BY285</f>
        <v>17.115540921731498</v>
      </c>
      <c r="J1434" s="37">
        <f t="shared" si="1015"/>
        <v>945.8732656423075</v>
      </c>
      <c r="K1434" s="37">
        <f t="shared" si="1016"/>
        <v>1604.0498526321594</v>
      </c>
      <c r="L1434" s="37">
        <f t="shared" si="1017"/>
        <v>782.1510768080766</v>
      </c>
      <c r="M1434" s="37">
        <f t="shared" si="1018"/>
        <v>3331.9693176730188</v>
      </c>
      <c r="N1434" s="37">
        <f t="shared" si="1019"/>
        <v>42.195856230559762</v>
      </c>
      <c r="O1434" s="37">
        <f t="shared" si="1020"/>
        <v>17.115540921731498</v>
      </c>
      <c r="Q1434">
        <f>'Data TREND'!$BR$285</f>
        <v>148</v>
      </c>
      <c r="R1434" s="37">
        <f>'Data TREND'!CA285</f>
        <v>1155.7582665126588</v>
      </c>
      <c r="S1434" s="37">
        <f>'Data TREND'!CB285</f>
        <v>1600.3977890882345</v>
      </c>
      <c r="T1434" s="37">
        <f>'Data TREND'!CC285</f>
        <v>777.58653185502658</v>
      </c>
      <c r="U1434" s="37">
        <f>'Data TREND'!CD285</f>
        <v>3533.3504806590699</v>
      </c>
      <c r="V1434" s="37">
        <f>'Data TREND'!CE285</f>
        <v>39.821539754072603</v>
      </c>
      <c r="W1434" s="37">
        <f>'Data TREND'!CF285</f>
        <v>16.122802686638018</v>
      </c>
      <c r="Y1434" s="37">
        <f t="shared" si="1021"/>
        <v>0</v>
      </c>
      <c r="Z1434" s="37">
        <f t="shared" si="1022"/>
        <v>0</v>
      </c>
      <c r="AA1434" s="37">
        <f t="shared" si="1023"/>
        <v>0</v>
      </c>
      <c r="AB1434" s="37">
        <f t="shared" si="1024"/>
        <v>0</v>
      </c>
      <c r="AC1434" s="37">
        <f t="shared" si="1025"/>
        <v>0</v>
      </c>
      <c r="AD1434" s="37">
        <f t="shared" si="1026"/>
        <v>0</v>
      </c>
      <c r="AF1434">
        <f>'Data TREND'!$BR$285</f>
        <v>148</v>
      </c>
      <c r="AG1434" s="37">
        <f>'Data TREND'!CH285</f>
        <v>1348.9758089532836</v>
      </c>
      <c r="AH1434" s="37">
        <f>'Data TREND'!CI285</f>
        <v>1595.3736870987541</v>
      </c>
      <c r="AI1434" s="37">
        <f>'Data TREND'!CJ285</f>
        <v>777.63693107834706</v>
      </c>
      <c r="AJ1434" s="37">
        <f>'Data TREND'!CK285</f>
        <v>3722.399746337328</v>
      </c>
      <c r="AK1434" s="37">
        <f>'Data TREND'!CL285</f>
        <v>36.748474012131922</v>
      </c>
      <c r="AL1434" s="37">
        <f>'Data TREND'!CM285</f>
        <v>15.053552738110426</v>
      </c>
      <c r="AN1434" s="37">
        <f t="shared" si="1027"/>
        <v>0</v>
      </c>
      <c r="AO1434" s="37">
        <f t="shared" si="1028"/>
        <v>0</v>
      </c>
      <c r="AP1434" s="37">
        <f t="shared" si="1029"/>
        <v>0</v>
      </c>
      <c r="AQ1434" s="37">
        <f t="shared" si="1030"/>
        <v>0</v>
      </c>
      <c r="AR1434" s="37">
        <f t="shared" si="1031"/>
        <v>0</v>
      </c>
      <c r="AS1434" s="37">
        <f t="shared" si="1032"/>
        <v>0</v>
      </c>
      <c r="AU1434">
        <v>148</v>
      </c>
      <c r="AV1434" s="37">
        <f t="shared" si="1033"/>
        <v>945.8732656423075</v>
      </c>
      <c r="AW1434" s="37">
        <f t="shared" si="1034"/>
        <v>1604.0498526321594</v>
      </c>
      <c r="AX1434" s="37">
        <f t="shared" si="1035"/>
        <v>782.1510768080766</v>
      </c>
      <c r="AY1434" s="37">
        <f t="shared" si="1036"/>
        <v>3331.9693176730188</v>
      </c>
      <c r="AZ1434" s="37">
        <f t="shared" si="1037"/>
        <v>42.195856230559762</v>
      </c>
      <c r="BA1434" s="37">
        <f t="shared" si="1038"/>
        <v>17.115540921731498</v>
      </c>
      <c r="BC1434">
        <v>148</v>
      </c>
      <c r="BD1434" s="37">
        <f>IF(Voorblad!$E$10=Rekenblad!BC1434,Rekenblad!AV1434,0)</f>
        <v>0</v>
      </c>
      <c r="BE1434" s="37">
        <f>IF(Voorblad!$E$10=Rekenblad!BC1434,Rekenblad!AW1434,0)</f>
        <v>0</v>
      </c>
      <c r="BF1434" s="37">
        <f>IF(Voorblad!$E$10=Rekenblad!BC1434,Rekenblad!AX1434,0)</f>
        <v>0</v>
      </c>
      <c r="BG1434" s="62">
        <f>IF(Voorblad!$E$10=Rekenblad!BC1434,Rekenblad!AY1434,0)</f>
        <v>0</v>
      </c>
      <c r="BH1434" s="37">
        <f>IF(Voorblad!$E$10=Rekenblad!BC1434,Rekenblad!AZ1434,0)</f>
        <v>0</v>
      </c>
      <c r="BI1434" s="37">
        <f>IF(Voorblad!$E$10=Rekenblad!BC1434,Rekenblad!BA1434,0)</f>
        <v>0</v>
      </c>
      <c r="BK1434">
        <v>148</v>
      </c>
      <c r="BL1434" s="37">
        <f>IF(Voorblad!$E$14=Rekenblad!$BL$1294,Rekenblad!BD1434,0)</f>
        <v>0</v>
      </c>
      <c r="BM1434" s="37">
        <f>IF(Voorblad!$E$14=Rekenblad!$BL$1294,Rekenblad!BE1434,0)</f>
        <v>0</v>
      </c>
      <c r="BN1434" s="37">
        <f>IF(Voorblad!$E$14=Rekenblad!$BL$1294,Rekenblad!BF1434,0)</f>
        <v>0</v>
      </c>
      <c r="BO1434" s="37">
        <f>IF(Voorblad!$E$14=Rekenblad!$BL$1294,Rekenblad!BG1434,0)</f>
        <v>0</v>
      </c>
      <c r="BP1434" s="37">
        <f>IF(Voorblad!$E$14=Rekenblad!$BL$1294,Rekenblad!BH1434,0)</f>
        <v>0</v>
      </c>
      <c r="BQ1434" s="37">
        <f>IF(Voorblad!$E$14=Rekenblad!$BL$1294,Rekenblad!BI1434,0)</f>
        <v>0</v>
      </c>
    </row>
    <row r="1435" spans="1:78" x14ac:dyDescent="0.25">
      <c r="B1435">
        <f>'Data TREND'!$BR$286</f>
        <v>149</v>
      </c>
      <c r="C1435" s="37">
        <f>'Data TREND'!BT286</f>
        <v>951.62400213976264</v>
      </c>
      <c r="D1435" s="37">
        <f>'Data TREND'!BU286</f>
        <v>1614.6101932249658</v>
      </c>
      <c r="E1435" s="37">
        <f>'Data TREND'!BV286</f>
        <v>787.40308293832004</v>
      </c>
      <c r="F1435" s="37">
        <f>'Data TREND'!BW286</f>
        <v>3353.5305826238073</v>
      </c>
      <c r="G1435" s="37">
        <f>'Data TREND'!BX286</f>
        <v>41.935906948344297</v>
      </c>
      <c r="H1435" s="37">
        <f>'Data TREND'!BY286</f>
        <v>17.006805242434694</v>
      </c>
      <c r="J1435" s="37">
        <f t="shared" si="1015"/>
        <v>951.62400213976264</v>
      </c>
      <c r="K1435" s="37">
        <f t="shared" si="1016"/>
        <v>1614.6101932249658</v>
      </c>
      <c r="L1435" s="37">
        <f t="shared" si="1017"/>
        <v>787.40308293832004</v>
      </c>
      <c r="M1435" s="37">
        <f t="shared" si="1018"/>
        <v>3353.5305826238073</v>
      </c>
      <c r="N1435" s="37">
        <f t="shared" si="1019"/>
        <v>41.935906948344297</v>
      </c>
      <c r="O1435" s="37">
        <f t="shared" si="1020"/>
        <v>17.006805242434694</v>
      </c>
      <c r="Q1435">
        <f>'Data TREND'!$BR$286</f>
        <v>149</v>
      </c>
      <c r="R1435" s="37">
        <f>'Data TREND'!CA286</f>
        <v>1162.6935286102998</v>
      </c>
      <c r="S1435" s="37">
        <f>'Data TREND'!CB286</f>
        <v>1610.9102608038136</v>
      </c>
      <c r="T1435" s="37">
        <f>'Data TREND'!CC286</f>
        <v>782.76580810701603</v>
      </c>
      <c r="U1435" s="37">
        <f>'Data TREND'!CD286</f>
        <v>3555.9746380858769</v>
      </c>
      <c r="V1435" s="37">
        <f>'Data TREND'!CE286</f>
        <v>39.461861639628992</v>
      </c>
      <c r="W1435" s="37">
        <f>'Data TREND'!CF286</f>
        <v>15.974597450205465</v>
      </c>
      <c r="Y1435" s="37">
        <f t="shared" si="1021"/>
        <v>0</v>
      </c>
      <c r="Z1435" s="37">
        <f t="shared" si="1022"/>
        <v>0</v>
      </c>
      <c r="AA1435" s="37">
        <f t="shared" si="1023"/>
        <v>0</v>
      </c>
      <c r="AB1435" s="37">
        <f t="shared" si="1024"/>
        <v>0</v>
      </c>
      <c r="AC1435" s="37">
        <f t="shared" si="1025"/>
        <v>0</v>
      </c>
      <c r="AD1435" s="37">
        <f t="shared" si="1026"/>
        <v>0</v>
      </c>
      <c r="AF1435">
        <f>'Data TREND'!$BR$286</f>
        <v>149</v>
      </c>
      <c r="AG1435" s="37">
        <f>'Data TREND'!CH286</f>
        <v>1356.9727718901818</v>
      </c>
      <c r="AH1435" s="37">
        <f>'Data TREND'!CI286</f>
        <v>1605.8184955328379</v>
      </c>
      <c r="AI1435" s="37">
        <f>'Data TREND'!CJ286</f>
        <v>782.82238256092603</v>
      </c>
      <c r="AJ1435" s="37">
        <f>'Data TREND'!CK286</f>
        <v>3746.0293407275913</v>
      </c>
      <c r="AK1435" s="37">
        <f>'Data TREND'!CL286</f>
        <v>36.286373222645736</v>
      </c>
      <c r="AL1435" s="37">
        <f>'Data TREND'!CM286</f>
        <v>14.865736839381661</v>
      </c>
      <c r="AN1435" s="37">
        <f t="shared" si="1027"/>
        <v>0</v>
      </c>
      <c r="AO1435" s="37">
        <f t="shared" si="1028"/>
        <v>0</v>
      </c>
      <c r="AP1435" s="37">
        <f t="shared" si="1029"/>
        <v>0</v>
      </c>
      <c r="AQ1435" s="37">
        <f t="shared" si="1030"/>
        <v>0</v>
      </c>
      <c r="AR1435" s="37">
        <f t="shared" si="1031"/>
        <v>0</v>
      </c>
      <c r="AS1435" s="37">
        <f t="shared" si="1032"/>
        <v>0</v>
      </c>
      <c r="AU1435">
        <v>149</v>
      </c>
      <c r="AV1435" s="37">
        <f t="shared" si="1033"/>
        <v>951.62400213976264</v>
      </c>
      <c r="AW1435" s="37">
        <f t="shared" si="1034"/>
        <v>1614.6101932249658</v>
      </c>
      <c r="AX1435" s="37">
        <f t="shared" si="1035"/>
        <v>787.40308293832004</v>
      </c>
      <c r="AY1435" s="37">
        <f t="shared" si="1036"/>
        <v>3353.5305826238073</v>
      </c>
      <c r="AZ1435" s="37">
        <f t="shared" si="1037"/>
        <v>41.935906948344297</v>
      </c>
      <c r="BA1435" s="37">
        <f t="shared" si="1038"/>
        <v>17.006805242434694</v>
      </c>
      <c r="BC1435">
        <v>149</v>
      </c>
      <c r="BD1435" s="37">
        <f>IF(Voorblad!$E$10=Rekenblad!BC1435,Rekenblad!AV1435,0)</f>
        <v>0</v>
      </c>
      <c r="BE1435" s="37">
        <f>IF(Voorblad!$E$10=Rekenblad!BC1435,Rekenblad!AW1435,0)</f>
        <v>0</v>
      </c>
      <c r="BF1435" s="37">
        <f>IF(Voorblad!$E$10=Rekenblad!BC1435,Rekenblad!AX1435,0)</f>
        <v>0</v>
      </c>
      <c r="BG1435" s="62">
        <f>IF(Voorblad!$E$10=Rekenblad!BC1435,Rekenblad!AY1435,0)</f>
        <v>0</v>
      </c>
      <c r="BH1435" s="37">
        <f>IF(Voorblad!$E$10=Rekenblad!BC1435,Rekenblad!AZ1435,0)</f>
        <v>0</v>
      </c>
      <c r="BI1435" s="37">
        <f>IF(Voorblad!$E$10=Rekenblad!BC1435,Rekenblad!BA1435,0)</f>
        <v>0</v>
      </c>
      <c r="BK1435">
        <v>149</v>
      </c>
      <c r="BL1435" s="37">
        <f>IF(Voorblad!$E$14=Rekenblad!$BL$1294,Rekenblad!BD1435,0)</f>
        <v>0</v>
      </c>
      <c r="BM1435" s="37">
        <f>IF(Voorblad!$E$14=Rekenblad!$BL$1294,Rekenblad!BE1435,0)</f>
        <v>0</v>
      </c>
      <c r="BN1435" s="37">
        <f>IF(Voorblad!$E$14=Rekenblad!$BL$1294,Rekenblad!BF1435,0)</f>
        <v>0</v>
      </c>
      <c r="BO1435" s="37">
        <f>IF(Voorblad!$E$14=Rekenblad!$BL$1294,Rekenblad!BG1435,0)</f>
        <v>0</v>
      </c>
      <c r="BP1435" s="37">
        <f>IF(Voorblad!$E$14=Rekenblad!$BL$1294,Rekenblad!BH1435,0)</f>
        <v>0</v>
      </c>
      <c r="BQ1435" s="37">
        <f>IF(Voorblad!$E$14=Rekenblad!$BL$1294,Rekenblad!BI1435,0)</f>
        <v>0</v>
      </c>
    </row>
    <row r="1436" spans="1:78" x14ac:dyDescent="0.25">
      <c r="B1436">
        <f>'Data TREND'!$BR$287</f>
        <v>150</v>
      </c>
      <c r="C1436" s="37">
        <f>'Data TREND'!BT287</f>
        <v>957.37473863721789</v>
      </c>
      <c r="D1436" s="37">
        <f>'Data TREND'!BU287</f>
        <v>1625.1705338177717</v>
      </c>
      <c r="E1436" s="37">
        <f>'Data TREND'!BV287</f>
        <v>792.65508906856371</v>
      </c>
      <c r="F1436" s="37">
        <f>'Data TREND'!BW287</f>
        <v>3375.0918475745957</v>
      </c>
      <c r="G1436" s="37">
        <f>'Data TREND'!BX287</f>
        <v>41.675957666128831</v>
      </c>
      <c r="H1436" s="37">
        <f>'Data TREND'!BY287</f>
        <v>16.898069563137891</v>
      </c>
      <c r="J1436" s="37">
        <f t="shared" si="1015"/>
        <v>957.37473863721789</v>
      </c>
      <c r="K1436" s="37">
        <f t="shared" si="1016"/>
        <v>1625.1705338177717</v>
      </c>
      <c r="L1436" s="37">
        <f t="shared" si="1017"/>
        <v>792.65508906856371</v>
      </c>
      <c r="M1436" s="37">
        <f t="shared" si="1018"/>
        <v>3375.0918475745957</v>
      </c>
      <c r="N1436" s="37">
        <f t="shared" si="1019"/>
        <v>41.675957666128831</v>
      </c>
      <c r="O1436" s="37">
        <f t="shared" si="1020"/>
        <v>16.898069563137891</v>
      </c>
      <c r="Q1436">
        <f>'Data TREND'!$BR$287</f>
        <v>150</v>
      </c>
      <c r="R1436" s="37">
        <f>'Data TREND'!CA287</f>
        <v>1169.6287907079413</v>
      </c>
      <c r="S1436" s="37">
        <f>'Data TREND'!CB287</f>
        <v>1621.4227325193924</v>
      </c>
      <c r="T1436" s="37">
        <f>'Data TREND'!CC287</f>
        <v>787.94508435900548</v>
      </c>
      <c r="U1436" s="37">
        <f>'Data TREND'!CD287</f>
        <v>3578.5987955126839</v>
      </c>
      <c r="V1436" s="37">
        <f>'Data TREND'!CE287</f>
        <v>39.102183525185382</v>
      </c>
      <c r="W1436" s="37">
        <f>'Data TREND'!CF287</f>
        <v>15.826392213772912</v>
      </c>
      <c r="Y1436" s="37">
        <f t="shared" si="1021"/>
        <v>0</v>
      </c>
      <c r="Z1436" s="37">
        <f t="shared" si="1022"/>
        <v>0</v>
      </c>
      <c r="AA1436" s="37">
        <f t="shared" si="1023"/>
        <v>0</v>
      </c>
      <c r="AB1436" s="37">
        <f t="shared" si="1024"/>
        <v>0</v>
      </c>
      <c r="AC1436" s="37">
        <f t="shared" si="1025"/>
        <v>0</v>
      </c>
      <c r="AD1436" s="37">
        <f t="shared" si="1026"/>
        <v>0</v>
      </c>
      <c r="AF1436">
        <f>'Data TREND'!$BR$287</f>
        <v>150</v>
      </c>
      <c r="AG1436" s="37">
        <f>'Data TREND'!CH287</f>
        <v>1364.9697348270799</v>
      </c>
      <c r="AH1436" s="37">
        <f>'Data TREND'!CI287</f>
        <v>1616.2633039669222</v>
      </c>
      <c r="AI1436" s="37">
        <f>'Data TREND'!CJ287</f>
        <v>788.007834043505</v>
      </c>
      <c r="AJ1436" s="37">
        <f>'Data TREND'!CK287</f>
        <v>3769.6589351178541</v>
      </c>
      <c r="AK1436" s="37">
        <f>'Data TREND'!CL287</f>
        <v>35.82427243315955</v>
      </c>
      <c r="AL1436" s="37">
        <f>'Data TREND'!CM287</f>
        <v>14.677920940652896</v>
      </c>
      <c r="AN1436" s="37">
        <f t="shared" si="1027"/>
        <v>0</v>
      </c>
      <c r="AO1436" s="37">
        <f t="shared" si="1028"/>
        <v>0</v>
      </c>
      <c r="AP1436" s="37">
        <f t="shared" si="1029"/>
        <v>0</v>
      </c>
      <c r="AQ1436" s="37">
        <f t="shared" si="1030"/>
        <v>0</v>
      </c>
      <c r="AR1436" s="37">
        <f t="shared" si="1031"/>
        <v>0</v>
      </c>
      <c r="AS1436" s="37">
        <f t="shared" si="1032"/>
        <v>0</v>
      </c>
      <c r="AU1436">
        <v>150</v>
      </c>
      <c r="AV1436" s="37">
        <f t="shared" si="1033"/>
        <v>957.37473863721789</v>
      </c>
      <c r="AW1436" s="37">
        <f t="shared" si="1034"/>
        <v>1625.1705338177717</v>
      </c>
      <c r="AX1436" s="37">
        <f t="shared" si="1035"/>
        <v>792.65508906856371</v>
      </c>
      <c r="AY1436" s="37">
        <f t="shared" si="1036"/>
        <v>3375.0918475745957</v>
      </c>
      <c r="AZ1436" s="37">
        <f t="shared" si="1037"/>
        <v>41.675957666128831</v>
      </c>
      <c r="BA1436" s="37">
        <f t="shared" si="1038"/>
        <v>16.898069563137891</v>
      </c>
      <c r="BC1436">
        <v>150</v>
      </c>
      <c r="BD1436" s="37">
        <f>IF(Voorblad!$E$10=Rekenblad!BC1436,Rekenblad!AV1436,0)</f>
        <v>0</v>
      </c>
      <c r="BE1436" s="37">
        <f>IF(Voorblad!$E$10=Rekenblad!BC1436,Rekenblad!AW1436,0)</f>
        <v>0</v>
      </c>
      <c r="BF1436" s="37">
        <f>IF(Voorblad!$E$10=Rekenblad!BC1436,Rekenblad!AX1436,0)</f>
        <v>0</v>
      </c>
      <c r="BG1436" s="62">
        <f>IF(Voorblad!$E$10=Rekenblad!BC1436,Rekenblad!AY1436,0)</f>
        <v>0</v>
      </c>
      <c r="BH1436" s="37">
        <f>IF(Voorblad!$E$10=Rekenblad!BC1436,Rekenblad!AZ1436,0)</f>
        <v>0</v>
      </c>
      <c r="BI1436" s="37">
        <f>IF(Voorblad!$E$10=Rekenblad!BC1436,Rekenblad!BA1436,0)</f>
        <v>0</v>
      </c>
      <c r="BK1436">
        <v>150</v>
      </c>
      <c r="BL1436" s="37">
        <f>IF(Voorblad!$E$14=Rekenblad!$BL$1294,Rekenblad!BD1436,0)</f>
        <v>0</v>
      </c>
      <c r="BM1436" s="37">
        <f>IF(Voorblad!$E$14=Rekenblad!$BL$1294,Rekenblad!BE1436,0)</f>
        <v>0</v>
      </c>
      <c r="BN1436" s="37">
        <f>IF(Voorblad!$E$14=Rekenblad!$BL$1294,Rekenblad!BF1436,0)</f>
        <v>0</v>
      </c>
      <c r="BO1436" s="37">
        <f>IF(Voorblad!$E$14=Rekenblad!$BL$1294,Rekenblad!BG1436,0)</f>
        <v>0</v>
      </c>
      <c r="BP1436" s="37">
        <f>IF(Voorblad!$E$14=Rekenblad!$BL$1294,Rekenblad!BH1436,0)</f>
        <v>0</v>
      </c>
      <c r="BQ1436" s="37">
        <f>IF(Voorblad!$E$14=Rekenblad!$BL$1294,Rekenblad!BI1436,0)</f>
        <v>0</v>
      </c>
    </row>
    <row r="1437" spans="1:78" s="27" customFormat="1" x14ac:dyDescent="0.25">
      <c r="F1437" s="61"/>
      <c r="J1437" s="59"/>
      <c r="K1437" s="59"/>
      <c r="L1437" s="59"/>
      <c r="M1437" s="63"/>
      <c r="N1437" s="59"/>
      <c r="O1437" s="59"/>
      <c r="P1437" s="66"/>
      <c r="U1437" s="61"/>
      <c r="Y1437" s="59"/>
      <c r="Z1437" s="59"/>
      <c r="AA1437" s="59"/>
      <c r="AB1437" s="63"/>
      <c r="AC1437" s="59"/>
      <c r="AD1437" s="59"/>
      <c r="AE1437" s="66"/>
      <c r="AJ1437" s="61"/>
      <c r="AN1437" s="59"/>
      <c r="AO1437" s="59"/>
      <c r="AP1437" s="59"/>
      <c r="AQ1437" s="63"/>
      <c r="AR1437" s="59"/>
      <c r="AS1437" s="59"/>
      <c r="AT1437" s="46"/>
      <c r="AV1437" s="59"/>
      <c r="AW1437" s="59"/>
      <c r="AX1437" s="59"/>
      <c r="AY1437" s="63"/>
      <c r="AZ1437" s="59"/>
      <c r="BA1437" s="59"/>
      <c r="BB1437" s="46"/>
      <c r="BD1437" s="59"/>
      <c r="BE1437" s="59"/>
      <c r="BF1437" s="59"/>
      <c r="BG1437" s="63"/>
      <c r="BH1437" s="59"/>
      <c r="BI1437" s="59"/>
      <c r="BJ1437" s="46"/>
      <c r="BK1437" s="27" t="s">
        <v>61</v>
      </c>
      <c r="BL1437" s="64">
        <v>30</v>
      </c>
      <c r="BM1437" s="59"/>
      <c r="BN1437" s="59"/>
      <c r="BO1437" s="63"/>
      <c r="BP1437" s="59"/>
      <c r="BQ1437" s="59"/>
      <c r="BR1437" s="65"/>
      <c r="BS1437" s="25"/>
      <c r="BU1437" s="59"/>
      <c r="BV1437" s="59"/>
      <c r="BW1437" s="59"/>
      <c r="BX1437" s="63"/>
      <c r="BY1437" s="59"/>
      <c r="BZ1437" s="59"/>
    </row>
    <row r="1438" spans="1:78" ht="45" x14ac:dyDescent="0.25">
      <c r="A1438" t="s">
        <v>52</v>
      </c>
      <c r="B1438" s="58" t="s">
        <v>38</v>
      </c>
      <c r="C1438" s="55" t="s">
        <v>40</v>
      </c>
      <c r="D1438" s="55" t="s">
        <v>41</v>
      </c>
      <c r="E1438" s="55" t="s">
        <v>42</v>
      </c>
      <c r="F1438" s="56" t="s">
        <v>43</v>
      </c>
      <c r="G1438" s="55" t="s">
        <v>44</v>
      </c>
      <c r="H1438" s="57" t="s">
        <v>45</v>
      </c>
      <c r="J1438" s="55" t="s">
        <v>40</v>
      </c>
      <c r="K1438" s="55" t="s">
        <v>41</v>
      </c>
      <c r="L1438" s="55" t="s">
        <v>42</v>
      </c>
      <c r="M1438" s="56" t="s">
        <v>43</v>
      </c>
      <c r="N1438" s="55" t="s">
        <v>44</v>
      </c>
      <c r="O1438" s="57" t="s">
        <v>45</v>
      </c>
      <c r="Q1438" s="58" t="s">
        <v>38</v>
      </c>
      <c r="R1438" s="55" t="s">
        <v>40</v>
      </c>
      <c r="S1438" s="55" t="s">
        <v>41</v>
      </c>
      <c r="T1438" s="55" t="s">
        <v>42</v>
      </c>
      <c r="U1438" s="56" t="s">
        <v>43</v>
      </c>
      <c r="V1438" s="55" t="s">
        <v>44</v>
      </c>
      <c r="W1438" s="57" t="s">
        <v>45</v>
      </c>
      <c r="Y1438" s="55" t="s">
        <v>40</v>
      </c>
      <c r="Z1438" s="55" t="s">
        <v>41</v>
      </c>
      <c r="AA1438" s="55" t="s">
        <v>42</v>
      </c>
      <c r="AB1438" s="56" t="s">
        <v>43</v>
      </c>
      <c r="AC1438" s="55" t="s">
        <v>44</v>
      </c>
      <c r="AD1438" s="57" t="s">
        <v>45</v>
      </c>
      <c r="AF1438" s="58" t="s">
        <v>38</v>
      </c>
      <c r="AG1438" s="55" t="s">
        <v>40</v>
      </c>
      <c r="AH1438" s="55" t="s">
        <v>41</v>
      </c>
      <c r="AI1438" s="55" t="s">
        <v>42</v>
      </c>
      <c r="AJ1438" s="56" t="s">
        <v>43</v>
      </c>
      <c r="AK1438" s="55" t="s">
        <v>44</v>
      </c>
      <c r="AL1438" s="57" t="s">
        <v>45</v>
      </c>
      <c r="AN1438" s="55" t="s">
        <v>40</v>
      </c>
      <c r="AO1438" s="55" t="s">
        <v>41</v>
      </c>
      <c r="AP1438" s="55" t="s">
        <v>42</v>
      </c>
      <c r="AQ1438" s="56" t="s">
        <v>43</v>
      </c>
      <c r="AR1438" s="55" t="s">
        <v>44</v>
      </c>
      <c r="AS1438" s="57" t="s">
        <v>45</v>
      </c>
      <c r="AV1438" s="55" t="s">
        <v>40</v>
      </c>
      <c r="AW1438" s="55" t="s">
        <v>41</v>
      </c>
      <c r="AX1438" s="55" t="s">
        <v>42</v>
      </c>
      <c r="AY1438" s="56" t="s">
        <v>43</v>
      </c>
      <c r="AZ1438" s="55" t="s">
        <v>44</v>
      </c>
      <c r="BA1438" s="57" t="s">
        <v>45</v>
      </c>
      <c r="BC1438" s="58" t="s">
        <v>38</v>
      </c>
      <c r="BD1438" s="55" t="s">
        <v>40</v>
      </c>
      <c r="BE1438" s="55" t="s">
        <v>41</v>
      </c>
      <c r="BF1438" s="55" t="s">
        <v>42</v>
      </c>
      <c r="BG1438" s="56" t="s">
        <v>43</v>
      </c>
      <c r="BH1438" s="55" t="s">
        <v>44</v>
      </c>
      <c r="BI1438" s="57" t="s">
        <v>45</v>
      </c>
      <c r="BK1438" s="58" t="s">
        <v>38</v>
      </c>
      <c r="BL1438" s="55" t="s">
        <v>40</v>
      </c>
      <c r="BM1438" s="55" t="s">
        <v>41</v>
      </c>
      <c r="BN1438" s="55" t="s">
        <v>42</v>
      </c>
      <c r="BO1438" s="56" t="s">
        <v>43</v>
      </c>
      <c r="BP1438" s="55" t="s">
        <v>44</v>
      </c>
      <c r="BQ1438" s="57" t="s">
        <v>45</v>
      </c>
    </row>
    <row r="1439" spans="1:78" x14ac:dyDescent="0.25">
      <c r="B1439">
        <f>'Data TREND'!$CO$147</f>
        <v>10</v>
      </c>
      <c r="C1439" s="37">
        <f>'Data TREND'!CQ147</f>
        <v>172.85851212556219</v>
      </c>
      <c r="D1439" s="37">
        <f>'Data TREND'!CR147</f>
        <v>176.06801660009333</v>
      </c>
      <c r="E1439" s="37">
        <f>'Data TREND'!CS147</f>
        <v>57.374230834465443</v>
      </c>
      <c r="F1439" s="37">
        <f>'Data TREND'!CT147</f>
        <v>406.30686751694526</v>
      </c>
      <c r="G1439" s="37">
        <f>'Data TREND'!CU147</f>
        <v>88.876366052595785</v>
      </c>
      <c r="H1439" s="37">
        <f>'Data TREND'!CV147</f>
        <v>36.305074088067158</v>
      </c>
      <c r="J1439" s="37">
        <f t="shared" ref="J1439" si="1039">$B$864*C1439</f>
        <v>172.85851212556219</v>
      </c>
      <c r="K1439" s="37">
        <f t="shared" ref="K1439" si="1040">$B$864*D1439</f>
        <v>176.06801660009333</v>
      </c>
      <c r="L1439" s="37">
        <f t="shared" ref="L1439" si="1041">$B$864*E1439</f>
        <v>57.374230834465443</v>
      </c>
      <c r="M1439" s="37">
        <f t="shared" ref="M1439" si="1042">$B$864*F1439</f>
        <v>406.30686751694526</v>
      </c>
      <c r="N1439" s="37">
        <f t="shared" ref="N1439" si="1043">$B$864*G1439</f>
        <v>88.876366052595785</v>
      </c>
      <c r="O1439" s="37">
        <f t="shared" ref="O1439" si="1044">$B$864*H1439</f>
        <v>36.305074088067158</v>
      </c>
      <c r="Q1439">
        <f>'Data TREND'!$CO$147</f>
        <v>10</v>
      </c>
      <c r="R1439" s="37">
        <f>'Data TREND'!CX147</f>
        <v>228.0811998726661</v>
      </c>
      <c r="S1439" s="37">
        <f>'Data TREND'!CY147</f>
        <v>179.53112503821859</v>
      </c>
      <c r="T1439" s="37">
        <f>'Data TREND'!CZ147</f>
        <v>62.846409080490659</v>
      </c>
      <c r="U1439" s="37">
        <f>'Data TREND'!DA147</f>
        <v>470.46749937577579</v>
      </c>
      <c r="V1439" s="37">
        <f>'Data TREND'!DB147</f>
        <v>101.8712437815941</v>
      </c>
      <c r="W1439" s="37">
        <f>'Data TREND'!DC147</f>
        <v>41.628063317502281</v>
      </c>
      <c r="Y1439" s="37">
        <f t="shared" ref="Y1439" si="1045">$Q$864*R1439</f>
        <v>0</v>
      </c>
      <c r="Z1439" s="37">
        <f t="shared" ref="Z1439" si="1046">$Q$864*S1439</f>
        <v>0</v>
      </c>
      <c r="AA1439" s="37">
        <f t="shared" ref="AA1439" si="1047">$Q$864*T1439</f>
        <v>0</v>
      </c>
      <c r="AB1439" s="37">
        <f t="shared" ref="AB1439" si="1048">$Q$864*U1439</f>
        <v>0</v>
      </c>
      <c r="AC1439" s="37">
        <f t="shared" ref="AC1439" si="1049">$Q$864*V1439</f>
        <v>0</v>
      </c>
      <c r="AD1439" s="37">
        <f t="shared" ref="AD1439" si="1050">$Q$864*W1439</f>
        <v>0</v>
      </c>
      <c r="AF1439">
        <f>'Data TREND'!$CO$147</f>
        <v>10</v>
      </c>
      <c r="AG1439" s="37">
        <f>'Data TREND'!DE147</f>
        <v>284.2491868787701</v>
      </c>
      <c r="AH1439" s="37">
        <f>'Data TREND'!DF147</f>
        <v>184.82630654113206</v>
      </c>
      <c r="AI1439" s="37">
        <f>'Data TREND'!DG147</f>
        <v>62.044626482447818</v>
      </c>
      <c r="AJ1439" s="37">
        <f>'Data TREND'!DH147</f>
        <v>530.92890747846729</v>
      </c>
      <c r="AK1439" s="37">
        <f>'Data TREND'!DI147</f>
        <v>115.06157579208563</v>
      </c>
      <c r="AL1439" s="37">
        <f>'Data TREND'!DJ147</f>
        <v>46.93019292468729</v>
      </c>
      <c r="AN1439" s="37">
        <f t="shared" ref="AN1439" si="1051">$AF$864*AG1439</f>
        <v>0</v>
      </c>
      <c r="AO1439" s="37">
        <f t="shared" ref="AO1439" si="1052">$AF$864*AH1439</f>
        <v>0</v>
      </c>
      <c r="AP1439" s="37">
        <f t="shared" ref="AP1439" si="1053">$AF$864*AI1439</f>
        <v>0</v>
      </c>
      <c r="AQ1439" s="37">
        <f t="shared" ref="AQ1439" si="1054">$AF$864*AJ1439</f>
        <v>0</v>
      </c>
      <c r="AR1439" s="37">
        <f t="shared" ref="AR1439" si="1055">$AF$864*AK1439</f>
        <v>0</v>
      </c>
      <c r="AS1439" s="37">
        <f t="shared" ref="AS1439" si="1056">$AF$864*AL1439</f>
        <v>0</v>
      </c>
      <c r="AU1439">
        <v>10</v>
      </c>
      <c r="AV1439" s="37">
        <f t="shared" ref="AV1439" si="1057">J1439+Y1439+AN1439</f>
        <v>172.85851212556219</v>
      </c>
      <c r="AW1439" s="37">
        <f t="shared" ref="AW1439" si="1058">K1439+Z1439+AO1439</f>
        <v>176.06801660009333</v>
      </c>
      <c r="AX1439" s="37">
        <f t="shared" ref="AX1439" si="1059">L1439+AA1439+AP1439</f>
        <v>57.374230834465443</v>
      </c>
      <c r="AY1439" s="37">
        <f t="shared" ref="AY1439" si="1060">M1439+AB1439+AQ1439</f>
        <v>406.30686751694526</v>
      </c>
      <c r="AZ1439" s="37">
        <f t="shared" ref="AZ1439" si="1061">N1439+AC1439+AR1439</f>
        <v>88.876366052595785</v>
      </c>
      <c r="BA1439" s="37">
        <f t="shared" ref="BA1439" si="1062">O1439+AD1439+AS1439</f>
        <v>36.305074088067158</v>
      </c>
      <c r="BC1439">
        <v>10</v>
      </c>
      <c r="BD1439" s="37">
        <f>IF(Voorblad!$E$10=Rekenblad!BC1439,Rekenblad!AV1439,0)</f>
        <v>0</v>
      </c>
      <c r="BE1439" s="37">
        <f>IF(Voorblad!$E$10=Rekenblad!BC1439,Rekenblad!AW1439,0)</f>
        <v>0</v>
      </c>
      <c r="BF1439" s="37">
        <f>IF(Voorblad!$E$10=Rekenblad!BC1439,Rekenblad!AX1439,0)</f>
        <v>0</v>
      </c>
      <c r="BG1439" s="62">
        <f>IF(Voorblad!$E$10=Rekenblad!BC1439,Rekenblad!AY1439,0)</f>
        <v>0</v>
      </c>
      <c r="BH1439" s="37">
        <f>IF(Voorblad!$E$10=Rekenblad!BC1439,Rekenblad!AZ1439,0)</f>
        <v>0</v>
      </c>
      <c r="BI1439" s="37">
        <f>IF(Voorblad!$E$10=Rekenblad!BC1439,Rekenblad!BA1439,0)</f>
        <v>0</v>
      </c>
      <c r="BK1439">
        <v>10</v>
      </c>
      <c r="BL1439" s="37">
        <f>IF(Voorblad!$E$14=Rekenblad!$BL$1437,Rekenblad!BD1439,0)</f>
        <v>0</v>
      </c>
      <c r="BM1439" s="37">
        <f>IF(Voorblad!$E$14=Rekenblad!$BL$1437,Rekenblad!BE1439,0)</f>
        <v>0</v>
      </c>
      <c r="BN1439" s="37">
        <f>IF(Voorblad!$E$14=Rekenblad!$BL$1437,Rekenblad!BF1439,0)</f>
        <v>0</v>
      </c>
      <c r="BO1439" s="37">
        <f>IF(Voorblad!$E$14=Rekenblad!$BL$1437,Rekenblad!BG1439,0)</f>
        <v>0</v>
      </c>
      <c r="BP1439" s="37">
        <f>IF(Voorblad!$E$14=Rekenblad!$BL$1437,Rekenblad!BH1439,0)</f>
        <v>0</v>
      </c>
      <c r="BQ1439" s="37">
        <f>IF(Voorblad!$E$14=Rekenblad!$BL$1437,Rekenblad!BI1439,0)</f>
        <v>0</v>
      </c>
    </row>
    <row r="1440" spans="1:78" x14ac:dyDescent="0.25">
      <c r="B1440">
        <f>'Data TREND'!$CO$148</f>
        <v>11</v>
      </c>
      <c r="C1440" s="37">
        <f>'Data TREND'!CQ148</f>
        <v>178.95286539495078</v>
      </c>
      <c r="D1440" s="37">
        <f>'Data TREND'!CR148</f>
        <v>188.74014029511952</v>
      </c>
      <c r="E1440" s="37">
        <f>'Data TREND'!CS148</f>
        <v>62.626236964709001</v>
      </c>
      <c r="F1440" s="37">
        <f>'Data TREND'!CT148</f>
        <v>430.32657794302003</v>
      </c>
      <c r="G1440" s="37">
        <f>'Data TREND'!CU148</f>
        <v>88.564835267257379</v>
      </c>
      <c r="H1440" s="37">
        <f>'Data TREND'!CV148</f>
        <v>36.177370646036181</v>
      </c>
      <c r="J1440" s="37">
        <f t="shared" ref="J1440:J1503" si="1063">$B$864*C1440</f>
        <v>178.95286539495078</v>
      </c>
      <c r="K1440" s="37">
        <f t="shared" ref="K1440:K1503" si="1064">$B$864*D1440</f>
        <v>188.74014029511952</v>
      </c>
      <c r="L1440" s="37">
        <f t="shared" ref="L1440:L1503" si="1065">$B$864*E1440</f>
        <v>62.626236964709001</v>
      </c>
      <c r="M1440" s="37">
        <f t="shared" ref="M1440:M1503" si="1066">$B$864*F1440</f>
        <v>430.32657794302003</v>
      </c>
      <c r="N1440" s="37">
        <f t="shared" ref="N1440:N1503" si="1067">$B$864*G1440</f>
        <v>88.564835267257379</v>
      </c>
      <c r="O1440" s="37">
        <f t="shared" ref="O1440:O1503" si="1068">$B$864*H1440</f>
        <v>36.177370646036181</v>
      </c>
      <c r="Q1440">
        <f>'Data TREND'!$CO$148</f>
        <v>11</v>
      </c>
      <c r="R1440" s="37">
        <f>'Data TREND'!CX148</f>
        <v>235.53457077602084</v>
      </c>
      <c r="S1440" s="37">
        <f>'Data TREND'!CY148</f>
        <v>192.14594246100188</v>
      </c>
      <c r="T1440" s="37">
        <f>'Data TREND'!CZ148</f>
        <v>68.025685332480037</v>
      </c>
      <c r="U1440" s="37">
        <f>'Data TREND'!DA148</f>
        <v>495.71617514776324</v>
      </c>
      <c r="V1440" s="37">
        <f>'Data TREND'!DB148</f>
        <v>101.44728922774323</v>
      </c>
      <c r="W1440" s="37">
        <f>'Data TREND'!DC148</f>
        <v>41.4547157841426</v>
      </c>
      <c r="Y1440" s="37">
        <f t="shared" ref="Y1440:Y1503" si="1069">$Q$864*R1440</f>
        <v>0</v>
      </c>
      <c r="Z1440" s="37">
        <f t="shared" ref="Z1440:Z1503" si="1070">$Q$864*S1440</f>
        <v>0</v>
      </c>
      <c r="AA1440" s="37">
        <f t="shared" ref="AA1440:AA1503" si="1071">$Q$864*T1440</f>
        <v>0</v>
      </c>
      <c r="AB1440" s="37">
        <f t="shared" ref="AB1440:AB1503" si="1072">$Q$864*U1440</f>
        <v>0</v>
      </c>
      <c r="AC1440" s="37">
        <f t="shared" ref="AC1440:AC1503" si="1073">$Q$864*V1440</f>
        <v>0</v>
      </c>
      <c r="AD1440" s="37">
        <f t="shared" ref="AD1440:AD1503" si="1074">$Q$864*W1440</f>
        <v>0</v>
      </c>
      <c r="AF1440">
        <f>'Data TREND'!$CO$148</f>
        <v>11</v>
      </c>
      <c r="AG1440" s="37">
        <f>'Data TREND'!DE148</f>
        <v>292.94206313330233</v>
      </c>
      <c r="AH1440" s="37">
        <f>'Data TREND'!DF148</f>
        <v>197.36123005179269</v>
      </c>
      <c r="AI1440" s="37">
        <f>'Data TREND'!DG148</f>
        <v>67.230077965026794</v>
      </c>
      <c r="AJ1440" s="37">
        <f>'Data TREND'!DH148</f>
        <v>557.34370649134519</v>
      </c>
      <c r="AK1440" s="37">
        <f>'Data TREND'!DI148</f>
        <v>114.5166502107258</v>
      </c>
      <c r="AL1440" s="37">
        <f>'Data TREND'!DJ148</f>
        <v>46.708294102540236</v>
      </c>
      <c r="AN1440" s="37">
        <f t="shared" ref="AN1440:AN1503" si="1075">$AF$864*AG1440</f>
        <v>0</v>
      </c>
      <c r="AO1440" s="37">
        <f t="shared" ref="AO1440:AO1503" si="1076">$AF$864*AH1440</f>
        <v>0</v>
      </c>
      <c r="AP1440" s="37">
        <f t="shared" ref="AP1440:AP1503" si="1077">$AF$864*AI1440</f>
        <v>0</v>
      </c>
      <c r="AQ1440" s="37">
        <f t="shared" ref="AQ1440:AQ1503" si="1078">$AF$864*AJ1440</f>
        <v>0</v>
      </c>
      <c r="AR1440" s="37">
        <f t="shared" ref="AR1440:AR1503" si="1079">$AF$864*AK1440</f>
        <v>0</v>
      </c>
      <c r="AS1440" s="37">
        <f t="shared" ref="AS1440:AS1503" si="1080">$AF$864*AL1440</f>
        <v>0</v>
      </c>
      <c r="AU1440">
        <v>11</v>
      </c>
      <c r="AV1440" s="37">
        <f t="shared" ref="AV1440:AV1503" si="1081">J1440+Y1440+AN1440</f>
        <v>178.95286539495078</v>
      </c>
      <c r="AW1440" s="37">
        <f t="shared" ref="AW1440:AW1503" si="1082">K1440+Z1440+AO1440</f>
        <v>188.74014029511952</v>
      </c>
      <c r="AX1440" s="37">
        <f t="shared" ref="AX1440:AX1503" si="1083">L1440+AA1440+AP1440</f>
        <v>62.626236964709001</v>
      </c>
      <c r="AY1440" s="37">
        <f t="shared" ref="AY1440:AY1503" si="1084">M1440+AB1440+AQ1440</f>
        <v>430.32657794302003</v>
      </c>
      <c r="AZ1440" s="37">
        <f t="shared" ref="AZ1440:AZ1503" si="1085">N1440+AC1440+AR1440</f>
        <v>88.564835267257379</v>
      </c>
      <c r="BA1440" s="37">
        <f t="shared" ref="BA1440:BA1503" si="1086">O1440+AD1440+AS1440</f>
        <v>36.177370646036181</v>
      </c>
      <c r="BC1440">
        <v>11</v>
      </c>
      <c r="BD1440" s="37">
        <f>IF(Voorblad!$E$10=Rekenblad!BC1440,Rekenblad!AV1440,0)</f>
        <v>0</v>
      </c>
      <c r="BE1440" s="37">
        <f>IF(Voorblad!$E$10=Rekenblad!BC1440,Rekenblad!AW1440,0)</f>
        <v>0</v>
      </c>
      <c r="BF1440" s="37">
        <f>IF(Voorblad!$E$10=Rekenblad!BC1440,Rekenblad!AX1440,0)</f>
        <v>0</v>
      </c>
      <c r="BG1440" s="62">
        <f>IF(Voorblad!$E$10=Rekenblad!BC1440,Rekenblad!AY1440,0)</f>
        <v>0</v>
      </c>
      <c r="BH1440" s="37">
        <f>IF(Voorblad!$E$10=Rekenblad!BC1440,Rekenblad!AZ1440,0)</f>
        <v>0</v>
      </c>
      <c r="BI1440" s="37">
        <f>IF(Voorblad!$E$10=Rekenblad!BC1440,Rekenblad!BA1440,0)</f>
        <v>0</v>
      </c>
      <c r="BK1440">
        <v>11</v>
      </c>
      <c r="BL1440" s="37">
        <f>IF(Voorblad!$E$14=Rekenblad!$BL$1437,Rekenblad!BD1440,0)</f>
        <v>0</v>
      </c>
      <c r="BM1440" s="37">
        <f>IF(Voorblad!$E$14=Rekenblad!$BL$1437,Rekenblad!BE1440,0)</f>
        <v>0</v>
      </c>
      <c r="BN1440" s="37">
        <f>IF(Voorblad!$E$14=Rekenblad!$BL$1437,Rekenblad!BF1440,0)</f>
        <v>0</v>
      </c>
      <c r="BO1440" s="37">
        <f>IF(Voorblad!$E$14=Rekenblad!$BL$1437,Rekenblad!BG1440,0)</f>
        <v>0</v>
      </c>
      <c r="BP1440" s="37">
        <f>IF(Voorblad!$E$14=Rekenblad!$BL$1437,Rekenblad!BH1440,0)</f>
        <v>0</v>
      </c>
      <c r="BQ1440" s="37">
        <f>IF(Voorblad!$E$14=Rekenblad!$BL$1437,Rekenblad!BI1440,0)</f>
        <v>0</v>
      </c>
    </row>
    <row r="1441" spans="2:69" x14ac:dyDescent="0.25">
      <c r="B1441">
        <f>'Data TREND'!$CO$149</f>
        <v>12</v>
      </c>
      <c r="C1441" s="37">
        <f>'Data TREND'!CQ149</f>
        <v>185.04721866433934</v>
      </c>
      <c r="D1441" s="37">
        <f>'Data TREND'!CR149</f>
        <v>201.41226399014573</v>
      </c>
      <c r="E1441" s="37">
        <f>'Data TREND'!CS149</f>
        <v>67.878243094952566</v>
      </c>
      <c r="F1441" s="37">
        <f>'Data TREND'!CT149</f>
        <v>454.34628836909485</v>
      </c>
      <c r="G1441" s="37">
        <f>'Data TREND'!CU149</f>
        <v>88.253304481918974</v>
      </c>
      <c r="H1441" s="37">
        <f>'Data TREND'!CV149</f>
        <v>36.049667204005203</v>
      </c>
      <c r="J1441" s="37">
        <f t="shared" si="1063"/>
        <v>185.04721866433934</v>
      </c>
      <c r="K1441" s="37">
        <f t="shared" si="1064"/>
        <v>201.41226399014573</v>
      </c>
      <c r="L1441" s="37">
        <f t="shared" si="1065"/>
        <v>67.878243094952566</v>
      </c>
      <c r="M1441" s="37">
        <f t="shared" si="1066"/>
        <v>454.34628836909485</v>
      </c>
      <c r="N1441" s="37">
        <f t="shared" si="1067"/>
        <v>88.253304481918974</v>
      </c>
      <c r="O1441" s="37">
        <f t="shared" si="1068"/>
        <v>36.049667204005203</v>
      </c>
      <c r="Q1441">
        <f>'Data TREND'!$CO$149</f>
        <v>12</v>
      </c>
      <c r="R1441" s="37">
        <f>'Data TREND'!CX149</f>
        <v>242.98794167937561</v>
      </c>
      <c r="S1441" s="37">
        <f>'Data TREND'!CY149</f>
        <v>204.7607598837852</v>
      </c>
      <c r="T1441" s="37">
        <f>'Data TREND'!CZ149</f>
        <v>73.20496158446943</v>
      </c>
      <c r="U1441" s="37">
        <f>'Data TREND'!DA149</f>
        <v>520.96485091975069</v>
      </c>
      <c r="V1441" s="37">
        <f>'Data TREND'!DB149</f>
        <v>101.02333467389236</v>
      </c>
      <c r="W1441" s="37">
        <f>'Data TREND'!DC149</f>
        <v>41.281368250782918</v>
      </c>
      <c r="Y1441" s="37">
        <f t="shared" si="1069"/>
        <v>0</v>
      </c>
      <c r="Z1441" s="37">
        <f t="shared" si="1070"/>
        <v>0</v>
      </c>
      <c r="AA1441" s="37">
        <f t="shared" si="1071"/>
        <v>0</v>
      </c>
      <c r="AB1441" s="37">
        <f t="shared" si="1072"/>
        <v>0</v>
      </c>
      <c r="AC1441" s="37">
        <f t="shared" si="1073"/>
        <v>0</v>
      </c>
      <c r="AD1441" s="37">
        <f t="shared" si="1074"/>
        <v>0</v>
      </c>
      <c r="AF1441">
        <f>'Data TREND'!$CO$149</f>
        <v>12</v>
      </c>
      <c r="AG1441" s="37">
        <f>'Data TREND'!DE149</f>
        <v>301.63493938783455</v>
      </c>
      <c r="AH1441" s="37">
        <f>'Data TREND'!DF149</f>
        <v>209.89615356245332</v>
      </c>
      <c r="AI1441" s="37">
        <f>'Data TREND'!DG149</f>
        <v>72.415529447605778</v>
      </c>
      <c r="AJ1441" s="37">
        <f>'Data TREND'!DH149</f>
        <v>583.75850550422308</v>
      </c>
      <c r="AK1441" s="37">
        <f>'Data TREND'!DI149</f>
        <v>113.97172462936595</v>
      </c>
      <c r="AL1441" s="37">
        <f>'Data TREND'!DJ149</f>
        <v>46.486395280393175</v>
      </c>
      <c r="AN1441" s="37">
        <f t="shared" si="1075"/>
        <v>0</v>
      </c>
      <c r="AO1441" s="37">
        <f t="shared" si="1076"/>
        <v>0</v>
      </c>
      <c r="AP1441" s="37">
        <f t="shared" si="1077"/>
        <v>0</v>
      </c>
      <c r="AQ1441" s="37">
        <f t="shared" si="1078"/>
        <v>0</v>
      </c>
      <c r="AR1441" s="37">
        <f t="shared" si="1079"/>
        <v>0</v>
      </c>
      <c r="AS1441" s="37">
        <f t="shared" si="1080"/>
        <v>0</v>
      </c>
      <c r="AU1441">
        <v>12</v>
      </c>
      <c r="AV1441" s="37">
        <f t="shared" si="1081"/>
        <v>185.04721866433934</v>
      </c>
      <c r="AW1441" s="37">
        <f t="shared" si="1082"/>
        <v>201.41226399014573</v>
      </c>
      <c r="AX1441" s="37">
        <f t="shared" si="1083"/>
        <v>67.878243094952566</v>
      </c>
      <c r="AY1441" s="37">
        <f t="shared" si="1084"/>
        <v>454.34628836909485</v>
      </c>
      <c r="AZ1441" s="37">
        <f t="shared" si="1085"/>
        <v>88.253304481918974</v>
      </c>
      <c r="BA1441" s="37">
        <f t="shared" si="1086"/>
        <v>36.049667204005203</v>
      </c>
      <c r="BC1441">
        <v>12</v>
      </c>
      <c r="BD1441" s="37">
        <f>IF(Voorblad!$E$10=Rekenblad!BC1441,Rekenblad!AV1441,0)</f>
        <v>0</v>
      </c>
      <c r="BE1441" s="37">
        <f>IF(Voorblad!$E$10=Rekenblad!BC1441,Rekenblad!AW1441,0)</f>
        <v>0</v>
      </c>
      <c r="BF1441" s="37">
        <f>IF(Voorblad!$E$10=Rekenblad!BC1441,Rekenblad!AX1441,0)</f>
        <v>0</v>
      </c>
      <c r="BG1441" s="62">
        <f>IF(Voorblad!$E$10=Rekenblad!BC1441,Rekenblad!AY1441,0)</f>
        <v>0</v>
      </c>
      <c r="BH1441" s="37">
        <f>IF(Voorblad!$E$10=Rekenblad!BC1441,Rekenblad!AZ1441,0)</f>
        <v>0</v>
      </c>
      <c r="BI1441" s="37">
        <f>IF(Voorblad!$E$10=Rekenblad!BC1441,Rekenblad!BA1441,0)</f>
        <v>0</v>
      </c>
      <c r="BK1441">
        <v>12</v>
      </c>
      <c r="BL1441" s="37">
        <f>IF(Voorblad!$E$14=Rekenblad!$BL$1437,Rekenblad!BD1441,0)</f>
        <v>0</v>
      </c>
      <c r="BM1441" s="37">
        <f>IF(Voorblad!$E$14=Rekenblad!$BL$1437,Rekenblad!BE1441,0)</f>
        <v>0</v>
      </c>
      <c r="BN1441" s="37">
        <f>IF(Voorblad!$E$14=Rekenblad!$BL$1437,Rekenblad!BF1441,0)</f>
        <v>0</v>
      </c>
      <c r="BO1441" s="37">
        <f>IF(Voorblad!$E$14=Rekenblad!$BL$1437,Rekenblad!BG1441,0)</f>
        <v>0</v>
      </c>
      <c r="BP1441" s="37">
        <f>IF(Voorblad!$E$14=Rekenblad!$BL$1437,Rekenblad!BH1441,0)</f>
        <v>0</v>
      </c>
      <c r="BQ1441" s="37">
        <f>IF(Voorblad!$E$14=Rekenblad!$BL$1437,Rekenblad!BI1441,0)</f>
        <v>0</v>
      </c>
    </row>
    <row r="1442" spans="2:69" x14ac:dyDescent="0.25">
      <c r="B1442">
        <f>'Data TREND'!$CO$150</f>
        <v>13</v>
      </c>
      <c r="C1442" s="37">
        <f>'Data TREND'!CQ150</f>
        <v>191.1415719337279</v>
      </c>
      <c r="D1442" s="37">
        <f>'Data TREND'!CR150</f>
        <v>214.08438768517192</v>
      </c>
      <c r="E1442" s="37">
        <f>'Data TREND'!CS150</f>
        <v>73.130249225196124</v>
      </c>
      <c r="F1442" s="37">
        <f>'Data TREND'!CT150</f>
        <v>478.36599879516962</v>
      </c>
      <c r="G1442" s="37">
        <f>'Data TREND'!CU150</f>
        <v>87.941773696580555</v>
      </c>
      <c r="H1442" s="37">
        <f>'Data TREND'!CV150</f>
        <v>35.921963761974219</v>
      </c>
      <c r="J1442" s="37">
        <f t="shared" si="1063"/>
        <v>191.1415719337279</v>
      </c>
      <c r="K1442" s="37">
        <f t="shared" si="1064"/>
        <v>214.08438768517192</v>
      </c>
      <c r="L1442" s="37">
        <f t="shared" si="1065"/>
        <v>73.130249225196124</v>
      </c>
      <c r="M1442" s="37">
        <f t="shared" si="1066"/>
        <v>478.36599879516962</v>
      </c>
      <c r="N1442" s="37">
        <f t="shared" si="1067"/>
        <v>87.941773696580555</v>
      </c>
      <c r="O1442" s="37">
        <f t="shared" si="1068"/>
        <v>35.921963761974219</v>
      </c>
      <c r="Q1442">
        <f>'Data TREND'!$CO$150</f>
        <v>13</v>
      </c>
      <c r="R1442" s="37">
        <f>'Data TREND'!CX150</f>
        <v>250.44131258273038</v>
      </c>
      <c r="S1442" s="37">
        <f>'Data TREND'!CY150</f>
        <v>217.37557730656849</v>
      </c>
      <c r="T1442" s="37">
        <f>'Data TREND'!CZ150</f>
        <v>78.384237836458823</v>
      </c>
      <c r="U1442" s="37">
        <f>'Data TREND'!DA150</f>
        <v>546.21352669173825</v>
      </c>
      <c r="V1442" s="37">
        <f>'Data TREND'!DB150</f>
        <v>100.59938012004149</v>
      </c>
      <c r="W1442" s="37">
        <f>'Data TREND'!DC150</f>
        <v>41.108020717423237</v>
      </c>
      <c r="Y1442" s="37">
        <f t="shared" si="1069"/>
        <v>0</v>
      </c>
      <c r="Z1442" s="37">
        <f t="shared" si="1070"/>
        <v>0</v>
      </c>
      <c r="AA1442" s="37">
        <f t="shared" si="1071"/>
        <v>0</v>
      </c>
      <c r="AB1442" s="37">
        <f t="shared" si="1072"/>
        <v>0</v>
      </c>
      <c r="AC1442" s="37">
        <f t="shared" si="1073"/>
        <v>0</v>
      </c>
      <c r="AD1442" s="37">
        <f t="shared" si="1074"/>
        <v>0</v>
      </c>
      <c r="AF1442">
        <f>'Data TREND'!$CO$150</f>
        <v>13</v>
      </c>
      <c r="AG1442" s="37">
        <f>'Data TREND'!DE150</f>
        <v>310.32781564236677</v>
      </c>
      <c r="AH1442" s="37">
        <f>'Data TREND'!DF150</f>
        <v>222.43107707311395</v>
      </c>
      <c r="AI1442" s="37">
        <f>'Data TREND'!DG150</f>
        <v>77.600980930184761</v>
      </c>
      <c r="AJ1442" s="37">
        <f>'Data TREND'!DH150</f>
        <v>610.17330451710097</v>
      </c>
      <c r="AK1442" s="37">
        <f>'Data TREND'!DI150</f>
        <v>113.42679904800612</v>
      </c>
      <c r="AL1442" s="37">
        <f>'Data TREND'!DJ150</f>
        <v>46.264496458246121</v>
      </c>
      <c r="AN1442" s="37">
        <f t="shared" si="1075"/>
        <v>0</v>
      </c>
      <c r="AO1442" s="37">
        <f t="shared" si="1076"/>
        <v>0</v>
      </c>
      <c r="AP1442" s="37">
        <f t="shared" si="1077"/>
        <v>0</v>
      </c>
      <c r="AQ1442" s="37">
        <f t="shared" si="1078"/>
        <v>0</v>
      </c>
      <c r="AR1442" s="37">
        <f t="shared" si="1079"/>
        <v>0</v>
      </c>
      <c r="AS1442" s="37">
        <f t="shared" si="1080"/>
        <v>0</v>
      </c>
      <c r="AU1442">
        <v>13</v>
      </c>
      <c r="AV1442" s="37">
        <f t="shared" si="1081"/>
        <v>191.1415719337279</v>
      </c>
      <c r="AW1442" s="37">
        <f t="shared" si="1082"/>
        <v>214.08438768517192</v>
      </c>
      <c r="AX1442" s="37">
        <f t="shared" si="1083"/>
        <v>73.130249225196124</v>
      </c>
      <c r="AY1442" s="37">
        <f t="shared" si="1084"/>
        <v>478.36599879516962</v>
      </c>
      <c r="AZ1442" s="37">
        <f t="shared" si="1085"/>
        <v>87.941773696580555</v>
      </c>
      <c r="BA1442" s="37">
        <f t="shared" si="1086"/>
        <v>35.921963761974219</v>
      </c>
      <c r="BC1442">
        <v>13</v>
      </c>
      <c r="BD1442" s="37">
        <f>IF(Voorblad!$E$10=Rekenblad!BC1442,Rekenblad!AV1442,0)</f>
        <v>0</v>
      </c>
      <c r="BE1442" s="37">
        <f>IF(Voorblad!$E$10=Rekenblad!BC1442,Rekenblad!AW1442,0)</f>
        <v>0</v>
      </c>
      <c r="BF1442" s="37">
        <f>IF(Voorblad!$E$10=Rekenblad!BC1442,Rekenblad!AX1442,0)</f>
        <v>0</v>
      </c>
      <c r="BG1442" s="62">
        <f>IF(Voorblad!$E$10=Rekenblad!BC1442,Rekenblad!AY1442,0)</f>
        <v>0</v>
      </c>
      <c r="BH1442" s="37">
        <f>IF(Voorblad!$E$10=Rekenblad!BC1442,Rekenblad!AZ1442,0)</f>
        <v>0</v>
      </c>
      <c r="BI1442" s="37">
        <f>IF(Voorblad!$E$10=Rekenblad!BC1442,Rekenblad!BA1442,0)</f>
        <v>0</v>
      </c>
      <c r="BK1442">
        <v>13</v>
      </c>
      <c r="BL1442" s="37">
        <f>IF(Voorblad!$E$14=Rekenblad!$BL$1437,Rekenblad!BD1442,0)</f>
        <v>0</v>
      </c>
      <c r="BM1442" s="37">
        <f>IF(Voorblad!$E$14=Rekenblad!$BL$1437,Rekenblad!BE1442,0)</f>
        <v>0</v>
      </c>
      <c r="BN1442" s="37">
        <f>IF(Voorblad!$E$14=Rekenblad!$BL$1437,Rekenblad!BF1442,0)</f>
        <v>0</v>
      </c>
      <c r="BO1442" s="37">
        <f>IF(Voorblad!$E$14=Rekenblad!$BL$1437,Rekenblad!BG1442,0)</f>
        <v>0</v>
      </c>
      <c r="BP1442" s="37">
        <f>IF(Voorblad!$E$14=Rekenblad!$BL$1437,Rekenblad!BH1442,0)</f>
        <v>0</v>
      </c>
      <c r="BQ1442" s="37">
        <f>IF(Voorblad!$E$14=Rekenblad!$BL$1437,Rekenblad!BI1442,0)</f>
        <v>0</v>
      </c>
    </row>
    <row r="1443" spans="2:69" x14ac:dyDescent="0.25">
      <c r="B1443">
        <f>'Data TREND'!$CO$151</f>
        <v>14</v>
      </c>
      <c r="C1443" s="37">
        <f>'Data TREND'!CQ151</f>
        <v>197.23592520311647</v>
      </c>
      <c r="D1443" s="37">
        <f>'Data TREND'!CR151</f>
        <v>226.75651138019811</v>
      </c>
      <c r="E1443" s="37">
        <f>'Data TREND'!CS151</f>
        <v>78.382255355439682</v>
      </c>
      <c r="F1443" s="37">
        <f>'Data TREND'!CT151</f>
        <v>502.38570922124438</v>
      </c>
      <c r="G1443" s="37">
        <f>'Data TREND'!CU151</f>
        <v>87.630242911242149</v>
      </c>
      <c r="H1443" s="37">
        <f>'Data TREND'!CV151</f>
        <v>35.794260319943241</v>
      </c>
      <c r="J1443" s="37">
        <f t="shared" si="1063"/>
        <v>197.23592520311647</v>
      </c>
      <c r="K1443" s="37">
        <f t="shared" si="1064"/>
        <v>226.75651138019811</v>
      </c>
      <c r="L1443" s="37">
        <f t="shared" si="1065"/>
        <v>78.382255355439682</v>
      </c>
      <c r="M1443" s="37">
        <f t="shared" si="1066"/>
        <v>502.38570922124438</v>
      </c>
      <c r="N1443" s="37">
        <f t="shared" si="1067"/>
        <v>87.630242911242149</v>
      </c>
      <c r="O1443" s="37">
        <f t="shared" si="1068"/>
        <v>35.794260319943241</v>
      </c>
      <c r="Q1443">
        <f>'Data TREND'!$CO$151</f>
        <v>14</v>
      </c>
      <c r="R1443" s="37">
        <f>'Data TREND'!CX151</f>
        <v>257.89468348608511</v>
      </c>
      <c r="S1443" s="37">
        <f>'Data TREND'!CY151</f>
        <v>229.99039472935181</v>
      </c>
      <c r="T1443" s="37">
        <f>'Data TREND'!CZ151</f>
        <v>83.563514088448215</v>
      </c>
      <c r="U1443" s="37">
        <f>'Data TREND'!DA151</f>
        <v>571.46220246372559</v>
      </c>
      <c r="V1443" s="37">
        <f>'Data TREND'!DB151</f>
        <v>100.17542556619061</v>
      </c>
      <c r="W1443" s="37">
        <f>'Data TREND'!DC151</f>
        <v>40.934673184063556</v>
      </c>
      <c r="Y1443" s="37">
        <f t="shared" si="1069"/>
        <v>0</v>
      </c>
      <c r="Z1443" s="37">
        <f t="shared" si="1070"/>
        <v>0</v>
      </c>
      <c r="AA1443" s="37">
        <f t="shared" si="1071"/>
        <v>0</v>
      </c>
      <c r="AB1443" s="37">
        <f t="shared" si="1072"/>
        <v>0</v>
      </c>
      <c r="AC1443" s="37">
        <f t="shared" si="1073"/>
        <v>0</v>
      </c>
      <c r="AD1443" s="37">
        <f t="shared" si="1074"/>
        <v>0</v>
      </c>
      <c r="AF1443">
        <f>'Data TREND'!$CO$151</f>
        <v>14</v>
      </c>
      <c r="AG1443" s="37">
        <f>'Data TREND'!DE151</f>
        <v>319.02069189689905</v>
      </c>
      <c r="AH1443" s="37">
        <f>'Data TREND'!DF151</f>
        <v>234.96600058377462</v>
      </c>
      <c r="AI1443" s="37">
        <f>'Data TREND'!DG151</f>
        <v>82.78643241276373</v>
      </c>
      <c r="AJ1443" s="37">
        <f>'Data TREND'!DH151</f>
        <v>636.58810352997875</v>
      </c>
      <c r="AK1443" s="37">
        <f>'Data TREND'!DI151</f>
        <v>112.88187346664627</v>
      </c>
      <c r="AL1443" s="37">
        <f>'Data TREND'!DJ151</f>
        <v>46.04259763609906</v>
      </c>
      <c r="AN1443" s="37">
        <f t="shared" si="1075"/>
        <v>0</v>
      </c>
      <c r="AO1443" s="37">
        <f t="shared" si="1076"/>
        <v>0</v>
      </c>
      <c r="AP1443" s="37">
        <f t="shared" si="1077"/>
        <v>0</v>
      </c>
      <c r="AQ1443" s="37">
        <f t="shared" si="1078"/>
        <v>0</v>
      </c>
      <c r="AR1443" s="37">
        <f t="shared" si="1079"/>
        <v>0</v>
      </c>
      <c r="AS1443" s="37">
        <f t="shared" si="1080"/>
        <v>0</v>
      </c>
      <c r="AU1443">
        <v>14</v>
      </c>
      <c r="AV1443" s="37">
        <f t="shared" si="1081"/>
        <v>197.23592520311647</v>
      </c>
      <c r="AW1443" s="37">
        <f t="shared" si="1082"/>
        <v>226.75651138019811</v>
      </c>
      <c r="AX1443" s="37">
        <f t="shared" si="1083"/>
        <v>78.382255355439682</v>
      </c>
      <c r="AY1443" s="37">
        <f t="shared" si="1084"/>
        <v>502.38570922124438</v>
      </c>
      <c r="AZ1443" s="37">
        <f t="shared" si="1085"/>
        <v>87.630242911242149</v>
      </c>
      <c r="BA1443" s="37">
        <f t="shared" si="1086"/>
        <v>35.794260319943241</v>
      </c>
      <c r="BC1443">
        <v>14</v>
      </c>
      <c r="BD1443" s="37">
        <f>IF(Voorblad!$E$10=Rekenblad!BC1443,Rekenblad!AV1443,0)</f>
        <v>0</v>
      </c>
      <c r="BE1443" s="37">
        <f>IF(Voorblad!$E$10=Rekenblad!BC1443,Rekenblad!AW1443,0)</f>
        <v>0</v>
      </c>
      <c r="BF1443" s="37">
        <f>IF(Voorblad!$E$10=Rekenblad!BC1443,Rekenblad!AX1443,0)</f>
        <v>0</v>
      </c>
      <c r="BG1443" s="62">
        <f>IF(Voorblad!$E$10=Rekenblad!BC1443,Rekenblad!AY1443,0)</f>
        <v>0</v>
      </c>
      <c r="BH1443" s="37">
        <f>IF(Voorblad!$E$10=Rekenblad!BC1443,Rekenblad!AZ1443,0)</f>
        <v>0</v>
      </c>
      <c r="BI1443" s="37">
        <f>IF(Voorblad!$E$10=Rekenblad!BC1443,Rekenblad!BA1443,0)</f>
        <v>0</v>
      </c>
      <c r="BK1443">
        <v>14</v>
      </c>
      <c r="BL1443" s="37">
        <f>IF(Voorblad!$E$14=Rekenblad!$BL$1437,Rekenblad!BD1443,0)</f>
        <v>0</v>
      </c>
      <c r="BM1443" s="37">
        <f>IF(Voorblad!$E$14=Rekenblad!$BL$1437,Rekenblad!BE1443,0)</f>
        <v>0</v>
      </c>
      <c r="BN1443" s="37">
        <f>IF(Voorblad!$E$14=Rekenblad!$BL$1437,Rekenblad!BF1443,0)</f>
        <v>0</v>
      </c>
      <c r="BO1443" s="37">
        <f>IF(Voorblad!$E$14=Rekenblad!$BL$1437,Rekenblad!BG1443,0)</f>
        <v>0</v>
      </c>
      <c r="BP1443" s="37">
        <f>IF(Voorblad!$E$14=Rekenblad!$BL$1437,Rekenblad!BH1443,0)</f>
        <v>0</v>
      </c>
      <c r="BQ1443" s="37">
        <f>IF(Voorblad!$E$14=Rekenblad!$BL$1437,Rekenblad!BI1443,0)</f>
        <v>0</v>
      </c>
    </row>
    <row r="1444" spans="2:69" x14ac:dyDescent="0.25">
      <c r="B1444">
        <f>'Data TREND'!$CO$152</f>
        <v>15</v>
      </c>
      <c r="C1444" s="37">
        <f>'Data TREND'!CQ152</f>
        <v>203.33027847250503</v>
      </c>
      <c r="D1444" s="37">
        <f>'Data TREND'!CR152</f>
        <v>239.42863507522429</v>
      </c>
      <c r="E1444" s="37">
        <f>'Data TREND'!CS152</f>
        <v>83.63426148568324</v>
      </c>
      <c r="F1444" s="37">
        <f>'Data TREND'!CT152</f>
        <v>526.40541964731915</v>
      </c>
      <c r="G1444" s="37">
        <f>'Data TREND'!CU152</f>
        <v>87.318712125903744</v>
      </c>
      <c r="H1444" s="37">
        <f>'Data TREND'!CV152</f>
        <v>35.666556877912264</v>
      </c>
      <c r="J1444" s="37">
        <f t="shared" si="1063"/>
        <v>203.33027847250503</v>
      </c>
      <c r="K1444" s="37">
        <f t="shared" si="1064"/>
        <v>239.42863507522429</v>
      </c>
      <c r="L1444" s="37">
        <f t="shared" si="1065"/>
        <v>83.63426148568324</v>
      </c>
      <c r="M1444" s="37">
        <f t="shared" si="1066"/>
        <v>526.40541964731915</v>
      </c>
      <c r="N1444" s="37">
        <f t="shared" si="1067"/>
        <v>87.318712125903744</v>
      </c>
      <c r="O1444" s="37">
        <f t="shared" si="1068"/>
        <v>35.666556877912264</v>
      </c>
      <c r="Q1444">
        <f>'Data TREND'!$CO$152</f>
        <v>15</v>
      </c>
      <c r="R1444" s="37">
        <f>'Data TREND'!CX152</f>
        <v>265.34805438943988</v>
      </c>
      <c r="S1444" s="37">
        <f>'Data TREND'!CY152</f>
        <v>242.6052121521351</v>
      </c>
      <c r="T1444" s="37">
        <f>'Data TREND'!CZ152</f>
        <v>88.742790340437608</v>
      </c>
      <c r="U1444" s="37">
        <f>'Data TREND'!DA152</f>
        <v>596.71087823571315</v>
      </c>
      <c r="V1444" s="37">
        <f>'Data TREND'!DB152</f>
        <v>99.751471012339735</v>
      </c>
      <c r="W1444" s="37">
        <f>'Data TREND'!DC152</f>
        <v>40.761325650703874</v>
      </c>
      <c r="Y1444" s="37">
        <f t="shared" si="1069"/>
        <v>0</v>
      </c>
      <c r="Z1444" s="37">
        <f t="shared" si="1070"/>
        <v>0</v>
      </c>
      <c r="AA1444" s="37">
        <f t="shared" si="1071"/>
        <v>0</v>
      </c>
      <c r="AB1444" s="37">
        <f t="shared" si="1072"/>
        <v>0</v>
      </c>
      <c r="AC1444" s="37">
        <f t="shared" si="1073"/>
        <v>0</v>
      </c>
      <c r="AD1444" s="37">
        <f t="shared" si="1074"/>
        <v>0</v>
      </c>
      <c r="AF1444">
        <f>'Data TREND'!$CO$152</f>
        <v>15</v>
      </c>
      <c r="AG1444" s="37">
        <f>'Data TREND'!DE152</f>
        <v>327.71356815143128</v>
      </c>
      <c r="AH1444" s="37">
        <f>'Data TREND'!DF152</f>
        <v>247.50092409443525</v>
      </c>
      <c r="AI1444" s="37">
        <f>'Data TREND'!DG152</f>
        <v>87.971883895342714</v>
      </c>
      <c r="AJ1444" s="37">
        <f>'Data TREND'!DH152</f>
        <v>663.00290254285665</v>
      </c>
      <c r="AK1444" s="37">
        <f>'Data TREND'!DI152</f>
        <v>112.33694788528643</v>
      </c>
      <c r="AL1444" s="37">
        <f>'Data TREND'!DJ152</f>
        <v>45.820698813952006</v>
      </c>
      <c r="AN1444" s="37">
        <f t="shared" si="1075"/>
        <v>0</v>
      </c>
      <c r="AO1444" s="37">
        <f t="shared" si="1076"/>
        <v>0</v>
      </c>
      <c r="AP1444" s="37">
        <f t="shared" si="1077"/>
        <v>0</v>
      </c>
      <c r="AQ1444" s="37">
        <f t="shared" si="1078"/>
        <v>0</v>
      </c>
      <c r="AR1444" s="37">
        <f t="shared" si="1079"/>
        <v>0</v>
      </c>
      <c r="AS1444" s="37">
        <f t="shared" si="1080"/>
        <v>0</v>
      </c>
      <c r="AU1444">
        <v>15</v>
      </c>
      <c r="AV1444" s="37">
        <f t="shared" si="1081"/>
        <v>203.33027847250503</v>
      </c>
      <c r="AW1444" s="37">
        <f t="shared" si="1082"/>
        <v>239.42863507522429</v>
      </c>
      <c r="AX1444" s="37">
        <f t="shared" si="1083"/>
        <v>83.63426148568324</v>
      </c>
      <c r="AY1444" s="37">
        <f t="shared" si="1084"/>
        <v>526.40541964731915</v>
      </c>
      <c r="AZ1444" s="37">
        <f t="shared" si="1085"/>
        <v>87.318712125903744</v>
      </c>
      <c r="BA1444" s="37">
        <f t="shared" si="1086"/>
        <v>35.666556877912264</v>
      </c>
      <c r="BC1444">
        <v>15</v>
      </c>
      <c r="BD1444" s="37">
        <f>IF(Voorblad!$E$10=Rekenblad!BC1444,Rekenblad!AV1444,0)</f>
        <v>0</v>
      </c>
      <c r="BE1444" s="37">
        <f>IF(Voorblad!$E$10=Rekenblad!BC1444,Rekenblad!AW1444,0)</f>
        <v>0</v>
      </c>
      <c r="BF1444" s="37">
        <f>IF(Voorblad!$E$10=Rekenblad!BC1444,Rekenblad!AX1444,0)</f>
        <v>0</v>
      </c>
      <c r="BG1444" s="62">
        <f>IF(Voorblad!$E$10=Rekenblad!BC1444,Rekenblad!AY1444,0)</f>
        <v>0</v>
      </c>
      <c r="BH1444" s="37">
        <f>IF(Voorblad!$E$10=Rekenblad!BC1444,Rekenblad!AZ1444,0)</f>
        <v>0</v>
      </c>
      <c r="BI1444" s="37">
        <f>IF(Voorblad!$E$10=Rekenblad!BC1444,Rekenblad!BA1444,0)</f>
        <v>0</v>
      </c>
      <c r="BK1444">
        <v>15</v>
      </c>
      <c r="BL1444" s="37">
        <f>IF(Voorblad!$E$14=Rekenblad!$BL$1437,Rekenblad!BD1444,0)</f>
        <v>0</v>
      </c>
      <c r="BM1444" s="37">
        <f>IF(Voorblad!$E$14=Rekenblad!$BL$1437,Rekenblad!BE1444,0)</f>
        <v>0</v>
      </c>
      <c r="BN1444" s="37">
        <f>IF(Voorblad!$E$14=Rekenblad!$BL$1437,Rekenblad!BF1444,0)</f>
        <v>0</v>
      </c>
      <c r="BO1444" s="37">
        <f>IF(Voorblad!$E$14=Rekenblad!$BL$1437,Rekenblad!BG1444,0)</f>
        <v>0</v>
      </c>
      <c r="BP1444" s="37">
        <f>IF(Voorblad!$E$14=Rekenblad!$BL$1437,Rekenblad!BH1444,0)</f>
        <v>0</v>
      </c>
      <c r="BQ1444" s="37">
        <f>IF(Voorblad!$E$14=Rekenblad!$BL$1437,Rekenblad!BI1444,0)</f>
        <v>0</v>
      </c>
    </row>
    <row r="1445" spans="2:69" x14ac:dyDescent="0.25">
      <c r="B1445">
        <f>'Data TREND'!$CO$153</f>
        <v>16</v>
      </c>
      <c r="C1445" s="37">
        <f>'Data TREND'!CQ153</f>
        <v>209.42463174189359</v>
      </c>
      <c r="D1445" s="37">
        <f>'Data TREND'!CR153</f>
        <v>252.10075877025048</v>
      </c>
      <c r="E1445" s="37">
        <f>'Data TREND'!CS153</f>
        <v>88.886267615926798</v>
      </c>
      <c r="F1445" s="37">
        <f>'Data TREND'!CT153</f>
        <v>550.42513007339392</v>
      </c>
      <c r="G1445" s="37">
        <f>'Data TREND'!CU153</f>
        <v>87.007181340565324</v>
      </c>
      <c r="H1445" s="37">
        <f>'Data TREND'!CV153</f>
        <v>35.538853435881286</v>
      </c>
      <c r="J1445" s="37">
        <f t="shared" si="1063"/>
        <v>209.42463174189359</v>
      </c>
      <c r="K1445" s="37">
        <f t="shared" si="1064"/>
        <v>252.10075877025048</v>
      </c>
      <c r="L1445" s="37">
        <f t="shared" si="1065"/>
        <v>88.886267615926798</v>
      </c>
      <c r="M1445" s="37">
        <f t="shared" si="1066"/>
        <v>550.42513007339392</v>
      </c>
      <c r="N1445" s="37">
        <f t="shared" si="1067"/>
        <v>87.007181340565324</v>
      </c>
      <c r="O1445" s="37">
        <f t="shared" si="1068"/>
        <v>35.538853435881286</v>
      </c>
      <c r="Q1445">
        <f>'Data TREND'!$CO$153</f>
        <v>16</v>
      </c>
      <c r="R1445" s="37">
        <f>'Data TREND'!CX153</f>
        <v>272.80142529279465</v>
      </c>
      <c r="S1445" s="37">
        <f>'Data TREND'!CY153</f>
        <v>255.22002957491841</v>
      </c>
      <c r="T1445" s="37">
        <f>'Data TREND'!CZ153</f>
        <v>93.922066592427001</v>
      </c>
      <c r="U1445" s="37">
        <f>'Data TREND'!DA153</f>
        <v>621.9595540077006</v>
      </c>
      <c r="V1445" s="37">
        <f>'Data TREND'!DB153</f>
        <v>99.327516458488859</v>
      </c>
      <c r="W1445" s="37">
        <f>'Data TREND'!DC153</f>
        <v>40.587978117344193</v>
      </c>
      <c r="Y1445" s="37">
        <f t="shared" si="1069"/>
        <v>0</v>
      </c>
      <c r="Z1445" s="37">
        <f t="shared" si="1070"/>
        <v>0</v>
      </c>
      <c r="AA1445" s="37">
        <f t="shared" si="1071"/>
        <v>0</v>
      </c>
      <c r="AB1445" s="37">
        <f t="shared" si="1072"/>
        <v>0</v>
      </c>
      <c r="AC1445" s="37">
        <f t="shared" si="1073"/>
        <v>0</v>
      </c>
      <c r="AD1445" s="37">
        <f t="shared" si="1074"/>
        <v>0</v>
      </c>
      <c r="AF1445">
        <f>'Data TREND'!$CO$153</f>
        <v>16</v>
      </c>
      <c r="AG1445" s="37">
        <f>'Data TREND'!DE153</f>
        <v>336.4064444059635</v>
      </c>
      <c r="AH1445" s="37">
        <f>'Data TREND'!DF153</f>
        <v>260.03584760509591</v>
      </c>
      <c r="AI1445" s="37">
        <f>'Data TREND'!DG153</f>
        <v>93.157335377921697</v>
      </c>
      <c r="AJ1445" s="37">
        <f>'Data TREND'!DH153</f>
        <v>689.41770155573454</v>
      </c>
      <c r="AK1445" s="37">
        <f>'Data TREND'!DI153</f>
        <v>111.79202230392659</v>
      </c>
      <c r="AL1445" s="37">
        <f>'Data TREND'!DJ153</f>
        <v>45.598799991804945</v>
      </c>
      <c r="AN1445" s="37">
        <f t="shared" si="1075"/>
        <v>0</v>
      </c>
      <c r="AO1445" s="37">
        <f t="shared" si="1076"/>
        <v>0</v>
      </c>
      <c r="AP1445" s="37">
        <f t="shared" si="1077"/>
        <v>0</v>
      </c>
      <c r="AQ1445" s="37">
        <f t="shared" si="1078"/>
        <v>0</v>
      </c>
      <c r="AR1445" s="37">
        <f t="shared" si="1079"/>
        <v>0</v>
      </c>
      <c r="AS1445" s="37">
        <f t="shared" si="1080"/>
        <v>0</v>
      </c>
      <c r="AU1445">
        <v>16</v>
      </c>
      <c r="AV1445" s="37">
        <f t="shared" si="1081"/>
        <v>209.42463174189359</v>
      </c>
      <c r="AW1445" s="37">
        <f t="shared" si="1082"/>
        <v>252.10075877025048</v>
      </c>
      <c r="AX1445" s="37">
        <f t="shared" si="1083"/>
        <v>88.886267615926798</v>
      </c>
      <c r="AY1445" s="37">
        <f t="shared" si="1084"/>
        <v>550.42513007339392</v>
      </c>
      <c r="AZ1445" s="37">
        <f t="shared" si="1085"/>
        <v>87.007181340565324</v>
      </c>
      <c r="BA1445" s="37">
        <f t="shared" si="1086"/>
        <v>35.538853435881286</v>
      </c>
      <c r="BC1445">
        <v>16</v>
      </c>
      <c r="BD1445" s="37">
        <f>IF(Voorblad!$E$10=Rekenblad!BC1445,Rekenblad!AV1445,0)</f>
        <v>0</v>
      </c>
      <c r="BE1445" s="37">
        <f>IF(Voorblad!$E$10=Rekenblad!BC1445,Rekenblad!AW1445,0)</f>
        <v>0</v>
      </c>
      <c r="BF1445" s="37">
        <f>IF(Voorblad!$E$10=Rekenblad!BC1445,Rekenblad!AX1445,0)</f>
        <v>0</v>
      </c>
      <c r="BG1445" s="62">
        <f>IF(Voorblad!$E$10=Rekenblad!BC1445,Rekenblad!AY1445,0)</f>
        <v>0</v>
      </c>
      <c r="BH1445" s="37">
        <f>IF(Voorblad!$E$10=Rekenblad!BC1445,Rekenblad!AZ1445,0)</f>
        <v>0</v>
      </c>
      <c r="BI1445" s="37">
        <f>IF(Voorblad!$E$10=Rekenblad!BC1445,Rekenblad!BA1445,0)</f>
        <v>0</v>
      </c>
      <c r="BK1445">
        <v>16</v>
      </c>
      <c r="BL1445" s="37">
        <f>IF(Voorblad!$E$14=Rekenblad!$BL$1437,Rekenblad!BD1445,0)</f>
        <v>0</v>
      </c>
      <c r="BM1445" s="37">
        <f>IF(Voorblad!$E$14=Rekenblad!$BL$1437,Rekenblad!BE1445,0)</f>
        <v>0</v>
      </c>
      <c r="BN1445" s="37">
        <f>IF(Voorblad!$E$14=Rekenblad!$BL$1437,Rekenblad!BF1445,0)</f>
        <v>0</v>
      </c>
      <c r="BO1445" s="37">
        <f>IF(Voorblad!$E$14=Rekenblad!$BL$1437,Rekenblad!BG1445,0)</f>
        <v>0</v>
      </c>
      <c r="BP1445" s="37">
        <f>IF(Voorblad!$E$14=Rekenblad!$BL$1437,Rekenblad!BH1445,0)</f>
        <v>0</v>
      </c>
      <c r="BQ1445" s="37">
        <f>IF(Voorblad!$E$14=Rekenblad!$BL$1437,Rekenblad!BI1445,0)</f>
        <v>0</v>
      </c>
    </row>
    <row r="1446" spans="2:69" x14ac:dyDescent="0.25">
      <c r="B1446">
        <f>'Data TREND'!$CO$154</f>
        <v>17</v>
      </c>
      <c r="C1446" s="37">
        <f>'Data TREND'!CQ154</f>
        <v>215.51898501128215</v>
      </c>
      <c r="D1446" s="37">
        <f>'Data TREND'!CR154</f>
        <v>264.77288246527667</v>
      </c>
      <c r="E1446" s="37">
        <f>'Data TREND'!CS154</f>
        <v>94.138273746170356</v>
      </c>
      <c r="F1446" s="37">
        <f>'Data TREND'!CT154</f>
        <v>574.44484049946868</v>
      </c>
      <c r="G1446" s="37">
        <f>'Data TREND'!CU154</f>
        <v>86.695650555226919</v>
      </c>
      <c r="H1446" s="37">
        <f>'Data TREND'!CV154</f>
        <v>35.411149993850302</v>
      </c>
      <c r="J1446" s="37">
        <f t="shared" si="1063"/>
        <v>215.51898501128215</v>
      </c>
      <c r="K1446" s="37">
        <f t="shared" si="1064"/>
        <v>264.77288246527667</v>
      </c>
      <c r="L1446" s="37">
        <f t="shared" si="1065"/>
        <v>94.138273746170356</v>
      </c>
      <c r="M1446" s="37">
        <f t="shared" si="1066"/>
        <v>574.44484049946868</v>
      </c>
      <c r="N1446" s="37">
        <f t="shared" si="1067"/>
        <v>86.695650555226919</v>
      </c>
      <c r="O1446" s="37">
        <f t="shared" si="1068"/>
        <v>35.411149993850302</v>
      </c>
      <c r="Q1446">
        <f>'Data TREND'!$CO$154</f>
        <v>17</v>
      </c>
      <c r="R1446" s="37">
        <f>'Data TREND'!CX154</f>
        <v>280.25479619614941</v>
      </c>
      <c r="S1446" s="37">
        <f>'Data TREND'!CY154</f>
        <v>267.83484699770173</v>
      </c>
      <c r="T1446" s="37">
        <f>'Data TREND'!CZ154</f>
        <v>99.101342844416394</v>
      </c>
      <c r="U1446" s="37">
        <f>'Data TREND'!DA154</f>
        <v>647.20822977968805</v>
      </c>
      <c r="V1446" s="37">
        <f>'Data TREND'!DB154</f>
        <v>98.903561904637982</v>
      </c>
      <c r="W1446" s="37">
        <f>'Data TREND'!DC154</f>
        <v>40.414630583984511</v>
      </c>
      <c r="Y1446" s="37">
        <f t="shared" si="1069"/>
        <v>0</v>
      </c>
      <c r="Z1446" s="37">
        <f t="shared" si="1070"/>
        <v>0</v>
      </c>
      <c r="AA1446" s="37">
        <f t="shared" si="1071"/>
        <v>0</v>
      </c>
      <c r="AB1446" s="37">
        <f t="shared" si="1072"/>
        <v>0</v>
      </c>
      <c r="AC1446" s="37">
        <f t="shared" si="1073"/>
        <v>0</v>
      </c>
      <c r="AD1446" s="37">
        <f t="shared" si="1074"/>
        <v>0</v>
      </c>
      <c r="AF1446">
        <f>'Data TREND'!$CO$154</f>
        <v>17</v>
      </c>
      <c r="AG1446" s="37">
        <f>'Data TREND'!DE154</f>
        <v>345.09932066049572</v>
      </c>
      <c r="AH1446" s="37">
        <f>'Data TREND'!DF154</f>
        <v>272.57077111575654</v>
      </c>
      <c r="AI1446" s="37">
        <f>'Data TREND'!DG154</f>
        <v>98.342786860500681</v>
      </c>
      <c r="AJ1446" s="37">
        <f>'Data TREND'!DH154</f>
        <v>715.83250056861243</v>
      </c>
      <c r="AK1446" s="37">
        <f>'Data TREND'!DI154</f>
        <v>111.24709672256675</v>
      </c>
      <c r="AL1446" s="37">
        <f>'Data TREND'!DJ154</f>
        <v>45.376901169657891</v>
      </c>
      <c r="AN1446" s="37">
        <f t="shared" si="1075"/>
        <v>0</v>
      </c>
      <c r="AO1446" s="37">
        <f t="shared" si="1076"/>
        <v>0</v>
      </c>
      <c r="AP1446" s="37">
        <f t="shared" si="1077"/>
        <v>0</v>
      </c>
      <c r="AQ1446" s="37">
        <f t="shared" si="1078"/>
        <v>0</v>
      </c>
      <c r="AR1446" s="37">
        <f t="shared" si="1079"/>
        <v>0</v>
      </c>
      <c r="AS1446" s="37">
        <f t="shared" si="1080"/>
        <v>0</v>
      </c>
      <c r="AU1446">
        <v>17</v>
      </c>
      <c r="AV1446" s="37">
        <f t="shared" si="1081"/>
        <v>215.51898501128215</v>
      </c>
      <c r="AW1446" s="37">
        <f t="shared" si="1082"/>
        <v>264.77288246527667</v>
      </c>
      <c r="AX1446" s="37">
        <f t="shared" si="1083"/>
        <v>94.138273746170356</v>
      </c>
      <c r="AY1446" s="37">
        <f t="shared" si="1084"/>
        <v>574.44484049946868</v>
      </c>
      <c r="AZ1446" s="37">
        <f t="shared" si="1085"/>
        <v>86.695650555226919</v>
      </c>
      <c r="BA1446" s="37">
        <f t="shared" si="1086"/>
        <v>35.411149993850302</v>
      </c>
      <c r="BC1446">
        <v>17</v>
      </c>
      <c r="BD1446" s="37">
        <f>IF(Voorblad!$E$10=Rekenblad!BC1446,Rekenblad!AV1446,0)</f>
        <v>0</v>
      </c>
      <c r="BE1446" s="37">
        <f>IF(Voorblad!$E$10=Rekenblad!BC1446,Rekenblad!AW1446,0)</f>
        <v>0</v>
      </c>
      <c r="BF1446" s="37">
        <f>IF(Voorblad!$E$10=Rekenblad!BC1446,Rekenblad!AX1446,0)</f>
        <v>0</v>
      </c>
      <c r="BG1446" s="62">
        <f>IF(Voorblad!$E$10=Rekenblad!BC1446,Rekenblad!AY1446,0)</f>
        <v>0</v>
      </c>
      <c r="BH1446" s="37">
        <f>IF(Voorblad!$E$10=Rekenblad!BC1446,Rekenblad!AZ1446,0)</f>
        <v>0</v>
      </c>
      <c r="BI1446" s="37">
        <f>IF(Voorblad!$E$10=Rekenblad!BC1446,Rekenblad!BA1446,0)</f>
        <v>0</v>
      </c>
      <c r="BK1446">
        <v>17</v>
      </c>
      <c r="BL1446" s="37">
        <f>IF(Voorblad!$E$14=Rekenblad!$BL$1437,Rekenblad!BD1446,0)</f>
        <v>0</v>
      </c>
      <c r="BM1446" s="37">
        <f>IF(Voorblad!$E$14=Rekenblad!$BL$1437,Rekenblad!BE1446,0)</f>
        <v>0</v>
      </c>
      <c r="BN1446" s="37">
        <f>IF(Voorblad!$E$14=Rekenblad!$BL$1437,Rekenblad!BF1446,0)</f>
        <v>0</v>
      </c>
      <c r="BO1446" s="37">
        <f>IF(Voorblad!$E$14=Rekenblad!$BL$1437,Rekenblad!BG1446,0)</f>
        <v>0</v>
      </c>
      <c r="BP1446" s="37">
        <f>IF(Voorblad!$E$14=Rekenblad!$BL$1437,Rekenblad!BH1446,0)</f>
        <v>0</v>
      </c>
      <c r="BQ1446" s="37">
        <f>IF(Voorblad!$E$14=Rekenblad!$BL$1437,Rekenblad!BI1446,0)</f>
        <v>0</v>
      </c>
    </row>
    <row r="1447" spans="2:69" x14ac:dyDescent="0.25">
      <c r="B1447">
        <f>'Data TREND'!$CO$155</f>
        <v>18</v>
      </c>
      <c r="C1447" s="37">
        <f>'Data TREND'!CQ155</f>
        <v>221.61333828067072</v>
      </c>
      <c r="D1447" s="37">
        <f>'Data TREND'!CR155</f>
        <v>277.44500616030285</v>
      </c>
      <c r="E1447" s="37">
        <f>'Data TREND'!CS155</f>
        <v>99.390279876413913</v>
      </c>
      <c r="F1447" s="37">
        <f>'Data TREND'!CT155</f>
        <v>598.46455092554345</v>
      </c>
      <c r="G1447" s="37">
        <f>'Data TREND'!CU155</f>
        <v>86.3841197698885</v>
      </c>
      <c r="H1447" s="37">
        <f>'Data TREND'!CV155</f>
        <v>35.283446551819324</v>
      </c>
      <c r="J1447" s="37">
        <f t="shared" si="1063"/>
        <v>221.61333828067072</v>
      </c>
      <c r="K1447" s="37">
        <f t="shared" si="1064"/>
        <v>277.44500616030285</v>
      </c>
      <c r="L1447" s="37">
        <f t="shared" si="1065"/>
        <v>99.390279876413913</v>
      </c>
      <c r="M1447" s="37">
        <f t="shared" si="1066"/>
        <v>598.46455092554345</v>
      </c>
      <c r="N1447" s="37">
        <f t="shared" si="1067"/>
        <v>86.3841197698885</v>
      </c>
      <c r="O1447" s="37">
        <f t="shared" si="1068"/>
        <v>35.283446551819324</v>
      </c>
      <c r="Q1447">
        <f>'Data TREND'!$CO$155</f>
        <v>18</v>
      </c>
      <c r="R1447" s="37">
        <f>'Data TREND'!CX155</f>
        <v>287.70816709950418</v>
      </c>
      <c r="S1447" s="37">
        <f>'Data TREND'!CY155</f>
        <v>280.44966442048502</v>
      </c>
      <c r="T1447" s="37">
        <f>'Data TREND'!CZ155</f>
        <v>104.28061909640579</v>
      </c>
      <c r="U1447" s="37">
        <f>'Data TREND'!DA155</f>
        <v>672.45690555167562</v>
      </c>
      <c r="V1447" s="37">
        <f>'Data TREND'!DB155</f>
        <v>98.479607350787106</v>
      </c>
      <c r="W1447" s="37">
        <f>'Data TREND'!DC155</f>
        <v>40.24128305062483</v>
      </c>
      <c r="Y1447" s="37">
        <f t="shared" si="1069"/>
        <v>0</v>
      </c>
      <c r="Z1447" s="37">
        <f t="shared" si="1070"/>
        <v>0</v>
      </c>
      <c r="AA1447" s="37">
        <f t="shared" si="1071"/>
        <v>0</v>
      </c>
      <c r="AB1447" s="37">
        <f t="shared" si="1072"/>
        <v>0</v>
      </c>
      <c r="AC1447" s="37">
        <f t="shared" si="1073"/>
        <v>0</v>
      </c>
      <c r="AD1447" s="37">
        <f t="shared" si="1074"/>
        <v>0</v>
      </c>
      <c r="AF1447">
        <f>'Data TREND'!$CO$155</f>
        <v>18</v>
      </c>
      <c r="AG1447" s="37">
        <f>'Data TREND'!DE155</f>
        <v>353.79219691502794</v>
      </c>
      <c r="AH1447" s="37">
        <f>'Data TREND'!DF155</f>
        <v>285.10569462641718</v>
      </c>
      <c r="AI1447" s="37">
        <f>'Data TREND'!DG155</f>
        <v>103.52823834307966</v>
      </c>
      <c r="AJ1447" s="37">
        <f>'Data TREND'!DH155</f>
        <v>742.24729958149032</v>
      </c>
      <c r="AK1447" s="37">
        <f>'Data TREND'!DI155</f>
        <v>110.7021711412069</v>
      </c>
      <c r="AL1447" s="37">
        <f>'Data TREND'!DJ155</f>
        <v>45.15500234751083</v>
      </c>
      <c r="AN1447" s="37">
        <f t="shared" si="1075"/>
        <v>0</v>
      </c>
      <c r="AO1447" s="37">
        <f t="shared" si="1076"/>
        <v>0</v>
      </c>
      <c r="AP1447" s="37">
        <f t="shared" si="1077"/>
        <v>0</v>
      </c>
      <c r="AQ1447" s="37">
        <f t="shared" si="1078"/>
        <v>0</v>
      </c>
      <c r="AR1447" s="37">
        <f t="shared" si="1079"/>
        <v>0</v>
      </c>
      <c r="AS1447" s="37">
        <f t="shared" si="1080"/>
        <v>0</v>
      </c>
      <c r="AU1447">
        <v>18</v>
      </c>
      <c r="AV1447" s="37">
        <f t="shared" si="1081"/>
        <v>221.61333828067072</v>
      </c>
      <c r="AW1447" s="37">
        <f t="shared" si="1082"/>
        <v>277.44500616030285</v>
      </c>
      <c r="AX1447" s="37">
        <f t="shared" si="1083"/>
        <v>99.390279876413913</v>
      </c>
      <c r="AY1447" s="37">
        <f t="shared" si="1084"/>
        <v>598.46455092554345</v>
      </c>
      <c r="AZ1447" s="37">
        <f t="shared" si="1085"/>
        <v>86.3841197698885</v>
      </c>
      <c r="BA1447" s="37">
        <f t="shared" si="1086"/>
        <v>35.283446551819324</v>
      </c>
      <c r="BC1447">
        <v>18</v>
      </c>
      <c r="BD1447" s="37">
        <f>IF(Voorblad!$E$10=Rekenblad!BC1447,Rekenblad!AV1447,0)</f>
        <v>0</v>
      </c>
      <c r="BE1447" s="37">
        <f>IF(Voorblad!$E$10=Rekenblad!BC1447,Rekenblad!AW1447,0)</f>
        <v>0</v>
      </c>
      <c r="BF1447" s="37">
        <f>IF(Voorblad!$E$10=Rekenblad!BC1447,Rekenblad!AX1447,0)</f>
        <v>0</v>
      </c>
      <c r="BG1447" s="62">
        <f>IF(Voorblad!$E$10=Rekenblad!BC1447,Rekenblad!AY1447,0)</f>
        <v>0</v>
      </c>
      <c r="BH1447" s="37">
        <f>IF(Voorblad!$E$10=Rekenblad!BC1447,Rekenblad!AZ1447,0)</f>
        <v>0</v>
      </c>
      <c r="BI1447" s="37">
        <f>IF(Voorblad!$E$10=Rekenblad!BC1447,Rekenblad!BA1447,0)</f>
        <v>0</v>
      </c>
      <c r="BK1447">
        <v>18</v>
      </c>
      <c r="BL1447" s="37">
        <f>IF(Voorblad!$E$14=Rekenblad!$BL$1437,Rekenblad!BD1447,0)</f>
        <v>0</v>
      </c>
      <c r="BM1447" s="37">
        <f>IF(Voorblad!$E$14=Rekenblad!$BL$1437,Rekenblad!BE1447,0)</f>
        <v>0</v>
      </c>
      <c r="BN1447" s="37">
        <f>IF(Voorblad!$E$14=Rekenblad!$BL$1437,Rekenblad!BF1447,0)</f>
        <v>0</v>
      </c>
      <c r="BO1447" s="37">
        <f>IF(Voorblad!$E$14=Rekenblad!$BL$1437,Rekenblad!BG1447,0)</f>
        <v>0</v>
      </c>
      <c r="BP1447" s="37">
        <f>IF(Voorblad!$E$14=Rekenblad!$BL$1437,Rekenblad!BH1447,0)</f>
        <v>0</v>
      </c>
      <c r="BQ1447" s="37">
        <f>IF(Voorblad!$E$14=Rekenblad!$BL$1437,Rekenblad!BI1447,0)</f>
        <v>0</v>
      </c>
    </row>
    <row r="1448" spans="2:69" x14ac:dyDescent="0.25">
      <c r="B1448">
        <f>'Data TREND'!$CO$156</f>
        <v>19</v>
      </c>
      <c r="C1448" s="37">
        <f>'Data TREND'!CQ156</f>
        <v>227.70769155005928</v>
      </c>
      <c r="D1448" s="37">
        <f>'Data TREND'!CR156</f>
        <v>290.11712985532904</v>
      </c>
      <c r="E1448" s="37">
        <f>'Data TREND'!CS156</f>
        <v>104.64228600665747</v>
      </c>
      <c r="F1448" s="37">
        <f>'Data TREND'!CT156</f>
        <v>622.48426135161822</v>
      </c>
      <c r="G1448" s="37">
        <f>'Data TREND'!CU156</f>
        <v>86.072588984550094</v>
      </c>
      <c r="H1448" s="37">
        <f>'Data TREND'!CV156</f>
        <v>35.155743109788347</v>
      </c>
      <c r="J1448" s="37">
        <f t="shared" si="1063"/>
        <v>227.70769155005928</v>
      </c>
      <c r="K1448" s="37">
        <f t="shared" si="1064"/>
        <v>290.11712985532904</v>
      </c>
      <c r="L1448" s="37">
        <f t="shared" si="1065"/>
        <v>104.64228600665747</v>
      </c>
      <c r="M1448" s="37">
        <f t="shared" si="1066"/>
        <v>622.48426135161822</v>
      </c>
      <c r="N1448" s="37">
        <f t="shared" si="1067"/>
        <v>86.072588984550094</v>
      </c>
      <c r="O1448" s="37">
        <f t="shared" si="1068"/>
        <v>35.155743109788347</v>
      </c>
      <c r="Q1448">
        <f>'Data TREND'!$CO$156</f>
        <v>19</v>
      </c>
      <c r="R1448" s="37">
        <f>'Data TREND'!CX156</f>
        <v>295.16153800285895</v>
      </c>
      <c r="S1448" s="37">
        <f>'Data TREND'!CY156</f>
        <v>293.06448184326837</v>
      </c>
      <c r="T1448" s="37">
        <f>'Data TREND'!CZ156</f>
        <v>109.45989534839518</v>
      </c>
      <c r="U1448" s="37">
        <f>'Data TREND'!DA156</f>
        <v>697.70558132366295</v>
      </c>
      <c r="V1448" s="37">
        <f>'Data TREND'!DB156</f>
        <v>98.055652796936229</v>
      </c>
      <c r="W1448" s="37">
        <f>'Data TREND'!DC156</f>
        <v>40.067935517265148</v>
      </c>
      <c r="Y1448" s="37">
        <f t="shared" si="1069"/>
        <v>0</v>
      </c>
      <c r="Z1448" s="37">
        <f t="shared" si="1070"/>
        <v>0</v>
      </c>
      <c r="AA1448" s="37">
        <f t="shared" si="1071"/>
        <v>0</v>
      </c>
      <c r="AB1448" s="37">
        <f t="shared" si="1072"/>
        <v>0</v>
      </c>
      <c r="AC1448" s="37">
        <f t="shared" si="1073"/>
        <v>0</v>
      </c>
      <c r="AD1448" s="37">
        <f t="shared" si="1074"/>
        <v>0</v>
      </c>
      <c r="AF1448">
        <f>'Data TREND'!$CO$156</f>
        <v>19</v>
      </c>
      <c r="AG1448" s="37">
        <f>'Data TREND'!DE156</f>
        <v>362.48507316956022</v>
      </c>
      <c r="AH1448" s="37">
        <f>'Data TREND'!DF156</f>
        <v>297.64061813707781</v>
      </c>
      <c r="AI1448" s="37">
        <f>'Data TREND'!DG156</f>
        <v>108.71368982565863</v>
      </c>
      <c r="AJ1448" s="37">
        <f>'Data TREND'!DH156</f>
        <v>768.66209859436822</v>
      </c>
      <c r="AK1448" s="37">
        <f>'Data TREND'!DI156</f>
        <v>110.15724555984707</v>
      </c>
      <c r="AL1448" s="37">
        <f>'Data TREND'!DJ156</f>
        <v>44.933103525363776</v>
      </c>
      <c r="AN1448" s="37">
        <f t="shared" si="1075"/>
        <v>0</v>
      </c>
      <c r="AO1448" s="37">
        <f t="shared" si="1076"/>
        <v>0</v>
      </c>
      <c r="AP1448" s="37">
        <f t="shared" si="1077"/>
        <v>0</v>
      </c>
      <c r="AQ1448" s="37">
        <f t="shared" si="1078"/>
        <v>0</v>
      </c>
      <c r="AR1448" s="37">
        <f t="shared" si="1079"/>
        <v>0</v>
      </c>
      <c r="AS1448" s="37">
        <f t="shared" si="1080"/>
        <v>0</v>
      </c>
      <c r="AU1448">
        <v>19</v>
      </c>
      <c r="AV1448" s="37">
        <f t="shared" si="1081"/>
        <v>227.70769155005928</v>
      </c>
      <c r="AW1448" s="37">
        <f t="shared" si="1082"/>
        <v>290.11712985532904</v>
      </c>
      <c r="AX1448" s="37">
        <f t="shared" si="1083"/>
        <v>104.64228600665747</v>
      </c>
      <c r="AY1448" s="37">
        <f t="shared" si="1084"/>
        <v>622.48426135161822</v>
      </c>
      <c r="AZ1448" s="37">
        <f t="shared" si="1085"/>
        <v>86.072588984550094</v>
      </c>
      <c r="BA1448" s="37">
        <f t="shared" si="1086"/>
        <v>35.155743109788347</v>
      </c>
      <c r="BC1448">
        <v>19</v>
      </c>
      <c r="BD1448" s="37">
        <f>IF(Voorblad!$E$10=Rekenblad!BC1448,Rekenblad!AV1448,0)</f>
        <v>0</v>
      </c>
      <c r="BE1448" s="37">
        <f>IF(Voorblad!$E$10=Rekenblad!BC1448,Rekenblad!AW1448,0)</f>
        <v>0</v>
      </c>
      <c r="BF1448" s="37">
        <f>IF(Voorblad!$E$10=Rekenblad!BC1448,Rekenblad!AX1448,0)</f>
        <v>0</v>
      </c>
      <c r="BG1448" s="62">
        <f>IF(Voorblad!$E$10=Rekenblad!BC1448,Rekenblad!AY1448,0)</f>
        <v>0</v>
      </c>
      <c r="BH1448" s="37">
        <f>IF(Voorblad!$E$10=Rekenblad!BC1448,Rekenblad!AZ1448,0)</f>
        <v>0</v>
      </c>
      <c r="BI1448" s="37">
        <f>IF(Voorblad!$E$10=Rekenblad!BC1448,Rekenblad!BA1448,0)</f>
        <v>0</v>
      </c>
      <c r="BK1448">
        <v>19</v>
      </c>
      <c r="BL1448" s="37">
        <f>IF(Voorblad!$E$14=Rekenblad!$BL$1437,Rekenblad!BD1448,0)</f>
        <v>0</v>
      </c>
      <c r="BM1448" s="37">
        <f>IF(Voorblad!$E$14=Rekenblad!$BL$1437,Rekenblad!BE1448,0)</f>
        <v>0</v>
      </c>
      <c r="BN1448" s="37">
        <f>IF(Voorblad!$E$14=Rekenblad!$BL$1437,Rekenblad!BF1448,0)</f>
        <v>0</v>
      </c>
      <c r="BO1448" s="37">
        <f>IF(Voorblad!$E$14=Rekenblad!$BL$1437,Rekenblad!BG1448,0)</f>
        <v>0</v>
      </c>
      <c r="BP1448" s="37">
        <f>IF(Voorblad!$E$14=Rekenblad!$BL$1437,Rekenblad!BH1448,0)</f>
        <v>0</v>
      </c>
      <c r="BQ1448" s="37">
        <f>IF(Voorblad!$E$14=Rekenblad!$BL$1437,Rekenblad!BI1448,0)</f>
        <v>0</v>
      </c>
    </row>
    <row r="1449" spans="2:69" x14ac:dyDescent="0.25">
      <c r="B1449">
        <f>'Data TREND'!$CO$157</f>
        <v>20</v>
      </c>
      <c r="C1449" s="37">
        <f>'Data TREND'!CQ157</f>
        <v>233.80204481944784</v>
      </c>
      <c r="D1449" s="37">
        <f>'Data TREND'!CR157</f>
        <v>302.78925355035523</v>
      </c>
      <c r="E1449" s="37">
        <f>'Data TREND'!CS157</f>
        <v>109.89429213690103</v>
      </c>
      <c r="F1449" s="37">
        <f>'Data TREND'!CT157</f>
        <v>646.50397177769298</v>
      </c>
      <c r="G1449" s="37">
        <f>'Data TREND'!CU157</f>
        <v>85.761058199211689</v>
      </c>
      <c r="H1449" s="37">
        <f>'Data TREND'!CV157</f>
        <v>35.028039667757369</v>
      </c>
      <c r="J1449" s="37">
        <f t="shared" si="1063"/>
        <v>233.80204481944784</v>
      </c>
      <c r="K1449" s="37">
        <f t="shared" si="1064"/>
        <v>302.78925355035523</v>
      </c>
      <c r="L1449" s="37">
        <f t="shared" si="1065"/>
        <v>109.89429213690103</v>
      </c>
      <c r="M1449" s="37">
        <f t="shared" si="1066"/>
        <v>646.50397177769298</v>
      </c>
      <c r="N1449" s="37">
        <f t="shared" si="1067"/>
        <v>85.761058199211689</v>
      </c>
      <c r="O1449" s="37">
        <f t="shared" si="1068"/>
        <v>35.028039667757369</v>
      </c>
      <c r="Q1449">
        <f>'Data TREND'!$CO$157</f>
        <v>20</v>
      </c>
      <c r="R1449" s="37">
        <f>'Data TREND'!CX157</f>
        <v>302.61490890621371</v>
      </c>
      <c r="S1449" s="37">
        <f>'Data TREND'!CY157</f>
        <v>305.67929926605166</v>
      </c>
      <c r="T1449" s="37">
        <f>'Data TREND'!CZ157</f>
        <v>114.63917160038457</v>
      </c>
      <c r="U1449" s="37">
        <f>'Data TREND'!DA157</f>
        <v>722.95425709565052</v>
      </c>
      <c r="V1449" s="37">
        <f>'Data TREND'!DB157</f>
        <v>97.631698243085353</v>
      </c>
      <c r="W1449" s="37">
        <f>'Data TREND'!DC157</f>
        <v>39.894587983905467</v>
      </c>
      <c r="Y1449" s="37">
        <f t="shared" si="1069"/>
        <v>0</v>
      </c>
      <c r="Z1449" s="37">
        <f t="shared" si="1070"/>
        <v>0</v>
      </c>
      <c r="AA1449" s="37">
        <f t="shared" si="1071"/>
        <v>0</v>
      </c>
      <c r="AB1449" s="37">
        <f t="shared" si="1072"/>
        <v>0</v>
      </c>
      <c r="AC1449" s="37">
        <f t="shared" si="1073"/>
        <v>0</v>
      </c>
      <c r="AD1449" s="37">
        <f t="shared" si="1074"/>
        <v>0</v>
      </c>
      <c r="AF1449">
        <f>'Data TREND'!$CO$157</f>
        <v>20</v>
      </c>
      <c r="AG1449" s="37">
        <f>'Data TREND'!DE157</f>
        <v>371.17794942409245</v>
      </c>
      <c r="AH1449" s="37">
        <f>'Data TREND'!DF157</f>
        <v>310.17554164773844</v>
      </c>
      <c r="AI1449" s="37">
        <f>'Data TREND'!DG157</f>
        <v>113.89914130823762</v>
      </c>
      <c r="AJ1449" s="37">
        <f>'Data TREND'!DH157</f>
        <v>795.07689760724611</v>
      </c>
      <c r="AK1449" s="37">
        <f>'Data TREND'!DI157</f>
        <v>109.61231997848722</v>
      </c>
      <c r="AL1449" s="37">
        <f>'Data TREND'!DJ157</f>
        <v>44.711204703216715</v>
      </c>
      <c r="AN1449" s="37">
        <f t="shared" si="1075"/>
        <v>0</v>
      </c>
      <c r="AO1449" s="37">
        <f t="shared" si="1076"/>
        <v>0</v>
      </c>
      <c r="AP1449" s="37">
        <f t="shared" si="1077"/>
        <v>0</v>
      </c>
      <c r="AQ1449" s="37">
        <f t="shared" si="1078"/>
        <v>0</v>
      </c>
      <c r="AR1449" s="37">
        <f t="shared" si="1079"/>
        <v>0</v>
      </c>
      <c r="AS1449" s="37">
        <f t="shared" si="1080"/>
        <v>0</v>
      </c>
      <c r="AU1449">
        <v>20</v>
      </c>
      <c r="AV1449" s="37">
        <f t="shared" si="1081"/>
        <v>233.80204481944784</v>
      </c>
      <c r="AW1449" s="37">
        <f t="shared" si="1082"/>
        <v>302.78925355035523</v>
      </c>
      <c r="AX1449" s="37">
        <f t="shared" si="1083"/>
        <v>109.89429213690103</v>
      </c>
      <c r="AY1449" s="37">
        <f t="shared" si="1084"/>
        <v>646.50397177769298</v>
      </c>
      <c r="AZ1449" s="37">
        <f t="shared" si="1085"/>
        <v>85.761058199211689</v>
      </c>
      <c r="BA1449" s="37">
        <f t="shared" si="1086"/>
        <v>35.028039667757369</v>
      </c>
      <c r="BC1449">
        <v>20</v>
      </c>
      <c r="BD1449" s="37">
        <f>IF(Voorblad!$E$10=Rekenblad!BC1449,Rekenblad!AV1449,0)</f>
        <v>0</v>
      </c>
      <c r="BE1449" s="37">
        <f>IF(Voorblad!$E$10=Rekenblad!BC1449,Rekenblad!AW1449,0)</f>
        <v>0</v>
      </c>
      <c r="BF1449" s="37">
        <f>IF(Voorblad!$E$10=Rekenblad!BC1449,Rekenblad!AX1449,0)</f>
        <v>0</v>
      </c>
      <c r="BG1449" s="62">
        <f>IF(Voorblad!$E$10=Rekenblad!BC1449,Rekenblad!AY1449,0)</f>
        <v>0</v>
      </c>
      <c r="BH1449" s="37">
        <f>IF(Voorblad!$E$10=Rekenblad!BC1449,Rekenblad!AZ1449,0)</f>
        <v>0</v>
      </c>
      <c r="BI1449" s="37">
        <f>IF(Voorblad!$E$10=Rekenblad!BC1449,Rekenblad!BA1449,0)</f>
        <v>0</v>
      </c>
      <c r="BK1449">
        <v>20</v>
      </c>
      <c r="BL1449" s="37">
        <f>IF(Voorblad!$E$14=Rekenblad!$BL$1437,Rekenblad!BD1449,0)</f>
        <v>0</v>
      </c>
      <c r="BM1449" s="37">
        <f>IF(Voorblad!$E$14=Rekenblad!$BL$1437,Rekenblad!BE1449,0)</f>
        <v>0</v>
      </c>
      <c r="BN1449" s="37">
        <f>IF(Voorblad!$E$14=Rekenblad!$BL$1437,Rekenblad!BF1449,0)</f>
        <v>0</v>
      </c>
      <c r="BO1449" s="37">
        <f>IF(Voorblad!$E$14=Rekenblad!$BL$1437,Rekenblad!BG1449,0)</f>
        <v>0</v>
      </c>
      <c r="BP1449" s="37">
        <f>IF(Voorblad!$E$14=Rekenblad!$BL$1437,Rekenblad!BH1449,0)</f>
        <v>0</v>
      </c>
      <c r="BQ1449" s="37">
        <f>IF(Voorblad!$E$14=Rekenblad!$BL$1437,Rekenblad!BI1449,0)</f>
        <v>0</v>
      </c>
    </row>
    <row r="1450" spans="2:69" x14ac:dyDescent="0.25">
      <c r="B1450">
        <f>'Data TREND'!$CO$158</f>
        <v>21</v>
      </c>
      <c r="C1450" s="37">
        <f>'Data TREND'!CQ158</f>
        <v>239.89639808883641</v>
      </c>
      <c r="D1450" s="37">
        <f>'Data TREND'!CR158</f>
        <v>315.46137724538141</v>
      </c>
      <c r="E1450" s="37">
        <f>'Data TREND'!CS158</f>
        <v>115.14629826714459</v>
      </c>
      <c r="F1450" s="37">
        <f>'Data TREND'!CT158</f>
        <v>670.52368220376775</v>
      </c>
      <c r="G1450" s="37">
        <f>'Data TREND'!CU158</f>
        <v>85.44952741387327</v>
      </c>
      <c r="H1450" s="37">
        <f>'Data TREND'!CV158</f>
        <v>34.900336225726384</v>
      </c>
      <c r="J1450" s="37">
        <f t="shared" si="1063"/>
        <v>239.89639808883641</v>
      </c>
      <c r="K1450" s="37">
        <f t="shared" si="1064"/>
        <v>315.46137724538141</v>
      </c>
      <c r="L1450" s="37">
        <f t="shared" si="1065"/>
        <v>115.14629826714459</v>
      </c>
      <c r="M1450" s="37">
        <f t="shared" si="1066"/>
        <v>670.52368220376775</v>
      </c>
      <c r="N1450" s="37">
        <f t="shared" si="1067"/>
        <v>85.44952741387327</v>
      </c>
      <c r="O1450" s="37">
        <f t="shared" si="1068"/>
        <v>34.900336225726384</v>
      </c>
      <c r="Q1450">
        <f>'Data TREND'!$CO$158</f>
        <v>21</v>
      </c>
      <c r="R1450" s="37">
        <f>'Data TREND'!CX158</f>
        <v>310.06827980956848</v>
      </c>
      <c r="S1450" s="37">
        <f>'Data TREND'!CY158</f>
        <v>318.29411668883495</v>
      </c>
      <c r="T1450" s="37">
        <f>'Data TREND'!CZ158</f>
        <v>119.81844785237395</v>
      </c>
      <c r="U1450" s="37">
        <f>'Data TREND'!DA158</f>
        <v>748.20293286763797</v>
      </c>
      <c r="V1450" s="37">
        <f>'Data TREND'!DB158</f>
        <v>97.207743689234476</v>
      </c>
      <c r="W1450" s="37">
        <f>'Data TREND'!DC158</f>
        <v>39.721240450545785</v>
      </c>
      <c r="Y1450" s="37">
        <f t="shared" si="1069"/>
        <v>0</v>
      </c>
      <c r="Z1450" s="37">
        <f t="shared" si="1070"/>
        <v>0</v>
      </c>
      <c r="AA1450" s="37">
        <f t="shared" si="1071"/>
        <v>0</v>
      </c>
      <c r="AB1450" s="37">
        <f t="shared" si="1072"/>
        <v>0</v>
      </c>
      <c r="AC1450" s="37">
        <f t="shared" si="1073"/>
        <v>0</v>
      </c>
      <c r="AD1450" s="37">
        <f t="shared" si="1074"/>
        <v>0</v>
      </c>
      <c r="AF1450">
        <f>'Data TREND'!$CO$158</f>
        <v>21</v>
      </c>
      <c r="AG1450" s="37">
        <f>'Data TREND'!DE158</f>
        <v>379.87082567862467</v>
      </c>
      <c r="AH1450" s="37">
        <f>'Data TREND'!DF158</f>
        <v>322.71046515839907</v>
      </c>
      <c r="AI1450" s="37">
        <f>'Data TREND'!DG158</f>
        <v>119.0845927908166</v>
      </c>
      <c r="AJ1450" s="37">
        <f>'Data TREND'!DH158</f>
        <v>821.491696620124</v>
      </c>
      <c r="AK1450" s="37">
        <f>'Data TREND'!DI158</f>
        <v>109.06739439712739</v>
      </c>
      <c r="AL1450" s="37">
        <f>'Data TREND'!DJ158</f>
        <v>44.489305881069654</v>
      </c>
      <c r="AN1450" s="37">
        <f t="shared" si="1075"/>
        <v>0</v>
      </c>
      <c r="AO1450" s="37">
        <f t="shared" si="1076"/>
        <v>0</v>
      </c>
      <c r="AP1450" s="37">
        <f t="shared" si="1077"/>
        <v>0</v>
      </c>
      <c r="AQ1450" s="37">
        <f t="shared" si="1078"/>
        <v>0</v>
      </c>
      <c r="AR1450" s="37">
        <f t="shared" si="1079"/>
        <v>0</v>
      </c>
      <c r="AS1450" s="37">
        <f t="shared" si="1080"/>
        <v>0</v>
      </c>
      <c r="AU1450">
        <v>21</v>
      </c>
      <c r="AV1450" s="37">
        <f t="shared" si="1081"/>
        <v>239.89639808883641</v>
      </c>
      <c r="AW1450" s="37">
        <f t="shared" si="1082"/>
        <v>315.46137724538141</v>
      </c>
      <c r="AX1450" s="37">
        <f t="shared" si="1083"/>
        <v>115.14629826714459</v>
      </c>
      <c r="AY1450" s="37">
        <f t="shared" si="1084"/>
        <v>670.52368220376775</v>
      </c>
      <c r="AZ1450" s="37">
        <f t="shared" si="1085"/>
        <v>85.44952741387327</v>
      </c>
      <c r="BA1450" s="37">
        <f t="shared" si="1086"/>
        <v>34.900336225726384</v>
      </c>
      <c r="BC1450">
        <v>21</v>
      </c>
      <c r="BD1450" s="37">
        <f>IF(Voorblad!$E$10=Rekenblad!BC1450,Rekenblad!AV1450,0)</f>
        <v>0</v>
      </c>
      <c r="BE1450" s="37">
        <f>IF(Voorblad!$E$10=Rekenblad!BC1450,Rekenblad!AW1450,0)</f>
        <v>0</v>
      </c>
      <c r="BF1450" s="37">
        <f>IF(Voorblad!$E$10=Rekenblad!BC1450,Rekenblad!AX1450,0)</f>
        <v>0</v>
      </c>
      <c r="BG1450" s="62">
        <f>IF(Voorblad!$E$10=Rekenblad!BC1450,Rekenblad!AY1450,0)</f>
        <v>0</v>
      </c>
      <c r="BH1450" s="37">
        <f>IF(Voorblad!$E$10=Rekenblad!BC1450,Rekenblad!AZ1450,0)</f>
        <v>0</v>
      </c>
      <c r="BI1450" s="37">
        <f>IF(Voorblad!$E$10=Rekenblad!BC1450,Rekenblad!BA1450,0)</f>
        <v>0</v>
      </c>
      <c r="BK1450">
        <v>21</v>
      </c>
      <c r="BL1450" s="37">
        <f>IF(Voorblad!$E$14=Rekenblad!$BL$1437,Rekenblad!BD1450,0)</f>
        <v>0</v>
      </c>
      <c r="BM1450" s="37">
        <f>IF(Voorblad!$E$14=Rekenblad!$BL$1437,Rekenblad!BE1450,0)</f>
        <v>0</v>
      </c>
      <c r="BN1450" s="37">
        <f>IF(Voorblad!$E$14=Rekenblad!$BL$1437,Rekenblad!BF1450,0)</f>
        <v>0</v>
      </c>
      <c r="BO1450" s="37">
        <f>IF(Voorblad!$E$14=Rekenblad!$BL$1437,Rekenblad!BG1450,0)</f>
        <v>0</v>
      </c>
      <c r="BP1450" s="37">
        <f>IF(Voorblad!$E$14=Rekenblad!$BL$1437,Rekenblad!BH1450,0)</f>
        <v>0</v>
      </c>
      <c r="BQ1450" s="37">
        <f>IF(Voorblad!$E$14=Rekenblad!$BL$1437,Rekenblad!BI1450,0)</f>
        <v>0</v>
      </c>
    </row>
    <row r="1451" spans="2:69" x14ac:dyDescent="0.25">
      <c r="B1451">
        <f>'Data TREND'!$CO$159</f>
        <v>22</v>
      </c>
      <c r="C1451" s="37">
        <f>'Data TREND'!CQ159</f>
        <v>245.99075135822497</v>
      </c>
      <c r="D1451" s="37">
        <f>'Data TREND'!CR159</f>
        <v>328.1335009404076</v>
      </c>
      <c r="E1451" s="37">
        <f>'Data TREND'!CS159</f>
        <v>120.39830439738815</v>
      </c>
      <c r="F1451" s="37">
        <f>'Data TREND'!CT159</f>
        <v>694.54339262984251</v>
      </c>
      <c r="G1451" s="37">
        <f>'Data TREND'!CU159</f>
        <v>85.137996628534864</v>
      </c>
      <c r="H1451" s="37">
        <f>'Data TREND'!CV159</f>
        <v>34.772632783695407</v>
      </c>
      <c r="J1451" s="37">
        <f t="shared" si="1063"/>
        <v>245.99075135822497</v>
      </c>
      <c r="K1451" s="37">
        <f t="shared" si="1064"/>
        <v>328.1335009404076</v>
      </c>
      <c r="L1451" s="37">
        <f t="shared" si="1065"/>
        <v>120.39830439738815</v>
      </c>
      <c r="M1451" s="37">
        <f t="shared" si="1066"/>
        <v>694.54339262984251</v>
      </c>
      <c r="N1451" s="37">
        <f t="shared" si="1067"/>
        <v>85.137996628534864</v>
      </c>
      <c r="O1451" s="37">
        <f t="shared" si="1068"/>
        <v>34.772632783695407</v>
      </c>
      <c r="Q1451">
        <f>'Data TREND'!$CO$159</f>
        <v>22</v>
      </c>
      <c r="R1451" s="37">
        <f>'Data TREND'!CX159</f>
        <v>317.52165071292319</v>
      </c>
      <c r="S1451" s="37">
        <f>'Data TREND'!CY159</f>
        <v>330.90893411161824</v>
      </c>
      <c r="T1451" s="37">
        <f>'Data TREND'!CZ159</f>
        <v>124.99772410436334</v>
      </c>
      <c r="U1451" s="37">
        <f>'Data TREND'!DA159</f>
        <v>773.45160863962542</v>
      </c>
      <c r="V1451" s="37">
        <f>'Data TREND'!DB159</f>
        <v>96.7837891353836</v>
      </c>
      <c r="W1451" s="37">
        <f>'Data TREND'!DC159</f>
        <v>39.547892917186104</v>
      </c>
      <c r="Y1451" s="37">
        <f t="shared" si="1069"/>
        <v>0</v>
      </c>
      <c r="Z1451" s="37">
        <f t="shared" si="1070"/>
        <v>0</v>
      </c>
      <c r="AA1451" s="37">
        <f t="shared" si="1071"/>
        <v>0</v>
      </c>
      <c r="AB1451" s="37">
        <f t="shared" si="1072"/>
        <v>0</v>
      </c>
      <c r="AC1451" s="37">
        <f t="shared" si="1073"/>
        <v>0</v>
      </c>
      <c r="AD1451" s="37">
        <f t="shared" si="1074"/>
        <v>0</v>
      </c>
      <c r="AF1451">
        <f>'Data TREND'!$CO$159</f>
        <v>22</v>
      </c>
      <c r="AG1451" s="37">
        <f>'Data TREND'!DE159</f>
        <v>388.56370193315689</v>
      </c>
      <c r="AH1451" s="37">
        <f>'Data TREND'!DF159</f>
        <v>335.24538866905971</v>
      </c>
      <c r="AI1451" s="37">
        <f>'Data TREND'!DG159</f>
        <v>124.27004427339557</v>
      </c>
      <c r="AJ1451" s="37">
        <f>'Data TREND'!DH159</f>
        <v>847.9064956330019</v>
      </c>
      <c r="AK1451" s="37">
        <f>'Data TREND'!DI159</f>
        <v>108.52246881576755</v>
      </c>
      <c r="AL1451" s="37">
        <f>'Data TREND'!DJ159</f>
        <v>44.267407058922601</v>
      </c>
      <c r="AN1451" s="37">
        <f t="shared" si="1075"/>
        <v>0</v>
      </c>
      <c r="AO1451" s="37">
        <f t="shared" si="1076"/>
        <v>0</v>
      </c>
      <c r="AP1451" s="37">
        <f t="shared" si="1077"/>
        <v>0</v>
      </c>
      <c r="AQ1451" s="37">
        <f t="shared" si="1078"/>
        <v>0</v>
      </c>
      <c r="AR1451" s="37">
        <f t="shared" si="1079"/>
        <v>0</v>
      </c>
      <c r="AS1451" s="37">
        <f t="shared" si="1080"/>
        <v>0</v>
      </c>
      <c r="AU1451">
        <v>22</v>
      </c>
      <c r="AV1451" s="37">
        <f t="shared" si="1081"/>
        <v>245.99075135822497</v>
      </c>
      <c r="AW1451" s="37">
        <f t="shared" si="1082"/>
        <v>328.1335009404076</v>
      </c>
      <c r="AX1451" s="37">
        <f t="shared" si="1083"/>
        <v>120.39830439738815</v>
      </c>
      <c r="AY1451" s="37">
        <f t="shared" si="1084"/>
        <v>694.54339262984251</v>
      </c>
      <c r="AZ1451" s="37">
        <f t="shared" si="1085"/>
        <v>85.137996628534864</v>
      </c>
      <c r="BA1451" s="37">
        <f t="shared" si="1086"/>
        <v>34.772632783695407</v>
      </c>
      <c r="BC1451">
        <v>22</v>
      </c>
      <c r="BD1451" s="37">
        <f>IF(Voorblad!$E$10=Rekenblad!BC1451,Rekenblad!AV1451,0)</f>
        <v>0</v>
      </c>
      <c r="BE1451" s="37">
        <f>IF(Voorblad!$E$10=Rekenblad!BC1451,Rekenblad!AW1451,0)</f>
        <v>0</v>
      </c>
      <c r="BF1451" s="37">
        <f>IF(Voorblad!$E$10=Rekenblad!BC1451,Rekenblad!AX1451,0)</f>
        <v>0</v>
      </c>
      <c r="BG1451" s="62">
        <f>IF(Voorblad!$E$10=Rekenblad!BC1451,Rekenblad!AY1451,0)</f>
        <v>0</v>
      </c>
      <c r="BH1451" s="37">
        <f>IF(Voorblad!$E$10=Rekenblad!BC1451,Rekenblad!AZ1451,0)</f>
        <v>0</v>
      </c>
      <c r="BI1451" s="37">
        <f>IF(Voorblad!$E$10=Rekenblad!BC1451,Rekenblad!BA1451,0)</f>
        <v>0</v>
      </c>
      <c r="BK1451">
        <v>22</v>
      </c>
      <c r="BL1451" s="37">
        <f>IF(Voorblad!$E$14=Rekenblad!$BL$1437,Rekenblad!BD1451,0)</f>
        <v>0</v>
      </c>
      <c r="BM1451" s="37">
        <f>IF(Voorblad!$E$14=Rekenblad!$BL$1437,Rekenblad!BE1451,0)</f>
        <v>0</v>
      </c>
      <c r="BN1451" s="37">
        <f>IF(Voorblad!$E$14=Rekenblad!$BL$1437,Rekenblad!BF1451,0)</f>
        <v>0</v>
      </c>
      <c r="BO1451" s="37">
        <f>IF(Voorblad!$E$14=Rekenblad!$BL$1437,Rekenblad!BG1451,0)</f>
        <v>0</v>
      </c>
      <c r="BP1451" s="37">
        <f>IF(Voorblad!$E$14=Rekenblad!$BL$1437,Rekenblad!BH1451,0)</f>
        <v>0</v>
      </c>
      <c r="BQ1451" s="37">
        <f>IF(Voorblad!$E$14=Rekenblad!$BL$1437,Rekenblad!BI1451,0)</f>
        <v>0</v>
      </c>
    </row>
    <row r="1452" spans="2:69" x14ac:dyDescent="0.25">
      <c r="B1452">
        <f>'Data TREND'!$CO$160</f>
        <v>23</v>
      </c>
      <c r="C1452" s="37">
        <f>'Data TREND'!CQ160</f>
        <v>252.08510462761353</v>
      </c>
      <c r="D1452" s="37">
        <f>'Data TREND'!CR160</f>
        <v>340.80562463543379</v>
      </c>
      <c r="E1452" s="37">
        <f>'Data TREND'!CS160</f>
        <v>125.6503105276317</v>
      </c>
      <c r="F1452" s="37">
        <f>'Data TREND'!CT160</f>
        <v>718.56310305591728</v>
      </c>
      <c r="G1452" s="37">
        <f>'Data TREND'!CU160</f>
        <v>84.826465843196459</v>
      </c>
      <c r="H1452" s="37">
        <f>'Data TREND'!CV160</f>
        <v>34.64492934166443</v>
      </c>
      <c r="J1452" s="37">
        <f t="shared" si="1063"/>
        <v>252.08510462761353</v>
      </c>
      <c r="K1452" s="37">
        <f t="shared" si="1064"/>
        <v>340.80562463543379</v>
      </c>
      <c r="L1452" s="37">
        <f t="shared" si="1065"/>
        <v>125.6503105276317</v>
      </c>
      <c r="M1452" s="37">
        <f t="shared" si="1066"/>
        <v>718.56310305591728</v>
      </c>
      <c r="N1452" s="37">
        <f t="shared" si="1067"/>
        <v>84.826465843196459</v>
      </c>
      <c r="O1452" s="37">
        <f t="shared" si="1068"/>
        <v>34.64492934166443</v>
      </c>
      <c r="Q1452">
        <f>'Data TREND'!$CO$160</f>
        <v>23</v>
      </c>
      <c r="R1452" s="37">
        <f>'Data TREND'!CX160</f>
        <v>324.97502161627796</v>
      </c>
      <c r="S1452" s="37">
        <f>'Data TREND'!CY160</f>
        <v>343.52375153440153</v>
      </c>
      <c r="T1452" s="37">
        <f>'Data TREND'!CZ160</f>
        <v>130.17700035635272</v>
      </c>
      <c r="U1452" s="37">
        <f>'Data TREND'!DA160</f>
        <v>798.70028441161287</v>
      </c>
      <c r="V1452" s="37">
        <f>'Data TREND'!DB160</f>
        <v>96.359834581532724</v>
      </c>
      <c r="W1452" s="37">
        <f>'Data TREND'!DC160</f>
        <v>39.374545383826423</v>
      </c>
      <c r="Y1452" s="37">
        <f t="shared" si="1069"/>
        <v>0</v>
      </c>
      <c r="Z1452" s="37">
        <f t="shared" si="1070"/>
        <v>0</v>
      </c>
      <c r="AA1452" s="37">
        <f t="shared" si="1071"/>
        <v>0</v>
      </c>
      <c r="AB1452" s="37">
        <f t="shared" si="1072"/>
        <v>0</v>
      </c>
      <c r="AC1452" s="37">
        <f t="shared" si="1073"/>
        <v>0</v>
      </c>
      <c r="AD1452" s="37">
        <f t="shared" si="1074"/>
        <v>0</v>
      </c>
      <c r="AF1452">
        <f>'Data TREND'!$CO$160</f>
        <v>23</v>
      </c>
      <c r="AG1452" s="37">
        <f>'Data TREND'!DE160</f>
        <v>397.25657818768912</v>
      </c>
      <c r="AH1452" s="37">
        <f>'Data TREND'!DF160</f>
        <v>347.78031217972034</v>
      </c>
      <c r="AI1452" s="37">
        <f>'Data TREND'!DG160</f>
        <v>129.45549575597454</v>
      </c>
      <c r="AJ1452" s="37">
        <f>'Data TREND'!DH160</f>
        <v>874.32129464587979</v>
      </c>
      <c r="AK1452" s="37">
        <f>'Data TREND'!DI160</f>
        <v>107.9775432344077</v>
      </c>
      <c r="AL1452" s="37">
        <f>'Data TREND'!DJ160</f>
        <v>44.04550823677554</v>
      </c>
      <c r="AN1452" s="37">
        <f t="shared" si="1075"/>
        <v>0</v>
      </c>
      <c r="AO1452" s="37">
        <f t="shared" si="1076"/>
        <v>0</v>
      </c>
      <c r="AP1452" s="37">
        <f t="shared" si="1077"/>
        <v>0</v>
      </c>
      <c r="AQ1452" s="37">
        <f t="shared" si="1078"/>
        <v>0</v>
      </c>
      <c r="AR1452" s="37">
        <f t="shared" si="1079"/>
        <v>0</v>
      </c>
      <c r="AS1452" s="37">
        <f t="shared" si="1080"/>
        <v>0</v>
      </c>
      <c r="AU1452">
        <v>23</v>
      </c>
      <c r="AV1452" s="37">
        <f t="shared" si="1081"/>
        <v>252.08510462761353</v>
      </c>
      <c r="AW1452" s="37">
        <f t="shared" si="1082"/>
        <v>340.80562463543379</v>
      </c>
      <c r="AX1452" s="37">
        <f t="shared" si="1083"/>
        <v>125.6503105276317</v>
      </c>
      <c r="AY1452" s="37">
        <f t="shared" si="1084"/>
        <v>718.56310305591728</v>
      </c>
      <c r="AZ1452" s="37">
        <f t="shared" si="1085"/>
        <v>84.826465843196459</v>
      </c>
      <c r="BA1452" s="37">
        <f t="shared" si="1086"/>
        <v>34.64492934166443</v>
      </c>
      <c r="BC1452">
        <v>23</v>
      </c>
      <c r="BD1452" s="37">
        <f>IF(Voorblad!$E$10=Rekenblad!BC1452,Rekenblad!AV1452,0)</f>
        <v>0</v>
      </c>
      <c r="BE1452" s="37">
        <f>IF(Voorblad!$E$10=Rekenblad!BC1452,Rekenblad!AW1452,0)</f>
        <v>0</v>
      </c>
      <c r="BF1452" s="37">
        <f>IF(Voorblad!$E$10=Rekenblad!BC1452,Rekenblad!AX1452,0)</f>
        <v>0</v>
      </c>
      <c r="BG1452" s="62">
        <f>IF(Voorblad!$E$10=Rekenblad!BC1452,Rekenblad!AY1452,0)</f>
        <v>0</v>
      </c>
      <c r="BH1452" s="37">
        <f>IF(Voorblad!$E$10=Rekenblad!BC1452,Rekenblad!AZ1452,0)</f>
        <v>0</v>
      </c>
      <c r="BI1452" s="37">
        <f>IF(Voorblad!$E$10=Rekenblad!BC1452,Rekenblad!BA1452,0)</f>
        <v>0</v>
      </c>
      <c r="BK1452">
        <v>23</v>
      </c>
      <c r="BL1452" s="37">
        <f>IF(Voorblad!$E$14=Rekenblad!$BL$1437,Rekenblad!BD1452,0)</f>
        <v>0</v>
      </c>
      <c r="BM1452" s="37">
        <f>IF(Voorblad!$E$14=Rekenblad!$BL$1437,Rekenblad!BE1452,0)</f>
        <v>0</v>
      </c>
      <c r="BN1452" s="37">
        <f>IF(Voorblad!$E$14=Rekenblad!$BL$1437,Rekenblad!BF1452,0)</f>
        <v>0</v>
      </c>
      <c r="BO1452" s="37">
        <f>IF(Voorblad!$E$14=Rekenblad!$BL$1437,Rekenblad!BG1452,0)</f>
        <v>0</v>
      </c>
      <c r="BP1452" s="37">
        <f>IF(Voorblad!$E$14=Rekenblad!$BL$1437,Rekenblad!BH1452,0)</f>
        <v>0</v>
      </c>
      <c r="BQ1452" s="37">
        <f>IF(Voorblad!$E$14=Rekenblad!$BL$1437,Rekenblad!BI1452,0)</f>
        <v>0</v>
      </c>
    </row>
    <row r="1453" spans="2:69" x14ac:dyDescent="0.25">
      <c r="B1453">
        <f>'Data TREND'!$CO$161</f>
        <v>24</v>
      </c>
      <c r="C1453" s="37">
        <f>'Data TREND'!CQ161</f>
        <v>258.17945789700212</v>
      </c>
      <c r="D1453" s="37">
        <f>'Data TREND'!CR161</f>
        <v>353.47774833046003</v>
      </c>
      <c r="E1453" s="37">
        <f>'Data TREND'!CS161</f>
        <v>130.90231665787528</v>
      </c>
      <c r="F1453" s="37">
        <f>'Data TREND'!CT161</f>
        <v>742.58281348199216</v>
      </c>
      <c r="G1453" s="37">
        <f>'Data TREND'!CU161</f>
        <v>84.51493505785804</v>
      </c>
      <c r="H1453" s="37">
        <f>'Data TREND'!CV161</f>
        <v>34.517225899633445</v>
      </c>
      <c r="J1453" s="37">
        <f t="shared" si="1063"/>
        <v>258.17945789700212</v>
      </c>
      <c r="K1453" s="37">
        <f t="shared" si="1064"/>
        <v>353.47774833046003</v>
      </c>
      <c r="L1453" s="37">
        <f t="shared" si="1065"/>
        <v>130.90231665787528</v>
      </c>
      <c r="M1453" s="37">
        <f t="shared" si="1066"/>
        <v>742.58281348199216</v>
      </c>
      <c r="N1453" s="37">
        <f t="shared" si="1067"/>
        <v>84.51493505785804</v>
      </c>
      <c r="O1453" s="37">
        <f t="shared" si="1068"/>
        <v>34.517225899633445</v>
      </c>
      <c r="Q1453">
        <f>'Data TREND'!$CO$161</f>
        <v>24</v>
      </c>
      <c r="R1453" s="37">
        <f>'Data TREND'!CX161</f>
        <v>332.42839251963272</v>
      </c>
      <c r="S1453" s="37">
        <f>'Data TREND'!CY161</f>
        <v>356.13856895718487</v>
      </c>
      <c r="T1453" s="37">
        <f>'Data TREND'!CZ161</f>
        <v>135.35627660834211</v>
      </c>
      <c r="U1453" s="37">
        <f>'Data TREND'!DA161</f>
        <v>823.94896018360032</v>
      </c>
      <c r="V1453" s="37">
        <f>'Data TREND'!DB161</f>
        <v>95.935880027681847</v>
      </c>
      <c r="W1453" s="37">
        <f>'Data TREND'!DC161</f>
        <v>39.201197850466741</v>
      </c>
      <c r="Y1453" s="37">
        <f t="shared" si="1069"/>
        <v>0</v>
      </c>
      <c r="Z1453" s="37">
        <f t="shared" si="1070"/>
        <v>0</v>
      </c>
      <c r="AA1453" s="37">
        <f t="shared" si="1071"/>
        <v>0</v>
      </c>
      <c r="AB1453" s="37">
        <f t="shared" si="1072"/>
        <v>0</v>
      </c>
      <c r="AC1453" s="37">
        <f t="shared" si="1073"/>
        <v>0</v>
      </c>
      <c r="AD1453" s="37">
        <f t="shared" si="1074"/>
        <v>0</v>
      </c>
      <c r="AF1453">
        <f>'Data TREND'!$CO$161</f>
        <v>24</v>
      </c>
      <c r="AG1453" s="37">
        <f>'Data TREND'!DE161</f>
        <v>405.94945444222139</v>
      </c>
      <c r="AH1453" s="37">
        <f>'Data TREND'!DF161</f>
        <v>360.31523569038097</v>
      </c>
      <c r="AI1453" s="37">
        <f>'Data TREND'!DG161</f>
        <v>134.64094723855354</v>
      </c>
      <c r="AJ1453" s="37">
        <f>'Data TREND'!DH161</f>
        <v>900.73609365875768</v>
      </c>
      <c r="AK1453" s="37">
        <f>'Data TREND'!DI161</f>
        <v>107.43261765304786</v>
      </c>
      <c r="AL1453" s="37">
        <f>'Data TREND'!DJ161</f>
        <v>43.823609414628486</v>
      </c>
      <c r="AN1453" s="37">
        <f t="shared" si="1075"/>
        <v>0</v>
      </c>
      <c r="AO1453" s="37">
        <f t="shared" si="1076"/>
        <v>0</v>
      </c>
      <c r="AP1453" s="37">
        <f t="shared" si="1077"/>
        <v>0</v>
      </c>
      <c r="AQ1453" s="37">
        <f t="shared" si="1078"/>
        <v>0</v>
      </c>
      <c r="AR1453" s="37">
        <f t="shared" si="1079"/>
        <v>0</v>
      </c>
      <c r="AS1453" s="37">
        <f t="shared" si="1080"/>
        <v>0</v>
      </c>
      <c r="AU1453">
        <v>24</v>
      </c>
      <c r="AV1453" s="37">
        <f t="shared" si="1081"/>
        <v>258.17945789700212</v>
      </c>
      <c r="AW1453" s="37">
        <f t="shared" si="1082"/>
        <v>353.47774833046003</v>
      </c>
      <c r="AX1453" s="37">
        <f t="shared" si="1083"/>
        <v>130.90231665787528</v>
      </c>
      <c r="AY1453" s="37">
        <f t="shared" si="1084"/>
        <v>742.58281348199216</v>
      </c>
      <c r="AZ1453" s="37">
        <f t="shared" si="1085"/>
        <v>84.51493505785804</v>
      </c>
      <c r="BA1453" s="37">
        <f t="shared" si="1086"/>
        <v>34.517225899633445</v>
      </c>
      <c r="BC1453">
        <v>24</v>
      </c>
      <c r="BD1453" s="37">
        <f>IF(Voorblad!$E$10=Rekenblad!BC1453,Rekenblad!AV1453,0)</f>
        <v>258.17945789700212</v>
      </c>
      <c r="BE1453" s="37">
        <f>IF(Voorblad!$E$10=Rekenblad!BC1453,Rekenblad!AW1453,0)</f>
        <v>353.47774833046003</v>
      </c>
      <c r="BF1453" s="37">
        <f>IF(Voorblad!$E$10=Rekenblad!BC1453,Rekenblad!AX1453,0)</f>
        <v>130.90231665787528</v>
      </c>
      <c r="BG1453" s="62">
        <f>IF(Voorblad!$E$10=Rekenblad!BC1453,Rekenblad!AY1453,0)</f>
        <v>742.58281348199216</v>
      </c>
      <c r="BH1453" s="37">
        <f>IF(Voorblad!$E$10=Rekenblad!BC1453,Rekenblad!AZ1453,0)</f>
        <v>84.51493505785804</v>
      </c>
      <c r="BI1453" s="37">
        <f>IF(Voorblad!$E$10=Rekenblad!BC1453,Rekenblad!BA1453,0)</f>
        <v>34.517225899633445</v>
      </c>
      <c r="BK1453">
        <v>24</v>
      </c>
      <c r="BL1453" s="37">
        <f>IF(Voorblad!$E$14=Rekenblad!$BL$1437,Rekenblad!BD1453,0)</f>
        <v>258.17945789700212</v>
      </c>
      <c r="BM1453" s="37">
        <f>IF(Voorblad!$E$14=Rekenblad!$BL$1437,Rekenblad!BE1453,0)</f>
        <v>353.47774833046003</v>
      </c>
      <c r="BN1453" s="37">
        <f>IF(Voorblad!$E$14=Rekenblad!$BL$1437,Rekenblad!BF1453,0)</f>
        <v>130.90231665787528</v>
      </c>
      <c r="BO1453" s="37">
        <f>IF(Voorblad!$E$14=Rekenblad!$BL$1437,Rekenblad!BG1453,0)</f>
        <v>742.58281348199216</v>
      </c>
      <c r="BP1453" s="37">
        <f>IF(Voorblad!$E$14=Rekenblad!$BL$1437,Rekenblad!BH1453,0)</f>
        <v>84.51493505785804</v>
      </c>
      <c r="BQ1453" s="37">
        <f>IF(Voorblad!$E$14=Rekenblad!$BL$1437,Rekenblad!BI1453,0)</f>
        <v>34.517225899633445</v>
      </c>
    </row>
    <row r="1454" spans="2:69" x14ac:dyDescent="0.25">
      <c r="B1454">
        <f>'Data TREND'!$CO$162</f>
        <v>25</v>
      </c>
      <c r="C1454" s="37">
        <f>'Data TREND'!CQ162</f>
        <v>264.27381116639071</v>
      </c>
      <c r="D1454" s="37">
        <f>'Data TREND'!CR162</f>
        <v>366.14987202548622</v>
      </c>
      <c r="E1454" s="37">
        <f>'Data TREND'!CS162</f>
        <v>136.15432278811883</v>
      </c>
      <c r="F1454" s="37">
        <f>'Data TREND'!CT162</f>
        <v>766.60252390806693</v>
      </c>
      <c r="G1454" s="37">
        <f>'Data TREND'!CU162</f>
        <v>84.203404272519634</v>
      </c>
      <c r="H1454" s="37">
        <f>'Data TREND'!CV162</f>
        <v>34.389522457602467</v>
      </c>
      <c r="J1454" s="37">
        <f t="shared" si="1063"/>
        <v>264.27381116639071</v>
      </c>
      <c r="K1454" s="37">
        <f t="shared" si="1064"/>
        <v>366.14987202548622</v>
      </c>
      <c r="L1454" s="37">
        <f t="shared" si="1065"/>
        <v>136.15432278811883</v>
      </c>
      <c r="M1454" s="37">
        <f t="shared" si="1066"/>
        <v>766.60252390806693</v>
      </c>
      <c r="N1454" s="37">
        <f t="shared" si="1067"/>
        <v>84.203404272519634</v>
      </c>
      <c r="O1454" s="37">
        <f t="shared" si="1068"/>
        <v>34.389522457602467</v>
      </c>
      <c r="Q1454">
        <f>'Data TREND'!$CO$162</f>
        <v>25</v>
      </c>
      <c r="R1454" s="37">
        <f>'Data TREND'!CX162</f>
        <v>339.88176342298749</v>
      </c>
      <c r="S1454" s="37">
        <f>'Data TREND'!CY162</f>
        <v>368.75338637996816</v>
      </c>
      <c r="T1454" s="37">
        <f>'Data TREND'!CZ162</f>
        <v>140.53555286033151</v>
      </c>
      <c r="U1454" s="37">
        <f>'Data TREND'!DA162</f>
        <v>849.19763595558788</v>
      </c>
      <c r="V1454" s="37">
        <f>'Data TREND'!DB162</f>
        <v>95.511925473830971</v>
      </c>
      <c r="W1454" s="37">
        <f>'Data TREND'!DC162</f>
        <v>39.027850317107053</v>
      </c>
      <c r="Y1454" s="37">
        <f t="shared" si="1069"/>
        <v>0</v>
      </c>
      <c r="Z1454" s="37">
        <f t="shared" si="1070"/>
        <v>0</v>
      </c>
      <c r="AA1454" s="37">
        <f t="shared" si="1071"/>
        <v>0</v>
      </c>
      <c r="AB1454" s="37">
        <f t="shared" si="1072"/>
        <v>0</v>
      </c>
      <c r="AC1454" s="37">
        <f t="shared" si="1073"/>
        <v>0</v>
      </c>
      <c r="AD1454" s="37">
        <f t="shared" si="1074"/>
        <v>0</v>
      </c>
      <c r="AF1454">
        <f>'Data TREND'!$CO$162</f>
        <v>25</v>
      </c>
      <c r="AG1454" s="37">
        <f>'Data TREND'!DE162</f>
        <v>414.64233069675356</v>
      </c>
      <c r="AH1454" s="37">
        <f>'Data TREND'!DF162</f>
        <v>372.85015920104161</v>
      </c>
      <c r="AI1454" s="37">
        <f>'Data TREND'!DG162</f>
        <v>139.82639872113251</v>
      </c>
      <c r="AJ1454" s="37">
        <f>'Data TREND'!DH162</f>
        <v>927.15089267163557</v>
      </c>
      <c r="AK1454" s="37">
        <f>'Data TREND'!DI162</f>
        <v>106.88769207168802</v>
      </c>
      <c r="AL1454" s="37">
        <f>'Data TREND'!DJ162</f>
        <v>43.601710592481425</v>
      </c>
      <c r="AN1454" s="37">
        <f t="shared" si="1075"/>
        <v>0</v>
      </c>
      <c r="AO1454" s="37">
        <f t="shared" si="1076"/>
        <v>0</v>
      </c>
      <c r="AP1454" s="37">
        <f t="shared" si="1077"/>
        <v>0</v>
      </c>
      <c r="AQ1454" s="37">
        <f t="shared" si="1078"/>
        <v>0</v>
      </c>
      <c r="AR1454" s="37">
        <f t="shared" si="1079"/>
        <v>0</v>
      </c>
      <c r="AS1454" s="37">
        <f t="shared" si="1080"/>
        <v>0</v>
      </c>
      <c r="AU1454">
        <v>25</v>
      </c>
      <c r="AV1454" s="37">
        <f t="shared" si="1081"/>
        <v>264.27381116639071</v>
      </c>
      <c r="AW1454" s="37">
        <f t="shared" si="1082"/>
        <v>366.14987202548622</v>
      </c>
      <c r="AX1454" s="37">
        <f t="shared" si="1083"/>
        <v>136.15432278811883</v>
      </c>
      <c r="AY1454" s="37">
        <f t="shared" si="1084"/>
        <v>766.60252390806693</v>
      </c>
      <c r="AZ1454" s="37">
        <f t="shared" si="1085"/>
        <v>84.203404272519634</v>
      </c>
      <c r="BA1454" s="37">
        <f t="shared" si="1086"/>
        <v>34.389522457602467</v>
      </c>
      <c r="BC1454">
        <v>25</v>
      </c>
      <c r="BD1454" s="37">
        <f>IF(Voorblad!$E$10=Rekenblad!BC1454,Rekenblad!AV1454,0)</f>
        <v>0</v>
      </c>
      <c r="BE1454" s="37">
        <f>IF(Voorblad!$E$10=Rekenblad!BC1454,Rekenblad!AW1454,0)</f>
        <v>0</v>
      </c>
      <c r="BF1454" s="37">
        <f>IF(Voorblad!$E$10=Rekenblad!BC1454,Rekenblad!AX1454,0)</f>
        <v>0</v>
      </c>
      <c r="BG1454" s="62">
        <f>IF(Voorblad!$E$10=Rekenblad!BC1454,Rekenblad!AY1454,0)</f>
        <v>0</v>
      </c>
      <c r="BH1454" s="37">
        <f>IF(Voorblad!$E$10=Rekenblad!BC1454,Rekenblad!AZ1454,0)</f>
        <v>0</v>
      </c>
      <c r="BI1454" s="37">
        <f>IF(Voorblad!$E$10=Rekenblad!BC1454,Rekenblad!BA1454,0)</f>
        <v>0</v>
      </c>
      <c r="BK1454">
        <v>25</v>
      </c>
      <c r="BL1454" s="37">
        <f>IF(Voorblad!$E$14=Rekenblad!$BL$1437,Rekenblad!BD1454,0)</f>
        <v>0</v>
      </c>
      <c r="BM1454" s="37">
        <f>IF(Voorblad!$E$14=Rekenblad!$BL$1437,Rekenblad!BE1454,0)</f>
        <v>0</v>
      </c>
      <c r="BN1454" s="37">
        <f>IF(Voorblad!$E$14=Rekenblad!$BL$1437,Rekenblad!BF1454,0)</f>
        <v>0</v>
      </c>
      <c r="BO1454" s="37">
        <f>IF(Voorblad!$E$14=Rekenblad!$BL$1437,Rekenblad!BG1454,0)</f>
        <v>0</v>
      </c>
      <c r="BP1454" s="37">
        <f>IF(Voorblad!$E$14=Rekenblad!$BL$1437,Rekenblad!BH1454,0)</f>
        <v>0</v>
      </c>
      <c r="BQ1454" s="37">
        <f>IF(Voorblad!$E$14=Rekenblad!$BL$1437,Rekenblad!BI1454,0)</f>
        <v>0</v>
      </c>
    </row>
    <row r="1455" spans="2:69" x14ac:dyDescent="0.25">
      <c r="B1455">
        <f>'Data TREND'!$CO$163</f>
        <v>26</v>
      </c>
      <c r="C1455" s="37">
        <f>'Data TREND'!CQ163</f>
        <v>270.36816443577925</v>
      </c>
      <c r="D1455" s="37">
        <f>'Data TREND'!CR163</f>
        <v>378.8219957205124</v>
      </c>
      <c r="E1455" s="37">
        <f>'Data TREND'!CS163</f>
        <v>141.40632891836239</v>
      </c>
      <c r="F1455" s="37">
        <f>'Data TREND'!CT163</f>
        <v>790.62223433414169</v>
      </c>
      <c r="G1455" s="37">
        <f>'Data TREND'!CU163</f>
        <v>83.891873487181215</v>
      </c>
      <c r="H1455" s="37">
        <f>'Data TREND'!CV163</f>
        <v>34.26181901557149</v>
      </c>
      <c r="J1455" s="37">
        <f t="shared" si="1063"/>
        <v>270.36816443577925</v>
      </c>
      <c r="K1455" s="37">
        <f t="shared" si="1064"/>
        <v>378.8219957205124</v>
      </c>
      <c r="L1455" s="37">
        <f t="shared" si="1065"/>
        <v>141.40632891836239</v>
      </c>
      <c r="M1455" s="37">
        <f t="shared" si="1066"/>
        <v>790.62223433414169</v>
      </c>
      <c r="N1455" s="37">
        <f t="shared" si="1067"/>
        <v>83.891873487181215</v>
      </c>
      <c r="O1455" s="37">
        <f t="shared" si="1068"/>
        <v>34.26181901557149</v>
      </c>
      <c r="Q1455">
        <f>'Data TREND'!$CO$163</f>
        <v>26</v>
      </c>
      <c r="R1455" s="37">
        <f>'Data TREND'!CX163</f>
        <v>347.33513432634226</v>
      </c>
      <c r="S1455" s="37">
        <f>'Data TREND'!CY163</f>
        <v>381.36820380275145</v>
      </c>
      <c r="T1455" s="37">
        <f>'Data TREND'!CZ163</f>
        <v>145.7148291123209</v>
      </c>
      <c r="U1455" s="37">
        <f>'Data TREND'!DA163</f>
        <v>874.44631172757533</v>
      </c>
      <c r="V1455" s="37">
        <f>'Data TREND'!DB163</f>
        <v>95.087970919980094</v>
      </c>
      <c r="W1455" s="37">
        <f>'Data TREND'!DC163</f>
        <v>38.854502783747378</v>
      </c>
      <c r="Y1455" s="37">
        <f t="shared" si="1069"/>
        <v>0</v>
      </c>
      <c r="Z1455" s="37">
        <f t="shared" si="1070"/>
        <v>0</v>
      </c>
      <c r="AA1455" s="37">
        <f t="shared" si="1071"/>
        <v>0</v>
      </c>
      <c r="AB1455" s="37">
        <f t="shared" si="1072"/>
        <v>0</v>
      </c>
      <c r="AC1455" s="37">
        <f t="shared" si="1073"/>
        <v>0</v>
      </c>
      <c r="AD1455" s="37">
        <f t="shared" si="1074"/>
        <v>0</v>
      </c>
      <c r="AF1455">
        <f>'Data TREND'!$CO$163</f>
        <v>26</v>
      </c>
      <c r="AG1455" s="37">
        <f>'Data TREND'!DE163</f>
        <v>423.33520695128584</v>
      </c>
      <c r="AH1455" s="37">
        <f>'Data TREND'!DF163</f>
        <v>385.38508271170224</v>
      </c>
      <c r="AI1455" s="37">
        <f>'Data TREND'!DG163</f>
        <v>145.0118502037115</v>
      </c>
      <c r="AJ1455" s="37">
        <f>'Data TREND'!DH163</f>
        <v>953.56569168451347</v>
      </c>
      <c r="AK1455" s="37">
        <f>'Data TREND'!DI163</f>
        <v>106.34276649032819</v>
      </c>
      <c r="AL1455" s="37">
        <f>'Data TREND'!DJ163</f>
        <v>43.379811770334371</v>
      </c>
      <c r="AN1455" s="37">
        <f t="shared" si="1075"/>
        <v>0</v>
      </c>
      <c r="AO1455" s="37">
        <f t="shared" si="1076"/>
        <v>0</v>
      </c>
      <c r="AP1455" s="37">
        <f t="shared" si="1077"/>
        <v>0</v>
      </c>
      <c r="AQ1455" s="37">
        <f t="shared" si="1078"/>
        <v>0</v>
      </c>
      <c r="AR1455" s="37">
        <f t="shared" si="1079"/>
        <v>0</v>
      </c>
      <c r="AS1455" s="37">
        <f t="shared" si="1080"/>
        <v>0</v>
      </c>
      <c r="AU1455">
        <v>26</v>
      </c>
      <c r="AV1455" s="37">
        <f t="shared" si="1081"/>
        <v>270.36816443577925</v>
      </c>
      <c r="AW1455" s="37">
        <f t="shared" si="1082"/>
        <v>378.8219957205124</v>
      </c>
      <c r="AX1455" s="37">
        <f t="shared" si="1083"/>
        <v>141.40632891836239</v>
      </c>
      <c r="AY1455" s="37">
        <f t="shared" si="1084"/>
        <v>790.62223433414169</v>
      </c>
      <c r="AZ1455" s="37">
        <f t="shared" si="1085"/>
        <v>83.891873487181215</v>
      </c>
      <c r="BA1455" s="37">
        <f t="shared" si="1086"/>
        <v>34.26181901557149</v>
      </c>
      <c r="BC1455">
        <v>26</v>
      </c>
      <c r="BD1455" s="37">
        <f>IF(Voorblad!$E$10=Rekenblad!BC1455,Rekenblad!AV1455,0)</f>
        <v>0</v>
      </c>
      <c r="BE1455" s="37">
        <f>IF(Voorblad!$E$10=Rekenblad!BC1455,Rekenblad!AW1455,0)</f>
        <v>0</v>
      </c>
      <c r="BF1455" s="37">
        <f>IF(Voorblad!$E$10=Rekenblad!BC1455,Rekenblad!AX1455,0)</f>
        <v>0</v>
      </c>
      <c r="BG1455" s="62">
        <f>IF(Voorblad!$E$10=Rekenblad!BC1455,Rekenblad!AY1455,0)</f>
        <v>0</v>
      </c>
      <c r="BH1455" s="37">
        <f>IF(Voorblad!$E$10=Rekenblad!BC1455,Rekenblad!AZ1455,0)</f>
        <v>0</v>
      </c>
      <c r="BI1455" s="37">
        <f>IF(Voorblad!$E$10=Rekenblad!BC1455,Rekenblad!BA1455,0)</f>
        <v>0</v>
      </c>
      <c r="BK1455">
        <v>26</v>
      </c>
      <c r="BL1455" s="37">
        <f>IF(Voorblad!$E$14=Rekenblad!$BL$1437,Rekenblad!BD1455,0)</f>
        <v>0</v>
      </c>
      <c r="BM1455" s="37">
        <f>IF(Voorblad!$E$14=Rekenblad!$BL$1437,Rekenblad!BE1455,0)</f>
        <v>0</v>
      </c>
      <c r="BN1455" s="37">
        <f>IF(Voorblad!$E$14=Rekenblad!$BL$1437,Rekenblad!BF1455,0)</f>
        <v>0</v>
      </c>
      <c r="BO1455" s="37">
        <f>IF(Voorblad!$E$14=Rekenblad!$BL$1437,Rekenblad!BG1455,0)</f>
        <v>0</v>
      </c>
      <c r="BP1455" s="37">
        <f>IF(Voorblad!$E$14=Rekenblad!$BL$1437,Rekenblad!BH1455,0)</f>
        <v>0</v>
      </c>
      <c r="BQ1455" s="37">
        <f>IF(Voorblad!$E$14=Rekenblad!$BL$1437,Rekenblad!BI1455,0)</f>
        <v>0</v>
      </c>
    </row>
    <row r="1456" spans="2:69" x14ac:dyDescent="0.25">
      <c r="B1456">
        <f>'Data TREND'!$CO$164</f>
        <v>27</v>
      </c>
      <c r="C1456" s="37">
        <f>'Data TREND'!CQ164</f>
        <v>276.46251770516778</v>
      </c>
      <c r="D1456" s="37">
        <f>'Data TREND'!CR164</f>
        <v>391.49411941553859</v>
      </c>
      <c r="E1456" s="37">
        <f>'Data TREND'!CS164</f>
        <v>146.65833504860595</v>
      </c>
      <c r="F1456" s="37">
        <f>'Data TREND'!CT164</f>
        <v>814.64194476021646</v>
      </c>
      <c r="G1456" s="37">
        <f>'Data TREND'!CU164</f>
        <v>83.58034270184281</v>
      </c>
      <c r="H1456" s="37">
        <f>'Data TREND'!CV164</f>
        <v>34.134115573540512</v>
      </c>
      <c r="J1456" s="37">
        <f t="shared" si="1063"/>
        <v>276.46251770516778</v>
      </c>
      <c r="K1456" s="37">
        <f t="shared" si="1064"/>
        <v>391.49411941553859</v>
      </c>
      <c r="L1456" s="37">
        <f t="shared" si="1065"/>
        <v>146.65833504860595</v>
      </c>
      <c r="M1456" s="37">
        <f t="shared" si="1066"/>
        <v>814.64194476021646</v>
      </c>
      <c r="N1456" s="37">
        <f t="shared" si="1067"/>
        <v>83.58034270184281</v>
      </c>
      <c r="O1456" s="37">
        <f t="shared" si="1068"/>
        <v>34.134115573540512</v>
      </c>
      <c r="Q1456">
        <f>'Data TREND'!$CO$164</f>
        <v>27</v>
      </c>
      <c r="R1456" s="37">
        <f>'Data TREND'!CX164</f>
        <v>354.78850522969697</v>
      </c>
      <c r="S1456" s="37">
        <f>'Data TREND'!CY164</f>
        <v>393.9830212255348</v>
      </c>
      <c r="T1456" s="37">
        <f>'Data TREND'!CZ164</f>
        <v>150.89410536431029</v>
      </c>
      <c r="U1456" s="37">
        <f>'Data TREND'!DA164</f>
        <v>899.69498749956279</v>
      </c>
      <c r="V1456" s="37">
        <f>'Data TREND'!DB164</f>
        <v>94.664016366129218</v>
      </c>
      <c r="W1456" s="37">
        <f>'Data TREND'!DC164</f>
        <v>38.68115525038769</v>
      </c>
      <c r="Y1456" s="37">
        <f t="shared" si="1069"/>
        <v>0</v>
      </c>
      <c r="Z1456" s="37">
        <f t="shared" si="1070"/>
        <v>0</v>
      </c>
      <c r="AA1456" s="37">
        <f t="shared" si="1071"/>
        <v>0</v>
      </c>
      <c r="AB1456" s="37">
        <f t="shared" si="1072"/>
        <v>0</v>
      </c>
      <c r="AC1456" s="37">
        <f t="shared" si="1073"/>
        <v>0</v>
      </c>
      <c r="AD1456" s="37">
        <f t="shared" si="1074"/>
        <v>0</v>
      </c>
      <c r="AF1456">
        <f>'Data TREND'!$CO$164</f>
        <v>27</v>
      </c>
      <c r="AG1456" s="37">
        <f>'Data TREND'!DE164</f>
        <v>432.02808320581806</v>
      </c>
      <c r="AH1456" s="37">
        <f>'Data TREND'!DF164</f>
        <v>397.92000622236293</v>
      </c>
      <c r="AI1456" s="37">
        <f>'Data TREND'!DG164</f>
        <v>150.19730168629047</v>
      </c>
      <c r="AJ1456" s="37">
        <f>'Data TREND'!DH164</f>
        <v>979.98049069739125</v>
      </c>
      <c r="AK1456" s="37">
        <f>'Data TREND'!DI164</f>
        <v>105.79784090896834</v>
      </c>
      <c r="AL1456" s="37">
        <f>'Data TREND'!DJ164</f>
        <v>43.15791294818731</v>
      </c>
      <c r="AN1456" s="37">
        <f t="shared" si="1075"/>
        <v>0</v>
      </c>
      <c r="AO1456" s="37">
        <f t="shared" si="1076"/>
        <v>0</v>
      </c>
      <c r="AP1456" s="37">
        <f t="shared" si="1077"/>
        <v>0</v>
      </c>
      <c r="AQ1456" s="37">
        <f t="shared" si="1078"/>
        <v>0</v>
      </c>
      <c r="AR1456" s="37">
        <f t="shared" si="1079"/>
        <v>0</v>
      </c>
      <c r="AS1456" s="37">
        <f t="shared" si="1080"/>
        <v>0</v>
      </c>
      <c r="AU1456">
        <v>27</v>
      </c>
      <c r="AV1456" s="37">
        <f t="shared" si="1081"/>
        <v>276.46251770516778</v>
      </c>
      <c r="AW1456" s="37">
        <f t="shared" si="1082"/>
        <v>391.49411941553859</v>
      </c>
      <c r="AX1456" s="37">
        <f t="shared" si="1083"/>
        <v>146.65833504860595</v>
      </c>
      <c r="AY1456" s="37">
        <f t="shared" si="1084"/>
        <v>814.64194476021646</v>
      </c>
      <c r="AZ1456" s="37">
        <f t="shared" si="1085"/>
        <v>83.58034270184281</v>
      </c>
      <c r="BA1456" s="37">
        <f t="shared" si="1086"/>
        <v>34.134115573540512</v>
      </c>
      <c r="BC1456">
        <v>27</v>
      </c>
      <c r="BD1456" s="37">
        <f>IF(Voorblad!$E$10=Rekenblad!BC1456,Rekenblad!AV1456,0)</f>
        <v>0</v>
      </c>
      <c r="BE1456" s="37">
        <f>IF(Voorblad!$E$10=Rekenblad!BC1456,Rekenblad!AW1456,0)</f>
        <v>0</v>
      </c>
      <c r="BF1456" s="37">
        <f>IF(Voorblad!$E$10=Rekenblad!BC1456,Rekenblad!AX1456,0)</f>
        <v>0</v>
      </c>
      <c r="BG1456" s="62">
        <f>IF(Voorblad!$E$10=Rekenblad!BC1456,Rekenblad!AY1456,0)</f>
        <v>0</v>
      </c>
      <c r="BH1456" s="37">
        <f>IF(Voorblad!$E$10=Rekenblad!BC1456,Rekenblad!AZ1456,0)</f>
        <v>0</v>
      </c>
      <c r="BI1456" s="37">
        <f>IF(Voorblad!$E$10=Rekenblad!BC1456,Rekenblad!BA1456,0)</f>
        <v>0</v>
      </c>
      <c r="BK1456">
        <v>27</v>
      </c>
      <c r="BL1456" s="37">
        <f>IF(Voorblad!$E$14=Rekenblad!$BL$1437,Rekenblad!BD1456,0)</f>
        <v>0</v>
      </c>
      <c r="BM1456" s="37">
        <f>IF(Voorblad!$E$14=Rekenblad!$BL$1437,Rekenblad!BE1456,0)</f>
        <v>0</v>
      </c>
      <c r="BN1456" s="37">
        <f>IF(Voorblad!$E$14=Rekenblad!$BL$1437,Rekenblad!BF1456,0)</f>
        <v>0</v>
      </c>
      <c r="BO1456" s="37">
        <f>IF(Voorblad!$E$14=Rekenblad!$BL$1437,Rekenblad!BG1456,0)</f>
        <v>0</v>
      </c>
      <c r="BP1456" s="37">
        <f>IF(Voorblad!$E$14=Rekenblad!$BL$1437,Rekenblad!BH1456,0)</f>
        <v>0</v>
      </c>
      <c r="BQ1456" s="37">
        <f>IF(Voorblad!$E$14=Rekenblad!$BL$1437,Rekenblad!BI1456,0)</f>
        <v>0</v>
      </c>
    </row>
    <row r="1457" spans="2:69" x14ac:dyDescent="0.25">
      <c r="B1457">
        <f>'Data TREND'!$CO$165</f>
        <v>28</v>
      </c>
      <c r="C1457" s="37">
        <f>'Data TREND'!CQ165</f>
        <v>282.55687097455638</v>
      </c>
      <c r="D1457" s="37">
        <f>'Data TREND'!CR165</f>
        <v>404.16624311056478</v>
      </c>
      <c r="E1457" s="37">
        <f>'Data TREND'!CS165</f>
        <v>151.91034117884951</v>
      </c>
      <c r="F1457" s="37">
        <f>'Data TREND'!CT165</f>
        <v>838.66165518629123</v>
      </c>
      <c r="G1457" s="37">
        <f>'Data TREND'!CU165</f>
        <v>83.268811916504404</v>
      </c>
      <c r="H1457" s="37">
        <f>'Data TREND'!CV165</f>
        <v>34.006412131509528</v>
      </c>
      <c r="J1457" s="37">
        <f t="shared" si="1063"/>
        <v>282.55687097455638</v>
      </c>
      <c r="K1457" s="37">
        <f t="shared" si="1064"/>
        <v>404.16624311056478</v>
      </c>
      <c r="L1457" s="37">
        <f t="shared" si="1065"/>
        <v>151.91034117884951</v>
      </c>
      <c r="M1457" s="37">
        <f t="shared" si="1066"/>
        <v>838.66165518629123</v>
      </c>
      <c r="N1457" s="37">
        <f t="shared" si="1067"/>
        <v>83.268811916504404</v>
      </c>
      <c r="O1457" s="37">
        <f t="shared" si="1068"/>
        <v>34.006412131509528</v>
      </c>
      <c r="Q1457">
        <f>'Data TREND'!$CO$165</f>
        <v>28</v>
      </c>
      <c r="R1457" s="37">
        <f>'Data TREND'!CX165</f>
        <v>362.24187613305173</v>
      </c>
      <c r="S1457" s="37">
        <f>'Data TREND'!CY165</f>
        <v>406.59783864831809</v>
      </c>
      <c r="T1457" s="37">
        <f>'Data TREND'!CZ165</f>
        <v>156.07338161629968</v>
      </c>
      <c r="U1457" s="37">
        <f>'Data TREND'!DA165</f>
        <v>924.94366327155024</v>
      </c>
      <c r="V1457" s="37">
        <f>'Data TREND'!DB165</f>
        <v>94.240061812278341</v>
      </c>
      <c r="W1457" s="37">
        <f>'Data TREND'!DC165</f>
        <v>38.507807717028008</v>
      </c>
      <c r="Y1457" s="37">
        <f t="shared" si="1069"/>
        <v>0</v>
      </c>
      <c r="Z1457" s="37">
        <f t="shared" si="1070"/>
        <v>0</v>
      </c>
      <c r="AA1457" s="37">
        <f t="shared" si="1071"/>
        <v>0</v>
      </c>
      <c r="AB1457" s="37">
        <f t="shared" si="1072"/>
        <v>0</v>
      </c>
      <c r="AC1457" s="37">
        <f t="shared" si="1073"/>
        <v>0</v>
      </c>
      <c r="AD1457" s="37">
        <f t="shared" si="1074"/>
        <v>0</v>
      </c>
      <c r="AF1457">
        <f>'Data TREND'!$CO$165</f>
        <v>28</v>
      </c>
      <c r="AG1457" s="37">
        <f>'Data TREND'!DE165</f>
        <v>440.72095946035029</v>
      </c>
      <c r="AH1457" s="37">
        <f>'Data TREND'!DF165</f>
        <v>410.45492973302356</v>
      </c>
      <c r="AI1457" s="37">
        <f>'Data TREND'!DG165</f>
        <v>155.38275316886944</v>
      </c>
      <c r="AJ1457" s="37">
        <f>'Data TREND'!DH165</f>
        <v>1006.3952897102691</v>
      </c>
      <c r="AK1457" s="37">
        <f>'Data TREND'!DI165</f>
        <v>105.25291532760851</v>
      </c>
      <c r="AL1457" s="37">
        <f>'Data TREND'!DJ165</f>
        <v>42.936014126040256</v>
      </c>
      <c r="AN1457" s="37">
        <f t="shared" si="1075"/>
        <v>0</v>
      </c>
      <c r="AO1457" s="37">
        <f t="shared" si="1076"/>
        <v>0</v>
      </c>
      <c r="AP1457" s="37">
        <f t="shared" si="1077"/>
        <v>0</v>
      </c>
      <c r="AQ1457" s="37">
        <f t="shared" si="1078"/>
        <v>0</v>
      </c>
      <c r="AR1457" s="37">
        <f t="shared" si="1079"/>
        <v>0</v>
      </c>
      <c r="AS1457" s="37">
        <f t="shared" si="1080"/>
        <v>0</v>
      </c>
      <c r="AU1457">
        <v>28</v>
      </c>
      <c r="AV1457" s="37">
        <f t="shared" si="1081"/>
        <v>282.55687097455638</v>
      </c>
      <c r="AW1457" s="37">
        <f t="shared" si="1082"/>
        <v>404.16624311056478</v>
      </c>
      <c r="AX1457" s="37">
        <f t="shared" si="1083"/>
        <v>151.91034117884951</v>
      </c>
      <c r="AY1457" s="37">
        <f t="shared" si="1084"/>
        <v>838.66165518629123</v>
      </c>
      <c r="AZ1457" s="37">
        <f t="shared" si="1085"/>
        <v>83.268811916504404</v>
      </c>
      <c r="BA1457" s="37">
        <f t="shared" si="1086"/>
        <v>34.006412131509528</v>
      </c>
      <c r="BC1457">
        <v>28</v>
      </c>
      <c r="BD1457" s="37">
        <f>IF(Voorblad!$E$10=Rekenblad!BC1457,Rekenblad!AV1457,0)</f>
        <v>0</v>
      </c>
      <c r="BE1457" s="37">
        <f>IF(Voorblad!$E$10=Rekenblad!BC1457,Rekenblad!AW1457,0)</f>
        <v>0</v>
      </c>
      <c r="BF1457" s="37">
        <f>IF(Voorblad!$E$10=Rekenblad!BC1457,Rekenblad!AX1457,0)</f>
        <v>0</v>
      </c>
      <c r="BG1457" s="62">
        <f>IF(Voorblad!$E$10=Rekenblad!BC1457,Rekenblad!AY1457,0)</f>
        <v>0</v>
      </c>
      <c r="BH1457" s="37">
        <f>IF(Voorblad!$E$10=Rekenblad!BC1457,Rekenblad!AZ1457,0)</f>
        <v>0</v>
      </c>
      <c r="BI1457" s="37">
        <f>IF(Voorblad!$E$10=Rekenblad!BC1457,Rekenblad!BA1457,0)</f>
        <v>0</v>
      </c>
      <c r="BK1457">
        <v>28</v>
      </c>
      <c r="BL1457" s="37">
        <f>IF(Voorblad!$E$14=Rekenblad!$BL$1437,Rekenblad!BD1457,0)</f>
        <v>0</v>
      </c>
      <c r="BM1457" s="37">
        <f>IF(Voorblad!$E$14=Rekenblad!$BL$1437,Rekenblad!BE1457,0)</f>
        <v>0</v>
      </c>
      <c r="BN1457" s="37">
        <f>IF(Voorblad!$E$14=Rekenblad!$BL$1437,Rekenblad!BF1457,0)</f>
        <v>0</v>
      </c>
      <c r="BO1457" s="37">
        <f>IF(Voorblad!$E$14=Rekenblad!$BL$1437,Rekenblad!BG1457,0)</f>
        <v>0</v>
      </c>
      <c r="BP1457" s="37">
        <f>IF(Voorblad!$E$14=Rekenblad!$BL$1437,Rekenblad!BH1457,0)</f>
        <v>0</v>
      </c>
      <c r="BQ1457" s="37">
        <f>IF(Voorblad!$E$14=Rekenblad!$BL$1437,Rekenblad!BI1457,0)</f>
        <v>0</v>
      </c>
    </row>
    <row r="1458" spans="2:69" x14ac:dyDescent="0.25">
      <c r="B1458">
        <f>'Data TREND'!$CO$166</f>
        <v>29</v>
      </c>
      <c r="C1458" s="37">
        <f>'Data TREND'!CQ166</f>
        <v>288.65122424394497</v>
      </c>
      <c r="D1458" s="37">
        <f>'Data TREND'!CR166</f>
        <v>416.83836680559097</v>
      </c>
      <c r="E1458" s="37">
        <f>'Data TREND'!CS166</f>
        <v>157.16234730909306</v>
      </c>
      <c r="F1458" s="37">
        <f>'Data TREND'!CT166</f>
        <v>862.68136561236599</v>
      </c>
      <c r="G1458" s="37">
        <f>'Data TREND'!CU166</f>
        <v>82.957281131165985</v>
      </c>
      <c r="H1458" s="37">
        <f>'Data TREND'!CV166</f>
        <v>33.87870868947855</v>
      </c>
      <c r="J1458" s="37">
        <f t="shared" si="1063"/>
        <v>288.65122424394497</v>
      </c>
      <c r="K1458" s="37">
        <f t="shared" si="1064"/>
        <v>416.83836680559097</v>
      </c>
      <c r="L1458" s="37">
        <f t="shared" si="1065"/>
        <v>157.16234730909306</v>
      </c>
      <c r="M1458" s="37">
        <f t="shared" si="1066"/>
        <v>862.68136561236599</v>
      </c>
      <c r="N1458" s="37">
        <f t="shared" si="1067"/>
        <v>82.957281131165985</v>
      </c>
      <c r="O1458" s="37">
        <f t="shared" si="1068"/>
        <v>33.87870868947855</v>
      </c>
      <c r="Q1458">
        <f>'Data TREND'!$CO$166</f>
        <v>29</v>
      </c>
      <c r="R1458" s="37">
        <f>'Data TREND'!CX166</f>
        <v>369.6952470364065</v>
      </c>
      <c r="S1458" s="37">
        <f>'Data TREND'!CY166</f>
        <v>419.21265607110138</v>
      </c>
      <c r="T1458" s="37">
        <f>'Data TREND'!CZ166</f>
        <v>161.25265786828908</v>
      </c>
      <c r="U1458" s="37">
        <f>'Data TREND'!DA166</f>
        <v>950.19233904353769</v>
      </c>
      <c r="V1458" s="37">
        <f>'Data TREND'!DB166</f>
        <v>93.816107258427465</v>
      </c>
      <c r="W1458" s="37">
        <f>'Data TREND'!DC166</f>
        <v>38.334460183668327</v>
      </c>
      <c r="Y1458" s="37">
        <f t="shared" si="1069"/>
        <v>0</v>
      </c>
      <c r="Z1458" s="37">
        <f t="shared" si="1070"/>
        <v>0</v>
      </c>
      <c r="AA1458" s="37">
        <f t="shared" si="1071"/>
        <v>0</v>
      </c>
      <c r="AB1458" s="37">
        <f t="shared" si="1072"/>
        <v>0</v>
      </c>
      <c r="AC1458" s="37">
        <f t="shared" si="1073"/>
        <v>0</v>
      </c>
      <c r="AD1458" s="37">
        <f t="shared" si="1074"/>
        <v>0</v>
      </c>
      <c r="AF1458">
        <f>'Data TREND'!$CO$166</f>
        <v>29</v>
      </c>
      <c r="AG1458" s="37">
        <f>'Data TREND'!DE166</f>
        <v>449.41383571488257</v>
      </c>
      <c r="AH1458" s="37">
        <f>'Data TREND'!DF166</f>
        <v>422.98985324368419</v>
      </c>
      <c r="AI1458" s="37">
        <f>'Data TREND'!DG166</f>
        <v>160.56820465144844</v>
      </c>
      <c r="AJ1458" s="37">
        <f>'Data TREND'!DH166</f>
        <v>1032.8100887231471</v>
      </c>
      <c r="AK1458" s="37">
        <f>'Data TREND'!DI166</f>
        <v>104.70798974624866</v>
      </c>
      <c r="AL1458" s="37">
        <f>'Data TREND'!DJ166</f>
        <v>42.714115303893195</v>
      </c>
      <c r="AN1458" s="37">
        <f t="shared" si="1075"/>
        <v>0</v>
      </c>
      <c r="AO1458" s="37">
        <f t="shared" si="1076"/>
        <v>0</v>
      </c>
      <c r="AP1458" s="37">
        <f t="shared" si="1077"/>
        <v>0</v>
      </c>
      <c r="AQ1458" s="37">
        <f t="shared" si="1078"/>
        <v>0</v>
      </c>
      <c r="AR1458" s="37">
        <f t="shared" si="1079"/>
        <v>0</v>
      </c>
      <c r="AS1458" s="37">
        <f t="shared" si="1080"/>
        <v>0</v>
      </c>
      <c r="AU1458">
        <v>29</v>
      </c>
      <c r="AV1458" s="37">
        <f t="shared" si="1081"/>
        <v>288.65122424394497</v>
      </c>
      <c r="AW1458" s="37">
        <f t="shared" si="1082"/>
        <v>416.83836680559097</v>
      </c>
      <c r="AX1458" s="37">
        <f t="shared" si="1083"/>
        <v>157.16234730909306</v>
      </c>
      <c r="AY1458" s="37">
        <f t="shared" si="1084"/>
        <v>862.68136561236599</v>
      </c>
      <c r="AZ1458" s="37">
        <f t="shared" si="1085"/>
        <v>82.957281131165985</v>
      </c>
      <c r="BA1458" s="37">
        <f t="shared" si="1086"/>
        <v>33.87870868947855</v>
      </c>
      <c r="BC1458">
        <v>29</v>
      </c>
      <c r="BD1458" s="37">
        <f>IF(Voorblad!$E$10=Rekenblad!BC1458,Rekenblad!AV1458,0)</f>
        <v>0</v>
      </c>
      <c r="BE1458" s="37">
        <f>IF(Voorblad!$E$10=Rekenblad!BC1458,Rekenblad!AW1458,0)</f>
        <v>0</v>
      </c>
      <c r="BF1458" s="37">
        <f>IF(Voorblad!$E$10=Rekenblad!BC1458,Rekenblad!AX1458,0)</f>
        <v>0</v>
      </c>
      <c r="BG1458" s="62">
        <f>IF(Voorblad!$E$10=Rekenblad!BC1458,Rekenblad!AY1458,0)</f>
        <v>0</v>
      </c>
      <c r="BH1458" s="37">
        <f>IF(Voorblad!$E$10=Rekenblad!BC1458,Rekenblad!AZ1458,0)</f>
        <v>0</v>
      </c>
      <c r="BI1458" s="37">
        <f>IF(Voorblad!$E$10=Rekenblad!BC1458,Rekenblad!BA1458,0)</f>
        <v>0</v>
      </c>
      <c r="BK1458">
        <v>29</v>
      </c>
      <c r="BL1458" s="37">
        <f>IF(Voorblad!$E$14=Rekenblad!$BL$1437,Rekenblad!BD1458,0)</f>
        <v>0</v>
      </c>
      <c r="BM1458" s="37">
        <f>IF(Voorblad!$E$14=Rekenblad!$BL$1437,Rekenblad!BE1458,0)</f>
        <v>0</v>
      </c>
      <c r="BN1458" s="37">
        <f>IF(Voorblad!$E$14=Rekenblad!$BL$1437,Rekenblad!BF1458,0)</f>
        <v>0</v>
      </c>
      <c r="BO1458" s="37">
        <f>IF(Voorblad!$E$14=Rekenblad!$BL$1437,Rekenblad!BG1458,0)</f>
        <v>0</v>
      </c>
      <c r="BP1458" s="37">
        <f>IF(Voorblad!$E$14=Rekenblad!$BL$1437,Rekenblad!BH1458,0)</f>
        <v>0</v>
      </c>
      <c r="BQ1458" s="37">
        <f>IF(Voorblad!$E$14=Rekenblad!$BL$1437,Rekenblad!BI1458,0)</f>
        <v>0</v>
      </c>
    </row>
    <row r="1459" spans="2:69" x14ac:dyDescent="0.25">
      <c r="B1459">
        <f>'Data TREND'!$CO$167</f>
        <v>30</v>
      </c>
      <c r="C1459" s="37">
        <f>'Data TREND'!CQ167</f>
        <v>294.7455775133335</v>
      </c>
      <c r="D1459" s="37">
        <f>'Data TREND'!CR167</f>
        <v>429.51049050061715</v>
      </c>
      <c r="E1459" s="37">
        <f>'Data TREND'!CS167</f>
        <v>162.41435343933662</v>
      </c>
      <c r="F1459" s="37">
        <f>'Data TREND'!CT167</f>
        <v>886.70107603844076</v>
      </c>
      <c r="G1459" s="37">
        <f>'Data TREND'!CU167</f>
        <v>82.64575034582758</v>
      </c>
      <c r="H1459" s="37">
        <f>'Data TREND'!CV167</f>
        <v>33.751005247447573</v>
      </c>
      <c r="J1459" s="37">
        <f t="shared" si="1063"/>
        <v>294.7455775133335</v>
      </c>
      <c r="K1459" s="37">
        <f t="shared" si="1064"/>
        <v>429.51049050061715</v>
      </c>
      <c r="L1459" s="37">
        <f t="shared" si="1065"/>
        <v>162.41435343933662</v>
      </c>
      <c r="M1459" s="37">
        <f t="shared" si="1066"/>
        <v>886.70107603844076</v>
      </c>
      <c r="N1459" s="37">
        <f t="shared" si="1067"/>
        <v>82.64575034582758</v>
      </c>
      <c r="O1459" s="37">
        <f t="shared" si="1068"/>
        <v>33.751005247447573</v>
      </c>
      <c r="Q1459">
        <f>'Data TREND'!$CO$167</f>
        <v>30</v>
      </c>
      <c r="R1459" s="37">
        <f>'Data TREND'!CX167</f>
        <v>377.14861793976127</v>
      </c>
      <c r="S1459" s="37">
        <f>'Data TREND'!CY167</f>
        <v>431.82747349388467</v>
      </c>
      <c r="T1459" s="37">
        <f>'Data TREND'!CZ167</f>
        <v>166.43193412027847</v>
      </c>
      <c r="U1459" s="37">
        <f>'Data TREND'!DA167</f>
        <v>975.44101481552525</v>
      </c>
      <c r="V1459" s="37">
        <f>'Data TREND'!DB167</f>
        <v>93.392152704576588</v>
      </c>
      <c r="W1459" s="37">
        <f>'Data TREND'!DC167</f>
        <v>38.161112650308645</v>
      </c>
      <c r="Y1459" s="37">
        <f t="shared" si="1069"/>
        <v>0</v>
      </c>
      <c r="Z1459" s="37">
        <f t="shared" si="1070"/>
        <v>0</v>
      </c>
      <c r="AA1459" s="37">
        <f t="shared" si="1071"/>
        <v>0</v>
      </c>
      <c r="AB1459" s="37">
        <f t="shared" si="1072"/>
        <v>0</v>
      </c>
      <c r="AC1459" s="37">
        <f t="shared" si="1073"/>
        <v>0</v>
      </c>
      <c r="AD1459" s="37">
        <f t="shared" si="1074"/>
        <v>0</v>
      </c>
      <c r="AF1459">
        <f>'Data TREND'!$CO$167</f>
        <v>30</v>
      </c>
      <c r="AG1459" s="37">
        <f>'Data TREND'!DE167</f>
        <v>458.10671196941479</v>
      </c>
      <c r="AH1459" s="37">
        <f>'Data TREND'!DF167</f>
        <v>435.52477675434483</v>
      </c>
      <c r="AI1459" s="37">
        <f>'Data TREND'!DG167</f>
        <v>165.75365613402741</v>
      </c>
      <c r="AJ1459" s="37">
        <f>'Data TREND'!DH167</f>
        <v>1059.2248877360248</v>
      </c>
      <c r="AK1459" s="37">
        <f>'Data TREND'!DI167</f>
        <v>104.16306416488882</v>
      </c>
      <c r="AL1459" s="37">
        <f>'Data TREND'!DJ167</f>
        <v>42.492216481746141</v>
      </c>
      <c r="AN1459" s="37">
        <f t="shared" si="1075"/>
        <v>0</v>
      </c>
      <c r="AO1459" s="37">
        <f t="shared" si="1076"/>
        <v>0</v>
      </c>
      <c r="AP1459" s="37">
        <f t="shared" si="1077"/>
        <v>0</v>
      </c>
      <c r="AQ1459" s="37">
        <f t="shared" si="1078"/>
        <v>0</v>
      </c>
      <c r="AR1459" s="37">
        <f t="shared" si="1079"/>
        <v>0</v>
      </c>
      <c r="AS1459" s="37">
        <f t="shared" si="1080"/>
        <v>0</v>
      </c>
      <c r="AU1459">
        <v>30</v>
      </c>
      <c r="AV1459" s="37">
        <f t="shared" si="1081"/>
        <v>294.7455775133335</v>
      </c>
      <c r="AW1459" s="37">
        <f t="shared" si="1082"/>
        <v>429.51049050061715</v>
      </c>
      <c r="AX1459" s="37">
        <f t="shared" si="1083"/>
        <v>162.41435343933662</v>
      </c>
      <c r="AY1459" s="37">
        <f t="shared" si="1084"/>
        <v>886.70107603844076</v>
      </c>
      <c r="AZ1459" s="37">
        <f t="shared" si="1085"/>
        <v>82.64575034582758</v>
      </c>
      <c r="BA1459" s="37">
        <f t="shared" si="1086"/>
        <v>33.751005247447573</v>
      </c>
      <c r="BC1459">
        <v>30</v>
      </c>
      <c r="BD1459" s="37">
        <f>IF(Voorblad!$E$10=Rekenblad!BC1459,Rekenblad!AV1459,0)</f>
        <v>0</v>
      </c>
      <c r="BE1459" s="37">
        <f>IF(Voorblad!$E$10=Rekenblad!BC1459,Rekenblad!AW1459,0)</f>
        <v>0</v>
      </c>
      <c r="BF1459" s="37">
        <f>IF(Voorblad!$E$10=Rekenblad!BC1459,Rekenblad!AX1459,0)</f>
        <v>0</v>
      </c>
      <c r="BG1459" s="62">
        <f>IF(Voorblad!$E$10=Rekenblad!BC1459,Rekenblad!AY1459,0)</f>
        <v>0</v>
      </c>
      <c r="BH1459" s="37">
        <f>IF(Voorblad!$E$10=Rekenblad!BC1459,Rekenblad!AZ1459,0)</f>
        <v>0</v>
      </c>
      <c r="BI1459" s="37">
        <f>IF(Voorblad!$E$10=Rekenblad!BC1459,Rekenblad!BA1459,0)</f>
        <v>0</v>
      </c>
      <c r="BK1459">
        <v>30</v>
      </c>
      <c r="BL1459" s="37">
        <f>IF(Voorblad!$E$14=Rekenblad!$BL$1437,Rekenblad!BD1459,0)</f>
        <v>0</v>
      </c>
      <c r="BM1459" s="37">
        <f>IF(Voorblad!$E$14=Rekenblad!$BL$1437,Rekenblad!BE1459,0)</f>
        <v>0</v>
      </c>
      <c r="BN1459" s="37">
        <f>IF(Voorblad!$E$14=Rekenblad!$BL$1437,Rekenblad!BF1459,0)</f>
        <v>0</v>
      </c>
      <c r="BO1459" s="37">
        <f>IF(Voorblad!$E$14=Rekenblad!$BL$1437,Rekenblad!BG1459,0)</f>
        <v>0</v>
      </c>
      <c r="BP1459" s="37">
        <f>IF(Voorblad!$E$14=Rekenblad!$BL$1437,Rekenblad!BH1459,0)</f>
        <v>0</v>
      </c>
      <c r="BQ1459" s="37">
        <f>IF(Voorblad!$E$14=Rekenblad!$BL$1437,Rekenblad!BI1459,0)</f>
        <v>0</v>
      </c>
    </row>
    <row r="1460" spans="2:69" x14ac:dyDescent="0.25">
      <c r="B1460">
        <f>'Data TREND'!$CO$168</f>
        <v>31</v>
      </c>
      <c r="C1460" s="37">
        <f>'Data TREND'!CQ168</f>
        <v>300.83993078272204</v>
      </c>
      <c r="D1460" s="37">
        <f>'Data TREND'!CR168</f>
        <v>442.18261419564334</v>
      </c>
      <c r="E1460" s="37">
        <f>'Data TREND'!CS168</f>
        <v>167.66635956958018</v>
      </c>
      <c r="F1460" s="37">
        <f>'Data TREND'!CT168</f>
        <v>910.72078646451553</v>
      </c>
      <c r="G1460" s="37">
        <f>'Data TREND'!CU168</f>
        <v>82.334219560489174</v>
      </c>
      <c r="H1460" s="37">
        <f>'Data TREND'!CV168</f>
        <v>33.623301805416588</v>
      </c>
      <c r="J1460" s="37">
        <f t="shared" si="1063"/>
        <v>300.83993078272204</v>
      </c>
      <c r="K1460" s="37">
        <f t="shared" si="1064"/>
        <v>442.18261419564334</v>
      </c>
      <c r="L1460" s="37">
        <f t="shared" si="1065"/>
        <v>167.66635956958018</v>
      </c>
      <c r="M1460" s="37">
        <f t="shared" si="1066"/>
        <v>910.72078646451553</v>
      </c>
      <c r="N1460" s="37">
        <f t="shared" si="1067"/>
        <v>82.334219560489174</v>
      </c>
      <c r="O1460" s="37">
        <f t="shared" si="1068"/>
        <v>33.623301805416588</v>
      </c>
      <c r="Q1460">
        <f>'Data TREND'!$CO$168</f>
        <v>31</v>
      </c>
      <c r="R1460" s="37">
        <f>'Data TREND'!CX168</f>
        <v>384.60198884311603</v>
      </c>
      <c r="S1460" s="37">
        <f>'Data TREND'!CY168</f>
        <v>444.44229091666801</v>
      </c>
      <c r="T1460" s="37">
        <f>'Data TREND'!CZ168</f>
        <v>171.61121037226786</v>
      </c>
      <c r="U1460" s="37">
        <f>'Data TREND'!DA168</f>
        <v>1000.6896905875127</v>
      </c>
      <c r="V1460" s="37">
        <f>'Data TREND'!DB168</f>
        <v>92.968198150725726</v>
      </c>
      <c r="W1460" s="37">
        <f>'Data TREND'!DC168</f>
        <v>37.987765116948964</v>
      </c>
      <c r="Y1460" s="37">
        <f t="shared" si="1069"/>
        <v>0</v>
      </c>
      <c r="Z1460" s="37">
        <f t="shared" si="1070"/>
        <v>0</v>
      </c>
      <c r="AA1460" s="37">
        <f t="shared" si="1071"/>
        <v>0</v>
      </c>
      <c r="AB1460" s="37">
        <f t="shared" si="1072"/>
        <v>0</v>
      </c>
      <c r="AC1460" s="37">
        <f t="shared" si="1073"/>
        <v>0</v>
      </c>
      <c r="AD1460" s="37">
        <f t="shared" si="1074"/>
        <v>0</v>
      </c>
      <c r="AF1460">
        <f>'Data TREND'!$CO$168</f>
        <v>31</v>
      </c>
      <c r="AG1460" s="37">
        <f>'Data TREND'!DE168</f>
        <v>466.79958822394701</v>
      </c>
      <c r="AH1460" s="37">
        <f>'Data TREND'!DF168</f>
        <v>448.05970026500546</v>
      </c>
      <c r="AI1460" s="37">
        <f>'Data TREND'!DG168</f>
        <v>170.93910761660641</v>
      </c>
      <c r="AJ1460" s="37">
        <f>'Data TREND'!DH168</f>
        <v>1085.6396867489029</v>
      </c>
      <c r="AK1460" s="37">
        <f>'Data TREND'!DI168</f>
        <v>103.61813858352897</v>
      </c>
      <c r="AL1460" s="37">
        <f>'Data TREND'!DJ168</f>
        <v>42.27031765959908</v>
      </c>
      <c r="AN1460" s="37">
        <f t="shared" si="1075"/>
        <v>0</v>
      </c>
      <c r="AO1460" s="37">
        <f t="shared" si="1076"/>
        <v>0</v>
      </c>
      <c r="AP1460" s="37">
        <f t="shared" si="1077"/>
        <v>0</v>
      </c>
      <c r="AQ1460" s="37">
        <f t="shared" si="1078"/>
        <v>0</v>
      </c>
      <c r="AR1460" s="37">
        <f t="shared" si="1079"/>
        <v>0</v>
      </c>
      <c r="AS1460" s="37">
        <f t="shared" si="1080"/>
        <v>0</v>
      </c>
      <c r="AU1460">
        <v>31</v>
      </c>
      <c r="AV1460" s="37">
        <f t="shared" si="1081"/>
        <v>300.83993078272204</v>
      </c>
      <c r="AW1460" s="37">
        <f t="shared" si="1082"/>
        <v>442.18261419564334</v>
      </c>
      <c r="AX1460" s="37">
        <f t="shared" si="1083"/>
        <v>167.66635956958018</v>
      </c>
      <c r="AY1460" s="37">
        <f t="shared" si="1084"/>
        <v>910.72078646451553</v>
      </c>
      <c r="AZ1460" s="37">
        <f t="shared" si="1085"/>
        <v>82.334219560489174</v>
      </c>
      <c r="BA1460" s="37">
        <f t="shared" si="1086"/>
        <v>33.623301805416588</v>
      </c>
      <c r="BC1460">
        <v>31</v>
      </c>
      <c r="BD1460" s="37">
        <f>IF(Voorblad!$E$10=Rekenblad!BC1460,Rekenblad!AV1460,0)</f>
        <v>0</v>
      </c>
      <c r="BE1460" s="37">
        <f>IF(Voorblad!$E$10=Rekenblad!BC1460,Rekenblad!AW1460,0)</f>
        <v>0</v>
      </c>
      <c r="BF1460" s="37">
        <f>IF(Voorblad!$E$10=Rekenblad!BC1460,Rekenblad!AX1460,0)</f>
        <v>0</v>
      </c>
      <c r="BG1460" s="62">
        <f>IF(Voorblad!$E$10=Rekenblad!BC1460,Rekenblad!AY1460,0)</f>
        <v>0</v>
      </c>
      <c r="BH1460" s="37">
        <f>IF(Voorblad!$E$10=Rekenblad!BC1460,Rekenblad!AZ1460,0)</f>
        <v>0</v>
      </c>
      <c r="BI1460" s="37">
        <f>IF(Voorblad!$E$10=Rekenblad!BC1460,Rekenblad!BA1460,0)</f>
        <v>0</v>
      </c>
      <c r="BK1460">
        <v>31</v>
      </c>
      <c r="BL1460" s="37">
        <f>IF(Voorblad!$E$14=Rekenblad!$BL$1437,Rekenblad!BD1460,0)</f>
        <v>0</v>
      </c>
      <c r="BM1460" s="37">
        <f>IF(Voorblad!$E$14=Rekenblad!$BL$1437,Rekenblad!BE1460,0)</f>
        <v>0</v>
      </c>
      <c r="BN1460" s="37">
        <f>IF(Voorblad!$E$14=Rekenblad!$BL$1437,Rekenblad!BF1460,0)</f>
        <v>0</v>
      </c>
      <c r="BO1460" s="37">
        <f>IF(Voorblad!$E$14=Rekenblad!$BL$1437,Rekenblad!BG1460,0)</f>
        <v>0</v>
      </c>
      <c r="BP1460" s="37">
        <f>IF(Voorblad!$E$14=Rekenblad!$BL$1437,Rekenblad!BH1460,0)</f>
        <v>0</v>
      </c>
      <c r="BQ1460" s="37">
        <f>IF(Voorblad!$E$14=Rekenblad!$BL$1437,Rekenblad!BI1460,0)</f>
        <v>0</v>
      </c>
    </row>
    <row r="1461" spans="2:69" x14ac:dyDescent="0.25">
      <c r="B1461">
        <f>'Data TREND'!$CO$169</f>
        <v>32</v>
      </c>
      <c r="C1461" s="37">
        <f>'Data TREND'!CQ169</f>
        <v>306.93428405211063</v>
      </c>
      <c r="D1461" s="37">
        <f>'Data TREND'!CR169</f>
        <v>454.85473789066953</v>
      </c>
      <c r="E1461" s="37">
        <f>'Data TREND'!CS169</f>
        <v>172.91836569982374</v>
      </c>
      <c r="F1461" s="37">
        <f>'Data TREND'!CT169</f>
        <v>934.74049689059029</v>
      </c>
      <c r="G1461" s="37">
        <f>'Data TREND'!CU169</f>
        <v>82.022688775150755</v>
      </c>
      <c r="H1461" s="37">
        <f>'Data TREND'!CV169</f>
        <v>33.495598363385611</v>
      </c>
      <c r="J1461" s="37">
        <f t="shared" si="1063"/>
        <v>306.93428405211063</v>
      </c>
      <c r="K1461" s="37">
        <f t="shared" si="1064"/>
        <v>454.85473789066953</v>
      </c>
      <c r="L1461" s="37">
        <f t="shared" si="1065"/>
        <v>172.91836569982374</v>
      </c>
      <c r="M1461" s="37">
        <f t="shared" si="1066"/>
        <v>934.74049689059029</v>
      </c>
      <c r="N1461" s="37">
        <f t="shared" si="1067"/>
        <v>82.022688775150755</v>
      </c>
      <c r="O1461" s="37">
        <f t="shared" si="1068"/>
        <v>33.495598363385611</v>
      </c>
      <c r="Q1461">
        <f>'Data TREND'!$CO$169</f>
        <v>32</v>
      </c>
      <c r="R1461" s="37">
        <f>'Data TREND'!CX169</f>
        <v>392.0553597464708</v>
      </c>
      <c r="S1461" s="37">
        <f>'Data TREND'!CY169</f>
        <v>457.0571083394513</v>
      </c>
      <c r="T1461" s="37">
        <f>'Data TREND'!CZ169</f>
        <v>176.79048662425726</v>
      </c>
      <c r="U1461" s="37">
        <f>'Data TREND'!DA169</f>
        <v>1025.9383663595002</v>
      </c>
      <c r="V1461" s="37">
        <f>'Data TREND'!DB169</f>
        <v>92.54424359687485</v>
      </c>
      <c r="W1461" s="37">
        <f>'Data TREND'!DC169</f>
        <v>37.814417583589282</v>
      </c>
      <c r="Y1461" s="37">
        <f t="shared" si="1069"/>
        <v>0</v>
      </c>
      <c r="Z1461" s="37">
        <f t="shared" si="1070"/>
        <v>0</v>
      </c>
      <c r="AA1461" s="37">
        <f t="shared" si="1071"/>
        <v>0</v>
      </c>
      <c r="AB1461" s="37">
        <f t="shared" si="1072"/>
        <v>0</v>
      </c>
      <c r="AC1461" s="37">
        <f t="shared" si="1073"/>
        <v>0</v>
      </c>
      <c r="AD1461" s="37">
        <f t="shared" si="1074"/>
        <v>0</v>
      </c>
      <c r="AF1461">
        <f>'Data TREND'!$CO$169</f>
        <v>32</v>
      </c>
      <c r="AG1461" s="37">
        <f>'Data TREND'!DE169</f>
        <v>475.49246447847923</v>
      </c>
      <c r="AH1461" s="37">
        <f>'Data TREND'!DF169</f>
        <v>460.59462377566609</v>
      </c>
      <c r="AI1461" s="37">
        <f>'Data TREND'!DG169</f>
        <v>176.12455909918538</v>
      </c>
      <c r="AJ1461" s="37">
        <f>'Data TREND'!DH169</f>
        <v>1112.0544857617806</v>
      </c>
      <c r="AK1461" s="37">
        <f>'Data TREND'!DI169</f>
        <v>103.07321300216914</v>
      </c>
      <c r="AL1461" s="37">
        <f>'Data TREND'!DJ169</f>
        <v>42.048418837452019</v>
      </c>
      <c r="AN1461" s="37">
        <f t="shared" si="1075"/>
        <v>0</v>
      </c>
      <c r="AO1461" s="37">
        <f t="shared" si="1076"/>
        <v>0</v>
      </c>
      <c r="AP1461" s="37">
        <f t="shared" si="1077"/>
        <v>0</v>
      </c>
      <c r="AQ1461" s="37">
        <f t="shared" si="1078"/>
        <v>0</v>
      </c>
      <c r="AR1461" s="37">
        <f t="shared" si="1079"/>
        <v>0</v>
      </c>
      <c r="AS1461" s="37">
        <f t="shared" si="1080"/>
        <v>0</v>
      </c>
      <c r="AU1461">
        <v>32</v>
      </c>
      <c r="AV1461" s="37">
        <f t="shared" si="1081"/>
        <v>306.93428405211063</v>
      </c>
      <c r="AW1461" s="37">
        <f t="shared" si="1082"/>
        <v>454.85473789066953</v>
      </c>
      <c r="AX1461" s="37">
        <f t="shared" si="1083"/>
        <v>172.91836569982374</v>
      </c>
      <c r="AY1461" s="37">
        <f t="shared" si="1084"/>
        <v>934.74049689059029</v>
      </c>
      <c r="AZ1461" s="37">
        <f t="shared" si="1085"/>
        <v>82.022688775150755</v>
      </c>
      <c r="BA1461" s="37">
        <f t="shared" si="1086"/>
        <v>33.495598363385611</v>
      </c>
      <c r="BC1461">
        <v>32</v>
      </c>
      <c r="BD1461" s="37">
        <f>IF(Voorblad!$E$10=Rekenblad!BC1461,Rekenblad!AV1461,0)</f>
        <v>0</v>
      </c>
      <c r="BE1461" s="37">
        <f>IF(Voorblad!$E$10=Rekenblad!BC1461,Rekenblad!AW1461,0)</f>
        <v>0</v>
      </c>
      <c r="BF1461" s="37">
        <f>IF(Voorblad!$E$10=Rekenblad!BC1461,Rekenblad!AX1461,0)</f>
        <v>0</v>
      </c>
      <c r="BG1461" s="62">
        <f>IF(Voorblad!$E$10=Rekenblad!BC1461,Rekenblad!AY1461,0)</f>
        <v>0</v>
      </c>
      <c r="BH1461" s="37">
        <f>IF(Voorblad!$E$10=Rekenblad!BC1461,Rekenblad!AZ1461,0)</f>
        <v>0</v>
      </c>
      <c r="BI1461" s="37">
        <f>IF(Voorblad!$E$10=Rekenblad!BC1461,Rekenblad!BA1461,0)</f>
        <v>0</v>
      </c>
      <c r="BK1461">
        <v>32</v>
      </c>
      <c r="BL1461" s="37">
        <f>IF(Voorblad!$E$14=Rekenblad!$BL$1437,Rekenblad!BD1461,0)</f>
        <v>0</v>
      </c>
      <c r="BM1461" s="37">
        <f>IF(Voorblad!$E$14=Rekenblad!$BL$1437,Rekenblad!BE1461,0)</f>
        <v>0</v>
      </c>
      <c r="BN1461" s="37">
        <f>IF(Voorblad!$E$14=Rekenblad!$BL$1437,Rekenblad!BF1461,0)</f>
        <v>0</v>
      </c>
      <c r="BO1461" s="37">
        <f>IF(Voorblad!$E$14=Rekenblad!$BL$1437,Rekenblad!BG1461,0)</f>
        <v>0</v>
      </c>
      <c r="BP1461" s="37">
        <f>IF(Voorblad!$E$14=Rekenblad!$BL$1437,Rekenblad!BH1461,0)</f>
        <v>0</v>
      </c>
      <c r="BQ1461" s="37">
        <f>IF(Voorblad!$E$14=Rekenblad!$BL$1437,Rekenblad!BI1461,0)</f>
        <v>0</v>
      </c>
    </row>
    <row r="1462" spans="2:69" x14ac:dyDescent="0.25">
      <c r="B1462">
        <f>'Data TREND'!$CO$170</f>
        <v>33</v>
      </c>
      <c r="C1462" s="37">
        <f>'Data TREND'!CQ170</f>
        <v>313.02863732149922</v>
      </c>
      <c r="D1462" s="37">
        <f>'Data TREND'!CR170</f>
        <v>467.52686158569571</v>
      </c>
      <c r="E1462" s="37">
        <f>'Data TREND'!CS170</f>
        <v>178.1703718300673</v>
      </c>
      <c r="F1462" s="37">
        <f>'Data TREND'!CT170</f>
        <v>958.76020731666506</v>
      </c>
      <c r="G1462" s="37">
        <f>'Data TREND'!CU170</f>
        <v>81.711157989812349</v>
      </c>
      <c r="H1462" s="37">
        <f>'Data TREND'!CV170</f>
        <v>33.367894921354633</v>
      </c>
      <c r="J1462" s="37">
        <f t="shared" si="1063"/>
        <v>313.02863732149922</v>
      </c>
      <c r="K1462" s="37">
        <f t="shared" si="1064"/>
        <v>467.52686158569571</v>
      </c>
      <c r="L1462" s="37">
        <f t="shared" si="1065"/>
        <v>178.1703718300673</v>
      </c>
      <c r="M1462" s="37">
        <f t="shared" si="1066"/>
        <v>958.76020731666506</v>
      </c>
      <c r="N1462" s="37">
        <f t="shared" si="1067"/>
        <v>81.711157989812349</v>
      </c>
      <c r="O1462" s="37">
        <f t="shared" si="1068"/>
        <v>33.367894921354633</v>
      </c>
      <c r="Q1462">
        <f>'Data TREND'!$CO$170</f>
        <v>33</v>
      </c>
      <c r="R1462" s="37">
        <f>'Data TREND'!CX170</f>
        <v>399.50873064982557</v>
      </c>
      <c r="S1462" s="37">
        <f>'Data TREND'!CY170</f>
        <v>469.67192576223459</v>
      </c>
      <c r="T1462" s="37">
        <f>'Data TREND'!CZ170</f>
        <v>181.96976287624665</v>
      </c>
      <c r="U1462" s="37">
        <f>'Data TREND'!DA170</f>
        <v>1051.1870421314875</v>
      </c>
      <c r="V1462" s="37">
        <f>'Data TREND'!DB170</f>
        <v>92.120289043023973</v>
      </c>
      <c r="W1462" s="37">
        <f>'Data TREND'!DC170</f>
        <v>37.641070050229601</v>
      </c>
      <c r="Y1462" s="37">
        <f t="shared" si="1069"/>
        <v>0</v>
      </c>
      <c r="Z1462" s="37">
        <f t="shared" si="1070"/>
        <v>0</v>
      </c>
      <c r="AA1462" s="37">
        <f t="shared" si="1071"/>
        <v>0</v>
      </c>
      <c r="AB1462" s="37">
        <f t="shared" si="1072"/>
        <v>0</v>
      </c>
      <c r="AC1462" s="37">
        <f t="shared" si="1073"/>
        <v>0</v>
      </c>
      <c r="AD1462" s="37">
        <f t="shared" si="1074"/>
        <v>0</v>
      </c>
      <c r="AF1462">
        <f>'Data TREND'!$CO$170</f>
        <v>33</v>
      </c>
      <c r="AG1462" s="37">
        <f>'Data TREND'!DE170</f>
        <v>484.18534073301146</v>
      </c>
      <c r="AH1462" s="37">
        <f>'Data TREND'!DF170</f>
        <v>473.12954728632673</v>
      </c>
      <c r="AI1462" s="37">
        <f>'Data TREND'!DG170</f>
        <v>181.31001058176435</v>
      </c>
      <c r="AJ1462" s="37">
        <f>'Data TREND'!DH170</f>
        <v>1138.4692847746587</v>
      </c>
      <c r="AK1462" s="37">
        <f>'Data TREND'!DI170</f>
        <v>102.52828742080929</v>
      </c>
      <c r="AL1462" s="37">
        <f>'Data TREND'!DJ170</f>
        <v>41.826520015304965</v>
      </c>
      <c r="AN1462" s="37">
        <f t="shared" si="1075"/>
        <v>0</v>
      </c>
      <c r="AO1462" s="37">
        <f t="shared" si="1076"/>
        <v>0</v>
      </c>
      <c r="AP1462" s="37">
        <f t="shared" si="1077"/>
        <v>0</v>
      </c>
      <c r="AQ1462" s="37">
        <f t="shared" si="1078"/>
        <v>0</v>
      </c>
      <c r="AR1462" s="37">
        <f t="shared" si="1079"/>
        <v>0</v>
      </c>
      <c r="AS1462" s="37">
        <f t="shared" si="1080"/>
        <v>0</v>
      </c>
      <c r="AU1462">
        <v>33</v>
      </c>
      <c r="AV1462" s="37">
        <f t="shared" si="1081"/>
        <v>313.02863732149922</v>
      </c>
      <c r="AW1462" s="37">
        <f t="shared" si="1082"/>
        <v>467.52686158569571</v>
      </c>
      <c r="AX1462" s="37">
        <f t="shared" si="1083"/>
        <v>178.1703718300673</v>
      </c>
      <c r="AY1462" s="37">
        <f t="shared" si="1084"/>
        <v>958.76020731666506</v>
      </c>
      <c r="AZ1462" s="37">
        <f t="shared" si="1085"/>
        <v>81.711157989812349</v>
      </c>
      <c r="BA1462" s="37">
        <f t="shared" si="1086"/>
        <v>33.367894921354633</v>
      </c>
      <c r="BC1462">
        <v>33</v>
      </c>
      <c r="BD1462" s="37">
        <f>IF(Voorblad!$E$10=Rekenblad!BC1462,Rekenblad!AV1462,0)</f>
        <v>0</v>
      </c>
      <c r="BE1462" s="37">
        <f>IF(Voorblad!$E$10=Rekenblad!BC1462,Rekenblad!AW1462,0)</f>
        <v>0</v>
      </c>
      <c r="BF1462" s="37">
        <f>IF(Voorblad!$E$10=Rekenblad!BC1462,Rekenblad!AX1462,0)</f>
        <v>0</v>
      </c>
      <c r="BG1462" s="62">
        <f>IF(Voorblad!$E$10=Rekenblad!BC1462,Rekenblad!AY1462,0)</f>
        <v>0</v>
      </c>
      <c r="BH1462" s="37">
        <f>IF(Voorblad!$E$10=Rekenblad!BC1462,Rekenblad!AZ1462,0)</f>
        <v>0</v>
      </c>
      <c r="BI1462" s="37">
        <f>IF(Voorblad!$E$10=Rekenblad!BC1462,Rekenblad!BA1462,0)</f>
        <v>0</v>
      </c>
      <c r="BK1462">
        <v>33</v>
      </c>
      <c r="BL1462" s="37">
        <f>IF(Voorblad!$E$14=Rekenblad!$BL$1437,Rekenblad!BD1462,0)</f>
        <v>0</v>
      </c>
      <c r="BM1462" s="37">
        <f>IF(Voorblad!$E$14=Rekenblad!$BL$1437,Rekenblad!BE1462,0)</f>
        <v>0</v>
      </c>
      <c r="BN1462" s="37">
        <f>IF(Voorblad!$E$14=Rekenblad!$BL$1437,Rekenblad!BF1462,0)</f>
        <v>0</v>
      </c>
      <c r="BO1462" s="37">
        <f>IF(Voorblad!$E$14=Rekenblad!$BL$1437,Rekenblad!BG1462,0)</f>
        <v>0</v>
      </c>
      <c r="BP1462" s="37">
        <f>IF(Voorblad!$E$14=Rekenblad!$BL$1437,Rekenblad!BH1462,0)</f>
        <v>0</v>
      </c>
      <c r="BQ1462" s="37">
        <f>IF(Voorblad!$E$14=Rekenblad!$BL$1437,Rekenblad!BI1462,0)</f>
        <v>0</v>
      </c>
    </row>
    <row r="1463" spans="2:69" x14ac:dyDescent="0.25">
      <c r="B1463">
        <f>'Data TREND'!$CO$171</f>
        <v>34</v>
      </c>
      <c r="C1463" s="37">
        <f>'Data TREND'!CQ171</f>
        <v>319.12299059088775</v>
      </c>
      <c r="D1463" s="37">
        <f>'Data TREND'!CR171</f>
        <v>480.1989852807219</v>
      </c>
      <c r="E1463" s="37">
        <f>'Data TREND'!CS171</f>
        <v>183.42237796031085</v>
      </c>
      <c r="F1463" s="37">
        <f>'Data TREND'!CT171</f>
        <v>982.77991774273983</v>
      </c>
      <c r="G1463" s="37">
        <f>'Data TREND'!CU171</f>
        <v>81.399627204473944</v>
      </c>
      <c r="H1463" s="37">
        <f>'Data TREND'!CV171</f>
        <v>33.240191479323656</v>
      </c>
      <c r="J1463" s="37">
        <f t="shared" si="1063"/>
        <v>319.12299059088775</v>
      </c>
      <c r="K1463" s="37">
        <f t="shared" si="1064"/>
        <v>480.1989852807219</v>
      </c>
      <c r="L1463" s="37">
        <f t="shared" si="1065"/>
        <v>183.42237796031085</v>
      </c>
      <c r="M1463" s="37">
        <f t="shared" si="1066"/>
        <v>982.77991774273983</v>
      </c>
      <c r="N1463" s="37">
        <f t="shared" si="1067"/>
        <v>81.399627204473944</v>
      </c>
      <c r="O1463" s="37">
        <f t="shared" si="1068"/>
        <v>33.240191479323656</v>
      </c>
      <c r="Q1463">
        <f>'Data TREND'!$CO$171</f>
        <v>34</v>
      </c>
      <c r="R1463" s="37">
        <f>'Data TREND'!CX171</f>
        <v>406.96210155318033</v>
      </c>
      <c r="S1463" s="37">
        <f>'Data TREND'!CY171</f>
        <v>482.28674318501794</v>
      </c>
      <c r="T1463" s="37">
        <f>'Data TREND'!CZ171</f>
        <v>187.14903912823604</v>
      </c>
      <c r="U1463" s="37">
        <f>'Data TREND'!DA171</f>
        <v>1076.4357179034751</v>
      </c>
      <c r="V1463" s="37">
        <f>'Data TREND'!DB171</f>
        <v>91.696334489173097</v>
      </c>
      <c r="W1463" s="37">
        <f>'Data TREND'!DC171</f>
        <v>37.46772251686992</v>
      </c>
      <c r="Y1463" s="37">
        <f t="shared" si="1069"/>
        <v>0</v>
      </c>
      <c r="Z1463" s="37">
        <f t="shared" si="1070"/>
        <v>0</v>
      </c>
      <c r="AA1463" s="37">
        <f t="shared" si="1071"/>
        <v>0</v>
      </c>
      <c r="AB1463" s="37">
        <f t="shared" si="1072"/>
        <v>0</v>
      </c>
      <c r="AC1463" s="37">
        <f t="shared" si="1073"/>
        <v>0</v>
      </c>
      <c r="AD1463" s="37">
        <f t="shared" si="1074"/>
        <v>0</v>
      </c>
      <c r="AF1463">
        <f>'Data TREND'!$CO$171</f>
        <v>34</v>
      </c>
      <c r="AG1463" s="37">
        <f>'Data TREND'!DE171</f>
        <v>492.87821698754368</v>
      </c>
      <c r="AH1463" s="37">
        <f>'Data TREND'!DF171</f>
        <v>485.66447079698736</v>
      </c>
      <c r="AI1463" s="37">
        <f>'Data TREND'!DG171</f>
        <v>186.49546206434334</v>
      </c>
      <c r="AJ1463" s="37">
        <f>'Data TREND'!DH171</f>
        <v>1164.8840837875364</v>
      </c>
      <c r="AK1463" s="37">
        <f>'Data TREND'!DI171</f>
        <v>101.98336183944946</v>
      </c>
      <c r="AL1463" s="37">
        <f>'Data TREND'!DJ171</f>
        <v>41.604621193157904</v>
      </c>
      <c r="AN1463" s="37">
        <f t="shared" si="1075"/>
        <v>0</v>
      </c>
      <c r="AO1463" s="37">
        <f t="shared" si="1076"/>
        <v>0</v>
      </c>
      <c r="AP1463" s="37">
        <f t="shared" si="1077"/>
        <v>0</v>
      </c>
      <c r="AQ1463" s="37">
        <f t="shared" si="1078"/>
        <v>0</v>
      </c>
      <c r="AR1463" s="37">
        <f t="shared" si="1079"/>
        <v>0</v>
      </c>
      <c r="AS1463" s="37">
        <f t="shared" si="1080"/>
        <v>0</v>
      </c>
      <c r="AU1463">
        <v>34</v>
      </c>
      <c r="AV1463" s="37">
        <f t="shared" si="1081"/>
        <v>319.12299059088775</v>
      </c>
      <c r="AW1463" s="37">
        <f t="shared" si="1082"/>
        <v>480.1989852807219</v>
      </c>
      <c r="AX1463" s="37">
        <f t="shared" si="1083"/>
        <v>183.42237796031085</v>
      </c>
      <c r="AY1463" s="37">
        <f t="shared" si="1084"/>
        <v>982.77991774273983</v>
      </c>
      <c r="AZ1463" s="37">
        <f t="shared" si="1085"/>
        <v>81.399627204473944</v>
      </c>
      <c r="BA1463" s="37">
        <f t="shared" si="1086"/>
        <v>33.240191479323656</v>
      </c>
      <c r="BC1463">
        <v>34</v>
      </c>
      <c r="BD1463" s="37">
        <f>IF(Voorblad!$E$10=Rekenblad!BC1463,Rekenblad!AV1463,0)</f>
        <v>0</v>
      </c>
      <c r="BE1463" s="37">
        <f>IF(Voorblad!$E$10=Rekenblad!BC1463,Rekenblad!AW1463,0)</f>
        <v>0</v>
      </c>
      <c r="BF1463" s="37">
        <f>IF(Voorblad!$E$10=Rekenblad!BC1463,Rekenblad!AX1463,0)</f>
        <v>0</v>
      </c>
      <c r="BG1463" s="62">
        <f>IF(Voorblad!$E$10=Rekenblad!BC1463,Rekenblad!AY1463,0)</f>
        <v>0</v>
      </c>
      <c r="BH1463" s="37">
        <f>IF(Voorblad!$E$10=Rekenblad!BC1463,Rekenblad!AZ1463,0)</f>
        <v>0</v>
      </c>
      <c r="BI1463" s="37">
        <f>IF(Voorblad!$E$10=Rekenblad!BC1463,Rekenblad!BA1463,0)</f>
        <v>0</v>
      </c>
      <c r="BK1463">
        <v>34</v>
      </c>
      <c r="BL1463" s="37">
        <f>IF(Voorblad!$E$14=Rekenblad!$BL$1437,Rekenblad!BD1463,0)</f>
        <v>0</v>
      </c>
      <c r="BM1463" s="37">
        <f>IF(Voorblad!$E$14=Rekenblad!$BL$1437,Rekenblad!BE1463,0)</f>
        <v>0</v>
      </c>
      <c r="BN1463" s="37">
        <f>IF(Voorblad!$E$14=Rekenblad!$BL$1437,Rekenblad!BF1463,0)</f>
        <v>0</v>
      </c>
      <c r="BO1463" s="37">
        <f>IF(Voorblad!$E$14=Rekenblad!$BL$1437,Rekenblad!BG1463,0)</f>
        <v>0</v>
      </c>
      <c r="BP1463" s="37">
        <f>IF(Voorblad!$E$14=Rekenblad!$BL$1437,Rekenblad!BH1463,0)</f>
        <v>0</v>
      </c>
      <c r="BQ1463" s="37">
        <f>IF(Voorblad!$E$14=Rekenblad!$BL$1437,Rekenblad!BI1463,0)</f>
        <v>0</v>
      </c>
    </row>
    <row r="1464" spans="2:69" x14ac:dyDescent="0.25">
      <c r="B1464">
        <f>'Data TREND'!$CO$172</f>
        <v>35</v>
      </c>
      <c r="C1464" s="37">
        <f>'Data TREND'!CQ172</f>
        <v>325.21734386027629</v>
      </c>
      <c r="D1464" s="37">
        <f>'Data TREND'!CR172</f>
        <v>492.87110897574809</v>
      </c>
      <c r="E1464" s="37">
        <f>'Data TREND'!CS172</f>
        <v>188.67438409055441</v>
      </c>
      <c r="F1464" s="37">
        <f>'Data TREND'!CT172</f>
        <v>1006.7996281688146</v>
      </c>
      <c r="G1464" s="37">
        <f>'Data TREND'!CU172</f>
        <v>81.088096419135525</v>
      </c>
      <c r="H1464" s="37">
        <f>'Data TREND'!CV172</f>
        <v>33.112488037292671</v>
      </c>
      <c r="J1464" s="37">
        <f t="shared" si="1063"/>
        <v>325.21734386027629</v>
      </c>
      <c r="K1464" s="37">
        <f t="shared" si="1064"/>
        <v>492.87110897574809</v>
      </c>
      <c r="L1464" s="37">
        <f t="shared" si="1065"/>
        <v>188.67438409055441</v>
      </c>
      <c r="M1464" s="37">
        <f t="shared" si="1066"/>
        <v>1006.7996281688146</v>
      </c>
      <c r="N1464" s="37">
        <f t="shared" si="1067"/>
        <v>81.088096419135525</v>
      </c>
      <c r="O1464" s="37">
        <f t="shared" si="1068"/>
        <v>33.112488037292671</v>
      </c>
      <c r="Q1464">
        <f>'Data TREND'!$CO$172</f>
        <v>35</v>
      </c>
      <c r="R1464" s="37">
        <f>'Data TREND'!CX172</f>
        <v>414.4154724565351</v>
      </c>
      <c r="S1464" s="37">
        <f>'Data TREND'!CY172</f>
        <v>494.90156060780123</v>
      </c>
      <c r="T1464" s="37">
        <f>'Data TREND'!CZ172</f>
        <v>192.32831538022543</v>
      </c>
      <c r="U1464" s="37">
        <f>'Data TREND'!DA172</f>
        <v>1101.6843936754626</v>
      </c>
      <c r="V1464" s="37">
        <f>'Data TREND'!DB172</f>
        <v>91.27237993532222</v>
      </c>
      <c r="W1464" s="37">
        <f>'Data TREND'!DC172</f>
        <v>37.294374983510238</v>
      </c>
      <c r="Y1464" s="37">
        <f t="shared" si="1069"/>
        <v>0</v>
      </c>
      <c r="Z1464" s="37">
        <f t="shared" si="1070"/>
        <v>0</v>
      </c>
      <c r="AA1464" s="37">
        <f t="shared" si="1071"/>
        <v>0</v>
      </c>
      <c r="AB1464" s="37">
        <f t="shared" si="1072"/>
        <v>0</v>
      </c>
      <c r="AC1464" s="37">
        <f t="shared" si="1073"/>
        <v>0</v>
      </c>
      <c r="AD1464" s="37">
        <f t="shared" si="1074"/>
        <v>0</v>
      </c>
      <c r="AF1464">
        <f>'Data TREND'!$CO$172</f>
        <v>35</v>
      </c>
      <c r="AG1464" s="37">
        <f>'Data TREND'!DE172</f>
        <v>501.57109324207596</v>
      </c>
      <c r="AH1464" s="37">
        <f>'Data TREND'!DF172</f>
        <v>498.19939430764799</v>
      </c>
      <c r="AI1464" s="37">
        <f>'Data TREND'!DG172</f>
        <v>191.68091354692231</v>
      </c>
      <c r="AJ1464" s="37">
        <f>'Data TREND'!DH172</f>
        <v>1191.2988828004145</v>
      </c>
      <c r="AK1464" s="37">
        <f>'Data TREND'!DI172</f>
        <v>101.43843625808961</v>
      </c>
      <c r="AL1464" s="37">
        <f>'Data TREND'!DJ172</f>
        <v>41.38272237101085</v>
      </c>
      <c r="AN1464" s="37">
        <f t="shared" si="1075"/>
        <v>0</v>
      </c>
      <c r="AO1464" s="37">
        <f t="shared" si="1076"/>
        <v>0</v>
      </c>
      <c r="AP1464" s="37">
        <f t="shared" si="1077"/>
        <v>0</v>
      </c>
      <c r="AQ1464" s="37">
        <f t="shared" si="1078"/>
        <v>0</v>
      </c>
      <c r="AR1464" s="37">
        <f t="shared" si="1079"/>
        <v>0</v>
      </c>
      <c r="AS1464" s="37">
        <f t="shared" si="1080"/>
        <v>0</v>
      </c>
      <c r="AU1464">
        <v>35</v>
      </c>
      <c r="AV1464" s="37">
        <f t="shared" si="1081"/>
        <v>325.21734386027629</v>
      </c>
      <c r="AW1464" s="37">
        <f t="shared" si="1082"/>
        <v>492.87110897574809</v>
      </c>
      <c r="AX1464" s="37">
        <f t="shared" si="1083"/>
        <v>188.67438409055441</v>
      </c>
      <c r="AY1464" s="37">
        <f t="shared" si="1084"/>
        <v>1006.7996281688146</v>
      </c>
      <c r="AZ1464" s="37">
        <f t="shared" si="1085"/>
        <v>81.088096419135525</v>
      </c>
      <c r="BA1464" s="37">
        <f t="shared" si="1086"/>
        <v>33.112488037292671</v>
      </c>
      <c r="BC1464">
        <v>35</v>
      </c>
      <c r="BD1464" s="37">
        <f>IF(Voorblad!$E$10=Rekenblad!BC1464,Rekenblad!AV1464,0)</f>
        <v>0</v>
      </c>
      <c r="BE1464" s="37">
        <f>IF(Voorblad!$E$10=Rekenblad!BC1464,Rekenblad!AW1464,0)</f>
        <v>0</v>
      </c>
      <c r="BF1464" s="37">
        <f>IF(Voorblad!$E$10=Rekenblad!BC1464,Rekenblad!AX1464,0)</f>
        <v>0</v>
      </c>
      <c r="BG1464" s="62">
        <f>IF(Voorblad!$E$10=Rekenblad!BC1464,Rekenblad!AY1464,0)</f>
        <v>0</v>
      </c>
      <c r="BH1464" s="37">
        <f>IF(Voorblad!$E$10=Rekenblad!BC1464,Rekenblad!AZ1464,0)</f>
        <v>0</v>
      </c>
      <c r="BI1464" s="37">
        <f>IF(Voorblad!$E$10=Rekenblad!BC1464,Rekenblad!BA1464,0)</f>
        <v>0</v>
      </c>
      <c r="BK1464">
        <v>35</v>
      </c>
      <c r="BL1464" s="37">
        <f>IF(Voorblad!$E$14=Rekenblad!$BL$1437,Rekenblad!BD1464,0)</f>
        <v>0</v>
      </c>
      <c r="BM1464" s="37">
        <f>IF(Voorblad!$E$14=Rekenblad!$BL$1437,Rekenblad!BE1464,0)</f>
        <v>0</v>
      </c>
      <c r="BN1464" s="37">
        <f>IF(Voorblad!$E$14=Rekenblad!$BL$1437,Rekenblad!BF1464,0)</f>
        <v>0</v>
      </c>
      <c r="BO1464" s="37">
        <f>IF(Voorblad!$E$14=Rekenblad!$BL$1437,Rekenblad!BG1464,0)</f>
        <v>0</v>
      </c>
      <c r="BP1464" s="37">
        <f>IF(Voorblad!$E$14=Rekenblad!$BL$1437,Rekenblad!BH1464,0)</f>
        <v>0</v>
      </c>
      <c r="BQ1464" s="37">
        <f>IF(Voorblad!$E$14=Rekenblad!$BL$1437,Rekenblad!BI1464,0)</f>
        <v>0</v>
      </c>
    </row>
    <row r="1465" spans="2:69" x14ac:dyDescent="0.25">
      <c r="B1465">
        <f>'Data TREND'!$CO$173</f>
        <v>36</v>
      </c>
      <c r="C1465" s="37">
        <f>'Data TREND'!CQ173</f>
        <v>331.31169712966488</v>
      </c>
      <c r="D1465" s="37">
        <f>'Data TREND'!CR173</f>
        <v>505.54323267077427</v>
      </c>
      <c r="E1465" s="37">
        <f>'Data TREND'!CS173</f>
        <v>193.92639022079797</v>
      </c>
      <c r="F1465" s="37">
        <f>'Data TREND'!CT173</f>
        <v>1030.8193385948894</v>
      </c>
      <c r="G1465" s="37">
        <f>'Data TREND'!CU173</f>
        <v>80.776565633797119</v>
      </c>
      <c r="H1465" s="37">
        <f>'Data TREND'!CV173</f>
        <v>32.984784595261694</v>
      </c>
      <c r="J1465" s="37">
        <f t="shared" si="1063"/>
        <v>331.31169712966488</v>
      </c>
      <c r="K1465" s="37">
        <f t="shared" si="1064"/>
        <v>505.54323267077427</v>
      </c>
      <c r="L1465" s="37">
        <f t="shared" si="1065"/>
        <v>193.92639022079797</v>
      </c>
      <c r="M1465" s="37">
        <f t="shared" si="1066"/>
        <v>1030.8193385948894</v>
      </c>
      <c r="N1465" s="37">
        <f t="shared" si="1067"/>
        <v>80.776565633797119</v>
      </c>
      <c r="O1465" s="37">
        <f t="shared" si="1068"/>
        <v>32.984784595261694</v>
      </c>
      <c r="Q1465">
        <f>'Data TREND'!$CO$173</f>
        <v>36</v>
      </c>
      <c r="R1465" s="37">
        <f>'Data TREND'!CX173</f>
        <v>421.86884335988987</v>
      </c>
      <c r="S1465" s="37">
        <f>'Data TREND'!CY173</f>
        <v>507.51637803058452</v>
      </c>
      <c r="T1465" s="37">
        <f>'Data TREND'!CZ173</f>
        <v>197.50759163221483</v>
      </c>
      <c r="U1465" s="37">
        <f>'Data TREND'!DA173</f>
        <v>1126.9330694474502</v>
      </c>
      <c r="V1465" s="37">
        <f>'Data TREND'!DB173</f>
        <v>90.848425381471344</v>
      </c>
      <c r="W1465" s="37">
        <f>'Data TREND'!DC173</f>
        <v>37.121027450150557</v>
      </c>
      <c r="Y1465" s="37">
        <f t="shared" si="1069"/>
        <v>0</v>
      </c>
      <c r="Z1465" s="37">
        <f t="shared" si="1070"/>
        <v>0</v>
      </c>
      <c r="AA1465" s="37">
        <f t="shared" si="1071"/>
        <v>0</v>
      </c>
      <c r="AB1465" s="37">
        <f t="shared" si="1072"/>
        <v>0</v>
      </c>
      <c r="AC1465" s="37">
        <f t="shared" si="1073"/>
        <v>0</v>
      </c>
      <c r="AD1465" s="37">
        <f t="shared" si="1074"/>
        <v>0</v>
      </c>
      <c r="AF1465">
        <f>'Data TREND'!$CO$173</f>
        <v>36</v>
      </c>
      <c r="AG1465" s="37">
        <f>'Data TREND'!DE173</f>
        <v>510.26396949660818</v>
      </c>
      <c r="AH1465" s="37">
        <f>'Data TREND'!DF173</f>
        <v>510.73431781830863</v>
      </c>
      <c r="AI1465" s="37">
        <f>'Data TREND'!DG173</f>
        <v>196.86636502950131</v>
      </c>
      <c r="AJ1465" s="37">
        <f>'Data TREND'!DH173</f>
        <v>1217.7136818132922</v>
      </c>
      <c r="AK1465" s="37">
        <f>'Data TREND'!DI173</f>
        <v>100.89351067672978</v>
      </c>
      <c r="AL1465" s="37">
        <f>'Data TREND'!DJ173</f>
        <v>41.160823548863789</v>
      </c>
      <c r="AN1465" s="37">
        <f t="shared" si="1075"/>
        <v>0</v>
      </c>
      <c r="AO1465" s="37">
        <f t="shared" si="1076"/>
        <v>0</v>
      </c>
      <c r="AP1465" s="37">
        <f t="shared" si="1077"/>
        <v>0</v>
      </c>
      <c r="AQ1465" s="37">
        <f t="shared" si="1078"/>
        <v>0</v>
      </c>
      <c r="AR1465" s="37">
        <f t="shared" si="1079"/>
        <v>0</v>
      </c>
      <c r="AS1465" s="37">
        <f t="shared" si="1080"/>
        <v>0</v>
      </c>
      <c r="AU1465">
        <v>36</v>
      </c>
      <c r="AV1465" s="37">
        <f t="shared" si="1081"/>
        <v>331.31169712966488</v>
      </c>
      <c r="AW1465" s="37">
        <f t="shared" si="1082"/>
        <v>505.54323267077427</v>
      </c>
      <c r="AX1465" s="37">
        <f t="shared" si="1083"/>
        <v>193.92639022079797</v>
      </c>
      <c r="AY1465" s="37">
        <f t="shared" si="1084"/>
        <v>1030.8193385948894</v>
      </c>
      <c r="AZ1465" s="37">
        <f t="shared" si="1085"/>
        <v>80.776565633797119</v>
      </c>
      <c r="BA1465" s="37">
        <f t="shared" si="1086"/>
        <v>32.984784595261694</v>
      </c>
      <c r="BC1465">
        <v>36</v>
      </c>
      <c r="BD1465" s="37">
        <f>IF(Voorblad!$E$10=Rekenblad!BC1465,Rekenblad!AV1465,0)</f>
        <v>0</v>
      </c>
      <c r="BE1465" s="37">
        <f>IF(Voorblad!$E$10=Rekenblad!BC1465,Rekenblad!AW1465,0)</f>
        <v>0</v>
      </c>
      <c r="BF1465" s="37">
        <f>IF(Voorblad!$E$10=Rekenblad!BC1465,Rekenblad!AX1465,0)</f>
        <v>0</v>
      </c>
      <c r="BG1465" s="62">
        <f>IF(Voorblad!$E$10=Rekenblad!BC1465,Rekenblad!AY1465,0)</f>
        <v>0</v>
      </c>
      <c r="BH1465" s="37">
        <f>IF(Voorblad!$E$10=Rekenblad!BC1465,Rekenblad!AZ1465,0)</f>
        <v>0</v>
      </c>
      <c r="BI1465" s="37">
        <f>IF(Voorblad!$E$10=Rekenblad!BC1465,Rekenblad!BA1465,0)</f>
        <v>0</v>
      </c>
      <c r="BK1465">
        <v>36</v>
      </c>
      <c r="BL1465" s="37">
        <f>IF(Voorblad!$E$14=Rekenblad!$BL$1437,Rekenblad!BD1465,0)</f>
        <v>0</v>
      </c>
      <c r="BM1465" s="37">
        <f>IF(Voorblad!$E$14=Rekenblad!$BL$1437,Rekenblad!BE1465,0)</f>
        <v>0</v>
      </c>
      <c r="BN1465" s="37">
        <f>IF(Voorblad!$E$14=Rekenblad!$BL$1437,Rekenblad!BF1465,0)</f>
        <v>0</v>
      </c>
      <c r="BO1465" s="37">
        <f>IF(Voorblad!$E$14=Rekenblad!$BL$1437,Rekenblad!BG1465,0)</f>
        <v>0</v>
      </c>
      <c r="BP1465" s="37">
        <f>IF(Voorblad!$E$14=Rekenblad!$BL$1437,Rekenblad!BH1465,0)</f>
        <v>0</v>
      </c>
      <c r="BQ1465" s="37">
        <f>IF(Voorblad!$E$14=Rekenblad!$BL$1437,Rekenblad!BI1465,0)</f>
        <v>0</v>
      </c>
    </row>
    <row r="1466" spans="2:69" x14ac:dyDescent="0.25">
      <c r="B1466">
        <f>'Data TREND'!$CO$174</f>
        <v>37</v>
      </c>
      <c r="C1466" s="37">
        <f>'Data TREND'!CQ174</f>
        <v>337.40605039905347</v>
      </c>
      <c r="D1466" s="37">
        <f>'Data TREND'!CR174</f>
        <v>518.21535636580052</v>
      </c>
      <c r="E1466" s="37">
        <f>'Data TREND'!CS174</f>
        <v>199.17839635104153</v>
      </c>
      <c r="F1466" s="37">
        <f>'Data TREND'!CT174</f>
        <v>1054.839049020964</v>
      </c>
      <c r="G1466" s="37">
        <f>'Data TREND'!CU174</f>
        <v>80.4650348484587</v>
      </c>
      <c r="H1466" s="37">
        <f>'Data TREND'!CV174</f>
        <v>32.857081153230716</v>
      </c>
      <c r="J1466" s="37">
        <f t="shared" si="1063"/>
        <v>337.40605039905347</v>
      </c>
      <c r="K1466" s="37">
        <f t="shared" si="1064"/>
        <v>518.21535636580052</v>
      </c>
      <c r="L1466" s="37">
        <f t="shared" si="1065"/>
        <v>199.17839635104153</v>
      </c>
      <c r="M1466" s="37">
        <f t="shared" si="1066"/>
        <v>1054.839049020964</v>
      </c>
      <c r="N1466" s="37">
        <f t="shared" si="1067"/>
        <v>80.4650348484587</v>
      </c>
      <c r="O1466" s="37">
        <f t="shared" si="1068"/>
        <v>32.857081153230716</v>
      </c>
      <c r="Q1466">
        <f>'Data TREND'!$CO$174</f>
        <v>37</v>
      </c>
      <c r="R1466" s="37">
        <f>'Data TREND'!CX174</f>
        <v>429.32221426324458</v>
      </c>
      <c r="S1466" s="37">
        <f>'Data TREND'!CY174</f>
        <v>520.13119545336781</v>
      </c>
      <c r="T1466" s="37">
        <f>'Data TREND'!CZ174</f>
        <v>202.68686788420422</v>
      </c>
      <c r="U1466" s="37">
        <f>'Data TREND'!DA174</f>
        <v>1152.1817452194375</v>
      </c>
      <c r="V1466" s="37">
        <f>'Data TREND'!DB174</f>
        <v>90.424470827620468</v>
      </c>
      <c r="W1466" s="37">
        <f>'Data TREND'!DC174</f>
        <v>36.947679916790875</v>
      </c>
      <c r="Y1466" s="37">
        <f t="shared" si="1069"/>
        <v>0</v>
      </c>
      <c r="Z1466" s="37">
        <f t="shared" si="1070"/>
        <v>0</v>
      </c>
      <c r="AA1466" s="37">
        <f t="shared" si="1071"/>
        <v>0</v>
      </c>
      <c r="AB1466" s="37">
        <f t="shared" si="1072"/>
        <v>0</v>
      </c>
      <c r="AC1466" s="37">
        <f t="shared" si="1073"/>
        <v>0</v>
      </c>
      <c r="AD1466" s="37">
        <f t="shared" si="1074"/>
        <v>0</v>
      </c>
      <c r="AF1466">
        <f>'Data TREND'!$CO$174</f>
        <v>37</v>
      </c>
      <c r="AG1466" s="37">
        <f>'Data TREND'!DE174</f>
        <v>518.95684575114046</v>
      </c>
      <c r="AH1466" s="37">
        <f>'Data TREND'!DF174</f>
        <v>523.2692413289692</v>
      </c>
      <c r="AI1466" s="37">
        <f>'Data TREND'!DG174</f>
        <v>202.05181651208028</v>
      </c>
      <c r="AJ1466" s="37">
        <f>'Data TREND'!DH174</f>
        <v>1244.1284808261703</v>
      </c>
      <c r="AK1466" s="37">
        <f>'Data TREND'!DI174</f>
        <v>100.34858509536993</v>
      </c>
      <c r="AL1466" s="37">
        <f>'Data TREND'!DJ174</f>
        <v>40.938924726716735</v>
      </c>
      <c r="AN1466" s="37">
        <f t="shared" si="1075"/>
        <v>0</v>
      </c>
      <c r="AO1466" s="37">
        <f t="shared" si="1076"/>
        <v>0</v>
      </c>
      <c r="AP1466" s="37">
        <f t="shared" si="1077"/>
        <v>0</v>
      </c>
      <c r="AQ1466" s="37">
        <f t="shared" si="1078"/>
        <v>0</v>
      </c>
      <c r="AR1466" s="37">
        <f t="shared" si="1079"/>
        <v>0</v>
      </c>
      <c r="AS1466" s="37">
        <f t="shared" si="1080"/>
        <v>0</v>
      </c>
      <c r="AU1466">
        <v>37</v>
      </c>
      <c r="AV1466" s="37">
        <f t="shared" si="1081"/>
        <v>337.40605039905347</v>
      </c>
      <c r="AW1466" s="37">
        <f t="shared" si="1082"/>
        <v>518.21535636580052</v>
      </c>
      <c r="AX1466" s="37">
        <f t="shared" si="1083"/>
        <v>199.17839635104153</v>
      </c>
      <c r="AY1466" s="37">
        <f t="shared" si="1084"/>
        <v>1054.839049020964</v>
      </c>
      <c r="AZ1466" s="37">
        <f t="shared" si="1085"/>
        <v>80.4650348484587</v>
      </c>
      <c r="BA1466" s="37">
        <f t="shared" si="1086"/>
        <v>32.857081153230716</v>
      </c>
      <c r="BC1466">
        <v>37</v>
      </c>
      <c r="BD1466" s="37">
        <f>IF(Voorblad!$E$10=Rekenblad!BC1466,Rekenblad!AV1466,0)</f>
        <v>0</v>
      </c>
      <c r="BE1466" s="37">
        <f>IF(Voorblad!$E$10=Rekenblad!BC1466,Rekenblad!AW1466,0)</f>
        <v>0</v>
      </c>
      <c r="BF1466" s="37">
        <f>IF(Voorblad!$E$10=Rekenblad!BC1466,Rekenblad!AX1466,0)</f>
        <v>0</v>
      </c>
      <c r="BG1466" s="62">
        <f>IF(Voorblad!$E$10=Rekenblad!BC1466,Rekenblad!AY1466,0)</f>
        <v>0</v>
      </c>
      <c r="BH1466" s="37">
        <f>IF(Voorblad!$E$10=Rekenblad!BC1466,Rekenblad!AZ1466,0)</f>
        <v>0</v>
      </c>
      <c r="BI1466" s="37">
        <f>IF(Voorblad!$E$10=Rekenblad!BC1466,Rekenblad!BA1466,0)</f>
        <v>0</v>
      </c>
      <c r="BK1466">
        <v>37</v>
      </c>
      <c r="BL1466" s="37">
        <f>IF(Voorblad!$E$14=Rekenblad!$BL$1437,Rekenblad!BD1466,0)</f>
        <v>0</v>
      </c>
      <c r="BM1466" s="37">
        <f>IF(Voorblad!$E$14=Rekenblad!$BL$1437,Rekenblad!BE1466,0)</f>
        <v>0</v>
      </c>
      <c r="BN1466" s="37">
        <f>IF(Voorblad!$E$14=Rekenblad!$BL$1437,Rekenblad!BF1466,0)</f>
        <v>0</v>
      </c>
      <c r="BO1466" s="37">
        <f>IF(Voorblad!$E$14=Rekenblad!$BL$1437,Rekenblad!BG1466,0)</f>
        <v>0</v>
      </c>
      <c r="BP1466" s="37">
        <f>IF(Voorblad!$E$14=Rekenblad!$BL$1437,Rekenblad!BH1466,0)</f>
        <v>0</v>
      </c>
      <c r="BQ1466" s="37">
        <f>IF(Voorblad!$E$14=Rekenblad!$BL$1437,Rekenblad!BI1466,0)</f>
        <v>0</v>
      </c>
    </row>
    <row r="1467" spans="2:69" x14ac:dyDescent="0.25">
      <c r="B1467">
        <f>'Data TREND'!$CO$175</f>
        <v>38</v>
      </c>
      <c r="C1467" s="37">
        <f>'Data TREND'!CQ175</f>
        <v>343.500403668442</v>
      </c>
      <c r="D1467" s="37">
        <f>'Data TREND'!CR175</f>
        <v>530.88748006082665</v>
      </c>
      <c r="E1467" s="37">
        <f>'Data TREND'!CS175</f>
        <v>204.43040248128509</v>
      </c>
      <c r="F1467" s="37">
        <f>'Data TREND'!CT175</f>
        <v>1078.8587594470389</v>
      </c>
      <c r="G1467" s="37">
        <f>'Data TREND'!CU175</f>
        <v>80.153504063120295</v>
      </c>
      <c r="H1467" s="37">
        <f>'Data TREND'!CV175</f>
        <v>32.729377711199739</v>
      </c>
      <c r="J1467" s="37">
        <f t="shared" si="1063"/>
        <v>343.500403668442</v>
      </c>
      <c r="K1467" s="37">
        <f t="shared" si="1064"/>
        <v>530.88748006082665</v>
      </c>
      <c r="L1467" s="37">
        <f t="shared" si="1065"/>
        <v>204.43040248128509</v>
      </c>
      <c r="M1467" s="37">
        <f t="shared" si="1066"/>
        <v>1078.8587594470389</v>
      </c>
      <c r="N1467" s="37">
        <f t="shared" si="1067"/>
        <v>80.153504063120295</v>
      </c>
      <c r="O1467" s="37">
        <f t="shared" si="1068"/>
        <v>32.729377711199739</v>
      </c>
      <c r="Q1467">
        <f>'Data TREND'!$CO$175</f>
        <v>38</v>
      </c>
      <c r="R1467" s="37">
        <f>'Data TREND'!CX175</f>
        <v>436.77558516659934</v>
      </c>
      <c r="S1467" s="37">
        <f>'Data TREND'!CY175</f>
        <v>532.7460128761511</v>
      </c>
      <c r="T1467" s="37">
        <f>'Data TREND'!CZ175</f>
        <v>207.86614413619361</v>
      </c>
      <c r="U1467" s="37">
        <f>'Data TREND'!DA175</f>
        <v>1177.4304209914249</v>
      </c>
      <c r="V1467" s="37">
        <f>'Data TREND'!DB175</f>
        <v>90.000516273769591</v>
      </c>
      <c r="W1467" s="37">
        <f>'Data TREND'!DC175</f>
        <v>36.774332383431194</v>
      </c>
      <c r="Y1467" s="37">
        <f t="shared" si="1069"/>
        <v>0</v>
      </c>
      <c r="Z1467" s="37">
        <f t="shared" si="1070"/>
        <v>0</v>
      </c>
      <c r="AA1467" s="37">
        <f t="shared" si="1071"/>
        <v>0</v>
      </c>
      <c r="AB1467" s="37">
        <f t="shared" si="1072"/>
        <v>0</v>
      </c>
      <c r="AC1467" s="37">
        <f t="shared" si="1073"/>
        <v>0</v>
      </c>
      <c r="AD1467" s="37">
        <f t="shared" si="1074"/>
        <v>0</v>
      </c>
      <c r="AF1467">
        <f>'Data TREND'!$CO$175</f>
        <v>38</v>
      </c>
      <c r="AG1467" s="37">
        <f>'Data TREND'!DE175</f>
        <v>527.64972200567263</v>
      </c>
      <c r="AH1467" s="37">
        <f>'Data TREND'!DF175</f>
        <v>535.80416483962995</v>
      </c>
      <c r="AI1467" s="37">
        <f>'Data TREND'!DG175</f>
        <v>207.23726799465925</v>
      </c>
      <c r="AJ1467" s="37">
        <f>'Data TREND'!DH175</f>
        <v>1270.543279839048</v>
      </c>
      <c r="AK1467" s="37">
        <f>'Data TREND'!DI175</f>
        <v>99.803659514010093</v>
      </c>
      <c r="AL1467" s="37">
        <f>'Data TREND'!DJ175</f>
        <v>40.717025904569674</v>
      </c>
      <c r="AN1467" s="37">
        <f t="shared" si="1075"/>
        <v>0</v>
      </c>
      <c r="AO1467" s="37">
        <f t="shared" si="1076"/>
        <v>0</v>
      </c>
      <c r="AP1467" s="37">
        <f t="shared" si="1077"/>
        <v>0</v>
      </c>
      <c r="AQ1467" s="37">
        <f t="shared" si="1078"/>
        <v>0</v>
      </c>
      <c r="AR1467" s="37">
        <f t="shared" si="1079"/>
        <v>0</v>
      </c>
      <c r="AS1467" s="37">
        <f t="shared" si="1080"/>
        <v>0</v>
      </c>
      <c r="AU1467">
        <v>38</v>
      </c>
      <c r="AV1467" s="37">
        <f t="shared" si="1081"/>
        <v>343.500403668442</v>
      </c>
      <c r="AW1467" s="37">
        <f t="shared" si="1082"/>
        <v>530.88748006082665</v>
      </c>
      <c r="AX1467" s="37">
        <f t="shared" si="1083"/>
        <v>204.43040248128509</v>
      </c>
      <c r="AY1467" s="37">
        <f t="shared" si="1084"/>
        <v>1078.8587594470389</v>
      </c>
      <c r="AZ1467" s="37">
        <f t="shared" si="1085"/>
        <v>80.153504063120295</v>
      </c>
      <c r="BA1467" s="37">
        <f t="shared" si="1086"/>
        <v>32.729377711199739</v>
      </c>
      <c r="BC1467">
        <v>38</v>
      </c>
      <c r="BD1467" s="37">
        <f>IF(Voorblad!$E$10=Rekenblad!BC1467,Rekenblad!AV1467,0)</f>
        <v>0</v>
      </c>
      <c r="BE1467" s="37">
        <f>IF(Voorblad!$E$10=Rekenblad!BC1467,Rekenblad!AW1467,0)</f>
        <v>0</v>
      </c>
      <c r="BF1467" s="37">
        <f>IF(Voorblad!$E$10=Rekenblad!BC1467,Rekenblad!AX1467,0)</f>
        <v>0</v>
      </c>
      <c r="BG1467" s="62">
        <f>IF(Voorblad!$E$10=Rekenblad!BC1467,Rekenblad!AY1467,0)</f>
        <v>0</v>
      </c>
      <c r="BH1467" s="37">
        <f>IF(Voorblad!$E$10=Rekenblad!BC1467,Rekenblad!AZ1467,0)</f>
        <v>0</v>
      </c>
      <c r="BI1467" s="37">
        <f>IF(Voorblad!$E$10=Rekenblad!BC1467,Rekenblad!BA1467,0)</f>
        <v>0</v>
      </c>
      <c r="BK1467">
        <v>38</v>
      </c>
      <c r="BL1467" s="37">
        <f>IF(Voorblad!$E$14=Rekenblad!$BL$1437,Rekenblad!BD1467,0)</f>
        <v>0</v>
      </c>
      <c r="BM1467" s="37">
        <f>IF(Voorblad!$E$14=Rekenblad!$BL$1437,Rekenblad!BE1467,0)</f>
        <v>0</v>
      </c>
      <c r="BN1467" s="37">
        <f>IF(Voorblad!$E$14=Rekenblad!$BL$1437,Rekenblad!BF1467,0)</f>
        <v>0</v>
      </c>
      <c r="BO1467" s="37">
        <f>IF(Voorblad!$E$14=Rekenblad!$BL$1437,Rekenblad!BG1467,0)</f>
        <v>0</v>
      </c>
      <c r="BP1467" s="37">
        <f>IF(Voorblad!$E$14=Rekenblad!$BL$1437,Rekenblad!BH1467,0)</f>
        <v>0</v>
      </c>
      <c r="BQ1467" s="37">
        <f>IF(Voorblad!$E$14=Rekenblad!$BL$1437,Rekenblad!BI1467,0)</f>
        <v>0</v>
      </c>
    </row>
    <row r="1468" spans="2:69" x14ac:dyDescent="0.25">
      <c r="B1468">
        <f>'Data TREND'!$CO$176</f>
        <v>39</v>
      </c>
      <c r="C1468" s="37">
        <f>'Data TREND'!CQ176</f>
        <v>349.59475693783054</v>
      </c>
      <c r="D1468" s="37">
        <f>'Data TREND'!CR176</f>
        <v>543.55960375585278</v>
      </c>
      <c r="E1468" s="37">
        <f>'Data TREND'!CS176</f>
        <v>209.68240861152864</v>
      </c>
      <c r="F1468" s="37">
        <f>'Data TREND'!CT176</f>
        <v>1102.8784698731138</v>
      </c>
      <c r="G1468" s="37">
        <f>'Data TREND'!CU176</f>
        <v>79.841973277781889</v>
      </c>
      <c r="H1468" s="37">
        <f>'Data TREND'!CV176</f>
        <v>32.601674269168754</v>
      </c>
      <c r="J1468" s="37">
        <f t="shared" si="1063"/>
        <v>349.59475693783054</v>
      </c>
      <c r="K1468" s="37">
        <f t="shared" si="1064"/>
        <v>543.55960375585278</v>
      </c>
      <c r="L1468" s="37">
        <f t="shared" si="1065"/>
        <v>209.68240861152864</v>
      </c>
      <c r="M1468" s="37">
        <f t="shared" si="1066"/>
        <v>1102.8784698731138</v>
      </c>
      <c r="N1468" s="37">
        <f t="shared" si="1067"/>
        <v>79.841973277781889</v>
      </c>
      <c r="O1468" s="37">
        <f t="shared" si="1068"/>
        <v>32.601674269168754</v>
      </c>
      <c r="Q1468">
        <f>'Data TREND'!$CO$176</f>
        <v>39</v>
      </c>
      <c r="R1468" s="37">
        <f>'Data TREND'!CX176</f>
        <v>444.22895606995411</v>
      </c>
      <c r="S1468" s="37">
        <f>'Data TREND'!CY176</f>
        <v>545.36083029893439</v>
      </c>
      <c r="T1468" s="37">
        <f>'Data TREND'!CZ176</f>
        <v>213.045420388183</v>
      </c>
      <c r="U1468" s="37">
        <f>'Data TREND'!DA176</f>
        <v>1202.6790967634124</v>
      </c>
      <c r="V1468" s="37">
        <f>'Data TREND'!DB176</f>
        <v>89.576561719918715</v>
      </c>
      <c r="W1468" s="37">
        <f>'Data TREND'!DC176</f>
        <v>36.600984850071512</v>
      </c>
      <c r="Y1468" s="37">
        <f t="shared" si="1069"/>
        <v>0</v>
      </c>
      <c r="Z1468" s="37">
        <f t="shared" si="1070"/>
        <v>0</v>
      </c>
      <c r="AA1468" s="37">
        <f t="shared" si="1071"/>
        <v>0</v>
      </c>
      <c r="AB1468" s="37">
        <f t="shared" si="1072"/>
        <v>0</v>
      </c>
      <c r="AC1468" s="37">
        <f t="shared" si="1073"/>
        <v>0</v>
      </c>
      <c r="AD1468" s="37">
        <f t="shared" si="1074"/>
        <v>0</v>
      </c>
      <c r="AF1468">
        <f>'Data TREND'!$CO$176</f>
        <v>39</v>
      </c>
      <c r="AG1468" s="37">
        <f>'Data TREND'!DE176</f>
        <v>536.3425982602048</v>
      </c>
      <c r="AH1468" s="37">
        <f>'Data TREND'!DF176</f>
        <v>548.33908835029058</v>
      </c>
      <c r="AI1468" s="37">
        <f>'Data TREND'!DG176</f>
        <v>212.42271947723825</v>
      </c>
      <c r="AJ1468" s="37">
        <f>'Data TREND'!DH176</f>
        <v>1296.9580788519258</v>
      </c>
      <c r="AK1468" s="37">
        <f>'Data TREND'!DI176</f>
        <v>99.258733932650244</v>
      </c>
      <c r="AL1468" s="37">
        <f>'Data TREND'!DJ176</f>
        <v>40.495127082422613</v>
      </c>
      <c r="AN1468" s="37">
        <f t="shared" si="1075"/>
        <v>0</v>
      </c>
      <c r="AO1468" s="37">
        <f t="shared" si="1076"/>
        <v>0</v>
      </c>
      <c r="AP1468" s="37">
        <f t="shared" si="1077"/>
        <v>0</v>
      </c>
      <c r="AQ1468" s="37">
        <f t="shared" si="1078"/>
        <v>0</v>
      </c>
      <c r="AR1468" s="37">
        <f t="shared" si="1079"/>
        <v>0</v>
      </c>
      <c r="AS1468" s="37">
        <f t="shared" si="1080"/>
        <v>0</v>
      </c>
      <c r="AU1468">
        <v>39</v>
      </c>
      <c r="AV1468" s="37">
        <f t="shared" si="1081"/>
        <v>349.59475693783054</v>
      </c>
      <c r="AW1468" s="37">
        <f t="shared" si="1082"/>
        <v>543.55960375585278</v>
      </c>
      <c r="AX1468" s="37">
        <f t="shared" si="1083"/>
        <v>209.68240861152864</v>
      </c>
      <c r="AY1468" s="37">
        <f t="shared" si="1084"/>
        <v>1102.8784698731138</v>
      </c>
      <c r="AZ1468" s="37">
        <f t="shared" si="1085"/>
        <v>79.841973277781889</v>
      </c>
      <c r="BA1468" s="37">
        <f t="shared" si="1086"/>
        <v>32.601674269168754</v>
      </c>
      <c r="BC1468">
        <v>39</v>
      </c>
      <c r="BD1468" s="37">
        <f>IF(Voorblad!$E$10=Rekenblad!BC1468,Rekenblad!AV1468,0)</f>
        <v>0</v>
      </c>
      <c r="BE1468" s="37">
        <f>IF(Voorblad!$E$10=Rekenblad!BC1468,Rekenblad!AW1468,0)</f>
        <v>0</v>
      </c>
      <c r="BF1468" s="37">
        <f>IF(Voorblad!$E$10=Rekenblad!BC1468,Rekenblad!AX1468,0)</f>
        <v>0</v>
      </c>
      <c r="BG1468" s="62">
        <f>IF(Voorblad!$E$10=Rekenblad!BC1468,Rekenblad!AY1468,0)</f>
        <v>0</v>
      </c>
      <c r="BH1468" s="37">
        <f>IF(Voorblad!$E$10=Rekenblad!BC1468,Rekenblad!AZ1468,0)</f>
        <v>0</v>
      </c>
      <c r="BI1468" s="37">
        <f>IF(Voorblad!$E$10=Rekenblad!BC1468,Rekenblad!BA1468,0)</f>
        <v>0</v>
      </c>
      <c r="BK1468">
        <v>39</v>
      </c>
      <c r="BL1468" s="37">
        <f>IF(Voorblad!$E$14=Rekenblad!$BL$1437,Rekenblad!BD1468,0)</f>
        <v>0</v>
      </c>
      <c r="BM1468" s="37">
        <f>IF(Voorblad!$E$14=Rekenblad!$BL$1437,Rekenblad!BE1468,0)</f>
        <v>0</v>
      </c>
      <c r="BN1468" s="37">
        <f>IF(Voorblad!$E$14=Rekenblad!$BL$1437,Rekenblad!BF1468,0)</f>
        <v>0</v>
      </c>
      <c r="BO1468" s="37">
        <f>IF(Voorblad!$E$14=Rekenblad!$BL$1437,Rekenblad!BG1468,0)</f>
        <v>0</v>
      </c>
      <c r="BP1468" s="37">
        <f>IF(Voorblad!$E$14=Rekenblad!$BL$1437,Rekenblad!BH1468,0)</f>
        <v>0</v>
      </c>
      <c r="BQ1468" s="37">
        <f>IF(Voorblad!$E$14=Rekenblad!$BL$1437,Rekenblad!BI1468,0)</f>
        <v>0</v>
      </c>
    </row>
    <row r="1469" spans="2:69" x14ac:dyDescent="0.25">
      <c r="B1469">
        <f>'Data TREND'!$CO$177</f>
        <v>40</v>
      </c>
      <c r="C1469" s="37">
        <f>'Data TREND'!CQ177</f>
        <v>355.68911020721913</v>
      </c>
      <c r="D1469" s="37">
        <f>'Data TREND'!CR177</f>
        <v>556.23172745087902</v>
      </c>
      <c r="E1469" s="37">
        <f>'Data TREND'!CS177</f>
        <v>214.9344147417722</v>
      </c>
      <c r="F1469" s="37">
        <f>'Data TREND'!CT177</f>
        <v>1126.8981802991884</v>
      </c>
      <c r="G1469" s="37">
        <f>'Data TREND'!CU177</f>
        <v>79.53044249244347</v>
      </c>
      <c r="H1469" s="37">
        <f>'Data TREND'!CV177</f>
        <v>32.473970827137776</v>
      </c>
      <c r="J1469" s="37">
        <f t="shared" si="1063"/>
        <v>355.68911020721913</v>
      </c>
      <c r="K1469" s="37">
        <f t="shared" si="1064"/>
        <v>556.23172745087902</v>
      </c>
      <c r="L1469" s="37">
        <f t="shared" si="1065"/>
        <v>214.9344147417722</v>
      </c>
      <c r="M1469" s="37">
        <f t="shared" si="1066"/>
        <v>1126.8981802991884</v>
      </c>
      <c r="N1469" s="37">
        <f t="shared" si="1067"/>
        <v>79.53044249244347</v>
      </c>
      <c r="O1469" s="37">
        <f t="shared" si="1068"/>
        <v>32.473970827137776</v>
      </c>
      <c r="Q1469">
        <f>'Data TREND'!$CO$177</f>
        <v>40</v>
      </c>
      <c r="R1469" s="37">
        <f>'Data TREND'!CX177</f>
        <v>451.68232697330888</v>
      </c>
      <c r="S1469" s="37">
        <f>'Data TREND'!CY177</f>
        <v>557.97564772171768</v>
      </c>
      <c r="T1469" s="37">
        <f>'Data TREND'!CZ177</f>
        <v>218.2246966401724</v>
      </c>
      <c r="U1469" s="37">
        <f>'Data TREND'!DA177</f>
        <v>1227.9277725354</v>
      </c>
      <c r="V1469" s="37">
        <f>'Data TREND'!DB177</f>
        <v>89.152607166067838</v>
      </c>
      <c r="W1469" s="37">
        <f>'Data TREND'!DC177</f>
        <v>36.427637316711831</v>
      </c>
      <c r="Y1469" s="37">
        <f t="shared" si="1069"/>
        <v>0</v>
      </c>
      <c r="Z1469" s="37">
        <f t="shared" si="1070"/>
        <v>0</v>
      </c>
      <c r="AA1469" s="37">
        <f t="shared" si="1071"/>
        <v>0</v>
      </c>
      <c r="AB1469" s="37">
        <f t="shared" si="1072"/>
        <v>0</v>
      </c>
      <c r="AC1469" s="37">
        <f t="shared" si="1073"/>
        <v>0</v>
      </c>
      <c r="AD1469" s="37">
        <f t="shared" si="1074"/>
        <v>0</v>
      </c>
      <c r="AF1469">
        <f>'Data TREND'!$CO$177</f>
        <v>40</v>
      </c>
      <c r="AG1469" s="37">
        <f>'Data TREND'!DE177</f>
        <v>545.03547451473719</v>
      </c>
      <c r="AH1469" s="37">
        <f>'Data TREND'!DF177</f>
        <v>560.87401186095121</v>
      </c>
      <c r="AI1469" s="37">
        <f>'Data TREND'!DG177</f>
        <v>217.60817095981722</v>
      </c>
      <c r="AJ1469" s="37">
        <f>'Data TREND'!DH177</f>
        <v>1323.3728778648037</v>
      </c>
      <c r="AK1469" s="37">
        <f>'Data TREND'!DI177</f>
        <v>98.71380835129041</v>
      </c>
      <c r="AL1469" s="37">
        <f>'Data TREND'!DJ177</f>
        <v>40.273228260275559</v>
      </c>
      <c r="AN1469" s="37">
        <f t="shared" si="1075"/>
        <v>0</v>
      </c>
      <c r="AO1469" s="37">
        <f t="shared" si="1076"/>
        <v>0</v>
      </c>
      <c r="AP1469" s="37">
        <f t="shared" si="1077"/>
        <v>0</v>
      </c>
      <c r="AQ1469" s="37">
        <f t="shared" si="1078"/>
        <v>0</v>
      </c>
      <c r="AR1469" s="37">
        <f t="shared" si="1079"/>
        <v>0</v>
      </c>
      <c r="AS1469" s="37">
        <f t="shared" si="1080"/>
        <v>0</v>
      </c>
      <c r="AU1469">
        <v>40</v>
      </c>
      <c r="AV1469" s="37">
        <f t="shared" si="1081"/>
        <v>355.68911020721913</v>
      </c>
      <c r="AW1469" s="37">
        <f t="shared" si="1082"/>
        <v>556.23172745087902</v>
      </c>
      <c r="AX1469" s="37">
        <f t="shared" si="1083"/>
        <v>214.9344147417722</v>
      </c>
      <c r="AY1469" s="37">
        <f t="shared" si="1084"/>
        <v>1126.8981802991884</v>
      </c>
      <c r="AZ1469" s="37">
        <f t="shared" si="1085"/>
        <v>79.53044249244347</v>
      </c>
      <c r="BA1469" s="37">
        <f t="shared" si="1086"/>
        <v>32.473970827137776</v>
      </c>
      <c r="BC1469">
        <v>40</v>
      </c>
      <c r="BD1469" s="37">
        <f>IF(Voorblad!$E$10=Rekenblad!BC1469,Rekenblad!AV1469,0)</f>
        <v>0</v>
      </c>
      <c r="BE1469" s="37">
        <f>IF(Voorblad!$E$10=Rekenblad!BC1469,Rekenblad!AW1469,0)</f>
        <v>0</v>
      </c>
      <c r="BF1469" s="37">
        <f>IF(Voorblad!$E$10=Rekenblad!BC1469,Rekenblad!AX1469,0)</f>
        <v>0</v>
      </c>
      <c r="BG1469" s="62">
        <f>IF(Voorblad!$E$10=Rekenblad!BC1469,Rekenblad!AY1469,0)</f>
        <v>0</v>
      </c>
      <c r="BH1469" s="37">
        <f>IF(Voorblad!$E$10=Rekenblad!BC1469,Rekenblad!AZ1469,0)</f>
        <v>0</v>
      </c>
      <c r="BI1469" s="37">
        <f>IF(Voorblad!$E$10=Rekenblad!BC1469,Rekenblad!BA1469,0)</f>
        <v>0</v>
      </c>
      <c r="BK1469">
        <v>40</v>
      </c>
      <c r="BL1469" s="37">
        <f>IF(Voorblad!$E$14=Rekenblad!$BL$1437,Rekenblad!BD1469,0)</f>
        <v>0</v>
      </c>
      <c r="BM1469" s="37">
        <f>IF(Voorblad!$E$14=Rekenblad!$BL$1437,Rekenblad!BE1469,0)</f>
        <v>0</v>
      </c>
      <c r="BN1469" s="37">
        <f>IF(Voorblad!$E$14=Rekenblad!$BL$1437,Rekenblad!BF1469,0)</f>
        <v>0</v>
      </c>
      <c r="BO1469" s="37">
        <f>IF(Voorblad!$E$14=Rekenblad!$BL$1437,Rekenblad!BG1469,0)</f>
        <v>0</v>
      </c>
      <c r="BP1469" s="37">
        <f>IF(Voorblad!$E$14=Rekenblad!$BL$1437,Rekenblad!BH1469,0)</f>
        <v>0</v>
      </c>
      <c r="BQ1469" s="37">
        <f>IF(Voorblad!$E$14=Rekenblad!$BL$1437,Rekenblad!BI1469,0)</f>
        <v>0</v>
      </c>
    </row>
    <row r="1470" spans="2:69" x14ac:dyDescent="0.25">
      <c r="B1470">
        <f>'Data TREND'!$CO$178</f>
        <v>41</v>
      </c>
      <c r="C1470" s="37">
        <f>'Data TREND'!CQ178</f>
        <v>361.78346347660772</v>
      </c>
      <c r="D1470" s="37">
        <f>'Data TREND'!CR178</f>
        <v>568.90385114590526</v>
      </c>
      <c r="E1470" s="37">
        <f>'Data TREND'!CS178</f>
        <v>220.18642087201576</v>
      </c>
      <c r="F1470" s="37">
        <f>'Data TREND'!CT178</f>
        <v>1150.9178907252633</v>
      </c>
      <c r="G1470" s="37">
        <f>'Data TREND'!CU178</f>
        <v>79.218911707105065</v>
      </c>
      <c r="H1470" s="37">
        <f>'Data TREND'!CV178</f>
        <v>32.346267385106799</v>
      </c>
      <c r="J1470" s="37">
        <f t="shared" si="1063"/>
        <v>361.78346347660772</v>
      </c>
      <c r="K1470" s="37">
        <f t="shared" si="1064"/>
        <v>568.90385114590526</v>
      </c>
      <c r="L1470" s="37">
        <f t="shared" si="1065"/>
        <v>220.18642087201576</v>
      </c>
      <c r="M1470" s="37">
        <f t="shared" si="1066"/>
        <v>1150.9178907252633</v>
      </c>
      <c r="N1470" s="37">
        <f t="shared" si="1067"/>
        <v>79.218911707105065</v>
      </c>
      <c r="O1470" s="37">
        <f t="shared" si="1068"/>
        <v>32.346267385106799</v>
      </c>
      <c r="Q1470">
        <f>'Data TREND'!$CO$178</f>
        <v>41</v>
      </c>
      <c r="R1470" s="37">
        <f>'Data TREND'!CX178</f>
        <v>459.13569787666364</v>
      </c>
      <c r="S1470" s="37">
        <f>'Data TREND'!CY178</f>
        <v>570.59046514450108</v>
      </c>
      <c r="T1470" s="37">
        <f>'Data TREND'!CZ178</f>
        <v>223.40397289216176</v>
      </c>
      <c r="U1470" s="37">
        <f>'Data TREND'!DA178</f>
        <v>1253.1764483073873</v>
      </c>
      <c r="V1470" s="37">
        <f>'Data TREND'!DB178</f>
        <v>88.728652612216962</v>
      </c>
      <c r="W1470" s="37">
        <f>'Data TREND'!DC178</f>
        <v>36.254289783352149</v>
      </c>
      <c r="Y1470" s="37">
        <f t="shared" si="1069"/>
        <v>0</v>
      </c>
      <c r="Z1470" s="37">
        <f t="shared" si="1070"/>
        <v>0</v>
      </c>
      <c r="AA1470" s="37">
        <f t="shared" si="1071"/>
        <v>0</v>
      </c>
      <c r="AB1470" s="37">
        <f t="shared" si="1072"/>
        <v>0</v>
      </c>
      <c r="AC1470" s="37">
        <f t="shared" si="1073"/>
        <v>0</v>
      </c>
      <c r="AD1470" s="37">
        <f t="shared" si="1074"/>
        <v>0</v>
      </c>
      <c r="AF1470">
        <f>'Data TREND'!$CO$178</f>
        <v>41</v>
      </c>
      <c r="AG1470" s="37">
        <f>'Data TREND'!DE178</f>
        <v>553.72835076926935</v>
      </c>
      <c r="AH1470" s="37">
        <f>'Data TREND'!DF178</f>
        <v>573.40893537161185</v>
      </c>
      <c r="AI1470" s="37">
        <f>'Data TREND'!DG178</f>
        <v>222.79362244239618</v>
      </c>
      <c r="AJ1470" s="37">
        <f>'Data TREND'!DH178</f>
        <v>1349.7876768776816</v>
      </c>
      <c r="AK1470" s="37">
        <f>'Data TREND'!DI178</f>
        <v>98.168882769930576</v>
      </c>
      <c r="AL1470" s="37">
        <f>'Data TREND'!DJ178</f>
        <v>40.051329438128505</v>
      </c>
      <c r="AN1470" s="37">
        <f t="shared" si="1075"/>
        <v>0</v>
      </c>
      <c r="AO1470" s="37">
        <f t="shared" si="1076"/>
        <v>0</v>
      </c>
      <c r="AP1470" s="37">
        <f t="shared" si="1077"/>
        <v>0</v>
      </c>
      <c r="AQ1470" s="37">
        <f t="shared" si="1078"/>
        <v>0</v>
      </c>
      <c r="AR1470" s="37">
        <f t="shared" si="1079"/>
        <v>0</v>
      </c>
      <c r="AS1470" s="37">
        <f t="shared" si="1080"/>
        <v>0</v>
      </c>
      <c r="AU1470">
        <v>41</v>
      </c>
      <c r="AV1470" s="37">
        <f t="shared" si="1081"/>
        <v>361.78346347660772</v>
      </c>
      <c r="AW1470" s="37">
        <f t="shared" si="1082"/>
        <v>568.90385114590526</v>
      </c>
      <c r="AX1470" s="37">
        <f t="shared" si="1083"/>
        <v>220.18642087201576</v>
      </c>
      <c r="AY1470" s="37">
        <f t="shared" si="1084"/>
        <v>1150.9178907252633</v>
      </c>
      <c r="AZ1470" s="37">
        <f t="shared" si="1085"/>
        <v>79.218911707105065</v>
      </c>
      <c r="BA1470" s="37">
        <f t="shared" si="1086"/>
        <v>32.346267385106799</v>
      </c>
      <c r="BC1470">
        <v>41</v>
      </c>
      <c r="BD1470" s="37">
        <f>IF(Voorblad!$E$10=Rekenblad!BC1470,Rekenblad!AV1470,0)</f>
        <v>0</v>
      </c>
      <c r="BE1470" s="37">
        <f>IF(Voorblad!$E$10=Rekenblad!BC1470,Rekenblad!AW1470,0)</f>
        <v>0</v>
      </c>
      <c r="BF1470" s="37">
        <f>IF(Voorblad!$E$10=Rekenblad!BC1470,Rekenblad!AX1470,0)</f>
        <v>0</v>
      </c>
      <c r="BG1470" s="62">
        <f>IF(Voorblad!$E$10=Rekenblad!BC1470,Rekenblad!AY1470,0)</f>
        <v>0</v>
      </c>
      <c r="BH1470" s="37">
        <f>IF(Voorblad!$E$10=Rekenblad!BC1470,Rekenblad!AZ1470,0)</f>
        <v>0</v>
      </c>
      <c r="BI1470" s="37">
        <f>IF(Voorblad!$E$10=Rekenblad!BC1470,Rekenblad!BA1470,0)</f>
        <v>0</v>
      </c>
      <c r="BK1470">
        <v>41</v>
      </c>
      <c r="BL1470" s="37">
        <f>IF(Voorblad!$E$14=Rekenblad!$BL$1437,Rekenblad!BD1470,0)</f>
        <v>0</v>
      </c>
      <c r="BM1470" s="37">
        <f>IF(Voorblad!$E$14=Rekenblad!$BL$1437,Rekenblad!BE1470,0)</f>
        <v>0</v>
      </c>
      <c r="BN1470" s="37">
        <f>IF(Voorblad!$E$14=Rekenblad!$BL$1437,Rekenblad!BF1470,0)</f>
        <v>0</v>
      </c>
      <c r="BO1470" s="37">
        <f>IF(Voorblad!$E$14=Rekenblad!$BL$1437,Rekenblad!BG1470,0)</f>
        <v>0</v>
      </c>
      <c r="BP1470" s="37">
        <f>IF(Voorblad!$E$14=Rekenblad!$BL$1437,Rekenblad!BH1470,0)</f>
        <v>0</v>
      </c>
      <c r="BQ1470" s="37">
        <f>IF(Voorblad!$E$14=Rekenblad!$BL$1437,Rekenblad!BI1470,0)</f>
        <v>0</v>
      </c>
    </row>
    <row r="1471" spans="2:69" x14ac:dyDescent="0.25">
      <c r="B1471">
        <f>'Data TREND'!$CO$179</f>
        <v>42</v>
      </c>
      <c r="C1471" s="37">
        <f>'Data TREND'!CQ179</f>
        <v>367.87781674599626</v>
      </c>
      <c r="D1471" s="37">
        <f>'Data TREND'!CR179</f>
        <v>581.57597484093139</v>
      </c>
      <c r="E1471" s="37">
        <f>'Data TREND'!CS179</f>
        <v>225.43842700225932</v>
      </c>
      <c r="F1471" s="37">
        <f>'Data TREND'!CT179</f>
        <v>1174.9376011513382</v>
      </c>
      <c r="G1471" s="37">
        <f>'Data TREND'!CU179</f>
        <v>78.907380921766659</v>
      </c>
      <c r="H1471" s="37">
        <f>'Data TREND'!CV179</f>
        <v>32.218563943075821</v>
      </c>
      <c r="J1471" s="37">
        <f t="shared" si="1063"/>
        <v>367.87781674599626</v>
      </c>
      <c r="K1471" s="37">
        <f t="shared" si="1064"/>
        <v>581.57597484093139</v>
      </c>
      <c r="L1471" s="37">
        <f t="shared" si="1065"/>
        <v>225.43842700225932</v>
      </c>
      <c r="M1471" s="37">
        <f t="shared" si="1066"/>
        <v>1174.9376011513382</v>
      </c>
      <c r="N1471" s="37">
        <f t="shared" si="1067"/>
        <v>78.907380921766659</v>
      </c>
      <c r="O1471" s="37">
        <f t="shared" si="1068"/>
        <v>32.218563943075821</v>
      </c>
      <c r="Q1471">
        <f>'Data TREND'!$CO$179</f>
        <v>42</v>
      </c>
      <c r="R1471" s="37">
        <f>'Data TREND'!CX179</f>
        <v>466.58906878001841</v>
      </c>
      <c r="S1471" s="37">
        <f>'Data TREND'!CY179</f>
        <v>583.20528256728437</v>
      </c>
      <c r="T1471" s="37">
        <f>'Data TREND'!CZ179</f>
        <v>228.58324914415115</v>
      </c>
      <c r="U1471" s="37">
        <f>'Data TREND'!DA179</f>
        <v>1278.4251240793749</v>
      </c>
      <c r="V1471" s="37">
        <f>'Data TREND'!DB179</f>
        <v>88.304698058366085</v>
      </c>
      <c r="W1471" s="37">
        <f>'Data TREND'!DC179</f>
        <v>36.080942249992461</v>
      </c>
      <c r="Y1471" s="37">
        <f t="shared" si="1069"/>
        <v>0</v>
      </c>
      <c r="Z1471" s="37">
        <f t="shared" si="1070"/>
        <v>0</v>
      </c>
      <c r="AA1471" s="37">
        <f t="shared" si="1071"/>
        <v>0</v>
      </c>
      <c r="AB1471" s="37">
        <f t="shared" si="1072"/>
        <v>0</v>
      </c>
      <c r="AC1471" s="37">
        <f t="shared" si="1073"/>
        <v>0</v>
      </c>
      <c r="AD1471" s="37">
        <f t="shared" si="1074"/>
        <v>0</v>
      </c>
      <c r="AF1471">
        <f>'Data TREND'!$CO$179</f>
        <v>42</v>
      </c>
      <c r="AG1471" s="37">
        <f>'Data TREND'!DE179</f>
        <v>562.42122702380152</v>
      </c>
      <c r="AH1471" s="37">
        <f>'Data TREND'!DF179</f>
        <v>585.94385888227248</v>
      </c>
      <c r="AI1471" s="37">
        <f>'Data TREND'!DG179</f>
        <v>227.97907392497518</v>
      </c>
      <c r="AJ1471" s="37">
        <f>'Data TREND'!DH179</f>
        <v>1376.2024758905595</v>
      </c>
      <c r="AK1471" s="37">
        <f>'Data TREND'!DI179</f>
        <v>97.623957188570728</v>
      </c>
      <c r="AL1471" s="37">
        <f>'Data TREND'!DJ179</f>
        <v>39.829430615981444</v>
      </c>
      <c r="AN1471" s="37">
        <f t="shared" si="1075"/>
        <v>0</v>
      </c>
      <c r="AO1471" s="37">
        <f t="shared" si="1076"/>
        <v>0</v>
      </c>
      <c r="AP1471" s="37">
        <f t="shared" si="1077"/>
        <v>0</v>
      </c>
      <c r="AQ1471" s="37">
        <f t="shared" si="1078"/>
        <v>0</v>
      </c>
      <c r="AR1471" s="37">
        <f t="shared" si="1079"/>
        <v>0</v>
      </c>
      <c r="AS1471" s="37">
        <f t="shared" si="1080"/>
        <v>0</v>
      </c>
      <c r="AU1471">
        <v>42</v>
      </c>
      <c r="AV1471" s="37">
        <f t="shared" si="1081"/>
        <v>367.87781674599626</v>
      </c>
      <c r="AW1471" s="37">
        <f t="shared" si="1082"/>
        <v>581.57597484093139</v>
      </c>
      <c r="AX1471" s="37">
        <f t="shared" si="1083"/>
        <v>225.43842700225932</v>
      </c>
      <c r="AY1471" s="37">
        <f t="shared" si="1084"/>
        <v>1174.9376011513382</v>
      </c>
      <c r="AZ1471" s="37">
        <f t="shared" si="1085"/>
        <v>78.907380921766659</v>
      </c>
      <c r="BA1471" s="37">
        <f t="shared" si="1086"/>
        <v>32.218563943075821</v>
      </c>
      <c r="BC1471">
        <v>42</v>
      </c>
      <c r="BD1471" s="37">
        <f>IF(Voorblad!$E$10=Rekenblad!BC1471,Rekenblad!AV1471,0)</f>
        <v>0</v>
      </c>
      <c r="BE1471" s="37">
        <f>IF(Voorblad!$E$10=Rekenblad!BC1471,Rekenblad!AW1471,0)</f>
        <v>0</v>
      </c>
      <c r="BF1471" s="37">
        <f>IF(Voorblad!$E$10=Rekenblad!BC1471,Rekenblad!AX1471,0)</f>
        <v>0</v>
      </c>
      <c r="BG1471" s="62">
        <f>IF(Voorblad!$E$10=Rekenblad!BC1471,Rekenblad!AY1471,0)</f>
        <v>0</v>
      </c>
      <c r="BH1471" s="37">
        <f>IF(Voorblad!$E$10=Rekenblad!BC1471,Rekenblad!AZ1471,0)</f>
        <v>0</v>
      </c>
      <c r="BI1471" s="37">
        <f>IF(Voorblad!$E$10=Rekenblad!BC1471,Rekenblad!BA1471,0)</f>
        <v>0</v>
      </c>
      <c r="BK1471">
        <v>42</v>
      </c>
      <c r="BL1471" s="37">
        <f>IF(Voorblad!$E$14=Rekenblad!$BL$1437,Rekenblad!BD1471,0)</f>
        <v>0</v>
      </c>
      <c r="BM1471" s="37">
        <f>IF(Voorblad!$E$14=Rekenblad!$BL$1437,Rekenblad!BE1471,0)</f>
        <v>0</v>
      </c>
      <c r="BN1471" s="37">
        <f>IF(Voorblad!$E$14=Rekenblad!$BL$1437,Rekenblad!BF1471,0)</f>
        <v>0</v>
      </c>
      <c r="BO1471" s="37">
        <f>IF(Voorblad!$E$14=Rekenblad!$BL$1437,Rekenblad!BG1471,0)</f>
        <v>0</v>
      </c>
      <c r="BP1471" s="37">
        <f>IF(Voorblad!$E$14=Rekenblad!$BL$1437,Rekenblad!BH1471,0)</f>
        <v>0</v>
      </c>
      <c r="BQ1471" s="37">
        <f>IF(Voorblad!$E$14=Rekenblad!$BL$1437,Rekenblad!BI1471,0)</f>
        <v>0</v>
      </c>
    </row>
    <row r="1472" spans="2:69" x14ac:dyDescent="0.25">
      <c r="B1472">
        <f>'Data TREND'!$CO$180</f>
        <v>43</v>
      </c>
      <c r="C1472" s="37">
        <f>'Data TREND'!CQ180</f>
        <v>373.97217001538485</v>
      </c>
      <c r="D1472" s="37">
        <f>'Data TREND'!CR180</f>
        <v>594.24809853595764</v>
      </c>
      <c r="E1472" s="37">
        <f>'Data TREND'!CS180</f>
        <v>230.69043313250287</v>
      </c>
      <c r="F1472" s="37">
        <f>'Data TREND'!CT180</f>
        <v>1198.9573115774128</v>
      </c>
      <c r="G1472" s="37">
        <f>'Data TREND'!CU180</f>
        <v>78.59585013642824</v>
      </c>
      <c r="H1472" s="37">
        <f>'Data TREND'!CV180</f>
        <v>32.090860501044837</v>
      </c>
      <c r="J1472" s="37">
        <f t="shared" si="1063"/>
        <v>373.97217001538485</v>
      </c>
      <c r="K1472" s="37">
        <f t="shared" si="1064"/>
        <v>594.24809853595764</v>
      </c>
      <c r="L1472" s="37">
        <f t="shared" si="1065"/>
        <v>230.69043313250287</v>
      </c>
      <c r="M1472" s="37">
        <f t="shared" si="1066"/>
        <v>1198.9573115774128</v>
      </c>
      <c r="N1472" s="37">
        <f t="shared" si="1067"/>
        <v>78.59585013642824</v>
      </c>
      <c r="O1472" s="37">
        <f t="shared" si="1068"/>
        <v>32.090860501044837</v>
      </c>
      <c r="Q1472">
        <f>'Data TREND'!$CO$180</f>
        <v>43</v>
      </c>
      <c r="R1472" s="37">
        <f>'Data TREND'!CX180</f>
        <v>474.04243968337317</v>
      </c>
      <c r="S1472" s="37">
        <f>'Data TREND'!CY180</f>
        <v>595.82009999006766</v>
      </c>
      <c r="T1472" s="37">
        <f>'Data TREND'!CZ180</f>
        <v>233.76252539614055</v>
      </c>
      <c r="U1472" s="37">
        <f>'Data TREND'!DA180</f>
        <v>1303.6737998513624</v>
      </c>
      <c r="V1472" s="37">
        <f>'Data TREND'!DB180</f>
        <v>87.880743504515209</v>
      </c>
      <c r="W1472" s="37">
        <f>'Data TREND'!DC180</f>
        <v>35.907594716632786</v>
      </c>
      <c r="Y1472" s="37">
        <f t="shared" si="1069"/>
        <v>0</v>
      </c>
      <c r="Z1472" s="37">
        <f t="shared" si="1070"/>
        <v>0</v>
      </c>
      <c r="AA1472" s="37">
        <f t="shared" si="1071"/>
        <v>0</v>
      </c>
      <c r="AB1472" s="37">
        <f t="shared" si="1072"/>
        <v>0</v>
      </c>
      <c r="AC1472" s="37">
        <f t="shared" si="1073"/>
        <v>0</v>
      </c>
      <c r="AD1472" s="37">
        <f t="shared" si="1074"/>
        <v>0</v>
      </c>
      <c r="AF1472">
        <f>'Data TREND'!$CO$180</f>
        <v>43</v>
      </c>
      <c r="AG1472" s="37">
        <f>'Data TREND'!DE180</f>
        <v>571.1141032783338</v>
      </c>
      <c r="AH1472" s="37">
        <f>'Data TREND'!DF180</f>
        <v>598.47878239293311</v>
      </c>
      <c r="AI1472" s="37">
        <f>'Data TREND'!DG180</f>
        <v>233.16452540755415</v>
      </c>
      <c r="AJ1472" s="37">
        <f>'Data TREND'!DH180</f>
        <v>1402.6172749034374</v>
      </c>
      <c r="AK1472" s="37">
        <f>'Data TREND'!DI180</f>
        <v>97.079031607210879</v>
      </c>
      <c r="AL1472" s="37">
        <f>'Data TREND'!DJ180</f>
        <v>39.607531793834383</v>
      </c>
      <c r="AN1472" s="37">
        <f t="shared" si="1075"/>
        <v>0</v>
      </c>
      <c r="AO1472" s="37">
        <f t="shared" si="1076"/>
        <v>0</v>
      </c>
      <c r="AP1472" s="37">
        <f t="shared" si="1077"/>
        <v>0</v>
      </c>
      <c r="AQ1472" s="37">
        <f t="shared" si="1078"/>
        <v>0</v>
      </c>
      <c r="AR1472" s="37">
        <f t="shared" si="1079"/>
        <v>0</v>
      </c>
      <c r="AS1472" s="37">
        <f t="shared" si="1080"/>
        <v>0</v>
      </c>
      <c r="AU1472">
        <v>43</v>
      </c>
      <c r="AV1472" s="37">
        <f t="shared" si="1081"/>
        <v>373.97217001538485</v>
      </c>
      <c r="AW1472" s="37">
        <f t="shared" si="1082"/>
        <v>594.24809853595764</v>
      </c>
      <c r="AX1472" s="37">
        <f t="shared" si="1083"/>
        <v>230.69043313250287</v>
      </c>
      <c r="AY1472" s="37">
        <f t="shared" si="1084"/>
        <v>1198.9573115774128</v>
      </c>
      <c r="AZ1472" s="37">
        <f t="shared" si="1085"/>
        <v>78.59585013642824</v>
      </c>
      <c r="BA1472" s="37">
        <f t="shared" si="1086"/>
        <v>32.090860501044837</v>
      </c>
      <c r="BC1472">
        <v>43</v>
      </c>
      <c r="BD1472" s="37">
        <f>IF(Voorblad!$E$10=Rekenblad!BC1472,Rekenblad!AV1472,0)</f>
        <v>0</v>
      </c>
      <c r="BE1472" s="37">
        <f>IF(Voorblad!$E$10=Rekenblad!BC1472,Rekenblad!AW1472,0)</f>
        <v>0</v>
      </c>
      <c r="BF1472" s="37">
        <f>IF(Voorblad!$E$10=Rekenblad!BC1472,Rekenblad!AX1472,0)</f>
        <v>0</v>
      </c>
      <c r="BG1472" s="62">
        <f>IF(Voorblad!$E$10=Rekenblad!BC1472,Rekenblad!AY1472,0)</f>
        <v>0</v>
      </c>
      <c r="BH1472" s="37">
        <f>IF(Voorblad!$E$10=Rekenblad!BC1472,Rekenblad!AZ1472,0)</f>
        <v>0</v>
      </c>
      <c r="BI1472" s="37">
        <f>IF(Voorblad!$E$10=Rekenblad!BC1472,Rekenblad!BA1472,0)</f>
        <v>0</v>
      </c>
      <c r="BK1472">
        <v>43</v>
      </c>
      <c r="BL1472" s="37">
        <f>IF(Voorblad!$E$14=Rekenblad!$BL$1437,Rekenblad!BD1472,0)</f>
        <v>0</v>
      </c>
      <c r="BM1472" s="37">
        <f>IF(Voorblad!$E$14=Rekenblad!$BL$1437,Rekenblad!BE1472,0)</f>
        <v>0</v>
      </c>
      <c r="BN1472" s="37">
        <f>IF(Voorblad!$E$14=Rekenblad!$BL$1437,Rekenblad!BF1472,0)</f>
        <v>0</v>
      </c>
      <c r="BO1472" s="37">
        <f>IF(Voorblad!$E$14=Rekenblad!$BL$1437,Rekenblad!BG1472,0)</f>
        <v>0</v>
      </c>
      <c r="BP1472" s="37">
        <f>IF(Voorblad!$E$14=Rekenblad!$BL$1437,Rekenblad!BH1472,0)</f>
        <v>0</v>
      </c>
      <c r="BQ1472" s="37">
        <f>IF(Voorblad!$E$14=Rekenblad!$BL$1437,Rekenblad!BI1472,0)</f>
        <v>0</v>
      </c>
    </row>
    <row r="1473" spans="2:69" x14ac:dyDescent="0.25">
      <c r="B1473">
        <f>'Data TREND'!$CO$181</f>
        <v>44</v>
      </c>
      <c r="C1473" s="37">
        <f>'Data TREND'!CQ181</f>
        <v>380.06652328477338</v>
      </c>
      <c r="D1473" s="37">
        <f>'Data TREND'!CR181</f>
        <v>606.92022223098377</v>
      </c>
      <c r="E1473" s="37">
        <f>'Data TREND'!CS181</f>
        <v>235.94243926274643</v>
      </c>
      <c r="F1473" s="37">
        <f>'Data TREND'!CT181</f>
        <v>1222.9770220034875</v>
      </c>
      <c r="G1473" s="37">
        <f>'Data TREND'!CU181</f>
        <v>78.284319351089835</v>
      </c>
      <c r="H1473" s="37">
        <f>'Data TREND'!CV181</f>
        <v>31.963157059013859</v>
      </c>
      <c r="J1473" s="37">
        <f t="shared" si="1063"/>
        <v>380.06652328477338</v>
      </c>
      <c r="K1473" s="37">
        <f t="shared" si="1064"/>
        <v>606.92022223098377</v>
      </c>
      <c r="L1473" s="37">
        <f t="shared" si="1065"/>
        <v>235.94243926274643</v>
      </c>
      <c r="M1473" s="37">
        <f t="shared" si="1066"/>
        <v>1222.9770220034875</v>
      </c>
      <c r="N1473" s="37">
        <f t="shared" si="1067"/>
        <v>78.284319351089835</v>
      </c>
      <c r="O1473" s="37">
        <f t="shared" si="1068"/>
        <v>31.963157059013859</v>
      </c>
      <c r="Q1473">
        <f>'Data TREND'!$CO$181</f>
        <v>44</v>
      </c>
      <c r="R1473" s="37">
        <f>'Data TREND'!CX181</f>
        <v>481.49581058672788</v>
      </c>
      <c r="S1473" s="37">
        <f>'Data TREND'!CY181</f>
        <v>608.43491741285095</v>
      </c>
      <c r="T1473" s="37">
        <f>'Data TREND'!CZ181</f>
        <v>238.94180164812994</v>
      </c>
      <c r="U1473" s="37">
        <f>'Data TREND'!DA181</f>
        <v>1328.9224756233498</v>
      </c>
      <c r="V1473" s="37">
        <f>'Data TREND'!DB181</f>
        <v>87.456788950664333</v>
      </c>
      <c r="W1473" s="37">
        <f>'Data TREND'!DC181</f>
        <v>35.734247183273098</v>
      </c>
      <c r="Y1473" s="37">
        <f t="shared" si="1069"/>
        <v>0</v>
      </c>
      <c r="Z1473" s="37">
        <f t="shared" si="1070"/>
        <v>0</v>
      </c>
      <c r="AA1473" s="37">
        <f t="shared" si="1071"/>
        <v>0</v>
      </c>
      <c r="AB1473" s="37">
        <f t="shared" si="1072"/>
        <v>0</v>
      </c>
      <c r="AC1473" s="37">
        <f t="shared" si="1073"/>
        <v>0</v>
      </c>
      <c r="AD1473" s="37">
        <f t="shared" si="1074"/>
        <v>0</v>
      </c>
      <c r="AF1473">
        <f>'Data TREND'!$CO$181</f>
        <v>44</v>
      </c>
      <c r="AG1473" s="37">
        <f>'Data TREND'!DE181</f>
        <v>579.80697953286608</v>
      </c>
      <c r="AH1473" s="37">
        <f>'Data TREND'!DF181</f>
        <v>611.01370590359375</v>
      </c>
      <c r="AI1473" s="37">
        <f>'Data TREND'!DG181</f>
        <v>238.34997689013312</v>
      </c>
      <c r="AJ1473" s="37">
        <f>'Data TREND'!DH181</f>
        <v>1429.0320739163153</v>
      </c>
      <c r="AK1473" s="37">
        <f>'Data TREND'!DI181</f>
        <v>96.534106025851045</v>
      </c>
      <c r="AL1473" s="37">
        <f>'Data TREND'!DJ181</f>
        <v>39.385632971687329</v>
      </c>
      <c r="AN1473" s="37">
        <f t="shared" si="1075"/>
        <v>0</v>
      </c>
      <c r="AO1473" s="37">
        <f t="shared" si="1076"/>
        <v>0</v>
      </c>
      <c r="AP1473" s="37">
        <f t="shared" si="1077"/>
        <v>0</v>
      </c>
      <c r="AQ1473" s="37">
        <f t="shared" si="1078"/>
        <v>0</v>
      </c>
      <c r="AR1473" s="37">
        <f t="shared" si="1079"/>
        <v>0</v>
      </c>
      <c r="AS1473" s="37">
        <f t="shared" si="1080"/>
        <v>0</v>
      </c>
      <c r="AU1473">
        <v>44</v>
      </c>
      <c r="AV1473" s="37">
        <f t="shared" si="1081"/>
        <v>380.06652328477338</v>
      </c>
      <c r="AW1473" s="37">
        <f t="shared" si="1082"/>
        <v>606.92022223098377</v>
      </c>
      <c r="AX1473" s="37">
        <f t="shared" si="1083"/>
        <v>235.94243926274643</v>
      </c>
      <c r="AY1473" s="37">
        <f t="shared" si="1084"/>
        <v>1222.9770220034875</v>
      </c>
      <c r="AZ1473" s="37">
        <f t="shared" si="1085"/>
        <v>78.284319351089835</v>
      </c>
      <c r="BA1473" s="37">
        <f t="shared" si="1086"/>
        <v>31.963157059013859</v>
      </c>
      <c r="BC1473">
        <v>44</v>
      </c>
      <c r="BD1473" s="37">
        <f>IF(Voorblad!$E$10=Rekenblad!BC1473,Rekenblad!AV1473,0)</f>
        <v>0</v>
      </c>
      <c r="BE1473" s="37">
        <f>IF(Voorblad!$E$10=Rekenblad!BC1473,Rekenblad!AW1473,0)</f>
        <v>0</v>
      </c>
      <c r="BF1473" s="37">
        <f>IF(Voorblad!$E$10=Rekenblad!BC1473,Rekenblad!AX1473,0)</f>
        <v>0</v>
      </c>
      <c r="BG1473" s="62">
        <f>IF(Voorblad!$E$10=Rekenblad!BC1473,Rekenblad!AY1473,0)</f>
        <v>0</v>
      </c>
      <c r="BH1473" s="37">
        <f>IF(Voorblad!$E$10=Rekenblad!BC1473,Rekenblad!AZ1473,0)</f>
        <v>0</v>
      </c>
      <c r="BI1473" s="37">
        <f>IF(Voorblad!$E$10=Rekenblad!BC1473,Rekenblad!BA1473,0)</f>
        <v>0</v>
      </c>
      <c r="BK1473">
        <v>44</v>
      </c>
      <c r="BL1473" s="37">
        <f>IF(Voorblad!$E$14=Rekenblad!$BL$1437,Rekenblad!BD1473,0)</f>
        <v>0</v>
      </c>
      <c r="BM1473" s="37">
        <f>IF(Voorblad!$E$14=Rekenblad!$BL$1437,Rekenblad!BE1473,0)</f>
        <v>0</v>
      </c>
      <c r="BN1473" s="37">
        <f>IF(Voorblad!$E$14=Rekenblad!$BL$1437,Rekenblad!BF1473,0)</f>
        <v>0</v>
      </c>
      <c r="BO1473" s="37">
        <f>IF(Voorblad!$E$14=Rekenblad!$BL$1437,Rekenblad!BG1473,0)</f>
        <v>0</v>
      </c>
      <c r="BP1473" s="37">
        <f>IF(Voorblad!$E$14=Rekenblad!$BL$1437,Rekenblad!BH1473,0)</f>
        <v>0</v>
      </c>
      <c r="BQ1473" s="37">
        <f>IF(Voorblad!$E$14=Rekenblad!$BL$1437,Rekenblad!BI1473,0)</f>
        <v>0</v>
      </c>
    </row>
    <row r="1474" spans="2:69" x14ac:dyDescent="0.25">
      <c r="B1474">
        <f>'Data TREND'!$CO$182</f>
        <v>45</v>
      </c>
      <c r="C1474" s="37">
        <f>'Data TREND'!CQ182</f>
        <v>386.16087655416197</v>
      </c>
      <c r="D1474" s="37">
        <f>'Data TREND'!CR182</f>
        <v>619.59234592601001</v>
      </c>
      <c r="E1474" s="37">
        <f>'Data TREND'!CS182</f>
        <v>241.19444539298999</v>
      </c>
      <c r="F1474" s="37">
        <f>'Data TREND'!CT182</f>
        <v>1246.9967324295624</v>
      </c>
      <c r="G1474" s="37">
        <f>'Data TREND'!CU182</f>
        <v>77.972788565751415</v>
      </c>
      <c r="H1474" s="37">
        <f>'Data TREND'!CV182</f>
        <v>31.835453616982882</v>
      </c>
      <c r="J1474" s="37">
        <f t="shared" si="1063"/>
        <v>386.16087655416197</v>
      </c>
      <c r="K1474" s="37">
        <f t="shared" si="1064"/>
        <v>619.59234592601001</v>
      </c>
      <c r="L1474" s="37">
        <f t="shared" si="1065"/>
        <v>241.19444539298999</v>
      </c>
      <c r="M1474" s="37">
        <f t="shared" si="1066"/>
        <v>1246.9967324295624</v>
      </c>
      <c r="N1474" s="37">
        <f t="shared" si="1067"/>
        <v>77.972788565751415</v>
      </c>
      <c r="O1474" s="37">
        <f t="shared" si="1068"/>
        <v>31.835453616982882</v>
      </c>
      <c r="Q1474">
        <f>'Data TREND'!$CO$182</f>
        <v>45</v>
      </c>
      <c r="R1474" s="37">
        <f>'Data TREND'!CX182</f>
        <v>488.94918149008265</v>
      </c>
      <c r="S1474" s="37">
        <f>'Data TREND'!CY182</f>
        <v>621.04973483563424</v>
      </c>
      <c r="T1474" s="37">
        <f>'Data TREND'!CZ182</f>
        <v>244.12107790011933</v>
      </c>
      <c r="U1474" s="37">
        <f>'Data TREND'!DA182</f>
        <v>1354.1711513953373</v>
      </c>
      <c r="V1474" s="37">
        <f>'Data TREND'!DB182</f>
        <v>87.032834396813456</v>
      </c>
      <c r="W1474" s="37">
        <f>'Data TREND'!DC182</f>
        <v>35.560899649913416</v>
      </c>
      <c r="Y1474" s="37">
        <f t="shared" si="1069"/>
        <v>0</v>
      </c>
      <c r="Z1474" s="37">
        <f t="shared" si="1070"/>
        <v>0</v>
      </c>
      <c r="AA1474" s="37">
        <f t="shared" si="1071"/>
        <v>0</v>
      </c>
      <c r="AB1474" s="37">
        <f t="shared" si="1072"/>
        <v>0</v>
      </c>
      <c r="AC1474" s="37">
        <f t="shared" si="1073"/>
        <v>0</v>
      </c>
      <c r="AD1474" s="37">
        <f t="shared" si="1074"/>
        <v>0</v>
      </c>
      <c r="AF1474">
        <f>'Data TREND'!$CO$182</f>
        <v>45</v>
      </c>
      <c r="AG1474" s="37">
        <f>'Data TREND'!DE182</f>
        <v>588.49985578739825</v>
      </c>
      <c r="AH1474" s="37">
        <f>'Data TREND'!DF182</f>
        <v>623.54862941425438</v>
      </c>
      <c r="AI1474" s="37">
        <f>'Data TREND'!DG182</f>
        <v>243.53542837271212</v>
      </c>
      <c r="AJ1474" s="37">
        <f>'Data TREND'!DH182</f>
        <v>1455.4468729291932</v>
      </c>
      <c r="AK1474" s="37">
        <f>'Data TREND'!DI182</f>
        <v>95.989180444491211</v>
      </c>
      <c r="AL1474" s="37">
        <f>'Data TREND'!DJ182</f>
        <v>39.163734149540268</v>
      </c>
      <c r="AN1474" s="37">
        <f t="shared" si="1075"/>
        <v>0</v>
      </c>
      <c r="AO1474" s="37">
        <f t="shared" si="1076"/>
        <v>0</v>
      </c>
      <c r="AP1474" s="37">
        <f t="shared" si="1077"/>
        <v>0</v>
      </c>
      <c r="AQ1474" s="37">
        <f t="shared" si="1078"/>
        <v>0</v>
      </c>
      <c r="AR1474" s="37">
        <f t="shared" si="1079"/>
        <v>0</v>
      </c>
      <c r="AS1474" s="37">
        <f t="shared" si="1080"/>
        <v>0</v>
      </c>
      <c r="AU1474">
        <v>45</v>
      </c>
      <c r="AV1474" s="37">
        <f t="shared" si="1081"/>
        <v>386.16087655416197</v>
      </c>
      <c r="AW1474" s="37">
        <f t="shared" si="1082"/>
        <v>619.59234592601001</v>
      </c>
      <c r="AX1474" s="37">
        <f t="shared" si="1083"/>
        <v>241.19444539298999</v>
      </c>
      <c r="AY1474" s="37">
        <f t="shared" si="1084"/>
        <v>1246.9967324295624</v>
      </c>
      <c r="AZ1474" s="37">
        <f t="shared" si="1085"/>
        <v>77.972788565751415</v>
      </c>
      <c r="BA1474" s="37">
        <f t="shared" si="1086"/>
        <v>31.835453616982882</v>
      </c>
      <c r="BC1474">
        <v>45</v>
      </c>
      <c r="BD1474" s="37">
        <f>IF(Voorblad!$E$10=Rekenblad!BC1474,Rekenblad!AV1474,0)</f>
        <v>0</v>
      </c>
      <c r="BE1474" s="37">
        <f>IF(Voorblad!$E$10=Rekenblad!BC1474,Rekenblad!AW1474,0)</f>
        <v>0</v>
      </c>
      <c r="BF1474" s="37">
        <f>IF(Voorblad!$E$10=Rekenblad!BC1474,Rekenblad!AX1474,0)</f>
        <v>0</v>
      </c>
      <c r="BG1474" s="62">
        <f>IF(Voorblad!$E$10=Rekenblad!BC1474,Rekenblad!AY1474,0)</f>
        <v>0</v>
      </c>
      <c r="BH1474" s="37">
        <f>IF(Voorblad!$E$10=Rekenblad!BC1474,Rekenblad!AZ1474,0)</f>
        <v>0</v>
      </c>
      <c r="BI1474" s="37">
        <f>IF(Voorblad!$E$10=Rekenblad!BC1474,Rekenblad!BA1474,0)</f>
        <v>0</v>
      </c>
      <c r="BK1474">
        <v>45</v>
      </c>
      <c r="BL1474" s="37">
        <f>IF(Voorblad!$E$14=Rekenblad!$BL$1437,Rekenblad!BD1474,0)</f>
        <v>0</v>
      </c>
      <c r="BM1474" s="37">
        <f>IF(Voorblad!$E$14=Rekenblad!$BL$1437,Rekenblad!BE1474,0)</f>
        <v>0</v>
      </c>
      <c r="BN1474" s="37">
        <f>IF(Voorblad!$E$14=Rekenblad!$BL$1437,Rekenblad!BF1474,0)</f>
        <v>0</v>
      </c>
      <c r="BO1474" s="37">
        <f>IF(Voorblad!$E$14=Rekenblad!$BL$1437,Rekenblad!BG1474,0)</f>
        <v>0</v>
      </c>
      <c r="BP1474" s="37">
        <f>IF(Voorblad!$E$14=Rekenblad!$BL$1437,Rekenblad!BH1474,0)</f>
        <v>0</v>
      </c>
      <c r="BQ1474" s="37">
        <f>IF(Voorblad!$E$14=Rekenblad!$BL$1437,Rekenblad!BI1474,0)</f>
        <v>0</v>
      </c>
    </row>
    <row r="1475" spans="2:69" x14ac:dyDescent="0.25">
      <c r="B1475">
        <f>'Data TREND'!$CO$183</f>
        <v>46</v>
      </c>
      <c r="C1475" s="37">
        <f>'Data TREND'!CQ183</f>
        <v>392.25522982355051</v>
      </c>
      <c r="D1475" s="37">
        <f>'Data TREND'!CR183</f>
        <v>632.26446962103614</v>
      </c>
      <c r="E1475" s="37">
        <f>'Data TREND'!CS183</f>
        <v>246.44645152323355</v>
      </c>
      <c r="F1475" s="37">
        <f>'Data TREND'!CT183</f>
        <v>1271.016442855637</v>
      </c>
      <c r="G1475" s="37">
        <f>'Data TREND'!CU183</f>
        <v>77.66125778041301</v>
      </c>
      <c r="H1475" s="37">
        <f>'Data TREND'!CV183</f>
        <v>31.707750174951901</v>
      </c>
      <c r="J1475" s="37">
        <f t="shared" si="1063"/>
        <v>392.25522982355051</v>
      </c>
      <c r="K1475" s="37">
        <f t="shared" si="1064"/>
        <v>632.26446962103614</v>
      </c>
      <c r="L1475" s="37">
        <f t="shared" si="1065"/>
        <v>246.44645152323355</v>
      </c>
      <c r="M1475" s="37">
        <f t="shared" si="1066"/>
        <v>1271.016442855637</v>
      </c>
      <c r="N1475" s="37">
        <f t="shared" si="1067"/>
        <v>77.66125778041301</v>
      </c>
      <c r="O1475" s="37">
        <f t="shared" si="1068"/>
        <v>31.707750174951901</v>
      </c>
      <c r="Q1475">
        <f>'Data TREND'!$CO$183</f>
        <v>46</v>
      </c>
      <c r="R1475" s="37">
        <f>'Data TREND'!CX183</f>
        <v>496.40255239343742</v>
      </c>
      <c r="S1475" s="37">
        <f>'Data TREND'!CY183</f>
        <v>633.66455225841753</v>
      </c>
      <c r="T1475" s="37">
        <f>'Data TREND'!CZ183</f>
        <v>249.30035415210872</v>
      </c>
      <c r="U1475" s="37">
        <f>'Data TREND'!DA183</f>
        <v>1379.4198271673247</v>
      </c>
      <c r="V1475" s="37">
        <f>'Data TREND'!DB183</f>
        <v>86.60887984296258</v>
      </c>
      <c r="W1475" s="37">
        <f>'Data TREND'!DC183</f>
        <v>35.387552116553735</v>
      </c>
      <c r="Y1475" s="37">
        <f t="shared" si="1069"/>
        <v>0</v>
      </c>
      <c r="Z1475" s="37">
        <f t="shared" si="1070"/>
        <v>0</v>
      </c>
      <c r="AA1475" s="37">
        <f t="shared" si="1071"/>
        <v>0</v>
      </c>
      <c r="AB1475" s="37">
        <f t="shared" si="1072"/>
        <v>0</v>
      </c>
      <c r="AC1475" s="37">
        <f t="shared" si="1073"/>
        <v>0</v>
      </c>
      <c r="AD1475" s="37">
        <f t="shared" si="1074"/>
        <v>0</v>
      </c>
      <c r="AF1475">
        <f>'Data TREND'!$CO$183</f>
        <v>46</v>
      </c>
      <c r="AG1475" s="37">
        <f>'Data TREND'!DE183</f>
        <v>597.19273204193053</v>
      </c>
      <c r="AH1475" s="37">
        <f>'Data TREND'!DF183</f>
        <v>636.08355292491501</v>
      </c>
      <c r="AI1475" s="37">
        <f>'Data TREND'!DG183</f>
        <v>248.72087985529109</v>
      </c>
      <c r="AJ1475" s="37">
        <f>'Data TREND'!DH183</f>
        <v>1481.8616719420711</v>
      </c>
      <c r="AK1475" s="37">
        <f>'Data TREND'!DI183</f>
        <v>95.444254863131363</v>
      </c>
      <c r="AL1475" s="37">
        <f>'Data TREND'!DJ183</f>
        <v>38.941835327393214</v>
      </c>
      <c r="AN1475" s="37">
        <f t="shared" si="1075"/>
        <v>0</v>
      </c>
      <c r="AO1475" s="37">
        <f t="shared" si="1076"/>
        <v>0</v>
      </c>
      <c r="AP1475" s="37">
        <f t="shared" si="1077"/>
        <v>0</v>
      </c>
      <c r="AQ1475" s="37">
        <f t="shared" si="1078"/>
        <v>0</v>
      </c>
      <c r="AR1475" s="37">
        <f t="shared" si="1079"/>
        <v>0</v>
      </c>
      <c r="AS1475" s="37">
        <f t="shared" si="1080"/>
        <v>0</v>
      </c>
      <c r="AU1475">
        <v>46</v>
      </c>
      <c r="AV1475" s="37">
        <f t="shared" si="1081"/>
        <v>392.25522982355051</v>
      </c>
      <c r="AW1475" s="37">
        <f t="shared" si="1082"/>
        <v>632.26446962103614</v>
      </c>
      <c r="AX1475" s="37">
        <f t="shared" si="1083"/>
        <v>246.44645152323355</v>
      </c>
      <c r="AY1475" s="37">
        <f t="shared" si="1084"/>
        <v>1271.016442855637</v>
      </c>
      <c r="AZ1475" s="37">
        <f t="shared" si="1085"/>
        <v>77.66125778041301</v>
      </c>
      <c r="BA1475" s="37">
        <f t="shared" si="1086"/>
        <v>31.707750174951901</v>
      </c>
      <c r="BC1475">
        <v>46</v>
      </c>
      <c r="BD1475" s="37">
        <f>IF(Voorblad!$E$10=Rekenblad!BC1475,Rekenblad!AV1475,0)</f>
        <v>0</v>
      </c>
      <c r="BE1475" s="37">
        <f>IF(Voorblad!$E$10=Rekenblad!BC1475,Rekenblad!AW1475,0)</f>
        <v>0</v>
      </c>
      <c r="BF1475" s="37">
        <f>IF(Voorblad!$E$10=Rekenblad!BC1475,Rekenblad!AX1475,0)</f>
        <v>0</v>
      </c>
      <c r="BG1475" s="62">
        <f>IF(Voorblad!$E$10=Rekenblad!BC1475,Rekenblad!AY1475,0)</f>
        <v>0</v>
      </c>
      <c r="BH1475" s="37">
        <f>IF(Voorblad!$E$10=Rekenblad!BC1475,Rekenblad!AZ1475,0)</f>
        <v>0</v>
      </c>
      <c r="BI1475" s="37">
        <f>IF(Voorblad!$E$10=Rekenblad!BC1475,Rekenblad!BA1475,0)</f>
        <v>0</v>
      </c>
      <c r="BK1475">
        <v>46</v>
      </c>
      <c r="BL1475" s="37">
        <f>IF(Voorblad!$E$14=Rekenblad!$BL$1437,Rekenblad!BD1475,0)</f>
        <v>0</v>
      </c>
      <c r="BM1475" s="37">
        <f>IF(Voorblad!$E$14=Rekenblad!$BL$1437,Rekenblad!BE1475,0)</f>
        <v>0</v>
      </c>
      <c r="BN1475" s="37">
        <f>IF(Voorblad!$E$14=Rekenblad!$BL$1437,Rekenblad!BF1475,0)</f>
        <v>0</v>
      </c>
      <c r="BO1475" s="37">
        <f>IF(Voorblad!$E$14=Rekenblad!$BL$1437,Rekenblad!BG1475,0)</f>
        <v>0</v>
      </c>
      <c r="BP1475" s="37">
        <f>IF(Voorblad!$E$14=Rekenblad!$BL$1437,Rekenblad!BH1475,0)</f>
        <v>0</v>
      </c>
      <c r="BQ1475" s="37">
        <f>IF(Voorblad!$E$14=Rekenblad!$BL$1437,Rekenblad!BI1475,0)</f>
        <v>0</v>
      </c>
    </row>
    <row r="1476" spans="2:69" x14ac:dyDescent="0.25">
      <c r="B1476">
        <f>'Data TREND'!$CO$184</f>
        <v>47</v>
      </c>
      <c r="C1476" s="37">
        <f>'Data TREND'!CQ184</f>
        <v>398.3495830929391</v>
      </c>
      <c r="D1476" s="37">
        <f>'Data TREND'!CR184</f>
        <v>644.93659331606239</v>
      </c>
      <c r="E1476" s="37">
        <f>'Data TREND'!CS184</f>
        <v>251.69845765347711</v>
      </c>
      <c r="F1476" s="37">
        <f>'Data TREND'!CT184</f>
        <v>1295.0361532817119</v>
      </c>
      <c r="G1476" s="37">
        <f>'Data TREND'!CU184</f>
        <v>77.349726995074604</v>
      </c>
      <c r="H1476" s="37">
        <f>'Data TREND'!CV184</f>
        <v>31.58004673292092</v>
      </c>
      <c r="J1476" s="37">
        <f t="shared" si="1063"/>
        <v>398.3495830929391</v>
      </c>
      <c r="K1476" s="37">
        <f t="shared" si="1064"/>
        <v>644.93659331606239</v>
      </c>
      <c r="L1476" s="37">
        <f t="shared" si="1065"/>
        <v>251.69845765347711</v>
      </c>
      <c r="M1476" s="37">
        <f t="shared" si="1066"/>
        <v>1295.0361532817119</v>
      </c>
      <c r="N1476" s="37">
        <f t="shared" si="1067"/>
        <v>77.349726995074604</v>
      </c>
      <c r="O1476" s="37">
        <f t="shared" si="1068"/>
        <v>31.58004673292092</v>
      </c>
      <c r="Q1476">
        <f>'Data TREND'!$CO$184</f>
        <v>47</v>
      </c>
      <c r="R1476" s="37">
        <f>'Data TREND'!CX184</f>
        <v>503.85592329679218</v>
      </c>
      <c r="S1476" s="37">
        <f>'Data TREND'!CY184</f>
        <v>646.27936968120093</v>
      </c>
      <c r="T1476" s="37">
        <f>'Data TREND'!CZ184</f>
        <v>254.47963040409812</v>
      </c>
      <c r="U1476" s="37">
        <f>'Data TREND'!DA184</f>
        <v>1404.6685029393122</v>
      </c>
      <c r="V1476" s="37">
        <f>'Data TREND'!DB184</f>
        <v>86.184925289111703</v>
      </c>
      <c r="W1476" s="37">
        <f>'Data TREND'!DC184</f>
        <v>35.214204583194054</v>
      </c>
      <c r="Y1476" s="37">
        <f t="shared" si="1069"/>
        <v>0</v>
      </c>
      <c r="Z1476" s="37">
        <f t="shared" si="1070"/>
        <v>0</v>
      </c>
      <c r="AA1476" s="37">
        <f t="shared" si="1071"/>
        <v>0</v>
      </c>
      <c r="AB1476" s="37">
        <f t="shared" si="1072"/>
        <v>0</v>
      </c>
      <c r="AC1476" s="37">
        <f t="shared" si="1073"/>
        <v>0</v>
      </c>
      <c r="AD1476" s="37">
        <f t="shared" si="1074"/>
        <v>0</v>
      </c>
      <c r="AF1476">
        <f>'Data TREND'!$CO$184</f>
        <v>47</v>
      </c>
      <c r="AG1476" s="37">
        <f>'Data TREND'!DE184</f>
        <v>605.88560829646281</v>
      </c>
      <c r="AH1476" s="37">
        <f>'Data TREND'!DF184</f>
        <v>648.61847643557564</v>
      </c>
      <c r="AI1476" s="37">
        <f>'Data TREND'!DG184</f>
        <v>253.90633133787009</v>
      </c>
      <c r="AJ1476" s="37">
        <f>'Data TREND'!DH184</f>
        <v>1508.276470954949</v>
      </c>
      <c r="AK1476" s="37">
        <f>'Data TREND'!DI184</f>
        <v>94.899329281771514</v>
      </c>
      <c r="AL1476" s="37">
        <f>'Data TREND'!DJ184</f>
        <v>38.719936505246153</v>
      </c>
      <c r="AN1476" s="37">
        <f t="shared" si="1075"/>
        <v>0</v>
      </c>
      <c r="AO1476" s="37">
        <f t="shared" si="1076"/>
        <v>0</v>
      </c>
      <c r="AP1476" s="37">
        <f t="shared" si="1077"/>
        <v>0</v>
      </c>
      <c r="AQ1476" s="37">
        <f t="shared" si="1078"/>
        <v>0</v>
      </c>
      <c r="AR1476" s="37">
        <f t="shared" si="1079"/>
        <v>0</v>
      </c>
      <c r="AS1476" s="37">
        <f t="shared" si="1080"/>
        <v>0</v>
      </c>
      <c r="AU1476">
        <v>47</v>
      </c>
      <c r="AV1476" s="37">
        <f t="shared" si="1081"/>
        <v>398.3495830929391</v>
      </c>
      <c r="AW1476" s="37">
        <f t="shared" si="1082"/>
        <v>644.93659331606239</v>
      </c>
      <c r="AX1476" s="37">
        <f t="shared" si="1083"/>
        <v>251.69845765347711</v>
      </c>
      <c r="AY1476" s="37">
        <f t="shared" si="1084"/>
        <v>1295.0361532817119</v>
      </c>
      <c r="AZ1476" s="37">
        <f t="shared" si="1085"/>
        <v>77.349726995074604</v>
      </c>
      <c r="BA1476" s="37">
        <f t="shared" si="1086"/>
        <v>31.58004673292092</v>
      </c>
      <c r="BC1476">
        <v>47</v>
      </c>
      <c r="BD1476" s="37">
        <f>IF(Voorblad!$E$10=Rekenblad!BC1476,Rekenblad!AV1476,0)</f>
        <v>0</v>
      </c>
      <c r="BE1476" s="37">
        <f>IF(Voorblad!$E$10=Rekenblad!BC1476,Rekenblad!AW1476,0)</f>
        <v>0</v>
      </c>
      <c r="BF1476" s="37">
        <f>IF(Voorblad!$E$10=Rekenblad!BC1476,Rekenblad!AX1476,0)</f>
        <v>0</v>
      </c>
      <c r="BG1476" s="62">
        <f>IF(Voorblad!$E$10=Rekenblad!BC1476,Rekenblad!AY1476,0)</f>
        <v>0</v>
      </c>
      <c r="BH1476" s="37">
        <f>IF(Voorblad!$E$10=Rekenblad!BC1476,Rekenblad!AZ1476,0)</f>
        <v>0</v>
      </c>
      <c r="BI1476" s="37">
        <f>IF(Voorblad!$E$10=Rekenblad!BC1476,Rekenblad!BA1476,0)</f>
        <v>0</v>
      </c>
      <c r="BK1476">
        <v>47</v>
      </c>
      <c r="BL1476" s="37">
        <f>IF(Voorblad!$E$14=Rekenblad!$BL$1437,Rekenblad!BD1476,0)</f>
        <v>0</v>
      </c>
      <c r="BM1476" s="37">
        <f>IF(Voorblad!$E$14=Rekenblad!$BL$1437,Rekenblad!BE1476,0)</f>
        <v>0</v>
      </c>
      <c r="BN1476" s="37">
        <f>IF(Voorblad!$E$14=Rekenblad!$BL$1437,Rekenblad!BF1476,0)</f>
        <v>0</v>
      </c>
      <c r="BO1476" s="37">
        <f>IF(Voorblad!$E$14=Rekenblad!$BL$1437,Rekenblad!BG1476,0)</f>
        <v>0</v>
      </c>
      <c r="BP1476" s="37">
        <f>IF(Voorblad!$E$14=Rekenblad!$BL$1437,Rekenblad!BH1476,0)</f>
        <v>0</v>
      </c>
      <c r="BQ1476" s="37">
        <f>IF(Voorblad!$E$14=Rekenblad!$BL$1437,Rekenblad!BI1476,0)</f>
        <v>0</v>
      </c>
    </row>
    <row r="1477" spans="2:69" x14ac:dyDescent="0.25">
      <c r="B1477">
        <f>'Data TREND'!$CO$185</f>
        <v>48</v>
      </c>
      <c r="C1477" s="37">
        <f>'Data TREND'!CQ185</f>
        <v>404.44393636232769</v>
      </c>
      <c r="D1477" s="37">
        <f>'Data TREND'!CR185</f>
        <v>657.60871701108863</v>
      </c>
      <c r="E1477" s="37">
        <f>'Data TREND'!CS185</f>
        <v>256.95046378372069</v>
      </c>
      <c r="F1477" s="37">
        <f>'Data TREND'!CT185</f>
        <v>1319.0558637077868</v>
      </c>
      <c r="G1477" s="37">
        <f>'Data TREND'!CU185</f>
        <v>77.038196209736185</v>
      </c>
      <c r="H1477" s="37">
        <f>'Data TREND'!CV185</f>
        <v>31.452343290889942</v>
      </c>
      <c r="J1477" s="37">
        <f t="shared" si="1063"/>
        <v>404.44393636232769</v>
      </c>
      <c r="K1477" s="37">
        <f t="shared" si="1064"/>
        <v>657.60871701108863</v>
      </c>
      <c r="L1477" s="37">
        <f t="shared" si="1065"/>
        <v>256.95046378372069</v>
      </c>
      <c r="M1477" s="37">
        <f t="shared" si="1066"/>
        <v>1319.0558637077868</v>
      </c>
      <c r="N1477" s="37">
        <f t="shared" si="1067"/>
        <v>77.038196209736185</v>
      </c>
      <c r="O1477" s="37">
        <f t="shared" si="1068"/>
        <v>31.452343290889942</v>
      </c>
      <c r="Q1477">
        <f>'Data TREND'!$CO$185</f>
        <v>48</v>
      </c>
      <c r="R1477" s="37">
        <f>'Data TREND'!CX185</f>
        <v>511.30929420014695</v>
      </c>
      <c r="S1477" s="37">
        <f>'Data TREND'!CY185</f>
        <v>658.89418710398422</v>
      </c>
      <c r="T1477" s="37">
        <f>'Data TREND'!CZ185</f>
        <v>259.65890665608754</v>
      </c>
      <c r="U1477" s="37">
        <f>'Data TREND'!DA185</f>
        <v>1429.9171787112996</v>
      </c>
      <c r="V1477" s="37">
        <f>'Data TREND'!DB185</f>
        <v>85.760970735260827</v>
      </c>
      <c r="W1477" s="37">
        <f>'Data TREND'!DC185</f>
        <v>35.040857049834372</v>
      </c>
      <c r="Y1477" s="37">
        <f t="shared" si="1069"/>
        <v>0</v>
      </c>
      <c r="Z1477" s="37">
        <f t="shared" si="1070"/>
        <v>0</v>
      </c>
      <c r="AA1477" s="37">
        <f t="shared" si="1071"/>
        <v>0</v>
      </c>
      <c r="AB1477" s="37">
        <f t="shared" si="1072"/>
        <v>0</v>
      </c>
      <c r="AC1477" s="37">
        <f t="shared" si="1073"/>
        <v>0</v>
      </c>
      <c r="AD1477" s="37">
        <f t="shared" si="1074"/>
        <v>0</v>
      </c>
      <c r="AF1477">
        <f>'Data TREND'!$CO$185</f>
        <v>48</v>
      </c>
      <c r="AG1477" s="37">
        <f>'Data TREND'!DE185</f>
        <v>614.57848455099497</v>
      </c>
      <c r="AH1477" s="37">
        <f>'Data TREND'!DF185</f>
        <v>661.15339994623628</v>
      </c>
      <c r="AI1477" s="37">
        <f>'Data TREND'!DG185</f>
        <v>259.09178282044905</v>
      </c>
      <c r="AJ1477" s="37">
        <f>'Data TREND'!DH185</f>
        <v>1534.6912699678269</v>
      </c>
      <c r="AK1477" s="37">
        <f>'Data TREND'!DI185</f>
        <v>94.35440370041168</v>
      </c>
      <c r="AL1477" s="37">
        <f>'Data TREND'!DJ185</f>
        <v>38.498037683099099</v>
      </c>
      <c r="AN1477" s="37">
        <f t="shared" si="1075"/>
        <v>0</v>
      </c>
      <c r="AO1477" s="37">
        <f t="shared" si="1076"/>
        <v>0</v>
      </c>
      <c r="AP1477" s="37">
        <f t="shared" si="1077"/>
        <v>0</v>
      </c>
      <c r="AQ1477" s="37">
        <f t="shared" si="1078"/>
        <v>0</v>
      </c>
      <c r="AR1477" s="37">
        <f t="shared" si="1079"/>
        <v>0</v>
      </c>
      <c r="AS1477" s="37">
        <f t="shared" si="1080"/>
        <v>0</v>
      </c>
      <c r="AU1477">
        <v>48</v>
      </c>
      <c r="AV1477" s="37">
        <f t="shared" si="1081"/>
        <v>404.44393636232769</v>
      </c>
      <c r="AW1477" s="37">
        <f t="shared" si="1082"/>
        <v>657.60871701108863</v>
      </c>
      <c r="AX1477" s="37">
        <f t="shared" si="1083"/>
        <v>256.95046378372069</v>
      </c>
      <c r="AY1477" s="37">
        <f t="shared" si="1084"/>
        <v>1319.0558637077868</v>
      </c>
      <c r="AZ1477" s="37">
        <f t="shared" si="1085"/>
        <v>77.038196209736185</v>
      </c>
      <c r="BA1477" s="37">
        <f t="shared" si="1086"/>
        <v>31.452343290889942</v>
      </c>
      <c r="BC1477">
        <v>48</v>
      </c>
      <c r="BD1477" s="37">
        <f>IF(Voorblad!$E$10=Rekenblad!BC1477,Rekenblad!AV1477,0)</f>
        <v>0</v>
      </c>
      <c r="BE1477" s="37">
        <f>IF(Voorblad!$E$10=Rekenblad!BC1477,Rekenblad!AW1477,0)</f>
        <v>0</v>
      </c>
      <c r="BF1477" s="37">
        <f>IF(Voorblad!$E$10=Rekenblad!BC1477,Rekenblad!AX1477,0)</f>
        <v>0</v>
      </c>
      <c r="BG1477" s="62">
        <f>IF(Voorblad!$E$10=Rekenblad!BC1477,Rekenblad!AY1477,0)</f>
        <v>0</v>
      </c>
      <c r="BH1477" s="37">
        <f>IF(Voorblad!$E$10=Rekenblad!BC1477,Rekenblad!AZ1477,0)</f>
        <v>0</v>
      </c>
      <c r="BI1477" s="37">
        <f>IF(Voorblad!$E$10=Rekenblad!BC1477,Rekenblad!BA1477,0)</f>
        <v>0</v>
      </c>
      <c r="BK1477">
        <v>48</v>
      </c>
      <c r="BL1477" s="37">
        <f>IF(Voorblad!$E$14=Rekenblad!$BL$1437,Rekenblad!BD1477,0)</f>
        <v>0</v>
      </c>
      <c r="BM1477" s="37">
        <f>IF(Voorblad!$E$14=Rekenblad!$BL$1437,Rekenblad!BE1477,0)</f>
        <v>0</v>
      </c>
      <c r="BN1477" s="37">
        <f>IF(Voorblad!$E$14=Rekenblad!$BL$1437,Rekenblad!BF1477,0)</f>
        <v>0</v>
      </c>
      <c r="BO1477" s="37">
        <f>IF(Voorblad!$E$14=Rekenblad!$BL$1437,Rekenblad!BG1477,0)</f>
        <v>0</v>
      </c>
      <c r="BP1477" s="37">
        <f>IF(Voorblad!$E$14=Rekenblad!$BL$1437,Rekenblad!BH1477,0)</f>
        <v>0</v>
      </c>
      <c r="BQ1477" s="37">
        <f>IF(Voorblad!$E$14=Rekenblad!$BL$1437,Rekenblad!BI1477,0)</f>
        <v>0</v>
      </c>
    </row>
    <row r="1478" spans="2:69" x14ac:dyDescent="0.25">
      <c r="B1478">
        <f>'Data TREND'!$CO$186</f>
        <v>49</v>
      </c>
      <c r="C1478" s="37">
        <f>'Data TREND'!CQ186</f>
        <v>410.53828963171622</v>
      </c>
      <c r="D1478" s="37">
        <f>'Data TREND'!CR186</f>
        <v>670.28084070611476</v>
      </c>
      <c r="E1478" s="37">
        <f>'Data TREND'!CS186</f>
        <v>262.20246991396425</v>
      </c>
      <c r="F1478" s="37">
        <f>'Data TREND'!CT186</f>
        <v>1343.0755741338614</v>
      </c>
      <c r="G1478" s="37">
        <f>'Data TREND'!CU186</f>
        <v>76.72666542439778</v>
      </c>
      <c r="H1478" s="37">
        <f>'Data TREND'!CV186</f>
        <v>31.324639848858961</v>
      </c>
      <c r="J1478" s="37">
        <f t="shared" si="1063"/>
        <v>410.53828963171622</v>
      </c>
      <c r="K1478" s="37">
        <f t="shared" si="1064"/>
        <v>670.28084070611476</v>
      </c>
      <c r="L1478" s="37">
        <f t="shared" si="1065"/>
        <v>262.20246991396425</v>
      </c>
      <c r="M1478" s="37">
        <f t="shared" si="1066"/>
        <v>1343.0755741338614</v>
      </c>
      <c r="N1478" s="37">
        <f t="shared" si="1067"/>
        <v>76.72666542439778</v>
      </c>
      <c r="O1478" s="37">
        <f t="shared" si="1068"/>
        <v>31.324639848858961</v>
      </c>
      <c r="Q1478">
        <f>'Data TREND'!$CO$186</f>
        <v>49</v>
      </c>
      <c r="R1478" s="37">
        <f>'Data TREND'!CX186</f>
        <v>518.76266510350172</v>
      </c>
      <c r="S1478" s="37">
        <f>'Data TREND'!CY186</f>
        <v>671.50900452676751</v>
      </c>
      <c r="T1478" s="37">
        <f>'Data TREND'!CZ186</f>
        <v>264.83818290807687</v>
      </c>
      <c r="U1478" s="37">
        <f>'Data TREND'!DA186</f>
        <v>1455.1658544832871</v>
      </c>
      <c r="V1478" s="37">
        <f>'Data TREND'!DB186</f>
        <v>85.33701618140995</v>
      </c>
      <c r="W1478" s="37">
        <f>'Data TREND'!DC186</f>
        <v>34.867509516474691</v>
      </c>
      <c r="Y1478" s="37">
        <f t="shared" si="1069"/>
        <v>0</v>
      </c>
      <c r="Z1478" s="37">
        <f t="shared" si="1070"/>
        <v>0</v>
      </c>
      <c r="AA1478" s="37">
        <f t="shared" si="1071"/>
        <v>0</v>
      </c>
      <c r="AB1478" s="37">
        <f t="shared" si="1072"/>
        <v>0</v>
      </c>
      <c r="AC1478" s="37">
        <f t="shared" si="1073"/>
        <v>0</v>
      </c>
      <c r="AD1478" s="37">
        <f t="shared" si="1074"/>
        <v>0</v>
      </c>
      <c r="AF1478">
        <f>'Data TREND'!$CO$186</f>
        <v>49</v>
      </c>
      <c r="AG1478" s="37">
        <f>'Data TREND'!DE186</f>
        <v>623.27136080552714</v>
      </c>
      <c r="AH1478" s="37">
        <f>'Data TREND'!DF186</f>
        <v>673.68832345689691</v>
      </c>
      <c r="AI1478" s="37">
        <f>'Data TREND'!DG186</f>
        <v>264.27723430302802</v>
      </c>
      <c r="AJ1478" s="37">
        <f>'Data TREND'!DH186</f>
        <v>1561.1060689807048</v>
      </c>
      <c r="AK1478" s="37">
        <f>'Data TREND'!DI186</f>
        <v>93.809478119051846</v>
      </c>
      <c r="AL1478" s="37">
        <f>'Data TREND'!DJ186</f>
        <v>38.276138860952038</v>
      </c>
      <c r="AN1478" s="37">
        <f t="shared" si="1075"/>
        <v>0</v>
      </c>
      <c r="AO1478" s="37">
        <f t="shared" si="1076"/>
        <v>0</v>
      </c>
      <c r="AP1478" s="37">
        <f t="shared" si="1077"/>
        <v>0</v>
      </c>
      <c r="AQ1478" s="37">
        <f t="shared" si="1078"/>
        <v>0</v>
      </c>
      <c r="AR1478" s="37">
        <f t="shared" si="1079"/>
        <v>0</v>
      </c>
      <c r="AS1478" s="37">
        <f t="shared" si="1080"/>
        <v>0</v>
      </c>
      <c r="AU1478">
        <v>49</v>
      </c>
      <c r="AV1478" s="37">
        <f t="shared" si="1081"/>
        <v>410.53828963171622</v>
      </c>
      <c r="AW1478" s="37">
        <f t="shared" si="1082"/>
        <v>670.28084070611476</v>
      </c>
      <c r="AX1478" s="37">
        <f t="shared" si="1083"/>
        <v>262.20246991396425</v>
      </c>
      <c r="AY1478" s="37">
        <f t="shared" si="1084"/>
        <v>1343.0755741338614</v>
      </c>
      <c r="AZ1478" s="37">
        <f t="shared" si="1085"/>
        <v>76.72666542439778</v>
      </c>
      <c r="BA1478" s="37">
        <f t="shared" si="1086"/>
        <v>31.324639848858961</v>
      </c>
      <c r="BC1478">
        <v>49</v>
      </c>
      <c r="BD1478" s="37">
        <f>IF(Voorblad!$E$10=Rekenblad!BC1478,Rekenblad!AV1478,0)</f>
        <v>0</v>
      </c>
      <c r="BE1478" s="37">
        <f>IF(Voorblad!$E$10=Rekenblad!BC1478,Rekenblad!AW1478,0)</f>
        <v>0</v>
      </c>
      <c r="BF1478" s="37">
        <f>IF(Voorblad!$E$10=Rekenblad!BC1478,Rekenblad!AX1478,0)</f>
        <v>0</v>
      </c>
      <c r="BG1478" s="62">
        <f>IF(Voorblad!$E$10=Rekenblad!BC1478,Rekenblad!AY1478,0)</f>
        <v>0</v>
      </c>
      <c r="BH1478" s="37">
        <f>IF(Voorblad!$E$10=Rekenblad!BC1478,Rekenblad!AZ1478,0)</f>
        <v>0</v>
      </c>
      <c r="BI1478" s="37">
        <f>IF(Voorblad!$E$10=Rekenblad!BC1478,Rekenblad!BA1478,0)</f>
        <v>0</v>
      </c>
      <c r="BK1478">
        <v>49</v>
      </c>
      <c r="BL1478" s="37">
        <f>IF(Voorblad!$E$14=Rekenblad!$BL$1437,Rekenblad!BD1478,0)</f>
        <v>0</v>
      </c>
      <c r="BM1478" s="37">
        <f>IF(Voorblad!$E$14=Rekenblad!$BL$1437,Rekenblad!BE1478,0)</f>
        <v>0</v>
      </c>
      <c r="BN1478" s="37">
        <f>IF(Voorblad!$E$14=Rekenblad!$BL$1437,Rekenblad!BF1478,0)</f>
        <v>0</v>
      </c>
      <c r="BO1478" s="37">
        <f>IF(Voorblad!$E$14=Rekenblad!$BL$1437,Rekenblad!BG1478,0)</f>
        <v>0</v>
      </c>
      <c r="BP1478" s="37">
        <f>IF(Voorblad!$E$14=Rekenblad!$BL$1437,Rekenblad!BH1478,0)</f>
        <v>0</v>
      </c>
      <c r="BQ1478" s="37">
        <f>IF(Voorblad!$E$14=Rekenblad!$BL$1437,Rekenblad!BI1478,0)</f>
        <v>0</v>
      </c>
    </row>
    <row r="1479" spans="2:69" x14ac:dyDescent="0.25">
      <c r="B1479">
        <f>'Data TREND'!$CO$187</f>
        <v>50</v>
      </c>
      <c r="C1479" s="37">
        <f>'Data TREND'!CQ187</f>
        <v>416.63264290110482</v>
      </c>
      <c r="D1479" s="37">
        <f>'Data TREND'!CR187</f>
        <v>682.952964401141</v>
      </c>
      <c r="E1479" s="37">
        <f>'Data TREND'!CS187</f>
        <v>267.45447604420781</v>
      </c>
      <c r="F1479" s="37">
        <f>'Data TREND'!CT187</f>
        <v>1367.0952845599363</v>
      </c>
      <c r="G1479" s="37">
        <f>'Data TREND'!CU187</f>
        <v>76.415134639059374</v>
      </c>
      <c r="H1479" s="37">
        <f>'Data TREND'!CV187</f>
        <v>31.196936406827984</v>
      </c>
      <c r="J1479" s="37">
        <f t="shared" si="1063"/>
        <v>416.63264290110482</v>
      </c>
      <c r="K1479" s="37">
        <f t="shared" si="1064"/>
        <v>682.952964401141</v>
      </c>
      <c r="L1479" s="37">
        <f t="shared" si="1065"/>
        <v>267.45447604420781</v>
      </c>
      <c r="M1479" s="37">
        <f t="shared" si="1066"/>
        <v>1367.0952845599363</v>
      </c>
      <c r="N1479" s="37">
        <f t="shared" si="1067"/>
        <v>76.415134639059374</v>
      </c>
      <c r="O1479" s="37">
        <f t="shared" si="1068"/>
        <v>31.196936406827984</v>
      </c>
      <c r="Q1479">
        <f>'Data TREND'!$CO$187</f>
        <v>50</v>
      </c>
      <c r="R1479" s="37">
        <f>'Data TREND'!CX187</f>
        <v>526.21603600685648</v>
      </c>
      <c r="S1479" s="37">
        <f>'Data TREND'!CY187</f>
        <v>684.1238219495508</v>
      </c>
      <c r="T1479" s="37">
        <f>'Data TREND'!CZ187</f>
        <v>270.01745916006627</v>
      </c>
      <c r="U1479" s="37">
        <f>'Data TREND'!DA187</f>
        <v>1480.4145302552747</v>
      </c>
      <c r="V1479" s="37">
        <f>'Data TREND'!DB187</f>
        <v>84.913061627559074</v>
      </c>
      <c r="W1479" s="37">
        <f>'Data TREND'!DC187</f>
        <v>34.694161983115009</v>
      </c>
      <c r="Y1479" s="37">
        <f t="shared" si="1069"/>
        <v>0</v>
      </c>
      <c r="Z1479" s="37">
        <f t="shared" si="1070"/>
        <v>0</v>
      </c>
      <c r="AA1479" s="37">
        <f t="shared" si="1071"/>
        <v>0</v>
      </c>
      <c r="AB1479" s="37">
        <f t="shared" si="1072"/>
        <v>0</v>
      </c>
      <c r="AC1479" s="37">
        <f t="shared" si="1073"/>
        <v>0</v>
      </c>
      <c r="AD1479" s="37">
        <f t="shared" si="1074"/>
        <v>0</v>
      </c>
      <c r="AF1479">
        <f>'Data TREND'!$CO$187</f>
        <v>50</v>
      </c>
      <c r="AG1479" s="37">
        <f>'Data TREND'!DE187</f>
        <v>631.96423706005942</v>
      </c>
      <c r="AH1479" s="37">
        <f>'Data TREND'!DF187</f>
        <v>686.22324696755754</v>
      </c>
      <c r="AI1479" s="37">
        <f>'Data TREND'!DG187</f>
        <v>269.46268578560699</v>
      </c>
      <c r="AJ1479" s="37">
        <f>'Data TREND'!DH187</f>
        <v>1587.5208679935827</v>
      </c>
      <c r="AK1479" s="37">
        <f>'Data TREND'!DI187</f>
        <v>93.264552537691998</v>
      </c>
      <c r="AL1479" s="37">
        <f>'Data TREND'!DJ187</f>
        <v>38.054240038804977</v>
      </c>
      <c r="AN1479" s="37">
        <f t="shared" si="1075"/>
        <v>0</v>
      </c>
      <c r="AO1479" s="37">
        <f t="shared" si="1076"/>
        <v>0</v>
      </c>
      <c r="AP1479" s="37">
        <f t="shared" si="1077"/>
        <v>0</v>
      </c>
      <c r="AQ1479" s="37">
        <f t="shared" si="1078"/>
        <v>0</v>
      </c>
      <c r="AR1479" s="37">
        <f t="shared" si="1079"/>
        <v>0</v>
      </c>
      <c r="AS1479" s="37">
        <f t="shared" si="1080"/>
        <v>0</v>
      </c>
      <c r="AU1479">
        <v>50</v>
      </c>
      <c r="AV1479" s="37">
        <f t="shared" si="1081"/>
        <v>416.63264290110482</v>
      </c>
      <c r="AW1479" s="37">
        <f t="shared" si="1082"/>
        <v>682.952964401141</v>
      </c>
      <c r="AX1479" s="37">
        <f t="shared" si="1083"/>
        <v>267.45447604420781</v>
      </c>
      <c r="AY1479" s="37">
        <f t="shared" si="1084"/>
        <v>1367.0952845599363</v>
      </c>
      <c r="AZ1479" s="37">
        <f t="shared" si="1085"/>
        <v>76.415134639059374</v>
      </c>
      <c r="BA1479" s="37">
        <f t="shared" si="1086"/>
        <v>31.196936406827984</v>
      </c>
      <c r="BC1479">
        <v>50</v>
      </c>
      <c r="BD1479" s="37">
        <f>IF(Voorblad!$E$10=Rekenblad!BC1479,Rekenblad!AV1479,0)</f>
        <v>0</v>
      </c>
      <c r="BE1479" s="37">
        <f>IF(Voorblad!$E$10=Rekenblad!BC1479,Rekenblad!AW1479,0)</f>
        <v>0</v>
      </c>
      <c r="BF1479" s="37">
        <f>IF(Voorblad!$E$10=Rekenblad!BC1479,Rekenblad!AX1479,0)</f>
        <v>0</v>
      </c>
      <c r="BG1479" s="62">
        <f>IF(Voorblad!$E$10=Rekenblad!BC1479,Rekenblad!AY1479,0)</f>
        <v>0</v>
      </c>
      <c r="BH1479" s="37">
        <f>IF(Voorblad!$E$10=Rekenblad!BC1479,Rekenblad!AZ1479,0)</f>
        <v>0</v>
      </c>
      <c r="BI1479" s="37">
        <f>IF(Voorblad!$E$10=Rekenblad!BC1479,Rekenblad!BA1479,0)</f>
        <v>0</v>
      </c>
      <c r="BK1479">
        <v>50</v>
      </c>
      <c r="BL1479" s="37">
        <f>IF(Voorblad!$E$14=Rekenblad!$BL$1437,Rekenblad!BD1479,0)</f>
        <v>0</v>
      </c>
      <c r="BM1479" s="37">
        <f>IF(Voorblad!$E$14=Rekenblad!$BL$1437,Rekenblad!BE1479,0)</f>
        <v>0</v>
      </c>
      <c r="BN1479" s="37">
        <f>IF(Voorblad!$E$14=Rekenblad!$BL$1437,Rekenblad!BF1479,0)</f>
        <v>0</v>
      </c>
      <c r="BO1479" s="37">
        <f>IF(Voorblad!$E$14=Rekenblad!$BL$1437,Rekenblad!BG1479,0)</f>
        <v>0</v>
      </c>
      <c r="BP1479" s="37">
        <f>IF(Voorblad!$E$14=Rekenblad!$BL$1437,Rekenblad!BH1479,0)</f>
        <v>0</v>
      </c>
      <c r="BQ1479" s="37">
        <f>IF(Voorblad!$E$14=Rekenblad!$BL$1437,Rekenblad!BI1479,0)</f>
        <v>0</v>
      </c>
    </row>
    <row r="1480" spans="2:69" x14ac:dyDescent="0.25">
      <c r="B1480">
        <f>'Data TREND'!$CO$188</f>
        <v>51</v>
      </c>
      <c r="C1480" s="37">
        <f>'Data TREND'!CQ188</f>
        <v>422.72699617049335</v>
      </c>
      <c r="D1480" s="37">
        <f>'Data TREND'!CR188</f>
        <v>695.62508809616713</v>
      </c>
      <c r="E1480" s="37">
        <f>'Data TREND'!CS188</f>
        <v>272.70648217445137</v>
      </c>
      <c r="F1480" s="37">
        <f>'Data TREND'!CT188</f>
        <v>1391.114994986011</v>
      </c>
      <c r="G1480" s="37">
        <f>'Data TREND'!CU188</f>
        <v>76.103603853720955</v>
      </c>
      <c r="H1480" s="37">
        <f>'Data TREND'!CV188</f>
        <v>31.069232964797003</v>
      </c>
      <c r="J1480" s="37">
        <f t="shared" si="1063"/>
        <v>422.72699617049335</v>
      </c>
      <c r="K1480" s="37">
        <f t="shared" si="1064"/>
        <v>695.62508809616713</v>
      </c>
      <c r="L1480" s="37">
        <f t="shared" si="1065"/>
        <v>272.70648217445137</v>
      </c>
      <c r="M1480" s="37">
        <f t="shared" si="1066"/>
        <v>1391.114994986011</v>
      </c>
      <c r="N1480" s="37">
        <f t="shared" si="1067"/>
        <v>76.103603853720955</v>
      </c>
      <c r="O1480" s="37">
        <f t="shared" si="1068"/>
        <v>31.069232964797003</v>
      </c>
      <c r="Q1480">
        <f>'Data TREND'!$CO$188</f>
        <v>51</v>
      </c>
      <c r="R1480" s="37">
        <f>'Data TREND'!CX188</f>
        <v>533.66940691021125</v>
      </c>
      <c r="S1480" s="37">
        <f>'Data TREND'!CY188</f>
        <v>696.73863937233409</v>
      </c>
      <c r="T1480" s="37">
        <f>'Data TREND'!CZ188</f>
        <v>275.19673541205566</v>
      </c>
      <c r="U1480" s="37">
        <f>'Data TREND'!DA188</f>
        <v>1505.663206027262</v>
      </c>
      <c r="V1480" s="37">
        <f>'Data TREND'!DB188</f>
        <v>84.489107073708198</v>
      </c>
      <c r="W1480" s="37">
        <f>'Data TREND'!DC188</f>
        <v>34.520814449755328</v>
      </c>
      <c r="Y1480" s="37">
        <f t="shared" si="1069"/>
        <v>0</v>
      </c>
      <c r="Z1480" s="37">
        <f t="shared" si="1070"/>
        <v>0</v>
      </c>
      <c r="AA1480" s="37">
        <f t="shared" si="1071"/>
        <v>0</v>
      </c>
      <c r="AB1480" s="37">
        <f t="shared" si="1072"/>
        <v>0</v>
      </c>
      <c r="AC1480" s="37">
        <f t="shared" si="1073"/>
        <v>0</v>
      </c>
      <c r="AD1480" s="37">
        <f t="shared" si="1074"/>
        <v>0</v>
      </c>
      <c r="AF1480">
        <f>'Data TREND'!$CO$188</f>
        <v>51</v>
      </c>
      <c r="AG1480" s="37">
        <f>'Data TREND'!DE188</f>
        <v>640.6571133145917</v>
      </c>
      <c r="AH1480" s="37">
        <f>'Data TREND'!DF188</f>
        <v>698.75817047821818</v>
      </c>
      <c r="AI1480" s="37">
        <f>'Data TREND'!DG188</f>
        <v>274.64813726818602</v>
      </c>
      <c r="AJ1480" s="37">
        <f>'Data TREND'!DH188</f>
        <v>1613.9356670064606</v>
      </c>
      <c r="AK1480" s="37">
        <f>'Data TREND'!DI188</f>
        <v>92.719626956332164</v>
      </c>
      <c r="AL1480" s="37">
        <f>'Data TREND'!DJ188</f>
        <v>37.832341216657923</v>
      </c>
      <c r="AN1480" s="37">
        <f t="shared" si="1075"/>
        <v>0</v>
      </c>
      <c r="AO1480" s="37">
        <f t="shared" si="1076"/>
        <v>0</v>
      </c>
      <c r="AP1480" s="37">
        <f t="shared" si="1077"/>
        <v>0</v>
      </c>
      <c r="AQ1480" s="37">
        <f t="shared" si="1078"/>
        <v>0</v>
      </c>
      <c r="AR1480" s="37">
        <f t="shared" si="1079"/>
        <v>0</v>
      </c>
      <c r="AS1480" s="37">
        <f t="shared" si="1080"/>
        <v>0</v>
      </c>
      <c r="AU1480">
        <v>51</v>
      </c>
      <c r="AV1480" s="37">
        <f t="shared" si="1081"/>
        <v>422.72699617049335</v>
      </c>
      <c r="AW1480" s="37">
        <f t="shared" si="1082"/>
        <v>695.62508809616713</v>
      </c>
      <c r="AX1480" s="37">
        <f t="shared" si="1083"/>
        <v>272.70648217445137</v>
      </c>
      <c r="AY1480" s="37">
        <f t="shared" si="1084"/>
        <v>1391.114994986011</v>
      </c>
      <c r="AZ1480" s="37">
        <f t="shared" si="1085"/>
        <v>76.103603853720955</v>
      </c>
      <c r="BA1480" s="37">
        <f t="shared" si="1086"/>
        <v>31.069232964797003</v>
      </c>
      <c r="BC1480">
        <v>51</v>
      </c>
      <c r="BD1480" s="37">
        <f>IF(Voorblad!$E$10=Rekenblad!BC1480,Rekenblad!AV1480,0)</f>
        <v>0</v>
      </c>
      <c r="BE1480" s="37">
        <f>IF(Voorblad!$E$10=Rekenblad!BC1480,Rekenblad!AW1480,0)</f>
        <v>0</v>
      </c>
      <c r="BF1480" s="37">
        <f>IF(Voorblad!$E$10=Rekenblad!BC1480,Rekenblad!AX1480,0)</f>
        <v>0</v>
      </c>
      <c r="BG1480" s="62">
        <f>IF(Voorblad!$E$10=Rekenblad!BC1480,Rekenblad!AY1480,0)</f>
        <v>0</v>
      </c>
      <c r="BH1480" s="37">
        <f>IF(Voorblad!$E$10=Rekenblad!BC1480,Rekenblad!AZ1480,0)</f>
        <v>0</v>
      </c>
      <c r="BI1480" s="37">
        <f>IF(Voorblad!$E$10=Rekenblad!BC1480,Rekenblad!BA1480,0)</f>
        <v>0</v>
      </c>
      <c r="BK1480">
        <v>51</v>
      </c>
      <c r="BL1480" s="37">
        <f>IF(Voorblad!$E$14=Rekenblad!$BL$1437,Rekenblad!BD1480,0)</f>
        <v>0</v>
      </c>
      <c r="BM1480" s="37">
        <f>IF(Voorblad!$E$14=Rekenblad!$BL$1437,Rekenblad!BE1480,0)</f>
        <v>0</v>
      </c>
      <c r="BN1480" s="37">
        <f>IF(Voorblad!$E$14=Rekenblad!$BL$1437,Rekenblad!BF1480,0)</f>
        <v>0</v>
      </c>
      <c r="BO1480" s="37">
        <f>IF(Voorblad!$E$14=Rekenblad!$BL$1437,Rekenblad!BG1480,0)</f>
        <v>0</v>
      </c>
      <c r="BP1480" s="37">
        <f>IF(Voorblad!$E$14=Rekenblad!$BL$1437,Rekenblad!BH1480,0)</f>
        <v>0</v>
      </c>
      <c r="BQ1480" s="37">
        <f>IF(Voorblad!$E$14=Rekenblad!$BL$1437,Rekenblad!BI1480,0)</f>
        <v>0</v>
      </c>
    </row>
    <row r="1481" spans="2:69" x14ac:dyDescent="0.25">
      <c r="B1481">
        <f>'Data TREND'!$CO$189</f>
        <v>52</v>
      </c>
      <c r="C1481" s="37">
        <f>'Data TREND'!CQ189</f>
        <v>428.82134943988194</v>
      </c>
      <c r="D1481" s="37">
        <f>'Data TREND'!CR189</f>
        <v>708.29721179119338</v>
      </c>
      <c r="E1481" s="37">
        <f>'Data TREND'!CS189</f>
        <v>277.95848830469492</v>
      </c>
      <c r="F1481" s="37">
        <f>'Data TREND'!CT189</f>
        <v>1415.1347054120859</v>
      </c>
      <c r="G1481" s="37">
        <f>'Data TREND'!CU189</f>
        <v>75.79207306838255</v>
      </c>
      <c r="H1481" s="37">
        <f>'Data TREND'!CV189</f>
        <v>30.941529522766025</v>
      </c>
      <c r="J1481" s="37">
        <f t="shared" si="1063"/>
        <v>428.82134943988194</v>
      </c>
      <c r="K1481" s="37">
        <f t="shared" si="1064"/>
        <v>708.29721179119338</v>
      </c>
      <c r="L1481" s="37">
        <f t="shared" si="1065"/>
        <v>277.95848830469492</v>
      </c>
      <c r="M1481" s="37">
        <f t="shared" si="1066"/>
        <v>1415.1347054120859</v>
      </c>
      <c r="N1481" s="37">
        <f t="shared" si="1067"/>
        <v>75.79207306838255</v>
      </c>
      <c r="O1481" s="37">
        <f t="shared" si="1068"/>
        <v>30.941529522766025</v>
      </c>
      <c r="Q1481">
        <f>'Data TREND'!$CO$189</f>
        <v>52</v>
      </c>
      <c r="R1481" s="37">
        <f>'Data TREND'!CX189</f>
        <v>541.12277781356602</v>
      </c>
      <c r="S1481" s="37">
        <f>'Data TREND'!CY189</f>
        <v>709.35345679511738</v>
      </c>
      <c r="T1481" s="37">
        <f>'Data TREND'!CZ189</f>
        <v>280.37601166404505</v>
      </c>
      <c r="U1481" s="37">
        <f>'Data TREND'!DA189</f>
        <v>1530.9118817992496</v>
      </c>
      <c r="V1481" s="37">
        <f>'Data TREND'!DB189</f>
        <v>84.065152519857321</v>
      </c>
      <c r="W1481" s="37">
        <f>'Data TREND'!DC189</f>
        <v>34.347466916395646</v>
      </c>
      <c r="Y1481" s="37">
        <f t="shared" si="1069"/>
        <v>0</v>
      </c>
      <c r="Z1481" s="37">
        <f t="shared" si="1070"/>
        <v>0</v>
      </c>
      <c r="AA1481" s="37">
        <f t="shared" si="1071"/>
        <v>0</v>
      </c>
      <c r="AB1481" s="37">
        <f t="shared" si="1072"/>
        <v>0</v>
      </c>
      <c r="AC1481" s="37">
        <f t="shared" si="1073"/>
        <v>0</v>
      </c>
      <c r="AD1481" s="37">
        <f t="shared" si="1074"/>
        <v>0</v>
      </c>
      <c r="AF1481">
        <f>'Data TREND'!$CO$189</f>
        <v>52</v>
      </c>
      <c r="AG1481" s="37">
        <f>'Data TREND'!DE189</f>
        <v>649.34998956912386</v>
      </c>
      <c r="AH1481" s="37">
        <f>'Data TREND'!DF189</f>
        <v>711.29309398887881</v>
      </c>
      <c r="AI1481" s="37">
        <f>'Data TREND'!DG189</f>
        <v>279.83358875076499</v>
      </c>
      <c r="AJ1481" s="37">
        <f>'Data TREND'!DH189</f>
        <v>1640.3504660193385</v>
      </c>
      <c r="AK1481" s="37">
        <f>'Data TREND'!DI189</f>
        <v>92.174701374972315</v>
      </c>
      <c r="AL1481" s="37">
        <f>'Data TREND'!DJ189</f>
        <v>37.610442394510862</v>
      </c>
      <c r="AN1481" s="37">
        <f t="shared" si="1075"/>
        <v>0</v>
      </c>
      <c r="AO1481" s="37">
        <f t="shared" si="1076"/>
        <v>0</v>
      </c>
      <c r="AP1481" s="37">
        <f t="shared" si="1077"/>
        <v>0</v>
      </c>
      <c r="AQ1481" s="37">
        <f t="shared" si="1078"/>
        <v>0</v>
      </c>
      <c r="AR1481" s="37">
        <f t="shared" si="1079"/>
        <v>0</v>
      </c>
      <c r="AS1481" s="37">
        <f t="shared" si="1080"/>
        <v>0</v>
      </c>
      <c r="AU1481">
        <v>52</v>
      </c>
      <c r="AV1481" s="37">
        <f t="shared" si="1081"/>
        <v>428.82134943988194</v>
      </c>
      <c r="AW1481" s="37">
        <f t="shared" si="1082"/>
        <v>708.29721179119338</v>
      </c>
      <c r="AX1481" s="37">
        <f t="shared" si="1083"/>
        <v>277.95848830469492</v>
      </c>
      <c r="AY1481" s="37">
        <f t="shared" si="1084"/>
        <v>1415.1347054120859</v>
      </c>
      <c r="AZ1481" s="37">
        <f t="shared" si="1085"/>
        <v>75.79207306838255</v>
      </c>
      <c r="BA1481" s="37">
        <f t="shared" si="1086"/>
        <v>30.941529522766025</v>
      </c>
      <c r="BC1481">
        <v>52</v>
      </c>
      <c r="BD1481" s="37">
        <f>IF(Voorblad!$E$10=Rekenblad!BC1481,Rekenblad!AV1481,0)</f>
        <v>0</v>
      </c>
      <c r="BE1481" s="37">
        <f>IF(Voorblad!$E$10=Rekenblad!BC1481,Rekenblad!AW1481,0)</f>
        <v>0</v>
      </c>
      <c r="BF1481" s="37">
        <f>IF(Voorblad!$E$10=Rekenblad!BC1481,Rekenblad!AX1481,0)</f>
        <v>0</v>
      </c>
      <c r="BG1481" s="62">
        <f>IF(Voorblad!$E$10=Rekenblad!BC1481,Rekenblad!AY1481,0)</f>
        <v>0</v>
      </c>
      <c r="BH1481" s="37">
        <f>IF(Voorblad!$E$10=Rekenblad!BC1481,Rekenblad!AZ1481,0)</f>
        <v>0</v>
      </c>
      <c r="BI1481" s="37">
        <f>IF(Voorblad!$E$10=Rekenblad!BC1481,Rekenblad!BA1481,0)</f>
        <v>0</v>
      </c>
      <c r="BK1481">
        <v>52</v>
      </c>
      <c r="BL1481" s="37">
        <f>IF(Voorblad!$E$14=Rekenblad!$BL$1437,Rekenblad!BD1481,0)</f>
        <v>0</v>
      </c>
      <c r="BM1481" s="37">
        <f>IF(Voorblad!$E$14=Rekenblad!$BL$1437,Rekenblad!BE1481,0)</f>
        <v>0</v>
      </c>
      <c r="BN1481" s="37">
        <f>IF(Voorblad!$E$14=Rekenblad!$BL$1437,Rekenblad!BF1481,0)</f>
        <v>0</v>
      </c>
      <c r="BO1481" s="37">
        <f>IF(Voorblad!$E$14=Rekenblad!$BL$1437,Rekenblad!BG1481,0)</f>
        <v>0</v>
      </c>
      <c r="BP1481" s="37">
        <f>IF(Voorblad!$E$14=Rekenblad!$BL$1437,Rekenblad!BH1481,0)</f>
        <v>0</v>
      </c>
      <c r="BQ1481" s="37">
        <f>IF(Voorblad!$E$14=Rekenblad!$BL$1437,Rekenblad!BI1481,0)</f>
        <v>0</v>
      </c>
    </row>
    <row r="1482" spans="2:69" x14ac:dyDescent="0.25">
      <c r="B1482">
        <f>'Data TREND'!$CO$190</f>
        <v>53</v>
      </c>
      <c r="C1482" s="37">
        <f>'Data TREND'!CQ190</f>
        <v>434.91570270927048</v>
      </c>
      <c r="D1482" s="37">
        <f>'Data TREND'!CR190</f>
        <v>720.96933548621951</v>
      </c>
      <c r="E1482" s="37">
        <f>'Data TREND'!CS190</f>
        <v>283.21049443493848</v>
      </c>
      <c r="F1482" s="37">
        <f>'Data TREND'!CT190</f>
        <v>1439.1544158381605</v>
      </c>
      <c r="G1482" s="37">
        <f>'Data TREND'!CU190</f>
        <v>75.480542283044144</v>
      </c>
      <c r="H1482" s="37">
        <f>'Data TREND'!CV190</f>
        <v>30.813826080735044</v>
      </c>
      <c r="J1482" s="37">
        <f t="shared" si="1063"/>
        <v>434.91570270927048</v>
      </c>
      <c r="K1482" s="37">
        <f t="shared" si="1064"/>
        <v>720.96933548621951</v>
      </c>
      <c r="L1482" s="37">
        <f t="shared" si="1065"/>
        <v>283.21049443493848</v>
      </c>
      <c r="M1482" s="37">
        <f t="shared" si="1066"/>
        <v>1439.1544158381605</v>
      </c>
      <c r="N1482" s="37">
        <f t="shared" si="1067"/>
        <v>75.480542283044144</v>
      </c>
      <c r="O1482" s="37">
        <f t="shared" si="1068"/>
        <v>30.813826080735044</v>
      </c>
      <c r="Q1482">
        <f>'Data TREND'!$CO$190</f>
        <v>53</v>
      </c>
      <c r="R1482" s="37">
        <f>'Data TREND'!CX190</f>
        <v>548.57614871692067</v>
      </c>
      <c r="S1482" s="37">
        <f>'Data TREND'!CY190</f>
        <v>721.96827421790067</v>
      </c>
      <c r="T1482" s="37">
        <f>'Data TREND'!CZ190</f>
        <v>285.55528791603444</v>
      </c>
      <c r="U1482" s="37">
        <f>'Data TREND'!DA190</f>
        <v>1556.160557571237</v>
      </c>
      <c r="V1482" s="37">
        <f>'Data TREND'!DB190</f>
        <v>83.641197966006445</v>
      </c>
      <c r="W1482" s="37">
        <f>'Data TREND'!DC190</f>
        <v>34.174119383035965</v>
      </c>
      <c r="Y1482" s="37">
        <f t="shared" si="1069"/>
        <v>0</v>
      </c>
      <c r="Z1482" s="37">
        <f t="shared" si="1070"/>
        <v>0</v>
      </c>
      <c r="AA1482" s="37">
        <f t="shared" si="1071"/>
        <v>0</v>
      </c>
      <c r="AB1482" s="37">
        <f t="shared" si="1072"/>
        <v>0</v>
      </c>
      <c r="AC1482" s="37">
        <f t="shared" si="1073"/>
        <v>0</v>
      </c>
      <c r="AD1482" s="37">
        <f t="shared" si="1074"/>
        <v>0</v>
      </c>
      <c r="AF1482">
        <f>'Data TREND'!$CO$190</f>
        <v>53</v>
      </c>
      <c r="AG1482" s="37">
        <f>'Data TREND'!DE190</f>
        <v>658.04286582365614</v>
      </c>
      <c r="AH1482" s="37">
        <f>'Data TREND'!DF190</f>
        <v>723.82801749953944</v>
      </c>
      <c r="AI1482" s="37">
        <f>'Data TREND'!DG190</f>
        <v>285.01904023334396</v>
      </c>
      <c r="AJ1482" s="37">
        <f>'Data TREND'!DH190</f>
        <v>1666.7652650322163</v>
      </c>
      <c r="AK1482" s="37">
        <f>'Data TREND'!DI190</f>
        <v>91.629775793612481</v>
      </c>
      <c r="AL1482" s="37">
        <f>'Data TREND'!DJ190</f>
        <v>37.388543572363808</v>
      </c>
      <c r="AN1482" s="37">
        <f t="shared" si="1075"/>
        <v>0</v>
      </c>
      <c r="AO1482" s="37">
        <f t="shared" si="1076"/>
        <v>0</v>
      </c>
      <c r="AP1482" s="37">
        <f t="shared" si="1077"/>
        <v>0</v>
      </c>
      <c r="AQ1482" s="37">
        <f t="shared" si="1078"/>
        <v>0</v>
      </c>
      <c r="AR1482" s="37">
        <f t="shared" si="1079"/>
        <v>0</v>
      </c>
      <c r="AS1482" s="37">
        <f t="shared" si="1080"/>
        <v>0</v>
      </c>
      <c r="AU1482">
        <v>53</v>
      </c>
      <c r="AV1482" s="37">
        <f t="shared" si="1081"/>
        <v>434.91570270927048</v>
      </c>
      <c r="AW1482" s="37">
        <f t="shared" si="1082"/>
        <v>720.96933548621951</v>
      </c>
      <c r="AX1482" s="37">
        <f t="shared" si="1083"/>
        <v>283.21049443493848</v>
      </c>
      <c r="AY1482" s="37">
        <f t="shared" si="1084"/>
        <v>1439.1544158381605</v>
      </c>
      <c r="AZ1482" s="37">
        <f t="shared" si="1085"/>
        <v>75.480542283044144</v>
      </c>
      <c r="BA1482" s="37">
        <f t="shared" si="1086"/>
        <v>30.813826080735044</v>
      </c>
      <c r="BC1482">
        <v>53</v>
      </c>
      <c r="BD1482" s="37">
        <f>IF(Voorblad!$E$10=Rekenblad!BC1482,Rekenblad!AV1482,0)</f>
        <v>0</v>
      </c>
      <c r="BE1482" s="37">
        <f>IF(Voorblad!$E$10=Rekenblad!BC1482,Rekenblad!AW1482,0)</f>
        <v>0</v>
      </c>
      <c r="BF1482" s="37">
        <f>IF(Voorblad!$E$10=Rekenblad!BC1482,Rekenblad!AX1482,0)</f>
        <v>0</v>
      </c>
      <c r="BG1482" s="62">
        <f>IF(Voorblad!$E$10=Rekenblad!BC1482,Rekenblad!AY1482,0)</f>
        <v>0</v>
      </c>
      <c r="BH1482" s="37">
        <f>IF(Voorblad!$E$10=Rekenblad!BC1482,Rekenblad!AZ1482,0)</f>
        <v>0</v>
      </c>
      <c r="BI1482" s="37">
        <f>IF(Voorblad!$E$10=Rekenblad!BC1482,Rekenblad!BA1482,0)</f>
        <v>0</v>
      </c>
      <c r="BK1482">
        <v>53</v>
      </c>
      <c r="BL1482" s="37">
        <f>IF(Voorblad!$E$14=Rekenblad!$BL$1437,Rekenblad!BD1482,0)</f>
        <v>0</v>
      </c>
      <c r="BM1482" s="37">
        <f>IF(Voorblad!$E$14=Rekenblad!$BL$1437,Rekenblad!BE1482,0)</f>
        <v>0</v>
      </c>
      <c r="BN1482" s="37">
        <f>IF(Voorblad!$E$14=Rekenblad!$BL$1437,Rekenblad!BF1482,0)</f>
        <v>0</v>
      </c>
      <c r="BO1482" s="37">
        <f>IF(Voorblad!$E$14=Rekenblad!$BL$1437,Rekenblad!BG1482,0)</f>
        <v>0</v>
      </c>
      <c r="BP1482" s="37">
        <f>IF(Voorblad!$E$14=Rekenblad!$BL$1437,Rekenblad!BH1482,0)</f>
        <v>0</v>
      </c>
      <c r="BQ1482" s="37">
        <f>IF(Voorblad!$E$14=Rekenblad!$BL$1437,Rekenblad!BI1482,0)</f>
        <v>0</v>
      </c>
    </row>
    <row r="1483" spans="2:69" x14ac:dyDescent="0.25">
      <c r="B1483">
        <f>'Data TREND'!$CO$191</f>
        <v>54</v>
      </c>
      <c r="C1483" s="37">
        <f>'Data TREND'!CQ191</f>
        <v>441.01005597865907</v>
      </c>
      <c r="D1483" s="37">
        <f>'Data TREND'!CR191</f>
        <v>733.64145918124575</v>
      </c>
      <c r="E1483" s="37">
        <f>'Data TREND'!CS191</f>
        <v>288.46250056518204</v>
      </c>
      <c r="F1483" s="37">
        <f>'Data TREND'!CT191</f>
        <v>1463.1741262642354</v>
      </c>
      <c r="G1483" s="37">
        <f>'Data TREND'!CU191</f>
        <v>75.169011497705725</v>
      </c>
      <c r="H1483" s="37">
        <f>'Data TREND'!CV191</f>
        <v>30.686122638704063</v>
      </c>
      <c r="J1483" s="37">
        <f t="shared" si="1063"/>
        <v>441.01005597865907</v>
      </c>
      <c r="K1483" s="37">
        <f t="shared" si="1064"/>
        <v>733.64145918124575</v>
      </c>
      <c r="L1483" s="37">
        <f t="shared" si="1065"/>
        <v>288.46250056518204</v>
      </c>
      <c r="M1483" s="37">
        <f t="shared" si="1066"/>
        <v>1463.1741262642354</v>
      </c>
      <c r="N1483" s="37">
        <f t="shared" si="1067"/>
        <v>75.169011497705725</v>
      </c>
      <c r="O1483" s="37">
        <f t="shared" si="1068"/>
        <v>30.686122638704063</v>
      </c>
      <c r="Q1483">
        <f>'Data TREND'!$CO$191</f>
        <v>54</v>
      </c>
      <c r="R1483" s="37">
        <f>'Data TREND'!CX191</f>
        <v>556.02951962027555</v>
      </c>
      <c r="S1483" s="37">
        <f>'Data TREND'!CY191</f>
        <v>734.58309164068407</v>
      </c>
      <c r="T1483" s="37">
        <f>'Data TREND'!CZ191</f>
        <v>290.73456416802384</v>
      </c>
      <c r="U1483" s="37">
        <f>'Data TREND'!DA191</f>
        <v>1581.4092333432245</v>
      </c>
      <c r="V1483" s="37">
        <f>'Data TREND'!DB191</f>
        <v>83.217243412155568</v>
      </c>
      <c r="W1483" s="37">
        <f>'Data TREND'!DC191</f>
        <v>34.000771849676283</v>
      </c>
      <c r="Y1483" s="37">
        <f t="shared" si="1069"/>
        <v>0</v>
      </c>
      <c r="Z1483" s="37">
        <f t="shared" si="1070"/>
        <v>0</v>
      </c>
      <c r="AA1483" s="37">
        <f t="shared" si="1071"/>
        <v>0</v>
      </c>
      <c r="AB1483" s="37">
        <f t="shared" si="1072"/>
        <v>0</v>
      </c>
      <c r="AC1483" s="37">
        <f t="shared" si="1073"/>
        <v>0</v>
      </c>
      <c r="AD1483" s="37">
        <f t="shared" si="1074"/>
        <v>0</v>
      </c>
      <c r="AF1483">
        <f>'Data TREND'!$CO$191</f>
        <v>54</v>
      </c>
      <c r="AG1483" s="37">
        <f>'Data TREND'!DE191</f>
        <v>666.73574207818842</v>
      </c>
      <c r="AH1483" s="37">
        <f>'Data TREND'!DF191</f>
        <v>736.36294101020019</v>
      </c>
      <c r="AI1483" s="37">
        <f>'Data TREND'!DG191</f>
        <v>290.20449171592293</v>
      </c>
      <c r="AJ1483" s="37">
        <f>'Data TREND'!DH191</f>
        <v>1693.180064045094</v>
      </c>
      <c r="AK1483" s="37">
        <f>'Data TREND'!DI191</f>
        <v>91.084850212252633</v>
      </c>
      <c r="AL1483" s="37">
        <f>'Data TREND'!DJ191</f>
        <v>37.166644750216747</v>
      </c>
      <c r="AN1483" s="37">
        <f t="shared" si="1075"/>
        <v>0</v>
      </c>
      <c r="AO1483" s="37">
        <f t="shared" si="1076"/>
        <v>0</v>
      </c>
      <c r="AP1483" s="37">
        <f t="shared" si="1077"/>
        <v>0</v>
      </c>
      <c r="AQ1483" s="37">
        <f t="shared" si="1078"/>
        <v>0</v>
      </c>
      <c r="AR1483" s="37">
        <f t="shared" si="1079"/>
        <v>0</v>
      </c>
      <c r="AS1483" s="37">
        <f t="shared" si="1080"/>
        <v>0</v>
      </c>
      <c r="AU1483">
        <v>54</v>
      </c>
      <c r="AV1483" s="37">
        <f t="shared" si="1081"/>
        <v>441.01005597865907</v>
      </c>
      <c r="AW1483" s="37">
        <f t="shared" si="1082"/>
        <v>733.64145918124575</v>
      </c>
      <c r="AX1483" s="37">
        <f t="shared" si="1083"/>
        <v>288.46250056518204</v>
      </c>
      <c r="AY1483" s="37">
        <f t="shared" si="1084"/>
        <v>1463.1741262642354</v>
      </c>
      <c r="AZ1483" s="37">
        <f t="shared" si="1085"/>
        <v>75.169011497705725</v>
      </c>
      <c r="BA1483" s="37">
        <f t="shared" si="1086"/>
        <v>30.686122638704063</v>
      </c>
      <c r="BC1483">
        <v>54</v>
      </c>
      <c r="BD1483" s="37">
        <f>IF(Voorblad!$E$10=Rekenblad!BC1483,Rekenblad!AV1483,0)</f>
        <v>0</v>
      </c>
      <c r="BE1483" s="37">
        <f>IF(Voorblad!$E$10=Rekenblad!BC1483,Rekenblad!AW1483,0)</f>
        <v>0</v>
      </c>
      <c r="BF1483" s="37">
        <f>IF(Voorblad!$E$10=Rekenblad!BC1483,Rekenblad!AX1483,0)</f>
        <v>0</v>
      </c>
      <c r="BG1483" s="62">
        <f>IF(Voorblad!$E$10=Rekenblad!BC1483,Rekenblad!AY1483,0)</f>
        <v>0</v>
      </c>
      <c r="BH1483" s="37">
        <f>IF(Voorblad!$E$10=Rekenblad!BC1483,Rekenblad!AZ1483,0)</f>
        <v>0</v>
      </c>
      <c r="BI1483" s="37">
        <f>IF(Voorblad!$E$10=Rekenblad!BC1483,Rekenblad!BA1483,0)</f>
        <v>0</v>
      </c>
      <c r="BK1483">
        <v>54</v>
      </c>
      <c r="BL1483" s="37">
        <f>IF(Voorblad!$E$14=Rekenblad!$BL$1437,Rekenblad!BD1483,0)</f>
        <v>0</v>
      </c>
      <c r="BM1483" s="37">
        <f>IF(Voorblad!$E$14=Rekenblad!$BL$1437,Rekenblad!BE1483,0)</f>
        <v>0</v>
      </c>
      <c r="BN1483" s="37">
        <f>IF(Voorblad!$E$14=Rekenblad!$BL$1437,Rekenblad!BF1483,0)</f>
        <v>0</v>
      </c>
      <c r="BO1483" s="37">
        <f>IF(Voorblad!$E$14=Rekenblad!$BL$1437,Rekenblad!BG1483,0)</f>
        <v>0</v>
      </c>
      <c r="BP1483" s="37">
        <f>IF(Voorblad!$E$14=Rekenblad!$BL$1437,Rekenblad!BH1483,0)</f>
        <v>0</v>
      </c>
      <c r="BQ1483" s="37">
        <f>IF(Voorblad!$E$14=Rekenblad!$BL$1437,Rekenblad!BI1483,0)</f>
        <v>0</v>
      </c>
    </row>
    <row r="1484" spans="2:69" x14ac:dyDescent="0.25">
      <c r="B1484">
        <f>'Data TREND'!$CO$192</f>
        <v>55</v>
      </c>
      <c r="C1484" s="37">
        <f>'Data TREND'!CQ192</f>
        <v>447.1044092480476</v>
      </c>
      <c r="D1484" s="37">
        <f>'Data TREND'!CR192</f>
        <v>746.31358287627188</v>
      </c>
      <c r="E1484" s="37">
        <f>'Data TREND'!CS192</f>
        <v>293.7145066954256</v>
      </c>
      <c r="F1484" s="37">
        <f>'Data TREND'!CT192</f>
        <v>1487.19383669031</v>
      </c>
      <c r="G1484" s="37">
        <f>'Data TREND'!CU192</f>
        <v>74.85748071236732</v>
      </c>
      <c r="H1484" s="37">
        <f>'Data TREND'!CV192</f>
        <v>30.558419196673086</v>
      </c>
      <c r="J1484" s="37">
        <f t="shared" si="1063"/>
        <v>447.1044092480476</v>
      </c>
      <c r="K1484" s="37">
        <f t="shared" si="1064"/>
        <v>746.31358287627188</v>
      </c>
      <c r="L1484" s="37">
        <f t="shared" si="1065"/>
        <v>293.7145066954256</v>
      </c>
      <c r="M1484" s="37">
        <f t="shared" si="1066"/>
        <v>1487.19383669031</v>
      </c>
      <c r="N1484" s="37">
        <f t="shared" si="1067"/>
        <v>74.85748071236732</v>
      </c>
      <c r="O1484" s="37">
        <f t="shared" si="1068"/>
        <v>30.558419196673086</v>
      </c>
      <c r="Q1484">
        <f>'Data TREND'!$CO$192</f>
        <v>55</v>
      </c>
      <c r="R1484" s="37">
        <f>'Data TREND'!CX192</f>
        <v>563.4828905236302</v>
      </c>
      <c r="S1484" s="37">
        <f>'Data TREND'!CY192</f>
        <v>747.19790906346736</v>
      </c>
      <c r="T1484" s="37">
        <f>'Data TREND'!CZ192</f>
        <v>295.91384042001323</v>
      </c>
      <c r="U1484" s="37">
        <f>'Data TREND'!DA192</f>
        <v>1606.6579091152121</v>
      </c>
      <c r="V1484" s="37">
        <f>'Data TREND'!DB192</f>
        <v>82.793288858304692</v>
      </c>
      <c r="W1484" s="37">
        <f>'Data TREND'!DC192</f>
        <v>33.827424316316602</v>
      </c>
      <c r="Y1484" s="37">
        <f t="shared" si="1069"/>
        <v>0</v>
      </c>
      <c r="Z1484" s="37">
        <f t="shared" si="1070"/>
        <v>0</v>
      </c>
      <c r="AA1484" s="37">
        <f t="shared" si="1071"/>
        <v>0</v>
      </c>
      <c r="AB1484" s="37">
        <f t="shared" si="1072"/>
        <v>0</v>
      </c>
      <c r="AC1484" s="37">
        <f t="shared" si="1073"/>
        <v>0</v>
      </c>
      <c r="AD1484" s="37">
        <f t="shared" si="1074"/>
        <v>0</v>
      </c>
      <c r="AF1484">
        <f>'Data TREND'!$CO$192</f>
        <v>55</v>
      </c>
      <c r="AG1484" s="37">
        <f>'Data TREND'!DE192</f>
        <v>675.42861833272059</v>
      </c>
      <c r="AH1484" s="37">
        <f>'Data TREND'!DF192</f>
        <v>748.89786452086082</v>
      </c>
      <c r="AI1484" s="37">
        <f>'Data TREND'!DG192</f>
        <v>295.3899431985019</v>
      </c>
      <c r="AJ1484" s="37">
        <f>'Data TREND'!DH192</f>
        <v>1719.5948630579719</v>
      </c>
      <c r="AK1484" s="37">
        <f>'Data TREND'!DI192</f>
        <v>90.539924630892799</v>
      </c>
      <c r="AL1484" s="37">
        <f>'Data TREND'!DJ192</f>
        <v>36.944745928069693</v>
      </c>
      <c r="AN1484" s="37">
        <f t="shared" si="1075"/>
        <v>0</v>
      </c>
      <c r="AO1484" s="37">
        <f t="shared" si="1076"/>
        <v>0</v>
      </c>
      <c r="AP1484" s="37">
        <f t="shared" si="1077"/>
        <v>0</v>
      </c>
      <c r="AQ1484" s="37">
        <f t="shared" si="1078"/>
        <v>0</v>
      </c>
      <c r="AR1484" s="37">
        <f t="shared" si="1079"/>
        <v>0</v>
      </c>
      <c r="AS1484" s="37">
        <f t="shared" si="1080"/>
        <v>0</v>
      </c>
      <c r="AU1484">
        <v>55</v>
      </c>
      <c r="AV1484" s="37">
        <f t="shared" si="1081"/>
        <v>447.1044092480476</v>
      </c>
      <c r="AW1484" s="37">
        <f t="shared" si="1082"/>
        <v>746.31358287627188</v>
      </c>
      <c r="AX1484" s="37">
        <f t="shared" si="1083"/>
        <v>293.7145066954256</v>
      </c>
      <c r="AY1484" s="37">
        <f t="shared" si="1084"/>
        <v>1487.19383669031</v>
      </c>
      <c r="AZ1484" s="37">
        <f t="shared" si="1085"/>
        <v>74.85748071236732</v>
      </c>
      <c r="BA1484" s="37">
        <f t="shared" si="1086"/>
        <v>30.558419196673086</v>
      </c>
      <c r="BC1484">
        <v>55</v>
      </c>
      <c r="BD1484" s="37">
        <f>IF(Voorblad!$E$10=Rekenblad!BC1484,Rekenblad!AV1484,0)</f>
        <v>0</v>
      </c>
      <c r="BE1484" s="37">
        <f>IF(Voorblad!$E$10=Rekenblad!BC1484,Rekenblad!AW1484,0)</f>
        <v>0</v>
      </c>
      <c r="BF1484" s="37">
        <f>IF(Voorblad!$E$10=Rekenblad!BC1484,Rekenblad!AX1484,0)</f>
        <v>0</v>
      </c>
      <c r="BG1484" s="62">
        <f>IF(Voorblad!$E$10=Rekenblad!BC1484,Rekenblad!AY1484,0)</f>
        <v>0</v>
      </c>
      <c r="BH1484" s="37">
        <f>IF(Voorblad!$E$10=Rekenblad!BC1484,Rekenblad!AZ1484,0)</f>
        <v>0</v>
      </c>
      <c r="BI1484" s="37">
        <f>IF(Voorblad!$E$10=Rekenblad!BC1484,Rekenblad!BA1484,0)</f>
        <v>0</v>
      </c>
      <c r="BK1484">
        <v>55</v>
      </c>
      <c r="BL1484" s="37">
        <f>IF(Voorblad!$E$14=Rekenblad!$BL$1437,Rekenblad!BD1484,0)</f>
        <v>0</v>
      </c>
      <c r="BM1484" s="37">
        <f>IF(Voorblad!$E$14=Rekenblad!$BL$1437,Rekenblad!BE1484,0)</f>
        <v>0</v>
      </c>
      <c r="BN1484" s="37">
        <f>IF(Voorblad!$E$14=Rekenblad!$BL$1437,Rekenblad!BF1484,0)</f>
        <v>0</v>
      </c>
      <c r="BO1484" s="37">
        <f>IF(Voorblad!$E$14=Rekenblad!$BL$1437,Rekenblad!BG1484,0)</f>
        <v>0</v>
      </c>
      <c r="BP1484" s="37">
        <f>IF(Voorblad!$E$14=Rekenblad!$BL$1437,Rekenblad!BH1484,0)</f>
        <v>0</v>
      </c>
      <c r="BQ1484" s="37">
        <f>IF(Voorblad!$E$14=Rekenblad!$BL$1437,Rekenblad!BI1484,0)</f>
        <v>0</v>
      </c>
    </row>
    <row r="1485" spans="2:69" x14ac:dyDescent="0.25">
      <c r="B1485">
        <f>'Data TREND'!$CO$193</f>
        <v>56</v>
      </c>
      <c r="C1485" s="37">
        <f>'Data TREND'!CQ193</f>
        <v>453.19876251743619</v>
      </c>
      <c r="D1485" s="37">
        <f>'Data TREND'!CR193</f>
        <v>758.98570657129812</v>
      </c>
      <c r="E1485" s="37">
        <f>'Data TREND'!CS193</f>
        <v>298.96651282566916</v>
      </c>
      <c r="F1485" s="37">
        <f>'Data TREND'!CT193</f>
        <v>1511.2135471163849</v>
      </c>
      <c r="G1485" s="37">
        <f>'Data TREND'!CU193</f>
        <v>74.545949927028914</v>
      </c>
      <c r="H1485" s="37">
        <f>'Data TREND'!CV193</f>
        <v>30.430715754642108</v>
      </c>
      <c r="J1485" s="37">
        <f t="shared" si="1063"/>
        <v>453.19876251743619</v>
      </c>
      <c r="K1485" s="37">
        <f t="shared" si="1064"/>
        <v>758.98570657129812</v>
      </c>
      <c r="L1485" s="37">
        <f t="shared" si="1065"/>
        <v>298.96651282566916</v>
      </c>
      <c r="M1485" s="37">
        <f t="shared" si="1066"/>
        <v>1511.2135471163849</v>
      </c>
      <c r="N1485" s="37">
        <f t="shared" si="1067"/>
        <v>74.545949927028914</v>
      </c>
      <c r="O1485" s="37">
        <f t="shared" si="1068"/>
        <v>30.430715754642108</v>
      </c>
      <c r="Q1485">
        <f>'Data TREND'!$CO$193</f>
        <v>56</v>
      </c>
      <c r="R1485" s="37">
        <f>'Data TREND'!CX193</f>
        <v>570.93626142698508</v>
      </c>
      <c r="S1485" s="37">
        <f>'Data TREND'!CY193</f>
        <v>759.81272648625065</v>
      </c>
      <c r="T1485" s="37">
        <f>'Data TREND'!CZ193</f>
        <v>301.09311667200262</v>
      </c>
      <c r="U1485" s="37">
        <f>'Data TREND'!DA193</f>
        <v>1631.9065848871994</v>
      </c>
      <c r="V1485" s="37">
        <f>'Data TREND'!DB193</f>
        <v>82.369334304453815</v>
      </c>
      <c r="W1485" s="37">
        <f>'Data TREND'!DC193</f>
        <v>33.654076782956921</v>
      </c>
      <c r="Y1485" s="37">
        <f t="shared" si="1069"/>
        <v>0</v>
      </c>
      <c r="Z1485" s="37">
        <f t="shared" si="1070"/>
        <v>0</v>
      </c>
      <c r="AA1485" s="37">
        <f t="shared" si="1071"/>
        <v>0</v>
      </c>
      <c r="AB1485" s="37">
        <f t="shared" si="1072"/>
        <v>0</v>
      </c>
      <c r="AC1485" s="37">
        <f t="shared" si="1073"/>
        <v>0</v>
      </c>
      <c r="AD1485" s="37">
        <f t="shared" si="1074"/>
        <v>0</v>
      </c>
      <c r="AF1485">
        <f>'Data TREND'!$CO$193</f>
        <v>56</v>
      </c>
      <c r="AG1485" s="37">
        <f>'Data TREND'!DE193</f>
        <v>684.12149458725276</v>
      </c>
      <c r="AH1485" s="37">
        <f>'Data TREND'!DF193</f>
        <v>761.43278803152145</v>
      </c>
      <c r="AI1485" s="37">
        <f>'Data TREND'!DG193</f>
        <v>300.57539468108087</v>
      </c>
      <c r="AJ1485" s="37">
        <f>'Data TREND'!DH193</f>
        <v>1746.0096620708498</v>
      </c>
      <c r="AK1485" s="37">
        <f>'Data TREND'!DI193</f>
        <v>89.99499904953295</v>
      </c>
      <c r="AL1485" s="37">
        <f>'Data TREND'!DJ193</f>
        <v>36.722847105922632</v>
      </c>
      <c r="AN1485" s="37">
        <f t="shared" si="1075"/>
        <v>0</v>
      </c>
      <c r="AO1485" s="37">
        <f t="shared" si="1076"/>
        <v>0</v>
      </c>
      <c r="AP1485" s="37">
        <f t="shared" si="1077"/>
        <v>0</v>
      </c>
      <c r="AQ1485" s="37">
        <f t="shared" si="1078"/>
        <v>0</v>
      </c>
      <c r="AR1485" s="37">
        <f t="shared" si="1079"/>
        <v>0</v>
      </c>
      <c r="AS1485" s="37">
        <f t="shared" si="1080"/>
        <v>0</v>
      </c>
      <c r="AU1485">
        <v>56</v>
      </c>
      <c r="AV1485" s="37">
        <f t="shared" si="1081"/>
        <v>453.19876251743619</v>
      </c>
      <c r="AW1485" s="37">
        <f t="shared" si="1082"/>
        <v>758.98570657129812</v>
      </c>
      <c r="AX1485" s="37">
        <f t="shared" si="1083"/>
        <v>298.96651282566916</v>
      </c>
      <c r="AY1485" s="37">
        <f t="shared" si="1084"/>
        <v>1511.2135471163849</v>
      </c>
      <c r="AZ1485" s="37">
        <f t="shared" si="1085"/>
        <v>74.545949927028914</v>
      </c>
      <c r="BA1485" s="37">
        <f t="shared" si="1086"/>
        <v>30.430715754642108</v>
      </c>
      <c r="BC1485">
        <v>56</v>
      </c>
      <c r="BD1485" s="37">
        <f>IF(Voorblad!$E$10=Rekenblad!BC1485,Rekenblad!AV1485,0)</f>
        <v>0</v>
      </c>
      <c r="BE1485" s="37">
        <f>IF(Voorblad!$E$10=Rekenblad!BC1485,Rekenblad!AW1485,0)</f>
        <v>0</v>
      </c>
      <c r="BF1485" s="37">
        <f>IF(Voorblad!$E$10=Rekenblad!BC1485,Rekenblad!AX1485,0)</f>
        <v>0</v>
      </c>
      <c r="BG1485" s="62">
        <f>IF(Voorblad!$E$10=Rekenblad!BC1485,Rekenblad!AY1485,0)</f>
        <v>0</v>
      </c>
      <c r="BH1485" s="37">
        <f>IF(Voorblad!$E$10=Rekenblad!BC1485,Rekenblad!AZ1485,0)</f>
        <v>0</v>
      </c>
      <c r="BI1485" s="37">
        <f>IF(Voorblad!$E$10=Rekenblad!BC1485,Rekenblad!BA1485,0)</f>
        <v>0</v>
      </c>
      <c r="BK1485">
        <v>56</v>
      </c>
      <c r="BL1485" s="37">
        <f>IF(Voorblad!$E$14=Rekenblad!$BL$1437,Rekenblad!BD1485,0)</f>
        <v>0</v>
      </c>
      <c r="BM1485" s="37">
        <f>IF(Voorblad!$E$14=Rekenblad!$BL$1437,Rekenblad!BE1485,0)</f>
        <v>0</v>
      </c>
      <c r="BN1485" s="37">
        <f>IF(Voorblad!$E$14=Rekenblad!$BL$1437,Rekenblad!BF1485,0)</f>
        <v>0</v>
      </c>
      <c r="BO1485" s="37">
        <f>IF(Voorblad!$E$14=Rekenblad!$BL$1437,Rekenblad!BG1485,0)</f>
        <v>0</v>
      </c>
      <c r="BP1485" s="37">
        <f>IF(Voorblad!$E$14=Rekenblad!$BL$1437,Rekenblad!BH1485,0)</f>
        <v>0</v>
      </c>
      <c r="BQ1485" s="37">
        <f>IF(Voorblad!$E$14=Rekenblad!$BL$1437,Rekenblad!BI1485,0)</f>
        <v>0</v>
      </c>
    </row>
    <row r="1486" spans="2:69" x14ac:dyDescent="0.25">
      <c r="B1486">
        <f>'Data TREND'!$CO$194</f>
        <v>57</v>
      </c>
      <c r="C1486" s="37">
        <f>'Data TREND'!CQ194</f>
        <v>459.29311578682473</v>
      </c>
      <c r="D1486" s="37">
        <f>'Data TREND'!CR194</f>
        <v>771.65783026632425</v>
      </c>
      <c r="E1486" s="37">
        <f>'Data TREND'!CS194</f>
        <v>304.21851895591271</v>
      </c>
      <c r="F1486" s="37">
        <f>'Data TREND'!CT194</f>
        <v>1535.2332575424596</v>
      </c>
      <c r="G1486" s="37">
        <f>'Data TREND'!CU194</f>
        <v>74.234419141690495</v>
      </c>
      <c r="H1486" s="37">
        <f>'Data TREND'!CV194</f>
        <v>30.303012312611127</v>
      </c>
      <c r="J1486" s="37">
        <f t="shared" si="1063"/>
        <v>459.29311578682473</v>
      </c>
      <c r="K1486" s="37">
        <f t="shared" si="1064"/>
        <v>771.65783026632425</v>
      </c>
      <c r="L1486" s="37">
        <f t="shared" si="1065"/>
        <v>304.21851895591271</v>
      </c>
      <c r="M1486" s="37">
        <f t="shared" si="1066"/>
        <v>1535.2332575424596</v>
      </c>
      <c r="N1486" s="37">
        <f t="shared" si="1067"/>
        <v>74.234419141690495</v>
      </c>
      <c r="O1486" s="37">
        <f t="shared" si="1068"/>
        <v>30.303012312611127</v>
      </c>
      <c r="Q1486">
        <f>'Data TREND'!$CO$194</f>
        <v>57</v>
      </c>
      <c r="R1486" s="37">
        <f>'Data TREND'!CX194</f>
        <v>578.38963233033974</v>
      </c>
      <c r="S1486" s="37">
        <f>'Data TREND'!CY194</f>
        <v>772.42754390903394</v>
      </c>
      <c r="T1486" s="37">
        <f>'Data TREND'!CZ194</f>
        <v>306.27239292399202</v>
      </c>
      <c r="U1486" s="37">
        <f>'Data TREND'!DA194</f>
        <v>1657.155260659187</v>
      </c>
      <c r="V1486" s="37">
        <f>'Data TREND'!DB194</f>
        <v>81.945379750602953</v>
      </c>
      <c r="W1486" s="37">
        <f>'Data TREND'!DC194</f>
        <v>33.480729249597239</v>
      </c>
      <c r="Y1486" s="37">
        <f t="shared" si="1069"/>
        <v>0</v>
      </c>
      <c r="Z1486" s="37">
        <f t="shared" si="1070"/>
        <v>0</v>
      </c>
      <c r="AA1486" s="37">
        <f t="shared" si="1071"/>
        <v>0</v>
      </c>
      <c r="AB1486" s="37">
        <f t="shared" si="1072"/>
        <v>0</v>
      </c>
      <c r="AC1486" s="37">
        <f t="shared" si="1073"/>
        <v>0</v>
      </c>
      <c r="AD1486" s="37">
        <f t="shared" si="1074"/>
        <v>0</v>
      </c>
      <c r="AF1486">
        <f>'Data TREND'!$CO$194</f>
        <v>57</v>
      </c>
      <c r="AG1486" s="37">
        <f>'Data TREND'!DE194</f>
        <v>692.81437084178515</v>
      </c>
      <c r="AH1486" s="37">
        <f>'Data TREND'!DF194</f>
        <v>773.96771154218209</v>
      </c>
      <c r="AI1486" s="37">
        <f>'Data TREND'!DG194</f>
        <v>305.76084616365989</v>
      </c>
      <c r="AJ1486" s="37">
        <f>'Data TREND'!DH194</f>
        <v>1772.4244610837277</v>
      </c>
      <c r="AK1486" s="37">
        <f>'Data TREND'!DI194</f>
        <v>89.450073468173116</v>
      </c>
      <c r="AL1486" s="37">
        <f>'Data TREND'!DJ194</f>
        <v>36.500948283775571</v>
      </c>
      <c r="AN1486" s="37">
        <f t="shared" si="1075"/>
        <v>0</v>
      </c>
      <c r="AO1486" s="37">
        <f t="shared" si="1076"/>
        <v>0</v>
      </c>
      <c r="AP1486" s="37">
        <f t="shared" si="1077"/>
        <v>0</v>
      </c>
      <c r="AQ1486" s="37">
        <f t="shared" si="1078"/>
        <v>0</v>
      </c>
      <c r="AR1486" s="37">
        <f t="shared" si="1079"/>
        <v>0</v>
      </c>
      <c r="AS1486" s="37">
        <f t="shared" si="1080"/>
        <v>0</v>
      </c>
      <c r="AU1486">
        <v>57</v>
      </c>
      <c r="AV1486" s="37">
        <f t="shared" si="1081"/>
        <v>459.29311578682473</v>
      </c>
      <c r="AW1486" s="37">
        <f t="shared" si="1082"/>
        <v>771.65783026632425</v>
      </c>
      <c r="AX1486" s="37">
        <f t="shared" si="1083"/>
        <v>304.21851895591271</v>
      </c>
      <c r="AY1486" s="37">
        <f t="shared" si="1084"/>
        <v>1535.2332575424596</v>
      </c>
      <c r="AZ1486" s="37">
        <f t="shared" si="1085"/>
        <v>74.234419141690495</v>
      </c>
      <c r="BA1486" s="37">
        <f t="shared" si="1086"/>
        <v>30.303012312611127</v>
      </c>
      <c r="BC1486">
        <v>57</v>
      </c>
      <c r="BD1486" s="37">
        <f>IF(Voorblad!$E$10=Rekenblad!BC1486,Rekenblad!AV1486,0)</f>
        <v>0</v>
      </c>
      <c r="BE1486" s="37">
        <f>IF(Voorblad!$E$10=Rekenblad!BC1486,Rekenblad!AW1486,0)</f>
        <v>0</v>
      </c>
      <c r="BF1486" s="37">
        <f>IF(Voorblad!$E$10=Rekenblad!BC1486,Rekenblad!AX1486,0)</f>
        <v>0</v>
      </c>
      <c r="BG1486" s="62">
        <f>IF(Voorblad!$E$10=Rekenblad!BC1486,Rekenblad!AY1486,0)</f>
        <v>0</v>
      </c>
      <c r="BH1486" s="37">
        <f>IF(Voorblad!$E$10=Rekenblad!BC1486,Rekenblad!AZ1486,0)</f>
        <v>0</v>
      </c>
      <c r="BI1486" s="37">
        <f>IF(Voorblad!$E$10=Rekenblad!BC1486,Rekenblad!BA1486,0)</f>
        <v>0</v>
      </c>
      <c r="BK1486">
        <v>57</v>
      </c>
      <c r="BL1486" s="37">
        <f>IF(Voorblad!$E$14=Rekenblad!$BL$1437,Rekenblad!BD1486,0)</f>
        <v>0</v>
      </c>
      <c r="BM1486" s="37">
        <f>IF(Voorblad!$E$14=Rekenblad!$BL$1437,Rekenblad!BE1486,0)</f>
        <v>0</v>
      </c>
      <c r="BN1486" s="37">
        <f>IF(Voorblad!$E$14=Rekenblad!$BL$1437,Rekenblad!BF1486,0)</f>
        <v>0</v>
      </c>
      <c r="BO1486" s="37">
        <f>IF(Voorblad!$E$14=Rekenblad!$BL$1437,Rekenblad!BG1486,0)</f>
        <v>0</v>
      </c>
      <c r="BP1486" s="37">
        <f>IF(Voorblad!$E$14=Rekenblad!$BL$1437,Rekenblad!BH1486,0)</f>
        <v>0</v>
      </c>
      <c r="BQ1486" s="37">
        <f>IF(Voorblad!$E$14=Rekenblad!$BL$1437,Rekenblad!BI1486,0)</f>
        <v>0</v>
      </c>
    </row>
    <row r="1487" spans="2:69" x14ac:dyDescent="0.25">
      <c r="B1487">
        <f>'Data TREND'!$CO$195</f>
        <v>58</v>
      </c>
      <c r="C1487" s="37">
        <f>'Data TREND'!CQ195</f>
        <v>465.38746905621332</v>
      </c>
      <c r="D1487" s="37">
        <f>'Data TREND'!CR195</f>
        <v>784.3299539613505</v>
      </c>
      <c r="E1487" s="37">
        <f>'Data TREND'!CS195</f>
        <v>309.47052508615627</v>
      </c>
      <c r="F1487" s="37">
        <f>'Data TREND'!CT195</f>
        <v>1559.2529679685344</v>
      </c>
      <c r="G1487" s="37">
        <f>'Data TREND'!CU195</f>
        <v>73.92288835635209</v>
      </c>
      <c r="H1487" s="37">
        <f>'Data TREND'!CV195</f>
        <v>30.175308870580146</v>
      </c>
      <c r="J1487" s="37">
        <f t="shared" si="1063"/>
        <v>465.38746905621332</v>
      </c>
      <c r="K1487" s="37">
        <f t="shared" si="1064"/>
        <v>784.3299539613505</v>
      </c>
      <c r="L1487" s="37">
        <f t="shared" si="1065"/>
        <v>309.47052508615627</v>
      </c>
      <c r="M1487" s="37">
        <f t="shared" si="1066"/>
        <v>1559.2529679685344</v>
      </c>
      <c r="N1487" s="37">
        <f t="shared" si="1067"/>
        <v>73.92288835635209</v>
      </c>
      <c r="O1487" s="37">
        <f t="shared" si="1068"/>
        <v>30.175308870580146</v>
      </c>
      <c r="Q1487">
        <f>'Data TREND'!$CO$195</f>
        <v>58</v>
      </c>
      <c r="R1487" s="37">
        <f>'Data TREND'!CX195</f>
        <v>585.84300323369462</v>
      </c>
      <c r="S1487" s="37">
        <f>'Data TREND'!CY195</f>
        <v>785.04236133181723</v>
      </c>
      <c r="T1487" s="37">
        <f>'Data TREND'!CZ195</f>
        <v>311.45166917598141</v>
      </c>
      <c r="U1487" s="37">
        <f>'Data TREND'!DA195</f>
        <v>1682.4039364311743</v>
      </c>
      <c r="V1487" s="37">
        <f>'Data TREND'!DB195</f>
        <v>81.521425196752077</v>
      </c>
      <c r="W1487" s="37">
        <f>'Data TREND'!DC195</f>
        <v>33.307381716237558</v>
      </c>
      <c r="Y1487" s="37">
        <f t="shared" si="1069"/>
        <v>0</v>
      </c>
      <c r="Z1487" s="37">
        <f t="shared" si="1070"/>
        <v>0</v>
      </c>
      <c r="AA1487" s="37">
        <f t="shared" si="1071"/>
        <v>0</v>
      </c>
      <c r="AB1487" s="37">
        <f t="shared" si="1072"/>
        <v>0</v>
      </c>
      <c r="AC1487" s="37">
        <f t="shared" si="1073"/>
        <v>0</v>
      </c>
      <c r="AD1487" s="37">
        <f t="shared" si="1074"/>
        <v>0</v>
      </c>
      <c r="AF1487">
        <f>'Data TREND'!$CO$195</f>
        <v>58</v>
      </c>
      <c r="AG1487" s="37">
        <f>'Data TREND'!DE195</f>
        <v>701.50724709631731</v>
      </c>
      <c r="AH1487" s="37">
        <f>'Data TREND'!DF195</f>
        <v>786.50263505284272</v>
      </c>
      <c r="AI1487" s="37">
        <f>'Data TREND'!DG195</f>
        <v>310.94629764623886</v>
      </c>
      <c r="AJ1487" s="37">
        <f>'Data TREND'!DH195</f>
        <v>1798.8392600966056</v>
      </c>
      <c r="AK1487" s="37">
        <f>'Data TREND'!DI195</f>
        <v>88.905147886813268</v>
      </c>
      <c r="AL1487" s="37">
        <f>'Data TREND'!DJ195</f>
        <v>36.279049461628517</v>
      </c>
      <c r="AN1487" s="37">
        <f t="shared" si="1075"/>
        <v>0</v>
      </c>
      <c r="AO1487" s="37">
        <f t="shared" si="1076"/>
        <v>0</v>
      </c>
      <c r="AP1487" s="37">
        <f t="shared" si="1077"/>
        <v>0</v>
      </c>
      <c r="AQ1487" s="37">
        <f t="shared" si="1078"/>
        <v>0</v>
      </c>
      <c r="AR1487" s="37">
        <f t="shared" si="1079"/>
        <v>0</v>
      </c>
      <c r="AS1487" s="37">
        <f t="shared" si="1080"/>
        <v>0</v>
      </c>
      <c r="AU1487">
        <v>58</v>
      </c>
      <c r="AV1487" s="37">
        <f t="shared" si="1081"/>
        <v>465.38746905621332</v>
      </c>
      <c r="AW1487" s="37">
        <f t="shared" si="1082"/>
        <v>784.3299539613505</v>
      </c>
      <c r="AX1487" s="37">
        <f t="shared" si="1083"/>
        <v>309.47052508615627</v>
      </c>
      <c r="AY1487" s="37">
        <f t="shared" si="1084"/>
        <v>1559.2529679685344</v>
      </c>
      <c r="AZ1487" s="37">
        <f t="shared" si="1085"/>
        <v>73.92288835635209</v>
      </c>
      <c r="BA1487" s="37">
        <f t="shared" si="1086"/>
        <v>30.175308870580146</v>
      </c>
      <c r="BC1487">
        <v>58</v>
      </c>
      <c r="BD1487" s="37">
        <f>IF(Voorblad!$E$10=Rekenblad!BC1487,Rekenblad!AV1487,0)</f>
        <v>0</v>
      </c>
      <c r="BE1487" s="37">
        <f>IF(Voorblad!$E$10=Rekenblad!BC1487,Rekenblad!AW1487,0)</f>
        <v>0</v>
      </c>
      <c r="BF1487" s="37">
        <f>IF(Voorblad!$E$10=Rekenblad!BC1487,Rekenblad!AX1487,0)</f>
        <v>0</v>
      </c>
      <c r="BG1487" s="62">
        <f>IF(Voorblad!$E$10=Rekenblad!BC1487,Rekenblad!AY1487,0)</f>
        <v>0</v>
      </c>
      <c r="BH1487" s="37">
        <f>IF(Voorblad!$E$10=Rekenblad!BC1487,Rekenblad!AZ1487,0)</f>
        <v>0</v>
      </c>
      <c r="BI1487" s="37">
        <f>IF(Voorblad!$E$10=Rekenblad!BC1487,Rekenblad!BA1487,0)</f>
        <v>0</v>
      </c>
      <c r="BK1487">
        <v>58</v>
      </c>
      <c r="BL1487" s="37">
        <f>IF(Voorblad!$E$14=Rekenblad!$BL$1437,Rekenblad!BD1487,0)</f>
        <v>0</v>
      </c>
      <c r="BM1487" s="37">
        <f>IF(Voorblad!$E$14=Rekenblad!$BL$1437,Rekenblad!BE1487,0)</f>
        <v>0</v>
      </c>
      <c r="BN1487" s="37">
        <f>IF(Voorblad!$E$14=Rekenblad!$BL$1437,Rekenblad!BF1487,0)</f>
        <v>0</v>
      </c>
      <c r="BO1487" s="37">
        <f>IF(Voorblad!$E$14=Rekenblad!$BL$1437,Rekenblad!BG1487,0)</f>
        <v>0</v>
      </c>
      <c r="BP1487" s="37">
        <f>IF(Voorblad!$E$14=Rekenblad!$BL$1437,Rekenblad!BH1487,0)</f>
        <v>0</v>
      </c>
      <c r="BQ1487" s="37">
        <f>IF(Voorblad!$E$14=Rekenblad!$BL$1437,Rekenblad!BI1487,0)</f>
        <v>0</v>
      </c>
    </row>
    <row r="1488" spans="2:69" x14ac:dyDescent="0.25">
      <c r="B1488">
        <f>'Data TREND'!$CO$196</f>
        <v>59</v>
      </c>
      <c r="C1488" s="37">
        <f>'Data TREND'!CQ196</f>
        <v>471.48182232560185</v>
      </c>
      <c r="D1488" s="37">
        <f>'Data TREND'!CR196</f>
        <v>797.00207765637663</v>
      </c>
      <c r="E1488" s="37">
        <f>'Data TREND'!CS196</f>
        <v>314.72253121639983</v>
      </c>
      <c r="F1488" s="37">
        <f>'Data TREND'!CT196</f>
        <v>1583.2726783946091</v>
      </c>
      <c r="G1488" s="37">
        <f>'Data TREND'!CU196</f>
        <v>73.61135757101367</v>
      </c>
      <c r="H1488" s="37">
        <f>'Data TREND'!CV196</f>
        <v>30.047605428549168</v>
      </c>
      <c r="J1488" s="37">
        <f t="shared" si="1063"/>
        <v>471.48182232560185</v>
      </c>
      <c r="K1488" s="37">
        <f t="shared" si="1064"/>
        <v>797.00207765637663</v>
      </c>
      <c r="L1488" s="37">
        <f t="shared" si="1065"/>
        <v>314.72253121639983</v>
      </c>
      <c r="M1488" s="37">
        <f t="shared" si="1066"/>
        <v>1583.2726783946091</v>
      </c>
      <c r="N1488" s="37">
        <f t="shared" si="1067"/>
        <v>73.61135757101367</v>
      </c>
      <c r="O1488" s="37">
        <f t="shared" si="1068"/>
        <v>30.047605428549168</v>
      </c>
      <c r="Q1488">
        <f>'Data TREND'!$CO$196</f>
        <v>59</v>
      </c>
      <c r="R1488" s="37">
        <f>'Data TREND'!CX196</f>
        <v>593.29637413704927</v>
      </c>
      <c r="S1488" s="37">
        <f>'Data TREND'!CY196</f>
        <v>797.65717875460052</v>
      </c>
      <c r="T1488" s="37">
        <f>'Data TREND'!CZ196</f>
        <v>316.6309454279708</v>
      </c>
      <c r="U1488" s="37">
        <f>'Data TREND'!DA196</f>
        <v>1707.6526122031619</v>
      </c>
      <c r="V1488" s="37">
        <f>'Data TREND'!DB196</f>
        <v>81.0974706429012</v>
      </c>
      <c r="W1488" s="37">
        <f>'Data TREND'!DC196</f>
        <v>33.134034182877869</v>
      </c>
      <c r="Y1488" s="37">
        <f t="shared" si="1069"/>
        <v>0</v>
      </c>
      <c r="Z1488" s="37">
        <f t="shared" si="1070"/>
        <v>0</v>
      </c>
      <c r="AA1488" s="37">
        <f t="shared" si="1071"/>
        <v>0</v>
      </c>
      <c r="AB1488" s="37">
        <f t="shared" si="1072"/>
        <v>0</v>
      </c>
      <c r="AC1488" s="37">
        <f t="shared" si="1073"/>
        <v>0</v>
      </c>
      <c r="AD1488" s="37">
        <f t="shared" si="1074"/>
        <v>0</v>
      </c>
      <c r="AF1488">
        <f>'Data TREND'!$CO$196</f>
        <v>59</v>
      </c>
      <c r="AG1488" s="37">
        <f>'Data TREND'!DE196</f>
        <v>710.20012335084948</v>
      </c>
      <c r="AH1488" s="37">
        <f>'Data TREND'!DF196</f>
        <v>799.03755856350335</v>
      </c>
      <c r="AI1488" s="37">
        <f>'Data TREND'!DG196</f>
        <v>316.13174912881783</v>
      </c>
      <c r="AJ1488" s="37">
        <f>'Data TREND'!DH196</f>
        <v>1825.2540591094835</v>
      </c>
      <c r="AK1488" s="37">
        <f>'Data TREND'!DI196</f>
        <v>88.360222305453433</v>
      </c>
      <c r="AL1488" s="37">
        <f>'Data TREND'!DJ196</f>
        <v>36.057150639481463</v>
      </c>
      <c r="AN1488" s="37">
        <f t="shared" si="1075"/>
        <v>0</v>
      </c>
      <c r="AO1488" s="37">
        <f t="shared" si="1076"/>
        <v>0</v>
      </c>
      <c r="AP1488" s="37">
        <f t="shared" si="1077"/>
        <v>0</v>
      </c>
      <c r="AQ1488" s="37">
        <f t="shared" si="1078"/>
        <v>0</v>
      </c>
      <c r="AR1488" s="37">
        <f t="shared" si="1079"/>
        <v>0</v>
      </c>
      <c r="AS1488" s="37">
        <f t="shared" si="1080"/>
        <v>0</v>
      </c>
      <c r="AU1488">
        <v>59</v>
      </c>
      <c r="AV1488" s="37">
        <f t="shared" si="1081"/>
        <v>471.48182232560185</v>
      </c>
      <c r="AW1488" s="37">
        <f t="shared" si="1082"/>
        <v>797.00207765637663</v>
      </c>
      <c r="AX1488" s="37">
        <f t="shared" si="1083"/>
        <v>314.72253121639983</v>
      </c>
      <c r="AY1488" s="37">
        <f t="shared" si="1084"/>
        <v>1583.2726783946091</v>
      </c>
      <c r="AZ1488" s="37">
        <f t="shared" si="1085"/>
        <v>73.61135757101367</v>
      </c>
      <c r="BA1488" s="37">
        <f t="shared" si="1086"/>
        <v>30.047605428549168</v>
      </c>
      <c r="BC1488">
        <v>59</v>
      </c>
      <c r="BD1488" s="37">
        <f>IF(Voorblad!$E$10=Rekenblad!BC1488,Rekenblad!AV1488,0)</f>
        <v>0</v>
      </c>
      <c r="BE1488" s="37">
        <f>IF(Voorblad!$E$10=Rekenblad!BC1488,Rekenblad!AW1488,0)</f>
        <v>0</v>
      </c>
      <c r="BF1488" s="37">
        <f>IF(Voorblad!$E$10=Rekenblad!BC1488,Rekenblad!AX1488,0)</f>
        <v>0</v>
      </c>
      <c r="BG1488" s="62">
        <f>IF(Voorblad!$E$10=Rekenblad!BC1488,Rekenblad!AY1488,0)</f>
        <v>0</v>
      </c>
      <c r="BH1488" s="37">
        <f>IF(Voorblad!$E$10=Rekenblad!BC1488,Rekenblad!AZ1488,0)</f>
        <v>0</v>
      </c>
      <c r="BI1488" s="37">
        <f>IF(Voorblad!$E$10=Rekenblad!BC1488,Rekenblad!BA1488,0)</f>
        <v>0</v>
      </c>
      <c r="BK1488">
        <v>59</v>
      </c>
      <c r="BL1488" s="37">
        <f>IF(Voorblad!$E$14=Rekenblad!$BL$1437,Rekenblad!BD1488,0)</f>
        <v>0</v>
      </c>
      <c r="BM1488" s="37">
        <f>IF(Voorblad!$E$14=Rekenblad!$BL$1437,Rekenblad!BE1488,0)</f>
        <v>0</v>
      </c>
      <c r="BN1488" s="37">
        <f>IF(Voorblad!$E$14=Rekenblad!$BL$1437,Rekenblad!BF1488,0)</f>
        <v>0</v>
      </c>
      <c r="BO1488" s="37">
        <f>IF(Voorblad!$E$14=Rekenblad!$BL$1437,Rekenblad!BG1488,0)</f>
        <v>0</v>
      </c>
      <c r="BP1488" s="37">
        <f>IF(Voorblad!$E$14=Rekenblad!$BL$1437,Rekenblad!BH1488,0)</f>
        <v>0</v>
      </c>
      <c r="BQ1488" s="37">
        <f>IF(Voorblad!$E$14=Rekenblad!$BL$1437,Rekenblad!BI1488,0)</f>
        <v>0</v>
      </c>
    </row>
    <row r="1489" spans="2:69" x14ac:dyDescent="0.25">
      <c r="B1489">
        <f>'Data TREND'!$CO$197</f>
        <v>60</v>
      </c>
      <c r="C1489" s="37">
        <f>'Data TREND'!CQ197</f>
        <v>477.57617559499045</v>
      </c>
      <c r="D1489" s="37">
        <f>'Data TREND'!CR197</f>
        <v>809.67420135140287</v>
      </c>
      <c r="E1489" s="37">
        <f>'Data TREND'!CS197</f>
        <v>319.97453734664339</v>
      </c>
      <c r="F1489" s="37">
        <f>'Data TREND'!CT197</f>
        <v>1607.292388820684</v>
      </c>
      <c r="G1489" s="37">
        <f>'Data TREND'!CU197</f>
        <v>73.299826785675265</v>
      </c>
      <c r="H1489" s="37">
        <f>'Data TREND'!CV197</f>
        <v>29.919901986518187</v>
      </c>
      <c r="J1489" s="37">
        <f t="shared" si="1063"/>
        <v>477.57617559499045</v>
      </c>
      <c r="K1489" s="37">
        <f t="shared" si="1064"/>
        <v>809.67420135140287</v>
      </c>
      <c r="L1489" s="37">
        <f t="shared" si="1065"/>
        <v>319.97453734664339</v>
      </c>
      <c r="M1489" s="37">
        <f t="shared" si="1066"/>
        <v>1607.292388820684</v>
      </c>
      <c r="N1489" s="37">
        <f t="shared" si="1067"/>
        <v>73.299826785675265</v>
      </c>
      <c r="O1489" s="37">
        <f t="shared" si="1068"/>
        <v>29.919901986518187</v>
      </c>
      <c r="Q1489">
        <f>'Data TREND'!$CO$197</f>
        <v>60</v>
      </c>
      <c r="R1489" s="37">
        <f>'Data TREND'!CX197</f>
        <v>600.74974504040404</v>
      </c>
      <c r="S1489" s="37">
        <f>'Data TREND'!CY197</f>
        <v>810.27199617738381</v>
      </c>
      <c r="T1489" s="37">
        <f>'Data TREND'!CZ197</f>
        <v>321.81022167996019</v>
      </c>
      <c r="U1489" s="37">
        <f>'Data TREND'!DA197</f>
        <v>1732.9012879751494</v>
      </c>
      <c r="V1489" s="37">
        <f>'Data TREND'!DB197</f>
        <v>80.673516089050324</v>
      </c>
      <c r="W1489" s="37">
        <f>'Data TREND'!DC197</f>
        <v>32.960686649518195</v>
      </c>
      <c r="Y1489" s="37">
        <f t="shared" si="1069"/>
        <v>0</v>
      </c>
      <c r="Z1489" s="37">
        <f t="shared" si="1070"/>
        <v>0</v>
      </c>
      <c r="AA1489" s="37">
        <f t="shared" si="1071"/>
        <v>0</v>
      </c>
      <c r="AB1489" s="37">
        <f t="shared" si="1072"/>
        <v>0</v>
      </c>
      <c r="AC1489" s="37">
        <f t="shared" si="1073"/>
        <v>0</v>
      </c>
      <c r="AD1489" s="37">
        <f t="shared" si="1074"/>
        <v>0</v>
      </c>
      <c r="AF1489">
        <f>'Data TREND'!$CO$197</f>
        <v>60</v>
      </c>
      <c r="AG1489" s="37">
        <f>'Data TREND'!DE197</f>
        <v>718.89299960538187</v>
      </c>
      <c r="AH1489" s="37">
        <f>'Data TREND'!DF197</f>
        <v>811.57248207416399</v>
      </c>
      <c r="AI1489" s="37">
        <f>'Data TREND'!DG197</f>
        <v>321.3172006113968</v>
      </c>
      <c r="AJ1489" s="37">
        <f>'Data TREND'!DH197</f>
        <v>1851.6688581223614</v>
      </c>
      <c r="AK1489" s="37">
        <f>'Data TREND'!DI197</f>
        <v>87.815296724093599</v>
      </c>
      <c r="AL1489" s="37">
        <f>'Data TREND'!DJ197</f>
        <v>35.835251817334402</v>
      </c>
      <c r="AN1489" s="37">
        <f t="shared" si="1075"/>
        <v>0</v>
      </c>
      <c r="AO1489" s="37">
        <f t="shared" si="1076"/>
        <v>0</v>
      </c>
      <c r="AP1489" s="37">
        <f t="shared" si="1077"/>
        <v>0</v>
      </c>
      <c r="AQ1489" s="37">
        <f t="shared" si="1078"/>
        <v>0</v>
      </c>
      <c r="AR1489" s="37">
        <f t="shared" si="1079"/>
        <v>0</v>
      </c>
      <c r="AS1489" s="37">
        <f t="shared" si="1080"/>
        <v>0</v>
      </c>
      <c r="AU1489">
        <v>60</v>
      </c>
      <c r="AV1489" s="37">
        <f t="shared" si="1081"/>
        <v>477.57617559499045</v>
      </c>
      <c r="AW1489" s="37">
        <f t="shared" si="1082"/>
        <v>809.67420135140287</v>
      </c>
      <c r="AX1489" s="37">
        <f t="shared" si="1083"/>
        <v>319.97453734664339</v>
      </c>
      <c r="AY1489" s="37">
        <f t="shared" si="1084"/>
        <v>1607.292388820684</v>
      </c>
      <c r="AZ1489" s="37">
        <f t="shared" si="1085"/>
        <v>73.299826785675265</v>
      </c>
      <c r="BA1489" s="37">
        <f t="shared" si="1086"/>
        <v>29.919901986518187</v>
      </c>
      <c r="BC1489">
        <v>60</v>
      </c>
      <c r="BD1489" s="37">
        <f>IF(Voorblad!$E$10=Rekenblad!BC1489,Rekenblad!AV1489,0)</f>
        <v>0</v>
      </c>
      <c r="BE1489" s="37">
        <f>IF(Voorblad!$E$10=Rekenblad!BC1489,Rekenblad!AW1489,0)</f>
        <v>0</v>
      </c>
      <c r="BF1489" s="37">
        <f>IF(Voorblad!$E$10=Rekenblad!BC1489,Rekenblad!AX1489,0)</f>
        <v>0</v>
      </c>
      <c r="BG1489" s="62">
        <f>IF(Voorblad!$E$10=Rekenblad!BC1489,Rekenblad!AY1489,0)</f>
        <v>0</v>
      </c>
      <c r="BH1489" s="37">
        <f>IF(Voorblad!$E$10=Rekenblad!BC1489,Rekenblad!AZ1489,0)</f>
        <v>0</v>
      </c>
      <c r="BI1489" s="37">
        <f>IF(Voorblad!$E$10=Rekenblad!BC1489,Rekenblad!BA1489,0)</f>
        <v>0</v>
      </c>
      <c r="BK1489">
        <v>60</v>
      </c>
      <c r="BL1489" s="37">
        <f>IF(Voorblad!$E$14=Rekenblad!$BL$1437,Rekenblad!BD1489,0)</f>
        <v>0</v>
      </c>
      <c r="BM1489" s="37">
        <f>IF(Voorblad!$E$14=Rekenblad!$BL$1437,Rekenblad!BE1489,0)</f>
        <v>0</v>
      </c>
      <c r="BN1489" s="37">
        <f>IF(Voorblad!$E$14=Rekenblad!$BL$1437,Rekenblad!BF1489,0)</f>
        <v>0</v>
      </c>
      <c r="BO1489" s="37">
        <f>IF(Voorblad!$E$14=Rekenblad!$BL$1437,Rekenblad!BG1489,0)</f>
        <v>0</v>
      </c>
      <c r="BP1489" s="37">
        <f>IF(Voorblad!$E$14=Rekenblad!$BL$1437,Rekenblad!BH1489,0)</f>
        <v>0</v>
      </c>
      <c r="BQ1489" s="37">
        <f>IF(Voorblad!$E$14=Rekenblad!$BL$1437,Rekenblad!BI1489,0)</f>
        <v>0</v>
      </c>
    </row>
    <row r="1490" spans="2:69" x14ac:dyDescent="0.25">
      <c r="B1490">
        <f>'Data TREND'!$CO$198</f>
        <v>61</v>
      </c>
      <c r="C1490" s="37">
        <f>'Data TREND'!CQ198</f>
        <v>483.67052886437898</v>
      </c>
      <c r="D1490" s="37">
        <f>'Data TREND'!CR198</f>
        <v>822.346325046429</v>
      </c>
      <c r="E1490" s="37">
        <f>'Data TREND'!CS198</f>
        <v>325.22654347688695</v>
      </c>
      <c r="F1490" s="37">
        <f>'Data TREND'!CT198</f>
        <v>1631.3120992467586</v>
      </c>
      <c r="G1490" s="37">
        <f>'Data TREND'!CU198</f>
        <v>72.988296000336845</v>
      </c>
      <c r="H1490" s="37">
        <f>'Data TREND'!CV198</f>
        <v>29.79219854448721</v>
      </c>
      <c r="J1490" s="37">
        <f t="shared" si="1063"/>
        <v>483.67052886437898</v>
      </c>
      <c r="K1490" s="37">
        <f t="shared" si="1064"/>
        <v>822.346325046429</v>
      </c>
      <c r="L1490" s="37">
        <f t="shared" si="1065"/>
        <v>325.22654347688695</v>
      </c>
      <c r="M1490" s="37">
        <f t="shared" si="1066"/>
        <v>1631.3120992467586</v>
      </c>
      <c r="N1490" s="37">
        <f t="shared" si="1067"/>
        <v>72.988296000336845</v>
      </c>
      <c r="O1490" s="37">
        <f t="shared" si="1068"/>
        <v>29.79219854448721</v>
      </c>
      <c r="Q1490">
        <f>'Data TREND'!$CO$198</f>
        <v>61</v>
      </c>
      <c r="R1490" s="37">
        <f>'Data TREND'!CX198</f>
        <v>608.2031159437588</v>
      </c>
      <c r="S1490" s="37">
        <f>'Data TREND'!CY198</f>
        <v>822.88681360016722</v>
      </c>
      <c r="T1490" s="37">
        <f>'Data TREND'!CZ198</f>
        <v>326.98949793194959</v>
      </c>
      <c r="U1490" s="37">
        <f>'Data TREND'!DA198</f>
        <v>1758.1499637471368</v>
      </c>
      <c r="V1490" s="37">
        <f>'Data TREND'!DB198</f>
        <v>80.249561535199447</v>
      </c>
      <c r="W1490" s="37">
        <f>'Data TREND'!DC198</f>
        <v>32.787339116158506</v>
      </c>
      <c r="Y1490" s="37">
        <f t="shared" si="1069"/>
        <v>0</v>
      </c>
      <c r="Z1490" s="37">
        <f t="shared" si="1070"/>
        <v>0</v>
      </c>
      <c r="AA1490" s="37">
        <f t="shared" si="1071"/>
        <v>0</v>
      </c>
      <c r="AB1490" s="37">
        <f t="shared" si="1072"/>
        <v>0</v>
      </c>
      <c r="AC1490" s="37">
        <f t="shared" si="1073"/>
        <v>0</v>
      </c>
      <c r="AD1490" s="37">
        <f t="shared" si="1074"/>
        <v>0</v>
      </c>
      <c r="AF1490">
        <f>'Data TREND'!$CO$198</f>
        <v>61</v>
      </c>
      <c r="AG1490" s="37">
        <f>'Data TREND'!DE198</f>
        <v>727.58587585991404</v>
      </c>
      <c r="AH1490" s="37">
        <f>'Data TREND'!DF198</f>
        <v>824.10740558482462</v>
      </c>
      <c r="AI1490" s="37">
        <f>'Data TREND'!DG198</f>
        <v>326.50265209397577</v>
      </c>
      <c r="AJ1490" s="37">
        <f>'Data TREND'!DH198</f>
        <v>1878.0836571352393</v>
      </c>
      <c r="AK1490" s="37">
        <f>'Data TREND'!DI198</f>
        <v>87.270371142733751</v>
      </c>
      <c r="AL1490" s="37">
        <f>'Data TREND'!DJ198</f>
        <v>35.613352995187341</v>
      </c>
      <c r="AN1490" s="37">
        <f t="shared" si="1075"/>
        <v>0</v>
      </c>
      <c r="AO1490" s="37">
        <f t="shared" si="1076"/>
        <v>0</v>
      </c>
      <c r="AP1490" s="37">
        <f t="shared" si="1077"/>
        <v>0</v>
      </c>
      <c r="AQ1490" s="37">
        <f t="shared" si="1078"/>
        <v>0</v>
      </c>
      <c r="AR1490" s="37">
        <f t="shared" si="1079"/>
        <v>0</v>
      </c>
      <c r="AS1490" s="37">
        <f t="shared" si="1080"/>
        <v>0</v>
      </c>
      <c r="AU1490">
        <v>61</v>
      </c>
      <c r="AV1490" s="37">
        <f t="shared" si="1081"/>
        <v>483.67052886437898</v>
      </c>
      <c r="AW1490" s="37">
        <f t="shared" si="1082"/>
        <v>822.346325046429</v>
      </c>
      <c r="AX1490" s="37">
        <f t="shared" si="1083"/>
        <v>325.22654347688695</v>
      </c>
      <c r="AY1490" s="37">
        <f t="shared" si="1084"/>
        <v>1631.3120992467586</v>
      </c>
      <c r="AZ1490" s="37">
        <f t="shared" si="1085"/>
        <v>72.988296000336845</v>
      </c>
      <c r="BA1490" s="37">
        <f t="shared" si="1086"/>
        <v>29.79219854448721</v>
      </c>
      <c r="BC1490">
        <v>61</v>
      </c>
      <c r="BD1490" s="37">
        <f>IF(Voorblad!$E$10=Rekenblad!BC1490,Rekenblad!AV1490,0)</f>
        <v>0</v>
      </c>
      <c r="BE1490" s="37">
        <f>IF(Voorblad!$E$10=Rekenblad!BC1490,Rekenblad!AW1490,0)</f>
        <v>0</v>
      </c>
      <c r="BF1490" s="37">
        <f>IF(Voorblad!$E$10=Rekenblad!BC1490,Rekenblad!AX1490,0)</f>
        <v>0</v>
      </c>
      <c r="BG1490" s="62">
        <f>IF(Voorblad!$E$10=Rekenblad!BC1490,Rekenblad!AY1490,0)</f>
        <v>0</v>
      </c>
      <c r="BH1490" s="37">
        <f>IF(Voorblad!$E$10=Rekenblad!BC1490,Rekenblad!AZ1490,0)</f>
        <v>0</v>
      </c>
      <c r="BI1490" s="37">
        <f>IF(Voorblad!$E$10=Rekenblad!BC1490,Rekenblad!BA1490,0)</f>
        <v>0</v>
      </c>
      <c r="BK1490">
        <v>61</v>
      </c>
      <c r="BL1490" s="37">
        <f>IF(Voorblad!$E$14=Rekenblad!$BL$1437,Rekenblad!BD1490,0)</f>
        <v>0</v>
      </c>
      <c r="BM1490" s="37">
        <f>IF(Voorblad!$E$14=Rekenblad!$BL$1437,Rekenblad!BE1490,0)</f>
        <v>0</v>
      </c>
      <c r="BN1490" s="37">
        <f>IF(Voorblad!$E$14=Rekenblad!$BL$1437,Rekenblad!BF1490,0)</f>
        <v>0</v>
      </c>
      <c r="BO1490" s="37">
        <f>IF(Voorblad!$E$14=Rekenblad!$BL$1437,Rekenblad!BG1490,0)</f>
        <v>0</v>
      </c>
      <c r="BP1490" s="37">
        <f>IF(Voorblad!$E$14=Rekenblad!$BL$1437,Rekenblad!BH1490,0)</f>
        <v>0</v>
      </c>
      <c r="BQ1490" s="37">
        <f>IF(Voorblad!$E$14=Rekenblad!$BL$1437,Rekenblad!BI1490,0)</f>
        <v>0</v>
      </c>
    </row>
    <row r="1491" spans="2:69" x14ac:dyDescent="0.25">
      <c r="B1491">
        <f>'Data TREND'!$CO$199</f>
        <v>62</v>
      </c>
      <c r="C1491" s="37">
        <f>'Data TREND'!CQ199</f>
        <v>489.76488213376757</v>
      </c>
      <c r="D1491" s="37">
        <f>'Data TREND'!CR199</f>
        <v>835.01844874145524</v>
      </c>
      <c r="E1491" s="37">
        <f>'Data TREND'!CS199</f>
        <v>330.4785496071305</v>
      </c>
      <c r="F1491" s="37">
        <f>'Data TREND'!CT199</f>
        <v>1655.3318096728335</v>
      </c>
      <c r="G1491" s="37">
        <f>'Data TREND'!CU199</f>
        <v>72.67676521499844</v>
      </c>
      <c r="H1491" s="37">
        <f>'Data TREND'!CV199</f>
        <v>29.664495102456229</v>
      </c>
      <c r="J1491" s="37">
        <f t="shared" si="1063"/>
        <v>489.76488213376757</v>
      </c>
      <c r="K1491" s="37">
        <f t="shared" si="1064"/>
        <v>835.01844874145524</v>
      </c>
      <c r="L1491" s="37">
        <f t="shared" si="1065"/>
        <v>330.4785496071305</v>
      </c>
      <c r="M1491" s="37">
        <f t="shared" si="1066"/>
        <v>1655.3318096728335</v>
      </c>
      <c r="N1491" s="37">
        <f t="shared" si="1067"/>
        <v>72.67676521499844</v>
      </c>
      <c r="O1491" s="37">
        <f t="shared" si="1068"/>
        <v>29.664495102456229</v>
      </c>
      <c r="Q1491">
        <f>'Data TREND'!$CO$199</f>
        <v>62</v>
      </c>
      <c r="R1491" s="37">
        <f>'Data TREND'!CX199</f>
        <v>615.65648684711357</v>
      </c>
      <c r="S1491" s="37">
        <f>'Data TREND'!CY199</f>
        <v>835.50163102295051</v>
      </c>
      <c r="T1491" s="37">
        <f>'Data TREND'!CZ199</f>
        <v>332.16877418393898</v>
      </c>
      <c r="U1491" s="37">
        <f>'Data TREND'!DA199</f>
        <v>1783.3986395191243</v>
      </c>
      <c r="V1491" s="37">
        <f>'Data TREND'!DB199</f>
        <v>79.825606981348571</v>
      </c>
      <c r="W1491" s="37">
        <f>'Data TREND'!DC199</f>
        <v>32.613991582798825</v>
      </c>
      <c r="Y1491" s="37">
        <f t="shared" si="1069"/>
        <v>0</v>
      </c>
      <c r="Z1491" s="37">
        <f t="shared" si="1070"/>
        <v>0</v>
      </c>
      <c r="AA1491" s="37">
        <f t="shared" si="1071"/>
        <v>0</v>
      </c>
      <c r="AB1491" s="37">
        <f t="shared" si="1072"/>
        <v>0</v>
      </c>
      <c r="AC1491" s="37">
        <f t="shared" si="1073"/>
        <v>0</v>
      </c>
      <c r="AD1491" s="37">
        <f t="shared" si="1074"/>
        <v>0</v>
      </c>
      <c r="AF1491">
        <f>'Data TREND'!$CO$199</f>
        <v>62</v>
      </c>
      <c r="AG1491" s="37">
        <f>'Data TREND'!DE199</f>
        <v>736.27875211444621</v>
      </c>
      <c r="AH1491" s="37">
        <f>'Data TREND'!DF199</f>
        <v>836.64232909548525</v>
      </c>
      <c r="AI1491" s="37">
        <f>'Data TREND'!DG199</f>
        <v>331.68810357655479</v>
      </c>
      <c r="AJ1491" s="37">
        <f>'Data TREND'!DH199</f>
        <v>1904.4984561481172</v>
      </c>
      <c r="AK1491" s="37">
        <f>'Data TREND'!DI199</f>
        <v>86.725445561373903</v>
      </c>
      <c r="AL1491" s="37">
        <f>'Data TREND'!DJ199</f>
        <v>35.391454173040287</v>
      </c>
      <c r="AN1491" s="37">
        <f t="shared" si="1075"/>
        <v>0</v>
      </c>
      <c r="AO1491" s="37">
        <f t="shared" si="1076"/>
        <v>0</v>
      </c>
      <c r="AP1491" s="37">
        <f t="shared" si="1077"/>
        <v>0</v>
      </c>
      <c r="AQ1491" s="37">
        <f t="shared" si="1078"/>
        <v>0</v>
      </c>
      <c r="AR1491" s="37">
        <f t="shared" si="1079"/>
        <v>0</v>
      </c>
      <c r="AS1491" s="37">
        <f t="shared" si="1080"/>
        <v>0</v>
      </c>
      <c r="AU1491">
        <v>62</v>
      </c>
      <c r="AV1491" s="37">
        <f t="shared" si="1081"/>
        <v>489.76488213376757</v>
      </c>
      <c r="AW1491" s="37">
        <f t="shared" si="1082"/>
        <v>835.01844874145524</v>
      </c>
      <c r="AX1491" s="37">
        <f t="shared" si="1083"/>
        <v>330.4785496071305</v>
      </c>
      <c r="AY1491" s="37">
        <f t="shared" si="1084"/>
        <v>1655.3318096728335</v>
      </c>
      <c r="AZ1491" s="37">
        <f t="shared" si="1085"/>
        <v>72.67676521499844</v>
      </c>
      <c r="BA1491" s="37">
        <f t="shared" si="1086"/>
        <v>29.664495102456229</v>
      </c>
      <c r="BC1491">
        <v>62</v>
      </c>
      <c r="BD1491" s="37">
        <f>IF(Voorblad!$E$10=Rekenblad!BC1491,Rekenblad!AV1491,0)</f>
        <v>0</v>
      </c>
      <c r="BE1491" s="37">
        <f>IF(Voorblad!$E$10=Rekenblad!BC1491,Rekenblad!AW1491,0)</f>
        <v>0</v>
      </c>
      <c r="BF1491" s="37">
        <f>IF(Voorblad!$E$10=Rekenblad!BC1491,Rekenblad!AX1491,0)</f>
        <v>0</v>
      </c>
      <c r="BG1491" s="62">
        <f>IF(Voorblad!$E$10=Rekenblad!BC1491,Rekenblad!AY1491,0)</f>
        <v>0</v>
      </c>
      <c r="BH1491" s="37">
        <f>IF(Voorblad!$E$10=Rekenblad!BC1491,Rekenblad!AZ1491,0)</f>
        <v>0</v>
      </c>
      <c r="BI1491" s="37">
        <f>IF(Voorblad!$E$10=Rekenblad!BC1491,Rekenblad!BA1491,0)</f>
        <v>0</v>
      </c>
      <c r="BK1491">
        <v>62</v>
      </c>
      <c r="BL1491" s="37">
        <f>IF(Voorblad!$E$14=Rekenblad!$BL$1437,Rekenblad!BD1491,0)</f>
        <v>0</v>
      </c>
      <c r="BM1491" s="37">
        <f>IF(Voorblad!$E$14=Rekenblad!$BL$1437,Rekenblad!BE1491,0)</f>
        <v>0</v>
      </c>
      <c r="BN1491" s="37">
        <f>IF(Voorblad!$E$14=Rekenblad!$BL$1437,Rekenblad!BF1491,0)</f>
        <v>0</v>
      </c>
      <c r="BO1491" s="37">
        <f>IF(Voorblad!$E$14=Rekenblad!$BL$1437,Rekenblad!BG1491,0)</f>
        <v>0</v>
      </c>
      <c r="BP1491" s="37">
        <f>IF(Voorblad!$E$14=Rekenblad!$BL$1437,Rekenblad!BH1491,0)</f>
        <v>0</v>
      </c>
      <c r="BQ1491" s="37">
        <f>IF(Voorblad!$E$14=Rekenblad!$BL$1437,Rekenblad!BI1491,0)</f>
        <v>0</v>
      </c>
    </row>
    <row r="1492" spans="2:69" x14ac:dyDescent="0.25">
      <c r="B1492">
        <f>'Data TREND'!$CO$200</f>
        <v>63</v>
      </c>
      <c r="C1492" s="37">
        <f>'Data TREND'!CQ200</f>
        <v>495.85923540315611</v>
      </c>
      <c r="D1492" s="37">
        <f>'Data TREND'!CR200</f>
        <v>847.69057243648138</v>
      </c>
      <c r="E1492" s="37">
        <f>'Data TREND'!CS200</f>
        <v>335.73055573737406</v>
      </c>
      <c r="F1492" s="37">
        <f>'Data TREND'!CT200</f>
        <v>1679.3515200989082</v>
      </c>
      <c r="G1492" s="37">
        <f>'Data TREND'!CU200</f>
        <v>72.365234429660035</v>
      </c>
      <c r="H1492" s="37">
        <f>'Data TREND'!CV200</f>
        <v>29.536791660425251</v>
      </c>
      <c r="J1492" s="37">
        <f t="shared" si="1063"/>
        <v>495.85923540315611</v>
      </c>
      <c r="K1492" s="37">
        <f t="shared" si="1064"/>
        <v>847.69057243648138</v>
      </c>
      <c r="L1492" s="37">
        <f t="shared" si="1065"/>
        <v>335.73055573737406</v>
      </c>
      <c r="M1492" s="37">
        <f t="shared" si="1066"/>
        <v>1679.3515200989082</v>
      </c>
      <c r="N1492" s="37">
        <f t="shared" si="1067"/>
        <v>72.365234429660035</v>
      </c>
      <c r="O1492" s="37">
        <f t="shared" si="1068"/>
        <v>29.536791660425251</v>
      </c>
      <c r="Q1492">
        <f>'Data TREND'!$CO$200</f>
        <v>63</v>
      </c>
      <c r="R1492" s="37">
        <f>'Data TREND'!CX200</f>
        <v>623.10985775046834</v>
      </c>
      <c r="S1492" s="37">
        <f>'Data TREND'!CY200</f>
        <v>848.11644844573379</v>
      </c>
      <c r="T1492" s="37">
        <f>'Data TREND'!CZ200</f>
        <v>337.34805043592837</v>
      </c>
      <c r="U1492" s="37">
        <f>'Data TREND'!DA200</f>
        <v>1808.6473152911117</v>
      </c>
      <c r="V1492" s="37">
        <f>'Data TREND'!DB200</f>
        <v>79.401652427497694</v>
      </c>
      <c r="W1492" s="37">
        <f>'Data TREND'!DC200</f>
        <v>32.440644049439143</v>
      </c>
      <c r="Y1492" s="37">
        <f t="shared" si="1069"/>
        <v>0</v>
      </c>
      <c r="Z1492" s="37">
        <f t="shared" si="1070"/>
        <v>0</v>
      </c>
      <c r="AA1492" s="37">
        <f t="shared" si="1071"/>
        <v>0</v>
      </c>
      <c r="AB1492" s="37">
        <f t="shared" si="1072"/>
        <v>0</v>
      </c>
      <c r="AC1492" s="37">
        <f t="shared" si="1073"/>
        <v>0</v>
      </c>
      <c r="AD1492" s="37">
        <f t="shared" si="1074"/>
        <v>0</v>
      </c>
      <c r="AF1492">
        <f>'Data TREND'!$CO$200</f>
        <v>63</v>
      </c>
      <c r="AG1492" s="37">
        <f>'Data TREND'!DE200</f>
        <v>744.97162836897837</v>
      </c>
      <c r="AH1492" s="37">
        <f>'Data TREND'!DF200</f>
        <v>849.17725260614588</v>
      </c>
      <c r="AI1492" s="37">
        <f>'Data TREND'!DG200</f>
        <v>336.87355505913376</v>
      </c>
      <c r="AJ1492" s="37">
        <f>'Data TREND'!DH200</f>
        <v>1930.913255160995</v>
      </c>
      <c r="AK1492" s="37">
        <f>'Data TREND'!DI200</f>
        <v>86.180519980014068</v>
      </c>
      <c r="AL1492" s="37">
        <f>'Data TREND'!DJ200</f>
        <v>35.169555350893226</v>
      </c>
      <c r="AN1492" s="37">
        <f t="shared" si="1075"/>
        <v>0</v>
      </c>
      <c r="AO1492" s="37">
        <f t="shared" si="1076"/>
        <v>0</v>
      </c>
      <c r="AP1492" s="37">
        <f t="shared" si="1077"/>
        <v>0</v>
      </c>
      <c r="AQ1492" s="37">
        <f t="shared" si="1078"/>
        <v>0</v>
      </c>
      <c r="AR1492" s="37">
        <f t="shared" si="1079"/>
        <v>0</v>
      </c>
      <c r="AS1492" s="37">
        <f t="shared" si="1080"/>
        <v>0</v>
      </c>
      <c r="AU1492">
        <v>63</v>
      </c>
      <c r="AV1492" s="37">
        <f t="shared" si="1081"/>
        <v>495.85923540315611</v>
      </c>
      <c r="AW1492" s="37">
        <f t="shared" si="1082"/>
        <v>847.69057243648138</v>
      </c>
      <c r="AX1492" s="37">
        <f t="shared" si="1083"/>
        <v>335.73055573737406</v>
      </c>
      <c r="AY1492" s="37">
        <f t="shared" si="1084"/>
        <v>1679.3515200989082</v>
      </c>
      <c r="AZ1492" s="37">
        <f t="shared" si="1085"/>
        <v>72.365234429660035</v>
      </c>
      <c r="BA1492" s="37">
        <f t="shared" si="1086"/>
        <v>29.536791660425251</v>
      </c>
      <c r="BC1492">
        <v>63</v>
      </c>
      <c r="BD1492" s="37">
        <f>IF(Voorblad!$E$10=Rekenblad!BC1492,Rekenblad!AV1492,0)</f>
        <v>0</v>
      </c>
      <c r="BE1492" s="37">
        <f>IF(Voorblad!$E$10=Rekenblad!BC1492,Rekenblad!AW1492,0)</f>
        <v>0</v>
      </c>
      <c r="BF1492" s="37">
        <f>IF(Voorblad!$E$10=Rekenblad!BC1492,Rekenblad!AX1492,0)</f>
        <v>0</v>
      </c>
      <c r="BG1492" s="62">
        <f>IF(Voorblad!$E$10=Rekenblad!BC1492,Rekenblad!AY1492,0)</f>
        <v>0</v>
      </c>
      <c r="BH1492" s="37">
        <f>IF(Voorblad!$E$10=Rekenblad!BC1492,Rekenblad!AZ1492,0)</f>
        <v>0</v>
      </c>
      <c r="BI1492" s="37">
        <f>IF(Voorblad!$E$10=Rekenblad!BC1492,Rekenblad!BA1492,0)</f>
        <v>0</v>
      </c>
      <c r="BK1492">
        <v>63</v>
      </c>
      <c r="BL1492" s="37">
        <f>IF(Voorblad!$E$14=Rekenblad!$BL$1437,Rekenblad!BD1492,0)</f>
        <v>0</v>
      </c>
      <c r="BM1492" s="37">
        <f>IF(Voorblad!$E$14=Rekenblad!$BL$1437,Rekenblad!BE1492,0)</f>
        <v>0</v>
      </c>
      <c r="BN1492" s="37">
        <f>IF(Voorblad!$E$14=Rekenblad!$BL$1437,Rekenblad!BF1492,0)</f>
        <v>0</v>
      </c>
      <c r="BO1492" s="37">
        <f>IF(Voorblad!$E$14=Rekenblad!$BL$1437,Rekenblad!BG1492,0)</f>
        <v>0</v>
      </c>
      <c r="BP1492" s="37">
        <f>IF(Voorblad!$E$14=Rekenblad!$BL$1437,Rekenblad!BH1492,0)</f>
        <v>0</v>
      </c>
      <c r="BQ1492" s="37">
        <f>IF(Voorblad!$E$14=Rekenblad!$BL$1437,Rekenblad!BI1492,0)</f>
        <v>0</v>
      </c>
    </row>
    <row r="1493" spans="2:69" x14ac:dyDescent="0.25">
      <c r="B1493">
        <f>'Data TREND'!$CO$201</f>
        <v>64</v>
      </c>
      <c r="C1493" s="37">
        <f>'Data TREND'!CQ201</f>
        <v>501.9535886725447</v>
      </c>
      <c r="D1493" s="37">
        <f>'Data TREND'!CR201</f>
        <v>860.36269613150762</v>
      </c>
      <c r="E1493" s="37">
        <f>'Data TREND'!CS201</f>
        <v>340.98256186761762</v>
      </c>
      <c r="F1493" s="37">
        <f>'Data TREND'!CT201</f>
        <v>1703.371230524983</v>
      </c>
      <c r="G1493" s="37">
        <f>'Data TREND'!CU201</f>
        <v>72.053703644321615</v>
      </c>
      <c r="H1493" s="37">
        <f>'Data TREND'!CV201</f>
        <v>29.40908821839427</v>
      </c>
      <c r="J1493" s="37">
        <f t="shared" si="1063"/>
        <v>501.9535886725447</v>
      </c>
      <c r="K1493" s="37">
        <f t="shared" si="1064"/>
        <v>860.36269613150762</v>
      </c>
      <c r="L1493" s="37">
        <f t="shared" si="1065"/>
        <v>340.98256186761762</v>
      </c>
      <c r="M1493" s="37">
        <f t="shared" si="1066"/>
        <v>1703.371230524983</v>
      </c>
      <c r="N1493" s="37">
        <f t="shared" si="1067"/>
        <v>72.053703644321615</v>
      </c>
      <c r="O1493" s="37">
        <f t="shared" si="1068"/>
        <v>29.40908821839427</v>
      </c>
      <c r="Q1493">
        <f>'Data TREND'!$CO$201</f>
        <v>64</v>
      </c>
      <c r="R1493" s="37">
        <f>'Data TREND'!CX201</f>
        <v>630.5632286538231</v>
      </c>
      <c r="S1493" s="37">
        <f>'Data TREND'!CY201</f>
        <v>860.73126586851708</v>
      </c>
      <c r="T1493" s="37">
        <f>'Data TREND'!CZ201</f>
        <v>342.52732668791776</v>
      </c>
      <c r="U1493" s="37">
        <f>'Data TREND'!DA201</f>
        <v>1833.8959910630992</v>
      </c>
      <c r="V1493" s="37">
        <f>'Data TREND'!DB201</f>
        <v>78.977697873646818</v>
      </c>
      <c r="W1493" s="37">
        <f>'Data TREND'!DC201</f>
        <v>32.267296516079462</v>
      </c>
      <c r="Y1493" s="37">
        <f t="shared" si="1069"/>
        <v>0</v>
      </c>
      <c r="Z1493" s="37">
        <f t="shared" si="1070"/>
        <v>0</v>
      </c>
      <c r="AA1493" s="37">
        <f t="shared" si="1071"/>
        <v>0</v>
      </c>
      <c r="AB1493" s="37">
        <f t="shared" si="1072"/>
        <v>0</v>
      </c>
      <c r="AC1493" s="37">
        <f t="shared" si="1073"/>
        <v>0</v>
      </c>
      <c r="AD1493" s="37">
        <f t="shared" si="1074"/>
        <v>0</v>
      </c>
      <c r="AF1493">
        <f>'Data TREND'!$CO$201</f>
        <v>64</v>
      </c>
      <c r="AG1493" s="37">
        <f>'Data TREND'!DE201</f>
        <v>753.66450462351077</v>
      </c>
      <c r="AH1493" s="37">
        <f>'Data TREND'!DF201</f>
        <v>861.71217611680652</v>
      </c>
      <c r="AI1493" s="37">
        <f>'Data TREND'!DG201</f>
        <v>342.05900654171273</v>
      </c>
      <c r="AJ1493" s="37">
        <f>'Data TREND'!DH201</f>
        <v>1957.3280541738729</v>
      </c>
      <c r="AK1493" s="37">
        <f>'Data TREND'!DI201</f>
        <v>85.635594398654234</v>
      </c>
      <c r="AL1493" s="37">
        <f>'Data TREND'!DJ201</f>
        <v>34.947656528746172</v>
      </c>
      <c r="AN1493" s="37">
        <f t="shared" si="1075"/>
        <v>0</v>
      </c>
      <c r="AO1493" s="37">
        <f t="shared" si="1076"/>
        <v>0</v>
      </c>
      <c r="AP1493" s="37">
        <f t="shared" si="1077"/>
        <v>0</v>
      </c>
      <c r="AQ1493" s="37">
        <f t="shared" si="1078"/>
        <v>0</v>
      </c>
      <c r="AR1493" s="37">
        <f t="shared" si="1079"/>
        <v>0</v>
      </c>
      <c r="AS1493" s="37">
        <f t="shared" si="1080"/>
        <v>0</v>
      </c>
      <c r="AU1493">
        <v>64</v>
      </c>
      <c r="AV1493" s="37">
        <f t="shared" si="1081"/>
        <v>501.9535886725447</v>
      </c>
      <c r="AW1493" s="37">
        <f t="shared" si="1082"/>
        <v>860.36269613150762</v>
      </c>
      <c r="AX1493" s="37">
        <f t="shared" si="1083"/>
        <v>340.98256186761762</v>
      </c>
      <c r="AY1493" s="37">
        <f t="shared" si="1084"/>
        <v>1703.371230524983</v>
      </c>
      <c r="AZ1493" s="37">
        <f t="shared" si="1085"/>
        <v>72.053703644321615</v>
      </c>
      <c r="BA1493" s="37">
        <f t="shared" si="1086"/>
        <v>29.40908821839427</v>
      </c>
      <c r="BC1493">
        <v>64</v>
      </c>
      <c r="BD1493" s="37">
        <f>IF(Voorblad!$E$10=Rekenblad!BC1493,Rekenblad!AV1493,0)</f>
        <v>0</v>
      </c>
      <c r="BE1493" s="37">
        <f>IF(Voorblad!$E$10=Rekenblad!BC1493,Rekenblad!AW1493,0)</f>
        <v>0</v>
      </c>
      <c r="BF1493" s="37">
        <f>IF(Voorblad!$E$10=Rekenblad!BC1493,Rekenblad!AX1493,0)</f>
        <v>0</v>
      </c>
      <c r="BG1493" s="62">
        <f>IF(Voorblad!$E$10=Rekenblad!BC1493,Rekenblad!AY1493,0)</f>
        <v>0</v>
      </c>
      <c r="BH1493" s="37">
        <f>IF(Voorblad!$E$10=Rekenblad!BC1493,Rekenblad!AZ1493,0)</f>
        <v>0</v>
      </c>
      <c r="BI1493" s="37">
        <f>IF(Voorblad!$E$10=Rekenblad!BC1493,Rekenblad!BA1493,0)</f>
        <v>0</v>
      </c>
      <c r="BK1493">
        <v>64</v>
      </c>
      <c r="BL1493" s="37">
        <f>IF(Voorblad!$E$14=Rekenblad!$BL$1437,Rekenblad!BD1493,0)</f>
        <v>0</v>
      </c>
      <c r="BM1493" s="37">
        <f>IF(Voorblad!$E$14=Rekenblad!$BL$1437,Rekenblad!BE1493,0)</f>
        <v>0</v>
      </c>
      <c r="BN1493" s="37">
        <f>IF(Voorblad!$E$14=Rekenblad!$BL$1437,Rekenblad!BF1493,0)</f>
        <v>0</v>
      </c>
      <c r="BO1493" s="37">
        <f>IF(Voorblad!$E$14=Rekenblad!$BL$1437,Rekenblad!BG1493,0)</f>
        <v>0</v>
      </c>
      <c r="BP1493" s="37">
        <f>IF(Voorblad!$E$14=Rekenblad!$BL$1437,Rekenblad!BH1493,0)</f>
        <v>0</v>
      </c>
      <c r="BQ1493" s="37">
        <f>IF(Voorblad!$E$14=Rekenblad!$BL$1437,Rekenblad!BI1493,0)</f>
        <v>0</v>
      </c>
    </row>
    <row r="1494" spans="2:69" x14ac:dyDescent="0.25">
      <c r="B1494">
        <f>'Data TREND'!$CO$202</f>
        <v>65</v>
      </c>
      <c r="C1494" s="37">
        <f>'Data TREND'!CQ202</f>
        <v>508.04794194193329</v>
      </c>
      <c r="D1494" s="37">
        <f>'Data TREND'!CR202</f>
        <v>873.03481982653386</v>
      </c>
      <c r="E1494" s="37">
        <f>'Data TREND'!CS202</f>
        <v>346.23456799786118</v>
      </c>
      <c r="F1494" s="37">
        <f>'Data TREND'!CT202</f>
        <v>1727.3909409510579</v>
      </c>
      <c r="G1494" s="37">
        <f>'Data TREND'!CU202</f>
        <v>71.74217285898321</v>
      </c>
      <c r="H1494" s="37">
        <f>'Data TREND'!CV202</f>
        <v>29.281384776363289</v>
      </c>
      <c r="J1494" s="37">
        <f t="shared" si="1063"/>
        <v>508.04794194193329</v>
      </c>
      <c r="K1494" s="37">
        <f t="shared" si="1064"/>
        <v>873.03481982653386</v>
      </c>
      <c r="L1494" s="37">
        <f t="shared" si="1065"/>
        <v>346.23456799786118</v>
      </c>
      <c r="M1494" s="37">
        <f t="shared" si="1066"/>
        <v>1727.3909409510579</v>
      </c>
      <c r="N1494" s="37">
        <f t="shared" si="1067"/>
        <v>71.74217285898321</v>
      </c>
      <c r="O1494" s="37">
        <f t="shared" si="1068"/>
        <v>29.281384776363289</v>
      </c>
      <c r="Q1494">
        <f>'Data TREND'!$CO$202</f>
        <v>65</v>
      </c>
      <c r="R1494" s="37">
        <f>'Data TREND'!CX202</f>
        <v>638.01659955717787</v>
      </c>
      <c r="S1494" s="37">
        <f>'Data TREND'!CY202</f>
        <v>873.34608329130037</v>
      </c>
      <c r="T1494" s="37">
        <f>'Data TREND'!CZ202</f>
        <v>347.70660293990716</v>
      </c>
      <c r="U1494" s="37">
        <f>'Data TREND'!DA202</f>
        <v>1859.1446668350868</v>
      </c>
      <c r="V1494" s="37">
        <f>'Data TREND'!DB202</f>
        <v>78.553743319795942</v>
      </c>
      <c r="W1494" s="37">
        <f>'Data TREND'!DC202</f>
        <v>32.09394898271978</v>
      </c>
      <c r="Y1494" s="37">
        <f t="shared" si="1069"/>
        <v>0</v>
      </c>
      <c r="Z1494" s="37">
        <f t="shared" si="1070"/>
        <v>0</v>
      </c>
      <c r="AA1494" s="37">
        <f t="shared" si="1071"/>
        <v>0</v>
      </c>
      <c r="AB1494" s="37">
        <f t="shared" si="1072"/>
        <v>0</v>
      </c>
      <c r="AC1494" s="37">
        <f t="shared" si="1073"/>
        <v>0</v>
      </c>
      <c r="AD1494" s="37">
        <f t="shared" si="1074"/>
        <v>0</v>
      </c>
      <c r="AF1494">
        <f>'Data TREND'!$CO$202</f>
        <v>65</v>
      </c>
      <c r="AG1494" s="37">
        <f>'Data TREND'!DE202</f>
        <v>762.35738087804293</v>
      </c>
      <c r="AH1494" s="37">
        <f>'Data TREND'!DF202</f>
        <v>874.24709962746715</v>
      </c>
      <c r="AI1494" s="37">
        <f>'Data TREND'!DG202</f>
        <v>347.2444580242917</v>
      </c>
      <c r="AJ1494" s="37">
        <f>'Data TREND'!DH202</f>
        <v>1983.7428531867508</v>
      </c>
      <c r="AK1494" s="37">
        <f>'Data TREND'!DI202</f>
        <v>85.090668817294386</v>
      </c>
      <c r="AL1494" s="37">
        <f>'Data TREND'!DJ202</f>
        <v>34.725757706599111</v>
      </c>
      <c r="AN1494" s="37">
        <f t="shared" si="1075"/>
        <v>0</v>
      </c>
      <c r="AO1494" s="37">
        <f t="shared" si="1076"/>
        <v>0</v>
      </c>
      <c r="AP1494" s="37">
        <f t="shared" si="1077"/>
        <v>0</v>
      </c>
      <c r="AQ1494" s="37">
        <f t="shared" si="1078"/>
        <v>0</v>
      </c>
      <c r="AR1494" s="37">
        <f t="shared" si="1079"/>
        <v>0</v>
      </c>
      <c r="AS1494" s="37">
        <f t="shared" si="1080"/>
        <v>0</v>
      </c>
      <c r="AU1494">
        <v>65</v>
      </c>
      <c r="AV1494" s="37">
        <f t="shared" si="1081"/>
        <v>508.04794194193329</v>
      </c>
      <c r="AW1494" s="37">
        <f t="shared" si="1082"/>
        <v>873.03481982653386</v>
      </c>
      <c r="AX1494" s="37">
        <f t="shared" si="1083"/>
        <v>346.23456799786118</v>
      </c>
      <c r="AY1494" s="37">
        <f t="shared" si="1084"/>
        <v>1727.3909409510579</v>
      </c>
      <c r="AZ1494" s="37">
        <f t="shared" si="1085"/>
        <v>71.74217285898321</v>
      </c>
      <c r="BA1494" s="37">
        <f t="shared" si="1086"/>
        <v>29.281384776363289</v>
      </c>
      <c r="BC1494">
        <v>65</v>
      </c>
      <c r="BD1494" s="37">
        <f>IF(Voorblad!$E$10=Rekenblad!BC1494,Rekenblad!AV1494,0)</f>
        <v>0</v>
      </c>
      <c r="BE1494" s="37">
        <f>IF(Voorblad!$E$10=Rekenblad!BC1494,Rekenblad!AW1494,0)</f>
        <v>0</v>
      </c>
      <c r="BF1494" s="37">
        <f>IF(Voorblad!$E$10=Rekenblad!BC1494,Rekenblad!AX1494,0)</f>
        <v>0</v>
      </c>
      <c r="BG1494" s="62">
        <f>IF(Voorblad!$E$10=Rekenblad!BC1494,Rekenblad!AY1494,0)</f>
        <v>0</v>
      </c>
      <c r="BH1494" s="37">
        <f>IF(Voorblad!$E$10=Rekenblad!BC1494,Rekenblad!AZ1494,0)</f>
        <v>0</v>
      </c>
      <c r="BI1494" s="37">
        <f>IF(Voorblad!$E$10=Rekenblad!BC1494,Rekenblad!BA1494,0)</f>
        <v>0</v>
      </c>
      <c r="BK1494">
        <v>65</v>
      </c>
      <c r="BL1494" s="37">
        <f>IF(Voorblad!$E$14=Rekenblad!$BL$1437,Rekenblad!BD1494,0)</f>
        <v>0</v>
      </c>
      <c r="BM1494" s="37">
        <f>IF(Voorblad!$E$14=Rekenblad!$BL$1437,Rekenblad!BE1494,0)</f>
        <v>0</v>
      </c>
      <c r="BN1494" s="37">
        <f>IF(Voorblad!$E$14=Rekenblad!$BL$1437,Rekenblad!BF1494,0)</f>
        <v>0</v>
      </c>
      <c r="BO1494" s="37">
        <f>IF(Voorblad!$E$14=Rekenblad!$BL$1437,Rekenblad!BG1494,0)</f>
        <v>0</v>
      </c>
      <c r="BP1494" s="37">
        <f>IF(Voorblad!$E$14=Rekenblad!$BL$1437,Rekenblad!BH1494,0)</f>
        <v>0</v>
      </c>
      <c r="BQ1494" s="37">
        <f>IF(Voorblad!$E$14=Rekenblad!$BL$1437,Rekenblad!BI1494,0)</f>
        <v>0</v>
      </c>
    </row>
    <row r="1495" spans="2:69" x14ac:dyDescent="0.25">
      <c r="B1495">
        <f>'Data TREND'!$CO$203</f>
        <v>66</v>
      </c>
      <c r="C1495" s="37">
        <f>'Data TREND'!CQ203</f>
        <v>514.14229521132188</v>
      </c>
      <c r="D1495" s="37">
        <f>'Data TREND'!CR203</f>
        <v>885.70694352155999</v>
      </c>
      <c r="E1495" s="37">
        <f>'Data TREND'!CS203</f>
        <v>351.48657412810473</v>
      </c>
      <c r="F1495" s="37">
        <f>'Data TREND'!CT203</f>
        <v>1751.4106513771326</v>
      </c>
      <c r="G1495" s="37">
        <f>'Data TREND'!CU203</f>
        <v>71.430642073644805</v>
      </c>
      <c r="H1495" s="37">
        <f>'Data TREND'!CV203</f>
        <v>29.153681334332312</v>
      </c>
      <c r="J1495" s="37">
        <f t="shared" si="1063"/>
        <v>514.14229521132188</v>
      </c>
      <c r="K1495" s="37">
        <f t="shared" si="1064"/>
        <v>885.70694352155999</v>
      </c>
      <c r="L1495" s="37">
        <f t="shared" si="1065"/>
        <v>351.48657412810473</v>
      </c>
      <c r="M1495" s="37">
        <f t="shared" si="1066"/>
        <v>1751.4106513771326</v>
      </c>
      <c r="N1495" s="37">
        <f t="shared" si="1067"/>
        <v>71.430642073644805</v>
      </c>
      <c r="O1495" s="37">
        <f t="shared" si="1068"/>
        <v>29.153681334332312</v>
      </c>
      <c r="Q1495">
        <f>'Data TREND'!$CO$203</f>
        <v>66</v>
      </c>
      <c r="R1495" s="37">
        <f>'Data TREND'!CX203</f>
        <v>645.46997046053264</v>
      </c>
      <c r="S1495" s="37">
        <f>'Data TREND'!CY203</f>
        <v>885.96090071408366</v>
      </c>
      <c r="T1495" s="37">
        <f>'Data TREND'!CZ203</f>
        <v>352.88587919189655</v>
      </c>
      <c r="U1495" s="37">
        <f>'Data TREND'!DA203</f>
        <v>1884.3933426070741</v>
      </c>
      <c r="V1495" s="37">
        <f>'Data TREND'!DB203</f>
        <v>78.129788765945065</v>
      </c>
      <c r="W1495" s="37">
        <f>'Data TREND'!DC203</f>
        <v>31.920601449360099</v>
      </c>
      <c r="Y1495" s="37">
        <f t="shared" si="1069"/>
        <v>0</v>
      </c>
      <c r="Z1495" s="37">
        <f t="shared" si="1070"/>
        <v>0</v>
      </c>
      <c r="AA1495" s="37">
        <f t="shared" si="1071"/>
        <v>0</v>
      </c>
      <c r="AB1495" s="37">
        <f t="shared" si="1072"/>
        <v>0</v>
      </c>
      <c r="AC1495" s="37">
        <f t="shared" si="1073"/>
        <v>0</v>
      </c>
      <c r="AD1495" s="37">
        <f t="shared" si="1074"/>
        <v>0</v>
      </c>
      <c r="AF1495">
        <f>'Data TREND'!$CO$203</f>
        <v>66</v>
      </c>
      <c r="AG1495" s="37">
        <f>'Data TREND'!DE203</f>
        <v>771.0502571325751</v>
      </c>
      <c r="AH1495" s="37">
        <f>'Data TREND'!DF203</f>
        <v>886.78202313812778</v>
      </c>
      <c r="AI1495" s="37">
        <f>'Data TREND'!DG203</f>
        <v>352.42990950687067</v>
      </c>
      <c r="AJ1495" s="37">
        <f>'Data TREND'!DH203</f>
        <v>2010.1576521996287</v>
      </c>
      <c r="AK1495" s="37">
        <f>'Data TREND'!DI203</f>
        <v>84.545743235934538</v>
      </c>
      <c r="AL1495" s="37">
        <f>'Data TREND'!DJ203</f>
        <v>34.503858884452058</v>
      </c>
      <c r="AN1495" s="37">
        <f t="shared" si="1075"/>
        <v>0</v>
      </c>
      <c r="AO1495" s="37">
        <f t="shared" si="1076"/>
        <v>0</v>
      </c>
      <c r="AP1495" s="37">
        <f t="shared" si="1077"/>
        <v>0</v>
      </c>
      <c r="AQ1495" s="37">
        <f t="shared" si="1078"/>
        <v>0</v>
      </c>
      <c r="AR1495" s="37">
        <f t="shared" si="1079"/>
        <v>0</v>
      </c>
      <c r="AS1495" s="37">
        <f t="shared" si="1080"/>
        <v>0</v>
      </c>
      <c r="AU1495">
        <v>66</v>
      </c>
      <c r="AV1495" s="37">
        <f t="shared" si="1081"/>
        <v>514.14229521132188</v>
      </c>
      <c r="AW1495" s="37">
        <f t="shared" si="1082"/>
        <v>885.70694352155999</v>
      </c>
      <c r="AX1495" s="37">
        <f t="shared" si="1083"/>
        <v>351.48657412810473</v>
      </c>
      <c r="AY1495" s="37">
        <f t="shared" si="1084"/>
        <v>1751.4106513771326</v>
      </c>
      <c r="AZ1495" s="37">
        <f t="shared" si="1085"/>
        <v>71.430642073644805</v>
      </c>
      <c r="BA1495" s="37">
        <f t="shared" si="1086"/>
        <v>29.153681334332312</v>
      </c>
      <c r="BC1495">
        <v>66</v>
      </c>
      <c r="BD1495" s="37">
        <f>IF(Voorblad!$E$10=Rekenblad!BC1495,Rekenblad!AV1495,0)</f>
        <v>0</v>
      </c>
      <c r="BE1495" s="37">
        <f>IF(Voorblad!$E$10=Rekenblad!BC1495,Rekenblad!AW1495,0)</f>
        <v>0</v>
      </c>
      <c r="BF1495" s="37">
        <f>IF(Voorblad!$E$10=Rekenblad!BC1495,Rekenblad!AX1495,0)</f>
        <v>0</v>
      </c>
      <c r="BG1495" s="62">
        <f>IF(Voorblad!$E$10=Rekenblad!BC1495,Rekenblad!AY1495,0)</f>
        <v>0</v>
      </c>
      <c r="BH1495" s="37">
        <f>IF(Voorblad!$E$10=Rekenblad!BC1495,Rekenblad!AZ1495,0)</f>
        <v>0</v>
      </c>
      <c r="BI1495" s="37">
        <f>IF(Voorblad!$E$10=Rekenblad!BC1495,Rekenblad!BA1495,0)</f>
        <v>0</v>
      </c>
      <c r="BK1495">
        <v>66</v>
      </c>
      <c r="BL1495" s="37">
        <f>IF(Voorblad!$E$14=Rekenblad!$BL$1437,Rekenblad!BD1495,0)</f>
        <v>0</v>
      </c>
      <c r="BM1495" s="37">
        <f>IF(Voorblad!$E$14=Rekenblad!$BL$1437,Rekenblad!BE1495,0)</f>
        <v>0</v>
      </c>
      <c r="BN1495" s="37">
        <f>IF(Voorblad!$E$14=Rekenblad!$BL$1437,Rekenblad!BF1495,0)</f>
        <v>0</v>
      </c>
      <c r="BO1495" s="37">
        <f>IF(Voorblad!$E$14=Rekenblad!$BL$1437,Rekenblad!BG1495,0)</f>
        <v>0</v>
      </c>
      <c r="BP1495" s="37">
        <f>IF(Voorblad!$E$14=Rekenblad!$BL$1437,Rekenblad!BH1495,0)</f>
        <v>0</v>
      </c>
      <c r="BQ1495" s="37">
        <f>IF(Voorblad!$E$14=Rekenblad!$BL$1437,Rekenblad!BI1495,0)</f>
        <v>0</v>
      </c>
    </row>
    <row r="1496" spans="2:69" x14ac:dyDescent="0.25">
      <c r="B1496">
        <f>'Data TREND'!$CO$204</f>
        <v>67</v>
      </c>
      <c r="C1496" s="37">
        <f>'Data TREND'!CQ204</f>
        <v>520.23664848071041</v>
      </c>
      <c r="D1496" s="37">
        <f>'Data TREND'!CR204</f>
        <v>898.37906721658624</v>
      </c>
      <c r="E1496" s="37">
        <f>'Data TREND'!CS204</f>
        <v>356.73858025834829</v>
      </c>
      <c r="F1496" s="37">
        <f>'Data TREND'!CT204</f>
        <v>1775.4303618032075</v>
      </c>
      <c r="G1496" s="37">
        <f>'Data TREND'!CU204</f>
        <v>71.119111288306385</v>
      </c>
      <c r="H1496" s="37">
        <f>'Data TREND'!CV204</f>
        <v>29.025977892301334</v>
      </c>
      <c r="J1496" s="37">
        <f t="shared" si="1063"/>
        <v>520.23664848071041</v>
      </c>
      <c r="K1496" s="37">
        <f t="shared" si="1064"/>
        <v>898.37906721658624</v>
      </c>
      <c r="L1496" s="37">
        <f t="shared" si="1065"/>
        <v>356.73858025834829</v>
      </c>
      <c r="M1496" s="37">
        <f t="shared" si="1066"/>
        <v>1775.4303618032075</v>
      </c>
      <c r="N1496" s="37">
        <f t="shared" si="1067"/>
        <v>71.119111288306385</v>
      </c>
      <c r="O1496" s="37">
        <f t="shared" si="1068"/>
        <v>29.025977892301334</v>
      </c>
      <c r="Q1496">
        <f>'Data TREND'!$CO$204</f>
        <v>67</v>
      </c>
      <c r="R1496" s="37">
        <f>'Data TREND'!CX204</f>
        <v>652.9233413638874</v>
      </c>
      <c r="S1496" s="37">
        <f>'Data TREND'!CY204</f>
        <v>898.57571813686695</v>
      </c>
      <c r="T1496" s="37">
        <f>'Data TREND'!CZ204</f>
        <v>358.06515544388594</v>
      </c>
      <c r="U1496" s="37">
        <f>'Data TREND'!DA204</f>
        <v>1909.6420183790617</v>
      </c>
      <c r="V1496" s="37">
        <f>'Data TREND'!DB204</f>
        <v>77.705834212094189</v>
      </c>
      <c r="W1496" s="37">
        <f>'Data TREND'!DC204</f>
        <v>31.747253916000417</v>
      </c>
      <c r="Y1496" s="37">
        <f t="shared" si="1069"/>
        <v>0</v>
      </c>
      <c r="Z1496" s="37">
        <f t="shared" si="1070"/>
        <v>0</v>
      </c>
      <c r="AA1496" s="37">
        <f t="shared" si="1071"/>
        <v>0</v>
      </c>
      <c r="AB1496" s="37">
        <f t="shared" si="1072"/>
        <v>0</v>
      </c>
      <c r="AC1496" s="37">
        <f t="shared" si="1073"/>
        <v>0</v>
      </c>
      <c r="AD1496" s="37">
        <f t="shared" si="1074"/>
        <v>0</v>
      </c>
      <c r="AF1496">
        <f>'Data TREND'!$CO$204</f>
        <v>67</v>
      </c>
      <c r="AG1496" s="37">
        <f>'Data TREND'!DE204</f>
        <v>779.74313338710749</v>
      </c>
      <c r="AH1496" s="37">
        <f>'Data TREND'!DF204</f>
        <v>899.31694664878842</v>
      </c>
      <c r="AI1496" s="37">
        <f>'Data TREND'!DG204</f>
        <v>357.6153609894497</v>
      </c>
      <c r="AJ1496" s="37">
        <f>'Data TREND'!DH204</f>
        <v>2036.5724512125066</v>
      </c>
      <c r="AK1496" s="37">
        <f>'Data TREND'!DI204</f>
        <v>84.000817654574703</v>
      </c>
      <c r="AL1496" s="37">
        <f>'Data TREND'!DJ204</f>
        <v>34.281960062304996</v>
      </c>
      <c r="AN1496" s="37">
        <f t="shared" si="1075"/>
        <v>0</v>
      </c>
      <c r="AO1496" s="37">
        <f t="shared" si="1076"/>
        <v>0</v>
      </c>
      <c r="AP1496" s="37">
        <f t="shared" si="1077"/>
        <v>0</v>
      </c>
      <c r="AQ1496" s="37">
        <f t="shared" si="1078"/>
        <v>0</v>
      </c>
      <c r="AR1496" s="37">
        <f t="shared" si="1079"/>
        <v>0</v>
      </c>
      <c r="AS1496" s="37">
        <f t="shared" si="1080"/>
        <v>0</v>
      </c>
      <c r="AU1496">
        <v>67</v>
      </c>
      <c r="AV1496" s="37">
        <f t="shared" si="1081"/>
        <v>520.23664848071041</v>
      </c>
      <c r="AW1496" s="37">
        <f t="shared" si="1082"/>
        <v>898.37906721658624</v>
      </c>
      <c r="AX1496" s="37">
        <f t="shared" si="1083"/>
        <v>356.73858025834829</v>
      </c>
      <c r="AY1496" s="37">
        <f t="shared" si="1084"/>
        <v>1775.4303618032075</v>
      </c>
      <c r="AZ1496" s="37">
        <f t="shared" si="1085"/>
        <v>71.119111288306385</v>
      </c>
      <c r="BA1496" s="37">
        <f t="shared" si="1086"/>
        <v>29.025977892301334</v>
      </c>
      <c r="BC1496">
        <v>67</v>
      </c>
      <c r="BD1496" s="37">
        <f>IF(Voorblad!$E$10=Rekenblad!BC1496,Rekenblad!AV1496,0)</f>
        <v>0</v>
      </c>
      <c r="BE1496" s="37">
        <f>IF(Voorblad!$E$10=Rekenblad!BC1496,Rekenblad!AW1496,0)</f>
        <v>0</v>
      </c>
      <c r="BF1496" s="37">
        <f>IF(Voorblad!$E$10=Rekenblad!BC1496,Rekenblad!AX1496,0)</f>
        <v>0</v>
      </c>
      <c r="BG1496" s="62">
        <f>IF(Voorblad!$E$10=Rekenblad!BC1496,Rekenblad!AY1496,0)</f>
        <v>0</v>
      </c>
      <c r="BH1496" s="37">
        <f>IF(Voorblad!$E$10=Rekenblad!BC1496,Rekenblad!AZ1496,0)</f>
        <v>0</v>
      </c>
      <c r="BI1496" s="37">
        <f>IF(Voorblad!$E$10=Rekenblad!BC1496,Rekenblad!BA1496,0)</f>
        <v>0</v>
      </c>
      <c r="BK1496">
        <v>67</v>
      </c>
      <c r="BL1496" s="37">
        <f>IF(Voorblad!$E$14=Rekenblad!$BL$1437,Rekenblad!BD1496,0)</f>
        <v>0</v>
      </c>
      <c r="BM1496" s="37">
        <f>IF(Voorblad!$E$14=Rekenblad!$BL$1437,Rekenblad!BE1496,0)</f>
        <v>0</v>
      </c>
      <c r="BN1496" s="37">
        <f>IF(Voorblad!$E$14=Rekenblad!$BL$1437,Rekenblad!BF1496,0)</f>
        <v>0</v>
      </c>
      <c r="BO1496" s="37">
        <f>IF(Voorblad!$E$14=Rekenblad!$BL$1437,Rekenblad!BG1496,0)</f>
        <v>0</v>
      </c>
      <c r="BP1496" s="37">
        <f>IF(Voorblad!$E$14=Rekenblad!$BL$1437,Rekenblad!BH1496,0)</f>
        <v>0</v>
      </c>
      <c r="BQ1496" s="37">
        <f>IF(Voorblad!$E$14=Rekenblad!$BL$1437,Rekenblad!BI1496,0)</f>
        <v>0</v>
      </c>
    </row>
    <row r="1497" spans="2:69" x14ac:dyDescent="0.25">
      <c r="B1497">
        <f>'Data TREND'!$CO$205</f>
        <v>68</v>
      </c>
      <c r="C1497" s="37">
        <f>'Data TREND'!CQ205</f>
        <v>526.33100175009895</v>
      </c>
      <c r="D1497" s="37">
        <f>'Data TREND'!CR205</f>
        <v>911.05119091161237</v>
      </c>
      <c r="E1497" s="37">
        <f>'Data TREND'!CS205</f>
        <v>361.99058638859185</v>
      </c>
      <c r="F1497" s="37">
        <f>'Data TREND'!CT205</f>
        <v>1799.4500722292821</v>
      </c>
      <c r="G1497" s="37">
        <f>'Data TREND'!CU205</f>
        <v>70.80758050296798</v>
      </c>
      <c r="H1497" s="37">
        <f>'Data TREND'!CV205</f>
        <v>28.898274450270353</v>
      </c>
      <c r="J1497" s="37">
        <f t="shared" si="1063"/>
        <v>526.33100175009895</v>
      </c>
      <c r="K1497" s="37">
        <f t="shared" si="1064"/>
        <v>911.05119091161237</v>
      </c>
      <c r="L1497" s="37">
        <f t="shared" si="1065"/>
        <v>361.99058638859185</v>
      </c>
      <c r="M1497" s="37">
        <f t="shared" si="1066"/>
        <v>1799.4500722292821</v>
      </c>
      <c r="N1497" s="37">
        <f t="shared" si="1067"/>
        <v>70.80758050296798</v>
      </c>
      <c r="O1497" s="37">
        <f t="shared" si="1068"/>
        <v>28.898274450270353</v>
      </c>
      <c r="Q1497">
        <f>'Data TREND'!$CO$205</f>
        <v>68</v>
      </c>
      <c r="R1497" s="37">
        <f>'Data TREND'!CX205</f>
        <v>660.37671226724217</v>
      </c>
      <c r="S1497" s="37">
        <f>'Data TREND'!CY205</f>
        <v>911.19053555965036</v>
      </c>
      <c r="T1497" s="37">
        <f>'Data TREND'!CZ205</f>
        <v>363.24443169587533</v>
      </c>
      <c r="U1497" s="37">
        <f>'Data TREND'!DA205</f>
        <v>1934.890694151049</v>
      </c>
      <c r="V1497" s="37">
        <f>'Data TREND'!DB205</f>
        <v>77.281879658243312</v>
      </c>
      <c r="W1497" s="37">
        <f>'Data TREND'!DC205</f>
        <v>31.573906382640736</v>
      </c>
      <c r="Y1497" s="37">
        <f t="shared" si="1069"/>
        <v>0</v>
      </c>
      <c r="Z1497" s="37">
        <f t="shared" si="1070"/>
        <v>0</v>
      </c>
      <c r="AA1497" s="37">
        <f t="shared" si="1071"/>
        <v>0</v>
      </c>
      <c r="AB1497" s="37">
        <f t="shared" si="1072"/>
        <v>0</v>
      </c>
      <c r="AC1497" s="37">
        <f t="shared" si="1073"/>
        <v>0</v>
      </c>
      <c r="AD1497" s="37">
        <f t="shared" si="1074"/>
        <v>0</v>
      </c>
      <c r="AF1497">
        <f>'Data TREND'!$CO$205</f>
        <v>68</v>
      </c>
      <c r="AG1497" s="37">
        <f>'Data TREND'!DE205</f>
        <v>788.43600964163966</v>
      </c>
      <c r="AH1497" s="37">
        <f>'Data TREND'!DF205</f>
        <v>911.85187015944905</v>
      </c>
      <c r="AI1497" s="37">
        <f>'Data TREND'!DG205</f>
        <v>362.80081247202867</v>
      </c>
      <c r="AJ1497" s="37">
        <f>'Data TREND'!DH205</f>
        <v>2062.9872502253847</v>
      </c>
      <c r="AK1497" s="37">
        <f>'Data TREND'!DI205</f>
        <v>83.455892073214869</v>
      </c>
      <c r="AL1497" s="37">
        <f>'Data TREND'!DJ205</f>
        <v>34.060061240157935</v>
      </c>
      <c r="AN1497" s="37">
        <f t="shared" si="1075"/>
        <v>0</v>
      </c>
      <c r="AO1497" s="37">
        <f t="shared" si="1076"/>
        <v>0</v>
      </c>
      <c r="AP1497" s="37">
        <f t="shared" si="1077"/>
        <v>0</v>
      </c>
      <c r="AQ1497" s="37">
        <f t="shared" si="1078"/>
        <v>0</v>
      </c>
      <c r="AR1497" s="37">
        <f t="shared" si="1079"/>
        <v>0</v>
      </c>
      <c r="AS1497" s="37">
        <f t="shared" si="1080"/>
        <v>0</v>
      </c>
      <c r="AU1497">
        <v>68</v>
      </c>
      <c r="AV1497" s="37">
        <f t="shared" si="1081"/>
        <v>526.33100175009895</v>
      </c>
      <c r="AW1497" s="37">
        <f t="shared" si="1082"/>
        <v>911.05119091161237</v>
      </c>
      <c r="AX1497" s="37">
        <f t="shared" si="1083"/>
        <v>361.99058638859185</v>
      </c>
      <c r="AY1497" s="37">
        <f t="shared" si="1084"/>
        <v>1799.4500722292821</v>
      </c>
      <c r="AZ1497" s="37">
        <f t="shared" si="1085"/>
        <v>70.80758050296798</v>
      </c>
      <c r="BA1497" s="37">
        <f t="shared" si="1086"/>
        <v>28.898274450270353</v>
      </c>
      <c r="BC1497">
        <v>68</v>
      </c>
      <c r="BD1497" s="37">
        <f>IF(Voorblad!$E$10=Rekenblad!BC1497,Rekenblad!AV1497,0)</f>
        <v>0</v>
      </c>
      <c r="BE1497" s="37">
        <f>IF(Voorblad!$E$10=Rekenblad!BC1497,Rekenblad!AW1497,0)</f>
        <v>0</v>
      </c>
      <c r="BF1497" s="37">
        <f>IF(Voorblad!$E$10=Rekenblad!BC1497,Rekenblad!AX1497,0)</f>
        <v>0</v>
      </c>
      <c r="BG1497" s="62">
        <f>IF(Voorblad!$E$10=Rekenblad!BC1497,Rekenblad!AY1497,0)</f>
        <v>0</v>
      </c>
      <c r="BH1497" s="37">
        <f>IF(Voorblad!$E$10=Rekenblad!BC1497,Rekenblad!AZ1497,0)</f>
        <v>0</v>
      </c>
      <c r="BI1497" s="37">
        <f>IF(Voorblad!$E$10=Rekenblad!BC1497,Rekenblad!BA1497,0)</f>
        <v>0</v>
      </c>
      <c r="BK1497">
        <v>68</v>
      </c>
      <c r="BL1497" s="37">
        <f>IF(Voorblad!$E$14=Rekenblad!$BL$1437,Rekenblad!BD1497,0)</f>
        <v>0</v>
      </c>
      <c r="BM1497" s="37">
        <f>IF(Voorblad!$E$14=Rekenblad!$BL$1437,Rekenblad!BE1497,0)</f>
        <v>0</v>
      </c>
      <c r="BN1497" s="37">
        <f>IF(Voorblad!$E$14=Rekenblad!$BL$1437,Rekenblad!BF1497,0)</f>
        <v>0</v>
      </c>
      <c r="BO1497" s="37">
        <f>IF(Voorblad!$E$14=Rekenblad!$BL$1437,Rekenblad!BG1497,0)</f>
        <v>0</v>
      </c>
      <c r="BP1497" s="37">
        <f>IF(Voorblad!$E$14=Rekenblad!$BL$1437,Rekenblad!BH1497,0)</f>
        <v>0</v>
      </c>
      <c r="BQ1497" s="37">
        <f>IF(Voorblad!$E$14=Rekenblad!$BL$1437,Rekenblad!BI1497,0)</f>
        <v>0</v>
      </c>
    </row>
    <row r="1498" spans="2:69" x14ac:dyDescent="0.25">
      <c r="B1498">
        <f>'Data TREND'!$CO$206</f>
        <v>69</v>
      </c>
      <c r="C1498" s="37">
        <f>'Data TREND'!CQ206</f>
        <v>532.4253550194876</v>
      </c>
      <c r="D1498" s="37">
        <f>'Data TREND'!CR206</f>
        <v>923.72331460663861</v>
      </c>
      <c r="E1498" s="37">
        <f>'Data TREND'!CS206</f>
        <v>367.24259251883541</v>
      </c>
      <c r="F1498" s="37">
        <f>'Data TREND'!CT206</f>
        <v>1823.469782655357</v>
      </c>
      <c r="G1498" s="37">
        <f>'Data TREND'!CU206</f>
        <v>70.496049717629575</v>
      </c>
      <c r="H1498" s="37">
        <f>'Data TREND'!CV206</f>
        <v>28.770571008239372</v>
      </c>
      <c r="J1498" s="37">
        <f t="shared" si="1063"/>
        <v>532.4253550194876</v>
      </c>
      <c r="K1498" s="37">
        <f t="shared" si="1064"/>
        <v>923.72331460663861</v>
      </c>
      <c r="L1498" s="37">
        <f t="shared" si="1065"/>
        <v>367.24259251883541</v>
      </c>
      <c r="M1498" s="37">
        <f t="shared" si="1066"/>
        <v>1823.469782655357</v>
      </c>
      <c r="N1498" s="37">
        <f t="shared" si="1067"/>
        <v>70.496049717629575</v>
      </c>
      <c r="O1498" s="37">
        <f t="shared" si="1068"/>
        <v>28.770571008239372</v>
      </c>
      <c r="Q1498">
        <f>'Data TREND'!$CO$206</f>
        <v>69</v>
      </c>
      <c r="R1498" s="37">
        <f>'Data TREND'!CX206</f>
        <v>667.83008317059694</v>
      </c>
      <c r="S1498" s="37">
        <f>'Data TREND'!CY206</f>
        <v>923.80535298243365</v>
      </c>
      <c r="T1498" s="37">
        <f>'Data TREND'!CZ206</f>
        <v>368.42370794786473</v>
      </c>
      <c r="U1498" s="37">
        <f>'Data TREND'!DA206</f>
        <v>1960.1393699230366</v>
      </c>
      <c r="V1498" s="37">
        <f>'Data TREND'!DB206</f>
        <v>76.857925104392436</v>
      </c>
      <c r="W1498" s="37">
        <f>'Data TREND'!DC206</f>
        <v>31.400558849281055</v>
      </c>
      <c r="Y1498" s="37">
        <f t="shared" si="1069"/>
        <v>0</v>
      </c>
      <c r="Z1498" s="37">
        <f t="shared" si="1070"/>
        <v>0</v>
      </c>
      <c r="AA1498" s="37">
        <f t="shared" si="1071"/>
        <v>0</v>
      </c>
      <c r="AB1498" s="37">
        <f t="shared" si="1072"/>
        <v>0</v>
      </c>
      <c r="AC1498" s="37">
        <f t="shared" si="1073"/>
        <v>0</v>
      </c>
      <c r="AD1498" s="37">
        <f t="shared" si="1074"/>
        <v>0</v>
      </c>
      <c r="AF1498">
        <f>'Data TREND'!$CO$206</f>
        <v>69</v>
      </c>
      <c r="AG1498" s="37">
        <f>'Data TREND'!DE206</f>
        <v>797.12888589617182</v>
      </c>
      <c r="AH1498" s="37">
        <f>'Data TREND'!DF206</f>
        <v>924.38679367010968</v>
      </c>
      <c r="AI1498" s="37">
        <f>'Data TREND'!DG206</f>
        <v>367.98626395460764</v>
      </c>
      <c r="AJ1498" s="37">
        <f>'Data TREND'!DH206</f>
        <v>2089.4020492382624</v>
      </c>
      <c r="AK1498" s="37">
        <f>'Data TREND'!DI206</f>
        <v>82.910966491855021</v>
      </c>
      <c r="AL1498" s="37">
        <f>'Data TREND'!DJ206</f>
        <v>33.838162418010882</v>
      </c>
      <c r="AN1498" s="37">
        <f t="shared" si="1075"/>
        <v>0</v>
      </c>
      <c r="AO1498" s="37">
        <f t="shared" si="1076"/>
        <v>0</v>
      </c>
      <c r="AP1498" s="37">
        <f t="shared" si="1077"/>
        <v>0</v>
      </c>
      <c r="AQ1498" s="37">
        <f t="shared" si="1078"/>
        <v>0</v>
      </c>
      <c r="AR1498" s="37">
        <f t="shared" si="1079"/>
        <v>0</v>
      </c>
      <c r="AS1498" s="37">
        <f t="shared" si="1080"/>
        <v>0</v>
      </c>
      <c r="AU1498">
        <v>69</v>
      </c>
      <c r="AV1498" s="37">
        <f t="shared" si="1081"/>
        <v>532.4253550194876</v>
      </c>
      <c r="AW1498" s="37">
        <f t="shared" si="1082"/>
        <v>923.72331460663861</v>
      </c>
      <c r="AX1498" s="37">
        <f t="shared" si="1083"/>
        <v>367.24259251883541</v>
      </c>
      <c r="AY1498" s="37">
        <f t="shared" si="1084"/>
        <v>1823.469782655357</v>
      </c>
      <c r="AZ1498" s="37">
        <f t="shared" si="1085"/>
        <v>70.496049717629575</v>
      </c>
      <c r="BA1498" s="37">
        <f t="shared" si="1086"/>
        <v>28.770571008239372</v>
      </c>
      <c r="BC1498">
        <v>69</v>
      </c>
      <c r="BD1498" s="37">
        <f>IF(Voorblad!$E$10=Rekenblad!BC1498,Rekenblad!AV1498,0)</f>
        <v>0</v>
      </c>
      <c r="BE1498" s="37">
        <f>IF(Voorblad!$E$10=Rekenblad!BC1498,Rekenblad!AW1498,0)</f>
        <v>0</v>
      </c>
      <c r="BF1498" s="37">
        <f>IF(Voorblad!$E$10=Rekenblad!BC1498,Rekenblad!AX1498,0)</f>
        <v>0</v>
      </c>
      <c r="BG1498" s="62">
        <f>IF(Voorblad!$E$10=Rekenblad!BC1498,Rekenblad!AY1498,0)</f>
        <v>0</v>
      </c>
      <c r="BH1498" s="37">
        <f>IF(Voorblad!$E$10=Rekenblad!BC1498,Rekenblad!AZ1498,0)</f>
        <v>0</v>
      </c>
      <c r="BI1498" s="37">
        <f>IF(Voorblad!$E$10=Rekenblad!BC1498,Rekenblad!BA1498,0)</f>
        <v>0</v>
      </c>
      <c r="BK1498">
        <v>69</v>
      </c>
      <c r="BL1498" s="37">
        <f>IF(Voorblad!$E$14=Rekenblad!$BL$1437,Rekenblad!BD1498,0)</f>
        <v>0</v>
      </c>
      <c r="BM1498" s="37">
        <f>IF(Voorblad!$E$14=Rekenblad!$BL$1437,Rekenblad!BE1498,0)</f>
        <v>0</v>
      </c>
      <c r="BN1498" s="37">
        <f>IF(Voorblad!$E$14=Rekenblad!$BL$1437,Rekenblad!BF1498,0)</f>
        <v>0</v>
      </c>
      <c r="BO1498" s="37">
        <f>IF(Voorblad!$E$14=Rekenblad!$BL$1437,Rekenblad!BG1498,0)</f>
        <v>0</v>
      </c>
      <c r="BP1498" s="37">
        <f>IF(Voorblad!$E$14=Rekenblad!$BL$1437,Rekenblad!BH1498,0)</f>
        <v>0</v>
      </c>
      <c r="BQ1498" s="37">
        <f>IF(Voorblad!$E$14=Rekenblad!$BL$1437,Rekenblad!BI1498,0)</f>
        <v>0</v>
      </c>
    </row>
    <row r="1499" spans="2:69" x14ac:dyDescent="0.25">
      <c r="B1499">
        <f>'Data TREND'!$CO$207</f>
        <v>70</v>
      </c>
      <c r="C1499" s="37">
        <f>'Data TREND'!CQ207</f>
        <v>538.51970828887602</v>
      </c>
      <c r="D1499" s="37">
        <f>'Data TREND'!CR207</f>
        <v>936.39543830166474</v>
      </c>
      <c r="E1499" s="37">
        <f>'Data TREND'!CS207</f>
        <v>372.49459864907897</v>
      </c>
      <c r="F1499" s="37">
        <f>'Data TREND'!CT207</f>
        <v>1847.4894930814316</v>
      </c>
      <c r="G1499" s="37">
        <f>'Data TREND'!CU207</f>
        <v>70.184518932291155</v>
      </c>
      <c r="H1499" s="37">
        <f>'Data TREND'!CV207</f>
        <v>28.642867566208395</v>
      </c>
      <c r="J1499" s="37">
        <f t="shared" si="1063"/>
        <v>538.51970828887602</v>
      </c>
      <c r="K1499" s="37">
        <f t="shared" si="1064"/>
        <v>936.39543830166474</v>
      </c>
      <c r="L1499" s="37">
        <f t="shared" si="1065"/>
        <v>372.49459864907897</v>
      </c>
      <c r="M1499" s="37">
        <f t="shared" si="1066"/>
        <v>1847.4894930814316</v>
      </c>
      <c r="N1499" s="37">
        <f t="shared" si="1067"/>
        <v>70.184518932291155</v>
      </c>
      <c r="O1499" s="37">
        <f t="shared" si="1068"/>
        <v>28.642867566208395</v>
      </c>
      <c r="Q1499">
        <f>'Data TREND'!$CO$207</f>
        <v>70</v>
      </c>
      <c r="R1499" s="37">
        <f>'Data TREND'!CX207</f>
        <v>675.2834540739517</v>
      </c>
      <c r="S1499" s="37">
        <f>'Data TREND'!CY207</f>
        <v>936.42017040521694</v>
      </c>
      <c r="T1499" s="37">
        <f>'Data TREND'!CZ207</f>
        <v>373.60298419985412</v>
      </c>
      <c r="U1499" s="37">
        <f>'Data TREND'!DA207</f>
        <v>1985.3880456950242</v>
      </c>
      <c r="V1499" s="37">
        <f>'Data TREND'!DB207</f>
        <v>76.433970550541559</v>
      </c>
      <c r="W1499" s="37">
        <f>'Data TREND'!DC207</f>
        <v>31.227211315921373</v>
      </c>
      <c r="Y1499" s="37">
        <f t="shared" si="1069"/>
        <v>0</v>
      </c>
      <c r="Z1499" s="37">
        <f t="shared" si="1070"/>
        <v>0</v>
      </c>
      <c r="AA1499" s="37">
        <f t="shared" si="1071"/>
        <v>0</v>
      </c>
      <c r="AB1499" s="37">
        <f t="shared" si="1072"/>
        <v>0</v>
      </c>
      <c r="AC1499" s="37">
        <f t="shared" si="1073"/>
        <v>0</v>
      </c>
      <c r="AD1499" s="37">
        <f t="shared" si="1074"/>
        <v>0</v>
      </c>
      <c r="AF1499">
        <f>'Data TREND'!$CO$207</f>
        <v>70</v>
      </c>
      <c r="AG1499" s="37">
        <f>'Data TREND'!DE207</f>
        <v>805.82176215070422</v>
      </c>
      <c r="AH1499" s="37">
        <f>'Data TREND'!DF207</f>
        <v>936.92171718077032</v>
      </c>
      <c r="AI1499" s="37">
        <f>'Data TREND'!DG207</f>
        <v>373.17171543718661</v>
      </c>
      <c r="AJ1499" s="37">
        <f>'Data TREND'!DH207</f>
        <v>2115.8168482511401</v>
      </c>
      <c r="AK1499" s="37">
        <f>'Data TREND'!DI207</f>
        <v>82.366040910495173</v>
      </c>
      <c r="AL1499" s="37">
        <f>'Data TREND'!DJ207</f>
        <v>33.616263595863828</v>
      </c>
      <c r="AN1499" s="37">
        <f t="shared" si="1075"/>
        <v>0</v>
      </c>
      <c r="AO1499" s="37">
        <f t="shared" si="1076"/>
        <v>0</v>
      </c>
      <c r="AP1499" s="37">
        <f t="shared" si="1077"/>
        <v>0</v>
      </c>
      <c r="AQ1499" s="37">
        <f t="shared" si="1078"/>
        <v>0</v>
      </c>
      <c r="AR1499" s="37">
        <f t="shared" si="1079"/>
        <v>0</v>
      </c>
      <c r="AS1499" s="37">
        <f t="shared" si="1080"/>
        <v>0</v>
      </c>
      <c r="AU1499">
        <v>70</v>
      </c>
      <c r="AV1499" s="37">
        <f t="shared" si="1081"/>
        <v>538.51970828887602</v>
      </c>
      <c r="AW1499" s="37">
        <f t="shared" si="1082"/>
        <v>936.39543830166474</v>
      </c>
      <c r="AX1499" s="37">
        <f t="shared" si="1083"/>
        <v>372.49459864907897</v>
      </c>
      <c r="AY1499" s="37">
        <f t="shared" si="1084"/>
        <v>1847.4894930814316</v>
      </c>
      <c r="AZ1499" s="37">
        <f t="shared" si="1085"/>
        <v>70.184518932291155</v>
      </c>
      <c r="BA1499" s="37">
        <f t="shared" si="1086"/>
        <v>28.642867566208395</v>
      </c>
      <c r="BC1499">
        <v>70</v>
      </c>
      <c r="BD1499" s="37">
        <f>IF(Voorblad!$E$10=Rekenblad!BC1499,Rekenblad!AV1499,0)</f>
        <v>0</v>
      </c>
      <c r="BE1499" s="37">
        <f>IF(Voorblad!$E$10=Rekenblad!BC1499,Rekenblad!AW1499,0)</f>
        <v>0</v>
      </c>
      <c r="BF1499" s="37">
        <f>IF(Voorblad!$E$10=Rekenblad!BC1499,Rekenblad!AX1499,0)</f>
        <v>0</v>
      </c>
      <c r="BG1499" s="62">
        <f>IF(Voorblad!$E$10=Rekenblad!BC1499,Rekenblad!AY1499,0)</f>
        <v>0</v>
      </c>
      <c r="BH1499" s="37">
        <f>IF(Voorblad!$E$10=Rekenblad!BC1499,Rekenblad!AZ1499,0)</f>
        <v>0</v>
      </c>
      <c r="BI1499" s="37">
        <f>IF(Voorblad!$E$10=Rekenblad!BC1499,Rekenblad!BA1499,0)</f>
        <v>0</v>
      </c>
      <c r="BK1499">
        <v>70</v>
      </c>
      <c r="BL1499" s="37">
        <f>IF(Voorblad!$E$14=Rekenblad!$BL$1437,Rekenblad!BD1499,0)</f>
        <v>0</v>
      </c>
      <c r="BM1499" s="37">
        <f>IF(Voorblad!$E$14=Rekenblad!$BL$1437,Rekenblad!BE1499,0)</f>
        <v>0</v>
      </c>
      <c r="BN1499" s="37">
        <f>IF(Voorblad!$E$14=Rekenblad!$BL$1437,Rekenblad!BF1499,0)</f>
        <v>0</v>
      </c>
      <c r="BO1499" s="37">
        <f>IF(Voorblad!$E$14=Rekenblad!$BL$1437,Rekenblad!BG1499,0)</f>
        <v>0</v>
      </c>
      <c r="BP1499" s="37">
        <f>IF(Voorblad!$E$14=Rekenblad!$BL$1437,Rekenblad!BH1499,0)</f>
        <v>0</v>
      </c>
      <c r="BQ1499" s="37">
        <f>IF(Voorblad!$E$14=Rekenblad!$BL$1437,Rekenblad!BI1499,0)</f>
        <v>0</v>
      </c>
    </row>
    <row r="1500" spans="2:69" x14ac:dyDescent="0.25">
      <c r="B1500">
        <f>'Data TREND'!$CO$208</f>
        <v>71</v>
      </c>
      <c r="C1500" s="37">
        <f>'Data TREND'!CQ208</f>
        <v>544.61406155826467</v>
      </c>
      <c r="D1500" s="37">
        <f>'Data TREND'!CR208</f>
        <v>949.06756199669098</v>
      </c>
      <c r="E1500" s="37">
        <f>'Data TREND'!CS208</f>
        <v>377.74660477932252</v>
      </c>
      <c r="F1500" s="37">
        <f>'Data TREND'!CT208</f>
        <v>1871.5092035075065</v>
      </c>
      <c r="G1500" s="37">
        <f>'Data TREND'!CU208</f>
        <v>69.87298814695275</v>
      </c>
      <c r="H1500" s="37">
        <f>'Data TREND'!CV208</f>
        <v>28.515164124177414</v>
      </c>
      <c r="J1500" s="37">
        <f t="shared" si="1063"/>
        <v>544.61406155826467</v>
      </c>
      <c r="K1500" s="37">
        <f t="shared" si="1064"/>
        <v>949.06756199669098</v>
      </c>
      <c r="L1500" s="37">
        <f t="shared" si="1065"/>
        <v>377.74660477932252</v>
      </c>
      <c r="M1500" s="37">
        <f t="shared" si="1066"/>
        <v>1871.5092035075065</v>
      </c>
      <c r="N1500" s="37">
        <f t="shared" si="1067"/>
        <v>69.87298814695275</v>
      </c>
      <c r="O1500" s="37">
        <f t="shared" si="1068"/>
        <v>28.515164124177414</v>
      </c>
      <c r="Q1500">
        <f>'Data TREND'!$CO$208</f>
        <v>71</v>
      </c>
      <c r="R1500" s="37">
        <f>'Data TREND'!CX208</f>
        <v>682.73682497730647</v>
      </c>
      <c r="S1500" s="37">
        <f>'Data TREND'!CY208</f>
        <v>949.03498782800023</v>
      </c>
      <c r="T1500" s="37">
        <f>'Data TREND'!CZ208</f>
        <v>378.78226045184351</v>
      </c>
      <c r="U1500" s="37">
        <f>'Data TREND'!DA208</f>
        <v>2010.6367214670115</v>
      </c>
      <c r="V1500" s="37">
        <f>'Data TREND'!DB208</f>
        <v>76.010015996690683</v>
      </c>
      <c r="W1500" s="37">
        <f>'Data TREND'!DC208</f>
        <v>31.053863782561692</v>
      </c>
      <c r="Y1500" s="37">
        <f t="shared" si="1069"/>
        <v>0</v>
      </c>
      <c r="Z1500" s="37">
        <f t="shared" si="1070"/>
        <v>0</v>
      </c>
      <c r="AA1500" s="37">
        <f t="shared" si="1071"/>
        <v>0</v>
      </c>
      <c r="AB1500" s="37">
        <f t="shared" si="1072"/>
        <v>0</v>
      </c>
      <c r="AC1500" s="37">
        <f t="shared" si="1073"/>
        <v>0</v>
      </c>
      <c r="AD1500" s="37">
        <f t="shared" si="1074"/>
        <v>0</v>
      </c>
      <c r="AF1500">
        <f>'Data TREND'!$CO$208</f>
        <v>71</v>
      </c>
      <c r="AG1500" s="37">
        <f>'Data TREND'!DE208</f>
        <v>814.51463840523638</v>
      </c>
      <c r="AH1500" s="37">
        <f>'Data TREND'!DF208</f>
        <v>949.45664069143095</v>
      </c>
      <c r="AI1500" s="37">
        <f>'Data TREND'!DG208</f>
        <v>378.35716691976558</v>
      </c>
      <c r="AJ1500" s="37">
        <f>'Data TREND'!DH208</f>
        <v>2142.2316472640182</v>
      </c>
      <c r="AK1500" s="37">
        <f>'Data TREND'!DI208</f>
        <v>81.821115329135338</v>
      </c>
      <c r="AL1500" s="37">
        <f>'Data TREND'!DJ208</f>
        <v>33.394364773716767</v>
      </c>
      <c r="AN1500" s="37">
        <f t="shared" si="1075"/>
        <v>0</v>
      </c>
      <c r="AO1500" s="37">
        <f t="shared" si="1076"/>
        <v>0</v>
      </c>
      <c r="AP1500" s="37">
        <f t="shared" si="1077"/>
        <v>0</v>
      </c>
      <c r="AQ1500" s="37">
        <f t="shared" si="1078"/>
        <v>0</v>
      </c>
      <c r="AR1500" s="37">
        <f t="shared" si="1079"/>
        <v>0</v>
      </c>
      <c r="AS1500" s="37">
        <f t="shared" si="1080"/>
        <v>0</v>
      </c>
      <c r="AU1500">
        <v>71</v>
      </c>
      <c r="AV1500" s="37">
        <f t="shared" si="1081"/>
        <v>544.61406155826467</v>
      </c>
      <c r="AW1500" s="37">
        <f t="shared" si="1082"/>
        <v>949.06756199669098</v>
      </c>
      <c r="AX1500" s="37">
        <f t="shared" si="1083"/>
        <v>377.74660477932252</v>
      </c>
      <c r="AY1500" s="37">
        <f t="shared" si="1084"/>
        <v>1871.5092035075065</v>
      </c>
      <c r="AZ1500" s="37">
        <f t="shared" si="1085"/>
        <v>69.87298814695275</v>
      </c>
      <c r="BA1500" s="37">
        <f t="shared" si="1086"/>
        <v>28.515164124177414</v>
      </c>
      <c r="BC1500">
        <v>71</v>
      </c>
      <c r="BD1500" s="37">
        <f>IF(Voorblad!$E$10=Rekenblad!BC1500,Rekenblad!AV1500,0)</f>
        <v>0</v>
      </c>
      <c r="BE1500" s="37">
        <f>IF(Voorblad!$E$10=Rekenblad!BC1500,Rekenblad!AW1500,0)</f>
        <v>0</v>
      </c>
      <c r="BF1500" s="37">
        <f>IF(Voorblad!$E$10=Rekenblad!BC1500,Rekenblad!AX1500,0)</f>
        <v>0</v>
      </c>
      <c r="BG1500" s="62">
        <f>IF(Voorblad!$E$10=Rekenblad!BC1500,Rekenblad!AY1500,0)</f>
        <v>0</v>
      </c>
      <c r="BH1500" s="37">
        <f>IF(Voorblad!$E$10=Rekenblad!BC1500,Rekenblad!AZ1500,0)</f>
        <v>0</v>
      </c>
      <c r="BI1500" s="37">
        <f>IF(Voorblad!$E$10=Rekenblad!BC1500,Rekenblad!BA1500,0)</f>
        <v>0</v>
      </c>
      <c r="BK1500">
        <v>71</v>
      </c>
      <c r="BL1500" s="37">
        <f>IF(Voorblad!$E$14=Rekenblad!$BL$1437,Rekenblad!BD1500,0)</f>
        <v>0</v>
      </c>
      <c r="BM1500" s="37">
        <f>IF(Voorblad!$E$14=Rekenblad!$BL$1437,Rekenblad!BE1500,0)</f>
        <v>0</v>
      </c>
      <c r="BN1500" s="37">
        <f>IF(Voorblad!$E$14=Rekenblad!$BL$1437,Rekenblad!BF1500,0)</f>
        <v>0</v>
      </c>
      <c r="BO1500" s="37">
        <f>IF(Voorblad!$E$14=Rekenblad!$BL$1437,Rekenblad!BG1500,0)</f>
        <v>0</v>
      </c>
      <c r="BP1500" s="37">
        <f>IF(Voorblad!$E$14=Rekenblad!$BL$1437,Rekenblad!BH1500,0)</f>
        <v>0</v>
      </c>
      <c r="BQ1500" s="37">
        <f>IF(Voorblad!$E$14=Rekenblad!$BL$1437,Rekenblad!BI1500,0)</f>
        <v>0</v>
      </c>
    </row>
    <row r="1501" spans="2:69" x14ac:dyDescent="0.25">
      <c r="B1501">
        <f>'Data TREND'!$CO$209</f>
        <v>72</v>
      </c>
      <c r="C1501" s="37">
        <f>'Data TREND'!CQ209</f>
        <v>550.7084148276532</v>
      </c>
      <c r="D1501" s="37">
        <f>'Data TREND'!CR209</f>
        <v>961.73968569171711</v>
      </c>
      <c r="E1501" s="37">
        <f>'Data TREND'!CS209</f>
        <v>382.99861090956608</v>
      </c>
      <c r="F1501" s="37">
        <f>'Data TREND'!CT209</f>
        <v>1895.5289139335812</v>
      </c>
      <c r="G1501" s="37">
        <f>'Data TREND'!CU209</f>
        <v>69.561457361614345</v>
      </c>
      <c r="H1501" s="37">
        <f>'Data TREND'!CV209</f>
        <v>28.387460682146433</v>
      </c>
      <c r="J1501" s="37">
        <f t="shared" si="1063"/>
        <v>550.7084148276532</v>
      </c>
      <c r="K1501" s="37">
        <f t="shared" si="1064"/>
        <v>961.73968569171711</v>
      </c>
      <c r="L1501" s="37">
        <f t="shared" si="1065"/>
        <v>382.99861090956608</v>
      </c>
      <c r="M1501" s="37">
        <f t="shared" si="1066"/>
        <v>1895.5289139335812</v>
      </c>
      <c r="N1501" s="37">
        <f t="shared" si="1067"/>
        <v>69.561457361614345</v>
      </c>
      <c r="O1501" s="37">
        <f t="shared" si="1068"/>
        <v>28.387460682146433</v>
      </c>
      <c r="Q1501">
        <f>'Data TREND'!$CO$209</f>
        <v>72</v>
      </c>
      <c r="R1501" s="37">
        <f>'Data TREND'!CX209</f>
        <v>690.19019588066124</v>
      </c>
      <c r="S1501" s="37">
        <f>'Data TREND'!CY209</f>
        <v>961.64980525078352</v>
      </c>
      <c r="T1501" s="37">
        <f>'Data TREND'!CZ209</f>
        <v>383.96153670383291</v>
      </c>
      <c r="U1501" s="37">
        <f>'Data TREND'!DA209</f>
        <v>2035.8853972389991</v>
      </c>
      <c r="V1501" s="37">
        <f>'Data TREND'!DB209</f>
        <v>75.586061442839821</v>
      </c>
      <c r="W1501" s="37">
        <f>'Data TREND'!DC209</f>
        <v>30.88051624920201</v>
      </c>
      <c r="Y1501" s="37">
        <f t="shared" si="1069"/>
        <v>0</v>
      </c>
      <c r="Z1501" s="37">
        <f t="shared" si="1070"/>
        <v>0</v>
      </c>
      <c r="AA1501" s="37">
        <f t="shared" si="1071"/>
        <v>0</v>
      </c>
      <c r="AB1501" s="37">
        <f t="shared" si="1072"/>
        <v>0</v>
      </c>
      <c r="AC1501" s="37">
        <f t="shared" si="1073"/>
        <v>0</v>
      </c>
      <c r="AD1501" s="37">
        <f t="shared" si="1074"/>
        <v>0</v>
      </c>
      <c r="AF1501">
        <f>'Data TREND'!$CO$209</f>
        <v>72</v>
      </c>
      <c r="AG1501" s="37">
        <f>'Data TREND'!DE209</f>
        <v>823.20751465976855</v>
      </c>
      <c r="AH1501" s="37">
        <f>'Data TREND'!DF209</f>
        <v>961.99156420209158</v>
      </c>
      <c r="AI1501" s="37">
        <f>'Data TREND'!DG209</f>
        <v>383.5426184023446</v>
      </c>
      <c r="AJ1501" s="37">
        <f>'Data TREND'!DH209</f>
        <v>2168.6464462768963</v>
      </c>
      <c r="AK1501" s="37">
        <f>'Data TREND'!DI209</f>
        <v>81.276189747775504</v>
      </c>
      <c r="AL1501" s="37">
        <f>'Data TREND'!DJ209</f>
        <v>33.172465951569706</v>
      </c>
      <c r="AN1501" s="37">
        <f t="shared" si="1075"/>
        <v>0</v>
      </c>
      <c r="AO1501" s="37">
        <f t="shared" si="1076"/>
        <v>0</v>
      </c>
      <c r="AP1501" s="37">
        <f t="shared" si="1077"/>
        <v>0</v>
      </c>
      <c r="AQ1501" s="37">
        <f t="shared" si="1078"/>
        <v>0</v>
      </c>
      <c r="AR1501" s="37">
        <f t="shared" si="1079"/>
        <v>0</v>
      </c>
      <c r="AS1501" s="37">
        <f t="shared" si="1080"/>
        <v>0</v>
      </c>
      <c r="AU1501">
        <v>72</v>
      </c>
      <c r="AV1501" s="37">
        <f t="shared" si="1081"/>
        <v>550.7084148276532</v>
      </c>
      <c r="AW1501" s="37">
        <f t="shared" si="1082"/>
        <v>961.73968569171711</v>
      </c>
      <c r="AX1501" s="37">
        <f t="shared" si="1083"/>
        <v>382.99861090956608</v>
      </c>
      <c r="AY1501" s="37">
        <f t="shared" si="1084"/>
        <v>1895.5289139335812</v>
      </c>
      <c r="AZ1501" s="37">
        <f t="shared" si="1085"/>
        <v>69.561457361614345</v>
      </c>
      <c r="BA1501" s="37">
        <f t="shared" si="1086"/>
        <v>28.387460682146433</v>
      </c>
      <c r="BC1501">
        <v>72</v>
      </c>
      <c r="BD1501" s="37">
        <f>IF(Voorblad!$E$10=Rekenblad!BC1501,Rekenblad!AV1501,0)</f>
        <v>0</v>
      </c>
      <c r="BE1501" s="37">
        <f>IF(Voorblad!$E$10=Rekenblad!BC1501,Rekenblad!AW1501,0)</f>
        <v>0</v>
      </c>
      <c r="BF1501" s="37">
        <f>IF(Voorblad!$E$10=Rekenblad!BC1501,Rekenblad!AX1501,0)</f>
        <v>0</v>
      </c>
      <c r="BG1501" s="62">
        <f>IF(Voorblad!$E$10=Rekenblad!BC1501,Rekenblad!AY1501,0)</f>
        <v>0</v>
      </c>
      <c r="BH1501" s="37">
        <f>IF(Voorblad!$E$10=Rekenblad!BC1501,Rekenblad!AZ1501,0)</f>
        <v>0</v>
      </c>
      <c r="BI1501" s="37">
        <f>IF(Voorblad!$E$10=Rekenblad!BC1501,Rekenblad!BA1501,0)</f>
        <v>0</v>
      </c>
      <c r="BK1501">
        <v>72</v>
      </c>
      <c r="BL1501" s="37">
        <f>IF(Voorblad!$E$14=Rekenblad!$BL$1437,Rekenblad!BD1501,0)</f>
        <v>0</v>
      </c>
      <c r="BM1501" s="37">
        <f>IF(Voorblad!$E$14=Rekenblad!$BL$1437,Rekenblad!BE1501,0)</f>
        <v>0</v>
      </c>
      <c r="BN1501" s="37">
        <f>IF(Voorblad!$E$14=Rekenblad!$BL$1437,Rekenblad!BF1501,0)</f>
        <v>0</v>
      </c>
      <c r="BO1501" s="37">
        <f>IF(Voorblad!$E$14=Rekenblad!$BL$1437,Rekenblad!BG1501,0)</f>
        <v>0</v>
      </c>
      <c r="BP1501" s="37">
        <f>IF(Voorblad!$E$14=Rekenblad!$BL$1437,Rekenblad!BH1501,0)</f>
        <v>0</v>
      </c>
      <c r="BQ1501" s="37">
        <f>IF(Voorblad!$E$14=Rekenblad!$BL$1437,Rekenblad!BI1501,0)</f>
        <v>0</v>
      </c>
    </row>
    <row r="1502" spans="2:69" x14ac:dyDescent="0.25">
      <c r="B1502">
        <f>'Data TREND'!$CO$210</f>
        <v>73</v>
      </c>
      <c r="C1502" s="37">
        <f>'Data TREND'!CQ210</f>
        <v>556.80276809704174</v>
      </c>
      <c r="D1502" s="37">
        <f>'Data TREND'!CR210</f>
        <v>974.41180938674336</v>
      </c>
      <c r="E1502" s="37">
        <f>'Data TREND'!CS210</f>
        <v>388.25061703980964</v>
      </c>
      <c r="F1502" s="37">
        <f>'Data TREND'!CT210</f>
        <v>1919.5486243596561</v>
      </c>
      <c r="G1502" s="37">
        <f>'Data TREND'!CU210</f>
        <v>69.249926576275925</v>
      </c>
      <c r="H1502" s="37">
        <f>'Data TREND'!CV210</f>
        <v>28.259757240115455</v>
      </c>
      <c r="J1502" s="37">
        <f t="shared" si="1063"/>
        <v>556.80276809704174</v>
      </c>
      <c r="K1502" s="37">
        <f t="shared" si="1064"/>
        <v>974.41180938674336</v>
      </c>
      <c r="L1502" s="37">
        <f t="shared" si="1065"/>
        <v>388.25061703980964</v>
      </c>
      <c r="M1502" s="37">
        <f t="shared" si="1066"/>
        <v>1919.5486243596561</v>
      </c>
      <c r="N1502" s="37">
        <f t="shared" si="1067"/>
        <v>69.249926576275925</v>
      </c>
      <c r="O1502" s="37">
        <f t="shared" si="1068"/>
        <v>28.259757240115455</v>
      </c>
      <c r="Q1502">
        <f>'Data TREND'!$CO$210</f>
        <v>73</v>
      </c>
      <c r="R1502" s="37">
        <f>'Data TREND'!CX210</f>
        <v>697.64356678401589</v>
      </c>
      <c r="S1502" s="37">
        <f>'Data TREND'!CY210</f>
        <v>974.26462267356681</v>
      </c>
      <c r="T1502" s="37">
        <f>'Data TREND'!CZ210</f>
        <v>389.1408129558223</v>
      </c>
      <c r="U1502" s="37">
        <f>'Data TREND'!DA210</f>
        <v>2061.1340730109864</v>
      </c>
      <c r="V1502" s="37">
        <f>'Data TREND'!DB210</f>
        <v>75.162106888988944</v>
      </c>
      <c r="W1502" s="37">
        <f>'Data TREND'!DC210</f>
        <v>30.707168715842329</v>
      </c>
      <c r="Y1502" s="37">
        <f t="shared" si="1069"/>
        <v>0</v>
      </c>
      <c r="Z1502" s="37">
        <f t="shared" si="1070"/>
        <v>0</v>
      </c>
      <c r="AA1502" s="37">
        <f t="shared" si="1071"/>
        <v>0</v>
      </c>
      <c r="AB1502" s="37">
        <f t="shared" si="1072"/>
        <v>0</v>
      </c>
      <c r="AC1502" s="37">
        <f t="shared" si="1073"/>
        <v>0</v>
      </c>
      <c r="AD1502" s="37">
        <f t="shared" si="1074"/>
        <v>0</v>
      </c>
      <c r="AF1502">
        <f>'Data TREND'!$CO$210</f>
        <v>73</v>
      </c>
      <c r="AG1502" s="37">
        <f>'Data TREND'!DE210</f>
        <v>831.90039091430071</v>
      </c>
      <c r="AH1502" s="37">
        <f>'Data TREND'!DF210</f>
        <v>974.52648771275221</v>
      </c>
      <c r="AI1502" s="37">
        <f>'Data TREND'!DG210</f>
        <v>388.72806988492357</v>
      </c>
      <c r="AJ1502" s="37">
        <f>'Data TREND'!DH210</f>
        <v>2195.061245289774</v>
      </c>
      <c r="AK1502" s="37">
        <f>'Data TREND'!DI210</f>
        <v>80.731264166415656</v>
      </c>
      <c r="AL1502" s="37">
        <f>'Data TREND'!DJ210</f>
        <v>32.950567129422652</v>
      </c>
      <c r="AN1502" s="37">
        <f t="shared" si="1075"/>
        <v>0</v>
      </c>
      <c r="AO1502" s="37">
        <f t="shared" si="1076"/>
        <v>0</v>
      </c>
      <c r="AP1502" s="37">
        <f t="shared" si="1077"/>
        <v>0</v>
      </c>
      <c r="AQ1502" s="37">
        <f t="shared" si="1078"/>
        <v>0</v>
      </c>
      <c r="AR1502" s="37">
        <f t="shared" si="1079"/>
        <v>0</v>
      </c>
      <c r="AS1502" s="37">
        <f t="shared" si="1080"/>
        <v>0</v>
      </c>
      <c r="AU1502">
        <v>73</v>
      </c>
      <c r="AV1502" s="37">
        <f t="shared" si="1081"/>
        <v>556.80276809704174</v>
      </c>
      <c r="AW1502" s="37">
        <f t="shared" si="1082"/>
        <v>974.41180938674336</v>
      </c>
      <c r="AX1502" s="37">
        <f t="shared" si="1083"/>
        <v>388.25061703980964</v>
      </c>
      <c r="AY1502" s="37">
        <f t="shared" si="1084"/>
        <v>1919.5486243596561</v>
      </c>
      <c r="AZ1502" s="37">
        <f t="shared" si="1085"/>
        <v>69.249926576275925</v>
      </c>
      <c r="BA1502" s="37">
        <f t="shared" si="1086"/>
        <v>28.259757240115455</v>
      </c>
      <c r="BC1502">
        <v>73</v>
      </c>
      <c r="BD1502" s="37">
        <f>IF(Voorblad!$E$10=Rekenblad!BC1502,Rekenblad!AV1502,0)</f>
        <v>0</v>
      </c>
      <c r="BE1502" s="37">
        <f>IF(Voorblad!$E$10=Rekenblad!BC1502,Rekenblad!AW1502,0)</f>
        <v>0</v>
      </c>
      <c r="BF1502" s="37">
        <f>IF(Voorblad!$E$10=Rekenblad!BC1502,Rekenblad!AX1502,0)</f>
        <v>0</v>
      </c>
      <c r="BG1502" s="62">
        <f>IF(Voorblad!$E$10=Rekenblad!BC1502,Rekenblad!AY1502,0)</f>
        <v>0</v>
      </c>
      <c r="BH1502" s="37">
        <f>IF(Voorblad!$E$10=Rekenblad!BC1502,Rekenblad!AZ1502,0)</f>
        <v>0</v>
      </c>
      <c r="BI1502" s="37">
        <f>IF(Voorblad!$E$10=Rekenblad!BC1502,Rekenblad!BA1502,0)</f>
        <v>0</v>
      </c>
      <c r="BK1502">
        <v>73</v>
      </c>
      <c r="BL1502" s="37">
        <f>IF(Voorblad!$E$14=Rekenblad!$BL$1437,Rekenblad!BD1502,0)</f>
        <v>0</v>
      </c>
      <c r="BM1502" s="37">
        <f>IF(Voorblad!$E$14=Rekenblad!$BL$1437,Rekenblad!BE1502,0)</f>
        <v>0</v>
      </c>
      <c r="BN1502" s="37">
        <f>IF(Voorblad!$E$14=Rekenblad!$BL$1437,Rekenblad!BF1502,0)</f>
        <v>0</v>
      </c>
      <c r="BO1502" s="37">
        <f>IF(Voorblad!$E$14=Rekenblad!$BL$1437,Rekenblad!BG1502,0)</f>
        <v>0</v>
      </c>
      <c r="BP1502" s="37">
        <f>IF(Voorblad!$E$14=Rekenblad!$BL$1437,Rekenblad!BH1502,0)</f>
        <v>0</v>
      </c>
      <c r="BQ1502" s="37">
        <f>IF(Voorblad!$E$14=Rekenblad!$BL$1437,Rekenblad!BI1502,0)</f>
        <v>0</v>
      </c>
    </row>
    <row r="1503" spans="2:69" x14ac:dyDescent="0.25">
      <c r="B1503">
        <f>'Data TREND'!$CO$211</f>
        <v>74</v>
      </c>
      <c r="C1503" s="37">
        <f>'Data TREND'!CQ211</f>
        <v>562.89712136643038</v>
      </c>
      <c r="D1503" s="37">
        <f>'Data TREND'!CR211</f>
        <v>987.08393308176949</v>
      </c>
      <c r="E1503" s="37">
        <f>'Data TREND'!CS211</f>
        <v>393.5026231700532</v>
      </c>
      <c r="F1503" s="37">
        <f>'Data TREND'!CT211</f>
        <v>1943.5683347857307</v>
      </c>
      <c r="G1503" s="37">
        <f>'Data TREND'!CU211</f>
        <v>68.93839579093752</v>
      </c>
      <c r="H1503" s="37">
        <f>'Data TREND'!CV211</f>
        <v>28.132053798084478</v>
      </c>
      <c r="J1503" s="37">
        <f t="shared" si="1063"/>
        <v>562.89712136643038</v>
      </c>
      <c r="K1503" s="37">
        <f t="shared" si="1064"/>
        <v>987.08393308176949</v>
      </c>
      <c r="L1503" s="37">
        <f t="shared" si="1065"/>
        <v>393.5026231700532</v>
      </c>
      <c r="M1503" s="37">
        <f t="shared" si="1066"/>
        <v>1943.5683347857307</v>
      </c>
      <c r="N1503" s="37">
        <f t="shared" si="1067"/>
        <v>68.93839579093752</v>
      </c>
      <c r="O1503" s="37">
        <f t="shared" si="1068"/>
        <v>28.132053798084478</v>
      </c>
      <c r="Q1503">
        <f>'Data TREND'!$CO$211</f>
        <v>74</v>
      </c>
      <c r="R1503" s="37">
        <f>'Data TREND'!CX211</f>
        <v>705.09693768737066</v>
      </c>
      <c r="S1503" s="37">
        <f>'Data TREND'!CY211</f>
        <v>986.87944009635009</v>
      </c>
      <c r="T1503" s="37">
        <f>'Data TREND'!CZ211</f>
        <v>394.32008920781169</v>
      </c>
      <c r="U1503" s="37">
        <f>'Data TREND'!DA211</f>
        <v>2086.382748782974</v>
      </c>
      <c r="V1503" s="37">
        <f>'Data TREND'!DB211</f>
        <v>74.738152335138068</v>
      </c>
      <c r="W1503" s="37">
        <f>'Data TREND'!DC211</f>
        <v>30.533821182482647</v>
      </c>
      <c r="Y1503" s="37">
        <f t="shared" si="1069"/>
        <v>0</v>
      </c>
      <c r="Z1503" s="37">
        <f t="shared" si="1070"/>
        <v>0</v>
      </c>
      <c r="AA1503" s="37">
        <f t="shared" si="1071"/>
        <v>0</v>
      </c>
      <c r="AB1503" s="37">
        <f t="shared" si="1072"/>
        <v>0</v>
      </c>
      <c r="AC1503" s="37">
        <f t="shared" si="1073"/>
        <v>0</v>
      </c>
      <c r="AD1503" s="37">
        <f t="shared" si="1074"/>
        <v>0</v>
      </c>
      <c r="AF1503">
        <f>'Data TREND'!$CO$211</f>
        <v>74</v>
      </c>
      <c r="AG1503" s="37">
        <f>'Data TREND'!DE211</f>
        <v>840.59326716883311</v>
      </c>
      <c r="AH1503" s="37">
        <f>'Data TREND'!DF211</f>
        <v>987.06141122341285</v>
      </c>
      <c r="AI1503" s="37">
        <f>'Data TREND'!DG211</f>
        <v>393.91352136750254</v>
      </c>
      <c r="AJ1503" s="37">
        <f>'Data TREND'!DH211</f>
        <v>2221.4760443026516</v>
      </c>
      <c r="AK1503" s="37">
        <f>'Data TREND'!DI211</f>
        <v>80.186338585055807</v>
      </c>
      <c r="AL1503" s="37">
        <f>'Data TREND'!DJ211</f>
        <v>32.728668307275591</v>
      </c>
      <c r="AN1503" s="37">
        <f t="shared" si="1075"/>
        <v>0</v>
      </c>
      <c r="AO1503" s="37">
        <f t="shared" si="1076"/>
        <v>0</v>
      </c>
      <c r="AP1503" s="37">
        <f t="shared" si="1077"/>
        <v>0</v>
      </c>
      <c r="AQ1503" s="37">
        <f t="shared" si="1078"/>
        <v>0</v>
      </c>
      <c r="AR1503" s="37">
        <f t="shared" si="1079"/>
        <v>0</v>
      </c>
      <c r="AS1503" s="37">
        <f t="shared" si="1080"/>
        <v>0</v>
      </c>
      <c r="AU1503">
        <v>74</v>
      </c>
      <c r="AV1503" s="37">
        <f t="shared" si="1081"/>
        <v>562.89712136643038</v>
      </c>
      <c r="AW1503" s="37">
        <f t="shared" si="1082"/>
        <v>987.08393308176949</v>
      </c>
      <c r="AX1503" s="37">
        <f t="shared" si="1083"/>
        <v>393.5026231700532</v>
      </c>
      <c r="AY1503" s="37">
        <f t="shared" si="1084"/>
        <v>1943.5683347857307</v>
      </c>
      <c r="AZ1503" s="37">
        <f t="shared" si="1085"/>
        <v>68.93839579093752</v>
      </c>
      <c r="BA1503" s="37">
        <f t="shared" si="1086"/>
        <v>28.132053798084478</v>
      </c>
      <c r="BC1503">
        <v>74</v>
      </c>
      <c r="BD1503" s="37">
        <f>IF(Voorblad!$E$10=Rekenblad!BC1503,Rekenblad!AV1503,0)</f>
        <v>0</v>
      </c>
      <c r="BE1503" s="37">
        <f>IF(Voorblad!$E$10=Rekenblad!BC1503,Rekenblad!AW1503,0)</f>
        <v>0</v>
      </c>
      <c r="BF1503" s="37">
        <f>IF(Voorblad!$E$10=Rekenblad!BC1503,Rekenblad!AX1503,0)</f>
        <v>0</v>
      </c>
      <c r="BG1503" s="62">
        <f>IF(Voorblad!$E$10=Rekenblad!BC1503,Rekenblad!AY1503,0)</f>
        <v>0</v>
      </c>
      <c r="BH1503" s="37">
        <f>IF(Voorblad!$E$10=Rekenblad!BC1503,Rekenblad!AZ1503,0)</f>
        <v>0</v>
      </c>
      <c r="BI1503" s="37">
        <f>IF(Voorblad!$E$10=Rekenblad!BC1503,Rekenblad!BA1503,0)</f>
        <v>0</v>
      </c>
      <c r="BK1503">
        <v>74</v>
      </c>
      <c r="BL1503" s="37">
        <f>IF(Voorblad!$E$14=Rekenblad!$BL$1437,Rekenblad!BD1503,0)</f>
        <v>0</v>
      </c>
      <c r="BM1503" s="37">
        <f>IF(Voorblad!$E$14=Rekenblad!$BL$1437,Rekenblad!BE1503,0)</f>
        <v>0</v>
      </c>
      <c r="BN1503" s="37">
        <f>IF(Voorblad!$E$14=Rekenblad!$BL$1437,Rekenblad!BF1503,0)</f>
        <v>0</v>
      </c>
      <c r="BO1503" s="37">
        <f>IF(Voorblad!$E$14=Rekenblad!$BL$1437,Rekenblad!BG1503,0)</f>
        <v>0</v>
      </c>
      <c r="BP1503" s="37">
        <f>IF(Voorblad!$E$14=Rekenblad!$BL$1437,Rekenblad!BH1503,0)</f>
        <v>0</v>
      </c>
      <c r="BQ1503" s="37">
        <f>IF(Voorblad!$E$14=Rekenblad!$BL$1437,Rekenblad!BI1503,0)</f>
        <v>0</v>
      </c>
    </row>
    <row r="1504" spans="2:69" x14ac:dyDescent="0.25">
      <c r="B1504">
        <f>'Data TREND'!$CO$212</f>
        <v>75</v>
      </c>
      <c r="C1504" s="37">
        <f>'Data TREND'!CQ212</f>
        <v>568.99147463581892</v>
      </c>
      <c r="D1504" s="37">
        <f>'Data TREND'!CR212</f>
        <v>999.75605677679573</v>
      </c>
      <c r="E1504" s="37">
        <f>'Data TREND'!CS212</f>
        <v>398.75462930029676</v>
      </c>
      <c r="F1504" s="37">
        <f>'Data TREND'!CT212</f>
        <v>1967.5880452118056</v>
      </c>
      <c r="G1504" s="37">
        <f>'Data TREND'!CU212</f>
        <v>68.626865005599115</v>
      </c>
      <c r="H1504" s="37">
        <f>'Data TREND'!CV212</f>
        <v>28.004350356053497</v>
      </c>
      <c r="J1504" s="37">
        <f t="shared" ref="J1504:J1567" si="1087">$B$864*C1504</f>
        <v>568.99147463581892</v>
      </c>
      <c r="K1504" s="37">
        <f t="shared" ref="K1504:K1567" si="1088">$B$864*D1504</f>
        <v>999.75605677679573</v>
      </c>
      <c r="L1504" s="37">
        <f t="shared" ref="L1504:L1567" si="1089">$B$864*E1504</f>
        <v>398.75462930029676</v>
      </c>
      <c r="M1504" s="37">
        <f t="shared" ref="M1504:M1567" si="1090">$B$864*F1504</f>
        <v>1967.5880452118056</v>
      </c>
      <c r="N1504" s="37">
        <f t="shared" ref="N1504:N1567" si="1091">$B$864*G1504</f>
        <v>68.626865005599115</v>
      </c>
      <c r="O1504" s="37">
        <f t="shared" ref="O1504:O1567" si="1092">$B$864*H1504</f>
        <v>28.004350356053497</v>
      </c>
      <c r="Q1504">
        <f>'Data TREND'!$CO$212</f>
        <v>75</v>
      </c>
      <c r="R1504" s="37">
        <f>'Data TREND'!CX212</f>
        <v>712.55030859072542</v>
      </c>
      <c r="S1504" s="37">
        <f>'Data TREND'!CY212</f>
        <v>999.4942575191335</v>
      </c>
      <c r="T1504" s="37">
        <f>'Data TREND'!CZ212</f>
        <v>399.49936545980108</v>
      </c>
      <c r="U1504" s="37">
        <f>'Data TREND'!DA212</f>
        <v>2111.6314245549615</v>
      </c>
      <c r="V1504" s="37">
        <f>'Data TREND'!DB212</f>
        <v>74.314197781287191</v>
      </c>
      <c r="W1504" s="37">
        <f>'Data TREND'!DC212</f>
        <v>30.360473649122962</v>
      </c>
      <c r="Y1504" s="37">
        <f t="shared" ref="Y1504:Y1567" si="1093">$Q$864*R1504</f>
        <v>0</v>
      </c>
      <c r="Z1504" s="37">
        <f t="shared" ref="Z1504:Z1567" si="1094">$Q$864*S1504</f>
        <v>0</v>
      </c>
      <c r="AA1504" s="37">
        <f t="shared" ref="AA1504:AA1567" si="1095">$Q$864*T1504</f>
        <v>0</v>
      </c>
      <c r="AB1504" s="37">
        <f t="shared" ref="AB1504:AB1567" si="1096">$Q$864*U1504</f>
        <v>0</v>
      </c>
      <c r="AC1504" s="37">
        <f t="shared" ref="AC1504:AC1567" si="1097">$Q$864*V1504</f>
        <v>0</v>
      </c>
      <c r="AD1504" s="37">
        <f t="shared" ref="AD1504:AD1567" si="1098">$Q$864*W1504</f>
        <v>0</v>
      </c>
      <c r="AF1504">
        <f>'Data TREND'!$CO$212</f>
        <v>75</v>
      </c>
      <c r="AG1504" s="37">
        <f>'Data TREND'!DE212</f>
        <v>849.28614342336527</v>
      </c>
      <c r="AH1504" s="37">
        <f>'Data TREND'!DF212</f>
        <v>999.59633473407359</v>
      </c>
      <c r="AI1504" s="37">
        <f>'Data TREND'!DG212</f>
        <v>399.09897285008151</v>
      </c>
      <c r="AJ1504" s="37">
        <f>'Data TREND'!DH212</f>
        <v>2247.8908433155293</v>
      </c>
      <c r="AK1504" s="37">
        <f>'Data TREND'!DI212</f>
        <v>79.641413003695988</v>
      </c>
      <c r="AL1504" s="37">
        <f>'Data TREND'!DJ212</f>
        <v>32.50676948512853</v>
      </c>
      <c r="AN1504" s="37">
        <f t="shared" ref="AN1504:AN1567" si="1099">$AF$864*AG1504</f>
        <v>0</v>
      </c>
      <c r="AO1504" s="37">
        <f t="shared" ref="AO1504:AO1567" si="1100">$AF$864*AH1504</f>
        <v>0</v>
      </c>
      <c r="AP1504" s="37">
        <f t="shared" ref="AP1504:AP1567" si="1101">$AF$864*AI1504</f>
        <v>0</v>
      </c>
      <c r="AQ1504" s="37">
        <f t="shared" ref="AQ1504:AQ1567" si="1102">$AF$864*AJ1504</f>
        <v>0</v>
      </c>
      <c r="AR1504" s="37">
        <f t="shared" ref="AR1504:AR1567" si="1103">$AF$864*AK1504</f>
        <v>0</v>
      </c>
      <c r="AS1504" s="37">
        <f t="shared" ref="AS1504:AS1567" si="1104">$AF$864*AL1504</f>
        <v>0</v>
      </c>
      <c r="AU1504">
        <v>75</v>
      </c>
      <c r="AV1504" s="37">
        <f t="shared" ref="AV1504:AV1567" si="1105">J1504+Y1504+AN1504</f>
        <v>568.99147463581892</v>
      </c>
      <c r="AW1504" s="37">
        <f t="shared" ref="AW1504:AW1567" si="1106">K1504+Z1504+AO1504</f>
        <v>999.75605677679573</v>
      </c>
      <c r="AX1504" s="37">
        <f t="shared" ref="AX1504:AX1567" si="1107">L1504+AA1504+AP1504</f>
        <v>398.75462930029676</v>
      </c>
      <c r="AY1504" s="37">
        <f t="shared" ref="AY1504:AY1567" si="1108">M1504+AB1504+AQ1504</f>
        <v>1967.5880452118056</v>
      </c>
      <c r="AZ1504" s="37">
        <f t="shared" ref="AZ1504:AZ1567" si="1109">N1504+AC1504+AR1504</f>
        <v>68.626865005599115</v>
      </c>
      <c r="BA1504" s="37">
        <f t="shared" ref="BA1504:BA1567" si="1110">O1504+AD1504+AS1504</f>
        <v>28.004350356053497</v>
      </c>
      <c r="BC1504">
        <v>75</v>
      </c>
      <c r="BD1504" s="37">
        <f>IF(Voorblad!$E$10=Rekenblad!BC1504,Rekenblad!AV1504,0)</f>
        <v>0</v>
      </c>
      <c r="BE1504" s="37">
        <f>IF(Voorblad!$E$10=Rekenblad!BC1504,Rekenblad!AW1504,0)</f>
        <v>0</v>
      </c>
      <c r="BF1504" s="37">
        <f>IF(Voorblad!$E$10=Rekenblad!BC1504,Rekenblad!AX1504,0)</f>
        <v>0</v>
      </c>
      <c r="BG1504" s="62">
        <f>IF(Voorblad!$E$10=Rekenblad!BC1504,Rekenblad!AY1504,0)</f>
        <v>0</v>
      </c>
      <c r="BH1504" s="37">
        <f>IF(Voorblad!$E$10=Rekenblad!BC1504,Rekenblad!AZ1504,0)</f>
        <v>0</v>
      </c>
      <c r="BI1504" s="37">
        <f>IF(Voorblad!$E$10=Rekenblad!BC1504,Rekenblad!BA1504,0)</f>
        <v>0</v>
      </c>
      <c r="BK1504">
        <v>75</v>
      </c>
      <c r="BL1504" s="37">
        <f>IF(Voorblad!$E$14=Rekenblad!$BL$1437,Rekenblad!BD1504,0)</f>
        <v>0</v>
      </c>
      <c r="BM1504" s="37">
        <f>IF(Voorblad!$E$14=Rekenblad!$BL$1437,Rekenblad!BE1504,0)</f>
        <v>0</v>
      </c>
      <c r="BN1504" s="37">
        <f>IF(Voorblad!$E$14=Rekenblad!$BL$1437,Rekenblad!BF1504,0)</f>
        <v>0</v>
      </c>
      <c r="BO1504" s="37">
        <f>IF(Voorblad!$E$14=Rekenblad!$BL$1437,Rekenblad!BG1504,0)</f>
        <v>0</v>
      </c>
      <c r="BP1504" s="37">
        <f>IF(Voorblad!$E$14=Rekenblad!$BL$1437,Rekenblad!BH1504,0)</f>
        <v>0</v>
      </c>
      <c r="BQ1504" s="37">
        <f>IF(Voorblad!$E$14=Rekenblad!$BL$1437,Rekenblad!BI1504,0)</f>
        <v>0</v>
      </c>
    </row>
    <row r="1505" spans="2:69" x14ac:dyDescent="0.25">
      <c r="B1505">
        <f>'Data TREND'!$CO$213</f>
        <v>76</v>
      </c>
      <c r="C1505" s="37">
        <f>'Data TREND'!CQ213</f>
        <v>575.08582790520745</v>
      </c>
      <c r="D1505" s="37">
        <f>'Data TREND'!CR213</f>
        <v>1012.4281804718219</v>
      </c>
      <c r="E1505" s="37">
        <f>'Data TREND'!CS213</f>
        <v>404.00663543054031</v>
      </c>
      <c r="F1505" s="37">
        <f>'Data TREND'!CT213</f>
        <v>1991.6077556378802</v>
      </c>
      <c r="G1505" s="37">
        <f>'Data TREND'!CU213</f>
        <v>68.315334220260695</v>
      </c>
      <c r="H1505" s="37">
        <f>'Data TREND'!CV213</f>
        <v>27.876646914022515</v>
      </c>
      <c r="J1505" s="37">
        <f t="shared" si="1087"/>
        <v>575.08582790520745</v>
      </c>
      <c r="K1505" s="37">
        <f t="shared" si="1088"/>
        <v>1012.4281804718219</v>
      </c>
      <c r="L1505" s="37">
        <f t="shared" si="1089"/>
        <v>404.00663543054031</v>
      </c>
      <c r="M1505" s="37">
        <f t="shared" si="1090"/>
        <v>1991.6077556378802</v>
      </c>
      <c r="N1505" s="37">
        <f t="shared" si="1091"/>
        <v>68.315334220260695</v>
      </c>
      <c r="O1505" s="37">
        <f t="shared" si="1092"/>
        <v>27.876646914022515</v>
      </c>
      <c r="Q1505">
        <f>'Data TREND'!$CO$213</f>
        <v>76</v>
      </c>
      <c r="R1505" s="37">
        <f>'Data TREND'!CX213</f>
        <v>720.00367949408019</v>
      </c>
      <c r="S1505" s="37">
        <f>'Data TREND'!CY213</f>
        <v>1012.1090749419168</v>
      </c>
      <c r="T1505" s="37">
        <f>'Data TREND'!CZ213</f>
        <v>404.67864171179048</v>
      </c>
      <c r="U1505" s="37">
        <f>'Data TREND'!DA213</f>
        <v>2136.8801003269491</v>
      </c>
      <c r="V1505" s="37">
        <f>'Data TREND'!DB213</f>
        <v>73.890243227436315</v>
      </c>
      <c r="W1505" s="37">
        <f>'Data TREND'!DC213</f>
        <v>30.187126115763281</v>
      </c>
      <c r="Y1505" s="37">
        <f t="shared" si="1093"/>
        <v>0</v>
      </c>
      <c r="Z1505" s="37">
        <f t="shared" si="1094"/>
        <v>0</v>
      </c>
      <c r="AA1505" s="37">
        <f t="shared" si="1095"/>
        <v>0</v>
      </c>
      <c r="AB1505" s="37">
        <f t="shared" si="1096"/>
        <v>0</v>
      </c>
      <c r="AC1505" s="37">
        <f t="shared" si="1097"/>
        <v>0</v>
      </c>
      <c r="AD1505" s="37">
        <f t="shared" si="1098"/>
        <v>0</v>
      </c>
      <c r="AF1505">
        <f>'Data TREND'!$CO$213</f>
        <v>76</v>
      </c>
      <c r="AG1505" s="37">
        <f>'Data TREND'!DE213</f>
        <v>857.97901967789744</v>
      </c>
      <c r="AH1505" s="37">
        <f>'Data TREND'!DF213</f>
        <v>1012.1312582447342</v>
      </c>
      <c r="AI1505" s="37">
        <f>'Data TREND'!DG213</f>
        <v>404.28442433266048</v>
      </c>
      <c r="AJ1505" s="37">
        <f>'Data TREND'!DH213</f>
        <v>2274.3056423284074</v>
      </c>
      <c r="AK1505" s="37">
        <f>'Data TREND'!DI213</f>
        <v>79.096487422336139</v>
      </c>
      <c r="AL1505" s="37">
        <f>'Data TREND'!DJ213</f>
        <v>32.284870662981476</v>
      </c>
      <c r="AN1505" s="37">
        <f t="shared" si="1099"/>
        <v>0</v>
      </c>
      <c r="AO1505" s="37">
        <f t="shared" si="1100"/>
        <v>0</v>
      </c>
      <c r="AP1505" s="37">
        <f t="shared" si="1101"/>
        <v>0</v>
      </c>
      <c r="AQ1505" s="37">
        <f t="shared" si="1102"/>
        <v>0</v>
      </c>
      <c r="AR1505" s="37">
        <f t="shared" si="1103"/>
        <v>0</v>
      </c>
      <c r="AS1505" s="37">
        <f t="shared" si="1104"/>
        <v>0</v>
      </c>
      <c r="AU1505">
        <v>76</v>
      </c>
      <c r="AV1505" s="37">
        <f t="shared" si="1105"/>
        <v>575.08582790520745</v>
      </c>
      <c r="AW1505" s="37">
        <f t="shared" si="1106"/>
        <v>1012.4281804718219</v>
      </c>
      <c r="AX1505" s="37">
        <f t="shared" si="1107"/>
        <v>404.00663543054031</v>
      </c>
      <c r="AY1505" s="37">
        <f t="shared" si="1108"/>
        <v>1991.6077556378802</v>
      </c>
      <c r="AZ1505" s="37">
        <f t="shared" si="1109"/>
        <v>68.315334220260695</v>
      </c>
      <c r="BA1505" s="37">
        <f t="shared" si="1110"/>
        <v>27.876646914022515</v>
      </c>
      <c r="BC1505">
        <v>76</v>
      </c>
      <c r="BD1505" s="37">
        <f>IF(Voorblad!$E$10=Rekenblad!BC1505,Rekenblad!AV1505,0)</f>
        <v>0</v>
      </c>
      <c r="BE1505" s="37">
        <f>IF(Voorblad!$E$10=Rekenblad!BC1505,Rekenblad!AW1505,0)</f>
        <v>0</v>
      </c>
      <c r="BF1505" s="37">
        <f>IF(Voorblad!$E$10=Rekenblad!BC1505,Rekenblad!AX1505,0)</f>
        <v>0</v>
      </c>
      <c r="BG1505" s="62">
        <f>IF(Voorblad!$E$10=Rekenblad!BC1505,Rekenblad!AY1505,0)</f>
        <v>0</v>
      </c>
      <c r="BH1505" s="37">
        <f>IF(Voorblad!$E$10=Rekenblad!BC1505,Rekenblad!AZ1505,0)</f>
        <v>0</v>
      </c>
      <c r="BI1505" s="37">
        <f>IF(Voorblad!$E$10=Rekenblad!BC1505,Rekenblad!BA1505,0)</f>
        <v>0</v>
      </c>
      <c r="BK1505">
        <v>76</v>
      </c>
      <c r="BL1505" s="37">
        <f>IF(Voorblad!$E$14=Rekenblad!$BL$1437,Rekenblad!BD1505,0)</f>
        <v>0</v>
      </c>
      <c r="BM1505" s="37">
        <f>IF(Voorblad!$E$14=Rekenblad!$BL$1437,Rekenblad!BE1505,0)</f>
        <v>0</v>
      </c>
      <c r="BN1505" s="37">
        <f>IF(Voorblad!$E$14=Rekenblad!$BL$1437,Rekenblad!BF1505,0)</f>
        <v>0</v>
      </c>
      <c r="BO1505" s="37">
        <f>IF(Voorblad!$E$14=Rekenblad!$BL$1437,Rekenblad!BG1505,0)</f>
        <v>0</v>
      </c>
      <c r="BP1505" s="37">
        <f>IF(Voorblad!$E$14=Rekenblad!$BL$1437,Rekenblad!BH1505,0)</f>
        <v>0</v>
      </c>
      <c r="BQ1505" s="37">
        <f>IF(Voorblad!$E$14=Rekenblad!$BL$1437,Rekenblad!BI1505,0)</f>
        <v>0</v>
      </c>
    </row>
    <row r="1506" spans="2:69" x14ac:dyDescent="0.25">
      <c r="B1506">
        <f>'Data TREND'!$CO$214</f>
        <v>77</v>
      </c>
      <c r="C1506" s="37">
        <f>'Data TREND'!CQ214</f>
        <v>581.1801811745961</v>
      </c>
      <c r="D1506" s="37">
        <f>'Data TREND'!CR214</f>
        <v>1025.1003041668482</v>
      </c>
      <c r="E1506" s="37">
        <f>'Data TREND'!CS214</f>
        <v>409.25864156078387</v>
      </c>
      <c r="F1506" s="37">
        <f>'Data TREND'!CT214</f>
        <v>2015.6274660639551</v>
      </c>
      <c r="G1506" s="37">
        <f>'Data TREND'!CU214</f>
        <v>68.00380343492229</v>
      </c>
      <c r="H1506" s="37">
        <f>'Data TREND'!CV214</f>
        <v>27.748943471991538</v>
      </c>
      <c r="J1506" s="37">
        <f t="shared" si="1087"/>
        <v>581.1801811745961</v>
      </c>
      <c r="K1506" s="37">
        <f t="shared" si="1088"/>
        <v>1025.1003041668482</v>
      </c>
      <c r="L1506" s="37">
        <f t="shared" si="1089"/>
        <v>409.25864156078387</v>
      </c>
      <c r="M1506" s="37">
        <f t="shared" si="1090"/>
        <v>2015.6274660639551</v>
      </c>
      <c r="N1506" s="37">
        <f t="shared" si="1091"/>
        <v>68.00380343492229</v>
      </c>
      <c r="O1506" s="37">
        <f t="shared" si="1092"/>
        <v>27.748943471991538</v>
      </c>
      <c r="Q1506">
        <f>'Data TREND'!$CO$214</f>
        <v>77</v>
      </c>
      <c r="R1506" s="37">
        <f>'Data TREND'!CX214</f>
        <v>727.45705039743495</v>
      </c>
      <c r="S1506" s="37">
        <f>'Data TREND'!CY214</f>
        <v>1024.7238923647001</v>
      </c>
      <c r="T1506" s="37">
        <f>'Data TREND'!CZ214</f>
        <v>409.85791796377987</v>
      </c>
      <c r="U1506" s="37">
        <f>'Data TREND'!DA214</f>
        <v>2162.1287760989362</v>
      </c>
      <c r="V1506" s="37">
        <f>'Data TREND'!DB214</f>
        <v>73.466288673585439</v>
      </c>
      <c r="W1506" s="37">
        <f>'Data TREND'!DC214</f>
        <v>30.013778582403599</v>
      </c>
      <c r="Y1506" s="37">
        <f t="shared" si="1093"/>
        <v>0</v>
      </c>
      <c r="Z1506" s="37">
        <f t="shared" si="1094"/>
        <v>0</v>
      </c>
      <c r="AA1506" s="37">
        <f t="shared" si="1095"/>
        <v>0</v>
      </c>
      <c r="AB1506" s="37">
        <f t="shared" si="1096"/>
        <v>0</v>
      </c>
      <c r="AC1506" s="37">
        <f t="shared" si="1097"/>
        <v>0</v>
      </c>
      <c r="AD1506" s="37">
        <f t="shared" si="1098"/>
        <v>0</v>
      </c>
      <c r="AF1506">
        <f>'Data TREND'!$CO$214</f>
        <v>77</v>
      </c>
      <c r="AG1506" s="37">
        <f>'Data TREND'!DE214</f>
        <v>866.67189593242983</v>
      </c>
      <c r="AH1506" s="37">
        <f>'Data TREND'!DF214</f>
        <v>1024.666181755395</v>
      </c>
      <c r="AI1506" s="37">
        <f>'Data TREND'!DG214</f>
        <v>409.46987581523945</v>
      </c>
      <c r="AJ1506" s="37">
        <f>'Data TREND'!DH214</f>
        <v>2300.7204413412856</v>
      </c>
      <c r="AK1506" s="37">
        <f>'Data TREND'!DI214</f>
        <v>78.551561840976291</v>
      </c>
      <c r="AL1506" s="37">
        <f>'Data TREND'!DJ214</f>
        <v>32.062971840834422</v>
      </c>
      <c r="AN1506" s="37">
        <f t="shared" si="1099"/>
        <v>0</v>
      </c>
      <c r="AO1506" s="37">
        <f t="shared" si="1100"/>
        <v>0</v>
      </c>
      <c r="AP1506" s="37">
        <f t="shared" si="1101"/>
        <v>0</v>
      </c>
      <c r="AQ1506" s="37">
        <f t="shared" si="1102"/>
        <v>0</v>
      </c>
      <c r="AR1506" s="37">
        <f t="shared" si="1103"/>
        <v>0</v>
      </c>
      <c r="AS1506" s="37">
        <f t="shared" si="1104"/>
        <v>0</v>
      </c>
      <c r="AU1506">
        <v>77</v>
      </c>
      <c r="AV1506" s="37">
        <f t="shared" si="1105"/>
        <v>581.1801811745961</v>
      </c>
      <c r="AW1506" s="37">
        <f t="shared" si="1106"/>
        <v>1025.1003041668482</v>
      </c>
      <c r="AX1506" s="37">
        <f t="shared" si="1107"/>
        <v>409.25864156078387</v>
      </c>
      <c r="AY1506" s="37">
        <f t="shared" si="1108"/>
        <v>2015.6274660639551</v>
      </c>
      <c r="AZ1506" s="37">
        <f t="shared" si="1109"/>
        <v>68.00380343492229</v>
      </c>
      <c r="BA1506" s="37">
        <f t="shared" si="1110"/>
        <v>27.748943471991538</v>
      </c>
      <c r="BC1506">
        <v>77</v>
      </c>
      <c r="BD1506" s="37">
        <f>IF(Voorblad!$E$10=Rekenblad!BC1506,Rekenblad!AV1506,0)</f>
        <v>0</v>
      </c>
      <c r="BE1506" s="37">
        <f>IF(Voorblad!$E$10=Rekenblad!BC1506,Rekenblad!AW1506,0)</f>
        <v>0</v>
      </c>
      <c r="BF1506" s="37">
        <f>IF(Voorblad!$E$10=Rekenblad!BC1506,Rekenblad!AX1506,0)</f>
        <v>0</v>
      </c>
      <c r="BG1506" s="62">
        <f>IF(Voorblad!$E$10=Rekenblad!BC1506,Rekenblad!AY1506,0)</f>
        <v>0</v>
      </c>
      <c r="BH1506" s="37">
        <f>IF(Voorblad!$E$10=Rekenblad!BC1506,Rekenblad!AZ1506,0)</f>
        <v>0</v>
      </c>
      <c r="BI1506" s="37">
        <f>IF(Voorblad!$E$10=Rekenblad!BC1506,Rekenblad!BA1506,0)</f>
        <v>0</v>
      </c>
      <c r="BK1506">
        <v>77</v>
      </c>
      <c r="BL1506" s="37">
        <f>IF(Voorblad!$E$14=Rekenblad!$BL$1437,Rekenblad!BD1506,0)</f>
        <v>0</v>
      </c>
      <c r="BM1506" s="37">
        <f>IF(Voorblad!$E$14=Rekenblad!$BL$1437,Rekenblad!BE1506,0)</f>
        <v>0</v>
      </c>
      <c r="BN1506" s="37">
        <f>IF(Voorblad!$E$14=Rekenblad!$BL$1437,Rekenblad!BF1506,0)</f>
        <v>0</v>
      </c>
      <c r="BO1506" s="37">
        <f>IF(Voorblad!$E$14=Rekenblad!$BL$1437,Rekenblad!BG1506,0)</f>
        <v>0</v>
      </c>
      <c r="BP1506" s="37">
        <f>IF(Voorblad!$E$14=Rekenblad!$BL$1437,Rekenblad!BH1506,0)</f>
        <v>0</v>
      </c>
      <c r="BQ1506" s="37">
        <f>IF(Voorblad!$E$14=Rekenblad!$BL$1437,Rekenblad!BI1506,0)</f>
        <v>0</v>
      </c>
    </row>
    <row r="1507" spans="2:69" x14ac:dyDescent="0.25">
      <c r="B1507">
        <f>'Data TREND'!$CO$215</f>
        <v>78</v>
      </c>
      <c r="C1507" s="37">
        <f>'Data TREND'!CQ215</f>
        <v>587.27453444398452</v>
      </c>
      <c r="D1507" s="37">
        <f>'Data TREND'!CR215</f>
        <v>1037.7724278618743</v>
      </c>
      <c r="E1507" s="37">
        <f>'Data TREND'!CS215</f>
        <v>414.51064769102743</v>
      </c>
      <c r="F1507" s="37">
        <f>'Data TREND'!CT215</f>
        <v>2039.6471764900298</v>
      </c>
      <c r="G1507" s="37">
        <f>'Data TREND'!CU215</f>
        <v>67.69227264958387</v>
      </c>
      <c r="H1507" s="37">
        <f>'Data TREND'!CV215</f>
        <v>27.62124002996056</v>
      </c>
      <c r="J1507" s="37">
        <f t="shared" si="1087"/>
        <v>587.27453444398452</v>
      </c>
      <c r="K1507" s="37">
        <f t="shared" si="1088"/>
        <v>1037.7724278618743</v>
      </c>
      <c r="L1507" s="37">
        <f t="shared" si="1089"/>
        <v>414.51064769102743</v>
      </c>
      <c r="M1507" s="37">
        <f t="shared" si="1090"/>
        <v>2039.6471764900298</v>
      </c>
      <c r="N1507" s="37">
        <f t="shared" si="1091"/>
        <v>67.69227264958387</v>
      </c>
      <c r="O1507" s="37">
        <f t="shared" si="1092"/>
        <v>27.62124002996056</v>
      </c>
      <c r="Q1507">
        <f>'Data TREND'!$CO$215</f>
        <v>78</v>
      </c>
      <c r="R1507" s="37">
        <f>'Data TREND'!CX215</f>
        <v>734.91042130078972</v>
      </c>
      <c r="S1507" s="37">
        <f>'Data TREND'!CY215</f>
        <v>1037.3387097874834</v>
      </c>
      <c r="T1507" s="37">
        <f>'Data TREND'!CZ215</f>
        <v>415.03719421576926</v>
      </c>
      <c r="U1507" s="37">
        <f>'Data TREND'!DA215</f>
        <v>2187.3774518709238</v>
      </c>
      <c r="V1507" s="37">
        <f>'Data TREND'!DB215</f>
        <v>73.042334119734562</v>
      </c>
      <c r="W1507" s="37">
        <f>'Data TREND'!DC215</f>
        <v>29.840431049043918</v>
      </c>
      <c r="Y1507" s="37">
        <f t="shared" si="1093"/>
        <v>0</v>
      </c>
      <c r="Z1507" s="37">
        <f t="shared" si="1094"/>
        <v>0</v>
      </c>
      <c r="AA1507" s="37">
        <f t="shared" si="1095"/>
        <v>0</v>
      </c>
      <c r="AB1507" s="37">
        <f t="shared" si="1096"/>
        <v>0</v>
      </c>
      <c r="AC1507" s="37">
        <f t="shared" si="1097"/>
        <v>0</v>
      </c>
      <c r="AD1507" s="37">
        <f t="shared" si="1098"/>
        <v>0</v>
      </c>
      <c r="AF1507">
        <f>'Data TREND'!$CO$215</f>
        <v>78</v>
      </c>
      <c r="AG1507" s="37">
        <f>'Data TREND'!DE215</f>
        <v>875.364772186962</v>
      </c>
      <c r="AH1507" s="37">
        <f>'Data TREND'!DF215</f>
        <v>1037.2011052660555</v>
      </c>
      <c r="AI1507" s="37">
        <f>'Data TREND'!DG215</f>
        <v>414.65532729781847</v>
      </c>
      <c r="AJ1507" s="37">
        <f>'Data TREND'!DH215</f>
        <v>2327.1352403541632</v>
      </c>
      <c r="AK1507" s="37">
        <f>'Data TREND'!DI215</f>
        <v>78.006636259616457</v>
      </c>
      <c r="AL1507" s="37">
        <f>'Data TREND'!DJ215</f>
        <v>31.841073018687361</v>
      </c>
      <c r="AN1507" s="37">
        <f t="shared" si="1099"/>
        <v>0</v>
      </c>
      <c r="AO1507" s="37">
        <f t="shared" si="1100"/>
        <v>0</v>
      </c>
      <c r="AP1507" s="37">
        <f t="shared" si="1101"/>
        <v>0</v>
      </c>
      <c r="AQ1507" s="37">
        <f t="shared" si="1102"/>
        <v>0</v>
      </c>
      <c r="AR1507" s="37">
        <f t="shared" si="1103"/>
        <v>0</v>
      </c>
      <c r="AS1507" s="37">
        <f t="shared" si="1104"/>
        <v>0</v>
      </c>
      <c r="AU1507">
        <v>78</v>
      </c>
      <c r="AV1507" s="37">
        <f t="shared" si="1105"/>
        <v>587.27453444398452</v>
      </c>
      <c r="AW1507" s="37">
        <f t="shared" si="1106"/>
        <v>1037.7724278618743</v>
      </c>
      <c r="AX1507" s="37">
        <f t="shared" si="1107"/>
        <v>414.51064769102743</v>
      </c>
      <c r="AY1507" s="37">
        <f t="shared" si="1108"/>
        <v>2039.6471764900298</v>
      </c>
      <c r="AZ1507" s="37">
        <f t="shared" si="1109"/>
        <v>67.69227264958387</v>
      </c>
      <c r="BA1507" s="37">
        <f t="shared" si="1110"/>
        <v>27.62124002996056</v>
      </c>
      <c r="BC1507">
        <v>78</v>
      </c>
      <c r="BD1507" s="37">
        <f>IF(Voorblad!$E$10=Rekenblad!BC1507,Rekenblad!AV1507,0)</f>
        <v>0</v>
      </c>
      <c r="BE1507" s="37">
        <f>IF(Voorblad!$E$10=Rekenblad!BC1507,Rekenblad!AW1507,0)</f>
        <v>0</v>
      </c>
      <c r="BF1507" s="37">
        <f>IF(Voorblad!$E$10=Rekenblad!BC1507,Rekenblad!AX1507,0)</f>
        <v>0</v>
      </c>
      <c r="BG1507" s="62">
        <f>IF(Voorblad!$E$10=Rekenblad!BC1507,Rekenblad!AY1507,0)</f>
        <v>0</v>
      </c>
      <c r="BH1507" s="37">
        <f>IF(Voorblad!$E$10=Rekenblad!BC1507,Rekenblad!AZ1507,0)</f>
        <v>0</v>
      </c>
      <c r="BI1507" s="37">
        <f>IF(Voorblad!$E$10=Rekenblad!BC1507,Rekenblad!BA1507,0)</f>
        <v>0</v>
      </c>
      <c r="BK1507">
        <v>78</v>
      </c>
      <c r="BL1507" s="37">
        <f>IF(Voorblad!$E$14=Rekenblad!$BL$1437,Rekenblad!BD1507,0)</f>
        <v>0</v>
      </c>
      <c r="BM1507" s="37">
        <f>IF(Voorblad!$E$14=Rekenblad!$BL$1437,Rekenblad!BE1507,0)</f>
        <v>0</v>
      </c>
      <c r="BN1507" s="37">
        <f>IF(Voorblad!$E$14=Rekenblad!$BL$1437,Rekenblad!BF1507,0)</f>
        <v>0</v>
      </c>
      <c r="BO1507" s="37">
        <f>IF(Voorblad!$E$14=Rekenblad!$BL$1437,Rekenblad!BG1507,0)</f>
        <v>0</v>
      </c>
      <c r="BP1507" s="37">
        <f>IF(Voorblad!$E$14=Rekenblad!$BL$1437,Rekenblad!BH1507,0)</f>
        <v>0</v>
      </c>
      <c r="BQ1507" s="37">
        <f>IF(Voorblad!$E$14=Rekenblad!$BL$1437,Rekenblad!BI1507,0)</f>
        <v>0</v>
      </c>
    </row>
    <row r="1508" spans="2:69" x14ac:dyDescent="0.25">
      <c r="B1508">
        <f>'Data TREND'!$CO$216</f>
        <v>79</v>
      </c>
      <c r="C1508" s="37">
        <f>'Data TREND'!CQ216</f>
        <v>593.36888771337317</v>
      </c>
      <c r="D1508" s="37">
        <f>'Data TREND'!CR216</f>
        <v>1050.4445515569005</v>
      </c>
      <c r="E1508" s="37">
        <f>'Data TREND'!CS216</f>
        <v>419.76265382127099</v>
      </c>
      <c r="F1508" s="37">
        <f>'Data TREND'!CT216</f>
        <v>2063.6668869161049</v>
      </c>
      <c r="G1508" s="37">
        <f>'Data TREND'!CU216</f>
        <v>67.380741864245465</v>
      </c>
      <c r="H1508" s="37">
        <f>'Data TREND'!CV216</f>
        <v>27.493536587929579</v>
      </c>
      <c r="J1508" s="37">
        <f t="shared" si="1087"/>
        <v>593.36888771337317</v>
      </c>
      <c r="K1508" s="37">
        <f t="shared" si="1088"/>
        <v>1050.4445515569005</v>
      </c>
      <c r="L1508" s="37">
        <f t="shared" si="1089"/>
        <v>419.76265382127099</v>
      </c>
      <c r="M1508" s="37">
        <f t="shared" si="1090"/>
        <v>2063.6668869161049</v>
      </c>
      <c r="N1508" s="37">
        <f t="shared" si="1091"/>
        <v>67.380741864245465</v>
      </c>
      <c r="O1508" s="37">
        <f t="shared" si="1092"/>
        <v>27.493536587929579</v>
      </c>
      <c r="Q1508">
        <f>'Data TREND'!$CO$216</f>
        <v>79</v>
      </c>
      <c r="R1508" s="37">
        <f>'Data TREND'!CX216</f>
        <v>742.36379220414449</v>
      </c>
      <c r="S1508" s="37">
        <f>'Data TREND'!CY216</f>
        <v>1049.9535272102667</v>
      </c>
      <c r="T1508" s="37">
        <f>'Data TREND'!CZ216</f>
        <v>420.21647046775865</v>
      </c>
      <c r="U1508" s="37">
        <f>'Data TREND'!DA216</f>
        <v>2212.6261276429113</v>
      </c>
      <c r="V1508" s="37">
        <f>'Data TREND'!DB216</f>
        <v>72.618379565883686</v>
      </c>
      <c r="W1508" s="37">
        <f>'Data TREND'!DC216</f>
        <v>29.667083515684233</v>
      </c>
      <c r="Y1508" s="37">
        <f t="shared" si="1093"/>
        <v>0</v>
      </c>
      <c r="Z1508" s="37">
        <f t="shared" si="1094"/>
        <v>0</v>
      </c>
      <c r="AA1508" s="37">
        <f t="shared" si="1095"/>
        <v>0</v>
      </c>
      <c r="AB1508" s="37">
        <f t="shared" si="1096"/>
        <v>0</v>
      </c>
      <c r="AC1508" s="37">
        <f t="shared" si="1097"/>
        <v>0</v>
      </c>
      <c r="AD1508" s="37">
        <f t="shared" si="1098"/>
        <v>0</v>
      </c>
      <c r="AF1508">
        <f>'Data TREND'!$CO$216</f>
        <v>79</v>
      </c>
      <c r="AG1508" s="37">
        <f>'Data TREND'!DE216</f>
        <v>884.05764844149417</v>
      </c>
      <c r="AH1508" s="37">
        <f>'Data TREND'!DF216</f>
        <v>1049.736028776716</v>
      </c>
      <c r="AI1508" s="37">
        <f>'Data TREND'!DG216</f>
        <v>419.84077878039744</v>
      </c>
      <c r="AJ1508" s="37">
        <f>'Data TREND'!DH216</f>
        <v>2353.5500393670413</v>
      </c>
      <c r="AK1508" s="37">
        <f>'Data TREND'!DI216</f>
        <v>77.461710678256622</v>
      </c>
      <c r="AL1508" s="37">
        <f>'Data TREND'!DJ216</f>
        <v>31.619174196540303</v>
      </c>
      <c r="AN1508" s="37">
        <f t="shared" si="1099"/>
        <v>0</v>
      </c>
      <c r="AO1508" s="37">
        <f t="shared" si="1100"/>
        <v>0</v>
      </c>
      <c r="AP1508" s="37">
        <f t="shared" si="1101"/>
        <v>0</v>
      </c>
      <c r="AQ1508" s="37">
        <f t="shared" si="1102"/>
        <v>0</v>
      </c>
      <c r="AR1508" s="37">
        <f t="shared" si="1103"/>
        <v>0</v>
      </c>
      <c r="AS1508" s="37">
        <f t="shared" si="1104"/>
        <v>0</v>
      </c>
      <c r="AU1508">
        <v>79</v>
      </c>
      <c r="AV1508" s="37">
        <f t="shared" si="1105"/>
        <v>593.36888771337317</v>
      </c>
      <c r="AW1508" s="37">
        <f t="shared" si="1106"/>
        <v>1050.4445515569005</v>
      </c>
      <c r="AX1508" s="37">
        <f t="shared" si="1107"/>
        <v>419.76265382127099</v>
      </c>
      <c r="AY1508" s="37">
        <f t="shared" si="1108"/>
        <v>2063.6668869161049</v>
      </c>
      <c r="AZ1508" s="37">
        <f t="shared" si="1109"/>
        <v>67.380741864245465</v>
      </c>
      <c r="BA1508" s="37">
        <f t="shared" si="1110"/>
        <v>27.493536587929579</v>
      </c>
      <c r="BC1508">
        <v>79</v>
      </c>
      <c r="BD1508" s="37">
        <f>IF(Voorblad!$E$10=Rekenblad!BC1508,Rekenblad!AV1508,0)</f>
        <v>0</v>
      </c>
      <c r="BE1508" s="37">
        <f>IF(Voorblad!$E$10=Rekenblad!BC1508,Rekenblad!AW1508,0)</f>
        <v>0</v>
      </c>
      <c r="BF1508" s="37">
        <f>IF(Voorblad!$E$10=Rekenblad!BC1508,Rekenblad!AX1508,0)</f>
        <v>0</v>
      </c>
      <c r="BG1508" s="62">
        <f>IF(Voorblad!$E$10=Rekenblad!BC1508,Rekenblad!AY1508,0)</f>
        <v>0</v>
      </c>
      <c r="BH1508" s="37">
        <f>IF(Voorblad!$E$10=Rekenblad!BC1508,Rekenblad!AZ1508,0)</f>
        <v>0</v>
      </c>
      <c r="BI1508" s="37">
        <f>IF(Voorblad!$E$10=Rekenblad!BC1508,Rekenblad!BA1508,0)</f>
        <v>0</v>
      </c>
      <c r="BK1508">
        <v>79</v>
      </c>
      <c r="BL1508" s="37">
        <f>IF(Voorblad!$E$14=Rekenblad!$BL$1437,Rekenblad!BD1508,0)</f>
        <v>0</v>
      </c>
      <c r="BM1508" s="37">
        <f>IF(Voorblad!$E$14=Rekenblad!$BL$1437,Rekenblad!BE1508,0)</f>
        <v>0</v>
      </c>
      <c r="BN1508" s="37">
        <f>IF(Voorblad!$E$14=Rekenblad!$BL$1437,Rekenblad!BF1508,0)</f>
        <v>0</v>
      </c>
      <c r="BO1508" s="37">
        <f>IF(Voorblad!$E$14=Rekenblad!$BL$1437,Rekenblad!BG1508,0)</f>
        <v>0</v>
      </c>
      <c r="BP1508" s="37">
        <f>IF(Voorblad!$E$14=Rekenblad!$BL$1437,Rekenblad!BH1508,0)</f>
        <v>0</v>
      </c>
      <c r="BQ1508" s="37">
        <f>IF(Voorblad!$E$14=Rekenblad!$BL$1437,Rekenblad!BI1508,0)</f>
        <v>0</v>
      </c>
    </row>
    <row r="1509" spans="2:69" x14ac:dyDescent="0.25">
      <c r="B1509">
        <f>'Data TREND'!$CO$217</f>
        <v>80</v>
      </c>
      <c r="C1509" s="37">
        <f>'Data TREND'!CQ217</f>
        <v>599.4632409827617</v>
      </c>
      <c r="D1509" s="37">
        <f>'Data TREND'!CR217</f>
        <v>1063.1166752519266</v>
      </c>
      <c r="E1509" s="37">
        <f>'Data TREND'!CS217</f>
        <v>425.01465995151455</v>
      </c>
      <c r="F1509" s="37">
        <f>'Data TREND'!CT217</f>
        <v>2087.6865973421791</v>
      </c>
      <c r="G1509" s="37">
        <f>'Data TREND'!CU217</f>
        <v>67.069211078907045</v>
      </c>
      <c r="H1509" s="37">
        <f>'Data TREND'!CV217</f>
        <v>27.365833145898598</v>
      </c>
      <c r="J1509" s="37">
        <f t="shared" si="1087"/>
        <v>599.4632409827617</v>
      </c>
      <c r="K1509" s="37">
        <f t="shared" si="1088"/>
        <v>1063.1166752519266</v>
      </c>
      <c r="L1509" s="37">
        <f t="shared" si="1089"/>
        <v>425.01465995151455</v>
      </c>
      <c r="M1509" s="37">
        <f t="shared" si="1090"/>
        <v>2087.6865973421791</v>
      </c>
      <c r="N1509" s="37">
        <f t="shared" si="1091"/>
        <v>67.069211078907045</v>
      </c>
      <c r="O1509" s="37">
        <f t="shared" si="1092"/>
        <v>27.365833145898598</v>
      </c>
      <c r="Q1509">
        <f>'Data TREND'!$CO$217</f>
        <v>80</v>
      </c>
      <c r="R1509" s="37">
        <f>'Data TREND'!CX217</f>
        <v>749.81716310749925</v>
      </c>
      <c r="S1509" s="37">
        <f>'Data TREND'!CY217</f>
        <v>1062.5683446330499</v>
      </c>
      <c r="T1509" s="37">
        <f>'Data TREND'!CZ217</f>
        <v>425.39574671974805</v>
      </c>
      <c r="U1509" s="37">
        <f>'Data TREND'!DA217</f>
        <v>2237.8748034148989</v>
      </c>
      <c r="V1509" s="37">
        <f>'Data TREND'!DB217</f>
        <v>72.194425012032809</v>
      </c>
      <c r="W1509" s="37">
        <f>'Data TREND'!DC217</f>
        <v>29.493735982324552</v>
      </c>
      <c r="Y1509" s="37">
        <f t="shared" si="1093"/>
        <v>0</v>
      </c>
      <c r="Z1509" s="37">
        <f t="shared" si="1094"/>
        <v>0</v>
      </c>
      <c r="AA1509" s="37">
        <f t="shared" si="1095"/>
        <v>0</v>
      </c>
      <c r="AB1509" s="37">
        <f t="shared" si="1096"/>
        <v>0</v>
      </c>
      <c r="AC1509" s="37">
        <f t="shared" si="1097"/>
        <v>0</v>
      </c>
      <c r="AD1509" s="37">
        <f t="shared" si="1098"/>
        <v>0</v>
      </c>
      <c r="AF1509">
        <f>'Data TREND'!$CO$217</f>
        <v>80</v>
      </c>
      <c r="AG1509" s="37">
        <f>'Data TREND'!DE217</f>
        <v>892.75052469602656</v>
      </c>
      <c r="AH1509" s="37">
        <f>'Data TREND'!DF217</f>
        <v>1062.2709522873768</v>
      </c>
      <c r="AI1509" s="37">
        <f>'Data TREND'!DG217</f>
        <v>425.02623026297641</v>
      </c>
      <c r="AJ1509" s="37">
        <f>'Data TREND'!DH217</f>
        <v>2379.964838379919</v>
      </c>
      <c r="AK1509" s="37">
        <f>'Data TREND'!DI217</f>
        <v>76.916785096896774</v>
      </c>
      <c r="AL1509" s="37">
        <f>'Data TREND'!DJ217</f>
        <v>31.397275374393246</v>
      </c>
      <c r="AN1509" s="37">
        <f t="shared" si="1099"/>
        <v>0</v>
      </c>
      <c r="AO1509" s="37">
        <f t="shared" si="1100"/>
        <v>0</v>
      </c>
      <c r="AP1509" s="37">
        <f t="shared" si="1101"/>
        <v>0</v>
      </c>
      <c r="AQ1509" s="37">
        <f t="shared" si="1102"/>
        <v>0</v>
      </c>
      <c r="AR1509" s="37">
        <f t="shared" si="1103"/>
        <v>0</v>
      </c>
      <c r="AS1509" s="37">
        <f t="shared" si="1104"/>
        <v>0</v>
      </c>
      <c r="AU1509">
        <v>80</v>
      </c>
      <c r="AV1509" s="37">
        <f t="shared" si="1105"/>
        <v>599.4632409827617</v>
      </c>
      <c r="AW1509" s="37">
        <f t="shared" si="1106"/>
        <v>1063.1166752519266</v>
      </c>
      <c r="AX1509" s="37">
        <f t="shared" si="1107"/>
        <v>425.01465995151455</v>
      </c>
      <c r="AY1509" s="37">
        <f t="shared" si="1108"/>
        <v>2087.6865973421791</v>
      </c>
      <c r="AZ1509" s="37">
        <f t="shared" si="1109"/>
        <v>67.069211078907045</v>
      </c>
      <c r="BA1509" s="37">
        <f t="shared" si="1110"/>
        <v>27.365833145898598</v>
      </c>
      <c r="BC1509">
        <v>80</v>
      </c>
      <c r="BD1509" s="37">
        <f>IF(Voorblad!$E$10=Rekenblad!BC1509,Rekenblad!AV1509,0)</f>
        <v>0</v>
      </c>
      <c r="BE1509" s="37">
        <f>IF(Voorblad!$E$10=Rekenblad!BC1509,Rekenblad!AW1509,0)</f>
        <v>0</v>
      </c>
      <c r="BF1509" s="37">
        <f>IF(Voorblad!$E$10=Rekenblad!BC1509,Rekenblad!AX1509,0)</f>
        <v>0</v>
      </c>
      <c r="BG1509" s="62">
        <f>IF(Voorblad!$E$10=Rekenblad!BC1509,Rekenblad!AY1509,0)</f>
        <v>0</v>
      </c>
      <c r="BH1509" s="37">
        <f>IF(Voorblad!$E$10=Rekenblad!BC1509,Rekenblad!AZ1509,0)</f>
        <v>0</v>
      </c>
      <c r="BI1509" s="37">
        <f>IF(Voorblad!$E$10=Rekenblad!BC1509,Rekenblad!BA1509,0)</f>
        <v>0</v>
      </c>
      <c r="BK1509">
        <v>80</v>
      </c>
      <c r="BL1509" s="37">
        <f>IF(Voorblad!$E$14=Rekenblad!$BL$1437,Rekenblad!BD1509,0)</f>
        <v>0</v>
      </c>
      <c r="BM1509" s="37">
        <f>IF(Voorblad!$E$14=Rekenblad!$BL$1437,Rekenblad!BE1509,0)</f>
        <v>0</v>
      </c>
      <c r="BN1509" s="37">
        <f>IF(Voorblad!$E$14=Rekenblad!$BL$1437,Rekenblad!BF1509,0)</f>
        <v>0</v>
      </c>
      <c r="BO1509" s="37">
        <f>IF(Voorblad!$E$14=Rekenblad!$BL$1437,Rekenblad!BG1509,0)</f>
        <v>0</v>
      </c>
      <c r="BP1509" s="37">
        <f>IF(Voorblad!$E$14=Rekenblad!$BL$1437,Rekenblad!BH1509,0)</f>
        <v>0</v>
      </c>
      <c r="BQ1509" s="37">
        <f>IF(Voorblad!$E$14=Rekenblad!$BL$1437,Rekenblad!BI1509,0)</f>
        <v>0</v>
      </c>
    </row>
    <row r="1510" spans="2:69" x14ac:dyDescent="0.25">
      <c r="B1510">
        <f>'Data TREND'!$CO$218</f>
        <v>81</v>
      </c>
      <c r="C1510" s="37">
        <f>'Data TREND'!CQ218</f>
        <v>605.55759425215024</v>
      </c>
      <c r="D1510" s="37">
        <f>'Data TREND'!CR218</f>
        <v>1075.788798946953</v>
      </c>
      <c r="E1510" s="37">
        <f>'Data TREND'!CS218</f>
        <v>430.2666660817581</v>
      </c>
      <c r="F1510" s="37">
        <f>'Data TREND'!CT218</f>
        <v>2111.7063077682542</v>
      </c>
      <c r="G1510" s="37">
        <f>'Data TREND'!CU218</f>
        <v>66.75768029356864</v>
      </c>
      <c r="H1510" s="37">
        <f>'Data TREND'!CV218</f>
        <v>27.238129703867621</v>
      </c>
      <c r="J1510" s="37">
        <f t="shared" si="1087"/>
        <v>605.55759425215024</v>
      </c>
      <c r="K1510" s="37">
        <f t="shared" si="1088"/>
        <v>1075.788798946953</v>
      </c>
      <c r="L1510" s="37">
        <f t="shared" si="1089"/>
        <v>430.2666660817581</v>
      </c>
      <c r="M1510" s="37">
        <f t="shared" si="1090"/>
        <v>2111.7063077682542</v>
      </c>
      <c r="N1510" s="37">
        <f t="shared" si="1091"/>
        <v>66.75768029356864</v>
      </c>
      <c r="O1510" s="37">
        <f t="shared" si="1092"/>
        <v>27.238129703867621</v>
      </c>
      <c r="Q1510">
        <f>'Data TREND'!$CO$218</f>
        <v>81</v>
      </c>
      <c r="R1510" s="37">
        <f>'Data TREND'!CX218</f>
        <v>757.27053401085402</v>
      </c>
      <c r="S1510" s="37">
        <f>'Data TREND'!CY218</f>
        <v>1075.1831620558332</v>
      </c>
      <c r="T1510" s="37">
        <f>'Data TREND'!CZ218</f>
        <v>430.57502297173738</v>
      </c>
      <c r="U1510" s="37">
        <f>'Data TREND'!DA218</f>
        <v>2263.1234791868865</v>
      </c>
      <c r="V1510" s="37">
        <f>'Data TREND'!DB218</f>
        <v>71.770470458181933</v>
      </c>
      <c r="W1510" s="37">
        <f>'Data TREND'!DC218</f>
        <v>29.32038844896487</v>
      </c>
      <c r="Y1510" s="37">
        <f t="shared" si="1093"/>
        <v>0</v>
      </c>
      <c r="Z1510" s="37">
        <f t="shared" si="1094"/>
        <v>0</v>
      </c>
      <c r="AA1510" s="37">
        <f t="shared" si="1095"/>
        <v>0</v>
      </c>
      <c r="AB1510" s="37">
        <f t="shared" si="1096"/>
        <v>0</v>
      </c>
      <c r="AC1510" s="37">
        <f t="shared" si="1097"/>
        <v>0</v>
      </c>
      <c r="AD1510" s="37">
        <f t="shared" si="1098"/>
        <v>0</v>
      </c>
      <c r="AF1510">
        <f>'Data TREND'!$CO$218</f>
        <v>81</v>
      </c>
      <c r="AG1510" s="37">
        <f>'Data TREND'!DE218</f>
        <v>901.44340095055873</v>
      </c>
      <c r="AH1510" s="37">
        <f>'Data TREND'!DF218</f>
        <v>1074.8058757980375</v>
      </c>
      <c r="AI1510" s="37">
        <f>'Data TREND'!DG218</f>
        <v>430.21168174555538</v>
      </c>
      <c r="AJ1510" s="37">
        <f>'Data TREND'!DH218</f>
        <v>2406.3796373927971</v>
      </c>
      <c r="AK1510" s="37">
        <f>'Data TREND'!DI218</f>
        <v>76.371859515536926</v>
      </c>
      <c r="AL1510" s="37">
        <f>'Data TREND'!DJ218</f>
        <v>31.175376552246188</v>
      </c>
      <c r="AN1510" s="37">
        <f t="shared" si="1099"/>
        <v>0</v>
      </c>
      <c r="AO1510" s="37">
        <f t="shared" si="1100"/>
        <v>0</v>
      </c>
      <c r="AP1510" s="37">
        <f t="shared" si="1101"/>
        <v>0</v>
      </c>
      <c r="AQ1510" s="37">
        <f t="shared" si="1102"/>
        <v>0</v>
      </c>
      <c r="AR1510" s="37">
        <f t="shared" si="1103"/>
        <v>0</v>
      </c>
      <c r="AS1510" s="37">
        <f t="shared" si="1104"/>
        <v>0</v>
      </c>
      <c r="AU1510">
        <v>81</v>
      </c>
      <c r="AV1510" s="37">
        <f t="shared" si="1105"/>
        <v>605.55759425215024</v>
      </c>
      <c r="AW1510" s="37">
        <f t="shared" si="1106"/>
        <v>1075.788798946953</v>
      </c>
      <c r="AX1510" s="37">
        <f t="shared" si="1107"/>
        <v>430.2666660817581</v>
      </c>
      <c r="AY1510" s="37">
        <f t="shared" si="1108"/>
        <v>2111.7063077682542</v>
      </c>
      <c r="AZ1510" s="37">
        <f t="shared" si="1109"/>
        <v>66.75768029356864</v>
      </c>
      <c r="BA1510" s="37">
        <f t="shared" si="1110"/>
        <v>27.238129703867621</v>
      </c>
      <c r="BC1510">
        <v>81</v>
      </c>
      <c r="BD1510" s="37">
        <f>IF(Voorblad!$E$10=Rekenblad!BC1510,Rekenblad!AV1510,0)</f>
        <v>0</v>
      </c>
      <c r="BE1510" s="37">
        <f>IF(Voorblad!$E$10=Rekenblad!BC1510,Rekenblad!AW1510,0)</f>
        <v>0</v>
      </c>
      <c r="BF1510" s="37">
        <f>IF(Voorblad!$E$10=Rekenblad!BC1510,Rekenblad!AX1510,0)</f>
        <v>0</v>
      </c>
      <c r="BG1510" s="62">
        <f>IF(Voorblad!$E$10=Rekenblad!BC1510,Rekenblad!AY1510,0)</f>
        <v>0</v>
      </c>
      <c r="BH1510" s="37">
        <f>IF(Voorblad!$E$10=Rekenblad!BC1510,Rekenblad!AZ1510,0)</f>
        <v>0</v>
      </c>
      <c r="BI1510" s="37">
        <f>IF(Voorblad!$E$10=Rekenblad!BC1510,Rekenblad!BA1510,0)</f>
        <v>0</v>
      </c>
      <c r="BK1510">
        <v>81</v>
      </c>
      <c r="BL1510" s="37">
        <f>IF(Voorblad!$E$14=Rekenblad!$BL$1437,Rekenblad!BD1510,0)</f>
        <v>0</v>
      </c>
      <c r="BM1510" s="37">
        <f>IF(Voorblad!$E$14=Rekenblad!$BL$1437,Rekenblad!BE1510,0)</f>
        <v>0</v>
      </c>
      <c r="BN1510" s="37">
        <f>IF(Voorblad!$E$14=Rekenblad!$BL$1437,Rekenblad!BF1510,0)</f>
        <v>0</v>
      </c>
      <c r="BO1510" s="37">
        <f>IF(Voorblad!$E$14=Rekenblad!$BL$1437,Rekenblad!BG1510,0)</f>
        <v>0</v>
      </c>
      <c r="BP1510" s="37">
        <f>IF(Voorblad!$E$14=Rekenblad!$BL$1437,Rekenblad!BH1510,0)</f>
        <v>0</v>
      </c>
      <c r="BQ1510" s="37">
        <f>IF(Voorblad!$E$14=Rekenblad!$BL$1437,Rekenblad!BI1510,0)</f>
        <v>0</v>
      </c>
    </row>
    <row r="1511" spans="2:69" x14ac:dyDescent="0.25">
      <c r="B1511">
        <f>'Data TREND'!$CO$219</f>
        <v>82</v>
      </c>
      <c r="C1511" s="37">
        <f>'Data TREND'!CQ219</f>
        <v>611.65194752153889</v>
      </c>
      <c r="D1511" s="37">
        <f>'Data TREND'!CR219</f>
        <v>1088.4609226419791</v>
      </c>
      <c r="E1511" s="37">
        <f>'Data TREND'!CS219</f>
        <v>435.51867221200166</v>
      </c>
      <c r="F1511" s="37">
        <f>'Data TREND'!CT219</f>
        <v>2135.7260181943293</v>
      </c>
      <c r="G1511" s="37">
        <f>'Data TREND'!CU219</f>
        <v>66.446149508230235</v>
      </c>
      <c r="H1511" s="37">
        <f>'Data TREND'!CV219</f>
        <v>27.11042626183664</v>
      </c>
      <c r="J1511" s="37">
        <f t="shared" si="1087"/>
        <v>611.65194752153889</v>
      </c>
      <c r="K1511" s="37">
        <f t="shared" si="1088"/>
        <v>1088.4609226419791</v>
      </c>
      <c r="L1511" s="37">
        <f t="shared" si="1089"/>
        <v>435.51867221200166</v>
      </c>
      <c r="M1511" s="37">
        <f t="shared" si="1090"/>
        <v>2135.7260181943293</v>
      </c>
      <c r="N1511" s="37">
        <f t="shared" si="1091"/>
        <v>66.446149508230235</v>
      </c>
      <c r="O1511" s="37">
        <f t="shared" si="1092"/>
        <v>27.11042626183664</v>
      </c>
      <c r="Q1511">
        <f>'Data TREND'!$CO$219</f>
        <v>82</v>
      </c>
      <c r="R1511" s="37">
        <f>'Data TREND'!CX219</f>
        <v>764.72390491420879</v>
      </c>
      <c r="S1511" s="37">
        <f>'Data TREND'!CY219</f>
        <v>1087.7979794786165</v>
      </c>
      <c r="T1511" s="37">
        <f>'Data TREND'!CZ219</f>
        <v>435.75429922372678</v>
      </c>
      <c r="U1511" s="37">
        <f>'Data TREND'!DA219</f>
        <v>2288.3721549588736</v>
      </c>
      <c r="V1511" s="37">
        <f>'Data TREND'!DB219</f>
        <v>71.346515904331056</v>
      </c>
      <c r="W1511" s="37">
        <f>'Data TREND'!DC219</f>
        <v>29.147040915605189</v>
      </c>
      <c r="Y1511" s="37">
        <f t="shared" si="1093"/>
        <v>0</v>
      </c>
      <c r="Z1511" s="37">
        <f t="shared" si="1094"/>
        <v>0</v>
      </c>
      <c r="AA1511" s="37">
        <f t="shared" si="1095"/>
        <v>0</v>
      </c>
      <c r="AB1511" s="37">
        <f t="shared" si="1096"/>
        <v>0</v>
      </c>
      <c r="AC1511" s="37">
        <f t="shared" si="1097"/>
        <v>0</v>
      </c>
      <c r="AD1511" s="37">
        <f t="shared" si="1098"/>
        <v>0</v>
      </c>
      <c r="AF1511">
        <f>'Data TREND'!$CO$219</f>
        <v>82</v>
      </c>
      <c r="AG1511" s="37">
        <f>'Data TREND'!DE219</f>
        <v>910.13627720509089</v>
      </c>
      <c r="AH1511" s="37">
        <f>'Data TREND'!DF219</f>
        <v>1087.340799308698</v>
      </c>
      <c r="AI1511" s="37">
        <f>'Data TREND'!DG219</f>
        <v>435.39713322813435</v>
      </c>
      <c r="AJ1511" s="37">
        <f>'Data TREND'!DH219</f>
        <v>2432.7944364056748</v>
      </c>
      <c r="AK1511" s="37">
        <f>'Data TREND'!DI219</f>
        <v>75.826933934177092</v>
      </c>
      <c r="AL1511" s="37">
        <f>'Data TREND'!DJ219</f>
        <v>30.953477730099131</v>
      </c>
      <c r="AN1511" s="37">
        <f t="shared" si="1099"/>
        <v>0</v>
      </c>
      <c r="AO1511" s="37">
        <f t="shared" si="1100"/>
        <v>0</v>
      </c>
      <c r="AP1511" s="37">
        <f t="shared" si="1101"/>
        <v>0</v>
      </c>
      <c r="AQ1511" s="37">
        <f t="shared" si="1102"/>
        <v>0</v>
      </c>
      <c r="AR1511" s="37">
        <f t="shared" si="1103"/>
        <v>0</v>
      </c>
      <c r="AS1511" s="37">
        <f t="shared" si="1104"/>
        <v>0</v>
      </c>
      <c r="AU1511">
        <v>82</v>
      </c>
      <c r="AV1511" s="37">
        <f t="shared" si="1105"/>
        <v>611.65194752153889</v>
      </c>
      <c r="AW1511" s="37">
        <f t="shared" si="1106"/>
        <v>1088.4609226419791</v>
      </c>
      <c r="AX1511" s="37">
        <f t="shared" si="1107"/>
        <v>435.51867221200166</v>
      </c>
      <c r="AY1511" s="37">
        <f t="shared" si="1108"/>
        <v>2135.7260181943293</v>
      </c>
      <c r="AZ1511" s="37">
        <f t="shared" si="1109"/>
        <v>66.446149508230235</v>
      </c>
      <c r="BA1511" s="37">
        <f t="shared" si="1110"/>
        <v>27.11042626183664</v>
      </c>
      <c r="BC1511">
        <v>82</v>
      </c>
      <c r="BD1511" s="37">
        <f>IF(Voorblad!$E$10=Rekenblad!BC1511,Rekenblad!AV1511,0)</f>
        <v>0</v>
      </c>
      <c r="BE1511" s="37">
        <f>IF(Voorblad!$E$10=Rekenblad!BC1511,Rekenblad!AW1511,0)</f>
        <v>0</v>
      </c>
      <c r="BF1511" s="37">
        <f>IF(Voorblad!$E$10=Rekenblad!BC1511,Rekenblad!AX1511,0)</f>
        <v>0</v>
      </c>
      <c r="BG1511" s="62">
        <f>IF(Voorblad!$E$10=Rekenblad!BC1511,Rekenblad!AY1511,0)</f>
        <v>0</v>
      </c>
      <c r="BH1511" s="37">
        <f>IF(Voorblad!$E$10=Rekenblad!BC1511,Rekenblad!AZ1511,0)</f>
        <v>0</v>
      </c>
      <c r="BI1511" s="37">
        <f>IF(Voorblad!$E$10=Rekenblad!BC1511,Rekenblad!BA1511,0)</f>
        <v>0</v>
      </c>
      <c r="BK1511">
        <v>82</v>
      </c>
      <c r="BL1511" s="37">
        <f>IF(Voorblad!$E$14=Rekenblad!$BL$1437,Rekenblad!BD1511,0)</f>
        <v>0</v>
      </c>
      <c r="BM1511" s="37">
        <f>IF(Voorblad!$E$14=Rekenblad!$BL$1437,Rekenblad!BE1511,0)</f>
        <v>0</v>
      </c>
      <c r="BN1511" s="37">
        <f>IF(Voorblad!$E$14=Rekenblad!$BL$1437,Rekenblad!BF1511,0)</f>
        <v>0</v>
      </c>
      <c r="BO1511" s="37">
        <f>IF(Voorblad!$E$14=Rekenblad!$BL$1437,Rekenblad!BG1511,0)</f>
        <v>0</v>
      </c>
      <c r="BP1511" s="37">
        <f>IF(Voorblad!$E$14=Rekenblad!$BL$1437,Rekenblad!BH1511,0)</f>
        <v>0</v>
      </c>
      <c r="BQ1511" s="37">
        <f>IF(Voorblad!$E$14=Rekenblad!$BL$1437,Rekenblad!BI1511,0)</f>
        <v>0</v>
      </c>
    </row>
    <row r="1512" spans="2:69" x14ac:dyDescent="0.25">
      <c r="B1512">
        <f>'Data TREND'!$CO$220</f>
        <v>83</v>
      </c>
      <c r="C1512" s="37">
        <f>'Data TREND'!CQ220</f>
        <v>617.74630079092742</v>
      </c>
      <c r="D1512" s="37">
        <f>'Data TREND'!CR220</f>
        <v>1101.1330463370052</v>
      </c>
      <c r="E1512" s="37">
        <f>'Data TREND'!CS220</f>
        <v>440.77067834224522</v>
      </c>
      <c r="F1512" s="37">
        <f>'Data TREND'!CT220</f>
        <v>2159.7457286204035</v>
      </c>
      <c r="G1512" s="37">
        <f>'Data TREND'!CU220</f>
        <v>66.134618722891815</v>
      </c>
      <c r="H1512" s="37">
        <f>'Data TREND'!CV220</f>
        <v>26.982722819805659</v>
      </c>
      <c r="J1512" s="37">
        <f t="shared" si="1087"/>
        <v>617.74630079092742</v>
      </c>
      <c r="K1512" s="37">
        <f t="shared" si="1088"/>
        <v>1101.1330463370052</v>
      </c>
      <c r="L1512" s="37">
        <f t="shared" si="1089"/>
        <v>440.77067834224522</v>
      </c>
      <c r="M1512" s="37">
        <f t="shared" si="1090"/>
        <v>2159.7457286204035</v>
      </c>
      <c r="N1512" s="37">
        <f t="shared" si="1091"/>
        <v>66.134618722891815</v>
      </c>
      <c r="O1512" s="37">
        <f t="shared" si="1092"/>
        <v>26.982722819805659</v>
      </c>
      <c r="Q1512">
        <f>'Data TREND'!$CO$220</f>
        <v>83</v>
      </c>
      <c r="R1512" s="37">
        <f>'Data TREND'!CX220</f>
        <v>772.17727581756355</v>
      </c>
      <c r="S1512" s="37">
        <f>'Data TREND'!CY220</f>
        <v>1100.4127969013998</v>
      </c>
      <c r="T1512" s="37">
        <f>'Data TREND'!CZ220</f>
        <v>440.93357547571617</v>
      </c>
      <c r="U1512" s="37">
        <f>'Data TREND'!DA220</f>
        <v>2313.6208307308611</v>
      </c>
      <c r="V1512" s="37">
        <f>'Data TREND'!DB220</f>
        <v>70.92256135048018</v>
      </c>
      <c r="W1512" s="37">
        <f>'Data TREND'!DC220</f>
        <v>28.973693382245507</v>
      </c>
      <c r="Y1512" s="37">
        <f t="shared" si="1093"/>
        <v>0</v>
      </c>
      <c r="Z1512" s="37">
        <f t="shared" si="1094"/>
        <v>0</v>
      </c>
      <c r="AA1512" s="37">
        <f t="shared" si="1095"/>
        <v>0</v>
      </c>
      <c r="AB1512" s="37">
        <f t="shared" si="1096"/>
        <v>0</v>
      </c>
      <c r="AC1512" s="37">
        <f t="shared" si="1097"/>
        <v>0</v>
      </c>
      <c r="AD1512" s="37">
        <f t="shared" si="1098"/>
        <v>0</v>
      </c>
      <c r="AF1512">
        <f>'Data TREND'!$CO$220</f>
        <v>83</v>
      </c>
      <c r="AG1512" s="37">
        <f>'Data TREND'!DE220</f>
        <v>918.82915345962306</v>
      </c>
      <c r="AH1512" s="37">
        <f>'Data TREND'!DF220</f>
        <v>1099.8757228193585</v>
      </c>
      <c r="AI1512" s="37">
        <f>'Data TREND'!DG220</f>
        <v>440.58258471071338</v>
      </c>
      <c r="AJ1512" s="37">
        <f>'Data TREND'!DH220</f>
        <v>2459.2092354185529</v>
      </c>
      <c r="AK1512" s="37">
        <f>'Data TREND'!DI220</f>
        <v>75.282008352817257</v>
      </c>
      <c r="AL1512" s="37">
        <f>'Data TREND'!DJ220</f>
        <v>30.731578907952073</v>
      </c>
      <c r="AN1512" s="37">
        <f t="shared" si="1099"/>
        <v>0</v>
      </c>
      <c r="AO1512" s="37">
        <f t="shared" si="1100"/>
        <v>0</v>
      </c>
      <c r="AP1512" s="37">
        <f t="shared" si="1101"/>
        <v>0</v>
      </c>
      <c r="AQ1512" s="37">
        <f t="shared" si="1102"/>
        <v>0</v>
      </c>
      <c r="AR1512" s="37">
        <f t="shared" si="1103"/>
        <v>0</v>
      </c>
      <c r="AS1512" s="37">
        <f t="shared" si="1104"/>
        <v>0</v>
      </c>
      <c r="AU1512">
        <v>83</v>
      </c>
      <c r="AV1512" s="37">
        <f t="shared" si="1105"/>
        <v>617.74630079092742</v>
      </c>
      <c r="AW1512" s="37">
        <f t="shared" si="1106"/>
        <v>1101.1330463370052</v>
      </c>
      <c r="AX1512" s="37">
        <f t="shared" si="1107"/>
        <v>440.77067834224522</v>
      </c>
      <c r="AY1512" s="37">
        <f t="shared" si="1108"/>
        <v>2159.7457286204035</v>
      </c>
      <c r="AZ1512" s="37">
        <f t="shared" si="1109"/>
        <v>66.134618722891815</v>
      </c>
      <c r="BA1512" s="37">
        <f t="shared" si="1110"/>
        <v>26.982722819805659</v>
      </c>
      <c r="BC1512">
        <v>83</v>
      </c>
      <c r="BD1512" s="37">
        <f>IF(Voorblad!$E$10=Rekenblad!BC1512,Rekenblad!AV1512,0)</f>
        <v>0</v>
      </c>
      <c r="BE1512" s="37">
        <f>IF(Voorblad!$E$10=Rekenblad!BC1512,Rekenblad!AW1512,0)</f>
        <v>0</v>
      </c>
      <c r="BF1512" s="37">
        <f>IF(Voorblad!$E$10=Rekenblad!BC1512,Rekenblad!AX1512,0)</f>
        <v>0</v>
      </c>
      <c r="BG1512" s="62">
        <f>IF(Voorblad!$E$10=Rekenblad!BC1512,Rekenblad!AY1512,0)</f>
        <v>0</v>
      </c>
      <c r="BH1512" s="37">
        <f>IF(Voorblad!$E$10=Rekenblad!BC1512,Rekenblad!AZ1512,0)</f>
        <v>0</v>
      </c>
      <c r="BI1512" s="37">
        <f>IF(Voorblad!$E$10=Rekenblad!BC1512,Rekenblad!BA1512,0)</f>
        <v>0</v>
      </c>
      <c r="BK1512">
        <v>83</v>
      </c>
      <c r="BL1512" s="37">
        <f>IF(Voorblad!$E$14=Rekenblad!$BL$1437,Rekenblad!BD1512,0)</f>
        <v>0</v>
      </c>
      <c r="BM1512" s="37">
        <f>IF(Voorblad!$E$14=Rekenblad!$BL$1437,Rekenblad!BE1512,0)</f>
        <v>0</v>
      </c>
      <c r="BN1512" s="37">
        <f>IF(Voorblad!$E$14=Rekenblad!$BL$1437,Rekenblad!BF1512,0)</f>
        <v>0</v>
      </c>
      <c r="BO1512" s="37">
        <f>IF(Voorblad!$E$14=Rekenblad!$BL$1437,Rekenblad!BG1512,0)</f>
        <v>0</v>
      </c>
      <c r="BP1512" s="37">
        <f>IF(Voorblad!$E$14=Rekenblad!$BL$1437,Rekenblad!BH1512,0)</f>
        <v>0</v>
      </c>
      <c r="BQ1512" s="37">
        <f>IF(Voorblad!$E$14=Rekenblad!$BL$1437,Rekenblad!BI1512,0)</f>
        <v>0</v>
      </c>
    </row>
    <row r="1513" spans="2:69" x14ac:dyDescent="0.25">
      <c r="B1513">
        <f>'Data TREND'!$CO$221</f>
        <v>84</v>
      </c>
      <c r="C1513" s="37">
        <f>'Data TREND'!CQ221</f>
        <v>623.84065406031596</v>
      </c>
      <c r="D1513" s="37">
        <f>'Data TREND'!CR221</f>
        <v>1113.8051700320314</v>
      </c>
      <c r="E1513" s="37">
        <f>'Data TREND'!CS221</f>
        <v>446.02268447248878</v>
      </c>
      <c r="F1513" s="37">
        <f>'Data TREND'!CT221</f>
        <v>2183.7654390464786</v>
      </c>
      <c r="G1513" s="37">
        <f>'Data TREND'!CU221</f>
        <v>65.82308793755341</v>
      </c>
      <c r="H1513" s="37">
        <f>'Data TREND'!CV221</f>
        <v>26.855019377774681</v>
      </c>
      <c r="J1513" s="37">
        <f t="shared" si="1087"/>
        <v>623.84065406031596</v>
      </c>
      <c r="K1513" s="37">
        <f t="shared" si="1088"/>
        <v>1113.8051700320314</v>
      </c>
      <c r="L1513" s="37">
        <f t="shared" si="1089"/>
        <v>446.02268447248878</v>
      </c>
      <c r="M1513" s="37">
        <f t="shared" si="1090"/>
        <v>2183.7654390464786</v>
      </c>
      <c r="N1513" s="37">
        <f t="shared" si="1091"/>
        <v>65.82308793755341</v>
      </c>
      <c r="O1513" s="37">
        <f t="shared" si="1092"/>
        <v>26.855019377774681</v>
      </c>
      <c r="Q1513">
        <f>'Data TREND'!$CO$221</f>
        <v>84</v>
      </c>
      <c r="R1513" s="37">
        <f>'Data TREND'!CX221</f>
        <v>779.63064672091832</v>
      </c>
      <c r="S1513" s="37">
        <f>'Data TREND'!CY221</f>
        <v>1113.0276143241831</v>
      </c>
      <c r="T1513" s="37">
        <f>'Data TREND'!CZ221</f>
        <v>446.11285172770556</v>
      </c>
      <c r="U1513" s="37">
        <f>'Data TREND'!DA221</f>
        <v>2338.8695065028487</v>
      </c>
      <c r="V1513" s="37">
        <f>'Data TREND'!DB221</f>
        <v>70.498606796629304</v>
      </c>
      <c r="W1513" s="37">
        <f>'Data TREND'!DC221</f>
        <v>28.800345848885826</v>
      </c>
      <c r="Y1513" s="37">
        <f t="shared" si="1093"/>
        <v>0</v>
      </c>
      <c r="Z1513" s="37">
        <f t="shared" si="1094"/>
        <v>0</v>
      </c>
      <c r="AA1513" s="37">
        <f t="shared" si="1095"/>
        <v>0</v>
      </c>
      <c r="AB1513" s="37">
        <f t="shared" si="1096"/>
        <v>0</v>
      </c>
      <c r="AC1513" s="37">
        <f t="shared" si="1097"/>
        <v>0</v>
      </c>
      <c r="AD1513" s="37">
        <f t="shared" si="1098"/>
        <v>0</v>
      </c>
      <c r="AF1513">
        <f>'Data TREND'!$CO$221</f>
        <v>84</v>
      </c>
      <c r="AG1513" s="37">
        <f>'Data TREND'!DE221</f>
        <v>927.52202971415545</v>
      </c>
      <c r="AH1513" s="37">
        <f>'Data TREND'!DF221</f>
        <v>1112.4106463300193</v>
      </c>
      <c r="AI1513" s="37">
        <f>'Data TREND'!DG221</f>
        <v>445.76803619329235</v>
      </c>
      <c r="AJ1513" s="37">
        <f>'Data TREND'!DH221</f>
        <v>2485.6240344314306</v>
      </c>
      <c r="AK1513" s="37">
        <f>'Data TREND'!DI221</f>
        <v>74.737082771457409</v>
      </c>
      <c r="AL1513" s="37">
        <f>'Data TREND'!DJ221</f>
        <v>30.509680085805012</v>
      </c>
      <c r="AN1513" s="37">
        <f t="shared" si="1099"/>
        <v>0</v>
      </c>
      <c r="AO1513" s="37">
        <f t="shared" si="1100"/>
        <v>0</v>
      </c>
      <c r="AP1513" s="37">
        <f t="shared" si="1101"/>
        <v>0</v>
      </c>
      <c r="AQ1513" s="37">
        <f t="shared" si="1102"/>
        <v>0</v>
      </c>
      <c r="AR1513" s="37">
        <f t="shared" si="1103"/>
        <v>0</v>
      </c>
      <c r="AS1513" s="37">
        <f t="shared" si="1104"/>
        <v>0</v>
      </c>
      <c r="AU1513">
        <v>84</v>
      </c>
      <c r="AV1513" s="37">
        <f t="shared" si="1105"/>
        <v>623.84065406031596</v>
      </c>
      <c r="AW1513" s="37">
        <f t="shared" si="1106"/>
        <v>1113.8051700320314</v>
      </c>
      <c r="AX1513" s="37">
        <f t="shared" si="1107"/>
        <v>446.02268447248878</v>
      </c>
      <c r="AY1513" s="37">
        <f t="shared" si="1108"/>
        <v>2183.7654390464786</v>
      </c>
      <c r="AZ1513" s="37">
        <f t="shared" si="1109"/>
        <v>65.82308793755341</v>
      </c>
      <c r="BA1513" s="37">
        <f t="shared" si="1110"/>
        <v>26.855019377774681</v>
      </c>
      <c r="BC1513">
        <v>84</v>
      </c>
      <c r="BD1513" s="37">
        <f>IF(Voorblad!$E$10=Rekenblad!BC1513,Rekenblad!AV1513,0)</f>
        <v>0</v>
      </c>
      <c r="BE1513" s="37">
        <f>IF(Voorblad!$E$10=Rekenblad!BC1513,Rekenblad!AW1513,0)</f>
        <v>0</v>
      </c>
      <c r="BF1513" s="37">
        <f>IF(Voorblad!$E$10=Rekenblad!BC1513,Rekenblad!AX1513,0)</f>
        <v>0</v>
      </c>
      <c r="BG1513" s="62">
        <f>IF(Voorblad!$E$10=Rekenblad!BC1513,Rekenblad!AY1513,0)</f>
        <v>0</v>
      </c>
      <c r="BH1513" s="37">
        <f>IF(Voorblad!$E$10=Rekenblad!BC1513,Rekenblad!AZ1513,0)</f>
        <v>0</v>
      </c>
      <c r="BI1513" s="37">
        <f>IF(Voorblad!$E$10=Rekenblad!BC1513,Rekenblad!BA1513,0)</f>
        <v>0</v>
      </c>
      <c r="BK1513">
        <v>84</v>
      </c>
      <c r="BL1513" s="37">
        <f>IF(Voorblad!$E$14=Rekenblad!$BL$1437,Rekenblad!BD1513,0)</f>
        <v>0</v>
      </c>
      <c r="BM1513" s="37">
        <f>IF(Voorblad!$E$14=Rekenblad!$BL$1437,Rekenblad!BE1513,0)</f>
        <v>0</v>
      </c>
      <c r="BN1513" s="37">
        <f>IF(Voorblad!$E$14=Rekenblad!$BL$1437,Rekenblad!BF1513,0)</f>
        <v>0</v>
      </c>
      <c r="BO1513" s="37">
        <f>IF(Voorblad!$E$14=Rekenblad!$BL$1437,Rekenblad!BG1513,0)</f>
        <v>0</v>
      </c>
      <c r="BP1513" s="37">
        <f>IF(Voorblad!$E$14=Rekenblad!$BL$1437,Rekenblad!BH1513,0)</f>
        <v>0</v>
      </c>
      <c r="BQ1513" s="37">
        <f>IF(Voorblad!$E$14=Rekenblad!$BL$1437,Rekenblad!BI1513,0)</f>
        <v>0</v>
      </c>
    </row>
    <row r="1514" spans="2:69" x14ac:dyDescent="0.25">
      <c r="B1514">
        <f>'Data TREND'!$CO$222</f>
        <v>85</v>
      </c>
      <c r="C1514" s="37">
        <f>'Data TREND'!CQ222</f>
        <v>629.9350073297046</v>
      </c>
      <c r="D1514" s="37">
        <f>'Data TREND'!CR222</f>
        <v>1126.4772937270577</v>
      </c>
      <c r="E1514" s="37">
        <f>'Data TREND'!CS222</f>
        <v>451.27469060273233</v>
      </c>
      <c r="F1514" s="37">
        <f>'Data TREND'!CT222</f>
        <v>2207.7851494725533</v>
      </c>
      <c r="G1514" s="37">
        <f>'Data TREND'!CU222</f>
        <v>65.511557152215005</v>
      </c>
      <c r="H1514" s="37">
        <f>'Data TREND'!CV222</f>
        <v>26.727315935743704</v>
      </c>
      <c r="J1514" s="37">
        <f t="shared" si="1087"/>
        <v>629.9350073297046</v>
      </c>
      <c r="K1514" s="37">
        <f t="shared" si="1088"/>
        <v>1126.4772937270577</v>
      </c>
      <c r="L1514" s="37">
        <f t="shared" si="1089"/>
        <v>451.27469060273233</v>
      </c>
      <c r="M1514" s="37">
        <f t="shared" si="1090"/>
        <v>2207.7851494725533</v>
      </c>
      <c r="N1514" s="37">
        <f t="shared" si="1091"/>
        <v>65.511557152215005</v>
      </c>
      <c r="O1514" s="37">
        <f t="shared" si="1092"/>
        <v>26.727315935743704</v>
      </c>
      <c r="Q1514">
        <f>'Data TREND'!$CO$222</f>
        <v>85</v>
      </c>
      <c r="R1514" s="37">
        <f>'Data TREND'!CX222</f>
        <v>787.08401762427309</v>
      </c>
      <c r="S1514" s="37">
        <f>'Data TREND'!CY222</f>
        <v>1125.6424317469664</v>
      </c>
      <c r="T1514" s="37">
        <f>'Data TREND'!CZ222</f>
        <v>451.29212797969495</v>
      </c>
      <c r="U1514" s="37">
        <f>'Data TREND'!DA222</f>
        <v>2364.1181822748363</v>
      </c>
      <c r="V1514" s="37">
        <f>'Data TREND'!DB222</f>
        <v>70.074652242778427</v>
      </c>
      <c r="W1514" s="37">
        <f>'Data TREND'!DC222</f>
        <v>28.626998315526144</v>
      </c>
      <c r="Y1514" s="37">
        <f t="shared" si="1093"/>
        <v>0</v>
      </c>
      <c r="Z1514" s="37">
        <f t="shared" si="1094"/>
        <v>0</v>
      </c>
      <c r="AA1514" s="37">
        <f t="shared" si="1095"/>
        <v>0</v>
      </c>
      <c r="AB1514" s="37">
        <f t="shared" si="1096"/>
        <v>0</v>
      </c>
      <c r="AC1514" s="37">
        <f t="shared" si="1097"/>
        <v>0</v>
      </c>
      <c r="AD1514" s="37">
        <f t="shared" si="1098"/>
        <v>0</v>
      </c>
      <c r="AF1514">
        <f>'Data TREND'!$CO$222</f>
        <v>85</v>
      </c>
      <c r="AG1514" s="37">
        <f>'Data TREND'!DE222</f>
        <v>936.21490596868762</v>
      </c>
      <c r="AH1514" s="37">
        <f>'Data TREND'!DF222</f>
        <v>1124.9455698406798</v>
      </c>
      <c r="AI1514" s="37">
        <f>'Data TREND'!DG222</f>
        <v>450.95348767587132</v>
      </c>
      <c r="AJ1514" s="37">
        <f>'Data TREND'!DH222</f>
        <v>2512.0388334443087</v>
      </c>
      <c r="AK1514" s="37">
        <f>'Data TREND'!DI222</f>
        <v>74.192157190097561</v>
      </c>
      <c r="AL1514" s="37">
        <f>'Data TREND'!DJ222</f>
        <v>30.287781263657955</v>
      </c>
      <c r="AN1514" s="37">
        <f t="shared" si="1099"/>
        <v>0</v>
      </c>
      <c r="AO1514" s="37">
        <f t="shared" si="1100"/>
        <v>0</v>
      </c>
      <c r="AP1514" s="37">
        <f t="shared" si="1101"/>
        <v>0</v>
      </c>
      <c r="AQ1514" s="37">
        <f t="shared" si="1102"/>
        <v>0</v>
      </c>
      <c r="AR1514" s="37">
        <f t="shared" si="1103"/>
        <v>0</v>
      </c>
      <c r="AS1514" s="37">
        <f t="shared" si="1104"/>
        <v>0</v>
      </c>
      <c r="AU1514">
        <v>85</v>
      </c>
      <c r="AV1514" s="37">
        <f t="shared" si="1105"/>
        <v>629.9350073297046</v>
      </c>
      <c r="AW1514" s="37">
        <f t="shared" si="1106"/>
        <v>1126.4772937270577</v>
      </c>
      <c r="AX1514" s="37">
        <f t="shared" si="1107"/>
        <v>451.27469060273233</v>
      </c>
      <c r="AY1514" s="37">
        <f t="shared" si="1108"/>
        <v>2207.7851494725533</v>
      </c>
      <c r="AZ1514" s="37">
        <f t="shared" si="1109"/>
        <v>65.511557152215005</v>
      </c>
      <c r="BA1514" s="37">
        <f t="shared" si="1110"/>
        <v>26.727315935743704</v>
      </c>
      <c r="BC1514">
        <v>85</v>
      </c>
      <c r="BD1514" s="37">
        <f>IF(Voorblad!$E$10=Rekenblad!BC1514,Rekenblad!AV1514,0)</f>
        <v>0</v>
      </c>
      <c r="BE1514" s="37">
        <f>IF(Voorblad!$E$10=Rekenblad!BC1514,Rekenblad!AW1514,0)</f>
        <v>0</v>
      </c>
      <c r="BF1514" s="37">
        <f>IF(Voorblad!$E$10=Rekenblad!BC1514,Rekenblad!AX1514,0)</f>
        <v>0</v>
      </c>
      <c r="BG1514" s="62">
        <f>IF(Voorblad!$E$10=Rekenblad!BC1514,Rekenblad!AY1514,0)</f>
        <v>0</v>
      </c>
      <c r="BH1514" s="37">
        <f>IF(Voorblad!$E$10=Rekenblad!BC1514,Rekenblad!AZ1514,0)</f>
        <v>0</v>
      </c>
      <c r="BI1514" s="37">
        <f>IF(Voorblad!$E$10=Rekenblad!BC1514,Rekenblad!BA1514,0)</f>
        <v>0</v>
      </c>
      <c r="BK1514">
        <v>85</v>
      </c>
      <c r="BL1514" s="37">
        <f>IF(Voorblad!$E$14=Rekenblad!$BL$1437,Rekenblad!BD1514,0)</f>
        <v>0</v>
      </c>
      <c r="BM1514" s="37">
        <f>IF(Voorblad!$E$14=Rekenblad!$BL$1437,Rekenblad!BE1514,0)</f>
        <v>0</v>
      </c>
      <c r="BN1514" s="37">
        <f>IF(Voorblad!$E$14=Rekenblad!$BL$1437,Rekenblad!BF1514,0)</f>
        <v>0</v>
      </c>
      <c r="BO1514" s="37">
        <f>IF(Voorblad!$E$14=Rekenblad!$BL$1437,Rekenblad!BG1514,0)</f>
        <v>0</v>
      </c>
      <c r="BP1514" s="37">
        <f>IF(Voorblad!$E$14=Rekenblad!$BL$1437,Rekenblad!BH1514,0)</f>
        <v>0</v>
      </c>
      <c r="BQ1514" s="37">
        <f>IF(Voorblad!$E$14=Rekenblad!$BL$1437,Rekenblad!BI1514,0)</f>
        <v>0</v>
      </c>
    </row>
    <row r="1515" spans="2:69" x14ac:dyDescent="0.25">
      <c r="B1515">
        <f>'Data TREND'!$CO$223</f>
        <v>86</v>
      </c>
      <c r="C1515" s="37">
        <f>'Data TREND'!CQ223</f>
        <v>636.02936059909314</v>
      </c>
      <c r="D1515" s="37">
        <f>'Data TREND'!CR223</f>
        <v>1139.1494174220838</v>
      </c>
      <c r="E1515" s="37">
        <f>'Data TREND'!CS223</f>
        <v>456.52669673297589</v>
      </c>
      <c r="F1515" s="37">
        <f>'Data TREND'!CT223</f>
        <v>2231.8048598986279</v>
      </c>
      <c r="G1515" s="37">
        <f>'Data TREND'!CU223</f>
        <v>65.200026366876585</v>
      </c>
      <c r="H1515" s="37">
        <f>'Data TREND'!CV223</f>
        <v>26.599612493712723</v>
      </c>
      <c r="J1515" s="37">
        <f t="shared" si="1087"/>
        <v>636.02936059909314</v>
      </c>
      <c r="K1515" s="37">
        <f t="shared" si="1088"/>
        <v>1139.1494174220838</v>
      </c>
      <c r="L1515" s="37">
        <f t="shared" si="1089"/>
        <v>456.52669673297589</v>
      </c>
      <c r="M1515" s="37">
        <f t="shared" si="1090"/>
        <v>2231.8048598986279</v>
      </c>
      <c r="N1515" s="37">
        <f t="shared" si="1091"/>
        <v>65.200026366876585</v>
      </c>
      <c r="O1515" s="37">
        <f t="shared" si="1092"/>
        <v>26.599612493712723</v>
      </c>
      <c r="Q1515">
        <f>'Data TREND'!$CO$223</f>
        <v>86</v>
      </c>
      <c r="R1515" s="37">
        <f>'Data TREND'!CX223</f>
        <v>794.53738852762785</v>
      </c>
      <c r="S1515" s="37">
        <f>'Data TREND'!CY223</f>
        <v>1138.2572491697497</v>
      </c>
      <c r="T1515" s="37">
        <f>'Data TREND'!CZ223</f>
        <v>456.47140423168435</v>
      </c>
      <c r="U1515" s="37">
        <f>'Data TREND'!DA223</f>
        <v>2389.3668580468238</v>
      </c>
      <c r="V1515" s="37">
        <f>'Data TREND'!DB223</f>
        <v>69.650697688927551</v>
      </c>
      <c r="W1515" s="37">
        <f>'Data TREND'!DC223</f>
        <v>28.453650782166463</v>
      </c>
      <c r="Y1515" s="37">
        <f t="shared" si="1093"/>
        <v>0</v>
      </c>
      <c r="Z1515" s="37">
        <f t="shared" si="1094"/>
        <v>0</v>
      </c>
      <c r="AA1515" s="37">
        <f t="shared" si="1095"/>
        <v>0</v>
      </c>
      <c r="AB1515" s="37">
        <f t="shared" si="1096"/>
        <v>0</v>
      </c>
      <c r="AC1515" s="37">
        <f t="shared" si="1097"/>
        <v>0</v>
      </c>
      <c r="AD1515" s="37">
        <f t="shared" si="1098"/>
        <v>0</v>
      </c>
      <c r="AF1515">
        <f>'Data TREND'!$CO$223</f>
        <v>86</v>
      </c>
      <c r="AG1515" s="37">
        <f>'Data TREND'!DE223</f>
        <v>944.90778222321978</v>
      </c>
      <c r="AH1515" s="37">
        <f>'Data TREND'!DF223</f>
        <v>1137.4804933513406</v>
      </c>
      <c r="AI1515" s="37">
        <f>'Data TREND'!DG223</f>
        <v>456.13893915845028</v>
      </c>
      <c r="AJ1515" s="37">
        <f>'Data TREND'!DH223</f>
        <v>2538.4536324571864</v>
      </c>
      <c r="AK1515" s="37">
        <f>'Data TREND'!DI223</f>
        <v>73.647231608737727</v>
      </c>
      <c r="AL1515" s="37">
        <f>'Data TREND'!DJ223</f>
        <v>30.065882441510897</v>
      </c>
      <c r="AN1515" s="37">
        <f t="shared" si="1099"/>
        <v>0</v>
      </c>
      <c r="AO1515" s="37">
        <f t="shared" si="1100"/>
        <v>0</v>
      </c>
      <c r="AP1515" s="37">
        <f t="shared" si="1101"/>
        <v>0</v>
      </c>
      <c r="AQ1515" s="37">
        <f t="shared" si="1102"/>
        <v>0</v>
      </c>
      <c r="AR1515" s="37">
        <f t="shared" si="1103"/>
        <v>0</v>
      </c>
      <c r="AS1515" s="37">
        <f t="shared" si="1104"/>
        <v>0</v>
      </c>
      <c r="AU1515">
        <v>86</v>
      </c>
      <c r="AV1515" s="37">
        <f t="shared" si="1105"/>
        <v>636.02936059909314</v>
      </c>
      <c r="AW1515" s="37">
        <f t="shared" si="1106"/>
        <v>1139.1494174220838</v>
      </c>
      <c r="AX1515" s="37">
        <f t="shared" si="1107"/>
        <v>456.52669673297589</v>
      </c>
      <c r="AY1515" s="37">
        <f t="shared" si="1108"/>
        <v>2231.8048598986279</v>
      </c>
      <c r="AZ1515" s="37">
        <f t="shared" si="1109"/>
        <v>65.200026366876585</v>
      </c>
      <c r="BA1515" s="37">
        <f t="shared" si="1110"/>
        <v>26.599612493712723</v>
      </c>
      <c r="BC1515">
        <v>86</v>
      </c>
      <c r="BD1515" s="37">
        <f>IF(Voorblad!$E$10=Rekenblad!BC1515,Rekenblad!AV1515,0)</f>
        <v>0</v>
      </c>
      <c r="BE1515" s="37">
        <f>IF(Voorblad!$E$10=Rekenblad!BC1515,Rekenblad!AW1515,0)</f>
        <v>0</v>
      </c>
      <c r="BF1515" s="37">
        <f>IF(Voorblad!$E$10=Rekenblad!BC1515,Rekenblad!AX1515,0)</f>
        <v>0</v>
      </c>
      <c r="BG1515" s="62">
        <f>IF(Voorblad!$E$10=Rekenblad!BC1515,Rekenblad!AY1515,0)</f>
        <v>0</v>
      </c>
      <c r="BH1515" s="37">
        <f>IF(Voorblad!$E$10=Rekenblad!BC1515,Rekenblad!AZ1515,0)</f>
        <v>0</v>
      </c>
      <c r="BI1515" s="37">
        <f>IF(Voorblad!$E$10=Rekenblad!BC1515,Rekenblad!BA1515,0)</f>
        <v>0</v>
      </c>
      <c r="BK1515">
        <v>86</v>
      </c>
      <c r="BL1515" s="37">
        <f>IF(Voorblad!$E$14=Rekenblad!$BL$1437,Rekenblad!BD1515,0)</f>
        <v>0</v>
      </c>
      <c r="BM1515" s="37">
        <f>IF(Voorblad!$E$14=Rekenblad!$BL$1437,Rekenblad!BE1515,0)</f>
        <v>0</v>
      </c>
      <c r="BN1515" s="37">
        <f>IF(Voorblad!$E$14=Rekenblad!$BL$1437,Rekenblad!BF1515,0)</f>
        <v>0</v>
      </c>
      <c r="BO1515" s="37">
        <f>IF(Voorblad!$E$14=Rekenblad!$BL$1437,Rekenblad!BG1515,0)</f>
        <v>0</v>
      </c>
      <c r="BP1515" s="37">
        <f>IF(Voorblad!$E$14=Rekenblad!$BL$1437,Rekenblad!BH1515,0)</f>
        <v>0</v>
      </c>
      <c r="BQ1515" s="37">
        <f>IF(Voorblad!$E$14=Rekenblad!$BL$1437,Rekenblad!BI1515,0)</f>
        <v>0</v>
      </c>
    </row>
    <row r="1516" spans="2:69" x14ac:dyDescent="0.25">
      <c r="B1516">
        <f>'Data TREND'!$CO$224</f>
        <v>87</v>
      </c>
      <c r="C1516" s="37">
        <f>'Data TREND'!CQ224</f>
        <v>642.12371386848167</v>
      </c>
      <c r="D1516" s="37">
        <f>'Data TREND'!CR224</f>
        <v>1151.82154111711</v>
      </c>
      <c r="E1516" s="37">
        <f>'Data TREND'!CS224</f>
        <v>461.77870286321945</v>
      </c>
      <c r="F1516" s="37">
        <f>'Data TREND'!CT224</f>
        <v>2255.824570324703</v>
      </c>
      <c r="G1516" s="37">
        <f>'Data TREND'!CU224</f>
        <v>64.88849558153818</v>
      </c>
      <c r="H1516" s="37">
        <f>'Data TREND'!CV224</f>
        <v>26.471909051681742</v>
      </c>
      <c r="J1516" s="37">
        <f t="shared" si="1087"/>
        <v>642.12371386848167</v>
      </c>
      <c r="K1516" s="37">
        <f t="shared" si="1088"/>
        <v>1151.82154111711</v>
      </c>
      <c r="L1516" s="37">
        <f t="shared" si="1089"/>
        <v>461.77870286321945</v>
      </c>
      <c r="M1516" s="37">
        <f t="shared" si="1090"/>
        <v>2255.824570324703</v>
      </c>
      <c r="N1516" s="37">
        <f t="shared" si="1091"/>
        <v>64.88849558153818</v>
      </c>
      <c r="O1516" s="37">
        <f t="shared" si="1092"/>
        <v>26.471909051681742</v>
      </c>
      <c r="Q1516">
        <f>'Data TREND'!$CO$224</f>
        <v>87</v>
      </c>
      <c r="R1516" s="37">
        <f>'Data TREND'!CX224</f>
        <v>801.99075943098262</v>
      </c>
      <c r="S1516" s="37">
        <f>'Data TREND'!CY224</f>
        <v>1150.872066592533</v>
      </c>
      <c r="T1516" s="37">
        <f>'Data TREND'!CZ224</f>
        <v>461.65068048367374</v>
      </c>
      <c r="U1516" s="37">
        <f>'Data TREND'!DA224</f>
        <v>2414.6155338188109</v>
      </c>
      <c r="V1516" s="37">
        <f>'Data TREND'!DB224</f>
        <v>69.226743135076674</v>
      </c>
      <c r="W1516" s="37">
        <f>'Data TREND'!DC224</f>
        <v>28.280303248806781</v>
      </c>
      <c r="Y1516" s="37">
        <f t="shared" si="1093"/>
        <v>0</v>
      </c>
      <c r="Z1516" s="37">
        <f t="shared" si="1094"/>
        <v>0</v>
      </c>
      <c r="AA1516" s="37">
        <f t="shared" si="1095"/>
        <v>0</v>
      </c>
      <c r="AB1516" s="37">
        <f t="shared" si="1096"/>
        <v>0</v>
      </c>
      <c r="AC1516" s="37">
        <f t="shared" si="1097"/>
        <v>0</v>
      </c>
      <c r="AD1516" s="37">
        <f t="shared" si="1098"/>
        <v>0</v>
      </c>
      <c r="AF1516">
        <f>'Data TREND'!$CO$224</f>
        <v>87</v>
      </c>
      <c r="AG1516" s="37">
        <f>'Data TREND'!DE224</f>
        <v>953.60065847775218</v>
      </c>
      <c r="AH1516" s="37">
        <f>'Data TREND'!DF224</f>
        <v>1150.0154168620013</v>
      </c>
      <c r="AI1516" s="37">
        <f>'Data TREND'!DG224</f>
        <v>461.32439064102925</v>
      </c>
      <c r="AJ1516" s="37">
        <f>'Data TREND'!DH224</f>
        <v>2564.868431470064</v>
      </c>
      <c r="AK1516" s="37">
        <f>'Data TREND'!DI224</f>
        <v>73.102306027377892</v>
      </c>
      <c r="AL1516" s="37">
        <f>'Data TREND'!DJ224</f>
        <v>29.84398361936384</v>
      </c>
      <c r="AN1516" s="37">
        <f t="shared" si="1099"/>
        <v>0</v>
      </c>
      <c r="AO1516" s="37">
        <f t="shared" si="1100"/>
        <v>0</v>
      </c>
      <c r="AP1516" s="37">
        <f t="shared" si="1101"/>
        <v>0</v>
      </c>
      <c r="AQ1516" s="37">
        <f t="shared" si="1102"/>
        <v>0</v>
      </c>
      <c r="AR1516" s="37">
        <f t="shared" si="1103"/>
        <v>0</v>
      </c>
      <c r="AS1516" s="37">
        <f t="shared" si="1104"/>
        <v>0</v>
      </c>
      <c r="AU1516">
        <v>87</v>
      </c>
      <c r="AV1516" s="37">
        <f t="shared" si="1105"/>
        <v>642.12371386848167</v>
      </c>
      <c r="AW1516" s="37">
        <f t="shared" si="1106"/>
        <v>1151.82154111711</v>
      </c>
      <c r="AX1516" s="37">
        <f t="shared" si="1107"/>
        <v>461.77870286321945</v>
      </c>
      <c r="AY1516" s="37">
        <f t="shared" si="1108"/>
        <v>2255.824570324703</v>
      </c>
      <c r="AZ1516" s="37">
        <f t="shared" si="1109"/>
        <v>64.88849558153818</v>
      </c>
      <c r="BA1516" s="37">
        <f t="shared" si="1110"/>
        <v>26.471909051681742</v>
      </c>
      <c r="BC1516">
        <v>87</v>
      </c>
      <c r="BD1516" s="37">
        <f>IF(Voorblad!$E$10=Rekenblad!BC1516,Rekenblad!AV1516,0)</f>
        <v>0</v>
      </c>
      <c r="BE1516" s="37">
        <f>IF(Voorblad!$E$10=Rekenblad!BC1516,Rekenblad!AW1516,0)</f>
        <v>0</v>
      </c>
      <c r="BF1516" s="37">
        <f>IF(Voorblad!$E$10=Rekenblad!BC1516,Rekenblad!AX1516,0)</f>
        <v>0</v>
      </c>
      <c r="BG1516" s="62">
        <f>IF(Voorblad!$E$10=Rekenblad!BC1516,Rekenblad!AY1516,0)</f>
        <v>0</v>
      </c>
      <c r="BH1516" s="37">
        <f>IF(Voorblad!$E$10=Rekenblad!BC1516,Rekenblad!AZ1516,0)</f>
        <v>0</v>
      </c>
      <c r="BI1516" s="37">
        <f>IF(Voorblad!$E$10=Rekenblad!BC1516,Rekenblad!BA1516,0)</f>
        <v>0</v>
      </c>
      <c r="BK1516">
        <v>87</v>
      </c>
      <c r="BL1516" s="37">
        <f>IF(Voorblad!$E$14=Rekenblad!$BL$1437,Rekenblad!BD1516,0)</f>
        <v>0</v>
      </c>
      <c r="BM1516" s="37">
        <f>IF(Voorblad!$E$14=Rekenblad!$BL$1437,Rekenblad!BE1516,0)</f>
        <v>0</v>
      </c>
      <c r="BN1516" s="37">
        <f>IF(Voorblad!$E$14=Rekenblad!$BL$1437,Rekenblad!BF1516,0)</f>
        <v>0</v>
      </c>
      <c r="BO1516" s="37">
        <f>IF(Voorblad!$E$14=Rekenblad!$BL$1437,Rekenblad!BG1516,0)</f>
        <v>0</v>
      </c>
      <c r="BP1516" s="37">
        <f>IF(Voorblad!$E$14=Rekenblad!$BL$1437,Rekenblad!BH1516,0)</f>
        <v>0</v>
      </c>
      <c r="BQ1516" s="37">
        <f>IF(Voorblad!$E$14=Rekenblad!$BL$1437,Rekenblad!BI1516,0)</f>
        <v>0</v>
      </c>
    </row>
    <row r="1517" spans="2:69" x14ac:dyDescent="0.25">
      <c r="B1517">
        <f>'Data TREND'!$CO$225</f>
        <v>88</v>
      </c>
      <c r="C1517" s="37">
        <f>'Data TREND'!CQ225</f>
        <v>648.21806713787021</v>
      </c>
      <c r="D1517" s="37">
        <f>'Data TREND'!CR225</f>
        <v>1164.4936648121361</v>
      </c>
      <c r="E1517" s="37">
        <f>'Data TREND'!CS225</f>
        <v>467.03070899346301</v>
      </c>
      <c r="F1517" s="37">
        <f>'Data TREND'!CT225</f>
        <v>2279.8442807507772</v>
      </c>
      <c r="G1517" s="37">
        <f>'Data TREND'!CU225</f>
        <v>64.576964796199775</v>
      </c>
      <c r="H1517" s="37">
        <f>'Data TREND'!CV225</f>
        <v>26.344205609650764</v>
      </c>
      <c r="J1517" s="37">
        <f t="shared" si="1087"/>
        <v>648.21806713787021</v>
      </c>
      <c r="K1517" s="37">
        <f t="shared" si="1088"/>
        <v>1164.4936648121361</v>
      </c>
      <c r="L1517" s="37">
        <f t="shared" si="1089"/>
        <v>467.03070899346301</v>
      </c>
      <c r="M1517" s="37">
        <f t="shared" si="1090"/>
        <v>2279.8442807507772</v>
      </c>
      <c r="N1517" s="37">
        <f t="shared" si="1091"/>
        <v>64.576964796199775</v>
      </c>
      <c r="O1517" s="37">
        <f t="shared" si="1092"/>
        <v>26.344205609650764</v>
      </c>
      <c r="Q1517">
        <f>'Data TREND'!$CO$225</f>
        <v>88</v>
      </c>
      <c r="R1517" s="37">
        <f>'Data TREND'!CX225</f>
        <v>809.44413033433727</v>
      </c>
      <c r="S1517" s="37">
        <f>'Data TREND'!CY225</f>
        <v>1163.4868840153163</v>
      </c>
      <c r="T1517" s="37">
        <f>'Data TREND'!CZ225</f>
        <v>466.82995673566313</v>
      </c>
      <c r="U1517" s="37">
        <f>'Data TREND'!DA225</f>
        <v>2439.8642095907985</v>
      </c>
      <c r="V1517" s="37">
        <f>'Data TREND'!DB225</f>
        <v>68.802788581225798</v>
      </c>
      <c r="W1517" s="37">
        <f>'Data TREND'!DC225</f>
        <v>28.1069557154471</v>
      </c>
      <c r="Y1517" s="37">
        <f t="shared" si="1093"/>
        <v>0</v>
      </c>
      <c r="Z1517" s="37">
        <f t="shared" si="1094"/>
        <v>0</v>
      </c>
      <c r="AA1517" s="37">
        <f t="shared" si="1095"/>
        <v>0</v>
      </c>
      <c r="AB1517" s="37">
        <f t="shared" si="1096"/>
        <v>0</v>
      </c>
      <c r="AC1517" s="37">
        <f t="shared" si="1097"/>
        <v>0</v>
      </c>
      <c r="AD1517" s="37">
        <f t="shared" si="1098"/>
        <v>0</v>
      </c>
      <c r="AF1517">
        <f>'Data TREND'!$CO$225</f>
        <v>88</v>
      </c>
      <c r="AG1517" s="37">
        <f>'Data TREND'!DE225</f>
        <v>962.29353473228434</v>
      </c>
      <c r="AH1517" s="37">
        <f>'Data TREND'!DF225</f>
        <v>1162.5503403726618</v>
      </c>
      <c r="AI1517" s="37">
        <f>'Data TREND'!DG225</f>
        <v>466.50984212360822</v>
      </c>
      <c r="AJ1517" s="37">
        <f>'Data TREND'!DH225</f>
        <v>2591.2832304829421</v>
      </c>
      <c r="AK1517" s="37">
        <f>'Data TREND'!DI225</f>
        <v>72.557380446018044</v>
      </c>
      <c r="AL1517" s="37">
        <f>'Data TREND'!DJ225</f>
        <v>29.622084797216782</v>
      </c>
      <c r="AN1517" s="37">
        <f t="shared" si="1099"/>
        <v>0</v>
      </c>
      <c r="AO1517" s="37">
        <f t="shared" si="1100"/>
        <v>0</v>
      </c>
      <c r="AP1517" s="37">
        <f t="shared" si="1101"/>
        <v>0</v>
      </c>
      <c r="AQ1517" s="37">
        <f t="shared" si="1102"/>
        <v>0</v>
      </c>
      <c r="AR1517" s="37">
        <f t="shared" si="1103"/>
        <v>0</v>
      </c>
      <c r="AS1517" s="37">
        <f t="shared" si="1104"/>
        <v>0</v>
      </c>
      <c r="AU1517">
        <v>88</v>
      </c>
      <c r="AV1517" s="37">
        <f t="shared" si="1105"/>
        <v>648.21806713787021</v>
      </c>
      <c r="AW1517" s="37">
        <f t="shared" si="1106"/>
        <v>1164.4936648121361</v>
      </c>
      <c r="AX1517" s="37">
        <f t="shared" si="1107"/>
        <v>467.03070899346301</v>
      </c>
      <c r="AY1517" s="37">
        <f t="shared" si="1108"/>
        <v>2279.8442807507772</v>
      </c>
      <c r="AZ1517" s="37">
        <f t="shared" si="1109"/>
        <v>64.576964796199775</v>
      </c>
      <c r="BA1517" s="37">
        <f t="shared" si="1110"/>
        <v>26.344205609650764</v>
      </c>
      <c r="BC1517">
        <v>88</v>
      </c>
      <c r="BD1517" s="37">
        <f>IF(Voorblad!$E$10=Rekenblad!BC1517,Rekenblad!AV1517,0)</f>
        <v>0</v>
      </c>
      <c r="BE1517" s="37">
        <f>IF(Voorblad!$E$10=Rekenblad!BC1517,Rekenblad!AW1517,0)</f>
        <v>0</v>
      </c>
      <c r="BF1517" s="37">
        <f>IF(Voorblad!$E$10=Rekenblad!BC1517,Rekenblad!AX1517,0)</f>
        <v>0</v>
      </c>
      <c r="BG1517" s="62">
        <f>IF(Voorblad!$E$10=Rekenblad!BC1517,Rekenblad!AY1517,0)</f>
        <v>0</v>
      </c>
      <c r="BH1517" s="37">
        <f>IF(Voorblad!$E$10=Rekenblad!BC1517,Rekenblad!AZ1517,0)</f>
        <v>0</v>
      </c>
      <c r="BI1517" s="37">
        <f>IF(Voorblad!$E$10=Rekenblad!BC1517,Rekenblad!BA1517,0)</f>
        <v>0</v>
      </c>
      <c r="BK1517">
        <v>88</v>
      </c>
      <c r="BL1517" s="37">
        <f>IF(Voorblad!$E$14=Rekenblad!$BL$1437,Rekenblad!BD1517,0)</f>
        <v>0</v>
      </c>
      <c r="BM1517" s="37">
        <f>IF(Voorblad!$E$14=Rekenblad!$BL$1437,Rekenblad!BE1517,0)</f>
        <v>0</v>
      </c>
      <c r="BN1517" s="37">
        <f>IF(Voorblad!$E$14=Rekenblad!$BL$1437,Rekenblad!BF1517,0)</f>
        <v>0</v>
      </c>
      <c r="BO1517" s="37">
        <f>IF(Voorblad!$E$14=Rekenblad!$BL$1437,Rekenblad!BG1517,0)</f>
        <v>0</v>
      </c>
      <c r="BP1517" s="37">
        <f>IF(Voorblad!$E$14=Rekenblad!$BL$1437,Rekenblad!BH1517,0)</f>
        <v>0</v>
      </c>
      <c r="BQ1517" s="37">
        <f>IF(Voorblad!$E$14=Rekenblad!$BL$1437,Rekenblad!BI1517,0)</f>
        <v>0</v>
      </c>
    </row>
    <row r="1518" spans="2:69" x14ac:dyDescent="0.25">
      <c r="B1518">
        <f>'Data TREND'!$CO$226</f>
        <v>89</v>
      </c>
      <c r="C1518" s="37">
        <f>'Data TREND'!CQ226</f>
        <v>654.31242040725886</v>
      </c>
      <c r="D1518" s="37">
        <f>'Data TREND'!CR226</f>
        <v>1177.1657885071625</v>
      </c>
      <c r="E1518" s="37">
        <f>'Data TREND'!CS226</f>
        <v>472.28271512370657</v>
      </c>
      <c r="F1518" s="37">
        <f>'Data TREND'!CT226</f>
        <v>2303.8639911768523</v>
      </c>
      <c r="G1518" s="37">
        <f>'Data TREND'!CU226</f>
        <v>64.265434010861355</v>
      </c>
      <c r="H1518" s="37">
        <f>'Data TREND'!CV226</f>
        <v>26.216502167619787</v>
      </c>
      <c r="J1518" s="37">
        <f t="shared" si="1087"/>
        <v>654.31242040725886</v>
      </c>
      <c r="K1518" s="37">
        <f t="shared" si="1088"/>
        <v>1177.1657885071625</v>
      </c>
      <c r="L1518" s="37">
        <f t="shared" si="1089"/>
        <v>472.28271512370657</v>
      </c>
      <c r="M1518" s="37">
        <f t="shared" si="1090"/>
        <v>2303.8639911768523</v>
      </c>
      <c r="N1518" s="37">
        <f t="shared" si="1091"/>
        <v>64.265434010861355</v>
      </c>
      <c r="O1518" s="37">
        <f t="shared" si="1092"/>
        <v>26.216502167619787</v>
      </c>
      <c r="Q1518">
        <f>'Data TREND'!$CO$226</f>
        <v>89</v>
      </c>
      <c r="R1518" s="37">
        <f>'Data TREND'!CX226</f>
        <v>816.89750123769204</v>
      </c>
      <c r="S1518" s="37">
        <f>'Data TREND'!CY226</f>
        <v>1176.1017014380996</v>
      </c>
      <c r="T1518" s="37">
        <f>'Data TREND'!CZ226</f>
        <v>472.00923298765252</v>
      </c>
      <c r="U1518" s="37">
        <f>'Data TREND'!DA226</f>
        <v>2465.1128853627861</v>
      </c>
      <c r="V1518" s="37">
        <f>'Data TREND'!DB226</f>
        <v>68.378834027374921</v>
      </c>
      <c r="W1518" s="37">
        <f>'Data TREND'!DC226</f>
        <v>27.933608182087418</v>
      </c>
      <c r="Y1518" s="37">
        <f t="shared" si="1093"/>
        <v>0</v>
      </c>
      <c r="Z1518" s="37">
        <f t="shared" si="1094"/>
        <v>0</v>
      </c>
      <c r="AA1518" s="37">
        <f t="shared" si="1095"/>
        <v>0</v>
      </c>
      <c r="AB1518" s="37">
        <f t="shared" si="1096"/>
        <v>0</v>
      </c>
      <c r="AC1518" s="37">
        <f t="shared" si="1097"/>
        <v>0</v>
      </c>
      <c r="AD1518" s="37">
        <f t="shared" si="1098"/>
        <v>0</v>
      </c>
      <c r="AF1518">
        <f>'Data TREND'!$CO$226</f>
        <v>89</v>
      </c>
      <c r="AG1518" s="37">
        <f>'Data TREND'!DE226</f>
        <v>970.98641098681651</v>
      </c>
      <c r="AH1518" s="37">
        <f>'Data TREND'!DF226</f>
        <v>1175.0852638833226</v>
      </c>
      <c r="AI1518" s="37">
        <f>'Data TREND'!DG226</f>
        <v>471.69529360618725</v>
      </c>
      <c r="AJ1518" s="37">
        <f>'Data TREND'!DH226</f>
        <v>2617.6980294958198</v>
      </c>
      <c r="AK1518" s="37">
        <f>'Data TREND'!DI226</f>
        <v>72.012454864658196</v>
      </c>
      <c r="AL1518" s="37">
        <f>'Data TREND'!DJ226</f>
        <v>29.400185975069725</v>
      </c>
      <c r="AN1518" s="37">
        <f t="shared" si="1099"/>
        <v>0</v>
      </c>
      <c r="AO1518" s="37">
        <f t="shared" si="1100"/>
        <v>0</v>
      </c>
      <c r="AP1518" s="37">
        <f t="shared" si="1101"/>
        <v>0</v>
      </c>
      <c r="AQ1518" s="37">
        <f t="shared" si="1102"/>
        <v>0</v>
      </c>
      <c r="AR1518" s="37">
        <f t="shared" si="1103"/>
        <v>0</v>
      </c>
      <c r="AS1518" s="37">
        <f t="shared" si="1104"/>
        <v>0</v>
      </c>
      <c r="AU1518">
        <v>89</v>
      </c>
      <c r="AV1518" s="37">
        <f t="shared" si="1105"/>
        <v>654.31242040725886</v>
      </c>
      <c r="AW1518" s="37">
        <f t="shared" si="1106"/>
        <v>1177.1657885071625</v>
      </c>
      <c r="AX1518" s="37">
        <f t="shared" si="1107"/>
        <v>472.28271512370657</v>
      </c>
      <c r="AY1518" s="37">
        <f t="shared" si="1108"/>
        <v>2303.8639911768523</v>
      </c>
      <c r="AZ1518" s="37">
        <f t="shared" si="1109"/>
        <v>64.265434010861355</v>
      </c>
      <c r="BA1518" s="37">
        <f t="shared" si="1110"/>
        <v>26.216502167619787</v>
      </c>
      <c r="BC1518">
        <v>89</v>
      </c>
      <c r="BD1518" s="37">
        <f>IF(Voorblad!$E$10=Rekenblad!BC1518,Rekenblad!AV1518,0)</f>
        <v>0</v>
      </c>
      <c r="BE1518" s="37">
        <f>IF(Voorblad!$E$10=Rekenblad!BC1518,Rekenblad!AW1518,0)</f>
        <v>0</v>
      </c>
      <c r="BF1518" s="37">
        <f>IF(Voorblad!$E$10=Rekenblad!BC1518,Rekenblad!AX1518,0)</f>
        <v>0</v>
      </c>
      <c r="BG1518" s="62">
        <f>IF(Voorblad!$E$10=Rekenblad!BC1518,Rekenblad!AY1518,0)</f>
        <v>0</v>
      </c>
      <c r="BH1518" s="37">
        <f>IF(Voorblad!$E$10=Rekenblad!BC1518,Rekenblad!AZ1518,0)</f>
        <v>0</v>
      </c>
      <c r="BI1518" s="37">
        <f>IF(Voorblad!$E$10=Rekenblad!BC1518,Rekenblad!BA1518,0)</f>
        <v>0</v>
      </c>
      <c r="BK1518">
        <v>89</v>
      </c>
      <c r="BL1518" s="37">
        <f>IF(Voorblad!$E$14=Rekenblad!$BL$1437,Rekenblad!BD1518,0)</f>
        <v>0</v>
      </c>
      <c r="BM1518" s="37">
        <f>IF(Voorblad!$E$14=Rekenblad!$BL$1437,Rekenblad!BE1518,0)</f>
        <v>0</v>
      </c>
      <c r="BN1518" s="37">
        <f>IF(Voorblad!$E$14=Rekenblad!$BL$1437,Rekenblad!BF1518,0)</f>
        <v>0</v>
      </c>
      <c r="BO1518" s="37">
        <f>IF(Voorblad!$E$14=Rekenblad!$BL$1437,Rekenblad!BG1518,0)</f>
        <v>0</v>
      </c>
      <c r="BP1518" s="37">
        <f>IF(Voorblad!$E$14=Rekenblad!$BL$1437,Rekenblad!BH1518,0)</f>
        <v>0</v>
      </c>
      <c r="BQ1518" s="37">
        <f>IF(Voorblad!$E$14=Rekenblad!$BL$1437,Rekenblad!BI1518,0)</f>
        <v>0</v>
      </c>
    </row>
    <row r="1519" spans="2:69" x14ac:dyDescent="0.25">
      <c r="B1519">
        <f>'Data TREND'!$CO$227</f>
        <v>90</v>
      </c>
      <c r="C1519" s="37">
        <f>'Data TREND'!CQ227</f>
        <v>660.40677367664739</v>
      </c>
      <c r="D1519" s="37">
        <f>'Data TREND'!CR227</f>
        <v>1189.8379122021886</v>
      </c>
      <c r="E1519" s="37">
        <f>'Data TREND'!CS227</f>
        <v>477.53472125395012</v>
      </c>
      <c r="F1519" s="37">
        <f>'Data TREND'!CT227</f>
        <v>2327.8837016029274</v>
      </c>
      <c r="G1519" s="37">
        <f>'Data TREND'!CU227</f>
        <v>63.95390322552295</v>
      </c>
      <c r="H1519" s="37">
        <f>'Data TREND'!CV227</f>
        <v>26.088798725588806</v>
      </c>
      <c r="J1519" s="37">
        <f t="shared" si="1087"/>
        <v>660.40677367664739</v>
      </c>
      <c r="K1519" s="37">
        <f t="shared" si="1088"/>
        <v>1189.8379122021886</v>
      </c>
      <c r="L1519" s="37">
        <f t="shared" si="1089"/>
        <v>477.53472125395012</v>
      </c>
      <c r="M1519" s="37">
        <f t="shared" si="1090"/>
        <v>2327.8837016029274</v>
      </c>
      <c r="N1519" s="37">
        <f t="shared" si="1091"/>
        <v>63.95390322552295</v>
      </c>
      <c r="O1519" s="37">
        <f t="shared" si="1092"/>
        <v>26.088798725588806</v>
      </c>
      <c r="Q1519">
        <f>'Data TREND'!$CO$227</f>
        <v>90</v>
      </c>
      <c r="R1519" s="37">
        <f>'Data TREND'!CX227</f>
        <v>824.35087214104681</v>
      </c>
      <c r="S1519" s="37">
        <f>'Data TREND'!CY227</f>
        <v>1188.7165188608828</v>
      </c>
      <c r="T1519" s="37">
        <f>'Data TREND'!CZ227</f>
        <v>477.18850923964192</v>
      </c>
      <c r="U1519" s="37">
        <f>'Data TREND'!DA227</f>
        <v>2490.3615611347736</v>
      </c>
      <c r="V1519" s="37">
        <f>'Data TREND'!DB227</f>
        <v>67.954879473524045</v>
      </c>
      <c r="W1519" s="37">
        <f>'Data TREND'!DC227</f>
        <v>27.760260648727737</v>
      </c>
      <c r="Y1519" s="37">
        <f t="shared" si="1093"/>
        <v>0</v>
      </c>
      <c r="Z1519" s="37">
        <f t="shared" si="1094"/>
        <v>0</v>
      </c>
      <c r="AA1519" s="37">
        <f t="shared" si="1095"/>
        <v>0</v>
      </c>
      <c r="AB1519" s="37">
        <f t="shared" si="1096"/>
        <v>0</v>
      </c>
      <c r="AC1519" s="37">
        <f t="shared" si="1097"/>
        <v>0</v>
      </c>
      <c r="AD1519" s="37">
        <f t="shared" si="1098"/>
        <v>0</v>
      </c>
      <c r="AF1519">
        <f>'Data TREND'!$CO$227</f>
        <v>90</v>
      </c>
      <c r="AG1519" s="37">
        <f>'Data TREND'!DE227</f>
        <v>979.67928724134867</v>
      </c>
      <c r="AH1519" s="37">
        <f>'Data TREND'!DF227</f>
        <v>1187.6201873939831</v>
      </c>
      <c r="AI1519" s="37">
        <f>'Data TREND'!DG227</f>
        <v>476.88074508876622</v>
      </c>
      <c r="AJ1519" s="37">
        <f>'Data TREND'!DH227</f>
        <v>2644.1128285086979</v>
      </c>
      <c r="AK1519" s="37">
        <f>'Data TREND'!DI227</f>
        <v>71.467529283298362</v>
      </c>
      <c r="AL1519" s="37">
        <f>'Data TREND'!DJ227</f>
        <v>29.178287152922668</v>
      </c>
      <c r="AN1519" s="37">
        <f t="shared" si="1099"/>
        <v>0</v>
      </c>
      <c r="AO1519" s="37">
        <f t="shared" si="1100"/>
        <v>0</v>
      </c>
      <c r="AP1519" s="37">
        <f t="shared" si="1101"/>
        <v>0</v>
      </c>
      <c r="AQ1519" s="37">
        <f t="shared" si="1102"/>
        <v>0</v>
      </c>
      <c r="AR1519" s="37">
        <f t="shared" si="1103"/>
        <v>0</v>
      </c>
      <c r="AS1519" s="37">
        <f t="shared" si="1104"/>
        <v>0</v>
      </c>
      <c r="AU1519">
        <v>90</v>
      </c>
      <c r="AV1519" s="37">
        <f t="shared" si="1105"/>
        <v>660.40677367664739</v>
      </c>
      <c r="AW1519" s="37">
        <f t="shared" si="1106"/>
        <v>1189.8379122021886</v>
      </c>
      <c r="AX1519" s="37">
        <f t="shared" si="1107"/>
        <v>477.53472125395012</v>
      </c>
      <c r="AY1519" s="37">
        <f t="shared" si="1108"/>
        <v>2327.8837016029274</v>
      </c>
      <c r="AZ1519" s="37">
        <f t="shared" si="1109"/>
        <v>63.95390322552295</v>
      </c>
      <c r="BA1519" s="37">
        <f t="shared" si="1110"/>
        <v>26.088798725588806</v>
      </c>
      <c r="BC1519">
        <v>90</v>
      </c>
      <c r="BD1519" s="37">
        <f>IF(Voorblad!$E$10=Rekenblad!BC1519,Rekenblad!AV1519,0)</f>
        <v>0</v>
      </c>
      <c r="BE1519" s="37">
        <f>IF(Voorblad!$E$10=Rekenblad!BC1519,Rekenblad!AW1519,0)</f>
        <v>0</v>
      </c>
      <c r="BF1519" s="37">
        <f>IF(Voorblad!$E$10=Rekenblad!BC1519,Rekenblad!AX1519,0)</f>
        <v>0</v>
      </c>
      <c r="BG1519" s="62">
        <f>IF(Voorblad!$E$10=Rekenblad!BC1519,Rekenblad!AY1519,0)</f>
        <v>0</v>
      </c>
      <c r="BH1519" s="37">
        <f>IF(Voorblad!$E$10=Rekenblad!BC1519,Rekenblad!AZ1519,0)</f>
        <v>0</v>
      </c>
      <c r="BI1519" s="37">
        <f>IF(Voorblad!$E$10=Rekenblad!BC1519,Rekenblad!BA1519,0)</f>
        <v>0</v>
      </c>
      <c r="BK1519">
        <v>90</v>
      </c>
      <c r="BL1519" s="37">
        <f>IF(Voorblad!$E$14=Rekenblad!$BL$1437,Rekenblad!BD1519,0)</f>
        <v>0</v>
      </c>
      <c r="BM1519" s="37">
        <f>IF(Voorblad!$E$14=Rekenblad!$BL$1437,Rekenblad!BE1519,0)</f>
        <v>0</v>
      </c>
      <c r="BN1519" s="37">
        <f>IF(Voorblad!$E$14=Rekenblad!$BL$1437,Rekenblad!BF1519,0)</f>
        <v>0</v>
      </c>
      <c r="BO1519" s="37">
        <f>IF(Voorblad!$E$14=Rekenblad!$BL$1437,Rekenblad!BG1519,0)</f>
        <v>0</v>
      </c>
      <c r="BP1519" s="37">
        <f>IF(Voorblad!$E$14=Rekenblad!$BL$1437,Rekenblad!BH1519,0)</f>
        <v>0</v>
      </c>
      <c r="BQ1519" s="37">
        <f>IF(Voorblad!$E$14=Rekenblad!$BL$1437,Rekenblad!BI1519,0)</f>
        <v>0</v>
      </c>
    </row>
    <row r="1520" spans="2:69" x14ac:dyDescent="0.25">
      <c r="B1520">
        <f>'Data TREND'!$CO$228</f>
        <v>91</v>
      </c>
      <c r="C1520" s="37">
        <f>'Data TREND'!CQ228</f>
        <v>666.50112694603592</v>
      </c>
      <c r="D1520" s="37">
        <f>'Data TREND'!CR228</f>
        <v>1202.5100358972147</v>
      </c>
      <c r="E1520" s="37">
        <f>'Data TREND'!CS228</f>
        <v>482.78672738419368</v>
      </c>
      <c r="F1520" s="37">
        <f>'Data TREND'!CT228</f>
        <v>2351.9034120290016</v>
      </c>
      <c r="G1520" s="37">
        <f>'Data TREND'!CU228</f>
        <v>63.642372440184538</v>
      </c>
      <c r="H1520" s="37">
        <f>'Data TREND'!CV228</f>
        <v>25.961095283557825</v>
      </c>
      <c r="J1520" s="37">
        <f t="shared" si="1087"/>
        <v>666.50112694603592</v>
      </c>
      <c r="K1520" s="37">
        <f t="shared" si="1088"/>
        <v>1202.5100358972147</v>
      </c>
      <c r="L1520" s="37">
        <f t="shared" si="1089"/>
        <v>482.78672738419368</v>
      </c>
      <c r="M1520" s="37">
        <f t="shared" si="1090"/>
        <v>2351.9034120290016</v>
      </c>
      <c r="N1520" s="37">
        <f t="shared" si="1091"/>
        <v>63.642372440184538</v>
      </c>
      <c r="O1520" s="37">
        <f t="shared" si="1092"/>
        <v>25.961095283557825</v>
      </c>
      <c r="Q1520">
        <f>'Data TREND'!$CO$228</f>
        <v>91</v>
      </c>
      <c r="R1520" s="37">
        <f>'Data TREND'!CX228</f>
        <v>831.80424304440157</v>
      </c>
      <c r="S1520" s="37">
        <f>'Data TREND'!CY228</f>
        <v>1201.3313362836661</v>
      </c>
      <c r="T1520" s="37">
        <f>'Data TREND'!CZ228</f>
        <v>482.36778549163131</v>
      </c>
      <c r="U1520" s="37">
        <f>'Data TREND'!DA228</f>
        <v>2515.6102369067612</v>
      </c>
      <c r="V1520" s="37">
        <f>'Data TREND'!DB228</f>
        <v>67.530924919673168</v>
      </c>
      <c r="W1520" s="37">
        <f>'Data TREND'!DC228</f>
        <v>27.586913115368056</v>
      </c>
      <c r="Y1520" s="37">
        <f t="shared" si="1093"/>
        <v>0</v>
      </c>
      <c r="Z1520" s="37">
        <f t="shared" si="1094"/>
        <v>0</v>
      </c>
      <c r="AA1520" s="37">
        <f t="shared" si="1095"/>
        <v>0</v>
      </c>
      <c r="AB1520" s="37">
        <f t="shared" si="1096"/>
        <v>0</v>
      </c>
      <c r="AC1520" s="37">
        <f t="shared" si="1097"/>
        <v>0</v>
      </c>
      <c r="AD1520" s="37">
        <f t="shared" si="1098"/>
        <v>0</v>
      </c>
      <c r="AF1520">
        <f>'Data TREND'!$CO$228</f>
        <v>91</v>
      </c>
      <c r="AG1520" s="37">
        <f>'Data TREND'!DE228</f>
        <v>988.37216349588107</v>
      </c>
      <c r="AH1520" s="37">
        <f>'Data TREND'!DF228</f>
        <v>1200.1551109046438</v>
      </c>
      <c r="AI1520" s="37">
        <f>'Data TREND'!DG228</f>
        <v>482.06619657134519</v>
      </c>
      <c r="AJ1520" s="37">
        <f>'Data TREND'!DH228</f>
        <v>2670.5276275215756</v>
      </c>
      <c r="AK1520" s="37">
        <f>'Data TREND'!DI228</f>
        <v>70.922603701938527</v>
      </c>
      <c r="AL1520" s="37">
        <f>'Data TREND'!DJ228</f>
        <v>28.95638833077561</v>
      </c>
      <c r="AN1520" s="37">
        <f t="shared" si="1099"/>
        <v>0</v>
      </c>
      <c r="AO1520" s="37">
        <f t="shared" si="1100"/>
        <v>0</v>
      </c>
      <c r="AP1520" s="37">
        <f t="shared" si="1101"/>
        <v>0</v>
      </c>
      <c r="AQ1520" s="37">
        <f t="shared" si="1102"/>
        <v>0</v>
      </c>
      <c r="AR1520" s="37">
        <f t="shared" si="1103"/>
        <v>0</v>
      </c>
      <c r="AS1520" s="37">
        <f t="shared" si="1104"/>
        <v>0</v>
      </c>
      <c r="AU1520">
        <v>91</v>
      </c>
      <c r="AV1520" s="37">
        <f t="shared" si="1105"/>
        <v>666.50112694603592</v>
      </c>
      <c r="AW1520" s="37">
        <f t="shared" si="1106"/>
        <v>1202.5100358972147</v>
      </c>
      <c r="AX1520" s="37">
        <f t="shared" si="1107"/>
        <v>482.78672738419368</v>
      </c>
      <c r="AY1520" s="37">
        <f t="shared" si="1108"/>
        <v>2351.9034120290016</v>
      </c>
      <c r="AZ1520" s="37">
        <f t="shared" si="1109"/>
        <v>63.642372440184538</v>
      </c>
      <c r="BA1520" s="37">
        <f t="shared" si="1110"/>
        <v>25.961095283557825</v>
      </c>
      <c r="BC1520">
        <v>91</v>
      </c>
      <c r="BD1520" s="37">
        <f>IF(Voorblad!$E$10=Rekenblad!BC1520,Rekenblad!AV1520,0)</f>
        <v>0</v>
      </c>
      <c r="BE1520" s="37">
        <f>IF(Voorblad!$E$10=Rekenblad!BC1520,Rekenblad!AW1520,0)</f>
        <v>0</v>
      </c>
      <c r="BF1520" s="37">
        <f>IF(Voorblad!$E$10=Rekenblad!BC1520,Rekenblad!AX1520,0)</f>
        <v>0</v>
      </c>
      <c r="BG1520" s="62">
        <f>IF(Voorblad!$E$10=Rekenblad!BC1520,Rekenblad!AY1520,0)</f>
        <v>0</v>
      </c>
      <c r="BH1520" s="37">
        <f>IF(Voorblad!$E$10=Rekenblad!BC1520,Rekenblad!AZ1520,0)</f>
        <v>0</v>
      </c>
      <c r="BI1520" s="37">
        <f>IF(Voorblad!$E$10=Rekenblad!BC1520,Rekenblad!BA1520,0)</f>
        <v>0</v>
      </c>
      <c r="BK1520">
        <v>91</v>
      </c>
      <c r="BL1520" s="37">
        <f>IF(Voorblad!$E$14=Rekenblad!$BL$1437,Rekenblad!BD1520,0)</f>
        <v>0</v>
      </c>
      <c r="BM1520" s="37">
        <f>IF(Voorblad!$E$14=Rekenblad!$BL$1437,Rekenblad!BE1520,0)</f>
        <v>0</v>
      </c>
      <c r="BN1520" s="37">
        <f>IF(Voorblad!$E$14=Rekenblad!$BL$1437,Rekenblad!BF1520,0)</f>
        <v>0</v>
      </c>
      <c r="BO1520" s="37">
        <f>IF(Voorblad!$E$14=Rekenblad!$BL$1437,Rekenblad!BG1520,0)</f>
        <v>0</v>
      </c>
      <c r="BP1520" s="37">
        <f>IF(Voorblad!$E$14=Rekenblad!$BL$1437,Rekenblad!BH1520,0)</f>
        <v>0</v>
      </c>
      <c r="BQ1520" s="37">
        <f>IF(Voorblad!$E$14=Rekenblad!$BL$1437,Rekenblad!BI1520,0)</f>
        <v>0</v>
      </c>
    </row>
    <row r="1521" spans="2:69" x14ac:dyDescent="0.25">
      <c r="B1521">
        <f>'Data TREND'!$CO$229</f>
        <v>92</v>
      </c>
      <c r="C1521" s="37">
        <f>'Data TREND'!CQ229</f>
        <v>672.59548021542446</v>
      </c>
      <c r="D1521" s="37">
        <f>'Data TREND'!CR229</f>
        <v>1215.1821595922409</v>
      </c>
      <c r="E1521" s="37">
        <f>'Data TREND'!CS229</f>
        <v>488.03873351443724</v>
      </c>
      <c r="F1521" s="37">
        <f>'Data TREND'!CT229</f>
        <v>2375.9231224550767</v>
      </c>
      <c r="G1521" s="37">
        <f>'Data TREND'!CU229</f>
        <v>63.330841654846125</v>
      </c>
      <c r="H1521" s="37">
        <f>'Data TREND'!CV229</f>
        <v>25.833391841526847</v>
      </c>
      <c r="J1521" s="37">
        <f t="shared" si="1087"/>
        <v>672.59548021542446</v>
      </c>
      <c r="K1521" s="37">
        <f t="shared" si="1088"/>
        <v>1215.1821595922409</v>
      </c>
      <c r="L1521" s="37">
        <f t="shared" si="1089"/>
        <v>488.03873351443724</v>
      </c>
      <c r="M1521" s="37">
        <f t="shared" si="1090"/>
        <v>2375.9231224550767</v>
      </c>
      <c r="N1521" s="37">
        <f t="shared" si="1091"/>
        <v>63.330841654846125</v>
      </c>
      <c r="O1521" s="37">
        <f t="shared" si="1092"/>
        <v>25.833391841526847</v>
      </c>
      <c r="Q1521">
        <f>'Data TREND'!$CO$229</f>
        <v>92</v>
      </c>
      <c r="R1521" s="37">
        <f>'Data TREND'!CX229</f>
        <v>839.25761394775634</v>
      </c>
      <c r="S1521" s="37">
        <f>'Data TREND'!CY229</f>
        <v>1213.9461537064494</v>
      </c>
      <c r="T1521" s="37">
        <f>'Data TREND'!CZ229</f>
        <v>487.5470617436207</v>
      </c>
      <c r="U1521" s="37">
        <f>'Data TREND'!DA229</f>
        <v>2540.8589126787483</v>
      </c>
      <c r="V1521" s="37">
        <f>'Data TREND'!DB229</f>
        <v>67.106970365822292</v>
      </c>
      <c r="W1521" s="37">
        <f>'Data TREND'!DC229</f>
        <v>27.413565582008371</v>
      </c>
      <c r="Y1521" s="37">
        <f t="shared" si="1093"/>
        <v>0</v>
      </c>
      <c r="Z1521" s="37">
        <f t="shared" si="1094"/>
        <v>0</v>
      </c>
      <c r="AA1521" s="37">
        <f t="shared" si="1095"/>
        <v>0</v>
      </c>
      <c r="AB1521" s="37">
        <f t="shared" si="1096"/>
        <v>0</v>
      </c>
      <c r="AC1521" s="37">
        <f t="shared" si="1097"/>
        <v>0</v>
      </c>
      <c r="AD1521" s="37">
        <f t="shared" si="1098"/>
        <v>0</v>
      </c>
      <c r="AF1521">
        <f>'Data TREND'!$CO$229</f>
        <v>92</v>
      </c>
      <c r="AG1521" s="37">
        <f>'Data TREND'!DE229</f>
        <v>997.06503975041323</v>
      </c>
      <c r="AH1521" s="37">
        <f>'Data TREND'!DF229</f>
        <v>1212.6900344153044</v>
      </c>
      <c r="AI1521" s="37">
        <f>'Data TREND'!DG229</f>
        <v>487.25164805392416</v>
      </c>
      <c r="AJ1521" s="37">
        <f>'Data TREND'!DH229</f>
        <v>2696.9424265344537</v>
      </c>
      <c r="AK1521" s="37">
        <f>'Data TREND'!DI229</f>
        <v>70.377678120578679</v>
      </c>
      <c r="AL1521" s="37">
        <f>'Data TREND'!DJ229</f>
        <v>28.734489508628553</v>
      </c>
      <c r="AN1521" s="37">
        <f t="shared" si="1099"/>
        <v>0</v>
      </c>
      <c r="AO1521" s="37">
        <f t="shared" si="1100"/>
        <v>0</v>
      </c>
      <c r="AP1521" s="37">
        <f t="shared" si="1101"/>
        <v>0</v>
      </c>
      <c r="AQ1521" s="37">
        <f t="shared" si="1102"/>
        <v>0</v>
      </c>
      <c r="AR1521" s="37">
        <f t="shared" si="1103"/>
        <v>0</v>
      </c>
      <c r="AS1521" s="37">
        <f t="shared" si="1104"/>
        <v>0</v>
      </c>
      <c r="AU1521">
        <v>92</v>
      </c>
      <c r="AV1521" s="37">
        <f t="shared" si="1105"/>
        <v>672.59548021542446</v>
      </c>
      <c r="AW1521" s="37">
        <f t="shared" si="1106"/>
        <v>1215.1821595922409</v>
      </c>
      <c r="AX1521" s="37">
        <f t="shared" si="1107"/>
        <v>488.03873351443724</v>
      </c>
      <c r="AY1521" s="37">
        <f t="shared" si="1108"/>
        <v>2375.9231224550767</v>
      </c>
      <c r="AZ1521" s="37">
        <f t="shared" si="1109"/>
        <v>63.330841654846125</v>
      </c>
      <c r="BA1521" s="37">
        <f t="shared" si="1110"/>
        <v>25.833391841526847</v>
      </c>
      <c r="BC1521">
        <v>92</v>
      </c>
      <c r="BD1521" s="37">
        <f>IF(Voorblad!$E$10=Rekenblad!BC1521,Rekenblad!AV1521,0)</f>
        <v>0</v>
      </c>
      <c r="BE1521" s="37">
        <f>IF(Voorblad!$E$10=Rekenblad!BC1521,Rekenblad!AW1521,0)</f>
        <v>0</v>
      </c>
      <c r="BF1521" s="37">
        <f>IF(Voorblad!$E$10=Rekenblad!BC1521,Rekenblad!AX1521,0)</f>
        <v>0</v>
      </c>
      <c r="BG1521" s="62">
        <f>IF(Voorblad!$E$10=Rekenblad!BC1521,Rekenblad!AY1521,0)</f>
        <v>0</v>
      </c>
      <c r="BH1521" s="37">
        <f>IF(Voorblad!$E$10=Rekenblad!BC1521,Rekenblad!AZ1521,0)</f>
        <v>0</v>
      </c>
      <c r="BI1521" s="37">
        <f>IF(Voorblad!$E$10=Rekenblad!BC1521,Rekenblad!BA1521,0)</f>
        <v>0</v>
      </c>
      <c r="BK1521">
        <v>92</v>
      </c>
      <c r="BL1521" s="37">
        <f>IF(Voorblad!$E$14=Rekenblad!$BL$1437,Rekenblad!BD1521,0)</f>
        <v>0</v>
      </c>
      <c r="BM1521" s="37">
        <f>IF(Voorblad!$E$14=Rekenblad!$BL$1437,Rekenblad!BE1521,0)</f>
        <v>0</v>
      </c>
      <c r="BN1521" s="37">
        <f>IF(Voorblad!$E$14=Rekenblad!$BL$1437,Rekenblad!BF1521,0)</f>
        <v>0</v>
      </c>
      <c r="BO1521" s="37">
        <f>IF(Voorblad!$E$14=Rekenblad!$BL$1437,Rekenblad!BG1521,0)</f>
        <v>0</v>
      </c>
      <c r="BP1521" s="37">
        <f>IF(Voorblad!$E$14=Rekenblad!$BL$1437,Rekenblad!BH1521,0)</f>
        <v>0</v>
      </c>
      <c r="BQ1521" s="37">
        <f>IF(Voorblad!$E$14=Rekenblad!$BL$1437,Rekenblad!BI1521,0)</f>
        <v>0</v>
      </c>
    </row>
    <row r="1522" spans="2:69" x14ac:dyDescent="0.25">
      <c r="B1522">
        <f>'Data TREND'!$CO$230</f>
        <v>93</v>
      </c>
      <c r="C1522" s="37">
        <f>'Data TREND'!CQ230</f>
        <v>678.68983348481311</v>
      </c>
      <c r="D1522" s="37">
        <f>'Data TREND'!CR230</f>
        <v>1227.8542832872672</v>
      </c>
      <c r="E1522" s="37">
        <f>'Data TREND'!CS230</f>
        <v>493.2907396446808</v>
      </c>
      <c r="F1522" s="37">
        <f>'Data TREND'!CT230</f>
        <v>2399.9428328811518</v>
      </c>
      <c r="G1522" s="37">
        <f>'Data TREND'!CU230</f>
        <v>63.01931086950772</v>
      </c>
      <c r="H1522" s="37">
        <f>'Data TREND'!CV230</f>
        <v>25.705688399495866</v>
      </c>
      <c r="J1522" s="37">
        <f t="shared" si="1087"/>
        <v>678.68983348481311</v>
      </c>
      <c r="K1522" s="37">
        <f t="shared" si="1088"/>
        <v>1227.8542832872672</v>
      </c>
      <c r="L1522" s="37">
        <f t="shared" si="1089"/>
        <v>493.2907396446808</v>
      </c>
      <c r="M1522" s="37">
        <f t="shared" si="1090"/>
        <v>2399.9428328811518</v>
      </c>
      <c r="N1522" s="37">
        <f t="shared" si="1091"/>
        <v>63.01931086950772</v>
      </c>
      <c r="O1522" s="37">
        <f t="shared" si="1092"/>
        <v>25.705688399495866</v>
      </c>
      <c r="Q1522">
        <f>'Data TREND'!$CO$230</f>
        <v>93</v>
      </c>
      <c r="R1522" s="37">
        <f>'Data TREND'!CX230</f>
        <v>846.71098485111111</v>
      </c>
      <c r="S1522" s="37">
        <f>'Data TREND'!CY230</f>
        <v>1226.5609711292332</v>
      </c>
      <c r="T1522" s="37">
        <f>'Data TREND'!CZ230</f>
        <v>492.72633799561009</v>
      </c>
      <c r="U1522" s="37">
        <f>'Data TREND'!DA230</f>
        <v>2566.1075884507359</v>
      </c>
      <c r="V1522" s="37">
        <f>'Data TREND'!DB230</f>
        <v>66.683015811971416</v>
      </c>
      <c r="W1522" s="37">
        <f>'Data TREND'!DC230</f>
        <v>27.240218048648689</v>
      </c>
      <c r="Y1522" s="37">
        <f t="shared" si="1093"/>
        <v>0</v>
      </c>
      <c r="Z1522" s="37">
        <f t="shared" si="1094"/>
        <v>0</v>
      </c>
      <c r="AA1522" s="37">
        <f t="shared" si="1095"/>
        <v>0</v>
      </c>
      <c r="AB1522" s="37">
        <f t="shared" si="1096"/>
        <v>0</v>
      </c>
      <c r="AC1522" s="37">
        <f t="shared" si="1097"/>
        <v>0</v>
      </c>
      <c r="AD1522" s="37">
        <f t="shared" si="1098"/>
        <v>0</v>
      </c>
      <c r="AF1522">
        <f>'Data TREND'!$CO$230</f>
        <v>93</v>
      </c>
      <c r="AG1522" s="37">
        <f>'Data TREND'!DE230</f>
        <v>1005.7579160049454</v>
      </c>
      <c r="AH1522" s="37">
        <f>'Data TREND'!DF230</f>
        <v>1225.2249579259651</v>
      </c>
      <c r="AI1522" s="37">
        <f>'Data TREND'!DG230</f>
        <v>492.43709953650313</v>
      </c>
      <c r="AJ1522" s="37">
        <f>'Data TREND'!DH230</f>
        <v>2723.3572255473314</v>
      </c>
      <c r="AK1522" s="37">
        <f>'Data TREND'!DI230</f>
        <v>69.832752539218831</v>
      </c>
      <c r="AL1522" s="37">
        <f>'Data TREND'!DJ230</f>
        <v>28.512590686481495</v>
      </c>
      <c r="AN1522" s="37">
        <f t="shared" si="1099"/>
        <v>0</v>
      </c>
      <c r="AO1522" s="37">
        <f t="shared" si="1100"/>
        <v>0</v>
      </c>
      <c r="AP1522" s="37">
        <f t="shared" si="1101"/>
        <v>0</v>
      </c>
      <c r="AQ1522" s="37">
        <f t="shared" si="1102"/>
        <v>0</v>
      </c>
      <c r="AR1522" s="37">
        <f t="shared" si="1103"/>
        <v>0</v>
      </c>
      <c r="AS1522" s="37">
        <f t="shared" si="1104"/>
        <v>0</v>
      </c>
      <c r="AU1522">
        <v>93</v>
      </c>
      <c r="AV1522" s="37">
        <f t="shared" si="1105"/>
        <v>678.68983348481311</v>
      </c>
      <c r="AW1522" s="37">
        <f t="shared" si="1106"/>
        <v>1227.8542832872672</v>
      </c>
      <c r="AX1522" s="37">
        <f t="shared" si="1107"/>
        <v>493.2907396446808</v>
      </c>
      <c r="AY1522" s="37">
        <f t="shared" si="1108"/>
        <v>2399.9428328811518</v>
      </c>
      <c r="AZ1522" s="37">
        <f t="shared" si="1109"/>
        <v>63.01931086950772</v>
      </c>
      <c r="BA1522" s="37">
        <f t="shared" si="1110"/>
        <v>25.705688399495866</v>
      </c>
      <c r="BC1522">
        <v>93</v>
      </c>
      <c r="BD1522" s="37">
        <f>IF(Voorblad!$E$10=Rekenblad!BC1522,Rekenblad!AV1522,0)</f>
        <v>0</v>
      </c>
      <c r="BE1522" s="37">
        <f>IF(Voorblad!$E$10=Rekenblad!BC1522,Rekenblad!AW1522,0)</f>
        <v>0</v>
      </c>
      <c r="BF1522" s="37">
        <f>IF(Voorblad!$E$10=Rekenblad!BC1522,Rekenblad!AX1522,0)</f>
        <v>0</v>
      </c>
      <c r="BG1522" s="62">
        <f>IF(Voorblad!$E$10=Rekenblad!BC1522,Rekenblad!AY1522,0)</f>
        <v>0</v>
      </c>
      <c r="BH1522" s="37">
        <f>IF(Voorblad!$E$10=Rekenblad!BC1522,Rekenblad!AZ1522,0)</f>
        <v>0</v>
      </c>
      <c r="BI1522" s="37">
        <f>IF(Voorblad!$E$10=Rekenblad!BC1522,Rekenblad!BA1522,0)</f>
        <v>0</v>
      </c>
      <c r="BK1522">
        <v>93</v>
      </c>
      <c r="BL1522" s="37">
        <f>IF(Voorblad!$E$14=Rekenblad!$BL$1437,Rekenblad!BD1522,0)</f>
        <v>0</v>
      </c>
      <c r="BM1522" s="37">
        <f>IF(Voorblad!$E$14=Rekenblad!$BL$1437,Rekenblad!BE1522,0)</f>
        <v>0</v>
      </c>
      <c r="BN1522" s="37">
        <f>IF(Voorblad!$E$14=Rekenblad!$BL$1437,Rekenblad!BF1522,0)</f>
        <v>0</v>
      </c>
      <c r="BO1522" s="37">
        <f>IF(Voorblad!$E$14=Rekenblad!$BL$1437,Rekenblad!BG1522,0)</f>
        <v>0</v>
      </c>
      <c r="BP1522" s="37">
        <f>IF(Voorblad!$E$14=Rekenblad!$BL$1437,Rekenblad!BH1522,0)</f>
        <v>0</v>
      </c>
      <c r="BQ1522" s="37">
        <f>IF(Voorblad!$E$14=Rekenblad!$BL$1437,Rekenblad!BI1522,0)</f>
        <v>0</v>
      </c>
    </row>
    <row r="1523" spans="2:69" x14ac:dyDescent="0.25">
      <c r="B1523">
        <f>'Data TREND'!$CO$231</f>
        <v>94</v>
      </c>
      <c r="C1523" s="37">
        <f>'Data TREND'!CQ231</f>
        <v>684.78418675420164</v>
      </c>
      <c r="D1523" s="37">
        <f>'Data TREND'!CR231</f>
        <v>1240.5264069822933</v>
      </c>
      <c r="E1523" s="37">
        <f>'Data TREND'!CS231</f>
        <v>498.54274577492436</v>
      </c>
      <c r="F1523" s="37">
        <f>'Data TREND'!CT231</f>
        <v>2423.962543307226</v>
      </c>
      <c r="G1523" s="37">
        <f>'Data TREND'!CU231</f>
        <v>62.707780084169308</v>
      </c>
      <c r="H1523" s="37">
        <f>'Data TREND'!CV231</f>
        <v>25.577984957464885</v>
      </c>
      <c r="J1523" s="37">
        <f t="shared" si="1087"/>
        <v>684.78418675420164</v>
      </c>
      <c r="K1523" s="37">
        <f t="shared" si="1088"/>
        <v>1240.5264069822933</v>
      </c>
      <c r="L1523" s="37">
        <f t="shared" si="1089"/>
        <v>498.54274577492436</v>
      </c>
      <c r="M1523" s="37">
        <f t="shared" si="1090"/>
        <v>2423.962543307226</v>
      </c>
      <c r="N1523" s="37">
        <f t="shared" si="1091"/>
        <v>62.707780084169308</v>
      </c>
      <c r="O1523" s="37">
        <f t="shared" si="1092"/>
        <v>25.577984957464885</v>
      </c>
      <c r="Q1523">
        <f>'Data TREND'!$CO$231</f>
        <v>94</v>
      </c>
      <c r="R1523" s="37">
        <f>'Data TREND'!CX231</f>
        <v>854.16435575446587</v>
      </c>
      <c r="S1523" s="37">
        <f>'Data TREND'!CY231</f>
        <v>1239.1757885520165</v>
      </c>
      <c r="T1523" s="37">
        <f>'Data TREND'!CZ231</f>
        <v>497.90561424759949</v>
      </c>
      <c r="U1523" s="37">
        <f>'Data TREND'!DA231</f>
        <v>2591.3562642227234</v>
      </c>
      <c r="V1523" s="37">
        <f>'Data TREND'!DB231</f>
        <v>66.259061258120539</v>
      </c>
      <c r="W1523" s="37">
        <f>'Data TREND'!DC231</f>
        <v>27.066870515289008</v>
      </c>
      <c r="Y1523" s="37">
        <f t="shared" si="1093"/>
        <v>0</v>
      </c>
      <c r="Z1523" s="37">
        <f t="shared" si="1094"/>
        <v>0</v>
      </c>
      <c r="AA1523" s="37">
        <f t="shared" si="1095"/>
        <v>0</v>
      </c>
      <c r="AB1523" s="37">
        <f t="shared" si="1096"/>
        <v>0</v>
      </c>
      <c r="AC1523" s="37">
        <f t="shared" si="1097"/>
        <v>0</v>
      </c>
      <c r="AD1523" s="37">
        <f t="shared" si="1098"/>
        <v>0</v>
      </c>
      <c r="AF1523">
        <f>'Data TREND'!$CO$231</f>
        <v>94</v>
      </c>
      <c r="AG1523" s="37">
        <f>'Data TREND'!DE231</f>
        <v>1014.4507922594778</v>
      </c>
      <c r="AH1523" s="37">
        <f>'Data TREND'!DF231</f>
        <v>1237.7598814366256</v>
      </c>
      <c r="AI1523" s="37">
        <f>'Data TREND'!DG231</f>
        <v>497.62255101908215</v>
      </c>
      <c r="AJ1523" s="37">
        <f>'Data TREND'!DH231</f>
        <v>2749.7720245602095</v>
      </c>
      <c r="AK1523" s="37">
        <f>'Data TREND'!DI231</f>
        <v>69.287826957858996</v>
      </c>
      <c r="AL1523" s="37">
        <f>'Data TREND'!DJ231</f>
        <v>28.290691864334434</v>
      </c>
      <c r="AN1523" s="37">
        <f t="shared" si="1099"/>
        <v>0</v>
      </c>
      <c r="AO1523" s="37">
        <f t="shared" si="1100"/>
        <v>0</v>
      </c>
      <c r="AP1523" s="37">
        <f t="shared" si="1101"/>
        <v>0</v>
      </c>
      <c r="AQ1523" s="37">
        <f t="shared" si="1102"/>
        <v>0</v>
      </c>
      <c r="AR1523" s="37">
        <f t="shared" si="1103"/>
        <v>0</v>
      </c>
      <c r="AS1523" s="37">
        <f t="shared" si="1104"/>
        <v>0</v>
      </c>
      <c r="AU1523">
        <v>94</v>
      </c>
      <c r="AV1523" s="37">
        <f t="shared" si="1105"/>
        <v>684.78418675420164</v>
      </c>
      <c r="AW1523" s="37">
        <f t="shared" si="1106"/>
        <v>1240.5264069822933</v>
      </c>
      <c r="AX1523" s="37">
        <f t="shared" si="1107"/>
        <v>498.54274577492436</v>
      </c>
      <c r="AY1523" s="37">
        <f t="shared" si="1108"/>
        <v>2423.962543307226</v>
      </c>
      <c r="AZ1523" s="37">
        <f t="shared" si="1109"/>
        <v>62.707780084169308</v>
      </c>
      <c r="BA1523" s="37">
        <f t="shared" si="1110"/>
        <v>25.577984957464885</v>
      </c>
      <c r="BC1523">
        <v>94</v>
      </c>
      <c r="BD1523" s="37">
        <f>IF(Voorblad!$E$10=Rekenblad!BC1523,Rekenblad!AV1523,0)</f>
        <v>0</v>
      </c>
      <c r="BE1523" s="37">
        <f>IF(Voorblad!$E$10=Rekenblad!BC1523,Rekenblad!AW1523,0)</f>
        <v>0</v>
      </c>
      <c r="BF1523" s="37">
        <f>IF(Voorblad!$E$10=Rekenblad!BC1523,Rekenblad!AX1523,0)</f>
        <v>0</v>
      </c>
      <c r="BG1523" s="62">
        <f>IF(Voorblad!$E$10=Rekenblad!BC1523,Rekenblad!AY1523,0)</f>
        <v>0</v>
      </c>
      <c r="BH1523" s="37">
        <f>IF(Voorblad!$E$10=Rekenblad!BC1523,Rekenblad!AZ1523,0)</f>
        <v>0</v>
      </c>
      <c r="BI1523" s="37">
        <f>IF(Voorblad!$E$10=Rekenblad!BC1523,Rekenblad!BA1523,0)</f>
        <v>0</v>
      </c>
      <c r="BK1523">
        <v>94</v>
      </c>
      <c r="BL1523" s="37">
        <f>IF(Voorblad!$E$14=Rekenblad!$BL$1437,Rekenblad!BD1523,0)</f>
        <v>0</v>
      </c>
      <c r="BM1523" s="37">
        <f>IF(Voorblad!$E$14=Rekenblad!$BL$1437,Rekenblad!BE1523,0)</f>
        <v>0</v>
      </c>
      <c r="BN1523" s="37">
        <f>IF(Voorblad!$E$14=Rekenblad!$BL$1437,Rekenblad!BF1523,0)</f>
        <v>0</v>
      </c>
      <c r="BO1523" s="37">
        <f>IF(Voorblad!$E$14=Rekenblad!$BL$1437,Rekenblad!BG1523,0)</f>
        <v>0</v>
      </c>
      <c r="BP1523" s="37">
        <f>IF(Voorblad!$E$14=Rekenblad!$BL$1437,Rekenblad!BH1523,0)</f>
        <v>0</v>
      </c>
      <c r="BQ1523" s="37">
        <f>IF(Voorblad!$E$14=Rekenblad!$BL$1437,Rekenblad!BI1523,0)</f>
        <v>0</v>
      </c>
    </row>
    <row r="1524" spans="2:69" x14ac:dyDescent="0.25">
      <c r="B1524">
        <f>'Data TREND'!$CO$232</f>
        <v>95</v>
      </c>
      <c r="C1524" s="37">
        <f>'Data TREND'!CQ232</f>
        <v>690.87854002359018</v>
      </c>
      <c r="D1524" s="37">
        <f>'Data TREND'!CR232</f>
        <v>1253.1985306773195</v>
      </c>
      <c r="E1524" s="37">
        <f>'Data TREND'!CS232</f>
        <v>503.79475190516791</v>
      </c>
      <c r="F1524" s="37">
        <f>'Data TREND'!CT232</f>
        <v>2447.9822537333011</v>
      </c>
      <c r="G1524" s="37">
        <f>'Data TREND'!CU232</f>
        <v>62.396249298830895</v>
      </c>
      <c r="H1524" s="37">
        <f>'Data TREND'!CV232</f>
        <v>25.450281515433907</v>
      </c>
      <c r="J1524" s="37">
        <f t="shared" si="1087"/>
        <v>690.87854002359018</v>
      </c>
      <c r="K1524" s="37">
        <f t="shared" si="1088"/>
        <v>1253.1985306773195</v>
      </c>
      <c r="L1524" s="37">
        <f t="shared" si="1089"/>
        <v>503.79475190516791</v>
      </c>
      <c r="M1524" s="37">
        <f t="shared" si="1090"/>
        <v>2447.9822537333011</v>
      </c>
      <c r="N1524" s="37">
        <f t="shared" si="1091"/>
        <v>62.396249298830895</v>
      </c>
      <c r="O1524" s="37">
        <f t="shared" si="1092"/>
        <v>25.450281515433907</v>
      </c>
      <c r="Q1524">
        <f>'Data TREND'!$CO$232</f>
        <v>95</v>
      </c>
      <c r="R1524" s="37">
        <f>'Data TREND'!CX232</f>
        <v>861.61772665782064</v>
      </c>
      <c r="S1524" s="37">
        <f>'Data TREND'!CY232</f>
        <v>1251.7906059747997</v>
      </c>
      <c r="T1524" s="37">
        <f>'Data TREND'!CZ232</f>
        <v>503.08489049958888</v>
      </c>
      <c r="U1524" s="37">
        <f>'Data TREND'!DA232</f>
        <v>2616.604939994711</v>
      </c>
      <c r="V1524" s="37">
        <f>'Data TREND'!DB232</f>
        <v>65.835106704269663</v>
      </c>
      <c r="W1524" s="37">
        <f>'Data TREND'!DC232</f>
        <v>26.893522981929326</v>
      </c>
      <c r="Y1524" s="37">
        <f t="shared" si="1093"/>
        <v>0</v>
      </c>
      <c r="Z1524" s="37">
        <f t="shared" si="1094"/>
        <v>0</v>
      </c>
      <c r="AA1524" s="37">
        <f t="shared" si="1095"/>
        <v>0</v>
      </c>
      <c r="AB1524" s="37">
        <f t="shared" si="1096"/>
        <v>0</v>
      </c>
      <c r="AC1524" s="37">
        <f t="shared" si="1097"/>
        <v>0</v>
      </c>
      <c r="AD1524" s="37">
        <f t="shared" si="1098"/>
        <v>0</v>
      </c>
      <c r="AF1524">
        <f>'Data TREND'!$CO$232</f>
        <v>95</v>
      </c>
      <c r="AG1524" s="37">
        <f>'Data TREND'!DE232</f>
        <v>1023.14366851401</v>
      </c>
      <c r="AH1524" s="37">
        <f>'Data TREND'!DF232</f>
        <v>1250.2948049472864</v>
      </c>
      <c r="AI1524" s="37">
        <f>'Data TREND'!DG232</f>
        <v>502.80800250166112</v>
      </c>
      <c r="AJ1524" s="37">
        <f>'Data TREND'!DH232</f>
        <v>2776.1868235730872</v>
      </c>
      <c r="AK1524" s="37">
        <f>'Data TREND'!DI232</f>
        <v>68.742901376499162</v>
      </c>
      <c r="AL1524" s="37">
        <f>'Data TREND'!DJ232</f>
        <v>28.068793042187377</v>
      </c>
      <c r="AN1524" s="37">
        <f t="shared" si="1099"/>
        <v>0</v>
      </c>
      <c r="AO1524" s="37">
        <f t="shared" si="1100"/>
        <v>0</v>
      </c>
      <c r="AP1524" s="37">
        <f t="shared" si="1101"/>
        <v>0</v>
      </c>
      <c r="AQ1524" s="37">
        <f t="shared" si="1102"/>
        <v>0</v>
      </c>
      <c r="AR1524" s="37">
        <f t="shared" si="1103"/>
        <v>0</v>
      </c>
      <c r="AS1524" s="37">
        <f t="shared" si="1104"/>
        <v>0</v>
      </c>
      <c r="AU1524">
        <v>95</v>
      </c>
      <c r="AV1524" s="37">
        <f t="shared" si="1105"/>
        <v>690.87854002359018</v>
      </c>
      <c r="AW1524" s="37">
        <f t="shared" si="1106"/>
        <v>1253.1985306773195</v>
      </c>
      <c r="AX1524" s="37">
        <f t="shared" si="1107"/>
        <v>503.79475190516791</v>
      </c>
      <c r="AY1524" s="37">
        <f t="shared" si="1108"/>
        <v>2447.9822537333011</v>
      </c>
      <c r="AZ1524" s="37">
        <f t="shared" si="1109"/>
        <v>62.396249298830895</v>
      </c>
      <c r="BA1524" s="37">
        <f t="shared" si="1110"/>
        <v>25.450281515433907</v>
      </c>
      <c r="BC1524">
        <v>95</v>
      </c>
      <c r="BD1524" s="37">
        <f>IF(Voorblad!$E$10=Rekenblad!BC1524,Rekenblad!AV1524,0)</f>
        <v>0</v>
      </c>
      <c r="BE1524" s="37">
        <f>IF(Voorblad!$E$10=Rekenblad!BC1524,Rekenblad!AW1524,0)</f>
        <v>0</v>
      </c>
      <c r="BF1524" s="37">
        <f>IF(Voorblad!$E$10=Rekenblad!BC1524,Rekenblad!AX1524,0)</f>
        <v>0</v>
      </c>
      <c r="BG1524" s="62">
        <f>IF(Voorblad!$E$10=Rekenblad!BC1524,Rekenblad!AY1524,0)</f>
        <v>0</v>
      </c>
      <c r="BH1524" s="37">
        <f>IF(Voorblad!$E$10=Rekenblad!BC1524,Rekenblad!AZ1524,0)</f>
        <v>0</v>
      </c>
      <c r="BI1524" s="37">
        <f>IF(Voorblad!$E$10=Rekenblad!BC1524,Rekenblad!BA1524,0)</f>
        <v>0</v>
      </c>
      <c r="BK1524">
        <v>95</v>
      </c>
      <c r="BL1524" s="37">
        <f>IF(Voorblad!$E$14=Rekenblad!$BL$1437,Rekenblad!BD1524,0)</f>
        <v>0</v>
      </c>
      <c r="BM1524" s="37">
        <f>IF(Voorblad!$E$14=Rekenblad!$BL$1437,Rekenblad!BE1524,0)</f>
        <v>0</v>
      </c>
      <c r="BN1524" s="37">
        <f>IF(Voorblad!$E$14=Rekenblad!$BL$1437,Rekenblad!BF1524,0)</f>
        <v>0</v>
      </c>
      <c r="BO1524" s="37">
        <f>IF(Voorblad!$E$14=Rekenblad!$BL$1437,Rekenblad!BG1524,0)</f>
        <v>0</v>
      </c>
      <c r="BP1524" s="37">
        <f>IF(Voorblad!$E$14=Rekenblad!$BL$1437,Rekenblad!BH1524,0)</f>
        <v>0</v>
      </c>
      <c r="BQ1524" s="37">
        <f>IF(Voorblad!$E$14=Rekenblad!$BL$1437,Rekenblad!BI1524,0)</f>
        <v>0</v>
      </c>
    </row>
    <row r="1525" spans="2:69" x14ac:dyDescent="0.25">
      <c r="B1525">
        <f>'Data TREND'!$CO$233</f>
        <v>96</v>
      </c>
      <c r="C1525" s="37">
        <f>'Data TREND'!CQ233</f>
        <v>696.97289329297882</v>
      </c>
      <c r="D1525" s="37">
        <f>'Data TREND'!CR233</f>
        <v>1265.8706543723458</v>
      </c>
      <c r="E1525" s="37">
        <f>'Data TREND'!CS233</f>
        <v>509.04675803541153</v>
      </c>
      <c r="F1525" s="37">
        <f>'Data TREND'!CT233</f>
        <v>2472.0019641593763</v>
      </c>
      <c r="G1525" s="37">
        <f>'Data TREND'!CU233</f>
        <v>62.08471851349249</v>
      </c>
      <c r="H1525" s="37">
        <f>'Data TREND'!CV233</f>
        <v>25.32257807340293</v>
      </c>
      <c r="J1525" s="37">
        <f t="shared" si="1087"/>
        <v>696.97289329297882</v>
      </c>
      <c r="K1525" s="37">
        <f t="shared" si="1088"/>
        <v>1265.8706543723458</v>
      </c>
      <c r="L1525" s="37">
        <f t="shared" si="1089"/>
        <v>509.04675803541153</v>
      </c>
      <c r="M1525" s="37">
        <f t="shared" si="1090"/>
        <v>2472.0019641593763</v>
      </c>
      <c r="N1525" s="37">
        <f t="shared" si="1091"/>
        <v>62.08471851349249</v>
      </c>
      <c r="O1525" s="37">
        <f t="shared" si="1092"/>
        <v>25.32257807340293</v>
      </c>
      <c r="Q1525">
        <f>'Data TREND'!$CO$233</f>
        <v>96</v>
      </c>
      <c r="R1525" s="37">
        <f>'Data TREND'!CX233</f>
        <v>869.07109756117541</v>
      </c>
      <c r="S1525" s="37">
        <f>'Data TREND'!CY233</f>
        <v>1264.405423397583</v>
      </c>
      <c r="T1525" s="37">
        <f>'Data TREND'!CZ233</f>
        <v>508.26416675157827</v>
      </c>
      <c r="U1525" s="37">
        <f>'Data TREND'!DA233</f>
        <v>2641.8536157666981</v>
      </c>
      <c r="V1525" s="37">
        <f>'Data TREND'!DB233</f>
        <v>65.411152150418786</v>
      </c>
      <c r="W1525" s="37">
        <f>'Data TREND'!DC233</f>
        <v>26.720175448569645</v>
      </c>
      <c r="Y1525" s="37">
        <f t="shared" si="1093"/>
        <v>0</v>
      </c>
      <c r="Z1525" s="37">
        <f t="shared" si="1094"/>
        <v>0</v>
      </c>
      <c r="AA1525" s="37">
        <f t="shared" si="1095"/>
        <v>0</v>
      </c>
      <c r="AB1525" s="37">
        <f t="shared" si="1096"/>
        <v>0</v>
      </c>
      <c r="AC1525" s="37">
        <f t="shared" si="1097"/>
        <v>0</v>
      </c>
      <c r="AD1525" s="37">
        <f t="shared" si="1098"/>
        <v>0</v>
      </c>
      <c r="AF1525">
        <f>'Data TREND'!$CO$233</f>
        <v>96</v>
      </c>
      <c r="AG1525" s="37">
        <f>'Data TREND'!DE233</f>
        <v>1031.8365447685421</v>
      </c>
      <c r="AH1525" s="37">
        <f>'Data TREND'!DF233</f>
        <v>1262.8297284579469</v>
      </c>
      <c r="AI1525" s="37">
        <f>'Data TREND'!DG233</f>
        <v>507.99345398424009</v>
      </c>
      <c r="AJ1525" s="37">
        <f>'Data TREND'!DH233</f>
        <v>2802.6016225859653</v>
      </c>
      <c r="AK1525" s="37">
        <f>'Data TREND'!DI233</f>
        <v>68.197975795139314</v>
      </c>
      <c r="AL1525" s="37">
        <f>'Data TREND'!DJ233</f>
        <v>27.846894220040319</v>
      </c>
      <c r="AN1525" s="37">
        <f t="shared" si="1099"/>
        <v>0</v>
      </c>
      <c r="AO1525" s="37">
        <f t="shared" si="1100"/>
        <v>0</v>
      </c>
      <c r="AP1525" s="37">
        <f t="shared" si="1101"/>
        <v>0</v>
      </c>
      <c r="AQ1525" s="37">
        <f t="shared" si="1102"/>
        <v>0</v>
      </c>
      <c r="AR1525" s="37">
        <f t="shared" si="1103"/>
        <v>0</v>
      </c>
      <c r="AS1525" s="37">
        <f t="shared" si="1104"/>
        <v>0</v>
      </c>
      <c r="AU1525">
        <v>96</v>
      </c>
      <c r="AV1525" s="37">
        <f t="shared" si="1105"/>
        <v>696.97289329297882</v>
      </c>
      <c r="AW1525" s="37">
        <f t="shared" si="1106"/>
        <v>1265.8706543723458</v>
      </c>
      <c r="AX1525" s="37">
        <f t="shared" si="1107"/>
        <v>509.04675803541153</v>
      </c>
      <c r="AY1525" s="37">
        <f t="shared" si="1108"/>
        <v>2472.0019641593763</v>
      </c>
      <c r="AZ1525" s="37">
        <f t="shared" si="1109"/>
        <v>62.08471851349249</v>
      </c>
      <c r="BA1525" s="37">
        <f t="shared" si="1110"/>
        <v>25.32257807340293</v>
      </c>
      <c r="BC1525">
        <v>96</v>
      </c>
      <c r="BD1525" s="37">
        <f>IF(Voorblad!$E$10=Rekenblad!BC1525,Rekenblad!AV1525,0)</f>
        <v>0</v>
      </c>
      <c r="BE1525" s="37">
        <f>IF(Voorblad!$E$10=Rekenblad!BC1525,Rekenblad!AW1525,0)</f>
        <v>0</v>
      </c>
      <c r="BF1525" s="37">
        <f>IF(Voorblad!$E$10=Rekenblad!BC1525,Rekenblad!AX1525,0)</f>
        <v>0</v>
      </c>
      <c r="BG1525" s="62">
        <f>IF(Voorblad!$E$10=Rekenblad!BC1525,Rekenblad!AY1525,0)</f>
        <v>0</v>
      </c>
      <c r="BH1525" s="37">
        <f>IF(Voorblad!$E$10=Rekenblad!BC1525,Rekenblad!AZ1525,0)</f>
        <v>0</v>
      </c>
      <c r="BI1525" s="37">
        <f>IF(Voorblad!$E$10=Rekenblad!BC1525,Rekenblad!BA1525,0)</f>
        <v>0</v>
      </c>
      <c r="BK1525">
        <v>96</v>
      </c>
      <c r="BL1525" s="37">
        <f>IF(Voorblad!$E$14=Rekenblad!$BL$1437,Rekenblad!BD1525,0)</f>
        <v>0</v>
      </c>
      <c r="BM1525" s="37">
        <f>IF(Voorblad!$E$14=Rekenblad!$BL$1437,Rekenblad!BE1525,0)</f>
        <v>0</v>
      </c>
      <c r="BN1525" s="37">
        <f>IF(Voorblad!$E$14=Rekenblad!$BL$1437,Rekenblad!BF1525,0)</f>
        <v>0</v>
      </c>
      <c r="BO1525" s="37">
        <f>IF(Voorblad!$E$14=Rekenblad!$BL$1437,Rekenblad!BG1525,0)</f>
        <v>0</v>
      </c>
      <c r="BP1525" s="37">
        <f>IF(Voorblad!$E$14=Rekenblad!$BL$1437,Rekenblad!BH1525,0)</f>
        <v>0</v>
      </c>
      <c r="BQ1525" s="37">
        <f>IF(Voorblad!$E$14=Rekenblad!$BL$1437,Rekenblad!BI1525,0)</f>
        <v>0</v>
      </c>
    </row>
    <row r="1526" spans="2:69" x14ac:dyDescent="0.25">
      <c r="B1526">
        <f>'Data TREND'!$CO$234</f>
        <v>97</v>
      </c>
      <c r="C1526" s="37">
        <f>'Data TREND'!CQ234</f>
        <v>703.06724656236736</v>
      </c>
      <c r="D1526" s="37">
        <f>'Data TREND'!CR234</f>
        <v>1278.542778067372</v>
      </c>
      <c r="E1526" s="37">
        <f>'Data TREND'!CS234</f>
        <v>514.29876416565503</v>
      </c>
      <c r="F1526" s="37">
        <f>'Data TREND'!CT234</f>
        <v>2496.0216745854505</v>
      </c>
      <c r="G1526" s="37">
        <f>'Data TREND'!CU234</f>
        <v>61.773187728154078</v>
      </c>
      <c r="H1526" s="37">
        <f>'Data TREND'!CV234</f>
        <v>25.194874631371949</v>
      </c>
      <c r="J1526" s="37">
        <f t="shared" si="1087"/>
        <v>703.06724656236736</v>
      </c>
      <c r="K1526" s="37">
        <f t="shared" si="1088"/>
        <v>1278.542778067372</v>
      </c>
      <c r="L1526" s="37">
        <f t="shared" si="1089"/>
        <v>514.29876416565503</v>
      </c>
      <c r="M1526" s="37">
        <f t="shared" si="1090"/>
        <v>2496.0216745854505</v>
      </c>
      <c r="N1526" s="37">
        <f t="shared" si="1091"/>
        <v>61.773187728154078</v>
      </c>
      <c r="O1526" s="37">
        <f t="shared" si="1092"/>
        <v>25.194874631371949</v>
      </c>
      <c r="Q1526">
        <f>'Data TREND'!$CO$234</f>
        <v>97</v>
      </c>
      <c r="R1526" s="37">
        <f>'Data TREND'!CX234</f>
        <v>876.52446846453017</v>
      </c>
      <c r="S1526" s="37">
        <f>'Data TREND'!CY234</f>
        <v>1277.0202408203663</v>
      </c>
      <c r="T1526" s="37">
        <f>'Data TREND'!CZ234</f>
        <v>513.44344300356761</v>
      </c>
      <c r="U1526" s="37">
        <f>'Data TREND'!DA234</f>
        <v>2667.1022915386857</v>
      </c>
      <c r="V1526" s="37">
        <f>'Data TREND'!DB234</f>
        <v>64.98719759656791</v>
      </c>
      <c r="W1526" s="37">
        <f>'Data TREND'!DC234</f>
        <v>26.546827915209963</v>
      </c>
      <c r="Y1526" s="37">
        <f t="shared" si="1093"/>
        <v>0</v>
      </c>
      <c r="Z1526" s="37">
        <f t="shared" si="1094"/>
        <v>0</v>
      </c>
      <c r="AA1526" s="37">
        <f t="shared" si="1095"/>
        <v>0</v>
      </c>
      <c r="AB1526" s="37">
        <f t="shared" si="1096"/>
        <v>0</v>
      </c>
      <c r="AC1526" s="37">
        <f t="shared" si="1097"/>
        <v>0</v>
      </c>
      <c r="AD1526" s="37">
        <f t="shared" si="1098"/>
        <v>0</v>
      </c>
      <c r="AF1526">
        <f>'Data TREND'!$CO$234</f>
        <v>97</v>
      </c>
      <c r="AG1526" s="37">
        <f>'Data TREND'!DE234</f>
        <v>1040.5294210230745</v>
      </c>
      <c r="AH1526" s="37">
        <f>'Data TREND'!DF234</f>
        <v>1275.3646519686076</v>
      </c>
      <c r="AI1526" s="37">
        <f>'Data TREND'!DG234</f>
        <v>513.17890546681906</v>
      </c>
      <c r="AJ1526" s="37">
        <f>'Data TREND'!DH234</f>
        <v>2829.016421598843</v>
      </c>
      <c r="AK1526" s="37">
        <f>'Data TREND'!DI234</f>
        <v>67.65305021377948</v>
      </c>
      <c r="AL1526" s="37">
        <f>'Data TREND'!DJ234</f>
        <v>27.624995397893262</v>
      </c>
      <c r="AN1526" s="37">
        <f t="shared" si="1099"/>
        <v>0</v>
      </c>
      <c r="AO1526" s="37">
        <f t="shared" si="1100"/>
        <v>0</v>
      </c>
      <c r="AP1526" s="37">
        <f t="shared" si="1101"/>
        <v>0</v>
      </c>
      <c r="AQ1526" s="37">
        <f t="shared" si="1102"/>
        <v>0</v>
      </c>
      <c r="AR1526" s="37">
        <f t="shared" si="1103"/>
        <v>0</v>
      </c>
      <c r="AS1526" s="37">
        <f t="shared" si="1104"/>
        <v>0</v>
      </c>
      <c r="AU1526">
        <v>97</v>
      </c>
      <c r="AV1526" s="37">
        <f t="shared" si="1105"/>
        <v>703.06724656236736</v>
      </c>
      <c r="AW1526" s="37">
        <f t="shared" si="1106"/>
        <v>1278.542778067372</v>
      </c>
      <c r="AX1526" s="37">
        <f t="shared" si="1107"/>
        <v>514.29876416565503</v>
      </c>
      <c r="AY1526" s="37">
        <f t="shared" si="1108"/>
        <v>2496.0216745854505</v>
      </c>
      <c r="AZ1526" s="37">
        <f t="shared" si="1109"/>
        <v>61.773187728154078</v>
      </c>
      <c r="BA1526" s="37">
        <f t="shared" si="1110"/>
        <v>25.194874631371949</v>
      </c>
      <c r="BC1526">
        <v>97</v>
      </c>
      <c r="BD1526" s="37">
        <f>IF(Voorblad!$E$10=Rekenblad!BC1526,Rekenblad!AV1526,0)</f>
        <v>0</v>
      </c>
      <c r="BE1526" s="37">
        <f>IF(Voorblad!$E$10=Rekenblad!BC1526,Rekenblad!AW1526,0)</f>
        <v>0</v>
      </c>
      <c r="BF1526" s="37">
        <f>IF(Voorblad!$E$10=Rekenblad!BC1526,Rekenblad!AX1526,0)</f>
        <v>0</v>
      </c>
      <c r="BG1526" s="62">
        <f>IF(Voorblad!$E$10=Rekenblad!BC1526,Rekenblad!AY1526,0)</f>
        <v>0</v>
      </c>
      <c r="BH1526" s="37">
        <f>IF(Voorblad!$E$10=Rekenblad!BC1526,Rekenblad!AZ1526,0)</f>
        <v>0</v>
      </c>
      <c r="BI1526" s="37">
        <f>IF(Voorblad!$E$10=Rekenblad!BC1526,Rekenblad!BA1526,0)</f>
        <v>0</v>
      </c>
      <c r="BK1526">
        <v>97</v>
      </c>
      <c r="BL1526" s="37">
        <f>IF(Voorblad!$E$14=Rekenblad!$BL$1437,Rekenblad!BD1526,0)</f>
        <v>0</v>
      </c>
      <c r="BM1526" s="37">
        <f>IF(Voorblad!$E$14=Rekenblad!$BL$1437,Rekenblad!BE1526,0)</f>
        <v>0</v>
      </c>
      <c r="BN1526" s="37">
        <f>IF(Voorblad!$E$14=Rekenblad!$BL$1437,Rekenblad!BF1526,0)</f>
        <v>0</v>
      </c>
      <c r="BO1526" s="37">
        <f>IF(Voorblad!$E$14=Rekenblad!$BL$1437,Rekenblad!BG1526,0)</f>
        <v>0</v>
      </c>
      <c r="BP1526" s="37">
        <f>IF(Voorblad!$E$14=Rekenblad!$BL$1437,Rekenblad!BH1526,0)</f>
        <v>0</v>
      </c>
      <c r="BQ1526" s="37">
        <f>IF(Voorblad!$E$14=Rekenblad!$BL$1437,Rekenblad!BI1526,0)</f>
        <v>0</v>
      </c>
    </row>
    <row r="1527" spans="2:69" x14ac:dyDescent="0.25">
      <c r="B1527">
        <f>'Data TREND'!$CO$235</f>
        <v>98</v>
      </c>
      <c r="C1527" s="37">
        <f>'Data TREND'!CQ235</f>
        <v>709.16159983175589</v>
      </c>
      <c r="D1527" s="37">
        <f>'Data TREND'!CR235</f>
        <v>1291.2149017623981</v>
      </c>
      <c r="E1527" s="37">
        <f>'Data TREND'!CS235</f>
        <v>519.5507702958987</v>
      </c>
      <c r="F1527" s="37">
        <f>'Data TREND'!CT235</f>
        <v>2520.0413850115256</v>
      </c>
      <c r="G1527" s="37">
        <f>'Data TREND'!CU235</f>
        <v>61.461656942815665</v>
      </c>
      <c r="H1527" s="37">
        <f>'Data TREND'!CV235</f>
        <v>25.067171189340968</v>
      </c>
      <c r="J1527" s="37">
        <f t="shared" si="1087"/>
        <v>709.16159983175589</v>
      </c>
      <c r="K1527" s="37">
        <f t="shared" si="1088"/>
        <v>1291.2149017623981</v>
      </c>
      <c r="L1527" s="37">
        <f t="shared" si="1089"/>
        <v>519.5507702958987</v>
      </c>
      <c r="M1527" s="37">
        <f t="shared" si="1090"/>
        <v>2520.0413850115256</v>
      </c>
      <c r="N1527" s="37">
        <f t="shared" si="1091"/>
        <v>61.461656942815665</v>
      </c>
      <c r="O1527" s="37">
        <f t="shared" si="1092"/>
        <v>25.067171189340968</v>
      </c>
      <c r="Q1527">
        <f>'Data TREND'!$CO$235</f>
        <v>98</v>
      </c>
      <c r="R1527" s="37">
        <f>'Data TREND'!CX235</f>
        <v>883.97783936788494</v>
      </c>
      <c r="S1527" s="37">
        <f>'Data TREND'!CY235</f>
        <v>1289.6350582431496</v>
      </c>
      <c r="T1527" s="37">
        <f>'Data TREND'!CZ235</f>
        <v>518.62271925555706</v>
      </c>
      <c r="U1527" s="37">
        <f>'Data TREND'!DA235</f>
        <v>2692.3509673106732</v>
      </c>
      <c r="V1527" s="37">
        <f>'Data TREND'!DB235</f>
        <v>64.563243042717033</v>
      </c>
      <c r="W1527" s="37">
        <f>'Data TREND'!DC235</f>
        <v>26.373480381850282</v>
      </c>
      <c r="Y1527" s="37">
        <f t="shared" si="1093"/>
        <v>0</v>
      </c>
      <c r="Z1527" s="37">
        <f t="shared" si="1094"/>
        <v>0</v>
      </c>
      <c r="AA1527" s="37">
        <f t="shared" si="1095"/>
        <v>0</v>
      </c>
      <c r="AB1527" s="37">
        <f t="shared" si="1096"/>
        <v>0</v>
      </c>
      <c r="AC1527" s="37">
        <f t="shared" si="1097"/>
        <v>0</v>
      </c>
      <c r="AD1527" s="37">
        <f t="shared" si="1098"/>
        <v>0</v>
      </c>
      <c r="AF1527">
        <f>'Data TREND'!$CO$235</f>
        <v>98</v>
      </c>
      <c r="AG1527" s="37">
        <f>'Data TREND'!DE235</f>
        <v>1049.2222972776067</v>
      </c>
      <c r="AH1527" s="37">
        <f>'Data TREND'!DF235</f>
        <v>1287.8995754792682</v>
      </c>
      <c r="AI1527" s="37">
        <f>'Data TREND'!DG235</f>
        <v>518.36435694939803</v>
      </c>
      <c r="AJ1527" s="37">
        <f>'Data TREND'!DH235</f>
        <v>2855.4312206117211</v>
      </c>
      <c r="AK1527" s="37">
        <f>'Data TREND'!DI235</f>
        <v>67.108124632419646</v>
      </c>
      <c r="AL1527" s="37">
        <f>'Data TREND'!DJ235</f>
        <v>27.403096575746204</v>
      </c>
      <c r="AN1527" s="37">
        <f t="shared" si="1099"/>
        <v>0</v>
      </c>
      <c r="AO1527" s="37">
        <f t="shared" si="1100"/>
        <v>0</v>
      </c>
      <c r="AP1527" s="37">
        <f t="shared" si="1101"/>
        <v>0</v>
      </c>
      <c r="AQ1527" s="37">
        <f t="shared" si="1102"/>
        <v>0</v>
      </c>
      <c r="AR1527" s="37">
        <f t="shared" si="1103"/>
        <v>0</v>
      </c>
      <c r="AS1527" s="37">
        <f t="shared" si="1104"/>
        <v>0</v>
      </c>
      <c r="AU1527">
        <v>98</v>
      </c>
      <c r="AV1527" s="37">
        <f t="shared" si="1105"/>
        <v>709.16159983175589</v>
      </c>
      <c r="AW1527" s="37">
        <f t="shared" si="1106"/>
        <v>1291.2149017623981</v>
      </c>
      <c r="AX1527" s="37">
        <f t="shared" si="1107"/>
        <v>519.5507702958987</v>
      </c>
      <c r="AY1527" s="37">
        <f t="shared" si="1108"/>
        <v>2520.0413850115256</v>
      </c>
      <c r="AZ1527" s="37">
        <f t="shared" si="1109"/>
        <v>61.461656942815665</v>
      </c>
      <c r="BA1527" s="37">
        <f t="shared" si="1110"/>
        <v>25.067171189340968</v>
      </c>
      <c r="BC1527">
        <v>98</v>
      </c>
      <c r="BD1527" s="37">
        <f>IF(Voorblad!$E$10=Rekenblad!BC1527,Rekenblad!AV1527,0)</f>
        <v>0</v>
      </c>
      <c r="BE1527" s="37">
        <f>IF(Voorblad!$E$10=Rekenblad!BC1527,Rekenblad!AW1527,0)</f>
        <v>0</v>
      </c>
      <c r="BF1527" s="37">
        <f>IF(Voorblad!$E$10=Rekenblad!BC1527,Rekenblad!AX1527,0)</f>
        <v>0</v>
      </c>
      <c r="BG1527" s="62">
        <f>IF(Voorblad!$E$10=Rekenblad!BC1527,Rekenblad!AY1527,0)</f>
        <v>0</v>
      </c>
      <c r="BH1527" s="37">
        <f>IF(Voorblad!$E$10=Rekenblad!BC1527,Rekenblad!AZ1527,0)</f>
        <v>0</v>
      </c>
      <c r="BI1527" s="37">
        <f>IF(Voorblad!$E$10=Rekenblad!BC1527,Rekenblad!BA1527,0)</f>
        <v>0</v>
      </c>
      <c r="BK1527">
        <v>98</v>
      </c>
      <c r="BL1527" s="37">
        <f>IF(Voorblad!$E$14=Rekenblad!$BL$1437,Rekenblad!BD1527,0)</f>
        <v>0</v>
      </c>
      <c r="BM1527" s="37">
        <f>IF(Voorblad!$E$14=Rekenblad!$BL$1437,Rekenblad!BE1527,0)</f>
        <v>0</v>
      </c>
      <c r="BN1527" s="37">
        <f>IF(Voorblad!$E$14=Rekenblad!$BL$1437,Rekenblad!BF1527,0)</f>
        <v>0</v>
      </c>
      <c r="BO1527" s="37">
        <f>IF(Voorblad!$E$14=Rekenblad!$BL$1437,Rekenblad!BG1527,0)</f>
        <v>0</v>
      </c>
      <c r="BP1527" s="37">
        <f>IF(Voorblad!$E$14=Rekenblad!$BL$1437,Rekenblad!BH1527,0)</f>
        <v>0</v>
      </c>
      <c r="BQ1527" s="37">
        <f>IF(Voorblad!$E$14=Rekenblad!$BL$1437,Rekenblad!BI1527,0)</f>
        <v>0</v>
      </c>
    </row>
    <row r="1528" spans="2:69" x14ac:dyDescent="0.25">
      <c r="B1528">
        <f>'Data TREND'!$CO$236</f>
        <v>99</v>
      </c>
      <c r="C1528" s="37">
        <f>'Data TREND'!CQ236</f>
        <v>715.25595310114443</v>
      </c>
      <c r="D1528" s="37">
        <f>'Data TREND'!CR236</f>
        <v>1303.8870254574242</v>
      </c>
      <c r="E1528" s="37">
        <f>'Data TREND'!CS236</f>
        <v>524.80277642614215</v>
      </c>
      <c r="F1528" s="37">
        <f>'Data TREND'!CT236</f>
        <v>2544.0610954375998</v>
      </c>
      <c r="G1528" s="37">
        <f>'Data TREND'!CU236</f>
        <v>61.15012615747726</v>
      </c>
      <c r="H1528" s="37">
        <f>'Data TREND'!CV236</f>
        <v>24.93946774730999</v>
      </c>
      <c r="J1528" s="37">
        <f t="shared" si="1087"/>
        <v>715.25595310114443</v>
      </c>
      <c r="K1528" s="37">
        <f t="shared" si="1088"/>
        <v>1303.8870254574242</v>
      </c>
      <c r="L1528" s="37">
        <f t="shared" si="1089"/>
        <v>524.80277642614215</v>
      </c>
      <c r="M1528" s="37">
        <f t="shared" si="1090"/>
        <v>2544.0610954375998</v>
      </c>
      <c r="N1528" s="37">
        <f t="shared" si="1091"/>
        <v>61.15012615747726</v>
      </c>
      <c r="O1528" s="37">
        <f t="shared" si="1092"/>
        <v>24.93946774730999</v>
      </c>
      <c r="Q1528">
        <f>'Data TREND'!$CO$236</f>
        <v>99</v>
      </c>
      <c r="R1528" s="37">
        <f>'Data TREND'!CX236</f>
        <v>891.43121027123971</v>
      </c>
      <c r="S1528" s="37">
        <f>'Data TREND'!CY236</f>
        <v>1302.2498756659329</v>
      </c>
      <c r="T1528" s="37">
        <f>'Data TREND'!CZ236</f>
        <v>523.80199550754651</v>
      </c>
      <c r="U1528" s="37">
        <f>'Data TREND'!DA236</f>
        <v>2717.5996430826608</v>
      </c>
      <c r="V1528" s="37">
        <f>'Data TREND'!DB236</f>
        <v>64.139288488866157</v>
      </c>
      <c r="W1528" s="37">
        <f>'Data TREND'!DC236</f>
        <v>26.200132848490597</v>
      </c>
      <c r="Y1528" s="37">
        <f t="shared" si="1093"/>
        <v>0</v>
      </c>
      <c r="Z1528" s="37">
        <f t="shared" si="1094"/>
        <v>0</v>
      </c>
      <c r="AA1528" s="37">
        <f t="shared" si="1095"/>
        <v>0</v>
      </c>
      <c r="AB1528" s="37">
        <f t="shared" si="1096"/>
        <v>0</v>
      </c>
      <c r="AC1528" s="37">
        <f t="shared" si="1097"/>
        <v>0</v>
      </c>
      <c r="AD1528" s="37">
        <f t="shared" si="1098"/>
        <v>0</v>
      </c>
      <c r="AF1528">
        <f>'Data TREND'!$CO$236</f>
        <v>99</v>
      </c>
      <c r="AG1528" s="37">
        <f>'Data TREND'!DE236</f>
        <v>1057.9151735321389</v>
      </c>
      <c r="AH1528" s="37">
        <f>'Data TREND'!DF236</f>
        <v>1300.4344989899289</v>
      </c>
      <c r="AI1528" s="37">
        <f>'Data TREND'!DG236</f>
        <v>523.549808431977</v>
      </c>
      <c r="AJ1528" s="37">
        <f>'Data TREND'!DH236</f>
        <v>2881.8460196245987</v>
      </c>
      <c r="AK1528" s="37">
        <f>'Data TREND'!DI236</f>
        <v>66.563199051059797</v>
      </c>
      <c r="AL1528" s="37">
        <f>'Data TREND'!DJ236</f>
        <v>27.181197753599147</v>
      </c>
      <c r="AN1528" s="37">
        <f t="shared" si="1099"/>
        <v>0</v>
      </c>
      <c r="AO1528" s="37">
        <f t="shared" si="1100"/>
        <v>0</v>
      </c>
      <c r="AP1528" s="37">
        <f t="shared" si="1101"/>
        <v>0</v>
      </c>
      <c r="AQ1528" s="37">
        <f t="shared" si="1102"/>
        <v>0</v>
      </c>
      <c r="AR1528" s="37">
        <f t="shared" si="1103"/>
        <v>0</v>
      </c>
      <c r="AS1528" s="37">
        <f t="shared" si="1104"/>
        <v>0</v>
      </c>
      <c r="AU1528">
        <v>99</v>
      </c>
      <c r="AV1528" s="37">
        <f t="shared" si="1105"/>
        <v>715.25595310114443</v>
      </c>
      <c r="AW1528" s="37">
        <f t="shared" si="1106"/>
        <v>1303.8870254574242</v>
      </c>
      <c r="AX1528" s="37">
        <f t="shared" si="1107"/>
        <v>524.80277642614215</v>
      </c>
      <c r="AY1528" s="37">
        <f t="shared" si="1108"/>
        <v>2544.0610954375998</v>
      </c>
      <c r="AZ1528" s="37">
        <f t="shared" si="1109"/>
        <v>61.15012615747726</v>
      </c>
      <c r="BA1528" s="37">
        <f t="shared" si="1110"/>
        <v>24.93946774730999</v>
      </c>
      <c r="BC1528">
        <v>99</v>
      </c>
      <c r="BD1528" s="37">
        <f>IF(Voorblad!$E$10=Rekenblad!BC1528,Rekenblad!AV1528,0)</f>
        <v>0</v>
      </c>
      <c r="BE1528" s="37">
        <f>IF(Voorblad!$E$10=Rekenblad!BC1528,Rekenblad!AW1528,0)</f>
        <v>0</v>
      </c>
      <c r="BF1528" s="37">
        <f>IF(Voorblad!$E$10=Rekenblad!BC1528,Rekenblad!AX1528,0)</f>
        <v>0</v>
      </c>
      <c r="BG1528" s="62">
        <f>IF(Voorblad!$E$10=Rekenblad!BC1528,Rekenblad!AY1528,0)</f>
        <v>0</v>
      </c>
      <c r="BH1528" s="37">
        <f>IF(Voorblad!$E$10=Rekenblad!BC1528,Rekenblad!AZ1528,0)</f>
        <v>0</v>
      </c>
      <c r="BI1528" s="37">
        <f>IF(Voorblad!$E$10=Rekenblad!BC1528,Rekenblad!BA1528,0)</f>
        <v>0</v>
      </c>
      <c r="BK1528">
        <v>99</v>
      </c>
      <c r="BL1528" s="37">
        <f>IF(Voorblad!$E$14=Rekenblad!$BL$1437,Rekenblad!BD1528,0)</f>
        <v>0</v>
      </c>
      <c r="BM1528" s="37">
        <f>IF(Voorblad!$E$14=Rekenblad!$BL$1437,Rekenblad!BE1528,0)</f>
        <v>0</v>
      </c>
      <c r="BN1528" s="37">
        <f>IF(Voorblad!$E$14=Rekenblad!$BL$1437,Rekenblad!BF1528,0)</f>
        <v>0</v>
      </c>
      <c r="BO1528" s="37">
        <f>IF(Voorblad!$E$14=Rekenblad!$BL$1437,Rekenblad!BG1528,0)</f>
        <v>0</v>
      </c>
      <c r="BP1528" s="37">
        <f>IF(Voorblad!$E$14=Rekenblad!$BL$1437,Rekenblad!BH1528,0)</f>
        <v>0</v>
      </c>
      <c r="BQ1528" s="37">
        <f>IF(Voorblad!$E$14=Rekenblad!$BL$1437,Rekenblad!BI1528,0)</f>
        <v>0</v>
      </c>
    </row>
    <row r="1529" spans="2:69" x14ac:dyDescent="0.25">
      <c r="B1529">
        <f>'Data TREND'!$CO$237</f>
        <v>100</v>
      </c>
      <c r="C1529" s="37">
        <f>'Data TREND'!CQ237</f>
        <v>721.35030637053308</v>
      </c>
      <c r="D1529" s="37">
        <f>'Data TREND'!CR237</f>
        <v>1316.5591491524506</v>
      </c>
      <c r="E1529" s="37">
        <f>'Data TREND'!CS237</f>
        <v>530.05478255638582</v>
      </c>
      <c r="F1529" s="37">
        <f>'Data TREND'!CT237</f>
        <v>2568.0808058636749</v>
      </c>
      <c r="G1529" s="37">
        <f>'Data TREND'!CU237</f>
        <v>60.83859537213884</v>
      </c>
      <c r="H1529" s="37">
        <f>'Data TREND'!CV237</f>
        <v>24.811764305279013</v>
      </c>
      <c r="J1529" s="37">
        <f t="shared" si="1087"/>
        <v>721.35030637053308</v>
      </c>
      <c r="K1529" s="37">
        <f t="shared" si="1088"/>
        <v>1316.5591491524506</v>
      </c>
      <c r="L1529" s="37">
        <f t="shared" si="1089"/>
        <v>530.05478255638582</v>
      </c>
      <c r="M1529" s="37">
        <f t="shared" si="1090"/>
        <v>2568.0808058636749</v>
      </c>
      <c r="N1529" s="37">
        <f t="shared" si="1091"/>
        <v>60.83859537213884</v>
      </c>
      <c r="O1529" s="37">
        <f t="shared" si="1092"/>
        <v>24.811764305279013</v>
      </c>
      <c r="Q1529">
        <f>'Data TREND'!$CO$237</f>
        <v>100</v>
      </c>
      <c r="R1529" s="37">
        <f>'Data TREND'!CX237</f>
        <v>898.88458117459447</v>
      </c>
      <c r="S1529" s="37">
        <f>'Data TREND'!CY237</f>
        <v>1314.8646930887162</v>
      </c>
      <c r="T1529" s="37">
        <f>'Data TREND'!CZ237</f>
        <v>528.98127175953573</v>
      </c>
      <c r="U1529" s="37">
        <f>'Data TREND'!DA237</f>
        <v>2742.8483188546484</v>
      </c>
      <c r="V1529" s="37">
        <f>'Data TREND'!DB237</f>
        <v>63.715333935015288</v>
      </c>
      <c r="W1529" s="37">
        <f>'Data TREND'!DC237</f>
        <v>26.026785315130915</v>
      </c>
      <c r="Y1529" s="37">
        <f t="shared" si="1093"/>
        <v>0</v>
      </c>
      <c r="Z1529" s="37">
        <f t="shared" si="1094"/>
        <v>0</v>
      </c>
      <c r="AA1529" s="37">
        <f t="shared" si="1095"/>
        <v>0</v>
      </c>
      <c r="AB1529" s="37">
        <f t="shared" si="1096"/>
        <v>0</v>
      </c>
      <c r="AC1529" s="37">
        <f t="shared" si="1097"/>
        <v>0</v>
      </c>
      <c r="AD1529" s="37">
        <f t="shared" si="1098"/>
        <v>0</v>
      </c>
      <c r="AF1529">
        <f>'Data TREND'!$CO$237</f>
        <v>100</v>
      </c>
      <c r="AG1529" s="37">
        <f>'Data TREND'!DE237</f>
        <v>1066.608049786671</v>
      </c>
      <c r="AH1529" s="37">
        <f>'Data TREND'!DF237</f>
        <v>1312.9694225005894</v>
      </c>
      <c r="AI1529" s="37">
        <f>'Data TREND'!DG237</f>
        <v>528.73525991455597</v>
      </c>
      <c r="AJ1529" s="37">
        <f>'Data TREND'!DH237</f>
        <v>2908.2608186374769</v>
      </c>
      <c r="AK1529" s="37">
        <f>'Data TREND'!DI237</f>
        <v>66.018273469699949</v>
      </c>
      <c r="AL1529" s="37">
        <f>'Data TREND'!DJ237</f>
        <v>26.959298931452089</v>
      </c>
      <c r="AN1529" s="37">
        <f t="shared" si="1099"/>
        <v>0</v>
      </c>
      <c r="AO1529" s="37">
        <f t="shared" si="1100"/>
        <v>0</v>
      </c>
      <c r="AP1529" s="37">
        <f t="shared" si="1101"/>
        <v>0</v>
      </c>
      <c r="AQ1529" s="37">
        <f t="shared" si="1102"/>
        <v>0</v>
      </c>
      <c r="AR1529" s="37">
        <f t="shared" si="1103"/>
        <v>0</v>
      </c>
      <c r="AS1529" s="37">
        <f t="shared" si="1104"/>
        <v>0</v>
      </c>
      <c r="AU1529">
        <v>100</v>
      </c>
      <c r="AV1529" s="37">
        <f t="shared" si="1105"/>
        <v>721.35030637053308</v>
      </c>
      <c r="AW1529" s="37">
        <f t="shared" si="1106"/>
        <v>1316.5591491524506</v>
      </c>
      <c r="AX1529" s="37">
        <f t="shared" si="1107"/>
        <v>530.05478255638582</v>
      </c>
      <c r="AY1529" s="37">
        <f t="shared" si="1108"/>
        <v>2568.0808058636749</v>
      </c>
      <c r="AZ1529" s="37">
        <f t="shared" si="1109"/>
        <v>60.83859537213884</v>
      </c>
      <c r="BA1529" s="37">
        <f t="shared" si="1110"/>
        <v>24.811764305279013</v>
      </c>
      <c r="BC1529">
        <v>100</v>
      </c>
      <c r="BD1529" s="37">
        <f>IF(Voorblad!$E$10=Rekenblad!BC1529,Rekenblad!AV1529,0)</f>
        <v>0</v>
      </c>
      <c r="BE1529" s="37">
        <f>IF(Voorblad!$E$10=Rekenblad!BC1529,Rekenblad!AW1529,0)</f>
        <v>0</v>
      </c>
      <c r="BF1529" s="37">
        <f>IF(Voorblad!$E$10=Rekenblad!BC1529,Rekenblad!AX1529,0)</f>
        <v>0</v>
      </c>
      <c r="BG1529" s="62">
        <f>IF(Voorblad!$E$10=Rekenblad!BC1529,Rekenblad!AY1529,0)</f>
        <v>0</v>
      </c>
      <c r="BH1529" s="37">
        <f>IF(Voorblad!$E$10=Rekenblad!BC1529,Rekenblad!AZ1529,0)</f>
        <v>0</v>
      </c>
      <c r="BI1529" s="37">
        <f>IF(Voorblad!$E$10=Rekenblad!BC1529,Rekenblad!BA1529,0)</f>
        <v>0</v>
      </c>
      <c r="BK1529">
        <v>100</v>
      </c>
      <c r="BL1529" s="37">
        <f>IF(Voorblad!$E$14=Rekenblad!$BL$1437,Rekenblad!BD1529,0)</f>
        <v>0</v>
      </c>
      <c r="BM1529" s="37">
        <f>IF(Voorblad!$E$14=Rekenblad!$BL$1437,Rekenblad!BE1529,0)</f>
        <v>0</v>
      </c>
      <c r="BN1529" s="37">
        <f>IF(Voorblad!$E$14=Rekenblad!$BL$1437,Rekenblad!BF1529,0)</f>
        <v>0</v>
      </c>
      <c r="BO1529" s="37">
        <f>IF(Voorblad!$E$14=Rekenblad!$BL$1437,Rekenblad!BG1529,0)</f>
        <v>0</v>
      </c>
      <c r="BP1529" s="37">
        <f>IF(Voorblad!$E$14=Rekenblad!$BL$1437,Rekenblad!BH1529,0)</f>
        <v>0</v>
      </c>
      <c r="BQ1529" s="37">
        <f>IF(Voorblad!$E$14=Rekenblad!$BL$1437,Rekenblad!BI1529,0)</f>
        <v>0</v>
      </c>
    </row>
    <row r="1530" spans="2:69" x14ac:dyDescent="0.25">
      <c r="B1530">
        <f>'Data TREND'!$CO$238</f>
        <v>101</v>
      </c>
      <c r="C1530" s="37">
        <f>'Data TREND'!CQ238</f>
        <v>727.44465963992161</v>
      </c>
      <c r="D1530" s="37">
        <f>'Data TREND'!CR238</f>
        <v>1329.2312728474767</v>
      </c>
      <c r="E1530" s="37">
        <f>'Data TREND'!CS238</f>
        <v>535.30678868662926</v>
      </c>
      <c r="F1530" s="37">
        <f>'Data TREND'!CT238</f>
        <v>2592.10051628975</v>
      </c>
      <c r="G1530" s="37">
        <f>'Data TREND'!CU238</f>
        <v>60.527064586800435</v>
      </c>
      <c r="H1530" s="37">
        <f>'Data TREND'!CV238</f>
        <v>24.684060863248032</v>
      </c>
      <c r="J1530" s="37">
        <f t="shared" si="1087"/>
        <v>727.44465963992161</v>
      </c>
      <c r="K1530" s="37">
        <f t="shared" si="1088"/>
        <v>1329.2312728474767</v>
      </c>
      <c r="L1530" s="37">
        <f t="shared" si="1089"/>
        <v>535.30678868662926</v>
      </c>
      <c r="M1530" s="37">
        <f t="shared" si="1090"/>
        <v>2592.10051628975</v>
      </c>
      <c r="N1530" s="37">
        <f t="shared" si="1091"/>
        <v>60.527064586800435</v>
      </c>
      <c r="O1530" s="37">
        <f t="shared" si="1092"/>
        <v>24.684060863248032</v>
      </c>
      <c r="Q1530">
        <f>'Data TREND'!$CO$238</f>
        <v>101</v>
      </c>
      <c r="R1530" s="37">
        <f>'Data TREND'!CX238</f>
        <v>906.33795207794924</v>
      </c>
      <c r="S1530" s="37">
        <f>'Data TREND'!CY238</f>
        <v>1327.4795105114995</v>
      </c>
      <c r="T1530" s="37">
        <f>'Data TREND'!CZ238</f>
        <v>534.16054801152518</v>
      </c>
      <c r="U1530" s="37">
        <f>'Data TREND'!DA238</f>
        <v>2768.0969946266355</v>
      </c>
      <c r="V1530" s="37">
        <f>'Data TREND'!DB238</f>
        <v>63.291379381164411</v>
      </c>
      <c r="W1530" s="37">
        <f>'Data TREND'!DC238</f>
        <v>25.853437781771234</v>
      </c>
      <c r="Y1530" s="37">
        <f t="shared" si="1093"/>
        <v>0</v>
      </c>
      <c r="Z1530" s="37">
        <f t="shared" si="1094"/>
        <v>0</v>
      </c>
      <c r="AA1530" s="37">
        <f t="shared" si="1095"/>
        <v>0</v>
      </c>
      <c r="AB1530" s="37">
        <f t="shared" si="1096"/>
        <v>0</v>
      </c>
      <c r="AC1530" s="37">
        <f t="shared" si="1097"/>
        <v>0</v>
      </c>
      <c r="AD1530" s="37">
        <f t="shared" si="1098"/>
        <v>0</v>
      </c>
      <c r="AF1530">
        <f>'Data TREND'!$CO$238</f>
        <v>101</v>
      </c>
      <c r="AG1530" s="37">
        <f>'Data TREND'!DE238</f>
        <v>1075.3009260412034</v>
      </c>
      <c r="AH1530" s="37">
        <f>'Data TREND'!DF238</f>
        <v>1325.5043460112502</v>
      </c>
      <c r="AI1530" s="37">
        <f>'Data TREND'!DG238</f>
        <v>533.92071139713494</v>
      </c>
      <c r="AJ1530" s="37">
        <f>'Data TREND'!DH238</f>
        <v>2934.6756176503545</v>
      </c>
      <c r="AK1530" s="37">
        <f>'Data TREND'!DI238</f>
        <v>65.473347888340115</v>
      </c>
      <c r="AL1530" s="37">
        <f>'Data TREND'!DJ238</f>
        <v>26.737400109305032</v>
      </c>
      <c r="AN1530" s="37">
        <f t="shared" si="1099"/>
        <v>0</v>
      </c>
      <c r="AO1530" s="37">
        <f t="shared" si="1100"/>
        <v>0</v>
      </c>
      <c r="AP1530" s="37">
        <f t="shared" si="1101"/>
        <v>0</v>
      </c>
      <c r="AQ1530" s="37">
        <f t="shared" si="1102"/>
        <v>0</v>
      </c>
      <c r="AR1530" s="37">
        <f t="shared" si="1103"/>
        <v>0</v>
      </c>
      <c r="AS1530" s="37">
        <f t="shared" si="1104"/>
        <v>0</v>
      </c>
      <c r="AU1530">
        <v>101</v>
      </c>
      <c r="AV1530" s="37">
        <f t="shared" si="1105"/>
        <v>727.44465963992161</v>
      </c>
      <c r="AW1530" s="37">
        <f t="shared" si="1106"/>
        <v>1329.2312728474767</v>
      </c>
      <c r="AX1530" s="37">
        <f t="shared" si="1107"/>
        <v>535.30678868662926</v>
      </c>
      <c r="AY1530" s="37">
        <f t="shared" si="1108"/>
        <v>2592.10051628975</v>
      </c>
      <c r="AZ1530" s="37">
        <f t="shared" si="1109"/>
        <v>60.527064586800435</v>
      </c>
      <c r="BA1530" s="37">
        <f t="shared" si="1110"/>
        <v>24.684060863248032</v>
      </c>
      <c r="BC1530">
        <v>101</v>
      </c>
      <c r="BD1530" s="37">
        <f>IF(Voorblad!$E$10=Rekenblad!BC1530,Rekenblad!AV1530,0)</f>
        <v>0</v>
      </c>
      <c r="BE1530" s="37">
        <f>IF(Voorblad!$E$10=Rekenblad!BC1530,Rekenblad!AW1530,0)</f>
        <v>0</v>
      </c>
      <c r="BF1530" s="37">
        <f>IF(Voorblad!$E$10=Rekenblad!BC1530,Rekenblad!AX1530,0)</f>
        <v>0</v>
      </c>
      <c r="BG1530" s="62">
        <f>IF(Voorblad!$E$10=Rekenblad!BC1530,Rekenblad!AY1530,0)</f>
        <v>0</v>
      </c>
      <c r="BH1530" s="37">
        <f>IF(Voorblad!$E$10=Rekenblad!BC1530,Rekenblad!AZ1530,0)</f>
        <v>0</v>
      </c>
      <c r="BI1530" s="37">
        <f>IF(Voorblad!$E$10=Rekenblad!BC1530,Rekenblad!BA1530,0)</f>
        <v>0</v>
      </c>
      <c r="BK1530">
        <v>101</v>
      </c>
      <c r="BL1530" s="37">
        <f>IF(Voorblad!$E$14=Rekenblad!$BL$1437,Rekenblad!BD1530,0)</f>
        <v>0</v>
      </c>
      <c r="BM1530" s="37">
        <f>IF(Voorblad!$E$14=Rekenblad!$BL$1437,Rekenblad!BE1530,0)</f>
        <v>0</v>
      </c>
      <c r="BN1530" s="37">
        <f>IF(Voorblad!$E$14=Rekenblad!$BL$1437,Rekenblad!BF1530,0)</f>
        <v>0</v>
      </c>
      <c r="BO1530" s="37">
        <f>IF(Voorblad!$E$14=Rekenblad!$BL$1437,Rekenblad!BG1530,0)</f>
        <v>0</v>
      </c>
      <c r="BP1530" s="37">
        <f>IF(Voorblad!$E$14=Rekenblad!$BL$1437,Rekenblad!BH1530,0)</f>
        <v>0</v>
      </c>
      <c r="BQ1530" s="37">
        <f>IF(Voorblad!$E$14=Rekenblad!$BL$1437,Rekenblad!BI1530,0)</f>
        <v>0</v>
      </c>
    </row>
    <row r="1531" spans="2:69" x14ac:dyDescent="0.25">
      <c r="B1531">
        <f>'Data TREND'!$CO$239</f>
        <v>102</v>
      </c>
      <c r="C1531" s="37">
        <f>'Data TREND'!CQ239</f>
        <v>733.53901290931015</v>
      </c>
      <c r="D1531" s="37">
        <f>'Data TREND'!CR239</f>
        <v>1341.9033965425028</v>
      </c>
      <c r="E1531" s="37">
        <f>'Data TREND'!CS239</f>
        <v>540.55879481687293</v>
      </c>
      <c r="F1531" s="37">
        <f>'Data TREND'!CT239</f>
        <v>2616.1202267158242</v>
      </c>
      <c r="G1531" s="37">
        <f>'Data TREND'!CU239</f>
        <v>60.215533801462023</v>
      </c>
      <c r="H1531" s="37">
        <f>'Data TREND'!CV239</f>
        <v>24.556357421217051</v>
      </c>
      <c r="J1531" s="37">
        <f t="shared" si="1087"/>
        <v>733.53901290931015</v>
      </c>
      <c r="K1531" s="37">
        <f t="shared" si="1088"/>
        <v>1341.9033965425028</v>
      </c>
      <c r="L1531" s="37">
        <f t="shared" si="1089"/>
        <v>540.55879481687293</v>
      </c>
      <c r="M1531" s="37">
        <f t="shared" si="1090"/>
        <v>2616.1202267158242</v>
      </c>
      <c r="N1531" s="37">
        <f t="shared" si="1091"/>
        <v>60.215533801462023</v>
      </c>
      <c r="O1531" s="37">
        <f t="shared" si="1092"/>
        <v>24.556357421217051</v>
      </c>
      <c r="Q1531">
        <f>'Data TREND'!$CO$239</f>
        <v>102</v>
      </c>
      <c r="R1531" s="37">
        <f>'Data TREND'!CX239</f>
        <v>913.79132298130401</v>
      </c>
      <c r="S1531" s="37">
        <f>'Data TREND'!CY239</f>
        <v>1340.0943279342828</v>
      </c>
      <c r="T1531" s="37">
        <f>'Data TREND'!CZ239</f>
        <v>539.33982426351463</v>
      </c>
      <c r="U1531" s="37">
        <f>'Data TREND'!DA239</f>
        <v>2793.345670398623</v>
      </c>
      <c r="V1531" s="37">
        <f>'Data TREND'!DB239</f>
        <v>62.867424827313542</v>
      </c>
      <c r="W1531" s="37">
        <f>'Data TREND'!DC239</f>
        <v>25.680090248411553</v>
      </c>
      <c r="Y1531" s="37">
        <f t="shared" si="1093"/>
        <v>0</v>
      </c>
      <c r="Z1531" s="37">
        <f t="shared" si="1094"/>
        <v>0</v>
      </c>
      <c r="AA1531" s="37">
        <f t="shared" si="1095"/>
        <v>0</v>
      </c>
      <c r="AB1531" s="37">
        <f t="shared" si="1096"/>
        <v>0</v>
      </c>
      <c r="AC1531" s="37">
        <f t="shared" si="1097"/>
        <v>0</v>
      </c>
      <c r="AD1531" s="37">
        <f t="shared" si="1098"/>
        <v>0</v>
      </c>
      <c r="AF1531">
        <f>'Data TREND'!$CO$239</f>
        <v>102</v>
      </c>
      <c r="AG1531" s="37">
        <f>'Data TREND'!DE239</f>
        <v>1083.9938022957356</v>
      </c>
      <c r="AH1531" s="37">
        <f>'Data TREND'!DF239</f>
        <v>1338.0392695219107</v>
      </c>
      <c r="AI1531" s="37">
        <f>'Data TREND'!DG239</f>
        <v>539.10616287971402</v>
      </c>
      <c r="AJ1531" s="37">
        <f>'Data TREND'!DH239</f>
        <v>2961.0904166632326</v>
      </c>
      <c r="AK1531" s="37">
        <f>'Data TREND'!DI239</f>
        <v>64.928422306980281</v>
      </c>
      <c r="AL1531" s="37">
        <f>'Data TREND'!DJ239</f>
        <v>26.515501287157974</v>
      </c>
      <c r="AN1531" s="37">
        <f t="shared" si="1099"/>
        <v>0</v>
      </c>
      <c r="AO1531" s="37">
        <f t="shared" si="1100"/>
        <v>0</v>
      </c>
      <c r="AP1531" s="37">
        <f t="shared" si="1101"/>
        <v>0</v>
      </c>
      <c r="AQ1531" s="37">
        <f t="shared" si="1102"/>
        <v>0</v>
      </c>
      <c r="AR1531" s="37">
        <f t="shared" si="1103"/>
        <v>0</v>
      </c>
      <c r="AS1531" s="37">
        <f t="shared" si="1104"/>
        <v>0</v>
      </c>
      <c r="AU1531">
        <v>102</v>
      </c>
      <c r="AV1531" s="37">
        <f t="shared" si="1105"/>
        <v>733.53901290931015</v>
      </c>
      <c r="AW1531" s="37">
        <f t="shared" si="1106"/>
        <v>1341.9033965425028</v>
      </c>
      <c r="AX1531" s="37">
        <f t="shared" si="1107"/>
        <v>540.55879481687293</v>
      </c>
      <c r="AY1531" s="37">
        <f t="shared" si="1108"/>
        <v>2616.1202267158242</v>
      </c>
      <c r="AZ1531" s="37">
        <f t="shared" si="1109"/>
        <v>60.215533801462023</v>
      </c>
      <c r="BA1531" s="37">
        <f t="shared" si="1110"/>
        <v>24.556357421217051</v>
      </c>
      <c r="BC1531">
        <v>102</v>
      </c>
      <c r="BD1531" s="37">
        <f>IF(Voorblad!$E$10=Rekenblad!BC1531,Rekenblad!AV1531,0)</f>
        <v>0</v>
      </c>
      <c r="BE1531" s="37">
        <f>IF(Voorblad!$E$10=Rekenblad!BC1531,Rekenblad!AW1531,0)</f>
        <v>0</v>
      </c>
      <c r="BF1531" s="37">
        <f>IF(Voorblad!$E$10=Rekenblad!BC1531,Rekenblad!AX1531,0)</f>
        <v>0</v>
      </c>
      <c r="BG1531" s="62">
        <f>IF(Voorblad!$E$10=Rekenblad!BC1531,Rekenblad!AY1531,0)</f>
        <v>0</v>
      </c>
      <c r="BH1531" s="37">
        <f>IF(Voorblad!$E$10=Rekenblad!BC1531,Rekenblad!AZ1531,0)</f>
        <v>0</v>
      </c>
      <c r="BI1531" s="37">
        <f>IF(Voorblad!$E$10=Rekenblad!BC1531,Rekenblad!BA1531,0)</f>
        <v>0</v>
      </c>
      <c r="BK1531">
        <v>102</v>
      </c>
      <c r="BL1531" s="37">
        <f>IF(Voorblad!$E$14=Rekenblad!$BL$1437,Rekenblad!BD1531,0)</f>
        <v>0</v>
      </c>
      <c r="BM1531" s="37">
        <f>IF(Voorblad!$E$14=Rekenblad!$BL$1437,Rekenblad!BE1531,0)</f>
        <v>0</v>
      </c>
      <c r="BN1531" s="37">
        <f>IF(Voorblad!$E$14=Rekenblad!$BL$1437,Rekenblad!BF1531,0)</f>
        <v>0</v>
      </c>
      <c r="BO1531" s="37">
        <f>IF(Voorblad!$E$14=Rekenblad!$BL$1437,Rekenblad!BG1531,0)</f>
        <v>0</v>
      </c>
      <c r="BP1531" s="37">
        <f>IF(Voorblad!$E$14=Rekenblad!$BL$1437,Rekenblad!BH1531,0)</f>
        <v>0</v>
      </c>
      <c r="BQ1531" s="37">
        <f>IF(Voorblad!$E$14=Rekenblad!$BL$1437,Rekenblad!BI1531,0)</f>
        <v>0</v>
      </c>
    </row>
    <row r="1532" spans="2:69" x14ac:dyDescent="0.25">
      <c r="B1532">
        <f>'Data TREND'!$CO$240</f>
        <v>103</v>
      </c>
      <c r="C1532" s="37">
        <f>'Data TREND'!CQ240</f>
        <v>739.63336617869868</v>
      </c>
      <c r="D1532" s="37">
        <f>'Data TREND'!CR240</f>
        <v>1354.575520237529</v>
      </c>
      <c r="E1532" s="37">
        <f>'Data TREND'!CS240</f>
        <v>545.81080094711638</v>
      </c>
      <c r="F1532" s="37">
        <f>'Data TREND'!CT240</f>
        <v>2640.1399371418993</v>
      </c>
      <c r="G1532" s="37">
        <f>'Data TREND'!CU240</f>
        <v>59.90400301612361</v>
      </c>
      <c r="H1532" s="37">
        <f>'Data TREND'!CV240</f>
        <v>24.428653979186073</v>
      </c>
      <c r="J1532" s="37">
        <f t="shared" si="1087"/>
        <v>739.63336617869868</v>
      </c>
      <c r="K1532" s="37">
        <f t="shared" si="1088"/>
        <v>1354.575520237529</v>
      </c>
      <c r="L1532" s="37">
        <f t="shared" si="1089"/>
        <v>545.81080094711638</v>
      </c>
      <c r="M1532" s="37">
        <f t="shared" si="1090"/>
        <v>2640.1399371418993</v>
      </c>
      <c r="N1532" s="37">
        <f t="shared" si="1091"/>
        <v>59.90400301612361</v>
      </c>
      <c r="O1532" s="37">
        <f t="shared" si="1092"/>
        <v>24.428653979186073</v>
      </c>
      <c r="Q1532">
        <f>'Data TREND'!$CO$240</f>
        <v>103</v>
      </c>
      <c r="R1532" s="37">
        <f>'Data TREND'!CX240</f>
        <v>921.24469388465877</v>
      </c>
      <c r="S1532" s="37">
        <f>'Data TREND'!CY240</f>
        <v>1352.7091453570661</v>
      </c>
      <c r="T1532" s="37">
        <f>'Data TREND'!CZ240</f>
        <v>544.51910051550408</v>
      </c>
      <c r="U1532" s="37">
        <f>'Data TREND'!DA240</f>
        <v>2818.5943461706106</v>
      </c>
      <c r="V1532" s="37">
        <f>'Data TREND'!DB240</f>
        <v>62.443470273462665</v>
      </c>
      <c r="W1532" s="37">
        <f>'Data TREND'!DC240</f>
        <v>25.506742715051871</v>
      </c>
      <c r="Y1532" s="37">
        <f t="shared" si="1093"/>
        <v>0</v>
      </c>
      <c r="Z1532" s="37">
        <f t="shared" si="1094"/>
        <v>0</v>
      </c>
      <c r="AA1532" s="37">
        <f t="shared" si="1095"/>
        <v>0</v>
      </c>
      <c r="AB1532" s="37">
        <f t="shared" si="1096"/>
        <v>0</v>
      </c>
      <c r="AC1532" s="37">
        <f t="shared" si="1097"/>
        <v>0</v>
      </c>
      <c r="AD1532" s="37">
        <f t="shared" si="1098"/>
        <v>0</v>
      </c>
      <c r="AF1532">
        <f>'Data TREND'!$CO$240</f>
        <v>103</v>
      </c>
      <c r="AG1532" s="37">
        <f>'Data TREND'!DE240</f>
        <v>1092.6866785502677</v>
      </c>
      <c r="AH1532" s="37">
        <f>'Data TREND'!DF240</f>
        <v>1350.5741930325714</v>
      </c>
      <c r="AI1532" s="37">
        <f>'Data TREND'!DG240</f>
        <v>544.29161436229299</v>
      </c>
      <c r="AJ1532" s="37">
        <f>'Data TREND'!DH240</f>
        <v>2987.5052156761103</v>
      </c>
      <c r="AK1532" s="37">
        <f>'Data TREND'!DI240</f>
        <v>64.383496725620432</v>
      </c>
      <c r="AL1532" s="37">
        <f>'Data TREND'!DJ240</f>
        <v>26.293602465010917</v>
      </c>
      <c r="AN1532" s="37">
        <f t="shared" si="1099"/>
        <v>0</v>
      </c>
      <c r="AO1532" s="37">
        <f t="shared" si="1100"/>
        <v>0</v>
      </c>
      <c r="AP1532" s="37">
        <f t="shared" si="1101"/>
        <v>0</v>
      </c>
      <c r="AQ1532" s="37">
        <f t="shared" si="1102"/>
        <v>0</v>
      </c>
      <c r="AR1532" s="37">
        <f t="shared" si="1103"/>
        <v>0</v>
      </c>
      <c r="AS1532" s="37">
        <f t="shared" si="1104"/>
        <v>0</v>
      </c>
      <c r="AU1532">
        <v>103</v>
      </c>
      <c r="AV1532" s="37">
        <f t="shared" si="1105"/>
        <v>739.63336617869868</v>
      </c>
      <c r="AW1532" s="37">
        <f t="shared" si="1106"/>
        <v>1354.575520237529</v>
      </c>
      <c r="AX1532" s="37">
        <f t="shared" si="1107"/>
        <v>545.81080094711638</v>
      </c>
      <c r="AY1532" s="37">
        <f t="shared" si="1108"/>
        <v>2640.1399371418993</v>
      </c>
      <c r="AZ1532" s="37">
        <f t="shared" si="1109"/>
        <v>59.90400301612361</v>
      </c>
      <c r="BA1532" s="37">
        <f t="shared" si="1110"/>
        <v>24.428653979186073</v>
      </c>
      <c r="BC1532">
        <v>103</v>
      </c>
      <c r="BD1532" s="37">
        <f>IF(Voorblad!$E$10=Rekenblad!BC1532,Rekenblad!AV1532,0)</f>
        <v>0</v>
      </c>
      <c r="BE1532" s="37">
        <f>IF(Voorblad!$E$10=Rekenblad!BC1532,Rekenblad!AW1532,0)</f>
        <v>0</v>
      </c>
      <c r="BF1532" s="37">
        <f>IF(Voorblad!$E$10=Rekenblad!BC1532,Rekenblad!AX1532,0)</f>
        <v>0</v>
      </c>
      <c r="BG1532" s="62">
        <f>IF(Voorblad!$E$10=Rekenblad!BC1532,Rekenblad!AY1532,0)</f>
        <v>0</v>
      </c>
      <c r="BH1532" s="37">
        <f>IF(Voorblad!$E$10=Rekenblad!BC1532,Rekenblad!AZ1532,0)</f>
        <v>0</v>
      </c>
      <c r="BI1532" s="37">
        <f>IF(Voorblad!$E$10=Rekenblad!BC1532,Rekenblad!BA1532,0)</f>
        <v>0</v>
      </c>
      <c r="BK1532">
        <v>103</v>
      </c>
      <c r="BL1532" s="37">
        <f>IF(Voorblad!$E$14=Rekenblad!$BL$1437,Rekenblad!BD1532,0)</f>
        <v>0</v>
      </c>
      <c r="BM1532" s="37">
        <f>IF(Voorblad!$E$14=Rekenblad!$BL$1437,Rekenblad!BE1532,0)</f>
        <v>0</v>
      </c>
      <c r="BN1532" s="37">
        <f>IF(Voorblad!$E$14=Rekenblad!$BL$1437,Rekenblad!BF1532,0)</f>
        <v>0</v>
      </c>
      <c r="BO1532" s="37">
        <f>IF(Voorblad!$E$14=Rekenblad!$BL$1437,Rekenblad!BG1532,0)</f>
        <v>0</v>
      </c>
      <c r="BP1532" s="37">
        <f>IF(Voorblad!$E$14=Rekenblad!$BL$1437,Rekenblad!BH1532,0)</f>
        <v>0</v>
      </c>
      <c r="BQ1532" s="37">
        <f>IF(Voorblad!$E$14=Rekenblad!$BL$1437,Rekenblad!BI1532,0)</f>
        <v>0</v>
      </c>
    </row>
    <row r="1533" spans="2:69" x14ac:dyDescent="0.25">
      <c r="B1533">
        <f>'Data TREND'!$CO$241</f>
        <v>104</v>
      </c>
      <c r="C1533" s="37">
        <f>'Data TREND'!CQ241</f>
        <v>745.72771944808733</v>
      </c>
      <c r="D1533" s="37">
        <f>'Data TREND'!CR241</f>
        <v>1367.2476439325553</v>
      </c>
      <c r="E1533" s="37">
        <f>'Data TREND'!CS241</f>
        <v>551.06280707736005</v>
      </c>
      <c r="F1533" s="37">
        <f>'Data TREND'!CT241</f>
        <v>2664.1596475679744</v>
      </c>
      <c r="G1533" s="37">
        <f>'Data TREND'!CU241</f>
        <v>59.592472230785205</v>
      </c>
      <c r="H1533" s="37">
        <f>'Data TREND'!CV241</f>
        <v>24.300950537155092</v>
      </c>
      <c r="J1533" s="37">
        <f t="shared" si="1087"/>
        <v>745.72771944808733</v>
      </c>
      <c r="K1533" s="37">
        <f t="shared" si="1088"/>
        <v>1367.2476439325553</v>
      </c>
      <c r="L1533" s="37">
        <f t="shared" si="1089"/>
        <v>551.06280707736005</v>
      </c>
      <c r="M1533" s="37">
        <f t="shared" si="1090"/>
        <v>2664.1596475679744</v>
      </c>
      <c r="N1533" s="37">
        <f t="shared" si="1091"/>
        <v>59.592472230785205</v>
      </c>
      <c r="O1533" s="37">
        <f t="shared" si="1092"/>
        <v>24.300950537155092</v>
      </c>
      <c r="Q1533">
        <f>'Data TREND'!$CO$241</f>
        <v>104</v>
      </c>
      <c r="R1533" s="37">
        <f>'Data TREND'!CX241</f>
        <v>928.69806478801354</v>
      </c>
      <c r="S1533" s="37">
        <f>'Data TREND'!CY241</f>
        <v>1365.3239627798494</v>
      </c>
      <c r="T1533" s="37">
        <f>'Data TREND'!CZ241</f>
        <v>549.6983767674933</v>
      </c>
      <c r="U1533" s="37">
        <f>'Data TREND'!DA241</f>
        <v>2843.8430219425982</v>
      </c>
      <c r="V1533" s="37">
        <f>'Data TREND'!DB241</f>
        <v>62.019515719611789</v>
      </c>
      <c r="W1533" s="37">
        <f>'Data TREND'!DC241</f>
        <v>25.33339518169219</v>
      </c>
      <c r="Y1533" s="37">
        <f t="shared" si="1093"/>
        <v>0</v>
      </c>
      <c r="Z1533" s="37">
        <f t="shared" si="1094"/>
        <v>0</v>
      </c>
      <c r="AA1533" s="37">
        <f t="shared" si="1095"/>
        <v>0</v>
      </c>
      <c r="AB1533" s="37">
        <f t="shared" si="1096"/>
        <v>0</v>
      </c>
      <c r="AC1533" s="37">
        <f t="shared" si="1097"/>
        <v>0</v>
      </c>
      <c r="AD1533" s="37">
        <f t="shared" si="1098"/>
        <v>0</v>
      </c>
      <c r="AF1533">
        <f>'Data TREND'!$CO$241</f>
        <v>104</v>
      </c>
      <c r="AG1533" s="37">
        <f>'Data TREND'!DE241</f>
        <v>1101.3795548048001</v>
      </c>
      <c r="AH1533" s="37">
        <f>'Data TREND'!DF241</f>
        <v>1363.1091165432319</v>
      </c>
      <c r="AI1533" s="37">
        <f>'Data TREND'!DG241</f>
        <v>549.47706584487196</v>
      </c>
      <c r="AJ1533" s="37">
        <f>'Data TREND'!DH241</f>
        <v>3013.9200146889884</v>
      </c>
      <c r="AK1533" s="37">
        <f>'Data TREND'!DI241</f>
        <v>63.838571144260591</v>
      </c>
      <c r="AL1533" s="37">
        <f>'Data TREND'!DJ241</f>
        <v>26.071703642863856</v>
      </c>
      <c r="AN1533" s="37">
        <f t="shared" si="1099"/>
        <v>0</v>
      </c>
      <c r="AO1533" s="37">
        <f t="shared" si="1100"/>
        <v>0</v>
      </c>
      <c r="AP1533" s="37">
        <f t="shared" si="1101"/>
        <v>0</v>
      </c>
      <c r="AQ1533" s="37">
        <f t="shared" si="1102"/>
        <v>0</v>
      </c>
      <c r="AR1533" s="37">
        <f t="shared" si="1103"/>
        <v>0</v>
      </c>
      <c r="AS1533" s="37">
        <f t="shared" si="1104"/>
        <v>0</v>
      </c>
      <c r="AU1533">
        <v>104</v>
      </c>
      <c r="AV1533" s="37">
        <f t="shared" si="1105"/>
        <v>745.72771944808733</v>
      </c>
      <c r="AW1533" s="37">
        <f t="shared" si="1106"/>
        <v>1367.2476439325553</v>
      </c>
      <c r="AX1533" s="37">
        <f t="shared" si="1107"/>
        <v>551.06280707736005</v>
      </c>
      <c r="AY1533" s="37">
        <f t="shared" si="1108"/>
        <v>2664.1596475679744</v>
      </c>
      <c r="AZ1533" s="37">
        <f t="shared" si="1109"/>
        <v>59.592472230785205</v>
      </c>
      <c r="BA1533" s="37">
        <f t="shared" si="1110"/>
        <v>24.300950537155092</v>
      </c>
      <c r="BC1533">
        <v>104</v>
      </c>
      <c r="BD1533" s="37">
        <f>IF(Voorblad!$E$10=Rekenblad!BC1533,Rekenblad!AV1533,0)</f>
        <v>0</v>
      </c>
      <c r="BE1533" s="37">
        <f>IF(Voorblad!$E$10=Rekenblad!BC1533,Rekenblad!AW1533,0)</f>
        <v>0</v>
      </c>
      <c r="BF1533" s="37">
        <f>IF(Voorblad!$E$10=Rekenblad!BC1533,Rekenblad!AX1533,0)</f>
        <v>0</v>
      </c>
      <c r="BG1533" s="62">
        <f>IF(Voorblad!$E$10=Rekenblad!BC1533,Rekenblad!AY1533,0)</f>
        <v>0</v>
      </c>
      <c r="BH1533" s="37">
        <f>IF(Voorblad!$E$10=Rekenblad!BC1533,Rekenblad!AZ1533,0)</f>
        <v>0</v>
      </c>
      <c r="BI1533" s="37">
        <f>IF(Voorblad!$E$10=Rekenblad!BC1533,Rekenblad!BA1533,0)</f>
        <v>0</v>
      </c>
      <c r="BK1533">
        <v>104</v>
      </c>
      <c r="BL1533" s="37">
        <f>IF(Voorblad!$E$14=Rekenblad!$BL$1437,Rekenblad!BD1533,0)</f>
        <v>0</v>
      </c>
      <c r="BM1533" s="37">
        <f>IF(Voorblad!$E$14=Rekenblad!$BL$1437,Rekenblad!BE1533,0)</f>
        <v>0</v>
      </c>
      <c r="BN1533" s="37">
        <f>IF(Voorblad!$E$14=Rekenblad!$BL$1437,Rekenblad!BF1533,0)</f>
        <v>0</v>
      </c>
      <c r="BO1533" s="37">
        <f>IF(Voorblad!$E$14=Rekenblad!$BL$1437,Rekenblad!BG1533,0)</f>
        <v>0</v>
      </c>
      <c r="BP1533" s="37">
        <f>IF(Voorblad!$E$14=Rekenblad!$BL$1437,Rekenblad!BH1533,0)</f>
        <v>0</v>
      </c>
      <c r="BQ1533" s="37">
        <f>IF(Voorblad!$E$14=Rekenblad!$BL$1437,Rekenblad!BI1533,0)</f>
        <v>0</v>
      </c>
    </row>
    <row r="1534" spans="2:69" x14ac:dyDescent="0.25">
      <c r="B1534">
        <f>'Data TREND'!$CO$242</f>
        <v>105</v>
      </c>
      <c r="C1534" s="37">
        <f>'Data TREND'!CQ242</f>
        <v>751.82207271747586</v>
      </c>
      <c r="D1534" s="37">
        <f>'Data TREND'!CR242</f>
        <v>1379.9197676275815</v>
      </c>
      <c r="E1534" s="37">
        <f>'Data TREND'!CS242</f>
        <v>556.31481320760349</v>
      </c>
      <c r="F1534" s="37">
        <f>'Data TREND'!CT242</f>
        <v>2688.1793579940486</v>
      </c>
      <c r="G1534" s="37">
        <f>'Data TREND'!CU242</f>
        <v>59.280941445446793</v>
      </c>
      <c r="H1534" s="37">
        <f>'Data TREND'!CV242</f>
        <v>24.173247095124111</v>
      </c>
      <c r="J1534" s="37">
        <f t="shared" si="1087"/>
        <v>751.82207271747586</v>
      </c>
      <c r="K1534" s="37">
        <f t="shared" si="1088"/>
        <v>1379.9197676275815</v>
      </c>
      <c r="L1534" s="37">
        <f t="shared" si="1089"/>
        <v>556.31481320760349</v>
      </c>
      <c r="M1534" s="37">
        <f t="shared" si="1090"/>
        <v>2688.1793579940486</v>
      </c>
      <c r="N1534" s="37">
        <f t="shared" si="1091"/>
        <v>59.280941445446793</v>
      </c>
      <c r="O1534" s="37">
        <f t="shared" si="1092"/>
        <v>24.173247095124111</v>
      </c>
      <c r="Q1534">
        <f>'Data TREND'!$CO$242</f>
        <v>105</v>
      </c>
      <c r="R1534" s="37">
        <f>'Data TREND'!CX242</f>
        <v>936.15143569136819</v>
      </c>
      <c r="S1534" s="37">
        <f>'Data TREND'!CY242</f>
        <v>1377.9387802026326</v>
      </c>
      <c r="T1534" s="37">
        <f>'Data TREND'!CZ242</f>
        <v>554.87765301948275</v>
      </c>
      <c r="U1534" s="37">
        <f>'Data TREND'!DA242</f>
        <v>2869.0916977145857</v>
      </c>
      <c r="V1534" s="37">
        <f>'Data TREND'!DB242</f>
        <v>61.595561165760913</v>
      </c>
      <c r="W1534" s="37">
        <f>'Data TREND'!DC242</f>
        <v>25.160047648332508</v>
      </c>
      <c r="Y1534" s="37">
        <f t="shared" si="1093"/>
        <v>0</v>
      </c>
      <c r="Z1534" s="37">
        <f t="shared" si="1094"/>
        <v>0</v>
      </c>
      <c r="AA1534" s="37">
        <f t="shared" si="1095"/>
        <v>0</v>
      </c>
      <c r="AB1534" s="37">
        <f t="shared" si="1096"/>
        <v>0</v>
      </c>
      <c r="AC1534" s="37">
        <f t="shared" si="1097"/>
        <v>0</v>
      </c>
      <c r="AD1534" s="37">
        <f t="shared" si="1098"/>
        <v>0</v>
      </c>
      <c r="AF1534">
        <f>'Data TREND'!$CO$242</f>
        <v>105</v>
      </c>
      <c r="AG1534" s="37">
        <f>'Data TREND'!DE242</f>
        <v>1110.0724310593323</v>
      </c>
      <c r="AH1534" s="37">
        <f>'Data TREND'!DF242</f>
        <v>1375.6440400538927</v>
      </c>
      <c r="AI1534" s="37">
        <f>'Data TREND'!DG242</f>
        <v>554.66251732745093</v>
      </c>
      <c r="AJ1534" s="37">
        <f>'Data TREND'!DH242</f>
        <v>3040.3348137018661</v>
      </c>
      <c r="AK1534" s="37">
        <f>'Data TREND'!DI242</f>
        <v>63.29364556290075</v>
      </c>
      <c r="AL1534" s="37">
        <f>'Data TREND'!DJ242</f>
        <v>25.849804820716798</v>
      </c>
      <c r="AN1534" s="37">
        <f t="shared" si="1099"/>
        <v>0</v>
      </c>
      <c r="AO1534" s="37">
        <f t="shared" si="1100"/>
        <v>0</v>
      </c>
      <c r="AP1534" s="37">
        <f t="shared" si="1101"/>
        <v>0</v>
      </c>
      <c r="AQ1534" s="37">
        <f t="shared" si="1102"/>
        <v>0</v>
      </c>
      <c r="AR1534" s="37">
        <f t="shared" si="1103"/>
        <v>0</v>
      </c>
      <c r="AS1534" s="37">
        <f t="shared" si="1104"/>
        <v>0</v>
      </c>
      <c r="AU1534">
        <v>105</v>
      </c>
      <c r="AV1534" s="37">
        <f t="shared" si="1105"/>
        <v>751.82207271747586</v>
      </c>
      <c r="AW1534" s="37">
        <f t="shared" si="1106"/>
        <v>1379.9197676275815</v>
      </c>
      <c r="AX1534" s="37">
        <f t="shared" si="1107"/>
        <v>556.31481320760349</v>
      </c>
      <c r="AY1534" s="37">
        <f t="shared" si="1108"/>
        <v>2688.1793579940486</v>
      </c>
      <c r="AZ1534" s="37">
        <f t="shared" si="1109"/>
        <v>59.280941445446793</v>
      </c>
      <c r="BA1534" s="37">
        <f t="shared" si="1110"/>
        <v>24.173247095124111</v>
      </c>
      <c r="BC1534">
        <v>105</v>
      </c>
      <c r="BD1534" s="37">
        <f>IF(Voorblad!$E$10=Rekenblad!BC1534,Rekenblad!AV1534,0)</f>
        <v>0</v>
      </c>
      <c r="BE1534" s="37">
        <f>IF(Voorblad!$E$10=Rekenblad!BC1534,Rekenblad!AW1534,0)</f>
        <v>0</v>
      </c>
      <c r="BF1534" s="37">
        <f>IF(Voorblad!$E$10=Rekenblad!BC1534,Rekenblad!AX1534,0)</f>
        <v>0</v>
      </c>
      <c r="BG1534" s="62">
        <f>IF(Voorblad!$E$10=Rekenblad!BC1534,Rekenblad!AY1534,0)</f>
        <v>0</v>
      </c>
      <c r="BH1534" s="37">
        <f>IF(Voorblad!$E$10=Rekenblad!BC1534,Rekenblad!AZ1534,0)</f>
        <v>0</v>
      </c>
      <c r="BI1534" s="37">
        <f>IF(Voorblad!$E$10=Rekenblad!BC1534,Rekenblad!BA1534,0)</f>
        <v>0</v>
      </c>
      <c r="BK1534">
        <v>105</v>
      </c>
      <c r="BL1534" s="37">
        <f>IF(Voorblad!$E$14=Rekenblad!$BL$1437,Rekenblad!BD1534,0)</f>
        <v>0</v>
      </c>
      <c r="BM1534" s="37">
        <f>IF(Voorblad!$E$14=Rekenblad!$BL$1437,Rekenblad!BE1534,0)</f>
        <v>0</v>
      </c>
      <c r="BN1534" s="37">
        <f>IF(Voorblad!$E$14=Rekenblad!$BL$1437,Rekenblad!BF1534,0)</f>
        <v>0</v>
      </c>
      <c r="BO1534" s="37">
        <f>IF(Voorblad!$E$14=Rekenblad!$BL$1437,Rekenblad!BG1534,0)</f>
        <v>0</v>
      </c>
      <c r="BP1534" s="37">
        <f>IF(Voorblad!$E$14=Rekenblad!$BL$1437,Rekenblad!BH1534,0)</f>
        <v>0</v>
      </c>
      <c r="BQ1534" s="37">
        <f>IF(Voorblad!$E$14=Rekenblad!$BL$1437,Rekenblad!BI1534,0)</f>
        <v>0</v>
      </c>
    </row>
    <row r="1535" spans="2:69" x14ac:dyDescent="0.25">
      <c r="B1535">
        <f>'Data TREND'!$CO$243</f>
        <v>106</v>
      </c>
      <c r="C1535" s="37">
        <f>'Data TREND'!CQ243</f>
        <v>757.9164259868644</v>
      </c>
      <c r="D1535" s="37">
        <f>'Data TREND'!CR243</f>
        <v>1392.5918913226076</v>
      </c>
      <c r="E1535" s="37">
        <f>'Data TREND'!CS243</f>
        <v>561.56681933784716</v>
      </c>
      <c r="F1535" s="37">
        <f>'Data TREND'!CT243</f>
        <v>2712.1990684201237</v>
      </c>
      <c r="G1535" s="37">
        <f>'Data TREND'!CU243</f>
        <v>58.96941066010838</v>
      </c>
      <c r="H1535" s="37">
        <f>'Data TREND'!CV243</f>
        <v>24.045543653093134</v>
      </c>
      <c r="J1535" s="37">
        <f t="shared" si="1087"/>
        <v>757.9164259868644</v>
      </c>
      <c r="K1535" s="37">
        <f t="shared" si="1088"/>
        <v>1392.5918913226076</v>
      </c>
      <c r="L1535" s="37">
        <f t="shared" si="1089"/>
        <v>561.56681933784716</v>
      </c>
      <c r="M1535" s="37">
        <f t="shared" si="1090"/>
        <v>2712.1990684201237</v>
      </c>
      <c r="N1535" s="37">
        <f t="shared" si="1091"/>
        <v>58.96941066010838</v>
      </c>
      <c r="O1535" s="37">
        <f t="shared" si="1092"/>
        <v>24.045543653093134</v>
      </c>
      <c r="Q1535">
        <f>'Data TREND'!$CO$243</f>
        <v>106</v>
      </c>
      <c r="R1535" s="37">
        <f>'Data TREND'!CX243</f>
        <v>943.60480659472296</v>
      </c>
      <c r="S1535" s="37">
        <f>'Data TREND'!CY243</f>
        <v>1390.5535976254159</v>
      </c>
      <c r="T1535" s="37">
        <f>'Data TREND'!CZ243</f>
        <v>560.0569292714722</v>
      </c>
      <c r="U1535" s="37">
        <f>'Data TREND'!DA243</f>
        <v>2894.3403734865728</v>
      </c>
      <c r="V1535" s="37">
        <f>'Data TREND'!DB243</f>
        <v>61.171606611910036</v>
      </c>
      <c r="W1535" s="37">
        <f>'Data TREND'!DC243</f>
        <v>24.986700114972827</v>
      </c>
      <c r="Y1535" s="37">
        <f t="shared" si="1093"/>
        <v>0</v>
      </c>
      <c r="Z1535" s="37">
        <f t="shared" si="1094"/>
        <v>0</v>
      </c>
      <c r="AA1535" s="37">
        <f t="shared" si="1095"/>
        <v>0</v>
      </c>
      <c r="AB1535" s="37">
        <f t="shared" si="1096"/>
        <v>0</v>
      </c>
      <c r="AC1535" s="37">
        <f t="shared" si="1097"/>
        <v>0</v>
      </c>
      <c r="AD1535" s="37">
        <f t="shared" si="1098"/>
        <v>0</v>
      </c>
      <c r="AF1535">
        <f>'Data TREND'!$CO$243</f>
        <v>106</v>
      </c>
      <c r="AG1535" s="37">
        <f>'Data TREND'!DE243</f>
        <v>1118.7653073138645</v>
      </c>
      <c r="AH1535" s="37">
        <f>'Data TREND'!DF243</f>
        <v>1388.1789635645532</v>
      </c>
      <c r="AI1535" s="37">
        <f>'Data TREND'!DG243</f>
        <v>559.8479688100299</v>
      </c>
      <c r="AJ1535" s="37">
        <f>'Data TREND'!DH243</f>
        <v>3066.7496127147442</v>
      </c>
      <c r="AK1535" s="37">
        <f>'Data TREND'!DI243</f>
        <v>62.748719981540908</v>
      </c>
      <c r="AL1535" s="37">
        <f>'Data TREND'!DJ243</f>
        <v>25.627905998569741</v>
      </c>
      <c r="AN1535" s="37">
        <f t="shared" si="1099"/>
        <v>0</v>
      </c>
      <c r="AO1535" s="37">
        <f t="shared" si="1100"/>
        <v>0</v>
      </c>
      <c r="AP1535" s="37">
        <f t="shared" si="1101"/>
        <v>0</v>
      </c>
      <c r="AQ1535" s="37">
        <f t="shared" si="1102"/>
        <v>0</v>
      </c>
      <c r="AR1535" s="37">
        <f t="shared" si="1103"/>
        <v>0</v>
      </c>
      <c r="AS1535" s="37">
        <f t="shared" si="1104"/>
        <v>0</v>
      </c>
      <c r="AU1535">
        <v>106</v>
      </c>
      <c r="AV1535" s="37">
        <f t="shared" si="1105"/>
        <v>757.9164259868644</v>
      </c>
      <c r="AW1535" s="37">
        <f t="shared" si="1106"/>
        <v>1392.5918913226076</v>
      </c>
      <c r="AX1535" s="37">
        <f t="shared" si="1107"/>
        <v>561.56681933784716</v>
      </c>
      <c r="AY1535" s="37">
        <f t="shared" si="1108"/>
        <v>2712.1990684201237</v>
      </c>
      <c r="AZ1535" s="37">
        <f t="shared" si="1109"/>
        <v>58.96941066010838</v>
      </c>
      <c r="BA1535" s="37">
        <f t="shared" si="1110"/>
        <v>24.045543653093134</v>
      </c>
      <c r="BC1535">
        <v>106</v>
      </c>
      <c r="BD1535" s="37">
        <f>IF(Voorblad!$E$10=Rekenblad!BC1535,Rekenblad!AV1535,0)</f>
        <v>0</v>
      </c>
      <c r="BE1535" s="37">
        <f>IF(Voorblad!$E$10=Rekenblad!BC1535,Rekenblad!AW1535,0)</f>
        <v>0</v>
      </c>
      <c r="BF1535" s="37">
        <f>IF(Voorblad!$E$10=Rekenblad!BC1535,Rekenblad!AX1535,0)</f>
        <v>0</v>
      </c>
      <c r="BG1535" s="62">
        <f>IF(Voorblad!$E$10=Rekenblad!BC1535,Rekenblad!AY1535,0)</f>
        <v>0</v>
      </c>
      <c r="BH1535" s="37">
        <f>IF(Voorblad!$E$10=Rekenblad!BC1535,Rekenblad!AZ1535,0)</f>
        <v>0</v>
      </c>
      <c r="BI1535" s="37">
        <f>IF(Voorblad!$E$10=Rekenblad!BC1535,Rekenblad!BA1535,0)</f>
        <v>0</v>
      </c>
      <c r="BK1535">
        <v>106</v>
      </c>
      <c r="BL1535" s="37">
        <f>IF(Voorblad!$E$14=Rekenblad!$BL$1437,Rekenblad!BD1535,0)</f>
        <v>0</v>
      </c>
      <c r="BM1535" s="37">
        <f>IF(Voorblad!$E$14=Rekenblad!$BL$1437,Rekenblad!BE1535,0)</f>
        <v>0</v>
      </c>
      <c r="BN1535" s="37">
        <f>IF(Voorblad!$E$14=Rekenblad!$BL$1437,Rekenblad!BF1535,0)</f>
        <v>0</v>
      </c>
      <c r="BO1535" s="37">
        <f>IF(Voorblad!$E$14=Rekenblad!$BL$1437,Rekenblad!BG1535,0)</f>
        <v>0</v>
      </c>
      <c r="BP1535" s="37">
        <f>IF(Voorblad!$E$14=Rekenblad!$BL$1437,Rekenblad!BH1535,0)</f>
        <v>0</v>
      </c>
      <c r="BQ1535" s="37">
        <f>IF(Voorblad!$E$14=Rekenblad!$BL$1437,Rekenblad!BI1535,0)</f>
        <v>0</v>
      </c>
    </row>
    <row r="1536" spans="2:69" x14ac:dyDescent="0.25">
      <c r="B1536">
        <f>'Data TREND'!$CO$244</f>
        <v>107</v>
      </c>
      <c r="C1536" s="37">
        <f>'Data TREND'!CQ244</f>
        <v>764.01077925625293</v>
      </c>
      <c r="D1536" s="37">
        <f>'Data TREND'!CR244</f>
        <v>1405.2640150176337</v>
      </c>
      <c r="E1536" s="37">
        <f>'Data TREND'!CS244</f>
        <v>566.81882546809061</v>
      </c>
      <c r="F1536" s="37">
        <f>'Data TREND'!CT244</f>
        <v>2736.2187788461979</v>
      </c>
      <c r="G1536" s="37">
        <f>'Data TREND'!CU244</f>
        <v>58.657879874769968</v>
      </c>
      <c r="H1536" s="37">
        <f>'Data TREND'!CV244</f>
        <v>23.917840211062156</v>
      </c>
      <c r="J1536" s="37">
        <f t="shared" si="1087"/>
        <v>764.01077925625293</v>
      </c>
      <c r="K1536" s="37">
        <f t="shared" si="1088"/>
        <v>1405.2640150176337</v>
      </c>
      <c r="L1536" s="37">
        <f t="shared" si="1089"/>
        <v>566.81882546809061</v>
      </c>
      <c r="M1536" s="37">
        <f t="shared" si="1090"/>
        <v>2736.2187788461979</v>
      </c>
      <c r="N1536" s="37">
        <f t="shared" si="1091"/>
        <v>58.657879874769968</v>
      </c>
      <c r="O1536" s="37">
        <f t="shared" si="1092"/>
        <v>23.917840211062156</v>
      </c>
      <c r="Q1536">
        <f>'Data TREND'!$CO$244</f>
        <v>107</v>
      </c>
      <c r="R1536" s="37">
        <f>'Data TREND'!CX244</f>
        <v>951.05817749807773</v>
      </c>
      <c r="S1536" s="37">
        <f>'Data TREND'!CY244</f>
        <v>1403.1684150481992</v>
      </c>
      <c r="T1536" s="37">
        <f>'Data TREND'!CZ244</f>
        <v>565.23620552346165</v>
      </c>
      <c r="U1536" s="37">
        <f>'Data TREND'!DA244</f>
        <v>2919.5890492585604</v>
      </c>
      <c r="V1536" s="37">
        <f>'Data TREND'!DB244</f>
        <v>60.74765205805916</v>
      </c>
      <c r="W1536" s="37">
        <f>'Data TREND'!DC244</f>
        <v>24.813352581613142</v>
      </c>
      <c r="Y1536" s="37">
        <f t="shared" si="1093"/>
        <v>0</v>
      </c>
      <c r="Z1536" s="37">
        <f t="shared" si="1094"/>
        <v>0</v>
      </c>
      <c r="AA1536" s="37">
        <f t="shared" si="1095"/>
        <v>0</v>
      </c>
      <c r="AB1536" s="37">
        <f t="shared" si="1096"/>
        <v>0</v>
      </c>
      <c r="AC1536" s="37">
        <f t="shared" si="1097"/>
        <v>0</v>
      </c>
      <c r="AD1536" s="37">
        <f t="shared" si="1098"/>
        <v>0</v>
      </c>
      <c r="AF1536">
        <f>'Data TREND'!$CO$244</f>
        <v>107</v>
      </c>
      <c r="AG1536" s="37">
        <f>'Data TREND'!DE244</f>
        <v>1127.4581835683969</v>
      </c>
      <c r="AH1536" s="37">
        <f>'Data TREND'!DF244</f>
        <v>1400.713887075214</v>
      </c>
      <c r="AI1536" s="37">
        <f>'Data TREND'!DG244</f>
        <v>565.03342029260887</v>
      </c>
      <c r="AJ1536" s="37">
        <f>'Data TREND'!DH244</f>
        <v>3093.1644117276219</v>
      </c>
      <c r="AK1536" s="37">
        <f>'Data TREND'!DI244</f>
        <v>62.203794400181067</v>
      </c>
      <c r="AL1536" s="37">
        <f>'Data TREND'!DJ244</f>
        <v>25.406007176422683</v>
      </c>
      <c r="AN1536" s="37">
        <f t="shared" si="1099"/>
        <v>0</v>
      </c>
      <c r="AO1536" s="37">
        <f t="shared" si="1100"/>
        <v>0</v>
      </c>
      <c r="AP1536" s="37">
        <f t="shared" si="1101"/>
        <v>0</v>
      </c>
      <c r="AQ1536" s="37">
        <f t="shared" si="1102"/>
        <v>0</v>
      </c>
      <c r="AR1536" s="37">
        <f t="shared" si="1103"/>
        <v>0</v>
      </c>
      <c r="AS1536" s="37">
        <f t="shared" si="1104"/>
        <v>0</v>
      </c>
      <c r="AU1536">
        <v>107</v>
      </c>
      <c r="AV1536" s="37">
        <f t="shared" si="1105"/>
        <v>764.01077925625293</v>
      </c>
      <c r="AW1536" s="37">
        <f t="shared" si="1106"/>
        <v>1405.2640150176337</v>
      </c>
      <c r="AX1536" s="37">
        <f t="shared" si="1107"/>
        <v>566.81882546809061</v>
      </c>
      <c r="AY1536" s="37">
        <f t="shared" si="1108"/>
        <v>2736.2187788461979</v>
      </c>
      <c r="AZ1536" s="37">
        <f t="shared" si="1109"/>
        <v>58.657879874769968</v>
      </c>
      <c r="BA1536" s="37">
        <f t="shared" si="1110"/>
        <v>23.917840211062156</v>
      </c>
      <c r="BC1536">
        <v>107</v>
      </c>
      <c r="BD1536" s="37">
        <f>IF(Voorblad!$E$10=Rekenblad!BC1536,Rekenblad!AV1536,0)</f>
        <v>0</v>
      </c>
      <c r="BE1536" s="37">
        <f>IF(Voorblad!$E$10=Rekenblad!BC1536,Rekenblad!AW1536,0)</f>
        <v>0</v>
      </c>
      <c r="BF1536" s="37">
        <f>IF(Voorblad!$E$10=Rekenblad!BC1536,Rekenblad!AX1536,0)</f>
        <v>0</v>
      </c>
      <c r="BG1536" s="62">
        <f>IF(Voorblad!$E$10=Rekenblad!BC1536,Rekenblad!AY1536,0)</f>
        <v>0</v>
      </c>
      <c r="BH1536" s="37">
        <f>IF(Voorblad!$E$10=Rekenblad!BC1536,Rekenblad!AZ1536,0)</f>
        <v>0</v>
      </c>
      <c r="BI1536" s="37">
        <f>IF(Voorblad!$E$10=Rekenblad!BC1536,Rekenblad!BA1536,0)</f>
        <v>0</v>
      </c>
      <c r="BK1536">
        <v>107</v>
      </c>
      <c r="BL1536" s="37">
        <f>IF(Voorblad!$E$14=Rekenblad!$BL$1437,Rekenblad!BD1536,0)</f>
        <v>0</v>
      </c>
      <c r="BM1536" s="37">
        <f>IF(Voorblad!$E$14=Rekenblad!$BL$1437,Rekenblad!BE1536,0)</f>
        <v>0</v>
      </c>
      <c r="BN1536" s="37">
        <f>IF(Voorblad!$E$14=Rekenblad!$BL$1437,Rekenblad!BF1536,0)</f>
        <v>0</v>
      </c>
      <c r="BO1536" s="37">
        <f>IF(Voorblad!$E$14=Rekenblad!$BL$1437,Rekenblad!BG1536,0)</f>
        <v>0</v>
      </c>
      <c r="BP1536" s="37">
        <f>IF(Voorblad!$E$14=Rekenblad!$BL$1437,Rekenblad!BH1536,0)</f>
        <v>0</v>
      </c>
      <c r="BQ1536" s="37">
        <f>IF(Voorblad!$E$14=Rekenblad!$BL$1437,Rekenblad!BI1536,0)</f>
        <v>0</v>
      </c>
    </row>
    <row r="1537" spans="2:69" x14ac:dyDescent="0.25">
      <c r="B1537">
        <f>'Data TREND'!$CO$245</f>
        <v>108</v>
      </c>
      <c r="C1537" s="37">
        <f>'Data TREND'!CQ245</f>
        <v>770.10513252564158</v>
      </c>
      <c r="D1537" s="37">
        <f>'Data TREND'!CR245</f>
        <v>1417.9361387126601</v>
      </c>
      <c r="E1537" s="37">
        <f>'Data TREND'!CS245</f>
        <v>572.07083159833428</v>
      </c>
      <c r="F1537" s="37">
        <f>'Data TREND'!CT245</f>
        <v>2760.238489272273</v>
      </c>
      <c r="G1537" s="37">
        <f>'Data TREND'!CU245</f>
        <v>58.346349089431563</v>
      </c>
      <c r="H1537" s="37">
        <f>'Data TREND'!CV245</f>
        <v>23.790136769031175</v>
      </c>
      <c r="J1537" s="37">
        <f t="shared" si="1087"/>
        <v>770.10513252564158</v>
      </c>
      <c r="K1537" s="37">
        <f t="shared" si="1088"/>
        <v>1417.9361387126601</v>
      </c>
      <c r="L1537" s="37">
        <f t="shared" si="1089"/>
        <v>572.07083159833428</v>
      </c>
      <c r="M1537" s="37">
        <f t="shared" si="1090"/>
        <v>2760.238489272273</v>
      </c>
      <c r="N1537" s="37">
        <f t="shared" si="1091"/>
        <v>58.346349089431563</v>
      </c>
      <c r="O1537" s="37">
        <f t="shared" si="1092"/>
        <v>23.790136769031175</v>
      </c>
      <c r="Q1537">
        <f>'Data TREND'!$CO$245</f>
        <v>108</v>
      </c>
      <c r="R1537" s="37">
        <f>'Data TREND'!CX245</f>
        <v>958.51154840143249</v>
      </c>
      <c r="S1537" s="37">
        <f>'Data TREND'!CY245</f>
        <v>1415.7832324709825</v>
      </c>
      <c r="T1537" s="37">
        <f>'Data TREND'!CZ245</f>
        <v>570.41548177545087</v>
      </c>
      <c r="U1537" s="37">
        <f>'Data TREND'!DA245</f>
        <v>2944.837725030548</v>
      </c>
      <c r="V1537" s="37">
        <f>'Data TREND'!DB245</f>
        <v>60.323697504208283</v>
      </c>
      <c r="W1537" s="37">
        <f>'Data TREND'!DC245</f>
        <v>24.64000504825346</v>
      </c>
      <c r="Y1537" s="37">
        <f t="shared" si="1093"/>
        <v>0</v>
      </c>
      <c r="Z1537" s="37">
        <f t="shared" si="1094"/>
        <v>0</v>
      </c>
      <c r="AA1537" s="37">
        <f t="shared" si="1095"/>
        <v>0</v>
      </c>
      <c r="AB1537" s="37">
        <f t="shared" si="1096"/>
        <v>0</v>
      </c>
      <c r="AC1537" s="37">
        <f t="shared" si="1097"/>
        <v>0</v>
      </c>
      <c r="AD1537" s="37">
        <f t="shared" si="1098"/>
        <v>0</v>
      </c>
      <c r="AF1537">
        <f>'Data TREND'!$CO$245</f>
        <v>108</v>
      </c>
      <c r="AG1537" s="37">
        <f>'Data TREND'!DE245</f>
        <v>1136.151059822929</v>
      </c>
      <c r="AH1537" s="37">
        <f>'Data TREND'!DF245</f>
        <v>1413.2488105858747</v>
      </c>
      <c r="AI1537" s="37">
        <f>'Data TREND'!DG245</f>
        <v>570.21887177518784</v>
      </c>
      <c r="AJ1537" s="37">
        <f>'Data TREND'!DH245</f>
        <v>3119.5792107404995</v>
      </c>
      <c r="AK1537" s="37">
        <f>'Data TREND'!DI245</f>
        <v>61.658868818821226</v>
      </c>
      <c r="AL1537" s="37">
        <f>'Data TREND'!DJ245</f>
        <v>25.184108354275626</v>
      </c>
      <c r="AN1537" s="37">
        <f t="shared" si="1099"/>
        <v>0</v>
      </c>
      <c r="AO1537" s="37">
        <f t="shared" si="1100"/>
        <v>0</v>
      </c>
      <c r="AP1537" s="37">
        <f t="shared" si="1101"/>
        <v>0</v>
      </c>
      <c r="AQ1537" s="37">
        <f t="shared" si="1102"/>
        <v>0</v>
      </c>
      <c r="AR1537" s="37">
        <f t="shared" si="1103"/>
        <v>0</v>
      </c>
      <c r="AS1537" s="37">
        <f t="shared" si="1104"/>
        <v>0</v>
      </c>
      <c r="AU1537">
        <v>108</v>
      </c>
      <c r="AV1537" s="37">
        <f t="shared" si="1105"/>
        <v>770.10513252564158</v>
      </c>
      <c r="AW1537" s="37">
        <f t="shared" si="1106"/>
        <v>1417.9361387126601</v>
      </c>
      <c r="AX1537" s="37">
        <f t="shared" si="1107"/>
        <v>572.07083159833428</v>
      </c>
      <c r="AY1537" s="37">
        <f t="shared" si="1108"/>
        <v>2760.238489272273</v>
      </c>
      <c r="AZ1537" s="37">
        <f t="shared" si="1109"/>
        <v>58.346349089431563</v>
      </c>
      <c r="BA1537" s="37">
        <f t="shared" si="1110"/>
        <v>23.790136769031175</v>
      </c>
      <c r="BC1537">
        <v>108</v>
      </c>
      <c r="BD1537" s="37">
        <f>IF(Voorblad!$E$10=Rekenblad!BC1537,Rekenblad!AV1537,0)</f>
        <v>0</v>
      </c>
      <c r="BE1537" s="37">
        <f>IF(Voorblad!$E$10=Rekenblad!BC1537,Rekenblad!AW1537,0)</f>
        <v>0</v>
      </c>
      <c r="BF1537" s="37">
        <f>IF(Voorblad!$E$10=Rekenblad!BC1537,Rekenblad!AX1537,0)</f>
        <v>0</v>
      </c>
      <c r="BG1537" s="62">
        <f>IF(Voorblad!$E$10=Rekenblad!BC1537,Rekenblad!AY1537,0)</f>
        <v>0</v>
      </c>
      <c r="BH1537" s="37">
        <f>IF(Voorblad!$E$10=Rekenblad!BC1537,Rekenblad!AZ1537,0)</f>
        <v>0</v>
      </c>
      <c r="BI1537" s="37">
        <f>IF(Voorblad!$E$10=Rekenblad!BC1537,Rekenblad!BA1537,0)</f>
        <v>0</v>
      </c>
      <c r="BK1537">
        <v>108</v>
      </c>
      <c r="BL1537" s="37">
        <f>IF(Voorblad!$E$14=Rekenblad!$BL$1437,Rekenblad!BD1537,0)</f>
        <v>0</v>
      </c>
      <c r="BM1537" s="37">
        <f>IF(Voorblad!$E$14=Rekenblad!$BL$1437,Rekenblad!BE1537,0)</f>
        <v>0</v>
      </c>
      <c r="BN1537" s="37">
        <f>IF(Voorblad!$E$14=Rekenblad!$BL$1437,Rekenblad!BF1537,0)</f>
        <v>0</v>
      </c>
      <c r="BO1537" s="37">
        <f>IF(Voorblad!$E$14=Rekenblad!$BL$1437,Rekenblad!BG1537,0)</f>
        <v>0</v>
      </c>
      <c r="BP1537" s="37">
        <f>IF(Voorblad!$E$14=Rekenblad!$BL$1437,Rekenblad!BH1537,0)</f>
        <v>0</v>
      </c>
      <c r="BQ1537" s="37">
        <f>IF(Voorblad!$E$14=Rekenblad!$BL$1437,Rekenblad!BI1537,0)</f>
        <v>0</v>
      </c>
    </row>
    <row r="1538" spans="2:69" x14ac:dyDescent="0.25">
      <c r="B1538">
        <f>'Data TREND'!$CO$246</f>
        <v>109</v>
      </c>
      <c r="C1538" s="37">
        <f>'Data TREND'!CQ246</f>
        <v>776.19948579503011</v>
      </c>
      <c r="D1538" s="37">
        <f>'Data TREND'!CR246</f>
        <v>1430.6082624076862</v>
      </c>
      <c r="E1538" s="37">
        <f>'Data TREND'!CS246</f>
        <v>577.32283772857772</v>
      </c>
      <c r="F1538" s="37">
        <f>'Data TREND'!CT246</f>
        <v>2784.2581996983481</v>
      </c>
      <c r="G1538" s="37">
        <f>'Data TREND'!CU246</f>
        <v>58.03481830409315</v>
      </c>
      <c r="H1538" s="37">
        <f>'Data TREND'!CV246</f>
        <v>23.662433327000194</v>
      </c>
      <c r="J1538" s="37">
        <f t="shared" si="1087"/>
        <v>776.19948579503011</v>
      </c>
      <c r="K1538" s="37">
        <f t="shared" si="1088"/>
        <v>1430.6082624076862</v>
      </c>
      <c r="L1538" s="37">
        <f t="shared" si="1089"/>
        <v>577.32283772857772</v>
      </c>
      <c r="M1538" s="37">
        <f t="shared" si="1090"/>
        <v>2784.2581996983481</v>
      </c>
      <c r="N1538" s="37">
        <f t="shared" si="1091"/>
        <v>58.03481830409315</v>
      </c>
      <c r="O1538" s="37">
        <f t="shared" si="1092"/>
        <v>23.662433327000194</v>
      </c>
      <c r="Q1538">
        <f>'Data TREND'!$CO$246</f>
        <v>109</v>
      </c>
      <c r="R1538" s="37">
        <f>'Data TREND'!CX246</f>
        <v>965.96491930478726</v>
      </c>
      <c r="S1538" s="37">
        <f>'Data TREND'!CY246</f>
        <v>1428.3980498937658</v>
      </c>
      <c r="T1538" s="37">
        <f>'Data TREND'!CZ246</f>
        <v>575.59475802744032</v>
      </c>
      <c r="U1538" s="37">
        <f>'Data TREND'!DA246</f>
        <v>2970.0864008025355</v>
      </c>
      <c r="V1538" s="37">
        <f>'Data TREND'!DB246</f>
        <v>59.899742950357407</v>
      </c>
      <c r="W1538" s="37">
        <f>'Data TREND'!DC246</f>
        <v>24.466657514893779</v>
      </c>
      <c r="Y1538" s="37">
        <f t="shared" si="1093"/>
        <v>0</v>
      </c>
      <c r="Z1538" s="37">
        <f t="shared" si="1094"/>
        <v>0</v>
      </c>
      <c r="AA1538" s="37">
        <f t="shared" si="1095"/>
        <v>0</v>
      </c>
      <c r="AB1538" s="37">
        <f t="shared" si="1096"/>
        <v>0</v>
      </c>
      <c r="AC1538" s="37">
        <f t="shared" si="1097"/>
        <v>0</v>
      </c>
      <c r="AD1538" s="37">
        <f t="shared" si="1098"/>
        <v>0</v>
      </c>
      <c r="AF1538">
        <f>'Data TREND'!$CO$246</f>
        <v>109</v>
      </c>
      <c r="AG1538" s="37">
        <f>'Data TREND'!DE246</f>
        <v>1144.8439360774612</v>
      </c>
      <c r="AH1538" s="37">
        <f>'Data TREND'!DF246</f>
        <v>1425.7837340965352</v>
      </c>
      <c r="AI1538" s="37">
        <f>'Data TREND'!DG246</f>
        <v>575.4043232577668</v>
      </c>
      <c r="AJ1538" s="37">
        <f>'Data TREND'!DH246</f>
        <v>3145.9940097533777</v>
      </c>
      <c r="AK1538" s="37">
        <f>'Data TREND'!DI246</f>
        <v>61.113943237461385</v>
      </c>
      <c r="AL1538" s="37">
        <f>'Data TREND'!DJ246</f>
        <v>24.962209532128568</v>
      </c>
      <c r="AN1538" s="37">
        <f t="shared" si="1099"/>
        <v>0</v>
      </c>
      <c r="AO1538" s="37">
        <f t="shared" si="1100"/>
        <v>0</v>
      </c>
      <c r="AP1538" s="37">
        <f t="shared" si="1101"/>
        <v>0</v>
      </c>
      <c r="AQ1538" s="37">
        <f t="shared" si="1102"/>
        <v>0</v>
      </c>
      <c r="AR1538" s="37">
        <f t="shared" si="1103"/>
        <v>0</v>
      </c>
      <c r="AS1538" s="37">
        <f t="shared" si="1104"/>
        <v>0</v>
      </c>
      <c r="AU1538">
        <v>109</v>
      </c>
      <c r="AV1538" s="37">
        <f t="shared" si="1105"/>
        <v>776.19948579503011</v>
      </c>
      <c r="AW1538" s="37">
        <f t="shared" si="1106"/>
        <v>1430.6082624076862</v>
      </c>
      <c r="AX1538" s="37">
        <f t="shared" si="1107"/>
        <v>577.32283772857772</v>
      </c>
      <c r="AY1538" s="37">
        <f t="shared" si="1108"/>
        <v>2784.2581996983481</v>
      </c>
      <c r="AZ1538" s="37">
        <f t="shared" si="1109"/>
        <v>58.03481830409315</v>
      </c>
      <c r="BA1538" s="37">
        <f t="shared" si="1110"/>
        <v>23.662433327000194</v>
      </c>
      <c r="BC1538">
        <v>109</v>
      </c>
      <c r="BD1538" s="37">
        <f>IF(Voorblad!$E$10=Rekenblad!BC1538,Rekenblad!AV1538,0)</f>
        <v>0</v>
      </c>
      <c r="BE1538" s="37">
        <f>IF(Voorblad!$E$10=Rekenblad!BC1538,Rekenblad!AW1538,0)</f>
        <v>0</v>
      </c>
      <c r="BF1538" s="37">
        <f>IF(Voorblad!$E$10=Rekenblad!BC1538,Rekenblad!AX1538,0)</f>
        <v>0</v>
      </c>
      <c r="BG1538" s="62">
        <f>IF(Voorblad!$E$10=Rekenblad!BC1538,Rekenblad!AY1538,0)</f>
        <v>0</v>
      </c>
      <c r="BH1538" s="37">
        <f>IF(Voorblad!$E$10=Rekenblad!BC1538,Rekenblad!AZ1538,0)</f>
        <v>0</v>
      </c>
      <c r="BI1538" s="37">
        <f>IF(Voorblad!$E$10=Rekenblad!BC1538,Rekenblad!BA1538,0)</f>
        <v>0</v>
      </c>
      <c r="BK1538">
        <v>109</v>
      </c>
      <c r="BL1538" s="37">
        <f>IF(Voorblad!$E$14=Rekenblad!$BL$1437,Rekenblad!BD1538,0)</f>
        <v>0</v>
      </c>
      <c r="BM1538" s="37">
        <f>IF(Voorblad!$E$14=Rekenblad!$BL$1437,Rekenblad!BE1538,0)</f>
        <v>0</v>
      </c>
      <c r="BN1538" s="37">
        <f>IF(Voorblad!$E$14=Rekenblad!$BL$1437,Rekenblad!BF1538,0)</f>
        <v>0</v>
      </c>
      <c r="BO1538" s="37">
        <f>IF(Voorblad!$E$14=Rekenblad!$BL$1437,Rekenblad!BG1538,0)</f>
        <v>0</v>
      </c>
      <c r="BP1538" s="37">
        <f>IF(Voorblad!$E$14=Rekenblad!$BL$1437,Rekenblad!BH1538,0)</f>
        <v>0</v>
      </c>
      <c r="BQ1538" s="37">
        <f>IF(Voorblad!$E$14=Rekenblad!$BL$1437,Rekenblad!BI1538,0)</f>
        <v>0</v>
      </c>
    </row>
    <row r="1539" spans="2:69" x14ac:dyDescent="0.25">
      <c r="B1539">
        <f>'Data TREND'!$CO$247</f>
        <v>110</v>
      </c>
      <c r="C1539" s="37">
        <f>'Data TREND'!CQ247</f>
        <v>782.29383906441865</v>
      </c>
      <c r="D1539" s="37">
        <f>'Data TREND'!CR247</f>
        <v>1443.2803861027123</v>
      </c>
      <c r="E1539" s="37">
        <f>'Data TREND'!CS247</f>
        <v>582.5748438588214</v>
      </c>
      <c r="F1539" s="37">
        <f>'Data TREND'!CT247</f>
        <v>2808.2779101244223</v>
      </c>
      <c r="G1539" s="37">
        <f>'Data TREND'!CU247</f>
        <v>57.723287518754738</v>
      </c>
      <c r="H1539" s="37">
        <f>'Data TREND'!CV247</f>
        <v>23.534729884969217</v>
      </c>
      <c r="J1539" s="37">
        <f t="shared" si="1087"/>
        <v>782.29383906441865</v>
      </c>
      <c r="K1539" s="37">
        <f t="shared" si="1088"/>
        <v>1443.2803861027123</v>
      </c>
      <c r="L1539" s="37">
        <f t="shared" si="1089"/>
        <v>582.5748438588214</v>
      </c>
      <c r="M1539" s="37">
        <f t="shared" si="1090"/>
        <v>2808.2779101244223</v>
      </c>
      <c r="N1539" s="37">
        <f t="shared" si="1091"/>
        <v>57.723287518754738</v>
      </c>
      <c r="O1539" s="37">
        <f t="shared" si="1092"/>
        <v>23.534729884969217</v>
      </c>
      <c r="Q1539">
        <f>'Data TREND'!$CO$247</f>
        <v>110</v>
      </c>
      <c r="R1539" s="37">
        <f>'Data TREND'!CX247</f>
        <v>973.41829020814203</v>
      </c>
      <c r="S1539" s="37">
        <f>'Data TREND'!CY247</f>
        <v>1441.0128673165491</v>
      </c>
      <c r="T1539" s="37">
        <f>'Data TREND'!CZ247</f>
        <v>580.77403427942977</v>
      </c>
      <c r="U1539" s="37">
        <f>'Data TREND'!DA247</f>
        <v>2995.3350765745231</v>
      </c>
      <c r="V1539" s="37">
        <f>'Data TREND'!DB247</f>
        <v>59.47578839650653</v>
      </c>
      <c r="W1539" s="37">
        <f>'Data TREND'!DC247</f>
        <v>24.293309981534097</v>
      </c>
      <c r="Y1539" s="37">
        <f t="shared" si="1093"/>
        <v>0</v>
      </c>
      <c r="Z1539" s="37">
        <f t="shared" si="1094"/>
        <v>0</v>
      </c>
      <c r="AA1539" s="37">
        <f t="shared" si="1095"/>
        <v>0</v>
      </c>
      <c r="AB1539" s="37">
        <f t="shared" si="1096"/>
        <v>0</v>
      </c>
      <c r="AC1539" s="37">
        <f t="shared" si="1097"/>
        <v>0</v>
      </c>
      <c r="AD1539" s="37">
        <f t="shared" si="1098"/>
        <v>0</v>
      </c>
      <c r="AF1539">
        <f>'Data TREND'!$CO$247</f>
        <v>110</v>
      </c>
      <c r="AG1539" s="37">
        <f>'Data TREND'!DE247</f>
        <v>1153.5368123319934</v>
      </c>
      <c r="AH1539" s="37">
        <f>'Data TREND'!DF247</f>
        <v>1438.318657607196</v>
      </c>
      <c r="AI1539" s="37">
        <f>'Data TREND'!DG247</f>
        <v>580.58977474034577</v>
      </c>
      <c r="AJ1539" s="37">
        <f>'Data TREND'!DH247</f>
        <v>3172.4088087662553</v>
      </c>
      <c r="AK1539" s="37">
        <f>'Data TREND'!DI247</f>
        <v>60.569017656101543</v>
      </c>
      <c r="AL1539" s="37">
        <f>'Data TREND'!DJ247</f>
        <v>24.740310709981511</v>
      </c>
      <c r="AN1539" s="37">
        <f t="shared" si="1099"/>
        <v>0</v>
      </c>
      <c r="AO1539" s="37">
        <f t="shared" si="1100"/>
        <v>0</v>
      </c>
      <c r="AP1539" s="37">
        <f t="shared" si="1101"/>
        <v>0</v>
      </c>
      <c r="AQ1539" s="37">
        <f t="shared" si="1102"/>
        <v>0</v>
      </c>
      <c r="AR1539" s="37">
        <f t="shared" si="1103"/>
        <v>0</v>
      </c>
      <c r="AS1539" s="37">
        <f t="shared" si="1104"/>
        <v>0</v>
      </c>
      <c r="AU1539">
        <v>110</v>
      </c>
      <c r="AV1539" s="37">
        <f t="shared" si="1105"/>
        <v>782.29383906441865</v>
      </c>
      <c r="AW1539" s="37">
        <f t="shared" si="1106"/>
        <v>1443.2803861027123</v>
      </c>
      <c r="AX1539" s="37">
        <f t="shared" si="1107"/>
        <v>582.5748438588214</v>
      </c>
      <c r="AY1539" s="37">
        <f t="shared" si="1108"/>
        <v>2808.2779101244223</v>
      </c>
      <c r="AZ1539" s="37">
        <f t="shared" si="1109"/>
        <v>57.723287518754738</v>
      </c>
      <c r="BA1539" s="37">
        <f t="shared" si="1110"/>
        <v>23.534729884969217</v>
      </c>
      <c r="BC1539">
        <v>110</v>
      </c>
      <c r="BD1539" s="37">
        <f>IF(Voorblad!$E$10=Rekenblad!BC1539,Rekenblad!AV1539,0)</f>
        <v>0</v>
      </c>
      <c r="BE1539" s="37">
        <f>IF(Voorblad!$E$10=Rekenblad!BC1539,Rekenblad!AW1539,0)</f>
        <v>0</v>
      </c>
      <c r="BF1539" s="37">
        <f>IF(Voorblad!$E$10=Rekenblad!BC1539,Rekenblad!AX1539,0)</f>
        <v>0</v>
      </c>
      <c r="BG1539" s="62">
        <f>IF(Voorblad!$E$10=Rekenblad!BC1539,Rekenblad!AY1539,0)</f>
        <v>0</v>
      </c>
      <c r="BH1539" s="37">
        <f>IF(Voorblad!$E$10=Rekenblad!BC1539,Rekenblad!AZ1539,0)</f>
        <v>0</v>
      </c>
      <c r="BI1539" s="37">
        <f>IF(Voorblad!$E$10=Rekenblad!BC1539,Rekenblad!BA1539,0)</f>
        <v>0</v>
      </c>
      <c r="BK1539">
        <v>110</v>
      </c>
      <c r="BL1539" s="37">
        <f>IF(Voorblad!$E$14=Rekenblad!$BL$1437,Rekenblad!BD1539,0)</f>
        <v>0</v>
      </c>
      <c r="BM1539" s="37">
        <f>IF(Voorblad!$E$14=Rekenblad!$BL$1437,Rekenblad!BE1539,0)</f>
        <v>0</v>
      </c>
      <c r="BN1539" s="37">
        <f>IF(Voorblad!$E$14=Rekenblad!$BL$1437,Rekenblad!BF1539,0)</f>
        <v>0</v>
      </c>
      <c r="BO1539" s="37">
        <f>IF(Voorblad!$E$14=Rekenblad!$BL$1437,Rekenblad!BG1539,0)</f>
        <v>0</v>
      </c>
      <c r="BP1539" s="37">
        <f>IF(Voorblad!$E$14=Rekenblad!$BL$1437,Rekenblad!BH1539,0)</f>
        <v>0</v>
      </c>
      <c r="BQ1539" s="37">
        <f>IF(Voorblad!$E$14=Rekenblad!$BL$1437,Rekenblad!BI1539,0)</f>
        <v>0</v>
      </c>
    </row>
    <row r="1540" spans="2:69" x14ac:dyDescent="0.25">
      <c r="B1540">
        <f>'Data TREND'!$CO$248</f>
        <v>111</v>
      </c>
      <c r="C1540" s="37">
        <f>'Data TREND'!CQ248</f>
        <v>788.38819233380718</v>
      </c>
      <c r="D1540" s="37">
        <f>'Data TREND'!CR248</f>
        <v>1455.9525097977385</v>
      </c>
      <c r="E1540" s="37">
        <f>'Data TREND'!CS248</f>
        <v>587.82684998906484</v>
      </c>
      <c r="F1540" s="37">
        <f>'Data TREND'!CT248</f>
        <v>2832.2976205504974</v>
      </c>
      <c r="G1540" s="37">
        <f>'Data TREND'!CU248</f>
        <v>57.411756733416325</v>
      </c>
      <c r="H1540" s="37">
        <f>'Data TREND'!CV248</f>
        <v>23.407026442938239</v>
      </c>
      <c r="J1540" s="37">
        <f t="shared" si="1087"/>
        <v>788.38819233380718</v>
      </c>
      <c r="K1540" s="37">
        <f t="shared" si="1088"/>
        <v>1455.9525097977385</v>
      </c>
      <c r="L1540" s="37">
        <f t="shared" si="1089"/>
        <v>587.82684998906484</v>
      </c>
      <c r="M1540" s="37">
        <f t="shared" si="1090"/>
        <v>2832.2976205504974</v>
      </c>
      <c r="N1540" s="37">
        <f t="shared" si="1091"/>
        <v>57.411756733416325</v>
      </c>
      <c r="O1540" s="37">
        <f t="shared" si="1092"/>
        <v>23.407026442938239</v>
      </c>
      <c r="Q1540">
        <f>'Data TREND'!$CO$248</f>
        <v>111</v>
      </c>
      <c r="R1540" s="37">
        <f>'Data TREND'!CX248</f>
        <v>980.87166111149679</v>
      </c>
      <c r="S1540" s="37">
        <f>'Data TREND'!CY248</f>
        <v>1453.6276847393324</v>
      </c>
      <c r="T1540" s="37">
        <f>'Data TREND'!CZ248</f>
        <v>585.95331053141922</v>
      </c>
      <c r="U1540" s="37">
        <f>'Data TREND'!DA248</f>
        <v>3020.5837523465102</v>
      </c>
      <c r="V1540" s="37">
        <f>'Data TREND'!DB248</f>
        <v>59.051833842655654</v>
      </c>
      <c r="W1540" s="37">
        <f>'Data TREND'!DC248</f>
        <v>24.119962448174416</v>
      </c>
      <c r="Y1540" s="37">
        <f t="shared" si="1093"/>
        <v>0</v>
      </c>
      <c r="Z1540" s="37">
        <f t="shared" si="1094"/>
        <v>0</v>
      </c>
      <c r="AA1540" s="37">
        <f t="shared" si="1095"/>
        <v>0</v>
      </c>
      <c r="AB1540" s="37">
        <f t="shared" si="1096"/>
        <v>0</v>
      </c>
      <c r="AC1540" s="37">
        <f t="shared" si="1097"/>
        <v>0</v>
      </c>
      <c r="AD1540" s="37">
        <f t="shared" si="1098"/>
        <v>0</v>
      </c>
      <c r="AF1540">
        <f>'Data TREND'!$CO$248</f>
        <v>111</v>
      </c>
      <c r="AG1540" s="37">
        <f>'Data TREND'!DE248</f>
        <v>1162.2296885865258</v>
      </c>
      <c r="AH1540" s="37">
        <f>'Data TREND'!DF248</f>
        <v>1450.8535811178565</v>
      </c>
      <c r="AI1540" s="37">
        <f>'Data TREND'!DG248</f>
        <v>585.77522622292474</v>
      </c>
      <c r="AJ1540" s="37">
        <f>'Data TREND'!DH248</f>
        <v>3198.8236077791335</v>
      </c>
      <c r="AK1540" s="37">
        <f>'Data TREND'!DI248</f>
        <v>60.024092074741702</v>
      </c>
      <c r="AL1540" s="37">
        <f>'Data TREND'!DJ248</f>
        <v>24.518411887834453</v>
      </c>
      <c r="AN1540" s="37">
        <f t="shared" si="1099"/>
        <v>0</v>
      </c>
      <c r="AO1540" s="37">
        <f t="shared" si="1100"/>
        <v>0</v>
      </c>
      <c r="AP1540" s="37">
        <f t="shared" si="1101"/>
        <v>0</v>
      </c>
      <c r="AQ1540" s="37">
        <f t="shared" si="1102"/>
        <v>0</v>
      </c>
      <c r="AR1540" s="37">
        <f t="shared" si="1103"/>
        <v>0</v>
      </c>
      <c r="AS1540" s="37">
        <f t="shared" si="1104"/>
        <v>0</v>
      </c>
      <c r="AU1540">
        <v>111</v>
      </c>
      <c r="AV1540" s="37">
        <f t="shared" si="1105"/>
        <v>788.38819233380718</v>
      </c>
      <c r="AW1540" s="37">
        <f t="shared" si="1106"/>
        <v>1455.9525097977385</v>
      </c>
      <c r="AX1540" s="37">
        <f t="shared" si="1107"/>
        <v>587.82684998906484</v>
      </c>
      <c r="AY1540" s="37">
        <f t="shared" si="1108"/>
        <v>2832.2976205504974</v>
      </c>
      <c r="AZ1540" s="37">
        <f t="shared" si="1109"/>
        <v>57.411756733416325</v>
      </c>
      <c r="BA1540" s="37">
        <f t="shared" si="1110"/>
        <v>23.407026442938239</v>
      </c>
      <c r="BC1540">
        <v>111</v>
      </c>
      <c r="BD1540" s="37">
        <f>IF(Voorblad!$E$10=Rekenblad!BC1540,Rekenblad!AV1540,0)</f>
        <v>0</v>
      </c>
      <c r="BE1540" s="37">
        <f>IF(Voorblad!$E$10=Rekenblad!BC1540,Rekenblad!AW1540,0)</f>
        <v>0</v>
      </c>
      <c r="BF1540" s="37">
        <f>IF(Voorblad!$E$10=Rekenblad!BC1540,Rekenblad!AX1540,0)</f>
        <v>0</v>
      </c>
      <c r="BG1540" s="62">
        <f>IF(Voorblad!$E$10=Rekenblad!BC1540,Rekenblad!AY1540,0)</f>
        <v>0</v>
      </c>
      <c r="BH1540" s="37">
        <f>IF(Voorblad!$E$10=Rekenblad!BC1540,Rekenblad!AZ1540,0)</f>
        <v>0</v>
      </c>
      <c r="BI1540" s="37">
        <f>IF(Voorblad!$E$10=Rekenblad!BC1540,Rekenblad!BA1540,0)</f>
        <v>0</v>
      </c>
      <c r="BK1540">
        <v>111</v>
      </c>
      <c r="BL1540" s="37">
        <f>IF(Voorblad!$E$14=Rekenblad!$BL$1437,Rekenblad!BD1540,0)</f>
        <v>0</v>
      </c>
      <c r="BM1540" s="37">
        <f>IF(Voorblad!$E$14=Rekenblad!$BL$1437,Rekenblad!BE1540,0)</f>
        <v>0</v>
      </c>
      <c r="BN1540" s="37">
        <f>IF(Voorblad!$E$14=Rekenblad!$BL$1437,Rekenblad!BF1540,0)</f>
        <v>0</v>
      </c>
      <c r="BO1540" s="37">
        <f>IF(Voorblad!$E$14=Rekenblad!$BL$1437,Rekenblad!BG1540,0)</f>
        <v>0</v>
      </c>
      <c r="BP1540" s="37">
        <f>IF(Voorblad!$E$14=Rekenblad!$BL$1437,Rekenblad!BH1540,0)</f>
        <v>0</v>
      </c>
      <c r="BQ1540" s="37">
        <f>IF(Voorblad!$E$14=Rekenblad!$BL$1437,Rekenblad!BI1540,0)</f>
        <v>0</v>
      </c>
    </row>
    <row r="1541" spans="2:69" x14ac:dyDescent="0.25">
      <c r="B1541">
        <f>'Data TREND'!$CO$249</f>
        <v>112</v>
      </c>
      <c r="C1541" s="37">
        <f>'Data TREND'!CQ249</f>
        <v>794.48254560319583</v>
      </c>
      <c r="D1541" s="37">
        <f>'Data TREND'!CR249</f>
        <v>1468.6246334927648</v>
      </c>
      <c r="E1541" s="37">
        <f>'Data TREND'!CS249</f>
        <v>593.07885611930851</v>
      </c>
      <c r="F1541" s="37">
        <f>'Data TREND'!CT249</f>
        <v>2856.3173309765725</v>
      </c>
      <c r="G1541" s="37">
        <f>'Data TREND'!CU249</f>
        <v>57.10022594807792</v>
      </c>
      <c r="H1541" s="37">
        <f>'Data TREND'!CV249</f>
        <v>23.279323000907258</v>
      </c>
      <c r="J1541" s="37">
        <f t="shared" si="1087"/>
        <v>794.48254560319583</v>
      </c>
      <c r="K1541" s="37">
        <f t="shared" si="1088"/>
        <v>1468.6246334927648</v>
      </c>
      <c r="L1541" s="37">
        <f t="shared" si="1089"/>
        <v>593.07885611930851</v>
      </c>
      <c r="M1541" s="37">
        <f t="shared" si="1090"/>
        <v>2856.3173309765725</v>
      </c>
      <c r="N1541" s="37">
        <f t="shared" si="1091"/>
        <v>57.10022594807792</v>
      </c>
      <c r="O1541" s="37">
        <f t="shared" si="1092"/>
        <v>23.279323000907258</v>
      </c>
      <c r="Q1541">
        <f>'Data TREND'!$CO$249</f>
        <v>112</v>
      </c>
      <c r="R1541" s="37">
        <f>'Data TREND'!CX249</f>
        <v>988.32503201485156</v>
      </c>
      <c r="S1541" s="37">
        <f>'Data TREND'!CY249</f>
        <v>1466.2425021621157</v>
      </c>
      <c r="T1541" s="37">
        <f>'Data TREND'!CZ249</f>
        <v>591.13258678340844</v>
      </c>
      <c r="U1541" s="37">
        <f>'Data TREND'!DA249</f>
        <v>3045.8324281184978</v>
      </c>
      <c r="V1541" s="37">
        <f>'Data TREND'!DB249</f>
        <v>58.627879288804778</v>
      </c>
      <c r="W1541" s="37">
        <f>'Data TREND'!DC249</f>
        <v>23.946614914814734</v>
      </c>
      <c r="Y1541" s="37">
        <f t="shared" si="1093"/>
        <v>0</v>
      </c>
      <c r="Z1541" s="37">
        <f t="shared" si="1094"/>
        <v>0</v>
      </c>
      <c r="AA1541" s="37">
        <f t="shared" si="1095"/>
        <v>0</v>
      </c>
      <c r="AB1541" s="37">
        <f t="shared" si="1096"/>
        <v>0</v>
      </c>
      <c r="AC1541" s="37">
        <f t="shared" si="1097"/>
        <v>0</v>
      </c>
      <c r="AD1541" s="37">
        <f t="shared" si="1098"/>
        <v>0</v>
      </c>
      <c r="AF1541">
        <f>'Data TREND'!$CO$249</f>
        <v>112</v>
      </c>
      <c r="AG1541" s="37">
        <f>'Data TREND'!DE249</f>
        <v>1170.9225648410579</v>
      </c>
      <c r="AH1541" s="37">
        <f>'Data TREND'!DF249</f>
        <v>1463.3885046285172</v>
      </c>
      <c r="AI1541" s="37">
        <f>'Data TREND'!DG249</f>
        <v>590.96067770550371</v>
      </c>
      <c r="AJ1541" s="37">
        <f>'Data TREND'!DH249</f>
        <v>3225.2384067920111</v>
      </c>
      <c r="AK1541" s="37">
        <f>'Data TREND'!DI249</f>
        <v>59.479166493381861</v>
      </c>
      <c r="AL1541" s="37">
        <f>'Data TREND'!DJ249</f>
        <v>24.296513065687396</v>
      </c>
      <c r="AN1541" s="37">
        <f t="shared" si="1099"/>
        <v>0</v>
      </c>
      <c r="AO1541" s="37">
        <f t="shared" si="1100"/>
        <v>0</v>
      </c>
      <c r="AP1541" s="37">
        <f t="shared" si="1101"/>
        <v>0</v>
      </c>
      <c r="AQ1541" s="37">
        <f t="shared" si="1102"/>
        <v>0</v>
      </c>
      <c r="AR1541" s="37">
        <f t="shared" si="1103"/>
        <v>0</v>
      </c>
      <c r="AS1541" s="37">
        <f t="shared" si="1104"/>
        <v>0</v>
      </c>
      <c r="AU1541">
        <v>112</v>
      </c>
      <c r="AV1541" s="37">
        <f t="shared" si="1105"/>
        <v>794.48254560319583</v>
      </c>
      <c r="AW1541" s="37">
        <f t="shared" si="1106"/>
        <v>1468.6246334927648</v>
      </c>
      <c r="AX1541" s="37">
        <f t="shared" si="1107"/>
        <v>593.07885611930851</v>
      </c>
      <c r="AY1541" s="37">
        <f t="shared" si="1108"/>
        <v>2856.3173309765725</v>
      </c>
      <c r="AZ1541" s="37">
        <f t="shared" si="1109"/>
        <v>57.10022594807792</v>
      </c>
      <c r="BA1541" s="37">
        <f t="shared" si="1110"/>
        <v>23.279323000907258</v>
      </c>
      <c r="BC1541">
        <v>112</v>
      </c>
      <c r="BD1541" s="37">
        <f>IF(Voorblad!$E$10=Rekenblad!BC1541,Rekenblad!AV1541,0)</f>
        <v>0</v>
      </c>
      <c r="BE1541" s="37">
        <f>IF(Voorblad!$E$10=Rekenblad!BC1541,Rekenblad!AW1541,0)</f>
        <v>0</v>
      </c>
      <c r="BF1541" s="37">
        <f>IF(Voorblad!$E$10=Rekenblad!BC1541,Rekenblad!AX1541,0)</f>
        <v>0</v>
      </c>
      <c r="BG1541" s="62">
        <f>IF(Voorblad!$E$10=Rekenblad!BC1541,Rekenblad!AY1541,0)</f>
        <v>0</v>
      </c>
      <c r="BH1541" s="37">
        <f>IF(Voorblad!$E$10=Rekenblad!BC1541,Rekenblad!AZ1541,0)</f>
        <v>0</v>
      </c>
      <c r="BI1541" s="37">
        <f>IF(Voorblad!$E$10=Rekenblad!BC1541,Rekenblad!BA1541,0)</f>
        <v>0</v>
      </c>
      <c r="BK1541">
        <v>112</v>
      </c>
      <c r="BL1541" s="37">
        <f>IF(Voorblad!$E$14=Rekenblad!$BL$1437,Rekenblad!BD1541,0)</f>
        <v>0</v>
      </c>
      <c r="BM1541" s="37">
        <f>IF(Voorblad!$E$14=Rekenblad!$BL$1437,Rekenblad!BE1541,0)</f>
        <v>0</v>
      </c>
      <c r="BN1541" s="37">
        <f>IF(Voorblad!$E$14=Rekenblad!$BL$1437,Rekenblad!BF1541,0)</f>
        <v>0</v>
      </c>
      <c r="BO1541" s="37">
        <f>IF(Voorblad!$E$14=Rekenblad!$BL$1437,Rekenblad!BG1541,0)</f>
        <v>0</v>
      </c>
      <c r="BP1541" s="37">
        <f>IF(Voorblad!$E$14=Rekenblad!$BL$1437,Rekenblad!BH1541,0)</f>
        <v>0</v>
      </c>
      <c r="BQ1541" s="37">
        <f>IF(Voorblad!$E$14=Rekenblad!$BL$1437,Rekenblad!BI1541,0)</f>
        <v>0</v>
      </c>
    </row>
    <row r="1542" spans="2:69" x14ac:dyDescent="0.25">
      <c r="B1542">
        <f>'Data TREND'!$CO$250</f>
        <v>113</v>
      </c>
      <c r="C1542" s="37">
        <f>'Data TREND'!CQ250</f>
        <v>800.57689887258437</v>
      </c>
      <c r="D1542" s="37">
        <f>'Data TREND'!CR250</f>
        <v>1481.2967571877909</v>
      </c>
      <c r="E1542" s="37">
        <f>'Data TREND'!CS250</f>
        <v>598.33086224955196</v>
      </c>
      <c r="F1542" s="37">
        <f>'Data TREND'!CT250</f>
        <v>2880.3370414026467</v>
      </c>
      <c r="G1542" s="37">
        <f>'Data TREND'!CU250</f>
        <v>56.788695162739508</v>
      </c>
      <c r="H1542" s="37">
        <f>'Data TREND'!CV250</f>
        <v>23.151619558876277</v>
      </c>
      <c r="J1542" s="37">
        <f t="shared" si="1087"/>
        <v>800.57689887258437</v>
      </c>
      <c r="K1542" s="37">
        <f t="shared" si="1088"/>
        <v>1481.2967571877909</v>
      </c>
      <c r="L1542" s="37">
        <f t="shared" si="1089"/>
        <v>598.33086224955196</v>
      </c>
      <c r="M1542" s="37">
        <f t="shared" si="1090"/>
        <v>2880.3370414026467</v>
      </c>
      <c r="N1542" s="37">
        <f t="shared" si="1091"/>
        <v>56.788695162739508</v>
      </c>
      <c r="O1542" s="37">
        <f t="shared" si="1092"/>
        <v>23.151619558876277</v>
      </c>
      <c r="Q1542">
        <f>'Data TREND'!$CO$250</f>
        <v>113</v>
      </c>
      <c r="R1542" s="37">
        <f>'Data TREND'!CX250</f>
        <v>995.77840291820633</v>
      </c>
      <c r="S1542" s="37">
        <f>'Data TREND'!CY250</f>
        <v>1478.857319584899</v>
      </c>
      <c r="T1542" s="37">
        <f>'Data TREND'!CZ250</f>
        <v>596.31186303539789</v>
      </c>
      <c r="U1542" s="37">
        <f>'Data TREND'!DA250</f>
        <v>3071.0811038904853</v>
      </c>
      <c r="V1542" s="37">
        <f>'Data TREND'!DB250</f>
        <v>58.203924734953908</v>
      </c>
      <c r="W1542" s="37">
        <f>'Data TREND'!DC250</f>
        <v>23.773267381455053</v>
      </c>
      <c r="Y1542" s="37">
        <f t="shared" si="1093"/>
        <v>0</v>
      </c>
      <c r="Z1542" s="37">
        <f t="shared" si="1094"/>
        <v>0</v>
      </c>
      <c r="AA1542" s="37">
        <f t="shared" si="1095"/>
        <v>0</v>
      </c>
      <c r="AB1542" s="37">
        <f t="shared" si="1096"/>
        <v>0</v>
      </c>
      <c r="AC1542" s="37">
        <f t="shared" si="1097"/>
        <v>0</v>
      </c>
      <c r="AD1542" s="37">
        <f t="shared" si="1098"/>
        <v>0</v>
      </c>
      <c r="AF1542">
        <f>'Data TREND'!$CO$250</f>
        <v>113</v>
      </c>
      <c r="AG1542" s="37">
        <f>'Data TREND'!DE250</f>
        <v>1179.6154410955901</v>
      </c>
      <c r="AH1542" s="37">
        <f>'Data TREND'!DF250</f>
        <v>1475.9234281391778</v>
      </c>
      <c r="AI1542" s="37">
        <f>'Data TREND'!DG250</f>
        <v>596.1461291880828</v>
      </c>
      <c r="AJ1542" s="37">
        <f>'Data TREND'!DH250</f>
        <v>3251.6532058048892</v>
      </c>
      <c r="AK1542" s="37">
        <f>'Data TREND'!DI250</f>
        <v>58.93424091202202</v>
      </c>
      <c r="AL1542" s="37">
        <f>'Data TREND'!DJ250</f>
        <v>24.074614243540339</v>
      </c>
      <c r="AN1542" s="37">
        <f t="shared" si="1099"/>
        <v>0</v>
      </c>
      <c r="AO1542" s="37">
        <f t="shared" si="1100"/>
        <v>0</v>
      </c>
      <c r="AP1542" s="37">
        <f t="shared" si="1101"/>
        <v>0</v>
      </c>
      <c r="AQ1542" s="37">
        <f t="shared" si="1102"/>
        <v>0</v>
      </c>
      <c r="AR1542" s="37">
        <f t="shared" si="1103"/>
        <v>0</v>
      </c>
      <c r="AS1542" s="37">
        <f t="shared" si="1104"/>
        <v>0</v>
      </c>
      <c r="AU1542">
        <v>113</v>
      </c>
      <c r="AV1542" s="37">
        <f t="shared" si="1105"/>
        <v>800.57689887258437</v>
      </c>
      <c r="AW1542" s="37">
        <f t="shared" si="1106"/>
        <v>1481.2967571877909</v>
      </c>
      <c r="AX1542" s="37">
        <f t="shared" si="1107"/>
        <v>598.33086224955196</v>
      </c>
      <c r="AY1542" s="37">
        <f t="shared" si="1108"/>
        <v>2880.3370414026467</v>
      </c>
      <c r="AZ1542" s="37">
        <f t="shared" si="1109"/>
        <v>56.788695162739508</v>
      </c>
      <c r="BA1542" s="37">
        <f t="shared" si="1110"/>
        <v>23.151619558876277</v>
      </c>
      <c r="BC1542">
        <v>113</v>
      </c>
      <c r="BD1542" s="37">
        <f>IF(Voorblad!$E$10=Rekenblad!BC1542,Rekenblad!AV1542,0)</f>
        <v>0</v>
      </c>
      <c r="BE1542" s="37">
        <f>IF(Voorblad!$E$10=Rekenblad!BC1542,Rekenblad!AW1542,0)</f>
        <v>0</v>
      </c>
      <c r="BF1542" s="37">
        <f>IF(Voorblad!$E$10=Rekenblad!BC1542,Rekenblad!AX1542,0)</f>
        <v>0</v>
      </c>
      <c r="BG1542" s="62">
        <f>IF(Voorblad!$E$10=Rekenblad!BC1542,Rekenblad!AY1542,0)</f>
        <v>0</v>
      </c>
      <c r="BH1542" s="37">
        <f>IF(Voorblad!$E$10=Rekenblad!BC1542,Rekenblad!AZ1542,0)</f>
        <v>0</v>
      </c>
      <c r="BI1542" s="37">
        <f>IF(Voorblad!$E$10=Rekenblad!BC1542,Rekenblad!BA1542,0)</f>
        <v>0</v>
      </c>
      <c r="BK1542">
        <v>113</v>
      </c>
      <c r="BL1542" s="37">
        <f>IF(Voorblad!$E$14=Rekenblad!$BL$1437,Rekenblad!BD1542,0)</f>
        <v>0</v>
      </c>
      <c r="BM1542" s="37">
        <f>IF(Voorblad!$E$14=Rekenblad!$BL$1437,Rekenblad!BE1542,0)</f>
        <v>0</v>
      </c>
      <c r="BN1542" s="37">
        <f>IF(Voorblad!$E$14=Rekenblad!$BL$1437,Rekenblad!BF1542,0)</f>
        <v>0</v>
      </c>
      <c r="BO1542" s="37">
        <f>IF(Voorblad!$E$14=Rekenblad!$BL$1437,Rekenblad!BG1542,0)</f>
        <v>0</v>
      </c>
      <c r="BP1542" s="37">
        <f>IF(Voorblad!$E$14=Rekenblad!$BL$1437,Rekenblad!BH1542,0)</f>
        <v>0</v>
      </c>
      <c r="BQ1542" s="37">
        <f>IF(Voorblad!$E$14=Rekenblad!$BL$1437,Rekenblad!BI1542,0)</f>
        <v>0</v>
      </c>
    </row>
    <row r="1543" spans="2:69" x14ac:dyDescent="0.25">
      <c r="B1543">
        <f>'Data TREND'!$CO$251</f>
        <v>114</v>
      </c>
      <c r="C1543" s="37">
        <f>'Data TREND'!CQ251</f>
        <v>806.6712521419729</v>
      </c>
      <c r="D1543" s="37">
        <f>'Data TREND'!CR251</f>
        <v>1493.9688808828171</v>
      </c>
      <c r="E1543" s="37">
        <f>'Data TREND'!CS251</f>
        <v>603.58286837979563</v>
      </c>
      <c r="F1543" s="37">
        <f>'Data TREND'!CT251</f>
        <v>2904.3567518287218</v>
      </c>
      <c r="G1543" s="37">
        <f>'Data TREND'!CU251</f>
        <v>56.477164377401095</v>
      </c>
      <c r="H1543" s="37">
        <f>'Data TREND'!CV251</f>
        <v>23.023916116845299</v>
      </c>
      <c r="J1543" s="37">
        <f t="shared" si="1087"/>
        <v>806.6712521419729</v>
      </c>
      <c r="K1543" s="37">
        <f t="shared" si="1088"/>
        <v>1493.9688808828171</v>
      </c>
      <c r="L1543" s="37">
        <f t="shared" si="1089"/>
        <v>603.58286837979563</v>
      </c>
      <c r="M1543" s="37">
        <f t="shared" si="1090"/>
        <v>2904.3567518287218</v>
      </c>
      <c r="N1543" s="37">
        <f t="shared" si="1091"/>
        <v>56.477164377401095</v>
      </c>
      <c r="O1543" s="37">
        <f t="shared" si="1092"/>
        <v>23.023916116845299</v>
      </c>
      <c r="Q1543">
        <f>'Data TREND'!$CO$251</f>
        <v>114</v>
      </c>
      <c r="R1543" s="37">
        <f>'Data TREND'!CX251</f>
        <v>1003.2317738215611</v>
      </c>
      <c r="S1543" s="37">
        <f>'Data TREND'!CY251</f>
        <v>1491.4721370076822</v>
      </c>
      <c r="T1543" s="37">
        <f>'Data TREND'!CZ251</f>
        <v>601.49113928738734</v>
      </c>
      <c r="U1543" s="37">
        <f>'Data TREND'!DA251</f>
        <v>3096.3297796624729</v>
      </c>
      <c r="V1543" s="37">
        <f>'Data TREND'!DB251</f>
        <v>57.779970181103032</v>
      </c>
      <c r="W1543" s="37">
        <f>'Data TREND'!DC251</f>
        <v>23.599919848095372</v>
      </c>
      <c r="Y1543" s="37">
        <f t="shared" si="1093"/>
        <v>0</v>
      </c>
      <c r="Z1543" s="37">
        <f t="shared" si="1094"/>
        <v>0</v>
      </c>
      <c r="AA1543" s="37">
        <f t="shared" si="1095"/>
        <v>0</v>
      </c>
      <c r="AB1543" s="37">
        <f t="shared" si="1096"/>
        <v>0</v>
      </c>
      <c r="AC1543" s="37">
        <f t="shared" si="1097"/>
        <v>0</v>
      </c>
      <c r="AD1543" s="37">
        <f t="shared" si="1098"/>
        <v>0</v>
      </c>
      <c r="AF1543">
        <f>'Data TREND'!$CO$251</f>
        <v>114</v>
      </c>
      <c r="AG1543" s="37">
        <f>'Data TREND'!DE251</f>
        <v>1188.3083173501225</v>
      </c>
      <c r="AH1543" s="37">
        <f>'Data TREND'!DF251</f>
        <v>1488.4583516498385</v>
      </c>
      <c r="AI1543" s="37">
        <f>'Data TREND'!DG251</f>
        <v>601.33158067066176</v>
      </c>
      <c r="AJ1543" s="37">
        <f>'Data TREND'!DH251</f>
        <v>3278.0680048177669</v>
      </c>
      <c r="AK1543" s="37">
        <f>'Data TREND'!DI251</f>
        <v>58.389315330662178</v>
      </c>
      <c r="AL1543" s="37">
        <f>'Data TREND'!DJ251</f>
        <v>23.852715421393277</v>
      </c>
      <c r="AN1543" s="37">
        <f t="shared" si="1099"/>
        <v>0</v>
      </c>
      <c r="AO1543" s="37">
        <f t="shared" si="1100"/>
        <v>0</v>
      </c>
      <c r="AP1543" s="37">
        <f t="shared" si="1101"/>
        <v>0</v>
      </c>
      <c r="AQ1543" s="37">
        <f t="shared" si="1102"/>
        <v>0</v>
      </c>
      <c r="AR1543" s="37">
        <f t="shared" si="1103"/>
        <v>0</v>
      </c>
      <c r="AS1543" s="37">
        <f t="shared" si="1104"/>
        <v>0</v>
      </c>
      <c r="AU1543">
        <v>114</v>
      </c>
      <c r="AV1543" s="37">
        <f t="shared" si="1105"/>
        <v>806.6712521419729</v>
      </c>
      <c r="AW1543" s="37">
        <f t="shared" si="1106"/>
        <v>1493.9688808828171</v>
      </c>
      <c r="AX1543" s="37">
        <f t="shared" si="1107"/>
        <v>603.58286837979563</v>
      </c>
      <c r="AY1543" s="37">
        <f t="shared" si="1108"/>
        <v>2904.3567518287218</v>
      </c>
      <c r="AZ1543" s="37">
        <f t="shared" si="1109"/>
        <v>56.477164377401095</v>
      </c>
      <c r="BA1543" s="37">
        <f t="shared" si="1110"/>
        <v>23.023916116845299</v>
      </c>
      <c r="BC1543">
        <v>114</v>
      </c>
      <c r="BD1543" s="37">
        <f>IF(Voorblad!$E$10=Rekenblad!BC1543,Rekenblad!AV1543,0)</f>
        <v>0</v>
      </c>
      <c r="BE1543" s="37">
        <f>IF(Voorblad!$E$10=Rekenblad!BC1543,Rekenblad!AW1543,0)</f>
        <v>0</v>
      </c>
      <c r="BF1543" s="37">
        <f>IF(Voorblad!$E$10=Rekenblad!BC1543,Rekenblad!AX1543,0)</f>
        <v>0</v>
      </c>
      <c r="BG1543" s="62">
        <f>IF(Voorblad!$E$10=Rekenblad!BC1543,Rekenblad!AY1543,0)</f>
        <v>0</v>
      </c>
      <c r="BH1543" s="37">
        <f>IF(Voorblad!$E$10=Rekenblad!BC1543,Rekenblad!AZ1543,0)</f>
        <v>0</v>
      </c>
      <c r="BI1543" s="37">
        <f>IF(Voorblad!$E$10=Rekenblad!BC1543,Rekenblad!BA1543,0)</f>
        <v>0</v>
      </c>
      <c r="BK1543">
        <v>114</v>
      </c>
      <c r="BL1543" s="37">
        <f>IF(Voorblad!$E$14=Rekenblad!$BL$1437,Rekenblad!BD1543,0)</f>
        <v>0</v>
      </c>
      <c r="BM1543" s="37">
        <f>IF(Voorblad!$E$14=Rekenblad!$BL$1437,Rekenblad!BE1543,0)</f>
        <v>0</v>
      </c>
      <c r="BN1543" s="37">
        <f>IF(Voorblad!$E$14=Rekenblad!$BL$1437,Rekenblad!BF1543,0)</f>
        <v>0</v>
      </c>
      <c r="BO1543" s="37">
        <f>IF(Voorblad!$E$14=Rekenblad!$BL$1437,Rekenblad!BG1543,0)</f>
        <v>0</v>
      </c>
      <c r="BP1543" s="37">
        <f>IF(Voorblad!$E$14=Rekenblad!$BL$1437,Rekenblad!BH1543,0)</f>
        <v>0</v>
      </c>
      <c r="BQ1543" s="37">
        <f>IF(Voorblad!$E$14=Rekenblad!$BL$1437,Rekenblad!BI1543,0)</f>
        <v>0</v>
      </c>
    </row>
    <row r="1544" spans="2:69" x14ac:dyDescent="0.25">
      <c r="B1544">
        <f>'Data TREND'!$CO$252</f>
        <v>115</v>
      </c>
      <c r="C1544" s="37">
        <f>'Data TREND'!CQ252</f>
        <v>812.76560541136155</v>
      </c>
      <c r="D1544" s="37">
        <f>'Data TREND'!CR252</f>
        <v>1506.6410045778434</v>
      </c>
      <c r="E1544" s="37">
        <f>'Data TREND'!CS252</f>
        <v>608.83487451003907</v>
      </c>
      <c r="F1544" s="37">
        <f>'Data TREND'!CT252</f>
        <v>2928.3764622547969</v>
      </c>
      <c r="G1544" s="37">
        <f>'Data TREND'!CU252</f>
        <v>56.16563359206269</v>
      </c>
      <c r="H1544" s="37">
        <f>'Data TREND'!CV252</f>
        <v>22.896212674814318</v>
      </c>
      <c r="J1544" s="37">
        <f t="shared" si="1087"/>
        <v>812.76560541136155</v>
      </c>
      <c r="K1544" s="37">
        <f t="shared" si="1088"/>
        <v>1506.6410045778434</v>
      </c>
      <c r="L1544" s="37">
        <f t="shared" si="1089"/>
        <v>608.83487451003907</v>
      </c>
      <c r="M1544" s="37">
        <f t="shared" si="1090"/>
        <v>2928.3764622547969</v>
      </c>
      <c r="N1544" s="37">
        <f t="shared" si="1091"/>
        <v>56.16563359206269</v>
      </c>
      <c r="O1544" s="37">
        <f t="shared" si="1092"/>
        <v>22.896212674814318</v>
      </c>
      <c r="Q1544">
        <f>'Data TREND'!$CO$252</f>
        <v>115</v>
      </c>
      <c r="R1544" s="37">
        <f>'Data TREND'!CX252</f>
        <v>1010.6851447249159</v>
      </c>
      <c r="S1544" s="37">
        <f>'Data TREND'!CY252</f>
        <v>1504.0869544304655</v>
      </c>
      <c r="T1544" s="37">
        <f>'Data TREND'!CZ252</f>
        <v>606.67041553937679</v>
      </c>
      <c r="U1544" s="37">
        <f>'Data TREND'!DA252</f>
        <v>3121.5784554344605</v>
      </c>
      <c r="V1544" s="37">
        <f>'Data TREND'!DB252</f>
        <v>57.356015627252155</v>
      </c>
      <c r="W1544" s="37">
        <f>'Data TREND'!DC252</f>
        <v>23.42657231473569</v>
      </c>
      <c r="Y1544" s="37">
        <f t="shared" si="1093"/>
        <v>0</v>
      </c>
      <c r="Z1544" s="37">
        <f t="shared" si="1094"/>
        <v>0</v>
      </c>
      <c r="AA1544" s="37">
        <f t="shared" si="1095"/>
        <v>0</v>
      </c>
      <c r="AB1544" s="37">
        <f t="shared" si="1096"/>
        <v>0</v>
      </c>
      <c r="AC1544" s="37">
        <f t="shared" si="1097"/>
        <v>0</v>
      </c>
      <c r="AD1544" s="37">
        <f t="shared" si="1098"/>
        <v>0</v>
      </c>
      <c r="AF1544">
        <f>'Data TREND'!$CO$252</f>
        <v>115</v>
      </c>
      <c r="AG1544" s="37">
        <f>'Data TREND'!DE252</f>
        <v>1197.0011936046546</v>
      </c>
      <c r="AH1544" s="37">
        <f>'Data TREND'!DF252</f>
        <v>1500.993275160499</v>
      </c>
      <c r="AI1544" s="37">
        <f>'Data TREND'!DG252</f>
        <v>606.51703215324073</v>
      </c>
      <c r="AJ1544" s="37">
        <f>'Data TREND'!DH252</f>
        <v>3304.482803830645</v>
      </c>
      <c r="AK1544" s="37">
        <f>'Data TREND'!DI252</f>
        <v>57.844389749302337</v>
      </c>
      <c r="AL1544" s="37">
        <f>'Data TREND'!DJ252</f>
        <v>23.63081659924622</v>
      </c>
      <c r="AN1544" s="37">
        <f t="shared" si="1099"/>
        <v>0</v>
      </c>
      <c r="AO1544" s="37">
        <f t="shared" si="1100"/>
        <v>0</v>
      </c>
      <c r="AP1544" s="37">
        <f t="shared" si="1101"/>
        <v>0</v>
      </c>
      <c r="AQ1544" s="37">
        <f t="shared" si="1102"/>
        <v>0</v>
      </c>
      <c r="AR1544" s="37">
        <f t="shared" si="1103"/>
        <v>0</v>
      </c>
      <c r="AS1544" s="37">
        <f t="shared" si="1104"/>
        <v>0</v>
      </c>
      <c r="AU1544">
        <v>115</v>
      </c>
      <c r="AV1544" s="37">
        <f t="shared" si="1105"/>
        <v>812.76560541136155</v>
      </c>
      <c r="AW1544" s="37">
        <f t="shared" si="1106"/>
        <v>1506.6410045778434</v>
      </c>
      <c r="AX1544" s="37">
        <f t="shared" si="1107"/>
        <v>608.83487451003907</v>
      </c>
      <c r="AY1544" s="37">
        <f t="shared" si="1108"/>
        <v>2928.3764622547969</v>
      </c>
      <c r="AZ1544" s="37">
        <f t="shared" si="1109"/>
        <v>56.16563359206269</v>
      </c>
      <c r="BA1544" s="37">
        <f t="shared" si="1110"/>
        <v>22.896212674814318</v>
      </c>
      <c r="BC1544">
        <v>115</v>
      </c>
      <c r="BD1544" s="37">
        <f>IF(Voorblad!$E$10=Rekenblad!BC1544,Rekenblad!AV1544,0)</f>
        <v>0</v>
      </c>
      <c r="BE1544" s="37">
        <f>IF(Voorblad!$E$10=Rekenblad!BC1544,Rekenblad!AW1544,0)</f>
        <v>0</v>
      </c>
      <c r="BF1544" s="37">
        <f>IF(Voorblad!$E$10=Rekenblad!BC1544,Rekenblad!AX1544,0)</f>
        <v>0</v>
      </c>
      <c r="BG1544" s="62">
        <f>IF(Voorblad!$E$10=Rekenblad!BC1544,Rekenblad!AY1544,0)</f>
        <v>0</v>
      </c>
      <c r="BH1544" s="37">
        <f>IF(Voorblad!$E$10=Rekenblad!BC1544,Rekenblad!AZ1544,0)</f>
        <v>0</v>
      </c>
      <c r="BI1544" s="37">
        <f>IF(Voorblad!$E$10=Rekenblad!BC1544,Rekenblad!BA1544,0)</f>
        <v>0</v>
      </c>
      <c r="BK1544">
        <v>115</v>
      </c>
      <c r="BL1544" s="37">
        <f>IF(Voorblad!$E$14=Rekenblad!$BL$1437,Rekenblad!BD1544,0)</f>
        <v>0</v>
      </c>
      <c r="BM1544" s="37">
        <f>IF(Voorblad!$E$14=Rekenblad!$BL$1437,Rekenblad!BE1544,0)</f>
        <v>0</v>
      </c>
      <c r="BN1544" s="37">
        <f>IF(Voorblad!$E$14=Rekenblad!$BL$1437,Rekenblad!BF1544,0)</f>
        <v>0</v>
      </c>
      <c r="BO1544" s="37">
        <f>IF(Voorblad!$E$14=Rekenblad!$BL$1437,Rekenblad!BG1544,0)</f>
        <v>0</v>
      </c>
      <c r="BP1544" s="37">
        <f>IF(Voorblad!$E$14=Rekenblad!$BL$1437,Rekenblad!BH1544,0)</f>
        <v>0</v>
      </c>
      <c r="BQ1544" s="37">
        <f>IF(Voorblad!$E$14=Rekenblad!$BL$1437,Rekenblad!BI1544,0)</f>
        <v>0</v>
      </c>
    </row>
    <row r="1545" spans="2:69" x14ac:dyDescent="0.25">
      <c r="B1545">
        <f>'Data TREND'!$CO$253</f>
        <v>116</v>
      </c>
      <c r="C1545" s="37">
        <f>'Data TREND'!CQ253</f>
        <v>818.85995868075008</v>
      </c>
      <c r="D1545" s="37">
        <f>'Data TREND'!CR253</f>
        <v>1519.3131282728696</v>
      </c>
      <c r="E1545" s="37">
        <f>'Data TREND'!CS253</f>
        <v>614.08688064028274</v>
      </c>
      <c r="F1545" s="37">
        <f>'Data TREND'!CT253</f>
        <v>2952.3961726808711</v>
      </c>
      <c r="G1545" s="37">
        <f>'Data TREND'!CU253</f>
        <v>55.854102806724278</v>
      </c>
      <c r="H1545" s="37">
        <f>'Data TREND'!CV253</f>
        <v>22.768509232783337</v>
      </c>
      <c r="J1545" s="37">
        <f t="shared" si="1087"/>
        <v>818.85995868075008</v>
      </c>
      <c r="K1545" s="37">
        <f t="shared" si="1088"/>
        <v>1519.3131282728696</v>
      </c>
      <c r="L1545" s="37">
        <f t="shared" si="1089"/>
        <v>614.08688064028274</v>
      </c>
      <c r="M1545" s="37">
        <f t="shared" si="1090"/>
        <v>2952.3961726808711</v>
      </c>
      <c r="N1545" s="37">
        <f t="shared" si="1091"/>
        <v>55.854102806724278</v>
      </c>
      <c r="O1545" s="37">
        <f t="shared" si="1092"/>
        <v>22.768509232783337</v>
      </c>
      <c r="Q1545">
        <f>'Data TREND'!$CO$253</f>
        <v>116</v>
      </c>
      <c r="R1545" s="37">
        <f>'Data TREND'!CX253</f>
        <v>1018.1385156282706</v>
      </c>
      <c r="S1545" s="37">
        <f>'Data TREND'!CY253</f>
        <v>1516.7017718532488</v>
      </c>
      <c r="T1545" s="37">
        <f>'Data TREND'!CZ253</f>
        <v>611.84969179136601</v>
      </c>
      <c r="U1545" s="37">
        <f>'Data TREND'!DA253</f>
        <v>3146.8271312064476</v>
      </c>
      <c r="V1545" s="37">
        <f>'Data TREND'!DB253</f>
        <v>56.932061073401279</v>
      </c>
      <c r="W1545" s="37">
        <f>'Data TREND'!DC253</f>
        <v>23.253224781376005</v>
      </c>
      <c r="Y1545" s="37">
        <f t="shared" si="1093"/>
        <v>0</v>
      </c>
      <c r="Z1545" s="37">
        <f t="shared" si="1094"/>
        <v>0</v>
      </c>
      <c r="AA1545" s="37">
        <f t="shared" si="1095"/>
        <v>0</v>
      </c>
      <c r="AB1545" s="37">
        <f t="shared" si="1096"/>
        <v>0</v>
      </c>
      <c r="AC1545" s="37">
        <f t="shared" si="1097"/>
        <v>0</v>
      </c>
      <c r="AD1545" s="37">
        <f t="shared" si="1098"/>
        <v>0</v>
      </c>
      <c r="AF1545">
        <f>'Data TREND'!$CO$253</f>
        <v>116</v>
      </c>
      <c r="AG1545" s="37">
        <f>'Data TREND'!DE253</f>
        <v>1205.6940698591868</v>
      </c>
      <c r="AH1545" s="37">
        <f>'Data TREND'!DF253</f>
        <v>1513.5281986711598</v>
      </c>
      <c r="AI1545" s="37">
        <f>'Data TREND'!DG253</f>
        <v>611.7024836358197</v>
      </c>
      <c r="AJ1545" s="37">
        <f>'Data TREND'!DH253</f>
        <v>3330.8976028435227</v>
      </c>
      <c r="AK1545" s="37">
        <f>'Data TREND'!DI253</f>
        <v>57.299464167942496</v>
      </c>
      <c r="AL1545" s="37">
        <f>'Data TREND'!DJ253</f>
        <v>23.408917777099163</v>
      </c>
      <c r="AN1545" s="37">
        <f t="shared" si="1099"/>
        <v>0</v>
      </c>
      <c r="AO1545" s="37">
        <f t="shared" si="1100"/>
        <v>0</v>
      </c>
      <c r="AP1545" s="37">
        <f t="shared" si="1101"/>
        <v>0</v>
      </c>
      <c r="AQ1545" s="37">
        <f t="shared" si="1102"/>
        <v>0</v>
      </c>
      <c r="AR1545" s="37">
        <f t="shared" si="1103"/>
        <v>0</v>
      </c>
      <c r="AS1545" s="37">
        <f t="shared" si="1104"/>
        <v>0</v>
      </c>
      <c r="AU1545">
        <v>116</v>
      </c>
      <c r="AV1545" s="37">
        <f t="shared" si="1105"/>
        <v>818.85995868075008</v>
      </c>
      <c r="AW1545" s="37">
        <f t="shared" si="1106"/>
        <v>1519.3131282728696</v>
      </c>
      <c r="AX1545" s="37">
        <f t="shared" si="1107"/>
        <v>614.08688064028274</v>
      </c>
      <c r="AY1545" s="37">
        <f t="shared" si="1108"/>
        <v>2952.3961726808711</v>
      </c>
      <c r="AZ1545" s="37">
        <f t="shared" si="1109"/>
        <v>55.854102806724278</v>
      </c>
      <c r="BA1545" s="37">
        <f t="shared" si="1110"/>
        <v>22.768509232783337</v>
      </c>
      <c r="BC1545">
        <v>116</v>
      </c>
      <c r="BD1545" s="37">
        <f>IF(Voorblad!$E$10=Rekenblad!BC1545,Rekenblad!AV1545,0)</f>
        <v>0</v>
      </c>
      <c r="BE1545" s="37">
        <f>IF(Voorblad!$E$10=Rekenblad!BC1545,Rekenblad!AW1545,0)</f>
        <v>0</v>
      </c>
      <c r="BF1545" s="37">
        <f>IF(Voorblad!$E$10=Rekenblad!BC1545,Rekenblad!AX1545,0)</f>
        <v>0</v>
      </c>
      <c r="BG1545" s="62">
        <f>IF(Voorblad!$E$10=Rekenblad!BC1545,Rekenblad!AY1545,0)</f>
        <v>0</v>
      </c>
      <c r="BH1545" s="37">
        <f>IF(Voorblad!$E$10=Rekenblad!BC1545,Rekenblad!AZ1545,0)</f>
        <v>0</v>
      </c>
      <c r="BI1545" s="37">
        <f>IF(Voorblad!$E$10=Rekenblad!BC1545,Rekenblad!BA1545,0)</f>
        <v>0</v>
      </c>
      <c r="BK1545">
        <v>116</v>
      </c>
      <c r="BL1545" s="37">
        <f>IF(Voorblad!$E$14=Rekenblad!$BL$1437,Rekenblad!BD1545,0)</f>
        <v>0</v>
      </c>
      <c r="BM1545" s="37">
        <f>IF(Voorblad!$E$14=Rekenblad!$BL$1437,Rekenblad!BE1545,0)</f>
        <v>0</v>
      </c>
      <c r="BN1545" s="37">
        <f>IF(Voorblad!$E$14=Rekenblad!$BL$1437,Rekenblad!BF1545,0)</f>
        <v>0</v>
      </c>
      <c r="BO1545" s="37">
        <f>IF(Voorblad!$E$14=Rekenblad!$BL$1437,Rekenblad!BG1545,0)</f>
        <v>0</v>
      </c>
      <c r="BP1545" s="37">
        <f>IF(Voorblad!$E$14=Rekenblad!$BL$1437,Rekenblad!BH1545,0)</f>
        <v>0</v>
      </c>
      <c r="BQ1545" s="37">
        <f>IF(Voorblad!$E$14=Rekenblad!$BL$1437,Rekenblad!BI1545,0)</f>
        <v>0</v>
      </c>
    </row>
    <row r="1546" spans="2:69" x14ac:dyDescent="0.25">
      <c r="B1546">
        <f>'Data TREND'!$CO$254</f>
        <v>117</v>
      </c>
      <c r="C1546" s="37">
        <f>'Data TREND'!CQ254</f>
        <v>824.95431195013862</v>
      </c>
      <c r="D1546" s="37">
        <f>'Data TREND'!CR254</f>
        <v>1531.9852519678957</v>
      </c>
      <c r="E1546" s="37">
        <f>'Data TREND'!CS254</f>
        <v>619.33888677052619</v>
      </c>
      <c r="F1546" s="37">
        <f>'Data TREND'!CT254</f>
        <v>2976.4158831069462</v>
      </c>
      <c r="G1546" s="37">
        <f>'Data TREND'!CU254</f>
        <v>55.542572021385865</v>
      </c>
      <c r="H1546" s="37">
        <f>'Data TREND'!CV254</f>
        <v>22.64080579075236</v>
      </c>
      <c r="J1546" s="37">
        <f t="shared" si="1087"/>
        <v>824.95431195013862</v>
      </c>
      <c r="K1546" s="37">
        <f t="shared" si="1088"/>
        <v>1531.9852519678957</v>
      </c>
      <c r="L1546" s="37">
        <f t="shared" si="1089"/>
        <v>619.33888677052619</v>
      </c>
      <c r="M1546" s="37">
        <f t="shared" si="1090"/>
        <v>2976.4158831069462</v>
      </c>
      <c r="N1546" s="37">
        <f t="shared" si="1091"/>
        <v>55.542572021385865</v>
      </c>
      <c r="O1546" s="37">
        <f t="shared" si="1092"/>
        <v>22.64080579075236</v>
      </c>
      <c r="Q1546">
        <f>'Data TREND'!$CO$254</f>
        <v>117</v>
      </c>
      <c r="R1546" s="37">
        <f>'Data TREND'!CX254</f>
        <v>1025.5918865316253</v>
      </c>
      <c r="S1546" s="37">
        <f>'Data TREND'!CY254</f>
        <v>1529.3165892760321</v>
      </c>
      <c r="T1546" s="37">
        <f>'Data TREND'!CZ254</f>
        <v>617.02896804335546</v>
      </c>
      <c r="U1546" s="37">
        <f>'Data TREND'!DA254</f>
        <v>3172.0758069784351</v>
      </c>
      <c r="V1546" s="37">
        <f>'Data TREND'!DB254</f>
        <v>56.508106519550402</v>
      </c>
      <c r="W1546" s="37">
        <f>'Data TREND'!DC254</f>
        <v>23.079877248016324</v>
      </c>
      <c r="Y1546" s="37">
        <f t="shared" si="1093"/>
        <v>0</v>
      </c>
      <c r="Z1546" s="37">
        <f t="shared" si="1094"/>
        <v>0</v>
      </c>
      <c r="AA1546" s="37">
        <f t="shared" si="1095"/>
        <v>0</v>
      </c>
      <c r="AB1546" s="37">
        <f t="shared" si="1096"/>
        <v>0</v>
      </c>
      <c r="AC1546" s="37">
        <f t="shared" si="1097"/>
        <v>0</v>
      </c>
      <c r="AD1546" s="37">
        <f t="shared" si="1098"/>
        <v>0</v>
      </c>
      <c r="AF1546">
        <f>'Data TREND'!$CO$254</f>
        <v>117</v>
      </c>
      <c r="AG1546" s="37">
        <f>'Data TREND'!DE254</f>
        <v>1214.386946113719</v>
      </c>
      <c r="AH1546" s="37">
        <f>'Data TREND'!DF254</f>
        <v>1526.0631221818203</v>
      </c>
      <c r="AI1546" s="37">
        <f>'Data TREND'!DG254</f>
        <v>616.88793511839867</v>
      </c>
      <c r="AJ1546" s="37">
        <f>'Data TREND'!DH254</f>
        <v>3357.3124018564008</v>
      </c>
      <c r="AK1546" s="37">
        <f>'Data TREND'!DI254</f>
        <v>56.754538586582655</v>
      </c>
      <c r="AL1546" s="37">
        <f>'Data TREND'!DJ254</f>
        <v>23.187018954952105</v>
      </c>
      <c r="AN1546" s="37">
        <f t="shared" si="1099"/>
        <v>0</v>
      </c>
      <c r="AO1546" s="37">
        <f t="shared" si="1100"/>
        <v>0</v>
      </c>
      <c r="AP1546" s="37">
        <f t="shared" si="1101"/>
        <v>0</v>
      </c>
      <c r="AQ1546" s="37">
        <f t="shared" si="1102"/>
        <v>0</v>
      </c>
      <c r="AR1546" s="37">
        <f t="shared" si="1103"/>
        <v>0</v>
      </c>
      <c r="AS1546" s="37">
        <f t="shared" si="1104"/>
        <v>0</v>
      </c>
      <c r="AU1546">
        <v>117</v>
      </c>
      <c r="AV1546" s="37">
        <f t="shared" si="1105"/>
        <v>824.95431195013862</v>
      </c>
      <c r="AW1546" s="37">
        <f t="shared" si="1106"/>
        <v>1531.9852519678957</v>
      </c>
      <c r="AX1546" s="37">
        <f t="shared" si="1107"/>
        <v>619.33888677052619</v>
      </c>
      <c r="AY1546" s="37">
        <f t="shared" si="1108"/>
        <v>2976.4158831069462</v>
      </c>
      <c r="AZ1546" s="37">
        <f t="shared" si="1109"/>
        <v>55.542572021385865</v>
      </c>
      <c r="BA1546" s="37">
        <f t="shared" si="1110"/>
        <v>22.64080579075236</v>
      </c>
      <c r="BC1546">
        <v>117</v>
      </c>
      <c r="BD1546" s="37">
        <f>IF(Voorblad!$E$10=Rekenblad!BC1546,Rekenblad!AV1546,0)</f>
        <v>0</v>
      </c>
      <c r="BE1546" s="37">
        <f>IF(Voorblad!$E$10=Rekenblad!BC1546,Rekenblad!AW1546,0)</f>
        <v>0</v>
      </c>
      <c r="BF1546" s="37">
        <f>IF(Voorblad!$E$10=Rekenblad!BC1546,Rekenblad!AX1546,0)</f>
        <v>0</v>
      </c>
      <c r="BG1546" s="62">
        <f>IF(Voorblad!$E$10=Rekenblad!BC1546,Rekenblad!AY1546,0)</f>
        <v>0</v>
      </c>
      <c r="BH1546" s="37">
        <f>IF(Voorblad!$E$10=Rekenblad!BC1546,Rekenblad!AZ1546,0)</f>
        <v>0</v>
      </c>
      <c r="BI1546" s="37">
        <f>IF(Voorblad!$E$10=Rekenblad!BC1546,Rekenblad!BA1546,0)</f>
        <v>0</v>
      </c>
      <c r="BK1546">
        <v>117</v>
      </c>
      <c r="BL1546" s="37">
        <f>IF(Voorblad!$E$14=Rekenblad!$BL$1437,Rekenblad!BD1546,0)</f>
        <v>0</v>
      </c>
      <c r="BM1546" s="37">
        <f>IF(Voorblad!$E$14=Rekenblad!$BL$1437,Rekenblad!BE1546,0)</f>
        <v>0</v>
      </c>
      <c r="BN1546" s="37">
        <f>IF(Voorblad!$E$14=Rekenblad!$BL$1437,Rekenblad!BF1546,0)</f>
        <v>0</v>
      </c>
      <c r="BO1546" s="37">
        <f>IF(Voorblad!$E$14=Rekenblad!$BL$1437,Rekenblad!BG1546,0)</f>
        <v>0</v>
      </c>
      <c r="BP1546" s="37">
        <f>IF(Voorblad!$E$14=Rekenblad!$BL$1437,Rekenblad!BH1546,0)</f>
        <v>0</v>
      </c>
      <c r="BQ1546" s="37">
        <f>IF(Voorblad!$E$14=Rekenblad!$BL$1437,Rekenblad!BI1546,0)</f>
        <v>0</v>
      </c>
    </row>
    <row r="1547" spans="2:69" x14ac:dyDescent="0.25">
      <c r="B1547">
        <f>'Data TREND'!$CO$255</f>
        <v>118</v>
      </c>
      <c r="C1547" s="37">
        <f>'Data TREND'!CQ255</f>
        <v>831.04866521952715</v>
      </c>
      <c r="D1547" s="37">
        <f>'Data TREND'!CR255</f>
        <v>1544.6573756629218</v>
      </c>
      <c r="E1547" s="37">
        <f>'Data TREND'!CS255</f>
        <v>624.59089290076986</v>
      </c>
      <c r="F1547" s="37">
        <f>'Data TREND'!CT255</f>
        <v>3000.4355935330204</v>
      </c>
      <c r="G1547" s="37">
        <f>'Data TREND'!CU255</f>
        <v>55.231041236047453</v>
      </c>
      <c r="H1547" s="37">
        <f>'Data TREND'!CV255</f>
        <v>22.513102348721382</v>
      </c>
      <c r="J1547" s="37">
        <f t="shared" si="1087"/>
        <v>831.04866521952715</v>
      </c>
      <c r="K1547" s="37">
        <f t="shared" si="1088"/>
        <v>1544.6573756629218</v>
      </c>
      <c r="L1547" s="37">
        <f t="shared" si="1089"/>
        <v>624.59089290076986</v>
      </c>
      <c r="M1547" s="37">
        <f t="shared" si="1090"/>
        <v>3000.4355935330204</v>
      </c>
      <c r="N1547" s="37">
        <f t="shared" si="1091"/>
        <v>55.231041236047453</v>
      </c>
      <c r="O1547" s="37">
        <f t="shared" si="1092"/>
        <v>22.513102348721382</v>
      </c>
      <c r="Q1547">
        <f>'Data TREND'!$CO$255</f>
        <v>118</v>
      </c>
      <c r="R1547" s="37">
        <f>'Data TREND'!CX255</f>
        <v>1033.0452574349802</v>
      </c>
      <c r="S1547" s="37">
        <f>'Data TREND'!CY255</f>
        <v>1541.9314066988154</v>
      </c>
      <c r="T1547" s="37">
        <f>'Data TREND'!CZ255</f>
        <v>622.20824429534491</v>
      </c>
      <c r="U1547" s="37">
        <f>'Data TREND'!DA255</f>
        <v>3197.3244827504227</v>
      </c>
      <c r="V1547" s="37">
        <f>'Data TREND'!DB255</f>
        <v>56.084151965699526</v>
      </c>
      <c r="W1547" s="37">
        <f>'Data TREND'!DC255</f>
        <v>22.906529714656642</v>
      </c>
      <c r="Y1547" s="37">
        <f t="shared" si="1093"/>
        <v>0</v>
      </c>
      <c r="Z1547" s="37">
        <f t="shared" si="1094"/>
        <v>0</v>
      </c>
      <c r="AA1547" s="37">
        <f t="shared" si="1095"/>
        <v>0</v>
      </c>
      <c r="AB1547" s="37">
        <f t="shared" si="1096"/>
        <v>0</v>
      </c>
      <c r="AC1547" s="37">
        <f t="shared" si="1097"/>
        <v>0</v>
      </c>
      <c r="AD1547" s="37">
        <f t="shared" si="1098"/>
        <v>0</v>
      </c>
      <c r="AF1547">
        <f>'Data TREND'!$CO$255</f>
        <v>118</v>
      </c>
      <c r="AG1547" s="37">
        <f>'Data TREND'!DE255</f>
        <v>1223.0798223682514</v>
      </c>
      <c r="AH1547" s="37">
        <f>'Data TREND'!DF255</f>
        <v>1538.598045692481</v>
      </c>
      <c r="AI1547" s="37">
        <f>'Data TREND'!DG255</f>
        <v>622.07338660097764</v>
      </c>
      <c r="AJ1547" s="37">
        <f>'Data TREND'!DH255</f>
        <v>3383.7272008692785</v>
      </c>
      <c r="AK1547" s="37">
        <f>'Data TREND'!DI255</f>
        <v>56.20961300522282</v>
      </c>
      <c r="AL1547" s="37">
        <f>'Data TREND'!DJ255</f>
        <v>22.965120132805048</v>
      </c>
      <c r="AN1547" s="37">
        <f t="shared" si="1099"/>
        <v>0</v>
      </c>
      <c r="AO1547" s="37">
        <f t="shared" si="1100"/>
        <v>0</v>
      </c>
      <c r="AP1547" s="37">
        <f t="shared" si="1101"/>
        <v>0</v>
      </c>
      <c r="AQ1547" s="37">
        <f t="shared" si="1102"/>
        <v>0</v>
      </c>
      <c r="AR1547" s="37">
        <f t="shared" si="1103"/>
        <v>0</v>
      </c>
      <c r="AS1547" s="37">
        <f t="shared" si="1104"/>
        <v>0</v>
      </c>
      <c r="AU1547">
        <v>118</v>
      </c>
      <c r="AV1547" s="37">
        <f t="shared" si="1105"/>
        <v>831.04866521952715</v>
      </c>
      <c r="AW1547" s="37">
        <f t="shared" si="1106"/>
        <v>1544.6573756629218</v>
      </c>
      <c r="AX1547" s="37">
        <f t="shared" si="1107"/>
        <v>624.59089290076986</v>
      </c>
      <c r="AY1547" s="37">
        <f t="shared" si="1108"/>
        <v>3000.4355935330204</v>
      </c>
      <c r="AZ1547" s="37">
        <f t="shared" si="1109"/>
        <v>55.231041236047453</v>
      </c>
      <c r="BA1547" s="37">
        <f t="shared" si="1110"/>
        <v>22.513102348721382</v>
      </c>
      <c r="BC1547">
        <v>118</v>
      </c>
      <c r="BD1547" s="37">
        <f>IF(Voorblad!$E$10=Rekenblad!BC1547,Rekenblad!AV1547,0)</f>
        <v>0</v>
      </c>
      <c r="BE1547" s="37">
        <f>IF(Voorblad!$E$10=Rekenblad!BC1547,Rekenblad!AW1547,0)</f>
        <v>0</v>
      </c>
      <c r="BF1547" s="37">
        <f>IF(Voorblad!$E$10=Rekenblad!BC1547,Rekenblad!AX1547,0)</f>
        <v>0</v>
      </c>
      <c r="BG1547" s="62">
        <f>IF(Voorblad!$E$10=Rekenblad!BC1547,Rekenblad!AY1547,0)</f>
        <v>0</v>
      </c>
      <c r="BH1547" s="37">
        <f>IF(Voorblad!$E$10=Rekenblad!BC1547,Rekenblad!AZ1547,0)</f>
        <v>0</v>
      </c>
      <c r="BI1547" s="37">
        <f>IF(Voorblad!$E$10=Rekenblad!BC1547,Rekenblad!BA1547,0)</f>
        <v>0</v>
      </c>
      <c r="BK1547">
        <v>118</v>
      </c>
      <c r="BL1547" s="37">
        <f>IF(Voorblad!$E$14=Rekenblad!$BL$1437,Rekenblad!BD1547,0)</f>
        <v>0</v>
      </c>
      <c r="BM1547" s="37">
        <f>IF(Voorblad!$E$14=Rekenblad!$BL$1437,Rekenblad!BE1547,0)</f>
        <v>0</v>
      </c>
      <c r="BN1547" s="37">
        <f>IF(Voorblad!$E$14=Rekenblad!$BL$1437,Rekenblad!BF1547,0)</f>
        <v>0</v>
      </c>
      <c r="BO1547" s="37">
        <f>IF(Voorblad!$E$14=Rekenblad!$BL$1437,Rekenblad!BG1547,0)</f>
        <v>0</v>
      </c>
      <c r="BP1547" s="37">
        <f>IF(Voorblad!$E$14=Rekenblad!$BL$1437,Rekenblad!BH1547,0)</f>
        <v>0</v>
      </c>
      <c r="BQ1547" s="37">
        <f>IF(Voorblad!$E$14=Rekenblad!$BL$1437,Rekenblad!BI1547,0)</f>
        <v>0</v>
      </c>
    </row>
    <row r="1548" spans="2:69" x14ac:dyDescent="0.25">
      <c r="B1548">
        <f>'Data TREND'!$CO$256</f>
        <v>119</v>
      </c>
      <c r="C1548" s="37">
        <f>'Data TREND'!CQ256</f>
        <v>837.1430184889158</v>
      </c>
      <c r="D1548" s="37">
        <f>'Data TREND'!CR256</f>
        <v>1557.3294993579482</v>
      </c>
      <c r="E1548" s="37">
        <f>'Data TREND'!CS256</f>
        <v>629.8428990310133</v>
      </c>
      <c r="F1548" s="37">
        <f>'Data TREND'!CT256</f>
        <v>3024.4553039590955</v>
      </c>
      <c r="G1548" s="37">
        <f>'Data TREND'!CU256</f>
        <v>54.919510450709048</v>
      </c>
      <c r="H1548" s="37">
        <f>'Data TREND'!CV256</f>
        <v>22.385398906690401</v>
      </c>
      <c r="J1548" s="37">
        <f t="shared" si="1087"/>
        <v>837.1430184889158</v>
      </c>
      <c r="K1548" s="37">
        <f t="shared" si="1088"/>
        <v>1557.3294993579482</v>
      </c>
      <c r="L1548" s="37">
        <f t="shared" si="1089"/>
        <v>629.8428990310133</v>
      </c>
      <c r="M1548" s="37">
        <f t="shared" si="1090"/>
        <v>3024.4553039590955</v>
      </c>
      <c r="N1548" s="37">
        <f t="shared" si="1091"/>
        <v>54.919510450709048</v>
      </c>
      <c r="O1548" s="37">
        <f t="shared" si="1092"/>
        <v>22.385398906690401</v>
      </c>
      <c r="Q1548">
        <f>'Data TREND'!$CO$256</f>
        <v>119</v>
      </c>
      <c r="R1548" s="37">
        <f>'Data TREND'!CX256</f>
        <v>1040.498628338335</v>
      </c>
      <c r="S1548" s="37">
        <f>'Data TREND'!CY256</f>
        <v>1554.5462241215987</v>
      </c>
      <c r="T1548" s="37">
        <f>'Data TREND'!CZ256</f>
        <v>627.38752054733436</v>
      </c>
      <c r="U1548" s="37">
        <f>'Data TREND'!DA256</f>
        <v>3222.5731585224103</v>
      </c>
      <c r="V1548" s="37">
        <f>'Data TREND'!DB256</f>
        <v>55.66019741184865</v>
      </c>
      <c r="W1548" s="37">
        <f>'Data TREND'!DC256</f>
        <v>22.733182181296961</v>
      </c>
      <c r="Y1548" s="37">
        <f t="shared" si="1093"/>
        <v>0</v>
      </c>
      <c r="Z1548" s="37">
        <f t="shared" si="1094"/>
        <v>0</v>
      </c>
      <c r="AA1548" s="37">
        <f t="shared" si="1095"/>
        <v>0</v>
      </c>
      <c r="AB1548" s="37">
        <f t="shared" si="1096"/>
        <v>0</v>
      </c>
      <c r="AC1548" s="37">
        <f t="shared" si="1097"/>
        <v>0</v>
      </c>
      <c r="AD1548" s="37">
        <f t="shared" si="1098"/>
        <v>0</v>
      </c>
      <c r="AF1548">
        <f>'Data TREND'!$CO$256</f>
        <v>119</v>
      </c>
      <c r="AG1548" s="37">
        <f>'Data TREND'!DE256</f>
        <v>1231.7726986227835</v>
      </c>
      <c r="AH1548" s="37">
        <f>'Data TREND'!DF256</f>
        <v>1551.1329692031416</v>
      </c>
      <c r="AI1548" s="37">
        <f>'Data TREND'!DG256</f>
        <v>627.25883808355661</v>
      </c>
      <c r="AJ1548" s="37">
        <f>'Data TREND'!DH256</f>
        <v>3410.1419998821566</v>
      </c>
      <c r="AK1548" s="37">
        <f>'Data TREND'!DI256</f>
        <v>55.664687423862972</v>
      </c>
      <c r="AL1548" s="37">
        <f>'Data TREND'!DJ256</f>
        <v>22.74322131065799</v>
      </c>
      <c r="AN1548" s="37">
        <f t="shared" si="1099"/>
        <v>0</v>
      </c>
      <c r="AO1548" s="37">
        <f t="shared" si="1100"/>
        <v>0</v>
      </c>
      <c r="AP1548" s="37">
        <f t="shared" si="1101"/>
        <v>0</v>
      </c>
      <c r="AQ1548" s="37">
        <f t="shared" si="1102"/>
        <v>0</v>
      </c>
      <c r="AR1548" s="37">
        <f t="shared" si="1103"/>
        <v>0</v>
      </c>
      <c r="AS1548" s="37">
        <f t="shared" si="1104"/>
        <v>0</v>
      </c>
      <c r="AU1548">
        <v>119</v>
      </c>
      <c r="AV1548" s="37">
        <f t="shared" si="1105"/>
        <v>837.1430184889158</v>
      </c>
      <c r="AW1548" s="37">
        <f t="shared" si="1106"/>
        <v>1557.3294993579482</v>
      </c>
      <c r="AX1548" s="37">
        <f t="shared" si="1107"/>
        <v>629.8428990310133</v>
      </c>
      <c r="AY1548" s="37">
        <f t="shared" si="1108"/>
        <v>3024.4553039590955</v>
      </c>
      <c r="AZ1548" s="37">
        <f t="shared" si="1109"/>
        <v>54.919510450709048</v>
      </c>
      <c r="BA1548" s="37">
        <f t="shared" si="1110"/>
        <v>22.385398906690401</v>
      </c>
      <c r="BC1548">
        <v>119</v>
      </c>
      <c r="BD1548" s="37">
        <f>IF(Voorblad!$E$10=Rekenblad!BC1548,Rekenblad!AV1548,0)</f>
        <v>0</v>
      </c>
      <c r="BE1548" s="37">
        <f>IF(Voorblad!$E$10=Rekenblad!BC1548,Rekenblad!AW1548,0)</f>
        <v>0</v>
      </c>
      <c r="BF1548" s="37">
        <f>IF(Voorblad!$E$10=Rekenblad!BC1548,Rekenblad!AX1548,0)</f>
        <v>0</v>
      </c>
      <c r="BG1548" s="62">
        <f>IF(Voorblad!$E$10=Rekenblad!BC1548,Rekenblad!AY1548,0)</f>
        <v>0</v>
      </c>
      <c r="BH1548" s="37">
        <f>IF(Voorblad!$E$10=Rekenblad!BC1548,Rekenblad!AZ1548,0)</f>
        <v>0</v>
      </c>
      <c r="BI1548" s="37">
        <f>IF(Voorblad!$E$10=Rekenblad!BC1548,Rekenblad!BA1548,0)</f>
        <v>0</v>
      </c>
      <c r="BK1548">
        <v>119</v>
      </c>
      <c r="BL1548" s="37">
        <f>IF(Voorblad!$E$14=Rekenblad!$BL$1437,Rekenblad!BD1548,0)</f>
        <v>0</v>
      </c>
      <c r="BM1548" s="37">
        <f>IF(Voorblad!$E$14=Rekenblad!$BL$1437,Rekenblad!BE1548,0)</f>
        <v>0</v>
      </c>
      <c r="BN1548" s="37">
        <f>IF(Voorblad!$E$14=Rekenblad!$BL$1437,Rekenblad!BF1548,0)</f>
        <v>0</v>
      </c>
      <c r="BO1548" s="37">
        <f>IF(Voorblad!$E$14=Rekenblad!$BL$1437,Rekenblad!BG1548,0)</f>
        <v>0</v>
      </c>
      <c r="BP1548" s="37">
        <f>IF(Voorblad!$E$14=Rekenblad!$BL$1437,Rekenblad!BH1548,0)</f>
        <v>0</v>
      </c>
      <c r="BQ1548" s="37">
        <f>IF(Voorblad!$E$14=Rekenblad!$BL$1437,Rekenblad!BI1548,0)</f>
        <v>0</v>
      </c>
    </row>
    <row r="1549" spans="2:69" x14ac:dyDescent="0.25">
      <c r="B1549">
        <f>'Data TREND'!$CO$257</f>
        <v>120</v>
      </c>
      <c r="C1549" s="37">
        <f>'Data TREND'!CQ257</f>
        <v>843.23737175830433</v>
      </c>
      <c r="D1549" s="37">
        <f>'Data TREND'!CR257</f>
        <v>1570.0016230529743</v>
      </c>
      <c r="E1549" s="37">
        <f>'Data TREND'!CS257</f>
        <v>635.09490516125697</v>
      </c>
      <c r="F1549" s="37">
        <f>'Data TREND'!CT257</f>
        <v>3048.4750143851707</v>
      </c>
      <c r="G1549" s="37">
        <f>'Data TREND'!CU257</f>
        <v>54.607979665370635</v>
      </c>
      <c r="H1549" s="37">
        <f>'Data TREND'!CV257</f>
        <v>22.25769546465942</v>
      </c>
      <c r="J1549" s="37">
        <f t="shared" si="1087"/>
        <v>843.23737175830433</v>
      </c>
      <c r="K1549" s="37">
        <f t="shared" si="1088"/>
        <v>1570.0016230529743</v>
      </c>
      <c r="L1549" s="37">
        <f t="shared" si="1089"/>
        <v>635.09490516125697</v>
      </c>
      <c r="M1549" s="37">
        <f t="shared" si="1090"/>
        <v>3048.4750143851707</v>
      </c>
      <c r="N1549" s="37">
        <f t="shared" si="1091"/>
        <v>54.607979665370635</v>
      </c>
      <c r="O1549" s="37">
        <f t="shared" si="1092"/>
        <v>22.25769546465942</v>
      </c>
      <c r="Q1549">
        <f>'Data TREND'!$CO$257</f>
        <v>120</v>
      </c>
      <c r="R1549" s="37">
        <f>'Data TREND'!CX257</f>
        <v>1047.9519992416895</v>
      </c>
      <c r="S1549" s="37">
        <f>'Data TREND'!CY257</f>
        <v>1567.161041544382</v>
      </c>
      <c r="T1549" s="37">
        <f>'Data TREND'!CZ257</f>
        <v>632.56679679932358</v>
      </c>
      <c r="U1549" s="37">
        <f>'Data TREND'!DA257</f>
        <v>3247.8218342943978</v>
      </c>
      <c r="V1549" s="37">
        <f>'Data TREND'!DB257</f>
        <v>55.236242857997773</v>
      </c>
      <c r="W1549" s="37">
        <f>'Data TREND'!DC257</f>
        <v>22.559834647937279</v>
      </c>
      <c r="Y1549" s="37">
        <f t="shared" si="1093"/>
        <v>0</v>
      </c>
      <c r="Z1549" s="37">
        <f t="shared" si="1094"/>
        <v>0</v>
      </c>
      <c r="AA1549" s="37">
        <f t="shared" si="1095"/>
        <v>0</v>
      </c>
      <c r="AB1549" s="37">
        <f t="shared" si="1096"/>
        <v>0</v>
      </c>
      <c r="AC1549" s="37">
        <f t="shared" si="1097"/>
        <v>0</v>
      </c>
      <c r="AD1549" s="37">
        <f t="shared" si="1098"/>
        <v>0</v>
      </c>
      <c r="AF1549">
        <f>'Data TREND'!$CO$257</f>
        <v>120</v>
      </c>
      <c r="AG1549" s="37">
        <f>'Data TREND'!DE257</f>
        <v>1240.4655748773159</v>
      </c>
      <c r="AH1549" s="37">
        <f>'Data TREND'!DF257</f>
        <v>1563.6678927138023</v>
      </c>
      <c r="AI1549" s="37">
        <f>'Data TREND'!DG257</f>
        <v>632.44428956613558</v>
      </c>
      <c r="AJ1549" s="37">
        <f>'Data TREND'!DH257</f>
        <v>3436.5567988950343</v>
      </c>
      <c r="AK1549" s="37">
        <f>'Data TREND'!DI257</f>
        <v>55.119761842503138</v>
      </c>
      <c r="AL1549" s="37">
        <f>'Data TREND'!DJ257</f>
        <v>22.521322488510933</v>
      </c>
      <c r="AN1549" s="37">
        <f t="shared" si="1099"/>
        <v>0</v>
      </c>
      <c r="AO1549" s="37">
        <f t="shared" si="1100"/>
        <v>0</v>
      </c>
      <c r="AP1549" s="37">
        <f t="shared" si="1101"/>
        <v>0</v>
      </c>
      <c r="AQ1549" s="37">
        <f t="shared" si="1102"/>
        <v>0</v>
      </c>
      <c r="AR1549" s="37">
        <f t="shared" si="1103"/>
        <v>0</v>
      </c>
      <c r="AS1549" s="37">
        <f t="shared" si="1104"/>
        <v>0</v>
      </c>
      <c r="AU1549">
        <v>120</v>
      </c>
      <c r="AV1549" s="37">
        <f t="shared" si="1105"/>
        <v>843.23737175830433</v>
      </c>
      <c r="AW1549" s="37">
        <f t="shared" si="1106"/>
        <v>1570.0016230529743</v>
      </c>
      <c r="AX1549" s="37">
        <f t="shared" si="1107"/>
        <v>635.09490516125697</v>
      </c>
      <c r="AY1549" s="37">
        <f t="shared" si="1108"/>
        <v>3048.4750143851707</v>
      </c>
      <c r="AZ1549" s="37">
        <f t="shared" si="1109"/>
        <v>54.607979665370635</v>
      </c>
      <c r="BA1549" s="37">
        <f t="shared" si="1110"/>
        <v>22.25769546465942</v>
      </c>
      <c r="BC1549">
        <v>120</v>
      </c>
      <c r="BD1549" s="37">
        <f>IF(Voorblad!$E$10=Rekenblad!BC1549,Rekenblad!AV1549,0)</f>
        <v>0</v>
      </c>
      <c r="BE1549" s="37">
        <f>IF(Voorblad!$E$10=Rekenblad!BC1549,Rekenblad!AW1549,0)</f>
        <v>0</v>
      </c>
      <c r="BF1549" s="37">
        <f>IF(Voorblad!$E$10=Rekenblad!BC1549,Rekenblad!AX1549,0)</f>
        <v>0</v>
      </c>
      <c r="BG1549" s="62">
        <f>IF(Voorblad!$E$10=Rekenblad!BC1549,Rekenblad!AY1549,0)</f>
        <v>0</v>
      </c>
      <c r="BH1549" s="37">
        <f>IF(Voorblad!$E$10=Rekenblad!BC1549,Rekenblad!AZ1549,0)</f>
        <v>0</v>
      </c>
      <c r="BI1549" s="37">
        <f>IF(Voorblad!$E$10=Rekenblad!BC1549,Rekenblad!BA1549,0)</f>
        <v>0</v>
      </c>
      <c r="BK1549">
        <v>120</v>
      </c>
      <c r="BL1549" s="37">
        <f>IF(Voorblad!$E$14=Rekenblad!$BL$1437,Rekenblad!BD1549,0)</f>
        <v>0</v>
      </c>
      <c r="BM1549" s="37">
        <f>IF(Voorblad!$E$14=Rekenblad!$BL$1437,Rekenblad!BE1549,0)</f>
        <v>0</v>
      </c>
      <c r="BN1549" s="37">
        <f>IF(Voorblad!$E$14=Rekenblad!$BL$1437,Rekenblad!BF1549,0)</f>
        <v>0</v>
      </c>
      <c r="BO1549" s="37">
        <f>IF(Voorblad!$E$14=Rekenblad!$BL$1437,Rekenblad!BG1549,0)</f>
        <v>0</v>
      </c>
      <c r="BP1549" s="37">
        <f>IF(Voorblad!$E$14=Rekenblad!$BL$1437,Rekenblad!BH1549,0)</f>
        <v>0</v>
      </c>
      <c r="BQ1549" s="37">
        <f>IF(Voorblad!$E$14=Rekenblad!$BL$1437,Rekenblad!BI1549,0)</f>
        <v>0</v>
      </c>
    </row>
    <row r="1550" spans="2:69" x14ac:dyDescent="0.25">
      <c r="B1550">
        <f>'Data TREND'!$CO$258</f>
        <v>121</v>
      </c>
      <c r="C1550" s="37">
        <f>'Data TREND'!CQ258</f>
        <v>849.33172502769287</v>
      </c>
      <c r="D1550" s="37">
        <f>'Data TREND'!CR258</f>
        <v>1582.6737467480004</v>
      </c>
      <c r="E1550" s="37">
        <f>'Data TREND'!CS258</f>
        <v>640.34691129150042</v>
      </c>
      <c r="F1550" s="37">
        <f>'Data TREND'!CT258</f>
        <v>3072.4947248112449</v>
      </c>
      <c r="G1550" s="37">
        <f>'Data TREND'!CU258</f>
        <v>54.296448880032223</v>
      </c>
      <c r="H1550" s="37">
        <f>'Data TREND'!CV258</f>
        <v>22.129992022628443</v>
      </c>
      <c r="J1550" s="37">
        <f t="shared" si="1087"/>
        <v>849.33172502769287</v>
      </c>
      <c r="K1550" s="37">
        <f t="shared" si="1088"/>
        <v>1582.6737467480004</v>
      </c>
      <c r="L1550" s="37">
        <f t="shared" si="1089"/>
        <v>640.34691129150042</v>
      </c>
      <c r="M1550" s="37">
        <f t="shared" si="1090"/>
        <v>3072.4947248112449</v>
      </c>
      <c r="N1550" s="37">
        <f t="shared" si="1091"/>
        <v>54.296448880032223</v>
      </c>
      <c r="O1550" s="37">
        <f t="shared" si="1092"/>
        <v>22.129992022628443</v>
      </c>
      <c r="Q1550">
        <f>'Data TREND'!$CO$258</f>
        <v>121</v>
      </c>
      <c r="R1550" s="37">
        <f>'Data TREND'!CX258</f>
        <v>1055.4053701450443</v>
      </c>
      <c r="S1550" s="37">
        <f>'Data TREND'!CY258</f>
        <v>1579.7758589671657</v>
      </c>
      <c r="T1550" s="37">
        <f>'Data TREND'!CZ258</f>
        <v>637.74607305131303</v>
      </c>
      <c r="U1550" s="37">
        <f>'Data TREND'!DA258</f>
        <v>3273.0705100663849</v>
      </c>
      <c r="V1550" s="37">
        <f>'Data TREND'!DB258</f>
        <v>54.812288304146897</v>
      </c>
      <c r="W1550" s="37">
        <f>'Data TREND'!DC258</f>
        <v>22.386487114577598</v>
      </c>
      <c r="Y1550" s="37">
        <f t="shared" si="1093"/>
        <v>0</v>
      </c>
      <c r="Z1550" s="37">
        <f t="shared" si="1094"/>
        <v>0</v>
      </c>
      <c r="AA1550" s="37">
        <f t="shared" si="1095"/>
        <v>0</v>
      </c>
      <c r="AB1550" s="37">
        <f t="shared" si="1096"/>
        <v>0</v>
      </c>
      <c r="AC1550" s="37">
        <f t="shared" si="1097"/>
        <v>0</v>
      </c>
      <c r="AD1550" s="37">
        <f t="shared" si="1098"/>
        <v>0</v>
      </c>
      <c r="AF1550">
        <f>'Data TREND'!$CO$258</f>
        <v>121</v>
      </c>
      <c r="AG1550" s="37">
        <f>'Data TREND'!DE258</f>
        <v>1249.1584511318481</v>
      </c>
      <c r="AH1550" s="37">
        <f>'Data TREND'!DF258</f>
        <v>1576.2028162244628</v>
      </c>
      <c r="AI1550" s="37">
        <f>'Data TREND'!DG258</f>
        <v>637.62974104871455</v>
      </c>
      <c r="AJ1550" s="37">
        <f>'Data TREND'!DH258</f>
        <v>3462.9715979079124</v>
      </c>
      <c r="AK1550" s="37">
        <f>'Data TREND'!DI258</f>
        <v>54.57483626114329</v>
      </c>
      <c r="AL1550" s="37">
        <f>'Data TREND'!DJ258</f>
        <v>22.299423666363875</v>
      </c>
      <c r="AN1550" s="37">
        <f t="shared" si="1099"/>
        <v>0</v>
      </c>
      <c r="AO1550" s="37">
        <f t="shared" si="1100"/>
        <v>0</v>
      </c>
      <c r="AP1550" s="37">
        <f t="shared" si="1101"/>
        <v>0</v>
      </c>
      <c r="AQ1550" s="37">
        <f t="shared" si="1102"/>
        <v>0</v>
      </c>
      <c r="AR1550" s="37">
        <f t="shared" si="1103"/>
        <v>0</v>
      </c>
      <c r="AS1550" s="37">
        <f t="shared" si="1104"/>
        <v>0</v>
      </c>
      <c r="AU1550">
        <v>121</v>
      </c>
      <c r="AV1550" s="37">
        <f t="shared" si="1105"/>
        <v>849.33172502769287</v>
      </c>
      <c r="AW1550" s="37">
        <f t="shared" si="1106"/>
        <v>1582.6737467480004</v>
      </c>
      <c r="AX1550" s="37">
        <f t="shared" si="1107"/>
        <v>640.34691129150042</v>
      </c>
      <c r="AY1550" s="37">
        <f t="shared" si="1108"/>
        <v>3072.4947248112449</v>
      </c>
      <c r="AZ1550" s="37">
        <f t="shared" si="1109"/>
        <v>54.296448880032223</v>
      </c>
      <c r="BA1550" s="37">
        <f t="shared" si="1110"/>
        <v>22.129992022628443</v>
      </c>
      <c r="BC1550">
        <v>121</v>
      </c>
      <c r="BD1550" s="37">
        <f>IF(Voorblad!$E$10=Rekenblad!BC1550,Rekenblad!AV1550,0)</f>
        <v>0</v>
      </c>
      <c r="BE1550" s="37">
        <f>IF(Voorblad!$E$10=Rekenblad!BC1550,Rekenblad!AW1550,0)</f>
        <v>0</v>
      </c>
      <c r="BF1550" s="37">
        <f>IF(Voorblad!$E$10=Rekenblad!BC1550,Rekenblad!AX1550,0)</f>
        <v>0</v>
      </c>
      <c r="BG1550" s="62">
        <f>IF(Voorblad!$E$10=Rekenblad!BC1550,Rekenblad!AY1550,0)</f>
        <v>0</v>
      </c>
      <c r="BH1550" s="37">
        <f>IF(Voorblad!$E$10=Rekenblad!BC1550,Rekenblad!AZ1550,0)</f>
        <v>0</v>
      </c>
      <c r="BI1550" s="37">
        <f>IF(Voorblad!$E$10=Rekenblad!BC1550,Rekenblad!BA1550,0)</f>
        <v>0</v>
      </c>
      <c r="BK1550">
        <v>121</v>
      </c>
      <c r="BL1550" s="37">
        <f>IF(Voorblad!$E$14=Rekenblad!$BL$1437,Rekenblad!BD1550,0)</f>
        <v>0</v>
      </c>
      <c r="BM1550" s="37">
        <f>IF(Voorblad!$E$14=Rekenblad!$BL$1437,Rekenblad!BE1550,0)</f>
        <v>0</v>
      </c>
      <c r="BN1550" s="37">
        <f>IF(Voorblad!$E$14=Rekenblad!$BL$1437,Rekenblad!BF1550,0)</f>
        <v>0</v>
      </c>
      <c r="BO1550" s="37">
        <f>IF(Voorblad!$E$14=Rekenblad!$BL$1437,Rekenblad!BG1550,0)</f>
        <v>0</v>
      </c>
      <c r="BP1550" s="37">
        <f>IF(Voorblad!$E$14=Rekenblad!$BL$1437,Rekenblad!BH1550,0)</f>
        <v>0</v>
      </c>
      <c r="BQ1550" s="37">
        <f>IF(Voorblad!$E$14=Rekenblad!$BL$1437,Rekenblad!BI1550,0)</f>
        <v>0</v>
      </c>
    </row>
    <row r="1551" spans="2:69" x14ac:dyDescent="0.25">
      <c r="B1551">
        <f>'Data TREND'!$CO$259</f>
        <v>122</v>
      </c>
      <c r="C1551" s="37">
        <f>'Data TREND'!CQ259</f>
        <v>855.4260782970814</v>
      </c>
      <c r="D1551" s="37">
        <f>'Data TREND'!CR259</f>
        <v>1595.3458704430266</v>
      </c>
      <c r="E1551" s="37">
        <f>'Data TREND'!CS259</f>
        <v>645.59891742174409</v>
      </c>
      <c r="F1551" s="37">
        <f>'Data TREND'!CT259</f>
        <v>3096.51443523732</v>
      </c>
      <c r="G1551" s="37">
        <f>'Data TREND'!CU259</f>
        <v>53.984918094693811</v>
      </c>
      <c r="H1551" s="37">
        <f>'Data TREND'!CV259</f>
        <v>22.002288580597465</v>
      </c>
      <c r="J1551" s="37">
        <f t="shared" si="1087"/>
        <v>855.4260782970814</v>
      </c>
      <c r="K1551" s="37">
        <f t="shared" si="1088"/>
        <v>1595.3458704430266</v>
      </c>
      <c r="L1551" s="37">
        <f t="shared" si="1089"/>
        <v>645.59891742174409</v>
      </c>
      <c r="M1551" s="37">
        <f t="shared" si="1090"/>
        <v>3096.51443523732</v>
      </c>
      <c r="N1551" s="37">
        <f t="shared" si="1091"/>
        <v>53.984918094693811</v>
      </c>
      <c r="O1551" s="37">
        <f t="shared" si="1092"/>
        <v>22.002288580597465</v>
      </c>
      <c r="Q1551">
        <f>'Data TREND'!$CO$259</f>
        <v>122</v>
      </c>
      <c r="R1551" s="37">
        <f>'Data TREND'!CX259</f>
        <v>1062.8587410483992</v>
      </c>
      <c r="S1551" s="37">
        <f>'Data TREND'!CY259</f>
        <v>1592.390676389949</v>
      </c>
      <c r="T1551" s="37">
        <f>'Data TREND'!CZ259</f>
        <v>642.92534930330248</v>
      </c>
      <c r="U1551" s="37">
        <f>'Data TREND'!DA259</f>
        <v>3298.3191858383725</v>
      </c>
      <c r="V1551" s="37">
        <f>'Data TREND'!DB259</f>
        <v>54.38833375029602</v>
      </c>
      <c r="W1551" s="37">
        <f>'Data TREND'!DC259</f>
        <v>22.213139581217916</v>
      </c>
      <c r="Y1551" s="37">
        <f t="shared" si="1093"/>
        <v>0</v>
      </c>
      <c r="Z1551" s="37">
        <f t="shared" si="1094"/>
        <v>0</v>
      </c>
      <c r="AA1551" s="37">
        <f t="shared" si="1095"/>
        <v>0</v>
      </c>
      <c r="AB1551" s="37">
        <f t="shared" si="1096"/>
        <v>0</v>
      </c>
      <c r="AC1551" s="37">
        <f t="shared" si="1097"/>
        <v>0</v>
      </c>
      <c r="AD1551" s="37">
        <f t="shared" si="1098"/>
        <v>0</v>
      </c>
      <c r="AF1551">
        <f>'Data TREND'!$CO$259</f>
        <v>122</v>
      </c>
      <c r="AG1551" s="37">
        <f>'Data TREND'!DE259</f>
        <v>1257.8513273863803</v>
      </c>
      <c r="AH1551" s="37">
        <f>'Data TREND'!DF259</f>
        <v>1588.7377397351236</v>
      </c>
      <c r="AI1551" s="37">
        <f>'Data TREND'!DG259</f>
        <v>642.81519253129352</v>
      </c>
      <c r="AJ1551" s="37">
        <f>'Data TREND'!DH259</f>
        <v>3489.38639692079</v>
      </c>
      <c r="AK1551" s="37">
        <f>'Data TREND'!DI259</f>
        <v>54.029910679783455</v>
      </c>
      <c r="AL1551" s="37">
        <f>'Data TREND'!DJ259</f>
        <v>22.077524844216818</v>
      </c>
      <c r="AN1551" s="37">
        <f t="shared" si="1099"/>
        <v>0</v>
      </c>
      <c r="AO1551" s="37">
        <f t="shared" si="1100"/>
        <v>0</v>
      </c>
      <c r="AP1551" s="37">
        <f t="shared" si="1101"/>
        <v>0</v>
      </c>
      <c r="AQ1551" s="37">
        <f t="shared" si="1102"/>
        <v>0</v>
      </c>
      <c r="AR1551" s="37">
        <f t="shared" si="1103"/>
        <v>0</v>
      </c>
      <c r="AS1551" s="37">
        <f t="shared" si="1104"/>
        <v>0</v>
      </c>
      <c r="AU1551">
        <v>122</v>
      </c>
      <c r="AV1551" s="37">
        <f t="shared" si="1105"/>
        <v>855.4260782970814</v>
      </c>
      <c r="AW1551" s="37">
        <f t="shared" si="1106"/>
        <v>1595.3458704430266</v>
      </c>
      <c r="AX1551" s="37">
        <f t="shared" si="1107"/>
        <v>645.59891742174409</v>
      </c>
      <c r="AY1551" s="37">
        <f t="shared" si="1108"/>
        <v>3096.51443523732</v>
      </c>
      <c r="AZ1551" s="37">
        <f t="shared" si="1109"/>
        <v>53.984918094693811</v>
      </c>
      <c r="BA1551" s="37">
        <f t="shared" si="1110"/>
        <v>22.002288580597465</v>
      </c>
      <c r="BC1551">
        <v>122</v>
      </c>
      <c r="BD1551" s="37">
        <f>IF(Voorblad!$E$10=Rekenblad!BC1551,Rekenblad!AV1551,0)</f>
        <v>0</v>
      </c>
      <c r="BE1551" s="37">
        <f>IF(Voorblad!$E$10=Rekenblad!BC1551,Rekenblad!AW1551,0)</f>
        <v>0</v>
      </c>
      <c r="BF1551" s="37">
        <f>IF(Voorblad!$E$10=Rekenblad!BC1551,Rekenblad!AX1551,0)</f>
        <v>0</v>
      </c>
      <c r="BG1551" s="62">
        <f>IF(Voorblad!$E$10=Rekenblad!BC1551,Rekenblad!AY1551,0)</f>
        <v>0</v>
      </c>
      <c r="BH1551" s="37">
        <f>IF(Voorblad!$E$10=Rekenblad!BC1551,Rekenblad!AZ1551,0)</f>
        <v>0</v>
      </c>
      <c r="BI1551" s="37">
        <f>IF(Voorblad!$E$10=Rekenblad!BC1551,Rekenblad!BA1551,0)</f>
        <v>0</v>
      </c>
      <c r="BK1551">
        <v>122</v>
      </c>
      <c r="BL1551" s="37">
        <f>IF(Voorblad!$E$14=Rekenblad!$BL$1437,Rekenblad!BD1551,0)</f>
        <v>0</v>
      </c>
      <c r="BM1551" s="37">
        <f>IF(Voorblad!$E$14=Rekenblad!$BL$1437,Rekenblad!BE1551,0)</f>
        <v>0</v>
      </c>
      <c r="BN1551" s="37">
        <f>IF(Voorblad!$E$14=Rekenblad!$BL$1437,Rekenblad!BF1551,0)</f>
        <v>0</v>
      </c>
      <c r="BO1551" s="37">
        <f>IF(Voorblad!$E$14=Rekenblad!$BL$1437,Rekenblad!BG1551,0)</f>
        <v>0</v>
      </c>
      <c r="BP1551" s="37">
        <f>IF(Voorblad!$E$14=Rekenblad!$BL$1437,Rekenblad!BH1551,0)</f>
        <v>0</v>
      </c>
      <c r="BQ1551" s="37">
        <f>IF(Voorblad!$E$14=Rekenblad!$BL$1437,Rekenblad!BI1551,0)</f>
        <v>0</v>
      </c>
    </row>
    <row r="1552" spans="2:69" x14ac:dyDescent="0.25">
      <c r="B1552">
        <f>'Data TREND'!$CO$260</f>
        <v>123</v>
      </c>
      <c r="C1552" s="37">
        <f>'Data TREND'!CQ260</f>
        <v>861.52043156647005</v>
      </c>
      <c r="D1552" s="37">
        <f>'Data TREND'!CR260</f>
        <v>1608.0179941380529</v>
      </c>
      <c r="E1552" s="37">
        <f>'Data TREND'!CS260</f>
        <v>650.85092355198753</v>
      </c>
      <c r="F1552" s="37">
        <f>'Data TREND'!CT260</f>
        <v>3120.5341456633951</v>
      </c>
      <c r="G1552" s="37">
        <f>'Data TREND'!CU260</f>
        <v>53.673387309355405</v>
      </c>
      <c r="H1552" s="37">
        <f>'Data TREND'!CV260</f>
        <v>21.874585138566481</v>
      </c>
      <c r="J1552" s="37">
        <f t="shared" si="1087"/>
        <v>861.52043156647005</v>
      </c>
      <c r="K1552" s="37">
        <f t="shared" si="1088"/>
        <v>1608.0179941380529</v>
      </c>
      <c r="L1552" s="37">
        <f t="shared" si="1089"/>
        <v>650.85092355198753</v>
      </c>
      <c r="M1552" s="37">
        <f t="shared" si="1090"/>
        <v>3120.5341456633951</v>
      </c>
      <c r="N1552" s="37">
        <f t="shared" si="1091"/>
        <v>53.673387309355405</v>
      </c>
      <c r="O1552" s="37">
        <f t="shared" si="1092"/>
        <v>21.874585138566481</v>
      </c>
      <c r="Q1552">
        <f>'Data TREND'!$CO$260</f>
        <v>123</v>
      </c>
      <c r="R1552" s="37">
        <f>'Data TREND'!CX260</f>
        <v>1070.3121119517539</v>
      </c>
      <c r="S1552" s="37">
        <f>'Data TREND'!CY260</f>
        <v>1605.0054938127323</v>
      </c>
      <c r="T1552" s="37">
        <f>'Data TREND'!CZ260</f>
        <v>648.10462555529193</v>
      </c>
      <c r="U1552" s="37">
        <f>'Data TREND'!DA260</f>
        <v>3323.5678616103601</v>
      </c>
      <c r="V1552" s="37">
        <f>'Data TREND'!DB260</f>
        <v>53.964379196445151</v>
      </c>
      <c r="W1552" s="37">
        <f>'Data TREND'!DC260</f>
        <v>22.039792047858235</v>
      </c>
      <c r="Y1552" s="37">
        <f t="shared" si="1093"/>
        <v>0</v>
      </c>
      <c r="Z1552" s="37">
        <f t="shared" si="1094"/>
        <v>0</v>
      </c>
      <c r="AA1552" s="37">
        <f t="shared" si="1095"/>
        <v>0</v>
      </c>
      <c r="AB1552" s="37">
        <f t="shared" si="1096"/>
        <v>0</v>
      </c>
      <c r="AC1552" s="37">
        <f t="shared" si="1097"/>
        <v>0</v>
      </c>
      <c r="AD1552" s="37">
        <f t="shared" si="1098"/>
        <v>0</v>
      </c>
      <c r="AF1552">
        <f>'Data TREND'!$CO$260</f>
        <v>123</v>
      </c>
      <c r="AG1552" s="37">
        <f>'Data TREND'!DE260</f>
        <v>1266.5442036409127</v>
      </c>
      <c r="AH1552" s="37">
        <f>'Data TREND'!DF260</f>
        <v>1601.2726632457841</v>
      </c>
      <c r="AI1552" s="37">
        <f>'Data TREND'!DG260</f>
        <v>648.0006440138726</v>
      </c>
      <c r="AJ1552" s="37">
        <f>'Data TREND'!DH260</f>
        <v>3515.8011959336682</v>
      </c>
      <c r="AK1552" s="37">
        <f>'Data TREND'!DI260</f>
        <v>53.484985098423607</v>
      </c>
      <c r="AL1552" s="37">
        <f>'Data TREND'!DJ260</f>
        <v>21.85562602206976</v>
      </c>
      <c r="AN1552" s="37">
        <f t="shared" si="1099"/>
        <v>0</v>
      </c>
      <c r="AO1552" s="37">
        <f t="shared" si="1100"/>
        <v>0</v>
      </c>
      <c r="AP1552" s="37">
        <f t="shared" si="1101"/>
        <v>0</v>
      </c>
      <c r="AQ1552" s="37">
        <f t="shared" si="1102"/>
        <v>0</v>
      </c>
      <c r="AR1552" s="37">
        <f t="shared" si="1103"/>
        <v>0</v>
      </c>
      <c r="AS1552" s="37">
        <f t="shared" si="1104"/>
        <v>0</v>
      </c>
      <c r="AU1552">
        <v>123</v>
      </c>
      <c r="AV1552" s="37">
        <f t="shared" si="1105"/>
        <v>861.52043156647005</v>
      </c>
      <c r="AW1552" s="37">
        <f t="shared" si="1106"/>
        <v>1608.0179941380529</v>
      </c>
      <c r="AX1552" s="37">
        <f t="shared" si="1107"/>
        <v>650.85092355198753</v>
      </c>
      <c r="AY1552" s="37">
        <f t="shared" si="1108"/>
        <v>3120.5341456633951</v>
      </c>
      <c r="AZ1552" s="37">
        <f t="shared" si="1109"/>
        <v>53.673387309355405</v>
      </c>
      <c r="BA1552" s="37">
        <f t="shared" si="1110"/>
        <v>21.874585138566481</v>
      </c>
      <c r="BC1552">
        <v>123</v>
      </c>
      <c r="BD1552" s="37">
        <f>IF(Voorblad!$E$10=Rekenblad!BC1552,Rekenblad!AV1552,0)</f>
        <v>0</v>
      </c>
      <c r="BE1552" s="37">
        <f>IF(Voorblad!$E$10=Rekenblad!BC1552,Rekenblad!AW1552,0)</f>
        <v>0</v>
      </c>
      <c r="BF1552" s="37">
        <f>IF(Voorblad!$E$10=Rekenblad!BC1552,Rekenblad!AX1552,0)</f>
        <v>0</v>
      </c>
      <c r="BG1552" s="62">
        <f>IF(Voorblad!$E$10=Rekenblad!BC1552,Rekenblad!AY1552,0)</f>
        <v>0</v>
      </c>
      <c r="BH1552" s="37">
        <f>IF(Voorblad!$E$10=Rekenblad!BC1552,Rekenblad!AZ1552,0)</f>
        <v>0</v>
      </c>
      <c r="BI1552" s="37">
        <f>IF(Voorblad!$E$10=Rekenblad!BC1552,Rekenblad!BA1552,0)</f>
        <v>0</v>
      </c>
      <c r="BK1552">
        <v>123</v>
      </c>
      <c r="BL1552" s="37">
        <f>IF(Voorblad!$E$14=Rekenblad!$BL$1437,Rekenblad!BD1552,0)</f>
        <v>0</v>
      </c>
      <c r="BM1552" s="37">
        <f>IF(Voorblad!$E$14=Rekenblad!$BL$1437,Rekenblad!BE1552,0)</f>
        <v>0</v>
      </c>
      <c r="BN1552" s="37">
        <f>IF(Voorblad!$E$14=Rekenblad!$BL$1437,Rekenblad!BF1552,0)</f>
        <v>0</v>
      </c>
      <c r="BO1552" s="37">
        <f>IF(Voorblad!$E$14=Rekenblad!$BL$1437,Rekenblad!BG1552,0)</f>
        <v>0</v>
      </c>
      <c r="BP1552" s="37">
        <f>IF(Voorblad!$E$14=Rekenblad!$BL$1437,Rekenblad!BH1552,0)</f>
        <v>0</v>
      </c>
      <c r="BQ1552" s="37">
        <f>IF(Voorblad!$E$14=Rekenblad!$BL$1437,Rekenblad!BI1552,0)</f>
        <v>0</v>
      </c>
    </row>
    <row r="1553" spans="2:69" x14ac:dyDescent="0.25">
      <c r="B1553">
        <f>'Data TREND'!$CO$261</f>
        <v>124</v>
      </c>
      <c r="C1553" s="37">
        <f>'Data TREND'!CQ261</f>
        <v>867.61478483585859</v>
      </c>
      <c r="D1553" s="37">
        <f>'Data TREND'!CR261</f>
        <v>1620.6901178330791</v>
      </c>
      <c r="E1553" s="37">
        <f>'Data TREND'!CS261</f>
        <v>656.10292968223121</v>
      </c>
      <c r="F1553" s="37">
        <f>'Data TREND'!CT261</f>
        <v>3144.5538560894693</v>
      </c>
      <c r="G1553" s="37">
        <f>'Data TREND'!CU261</f>
        <v>53.361856524016993</v>
      </c>
      <c r="H1553" s="37">
        <f>'Data TREND'!CV261</f>
        <v>21.746881696535503</v>
      </c>
      <c r="J1553" s="37">
        <f t="shared" si="1087"/>
        <v>867.61478483585859</v>
      </c>
      <c r="K1553" s="37">
        <f t="shared" si="1088"/>
        <v>1620.6901178330791</v>
      </c>
      <c r="L1553" s="37">
        <f t="shared" si="1089"/>
        <v>656.10292968223121</v>
      </c>
      <c r="M1553" s="37">
        <f t="shared" si="1090"/>
        <v>3144.5538560894693</v>
      </c>
      <c r="N1553" s="37">
        <f t="shared" si="1091"/>
        <v>53.361856524016993</v>
      </c>
      <c r="O1553" s="37">
        <f t="shared" si="1092"/>
        <v>21.746881696535503</v>
      </c>
      <c r="Q1553">
        <f>'Data TREND'!$CO$261</f>
        <v>124</v>
      </c>
      <c r="R1553" s="37">
        <f>'Data TREND'!CX261</f>
        <v>1077.7654828551085</v>
      </c>
      <c r="S1553" s="37">
        <f>'Data TREND'!CY261</f>
        <v>1617.6203112355156</v>
      </c>
      <c r="T1553" s="37">
        <f>'Data TREND'!CZ261</f>
        <v>653.28390180728115</v>
      </c>
      <c r="U1553" s="37">
        <f>'Data TREND'!DA261</f>
        <v>3348.8165373823476</v>
      </c>
      <c r="V1553" s="37">
        <f>'Data TREND'!DB261</f>
        <v>53.540424642594274</v>
      </c>
      <c r="W1553" s="37">
        <f>'Data TREND'!DC261</f>
        <v>21.86644451449855</v>
      </c>
      <c r="Y1553" s="37">
        <f t="shared" si="1093"/>
        <v>0</v>
      </c>
      <c r="Z1553" s="37">
        <f t="shared" si="1094"/>
        <v>0</v>
      </c>
      <c r="AA1553" s="37">
        <f t="shared" si="1095"/>
        <v>0</v>
      </c>
      <c r="AB1553" s="37">
        <f t="shared" si="1096"/>
        <v>0</v>
      </c>
      <c r="AC1553" s="37">
        <f t="shared" si="1097"/>
        <v>0</v>
      </c>
      <c r="AD1553" s="37">
        <f t="shared" si="1098"/>
        <v>0</v>
      </c>
      <c r="AF1553">
        <f>'Data TREND'!$CO$261</f>
        <v>124</v>
      </c>
      <c r="AG1553" s="37">
        <f>'Data TREND'!DE261</f>
        <v>1275.2370798954448</v>
      </c>
      <c r="AH1553" s="37">
        <f>'Data TREND'!DF261</f>
        <v>1613.8075867564448</v>
      </c>
      <c r="AI1553" s="37">
        <f>'Data TREND'!DG261</f>
        <v>653.18609549645157</v>
      </c>
      <c r="AJ1553" s="37">
        <f>'Data TREND'!DH261</f>
        <v>3542.2159949465458</v>
      </c>
      <c r="AK1553" s="37">
        <f>'Data TREND'!DI261</f>
        <v>52.940059517063773</v>
      </c>
      <c r="AL1553" s="37">
        <f>'Data TREND'!DJ261</f>
        <v>21.633727199922699</v>
      </c>
      <c r="AN1553" s="37">
        <f t="shared" si="1099"/>
        <v>0</v>
      </c>
      <c r="AO1553" s="37">
        <f t="shared" si="1100"/>
        <v>0</v>
      </c>
      <c r="AP1553" s="37">
        <f t="shared" si="1101"/>
        <v>0</v>
      </c>
      <c r="AQ1553" s="37">
        <f t="shared" si="1102"/>
        <v>0</v>
      </c>
      <c r="AR1553" s="37">
        <f t="shared" si="1103"/>
        <v>0</v>
      </c>
      <c r="AS1553" s="37">
        <f t="shared" si="1104"/>
        <v>0</v>
      </c>
      <c r="AU1553">
        <v>124</v>
      </c>
      <c r="AV1553" s="37">
        <f t="shared" si="1105"/>
        <v>867.61478483585859</v>
      </c>
      <c r="AW1553" s="37">
        <f t="shared" si="1106"/>
        <v>1620.6901178330791</v>
      </c>
      <c r="AX1553" s="37">
        <f t="shared" si="1107"/>
        <v>656.10292968223121</v>
      </c>
      <c r="AY1553" s="37">
        <f t="shared" si="1108"/>
        <v>3144.5538560894693</v>
      </c>
      <c r="AZ1553" s="37">
        <f t="shared" si="1109"/>
        <v>53.361856524016993</v>
      </c>
      <c r="BA1553" s="37">
        <f t="shared" si="1110"/>
        <v>21.746881696535503</v>
      </c>
      <c r="BC1553">
        <v>124</v>
      </c>
      <c r="BD1553" s="37">
        <f>IF(Voorblad!$E$10=Rekenblad!BC1553,Rekenblad!AV1553,0)</f>
        <v>0</v>
      </c>
      <c r="BE1553" s="37">
        <f>IF(Voorblad!$E$10=Rekenblad!BC1553,Rekenblad!AW1553,0)</f>
        <v>0</v>
      </c>
      <c r="BF1553" s="37">
        <f>IF(Voorblad!$E$10=Rekenblad!BC1553,Rekenblad!AX1553,0)</f>
        <v>0</v>
      </c>
      <c r="BG1553" s="62">
        <f>IF(Voorblad!$E$10=Rekenblad!BC1553,Rekenblad!AY1553,0)</f>
        <v>0</v>
      </c>
      <c r="BH1553" s="37">
        <f>IF(Voorblad!$E$10=Rekenblad!BC1553,Rekenblad!AZ1553,0)</f>
        <v>0</v>
      </c>
      <c r="BI1553" s="37">
        <f>IF(Voorblad!$E$10=Rekenblad!BC1553,Rekenblad!BA1553,0)</f>
        <v>0</v>
      </c>
      <c r="BK1553">
        <v>124</v>
      </c>
      <c r="BL1553" s="37">
        <f>IF(Voorblad!$E$14=Rekenblad!$BL$1437,Rekenblad!BD1553,0)</f>
        <v>0</v>
      </c>
      <c r="BM1553" s="37">
        <f>IF(Voorblad!$E$14=Rekenblad!$BL$1437,Rekenblad!BE1553,0)</f>
        <v>0</v>
      </c>
      <c r="BN1553" s="37">
        <f>IF(Voorblad!$E$14=Rekenblad!$BL$1437,Rekenblad!BF1553,0)</f>
        <v>0</v>
      </c>
      <c r="BO1553" s="37">
        <f>IF(Voorblad!$E$14=Rekenblad!$BL$1437,Rekenblad!BG1553,0)</f>
        <v>0</v>
      </c>
      <c r="BP1553" s="37">
        <f>IF(Voorblad!$E$14=Rekenblad!$BL$1437,Rekenblad!BH1553,0)</f>
        <v>0</v>
      </c>
      <c r="BQ1553" s="37">
        <f>IF(Voorblad!$E$14=Rekenblad!$BL$1437,Rekenblad!BI1553,0)</f>
        <v>0</v>
      </c>
    </row>
    <row r="1554" spans="2:69" x14ac:dyDescent="0.25">
      <c r="B1554">
        <f>'Data TREND'!$CO$262</f>
        <v>125</v>
      </c>
      <c r="C1554" s="37">
        <f>'Data TREND'!CQ262</f>
        <v>873.70913810524712</v>
      </c>
      <c r="D1554" s="37">
        <f>'Data TREND'!CR262</f>
        <v>1633.3622415281052</v>
      </c>
      <c r="E1554" s="37">
        <f>'Data TREND'!CS262</f>
        <v>661.35493581247465</v>
      </c>
      <c r="F1554" s="37">
        <f>'Data TREND'!CT262</f>
        <v>3168.5735665155444</v>
      </c>
      <c r="G1554" s="37">
        <f>'Data TREND'!CU262</f>
        <v>53.05032573867858</v>
      </c>
      <c r="H1554" s="37">
        <f>'Data TREND'!CV262</f>
        <v>21.619178254504526</v>
      </c>
      <c r="J1554" s="37">
        <f t="shared" si="1087"/>
        <v>873.70913810524712</v>
      </c>
      <c r="K1554" s="37">
        <f t="shared" si="1088"/>
        <v>1633.3622415281052</v>
      </c>
      <c r="L1554" s="37">
        <f t="shared" si="1089"/>
        <v>661.35493581247465</v>
      </c>
      <c r="M1554" s="37">
        <f t="shared" si="1090"/>
        <v>3168.5735665155444</v>
      </c>
      <c r="N1554" s="37">
        <f t="shared" si="1091"/>
        <v>53.05032573867858</v>
      </c>
      <c r="O1554" s="37">
        <f t="shared" si="1092"/>
        <v>21.619178254504526</v>
      </c>
      <c r="Q1554">
        <f>'Data TREND'!$CO$262</f>
        <v>125</v>
      </c>
      <c r="R1554" s="37">
        <f>'Data TREND'!CX262</f>
        <v>1085.2188537584634</v>
      </c>
      <c r="S1554" s="37">
        <f>'Data TREND'!CY262</f>
        <v>1630.2351286582989</v>
      </c>
      <c r="T1554" s="37">
        <f>'Data TREND'!CZ262</f>
        <v>658.4631780592706</v>
      </c>
      <c r="U1554" s="37">
        <f>'Data TREND'!DA262</f>
        <v>3374.0652131543352</v>
      </c>
      <c r="V1554" s="37">
        <f>'Data TREND'!DB262</f>
        <v>53.116470088743398</v>
      </c>
      <c r="W1554" s="37">
        <f>'Data TREND'!DC262</f>
        <v>21.693096981138869</v>
      </c>
      <c r="Y1554" s="37">
        <f t="shared" si="1093"/>
        <v>0</v>
      </c>
      <c r="Z1554" s="37">
        <f t="shared" si="1094"/>
        <v>0</v>
      </c>
      <c r="AA1554" s="37">
        <f t="shared" si="1095"/>
        <v>0</v>
      </c>
      <c r="AB1554" s="37">
        <f t="shared" si="1096"/>
        <v>0</v>
      </c>
      <c r="AC1554" s="37">
        <f t="shared" si="1097"/>
        <v>0</v>
      </c>
      <c r="AD1554" s="37">
        <f t="shared" si="1098"/>
        <v>0</v>
      </c>
      <c r="AF1554">
        <f>'Data TREND'!$CO$262</f>
        <v>125</v>
      </c>
      <c r="AG1554" s="37">
        <f>'Data TREND'!DE262</f>
        <v>1283.929956149977</v>
      </c>
      <c r="AH1554" s="37">
        <f>'Data TREND'!DF262</f>
        <v>1626.3425102671054</v>
      </c>
      <c r="AI1554" s="37">
        <f>'Data TREND'!DG262</f>
        <v>658.37154697903054</v>
      </c>
      <c r="AJ1554" s="37">
        <f>'Data TREND'!DH262</f>
        <v>3568.630793959424</v>
      </c>
      <c r="AK1554" s="37">
        <f>'Data TREND'!DI262</f>
        <v>52.395133935703925</v>
      </c>
      <c r="AL1554" s="37">
        <f>'Data TREND'!DJ262</f>
        <v>21.411828377775642</v>
      </c>
      <c r="AN1554" s="37">
        <f t="shared" si="1099"/>
        <v>0</v>
      </c>
      <c r="AO1554" s="37">
        <f t="shared" si="1100"/>
        <v>0</v>
      </c>
      <c r="AP1554" s="37">
        <f t="shared" si="1101"/>
        <v>0</v>
      </c>
      <c r="AQ1554" s="37">
        <f t="shared" si="1102"/>
        <v>0</v>
      </c>
      <c r="AR1554" s="37">
        <f t="shared" si="1103"/>
        <v>0</v>
      </c>
      <c r="AS1554" s="37">
        <f t="shared" si="1104"/>
        <v>0</v>
      </c>
      <c r="AU1554">
        <v>125</v>
      </c>
      <c r="AV1554" s="37">
        <f t="shared" si="1105"/>
        <v>873.70913810524712</v>
      </c>
      <c r="AW1554" s="37">
        <f t="shared" si="1106"/>
        <v>1633.3622415281052</v>
      </c>
      <c r="AX1554" s="37">
        <f t="shared" si="1107"/>
        <v>661.35493581247465</v>
      </c>
      <c r="AY1554" s="37">
        <f t="shared" si="1108"/>
        <v>3168.5735665155444</v>
      </c>
      <c r="AZ1554" s="37">
        <f t="shared" si="1109"/>
        <v>53.05032573867858</v>
      </c>
      <c r="BA1554" s="37">
        <f t="shared" si="1110"/>
        <v>21.619178254504526</v>
      </c>
      <c r="BC1554">
        <v>125</v>
      </c>
      <c r="BD1554" s="37">
        <f>IF(Voorblad!$E$10=Rekenblad!BC1554,Rekenblad!AV1554,0)</f>
        <v>0</v>
      </c>
      <c r="BE1554" s="37">
        <f>IF(Voorblad!$E$10=Rekenblad!BC1554,Rekenblad!AW1554,0)</f>
        <v>0</v>
      </c>
      <c r="BF1554" s="37">
        <f>IF(Voorblad!$E$10=Rekenblad!BC1554,Rekenblad!AX1554,0)</f>
        <v>0</v>
      </c>
      <c r="BG1554" s="62">
        <f>IF(Voorblad!$E$10=Rekenblad!BC1554,Rekenblad!AY1554,0)</f>
        <v>0</v>
      </c>
      <c r="BH1554" s="37">
        <f>IF(Voorblad!$E$10=Rekenblad!BC1554,Rekenblad!AZ1554,0)</f>
        <v>0</v>
      </c>
      <c r="BI1554" s="37">
        <f>IF(Voorblad!$E$10=Rekenblad!BC1554,Rekenblad!BA1554,0)</f>
        <v>0</v>
      </c>
      <c r="BK1554">
        <v>125</v>
      </c>
      <c r="BL1554" s="37">
        <f>IF(Voorblad!$E$14=Rekenblad!$BL$1437,Rekenblad!BD1554,0)</f>
        <v>0</v>
      </c>
      <c r="BM1554" s="37">
        <f>IF(Voorblad!$E$14=Rekenblad!$BL$1437,Rekenblad!BE1554,0)</f>
        <v>0</v>
      </c>
      <c r="BN1554" s="37">
        <f>IF(Voorblad!$E$14=Rekenblad!$BL$1437,Rekenblad!BF1554,0)</f>
        <v>0</v>
      </c>
      <c r="BO1554" s="37">
        <f>IF(Voorblad!$E$14=Rekenblad!$BL$1437,Rekenblad!BG1554,0)</f>
        <v>0</v>
      </c>
      <c r="BP1554" s="37">
        <f>IF(Voorblad!$E$14=Rekenblad!$BL$1437,Rekenblad!BH1554,0)</f>
        <v>0</v>
      </c>
      <c r="BQ1554" s="37">
        <f>IF(Voorblad!$E$14=Rekenblad!$BL$1437,Rekenblad!BI1554,0)</f>
        <v>0</v>
      </c>
    </row>
    <row r="1555" spans="2:69" x14ac:dyDescent="0.25">
      <c r="B1555">
        <f>'Data TREND'!$CO$263</f>
        <v>126</v>
      </c>
      <c r="C1555" s="37">
        <f>'Data TREND'!CQ263</f>
        <v>879.80349137463566</v>
      </c>
      <c r="D1555" s="37">
        <f>'Data TREND'!CR263</f>
        <v>1646.0343652231313</v>
      </c>
      <c r="E1555" s="37">
        <f>'Data TREND'!CS263</f>
        <v>666.60694194271832</v>
      </c>
      <c r="F1555" s="37">
        <f>'Data TREND'!CT263</f>
        <v>3192.5932769416186</v>
      </c>
      <c r="G1555" s="37">
        <f>'Data TREND'!CU263</f>
        <v>52.738794953340168</v>
      </c>
      <c r="H1555" s="37">
        <f>'Data TREND'!CV263</f>
        <v>21.491474812473545</v>
      </c>
      <c r="J1555" s="37">
        <f t="shared" si="1087"/>
        <v>879.80349137463566</v>
      </c>
      <c r="K1555" s="37">
        <f t="shared" si="1088"/>
        <v>1646.0343652231313</v>
      </c>
      <c r="L1555" s="37">
        <f t="shared" si="1089"/>
        <v>666.60694194271832</v>
      </c>
      <c r="M1555" s="37">
        <f t="shared" si="1090"/>
        <v>3192.5932769416186</v>
      </c>
      <c r="N1555" s="37">
        <f t="shared" si="1091"/>
        <v>52.738794953340168</v>
      </c>
      <c r="O1555" s="37">
        <f t="shared" si="1092"/>
        <v>21.491474812473545</v>
      </c>
      <c r="Q1555">
        <f>'Data TREND'!$CO$263</f>
        <v>126</v>
      </c>
      <c r="R1555" s="37">
        <f>'Data TREND'!CX263</f>
        <v>1092.6722246618183</v>
      </c>
      <c r="S1555" s="37">
        <f>'Data TREND'!CY263</f>
        <v>1642.8499460810822</v>
      </c>
      <c r="T1555" s="37">
        <f>'Data TREND'!CZ263</f>
        <v>663.64245431126005</v>
      </c>
      <c r="U1555" s="37">
        <f>'Data TREND'!DA263</f>
        <v>3399.3138889263223</v>
      </c>
      <c r="V1555" s="37">
        <f>'Data TREND'!DB263</f>
        <v>52.692515534892522</v>
      </c>
      <c r="W1555" s="37">
        <f>'Data TREND'!DC263</f>
        <v>21.519749447779187</v>
      </c>
      <c r="Y1555" s="37">
        <f t="shared" si="1093"/>
        <v>0</v>
      </c>
      <c r="Z1555" s="37">
        <f t="shared" si="1094"/>
        <v>0</v>
      </c>
      <c r="AA1555" s="37">
        <f t="shared" si="1095"/>
        <v>0</v>
      </c>
      <c r="AB1555" s="37">
        <f t="shared" si="1096"/>
        <v>0</v>
      </c>
      <c r="AC1555" s="37">
        <f t="shared" si="1097"/>
        <v>0</v>
      </c>
      <c r="AD1555" s="37">
        <f t="shared" si="1098"/>
        <v>0</v>
      </c>
      <c r="AF1555">
        <f>'Data TREND'!$CO$263</f>
        <v>126</v>
      </c>
      <c r="AG1555" s="37">
        <f>'Data TREND'!DE263</f>
        <v>1292.6228324045092</v>
      </c>
      <c r="AH1555" s="37">
        <f>'Data TREND'!DF263</f>
        <v>1638.8774337777661</v>
      </c>
      <c r="AI1555" s="37">
        <f>'Data TREND'!DG263</f>
        <v>663.55699846160951</v>
      </c>
      <c r="AJ1555" s="37">
        <f>'Data TREND'!DH263</f>
        <v>3595.0455929723016</v>
      </c>
      <c r="AK1555" s="37">
        <f>'Data TREND'!DI263</f>
        <v>51.85020835434409</v>
      </c>
      <c r="AL1555" s="37">
        <f>'Data TREND'!DJ263</f>
        <v>21.189929555628584</v>
      </c>
      <c r="AN1555" s="37">
        <f t="shared" si="1099"/>
        <v>0</v>
      </c>
      <c r="AO1555" s="37">
        <f t="shared" si="1100"/>
        <v>0</v>
      </c>
      <c r="AP1555" s="37">
        <f t="shared" si="1101"/>
        <v>0</v>
      </c>
      <c r="AQ1555" s="37">
        <f t="shared" si="1102"/>
        <v>0</v>
      </c>
      <c r="AR1555" s="37">
        <f t="shared" si="1103"/>
        <v>0</v>
      </c>
      <c r="AS1555" s="37">
        <f t="shared" si="1104"/>
        <v>0</v>
      </c>
      <c r="AU1555">
        <v>126</v>
      </c>
      <c r="AV1555" s="37">
        <f t="shared" si="1105"/>
        <v>879.80349137463566</v>
      </c>
      <c r="AW1555" s="37">
        <f t="shared" si="1106"/>
        <v>1646.0343652231313</v>
      </c>
      <c r="AX1555" s="37">
        <f t="shared" si="1107"/>
        <v>666.60694194271832</v>
      </c>
      <c r="AY1555" s="37">
        <f t="shared" si="1108"/>
        <v>3192.5932769416186</v>
      </c>
      <c r="AZ1555" s="37">
        <f t="shared" si="1109"/>
        <v>52.738794953340168</v>
      </c>
      <c r="BA1555" s="37">
        <f t="shared" si="1110"/>
        <v>21.491474812473545</v>
      </c>
      <c r="BC1555">
        <v>126</v>
      </c>
      <c r="BD1555" s="37">
        <f>IF(Voorblad!$E$10=Rekenblad!BC1555,Rekenblad!AV1555,0)</f>
        <v>0</v>
      </c>
      <c r="BE1555" s="37">
        <f>IF(Voorblad!$E$10=Rekenblad!BC1555,Rekenblad!AW1555,0)</f>
        <v>0</v>
      </c>
      <c r="BF1555" s="37">
        <f>IF(Voorblad!$E$10=Rekenblad!BC1555,Rekenblad!AX1555,0)</f>
        <v>0</v>
      </c>
      <c r="BG1555" s="62">
        <f>IF(Voorblad!$E$10=Rekenblad!BC1555,Rekenblad!AY1555,0)</f>
        <v>0</v>
      </c>
      <c r="BH1555" s="37">
        <f>IF(Voorblad!$E$10=Rekenblad!BC1555,Rekenblad!AZ1555,0)</f>
        <v>0</v>
      </c>
      <c r="BI1555" s="37">
        <f>IF(Voorblad!$E$10=Rekenblad!BC1555,Rekenblad!BA1555,0)</f>
        <v>0</v>
      </c>
      <c r="BK1555">
        <v>126</v>
      </c>
      <c r="BL1555" s="37">
        <f>IF(Voorblad!$E$14=Rekenblad!$BL$1437,Rekenblad!BD1555,0)</f>
        <v>0</v>
      </c>
      <c r="BM1555" s="37">
        <f>IF(Voorblad!$E$14=Rekenblad!$BL$1437,Rekenblad!BE1555,0)</f>
        <v>0</v>
      </c>
      <c r="BN1555" s="37">
        <f>IF(Voorblad!$E$14=Rekenblad!$BL$1437,Rekenblad!BF1555,0)</f>
        <v>0</v>
      </c>
      <c r="BO1555" s="37">
        <f>IF(Voorblad!$E$14=Rekenblad!$BL$1437,Rekenblad!BG1555,0)</f>
        <v>0</v>
      </c>
      <c r="BP1555" s="37">
        <f>IF(Voorblad!$E$14=Rekenblad!$BL$1437,Rekenblad!BH1555,0)</f>
        <v>0</v>
      </c>
      <c r="BQ1555" s="37">
        <f>IF(Voorblad!$E$14=Rekenblad!$BL$1437,Rekenblad!BI1555,0)</f>
        <v>0</v>
      </c>
    </row>
    <row r="1556" spans="2:69" x14ac:dyDescent="0.25">
      <c r="B1556">
        <f>'Data TREND'!$CO$264</f>
        <v>127</v>
      </c>
      <c r="C1556" s="37">
        <f>'Data TREND'!CQ264</f>
        <v>885.8978446440243</v>
      </c>
      <c r="D1556" s="37">
        <f>'Data TREND'!CR264</f>
        <v>1658.7064889181577</v>
      </c>
      <c r="E1556" s="37">
        <f>'Data TREND'!CS264</f>
        <v>671.85894807296177</v>
      </c>
      <c r="F1556" s="37">
        <f>'Data TREND'!CT264</f>
        <v>3216.6129873676937</v>
      </c>
      <c r="G1556" s="37">
        <f>'Data TREND'!CU264</f>
        <v>52.427264168001763</v>
      </c>
      <c r="H1556" s="37">
        <f>'Data TREND'!CV264</f>
        <v>21.363771370442567</v>
      </c>
      <c r="J1556" s="37">
        <f t="shared" si="1087"/>
        <v>885.8978446440243</v>
      </c>
      <c r="K1556" s="37">
        <f t="shared" si="1088"/>
        <v>1658.7064889181577</v>
      </c>
      <c r="L1556" s="37">
        <f t="shared" si="1089"/>
        <v>671.85894807296177</v>
      </c>
      <c r="M1556" s="37">
        <f t="shared" si="1090"/>
        <v>3216.6129873676937</v>
      </c>
      <c r="N1556" s="37">
        <f t="shared" si="1091"/>
        <v>52.427264168001763</v>
      </c>
      <c r="O1556" s="37">
        <f t="shared" si="1092"/>
        <v>21.363771370442567</v>
      </c>
      <c r="Q1556">
        <f>'Data TREND'!$CO$264</f>
        <v>127</v>
      </c>
      <c r="R1556" s="37">
        <f>'Data TREND'!CX264</f>
        <v>1100.1255955651729</v>
      </c>
      <c r="S1556" s="37">
        <f>'Data TREND'!CY264</f>
        <v>1655.4647635038655</v>
      </c>
      <c r="T1556" s="37">
        <f>'Data TREND'!CZ264</f>
        <v>668.8217305632495</v>
      </c>
      <c r="U1556" s="37">
        <f>'Data TREND'!DA264</f>
        <v>3424.5625646983099</v>
      </c>
      <c r="V1556" s="37">
        <f>'Data TREND'!DB264</f>
        <v>52.268560981041645</v>
      </c>
      <c r="W1556" s="37">
        <f>'Data TREND'!DC264</f>
        <v>21.346401914419506</v>
      </c>
      <c r="Y1556" s="37">
        <f t="shared" si="1093"/>
        <v>0</v>
      </c>
      <c r="Z1556" s="37">
        <f t="shared" si="1094"/>
        <v>0</v>
      </c>
      <c r="AA1556" s="37">
        <f t="shared" si="1095"/>
        <v>0</v>
      </c>
      <c r="AB1556" s="37">
        <f t="shared" si="1096"/>
        <v>0</v>
      </c>
      <c r="AC1556" s="37">
        <f t="shared" si="1097"/>
        <v>0</v>
      </c>
      <c r="AD1556" s="37">
        <f t="shared" si="1098"/>
        <v>0</v>
      </c>
      <c r="AF1556">
        <f>'Data TREND'!$CO$264</f>
        <v>127</v>
      </c>
      <c r="AG1556" s="37">
        <f>'Data TREND'!DE264</f>
        <v>1301.3157086590415</v>
      </c>
      <c r="AH1556" s="37">
        <f>'Data TREND'!DF264</f>
        <v>1651.4123572884266</v>
      </c>
      <c r="AI1556" s="37">
        <f>'Data TREND'!DG264</f>
        <v>668.74244994418848</v>
      </c>
      <c r="AJ1556" s="37">
        <f>'Data TREND'!DH264</f>
        <v>3621.4603919851797</v>
      </c>
      <c r="AK1556" s="37">
        <f>'Data TREND'!DI264</f>
        <v>51.305282772984242</v>
      </c>
      <c r="AL1556" s="37">
        <f>'Data TREND'!DJ264</f>
        <v>20.968030733481527</v>
      </c>
      <c r="AN1556" s="37">
        <f t="shared" si="1099"/>
        <v>0</v>
      </c>
      <c r="AO1556" s="37">
        <f t="shared" si="1100"/>
        <v>0</v>
      </c>
      <c r="AP1556" s="37">
        <f t="shared" si="1101"/>
        <v>0</v>
      </c>
      <c r="AQ1556" s="37">
        <f t="shared" si="1102"/>
        <v>0</v>
      </c>
      <c r="AR1556" s="37">
        <f t="shared" si="1103"/>
        <v>0</v>
      </c>
      <c r="AS1556" s="37">
        <f t="shared" si="1104"/>
        <v>0</v>
      </c>
      <c r="AU1556">
        <v>127</v>
      </c>
      <c r="AV1556" s="37">
        <f t="shared" si="1105"/>
        <v>885.8978446440243</v>
      </c>
      <c r="AW1556" s="37">
        <f t="shared" si="1106"/>
        <v>1658.7064889181577</v>
      </c>
      <c r="AX1556" s="37">
        <f t="shared" si="1107"/>
        <v>671.85894807296177</v>
      </c>
      <c r="AY1556" s="37">
        <f t="shared" si="1108"/>
        <v>3216.6129873676937</v>
      </c>
      <c r="AZ1556" s="37">
        <f t="shared" si="1109"/>
        <v>52.427264168001763</v>
      </c>
      <c r="BA1556" s="37">
        <f t="shared" si="1110"/>
        <v>21.363771370442567</v>
      </c>
      <c r="BC1556">
        <v>127</v>
      </c>
      <c r="BD1556" s="37">
        <f>IF(Voorblad!$E$10=Rekenblad!BC1556,Rekenblad!AV1556,0)</f>
        <v>0</v>
      </c>
      <c r="BE1556" s="37">
        <f>IF(Voorblad!$E$10=Rekenblad!BC1556,Rekenblad!AW1556,0)</f>
        <v>0</v>
      </c>
      <c r="BF1556" s="37">
        <f>IF(Voorblad!$E$10=Rekenblad!BC1556,Rekenblad!AX1556,0)</f>
        <v>0</v>
      </c>
      <c r="BG1556" s="62">
        <f>IF(Voorblad!$E$10=Rekenblad!BC1556,Rekenblad!AY1556,0)</f>
        <v>0</v>
      </c>
      <c r="BH1556" s="37">
        <f>IF(Voorblad!$E$10=Rekenblad!BC1556,Rekenblad!AZ1556,0)</f>
        <v>0</v>
      </c>
      <c r="BI1556" s="37">
        <f>IF(Voorblad!$E$10=Rekenblad!BC1556,Rekenblad!BA1556,0)</f>
        <v>0</v>
      </c>
      <c r="BK1556">
        <v>127</v>
      </c>
      <c r="BL1556" s="37">
        <f>IF(Voorblad!$E$14=Rekenblad!$BL$1437,Rekenblad!BD1556,0)</f>
        <v>0</v>
      </c>
      <c r="BM1556" s="37">
        <f>IF(Voorblad!$E$14=Rekenblad!$BL$1437,Rekenblad!BE1556,0)</f>
        <v>0</v>
      </c>
      <c r="BN1556" s="37">
        <f>IF(Voorblad!$E$14=Rekenblad!$BL$1437,Rekenblad!BF1556,0)</f>
        <v>0</v>
      </c>
      <c r="BO1556" s="37">
        <f>IF(Voorblad!$E$14=Rekenblad!$BL$1437,Rekenblad!BG1556,0)</f>
        <v>0</v>
      </c>
      <c r="BP1556" s="37">
        <f>IF(Voorblad!$E$14=Rekenblad!$BL$1437,Rekenblad!BH1556,0)</f>
        <v>0</v>
      </c>
      <c r="BQ1556" s="37">
        <f>IF(Voorblad!$E$14=Rekenblad!$BL$1437,Rekenblad!BI1556,0)</f>
        <v>0</v>
      </c>
    </row>
    <row r="1557" spans="2:69" x14ac:dyDescent="0.25">
      <c r="B1557">
        <f>'Data TREND'!$CO$265</f>
        <v>128</v>
      </c>
      <c r="C1557" s="37">
        <f>'Data TREND'!CQ265</f>
        <v>891.99219791341284</v>
      </c>
      <c r="D1557" s="37">
        <f>'Data TREND'!CR265</f>
        <v>1671.3786126131838</v>
      </c>
      <c r="E1557" s="37">
        <f>'Data TREND'!CS265</f>
        <v>677.11095420320544</v>
      </c>
      <c r="F1557" s="37">
        <f>'Data TREND'!CT265</f>
        <v>3240.6326977937688</v>
      </c>
      <c r="G1557" s="37">
        <f>'Data TREND'!CU265</f>
        <v>52.11573338266335</v>
      </c>
      <c r="H1557" s="37">
        <f>'Data TREND'!CV265</f>
        <v>21.236067928411586</v>
      </c>
      <c r="J1557" s="37">
        <f t="shared" si="1087"/>
        <v>891.99219791341284</v>
      </c>
      <c r="K1557" s="37">
        <f t="shared" si="1088"/>
        <v>1671.3786126131838</v>
      </c>
      <c r="L1557" s="37">
        <f t="shared" si="1089"/>
        <v>677.11095420320544</v>
      </c>
      <c r="M1557" s="37">
        <f t="shared" si="1090"/>
        <v>3240.6326977937688</v>
      </c>
      <c r="N1557" s="37">
        <f t="shared" si="1091"/>
        <v>52.11573338266335</v>
      </c>
      <c r="O1557" s="37">
        <f t="shared" si="1092"/>
        <v>21.236067928411586</v>
      </c>
      <c r="Q1557">
        <f>'Data TREND'!$CO$265</f>
        <v>128</v>
      </c>
      <c r="R1557" s="37">
        <f>'Data TREND'!CX265</f>
        <v>1107.5789664685276</v>
      </c>
      <c r="S1557" s="37">
        <f>'Data TREND'!CY265</f>
        <v>1668.0795809266488</v>
      </c>
      <c r="T1557" s="37">
        <f>'Data TREND'!CZ265</f>
        <v>674.00100681523872</v>
      </c>
      <c r="U1557" s="37">
        <f>'Data TREND'!DA265</f>
        <v>3449.8112404702974</v>
      </c>
      <c r="V1557" s="37">
        <f>'Data TREND'!DB265</f>
        <v>51.844606427190769</v>
      </c>
      <c r="W1557" s="37">
        <f>'Data TREND'!DC265</f>
        <v>21.173054381059824</v>
      </c>
      <c r="Y1557" s="37">
        <f t="shared" si="1093"/>
        <v>0</v>
      </c>
      <c r="Z1557" s="37">
        <f t="shared" si="1094"/>
        <v>0</v>
      </c>
      <c r="AA1557" s="37">
        <f t="shared" si="1095"/>
        <v>0</v>
      </c>
      <c r="AB1557" s="37">
        <f t="shared" si="1096"/>
        <v>0</v>
      </c>
      <c r="AC1557" s="37">
        <f t="shared" si="1097"/>
        <v>0</v>
      </c>
      <c r="AD1557" s="37">
        <f t="shared" si="1098"/>
        <v>0</v>
      </c>
      <c r="AF1557">
        <f>'Data TREND'!$CO$265</f>
        <v>128</v>
      </c>
      <c r="AG1557" s="37">
        <f>'Data TREND'!DE265</f>
        <v>1310.0085849135737</v>
      </c>
      <c r="AH1557" s="37">
        <f>'Data TREND'!DF265</f>
        <v>1663.9472807990874</v>
      </c>
      <c r="AI1557" s="37">
        <f>'Data TREND'!DG265</f>
        <v>673.92790142676745</v>
      </c>
      <c r="AJ1557" s="37">
        <f>'Data TREND'!DH265</f>
        <v>3647.8751909980574</v>
      </c>
      <c r="AK1557" s="37">
        <f>'Data TREND'!DI265</f>
        <v>50.760357191624408</v>
      </c>
      <c r="AL1557" s="37">
        <f>'Data TREND'!DJ265</f>
        <v>20.746131911334469</v>
      </c>
      <c r="AN1557" s="37">
        <f t="shared" si="1099"/>
        <v>0</v>
      </c>
      <c r="AO1557" s="37">
        <f t="shared" si="1100"/>
        <v>0</v>
      </c>
      <c r="AP1557" s="37">
        <f t="shared" si="1101"/>
        <v>0</v>
      </c>
      <c r="AQ1557" s="37">
        <f t="shared" si="1102"/>
        <v>0</v>
      </c>
      <c r="AR1557" s="37">
        <f t="shared" si="1103"/>
        <v>0</v>
      </c>
      <c r="AS1557" s="37">
        <f t="shared" si="1104"/>
        <v>0</v>
      </c>
      <c r="AU1557">
        <v>128</v>
      </c>
      <c r="AV1557" s="37">
        <f t="shared" si="1105"/>
        <v>891.99219791341284</v>
      </c>
      <c r="AW1557" s="37">
        <f t="shared" si="1106"/>
        <v>1671.3786126131838</v>
      </c>
      <c r="AX1557" s="37">
        <f t="shared" si="1107"/>
        <v>677.11095420320544</v>
      </c>
      <c r="AY1557" s="37">
        <f t="shared" si="1108"/>
        <v>3240.6326977937688</v>
      </c>
      <c r="AZ1557" s="37">
        <f t="shared" si="1109"/>
        <v>52.11573338266335</v>
      </c>
      <c r="BA1557" s="37">
        <f t="shared" si="1110"/>
        <v>21.236067928411586</v>
      </c>
      <c r="BC1557">
        <v>128</v>
      </c>
      <c r="BD1557" s="37">
        <f>IF(Voorblad!$E$10=Rekenblad!BC1557,Rekenblad!AV1557,0)</f>
        <v>0</v>
      </c>
      <c r="BE1557" s="37">
        <f>IF(Voorblad!$E$10=Rekenblad!BC1557,Rekenblad!AW1557,0)</f>
        <v>0</v>
      </c>
      <c r="BF1557" s="37">
        <f>IF(Voorblad!$E$10=Rekenblad!BC1557,Rekenblad!AX1557,0)</f>
        <v>0</v>
      </c>
      <c r="BG1557" s="62">
        <f>IF(Voorblad!$E$10=Rekenblad!BC1557,Rekenblad!AY1557,0)</f>
        <v>0</v>
      </c>
      <c r="BH1557" s="37">
        <f>IF(Voorblad!$E$10=Rekenblad!BC1557,Rekenblad!AZ1557,0)</f>
        <v>0</v>
      </c>
      <c r="BI1557" s="37">
        <f>IF(Voorblad!$E$10=Rekenblad!BC1557,Rekenblad!BA1557,0)</f>
        <v>0</v>
      </c>
      <c r="BK1557">
        <v>128</v>
      </c>
      <c r="BL1557" s="37">
        <f>IF(Voorblad!$E$14=Rekenblad!$BL$1437,Rekenblad!BD1557,0)</f>
        <v>0</v>
      </c>
      <c r="BM1557" s="37">
        <f>IF(Voorblad!$E$14=Rekenblad!$BL$1437,Rekenblad!BE1557,0)</f>
        <v>0</v>
      </c>
      <c r="BN1557" s="37">
        <f>IF(Voorblad!$E$14=Rekenblad!$BL$1437,Rekenblad!BF1557,0)</f>
        <v>0</v>
      </c>
      <c r="BO1557" s="37">
        <f>IF(Voorblad!$E$14=Rekenblad!$BL$1437,Rekenblad!BG1557,0)</f>
        <v>0</v>
      </c>
      <c r="BP1557" s="37">
        <f>IF(Voorblad!$E$14=Rekenblad!$BL$1437,Rekenblad!BH1557,0)</f>
        <v>0</v>
      </c>
      <c r="BQ1557" s="37">
        <f>IF(Voorblad!$E$14=Rekenblad!$BL$1437,Rekenblad!BI1557,0)</f>
        <v>0</v>
      </c>
    </row>
    <row r="1558" spans="2:69" x14ac:dyDescent="0.25">
      <c r="B1558">
        <f>'Data TREND'!$CO$266</f>
        <v>129</v>
      </c>
      <c r="C1558" s="37">
        <f>'Data TREND'!CQ266</f>
        <v>898.08655118280137</v>
      </c>
      <c r="D1558" s="37">
        <f>'Data TREND'!CR266</f>
        <v>1684.0507363082099</v>
      </c>
      <c r="E1558" s="37">
        <f>'Data TREND'!CS266</f>
        <v>682.36296033344888</v>
      </c>
      <c r="F1558" s="37">
        <f>'Data TREND'!CT266</f>
        <v>3264.652408219843</v>
      </c>
      <c r="G1558" s="37">
        <f>'Data TREND'!CU266</f>
        <v>51.804202597324938</v>
      </c>
      <c r="H1558" s="37">
        <f>'Data TREND'!CV266</f>
        <v>21.108364486380605</v>
      </c>
      <c r="J1558" s="37">
        <f t="shared" si="1087"/>
        <v>898.08655118280137</v>
      </c>
      <c r="K1558" s="37">
        <f t="shared" si="1088"/>
        <v>1684.0507363082099</v>
      </c>
      <c r="L1558" s="37">
        <f t="shared" si="1089"/>
        <v>682.36296033344888</v>
      </c>
      <c r="M1558" s="37">
        <f t="shared" si="1090"/>
        <v>3264.652408219843</v>
      </c>
      <c r="N1558" s="37">
        <f t="shared" si="1091"/>
        <v>51.804202597324938</v>
      </c>
      <c r="O1558" s="37">
        <f t="shared" si="1092"/>
        <v>21.108364486380605</v>
      </c>
      <c r="Q1558">
        <f>'Data TREND'!$CO$266</f>
        <v>129</v>
      </c>
      <c r="R1558" s="37">
        <f>'Data TREND'!CX266</f>
        <v>1115.0323373718825</v>
      </c>
      <c r="S1558" s="37">
        <f>'Data TREND'!CY266</f>
        <v>1680.694398349432</v>
      </c>
      <c r="T1558" s="37">
        <f>'Data TREND'!CZ266</f>
        <v>679.18028306722817</v>
      </c>
      <c r="U1558" s="37">
        <f>'Data TREND'!DA266</f>
        <v>3475.059916242285</v>
      </c>
      <c r="V1558" s="37">
        <f>'Data TREND'!DB266</f>
        <v>51.420651873339892</v>
      </c>
      <c r="W1558" s="37">
        <f>'Data TREND'!DC266</f>
        <v>20.999706847700143</v>
      </c>
      <c r="Y1558" s="37">
        <f t="shared" si="1093"/>
        <v>0</v>
      </c>
      <c r="Z1558" s="37">
        <f t="shared" si="1094"/>
        <v>0</v>
      </c>
      <c r="AA1558" s="37">
        <f t="shared" si="1095"/>
        <v>0</v>
      </c>
      <c r="AB1558" s="37">
        <f t="shared" si="1096"/>
        <v>0</v>
      </c>
      <c r="AC1558" s="37">
        <f t="shared" si="1097"/>
        <v>0</v>
      </c>
      <c r="AD1558" s="37">
        <f t="shared" si="1098"/>
        <v>0</v>
      </c>
      <c r="AF1558">
        <f>'Data TREND'!$CO$266</f>
        <v>129</v>
      </c>
      <c r="AG1558" s="37">
        <f>'Data TREND'!DE266</f>
        <v>1318.7014611681059</v>
      </c>
      <c r="AH1558" s="37">
        <f>'Data TREND'!DF266</f>
        <v>1676.4822043097481</v>
      </c>
      <c r="AI1558" s="37">
        <f>'Data TREND'!DG266</f>
        <v>679.11335290934642</v>
      </c>
      <c r="AJ1558" s="37">
        <f>'Data TREND'!DH266</f>
        <v>3674.2899900109351</v>
      </c>
      <c r="AK1558" s="37">
        <f>'Data TREND'!DI266</f>
        <v>50.215431610264574</v>
      </c>
      <c r="AL1558" s="37">
        <f>'Data TREND'!DJ266</f>
        <v>20.524233089187412</v>
      </c>
      <c r="AN1558" s="37">
        <f t="shared" si="1099"/>
        <v>0</v>
      </c>
      <c r="AO1558" s="37">
        <f t="shared" si="1100"/>
        <v>0</v>
      </c>
      <c r="AP1558" s="37">
        <f t="shared" si="1101"/>
        <v>0</v>
      </c>
      <c r="AQ1558" s="37">
        <f t="shared" si="1102"/>
        <v>0</v>
      </c>
      <c r="AR1558" s="37">
        <f t="shared" si="1103"/>
        <v>0</v>
      </c>
      <c r="AS1558" s="37">
        <f t="shared" si="1104"/>
        <v>0</v>
      </c>
      <c r="AU1558">
        <v>129</v>
      </c>
      <c r="AV1558" s="37">
        <f t="shared" si="1105"/>
        <v>898.08655118280137</v>
      </c>
      <c r="AW1558" s="37">
        <f t="shared" si="1106"/>
        <v>1684.0507363082099</v>
      </c>
      <c r="AX1558" s="37">
        <f t="shared" si="1107"/>
        <v>682.36296033344888</v>
      </c>
      <c r="AY1558" s="37">
        <f t="shared" si="1108"/>
        <v>3264.652408219843</v>
      </c>
      <c r="AZ1558" s="37">
        <f t="shared" si="1109"/>
        <v>51.804202597324938</v>
      </c>
      <c r="BA1558" s="37">
        <f t="shared" si="1110"/>
        <v>21.108364486380605</v>
      </c>
      <c r="BC1558">
        <v>129</v>
      </c>
      <c r="BD1558" s="37">
        <f>IF(Voorblad!$E$10=Rekenblad!BC1558,Rekenblad!AV1558,0)</f>
        <v>0</v>
      </c>
      <c r="BE1558" s="37">
        <f>IF(Voorblad!$E$10=Rekenblad!BC1558,Rekenblad!AW1558,0)</f>
        <v>0</v>
      </c>
      <c r="BF1558" s="37">
        <f>IF(Voorblad!$E$10=Rekenblad!BC1558,Rekenblad!AX1558,0)</f>
        <v>0</v>
      </c>
      <c r="BG1558" s="62">
        <f>IF(Voorblad!$E$10=Rekenblad!BC1558,Rekenblad!AY1558,0)</f>
        <v>0</v>
      </c>
      <c r="BH1558" s="37">
        <f>IF(Voorblad!$E$10=Rekenblad!BC1558,Rekenblad!AZ1558,0)</f>
        <v>0</v>
      </c>
      <c r="BI1558" s="37">
        <f>IF(Voorblad!$E$10=Rekenblad!BC1558,Rekenblad!BA1558,0)</f>
        <v>0</v>
      </c>
      <c r="BK1558">
        <v>129</v>
      </c>
      <c r="BL1558" s="37">
        <f>IF(Voorblad!$E$14=Rekenblad!$BL$1437,Rekenblad!BD1558,0)</f>
        <v>0</v>
      </c>
      <c r="BM1558" s="37">
        <f>IF(Voorblad!$E$14=Rekenblad!$BL$1437,Rekenblad!BE1558,0)</f>
        <v>0</v>
      </c>
      <c r="BN1558" s="37">
        <f>IF(Voorblad!$E$14=Rekenblad!$BL$1437,Rekenblad!BF1558,0)</f>
        <v>0</v>
      </c>
      <c r="BO1558" s="37">
        <f>IF(Voorblad!$E$14=Rekenblad!$BL$1437,Rekenblad!BG1558,0)</f>
        <v>0</v>
      </c>
      <c r="BP1558" s="37">
        <f>IF(Voorblad!$E$14=Rekenblad!$BL$1437,Rekenblad!BH1558,0)</f>
        <v>0</v>
      </c>
      <c r="BQ1558" s="37">
        <f>IF(Voorblad!$E$14=Rekenblad!$BL$1437,Rekenblad!BI1558,0)</f>
        <v>0</v>
      </c>
    </row>
    <row r="1559" spans="2:69" x14ac:dyDescent="0.25">
      <c r="B1559">
        <f>'Data TREND'!$CO$267</f>
        <v>130</v>
      </c>
      <c r="C1559" s="37">
        <f>'Data TREND'!CQ267</f>
        <v>904.18090445219002</v>
      </c>
      <c r="D1559" s="37">
        <f>'Data TREND'!CR267</f>
        <v>1696.7228600032363</v>
      </c>
      <c r="E1559" s="37">
        <f>'Data TREND'!CS267</f>
        <v>687.61496646369255</v>
      </c>
      <c r="F1559" s="37">
        <f>'Data TREND'!CT267</f>
        <v>3288.6721186459181</v>
      </c>
      <c r="G1559" s="37">
        <f>'Data TREND'!CU267</f>
        <v>51.492671811986533</v>
      </c>
      <c r="H1559" s="37">
        <f>'Data TREND'!CV267</f>
        <v>20.980661044349628</v>
      </c>
      <c r="J1559" s="37">
        <f t="shared" si="1087"/>
        <v>904.18090445219002</v>
      </c>
      <c r="K1559" s="37">
        <f t="shared" si="1088"/>
        <v>1696.7228600032363</v>
      </c>
      <c r="L1559" s="37">
        <f t="shared" si="1089"/>
        <v>687.61496646369255</v>
      </c>
      <c r="M1559" s="37">
        <f t="shared" si="1090"/>
        <v>3288.6721186459181</v>
      </c>
      <c r="N1559" s="37">
        <f t="shared" si="1091"/>
        <v>51.492671811986533</v>
      </c>
      <c r="O1559" s="37">
        <f t="shared" si="1092"/>
        <v>20.980661044349628</v>
      </c>
      <c r="Q1559">
        <f>'Data TREND'!$CO$267</f>
        <v>130</v>
      </c>
      <c r="R1559" s="37">
        <f>'Data TREND'!CX267</f>
        <v>1122.4857082752374</v>
      </c>
      <c r="S1559" s="37">
        <f>'Data TREND'!CY267</f>
        <v>1693.3092157722153</v>
      </c>
      <c r="T1559" s="37">
        <f>'Data TREND'!CZ267</f>
        <v>684.35955931921762</v>
      </c>
      <c r="U1559" s="37">
        <f>'Data TREND'!DA267</f>
        <v>3500.3085920142726</v>
      </c>
      <c r="V1559" s="37">
        <f>'Data TREND'!DB267</f>
        <v>50.996697319489016</v>
      </c>
      <c r="W1559" s="37">
        <f>'Data TREND'!DC267</f>
        <v>20.826359314340461</v>
      </c>
      <c r="Y1559" s="37">
        <f t="shared" si="1093"/>
        <v>0</v>
      </c>
      <c r="Z1559" s="37">
        <f t="shared" si="1094"/>
        <v>0</v>
      </c>
      <c r="AA1559" s="37">
        <f t="shared" si="1095"/>
        <v>0</v>
      </c>
      <c r="AB1559" s="37">
        <f t="shared" si="1096"/>
        <v>0</v>
      </c>
      <c r="AC1559" s="37">
        <f t="shared" si="1097"/>
        <v>0</v>
      </c>
      <c r="AD1559" s="37">
        <f t="shared" si="1098"/>
        <v>0</v>
      </c>
      <c r="AF1559">
        <f>'Data TREND'!$CO$267</f>
        <v>130</v>
      </c>
      <c r="AG1559" s="37">
        <f>'Data TREND'!DE267</f>
        <v>1327.3943374226383</v>
      </c>
      <c r="AH1559" s="37">
        <f>'Data TREND'!DF267</f>
        <v>1689.0171278204086</v>
      </c>
      <c r="AI1559" s="37">
        <f>'Data TREND'!DG267</f>
        <v>684.29880439192539</v>
      </c>
      <c r="AJ1559" s="37">
        <f>'Data TREND'!DH267</f>
        <v>3700.7047890238132</v>
      </c>
      <c r="AK1559" s="37">
        <f>'Data TREND'!DI267</f>
        <v>49.670506028904725</v>
      </c>
      <c r="AL1559" s="37">
        <f>'Data TREND'!DJ267</f>
        <v>20.302334267040354</v>
      </c>
      <c r="AN1559" s="37">
        <f t="shared" si="1099"/>
        <v>0</v>
      </c>
      <c r="AO1559" s="37">
        <f t="shared" si="1100"/>
        <v>0</v>
      </c>
      <c r="AP1559" s="37">
        <f t="shared" si="1101"/>
        <v>0</v>
      </c>
      <c r="AQ1559" s="37">
        <f t="shared" si="1102"/>
        <v>0</v>
      </c>
      <c r="AR1559" s="37">
        <f t="shared" si="1103"/>
        <v>0</v>
      </c>
      <c r="AS1559" s="37">
        <f t="shared" si="1104"/>
        <v>0</v>
      </c>
      <c r="AU1559">
        <v>130</v>
      </c>
      <c r="AV1559" s="37">
        <f t="shared" si="1105"/>
        <v>904.18090445219002</v>
      </c>
      <c r="AW1559" s="37">
        <f t="shared" si="1106"/>
        <v>1696.7228600032363</v>
      </c>
      <c r="AX1559" s="37">
        <f t="shared" si="1107"/>
        <v>687.61496646369255</v>
      </c>
      <c r="AY1559" s="37">
        <f t="shared" si="1108"/>
        <v>3288.6721186459181</v>
      </c>
      <c r="AZ1559" s="37">
        <f t="shared" si="1109"/>
        <v>51.492671811986533</v>
      </c>
      <c r="BA1559" s="37">
        <f t="shared" si="1110"/>
        <v>20.980661044349628</v>
      </c>
      <c r="BC1559">
        <v>130</v>
      </c>
      <c r="BD1559" s="37">
        <f>IF(Voorblad!$E$10=Rekenblad!BC1559,Rekenblad!AV1559,0)</f>
        <v>0</v>
      </c>
      <c r="BE1559" s="37">
        <f>IF(Voorblad!$E$10=Rekenblad!BC1559,Rekenblad!AW1559,0)</f>
        <v>0</v>
      </c>
      <c r="BF1559" s="37">
        <f>IF(Voorblad!$E$10=Rekenblad!BC1559,Rekenblad!AX1559,0)</f>
        <v>0</v>
      </c>
      <c r="BG1559" s="62">
        <f>IF(Voorblad!$E$10=Rekenblad!BC1559,Rekenblad!AY1559,0)</f>
        <v>0</v>
      </c>
      <c r="BH1559" s="37">
        <f>IF(Voorblad!$E$10=Rekenblad!BC1559,Rekenblad!AZ1559,0)</f>
        <v>0</v>
      </c>
      <c r="BI1559" s="37">
        <f>IF(Voorblad!$E$10=Rekenblad!BC1559,Rekenblad!BA1559,0)</f>
        <v>0</v>
      </c>
      <c r="BK1559">
        <v>130</v>
      </c>
      <c r="BL1559" s="37">
        <f>IF(Voorblad!$E$14=Rekenblad!$BL$1437,Rekenblad!BD1559,0)</f>
        <v>0</v>
      </c>
      <c r="BM1559" s="37">
        <f>IF(Voorblad!$E$14=Rekenblad!$BL$1437,Rekenblad!BE1559,0)</f>
        <v>0</v>
      </c>
      <c r="BN1559" s="37">
        <f>IF(Voorblad!$E$14=Rekenblad!$BL$1437,Rekenblad!BF1559,0)</f>
        <v>0</v>
      </c>
      <c r="BO1559" s="37">
        <f>IF(Voorblad!$E$14=Rekenblad!$BL$1437,Rekenblad!BG1559,0)</f>
        <v>0</v>
      </c>
      <c r="BP1559" s="37">
        <f>IF(Voorblad!$E$14=Rekenblad!$BL$1437,Rekenblad!BH1559,0)</f>
        <v>0</v>
      </c>
      <c r="BQ1559" s="37">
        <f>IF(Voorblad!$E$14=Rekenblad!$BL$1437,Rekenblad!BI1559,0)</f>
        <v>0</v>
      </c>
    </row>
    <row r="1560" spans="2:69" x14ac:dyDescent="0.25">
      <c r="B1560">
        <f>'Data TREND'!$CO$268</f>
        <v>131</v>
      </c>
      <c r="C1560" s="37">
        <f>'Data TREND'!CQ268</f>
        <v>910.27525772157855</v>
      </c>
      <c r="D1560" s="37">
        <f>'Data TREND'!CR268</f>
        <v>1709.3949836982624</v>
      </c>
      <c r="E1560" s="37">
        <f>'Data TREND'!CS268</f>
        <v>692.866972593936</v>
      </c>
      <c r="F1560" s="37">
        <f>'Data TREND'!CT268</f>
        <v>3312.6918290719932</v>
      </c>
      <c r="G1560" s="37">
        <f>'Data TREND'!CU268</f>
        <v>51.18114102664812</v>
      </c>
      <c r="H1560" s="37">
        <f>'Data TREND'!CV268</f>
        <v>20.852957602318646</v>
      </c>
      <c r="J1560" s="37">
        <f t="shared" si="1087"/>
        <v>910.27525772157855</v>
      </c>
      <c r="K1560" s="37">
        <f t="shared" si="1088"/>
        <v>1709.3949836982624</v>
      </c>
      <c r="L1560" s="37">
        <f t="shared" si="1089"/>
        <v>692.866972593936</v>
      </c>
      <c r="M1560" s="37">
        <f t="shared" si="1090"/>
        <v>3312.6918290719932</v>
      </c>
      <c r="N1560" s="37">
        <f t="shared" si="1091"/>
        <v>51.18114102664812</v>
      </c>
      <c r="O1560" s="37">
        <f t="shared" si="1092"/>
        <v>20.852957602318646</v>
      </c>
      <c r="Q1560">
        <f>'Data TREND'!$CO$268</f>
        <v>131</v>
      </c>
      <c r="R1560" s="37">
        <f>'Data TREND'!CX268</f>
        <v>1129.939079178592</v>
      </c>
      <c r="S1560" s="37">
        <f>'Data TREND'!CY268</f>
        <v>1705.9240331949986</v>
      </c>
      <c r="T1560" s="37">
        <f>'Data TREND'!CZ268</f>
        <v>689.53883557120685</v>
      </c>
      <c r="U1560" s="37">
        <f>'Data TREND'!DA268</f>
        <v>3525.5572677862597</v>
      </c>
      <c r="V1560" s="37">
        <f>'Data TREND'!DB268</f>
        <v>50.572742765638139</v>
      </c>
      <c r="W1560" s="37">
        <f>'Data TREND'!DC268</f>
        <v>20.65301178098078</v>
      </c>
      <c r="Y1560" s="37">
        <f t="shared" si="1093"/>
        <v>0</v>
      </c>
      <c r="Z1560" s="37">
        <f t="shared" si="1094"/>
        <v>0</v>
      </c>
      <c r="AA1560" s="37">
        <f t="shared" si="1095"/>
        <v>0</v>
      </c>
      <c r="AB1560" s="37">
        <f t="shared" si="1096"/>
        <v>0</v>
      </c>
      <c r="AC1560" s="37">
        <f t="shared" si="1097"/>
        <v>0</v>
      </c>
      <c r="AD1560" s="37">
        <f t="shared" si="1098"/>
        <v>0</v>
      </c>
      <c r="AF1560">
        <f>'Data TREND'!$CO$268</f>
        <v>131</v>
      </c>
      <c r="AG1560" s="37">
        <f>'Data TREND'!DE268</f>
        <v>1336.0872136771704</v>
      </c>
      <c r="AH1560" s="37">
        <f>'Data TREND'!DF268</f>
        <v>1701.5520513310694</v>
      </c>
      <c r="AI1560" s="37">
        <f>'Data TREND'!DG268</f>
        <v>689.48425587450436</v>
      </c>
      <c r="AJ1560" s="37">
        <f>'Data TREND'!DH268</f>
        <v>3727.1195880366909</v>
      </c>
      <c r="AK1560" s="37">
        <f>'Data TREND'!DI268</f>
        <v>49.125580447544891</v>
      </c>
      <c r="AL1560" s="37">
        <f>'Data TREND'!DJ268</f>
        <v>20.080435444893297</v>
      </c>
      <c r="AN1560" s="37">
        <f t="shared" si="1099"/>
        <v>0</v>
      </c>
      <c r="AO1560" s="37">
        <f t="shared" si="1100"/>
        <v>0</v>
      </c>
      <c r="AP1560" s="37">
        <f t="shared" si="1101"/>
        <v>0</v>
      </c>
      <c r="AQ1560" s="37">
        <f t="shared" si="1102"/>
        <v>0</v>
      </c>
      <c r="AR1560" s="37">
        <f t="shared" si="1103"/>
        <v>0</v>
      </c>
      <c r="AS1560" s="37">
        <f t="shared" si="1104"/>
        <v>0</v>
      </c>
      <c r="AU1560">
        <v>131</v>
      </c>
      <c r="AV1560" s="37">
        <f t="shared" si="1105"/>
        <v>910.27525772157855</v>
      </c>
      <c r="AW1560" s="37">
        <f t="shared" si="1106"/>
        <v>1709.3949836982624</v>
      </c>
      <c r="AX1560" s="37">
        <f t="shared" si="1107"/>
        <v>692.866972593936</v>
      </c>
      <c r="AY1560" s="37">
        <f t="shared" si="1108"/>
        <v>3312.6918290719932</v>
      </c>
      <c r="AZ1560" s="37">
        <f t="shared" si="1109"/>
        <v>51.18114102664812</v>
      </c>
      <c r="BA1560" s="37">
        <f t="shared" si="1110"/>
        <v>20.852957602318646</v>
      </c>
      <c r="BC1560">
        <v>131</v>
      </c>
      <c r="BD1560" s="37">
        <f>IF(Voorblad!$E$10=Rekenblad!BC1560,Rekenblad!AV1560,0)</f>
        <v>0</v>
      </c>
      <c r="BE1560" s="37">
        <f>IF(Voorblad!$E$10=Rekenblad!BC1560,Rekenblad!AW1560,0)</f>
        <v>0</v>
      </c>
      <c r="BF1560" s="37">
        <f>IF(Voorblad!$E$10=Rekenblad!BC1560,Rekenblad!AX1560,0)</f>
        <v>0</v>
      </c>
      <c r="BG1560" s="62">
        <f>IF(Voorblad!$E$10=Rekenblad!BC1560,Rekenblad!AY1560,0)</f>
        <v>0</v>
      </c>
      <c r="BH1560" s="37">
        <f>IF(Voorblad!$E$10=Rekenblad!BC1560,Rekenblad!AZ1560,0)</f>
        <v>0</v>
      </c>
      <c r="BI1560" s="37">
        <f>IF(Voorblad!$E$10=Rekenblad!BC1560,Rekenblad!BA1560,0)</f>
        <v>0</v>
      </c>
      <c r="BK1560">
        <v>131</v>
      </c>
      <c r="BL1560" s="37">
        <f>IF(Voorblad!$E$14=Rekenblad!$BL$1437,Rekenblad!BD1560,0)</f>
        <v>0</v>
      </c>
      <c r="BM1560" s="37">
        <f>IF(Voorblad!$E$14=Rekenblad!$BL$1437,Rekenblad!BE1560,0)</f>
        <v>0</v>
      </c>
      <c r="BN1560" s="37">
        <f>IF(Voorblad!$E$14=Rekenblad!$BL$1437,Rekenblad!BF1560,0)</f>
        <v>0</v>
      </c>
      <c r="BO1560" s="37">
        <f>IF(Voorblad!$E$14=Rekenblad!$BL$1437,Rekenblad!BG1560,0)</f>
        <v>0</v>
      </c>
      <c r="BP1560" s="37">
        <f>IF(Voorblad!$E$14=Rekenblad!$BL$1437,Rekenblad!BH1560,0)</f>
        <v>0</v>
      </c>
      <c r="BQ1560" s="37">
        <f>IF(Voorblad!$E$14=Rekenblad!$BL$1437,Rekenblad!BI1560,0)</f>
        <v>0</v>
      </c>
    </row>
    <row r="1561" spans="2:69" x14ac:dyDescent="0.25">
      <c r="B1561">
        <f>'Data TREND'!$CO$269</f>
        <v>132</v>
      </c>
      <c r="C1561" s="37">
        <f>'Data TREND'!CQ269</f>
        <v>916.36961099096709</v>
      </c>
      <c r="D1561" s="37">
        <f>'Data TREND'!CR269</f>
        <v>1722.0671073932886</v>
      </c>
      <c r="E1561" s="37">
        <f>'Data TREND'!CS269</f>
        <v>698.11897872417967</v>
      </c>
      <c r="F1561" s="37">
        <f>'Data TREND'!CT269</f>
        <v>3336.7115394980674</v>
      </c>
      <c r="G1561" s="37">
        <f>'Data TREND'!CU269</f>
        <v>50.869610241309708</v>
      </c>
      <c r="H1561" s="37">
        <f>'Data TREND'!CV269</f>
        <v>20.725254160287669</v>
      </c>
      <c r="J1561" s="37">
        <f t="shared" si="1087"/>
        <v>916.36961099096709</v>
      </c>
      <c r="K1561" s="37">
        <f t="shared" si="1088"/>
        <v>1722.0671073932886</v>
      </c>
      <c r="L1561" s="37">
        <f t="shared" si="1089"/>
        <v>698.11897872417967</v>
      </c>
      <c r="M1561" s="37">
        <f t="shared" si="1090"/>
        <v>3336.7115394980674</v>
      </c>
      <c r="N1561" s="37">
        <f t="shared" si="1091"/>
        <v>50.869610241309708</v>
      </c>
      <c r="O1561" s="37">
        <f t="shared" si="1092"/>
        <v>20.725254160287669</v>
      </c>
      <c r="Q1561">
        <f>'Data TREND'!$CO$269</f>
        <v>132</v>
      </c>
      <c r="R1561" s="37">
        <f>'Data TREND'!CX269</f>
        <v>1137.3924500819467</v>
      </c>
      <c r="S1561" s="37">
        <f>'Data TREND'!CY269</f>
        <v>1718.5388506177819</v>
      </c>
      <c r="T1561" s="37">
        <f>'Data TREND'!CZ269</f>
        <v>694.7181118231963</v>
      </c>
      <c r="U1561" s="37">
        <f>'Data TREND'!DA269</f>
        <v>3550.8059435582472</v>
      </c>
      <c r="V1561" s="37">
        <f>'Data TREND'!DB269</f>
        <v>50.148788211787263</v>
      </c>
      <c r="W1561" s="37">
        <f>'Data TREND'!DC269</f>
        <v>20.479664247621098</v>
      </c>
      <c r="Y1561" s="37">
        <f t="shared" si="1093"/>
        <v>0</v>
      </c>
      <c r="Z1561" s="37">
        <f t="shared" si="1094"/>
        <v>0</v>
      </c>
      <c r="AA1561" s="37">
        <f t="shared" si="1095"/>
        <v>0</v>
      </c>
      <c r="AB1561" s="37">
        <f t="shared" si="1096"/>
        <v>0</v>
      </c>
      <c r="AC1561" s="37">
        <f t="shared" si="1097"/>
        <v>0</v>
      </c>
      <c r="AD1561" s="37">
        <f t="shared" si="1098"/>
        <v>0</v>
      </c>
      <c r="AF1561">
        <f>'Data TREND'!$CO$269</f>
        <v>132</v>
      </c>
      <c r="AG1561" s="37">
        <f>'Data TREND'!DE269</f>
        <v>1344.7800899317026</v>
      </c>
      <c r="AH1561" s="37">
        <f>'Data TREND'!DF269</f>
        <v>1714.0869748417299</v>
      </c>
      <c r="AI1561" s="37">
        <f>'Data TREND'!DG269</f>
        <v>694.66970735708333</v>
      </c>
      <c r="AJ1561" s="37">
        <f>'Data TREND'!DH269</f>
        <v>3753.534387049569</v>
      </c>
      <c r="AK1561" s="37">
        <f>'Data TREND'!DI269</f>
        <v>48.580654866185043</v>
      </c>
      <c r="AL1561" s="37">
        <f>'Data TREND'!DJ269</f>
        <v>19.858536622746239</v>
      </c>
      <c r="AN1561" s="37">
        <f t="shared" si="1099"/>
        <v>0</v>
      </c>
      <c r="AO1561" s="37">
        <f t="shared" si="1100"/>
        <v>0</v>
      </c>
      <c r="AP1561" s="37">
        <f t="shared" si="1101"/>
        <v>0</v>
      </c>
      <c r="AQ1561" s="37">
        <f t="shared" si="1102"/>
        <v>0</v>
      </c>
      <c r="AR1561" s="37">
        <f t="shared" si="1103"/>
        <v>0</v>
      </c>
      <c r="AS1561" s="37">
        <f t="shared" si="1104"/>
        <v>0</v>
      </c>
      <c r="AU1561">
        <v>132</v>
      </c>
      <c r="AV1561" s="37">
        <f t="shared" si="1105"/>
        <v>916.36961099096709</v>
      </c>
      <c r="AW1561" s="37">
        <f t="shared" si="1106"/>
        <v>1722.0671073932886</v>
      </c>
      <c r="AX1561" s="37">
        <f t="shared" si="1107"/>
        <v>698.11897872417967</v>
      </c>
      <c r="AY1561" s="37">
        <f t="shared" si="1108"/>
        <v>3336.7115394980674</v>
      </c>
      <c r="AZ1561" s="37">
        <f t="shared" si="1109"/>
        <v>50.869610241309708</v>
      </c>
      <c r="BA1561" s="37">
        <f t="shared" si="1110"/>
        <v>20.725254160287669</v>
      </c>
      <c r="BC1561">
        <v>132</v>
      </c>
      <c r="BD1561" s="37">
        <f>IF(Voorblad!$E$10=Rekenblad!BC1561,Rekenblad!AV1561,0)</f>
        <v>0</v>
      </c>
      <c r="BE1561" s="37">
        <f>IF(Voorblad!$E$10=Rekenblad!BC1561,Rekenblad!AW1561,0)</f>
        <v>0</v>
      </c>
      <c r="BF1561" s="37">
        <f>IF(Voorblad!$E$10=Rekenblad!BC1561,Rekenblad!AX1561,0)</f>
        <v>0</v>
      </c>
      <c r="BG1561" s="62">
        <f>IF(Voorblad!$E$10=Rekenblad!BC1561,Rekenblad!AY1561,0)</f>
        <v>0</v>
      </c>
      <c r="BH1561" s="37">
        <f>IF(Voorblad!$E$10=Rekenblad!BC1561,Rekenblad!AZ1561,0)</f>
        <v>0</v>
      </c>
      <c r="BI1561" s="37">
        <f>IF(Voorblad!$E$10=Rekenblad!BC1561,Rekenblad!BA1561,0)</f>
        <v>0</v>
      </c>
      <c r="BK1561">
        <v>132</v>
      </c>
      <c r="BL1561" s="37">
        <f>IF(Voorblad!$E$14=Rekenblad!$BL$1437,Rekenblad!BD1561,0)</f>
        <v>0</v>
      </c>
      <c r="BM1561" s="37">
        <f>IF(Voorblad!$E$14=Rekenblad!$BL$1437,Rekenblad!BE1561,0)</f>
        <v>0</v>
      </c>
      <c r="BN1561" s="37">
        <f>IF(Voorblad!$E$14=Rekenblad!$BL$1437,Rekenblad!BF1561,0)</f>
        <v>0</v>
      </c>
      <c r="BO1561" s="37">
        <f>IF(Voorblad!$E$14=Rekenblad!$BL$1437,Rekenblad!BG1561,0)</f>
        <v>0</v>
      </c>
      <c r="BP1561" s="37">
        <f>IF(Voorblad!$E$14=Rekenblad!$BL$1437,Rekenblad!BH1561,0)</f>
        <v>0</v>
      </c>
      <c r="BQ1561" s="37">
        <f>IF(Voorblad!$E$14=Rekenblad!$BL$1437,Rekenblad!BI1561,0)</f>
        <v>0</v>
      </c>
    </row>
    <row r="1562" spans="2:69" x14ac:dyDescent="0.25">
      <c r="B1562">
        <f>'Data TREND'!$CO$270</f>
        <v>133</v>
      </c>
      <c r="C1562" s="37">
        <f>'Data TREND'!CQ270</f>
        <v>922.46396426035562</v>
      </c>
      <c r="D1562" s="37">
        <f>'Data TREND'!CR270</f>
        <v>1734.7392310883147</v>
      </c>
      <c r="E1562" s="37">
        <f>'Data TREND'!CS270</f>
        <v>703.37098485442311</v>
      </c>
      <c r="F1562" s="37">
        <f>'Data TREND'!CT270</f>
        <v>3360.7312499241425</v>
      </c>
      <c r="G1562" s="37">
        <f>'Data TREND'!CU270</f>
        <v>50.558079455971296</v>
      </c>
      <c r="H1562" s="37">
        <f>'Data TREND'!CV270</f>
        <v>20.597550718256688</v>
      </c>
      <c r="J1562" s="37">
        <f t="shared" si="1087"/>
        <v>922.46396426035562</v>
      </c>
      <c r="K1562" s="37">
        <f t="shared" si="1088"/>
        <v>1734.7392310883147</v>
      </c>
      <c r="L1562" s="37">
        <f t="shared" si="1089"/>
        <v>703.37098485442311</v>
      </c>
      <c r="M1562" s="37">
        <f t="shared" si="1090"/>
        <v>3360.7312499241425</v>
      </c>
      <c r="N1562" s="37">
        <f t="shared" si="1091"/>
        <v>50.558079455971296</v>
      </c>
      <c r="O1562" s="37">
        <f t="shared" si="1092"/>
        <v>20.597550718256688</v>
      </c>
      <c r="Q1562">
        <f>'Data TREND'!$CO$270</f>
        <v>133</v>
      </c>
      <c r="R1562" s="37">
        <f>'Data TREND'!CX270</f>
        <v>1144.8458209853015</v>
      </c>
      <c r="S1562" s="37">
        <f>'Data TREND'!CY270</f>
        <v>1731.1536680405652</v>
      </c>
      <c r="T1562" s="37">
        <f>'Data TREND'!CZ270</f>
        <v>699.89738807518575</v>
      </c>
      <c r="U1562" s="37">
        <f>'Data TREND'!DA270</f>
        <v>3576.0546193302348</v>
      </c>
      <c r="V1562" s="37">
        <f>'Data TREND'!DB270</f>
        <v>49.724833657936387</v>
      </c>
      <c r="W1562" s="37">
        <f>'Data TREND'!DC270</f>
        <v>20.306316714261413</v>
      </c>
      <c r="Y1562" s="37">
        <f t="shared" si="1093"/>
        <v>0</v>
      </c>
      <c r="Z1562" s="37">
        <f t="shared" si="1094"/>
        <v>0</v>
      </c>
      <c r="AA1562" s="37">
        <f t="shared" si="1095"/>
        <v>0</v>
      </c>
      <c r="AB1562" s="37">
        <f t="shared" si="1096"/>
        <v>0</v>
      </c>
      <c r="AC1562" s="37">
        <f t="shared" si="1097"/>
        <v>0</v>
      </c>
      <c r="AD1562" s="37">
        <f t="shared" si="1098"/>
        <v>0</v>
      </c>
      <c r="AF1562">
        <f>'Data TREND'!$CO$270</f>
        <v>133</v>
      </c>
      <c r="AG1562" s="37">
        <f>'Data TREND'!DE270</f>
        <v>1353.4729661862348</v>
      </c>
      <c r="AH1562" s="37">
        <f>'Data TREND'!DF270</f>
        <v>1726.6218983523906</v>
      </c>
      <c r="AI1562" s="37">
        <f>'Data TREND'!DG270</f>
        <v>699.85515883966229</v>
      </c>
      <c r="AJ1562" s="37">
        <f>'Data TREND'!DH270</f>
        <v>3779.9491860624466</v>
      </c>
      <c r="AK1562" s="37">
        <f>'Data TREND'!DI270</f>
        <v>48.035729284825209</v>
      </c>
      <c r="AL1562" s="37">
        <f>'Data TREND'!DJ270</f>
        <v>19.636637800599178</v>
      </c>
      <c r="AN1562" s="37">
        <f t="shared" si="1099"/>
        <v>0</v>
      </c>
      <c r="AO1562" s="37">
        <f t="shared" si="1100"/>
        <v>0</v>
      </c>
      <c r="AP1562" s="37">
        <f t="shared" si="1101"/>
        <v>0</v>
      </c>
      <c r="AQ1562" s="37">
        <f t="shared" si="1102"/>
        <v>0</v>
      </c>
      <c r="AR1562" s="37">
        <f t="shared" si="1103"/>
        <v>0</v>
      </c>
      <c r="AS1562" s="37">
        <f t="shared" si="1104"/>
        <v>0</v>
      </c>
      <c r="AU1562">
        <v>133</v>
      </c>
      <c r="AV1562" s="37">
        <f t="shared" si="1105"/>
        <v>922.46396426035562</v>
      </c>
      <c r="AW1562" s="37">
        <f t="shared" si="1106"/>
        <v>1734.7392310883147</v>
      </c>
      <c r="AX1562" s="37">
        <f t="shared" si="1107"/>
        <v>703.37098485442311</v>
      </c>
      <c r="AY1562" s="37">
        <f t="shared" si="1108"/>
        <v>3360.7312499241425</v>
      </c>
      <c r="AZ1562" s="37">
        <f t="shared" si="1109"/>
        <v>50.558079455971296</v>
      </c>
      <c r="BA1562" s="37">
        <f t="shared" si="1110"/>
        <v>20.597550718256688</v>
      </c>
      <c r="BC1562">
        <v>133</v>
      </c>
      <c r="BD1562" s="37">
        <f>IF(Voorblad!$E$10=Rekenblad!BC1562,Rekenblad!AV1562,0)</f>
        <v>0</v>
      </c>
      <c r="BE1562" s="37">
        <f>IF(Voorblad!$E$10=Rekenblad!BC1562,Rekenblad!AW1562,0)</f>
        <v>0</v>
      </c>
      <c r="BF1562" s="37">
        <f>IF(Voorblad!$E$10=Rekenblad!BC1562,Rekenblad!AX1562,0)</f>
        <v>0</v>
      </c>
      <c r="BG1562" s="62">
        <f>IF(Voorblad!$E$10=Rekenblad!BC1562,Rekenblad!AY1562,0)</f>
        <v>0</v>
      </c>
      <c r="BH1562" s="37">
        <f>IF(Voorblad!$E$10=Rekenblad!BC1562,Rekenblad!AZ1562,0)</f>
        <v>0</v>
      </c>
      <c r="BI1562" s="37">
        <f>IF(Voorblad!$E$10=Rekenblad!BC1562,Rekenblad!BA1562,0)</f>
        <v>0</v>
      </c>
      <c r="BK1562">
        <v>133</v>
      </c>
      <c r="BL1562" s="37">
        <f>IF(Voorblad!$E$14=Rekenblad!$BL$1437,Rekenblad!BD1562,0)</f>
        <v>0</v>
      </c>
      <c r="BM1562" s="37">
        <f>IF(Voorblad!$E$14=Rekenblad!$BL$1437,Rekenblad!BE1562,0)</f>
        <v>0</v>
      </c>
      <c r="BN1562" s="37">
        <f>IF(Voorblad!$E$14=Rekenblad!$BL$1437,Rekenblad!BF1562,0)</f>
        <v>0</v>
      </c>
      <c r="BO1562" s="37">
        <f>IF(Voorblad!$E$14=Rekenblad!$BL$1437,Rekenblad!BG1562,0)</f>
        <v>0</v>
      </c>
      <c r="BP1562" s="37">
        <f>IF(Voorblad!$E$14=Rekenblad!$BL$1437,Rekenblad!BH1562,0)</f>
        <v>0</v>
      </c>
      <c r="BQ1562" s="37">
        <f>IF(Voorblad!$E$14=Rekenblad!$BL$1437,Rekenblad!BI1562,0)</f>
        <v>0</v>
      </c>
    </row>
    <row r="1563" spans="2:69" x14ac:dyDescent="0.25">
      <c r="B1563">
        <f>'Data TREND'!$CO$271</f>
        <v>134</v>
      </c>
      <c r="C1563" s="37">
        <f>'Data TREND'!CQ271</f>
        <v>928.55831752974427</v>
      </c>
      <c r="D1563" s="37">
        <f>'Data TREND'!CR271</f>
        <v>1747.411354783341</v>
      </c>
      <c r="E1563" s="37">
        <f>'Data TREND'!CS271</f>
        <v>708.62299098466679</v>
      </c>
      <c r="F1563" s="37">
        <f>'Data TREND'!CT271</f>
        <v>3384.7509603502176</v>
      </c>
      <c r="G1563" s="37">
        <f>'Data TREND'!CU271</f>
        <v>50.24654867063289</v>
      </c>
      <c r="H1563" s="37">
        <f>'Data TREND'!CV271</f>
        <v>20.46984727622571</v>
      </c>
      <c r="J1563" s="37">
        <f t="shared" si="1087"/>
        <v>928.55831752974427</v>
      </c>
      <c r="K1563" s="37">
        <f t="shared" si="1088"/>
        <v>1747.411354783341</v>
      </c>
      <c r="L1563" s="37">
        <f t="shared" si="1089"/>
        <v>708.62299098466679</v>
      </c>
      <c r="M1563" s="37">
        <f t="shared" si="1090"/>
        <v>3384.7509603502176</v>
      </c>
      <c r="N1563" s="37">
        <f t="shared" si="1091"/>
        <v>50.24654867063289</v>
      </c>
      <c r="O1563" s="37">
        <f t="shared" si="1092"/>
        <v>20.46984727622571</v>
      </c>
      <c r="Q1563">
        <f>'Data TREND'!$CO$271</f>
        <v>134</v>
      </c>
      <c r="R1563" s="37">
        <f>'Data TREND'!CX271</f>
        <v>1152.2991918886564</v>
      </c>
      <c r="S1563" s="37">
        <f>'Data TREND'!CY271</f>
        <v>1743.7684854633485</v>
      </c>
      <c r="T1563" s="37">
        <f>'Data TREND'!CZ271</f>
        <v>705.07666432717519</v>
      </c>
      <c r="U1563" s="37">
        <f>'Data TREND'!DA271</f>
        <v>3601.3032951022224</v>
      </c>
      <c r="V1563" s="37">
        <f>'Data TREND'!DB271</f>
        <v>49.300879104085517</v>
      </c>
      <c r="W1563" s="37">
        <f>'Data TREND'!DC271</f>
        <v>20.132969180901732</v>
      </c>
      <c r="Y1563" s="37">
        <f t="shared" si="1093"/>
        <v>0</v>
      </c>
      <c r="Z1563" s="37">
        <f t="shared" si="1094"/>
        <v>0</v>
      </c>
      <c r="AA1563" s="37">
        <f t="shared" si="1095"/>
        <v>0</v>
      </c>
      <c r="AB1563" s="37">
        <f t="shared" si="1096"/>
        <v>0</v>
      </c>
      <c r="AC1563" s="37">
        <f t="shared" si="1097"/>
        <v>0</v>
      </c>
      <c r="AD1563" s="37">
        <f t="shared" si="1098"/>
        <v>0</v>
      </c>
      <c r="AF1563">
        <f>'Data TREND'!$CO$271</f>
        <v>134</v>
      </c>
      <c r="AG1563" s="37">
        <f>'Data TREND'!DE271</f>
        <v>1362.1658424407672</v>
      </c>
      <c r="AH1563" s="37">
        <f>'Data TREND'!DF271</f>
        <v>1739.1568218630512</v>
      </c>
      <c r="AI1563" s="37">
        <f>'Data TREND'!DG271</f>
        <v>705.04061032224138</v>
      </c>
      <c r="AJ1563" s="37">
        <f>'Data TREND'!DH271</f>
        <v>3806.3639850753248</v>
      </c>
      <c r="AK1563" s="37">
        <f>'Data TREND'!DI271</f>
        <v>47.49080370346536</v>
      </c>
      <c r="AL1563" s="37">
        <f>'Data TREND'!DJ271</f>
        <v>19.414738978452121</v>
      </c>
      <c r="AN1563" s="37">
        <f t="shared" si="1099"/>
        <v>0</v>
      </c>
      <c r="AO1563" s="37">
        <f t="shared" si="1100"/>
        <v>0</v>
      </c>
      <c r="AP1563" s="37">
        <f t="shared" si="1101"/>
        <v>0</v>
      </c>
      <c r="AQ1563" s="37">
        <f t="shared" si="1102"/>
        <v>0</v>
      </c>
      <c r="AR1563" s="37">
        <f t="shared" si="1103"/>
        <v>0</v>
      </c>
      <c r="AS1563" s="37">
        <f t="shared" si="1104"/>
        <v>0</v>
      </c>
      <c r="AU1563">
        <v>134</v>
      </c>
      <c r="AV1563" s="37">
        <f t="shared" si="1105"/>
        <v>928.55831752974427</v>
      </c>
      <c r="AW1563" s="37">
        <f t="shared" si="1106"/>
        <v>1747.411354783341</v>
      </c>
      <c r="AX1563" s="37">
        <f t="shared" si="1107"/>
        <v>708.62299098466679</v>
      </c>
      <c r="AY1563" s="37">
        <f t="shared" si="1108"/>
        <v>3384.7509603502176</v>
      </c>
      <c r="AZ1563" s="37">
        <f t="shared" si="1109"/>
        <v>50.24654867063289</v>
      </c>
      <c r="BA1563" s="37">
        <f t="shared" si="1110"/>
        <v>20.46984727622571</v>
      </c>
      <c r="BC1563">
        <v>134</v>
      </c>
      <c r="BD1563" s="37">
        <f>IF(Voorblad!$E$10=Rekenblad!BC1563,Rekenblad!AV1563,0)</f>
        <v>0</v>
      </c>
      <c r="BE1563" s="37">
        <f>IF(Voorblad!$E$10=Rekenblad!BC1563,Rekenblad!AW1563,0)</f>
        <v>0</v>
      </c>
      <c r="BF1563" s="37">
        <f>IF(Voorblad!$E$10=Rekenblad!BC1563,Rekenblad!AX1563,0)</f>
        <v>0</v>
      </c>
      <c r="BG1563" s="62">
        <f>IF(Voorblad!$E$10=Rekenblad!BC1563,Rekenblad!AY1563,0)</f>
        <v>0</v>
      </c>
      <c r="BH1563" s="37">
        <f>IF(Voorblad!$E$10=Rekenblad!BC1563,Rekenblad!AZ1563,0)</f>
        <v>0</v>
      </c>
      <c r="BI1563" s="37">
        <f>IF(Voorblad!$E$10=Rekenblad!BC1563,Rekenblad!BA1563,0)</f>
        <v>0</v>
      </c>
      <c r="BK1563">
        <v>134</v>
      </c>
      <c r="BL1563" s="37">
        <f>IF(Voorblad!$E$14=Rekenblad!$BL$1437,Rekenblad!BD1563,0)</f>
        <v>0</v>
      </c>
      <c r="BM1563" s="37">
        <f>IF(Voorblad!$E$14=Rekenblad!$BL$1437,Rekenblad!BE1563,0)</f>
        <v>0</v>
      </c>
      <c r="BN1563" s="37">
        <f>IF(Voorblad!$E$14=Rekenblad!$BL$1437,Rekenblad!BF1563,0)</f>
        <v>0</v>
      </c>
      <c r="BO1563" s="37">
        <f>IF(Voorblad!$E$14=Rekenblad!$BL$1437,Rekenblad!BG1563,0)</f>
        <v>0</v>
      </c>
      <c r="BP1563" s="37">
        <f>IF(Voorblad!$E$14=Rekenblad!$BL$1437,Rekenblad!BH1563,0)</f>
        <v>0</v>
      </c>
      <c r="BQ1563" s="37">
        <f>IF(Voorblad!$E$14=Rekenblad!$BL$1437,Rekenblad!BI1563,0)</f>
        <v>0</v>
      </c>
    </row>
    <row r="1564" spans="2:69" x14ac:dyDescent="0.25">
      <c r="B1564">
        <f>'Data TREND'!$CO$272</f>
        <v>135</v>
      </c>
      <c r="C1564" s="37">
        <f>'Data TREND'!CQ272</f>
        <v>934.65267079913281</v>
      </c>
      <c r="D1564" s="37">
        <f>'Data TREND'!CR272</f>
        <v>1760.0834784783672</v>
      </c>
      <c r="E1564" s="37">
        <f>'Data TREND'!CS272</f>
        <v>713.87499711491023</v>
      </c>
      <c r="F1564" s="37">
        <f>'Data TREND'!CT272</f>
        <v>3408.7706707762918</v>
      </c>
      <c r="G1564" s="37">
        <f>'Data TREND'!CU272</f>
        <v>49.935017885294478</v>
      </c>
      <c r="H1564" s="37">
        <f>'Data TREND'!CV272</f>
        <v>20.342143834194729</v>
      </c>
      <c r="J1564" s="37">
        <f t="shared" si="1087"/>
        <v>934.65267079913281</v>
      </c>
      <c r="K1564" s="37">
        <f t="shared" si="1088"/>
        <v>1760.0834784783672</v>
      </c>
      <c r="L1564" s="37">
        <f t="shared" si="1089"/>
        <v>713.87499711491023</v>
      </c>
      <c r="M1564" s="37">
        <f t="shared" si="1090"/>
        <v>3408.7706707762918</v>
      </c>
      <c r="N1564" s="37">
        <f t="shared" si="1091"/>
        <v>49.935017885294478</v>
      </c>
      <c r="O1564" s="37">
        <f t="shared" si="1092"/>
        <v>20.342143834194729</v>
      </c>
      <c r="Q1564">
        <f>'Data TREND'!$CO$272</f>
        <v>135</v>
      </c>
      <c r="R1564" s="37">
        <f>'Data TREND'!CX272</f>
        <v>1159.7525627920111</v>
      </c>
      <c r="S1564" s="37">
        <f>'Data TREND'!CY272</f>
        <v>1756.3833028861318</v>
      </c>
      <c r="T1564" s="37">
        <f>'Data TREND'!CZ272</f>
        <v>710.25594057916442</v>
      </c>
      <c r="U1564" s="37">
        <f>'Data TREND'!DA272</f>
        <v>3626.5519708742099</v>
      </c>
      <c r="V1564" s="37">
        <f>'Data TREND'!DB272</f>
        <v>48.876924550234641</v>
      </c>
      <c r="W1564" s="37">
        <f>'Data TREND'!DC272</f>
        <v>19.95962164754205</v>
      </c>
      <c r="Y1564" s="37">
        <f t="shared" si="1093"/>
        <v>0</v>
      </c>
      <c r="Z1564" s="37">
        <f t="shared" si="1094"/>
        <v>0</v>
      </c>
      <c r="AA1564" s="37">
        <f t="shared" si="1095"/>
        <v>0</v>
      </c>
      <c r="AB1564" s="37">
        <f t="shared" si="1096"/>
        <v>0</v>
      </c>
      <c r="AC1564" s="37">
        <f t="shared" si="1097"/>
        <v>0</v>
      </c>
      <c r="AD1564" s="37">
        <f t="shared" si="1098"/>
        <v>0</v>
      </c>
      <c r="AF1564">
        <f>'Data TREND'!$CO$272</f>
        <v>135</v>
      </c>
      <c r="AG1564" s="37">
        <f>'Data TREND'!DE272</f>
        <v>1370.8587186952993</v>
      </c>
      <c r="AH1564" s="37">
        <f>'Data TREND'!DF272</f>
        <v>1751.6917453737119</v>
      </c>
      <c r="AI1564" s="37">
        <f>'Data TREND'!DG272</f>
        <v>710.22606180482035</v>
      </c>
      <c r="AJ1564" s="37">
        <f>'Data TREND'!DH272</f>
        <v>3832.7787840882024</v>
      </c>
      <c r="AK1564" s="37">
        <f>'Data TREND'!DI272</f>
        <v>46.945878122105526</v>
      </c>
      <c r="AL1564" s="37">
        <f>'Data TREND'!DJ272</f>
        <v>19.192840156305063</v>
      </c>
      <c r="AN1564" s="37">
        <f t="shared" si="1099"/>
        <v>0</v>
      </c>
      <c r="AO1564" s="37">
        <f t="shared" si="1100"/>
        <v>0</v>
      </c>
      <c r="AP1564" s="37">
        <f t="shared" si="1101"/>
        <v>0</v>
      </c>
      <c r="AQ1564" s="37">
        <f t="shared" si="1102"/>
        <v>0</v>
      </c>
      <c r="AR1564" s="37">
        <f t="shared" si="1103"/>
        <v>0</v>
      </c>
      <c r="AS1564" s="37">
        <f t="shared" si="1104"/>
        <v>0</v>
      </c>
      <c r="AU1564">
        <v>135</v>
      </c>
      <c r="AV1564" s="37">
        <f t="shared" si="1105"/>
        <v>934.65267079913281</v>
      </c>
      <c r="AW1564" s="37">
        <f t="shared" si="1106"/>
        <v>1760.0834784783672</v>
      </c>
      <c r="AX1564" s="37">
        <f t="shared" si="1107"/>
        <v>713.87499711491023</v>
      </c>
      <c r="AY1564" s="37">
        <f t="shared" si="1108"/>
        <v>3408.7706707762918</v>
      </c>
      <c r="AZ1564" s="37">
        <f t="shared" si="1109"/>
        <v>49.935017885294478</v>
      </c>
      <c r="BA1564" s="37">
        <f t="shared" si="1110"/>
        <v>20.342143834194729</v>
      </c>
      <c r="BC1564">
        <v>135</v>
      </c>
      <c r="BD1564" s="37">
        <f>IF(Voorblad!$E$10=Rekenblad!BC1564,Rekenblad!AV1564,0)</f>
        <v>0</v>
      </c>
      <c r="BE1564" s="37">
        <f>IF(Voorblad!$E$10=Rekenblad!BC1564,Rekenblad!AW1564,0)</f>
        <v>0</v>
      </c>
      <c r="BF1564" s="37">
        <f>IF(Voorblad!$E$10=Rekenblad!BC1564,Rekenblad!AX1564,0)</f>
        <v>0</v>
      </c>
      <c r="BG1564" s="62">
        <f>IF(Voorblad!$E$10=Rekenblad!BC1564,Rekenblad!AY1564,0)</f>
        <v>0</v>
      </c>
      <c r="BH1564" s="37">
        <f>IF(Voorblad!$E$10=Rekenblad!BC1564,Rekenblad!AZ1564,0)</f>
        <v>0</v>
      </c>
      <c r="BI1564" s="37">
        <f>IF(Voorblad!$E$10=Rekenblad!BC1564,Rekenblad!BA1564,0)</f>
        <v>0</v>
      </c>
      <c r="BK1564">
        <v>135</v>
      </c>
      <c r="BL1564" s="37">
        <f>IF(Voorblad!$E$14=Rekenblad!$BL$1437,Rekenblad!BD1564,0)</f>
        <v>0</v>
      </c>
      <c r="BM1564" s="37">
        <f>IF(Voorblad!$E$14=Rekenblad!$BL$1437,Rekenblad!BE1564,0)</f>
        <v>0</v>
      </c>
      <c r="BN1564" s="37">
        <f>IF(Voorblad!$E$14=Rekenblad!$BL$1437,Rekenblad!BF1564,0)</f>
        <v>0</v>
      </c>
      <c r="BO1564" s="37">
        <f>IF(Voorblad!$E$14=Rekenblad!$BL$1437,Rekenblad!BG1564,0)</f>
        <v>0</v>
      </c>
      <c r="BP1564" s="37">
        <f>IF(Voorblad!$E$14=Rekenblad!$BL$1437,Rekenblad!BH1564,0)</f>
        <v>0</v>
      </c>
      <c r="BQ1564" s="37">
        <f>IF(Voorblad!$E$14=Rekenblad!$BL$1437,Rekenblad!BI1564,0)</f>
        <v>0</v>
      </c>
    </row>
    <row r="1565" spans="2:69" x14ac:dyDescent="0.25">
      <c r="B1565">
        <f>'Data TREND'!$CO$273</f>
        <v>136</v>
      </c>
      <c r="C1565" s="37">
        <f>'Data TREND'!CQ273</f>
        <v>940.74702406852134</v>
      </c>
      <c r="D1565" s="37">
        <f>'Data TREND'!CR273</f>
        <v>1772.7556021733933</v>
      </c>
      <c r="E1565" s="37">
        <f>'Data TREND'!CS273</f>
        <v>719.1270032451539</v>
      </c>
      <c r="F1565" s="37">
        <f>'Data TREND'!CT273</f>
        <v>3432.7903812023669</v>
      </c>
      <c r="G1565" s="37">
        <f>'Data TREND'!CU273</f>
        <v>49.623487099956066</v>
      </c>
      <c r="H1565" s="37">
        <f>'Data TREND'!CV273</f>
        <v>20.214440392163752</v>
      </c>
      <c r="J1565" s="37">
        <f t="shared" si="1087"/>
        <v>940.74702406852134</v>
      </c>
      <c r="K1565" s="37">
        <f t="shared" si="1088"/>
        <v>1772.7556021733933</v>
      </c>
      <c r="L1565" s="37">
        <f t="shared" si="1089"/>
        <v>719.1270032451539</v>
      </c>
      <c r="M1565" s="37">
        <f t="shared" si="1090"/>
        <v>3432.7903812023669</v>
      </c>
      <c r="N1565" s="37">
        <f t="shared" si="1091"/>
        <v>49.623487099956066</v>
      </c>
      <c r="O1565" s="37">
        <f t="shared" si="1092"/>
        <v>20.214440392163752</v>
      </c>
      <c r="Q1565">
        <f>'Data TREND'!$CO$273</f>
        <v>136</v>
      </c>
      <c r="R1565" s="37">
        <f>'Data TREND'!CX273</f>
        <v>1167.2059336953657</v>
      </c>
      <c r="S1565" s="37">
        <f>'Data TREND'!CY273</f>
        <v>1768.9981203089151</v>
      </c>
      <c r="T1565" s="37">
        <f>'Data TREND'!CZ273</f>
        <v>715.43521683115387</v>
      </c>
      <c r="U1565" s="37">
        <f>'Data TREND'!DA273</f>
        <v>3651.800646646197</v>
      </c>
      <c r="V1565" s="37">
        <f>'Data TREND'!DB273</f>
        <v>48.452969996383764</v>
      </c>
      <c r="W1565" s="37">
        <f>'Data TREND'!DC273</f>
        <v>19.786274114182369</v>
      </c>
      <c r="Y1565" s="37">
        <f t="shared" si="1093"/>
        <v>0</v>
      </c>
      <c r="Z1565" s="37">
        <f t="shared" si="1094"/>
        <v>0</v>
      </c>
      <c r="AA1565" s="37">
        <f t="shared" si="1095"/>
        <v>0</v>
      </c>
      <c r="AB1565" s="37">
        <f t="shared" si="1096"/>
        <v>0</v>
      </c>
      <c r="AC1565" s="37">
        <f t="shared" si="1097"/>
        <v>0</v>
      </c>
      <c r="AD1565" s="37">
        <f t="shared" si="1098"/>
        <v>0</v>
      </c>
      <c r="AF1565">
        <f>'Data TREND'!$CO$273</f>
        <v>136</v>
      </c>
      <c r="AG1565" s="37">
        <f>'Data TREND'!DE273</f>
        <v>1379.5515949498315</v>
      </c>
      <c r="AH1565" s="37">
        <f>'Data TREND'!DF273</f>
        <v>1764.2266688843724</v>
      </c>
      <c r="AI1565" s="37">
        <f>'Data TREND'!DG273</f>
        <v>715.41151328739932</v>
      </c>
      <c r="AJ1565" s="37">
        <f>'Data TREND'!DH273</f>
        <v>3859.1935831010805</v>
      </c>
      <c r="AK1565" s="37">
        <f>'Data TREND'!DI273</f>
        <v>46.400952540745678</v>
      </c>
      <c r="AL1565" s="37">
        <f>'Data TREND'!DJ273</f>
        <v>18.970941334158006</v>
      </c>
      <c r="AN1565" s="37">
        <f t="shared" si="1099"/>
        <v>0</v>
      </c>
      <c r="AO1565" s="37">
        <f t="shared" si="1100"/>
        <v>0</v>
      </c>
      <c r="AP1565" s="37">
        <f t="shared" si="1101"/>
        <v>0</v>
      </c>
      <c r="AQ1565" s="37">
        <f t="shared" si="1102"/>
        <v>0</v>
      </c>
      <c r="AR1565" s="37">
        <f t="shared" si="1103"/>
        <v>0</v>
      </c>
      <c r="AS1565" s="37">
        <f t="shared" si="1104"/>
        <v>0</v>
      </c>
      <c r="AU1565">
        <v>136</v>
      </c>
      <c r="AV1565" s="37">
        <f t="shared" si="1105"/>
        <v>940.74702406852134</v>
      </c>
      <c r="AW1565" s="37">
        <f t="shared" si="1106"/>
        <v>1772.7556021733933</v>
      </c>
      <c r="AX1565" s="37">
        <f t="shared" si="1107"/>
        <v>719.1270032451539</v>
      </c>
      <c r="AY1565" s="37">
        <f t="shared" si="1108"/>
        <v>3432.7903812023669</v>
      </c>
      <c r="AZ1565" s="37">
        <f t="shared" si="1109"/>
        <v>49.623487099956066</v>
      </c>
      <c r="BA1565" s="37">
        <f t="shared" si="1110"/>
        <v>20.214440392163752</v>
      </c>
      <c r="BC1565">
        <v>136</v>
      </c>
      <c r="BD1565" s="37">
        <f>IF(Voorblad!$E$10=Rekenblad!BC1565,Rekenblad!AV1565,0)</f>
        <v>0</v>
      </c>
      <c r="BE1565" s="37">
        <f>IF(Voorblad!$E$10=Rekenblad!BC1565,Rekenblad!AW1565,0)</f>
        <v>0</v>
      </c>
      <c r="BF1565" s="37">
        <f>IF(Voorblad!$E$10=Rekenblad!BC1565,Rekenblad!AX1565,0)</f>
        <v>0</v>
      </c>
      <c r="BG1565" s="62">
        <f>IF(Voorblad!$E$10=Rekenblad!BC1565,Rekenblad!AY1565,0)</f>
        <v>0</v>
      </c>
      <c r="BH1565" s="37">
        <f>IF(Voorblad!$E$10=Rekenblad!BC1565,Rekenblad!AZ1565,0)</f>
        <v>0</v>
      </c>
      <c r="BI1565" s="37">
        <f>IF(Voorblad!$E$10=Rekenblad!BC1565,Rekenblad!BA1565,0)</f>
        <v>0</v>
      </c>
      <c r="BK1565">
        <v>136</v>
      </c>
      <c r="BL1565" s="37">
        <f>IF(Voorblad!$E$14=Rekenblad!$BL$1437,Rekenblad!BD1565,0)</f>
        <v>0</v>
      </c>
      <c r="BM1565" s="37">
        <f>IF(Voorblad!$E$14=Rekenblad!$BL$1437,Rekenblad!BE1565,0)</f>
        <v>0</v>
      </c>
      <c r="BN1565" s="37">
        <f>IF(Voorblad!$E$14=Rekenblad!$BL$1437,Rekenblad!BF1565,0)</f>
        <v>0</v>
      </c>
      <c r="BO1565" s="37">
        <f>IF(Voorblad!$E$14=Rekenblad!$BL$1437,Rekenblad!BG1565,0)</f>
        <v>0</v>
      </c>
      <c r="BP1565" s="37">
        <f>IF(Voorblad!$E$14=Rekenblad!$BL$1437,Rekenblad!BH1565,0)</f>
        <v>0</v>
      </c>
      <c r="BQ1565" s="37">
        <f>IF(Voorblad!$E$14=Rekenblad!$BL$1437,Rekenblad!BI1565,0)</f>
        <v>0</v>
      </c>
    </row>
    <row r="1566" spans="2:69" x14ac:dyDescent="0.25">
      <c r="B1566">
        <f>'Data TREND'!$CO$274</f>
        <v>137</v>
      </c>
      <c r="C1566" s="37">
        <f>'Data TREND'!CQ274</f>
        <v>946.84137733790988</v>
      </c>
      <c r="D1566" s="37">
        <f>'Data TREND'!CR274</f>
        <v>1785.4277258684194</v>
      </c>
      <c r="E1566" s="37">
        <f>'Data TREND'!CS274</f>
        <v>724.37900937539735</v>
      </c>
      <c r="F1566" s="37">
        <f>'Data TREND'!CT274</f>
        <v>3456.8100916284411</v>
      </c>
      <c r="G1566" s="37">
        <f>'Data TREND'!CU274</f>
        <v>49.311956314617653</v>
      </c>
      <c r="H1566" s="37">
        <f>'Data TREND'!CV274</f>
        <v>20.086736950132771</v>
      </c>
      <c r="J1566" s="37">
        <f t="shared" si="1087"/>
        <v>946.84137733790988</v>
      </c>
      <c r="K1566" s="37">
        <f t="shared" si="1088"/>
        <v>1785.4277258684194</v>
      </c>
      <c r="L1566" s="37">
        <f t="shared" si="1089"/>
        <v>724.37900937539735</v>
      </c>
      <c r="M1566" s="37">
        <f t="shared" si="1090"/>
        <v>3456.8100916284411</v>
      </c>
      <c r="N1566" s="37">
        <f t="shared" si="1091"/>
        <v>49.311956314617653</v>
      </c>
      <c r="O1566" s="37">
        <f t="shared" si="1092"/>
        <v>20.086736950132771</v>
      </c>
      <c r="Q1566">
        <f>'Data TREND'!$CO$274</f>
        <v>137</v>
      </c>
      <c r="R1566" s="37">
        <f>'Data TREND'!CX274</f>
        <v>1174.6593045987206</v>
      </c>
      <c r="S1566" s="37">
        <f>'Data TREND'!CY274</f>
        <v>1781.6129377316984</v>
      </c>
      <c r="T1566" s="37">
        <f>'Data TREND'!CZ274</f>
        <v>720.61449308314332</v>
      </c>
      <c r="U1566" s="37">
        <f>'Data TREND'!DA274</f>
        <v>3677.0493224181846</v>
      </c>
      <c r="V1566" s="37">
        <f>'Data TREND'!DB274</f>
        <v>48.029015442532888</v>
      </c>
      <c r="W1566" s="37">
        <f>'Data TREND'!DC274</f>
        <v>19.612926580822688</v>
      </c>
      <c r="Y1566" s="37">
        <f t="shared" si="1093"/>
        <v>0</v>
      </c>
      <c r="Z1566" s="37">
        <f t="shared" si="1094"/>
        <v>0</v>
      </c>
      <c r="AA1566" s="37">
        <f t="shared" si="1095"/>
        <v>0</v>
      </c>
      <c r="AB1566" s="37">
        <f t="shared" si="1096"/>
        <v>0</v>
      </c>
      <c r="AC1566" s="37">
        <f t="shared" si="1097"/>
        <v>0</v>
      </c>
      <c r="AD1566" s="37">
        <f t="shared" si="1098"/>
        <v>0</v>
      </c>
      <c r="AF1566">
        <f>'Data TREND'!$CO$274</f>
        <v>137</v>
      </c>
      <c r="AG1566" s="37">
        <f>'Data TREND'!DE274</f>
        <v>1388.2444712043639</v>
      </c>
      <c r="AH1566" s="37">
        <f>'Data TREND'!DF274</f>
        <v>1776.7615923950332</v>
      </c>
      <c r="AI1566" s="37">
        <f>'Data TREND'!DG274</f>
        <v>720.59696476997829</v>
      </c>
      <c r="AJ1566" s="37">
        <f>'Data TREND'!DH274</f>
        <v>3885.6083821139582</v>
      </c>
      <c r="AK1566" s="37">
        <f>'Data TREND'!DI274</f>
        <v>45.856026959385844</v>
      </c>
      <c r="AL1566" s="37">
        <f>'Data TREND'!DJ274</f>
        <v>18.749042512010949</v>
      </c>
      <c r="AN1566" s="37">
        <f t="shared" si="1099"/>
        <v>0</v>
      </c>
      <c r="AO1566" s="37">
        <f t="shared" si="1100"/>
        <v>0</v>
      </c>
      <c r="AP1566" s="37">
        <f t="shared" si="1101"/>
        <v>0</v>
      </c>
      <c r="AQ1566" s="37">
        <f t="shared" si="1102"/>
        <v>0</v>
      </c>
      <c r="AR1566" s="37">
        <f t="shared" si="1103"/>
        <v>0</v>
      </c>
      <c r="AS1566" s="37">
        <f t="shared" si="1104"/>
        <v>0</v>
      </c>
      <c r="AU1566">
        <v>137</v>
      </c>
      <c r="AV1566" s="37">
        <f t="shared" si="1105"/>
        <v>946.84137733790988</v>
      </c>
      <c r="AW1566" s="37">
        <f t="shared" si="1106"/>
        <v>1785.4277258684194</v>
      </c>
      <c r="AX1566" s="37">
        <f t="shared" si="1107"/>
        <v>724.37900937539735</v>
      </c>
      <c r="AY1566" s="37">
        <f t="shared" si="1108"/>
        <v>3456.8100916284411</v>
      </c>
      <c r="AZ1566" s="37">
        <f t="shared" si="1109"/>
        <v>49.311956314617653</v>
      </c>
      <c r="BA1566" s="37">
        <f t="shared" si="1110"/>
        <v>20.086736950132771</v>
      </c>
      <c r="BC1566">
        <v>137</v>
      </c>
      <c r="BD1566" s="37">
        <f>IF(Voorblad!$E$10=Rekenblad!BC1566,Rekenblad!AV1566,0)</f>
        <v>0</v>
      </c>
      <c r="BE1566" s="37">
        <f>IF(Voorblad!$E$10=Rekenblad!BC1566,Rekenblad!AW1566,0)</f>
        <v>0</v>
      </c>
      <c r="BF1566" s="37">
        <f>IF(Voorblad!$E$10=Rekenblad!BC1566,Rekenblad!AX1566,0)</f>
        <v>0</v>
      </c>
      <c r="BG1566" s="62">
        <f>IF(Voorblad!$E$10=Rekenblad!BC1566,Rekenblad!AY1566,0)</f>
        <v>0</v>
      </c>
      <c r="BH1566" s="37">
        <f>IF(Voorblad!$E$10=Rekenblad!BC1566,Rekenblad!AZ1566,0)</f>
        <v>0</v>
      </c>
      <c r="BI1566" s="37">
        <f>IF(Voorblad!$E$10=Rekenblad!BC1566,Rekenblad!BA1566,0)</f>
        <v>0</v>
      </c>
      <c r="BK1566">
        <v>137</v>
      </c>
      <c r="BL1566" s="37">
        <f>IF(Voorblad!$E$14=Rekenblad!$BL$1437,Rekenblad!BD1566,0)</f>
        <v>0</v>
      </c>
      <c r="BM1566" s="37">
        <f>IF(Voorblad!$E$14=Rekenblad!$BL$1437,Rekenblad!BE1566,0)</f>
        <v>0</v>
      </c>
      <c r="BN1566" s="37">
        <f>IF(Voorblad!$E$14=Rekenblad!$BL$1437,Rekenblad!BF1566,0)</f>
        <v>0</v>
      </c>
      <c r="BO1566" s="37">
        <f>IF(Voorblad!$E$14=Rekenblad!$BL$1437,Rekenblad!BG1566,0)</f>
        <v>0</v>
      </c>
      <c r="BP1566" s="37">
        <f>IF(Voorblad!$E$14=Rekenblad!$BL$1437,Rekenblad!BH1566,0)</f>
        <v>0</v>
      </c>
      <c r="BQ1566" s="37">
        <f>IF(Voorblad!$E$14=Rekenblad!$BL$1437,Rekenblad!BI1566,0)</f>
        <v>0</v>
      </c>
    </row>
    <row r="1567" spans="2:69" x14ac:dyDescent="0.25">
      <c r="B1567">
        <f>'Data TREND'!$CO$275</f>
        <v>138</v>
      </c>
      <c r="C1567" s="37">
        <f>'Data TREND'!CQ275</f>
        <v>952.93573060729852</v>
      </c>
      <c r="D1567" s="37">
        <f>'Data TREND'!CR275</f>
        <v>1798.0998495634458</v>
      </c>
      <c r="E1567" s="37">
        <f>'Data TREND'!CS275</f>
        <v>729.63101550564102</v>
      </c>
      <c r="F1567" s="37">
        <f>'Data TREND'!CT275</f>
        <v>3480.8298020545162</v>
      </c>
      <c r="G1567" s="37">
        <f>'Data TREND'!CU275</f>
        <v>49.000425529279248</v>
      </c>
      <c r="H1567" s="37">
        <f>'Data TREND'!CV275</f>
        <v>19.959033508101793</v>
      </c>
      <c r="J1567" s="37">
        <f t="shared" si="1087"/>
        <v>952.93573060729852</v>
      </c>
      <c r="K1567" s="37">
        <f t="shared" si="1088"/>
        <v>1798.0998495634458</v>
      </c>
      <c r="L1567" s="37">
        <f t="shared" si="1089"/>
        <v>729.63101550564102</v>
      </c>
      <c r="M1567" s="37">
        <f t="shared" si="1090"/>
        <v>3480.8298020545162</v>
      </c>
      <c r="N1567" s="37">
        <f t="shared" si="1091"/>
        <v>49.000425529279248</v>
      </c>
      <c r="O1567" s="37">
        <f t="shared" si="1092"/>
        <v>19.959033508101793</v>
      </c>
      <c r="Q1567">
        <f>'Data TREND'!$CO$275</f>
        <v>138</v>
      </c>
      <c r="R1567" s="37">
        <f>'Data TREND'!CX275</f>
        <v>1182.1126755020755</v>
      </c>
      <c r="S1567" s="37">
        <f>'Data TREND'!CY275</f>
        <v>1794.2277551544817</v>
      </c>
      <c r="T1567" s="37">
        <f>'Data TREND'!CZ275</f>
        <v>725.79376933513277</v>
      </c>
      <c r="U1567" s="37">
        <f>'Data TREND'!DA275</f>
        <v>3702.2979981901722</v>
      </c>
      <c r="V1567" s="37">
        <f>'Data TREND'!DB275</f>
        <v>47.605060888682011</v>
      </c>
      <c r="W1567" s="37">
        <f>'Data TREND'!DC275</f>
        <v>19.439579047463006</v>
      </c>
      <c r="Y1567" s="37">
        <f t="shared" si="1093"/>
        <v>0</v>
      </c>
      <c r="Z1567" s="37">
        <f t="shared" si="1094"/>
        <v>0</v>
      </c>
      <c r="AA1567" s="37">
        <f t="shared" si="1095"/>
        <v>0</v>
      </c>
      <c r="AB1567" s="37">
        <f t="shared" si="1096"/>
        <v>0</v>
      </c>
      <c r="AC1567" s="37">
        <f t="shared" si="1097"/>
        <v>0</v>
      </c>
      <c r="AD1567" s="37">
        <f t="shared" si="1098"/>
        <v>0</v>
      </c>
      <c r="AF1567">
        <f>'Data TREND'!$CO$275</f>
        <v>138</v>
      </c>
      <c r="AG1567" s="37">
        <f>'Data TREND'!DE275</f>
        <v>1396.9373474588961</v>
      </c>
      <c r="AH1567" s="37">
        <f>'Data TREND'!DF275</f>
        <v>1789.2965159056937</v>
      </c>
      <c r="AI1567" s="37">
        <f>'Data TREND'!DG275</f>
        <v>725.78241625255725</v>
      </c>
      <c r="AJ1567" s="37">
        <f>'Data TREND'!DH275</f>
        <v>3912.0231811268363</v>
      </c>
      <c r="AK1567" s="37">
        <f>'Data TREND'!DI275</f>
        <v>45.311101378025995</v>
      </c>
      <c r="AL1567" s="37">
        <f>'Data TREND'!DJ275</f>
        <v>18.527143689863891</v>
      </c>
      <c r="AN1567" s="37">
        <f t="shared" si="1099"/>
        <v>0</v>
      </c>
      <c r="AO1567" s="37">
        <f t="shared" si="1100"/>
        <v>0</v>
      </c>
      <c r="AP1567" s="37">
        <f t="shared" si="1101"/>
        <v>0</v>
      </c>
      <c r="AQ1567" s="37">
        <f t="shared" si="1102"/>
        <v>0</v>
      </c>
      <c r="AR1567" s="37">
        <f t="shared" si="1103"/>
        <v>0</v>
      </c>
      <c r="AS1567" s="37">
        <f t="shared" si="1104"/>
        <v>0</v>
      </c>
      <c r="AU1567">
        <v>138</v>
      </c>
      <c r="AV1567" s="37">
        <f t="shared" si="1105"/>
        <v>952.93573060729852</v>
      </c>
      <c r="AW1567" s="37">
        <f t="shared" si="1106"/>
        <v>1798.0998495634458</v>
      </c>
      <c r="AX1567" s="37">
        <f t="shared" si="1107"/>
        <v>729.63101550564102</v>
      </c>
      <c r="AY1567" s="37">
        <f t="shared" si="1108"/>
        <v>3480.8298020545162</v>
      </c>
      <c r="AZ1567" s="37">
        <f t="shared" si="1109"/>
        <v>49.000425529279248</v>
      </c>
      <c r="BA1567" s="37">
        <f t="shared" si="1110"/>
        <v>19.959033508101793</v>
      </c>
      <c r="BC1567">
        <v>138</v>
      </c>
      <c r="BD1567" s="37">
        <f>IF(Voorblad!$E$10=Rekenblad!BC1567,Rekenblad!AV1567,0)</f>
        <v>0</v>
      </c>
      <c r="BE1567" s="37">
        <f>IF(Voorblad!$E$10=Rekenblad!BC1567,Rekenblad!AW1567,0)</f>
        <v>0</v>
      </c>
      <c r="BF1567" s="37">
        <f>IF(Voorblad!$E$10=Rekenblad!BC1567,Rekenblad!AX1567,0)</f>
        <v>0</v>
      </c>
      <c r="BG1567" s="62">
        <f>IF(Voorblad!$E$10=Rekenblad!BC1567,Rekenblad!AY1567,0)</f>
        <v>0</v>
      </c>
      <c r="BH1567" s="37">
        <f>IF(Voorblad!$E$10=Rekenblad!BC1567,Rekenblad!AZ1567,0)</f>
        <v>0</v>
      </c>
      <c r="BI1567" s="37">
        <f>IF(Voorblad!$E$10=Rekenblad!BC1567,Rekenblad!BA1567,0)</f>
        <v>0</v>
      </c>
      <c r="BK1567">
        <v>138</v>
      </c>
      <c r="BL1567" s="37">
        <f>IF(Voorblad!$E$14=Rekenblad!$BL$1437,Rekenblad!BD1567,0)</f>
        <v>0</v>
      </c>
      <c r="BM1567" s="37">
        <f>IF(Voorblad!$E$14=Rekenblad!$BL$1437,Rekenblad!BE1567,0)</f>
        <v>0</v>
      </c>
      <c r="BN1567" s="37">
        <f>IF(Voorblad!$E$14=Rekenblad!$BL$1437,Rekenblad!BF1567,0)</f>
        <v>0</v>
      </c>
      <c r="BO1567" s="37">
        <f>IF(Voorblad!$E$14=Rekenblad!$BL$1437,Rekenblad!BG1567,0)</f>
        <v>0</v>
      </c>
      <c r="BP1567" s="37">
        <f>IF(Voorblad!$E$14=Rekenblad!$BL$1437,Rekenblad!BH1567,0)</f>
        <v>0</v>
      </c>
      <c r="BQ1567" s="37">
        <f>IF(Voorblad!$E$14=Rekenblad!$BL$1437,Rekenblad!BI1567,0)</f>
        <v>0</v>
      </c>
    </row>
    <row r="1568" spans="2:69" x14ac:dyDescent="0.25">
      <c r="B1568">
        <f>'Data TREND'!$CO$276</f>
        <v>139</v>
      </c>
      <c r="C1568" s="37">
        <f>'Data TREND'!CQ276</f>
        <v>959.03008387668706</v>
      </c>
      <c r="D1568" s="37">
        <f>'Data TREND'!CR276</f>
        <v>1810.7719732584719</v>
      </c>
      <c r="E1568" s="37">
        <f>'Data TREND'!CS276</f>
        <v>734.88302163588446</v>
      </c>
      <c r="F1568" s="37">
        <f>'Data TREND'!CT276</f>
        <v>3504.8495124805913</v>
      </c>
      <c r="G1568" s="37">
        <f>'Data TREND'!CU276</f>
        <v>48.688894743940835</v>
      </c>
      <c r="H1568" s="37">
        <f>'Data TREND'!CV276</f>
        <v>19.831330066070812</v>
      </c>
      <c r="J1568" s="37">
        <f t="shared" ref="J1568:J1579" si="1111">$B$864*C1568</f>
        <v>959.03008387668706</v>
      </c>
      <c r="K1568" s="37">
        <f t="shared" ref="K1568:K1579" si="1112">$B$864*D1568</f>
        <v>1810.7719732584719</v>
      </c>
      <c r="L1568" s="37">
        <f t="shared" ref="L1568:L1579" si="1113">$B$864*E1568</f>
        <v>734.88302163588446</v>
      </c>
      <c r="M1568" s="37">
        <f t="shared" ref="M1568:M1579" si="1114">$B$864*F1568</f>
        <v>3504.8495124805913</v>
      </c>
      <c r="N1568" s="37">
        <f t="shared" ref="N1568:N1579" si="1115">$B$864*G1568</f>
        <v>48.688894743940835</v>
      </c>
      <c r="O1568" s="37">
        <f t="shared" ref="O1568:O1579" si="1116">$B$864*H1568</f>
        <v>19.831330066070812</v>
      </c>
      <c r="Q1568">
        <f>'Data TREND'!$CO$276</f>
        <v>139</v>
      </c>
      <c r="R1568" s="37">
        <f>'Data TREND'!CX276</f>
        <v>1189.5660464054299</v>
      </c>
      <c r="S1568" s="37">
        <f>'Data TREND'!CY276</f>
        <v>1806.8425725772649</v>
      </c>
      <c r="T1568" s="37">
        <f>'Data TREND'!CZ276</f>
        <v>730.97304558712199</v>
      </c>
      <c r="U1568" s="37">
        <f>'Data TREND'!DA276</f>
        <v>3727.5466739621597</v>
      </c>
      <c r="V1568" s="37">
        <f>'Data TREND'!DB276</f>
        <v>47.181106334831135</v>
      </c>
      <c r="W1568" s="37">
        <f>'Data TREND'!DC276</f>
        <v>19.266231514103325</v>
      </c>
      <c r="Y1568" s="37">
        <f t="shared" ref="Y1568:Y1579" si="1117">$Q$864*R1568</f>
        <v>0</v>
      </c>
      <c r="Z1568" s="37">
        <f t="shared" ref="Z1568:Z1579" si="1118">$Q$864*S1568</f>
        <v>0</v>
      </c>
      <c r="AA1568" s="37">
        <f t="shared" ref="AA1568:AA1579" si="1119">$Q$864*T1568</f>
        <v>0</v>
      </c>
      <c r="AB1568" s="37">
        <f t="shared" ref="AB1568:AB1579" si="1120">$Q$864*U1568</f>
        <v>0</v>
      </c>
      <c r="AC1568" s="37">
        <f t="shared" ref="AC1568:AC1579" si="1121">$Q$864*V1568</f>
        <v>0</v>
      </c>
      <c r="AD1568" s="37">
        <f t="shared" ref="AD1568:AD1579" si="1122">$Q$864*W1568</f>
        <v>0</v>
      </c>
      <c r="AF1568">
        <f>'Data TREND'!$CO$276</f>
        <v>139</v>
      </c>
      <c r="AG1568" s="37">
        <f>'Data TREND'!DE276</f>
        <v>1405.6302237134282</v>
      </c>
      <c r="AH1568" s="37">
        <f>'Data TREND'!DF276</f>
        <v>1801.8314394163544</v>
      </c>
      <c r="AI1568" s="37">
        <f>'Data TREND'!DG276</f>
        <v>730.96786773513622</v>
      </c>
      <c r="AJ1568" s="37">
        <f>'Data TREND'!DH276</f>
        <v>3938.437980139714</v>
      </c>
      <c r="AK1568" s="37">
        <f>'Data TREND'!DI276</f>
        <v>44.766175796666161</v>
      </c>
      <c r="AL1568" s="37">
        <f>'Data TREND'!DJ276</f>
        <v>18.305244867716834</v>
      </c>
      <c r="AN1568" s="37">
        <f t="shared" ref="AN1568:AN1579" si="1123">$AF$864*AG1568</f>
        <v>0</v>
      </c>
      <c r="AO1568" s="37">
        <f t="shared" ref="AO1568:AO1579" si="1124">$AF$864*AH1568</f>
        <v>0</v>
      </c>
      <c r="AP1568" s="37">
        <f t="shared" ref="AP1568:AP1579" si="1125">$AF$864*AI1568</f>
        <v>0</v>
      </c>
      <c r="AQ1568" s="37">
        <f t="shared" ref="AQ1568:AQ1579" si="1126">$AF$864*AJ1568</f>
        <v>0</v>
      </c>
      <c r="AR1568" s="37">
        <f t="shared" ref="AR1568:AR1579" si="1127">$AF$864*AK1568</f>
        <v>0</v>
      </c>
      <c r="AS1568" s="37">
        <f t="shared" ref="AS1568:AS1579" si="1128">$AF$864*AL1568</f>
        <v>0</v>
      </c>
      <c r="AU1568">
        <v>139</v>
      </c>
      <c r="AV1568" s="37">
        <f t="shared" ref="AV1568:AV1579" si="1129">J1568+Y1568+AN1568</f>
        <v>959.03008387668706</v>
      </c>
      <c r="AW1568" s="37">
        <f t="shared" ref="AW1568:AW1579" si="1130">K1568+Z1568+AO1568</f>
        <v>1810.7719732584719</v>
      </c>
      <c r="AX1568" s="37">
        <f t="shared" ref="AX1568:AX1579" si="1131">L1568+AA1568+AP1568</f>
        <v>734.88302163588446</v>
      </c>
      <c r="AY1568" s="37">
        <f t="shared" ref="AY1568:AY1579" si="1132">M1568+AB1568+AQ1568</f>
        <v>3504.8495124805913</v>
      </c>
      <c r="AZ1568" s="37">
        <f t="shared" ref="AZ1568:AZ1579" si="1133">N1568+AC1568+AR1568</f>
        <v>48.688894743940835</v>
      </c>
      <c r="BA1568" s="37">
        <f t="shared" ref="BA1568:BA1579" si="1134">O1568+AD1568+AS1568</f>
        <v>19.831330066070812</v>
      </c>
      <c r="BC1568">
        <v>139</v>
      </c>
      <c r="BD1568" s="37">
        <f>IF(Voorblad!$E$10=Rekenblad!BC1568,Rekenblad!AV1568,0)</f>
        <v>0</v>
      </c>
      <c r="BE1568" s="37">
        <f>IF(Voorblad!$E$10=Rekenblad!BC1568,Rekenblad!AW1568,0)</f>
        <v>0</v>
      </c>
      <c r="BF1568" s="37">
        <f>IF(Voorblad!$E$10=Rekenblad!BC1568,Rekenblad!AX1568,0)</f>
        <v>0</v>
      </c>
      <c r="BG1568" s="62">
        <f>IF(Voorblad!$E$10=Rekenblad!BC1568,Rekenblad!AY1568,0)</f>
        <v>0</v>
      </c>
      <c r="BH1568" s="37">
        <f>IF(Voorblad!$E$10=Rekenblad!BC1568,Rekenblad!AZ1568,0)</f>
        <v>0</v>
      </c>
      <c r="BI1568" s="37">
        <f>IF(Voorblad!$E$10=Rekenblad!BC1568,Rekenblad!BA1568,0)</f>
        <v>0</v>
      </c>
      <c r="BK1568">
        <v>139</v>
      </c>
      <c r="BL1568" s="37">
        <f>IF(Voorblad!$E$14=Rekenblad!$BL$1437,Rekenblad!BD1568,0)</f>
        <v>0</v>
      </c>
      <c r="BM1568" s="37">
        <f>IF(Voorblad!$E$14=Rekenblad!$BL$1437,Rekenblad!BE1568,0)</f>
        <v>0</v>
      </c>
      <c r="BN1568" s="37">
        <f>IF(Voorblad!$E$14=Rekenblad!$BL$1437,Rekenblad!BF1568,0)</f>
        <v>0</v>
      </c>
      <c r="BO1568" s="37">
        <f>IF(Voorblad!$E$14=Rekenblad!$BL$1437,Rekenblad!BG1568,0)</f>
        <v>0</v>
      </c>
      <c r="BP1568" s="37">
        <f>IF(Voorblad!$E$14=Rekenblad!$BL$1437,Rekenblad!BH1568,0)</f>
        <v>0</v>
      </c>
      <c r="BQ1568" s="37">
        <f>IF(Voorblad!$E$14=Rekenblad!$BL$1437,Rekenblad!BI1568,0)</f>
        <v>0</v>
      </c>
    </row>
    <row r="1569" spans="1:78" x14ac:dyDescent="0.25">
      <c r="B1569">
        <f>'Data TREND'!$CO$277</f>
        <v>140</v>
      </c>
      <c r="C1569" s="37">
        <f>'Data TREND'!CQ277</f>
        <v>965.12443714607559</v>
      </c>
      <c r="D1569" s="37">
        <f>'Data TREND'!CR277</f>
        <v>1823.444096953498</v>
      </c>
      <c r="E1569" s="37">
        <f>'Data TREND'!CS277</f>
        <v>740.13502776612813</v>
      </c>
      <c r="F1569" s="37">
        <f>'Data TREND'!CT277</f>
        <v>3528.8692229066655</v>
      </c>
      <c r="G1569" s="37">
        <f>'Data TREND'!CU277</f>
        <v>48.377363958602423</v>
      </c>
      <c r="H1569" s="37">
        <f>'Data TREND'!CV277</f>
        <v>19.703626624039831</v>
      </c>
      <c r="J1569" s="37">
        <f t="shared" si="1111"/>
        <v>965.12443714607559</v>
      </c>
      <c r="K1569" s="37">
        <f t="shared" si="1112"/>
        <v>1823.444096953498</v>
      </c>
      <c r="L1569" s="37">
        <f t="shared" si="1113"/>
        <v>740.13502776612813</v>
      </c>
      <c r="M1569" s="37">
        <f t="shared" si="1114"/>
        <v>3528.8692229066655</v>
      </c>
      <c r="N1569" s="37">
        <f t="shared" si="1115"/>
        <v>48.377363958602423</v>
      </c>
      <c r="O1569" s="37">
        <f t="shared" si="1116"/>
        <v>19.703626624039831</v>
      </c>
      <c r="Q1569">
        <f>'Data TREND'!$CO$277</f>
        <v>140</v>
      </c>
      <c r="R1569" s="37">
        <f>'Data TREND'!CX277</f>
        <v>1197.0194173087848</v>
      </c>
      <c r="S1569" s="37">
        <f>'Data TREND'!CY277</f>
        <v>1819.4573900000482</v>
      </c>
      <c r="T1569" s="37">
        <f>'Data TREND'!CZ277</f>
        <v>736.15232183911144</v>
      </c>
      <c r="U1569" s="37">
        <f>'Data TREND'!DA277</f>
        <v>3752.7953497341473</v>
      </c>
      <c r="V1569" s="37">
        <f>'Data TREND'!DB277</f>
        <v>46.757151780980259</v>
      </c>
      <c r="W1569" s="37">
        <f>'Data TREND'!DC277</f>
        <v>19.092883980743643</v>
      </c>
      <c r="Y1569" s="37">
        <f t="shared" si="1117"/>
        <v>0</v>
      </c>
      <c r="Z1569" s="37">
        <f t="shared" si="1118"/>
        <v>0</v>
      </c>
      <c r="AA1569" s="37">
        <f t="shared" si="1119"/>
        <v>0</v>
      </c>
      <c r="AB1569" s="37">
        <f t="shared" si="1120"/>
        <v>0</v>
      </c>
      <c r="AC1569" s="37">
        <f t="shared" si="1121"/>
        <v>0</v>
      </c>
      <c r="AD1569" s="37">
        <f t="shared" si="1122"/>
        <v>0</v>
      </c>
      <c r="AF1569">
        <f>'Data TREND'!$CO$277</f>
        <v>140</v>
      </c>
      <c r="AG1569" s="37">
        <f>'Data TREND'!DE277</f>
        <v>1414.3230999679606</v>
      </c>
      <c r="AH1569" s="37">
        <f>'Data TREND'!DF277</f>
        <v>1814.366362927015</v>
      </c>
      <c r="AI1569" s="37">
        <f>'Data TREND'!DG277</f>
        <v>736.15331921771519</v>
      </c>
      <c r="AJ1569" s="37">
        <f>'Data TREND'!DH277</f>
        <v>3964.8527791525921</v>
      </c>
      <c r="AK1569" s="37">
        <f>'Data TREND'!DI277</f>
        <v>44.221250215306313</v>
      </c>
      <c r="AL1569" s="37">
        <f>'Data TREND'!DJ277</f>
        <v>18.083346045569776</v>
      </c>
      <c r="AN1569" s="37">
        <f t="shared" si="1123"/>
        <v>0</v>
      </c>
      <c r="AO1569" s="37">
        <f t="shared" si="1124"/>
        <v>0</v>
      </c>
      <c r="AP1569" s="37">
        <f t="shared" si="1125"/>
        <v>0</v>
      </c>
      <c r="AQ1569" s="37">
        <f t="shared" si="1126"/>
        <v>0</v>
      </c>
      <c r="AR1569" s="37">
        <f t="shared" si="1127"/>
        <v>0</v>
      </c>
      <c r="AS1569" s="37">
        <f t="shared" si="1128"/>
        <v>0</v>
      </c>
      <c r="AU1569">
        <v>140</v>
      </c>
      <c r="AV1569" s="37">
        <f t="shared" si="1129"/>
        <v>965.12443714607559</v>
      </c>
      <c r="AW1569" s="37">
        <f t="shared" si="1130"/>
        <v>1823.444096953498</v>
      </c>
      <c r="AX1569" s="37">
        <f t="shared" si="1131"/>
        <v>740.13502776612813</v>
      </c>
      <c r="AY1569" s="37">
        <f t="shared" si="1132"/>
        <v>3528.8692229066655</v>
      </c>
      <c r="AZ1569" s="37">
        <f t="shared" si="1133"/>
        <v>48.377363958602423</v>
      </c>
      <c r="BA1569" s="37">
        <f t="shared" si="1134"/>
        <v>19.703626624039831</v>
      </c>
      <c r="BC1569">
        <v>140</v>
      </c>
      <c r="BD1569" s="37">
        <f>IF(Voorblad!$E$10=Rekenblad!BC1569,Rekenblad!AV1569,0)</f>
        <v>0</v>
      </c>
      <c r="BE1569" s="37">
        <f>IF(Voorblad!$E$10=Rekenblad!BC1569,Rekenblad!AW1569,0)</f>
        <v>0</v>
      </c>
      <c r="BF1569" s="37">
        <f>IF(Voorblad!$E$10=Rekenblad!BC1569,Rekenblad!AX1569,0)</f>
        <v>0</v>
      </c>
      <c r="BG1569" s="62">
        <f>IF(Voorblad!$E$10=Rekenblad!BC1569,Rekenblad!AY1569,0)</f>
        <v>0</v>
      </c>
      <c r="BH1569" s="37">
        <f>IF(Voorblad!$E$10=Rekenblad!BC1569,Rekenblad!AZ1569,0)</f>
        <v>0</v>
      </c>
      <c r="BI1569" s="37">
        <f>IF(Voorblad!$E$10=Rekenblad!BC1569,Rekenblad!BA1569,0)</f>
        <v>0</v>
      </c>
      <c r="BK1569">
        <v>140</v>
      </c>
      <c r="BL1569" s="37">
        <f>IF(Voorblad!$E$14=Rekenblad!$BL$1437,Rekenblad!BD1569,0)</f>
        <v>0</v>
      </c>
      <c r="BM1569" s="37">
        <f>IF(Voorblad!$E$14=Rekenblad!$BL$1437,Rekenblad!BE1569,0)</f>
        <v>0</v>
      </c>
      <c r="BN1569" s="37">
        <f>IF(Voorblad!$E$14=Rekenblad!$BL$1437,Rekenblad!BF1569,0)</f>
        <v>0</v>
      </c>
      <c r="BO1569" s="37">
        <f>IF(Voorblad!$E$14=Rekenblad!$BL$1437,Rekenblad!BG1569,0)</f>
        <v>0</v>
      </c>
      <c r="BP1569" s="37">
        <f>IF(Voorblad!$E$14=Rekenblad!$BL$1437,Rekenblad!BH1569,0)</f>
        <v>0</v>
      </c>
      <c r="BQ1569" s="37">
        <f>IF(Voorblad!$E$14=Rekenblad!$BL$1437,Rekenblad!BI1569,0)</f>
        <v>0</v>
      </c>
    </row>
    <row r="1570" spans="1:78" x14ac:dyDescent="0.25">
      <c r="B1570">
        <f>'Data TREND'!$CO$278</f>
        <v>141</v>
      </c>
      <c r="C1570" s="37">
        <f>'Data TREND'!CQ278</f>
        <v>971.21879041546413</v>
      </c>
      <c r="D1570" s="37">
        <f>'Data TREND'!CR278</f>
        <v>1836.1162206485242</v>
      </c>
      <c r="E1570" s="37">
        <f>'Data TREND'!CS278</f>
        <v>745.38703389637158</v>
      </c>
      <c r="F1570" s="37">
        <f>'Data TREND'!CT278</f>
        <v>3552.8889333327406</v>
      </c>
      <c r="G1570" s="37">
        <f>'Data TREND'!CU278</f>
        <v>48.065833173264011</v>
      </c>
      <c r="H1570" s="37">
        <f>'Data TREND'!CV278</f>
        <v>19.575923182008854</v>
      </c>
      <c r="J1570" s="37">
        <f t="shared" si="1111"/>
        <v>971.21879041546413</v>
      </c>
      <c r="K1570" s="37">
        <f t="shared" si="1112"/>
        <v>1836.1162206485242</v>
      </c>
      <c r="L1570" s="37">
        <f t="shared" si="1113"/>
        <v>745.38703389637158</v>
      </c>
      <c r="M1570" s="37">
        <f t="shared" si="1114"/>
        <v>3552.8889333327406</v>
      </c>
      <c r="N1570" s="37">
        <f t="shared" si="1115"/>
        <v>48.065833173264011</v>
      </c>
      <c r="O1570" s="37">
        <f t="shared" si="1116"/>
        <v>19.575923182008854</v>
      </c>
      <c r="Q1570">
        <f>'Data TREND'!$CO$278</f>
        <v>141</v>
      </c>
      <c r="R1570" s="37">
        <f>'Data TREND'!CX278</f>
        <v>1204.4727882121397</v>
      </c>
      <c r="S1570" s="37">
        <f>'Data TREND'!CY278</f>
        <v>1832.0722074228315</v>
      </c>
      <c r="T1570" s="37">
        <f>'Data TREND'!CZ278</f>
        <v>741.33159809110089</v>
      </c>
      <c r="U1570" s="37">
        <f>'Data TREND'!DA278</f>
        <v>3778.0440255061344</v>
      </c>
      <c r="V1570" s="37">
        <f>'Data TREND'!DB278</f>
        <v>46.333197227129382</v>
      </c>
      <c r="W1570" s="37">
        <f>'Data TREND'!DC278</f>
        <v>18.919536447383958</v>
      </c>
      <c r="Y1570" s="37">
        <f t="shared" si="1117"/>
        <v>0</v>
      </c>
      <c r="Z1570" s="37">
        <f t="shared" si="1118"/>
        <v>0</v>
      </c>
      <c r="AA1570" s="37">
        <f t="shared" si="1119"/>
        <v>0</v>
      </c>
      <c r="AB1570" s="37">
        <f t="shared" si="1120"/>
        <v>0</v>
      </c>
      <c r="AC1570" s="37">
        <f t="shared" si="1121"/>
        <v>0</v>
      </c>
      <c r="AD1570" s="37">
        <f t="shared" si="1122"/>
        <v>0</v>
      </c>
      <c r="AF1570">
        <f>'Data TREND'!$CO$278</f>
        <v>141</v>
      </c>
      <c r="AG1570" s="37">
        <f>'Data TREND'!DE278</f>
        <v>1423.0159762224928</v>
      </c>
      <c r="AH1570" s="37">
        <f>'Data TREND'!DF278</f>
        <v>1826.9012864376757</v>
      </c>
      <c r="AI1570" s="37">
        <f>'Data TREND'!DG278</f>
        <v>741.33877070029416</v>
      </c>
      <c r="AJ1570" s="37">
        <f>'Data TREND'!DH278</f>
        <v>3991.2675781654698</v>
      </c>
      <c r="AK1570" s="37">
        <f>'Data TREND'!DI278</f>
        <v>43.676324633946479</v>
      </c>
      <c r="AL1570" s="37">
        <f>'Data TREND'!DJ278</f>
        <v>17.861447223422719</v>
      </c>
      <c r="AN1570" s="37">
        <f t="shared" si="1123"/>
        <v>0</v>
      </c>
      <c r="AO1570" s="37">
        <f t="shared" si="1124"/>
        <v>0</v>
      </c>
      <c r="AP1570" s="37">
        <f t="shared" si="1125"/>
        <v>0</v>
      </c>
      <c r="AQ1570" s="37">
        <f t="shared" si="1126"/>
        <v>0</v>
      </c>
      <c r="AR1570" s="37">
        <f t="shared" si="1127"/>
        <v>0</v>
      </c>
      <c r="AS1570" s="37">
        <f t="shared" si="1128"/>
        <v>0</v>
      </c>
      <c r="AU1570">
        <v>141</v>
      </c>
      <c r="AV1570" s="37">
        <f t="shared" si="1129"/>
        <v>971.21879041546413</v>
      </c>
      <c r="AW1570" s="37">
        <f t="shared" si="1130"/>
        <v>1836.1162206485242</v>
      </c>
      <c r="AX1570" s="37">
        <f t="shared" si="1131"/>
        <v>745.38703389637158</v>
      </c>
      <c r="AY1570" s="37">
        <f t="shared" si="1132"/>
        <v>3552.8889333327406</v>
      </c>
      <c r="AZ1570" s="37">
        <f t="shared" si="1133"/>
        <v>48.065833173264011</v>
      </c>
      <c r="BA1570" s="37">
        <f t="shared" si="1134"/>
        <v>19.575923182008854</v>
      </c>
      <c r="BC1570">
        <v>141</v>
      </c>
      <c r="BD1570" s="37">
        <f>IF(Voorblad!$E$10=Rekenblad!BC1570,Rekenblad!AV1570,0)</f>
        <v>0</v>
      </c>
      <c r="BE1570" s="37">
        <f>IF(Voorblad!$E$10=Rekenblad!BC1570,Rekenblad!AW1570,0)</f>
        <v>0</v>
      </c>
      <c r="BF1570" s="37">
        <f>IF(Voorblad!$E$10=Rekenblad!BC1570,Rekenblad!AX1570,0)</f>
        <v>0</v>
      </c>
      <c r="BG1570" s="62">
        <f>IF(Voorblad!$E$10=Rekenblad!BC1570,Rekenblad!AY1570,0)</f>
        <v>0</v>
      </c>
      <c r="BH1570" s="37">
        <f>IF(Voorblad!$E$10=Rekenblad!BC1570,Rekenblad!AZ1570,0)</f>
        <v>0</v>
      </c>
      <c r="BI1570" s="37">
        <f>IF(Voorblad!$E$10=Rekenblad!BC1570,Rekenblad!BA1570,0)</f>
        <v>0</v>
      </c>
      <c r="BK1570">
        <v>141</v>
      </c>
      <c r="BL1570" s="37">
        <f>IF(Voorblad!$E$14=Rekenblad!$BL$1437,Rekenblad!BD1570,0)</f>
        <v>0</v>
      </c>
      <c r="BM1570" s="37">
        <f>IF(Voorblad!$E$14=Rekenblad!$BL$1437,Rekenblad!BE1570,0)</f>
        <v>0</v>
      </c>
      <c r="BN1570" s="37">
        <f>IF(Voorblad!$E$14=Rekenblad!$BL$1437,Rekenblad!BF1570,0)</f>
        <v>0</v>
      </c>
      <c r="BO1570" s="37">
        <f>IF(Voorblad!$E$14=Rekenblad!$BL$1437,Rekenblad!BG1570,0)</f>
        <v>0</v>
      </c>
      <c r="BP1570" s="37">
        <f>IF(Voorblad!$E$14=Rekenblad!$BL$1437,Rekenblad!BH1570,0)</f>
        <v>0</v>
      </c>
      <c r="BQ1570" s="37">
        <f>IF(Voorblad!$E$14=Rekenblad!$BL$1437,Rekenblad!BI1570,0)</f>
        <v>0</v>
      </c>
    </row>
    <row r="1571" spans="1:78" x14ac:dyDescent="0.25">
      <c r="B1571">
        <f>'Data TREND'!$CO$279</f>
        <v>142</v>
      </c>
      <c r="C1571" s="37">
        <f>'Data TREND'!CQ279</f>
        <v>977.31314368485278</v>
      </c>
      <c r="D1571" s="37">
        <f>'Data TREND'!CR279</f>
        <v>1848.7883443435505</v>
      </c>
      <c r="E1571" s="37">
        <f>'Data TREND'!CS279</f>
        <v>750.63904002661525</v>
      </c>
      <c r="F1571" s="37">
        <f>'Data TREND'!CT279</f>
        <v>3576.9086437588157</v>
      </c>
      <c r="G1571" s="37">
        <f>'Data TREND'!CU279</f>
        <v>47.754302387925605</v>
      </c>
      <c r="H1571" s="37">
        <f>'Data TREND'!CV279</f>
        <v>19.448219739977873</v>
      </c>
      <c r="J1571" s="37">
        <f t="shared" si="1111"/>
        <v>977.31314368485278</v>
      </c>
      <c r="K1571" s="37">
        <f t="shared" si="1112"/>
        <v>1848.7883443435505</v>
      </c>
      <c r="L1571" s="37">
        <f t="shared" si="1113"/>
        <v>750.63904002661525</v>
      </c>
      <c r="M1571" s="37">
        <f t="shared" si="1114"/>
        <v>3576.9086437588157</v>
      </c>
      <c r="N1571" s="37">
        <f t="shared" si="1115"/>
        <v>47.754302387925605</v>
      </c>
      <c r="O1571" s="37">
        <f t="shared" si="1116"/>
        <v>19.448219739977873</v>
      </c>
      <c r="Q1571">
        <f>'Data TREND'!$CO$279</f>
        <v>142</v>
      </c>
      <c r="R1571" s="37">
        <f>'Data TREND'!CX279</f>
        <v>1211.9261591154946</v>
      </c>
      <c r="S1571" s="37">
        <f>'Data TREND'!CY279</f>
        <v>1844.6870248456148</v>
      </c>
      <c r="T1571" s="37">
        <f>'Data TREND'!CZ279</f>
        <v>746.51087434309034</v>
      </c>
      <c r="U1571" s="37">
        <f>'Data TREND'!DA279</f>
        <v>3803.292701278122</v>
      </c>
      <c r="V1571" s="37">
        <f>'Data TREND'!DB279</f>
        <v>45.909242673278506</v>
      </c>
      <c r="W1571" s="37">
        <f>'Data TREND'!DC279</f>
        <v>18.746188914024277</v>
      </c>
      <c r="Y1571" s="37">
        <f t="shared" si="1117"/>
        <v>0</v>
      </c>
      <c r="Z1571" s="37">
        <f t="shared" si="1118"/>
        <v>0</v>
      </c>
      <c r="AA1571" s="37">
        <f t="shared" si="1119"/>
        <v>0</v>
      </c>
      <c r="AB1571" s="37">
        <f t="shared" si="1120"/>
        <v>0</v>
      </c>
      <c r="AC1571" s="37">
        <f t="shared" si="1121"/>
        <v>0</v>
      </c>
      <c r="AD1571" s="37">
        <f t="shared" si="1122"/>
        <v>0</v>
      </c>
      <c r="AF1571">
        <f>'Data TREND'!$CO$279</f>
        <v>142</v>
      </c>
      <c r="AG1571" s="37">
        <f>'Data TREND'!DE279</f>
        <v>1431.7088524770249</v>
      </c>
      <c r="AH1571" s="37">
        <f>'Data TREND'!DF279</f>
        <v>1839.4362099483362</v>
      </c>
      <c r="AI1571" s="37">
        <f>'Data TREND'!DG279</f>
        <v>746.52422218287313</v>
      </c>
      <c r="AJ1571" s="37">
        <f>'Data TREND'!DH279</f>
        <v>4017.6823771783479</v>
      </c>
      <c r="AK1571" s="37">
        <f>'Data TREND'!DI279</f>
        <v>43.13139905258663</v>
      </c>
      <c r="AL1571" s="37">
        <f>'Data TREND'!DJ279</f>
        <v>17.639548401275661</v>
      </c>
      <c r="AN1571" s="37">
        <f t="shared" si="1123"/>
        <v>0</v>
      </c>
      <c r="AO1571" s="37">
        <f t="shared" si="1124"/>
        <v>0</v>
      </c>
      <c r="AP1571" s="37">
        <f t="shared" si="1125"/>
        <v>0</v>
      </c>
      <c r="AQ1571" s="37">
        <f t="shared" si="1126"/>
        <v>0</v>
      </c>
      <c r="AR1571" s="37">
        <f t="shared" si="1127"/>
        <v>0</v>
      </c>
      <c r="AS1571" s="37">
        <f t="shared" si="1128"/>
        <v>0</v>
      </c>
      <c r="AU1571">
        <v>142</v>
      </c>
      <c r="AV1571" s="37">
        <f t="shared" si="1129"/>
        <v>977.31314368485278</v>
      </c>
      <c r="AW1571" s="37">
        <f t="shared" si="1130"/>
        <v>1848.7883443435505</v>
      </c>
      <c r="AX1571" s="37">
        <f t="shared" si="1131"/>
        <v>750.63904002661525</v>
      </c>
      <c r="AY1571" s="37">
        <f t="shared" si="1132"/>
        <v>3576.9086437588157</v>
      </c>
      <c r="AZ1571" s="37">
        <f t="shared" si="1133"/>
        <v>47.754302387925605</v>
      </c>
      <c r="BA1571" s="37">
        <f t="shared" si="1134"/>
        <v>19.448219739977873</v>
      </c>
      <c r="BC1571">
        <v>142</v>
      </c>
      <c r="BD1571" s="37">
        <f>IF(Voorblad!$E$10=Rekenblad!BC1571,Rekenblad!AV1571,0)</f>
        <v>0</v>
      </c>
      <c r="BE1571" s="37">
        <f>IF(Voorblad!$E$10=Rekenblad!BC1571,Rekenblad!AW1571,0)</f>
        <v>0</v>
      </c>
      <c r="BF1571" s="37">
        <f>IF(Voorblad!$E$10=Rekenblad!BC1571,Rekenblad!AX1571,0)</f>
        <v>0</v>
      </c>
      <c r="BG1571" s="62">
        <f>IF(Voorblad!$E$10=Rekenblad!BC1571,Rekenblad!AY1571,0)</f>
        <v>0</v>
      </c>
      <c r="BH1571" s="37">
        <f>IF(Voorblad!$E$10=Rekenblad!BC1571,Rekenblad!AZ1571,0)</f>
        <v>0</v>
      </c>
      <c r="BI1571" s="37">
        <f>IF(Voorblad!$E$10=Rekenblad!BC1571,Rekenblad!BA1571,0)</f>
        <v>0</v>
      </c>
      <c r="BK1571">
        <v>142</v>
      </c>
      <c r="BL1571" s="37">
        <f>IF(Voorblad!$E$14=Rekenblad!$BL$1437,Rekenblad!BD1571,0)</f>
        <v>0</v>
      </c>
      <c r="BM1571" s="37">
        <f>IF(Voorblad!$E$14=Rekenblad!$BL$1437,Rekenblad!BE1571,0)</f>
        <v>0</v>
      </c>
      <c r="BN1571" s="37">
        <f>IF(Voorblad!$E$14=Rekenblad!$BL$1437,Rekenblad!BF1571,0)</f>
        <v>0</v>
      </c>
      <c r="BO1571" s="37">
        <f>IF(Voorblad!$E$14=Rekenblad!$BL$1437,Rekenblad!BG1571,0)</f>
        <v>0</v>
      </c>
      <c r="BP1571" s="37">
        <f>IF(Voorblad!$E$14=Rekenblad!$BL$1437,Rekenblad!BH1571,0)</f>
        <v>0</v>
      </c>
      <c r="BQ1571" s="37">
        <f>IF(Voorblad!$E$14=Rekenblad!$BL$1437,Rekenblad!BI1571,0)</f>
        <v>0</v>
      </c>
    </row>
    <row r="1572" spans="1:78" x14ac:dyDescent="0.25">
      <c r="B1572">
        <f>'Data TREND'!$CO$280</f>
        <v>143</v>
      </c>
      <c r="C1572" s="37">
        <f>'Data TREND'!CQ280</f>
        <v>983.40749695424131</v>
      </c>
      <c r="D1572" s="37">
        <f>'Data TREND'!CR280</f>
        <v>1861.4604680385767</v>
      </c>
      <c r="E1572" s="37">
        <f>'Data TREND'!CS280</f>
        <v>755.89104615685869</v>
      </c>
      <c r="F1572" s="37">
        <f>'Data TREND'!CT280</f>
        <v>3600.9283541848899</v>
      </c>
      <c r="G1572" s="37">
        <f>'Data TREND'!CU280</f>
        <v>47.442771602587193</v>
      </c>
      <c r="H1572" s="37">
        <f>'Data TREND'!CV280</f>
        <v>19.320516297946895</v>
      </c>
      <c r="J1572" s="37">
        <f t="shared" si="1111"/>
        <v>983.40749695424131</v>
      </c>
      <c r="K1572" s="37">
        <f t="shared" si="1112"/>
        <v>1861.4604680385767</v>
      </c>
      <c r="L1572" s="37">
        <f t="shared" si="1113"/>
        <v>755.89104615685869</v>
      </c>
      <c r="M1572" s="37">
        <f t="shared" si="1114"/>
        <v>3600.9283541848899</v>
      </c>
      <c r="N1572" s="37">
        <f t="shared" si="1115"/>
        <v>47.442771602587193</v>
      </c>
      <c r="O1572" s="37">
        <f t="shared" si="1116"/>
        <v>19.320516297946895</v>
      </c>
      <c r="Q1572">
        <f>'Data TREND'!$CO$280</f>
        <v>143</v>
      </c>
      <c r="R1572" s="37">
        <f>'Data TREND'!CX280</f>
        <v>1219.379530018849</v>
      </c>
      <c r="S1572" s="37">
        <f>'Data TREND'!CY280</f>
        <v>1857.3018422683981</v>
      </c>
      <c r="T1572" s="37">
        <f>'Data TREND'!CZ280</f>
        <v>751.69015059507956</v>
      </c>
      <c r="U1572" s="37">
        <f>'Data TREND'!DA280</f>
        <v>3828.5413770501095</v>
      </c>
      <c r="V1572" s="37">
        <f>'Data TREND'!DB280</f>
        <v>45.485288119427629</v>
      </c>
      <c r="W1572" s="37">
        <f>'Data TREND'!DC280</f>
        <v>18.572841380664595</v>
      </c>
      <c r="Y1572" s="37">
        <f t="shared" si="1117"/>
        <v>0</v>
      </c>
      <c r="Z1572" s="37">
        <f t="shared" si="1118"/>
        <v>0</v>
      </c>
      <c r="AA1572" s="37">
        <f t="shared" si="1119"/>
        <v>0</v>
      </c>
      <c r="AB1572" s="37">
        <f t="shared" si="1120"/>
        <v>0</v>
      </c>
      <c r="AC1572" s="37">
        <f t="shared" si="1121"/>
        <v>0</v>
      </c>
      <c r="AD1572" s="37">
        <f t="shared" si="1122"/>
        <v>0</v>
      </c>
      <c r="AF1572">
        <f>'Data TREND'!$CO$280</f>
        <v>143</v>
      </c>
      <c r="AG1572" s="37">
        <f>'Data TREND'!DE280</f>
        <v>1440.4017287315571</v>
      </c>
      <c r="AH1572" s="37">
        <f>'Data TREND'!DF280</f>
        <v>1851.971133458997</v>
      </c>
      <c r="AI1572" s="37">
        <f>'Data TREND'!DG280</f>
        <v>751.7096736654521</v>
      </c>
      <c r="AJ1572" s="37">
        <f>'Data TREND'!DH280</f>
        <v>4044.0971761912256</v>
      </c>
      <c r="AK1572" s="37">
        <f>'Data TREND'!DI280</f>
        <v>42.586473471226796</v>
      </c>
      <c r="AL1572" s="37">
        <f>'Data TREND'!DJ280</f>
        <v>17.4176495791286</v>
      </c>
      <c r="AN1572" s="37">
        <f t="shared" si="1123"/>
        <v>0</v>
      </c>
      <c r="AO1572" s="37">
        <f t="shared" si="1124"/>
        <v>0</v>
      </c>
      <c r="AP1572" s="37">
        <f t="shared" si="1125"/>
        <v>0</v>
      </c>
      <c r="AQ1572" s="37">
        <f t="shared" si="1126"/>
        <v>0</v>
      </c>
      <c r="AR1572" s="37">
        <f t="shared" si="1127"/>
        <v>0</v>
      </c>
      <c r="AS1572" s="37">
        <f t="shared" si="1128"/>
        <v>0</v>
      </c>
      <c r="AU1572">
        <v>143</v>
      </c>
      <c r="AV1572" s="37">
        <f t="shared" si="1129"/>
        <v>983.40749695424131</v>
      </c>
      <c r="AW1572" s="37">
        <f t="shared" si="1130"/>
        <v>1861.4604680385767</v>
      </c>
      <c r="AX1572" s="37">
        <f t="shared" si="1131"/>
        <v>755.89104615685869</v>
      </c>
      <c r="AY1572" s="37">
        <f t="shared" si="1132"/>
        <v>3600.9283541848899</v>
      </c>
      <c r="AZ1572" s="37">
        <f t="shared" si="1133"/>
        <v>47.442771602587193</v>
      </c>
      <c r="BA1572" s="37">
        <f t="shared" si="1134"/>
        <v>19.320516297946895</v>
      </c>
      <c r="BC1572">
        <v>143</v>
      </c>
      <c r="BD1572" s="37">
        <f>IF(Voorblad!$E$10=Rekenblad!BC1572,Rekenblad!AV1572,0)</f>
        <v>0</v>
      </c>
      <c r="BE1572" s="37">
        <f>IF(Voorblad!$E$10=Rekenblad!BC1572,Rekenblad!AW1572,0)</f>
        <v>0</v>
      </c>
      <c r="BF1572" s="37">
        <f>IF(Voorblad!$E$10=Rekenblad!BC1572,Rekenblad!AX1572,0)</f>
        <v>0</v>
      </c>
      <c r="BG1572" s="62">
        <f>IF(Voorblad!$E$10=Rekenblad!BC1572,Rekenblad!AY1572,0)</f>
        <v>0</v>
      </c>
      <c r="BH1572" s="37">
        <f>IF(Voorblad!$E$10=Rekenblad!BC1572,Rekenblad!AZ1572,0)</f>
        <v>0</v>
      </c>
      <c r="BI1572" s="37">
        <f>IF(Voorblad!$E$10=Rekenblad!BC1572,Rekenblad!BA1572,0)</f>
        <v>0</v>
      </c>
      <c r="BK1572">
        <v>143</v>
      </c>
      <c r="BL1572" s="37">
        <f>IF(Voorblad!$E$14=Rekenblad!$BL$1437,Rekenblad!BD1572,0)</f>
        <v>0</v>
      </c>
      <c r="BM1572" s="37">
        <f>IF(Voorblad!$E$14=Rekenblad!$BL$1437,Rekenblad!BE1572,0)</f>
        <v>0</v>
      </c>
      <c r="BN1572" s="37">
        <f>IF(Voorblad!$E$14=Rekenblad!$BL$1437,Rekenblad!BF1572,0)</f>
        <v>0</v>
      </c>
      <c r="BO1572" s="37">
        <f>IF(Voorblad!$E$14=Rekenblad!$BL$1437,Rekenblad!BG1572,0)</f>
        <v>0</v>
      </c>
      <c r="BP1572" s="37">
        <f>IF(Voorblad!$E$14=Rekenblad!$BL$1437,Rekenblad!BH1572,0)</f>
        <v>0</v>
      </c>
      <c r="BQ1572" s="37">
        <f>IF(Voorblad!$E$14=Rekenblad!$BL$1437,Rekenblad!BI1572,0)</f>
        <v>0</v>
      </c>
    </row>
    <row r="1573" spans="1:78" x14ac:dyDescent="0.25">
      <c r="B1573">
        <f>'Data TREND'!$CO$281</f>
        <v>144</v>
      </c>
      <c r="C1573" s="37">
        <f>'Data TREND'!CQ281</f>
        <v>989.50185022362984</v>
      </c>
      <c r="D1573" s="37">
        <f>'Data TREND'!CR281</f>
        <v>1874.1325917336028</v>
      </c>
      <c r="E1573" s="37">
        <f>'Data TREND'!CS281</f>
        <v>761.14305228710236</v>
      </c>
      <c r="F1573" s="37">
        <f>'Data TREND'!CT281</f>
        <v>3624.948064610965</v>
      </c>
      <c r="G1573" s="37">
        <f>'Data TREND'!CU281</f>
        <v>47.131240817248781</v>
      </c>
      <c r="H1573" s="37">
        <f>'Data TREND'!CV281</f>
        <v>19.192812855915914</v>
      </c>
      <c r="J1573" s="37">
        <f t="shared" si="1111"/>
        <v>989.50185022362984</v>
      </c>
      <c r="K1573" s="37">
        <f t="shared" si="1112"/>
        <v>1874.1325917336028</v>
      </c>
      <c r="L1573" s="37">
        <f t="shared" si="1113"/>
        <v>761.14305228710236</v>
      </c>
      <c r="M1573" s="37">
        <f t="shared" si="1114"/>
        <v>3624.948064610965</v>
      </c>
      <c r="N1573" s="37">
        <f t="shared" si="1115"/>
        <v>47.131240817248781</v>
      </c>
      <c r="O1573" s="37">
        <f t="shared" si="1116"/>
        <v>19.192812855915914</v>
      </c>
      <c r="Q1573">
        <f>'Data TREND'!$CO$281</f>
        <v>144</v>
      </c>
      <c r="R1573" s="37">
        <f>'Data TREND'!CX281</f>
        <v>1226.8329009222039</v>
      </c>
      <c r="S1573" s="37">
        <f>'Data TREND'!CY281</f>
        <v>1869.9166596911814</v>
      </c>
      <c r="T1573" s="37">
        <f>'Data TREND'!CZ281</f>
        <v>756.86942684706901</v>
      </c>
      <c r="U1573" s="37">
        <f>'Data TREND'!DA281</f>
        <v>3853.7900528220971</v>
      </c>
      <c r="V1573" s="37">
        <f>'Data TREND'!DB281</f>
        <v>45.06133356557676</v>
      </c>
      <c r="W1573" s="37">
        <f>'Data TREND'!DC281</f>
        <v>18.399493847304914</v>
      </c>
      <c r="Y1573" s="37">
        <f t="shared" si="1117"/>
        <v>0</v>
      </c>
      <c r="Z1573" s="37">
        <f t="shared" si="1118"/>
        <v>0</v>
      </c>
      <c r="AA1573" s="37">
        <f t="shared" si="1119"/>
        <v>0</v>
      </c>
      <c r="AB1573" s="37">
        <f t="shared" si="1120"/>
        <v>0</v>
      </c>
      <c r="AC1573" s="37">
        <f t="shared" si="1121"/>
        <v>0</v>
      </c>
      <c r="AD1573" s="37">
        <f t="shared" si="1122"/>
        <v>0</v>
      </c>
      <c r="AF1573">
        <f>'Data TREND'!$CO$281</f>
        <v>144</v>
      </c>
      <c r="AG1573" s="37">
        <f>'Data TREND'!DE281</f>
        <v>1449.0946049860895</v>
      </c>
      <c r="AH1573" s="37">
        <f>'Data TREND'!DF281</f>
        <v>1864.5060569696575</v>
      </c>
      <c r="AI1573" s="37">
        <f>'Data TREND'!DG281</f>
        <v>756.89512514803118</v>
      </c>
      <c r="AJ1573" s="37">
        <f>'Data TREND'!DH281</f>
        <v>4070.5119752041037</v>
      </c>
      <c r="AK1573" s="37">
        <f>'Data TREND'!DI281</f>
        <v>42.041547889866948</v>
      </c>
      <c r="AL1573" s="37">
        <f>'Data TREND'!DJ281</f>
        <v>17.195750756981543</v>
      </c>
      <c r="AN1573" s="37">
        <f t="shared" si="1123"/>
        <v>0</v>
      </c>
      <c r="AO1573" s="37">
        <f t="shared" si="1124"/>
        <v>0</v>
      </c>
      <c r="AP1573" s="37">
        <f t="shared" si="1125"/>
        <v>0</v>
      </c>
      <c r="AQ1573" s="37">
        <f t="shared" si="1126"/>
        <v>0</v>
      </c>
      <c r="AR1573" s="37">
        <f t="shared" si="1127"/>
        <v>0</v>
      </c>
      <c r="AS1573" s="37">
        <f t="shared" si="1128"/>
        <v>0</v>
      </c>
      <c r="AU1573">
        <v>144</v>
      </c>
      <c r="AV1573" s="37">
        <f t="shared" si="1129"/>
        <v>989.50185022362984</v>
      </c>
      <c r="AW1573" s="37">
        <f t="shared" si="1130"/>
        <v>1874.1325917336028</v>
      </c>
      <c r="AX1573" s="37">
        <f t="shared" si="1131"/>
        <v>761.14305228710236</v>
      </c>
      <c r="AY1573" s="37">
        <f t="shared" si="1132"/>
        <v>3624.948064610965</v>
      </c>
      <c r="AZ1573" s="37">
        <f t="shared" si="1133"/>
        <v>47.131240817248781</v>
      </c>
      <c r="BA1573" s="37">
        <f t="shared" si="1134"/>
        <v>19.192812855915914</v>
      </c>
      <c r="BC1573">
        <v>144</v>
      </c>
      <c r="BD1573" s="37">
        <f>IF(Voorblad!$E$10=Rekenblad!BC1573,Rekenblad!AV1573,0)</f>
        <v>0</v>
      </c>
      <c r="BE1573" s="37">
        <f>IF(Voorblad!$E$10=Rekenblad!BC1573,Rekenblad!AW1573,0)</f>
        <v>0</v>
      </c>
      <c r="BF1573" s="37">
        <f>IF(Voorblad!$E$10=Rekenblad!BC1573,Rekenblad!AX1573,0)</f>
        <v>0</v>
      </c>
      <c r="BG1573" s="62">
        <f>IF(Voorblad!$E$10=Rekenblad!BC1573,Rekenblad!AY1573,0)</f>
        <v>0</v>
      </c>
      <c r="BH1573" s="37">
        <f>IF(Voorblad!$E$10=Rekenblad!BC1573,Rekenblad!AZ1573,0)</f>
        <v>0</v>
      </c>
      <c r="BI1573" s="37">
        <f>IF(Voorblad!$E$10=Rekenblad!BC1573,Rekenblad!BA1573,0)</f>
        <v>0</v>
      </c>
      <c r="BK1573">
        <v>144</v>
      </c>
      <c r="BL1573" s="37">
        <f>IF(Voorblad!$E$14=Rekenblad!$BL$1437,Rekenblad!BD1573,0)</f>
        <v>0</v>
      </c>
      <c r="BM1573" s="37">
        <f>IF(Voorblad!$E$14=Rekenblad!$BL$1437,Rekenblad!BE1573,0)</f>
        <v>0</v>
      </c>
      <c r="BN1573" s="37">
        <f>IF(Voorblad!$E$14=Rekenblad!$BL$1437,Rekenblad!BF1573,0)</f>
        <v>0</v>
      </c>
      <c r="BO1573" s="37">
        <f>IF(Voorblad!$E$14=Rekenblad!$BL$1437,Rekenblad!BG1573,0)</f>
        <v>0</v>
      </c>
      <c r="BP1573" s="37">
        <f>IF(Voorblad!$E$14=Rekenblad!$BL$1437,Rekenblad!BH1573,0)</f>
        <v>0</v>
      </c>
      <c r="BQ1573" s="37">
        <f>IF(Voorblad!$E$14=Rekenblad!$BL$1437,Rekenblad!BI1573,0)</f>
        <v>0</v>
      </c>
    </row>
    <row r="1574" spans="1:78" x14ac:dyDescent="0.25">
      <c r="B1574">
        <f>'Data TREND'!$CO$282</f>
        <v>145</v>
      </c>
      <c r="C1574" s="37">
        <f>'Data TREND'!CQ282</f>
        <v>995.59620349301849</v>
      </c>
      <c r="D1574" s="37">
        <f>'Data TREND'!CR282</f>
        <v>1886.8047154286292</v>
      </c>
      <c r="E1574" s="37">
        <f>'Data TREND'!CS282</f>
        <v>766.39505841734581</v>
      </c>
      <c r="F1574" s="37">
        <f>'Data TREND'!CT282</f>
        <v>3648.9677750370402</v>
      </c>
      <c r="G1574" s="37">
        <f>'Data TREND'!CU282</f>
        <v>46.819710031910375</v>
      </c>
      <c r="H1574" s="37">
        <f>'Data TREND'!CV282</f>
        <v>19.065109413884937</v>
      </c>
      <c r="J1574" s="37">
        <f t="shared" si="1111"/>
        <v>995.59620349301849</v>
      </c>
      <c r="K1574" s="37">
        <f t="shared" si="1112"/>
        <v>1886.8047154286292</v>
      </c>
      <c r="L1574" s="37">
        <f t="shared" si="1113"/>
        <v>766.39505841734581</v>
      </c>
      <c r="M1574" s="37">
        <f t="shared" si="1114"/>
        <v>3648.9677750370402</v>
      </c>
      <c r="N1574" s="37">
        <f t="shared" si="1115"/>
        <v>46.819710031910375</v>
      </c>
      <c r="O1574" s="37">
        <f t="shared" si="1116"/>
        <v>19.065109413884937</v>
      </c>
      <c r="Q1574">
        <f>'Data TREND'!$CO$282</f>
        <v>145</v>
      </c>
      <c r="R1574" s="37">
        <f>'Data TREND'!CX282</f>
        <v>1234.2862718255587</v>
      </c>
      <c r="S1574" s="37">
        <f>'Data TREND'!CY282</f>
        <v>1882.5314771139647</v>
      </c>
      <c r="T1574" s="37">
        <f>'Data TREND'!CZ282</f>
        <v>762.04870309905846</v>
      </c>
      <c r="U1574" s="37">
        <f>'Data TREND'!DA282</f>
        <v>3879.0387285940847</v>
      </c>
      <c r="V1574" s="37">
        <f>'Data TREND'!DB282</f>
        <v>44.637379011725884</v>
      </c>
      <c r="W1574" s="37">
        <f>'Data TREND'!DC282</f>
        <v>18.226146313945232</v>
      </c>
      <c r="Y1574" s="37">
        <f t="shared" si="1117"/>
        <v>0</v>
      </c>
      <c r="Z1574" s="37">
        <f t="shared" si="1118"/>
        <v>0</v>
      </c>
      <c r="AA1574" s="37">
        <f t="shared" si="1119"/>
        <v>0</v>
      </c>
      <c r="AB1574" s="37">
        <f t="shared" si="1120"/>
        <v>0</v>
      </c>
      <c r="AC1574" s="37">
        <f t="shared" si="1121"/>
        <v>0</v>
      </c>
      <c r="AD1574" s="37">
        <f t="shared" si="1122"/>
        <v>0</v>
      </c>
      <c r="AF1574">
        <f>'Data TREND'!$CO$282</f>
        <v>145</v>
      </c>
      <c r="AG1574" s="37">
        <f>'Data TREND'!DE282</f>
        <v>1457.7874812406217</v>
      </c>
      <c r="AH1574" s="37">
        <f>'Data TREND'!DF282</f>
        <v>1877.0409804803182</v>
      </c>
      <c r="AI1574" s="37">
        <f>'Data TREND'!DG282</f>
        <v>762.08057663061015</v>
      </c>
      <c r="AJ1574" s="37">
        <f>'Data TREND'!DH282</f>
        <v>4096.9267742169814</v>
      </c>
      <c r="AK1574" s="37">
        <f>'Data TREND'!DI282</f>
        <v>41.496622308507114</v>
      </c>
      <c r="AL1574" s="37">
        <f>'Data TREND'!DJ282</f>
        <v>16.973851934834485</v>
      </c>
      <c r="AN1574" s="37">
        <f t="shared" si="1123"/>
        <v>0</v>
      </c>
      <c r="AO1574" s="37">
        <f t="shared" si="1124"/>
        <v>0</v>
      </c>
      <c r="AP1574" s="37">
        <f t="shared" si="1125"/>
        <v>0</v>
      </c>
      <c r="AQ1574" s="37">
        <f t="shared" si="1126"/>
        <v>0</v>
      </c>
      <c r="AR1574" s="37">
        <f t="shared" si="1127"/>
        <v>0</v>
      </c>
      <c r="AS1574" s="37">
        <f t="shared" si="1128"/>
        <v>0</v>
      </c>
      <c r="AU1574">
        <v>145</v>
      </c>
      <c r="AV1574" s="37">
        <f t="shared" si="1129"/>
        <v>995.59620349301849</v>
      </c>
      <c r="AW1574" s="37">
        <f t="shared" si="1130"/>
        <v>1886.8047154286292</v>
      </c>
      <c r="AX1574" s="37">
        <f t="shared" si="1131"/>
        <v>766.39505841734581</v>
      </c>
      <c r="AY1574" s="37">
        <f t="shared" si="1132"/>
        <v>3648.9677750370402</v>
      </c>
      <c r="AZ1574" s="37">
        <f t="shared" si="1133"/>
        <v>46.819710031910375</v>
      </c>
      <c r="BA1574" s="37">
        <f t="shared" si="1134"/>
        <v>19.065109413884937</v>
      </c>
      <c r="BC1574">
        <v>145</v>
      </c>
      <c r="BD1574" s="37">
        <f>IF(Voorblad!$E$10=Rekenblad!BC1574,Rekenblad!AV1574,0)</f>
        <v>0</v>
      </c>
      <c r="BE1574" s="37">
        <f>IF(Voorblad!$E$10=Rekenblad!BC1574,Rekenblad!AW1574,0)</f>
        <v>0</v>
      </c>
      <c r="BF1574" s="37">
        <f>IF(Voorblad!$E$10=Rekenblad!BC1574,Rekenblad!AX1574,0)</f>
        <v>0</v>
      </c>
      <c r="BG1574" s="62">
        <f>IF(Voorblad!$E$10=Rekenblad!BC1574,Rekenblad!AY1574,0)</f>
        <v>0</v>
      </c>
      <c r="BH1574" s="37">
        <f>IF(Voorblad!$E$10=Rekenblad!BC1574,Rekenblad!AZ1574,0)</f>
        <v>0</v>
      </c>
      <c r="BI1574" s="37">
        <f>IF(Voorblad!$E$10=Rekenblad!BC1574,Rekenblad!BA1574,0)</f>
        <v>0</v>
      </c>
      <c r="BK1574">
        <v>145</v>
      </c>
      <c r="BL1574" s="37">
        <f>IF(Voorblad!$E$14=Rekenblad!$BL$1437,Rekenblad!BD1574,0)</f>
        <v>0</v>
      </c>
      <c r="BM1574" s="37">
        <f>IF(Voorblad!$E$14=Rekenblad!$BL$1437,Rekenblad!BE1574,0)</f>
        <v>0</v>
      </c>
      <c r="BN1574" s="37">
        <f>IF(Voorblad!$E$14=Rekenblad!$BL$1437,Rekenblad!BF1574,0)</f>
        <v>0</v>
      </c>
      <c r="BO1574" s="37">
        <f>IF(Voorblad!$E$14=Rekenblad!$BL$1437,Rekenblad!BG1574,0)</f>
        <v>0</v>
      </c>
      <c r="BP1574" s="37">
        <f>IF(Voorblad!$E$14=Rekenblad!$BL$1437,Rekenblad!BH1574,0)</f>
        <v>0</v>
      </c>
      <c r="BQ1574" s="37">
        <f>IF(Voorblad!$E$14=Rekenblad!$BL$1437,Rekenblad!BI1574,0)</f>
        <v>0</v>
      </c>
    </row>
    <row r="1575" spans="1:78" x14ac:dyDescent="0.25">
      <c r="B1575">
        <f>'Data TREND'!$CO$283</f>
        <v>146</v>
      </c>
      <c r="C1575" s="37">
        <f>'Data TREND'!CQ283</f>
        <v>1001.690556762407</v>
      </c>
      <c r="D1575" s="37">
        <f>'Data TREND'!CR283</f>
        <v>1899.4768391236553</v>
      </c>
      <c r="E1575" s="37">
        <f>'Data TREND'!CS283</f>
        <v>771.64706454758948</v>
      </c>
      <c r="F1575" s="37">
        <f>'Data TREND'!CT283</f>
        <v>3672.9874854631144</v>
      </c>
      <c r="G1575" s="37">
        <f>'Data TREND'!CU283</f>
        <v>46.508179246571963</v>
      </c>
      <c r="H1575" s="37">
        <f>'Data TREND'!CV283</f>
        <v>18.937405971853956</v>
      </c>
      <c r="J1575" s="37">
        <f t="shared" si="1111"/>
        <v>1001.690556762407</v>
      </c>
      <c r="K1575" s="37">
        <f t="shared" si="1112"/>
        <v>1899.4768391236553</v>
      </c>
      <c r="L1575" s="37">
        <f t="shared" si="1113"/>
        <v>771.64706454758948</v>
      </c>
      <c r="M1575" s="37">
        <f t="shared" si="1114"/>
        <v>3672.9874854631144</v>
      </c>
      <c r="N1575" s="37">
        <f t="shared" si="1115"/>
        <v>46.508179246571963</v>
      </c>
      <c r="O1575" s="37">
        <f t="shared" si="1116"/>
        <v>18.937405971853956</v>
      </c>
      <c r="Q1575">
        <f>'Data TREND'!$CO$283</f>
        <v>146</v>
      </c>
      <c r="R1575" s="37">
        <f>'Data TREND'!CX283</f>
        <v>1241.7396427289132</v>
      </c>
      <c r="S1575" s="37">
        <f>'Data TREND'!CY283</f>
        <v>1895.146294536748</v>
      </c>
      <c r="T1575" s="37">
        <f>'Data TREND'!CZ283</f>
        <v>767.22797935104791</v>
      </c>
      <c r="U1575" s="37">
        <f>'Data TREND'!DA283</f>
        <v>3904.2874043660718</v>
      </c>
      <c r="V1575" s="37">
        <f>'Data TREND'!DB283</f>
        <v>44.213424457875007</v>
      </c>
      <c r="W1575" s="37">
        <f>'Data TREND'!DC283</f>
        <v>18.052798780585551</v>
      </c>
      <c r="Y1575" s="37">
        <f t="shared" si="1117"/>
        <v>0</v>
      </c>
      <c r="Z1575" s="37">
        <f t="shared" si="1118"/>
        <v>0</v>
      </c>
      <c r="AA1575" s="37">
        <f t="shared" si="1119"/>
        <v>0</v>
      </c>
      <c r="AB1575" s="37">
        <f t="shared" si="1120"/>
        <v>0</v>
      </c>
      <c r="AC1575" s="37">
        <f t="shared" si="1121"/>
        <v>0</v>
      </c>
      <c r="AD1575" s="37">
        <f t="shared" si="1122"/>
        <v>0</v>
      </c>
      <c r="AF1575">
        <f>'Data TREND'!$CO$283</f>
        <v>146</v>
      </c>
      <c r="AG1575" s="37">
        <f>'Data TREND'!DE283</f>
        <v>1466.4803574951538</v>
      </c>
      <c r="AH1575" s="37">
        <f>'Data TREND'!DF283</f>
        <v>1889.5759039909788</v>
      </c>
      <c r="AI1575" s="37">
        <f>'Data TREND'!DG283</f>
        <v>767.26602811318912</v>
      </c>
      <c r="AJ1575" s="37">
        <f>'Data TREND'!DH283</f>
        <v>4123.3415732298599</v>
      </c>
      <c r="AK1575" s="37">
        <f>'Data TREND'!DI283</f>
        <v>40.951696727147265</v>
      </c>
      <c r="AL1575" s="37">
        <f>'Data TREND'!DJ283</f>
        <v>16.751953112687431</v>
      </c>
      <c r="AN1575" s="37">
        <f t="shared" si="1123"/>
        <v>0</v>
      </c>
      <c r="AO1575" s="37">
        <f t="shared" si="1124"/>
        <v>0</v>
      </c>
      <c r="AP1575" s="37">
        <f t="shared" si="1125"/>
        <v>0</v>
      </c>
      <c r="AQ1575" s="37">
        <f t="shared" si="1126"/>
        <v>0</v>
      </c>
      <c r="AR1575" s="37">
        <f t="shared" si="1127"/>
        <v>0</v>
      </c>
      <c r="AS1575" s="37">
        <f t="shared" si="1128"/>
        <v>0</v>
      </c>
      <c r="AU1575">
        <v>146</v>
      </c>
      <c r="AV1575" s="37">
        <f t="shared" si="1129"/>
        <v>1001.690556762407</v>
      </c>
      <c r="AW1575" s="37">
        <f t="shared" si="1130"/>
        <v>1899.4768391236553</v>
      </c>
      <c r="AX1575" s="37">
        <f t="shared" si="1131"/>
        <v>771.64706454758948</v>
      </c>
      <c r="AY1575" s="37">
        <f t="shared" si="1132"/>
        <v>3672.9874854631144</v>
      </c>
      <c r="AZ1575" s="37">
        <f t="shared" si="1133"/>
        <v>46.508179246571963</v>
      </c>
      <c r="BA1575" s="37">
        <f t="shared" si="1134"/>
        <v>18.937405971853956</v>
      </c>
      <c r="BC1575">
        <v>146</v>
      </c>
      <c r="BD1575" s="37">
        <f>IF(Voorblad!$E$10=Rekenblad!BC1575,Rekenblad!AV1575,0)</f>
        <v>0</v>
      </c>
      <c r="BE1575" s="37">
        <f>IF(Voorblad!$E$10=Rekenblad!BC1575,Rekenblad!AW1575,0)</f>
        <v>0</v>
      </c>
      <c r="BF1575" s="37">
        <f>IF(Voorblad!$E$10=Rekenblad!BC1575,Rekenblad!AX1575,0)</f>
        <v>0</v>
      </c>
      <c r="BG1575" s="62">
        <f>IF(Voorblad!$E$10=Rekenblad!BC1575,Rekenblad!AY1575,0)</f>
        <v>0</v>
      </c>
      <c r="BH1575" s="37">
        <f>IF(Voorblad!$E$10=Rekenblad!BC1575,Rekenblad!AZ1575,0)</f>
        <v>0</v>
      </c>
      <c r="BI1575" s="37">
        <f>IF(Voorblad!$E$10=Rekenblad!BC1575,Rekenblad!BA1575,0)</f>
        <v>0</v>
      </c>
      <c r="BK1575">
        <v>146</v>
      </c>
      <c r="BL1575" s="37">
        <f>IF(Voorblad!$E$14=Rekenblad!$BL$1437,Rekenblad!BD1575,0)</f>
        <v>0</v>
      </c>
      <c r="BM1575" s="37">
        <f>IF(Voorblad!$E$14=Rekenblad!$BL$1437,Rekenblad!BE1575,0)</f>
        <v>0</v>
      </c>
      <c r="BN1575" s="37">
        <f>IF(Voorblad!$E$14=Rekenblad!$BL$1437,Rekenblad!BF1575,0)</f>
        <v>0</v>
      </c>
      <c r="BO1575" s="37">
        <f>IF(Voorblad!$E$14=Rekenblad!$BL$1437,Rekenblad!BG1575,0)</f>
        <v>0</v>
      </c>
      <c r="BP1575" s="37">
        <f>IF(Voorblad!$E$14=Rekenblad!$BL$1437,Rekenblad!BH1575,0)</f>
        <v>0</v>
      </c>
      <c r="BQ1575" s="37">
        <f>IF(Voorblad!$E$14=Rekenblad!$BL$1437,Rekenblad!BI1575,0)</f>
        <v>0</v>
      </c>
    </row>
    <row r="1576" spans="1:78" x14ac:dyDescent="0.25">
      <c r="B1576">
        <f>'Data TREND'!$CO$284</f>
        <v>147</v>
      </c>
      <c r="C1576" s="37">
        <f>'Data TREND'!CQ284</f>
        <v>1007.7849100317956</v>
      </c>
      <c r="D1576" s="37">
        <f>'Data TREND'!CR284</f>
        <v>1912.1489628186814</v>
      </c>
      <c r="E1576" s="37">
        <f>'Data TREND'!CS284</f>
        <v>776.89907067783292</v>
      </c>
      <c r="F1576" s="37">
        <f>'Data TREND'!CT284</f>
        <v>3697.0071958891895</v>
      </c>
      <c r="G1576" s="37">
        <f>'Data TREND'!CU284</f>
        <v>46.196648461233551</v>
      </c>
      <c r="H1576" s="37">
        <f>'Data TREND'!CV284</f>
        <v>18.809702529822978</v>
      </c>
      <c r="J1576" s="37">
        <f t="shared" si="1111"/>
        <v>1007.7849100317956</v>
      </c>
      <c r="K1576" s="37">
        <f t="shared" si="1112"/>
        <v>1912.1489628186814</v>
      </c>
      <c r="L1576" s="37">
        <f t="shared" si="1113"/>
        <v>776.89907067783292</v>
      </c>
      <c r="M1576" s="37">
        <f t="shared" si="1114"/>
        <v>3697.0071958891895</v>
      </c>
      <c r="N1576" s="37">
        <f t="shared" si="1115"/>
        <v>46.196648461233551</v>
      </c>
      <c r="O1576" s="37">
        <f t="shared" si="1116"/>
        <v>18.809702529822978</v>
      </c>
      <c r="Q1576">
        <f>'Data TREND'!$CO$284</f>
        <v>147</v>
      </c>
      <c r="R1576" s="37">
        <f>'Data TREND'!CX284</f>
        <v>1249.193013632268</v>
      </c>
      <c r="S1576" s="37">
        <f>'Data TREND'!CY284</f>
        <v>1907.7611119595313</v>
      </c>
      <c r="T1576" s="37">
        <f>'Data TREND'!CZ284</f>
        <v>772.40725560303713</v>
      </c>
      <c r="U1576" s="37">
        <f>'Data TREND'!DA284</f>
        <v>3929.5360801380593</v>
      </c>
      <c r="V1576" s="37">
        <f>'Data TREND'!DB284</f>
        <v>43.789469904024131</v>
      </c>
      <c r="W1576" s="37">
        <f>'Data TREND'!DC284</f>
        <v>17.87945124722587</v>
      </c>
      <c r="Y1576" s="37">
        <f t="shared" si="1117"/>
        <v>0</v>
      </c>
      <c r="Z1576" s="37">
        <f t="shared" si="1118"/>
        <v>0</v>
      </c>
      <c r="AA1576" s="37">
        <f t="shared" si="1119"/>
        <v>0</v>
      </c>
      <c r="AB1576" s="37">
        <f t="shared" si="1120"/>
        <v>0</v>
      </c>
      <c r="AC1576" s="37">
        <f t="shared" si="1121"/>
        <v>0</v>
      </c>
      <c r="AD1576" s="37">
        <f t="shared" si="1122"/>
        <v>0</v>
      </c>
      <c r="AF1576">
        <f>'Data TREND'!$CO$284</f>
        <v>147</v>
      </c>
      <c r="AG1576" s="37">
        <f>'Data TREND'!DE284</f>
        <v>1475.1732337496862</v>
      </c>
      <c r="AH1576" s="37">
        <f>'Data TREND'!DF284</f>
        <v>1902.1108275016395</v>
      </c>
      <c r="AI1576" s="37">
        <f>'Data TREND'!DG284</f>
        <v>772.45147959576809</v>
      </c>
      <c r="AJ1576" s="37">
        <f>'Data TREND'!DH284</f>
        <v>4149.7563722427367</v>
      </c>
      <c r="AK1576" s="37">
        <f>'Data TREND'!DI284</f>
        <v>40.406771145787431</v>
      </c>
      <c r="AL1576" s="37">
        <f>'Data TREND'!DJ284</f>
        <v>16.53005429054037</v>
      </c>
      <c r="AN1576" s="37">
        <f t="shared" si="1123"/>
        <v>0</v>
      </c>
      <c r="AO1576" s="37">
        <f t="shared" si="1124"/>
        <v>0</v>
      </c>
      <c r="AP1576" s="37">
        <f t="shared" si="1125"/>
        <v>0</v>
      </c>
      <c r="AQ1576" s="37">
        <f t="shared" si="1126"/>
        <v>0</v>
      </c>
      <c r="AR1576" s="37">
        <f t="shared" si="1127"/>
        <v>0</v>
      </c>
      <c r="AS1576" s="37">
        <f t="shared" si="1128"/>
        <v>0</v>
      </c>
      <c r="AU1576">
        <v>147</v>
      </c>
      <c r="AV1576" s="37">
        <f t="shared" si="1129"/>
        <v>1007.7849100317956</v>
      </c>
      <c r="AW1576" s="37">
        <f t="shared" si="1130"/>
        <v>1912.1489628186814</v>
      </c>
      <c r="AX1576" s="37">
        <f t="shared" si="1131"/>
        <v>776.89907067783292</v>
      </c>
      <c r="AY1576" s="37">
        <f t="shared" si="1132"/>
        <v>3697.0071958891895</v>
      </c>
      <c r="AZ1576" s="37">
        <f t="shared" si="1133"/>
        <v>46.196648461233551</v>
      </c>
      <c r="BA1576" s="37">
        <f t="shared" si="1134"/>
        <v>18.809702529822978</v>
      </c>
      <c r="BC1576">
        <v>147</v>
      </c>
      <c r="BD1576" s="37">
        <f>IF(Voorblad!$E$10=Rekenblad!BC1576,Rekenblad!AV1576,0)</f>
        <v>0</v>
      </c>
      <c r="BE1576" s="37">
        <f>IF(Voorblad!$E$10=Rekenblad!BC1576,Rekenblad!AW1576,0)</f>
        <v>0</v>
      </c>
      <c r="BF1576" s="37">
        <f>IF(Voorblad!$E$10=Rekenblad!BC1576,Rekenblad!AX1576,0)</f>
        <v>0</v>
      </c>
      <c r="BG1576" s="62">
        <f>IF(Voorblad!$E$10=Rekenblad!BC1576,Rekenblad!AY1576,0)</f>
        <v>0</v>
      </c>
      <c r="BH1576" s="37">
        <f>IF(Voorblad!$E$10=Rekenblad!BC1576,Rekenblad!AZ1576,0)</f>
        <v>0</v>
      </c>
      <c r="BI1576" s="37">
        <f>IF(Voorblad!$E$10=Rekenblad!BC1576,Rekenblad!BA1576,0)</f>
        <v>0</v>
      </c>
      <c r="BK1576">
        <v>147</v>
      </c>
      <c r="BL1576" s="37">
        <f>IF(Voorblad!$E$14=Rekenblad!$BL$1437,Rekenblad!BD1576,0)</f>
        <v>0</v>
      </c>
      <c r="BM1576" s="37">
        <f>IF(Voorblad!$E$14=Rekenblad!$BL$1437,Rekenblad!BE1576,0)</f>
        <v>0</v>
      </c>
      <c r="BN1576" s="37">
        <f>IF(Voorblad!$E$14=Rekenblad!$BL$1437,Rekenblad!BF1576,0)</f>
        <v>0</v>
      </c>
      <c r="BO1576" s="37">
        <f>IF(Voorblad!$E$14=Rekenblad!$BL$1437,Rekenblad!BG1576,0)</f>
        <v>0</v>
      </c>
      <c r="BP1576" s="37">
        <f>IF(Voorblad!$E$14=Rekenblad!$BL$1437,Rekenblad!BH1576,0)</f>
        <v>0</v>
      </c>
      <c r="BQ1576" s="37">
        <f>IF(Voorblad!$E$14=Rekenblad!$BL$1437,Rekenblad!BI1576,0)</f>
        <v>0</v>
      </c>
    </row>
    <row r="1577" spans="1:78" x14ac:dyDescent="0.25">
      <c r="B1577">
        <f>'Data TREND'!$CO$285</f>
        <v>148</v>
      </c>
      <c r="C1577" s="37">
        <f>'Data TREND'!CQ285</f>
        <v>1013.8792633011841</v>
      </c>
      <c r="D1577" s="37">
        <f>'Data TREND'!CR285</f>
        <v>1924.8210865137075</v>
      </c>
      <c r="E1577" s="37">
        <f>'Data TREND'!CS285</f>
        <v>782.1510768080766</v>
      </c>
      <c r="F1577" s="37">
        <f>'Data TREND'!CT285</f>
        <v>3721.0269063152637</v>
      </c>
      <c r="G1577" s="37">
        <f>'Data TREND'!CU285</f>
        <v>45.885117675895138</v>
      </c>
      <c r="H1577" s="37">
        <f>'Data TREND'!CV285</f>
        <v>18.681999087791997</v>
      </c>
      <c r="J1577" s="37">
        <f t="shared" si="1111"/>
        <v>1013.8792633011841</v>
      </c>
      <c r="K1577" s="37">
        <f t="shared" si="1112"/>
        <v>1924.8210865137075</v>
      </c>
      <c r="L1577" s="37">
        <f t="shared" si="1113"/>
        <v>782.1510768080766</v>
      </c>
      <c r="M1577" s="37">
        <f t="shared" si="1114"/>
        <v>3721.0269063152637</v>
      </c>
      <c r="N1577" s="37">
        <f t="shared" si="1115"/>
        <v>45.885117675895138</v>
      </c>
      <c r="O1577" s="37">
        <f t="shared" si="1116"/>
        <v>18.681999087791997</v>
      </c>
      <c r="Q1577">
        <f>'Data TREND'!$CO$285</f>
        <v>148</v>
      </c>
      <c r="R1577" s="37">
        <f>'Data TREND'!CX285</f>
        <v>1256.6463845356229</v>
      </c>
      <c r="S1577" s="37">
        <f>'Data TREND'!CY285</f>
        <v>1920.3759293823146</v>
      </c>
      <c r="T1577" s="37">
        <f>'Data TREND'!CZ285</f>
        <v>777.58653185502658</v>
      </c>
      <c r="U1577" s="37">
        <f>'Data TREND'!DA285</f>
        <v>3954.7847559100469</v>
      </c>
      <c r="V1577" s="37">
        <f>'Data TREND'!DB285</f>
        <v>43.365515350173254</v>
      </c>
      <c r="W1577" s="37">
        <f>'Data TREND'!DC285</f>
        <v>17.706103713866188</v>
      </c>
      <c r="Y1577" s="37">
        <f t="shared" si="1117"/>
        <v>0</v>
      </c>
      <c r="Z1577" s="37">
        <f t="shared" si="1118"/>
        <v>0</v>
      </c>
      <c r="AA1577" s="37">
        <f t="shared" si="1119"/>
        <v>0</v>
      </c>
      <c r="AB1577" s="37">
        <f t="shared" si="1120"/>
        <v>0</v>
      </c>
      <c r="AC1577" s="37">
        <f t="shared" si="1121"/>
        <v>0</v>
      </c>
      <c r="AD1577" s="37">
        <f t="shared" si="1122"/>
        <v>0</v>
      </c>
      <c r="AF1577">
        <f>'Data TREND'!$CO$285</f>
        <v>148</v>
      </c>
      <c r="AG1577" s="37">
        <f>'Data TREND'!DE285</f>
        <v>1483.8661100042184</v>
      </c>
      <c r="AH1577" s="37">
        <f>'Data TREND'!DF285</f>
        <v>1914.6457510123</v>
      </c>
      <c r="AI1577" s="37">
        <f>'Data TREND'!DG285</f>
        <v>777.63693107834706</v>
      </c>
      <c r="AJ1577" s="37">
        <f>'Data TREND'!DH285</f>
        <v>4176.1711712556153</v>
      </c>
      <c r="AK1577" s="37">
        <f>'Data TREND'!DI285</f>
        <v>39.861845564427583</v>
      </c>
      <c r="AL1577" s="37">
        <f>'Data TREND'!DJ285</f>
        <v>16.308155468393309</v>
      </c>
      <c r="AN1577" s="37">
        <f t="shared" si="1123"/>
        <v>0</v>
      </c>
      <c r="AO1577" s="37">
        <f t="shared" si="1124"/>
        <v>0</v>
      </c>
      <c r="AP1577" s="37">
        <f t="shared" si="1125"/>
        <v>0</v>
      </c>
      <c r="AQ1577" s="37">
        <f t="shared" si="1126"/>
        <v>0</v>
      </c>
      <c r="AR1577" s="37">
        <f t="shared" si="1127"/>
        <v>0</v>
      </c>
      <c r="AS1577" s="37">
        <f t="shared" si="1128"/>
        <v>0</v>
      </c>
      <c r="AU1577">
        <v>148</v>
      </c>
      <c r="AV1577" s="37">
        <f t="shared" si="1129"/>
        <v>1013.8792633011841</v>
      </c>
      <c r="AW1577" s="37">
        <f t="shared" si="1130"/>
        <v>1924.8210865137075</v>
      </c>
      <c r="AX1577" s="37">
        <f t="shared" si="1131"/>
        <v>782.1510768080766</v>
      </c>
      <c r="AY1577" s="37">
        <f t="shared" si="1132"/>
        <v>3721.0269063152637</v>
      </c>
      <c r="AZ1577" s="37">
        <f t="shared" si="1133"/>
        <v>45.885117675895138</v>
      </c>
      <c r="BA1577" s="37">
        <f t="shared" si="1134"/>
        <v>18.681999087791997</v>
      </c>
      <c r="BC1577">
        <v>148</v>
      </c>
      <c r="BD1577" s="37">
        <f>IF(Voorblad!$E$10=Rekenblad!BC1577,Rekenblad!AV1577,0)</f>
        <v>0</v>
      </c>
      <c r="BE1577" s="37">
        <f>IF(Voorblad!$E$10=Rekenblad!BC1577,Rekenblad!AW1577,0)</f>
        <v>0</v>
      </c>
      <c r="BF1577" s="37">
        <f>IF(Voorblad!$E$10=Rekenblad!BC1577,Rekenblad!AX1577,0)</f>
        <v>0</v>
      </c>
      <c r="BG1577" s="62">
        <f>IF(Voorblad!$E$10=Rekenblad!BC1577,Rekenblad!AY1577,0)</f>
        <v>0</v>
      </c>
      <c r="BH1577" s="37">
        <f>IF(Voorblad!$E$10=Rekenblad!BC1577,Rekenblad!AZ1577,0)</f>
        <v>0</v>
      </c>
      <c r="BI1577" s="37">
        <f>IF(Voorblad!$E$10=Rekenblad!BC1577,Rekenblad!BA1577,0)</f>
        <v>0</v>
      </c>
      <c r="BK1577">
        <v>148</v>
      </c>
      <c r="BL1577" s="37">
        <f>IF(Voorblad!$E$14=Rekenblad!$BL$1437,Rekenblad!BD1577,0)</f>
        <v>0</v>
      </c>
      <c r="BM1577" s="37">
        <f>IF(Voorblad!$E$14=Rekenblad!$BL$1437,Rekenblad!BE1577,0)</f>
        <v>0</v>
      </c>
      <c r="BN1577" s="37">
        <f>IF(Voorblad!$E$14=Rekenblad!$BL$1437,Rekenblad!BF1577,0)</f>
        <v>0</v>
      </c>
      <c r="BO1577" s="37">
        <f>IF(Voorblad!$E$14=Rekenblad!$BL$1437,Rekenblad!BG1577,0)</f>
        <v>0</v>
      </c>
      <c r="BP1577" s="37">
        <f>IF(Voorblad!$E$14=Rekenblad!$BL$1437,Rekenblad!BH1577,0)</f>
        <v>0</v>
      </c>
      <c r="BQ1577" s="37">
        <f>IF(Voorblad!$E$14=Rekenblad!$BL$1437,Rekenblad!BI1577,0)</f>
        <v>0</v>
      </c>
    </row>
    <row r="1578" spans="1:78" x14ac:dyDescent="0.25">
      <c r="B1578">
        <f>'Data TREND'!$CO$286</f>
        <v>149</v>
      </c>
      <c r="C1578" s="37">
        <f>'Data TREND'!CQ286</f>
        <v>1019.9736165705727</v>
      </c>
      <c r="D1578" s="37">
        <f>'Data TREND'!CR286</f>
        <v>1937.4932102087339</v>
      </c>
      <c r="E1578" s="37">
        <f>'Data TREND'!CS286</f>
        <v>787.40308293832004</v>
      </c>
      <c r="F1578" s="37">
        <f>'Data TREND'!CT286</f>
        <v>3745.0466167413388</v>
      </c>
      <c r="G1578" s="37">
        <f>'Data TREND'!CU286</f>
        <v>45.573586890556733</v>
      </c>
      <c r="H1578" s="37">
        <f>'Data TREND'!CV286</f>
        <v>18.55429564576102</v>
      </c>
      <c r="J1578" s="37">
        <f t="shared" si="1111"/>
        <v>1019.9736165705727</v>
      </c>
      <c r="K1578" s="37">
        <f t="shared" si="1112"/>
        <v>1937.4932102087339</v>
      </c>
      <c r="L1578" s="37">
        <f t="shared" si="1113"/>
        <v>787.40308293832004</v>
      </c>
      <c r="M1578" s="37">
        <f t="shared" si="1114"/>
        <v>3745.0466167413388</v>
      </c>
      <c r="N1578" s="37">
        <f t="shared" si="1115"/>
        <v>45.573586890556733</v>
      </c>
      <c r="O1578" s="37">
        <f t="shared" si="1116"/>
        <v>18.55429564576102</v>
      </c>
      <c r="Q1578">
        <f>'Data TREND'!$CO$286</f>
        <v>149</v>
      </c>
      <c r="R1578" s="37">
        <f>'Data TREND'!CX286</f>
        <v>1264.0997554389778</v>
      </c>
      <c r="S1578" s="37">
        <f>'Data TREND'!CY286</f>
        <v>1932.9907468050978</v>
      </c>
      <c r="T1578" s="37">
        <f>'Data TREND'!CZ286</f>
        <v>782.76580810701603</v>
      </c>
      <c r="U1578" s="37">
        <f>'Data TREND'!DA286</f>
        <v>3980.0334316820345</v>
      </c>
      <c r="V1578" s="37">
        <f>'Data TREND'!DB286</f>
        <v>42.941560796322378</v>
      </c>
      <c r="W1578" s="37">
        <f>'Data TREND'!DC286</f>
        <v>17.532756180506507</v>
      </c>
      <c r="Y1578" s="37">
        <f t="shared" si="1117"/>
        <v>0</v>
      </c>
      <c r="Z1578" s="37">
        <f t="shared" si="1118"/>
        <v>0</v>
      </c>
      <c r="AA1578" s="37">
        <f t="shared" si="1119"/>
        <v>0</v>
      </c>
      <c r="AB1578" s="37">
        <f t="shared" si="1120"/>
        <v>0</v>
      </c>
      <c r="AC1578" s="37">
        <f t="shared" si="1121"/>
        <v>0</v>
      </c>
      <c r="AD1578" s="37">
        <f t="shared" si="1122"/>
        <v>0</v>
      </c>
      <c r="AF1578">
        <f>'Data TREND'!$CO$286</f>
        <v>149</v>
      </c>
      <c r="AG1578" s="37">
        <f>'Data TREND'!DE286</f>
        <v>1492.5589862587506</v>
      </c>
      <c r="AH1578" s="37">
        <f>'Data TREND'!DF286</f>
        <v>1927.1806745229608</v>
      </c>
      <c r="AI1578" s="37">
        <f>'Data TREND'!DG286</f>
        <v>782.82238256092603</v>
      </c>
      <c r="AJ1578" s="37">
        <f>'Data TREND'!DH286</f>
        <v>4202.5859702684929</v>
      </c>
      <c r="AK1578" s="37">
        <f>'Data TREND'!DI286</f>
        <v>39.316919983067748</v>
      </c>
      <c r="AL1578" s="37">
        <f>'Data TREND'!DJ286</f>
        <v>16.086256646246255</v>
      </c>
      <c r="AN1578" s="37">
        <f t="shared" si="1123"/>
        <v>0</v>
      </c>
      <c r="AO1578" s="37">
        <f t="shared" si="1124"/>
        <v>0</v>
      </c>
      <c r="AP1578" s="37">
        <f t="shared" si="1125"/>
        <v>0</v>
      </c>
      <c r="AQ1578" s="37">
        <f t="shared" si="1126"/>
        <v>0</v>
      </c>
      <c r="AR1578" s="37">
        <f t="shared" si="1127"/>
        <v>0</v>
      </c>
      <c r="AS1578" s="37">
        <f t="shared" si="1128"/>
        <v>0</v>
      </c>
      <c r="AU1578">
        <v>149</v>
      </c>
      <c r="AV1578" s="37">
        <f t="shared" si="1129"/>
        <v>1019.9736165705727</v>
      </c>
      <c r="AW1578" s="37">
        <f t="shared" si="1130"/>
        <v>1937.4932102087339</v>
      </c>
      <c r="AX1578" s="37">
        <f t="shared" si="1131"/>
        <v>787.40308293832004</v>
      </c>
      <c r="AY1578" s="37">
        <f t="shared" si="1132"/>
        <v>3745.0466167413388</v>
      </c>
      <c r="AZ1578" s="37">
        <f t="shared" si="1133"/>
        <v>45.573586890556733</v>
      </c>
      <c r="BA1578" s="37">
        <f t="shared" si="1134"/>
        <v>18.55429564576102</v>
      </c>
      <c r="BC1578">
        <v>149</v>
      </c>
      <c r="BD1578" s="37">
        <f>IF(Voorblad!$E$10=Rekenblad!BC1578,Rekenblad!AV1578,0)</f>
        <v>0</v>
      </c>
      <c r="BE1578" s="37">
        <f>IF(Voorblad!$E$10=Rekenblad!BC1578,Rekenblad!AW1578,0)</f>
        <v>0</v>
      </c>
      <c r="BF1578" s="37">
        <f>IF(Voorblad!$E$10=Rekenblad!BC1578,Rekenblad!AX1578,0)</f>
        <v>0</v>
      </c>
      <c r="BG1578" s="62">
        <f>IF(Voorblad!$E$10=Rekenblad!BC1578,Rekenblad!AY1578,0)</f>
        <v>0</v>
      </c>
      <c r="BH1578" s="37">
        <f>IF(Voorblad!$E$10=Rekenblad!BC1578,Rekenblad!AZ1578,0)</f>
        <v>0</v>
      </c>
      <c r="BI1578" s="37">
        <f>IF(Voorblad!$E$10=Rekenblad!BC1578,Rekenblad!BA1578,0)</f>
        <v>0</v>
      </c>
      <c r="BK1578">
        <v>149</v>
      </c>
      <c r="BL1578" s="37">
        <f>IF(Voorblad!$E$14=Rekenblad!$BL$1437,Rekenblad!BD1578,0)</f>
        <v>0</v>
      </c>
      <c r="BM1578" s="37">
        <f>IF(Voorblad!$E$14=Rekenblad!$BL$1437,Rekenblad!BE1578,0)</f>
        <v>0</v>
      </c>
      <c r="BN1578" s="37">
        <f>IF(Voorblad!$E$14=Rekenblad!$BL$1437,Rekenblad!BF1578,0)</f>
        <v>0</v>
      </c>
      <c r="BO1578" s="37">
        <f>IF(Voorblad!$E$14=Rekenblad!$BL$1437,Rekenblad!BG1578,0)</f>
        <v>0</v>
      </c>
      <c r="BP1578" s="37">
        <f>IF(Voorblad!$E$14=Rekenblad!$BL$1437,Rekenblad!BH1578,0)</f>
        <v>0</v>
      </c>
      <c r="BQ1578" s="37">
        <f>IF(Voorblad!$E$14=Rekenblad!$BL$1437,Rekenblad!BI1578,0)</f>
        <v>0</v>
      </c>
    </row>
    <row r="1579" spans="1:78" x14ac:dyDescent="0.25">
      <c r="B1579">
        <f>'Data TREND'!$CO$287</f>
        <v>150</v>
      </c>
      <c r="C1579" s="37">
        <f>'Data TREND'!CQ287</f>
        <v>1026.0679698399613</v>
      </c>
      <c r="D1579" s="37">
        <f>'Data TREND'!CR287</f>
        <v>1950.16533390376</v>
      </c>
      <c r="E1579" s="37">
        <f>'Data TREND'!CS287</f>
        <v>792.65508906856371</v>
      </c>
      <c r="F1579" s="37">
        <f>'Data TREND'!CT287</f>
        <v>3769.0663271674139</v>
      </c>
      <c r="G1579" s="37">
        <f>'Data TREND'!CU287</f>
        <v>45.262056105218321</v>
      </c>
      <c r="H1579" s="37">
        <f>'Data TREND'!CV287</f>
        <v>18.426592203730038</v>
      </c>
      <c r="J1579" s="37">
        <f t="shared" si="1111"/>
        <v>1026.0679698399613</v>
      </c>
      <c r="K1579" s="37">
        <f t="shared" si="1112"/>
        <v>1950.16533390376</v>
      </c>
      <c r="L1579" s="37">
        <f t="shared" si="1113"/>
        <v>792.65508906856371</v>
      </c>
      <c r="M1579" s="37">
        <f t="shared" si="1114"/>
        <v>3769.0663271674139</v>
      </c>
      <c r="N1579" s="37">
        <f t="shared" si="1115"/>
        <v>45.262056105218321</v>
      </c>
      <c r="O1579" s="37">
        <f t="shared" si="1116"/>
        <v>18.426592203730038</v>
      </c>
      <c r="Q1579">
        <f>'Data TREND'!$CO$287</f>
        <v>150</v>
      </c>
      <c r="R1579" s="37">
        <f>'Data TREND'!CX287</f>
        <v>1271.5531263423322</v>
      </c>
      <c r="S1579" s="37">
        <f>'Data TREND'!CY287</f>
        <v>1945.6055642278816</v>
      </c>
      <c r="T1579" s="37">
        <f>'Data TREND'!CZ287</f>
        <v>787.94508435900548</v>
      </c>
      <c r="U1579" s="37">
        <f>'Data TREND'!DA287</f>
        <v>4005.282107454022</v>
      </c>
      <c r="V1579" s="37">
        <f>'Data TREND'!DB287</f>
        <v>42.517606242471501</v>
      </c>
      <c r="W1579" s="37">
        <f>'Data TREND'!DC287</f>
        <v>17.359408647146822</v>
      </c>
      <c r="Y1579" s="37">
        <f t="shared" si="1117"/>
        <v>0</v>
      </c>
      <c r="Z1579" s="37">
        <f t="shared" si="1118"/>
        <v>0</v>
      </c>
      <c r="AA1579" s="37">
        <f t="shared" si="1119"/>
        <v>0</v>
      </c>
      <c r="AB1579" s="37">
        <f t="shared" si="1120"/>
        <v>0</v>
      </c>
      <c r="AC1579" s="37">
        <f t="shared" si="1121"/>
        <v>0</v>
      </c>
      <c r="AD1579" s="37">
        <f t="shared" si="1122"/>
        <v>0</v>
      </c>
      <c r="AF1579">
        <f>'Data TREND'!$CO$287</f>
        <v>150</v>
      </c>
      <c r="AG1579" s="37">
        <f>'Data TREND'!DE287</f>
        <v>1501.251862513283</v>
      </c>
      <c r="AH1579" s="37">
        <f>'Data TREND'!DF287</f>
        <v>1939.7155980336215</v>
      </c>
      <c r="AI1579" s="37">
        <f>'Data TREND'!DG287</f>
        <v>788.007834043505</v>
      </c>
      <c r="AJ1579" s="37">
        <f>'Data TREND'!DH287</f>
        <v>4229.0007692813706</v>
      </c>
      <c r="AK1579" s="37">
        <f>'Data TREND'!DI287</f>
        <v>38.771994401707914</v>
      </c>
      <c r="AL1579" s="37">
        <f>'Data TREND'!DJ287</f>
        <v>15.864357824099194</v>
      </c>
      <c r="AN1579" s="37">
        <f t="shared" si="1123"/>
        <v>0</v>
      </c>
      <c r="AO1579" s="37">
        <f t="shared" si="1124"/>
        <v>0</v>
      </c>
      <c r="AP1579" s="37">
        <f t="shared" si="1125"/>
        <v>0</v>
      </c>
      <c r="AQ1579" s="37">
        <f t="shared" si="1126"/>
        <v>0</v>
      </c>
      <c r="AR1579" s="37">
        <f t="shared" si="1127"/>
        <v>0</v>
      </c>
      <c r="AS1579" s="37">
        <f t="shared" si="1128"/>
        <v>0</v>
      </c>
      <c r="AU1579">
        <v>150</v>
      </c>
      <c r="AV1579" s="37">
        <f t="shared" si="1129"/>
        <v>1026.0679698399613</v>
      </c>
      <c r="AW1579" s="37">
        <f t="shared" si="1130"/>
        <v>1950.16533390376</v>
      </c>
      <c r="AX1579" s="37">
        <f t="shared" si="1131"/>
        <v>792.65508906856371</v>
      </c>
      <c r="AY1579" s="37">
        <f t="shared" si="1132"/>
        <v>3769.0663271674139</v>
      </c>
      <c r="AZ1579" s="37">
        <f t="shared" si="1133"/>
        <v>45.262056105218321</v>
      </c>
      <c r="BA1579" s="37">
        <f t="shared" si="1134"/>
        <v>18.426592203730038</v>
      </c>
      <c r="BC1579">
        <v>150</v>
      </c>
      <c r="BD1579" s="37">
        <f>IF(Voorblad!$E$10=Rekenblad!BC1579,Rekenblad!AV1579,0)</f>
        <v>0</v>
      </c>
      <c r="BE1579" s="37">
        <f>IF(Voorblad!$E$10=Rekenblad!BC1579,Rekenblad!AW1579,0)</f>
        <v>0</v>
      </c>
      <c r="BF1579" s="37">
        <f>IF(Voorblad!$E$10=Rekenblad!BC1579,Rekenblad!AX1579,0)</f>
        <v>0</v>
      </c>
      <c r="BG1579" s="62">
        <f>IF(Voorblad!$E$10=Rekenblad!BC1579,Rekenblad!AY1579,0)</f>
        <v>0</v>
      </c>
      <c r="BH1579" s="37">
        <f>IF(Voorblad!$E$10=Rekenblad!BC1579,Rekenblad!AZ1579,0)</f>
        <v>0</v>
      </c>
      <c r="BI1579" s="37">
        <f>IF(Voorblad!$E$10=Rekenblad!BC1579,Rekenblad!BA1579,0)</f>
        <v>0</v>
      </c>
      <c r="BK1579">
        <v>150</v>
      </c>
      <c r="BL1579" s="37">
        <f>IF(Voorblad!$E$14=Rekenblad!$BL$1437,Rekenblad!BD1579,0)</f>
        <v>0</v>
      </c>
      <c r="BM1579" s="37">
        <f>IF(Voorblad!$E$14=Rekenblad!$BL$1437,Rekenblad!BE1579,0)</f>
        <v>0</v>
      </c>
      <c r="BN1579" s="37">
        <f>IF(Voorblad!$E$14=Rekenblad!$BL$1437,Rekenblad!BF1579,0)</f>
        <v>0</v>
      </c>
      <c r="BO1579" s="37">
        <f>IF(Voorblad!$E$14=Rekenblad!$BL$1437,Rekenblad!BG1579,0)</f>
        <v>0</v>
      </c>
      <c r="BP1579" s="37">
        <f>IF(Voorblad!$E$14=Rekenblad!$BL$1437,Rekenblad!BH1579,0)</f>
        <v>0</v>
      </c>
      <c r="BQ1579" s="37">
        <f>IF(Voorblad!$E$14=Rekenblad!$BL$1437,Rekenblad!BI1579,0)</f>
        <v>0</v>
      </c>
    </row>
    <row r="1580" spans="1:78" s="27" customFormat="1" x14ac:dyDescent="0.25">
      <c r="F1580" s="61"/>
      <c r="J1580" s="59"/>
      <c r="K1580" s="59"/>
      <c r="L1580" s="59"/>
      <c r="M1580" s="63"/>
      <c r="N1580" s="59"/>
      <c r="O1580" s="59"/>
      <c r="P1580" s="66"/>
      <c r="U1580" s="61"/>
      <c r="Y1580" s="59"/>
      <c r="Z1580" s="59"/>
      <c r="AA1580" s="59"/>
      <c r="AB1580" s="63"/>
      <c r="AC1580" s="59"/>
      <c r="AD1580" s="59"/>
      <c r="AE1580" s="66"/>
      <c r="AG1580" s="59"/>
      <c r="AH1580" s="59"/>
      <c r="AI1580" s="59"/>
      <c r="AJ1580" s="63"/>
      <c r="AK1580" s="59"/>
      <c r="AL1580" s="59"/>
      <c r="AN1580" s="59"/>
      <c r="AO1580" s="59"/>
      <c r="AP1580" s="59"/>
      <c r="AQ1580" s="63"/>
      <c r="AR1580" s="59"/>
      <c r="AS1580" s="59"/>
      <c r="AT1580" s="46"/>
      <c r="AV1580" s="59"/>
      <c r="AW1580" s="59"/>
      <c r="AX1580" s="59"/>
      <c r="AY1580" s="63"/>
      <c r="AZ1580" s="59"/>
      <c r="BA1580" s="59"/>
      <c r="BB1580" s="46"/>
      <c r="BD1580" s="59"/>
      <c r="BE1580" s="59"/>
      <c r="BF1580" s="59"/>
      <c r="BG1580" s="63"/>
      <c r="BH1580" s="59"/>
      <c r="BI1580" s="59"/>
      <c r="BJ1580" s="46"/>
      <c r="BK1580" s="27" t="s">
        <v>61</v>
      </c>
      <c r="BL1580" s="64">
        <v>35</v>
      </c>
      <c r="BM1580" s="59"/>
      <c r="BN1580" s="59"/>
      <c r="BO1580" s="63"/>
      <c r="BP1580" s="59"/>
      <c r="BQ1580" s="59"/>
      <c r="BR1580" s="65"/>
      <c r="BS1580" s="25"/>
      <c r="BU1580" s="59"/>
      <c r="BV1580" s="59"/>
      <c r="BW1580" s="59"/>
      <c r="BX1580" s="63"/>
      <c r="BY1580" s="59"/>
      <c r="BZ1580" s="59"/>
    </row>
    <row r="1581" spans="1:78" ht="45" x14ac:dyDescent="0.25">
      <c r="A1581" t="s">
        <v>53</v>
      </c>
      <c r="B1581" s="58" t="s">
        <v>38</v>
      </c>
      <c r="C1581" s="55" t="s">
        <v>40</v>
      </c>
      <c r="D1581" s="55" t="s">
        <v>41</v>
      </c>
      <c r="E1581" s="55" t="s">
        <v>42</v>
      </c>
      <c r="F1581" s="56" t="s">
        <v>43</v>
      </c>
      <c r="G1581" s="55" t="s">
        <v>44</v>
      </c>
      <c r="H1581" s="57" t="s">
        <v>45</v>
      </c>
      <c r="J1581" s="55" t="s">
        <v>40</v>
      </c>
      <c r="K1581" s="55" t="s">
        <v>41</v>
      </c>
      <c r="L1581" s="55" t="s">
        <v>42</v>
      </c>
      <c r="M1581" s="56" t="s">
        <v>43</v>
      </c>
      <c r="N1581" s="55" t="s">
        <v>44</v>
      </c>
      <c r="O1581" s="57" t="s">
        <v>45</v>
      </c>
      <c r="Q1581" s="58" t="s">
        <v>38</v>
      </c>
      <c r="R1581" s="55" t="s">
        <v>40</v>
      </c>
      <c r="S1581" s="55" t="s">
        <v>41</v>
      </c>
      <c r="T1581" s="55" t="s">
        <v>42</v>
      </c>
      <c r="U1581" s="56" t="s">
        <v>43</v>
      </c>
      <c r="V1581" s="55" t="s">
        <v>44</v>
      </c>
      <c r="W1581" s="57" t="s">
        <v>45</v>
      </c>
      <c r="Y1581" s="55" t="s">
        <v>40</v>
      </c>
      <c r="Z1581" s="55" t="s">
        <v>41</v>
      </c>
      <c r="AA1581" s="55" t="s">
        <v>42</v>
      </c>
      <c r="AB1581" s="56" t="s">
        <v>43</v>
      </c>
      <c r="AC1581" s="55" t="s">
        <v>44</v>
      </c>
      <c r="AD1581" s="57" t="s">
        <v>45</v>
      </c>
      <c r="AF1581" s="58" t="s">
        <v>38</v>
      </c>
      <c r="AG1581" s="55" t="s">
        <v>40</v>
      </c>
      <c r="AH1581" s="55" t="s">
        <v>41</v>
      </c>
      <c r="AI1581" s="55" t="s">
        <v>42</v>
      </c>
      <c r="AJ1581" s="56" t="s">
        <v>43</v>
      </c>
      <c r="AK1581" s="55" t="s">
        <v>44</v>
      </c>
      <c r="AL1581" s="57" t="s">
        <v>45</v>
      </c>
      <c r="AN1581" s="55" t="s">
        <v>40</v>
      </c>
      <c r="AO1581" s="55" t="s">
        <v>41</v>
      </c>
      <c r="AP1581" s="55" t="s">
        <v>42</v>
      </c>
      <c r="AQ1581" s="56" t="s">
        <v>43</v>
      </c>
      <c r="AR1581" s="55" t="s">
        <v>44</v>
      </c>
      <c r="AS1581" s="57" t="s">
        <v>45</v>
      </c>
      <c r="AV1581" s="55" t="s">
        <v>40</v>
      </c>
      <c r="AW1581" s="55" t="s">
        <v>41</v>
      </c>
      <c r="AX1581" s="55" t="s">
        <v>42</v>
      </c>
      <c r="AY1581" s="56" t="s">
        <v>43</v>
      </c>
      <c r="AZ1581" s="55" t="s">
        <v>44</v>
      </c>
      <c r="BA1581" s="57" t="s">
        <v>45</v>
      </c>
      <c r="BC1581" s="58" t="s">
        <v>38</v>
      </c>
      <c r="BD1581" s="55" t="s">
        <v>40</v>
      </c>
      <c r="BE1581" s="55" t="s">
        <v>41</v>
      </c>
      <c r="BF1581" s="55" t="s">
        <v>42</v>
      </c>
      <c r="BG1581" s="56" t="s">
        <v>43</v>
      </c>
      <c r="BH1581" s="55" t="s">
        <v>44</v>
      </c>
      <c r="BI1581" s="57" t="s">
        <v>45</v>
      </c>
      <c r="BK1581" s="58" t="s">
        <v>38</v>
      </c>
      <c r="BL1581" s="55" t="s">
        <v>40</v>
      </c>
      <c r="BM1581" s="55" t="s">
        <v>41</v>
      </c>
      <c r="BN1581" s="55" t="s">
        <v>42</v>
      </c>
      <c r="BO1581" s="56" t="s">
        <v>43</v>
      </c>
      <c r="BP1581" s="55" t="s">
        <v>44</v>
      </c>
      <c r="BQ1581" s="57" t="s">
        <v>45</v>
      </c>
    </row>
    <row r="1582" spans="1:78" x14ac:dyDescent="0.25">
      <c r="B1582">
        <f>'Data TREND'!$DL$147</f>
        <v>10</v>
      </c>
      <c r="C1582" s="37">
        <f>'Data TREND'!DN147</f>
        <v>193.39848526978295</v>
      </c>
      <c r="D1582" s="37">
        <f>'Data TREND'!DO147</f>
        <v>205.33815197377209</v>
      </c>
      <c r="E1582" s="37">
        <f>'Data TREND'!DP147</f>
        <v>57.374230834465443</v>
      </c>
      <c r="F1582" s="37">
        <f>'Data TREND'!DQ147</f>
        <v>456.10649872164902</v>
      </c>
      <c r="G1582" s="37">
        <f>'Data TREND'!DR147</f>
        <v>99.255277052620229</v>
      </c>
      <c r="H1582" s="37">
        <f>'Data TREND'!DS147</f>
        <v>40.623308831770117</v>
      </c>
      <c r="J1582" s="37">
        <f t="shared" ref="J1582" si="1135">$B$864*C1582</f>
        <v>193.39848526978295</v>
      </c>
      <c r="K1582" s="37">
        <f t="shared" ref="K1582" si="1136">$B$864*D1582</f>
        <v>205.33815197377209</v>
      </c>
      <c r="L1582" s="37">
        <f t="shared" ref="L1582" si="1137">$B$864*E1582</f>
        <v>57.374230834465443</v>
      </c>
      <c r="M1582" s="37">
        <f t="shared" ref="M1582" si="1138">$B$864*F1582</f>
        <v>456.10649872164902</v>
      </c>
      <c r="N1582" s="37">
        <f t="shared" ref="N1582" si="1139">$B$864*G1582</f>
        <v>99.255277052620229</v>
      </c>
      <c r="O1582" s="37">
        <f t="shared" ref="O1582" si="1140">$B$864*H1582</f>
        <v>40.623308831770117</v>
      </c>
      <c r="Q1582">
        <f>'Data TREND'!$DL$147</f>
        <v>10</v>
      </c>
      <c r="R1582" s="37">
        <f>'Data TREND'!DU147</f>
        <v>257.57472749792953</v>
      </c>
      <c r="S1582" s="37">
        <f>'Data TREND'!DV147</f>
        <v>209.45187655076421</v>
      </c>
      <c r="T1582" s="37">
        <f>'Data TREND'!DW147</f>
        <v>62.846409080490659</v>
      </c>
      <c r="U1582" s="37">
        <f>'Data TREND'!DX147</f>
        <v>529.98648738486293</v>
      </c>
      <c r="V1582" s="37">
        <f>'Data TREND'!DY147</f>
        <v>114.50847461089025</v>
      </c>
      <c r="W1582" s="37">
        <f>'Data TREND'!DZ147</f>
        <v>46.954037410033798</v>
      </c>
      <c r="Y1582" s="37">
        <f t="shared" ref="Y1582" si="1141">$Q$864*R1582</f>
        <v>0</v>
      </c>
      <c r="Z1582" s="37">
        <f t="shared" ref="Z1582" si="1142">$Q$864*S1582</f>
        <v>0</v>
      </c>
      <c r="AA1582" s="37">
        <f t="shared" ref="AA1582" si="1143">$Q$864*T1582</f>
        <v>0</v>
      </c>
      <c r="AB1582" s="37">
        <f t="shared" ref="AB1582" si="1144">$Q$864*U1582</f>
        <v>0</v>
      </c>
      <c r="AC1582" s="37">
        <f t="shared" ref="AC1582" si="1145">$Q$864*V1582</f>
        <v>0</v>
      </c>
      <c r="AD1582" s="37">
        <f t="shared" ref="AD1582" si="1146">$Q$864*W1582</f>
        <v>0</v>
      </c>
      <c r="AF1582">
        <f>'Data TREND'!$DL$147</f>
        <v>10</v>
      </c>
      <c r="AG1582" s="37">
        <f>'Data TREND'!EB147</f>
        <v>322.89730046061351</v>
      </c>
      <c r="AH1582" s="37">
        <f>'Data TREND'!EC147</f>
        <v>215.90385180316503</v>
      </c>
      <c r="AI1582" s="37">
        <f>'Data TREND'!ED147</f>
        <v>61.476434029445187</v>
      </c>
      <c r="AJ1582" s="37">
        <f>'Data TREND'!EE147</f>
        <v>600.74020620722308</v>
      </c>
      <c r="AK1582" s="37">
        <f>'Data TREND'!EF147</f>
        <v>129.73496282010476</v>
      </c>
      <c r="AL1582" s="37">
        <f>'Data TREND'!EG147</f>
        <v>52.839135580181505</v>
      </c>
      <c r="AN1582" s="37">
        <f t="shared" ref="AN1582" si="1147">$AF$864*AG1582</f>
        <v>0</v>
      </c>
      <c r="AO1582" s="37">
        <f t="shared" ref="AO1582" si="1148">$AF$864*AH1582</f>
        <v>0</v>
      </c>
      <c r="AP1582" s="37">
        <f t="shared" ref="AP1582" si="1149">$AF$864*AI1582</f>
        <v>0</v>
      </c>
      <c r="AQ1582" s="37">
        <f t="shared" ref="AQ1582" si="1150">$AF$864*AJ1582</f>
        <v>0</v>
      </c>
      <c r="AR1582" s="37">
        <f t="shared" ref="AR1582" si="1151">$AF$864*AK1582</f>
        <v>0</v>
      </c>
      <c r="AS1582" s="37">
        <f t="shared" ref="AS1582" si="1152">$AF$864*AL1582</f>
        <v>0</v>
      </c>
      <c r="AU1582">
        <v>10</v>
      </c>
      <c r="AV1582" s="37">
        <f t="shared" ref="AV1582" si="1153">J1582+Y1582+AN1582</f>
        <v>193.39848526978295</v>
      </c>
      <c r="AW1582" s="37">
        <f t="shared" ref="AW1582" si="1154">K1582+Z1582+AO1582</f>
        <v>205.33815197377209</v>
      </c>
      <c r="AX1582" s="37">
        <f t="shared" ref="AX1582" si="1155">L1582+AA1582+AP1582</f>
        <v>57.374230834465443</v>
      </c>
      <c r="AY1582" s="37">
        <f t="shared" ref="AY1582" si="1156">M1582+AB1582+AQ1582</f>
        <v>456.10649872164902</v>
      </c>
      <c r="AZ1582" s="37">
        <f t="shared" ref="AZ1582" si="1157">N1582+AC1582+AR1582</f>
        <v>99.255277052620229</v>
      </c>
      <c r="BA1582" s="37">
        <f t="shared" ref="BA1582" si="1158">O1582+AD1582+AS1582</f>
        <v>40.623308831770117</v>
      </c>
      <c r="BC1582">
        <v>10</v>
      </c>
      <c r="BD1582" s="37">
        <f>IF(Voorblad!$E$10=Rekenblad!BC1582,Rekenblad!AV1582,0)</f>
        <v>0</v>
      </c>
      <c r="BE1582" s="37">
        <f>IF(Voorblad!$E$10=Rekenblad!BC1582,Rekenblad!AW1582,0)</f>
        <v>0</v>
      </c>
      <c r="BF1582" s="37">
        <f>IF(Voorblad!$E$10=Rekenblad!BC1582,Rekenblad!AX1582,0)</f>
        <v>0</v>
      </c>
      <c r="BG1582" s="62">
        <f>IF(Voorblad!$E$10=Rekenblad!BC1582,Rekenblad!AY1582,0)</f>
        <v>0</v>
      </c>
      <c r="BH1582" s="37">
        <f>IF(Voorblad!$E$10=Rekenblad!BC1582,Rekenblad!AZ1582,0)</f>
        <v>0</v>
      </c>
      <c r="BI1582" s="37">
        <f>IF(Voorblad!$E$10=Rekenblad!BC1582,Rekenblad!BA1582,0)</f>
        <v>0</v>
      </c>
      <c r="BK1582">
        <v>10</v>
      </c>
      <c r="BL1582" s="37">
        <f>IF(Voorblad!$E$14=Rekenblad!$BL$1580,Rekenblad!BD1582,0)</f>
        <v>0</v>
      </c>
      <c r="BM1582" s="37">
        <f>IF(Voorblad!$E$14=Rekenblad!$BL$1580,Rekenblad!BE1582,0)</f>
        <v>0</v>
      </c>
      <c r="BN1582" s="37">
        <f>IF(Voorblad!$E$14=Rekenblad!$BL$1580,Rekenblad!BF1582,0)</f>
        <v>0</v>
      </c>
      <c r="BO1582" s="37">
        <f>IF(Voorblad!$E$14=Rekenblad!$BL$1580,Rekenblad!BG1582,0)</f>
        <v>0</v>
      </c>
      <c r="BP1582" s="37">
        <f>IF(Voorblad!$E$14=Rekenblad!$BL$1580,Rekenblad!BH1582,0)</f>
        <v>0</v>
      </c>
      <c r="BQ1582" s="37">
        <f>IF(Voorblad!$E$14=Rekenblad!$BL$1580,Rekenblad!BI1582,0)</f>
        <v>0</v>
      </c>
    </row>
    <row r="1583" spans="1:78" x14ac:dyDescent="0.25">
      <c r="B1583">
        <f>'Data TREND'!$DL$148</f>
        <v>11</v>
      </c>
      <c r="C1583" s="37">
        <f>'Data TREND'!DN148</f>
        <v>199.83611600593679</v>
      </c>
      <c r="D1583" s="37">
        <f>'Data TREND'!DO148</f>
        <v>220.12369175261946</v>
      </c>
      <c r="E1583" s="37">
        <f>'Data TREND'!DP148</f>
        <v>62.626236964709001</v>
      </c>
      <c r="F1583" s="37">
        <f>'Data TREND'!DQ148</f>
        <v>482.58449099595168</v>
      </c>
      <c r="G1583" s="37">
        <f>'Data TREND'!DR148</f>
        <v>98.900132615645575</v>
      </c>
      <c r="H1583" s="37">
        <f>'Data TREND'!DS148</f>
        <v>40.476436844681331</v>
      </c>
      <c r="J1583" s="37">
        <f t="shared" ref="J1583:J1646" si="1159">$B$864*C1583</f>
        <v>199.83611600593679</v>
      </c>
      <c r="K1583" s="37">
        <f t="shared" ref="K1583:K1646" si="1160">$B$864*D1583</f>
        <v>220.12369175261946</v>
      </c>
      <c r="L1583" s="37">
        <f t="shared" ref="L1583:L1646" si="1161">$B$864*E1583</f>
        <v>62.626236964709001</v>
      </c>
      <c r="M1583" s="37">
        <f t="shared" ref="M1583:M1646" si="1162">$B$864*F1583</f>
        <v>482.58449099595168</v>
      </c>
      <c r="N1583" s="37">
        <f t="shared" ref="N1583:N1646" si="1163">$B$864*G1583</f>
        <v>98.900132615645575</v>
      </c>
      <c r="O1583" s="37">
        <f t="shared" ref="O1583:O1646" si="1164">$B$864*H1583</f>
        <v>40.476436844681331</v>
      </c>
      <c r="Q1583">
        <f>'Data TREND'!$DL$148</f>
        <v>11</v>
      </c>
      <c r="R1583" s="37">
        <f>'Data TREND'!DU148</f>
        <v>265.54667097819708</v>
      </c>
      <c r="S1583" s="37">
        <f>'Data TREND'!DV148</f>
        <v>224.16754483543087</v>
      </c>
      <c r="T1583" s="37">
        <f>'Data TREND'!DW148</f>
        <v>68.025685332480037</v>
      </c>
      <c r="U1583" s="37">
        <f>'Data TREND'!DX148</f>
        <v>557.85081765906864</v>
      </c>
      <c r="V1583" s="37">
        <f>'Data TREND'!DY148</f>
        <v>114.01944103462765</v>
      </c>
      <c r="W1583" s="37">
        <f>'Data TREND'!DZ148</f>
        <v>46.75221080324841</v>
      </c>
      <c r="Y1583" s="37">
        <f t="shared" ref="Y1583:Y1646" si="1165">$Q$864*R1583</f>
        <v>0</v>
      </c>
      <c r="Z1583" s="37">
        <f t="shared" ref="Z1583:Z1646" si="1166">$Q$864*S1583</f>
        <v>0</v>
      </c>
      <c r="AA1583" s="37">
        <f t="shared" ref="AA1583:AA1646" si="1167">$Q$864*T1583</f>
        <v>0</v>
      </c>
      <c r="AB1583" s="37">
        <f t="shared" ref="AB1583:AB1646" si="1168">$Q$864*U1583</f>
        <v>0</v>
      </c>
      <c r="AC1583" s="37">
        <f t="shared" ref="AC1583:AC1646" si="1169">$Q$864*V1583</f>
        <v>0</v>
      </c>
      <c r="AD1583" s="37">
        <f t="shared" ref="AD1583:AD1646" si="1170">$Q$864*W1583</f>
        <v>0</v>
      </c>
      <c r="AF1583">
        <f>'Data TREND'!$DL$148</f>
        <v>11</v>
      </c>
      <c r="AG1583" s="37">
        <f>'Data TREND'!EB148</f>
        <v>332.28798696642122</v>
      </c>
      <c r="AH1583" s="37">
        <f>'Data TREND'!EC148</f>
        <v>230.52178739004154</v>
      </c>
      <c r="AI1583" s="37">
        <f>'Data TREND'!ED148</f>
        <v>66.701465156490755</v>
      </c>
      <c r="AJ1583" s="37">
        <f>'Data TREND'!EE148</f>
        <v>629.93674761982629</v>
      </c>
      <c r="AK1583" s="37">
        <f>'Data TREND'!EF148</f>
        <v>129.10563004420268</v>
      </c>
      <c r="AL1583" s="37">
        <f>'Data TREND'!EG148</f>
        <v>52.584301665937048</v>
      </c>
      <c r="AN1583" s="37">
        <f t="shared" ref="AN1583:AN1646" si="1171">$AF$864*AG1583</f>
        <v>0</v>
      </c>
      <c r="AO1583" s="37">
        <f t="shared" ref="AO1583:AO1646" si="1172">$AF$864*AH1583</f>
        <v>0</v>
      </c>
      <c r="AP1583" s="37">
        <f t="shared" ref="AP1583:AP1646" si="1173">$AF$864*AI1583</f>
        <v>0</v>
      </c>
      <c r="AQ1583" s="37">
        <f t="shared" ref="AQ1583:AQ1646" si="1174">$AF$864*AJ1583</f>
        <v>0</v>
      </c>
      <c r="AR1583" s="37">
        <f t="shared" ref="AR1583:AR1646" si="1175">$AF$864*AK1583</f>
        <v>0</v>
      </c>
      <c r="AS1583" s="37">
        <f t="shared" ref="AS1583:AS1646" si="1176">$AF$864*AL1583</f>
        <v>0</v>
      </c>
      <c r="AU1583">
        <v>11</v>
      </c>
      <c r="AV1583" s="37">
        <f t="shared" ref="AV1583:AV1646" si="1177">J1583+Y1583+AN1583</f>
        <v>199.83611600593679</v>
      </c>
      <c r="AW1583" s="37">
        <f t="shared" ref="AW1583:AW1646" si="1178">K1583+Z1583+AO1583</f>
        <v>220.12369175261946</v>
      </c>
      <c r="AX1583" s="37">
        <f t="shared" ref="AX1583:AX1646" si="1179">L1583+AA1583+AP1583</f>
        <v>62.626236964709001</v>
      </c>
      <c r="AY1583" s="37">
        <f t="shared" ref="AY1583:AY1646" si="1180">M1583+AB1583+AQ1583</f>
        <v>482.58449099595168</v>
      </c>
      <c r="AZ1583" s="37">
        <f t="shared" ref="AZ1583:AZ1646" si="1181">N1583+AC1583+AR1583</f>
        <v>98.900132615645575</v>
      </c>
      <c r="BA1583" s="37">
        <f t="shared" ref="BA1583:BA1646" si="1182">O1583+AD1583+AS1583</f>
        <v>40.476436844681331</v>
      </c>
      <c r="BC1583">
        <v>11</v>
      </c>
      <c r="BD1583" s="37">
        <f>IF(Voorblad!$E$10=Rekenblad!BC1583,Rekenblad!AV1583,0)</f>
        <v>0</v>
      </c>
      <c r="BE1583" s="37">
        <f>IF(Voorblad!$E$10=Rekenblad!BC1583,Rekenblad!AW1583,0)</f>
        <v>0</v>
      </c>
      <c r="BF1583" s="37">
        <f>IF(Voorblad!$E$10=Rekenblad!BC1583,Rekenblad!AX1583,0)</f>
        <v>0</v>
      </c>
      <c r="BG1583" s="62">
        <f>IF(Voorblad!$E$10=Rekenblad!BC1583,Rekenblad!AY1583,0)</f>
        <v>0</v>
      </c>
      <c r="BH1583" s="37">
        <f>IF(Voorblad!$E$10=Rekenblad!BC1583,Rekenblad!AZ1583,0)</f>
        <v>0</v>
      </c>
      <c r="BI1583" s="37">
        <f>IF(Voorblad!$E$10=Rekenblad!BC1583,Rekenblad!BA1583,0)</f>
        <v>0</v>
      </c>
      <c r="BK1583">
        <v>11</v>
      </c>
      <c r="BL1583" s="37">
        <f>IF(Voorblad!$E$14=Rekenblad!$BL$1580,Rekenblad!BD1583,0)</f>
        <v>0</v>
      </c>
      <c r="BM1583" s="37">
        <f>IF(Voorblad!$E$14=Rekenblad!$BL$1580,Rekenblad!BE1583,0)</f>
        <v>0</v>
      </c>
      <c r="BN1583" s="37">
        <f>IF(Voorblad!$E$14=Rekenblad!$BL$1580,Rekenblad!BF1583,0)</f>
        <v>0</v>
      </c>
      <c r="BO1583" s="37">
        <f>IF(Voorblad!$E$14=Rekenblad!$BL$1580,Rekenblad!BG1583,0)</f>
        <v>0</v>
      </c>
      <c r="BP1583" s="37">
        <f>IF(Voorblad!$E$14=Rekenblad!$BL$1580,Rekenblad!BH1583,0)</f>
        <v>0</v>
      </c>
      <c r="BQ1583" s="37">
        <f>IF(Voorblad!$E$14=Rekenblad!$BL$1580,Rekenblad!BI1583,0)</f>
        <v>0</v>
      </c>
    </row>
    <row r="1584" spans="1:78" x14ac:dyDescent="0.25">
      <c r="B1584">
        <f>'Data TREND'!$DL$149</f>
        <v>12</v>
      </c>
      <c r="C1584" s="37">
        <f>'Data TREND'!DN149</f>
        <v>206.27374674209057</v>
      </c>
      <c r="D1584" s="37">
        <f>'Data TREND'!DO149</f>
        <v>234.90923153146684</v>
      </c>
      <c r="E1584" s="37">
        <f>'Data TREND'!DP149</f>
        <v>67.878243094952566</v>
      </c>
      <c r="F1584" s="37">
        <f>'Data TREND'!DQ149</f>
        <v>509.06248327025435</v>
      </c>
      <c r="G1584" s="37">
        <f>'Data TREND'!DR149</f>
        <v>98.544988178670906</v>
      </c>
      <c r="H1584" s="37">
        <f>'Data TREND'!DS149</f>
        <v>40.329564857592544</v>
      </c>
      <c r="J1584" s="37">
        <f t="shared" si="1159"/>
        <v>206.27374674209057</v>
      </c>
      <c r="K1584" s="37">
        <f t="shared" si="1160"/>
        <v>234.90923153146684</v>
      </c>
      <c r="L1584" s="37">
        <f t="shared" si="1161"/>
        <v>67.878243094952566</v>
      </c>
      <c r="M1584" s="37">
        <f t="shared" si="1162"/>
        <v>509.06248327025435</v>
      </c>
      <c r="N1584" s="37">
        <f t="shared" si="1163"/>
        <v>98.544988178670906</v>
      </c>
      <c r="O1584" s="37">
        <f t="shared" si="1164"/>
        <v>40.329564857592544</v>
      </c>
      <c r="Q1584">
        <f>'Data TREND'!$DL$149</f>
        <v>12</v>
      </c>
      <c r="R1584" s="37">
        <f>'Data TREND'!DU149</f>
        <v>273.51861445846464</v>
      </c>
      <c r="S1584" s="37">
        <f>'Data TREND'!DV149</f>
        <v>238.88321312009751</v>
      </c>
      <c r="T1584" s="37">
        <f>'Data TREND'!DW149</f>
        <v>73.20496158446943</v>
      </c>
      <c r="U1584" s="37">
        <f>'Data TREND'!DX149</f>
        <v>585.71514793327435</v>
      </c>
      <c r="V1584" s="37">
        <f>'Data TREND'!DY149</f>
        <v>113.53040745836505</v>
      </c>
      <c r="W1584" s="37">
        <f>'Data TREND'!DZ149</f>
        <v>46.550384196463021</v>
      </c>
      <c r="Y1584" s="37">
        <f t="shared" si="1165"/>
        <v>0</v>
      </c>
      <c r="Z1584" s="37">
        <f t="shared" si="1166"/>
        <v>0</v>
      </c>
      <c r="AA1584" s="37">
        <f t="shared" si="1167"/>
        <v>0</v>
      </c>
      <c r="AB1584" s="37">
        <f t="shared" si="1168"/>
        <v>0</v>
      </c>
      <c r="AC1584" s="37">
        <f t="shared" si="1169"/>
        <v>0</v>
      </c>
      <c r="AD1584" s="37">
        <f t="shared" si="1170"/>
        <v>0</v>
      </c>
      <c r="AF1584">
        <f>'Data TREND'!$DL$149</f>
        <v>12</v>
      </c>
      <c r="AG1584" s="37">
        <f>'Data TREND'!EB149</f>
        <v>341.67867347222887</v>
      </c>
      <c r="AH1584" s="37">
        <f>'Data TREND'!EC149</f>
        <v>245.13972297691805</v>
      </c>
      <c r="AI1584" s="37">
        <f>'Data TREND'!ED149</f>
        <v>71.926496283536324</v>
      </c>
      <c r="AJ1584" s="37">
        <f>'Data TREND'!EE149</f>
        <v>659.13328903242927</v>
      </c>
      <c r="AK1584" s="37">
        <f>'Data TREND'!EF149</f>
        <v>128.47629726830064</v>
      </c>
      <c r="AL1584" s="37">
        <f>'Data TREND'!EG149</f>
        <v>52.32946775169259</v>
      </c>
      <c r="AN1584" s="37">
        <f t="shared" si="1171"/>
        <v>0</v>
      </c>
      <c r="AO1584" s="37">
        <f t="shared" si="1172"/>
        <v>0</v>
      </c>
      <c r="AP1584" s="37">
        <f t="shared" si="1173"/>
        <v>0</v>
      </c>
      <c r="AQ1584" s="37">
        <f t="shared" si="1174"/>
        <v>0</v>
      </c>
      <c r="AR1584" s="37">
        <f t="shared" si="1175"/>
        <v>0</v>
      </c>
      <c r="AS1584" s="37">
        <f t="shared" si="1176"/>
        <v>0</v>
      </c>
      <c r="AU1584">
        <v>12</v>
      </c>
      <c r="AV1584" s="37">
        <f t="shared" si="1177"/>
        <v>206.27374674209057</v>
      </c>
      <c r="AW1584" s="37">
        <f t="shared" si="1178"/>
        <v>234.90923153146684</v>
      </c>
      <c r="AX1584" s="37">
        <f t="shared" si="1179"/>
        <v>67.878243094952566</v>
      </c>
      <c r="AY1584" s="37">
        <f t="shared" si="1180"/>
        <v>509.06248327025435</v>
      </c>
      <c r="AZ1584" s="37">
        <f t="shared" si="1181"/>
        <v>98.544988178670906</v>
      </c>
      <c r="BA1584" s="37">
        <f t="shared" si="1182"/>
        <v>40.329564857592544</v>
      </c>
      <c r="BC1584">
        <v>12</v>
      </c>
      <c r="BD1584" s="37">
        <f>IF(Voorblad!$E$10=Rekenblad!BC1584,Rekenblad!AV1584,0)</f>
        <v>0</v>
      </c>
      <c r="BE1584" s="37">
        <f>IF(Voorblad!$E$10=Rekenblad!BC1584,Rekenblad!AW1584,0)</f>
        <v>0</v>
      </c>
      <c r="BF1584" s="37">
        <f>IF(Voorblad!$E$10=Rekenblad!BC1584,Rekenblad!AX1584,0)</f>
        <v>0</v>
      </c>
      <c r="BG1584" s="62">
        <f>IF(Voorblad!$E$10=Rekenblad!BC1584,Rekenblad!AY1584,0)</f>
        <v>0</v>
      </c>
      <c r="BH1584" s="37">
        <f>IF(Voorblad!$E$10=Rekenblad!BC1584,Rekenblad!AZ1584,0)</f>
        <v>0</v>
      </c>
      <c r="BI1584" s="37">
        <f>IF(Voorblad!$E$10=Rekenblad!BC1584,Rekenblad!BA1584,0)</f>
        <v>0</v>
      </c>
      <c r="BK1584">
        <v>12</v>
      </c>
      <c r="BL1584" s="37">
        <f>IF(Voorblad!$E$14=Rekenblad!$BL$1580,Rekenblad!BD1584,0)</f>
        <v>0</v>
      </c>
      <c r="BM1584" s="37">
        <f>IF(Voorblad!$E$14=Rekenblad!$BL$1580,Rekenblad!BE1584,0)</f>
        <v>0</v>
      </c>
      <c r="BN1584" s="37">
        <f>IF(Voorblad!$E$14=Rekenblad!$BL$1580,Rekenblad!BF1584,0)</f>
        <v>0</v>
      </c>
      <c r="BO1584" s="37">
        <f>IF(Voorblad!$E$14=Rekenblad!$BL$1580,Rekenblad!BG1584,0)</f>
        <v>0</v>
      </c>
      <c r="BP1584" s="37">
        <f>IF(Voorblad!$E$14=Rekenblad!$BL$1580,Rekenblad!BH1584,0)</f>
        <v>0</v>
      </c>
      <c r="BQ1584" s="37">
        <f>IF(Voorblad!$E$14=Rekenblad!$BL$1580,Rekenblad!BI1584,0)</f>
        <v>0</v>
      </c>
    </row>
    <row r="1585" spans="2:69" x14ac:dyDescent="0.25">
      <c r="B1585">
        <f>'Data TREND'!$DL$150</f>
        <v>13</v>
      </c>
      <c r="C1585" s="37">
        <f>'Data TREND'!DN150</f>
        <v>212.7113774782444</v>
      </c>
      <c r="D1585" s="37">
        <f>'Data TREND'!DO150</f>
        <v>249.6947713103142</v>
      </c>
      <c r="E1585" s="37">
        <f>'Data TREND'!DP150</f>
        <v>73.130249225196124</v>
      </c>
      <c r="F1585" s="37">
        <f>'Data TREND'!DQ150</f>
        <v>535.54047554455701</v>
      </c>
      <c r="G1585" s="37">
        <f>'Data TREND'!DR150</f>
        <v>98.189843741696237</v>
      </c>
      <c r="H1585" s="37">
        <f>'Data TREND'!DS150</f>
        <v>40.18269287050375</v>
      </c>
      <c r="J1585" s="37">
        <f t="shared" si="1159"/>
        <v>212.7113774782444</v>
      </c>
      <c r="K1585" s="37">
        <f t="shared" si="1160"/>
        <v>249.6947713103142</v>
      </c>
      <c r="L1585" s="37">
        <f t="shared" si="1161"/>
        <v>73.130249225196124</v>
      </c>
      <c r="M1585" s="37">
        <f t="shared" si="1162"/>
        <v>535.54047554455701</v>
      </c>
      <c r="N1585" s="37">
        <f t="shared" si="1163"/>
        <v>98.189843741696237</v>
      </c>
      <c r="O1585" s="37">
        <f t="shared" si="1164"/>
        <v>40.18269287050375</v>
      </c>
      <c r="Q1585">
        <f>'Data TREND'!$DL$150</f>
        <v>13</v>
      </c>
      <c r="R1585" s="37">
        <f>'Data TREND'!DU150</f>
        <v>281.49055793873219</v>
      </c>
      <c r="S1585" s="37">
        <f>'Data TREND'!DV150</f>
        <v>253.59888140476417</v>
      </c>
      <c r="T1585" s="37">
        <f>'Data TREND'!DW150</f>
        <v>78.384237836458823</v>
      </c>
      <c r="U1585" s="37">
        <f>'Data TREND'!DX150</f>
        <v>613.57947820748007</v>
      </c>
      <c r="V1585" s="37">
        <f>'Data TREND'!DY150</f>
        <v>113.04137388210245</v>
      </c>
      <c r="W1585" s="37">
        <f>'Data TREND'!DZ150</f>
        <v>46.348557589677633</v>
      </c>
      <c r="Y1585" s="37">
        <f t="shared" si="1165"/>
        <v>0</v>
      </c>
      <c r="Z1585" s="37">
        <f t="shared" si="1166"/>
        <v>0</v>
      </c>
      <c r="AA1585" s="37">
        <f t="shared" si="1167"/>
        <v>0</v>
      </c>
      <c r="AB1585" s="37">
        <f t="shared" si="1168"/>
        <v>0</v>
      </c>
      <c r="AC1585" s="37">
        <f t="shared" si="1169"/>
        <v>0</v>
      </c>
      <c r="AD1585" s="37">
        <f t="shared" si="1170"/>
        <v>0</v>
      </c>
      <c r="AF1585">
        <f>'Data TREND'!$DL$150</f>
        <v>13</v>
      </c>
      <c r="AG1585" s="37">
        <f>'Data TREND'!EB150</f>
        <v>351.06935997803657</v>
      </c>
      <c r="AH1585" s="37">
        <f>'Data TREND'!EC150</f>
        <v>259.75765856379451</v>
      </c>
      <c r="AI1585" s="37">
        <f>'Data TREND'!ED150</f>
        <v>77.151527410581878</v>
      </c>
      <c r="AJ1585" s="37">
        <f>'Data TREND'!EE150</f>
        <v>688.32983044503237</v>
      </c>
      <c r="AK1585" s="37">
        <f>'Data TREND'!EF150</f>
        <v>127.8469644923986</v>
      </c>
      <c r="AL1585" s="37">
        <f>'Data TREND'!EG150</f>
        <v>52.074633837448133</v>
      </c>
      <c r="AN1585" s="37">
        <f t="shared" si="1171"/>
        <v>0</v>
      </c>
      <c r="AO1585" s="37">
        <f t="shared" si="1172"/>
        <v>0</v>
      </c>
      <c r="AP1585" s="37">
        <f t="shared" si="1173"/>
        <v>0</v>
      </c>
      <c r="AQ1585" s="37">
        <f t="shared" si="1174"/>
        <v>0</v>
      </c>
      <c r="AR1585" s="37">
        <f t="shared" si="1175"/>
        <v>0</v>
      </c>
      <c r="AS1585" s="37">
        <f t="shared" si="1176"/>
        <v>0</v>
      </c>
      <c r="AU1585">
        <v>13</v>
      </c>
      <c r="AV1585" s="37">
        <f t="shared" si="1177"/>
        <v>212.7113774782444</v>
      </c>
      <c r="AW1585" s="37">
        <f t="shared" si="1178"/>
        <v>249.6947713103142</v>
      </c>
      <c r="AX1585" s="37">
        <f t="shared" si="1179"/>
        <v>73.130249225196124</v>
      </c>
      <c r="AY1585" s="37">
        <f t="shared" si="1180"/>
        <v>535.54047554455701</v>
      </c>
      <c r="AZ1585" s="37">
        <f t="shared" si="1181"/>
        <v>98.189843741696237</v>
      </c>
      <c r="BA1585" s="37">
        <f t="shared" si="1182"/>
        <v>40.18269287050375</v>
      </c>
      <c r="BC1585">
        <v>13</v>
      </c>
      <c r="BD1585" s="37">
        <f>IF(Voorblad!$E$10=Rekenblad!BC1585,Rekenblad!AV1585,0)</f>
        <v>0</v>
      </c>
      <c r="BE1585" s="37">
        <f>IF(Voorblad!$E$10=Rekenblad!BC1585,Rekenblad!AW1585,0)</f>
        <v>0</v>
      </c>
      <c r="BF1585" s="37">
        <f>IF(Voorblad!$E$10=Rekenblad!BC1585,Rekenblad!AX1585,0)</f>
        <v>0</v>
      </c>
      <c r="BG1585" s="62">
        <f>IF(Voorblad!$E$10=Rekenblad!BC1585,Rekenblad!AY1585,0)</f>
        <v>0</v>
      </c>
      <c r="BH1585" s="37">
        <f>IF(Voorblad!$E$10=Rekenblad!BC1585,Rekenblad!AZ1585,0)</f>
        <v>0</v>
      </c>
      <c r="BI1585" s="37">
        <f>IF(Voorblad!$E$10=Rekenblad!BC1585,Rekenblad!BA1585,0)</f>
        <v>0</v>
      </c>
      <c r="BK1585">
        <v>13</v>
      </c>
      <c r="BL1585" s="37">
        <f>IF(Voorblad!$E$14=Rekenblad!$BL$1580,Rekenblad!BD1585,0)</f>
        <v>0</v>
      </c>
      <c r="BM1585" s="37">
        <f>IF(Voorblad!$E$14=Rekenblad!$BL$1580,Rekenblad!BE1585,0)</f>
        <v>0</v>
      </c>
      <c r="BN1585" s="37">
        <f>IF(Voorblad!$E$14=Rekenblad!$BL$1580,Rekenblad!BF1585,0)</f>
        <v>0</v>
      </c>
      <c r="BO1585" s="37">
        <f>IF(Voorblad!$E$14=Rekenblad!$BL$1580,Rekenblad!BG1585,0)</f>
        <v>0</v>
      </c>
      <c r="BP1585" s="37">
        <f>IF(Voorblad!$E$14=Rekenblad!$BL$1580,Rekenblad!BH1585,0)</f>
        <v>0</v>
      </c>
      <c r="BQ1585" s="37">
        <f>IF(Voorblad!$E$14=Rekenblad!$BL$1580,Rekenblad!BI1585,0)</f>
        <v>0</v>
      </c>
    </row>
    <row r="1586" spans="2:69" x14ac:dyDescent="0.25">
      <c r="B1586">
        <f>'Data TREND'!$DL$151</f>
        <v>14</v>
      </c>
      <c r="C1586" s="37">
        <f>'Data TREND'!DN151</f>
        <v>219.14900821439818</v>
      </c>
      <c r="D1586" s="37">
        <f>'Data TREND'!DO151</f>
        <v>264.48031108916155</v>
      </c>
      <c r="E1586" s="37">
        <f>'Data TREND'!DP151</f>
        <v>78.382255355439682</v>
      </c>
      <c r="F1586" s="37">
        <f>'Data TREND'!DQ151</f>
        <v>562.01846781885979</v>
      </c>
      <c r="G1586" s="37">
        <f>'Data TREND'!DR151</f>
        <v>97.834699304721582</v>
      </c>
      <c r="H1586" s="37">
        <f>'Data TREND'!DS151</f>
        <v>40.035820883414964</v>
      </c>
      <c r="J1586" s="37">
        <f t="shared" si="1159"/>
        <v>219.14900821439818</v>
      </c>
      <c r="K1586" s="37">
        <f t="shared" si="1160"/>
        <v>264.48031108916155</v>
      </c>
      <c r="L1586" s="37">
        <f t="shared" si="1161"/>
        <v>78.382255355439682</v>
      </c>
      <c r="M1586" s="37">
        <f t="shared" si="1162"/>
        <v>562.01846781885979</v>
      </c>
      <c r="N1586" s="37">
        <f t="shared" si="1163"/>
        <v>97.834699304721582</v>
      </c>
      <c r="O1586" s="37">
        <f t="shared" si="1164"/>
        <v>40.035820883414964</v>
      </c>
      <c r="Q1586">
        <f>'Data TREND'!$DL$151</f>
        <v>14</v>
      </c>
      <c r="R1586" s="37">
        <f>'Data TREND'!DU151</f>
        <v>289.46250141899975</v>
      </c>
      <c r="S1586" s="37">
        <f>'Data TREND'!DV151</f>
        <v>268.31454968943081</v>
      </c>
      <c r="T1586" s="37">
        <f>'Data TREND'!DW151</f>
        <v>83.563514088448215</v>
      </c>
      <c r="U1586" s="37">
        <f>'Data TREND'!DX151</f>
        <v>641.44380848168589</v>
      </c>
      <c r="V1586" s="37">
        <f>'Data TREND'!DY151</f>
        <v>112.55234030583985</v>
      </c>
      <c r="W1586" s="37">
        <f>'Data TREND'!DZ151</f>
        <v>46.146730982892244</v>
      </c>
      <c r="Y1586" s="37">
        <f t="shared" si="1165"/>
        <v>0</v>
      </c>
      <c r="Z1586" s="37">
        <f t="shared" si="1166"/>
        <v>0</v>
      </c>
      <c r="AA1586" s="37">
        <f t="shared" si="1167"/>
        <v>0</v>
      </c>
      <c r="AB1586" s="37">
        <f t="shared" si="1168"/>
        <v>0</v>
      </c>
      <c r="AC1586" s="37">
        <f t="shared" si="1169"/>
        <v>0</v>
      </c>
      <c r="AD1586" s="37">
        <f t="shared" si="1170"/>
        <v>0</v>
      </c>
      <c r="AF1586">
        <f>'Data TREND'!$DL$151</f>
        <v>14</v>
      </c>
      <c r="AG1586" s="37">
        <f>'Data TREND'!EB151</f>
        <v>360.46004648384428</v>
      </c>
      <c r="AH1586" s="37">
        <f>'Data TREND'!EC151</f>
        <v>274.37559415067108</v>
      </c>
      <c r="AI1586" s="37">
        <f>'Data TREND'!ED151</f>
        <v>82.376558537627446</v>
      </c>
      <c r="AJ1586" s="37">
        <f>'Data TREND'!EE151</f>
        <v>717.52637185763547</v>
      </c>
      <c r="AK1586" s="37">
        <f>'Data TREND'!EF151</f>
        <v>127.21763171649654</v>
      </c>
      <c r="AL1586" s="37">
        <f>'Data TREND'!EG151</f>
        <v>51.819799923203675</v>
      </c>
      <c r="AN1586" s="37">
        <f t="shared" si="1171"/>
        <v>0</v>
      </c>
      <c r="AO1586" s="37">
        <f t="shared" si="1172"/>
        <v>0</v>
      </c>
      <c r="AP1586" s="37">
        <f t="shared" si="1173"/>
        <v>0</v>
      </c>
      <c r="AQ1586" s="37">
        <f t="shared" si="1174"/>
        <v>0</v>
      </c>
      <c r="AR1586" s="37">
        <f t="shared" si="1175"/>
        <v>0</v>
      </c>
      <c r="AS1586" s="37">
        <f t="shared" si="1176"/>
        <v>0</v>
      </c>
      <c r="AU1586">
        <v>14</v>
      </c>
      <c r="AV1586" s="37">
        <f t="shared" si="1177"/>
        <v>219.14900821439818</v>
      </c>
      <c r="AW1586" s="37">
        <f t="shared" si="1178"/>
        <v>264.48031108916155</v>
      </c>
      <c r="AX1586" s="37">
        <f t="shared" si="1179"/>
        <v>78.382255355439682</v>
      </c>
      <c r="AY1586" s="37">
        <f t="shared" si="1180"/>
        <v>562.01846781885979</v>
      </c>
      <c r="AZ1586" s="37">
        <f t="shared" si="1181"/>
        <v>97.834699304721582</v>
      </c>
      <c r="BA1586" s="37">
        <f t="shared" si="1182"/>
        <v>40.035820883414964</v>
      </c>
      <c r="BC1586">
        <v>14</v>
      </c>
      <c r="BD1586" s="37">
        <f>IF(Voorblad!$E$10=Rekenblad!BC1586,Rekenblad!AV1586,0)</f>
        <v>0</v>
      </c>
      <c r="BE1586" s="37">
        <f>IF(Voorblad!$E$10=Rekenblad!BC1586,Rekenblad!AW1586,0)</f>
        <v>0</v>
      </c>
      <c r="BF1586" s="37">
        <f>IF(Voorblad!$E$10=Rekenblad!BC1586,Rekenblad!AX1586,0)</f>
        <v>0</v>
      </c>
      <c r="BG1586" s="62">
        <f>IF(Voorblad!$E$10=Rekenblad!BC1586,Rekenblad!AY1586,0)</f>
        <v>0</v>
      </c>
      <c r="BH1586" s="37">
        <f>IF(Voorblad!$E$10=Rekenblad!BC1586,Rekenblad!AZ1586,0)</f>
        <v>0</v>
      </c>
      <c r="BI1586" s="37">
        <f>IF(Voorblad!$E$10=Rekenblad!BC1586,Rekenblad!BA1586,0)</f>
        <v>0</v>
      </c>
      <c r="BK1586">
        <v>14</v>
      </c>
      <c r="BL1586" s="37">
        <f>IF(Voorblad!$E$14=Rekenblad!$BL$1580,Rekenblad!BD1586,0)</f>
        <v>0</v>
      </c>
      <c r="BM1586" s="37">
        <f>IF(Voorblad!$E$14=Rekenblad!$BL$1580,Rekenblad!BE1586,0)</f>
        <v>0</v>
      </c>
      <c r="BN1586" s="37">
        <f>IF(Voorblad!$E$14=Rekenblad!$BL$1580,Rekenblad!BF1586,0)</f>
        <v>0</v>
      </c>
      <c r="BO1586" s="37">
        <f>IF(Voorblad!$E$14=Rekenblad!$BL$1580,Rekenblad!BG1586,0)</f>
        <v>0</v>
      </c>
      <c r="BP1586" s="37">
        <f>IF(Voorblad!$E$14=Rekenblad!$BL$1580,Rekenblad!BH1586,0)</f>
        <v>0</v>
      </c>
      <c r="BQ1586" s="37">
        <f>IF(Voorblad!$E$14=Rekenblad!$BL$1580,Rekenblad!BI1586,0)</f>
        <v>0</v>
      </c>
    </row>
    <row r="1587" spans="2:69" x14ac:dyDescent="0.25">
      <c r="B1587">
        <f>'Data TREND'!$DL$152</f>
        <v>15</v>
      </c>
      <c r="C1587" s="37">
        <f>'Data TREND'!DN152</f>
        <v>225.58663895055201</v>
      </c>
      <c r="D1587" s="37">
        <f>'Data TREND'!DO152</f>
        <v>279.2658508680089</v>
      </c>
      <c r="E1587" s="37">
        <f>'Data TREND'!DP152</f>
        <v>83.63426148568324</v>
      </c>
      <c r="F1587" s="37">
        <f>'Data TREND'!DQ152</f>
        <v>588.49646009316234</v>
      </c>
      <c r="G1587" s="37">
        <f>'Data TREND'!DR152</f>
        <v>97.479554867746913</v>
      </c>
      <c r="H1587" s="37">
        <f>'Data TREND'!DS152</f>
        <v>39.888948896326177</v>
      </c>
      <c r="J1587" s="37">
        <f t="shared" si="1159"/>
        <v>225.58663895055201</v>
      </c>
      <c r="K1587" s="37">
        <f t="shared" si="1160"/>
        <v>279.2658508680089</v>
      </c>
      <c r="L1587" s="37">
        <f t="shared" si="1161"/>
        <v>83.63426148568324</v>
      </c>
      <c r="M1587" s="37">
        <f t="shared" si="1162"/>
        <v>588.49646009316234</v>
      </c>
      <c r="N1587" s="37">
        <f t="shared" si="1163"/>
        <v>97.479554867746913</v>
      </c>
      <c r="O1587" s="37">
        <f t="shared" si="1164"/>
        <v>39.888948896326177</v>
      </c>
      <c r="Q1587">
        <f>'Data TREND'!$DL$152</f>
        <v>15</v>
      </c>
      <c r="R1587" s="37">
        <f>'Data TREND'!DU152</f>
        <v>297.43444489926731</v>
      </c>
      <c r="S1587" s="37">
        <f>'Data TREND'!DV152</f>
        <v>283.03021797409747</v>
      </c>
      <c r="T1587" s="37">
        <f>'Data TREND'!DW152</f>
        <v>88.742790340437608</v>
      </c>
      <c r="U1587" s="37">
        <f>'Data TREND'!DX152</f>
        <v>669.3081387558916</v>
      </c>
      <c r="V1587" s="37">
        <f>'Data TREND'!DY152</f>
        <v>112.06330672957725</v>
      </c>
      <c r="W1587" s="37">
        <f>'Data TREND'!DZ152</f>
        <v>45.944904376106848</v>
      </c>
      <c r="Y1587" s="37">
        <f t="shared" si="1165"/>
        <v>0</v>
      </c>
      <c r="Z1587" s="37">
        <f t="shared" si="1166"/>
        <v>0</v>
      </c>
      <c r="AA1587" s="37">
        <f t="shared" si="1167"/>
        <v>0</v>
      </c>
      <c r="AB1587" s="37">
        <f t="shared" si="1168"/>
        <v>0</v>
      </c>
      <c r="AC1587" s="37">
        <f t="shared" si="1169"/>
        <v>0</v>
      </c>
      <c r="AD1587" s="37">
        <f t="shared" si="1170"/>
        <v>0</v>
      </c>
      <c r="AF1587">
        <f>'Data TREND'!$DL$152</f>
        <v>15</v>
      </c>
      <c r="AG1587" s="37">
        <f>'Data TREND'!EB152</f>
        <v>369.85073298965193</v>
      </c>
      <c r="AH1587" s="37">
        <f>'Data TREND'!EC152</f>
        <v>288.99352973754753</v>
      </c>
      <c r="AI1587" s="37">
        <f>'Data TREND'!ED152</f>
        <v>87.601589664673</v>
      </c>
      <c r="AJ1587" s="37">
        <f>'Data TREND'!EE152</f>
        <v>746.72291327023845</v>
      </c>
      <c r="AK1587" s="37">
        <f>'Data TREND'!EF152</f>
        <v>126.5882989405945</v>
      </c>
      <c r="AL1587" s="37">
        <f>'Data TREND'!EG152</f>
        <v>51.564966008959217</v>
      </c>
      <c r="AN1587" s="37">
        <f t="shared" si="1171"/>
        <v>0</v>
      </c>
      <c r="AO1587" s="37">
        <f t="shared" si="1172"/>
        <v>0</v>
      </c>
      <c r="AP1587" s="37">
        <f t="shared" si="1173"/>
        <v>0</v>
      </c>
      <c r="AQ1587" s="37">
        <f t="shared" si="1174"/>
        <v>0</v>
      </c>
      <c r="AR1587" s="37">
        <f t="shared" si="1175"/>
        <v>0</v>
      </c>
      <c r="AS1587" s="37">
        <f t="shared" si="1176"/>
        <v>0</v>
      </c>
      <c r="AU1587">
        <v>15</v>
      </c>
      <c r="AV1587" s="37">
        <f t="shared" si="1177"/>
        <v>225.58663895055201</v>
      </c>
      <c r="AW1587" s="37">
        <f t="shared" si="1178"/>
        <v>279.2658508680089</v>
      </c>
      <c r="AX1587" s="37">
        <f t="shared" si="1179"/>
        <v>83.63426148568324</v>
      </c>
      <c r="AY1587" s="37">
        <f t="shared" si="1180"/>
        <v>588.49646009316234</v>
      </c>
      <c r="AZ1587" s="37">
        <f t="shared" si="1181"/>
        <v>97.479554867746913</v>
      </c>
      <c r="BA1587" s="37">
        <f t="shared" si="1182"/>
        <v>39.888948896326177</v>
      </c>
      <c r="BC1587">
        <v>15</v>
      </c>
      <c r="BD1587" s="37">
        <f>IF(Voorblad!$E$10=Rekenblad!BC1587,Rekenblad!AV1587,0)</f>
        <v>0</v>
      </c>
      <c r="BE1587" s="37">
        <f>IF(Voorblad!$E$10=Rekenblad!BC1587,Rekenblad!AW1587,0)</f>
        <v>0</v>
      </c>
      <c r="BF1587" s="37">
        <f>IF(Voorblad!$E$10=Rekenblad!BC1587,Rekenblad!AX1587,0)</f>
        <v>0</v>
      </c>
      <c r="BG1587" s="62">
        <f>IF(Voorblad!$E$10=Rekenblad!BC1587,Rekenblad!AY1587,0)</f>
        <v>0</v>
      </c>
      <c r="BH1587" s="37">
        <f>IF(Voorblad!$E$10=Rekenblad!BC1587,Rekenblad!AZ1587,0)</f>
        <v>0</v>
      </c>
      <c r="BI1587" s="37">
        <f>IF(Voorblad!$E$10=Rekenblad!BC1587,Rekenblad!BA1587,0)</f>
        <v>0</v>
      </c>
      <c r="BK1587">
        <v>15</v>
      </c>
      <c r="BL1587" s="37">
        <f>IF(Voorblad!$E$14=Rekenblad!$BL$1580,Rekenblad!BD1587,0)</f>
        <v>0</v>
      </c>
      <c r="BM1587" s="37">
        <f>IF(Voorblad!$E$14=Rekenblad!$BL$1580,Rekenblad!BE1587,0)</f>
        <v>0</v>
      </c>
      <c r="BN1587" s="37">
        <f>IF(Voorblad!$E$14=Rekenblad!$BL$1580,Rekenblad!BF1587,0)</f>
        <v>0</v>
      </c>
      <c r="BO1587" s="37">
        <f>IF(Voorblad!$E$14=Rekenblad!$BL$1580,Rekenblad!BG1587,0)</f>
        <v>0</v>
      </c>
      <c r="BP1587" s="37">
        <f>IF(Voorblad!$E$14=Rekenblad!$BL$1580,Rekenblad!BH1587,0)</f>
        <v>0</v>
      </c>
      <c r="BQ1587" s="37">
        <f>IF(Voorblad!$E$14=Rekenblad!$BL$1580,Rekenblad!BI1587,0)</f>
        <v>0</v>
      </c>
    </row>
    <row r="1588" spans="2:69" x14ac:dyDescent="0.25">
      <c r="B1588">
        <f>'Data TREND'!$DL$153</f>
        <v>16</v>
      </c>
      <c r="C1588" s="37">
        <f>'Data TREND'!DN153</f>
        <v>232.02426968670579</v>
      </c>
      <c r="D1588" s="37">
        <f>'Data TREND'!DO153</f>
        <v>294.05139064685631</v>
      </c>
      <c r="E1588" s="37">
        <f>'Data TREND'!DP153</f>
        <v>88.886267615926798</v>
      </c>
      <c r="F1588" s="37">
        <f>'Data TREND'!DQ153</f>
        <v>614.97445236746512</v>
      </c>
      <c r="G1588" s="37">
        <f>'Data TREND'!DR153</f>
        <v>97.124410430772258</v>
      </c>
      <c r="H1588" s="37">
        <f>'Data TREND'!DS153</f>
        <v>39.74207690923739</v>
      </c>
      <c r="J1588" s="37">
        <f t="shared" si="1159"/>
        <v>232.02426968670579</v>
      </c>
      <c r="K1588" s="37">
        <f t="shared" si="1160"/>
        <v>294.05139064685631</v>
      </c>
      <c r="L1588" s="37">
        <f t="shared" si="1161"/>
        <v>88.886267615926798</v>
      </c>
      <c r="M1588" s="37">
        <f t="shared" si="1162"/>
        <v>614.97445236746512</v>
      </c>
      <c r="N1588" s="37">
        <f t="shared" si="1163"/>
        <v>97.124410430772258</v>
      </c>
      <c r="O1588" s="37">
        <f t="shared" si="1164"/>
        <v>39.74207690923739</v>
      </c>
      <c r="Q1588">
        <f>'Data TREND'!$DL$153</f>
        <v>16</v>
      </c>
      <c r="R1588" s="37">
        <f>'Data TREND'!DU153</f>
        <v>305.40638837953486</v>
      </c>
      <c r="S1588" s="37">
        <f>'Data TREND'!DV153</f>
        <v>297.74588625876413</v>
      </c>
      <c r="T1588" s="37">
        <f>'Data TREND'!DW153</f>
        <v>93.922066592427001</v>
      </c>
      <c r="U1588" s="37">
        <f>'Data TREND'!DX153</f>
        <v>697.17246903009732</v>
      </c>
      <c r="V1588" s="37">
        <f>'Data TREND'!DY153</f>
        <v>111.57427315331465</v>
      </c>
      <c r="W1588" s="37">
        <f>'Data TREND'!DZ153</f>
        <v>45.743077769321459</v>
      </c>
      <c r="Y1588" s="37">
        <f t="shared" si="1165"/>
        <v>0</v>
      </c>
      <c r="Z1588" s="37">
        <f t="shared" si="1166"/>
        <v>0</v>
      </c>
      <c r="AA1588" s="37">
        <f t="shared" si="1167"/>
        <v>0</v>
      </c>
      <c r="AB1588" s="37">
        <f t="shared" si="1168"/>
        <v>0</v>
      </c>
      <c r="AC1588" s="37">
        <f t="shared" si="1169"/>
        <v>0</v>
      </c>
      <c r="AD1588" s="37">
        <f t="shared" si="1170"/>
        <v>0</v>
      </c>
      <c r="AF1588">
        <f>'Data TREND'!$DL$153</f>
        <v>16</v>
      </c>
      <c r="AG1588" s="37">
        <f>'Data TREND'!EB153</f>
        <v>379.24141949545958</v>
      </c>
      <c r="AH1588" s="37">
        <f>'Data TREND'!EC153</f>
        <v>303.61146532442405</v>
      </c>
      <c r="AI1588" s="37">
        <f>'Data TREND'!ED153</f>
        <v>92.826620791718568</v>
      </c>
      <c r="AJ1588" s="37">
        <f>'Data TREND'!EE153</f>
        <v>775.91945468284166</v>
      </c>
      <c r="AK1588" s="37">
        <f>'Data TREND'!EF153</f>
        <v>125.95896616469244</v>
      </c>
      <c r="AL1588" s="37">
        <f>'Data TREND'!EG153</f>
        <v>51.31013209471476</v>
      </c>
      <c r="AN1588" s="37">
        <f t="shared" si="1171"/>
        <v>0</v>
      </c>
      <c r="AO1588" s="37">
        <f t="shared" si="1172"/>
        <v>0</v>
      </c>
      <c r="AP1588" s="37">
        <f t="shared" si="1173"/>
        <v>0</v>
      </c>
      <c r="AQ1588" s="37">
        <f t="shared" si="1174"/>
        <v>0</v>
      </c>
      <c r="AR1588" s="37">
        <f t="shared" si="1175"/>
        <v>0</v>
      </c>
      <c r="AS1588" s="37">
        <f t="shared" si="1176"/>
        <v>0</v>
      </c>
      <c r="AU1588">
        <v>16</v>
      </c>
      <c r="AV1588" s="37">
        <f t="shared" si="1177"/>
        <v>232.02426968670579</v>
      </c>
      <c r="AW1588" s="37">
        <f t="shared" si="1178"/>
        <v>294.05139064685631</v>
      </c>
      <c r="AX1588" s="37">
        <f t="shared" si="1179"/>
        <v>88.886267615926798</v>
      </c>
      <c r="AY1588" s="37">
        <f t="shared" si="1180"/>
        <v>614.97445236746512</v>
      </c>
      <c r="AZ1588" s="37">
        <f t="shared" si="1181"/>
        <v>97.124410430772258</v>
      </c>
      <c r="BA1588" s="37">
        <f t="shared" si="1182"/>
        <v>39.74207690923739</v>
      </c>
      <c r="BC1588">
        <v>16</v>
      </c>
      <c r="BD1588" s="37">
        <f>IF(Voorblad!$E$10=Rekenblad!BC1588,Rekenblad!AV1588,0)</f>
        <v>0</v>
      </c>
      <c r="BE1588" s="37">
        <f>IF(Voorblad!$E$10=Rekenblad!BC1588,Rekenblad!AW1588,0)</f>
        <v>0</v>
      </c>
      <c r="BF1588" s="37">
        <f>IF(Voorblad!$E$10=Rekenblad!BC1588,Rekenblad!AX1588,0)</f>
        <v>0</v>
      </c>
      <c r="BG1588" s="62">
        <f>IF(Voorblad!$E$10=Rekenblad!BC1588,Rekenblad!AY1588,0)</f>
        <v>0</v>
      </c>
      <c r="BH1588" s="37">
        <f>IF(Voorblad!$E$10=Rekenblad!BC1588,Rekenblad!AZ1588,0)</f>
        <v>0</v>
      </c>
      <c r="BI1588" s="37">
        <f>IF(Voorblad!$E$10=Rekenblad!BC1588,Rekenblad!BA1588,0)</f>
        <v>0</v>
      </c>
      <c r="BK1588">
        <v>16</v>
      </c>
      <c r="BL1588" s="37">
        <f>IF(Voorblad!$E$14=Rekenblad!$BL$1580,Rekenblad!BD1588,0)</f>
        <v>0</v>
      </c>
      <c r="BM1588" s="37">
        <f>IF(Voorblad!$E$14=Rekenblad!$BL$1580,Rekenblad!BE1588,0)</f>
        <v>0</v>
      </c>
      <c r="BN1588" s="37">
        <f>IF(Voorblad!$E$14=Rekenblad!$BL$1580,Rekenblad!BF1588,0)</f>
        <v>0</v>
      </c>
      <c r="BO1588" s="37">
        <f>IF(Voorblad!$E$14=Rekenblad!$BL$1580,Rekenblad!BG1588,0)</f>
        <v>0</v>
      </c>
      <c r="BP1588" s="37">
        <f>IF(Voorblad!$E$14=Rekenblad!$BL$1580,Rekenblad!BH1588,0)</f>
        <v>0</v>
      </c>
      <c r="BQ1588" s="37">
        <f>IF(Voorblad!$E$14=Rekenblad!$BL$1580,Rekenblad!BI1588,0)</f>
        <v>0</v>
      </c>
    </row>
    <row r="1589" spans="2:69" x14ac:dyDescent="0.25">
      <c r="B1589">
        <f>'Data TREND'!$DL$154</f>
        <v>17</v>
      </c>
      <c r="C1589" s="37">
        <f>'Data TREND'!DN154</f>
        <v>238.46190042285963</v>
      </c>
      <c r="D1589" s="37">
        <f>'Data TREND'!DO154</f>
        <v>308.83693042570371</v>
      </c>
      <c r="E1589" s="37">
        <f>'Data TREND'!DP154</f>
        <v>94.138273746170356</v>
      </c>
      <c r="F1589" s="37">
        <f>'Data TREND'!DQ154</f>
        <v>641.45244464176767</v>
      </c>
      <c r="G1589" s="37">
        <f>'Data TREND'!DR154</f>
        <v>96.769265993797589</v>
      </c>
      <c r="H1589" s="37">
        <f>'Data TREND'!DS154</f>
        <v>39.595204922148604</v>
      </c>
      <c r="J1589" s="37">
        <f t="shared" si="1159"/>
        <v>238.46190042285963</v>
      </c>
      <c r="K1589" s="37">
        <f t="shared" si="1160"/>
        <v>308.83693042570371</v>
      </c>
      <c r="L1589" s="37">
        <f t="shared" si="1161"/>
        <v>94.138273746170356</v>
      </c>
      <c r="M1589" s="37">
        <f t="shared" si="1162"/>
        <v>641.45244464176767</v>
      </c>
      <c r="N1589" s="37">
        <f t="shared" si="1163"/>
        <v>96.769265993797589</v>
      </c>
      <c r="O1589" s="37">
        <f t="shared" si="1164"/>
        <v>39.595204922148604</v>
      </c>
      <c r="Q1589">
        <f>'Data TREND'!$DL$154</f>
        <v>17</v>
      </c>
      <c r="R1589" s="37">
        <f>'Data TREND'!DU154</f>
        <v>313.37833185980242</v>
      </c>
      <c r="S1589" s="37">
        <f>'Data TREND'!DV154</f>
        <v>312.46155454343074</v>
      </c>
      <c r="T1589" s="37">
        <f>'Data TREND'!DW154</f>
        <v>99.101342844416394</v>
      </c>
      <c r="U1589" s="37">
        <f>'Data TREND'!DX154</f>
        <v>725.03679930430303</v>
      </c>
      <c r="V1589" s="37">
        <f>'Data TREND'!DY154</f>
        <v>111.08523957705205</v>
      </c>
      <c r="W1589" s="37">
        <f>'Data TREND'!DZ154</f>
        <v>45.541251162536071</v>
      </c>
      <c r="Y1589" s="37">
        <f t="shared" si="1165"/>
        <v>0</v>
      </c>
      <c r="Z1589" s="37">
        <f t="shared" si="1166"/>
        <v>0</v>
      </c>
      <c r="AA1589" s="37">
        <f t="shared" si="1167"/>
        <v>0</v>
      </c>
      <c r="AB1589" s="37">
        <f t="shared" si="1168"/>
        <v>0</v>
      </c>
      <c r="AC1589" s="37">
        <f t="shared" si="1169"/>
        <v>0</v>
      </c>
      <c r="AD1589" s="37">
        <f t="shared" si="1170"/>
        <v>0</v>
      </c>
      <c r="AF1589">
        <f>'Data TREND'!$DL$154</f>
        <v>17</v>
      </c>
      <c r="AG1589" s="37">
        <f>'Data TREND'!EB154</f>
        <v>388.63210600126729</v>
      </c>
      <c r="AH1589" s="37">
        <f>'Data TREND'!EC154</f>
        <v>318.22940091130056</v>
      </c>
      <c r="AI1589" s="37">
        <f>'Data TREND'!ED154</f>
        <v>98.051651918764136</v>
      </c>
      <c r="AJ1589" s="37">
        <f>'Data TREND'!EE154</f>
        <v>805.11599609544464</v>
      </c>
      <c r="AK1589" s="37">
        <f>'Data TREND'!EF154</f>
        <v>125.3296333887904</v>
      </c>
      <c r="AL1589" s="37">
        <f>'Data TREND'!EG154</f>
        <v>51.055298180470302</v>
      </c>
      <c r="AN1589" s="37">
        <f t="shared" si="1171"/>
        <v>0</v>
      </c>
      <c r="AO1589" s="37">
        <f t="shared" si="1172"/>
        <v>0</v>
      </c>
      <c r="AP1589" s="37">
        <f t="shared" si="1173"/>
        <v>0</v>
      </c>
      <c r="AQ1589" s="37">
        <f t="shared" si="1174"/>
        <v>0</v>
      </c>
      <c r="AR1589" s="37">
        <f t="shared" si="1175"/>
        <v>0</v>
      </c>
      <c r="AS1589" s="37">
        <f t="shared" si="1176"/>
        <v>0</v>
      </c>
      <c r="AU1589">
        <v>17</v>
      </c>
      <c r="AV1589" s="37">
        <f t="shared" si="1177"/>
        <v>238.46190042285963</v>
      </c>
      <c r="AW1589" s="37">
        <f t="shared" si="1178"/>
        <v>308.83693042570371</v>
      </c>
      <c r="AX1589" s="37">
        <f t="shared" si="1179"/>
        <v>94.138273746170356</v>
      </c>
      <c r="AY1589" s="37">
        <f t="shared" si="1180"/>
        <v>641.45244464176767</v>
      </c>
      <c r="AZ1589" s="37">
        <f t="shared" si="1181"/>
        <v>96.769265993797589</v>
      </c>
      <c r="BA1589" s="37">
        <f t="shared" si="1182"/>
        <v>39.595204922148604</v>
      </c>
      <c r="BC1589">
        <v>17</v>
      </c>
      <c r="BD1589" s="37">
        <f>IF(Voorblad!$E$10=Rekenblad!BC1589,Rekenblad!AV1589,0)</f>
        <v>0</v>
      </c>
      <c r="BE1589" s="37">
        <f>IF(Voorblad!$E$10=Rekenblad!BC1589,Rekenblad!AW1589,0)</f>
        <v>0</v>
      </c>
      <c r="BF1589" s="37">
        <f>IF(Voorblad!$E$10=Rekenblad!BC1589,Rekenblad!AX1589,0)</f>
        <v>0</v>
      </c>
      <c r="BG1589" s="62">
        <f>IF(Voorblad!$E$10=Rekenblad!BC1589,Rekenblad!AY1589,0)</f>
        <v>0</v>
      </c>
      <c r="BH1589" s="37">
        <f>IF(Voorblad!$E$10=Rekenblad!BC1589,Rekenblad!AZ1589,0)</f>
        <v>0</v>
      </c>
      <c r="BI1589" s="37">
        <f>IF(Voorblad!$E$10=Rekenblad!BC1589,Rekenblad!BA1589,0)</f>
        <v>0</v>
      </c>
      <c r="BK1589">
        <v>17</v>
      </c>
      <c r="BL1589" s="37">
        <f>IF(Voorblad!$E$14=Rekenblad!$BL$1580,Rekenblad!BD1589,0)</f>
        <v>0</v>
      </c>
      <c r="BM1589" s="37">
        <f>IF(Voorblad!$E$14=Rekenblad!$BL$1580,Rekenblad!BE1589,0)</f>
        <v>0</v>
      </c>
      <c r="BN1589" s="37">
        <f>IF(Voorblad!$E$14=Rekenblad!$BL$1580,Rekenblad!BF1589,0)</f>
        <v>0</v>
      </c>
      <c r="BO1589" s="37">
        <f>IF(Voorblad!$E$14=Rekenblad!$BL$1580,Rekenblad!BG1589,0)</f>
        <v>0</v>
      </c>
      <c r="BP1589" s="37">
        <f>IF(Voorblad!$E$14=Rekenblad!$BL$1580,Rekenblad!BH1589,0)</f>
        <v>0</v>
      </c>
      <c r="BQ1589" s="37">
        <f>IF(Voorblad!$E$14=Rekenblad!$BL$1580,Rekenblad!BI1589,0)</f>
        <v>0</v>
      </c>
    </row>
    <row r="1590" spans="2:69" x14ac:dyDescent="0.25">
      <c r="B1590">
        <f>'Data TREND'!$DL$155</f>
        <v>18</v>
      </c>
      <c r="C1590" s="37">
        <f>'Data TREND'!DN155</f>
        <v>244.89953115901341</v>
      </c>
      <c r="D1590" s="37">
        <f>'Data TREND'!DO155</f>
        <v>323.62247020455106</v>
      </c>
      <c r="E1590" s="37">
        <f>'Data TREND'!DP155</f>
        <v>99.390279876413913</v>
      </c>
      <c r="F1590" s="37">
        <f>'Data TREND'!DQ155</f>
        <v>667.93043691607045</v>
      </c>
      <c r="G1590" s="37">
        <f>'Data TREND'!DR155</f>
        <v>96.41412155682292</v>
      </c>
      <c r="H1590" s="37">
        <f>'Data TREND'!DS155</f>
        <v>39.448332935059817</v>
      </c>
      <c r="J1590" s="37">
        <f t="shared" si="1159"/>
        <v>244.89953115901341</v>
      </c>
      <c r="K1590" s="37">
        <f t="shared" si="1160"/>
        <v>323.62247020455106</v>
      </c>
      <c r="L1590" s="37">
        <f t="shared" si="1161"/>
        <v>99.390279876413913</v>
      </c>
      <c r="M1590" s="37">
        <f t="shared" si="1162"/>
        <v>667.93043691607045</v>
      </c>
      <c r="N1590" s="37">
        <f t="shared" si="1163"/>
        <v>96.41412155682292</v>
      </c>
      <c r="O1590" s="37">
        <f t="shared" si="1164"/>
        <v>39.448332935059817</v>
      </c>
      <c r="Q1590">
        <f>'Data TREND'!$DL$155</f>
        <v>18</v>
      </c>
      <c r="R1590" s="37">
        <f>'Data TREND'!DU155</f>
        <v>321.35027534007003</v>
      </c>
      <c r="S1590" s="37">
        <f>'Data TREND'!DV155</f>
        <v>327.1772228280974</v>
      </c>
      <c r="T1590" s="37">
        <f>'Data TREND'!DW155</f>
        <v>104.28061909640579</v>
      </c>
      <c r="U1590" s="37">
        <f>'Data TREND'!DX155</f>
        <v>752.90112957850874</v>
      </c>
      <c r="V1590" s="37">
        <f>'Data TREND'!DY155</f>
        <v>110.59620600078945</v>
      </c>
      <c r="W1590" s="37">
        <f>'Data TREND'!DZ155</f>
        <v>45.339424555750682</v>
      </c>
      <c r="Y1590" s="37">
        <f t="shared" si="1165"/>
        <v>0</v>
      </c>
      <c r="Z1590" s="37">
        <f t="shared" si="1166"/>
        <v>0</v>
      </c>
      <c r="AA1590" s="37">
        <f t="shared" si="1167"/>
        <v>0</v>
      </c>
      <c r="AB1590" s="37">
        <f t="shared" si="1168"/>
        <v>0</v>
      </c>
      <c r="AC1590" s="37">
        <f t="shared" si="1169"/>
        <v>0</v>
      </c>
      <c r="AD1590" s="37">
        <f t="shared" si="1170"/>
        <v>0</v>
      </c>
      <c r="AF1590">
        <f>'Data TREND'!$DL$155</f>
        <v>18</v>
      </c>
      <c r="AG1590" s="37">
        <f>'Data TREND'!EB155</f>
        <v>398.022792507075</v>
      </c>
      <c r="AH1590" s="37">
        <f>'Data TREND'!EC155</f>
        <v>332.84733649817707</v>
      </c>
      <c r="AI1590" s="37">
        <f>'Data TREND'!ED155</f>
        <v>103.27668304580969</v>
      </c>
      <c r="AJ1590" s="37">
        <f>'Data TREND'!EE155</f>
        <v>834.31253750804774</v>
      </c>
      <c r="AK1590" s="37">
        <f>'Data TREND'!EF155</f>
        <v>124.70030061288834</v>
      </c>
      <c r="AL1590" s="37">
        <f>'Data TREND'!EG155</f>
        <v>50.800464266225845</v>
      </c>
      <c r="AN1590" s="37">
        <f t="shared" si="1171"/>
        <v>0</v>
      </c>
      <c r="AO1590" s="37">
        <f t="shared" si="1172"/>
        <v>0</v>
      </c>
      <c r="AP1590" s="37">
        <f t="shared" si="1173"/>
        <v>0</v>
      </c>
      <c r="AQ1590" s="37">
        <f t="shared" si="1174"/>
        <v>0</v>
      </c>
      <c r="AR1590" s="37">
        <f t="shared" si="1175"/>
        <v>0</v>
      </c>
      <c r="AS1590" s="37">
        <f t="shared" si="1176"/>
        <v>0</v>
      </c>
      <c r="AU1590">
        <v>18</v>
      </c>
      <c r="AV1590" s="37">
        <f t="shared" si="1177"/>
        <v>244.89953115901341</v>
      </c>
      <c r="AW1590" s="37">
        <f t="shared" si="1178"/>
        <v>323.62247020455106</v>
      </c>
      <c r="AX1590" s="37">
        <f t="shared" si="1179"/>
        <v>99.390279876413913</v>
      </c>
      <c r="AY1590" s="37">
        <f t="shared" si="1180"/>
        <v>667.93043691607045</v>
      </c>
      <c r="AZ1590" s="37">
        <f t="shared" si="1181"/>
        <v>96.41412155682292</v>
      </c>
      <c r="BA1590" s="37">
        <f t="shared" si="1182"/>
        <v>39.448332935059817</v>
      </c>
      <c r="BC1590">
        <v>18</v>
      </c>
      <c r="BD1590" s="37">
        <f>IF(Voorblad!$E$10=Rekenblad!BC1590,Rekenblad!AV1590,0)</f>
        <v>0</v>
      </c>
      <c r="BE1590" s="37">
        <f>IF(Voorblad!$E$10=Rekenblad!BC1590,Rekenblad!AW1590,0)</f>
        <v>0</v>
      </c>
      <c r="BF1590" s="37">
        <f>IF(Voorblad!$E$10=Rekenblad!BC1590,Rekenblad!AX1590,0)</f>
        <v>0</v>
      </c>
      <c r="BG1590" s="62">
        <f>IF(Voorblad!$E$10=Rekenblad!BC1590,Rekenblad!AY1590,0)</f>
        <v>0</v>
      </c>
      <c r="BH1590" s="37">
        <f>IF(Voorblad!$E$10=Rekenblad!BC1590,Rekenblad!AZ1590,0)</f>
        <v>0</v>
      </c>
      <c r="BI1590" s="37">
        <f>IF(Voorblad!$E$10=Rekenblad!BC1590,Rekenblad!BA1590,0)</f>
        <v>0</v>
      </c>
      <c r="BK1590">
        <v>18</v>
      </c>
      <c r="BL1590" s="37">
        <f>IF(Voorblad!$E$14=Rekenblad!$BL$1580,Rekenblad!BD1590,0)</f>
        <v>0</v>
      </c>
      <c r="BM1590" s="37">
        <f>IF(Voorblad!$E$14=Rekenblad!$BL$1580,Rekenblad!BE1590,0)</f>
        <v>0</v>
      </c>
      <c r="BN1590" s="37">
        <f>IF(Voorblad!$E$14=Rekenblad!$BL$1580,Rekenblad!BF1590,0)</f>
        <v>0</v>
      </c>
      <c r="BO1590" s="37">
        <f>IF(Voorblad!$E$14=Rekenblad!$BL$1580,Rekenblad!BG1590,0)</f>
        <v>0</v>
      </c>
      <c r="BP1590" s="37">
        <f>IF(Voorblad!$E$14=Rekenblad!$BL$1580,Rekenblad!BH1590,0)</f>
        <v>0</v>
      </c>
      <c r="BQ1590" s="37">
        <f>IF(Voorblad!$E$14=Rekenblad!$BL$1580,Rekenblad!BI1590,0)</f>
        <v>0</v>
      </c>
    </row>
    <row r="1591" spans="2:69" x14ac:dyDescent="0.25">
      <c r="B1591">
        <f>'Data TREND'!$DL$156</f>
        <v>19</v>
      </c>
      <c r="C1591" s="37">
        <f>'Data TREND'!DN156</f>
        <v>251.33716189516724</v>
      </c>
      <c r="D1591" s="37">
        <f>'Data TREND'!DO156</f>
        <v>338.40800998339841</v>
      </c>
      <c r="E1591" s="37">
        <f>'Data TREND'!DP156</f>
        <v>104.64228600665747</v>
      </c>
      <c r="F1591" s="37">
        <f>'Data TREND'!DQ156</f>
        <v>694.40842919037311</v>
      </c>
      <c r="G1591" s="37">
        <f>'Data TREND'!DR156</f>
        <v>96.058977119848265</v>
      </c>
      <c r="H1591" s="37">
        <f>'Data TREND'!DS156</f>
        <v>39.30146094797103</v>
      </c>
      <c r="J1591" s="37">
        <f t="shared" si="1159"/>
        <v>251.33716189516724</v>
      </c>
      <c r="K1591" s="37">
        <f t="shared" si="1160"/>
        <v>338.40800998339841</v>
      </c>
      <c r="L1591" s="37">
        <f t="shared" si="1161"/>
        <v>104.64228600665747</v>
      </c>
      <c r="M1591" s="37">
        <f t="shared" si="1162"/>
        <v>694.40842919037311</v>
      </c>
      <c r="N1591" s="37">
        <f t="shared" si="1163"/>
        <v>96.058977119848265</v>
      </c>
      <c r="O1591" s="37">
        <f t="shared" si="1164"/>
        <v>39.30146094797103</v>
      </c>
      <c r="Q1591">
        <f>'Data TREND'!$DL$156</f>
        <v>19</v>
      </c>
      <c r="R1591" s="37">
        <f>'Data TREND'!DU156</f>
        <v>329.32221882033758</v>
      </c>
      <c r="S1591" s="37">
        <f>'Data TREND'!DV156</f>
        <v>341.89289111276406</v>
      </c>
      <c r="T1591" s="37">
        <f>'Data TREND'!DW156</f>
        <v>109.45989534839518</v>
      </c>
      <c r="U1591" s="37">
        <f>'Data TREND'!DX156</f>
        <v>780.76545985271446</v>
      </c>
      <c r="V1591" s="37">
        <f>'Data TREND'!DY156</f>
        <v>110.10717242452685</v>
      </c>
      <c r="W1591" s="37">
        <f>'Data TREND'!DZ156</f>
        <v>45.137597948965293</v>
      </c>
      <c r="Y1591" s="37">
        <f t="shared" si="1165"/>
        <v>0</v>
      </c>
      <c r="Z1591" s="37">
        <f t="shared" si="1166"/>
        <v>0</v>
      </c>
      <c r="AA1591" s="37">
        <f t="shared" si="1167"/>
        <v>0</v>
      </c>
      <c r="AB1591" s="37">
        <f t="shared" si="1168"/>
        <v>0</v>
      </c>
      <c r="AC1591" s="37">
        <f t="shared" si="1169"/>
        <v>0</v>
      </c>
      <c r="AD1591" s="37">
        <f t="shared" si="1170"/>
        <v>0</v>
      </c>
      <c r="AF1591">
        <f>'Data TREND'!$DL$156</f>
        <v>19</v>
      </c>
      <c r="AG1591" s="37">
        <f>'Data TREND'!EB156</f>
        <v>407.41347901288265</v>
      </c>
      <c r="AH1591" s="37">
        <f>'Data TREND'!EC156</f>
        <v>347.46527208505353</v>
      </c>
      <c r="AI1591" s="37">
        <f>'Data TREND'!ED156</f>
        <v>108.50171417285526</v>
      </c>
      <c r="AJ1591" s="37">
        <f>'Data TREND'!EE156</f>
        <v>863.50907892065084</v>
      </c>
      <c r="AK1591" s="37">
        <f>'Data TREND'!EF156</f>
        <v>124.0709678369863</v>
      </c>
      <c r="AL1591" s="37">
        <f>'Data TREND'!EG156</f>
        <v>50.545630351981387</v>
      </c>
      <c r="AN1591" s="37">
        <f t="shared" si="1171"/>
        <v>0</v>
      </c>
      <c r="AO1591" s="37">
        <f t="shared" si="1172"/>
        <v>0</v>
      </c>
      <c r="AP1591" s="37">
        <f t="shared" si="1173"/>
        <v>0</v>
      </c>
      <c r="AQ1591" s="37">
        <f t="shared" si="1174"/>
        <v>0</v>
      </c>
      <c r="AR1591" s="37">
        <f t="shared" si="1175"/>
        <v>0</v>
      </c>
      <c r="AS1591" s="37">
        <f t="shared" si="1176"/>
        <v>0</v>
      </c>
      <c r="AU1591">
        <v>19</v>
      </c>
      <c r="AV1591" s="37">
        <f t="shared" si="1177"/>
        <v>251.33716189516724</v>
      </c>
      <c r="AW1591" s="37">
        <f t="shared" si="1178"/>
        <v>338.40800998339841</v>
      </c>
      <c r="AX1591" s="37">
        <f t="shared" si="1179"/>
        <v>104.64228600665747</v>
      </c>
      <c r="AY1591" s="37">
        <f t="shared" si="1180"/>
        <v>694.40842919037311</v>
      </c>
      <c r="AZ1591" s="37">
        <f t="shared" si="1181"/>
        <v>96.058977119848265</v>
      </c>
      <c r="BA1591" s="37">
        <f t="shared" si="1182"/>
        <v>39.30146094797103</v>
      </c>
      <c r="BC1591">
        <v>19</v>
      </c>
      <c r="BD1591" s="37">
        <f>IF(Voorblad!$E$10=Rekenblad!BC1591,Rekenblad!AV1591,0)</f>
        <v>0</v>
      </c>
      <c r="BE1591" s="37">
        <f>IF(Voorblad!$E$10=Rekenblad!BC1591,Rekenblad!AW1591,0)</f>
        <v>0</v>
      </c>
      <c r="BF1591" s="37">
        <f>IF(Voorblad!$E$10=Rekenblad!BC1591,Rekenblad!AX1591,0)</f>
        <v>0</v>
      </c>
      <c r="BG1591" s="62">
        <f>IF(Voorblad!$E$10=Rekenblad!BC1591,Rekenblad!AY1591,0)</f>
        <v>0</v>
      </c>
      <c r="BH1591" s="37">
        <f>IF(Voorblad!$E$10=Rekenblad!BC1591,Rekenblad!AZ1591,0)</f>
        <v>0</v>
      </c>
      <c r="BI1591" s="37">
        <f>IF(Voorblad!$E$10=Rekenblad!BC1591,Rekenblad!BA1591,0)</f>
        <v>0</v>
      </c>
      <c r="BK1591">
        <v>19</v>
      </c>
      <c r="BL1591" s="37">
        <f>IF(Voorblad!$E$14=Rekenblad!$BL$1580,Rekenblad!BD1591,0)</f>
        <v>0</v>
      </c>
      <c r="BM1591" s="37">
        <f>IF(Voorblad!$E$14=Rekenblad!$BL$1580,Rekenblad!BE1591,0)</f>
        <v>0</v>
      </c>
      <c r="BN1591" s="37">
        <f>IF(Voorblad!$E$14=Rekenblad!$BL$1580,Rekenblad!BF1591,0)</f>
        <v>0</v>
      </c>
      <c r="BO1591" s="37">
        <f>IF(Voorblad!$E$14=Rekenblad!$BL$1580,Rekenblad!BG1591,0)</f>
        <v>0</v>
      </c>
      <c r="BP1591" s="37">
        <f>IF(Voorblad!$E$14=Rekenblad!$BL$1580,Rekenblad!BH1591,0)</f>
        <v>0</v>
      </c>
      <c r="BQ1591" s="37">
        <f>IF(Voorblad!$E$14=Rekenblad!$BL$1580,Rekenblad!BI1591,0)</f>
        <v>0</v>
      </c>
    </row>
    <row r="1592" spans="2:69" x14ac:dyDescent="0.25">
      <c r="B1592">
        <f>'Data TREND'!$DL$157</f>
        <v>20</v>
      </c>
      <c r="C1592" s="37">
        <f>'Data TREND'!DN157</f>
        <v>257.77479263132102</v>
      </c>
      <c r="D1592" s="37">
        <f>'Data TREND'!DO157</f>
        <v>353.19354976224577</v>
      </c>
      <c r="E1592" s="37">
        <f>'Data TREND'!DP157</f>
        <v>109.89429213690103</v>
      </c>
      <c r="F1592" s="37">
        <f>'Data TREND'!DQ157</f>
        <v>720.88642146467578</v>
      </c>
      <c r="G1592" s="37">
        <f>'Data TREND'!DR157</f>
        <v>95.703832682873596</v>
      </c>
      <c r="H1592" s="37">
        <f>'Data TREND'!DS157</f>
        <v>39.154588960882243</v>
      </c>
      <c r="J1592" s="37">
        <f t="shared" si="1159"/>
        <v>257.77479263132102</v>
      </c>
      <c r="K1592" s="37">
        <f t="shared" si="1160"/>
        <v>353.19354976224577</v>
      </c>
      <c r="L1592" s="37">
        <f t="shared" si="1161"/>
        <v>109.89429213690103</v>
      </c>
      <c r="M1592" s="37">
        <f t="shared" si="1162"/>
        <v>720.88642146467578</v>
      </c>
      <c r="N1592" s="37">
        <f t="shared" si="1163"/>
        <v>95.703832682873596</v>
      </c>
      <c r="O1592" s="37">
        <f t="shared" si="1164"/>
        <v>39.154588960882243</v>
      </c>
      <c r="Q1592">
        <f>'Data TREND'!$DL$157</f>
        <v>20</v>
      </c>
      <c r="R1592" s="37">
        <f>'Data TREND'!DU157</f>
        <v>337.29416230060514</v>
      </c>
      <c r="S1592" s="37">
        <f>'Data TREND'!DV157</f>
        <v>356.60855939743067</v>
      </c>
      <c r="T1592" s="37">
        <f>'Data TREND'!DW157</f>
        <v>114.63917160038457</v>
      </c>
      <c r="U1592" s="37">
        <f>'Data TREND'!DX157</f>
        <v>808.62979012692017</v>
      </c>
      <c r="V1592" s="37">
        <f>'Data TREND'!DY157</f>
        <v>109.61813884826424</v>
      </c>
      <c r="W1592" s="37">
        <f>'Data TREND'!DZ157</f>
        <v>44.935771342179905</v>
      </c>
      <c r="Y1592" s="37">
        <f t="shared" si="1165"/>
        <v>0</v>
      </c>
      <c r="Z1592" s="37">
        <f t="shared" si="1166"/>
        <v>0</v>
      </c>
      <c r="AA1592" s="37">
        <f t="shared" si="1167"/>
        <v>0</v>
      </c>
      <c r="AB1592" s="37">
        <f t="shared" si="1168"/>
        <v>0</v>
      </c>
      <c r="AC1592" s="37">
        <f t="shared" si="1169"/>
        <v>0</v>
      </c>
      <c r="AD1592" s="37">
        <f t="shared" si="1170"/>
        <v>0</v>
      </c>
      <c r="AF1592">
        <f>'Data TREND'!$DL$157</f>
        <v>20</v>
      </c>
      <c r="AG1592" s="37">
        <f>'Data TREND'!EB157</f>
        <v>416.8041655186903</v>
      </c>
      <c r="AH1592" s="37">
        <f>'Data TREND'!EC157</f>
        <v>362.08320767193004</v>
      </c>
      <c r="AI1592" s="37">
        <f>'Data TREND'!ED157</f>
        <v>113.72674529990081</v>
      </c>
      <c r="AJ1592" s="37">
        <f>'Data TREND'!EE157</f>
        <v>892.70562033325393</v>
      </c>
      <c r="AK1592" s="37">
        <f>'Data TREND'!EF157</f>
        <v>123.44163506108424</v>
      </c>
      <c r="AL1592" s="37">
        <f>'Data TREND'!EG157</f>
        <v>50.29079643773693</v>
      </c>
      <c r="AN1592" s="37">
        <f t="shared" si="1171"/>
        <v>0</v>
      </c>
      <c r="AO1592" s="37">
        <f t="shared" si="1172"/>
        <v>0</v>
      </c>
      <c r="AP1592" s="37">
        <f t="shared" si="1173"/>
        <v>0</v>
      </c>
      <c r="AQ1592" s="37">
        <f t="shared" si="1174"/>
        <v>0</v>
      </c>
      <c r="AR1592" s="37">
        <f t="shared" si="1175"/>
        <v>0</v>
      </c>
      <c r="AS1592" s="37">
        <f t="shared" si="1176"/>
        <v>0</v>
      </c>
      <c r="AU1592">
        <v>20</v>
      </c>
      <c r="AV1592" s="37">
        <f t="shared" si="1177"/>
        <v>257.77479263132102</v>
      </c>
      <c r="AW1592" s="37">
        <f t="shared" si="1178"/>
        <v>353.19354976224577</v>
      </c>
      <c r="AX1592" s="37">
        <f t="shared" si="1179"/>
        <v>109.89429213690103</v>
      </c>
      <c r="AY1592" s="37">
        <f t="shared" si="1180"/>
        <v>720.88642146467578</v>
      </c>
      <c r="AZ1592" s="37">
        <f t="shared" si="1181"/>
        <v>95.703832682873596</v>
      </c>
      <c r="BA1592" s="37">
        <f t="shared" si="1182"/>
        <v>39.154588960882243</v>
      </c>
      <c r="BC1592">
        <v>20</v>
      </c>
      <c r="BD1592" s="37">
        <f>IF(Voorblad!$E$10=Rekenblad!BC1592,Rekenblad!AV1592,0)</f>
        <v>0</v>
      </c>
      <c r="BE1592" s="37">
        <f>IF(Voorblad!$E$10=Rekenblad!BC1592,Rekenblad!AW1592,0)</f>
        <v>0</v>
      </c>
      <c r="BF1592" s="37">
        <f>IF(Voorblad!$E$10=Rekenblad!BC1592,Rekenblad!AX1592,0)</f>
        <v>0</v>
      </c>
      <c r="BG1592" s="62">
        <f>IF(Voorblad!$E$10=Rekenblad!BC1592,Rekenblad!AY1592,0)</f>
        <v>0</v>
      </c>
      <c r="BH1592" s="37">
        <f>IF(Voorblad!$E$10=Rekenblad!BC1592,Rekenblad!AZ1592,0)</f>
        <v>0</v>
      </c>
      <c r="BI1592" s="37">
        <f>IF(Voorblad!$E$10=Rekenblad!BC1592,Rekenblad!BA1592,0)</f>
        <v>0</v>
      </c>
      <c r="BK1592">
        <v>20</v>
      </c>
      <c r="BL1592" s="37">
        <f>IF(Voorblad!$E$14=Rekenblad!$BL$1580,Rekenblad!BD1592,0)</f>
        <v>0</v>
      </c>
      <c r="BM1592" s="37">
        <f>IF(Voorblad!$E$14=Rekenblad!$BL$1580,Rekenblad!BE1592,0)</f>
        <v>0</v>
      </c>
      <c r="BN1592" s="37">
        <f>IF(Voorblad!$E$14=Rekenblad!$BL$1580,Rekenblad!BF1592,0)</f>
        <v>0</v>
      </c>
      <c r="BO1592" s="37">
        <f>IF(Voorblad!$E$14=Rekenblad!$BL$1580,Rekenblad!BG1592,0)</f>
        <v>0</v>
      </c>
      <c r="BP1592" s="37">
        <f>IF(Voorblad!$E$14=Rekenblad!$BL$1580,Rekenblad!BH1592,0)</f>
        <v>0</v>
      </c>
      <c r="BQ1592" s="37">
        <f>IF(Voorblad!$E$14=Rekenblad!$BL$1580,Rekenblad!BI1592,0)</f>
        <v>0</v>
      </c>
    </row>
    <row r="1593" spans="2:69" x14ac:dyDescent="0.25">
      <c r="B1593">
        <f>'Data TREND'!$DL$158</f>
        <v>21</v>
      </c>
      <c r="C1593" s="37">
        <f>'Data TREND'!DN158</f>
        <v>264.21242336747486</v>
      </c>
      <c r="D1593" s="37">
        <f>'Data TREND'!DO158</f>
        <v>367.97908954109317</v>
      </c>
      <c r="E1593" s="37">
        <f>'Data TREND'!DP158</f>
        <v>115.14629826714459</v>
      </c>
      <c r="F1593" s="37">
        <f>'Data TREND'!DQ158</f>
        <v>747.36441373897844</v>
      </c>
      <c r="G1593" s="37">
        <f>'Data TREND'!DR158</f>
        <v>95.348688245898941</v>
      </c>
      <c r="H1593" s="37">
        <f>'Data TREND'!DS158</f>
        <v>39.007716973793457</v>
      </c>
      <c r="J1593" s="37">
        <f t="shared" si="1159"/>
        <v>264.21242336747486</v>
      </c>
      <c r="K1593" s="37">
        <f t="shared" si="1160"/>
        <v>367.97908954109317</v>
      </c>
      <c r="L1593" s="37">
        <f t="shared" si="1161"/>
        <v>115.14629826714459</v>
      </c>
      <c r="M1593" s="37">
        <f t="shared" si="1162"/>
        <v>747.36441373897844</v>
      </c>
      <c r="N1593" s="37">
        <f t="shared" si="1163"/>
        <v>95.348688245898941</v>
      </c>
      <c r="O1593" s="37">
        <f t="shared" si="1164"/>
        <v>39.007716973793457</v>
      </c>
      <c r="Q1593">
        <f>'Data TREND'!$DL$158</f>
        <v>21</v>
      </c>
      <c r="R1593" s="37">
        <f>'Data TREND'!DU158</f>
        <v>345.26610578087275</v>
      </c>
      <c r="S1593" s="37">
        <f>'Data TREND'!DV158</f>
        <v>371.32422768209733</v>
      </c>
      <c r="T1593" s="37">
        <f>'Data TREND'!DW158</f>
        <v>119.81844785237395</v>
      </c>
      <c r="U1593" s="37">
        <f>'Data TREND'!DX158</f>
        <v>836.49412040112588</v>
      </c>
      <c r="V1593" s="37">
        <f>'Data TREND'!DY158</f>
        <v>109.12910527200165</v>
      </c>
      <c r="W1593" s="37">
        <f>'Data TREND'!DZ158</f>
        <v>44.733944735394516</v>
      </c>
      <c r="Y1593" s="37">
        <f t="shared" si="1165"/>
        <v>0</v>
      </c>
      <c r="Z1593" s="37">
        <f t="shared" si="1166"/>
        <v>0</v>
      </c>
      <c r="AA1593" s="37">
        <f t="shared" si="1167"/>
        <v>0</v>
      </c>
      <c r="AB1593" s="37">
        <f t="shared" si="1168"/>
        <v>0</v>
      </c>
      <c r="AC1593" s="37">
        <f t="shared" si="1169"/>
        <v>0</v>
      </c>
      <c r="AD1593" s="37">
        <f t="shared" si="1170"/>
        <v>0</v>
      </c>
      <c r="AF1593">
        <f>'Data TREND'!$DL$158</f>
        <v>21</v>
      </c>
      <c r="AG1593" s="37">
        <f>'Data TREND'!EB158</f>
        <v>426.194852024498</v>
      </c>
      <c r="AH1593" s="37">
        <f>'Data TREND'!EC158</f>
        <v>376.70114325880655</v>
      </c>
      <c r="AI1593" s="37">
        <f>'Data TREND'!ED158</f>
        <v>118.95177642694638</v>
      </c>
      <c r="AJ1593" s="37">
        <f>'Data TREND'!EE158</f>
        <v>921.90216174585703</v>
      </c>
      <c r="AK1593" s="37">
        <f>'Data TREND'!EF158</f>
        <v>122.8123022851822</v>
      </c>
      <c r="AL1593" s="37">
        <f>'Data TREND'!EG158</f>
        <v>50.035962523492472</v>
      </c>
      <c r="AN1593" s="37">
        <f t="shared" si="1171"/>
        <v>0</v>
      </c>
      <c r="AO1593" s="37">
        <f t="shared" si="1172"/>
        <v>0</v>
      </c>
      <c r="AP1593" s="37">
        <f t="shared" si="1173"/>
        <v>0</v>
      </c>
      <c r="AQ1593" s="37">
        <f t="shared" si="1174"/>
        <v>0</v>
      </c>
      <c r="AR1593" s="37">
        <f t="shared" si="1175"/>
        <v>0</v>
      </c>
      <c r="AS1593" s="37">
        <f t="shared" si="1176"/>
        <v>0</v>
      </c>
      <c r="AU1593">
        <v>21</v>
      </c>
      <c r="AV1593" s="37">
        <f t="shared" si="1177"/>
        <v>264.21242336747486</v>
      </c>
      <c r="AW1593" s="37">
        <f t="shared" si="1178"/>
        <v>367.97908954109317</v>
      </c>
      <c r="AX1593" s="37">
        <f t="shared" si="1179"/>
        <v>115.14629826714459</v>
      </c>
      <c r="AY1593" s="37">
        <f t="shared" si="1180"/>
        <v>747.36441373897844</v>
      </c>
      <c r="AZ1593" s="37">
        <f t="shared" si="1181"/>
        <v>95.348688245898941</v>
      </c>
      <c r="BA1593" s="37">
        <f t="shared" si="1182"/>
        <v>39.007716973793457</v>
      </c>
      <c r="BC1593">
        <v>21</v>
      </c>
      <c r="BD1593" s="37">
        <f>IF(Voorblad!$E$10=Rekenblad!BC1593,Rekenblad!AV1593,0)</f>
        <v>0</v>
      </c>
      <c r="BE1593" s="37">
        <f>IF(Voorblad!$E$10=Rekenblad!BC1593,Rekenblad!AW1593,0)</f>
        <v>0</v>
      </c>
      <c r="BF1593" s="37">
        <f>IF(Voorblad!$E$10=Rekenblad!BC1593,Rekenblad!AX1593,0)</f>
        <v>0</v>
      </c>
      <c r="BG1593" s="62">
        <f>IF(Voorblad!$E$10=Rekenblad!BC1593,Rekenblad!AY1593,0)</f>
        <v>0</v>
      </c>
      <c r="BH1593" s="37">
        <f>IF(Voorblad!$E$10=Rekenblad!BC1593,Rekenblad!AZ1593,0)</f>
        <v>0</v>
      </c>
      <c r="BI1593" s="37">
        <f>IF(Voorblad!$E$10=Rekenblad!BC1593,Rekenblad!BA1593,0)</f>
        <v>0</v>
      </c>
      <c r="BK1593">
        <v>21</v>
      </c>
      <c r="BL1593" s="37">
        <f>IF(Voorblad!$E$14=Rekenblad!$BL$1580,Rekenblad!BD1593,0)</f>
        <v>0</v>
      </c>
      <c r="BM1593" s="37">
        <f>IF(Voorblad!$E$14=Rekenblad!$BL$1580,Rekenblad!BE1593,0)</f>
        <v>0</v>
      </c>
      <c r="BN1593" s="37">
        <f>IF(Voorblad!$E$14=Rekenblad!$BL$1580,Rekenblad!BF1593,0)</f>
        <v>0</v>
      </c>
      <c r="BO1593" s="37">
        <f>IF(Voorblad!$E$14=Rekenblad!$BL$1580,Rekenblad!BG1593,0)</f>
        <v>0</v>
      </c>
      <c r="BP1593" s="37">
        <f>IF(Voorblad!$E$14=Rekenblad!$BL$1580,Rekenblad!BH1593,0)</f>
        <v>0</v>
      </c>
      <c r="BQ1593" s="37">
        <f>IF(Voorblad!$E$14=Rekenblad!$BL$1580,Rekenblad!BI1593,0)</f>
        <v>0</v>
      </c>
    </row>
    <row r="1594" spans="2:69" x14ac:dyDescent="0.25">
      <c r="B1594">
        <f>'Data TREND'!$DL$159</f>
        <v>22</v>
      </c>
      <c r="C1594" s="37">
        <f>'Data TREND'!DN159</f>
        <v>270.65005410362869</v>
      </c>
      <c r="D1594" s="37">
        <f>'Data TREND'!DO159</f>
        <v>382.76462931994052</v>
      </c>
      <c r="E1594" s="37">
        <f>'Data TREND'!DP159</f>
        <v>120.39830439738815</v>
      </c>
      <c r="F1594" s="37">
        <f>'Data TREND'!DQ159</f>
        <v>773.84240601328111</v>
      </c>
      <c r="G1594" s="37">
        <f>'Data TREND'!DR159</f>
        <v>94.993543808924272</v>
      </c>
      <c r="H1594" s="37">
        <f>'Data TREND'!DS159</f>
        <v>38.86084498670467</v>
      </c>
      <c r="J1594" s="37">
        <f t="shared" si="1159"/>
        <v>270.65005410362869</v>
      </c>
      <c r="K1594" s="37">
        <f t="shared" si="1160"/>
        <v>382.76462931994052</v>
      </c>
      <c r="L1594" s="37">
        <f t="shared" si="1161"/>
        <v>120.39830439738815</v>
      </c>
      <c r="M1594" s="37">
        <f t="shared" si="1162"/>
        <v>773.84240601328111</v>
      </c>
      <c r="N1594" s="37">
        <f t="shared" si="1163"/>
        <v>94.993543808924272</v>
      </c>
      <c r="O1594" s="37">
        <f t="shared" si="1164"/>
        <v>38.86084498670467</v>
      </c>
      <c r="Q1594">
        <f>'Data TREND'!$DL$159</f>
        <v>22</v>
      </c>
      <c r="R1594" s="37">
        <f>'Data TREND'!DU159</f>
        <v>353.2380492611403</v>
      </c>
      <c r="S1594" s="37">
        <f>'Data TREND'!DV159</f>
        <v>386.03989596676399</v>
      </c>
      <c r="T1594" s="37">
        <f>'Data TREND'!DW159</f>
        <v>124.99772410436334</v>
      </c>
      <c r="U1594" s="37">
        <f>'Data TREND'!DX159</f>
        <v>864.3584506753316</v>
      </c>
      <c r="V1594" s="37">
        <f>'Data TREND'!DY159</f>
        <v>108.64007169573904</v>
      </c>
      <c r="W1594" s="37">
        <f>'Data TREND'!DZ159</f>
        <v>44.532118128609127</v>
      </c>
      <c r="Y1594" s="37">
        <f t="shared" si="1165"/>
        <v>0</v>
      </c>
      <c r="Z1594" s="37">
        <f t="shared" si="1166"/>
        <v>0</v>
      </c>
      <c r="AA1594" s="37">
        <f t="shared" si="1167"/>
        <v>0</v>
      </c>
      <c r="AB1594" s="37">
        <f t="shared" si="1168"/>
        <v>0</v>
      </c>
      <c r="AC1594" s="37">
        <f t="shared" si="1169"/>
        <v>0</v>
      </c>
      <c r="AD1594" s="37">
        <f t="shared" si="1170"/>
        <v>0</v>
      </c>
      <c r="AF1594">
        <f>'Data TREND'!$DL$159</f>
        <v>22</v>
      </c>
      <c r="AG1594" s="37">
        <f>'Data TREND'!EB159</f>
        <v>435.58553853030571</v>
      </c>
      <c r="AH1594" s="37">
        <f>'Data TREND'!EC159</f>
        <v>391.31907884568307</v>
      </c>
      <c r="AI1594" s="37">
        <f>'Data TREND'!ED159</f>
        <v>124.17680755399195</v>
      </c>
      <c r="AJ1594" s="37">
        <f>'Data TREND'!EE159</f>
        <v>951.09870315846013</v>
      </c>
      <c r="AK1594" s="37">
        <f>'Data TREND'!EF159</f>
        <v>122.18296950928016</v>
      </c>
      <c r="AL1594" s="37">
        <f>'Data TREND'!EG159</f>
        <v>49.781128609248015</v>
      </c>
      <c r="AN1594" s="37">
        <f t="shared" si="1171"/>
        <v>0</v>
      </c>
      <c r="AO1594" s="37">
        <f t="shared" si="1172"/>
        <v>0</v>
      </c>
      <c r="AP1594" s="37">
        <f t="shared" si="1173"/>
        <v>0</v>
      </c>
      <c r="AQ1594" s="37">
        <f t="shared" si="1174"/>
        <v>0</v>
      </c>
      <c r="AR1594" s="37">
        <f t="shared" si="1175"/>
        <v>0</v>
      </c>
      <c r="AS1594" s="37">
        <f t="shared" si="1176"/>
        <v>0</v>
      </c>
      <c r="AU1594">
        <v>22</v>
      </c>
      <c r="AV1594" s="37">
        <f t="shared" si="1177"/>
        <v>270.65005410362869</v>
      </c>
      <c r="AW1594" s="37">
        <f t="shared" si="1178"/>
        <v>382.76462931994052</v>
      </c>
      <c r="AX1594" s="37">
        <f t="shared" si="1179"/>
        <v>120.39830439738815</v>
      </c>
      <c r="AY1594" s="37">
        <f t="shared" si="1180"/>
        <v>773.84240601328111</v>
      </c>
      <c r="AZ1594" s="37">
        <f t="shared" si="1181"/>
        <v>94.993543808924272</v>
      </c>
      <c r="BA1594" s="37">
        <f t="shared" si="1182"/>
        <v>38.86084498670467</v>
      </c>
      <c r="BC1594">
        <v>22</v>
      </c>
      <c r="BD1594" s="37">
        <f>IF(Voorblad!$E$10=Rekenblad!BC1594,Rekenblad!AV1594,0)</f>
        <v>0</v>
      </c>
      <c r="BE1594" s="37">
        <f>IF(Voorblad!$E$10=Rekenblad!BC1594,Rekenblad!AW1594,0)</f>
        <v>0</v>
      </c>
      <c r="BF1594" s="37">
        <f>IF(Voorblad!$E$10=Rekenblad!BC1594,Rekenblad!AX1594,0)</f>
        <v>0</v>
      </c>
      <c r="BG1594" s="62">
        <f>IF(Voorblad!$E$10=Rekenblad!BC1594,Rekenblad!AY1594,0)</f>
        <v>0</v>
      </c>
      <c r="BH1594" s="37">
        <f>IF(Voorblad!$E$10=Rekenblad!BC1594,Rekenblad!AZ1594,0)</f>
        <v>0</v>
      </c>
      <c r="BI1594" s="37">
        <f>IF(Voorblad!$E$10=Rekenblad!BC1594,Rekenblad!BA1594,0)</f>
        <v>0</v>
      </c>
      <c r="BK1594">
        <v>22</v>
      </c>
      <c r="BL1594" s="37">
        <f>IF(Voorblad!$E$14=Rekenblad!$BL$1580,Rekenblad!BD1594,0)</f>
        <v>0</v>
      </c>
      <c r="BM1594" s="37">
        <f>IF(Voorblad!$E$14=Rekenblad!$BL$1580,Rekenblad!BE1594,0)</f>
        <v>0</v>
      </c>
      <c r="BN1594" s="37">
        <f>IF(Voorblad!$E$14=Rekenblad!$BL$1580,Rekenblad!BF1594,0)</f>
        <v>0</v>
      </c>
      <c r="BO1594" s="37">
        <f>IF(Voorblad!$E$14=Rekenblad!$BL$1580,Rekenblad!BG1594,0)</f>
        <v>0</v>
      </c>
      <c r="BP1594" s="37">
        <f>IF(Voorblad!$E$14=Rekenblad!$BL$1580,Rekenblad!BH1594,0)</f>
        <v>0</v>
      </c>
      <c r="BQ1594" s="37">
        <f>IF(Voorblad!$E$14=Rekenblad!$BL$1580,Rekenblad!BI1594,0)</f>
        <v>0</v>
      </c>
    </row>
    <row r="1595" spans="2:69" x14ac:dyDescent="0.25">
      <c r="B1595">
        <f>'Data TREND'!$DL$160</f>
        <v>23</v>
      </c>
      <c r="C1595" s="37">
        <f>'Data TREND'!DN160</f>
        <v>277.08768483978247</v>
      </c>
      <c r="D1595" s="37">
        <f>'Data TREND'!DO160</f>
        <v>397.55016909878788</v>
      </c>
      <c r="E1595" s="37">
        <f>'Data TREND'!DP160</f>
        <v>125.6503105276317</v>
      </c>
      <c r="F1595" s="37">
        <f>'Data TREND'!DQ160</f>
        <v>800.32039828758377</v>
      </c>
      <c r="G1595" s="37">
        <f>'Data TREND'!DR160</f>
        <v>94.638399371949617</v>
      </c>
      <c r="H1595" s="37">
        <f>'Data TREND'!DS160</f>
        <v>38.713972999615883</v>
      </c>
      <c r="J1595" s="37">
        <f t="shared" si="1159"/>
        <v>277.08768483978247</v>
      </c>
      <c r="K1595" s="37">
        <f t="shared" si="1160"/>
        <v>397.55016909878788</v>
      </c>
      <c r="L1595" s="37">
        <f t="shared" si="1161"/>
        <v>125.6503105276317</v>
      </c>
      <c r="M1595" s="37">
        <f t="shared" si="1162"/>
        <v>800.32039828758377</v>
      </c>
      <c r="N1595" s="37">
        <f t="shared" si="1163"/>
        <v>94.638399371949617</v>
      </c>
      <c r="O1595" s="37">
        <f t="shared" si="1164"/>
        <v>38.713972999615883</v>
      </c>
      <c r="Q1595">
        <f>'Data TREND'!$DL$160</f>
        <v>23</v>
      </c>
      <c r="R1595" s="37">
        <f>'Data TREND'!DU160</f>
        <v>361.20999274140786</v>
      </c>
      <c r="S1595" s="37">
        <f>'Data TREND'!DV160</f>
        <v>400.75556425143066</v>
      </c>
      <c r="T1595" s="37">
        <f>'Data TREND'!DW160</f>
        <v>130.17700035635272</v>
      </c>
      <c r="U1595" s="37">
        <f>'Data TREND'!DX160</f>
        <v>892.22278094953731</v>
      </c>
      <c r="V1595" s="37">
        <f>'Data TREND'!DY160</f>
        <v>108.15103811947645</v>
      </c>
      <c r="W1595" s="37">
        <f>'Data TREND'!DZ160</f>
        <v>44.330291521823739</v>
      </c>
      <c r="Y1595" s="37">
        <f t="shared" si="1165"/>
        <v>0</v>
      </c>
      <c r="Z1595" s="37">
        <f t="shared" si="1166"/>
        <v>0</v>
      </c>
      <c r="AA1595" s="37">
        <f t="shared" si="1167"/>
        <v>0</v>
      </c>
      <c r="AB1595" s="37">
        <f t="shared" si="1168"/>
        <v>0</v>
      </c>
      <c r="AC1595" s="37">
        <f t="shared" si="1169"/>
        <v>0</v>
      </c>
      <c r="AD1595" s="37">
        <f t="shared" si="1170"/>
        <v>0</v>
      </c>
      <c r="AF1595">
        <f>'Data TREND'!$DL$160</f>
        <v>23</v>
      </c>
      <c r="AG1595" s="37">
        <f>'Data TREND'!EB160</f>
        <v>444.97622503611336</v>
      </c>
      <c r="AH1595" s="37">
        <f>'Data TREND'!EC160</f>
        <v>405.93701443255958</v>
      </c>
      <c r="AI1595" s="37">
        <f>'Data TREND'!ED160</f>
        <v>129.4018386810375</v>
      </c>
      <c r="AJ1595" s="37">
        <f>'Data TREND'!EE160</f>
        <v>980.29524457106311</v>
      </c>
      <c r="AK1595" s="37">
        <f>'Data TREND'!EF160</f>
        <v>121.5536367333781</v>
      </c>
      <c r="AL1595" s="37">
        <f>'Data TREND'!EG160</f>
        <v>49.526294695003557</v>
      </c>
      <c r="AN1595" s="37">
        <f t="shared" si="1171"/>
        <v>0</v>
      </c>
      <c r="AO1595" s="37">
        <f t="shared" si="1172"/>
        <v>0</v>
      </c>
      <c r="AP1595" s="37">
        <f t="shared" si="1173"/>
        <v>0</v>
      </c>
      <c r="AQ1595" s="37">
        <f t="shared" si="1174"/>
        <v>0</v>
      </c>
      <c r="AR1595" s="37">
        <f t="shared" si="1175"/>
        <v>0</v>
      </c>
      <c r="AS1595" s="37">
        <f t="shared" si="1176"/>
        <v>0</v>
      </c>
      <c r="AU1595">
        <v>23</v>
      </c>
      <c r="AV1595" s="37">
        <f t="shared" si="1177"/>
        <v>277.08768483978247</v>
      </c>
      <c r="AW1595" s="37">
        <f t="shared" si="1178"/>
        <v>397.55016909878788</v>
      </c>
      <c r="AX1595" s="37">
        <f t="shared" si="1179"/>
        <v>125.6503105276317</v>
      </c>
      <c r="AY1595" s="37">
        <f t="shared" si="1180"/>
        <v>800.32039828758377</v>
      </c>
      <c r="AZ1595" s="37">
        <f t="shared" si="1181"/>
        <v>94.638399371949617</v>
      </c>
      <c r="BA1595" s="37">
        <f t="shared" si="1182"/>
        <v>38.713972999615883</v>
      </c>
      <c r="BC1595">
        <v>23</v>
      </c>
      <c r="BD1595" s="37">
        <f>IF(Voorblad!$E$10=Rekenblad!BC1595,Rekenblad!AV1595,0)</f>
        <v>0</v>
      </c>
      <c r="BE1595" s="37">
        <f>IF(Voorblad!$E$10=Rekenblad!BC1595,Rekenblad!AW1595,0)</f>
        <v>0</v>
      </c>
      <c r="BF1595" s="37">
        <f>IF(Voorblad!$E$10=Rekenblad!BC1595,Rekenblad!AX1595,0)</f>
        <v>0</v>
      </c>
      <c r="BG1595" s="62">
        <f>IF(Voorblad!$E$10=Rekenblad!BC1595,Rekenblad!AY1595,0)</f>
        <v>0</v>
      </c>
      <c r="BH1595" s="37">
        <f>IF(Voorblad!$E$10=Rekenblad!BC1595,Rekenblad!AZ1595,0)</f>
        <v>0</v>
      </c>
      <c r="BI1595" s="37">
        <f>IF(Voorblad!$E$10=Rekenblad!BC1595,Rekenblad!BA1595,0)</f>
        <v>0</v>
      </c>
      <c r="BK1595">
        <v>23</v>
      </c>
      <c r="BL1595" s="37">
        <f>IF(Voorblad!$E$14=Rekenblad!$BL$1580,Rekenblad!BD1595,0)</f>
        <v>0</v>
      </c>
      <c r="BM1595" s="37">
        <f>IF(Voorblad!$E$14=Rekenblad!$BL$1580,Rekenblad!BE1595,0)</f>
        <v>0</v>
      </c>
      <c r="BN1595" s="37">
        <f>IF(Voorblad!$E$14=Rekenblad!$BL$1580,Rekenblad!BF1595,0)</f>
        <v>0</v>
      </c>
      <c r="BO1595" s="37">
        <f>IF(Voorblad!$E$14=Rekenblad!$BL$1580,Rekenblad!BG1595,0)</f>
        <v>0</v>
      </c>
      <c r="BP1595" s="37">
        <f>IF(Voorblad!$E$14=Rekenblad!$BL$1580,Rekenblad!BH1595,0)</f>
        <v>0</v>
      </c>
      <c r="BQ1595" s="37">
        <f>IF(Voorblad!$E$14=Rekenblad!$BL$1580,Rekenblad!BI1595,0)</f>
        <v>0</v>
      </c>
    </row>
    <row r="1596" spans="2:69" x14ac:dyDescent="0.25">
      <c r="B1596">
        <f>'Data TREND'!$DL$161</f>
        <v>24</v>
      </c>
      <c r="C1596" s="37">
        <f>'Data TREND'!DN161</f>
        <v>283.52531557593625</v>
      </c>
      <c r="D1596" s="37">
        <f>'Data TREND'!DO161</f>
        <v>412.33570887763528</v>
      </c>
      <c r="E1596" s="37">
        <f>'Data TREND'!DP161</f>
        <v>130.90231665787528</v>
      </c>
      <c r="F1596" s="37">
        <f>'Data TREND'!DQ161</f>
        <v>826.79839056188644</v>
      </c>
      <c r="G1596" s="37">
        <f>'Data TREND'!DR161</f>
        <v>94.283254934974948</v>
      </c>
      <c r="H1596" s="37">
        <f>'Data TREND'!DS161</f>
        <v>38.567101012527097</v>
      </c>
      <c r="J1596" s="37">
        <f t="shared" si="1159"/>
        <v>283.52531557593625</v>
      </c>
      <c r="K1596" s="37">
        <f t="shared" si="1160"/>
        <v>412.33570887763528</v>
      </c>
      <c r="L1596" s="37">
        <f t="shared" si="1161"/>
        <v>130.90231665787528</v>
      </c>
      <c r="M1596" s="37">
        <f t="shared" si="1162"/>
        <v>826.79839056188644</v>
      </c>
      <c r="N1596" s="37">
        <f t="shared" si="1163"/>
        <v>94.283254934974948</v>
      </c>
      <c r="O1596" s="37">
        <f t="shared" si="1164"/>
        <v>38.567101012527097</v>
      </c>
      <c r="Q1596">
        <f>'Data TREND'!$DL$161</f>
        <v>24</v>
      </c>
      <c r="R1596" s="37">
        <f>'Data TREND'!DU161</f>
        <v>369.18193622167541</v>
      </c>
      <c r="S1596" s="37">
        <f>'Data TREND'!DV161</f>
        <v>415.47123253609726</v>
      </c>
      <c r="T1596" s="37">
        <f>'Data TREND'!DW161</f>
        <v>135.35627660834211</v>
      </c>
      <c r="U1596" s="37">
        <f>'Data TREND'!DX161</f>
        <v>920.08711122374302</v>
      </c>
      <c r="V1596" s="37">
        <f>'Data TREND'!DY161</f>
        <v>107.66200454321384</v>
      </c>
      <c r="W1596" s="37">
        <f>'Data TREND'!DZ161</f>
        <v>44.12846491503835</v>
      </c>
      <c r="Y1596" s="37">
        <f t="shared" si="1165"/>
        <v>0</v>
      </c>
      <c r="Z1596" s="37">
        <f t="shared" si="1166"/>
        <v>0</v>
      </c>
      <c r="AA1596" s="37">
        <f t="shared" si="1167"/>
        <v>0</v>
      </c>
      <c r="AB1596" s="37">
        <f t="shared" si="1168"/>
        <v>0</v>
      </c>
      <c r="AC1596" s="37">
        <f t="shared" si="1169"/>
        <v>0</v>
      </c>
      <c r="AD1596" s="37">
        <f t="shared" si="1170"/>
        <v>0</v>
      </c>
      <c r="AF1596">
        <f>'Data TREND'!$DL$161</f>
        <v>24</v>
      </c>
      <c r="AG1596" s="37">
        <f>'Data TREND'!EB161</f>
        <v>454.36691154192107</v>
      </c>
      <c r="AH1596" s="37">
        <f>'Data TREND'!EC161</f>
        <v>420.55495001943609</v>
      </c>
      <c r="AI1596" s="37">
        <f>'Data TREND'!ED161</f>
        <v>134.62686980808309</v>
      </c>
      <c r="AJ1596" s="37">
        <f>'Data TREND'!EE161</f>
        <v>1009.4917859836662</v>
      </c>
      <c r="AK1596" s="37">
        <f>'Data TREND'!EF161</f>
        <v>120.92430395747604</v>
      </c>
      <c r="AL1596" s="37">
        <f>'Data TREND'!EG161</f>
        <v>49.271460780759099</v>
      </c>
      <c r="AN1596" s="37">
        <f t="shared" si="1171"/>
        <v>0</v>
      </c>
      <c r="AO1596" s="37">
        <f t="shared" si="1172"/>
        <v>0</v>
      </c>
      <c r="AP1596" s="37">
        <f t="shared" si="1173"/>
        <v>0</v>
      </c>
      <c r="AQ1596" s="37">
        <f t="shared" si="1174"/>
        <v>0</v>
      </c>
      <c r="AR1596" s="37">
        <f t="shared" si="1175"/>
        <v>0</v>
      </c>
      <c r="AS1596" s="37">
        <f t="shared" si="1176"/>
        <v>0</v>
      </c>
      <c r="AU1596">
        <v>24</v>
      </c>
      <c r="AV1596" s="37">
        <f t="shared" si="1177"/>
        <v>283.52531557593625</v>
      </c>
      <c r="AW1596" s="37">
        <f t="shared" si="1178"/>
        <v>412.33570887763528</v>
      </c>
      <c r="AX1596" s="37">
        <f t="shared" si="1179"/>
        <v>130.90231665787528</v>
      </c>
      <c r="AY1596" s="37">
        <f t="shared" si="1180"/>
        <v>826.79839056188644</v>
      </c>
      <c r="AZ1596" s="37">
        <f t="shared" si="1181"/>
        <v>94.283254934974948</v>
      </c>
      <c r="BA1596" s="37">
        <f t="shared" si="1182"/>
        <v>38.567101012527097</v>
      </c>
      <c r="BC1596">
        <v>24</v>
      </c>
      <c r="BD1596" s="37">
        <f>IF(Voorblad!$E$10=Rekenblad!BC1596,Rekenblad!AV1596,0)</f>
        <v>283.52531557593625</v>
      </c>
      <c r="BE1596" s="37">
        <f>IF(Voorblad!$E$10=Rekenblad!BC1596,Rekenblad!AW1596,0)</f>
        <v>412.33570887763528</v>
      </c>
      <c r="BF1596" s="37">
        <f>IF(Voorblad!$E$10=Rekenblad!BC1596,Rekenblad!AX1596,0)</f>
        <v>130.90231665787528</v>
      </c>
      <c r="BG1596" s="62">
        <f>IF(Voorblad!$E$10=Rekenblad!BC1596,Rekenblad!AY1596,0)</f>
        <v>826.79839056188644</v>
      </c>
      <c r="BH1596" s="37">
        <f>IF(Voorblad!$E$10=Rekenblad!BC1596,Rekenblad!AZ1596,0)</f>
        <v>94.283254934974948</v>
      </c>
      <c r="BI1596" s="37">
        <f>IF(Voorblad!$E$10=Rekenblad!BC1596,Rekenblad!BA1596,0)</f>
        <v>38.567101012527097</v>
      </c>
      <c r="BK1596">
        <v>24</v>
      </c>
      <c r="BL1596" s="37">
        <f>IF(Voorblad!$E$14=Rekenblad!$BL$1580,Rekenblad!BD1596,0)</f>
        <v>0</v>
      </c>
      <c r="BM1596" s="37">
        <f>IF(Voorblad!$E$14=Rekenblad!$BL$1580,Rekenblad!BE1596,0)</f>
        <v>0</v>
      </c>
      <c r="BN1596" s="37">
        <f>IF(Voorblad!$E$14=Rekenblad!$BL$1580,Rekenblad!BF1596,0)</f>
        <v>0</v>
      </c>
      <c r="BO1596" s="37">
        <f>IF(Voorblad!$E$14=Rekenblad!$BL$1580,Rekenblad!BG1596,0)</f>
        <v>0</v>
      </c>
      <c r="BP1596" s="37">
        <f>IF(Voorblad!$E$14=Rekenblad!$BL$1580,Rekenblad!BH1596,0)</f>
        <v>0</v>
      </c>
      <c r="BQ1596" s="37">
        <f>IF(Voorblad!$E$14=Rekenblad!$BL$1580,Rekenblad!BI1596,0)</f>
        <v>0</v>
      </c>
    </row>
    <row r="1597" spans="2:69" x14ac:dyDescent="0.25">
      <c r="B1597">
        <f>'Data TREND'!$DL$162</f>
        <v>25</v>
      </c>
      <c r="C1597" s="37">
        <f>'Data TREND'!DN162</f>
        <v>289.96294631209008</v>
      </c>
      <c r="D1597" s="37">
        <f>'Data TREND'!DO162</f>
        <v>427.12124865648263</v>
      </c>
      <c r="E1597" s="37">
        <f>'Data TREND'!DP162</f>
        <v>136.15432278811883</v>
      </c>
      <c r="F1597" s="37">
        <f>'Data TREND'!DQ162</f>
        <v>853.2763828361891</v>
      </c>
      <c r="G1597" s="37">
        <f>'Data TREND'!DR162</f>
        <v>93.928110498000279</v>
      </c>
      <c r="H1597" s="37">
        <f>'Data TREND'!DS162</f>
        <v>38.42022902543831</v>
      </c>
      <c r="J1597" s="37">
        <f t="shared" si="1159"/>
        <v>289.96294631209008</v>
      </c>
      <c r="K1597" s="37">
        <f t="shared" si="1160"/>
        <v>427.12124865648263</v>
      </c>
      <c r="L1597" s="37">
        <f t="shared" si="1161"/>
        <v>136.15432278811883</v>
      </c>
      <c r="M1597" s="37">
        <f t="shared" si="1162"/>
        <v>853.2763828361891</v>
      </c>
      <c r="N1597" s="37">
        <f t="shared" si="1163"/>
        <v>93.928110498000279</v>
      </c>
      <c r="O1597" s="37">
        <f t="shared" si="1164"/>
        <v>38.42022902543831</v>
      </c>
      <c r="Q1597">
        <f>'Data TREND'!$DL$162</f>
        <v>25</v>
      </c>
      <c r="R1597" s="37">
        <f>'Data TREND'!DU162</f>
        <v>377.15387970194297</v>
      </c>
      <c r="S1597" s="37">
        <f>'Data TREND'!DV162</f>
        <v>430.18690082076392</v>
      </c>
      <c r="T1597" s="37">
        <f>'Data TREND'!DW162</f>
        <v>140.53555286033151</v>
      </c>
      <c r="U1597" s="37">
        <f>'Data TREND'!DX162</f>
        <v>947.95144149794874</v>
      </c>
      <c r="V1597" s="37">
        <f>'Data TREND'!DY162</f>
        <v>107.17297096695124</v>
      </c>
      <c r="W1597" s="37">
        <f>'Data TREND'!DZ162</f>
        <v>43.926638308252961</v>
      </c>
      <c r="Y1597" s="37">
        <f t="shared" si="1165"/>
        <v>0</v>
      </c>
      <c r="Z1597" s="37">
        <f t="shared" si="1166"/>
        <v>0</v>
      </c>
      <c r="AA1597" s="37">
        <f t="shared" si="1167"/>
        <v>0</v>
      </c>
      <c r="AB1597" s="37">
        <f t="shared" si="1168"/>
        <v>0</v>
      </c>
      <c r="AC1597" s="37">
        <f t="shared" si="1169"/>
        <v>0</v>
      </c>
      <c r="AD1597" s="37">
        <f t="shared" si="1170"/>
        <v>0</v>
      </c>
      <c r="AF1597">
        <f>'Data TREND'!$DL$162</f>
        <v>25</v>
      </c>
      <c r="AG1597" s="37">
        <f>'Data TREND'!EB162</f>
        <v>463.75759804772872</v>
      </c>
      <c r="AH1597" s="37">
        <f>'Data TREND'!EC162</f>
        <v>435.17288560631255</v>
      </c>
      <c r="AI1597" s="37">
        <f>'Data TREND'!ED162</f>
        <v>139.85190093512864</v>
      </c>
      <c r="AJ1597" s="37">
        <f>'Data TREND'!EE162</f>
        <v>1038.6883273962694</v>
      </c>
      <c r="AK1597" s="37">
        <f>'Data TREND'!EF162</f>
        <v>120.294971181574</v>
      </c>
      <c r="AL1597" s="37">
        <f>'Data TREND'!EG162</f>
        <v>49.016626866514642</v>
      </c>
      <c r="AN1597" s="37">
        <f t="shared" si="1171"/>
        <v>0</v>
      </c>
      <c r="AO1597" s="37">
        <f t="shared" si="1172"/>
        <v>0</v>
      </c>
      <c r="AP1597" s="37">
        <f t="shared" si="1173"/>
        <v>0</v>
      </c>
      <c r="AQ1597" s="37">
        <f t="shared" si="1174"/>
        <v>0</v>
      </c>
      <c r="AR1597" s="37">
        <f t="shared" si="1175"/>
        <v>0</v>
      </c>
      <c r="AS1597" s="37">
        <f t="shared" si="1176"/>
        <v>0</v>
      </c>
      <c r="AU1597">
        <v>25</v>
      </c>
      <c r="AV1597" s="37">
        <f t="shared" si="1177"/>
        <v>289.96294631209008</v>
      </c>
      <c r="AW1597" s="37">
        <f t="shared" si="1178"/>
        <v>427.12124865648263</v>
      </c>
      <c r="AX1597" s="37">
        <f t="shared" si="1179"/>
        <v>136.15432278811883</v>
      </c>
      <c r="AY1597" s="37">
        <f t="shared" si="1180"/>
        <v>853.2763828361891</v>
      </c>
      <c r="AZ1597" s="37">
        <f t="shared" si="1181"/>
        <v>93.928110498000279</v>
      </c>
      <c r="BA1597" s="37">
        <f t="shared" si="1182"/>
        <v>38.42022902543831</v>
      </c>
      <c r="BC1597">
        <v>25</v>
      </c>
      <c r="BD1597" s="37">
        <f>IF(Voorblad!$E$10=Rekenblad!BC1597,Rekenblad!AV1597,0)</f>
        <v>0</v>
      </c>
      <c r="BE1597" s="37">
        <f>IF(Voorblad!$E$10=Rekenblad!BC1597,Rekenblad!AW1597,0)</f>
        <v>0</v>
      </c>
      <c r="BF1597" s="37">
        <f>IF(Voorblad!$E$10=Rekenblad!BC1597,Rekenblad!AX1597,0)</f>
        <v>0</v>
      </c>
      <c r="BG1597" s="62">
        <f>IF(Voorblad!$E$10=Rekenblad!BC1597,Rekenblad!AY1597,0)</f>
        <v>0</v>
      </c>
      <c r="BH1597" s="37">
        <f>IF(Voorblad!$E$10=Rekenblad!BC1597,Rekenblad!AZ1597,0)</f>
        <v>0</v>
      </c>
      <c r="BI1597" s="37">
        <f>IF(Voorblad!$E$10=Rekenblad!BC1597,Rekenblad!BA1597,0)</f>
        <v>0</v>
      </c>
      <c r="BK1597">
        <v>25</v>
      </c>
      <c r="BL1597" s="37">
        <f>IF(Voorblad!$E$14=Rekenblad!$BL$1580,Rekenblad!BD1597,0)</f>
        <v>0</v>
      </c>
      <c r="BM1597" s="37">
        <f>IF(Voorblad!$E$14=Rekenblad!$BL$1580,Rekenblad!BE1597,0)</f>
        <v>0</v>
      </c>
      <c r="BN1597" s="37">
        <f>IF(Voorblad!$E$14=Rekenblad!$BL$1580,Rekenblad!BF1597,0)</f>
        <v>0</v>
      </c>
      <c r="BO1597" s="37">
        <f>IF(Voorblad!$E$14=Rekenblad!$BL$1580,Rekenblad!BG1597,0)</f>
        <v>0</v>
      </c>
      <c r="BP1597" s="37">
        <f>IF(Voorblad!$E$14=Rekenblad!$BL$1580,Rekenblad!BH1597,0)</f>
        <v>0</v>
      </c>
      <c r="BQ1597" s="37">
        <f>IF(Voorblad!$E$14=Rekenblad!$BL$1580,Rekenblad!BI1597,0)</f>
        <v>0</v>
      </c>
    </row>
    <row r="1598" spans="2:69" x14ac:dyDescent="0.25">
      <c r="B1598">
        <f>'Data TREND'!$DL$163</f>
        <v>26</v>
      </c>
      <c r="C1598" s="37">
        <f>'Data TREND'!DN163</f>
        <v>296.40057704824392</v>
      </c>
      <c r="D1598" s="37">
        <f>'Data TREND'!DO163</f>
        <v>441.90678843532999</v>
      </c>
      <c r="E1598" s="37">
        <f>'Data TREND'!DP163</f>
        <v>141.40632891836239</v>
      </c>
      <c r="F1598" s="37">
        <f>'Data TREND'!DQ163</f>
        <v>879.75437511049176</v>
      </c>
      <c r="G1598" s="37">
        <f>'Data TREND'!DR163</f>
        <v>93.572966061025625</v>
      </c>
      <c r="H1598" s="37">
        <f>'Data TREND'!DS163</f>
        <v>38.273357038349523</v>
      </c>
      <c r="J1598" s="37">
        <f t="shared" si="1159"/>
        <v>296.40057704824392</v>
      </c>
      <c r="K1598" s="37">
        <f t="shared" si="1160"/>
        <v>441.90678843532999</v>
      </c>
      <c r="L1598" s="37">
        <f t="shared" si="1161"/>
        <v>141.40632891836239</v>
      </c>
      <c r="M1598" s="37">
        <f t="shared" si="1162"/>
        <v>879.75437511049176</v>
      </c>
      <c r="N1598" s="37">
        <f t="shared" si="1163"/>
        <v>93.572966061025625</v>
      </c>
      <c r="O1598" s="37">
        <f t="shared" si="1164"/>
        <v>38.273357038349523</v>
      </c>
      <c r="Q1598">
        <f>'Data TREND'!$DL$163</f>
        <v>26</v>
      </c>
      <c r="R1598" s="37">
        <f>'Data TREND'!DU163</f>
        <v>385.12582318221052</v>
      </c>
      <c r="S1598" s="37">
        <f>'Data TREND'!DV163</f>
        <v>444.90256910543059</v>
      </c>
      <c r="T1598" s="37">
        <f>'Data TREND'!DW163</f>
        <v>145.7148291123209</v>
      </c>
      <c r="U1598" s="37">
        <f>'Data TREND'!DX163</f>
        <v>975.81577177215445</v>
      </c>
      <c r="V1598" s="37">
        <f>'Data TREND'!DY163</f>
        <v>106.68393739068864</v>
      </c>
      <c r="W1598" s="37">
        <f>'Data TREND'!DZ163</f>
        <v>43.724811701467566</v>
      </c>
      <c r="Y1598" s="37">
        <f t="shared" si="1165"/>
        <v>0</v>
      </c>
      <c r="Z1598" s="37">
        <f t="shared" si="1166"/>
        <v>0</v>
      </c>
      <c r="AA1598" s="37">
        <f t="shared" si="1167"/>
        <v>0</v>
      </c>
      <c r="AB1598" s="37">
        <f t="shared" si="1168"/>
        <v>0</v>
      </c>
      <c r="AC1598" s="37">
        <f t="shared" si="1169"/>
        <v>0</v>
      </c>
      <c r="AD1598" s="37">
        <f t="shared" si="1170"/>
        <v>0</v>
      </c>
      <c r="AF1598">
        <f>'Data TREND'!$DL$163</f>
        <v>26</v>
      </c>
      <c r="AG1598" s="37">
        <f>'Data TREND'!EB163</f>
        <v>473.14828455353643</v>
      </c>
      <c r="AH1598" s="37">
        <f>'Data TREND'!EC163</f>
        <v>449.79082119318906</v>
      </c>
      <c r="AI1598" s="37">
        <f>'Data TREND'!ED163</f>
        <v>145.07693206217419</v>
      </c>
      <c r="AJ1598" s="37">
        <f>'Data TREND'!EE163</f>
        <v>1067.8848688088724</v>
      </c>
      <c r="AK1598" s="37">
        <f>'Data TREND'!EF163</f>
        <v>119.66563840567196</v>
      </c>
      <c r="AL1598" s="37">
        <f>'Data TREND'!EG163</f>
        <v>48.761792952270184</v>
      </c>
      <c r="AN1598" s="37">
        <f t="shared" si="1171"/>
        <v>0</v>
      </c>
      <c r="AO1598" s="37">
        <f t="shared" si="1172"/>
        <v>0</v>
      </c>
      <c r="AP1598" s="37">
        <f t="shared" si="1173"/>
        <v>0</v>
      </c>
      <c r="AQ1598" s="37">
        <f t="shared" si="1174"/>
        <v>0</v>
      </c>
      <c r="AR1598" s="37">
        <f t="shared" si="1175"/>
        <v>0</v>
      </c>
      <c r="AS1598" s="37">
        <f t="shared" si="1176"/>
        <v>0</v>
      </c>
      <c r="AU1598">
        <v>26</v>
      </c>
      <c r="AV1598" s="37">
        <f t="shared" si="1177"/>
        <v>296.40057704824392</v>
      </c>
      <c r="AW1598" s="37">
        <f t="shared" si="1178"/>
        <v>441.90678843532999</v>
      </c>
      <c r="AX1598" s="37">
        <f t="shared" si="1179"/>
        <v>141.40632891836239</v>
      </c>
      <c r="AY1598" s="37">
        <f t="shared" si="1180"/>
        <v>879.75437511049176</v>
      </c>
      <c r="AZ1598" s="37">
        <f t="shared" si="1181"/>
        <v>93.572966061025625</v>
      </c>
      <c r="BA1598" s="37">
        <f t="shared" si="1182"/>
        <v>38.273357038349523</v>
      </c>
      <c r="BC1598">
        <v>26</v>
      </c>
      <c r="BD1598" s="37">
        <f>IF(Voorblad!$E$10=Rekenblad!BC1598,Rekenblad!AV1598,0)</f>
        <v>0</v>
      </c>
      <c r="BE1598" s="37">
        <f>IF(Voorblad!$E$10=Rekenblad!BC1598,Rekenblad!AW1598,0)</f>
        <v>0</v>
      </c>
      <c r="BF1598" s="37">
        <f>IF(Voorblad!$E$10=Rekenblad!BC1598,Rekenblad!AX1598,0)</f>
        <v>0</v>
      </c>
      <c r="BG1598" s="62">
        <f>IF(Voorblad!$E$10=Rekenblad!BC1598,Rekenblad!AY1598,0)</f>
        <v>0</v>
      </c>
      <c r="BH1598" s="37">
        <f>IF(Voorblad!$E$10=Rekenblad!BC1598,Rekenblad!AZ1598,0)</f>
        <v>0</v>
      </c>
      <c r="BI1598" s="37">
        <f>IF(Voorblad!$E$10=Rekenblad!BC1598,Rekenblad!BA1598,0)</f>
        <v>0</v>
      </c>
      <c r="BK1598">
        <v>26</v>
      </c>
      <c r="BL1598" s="37">
        <f>IF(Voorblad!$E$14=Rekenblad!$BL$1580,Rekenblad!BD1598,0)</f>
        <v>0</v>
      </c>
      <c r="BM1598" s="37">
        <f>IF(Voorblad!$E$14=Rekenblad!$BL$1580,Rekenblad!BE1598,0)</f>
        <v>0</v>
      </c>
      <c r="BN1598" s="37">
        <f>IF(Voorblad!$E$14=Rekenblad!$BL$1580,Rekenblad!BF1598,0)</f>
        <v>0</v>
      </c>
      <c r="BO1598" s="37">
        <f>IF(Voorblad!$E$14=Rekenblad!$BL$1580,Rekenblad!BG1598,0)</f>
        <v>0</v>
      </c>
      <c r="BP1598" s="37">
        <f>IF(Voorblad!$E$14=Rekenblad!$BL$1580,Rekenblad!BH1598,0)</f>
        <v>0</v>
      </c>
      <c r="BQ1598" s="37">
        <f>IF(Voorblad!$E$14=Rekenblad!$BL$1580,Rekenblad!BI1598,0)</f>
        <v>0</v>
      </c>
    </row>
    <row r="1599" spans="2:69" x14ac:dyDescent="0.25">
      <c r="B1599">
        <f>'Data TREND'!$DL$164</f>
        <v>27</v>
      </c>
      <c r="C1599" s="37">
        <f>'Data TREND'!DN164</f>
        <v>302.8382077843977</v>
      </c>
      <c r="D1599" s="37">
        <f>'Data TREND'!DO164</f>
        <v>456.69232821417734</v>
      </c>
      <c r="E1599" s="37">
        <f>'Data TREND'!DP164</f>
        <v>146.65833504860595</v>
      </c>
      <c r="F1599" s="37">
        <f>'Data TREND'!DQ164</f>
        <v>906.23236738479454</v>
      </c>
      <c r="G1599" s="37">
        <f>'Data TREND'!DR164</f>
        <v>93.217821624050956</v>
      </c>
      <c r="H1599" s="37">
        <f>'Data TREND'!DS164</f>
        <v>38.126485051260737</v>
      </c>
      <c r="J1599" s="37">
        <f t="shared" si="1159"/>
        <v>302.8382077843977</v>
      </c>
      <c r="K1599" s="37">
        <f t="shared" si="1160"/>
        <v>456.69232821417734</v>
      </c>
      <c r="L1599" s="37">
        <f t="shared" si="1161"/>
        <v>146.65833504860595</v>
      </c>
      <c r="M1599" s="37">
        <f t="shared" si="1162"/>
        <v>906.23236738479454</v>
      </c>
      <c r="N1599" s="37">
        <f t="shared" si="1163"/>
        <v>93.217821624050956</v>
      </c>
      <c r="O1599" s="37">
        <f t="shared" si="1164"/>
        <v>38.126485051260737</v>
      </c>
      <c r="Q1599">
        <f>'Data TREND'!$DL$164</f>
        <v>27</v>
      </c>
      <c r="R1599" s="37">
        <f>'Data TREND'!DU164</f>
        <v>393.09776666247808</v>
      </c>
      <c r="S1599" s="37">
        <f>'Data TREND'!DV164</f>
        <v>459.61823739009719</v>
      </c>
      <c r="T1599" s="37">
        <f>'Data TREND'!DW164</f>
        <v>150.89410536431029</v>
      </c>
      <c r="U1599" s="37">
        <f>'Data TREND'!DX164</f>
        <v>1003.6801020463603</v>
      </c>
      <c r="V1599" s="37">
        <f>'Data TREND'!DY164</f>
        <v>106.19490381442604</v>
      </c>
      <c r="W1599" s="37">
        <f>'Data TREND'!DZ164</f>
        <v>43.522985094682177</v>
      </c>
      <c r="Y1599" s="37">
        <f t="shared" si="1165"/>
        <v>0</v>
      </c>
      <c r="Z1599" s="37">
        <f t="shared" si="1166"/>
        <v>0</v>
      </c>
      <c r="AA1599" s="37">
        <f t="shared" si="1167"/>
        <v>0</v>
      </c>
      <c r="AB1599" s="37">
        <f t="shared" si="1168"/>
        <v>0</v>
      </c>
      <c r="AC1599" s="37">
        <f t="shared" si="1169"/>
        <v>0</v>
      </c>
      <c r="AD1599" s="37">
        <f t="shared" si="1170"/>
        <v>0</v>
      </c>
      <c r="AF1599">
        <f>'Data TREND'!$DL$164</f>
        <v>27</v>
      </c>
      <c r="AG1599" s="37">
        <f>'Data TREND'!EB164</f>
        <v>482.53897105934414</v>
      </c>
      <c r="AH1599" s="37">
        <f>'Data TREND'!EC164</f>
        <v>464.40875678006557</v>
      </c>
      <c r="AI1599" s="37">
        <f>'Data TREND'!ED164</f>
        <v>150.30196318921975</v>
      </c>
      <c r="AJ1599" s="37">
        <f>'Data TREND'!EE164</f>
        <v>1097.0814102214754</v>
      </c>
      <c r="AK1599" s="37">
        <f>'Data TREND'!EF164</f>
        <v>119.0363056297699</v>
      </c>
      <c r="AL1599" s="37">
        <f>'Data TREND'!EG164</f>
        <v>48.506959038025727</v>
      </c>
      <c r="AN1599" s="37">
        <f t="shared" si="1171"/>
        <v>0</v>
      </c>
      <c r="AO1599" s="37">
        <f t="shared" si="1172"/>
        <v>0</v>
      </c>
      <c r="AP1599" s="37">
        <f t="shared" si="1173"/>
        <v>0</v>
      </c>
      <c r="AQ1599" s="37">
        <f t="shared" si="1174"/>
        <v>0</v>
      </c>
      <c r="AR1599" s="37">
        <f t="shared" si="1175"/>
        <v>0</v>
      </c>
      <c r="AS1599" s="37">
        <f t="shared" si="1176"/>
        <v>0</v>
      </c>
      <c r="AU1599">
        <v>27</v>
      </c>
      <c r="AV1599" s="37">
        <f t="shared" si="1177"/>
        <v>302.8382077843977</v>
      </c>
      <c r="AW1599" s="37">
        <f t="shared" si="1178"/>
        <v>456.69232821417734</v>
      </c>
      <c r="AX1599" s="37">
        <f t="shared" si="1179"/>
        <v>146.65833504860595</v>
      </c>
      <c r="AY1599" s="37">
        <f t="shared" si="1180"/>
        <v>906.23236738479454</v>
      </c>
      <c r="AZ1599" s="37">
        <f t="shared" si="1181"/>
        <v>93.217821624050956</v>
      </c>
      <c r="BA1599" s="37">
        <f t="shared" si="1182"/>
        <v>38.126485051260737</v>
      </c>
      <c r="BC1599">
        <v>27</v>
      </c>
      <c r="BD1599" s="37">
        <f>IF(Voorblad!$E$10=Rekenblad!BC1599,Rekenblad!AV1599,0)</f>
        <v>0</v>
      </c>
      <c r="BE1599" s="37">
        <f>IF(Voorblad!$E$10=Rekenblad!BC1599,Rekenblad!AW1599,0)</f>
        <v>0</v>
      </c>
      <c r="BF1599" s="37">
        <f>IF(Voorblad!$E$10=Rekenblad!BC1599,Rekenblad!AX1599,0)</f>
        <v>0</v>
      </c>
      <c r="BG1599" s="62">
        <f>IF(Voorblad!$E$10=Rekenblad!BC1599,Rekenblad!AY1599,0)</f>
        <v>0</v>
      </c>
      <c r="BH1599" s="37">
        <f>IF(Voorblad!$E$10=Rekenblad!BC1599,Rekenblad!AZ1599,0)</f>
        <v>0</v>
      </c>
      <c r="BI1599" s="37">
        <f>IF(Voorblad!$E$10=Rekenblad!BC1599,Rekenblad!BA1599,0)</f>
        <v>0</v>
      </c>
      <c r="BK1599">
        <v>27</v>
      </c>
      <c r="BL1599" s="37">
        <f>IF(Voorblad!$E$14=Rekenblad!$BL$1580,Rekenblad!BD1599,0)</f>
        <v>0</v>
      </c>
      <c r="BM1599" s="37">
        <f>IF(Voorblad!$E$14=Rekenblad!$BL$1580,Rekenblad!BE1599,0)</f>
        <v>0</v>
      </c>
      <c r="BN1599" s="37">
        <f>IF(Voorblad!$E$14=Rekenblad!$BL$1580,Rekenblad!BF1599,0)</f>
        <v>0</v>
      </c>
      <c r="BO1599" s="37">
        <f>IF(Voorblad!$E$14=Rekenblad!$BL$1580,Rekenblad!BG1599,0)</f>
        <v>0</v>
      </c>
      <c r="BP1599" s="37">
        <f>IF(Voorblad!$E$14=Rekenblad!$BL$1580,Rekenblad!BH1599,0)</f>
        <v>0</v>
      </c>
      <c r="BQ1599" s="37">
        <f>IF(Voorblad!$E$14=Rekenblad!$BL$1580,Rekenblad!BI1599,0)</f>
        <v>0</v>
      </c>
    </row>
    <row r="1600" spans="2:69" x14ac:dyDescent="0.25">
      <c r="B1600">
        <f>'Data TREND'!$DL$165</f>
        <v>28</v>
      </c>
      <c r="C1600" s="37">
        <f>'Data TREND'!DN165</f>
        <v>309.27583852055147</v>
      </c>
      <c r="D1600" s="37">
        <f>'Data TREND'!DO165</f>
        <v>471.47786799302474</v>
      </c>
      <c r="E1600" s="37">
        <f>'Data TREND'!DP165</f>
        <v>151.91034117884951</v>
      </c>
      <c r="F1600" s="37">
        <f>'Data TREND'!DQ165</f>
        <v>932.71035965909721</v>
      </c>
      <c r="G1600" s="37">
        <f>'Data TREND'!DR165</f>
        <v>92.862677187076301</v>
      </c>
      <c r="H1600" s="37">
        <f>'Data TREND'!DS165</f>
        <v>37.97961306417195</v>
      </c>
      <c r="J1600" s="37">
        <f t="shared" si="1159"/>
        <v>309.27583852055147</v>
      </c>
      <c r="K1600" s="37">
        <f t="shared" si="1160"/>
        <v>471.47786799302474</v>
      </c>
      <c r="L1600" s="37">
        <f t="shared" si="1161"/>
        <v>151.91034117884951</v>
      </c>
      <c r="M1600" s="37">
        <f t="shared" si="1162"/>
        <v>932.71035965909721</v>
      </c>
      <c r="N1600" s="37">
        <f t="shared" si="1163"/>
        <v>92.862677187076301</v>
      </c>
      <c r="O1600" s="37">
        <f t="shared" si="1164"/>
        <v>37.97961306417195</v>
      </c>
      <c r="Q1600">
        <f>'Data TREND'!$DL$165</f>
        <v>28</v>
      </c>
      <c r="R1600" s="37">
        <f>'Data TREND'!DU165</f>
        <v>401.06971014274563</v>
      </c>
      <c r="S1600" s="37">
        <f>'Data TREND'!DV165</f>
        <v>474.33390567476386</v>
      </c>
      <c r="T1600" s="37">
        <f>'Data TREND'!DW165</f>
        <v>156.07338161629968</v>
      </c>
      <c r="U1600" s="37">
        <f>'Data TREND'!DX165</f>
        <v>1031.5444323205661</v>
      </c>
      <c r="V1600" s="37">
        <f>'Data TREND'!DY165</f>
        <v>105.70587023816344</v>
      </c>
      <c r="W1600" s="37">
        <f>'Data TREND'!DZ165</f>
        <v>43.321158487896788</v>
      </c>
      <c r="Y1600" s="37">
        <f t="shared" si="1165"/>
        <v>0</v>
      </c>
      <c r="Z1600" s="37">
        <f t="shared" si="1166"/>
        <v>0</v>
      </c>
      <c r="AA1600" s="37">
        <f t="shared" si="1167"/>
        <v>0</v>
      </c>
      <c r="AB1600" s="37">
        <f t="shared" si="1168"/>
        <v>0</v>
      </c>
      <c r="AC1600" s="37">
        <f t="shared" si="1169"/>
        <v>0</v>
      </c>
      <c r="AD1600" s="37">
        <f t="shared" si="1170"/>
        <v>0</v>
      </c>
      <c r="AF1600">
        <f>'Data TREND'!$DL$165</f>
        <v>28</v>
      </c>
      <c r="AG1600" s="37">
        <f>'Data TREND'!EB165</f>
        <v>491.92965756515179</v>
      </c>
      <c r="AH1600" s="37">
        <f>'Data TREND'!EC165</f>
        <v>479.02669236694209</v>
      </c>
      <c r="AI1600" s="37">
        <f>'Data TREND'!ED165</f>
        <v>155.52699431626533</v>
      </c>
      <c r="AJ1600" s="37">
        <f>'Data TREND'!EE165</f>
        <v>1126.2779516340786</v>
      </c>
      <c r="AK1600" s="37">
        <f>'Data TREND'!EF165</f>
        <v>118.40697285386786</v>
      </c>
      <c r="AL1600" s="37">
        <f>'Data TREND'!EG165</f>
        <v>48.252125123781269</v>
      </c>
      <c r="AN1600" s="37">
        <f t="shared" si="1171"/>
        <v>0</v>
      </c>
      <c r="AO1600" s="37">
        <f t="shared" si="1172"/>
        <v>0</v>
      </c>
      <c r="AP1600" s="37">
        <f t="shared" si="1173"/>
        <v>0</v>
      </c>
      <c r="AQ1600" s="37">
        <f t="shared" si="1174"/>
        <v>0</v>
      </c>
      <c r="AR1600" s="37">
        <f t="shared" si="1175"/>
        <v>0</v>
      </c>
      <c r="AS1600" s="37">
        <f t="shared" si="1176"/>
        <v>0</v>
      </c>
      <c r="AU1600">
        <v>28</v>
      </c>
      <c r="AV1600" s="37">
        <f t="shared" si="1177"/>
        <v>309.27583852055147</v>
      </c>
      <c r="AW1600" s="37">
        <f t="shared" si="1178"/>
        <v>471.47786799302474</v>
      </c>
      <c r="AX1600" s="37">
        <f t="shared" si="1179"/>
        <v>151.91034117884951</v>
      </c>
      <c r="AY1600" s="37">
        <f t="shared" si="1180"/>
        <v>932.71035965909721</v>
      </c>
      <c r="AZ1600" s="37">
        <f t="shared" si="1181"/>
        <v>92.862677187076301</v>
      </c>
      <c r="BA1600" s="37">
        <f t="shared" si="1182"/>
        <v>37.97961306417195</v>
      </c>
      <c r="BC1600">
        <v>28</v>
      </c>
      <c r="BD1600" s="37">
        <f>IF(Voorblad!$E$10=Rekenblad!BC1600,Rekenblad!AV1600,0)</f>
        <v>0</v>
      </c>
      <c r="BE1600" s="37">
        <f>IF(Voorblad!$E$10=Rekenblad!BC1600,Rekenblad!AW1600,0)</f>
        <v>0</v>
      </c>
      <c r="BF1600" s="37">
        <f>IF(Voorblad!$E$10=Rekenblad!BC1600,Rekenblad!AX1600,0)</f>
        <v>0</v>
      </c>
      <c r="BG1600" s="62">
        <f>IF(Voorblad!$E$10=Rekenblad!BC1600,Rekenblad!AY1600,0)</f>
        <v>0</v>
      </c>
      <c r="BH1600" s="37">
        <f>IF(Voorblad!$E$10=Rekenblad!BC1600,Rekenblad!AZ1600,0)</f>
        <v>0</v>
      </c>
      <c r="BI1600" s="37">
        <f>IF(Voorblad!$E$10=Rekenblad!BC1600,Rekenblad!BA1600,0)</f>
        <v>0</v>
      </c>
      <c r="BK1600">
        <v>28</v>
      </c>
      <c r="BL1600" s="37">
        <f>IF(Voorblad!$E$14=Rekenblad!$BL$1580,Rekenblad!BD1600,0)</f>
        <v>0</v>
      </c>
      <c r="BM1600" s="37">
        <f>IF(Voorblad!$E$14=Rekenblad!$BL$1580,Rekenblad!BE1600,0)</f>
        <v>0</v>
      </c>
      <c r="BN1600" s="37">
        <f>IF(Voorblad!$E$14=Rekenblad!$BL$1580,Rekenblad!BF1600,0)</f>
        <v>0</v>
      </c>
      <c r="BO1600" s="37">
        <f>IF(Voorblad!$E$14=Rekenblad!$BL$1580,Rekenblad!BG1600,0)</f>
        <v>0</v>
      </c>
      <c r="BP1600" s="37">
        <f>IF(Voorblad!$E$14=Rekenblad!$BL$1580,Rekenblad!BH1600,0)</f>
        <v>0</v>
      </c>
      <c r="BQ1600" s="37">
        <f>IF(Voorblad!$E$14=Rekenblad!$BL$1580,Rekenblad!BI1600,0)</f>
        <v>0</v>
      </c>
    </row>
    <row r="1601" spans="2:69" x14ac:dyDescent="0.25">
      <c r="B1601">
        <f>'Data TREND'!$DL$166</f>
        <v>29</v>
      </c>
      <c r="C1601" s="37">
        <f>'Data TREND'!DN166</f>
        <v>315.71346925670531</v>
      </c>
      <c r="D1601" s="37">
        <f>'Data TREND'!DO166</f>
        <v>486.2634077718721</v>
      </c>
      <c r="E1601" s="37">
        <f>'Data TREND'!DP166</f>
        <v>157.16234730909306</v>
      </c>
      <c r="F1601" s="37">
        <f>'Data TREND'!DQ166</f>
        <v>959.18835193339987</v>
      </c>
      <c r="G1601" s="37">
        <f>'Data TREND'!DR166</f>
        <v>92.507532750101632</v>
      </c>
      <c r="H1601" s="37">
        <f>'Data TREND'!DS166</f>
        <v>37.832741077083163</v>
      </c>
      <c r="J1601" s="37">
        <f t="shared" si="1159"/>
        <v>315.71346925670531</v>
      </c>
      <c r="K1601" s="37">
        <f t="shared" si="1160"/>
        <v>486.2634077718721</v>
      </c>
      <c r="L1601" s="37">
        <f t="shared" si="1161"/>
        <v>157.16234730909306</v>
      </c>
      <c r="M1601" s="37">
        <f t="shared" si="1162"/>
        <v>959.18835193339987</v>
      </c>
      <c r="N1601" s="37">
        <f t="shared" si="1163"/>
        <v>92.507532750101632</v>
      </c>
      <c r="O1601" s="37">
        <f t="shared" si="1164"/>
        <v>37.832741077083163</v>
      </c>
      <c r="Q1601">
        <f>'Data TREND'!$DL$166</f>
        <v>29</v>
      </c>
      <c r="R1601" s="37">
        <f>'Data TREND'!DU166</f>
        <v>409.04165362301319</v>
      </c>
      <c r="S1601" s="37">
        <f>'Data TREND'!DV166</f>
        <v>489.04957395943052</v>
      </c>
      <c r="T1601" s="37">
        <f>'Data TREND'!DW166</f>
        <v>161.25265786828908</v>
      </c>
      <c r="U1601" s="37">
        <f>'Data TREND'!DX166</f>
        <v>1059.4087625947718</v>
      </c>
      <c r="V1601" s="37">
        <f>'Data TREND'!DY166</f>
        <v>105.21683666190084</v>
      </c>
      <c r="W1601" s="37">
        <f>'Data TREND'!DZ166</f>
        <v>43.1193318811114</v>
      </c>
      <c r="Y1601" s="37">
        <f t="shared" si="1165"/>
        <v>0</v>
      </c>
      <c r="Z1601" s="37">
        <f t="shared" si="1166"/>
        <v>0</v>
      </c>
      <c r="AA1601" s="37">
        <f t="shared" si="1167"/>
        <v>0</v>
      </c>
      <c r="AB1601" s="37">
        <f t="shared" si="1168"/>
        <v>0</v>
      </c>
      <c r="AC1601" s="37">
        <f t="shared" si="1169"/>
        <v>0</v>
      </c>
      <c r="AD1601" s="37">
        <f t="shared" si="1170"/>
        <v>0</v>
      </c>
      <c r="AF1601">
        <f>'Data TREND'!$DL$166</f>
        <v>29</v>
      </c>
      <c r="AG1601" s="37">
        <f>'Data TREND'!EB166</f>
        <v>501.32034407095944</v>
      </c>
      <c r="AH1601" s="37">
        <f>'Data TREND'!EC166</f>
        <v>493.6446279538186</v>
      </c>
      <c r="AI1601" s="37">
        <f>'Data TREND'!ED166</f>
        <v>160.75202544331088</v>
      </c>
      <c r="AJ1601" s="37">
        <f>'Data TREND'!EE166</f>
        <v>1155.4744930466816</v>
      </c>
      <c r="AK1601" s="37">
        <f>'Data TREND'!EF166</f>
        <v>117.7776400779658</v>
      </c>
      <c r="AL1601" s="37">
        <f>'Data TREND'!EG166</f>
        <v>47.997291209536805</v>
      </c>
      <c r="AN1601" s="37">
        <f t="shared" si="1171"/>
        <v>0</v>
      </c>
      <c r="AO1601" s="37">
        <f t="shared" si="1172"/>
        <v>0</v>
      </c>
      <c r="AP1601" s="37">
        <f t="shared" si="1173"/>
        <v>0</v>
      </c>
      <c r="AQ1601" s="37">
        <f t="shared" si="1174"/>
        <v>0</v>
      </c>
      <c r="AR1601" s="37">
        <f t="shared" si="1175"/>
        <v>0</v>
      </c>
      <c r="AS1601" s="37">
        <f t="shared" si="1176"/>
        <v>0</v>
      </c>
      <c r="AU1601">
        <v>29</v>
      </c>
      <c r="AV1601" s="37">
        <f t="shared" si="1177"/>
        <v>315.71346925670531</v>
      </c>
      <c r="AW1601" s="37">
        <f t="shared" si="1178"/>
        <v>486.2634077718721</v>
      </c>
      <c r="AX1601" s="37">
        <f t="shared" si="1179"/>
        <v>157.16234730909306</v>
      </c>
      <c r="AY1601" s="37">
        <f t="shared" si="1180"/>
        <v>959.18835193339987</v>
      </c>
      <c r="AZ1601" s="37">
        <f t="shared" si="1181"/>
        <v>92.507532750101632</v>
      </c>
      <c r="BA1601" s="37">
        <f t="shared" si="1182"/>
        <v>37.832741077083163</v>
      </c>
      <c r="BC1601">
        <v>29</v>
      </c>
      <c r="BD1601" s="37">
        <f>IF(Voorblad!$E$10=Rekenblad!BC1601,Rekenblad!AV1601,0)</f>
        <v>0</v>
      </c>
      <c r="BE1601" s="37">
        <f>IF(Voorblad!$E$10=Rekenblad!BC1601,Rekenblad!AW1601,0)</f>
        <v>0</v>
      </c>
      <c r="BF1601" s="37">
        <f>IF(Voorblad!$E$10=Rekenblad!BC1601,Rekenblad!AX1601,0)</f>
        <v>0</v>
      </c>
      <c r="BG1601" s="62">
        <f>IF(Voorblad!$E$10=Rekenblad!BC1601,Rekenblad!AY1601,0)</f>
        <v>0</v>
      </c>
      <c r="BH1601" s="37">
        <f>IF(Voorblad!$E$10=Rekenblad!BC1601,Rekenblad!AZ1601,0)</f>
        <v>0</v>
      </c>
      <c r="BI1601" s="37">
        <f>IF(Voorblad!$E$10=Rekenblad!BC1601,Rekenblad!BA1601,0)</f>
        <v>0</v>
      </c>
      <c r="BK1601">
        <v>29</v>
      </c>
      <c r="BL1601" s="37">
        <f>IF(Voorblad!$E$14=Rekenblad!$BL$1580,Rekenblad!BD1601,0)</f>
        <v>0</v>
      </c>
      <c r="BM1601" s="37">
        <f>IF(Voorblad!$E$14=Rekenblad!$BL$1580,Rekenblad!BE1601,0)</f>
        <v>0</v>
      </c>
      <c r="BN1601" s="37">
        <f>IF(Voorblad!$E$14=Rekenblad!$BL$1580,Rekenblad!BF1601,0)</f>
        <v>0</v>
      </c>
      <c r="BO1601" s="37">
        <f>IF(Voorblad!$E$14=Rekenblad!$BL$1580,Rekenblad!BG1601,0)</f>
        <v>0</v>
      </c>
      <c r="BP1601" s="37">
        <f>IF(Voorblad!$E$14=Rekenblad!$BL$1580,Rekenblad!BH1601,0)</f>
        <v>0</v>
      </c>
      <c r="BQ1601" s="37">
        <f>IF(Voorblad!$E$14=Rekenblad!$BL$1580,Rekenblad!BI1601,0)</f>
        <v>0</v>
      </c>
    </row>
    <row r="1602" spans="2:69" x14ac:dyDescent="0.25">
      <c r="B1602">
        <f>'Data TREND'!$DL$167</f>
        <v>30</v>
      </c>
      <c r="C1602" s="37">
        <f>'Data TREND'!DN167</f>
        <v>322.15109999285914</v>
      </c>
      <c r="D1602" s="37">
        <f>'Data TREND'!DO167</f>
        <v>501.04894755071945</v>
      </c>
      <c r="E1602" s="37">
        <f>'Data TREND'!DP167</f>
        <v>162.41435343933662</v>
      </c>
      <c r="F1602" s="37">
        <f>'Data TREND'!DQ167</f>
        <v>985.66634420770254</v>
      </c>
      <c r="G1602" s="37">
        <f>'Data TREND'!DR167</f>
        <v>92.152388313126977</v>
      </c>
      <c r="H1602" s="37">
        <f>'Data TREND'!DS167</f>
        <v>37.685869089994377</v>
      </c>
      <c r="J1602" s="37">
        <f t="shared" si="1159"/>
        <v>322.15109999285914</v>
      </c>
      <c r="K1602" s="37">
        <f t="shared" si="1160"/>
        <v>501.04894755071945</v>
      </c>
      <c r="L1602" s="37">
        <f t="shared" si="1161"/>
        <v>162.41435343933662</v>
      </c>
      <c r="M1602" s="37">
        <f t="shared" si="1162"/>
        <v>985.66634420770254</v>
      </c>
      <c r="N1602" s="37">
        <f t="shared" si="1163"/>
        <v>92.152388313126977</v>
      </c>
      <c r="O1602" s="37">
        <f t="shared" si="1164"/>
        <v>37.685869089994377</v>
      </c>
      <c r="Q1602">
        <f>'Data TREND'!$DL$167</f>
        <v>30</v>
      </c>
      <c r="R1602" s="37">
        <f>'Data TREND'!DU167</f>
        <v>417.01359710328074</v>
      </c>
      <c r="S1602" s="37">
        <f>'Data TREND'!DV167</f>
        <v>503.76524224409718</v>
      </c>
      <c r="T1602" s="37">
        <f>'Data TREND'!DW167</f>
        <v>166.43193412027847</v>
      </c>
      <c r="U1602" s="37">
        <f>'Data TREND'!DX167</f>
        <v>1087.2730928689775</v>
      </c>
      <c r="V1602" s="37">
        <f>'Data TREND'!DY167</f>
        <v>104.72780308563824</v>
      </c>
      <c r="W1602" s="37">
        <f>'Data TREND'!DZ167</f>
        <v>42.917505274326011</v>
      </c>
      <c r="Y1602" s="37">
        <f t="shared" si="1165"/>
        <v>0</v>
      </c>
      <c r="Z1602" s="37">
        <f t="shared" si="1166"/>
        <v>0</v>
      </c>
      <c r="AA1602" s="37">
        <f t="shared" si="1167"/>
        <v>0</v>
      </c>
      <c r="AB1602" s="37">
        <f t="shared" si="1168"/>
        <v>0</v>
      </c>
      <c r="AC1602" s="37">
        <f t="shared" si="1169"/>
        <v>0</v>
      </c>
      <c r="AD1602" s="37">
        <f t="shared" si="1170"/>
        <v>0</v>
      </c>
      <c r="AF1602">
        <f>'Data TREND'!$DL$167</f>
        <v>30</v>
      </c>
      <c r="AG1602" s="37">
        <f>'Data TREND'!EB167</f>
        <v>510.71103057676714</v>
      </c>
      <c r="AH1602" s="37">
        <f>'Data TREND'!EC167</f>
        <v>508.26256354069506</v>
      </c>
      <c r="AI1602" s="37">
        <f>'Data TREND'!ED167</f>
        <v>165.97705657035644</v>
      </c>
      <c r="AJ1602" s="37">
        <f>'Data TREND'!EE167</f>
        <v>1184.6710344592848</v>
      </c>
      <c r="AK1602" s="37">
        <f>'Data TREND'!EF167</f>
        <v>117.14830730206376</v>
      </c>
      <c r="AL1602" s="37">
        <f>'Data TREND'!EG167</f>
        <v>47.742457295292347</v>
      </c>
      <c r="AN1602" s="37">
        <f t="shared" si="1171"/>
        <v>0</v>
      </c>
      <c r="AO1602" s="37">
        <f t="shared" si="1172"/>
        <v>0</v>
      </c>
      <c r="AP1602" s="37">
        <f t="shared" si="1173"/>
        <v>0</v>
      </c>
      <c r="AQ1602" s="37">
        <f t="shared" si="1174"/>
        <v>0</v>
      </c>
      <c r="AR1602" s="37">
        <f t="shared" si="1175"/>
        <v>0</v>
      </c>
      <c r="AS1602" s="37">
        <f t="shared" si="1176"/>
        <v>0</v>
      </c>
      <c r="AU1602">
        <v>30</v>
      </c>
      <c r="AV1602" s="37">
        <f t="shared" si="1177"/>
        <v>322.15109999285914</v>
      </c>
      <c r="AW1602" s="37">
        <f t="shared" si="1178"/>
        <v>501.04894755071945</v>
      </c>
      <c r="AX1602" s="37">
        <f t="shared" si="1179"/>
        <v>162.41435343933662</v>
      </c>
      <c r="AY1602" s="37">
        <f t="shared" si="1180"/>
        <v>985.66634420770254</v>
      </c>
      <c r="AZ1602" s="37">
        <f t="shared" si="1181"/>
        <v>92.152388313126977</v>
      </c>
      <c r="BA1602" s="37">
        <f t="shared" si="1182"/>
        <v>37.685869089994377</v>
      </c>
      <c r="BC1602">
        <v>30</v>
      </c>
      <c r="BD1602" s="37">
        <f>IF(Voorblad!$E$10=Rekenblad!BC1602,Rekenblad!AV1602,0)</f>
        <v>0</v>
      </c>
      <c r="BE1602" s="37">
        <f>IF(Voorblad!$E$10=Rekenblad!BC1602,Rekenblad!AW1602,0)</f>
        <v>0</v>
      </c>
      <c r="BF1602" s="37">
        <f>IF(Voorblad!$E$10=Rekenblad!BC1602,Rekenblad!AX1602,0)</f>
        <v>0</v>
      </c>
      <c r="BG1602" s="62">
        <f>IF(Voorblad!$E$10=Rekenblad!BC1602,Rekenblad!AY1602,0)</f>
        <v>0</v>
      </c>
      <c r="BH1602" s="37">
        <f>IF(Voorblad!$E$10=Rekenblad!BC1602,Rekenblad!AZ1602,0)</f>
        <v>0</v>
      </c>
      <c r="BI1602" s="37">
        <f>IF(Voorblad!$E$10=Rekenblad!BC1602,Rekenblad!BA1602,0)</f>
        <v>0</v>
      </c>
      <c r="BK1602">
        <v>30</v>
      </c>
      <c r="BL1602" s="37">
        <f>IF(Voorblad!$E$14=Rekenblad!$BL$1580,Rekenblad!BD1602,0)</f>
        <v>0</v>
      </c>
      <c r="BM1602" s="37">
        <f>IF(Voorblad!$E$14=Rekenblad!$BL$1580,Rekenblad!BE1602,0)</f>
        <v>0</v>
      </c>
      <c r="BN1602" s="37">
        <f>IF(Voorblad!$E$14=Rekenblad!$BL$1580,Rekenblad!BF1602,0)</f>
        <v>0</v>
      </c>
      <c r="BO1602" s="37">
        <f>IF(Voorblad!$E$14=Rekenblad!$BL$1580,Rekenblad!BG1602,0)</f>
        <v>0</v>
      </c>
      <c r="BP1602" s="37">
        <f>IF(Voorblad!$E$14=Rekenblad!$BL$1580,Rekenblad!BH1602,0)</f>
        <v>0</v>
      </c>
      <c r="BQ1602" s="37">
        <f>IF(Voorblad!$E$14=Rekenblad!$BL$1580,Rekenblad!BI1602,0)</f>
        <v>0</v>
      </c>
    </row>
    <row r="1603" spans="2:69" x14ac:dyDescent="0.25">
      <c r="B1603">
        <f>'Data TREND'!$DL$168</f>
        <v>31</v>
      </c>
      <c r="C1603" s="37">
        <f>'Data TREND'!DN168</f>
        <v>328.58873072901292</v>
      </c>
      <c r="D1603" s="37">
        <f>'Data TREND'!DO168</f>
        <v>515.83448732956685</v>
      </c>
      <c r="E1603" s="37">
        <f>'Data TREND'!DP168</f>
        <v>167.66635956958018</v>
      </c>
      <c r="F1603" s="37">
        <f>'Data TREND'!DQ168</f>
        <v>1012.1443364820052</v>
      </c>
      <c r="G1603" s="37">
        <f>'Data TREND'!DR168</f>
        <v>91.797243876152308</v>
      </c>
      <c r="H1603" s="37">
        <f>'Data TREND'!DS168</f>
        <v>37.53899710290559</v>
      </c>
      <c r="J1603" s="37">
        <f t="shared" si="1159"/>
        <v>328.58873072901292</v>
      </c>
      <c r="K1603" s="37">
        <f t="shared" si="1160"/>
        <v>515.83448732956685</v>
      </c>
      <c r="L1603" s="37">
        <f t="shared" si="1161"/>
        <v>167.66635956958018</v>
      </c>
      <c r="M1603" s="37">
        <f t="shared" si="1162"/>
        <v>1012.1443364820052</v>
      </c>
      <c r="N1603" s="37">
        <f t="shared" si="1163"/>
        <v>91.797243876152308</v>
      </c>
      <c r="O1603" s="37">
        <f t="shared" si="1164"/>
        <v>37.53899710290559</v>
      </c>
      <c r="Q1603">
        <f>'Data TREND'!$DL$168</f>
        <v>31</v>
      </c>
      <c r="R1603" s="37">
        <f>'Data TREND'!DU168</f>
        <v>424.98554058354836</v>
      </c>
      <c r="S1603" s="37">
        <f>'Data TREND'!DV168</f>
        <v>518.48091052876384</v>
      </c>
      <c r="T1603" s="37">
        <f>'Data TREND'!DW168</f>
        <v>171.61121037226786</v>
      </c>
      <c r="U1603" s="37">
        <f>'Data TREND'!DX168</f>
        <v>1115.1374231431832</v>
      </c>
      <c r="V1603" s="37">
        <f>'Data TREND'!DY168</f>
        <v>104.23876950937564</v>
      </c>
      <c r="W1603" s="37">
        <f>'Data TREND'!DZ168</f>
        <v>42.715678667540622</v>
      </c>
      <c r="Y1603" s="37">
        <f t="shared" si="1165"/>
        <v>0</v>
      </c>
      <c r="Z1603" s="37">
        <f t="shared" si="1166"/>
        <v>0</v>
      </c>
      <c r="AA1603" s="37">
        <f t="shared" si="1167"/>
        <v>0</v>
      </c>
      <c r="AB1603" s="37">
        <f t="shared" si="1168"/>
        <v>0</v>
      </c>
      <c r="AC1603" s="37">
        <f t="shared" si="1169"/>
        <v>0</v>
      </c>
      <c r="AD1603" s="37">
        <f t="shared" si="1170"/>
        <v>0</v>
      </c>
      <c r="AF1603">
        <f>'Data TREND'!$DL$168</f>
        <v>31</v>
      </c>
      <c r="AG1603" s="37">
        <f>'Data TREND'!EB168</f>
        <v>520.10171708257485</v>
      </c>
      <c r="AH1603" s="37">
        <f>'Data TREND'!EC168</f>
        <v>522.88049912757151</v>
      </c>
      <c r="AI1603" s="37">
        <f>'Data TREND'!ED168</f>
        <v>171.20208769740202</v>
      </c>
      <c r="AJ1603" s="37">
        <f>'Data TREND'!EE168</f>
        <v>1213.8675758718878</v>
      </c>
      <c r="AK1603" s="37">
        <f>'Data TREND'!EF168</f>
        <v>116.5189745261617</v>
      </c>
      <c r="AL1603" s="37">
        <f>'Data TREND'!EG168</f>
        <v>47.487623381047889</v>
      </c>
      <c r="AN1603" s="37">
        <f t="shared" si="1171"/>
        <v>0</v>
      </c>
      <c r="AO1603" s="37">
        <f t="shared" si="1172"/>
        <v>0</v>
      </c>
      <c r="AP1603" s="37">
        <f t="shared" si="1173"/>
        <v>0</v>
      </c>
      <c r="AQ1603" s="37">
        <f t="shared" si="1174"/>
        <v>0</v>
      </c>
      <c r="AR1603" s="37">
        <f t="shared" si="1175"/>
        <v>0</v>
      </c>
      <c r="AS1603" s="37">
        <f t="shared" si="1176"/>
        <v>0</v>
      </c>
      <c r="AU1603">
        <v>31</v>
      </c>
      <c r="AV1603" s="37">
        <f t="shared" si="1177"/>
        <v>328.58873072901292</v>
      </c>
      <c r="AW1603" s="37">
        <f t="shared" si="1178"/>
        <v>515.83448732956685</v>
      </c>
      <c r="AX1603" s="37">
        <f t="shared" si="1179"/>
        <v>167.66635956958018</v>
      </c>
      <c r="AY1603" s="37">
        <f t="shared" si="1180"/>
        <v>1012.1443364820052</v>
      </c>
      <c r="AZ1603" s="37">
        <f t="shared" si="1181"/>
        <v>91.797243876152308</v>
      </c>
      <c r="BA1603" s="37">
        <f t="shared" si="1182"/>
        <v>37.53899710290559</v>
      </c>
      <c r="BC1603">
        <v>31</v>
      </c>
      <c r="BD1603" s="37">
        <f>IF(Voorblad!$E$10=Rekenblad!BC1603,Rekenblad!AV1603,0)</f>
        <v>0</v>
      </c>
      <c r="BE1603" s="37">
        <f>IF(Voorblad!$E$10=Rekenblad!BC1603,Rekenblad!AW1603,0)</f>
        <v>0</v>
      </c>
      <c r="BF1603" s="37">
        <f>IF(Voorblad!$E$10=Rekenblad!BC1603,Rekenblad!AX1603,0)</f>
        <v>0</v>
      </c>
      <c r="BG1603" s="62">
        <f>IF(Voorblad!$E$10=Rekenblad!BC1603,Rekenblad!AY1603,0)</f>
        <v>0</v>
      </c>
      <c r="BH1603" s="37">
        <f>IF(Voorblad!$E$10=Rekenblad!BC1603,Rekenblad!AZ1603,0)</f>
        <v>0</v>
      </c>
      <c r="BI1603" s="37">
        <f>IF(Voorblad!$E$10=Rekenblad!BC1603,Rekenblad!BA1603,0)</f>
        <v>0</v>
      </c>
      <c r="BK1603">
        <v>31</v>
      </c>
      <c r="BL1603" s="37">
        <f>IF(Voorblad!$E$14=Rekenblad!$BL$1580,Rekenblad!BD1603,0)</f>
        <v>0</v>
      </c>
      <c r="BM1603" s="37">
        <f>IF(Voorblad!$E$14=Rekenblad!$BL$1580,Rekenblad!BE1603,0)</f>
        <v>0</v>
      </c>
      <c r="BN1603" s="37">
        <f>IF(Voorblad!$E$14=Rekenblad!$BL$1580,Rekenblad!BF1603,0)</f>
        <v>0</v>
      </c>
      <c r="BO1603" s="37">
        <f>IF(Voorblad!$E$14=Rekenblad!$BL$1580,Rekenblad!BG1603,0)</f>
        <v>0</v>
      </c>
      <c r="BP1603" s="37">
        <f>IF(Voorblad!$E$14=Rekenblad!$BL$1580,Rekenblad!BH1603,0)</f>
        <v>0</v>
      </c>
      <c r="BQ1603" s="37">
        <f>IF(Voorblad!$E$14=Rekenblad!$BL$1580,Rekenblad!BI1603,0)</f>
        <v>0</v>
      </c>
    </row>
    <row r="1604" spans="2:69" x14ac:dyDescent="0.25">
      <c r="B1604">
        <f>'Data TREND'!$DL$169</f>
        <v>32</v>
      </c>
      <c r="C1604" s="37">
        <f>'Data TREND'!DN169</f>
        <v>335.0263614651667</v>
      </c>
      <c r="D1604" s="37">
        <f>'Data TREND'!DO169</f>
        <v>530.62002710841421</v>
      </c>
      <c r="E1604" s="37">
        <f>'Data TREND'!DP169</f>
        <v>172.91836569982374</v>
      </c>
      <c r="F1604" s="37">
        <f>'Data TREND'!DQ169</f>
        <v>1038.622328756308</v>
      </c>
      <c r="G1604" s="37">
        <f>'Data TREND'!DR169</f>
        <v>91.442099439177639</v>
      </c>
      <c r="H1604" s="37">
        <f>'Data TREND'!DS169</f>
        <v>37.392125115816803</v>
      </c>
      <c r="J1604" s="37">
        <f t="shared" si="1159"/>
        <v>335.0263614651667</v>
      </c>
      <c r="K1604" s="37">
        <f t="shared" si="1160"/>
        <v>530.62002710841421</v>
      </c>
      <c r="L1604" s="37">
        <f t="shared" si="1161"/>
        <v>172.91836569982374</v>
      </c>
      <c r="M1604" s="37">
        <f t="shared" si="1162"/>
        <v>1038.622328756308</v>
      </c>
      <c r="N1604" s="37">
        <f t="shared" si="1163"/>
        <v>91.442099439177639</v>
      </c>
      <c r="O1604" s="37">
        <f t="shared" si="1164"/>
        <v>37.392125115816803</v>
      </c>
      <c r="Q1604">
        <f>'Data TREND'!$DL$169</f>
        <v>32</v>
      </c>
      <c r="R1604" s="37">
        <f>'Data TREND'!DU169</f>
        <v>432.95748406381591</v>
      </c>
      <c r="S1604" s="37">
        <f>'Data TREND'!DV169</f>
        <v>533.19657881343051</v>
      </c>
      <c r="T1604" s="37">
        <f>'Data TREND'!DW169</f>
        <v>176.79048662425726</v>
      </c>
      <c r="U1604" s="37">
        <f>'Data TREND'!DX169</f>
        <v>1143.001753417389</v>
      </c>
      <c r="V1604" s="37">
        <f>'Data TREND'!DY169</f>
        <v>103.74973593311304</v>
      </c>
      <c r="W1604" s="37">
        <f>'Data TREND'!DZ169</f>
        <v>42.513852060755234</v>
      </c>
      <c r="Y1604" s="37">
        <f t="shared" si="1165"/>
        <v>0</v>
      </c>
      <c r="Z1604" s="37">
        <f t="shared" si="1166"/>
        <v>0</v>
      </c>
      <c r="AA1604" s="37">
        <f t="shared" si="1167"/>
        <v>0</v>
      </c>
      <c r="AB1604" s="37">
        <f t="shared" si="1168"/>
        <v>0</v>
      </c>
      <c r="AC1604" s="37">
        <f t="shared" si="1169"/>
        <v>0</v>
      </c>
      <c r="AD1604" s="37">
        <f t="shared" si="1170"/>
        <v>0</v>
      </c>
      <c r="AF1604">
        <f>'Data TREND'!$DL$169</f>
        <v>32</v>
      </c>
      <c r="AG1604" s="37">
        <f>'Data TREND'!EB169</f>
        <v>529.49240358838256</v>
      </c>
      <c r="AH1604" s="37">
        <f>'Data TREND'!EC169</f>
        <v>537.49843471444808</v>
      </c>
      <c r="AI1604" s="37">
        <f>'Data TREND'!ED169</f>
        <v>176.42711882444758</v>
      </c>
      <c r="AJ1604" s="37">
        <f>'Data TREND'!EE169</f>
        <v>1243.0641172844907</v>
      </c>
      <c r="AK1604" s="37">
        <f>'Data TREND'!EF169</f>
        <v>115.88964175025966</v>
      </c>
      <c r="AL1604" s="37">
        <f>'Data TREND'!EG169</f>
        <v>47.232789466803432</v>
      </c>
      <c r="AN1604" s="37">
        <f t="shared" si="1171"/>
        <v>0</v>
      </c>
      <c r="AO1604" s="37">
        <f t="shared" si="1172"/>
        <v>0</v>
      </c>
      <c r="AP1604" s="37">
        <f t="shared" si="1173"/>
        <v>0</v>
      </c>
      <c r="AQ1604" s="37">
        <f t="shared" si="1174"/>
        <v>0</v>
      </c>
      <c r="AR1604" s="37">
        <f t="shared" si="1175"/>
        <v>0</v>
      </c>
      <c r="AS1604" s="37">
        <f t="shared" si="1176"/>
        <v>0</v>
      </c>
      <c r="AU1604">
        <v>32</v>
      </c>
      <c r="AV1604" s="37">
        <f t="shared" si="1177"/>
        <v>335.0263614651667</v>
      </c>
      <c r="AW1604" s="37">
        <f t="shared" si="1178"/>
        <v>530.62002710841421</v>
      </c>
      <c r="AX1604" s="37">
        <f t="shared" si="1179"/>
        <v>172.91836569982374</v>
      </c>
      <c r="AY1604" s="37">
        <f t="shared" si="1180"/>
        <v>1038.622328756308</v>
      </c>
      <c r="AZ1604" s="37">
        <f t="shared" si="1181"/>
        <v>91.442099439177639</v>
      </c>
      <c r="BA1604" s="37">
        <f t="shared" si="1182"/>
        <v>37.392125115816803</v>
      </c>
      <c r="BC1604">
        <v>32</v>
      </c>
      <c r="BD1604" s="37">
        <f>IF(Voorblad!$E$10=Rekenblad!BC1604,Rekenblad!AV1604,0)</f>
        <v>0</v>
      </c>
      <c r="BE1604" s="37">
        <f>IF(Voorblad!$E$10=Rekenblad!BC1604,Rekenblad!AW1604,0)</f>
        <v>0</v>
      </c>
      <c r="BF1604" s="37">
        <f>IF(Voorblad!$E$10=Rekenblad!BC1604,Rekenblad!AX1604,0)</f>
        <v>0</v>
      </c>
      <c r="BG1604" s="62">
        <f>IF(Voorblad!$E$10=Rekenblad!BC1604,Rekenblad!AY1604,0)</f>
        <v>0</v>
      </c>
      <c r="BH1604" s="37">
        <f>IF(Voorblad!$E$10=Rekenblad!BC1604,Rekenblad!AZ1604,0)</f>
        <v>0</v>
      </c>
      <c r="BI1604" s="37">
        <f>IF(Voorblad!$E$10=Rekenblad!BC1604,Rekenblad!BA1604,0)</f>
        <v>0</v>
      </c>
      <c r="BK1604">
        <v>32</v>
      </c>
      <c r="BL1604" s="37">
        <f>IF(Voorblad!$E$14=Rekenblad!$BL$1580,Rekenblad!BD1604,0)</f>
        <v>0</v>
      </c>
      <c r="BM1604" s="37">
        <f>IF(Voorblad!$E$14=Rekenblad!$BL$1580,Rekenblad!BE1604,0)</f>
        <v>0</v>
      </c>
      <c r="BN1604" s="37">
        <f>IF(Voorblad!$E$14=Rekenblad!$BL$1580,Rekenblad!BF1604,0)</f>
        <v>0</v>
      </c>
      <c r="BO1604" s="37">
        <f>IF(Voorblad!$E$14=Rekenblad!$BL$1580,Rekenblad!BG1604,0)</f>
        <v>0</v>
      </c>
      <c r="BP1604" s="37">
        <f>IF(Voorblad!$E$14=Rekenblad!$BL$1580,Rekenblad!BH1604,0)</f>
        <v>0</v>
      </c>
      <c r="BQ1604" s="37">
        <f>IF(Voorblad!$E$14=Rekenblad!$BL$1580,Rekenblad!BI1604,0)</f>
        <v>0</v>
      </c>
    </row>
    <row r="1605" spans="2:69" x14ac:dyDescent="0.25">
      <c r="B1605">
        <f>'Data TREND'!$DL$170</f>
        <v>33</v>
      </c>
      <c r="C1605" s="37">
        <f>'Data TREND'!DN170</f>
        <v>341.46399220132054</v>
      </c>
      <c r="D1605" s="37">
        <f>'Data TREND'!DO170</f>
        <v>545.40556688726156</v>
      </c>
      <c r="E1605" s="37">
        <f>'Data TREND'!DP170</f>
        <v>178.1703718300673</v>
      </c>
      <c r="F1605" s="37">
        <f>'Data TREND'!DQ170</f>
        <v>1065.1003210306105</v>
      </c>
      <c r="G1605" s="37">
        <f>'Data TREND'!DR170</f>
        <v>91.086955002202984</v>
      </c>
      <c r="H1605" s="37">
        <f>'Data TREND'!DS170</f>
        <v>37.245253128728017</v>
      </c>
      <c r="J1605" s="37">
        <f t="shared" si="1159"/>
        <v>341.46399220132054</v>
      </c>
      <c r="K1605" s="37">
        <f t="shared" si="1160"/>
        <v>545.40556688726156</v>
      </c>
      <c r="L1605" s="37">
        <f t="shared" si="1161"/>
        <v>178.1703718300673</v>
      </c>
      <c r="M1605" s="37">
        <f t="shared" si="1162"/>
        <v>1065.1003210306105</v>
      </c>
      <c r="N1605" s="37">
        <f t="shared" si="1163"/>
        <v>91.086955002202984</v>
      </c>
      <c r="O1605" s="37">
        <f t="shared" si="1164"/>
        <v>37.245253128728017</v>
      </c>
      <c r="Q1605">
        <f>'Data TREND'!$DL$170</f>
        <v>33</v>
      </c>
      <c r="R1605" s="37">
        <f>'Data TREND'!DU170</f>
        <v>440.92942754408347</v>
      </c>
      <c r="S1605" s="37">
        <f>'Data TREND'!DV170</f>
        <v>547.91224709809717</v>
      </c>
      <c r="T1605" s="37">
        <f>'Data TREND'!DW170</f>
        <v>181.96976287624665</v>
      </c>
      <c r="U1605" s="37">
        <f>'Data TREND'!DX170</f>
        <v>1170.8660836915947</v>
      </c>
      <c r="V1605" s="37">
        <f>'Data TREND'!DY170</f>
        <v>103.26070235685044</v>
      </c>
      <c r="W1605" s="37">
        <f>'Data TREND'!DZ170</f>
        <v>42.312025453969845</v>
      </c>
      <c r="Y1605" s="37">
        <f t="shared" si="1165"/>
        <v>0</v>
      </c>
      <c r="Z1605" s="37">
        <f t="shared" si="1166"/>
        <v>0</v>
      </c>
      <c r="AA1605" s="37">
        <f t="shared" si="1167"/>
        <v>0</v>
      </c>
      <c r="AB1605" s="37">
        <f t="shared" si="1168"/>
        <v>0</v>
      </c>
      <c r="AC1605" s="37">
        <f t="shared" si="1169"/>
        <v>0</v>
      </c>
      <c r="AD1605" s="37">
        <f t="shared" si="1170"/>
        <v>0</v>
      </c>
      <c r="AF1605">
        <f>'Data TREND'!$DL$170</f>
        <v>33</v>
      </c>
      <c r="AG1605" s="37">
        <f>'Data TREND'!EB170</f>
        <v>538.88309009419027</v>
      </c>
      <c r="AH1605" s="37">
        <f>'Data TREND'!EC170</f>
        <v>552.11637030132465</v>
      </c>
      <c r="AI1605" s="37">
        <f>'Data TREND'!ED170</f>
        <v>181.65214995149313</v>
      </c>
      <c r="AJ1605" s="37">
        <f>'Data TREND'!EE170</f>
        <v>1272.260658697094</v>
      </c>
      <c r="AK1605" s="37">
        <f>'Data TREND'!EF170</f>
        <v>115.2603089743576</v>
      </c>
      <c r="AL1605" s="37">
        <f>'Data TREND'!EG170</f>
        <v>46.977955552558974</v>
      </c>
      <c r="AN1605" s="37">
        <f t="shared" si="1171"/>
        <v>0</v>
      </c>
      <c r="AO1605" s="37">
        <f t="shared" si="1172"/>
        <v>0</v>
      </c>
      <c r="AP1605" s="37">
        <f t="shared" si="1173"/>
        <v>0</v>
      </c>
      <c r="AQ1605" s="37">
        <f t="shared" si="1174"/>
        <v>0</v>
      </c>
      <c r="AR1605" s="37">
        <f t="shared" si="1175"/>
        <v>0</v>
      </c>
      <c r="AS1605" s="37">
        <f t="shared" si="1176"/>
        <v>0</v>
      </c>
      <c r="AU1605">
        <v>33</v>
      </c>
      <c r="AV1605" s="37">
        <f t="shared" si="1177"/>
        <v>341.46399220132054</v>
      </c>
      <c r="AW1605" s="37">
        <f t="shared" si="1178"/>
        <v>545.40556688726156</v>
      </c>
      <c r="AX1605" s="37">
        <f t="shared" si="1179"/>
        <v>178.1703718300673</v>
      </c>
      <c r="AY1605" s="37">
        <f t="shared" si="1180"/>
        <v>1065.1003210306105</v>
      </c>
      <c r="AZ1605" s="37">
        <f t="shared" si="1181"/>
        <v>91.086955002202984</v>
      </c>
      <c r="BA1605" s="37">
        <f t="shared" si="1182"/>
        <v>37.245253128728017</v>
      </c>
      <c r="BC1605">
        <v>33</v>
      </c>
      <c r="BD1605" s="37">
        <f>IF(Voorblad!$E$10=Rekenblad!BC1605,Rekenblad!AV1605,0)</f>
        <v>0</v>
      </c>
      <c r="BE1605" s="37">
        <f>IF(Voorblad!$E$10=Rekenblad!BC1605,Rekenblad!AW1605,0)</f>
        <v>0</v>
      </c>
      <c r="BF1605" s="37">
        <f>IF(Voorblad!$E$10=Rekenblad!BC1605,Rekenblad!AX1605,0)</f>
        <v>0</v>
      </c>
      <c r="BG1605" s="62">
        <f>IF(Voorblad!$E$10=Rekenblad!BC1605,Rekenblad!AY1605,0)</f>
        <v>0</v>
      </c>
      <c r="BH1605" s="37">
        <f>IF(Voorblad!$E$10=Rekenblad!BC1605,Rekenblad!AZ1605,0)</f>
        <v>0</v>
      </c>
      <c r="BI1605" s="37">
        <f>IF(Voorblad!$E$10=Rekenblad!BC1605,Rekenblad!BA1605,0)</f>
        <v>0</v>
      </c>
      <c r="BK1605">
        <v>33</v>
      </c>
      <c r="BL1605" s="37">
        <f>IF(Voorblad!$E$14=Rekenblad!$BL$1580,Rekenblad!BD1605,0)</f>
        <v>0</v>
      </c>
      <c r="BM1605" s="37">
        <f>IF(Voorblad!$E$14=Rekenblad!$BL$1580,Rekenblad!BE1605,0)</f>
        <v>0</v>
      </c>
      <c r="BN1605" s="37">
        <f>IF(Voorblad!$E$14=Rekenblad!$BL$1580,Rekenblad!BF1605,0)</f>
        <v>0</v>
      </c>
      <c r="BO1605" s="37">
        <f>IF(Voorblad!$E$14=Rekenblad!$BL$1580,Rekenblad!BG1605,0)</f>
        <v>0</v>
      </c>
      <c r="BP1605" s="37">
        <f>IF(Voorblad!$E$14=Rekenblad!$BL$1580,Rekenblad!BH1605,0)</f>
        <v>0</v>
      </c>
      <c r="BQ1605" s="37">
        <f>IF(Voorblad!$E$14=Rekenblad!$BL$1580,Rekenblad!BI1605,0)</f>
        <v>0</v>
      </c>
    </row>
    <row r="1606" spans="2:69" x14ac:dyDescent="0.25">
      <c r="B1606">
        <f>'Data TREND'!$DL$171</f>
        <v>34</v>
      </c>
      <c r="C1606" s="37">
        <f>'Data TREND'!DN171</f>
        <v>347.90162293747437</v>
      </c>
      <c r="D1606" s="37">
        <f>'Data TREND'!DO171</f>
        <v>560.19110666610891</v>
      </c>
      <c r="E1606" s="37">
        <f>'Data TREND'!DP171</f>
        <v>183.42237796031085</v>
      </c>
      <c r="F1606" s="37">
        <f>'Data TREND'!DQ171</f>
        <v>1091.5783133049131</v>
      </c>
      <c r="G1606" s="37">
        <f>'Data TREND'!DR171</f>
        <v>90.731810565228315</v>
      </c>
      <c r="H1606" s="37">
        <f>'Data TREND'!DS171</f>
        <v>37.098381141639223</v>
      </c>
      <c r="J1606" s="37">
        <f t="shared" si="1159"/>
        <v>347.90162293747437</v>
      </c>
      <c r="K1606" s="37">
        <f t="shared" si="1160"/>
        <v>560.19110666610891</v>
      </c>
      <c r="L1606" s="37">
        <f t="shared" si="1161"/>
        <v>183.42237796031085</v>
      </c>
      <c r="M1606" s="37">
        <f t="shared" si="1162"/>
        <v>1091.5783133049131</v>
      </c>
      <c r="N1606" s="37">
        <f t="shared" si="1163"/>
        <v>90.731810565228315</v>
      </c>
      <c r="O1606" s="37">
        <f t="shared" si="1164"/>
        <v>37.098381141639223</v>
      </c>
      <c r="Q1606">
        <f>'Data TREND'!$DL$171</f>
        <v>34</v>
      </c>
      <c r="R1606" s="37">
        <f>'Data TREND'!DU171</f>
        <v>448.90137102435102</v>
      </c>
      <c r="S1606" s="37">
        <f>'Data TREND'!DV171</f>
        <v>562.62791538276372</v>
      </c>
      <c r="T1606" s="37">
        <f>'Data TREND'!DW171</f>
        <v>187.14903912823604</v>
      </c>
      <c r="U1606" s="37">
        <f>'Data TREND'!DX171</f>
        <v>1198.7304139658004</v>
      </c>
      <c r="V1606" s="37">
        <f>'Data TREND'!DY171</f>
        <v>102.77166878058785</v>
      </c>
      <c r="W1606" s="37">
        <f>'Data TREND'!DZ171</f>
        <v>42.110198847184449</v>
      </c>
      <c r="Y1606" s="37">
        <f t="shared" si="1165"/>
        <v>0</v>
      </c>
      <c r="Z1606" s="37">
        <f t="shared" si="1166"/>
        <v>0</v>
      </c>
      <c r="AA1606" s="37">
        <f t="shared" si="1167"/>
        <v>0</v>
      </c>
      <c r="AB1606" s="37">
        <f t="shared" si="1168"/>
        <v>0</v>
      </c>
      <c r="AC1606" s="37">
        <f t="shared" si="1169"/>
        <v>0</v>
      </c>
      <c r="AD1606" s="37">
        <f t="shared" si="1170"/>
        <v>0</v>
      </c>
      <c r="AF1606">
        <f>'Data TREND'!$DL$171</f>
        <v>34</v>
      </c>
      <c r="AG1606" s="37">
        <f>'Data TREND'!EB171</f>
        <v>548.27377659999786</v>
      </c>
      <c r="AH1606" s="37">
        <f>'Data TREND'!EC171</f>
        <v>566.73430588820111</v>
      </c>
      <c r="AI1606" s="37">
        <f>'Data TREND'!ED171</f>
        <v>186.87718107853871</v>
      </c>
      <c r="AJ1606" s="37">
        <f>'Data TREND'!EE171</f>
        <v>1301.4572001096972</v>
      </c>
      <c r="AK1606" s="37">
        <f>'Data TREND'!EF171</f>
        <v>114.63097619845556</v>
      </c>
      <c r="AL1606" s="37">
        <f>'Data TREND'!EG171</f>
        <v>46.723121638314517</v>
      </c>
      <c r="AN1606" s="37">
        <f t="shared" si="1171"/>
        <v>0</v>
      </c>
      <c r="AO1606" s="37">
        <f t="shared" si="1172"/>
        <v>0</v>
      </c>
      <c r="AP1606" s="37">
        <f t="shared" si="1173"/>
        <v>0</v>
      </c>
      <c r="AQ1606" s="37">
        <f t="shared" si="1174"/>
        <v>0</v>
      </c>
      <c r="AR1606" s="37">
        <f t="shared" si="1175"/>
        <v>0</v>
      </c>
      <c r="AS1606" s="37">
        <f t="shared" si="1176"/>
        <v>0</v>
      </c>
      <c r="AU1606">
        <v>34</v>
      </c>
      <c r="AV1606" s="37">
        <f t="shared" si="1177"/>
        <v>347.90162293747437</v>
      </c>
      <c r="AW1606" s="37">
        <f t="shared" si="1178"/>
        <v>560.19110666610891</v>
      </c>
      <c r="AX1606" s="37">
        <f t="shared" si="1179"/>
        <v>183.42237796031085</v>
      </c>
      <c r="AY1606" s="37">
        <f t="shared" si="1180"/>
        <v>1091.5783133049131</v>
      </c>
      <c r="AZ1606" s="37">
        <f t="shared" si="1181"/>
        <v>90.731810565228315</v>
      </c>
      <c r="BA1606" s="37">
        <f t="shared" si="1182"/>
        <v>37.098381141639223</v>
      </c>
      <c r="BC1606">
        <v>34</v>
      </c>
      <c r="BD1606" s="37">
        <f>IF(Voorblad!$E$10=Rekenblad!BC1606,Rekenblad!AV1606,0)</f>
        <v>0</v>
      </c>
      <c r="BE1606" s="37">
        <f>IF(Voorblad!$E$10=Rekenblad!BC1606,Rekenblad!AW1606,0)</f>
        <v>0</v>
      </c>
      <c r="BF1606" s="37">
        <f>IF(Voorblad!$E$10=Rekenblad!BC1606,Rekenblad!AX1606,0)</f>
        <v>0</v>
      </c>
      <c r="BG1606" s="62">
        <f>IF(Voorblad!$E$10=Rekenblad!BC1606,Rekenblad!AY1606,0)</f>
        <v>0</v>
      </c>
      <c r="BH1606" s="37">
        <f>IF(Voorblad!$E$10=Rekenblad!BC1606,Rekenblad!AZ1606,0)</f>
        <v>0</v>
      </c>
      <c r="BI1606" s="37">
        <f>IF(Voorblad!$E$10=Rekenblad!BC1606,Rekenblad!BA1606,0)</f>
        <v>0</v>
      </c>
      <c r="BK1606">
        <v>34</v>
      </c>
      <c r="BL1606" s="37">
        <f>IF(Voorblad!$E$14=Rekenblad!$BL$1580,Rekenblad!BD1606,0)</f>
        <v>0</v>
      </c>
      <c r="BM1606" s="37">
        <f>IF(Voorblad!$E$14=Rekenblad!$BL$1580,Rekenblad!BE1606,0)</f>
        <v>0</v>
      </c>
      <c r="BN1606" s="37">
        <f>IF(Voorblad!$E$14=Rekenblad!$BL$1580,Rekenblad!BF1606,0)</f>
        <v>0</v>
      </c>
      <c r="BO1606" s="37">
        <f>IF(Voorblad!$E$14=Rekenblad!$BL$1580,Rekenblad!BG1606,0)</f>
        <v>0</v>
      </c>
      <c r="BP1606" s="37">
        <f>IF(Voorblad!$E$14=Rekenblad!$BL$1580,Rekenblad!BH1606,0)</f>
        <v>0</v>
      </c>
      <c r="BQ1606" s="37">
        <f>IF(Voorblad!$E$14=Rekenblad!$BL$1580,Rekenblad!BI1606,0)</f>
        <v>0</v>
      </c>
    </row>
    <row r="1607" spans="2:69" x14ac:dyDescent="0.25">
      <c r="B1607">
        <f>'Data TREND'!$DL$172</f>
        <v>35</v>
      </c>
      <c r="C1607" s="37">
        <f>'Data TREND'!DN172</f>
        <v>354.33925367362815</v>
      </c>
      <c r="D1607" s="37">
        <f>'Data TREND'!DO172</f>
        <v>574.97664644495626</v>
      </c>
      <c r="E1607" s="37">
        <f>'Data TREND'!DP172</f>
        <v>188.67438409055441</v>
      </c>
      <c r="F1607" s="37">
        <f>'Data TREND'!DQ172</f>
        <v>1118.0563055792159</v>
      </c>
      <c r="G1607" s="37">
        <f>'Data TREND'!DR172</f>
        <v>90.37666612825366</v>
      </c>
      <c r="H1607" s="37">
        <f>'Data TREND'!DS172</f>
        <v>36.951509154550436</v>
      </c>
      <c r="J1607" s="37">
        <f t="shared" si="1159"/>
        <v>354.33925367362815</v>
      </c>
      <c r="K1607" s="37">
        <f t="shared" si="1160"/>
        <v>574.97664644495626</v>
      </c>
      <c r="L1607" s="37">
        <f t="shared" si="1161"/>
        <v>188.67438409055441</v>
      </c>
      <c r="M1607" s="37">
        <f t="shared" si="1162"/>
        <v>1118.0563055792159</v>
      </c>
      <c r="N1607" s="37">
        <f t="shared" si="1163"/>
        <v>90.37666612825366</v>
      </c>
      <c r="O1607" s="37">
        <f t="shared" si="1164"/>
        <v>36.951509154550436</v>
      </c>
      <c r="Q1607">
        <f>'Data TREND'!$DL$172</f>
        <v>35</v>
      </c>
      <c r="R1607" s="37">
        <f>'Data TREND'!DU172</f>
        <v>456.87331450461858</v>
      </c>
      <c r="S1607" s="37">
        <f>'Data TREND'!DV172</f>
        <v>577.34358366743038</v>
      </c>
      <c r="T1607" s="37">
        <f>'Data TREND'!DW172</f>
        <v>192.32831538022543</v>
      </c>
      <c r="U1607" s="37">
        <f>'Data TREND'!DX172</f>
        <v>1226.5947442400061</v>
      </c>
      <c r="V1607" s="37">
        <f>'Data TREND'!DY172</f>
        <v>102.28263520432525</v>
      </c>
      <c r="W1607" s="37">
        <f>'Data TREND'!DZ172</f>
        <v>41.908372240399061</v>
      </c>
      <c r="Y1607" s="37">
        <f t="shared" si="1165"/>
        <v>0</v>
      </c>
      <c r="Z1607" s="37">
        <f t="shared" si="1166"/>
        <v>0</v>
      </c>
      <c r="AA1607" s="37">
        <f t="shared" si="1167"/>
        <v>0</v>
      </c>
      <c r="AB1607" s="37">
        <f t="shared" si="1168"/>
        <v>0</v>
      </c>
      <c r="AC1607" s="37">
        <f t="shared" si="1169"/>
        <v>0</v>
      </c>
      <c r="AD1607" s="37">
        <f t="shared" si="1170"/>
        <v>0</v>
      </c>
      <c r="AF1607">
        <f>'Data TREND'!$DL$172</f>
        <v>35</v>
      </c>
      <c r="AG1607" s="37">
        <f>'Data TREND'!EB172</f>
        <v>557.66446310580557</v>
      </c>
      <c r="AH1607" s="37">
        <f>'Data TREND'!EC172</f>
        <v>581.35224147507756</v>
      </c>
      <c r="AI1607" s="37">
        <f>'Data TREND'!ED172</f>
        <v>192.10221220558427</v>
      </c>
      <c r="AJ1607" s="37">
        <f>'Data TREND'!EE172</f>
        <v>1330.6537415223002</v>
      </c>
      <c r="AK1607" s="37">
        <f>'Data TREND'!EF172</f>
        <v>114.0016434225535</v>
      </c>
      <c r="AL1607" s="37">
        <f>'Data TREND'!EG172</f>
        <v>46.468287724070059</v>
      </c>
      <c r="AN1607" s="37">
        <f t="shared" si="1171"/>
        <v>0</v>
      </c>
      <c r="AO1607" s="37">
        <f t="shared" si="1172"/>
        <v>0</v>
      </c>
      <c r="AP1607" s="37">
        <f t="shared" si="1173"/>
        <v>0</v>
      </c>
      <c r="AQ1607" s="37">
        <f t="shared" si="1174"/>
        <v>0</v>
      </c>
      <c r="AR1607" s="37">
        <f t="shared" si="1175"/>
        <v>0</v>
      </c>
      <c r="AS1607" s="37">
        <f t="shared" si="1176"/>
        <v>0</v>
      </c>
      <c r="AU1607">
        <v>35</v>
      </c>
      <c r="AV1607" s="37">
        <f t="shared" si="1177"/>
        <v>354.33925367362815</v>
      </c>
      <c r="AW1607" s="37">
        <f t="shared" si="1178"/>
        <v>574.97664644495626</v>
      </c>
      <c r="AX1607" s="37">
        <f t="shared" si="1179"/>
        <v>188.67438409055441</v>
      </c>
      <c r="AY1607" s="37">
        <f t="shared" si="1180"/>
        <v>1118.0563055792159</v>
      </c>
      <c r="AZ1607" s="37">
        <f t="shared" si="1181"/>
        <v>90.37666612825366</v>
      </c>
      <c r="BA1607" s="37">
        <f t="shared" si="1182"/>
        <v>36.951509154550436</v>
      </c>
      <c r="BC1607">
        <v>35</v>
      </c>
      <c r="BD1607" s="37">
        <f>IF(Voorblad!$E$10=Rekenblad!BC1607,Rekenblad!AV1607,0)</f>
        <v>0</v>
      </c>
      <c r="BE1607" s="37">
        <f>IF(Voorblad!$E$10=Rekenblad!BC1607,Rekenblad!AW1607,0)</f>
        <v>0</v>
      </c>
      <c r="BF1607" s="37">
        <f>IF(Voorblad!$E$10=Rekenblad!BC1607,Rekenblad!AX1607,0)</f>
        <v>0</v>
      </c>
      <c r="BG1607" s="62">
        <f>IF(Voorblad!$E$10=Rekenblad!BC1607,Rekenblad!AY1607,0)</f>
        <v>0</v>
      </c>
      <c r="BH1607" s="37">
        <f>IF(Voorblad!$E$10=Rekenblad!BC1607,Rekenblad!AZ1607,0)</f>
        <v>0</v>
      </c>
      <c r="BI1607" s="37">
        <f>IF(Voorblad!$E$10=Rekenblad!BC1607,Rekenblad!BA1607,0)</f>
        <v>0</v>
      </c>
      <c r="BK1607">
        <v>35</v>
      </c>
      <c r="BL1607" s="37">
        <f>IF(Voorblad!$E$14=Rekenblad!$BL$1580,Rekenblad!BD1607,0)</f>
        <v>0</v>
      </c>
      <c r="BM1607" s="37">
        <f>IF(Voorblad!$E$14=Rekenblad!$BL$1580,Rekenblad!BE1607,0)</f>
        <v>0</v>
      </c>
      <c r="BN1607" s="37">
        <f>IF(Voorblad!$E$14=Rekenblad!$BL$1580,Rekenblad!BF1607,0)</f>
        <v>0</v>
      </c>
      <c r="BO1607" s="37">
        <f>IF(Voorblad!$E$14=Rekenblad!$BL$1580,Rekenblad!BG1607,0)</f>
        <v>0</v>
      </c>
      <c r="BP1607" s="37">
        <f>IF(Voorblad!$E$14=Rekenblad!$BL$1580,Rekenblad!BH1607,0)</f>
        <v>0</v>
      </c>
      <c r="BQ1607" s="37">
        <f>IF(Voorblad!$E$14=Rekenblad!$BL$1580,Rekenblad!BI1607,0)</f>
        <v>0</v>
      </c>
    </row>
    <row r="1608" spans="2:69" x14ac:dyDescent="0.25">
      <c r="B1608">
        <f>'Data TREND'!$DL$173</f>
        <v>36</v>
      </c>
      <c r="C1608" s="37">
        <f>'Data TREND'!DN173</f>
        <v>360.77688440978193</v>
      </c>
      <c r="D1608" s="37">
        <f>'Data TREND'!DO173</f>
        <v>589.76218622380372</v>
      </c>
      <c r="E1608" s="37">
        <f>'Data TREND'!DP173</f>
        <v>193.92639022079797</v>
      </c>
      <c r="F1608" s="37">
        <f>'Data TREND'!DQ173</f>
        <v>1144.5342978535186</v>
      </c>
      <c r="G1608" s="37">
        <f>'Data TREND'!DR173</f>
        <v>90.021521691278991</v>
      </c>
      <c r="H1608" s="37">
        <f>'Data TREND'!DS173</f>
        <v>36.804637167461649</v>
      </c>
      <c r="J1608" s="37">
        <f t="shared" si="1159"/>
        <v>360.77688440978193</v>
      </c>
      <c r="K1608" s="37">
        <f t="shared" si="1160"/>
        <v>589.76218622380372</v>
      </c>
      <c r="L1608" s="37">
        <f t="shared" si="1161"/>
        <v>193.92639022079797</v>
      </c>
      <c r="M1608" s="37">
        <f t="shared" si="1162"/>
        <v>1144.5342978535186</v>
      </c>
      <c r="N1608" s="37">
        <f t="shared" si="1163"/>
        <v>90.021521691278991</v>
      </c>
      <c r="O1608" s="37">
        <f t="shared" si="1164"/>
        <v>36.804637167461649</v>
      </c>
      <c r="Q1608">
        <f>'Data TREND'!$DL$173</f>
        <v>36</v>
      </c>
      <c r="R1608" s="37">
        <f>'Data TREND'!DU173</f>
        <v>464.84525798488619</v>
      </c>
      <c r="S1608" s="37">
        <f>'Data TREND'!DV173</f>
        <v>592.05925195209704</v>
      </c>
      <c r="T1608" s="37">
        <f>'Data TREND'!DW173</f>
        <v>197.50759163221483</v>
      </c>
      <c r="U1608" s="37">
        <f>'Data TREND'!DX173</f>
        <v>1254.4590745142118</v>
      </c>
      <c r="V1608" s="37">
        <f>'Data TREND'!DY173</f>
        <v>101.79360162806265</v>
      </c>
      <c r="W1608" s="37">
        <f>'Data TREND'!DZ173</f>
        <v>41.706545633613672</v>
      </c>
      <c r="Y1608" s="37">
        <f t="shared" si="1165"/>
        <v>0</v>
      </c>
      <c r="Z1608" s="37">
        <f t="shared" si="1166"/>
        <v>0</v>
      </c>
      <c r="AA1608" s="37">
        <f t="shared" si="1167"/>
        <v>0</v>
      </c>
      <c r="AB1608" s="37">
        <f t="shared" si="1168"/>
        <v>0</v>
      </c>
      <c r="AC1608" s="37">
        <f t="shared" si="1169"/>
        <v>0</v>
      </c>
      <c r="AD1608" s="37">
        <f t="shared" si="1170"/>
        <v>0</v>
      </c>
      <c r="AF1608">
        <f>'Data TREND'!$DL$173</f>
        <v>36</v>
      </c>
      <c r="AG1608" s="37">
        <f>'Data TREND'!EB173</f>
        <v>567.05514961161316</v>
      </c>
      <c r="AH1608" s="37">
        <f>'Data TREND'!EC173</f>
        <v>595.97017706195413</v>
      </c>
      <c r="AI1608" s="37">
        <f>'Data TREND'!ED173</f>
        <v>197.32724333262982</v>
      </c>
      <c r="AJ1608" s="37">
        <f>'Data TREND'!EE173</f>
        <v>1359.8502829349031</v>
      </c>
      <c r="AK1608" s="37">
        <f>'Data TREND'!EF173</f>
        <v>113.37231064665146</v>
      </c>
      <c r="AL1608" s="37">
        <f>'Data TREND'!EG173</f>
        <v>46.213453809825602</v>
      </c>
      <c r="AN1608" s="37">
        <f t="shared" si="1171"/>
        <v>0</v>
      </c>
      <c r="AO1608" s="37">
        <f t="shared" si="1172"/>
        <v>0</v>
      </c>
      <c r="AP1608" s="37">
        <f t="shared" si="1173"/>
        <v>0</v>
      </c>
      <c r="AQ1608" s="37">
        <f t="shared" si="1174"/>
        <v>0</v>
      </c>
      <c r="AR1608" s="37">
        <f t="shared" si="1175"/>
        <v>0</v>
      </c>
      <c r="AS1608" s="37">
        <f t="shared" si="1176"/>
        <v>0</v>
      </c>
      <c r="AU1608">
        <v>36</v>
      </c>
      <c r="AV1608" s="37">
        <f t="shared" si="1177"/>
        <v>360.77688440978193</v>
      </c>
      <c r="AW1608" s="37">
        <f t="shared" si="1178"/>
        <v>589.76218622380372</v>
      </c>
      <c r="AX1608" s="37">
        <f t="shared" si="1179"/>
        <v>193.92639022079797</v>
      </c>
      <c r="AY1608" s="37">
        <f t="shared" si="1180"/>
        <v>1144.5342978535186</v>
      </c>
      <c r="AZ1608" s="37">
        <f t="shared" si="1181"/>
        <v>90.021521691278991</v>
      </c>
      <c r="BA1608" s="37">
        <f t="shared" si="1182"/>
        <v>36.804637167461649</v>
      </c>
      <c r="BC1608">
        <v>36</v>
      </c>
      <c r="BD1608" s="37">
        <f>IF(Voorblad!$E$10=Rekenblad!BC1608,Rekenblad!AV1608,0)</f>
        <v>0</v>
      </c>
      <c r="BE1608" s="37">
        <f>IF(Voorblad!$E$10=Rekenblad!BC1608,Rekenblad!AW1608,0)</f>
        <v>0</v>
      </c>
      <c r="BF1608" s="37">
        <f>IF(Voorblad!$E$10=Rekenblad!BC1608,Rekenblad!AX1608,0)</f>
        <v>0</v>
      </c>
      <c r="BG1608" s="62">
        <f>IF(Voorblad!$E$10=Rekenblad!BC1608,Rekenblad!AY1608,0)</f>
        <v>0</v>
      </c>
      <c r="BH1608" s="37">
        <f>IF(Voorblad!$E$10=Rekenblad!BC1608,Rekenblad!AZ1608,0)</f>
        <v>0</v>
      </c>
      <c r="BI1608" s="37">
        <f>IF(Voorblad!$E$10=Rekenblad!BC1608,Rekenblad!BA1608,0)</f>
        <v>0</v>
      </c>
      <c r="BK1608">
        <v>36</v>
      </c>
      <c r="BL1608" s="37">
        <f>IF(Voorblad!$E$14=Rekenblad!$BL$1580,Rekenblad!BD1608,0)</f>
        <v>0</v>
      </c>
      <c r="BM1608" s="37">
        <f>IF(Voorblad!$E$14=Rekenblad!$BL$1580,Rekenblad!BE1608,0)</f>
        <v>0</v>
      </c>
      <c r="BN1608" s="37">
        <f>IF(Voorblad!$E$14=Rekenblad!$BL$1580,Rekenblad!BF1608,0)</f>
        <v>0</v>
      </c>
      <c r="BO1608" s="37">
        <f>IF(Voorblad!$E$14=Rekenblad!$BL$1580,Rekenblad!BG1608,0)</f>
        <v>0</v>
      </c>
      <c r="BP1608" s="37">
        <f>IF(Voorblad!$E$14=Rekenblad!$BL$1580,Rekenblad!BH1608,0)</f>
        <v>0</v>
      </c>
      <c r="BQ1608" s="37">
        <f>IF(Voorblad!$E$14=Rekenblad!$BL$1580,Rekenblad!BI1608,0)</f>
        <v>0</v>
      </c>
    </row>
    <row r="1609" spans="2:69" x14ac:dyDescent="0.25">
      <c r="B1609">
        <f>'Data TREND'!$DL$174</f>
        <v>37</v>
      </c>
      <c r="C1609" s="37">
        <f>'Data TREND'!DN174</f>
        <v>367.21451514593576</v>
      </c>
      <c r="D1609" s="37">
        <f>'Data TREND'!DO174</f>
        <v>604.54772600265107</v>
      </c>
      <c r="E1609" s="37">
        <f>'Data TREND'!DP174</f>
        <v>199.17839635104153</v>
      </c>
      <c r="F1609" s="37">
        <f>'Data TREND'!DQ174</f>
        <v>1171.0122901278212</v>
      </c>
      <c r="G1609" s="37">
        <f>'Data TREND'!DR174</f>
        <v>89.666377254304336</v>
      </c>
      <c r="H1609" s="37">
        <f>'Data TREND'!DS174</f>
        <v>36.657765180372863</v>
      </c>
      <c r="J1609" s="37">
        <f t="shared" si="1159"/>
        <v>367.21451514593576</v>
      </c>
      <c r="K1609" s="37">
        <f t="shared" si="1160"/>
        <v>604.54772600265107</v>
      </c>
      <c r="L1609" s="37">
        <f t="shared" si="1161"/>
        <v>199.17839635104153</v>
      </c>
      <c r="M1609" s="37">
        <f t="shared" si="1162"/>
        <v>1171.0122901278212</v>
      </c>
      <c r="N1609" s="37">
        <f t="shared" si="1163"/>
        <v>89.666377254304336</v>
      </c>
      <c r="O1609" s="37">
        <f t="shared" si="1164"/>
        <v>36.657765180372863</v>
      </c>
      <c r="Q1609">
        <f>'Data TREND'!$DL$174</f>
        <v>37</v>
      </c>
      <c r="R1609" s="37">
        <f>'Data TREND'!DU174</f>
        <v>472.81720146515374</v>
      </c>
      <c r="S1609" s="37">
        <f>'Data TREND'!DV174</f>
        <v>606.77492023676371</v>
      </c>
      <c r="T1609" s="37">
        <f>'Data TREND'!DW174</f>
        <v>202.68686788420422</v>
      </c>
      <c r="U1609" s="37">
        <f>'Data TREND'!DX174</f>
        <v>1282.3234047884175</v>
      </c>
      <c r="V1609" s="37">
        <f>'Data TREND'!DY174</f>
        <v>101.30456805180005</v>
      </c>
      <c r="W1609" s="37">
        <f>'Data TREND'!DZ174</f>
        <v>41.504719026828283</v>
      </c>
      <c r="Y1609" s="37">
        <f t="shared" si="1165"/>
        <v>0</v>
      </c>
      <c r="Z1609" s="37">
        <f t="shared" si="1166"/>
        <v>0</v>
      </c>
      <c r="AA1609" s="37">
        <f t="shared" si="1167"/>
        <v>0</v>
      </c>
      <c r="AB1609" s="37">
        <f t="shared" si="1168"/>
        <v>0</v>
      </c>
      <c r="AC1609" s="37">
        <f t="shared" si="1169"/>
        <v>0</v>
      </c>
      <c r="AD1609" s="37">
        <f t="shared" si="1170"/>
        <v>0</v>
      </c>
      <c r="AF1609">
        <f>'Data TREND'!$DL$174</f>
        <v>37</v>
      </c>
      <c r="AG1609" s="37">
        <f>'Data TREND'!EB174</f>
        <v>576.44583611742087</v>
      </c>
      <c r="AH1609" s="37">
        <f>'Data TREND'!EC174</f>
        <v>610.58811264883059</v>
      </c>
      <c r="AI1609" s="37">
        <f>'Data TREND'!ED174</f>
        <v>202.5522744596754</v>
      </c>
      <c r="AJ1609" s="37">
        <f>'Data TREND'!EE174</f>
        <v>1389.0468243475063</v>
      </c>
      <c r="AK1609" s="37">
        <f>'Data TREND'!EF174</f>
        <v>112.7429778707494</v>
      </c>
      <c r="AL1609" s="37">
        <f>'Data TREND'!EG174</f>
        <v>45.958619895581144</v>
      </c>
      <c r="AN1609" s="37">
        <f t="shared" si="1171"/>
        <v>0</v>
      </c>
      <c r="AO1609" s="37">
        <f t="shared" si="1172"/>
        <v>0</v>
      </c>
      <c r="AP1609" s="37">
        <f t="shared" si="1173"/>
        <v>0</v>
      </c>
      <c r="AQ1609" s="37">
        <f t="shared" si="1174"/>
        <v>0</v>
      </c>
      <c r="AR1609" s="37">
        <f t="shared" si="1175"/>
        <v>0</v>
      </c>
      <c r="AS1609" s="37">
        <f t="shared" si="1176"/>
        <v>0</v>
      </c>
      <c r="AU1609">
        <v>37</v>
      </c>
      <c r="AV1609" s="37">
        <f t="shared" si="1177"/>
        <v>367.21451514593576</v>
      </c>
      <c r="AW1609" s="37">
        <f t="shared" si="1178"/>
        <v>604.54772600265107</v>
      </c>
      <c r="AX1609" s="37">
        <f t="shared" si="1179"/>
        <v>199.17839635104153</v>
      </c>
      <c r="AY1609" s="37">
        <f t="shared" si="1180"/>
        <v>1171.0122901278212</v>
      </c>
      <c r="AZ1609" s="37">
        <f t="shared" si="1181"/>
        <v>89.666377254304336</v>
      </c>
      <c r="BA1609" s="37">
        <f t="shared" si="1182"/>
        <v>36.657765180372863</v>
      </c>
      <c r="BC1609">
        <v>37</v>
      </c>
      <c r="BD1609" s="37">
        <f>IF(Voorblad!$E$10=Rekenblad!BC1609,Rekenblad!AV1609,0)</f>
        <v>0</v>
      </c>
      <c r="BE1609" s="37">
        <f>IF(Voorblad!$E$10=Rekenblad!BC1609,Rekenblad!AW1609,0)</f>
        <v>0</v>
      </c>
      <c r="BF1609" s="37">
        <f>IF(Voorblad!$E$10=Rekenblad!BC1609,Rekenblad!AX1609,0)</f>
        <v>0</v>
      </c>
      <c r="BG1609" s="62">
        <f>IF(Voorblad!$E$10=Rekenblad!BC1609,Rekenblad!AY1609,0)</f>
        <v>0</v>
      </c>
      <c r="BH1609" s="37">
        <f>IF(Voorblad!$E$10=Rekenblad!BC1609,Rekenblad!AZ1609,0)</f>
        <v>0</v>
      </c>
      <c r="BI1609" s="37">
        <f>IF(Voorblad!$E$10=Rekenblad!BC1609,Rekenblad!BA1609,0)</f>
        <v>0</v>
      </c>
      <c r="BK1609">
        <v>37</v>
      </c>
      <c r="BL1609" s="37">
        <f>IF(Voorblad!$E$14=Rekenblad!$BL$1580,Rekenblad!BD1609,0)</f>
        <v>0</v>
      </c>
      <c r="BM1609" s="37">
        <f>IF(Voorblad!$E$14=Rekenblad!$BL$1580,Rekenblad!BE1609,0)</f>
        <v>0</v>
      </c>
      <c r="BN1609" s="37">
        <f>IF(Voorblad!$E$14=Rekenblad!$BL$1580,Rekenblad!BF1609,0)</f>
        <v>0</v>
      </c>
      <c r="BO1609" s="37">
        <f>IF(Voorblad!$E$14=Rekenblad!$BL$1580,Rekenblad!BG1609,0)</f>
        <v>0</v>
      </c>
      <c r="BP1609" s="37">
        <f>IF(Voorblad!$E$14=Rekenblad!$BL$1580,Rekenblad!BH1609,0)</f>
        <v>0</v>
      </c>
      <c r="BQ1609" s="37">
        <f>IF(Voorblad!$E$14=Rekenblad!$BL$1580,Rekenblad!BI1609,0)</f>
        <v>0</v>
      </c>
    </row>
    <row r="1610" spans="2:69" x14ac:dyDescent="0.25">
      <c r="B1610">
        <f>'Data TREND'!$DL$175</f>
        <v>38</v>
      </c>
      <c r="C1610" s="37">
        <f>'Data TREND'!DN175</f>
        <v>373.6521458820896</v>
      </c>
      <c r="D1610" s="37">
        <f>'Data TREND'!DO175</f>
        <v>619.33326578149843</v>
      </c>
      <c r="E1610" s="37">
        <f>'Data TREND'!DP175</f>
        <v>204.43040248128509</v>
      </c>
      <c r="F1610" s="37">
        <f>'Data TREND'!DQ175</f>
        <v>1197.490282402124</v>
      </c>
      <c r="G1610" s="37">
        <f>'Data TREND'!DR175</f>
        <v>89.311232817329667</v>
      </c>
      <c r="H1610" s="37">
        <f>'Data TREND'!DS175</f>
        <v>36.510893193284076</v>
      </c>
      <c r="J1610" s="37">
        <f t="shared" si="1159"/>
        <v>373.6521458820896</v>
      </c>
      <c r="K1610" s="37">
        <f t="shared" si="1160"/>
        <v>619.33326578149843</v>
      </c>
      <c r="L1610" s="37">
        <f t="shared" si="1161"/>
        <v>204.43040248128509</v>
      </c>
      <c r="M1610" s="37">
        <f t="shared" si="1162"/>
        <v>1197.490282402124</v>
      </c>
      <c r="N1610" s="37">
        <f t="shared" si="1163"/>
        <v>89.311232817329667</v>
      </c>
      <c r="O1610" s="37">
        <f t="shared" si="1164"/>
        <v>36.510893193284076</v>
      </c>
      <c r="Q1610">
        <f>'Data TREND'!$DL$175</f>
        <v>38</v>
      </c>
      <c r="R1610" s="37">
        <f>'Data TREND'!DU175</f>
        <v>480.7891449454213</v>
      </c>
      <c r="S1610" s="37">
        <f>'Data TREND'!DV175</f>
        <v>621.49058852143037</v>
      </c>
      <c r="T1610" s="37">
        <f>'Data TREND'!DW175</f>
        <v>207.86614413619361</v>
      </c>
      <c r="U1610" s="37">
        <f>'Data TREND'!DX175</f>
        <v>1310.1877350626232</v>
      </c>
      <c r="V1610" s="37">
        <f>'Data TREND'!DY175</f>
        <v>100.81553447553745</v>
      </c>
      <c r="W1610" s="37">
        <f>'Data TREND'!DZ175</f>
        <v>41.302892420042895</v>
      </c>
      <c r="Y1610" s="37">
        <f t="shared" si="1165"/>
        <v>0</v>
      </c>
      <c r="Z1610" s="37">
        <f t="shared" si="1166"/>
        <v>0</v>
      </c>
      <c r="AA1610" s="37">
        <f t="shared" si="1167"/>
        <v>0</v>
      </c>
      <c r="AB1610" s="37">
        <f t="shared" si="1168"/>
        <v>0</v>
      </c>
      <c r="AC1610" s="37">
        <f t="shared" si="1169"/>
        <v>0</v>
      </c>
      <c r="AD1610" s="37">
        <f t="shared" si="1170"/>
        <v>0</v>
      </c>
      <c r="AF1610">
        <f>'Data TREND'!$DL$175</f>
        <v>38</v>
      </c>
      <c r="AG1610" s="37">
        <f>'Data TREND'!EB175</f>
        <v>585.83652262322857</v>
      </c>
      <c r="AH1610" s="37">
        <f>'Data TREND'!EC175</f>
        <v>625.20604823570704</v>
      </c>
      <c r="AI1610" s="37">
        <f>'Data TREND'!ED175</f>
        <v>207.77730558672096</v>
      </c>
      <c r="AJ1610" s="37">
        <f>'Data TREND'!EE175</f>
        <v>1418.2433657601093</v>
      </c>
      <c r="AK1610" s="37">
        <f>'Data TREND'!EF175</f>
        <v>112.11364509484736</v>
      </c>
      <c r="AL1610" s="37">
        <f>'Data TREND'!EG175</f>
        <v>45.703785981336686</v>
      </c>
      <c r="AN1610" s="37">
        <f t="shared" si="1171"/>
        <v>0</v>
      </c>
      <c r="AO1610" s="37">
        <f t="shared" si="1172"/>
        <v>0</v>
      </c>
      <c r="AP1610" s="37">
        <f t="shared" si="1173"/>
        <v>0</v>
      </c>
      <c r="AQ1610" s="37">
        <f t="shared" si="1174"/>
        <v>0</v>
      </c>
      <c r="AR1610" s="37">
        <f t="shared" si="1175"/>
        <v>0</v>
      </c>
      <c r="AS1610" s="37">
        <f t="shared" si="1176"/>
        <v>0</v>
      </c>
      <c r="AU1610">
        <v>38</v>
      </c>
      <c r="AV1610" s="37">
        <f t="shared" si="1177"/>
        <v>373.6521458820896</v>
      </c>
      <c r="AW1610" s="37">
        <f t="shared" si="1178"/>
        <v>619.33326578149843</v>
      </c>
      <c r="AX1610" s="37">
        <f t="shared" si="1179"/>
        <v>204.43040248128509</v>
      </c>
      <c r="AY1610" s="37">
        <f t="shared" si="1180"/>
        <v>1197.490282402124</v>
      </c>
      <c r="AZ1610" s="37">
        <f t="shared" si="1181"/>
        <v>89.311232817329667</v>
      </c>
      <c r="BA1610" s="37">
        <f t="shared" si="1182"/>
        <v>36.510893193284076</v>
      </c>
      <c r="BC1610">
        <v>38</v>
      </c>
      <c r="BD1610" s="37">
        <f>IF(Voorblad!$E$10=Rekenblad!BC1610,Rekenblad!AV1610,0)</f>
        <v>0</v>
      </c>
      <c r="BE1610" s="37">
        <f>IF(Voorblad!$E$10=Rekenblad!BC1610,Rekenblad!AW1610,0)</f>
        <v>0</v>
      </c>
      <c r="BF1610" s="37">
        <f>IF(Voorblad!$E$10=Rekenblad!BC1610,Rekenblad!AX1610,0)</f>
        <v>0</v>
      </c>
      <c r="BG1610" s="62">
        <f>IF(Voorblad!$E$10=Rekenblad!BC1610,Rekenblad!AY1610,0)</f>
        <v>0</v>
      </c>
      <c r="BH1610" s="37">
        <f>IF(Voorblad!$E$10=Rekenblad!BC1610,Rekenblad!AZ1610,0)</f>
        <v>0</v>
      </c>
      <c r="BI1610" s="37">
        <f>IF(Voorblad!$E$10=Rekenblad!BC1610,Rekenblad!BA1610,0)</f>
        <v>0</v>
      </c>
      <c r="BK1610">
        <v>38</v>
      </c>
      <c r="BL1610" s="37">
        <f>IF(Voorblad!$E$14=Rekenblad!$BL$1580,Rekenblad!BD1610,0)</f>
        <v>0</v>
      </c>
      <c r="BM1610" s="37">
        <f>IF(Voorblad!$E$14=Rekenblad!$BL$1580,Rekenblad!BE1610,0)</f>
        <v>0</v>
      </c>
      <c r="BN1610" s="37">
        <f>IF(Voorblad!$E$14=Rekenblad!$BL$1580,Rekenblad!BF1610,0)</f>
        <v>0</v>
      </c>
      <c r="BO1610" s="37">
        <f>IF(Voorblad!$E$14=Rekenblad!$BL$1580,Rekenblad!BG1610,0)</f>
        <v>0</v>
      </c>
      <c r="BP1610" s="37">
        <f>IF(Voorblad!$E$14=Rekenblad!$BL$1580,Rekenblad!BH1610,0)</f>
        <v>0</v>
      </c>
      <c r="BQ1610" s="37">
        <f>IF(Voorblad!$E$14=Rekenblad!$BL$1580,Rekenblad!BI1610,0)</f>
        <v>0</v>
      </c>
    </row>
    <row r="1611" spans="2:69" x14ac:dyDescent="0.25">
      <c r="B1611">
        <f>'Data TREND'!$DL$176</f>
        <v>39</v>
      </c>
      <c r="C1611" s="37">
        <f>'Data TREND'!DN176</f>
        <v>380.08977661824338</v>
      </c>
      <c r="D1611" s="37">
        <f>'Data TREND'!DO176</f>
        <v>634.11880556034578</v>
      </c>
      <c r="E1611" s="37">
        <f>'Data TREND'!DP176</f>
        <v>209.68240861152864</v>
      </c>
      <c r="F1611" s="37">
        <f>'Data TREND'!DQ176</f>
        <v>1223.9682746764265</v>
      </c>
      <c r="G1611" s="37">
        <f>'Data TREND'!DR176</f>
        <v>88.956088380354998</v>
      </c>
      <c r="H1611" s="37">
        <f>'Data TREND'!DS176</f>
        <v>36.364021206195289</v>
      </c>
      <c r="J1611" s="37">
        <f t="shared" si="1159"/>
        <v>380.08977661824338</v>
      </c>
      <c r="K1611" s="37">
        <f t="shared" si="1160"/>
        <v>634.11880556034578</v>
      </c>
      <c r="L1611" s="37">
        <f t="shared" si="1161"/>
        <v>209.68240861152864</v>
      </c>
      <c r="M1611" s="37">
        <f t="shared" si="1162"/>
        <v>1223.9682746764265</v>
      </c>
      <c r="N1611" s="37">
        <f t="shared" si="1163"/>
        <v>88.956088380354998</v>
      </c>
      <c r="O1611" s="37">
        <f t="shared" si="1164"/>
        <v>36.364021206195289</v>
      </c>
      <c r="Q1611">
        <f>'Data TREND'!$DL$176</f>
        <v>39</v>
      </c>
      <c r="R1611" s="37">
        <f>'Data TREND'!DU176</f>
        <v>488.76108842568885</v>
      </c>
      <c r="S1611" s="37">
        <f>'Data TREND'!DV176</f>
        <v>636.20625680609703</v>
      </c>
      <c r="T1611" s="37">
        <f>'Data TREND'!DW176</f>
        <v>213.045420388183</v>
      </c>
      <c r="U1611" s="37">
        <f>'Data TREND'!DX176</f>
        <v>1338.0520653368289</v>
      </c>
      <c r="V1611" s="37">
        <f>'Data TREND'!DY176</f>
        <v>100.32650089927485</v>
      </c>
      <c r="W1611" s="37">
        <f>'Data TREND'!DZ176</f>
        <v>41.101065813257506</v>
      </c>
      <c r="Y1611" s="37">
        <f t="shared" si="1165"/>
        <v>0</v>
      </c>
      <c r="Z1611" s="37">
        <f t="shared" si="1166"/>
        <v>0</v>
      </c>
      <c r="AA1611" s="37">
        <f t="shared" si="1167"/>
        <v>0</v>
      </c>
      <c r="AB1611" s="37">
        <f t="shared" si="1168"/>
        <v>0</v>
      </c>
      <c r="AC1611" s="37">
        <f t="shared" si="1169"/>
        <v>0</v>
      </c>
      <c r="AD1611" s="37">
        <f t="shared" si="1170"/>
        <v>0</v>
      </c>
      <c r="AF1611">
        <f>'Data TREND'!$DL$176</f>
        <v>39</v>
      </c>
      <c r="AG1611" s="37">
        <f>'Data TREND'!EB176</f>
        <v>595.22720912903628</v>
      </c>
      <c r="AH1611" s="37">
        <f>'Data TREND'!EC176</f>
        <v>639.82398382258361</v>
      </c>
      <c r="AI1611" s="37">
        <f>'Data TREND'!ED176</f>
        <v>213.00233671376651</v>
      </c>
      <c r="AJ1611" s="37">
        <f>'Data TREND'!EE176</f>
        <v>1447.4399071727123</v>
      </c>
      <c r="AK1611" s="37">
        <f>'Data TREND'!EF176</f>
        <v>111.48431231894531</v>
      </c>
      <c r="AL1611" s="37">
        <f>'Data TREND'!EG176</f>
        <v>45.448952067092229</v>
      </c>
      <c r="AN1611" s="37">
        <f t="shared" si="1171"/>
        <v>0</v>
      </c>
      <c r="AO1611" s="37">
        <f t="shared" si="1172"/>
        <v>0</v>
      </c>
      <c r="AP1611" s="37">
        <f t="shared" si="1173"/>
        <v>0</v>
      </c>
      <c r="AQ1611" s="37">
        <f t="shared" si="1174"/>
        <v>0</v>
      </c>
      <c r="AR1611" s="37">
        <f t="shared" si="1175"/>
        <v>0</v>
      </c>
      <c r="AS1611" s="37">
        <f t="shared" si="1176"/>
        <v>0</v>
      </c>
      <c r="AU1611">
        <v>39</v>
      </c>
      <c r="AV1611" s="37">
        <f t="shared" si="1177"/>
        <v>380.08977661824338</v>
      </c>
      <c r="AW1611" s="37">
        <f t="shared" si="1178"/>
        <v>634.11880556034578</v>
      </c>
      <c r="AX1611" s="37">
        <f t="shared" si="1179"/>
        <v>209.68240861152864</v>
      </c>
      <c r="AY1611" s="37">
        <f t="shared" si="1180"/>
        <v>1223.9682746764265</v>
      </c>
      <c r="AZ1611" s="37">
        <f t="shared" si="1181"/>
        <v>88.956088380354998</v>
      </c>
      <c r="BA1611" s="37">
        <f t="shared" si="1182"/>
        <v>36.364021206195289</v>
      </c>
      <c r="BC1611">
        <v>39</v>
      </c>
      <c r="BD1611" s="37">
        <f>IF(Voorblad!$E$10=Rekenblad!BC1611,Rekenblad!AV1611,0)</f>
        <v>0</v>
      </c>
      <c r="BE1611" s="37">
        <f>IF(Voorblad!$E$10=Rekenblad!BC1611,Rekenblad!AW1611,0)</f>
        <v>0</v>
      </c>
      <c r="BF1611" s="37">
        <f>IF(Voorblad!$E$10=Rekenblad!BC1611,Rekenblad!AX1611,0)</f>
        <v>0</v>
      </c>
      <c r="BG1611" s="62">
        <f>IF(Voorblad!$E$10=Rekenblad!BC1611,Rekenblad!AY1611,0)</f>
        <v>0</v>
      </c>
      <c r="BH1611" s="37">
        <f>IF(Voorblad!$E$10=Rekenblad!BC1611,Rekenblad!AZ1611,0)</f>
        <v>0</v>
      </c>
      <c r="BI1611" s="37">
        <f>IF(Voorblad!$E$10=Rekenblad!BC1611,Rekenblad!BA1611,0)</f>
        <v>0</v>
      </c>
      <c r="BK1611">
        <v>39</v>
      </c>
      <c r="BL1611" s="37">
        <f>IF(Voorblad!$E$14=Rekenblad!$BL$1580,Rekenblad!BD1611,0)</f>
        <v>0</v>
      </c>
      <c r="BM1611" s="37">
        <f>IF(Voorblad!$E$14=Rekenblad!$BL$1580,Rekenblad!BE1611,0)</f>
        <v>0</v>
      </c>
      <c r="BN1611" s="37">
        <f>IF(Voorblad!$E$14=Rekenblad!$BL$1580,Rekenblad!BF1611,0)</f>
        <v>0</v>
      </c>
      <c r="BO1611" s="37">
        <f>IF(Voorblad!$E$14=Rekenblad!$BL$1580,Rekenblad!BG1611,0)</f>
        <v>0</v>
      </c>
      <c r="BP1611" s="37">
        <f>IF(Voorblad!$E$14=Rekenblad!$BL$1580,Rekenblad!BH1611,0)</f>
        <v>0</v>
      </c>
      <c r="BQ1611" s="37">
        <f>IF(Voorblad!$E$14=Rekenblad!$BL$1580,Rekenblad!BI1611,0)</f>
        <v>0</v>
      </c>
    </row>
    <row r="1612" spans="2:69" x14ac:dyDescent="0.25">
      <c r="B1612">
        <f>'Data TREND'!$DL$177</f>
        <v>40</v>
      </c>
      <c r="C1612" s="37">
        <f>'Data TREND'!DN177</f>
        <v>386.52740735439721</v>
      </c>
      <c r="D1612" s="37">
        <f>'Data TREND'!DO177</f>
        <v>648.90434533919313</v>
      </c>
      <c r="E1612" s="37">
        <f>'Data TREND'!DP177</f>
        <v>214.9344147417722</v>
      </c>
      <c r="F1612" s="37">
        <f>'Data TREND'!DQ177</f>
        <v>1250.4462669507293</v>
      </c>
      <c r="G1612" s="37">
        <f>'Data TREND'!DR177</f>
        <v>88.600943943380344</v>
      </c>
      <c r="H1612" s="37">
        <f>'Data TREND'!DS177</f>
        <v>36.217149219106503</v>
      </c>
      <c r="J1612" s="37">
        <f t="shared" si="1159"/>
        <v>386.52740735439721</v>
      </c>
      <c r="K1612" s="37">
        <f t="shared" si="1160"/>
        <v>648.90434533919313</v>
      </c>
      <c r="L1612" s="37">
        <f t="shared" si="1161"/>
        <v>214.9344147417722</v>
      </c>
      <c r="M1612" s="37">
        <f t="shared" si="1162"/>
        <v>1250.4462669507293</v>
      </c>
      <c r="N1612" s="37">
        <f t="shared" si="1163"/>
        <v>88.600943943380344</v>
      </c>
      <c r="O1612" s="37">
        <f t="shared" si="1164"/>
        <v>36.217149219106503</v>
      </c>
      <c r="Q1612">
        <f>'Data TREND'!$DL$177</f>
        <v>40</v>
      </c>
      <c r="R1612" s="37">
        <f>'Data TREND'!DU177</f>
        <v>496.73303190595641</v>
      </c>
      <c r="S1612" s="37">
        <f>'Data TREND'!DV177</f>
        <v>650.92192509076358</v>
      </c>
      <c r="T1612" s="37">
        <f>'Data TREND'!DW177</f>
        <v>218.2246966401724</v>
      </c>
      <c r="U1612" s="37">
        <f>'Data TREND'!DX177</f>
        <v>1365.9163956110347</v>
      </c>
      <c r="V1612" s="37">
        <f>'Data TREND'!DY177</f>
        <v>99.837467323012248</v>
      </c>
      <c r="W1612" s="37">
        <f>'Data TREND'!DZ177</f>
        <v>40.899239206472117</v>
      </c>
      <c r="Y1612" s="37">
        <f t="shared" si="1165"/>
        <v>0</v>
      </c>
      <c r="Z1612" s="37">
        <f t="shared" si="1166"/>
        <v>0</v>
      </c>
      <c r="AA1612" s="37">
        <f t="shared" si="1167"/>
        <v>0</v>
      </c>
      <c r="AB1612" s="37">
        <f t="shared" si="1168"/>
        <v>0</v>
      </c>
      <c r="AC1612" s="37">
        <f t="shared" si="1169"/>
        <v>0</v>
      </c>
      <c r="AD1612" s="37">
        <f t="shared" si="1170"/>
        <v>0</v>
      </c>
      <c r="AF1612">
        <f>'Data TREND'!$DL$177</f>
        <v>40</v>
      </c>
      <c r="AG1612" s="37">
        <f>'Data TREND'!EB177</f>
        <v>604.61789563484399</v>
      </c>
      <c r="AH1612" s="37">
        <f>'Data TREND'!EC177</f>
        <v>654.44191940946007</v>
      </c>
      <c r="AI1612" s="37">
        <f>'Data TREND'!ED177</f>
        <v>218.22736784081206</v>
      </c>
      <c r="AJ1612" s="37">
        <f>'Data TREND'!EE177</f>
        <v>1476.6364485853155</v>
      </c>
      <c r="AK1612" s="37">
        <f>'Data TREND'!EF177</f>
        <v>110.85497954304326</v>
      </c>
      <c r="AL1612" s="37">
        <f>'Data TREND'!EG177</f>
        <v>45.194118152847771</v>
      </c>
      <c r="AN1612" s="37">
        <f t="shared" si="1171"/>
        <v>0</v>
      </c>
      <c r="AO1612" s="37">
        <f t="shared" si="1172"/>
        <v>0</v>
      </c>
      <c r="AP1612" s="37">
        <f t="shared" si="1173"/>
        <v>0</v>
      </c>
      <c r="AQ1612" s="37">
        <f t="shared" si="1174"/>
        <v>0</v>
      </c>
      <c r="AR1612" s="37">
        <f t="shared" si="1175"/>
        <v>0</v>
      </c>
      <c r="AS1612" s="37">
        <f t="shared" si="1176"/>
        <v>0</v>
      </c>
      <c r="AU1612">
        <v>40</v>
      </c>
      <c r="AV1612" s="37">
        <f t="shared" si="1177"/>
        <v>386.52740735439721</v>
      </c>
      <c r="AW1612" s="37">
        <f t="shared" si="1178"/>
        <v>648.90434533919313</v>
      </c>
      <c r="AX1612" s="37">
        <f t="shared" si="1179"/>
        <v>214.9344147417722</v>
      </c>
      <c r="AY1612" s="37">
        <f t="shared" si="1180"/>
        <v>1250.4462669507293</v>
      </c>
      <c r="AZ1612" s="37">
        <f t="shared" si="1181"/>
        <v>88.600943943380344</v>
      </c>
      <c r="BA1612" s="37">
        <f t="shared" si="1182"/>
        <v>36.217149219106503</v>
      </c>
      <c r="BC1612">
        <v>40</v>
      </c>
      <c r="BD1612" s="37">
        <f>IF(Voorblad!$E$10=Rekenblad!BC1612,Rekenblad!AV1612,0)</f>
        <v>0</v>
      </c>
      <c r="BE1612" s="37">
        <f>IF(Voorblad!$E$10=Rekenblad!BC1612,Rekenblad!AW1612,0)</f>
        <v>0</v>
      </c>
      <c r="BF1612" s="37">
        <f>IF(Voorblad!$E$10=Rekenblad!BC1612,Rekenblad!AX1612,0)</f>
        <v>0</v>
      </c>
      <c r="BG1612" s="62">
        <f>IF(Voorblad!$E$10=Rekenblad!BC1612,Rekenblad!AY1612,0)</f>
        <v>0</v>
      </c>
      <c r="BH1612" s="37">
        <f>IF(Voorblad!$E$10=Rekenblad!BC1612,Rekenblad!AZ1612,0)</f>
        <v>0</v>
      </c>
      <c r="BI1612" s="37">
        <f>IF(Voorblad!$E$10=Rekenblad!BC1612,Rekenblad!BA1612,0)</f>
        <v>0</v>
      </c>
      <c r="BK1612">
        <v>40</v>
      </c>
      <c r="BL1612" s="37">
        <f>IF(Voorblad!$E$14=Rekenblad!$BL$1580,Rekenblad!BD1612,0)</f>
        <v>0</v>
      </c>
      <c r="BM1612" s="37">
        <f>IF(Voorblad!$E$14=Rekenblad!$BL$1580,Rekenblad!BE1612,0)</f>
        <v>0</v>
      </c>
      <c r="BN1612" s="37">
        <f>IF(Voorblad!$E$14=Rekenblad!$BL$1580,Rekenblad!BF1612,0)</f>
        <v>0</v>
      </c>
      <c r="BO1612" s="37">
        <f>IF(Voorblad!$E$14=Rekenblad!$BL$1580,Rekenblad!BG1612,0)</f>
        <v>0</v>
      </c>
      <c r="BP1612" s="37">
        <f>IF(Voorblad!$E$14=Rekenblad!$BL$1580,Rekenblad!BH1612,0)</f>
        <v>0</v>
      </c>
      <c r="BQ1612" s="37">
        <f>IF(Voorblad!$E$14=Rekenblad!$BL$1580,Rekenblad!BI1612,0)</f>
        <v>0</v>
      </c>
    </row>
    <row r="1613" spans="2:69" x14ac:dyDescent="0.25">
      <c r="B1613">
        <f>'Data TREND'!$DL$178</f>
        <v>41</v>
      </c>
      <c r="C1613" s="37">
        <f>'Data TREND'!DN178</f>
        <v>392.96503809055099</v>
      </c>
      <c r="D1613" s="37">
        <f>'Data TREND'!DO178</f>
        <v>663.68988511804048</v>
      </c>
      <c r="E1613" s="37">
        <f>'Data TREND'!DP178</f>
        <v>220.18642087201576</v>
      </c>
      <c r="F1613" s="37">
        <f>'Data TREND'!DQ178</f>
        <v>1276.9242592250318</v>
      </c>
      <c r="G1613" s="37">
        <f>'Data TREND'!DR178</f>
        <v>88.245799506405675</v>
      </c>
      <c r="H1613" s="37">
        <f>'Data TREND'!DS178</f>
        <v>36.070277232017716</v>
      </c>
      <c r="J1613" s="37">
        <f t="shared" si="1159"/>
        <v>392.96503809055099</v>
      </c>
      <c r="K1613" s="37">
        <f t="shared" si="1160"/>
        <v>663.68988511804048</v>
      </c>
      <c r="L1613" s="37">
        <f t="shared" si="1161"/>
        <v>220.18642087201576</v>
      </c>
      <c r="M1613" s="37">
        <f t="shared" si="1162"/>
        <v>1276.9242592250318</v>
      </c>
      <c r="N1613" s="37">
        <f t="shared" si="1163"/>
        <v>88.245799506405675</v>
      </c>
      <c r="O1613" s="37">
        <f t="shared" si="1164"/>
        <v>36.070277232017716</v>
      </c>
      <c r="Q1613">
        <f>'Data TREND'!$DL$178</f>
        <v>41</v>
      </c>
      <c r="R1613" s="37">
        <f>'Data TREND'!DU178</f>
        <v>504.70497538622396</v>
      </c>
      <c r="S1613" s="37">
        <f>'Data TREND'!DV178</f>
        <v>665.63759337543024</v>
      </c>
      <c r="T1613" s="37">
        <f>'Data TREND'!DW178</f>
        <v>223.40397289216176</v>
      </c>
      <c r="U1613" s="37">
        <f>'Data TREND'!DX178</f>
        <v>1393.7807258852404</v>
      </c>
      <c r="V1613" s="37">
        <f>'Data TREND'!DY178</f>
        <v>99.348433746749649</v>
      </c>
      <c r="W1613" s="37">
        <f>'Data TREND'!DZ178</f>
        <v>40.697412599686729</v>
      </c>
      <c r="Y1613" s="37">
        <f t="shared" si="1165"/>
        <v>0</v>
      </c>
      <c r="Z1613" s="37">
        <f t="shared" si="1166"/>
        <v>0</v>
      </c>
      <c r="AA1613" s="37">
        <f t="shared" si="1167"/>
        <v>0</v>
      </c>
      <c r="AB1613" s="37">
        <f t="shared" si="1168"/>
        <v>0</v>
      </c>
      <c r="AC1613" s="37">
        <f t="shared" si="1169"/>
        <v>0</v>
      </c>
      <c r="AD1613" s="37">
        <f t="shared" si="1170"/>
        <v>0</v>
      </c>
      <c r="AF1613">
        <f>'Data TREND'!$DL$178</f>
        <v>41</v>
      </c>
      <c r="AG1613" s="37">
        <f>'Data TREND'!EB178</f>
        <v>614.0085821406517</v>
      </c>
      <c r="AH1613" s="37">
        <f>'Data TREND'!EC178</f>
        <v>669.05985499633664</v>
      </c>
      <c r="AI1613" s="37">
        <f>'Data TREND'!ED178</f>
        <v>223.45239896785765</v>
      </c>
      <c r="AJ1613" s="37">
        <f>'Data TREND'!EE178</f>
        <v>1505.8329899979185</v>
      </c>
      <c r="AK1613" s="37">
        <f>'Data TREND'!EF178</f>
        <v>110.2256467671412</v>
      </c>
      <c r="AL1613" s="37">
        <f>'Data TREND'!EG178</f>
        <v>44.939284238603314</v>
      </c>
      <c r="AN1613" s="37">
        <f t="shared" si="1171"/>
        <v>0</v>
      </c>
      <c r="AO1613" s="37">
        <f t="shared" si="1172"/>
        <v>0</v>
      </c>
      <c r="AP1613" s="37">
        <f t="shared" si="1173"/>
        <v>0</v>
      </c>
      <c r="AQ1613" s="37">
        <f t="shared" si="1174"/>
        <v>0</v>
      </c>
      <c r="AR1613" s="37">
        <f t="shared" si="1175"/>
        <v>0</v>
      </c>
      <c r="AS1613" s="37">
        <f t="shared" si="1176"/>
        <v>0</v>
      </c>
      <c r="AU1613">
        <v>41</v>
      </c>
      <c r="AV1613" s="37">
        <f t="shared" si="1177"/>
        <v>392.96503809055099</v>
      </c>
      <c r="AW1613" s="37">
        <f t="shared" si="1178"/>
        <v>663.68988511804048</v>
      </c>
      <c r="AX1613" s="37">
        <f t="shared" si="1179"/>
        <v>220.18642087201576</v>
      </c>
      <c r="AY1613" s="37">
        <f t="shared" si="1180"/>
        <v>1276.9242592250318</v>
      </c>
      <c r="AZ1613" s="37">
        <f t="shared" si="1181"/>
        <v>88.245799506405675</v>
      </c>
      <c r="BA1613" s="37">
        <f t="shared" si="1182"/>
        <v>36.070277232017716</v>
      </c>
      <c r="BC1613">
        <v>41</v>
      </c>
      <c r="BD1613" s="37">
        <f>IF(Voorblad!$E$10=Rekenblad!BC1613,Rekenblad!AV1613,0)</f>
        <v>0</v>
      </c>
      <c r="BE1613" s="37">
        <f>IF(Voorblad!$E$10=Rekenblad!BC1613,Rekenblad!AW1613,0)</f>
        <v>0</v>
      </c>
      <c r="BF1613" s="37">
        <f>IF(Voorblad!$E$10=Rekenblad!BC1613,Rekenblad!AX1613,0)</f>
        <v>0</v>
      </c>
      <c r="BG1613" s="62">
        <f>IF(Voorblad!$E$10=Rekenblad!BC1613,Rekenblad!AY1613,0)</f>
        <v>0</v>
      </c>
      <c r="BH1613" s="37">
        <f>IF(Voorblad!$E$10=Rekenblad!BC1613,Rekenblad!AZ1613,0)</f>
        <v>0</v>
      </c>
      <c r="BI1613" s="37">
        <f>IF(Voorblad!$E$10=Rekenblad!BC1613,Rekenblad!BA1613,0)</f>
        <v>0</v>
      </c>
      <c r="BK1613">
        <v>41</v>
      </c>
      <c r="BL1613" s="37">
        <f>IF(Voorblad!$E$14=Rekenblad!$BL$1580,Rekenblad!BD1613,0)</f>
        <v>0</v>
      </c>
      <c r="BM1613" s="37">
        <f>IF(Voorblad!$E$14=Rekenblad!$BL$1580,Rekenblad!BE1613,0)</f>
        <v>0</v>
      </c>
      <c r="BN1613" s="37">
        <f>IF(Voorblad!$E$14=Rekenblad!$BL$1580,Rekenblad!BF1613,0)</f>
        <v>0</v>
      </c>
      <c r="BO1613" s="37">
        <f>IF(Voorblad!$E$14=Rekenblad!$BL$1580,Rekenblad!BG1613,0)</f>
        <v>0</v>
      </c>
      <c r="BP1613" s="37">
        <f>IF(Voorblad!$E$14=Rekenblad!$BL$1580,Rekenblad!BH1613,0)</f>
        <v>0</v>
      </c>
      <c r="BQ1613" s="37">
        <f>IF(Voorblad!$E$14=Rekenblad!$BL$1580,Rekenblad!BI1613,0)</f>
        <v>0</v>
      </c>
    </row>
    <row r="1614" spans="2:69" x14ac:dyDescent="0.25">
      <c r="B1614">
        <f>'Data TREND'!$DL$179</f>
        <v>42</v>
      </c>
      <c r="C1614" s="37">
        <f>'Data TREND'!DN179</f>
        <v>399.40266882670483</v>
      </c>
      <c r="D1614" s="37">
        <f>'Data TREND'!DO179</f>
        <v>678.47542489688794</v>
      </c>
      <c r="E1614" s="37">
        <f>'Data TREND'!DP179</f>
        <v>225.43842700225932</v>
      </c>
      <c r="F1614" s="37">
        <f>'Data TREND'!DQ179</f>
        <v>1303.4022514993346</v>
      </c>
      <c r="G1614" s="37">
        <f>'Data TREND'!DR179</f>
        <v>87.890655069431006</v>
      </c>
      <c r="H1614" s="37">
        <f>'Data TREND'!DS179</f>
        <v>35.923405244928929</v>
      </c>
      <c r="J1614" s="37">
        <f t="shared" si="1159"/>
        <v>399.40266882670483</v>
      </c>
      <c r="K1614" s="37">
        <f t="shared" si="1160"/>
        <v>678.47542489688794</v>
      </c>
      <c r="L1614" s="37">
        <f t="shared" si="1161"/>
        <v>225.43842700225932</v>
      </c>
      <c r="M1614" s="37">
        <f t="shared" si="1162"/>
        <v>1303.4022514993346</v>
      </c>
      <c r="N1614" s="37">
        <f t="shared" si="1163"/>
        <v>87.890655069431006</v>
      </c>
      <c r="O1614" s="37">
        <f t="shared" si="1164"/>
        <v>35.923405244928929</v>
      </c>
      <c r="Q1614">
        <f>'Data TREND'!$DL$179</f>
        <v>42</v>
      </c>
      <c r="R1614" s="37">
        <f>'Data TREND'!DU179</f>
        <v>512.67691886649163</v>
      </c>
      <c r="S1614" s="37">
        <f>'Data TREND'!DV179</f>
        <v>680.3532616600969</v>
      </c>
      <c r="T1614" s="37">
        <f>'Data TREND'!DW179</f>
        <v>228.58324914415115</v>
      </c>
      <c r="U1614" s="37">
        <f>'Data TREND'!DX179</f>
        <v>1421.6450561594461</v>
      </c>
      <c r="V1614" s="37">
        <f>'Data TREND'!DY179</f>
        <v>98.859400170487049</v>
      </c>
      <c r="W1614" s="37">
        <f>'Data TREND'!DZ179</f>
        <v>40.49558599290134</v>
      </c>
      <c r="Y1614" s="37">
        <f t="shared" si="1165"/>
        <v>0</v>
      </c>
      <c r="Z1614" s="37">
        <f t="shared" si="1166"/>
        <v>0</v>
      </c>
      <c r="AA1614" s="37">
        <f t="shared" si="1167"/>
        <v>0</v>
      </c>
      <c r="AB1614" s="37">
        <f t="shared" si="1168"/>
        <v>0</v>
      </c>
      <c r="AC1614" s="37">
        <f t="shared" si="1169"/>
        <v>0</v>
      </c>
      <c r="AD1614" s="37">
        <f t="shared" si="1170"/>
        <v>0</v>
      </c>
      <c r="AF1614">
        <f>'Data TREND'!$DL$179</f>
        <v>42</v>
      </c>
      <c r="AG1614" s="37">
        <f>'Data TREND'!EB179</f>
        <v>623.39926864645929</v>
      </c>
      <c r="AH1614" s="37">
        <f>'Data TREND'!EC179</f>
        <v>683.6777905832131</v>
      </c>
      <c r="AI1614" s="37">
        <f>'Data TREND'!ED179</f>
        <v>228.6774300949032</v>
      </c>
      <c r="AJ1614" s="37">
        <f>'Data TREND'!EE179</f>
        <v>1535.0295314105217</v>
      </c>
      <c r="AK1614" s="37">
        <f>'Data TREND'!EF179</f>
        <v>109.59631399123916</v>
      </c>
      <c r="AL1614" s="37">
        <f>'Data TREND'!EG179</f>
        <v>44.684450324358856</v>
      </c>
      <c r="AN1614" s="37">
        <f t="shared" si="1171"/>
        <v>0</v>
      </c>
      <c r="AO1614" s="37">
        <f t="shared" si="1172"/>
        <v>0</v>
      </c>
      <c r="AP1614" s="37">
        <f t="shared" si="1173"/>
        <v>0</v>
      </c>
      <c r="AQ1614" s="37">
        <f t="shared" si="1174"/>
        <v>0</v>
      </c>
      <c r="AR1614" s="37">
        <f t="shared" si="1175"/>
        <v>0</v>
      </c>
      <c r="AS1614" s="37">
        <f t="shared" si="1176"/>
        <v>0</v>
      </c>
      <c r="AU1614">
        <v>42</v>
      </c>
      <c r="AV1614" s="37">
        <f t="shared" si="1177"/>
        <v>399.40266882670483</v>
      </c>
      <c r="AW1614" s="37">
        <f t="shared" si="1178"/>
        <v>678.47542489688794</v>
      </c>
      <c r="AX1614" s="37">
        <f t="shared" si="1179"/>
        <v>225.43842700225932</v>
      </c>
      <c r="AY1614" s="37">
        <f t="shared" si="1180"/>
        <v>1303.4022514993346</v>
      </c>
      <c r="AZ1614" s="37">
        <f t="shared" si="1181"/>
        <v>87.890655069431006</v>
      </c>
      <c r="BA1614" s="37">
        <f t="shared" si="1182"/>
        <v>35.923405244928929</v>
      </c>
      <c r="BC1614">
        <v>42</v>
      </c>
      <c r="BD1614" s="37">
        <f>IF(Voorblad!$E$10=Rekenblad!BC1614,Rekenblad!AV1614,0)</f>
        <v>0</v>
      </c>
      <c r="BE1614" s="37">
        <f>IF(Voorblad!$E$10=Rekenblad!BC1614,Rekenblad!AW1614,0)</f>
        <v>0</v>
      </c>
      <c r="BF1614" s="37">
        <f>IF(Voorblad!$E$10=Rekenblad!BC1614,Rekenblad!AX1614,0)</f>
        <v>0</v>
      </c>
      <c r="BG1614" s="62">
        <f>IF(Voorblad!$E$10=Rekenblad!BC1614,Rekenblad!AY1614,0)</f>
        <v>0</v>
      </c>
      <c r="BH1614" s="37">
        <f>IF(Voorblad!$E$10=Rekenblad!BC1614,Rekenblad!AZ1614,0)</f>
        <v>0</v>
      </c>
      <c r="BI1614" s="37">
        <f>IF(Voorblad!$E$10=Rekenblad!BC1614,Rekenblad!BA1614,0)</f>
        <v>0</v>
      </c>
      <c r="BK1614">
        <v>42</v>
      </c>
      <c r="BL1614" s="37">
        <f>IF(Voorblad!$E$14=Rekenblad!$BL$1580,Rekenblad!BD1614,0)</f>
        <v>0</v>
      </c>
      <c r="BM1614" s="37">
        <f>IF(Voorblad!$E$14=Rekenblad!$BL$1580,Rekenblad!BE1614,0)</f>
        <v>0</v>
      </c>
      <c r="BN1614" s="37">
        <f>IF(Voorblad!$E$14=Rekenblad!$BL$1580,Rekenblad!BF1614,0)</f>
        <v>0</v>
      </c>
      <c r="BO1614" s="37">
        <f>IF(Voorblad!$E$14=Rekenblad!$BL$1580,Rekenblad!BG1614,0)</f>
        <v>0</v>
      </c>
      <c r="BP1614" s="37">
        <f>IF(Voorblad!$E$14=Rekenblad!$BL$1580,Rekenblad!BH1614,0)</f>
        <v>0</v>
      </c>
      <c r="BQ1614" s="37">
        <f>IF(Voorblad!$E$14=Rekenblad!$BL$1580,Rekenblad!BI1614,0)</f>
        <v>0</v>
      </c>
    </row>
    <row r="1615" spans="2:69" x14ac:dyDescent="0.25">
      <c r="B1615">
        <f>'Data TREND'!$DL$180</f>
        <v>43</v>
      </c>
      <c r="C1615" s="37">
        <f>'Data TREND'!DN180</f>
        <v>405.8402995628586</v>
      </c>
      <c r="D1615" s="37">
        <f>'Data TREND'!DO180</f>
        <v>693.26096467573529</v>
      </c>
      <c r="E1615" s="37">
        <f>'Data TREND'!DP180</f>
        <v>230.69043313250287</v>
      </c>
      <c r="F1615" s="37">
        <f>'Data TREND'!DQ180</f>
        <v>1329.8802437736374</v>
      </c>
      <c r="G1615" s="37">
        <f>'Data TREND'!DR180</f>
        <v>87.535510632456351</v>
      </c>
      <c r="H1615" s="37">
        <f>'Data TREND'!DS180</f>
        <v>35.776533257840143</v>
      </c>
      <c r="J1615" s="37">
        <f t="shared" si="1159"/>
        <v>405.8402995628586</v>
      </c>
      <c r="K1615" s="37">
        <f t="shared" si="1160"/>
        <v>693.26096467573529</v>
      </c>
      <c r="L1615" s="37">
        <f t="shared" si="1161"/>
        <v>230.69043313250287</v>
      </c>
      <c r="M1615" s="37">
        <f t="shared" si="1162"/>
        <v>1329.8802437736374</v>
      </c>
      <c r="N1615" s="37">
        <f t="shared" si="1163"/>
        <v>87.535510632456351</v>
      </c>
      <c r="O1615" s="37">
        <f t="shared" si="1164"/>
        <v>35.776533257840143</v>
      </c>
      <c r="Q1615">
        <f>'Data TREND'!$DL$180</f>
        <v>43</v>
      </c>
      <c r="R1615" s="37">
        <f>'Data TREND'!DU180</f>
        <v>520.64886234675919</v>
      </c>
      <c r="S1615" s="37">
        <f>'Data TREND'!DV180</f>
        <v>695.06892994476357</v>
      </c>
      <c r="T1615" s="37">
        <f>'Data TREND'!DW180</f>
        <v>233.76252539614055</v>
      </c>
      <c r="U1615" s="37">
        <f>'Data TREND'!DX180</f>
        <v>1449.5093864336518</v>
      </c>
      <c r="V1615" s="37">
        <f>'Data TREND'!DY180</f>
        <v>98.37036659422445</v>
      </c>
      <c r="W1615" s="37">
        <f>'Data TREND'!DZ180</f>
        <v>40.293759386115951</v>
      </c>
      <c r="Y1615" s="37">
        <f t="shared" si="1165"/>
        <v>0</v>
      </c>
      <c r="Z1615" s="37">
        <f t="shared" si="1166"/>
        <v>0</v>
      </c>
      <c r="AA1615" s="37">
        <f t="shared" si="1167"/>
        <v>0</v>
      </c>
      <c r="AB1615" s="37">
        <f t="shared" si="1168"/>
        <v>0</v>
      </c>
      <c r="AC1615" s="37">
        <f t="shared" si="1169"/>
        <v>0</v>
      </c>
      <c r="AD1615" s="37">
        <f t="shared" si="1170"/>
        <v>0</v>
      </c>
      <c r="AF1615">
        <f>'Data TREND'!$DL$180</f>
        <v>43</v>
      </c>
      <c r="AG1615" s="37">
        <f>'Data TREND'!EB180</f>
        <v>632.789955152267</v>
      </c>
      <c r="AH1615" s="37">
        <f>'Data TREND'!EC180</f>
        <v>698.29572617008955</v>
      </c>
      <c r="AI1615" s="37">
        <f>'Data TREND'!ED180</f>
        <v>233.90246122194876</v>
      </c>
      <c r="AJ1615" s="37">
        <f>'Data TREND'!EE180</f>
        <v>1564.2260728231247</v>
      </c>
      <c r="AK1615" s="37">
        <f>'Data TREND'!EF180</f>
        <v>108.96698121533711</v>
      </c>
      <c r="AL1615" s="37">
        <f>'Data TREND'!EG180</f>
        <v>44.429616410114399</v>
      </c>
      <c r="AN1615" s="37">
        <f t="shared" si="1171"/>
        <v>0</v>
      </c>
      <c r="AO1615" s="37">
        <f t="shared" si="1172"/>
        <v>0</v>
      </c>
      <c r="AP1615" s="37">
        <f t="shared" si="1173"/>
        <v>0</v>
      </c>
      <c r="AQ1615" s="37">
        <f t="shared" si="1174"/>
        <v>0</v>
      </c>
      <c r="AR1615" s="37">
        <f t="shared" si="1175"/>
        <v>0</v>
      </c>
      <c r="AS1615" s="37">
        <f t="shared" si="1176"/>
        <v>0</v>
      </c>
      <c r="AU1615">
        <v>43</v>
      </c>
      <c r="AV1615" s="37">
        <f t="shared" si="1177"/>
        <v>405.8402995628586</v>
      </c>
      <c r="AW1615" s="37">
        <f t="shared" si="1178"/>
        <v>693.26096467573529</v>
      </c>
      <c r="AX1615" s="37">
        <f t="shared" si="1179"/>
        <v>230.69043313250287</v>
      </c>
      <c r="AY1615" s="37">
        <f t="shared" si="1180"/>
        <v>1329.8802437736374</v>
      </c>
      <c r="AZ1615" s="37">
        <f t="shared" si="1181"/>
        <v>87.535510632456351</v>
      </c>
      <c r="BA1615" s="37">
        <f t="shared" si="1182"/>
        <v>35.776533257840143</v>
      </c>
      <c r="BC1615">
        <v>43</v>
      </c>
      <c r="BD1615" s="37">
        <f>IF(Voorblad!$E$10=Rekenblad!BC1615,Rekenblad!AV1615,0)</f>
        <v>0</v>
      </c>
      <c r="BE1615" s="37">
        <f>IF(Voorblad!$E$10=Rekenblad!BC1615,Rekenblad!AW1615,0)</f>
        <v>0</v>
      </c>
      <c r="BF1615" s="37">
        <f>IF(Voorblad!$E$10=Rekenblad!BC1615,Rekenblad!AX1615,0)</f>
        <v>0</v>
      </c>
      <c r="BG1615" s="62">
        <f>IF(Voorblad!$E$10=Rekenblad!BC1615,Rekenblad!AY1615,0)</f>
        <v>0</v>
      </c>
      <c r="BH1615" s="37">
        <f>IF(Voorblad!$E$10=Rekenblad!BC1615,Rekenblad!AZ1615,0)</f>
        <v>0</v>
      </c>
      <c r="BI1615" s="37">
        <f>IF(Voorblad!$E$10=Rekenblad!BC1615,Rekenblad!BA1615,0)</f>
        <v>0</v>
      </c>
      <c r="BK1615">
        <v>43</v>
      </c>
      <c r="BL1615" s="37">
        <f>IF(Voorblad!$E$14=Rekenblad!$BL$1580,Rekenblad!BD1615,0)</f>
        <v>0</v>
      </c>
      <c r="BM1615" s="37">
        <f>IF(Voorblad!$E$14=Rekenblad!$BL$1580,Rekenblad!BE1615,0)</f>
        <v>0</v>
      </c>
      <c r="BN1615" s="37">
        <f>IF(Voorblad!$E$14=Rekenblad!$BL$1580,Rekenblad!BF1615,0)</f>
        <v>0</v>
      </c>
      <c r="BO1615" s="37">
        <f>IF(Voorblad!$E$14=Rekenblad!$BL$1580,Rekenblad!BG1615,0)</f>
        <v>0</v>
      </c>
      <c r="BP1615" s="37">
        <f>IF(Voorblad!$E$14=Rekenblad!$BL$1580,Rekenblad!BH1615,0)</f>
        <v>0</v>
      </c>
      <c r="BQ1615" s="37">
        <f>IF(Voorblad!$E$14=Rekenblad!$BL$1580,Rekenblad!BI1615,0)</f>
        <v>0</v>
      </c>
    </row>
    <row r="1616" spans="2:69" x14ac:dyDescent="0.25">
      <c r="B1616">
        <f>'Data TREND'!$DL$181</f>
        <v>44</v>
      </c>
      <c r="C1616" s="37">
        <f>'Data TREND'!DN181</f>
        <v>412.27793029901244</v>
      </c>
      <c r="D1616" s="37">
        <f>'Data TREND'!DO181</f>
        <v>708.04650445458265</v>
      </c>
      <c r="E1616" s="37">
        <f>'Data TREND'!DP181</f>
        <v>235.94243926274643</v>
      </c>
      <c r="F1616" s="37">
        <f>'Data TREND'!DQ181</f>
        <v>1356.35823604794</v>
      </c>
      <c r="G1616" s="37">
        <f>'Data TREND'!DR181</f>
        <v>87.180366195481682</v>
      </c>
      <c r="H1616" s="37">
        <f>'Data TREND'!DS181</f>
        <v>35.629661270751356</v>
      </c>
      <c r="J1616" s="37">
        <f t="shared" si="1159"/>
        <v>412.27793029901244</v>
      </c>
      <c r="K1616" s="37">
        <f t="shared" si="1160"/>
        <v>708.04650445458265</v>
      </c>
      <c r="L1616" s="37">
        <f t="shared" si="1161"/>
        <v>235.94243926274643</v>
      </c>
      <c r="M1616" s="37">
        <f t="shared" si="1162"/>
        <v>1356.35823604794</v>
      </c>
      <c r="N1616" s="37">
        <f t="shared" si="1163"/>
        <v>87.180366195481682</v>
      </c>
      <c r="O1616" s="37">
        <f t="shared" si="1164"/>
        <v>35.629661270751356</v>
      </c>
      <c r="Q1616">
        <f>'Data TREND'!$DL$181</f>
        <v>44</v>
      </c>
      <c r="R1616" s="37">
        <f>'Data TREND'!DU181</f>
        <v>528.62080582702674</v>
      </c>
      <c r="S1616" s="37">
        <f>'Data TREND'!DV181</f>
        <v>709.78459822943023</v>
      </c>
      <c r="T1616" s="37">
        <f>'Data TREND'!DW181</f>
        <v>238.94180164812994</v>
      </c>
      <c r="U1616" s="37">
        <f>'Data TREND'!DX181</f>
        <v>1477.3737167078575</v>
      </c>
      <c r="V1616" s="37">
        <f>'Data TREND'!DY181</f>
        <v>97.88133301796185</v>
      </c>
      <c r="W1616" s="37">
        <f>'Data TREND'!DZ181</f>
        <v>40.091932779330563</v>
      </c>
      <c r="Y1616" s="37">
        <f t="shared" si="1165"/>
        <v>0</v>
      </c>
      <c r="Z1616" s="37">
        <f t="shared" si="1166"/>
        <v>0</v>
      </c>
      <c r="AA1616" s="37">
        <f t="shared" si="1167"/>
        <v>0</v>
      </c>
      <c r="AB1616" s="37">
        <f t="shared" si="1168"/>
        <v>0</v>
      </c>
      <c r="AC1616" s="37">
        <f t="shared" si="1169"/>
        <v>0</v>
      </c>
      <c r="AD1616" s="37">
        <f t="shared" si="1170"/>
        <v>0</v>
      </c>
      <c r="AF1616">
        <f>'Data TREND'!$DL$181</f>
        <v>44</v>
      </c>
      <c r="AG1616" s="37">
        <f>'Data TREND'!EB181</f>
        <v>642.18064165807459</v>
      </c>
      <c r="AH1616" s="37">
        <f>'Data TREND'!EC181</f>
        <v>712.91366175696612</v>
      </c>
      <c r="AI1616" s="37">
        <f>'Data TREND'!ED181</f>
        <v>239.12749234899434</v>
      </c>
      <c r="AJ1616" s="37">
        <f>'Data TREND'!EE181</f>
        <v>1593.4226142357279</v>
      </c>
      <c r="AK1616" s="37">
        <f>'Data TREND'!EF181</f>
        <v>108.33764843943506</v>
      </c>
      <c r="AL1616" s="37">
        <f>'Data TREND'!EG181</f>
        <v>44.174782495869934</v>
      </c>
      <c r="AN1616" s="37">
        <f t="shared" si="1171"/>
        <v>0</v>
      </c>
      <c r="AO1616" s="37">
        <f t="shared" si="1172"/>
        <v>0</v>
      </c>
      <c r="AP1616" s="37">
        <f t="shared" si="1173"/>
        <v>0</v>
      </c>
      <c r="AQ1616" s="37">
        <f t="shared" si="1174"/>
        <v>0</v>
      </c>
      <c r="AR1616" s="37">
        <f t="shared" si="1175"/>
        <v>0</v>
      </c>
      <c r="AS1616" s="37">
        <f t="shared" si="1176"/>
        <v>0</v>
      </c>
      <c r="AU1616">
        <v>44</v>
      </c>
      <c r="AV1616" s="37">
        <f t="shared" si="1177"/>
        <v>412.27793029901244</v>
      </c>
      <c r="AW1616" s="37">
        <f t="shared" si="1178"/>
        <v>708.04650445458265</v>
      </c>
      <c r="AX1616" s="37">
        <f t="shared" si="1179"/>
        <v>235.94243926274643</v>
      </c>
      <c r="AY1616" s="37">
        <f t="shared" si="1180"/>
        <v>1356.35823604794</v>
      </c>
      <c r="AZ1616" s="37">
        <f t="shared" si="1181"/>
        <v>87.180366195481682</v>
      </c>
      <c r="BA1616" s="37">
        <f t="shared" si="1182"/>
        <v>35.629661270751356</v>
      </c>
      <c r="BC1616">
        <v>44</v>
      </c>
      <c r="BD1616" s="37">
        <f>IF(Voorblad!$E$10=Rekenblad!BC1616,Rekenblad!AV1616,0)</f>
        <v>0</v>
      </c>
      <c r="BE1616" s="37">
        <f>IF(Voorblad!$E$10=Rekenblad!BC1616,Rekenblad!AW1616,0)</f>
        <v>0</v>
      </c>
      <c r="BF1616" s="37">
        <f>IF(Voorblad!$E$10=Rekenblad!BC1616,Rekenblad!AX1616,0)</f>
        <v>0</v>
      </c>
      <c r="BG1616" s="62">
        <f>IF(Voorblad!$E$10=Rekenblad!BC1616,Rekenblad!AY1616,0)</f>
        <v>0</v>
      </c>
      <c r="BH1616" s="37">
        <f>IF(Voorblad!$E$10=Rekenblad!BC1616,Rekenblad!AZ1616,0)</f>
        <v>0</v>
      </c>
      <c r="BI1616" s="37">
        <f>IF(Voorblad!$E$10=Rekenblad!BC1616,Rekenblad!BA1616,0)</f>
        <v>0</v>
      </c>
      <c r="BK1616">
        <v>44</v>
      </c>
      <c r="BL1616" s="37">
        <f>IF(Voorblad!$E$14=Rekenblad!$BL$1580,Rekenblad!BD1616,0)</f>
        <v>0</v>
      </c>
      <c r="BM1616" s="37">
        <f>IF(Voorblad!$E$14=Rekenblad!$BL$1580,Rekenblad!BE1616,0)</f>
        <v>0</v>
      </c>
      <c r="BN1616" s="37">
        <f>IF(Voorblad!$E$14=Rekenblad!$BL$1580,Rekenblad!BF1616,0)</f>
        <v>0</v>
      </c>
      <c r="BO1616" s="37">
        <f>IF(Voorblad!$E$14=Rekenblad!$BL$1580,Rekenblad!BG1616,0)</f>
        <v>0</v>
      </c>
      <c r="BP1616" s="37">
        <f>IF(Voorblad!$E$14=Rekenblad!$BL$1580,Rekenblad!BH1616,0)</f>
        <v>0</v>
      </c>
      <c r="BQ1616" s="37">
        <f>IF(Voorblad!$E$14=Rekenblad!$BL$1580,Rekenblad!BI1616,0)</f>
        <v>0</v>
      </c>
    </row>
    <row r="1617" spans="2:69" x14ac:dyDescent="0.25">
      <c r="B1617">
        <f>'Data TREND'!$DL$182</f>
        <v>45</v>
      </c>
      <c r="C1617" s="37">
        <f>'Data TREND'!DN182</f>
        <v>418.71556103516622</v>
      </c>
      <c r="D1617" s="37">
        <f>'Data TREND'!DO182</f>
        <v>722.83204423343</v>
      </c>
      <c r="E1617" s="37">
        <f>'Data TREND'!DP182</f>
        <v>241.19444539298999</v>
      </c>
      <c r="F1617" s="37">
        <f>'Data TREND'!DQ182</f>
        <v>1382.8362283222427</v>
      </c>
      <c r="G1617" s="37">
        <f>'Data TREND'!DR182</f>
        <v>86.825221758507027</v>
      </c>
      <c r="H1617" s="37">
        <f>'Data TREND'!DS182</f>
        <v>35.482789283662569</v>
      </c>
      <c r="J1617" s="37">
        <f t="shared" si="1159"/>
        <v>418.71556103516622</v>
      </c>
      <c r="K1617" s="37">
        <f t="shared" si="1160"/>
        <v>722.83204423343</v>
      </c>
      <c r="L1617" s="37">
        <f t="shared" si="1161"/>
        <v>241.19444539298999</v>
      </c>
      <c r="M1617" s="37">
        <f t="shared" si="1162"/>
        <v>1382.8362283222427</v>
      </c>
      <c r="N1617" s="37">
        <f t="shared" si="1163"/>
        <v>86.825221758507027</v>
      </c>
      <c r="O1617" s="37">
        <f t="shared" si="1164"/>
        <v>35.482789283662569</v>
      </c>
      <c r="Q1617">
        <f>'Data TREND'!$DL$182</f>
        <v>45</v>
      </c>
      <c r="R1617" s="37">
        <f>'Data TREND'!DU182</f>
        <v>536.5927493072943</v>
      </c>
      <c r="S1617" s="37">
        <f>'Data TREND'!DV182</f>
        <v>724.50026651409689</v>
      </c>
      <c r="T1617" s="37">
        <f>'Data TREND'!DW182</f>
        <v>244.12107790011933</v>
      </c>
      <c r="U1617" s="37">
        <f>'Data TREND'!DX182</f>
        <v>1505.2380469820632</v>
      </c>
      <c r="V1617" s="37">
        <f>'Data TREND'!DY182</f>
        <v>97.392299441699251</v>
      </c>
      <c r="W1617" s="37">
        <f>'Data TREND'!DZ182</f>
        <v>39.890106172545174</v>
      </c>
      <c r="Y1617" s="37">
        <f t="shared" si="1165"/>
        <v>0</v>
      </c>
      <c r="Z1617" s="37">
        <f t="shared" si="1166"/>
        <v>0</v>
      </c>
      <c r="AA1617" s="37">
        <f t="shared" si="1167"/>
        <v>0</v>
      </c>
      <c r="AB1617" s="37">
        <f t="shared" si="1168"/>
        <v>0</v>
      </c>
      <c r="AC1617" s="37">
        <f t="shared" si="1169"/>
        <v>0</v>
      </c>
      <c r="AD1617" s="37">
        <f t="shared" si="1170"/>
        <v>0</v>
      </c>
      <c r="AF1617">
        <f>'Data TREND'!$DL$182</f>
        <v>45</v>
      </c>
      <c r="AG1617" s="37">
        <f>'Data TREND'!EB182</f>
        <v>651.5713281638823</v>
      </c>
      <c r="AH1617" s="37">
        <f>'Data TREND'!EC182</f>
        <v>727.53159734384258</v>
      </c>
      <c r="AI1617" s="37">
        <f>'Data TREND'!ED182</f>
        <v>244.35252347603989</v>
      </c>
      <c r="AJ1617" s="37">
        <f>'Data TREND'!EE182</f>
        <v>1622.6191556483309</v>
      </c>
      <c r="AK1617" s="37">
        <f>'Data TREND'!EF182</f>
        <v>107.708315663533</v>
      </c>
      <c r="AL1617" s="37">
        <f>'Data TREND'!EG182</f>
        <v>43.919948581625476</v>
      </c>
      <c r="AN1617" s="37">
        <f t="shared" si="1171"/>
        <v>0</v>
      </c>
      <c r="AO1617" s="37">
        <f t="shared" si="1172"/>
        <v>0</v>
      </c>
      <c r="AP1617" s="37">
        <f t="shared" si="1173"/>
        <v>0</v>
      </c>
      <c r="AQ1617" s="37">
        <f t="shared" si="1174"/>
        <v>0</v>
      </c>
      <c r="AR1617" s="37">
        <f t="shared" si="1175"/>
        <v>0</v>
      </c>
      <c r="AS1617" s="37">
        <f t="shared" si="1176"/>
        <v>0</v>
      </c>
      <c r="AU1617">
        <v>45</v>
      </c>
      <c r="AV1617" s="37">
        <f t="shared" si="1177"/>
        <v>418.71556103516622</v>
      </c>
      <c r="AW1617" s="37">
        <f t="shared" si="1178"/>
        <v>722.83204423343</v>
      </c>
      <c r="AX1617" s="37">
        <f t="shared" si="1179"/>
        <v>241.19444539298999</v>
      </c>
      <c r="AY1617" s="37">
        <f t="shared" si="1180"/>
        <v>1382.8362283222427</v>
      </c>
      <c r="AZ1617" s="37">
        <f t="shared" si="1181"/>
        <v>86.825221758507027</v>
      </c>
      <c r="BA1617" s="37">
        <f t="shared" si="1182"/>
        <v>35.482789283662569</v>
      </c>
      <c r="BC1617">
        <v>45</v>
      </c>
      <c r="BD1617" s="37">
        <f>IF(Voorblad!$E$10=Rekenblad!BC1617,Rekenblad!AV1617,0)</f>
        <v>0</v>
      </c>
      <c r="BE1617" s="37">
        <f>IF(Voorblad!$E$10=Rekenblad!BC1617,Rekenblad!AW1617,0)</f>
        <v>0</v>
      </c>
      <c r="BF1617" s="37">
        <f>IF(Voorblad!$E$10=Rekenblad!BC1617,Rekenblad!AX1617,0)</f>
        <v>0</v>
      </c>
      <c r="BG1617" s="62">
        <f>IF(Voorblad!$E$10=Rekenblad!BC1617,Rekenblad!AY1617,0)</f>
        <v>0</v>
      </c>
      <c r="BH1617" s="37">
        <f>IF(Voorblad!$E$10=Rekenblad!BC1617,Rekenblad!AZ1617,0)</f>
        <v>0</v>
      </c>
      <c r="BI1617" s="37">
        <f>IF(Voorblad!$E$10=Rekenblad!BC1617,Rekenblad!BA1617,0)</f>
        <v>0</v>
      </c>
      <c r="BK1617">
        <v>45</v>
      </c>
      <c r="BL1617" s="37">
        <f>IF(Voorblad!$E$14=Rekenblad!$BL$1580,Rekenblad!BD1617,0)</f>
        <v>0</v>
      </c>
      <c r="BM1617" s="37">
        <f>IF(Voorblad!$E$14=Rekenblad!$BL$1580,Rekenblad!BE1617,0)</f>
        <v>0</v>
      </c>
      <c r="BN1617" s="37">
        <f>IF(Voorblad!$E$14=Rekenblad!$BL$1580,Rekenblad!BF1617,0)</f>
        <v>0</v>
      </c>
      <c r="BO1617" s="37">
        <f>IF(Voorblad!$E$14=Rekenblad!$BL$1580,Rekenblad!BG1617,0)</f>
        <v>0</v>
      </c>
      <c r="BP1617" s="37">
        <f>IF(Voorblad!$E$14=Rekenblad!$BL$1580,Rekenblad!BH1617,0)</f>
        <v>0</v>
      </c>
      <c r="BQ1617" s="37">
        <f>IF(Voorblad!$E$14=Rekenblad!$BL$1580,Rekenblad!BI1617,0)</f>
        <v>0</v>
      </c>
    </row>
    <row r="1618" spans="2:69" x14ac:dyDescent="0.25">
      <c r="B1618">
        <f>'Data TREND'!$DL$183</f>
        <v>46</v>
      </c>
      <c r="C1618" s="37">
        <f>'Data TREND'!DN183</f>
        <v>425.15319177132005</v>
      </c>
      <c r="D1618" s="37">
        <f>'Data TREND'!DO183</f>
        <v>737.61758401227735</v>
      </c>
      <c r="E1618" s="37">
        <f>'Data TREND'!DP183</f>
        <v>246.44645152323355</v>
      </c>
      <c r="F1618" s="37">
        <f>'Data TREND'!DQ183</f>
        <v>1409.3142205965453</v>
      </c>
      <c r="G1618" s="37">
        <f>'Data TREND'!DR183</f>
        <v>86.470077321532358</v>
      </c>
      <c r="H1618" s="37">
        <f>'Data TREND'!DS183</f>
        <v>35.335917296573783</v>
      </c>
      <c r="J1618" s="37">
        <f t="shared" si="1159"/>
        <v>425.15319177132005</v>
      </c>
      <c r="K1618" s="37">
        <f t="shared" si="1160"/>
        <v>737.61758401227735</v>
      </c>
      <c r="L1618" s="37">
        <f t="shared" si="1161"/>
        <v>246.44645152323355</v>
      </c>
      <c r="M1618" s="37">
        <f t="shared" si="1162"/>
        <v>1409.3142205965453</v>
      </c>
      <c r="N1618" s="37">
        <f t="shared" si="1163"/>
        <v>86.470077321532358</v>
      </c>
      <c r="O1618" s="37">
        <f t="shared" si="1164"/>
        <v>35.335917296573783</v>
      </c>
      <c r="Q1618">
        <f>'Data TREND'!$DL$183</f>
        <v>46</v>
      </c>
      <c r="R1618" s="37">
        <f>'Data TREND'!DU183</f>
        <v>544.56469278756185</v>
      </c>
      <c r="S1618" s="37">
        <f>'Data TREND'!DV183</f>
        <v>739.21593479876356</v>
      </c>
      <c r="T1618" s="37">
        <f>'Data TREND'!DW183</f>
        <v>249.30035415210872</v>
      </c>
      <c r="U1618" s="37">
        <f>'Data TREND'!DX183</f>
        <v>1533.1023772562689</v>
      </c>
      <c r="V1618" s="37">
        <f>'Data TREND'!DY183</f>
        <v>96.903265865436651</v>
      </c>
      <c r="W1618" s="37">
        <f>'Data TREND'!DZ183</f>
        <v>39.688279565759778</v>
      </c>
      <c r="Y1618" s="37">
        <f t="shared" si="1165"/>
        <v>0</v>
      </c>
      <c r="Z1618" s="37">
        <f t="shared" si="1166"/>
        <v>0</v>
      </c>
      <c r="AA1618" s="37">
        <f t="shared" si="1167"/>
        <v>0</v>
      </c>
      <c r="AB1618" s="37">
        <f t="shared" si="1168"/>
        <v>0</v>
      </c>
      <c r="AC1618" s="37">
        <f t="shared" si="1169"/>
        <v>0</v>
      </c>
      <c r="AD1618" s="37">
        <f t="shared" si="1170"/>
        <v>0</v>
      </c>
      <c r="AF1618">
        <f>'Data TREND'!$DL$183</f>
        <v>46</v>
      </c>
      <c r="AG1618" s="37">
        <f>'Data TREND'!EB183</f>
        <v>660.96201466969001</v>
      </c>
      <c r="AH1618" s="37">
        <f>'Data TREND'!EC183</f>
        <v>742.14953293071915</v>
      </c>
      <c r="AI1618" s="37">
        <f>'Data TREND'!ED183</f>
        <v>249.57755460308545</v>
      </c>
      <c r="AJ1618" s="37">
        <f>'Data TREND'!EE183</f>
        <v>1651.8156970609339</v>
      </c>
      <c r="AK1618" s="37">
        <f>'Data TREND'!EF183</f>
        <v>107.07898288763096</v>
      </c>
      <c r="AL1618" s="37">
        <f>'Data TREND'!EG183</f>
        <v>43.665114667381019</v>
      </c>
      <c r="AN1618" s="37">
        <f t="shared" si="1171"/>
        <v>0</v>
      </c>
      <c r="AO1618" s="37">
        <f t="shared" si="1172"/>
        <v>0</v>
      </c>
      <c r="AP1618" s="37">
        <f t="shared" si="1173"/>
        <v>0</v>
      </c>
      <c r="AQ1618" s="37">
        <f t="shared" si="1174"/>
        <v>0</v>
      </c>
      <c r="AR1618" s="37">
        <f t="shared" si="1175"/>
        <v>0</v>
      </c>
      <c r="AS1618" s="37">
        <f t="shared" si="1176"/>
        <v>0</v>
      </c>
      <c r="AU1618">
        <v>46</v>
      </c>
      <c r="AV1618" s="37">
        <f t="shared" si="1177"/>
        <v>425.15319177132005</v>
      </c>
      <c r="AW1618" s="37">
        <f t="shared" si="1178"/>
        <v>737.61758401227735</v>
      </c>
      <c r="AX1618" s="37">
        <f t="shared" si="1179"/>
        <v>246.44645152323355</v>
      </c>
      <c r="AY1618" s="37">
        <f t="shared" si="1180"/>
        <v>1409.3142205965453</v>
      </c>
      <c r="AZ1618" s="37">
        <f t="shared" si="1181"/>
        <v>86.470077321532358</v>
      </c>
      <c r="BA1618" s="37">
        <f t="shared" si="1182"/>
        <v>35.335917296573783</v>
      </c>
      <c r="BC1618">
        <v>46</v>
      </c>
      <c r="BD1618" s="37">
        <f>IF(Voorblad!$E$10=Rekenblad!BC1618,Rekenblad!AV1618,0)</f>
        <v>0</v>
      </c>
      <c r="BE1618" s="37">
        <f>IF(Voorblad!$E$10=Rekenblad!BC1618,Rekenblad!AW1618,0)</f>
        <v>0</v>
      </c>
      <c r="BF1618" s="37">
        <f>IF(Voorblad!$E$10=Rekenblad!BC1618,Rekenblad!AX1618,0)</f>
        <v>0</v>
      </c>
      <c r="BG1618" s="62">
        <f>IF(Voorblad!$E$10=Rekenblad!BC1618,Rekenblad!AY1618,0)</f>
        <v>0</v>
      </c>
      <c r="BH1618" s="37">
        <f>IF(Voorblad!$E$10=Rekenblad!BC1618,Rekenblad!AZ1618,0)</f>
        <v>0</v>
      </c>
      <c r="BI1618" s="37">
        <f>IF(Voorblad!$E$10=Rekenblad!BC1618,Rekenblad!BA1618,0)</f>
        <v>0</v>
      </c>
      <c r="BK1618">
        <v>46</v>
      </c>
      <c r="BL1618" s="37">
        <f>IF(Voorblad!$E$14=Rekenblad!$BL$1580,Rekenblad!BD1618,0)</f>
        <v>0</v>
      </c>
      <c r="BM1618" s="37">
        <f>IF(Voorblad!$E$14=Rekenblad!$BL$1580,Rekenblad!BE1618,0)</f>
        <v>0</v>
      </c>
      <c r="BN1618" s="37">
        <f>IF(Voorblad!$E$14=Rekenblad!$BL$1580,Rekenblad!BF1618,0)</f>
        <v>0</v>
      </c>
      <c r="BO1618" s="37">
        <f>IF(Voorblad!$E$14=Rekenblad!$BL$1580,Rekenblad!BG1618,0)</f>
        <v>0</v>
      </c>
      <c r="BP1618" s="37">
        <f>IF(Voorblad!$E$14=Rekenblad!$BL$1580,Rekenblad!BH1618,0)</f>
        <v>0</v>
      </c>
      <c r="BQ1618" s="37">
        <f>IF(Voorblad!$E$14=Rekenblad!$BL$1580,Rekenblad!BI1618,0)</f>
        <v>0</v>
      </c>
    </row>
    <row r="1619" spans="2:69" x14ac:dyDescent="0.25">
      <c r="B1619">
        <f>'Data TREND'!$DL$184</f>
        <v>47</v>
      </c>
      <c r="C1619" s="37">
        <f>'Data TREND'!DN184</f>
        <v>431.59082250747383</v>
      </c>
      <c r="D1619" s="37">
        <f>'Data TREND'!DO184</f>
        <v>752.4031237911247</v>
      </c>
      <c r="E1619" s="37">
        <f>'Data TREND'!DP184</f>
        <v>251.69845765347711</v>
      </c>
      <c r="F1619" s="37">
        <f>'Data TREND'!DQ184</f>
        <v>1435.7922128708481</v>
      </c>
      <c r="G1619" s="37">
        <f>'Data TREND'!DR184</f>
        <v>86.114932884557703</v>
      </c>
      <c r="H1619" s="37">
        <f>'Data TREND'!DS184</f>
        <v>35.189045309484996</v>
      </c>
      <c r="J1619" s="37">
        <f t="shared" si="1159"/>
        <v>431.59082250747383</v>
      </c>
      <c r="K1619" s="37">
        <f t="shared" si="1160"/>
        <v>752.4031237911247</v>
      </c>
      <c r="L1619" s="37">
        <f t="shared" si="1161"/>
        <v>251.69845765347711</v>
      </c>
      <c r="M1619" s="37">
        <f t="shared" si="1162"/>
        <v>1435.7922128708481</v>
      </c>
      <c r="N1619" s="37">
        <f t="shared" si="1163"/>
        <v>86.114932884557703</v>
      </c>
      <c r="O1619" s="37">
        <f t="shared" si="1164"/>
        <v>35.189045309484996</v>
      </c>
      <c r="Q1619">
        <f>'Data TREND'!$DL$184</f>
        <v>47</v>
      </c>
      <c r="R1619" s="37">
        <f>'Data TREND'!DU184</f>
        <v>552.53663626782941</v>
      </c>
      <c r="S1619" s="37">
        <f>'Data TREND'!DV184</f>
        <v>753.9316030834301</v>
      </c>
      <c r="T1619" s="37">
        <f>'Data TREND'!DW184</f>
        <v>254.47963040409812</v>
      </c>
      <c r="U1619" s="37">
        <f>'Data TREND'!DX184</f>
        <v>1560.9667075304747</v>
      </c>
      <c r="V1619" s="37">
        <f>'Data TREND'!DY184</f>
        <v>96.414232289174052</v>
      </c>
      <c r="W1619" s="37">
        <f>'Data TREND'!DZ184</f>
        <v>39.48645295897439</v>
      </c>
      <c r="Y1619" s="37">
        <f t="shared" si="1165"/>
        <v>0</v>
      </c>
      <c r="Z1619" s="37">
        <f t="shared" si="1166"/>
        <v>0</v>
      </c>
      <c r="AA1619" s="37">
        <f t="shared" si="1167"/>
        <v>0</v>
      </c>
      <c r="AB1619" s="37">
        <f t="shared" si="1168"/>
        <v>0</v>
      </c>
      <c r="AC1619" s="37">
        <f t="shared" si="1169"/>
        <v>0</v>
      </c>
      <c r="AD1619" s="37">
        <f t="shared" si="1170"/>
        <v>0</v>
      </c>
      <c r="AF1619">
        <f>'Data TREND'!$DL$184</f>
        <v>47</v>
      </c>
      <c r="AG1619" s="37">
        <f>'Data TREND'!EB184</f>
        <v>670.35270117549771</v>
      </c>
      <c r="AH1619" s="37">
        <f>'Data TREND'!EC184</f>
        <v>756.7674685175956</v>
      </c>
      <c r="AI1619" s="37">
        <f>'Data TREND'!ED184</f>
        <v>254.80258573013103</v>
      </c>
      <c r="AJ1619" s="37">
        <f>'Data TREND'!EE184</f>
        <v>1681.0122384735371</v>
      </c>
      <c r="AK1619" s="37">
        <f>'Data TREND'!EF184</f>
        <v>106.44965011172891</v>
      </c>
      <c r="AL1619" s="37">
        <f>'Data TREND'!EG184</f>
        <v>43.410280753136561</v>
      </c>
      <c r="AN1619" s="37">
        <f t="shared" si="1171"/>
        <v>0</v>
      </c>
      <c r="AO1619" s="37">
        <f t="shared" si="1172"/>
        <v>0</v>
      </c>
      <c r="AP1619" s="37">
        <f t="shared" si="1173"/>
        <v>0</v>
      </c>
      <c r="AQ1619" s="37">
        <f t="shared" si="1174"/>
        <v>0</v>
      </c>
      <c r="AR1619" s="37">
        <f t="shared" si="1175"/>
        <v>0</v>
      </c>
      <c r="AS1619" s="37">
        <f t="shared" si="1176"/>
        <v>0</v>
      </c>
      <c r="AU1619">
        <v>47</v>
      </c>
      <c r="AV1619" s="37">
        <f t="shared" si="1177"/>
        <v>431.59082250747383</v>
      </c>
      <c r="AW1619" s="37">
        <f t="shared" si="1178"/>
        <v>752.4031237911247</v>
      </c>
      <c r="AX1619" s="37">
        <f t="shared" si="1179"/>
        <v>251.69845765347711</v>
      </c>
      <c r="AY1619" s="37">
        <f t="shared" si="1180"/>
        <v>1435.7922128708481</v>
      </c>
      <c r="AZ1619" s="37">
        <f t="shared" si="1181"/>
        <v>86.114932884557703</v>
      </c>
      <c r="BA1619" s="37">
        <f t="shared" si="1182"/>
        <v>35.189045309484996</v>
      </c>
      <c r="BC1619">
        <v>47</v>
      </c>
      <c r="BD1619" s="37">
        <f>IF(Voorblad!$E$10=Rekenblad!BC1619,Rekenblad!AV1619,0)</f>
        <v>0</v>
      </c>
      <c r="BE1619" s="37">
        <f>IF(Voorblad!$E$10=Rekenblad!BC1619,Rekenblad!AW1619,0)</f>
        <v>0</v>
      </c>
      <c r="BF1619" s="37">
        <f>IF(Voorblad!$E$10=Rekenblad!BC1619,Rekenblad!AX1619,0)</f>
        <v>0</v>
      </c>
      <c r="BG1619" s="62">
        <f>IF(Voorblad!$E$10=Rekenblad!BC1619,Rekenblad!AY1619,0)</f>
        <v>0</v>
      </c>
      <c r="BH1619" s="37">
        <f>IF(Voorblad!$E$10=Rekenblad!BC1619,Rekenblad!AZ1619,0)</f>
        <v>0</v>
      </c>
      <c r="BI1619" s="37">
        <f>IF(Voorblad!$E$10=Rekenblad!BC1619,Rekenblad!BA1619,0)</f>
        <v>0</v>
      </c>
      <c r="BK1619">
        <v>47</v>
      </c>
      <c r="BL1619" s="37">
        <f>IF(Voorblad!$E$14=Rekenblad!$BL$1580,Rekenblad!BD1619,0)</f>
        <v>0</v>
      </c>
      <c r="BM1619" s="37">
        <f>IF(Voorblad!$E$14=Rekenblad!$BL$1580,Rekenblad!BE1619,0)</f>
        <v>0</v>
      </c>
      <c r="BN1619" s="37">
        <f>IF(Voorblad!$E$14=Rekenblad!$BL$1580,Rekenblad!BF1619,0)</f>
        <v>0</v>
      </c>
      <c r="BO1619" s="37">
        <f>IF(Voorblad!$E$14=Rekenblad!$BL$1580,Rekenblad!BG1619,0)</f>
        <v>0</v>
      </c>
      <c r="BP1619" s="37">
        <f>IF(Voorblad!$E$14=Rekenblad!$BL$1580,Rekenblad!BH1619,0)</f>
        <v>0</v>
      </c>
      <c r="BQ1619" s="37">
        <f>IF(Voorblad!$E$14=Rekenblad!$BL$1580,Rekenblad!BI1619,0)</f>
        <v>0</v>
      </c>
    </row>
    <row r="1620" spans="2:69" x14ac:dyDescent="0.25">
      <c r="B1620">
        <f>'Data TREND'!$DL$185</f>
        <v>48</v>
      </c>
      <c r="C1620" s="37">
        <f>'Data TREND'!DN185</f>
        <v>438.02845324362767</v>
      </c>
      <c r="D1620" s="37">
        <f>'Data TREND'!DO185</f>
        <v>767.18866356997216</v>
      </c>
      <c r="E1620" s="37">
        <f>'Data TREND'!DP185</f>
        <v>256.95046378372069</v>
      </c>
      <c r="F1620" s="37">
        <f>'Data TREND'!DQ185</f>
        <v>1462.2702051451506</v>
      </c>
      <c r="G1620" s="37">
        <f>'Data TREND'!DR185</f>
        <v>85.759788447583034</v>
      </c>
      <c r="H1620" s="37">
        <f>'Data TREND'!DS185</f>
        <v>35.042173322396209</v>
      </c>
      <c r="J1620" s="37">
        <f t="shared" si="1159"/>
        <v>438.02845324362767</v>
      </c>
      <c r="K1620" s="37">
        <f t="shared" si="1160"/>
        <v>767.18866356997216</v>
      </c>
      <c r="L1620" s="37">
        <f t="shared" si="1161"/>
        <v>256.95046378372069</v>
      </c>
      <c r="M1620" s="37">
        <f t="shared" si="1162"/>
        <v>1462.2702051451506</v>
      </c>
      <c r="N1620" s="37">
        <f t="shared" si="1163"/>
        <v>85.759788447583034</v>
      </c>
      <c r="O1620" s="37">
        <f t="shared" si="1164"/>
        <v>35.042173322396209</v>
      </c>
      <c r="Q1620">
        <f>'Data TREND'!$DL$185</f>
        <v>48</v>
      </c>
      <c r="R1620" s="37">
        <f>'Data TREND'!DU185</f>
        <v>560.50857974809696</v>
      </c>
      <c r="S1620" s="37">
        <f>'Data TREND'!DV185</f>
        <v>768.64727136809677</v>
      </c>
      <c r="T1620" s="37">
        <f>'Data TREND'!DW185</f>
        <v>259.65890665608754</v>
      </c>
      <c r="U1620" s="37">
        <f>'Data TREND'!DX185</f>
        <v>1588.8310378046804</v>
      </c>
      <c r="V1620" s="37">
        <f>'Data TREND'!DY185</f>
        <v>95.925198712911453</v>
      </c>
      <c r="W1620" s="37">
        <f>'Data TREND'!DZ185</f>
        <v>39.284626352189001</v>
      </c>
      <c r="Y1620" s="37">
        <f t="shared" si="1165"/>
        <v>0</v>
      </c>
      <c r="Z1620" s="37">
        <f t="shared" si="1166"/>
        <v>0</v>
      </c>
      <c r="AA1620" s="37">
        <f t="shared" si="1167"/>
        <v>0</v>
      </c>
      <c r="AB1620" s="37">
        <f t="shared" si="1168"/>
        <v>0</v>
      </c>
      <c r="AC1620" s="37">
        <f t="shared" si="1169"/>
        <v>0</v>
      </c>
      <c r="AD1620" s="37">
        <f t="shared" si="1170"/>
        <v>0</v>
      </c>
      <c r="AF1620">
        <f>'Data TREND'!$DL$185</f>
        <v>48</v>
      </c>
      <c r="AG1620" s="37">
        <f>'Data TREND'!EB185</f>
        <v>679.74338768130542</v>
      </c>
      <c r="AH1620" s="37">
        <f>'Data TREND'!EC185</f>
        <v>771.38540410447217</v>
      </c>
      <c r="AI1620" s="37">
        <f>'Data TREND'!ED185</f>
        <v>260.02761685717655</v>
      </c>
      <c r="AJ1620" s="37">
        <f>'Data TREND'!EE185</f>
        <v>1710.2087798861401</v>
      </c>
      <c r="AK1620" s="37">
        <f>'Data TREND'!EF185</f>
        <v>105.82031733582686</v>
      </c>
      <c r="AL1620" s="37">
        <f>'Data TREND'!EG185</f>
        <v>43.155446838892104</v>
      </c>
      <c r="AN1620" s="37">
        <f t="shared" si="1171"/>
        <v>0</v>
      </c>
      <c r="AO1620" s="37">
        <f t="shared" si="1172"/>
        <v>0</v>
      </c>
      <c r="AP1620" s="37">
        <f t="shared" si="1173"/>
        <v>0</v>
      </c>
      <c r="AQ1620" s="37">
        <f t="shared" si="1174"/>
        <v>0</v>
      </c>
      <c r="AR1620" s="37">
        <f t="shared" si="1175"/>
        <v>0</v>
      </c>
      <c r="AS1620" s="37">
        <f t="shared" si="1176"/>
        <v>0</v>
      </c>
      <c r="AU1620">
        <v>48</v>
      </c>
      <c r="AV1620" s="37">
        <f t="shared" si="1177"/>
        <v>438.02845324362767</v>
      </c>
      <c r="AW1620" s="37">
        <f t="shared" si="1178"/>
        <v>767.18866356997216</v>
      </c>
      <c r="AX1620" s="37">
        <f t="shared" si="1179"/>
        <v>256.95046378372069</v>
      </c>
      <c r="AY1620" s="37">
        <f t="shared" si="1180"/>
        <v>1462.2702051451506</v>
      </c>
      <c r="AZ1620" s="37">
        <f t="shared" si="1181"/>
        <v>85.759788447583034</v>
      </c>
      <c r="BA1620" s="37">
        <f t="shared" si="1182"/>
        <v>35.042173322396209</v>
      </c>
      <c r="BC1620">
        <v>48</v>
      </c>
      <c r="BD1620" s="37">
        <f>IF(Voorblad!$E$10=Rekenblad!BC1620,Rekenblad!AV1620,0)</f>
        <v>0</v>
      </c>
      <c r="BE1620" s="37">
        <f>IF(Voorblad!$E$10=Rekenblad!BC1620,Rekenblad!AW1620,0)</f>
        <v>0</v>
      </c>
      <c r="BF1620" s="37">
        <f>IF(Voorblad!$E$10=Rekenblad!BC1620,Rekenblad!AX1620,0)</f>
        <v>0</v>
      </c>
      <c r="BG1620" s="62">
        <f>IF(Voorblad!$E$10=Rekenblad!BC1620,Rekenblad!AY1620,0)</f>
        <v>0</v>
      </c>
      <c r="BH1620" s="37">
        <f>IF(Voorblad!$E$10=Rekenblad!BC1620,Rekenblad!AZ1620,0)</f>
        <v>0</v>
      </c>
      <c r="BI1620" s="37">
        <f>IF(Voorblad!$E$10=Rekenblad!BC1620,Rekenblad!BA1620,0)</f>
        <v>0</v>
      </c>
      <c r="BK1620">
        <v>48</v>
      </c>
      <c r="BL1620" s="37">
        <f>IF(Voorblad!$E$14=Rekenblad!$BL$1580,Rekenblad!BD1620,0)</f>
        <v>0</v>
      </c>
      <c r="BM1620" s="37">
        <f>IF(Voorblad!$E$14=Rekenblad!$BL$1580,Rekenblad!BE1620,0)</f>
        <v>0</v>
      </c>
      <c r="BN1620" s="37">
        <f>IF(Voorblad!$E$14=Rekenblad!$BL$1580,Rekenblad!BF1620,0)</f>
        <v>0</v>
      </c>
      <c r="BO1620" s="37">
        <f>IF(Voorblad!$E$14=Rekenblad!$BL$1580,Rekenblad!BG1620,0)</f>
        <v>0</v>
      </c>
      <c r="BP1620" s="37">
        <f>IF(Voorblad!$E$14=Rekenblad!$BL$1580,Rekenblad!BH1620,0)</f>
        <v>0</v>
      </c>
      <c r="BQ1620" s="37">
        <f>IF(Voorblad!$E$14=Rekenblad!$BL$1580,Rekenblad!BI1620,0)</f>
        <v>0</v>
      </c>
    </row>
    <row r="1621" spans="2:69" x14ac:dyDescent="0.25">
      <c r="B1621">
        <f>'Data TREND'!$DL$186</f>
        <v>49</v>
      </c>
      <c r="C1621" s="37">
        <f>'Data TREND'!DN186</f>
        <v>444.46608397978144</v>
      </c>
      <c r="D1621" s="37">
        <f>'Data TREND'!DO186</f>
        <v>781.97420334881951</v>
      </c>
      <c r="E1621" s="37">
        <f>'Data TREND'!DP186</f>
        <v>262.20246991396425</v>
      </c>
      <c r="F1621" s="37">
        <f>'Data TREND'!DQ186</f>
        <v>1488.7481974194534</v>
      </c>
      <c r="G1621" s="37">
        <f>'Data TREND'!DR186</f>
        <v>85.404644010608365</v>
      </c>
      <c r="H1621" s="37">
        <f>'Data TREND'!DS186</f>
        <v>34.895301335307423</v>
      </c>
      <c r="J1621" s="37">
        <f t="shared" si="1159"/>
        <v>444.46608397978144</v>
      </c>
      <c r="K1621" s="37">
        <f t="shared" si="1160"/>
        <v>781.97420334881951</v>
      </c>
      <c r="L1621" s="37">
        <f t="shared" si="1161"/>
        <v>262.20246991396425</v>
      </c>
      <c r="M1621" s="37">
        <f t="shared" si="1162"/>
        <v>1488.7481974194534</v>
      </c>
      <c r="N1621" s="37">
        <f t="shared" si="1163"/>
        <v>85.404644010608365</v>
      </c>
      <c r="O1621" s="37">
        <f t="shared" si="1164"/>
        <v>34.895301335307423</v>
      </c>
      <c r="Q1621">
        <f>'Data TREND'!$DL$186</f>
        <v>49</v>
      </c>
      <c r="R1621" s="37">
        <f>'Data TREND'!DU186</f>
        <v>568.48052322836452</v>
      </c>
      <c r="S1621" s="37">
        <f>'Data TREND'!DV186</f>
        <v>783.36293965276343</v>
      </c>
      <c r="T1621" s="37">
        <f>'Data TREND'!DW186</f>
        <v>264.83818290807687</v>
      </c>
      <c r="U1621" s="37">
        <f>'Data TREND'!DX186</f>
        <v>1616.6953680788861</v>
      </c>
      <c r="V1621" s="37">
        <f>'Data TREND'!DY186</f>
        <v>95.436165136648853</v>
      </c>
      <c r="W1621" s="37">
        <f>'Data TREND'!DZ186</f>
        <v>39.082799745403612</v>
      </c>
      <c r="Y1621" s="37">
        <f t="shared" si="1165"/>
        <v>0</v>
      </c>
      <c r="Z1621" s="37">
        <f t="shared" si="1166"/>
        <v>0</v>
      </c>
      <c r="AA1621" s="37">
        <f t="shared" si="1167"/>
        <v>0</v>
      </c>
      <c r="AB1621" s="37">
        <f t="shared" si="1168"/>
        <v>0</v>
      </c>
      <c r="AC1621" s="37">
        <f t="shared" si="1169"/>
        <v>0</v>
      </c>
      <c r="AD1621" s="37">
        <f t="shared" si="1170"/>
        <v>0</v>
      </c>
      <c r="AF1621">
        <f>'Data TREND'!$DL$186</f>
        <v>49</v>
      </c>
      <c r="AG1621" s="37">
        <f>'Data TREND'!EB186</f>
        <v>689.13407418711313</v>
      </c>
      <c r="AH1621" s="37">
        <f>'Data TREND'!EC186</f>
        <v>786.00333969134863</v>
      </c>
      <c r="AI1621" s="37">
        <f>'Data TREND'!ED186</f>
        <v>265.25264798422216</v>
      </c>
      <c r="AJ1621" s="37">
        <f>'Data TREND'!EE186</f>
        <v>1739.4053212987433</v>
      </c>
      <c r="AK1621" s="37">
        <f>'Data TREND'!EF186</f>
        <v>105.19098455992481</v>
      </c>
      <c r="AL1621" s="37">
        <f>'Data TREND'!EG186</f>
        <v>42.900612924647646</v>
      </c>
      <c r="AN1621" s="37">
        <f t="shared" si="1171"/>
        <v>0</v>
      </c>
      <c r="AO1621" s="37">
        <f t="shared" si="1172"/>
        <v>0</v>
      </c>
      <c r="AP1621" s="37">
        <f t="shared" si="1173"/>
        <v>0</v>
      </c>
      <c r="AQ1621" s="37">
        <f t="shared" si="1174"/>
        <v>0</v>
      </c>
      <c r="AR1621" s="37">
        <f t="shared" si="1175"/>
        <v>0</v>
      </c>
      <c r="AS1621" s="37">
        <f t="shared" si="1176"/>
        <v>0</v>
      </c>
      <c r="AU1621">
        <v>49</v>
      </c>
      <c r="AV1621" s="37">
        <f t="shared" si="1177"/>
        <v>444.46608397978144</v>
      </c>
      <c r="AW1621" s="37">
        <f t="shared" si="1178"/>
        <v>781.97420334881951</v>
      </c>
      <c r="AX1621" s="37">
        <f t="shared" si="1179"/>
        <v>262.20246991396425</v>
      </c>
      <c r="AY1621" s="37">
        <f t="shared" si="1180"/>
        <v>1488.7481974194534</v>
      </c>
      <c r="AZ1621" s="37">
        <f t="shared" si="1181"/>
        <v>85.404644010608365</v>
      </c>
      <c r="BA1621" s="37">
        <f t="shared" si="1182"/>
        <v>34.895301335307423</v>
      </c>
      <c r="BC1621">
        <v>49</v>
      </c>
      <c r="BD1621" s="37">
        <f>IF(Voorblad!$E$10=Rekenblad!BC1621,Rekenblad!AV1621,0)</f>
        <v>0</v>
      </c>
      <c r="BE1621" s="37">
        <f>IF(Voorblad!$E$10=Rekenblad!BC1621,Rekenblad!AW1621,0)</f>
        <v>0</v>
      </c>
      <c r="BF1621" s="37">
        <f>IF(Voorblad!$E$10=Rekenblad!BC1621,Rekenblad!AX1621,0)</f>
        <v>0</v>
      </c>
      <c r="BG1621" s="62">
        <f>IF(Voorblad!$E$10=Rekenblad!BC1621,Rekenblad!AY1621,0)</f>
        <v>0</v>
      </c>
      <c r="BH1621" s="37">
        <f>IF(Voorblad!$E$10=Rekenblad!BC1621,Rekenblad!AZ1621,0)</f>
        <v>0</v>
      </c>
      <c r="BI1621" s="37">
        <f>IF(Voorblad!$E$10=Rekenblad!BC1621,Rekenblad!BA1621,0)</f>
        <v>0</v>
      </c>
      <c r="BK1621">
        <v>49</v>
      </c>
      <c r="BL1621" s="37">
        <f>IF(Voorblad!$E$14=Rekenblad!$BL$1580,Rekenblad!BD1621,0)</f>
        <v>0</v>
      </c>
      <c r="BM1621" s="37">
        <f>IF(Voorblad!$E$14=Rekenblad!$BL$1580,Rekenblad!BE1621,0)</f>
        <v>0</v>
      </c>
      <c r="BN1621" s="37">
        <f>IF(Voorblad!$E$14=Rekenblad!$BL$1580,Rekenblad!BF1621,0)</f>
        <v>0</v>
      </c>
      <c r="BO1621" s="37">
        <f>IF(Voorblad!$E$14=Rekenblad!$BL$1580,Rekenblad!BG1621,0)</f>
        <v>0</v>
      </c>
      <c r="BP1621" s="37">
        <f>IF(Voorblad!$E$14=Rekenblad!$BL$1580,Rekenblad!BH1621,0)</f>
        <v>0</v>
      </c>
      <c r="BQ1621" s="37">
        <f>IF(Voorblad!$E$14=Rekenblad!$BL$1580,Rekenblad!BI1621,0)</f>
        <v>0</v>
      </c>
    </row>
    <row r="1622" spans="2:69" x14ac:dyDescent="0.25">
      <c r="B1622">
        <f>'Data TREND'!$DL$187</f>
        <v>50</v>
      </c>
      <c r="C1622" s="37">
        <f>'Data TREND'!DN187</f>
        <v>450.90371471593528</v>
      </c>
      <c r="D1622" s="37">
        <f>'Data TREND'!DO187</f>
        <v>796.75974312766687</v>
      </c>
      <c r="E1622" s="37">
        <f>'Data TREND'!DP187</f>
        <v>267.45447604420781</v>
      </c>
      <c r="F1622" s="37">
        <f>'Data TREND'!DQ187</f>
        <v>1515.2261896937559</v>
      </c>
      <c r="G1622" s="37">
        <f>'Data TREND'!DR187</f>
        <v>85.04949957363371</v>
      </c>
      <c r="H1622" s="37">
        <f>'Data TREND'!DS187</f>
        <v>34.748429348218636</v>
      </c>
      <c r="J1622" s="37">
        <f t="shared" si="1159"/>
        <v>450.90371471593528</v>
      </c>
      <c r="K1622" s="37">
        <f t="shared" si="1160"/>
        <v>796.75974312766687</v>
      </c>
      <c r="L1622" s="37">
        <f t="shared" si="1161"/>
        <v>267.45447604420781</v>
      </c>
      <c r="M1622" s="37">
        <f t="shared" si="1162"/>
        <v>1515.2261896937559</v>
      </c>
      <c r="N1622" s="37">
        <f t="shared" si="1163"/>
        <v>85.04949957363371</v>
      </c>
      <c r="O1622" s="37">
        <f t="shared" si="1164"/>
        <v>34.748429348218636</v>
      </c>
      <c r="Q1622">
        <f>'Data TREND'!$DL$187</f>
        <v>50</v>
      </c>
      <c r="R1622" s="37">
        <f>'Data TREND'!DU187</f>
        <v>576.45246670863207</v>
      </c>
      <c r="S1622" s="37">
        <f>'Data TREND'!DV187</f>
        <v>798.07860793743009</v>
      </c>
      <c r="T1622" s="37">
        <f>'Data TREND'!DW187</f>
        <v>270.01745916006627</v>
      </c>
      <c r="U1622" s="37">
        <f>'Data TREND'!DX187</f>
        <v>1644.5596983530918</v>
      </c>
      <c r="V1622" s="37">
        <f>'Data TREND'!DY187</f>
        <v>94.947131560386254</v>
      </c>
      <c r="W1622" s="37">
        <f>'Data TREND'!DZ187</f>
        <v>38.880973138618224</v>
      </c>
      <c r="Y1622" s="37">
        <f t="shared" si="1165"/>
        <v>0</v>
      </c>
      <c r="Z1622" s="37">
        <f t="shared" si="1166"/>
        <v>0</v>
      </c>
      <c r="AA1622" s="37">
        <f t="shared" si="1167"/>
        <v>0</v>
      </c>
      <c r="AB1622" s="37">
        <f t="shared" si="1168"/>
        <v>0</v>
      </c>
      <c r="AC1622" s="37">
        <f t="shared" si="1169"/>
        <v>0</v>
      </c>
      <c r="AD1622" s="37">
        <f t="shared" si="1170"/>
        <v>0</v>
      </c>
      <c r="AF1622">
        <f>'Data TREND'!$DL$187</f>
        <v>50</v>
      </c>
      <c r="AG1622" s="37">
        <f>'Data TREND'!EB187</f>
        <v>698.52476069292084</v>
      </c>
      <c r="AH1622" s="37">
        <f>'Data TREND'!EC187</f>
        <v>800.62127527822508</v>
      </c>
      <c r="AI1622" s="37">
        <f>'Data TREND'!ED187</f>
        <v>270.47767911126772</v>
      </c>
      <c r="AJ1622" s="37">
        <f>'Data TREND'!EE187</f>
        <v>1768.6018627113463</v>
      </c>
      <c r="AK1622" s="37">
        <f>'Data TREND'!EF187</f>
        <v>104.56165178402276</v>
      </c>
      <c r="AL1622" s="37">
        <f>'Data TREND'!EG187</f>
        <v>42.645779010403189</v>
      </c>
      <c r="AN1622" s="37">
        <f t="shared" si="1171"/>
        <v>0</v>
      </c>
      <c r="AO1622" s="37">
        <f t="shared" si="1172"/>
        <v>0</v>
      </c>
      <c r="AP1622" s="37">
        <f t="shared" si="1173"/>
        <v>0</v>
      </c>
      <c r="AQ1622" s="37">
        <f t="shared" si="1174"/>
        <v>0</v>
      </c>
      <c r="AR1622" s="37">
        <f t="shared" si="1175"/>
        <v>0</v>
      </c>
      <c r="AS1622" s="37">
        <f t="shared" si="1176"/>
        <v>0</v>
      </c>
      <c r="AU1622">
        <v>50</v>
      </c>
      <c r="AV1622" s="37">
        <f t="shared" si="1177"/>
        <v>450.90371471593528</v>
      </c>
      <c r="AW1622" s="37">
        <f t="shared" si="1178"/>
        <v>796.75974312766687</v>
      </c>
      <c r="AX1622" s="37">
        <f t="shared" si="1179"/>
        <v>267.45447604420781</v>
      </c>
      <c r="AY1622" s="37">
        <f t="shared" si="1180"/>
        <v>1515.2261896937559</v>
      </c>
      <c r="AZ1622" s="37">
        <f t="shared" si="1181"/>
        <v>85.04949957363371</v>
      </c>
      <c r="BA1622" s="37">
        <f t="shared" si="1182"/>
        <v>34.748429348218636</v>
      </c>
      <c r="BC1622">
        <v>50</v>
      </c>
      <c r="BD1622" s="37">
        <f>IF(Voorblad!$E$10=Rekenblad!BC1622,Rekenblad!AV1622,0)</f>
        <v>0</v>
      </c>
      <c r="BE1622" s="37">
        <f>IF(Voorblad!$E$10=Rekenblad!BC1622,Rekenblad!AW1622,0)</f>
        <v>0</v>
      </c>
      <c r="BF1622" s="37">
        <f>IF(Voorblad!$E$10=Rekenblad!BC1622,Rekenblad!AX1622,0)</f>
        <v>0</v>
      </c>
      <c r="BG1622" s="62">
        <f>IF(Voorblad!$E$10=Rekenblad!BC1622,Rekenblad!AY1622,0)</f>
        <v>0</v>
      </c>
      <c r="BH1622" s="37">
        <f>IF(Voorblad!$E$10=Rekenblad!BC1622,Rekenblad!AZ1622,0)</f>
        <v>0</v>
      </c>
      <c r="BI1622" s="37">
        <f>IF(Voorblad!$E$10=Rekenblad!BC1622,Rekenblad!BA1622,0)</f>
        <v>0</v>
      </c>
      <c r="BK1622">
        <v>50</v>
      </c>
      <c r="BL1622" s="37">
        <f>IF(Voorblad!$E$14=Rekenblad!$BL$1580,Rekenblad!BD1622,0)</f>
        <v>0</v>
      </c>
      <c r="BM1622" s="37">
        <f>IF(Voorblad!$E$14=Rekenblad!$BL$1580,Rekenblad!BE1622,0)</f>
        <v>0</v>
      </c>
      <c r="BN1622" s="37">
        <f>IF(Voorblad!$E$14=Rekenblad!$BL$1580,Rekenblad!BF1622,0)</f>
        <v>0</v>
      </c>
      <c r="BO1622" s="37">
        <f>IF(Voorblad!$E$14=Rekenblad!$BL$1580,Rekenblad!BG1622,0)</f>
        <v>0</v>
      </c>
      <c r="BP1622" s="37">
        <f>IF(Voorblad!$E$14=Rekenblad!$BL$1580,Rekenblad!BH1622,0)</f>
        <v>0</v>
      </c>
      <c r="BQ1622" s="37">
        <f>IF(Voorblad!$E$14=Rekenblad!$BL$1580,Rekenblad!BI1622,0)</f>
        <v>0</v>
      </c>
    </row>
    <row r="1623" spans="2:69" x14ac:dyDescent="0.25">
      <c r="B1623">
        <f>'Data TREND'!$DL$188</f>
        <v>51</v>
      </c>
      <c r="C1623" s="37">
        <f>'Data TREND'!DN188</f>
        <v>457.34134545208906</v>
      </c>
      <c r="D1623" s="37">
        <f>'Data TREND'!DO188</f>
        <v>811.54528290651422</v>
      </c>
      <c r="E1623" s="37">
        <f>'Data TREND'!DP188</f>
        <v>272.70648217445137</v>
      </c>
      <c r="F1623" s="37">
        <f>'Data TREND'!DQ188</f>
        <v>1541.7041819680587</v>
      </c>
      <c r="G1623" s="37">
        <f>'Data TREND'!DR188</f>
        <v>84.694355136659041</v>
      </c>
      <c r="H1623" s="37">
        <f>'Data TREND'!DS188</f>
        <v>34.601557361129849</v>
      </c>
      <c r="J1623" s="37">
        <f t="shared" si="1159"/>
        <v>457.34134545208906</v>
      </c>
      <c r="K1623" s="37">
        <f t="shared" si="1160"/>
        <v>811.54528290651422</v>
      </c>
      <c r="L1623" s="37">
        <f t="shared" si="1161"/>
        <v>272.70648217445137</v>
      </c>
      <c r="M1623" s="37">
        <f t="shared" si="1162"/>
        <v>1541.7041819680587</v>
      </c>
      <c r="N1623" s="37">
        <f t="shared" si="1163"/>
        <v>84.694355136659041</v>
      </c>
      <c r="O1623" s="37">
        <f t="shared" si="1164"/>
        <v>34.601557361129849</v>
      </c>
      <c r="Q1623">
        <f>'Data TREND'!$DL$188</f>
        <v>51</v>
      </c>
      <c r="R1623" s="37">
        <f>'Data TREND'!DU188</f>
        <v>584.42441018889963</v>
      </c>
      <c r="S1623" s="37">
        <f>'Data TREND'!DV188</f>
        <v>812.79427622209676</v>
      </c>
      <c r="T1623" s="37">
        <f>'Data TREND'!DW188</f>
        <v>275.19673541205566</v>
      </c>
      <c r="U1623" s="37">
        <f>'Data TREND'!DX188</f>
        <v>1672.4240286272975</v>
      </c>
      <c r="V1623" s="37">
        <f>'Data TREND'!DY188</f>
        <v>94.458097984123654</v>
      </c>
      <c r="W1623" s="37">
        <f>'Data TREND'!DZ188</f>
        <v>38.679146531832835</v>
      </c>
      <c r="Y1623" s="37">
        <f t="shared" si="1165"/>
        <v>0</v>
      </c>
      <c r="Z1623" s="37">
        <f t="shared" si="1166"/>
        <v>0</v>
      </c>
      <c r="AA1623" s="37">
        <f t="shared" si="1167"/>
        <v>0</v>
      </c>
      <c r="AB1623" s="37">
        <f t="shared" si="1168"/>
        <v>0</v>
      </c>
      <c r="AC1623" s="37">
        <f t="shared" si="1169"/>
        <v>0</v>
      </c>
      <c r="AD1623" s="37">
        <f t="shared" si="1170"/>
        <v>0</v>
      </c>
      <c r="AF1623">
        <f>'Data TREND'!$DL$188</f>
        <v>51</v>
      </c>
      <c r="AG1623" s="37">
        <f>'Data TREND'!EB188</f>
        <v>707.91544719872843</v>
      </c>
      <c r="AH1623" s="37">
        <f>'Data TREND'!EC188</f>
        <v>815.23921086510165</v>
      </c>
      <c r="AI1623" s="37">
        <f>'Data TREND'!ED188</f>
        <v>275.70271023831327</v>
      </c>
      <c r="AJ1623" s="37">
        <f>'Data TREND'!EE188</f>
        <v>1797.7984041239495</v>
      </c>
      <c r="AK1623" s="37">
        <f>'Data TREND'!EF188</f>
        <v>103.93231900812071</v>
      </c>
      <c r="AL1623" s="37">
        <f>'Data TREND'!EG188</f>
        <v>42.390945096158731</v>
      </c>
      <c r="AN1623" s="37">
        <f t="shared" si="1171"/>
        <v>0</v>
      </c>
      <c r="AO1623" s="37">
        <f t="shared" si="1172"/>
        <v>0</v>
      </c>
      <c r="AP1623" s="37">
        <f t="shared" si="1173"/>
        <v>0</v>
      </c>
      <c r="AQ1623" s="37">
        <f t="shared" si="1174"/>
        <v>0</v>
      </c>
      <c r="AR1623" s="37">
        <f t="shared" si="1175"/>
        <v>0</v>
      </c>
      <c r="AS1623" s="37">
        <f t="shared" si="1176"/>
        <v>0</v>
      </c>
      <c r="AU1623">
        <v>51</v>
      </c>
      <c r="AV1623" s="37">
        <f t="shared" si="1177"/>
        <v>457.34134545208906</v>
      </c>
      <c r="AW1623" s="37">
        <f t="shared" si="1178"/>
        <v>811.54528290651422</v>
      </c>
      <c r="AX1623" s="37">
        <f t="shared" si="1179"/>
        <v>272.70648217445137</v>
      </c>
      <c r="AY1623" s="37">
        <f t="shared" si="1180"/>
        <v>1541.7041819680587</v>
      </c>
      <c r="AZ1623" s="37">
        <f t="shared" si="1181"/>
        <v>84.694355136659041</v>
      </c>
      <c r="BA1623" s="37">
        <f t="shared" si="1182"/>
        <v>34.601557361129849</v>
      </c>
      <c r="BC1623">
        <v>51</v>
      </c>
      <c r="BD1623" s="37">
        <f>IF(Voorblad!$E$10=Rekenblad!BC1623,Rekenblad!AV1623,0)</f>
        <v>0</v>
      </c>
      <c r="BE1623" s="37">
        <f>IF(Voorblad!$E$10=Rekenblad!BC1623,Rekenblad!AW1623,0)</f>
        <v>0</v>
      </c>
      <c r="BF1623" s="37">
        <f>IF(Voorblad!$E$10=Rekenblad!BC1623,Rekenblad!AX1623,0)</f>
        <v>0</v>
      </c>
      <c r="BG1623" s="62">
        <f>IF(Voorblad!$E$10=Rekenblad!BC1623,Rekenblad!AY1623,0)</f>
        <v>0</v>
      </c>
      <c r="BH1623" s="37">
        <f>IF(Voorblad!$E$10=Rekenblad!BC1623,Rekenblad!AZ1623,0)</f>
        <v>0</v>
      </c>
      <c r="BI1623" s="37">
        <f>IF(Voorblad!$E$10=Rekenblad!BC1623,Rekenblad!BA1623,0)</f>
        <v>0</v>
      </c>
      <c r="BK1623">
        <v>51</v>
      </c>
      <c r="BL1623" s="37">
        <f>IF(Voorblad!$E$14=Rekenblad!$BL$1580,Rekenblad!BD1623,0)</f>
        <v>0</v>
      </c>
      <c r="BM1623" s="37">
        <f>IF(Voorblad!$E$14=Rekenblad!$BL$1580,Rekenblad!BE1623,0)</f>
        <v>0</v>
      </c>
      <c r="BN1623" s="37">
        <f>IF(Voorblad!$E$14=Rekenblad!$BL$1580,Rekenblad!BF1623,0)</f>
        <v>0</v>
      </c>
      <c r="BO1623" s="37">
        <f>IF(Voorblad!$E$14=Rekenblad!$BL$1580,Rekenblad!BG1623,0)</f>
        <v>0</v>
      </c>
      <c r="BP1623" s="37">
        <f>IF(Voorblad!$E$14=Rekenblad!$BL$1580,Rekenblad!BH1623,0)</f>
        <v>0</v>
      </c>
      <c r="BQ1623" s="37">
        <f>IF(Voorblad!$E$14=Rekenblad!$BL$1580,Rekenblad!BI1623,0)</f>
        <v>0</v>
      </c>
    </row>
    <row r="1624" spans="2:69" x14ac:dyDescent="0.25">
      <c r="B1624">
        <f>'Data TREND'!$DL$189</f>
        <v>52</v>
      </c>
      <c r="C1624" s="37">
        <f>'Data TREND'!DN189</f>
        <v>463.77897618824289</v>
      </c>
      <c r="D1624" s="37">
        <f>'Data TREND'!DO189</f>
        <v>826.33082268536157</v>
      </c>
      <c r="E1624" s="37">
        <f>'Data TREND'!DP189</f>
        <v>277.95848830469492</v>
      </c>
      <c r="F1624" s="37">
        <f>'Data TREND'!DQ189</f>
        <v>1568.1821742423613</v>
      </c>
      <c r="G1624" s="37">
        <f>'Data TREND'!DR189</f>
        <v>84.339210699684386</v>
      </c>
      <c r="H1624" s="37">
        <f>'Data TREND'!DS189</f>
        <v>34.454685374041063</v>
      </c>
      <c r="J1624" s="37">
        <f t="shared" si="1159"/>
        <v>463.77897618824289</v>
      </c>
      <c r="K1624" s="37">
        <f t="shared" si="1160"/>
        <v>826.33082268536157</v>
      </c>
      <c r="L1624" s="37">
        <f t="shared" si="1161"/>
        <v>277.95848830469492</v>
      </c>
      <c r="M1624" s="37">
        <f t="shared" si="1162"/>
        <v>1568.1821742423613</v>
      </c>
      <c r="N1624" s="37">
        <f t="shared" si="1163"/>
        <v>84.339210699684386</v>
      </c>
      <c r="O1624" s="37">
        <f t="shared" si="1164"/>
        <v>34.454685374041063</v>
      </c>
      <c r="Q1624">
        <f>'Data TREND'!$DL$189</f>
        <v>52</v>
      </c>
      <c r="R1624" s="37">
        <f>'Data TREND'!DU189</f>
        <v>592.39635366916718</v>
      </c>
      <c r="S1624" s="37">
        <f>'Data TREND'!DV189</f>
        <v>827.50994450676342</v>
      </c>
      <c r="T1624" s="37">
        <f>'Data TREND'!DW189</f>
        <v>280.37601166404505</v>
      </c>
      <c r="U1624" s="37">
        <f>'Data TREND'!DX189</f>
        <v>1700.2883589015032</v>
      </c>
      <c r="V1624" s="37">
        <f>'Data TREND'!DY189</f>
        <v>93.969064407861055</v>
      </c>
      <c r="W1624" s="37">
        <f>'Data TREND'!DZ189</f>
        <v>38.477319925047446</v>
      </c>
      <c r="Y1624" s="37">
        <f t="shared" si="1165"/>
        <v>0</v>
      </c>
      <c r="Z1624" s="37">
        <f t="shared" si="1166"/>
        <v>0</v>
      </c>
      <c r="AA1624" s="37">
        <f t="shared" si="1167"/>
        <v>0</v>
      </c>
      <c r="AB1624" s="37">
        <f t="shared" si="1168"/>
        <v>0</v>
      </c>
      <c r="AC1624" s="37">
        <f t="shared" si="1169"/>
        <v>0</v>
      </c>
      <c r="AD1624" s="37">
        <f t="shared" si="1170"/>
        <v>0</v>
      </c>
      <c r="AF1624">
        <f>'Data TREND'!$DL$189</f>
        <v>52</v>
      </c>
      <c r="AG1624" s="37">
        <f>'Data TREND'!EB189</f>
        <v>717.30613370453614</v>
      </c>
      <c r="AH1624" s="37">
        <f>'Data TREND'!EC189</f>
        <v>829.85714645197811</v>
      </c>
      <c r="AI1624" s="37">
        <f>'Data TREND'!ED189</f>
        <v>280.92774136535883</v>
      </c>
      <c r="AJ1624" s="37">
        <f>'Data TREND'!EE189</f>
        <v>1826.9949455365524</v>
      </c>
      <c r="AK1624" s="37">
        <f>'Data TREND'!EF189</f>
        <v>103.30298623221866</v>
      </c>
      <c r="AL1624" s="37">
        <f>'Data TREND'!EG189</f>
        <v>42.136111181914274</v>
      </c>
      <c r="AN1624" s="37">
        <f t="shared" si="1171"/>
        <v>0</v>
      </c>
      <c r="AO1624" s="37">
        <f t="shared" si="1172"/>
        <v>0</v>
      </c>
      <c r="AP1624" s="37">
        <f t="shared" si="1173"/>
        <v>0</v>
      </c>
      <c r="AQ1624" s="37">
        <f t="shared" si="1174"/>
        <v>0</v>
      </c>
      <c r="AR1624" s="37">
        <f t="shared" si="1175"/>
        <v>0</v>
      </c>
      <c r="AS1624" s="37">
        <f t="shared" si="1176"/>
        <v>0</v>
      </c>
      <c r="AU1624">
        <v>52</v>
      </c>
      <c r="AV1624" s="37">
        <f t="shared" si="1177"/>
        <v>463.77897618824289</v>
      </c>
      <c r="AW1624" s="37">
        <f t="shared" si="1178"/>
        <v>826.33082268536157</v>
      </c>
      <c r="AX1624" s="37">
        <f t="shared" si="1179"/>
        <v>277.95848830469492</v>
      </c>
      <c r="AY1624" s="37">
        <f t="shared" si="1180"/>
        <v>1568.1821742423613</v>
      </c>
      <c r="AZ1624" s="37">
        <f t="shared" si="1181"/>
        <v>84.339210699684386</v>
      </c>
      <c r="BA1624" s="37">
        <f t="shared" si="1182"/>
        <v>34.454685374041063</v>
      </c>
      <c r="BC1624">
        <v>52</v>
      </c>
      <c r="BD1624" s="37">
        <f>IF(Voorblad!$E$10=Rekenblad!BC1624,Rekenblad!AV1624,0)</f>
        <v>0</v>
      </c>
      <c r="BE1624" s="37">
        <f>IF(Voorblad!$E$10=Rekenblad!BC1624,Rekenblad!AW1624,0)</f>
        <v>0</v>
      </c>
      <c r="BF1624" s="37">
        <f>IF(Voorblad!$E$10=Rekenblad!BC1624,Rekenblad!AX1624,0)</f>
        <v>0</v>
      </c>
      <c r="BG1624" s="62">
        <f>IF(Voorblad!$E$10=Rekenblad!BC1624,Rekenblad!AY1624,0)</f>
        <v>0</v>
      </c>
      <c r="BH1624" s="37">
        <f>IF(Voorblad!$E$10=Rekenblad!BC1624,Rekenblad!AZ1624,0)</f>
        <v>0</v>
      </c>
      <c r="BI1624" s="37">
        <f>IF(Voorblad!$E$10=Rekenblad!BC1624,Rekenblad!BA1624,0)</f>
        <v>0</v>
      </c>
      <c r="BK1624">
        <v>52</v>
      </c>
      <c r="BL1624" s="37">
        <f>IF(Voorblad!$E$14=Rekenblad!$BL$1580,Rekenblad!BD1624,0)</f>
        <v>0</v>
      </c>
      <c r="BM1624" s="37">
        <f>IF(Voorblad!$E$14=Rekenblad!$BL$1580,Rekenblad!BE1624,0)</f>
        <v>0</v>
      </c>
      <c r="BN1624" s="37">
        <f>IF(Voorblad!$E$14=Rekenblad!$BL$1580,Rekenblad!BF1624,0)</f>
        <v>0</v>
      </c>
      <c r="BO1624" s="37">
        <f>IF(Voorblad!$E$14=Rekenblad!$BL$1580,Rekenblad!BG1624,0)</f>
        <v>0</v>
      </c>
      <c r="BP1624" s="37">
        <f>IF(Voorblad!$E$14=Rekenblad!$BL$1580,Rekenblad!BH1624,0)</f>
        <v>0</v>
      </c>
      <c r="BQ1624" s="37">
        <f>IF(Voorblad!$E$14=Rekenblad!$BL$1580,Rekenblad!BI1624,0)</f>
        <v>0</v>
      </c>
    </row>
    <row r="1625" spans="2:69" x14ac:dyDescent="0.25">
      <c r="B1625">
        <f>'Data TREND'!$DL$190</f>
        <v>53</v>
      </c>
      <c r="C1625" s="37">
        <f>'Data TREND'!DN190</f>
        <v>470.21660692439667</v>
      </c>
      <c r="D1625" s="37">
        <f>'Data TREND'!DO190</f>
        <v>841.11636246420892</v>
      </c>
      <c r="E1625" s="37">
        <f>'Data TREND'!DP190</f>
        <v>283.21049443493848</v>
      </c>
      <c r="F1625" s="37">
        <f>'Data TREND'!DQ190</f>
        <v>1594.660166516664</v>
      </c>
      <c r="G1625" s="37">
        <f>'Data TREND'!DR190</f>
        <v>83.984066262709717</v>
      </c>
      <c r="H1625" s="37">
        <f>'Data TREND'!DS190</f>
        <v>34.307813386952276</v>
      </c>
      <c r="J1625" s="37">
        <f t="shared" si="1159"/>
        <v>470.21660692439667</v>
      </c>
      <c r="K1625" s="37">
        <f t="shared" si="1160"/>
        <v>841.11636246420892</v>
      </c>
      <c r="L1625" s="37">
        <f t="shared" si="1161"/>
        <v>283.21049443493848</v>
      </c>
      <c r="M1625" s="37">
        <f t="shared" si="1162"/>
        <v>1594.660166516664</v>
      </c>
      <c r="N1625" s="37">
        <f t="shared" si="1163"/>
        <v>83.984066262709717</v>
      </c>
      <c r="O1625" s="37">
        <f t="shared" si="1164"/>
        <v>34.307813386952276</v>
      </c>
      <c r="Q1625">
        <f>'Data TREND'!$DL$190</f>
        <v>53</v>
      </c>
      <c r="R1625" s="37">
        <f>'Data TREND'!DU190</f>
        <v>600.36829714943474</v>
      </c>
      <c r="S1625" s="37">
        <f>'Data TREND'!DV190</f>
        <v>842.22561279143008</v>
      </c>
      <c r="T1625" s="37">
        <f>'Data TREND'!DW190</f>
        <v>285.55528791603444</v>
      </c>
      <c r="U1625" s="37">
        <f>'Data TREND'!DX190</f>
        <v>1728.1526891757089</v>
      </c>
      <c r="V1625" s="37">
        <f>'Data TREND'!DY190</f>
        <v>93.480030831598455</v>
      </c>
      <c r="W1625" s="37">
        <f>'Data TREND'!DZ190</f>
        <v>38.27549331826205</v>
      </c>
      <c r="Y1625" s="37">
        <f t="shared" si="1165"/>
        <v>0</v>
      </c>
      <c r="Z1625" s="37">
        <f t="shared" si="1166"/>
        <v>0</v>
      </c>
      <c r="AA1625" s="37">
        <f t="shared" si="1167"/>
        <v>0</v>
      </c>
      <c r="AB1625" s="37">
        <f t="shared" si="1168"/>
        <v>0</v>
      </c>
      <c r="AC1625" s="37">
        <f t="shared" si="1169"/>
        <v>0</v>
      </c>
      <c r="AD1625" s="37">
        <f t="shared" si="1170"/>
        <v>0</v>
      </c>
      <c r="AF1625">
        <f>'Data TREND'!$DL$190</f>
        <v>53</v>
      </c>
      <c r="AG1625" s="37">
        <f>'Data TREND'!EB190</f>
        <v>726.69682021034373</v>
      </c>
      <c r="AH1625" s="37">
        <f>'Data TREND'!EC190</f>
        <v>844.47508203885468</v>
      </c>
      <c r="AI1625" s="37">
        <f>'Data TREND'!ED190</f>
        <v>286.15277249240438</v>
      </c>
      <c r="AJ1625" s="37">
        <f>'Data TREND'!EE190</f>
        <v>1856.1914869491554</v>
      </c>
      <c r="AK1625" s="37">
        <f>'Data TREND'!EF190</f>
        <v>102.6736534563166</v>
      </c>
      <c r="AL1625" s="37">
        <f>'Data TREND'!EG190</f>
        <v>41.881277267669816</v>
      </c>
      <c r="AN1625" s="37">
        <f t="shared" si="1171"/>
        <v>0</v>
      </c>
      <c r="AO1625" s="37">
        <f t="shared" si="1172"/>
        <v>0</v>
      </c>
      <c r="AP1625" s="37">
        <f t="shared" si="1173"/>
        <v>0</v>
      </c>
      <c r="AQ1625" s="37">
        <f t="shared" si="1174"/>
        <v>0</v>
      </c>
      <c r="AR1625" s="37">
        <f t="shared" si="1175"/>
        <v>0</v>
      </c>
      <c r="AS1625" s="37">
        <f t="shared" si="1176"/>
        <v>0</v>
      </c>
      <c r="AU1625">
        <v>53</v>
      </c>
      <c r="AV1625" s="37">
        <f t="shared" si="1177"/>
        <v>470.21660692439667</v>
      </c>
      <c r="AW1625" s="37">
        <f t="shared" si="1178"/>
        <v>841.11636246420892</v>
      </c>
      <c r="AX1625" s="37">
        <f t="shared" si="1179"/>
        <v>283.21049443493848</v>
      </c>
      <c r="AY1625" s="37">
        <f t="shared" si="1180"/>
        <v>1594.660166516664</v>
      </c>
      <c r="AZ1625" s="37">
        <f t="shared" si="1181"/>
        <v>83.984066262709717</v>
      </c>
      <c r="BA1625" s="37">
        <f t="shared" si="1182"/>
        <v>34.307813386952276</v>
      </c>
      <c r="BC1625">
        <v>53</v>
      </c>
      <c r="BD1625" s="37">
        <f>IF(Voorblad!$E$10=Rekenblad!BC1625,Rekenblad!AV1625,0)</f>
        <v>0</v>
      </c>
      <c r="BE1625" s="37">
        <f>IF(Voorblad!$E$10=Rekenblad!BC1625,Rekenblad!AW1625,0)</f>
        <v>0</v>
      </c>
      <c r="BF1625" s="37">
        <f>IF(Voorblad!$E$10=Rekenblad!BC1625,Rekenblad!AX1625,0)</f>
        <v>0</v>
      </c>
      <c r="BG1625" s="62">
        <f>IF(Voorblad!$E$10=Rekenblad!BC1625,Rekenblad!AY1625,0)</f>
        <v>0</v>
      </c>
      <c r="BH1625" s="37">
        <f>IF(Voorblad!$E$10=Rekenblad!BC1625,Rekenblad!AZ1625,0)</f>
        <v>0</v>
      </c>
      <c r="BI1625" s="37">
        <f>IF(Voorblad!$E$10=Rekenblad!BC1625,Rekenblad!BA1625,0)</f>
        <v>0</v>
      </c>
      <c r="BK1625">
        <v>53</v>
      </c>
      <c r="BL1625" s="37">
        <f>IF(Voorblad!$E$14=Rekenblad!$BL$1580,Rekenblad!BD1625,0)</f>
        <v>0</v>
      </c>
      <c r="BM1625" s="37">
        <f>IF(Voorblad!$E$14=Rekenblad!$BL$1580,Rekenblad!BE1625,0)</f>
        <v>0</v>
      </c>
      <c r="BN1625" s="37">
        <f>IF(Voorblad!$E$14=Rekenblad!$BL$1580,Rekenblad!BF1625,0)</f>
        <v>0</v>
      </c>
      <c r="BO1625" s="37">
        <f>IF(Voorblad!$E$14=Rekenblad!$BL$1580,Rekenblad!BG1625,0)</f>
        <v>0</v>
      </c>
      <c r="BP1625" s="37">
        <f>IF(Voorblad!$E$14=Rekenblad!$BL$1580,Rekenblad!BH1625,0)</f>
        <v>0</v>
      </c>
      <c r="BQ1625" s="37">
        <f>IF(Voorblad!$E$14=Rekenblad!$BL$1580,Rekenblad!BI1625,0)</f>
        <v>0</v>
      </c>
    </row>
    <row r="1626" spans="2:69" x14ac:dyDescent="0.25">
      <c r="B1626">
        <f>'Data TREND'!$DL$191</f>
        <v>54</v>
      </c>
      <c r="C1626" s="37">
        <f>'Data TREND'!DN191</f>
        <v>476.65423766055051</v>
      </c>
      <c r="D1626" s="37">
        <f>'Data TREND'!DO191</f>
        <v>855.90190224305627</v>
      </c>
      <c r="E1626" s="37">
        <f>'Data TREND'!DP191</f>
        <v>288.46250056518204</v>
      </c>
      <c r="F1626" s="37">
        <f>'Data TREND'!DQ191</f>
        <v>1621.1381587909668</v>
      </c>
      <c r="G1626" s="37">
        <f>'Data TREND'!DR191</f>
        <v>83.628921825735063</v>
      </c>
      <c r="H1626" s="37">
        <f>'Data TREND'!DS191</f>
        <v>34.160941399863489</v>
      </c>
      <c r="J1626" s="37">
        <f t="shared" si="1159"/>
        <v>476.65423766055051</v>
      </c>
      <c r="K1626" s="37">
        <f t="shared" si="1160"/>
        <v>855.90190224305627</v>
      </c>
      <c r="L1626" s="37">
        <f t="shared" si="1161"/>
        <v>288.46250056518204</v>
      </c>
      <c r="M1626" s="37">
        <f t="shared" si="1162"/>
        <v>1621.1381587909668</v>
      </c>
      <c r="N1626" s="37">
        <f t="shared" si="1163"/>
        <v>83.628921825735063</v>
      </c>
      <c r="O1626" s="37">
        <f t="shared" si="1164"/>
        <v>34.160941399863489</v>
      </c>
      <c r="Q1626">
        <f>'Data TREND'!$DL$191</f>
        <v>54</v>
      </c>
      <c r="R1626" s="37">
        <f>'Data TREND'!DU191</f>
        <v>608.34024062970229</v>
      </c>
      <c r="S1626" s="37">
        <f>'Data TREND'!DV191</f>
        <v>856.94128107609663</v>
      </c>
      <c r="T1626" s="37">
        <f>'Data TREND'!DW191</f>
        <v>290.73456416802384</v>
      </c>
      <c r="U1626" s="37">
        <f>'Data TREND'!DX191</f>
        <v>1756.0170194499149</v>
      </c>
      <c r="V1626" s="37">
        <f>'Data TREND'!DY191</f>
        <v>92.990997255335856</v>
      </c>
      <c r="W1626" s="37">
        <f>'Data TREND'!DZ191</f>
        <v>38.073666711476662</v>
      </c>
      <c r="Y1626" s="37">
        <f t="shared" si="1165"/>
        <v>0</v>
      </c>
      <c r="Z1626" s="37">
        <f t="shared" si="1166"/>
        <v>0</v>
      </c>
      <c r="AA1626" s="37">
        <f t="shared" si="1167"/>
        <v>0</v>
      </c>
      <c r="AB1626" s="37">
        <f t="shared" si="1168"/>
        <v>0</v>
      </c>
      <c r="AC1626" s="37">
        <f t="shared" si="1169"/>
        <v>0</v>
      </c>
      <c r="AD1626" s="37">
        <f t="shared" si="1170"/>
        <v>0</v>
      </c>
      <c r="AF1626">
        <f>'Data TREND'!$DL$191</f>
        <v>54</v>
      </c>
      <c r="AG1626" s="37">
        <f>'Data TREND'!EB191</f>
        <v>736.08750671615144</v>
      </c>
      <c r="AH1626" s="37">
        <f>'Data TREND'!EC191</f>
        <v>859.09301762573114</v>
      </c>
      <c r="AI1626" s="37">
        <f>'Data TREND'!ED191</f>
        <v>291.37780361944994</v>
      </c>
      <c r="AJ1626" s="37">
        <f>'Data TREND'!EE191</f>
        <v>1885.3880283617586</v>
      </c>
      <c r="AK1626" s="37">
        <f>'Data TREND'!EF191</f>
        <v>102.04432068041456</v>
      </c>
      <c r="AL1626" s="37">
        <f>'Data TREND'!EG191</f>
        <v>41.626443353425358</v>
      </c>
      <c r="AN1626" s="37">
        <f t="shared" si="1171"/>
        <v>0</v>
      </c>
      <c r="AO1626" s="37">
        <f t="shared" si="1172"/>
        <v>0</v>
      </c>
      <c r="AP1626" s="37">
        <f t="shared" si="1173"/>
        <v>0</v>
      </c>
      <c r="AQ1626" s="37">
        <f t="shared" si="1174"/>
        <v>0</v>
      </c>
      <c r="AR1626" s="37">
        <f t="shared" si="1175"/>
        <v>0</v>
      </c>
      <c r="AS1626" s="37">
        <f t="shared" si="1176"/>
        <v>0</v>
      </c>
      <c r="AU1626">
        <v>54</v>
      </c>
      <c r="AV1626" s="37">
        <f t="shared" si="1177"/>
        <v>476.65423766055051</v>
      </c>
      <c r="AW1626" s="37">
        <f t="shared" si="1178"/>
        <v>855.90190224305627</v>
      </c>
      <c r="AX1626" s="37">
        <f t="shared" si="1179"/>
        <v>288.46250056518204</v>
      </c>
      <c r="AY1626" s="37">
        <f t="shared" si="1180"/>
        <v>1621.1381587909668</v>
      </c>
      <c r="AZ1626" s="37">
        <f t="shared" si="1181"/>
        <v>83.628921825735063</v>
      </c>
      <c r="BA1626" s="37">
        <f t="shared" si="1182"/>
        <v>34.160941399863489</v>
      </c>
      <c r="BC1626">
        <v>54</v>
      </c>
      <c r="BD1626" s="37">
        <f>IF(Voorblad!$E$10=Rekenblad!BC1626,Rekenblad!AV1626,0)</f>
        <v>0</v>
      </c>
      <c r="BE1626" s="37">
        <f>IF(Voorblad!$E$10=Rekenblad!BC1626,Rekenblad!AW1626,0)</f>
        <v>0</v>
      </c>
      <c r="BF1626" s="37">
        <f>IF(Voorblad!$E$10=Rekenblad!BC1626,Rekenblad!AX1626,0)</f>
        <v>0</v>
      </c>
      <c r="BG1626" s="62">
        <f>IF(Voorblad!$E$10=Rekenblad!BC1626,Rekenblad!AY1626,0)</f>
        <v>0</v>
      </c>
      <c r="BH1626" s="37">
        <f>IF(Voorblad!$E$10=Rekenblad!BC1626,Rekenblad!AZ1626,0)</f>
        <v>0</v>
      </c>
      <c r="BI1626" s="37">
        <f>IF(Voorblad!$E$10=Rekenblad!BC1626,Rekenblad!BA1626,0)</f>
        <v>0</v>
      </c>
      <c r="BK1626">
        <v>54</v>
      </c>
      <c r="BL1626" s="37">
        <f>IF(Voorblad!$E$14=Rekenblad!$BL$1580,Rekenblad!BD1626,0)</f>
        <v>0</v>
      </c>
      <c r="BM1626" s="37">
        <f>IF(Voorblad!$E$14=Rekenblad!$BL$1580,Rekenblad!BE1626,0)</f>
        <v>0</v>
      </c>
      <c r="BN1626" s="37">
        <f>IF(Voorblad!$E$14=Rekenblad!$BL$1580,Rekenblad!BF1626,0)</f>
        <v>0</v>
      </c>
      <c r="BO1626" s="37">
        <f>IF(Voorblad!$E$14=Rekenblad!$BL$1580,Rekenblad!BG1626,0)</f>
        <v>0</v>
      </c>
      <c r="BP1626" s="37">
        <f>IF(Voorblad!$E$14=Rekenblad!$BL$1580,Rekenblad!BH1626,0)</f>
        <v>0</v>
      </c>
      <c r="BQ1626" s="37">
        <f>IF(Voorblad!$E$14=Rekenblad!$BL$1580,Rekenblad!BI1626,0)</f>
        <v>0</v>
      </c>
    </row>
    <row r="1627" spans="2:69" x14ac:dyDescent="0.25">
      <c r="B1627">
        <f>'Data TREND'!$DL$192</f>
        <v>55</v>
      </c>
      <c r="C1627" s="37">
        <f>'Data TREND'!DN192</f>
        <v>483.09186839670429</v>
      </c>
      <c r="D1627" s="37">
        <f>'Data TREND'!DO192</f>
        <v>870.68744202190373</v>
      </c>
      <c r="E1627" s="37">
        <f>'Data TREND'!DP192</f>
        <v>293.7145066954256</v>
      </c>
      <c r="F1627" s="37">
        <f>'Data TREND'!DQ192</f>
        <v>1647.6161510652694</v>
      </c>
      <c r="G1627" s="37">
        <f>'Data TREND'!DR192</f>
        <v>83.273777388760394</v>
      </c>
      <c r="H1627" s="37">
        <f>'Data TREND'!DS192</f>
        <v>34.014069412774703</v>
      </c>
      <c r="J1627" s="37">
        <f t="shared" si="1159"/>
        <v>483.09186839670429</v>
      </c>
      <c r="K1627" s="37">
        <f t="shared" si="1160"/>
        <v>870.68744202190373</v>
      </c>
      <c r="L1627" s="37">
        <f t="shared" si="1161"/>
        <v>293.7145066954256</v>
      </c>
      <c r="M1627" s="37">
        <f t="shared" si="1162"/>
        <v>1647.6161510652694</v>
      </c>
      <c r="N1627" s="37">
        <f t="shared" si="1163"/>
        <v>83.273777388760394</v>
      </c>
      <c r="O1627" s="37">
        <f t="shared" si="1164"/>
        <v>34.014069412774703</v>
      </c>
      <c r="Q1627">
        <f>'Data TREND'!$DL$192</f>
        <v>55</v>
      </c>
      <c r="R1627" s="37">
        <f>'Data TREND'!DU192</f>
        <v>616.31218410996985</v>
      </c>
      <c r="S1627" s="37">
        <f>'Data TREND'!DV192</f>
        <v>871.65694936076329</v>
      </c>
      <c r="T1627" s="37">
        <f>'Data TREND'!DW192</f>
        <v>295.91384042001323</v>
      </c>
      <c r="U1627" s="37">
        <f>'Data TREND'!DX192</f>
        <v>1783.8813497241206</v>
      </c>
      <c r="V1627" s="37">
        <f>'Data TREND'!DY192</f>
        <v>92.501963679073256</v>
      </c>
      <c r="W1627" s="37">
        <f>'Data TREND'!DZ192</f>
        <v>37.871840104691273</v>
      </c>
      <c r="Y1627" s="37">
        <f t="shared" si="1165"/>
        <v>0</v>
      </c>
      <c r="Z1627" s="37">
        <f t="shared" si="1166"/>
        <v>0</v>
      </c>
      <c r="AA1627" s="37">
        <f t="shared" si="1167"/>
        <v>0</v>
      </c>
      <c r="AB1627" s="37">
        <f t="shared" si="1168"/>
        <v>0</v>
      </c>
      <c r="AC1627" s="37">
        <f t="shared" si="1169"/>
        <v>0</v>
      </c>
      <c r="AD1627" s="37">
        <f t="shared" si="1170"/>
        <v>0</v>
      </c>
      <c r="AF1627">
        <f>'Data TREND'!$DL$192</f>
        <v>55</v>
      </c>
      <c r="AG1627" s="37">
        <f>'Data TREND'!EB192</f>
        <v>745.47819322195915</v>
      </c>
      <c r="AH1627" s="37">
        <f>'Data TREND'!EC192</f>
        <v>873.71095321260759</v>
      </c>
      <c r="AI1627" s="37">
        <f>'Data TREND'!ED192</f>
        <v>296.60283474649555</v>
      </c>
      <c r="AJ1627" s="37">
        <f>'Data TREND'!EE192</f>
        <v>1914.5845697743616</v>
      </c>
      <c r="AK1627" s="37">
        <f>'Data TREND'!EF192</f>
        <v>101.41498790451251</v>
      </c>
      <c r="AL1627" s="37">
        <f>'Data TREND'!EG192</f>
        <v>41.371609439180901</v>
      </c>
      <c r="AN1627" s="37">
        <f t="shared" si="1171"/>
        <v>0</v>
      </c>
      <c r="AO1627" s="37">
        <f t="shared" si="1172"/>
        <v>0</v>
      </c>
      <c r="AP1627" s="37">
        <f t="shared" si="1173"/>
        <v>0</v>
      </c>
      <c r="AQ1627" s="37">
        <f t="shared" si="1174"/>
        <v>0</v>
      </c>
      <c r="AR1627" s="37">
        <f t="shared" si="1175"/>
        <v>0</v>
      </c>
      <c r="AS1627" s="37">
        <f t="shared" si="1176"/>
        <v>0</v>
      </c>
      <c r="AU1627">
        <v>55</v>
      </c>
      <c r="AV1627" s="37">
        <f t="shared" si="1177"/>
        <v>483.09186839670429</v>
      </c>
      <c r="AW1627" s="37">
        <f t="shared" si="1178"/>
        <v>870.68744202190373</v>
      </c>
      <c r="AX1627" s="37">
        <f t="shared" si="1179"/>
        <v>293.7145066954256</v>
      </c>
      <c r="AY1627" s="37">
        <f t="shared" si="1180"/>
        <v>1647.6161510652694</v>
      </c>
      <c r="AZ1627" s="37">
        <f t="shared" si="1181"/>
        <v>83.273777388760394</v>
      </c>
      <c r="BA1627" s="37">
        <f t="shared" si="1182"/>
        <v>34.014069412774703</v>
      </c>
      <c r="BC1627">
        <v>55</v>
      </c>
      <c r="BD1627" s="37">
        <f>IF(Voorblad!$E$10=Rekenblad!BC1627,Rekenblad!AV1627,0)</f>
        <v>0</v>
      </c>
      <c r="BE1627" s="37">
        <f>IF(Voorblad!$E$10=Rekenblad!BC1627,Rekenblad!AW1627,0)</f>
        <v>0</v>
      </c>
      <c r="BF1627" s="37">
        <f>IF(Voorblad!$E$10=Rekenblad!BC1627,Rekenblad!AX1627,0)</f>
        <v>0</v>
      </c>
      <c r="BG1627" s="62">
        <f>IF(Voorblad!$E$10=Rekenblad!BC1627,Rekenblad!AY1627,0)</f>
        <v>0</v>
      </c>
      <c r="BH1627" s="37">
        <f>IF(Voorblad!$E$10=Rekenblad!BC1627,Rekenblad!AZ1627,0)</f>
        <v>0</v>
      </c>
      <c r="BI1627" s="37">
        <f>IF(Voorblad!$E$10=Rekenblad!BC1627,Rekenblad!BA1627,0)</f>
        <v>0</v>
      </c>
      <c r="BK1627">
        <v>55</v>
      </c>
      <c r="BL1627" s="37">
        <f>IF(Voorblad!$E$14=Rekenblad!$BL$1580,Rekenblad!BD1627,0)</f>
        <v>0</v>
      </c>
      <c r="BM1627" s="37">
        <f>IF(Voorblad!$E$14=Rekenblad!$BL$1580,Rekenblad!BE1627,0)</f>
        <v>0</v>
      </c>
      <c r="BN1627" s="37">
        <f>IF(Voorblad!$E$14=Rekenblad!$BL$1580,Rekenblad!BF1627,0)</f>
        <v>0</v>
      </c>
      <c r="BO1627" s="37">
        <f>IF(Voorblad!$E$14=Rekenblad!$BL$1580,Rekenblad!BG1627,0)</f>
        <v>0</v>
      </c>
      <c r="BP1627" s="37">
        <f>IF(Voorblad!$E$14=Rekenblad!$BL$1580,Rekenblad!BH1627,0)</f>
        <v>0</v>
      </c>
      <c r="BQ1627" s="37">
        <f>IF(Voorblad!$E$14=Rekenblad!$BL$1580,Rekenblad!BI1627,0)</f>
        <v>0</v>
      </c>
    </row>
    <row r="1628" spans="2:69" x14ac:dyDescent="0.25">
      <c r="B1628">
        <f>'Data TREND'!$DL$193</f>
        <v>56</v>
      </c>
      <c r="C1628" s="37">
        <f>'Data TREND'!DN193</f>
        <v>489.52949913285812</v>
      </c>
      <c r="D1628" s="37">
        <f>'Data TREND'!DO193</f>
        <v>885.47298180075109</v>
      </c>
      <c r="E1628" s="37">
        <f>'Data TREND'!DP193</f>
        <v>298.96651282566916</v>
      </c>
      <c r="F1628" s="37">
        <f>'Data TREND'!DQ193</f>
        <v>1674.0941433395722</v>
      </c>
      <c r="G1628" s="37">
        <f>'Data TREND'!DR193</f>
        <v>82.918632951785725</v>
      </c>
      <c r="H1628" s="37">
        <f>'Data TREND'!DS193</f>
        <v>33.867197425685916</v>
      </c>
      <c r="J1628" s="37">
        <f t="shared" si="1159"/>
        <v>489.52949913285812</v>
      </c>
      <c r="K1628" s="37">
        <f t="shared" si="1160"/>
        <v>885.47298180075109</v>
      </c>
      <c r="L1628" s="37">
        <f t="shared" si="1161"/>
        <v>298.96651282566916</v>
      </c>
      <c r="M1628" s="37">
        <f t="shared" si="1162"/>
        <v>1674.0941433395722</v>
      </c>
      <c r="N1628" s="37">
        <f t="shared" si="1163"/>
        <v>82.918632951785725</v>
      </c>
      <c r="O1628" s="37">
        <f t="shared" si="1164"/>
        <v>33.867197425685916</v>
      </c>
      <c r="Q1628">
        <f>'Data TREND'!$DL$193</f>
        <v>56</v>
      </c>
      <c r="R1628" s="37">
        <f>'Data TREND'!DU193</f>
        <v>624.2841275902374</v>
      </c>
      <c r="S1628" s="37">
        <f>'Data TREND'!DV193</f>
        <v>886.37261764542995</v>
      </c>
      <c r="T1628" s="37">
        <f>'Data TREND'!DW193</f>
        <v>301.09311667200262</v>
      </c>
      <c r="U1628" s="37">
        <f>'Data TREND'!DX193</f>
        <v>1811.7456799983263</v>
      </c>
      <c r="V1628" s="37">
        <f>'Data TREND'!DY193</f>
        <v>92.012930102810657</v>
      </c>
      <c r="W1628" s="37">
        <f>'Data TREND'!DZ193</f>
        <v>37.670013497905884</v>
      </c>
      <c r="Y1628" s="37">
        <f t="shared" si="1165"/>
        <v>0</v>
      </c>
      <c r="Z1628" s="37">
        <f t="shared" si="1166"/>
        <v>0</v>
      </c>
      <c r="AA1628" s="37">
        <f t="shared" si="1167"/>
        <v>0</v>
      </c>
      <c r="AB1628" s="37">
        <f t="shared" si="1168"/>
        <v>0</v>
      </c>
      <c r="AC1628" s="37">
        <f t="shared" si="1169"/>
        <v>0</v>
      </c>
      <c r="AD1628" s="37">
        <f t="shared" si="1170"/>
        <v>0</v>
      </c>
      <c r="AF1628">
        <f>'Data TREND'!$DL$193</f>
        <v>56</v>
      </c>
      <c r="AG1628" s="37">
        <f>'Data TREND'!EB193</f>
        <v>754.86887972776685</v>
      </c>
      <c r="AH1628" s="37">
        <f>'Data TREND'!EC193</f>
        <v>888.32888879948416</v>
      </c>
      <c r="AI1628" s="37">
        <f>'Data TREND'!ED193</f>
        <v>301.8278658735411</v>
      </c>
      <c r="AJ1628" s="37">
        <f>'Data TREND'!EE193</f>
        <v>1943.7811111869648</v>
      </c>
      <c r="AK1628" s="37">
        <f>'Data TREND'!EF193</f>
        <v>100.78565512861047</v>
      </c>
      <c r="AL1628" s="37">
        <f>'Data TREND'!EG193</f>
        <v>41.116775524936443</v>
      </c>
      <c r="AN1628" s="37">
        <f t="shared" si="1171"/>
        <v>0</v>
      </c>
      <c r="AO1628" s="37">
        <f t="shared" si="1172"/>
        <v>0</v>
      </c>
      <c r="AP1628" s="37">
        <f t="shared" si="1173"/>
        <v>0</v>
      </c>
      <c r="AQ1628" s="37">
        <f t="shared" si="1174"/>
        <v>0</v>
      </c>
      <c r="AR1628" s="37">
        <f t="shared" si="1175"/>
        <v>0</v>
      </c>
      <c r="AS1628" s="37">
        <f t="shared" si="1176"/>
        <v>0</v>
      </c>
      <c r="AU1628">
        <v>56</v>
      </c>
      <c r="AV1628" s="37">
        <f t="shared" si="1177"/>
        <v>489.52949913285812</v>
      </c>
      <c r="AW1628" s="37">
        <f t="shared" si="1178"/>
        <v>885.47298180075109</v>
      </c>
      <c r="AX1628" s="37">
        <f t="shared" si="1179"/>
        <v>298.96651282566916</v>
      </c>
      <c r="AY1628" s="37">
        <f t="shared" si="1180"/>
        <v>1674.0941433395722</v>
      </c>
      <c r="AZ1628" s="37">
        <f t="shared" si="1181"/>
        <v>82.918632951785725</v>
      </c>
      <c r="BA1628" s="37">
        <f t="shared" si="1182"/>
        <v>33.867197425685916</v>
      </c>
      <c r="BC1628">
        <v>56</v>
      </c>
      <c r="BD1628" s="37">
        <f>IF(Voorblad!$E$10=Rekenblad!BC1628,Rekenblad!AV1628,0)</f>
        <v>0</v>
      </c>
      <c r="BE1628" s="37">
        <f>IF(Voorblad!$E$10=Rekenblad!BC1628,Rekenblad!AW1628,0)</f>
        <v>0</v>
      </c>
      <c r="BF1628" s="37">
        <f>IF(Voorblad!$E$10=Rekenblad!BC1628,Rekenblad!AX1628,0)</f>
        <v>0</v>
      </c>
      <c r="BG1628" s="62">
        <f>IF(Voorblad!$E$10=Rekenblad!BC1628,Rekenblad!AY1628,0)</f>
        <v>0</v>
      </c>
      <c r="BH1628" s="37">
        <f>IF(Voorblad!$E$10=Rekenblad!BC1628,Rekenblad!AZ1628,0)</f>
        <v>0</v>
      </c>
      <c r="BI1628" s="37">
        <f>IF(Voorblad!$E$10=Rekenblad!BC1628,Rekenblad!BA1628,0)</f>
        <v>0</v>
      </c>
      <c r="BK1628">
        <v>56</v>
      </c>
      <c r="BL1628" s="37">
        <f>IF(Voorblad!$E$14=Rekenblad!$BL$1580,Rekenblad!BD1628,0)</f>
        <v>0</v>
      </c>
      <c r="BM1628" s="37">
        <f>IF(Voorblad!$E$14=Rekenblad!$BL$1580,Rekenblad!BE1628,0)</f>
        <v>0</v>
      </c>
      <c r="BN1628" s="37">
        <f>IF(Voorblad!$E$14=Rekenblad!$BL$1580,Rekenblad!BF1628,0)</f>
        <v>0</v>
      </c>
      <c r="BO1628" s="37">
        <f>IF(Voorblad!$E$14=Rekenblad!$BL$1580,Rekenblad!BG1628,0)</f>
        <v>0</v>
      </c>
      <c r="BP1628" s="37">
        <f>IF(Voorblad!$E$14=Rekenblad!$BL$1580,Rekenblad!BH1628,0)</f>
        <v>0</v>
      </c>
      <c r="BQ1628" s="37">
        <f>IF(Voorblad!$E$14=Rekenblad!$BL$1580,Rekenblad!BI1628,0)</f>
        <v>0</v>
      </c>
    </row>
    <row r="1629" spans="2:69" x14ac:dyDescent="0.25">
      <c r="B1629">
        <f>'Data TREND'!$DL$194</f>
        <v>57</v>
      </c>
      <c r="C1629" s="37">
        <f>'Data TREND'!DN194</f>
        <v>495.9671298690119</v>
      </c>
      <c r="D1629" s="37">
        <f>'Data TREND'!DO194</f>
        <v>900.25852157959844</v>
      </c>
      <c r="E1629" s="37">
        <f>'Data TREND'!DP194</f>
        <v>304.21851895591271</v>
      </c>
      <c r="F1629" s="37">
        <f>'Data TREND'!DQ194</f>
        <v>1700.5721356138747</v>
      </c>
      <c r="G1629" s="37">
        <f>'Data TREND'!DR194</f>
        <v>82.56348851481107</v>
      </c>
      <c r="H1629" s="37">
        <f>'Data TREND'!DS194</f>
        <v>33.720325438597129</v>
      </c>
      <c r="J1629" s="37">
        <f t="shared" si="1159"/>
        <v>495.9671298690119</v>
      </c>
      <c r="K1629" s="37">
        <f t="shared" si="1160"/>
        <v>900.25852157959844</v>
      </c>
      <c r="L1629" s="37">
        <f t="shared" si="1161"/>
        <v>304.21851895591271</v>
      </c>
      <c r="M1629" s="37">
        <f t="shared" si="1162"/>
        <v>1700.5721356138747</v>
      </c>
      <c r="N1629" s="37">
        <f t="shared" si="1163"/>
        <v>82.56348851481107</v>
      </c>
      <c r="O1629" s="37">
        <f t="shared" si="1164"/>
        <v>33.720325438597129</v>
      </c>
      <c r="Q1629">
        <f>'Data TREND'!$DL$194</f>
        <v>57</v>
      </c>
      <c r="R1629" s="37">
        <f>'Data TREND'!DU194</f>
        <v>632.25607107050496</v>
      </c>
      <c r="S1629" s="37">
        <f>'Data TREND'!DV194</f>
        <v>901.08828593009662</v>
      </c>
      <c r="T1629" s="37">
        <f>'Data TREND'!DW194</f>
        <v>306.27239292399202</v>
      </c>
      <c r="U1629" s="37">
        <f>'Data TREND'!DX194</f>
        <v>1839.610010272532</v>
      </c>
      <c r="V1629" s="37">
        <f>'Data TREND'!DY194</f>
        <v>91.523896526548057</v>
      </c>
      <c r="W1629" s="37">
        <f>'Data TREND'!DZ194</f>
        <v>37.468186891120496</v>
      </c>
      <c r="Y1629" s="37">
        <f t="shared" si="1165"/>
        <v>0</v>
      </c>
      <c r="Z1629" s="37">
        <f t="shared" si="1166"/>
        <v>0</v>
      </c>
      <c r="AA1629" s="37">
        <f t="shared" si="1167"/>
        <v>0</v>
      </c>
      <c r="AB1629" s="37">
        <f t="shared" si="1168"/>
        <v>0</v>
      </c>
      <c r="AC1629" s="37">
        <f t="shared" si="1169"/>
        <v>0</v>
      </c>
      <c r="AD1629" s="37">
        <f t="shared" si="1170"/>
        <v>0</v>
      </c>
      <c r="AF1629">
        <f>'Data TREND'!$DL$194</f>
        <v>57</v>
      </c>
      <c r="AG1629" s="37">
        <f>'Data TREND'!EB194</f>
        <v>764.25956623357456</v>
      </c>
      <c r="AH1629" s="37">
        <f>'Data TREND'!EC194</f>
        <v>902.94682438636062</v>
      </c>
      <c r="AI1629" s="37">
        <f>'Data TREND'!ED194</f>
        <v>307.05289700058665</v>
      </c>
      <c r="AJ1629" s="37">
        <f>'Data TREND'!EE194</f>
        <v>1972.9776525995678</v>
      </c>
      <c r="AK1629" s="37">
        <f>'Data TREND'!EF194</f>
        <v>100.15632235270841</v>
      </c>
      <c r="AL1629" s="37">
        <f>'Data TREND'!EG194</f>
        <v>40.861941610691986</v>
      </c>
      <c r="AN1629" s="37">
        <f t="shared" si="1171"/>
        <v>0</v>
      </c>
      <c r="AO1629" s="37">
        <f t="shared" si="1172"/>
        <v>0</v>
      </c>
      <c r="AP1629" s="37">
        <f t="shared" si="1173"/>
        <v>0</v>
      </c>
      <c r="AQ1629" s="37">
        <f t="shared" si="1174"/>
        <v>0</v>
      </c>
      <c r="AR1629" s="37">
        <f t="shared" si="1175"/>
        <v>0</v>
      </c>
      <c r="AS1629" s="37">
        <f t="shared" si="1176"/>
        <v>0</v>
      </c>
      <c r="AU1629">
        <v>57</v>
      </c>
      <c r="AV1629" s="37">
        <f t="shared" si="1177"/>
        <v>495.9671298690119</v>
      </c>
      <c r="AW1629" s="37">
        <f t="shared" si="1178"/>
        <v>900.25852157959844</v>
      </c>
      <c r="AX1629" s="37">
        <f t="shared" si="1179"/>
        <v>304.21851895591271</v>
      </c>
      <c r="AY1629" s="37">
        <f t="shared" si="1180"/>
        <v>1700.5721356138747</v>
      </c>
      <c r="AZ1629" s="37">
        <f t="shared" si="1181"/>
        <v>82.56348851481107</v>
      </c>
      <c r="BA1629" s="37">
        <f t="shared" si="1182"/>
        <v>33.720325438597129</v>
      </c>
      <c r="BC1629">
        <v>57</v>
      </c>
      <c r="BD1629" s="37">
        <f>IF(Voorblad!$E$10=Rekenblad!BC1629,Rekenblad!AV1629,0)</f>
        <v>0</v>
      </c>
      <c r="BE1629" s="37">
        <f>IF(Voorblad!$E$10=Rekenblad!BC1629,Rekenblad!AW1629,0)</f>
        <v>0</v>
      </c>
      <c r="BF1629" s="37">
        <f>IF(Voorblad!$E$10=Rekenblad!BC1629,Rekenblad!AX1629,0)</f>
        <v>0</v>
      </c>
      <c r="BG1629" s="62">
        <f>IF(Voorblad!$E$10=Rekenblad!BC1629,Rekenblad!AY1629,0)</f>
        <v>0</v>
      </c>
      <c r="BH1629" s="37">
        <f>IF(Voorblad!$E$10=Rekenblad!BC1629,Rekenblad!AZ1629,0)</f>
        <v>0</v>
      </c>
      <c r="BI1629" s="37">
        <f>IF(Voorblad!$E$10=Rekenblad!BC1629,Rekenblad!BA1629,0)</f>
        <v>0</v>
      </c>
      <c r="BK1629">
        <v>57</v>
      </c>
      <c r="BL1629" s="37">
        <f>IF(Voorblad!$E$14=Rekenblad!$BL$1580,Rekenblad!BD1629,0)</f>
        <v>0</v>
      </c>
      <c r="BM1629" s="37">
        <f>IF(Voorblad!$E$14=Rekenblad!$BL$1580,Rekenblad!BE1629,0)</f>
        <v>0</v>
      </c>
      <c r="BN1629" s="37">
        <f>IF(Voorblad!$E$14=Rekenblad!$BL$1580,Rekenblad!BF1629,0)</f>
        <v>0</v>
      </c>
      <c r="BO1629" s="37">
        <f>IF(Voorblad!$E$14=Rekenblad!$BL$1580,Rekenblad!BG1629,0)</f>
        <v>0</v>
      </c>
      <c r="BP1629" s="37">
        <f>IF(Voorblad!$E$14=Rekenblad!$BL$1580,Rekenblad!BH1629,0)</f>
        <v>0</v>
      </c>
      <c r="BQ1629" s="37">
        <f>IF(Voorblad!$E$14=Rekenblad!$BL$1580,Rekenblad!BI1629,0)</f>
        <v>0</v>
      </c>
    </row>
    <row r="1630" spans="2:69" x14ac:dyDescent="0.25">
      <c r="B1630">
        <f>'Data TREND'!$DL$195</f>
        <v>58</v>
      </c>
      <c r="C1630" s="37">
        <f>'Data TREND'!DN195</f>
        <v>502.40476060516573</v>
      </c>
      <c r="D1630" s="37">
        <f>'Data TREND'!DO195</f>
        <v>915.04406135844579</v>
      </c>
      <c r="E1630" s="37">
        <f>'Data TREND'!DP195</f>
        <v>309.47052508615627</v>
      </c>
      <c r="F1630" s="37">
        <f>'Data TREND'!DQ195</f>
        <v>1727.0501278881775</v>
      </c>
      <c r="G1630" s="37">
        <f>'Data TREND'!DR195</f>
        <v>82.208344077836401</v>
      </c>
      <c r="H1630" s="37">
        <f>'Data TREND'!DS195</f>
        <v>33.573453451508342</v>
      </c>
      <c r="J1630" s="37">
        <f t="shared" si="1159"/>
        <v>502.40476060516573</v>
      </c>
      <c r="K1630" s="37">
        <f t="shared" si="1160"/>
        <v>915.04406135844579</v>
      </c>
      <c r="L1630" s="37">
        <f t="shared" si="1161"/>
        <v>309.47052508615627</v>
      </c>
      <c r="M1630" s="37">
        <f t="shared" si="1162"/>
        <v>1727.0501278881775</v>
      </c>
      <c r="N1630" s="37">
        <f t="shared" si="1163"/>
        <v>82.208344077836401</v>
      </c>
      <c r="O1630" s="37">
        <f t="shared" si="1164"/>
        <v>33.573453451508342</v>
      </c>
      <c r="Q1630">
        <f>'Data TREND'!$DL$195</f>
        <v>58</v>
      </c>
      <c r="R1630" s="37">
        <f>'Data TREND'!DU195</f>
        <v>640.22801455077251</v>
      </c>
      <c r="S1630" s="37">
        <f>'Data TREND'!DV195</f>
        <v>915.80395421476328</v>
      </c>
      <c r="T1630" s="37">
        <f>'Data TREND'!DW195</f>
        <v>311.45166917598141</v>
      </c>
      <c r="U1630" s="37">
        <f>'Data TREND'!DX195</f>
        <v>1867.4743405467377</v>
      </c>
      <c r="V1630" s="37">
        <f>'Data TREND'!DY195</f>
        <v>91.034862950285458</v>
      </c>
      <c r="W1630" s="37">
        <f>'Data TREND'!DZ195</f>
        <v>37.266360284335107</v>
      </c>
      <c r="Y1630" s="37">
        <f t="shared" si="1165"/>
        <v>0</v>
      </c>
      <c r="Z1630" s="37">
        <f t="shared" si="1166"/>
        <v>0</v>
      </c>
      <c r="AA1630" s="37">
        <f t="shared" si="1167"/>
        <v>0</v>
      </c>
      <c r="AB1630" s="37">
        <f t="shared" si="1168"/>
        <v>0</v>
      </c>
      <c r="AC1630" s="37">
        <f t="shared" si="1169"/>
        <v>0</v>
      </c>
      <c r="AD1630" s="37">
        <f t="shared" si="1170"/>
        <v>0</v>
      </c>
      <c r="AF1630">
        <f>'Data TREND'!$DL$195</f>
        <v>58</v>
      </c>
      <c r="AG1630" s="37">
        <f>'Data TREND'!EB195</f>
        <v>773.65025273938215</v>
      </c>
      <c r="AH1630" s="37">
        <f>'Data TREND'!EC195</f>
        <v>917.56475997323719</v>
      </c>
      <c r="AI1630" s="37">
        <f>'Data TREND'!ED195</f>
        <v>312.27792812763221</v>
      </c>
      <c r="AJ1630" s="37">
        <f>'Data TREND'!EE195</f>
        <v>2002.1741940121708</v>
      </c>
      <c r="AK1630" s="37">
        <f>'Data TREND'!EF195</f>
        <v>99.526989576806358</v>
      </c>
      <c r="AL1630" s="37">
        <f>'Data TREND'!EG195</f>
        <v>40.607107696447528</v>
      </c>
      <c r="AN1630" s="37">
        <f t="shared" si="1171"/>
        <v>0</v>
      </c>
      <c r="AO1630" s="37">
        <f t="shared" si="1172"/>
        <v>0</v>
      </c>
      <c r="AP1630" s="37">
        <f t="shared" si="1173"/>
        <v>0</v>
      </c>
      <c r="AQ1630" s="37">
        <f t="shared" si="1174"/>
        <v>0</v>
      </c>
      <c r="AR1630" s="37">
        <f t="shared" si="1175"/>
        <v>0</v>
      </c>
      <c r="AS1630" s="37">
        <f t="shared" si="1176"/>
        <v>0</v>
      </c>
      <c r="AU1630">
        <v>58</v>
      </c>
      <c r="AV1630" s="37">
        <f t="shared" si="1177"/>
        <v>502.40476060516573</v>
      </c>
      <c r="AW1630" s="37">
        <f t="shared" si="1178"/>
        <v>915.04406135844579</v>
      </c>
      <c r="AX1630" s="37">
        <f t="shared" si="1179"/>
        <v>309.47052508615627</v>
      </c>
      <c r="AY1630" s="37">
        <f t="shared" si="1180"/>
        <v>1727.0501278881775</v>
      </c>
      <c r="AZ1630" s="37">
        <f t="shared" si="1181"/>
        <v>82.208344077836401</v>
      </c>
      <c r="BA1630" s="37">
        <f t="shared" si="1182"/>
        <v>33.573453451508342</v>
      </c>
      <c r="BC1630">
        <v>58</v>
      </c>
      <c r="BD1630" s="37">
        <f>IF(Voorblad!$E$10=Rekenblad!BC1630,Rekenblad!AV1630,0)</f>
        <v>0</v>
      </c>
      <c r="BE1630" s="37">
        <f>IF(Voorblad!$E$10=Rekenblad!BC1630,Rekenblad!AW1630,0)</f>
        <v>0</v>
      </c>
      <c r="BF1630" s="37">
        <f>IF(Voorblad!$E$10=Rekenblad!BC1630,Rekenblad!AX1630,0)</f>
        <v>0</v>
      </c>
      <c r="BG1630" s="62">
        <f>IF(Voorblad!$E$10=Rekenblad!BC1630,Rekenblad!AY1630,0)</f>
        <v>0</v>
      </c>
      <c r="BH1630" s="37">
        <f>IF(Voorblad!$E$10=Rekenblad!BC1630,Rekenblad!AZ1630,0)</f>
        <v>0</v>
      </c>
      <c r="BI1630" s="37">
        <f>IF(Voorblad!$E$10=Rekenblad!BC1630,Rekenblad!BA1630,0)</f>
        <v>0</v>
      </c>
      <c r="BK1630">
        <v>58</v>
      </c>
      <c r="BL1630" s="37">
        <f>IF(Voorblad!$E$14=Rekenblad!$BL$1580,Rekenblad!BD1630,0)</f>
        <v>0</v>
      </c>
      <c r="BM1630" s="37">
        <f>IF(Voorblad!$E$14=Rekenblad!$BL$1580,Rekenblad!BE1630,0)</f>
        <v>0</v>
      </c>
      <c r="BN1630" s="37">
        <f>IF(Voorblad!$E$14=Rekenblad!$BL$1580,Rekenblad!BF1630,0)</f>
        <v>0</v>
      </c>
      <c r="BO1630" s="37">
        <f>IF(Voorblad!$E$14=Rekenblad!$BL$1580,Rekenblad!BG1630,0)</f>
        <v>0</v>
      </c>
      <c r="BP1630" s="37">
        <f>IF(Voorblad!$E$14=Rekenblad!$BL$1580,Rekenblad!BH1630,0)</f>
        <v>0</v>
      </c>
      <c r="BQ1630" s="37">
        <f>IF(Voorblad!$E$14=Rekenblad!$BL$1580,Rekenblad!BI1630,0)</f>
        <v>0</v>
      </c>
    </row>
    <row r="1631" spans="2:69" x14ac:dyDescent="0.25">
      <c r="B1631">
        <f>'Data TREND'!$DL$196</f>
        <v>59</v>
      </c>
      <c r="C1631" s="37">
        <f>'Data TREND'!DN196</f>
        <v>508.84239134131951</v>
      </c>
      <c r="D1631" s="37">
        <f>'Data TREND'!DO196</f>
        <v>929.82960113729314</v>
      </c>
      <c r="E1631" s="37">
        <f>'Data TREND'!DP196</f>
        <v>314.72253121639983</v>
      </c>
      <c r="F1631" s="37">
        <f>'Data TREND'!DQ196</f>
        <v>1753.52812016248</v>
      </c>
      <c r="G1631" s="37">
        <f>'Data TREND'!DR196</f>
        <v>81.853199640861746</v>
      </c>
      <c r="H1631" s="37">
        <f>'Data TREND'!DS196</f>
        <v>33.426581464419556</v>
      </c>
      <c r="J1631" s="37">
        <f t="shared" si="1159"/>
        <v>508.84239134131951</v>
      </c>
      <c r="K1631" s="37">
        <f t="shared" si="1160"/>
        <v>929.82960113729314</v>
      </c>
      <c r="L1631" s="37">
        <f t="shared" si="1161"/>
        <v>314.72253121639983</v>
      </c>
      <c r="M1631" s="37">
        <f t="shared" si="1162"/>
        <v>1753.52812016248</v>
      </c>
      <c r="N1631" s="37">
        <f t="shared" si="1163"/>
        <v>81.853199640861746</v>
      </c>
      <c r="O1631" s="37">
        <f t="shared" si="1164"/>
        <v>33.426581464419556</v>
      </c>
      <c r="Q1631">
        <f>'Data TREND'!$DL$196</f>
        <v>59</v>
      </c>
      <c r="R1631" s="37">
        <f>'Data TREND'!DU196</f>
        <v>648.19995803104007</v>
      </c>
      <c r="S1631" s="37">
        <f>'Data TREND'!DV196</f>
        <v>930.51962249942994</v>
      </c>
      <c r="T1631" s="37">
        <f>'Data TREND'!DW196</f>
        <v>316.6309454279708</v>
      </c>
      <c r="U1631" s="37">
        <f>'Data TREND'!DX196</f>
        <v>1895.3386708209434</v>
      </c>
      <c r="V1631" s="37">
        <f>'Data TREND'!DY196</f>
        <v>90.545829374022844</v>
      </c>
      <c r="W1631" s="37">
        <f>'Data TREND'!DZ196</f>
        <v>37.064533677549719</v>
      </c>
      <c r="Y1631" s="37">
        <f t="shared" si="1165"/>
        <v>0</v>
      </c>
      <c r="Z1631" s="37">
        <f t="shared" si="1166"/>
        <v>0</v>
      </c>
      <c r="AA1631" s="37">
        <f t="shared" si="1167"/>
        <v>0</v>
      </c>
      <c r="AB1631" s="37">
        <f t="shared" si="1168"/>
        <v>0</v>
      </c>
      <c r="AC1631" s="37">
        <f t="shared" si="1169"/>
        <v>0</v>
      </c>
      <c r="AD1631" s="37">
        <f t="shared" si="1170"/>
        <v>0</v>
      </c>
      <c r="AF1631">
        <f>'Data TREND'!$DL$196</f>
        <v>59</v>
      </c>
      <c r="AG1631" s="37">
        <f>'Data TREND'!EB196</f>
        <v>783.04093924518986</v>
      </c>
      <c r="AH1631" s="37">
        <f>'Data TREND'!EC196</f>
        <v>932.18269556011364</v>
      </c>
      <c r="AI1631" s="37">
        <f>'Data TREND'!ED196</f>
        <v>317.50295925467776</v>
      </c>
      <c r="AJ1631" s="37">
        <f>'Data TREND'!EE196</f>
        <v>2031.370735424774</v>
      </c>
      <c r="AK1631" s="37">
        <f>'Data TREND'!EF196</f>
        <v>98.897656800904315</v>
      </c>
      <c r="AL1631" s="37">
        <f>'Data TREND'!EG196</f>
        <v>40.352273782203071</v>
      </c>
      <c r="AN1631" s="37">
        <f t="shared" si="1171"/>
        <v>0</v>
      </c>
      <c r="AO1631" s="37">
        <f t="shared" si="1172"/>
        <v>0</v>
      </c>
      <c r="AP1631" s="37">
        <f t="shared" si="1173"/>
        <v>0</v>
      </c>
      <c r="AQ1631" s="37">
        <f t="shared" si="1174"/>
        <v>0</v>
      </c>
      <c r="AR1631" s="37">
        <f t="shared" si="1175"/>
        <v>0</v>
      </c>
      <c r="AS1631" s="37">
        <f t="shared" si="1176"/>
        <v>0</v>
      </c>
      <c r="AU1631">
        <v>59</v>
      </c>
      <c r="AV1631" s="37">
        <f t="shared" si="1177"/>
        <v>508.84239134131951</v>
      </c>
      <c r="AW1631" s="37">
        <f t="shared" si="1178"/>
        <v>929.82960113729314</v>
      </c>
      <c r="AX1631" s="37">
        <f t="shared" si="1179"/>
        <v>314.72253121639983</v>
      </c>
      <c r="AY1631" s="37">
        <f t="shared" si="1180"/>
        <v>1753.52812016248</v>
      </c>
      <c r="AZ1631" s="37">
        <f t="shared" si="1181"/>
        <v>81.853199640861746</v>
      </c>
      <c r="BA1631" s="37">
        <f t="shared" si="1182"/>
        <v>33.426581464419556</v>
      </c>
      <c r="BC1631">
        <v>59</v>
      </c>
      <c r="BD1631" s="37">
        <f>IF(Voorblad!$E$10=Rekenblad!BC1631,Rekenblad!AV1631,0)</f>
        <v>0</v>
      </c>
      <c r="BE1631" s="37">
        <f>IF(Voorblad!$E$10=Rekenblad!BC1631,Rekenblad!AW1631,0)</f>
        <v>0</v>
      </c>
      <c r="BF1631" s="37">
        <f>IF(Voorblad!$E$10=Rekenblad!BC1631,Rekenblad!AX1631,0)</f>
        <v>0</v>
      </c>
      <c r="BG1631" s="62">
        <f>IF(Voorblad!$E$10=Rekenblad!BC1631,Rekenblad!AY1631,0)</f>
        <v>0</v>
      </c>
      <c r="BH1631" s="37">
        <f>IF(Voorblad!$E$10=Rekenblad!BC1631,Rekenblad!AZ1631,0)</f>
        <v>0</v>
      </c>
      <c r="BI1631" s="37">
        <f>IF(Voorblad!$E$10=Rekenblad!BC1631,Rekenblad!BA1631,0)</f>
        <v>0</v>
      </c>
      <c r="BK1631">
        <v>59</v>
      </c>
      <c r="BL1631" s="37">
        <f>IF(Voorblad!$E$14=Rekenblad!$BL$1580,Rekenblad!BD1631,0)</f>
        <v>0</v>
      </c>
      <c r="BM1631" s="37">
        <f>IF(Voorblad!$E$14=Rekenblad!$BL$1580,Rekenblad!BE1631,0)</f>
        <v>0</v>
      </c>
      <c r="BN1631" s="37">
        <f>IF(Voorblad!$E$14=Rekenblad!$BL$1580,Rekenblad!BF1631,0)</f>
        <v>0</v>
      </c>
      <c r="BO1631" s="37">
        <f>IF(Voorblad!$E$14=Rekenblad!$BL$1580,Rekenblad!BG1631,0)</f>
        <v>0</v>
      </c>
      <c r="BP1631" s="37">
        <f>IF(Voorblad!$E$14=Rekenblad!$BL$1580,Rekenblad!BH1631,0)</f>
        <v>0</v>
      </c>
      <c r="BQ1631" s="37">
        <f>IF(Voorblad!$E$14=Rekenblad!$BL$1580,Rekenblad!BI1631,0)</f>
        <v>0</v>
      </c>
    </row>
    <row r="1632" spans="2:69" x14ac:dyDescent="0.25">
      <c r="B1632">
        <f>'Data TREND'!$DL$197</f>
        <v>60</v>
      </c>
      <c r="C1632" s="37">
        <f>'Data TREND'!DN197</f>
        <v>515.2800220774734</v>
      </c>
      <c r="D1632" s="37">
        <f>'Data TREND'!DO197</f>
        <v>944.61514091614049</v>
      </c>
      <c r="E1632" s="37">
        <f>'Data TREND'!DP197</f>
        <v>319.97453734664339</v>
      </c>
      <c r="F1632" s="37">
        <f>'Data TREND'!DQ197</f>
        <v>1780.0061124367828</v>
      </c>
      <c r="G1632" s="37">
        <f>'Data TREND'!DR197</f>
        <v>81.498055203887077</v>
      </c>
      <c r="H1632" s="37">
        <f>'Data TREND'!DS197</f>
        <v>33.279709477330769</v>
      </c>
      <c r="J1632" s="37">
        <f t="shared" si="1159"/>
        <v>515.2800220774734</v>
      </c>
      <c r="K1632" s="37">
        <f t="shared" si="1160"/>
        <v>944.61514091614049</v>
      </c>
      <c r="L1632" s="37">
        <f t="shared" si="1161"/>
        <v>319.97453734664339</v>
      </c>
      <c r="M1632" s="37">
        <f t="shared" si="1162"/>
        <v>1780.0061124367828</v>
      </c>
      <c r="N1632" s="37">
        <f t="shared" si="1163"/>
        <v>81.498055203887077</v>
      </c>
      <c r="O1632" s="37">
        <f t="shared" si="1164"/>
        <v>33.279709477330769</v>
      </c>
      <c r="Q1632">
        <f>'Data TREND'!$DL$197</f>
        <v>60</v>
      </c>
      <c r="R1632" s="37">
        <f>'Data TREND'!DU197</f>
        <v>656.17190151130762</v>
      </c>
      <c r="S1632" s="37">
        <f>'Data TREND'!DV197</f>
        <v>945.23529078409661</v>
      </c>
      <c r="T1632" s="37">
        <f>'Data TREND'!DW197</f>
        <v>321.81022167996019</v>
      </c>
      <c r="U1632" s="37">
        <f>'Data TREND'!DX197</f>
        <v>1923.2030010951491</v>
      </c>
      <c r="V1632" s="37">
        <f>'Data TREND'!DY197</f>
        <v>90.056795797760259</v>
      </c>
      <c r="W1632" s="37">
        <f>'Data TREND'!DZ197</f>
        <v>36.86270707076433</v>
      </c>
      <c r="Y1632" s="37">
        <f t="shared" si="1165"/>
        <v>0</v>
      </c>
      <c r="Z1632" s="37">
        <f t="shared" si="1166"/>
        <v>0</v>
      </c>
      <c r="AA1632" s="37">
        <f t="shared" si="1167"/>
        <v>0</v>
      </c>
      <c r="AB1632" s="37">
        <f t="shared" si="1168"/>
        <v>0</v>
      </c>
      <c r="AC1632" s="37">
        <f t="shared" si="1169"/>
        <v>0</v>
      </c>
      <c r="AD1632" s="37">
        <f t="shared" si="1170"/>
        <v>0</v>
      </c>
      <c r="AF1632">
        <f>'Data TREND'!$DL$197</f>
        <v>60</v>
      </c>
      <c r="AG1632" s="37">
        <f>'Data TREND'!EB197</f>
        <v>792.43162575099757</v>
      </c>
      <c r="AH1632" s="37">
        <f>'Data TREND'!EC197</f>
        <v>946.8006311469901</v>
      </c>
      <c r="AI1632" s="37">
        <f>'Data TREND'!ED197</f>
        <v>322.72799038172332</v>
      </c>
      <c r="AJ1632" s="37">
        <f>'Data TREND'!EE197</f>
        <v>2060.567276837377</v>
      </c>
      <c r="AK1632" s="37">
        <f>'Data TREND'!EF197</f>
        <v>98.268324025002272</v>
      </c>
      <c r="AL1632" s="37">
        <f>'Data TREND'!EG197</f>
        <v>40.097439867958613</v>
      </c>
      <c r="AN1632" s="37">
        <f t="shared" si="1171"/>
        <v>0</v>
      </c>
      <c r="AO1632" s="37">
        <f t="shared" si="1172"/>
        <v>0</v>
      </c>
      <c r="AP1632" s="37">
        <f t="shared" si="1173"/>
        <v>0</v>
      </c>
      <c r="AQ1632" s="37">
        <f t="shared" si="1174"/>
        <v>0</v>
      </c>
      <c r="AR1632" s="37">
        <f t="shared" si="1175"/>
        <v>0</v>
      </c>
      <c r="AS1632" s="37">
        <f t="shared" si="1176"/>
        <v>0</v>
      </c>
      <c r="AU1632">
        <v>60</v>
      </c>
      <c r="AV1632" s="37">
        <f t="shared" si="1177"/>
        <v>515.2800220774734</v>
      </c>
      <c r="AW1632" s="37">
        <f t="shared" si="1178"/>
        <v>944.61514091614049</v>
      </c>
      <c r="AX1632" s="37">
        <f t="shared" si="1179"/>
        <v>319.97453734664339</v>
      </c>
      <c r="AY1632" s="37">
        <f t="shared" si="1180"/>
        <v>1780.0061124367828</v>
      </c>
      <c r="AZ1632" s="37">
        <f t="shared" si="1181"/>
        <v>81.498055203887077</v>
      </c>
      <c r="BA1632" s="37">
        <f t="shared" si="1182"/>
        <v>33.279709477330769</v>
      </c>
      <c r="BC1632">
        <v>60</v>
      </c>
      <c r="BD1632" s="37">
        <f>IF(Voorblad!$E$10=Rekenblad!BC1632,Rekenblad!AV1632,0)</f>
        <v>0</v>
      </c>
      <c r="BE1632" s="37">
        <f>IF(Voorblad!$E$10=Rekenblad!BC1632,Rekenblad!AW1632,0)</f>
        <v>0</v>
      </c>
      <c r="BF1632" s="37">
        <f>IF(Voorblad!$E$10=Rekenblad!BC1632,Rekenblad!AX1632,0)</f>
        <v>0</v>
      </c>
      <c r="BG1632" s="62">
        <f>IF(Voorblad!$E$10=Rekenblad!BC1632,Rekenblad!AY1632,0)</f>
        <v>0</v>
      </c>
      <c r="BH1632" s="37">
        <f>IF(Voorblad!$E$10=Rekenblad!BC1632,Rekenblad!AZ1632,0)</f>
        <v>0</v>
      </c>
      <c r="BI1632" s="37">
        <f>IF(Voorblad!$E$10=Rekenblad!BC1632,Rekenblad!BA1632,0)</f>
        <v>0</v>
      </c>
      <c r="BK1632">
        <v>60</v>
      </c>
      <c r="BL1632" s="37">
        <f>IF(Voorblad!$E$14=Rekenblad!$BL$1580,Rekenblad!BD1632,0)</f>
        <v>0</v>
      </c>
      <c r="BM1632" s="37">
        <f>IF(Voorblad!$E$14=Rekenblad!$BL$1580,Rekenblad!BE1632,0)</f>
        <v>0</v>
      </c>
      <c r="BN1632" s="37">
        <f>IF(Voorblad!$E$14=Rekenblad!$BL$1580,Rekenblad!BF1632,0)</f>
        <v>0</v>
      </c>
      <c r="BO1632" s="37">
        <f>IF(Voorblad!$E$14=Rekenblad!$BL$1580,Rekenblad!BG1632,0)</f>
        <v>0</v>
      </c>
      <c r="BP1632" s="37">
        <f>IF(Voorblad!$E$14=Rekenblad!$BL$1580,Rekenblad!BH1632,0)</f>
        <v>0</v>
      </c>
      <c r="BQ1632" s="37">
        <f>IF(Voorblad!$E$14=Rekenblad!$BL$1580,Rekenblad!BI1632,0)</f>
        <v>0</v>
      </c>
    </row>
    <row r="1633" spans="2:69" x14ac:dyDescent="0.25">
      <c r="B1633">
        <f>'Data TREND'!$DL$198</f>
        <v>61</v>
      </c>
      <c r="C1633" s="37">
        <f>'Data TREND'!DN198</f>
        <v>521.71765281362718</v>
      </c>
      <c r="D1633" s="37">
        <f>'Data TREND'!DO198</f>
        <v>959.40068069498795</v>
      </c>
      <c r="E1633" s="37">
        <f>'Data TREND'!DP198</f>
        <v>325.22654347688695</v>
      </c>
      <c r="F1633" s="37">
        <f>'Data TREND'!DQ198</f>
        <v>1806.4841047110854</v>
      </c>
      <c r="G1633" s="37">
        <f>'Data TREND'!DR198</f>
        <v>81.142910766912422</v>
      </c>
      <c r="H1633" s="37">
        <f>'Data TREND'!DS198</f>
        <v>33.132837490241982</v>
      </c>
      <c r="J1633" s="37">
        <f t="shared" si="1159"/>
        <v>521.71765281362718</v>
      </c>
      <c r="K1633" s="37">
        <f t="shared" si="1160"/>
        <v>959.40068069498795</v>
      </c>
      <c r="L1633" s="37">
        <f t="shared" si="1161"/>
        <v>325.22654347688695</v>
      </c>
      <c r="M1633" s="37">
        <f t="shared" si="1162"/>
        <v>1806.4841047110854</v>
      </c>
      <c r="N1633" s="37">
        <f t="shared" si="1163"/>
        <v>81.142910766912422</v>
      </c>
      <c r="O1633" s="37">
        <f t="shared" si="1164"/>
        <v>33.132837490241982</v>
      </c>
      <c r="Q1633">
        <f>'Data TREND'!$DL$198</f>
        <v>61</v>
      </c>
      <c r="R1633" s="37">
        <f>'Data TREND'!DU198</f>
        <v>664.14384499157529</v>
      </c>
      <c r="S1633" s="37">
        <f>'Data TREND'!DV198</f>
        <v>959.95095906876315</v>
      </c>
      <c r="T1633" s="37">
        <f>'Data TREND'!DW198</f>
        <v>326.98949793194959</v>
      </c>
      <c r="U1633" s="37">
        <f>'Data TREND'!DX198</f>
        <v>1951.0673313693549</v>
      </c>
      <c r="V1633" s="37">
        <f>'Data TREND'!DY198</f>
        <v>89.567762221497645</v>
      </c>
      <c r="W1633" s="37">
        <f>'Data TREND'!DZ198</f>
        <v>36.660880463978941</v>
      </c>
      <c r="Y1633" s="37">
        <f t="shared" si="1165"/>
        <v>0</v>
      </c>
      <c r="Z1633" s="37">
        <f t="shared" si="1166"/>
        <v>0</v>
      </c>
      <c r="AA1633" s="37">
        <f t="shared" si="1167"/>
        <v>0</v>
      </c>
      <c r="AB1633" s="37">
        <f t="shared" si="1168"/>
        <v>0</v>
      </c>
      <c r="AC1633" s="37">
        <f t="shared" si="1169"/>
        <v>0</v>
      </c>
      <c r="AD1633" s="37">
        <f t="shared" si="1170"/>
        <v>0</v>
      </c>
      <c r="AF1633">
        <f>'Data TREND'!$DL$198</f>
        <v>61</v>
      </c>
      <c r="AG1633" s="37">
        <f>'Data TREND'!EB198</f>
        <v>801.82231225680528</v>
      </c>
      <c r="AH1633" s="37">
        <f>'Data TREND'!EC198</f>
        <v>961.41856673386667</v>
      </c>
      <c r="AI1633" s="37">
        <f>'Data TREND'!ED198</f>
        <v>327.95302150876893</v>
      </c>
      <c r="AJ1633" s="37">
        <f>'Data TREND'!EE198</f>
        <v>2089.7638182499804</v>
      </c>
      <c r="AK1633" s="37">
        <f>'Data TREND'!EF198</f>
        <v>97.638991249100215</v>
      </c>
      <c r="AL1633" s="37">
        <f>'Data TREND'!EG198</f>
        <v>39.842605953714155</v>
      </c>
      <c r="AN1633" s="37">
        <f t="shared" si="1171"/>
        <v>0</v>
      </c>
      <c r="AO1633" s="37">
        <f t="shared" si="1172"/>
        <v>0</v>
      </c>
      <c r="AP1633" s="37">
        <f t="shared" si="1173"/>
        <v>0</v>
      </c>
      <c r="AQ1633" s="37">
        <f t="shared" si="1174"/>
        <v>0</v>
      </c>
      <c r="AR1633" s="37">
        <f t="shared" si="1175"/>
        <v>0</v>
      </c>
      <c r="AS1633" s="37">
        <f t="shared" si="1176"/>
        <v>0</v>
      </c>
      <c r="AU1633">
        <v>61</v>
      </c>
      <c r="AV1633" s="37">
        <f t="shared" si="1177"/>
        <v>521.71765281362718</v>
      </c>
      <c r="AW1633" s="37">
        <f t="shared" si="1178"/>
        <v>959.40068069498795</v>
      </c>
      <c r="AX1633" s="37">
        <f t="shared" si="1179"/>
        <v>325.22654347688695</v>
      </c>
      <c r="AY1633" s="37">
        <f t="shared" si="1180"/>
        <v>1806.4841047110854</v>
      </c>
      <c r="AZ1633" s="37">
        <f t="shared" si="1181"/>
        <v>81.142910766912422</v>
      </c>
      <c r="BA1633" s="37">
        <f t="shared" si="1182"/>
        <v>33.132837490241982</v>
      </c>
      <c r="BC1633">
        <v>61</v>
      </c>
      <c r="BD1633" s="37">
        <f>IF(Voorblad!$E$10=Rekenblad!BC1633,Rekenblad!AV1633,0)</f>
        <v>0</v>
      </c>
      <c r="BE1633" s="37">
        <f>IF(Voorblad!$E$10=Rekenblad!BC1633,Rekenblad!AW1633,0)</f>
        <v>0</v>
      </c>
      <c r="BF1633" s="37">
        <f>IF(Voorblad!$E$10=Rekenblad!BC1633,Rekenblad!AX1633,0)</f>
        <v>0</v>
      </c>
      <c r="BG1633" s="62">
        <f>IF(Voorblad!$E$10=Rekenblad!BC1633,Rekenblad!AY1633,0)</f>
        <v>0</v>
      </c>
      <c r="BH1633" s="37">
        <f>IF(Voorblad!$E$10=Rekenblad!BC1633,Rekenblad!AZ1633,0)</f>
        <v>0</v>
      </c>
      <c r="BI1633" s="37">
        <f>IF(Voorblad!$E$10=Rekenblad!BC1633,Rekenblad!BA1633,0)</f>
        <v>0</v>
      </c>
      <c r="BK1633">
        <v>61</v>
      </c>
      <c r="BL1633" s="37">
        <f>IF(Voorblad!$E$14=Rekenblad!$BL$1580,Rekenblad!BD1633,0)</f>
        <v>0</v>
      </c>
      <c r="BM1633" s="37">
        <f>IF(Voorblad!$E$14=Rekenblad!$BL$1580,Rekenblad!BE1633,0)</f>
        <v>0</v>
      </c>
      <c r="BN1633" s="37">
        <f>IF(Voorblad!$E$14=Rekenblad!$BL$1580,Rekenblad!BF1633,0)</f>
        <v>0</v>
      </c>
      <c r="BO1633" s="37">
        <f>IF(Voorblad!$E$14=Rekenblad!$BL$1580,Rekenblad!BG1633,0)</f>
        <v>0</v>
      </c>
      <c r="BP1633" s="37">
        <f>IF(Voorblad!$E$14=Rekenblad!$BL$1580,Rekenblad!BH1633,0)</f>
        <v>0</v>
      </c>
      <c r="BQ1633" s="37">
        <f>IF(Voorblad!$E$14=Rekenblad!$BL$1580,Rekenblad!BI1633,0)</f>
        <v>0</v>
      </c>
    </row>
    <row r="1634" spans="2:69" x14ac:dyDescent="0.25">
      <c r="B1634">
        <f>'Data TREND'!$DL$199</f>
        <v>62</v>
      </c>
      <c r="C1634" s="37">
        <f>'Data TREND'!DN199</f>
        <v>528.15528354978096</v>
      </c>
      <c r="D1634" s="37">
        <f>'Data TREND'!DO199</f>
        <v>974.18622047383531</v>
      </c>
      <c r="E1634" s="37">
        <f>'Data TREND'!DP199</f>
        <v>330.4785496071305</v>
      </c>
      <c r="F1634" s="37">
        <f>'Data TREND'!DQ199</f>
        <v>1832.9620969853881</v>
      </c>
      <c r="G1634" s="37">
        <f>'Data TREND'!DR199</f>
        <v>80.787766329937753</v>
      </c>
      <c r="H1634" s="37">
        <f>'Data TREND'!DS199</f>
        <v>32.985965503153189</v>
      </c>
      <c r="J1634" s="37">
        <f t="shared" si="1159"/>
        <v>528.15528354978096</v>
      </c>
      <c r="K1634" s="37">
        <f t="shared" si="1160"/>
        <v>974.18622047383531</v>
      </c>
      <c r="L1634" s="37">
        <f t="shared" si="1161"/>
        <v>330.4785496071305</v>
      </c>
      <c r="M1634" s="37">
        <f t="shared" si="1162"/>
        <v>1832.9620969853881</v>
      </c>
      <c r="N1634" s="37">
        <f t="shared" si="1163"/>
        <v>80.787766329937753</v>
      </c>
      <c r="O1634" s="37">
        <f t="shared" si="1164"/>
        <v>32.985965503153189</v>
      </c>
      <c r="Q1634">
        <f>'Data TREND'!$DL$199</f>
        <v>62</v>
      </c>
      <c r="R1634" s="37">
        <f>'Data TREND'!DU199</f>
        <v>672.11578847184285</v>
      </c>
      <c r="S1634" s="37">
        <f>'Data TREND'!DV199</f>
        <v>974.66662735342982</v>
      </c>
      <c r="T1634" s="37">
        <f>'Data TREND'!DW199</f>
        <v>332.16877418393898</v>
      </c>
      <c r="U1634" s="37">
        <f>'Data TREND'!DX199</f>
        <v>1978.9316616435606</v>
      </c>
      <c r="V1634" s="37">
        <f>'Data TREND'!DY199</f>
        <v>89.07872864523506</v>
      </c>
      <c r="W1634" s="37">
        <f>'Data TREND'!DZ199</f>
        <v>36.459053857193553</v>
      </c>
      <c r="Y1634" s="37">
        <f t="shared" si="1165"/>
        <v>0</v>
      </c>
      <c r="Z1634" s="37">
        <f t="shared" si="1166"/>
        <v>0</v>
      </c>
      <c r="AA1634" s="37">
        <f t="shared" si="1167"/>
        <v>0</v>
      </c>
      <c r="AB1634" s="37">
        <f t="shared" si="1168"/>
        <v>0</v>
      </c>
      <c r="AC1634" s="37">
        <f t="shared" si="1169"/>
        <v>0</v>
      </c>
      <c r="AD1634" s="37">
        <f t="shared" si="1170"/>
        <v>0</v>
      </c>
      <c r="AF1634">
        <f>'Data TREND'!$DL$199</f>
        <v>62</v>
      </c>
      <c r="AG1634" s="37">
        <f>'Data TREND'!EB199</f>
        <v>811.21299876261287</v>
      </c>
      <c r="AH1634" s="37">
        <f>'Data TREND'!EC199</f>
        <v>976.03650232074312</v>
      </c>
      <c r="AI1634" s="37">
        <f>'Data TREND'!ED199</f>
        <v>333.17805263581448</v>
      </c>
      <c r="AJ1634" s="37">
        <f>'Data TREND'!EE199</f>
        <v>2118.960359662583</v>
      </c>
      <c r="AK1634" s="37">
        <f>'Data TREND'!EF199</f>
        <v>97.009658473198158</v>
      </c>
      <c r="AL1634" s="37">
        <f>'Data TREND'!EG199</f>
        <v>39.587772039469698</v>
      </c>
      <c r="AN1634" s="37">
        <f t="shared" si="1171"/>
        <v>0</v>
      </c>
      <c r="AO1634" s="37">
        <f t="shared" si="1172"/>
        <v>0</v>
      </c>
      <c r="AP1634" s="37">
        <f t="shared" si="1173"/>
        <v>0</v>
      </c>
      <c r="AQ1634" s="37">
        <f t="shared" si="1174"/>
        <v>0</v>
      </c>
      <c r="AR1634" s="37">
        <f t="shared" si="1175"/>
        <v>0</v>
      </c>
      <c r="AS1634" s="37">
        <f t="shared" si="1176"/>
        <v>0</v>
      </c>
      <c r="AU1634">
        <v>62</v>
      </c>
      <c r="AV1634" s="37">
        <f t="shared" si="1177"/>
        <v>528.15528354978096</v>
      </c>
      <c r="AW1634" s="37">
        <f t="shared" si="1178"/>
        <v>974.18622047383531</v>
      </c>
      <c r="AX1634" s="37">
        <f t="shared" si="1179"/>
        <v>330.4785496071305</v>
      </c>
      <c r="AY1634" s="37">
        <f t="shared" si="1180"/>
        <v>1832.9620969853881</v>
      </c>
      <c r="AZ1634" s="37">
        <f t="shared" si="1181"/>
        <v>80.787766329937753</v>
      </c>
      <c r="BA1634" s="37">
        <f t="shared" si="1182"/>
        <v>32.985965503153189</v>
      </c>
      <c r="BC1634">
        <v>62</v>
      </c>
      <c r="BD1634" s="37">
        <f>IF(Voorblad!$E$10=Rekenblad!BC1634,Rekenblad!AV1634,0)</f>
        <v>0</v>
      </c>
      <c r="BE1634" s="37">
        <f>IF(Voorblad!$E$10=Rekenblad!BC1634,Rekenblad!AW1634,0)</f>
        <v>0</v>
      </c>
      <c r="BF1634" s="37">
        <f>IF(Voorblad!$E$10=Rekenblad!BC1634,Rekenblad!AX1634,0)</f>
        <v>0</v>
      </c>
      <c r="BG1634" s="62">
        <f>IF(Voorblad!$E$10=Rekenblad!BC1634,Rekenblad!AY1634,0)</f>
        <v>0</v>
      </c>
      <c r="BH1634" s="37">
        <f>IF(Voorblad!$E$10=Rekenblad!BC1634,Rekenblad!AZ1634,0)</f>
        <v>0</v>
      </c>
      <c r="BI1634" s="37">
        <f>IF(Voorblad!$E$10=Rekenblad!BC1634,Rekenblad!BA1634,0)</f>
        <v>0</v>
      </c>
      <c r="BK1634">
        <v>62</v>
      </c>
      <c r="BL1634" s="37">
        <f>IF(Voorblad!$E$14=Rekenblad!$BL$1580,Rekenblad!BD1634,0)</f>
        <v>0</v>
      </c>
      <c r="BM1634" s="37">
        <f>IF(Voorblad!$E$14=Rekenblad!$BL$1580,Rekenblad!BE1634,0)</f>
        <v>0</v>
      </c>
      <c r="BN1634" s="37">
        <f>IF(Voorblad!$E$14=Rekenblad!$BL$1580,Rekenblad!BF1634,0)</f>
        <v>0</v>
      </c>
      <c r="BO1634" s="37">
        <f>IF(Voorblad!$E$14=Rekenblad!$BL$1580,Rekenblad!BG1634,0)</f>
        <v>0</v>
      </c>
      <c r="BP1634" s="37">
        <f>IF(Voorblad!$E$14=Rekenblad!$BL$1580,Rekenblad!BH1634,0)</f>
        <v>0</v>
      </c>
      <c r="BQ1634" s="37">
        <f>IF(Voorblad!$E$14=Rekenblad!$BL$1580,Rekenblad!BI1634,0)</f>
        <v>0</v>
      </c>
    </row>
    <row r="1635" spans="2:69" x14ac:dyDescent="0.25">
      <c r="B1635">
        <f>'Data TREND'!$DL$200</f>
        <v>63</v>
      </c>
      <c r="C1635" s="37">
        <f>'Data TREND'!DN200</f>
        <v>534.59291428593474</v>
      </c>
      <c r="D1635" s="37">
        <f>'Data TREND'!DO200</f>
        <v>988.97176025268266</v>
      </c>
      <c r="E1635" s="37">
        <f>'Data TREND'!DP200</f>
        <v>335.73055573737406</v>
      </c>
      <c r="F1635" s="37">
        <f>'Data TREND'!DQ200</f>
        <v>1859.4400892596907</v>
      </c>
      <c r="G1635" s="37">
        <f>'Data TREND'!DR200</f>
        <v>80.432621892963084</v>
      </c>
      <c r="H1635" s="37">
        <f>'Data TREND'!DS200</f>
        <v>32.839093516064402</v>
      </c>
      <c r="J1635" s="37">
        <f t="shared" si="1159"/>
        <v>534.59291428593474</v>
      </c>
      <c r="K1635" s="37">
        <f t="shared" si="1160"/>
        <v>988.97176025268266</v>
      </c>
      <c r="L1635" s="37">
        <f t="shared" si="1161"/>
        <v>335.73055573737406</v>
      </c>
      <c r="M1635" s="37">
        <f t="shared" si="1162"/>
        <v>1859.4400892596907</v>
      </c>
      <c r="N1635" s="37">
        <f t="shared" si="1163"/>
        <v>80.432621892963084</v>
      </c>
      <c r="O1635" s="37">
        <f t="shared" si="1164"/>
        <v>32.839093516064402</v>
      </c>
      <c r="Q1635">
        <f>'Data TREND'!$DL$200</f>
        <v>63</v>
      </c>
      <c r="R1635" s="37">
        <f>'Data TREND'!DU200</f>
        <v>680.0877319521104</v>
      </c>
      <c r="S1635" s="37">
        <f>'Data TREND'!DV200</f>
        <v>989.38229563809648</v>
      </c>
      <c r="T1635" s="37">
        <f>'Data TREND'!DW200</f>
        <v>337.34805043592837</v>
      </c>
      <c r="U1635" s="37">
        <f>'Data TREND'!DX200</f>
        <v>2006.7959919177663</v>
      </c>
      <c r="V1635" s="37">
        <f>'Data TREND'!DY200</f>
        <v>88.589695068972446</v>
      </c>
      <c r="W1635" s="37">
        <f>'Data TREND'!DZ200</f>
        <v>36.257227250408164</v>
      </c>
      <c r="Y1635" s="37">
        <f t="shared" si="1165"/>
        <v>0</v>
      </c>
      <c r="Z1635" s="37">
        <f t="shared" si="1166"/>
        <v>0</v>
      </c>
      <c r="AA1635" s="37">
        <f t="shared" si="1167"/>
        <v>0</v>
      </c>
      <c r="AB1635" s="37">
        <f t="shared" si="1168"/>
        <v>0</v>
      </c>
      <c r="AC1635" s="37">
        <f t="shared" si="1169"/>
        <v>0</v>
      </c>
      <c r="AD1635" s="37">
        <f t="shared" si="1170"/>
        <v>0</v>
      </c>
      <c r="AF1635">
        <f>'Data TREND'!$DL$200</f>
        <v>63</v>
      </c>
      <c r="AG1635" s="37">
        <f>'Data TREND'!EB200</f>
        <v>820.60368526842058</v>
      </c>
      <c r="AH1635" s="37">
        <f>'Data TREND'!EC200</f>
        <v>990.65443790761969</v>
      </c>
      <c r="AI1635" s="37">
        <f>'Data TREND'!ED200</f>
        <v>338.40308376286004</v>
      </c>
      <c r="AJ1635" s="37">
        <f>'Data TREND'!EE200</f>
        <v>2148.1569010751864</v>
      </c>
      <c r="AK1635" s="37">
        <f>'Data TREND'!EF200</f>
        <v>96.380325697296115</v>
      </c>
      <c r="AL1635" s="37">
        <f>'Data TREND'!EG200</f>
        <v>39.33293812522524</v>
      </c>
      <c r="AN1635" s="37">
        <f t="shared" si="1171"/>
        <v>0</v>
      </c>
      <c r="AO1635" s="37">
        <f t="shared" si="1172"/>
        <v>0</v>
      </c>
      <c r="AP1635" s="37">
        <f t="shared" si="1173"/>
        <v>0</v>
      </c>
      <c r="AQ1635" s="37">
        <f t="shared" si="1174"/>
        <v>0</v>
      </c>
      <c r="AR1635" s="37">
        <f t="shared" si="1175"/>
        <v>0</v>
      </c>
      <c r="AS1635" s="37">
        <f t="shared" si="1176"/>
        <v>0</v>
      </c>
      <c r="AU1635">
        <v>63</v>
      </c>
      <c r="AV1635" s="37">
        <f t="shared" si="1177"/>
        <v>534.59291428593474</v>
      </c>
      <c r="AW1635" s="37">
        <f t="shared" si="1178"/>
        <v>988.97176025268266</v>
      </c>
      <c r="AX1635" s="37">
        <f t="shared" si="1179"/>
        <v>335.73055573737406</v>
      </c>
      <c r="AY1635" s="37">
        <f t="shared" si="1180"/>
        <v>1859.4400892596907</v>
      </c>
      <c r="AZ1635" s="37">
        <f t="shared" si="1181"/>
        <v>80.432621892963084</v>
      </c>
      <c r="BA1635" s="37">
        <f t="shared" si="1182"/>
        <v>32.839093516064402</v>
      </c>
      <c r="BC1635">
        <v>63</v>
      </c>
      <c r="BD1635" s="37">
        <f>IF(Voorblad!$E$10=Rekenblad!BC1635,Rekenblad!AV1635,0)</f>
        <v>0</v>
      </c>
      <c r="BE1635" s="37">
        <f>IF(Voorblad!$E$10=Rekenblad!BC1635,Rekenblad!AW1635,0)</f>
        <v>0</v>
      </c>
      <c r="BF1635" s="37">
        <f>IF(Voorblad!$E$10=Rekenblad!BC1635,Rekenblad!AX1635,0)</f>
        <v>0</v>
      </c>
      <c r="BG1635" s="62">
        <f>IF(Voorblad!$E$10=Rekenblad!BC1635,Rekenblad!AY1635,0)</f>
        <v>0</v>
      </c>
      <c r="BH1635" s="37">
        <f>IF(Voorblad!$E$10=Rekenblad!BC1635,Rekenblad!AZ1635,0)</f>
        <v>0</v>
      </c>
      <c r="BI1635" s="37">
        <f>IF(Voorblad!$E$10=Rekenblad!BC1635,Rekenblad!BA1635,0)</f>
        <v>0</v>
      </c>
      <c r="BK1635">
        <v>63</v>
      </c>
      <c r="BL1635" s="37">
        <f>IF(Voorblad!$E$14=Rekenblad!$BL$1580,Rekenblad!BD1635,0)</f>
        <v>0</v>
      </c>
      <c r="BM1635" s="37">
        <f>IF(Voorblad!$E$14=Rekenblad!$BL$1580,Rekenblad!BE1635,0)</f>
        <v>0</v>
      </c>
      <c r="BN1635" s="37">
        <f>IF(Voorblad!$E$14=Rekenblad!$BL$1580,Rekenblad!BF1635,0)</f>
        <v>0</v>
      </c>
      <c r="BO1635" s="37">
        <f>IF(Voorblad!$E$14=Rekenblad!$BL$1580,Rekenblad!BG1635,0)</f>
        <v>0</v>
      </c>
      <c r="BP1635" s="37">
        <f>IF(Voorblad!$E$14=Rekenblad!$BL$1580,Rekenblad!BH1635,0)</f>
        <v>0</v>
      </c>
      <c r="BQ1635" s="37">
        <f>IF(Voorblad!$E$14=Rekenblad!$BL$1580,Rekenblad!BI1635,0)</f>
        <v>0</v>
      </c>
    </row>
    <row r="1636" spans="2:69" x14ac:dyDescent="0.25">
      <c r="B1636">
        <f>'Data TREND'!$DL$201</f>
        <v>64</v>
      </c>
      <c r="C1636" s="37">
        <f>'Data TREND'!DN201</f>
        <v>541.03054502208852</v>
      </c>
      <c r="D1636" s="37">
        <f>'Data TREND'!DO201</f>
        <v>1003.75730003153</v>
      </c>
      <c r="E1636" s="37">
        <f>'Data TREND'!DP201</f>
        <v>340.98256186761762</v>
      </c>
      <c r="F1636" s="37">
        <f>'Data TREND'!DQ201</f>
        <v>1885.9180815339935</v>
      </c>
      <c r="G1636" s="37">
        <f>'Data TREND'!DR201</f>
        <v>80.077477455988429</v>
      </c>
      <c r="H1636" s="37">
        <f>'Data TREND'!DS201</f>
        <v>32.692221528975615</v>
      </c>
      <c r="J1636" s="37">
        <f t="shared" si="1159"/>
        <v>541.03054502208852</v>
      </c>
      <c r="K1636" s="37">
        <f t="shared" si="1160"/>
        <v>1003.75730003153</v>
      </c>
      <c r="L1636" s="37">
        <f t="shared" si="1161"/>
        <v>340.98256186761762</v>
      </c>
      <c r="M1636" s="37">
        <f t="shared" si="1162"/>
        <v>1885.9180815339935</v>
      </c>
      <c r="N1636" s="37">
        <f t="shared" si="1163"/>
        <v>80.077477455988429</v>
      </c>
      <c r="O1636" s="37">
        <f t="shared" si="1164"/>
        <v>32.692221528975615</v>
      </c>
      <c r="Q1636">
        <f>'Data TREND'!$DL$201</f>
        <v>64</v>
      </c>
      <c r="R1636" s="37">
        <f>'Data TREND'!DU201</f>
        <v>688.05967543237796</v>
      </c>
      <c r="S1636" s="37">
        <f>'Data TREND'!DV201</f>
        <v>1004.0979639227631</v>
      </c>
      <c r="T1636" s="37">
        <f>'Data TREND'!DW201</f>
        <v>342.52732668791776</v>
      </c>
      <c r="U1636" s="37">
        <f>'Data TREND'!DX201</f>
        <v>2034.660322191972</v>
      </c>
      <c r="V1636" s="37">
        <f>'Data TREND'!DY201</f>
        <v>88.100661492709861</v>
      </c>
      <c r="W1636" s="37">
        <f>'Data TREND'!DZ201</f>
        <v>36.055400643622775</v>
      </c>
      <c r="Y1636" s="37">
        <f t="shared" si="1165"/>
        <v>0</v>
      </c>
      <c r="Z1636" s="37">
        <f t="shared" si="1166"/>
        <v>0</v>
      </c>
      <c r="AA1636" s="37">
        <f t="shared" si="1167"/>
        <v>0</v>
      </c>
      <c r="AB1636" s="37">
        <f t="shared" si="1168"/>
        <v>0</v>
      </c>
      <c r="AC1636" s="37">
        <f t="shared" si="1169"/>
        <v>0</v>
      </c>
      <c r="AD1636" s="37">
        <f t="shared" si="1170"/>
        <v>0</v>
      </c>
      <c r="AF1636">
        <f>'Data TREND'!$DL$201</f>
        <v>64</v>
      </c>
      <c r="AG1636" s="37">
        <f>'Data TREND'!EB201</f>
        <v>829.99437177422828</v>
      </c>
      <c r="AH1636" s="37">
        <f>'Data TREND'!EC201</f>
        <v>1005.2723734944962</v>
      </c>
      <c r="AI1636" s="37">
        <f>'Data TREND'!ED201</f>
        <v>343.62811488990559</v>
      </c>
      <c r="AJ1636" s="37">
        <f>'Data TREND'!EE201</f>
        <v>2177.3534424877894</v>
      </c>
      <c r="AK1636" s="37">
        <f>'Data TREND'!EF201</f>
        <v>95.750992921394072</v>
      </c>
      <c r="AL1636" s="37">
        <f>'Data TREND'!EG201</f>
        <v>39.078104210980783</v>
      </c>
      <c r="AN1636" s="37">
        <f t="shared" si="1171"/>
        <v>0</v>
      </c>
      <c r="AO1636" s="37">
        <f t="shared" si="1172"/>
        <v>0</v>
      </c>
      <c r="AP1636" s="37">
        <f t="shared" si="1173"/>
        <v>0</v>
      </c>
      <c r="AQ1636" s="37">
        <f t="shared" si="1174"/>
        <v>0</v>
      </c>
      <c r="AR1636" s="37">
        <f t="shared" si="1175"/>
        <v>0</v>
      </c>
      <c r="AS1636" s="37">
        <f t="shared" si="1176"/>
        <v>0</v>
      </c>
      <c r="AU1636">
        <v>64</v>
      </c>
      <c r="AV1636" s="37">
        <f t="shared" si="1177"/>
        <v>541.03054502208852</v>
      </c>
      <c r="AW1636" s="37">
        <f t="shared" si="1178"/>
        <v>1003.75730003153</v>
      </c>
      <c r="AX1636" s="37">
        <f t="shared" si="1179"/>
        <v>340.98256186761762</v>
      </c>
      <c r="AY1636" s="37">
        <f t="shared" si="1180"/>
        <v>1885.9180815339935</v>
      </c>
      <c r="AZ1636" s="37">
        <f t="shared" si="1181"/>
        <v>80.077477455988429</v>
      </c>
      <c r="BA1636" s="37">
        <f t="shared" si="1182"/>
        <v>32.692221528975615</v>
      </c>
      <c r="BC1636">
        <v>64</v>
      </c>
      <c r="BD1636" s="37">
        <f>IF(Voorblad!$E$10=Rekenblad!BC1636,Rekenblad!AV1636,0)</f>
        <v>0</v>
      </c>
      <c r="BE1636" s="37">
        <f>IF(Voorblad!$E$10=Rekenblad!BC1636,Rekenblad!AW1636,0)</f>
        <v>0</v>
      </c>
      <c r="BF1636" s="37">
        <f>IF(Voorblad!$E$10=Rekenblad!BC1636,Rekenblad!AX1636,0)</f>
        <v>0</v>
      </c>
      <c r="BG1636" s="62">
        <f>IF(Voorblad!$E$10=Rekenblad!BC1636,Rekenblad!AY1636,0)</f>
        <v>0</v>
      </c>
      <c r="BH1636" s="37">
        <f>IF(Voorblad!$E$10=Rekenblad!BC1636,Rekenblad!AZ1636,0)</f>
        <v>0</v>
      </c>
      <c r="BI1636" s="37">
        <f>IF(Voorblad!$E$10=Rekenblad!BC1636,Rekenblad!BA1636,0)</f>
        <v>0</v>
      </c>
      <c r="BK1636">
        <v>64</v>
      </c>
      <c r="BL1636" s="37">
        <f>IF(Voorblad!$E$14=Rekenblad!$BL$1580,Rekenblad!BD1636,0)</f>
        <v>0</v>
      </c>
      <c r="BM1636" s="37">
        <f>IF(Voorblad!$E$14=Rekenblad!$BL$1580,Rekenblad!BE1636,0)</f>
        <v>0</v>
      </c>
      <c r="BN1636" s="37">
        <f>IF(Voorblad!$E$14=Rekenblad!$BL$1580,Rekenblad!BF1636,0)</f>
        <v>0</v>
      </c>
      <c r="BO1636" s="37">
        <f>IF(Voorblad!$E$14=Rekenblad!$BL$1580,Rekenblad!BG1636,0)</f>
        <v>0</v>
      </c>
      <c r="BP1636" s="37">
        <f>IF(Voorblad!$E$14=Rekenblad!$BL$1580,Rekenblad!BH1636,0)</f>
        <v>0</v>
      </c>
      <c r="BQ1636" s="37">
        <f>IF(Voorblad!$E$14=Rekenblad!$BL$1580,Rekenblad!BI1636,0)</f>
        <v>0</v>
      </c>
    </row>
    <row r="1637" spans="2:69" x14ac:dyDescent="0.25">
      <c r="B1637">
        <f>'Data TREND'!$DL$202</f>
        <v>65</v>
      </c>
      <c r="C1637" s="37">
        <f>'Data TREND'!DN202</f>
        <v>547.46817575824241</v>
      </c>
      <c r="D1637" s="37">
        <f>'Data TREND'!DO202</f>
        <v>1018.5428398103774</v>
      </c>
      <c r="E1637" s="37">
        <f>'Data TREND'!DP202</f>
        <v>346.23456799786118</v>
      </c>
      <c r="F1637" s="37">
        <f>'Data TREND'!DQ202</f>
        <v>1912.3960738082963</v>
      </c>
      <c r="G1637" s="37">
        <f>'Data TREND'!DR202</f>
        <v>79.72233301901376</v>
      </c>
      <c r="H1637" s="37">
        <f>'Data TREND'!DS202</f>
        <v>32.545349541886829</v>
      </c>
      <c r="J1637" s="37">
        <f t="shared" si="1159"/>
        <v>547.46817575824241</v>
      </c>
      <c r="K1637" s="37">
        <f t="shared" si="1160"/>
        <v>1018.5428398103774</v>
      </c>
      <c r="L1637" s="37">
        <f t="shared" si="1161"/>
        <v>346.23456799786118</v>
      </c>
      <c r="M1637" s="37">
        <f t="shared" si="1162"/>
        <v>1912.3960738082963</v>
      </c>
      <c r="N1637" s="37">
        <f t="shared" si="1163"/>
        <v>79.72233301901376</v>
      </c>
      <c r="O1637" s="37">
        <f t="shared" si="1164"/>
        <v>32.545349541886829</v>
      </c>
      <c r="Q1637">
        <f>'Data TREND'!$DL$202</f>
        <v>65</v>
      </c>
      <c r="R1637" s="37">
        <f>'Data TREND'!DU202</f>
        <v>696.03161891264551</v>
      </c>
      <c r="S1637" s="37">
        <f>'Data TREND'!DV202</f>
        <v>1018.8136322074298</v>
      </c>
      <c r="T1637" s="37">
        <f>'Data TREND'!DW202</f>
        <v>347.70660293990716</v>
      </c>
      <c r="U1637" s="37">
        <f>'Data TREND'!DX202</f>
        <v>2062.5246524661779</v>
      </c>
      <c r="V1637" s="37">
        <f>'Data TREND'!DY202</f>
        <v>87.611627916447247</v>
      </c>
      <c r="W1637" s="37">
        <f>'Data TREND'!DZ202</f>
        <v>35.853574036837387</v>
      </c>
      <c r="Y1637" s="37">
        <f t="shared" si="1165"/>
        <v>0</v>
      </c>
      <c r="Z1637" s="37">
        <f t="shared" si="1166"/>
        <v>0</v>
      </c>
      <c r="AA1637" s="37">
        <f t="shared" si="1167"/>
        <v>0</v>
      </c>
      <c r="AB1637" s="37">
        <f t="shared" si="1168"/>
        <v>0</v>
      </c>
      <c r="AC1637" s="37">
        <f t="shared" si="1169"/>
        <v>0</v>
      </c>
      <c r="AD1637" s="37">
        <f t="shared" si="1170"/>
        <v>0</v>
      </c>
      <c r="AF1637">
        <f>'Data TREND'!$DL$202</f>
        <v>65</v>
      </c>
      <c r="AG1637" s="37">
        <f>'Data TREND'!EB202</f>
        <v>839.38505828003599</v>
      </c>
      <c r="AH1637" s="37">
        <f>'Data TREND'!EC202</f>
        <v>1019.8903090813726</v>
      </c>
      <c r="AI1637" s="37">
        <f>'Data TREND'!ED202</f>
        <v>348.85314601695114</v>
      </c>
      <c r="AJ1637" s="37">
        <f>'Data TREND'!EE202</f>
        <v>2206.5499839003924</v>
      </c>
      <c r="AK1637" s="37">
        <f>'Data TREND'!EF202</f>
        <v>95.121660145492015</v>
      </c>
      <c r="AL1637" s="37">
        <f>'Data TREND'!EG202</f>
        <v>38.823270296736325</v>
      </c>
      <c r="AN1637" s="37">
        <f t="shared" si="1171"/>
        <v>0</v>
      </c>
      <c r="AO1637" s="37">
        <f t="shared" si="1172"/>
        <v>0</v>
      </c>
      <c r="AP1637" s="37">
        <f t="shared" si="1173"/>
        <v>0</v>
      </c>
      <c r="AQ1637" s="37">
        <f t="shared" si="1174"/>
        <v>0</v>
      </c>
      <c r="AR1637" s="37">
        <f t="shared" si="1175"/>
        <v>0</v>
      </c>
      <c r="AS1637" s="37">
        <f t="shared" si="1176"/>
        <v>0</v>
      </c>
      <c r="AU1637">
        <v>65</v>
      </c>
      <c r="AV1637" s="37">
        <f t="shared" si="1177"/>
        <v>547.46817575824241</v>
      </c>
      <c r="AW1637" s="37">
        <f t="shared" si="1178"/>
        <v>1018.5428398103774</v>
      </c>
      <c r="AX1637" s="37">
        <f t="shared" si="1179"/>
        <v>346.23456799786118</v>
      </c>
      <c r="AY1637" s="37">
        <f t="shared" si="1180"/>
        <v>1912.3960738082963</v>
      </c>
      <c r="AZ1637" s="37">
        <f t="shared" si="1181"/>
        <v>79.72233301901376</v>
      </c>
      <c r="BA1637" s="37">
        <f t="shared" si="1182"/>
        <v>32.545349541886829</v>
      </c>
      <c r="BC1637">
        <v>65</v>
      </c>
      <c r="BD1637" s="37">
        <f>IF(Voorblad!$E$10=Rekenblad!BC1637,Rekenblad!AV1637,0)</f>
        <v>0</v>
      </c>
      <c r="BE1637" s="37">
        <f>IF(Voorblad!$E$10=Rekenblad!BC1637,Rekenblad!AW1637,0)</f>
        <v>0</v>
      </c>
      <c r="BF1637" s="37">
        <f>IF(Voorblad!$E$10=Rekenblad!BC1637,Rekenblad!AX1637,0)</f>
        <v>0</v>
      </c>
      <c r="BG1637" s="62">
        <f>IF(Voorblad!$E$10=Rekenblad!BC1637,Rekenblad!AY1637,0)</f>
        <v>0</v>
      </c>
      <c r="BH1637" s="37">
        <f>IF(Voorblad!$E$10=Rekenblad!BC1637,Rekenblad!AZ1637,0)</f>
        <v>0</v>
      </c>
      <c r="BI1637" s="37">
        <f>IF(Voorblad!$E$10=Rekenblad!BC1637,Rekenblad!BA1637,0)</f>
        <v>0</v>
      </c>
      <c r="BK1637">
        <v>65</v>
      </c>
      <c r="BL1637" s="37">
        <f>IF(Voorblad!$E$14=Rekenblad!$BL$1580,Rekenblad!BD1637,0)</f>
        <v>0</v>
      </c>
      <c r="BM1637" s="37">
        <f>IF(Voorblad!$E$14=Rekenblad!$BL$1580,Rekenblad!BE1637,0)</f>
        <v>0</v>
      </c>
      <c r="BN1637" s="37">
        <f>IF(Voorblad!$E$14=Rekenblad!$BL$1580,Rekenblad!BF1637,0)</f>
        <v>0</v>
      </c>
      <c r="BO1637" s="37">
        <f>IF(Voorblad!$E$14=Rekenblad!$BL$1580,Rekenblad!BG1637,0)</f>
        <v>0</v>
      </c>
      <c r="BP1637" s="37">
        <f>IF(Voorblad!$E$14=Rekenblad!$BL$1580,Rekenblad!BH1637,0)</f>
        <v>0</v>
      </c>
      <c r="BQ1637" s="37">
        <f>IF(Voorblad!$E$14=Rekenblad!$BL$1580,Rekenblad!BI1637,0)</f>
        <v>0</v>
      </c>
    </row>
    <row r="1638" spans="2:69" x14ac:dyDescent="0.25">
      <c r="B1638">
        <f>'Data TREND'!$DL$203</f>
        <v>66</v>
      </c>
      <c r="C1638" s="37">
        <f>'Data TREND'!DN203</f>
        <v>553.90580649439619</v>
      </c>
      <c r="D1638" s="37">
        <f>'Data TREND'!DO203</f>
        <v>1033.3283795892248</v>
      </c>
      <c r="E1638" s="37">
        <f>'Data TREND'!DP203</f>
        <v>351.48657412810473</v>
      </c>
      <c r="F1638" s="37">
        <f>'Data TREND'!DQ203</f>
        <v>1938.8740660825988</v>
      </c>
      <c r="G1638" s="37">
        <f>'Data TREND'!DR203</f>
        <v>79.367188582039091</v>
      </c>
      <c r="H1638" s="37">
        <f>'Data TREND'!DS203</f>
        <v>32.398477554798042</v>
      </c>
      <c r="J1638" s="37">
        <f t="shared" si="1159"/>
        <v>553.90580649439619</v>
      </c>
      <c r="K1638" s="37">
        <f t="shared" si="1160"/>
        <v>1033.3283795892248</v>
      </c>
      <c r="L1638" s="37">
        <f t="shared" si="1161"/>
        <v>351.48657412810473</v>
      </c>
      <c r="M1638" s="37">
        <f t="shared" si="1162"/>
        <v>1938.8740660825988</v>
      </c>
      <c r="N1638" s="37">
        <f t="shared" si="1163"/>
        <v>79.367188582039091</v>
      </c>
      <c r="O1638" s="37">
        <f t="shared" si="1164"/>
        <v>32.398477554798042</v>
      </c>
      <c r="Q1638">
        <f>'Data TREND'!$DL$203</f>
        <v>66</v>
      </c>
      <c r="R1638" s="37">
        <f>'Data TREND'!DU203</f>
        <v>704.00356239291307</v>
      </c>
      <c r="S1638" s="37">
        <f>'Data TREND'!DV203</f>
        <v>1033.5293004920964</v>
      </c>
      <c r="T1638" s="37">
        <f>'Data TREND'!DW203</f>
        <v>352.88587919189655</v>
      </c>
      <c r="U1638" s="37">
        <f>'Data TREND'!DX203</f>
        <v>2090.3889827403837</v>
      </c>
      <c r="V1638" s="37">
        <f>'Data TREND'!DY203</f>
        <v>87.122594340184662</v>
      </c>
      <c r="W1638" s="37">
        <f>'Data TREND'!DZ203</f>
        <v>35.651747430051991</v>
      </c>
      <c r="Y1638" s="37">
        <f t="shared" si="1165"/>
        <v>0</v>
      </c>
      <c r="Z1638" s="37">
        <f t="shared" si="1166"/>
        <v>0</v>
      </c>
      <c r="AA1638" s="37">
        <f t="shared" si="1167"/>
        <v>0</v>
      </c>
      <c r="AB1638" s="37">
        <f t="shared" si="1168"/>
        <v>0</v>
      </c>
      <c r="AC1638" s="37">
        <f t="shared" si="1169"/>
        <v>0</v>
      </c>
      <c r="AD1638" s="37">
        <f t="shared" si="1170"/>
        <v>0</v>
      </c>
      <c r="AF1638">
        <f>'Data TREND'!$DL$203</f>
        <v>66</v>
      </c>
      <c r="AG1638" s="37">
        <f>'Data TREND'!EB203</f>
        <v>848.7757447858437</v>
      </c>
      <c r="AH1638" s="37">
        <f>'Data TREND'!EC203</f>
        <v>1034.5082446682491</v>
      </c>
      <c r="AI1638" s="37">
        <f>'Data TREND'!ED203</f>
        <v>354.0781771439967</v>
      </c>
      <c r="AJ1638" s="37">
        <f>'Data TREND'!EE203</f>
        <v>2235.7465253129958</v>
      </c>
      <c r="AK1638" s="37">
        <f>'Data TREND'!EF203</f>
        <v>94.492327369589958</v>
      </c>
      <c r="AL1638" s="37">
        <f>'Data TREND'!EG203</f>
        <v>38.568436382491868</v>
      </c>
      <c r="AN1638" s="37">
        <f t="shared" si="1171"/>
        <v>0</v>
      </c>
      <c r="AO1638" s="37">
        <f t="shared" si="1172"/>
        <v>0</v>
      </c>
      <c r="AP1638" s="37">
        <f t="shared" si="1173"/>
        <v>0</v>
      </c>
      <c r="AQ1638" s="37">
        <f t="shared" si="1174"/>
        <v>0</v>
      </c>
      <c r="AR1638" s="37">
        <f t="shared" si="1175"/>
        <v>0</v>
      </c>
      <c r="AS1638" s="37">
        <f t="shared" si="1176"/>
        <v>0</v>
      </c>
      <c r="AU1638">
        <v>66</v>
      </c>
      <c r="AV1638" s="37">
        <f t="shared" si="1177"/>
        <v>553.90580649439619</v>
      </c>
      <c r="AW1638" s="37">
        <f t="shared" si="1178"/>
        <v>1033.3283795892248</v>
      </c>
      <c r="AX1638" s="37">
        <f t="shared" si="1179"/>
        <v>351.48657412810473</v>
      </c>
      <c r="AY1638" s="37">
        <f t="shared" si="1180"/>
        <v>1938.8740660825988</v>
      </c>
      <c r="AZ1638" s="37">
        <f t="shared" si="1181"/>
        <v>79.367188582039091</v>
      </c>
      <c r="BA1638" s="37">
        <f t="shared" si="1182"/>
        <v>32.398477554798042</v>
      </c>
      <c r="BC1638">
        <v>66</v>
      </c>
      <c r="BD1638" s="37">
        <f>IF(Voorblad!$E$10=Rekenblad!BC1638,Rekenblad!AV1638,0)</f>
        <v>0</v>
      </c>
      <c r="BE1638" s="37">
        <f>IF(Voorblad!$E$10=Rekenblad!BC1638,Rekenblad!AW1638,0)</f>
        <v>0</v>
      </c>
      <c r="BF1638" s="37">
        <f>IF(Voorblad!$E$10=Rekenblad!BC1638,Rekenblad!AX1638,0)</f>
        <v>0</v>
      </c>
      <c r="BG1638" s="62">
        <f>IF(Voorblad!$E$10=Rekenblad!BC1638,Rekenblad!AY1638,0)</f>
        <v>0</v>
      </c>
      <c r="BH1638" s="37">
        <f>IF(Voorblad!$E$10=Rekenblad!BC1638,Rekenblad!AZ1638,0)</f>
        <v>0</v>
      </c>
      <c r="BI1638" s="37">
        <f>IF(Voorblad!$E$10=Rekenblad!BC1638,Rekenblad!BA1638,0)</f>
        <v>0</v>
      </c>
      <c r="BK1638">
        <v>66</v>
      </c>
      <c r="BL1638" s="37">
        <f>IF(Voorblad!$E$14=Rekenblad!$BL$1580,Rekenblad!BD1638,0)</f>
        <v>0</v>
      </c>
      <c r="BM1638" s="37">
        <f>IF(Voorblad!$E$14=Rekenblad!$BL$1580,Rekenblad!BE1638,0)</f>
        <v>0</v>
      </c>
      <c r="BN1638" s="37">
        <f>IF(Voorblad!$E$14=Rekenblad!$BL$1580,Rekenblad!BF1638,0)</f>
        <v>0</v>
      </c>
      <c r="BO1638" s="37">
        <f>IF(Voorblad!$E$14=Rekenblad!$BL$1580,Rekenblad!BG1638,0)</f>
        <v>0</v>
      </c>
      <c r="BP1638" s="37">
        <f>IF(Voorblad!$E$14=Rekenblad!$BL$1580,Rekenblad!BH1638,0)</f>
        <v>0</v>
      </c>
      <c r="BQ1638" s="37">
        <f>IF(Voorblad!$E$14=Rekenblad!$BL$1580,Rekenblad!BI1638,0)</f>
        <v>0</v>
      </c>
    </row>
    <row r="1639" spans="2:69" x14ac:dyDescent="0.25">
      <c r="B1639">
        <f>'Data TREND'!$DL$204</f>
        <v>67</v>
      </c>
      <c r="C1639" s="37">
        <f>'Data TREND'!DN204</f>
        <v>560.34343723055008</v>
      </c>
      <c r="D1639" s="37">
        <f>'Data TREND'!DO204</f>
        <v>1048.1139193680719</v>
      </c>
      <c r="E1639" s="37">
        <f>'Data TREND'!DP204</f>
        <v>356.73858025834829</v>
      </c>
      <c r="F1639" s="37">
        <f>'Data TREND'!DQ204</f>
        <v>1965.3520583569016</v>
      </c>
      <c r="G1639" s="37">
        <f>'Data TREND'!DR204</f>
        <v>79.012044145064436</v>
      </c>
      <c r="H1639" s="37">
        <f>'Data TREND'!DS204</f>
        <v>32.251605567709255</v>
      </c>
      <c r="J1639" s="37">
        <f t="shared" si="1159"/>
        <v>560.34343723055008</v>
      </c>
      <c r="K1639" s="37">
        <f t="shared" si="1160"/>
        <v>1048.1139193680719</v>
      </c>
      <c r="L1639" s="37">
        <f t="shared" si="1161"/>
        <v>356.73858025834829</v>
      </c>
      <c r="M1639" s="37">
        <f t="shared" si="1162"/>
        <v>1965.3520583569016</v>
      </c>
      <c r="N1639" s="37">
        <f t="shared" si="1163"/>
        <v>79.012044145064436</v>
      </c>
      <c r="O1639" s="37">
        <f t="shared" si="1164"/>
        <v>32.251605567709255</v>
      </c>
      <c r="Q1639">
        <f>'Data TREND'!$DL$204</f>
        <v>67</v>
      </c>
      <c r="R1639" s="37">
        <f>'Data TREND'!DU204</f>
        <v>711.97550587318062</v>
      </c>
      <c r="S1639" s="37">
        <f>'Data TREND'!DV204</f>
        <v>1048.244968776763</v>
      </c>
      <c r="T1639" s="37">
        <f>'Data TREND'!DW204</f>
        <v>358.06515544388594</v>
      </c>
      <c r="U1639" s="37">
        <f>'Data TREND'!DX204</f>
        <v>2118.2533130145894</v>
      </c>
      <c r="V1639" s="37">
        <f>'Data TREND'!DY204</f>
        <v>86.633560763922048</v>
      </c>
      <c r="W1639" s="37">
        <f>'Data TREND'!DZ204</f>
        <v>35.449920823266602</v>
      </c>
      <c r="Y1639" s="37">
        <f t="shared" si="1165"/>
        <v>0</v>
      </c>
      <c r="Z1639" s="37">
        <f t="shared" si="1166"/>
        <v>0</v>
      </c>
      <c r="AA1639" s="37">
        <f t="shared" si="1167"/>
        <v>0</v>
      </c>
      <c r="AB1639" s="37">
        <f t="shared" si="1168"/>
        <v>0</v>
      </c>
      <c r="AC1639" s="37">
        <f t="shared" si="1169"/>
        <v>0</v>
      </c>
      <c r="AD1639" s="37">
        <f t="shared" si="1170"/>
        <v>0</v>
      </c>
      <c r="AF1639">
        <f>'Data TREND'!$DL$204</f>
        <v>67</v>
      </c>
      <c r="AG1639" s="37">
        <f>'Data TREND'!EB204</f>
        <v>858.16643129165129</v>
      </c>
      <c r="AH1639" s="37">
        <f>'Data TREND'!EC204</f>
        <v>1049.1261802551257</v>
      </c>
      <c r="AI1639" s="37">
        <f>'Data TREND'!ED204</f>
        <v>359.30320827104225</v>
      </c>
      <c r="AJ1639" s="37">
        <f>'Data TREND'!EE204</f>
        <v>2264.9430667255983</v>
      </c>
      <c r="AK1639" s="37">
        <f>'Data TREND'!EF204</f>
        <v>93.862994593687915</v>
      </c>
      <c r="AL1639" s="37">
        <f>'Data TREND'!EG204</f>
        <v>38.31360246824741</v>
      </c>
      <c r="AN1639" s="37">
        <f t="shared" si="1171"/>
        <v>0</v>
      </c>
      <c r="AO1639" s="37">
        <f t="shared" si="1172"/>
        <v>0</v>
      </c>
      <c r="AP1639" s="37">
        <f t="shared" si="1173"/>
        <v>0</v>
      </c>
      <c r="AQ1639" s="37">
        <f t="shared" si="1174"/>
        <v>0</v>
      </c>
      <c r="AR1639" s="37">
        <f t="shared" si="1175"/>
        <v>0</v>
      </c>
      <c r="AS1639" s="37">
        <f t="shared" si="1176"/>
        <v>0</v>
      </c>
      <c r="AU1639">
        <v>67</v>
      </c>
      <c r="AV1639" s="37">
        <f t="shared" si="1177"/>
        <v>560.34343723055008</v>
      </c>
      <c r="AW1639" s="37">
        <f t="shared" si="1178"/>
        <v>1048.1139193680719</v>
      </c>
      <c r="AX1639" s="37">
        <f t="shared" si="1179"/>
        <v>356.73858025834829</v>
      </c>
      <c r="AY1639" s="37">
        <f t="shared" si="1180"/>
        <v>1965.3520583569016</v>
      </c>
      <c r="AZ1639" s="37">
        <f t="shared" si="1181"/>
        <v>79.012044145064436</v>
      </c>
      <c r="BA1639" s="37">
        <f t="shared" si="1182"/>
        <v>32.251605567709255</v>
      </c>
      <c r="BC1639">
        <v>67</v>
      </c>
      <c r="BD1639" s="37">
        <f>IF(Voorblad!$E$10=Rekenblad!BC1639,Rekenblad!AV1639,0)</f>
        <v>0</v>
      </c>
      <c r="BE1639" s="37">
        <f>IF(Voorblad!$E$10=Rekenblad!BC1639,Rekenblad!AW1639,0)</f>
        <v>0</v>
      </c>
      <c r="BF1639" s="37">
        <f>IF(Voorblad!$E$10=Rekenblad!BC1639,Rekenblad!AX1639,0)</f>
        <v>0</v>
      </c>
      <c r="BG1639" s="62">
        <f>IF(Voorblad!$E$10=Rekenblad!BC1639,Rekenblad!AY1639,0)</f>
        <v>0</v>
      </c>
      <c r="BH1639" s="37">
        <f>IF(Voorblad!$E$10=Rekenblad!BC1639,Rekenblad!AZ1639,0)</f>
        <v>0</v>
      </c>
      <c r="BI1639" s="37">
        <f>IF(Voorblad!$E$10=Rekenblad!BC1639,Rekenblad!BA1639,0)</f>
        <v>0</v>
      </c>
      <c r="BK1639">
        <v>67</v>
      </c>
      <c r="BL1639" s="37">
        <f>IF(Voorblad!$E$14=Rekenblad!$BL$1580,Rekenblad!BD1639,0)</f>
        <v>0</v>
      </c>
      <c r="BM1639" s="37">
        <f>IF(Voorblad!$E$14=Rekenblad!$BL$1580,Rekenblad!BE1639,0)</f>
        <v>0</v>
      </c>
      <c r="BN1639" s="37">
        <f>IF(Voorblad!$E$14=Rekenblad!$BL$1580,Rekenblad!BF1639,0)</f>
        <v>0</v>
      </c>
      <c r="BO1639" s="37">
        <f>IF(Voorblad!$E$14=Rekenblad!$BL$1580,Rekenblad!BG1639,0)</f>
        <v>0</v>
      </c>
      <c r="BP1639" s="37">
        <f>IF(Voorblad!$E$14=Rekenblad!$BL$1580,Rekenblad!BH1639,0)</f>
        <v>0</v>
      </c>
      <c r="BQ1639" s="37">
        <f>IF(Voorblad!$E$14=Rekenblad!$BL$1580,Rekenblad!BI1639,0)</f>
        <v>0</v>
      </c>
    </row>
    <row r="1640" spans="2:69" x14ac:dyDescent="0.25">
      <c r="B1640">
        <f>'Data TREND'!$DL$205</f>
        <v>68</v>
      </c>
      <c r="C1640" s="37">
        <f>'Data TREND'!DN205</f>
        <v>566.78106796670386</v>
      </c>
      <c r="D1640" s="37">
        <f>'Data TREND'!DO205</f>
        <v>1062.8994591469195</v>
      </c>
      <c r="E1640" s="37">
        <f>'Data TREND'!DP205</f>
        <v>361.99058638859185</v>
      </c>
      <c r="F1640" s="37">
        <f>'Data TREND'!DQ205</f>
        <v>1991.8300506312041</v>
      </c>
      <c r="G1640" s="37">
        <f>'Data TREND'!DR205</f>
        <v>78.656899708089782</v>
      </c>
      <c r="H1640" s="37">
        <f>'Data TREND'!DS205</f>
        <v>32.104733580620469</v>
      </c>
      <c r="J1640" s="37">
        <f t="shared" si="1159"/>
        <v>566.78106796670386</v>
      </c>
      <c r="K1640" s="37">
        <f t="shared" si="1160"/>
        <v>1062.8994591469195</v>
      </c>
      <c r="L1640" s="37">
        <f t="shared" si="1161"/>
        <v>361.99058638859185</v>
      </c>
      <c r="M1640" s="37">
        <f t="shared" si="1162"/>
        <v>1991.8300506312041</v>
      </c>
      <c r="N1640" s="37">
        <f t="shared" si="1163"/>
        <v>78.656899708089782</v>
      </c>
      <c r="O1640" s="37">
        <f t="shared" si="1164"/>
        <v>32.104733580620469</v>
      </c>
      <c r="Q1640">
        <f>'Data TREND'!$DL$205</f>
        <v>68</v>
      </c>
      <c r="R1640" s="37">
        <f>'Data TREND'!DU205</f>
        <v>719.94744935344818</v>
      </c>
      <c r="S1640" s="37">
        <f>'Data TREND'!DV205</f>
        <v>1062.9606370614297</v>
      </c>
      <c r="T1640" s="37">
        <f>'Data TREND'!DW205</f>
        <v>363.24443169587533</v>
      </c>
      <c r="U1640" s="37">
        <f>'Data TREND'!DX205</f>
        <v>2146.1176432887951</v>
      </c>
      <c r="V1640" s="37">
        <f>'Data TREND'!DY205</f>
        <v>86.144527187659463</v>
      </c>
      <c r="W1640" s="37">
        <f>'Data TREND'!DZ205</f>
        <v>35.248094216481213</v>
      </c>
      <c r="Y1640" s="37">
        <f t="shared" si="1165"/>
        <v>0</v>
      </c>
      <c r="Z1640" s="37">
        <f t="shared" si="1166"/>
        <v>0</v>
      </c>
      <c r="AA1640" s="37">
        <f t="shared" si="1167"/>
        <v>0</v>
      </c>
      <c r="AB1640" s="37">
        <f t="shared" si="1168"/>
        <v>0</v>
      </c>
      <c r="AC1640" s="37">
        <f t="shared" si="1169"/>
        <v>0</v>
      </c>
      <c r="AD1640" s="37">
        <f t="shared" si="1170"/>
        <v>0</v>
      </c>
      <c r="AF1640">
        <f>'Data TREND'!$DL$205</f>
        <v>68</v>
      </c>
      <c r="AG1640" s="37">
        <f>'Data TREND'!EB205</f>
        <v>867.557117797459</v>
      </c>
      <c r="AH1640" s="37">
        <f>'Data TREND'!EC205</f>
        <v>1063.7441158420022</v>
      </c>
      <c r="AI1640" s="37">
        <f>'Data TREND'!ED205</f>
        <v>364.52823939808786</v>
      </c>
      <c r="AJ1640" s="37">
        <f>'Data TREND'!EE205</f>
        <v>2294.1396081382018</v>
      </c>
      <c r="AK1640" s="37">
        <f>'Data TREND'!EF205</f>
        <v>93.233661817785872</v>
      </c>
      <c r="AL1640" s="37">
        <f>'Data TREND'!EG205</f>
        <v>38.058768554002953</v>
      </c>
      <c r="AN1640" s="37">
        <f t="shared" si="1171"/>
        <v>0</v>
      </c>
      <c r="AO1640" s="37">
        <f t="shared" si="1172"/>
        <v>0</v>
      </c>
      <c r="AP1640" s="37">
        <f t="shared" si="1173"/>
        <v>0</v>
      </c>
      <c r="AQ1640" s="37">
        <f t="shared" si="1174"/>
        <v>0</v>
      </c>
      <c r="AR1640" s="37">
        <f t="shared" si="1175"/>
        <v>0</v>
      </c>
      <c r="AS1640" s="37">
        <f t="shared" si="1176"/>
        <v>0</v>
      </c>
      <c r="AU1640">
        <v>68</v>
      </c>
      <c r="AV1640" s="37">
        <f t="shared" si="1177"/>
        <v>566.78106796670386</v>
      </c>
      <c r="AW1640" s="37">
        <f t="shared" si="1178"/>
        <v>1062.8994591469195</v>
      </c>
      <c r="AX1640" s="37">
        <f t="shared" si="1179"/>
        <v>361.99058638859185</v>
      </c>
      <c r="AY1640" s="37">
        <f t="shared" si="1180"/>
        <v>1991.8300506312041</v>
      </c>
      <c r="AZ1640" s="37">
        <f t="shared" si="1181"/>
        <v>78.656899708089782</v>
      </c>
      <c r="BA1640" s="37">
        <f t="shared" si="1182"/>
        <v>32.104733580620469</v>
      </c>
      <c r="BC1640">
        <v>68</v>
      </c>
      <c r="BD1640" s="37">
        <f>IF(Voorblad!$E$10=Rekenblad!BC1640,Rekenblad!AV1640,0)</f>
        <v>0</v>
      </c>
      <c r="BE1640" s="37">
        <f>IF(Voorblad!$E$10=Rekenblad!BC1640,Rekenblad!AW1640,0)</f>
        <v>0</v>
      </c>
      <c r="BF1640" s="37">
        <f>IF(Voorblad!$E$10=Rekenblad!BC1640,Rekenblad!AX1640,0)</f>
        <v>0</v>
      </c>
      <c r="BG1640" s="62">
        <f>IF(Voorblad!$E$10=Rekenblad!BC1640,Rekenblad!AY1640,0)</f>
        <v>0</v>
      </c>
      <c r="BH1640" s="37">
        <f>IF(Voorblad!$E$10=Rekenblad!BC1640,Rekenblad!AZ1640,0)</f>
        <v>0</v>
      </c>
      <c r="BI1640" s="37">
        <f>IF(Voorblad!$E$10=Rekenblad!BC1640,Rekenblad!BA1640,0)</f>
        <v>0</v>
      </c>
      <c r="BK1640">
        <v>68</v>
      </c>
      <c r="BL1640" s="37">
        <f>IF(Voorblad!$E$14=Rekenblad!$BL$1580,Rekenblad!BD1640,0)</f>
        <v>0</v>
      </c>
      <c r="BM1640" s="37">
        <f>IF(Voorblad!$E$14=Rekenblad!$BL$1580,Rekenblad!BE1640,0)</f>
        <v>0</v>
      </c>
      <c r="BN1640" s="37">
        <f>IF(Voorblad!$E$14=Rekenblad!$BL$1580,Rekenblad!BF1640,0)</f>
        <v>0</v>
      </c>
      <c r="BO1640" s="37">
        <f>IF(Voorblad!$E$14=Rekenblad!$BL$1580,Rekenblad!BG1640,0)</f>
        <v>0</v>
      </c>
      <c r="BP1640" s="37">
        <f>IF(Voorblad!$E$14=Rekenblad!$BL$1580,Rekenblad!BH1640,0)</f>
        <v>0</v>
      </c>
      <c r="BQ1640" s="37">
        <f>IF(Voorblad!$E$14=Rekenblad!$BL$1580,Rekenblad!BI1640,0)</f>
        <v>0</v>
      </c>
    </row>
    <row r="1641" spans="2:69" x14ac:dyDescent="0.25">
      <c r="B1641">
        <f>'Data TREND'!$DL$206</f>
        <v>69</v>
      </c>
      <c r="C1641" s="37">
        <f>'Data TREND'!DN206</f>
        <v>573.21869870285764</v>
      </c>
      <c r="D1641" s="37">
        <f>'Data TREND'!DO206</f>
        <v>1077.6849989257669</v>
      </c>
      <c r="E1641" s="37">
        <f>'Data TREND'!DP206</f>
        <v>367.24259251883541</v>
      </c>
      <c r="F1641" s="37">
        <f>'Data TREND'!DQ206</f>
        <v>2018.3080429055069</v>
      </c>
      <c r="G1641" s="37">
        <f>'Data TREND'!DR206</f>
        <v>78.301755271115113</v>
      </c>
      <c r="H1641" s="37">
        <f>'Data TREND'!DS206</f>
        <v>31.957861593531682</v>
      </c>
      <c r="J1641" s="37">
        <f t="shared" si="1159"/>
        <v>573.21869870285764</v>
      </c>
      <c r="K1641" s="37">
        <f t="shared" si="1160"/>
        <v>1077.6849989257669</v>
      </c>
      <c r="L1641" s="37">
        <f t="shared" si="1161"/>
        <v>367.24259251883541</v>
      </c>
      <c r="M1641" s="37">
        <f t="shared" si="1162"/>
        <v>2018.3080429055069</v>
      </c>
      <c r="N1641" s="37">
        <f t="shared" si="1163"/>
        <v>78.301755271115113</v>
      </c>
      <c r="O1641" s="37">
        <f t="shared" si="1164"/>
        <v>31.957861593531682</v>
      </c>
      <c r="Q1641">
        <f>'Data TREND'!$DL$206</f>
        <v>69</v>
      </c>
      <c r="R1641" s="37">
        <f>'Data TREND'!DU206</f>
        <v>727.91939283371573</v>
      </c>
      <c r="S1641" s="37">
        <f>'Data TREND'!DV206</f>
        <v>1077.6763053460963</v>
      </c>
      <c r="T1641" s="37">
        <f>'Data TREND'!DW206</f>
        <v>368.42370794786473</v>
      </c>
      <c r="U1641" s="37">
        <f>'Data TREND'!DX206</f>
        <v>2173.9819735630008</v>
      </c>
      <c r="V1641" s="37">
        <f>'Data TREND'!DY206</f>
        <v>85.655493611396849</v>
      </c>
      <c r="W1641" s="37">
        <f>'Data TREND'!DZ206</f>
        <v>35.046267609695825</v>
      </c>
      <c r="Y1641" s="37">
        <f t="shared" si="1165"/>
        <v>0</v>
      </c>
      <c r="Z1641" s="37">
        <f t="shared" si="1166"/>
        <v>0</v>
      </c>
      <c r="AA1641" s="37">
        <f t="shared" si="1167"/>
        <v>0</v>
      </c>
      <c r="AB1641" s="37">
        <f t="shared" si="1168"/>
        <v>0</v>
      </c>
      <c r="AC1641" s="37">
        <f t="shared" si="1169"/>
        <v>0</v>
      </c>
      <c r="AD1641" s="37">
        <f t="shared" si="1170"/>
        <v>0</v>
      </c>
      <c r="AF1641">
        <f>'Data TREND'!$DL$206</f>
        <v>69</v>
      </c>
      <c r="AG1641" s="37">
        <f>'Data TREND'!EB206</f>
        <v>876.94780430326671</v>
      </c>
      <c r="AH1641" s="37">
        <f>'Data TREND'!EC206</f>
        <v>1078.3620514288787</v>
      </c>
      <c r="AI1641" s="37">
        <f>'Data TREND'!ED206</f>
        <v>369.75327052513342</v>
      </c>
      <c r="AJ1641" s="37">
        <f>'Data TREND'!EE206</f>
        <v>2323.3361495508047</v>
      </c>
      <c r="AK1641" s="37">
        <f>'Data TREND'!EF206</f>
        <v>92.604329041883815</v>
      </c>
      <c r="AL1641" s="37">
        <f>'Data TREND'!EG206</f>
        <v>37.803934639758488</v>
      </c>
      <c r="AN1641" s="37">
        <f t="shared" si="1171"/>
        <v>0</v>
      </c>
      <c r="AO1641" s="37">
        <f t="shared" si="1172"/>
        <v>0</v>
      </c>
      <c r="AP1641" s="37">
        <f t="shared" si="1173"/>
        <v>0</v>
      </c>
      <c r="AQ1641" s="37">
        <f t="shared" si="1174"/>
        <v>0</v>
      </c>
      <c r="AR1641" s="37">
        <f t="shared" si="1175"/>
        <v>0</v>
      </c>
      <c r="AS1641" s="37">
        <f t="shared" si="1176"/>
        <v>0</v>
      </c>
      <c r="AU1641">
        <v>69</v>
      </c>
      <c r="AV1641" s="37">
        <f t="shared" si="1177"/>
        <v>573.21869870285764</v>
      </c>
      <c r="AW1641" s="37">
        <f t="shared" si="1178"/>
        <v>1077.6849989257669</v>
      </c>
      <c r="AX1641" s="37">
        <f t="shared" si="1179"/>
        <v>367.24259251883541</v>
      </c>
      <c r="AY1641" s="37">
        <f t="shared" si="1180"/>
        <v>2018.3080429055069</v>
      </c>
      <c r="AZ1641" s="37">
        <f t="shared" si="1181"/>
        <v>78.301755271115113</v>
      </c>
      <c r="BA1641" s="37">
        <f t="shared" si="1182"/>
        <v>31.957861593531682</v>
      </c>
      <c r="BC1641">
        <v>69</v>
      </c>
      <c r="BD1641" s="37">
        <f>IF(Voorblad!$E$10=Rekenblad!BC1641,Rekenblad!AV1641,0)</f>
        <v>0</v>
      </c>
      <c r="BE1641" s="37">
        <f>IF(Voorblad!$E$10=Rekenblad!BC1641,Rekenblad!AW1641,0)</f>
        <v>0</v>
      </c>
      <c r="BF1641" s="37">
        <f>IF(Voorblad!$E$10=Rekenblad!BC1641,Rekenblad!AX1641,0)</f>
        <v>0</v>
      </c>
      <c r="BG1641" s="62">
        <f>IF(Voorblad!$E$10=Rekenblad!BC1641,Rekenblad!AY1641,0)</f>
        <v>0</v>
      </c>
      <c r="BH1641" s="37">
        <f>IF(Voorblad!$E$10=Rekenblad!BC1641,Rekenblad!AZ1641,0)</f>
        <v>0</v>
      </c>
      <c r="BI1641" s="37">
        <f>IF(Voorblad!$E$10=Rekenblad!BC1641,Rekenblad!BA1641,0)</f>
        <v>0</v>
      </c>
      <c r="BK1641">
        <v>69</v>
      </c>
      <c r="BL1641" s="37">
        <f>IF(Voorblad!$E$14=Rekenblad!$BL$1580,Rekenblad!BD1641,0)</f>
        <v>0</v>
      </c>
      <c r="BM1641" s="37">
        <f>IF(Voorblad!$E$14=Rekenblad!$BL$1580,Rekenblad!BE1641,0)</f>
        <v>0</v>
      </c>
      <c r="BN1641" s="37">
        <f>IF(Voorblad!$E$14=Rekenblad!$BL$1580,Rekenblad!BF1641,0)</f>
        <v>0</v>
      </c>
      <c r="BO1641" s="37">
        <f>IF(Voorblad!$E$14=Rekenblad!$BL$1580,Rekenblad!BG1641,0)</f>
        <v>0</v>
      </c>
      <c r="BP1641" s="37">
        <f>IF(Voorblad!$E$14=Rekenblad!$BL$1580,Rekenblad!BH1641,0)</f>
        <v>0</v>
      </c>
      <c r="BQ1641" s="37">
        <f>IF(Voorblad!$E$14=Rekenblad!$BL$1580,Rekenblad!BI1641,0)</f>
        <v>0</v>
      </c>
    </row>
    <row r="1642" spans="2:69" x14ac:dyDescent="0.25">
      <c r="B1642">
        <f>'Data TREND'!$DL$207</f>
        <v>70</v>
      </c>
      <c r="C1642" s="37">
        <f>'Data TREND'!DN207</f>
        <v>579.65632943901142</v>
      </c>
      <c r="D1642" s="37">
        <f>'Data TREND'!DO207</f>
        <v>1092.4705387046142</v>
      </c>
      <c r="E1642" s="37">
        <f>'Data TREND'!DP207</f>
        <v>372.49459864907897</v>
      </c>
      <c r="F1642" s="37">
        <f>'Data TREND'!DQ207</f>
        <v>2044.7860351798095</v>
      </c>
      <c r="G1642" s="37">
        <f>'Data TREND'!DR207</f>
        <v>77.946610834140444</v>
      </c>
      <c r="H1642" s="37">
        <f>'Data TREND'!DS207</f>
        <v>31.810989606442895</v>
      </c>
      <c r="J1642" s="37">
        <f t="shared" si="1159"/>
        <v>579.65632943901142</v>
      </c>
      <c r="K1642" s="37">
        <f t="shared" si="1160"/>
        <v>1092.4705387046142</v>
      </c>
      <c r="L1642" s="37">
        <f t="shared" si="1161"/>
        <v>372.49459864907897</v>
      </c>
      <c r="M1642" s="37">
        <f t="shared" si="1162"/>
        <v>2044.7860351798095</v>
      </c>
      <c r="N1642" s="37">
        <f t="shared" si="1163"/>
        <v>77.946610834140444</v>
      </c>
      <c r="O1642" s="37">
        <f t="shared" si="1164"/>
        <v>31.810989606442895</v>
      </c>
      <c r="Q1642">
        <f>'Data TREND'!$DL$207</f>
        <v>70</v>
      </c>
      <c r="R1642" s="37">
        <f>'Data TREND'!DU207</f>
        <v>735.89133631398329</v>
      </c>
      <c r="S1642" s="37">
        <f>'Data TREND'!DV207</f>
        <v>1092.391973630763</v>
      </c>
      <c r="T1642" s="37">
        <f>'Data TREND'!DW207</f>
        <v>373.60298419985412</v>
      </c>
      <c r="U1642" s="37">
        <f>'Data TREND'!DX207</f>
        <v>2201.8463038372065</v>
      </c>
      <c r="V1642" s="37">
        <f>'Data TREND'!DY207</f>
        <v>85.166460035134264</v>
      </c>
      <c r="W1642" s="37">
        <f>'Data TREND'!DZ207</f>
        <v>34.844441002910436</v>
      </c>
      <c r="Y1642" s="37">
        <f t="shared" si="1165"/>
        <v>0</v>
      </c>
      <c r="Z1642" s="37">
        <f t="shared" si="1166"/>
        <v>0</v>
      </c>
      <c r="AA1642" s="37">
        <f t="shared" si="1167"/>
        <v>0</v>
      </c>
      <c r="AB1642" s="37">
        <f t="shared" si="1168"/>
        <v>0</v>
      </c>
      <c r="AC1642" s="37">
        <f t="shared" si="1169"/>
        <v>0</v>
      </c>
      <c r="AD1642" s="37">
        <f t="shared" si="1170"/>
        <v>0</v>
      </c>
      <c r="AF1642">
        <f>'Data TREND'!$DL$207</f>
        <v>70</v>
      </c>
      <c r="AG1642" s="37">
        <f>'Data TREND'!EB207</f>
        <v>886.33849080907441</v>
      </c>
      <c r="AH1642" s="37">
        <f>'Data TREND'!EC207</f>
        <v>1092.9799870157551</v>
      </c>
      <c r="AI1642" s="37">
        <f>'Data TREND'!ED207</f>
        <v>374.97830165217897</v>
      </c>
      <c r="AJ1642" s="37">
        <f>'Data TREND'!EE207</f>
        <v>2352.5326909634077</v>
      </c>
      <c r="AK1642" s="37">
        <f>'Data TREND'!EF207</f>
        <v>91.974996265981758</v>
      </c>
      <c r="AL1642" s="37">
        <f>'Data TREND'!EG207</f>
        <v>37.54910072551403</v>
      </c>
      <c r="AN1642" s="37">
        <f t="shared" si="1171"/>
        <v>0</v>
      </c>
      <c r="AO1642" s="37">
        <f t="shared" si="1172"/>
        <v>0</v>
      </c>
      <c r="AP1642" s="37">
        <f t="shared" si="1173"/>
        <v>0</v>
      </c>
      <c r="AQ1642" s="37">
        <f t="shared" si="1174"/>
        <v>0</v>
      </c>
      <c r="AR1642" s="37">
        <f t="shared" si="1175"/>
        <v>0</v>
      </c>
      <c r="AS1642" s="37">
        <f t="shared" si="1176"/>
        <v>0</v>
      </c>
      <c r="AU1642">
        <v>70</v>
      </c>
      <c r="AV1642" s="37">
        <f t="shared" si="1177"/>
        <v>579.65632943901142</v>
      </c>
      <c r="AW1642" s="37">
        <f t="shared" si="1178"/>
        <v>1092.4705387046142</v>
      </c>
      <c r="AX1642" s="37">
        <f t="shared" si="1179"/>
        <v>372.49459864907897</v>
      </c>
      <c r="AY1642" s="37">
        <f t="shared" si="1180"/>
        <v>2044.7860351798095</v>
      </c>
      <c r="AZ1642" s="37">
        <f t="shared" si="1181"/>
        <v>77.946610834140444</v>
      </c>
      <c r="BA1642" s="37">
        <f t="shared" si="1182"/>
        <v>31.810989606442895</v>
      </c>
      <c r="BC1642">
        <v>70</v>
      </c>
      <c r="BD1642" s="37">
        <f>IF(Voorblad!$E$10=Rekenblad!BC1642,Rekenblad!AV1642,0)</f>
        <v>0</v>
      </c>
      <c r="BE1642" s="37">
        <f>IF(Voorblad!$E$10=Rekenblad!BC1642,Rekenblad!AW1642,0)</f>
        <v>0</v>
      </c>
      <c r="BF1642" s="37">
        <f>IF(Voorblad!$E$10=Rekenblad!BC1642,Rekenblad!AX1642,0)</f>
        <v>0</v>
      </c>
      <c r="BG1642" s="62">
        <f>IF(Voorblad!$E$10=Rekenblad!BC1642,Rekenblad!AY1642,0)</f>
        <v>0</v>
      </c>
      <c r="BH1642" s="37">
        <f>IF(Voorblad!$E$10=Rekenblad!BC1642,Rekenblad!AZ1642,0)</f>
        <v>0</v>
      </c>
      <c r="BI1642" s="37">
        <f>IF(Voorblad!$E$10=Rekenblad!BC1642,Rekenblad!BA1642,0)</f>
        <v>0</v>
      </c>
      <c r="BK1642">
        <v>70</v>
      </c>
      <c r="BL1642" s="37">
        <f>IF(Voorblad!$E$14=Rekenblad!$BL$1580,Rekenblad!BD1642,0)</f>
        <v>0</v>
      </c>
      <c r="BM1642" s="37">
        <f>IF(Voorblad!$E$14=Rekenblad!$BL$1580,Rekenblad!BE1642,0)</f>
        <v>0</v>
      </c>
      <c r="BN1642" s="37">
        <f>IF(Voorblad!$E$14=Rekenblad!$BL$1580,Rekenblad!BF1642,0)</f>
        <v>0</v>
      </c>
      <c r="BO1642" s="37">
        <f>IF(Voorblad!$E$14=Rekenblad!$BL$1580,Rekenblad!BG1642,0)</f>
        <v>0</v>
      </c>
      <c r="BP1642" s="37">
        <f>IF(Voorblad!$E$14=Rekenblad!$BL$1580,Rekenblad!BH1642,0)</f>
        <v>0</v>
      </c>
      <c r="BQ1642" s="37">
        <f>IF(Voorblad!$E$14=Rekenblad!$BL$1580,Rekenblad!BI1642,0)</f>
        <v>0</v>
      </c>
    </row>
    <row r="1643" spans="2:69" x14ac:dyDescent="0.25">
      <c r="B1643">
        <f>'Data TREND'!$DL$208</f>
        <v>71</v>
      </c>
      <c r="C1643" s="37">
        <f>'Data TREND'!DN208</f>
        <v>586.09396017516519</v>
      </c>
      <c r="D1643" s="37">
        <f>'Data TREND'!DO208</f>
        <v>1107.2560784834618</v>
      </c>
      <c r="E1643" s="37">
        <f>'Data TREND'!DP208</f>
        <v>377.74660477932252</v>
      </c>
      <c r="F1643" s="37">
        <f>'Data TREND'!DQ208</f>
        <v>2071.2640274541122</v>
      </c>
      <c r="G1643" s="37">
        <f>'Data TREND'!DR208</f>
        <v>77.591466397165789</v>
      </c>
      <c r="H1643" s="37">
        <f>'Data TREND'!DS208</f>
        <v>31.664117619354109</v>
      </c>
      <c r="J1643" s="37">
        <f t="shared" si="1159"/>
        <v>586.09396017516519</v>
      </c>
      <c r="K1643" s="37">
        <f t="shared" si="1160"/>
        <v>1107.2560784834618</v>
      </c>
      <c r="L1643" s="37">
        <f t="shared" si="1161"/>
        <v>377.74660477932252</v>
      </c>
      <c r="M1643" s="37">
        <f t="shared" si="1162"/>
        <v>2071.2640274541122</v>
      </c>
      <c r="N1643" s="37">
        <f t="shared" si="1163"/>
        <v>77.591466397165789</v>
      </c>
      <c r="O1643" s="37">
        <f t="shared" si="1164"/>
        <v>31.664117619354109</v>
      </c>
      <c r="Q1643">
        <f>'Data TREND'!$DL$208</f>
        <v>71</v>
      </c>
      <c r="R1643" s="37">
        <f>'Data TREND'!DU208</f>
        <v>743.86327979425096</v>
      </c>
      <c r="S1643" s="37">
        <f>'Data TREND'!DV208</f>
        <v>1107.1076419154297</v>
      </c>
      <c r="T1643" s="37">
        <f>'Data TREND'!DW208</f>
        <v>378.78226045184351</v>
      </c>
      <c r="U1643" s="37">
        <f>'Data TREND'!DX208</f>
        <v>2229.7106341114122</v>
      </c>
      <c r="V1643" s="37">
        <f>'Data TREND'!DY208</f>
        <v>84.677426458871651</v>
      </c>
      <c r="W1643" s="37">
        <f>'Data TREND'!DZ208</f>
        <v>34.642614396125047</v>
      </c>
      <c r="Y1643" s="37">
        <f t="shared" si="1165"/>
        <v>0</v>
      </c>
      <c r="Z1643" s="37">
        <f t="shared" si="1166"/>
        <v>0</v>
      </c>
      <c r="AA1643" s="37">
        <f t="shared" si="1167"/>
        <v>0</v>
      </c>
      <c r="AB1643" s="37">
        <f t="shared" si="1168"/>
        <v>0</v>
      </c>
      <c r="AC1643" s="37">
        <f t="shared" si="1169"/>
        <v>0</v>
      </c>
      <c r="AD1643" s="37">
        <f t="shared" si="1170"/>
        <v>0</v>
      </c>
      <c r="AF1643">
        <f>'Data TREND'!$DL$208</f>
        <v>71</v>
      </c>
      <c r="AG1643" s="37">
        <f>'Data TREND'!EB208</f>
        <v>895.72917731488201</v>
      </c>
      <c r="AH1643" s="37">
        <f>'Data TREND'!EC208</f>
        <v>1107.5979226026316</v>
      </c>
      <c r="AI1643" s="37">
        <f>'Data TREND'!ED208</f>
        <v>380.20333277922452</v>
      </c>
      <c r="AJ1643" s="37">
        <f>'Data TREND'!EE208</f>
        <v>2381.7292323760112</v>
      </c>
      <c r="AK1643" s="37">
        <f>'Data TREND'!EF208</f>
        <v>91.345663490079716</v>
      </c>
      <c r="AL1643" s="37">
        <f>'Data TREND'!EG208</f>
        <v>37.294266811269573</v>
      </c>
      <c r="AN1643" s="37">
        <f t="shared" si="1171"/>
        <v>0</v>
      </c>
      <c r="AO1643" s="37">
        <f t="shared" si="1172"/>
        <v>0</v>
      </c>
      <c r="AP1643" s="37">
        <f t="shared" si="1173"/>
        <v>0</v>
      </c>
      <c r="AQ1643" s="37">
        <f t="shared" si="1174"/>
        <v>0</v>
      </c>
      <c r="AR1643" s="37">
        <f t="shared" si="1175"/>
        <v>0</v>
      </c>
      <c r="AS1643" s="37">
        <f t="shared" si="1176"/>
        <v>0</v>
      </c>
      <c r="AU1643">
        <v>71</v>
      </c>
      <c r="AV1643" s="37">
        <f t="shared" si="1177"/>
        <v>586.09396017516519</v>
      </c>
      <c r="AW1643" s="37">
        <f t="shared" si="1178"/>
        <v>1107.2560784834618</v>
      </c>
      <c r="AX1643" s="37">
        <f t="shared" si="1179"/>
        <v>377.74660477932252</v>
      </c>
      <c r="AY1643" s="37">
        <f t="shared" si="1180"/>
        <v>2071.2640274541122</v>
      </c>
      <c r="AZ1643" s="37">
        <f t="shared" si="1181"/>
        <v>77.591466397165789</v>
      </c>
      <c r="BA1643" s="37">
        <f t="shared" si="1182"/>
        <v>31.664117619354109</v>
      </c>
      <c r="BC1643">
        <v>71</v>
      </c>
      <c r="BD1643" s="37">
        <f>IF(Voorblad!$E$10=Rekenblad!BC1643,Rekenblad!AV1643,0)</f>
        <v>0</v>
      </c>
      <c r="BE1643" s="37">
        <f>IF(Voorblad!$E$10=Rekenblad!BC1643,Rekenblad!AW1643,0)</f>
        <v>0</v>
      </c>
      <c r="BF1643" s="37">
        <f>IF(Voorblad!$E$10=Rekenblad!BC1643,Rekenblad!AX1643,0)</f>
        <v>0</v>
      </c>
      <c r="BG1643" s="62">
        <f>IF(Voorblad!$E$10=Rekenblad!BC1643,Rekenblad!AY1643,0)</f>
        <v>0</v>
      </c>
      <c r="BH1643" s="37">
        <f>IF(Voorblad!$E$10=Rekenblad!BC1643,Rekenblad!AZ1643,0)</f>
        <v>0</v>
      </c>
      <c r="BI1643" s="37">
        <f>IF(Voorblad!$E$10=Rekenblad!BC1643,Rekenblad!BA1643,0)</f>
        <v>0</v>
      </c>
      <c r="BK1643">
        <v>71</v>
      </c>
      <c r="BL1643" s="37">
        <f>IF(Voorblad!$E$14=Rekenblad!$BL$1580,Rekenblad!BD1643,0)</f>
        <v>0</v>
      </c>
      <c r="BM1643" s="37">
        <f>IF(Voorblad!$E$14=Rekenblad!$BL$1580,Rekenblad!BE1643,0)</f>
        <v>0</v>
      </c>
      <c r="BN1643" s="37">
        <f>IF(Voorblad!$E$14=Rekenblad!$BL$1580,Rekenblad!BF1643,0)</f>
        <v>0</v>
      </c>
      <c r="BO1643" s="37">
        <f>IF(Voorblad!$E$14=Rekenblad!$BL$1580,Rekenblad!BG1643,0)</f>
        <v>0</v>
      </c>
      <c r="BP1643" s="37">
        <f>IF(Voorblad!$E$14=Rekenblad!$BL$1580,Rekenblad!BH1643,0)</f>
        <v>0</v>
      </c>
      <c r="BQ1643" s="37">
        <f>IF(Voorblad!$E$14=Rekenblad!$BL$1580,Rekenblad!BI1643,0)</f>
        <v>0</v>
      </c>
    </row>
    <row r="1644" spans="2:69" x14ac:dyDescent="0.25">
      <c r="B1644">
        <f>'Data TREND'!$DL$209</f>
        <v>72</v>
      </c>
      <c r="C1644" s="37">
        <f>'Data TREND'!DN209</f>
        <v>592.53159091131897</v>
      </c>
      <c r="D1644" s="37">
        <f>'Data TREND'!DO209</f>
        <v>1122.0416182623089</v>
      </c>
      <c r="E1644" s="37">
        <f>'Data TREND'!DP209</f>
        <v>382.99861090956608</v>
      </c>
      <c r="F1644" s="37">
        <f>'Data TREND'!DQ209</f>
        <v>2097.7420197284146</v>
      </c>
      <c r="G1644" s="37">
        <f>'Data TREND'!DR209</f>
        <v>77.23632196019112</v>
      </c>
      <c r="H1644" s="37">
        <f>'Data TREND'!DS209</f>
        <v>31.517245632265322</v>
      </c>
      <c r="J1644" s="37">
        <f t="shared" si="1159"/>
        <v>592.53159091131897</v>
      </c>
      <c r="K1644" s="37">
        <f t="shared" si="1160"/>
        <v>1122.0416182623089</v>
      </c>
      <c r="L1644" s="37">
        <f t="shared" si="1161"/>
        <v>382.99861090956608</v>
      </c>
      <c r="M1644" s="37">
        <f t="shared" si="1162"/>
        <v>2097.7420197284146</v>
      </c>
      <c r="N1644" s="37">
        <f t="shared" si="1163"/>
        <v>77.23632196019112</v>
      </c>
      <c r="O1644" s="37">
        <f t="shared" si="1164"/>
        <v>31.517245632265322</v>
      </c>
      <c r="Q1644">
        <f>'Data TREND'!$DL$209</f>
        <v>72</v>
      </c>
      <c r="R1644" s="37">
        <f>'Data TREND'!DU209</f>
        <v>751.83522327451851</v>
      </c>
      <c r="S1644" s="37">
        <f>'Data TREND'!DV209</f>
        <v>1121.8233102000963</v>
      </c>
      <c r="T1644" s="37">
        <f>'Data TREND'!DW209</f>
        <v>383.96153670383291</v>
      </c>
      <c r="U1644" s="37">
        <f>'Data TREND'!DX209</f>
        <v>2257.5749643856179</v>
      </c>
      <c r="V1644" s="37">
        <f>'Data TREND'!DY209</f>
        <v>84.188392882609065</v>
      </c>
      <c r="W1644" s="37">
        <f>'Data TREND'!DZ209</f>
        <v>34.440787789339659</v>
      </c>
      <c r="Y1644" s="37">
        <f t="shared" si="1165"/>
        <v>0</v>
      </c>
      <c r="Z1644" s="37">
        <f t="shared" si="1166"/>
        <v>0</v>
      </c>
      <c r="AA1644" s="37">
        <f t="shared" si="1167"/>
        <v>0</v>
      </c>
      <c r="AB1644" s="37">
        <f t="shared" si="1168"/>
        <v>0</v>
      </c>
      <c r="AC1644" s="37">
        <f t="shared" si="1169"/>
        <v>0</v>
      </c>
      <c r="AD1644" s="37">
        <f t="shared" si="1170"/>
        <v>0</v>
      </c>
      <c r="AF1644">
        <f>'Data TREND'!$DL$209</f>
        <v>72</v>
      </c>
      <c r="AG1644" s="37">
        <f>'Data TREND'!EB209</f>
        <v>905.11986382068972</v>
      </c>
      <c r="AH1644" s="37">
        <f>'Data TREND'!EC209</f>
        <v>1122.2158581895083</v>
      </c>
      <c r="AI1644" s="37">
        <f>'Data TREND'!ED209</f>
        <v>385.42836390627008</v>
      </c>
      <c r="AJ1644" s="37">
        <f>'Data TREND'!EE209</f>
        <v>2410.9257737886137</v>
      </c>
      <c r="AK1644" s="37">
        <f>'Data TREND'!EF209</f>
        <v>90.716330714177673</v>
      </c>
      <c r="AL1644" s="37">
        <f>'Data TREND'!EG209</f>
        <v>37.039432897025115</v>
      </c>
      <c r="AN1644" s="37">
        <f t="shared" si="1171"/>
        <v>0</v>
      </c>
      <c r="AO1644" s="37">
        <f t="shared" si="1172"/>
        <v>0</v>
      </c>
      <c r="AP1644" s="37">
        <f t="shared" si="1173"/>
        <v>0</v>
      </c>
      <c r="AQ1644" s="37">
        <f t="shared" si="1174"/>
        <v>0</v>
      </c>
      <c r="AR1644" s="37">
        <f t="shared" si="1175"/>
        <v>0</v>
      </c>
      <c r="AS1644" s="37">
        <f t="shared" si="1176"/>
        <v>0</v>
      </c>
      <c r="AU1644">
        <v>72</v>
      </c>
      <c r="AV1644" s="37">
        <f t="shared" si="1177"/>
        <v>592.53159091131897</v>
      </c>
      <c r="AW1644" s="37">
        <f t="shared" si="1178"/>
        <v>1122.0416182623089</v>
      </c>
      <c r="AX1644" s="37">
        <f t="shared" si="1179"/>
        <v>382.99861090956608</v>
      </c>
      <c r="AY1644" s="37">
        <f t="shared" si="1180"/>
        <v>2097.7420197284146</v>
      </c>
      <c r="AZ1644" s="37">
        <f t="shared" si="1181"/>
        <v>77.23632196019112</v>
      </c>
      <c r="BA1644" s="37">
        <f t="shared" si="1182"/>
        <v>31.517245632265322</v>
      </c>
      <c r="BC1644">
        <v>72</v>
      </c>
      <c r="BD1644" s="37">
        <f>IF(Voorblad!$E$10=Rekenblad!BC1644,Rekenblad!AV1644,0)</f>
        <v>0</v>
      </c>
      <c r="BE1644" s="37">
        <f>IF(Voorblad!$E$10=Rekenblad!BC1644,Rekenblad!AW1644,0)</f>
        <v>0</v>
      </c>
      <c r="BF1644" s="37">
        <f>IF(Voorblad!$E$10=Rekenblad!BC1644,Rekenblad!AX1644,0)</f>
        <v>0</v>
      </c>
      <c r="BG1644" s="62">
        <f>IF(Voorblad!$E$10=Rekenblad!BC1644,Rekenblad!AY1644,0)</f>
        <v>0</v>
      </c>
      <c r="BH1644" s="37">
        <f>IF(Voorblad!$E$10=Rekenblad!BC1644,Rekenblad!AZ1644,0)</f>
        <v>0</v>
      </c>
      <c r="BI1644" s="37">
        <f>IF(Voorblad!$E$10=Rekenblad!BC1644,Rekenblad!BA1644,0)</f>
        <v>0</v>
      </c>
      <c r="BK1644">
        <v>72</v>
      </c>
      <c r="BL1644" s="37">
        <f>IF(Voorblad!$E$14=Rekenblad!$BL$1580,Rekenblad!BD1644,0)</f>
        <v>0</v>
      </c>
      <c r="BM1644" s="37">
        <f>IF(Voorblad!$E$14=Rekenblad!$BL$1580,Rekenblad!BE1644,0)</f>
        <v>0</v>
      </c>
      <c r="BN1644" s="37">
        <f>IF(Voorblad!$E$14=Rekenblad!$BL$1580,Rekenblad!BF1644,0)</f>
        <v>0</v>
      </c>
      <c r="BO1644" s="37">
        <f>IF(Voorblad!$E$14=Rekenblad!$BL$1580,Rekenblad!BG1644,0)</f>
        <v>0</v>
      </c>
      <c r="BP1644" s="37">
        <f>IF(Voorblad!$E$14=Rekenblad!$BL$1580,Rekenblad!BH1644,0)</f>
        <v>0</v>
      </c>
      <c r="BQ1644" s="37">
        <f>IF(Voorblad!$E$14=Rekenblad!$BL$1580,Rekenblad!BI1644,0)</f>
        <v>0</v>
      </c>
    </row>
    <row r="1645" spans="2:69" x14ac:dyDescent="0.25">
      <c r="B1645">
        <f>'Data TREND'!$DL$210</f>
        <v>73</v>
      </c>
      <c r="C1645" s="37">
        <f>'Data TREND'!DN210</f>
        <v>598.96922164747286</v>
      </c>
      <c r="D1645" s="37">
        <f>'Data TREND'!DO210</f>
        <v>1136.8271580411565</v>
      </c>
      <c r="E1645" s="37">
        <f>'Data TREND'!DP210</f>
        <v>388.25061703980964</v>
      </c>
      <c r="F1645" s="37">
        <f>'Data TREND'!DQ210</f>
        <v>2124.2200120027173</v>
      </c>
      <c r="G1645" s="37">
        <f>'Data TREND'!DR210</f>
        <v>76.881177523216451</v>
      </c>
      <c r="H1645" s="37">
        <f>'Data TREND'!DS210</f>
        <v>31.370373645176535</v>
      </c>
      <c r="J1645" s="37">
        <f t="shared" si="1159"/>
        <v>598.96922164747286</v>
      </c>
      <c r="K1645" s="37">
        <f t="shared" si="1160"/>
        <v>1136.8271580411565</v>
      </c>
      <c r="L1645" s="37">
        <f t="shared" si="1161"/>
        <v>388.25061703980964</v>
      </c>
      <c r="M1645" s="37">
        <f t="shared" si="1162"/>
        <v>2124.2200120027173</v>
      </c>
      <c r="N1645" s="37">
        <f t="shared" si="1163"/>
        <v>76.881177523216451</v>
      </c>
      <c r="O1645" s="37">
        <f t="shared" si="1164"/>
        <v>31.370373645176535</v>
      </c>
      <c r="Q1645">
        <f>'Data TREND'!$DL$210</f>
        <v>73</v>
      </c>
      <c r="R1645" s="37">
        <f>'Data TREND'!DU210</f>
        <v>759.80716675478607</v>
      </c>
      <c r="S1645" s="37">
        <f>'Data TREND'!DV210</f>
        <v>1136.538978484763</v>
      </c>
      <c r="T1645" s="37">
        <f>'Data TREND'!DW210</f>
        <v>389.1408129558223</v>
      </c>
      <c r="U1645" s="37">
        <f>'Data TREND'!DX210</f>
        <v>2285.4392946598236</v>
      </c>
      <c r="V1645" s="37">
        <f>'Data TREND'!DY210</f>
        <v>83.699359306346452</v>
      </c>
      <c r="W1645" s="37">
        <f>'Data TREND'!DZ210</f>
        <v>34.238961182554263</v>
      </c>
      <c r="Y1645" s="37">
        <f t="shared" si="1165"/>
        <v>0</v>
      </c>
      <c r="Z1645" s="37">
        <f t="shared" si="1166"/>
        <v>0</v>
      </c>
      <c r="AA1645" s="37">
        <f t="shared" si="1167"/>
        <v>0</v>
      </c>
      <c r="AB1645" s="37">
        <f t="shared" si="1168"/>
        <v>0</v>
      </c>
      <c r="AC1645" s="37">
        <f t="shared" si="1169"/>
        <v>0</v>
      </c>
      <c r="AD1645" s="37">
        <f t="shared" si="1170"/>
        <v>0</v>
      </c>
      <c r="AF1645">
        <f>'Data TREND'!$DL$210</f>
        <v>73</v>
      </c>
      <c r="AG1645" s="37">
        <f>'Data TREND'!EB210</f>
        <v>914.51055032649742</v>
      </c>
      <c r="AH1645" s="37">
        <f>'Data TREND'!EC210</f>
        <v>1136.8337937763847</v>
      </c>
      <c r="AI1645" s="37">
        <f>'Data TREND'!ED210</f>
        <v>390.65339503331563</v>
      </c>
      <c r="AJ1645" s="37">
        <f>'Data TREND'!EE210</f>
        <v>2440.1223152012171</v>
      </c>
      <c r="AK1645" s="37">
        <f>'Data TREND'!EF210</f>
        <v>90.086997938275616</v>
      </c>
      <c r="AL1645" s="37">
        <f>'Data TREND'!EG210</f>
        <v>36.784598982780658</v>
      </c>
      <c r="AN1645" s="37">
        <f t="shared" si="1171"/>
        <v>0</v>
      </c>
      <c r="AO1645" s="37">
        <f t="shared" si="1172"/>
        <v>0</v>
      </c>
      <c r="AP1645" s="37">
        <f t="shared" si="1173"/>
        <v>0</v>
      </c>
      <c r="AQ1645" s="37">
        <f t="shared" si="1174"/>
        <v>0</v>
      </c>
      <c r="AR1645" s="37">
        <f t="shared" si="1175"/>
        <v>0</v>
      </c>
      <c r="AS1645" s="37">
        <f t="shared" si="1176"/>
        <v>0</v>
      </c>
      <c r="AU1645">
        <v>73</v>
      </c>
      <c r="AV1645" s="37">
        <f t="shared" si="1177"/>
        <v>598.96922164747286</v>
      </c>
      <c r="AW1645" s="37">
        <f t="shared" si="1178"/>
        <v>1136.8271580411565</v>
      </c>
      <c r="AX1645" s="37">
        <f t="shared" si="1179"/>
        <v>388.25061703980964</v>
      </c>
      <c r="AY1645" s="37">
        <f t="shared" si="1180"/>
        <v>2124.2200120027173</v>
      </c>
      <c r="AZ1645" s="37">
        <f t="shared" si="1181"/>
        <v>76.881177523216451</v>
      </c>
      <c r="BA1645" s="37">
        <f t="shared" si="1182"/>
        <v>31.370373645176535</v>
      </c>
      <c r="BC1645">
        <v>73</v>
      </c>
      <c r="BD1645" s="37">
        <f>IF(Voorblad!$E$10=Rekenblad!BC1645,Rekenblad!AV1645,0)</f>
        <v>0</v>
      </c>
      <c r="BE1645" s="37">
        <f>IF(Voorblad!$E$10=Rekenblad!BC1645,Rekenblad!AW1645,0)</f>
        <v>0</v>
      </c>
      <c r="BF1645" s="37">
        <f>IF(Voorblad!$E$10=Rekenblad!BC1645,Rekenblad!AX1645,0)</f>
        <v>0</v>
      </c>
      <c r="BG1645" s="62">
        <f>IF(Voorblad!$E$10=Rekenblad!BC1645,Rekenblad!AY1645,0)</f>
        <v>0</v>
      </c>
      <c r="BH1645" s="37">
        <f>IF(Voorblad!$E$10=Rekenblad!BC1645,Rekenblad!AZ1645,0)</f>
        <v>0</v>
      </c>
      <c r="BI1645" s="37">
        <f>IF(Voorblad!$E$10=Rekenblad!BC1645,Rekenblad!BA1645,0)</f>
        <v>0</v>
      </c>
      <c r="BK1645">
        <v>73</v>
      </c>
      <c r="BL1645" s="37">
        <f>IF(Voorblad!$E$14=Rekenblad!$BL$1580,Rekenblad!BD1645,0)</f>
        <v>0</v>
      </c>
      <c r="BM1645" s="37">
        <f>IF(Voorblad!$E$14=Rekenblad!$BL$1580,Rekenblad!BE1645,0)</f>
        <v>0</v>
      </c>
      <c r="BN1645" s="37">
        <f>IF(Voorblad!$E$14=Rekenblad!$BL$1580,Rekenblad!BF1645,0)</f>
        <v>0</v>
      </c>
      <c r="BO1645" s="37">
        <f>IF(Voorblad!$E$14=Rekenblad!$BL$1580,Rekenblad!BG1645,0)</f>
        <v>0</v>
      </c>
      <c r="BP1645" s="37">
        <f>IF(Voorblad!$E$14=Rekenblad!$BL$1580,Rekenblad!BH1645,0)</f>
        <v>0</v>
      </c>
      <c r="BQ1645" s="37">
        <f>IF(Voorblad!$E$14=Rekenblad!$BL$1580,Rekenblad!BI1645,0)</f>
        <v>0</v>
      </c>
    </row>
    <row r="1646" spans="2:69" x14ac:dyDescent="0.25">
      <c r="B1646">
        <f>'Data TREND'!$DL$211</f>
        <v>74</v>
      </c>
      <c r="C1646" s="37">
        <f>'Data TREND'!DN211</f>
        <v>605.40685238362664</v>
      </c>
      <c r="D1646" s="37">
        <f>'Data TREND'!DO211</f>
        <v>1151.6126978200036</v>
      </c>
      <c r="E1646" s="37">
        <f>'Data TREND'!DP211</f>
        <v>393.5026231700532</v>
      </c>
      <c r="F1646" s="37">
        <f>'Data TREND'!DQ211</f>
        <v>2150.6980042770201</v>
      </c>
      <c r="G1646" s="37">
        <f>'Data TREND'!DR211</f>
        <v>76.526033086241796</v>
      </c>
      <c r="H1646" s="37">
        <f>'Data TREND'!DS211</f>
        <v>31.223501658087748</v>
      </c>
      <c r="J1646" s="37">
        <f t="shared" si="1159"/>
        <v>605.40685238362664</v>
      </c>
      <c r="K1646" s="37">
        <f t="shared" si="1160"/>
        <v>1151.6126978200036</v>
      </c>
      <c r="L1646" s="37">
        <f t="shared" si="1161"/>
        <v>393.5026231700532</v>
      </c>
      <c r="M1646" s="37">
        <f t="shared" si="1162"/>
        <v>2150.6980042770201</v>
      </c>
      <c r="N1646" s="37">
        <f t="shared" si="1163"/>
        <v>76.526033086241796</v>
      </c>
      <c r="O1646" s="37">
        <f t="shared" si="1164"/>
        <v>31.223501658087748</v>
      </c>
      <c r="Q1646">
        <f>'Data TREND'!$DL$211</f>
        <v>74</v>
      </c>
      <c r="R1646" s="37">
        <f>'Data TREND'!DU211</f>
        <v>767.77911023505362</v>
      </c>
      <c r="S1646" s="37">
        <f>'Data TREND'!DV211</f>
        <v>1151.2546467694297</v>
      </c>
      <c r="T1646" s="37">
        <f>'Data TREND'!DW211</f>
        <v>394.32008920781169</v>
      </c>
      <c r="U1646" s="37">
        <f>'Data TREND'!DX211</f>
        <v>2313.3036249340294</v>
      </c>
      <c r="V1646" s="37">
        <f>'Data TREND'!DY211</f>
        <v>83.210325730083866</v>
      </c>
      <c r="W1646" s="37">
        <f>'Data TREND'!DZ211</f>
        <v>34.037134575768874</v>
      </c>
      <c r="Y1646" s="37">
        <f t="shared" si="1165"/>
        <v>0</v>
      </c>
      <c r="Z1646" s="37">
        <f t="shared" si="1166"/>
        <v>0</v>
      </c>
      <c r="AA1646" s="37">
        <f t="shared" si="1167"/>
        <v>0</v>
      </c>
      <c r="AB1646" s="37">
        <f t="shared" si="1168"/>
        <v>0</v>
      </c>
      <c r="AC1646" s="37">
        <f t="shared" si="1169"/>
        <v>0</v>
      </c>
      <c r="AD1646" s="37">
        <f t="shared" si="1170"/>
        <v>0</v>
      </c>
      <c r="AF1646">
        <f>'Data TREND'!$DL$211</f>
        <v>74</v>
      </c>
      <c r="AG1646" s="37">
        <f>'Data TREND'!EB211</f>
        <v>923.90123683230513</v>
      </c>
      <c r="AH1646" s="37">
        <f>'Data TREND'!EC211</f>
        <v>1151.4517293632612</v>
      </c>
      <c r="AI1646" s="37">
        <f>'Data TREND'!ED211</f>
        <v>395.87842616036124</v>
      </c>
      <c r="AJ1646" s="37">
        <f>'Data TREND'!EE211</f>
        <v>2469.3188566138206</v>
      </c>
      <c r="AK1646" s="37">
        <f>'Data TREND'!EF211</f>
        <v>89.457665162373559</v>
      </c>
      <c r="AL1646" s="37">
        <f>'Data TREND'!EG211</f>
        <v>36.5297650685362</v>
      </c>
      <c r="AN1646" s="37">
        <f t="shared" si="1171"/>
        <v>0</v>
      </c>
      <c r="AO1646" s="37">
        <f t="shared" si="1172"/>
        <v>0</v>
      </c>
      <c r="AP1646" s="37">
        <f t="shared" si="1173"/>
        <v>0</v>
      </c>
      <c r="AQ1646" s="37">
        <f t="shared" si="1174"/>
        <v>0</v>
      </c>
      <c r="AR1646" s="37">
        <f t="shared" si="1175"/>
        <v>0</v>
      </c>
      <c r="AS1646" s="37">
        <f t="shared" si="1176"/>
        <v>0</v>
      </c>
      <c r="AU1646">
        <v>74</v>
      </c>
      <c r="AV1646" s="37">
        <f t="shared" si="1177"/>
        <v>605.40685238362664</v>
      </c>
      <c r="AW1646" s="37">
        <f t="shared" si="1178"/>
        <v>1151.6126978200036</v>
      </c>
      <c r="AX1646" s="37">
        <f t="shared" si="1179"/>
        <v>393.5026231700532</v>
      </c>
      <c r="AY1646" s="37">
        <f t="shared" si="1180"/>
        <v>2150.6980042770201</v>
      </c>
      <c r="AZ1646" s="37">
        <f t="shared" si="1181"/>
        <v>76.526033086241796</v>
      </c>
      <c r="BA1646" s="37">
        <f t="shared" si="1182"/>
        <v>31.223501658087748</v>
      </c>
      <c r="BC1646">
        <v>74</v>
      </c>
      <c r="BD1646" s="37">
        <f>IF(Voorblad!$E$10=Rekenblad!BC1646,Rekenblad!AV1646,0)</f>
        <v>0</v>
      </c>
      <c r="BE1646" s="37">
        <f>IF(Voorblad!$E$10=Rekenblad!BC1646,Rekenblad!AW1646,0)</f>
        <v>0</v>
      </c>
      <c r="BF1646" s="37">
        <f>IF(Voorblad!$E$10=Rekenblad!BC1646,Rekenblad!AX1646,0)</f>
        <v>0</v>
      </c>
      <c r="BG1646" s="62">
        <f>IF(Voorblad!$E$10=Rekenblad!BC1646,Rekenblad!AY1646,0)</f>
        <v>0</v>
      </c>
      <c r="BH1646" s="37">
        <f>IF(Voorblad!$E$10=Rekenblad!BC1646,Rekenblad!AZ1646,0)</f>
        <v>0</v>
      </c>
      <c r="BI1646" s="37">
        <f>IF(Voorblad!$E$10=Rekenblad!BC1646,Rekenblad!BA1646,0)</f>
        <v>0</v>
      </c>
      <c r="BK1646">
        <v>74</v>
      </c>
      <c r="BL1646" s="37">
        <f>IF(Voorblad!$E$14=Rekenblad!$BL$1580,Rekenblad!BD1646,0)</f>
        <v>0</v>
      </c>
      <c r="BM1646" s="37">
        <f>IF(Voorblad!$E$14=Rekenblad!$BL$1580,Rekenblad!BE1646,0)</f>
        <v>0</v>
      </c>
      <c r="BN1646" s="37">
        <f>IF(Voorblad!$E$14=Rekenblad!$BL$1580,Rekenblad!BF1646,0)</f>
        <v>0</v>
      </c>
      <c r="BO1646" s="37">
        <f>IF(Voorblad!$E$14=Rekenblad!$BL$1580,Rekenblad!BG1646,0)</f>
        <v>0</v>
      </c>
      <c r="BP1646" s="37">
        <f>IF(Voorblad!$E$14=Rekenblad!$BL$1580,Rekenblad!BH1646,0)</f>
        <v>0</v>
      </c>
      <c r="BQ1646" s="37">
        <f>IF(Voorblad!$E$14=Rekenblad!$BL$1580,Rekenblad!BI1646,0)</f>
        <v>0</v>
      </c>
    </row>
    <row r="1647" spans="2:69" x14ac:dyDescent="0.25">
      <c r="B1647">
        <f>'Data TREND'!$DL$212</f>
        <v>75</v>
      </c>
      <c r="C1647" s="37">
        <f>'Data TREND'!DN212</f>
        <v>611.84448311978053</v>
      </c>
      <c r="D1647" s="37">
        <f>'Data TREND'!DO212</f>
        <v>1166.3982375988512</v>
      </c>
      <c r="E1647" s="37">
        <f>'Data TREND'!DP212</f>
        <v>398.75462930029676</v>
      </c>
      <c r="F1647" s="37">
        <f>'Data TREND'!DQ212</f>
        <v>2177.1759965513229</v>
      </c>
      <c r="G1647" s="37">
        <f>'Data TREND'!DR212</f>
        <v>76.170888649267127</v>
      </c>
      <c r="H1647" s="37">
        <f>'Data TREND'!DS212</f>
        <v>31.076629670998962</v>
      </c>
      <c r="J1647" s="37">
        <f t="shared" ref="J1647:J1710" si="1183">$B$864*C1647</f>
        <v>611.84448311978053</v>
      </c>
      <c r="K1647" s="37">
        <f t="shared" ref="K1647:K1710" si="1184">$B$864*D1647</f>
        <v>1166.3982375988512</v>
      </c>
      <c r="L1647" s="37">
        <f t="shared" ref="L1647:L1710" si="1185">$B$864*E1647</f>
        <v>398.75462930029676</v>
      </c>
      <c r="M1647" s="37">
        <f t="shared" ref="M1647:M1710" si="1186">$B$864*F1647</f>
        <v>2177.1759965513229</v>
      </c>
      <c r="N1647" s="37">
        <f t="shared" ref="N1647:N1710" si="1187">$B$864*G1647</f>
        <v>76.170888649267127</v>
      </c>
      <c r="O1647" s="37">
        <f t="shared" ref="O1647:O1710" si="1188">$B$864*H1647</f>
        <v>31.076629670998962</v>
      </c>
      <c r="Q1647">
        <f>'Data TREND'!$DL$212</f>
        <v>75</v>
      </c>
      <c r="R1647" s="37">
        <f>'Data TREND'!DU212</f>
        <v>775.75105371532118</v>
      </c>
      <c r="S1647" s="37">
        <f>'Data TREND'!DV212</f>
        <v>1165.9703150540963</v>
      </c>
      <c r="T1647" s="37">
        <f>'Data TREND'!DW212</f>
        <v>399.49936545980108</v>
      </c>
      <c r="U1647" s="37">
        <f>'Data TREND'!DX212</f>
        <v>2341.1679552082351</v>
      </c>
      <c r="V1647" s="37">
        <f>'Data TREND'!DY212</f>
        <v>82.721292153821253</v>
      </c>
      <c r="W1647" s="37">
        <f>'Data TREND'!DZ212</f>
        <v>33.835307968983486</v>
      </c>
      <c r="Y1647" s="37">
        <f t="shared" ref="Y1647:Y1710" si="1189">$Q$864*R1647</f>
        <v>0</v>
      </c>
      <c r="Z1647" s="37">
        <f t="shared" ref="Z1647:Z1710" si="1190">$Q$864*S1647</f>
        <v>0</v>
      </c>
      <c r="AA1647" s="37">
        <f t="shared" ref="AA1647:AA1710" si="1191">$Q$864*T1647</f>
        <v>0</v>
      </c>
      <c r="AB1647" s="37">
        <f t="shared" ref="AB1647:AB1710" si="1192">$Q$864*U1647</f>
        <v>0</v>
      </c>
      <c r="AC1647" s="37">
        <f t="shared" ref="AC1647:AC1710" si="1193">$Q$864*V1647</f>
        <v>0</v>
      </c>
      <c r="AD1647" s="37">
        <f t="shared" ref="AD1647:AD1710" si="1194">$Q$864*W1647</f>
        <v>0</v>
      </c>
      <c r="AF1647">
        <f>'Data TREND'!$DL$212</f>
        <v>75</v>
      </c>
      <c r="AG1647" s="37">
        <f>'Data TREND'!EB212</f>
        <v>933.29192333811272</v>
      </c>
      <c r="AH1647" s="37">
        <f>'Data TREND'!EC212</f>
        <v>1166.0696649501376</v>
      </c>
      <c r="AI1647" s="37">
        <f>'Data TREND'!ED212</f>
        <v>401.1034572874068</v>
      </c>
      <c r="AJ1647" s="37">
        <f>'Data TREND'!EE212</f>
        <v>2498.5153980264231</v>
      </c>
      <c r="AK1647" s="37">
        <f>'Data TREND'!EF212</f>
        <v>88.828332386471516</v>
      </c>
      <c r="AL1647" s="37">
        <f>'Data TREND'!EG212</f>
        <v>36.274931154291743</v>
      </c>
      <c r="AN1647" s="37">
        <f t="shared" ref="AN1647:AN1710" si="1195">$AF$864*AG1647</f>
        <v>0</v>
      </c>
      <c r="AO1647" s="37">
        <f t="shared" ref="AO1647:AO1710" si="1196">$AF$864*AH1647</f>
        <v>0</v>
      </c>
      <c r="AP1647" s="37">
        <f t="shared" ref="AP1647:AP1710" si="1197">$AF$864*AI1647</f>
        <v>0</v>
      </c>
      <c r="AQ1647" s="37">
        <f t="shared" ref="AQ1647:AQ1710" si="1198">$AF$864*AJ1647</f>
        <v>0</v>
      </c>
      <c r="AR1647" s="37">
        <f t="shared" ref="AR1647:AR1710" si="1199">$AF$864*AK1647</f>
        <v>0</v>
      </c>
      <c r="AS1647" s="37">
        <f t="shared" ref="AS1647:AS1710" si="1200">$AF$864*AL1647</f>
        <v>0</v>
      </c>
      <c r="AU1647">
        <v>75</v>
      </c>
      <c r="AV1647" s="37">
        <f t="shared" ref="AV1647:AV1710" si="1201">J1647+Y1647+AN1647</f>
        <v>611.84448311978053</v>
      </c>
      <c r="AW1647" s="37">
        <f t="shared" ref="AW1647:AW1710" si="1202">K1647+Z1647+AO1647</f>
        <v>1166.3982375988512</v>
      </c>
      <c r="AX1647" s="37">
        <f t="shared" ref="AX1647:AX1710" si="1203">L1647+AA1647+AP1647</f>
        <v>398.75462930029676</v>
      </c>
      <c r="AY1647" s="37">
        <f t="shared" ref="AY1647:AY1710" si="1204">M1647+AB1647+AQ1647</f>
        <v>2177.1759965513229</v>
      </c>
      <c r="AZ1647" s="37">
        <f t="shared" ref="AZ1647:AZ1710" si="1205">N1647+AC1647+AR1647</f>
        <v>76.170888649267127</v>
      </c>
      <c r="BA1647" s="37">
        <f t="shared" ref="BA1647:BA1710" si="1206">O1647+AD1647+AS1647</f>
        <v>31.076629670998962</v>
      </c>
      <c r="BC1647">
        <v>75</v>
      </c>
      <c r="BD1647" s="37">
        <f>IF(Voorblad!$E$10=Rekenblad!BC1647,Rekenblad!AV1647,0)</f>
        <v>0</v>
      </c>
      <c r="BE1647" s="37">
        <f>IF(Voorblad!$E$10=Rekenblad!BC1647,Rekenblad!AW1647,0)</f>
        <v>0</v>
      </c>
      <c r="BF1647" s="37">
        <f>IF(Voorblad!$E$10=Rekenblad!BC1647,Rekenblad!AX1647,0)</f>
        <v>0</v>
      </c>
      <c r="BG1647" s="62">
        <f>IF(Voorblad!$E$10=Rekenblad!BC1647,Rekenblad!AY1647,0)</f>
        <v>0</v>
      </c>
      <c r="BH1647" s="37">
        <f>IF(Voorblad!$E$10=Rekenblad!BC1647,Rekenblad!AZ1647,0)</f>
        <v>0</v>
      </c>
      <c r="BI1647" s="37">
        <f>IF(Voorblad!$E$10=Rekenblad!BC1647,Rekenblad!BA1647,0)</f>
        <v>0</v>
      </c>
      <c r="BK1647">
        <v>75</v>
      </c>
      <c r="BL1647" s="37">
        <f>IF(Voorblad!$E$14=Rekenblad!$BL$1580,Rekenblad!BD1647,0)</f>
        <v>0</v>
      </c>
      <c r="BM1647" s="37">
        <f>IF(Voorblad!$E$14=Rekenblad!$BL$1580,Rekenblad!BE1647,0)</f>
        <v>0</v>
      </c>
      <c r="BN1647" s="37">
        <f>IF(Voorblad!$E$14=Rekenblad!$BL$1580,Rekenblad!BF1647,0)</f>
        <v>0</v>
      </c>
      <c r="BO1647" s="37">
        <f>IF(Voorblad!$E$14=Rekenblad!$BL$1580,Rekenblad!BG1647,0)</f>
        <v>0</v>
      </c>
      <c r="BP1647" s="37">
        <f>IF(Voorblad!$E$14=Rekenblad!$BL$1580,Rekenblad!BH1647,0)</f>
        <v>0</v>
      </c>
      <c r="BQ1647" s="37">
        <f>IF(Voorblad!$E$14=Rekenblad!$BL$1580,Rekenblad!BI1647,0)</f>
        <v>0</v>
      </c>
    </row>
    <row r="1648" spans="2:69" x14ac:dyDescent="0.25">
      <c r="B1648">
        <f>'Data TREND'!$DL$213</f>
        <v>76</v>
      </c>
      <c r="C1648" s="37">
        <f>'Data TREND'!DN213</f>
        <v>618.28211385593431</v>
      </c>
      <c r="D1648" s="37">
        <f>'Data TREND'!DO213</f>
        <v>1181.1837773776983</v>
      </c>
      <c r="E1648" s="37">
        <f>'Data TREND'!DP213</f>
        <v>404.00663543054031</v>
      </c>
      <c r="F1648" s="37">
        <f>'Data TREND'!DQ213</f>
        <v>2203.6539888256257</v>
      </c>
      <c r="G1648" s="37">
        <f>'Data TREND'!DR213</f>
        <v>75.815744212292472</v>
      </c>
      <c r="H1648" s="37">
        <f>'Data TREND'!DS213</f>
        <v>30.929757683910175</v>
      </c>
      <c r="J1648" s="37">
        <f t="shared" si="1183"/>
        <v>618.28211385593431</v>
      </c>
      <c r="K1648" s="37">
        <f t="shared" si="1184"/>
        <v>1181.1837773776983</v>
      </c>
      <c r="L1648" s="37">
        <f t="shared" si="1185"/>
        <v>404.00663543054031</v>
      </c>
      <c r="M1648" s="37">
        <f t="shared" si="1186"/>
        <v>2203.6539888256257</v>
      </c>
      <c r="N1648" s="37">
        <f t="shared" si="1187"/>
        <v>75.815744212292472</v>
      </c>
      <c r="O1648" s="37">
        <f t="shared" si="1188"/>
        <v>30.929757683910175</v>
      </c>
      <c r="Q1648">
        <f>'Data TREND'!$DL$213</f>
        <v>76</v>
      </c>
      <c r="R1648" s="37">
        <f>'Data TREND'!DU213</f>
        <v>783.72299719558873</v>
      </c>
      <c r="S1648" s="37">
        <f>'Data TREND'!DV213</f>
        <v>1180.685983338763</v>
      </c>
      <c r="T1648" s="37">
        <f>'Data TREND'!DW213</f>
        <v>404.67864171179048</v>
      </c>
      <c r="U1648" s="37">
        <f>'Data TREND'!DX213</f>
        <v>2369.0322854824408</v>
      </c>
      <c r="V1648" s="37">
        <f>'Data TREND'!DY213</f>
        <v>82.232258577558653</v>
      </c>
      <c r="W1648" s="37">
        <f>'Data TREND'!DZ213</f>
        <v>33.633481362198097</v>
      </c>
      <c r="Y1648" s="37">
        <f t="shared" si="1189"/>
        <v>0</v>
      </c>
      <c r="Z1648" s="37">
        <f t="shared" si="1190"/>
        <v>0</v>
      </c>
      <c r="AA1648" s="37">
        <f t="shared" si="1191"/>
        <v>0</v>
      </c>
      <c r="AB1648" s="37">
        <f t="shared" si="1192"/>
        <v>0</v>
      </c>
      <c r="AC1648" s="37">
        <f t="shared" si="1193"/>
        <v>0</v>
      </c>
      <c r="AD1648" s="37">
        <f t="shared" si="1194"/>
        <v>0</v>
      </c>
      <c r="AF1648">
        <f>'Data TREND'!$DL$213</f>
        <v>76</v>
      </c>
      <c r="AG1648" s="37">
        <f>'Data TREND'!EB213</f>
        <v>942.68260984392043</v>
      </c>
      <c r="AH1648" s="37">
        <f>'Data TREND'!EC213</f>
        <v>1180.6876005370141</v>
      </c>
      <c r="AI1648" s="37">
        <f>'Data TREND'!ED213</f>
        <v>406.32848841445235</v>
      </c>
      <c r="AJ1648" s="37">
        <f>'Data TREND'!EE213</f>
        <v>2527.7119394390265</v>
      </c>
      <c r="AK1648" s="37">
        <f>'Data TREND'!EF213</f>
        <v>88.198999610569473</v>
      </c>
      <c r="AL1648" s="37">
        <f>'Data TREND'!EG213</f>
        <v>36.020097240047285</v>
      </c>
      <c r="AN1648" s="37">
        <f t="shared" si="1195"/>
        <v>0</v>
      </c>
      <c r="AO1648" s="37">
        <f t="shared" si="1196"/>
        <v>0</v>
      </c>
      <c r="AP1648" s="37">
        <f t="shared" si="1197"/>
        <v>0</v>
      </c>
      <c r="AQ1648" s="37">
        <f t="shared" si="1198"/>
        <v>0</v>
      </c>
      <c r="AR1648" s="37">
        <f t="shared" si="1199"/>
        <v>0</v>
      </c>
      <c r="AS1648" s="37">
        <f t="shared" si="1200"/>
        <v>0</v>
      </c>
      <c r="AU1648">
        <v>76</v>
      </c>
      <c r="AV1648" s="37">
        <f t="shared" si="1201"/>
        <v>618.28211385593431</v>
      </c>
      <c r="AW1648" s="37">
        <f t="shared" si="1202"/>
        <v>1181.1837773776983</v>
      </c>
      <c r="AX1648" s="37">
        <f t="shared" si="1203"/>
        <v>404.00663543054031</v>
      </c>
      <c r="AY1648" s="37">
        <f t="shared" si="1204"/>
        <v>2203.6539888256257</v>
      </c>
      <c r="AZ1648" s="37">
        <f t="shared" si="1205"/>
        <v>75.815744212292472</v>
      </c>
      <c r="BA1648" s="37">
        <f t="shared" si="1206"/>
        <v>30.929757683910175</v>
      </c>
      <c r="BC1648">
        <v>76</v>
      </c>
      <c r="BD1648" s="37">
        <f>IF(Voorblad!$E$10=Rekenblad!BC1648,Rekenblad!AV1648,0)</f>
        <v>0</v>
      </c>
      <c r="BE1648" s="37">
        <f>IF(Voorblad!$E$10=Rekenblad!BC1648,Rekenblad!AW1648,0)</f>
        <v>0</v>
      </c>
      <c r="BF1648" s="37">
        <f>IF(Voorblad!$E$10=Rekenblad!BC1648,Rekenblad!AX1648,0)</f>
        <v>0</v>
      </c>
      <c r="BG1648" s="62">
        <f>IF(Voorblad!$E$10=Rekenblad!BC1648,Rekenblad!AY1648,0)</f>
        <v>0</v>
      </c>
      <c r="BH1648" s="37">
        <f>IF(Voorblad!$E$10=Rekenblad!BC1648,Rekenblad!AZ1648,0)</f>
        <v>0</v>
      </c>
      <c r="BI1648" s="37">
        <f>IF(Voorblad!$E$10=Rekenblad!BC1648,Rekenblad!BA1648,0)</f>
        <v>0</v>
      </c>
      <c r="BK1648">
        <v>76</v>
      </c>
      <c r="BL1648" s="37">
        <f>IF(Voorblad!$E$14=Rekenblad!$BL$1580,Rekenblad!BD1648,0)</f>
        <v>0</v>
      </c>
      <c r="BM1648" s="37">
        <f>IF(Voorblad!$E$14=Rekenblad!$BL$1580,Rekenblad!BE1648,0)</f>
        <v>0</v>
      </c>
      <c r="BN1648" s="37">
        <f>IF(Voorblad!$E$14=Rekenblad!$BL$1580,Rekenblad!BF1648,0)</f>
        <v>0</v>
      </c>
      <c r="BO1648" s="37">
        <f>IF(Voorblad!$E$14=Rekenblad!$BL$1580,Rekenblad!BG1648,0)</f>
        <v>0</v>
      </c>
      <c r="BP1648" s="37">
        <f>IF(Voorblad!$E$14=Rekenblad!$BL$1580,Rekenblad!BH1648,0)</f>
        <v>0</v>
      </c>
      <c r="BQ1648" s="37">
        <f>IF(Voorblad!$E$14=Rekenblad!$BL$1580,Rekenblad!BI1648,0)</f>
        <v>0</v>
      </c>
    </row>
    <row r="1649" spans="2:69" x14ac:dyDescent="0.25">
      <c r="B1649">
        <f>'Data TREND'!$DL$214</f>
        <v>77</v>
      </c>
      <c r="C1649" s="37">
        <f>'Data TREND'!DN214</f>
        <v>624.71974459208809</v>
      </c>
      <c r="D1649" s="37">
        <f>'Data TREND'!DO214</f>
        <v>1195.9693171565459</v>
      </c>
      <c r="E1649" s="37">
        <f>'Data TREND'!DP214</f>
        <v>409.25864156078387</v>
      </c>
      <c r="F1649" s="37">
        <f>'Data TREND'!DQ214</f>
        <v>2230.1319810999285</v>
      </c>
      <c r="G1649" s="37">
        <f>'Data TREND'!DR214</f>
        <v>75.460599775317803</v>
      </c>
      <c r="H1649" s="37">
        <f>'Data TREND'!DS214</f>
        <v>30.782885696821388</v>
      </c>
      <c r="J1649" s="37">
        <f t="shared" si="1183"/>
        <v>624.71974459208809</v>
      </c>
      <c r="K1649" s="37">
        <f t="shared" si="1184"/>
        <v>1195.9693171565459</v>
      </c>
      <c r="L1649" s="37">
        <f t="shared" si="1185"/>
        <v>409.25864156078387</v>
      </c>
      <c r="M1649" s="37">
        <f t="shared" si="1186"/>
        <v>2230.1319810999285</v>
      </c>
      <c r="N1649" s="37">
        <f t="shared" si="1187"/>
        <v>75.460599775317803</v>
      </c>
      <c r="O1649" s="37">
        <f t="shared" si="1188"/>
        <v>30.782885696821388</v>
      </c>
      <c r="Q1649">
        <f>'Data TREND'!$DL$214</f>
        <v>77</v>
      </c>
      <c r="R1649" s="37">
        <f>'Data TREND'!DU214</f>
        <v>791.69494067585629</v>
      </c>
      <c r="S1649" s="37">
        <f>'Data TREND'!DV214</f>
        <v>1195.4016516234296</v>
      </c>
      <c r="T1649" s="37">
        <f>'Data TREND'!DW214</f>
        <v>409.85791796377987</v>
      </c>
      <c r="U1649" s="37">
        <f>'Data TREND'!DX214</f>
        <v>2396.8966157566465</v>
      </c>
      <c r="V1649" s="37">
        <f>'Data TREND'!DY214</f>
        <v>81.743225001296054</v>
      </c>
      <c r="W1649" s="37">
        <f>'Data TREND'!DZ214</f>
        <v>33.431654755412708</v>
      </c>
      <c r="Y1649" s="37">
        <f t="shared" si="1189"/>
        <v>0</v>
      </c>
      <c r="Z1649" s="37">
        <f t="shared" si="1190"/>
        <v>0</v>
      </c>
      <c r="AA1649" s="37">
        <f t="shared" si="1191"/>
        <v>0</v>
      </c>
      <c r="AB1649" s="37">
        <f t="shared" si="1192"/>
        <v>0</v>
      </c>
      <c r="AC1649" s="37">
        <f t="shared" si="1193"/>
        <v>0</v>
      </c>
      <c r="AD1649" s="37">
        <f t="shared" si="1194"/>
        <v>0</v>
      </c>
      <c r="AF1649">
        <f>'Data TREND'!$DL$214</f>
        <v>77</v>
      </c>
      <c r="AG1649" s="37">
        <f>'Data TREND'!EB214</f>
        <v>952.07329634972814</v>
      </c>
      <c r="AH1649" s="37">
        <f>'Data TREND'!EC214</f>
        <v>1195.3055361238908</v>
      </c>
      <c r="AI1649" s="37">
        <f>'Data TREND'!ED214</f>
        <v>411.55351954149791</v>
      </c>
      <c r="AJ1649" s="37">
        <f>'Data TREND'!EE214</f>
        <v>2556.9084808516291</v>
      </c>
      <c r="AK1649" s="37">
        <f>'Data TREND'!EF214</f>
        <v>87.56966683466743</v>
      </c>
      <c r="AL1649" s="37">
        <f>'Data TREND'!EG214</f>
        <v>35.765263325802827</v>
      </c>
      <c r="AN1649" s="37">
        <f t="shared" si="1195"/>
        <v>0</v>
      </c>
      <c r="AO1649" s="37">
        <f t="shared" si="1196"/>
        <v>0</v>
      </c>
      <c r="AP1649" s="37">
        <f t="shared" si="1197"/>
        <v>0</v>
      </c>
      <c r="AQ1649" s="37">
        <f t="shared" si="1198"/>
        <v>0</v>
      </c>
      <c r="AR1649" s="37">
        <f t="shared" si="1199"/>
        <v>0</v>
      </c>
      <c r="AS1649" s="37">
        <f t="shared" si="1200"/>
        <v>0</v>
      </c>
      <c r="AU1649">
        <v>77</v>
      </c>
      <c r="AV1649" s="37">
        <f t="shared" si="1201"/>
        <v>624.71974459208809</v>
      </c>
      <c r="AW1649" s="37">
        <f t="shared" si="1202"/>
        <v>1195.9693171565459</v>
      </c>
      <c r="AX1649" s="37">
        <f t="shared" si="1203"/>
        <v>409.25864156078387</v>
      </c>
      <c r="AY1649" s="37">
        <f t="shared" si="1204"/>
        <v>2230.1319810999285</v>
      </c>
      <c r="AZ1649" s="37">
        <f t="shared" si="1205"/>
        <v>75.460599775317803</v>
      </c>
      <c r="BA1649" s="37">
        <f t="shared" si="1206"/>
        <v>30.782885696821388</v>
      </c>
      <c r="BC1649">
        <v>77</v>
      </c>
      <c r="BD1649" s="37">
        <f>IF(Voorblad!$E$10=Rekenblad!BC1649,Rekenblad!AV1649,0)</f>
        <v>0</v>
      </c>
      <c r="BE1649" s="37">
        <f>IF(Voorblad!$E$10=Rekenblad!BC1649,Rekenblad!AW1649,0)</f>
        <v>0</v>
      </c>
      <c r="BF1649" s="37">
        <f>IF(Voorblad!$E$10=Rekenblad!BC1649,Rekenblad!AX1649,0)</f>
        <v>0</v>
      </c>
      <c r="BG1649" s="62">
        <f>IF(Voorblad!$E$10=Rekenblad!BC1649,Rekenblad!AY1649,0)</f>
        <v>0</v>
      </c>
      <c r="BH1649" s="37">
        <f>IF(Voorblad!$E$10=Rekenblad!BC1649,Rekenblad!AZ1649,0)</f>
        <v>0</v>
      </c>
      <c r="BI1649" s="37">
        <f>IF(Voorblad!$E$10=Rekenblad!BC1649,Rekenblad!BA1649,0)</f>
        <v>0</v>
      </c>
      <c r="BK1649">
        <v>77</v>
      </c>
      <c r="BL1649" s="37">
        <f>IF(Voorblad!$E$14=Rekenblad!$BL$1580,Rekenblad!BD1649,0)</f>
        <v>0</v>
      </c>
      <c r="BM1649" s="37">
        <f>IF(Voorblad!$E$14=Rekenblad!$BL$1580,Rekenblad!BE1649,0)</f>
        <v>0</v>
      </c>
      <c r="BN1649" s="37">
        <f>IF(Voorblad!$E$14=Rekenblad!$BL$1580,Rekenblad!BF1649,0)</f>
        <v>0</v>
      </c>
      <c r="BO1649" s="37">
        <f>IF(Voorblad!$E$14=Rekenblad!$BL$1580,Rekenblad!BG1649,0)</f>
        <v>0</v>
      </c>
      <c r="BP1649" s="37">
        <f>IF(Voorblad!$E$14=Rekenblad!$BL$1580,Rekenblad!BH1649,0)</f>
        <v>0</v>
      </c>
      <c r="BQ1649" s="37">
        <f>IF(Voorblad!$E$14=Rekenblad!$BL$1580,Rekenblad!BI1649,0)</f>
        <v>0</v>
      </c>
    </row>
    <row r="1650" spans="2:69" x14ac:dyDescent="0.25">
      <c r="B1650">
        <f>'Data TREND'!$DL$215</f>
        <v>78</v>
      </c>
      <c r="C1650" s="37">
        <f>'Data TREND'!DN215</f>
        <v>631.15737532824187</v>
      </c>
      <c r="D1650" s="37">
        <f>'Data TREND'!DO215</f>
        <v>1210.754856935393</v>
      </c>
      <c r="E1650" s="37">
        <f>'Data TREND'!DP215</f>
        <v>414.51064769102743</v>
      </c>
      <c r="F1650" s="37">
        <f>'Data TREND'!DQ215</f>
        <v>2256.6099733742308</v>
      </c>
      <c r="G1650" s="37">
        <f>'Data TREND'!DR215</f>
        <v>75.105455338343148</v>
      </c>
      <c r="H1650" s="37">
        <f>'Data TREND'!DS215</f>
        <v>30.636013709732602</v>
      </c>
      <c r="J1650" s="37">
        <f t="shared" si="1183"/>
        <v>631.15737532824187</v>
      </c>
      <c r="K1650" s="37">
        <f t="shared" si="1184"/>
        <v>1210.754856935393</v>
      </c>
      <c r="L1650" s="37">
        <f t="shared" si="1185"/>
        <v>414.51064769102743</v>
      </c>
      <c r="M1650" s="37">
        <f t="shared" si="1186"/>
        <v>2256.6099733742308</v>
      </c>
      <c r="N1650" s="37">
        <f t="shared" si="1187"/>
        <v>75.105455338343148</v>
      </c>
      <c r="O1650" s="37">
        <f t="shared" si="1188"/>
        <v>30.636013709732602</v>
      </c>
      <c r="Q1650">
        <f>'Data TREND'!$DL$215</f>
        <v>78</v>
      </c>
      <c r="R1650" s="37">
        <f>'Data TREND'!DU215</f>
        <v>799.66688415612384</v>
      </c>
      <c r="S1650" s="37">
        <f>'Data TREND'!DV215</f>
        <v>1210.1173199080963</v>
      </c>
      <c r="T1650" s="37">
        <f>'Data TREND'!DW215</f>
        <v>415.03719421576926</v>
      </c>
      <c r="U1650" s="37">
        <f>'Data TREND'!DX215</f>
        <v>2424.7609460308522</v>
      </c>
      <c r="V1650" s="37">
        <f>'Data TREND'!DY215</f>
        <v>81.254191425033454</v>
      </c>
      <c r="W1650" s="37">
        <f>'Data TREND'!DZ215</f>
        <v>33.22982814862732</v>
      </c>
      <c r="Y1650" s="37">
        <f t="shared" si="1189"/>
        <v>0</v>
      </c>
      <c r="Z1650" s="37">
        <f t="shared" si="1190"/>
        <v>0</v>
      </c>
      <c r="AA1650" s="37">
        <f t="shared" si="1191"/>
        <v>0</v>
      </c>
      <c r="AB1650" s="37">
        <f t="shared" si="1192"/>
        <v>0</v>
      </c>
      <c r="AC1650" s="37">
        <f t="shared" si="1193"/>
        <v>0</v>
      </c>
      <c r="AD1650" s="37">
        <f t="shared" si="1194"/>
        <v>0</v>
      </c>
      <c r="AF1650">
        <f>'Data TREND'!$DL$215</f>
        <v>78</v>
      </c>
      <c r="AG1650" s="37">
        <f>'Data TREND'!EB215</f>
        <v>961.46398285553585</v>
      </c>
      <c r="AH1650" s="37">
        <f>'Data TREND'!EC215</f>
        <v>1209.9234717107672</v>
      </c>
      <c r="AI1650" s="37">
        <f>'Data TREND'!ED215</f>
        <v>416.77855066854346</v>
      </c>
      <c r="AJ1650" s="37">
        <f>'Data TREND'!EE215</f>
        <v>2586.1050222642325</v>
      </c>
      <c r="AK1650" s="37">
        <f>'Data TREND'!EF215</f>
        <v>86.940334058765373</v>
      </c>
      <c r="AL1650" s="37">
        <f>'Data TREND'!EG215</f>
        <v>35.510429411558363</v>
      </c>
      <c r="AN1650" s="37">
        <f t="shared" si="1195"/>
        <v>0</v>
      </c>
      <c r="AO1650" s="37">
        <f t="shared" si="1196"/>
        <v>0</v>
      </c>
      <c r="AP1650" s="37">
        <f t="shared" si="1197"/>
        <v>0</v>
      </c>
      <c r="AQ1650" s="37">
        <f t="shared" si="1198"/>
        <v>0</v>
      </c>
      <c r="AR1650" s="37">
        <f t="shared" si="1199"/>
        <v>0</v>
      </c>
      <c r="AS1650" s="37">
        <f t="shared" si="1200"/>
        <v>0</v>
      </c>
      <c r="AU1650">
        <v>78</v>
      </c>
      <c r="AV1650" s="37">
        <f t="shared" si="1201"/>
        <v>631.15737532824187</v>
      </c>
      <c r="AW1650" s="37">
        <f t="shared" si="1202"/>
        <v>1210.754856935393</v>
      </c>
      <c r="AX1650" s="37">
        <f t="shared" si="1203"/>
        <v>414.51064769102743</v>
      </c>
      <c r="AY1650" s="37">
        <f t="shared" si="1204"/>
        <v>2256.6099733742308</v>
      </c>
      <c r="AZ1650" s="37">
        <f t="shared" si="1205"/>
        <v>75.105455338343148</v>
      </c>
      <c r="BA1650" s="37">
        <f t="shared" si="1206"/>
        <v>30.636013709732602</v>
      </c>
      <c r="BC1650">
        <v>78</v>
      </c>
      <c r="BD1650" s="37">
        <f>IF(Voorblad!$E$10=Rekenblad!BC1650,Rekenblad!AV1650,0)</f>
        <v>0</v>
      </c>
      <c r="BE1650" s="37">
        <f>IF(Voorblad!$E$10=Rekenblad!BC1650,Rekenblad!AW1650,0)</f>
        <v>0</v>
      </c>
      <c r="BF1650" s="37">
        <f>IF(Voorblad!$E$10=Rekenblad!BC1650,Rekenblad!AX1650,0)</f>
        <v>0</v>
      </c>
      <c r="BG1650" s="62">
        <f>IF(Voorblad!$E$10=Rekenblad!BC1650,Rekenblad!AY1650,0)</f>
        <v>0</v>
      </c>
      <c r="BH1650" s="37">
        <f>IF(Voorblad!$E$10=Rekenblad!BC1650,Rekenblad!AZ1650,0)</f>
        <v>0</v>
      </c>
      <c r="BI1650" s="37">
        <f>IF(Voorblad!$E$10=Rekenblad!BC1650,Rekenblad!BA1650,0)</f>
        <v>0</v>
      </c>
      <c r="BK1650">
        <v>78</v>
      </c>
      <c r="BL1650" s="37">
        <f>IF(Voorblad!$E$14=Rekenblad!$BL$1580,Rekenblad!BD1650,0)</f>
        <v>0</v>
      </c>
      <c r="BM1650" s="37">
        <f>IF(Voorblad!$E$14=Rekenblad!$BL$1580,Rekenblad!BE1650,0)</f>
        <v>0</v>
      </c>
      <c r="BN1650" s="37">
        <f>IF(Voorblad!$E$14=Rekenblad!$BL$1580,Rekenblad!BF1650,0)</f>
        <v>0</v>
      </c>
      <c r="BO1650" s="37">
        <f>IF(Voorblad!$E$14=Rekenblad!$BL$1580,Rekenblad!BG1650,0)</f>
        <v>0</v>
      </c>
      <c r="BP1650" s="37">
        <f>IF(Voorblad!$E$14=Rekenblad!$BL$1580,Rekenblad!BH1650,0)</f>
        <v>0</v>
      </c>
      <c r="BQ1650" s="37">
        <f>IF(Voorblad!$E$14=Rekenblad!$BL$1580,Rekenblad!BI1650,0)</f>
        <v>0</v>
      </c>
    </row>
    <row r="1651" spans="2:69" x14ac:dyDescent="0.25">
      <c r="B1651">
        <f>'Data TREND'!$DL$216</f>
        <v>79</v>
      </c>
      <c r="C1651" s="37">
        <f>'Data TREND'!DN216</f>
        <v>637.59500606439565</v>
      </c>
      <c r="D1651" s="37">
        <f>'Data TREND'!DO216</f>
        <v>1225.5403967142406</v>
      </c>
      <c r="E1651" s="37">
        <f>'Data TREND'!DP216</f>
        <v>419.76265382127099</v>
      </c>
      <c r="F1651" s="37">
        <f>'Data TREND'!DQ216</f>
        <v>2283.0879656485336</v>
      </c>
      <c r="G1651" s="37">
        <f>'Data TREND'!DR216</f>
        <v>74.750310901368479</v>
      </c>
      <c r="H1651" s="37">
        <f>'Data TREND'!DS216</f>
        <v>30.489141722643812</v>
      </c>
      <c r="J1651" s="37">
        <f t="shared" si="1183"/>
        <v>637.59500606439565</v>
      </c>
      <c r="K1651" s="37">
        <f t="shared" si="1184"/>
        <v>1225.5403967142406</v>
      </c>
      <c r="L1651" s="37">
        <f t="shared" si="1185"/>
        <v>419.76265382127099</v>
      </c>
      <c r="M1651" s="37">
        <f t="shared" si="1186"/>
        <v>2283.0879656485336</v>
      </c>
      <c r="N1651" s="37">
        <f t="shared" si="1187"/>
        <v>74.750310901368479</v>
      </c>
      <c r="O1651" s="37">
        <f t="shared" si="1188"/>
        <v>30.489141722643812</v>
      </c>
      <c r="Q1651">
        <f>'Data TREND'!$DL$216</f>
        <v>79</v>
      </c>
      <c r="R1651" s="37">
        <f>'Data TREND'!DU216</f>
        <v>807.6388276363914</v>
      </c>
      <c r="S1651" s="37">
        <f>'Data TREND'!DV216</f>
        <v>1224.8329881927627</v>
      </c>
      <c r="T1651" s="37">
        <f>'Data TREND'!DW216</f>
        <v>420.21647046775865</v>
      </c>
      <c r="U1651" s="37">
        <f>'Data TREND'!DX216</f>
        <v>2452.6252763050579</v>
      </c>
      <c r="V1651" s="37">
        <f>'Data TREND'!DY216</f>
        <v>80.765157848770855</v>
      </c>
      <c r="W1651" s="37">
        <f>'Data TREND'!DZ216</f>
        <v>33.028001541841931</v>
      </c>
      <c r="Y1651" s="37">
        <f t="shared" si="1189"/>
        <v>0</v>
      </c>
      <c r="Z1651" s="37">
        <f t="shared" si="1190"/>
        <v>0</v>
      </c>
      <c r="AA1651" s="37">
        <f t="shared" si="1191"/>
        <v>0</v>
      </c>
      <c r="AB1651" s="37">
        <f t="shared" si="1192"/>
        <v>0</v>
      </c>
      <c r="AC1651" s="37">
        <f t="shared" si="1193"/>
        <v>0</v>
      </c>
      <c r="AD1651" s="37">
        <f t="shared" si="1194"/>
        <v>0</v>
      </c>
      <c r="AF1651">
        <f>'Data TREND'!$DL$216</f>
        <v>79</v>
      </c>
      <c r="AG1651" s="37">
        <f>'Data TREND'!EB216</f>
        <v>970.85466936134344</v>
      </c>
      <c r="AH1651" s="37">
        <f>'Data TREND'!EC216</f>
        <v>1224.5414072976437</v>
      </c>
      <c r="AI1651" s="37">
        <f>'Data TREND'!ED216</f>
        <v>422.00358179558901</v>
      </c>
      <c r="AJ1651" s="37">
        <f>'Data TREND'!EE216</f>
        <v>2615.3015636768359</v>
      </c>
      <c r="AK1651" s="37">
        <f>'Data TREND'!EF216</f>
        <v>86.311001282863316</v>
      </c>
      <c r="AL1651" s="37">
        <f>'Data TREND'!EG216</f>
        <v>35.255595497313905</v>
      </c>
      <c r="AN1651" s="37">
        <f t="shared" si="1195"/>
        <v>0</v>
      </c>
      <c r="AO1651" s="37">
        <f t="shared" si="1196"/>
        <v>0</v>
      </c>
      <c r="AP1651" s="37">
        <f t="shared" si="1197"/>
        <v>0</v>
      </c>
      <c r="AQ1651" s="37">
        <f t="shared" si="1198"/>
        <v>0</v>
      </c>
      <c r="AR1651" s="37">
        <f t="shared" si="1199"/>
        <v>0</v>
      </c>
      <c r="AS1651" s="37">
        <f t="shared" si="1200"/>
        <v>0</v>
      </c>
      <c r="AU1651">
        <v>79</v>
      </c>
      <c r="AV1651" s="37">
        <f t="shared" si="1201"/>
        <v>637.59500606439565</v>
      </c>
      <c r="AW1651" s="37">
        <f t="shared" si="1202"/>
        <v>1225.5403967142406</v>
      </c>
      <c r="AX1651" s="37">
        <f t="shared" si="1203"/>
        <v>419.76265382127099</v>
      </c>
      <c r="AY1651" s="37">
        <f t="shared" si="1204"/>
        <v>2283.0879656485336</v>
      </c>
      <c r="AZ1651" s="37">
        <f t="shared" si="1205"/>
        <v>74.750310901368479</v>
      </c>
      <c r="BA1651" s="37">
        <f t="shared" si="1206"/>
        <v>30.489141722643812</v>
      </c>
      <c r="BC1651">
        <v>79</v>
      </c>
      <c r="BD1651" s="37">
        <f>IF(Voorblad!$E$10=Rekenblad!BC1651,Rekenblad!AV1651,0)</f>
        <v>0</v>
      </c>
      <c r="BE1651" s="37">
        <f>IF(Voorblad!$E$10=Rekenblad!BC1651,Rekenblad!AW1651,0)</f>
        <v>0</v>
      </c>
      <c r="BF1651" s="37">
        <f>IF(Voorblad!$E$10=Rekenblad!BC1651,Rekenblad!AX1651,0)</f>
        <v>0</v>
      </c>
      <c r="BG1651" s="62">
        <f>IF(Voorblad!$E$10=Rekenblad!BC1651,Rekenblad!AY1651,0)</f>
        <v>0</v>
      </c>
      <c r="BH1651" s="37">
        <f>IF(Voorblad!$E$10=Rekenblad!BC1651,Rekenblad!AZ1651,0)</f>
        <v>0</v>
      </c>
      <c r="BI1651" s="37">
        <f>IF(Voorblad!$E$10=Rekenblad!BC1651,Rekenblad!BA1651,0)</f>
        <v>0</v>
      </c>
      <c r="BK1651">
        <v>79</v>
      </c>
      <c r="BL1651" s="37">
        <f>IF(Voorblad!$E$14=Rekenblad!$BL$1580,Rekenblad!BD1651,0)</f>
        <v>0</v>
      </c>
      <c r="BM1651" s="37">
        <f>IF(Voorblad!$E$14=Rekenblad!$BL$1580,Rekenblad!BE1651,0)</f>
        <v>0</v>
      </c>
      <c r="BN1651" s="37">
        <f>IF(Voorblad!$E$14=Rekenblad!$BL$1580,Rekenblad!BF1651,0)</f>
        <v>0</v>
      </c>
      <c r="BO1651" s="37">
        <f>IF(Voorblad!$E$14=Rekenblad!$BL$1580,Rekenblad!BG1651,0)</f>
        <v>0</v>
      </c>
      <c r="BP1651" s="37">
        <f>IF(Voorblad!$E$14=Rekenblad!$BL$1580,Rekenblad!BH1651,0)</f>
        <v>0</v>
      </c>
      <c r="BQ1651" s="37">
        <f>IF(Voorblad!$E$14=Rekenblad!$BL$1580,Rekenblad!BI1651,0)</f>
        <v>0</v>
      </c>
    </row>
    <row r="1652" spans="2:69" x14ac:dyDescent="0.25">
      <c r="B1652">
        <f>'Data TREND'!$DL$217</f>
        <v>80</v>
      </c>
      <c r="C1652" s="37">
        <f>'Data TREND'!DN217</f>
        <v>644.03263680054954</v>
      </c>
      <c r="D1652" s="37">
        <f>'Data TREND'!DO217</f>
        <v>1240.3259364930877</v>
      </c>
      <c r="E1652" s="37">
        <f>'Data TREND'!DP217</f>
        <v>425.01465995151455</v>
      </c>
      <c r="F1652" s="37">
        <f>'Data TREND'!DQ217</f>
        <v>2309.5659579228363</v>
      </c>
      <c r="G1652" s="37">
        <f>'Data TREND'!DR217</f>
        <v>74.39516646439381</v>
      </c>
      <c r="H1652" s="37">
        <f>'Data TREND'!DS217</f>
        <v>30.342269735555025</v>
      </c>
      <c r="J1652" s="37">
        <f t="shared" si="1183"/>
        <v>644.03263680054954</v>
      </c>
      <c r="K1652" s="37">
        <f t="shared" si="1184"/>
        <v>1240.3259364930877</v>
      </c>
      <c r="L1652" s="37">
        <f t="shared" si="1185"/>
        <v>425.01465995151455</v>
      </c>
      <c r="M1652" s="37">
        <f t="shared" si="1186"/>
        <v>2309.5659579228363</v>
      </c>
      <c r="N1652" s="37">
        <f t="shared" si="1187"/>
        <v>74.39516646439381</v>
      </c>
      <c r="O1652" s="37">
        <f t="shared" si="1188"/>
        <v>30.342269735555025</v>
      </c>
      <c r="Q1652">
        <f>'Data TREND'!$DL$217</f>
        <v>80</v>
      </c>
      <c r="R1652" s="37">
        <f>'Data TREND'!DU217</f>
        <v>815.61077111665895</v>
      </c>
      <c r="S1652" s="37">
        <f>'Data TREND'!DV217</f>
        <v>1239.5486564774294</v>
      </c>
      <c r="T1652" s="37">
        <f>'Data TREND'!DW217</f>
        <v>425.39574671974805</v>
      </c>
      <c r="U1652" s="37">
        <f>'Data TREND'!DX217</f>
        <v>2480.4896065792636</v>
      </c>
      <c r="V1652" s="37">
        <f>'Data TREND'!DY217</f>
        <v>80.276124272508255</v>
      </c>
      <c r="W1652" s="37">
        <f>'Data TREND'!DZ217</f>
        <v>32.826174935056542</v>
      </c>
      <c r="Y1652" s="37">
        <f t="shared" si="1189"/>
        <v>0</v>
      </c>
      <c r="Z1652" s="37">
        <f t="shared" si="1190"/>
        <v>0</v>
      </c>
      <c r="AA1652" s="37">
        <f t="shared" si="1191"/>
        <v>0</v>
      </c>
      <c r="AB1652" s="37">
        <f t="shared" si="1192"/>
        <v>0</v>
      </c>
      <c r="AC1652" s="37">
        <f t="shared" si="1193"/>
        <v>0</v>
      </c>
      <c r="AD1652" s="37">
        <f t="shared" si="1194"/>
        <v>0</v>
      </c>
      <c r="AF1652">
        <f>'Data TREND'!$DL$217</f>
        <v>80</v>
      </c>
      <c r="AG1652" s="37">
        <f>'Data TREND'!EB217</f>
        <v>980.24535586715115</v>
      </c>
      <c r="AH1652" s="37">
        <f>'Data TREND'!EC217</f>
        <v>1239.1593428845201</v>
      </c>
      <c r="AI1652" s="37">
        <f>'Data TREND'!ED217</f>
        <v>427.22861292263457</v>
      </c>
      <c r="AJ1652" s="37">
        <f>'Data TREND'!EE217</f>
        <v>2644.4981050894385</v>
      </c>
      <c r="AK1652" s="37">
        <f>'Data TREND'!EF217</f>
        <v>85.681668506961273</v>
      </c>
      <c r="AL1652" s="37">
        <f>'Data TREND'!EG217</f>
        <v>35.000761583069448</v>
      </c>
      <c r="AN1652" s="37">
        <f t="shared" si="1195"/>
        <v>0</v>
      </c>
      <c r="AO1652" s="37">
        <f t="shared" si="1196"/>
        <v>0</v>
      </c>
      <c r="AP1652" s="37">
        <f t="shared" si="1197"/>
        <v>0</v>
      </c>
      <c r="AQ1652" s="37">
        <f t="shared" si="1198"/>
        <v>0</v>
      </c>
      <c r="AR1652" s="37">
        <f t="shared" si="1199"/>
        <v>0</v>
      </c>
      <c r="AS1652" s="37">
        <f t="shared" si="1200"/>
        <v>0</v>
      </c>
      <c r="AU1652">
        <v>80</v>
      </c>
      <c r="AV1652" s="37">
        <f t="shared" si="1201"/>
        <v>644.03263680054954</v>
      </c>
      <c r="AW1652" s="37">
        <f t="shared" si="1202"/>
        <v>1240.3259364930877</v>
      </c>
      <c r="AX1652" s="37">
        <f t="shared" si="1203"/>
        <v>425.01465995151455</v>
      </c>
      <c r="AY1652" s="37">
        <f t="shared" si="1204"/>
        <v>2309.5659579228363</v>
      </c>
      <c r="AZ1652" s="37">
        <f t="shared" si="1205"/>
        <v>74.39516646439381</v>
      </c>
      <c r="BA1652" s="37">
        <f t="shared" si="1206"/>
        <v>30.342269735555025</v>
      </c>
      <c r="BC1652">
        <v>80</v>
      </c>
      <c r="BD1652" s="37">
        <f>IF(Voorblad!$E$10=Rekenblad!BC1652,Rekenblad!AV1652,0)</f>
        <v>0</v>
      </c>
      <c r="BE1652" s="37">
        <f>IF(Voorblad!$E$10=Rekenblad!BC1652,Rekenblad!AW1652,0)</f>
        <v>0</v>
      </c>
      <c r="BF1652" s="37">
        <f>IF(Voorblad!$E$10=Rekenblad!BC1652,Rekenblad!AX1652,0)</f>
        <v>0</v>
      </c>
      <c r="BG1652" s="62">
        <f>IF(Voorblad!$E$10=Rekenblad!BC1652,Rekenblad!AY1652,0)</f>
        <v>0</v>
      </c>
      <c r="BH1652" s="37">
        <f>IF(Voorblad!$E$10=Rekenblad!BC1652,Rekenblad!AZ1652,0)</f>
        <v>0</v>
      </c>
      <c r="BI1652" s="37">
        <f>IF(Voorblad!$E$10=Rekenblad!BC1652,Rekenblad!BA1652,0)</f>
        <v>0</v>
      </c>
      <c r="BK1652">
        <v>80</v>
      </c>
      <c r="BL1652" s="37">
        <f>IF(Voorblad!$E$14=Rekenblad!$BL$1580,Rekenblad!BD1652,0)</f>
        <v>0</v>
      </c>
      <c r="BM1652" s="37">
        <f>IF(Voorblad!$E$14=Rekenblad!$BL$1580,Rekenblad!BE1652,0)</f>
        <v>0</v>
      </c>
      <c r="BN1652" s="37">
        <f>IF(Voorblad!$E$14=Rekenblad!$BL$1580,Rekenblad!BF1652,0)</f>
        <v>0</v>
      </c>
      <c r="BO1652" s="37">
        <f>IF(Voorblad!$E$14=Rekenblad!$BL$1580,Rekenblad!BG1652,0)</f>
        <v>0</v>
      </c>
      <c r="BP1652" s="37">
        <f>IF(Voorblad!$E$14=Rekenblad!$BL$1580,Rekenblad!BH1652,0)</f>
        <v>0</v>
      </c>
      <c r="BQ1652" s="37">
        <f>IF(Voorblad!$E$14=Rekenblad!$BL$1580,Rekenblad!BI1652,0)</f>
        <v>0</v>
      </c>
    </row>
    <row r="1653" spans="2:69" x14ac:dyDescent="0.25">
      <c r="B1653">
        <f>'Data TREND'!$DL$218</f>
        <v>81</v>
      </c>
      <c r="C1653" s="37">
        <f>'Data TREND'!DN218</f>
        <v>650.47026753670332</v>
      </c>
      <c r="D1653" s="37">
        <f>'Data TREND'!DO218</f>
        <v>1255.1114762719353</v>
      </c>
      <c r="E1653" s="37">
        <f>'Data TREND'!DP218</f>
        <v>430.2666660817581</v>
      </c>
      <c r="F1653" s="37">
        <f>'Data TREND'!DQ218</f>
        <v>2336.0439501971391</v>
      </c>
      <c r="G1653" s="37">
        <f>'Data TREND'!DR218</f>
        <v>74.040022027419155</v>
      </c>
      <c r="H1653" s="37">
        <f>'Data TREND'!DS218</f>
        <v>30.195397748466238</v>
      </c>
      <c r="J1653" s="37">
        <f t="shared" si="1183"/>
        <v>650.47026753670332</v>
      </c>
      <c r="K1653" s="37">
        <f t="shared" si="1184"/>
        <v>1255.1114762719353</v>
      </c>
      <c r="L1653" s="37">
        <f t="shared" si="1185"/>
        <v>430.2666660817581</v>
      </c>
      <c r="M1653" s="37">
        <f t="shared" si="1186"/>
        <v>2336.0439501971391</v>
      </c>
      <c r="N1653" s="37">
        <f t="shared" si="1187"/>
        <v>74.040022027419155</v>
      </c>
      <c r="O1653" s="37">
        <f t="shared" si="1188"/>
        <v>30.195397748466238</v>
      </c>
      <c r="Q1653">
        <f>'Data TREND'!$DL$218</f>
        <v>81</v>
      </c>
      <c r="R1653" s="37">
        <f>'Data TREND'!DU218</f>
        <v>823.58271459692651</v>
      </c>
      <c r="S1653" s="37">
        <f>'Data TREND'!DV218</f>
        <v>1254.2643247620961</v>
      </c>
      <c r="T1653" s="37">
        <f>'Data TREND'!DW218</f>
        <v>430.57502297173738</v>
      </c>
      <c r="U1653" s="37">
        <f>'Data TREND'!DX218</f>
        <v>2508.3539368534693</v>
      </c>
      <c r="V1653" s="37">
        <f>'Data TREND'!DY218</f>
        <v>79.787090696245656</v>
      </c>
      <c r="W1653" s="37">
        <f>'Data TREND'!DZ218</f>
        <v>32.624348328271154</v>
      </c>
      <c r="Y1653" s="37">
        <f t="shared" si="1189"/>
        <v>0</v>
      </c>
      <c r="Z1653" s="37">
        <f t="shared" si="1190"/>
        <v>0</v>
      </c>
      <c r="AA1653" s="37">
        <f t="shared" si="1191"/>
        <v>0</v>
      </c>
      <c r="AB1653" s="37">
        <f t="shared" si="1192"/>
        <v>0</v>
      </c>
      <c r="AC1653" s="37">
        <f t="shared" si="1193"/>
        <v>0</v>
      </c>
      <c r="AD1653" s="37">
        <f t="shared" si="1194"/>
        <v>0</v>
      </c>
      <c r="AF1653">
        <f>'Data TREND'!$DL$218</f>
        <v>81</v>
      </c>
      <c r="AG1653" s="37">
        <f>'Data TREND'!EB218</f>
        <v>989.63604237295885</v>
      </c>
      <c r="AH1653" s="37">
        <f>'Data TREND'!EC218</f>
        <v>1253.7772784713966</v>
      </c>
      <c r="AI1653" s="37">
        <f>'Data TREND'!ED218</f>
        <v>432.45364404968018</v>
      </c>
      <c r="AJ1653" s="37">
        <f>'Data TREND'!EE218</f>
        <v>2673.6946465020419</v>
      </c>
      <c r="AK1653" s="37">
        <f>'Data TREND'!EF218</f>
        <v>85.05233573105923</v>
      </c>
      <c r="AL1653" s="37">
        <f>'Data TREND'!EG218</f>
        <v>34.74592766882499</v>
      </c>
      <c r="AN1653" s="37">
        <f t="shared" si="1195"/>
        <v>0</v>
      </c>
      <c r="AO1653" s="37">
        <f t="shared" si="1196"/>
        <v>0</v>
      </c>
      <c r="AP1653" s="37">
        <f t="shared" si="1197"/>
        <v>0</v>
      </c>
      <c r="AQ1653" s="37">
        <f t="shared" si="1198"/>
        <v>0</v>
      </c>
      <c r="AR1653" s="37">
        <f t="shared" si="1199"/>
        <v>0</v>
      </c>
      <c r="AS1653" s="37">
        <f t="shared" si="1200"/>
        <v>0</v>
      </c>
      <c r="AU1653">
        <v>81</v>
      </c>
      <c r="AV1653" s="37">
        <f t="shared" si="1201"/>
        <v>650.47026753670332</v>
      </c>
      <c r="AW1653" s="37">
        <f t="shared" si="1202"/>
        <v>1255.1114762719353</v>
      </c>
      <c r="AX1653" s="37">
        <f t="shared" si="1203"/>
        <v>430.2666660817581</v>
      </c>
      <c r="AY1653" s="37">
        <f t="shared" si="1204"/>
        <v>2336.0439501971391</v>
      </c>
      <c r="AZ1653" s="37">
        <f t="shared" si="1205"/>
        <v>74.040022027419155</v>
      </c>
      <c r="BA1653" s="37">
        <f t="shared" si="1206"/>
        <v>30.195397748466238</v>
      </c>
      <c r="BC1653">
        <v>81</v>
      </c>
      <c r="BD1653" s="37">
        <f>IF(Voorblad!$E$10=Rekenblad!BC1653,Rekenblad!AV1653,0)</f>
        <v>0</v>
      </c>
      <c r="BE1653" s="37">
        <f>IF(Voorblad!$E$10=Rekenblad!BC1653,Rekenblad!AW1653,0)</f>
        <v>0</v>
      </c>
      <c r="BF1653" s="37">
        <f>IF(Voorblad!$E$10=Rekenblad!BC1653,Rekenblad!AX1653,0)</f>
        <v>0</v>
      </c>
      <c r="BG1653" s="62">
        <f>IF(Voorblad!$E$10=Rekenblad!BC1653,Rekenblad!AY1653,0)</f>
        <v>0</v>
      </c>
      <c r="BH1653" s="37">
        <f>IF(Voorblad!$E$10=Rekenblad!BC1653,Rekenblad!AZ1653,0)</f>
        <v>0</v>
      </c>
      <c r="BI1653" s="37">
        <f>IF(Voorblad!$E$10=Rekenblad!BC1653,Rekenblad!BA1653,0)</f>
        <v>0</v>
      </c>
      <c r="BK1653">
        <v>81</v>
      </c>
      <c r="BL1653" s="37">
        <f>IF(Voorblad!$E$14=Rekenblad!$BL$1580,Rekenblad!BD1653,0)</f>
        <v>0</v>
      </c>
      <c r="BM1653" s="37">
        <f>IF(Voorblad!$E$14=Rekenblad!$BL$1580,Rekenblad!BE1653,0)</f>
        <v>0</v>
      </c>
      <c r="BN1653" s="37">
        <f>IF(Voorblad!$E$14=Rekenblad!$BL$1580,Rekenblad!BF1653,0)</f>
        <v>0</v>
      </c>
      <c r="BO1653" s="37">
        <f>IF(Voorblad!$E$14=Rekenblad!$BL$1580,Rekenblad!BG1653,0)</f>
        <v>0</v>
      </c>
      <c r="BP1653" s="37">
        <f>IF(Voorblad!$E$14=Rekenblad!$BL$1580,Rekenblad!BH1653,0)</f>
        <v>0</v>
      </c>
      <c r="BQ1653" s="37">
        <f>IF(Voorblad!$E$14=Rekenblad!$BL$1580,Rekenblad!BI1653,0)</f>
        <v>0</v>
      </c>
    </row>
    <row r="1654" spans="2:69" x14ac:dyDescent="0.25">
      <c r="B1654">
        <f>'Data TREND'!$DL$219</f>
        <v>82</v>
      </c>
      <c r="C1654" s="37">
        <f>'Data TREND'!DN219</f>
        <v>656.9078982728571</v>
      </c>
      <c r="D1654" s="37">
        <f>'Data TREND'!DO219</f>
        <v>1269.8970160507824</v>
      </c>
      <c r="E1654" s="37">
        <f>'Data TREND'!DP219</f>
        <v>435.51867221200166</v>
      </c>
      <c r="F1654" s="37">
        <f>'Data TREND'!DQ219</f>
        <v>2362.5219424714414</v>
      </c>
      <c r="G1654" s="37">
        <f>'Data TREND'!DR219</f>
        <v>73.684877590444486</v>
      </c>
      <c r="H1654" s="37">
        <f>'Data TREND'!DS219</f>
        <v>30.048525761377451</v>
      </c>
      <c r="J1654" s="37">
        <f t="shared" si="1183"/>
        <v>656.9078982728571</v>
      </c>
      <c r="K1654" s="37">
        <f t="shared" si="1184"/>
        <v>1269.8970160507824</v>
      </c>
      <c r="L1654" s="37">
        <f t="shared" si="1185"/>
        <v>435.51867221200166</v>
      </c>
      <c r="M1654" s="37">
        <f t="shared" si="1186"/>
        <v>2362.5219424714414</v>
      </c>
      <c r="N1654" s="37">
        <f t="shared" si="1187"/>
        <v>73.684877590444486</v>
      </c>
      <c r="O1654" s="37">
        <f t="shared" si="1188"/>
        <v>30.048525761377451</v>
      </c>
      <c r="Q1654">
        <f>'Data TREND'!$DL$219</f>
        <v>82</v>
      </c>
      <c r="R1654" s="37">
        <f>'Data TREND'!DU219</f>
        <v>831.55465807719406</v>
      </c>
      <c r="S1654" s="37">
        <f>'Data TREND'!DV219</f>
        <v>1268.9799930467627</v>
      </c>
      <c r="T1654" s="37">
        <f>'Data TREND'!DW219</f>
        <v>435.75429922372678</v>
      </c>
      <c r="U1654" s="37">
        <f>'Data TREND'!DX219</f>
        <v>2536.2182671276751</v>
      </c>
      <c r="V1654" s="37">
        <f>'Data TREND'!DY219</f>
        <v>79.298057119983056</v>
      </c>
      <c r="W1654" s="37">
        <f>'Data TREND'!DZ219</f>
        <v>32.422521721485765</v>
      </c>
      <c r="Y1654" s="37">
        <f t="shared" si="1189"/>
        <v>0</v>
      </c>
      <c r="Z1654" s="37">
        <f t="shared" si="1190"/>
        <v>0</v>
      </c>
      <c r="AA1654" s="37">
        <f t="shared" si="1191"/>
        <v>0</v>
      </c>
      <c r="AB1654" s="37">
        <f t="shared" si="1192"/>
        <v>0</v>
      </c>
      <c r="AC1654" s="37">
        <f t="shared" si="1193"/>
        <v>0</v>
      </c>
      <c r="AD1654" s="37">
        <f t="shared" si="1194"/>
        <v>0</v>
      </c>
      <c r="AF1654">
        <f>'Data TREND'!$DL$219</f>
        <v>82</v>
      </c>
      <c r="AG1654" s="37">
        <f>'Data TREND'!EB219</f>
        <v>999.02672887876656</v>
      </c>
      <c r="AH1654" s="37">
        <f>'Data TREND'!EC219</f>
        <v>1268.3952140582733</v>
      </c>
      <c r="AI1654" s="37">
        <f>'Data TREND'!ED219</f>
        <v>437.67867517672573</v>
      </c>
      <c r="AJ1654" s="37">
        <f>'Data TREND'!EE219</f>
        <v>2702.8911879146444</v>
      </c>
      <c r="AK1654" s="37">
        <f>'Data TREND'!EF219</f>
        <v>84.423002955157173</v>
      </c>
      <c r="AL1654" s="37">
        <f>'Data TREND'!EG219</f>
        <v>34.491093754580533</v>
      </c>
      <c r="AN1654" s="37">
        <f t="shared" si="1195"/>
        <v>0</v>
      </c>
      <c r="AO1654" s="37">
        <f t="shared" si="1196"/>
        <v>0</v>
      </c>
      <c r="AP1654" s="37">
        <f t="shared" si="1197"/>
        <v>0</v>
      </c>
      <c r="AQ1654" s="37">
        <f t="shared" si="1198"/>
        <v>0</v>
      </c>
      <c r="AR1654" s="37">
        <f t="shared" si="1199"/>
        <v>0</v>
      </c>
      <c r="AS1654" s="37">
        <f t="shared" si="1200"/>
        <v>0</v>
      </c>
      <c r="AU1654">
        <v>82</v>
      </c>
      <c r="AV1654" s="37">
        <f t="shared" si="1201"/>
        <v>656.9078982728571</v>
      </c>
      <c r="AW1654" s="37">
        <f t="shared" si="1202"/>
        <v>1269.8970160507824</v>
      </c>
      <c r="AX1654" s="37">
        <f t="shared" si="1203"/>
        <v>435.51867221200166</v>
      </c>
      <c r="AY1654" s="37">
        <f t="shared" si="1204"/>
        <v>2362.5219424714414</v>
      </c>
      <c r="AZ1654" s="37">
        <f t="shared" si="1205"/>
        <v>73.684877590444486</v>
      </c>
      <c r="BA1654" s="37">
        <f t="shared" si="1206"/>
        <v>30.048525761377451</v>
      </c>
      <c r="BC1654">
        <v>82</v>
      </c>
      <c r="BD1654" s="37">
        <f>IF(Voorblad!$E$10=Rekenblad!BC1654,Rekenblad!AV1654,0)</f>
        <v>0</v>
      </c>
      <c r="BE1654" s="37">
        <f>IF(Voorblad!$E$10=Rekenblad!BC1654,Rekenblad!AW1654,0)</f>
        <v>0</v>
      </c>
      <c r="BF1654" s="37">
        <f>IF(Voorblad!$E$10=Rekenblad!BC1654,Rekenblad!AX1654,0)</f>
        <v>0</v>
      </c>
      <c r="BG1654" s="62">
        <f>IF(Voorblad!$E$10=Rekenblad!BC1654,Rekenblad!AY1654,0)</f>
        <v>0</v>
      </c>
      <c r="BH1654" s="37">
        <f>IF(Voorblad!$E$10=Rekenblad!BC1654,Rekenblad!AZ1654,0)</f>
        <v>0</v>
      </c>
      <c r="BI1654" s="37">
        <f>IF(Voorblad!$E$10=Rekenblad!BC1654,Rekenblad!BA1654,0)</f>
        <v>0</v>
      </c>
      <c r="BK1654">
        <v>82</v>
      </c>
      <c r="BL1654" s="37">
        <f>IF(Voorblad!$E$14=Rekenblad!$BL$1580,Rekenblad!BD1654,0)</f>
        <v>0</v>
      </c>
      <c r="BM1654" s="37">
        <f>IF(Voorblad!$E$14=Rekenblad!$BL$1580,Rekenblad!BE1654,0)</f>
        <v>0</v>
      </c>
      <c r="BN1654" s="37">
        <f>IF(Voorblad!$E$14=Rekenblad!$BL$1580,Rekenblad!BF1654,0)</f>
        <v>0</v>
      </c>
      <c r="BO1654" s="37">
        <f>IF(Voorblad!$E$14=Rekenblad!$BL$1580,Rekenblad!BG1654,0)</f>
        <v>0</v>
      </c>
      <c r="BP1654" s="37">
        <f>IF(Voorblad!$E$14=Rekenblad!$BL$1580,Rekenblad!BH1654,0)</f>
        <v>0</v>
      </c>
      <c r="BQ1654" s="37">
        <f>IF(Voorblad!$E$14=Rekenblad!$BL$1580,Rekenblad!BI1654,0)</f>
        <v>0</v>
      </c>
    </row>
    <row r="1655" spans="2:69" x14ac:dyDescent="0.25">
      <c r="B1655">
        <f>'Data TREND'!$DL$220</f>
        <v>83</v>
      </c>
      <c r="C1655" s="37">
        <f>'Data TREND'!DN220</f>
        <v>663.34552900901087</v>
      </c>
      <c r="D1655" s="37">
        <f>'Data TREND'!DO220</f>
        <v>1284.68255582963</v>
      </c>
      <c r="E1655" s="37">
        <f>'Data TREND'!DP220</f>
        <v>440.77067834224522</v>
      </c>
      <c r="F1655" s="37">
        <f>'Data TREND'!DQ220</f>
        <v>2388.9999347457442</v>
      </c>
      <c r="G1655" s="37">
        <f>'Data TREND'!DR220</f>
        <v>73.329733153469832</v>
      </c>
      <c r="H1655" s="37">
        <f>'Data TREND'!DS220</f>
        <v>29.901653774288665</v>
      </c>
      <c r="J1655" s="37">
        <f t="shared" si="1183"/>
        <v>663.34552900901087</v>
      </c>
      <c r="K1655" s="37">
        <f t="shared" si="1184"/>
        <v>1284.68255582963</v>
      </c>
      <c r="L1655" s="37">
        <f t="shared" si="1185"/>
        <v>440.77067834224522</v>
      </c>
      <c r="M1655" s="37">
        <f t="shared" si="1186"/>
        <v>2388.9999347457442</v>
      </c>
      <c r="N1655" s="37">
        <f t="shared" si="1187"/>
        <v>73.329733153469832</v>
      </c>
      <c r="O1655" s="37">
        <f t="shared" si="1188"/>
        <v>29.901653774288665</v>
      </c>
      <c r="Q1655">
        <f>'Data TREND'!$DL$220</f>
        <v>83</v>
      </c>
      <c r="R1655" s="37">
        <f>'Data TREND'!DU220</f>
        <v>839.52660155746162</v>
      </c>
      <c r="S1655" s="37">
        <f>'Data TREND'!DV220</f>
        <v>1283.6956613314294</v>
      </c>
      <c r="T1655" s="37">
        <f>'Data TREND'!DW220</f>
        <v>440.93357547571617</v>
      </c>
      <c r="U1655" s="37">
        <f>'Data TREND'!DX220</f>
        <v>2564.0825974018808</v>
      </c>
      <c r="V1655" s="37">
        <f>'Data TREND'!DY220</f>
        <v>78.809023543720457</v>
      </c>
      <c r="W1655" s="37">
        <f>'Data TREND'!DZ220</f>
        <v>32.220695114700376</v>
      </c>
      <c r="Y1655" s="37">
        <f t="shared" si="1189"/>
        <v>0</v>
      </c>
      <c r="Z1655" s="37">
        <f t="shared" si="1190"/>
        <v>0</v>
      </c>
      <c r="AA1655" s="37">
        <f t="shared" si="1191"/>
        <v>0</v>
      </c>
      <c r="AB1655" s="37">
        <f t="shared" si="1192"/>
        <v>0</v>
      </c>
      <c r="AC1655" s="37">
        <f t="shared" si="1193"/>
        <v>0</v>
      </c>
      <c r="AD1655" s="37">
        <f t="shared" si="1194"/>
        <v>0</v>
      </c>
      <c r="AF1655">
        <f>'Data TREND'!$DL$220</f>
        <v>83</v>
      </c>
      <c r="AG1655" s="37">
        <f>'Data TREND'!EB220</f>
        <v>1008.4174153845743</v>
      </c>
      <c r="AH1655" s="37">
        <f>'Data TREND'!EC220</f>
        <v>1283.0131496451497</v>
      </c>
      <c r="AI1655" s="37">
        <f>'Data TREND'!ED220</f>
        <v>442.90370630377129</v>
      </c>
      <c r="AJ1655" s="37">
        <f>'Data TREND'!EE220</f>
        <v>2732.0877293272479</v>
      </c>
      <c r="AK1655" s="37">
        <f>'Data TREND'!EF220</f>
        <v>83.793670179255116</v>
      </c>
      <c r="AL1655" s="37">
        <f>'Data TREND'!EG220</f>
        <v>34.236259840336075</v>
      </c>
      <c r="AN1655" s="37">
        <f t="shared" si="1195"/>
        <v>0</v>
      </c>
      <c r="AO1655" s="37">
        <f t="shared" si="1196"/>
        <v>0</v>
      </c>
      <c r="AP1655" s="37">
        <f t="shared" si="1197"/>
        <v>0</v>
      </c>
      <c r="AQ1655" s="37">
        <f t="shared" si="1198"/>
        <v>0</v>
      </c>
      <c r="AR1655" s="37">
        <f t="shared" si="1199"/>
        <v>0</v>
      </c>
      <c r="AS1655" s="37">
        <f t="shared" si="1200"/>
        <v>0</v>
      </c>
      <c r="AU1655">
        <v>83</v>
      </c>
      <c r="AV1655" s="37">
        <f t="shared" si="1201"/>
        <v>663.34552900901087</v>
      </c>
      <c r="AW1655" s="37">
        <f t="shared" si="1202"/>
        <v>1284.68255582963</v>
      </c>
      <c r="AX1655" s="37">
        <f t="shared" si="1203"/>
        <v>440.77067834224522</v>
      </c>
      <c r="AY1655" s="37">
        <f t="shared" si="1204"/>
        <v>2388.9999347457442</v>
      </c>
      <c r="AZ1655" s="37">
        <f t="shared" si="1205"/>
        <v>73.329733153469832</v>
      </c>
      <c r="BA1655" s="37">
        <f t="shared" si="1206"/>
        <v>29.901653774288665</v>
      </c>
      <c r="BC1655">
        <v>83</v>
      </c>
      <c r="BD1655" s="37">
        <f>IF(Voorblad!$E$10=Rekenblad!BC1655,Rekenblad!AV1655,0)</f>
        <v>0</v>
      </c>
      <c r="BE1655" s="37">
        <f>IF(Voorblad!$E$10=Rekenblad!BC1655,Rekenblad!AW1655,0)</f>
        <v>0</v>
      </c>
      <c r="BF1655" s="37">
        <f>IF(Voorblad!$E$10=Rekenblad!BC1655,Rekenblad!AX1655,0)</f>
        <v>0</v>
      </c>
      <c r="BG1655" s="62">
        <f>IF(Voorblad!$E$10=Rekenblad!BC1655,Rekenblad!AY1655,0)</f>
        <v>0</v>
      </c>
      <c r="BH1655" s="37">
        <f>IF(Voorblad!$E$10=Rekenblad!BC1655,Rekenblad!AZ1655,0)</f>
        <v>0</v>
      </c>
      <c r="BI1655" s="37">
        <f>IF(Voorblad!$E$10=Rekenblad!BC1655,Rekenblad!BA1655,0)</f>
        <v>0</v>
      </c>
      <c r="BK1655">
        <v>83</v>
      </c>
      <c r="BL1655" s="37">
        <f>IF(Voorblad!$E$14=Rekenblad!$BL$1580,Rekenblad!BD1655,0)</f>
        <v>0</v>
      </c>
      <c r="BM1655" s="37">
        <f>IF(Voorblad!$E$14=Rekenblad!$BL$1580,Rekenblad!BE1655,0)</f>
        <v>0</v>
      </c>
      <c r="BN1655" s="37">
        <f>IF(Voorblad!$E$14=Rekenblad!$BL$1580,Rekenblad!BF1655,0)</f>
        <v>0</v>
      </c>
      <c r="BO1655" s="37">
        <f>IF(Voorblad!$E$14=Rekenblad!$BL$1580,Rekenblad!BG1655,0)</f>
        <v>0</v>
      </c>
      <c r="BP1655" s="37">
        <f>IF(Voorblad!$E$14=Rekenblad!$BL$1580,Rekenblad!BH1655,0)</f>
        <v>0</v>
      </c>
      <c r="BQ1655" s="37">
        <f>IF(Voorblad!$E$14=Rekenblad!$BL$1580,Rekenblad!BI1655,0)</f>
        <v>0</v>
      </c>
    </row>
    <row r="1656" spans="2:69" x14ac:dyDescent="0.25">
      <c r="B1656">
        <f>'Data TREND'!$DL$221</f>
        <v>84</v>
      </c>
      <c r="C1656" s="37">
        <f>'Data TREND'!DN221</f>
        <v>669.78315974516477</v>
      </c>
      <c r="D1656" s="37">
        <f>'Data TREND'!DO221</f>
        <v>1299.4680956084776</v>
      </c>
      <c r="E1656" s="37">
        <f>'Data TREND'!DP221</f>
        <v>446.02268447248878</v>
      </c>
      <c r="F1656" s="37">
        <f>'Data TREND'!DQ221</f>
        <v>2415.477927020047</v>
      </c>
      <c r="G1656" s="37">
        <f>'Data TREND'!DR221</f>
        <v>72.974588716495163</v>
      </c>
      <c r="H1656" s="37">
        <f>'Data TREND'!DS221</f>
        <v>29.754781787199878</v>
      </c>
      <c r="J1656" s="37">
        <f t="shared" si="1183"/>
        <v>669.78315974516477</v>
      </c>
      <c r="K1656" s="37">
        <f t="shared" si="1184"/>
        <v>1299.4680956084776</v>
      </c>
      <c r="L1656" s="37">
        <f t="shared" si="1185"/>
        <v>446.02268447248878</v>
      </c>
      <c r="M1656" s="37">
        <f t="shared" si="1186"/>
        <v>2415.477927020047</v>
      </c>
      <c r="N1656" s="37">
        <f t="shared" si="1187"/>
        <v>72.974588716495163</v>
      </c>
      <c r="O1656" s="37">
        <f t="shared" si="1188"/>
        <v>29.754781787199878</v>
      </c>
      <c r="Q1656">
        <f>'Data TREND'!$DL$221</f>
        <v>84</v>
      </c>
      <c r="R1656" s="37">
        <f>'Data TREND'!DU221</f>
        <v>847.49854503772929</v>
      </c>
      <c r="S1656" s="37">
        <f>'Data TREND'!DV221</f>
        <v>1298.4113296160961</v>
      </c>
      <c r="T1656" s="37">
        <f>'Data TREND'!DW221</f>
        <v>446.11285172770556</v>
      </c>
      <c r="U1656" s="37">
        <f>'Data TREND'!DX221</f>
        <v>2591.9469276760865</v>
      </c>
      <c r="V1656" s="37">
        <f>'Data TREND'!DY221</f>
        <v>78.319989967457857</v>
      </c>
      <c r="W1656" s="37">
        <f>'Data TREND'!DZ221</f>
        <v>32.018868507914988</v>
      </c>
      <c r="Y1656" s="37">
        <f t="shared" si="1189"/>
        <v>0</v>
      </c>
      <c r="Z1656" s="37">
        <f t="shared" si="1190"/>
        <v>0</v>
      </c>
      <c r="AA1656" s="37">
        <f t="shared" si="1191"/>
        <v>0</v>
      </c>
      <c r="AB1656" s="37">
        <f t="shared" si="1192"/>
        <v>0</v>
      </c>
      <c r="AC1656" s="37">
        <f t="shared" si="1193"/>
        <v>0</v>
      </c>
      <c r="AD1656" s="37">
        <f t="shared" si="1194"/>
        <v>0</v>
      </c>
      <c r="AF1656">
        <f>'Data TREND'!$DL$221</f>
        <v>84</v>
      </c>
      <c r="AG1656" s="37">
        <f>'Data TREND'!EB221</f>
        <v>1017.8081018903819</v>
      </c>
      <c r="AH1656" s="37">
        <f>'Data TREND'!EC221</f>
        <v>1297.6310852320262</v>
      </c>
      <c r="AI1656" s="37">
        <f>'Data TREND'!ED221</f>
        <v>448.12873743081684</v>
      </c>
      <c r="AJ1656" s="37">
        <f>'Data TREND'!EE221</f>
        <v>2761.2842707398513</v>
      </c>
      <c r="AK1656" s="37">
        <f>'Data TREND'!EF221</f>
        <v>83.164337403353073</v>
      </c>
      <c r="AL1656" s="37">
        <f>'Data TREND'!EG221</f>
        <v>33.981425926091617</v>
      </c>
      <c r="AN1656" s="37">
        <f t="shared" si="1195"/>
        <v>0</v>
      </c>
      <c r="AO1656" s="37">
        <f t="shared" si="1196"/>
        <v>0</v>
      </c>
      <c r="AP1656" s="37">
        <f t="shared" si="1197"/>
        <v>0</v>
      </c>
      <c r="AQ1656" s="37">
        <f t="shared" si="1198"/>
        <v>0</v>
      </c>
      <c r="AR1656" s="37">
        <f t="shared" si="1199"/>
        <v>0</v>
      </c>
      <c r="AS1656" s="37">
        <f t="shared" si="1200"/>
        <v>0</v>
      </c>
      <c r="AU1656">
        <v>84</v>
      </c>
      <c r="AV1656" s="37">
        <f t="shared" si="1201"/>
        <v>669.78315974516477</v>
      </c>
      <c r="AW1656" s="37">
        <f t="shared" si="1202"/>
        <v>1299.4680956084776</v>
      </c>
      <c r="AX1656" s="37">
        <f t="shared" si="1203"/>
        <v>446.02268447248878</v>
      </c>
      <c r="AY1656" s="37">
        <f t="shared" si="1204"/>
        <v>2415.477927020047</v>
      </c>
      <c r="AZ1656" s="37">
        <f t="shared" si="1205"/>
        <v>72.974588716495163</v>
      </c>
      <c r="BA1656" s="37">
        <f t="shared" si="1206"/>
        <v>29.754781787199878</v>
      </c>
      <c r="BC1656">
        <v>84</v>
      </c>
      <c r="BD1656" s="37">
        <f>IF(Voorblad!$E$10=Rekenblad!BC1656,Rekenblad!AV1656,0)</f>
        <v>0</v>
      </c>
      <c r="BE1656" s="37">
        <f>IF(Voorblad!$E$10=Rekenblad!BC1656,Rekenblad!AW1656,0)</f>
        <v>0</v>
      </c>
      <c r="BF1656" s="37">
        <f>IF(Voorblad!$E$10=Rekenblad!BC1656,Rekenblad!AX1656,0)</f>
        <v>0</v>
      </c>
      <c r="BG1656" s="62">
        <f>IF(Voorblad!$E$10=Rekenblad!BC1656,Rekenblad!AY1656,0)</f>
        <v>0</v>
      </c>
      <c r="BH1656" s="37">
        <f>IF(Voorblad!$E$10=Rekenblad!BC1656,Rekenblad!AZ1656,0)</f>
        <v>0</v>
      </c>
      <c r="BI1656" s="37">
        <f>IF(Voorblad!$E$10=Rekenblad!BC1656,Rekenblad!BA1656,0)</f>
        <v>0</v>
      </c>
      <c r="BK1656">
        <v>84</v>
      </c>
      <c r="BL1656" s="37">
        <f>IF(Voorblad!$E$14=Rekenblad!$BL$1580,Rekenblad!BD1656,0)</f>
        <v>0</v>
      </c>
      <c r="BM1656" s="37">
        <f>IF(Voorblad!$E$14=Rekenblad!$BL$1580,Rekenblad!BE1656,0)</f>
        <v>0</v>
      </c>
      <c r="BN1656" s="37">
        <f>IF(Voorblad!$E$14=Rekenblad!$BL$1580,Rekenblad!BF1656,0)</f>
        <v>0</v>
      </c>
      <c r="BO1656" s="37">
        <f>IF(Voorblad!$E$14=Rekenblad!$BL$1580,Rekenblad!BG1656,0)</f>
        <v>0</v>
      </c>
      <c r="BP1656" s="37">
        <f>IF(Voorblad!$E$14=Rekenblad!$BL$1580,Rekenblad!BH1656,0)</f>
        <v>0</v>
      </c>
      <c r="BQ1656" s="37">
        <f>IF(Voorblad!$E$14=Rekenblad!$BL$1580,Rekenblad!BI1656,0)</f>
        <v>0</v>
      </c>
    </row>
    <row r="1657" spans="2:69" x14ac:dyDescent="0.25">
      <c r="B1657">
        <f>'Data TREND'!$DL$222</f>
        <v>85</v>
      </c>
      <c r="C1657" s="37">
        <f>'Data TREND'!DN222</f>
        <v>676.22079048131855</v>
      </c>
      <c r="D1657" s="37">
        <f>'Data TREND'!DO222</f>
        <v>1314.2536353873247</v>
      </c>
      <c r="E1657" s="37">
        <f>'Data TREND'!DP222</f>
        <v>451.27469060273233</v>
      </c>
      <c r="F1657" s="37">
        <f>'Data TREND'!DQ222</f>
        <v>2441.9559192943498</v>
      </c>
      <c r="G1657" s="37">
        <f>'Data TREND'!DR222</f>
        <v>72.619444279520508</v>
      </c>
      <c r="H1657" s="37">
        <f>'Data TREND'!DS222</f>
        <v>29.607909800111088</v>
      </c>
      <c r="J1657" s="37">
        <f t="shared" si="1183"/>
        <v>676.22079048131855</v>
      </c>
      <c r="K1657" s="37">
        <f t="shared" si="1184"/>
        <v>1314.2536353873247</v>
      </c>
      <c r="L1657" s="37">
        <f t="shared" si="1185"/>
        <v>451.27469060273233</v>
      </c>
      <c r="M1657" s="37">
        <f t="shared" si="1186"/>
        <v>2441.9559192943498</v>
      </c>
      <c r="N1657" s="37">
        <f t="shared" si="1187"/>
        <v>72.619444279520508</v>
      </c>
      <c r="O1657" s="37">
        <f t="shared" si="1188"/>
        <v>29.607909800111088</v>
      </c>
      <c r="Q1657">
        <f>'Data TREND'!$DL$222</f>
        <v>85</v>
      </c>
      <c r="R1657" s="37">
        <f>'Data TREND'!DU222</f>
        <v>855.47048851799684</v>
      </c>
      <c r="S1657" s="37">
        <f>'Data TREND'!DV222</f>
        <v>1313.1269979007627</v>
      </c>
      <c r="T1657" s="37">
        <f>'Data TREND'!DW222</f>
        <v>451.29212797969495</v>
      </c>
      <c r="U1657" s="37">
        <f>'Data TREND'!DX222</f>
        <v>2619.8112579502922</v>
      </c>
      <c r="V1657" s="37">
        <f>'Data TREND'!DY222</f>
        <v>77.830956391195258</v>
      </c>
      <c r="W1657" s="37">
        <f>'Data TREND'!DZ222</f>
        <v>31.817041901129596</v>
      </c>
      <c r="Y1657" s="37">
        <f t="shared" si="1189"/>
        <v>0</v>
      </c>
      <c r="Z1657" s="37">
        <f t="shared" si="1190"/>
        <v>0</v>
      </c>
      <c r="AA1657" s="37">
        <f t="shared" si="1191"/>
        <v>0</v>
      </c>
      <c r="AB1657" s="37">
        <f t="shared" si="1192"/>
        <v>0</v>
      </c>
      <c r="AC1657" s="37">
        <f t="shared" si="1193"/>
        <v>0</v>
      </c>
      <c r="AD1657" s="37">
        <f t="shared" si="1194"/>
        <v>0</v>
      </c>
      <c r="AF1657">
        <f>'Data TREND'!$DL$222</f>
        <v>85</v>
      </c>
      <c r="AG1657" s="37">
        <f>'Data TREND'!EB222</f>
        <v>1027.1987883961897</v>
      </c>
      <c r="AH1657" s="37">
        <f>'Data TREND'!EC222</f>
        <v>1312.2490208189026</v>
      </c>
      <c r="AI1657" s="37">
        <f>'Data TREND'!ED222</f>
        <v>453.3537685578624</v>
      </c>
      <c r="AJ1657" s="37">
        <f>'Data TREND'!EE222</f>
        <v>2790.4808121524538</v>
      </c>
      <c r="AK1657" s="37">
        <f>'Data TREND'!EF222</f>
        <v>82.535004627451031</v>
      </c>
      <c r="AL1657" s="37">
        <f>'Data TREND'!EG222</f>
        <v>33.72659201184716</v>
      </c>
      <c r="AN1657" s="37">
        <f t="shared" si="1195"/>
        <v>0</v>
      </c>
      <c r="AO1657" s="37">
        <f t="shared" si="1196"/>
        <v>0</v>
      </c>
      <c r="AP1657" s="37">
        <f t="shared" si="1197"/>
        <v>0</v>
      </c>
      <c r="AQ1657" s="37">
        <f t="shared" si="1198"/>
        <v>0</v>
      </c>
      <c r="AR1657" s="37">
        <f t="shared" si="1199"/>
        <v>0</v>
      </c>
      <c r="AS1657" s="37">
        <f t="shared" si="1200"/>
        <v>0</v>
      </c>
      <c r="AU1657">
        <v>85</v>
      </c>
      <c r="AV1657" s="37">
        <f t="shared" si="1201"/>
        <v>676.22079048131855</v>
      </c>
      <c r="AW1657" s="37">
        <f t="shared" si="1202"/>
        <v>1314.2536353873247</v>
      </c>
      <c r="AX1657" s="37">
        <f t="shared" si="1203"/>
        <v>451.27469060273233</v>
      </c>
      <c r="AY1657" s="37">
        <f t="shared" si="1204"/>
        <v>2441.9559192943498</v>
      </c>
      <c r="AZ1657" s="37">
        <f t="shared" si="1205"/>
        <v>72.619444279520508</v>
      </c>
      <c r="BA1657" s="37">
        <f t="shared" si="1206"/>
        <v>29.607909800111088</v>
      </c>
      <c r="BC1657">
        <v>85</v>
      </c>
      <c r="BD1657" s="37">
        <f>IF(Voorblad!$E$10=Rekenblad!BC1657,Rekenblad!AV1657,0)</f>
        <v>0</v>
      </c>
      <c r="BE1657" s="37">
        <f>IF(Voorblad!$E$10=Rekenblad!BC1657,Rekenblad!AW1657,0)</f>
        <v>0</v>
      </c>
      <c r="BF1657" s="37">
        <f>IF(Voorblad!$E$10=Rekenblad!BC1657,Rekenblad!AX1657,0)</f>
        <v>0</v>
      </c>
      <c r="BG1657" s="62">
        <f>IF(Voorblad!$E$10=Rekenblad!BC1657,Rekenblad!AY1657,0)</f>
        <v>0</v>
      </c>
      <c r="BH1657" s="37">
        <f>IF(Voorblad!$E$10=Rekenblad!BC1657,Rekenblad!AZ1657,0)</f>
        <v>0</v>
      </c>
      <c r="BI1657" s="37">
        <f>IF(Voorblad!$E$10=Rekenblad!BC1657,Rekenblad!BA1657,0)</f>
        <v>0</v>
      </c>
      <c r="BK1657">
        <v>85</v>
      </c>
      <c r="BL1657" s="37">
        <f>IF(Voorblad!$E$14=Rekenblad!$BL$1580,Rekenblad!BD1657,0)</f>
        <v>0</v>
      </c>
      <c r="BM1657" s="37">
        <f>IF(Voorblad!$E$14=Rekenblad!$BL$1580,Rekenblad!BE1657,0)</f>
        <v>0</v>
      </c>
      <c r="BN1657" s="37">
        <f>IF(Voorblad!$E$14=Rekenblad!$BL$1580,Rekenblad!BF1657,0)</f>
        <v>0</v>
      </c>
      <c r="BO1657" s="37">
        <f>IF(Voorblad!$E$14=Rekenblad!$BL$1580,Rekenblad!BG1657,0)</f>
        <v>0</v>
      </c>
      <c r="BP1657" s="37">
        <f>IF(Voorblad!$E$14=Rekenblad!$BL$1580,Rekenblad!BH1657,0)</f>
        <v>0</v>
      </c>
      <c r="BQ1657" s="37">
        <f>IF(Voorblad!$E$14=Rekenblad!$BL$1580,Rekenblad!BI1657,0)</f>
        <v>0</v>
      </c>
    </row>
    <row r="1658" spans="2:69" x14ac:dyDescent="0.25">
      <c r="B1658">
        <f>'Data TREND'!$DL$223</f>
        <v>86</v>
      </c>
      <c r="C1658" s="37">
        <f>'Data TREND'!DN223</f>
        <v>682.65842121747232</v>
      </c>
      <c r="D1658" s="37">
        <f>'Data TREND'!DO223</f>
        <v>1329.0391751661723</v>
      </c>
      <c r="E1658" s="37">
        <f>'Data TREND'!DP223</f>
        <v>456.52669673297589</v>
      </c>
      <c r="F1658" s="37">
        <f>'Data TREND'!DQ223</f>
        <v>2468.4339115686525</v>
      </c>
      <c r="G1658" s="37">
        <f>'Data TREND'!DR223</f>
        <v>72.264299842545839</v>
      </c>
      <c r="H1658" s="37">
        <f>'Data TREND'!DS223</f>
        <v>29.461037813022301</v>
      </c>
      <c r="J1658" s="37">
        <f t="shared" si="1183"/>
        <v>682.65842121747232</v>
      </c>
      <c r="K1658" s="37">
        <f t="shared" si="1184"/>
        <v>1329.0391751661723</v>
      </c>
      <c r="L1658" s="37">
        <f t="shared" si="1185"/>
        <v>456.52669673297589</v>
      </c>
      <c r="M1658" s="37">
        <f t="shared" si="1186"/>
        <v>2468.4339115686525</v>
      </c>
      <c r="N1658" s="37">
        <f t="shared" si="1187"/>
        <v>72.264299842545839</v>
      </c>
      <c r="O1658" s="37">
        <f t="shared" si="1188"/>
        <v>29.461037813022301</v>
      </c>
      <c r="Q1658">
        <f>'Data TREND'!$DL$223</f>
        <v>86</v>
      </c>
      <c r="R1658" s="37">
        <f>'Data TREND'!DU223</f>
        <v>863.4424319982644</v>
      </c>
      <c r="S1658" s="37">
        <f>'Data TREND'!DV223</f>
        <v>1327.8426661854294</v>
      </c>
      <c r="T1658" s="37">
        <f>'Data TREND'!DW223</f>
        <v>456.47140423168435</v>
      </c>
      <c r="U1658" s="37">
        <f>'Data TREND'!DX223</f>
        <v>2647.6755882244979</v>
      </c>
      <c r="V1658" s="37">
        <f>'Data TREND'!DY223</f>
        <v>77.341922814932659</v>
      </c>
      <c r="W1658" s="37">
        <f>'Data TREND'!DZ223</f>
        <v>31.615215294344207</v>
      </c>
      <c r="Y1658" s="37">
        <f t="shared" si="1189"/>
        <v>0</v>
      </c>
      <c r="Z1658" s="37">
        <f t="shared" si="1190"/>
        <v>0</v>
      </c>
      <c r="AA1658" s="37">
        <f t="shared" si="1191"/>
        <v>0</v>
      </c>
      <c r="AB1658" s="37">
        <f t="shared" si="1192"/>
        <v>0</v>
      </c>
      <c r="AC1658" s="37">
        <f t="shared" si="1193"/>
        <v>0</v>
      </c>
      <c r="AD1658" s="37">
        <f t="shared" si="1194"/>
        <v>0</v>
      </c>
      <c r="AF1658">
        <f>'Data TREND'!$DL$223</f>
        <v>86</v>
      </c>
      <c r="AG1658" s="37">
        <f>'Data TREND'!EB223</f>
        <v>1036.5894749019972</v>
      </c>
      <c r="AH1658" s="37">
        <f>'Data TREND'!EC223</f>
        <v>1326.8669564057791</v>
      </c>
      <c r="AI1658" s="37">
        <f>'Data TREND'!ED223</f>
        <v>458.57879968490795</v>
      </c>
      <c r="AJ1658" s="37">
        <f>'Data TREND'!EE223</f>
        <v>2819.6773535650573</v>
      </c>
      <c r="AK1658" s="37">
        <f>'Data TREND'!EF223</f>
        <v>81.905671851548973</v>
      </c>
      <c r="AL1658" s="37">
        <f>'Data TREND'!EG223</f>
        <v>33.471758097602702</v>
      </c>
      <c r="AN1658" s="37">
        <f t="shared" si="1195"/>
        <v>0</v>
      </c>
      <c r="AO1658" s="37">
        <f t="shared" si="1196"/>
        <v>0</v>
      </c>
      <c r="AP1658" s="37">
        <f t="shared" si="1197"/>
        <v>0</v>
      </c>
      <c r="AQ1658" s="37">
        <f t="shared" si="1198"/>
        <v>0</v>
      </c>
      <c r="AR1658" s="37">
        <f t="shared" si="1199"/>
        <v>0</v>
      </c>
      <c r="AS1658" s="37">
        <f t="shared" si="1200"/>
        <v>0</v>
      </c>
      <c r="AU1658">
        <v>86</v>
      </c>
      <c r="AV1658" s="37">
        <f t="shared" si="1201"/>
        <v>682.65842121747232</v>
      </c>
      <c r="AW1658" s="37">
        <f t="shared" si="1202"/>
        <v>1329.0391751661723</v>
      </c>
      <c r="AX1658" s="37">
        <f t="shared" si="1203"/>
        <v>456.52669673297589</v>
      </c>
      <c r="AY1658" s="37">
        <f t="shared" si="1204"/>
        <v>2468.4339115686525</v>
      </c>
      <c r="AZ1658" s="37">
        <f t="shared" si="1205"/>
        <v>72.264299842545839</v>
      </c>
      <c r="BA1658" s="37">
        <f t="shared" si="1206"/>
        <v>29.461037813022301</v>
      </c>
      <c r="BC1658">
        <v>86</v>
      </c>
      <c r="BD1658" s="37">
        <f>IF(Voorblad!$E$10=Rekenblad!BC1658,Rekenblad!AV1658,0)</f>
        <v>0</v>
      </c>
      <c r="BE1658" s="37">
        <f>IF(Voorblad!$E$10=Rekenblad!BC1658,Rekenblad!AW1658,0)</f>
        <v>0</v>
      </c>
      <c r="BF1658" s="37">
        <f>IF(Voorblad!$E$10=Rekenblad!BC1658,Rekenblad!AX1658,0)</f>
        <v>0</v>
      </c>
      <c r="BG1658" s="62">
        <f>IF(Voorblad!$E$10=Rekenblad!BC1658,Rekenblad!AY1658,0)</f>
        <v>0</v>
      </c>
      <c r="BH1658" s="37">
        <f>IF(Voorblad!$E$10=Rekenblad!BC1658,Rekenblad!AZ1658,0)</f>
        <v>0</v>
      </c>
      <c r="BI1658" s="37">
        <f>IF(Voorblad!$E$10=Rekenblad!BC1658,Rekenblad!BA1658,0)</f>
        <v>0</v>
      </c>
      <c r="BK1658">
        <v>86</v>
      </c>
      <c r="BL1658" s="37">
        <f>IF(Voorblad!$E$14=Rekenblad!$BL$1580,Rekenblad!BD1658,0)</f>
        <v>0</v>
      </c>
      <c r="BM1658" s="37">
        <f>IF(Voorblad!$E$14=Rekenblad!$BL$1580,Rekenblad!BE1658,0)</f>
        <v>0</v>
      </c>
      <c r="BN1658" s="37">
        <f>IF(Voorblad!$E$14=Rekenblad!$BL$1580,Rekenblad!BF1658,0)</f>
        <v>0</v>
      </c>
      <c r="BO1658" s="37">
        <f>IF(Voorblad!$E$14=Rekenblad!$BL$1580,Rekenblad!BG1658,0)</f>
        <v>0</v>
      </c>
      <c r="BP1658" s="37">
        <f>IF(Voorblad!$E$14=Rekenblad!$BL$1580,Rekenblad!BH1658,0)</f>
        <v>0</v>
      </c>
      <c r="BQ1658" s="37">
        <f>IF(Voorblad!$E$14=Rekenblad!$BL$1580,Rekenblad!BI1658,0)</f>
        <v>0</v>
      </c>
    </row>
    <row r="1659" spans="2:69" x14ac:dyDescent="0.25">
      <c r="B1659">
        <f>'Data TREND'!$DL$224</f>
        <v>87</v>
      </c>
      <c r="C1659" s="37">
        <f>'Data TREND'!DN224</f>
        <v>689.0960519536261</v>
      </c>
      <c r="D1659" s="37">
        <f>'Data TREND'!DO224</f>
        <v>1343.8247149450194</v>
      </c>
      <c r="E1659" s="37">
        <f>'Data TREND'!DP224</f>
        <v>461.77870286321945</v>
      </c>
      <c r="F1659" s="37">
        <f>'Data TREND'!DQ224</f>
        <v>2494.9119038429549</v>
      </c>
      <c r="G1659" s="37">
        <f>'Data TREND'!DR224</f>
        <v>71.90915540557117</v>
      </c>
      <c r="H1659" s="37">
        <f>'Data TREND'!DS224</f>
        <v>29.314165825933514</v>
      </c>
      <c r="J1659" s="37">
        <f t="shared" si="1183"/>
        <v>689.0960519536261</v>
      </c>
      <c r="K1659" s="37">
        <f t="shared" si="1184"/>
        <v>1343.8247149450194</v>
      </c>
      <c r="L1659" s="37">
        <f t="shared" si="1185"/>
        <v>461.77870286321945</v>
      </c>
      <c r="M1659" s="37">
        <f t="shared" si="1186"/>
        <v>2494.9119038429549</v>
      </c>
      <c r="N1659" s="37">
        <f t="shared" si="1187"/>
        <v>71.90915540557117</v>
      </c>
      <c r="O1659" s="37">
        <f t="shared" si="1188"/>
        <v>29.314165825933514</v>
      </c>
      <c r="Q1659">
        <f>'Data TREND'!$DL$224</f>
        <v>87</v>
      </c>
      <c r="R1659" s="37">
        <f>'Data TREND'!DU224</f>
        <v>871.41437547853195</v>
      </c>
      <c r="S1659" s="37">
        <f>'Data TREND'!DV224</f>
        <v>1342.558334470096</v>
      </c>
      <c r="T1659" s="37">
        <f>'Data TREND'!DW224</f>
        <v>461.65068048367374</v>
      </c>
      <c r="U1659" s="37">
        <f>'Data TREND'!DX224</f>
        <v>2675.5399184987036</v>
      </c>
      <c r="V1659" s="37">
        <f>'Data TREND'!DY224</f>
        <v>76.852889238670059</v>
      </c>
      <c r="W1659" s="37">
        <f>'Data TREND'!DZ224</f>
        <v>31.413388687558815</v>
      </c>
      <c r="Y1659" s="37">
        <f t="shared" si="1189"/>
        <v>0</v>
      </c>
      <c r="Z1659" s="37">
        <f t="shared" si="1190"/>
        <v>0</v>
      </c>
      <c r="AA1659" s="37">
        <f t="shared" si="1191"/>
        <v>0</v>
      </c>
      <c r="AB1659" s="37">
        <f t="shared" si="1192"/>
        <v>0</v>
      </c>
      <c r="AC1659" s="37">
        <f t="shared" si="1193"/>
        <v>0</v>
      </c>
      <c r="AD1659" s="37">
        <f t="shared" si="1194"/>
        <v>0</v>
      </c>
      <c r="AF1659">
        <f>'Data TREND'!$DL$224</f>
        <v>87</v>
      </c>
      <c r="AG1659" s="37">
        <f>'Data TREND'!EB224</f>
        <v>1045.9801614078051</v>
      </c>
      <c r="AH1659" s="37">
        <f>'Data TREND'!EC224</f>
        <v>1341.4848919926558</v>
      </c>
      <c r="AI1659" s="37">
        <f>'Data TREND'!ED224</f>
        <v>463.80383081195356</v>
      </c>
      <c r="AJ1659" s="37">
        <f>'Data TREND'!EE224</f>
        <v>2848.8738949776598</v>
      </c>
      <c r="AK1659" s="37">
        <f>'Data TREND'!EF224</f>
        <v>81.276339075646916</v>
      </c>
      <c r="AL1659" s="37">
        <f>'Data TREND'!EG224</f>
        <v>33.216924183358245</v>
      </c>
      <c r="AN1659" s="37">
        <f t="shared" si="1195"/>
        <v>0</v>
      </c>
      <c r="AO1659" s="37">
        <f t="shared" si="1196"/>
        <v>0</v>
      </c>
      <c r="AP1659" s="37">
        <f t="shared" si="1197"/>
        <v>0</v>
      </c>
      <c r="AQ1659" s="37">
        <f t="shared" si="1198"/>
        <v>0</v>
      </c>
      <c r="AR1659" s="37">
        <f t="shared" si="1199"/>
        <v>0</v>
      </c>
      <c r="AS1659" s="37">
        <f t="shared" si="1200"/>
        <v>0</v>
      </c>
      <c r="AU1659">
        <v>87</v>
      </c>
      <c r="AV1659" s="37">
        <f t="shared" si="1201"/>
        <v>689.0960519536261</v>
      </c>
      <c r="AW1659" s="37">
        <f t="shared" si="1202"/>
        <v>1343.8247149450194</v>
      </c>
      <c r="AX1659" s="37">
        <f t="shared" si="1203"/>
        <v>461.77870286321945</v>
      </c>
      <c r="AY1659" s="37">
        <f t="shared" si="1204"/>
        <v>2494.9119038429549</v>
      </c>
      <c r="AZ1659" s="37">
        <f t="shared" si="1205"/>
        <v>71.90915540557117</v>
      </c>
      <c r="BA1659" s="37">
        <f t="shared" si="1206"/>
        <v>29.314165825933514</v>
      </c>
      <c r="BC1659">
        <v>87</v>
      </c>
      <c r="BD1659" s="37">
        <f>IF(Voorblad!$E$10=Rekenblad!BC1659,Rekenblad!AV1659,0)</f>
        <v>0</v>
      </c>
      <c r="BE1659" s="37">
        <f>IF(Voorblad!$E$10=Rekenblad!BC1659,Rekenblad!AW1659,0)</f>
        <v>0</v>
      </c>
      <c r="BF1659" s="37">
        <f>IF(Voorblad!$E$10=Rekenblad!BC1659,Rekenblad!AX1659,0)</f>
        <v>0</v>
      </c>
      <c r="BG1659" s="62">
        <f>IF(Voorblad!$E$10=Rekenblad!BC1659,Rekenblad!AY1659,0)</f>
        <v>0</v>
      </c>
      <c r="BH1659" s="37">
        <f>IF(Voorblad!$E$10=Rekenblad!BC1659,Rekenblad!AZ1659,0)</f>
        <v>0</v>
      </c>
      <c r="BI1659" s="37">
        <f>IF(Voorblad!$E$10=Rekenblad!BC1659,Rekenblad!BA1659,0)</f>
        <v>0</v>
      </c>
      <c r="BK1659">
        <v>87</v>
      </c>
      <c r="BL1659" s="37">
        <f>IF(Voorblad!$E$14=Rekenblad!$BL$1580,Rekenblad!BD1659,0)</f>
        <v>0</v>
      </c>
      <c r="BM1659" s="37">
        <f>IF(Voorblad!$E$14=Rekenblad!$BL$1580,Rekenblad!BE1659,0)</f>
        <v>0</v>
      </c>
      <c r="BN1659" s="37">
        <f>IF(Voorblad!$E$14=Rekenblad!$BL$1580,Rekenblad!BF1659,0)</f>
        <v>0</v>
      </c>
      <c r="BO1659" s="37">
        <f>IF(Voorblad!$E$14=Rekenblad!$BL$1580,Rekenblad!BG1659,0)</f>
        <v>0</v>
      </c>
      <c r="BP1659" s="37">
        <f>IF(Voorblad!$E$14=Rekenblad!$BL$1580,Rekenblad!BH1659,0)</f>
        <v>0</v>
      </c>
      <c r="BQ1659" s="37">
        <f>IF(Voorblad!$E$14=Rekenblad!$BL$1580,Rekenblad!BI1659,0)</f>
        <v>0</v>
      </c>
    </row>
    <row r="1660" spans="2:69" x14ac:dyDescent="0.25">
      <c r="B1660">
        <f>'Data TREND'!$DL$225</f>
        <v>88</v>
      </c>
      <c r="C1660" s="37">
        <f>'Data TREND'!DN225</f>
        <v>695.53368268977999</v>
      </c>
      <c r="D1660" s="37">
        <f>'Data TREND'!DO225</f>
        <v>1358.610254723867</v>
      </c>
      <c r="E1660" s="37">
        <f>'Data TREND'!DP225</f>
        <v>467.03070899346301</v>
      </c>
      <c r="F1660" s="37">
        <f>'Data TREND'!DQ225</f>
        <v>2521.3898961172576</v>
      </c>
      <c r="G1660" s="37">
        <f>'Data TREND'!DR225</f>
        <v>71.554010968596515</v>
      </c>
      <c r="H1660" s="37">
        <f>'Data TREND'!DS225</f>
        <v>29.167293838844728</v>
      </c>
      <c r="J1660" s="37">
        <f t="shared" si="1183"/>
        <v>695.53368268977999</v>
      </c>
      <c r="K1660" s="37">
        <f t="shared" si="1184"/>
        <v>1358.610254723867</v>
      </c>
      <c r="L1660" s="37">
        <f t="shared" si="1185"/>
        <v>467.03070899346301</v>
      </c>
      <c r="M1660" s="37">
        <f t="shared" si="1186"/>
        <v>2521.3898961172576</v>
      </c>
      <c r="N1660" s="37">
        <f t="shared" si="1187"/>
        <v>71.554010968596515</v>
      </c>
      <c r="O1660" s="37">
        <f t="shared" si="1188"/>
        <v>29.167293838844728</v>
      </c>
      <c r="Q1660">
        <f>'Data TREND'!$DL$225</f>
        <v>88</v>
      </c>
      <c r="R1660" s="37">
        <f>'Data TREND'!DU225</f>
        <v>879.38631895879951</v>
      </c>
      <c r="S1660" s="37">
        <f>'Data TREND'!DV225</f>
        <v>1357.2740027547627</v>
      </c>
      <c r="T1660" s="37">
        <f>'Data TREND'!DW225</f>
        <v>466.82995673566313</v>
      </c>
      <c r="U1660" s="37">
        <f>'Data TREND'!DX225</f>
        <v>2703.4042487729093</v>
      </c>
      <c r="V1660" s="37">
        <f>'Data TREND'!DY225</f>
        <v>76.36385566240746</v>
      </c>
      <c r="W1660" s="37">
        <f>'Data TREND'!DZ225</f>
        <v>31.211562080773426</v>
      </c>
      <c r="Y1660" s="37">
        <f t="shared" si="1189"/>
        <v>0</v>
      </c>
      <c r="Z1660" s="37">
        <f t="shared" si="1190"/>
        <v>0</v>
      </c>
      <c r="AA1660" s="37">
        <f t="shared" si="1191"/>
        <v>0</v>
      </c>
      <c r="AB1660" s="37">
        <f t="shared" si="1192"/>
        <v>0</v>
      </c>
      <c r="AC1660" s="37">
        <f t="shared" si="1193"/>
        <v>0</v>
      </c>
      <c r="AD1660" s="37">
        <f t="shared" si="1194"/>
        <v>0</v>
      </c>
      <c r="AF1660">
        <f>'Data TREND'!$DL$225</f>
        <v>88</v>
      </c>
      <c r="AG1660" s="37">
        <f>'Data TREND'!EB225</f>
        <v>1055.3708479136126</v>
      </c>
      <c r="AH1660" s="37">
        <f>'Data TREND'!EC225</f>
        <v>1356.1028275795322</v>
      </c>
      <c r="AI1660" s="37">
        <f>'Data TREND'!ED225</f>
        <v>469.02886193899911</v>
      </c>
      <c r="AJ1660" s="37">
        <f>'Data TREND'!EE225</f>
        <v>2878.0704363902632</v>
      </c>
      <c r="AK1660" s="37">
        <f>'Data TREND'!EF225</f>
        <v>80.647006299744874</v>
      </c>
      <c r="AL1660" s="37">
        <f>'Data TREND'!EG225</f>
        <v>32.962090269113787</v>
      </c>
      <c r="AN1660" s="37">
        <f t="shared" si="1195"/>
        <v>0</v>
      </c>
      <c r="AO1660" s="37">
        <f t="shared" si="1196"/>
        <v>0</v>
      </c>
      <c r="AP1660" s="37">
        <f t="shared" si="1197"/>
        <v>0</v>
      </c>
      <c r="AQ1660" s="37">
        <f t="shared" si="1198"/>
        <v>0</v>
      </c>
      <c r="AR1660" s="37">
        <f t="shared" si="1199"/>
        <v>0</v>
      </c>
      <c r="AS1660" s="37">
        <f t="shared" si="1200"/>
        <v>0</v>
      </c>
      <c r="AU1660">
        <v>88</v>
      </c>
      <c r="AV1660" s="37">
        <f t="shared" si="1201"/>
        <v>695.53368268977999</v>
      </c>
      <c r="AW1660" s="37">
        <f t="shared" si="1202"/>
        <v>1358.610254723867</v>
      </c>
      <c r="AX1660" s="37">
        <f t="shared" si="1203"/>
        <v>467.03070899346301</v>
      </c>
      <c r="AY1660" s="37">
        <f t="shared" si="1204"/>
        <v>2521.3898961172576</v>
      </c>
      <c r="AZ1660" s="37">
        <f t="shared" si="1205"/>
        <v>71.554010968596515</v>
      </c>
      <c r="BA1660" s="37">
        <f t="shared" si="1206"/>
        <v>29.167293838844728</v>
      </c>
      <c r="BC1660">
        <v>88</v>
      </c>
      <c r="BD1660" s="37">
        <f>IF(Voorblad!$E$10=Rekenblad!BC1660,Rekenblad!AV1660,0)</f>
        <v>0</v>
      </c>
      <c r="BE1660" s="37">
        <f>IF(Voorblad!$E$10=Rekenblad!BC1660,Rekenblad!AW1660,0)</f>
        <v>0</v>
      </c>
      <c r="BF1660" s="37">
        <f>IF(Voorblad!$E$10=Rekenblad!BC1660,Rekenblad!AX1660,0)</f>
        <v>0</v>
      </c>
      <c r="BG1660" s="62">
        <f>IF(Voorblad!$E$10=Rekenblad!BC1660,Rekenblad!AY1660,0)</f>
        <v>0</v>
      </c>
      <c r="BH1660" s="37">
        <f>IF(Voorblad!$E$10=Rekenblad!BC1660,Rekenblad!AZ1660,0)</f>
        <v>0</v>
      </c>
      <c r="BI1660" s="37">
        <f>IF(Voorblad!$E$10=Rekenblad!BC1660,Rekenblad!BA1660,0)</f>
        <v>0</v>
      </c>
      <c r="BK1660">
        <v>88</v>
      </c>
      <c r="BL1660" s="37">
        <f>IF(Voorblad!$E$14=Rekenblad!$BL$1580,Rekenblad!BD1660,0)</f>
        <v>0</v>
      </c>
      <c r="BM1660" s="37">
        <f>IF(Voorblad!$E$14=Rekenblad!$BL$1580,Rekenblad!BE1660,0)</f>
        <v>0</v>
      </c>
      <c r="BN1660" s="37">
        <f>IF(Voorblad!$E$14=Rekenblad!$BL$1580,Rekenblad!BF1660,0)</f>
        <v>0</v>
      </c>
      <c r="BO1660" s="37">
        <f>IF(Voorblad!$E$14=Rekenblad!$BL$1580,Rekenblad!BG1660,0)</f>
        <v>0</v>
      </c>
      <c r="BP1660" s="37">
        <f>IF(Voorblad!$E$14=Rekenblad!$BL$1580,Rekenblad!BH1660,0)</f>
        <v>0</v>
      </c>
      <c r="BQ1660" s="37">
        <f>IF(Voorblad!$E$14=Rekenblad!$BL$1580,Rekenblad!BI1660,0)</f>
        <v>0</v>
      </c>
    </row>
    <row r="1661" spans="2:69" x14ac:dyDescent="0.25">
      <c r="B1661">
        <f>'Data TREND'!$DL$226</f>
        <v>89</v>
      </c>
      <c r="C1661" s="37">
        <f>'Data TREND'!DN226</f>
        <v>701.97131342593377</v>
      </c>
      <c r="D1661" s="37">
        <f>'Data TREND'!DO226</f>
        <v>1373.3957945027141</v>
      </c>
      <c r="E1661" s="37">
        <f>'Data TREND'!DP226</f>
        <v>472.28271512370657</v>
      </c>
      <c r="F1661" s="37">
        <f>'Data TREND'!DQ226</f>
        <v>2547.8678883915604</v>
      </c>
      <c r="G1661" s="37">
        <f>'Data TREND'!DR226</f>
        <v>71.198866531621846</v>
      </c>
      <c r="H1661" s="37">
        <f>'Data TREND'!DS226</f>
        <v>29.020421851755941</v>
      </c>
      <c r="J1661" s="37">
        <f t="shared" si="1183"/>
        <v>701.97131342593377</v>
      </c>
      <c r="K1661" s="37">
        <f t="shared" si="1184"/>
        <v>1373.3957945027141</v>
      </c>
      <c r="L1661" s="37">
        <f t="shared" si="1185"/>
        <v>472.28271512370657</v>
      </c>
      <c r="M1661" s="37">
        <f t="shared" si="1186"/>
        <v>2547.8678883915604</v>
      </c>
      <c r="N1661" s="37">
        <f t="shared" si="1187"/>
        <v>71.198866531621846</v>
      </c>
      <c r="O1661" s="37">
        <f t="shared" si="1188"/>
        <v>29.020421851755941</v>
      </c>
      <c r="Q1661">
        <f>'Data TREND'!$DL$226</f>
        <v>89</v>
      </c>
      <c r="R1661" s="37">
        <f>'Data TREND'!DU226</f>
        <v>887.35826243906706</v>
      </c>
      <c r="S1661" s="37">
        <f>'Data TREND'!DV226</f>
        <v>1371.9896710394294</v>
      </c>
      <c r="T1661" s="37">
        <f>'Data TREND'!DW226</f>
        <v>472.00923298765252</v>
      </c>
      <c r="U1661" s="37">
        <f>'Data TREND'!DX226</f>
        <v>2731.2685790471151</v>
      </c>
      <c r="V1661" s="37">
        <f>'Data TREND'!DY226</f>
        <v>75.87482208614486</v>
      </c>
      <c r="W1661" s="37">
        <f>'Data TREND'!DZ226</f>
        <v>31.009735473988037</v>
      </c>
      <c r="Y1661" s="37">
        <f t="shared" si="1189"/>
        <v>0</v>
      </c>
      <c r="Z1661" s="37">
        <f t="shared" si="1190"/>
        <v>0</v>
      </c>
      <c r="AA1661" s="37">
        <f t="shared" si="1191"/>
        <v>0</v>
      </c>
      <c r="AB1661" s="37">
        <f t="shared" si="1192"/>
        <v>0</v>
      </c>
      <c r="AC1661" s="37">
        <f t="shared" si="1193"/>
        <v>0</v>
      </c>
      <c r="AD1661" s="37">
        <f t="shared" si="1194"/>
        <v>0</v>
      </c>
      <c r="AF1661">
        <f>'Data TREND'!$DL$226</f>
        <v>89</v>
      </c>
      <c r="AG1661" s="37">
        <f>'Data TREND'!EB226</f>
        <v>1064.7615344194203</v>
      </c>
      <c r="AH1661" s="37">
        <f>'Data TREND'!EC226</f>
        <v>1370.7207631664087</v>
      </c>
      <c r="AI1661" s="37">
        <f>'Data TREND'!ED226</f>
        <v>474.25389306604467</v>
      </c>
      <c r="AJ1661" s="37">
        <f>'Data TREND'!EE226</f>
        <v>2907.2669778028667</v>
      </c>
      <c r="AK1661" s="37">
        <f>'Data TREND'!EF226</f>
        <v>80.017673523842831</v>
      </c>
      <c r="AL1661" s="37">
        <f>'Data TREND'!EG226</f>
        <v>32.70725635486933</v>
      </c>
      <c r="AN1661" s="37">
        <f t="shared" si="1195"/>
        <v>0</v>
      </c>
      <c r="AO1661" s="37">
        <f t="shared" si="1196"/>
        <v>0</v>
      </c>
      <c r="AP1661" s="37">
        <f t="shared" si="1197"/>
        <v>0</v>
      </c>
      <c r="AQ1661" s="37">
        <f t="shared" si="1198"/>
        <v>0</v>
      </c>
      <c r="AR1661" s="37">
        <f t="shared" si="1199"/>
        <v>0</v>
      </c>
      <c r="AS1661" s="37">
        <f t="shared" si="1200"/>
        <v>0</v>
      </c>
      <c r="AU1661">
        <v>89</v>
      </c>
      <c r="AV1661" s="37">
        <f t="shared" si="1201"/>
        <v>701.97131342593377</v>
      </c>
      <c r="AW1661" s="37">
        <f t="shared" si="1202"/>
        <v>1373.3957945027141</v>
      </c>
      <c r="AX1661" s="37">
        <f t="shared" si="1203"/>
        <v>472.28271512370657</v>
      </c>
      <c r="AY1661" s="37">
        <f t="shared" si="1204"/>
        <v>2547.8678883915604</v>
      </c>
      <c r="AZ1661" s="37">
        <f t="shared" si="1205"/>
        <v>71.198866531621846</v>
      </c>
      <c r="BA1661" s="37">
        <f t="shared" si="1206"/>
        <v>29.020421851755941</v>
      </c>
      <c r="BC1661">
        <v>89</v>
      </c>
      <c r="BD1661" s="37">
        <f>IF(Voorblad!$E$10=Rekenblad!BC1661,Rekenblad!AV1661,0)</f>
        <v>0</v>
      </c>
      <c r="BE1661" s="37">
        <f>IF(Voorblad!$E$10=Rekenblad!BC1661,Rekenblad!AW1661,0)</f>
        <v>0</v>
      </c>
      <c r="BF1661" s="37">
        <f>IF(Voorblad!$E$10=Rekenblad!BC1661,Rekenblad!AX1661,0)</f>
        <v>0</v>
      </c>
      <c r="BG1661" s="62">
        <f>IF(Voorblad!$E$10=Rekenblad!BC1661,Rekenblad!AY1661,0)</f>
        <v>0</v>
      </c>
      <c r="BH1661" s="37">
        <f>IF(Voorblad!$E$10=Rekenblad!BC1661,Rekenblad!AZ1661,0)</f>
        <v>0</v>
      </c>
      <c r="BI1661" s="37">
        <f>IF(Voorblad!$E$10=Rekenblad!BC1661,Rekenblad!BA1661,0)</f>
        <v>0</v>
      </c>
      <c r="BK1661">
        <v>89</v>
      </c>
      <c r="BL1661" s="37">
        <f>IF(Voorblad!$E$14=Rekenblad!$BL$1580,Rekenblad!BD1661,0)</f>
        <v>0</v>
      </c>
      <c r="BM1661" s="37">
        <f>IF(Voorblad!$E$14=Rekenblad!$BL$1580,Rekenblad!BE1661,0)</f>
        <v>0</v>
      </c>
      <c r="BN1661" s="37">
        <f>IF(Voorblad!$E$14=Rekenblad!$BL$1580,Rekenblad!BF1661,0)</f>
        <v>0</v>
      </c>
      <c r="BO1661" s="37">
        <f>IF(Voorblad!$E$14=Rekenblad!$BL$1580,Rekenblad!BG1661,0)</f>
        <v>0</v>
      </c>
      <c r="BP1661" s="37">
        <f>IF(Voorblad!$E$14=Rekenblad!$BL$1580,Rekenblad!BH1661,0)</f>
        <v>0</v>
      </c>
      <c r="BQ1661" s="37">
        <f>IF(Voorblad!$E$14=Rekenblad!$BL$1580,Rekenblad!BI1661,0)</f>
        <v>0</v>
      </c>
    </row>
    <row r="1662" spans="2:69" x14ac:dyDescent="0.25">
      <c r="B1662">
        <f>'Data TREND'!$DL$227</f>
        <v>90</v>
      </c>
      <c r="C1662" s="37">
        <f>'Data TREND'!DN227</f>
        <v>708.40894416208755</v>
      </c>
      <c r="D1662" s="37">
        <f>'Data TREND'!DO227</f>
        <v>1388.1813342815617</v>
      </c>
      <c r="E1662" s="37">
        <f>'Data TREND'!DP227</f>
        <v>477.53472125395012</v>
      </c>
      <c r="F1662" s="37">
        <f>'Data TREND'!DQ227</f>
        <v>2574.3458806658632</v>
      </c>
      <c r="G1662" s="37">
        <f>'Data TREND'!DR227</f>
        <v>70.843722094647177</v>
      </c>
      <c r="H1662" s="37">
        <f>'Data TREND'!DS227</f>
        <v>28.873549864667154</v>
      </c>
      <c r="J1662" s="37">
        <f t="shared" si="1183"/>
        <v>708.40894416208755</v>
      </c>
      <c r="K1662" s="37">
        <f t="shared" si="1184"/>
        <v>1388.1813342815617</v>
      </c>
      <c r="L1662" s="37">
        <f t="shared" si="1185"/>
        <v>477.53472125395012</v>
      </c>
      <c r="M1662" s="37">
        <f t="shared" si="1186"/>
        <v>2574.3458806658632</v>
      </c>
      <c r="N1662" s="37">
        <f t="shared" si="1187"/>
        <v>70.843722094647177</v>
      </c>
      <c r="O1662" s="37">
        <f t="shared" si="1188"/>
        <v>28.873549864667154</v>
      </c>
      <c r="Q1662">
        <f>'Data TREND'!$DL$227</f>
        <v>90</v>
      </c>
      <c r="R1662" s="37">
        <f>'Data TREND'!DU227</f>
        <v>895.33020591933462</v>
      </c>
      <c r="S1662" s="37">
        <f>'Data TREND'!DV227</f>
        <v>1386.705339324096</v>
      </c>
      <c r="T1662" s="37">
        <f>'Data TREND'!DW227</f>
        <v>477.18850923964192</v>
      </c>
      <c r="U1662" s="37">
        <f>'Data TREND'!DX227</f>
        <v>2759.1329093213208</v>
      </c>
      <c r="V1662" s="37">
        <f>'Data TREND'!DY227</f>
        <v>75.385788509882261</v>
      </c>
      <c r="W1662" s="37">
        <f>'Data TREND'!DZ227</f>
        <v>30.807908867202649</v>
      </c>
      <c r="Y1662" s="37">
        <f t="shared" si="1189"/>
        <v>0</v>
      </c>
      <c r="Z1662" s="37">
        <f t="shared" si="1190"/>
        <v>0</v>
      </c>
      <c r="AA1662" s="37">
        <f t="shared" si="1191"/>
        <v>0</v>
      </c>
      <c r="AB1662" s="37">
        <f t="shared" si="1192"/>
        <v>0</v>
      </c>
      <c r="AC1662" s="37">
        <f t="shared" si="1193"/>
        <v>0</v>
      </c>
      <c r="AD1662" s="37">
        <f t="shared" si="1194"/>
        <v>0</v>
      </c>
      <c r="AF1662">
        <f>'Data TREND'!$DL$227</f>
        <v>90</v>
      </c>
      <c r="AG1662" s="37">
        <f>'Data TREND'!EB227</f>
        <v>1074.152220925228</v>
      </c>
      <c r="AH1662" s="37">
        <f>'Data TREND'!EC227</f>
        <v>1385.3386987532851</v>
      </c>
      <c r="AI1662" s="37">
        <f>'Data TREND'!ED227</f>
        <v>479.47892419309022</v>
      </c>
      <c r="AJ1662" s="37">
        <f>'Data TREND'!EE227</f>
        <v>2936.4635192154692</v>
      </c>
      <c r="AK1662" s="37">
        <f>'Data TREND'!EF227</f>
        <v>79.388340747940774</v>
      </c>
      <c r="AL1662" s="37">
        <f>'Data TREND'!EG227</f>
        <v>32.452422440624872</v>
      </c>
      <c r="AN1662" s="37">
        <f t="shared" si="1195"/>
        <v>0</v>
      </c>
      <c r="AO1662" s="37">
        <f t="shared" si="1196"/>
        <v>0</v>
      </c>
      <c r="AP1662" s="37">
        <f t="shared" si="1197"/>
        <v>0</v>
      </c>
      <c r="AQ1662" s="37">
        <f t="shared" si="1198"/>
        <v>0</v>
      </c>
      <c r="AR1662" s="37">
        <f t="shared" si="1199"/>
        <v>0</v>
      </c>
      <c r="AS1662" s="37">
        <f t="shared" si="1200"/>
        <v>0</v>
      </c>
      <c r="AU1662">
        <v>90</v>
      </c>
      <c r="AV1662" s="37">
        <f t="shared" si="1201"/>
        <v>708.40894416208755</v>
      </c>
      <c r="AW1662" s="37">
        <f t="shared" si="1202"/>
        <v>1388.1813342815617</v>
      </c>
      <c r="AX1662" s="37">
        <f t="shared" si="1203"/>
        <v>477.53472125395012</v>
      </c>
      <c r="AY1662" s="37">
        <f t="shared" si="1204"/>
        <v>2574.3458806658632</v>
      </c>
      <c r="AZ1662" s="37">
        <f t="shared" si="1205"/>
        <v>70.843722094647177</v>
      </c>
      <c r="BA1662" s="37">
        <f t="shared" si="1206"/>
        <v>28.873549864667154</v>
      </c>
      <c r="BC1662">
        <v>90</v>
      </c>
      <c r="BD1662" s="37">
        <f>IF(Voorblad!$E$10=Rekenblad!BC1662,Rekenblad!AV1662,0)</f>
        <v>0</v>
      </c>
      <c r="BE1662" s="37">
        <f>IF(Voorblad!$E$10=Rekenblad!BC1662,Rekenblad!AW1662,0)</f>
        <v>0</v>
      </c>
      <c r="BF1662" s="37">
        <f>IF(Voorblad!$E$10=Rekenblad!BC1662,Rekenblad!AX1662,0)</f>
        <v>0</v>
      </c>
      <c r="BG1662" s="62">
        <f>IF(Voorblad!$E$10=Rekenblad!BC1662,Rekenblad!AY1662,0)</f>
        <v>0</v>
      </c>
      <c r="BH1662" s="37">
        <f>IF(Voorblad!$E$10=Rekenblad!BC1662,Rekenblad!AZ1662,0)</f>
        <v>0</v>
      </c>
      <c r="BI1662" s="37">
        <f>IF(Voorblad!$E$10=Rekenblad!BC1662,Rekenblad!BA1662,0)</f>
        <v>0</v>
      </c>
      <c r="BK1662">
        <v>90</v>
      </c>
      <c r="BL1662" s="37">
        <f>IF(Voorblad!$E$14=Rekenblad!$BL$1580,Rekenblad!BD1662,0)</f>
        <v>0</v>
      </c>
      <c r="BM1662" s="37">
        <f>IF(Voorblad!$E$14=Rekenblad!$BL$1580,Rekenblad!BE1662,0)</f>
        <v>0</v>
      </c>
      <c r="BN1662" s="37">
        <f>IF(Voorblad!$E$14=Rekenblad!$BL$1580,Rekenblad!BF1662,0)</f>
        <v>0</v>
      </c>
      <c r="BO1662" s="37">
        <f>IF(Voorblad!$E$14=Rekenblad!$BL$1580,Rekenblad!BG1662,0)</f>
        <v>0</v>
      </c>
      <c r="BP1662" s="37">
        <f>IF(Voorblad!$E$14=Rekenblad!$BL$1580,Rekenblad!BH1662,0)</f>
        <v>0</v>
      </c>
      <c r="BQ1662" s="37">
        <f>IF(Voorblad!$E$14=Rekenblad!$BL$1580,Rekenblad!BI1662,0)</f>
        <v>0</v>
      </c>
    </row>
    <row r="1663" spans="2:69" x14ac:dyDescent="0.25">
      <c r="B1663">
        <f>'Data TREND'!$DL$228</f>
        <v>91</v>
      </c>
      <c r="C1663" s="37">
        <f>'Data TREND'!DN228</f>
        <v>714.84657489824133</v>
      </c>
      <c r="D1663" s="37">
        <f>'Data TREND'!DO228</f>
        <v>1402.9668740604088</v>
      </c>
      <c r="E1663" s="37">
        <f>'Data TREND'!DP228</f>
        <v>482.78672738419368</v>
      </c>
      <c r="F1663" s="37">
        <f>'Data TREND'!DQ228</f>
        <v>2600.8238729401655</v>
      </c>
      <c r="G1663" s="37">
        <f>'Data TREND'!DR228</f>
        <v>70.488577657672522</v>
      </c>
      <c r="H1663" s="37">
        <f>'Data TREND'!DS228</f>
        <v>28.726677877578368</v>
      </c>
      <c r="J1663" s="37">
        <f t="shared" si="1183"/>
        <v>714.84657489824133</v>
      </c>
      <c r="K1663" s="37">
        <f t="shared" si="1184"/>
        <v>1402.9668740604088</v>
      </c>
      <c r="L1663" s="37">
        <f t="shared" si="1185"/>
        <v>482.78672738419368</v>
      </c>
      <c r="M1663" s="37">
        <f t="shared" si="1186"/>
        <v>2600.8238729401655</v>
      </c>
      <c r="N1663" s="37">
        <f t="shared" si="1187"/>
        <v>70.488577657672522</v>
      </c>
      <c r="O1663" s="37">
        <f t="shared" si="1188"/>
        <v>28.726677877578368</v>
      </c>
      <c r="Q1663">
        <f>'Data TREND'!$DL$228</f>
        <v>91</v>
      </c>
      <c r="R1663" s="37">
        <f>'Data TREND'!DU228</f>
        <v>903.30214939960217</v>
      </c>
      <c r="S1663" s="37">
        <f>'Data TREND'!DV228</f>
        <v>1401.4210076087627</v>
      </c>
      <c r="T1663" s="37">
        <f>'Data TREND'!DW228</f>
        <v>482.36778549163131</v>
      </c>
      <c r="U1663" s="37">
        <f>'Data TREND'!DX228</f>
        <v>2786.9972395955265</v>
      </c>
      <c r="V1663" s="37">
        <f>'Data TREND'!DY228</f>
        <v>74.896754933619661</v>
      </c>
      <c r="W1663" s="37">
        <f>'Data TREND'!DZ228</f>
        <v>30.60608226041726</v>
      </c>
      <c r="Y1663" s="37">
        <f t="shared" si="1189"/>
        <v>0</v>
      </c>
      <c r="Z1663" s="37">
        <f t="shared" si="1190"/>
        <v>0</v>
      </c>
      <c r="AA1663" s="37">
        <f t="shared" si="1191"/>
        <v>0</v>
      </c>
      <c r="AB1663" s="37">
        <f t="shared" si="1192"/>
        <v>0</v>
      </c>
      <c r="AC1663" s="37">
        <f t="shared" si="1193"/>
        <v>0</v>
      </c>
      <c r="AD1663" s="37">
        <f t="shared" si="1194"/>
        <v>0</v>
      </c>
      <c r="AF1663">
        <f>'Data TREND'!$DL$228</f>
        <v>91</v>
      </c>
      <c r="AG1663" s="37">
        <f>'Data TREND'!EB228</f>
        <v>1083.5429074310357</v>
      </c>
      <c r="AH1663" s="37">
        <f>'Data TREND'!EC228</f>
        <v>1399.9566343401616</v>
      </c>
      <c r="AI1663" s="37">
        <f>'Data TREND'!ED228</f>
        <v>484.70395532013578</v>
      </c>
      <c r="AJ1663" s="37">
        <f>'Data TREND'!EE228</f>
        <v>2965.6600606280726</v>
      </c>
      <c r="AK1663" s="37">
        <f>'Data TREND'!EF228</f>
        <v>78.759007972038717</v>
      </c>
      <c r="AL1663" s="37">
        <f>'Data TREND'!EG228</f>
        <v>32.197588526380414</v>
      </c>
      <c r="AN1663" s="37">
        <f t="shared" si="1195"/>
        <v>0</v>
      </c>
      <c r="AO1663" s="37">
        <f t="shared" si="1196"/>
        <v>0</v>
      </c>
      <c r="AP1663" s="37">
        <f t="shared" si="1197"/>
        <v>0</v>
      </c>
      <c r="AQ1663" s="37">
        <f t="shared" si="1198"/>
        <v>0</v>
      </c>
      <c r="AR1663" s="37">
        <f t="shared" si="1199"/>
        <v>0</v>
      </c>
      <c r="AS1663" s="37">
        <f t="shared" si="1200"/>
        <v>0</v>
      </c>
      <c r="AU1663">
        <v>91</v>
      </c>
      <c r="AV1663" s="37">
        <f t="shared" si="1201"/>
        <v>714.84657489824133</v>
      </c>
      <c r="AW1663" s="37">
        <f t="shared" si="1202"/>
        <v>1402.9668740604088</v>
      </c>
      <c r="AX1663" s="37">
        <f t="shared" si="1203"/>
        <v>482.78672738419368</v>
      </c>
      <c r="AY1663" s="37">
        <f t="shared" si="1204"/>
        <v>2600.8238729401655</v>
      </c>
      <c r="AZ1663" s="37">
        <f t="shared" si="1205"/>
        <v>70.488577657672522</v>
      </c>
      <c r="BA1663" s="37">
        <f t="shared" si="1206"/>
        <v>28.726677877578368</v>
      </c>
      <c r="BC1663">
        <v>91</v>
      </c>
      <c r="BD1663" s="37">
        <f>IF(Voorblad!$E$10=Rekenblad!BC1663,Rekenblad!AV1663,0)</f>
        <v>0</v>
      </c>
      <c r="BE1663" s="37">
        <f>IF(Voorblad!$E$10=Rekenblad!BC1663,Rekenblad!AW1663,0)</f>
        <v>0</v>
      </c>
      <c r="BF1663" s="37">
        <f>IF(Voorblad!$E$10=Rekenblad!BC1663,Rekenblad!AX1663,0)</f>
        <v>0</v>
      </c>
      <c r="BG1663" s="62">
        <f>IF(Voorblad!$E$10=Rekenblad!BC1663,Rekenblad!AY1663,0)</f>
        <v>0</v>
      </c>
      <c r="BH1663" s="37">
        <f>IF(Voorblad!$E$10=Rekenblad!BC1663,Rekenblad!AZ1663,0)</f>
        <v>0</v>
      </c>
      <c r="BI1663" s="37">
        <f>IF(Voorblad!$E$10=Rekenblad!BC1663,Rekenblad!BA1663,0)</f>
        <v>0</v>
      </c>
      <c r="BK1663">
        <v>91</v>
      </c>
      <c r="BL1663" s="37">
        <f>IF(Voorblad!$E$14=Rekenblad!$BL$1580,Rekenblad!BD1663,0)</f>
        <v>0</v>
      </c>
      <c r="BM1663" s="37">
        <f>IF(Voorblad!$E$14=Rekenblad!$BL$1580,Rekenblad!BE1663,0)</f>
        <v>0</v>
      </c>
      <c r="BN1663" s="37">
        <f>IF(Voorblad!$E$14=Rekenblad!$BL$1580,Rekenblad!BF1663,0)</f>
        <v>0</v>
      </c>
      <c r="BO1663" s="37">
        <f>IF(Voorblad!$E$14=Rekenblad!$BL$1580,Rekenblad!BG1663,0)</f>
        <v>0</v>
      </c>
      <c r="BP1663" s="37">
        <f>IF(Voorblad!$E$14=Rekenblad!$BL$1580,Rekenblad!BH1663,0)</f>
        <v>0</v>
      </c>
      <c r="BQ1663" s="37">
        <f>IF(Voorblad!$E$14=Rekenblad!$BL$1580,Rekenblad!BI1663,0)</f>
        <v>0</v>
      </c>
    </row>
    <row r="1664" spans="2:69" x14ac:dyDescent="0.25">
      <c r="B1664">
        <f>'Data TREND'!$DL$229</f>
        <v>92</v>
      </c>
      <c r="C1664" s="37">
        <f>'Data TREND'!DN229</f>
        <v>721.28420563439522</v>
      </c>
      <c r="D1664" s="37">
        <f>'Data TREND'!DO229</f>
        <v>1417.7524138392564</v>
      </c>
      <c r="E1664" s="37">
        <f>'Data TREND'!DP229</f>
        <v>488.03873351443724</v>
      </c>
      <c r="F1664" s="37">
        <f>'Data TREND'!DQ229</f>
        <v>2627.3018652144683</v>
      </c>
      <c r="G1664" s="37">
        <f>'Data TREND'!DR229</f>
        <v>70.133433220697867</v>
      </c>
      <c r="H1664" s="37">
        <f>'Data TREND'!DS229</f>
        <v>28.579805890489581</v>
      </c>
      <c r="J1664" s="37">
        <f t="shared" si="1183"/>
        <v>721.28420563439522</v>
      </c>
      <c r="K1664" s="37">
        <f t="shared" si="1184"/>
        <v>1417.7524138392564</v>
      </c>
      <c r="L1664" s="37">
        <f t="shared" si="1185"/>
        <v>488.03873351443724</v>
      </c>
      <c r="M1664" s="37">
        <f t="shared" si="1186"/>
        <v>2627.3018652144683</v>
      </c>
      <c r="N1664" s="37">
        <f t="shared" si="1187"/>
        <v>70.133433220697867</v>
      </c>
      <c r="O1664" s="37">
        <f t="shared" si="1188"/>
        <v>28.579805890489581</v>
      </c>
      <c r="Q1664">
        <f>'Data TREND'!$DL$229</f>
        <v>92</v>
      </c>
      <c r="R1664" s="37">
        <f>'Data TREND'!DU229</f>
        <v>911.27409287986973</v>
      </c>
      <c r="S1664" s="37">
        <f>'Data TREND'!DV229</f>
        <v>1416.1366758934294</v>
      </c>
      <c r="T1664" s="37">
        <f>'Data TREND'!DW229</f>
        <v>487.5470617436207</v>
      </c>
      <c r="U1664" s="37">
        <f>'Data TREND'!DX229</f>
        <v>2814.8615698697322</v>
      </c>
      <c r="V1664" s="37">
        <f>'Data TREND'!DY229</f>
        <v>74.407721357357062</v>
      </c>
      <c r="W1664" s="37">
        <f>'Data TREND'!DZ229</f>
        <v>30.404255653631868</v>
      </c>
      <c r="Y1664" s="37">
        <f t="shared" si="1189"/>
        <v>0</v>
      </c>
      <c r="Z1664" s="37">
        <f t="shared" si="1190"/>
        <v>0</v>
      </c>
      <c r="AA1664" s="37">
        <f t="shared" si="1191"/>
        <v>0</v>
      </c>
      <c r="AB1664" s="37">
        <f t="shared" si="1192"/>
        <v>0</v>
      </c>
      <c r="AC1664" s="37">
        <f t="shared" si="1193"/>
        <v>0</v>
      </c>
      <c r="AD1664" s="37">
        <f t="shared" si="1194"/>
        <v>0</v>
      </c>
      <c r="AF1664">
        <f>'Data TREND'!$DL$229</f>
        <v>92</v>
      </c>
      <c r="AG1664" s="37">
        <f>'Data TREND'!EB229</f>
        <v>1092.9335939368434</v>
      </c>
      <c r="AH1664" s="37">
        <f>'Data TREND'!EC229</f>
        <v>1414.5745699270383</v>
      </c>
      <c r="AI1664" s="37">
        <f>'Data TREND'!ED229</f>
        <v>489.92898644718133</v>
      </c>
      <c r="AJ1664" s="37">
        <f>'Data TREND'!EE229</f>
        <v>2994.8566020406752</v>
      </c>
      <c r="AK1664" s="37">
        <f>'Data TREND'!EF229</f>
        <v>78.129675196136674</v>
      </c>
      <c r="AL1664" s="37">
        <f>'Data TREND'!EG229</f>
        <v>31.942754612135957</v>
      </c>
      <c r="AN1664" s="37">
        <f t="shared" si="1195"/>
        <v>0</v>
      </c>
      <c r="AO1664" s="37">
        <f t="shared" si="1196"/>
        <v>0</v>
      </c>
      <c r="AP1664" s="37">
        <f t="shared" si="1197"/>
        <v>0</v>
      </c>
      <c r="AQ1664" s="37">
        <f t="shared" si="1198"/>
        <v>0</v>
      </c>
      <c r="AR1664" s="37">
        <f t="shared" si="1199"/>
        <v>0</v>
      </c>
      <c r="AS1664" s="37">
        <f t="shared" si="1200"/>
        <v>0</v>
      </c>
      <c r="AU1664">
        <v>92</v>
      </c>
      <c r="AV1664" s="37">
        <f t="shared" si="1201"/>
        <v>721.28420563439522</v>
      </c>
      <c r="AW1664" s="37">
        <f t="shared" si="1202"/>
        <v>1417.7524138392564</v>
      </c>
      <c r="AX1664" s="37">
        <f t="shared" si="1203"/>
        <v>488.03873351443724</v>
      </c>
      <c r="AY1664" s="37">
        <f t="shared" si="1204"/>
        <v>2627.3018652144683</v>
      </c>
      <c r="AZ1664" s="37">
        <f t="shared" si="1205"/>
        <v>70.133433220697867</v>
      </c>
      <c r="BA1664" s="37">
        <f t="shared" si="1206"/>
        <v>28.579805890489581</v>
      </c>
      <c r="BC1664">
        <v>92</v>
      </c>
      <c r="BD1664" s="37">
        <f>IF(Voorblad!$E$10=Rekenblad!BC1664,Rekenblad!AV1664,0)</f>
        <v>0</v>
      </c>
      <c r="BE1664" s="37">
        <f>IF(Voorblad!$E$10=Rekenblad!BC1664,Rekenblad!AW1664,0)</f>
        <v>0</v>
      </c>
      <c r="BF1664" s="37">
        <f>IF(Voorblad!$E$10=Rekenblad!BC1664,Rekenblad!AX1664,0)</f>
        <v>0</v>
      </c>
      <c r="BG1664" s="62">
        <f>IF(Voorblad!$E$10=Rekenblad!BC1664,Rekenblad!AY1664,0)</f>
        <v>0</v>
      </c>
      <c r="BH1664" s="37">
        <f>IF(Voorblad!$E$10=Rekenblad!BC1664,Rekenblad!AZ1664,0)</f>
        <v>0</v>
      </c>
      <c r="BI1664" s="37">
        <f>IF(Voorblad!$E$10=Rekenblad!BC1664,Rekenblad!BA1664,0)</f>
        <v>0</v>
      </c>
      <c r="BK1664">
        <v>92</v>
      </c>
      <c r="BL1664" s="37">
        <f>IF(Voorblad!$E$14=Rekenblad!$BL$1580,Rekenblad!BD1664,0)</f>
        <v>0</v>
      </c>
      <c r="BM1664" s="37">
        <f>IF(Voorblad!$E$14=Rekenblad!$BL$1580,Rekenblad!BE1664,0)</f>
        <v>0</v>
      </c>
      <c r="BN1664" s="37">
        <f>IF(Voorblad!$E$14=Rekenblad!$BL$1580,Rekenblad!BF1664,0)</f>
        <v>0</v>
      </c>
      <c r="BO1664" s="37">
        <f>IF(Voorblad!$E$14=Rekenblad!$BL$1580,Rekenblad!BG1664,0)</f>
        <v>0</v>
      </c>
      <c r="BP1664" s="37">
        <f>IF(Voorblad!$E$14=Rekenblad!$BL$1580,Rekenblad!BH1664,0)</f>
        <v>0</v>
      </c>
      <c r="BQ1664" s="37">
        <f>IF(Voorblad!$E$14=Rekenblad!$BL$1580,Rekenblad!BI1664,0)</f>
        <v>0</v>
      </c>
    </row>
    <row r="1665" spans="2:69" x14ac:dyDescent="0.25">
      <c r="B1665">
        <f>'Data TREND'!$DL$230</f>
        <v>93</v>
      </c>
      <c r="C1665" s="37">
        <f>'Data TREND'!DN230</f>
        <v>727.721836370549</v>
      </c>
      <c r="D1665" s="37">
        <f>'Data TREND'!DO230</f>
        <v>1432.5379536181035</v>
      </c>
      <c r="E1665" s="37">
        <f>'Data TREND'!DP230</f>
        <v>493.2907396446808</v>
      </c>
      <c r="F1665" s="37">
        <f>'Data TREND'!DQ230</f>
        <v>2653.7798574887711</v>
      </c>
      <c r="G1665" s="37">
        <f>'Data TREND'!DR230</f>
        <v>69.778288783723198</v>
      </c>
      <c r="H1665" s="37">
        <f>'Data TREND'!DS230</f>
        <v>28.432933903400794</v>
      </c>
      <c r="J1665" s="37">
        <f t="shared" si="1183"/>
        <v>727.721836370549</v>
      </c>
      <c r="K1665" s="37">
        <f t="shared" si="1184"/>
        <v>1432.5379536181035</v>
      </c>
      <c r="L1665" s="37">
        <f t="shared" si="1185"/>
        <v>493.2907396446808</v>
      </c>
      <c r="M1665" s="37">
        <f t="shared" si="1186"/>
        <v>2653.7798574887711</v>
      </c>
      <c r="N1665" s="37">
        <f t="shared" si="1187"/>
        <v>69.778288783723198</v>
      </c>
      <c r="O1665" s="37">
        <f t="shared" si="1188"/>
        <v>28.432933903400794</v>
      </c>
      <c r="Q1665">
        <f>'Data TREND'!$DL$230</f>
        <v>93</v>
      </c>
      <c r="R1665" s="37">
        <f>'Data TREND'!DU230</f>
        <v>919.24603636013728</v>
      </c>
      <c r="S1665" s="37">
        <f>'Data TREND'!DV230</f>
        <v>1430.8523441780958</v>
      </c>
      <c r="T1665" s="37">
        <f>'Data TREND'!DW230</f>
        <v>492.72633799561009</v>
      </c>
      <c r="U1665" s="37">
        <f>'Data TREND'!DX230</f>
        <v>2842.7259001439379</v>
      </c>
      <c r="V1665" s="37">
        <f>'Data TREND'!DY230</f>
        <v>73.918687781094462</v>
      </c>
      <c r="W1665" s="37">
        <f>'Data TREND'!DZ230</f>
        <v>30.202429046846479</v>
      </c>
      <c r="Y1665" s="37">
        <f t="shared" si="1189"/>
        <v>0</v>
      </c>
      <c r="Z1665" s="37">
        <f t="shared" si="1190"/>
        <v>0</v>
      </c>
      <c r="AA1665" s="37">
        <f t="shared" si="1191"/>
        <v>0</v>
      </c>
      <c r="AB1665" s="37">
        <f t="shared" si="1192"/>
        <v>0</v>
      </c>
      <c r="AC1665" s="37">
        <f t="shared" si="1193"/>
        <v>0</v>
      </c>
      <c r="AD1665" s="37">
        <f t="shared" si="1194"/>
        <v>0</v>
      </c>
      <c r="AF1665">
        <f>'Data TREND'!$DL$230</f>
        <v>93</v>
      </c>
      <c r="AG1665" s="37">
        <f>'Data TREND'!EB230</f>
        <v>1102.3242804426509</v>
      </c>
      <c r="AH1665" s="37">
        <f>'Data TREND'!EC230</f>
        <v>1429.1925055139147</v>
      </c>
      <c r="AI1665" s="37">
        <f>'Data TREND'!ED230</f>
        <v>495.15401757422694</v>
      </c>
      <c r="AJ1665" s="37">
        <f>'Data TREND'!EE230</f>
        <v>3024.0531434532786</v>
      </c>
      <c r="AK1665" s="37">
        <f>'Data TREND'!EF230</f>
        <v>77.500342420234631</v>
      </c>
      <c r="AL1665" s="37">
        <f>'Data TREND'!EG230</f>
        <v>31.687920697891499</v>
      </c>
      <c r="AN1665" s="37">
        <f t="shared" si="1195"/>
        <v>0</v>
      </c>
      <c r="AO1665" s="37">
        <f t="shared" si="1196"/>
        <v>0</v>
      </c>
      <c r="AP1665" s="37">
        <f t="shared" si="1197"/>
        <v>0</v>
      </c>
      <c r="AQ1665" s="37">
        <f t="shared" si="1198"/>
        <v>0</v>
      </c>
      <c r="AR1665" s="37">
        <f t="shared" si="1199"/>
        <v>0</v>
      </c>
      <c r="AS1665" s="37">
        <f t="shared" si="1200"/>
        <v>0</v>
      </c>
      <c r="AU1665">
        <v>93</v>
      </c>
      <c r="AV1665" s="37">
        <f t="shared" si="1201"/>
        <v>727.721836370549</v>
      </c>
      <c r="AW1665" s="37">
        <f t="shared" si="1202"/>
        <v>1432.5379536181035</v>
      </c>
      <c r="AX1665" s="37">
        <f t="shared" si="1203"/>
        <v>493.2907396446808</v>
      </c>
      <c r="AY1665" s="37">
        <f t="shared" si="1204"/>
        <v>2653.7798574887711</v>
      </c>
      <c r="AZ1665" s="37">
        <f t="shared" si="1205"/>
        <v>69.778288783723198</v>
      </c>
      <c r="BA1665" s="37">
        <f t="shared" si="1206"/>
        <v>28.432933903400794</v>
      </c>
      <c r="BC1665">
        <v>93</v>
      </c>
      <c r="BD1665" s="37">
        <f>IF(Voorblad!$E$10=Rekenblad!BC1665,Rekenblad!AV1665,0)</f>
        <v>0</v>
      </c>
      <c r="BE1665" s="37">
        <f>IF(Voorblad!$E$10=Rekenblad!BC1665,Rekenblad!AW1665,0)</f>
        <v>0</v>
      </c>
      <c r="BF1665" s="37">
        <f>IF(Voorblad!$E$10=Rekenblad!BC1665,Rekenblad!AX1665,0)</f>
        <v>0</v>
      </c>
      <c r="BG1665" s="62">
        <f>IF(Voorblad!$E$10=Rekenblad!BC1665,Rekenblad!AY1665,0)</f>
        <v>0</v>
      </c>
      <c r="BH1665" s="37">
        <f>IF(Voorblad!$E$10=Rekenblad!BC1665,Rekenblad!AZ1665,0)</f>
        <v>0</v>
      </c>
      <c r="BI1665" s="37">
        <f>IF(Voorblad!$E$10=Rekenblad!BC1665,Rekenblad!BA1665,0)</f>
        <v>0</v>
      </c>
      <c r="BK1665">
        <v>93</v>
      </c>
      <c r="BL1665" s="37">
        <f>IF(Voorblad!$E$14=Rekenblad!$BL$1580,Rekenblad!BD1665,0)</f>
        <v>0</v>
      </c>
      <c r="BM1665" s="37">
        <f>IF(Voorblad!$E$14=Rekenblad!$BL$1580,Rekenblad!BE1665,0)</f>
        <v>0</v>
      </c>
      <c r="BN1665" s="37">
        <f>IF(Voorblad!$E$14=Rekenblad!$BL$1580,Rekenblad!BF1665,0)</f>
        <v>0</v>
      </c>
      <c r="BO1665" s="37">
        <f>IF(Voorblad!$E$14=Rekenblad!$BL$1580,Rekenblad!BG1665,0)</f>
        <v>0</v>
      </c>
      <c r="BP1665" s="37">
        <f>IF(Voorblad!$E$14=Rekenblad!$BL$1580,Rekenblad!BH1665,0)</f>
        <v>0</v>
      </c>
      <c r="BQ1665" s="37">
        <f>IF(Voorblad!$E$14=Rekenblad!$BL$1580,Rekenblad!BI1665,0)</f>
        <v>0</v>
      </c>
    </row>
    <row r="1666" spans="2:69" x14ac:dyDescent="0.25">
      <c r="B1666">
        <f>'Data TREND'!$DL$231</f>
        <v>94</v>
      </c>
      <c r="C1666" s="37">
        <f>'Data TREND'!DN231</f>
        <v>734.15946710670278</v>
      </c>
      <c r="D1666" s="37">
        <f>'Data TREND'!DO231</f>
        <v>1447.3234933969511</v>
      </c>
      <c r="E1666" s="37">
        <f>'Data TREND'!DP231</f>
        <v>498.54274577492436</v>
      </c>
      <c r="F1666" s="37">
        <f>'Data TREND'!DQ231</f>
        <v>2680.2578497630739</v>
      </c>
      <c r="G1666" s="37">
        <f>'Data TREND'!DR231</f>
        <v>69.423144346748529</v>
      </c>
      <c r="H1666" s="37">
        <f>'Data TREND'!DS231</f>
        <v>28.286061916312008</v>
      </c>
      <c r="J1666" s="37">
        <f t="shared" si="1183"/>
        <v>734.15946710670278</v>
      </c>
      <c r="K1666" s="37">
        <f t="shared" si="1184"/>
        <v>1447.3234933969511</v>
      </c>
      <c r="L1666" s="37">
        <f t="shared" si="1185"/>
        <v>498.54274577492436</v>
      </c>
      <c r="M1666" s="37">
        <f t="shared" si="1186"/>
        <v>2680.2578497630739</v>
      </c>
      <c r="N1666" s="37">
        <f t="shared" si="1187"/>
        <v>69.423144346748529</v>
      </c>
      <c r="O1666" s="37">
        <f t="shared" si="1188"/>
        <v>28.286061916312008</v>
      </c>
      <c r="Q1666">
        <f>'Data TREND'!$DL$231</f>
        <v>94</v>
      </c>
      <c r="R1666" s="37">
        <f>'Data TREND'!DU231</f>
        <v>927.21797984040484</v>
      </c>
      <c r="S1666" s="37">
        <f>'Data TREND'!DV231</f>
        <v>1445.5680124627625</v>
      </c>
      <c r="T1666" s="37">
        <f>'Data TREND'!DW231</f>
        <v>497.90561424759949</v>
      </c>
      <c r="U1666" s="37">
        <f>'Data TREND'!DX231</f>
        <v>2870.5902304181436</v>
      </c>
      <c r="V1666" s="37">
        <f>'Data TREND'!DY231</f>
        <v>73.429654204831863</v>
      </c>
      <c r="W1666" s="37">
        <f>'Data TREND'!DZ231</f>
        <v>30.00060244006109</v>
      </c>
      <c r="Y1666" s="37">
        <f t="shared" si="1189"/>
        <v>0</v>
      </c>
      <c r="Z1666" s="37">
        <f t="shared" si="1190"/>
        <v>0</v>
      </c>
      <c r="AA1666" s="37">
        <f t="shared" si="1191"/>
        <v>0</v>
      </c>
      <c r="AB1666" s="37">
        <f t="shared" si="1192"/>
        <v>0</v>
      </c>
      <c r="AC1666" s="37">
        <f t="shared" si="1193"/>
        <v>0</v>
      </c>
      <c r="AD1666" s="37">
        <f t="shared" si="1194"/>
        <v>0</v>
      </c>
      <c r="AF1666">
        <f>'Data TREND'!$DL$231</f>
        <v>94</v>
      </c>
      <c r="AG1666" s="37">
        <f>'Data TREND'!EB231</f>
        <v>1111.7149669484588</v>
      </c>
      <c r="AH1666" s="37">
        <f>'Data TREND'!EC231</f>
        <v>1443.8104411007912</v>
      </c>
      <c r="AI1666" s="37">
        <f>'Data TREND'!ED231</f>
        <v>500.3790487012725</v>
      </c>
      <c r="AJ1666" s="37">
        <f>'Data TREND'!EE231</f>
        <v>3053.249684865882</v>
      </c>
      <c r="AK1666" s="37">
        <f>'Data TREND'!EF231</f>
        <v>76.871009644332574</v>
      </c>
      <c r="AL1666" s="37">
        <f>'Data TREND'!EG231</f>
        <v>31.433086783647042</v>
      </c>
      <c r="AN1666" s="37">
        <f t="shared" si="1195"/>
        <v>0</v>
      </c>
      <c r="AO1666" s="37">
        <f t="shared" si="1196"/>
        <v>0</v>
      </c>
      <c r="AP1666" s="37">
        <f t="shared" si="1197"/>
        <v>0</v>
      </c>
      <c r="AQ1666" s="37">
        <f t="shared" si="1198"/>
        <v>0</v>
      </c>
      <c r="AR1666" s="37">
        <f t="shared" si="1199"/>
        <v>0</v>
      </c>
      <c r="AS1666" s="37">
        <f t="shared" si="1200"/>
        <v>0</v>
      </c>
      <c r="AU1666">
        <v>94</v>
      </c>
      <c r="AV1666" s="37">
        <f t="shared" si="1201"/>
        <v>734.15946710670278</v>
      </c>
      <c r="AW1666" s="37">
        <f t="shared" si="1202"/>
        <v>1447.3234933969511</v>
      </c>
      <c r="AX1666" s="37">
        <f t="shared" si="1203"/>
        <v>498.54274577492436</v>
      </c>
      <c r="AY1666" s="37">
        <f t="shared" si="1204"/>
        <v>2680.2578497630739</v>
      </c>
      <c r="AZ1666" s="37">
        <f t="shared" si="1205"/>
        <v>69.423144346748529</v>
      </c>
      <c r="BA1666" s="37">
        <f t="shared" si="1206"/>
        <v>28.286061916312008</v>
      </c>
      <c r="BC1666">
        <v>94</v>
      </c>
      <c r="BD1666" s="37">
        <f>IF(Voorblad!$E$10=Rekenblad!BC1666,Rekenblad!AV1666,0)</f>
        <v>0</v>
      </c>
      <c r="BE1666" s="37">
        <f>IF(Voorblad!$E$10=Rekenblad!BC1666,Rekenblad!AW1666,0)</f>
        <v>0</v>
      </c>
      <c r="BF1666" s="37">
        <f>IF(Voorblad!$E$10=Rekenblad!BC1666,Rekenblad!AX1666,0)</f>
        <v>0</v>
      </c>
      <c r="BG1666" s="62">
        <f>IF(Voorblad!$E$10=Rekenblad!BC1666,Rekenblad!AY1666,0)</f>
        <v>0</v>
      </c>
      <c r="BH1666" s="37">
        <f>IF(Voorblad!$E$10=Rekenblad!BC1666,Rekenblad!AZ1666,0)</f>
        <v>0</v>
      </c>
      <c r="BI1666" s="37">
        <f>IF(Voorblad!$E$10=Rekenblad!BC1666,Rekenblad!BA1666,0)</f>
        <v>0</v>
      </c>
      <c r="BK1666">
        <v>94</v>
      </c>
      <c r="BL1666" s="37">
        <f>IF(Voorblad!$E$14=Rekenblad!$BL$1580,Rekenblad!BD1666,0)</f>
        <v>0</v>
      </c>
      <c r="BM1666" s="37">
        <f>IF(Voorblad!$E$14=Rekenblad!$BL$1580,Rekenblad!BE1666,0)</f>
        <v>0</v>
      </c>
      <c r="BN1666" s="37">
        <f>IF(Voorblad!$E$14=Rekenblad!$BL$1580,Rekenblad!BF1666,0)</f>
        <v>0</v>
      </c>
      <c r="BO1666" s="37">
        <f>IF(Voorblad!$E$14=Rekenblad!$BL$1580,Rekenblad!BG1666,0)</f>
        <v>0</v>
      </c>
      <c r="BP1666" s="37">
        <f>IF(Voorblad!$E$14=Rekenblad!$BL$1580,Rekenblad!BH1666,0)</f>
        <v>0</v>
      </c>
      <c r="BQ1666" s="37">
        <f>IF(Voorblad!$E$14=Rekenblad!$BL$1580,Rekenblad!BI1666,0)</f>
        <v>0</v>
      </c>
    </row>
    <row r="1667" spans="2:69" x14ac:dyDescent="0.25">
      <c r="B1667">
        <f>'Data TREND'!$DL$232</f>
        <v>95</v>
      </c>
      <c r="C1667" s="37">
        <f>'Data TREND'!DN232</f>
        <v>740.59709784285656</v>
      </c>
      <c r="D1667" s="37">
        <f>'Data TREND'!DO232</f>
        <v>1462.1090331757982</v>
      </c>
      <c r="E1667" s="37">
        <f>'Data TREND'!DP232</f>
        <v>503.79475190516791</v>
      </c>
      <c r="F1667" s="37">
        <f>'Data TREND'!DQ232</f>
        <v>2706.7358420373762</v>
      </c>
      <c r="G1667" s="37">
        <f>'Data TREND'!DR232</f>
        <v>69.067999909773874</v>
      </c>
      <c r="H1667" s="37">
        <f>'Data TREND'!DS232</f>
        <v>28.139189929223221</v>
      </c>
      <c r="J1667" s="37">
        <f t="shared" si="1183"/>
        <v>740.59709784285656</v>
      </c>
      <c r="K1667" s="37">
        <f t="shared" si="1184"/>
        <v>1462.1090331757982</v>
      </c>
      <c r="L1667" s="37">
        <f t="shared" si="1185"/>
        <v>503.79475190516791</v>
      </c>
      <c r="M1667" s="37">
        <f t="shared" si="1186"/>
        <v>2706.7358420373762</v>
      </c>
      <c r="N1667" s="37">
        <f t="shared" si="1187"/>
        <v>69.067999909773874</v>
      </c>
      <c r="O1667" s="37">
        <f t="shared" si="1188"/>
        <v>28.139189929223221</v>
      </c>
      <c r="Q1667">
        <f>'Data TREND'!$DL$232</f>
        <v>95</v>
      </c>
      <c r="R1667" s="37">
        <f>'Data TREND'!DU232</f>
        <v>935.18992332067239</v>
      </c>
      <c r="S1667" s="37">
        <f>'Data TREND'!DV232</f>
        <v>1460.2836807474291</v>
      </c>
      <c r="T1667" s="37">
        <f>'Data TREND'!DW232</f>
        <v>503.08489049958888</v>
      </c>
      <c r="U1667" s="37">
        <f>'Data TREND'!DX232</f>
        <v>2898.4545606923493</v>
      </c>
      <c r="V1667" s="37">
        <f>'Data TREND'!DY232</f>
        <v>72.940620628569263</v>
      </c>
      <c r="W1667" s="37">
        <f>'Data TREND'!DZ232</f>
        <v>29.798775833275702</v>
      </c>
      <c r="Y1667" s="37">
        <f t="shared" si="1189"/>
        <v>0</v>
      </c>
      <c r="Z1667" s="37">
        <f t="shared" si="1190"/>
        <v>0</v>
      </c>
      <c r="AA1667" s="37">
        <f t="shared" si="1191"/>
        <v>0</v>
      </c>
      <c r="AB1667" s="37">
        <f t="shared" si="1192"/>
        <v>0</v>
      </c>
      <c r="AC1667" s="37">
        <f t="shared" si="1193"/>
        <v>0</v>
      </c>
      <c r="AD1667" s="37">
        <f t="shared" si="1194"/>
        <v>0</v>
      </c>
      <c r="AF1667">
        <f>'Data TREND'!$DL$232</f>
        <v>95</v>
      </c>
      <c r="AG1667" s="37">
        <f>'Data TREND'!EB232</f>
        <v>1121.1056534542663</v>
      </c>
      <c r="AH1667" s="37">
        <f>'Data TREND'!EC232</f>
        <v>1458.4283766876677</v>
      </c>
      <c r="AI1667" s="37">
        <f>'Data TREND'!ED232</f>
        <v>505.60407982831805</v>
      </c>
      <c r="AJ1667" s="37">
        <f>'Data TREND'!EE232</f>
        <v>3082.4462262784846</v>
      </c>
      <c r="AK1667" s="37">
        <f>'Data TREND'!EF232</f>
        <v>76.241676868430517</v>
      </c>
      <c r="AL1667" s="37">
        <f>'Data TREND'!EG232</f>
        <v>31.178252869402584</v>
      </c>
      <c r="AN1667" s="37">
        <f t="shared" si="1195"/>
        <v>0</v>
      </c>
      <c r="AO1667" s="37">
        <f t="shared" si="1196"/>
        <v>0</v>
      </c>
      <c r="AP1667" s="37">
        <f t="shared" si="1197"/>
        <v>0</v>
      </c>
      <c r="AQ1667" s="37">
        <f t="shared" si="1198"/>
        <v>0</v>
      </c>
      <c r="AR1667" s="37">
        <f t="shared" si="1199"/>
        <v>0</v>
      </c>
      <c r="AS1667" s="37">
        <f t="shared" si="1200"/>
        <v>0</v>
      </c>
      <c r="AU1667">
        <v>95</v>
      </c>
      <c r="AV1667" s="37">
        <f t="shared" si="1201"/>
        <v>740.59709784285656</v>
      </c>
      <c r="AW1667" s="37">
        <f t="shared" si="1202"/>
        <v>1462.1090331757982</v>
      </c>
      <c r="AX1667" s="37">
        <f t="shared" si="1203"/>
        <v>503.79475190516791</v>
      </c>
      <c r="AY1667" s="37">
        <f t="shared" si="1204"/>
        <v>2706.7358420373762</v>
      </c>
      <c r="AZ1667" s="37">
        <f t="shared" si="1205"/>
        <v>69.067999909773874</v>
      </c>
      <c r="BA1667" s="37">
        <f t="shared" si="1206"/>
        <v>28.139189929223221</v>
      </c>
      <c r="BC1667">
        <v>95</v>
      </c>
      <c r="BD1667" s="37">
        <f>IF(Voorblad!$E$10=Rekenblad!BC1667,Rekenblad!AV1667,0)</f>
        <v>0</v>
      </c>
      <c r="BE1667" s="37">
        <f>IF(Voorblad!$E$10=Rekenblad!BC1667,Rekenblad!AW1667,0)</f>
        <v>0</v>
      </c>
      <c r="BF1667" s="37">
        <f>IF(Voorblad!$E$10=Rekenblad!BC1667,Rekenblad!AX1667,0)</f>
        <v>0</v>
      </c>
      <c r="BG1667" s="62">
        <f>IF(Voorblad!$E$10=Rekenblad!BC1667,Rekenblad!AY1667,0)</f>
        <v>0</v>
      </c>
      <c r="BH1667" s="37">
        <f>IF(Voorblad!$E$10=Rekenblad!BC1667,Rekenblad!AZ1667,0)</f>
        <v>0</v>
      </c>
      <c r="BI1667" s="37">
        <f>IF(Voorblad!$E$10=Rekenblad!BC1667,Rekenblad!BA1667,0)</f>
        <v>0</v>
      </c>
      <c r="BK1667">
        <v>95</v>
      </c>
      <c r="BL1667" s="37">
        <f>IF(Voorblad!$E$14=Rekenblad!$BL$1580,Rekenblad!BD1667,0)</f>
        <v>0</v>
      </c>
      <c r="BM1667" s="37">
        <f>IF(Voorblad!$E$14=Rekenblad!$BL$1580,Rekenblad!BE1667,0)</f>
        <v>0</v>
      </c>
      <c r="BN1667" s="37">
        <f>IF(Voorblad!$E$14=Rekenblad!$BL$1580,Rekenblad!BF1667,0)</f>
        <v>0</v>
      </c>
      <c r="BO1667" s="37">
        <f>IF(Voorblad!$E$14=Rekenblad!$BL$1580,Rekenblad!BG1667,0)</f>
        <v>0</v>
      </c>
      <c r="BP1667" s="37">
        <f>IF(Voorblad!$E$14=Rekenblad!$BL$1580,Rekenblad!BH1667,0)</f>
        <v>0</v>
      </c>
      <c r="BQ1667" s="37">
        <f>IF(Voorblad!$E$14=Rekenblad!$BL$1580,Rekenblad!BI1667,0)</f>
        <v>0</v>
      </c>
    </row>
    <row r="1668" spans="2:69" x14ac:dyDescent="0.25">
      <c r="B1668">
        <f>'Data TREND'!$DL$233</f>
        <v>96</v>
      </c>
      <c r="C1668" s="37">
        <f>'Data TREND'!DN233</f>
        <v>747.03472857901045</v>
      </c>
      <c r="D1668" s="37">
        <f>'Data TREND'!DO233</f>
        <v>1476.8945729546458</v>
      </c>
      <c r="E1668" s="37">
        <f>'Data TREND'!DP233</f>
        <v>509.04675803541153</v>
      </c>
      <c r="F1668" s="37">
        <f>'Data TREND'!DQ233</f>
        <v>2733.213834311679</v>
      </c>
      <c r="G1668" s="37">
        <f>'Data TREND'!DR233</f>
        <v>68.712855472799205</v>
      </c>
      <c r="H1668" s="37">
        <f>'Data TREND'!DS233</f>
        <v>27.992317942134434</v>
      </c>
      <c r="J1668" s="37">
        <f t="shared" si="1183"/>
        <v>747.03472857901045</v>
      </c>
      <c r="K1668" s="37">
        <f t="shared" si="1184"/>
        <v>1476.8945729546458</v>
      </c>
      <c r="L1668" s="37">
        <f t="shared" si="1185"/>
        <v>509.04675803541153</v>
      </c>
      <c r="M1668" s="37">
        <f t="shared" si="1186"/>
        <v>2733.213834311679</v>
      </c>
      <c r="N1668" s="37">
        <f t="shared" si="1187"/>
        <v>68.712855472799205</v>
      </c>
      <c r="O1668" s="37">
        <f t="shared" si="1188"/>
        <v>27.992317942134434</v>
      </c>
      <c r="Q1668">
        <f>'Data TREND'!$DL$233</f>
        <v>96</v>
      </c>
      <c r="R1668" s="37">
        <f>'Data TREND'!DU233</f>
        <v>943.16186680094006</v>
      </c>
      <c r="S1668" s="37">
        <f>'Data TREND'!DV233</f>
        <v>1474.9993490320958</v>
      </c>
      <c r="T1668" s="37">
        <f>'Data TREND'!DW233</f>
        <v>508.26416675157827</v>
      </c>
      <c r="U1668" s="37">
        <f>'Data TREND'!DX233</f>
        <v>2926.318890966555</v>
      </c>
      <c r="V1668" s="37">
        <f>'Data TREND'!DY233</f>
        <v>72.451587052306664</v>
      </c>
      <c r="W1668" s="37">
        <f>'Data TREND'!DZ233</f>
        <v>29.59694922649031</v>
      </c>
      <c r="Y1668" s="37">
        <f t="shared" si="1189"/>
        <v>0</v>
      </c>
      <c r="Z1668" s="37">
        <f t="shared" si="1190"/>
        <v>0</v>
      </c>
      <c r="AA1668" s="37">
        <f t="shared" si="1191"/>
        <v>0</v>
      </c>
      <c r="AB1668" s="37">
        <f t="shared" si="1192"/>
        <v>0</v>
      </c>
      <c r="AC1668" s="37">
        <f t="shared" si="1193"/>
        <v>0</v>
      </c>
      <c r="AD1668" s="37">
        <f t="shared" si="1194"/>
        <v>0</v>
      </c>
      <c r="AF1668">
        <f>'Data TREND'!$DL$233</f>
        <v>96</v>
      </c>
      <c r="AG1668" s="37">
        <f>'Data TREND'!EB233</f>
        <v>1130.4963399600742</v>
      </c>
      <c r="AH1668" s="37">
        <f>'Data TREND'!EC233</f>
        <v>1473.0463122745443</v>
      </c>
      <c r="AI1668" s="37">
        <f>'Data TREND'!ED233</f>
        <v>510.8291109553636</v>
      </c>
      <c r="AJ1668" s="37">
        <f>'Data TREND'!EE233</f>
        <v>3111.642767691088</v>
      </c>
      <c r="AK1668" s="37">
        <f>'Data TREND'!EF233</f>
        <v>75.612344092528474</v>
      </c>
      <c r="AL1668" s="37">
        <f>'Data TREND'!EG233</f>
        <v>30.923418955158127</v>
      </c>
      <c r="AN1668" s="37">
        <f t="shared" si="1195"/>
        <v>0</v>
      </c>
      <c r="AO1668" s="37">
        <f t="shared" si="1196"/>
        <v>0</v>
      </c>
      <c r="AP1668" s="37">
        <f t="shared" si="1197"/>
        <v>0</v>
      </c>
      <c r="AQ1668" s="37">
        <f t="shared" si="1198"/>
        <v>0</v>
      </c>
      <c r="AR1668" s="37">
        <f t="shared" si="1199"/>
        <v>0</v>
      </c>
      <c r="AS1668" s="37">
        <f t="shared" si="1200"/>
        <v>0</v>
      </c>
      <c r="AU1668">
        <v>96</v>
      </c>
      <c r="AV1668" s="37">
        <f t="shared" si="1201"/>
        <v>747.03472857901045</v>
      </c>
      <c r="AW1668" s="37">
        <f t="shared" si="1202"/>
        <v>1476.8945729546458</v>
      </c>
      <c r="AX1668" s="37">
        <f t="shared" si="1203"/>
        <v>509.04675803541153</v>
      </c>
      <c r="AY1668" s="37">
        <f t="shared" si="1204"/>
        <v>2733.213834311679</v>
      </c>
      <c r="AZ1668" s="37">
        <f t="shared" si="1205"/>
        <v>68.712855472799205</v>
      </c>
      <c r="BA1668" s="37">
        <f t="shared" si="1206"/>
        <v>27.992317942134434</v>
      </c>
      <c r="BC1668">
        <v>96</v>
      </c>
      <c r="BD1668" s="37">
        <f>IF(Voorblad!$E$10=Rekenblad!BC1668,Rekenblad!AV1668,0)</f>
        <v>0</v>
      </c>
      <c r="BE1668" s="37">
        <f>IF(Voorblad!$E$10=Rekenblad!BC1668,Rekenblad!AW1668,0)</f>
        <v>0</v>
      </c>
      <c r="BF1668" s="37">
        <f>IF(Voorblad!$E$10=Rekenblad!BC1668,Rekenblad!AX1668,0)</f>
        <v>0</v>
      </c>
      <c r="BG1668" s="62">
        <f>IF(Voorblad!$E$10=Rekenblad!BC1668,Rekenblad!AY1668,0)</f>
        <v>0</v>
      </c>
      <c r="BH1668" s="37">
        <f>IF(Voorblad!$E$10=Rekenblad!BC1668,Rekenblad!AZ1668,0)</f>
        <v>0</v>
      </c>
      <c r="BI1668" s="37">
        <f>IF(Voorblad!$E$10=Rekenblad!BC1668,Rekenblad!BA1668,0)</f>
        <v>0</v>
      </c>
      <c r="BK1668">
        <v>96</v>
      </c>
      <c r="BL1668" s="37">
        <f>IF(Voorblad!$E$14=Rekenblad!$BL$1580,Rekenblad!BD1668,0)</f>
        <v>0</v>
      </c>
      <c r="BM1668" s="37">
        <f>IF(Voorblad!$E$14=Rekenblad!$BL$1580,Rekenblad!BE1668,0)</f>
        <v>0</v>
      </c>
      <c r="BN1668" s="37">
        <f>IF(Voorblad!$E$14=Rekenblad!$BL$1580,Rekenblad!BF1668,0)</f>
        <v>0</v>
      </c>
      <c r="BO1668" s="37">
        <f>IF(Voorblad!$E$14=Rekenblad!$BL$1580,Rekenblad!BG1668,0)</f>
        <v>0</v>
      </c>
      <c r="BP1668" s="37">
        <f>IF(Voorblad!$E$14=Rekenblad!$BL$1580,Rekenblad!BH1668,0)</f>
        <v>0</v>
      </c>
      <c r="BQ1668" s="37">
        <f>IF(Voorblad!$E$14=Rekenblad!$BL$1580,Rekenblad!BI1668,0)</f>
        <v>0</v>
      </c>
    </row>
    <row r="1669" spans="2:69" x14ac:dyDescent="0.25">
      <c r="B1669">
        <f>'Data TREND'!$DL$234</f>
        <v>97</v>
      </c>
      <c r="C1669" s="37">
        <f>'Data TREND'!DN234</f>
        <v>753.47235931516423</v>
      </c>
      <c r="D1669" s="37">
        <f>'Data TREND'!DO234</f>
        <v>1491.6801127334934</v>
      </c>
      <c r="E1669" s="37">
        <f>'Data TREND'!DP234</f>
        <v>514.29876416565503</v>
      </c>
      <c r="F1669" s="37">
        <f>'Data TREND'!DQ234</f>
        <v>2759.6918265859817</v>
      </c>
      <c r="G1669" s="37">
        <f>'Data TREND'!DR234</f>
        <v>68.357711035824536</v>
      </c>
      <c r="H1669" s="37">
        <f>'Data TREND'!DS234</f>
        <v>27.845445955045648</v>
      </c>
      <c r="J1669" s="37">
        <f t="shared" si="1183"/>
        <v>753.47235931516423</v>
      </c>
      <c r="K1669" s="37">
        <f t="shared" si="1184"/>
        <v>1491.6801127334934</v>
      </c>
      <c r="L1669" s="37">
        <f t="shared" si="1185"/>
        <v>514.29876416565503</v>
      </c>
      <c r="M1669" s="37">
        <f t="shared" si="1186"/>
        <v>2759.6918265859817</v>
      </c>
      <c r="N1669" s="37">
        <f t="shared" si="1187"/>
        <v>68.357711035824536</v>
      </c>
      <c r="O1669" s="37">
        <f t="shared" si="1188"/>
        <v>27.845445955045648</v>
      </c>
      <c r="Q1669">
        <f>'Data TREND'!$DL$234</f>
        <v>97</v>
      </c>
      <c r="R1669" s="37">
        <f>'Data TREND'!DU234</f>
        <v>951.13381028120762</v>
      </c>
      <c r="S1669" s="37">
        <f>'Data TREND'!DV234</f>
        <v>1489.7150173167624</v>
      </c>
      <c r="T1669" s="37">
        <f>'Data TREND'!DW234</f>
        <v>513.44344300356761</v>
      </c>
      <c r="U1669" s="37">
        <f>'Data TREND'!DX234</f>
        <v>2954.1832212407608</v>
      </c>
      <c r="V1669" s="37">
        <f>'Data TREND'!DY234</f>
        <v>71.962553476044064</v>
      </c>
      <c r="W1669" s="37">
        <f>'Data TREND'!DZ234</f>
        <v>29.395122619704921</v>
      </c>
      <c r="Y1669" s="37">
        <f t="shared" si="1189"/>
        <v>0</v>
      </c>
      <c r="Z1669" s="37">
        <f t="shared" si="1190"/>
        <v>0</v>
      </c>
      <c r="AA1669" s="37">
        <f t="shared" si="1191"/>
        <v>0</v>
      </c>
      <c r="AB1669" s="37">
        <f t="shared" si="1192"/>
        <v>0</v>
      </c>
      <c r="AC1669" s="37">
        <f t="shared" si="1193"/>
        <v>0</v>
      </c>
      <c r="AD1669" s="37">
        <f t="shared" si="1194"/>
        <v>0</v>
      </c>
      <c r="AF1669">
        <f>'Data TREND'!$DL$234</f>
        <v>97</v>
      </c>
      <c r="AG1669" s="37">
        <f>'Data TREND'!EB234</f>
        <v>1139.8870264658817</v>
      </c>
      <c r="AH1669" s="37">
        <f>'Data TREND'!EC234</f>
        <v>1487.6642478614208</v>
      </c>
      <c r="AI1669" s="37">
        <f>'Data TREND'!ED234</f>
        <v>516.05414208240916</v>
      </c>
      <c r="AJ1669" s="37">
        <f>'Data TREND'!EE234</f>
        <v>3140.8393091036905</v>
      </c>
      <c r="AK1669" s="37">
        <f>'Data TREND'!EF234</f>
        <v>74.983011316626431</v>
      </c>
      <c r="AL1669" s="37">
        <f>'Data TREND'!EG234</f>
        <v>30.668585040913666</v>
      </c>
      <c r="AN1669" s="37">
        <f t="shared" si="1195"/>
        <v>0</v>
      </c>
      <c r="AO1669" s="37">
        <f t="shared" si="1196"/>
        <v>0</v>
      </c>
      <c r="AP1669" s="37">
        <f t="shared" si="1197"/>
        <v>0</v>
      </c>
      <c r="AQ1669" s="37">
        <f t="shared" si="1198"/>
        <v>0</v>
      </c>
      <c r="AR1669" s="37">
        <f t="shared" si="1199"/>
        <v>0</v>
      </c>
      <c r="AS1669" s="37">
        <f t="shared" si="1200"/>
        <v>0</v>
      </c>
      <c r="AU1669">
        <v>97</v>
      </c>
      <c r="AV1669" s="37">
        <f t="shared" si="1201"/>
        <v>753.47235931516423</v>
      </c>
      <c r="AW1669" s="37">
        <f t="shared" si="1202"/>
        <v>1491.6801127334934</v>
      </c>
      <c r="AX1669" s="37">
        <f t="shared" si="1203"/>
        <v>514.29876416565503</v>
      </c>
      <c r="AY1669" s="37">
        <f t="shared" si="1204"/>
        <v>2759.6918265859817</v>
      </c>
      <c r="AZ1669" s="37">
        <f t="shared" si="1205"/>
        <v>68.357711035824536</v>
      </c>
      <c r="BA1669" s="37">
        <f t="shared" si="1206"/>
        <v>27.845445955045648</v>
      </c>
      <c r="BC1669">
        <v>97</v>
      </c>
      <c r="BD1669" s="37">
        <f>IF(Voorblad!$E$10=Rekenblad!BC1669,Rekenblad!AV1669,0)</f>
        <v>0</v>
      </c>
      <c r="BE1669" s="37">
        <f>IF(Voorblad!$E$10=Rekenblad!BC1669,Rekenblad!AW1669,0)</f>
        <v>0</v>
      </c>
      <c r="BF1669" s="37">
        <f>IF(Voorblad!$E$10=Rekenblad!BC1669,Rekenblad!AX1669,0)</f>
        <v>0</v>
      </c>
      <c r="BG1669" s="62">
        <f>IF(Voorblad!$E$10=Rekenblad!BC1669,Rekenblad!AY1669,0)</f>
        <v>0</v>
      </c>
      <c r="BH1669" s="37">
        <f>IF(Voorblad!$E$10=Rekenblad!BC1669,Rekenblad!AZ1669,0)</f>
        <v>0</v>
      </c>
      <c r="BI1669" s="37">
        <f>IF(Voorblad!$E$10=Rekenblad!BC1669,Rekenblad!BA1669,0)</f>
        <v>0</v>
      </c>
      <c r="BK1669">
        <v>97</v>
      </c>
      <c r="BL1669" s="37">
        <f>IF(Voorblad!$E$14=Rekenblad!$BL$1580,Rekenblad!BD1669,0)</f>
        <v>0</v>
      </c>
      <c r="BM1669" s="37">
        <f>IF(Voorblad!$E$14=Rekenblad!$BL$1580,Rekenblad!BE1669,0)</f>
        <v>0</v>
      </c>
      <c r="BN1669" s="37">
        <f>IF(Voorblad!$E$14=Rekenblad!$BL$1580,Rekenblad!BF1669,0)</f>
        <v>0</v>
      </c>
      <c r="BO1669" s="37">
        <f>IF(Voorblad!$E$14=Rekenblad!$BL$1580,Rekenblad!BG1669,0)</f>
        <v>0</v>
      </c>
      <c r="BP1669" s="37">
        <f>IF(Voorblad!$E$14=Rekenblad!$BL$1580,Rekenblad!BH1669,0)</f>
        <v>0</v>
      </c>
      <c r="BQ1669" s="37">
        <f>IF(Voorblad!$E$14=Rekenblad!$BL$1580,Rekenblad!BI1669,0)</f>
        <v>0</v>
      </c>
    </row>
    <row r="1670" spans="2:69" x14ac:dyDescent="0.25">
      <c r="B1670">
        <f>'Data TREND'!$DL$235</f>
        <v>98</v>
      </c>
      <c r="C1670" s="37">
        <f>'Data TREND'!DN235</f>
        <v>759.909990051318</v>
      </c>
      <c r="D1670" s="37">
        <f>'Data TREND'!DO235</f>
        <v>1506.4656525123405</v>
      </c>
      <c r="E1670" s="37">
        <f>'Data TREND'!DP235</f>
        <v>519.5507702958987</v>
      </c>
      <c r="F1670" s="37">
        <f>'Data TREND'!DQ235</f>
        <v>2786.1698188602845</v>
      </c>
      <c r="G1670" s="37">
        <f>'Data TREND'!DR235</f>
        <v>68.002566598849882</v>
      </c>
      <c r="H1670" s="37">
        <f>'Data TREND'!DS235</f>
        <v>27.698573967956861</v>
      </c>
      <c r="J1670" s="37">
        <f t="shared" si="1183"/>
        <v>759.909990051318</v>
      </c>
      <c r="K1670" s="37">
        <f t="shared" si="1184"/>
        <v>1506.4656525123405</v>
      </c>
      <c r="L1670" s="37">
        <f t="shared" si="1185"/>
        <v>519.5507702958987</v>
      </c>
      <c r="M1670" s="37">
        <f t="shared" si="1186"/>
        <v>2786.1698188602845</v>
      </c>
      <c r="N1670" s="37">
        <f t="shared" si="1187"/>
        <v>68.002566598849882</v>
      </c>
      <c r="O1670" s="37">
        <f t="shared" si="1188"/>
        <v>27.698573967956861</v>
      </c>
      <c r="Q1670">
        <f>'Data TREND'!$DL$235</f>
        <v>98</v>
      </c>
      <c r="R1670" s="37">
        <f>'Data TREND'!DU235</f>
        <v>959.10575376147517</v>
      </c>
      <c r="S1670" s="37">
        <f>'Data TREND'!DV235</f>
        <v>1504.4306856014291</v>
      </c>
      <c r="T1670" s="37">
        <f>'Data TREND'!DW235</f>
        <v>518.62271925555706</v>
      </c>
      <c r="U1670" s="37">
        <f>'Data TREND'!DX235</f>
        <v>2982.0475515149665</v>
      </c>
      <c r="V1670" s="37">
        <f>'Data TREND'!DY235</f>
        <v>71.473519899781451</v>
      </c>
      <c r="W1670" s="37">
        <f>'Data TREND'!DZ235</f>
        <v>29.193296012919532</v>
      </c>
      <c r="Y1670" s="37">
        <f t="shared" si="1189"/>
        <v>0</v>
      </c>
      <c r="Z1670" s="37">
        <f t="shared" si="1190"/>
        <v>0</v>
      </c>
      <c r="AA1670" s="37">
        <f t="shared" si="1191"/>
        <v>0</v>
      </c>
      <c r="AB1670" s="37">
        <f t="shared" si="1192"/>
        <v>0</v>
      </c>
      <c r="AC1670" s="37">
        <f t="shared" si="1193"/>
        <v>0</v>
      </c>
      <c r="AD1670" s="37">
        <f t="shared" si="1194"/>
        <v>0</v>
      </c>
      <c r="AF1670">
        <f>'Data TREND'!$DL$235</f>
        <v>98</v>
      </c>
      <c r="AG1670" s="37">
        <f>'Data TREND'!EB235</f>
        <v>1149.2777129716894</v>
      </c>
      <c r="AH1670" s="37">
        <f>'Data TREND'!EC235</f>
        <v>1502.2821834482972</v>
      </c>
      <c r="AI1670" s="37">
        <f>'Data TREND'!ED235</f>
        <v>521.27917320945471</v>
      </c>
      <c r="AJ1670" s="37">
        <f>'Data TREND'!EE235</f>
        <v>3170.035850516294</v>
      </c>
      <c r="AK1670" s="37">
        <f>'Data TREND'!EF235</f>
        <v>74.353678540724388</v>
      </c>
      <c r="AL1670" s="37">
        <f>'Data TREND'!EG235</f>
        <v>30.413751126669208</v>
      </c>
      <c r="AN1670" s="37">
        <f t="shared" si="1195"/>
        <v>0</v>
      </c>
      <c r="AO1670" s="37">
        <f t="shared" si="1196"/>
        <v>0</v>
      </c>
      <c r="AP1670" s="37">
        <f t="shared" si="1197"/>
        <v>0</v>
      </c>
      <c r="AQ1670" s="37">
        <f t="shared" si="1198"/>
        <v>0</v>
      </c>
      <c r="AR1670" s="37">
        <f t="shared" si="1199"/>
        <v>0</v>
      </c>
      <c r="AS1670" s="37">
        <f t="shared" si="1200"/>
        <v>0</v>
      </c>
      <c r="AU1670">
        <v>98</v>
      </c>
      <c r="AV1670" s="37">
        <f t="shared" si="1201"/>
        <v>759.909990051318</v>
      </c>
      <c r="AW1670" s="37">
        <f t="shared" si="1202"/>
        <v>1506.4656525123405</v>
      </c>
      <c r="AX1670" s="37">
        <f t="shared" si="1203"/>
        <v>519.5507702958987</v>
      </c>
      <c r="AY1670" s="37">
        <f t="shared" si="1204"/>
        <v>2786.1698188602845</v>
      </c>
      <c r="AZ1670" s="37">
        <f t="shared" si="1205"/>
        <v>68.002566598849882</v>
      </c>
      <c r="BA1670" s="37">
        <f t="shared" si="1206"/>
        <v>27.698573967956861</v>
      </c>
      <c r="BC1670">
        <v>98</v>
      </c>
      <c r="BD1670" s="37">
        <f>IF(Voorblad!$E$10=Rekenblad!BC1670,Rekenblad!AV1670,0)</f>
        <v>0</v>
      </c>
      <c r="BE1670" s="37">
        <f>IF(Voorblad!$E$10=Rekenblad!BC1670,Rekenblad!AW1670,0)</f>
        <v>0</v>
      </c>
      <c r="BF1670" s="37">
        <f>IF(Voorblad!$E$10=Rekenblad!BC1670,Rekenblad!AX1670,0)</f>
        <v>0</v>
      </c>
      <c r="BG1670" s="62">
        <f>IF(Voorblad!$E$10=Rekenblad!BC1670,Rekenblad!AY1670,0)</f>
        <v>0</v>
      </c>
      <c r="BH1670" s="37">
        <f>IF(Voorblad!$E$10=Rekenblad!BC1670,Rekenblad!AZ1670,0)</f>
        <v>0</v>
      </c>
      <c r="BI1670" s="37">
        <f>IF(Voorblad!$E$10=Rekenblad!BC1670,Rekenblad!BA1670,0)</f>
        <v>0</v>
      </c>
      <c r="BK1670">
        <v>98</v>
      </c>
      <c r="BL1670" s="37">
        <f>IF(Voorblad!$E$14=Rekenblad!$BL$1580,Rekenblad!BD1670,0)</f>
        <v>0</v>
      </c>
      <c r="BM1670" s="37">
        <f>IF(Voorblad!$E$14=Rekenblad!$BL$1580,Rekenblad!BE1670,0)</f>
        <v>0</v>
      </c>
      <c r="BN1670" s="37">
        <f>IF(Voorblad!$E$14=Rekenblad!$BL$1580,Rekenblad!BF1670,0)</f>
        <v>0</v>
      </c>
      <c r="BO1670" s="37">
        <f>IF(Voorblad!$E$14=Rekenblad!$BL$1580,Rekenblad!BG1670,0)</f>
        <v>0</v>
      </c>
      <c r="BP1670" s="37">
        <f>IF(Voorblad!$E$14=Rekenblad!$BL$1580,Rekenblad!BH1670,0)</f>
        <v>0</v>
      </c>
      <c r="BQ1670" s="37">
        <f>IF(Voorblad!$E$14=Rekenblad!$BL$1580,Rekenblad!BI1670,0)</f>
        <v>0</v>
      </c>
    </row>
    <row r="1671" spans="2:69" x14ac:dyDescent="0.25">
      <c r="B1671">
        <f>'Data TREND'!$DL$236</f>
        <v>99</v>
      </c>
      <c r="C1671" s="37">
        <f>'Data TREND'!DN236</f>
        <v>766.3476207874719</v>
      </c>
      <c r="D1671" s="37">
        <f>'Data TREND'!DO236</f>
        <v>1521.2511922911881</v>
      </c>
      <c r="E1671" s="37">
        <f>'Data TREND'!DP236</f>
        <v>524.80277642614215</v>
      </c>
      <c r="F1671" s="37">
        <f>'Data TREND'!DQ236</f>
        <v>2812.6478111345873</v>
      </c>
      <c r="G1671" s="37">
        <f>'Data TREND'!DR236</f>
        <v>67.647422161875227</v>
      </c>
      <c r="H1671" s="37">
        <f>'Data TREND'!DS236</f>
        <v>27.551701980868074</v>
      </c>
      <c r="J1671" s="37">
        <f t="shared" si="1183"/>
        <v>766.3476207874719</v>
      </c>
      <c r="K1671" s="37">
        <f t="shared" si="1184"/>
        <v>1521.2511922911881</v>
      </c>
      <c r="L1671" s="37">
        <f t="shared" si="1185"/>
        <v>524.80277642614215</v>
      </c>
      <c r="M1671" s="37">
        <f t="shared" si="1186"/>
        <v>2812.6478111345873</v>
      </c>
      <c r="N1671" s="37">
        <f t="shared" si="1187"/>
        <v>67.647422161875227</v>
      </c>
      <c r="O1671" s="37">
        <f t="shared" si="1188"/>
        <v>27.551701980868074</v>
      </c>
      <c r="Q1671">
        <f>'Data TREND'!$DL$236</f>
        <v>99</v>
      </c>
      <c r="R1671" s="37">
        <f>'Data TREND'!DU236</f>
        <v>967.07769724174273</v>
      </c>
      <c r="S1671" s="37">
        <f>'Data TREND'!DV236</f>
        <v>1519.1463538860958</v>
      </c>
      <c r="T1671" s="37">
        <f>'Data TREND'!DW236</f>
        <v>523.80199550754651</v>
      </c>
      <c r="U1671" s="37">
        <f>'Data TREND'!DX236</f>
        <v>3009.9118817891722</v>
      </c>
      <c r="V1671" s="37">
        <f>'Data TREND'!DY236</f>
        <v>70.984486323518865</v>
      </c>
      <c r="W1671" s="37">
        <f>'Data TREND'!DZ236</f>
        <v>28.991469406134144</v>
      </c>
      <c r="Y1671" s="37">
        <f t="shared" si="1189"/>
        <v>0</v>
      </c>
      <c r="Z1671" s="37">
        <f t="shared" si="1190"/>
        <v>0</v>
      </c>
      <c r="AA1671" s="37">
        <f t="shared" si="1191"/>
        <v>0</v>
      </c>
      <c r="AB1671" s="37">
        <f t="shared" si="1192"/>
        <v>0</v>
      </c>
      <c r="AC1671" s="37">
        <f t="shared" si="1193"/>
        <v>0</v>
      </c>
      <c r="AD1671" s="37">
        <f t="shared" si="1194"/>
        <v>0</v>
      </c>
      <c r="AF1671">
        <f>'Data TREND'!$DL$236</f>
        <v>99</v>
      </c>
      <c r="AG1671" s="37">
        <f>'Data TREND'!EB236</f>
        <v>1158.6683994774971</v>
      </c>
      <c r="AH1671" s="37">
        <f>'Data TREND'!EC236</f>
        <v>1516.9001190351737</v>
      </c>
      <c r="AI1671" s="37">
        <f>'Data TREND'!ED236</f>
        <v>526.50420433650038</v>
      </c>
      <c r="AJ1671" s="37">
        <f>'Data TREND'!EE236</f>
        <v>3199.2323919288974</v>
      </c>
      <c r="AK1671" s="37">
        <f>'Data TREND'!EF236</f>
        <v>73.724345764822331</v>
      </c>
      <c r="AL1671" s="37">
        <f>'Data TREND'!EG236</f>
        <v>30.15891721242475</v>
      </c>
      <c r="AN1671" s="37">
        <f t="shared" si="1195"/>
        <v>0</v>
      </c>
      <c r="AO1671" s="37">
        <f t="shared" si="1196"/>
        <v>0</v>
      </c>
      <c r="AP1671" s="37">
        <f t="shared" si="1197"/>
        <v>0</v>
      </c>
      <c r="AQ1671" s="37">
        <f t="shared" si="1198"/>
        <v>0</v>
      </c>
      <c r="AR1671" s="37">
        <f t="shared" si="1199"/>
        <v>0</v>
      </c>
      <c r="AS1671" s="37">
        <f t="shared" si="1200"/>
        <v>0</v>
      </c>
      <c r="AU1671">
        <v>99</v>
      </c>
      <c r="AV1671" s="37">
        <f t="shared" si="1201"/>
        <v>766.3476207874719</v>
      </c>
      <c r="AW1671" s="37">
        <f t="shared" si="1202"/>
        <v>1521.2511922911881</v>
      </c>
      <c r="AX1671" s="37">
        <f t="shared" si="1203"/>
        <v>524.80277642614215</v>
      </c>
      <c r="AY1671" s="37">
        <f t="shared" si="1204"/>
        <v>2812.6478111345873</v>
      </c>
      <c r="AZ1671" s="37">
        <f t="shared" si="1205"/>
        <v>67.647422161875227</v>
      </c>
      <c r="BA1671" s="37">
        <f t="shared" si="1206"/>
        <v>27.551701980868074</v>
      </c>
      <c r="BC1671">
        <v>99</v>
      </c>
      <c r="BD1671" s="37">
        <f>IF(Voorblad!$E$10=Rekenblad!BC1671,Rekenblad!AV1671,0)</f>
        <v>0</v>
      </c>
      <c r="BE1671" s="37">
        <f>IF(Voorblad!$E$10=Rekenblad!BC1671,Rekenblad!AW1671,0)</f>
        <v>0</v>
      </c>
      <c r="BF1671" s="37">
        <f>IF(Voorblad!$E$10=Rekenblad!BC1671,Rekenblad!AX1671,0)</f>
        <v>0</v>
      </c>
      <c r="BG1671" s="62">
        <f>IF(Voorblad!$E$10=Rekenblad!BC1671,Rekenblad!AY1671,0)</f>
        <v>0</v>
      </c>
      <c r="BH1671" s="37">
        <f>IF(Voorblad!$E$10=Rekenblad!BC1671,Rekenblad!AZ1671,0)</f>
        <v>0</v>
      </c>
      <c r="BI1671" s="37">
        <f>IF(Voorblad!$E$10=Rekenblad!BC1671,Rekenblad!BA1671,0)</f>
        <v>0</v>
      </c>
      <c r="BK1671">
        <v>99</v>
      </c>
      <c r="BL1671" s="37">
        <f>IF(Voorblad!$E$14=Rekenblad!$BL$1580,Rekenblad!BD1671,0)</f>
        <v>0</v>
      </c>
      <c r="BM1671" s="37">
        <f>IF(Voorblad!$E$14=Rekenblad!$BL$1580,Rekenblad!BE1671,0)</f>
        <v>0</v>
      </c>
      <c r="BN1671" s="37">
        <f>IF(Voorblad!$E$14=Rekenblad!$BL$1580,Rekenblad!BF1671,0)</f>
        <v>0</v>
      </c>
      <c r="BO1671" s="37">
        <f>IF(Voorblad!$E$14=Rekenblad!$BL$1580,Rekenblad!BG1671,0)</f>
        <v>0</v>
      </c>
      <c r="BP1671" s="37">
        <f>IF(Voorblad!$E$14=Rekenblad!$BL$1580,Rekenblad!BH1671,0)</f>
        <v>0</v>
      </c>
      <c r="BQ1671" s="37">
        <f>IF(Voorblad!$E$14=Rekenblad!$BL$1580,Rekenblad!BI1671,0)</f>
        <v>0</v>
      </c>
    </row>
    <row r="1672" spans="2:69" x14ac:dyDescent="0.25">
      <c r="B1672">
        <f>'Data TREND'!$DL$237</f>
        <v>100</v>
      </c>
      <c r="C1672" s="37">
        <f>'Data TREND'!DN237</f>
        <v>772.78525152362567</v>
      </c>
      <c r="D1672" s="37">
        <f>'Data TREND'!DO237</f>
        <v>1536.0367320700352</v>
      </c>
      <c r="E1672" s="37">
        <f>'Data TREND'!DP237</f>
        <v>530.05478255638582</v>
      </c>
      <c r="F1672" s="37">
        <f>'Data TREND'!DQ237</f>
        <v>2839.1258034088896</v>
      </c>
      <c r="G1672" s="37">
        <f>'Data TREND'!DR237</f>
        <v>67.292277724900558</v>
      </c>
      <c r="H1672" s="37">
        <f>'Data TREND'!DS237</f>
        <v>27.404829993779288</v>
      </c>
      <c r="J1672" s="37">
        <f t="shared" si="1183"/>
        <v>772.78525152362567</v>
      </c>
      <c r="K1672" s="37">
        <f t="shared" si="1184"/>
        <v>1536.0367320700352</v>
      </c>
      <c r="L1672" s="37">
        <f t="shared" si="1185"/>
        <v>530.05478255638582</v>
      </c>
      <c r="M1672" s="37">
        <f t="shared" si="1186"/>
        <v>2839.1258034088896</v>
      </c>
      <c r="N1672" s="37">
        <f t="shared" si="1187"/>
        <v>67.292277724900558</v>
      </c>
      <c r="O1672" s="37">
        <f t="shared" si="1188"/>
        <v>27.404829993779288</v>
      </c>
      <c r="Q1672">
        <f>'Data TREND'!$DL$237</f>
        <v>100</v>
      </c>
      <c r="R1672" s="37">
        <f>'Data TREND'!DU237</f>
        <v>975.04964072201028</v>
      </c>
      <c r="S1672" s="37">
        <f>'Data TREND'!DV237</f>
        <v>1533.8620221707624</v>
      </c>
      <c r="T1672" s="37">
        <f>'Data TREND'!DW237</f>
        <v>528.98127175953573</v>
      </c>
      <c r="U1672" s="37">
        <f>'Data TREND'!DX237</f>
        <v>3037.7762120633779</v>
      </c>
      <c r="V1672" s="37">
        <f>'Data TREND'!DY237</f>
        <v>70.495452747256252</v>
      </c>
      <c r="W1672" s="37">
        <f>'Data TREND'!DZ237</f>
        <v>28.789642799348755</v>
      </c>
      <c r="Y1672" s="37">
        <f t="shared" si="1189"/>
        <v>0</v>
      </c>
      <c r="Z1672" s="37">
        <f t="shared" si="1190"/>
        <v>0</v>
      </c>
      <c r="AA1672" s="37">
        <f t="shared" si="1191"/>
        <v>0</v>
      </c>
      <c r="AB1672" s="37">
        <f t="shared" si="1192"/>
        <v>0</v>
      </c>
      <c r="AC1672" s="37">
        <f t="shared" si="1193"/>
        <v>0</v>
      </c>
      <c r="AD1672" s="37">
        <f t="shared" si="1194"/>
        <v>0</v>
      </c>
      <c r="AF1672">
        <f>'Data TREND'!$DL$237</f>
        <v>100</v>
      </c>
      <c r="AG1672" s="37">
        <f>'Data TREND'!EB237</f>
        <v>1168.0590859833048</v>
      </c>
      <c r="AH1672" s="37">
        <f>'Data TREND'!EC237</f>
        <v>1531.5180546220502</v>
      </c>
      <c r="AI1672" s="37">
        <f>'Data TREND'!ED237</f>
        <v>531.72923546354582</v>
      </c>
      <c r="AJ1672" s="37">
        <f>'Data TREND'!EE237</f>
        <v>3228.4289333414999</v>
      </c>
      <c r="AK1672" s="37">
        <f>'Data TREND'!EF237</f>
        <v>73.095012988920274</v>
      </c>
      <c r="AL1672" s="37">
        <f>'Data TREND'!EG237</f>
        <v>29.904083298180293</v>
      </c>
      <c r="AN1672" s="37">
        <f t="shared" si="1195"/>
        <v>0</v>
      </c>
      <c r="AO1672" s="37">
        <f t="shared" si="1196"/>
        <v>0</v>
      </c>
      <c r="AP1672" s="37">
        <f t="shared" si="1197"/>
        <v>0</v>
      </c>
      <c r="AQ1672" s="37">
        <f t="shared" si="1198"/>
        <v>0</v>
      </c>
      <c r="AR1672" s="37">
        <f t="shared" si="1199"/>
        <v>0</v>
      </c>
      <c r="AS1672" s="37">
        <f t="shared" si="1200"/>
        <v>0</v>
      </c>
      <c r="AU1672">
        <v>100</v>
      </c>
      <c r="AV1672" s="37">
        <f t="shared" si="1201"/>
        <v>772.78525152362567</v>
      </c>
      <c r="AW1672" s="37">
        <f t="shared" si="1202"/>
        <v>1536.0367320700352</v>
      </c>
      <c r="AX1672" s="37">
        <f t="shared" si="1203"/>
        <v>530.05478255638582</v>
      </c>
      <c r="AY1672" s="37">
        <f t="shared" si="1204"/>
        <v>2839.1258034088896</v>
      </c>
      <c r="AZ1672" s="37">
        <f t="shared" si="1205"/>
        <v>67.292277724900558</v>
      </c>
      <c r="BA1672" s="37">
        <f t="shared" si="1206"/>
        <v>27.404829993779288</v>
      </c>
      <c r="BC1672">
        <v>100</v>
      </c>
      <c r="BD1672" s="37">
        <f>IF(Voorblad!$E$10=Rekenblad!BC1672,Rekenblad!AV1672,0)</f>
        <v>0</v>
      </c>
      <c r="BE1672" s="37">
        <f>IF(Voorblad!$E$10=Rekenblad!BC1672,Rekenblad!AW1672,0)</f>
        <v>0</v>
      </c>
      <c r="BF1672" s="37">
        <f>IF(Voorblad!$E$10=Rekenblad!BC1672,Rekenblad!AX1672,0)</f>
        <v>0</v>
      </c>
      <c r="BG1672" s="62">
        <f>IF(Voorblad!$E$10=Rekenblad!BC1672,Rekenblad!AY1672,0)</f>
        <v>0</v>
      </c>
      <c r="BH1672" s="37">
        <f>IF(Voorblad!$E$10=Rekenblad!BC1672,Rekenblad!AZ1672,0)</f>
        <v>0</v>
      </c>
      <c r="BI1672" s="37">
        <f>IF(Voorblad!$E$10=Rekenblad!BC1672,Rekenblad!BA1672,0)</f>
        <v>0</v>
      </c>
      <c r="BK1672">
        <v>100</v>
      </c>
      <c r="BL1672" s="37">
        <f>IF(Voorblad!$E$14=Rekenblad!$BL$1580,Rekenblad!BD1672,0)</f>
        <v>0</v>
      </c>
      <c r="BM1672" s="37">
        <f>IF(Voorblad!$E$14=Rekenblad!$BL$1580,Rekenblad!BE1672,0)</f>
        <v>0</v>
      </c>
      <c r="BN1672" s="37">
        <f>IF(Voorblad!$E$14=Rekenblad!$BL$1580,Rekenblad!BF1672,0)</f>
        <v>0</v>
      </c>
      <c r="BO1672" s="37">
        <f>IF(Voorblad!$E$14=Rekenblad!$BL$1580,Rekenblad!BG1672,0)</f>
        <v>0</v>
      </c>
      <c r="BP1672" s="37">
        <f>IF(Voorblad!$E$14=Rekenblad!$BL$1580,Rekenblad!BH1672,0)</f>
        <v>0</v>
      </c>
      <c r="BQ1672" s="37">
        <f>IF(Voorblad!$E$14=Rekenblad!$BL$1580,Rekenblad!BI1672,0)</f>
        <v>0</v>
      </c>
    </row>
    <row r="1673" spans="2:69" x14ac:dyDescent="0.25">
      <c r="B1673">
        <f>'Data TREND'!$DL$238</f>
        <v>101</v>
      </c>
      <c r="C1673" s="37">
        <f>'Data TREND'!DN238</f>
        <v>779.22288225977945</v>
      </c>
      <c r="D1673" s="37">
        <f>'Data TREND'!DO238</f>
        <v>1550.8222718488828</v>
      </c>
      <c r="E1673" s="37">
        <f>'Data TREND'!DP238</f>
        <v>535.30678868662926</v>
      </c>
      <c r="F1673" s="37">
        <f>'Data TREND'!DQ238</f>
        <v>2865.6037956831924</v>
      </c>
      <c r="G1673" s="37">
        <f>'Data TREND'!DR238</f>
        <v>66.937133287925889</v>
      </c>
      <c r="H1673" s="37">
        <f>'Data TREND'!DS238</f>
        <v>27.257958006690501</v>
      </c>
      <c r="J1673" s="37">
        <f t="shared" si="1183"/>
        <v>779.22288225977945</v>
      </c>
      <c r="K1673" s="37">
        <f t="shared" si="1184"/>
        <v>1550.8222718488828</v>
      </c>
      <c r="L1673" s="37">
        <f t="shared" si="1185"/>
        <v>535.30678868662926</v>
      </c>
      <c r="M1673" s="37">
        <f t="shared" si="1186"/>
        <v>2865.6037956831924</v>
      </c>
      <c r="N1673" s="37">
        <f t="shared" si="1187"/>
        <v>66.937133287925889</v>
      </c>
      <c r="O1673" s="37">
        <f t="shared" si="1188"/>
        <v>27.257958006690501</v>
      </c>
      <c r="Q1673">
        <f>'Data TREND'!$DL$238</f>
        <v>101</v>
      </c>
      <c r="R1673" s="37">
        <f>'Data TREND'!DU238</f>
        <v>983.02158420227784</v>
      </c>
      <c r="S1673" s="37">
        <f>'Data TREND'!DV238</f>
        <v>1548.5776904554291</v>
      </c>
      <c r="T1673" s="37">
        <f>'Data TREND'!DW238</f>
        <v>534.16054801152518</v>
      </c>
      <c r="U1673" s="37">
        <f>'Data TREND'!DX238</f>
        <v>3065.6405423375836</v>
      </c>
      <c r="V1673" s="37">
        <f>'Data TREND'!DY238</f>
        <v>70.006419170993667</v>
      </c>
      <c r="W1673" s="37">
        <f>'Data TREND'!DZ238</f>
        <v>28.587816192563363</v>
      </c>
      <c r="Y1673" s="37">
        <f t="shared" si="1189"/>
        <v>0</v>
      </c>
      <c r="Z1673" s="37">
        <f t="shared" si="1190"/>
        <v>0</v>
      </c>
      <c r="AA1673" s="37">
        <f t="shared" si="1191"/>
        <v>0</v>
      </c>
      <c r="AB1673" s="37">
        <f t="shared" si="1192"/>
        <v>0</v>
      </c>
      <c r="AC1673" s="37">
        <f t="shared" si="1193"/>
        <v>0</v>
      </c>
      <c r="AD1673" s="37">
        <f t="shared" si="1194"/>
        <v>0</v>
      </c>
      <c r="AF1673">
        <f>'Data TREND'!$DL$238</f>
        <v>101</v>
      </c>
      <c r="AG1673" s="37">
        <f>'Data TREND'!EB238</f>
        <v>1177.4497724891125</v>
      </c>
      <c r="AH1673" s="37">
        <f>'Data TREND'!EC238</f>
        <v>1546.1359902089268</v>
      </c>
      <c r="AI1673" s="37">
        <f>'Data TREND'!ED238</f>
        <v>536.95426659059149</v>
      </c>
      <c r="AJ1673" s="37">
        <f>'Data TREND'!EE238</f>
        <v>3257.6254747541034</v>
      </c>
      <c r="AK1673" s="37">
        <f>'Data TREND'!EF238</f>
        <v>72.465680213018231</v>
      </c>
      <c r="AL1673" s="37">
        <f>'Data TREND'!EG238</f>
        <v>29.649249383935835</v>
      </c>
      <c r="AN1673" s="37">
        <f t="shared" si="1195"/>
        <v>0</v>
      </c>
      <c r="AO1673" s="37">
        <f t="shared" si="1196"/>
        <v>0</v>
      </c>
      <c r="AP1673" s="37">
        <f t="shared" si="1197"/>
        <v>0</v>
      </c>
      <c r="AQ1673" s="37">
        <f t="shared" si="1198"/>
        <v>0</v>
      </c>
      <c r="AR1673" s="37">
        <f t="shared" si="1199"/>
        <v>0</v>
      </c>
      <c r="AS1673" s="37">
        <f t="shared" si="1200"/>
        <v>0</v>
      </c>
      <c r="AU1673">
        <v>101</v>
      </c>
      <c r="AV1673" s="37">
        <f t="shared" si="1201"/>
        <v>779.22288225977945</v>
      </c>
      <c r="AW1673" s="37">
        <f t="shared" si="1202"/>
        <v>1550.8222718488828</v>
      </c>
      <c r="AX1673" s="37">
        <f t="shared" si="1203"/>
        <v>535.30678868662926</v>
      </c>
      <c r="AY1673" s="37">
        <f t="shared" si="1204"/>
        <v>2865.6037956831924</v>
      </c>
      <c r="AZ1673" s="37">
        <f t="shared" si="1205"/>
        <v>66.937133287925889</v>
      </c>
      <c r="BA1673" s="37">
        <f t="shared" si="1206"/>
        <v>27.257958006690501</v>
      </c>
      <c r="BC1673">
        <v>101</v>
      </c>
      <c r="BD1673" s="37">
        <f>IF(Voorblad!$E$10=Rekenblad!BC1673,Rekenblad!AV1673,0)</f>
        <v>0</v>
      </c>
      <c r="BE1673" s="37">
        <f>IF(Voorblad!$E$10=Rekenblad!BC1673,Rekenblad!AW1673,0)</f>
        <v>0</v>
      </c>
      <c r="BF1673" s="37">
        <f>IF(Voorblad!$E$10=Rekenblad!BC1673,Rekenblad!AX1673,0)</f>
        <v>0</v>
      </c>
      <c r="BG1673" s="62">
        <f>IF(Voorblad!$E$10=Rekenblad!BC1673,Rekenblad!AY1673,0)</f>
        <v>0</v>
      </c>
      <c r="BH1673" s="37">
        <f>IF(Voorblad!$E$10=Rekenblad!BC1673,Rekenblad!AZ1673,0)</f>
        <v>0</v>
      </c>
      <c r="BI1673" s="37">
        <f>IF(Voorblad!$E$10=Rekenblad!BC1673,Rekenblad!BA1673,0)</f>
        <v>0</v>
      </c>
      <c r="BK1673">
        <v>101</v>
      </c>
      <c r="BL1673" s="37">
        <f>IF(Voorblad!$E$14=Rekenblad!$BL$1580,Rekenblad!BD1673,0)</f>
        <v>0</v>
      </c>
      <c r="BM1673" s="37">
        <f>IF(Voorblad!$E$14=Rekenblad!$BL$1580,Rekenblad!BE1673,0)</f>
        <v>0</v>
      </c>
      <c r="BN1673" s="37">
        <f>IF(Voorblad!$E$14=Rekenblad!$BL$1580,Rekenblad!BF1673,0)</f>
        <v>0</v>
      </c>
      <c r="BO1673" s="37">
        <f>IF(Voorblad!$E$14=Rekenblad!$BL$1580,Rekenblad!BG1673,0)</f>
        <v>0</v>
      </c>
      <c r="BP1673" s="37">
        <f>IF(Voorblad!$E$14=Rekenblad!$BL$1580,Rekenblad!BH1673,0)</f>
        <v>0</v>
      </c>
      <c r="BQ1673" s="37">
        <f>IF(Voorblad!$E$14=Rekenblad!$BL$1580,Rekenblad!BI1673,0)</f>
        <v>0</v>
      </c>
    </row>
    <row r="1674" spans="2:69" x14ac:dyDescent="0.25">
      <c r="B1674">
        <f>'Data TREND'!$DL$239</f>
        <v>102</v>
      </c>
      <c r="C1674" s="37">
        <f>'Data TREND'!DN239</f>
        <v>785.66051299593323</v>
      </c>
      <c r="D1674" s="37">
        <f>'Data TREND'!DO239</f>
        <v>1565.6078116277299</v>
      </c>
      <c r="E1674" s="37">
        <f>'Data TREND'!DP239</f>
        <v>540.55879481687293</v>
      </c>
      <c r="F1674" s="37">
        <f>'Data TREND'!DQ239</f>
        <v>2892.0817879574952</v>
      </c>
      <c r="G1674" s="37">
        <f>'Data TREND'!DR239</f>
        <v>66.581988850951234</v>
      </c>
      <c r="H1674" s="37">
        <f>'Data TREND'!DS239</f>
        <v>27.111086019601711</v>
      </c>
      <c r="J1674" s="37">
        <f t="shared" si="1183"/>
        <v>785.66051299593323</v>
      </c>
      <c r="K1674" s="37">
        <f t="shared" si="1184"/>
        <v>1565.6078116277299</v>
      </c>
      <c r="L1674" s="37">
        <f t="shared" si="1185"/>
        <v>540.55879481687293</v>
      </c>
      <c r="M1674" s="37">
        <f t="shared" si="1186"/>
        <v>2892.0817879574952</v>
      </c>
      <c r="N1674" s="37">
        <f t="shared" si="1187"/>
        <v>66.581988850951234</v>
      </c>
      <c r="O1674" s="37">
        <f t="shared" si="1188"/>
        <v>27.111086019601711</v>
      </c>
      <c r="Q1674">
        <f>'Data TREND'!$DL$239</f>
        <v>102</v>
      </c>
      <c r="R1674" s="37">
        <f>'Data TREND'!DU239</f>
        <v>990.99352768254539</v>
      </c>
      <c r="S1674" s="37">
        <f>'Data TREND'!DV239</f>
        <v>1563.2933587400958</v>
      </c>
      <c r="T1674" s="37">
        <f>'Data TREND'!DW239</f>
        <v>539.33982426351463</v>
      </c>
      <c r="U1674" s="37">
        <f>'Data TREND'!DX239</f>
        <v>3093.5048726117893</v>
      </c>
      <c r="V1674" s="37">
        <f>'Data TREND'!DY239</f>
        <v>69.517385594731053</v>
      </c>
      <c r="W1674" s="37">
        <f>'Data TREND'!DZ239</f>
        <v>28.385989585777974</v>
      </c>
      <c r="Y1674" s="37">
        <f t="shared" si="1189"/>
        <v>0</v>
      </c>
      <c r="Z1674" s="37">
        <f t="shared" si="1190"/>
        <v>0</v>
      </c>
      <c r="AA1674" s="37">
        <f t="shared" si="1191"/>
        <v>0</v>
      </c>
      <c r="AB1674" s="37">
        <f t="shared" si="1192"/>
        <v>0</v>
      </c>
      <c r="AC1674" s="37">
        <f t="shared" si="1193"/>
        <v>0</v>
      </c>
      <c r="AD1674" s="37">
        <f t="shared" si="1194"/>
        <v>0</v>
      </c>
      <c r="AF1674">
        <f>'Data TREND'!$DL$239</f>
        <v>102</v>
      </c>
      <c r="AG1674" s="37">
        <f>'Data TREND'!EB239</f>
        <v>1186.84045899492</v>
      </c>
      <c r="AH1674" s="37">
        <f>'Data TREND'!EC239</f>
        <v>1560.7539257958033</v>
      </c>
      <c r="AI1674" s="37">
        <f>'Data TREND'!ED239</f>
        <v>542.17929771763693</v>
      </c>
      <c r="AJ1674" s="37">
        <f>'Data TREND'!EE239</f>
        <v>3286.8220161667068</v>
      </c>
      <c r="AK1674" s="37">
        <f>'Data TREND'!EF239</f>
        <v>71.836347437116174</v>
      </c>
      <c r="AL1674" s="37">
        <f>'Data TREND'!EG239</f>
        <v>29.394415469691378</v>
      </c>
      <c r="AN1674" s="37">
        <f t="shared" si="1195"/>
        <v>0</v>
      </c>
      <c r="AO1674" s="37">
        <f t="shared" si="1196"/>
        <v>0</v>
      </c>
      <c r="AP1674" s="37">
        <f t="shared" si="1197"/>
        <v>0</v>
      </c>
      <c r="AQ1674" s="37">
        <f t="shared" si="1198"/>
        <v>0</v>
      </c>
      <c r="AR1674" s="37">
        <f t="shared" si="1199"/>
        <v>0</v>
      </c>
      <c r="AS1674" s="37">
        <f t="shared" si="1200"/>
        <v>0</v>
      </c>
      <c r="AU1674">
        <v>102</v>
      </c>
      <c r="AV1674" s="37">
        <f t="shared" si="1201"/>
        <v>785.66051299593323</v>
      </c>
      <c r="AW1674" s="37">
        <f t="shared" si="1202"/>
        <v>1565.6078116277299</v>
      </c>
      <c r="AX1674" s="37">
        <f t="shared" si="1203"/>
        <v>540.55879481687293</v>
      </c>
      <c r="AY1674" s="37">
        <f t="shared" si="1204"/>
        <v>2892.0817879574952</v>
      </c>
      <c r="AZ1674" s="37">
        <f t="shared" si="1205"/>
        <v>66.581988850951234</v>
      </c>
      <c r="BA1674" s="37">
        <f t="shared" si="1206"/>
        <v>27.111086019601711</v>
      </c>
      <c r="BC1674">
        <v>102</v>
      </c>
      <c r="BD1674" s="37">
        <f>IF(Voorblad!$E$10=Rekenblad!BC1674,Rekenblad!AV1674,0)</f>
        <v>0</v>
      </c>
      <c r="BE1674" s="37">
        <f>IF(Voorblad!$E$10=Rekenblad!BC1674,Rekenblad!AW1674,0)</f>
        <v>0</v>
      </c>
      <c r="BF1674" s="37">
        <f>IF(Voorblad!$E$10=Rekenblad!BC1674,Rekenblad!AX1674,0)</f>
        <v>0</v>
      </c>
      <c r="BG1674" s="62">
        <f>IF(Voorblad!$E$10=Rekenblad!BC1674,Rekenblad!AY1674,0)</f>
        <v>0</v>
      </c>
      <c r="BH1674" s="37">
        <f>IF(Voorblad!$E$10=Rekenblad!BC1674,Rekenblad!AZ1674,0)</f>
        <v>0</v>
      </c>
      <c r="BI1674" s="37">
        <f>IF(Voorblad!$E$10=Rekenblad!BC1674,Rekenblad!BA1674,0)</f>
        <v>0</v>
      </c>
      <c r="BK1674">
        <v>102</v>
      </c>
      <c r="BL1674" s="37">
        <f>IF(Voorblad!$E$14=Rekenblad!$BL$1580,Rekenblad!BD1674,0)</f>
        <v>0</v>
      </c>
      <c r="BM1674" s="37">
        <f>IF(Voorblad!$E$14=Rekenblad!$BL$1580,Rekenblad!BE1674,0)</f>
        <v>0</v>
      </c>
      <c r="BN1674" s="37">
        <f>IF(Voorblad!$E$14=Rekenblad!$BL$1580,Rekenblad!BF1674,0)</f>
        <v>0</v>
      </c>
      <c r="BO1674" s="37">
        <f>IF(Voorblad!$E$14=Rekenblad!$BL$1580,Rekenblad!BG1674,0)</f>
        <v>0</v>
      </c>
      <c r="BP1674" s="37">
        <f>IF(Voorblad!$E$14=Rekenblad!$BL$1580,Rekenblad!BH1674,0)</f>
        <v>0</v>
      </c>
      <c r="BQ1674" s="37">
        <f>IF(Voorblad!$E$14=Rekenblad!$BL$1580,Rekenblad!BI1674,0)</f>
        <v>0</v>
      </c>
    </row>
    <row r="1675" spans="2:69" x14ac:dyDescent="0.25">
      <c r="B1675">
        <f>'Data TREND'!$DL$240</f>
        <v>103</v>
      </c>
      <c r="C1675" s="37">
        <f>'Data TREND'!DN240</f>
        <v>792.09814373208712</v>
      </c>
      <c r="D1675" s="37">
        <f>'Data TREND'!DO240</f>
        <v>1580.3933514065775</v>
      </c>
      <c r="E1675" s="37">
        <f>'Data TREND'!DP240</f>
        <v>545.81080094711638</v>
      </c>
      <c r="F1675" s="37">
        <f>'Data TREND'!DQ240</f>
        <v>2918.559780231798</v>
      </c>
      <c r="G1675" s="37">
        <f>'Data TREND'!DR240</f>
        <v>66.226844413976565</v>
      </c>
      <c r="H1675" s="37">
        <f>'Data TREND'!DS240</f>
        <v>26.964214032512924</v>
      </c>
      <c r="J1675" s="37">
        <f t="shared" si="1183"/>
        <v>792.09814373208712</v>
      </c>
      <c r="K1675" s="37">
        <f t="shared" si="1184"/>
        <v>1580.3933514065775</v>
      </c>
      <c r="L1675" s="37">
        <f t="shared" si="1185"/>
        <v>545.81080094711638</v>
      </c>
      <c r="M1675" s="37">
        <f t="shared" si="1186"/>
        <v>2918.559780231798</v>
      </c>
      <c r="N1675" s="37">
        <f t="shared" si="1187"/>
        <v>66.226844413976565</v>
      </c>
      <c r="O1675" s="37">
        <f t="shared" si="1188"/>
        <v>26.964214032512924</v>
      </c>
      <c r="Q1675">
        <f>'Data TREND'!$DL$240</f>
        <v>103</v>
      </c>
      <c r="R1675" s="37">
        <f>'Data TREND'!DU240</f>
        <v>998.96547116281295</v>
      </c>
      <c r="S1675" s="37">
        <f>'Data TREND'!DV240</f>
        <v>1578.0090270247624</v>
      </c>
      <c r="T1675" s="37">
        <f>'Data TREND'!DW240</f>
        <v>544.51910051550408</v>
      </c>
      <c r="U1675" s="37">
        <f>'Data TREND'!DX240</f>
        <v>3121.369202885995</v>
      </c>
      <c r="V1675" s="37">
        <f>'Data TREND'!DY240</f>
        <v>69.028352018468468</v>
      </c>
      <c r="W1675" s="37">
        <f>'Data TREND'!DZ240</f>
        <v>28.184162978992585</v>
      </c>
      <c r="Y1675" s="37">
        <f t="shared" si="1189"/>
        <v>0</v>
      </c>
      <c r="Z1675" s="37">
        <f t="shared" si="1190"/>
        <v>0</v>
      </c>
      <c r="AA1675" s="37">
        <f t="shared" si="1191"/>
        <v>0</v>
      </c>
      <c r="AB1675" s="37">
        <f t="shared" si="1192"/>
        <v>0</v>
      </c>
      <c r="AC1675" s="37">
        <f t="shared" si="1193"/>
        <v>0</v>
      </c>
      <c r="AD1675" s="37">
        <f t="shared" si="1194"/>
        <v>0</v>
      </c>
      <c r="AF1675">
        <f>'Data TREND'!$DL$240</f>
        <v>103</v>
      </c>
      <c r="AG1675" s="37">
        <f>'Data TREND'!EB240</f>
        <v>1196.231145500728</v>
      </c>
      <c r="AH1675" s="37">
        <f>'Data TREND'!EC240</f>
        <v>1575.3718613826798</v>
      </c>
      <c r="AI1675" s="37">
        <f>'Data TREND'!ED240</f>
        <v>547.4043288446826</v>
      </c>
      <c r="AJ1675" s="37">
        <f>'Data TREND'!EE240</f>
        <v>3316.0185575793093</v>
      </c>
      <c r="AK1675" s="37">
        <f>'Data TREND'!EF240</f>
        <v>71.207014661214131</v>
      </c>
      <c r="AL1675" s="37">
        <f>'Data TREND'!EG240</f>
        <v>29.13958155544692</v>
      </c>
      <c r="AN1675" s="37">
        <f t="shared" si="1195"/>
        <v>0</v>
      </c>
      <c r="AO1675" s="37">
        <f t="shared" si="1196"/>
        <v>0</v>
      </c>
      <c r="AP1675" s="37">
        <f t="shared" si="1197"/>
        <v>0</v>
      </c>
      <c r="AQ1675" s="37">
        <f t="shared" si="1198"/>
        <v>0</v>
      </c>
      <c r="AR1675" s="37">
        <f t="shared" si="1199"/>
        <v>0</v>
      </c>
      <c r="AS1675" s="37">
        <f t="shared" si="1200"/>
        <v>0</v>
      </c>
      <c r="AU1675">
        <v>103</v>
      </c>
      <c r="AV1675" s="37">
        <f t="shared" si="1201"/>
        <v>792.09814373208712</v>
      </c>
      <c r="AW1675" s="37">
        <f t="shared" si="1202"/>
        <v>1580.3933514065775</v>
      </c>
      <c r="AX1675" s="37">
        <f t="shared" si="1203"/>
        <v>545.81080094711638</v>
      </c>
      <c r="AY1675" s="37">
        <f t="shared" si="1204"/>
        <v>2918.559780231798</v>
      </c>
      <c r="AZ1675" s="37">
        <f t="shared" si="1205"/>
        <v>66.226844413976565</v>
      </c>
      <c r="BA1675" s="37">
        <f t="shared" si="1206"/>
        <v>26.964214032512924</v>
      </c>
      <c r="BC1675">
        <v>103</v>
      </c>
      <c r="BD1675" s="37">
        <f>IF(Voorblad!$E$10=Rekenblad!BC1675,Rekenblad!AV1675,0)</f>
        <v>0</v>
      </c>
      <c r="BE1675" s="37">
        <f>IF(Voorblad!$E$10=Rekenblad!BC1675,Rekenblad!AW1675,0)</f>
        <v>0</v>
      </c>
      <c r="BF1675" s="37">
        <f>IF(Voorblad!$E$10=Rekenblad!BC1675,Rekenblad!AX1675,0)</f>
        <v>0</v>
      </c>
      <c r="BG1675" s="62">
        <f>IF(Voorblad!$E$10=Rekenblad!BC1675,Rekenblad!AY1675,0)</f>
        <v>0</v>
      </c>
      <c r="BH1675" s="37">
        <f>IF(Voorblad!$E$10=Rekenblad!BC1675,Rekenblad!AZ1675,0)</f>
        <v>0</v>
      </c>
      <c r="BI1675" s="37">
        <f>IF(Voorblad!$E$10=Rekenblad!BC1675,Rekenblad!BA1675,0)</f>
        <v>0</v>
      </c>
      <c r="BK1675">
        <v>103</v>
      </c>
      <c r="BL1675" s="37">
        <f>IF(Voorblad!$E$14=Rekenblad!$BL$1580,Rekenblad!BD1675,0)</f>
        <v>0</v>
      </c>
      <c r="BM1675" s="37">
        <f>IF(Voorblad!$E$14=Rekenblad!$BL$1580,Rekenblad!BE1675,0)</f>
        <v>0</v>
      </c>
      <c r="BN1675" s="37">
        <f>IF(Voorblad!$E$14=Rekenblad!$BL$1580,Rekenblad!BF1675,0)</f>
        <v>0</v>
      </c>
      <c r="BO1675" s="37">
        <f>IF(Voorblad!$E$14=Rekenblad!$BL$1580,Rekenblad!BG1675,0)</f>
        <v>0</v>
      </c>
      <c r="BP1675" s="37">
        <f>IF(Voorblad!$E$14=Rekenblad!$BL$1580,Rekenblad!BH1675,0)</f>
        <v>0</v>
      </c>
      <c r="BQ1675" s="37">
        <f>IF(Voorblad!$E$14=Rekenblad!$BL$1580,Rekenblad!BI1675,0)</f>
        <v>0</v>
      </c>
    </row>
    <row r="1676" spans="2:69" x14ac:dyDescent="0.25">
      <c r="B1676">
        <f>'Data TREND'!$DL$241</f>
        <v>104</v>
      </c>
      <c r="C1676" s="37">
        <f>'Data TREND'!DN241</f>
        <v>798.5357744682409</v>
      </c>
      <c r="D1676" s="37">
        <f>'Data TREND'!DO241</f>
        <v>1595.1788911854246</v>
      </c>
      <c r="E1676" s="37">
        <f>'Data TREND'!DP241</f>
        <v>551.06280707736005</v>
      </c>
      <c r="F1676" s="37">
        <f>'Data TREND'!DQ241</f>
        <v>2945.0377725061003</v>
      </c>
      <c r="G1676" s="37">
        <f>'Data TREND'!DR241</f>
        <v>65.871699977001896</v>
      </c>
      <c r="H1676" s="37">
        <f>'Data TREND'!DS241</f>
        <v>26.817342045424137</v>
      </c>
      <c r="J1676" s="37">
        <f t="shared" si="1183"/>
        <v>798.5357744682409</v>
      </c>
      <c r="K1676" s="37">
        <f t="shared" si="1184"/>
        <v>1595.1788911854246</v>
      </c>
      <c r="L1676" s="37">
        <f t="shared" si="1185"/>
        <v>551.06280707736005</v>
      </c>
      <c r="M1676" s="37">
        <f t="shared" si="1186"/>
        <v>2945.0377725061003</v>
      </c>
      <c r="N1676" s="37">
        <f t="shared" si="1187"/>
        <v>65.871699977001896</v>
      </c>
      <c r="O1676" s="37">
        <f t="shared" si="1188"/>
        <v>26.817342045424137</v>
      </c>
      <c r="Q1676">
        <f>'Data TREND'!$DL$241</f>
        <v>104</v>
      </c>
      <c r="R1676" s="37">
        <f>'Data TREND'!DU241</f>
        <v>1006.9374146430805</v>
      </c>
      <c r="S1676" s="37">
        <f>'Data TREND'!DV241</f>
        <v>1592.7246953094291</v>
      </c>
      <c r="T1676" s="37">
        <f>'Data TREND'!DW241</f>
        <v>549.6983767674933</v>
      </c>
      <c r="U1676" s="37">
        <f>'Data TREND'!DX241</f>
        <v>3149.2335331602007</v>
      </c>
      <c r="V1676" s="37">
        <f>'Data TREND'!DY241</f>
        <v>68.539318442205854</v>
      </c>
      <c r="W1676" s="37">
        <f>'Data TREND'!DZ241</f>
        <v>27.982336372207197</v>
      </c>
      <c r="Y1676" s="37">
        <f t="shared" si="1189"/>
        <v>0</v>
      </c>
      <c r="Z1676" s="37">
        <f t="shared" si="1190"/>
        <v>0</v>
      </c>
      <c r="AA1676" s="37">
        <f t="shared" si="1191"/>
        <v>0</v>
      </c>
      <c r="AB1676" s="37">
        <f t="shared" si="1192"/>
        <v>0</v>
      </c>
      <c r="AC1676" s="37">
        <f t="shared" si="1193"/>
        <v>0</v>
      </c>
      <c r="AD1676" s="37">
        <f t="shared" si="1194"/>
        <v>0</v>
      </c>
      <c r="AF1676">
        <f>'Data TREND'!$DL$241</f>
        <v>104</v>
      </c>
      <c r="AG1676" s="37">
        <f>'Data TREND'!EB241</f>
        <v>1205.6218320065354</v>
      </c>
      <c r="AH1676" s="37">
        <f>'Data TREND'!EC241</f>
        <v>1589.9897969695562</v>
      </c>
      <c r="AI1676" s="37">
        <f>'Data TREND'!ED241</f>
        <v>552.62935997172804</v>
      </c>
      <c r="AJ1676" s="37">
        <f>'Data TREND'!EE241</f>
        <v>3345.2150989919128</v>
      </c>
      <c r="AK1676" s="37">
        <f>'Data TREND'!EF241</f>
        <v>70.577681885312074</v>
      </c>
      <c r="AL1676" s="37">
        <f>'Data TREND'!EG241</f>
        <v>28.884747641202463</v>
      </c>
      <c r="AN1676" s="37">
        <f t="shared" si="1195"/>
        <v>0</v>
      </c>
      <c r="AO1676" s="37">
        <f t="shared" si="1196"/>
        <v>0</v>
      </c>
      <c r="AP1676" s="37">
        <f t="shared" si="1197"/>
        <v>0</v>
      </c>
      <c r="AQ1676" s="37">
        <f t="shared" si="1198"/>
        <v>0</v>
      </c>
      <c r="AR1676" s="37">
        <f t="shared" si="1199"/>
        <v>0</v>
      </c>
      <c r="AS1676" s="37">
        <f t="shared" si="1200"/>
        <v>0</v>
      </c>
      <c r="AU1676">
        <v>104</v>
      </c>
      <c r="AV1676" s="37">
        <f t="shared" si="1201"/>
        <v>798.5357744682409</v>
      </c>
      <c r="AW1676" s="37">
        <f t="shared" si="1202"/>
        <v>1595.1788911854246</v>
      </c>
      <c r="AX1676" s="37">
        <f t="shared" si="1203"/>
        <v>551.06280707736005</v>
      </c>
      <c r="AY1676" s="37">
        <f t="shared" si="1204"/>
        <v>2945.0377725061003</v>
      </c>
      <c r="AZ1676" s="37">
        <f t="shared" si="1205"/>
        <v>65.871699977001896</v>
      </c>
      <c r="BA1676" s="37">
        <f t="shared" si="1206"/>
        <v>26.817342045424137</v>
      </c>
      <c r="BC1676">
        <v>104</v>
      </c>
      <c r="BD1676" s="37">
        <f>IF(Voorblad!$E$10=Rekenblad!BC1676,Rekenblad!AV1676,0)</f>
        <v>0</v>
      </c>
      <c r="BE1676" s="37">
        <f>IF(Voorblad!$E$10=Rekenblad!BC1676,Rekenblad!AW1676,0)</f>
        <v>0</v>
      </c>
      <c r="BF1676" s="37">
        <f>IF(Voorblad!$E$10=Rekenblad!BC1676,Rekenblad!AX1676,0)</f>
        <v>0</v>
      </c>
      <c r="BG1676" s="62">
        <f>IF(Voorblad!$E$10=Rekenblad!BC1676,Rekenblad!AY1676,0)</f>
        <v>0</v>
      </c>
      <c r="BH1676" s="37">
        <f>IF(Voorblad!$E$10=Rekenblad!BC1676,Rekenblad!AZ1676,0)</f>
        <v>0</v>
      </c>
      <c r="BI1676" s="37">
        <f>IF(Voorblad!$E$10=Rekenblad!BC1676,Rekenblad!BA1676,0)</f>
        <v>0</v>
      </c>
      <c r="BK1676">
        <v>104</v>
      </c>
      <c r="BL1676" s="37">
        <f>IF(Voorblad!$E$14=Rekenblad!$BL$1580,Rekenblad!BD1676,0)</f>
        <v>0</v>
      </c>
      <c r="BM1676" s="37">
        <f>IF(Voorblad!$E$14=Rekenblad!$BL$1580,Rekenblad!BE1676,0)</f>
        <v>0</v>
      </c>
      <c r="BN1676" s="37">
        <f>IF(Voorblad!$E$14=Rekenblad!$BL$1580,Rekenblad!BF1676,0)</f>
        <v>0</v>
      </c>
      <c r="BO1676" s="37">
        <f>IF(Voorblad!$E$14=Rekenblad!$BL$1580,Rekenblad!BG1676,0)</f>
        <v>0</v>
      </c>
      <c r="BP1676" s="37">
        <f>IF(Voorblad!$E$14=Rekenblad!$BL$1580,Rekenblad!BH1676,0)</f>
        <v>0</v>
      </c>
      <c r="BQ1676" s="37">
        <f>IF(Voorblad!$E$14=Rekenblad!$BL$1580,Rekenblad!BI1676,0)</f>
        <v>0</v>
      </c>
    </row>
    <row r="1677" spans="2:69" x14ac:dyDescent="0.25">
      <c r="B1677">
        <f>'Data TREND'!$DL$242</f>
        <v>105</v>
      </c>
      <c r="C1677" s="37">
        <f>'Data TREND'!DN242</f>
        <v>804.97340520439468</v>
      </c>
      <c r="D1677" s="37">
        <f>'Data TREND'!DO242</f>
        <v>1609.9644309642722</v>
      </c>
      <c r="E1677" s="37">
        <f>'Data TREND'!DP242</f>
        <v>556.31481320760349</v>
      </c>
      <c r="F1677" s="37">
        <f>'Data TREND'!DQ242</f>
        <v>2971.5157647804031</v>
      </c>
      <c r="G1677" s="37">
        <f>'Data TREND'!DR242</f>
        <v>65.516555540027241</v>
      </c>
      <c r="H1677" s="37">
        <f>'Data TREND'!DS242</f>
        <v>26.670470058335351</v>
      </c>
      <c r="J1677" s="37">
        <f t="shared" si="1183"/>
        <v>804.97340520439468</v>
      </c>
      <c r="K1677" s="37">
        <f t="shared" si="1184"/>
        <v>1609.9644309642722</v>
      </c>
      <c r="L1677" s="37">
        <f t="shared" si="1185"/>
        <v>556.31481320760349</v>
      </c>
      <c r="M1677" s="37">
        <f t="shared" si="1186"/>
        <v>2971.5157647804031</v>
      </c>
      <c r="N1677" s="37">
        <f t="shared" si="1187"/>
        <v>65.516555540027241</v>
      </c>
      <c r="O1677" s="37">
        <f t="shared" si="1188"/>
        <v>26.670470058335351</v>
      </c>
      <c r="Q1677">
        <f>'Data TREND'!$DL$242</f>
        <v>105</v>
      </c>
      <c r="R1677" s="37">
        <f>'Data TREND'!DU242</f>
        <v>1014.9093581233481</v>
      </c>
      <c r="S1677" s="37">
        <f>'Data TREND'!DV242</f>
        <v>1607.4403635940957</v>
      </c>
      <c r="T1677" s="37">
        <f>'Data TREND'!DW242</f>
        <v>554.87765301948275</v>
      </c>
      <c r="U1677" s="37">
        <f>'Data TREND'!DX242</f>
        <v>3177.0978634344065</v>
      </c>
      <c r="V1677" s="37">
        <f>'Data TREND'!DY242</f>
        <v>68.050284865943269</v>
      </c>
      <c r="W1677" s="37">
        <f>'Data TREND'!DZ242</f>
        <v>27.780509765421808</v>
      </c>
      <c r="Y1677" s="37">
        <f t="shared" si="1189"/>
        <v>0</v>
      </c>
      <c r="Z1677" s="37">
        <f t="shared" si="1190"/>
        <v>0</v>
      </c>
      <c r="AA1677" s="37">
        <f t="shared" si="1191"/>
        <v>0</v>
      </c>
      <c r="AB1677" s="37">
        <f t="shared" si="1192"/>
        <v>0</v>
      </c>
      <c r="AC1677" s="37">
        <f t="shared" si="1193"/>
        <v>0</v>
      </c>
      <c r="AD1677" s="37">
        <f t="shared" si="1194"/>
        <v>0</v>
      </c>
      <c r="AF1677">
        <f>'Data TREND'!$DL$242</f>
        <v>105</v>
      </c>
      <c r="AG1677" s="37">
        <f>'Data TREND'!EB242</f>
        <v>1215.0125185123431</v>
      </c>
      <c r="AH1677" s="37">
        <f>'Data TREND'!EC242</f>
        <v>1604.6077325564327</v>
      </c>
      <c r="AI1677" s="37">
        <f>'Data TREND'!ED242</f>
        <v>557.8543910987737</v>
      </c>
      <c r="AJ1677" s="37">
        <f>'Data TREND'!EE242</f>
        <v>3374.4116404045153</v>
      </c>
      <c r="AK1677" s="37">
        <f>'Data TREND'!EF242</f>
        <v>69.948349109410032</v>
      </c>
      <c r="AL1677" s="37">
        <f>'Data TREND'!EG242</f>
        <v>28.629913726958005</v>
      </c>
      <c r="AN1677" s="37">
        <f t="shared" si="1195"/>
        <v>0</v>
      </c>
      <c r="AO1677" s="37">
        <f t="shared" si="1196"/>
        <v>0</v>
      </c>
      <c r="AP1677" s="37">
        <f t="shared" si="1197"/>
        <v>0</v>
      </c>
      <c r="AQ1677" s="37">
        <f t="shared" si="1198"/>
        <v>0</v>
      </c>
      <c r="AR1677" s="37">
        <f t="shared" si="1199"/>
        <v>0</v>
      </c>
      <c r="AS1677" s="37">
        <f t="shared" si="1200"/>
        <v>0</v>
      </c>
      <c r="AU1677">
        <v>105</v>
      </c>
      <c r="AV1677" s="37">
        <f t="shared" si="1201"/>
        <v>804.97340520439468</v>
      </c>
      <c r="AW1677" s="37">
        <f t="shared" si="1202"/>
        <v>1609.9644309642722</v>
      </c>
      <c r="AX1677" s="37">
        <f t="shared" si="1203"/>
        <v>556.31481320760349</v>
      </c>
      <c r="AY1677" s="37">
        <f t="shared" si="1204"/>
        <v>2971.5157647804031</v>
      </c>
      <c r="AZ1677" s="37">
        <f t="shared" si="1205"/>
        <v>65.516555540027241</v>
      </c>
      <c r="BA1677" s="37">
        <f t="shared" si="1206"/>
        <v>26.670470058335351</v>
      </c>
      <c r="BC1677">
        <v>105</v>
      </c>
      <c r="BD1677" s="37">
        <f>IF(Voorblad!$E$10=Rekenblad!BC1677,Rekenblad!AV1677,0)</f>
        <v>0</v>
      </c>
      <c r="BE1677" s="37">
        <f>IF(Voorblad!$E$10=Rekenblad!BC1677,Rekenblad!AW1677,0)</f>
        <v>0</v>
      </c>
      <c r="BF1677" s="37">
        <f>IF(Voorblad!$E$10=Rekenblad!BC1677,Rekenblad!AX1677,0)</f>
        <v>0</v>
      </c>
      <c r="BG1677" s="62">
        <f>IF(Voorblad!$E$10=Rekenblad!BC1677,Rekenblad!AY1677,0)</f>
        <v>0</v>
      </c>
      <c r="BH1677" s="37">
        <f>IF(Voorblad!$E$10=Rekenblad!BC1677,Rekenblad!AZ1677,0)</f>
        <v>0</v>
      </c>
      <c r="BI1677" s="37">
        <f>IF(Voorblad!$E$10=Rekenblad!BC1677,Rekenblad!BA1677,0)</f>
        <v>0</v>
      </c>
      <c r="BK1677">
        <v>105</v>
      </c>
      <c r="BL1677" s="37">
        <f>IF(Voorblad!$E$14=Rekenblad!$BL$1580,Rekenblad!BD1677,0)</f>
        <v>0</v>
      </c>
      <c r="BM1677" s="37">
        <f>IF(Voorblad!$E$14=Rekenblad!$BL$1580,Rekenblad!BE1677,0)</f>
        <v>0</v>
      </c>
      <c r="BN1677" s="37">
        <f>IF(Voorblad!$E$14=Rekenblad!$BL$1580,Rekenblad!BF1677,0)</f>
        <v>0</v>
      </c>
      <c r="BO1677" s="37">
        <f>IF(Voorblad!$E$14=Rekenblad!$BL$1580,Rekenblad!BG1677,0)</f>
        <v>0</v>
      </c>
      <c r="BP1677" s="37">
        <f>IF(Voorblad!$E$14=Rekenblad!$BL$1580,Rekenblad!BH1677,0)</f>
        <v>0</v>
      </c>
      <c r="BQ1677" s="37">
        <f>IF(Voorblad!$E$14=Rekenblad!$BL$1580,Rekenblad!BI1677,0)</f>
        <v>0</v>
      </c>
    </row>
    <row r="1678" spans="2:69" x14ac:dyDescent="0.25">
      <c r="B1678">
        <f>'Data TREND'!$DL$243</f>
        <v>106</v>
      </c>
      <c r="C1678" s="37">
        <f>'Data TREND'!DN243</f>
        <v>811.41103594054846</v>
      </c>
      <c r="D1678" s="37">
        <f>'Data TREND'!DO243</f>
        <v>1624.7499707431193</v>
      </c>
      <c r="E1678" s="37">
        <f>'Data TREND'!DP243</f>
        <v>561.56681933784716</v>
      </c>
      <c r="F1678" s="37">
        <f>'Data TREND'!DQ243</f>
        <v>2997.9937570547058</v>
      </c>
      <c r="G1678" s="37">
        <f>'Data TREND'!DR243</f>
        <v>65.161411103052586</v>
      </c>
      <c r="H1678" s="37">
        <f>'Data TREND'!DS243</f>
        <v>26.523598071246564</v>
      </c>
      <c r="J1678" s="37">
        <f t="shared" si="1183"/>
        <v>811.41103594054846</v>
      </c>
      <c r="K1678" s="37">
        <f t="shared" si="1184"/>
        <v>1624.7499707431193</v>
      </c>
      <c r="L1678" s="37">
        <f t="shared" si="1185"/>
        <v>561.56681933784716</v>
      </c>
      <c r="M1678" s="37">
        <f t="shared" si="1186"/>
        <v>2997.9937570547058</v>
      </c>
      <c r="N1678" s="37">
        <f t="shared" si="1187"/>
        <v>65.161411103052586</v>
      </c>
      <c r="O1678" s="37">
        <f t="shared" si="1188"/>
        <v>26.523598071246564</v>
      </c>
      <c r="Q1678">
        <f>'Data TREND'!$DL$243</f>
        <v>106</v>
      </c>
      <c r="R1678" s="37">
        <f>'Data TREND'!DU243</f>
        <v>1022.8813016036156</v>
      </c>
      <c r="S1678" s="37">
        <f>'Data TREND'!DV243</f>
        <v>1622.1560318787624</v>
      </c>
      <c r="T1678" s="37">
        <f>'Data TREND'!DW243</f>
        <v>560.0569292714722</v>
      </c>
      <c r="U1678" s="37">
        <f>'Data TREND'!DX243</f>
        <v>3204.9621937086122</v>
      </c>
      <c r="V1678" s="37">
        <f>'Data TREND'!DY243</f>
        <v>67.561251289680655</v>
      </c>
      <c r="W1678" s="37">
        <f>'Data TREND'!DZ243</f>
        <v>27.578683158636416</v>
      </c>
      <c r="Y1678" s="37">
        <f t="shared" si="1189"/>
        <v>0</v>
      </c>
      <c r="Z1678" s="37">
        <f t="shared" si="1190"/>
        <v>0</v>
      </c>
      <c r="AA1678" s="37">
        <f t="shared" si="1191"/>
        <v>0</v>
      </c>
      <c r="AB1678" s="37">
        <f t="shared" si="1192"/>
        <v>0</v>
      </c>
      <c r="AC1678" s="37">
        <f t="shared" si="1193"/>
        <v>0</v>
      </c>
      <c r="AD1678" s="37">
        <f t="shared" si="1194"/>
        <v>0</v>
      </c>
      <c r="AF1678">
        <f>'Data TREND'!$DL$243</f>
        <v>106</v>
      </c>
      <c r="AG1678" s="37">
        <f>'Data TREND'!EB243</f>
        <v>1224.4032050181509</v>
      </c>
      <c r="AH1678" s="37">
        <f>'Data TREND'!EC243</f>
        <v>1619.2256681433093</v>
      </c>
      <c r="AI1678" s="37">
        <f>'Data TREND'!ED243</f>
        <v>563.07942222581914</v>
      </c>
      <c r="AJ1678" s="37">
        <f>'Data TREND'!EE243</f>
        <v>3403.6081818171187</v>
      </c>
      <c r="AK1678" s="37">
        <f>'Data TREND'!EF243</f>
        <v>69.319016333507975</v>
      </c>
      <c r="AL1678" s="37">
        <f>'Data TREND'!EG243</f>
        <v>28.375079812713544</v>
      </c>
      <c r="AN1678" s="37">
        <f t="shared" si="1195"/>
        <v>0</v>
      </c>
      <c r="AO1678" s="37">
        <f t="shared" si="1196"/>
        <v>0</v>
      </c>
      <c r="AP1678" s="37">
        <f t="shared" si="1197"/>
        <v>0</v>
      </c>
      <c r="AQ1678" s="37">
        <f t="shared" si="1198"/>
        <v>0</v>
      </c>
      <c r="AR1678" s="37">
        <f t="shared" si="1199"/>
        <v>0</v>
      </c>
      <c r="AS1678" s="37">
        <f t="shared" si="1200"/>
        <v>0</v>
      </c>
      <c r="AU1678">
        <v>106</v>
      </c>
      <c r="AV1678" s="37">
        <f t="shared" si="1201"/>
        <v>811.41103594054846</v>
      </c>
      <c r="AW1678" s="37">
        <f t="shared" si="1202"/>
        <v>1624.7499707431193</v>
      </c>
      <c r="AX1678" s="37">
        <f t="shared" si="1203"/>
        <v>561.56681933784716</v>
      </c>
      <c r="AY1678" s="37">
        <f t="shared" si="1204"/>
        <v>2997.9937570547058</v>
      </c>
      <c r="AZ1678" s="37">
        <f t="shared" si="1205"/>
        <v>65.161411103052586</v>
      </c>
      <c r="BA1678" s="37">
        <f t="shared" si="1206"/>
        <v>26.523598071246564</v>
      </c>
      <c r="BC1678">
        <v>106</v>
      </c>
      <c r="BD1678" s="37">
        <f>IF(Voorblad!$E$10=Rekenblad!BC1678,Rekenblad!AV1678,0)</f>
        <v>0</v>
      </c>
      <c r="BE1678" s="37">
        <f>IF(Voorblad!$E$10=Rekenblad!BC1678,Rekenblad!AW1678,0)</f>
        <v>0</v>
      </c>
      <c r="BF1678" s="37">
        <f>IF(Voorblad!$E$10=Rekenblad!BC1678,Rekenblad!AX1678,0)</f>
        <v>0</v>
      </c>
      <c r="BG1678" s="62">
        <f>IF(Voorblad!$E$10=Rekenblad!BC1678,Rekenblad!AY1678,0)</f>
        <v>0</v>
      </c>
      <c r="BH1678" s="37">
        <f>IF(Voorblad!$E$10=Rekenblad!BC1678,Rekenblad!AZ1678,0)</f>
        <v>0</v>
      </c>
      <c r="BI1678" s="37">
        <f>IF(Voorblad!$E$10=Rekenblad!BC1678,Rekenblad!BA1678,0)</f>
        <v>0</v>
      </c>
      <c r="BK1678">
        <v>106</v>
      </c>
      <c r="BL1678" s="37">
        <f>IF(Voorblad!$E$14=Rekenblad!$BL$1580,Rekenblad!BD1678,0)</f>
        <v>0</v>
      </c>
      <c r="BM1678" s="37">
        <f>IF(Voorblad!$E$14=Rekenblad!$BL$1580,Rekenblad!BE1678,0)</f>
        <v>0</v>
      </c>
      <c r="BN1678" s="37">
        <f>IF(Voorblad!$E$14=Rekenblad!$BL$1580,Rekenblad!BF1678,0)</f>
        <v>0</v>
      </c>
      <c r="BO1678" s="37">
        <f>IF(Voorblad!$E$14=Rekenblad!$BL$1580,Rekenblad!BG1678,0)</f>
        <v>0</v>
      </c>
      <c r="BP1678" s="37">
        <f>IF(Voorblad!$E$14=Rekenblad!$BL$1580,Rekenblad!BH1678,0)</f>
        <v>0</v>
      </c>
      <c r="BQ1678" s="37">
        <f>IF(Voorblad!$E$14=Rekenblad!$BL$1580,Rekenblad!BI1678,0)</f>
        <v>0</v>
      </c>
    </row>
    <row r="1679" spans="2:69" x14ac:dyDescent="0.25">
      <c r="B1679">
        <f>'Data TREND'!$DL$244</f>
        <v>107</v>
      </c>
      <c r="C1679" s="37">
        <f>'Data TREND'!DN244</f>
        <v>817.84866667670235</v>
      </c>
      <c r="D1679" s="37">
        <f>'Data TREND'!DO244</f>
        <v>1639.5355105219669</v>
      </c>
      <c r="E1679" s="37">
        <f>'Data TREND'!DP244</f>
        <v>566.81882546809061</v>
      </c>
      <c r="F1679" s="37">
        <f>'Data TREND'!DQ244</f>
        <v>3024.4717493290086</v>
      </c>
      <c r="G1679" s="37">
        <f>'Data TREND'!DR244</f>
        <v>64.806266666077903</v>
      </c>
      <c r="H1679" s="37">
        <f>'Data TREND'!DS244</f>
        <v>26.376726084157777</v>
      </c>
      <c r="J1679" s="37">
        <f t="shared" si="1183"/>
        <v>817.84866667670235</v>
      </c>
      <c r="K1679" s="37">
        <f t="shared" si="1184"/>
        <v>1639.5355105219669</v>
      </c>
      <c r="L1679" s="37">
        <f t="shared" si="1185"/>
        <v>566.81882546809061</v>
      </c>
      <c r="M1679" s="37">
        <f t="shared" si="1186"/>
        <v>3024.4717493290086</v>
      </c>
      <c r="N1679" s="37">
        <f t="shared" si="1187"/>
        <v>64.806266666077903</v>
      </c>
      <c r="O1679" s="37">
        <f t="shared" si="1188"/>
        <v>26.376726084157777</v>
      </c>
      <c r="Q1679">
        <f>'Data TREND'!$DL$244</f>
        <v>107</v>
      </c>
      <c r="R1679" s="37">
        <f>'Data TREND'!DU244</f>
        <v>1030.8532450838832</v>
      </c>
      <c r="S1679" s="37">
        <f>'Data TREND'!DV244</f>
        <v>1636.8717001634288</v>
      </c>
      <c r="T1679" s="37">
        <f>'Data TREND'!DW244</f>
        <v>565.23620552346165</v>
      </c>
      <c r="U1679" s="37">
        <f>'Data TREND'!DX244</f>
        <v>3232.8265239828183</v>
      </c>
      <c r="V1679" s="37">
        <f>'Data TREND'!DY244</f>
        <v>67.07221771341807</v>
      </c>
      <c r="W1679" s="37">
        <f>'Data TREND'!DZ244</f>
        <v>27.376856551851027</v>
      </c>
      <c r="Y1679" s="37">
        <f t="shared" si="1189"/>
        <v>0</v>
      </c>
      <c r="Z1679" s="37">
        <f t="shared" si="1190"/>
        <v>0</v>
      </c>
      <c r="AA1679" s="37">
        <f t="shared" si="1191"/>
        <v>0</v>
      </c>
      <c r="AB1679" s="37">
        <f t="shared" si="1192"/>
        <v>0</v>
      </c>
      <c r="AC1679" s="37">
        <f t="shared" si="1193"/>
        <v>0</v>
      </c>
      <c r="AD1679" s="37">
        <f t="shared" si="1194"/>
        <v>0</v>
      </c>
      <c r="AF1679">
        <f>'Data TREND'!$DL$244</f>
        <v>107</v>
      </c>
      <c r="AG1679" s="37">
        <f>'Data TREND'!EB244</f>
        <v>1233.7938915239586</v>
      </c>
      <c r="AH1679" s="37">
        <f>'Data TREND'!EC244</f>
        <v>1633.8436037301858</v>
      </c>
      <c r="AI1679" s="37">
        <f>'Data TREND'!ED244</f>
        <v>568.30445335286481</v>
      </c>
      <c r="AJ1679" s="37">
        <f>'Data TREND'!EE244</f>
        <v>3432.8047232297222</v>
      </c>
      <c r="AK1679" s="37">
        <f>'Data TREND'!EF244</f>
        <v>68.689683557605932</v>
      </c>
      <c r="AL1679" s="37">
        <f>'Data TREND'!EG244</f>
        <v>28.120245898469086</v>
      </c>
      <c r="AN1679" s="37">
        <f t="shared" si="1195"/>
        <v>0</v>
      </c>
      <c r="AO1679" s="37">
        <f t="shared" si="1196"/>
        <v>0</v>
      </c>
      <c r="AP1679" s="37">
        <f t="shared" si="1197"/>
        <v>0</v>
      </c>
      <c r="AQ1679" s="37">
        <f t="shared" si="1198"/>
        <v>0</v>
      </c>
      <c r="AR1679" s="37">
        <f t="shared" si="1199"/>
        <v>0</v>
      </c>
      <c r="AS1679" s="37">
        <f t="shared" si="1200"/>
        <v>0</v>
      </c>
      <c r="AU1679">
        <v>107</v>
      </c>
      <c r="AV1679" s="37">
        <f t="shared" si="1201"/>
        <v>817.84866667670235</v>
      </c>
      <c r="AW1679" s="37">
        <f t="shared" si="1202"/>
        <v>1639.5355105219669</v>
      </c>
      <c r="AX1679" s="37">
        <f t="shared" si="1203"/>
        <v>566.81882546809061</v>
      </c>
      <c r="AY1679" s="37">
        <f t="shared" si="1204"/>
        <v>3024.4717493290086</v>
      </c>
      <c r="AZ1679" s="37">
        <f t="shared" si="1205"/>
        <v>64.806266666077903</v>
      </c>
      <c r="BA1679" s="37">
        <f t="shared" si="1206"/>
        <v>26.376726084157777</v>
      </c>
      <c r="BC1679">
        <v>107</v>
      </c>
      <c r="BD1679" s="37">
        <f>IF(Voorblad!$E$10=Rekenblad!BC1679,Rekenblad!AV1679,0)</f>
        <v>0</v>
      </c>
      <c r="BE1679" s="37">
        <f>IF(Voorblad!$E$10=Rekenblad!BC1679,Rekenblad!AW1679,0)</f>
        <v>0</v>
      </c>
      <c r="BF1679" s="37">
        <f>IF(Voorblad!$E$10=Rekenblad!BC1679,Rekenblad!AX1679,0)</f>
        <v>0</v>
      </c>
      <c r="BG1679" s="62">
        <f>IF(Voorblad!$E$10=Rekenblad!BC1679,Rekenblad!AY1679,0)</f>
        <v>0</v>
      </c>
      <c r="BH1679" s="37">
        <f>IF(Voorblad!$E$10=Rekenblad!BC1679,Rekenblad!AZ1679,0)</f>
        <v>0</v>
      </c>
      <c r="BI1679" s="37">
        <f>IF(Voorblad!$E$10=Rekenblad!BC1679,Rekenblad!BA1679,0)</f>
        <v>0</v>
      </c>
      <c r="BK1679">
        <v>107</v>
      </c>
      <c r="BL1679" s="37">
        <f>IF(Voorblad!$E$14=Rekenblad!$BL$1580,Rekenblad!BD1679,0)</f>
        <v>0</v>
      </c>
      <c r="BM1679" s="37">
        <f>IF(Voorblad!$E$14=Rekenblad!$BL$1580,Rekenblad!BE1679,0)</f>
        <v>0</v>
      </c>
      <c r="BN1679" s="37">
        <f>IF(Voorblad!$E$14=Rekenblad!$BL$1580,Rekenblad!BF1679,0)</f>
        <v>0</v>
      </c>
      <c r="BO1679" s="37">
        <f>IF(Voorblad!$E$14=Rekenblad!$BL$1580,Rekenblad!BG1679,0)</f>
        <v>0</v>
      </c>
      <c r="BP1679" s="37">
        <f>IF(Voorblad!$E$14=Rekenblad!$BL$1580,Rekenblad!BH1679,0)</f>
        <v>0</v>
      </c>
      <c r="BQ1679" s="37">
        <f>IF(Voorblad!$E$14=Rekenblad!$BL$1580,Rekenblad!BI1679,0)</f>
        <v>0</v>
      </c>
    </row>
    <row r="1680" spans="2:69" x14ac:dyDescent="0.25">
      <c r="B1680">
        <f>'Data TREND'!$DL$245</f>
        <v>108</v>
      </c>
      <c r="C1680" s="37">
        <f>'Data TREND'!DN245</f>
        <v>824.28629741285613</v>
      </c>
      <c r="D1680" s="37">
        <f>'Data TREND'!DO245</f>
        <v>1654.321050300814</v>
      </c>
      <c r="E1680" s="37">
        <f>'Data TREND'!DP245</f>
        <v>572.07083159833428</v>
      </c>
      <c r="F1680" s="37">
        <f>'Data TREND'!DQ245</f>
        <v>3050.9497416033114</v>
      </c>
      <c r="G1680" s="37">
        <f>'Data TREND'!DR245</f>
        <v>64.451122229103248</v>
      </c>
      <c r="H1680" s="37">
        <f>'Data TREND'!DS245</f>
        <v>26.229854097068987</v>
      </c>
      <c r="J1680" s="37">
        <f t="shared" si="1183"/>
        <v>824.28629741285613</v>
      </c>
      <c r="K1680" s="37">
        <f t="shared" si="1184"/>
        <v>1654.321050300814</v>
      </c>
      <c r="L1680" s="37">
        <f t="shared" si="1185"/>
        <v>572.07083159833428</v>
      </c>
      <c r="M1680" s="37">
        <f t="shared" si="1186"/>
        <v>3050.9497416033114</v>
      </c>
      <c r="N1680" s="37">
        <f t="shared" si="1187"/>
        <v>64.451122229103248</v>
      </c>
      <c r="O1680" s="37">
        <f t="shared" si="1188"/>
        <v>26.229854097068987</v>
      </c>
      <c r="Q1680">
        <f>'Data TREND'!$DL$245</f>
        <v>108</v>
      </c>
      <c r="R1680" s="37">
        <f>'Data TREND'!DU245</f>
        <v>1038.8251885641507</v>
      </c>
      <c r="S1680" s="37">
        <f>'Data TREND'!DV245</f>
        <v>1651.5873684480955</v>
      </c>
      <c r="T1680" s="37">
        <f>'Data TREND'!DW245</f>
        <v>570.41548177545087</v>
      </c>
      <c r="U1680" s="37">
        <f>'Data TREND'!DX245</f>
        <v>3260.6908542570241</v>
      </c>
      <c r="V1680" s="37">
        <f>'Data TREND'!DY245</f>
        <v>66.583184137155456</v>
      </c>
      <c r="W1680" s="37">
        <f>'Data TREND'!DZ245</f>
        <v>27.175029945065639</v>
      </c>
      <c r="Y1680" s="37">
        <f t="shared" si="1189"/>
        <v>0</v>
      </c>
      <c r="Z1680" s="37">
        <f t="shared" si="1190"/>
        <v>0</v>
      </c>
      <c r="AA1680" s="37">
        <f t="shared" si="1191"/>
        <v>0</v>
      </c>
      <c r="AB1680" s="37">
        <f t="shared" si="1192"/>
        <v>0</v>
      </c>
      <c r="AC1680" s="37">
        <f t="shared" si="1193"/>
        <v>0</v>
      </c>
      <c r="AD1680" s="37">
        <f t="shared" si="1194"/>
        <v>0</v>
      </c>
      <c r="AF1680">
        <f>'Data TREND'!$DL$245</f>
        <v>108</v>
      </c>
      <c r="AG1680" s="37">
        <f>'Data TREND'!EB245</f>
        <v>1243.1845780297663</v>
      </c>
      <c r="AH1680" s="37">
        <f>'Data TREND'!EC245</f>
        <v>1648.4615393170623</v>
      </c>
      <c r="AI1680" s="37">
        <f>'Data TREND'!ED245</f>
        <v>573.52948447991025</v>
      </c>
      <c r="AJ1680" s="37">
        <f>'Data TREND'!EE245</f>
        <v>3462.0012646423247</v>
      </c>
      <c r="AK1680" s="37">
        <f>'Data TREND'!EF245</f>
        <v>68.060350781703889</v>
      </c>
      <c r="AL1680" s="37">
        <f>'Data TREND'!EG245</f>
        <v>27.865411984224629</v>
      </c>
      <c r="AN1680" s="37">
        <f t="shared" si="1195"/>
        <v>0</v>
      </c>
      <c r="AO1680" s="37">
        <f t="shared" si="1196"/>
        <v>0</v>
      </c>
      <c r="AP1680" s="37">
        <f t="shared" si="1197"/>
        <v>0</v>
      </c>
      <c r="AQ1680" s="37">
        <f t="shared" si="1198"/>
        <v>0</v>
      </c>
      <c r="AR1680" s="37">
        <f t="shared" si="1199"/>
        <v>0</v>
      </c>
      <c r="AS1680" s="37">
        <f t="shared" si="1200"/>
        <v>0</v>
      </c>
      <c r="AU1680">
        <v>108</v>
      </c>
      <c r="AV1680" s="37">
        <f t="shared" si="1201"/>
        <v>824.28629741285613</v>
      </c>
      <c r="AW1680" s="37">
        <f t="shared" si="1202"/>
        <v>1654.321050300814</v>
      </c>
      <c r="AX1680" s="37">
        <f t="shared" si="1203"/>
        <v>572.07083159833428</v>
      </c>
      <c r="AY1680" s="37">
        <f t="shared" si="1204"/>
        <v>3050.9497416033114</v>
      </c>
      <c r="AZ1680" s="37">
        <f t="shared" si="1205"/>
        <v>64.451122229103248</v>
      </c>
      <c r="BA1680" s="37">
        <f t="shared" si="1206"/>
        <v>26.229854097068987</v>
      </c>
      <c r="BC1680">
        <v>108</v>
      </c>
      <c r="BD1680" s="37">
        <f>IF(Voorblad!$E$10=Rekenblad!BC1680,Rekenblad!AV1680,0)</f>
        <v>0</v>
      </c>
      <c r="BE1680" s="37">
        <f>IF(Voorblad!$E$10=Rekenblad!BC1680,Rekenblad!AW1680,0)</f>
        <v>0</v>
      </c>
      <c r="BF1680" s="37">
        <f>IF(Voorblad!$E$10=Rekenblad!BC1680,Rekenblad!AX1680,0)</f>
        <v>0</v>
      </c>
      <c r="BG1680" s="62">
        <f>IF(Voorblad!$E$10=Rekenblad!BC1680,Rekenblad!AY1680,0)</f>
        <v>0</v>
      </c>
      <c r="BH1680" s="37">
        <f>IF(Voorblad!$E$10=Rekenblad!BC1680,Rekenblad!AZ1680,0)</f>
        <v>0</v>
      </c>
      <c r="BI1680" s="37">
        <f>IF(Voorblad!$E$10=Rekenblad!BC1680,Rekenblad!BA1680,0)</f>
        <v>0</v>
      </c>
      <c r="BK1680">
        <v>108</v>
      </c>
      <c r="BL1680" s="37">
        <f>IF(Voorblad!$E$14=Rekenblad!$BL$1580,Rekenblad!BD1680,0)</f>
        <v>0</v>
      </c>
      <c r="BM1680" s="37">
        <f>IF(Voorblad!$E$14=Rekenblad!$BL$1580,Rekenblad!BE1680,0)</f>
        <v>0</v>
      </c>
      <c r="BN1680" s="37">
        <f>IF(Voorblad!$E$14=Rekenblad!$BL$1580,Rekenblad!BF1680,0)</f>
        <v>0</v>
      </c>
      <c r="BO1680" s="37">
        <f>IF(Voorblad!$E$14=Rekenblad!$BL$1580,Rekenblad!BG1680,0)</f>
        <v>0</v>
      </c>
      <c r="BP1680" s="37">
        <f>IF(Voorblad!$E$14=Rekenblad!$BL$1580,Rekenblad!BH1680,0)</f>
        <v>0</v>
      </c>
      <c r="BQ1680" s="37">
        <f>IF(Voorblad!$E$14=Rekenblad!$BL$1580,Rekenblad!BI1680,0)</f>
        <v>0</v>
      </c>
    </row>
    <row r="1681" spans="2:69" x14ac:dyDescent="0.25">
      <c r="B1681">
        <f>'Data TREND'!$DL$246</f>
        <v>109</v>
      </c>
      <c r="C1681" s="37">
        <f>'Data TREND'!DN246</f>
        <v>830.72392814900991</v>
      </c>
      <c r="D1681" s="37">
        <f>'Data TREND'!DO246</f>
        <v>1669.1065900796616</v>
      </c>
      <c r="E1681" s="37">
        <f>'Data TREND'!DP246</f>
        <v>577.32283772857772</v>
      </c>
      <c r="F1681" s="37">
        <f>'Data TREND'!DQ246</f>
        <v>3077.4277338776137</v>
      </c>
      <c r="G1681" s="37">
        <f>'Data TREND'!DR246</f>
        <v>64.095977792128593</v>
      </c>
      <c r="H1681" s="37">
        <f>'Data TREND'!DS246</f>
        <v>26.082982109980204</v>
      </c>
      <c r="J1681" s="37">
        <f t="shared" si="1183"/>
        <v>830.72392814900991</v>
      </c>
      <c r="K1681" s="37">
        <f t="shared" si="1184"/>
        <v>1669.1065900796616</v>
      </c>
      <c r="L1681" s="37">
        <f t="shared" si="1185"/>
        <v>577.32283772857772</v>
      </c>
      <c r="M1681" s="37">
        <f t="shared" si="1186"/>
        <v>3077.4277338776137</v>
      </c>
      <c r="N1681" s="37">
        <f t="shared" si="1187"/>
        <v>64.095977792128593</v>
      </c>
      <c r="O1681" s="37">
        <f t="shared" si="1188"/>
        <v>26.082982109980204</v>
      </c>
      <c r="Q1681">
        <f>'Data TREND'!$DL$246</f>
        <v>109</v>
      </c>
      <c r="R1681" s="37">
        <f>'Data TREND'!DU246</f>
        <v>1046.7971320444185</v>
      </c>
      <c r="S1681" s="37">
        <f>'Data TREND'!DV246</f>
        <v>1666.3030367327622</v>
      </c>
      <c r="T1681" s="37">
        <f>'Data TREND'!DW246</f>
        <v>575.59475802744032</v>
      </c>
      <c r="U1681" s="37">
        <f>'Data TREND'!DX246</f>
        <v>3288.5551845312298</v>
      </c>
      <c r="V1681" s="37">
        <f>'Data TREND'!DY246</f>
        <v>66.094150560892871</v>
      </c>
      <c r="W1681" s="37">
        <f>'Data TREND'!DZ246</f>
        <v>26.97320333828025</v>
      </c>
      <c r="Y1681" s="37">
        <f t="shared" si="1189"/>
        <v>0</v>
      </c>
      <c r="Z1681" s="37">
        <f t="shared" si="1190"/>
        <v>0</v>
      </c>
      <c r="AA1681" s="37">
        <f t="shared" si="1191"/>
        <v>0</v>
      </c>
      <c r="AB1681" s="37">
        <f t="shared" si="1192"/>
        <v>0</v>
      </c>
      <c r="AC1681" s="37">
        <f t="shared" si="1193"/>
        <v>0</v>
      </c>
      <c r="AD1681" s="37">
        <f t="shared" si="1194"/>
        <v>0</v>
      </c>
      <c r="AF1681">
        <f>'Data TREND'!$DL$246</f>
        <v>109</v>
      </c>
      <c r="AG1681" s="37">
        <f>'Data TREND'!EB246</f>
        <v>1252.5752645355738</v>
      </c>
      <c r="AH1681" s="37">
        <f>'Data TREND'!EC246</f>
        <v>1663.0794749039387</v>
      </c>
      <c r="AI1681" s="37">
        <f>'Data TREND'!ED246</f>
        <v>578.75451560695592</v>
      </c>
      <c r="AJ1681" s="37">
        <f>'Data TREND'!EE246</f>
        <v>3491.1978060549282</v>
      </c>
      <c r="AK1681" s="37">
        <f>'Data TREND'!EF246</f>
        <v>67.431018005801832</v>
      </c>
      <c r="AL1681" s="37">
        <f>'Data TREND'!EG246</f>
        <v>27.610578069980171</v>
      </c>
      <c r="AN1681" s="37">
        <f t="shared" si="1195"/>
        <v>0</v>
      </c>
      <c r="AO1681" s="37">
        <f t="shared" si="1196"/>
        <v>0</v>
      </c>
      <c r="AP1681" s="37">
        <f t="shared" si="1197"/>
        <v>0</v>
      </c>
      <c r="AQ1681" s="37">
        <f t="shared" si="1198"/>
        <v>0</v>
      </c>
      <c r="AR1681" s="37">
        <f t="shared" si="1199"/>
        <v>0</v>
      </c>
      <c r="AS1681" s="37">
        <f t="shared" si="1200"/>
        <v>0</v>
      </c>
      <c r="AU1681">
        <v>109</v>
      </c>
      <c r="AV1681" s="37">
        <f t="shared" si="1201"/>
        <v>830.72392814900991</v>
      </c>
      <c r="AW1681" s="37">
        <f t="shared" si="1202"/>
        <v>1669.1065900796616</v>
      </c>
      <c r="AX1681" s="37">
        <f t="shared" si="1203"/>
        <v>577.32283772857772</v>
      </c>
      <c r="AY1681" s="37">
        <f t="shared" si="1204"/>
        <v>3077.4277338776137</v>
      </c>
      <c r="AZ1681" s="37">
        <f t="shared" si="1205"/>
        <v>64.095977792128593</v>
      </c>
      <c r="BA1681" s="37">
        <f t="shared" si="1206"/>
        <v>26.082982109980204</v>
      </c>
      <c r="BC1681">
        <v>109</v>
      </c>
      <c r="BD1681" s="37">
        <f>IF(Voorblad!$E$10=Rekenblad!BC1681,Rekenblad!AV1681,0)</f>
        <v>0</v>
      </c>
      <c r="BE1681" s="37">
        <f>IF(Voorblad!$E$10=Rekenblad!BC1681,Rekenblad!AW1681,0)</f>
        <v>0</v>
      </c>
      <c r="BF1681" s="37">
        <f>IF(Voorblad!$E$10=Rekenblad!BC1681,Rekenblad!AX1681,0)</f>
        <v>0</v>
      </c>
      <c r="BG1681" s="62">
        <f>IF(Voorblad!$E$10=Rekenblad!BC1681,Rekenblad!AY1681,0)</f>
        <v>0</v>
      </c>
      <c r="BH1681" s="37">
        <f>IF(Voorblad!$E$10=Rekenblad!BC1681,Rekenblad!AZ1681,0)</f>
        <v>0</v>
      </c>
      <c r="BI1681" s="37">
        <f>IF(Voorblad!$E$10=Rekenblad!BC1681,Rekenblad!BA1681,0)</f>
        <v>0</v>
      </c>
      <c r="BK1681">
        <v>109</v>
      </c>
      <c r="BL1681" s="37">
        <f>IF(Voorblad!$E$14=Rekenblad!$BL$1580,Rekenblad!BD1681,0)</f>
        <v>0</v>
      </c>
      <c r="BM1681" s="37">
        <f>IF(Voorblad!$E$14=Rekenblad!$BL$1580,Rekenblad!BE1681,0)</f>
        <v>0</v>
      </c>
      <c r="BN1681" s="37">
        <f>IF(Voorblad!$E$14=Rekenblad!$BL$1580,Rekenblad!BF1681,0)</f>
        <v>0</v>
      </c>
      <c r="BO1681" s="37">
        <f>IF(Voorblad!$E$14=Rekenblad!$BL$1580,Rekenblad!BG1681,0)</f>
        <v>0</v>
      </c>
      <c r="BP1681" s="37">
        <f>IF(Voorblad!$E$14=Rekenblad!$BL$1580,Rekenblad!BH1681,0)</f>
        <v>0</v>
      </c>
      <c r="BQ1681" s="37">
        <f>IF(Voorblad!$E$14=Rekenblad!$BL$1580,Rekenblad!BI1681,0)</f>
        <v>0</v>
      </c>
    </row>
    <row r="1682" spans="2:69" x14ac:dyDescent="0.25">
      <c r="B1682">
        <f>'Data TREND'!$DL$247</f>
        <v>110</v>
      </c>
      <c r="C1682" s="37">
        <f>'Data TREND'!DN247</f>
        <v>837.16155888516369</v>
      </c>
      <c r="D1682" s="37">
        <f>'Data TREND'!DO247</f>
        <v>1683.8921298585092</v>
      </c>
      <c r="E1682" s="37">
        <f>'Data TREND'!DP247</f>
        <v>582.5748438588214</v>
      </c>
      <c r="F1682" s="37">
        <f>'Data TREND'!DQ247</f>
        <v>3103.9057261519165</v>
      </c>
      <c r="G1682" s="37">
        <f>'Data TREND'!DR247</f>
        <v>63.740833355153924</v>
      </c>
      <c r="H1682" s="37">
        <f>'Data TREND'!DS247</f>
        <v>25.936110122891417</v>
      </c>
      <c r="J1682" s="37">
        <f t="shared" si="1183"/>
        <v>837.16155888516369</v>
      </c>
      <c r="K1682" s="37">
        <f t="shared" si="1184"/>
        <v>1683.8921298585092</v>
      </c>
      <c r="L1682" s="37">
        <f t="shared" si="1185"/>
        <v>582.5748438588214</v>
      </c>
      <c r="M1682" s="37">
        <f t="shared" si="1186"/>
        <v>3103.9057261519165</v>
      </c>
      <c r="N1682" s="37">
        <f t="shared" si="1187"/>
        <v>63.740833355153924</v>
      </c>
      <c r="O1682" s="37">
        <f t="shared" si="1188"/>
        <v>25.936110122891417</v>
      </c>
      <c r="Q1682">
        <f>'Data TREND'!$DL$247</f>
        <v>110</v>
      </c>
      <c r="R1682" s="37">
        <f>'Data TREND'!DU247</f>
        <v>1054.7690755246858</v>
      </c>
      <c r="S1682" s="37">
        <f>'Data TREND'!DV247</f>
        <v>1681.0187050174288</v>
      </c>
      <c r="T1682" s="37">
        <f>'Data TREND'!DW247</f>
        <v>580.77403427942977</v>
      </c>
      <c r="U1682" s="37">
        <f>'Data TREND'!DX247</f>
        <v>3316.4195148054355</v>
      </c>
      <c r="V1682" s="37">
        <f>'Data TREND'!DY247</f>
        <v>65.605116984630257</v>
      </c>
      <c r="W1682" s="37">
        <f>'Data TREND'!DZ247</f>
        <v>26.771376731494861</v>
      </c>
      <c r="Y1682" s="37">
        <f t="shared" si="1189"/>
        <v>0</v>
      </c>
      <c r="Z1682" s="37">
        <f t="shared" si="1190"/>
        <v>0</v>
      </c>
      <c r="AA1682" s="37">
        <f t="shared" si="1191"/>
        <v>0</v>
      </c>
      <c r="AB1682" s="37">
        <f t="shared" si="1192"/>
        <v>0</v>
      </c>
      <c r="AC1682" s="37">
        <f t="shared" si="1193"/>
        <v>0</v>
      </c>
      <c r="AD1682" s="37">
        <f t="shared" si="1194"/>
        <v>0</v>
      </c>
      <c r="AF1682">
        <f>'Data TREND'!$DL$247</f>
        <v>110</v>
      </c>
      <c r="AG1682" s="37">
        <f>'Data TREND'!EB247</f>
        <v>1261.9659510413817</v>
      </c>
      <c r="AH1682" s="37">
        <f>'Data TREND'!EC247</f>
        <v>1677.6974104908152</v>
      </c>
      <c r="AI1682" s="37">
        <f>'Data TREND'!ED247</f>
        <v>583.97954673400159</v>
      </c>
      <c r="AJ1682" s="37">
        <f>'Data TREND'!EE247</f>
        <v>3520.3943474675307</v>
      </c>
      <c r="AK1682" s="37">
        <f>'Data TREND'!EF247</f>
        <v>66.801685229899789</v>
      </c>
      <c r="AL1682" s="37">
        <f>'Data TREND'!EG247</f>
        <v>27.355744155735714</v>
      </c>
      <c r="AN1682" s="37">
        <f t="shared" si="1195"/>
        <v>0</v>
      </c>
      <c r="AO1682" s="37">
        <f t="shared" si="1196"/>
        <v>0</v>
      </c>
      <c r="AP1682" s="37">
        <f t="shared" si="1197"/>
        <v>0</v>
      </c>
      <c r="AQ1682" s="37">
        <f t="shared" si="1198"/>
        <v>0</v>
      </c>
      <c r="AR1682" s="37">
        <f t="shared" si="1199"/>
        <v>0</v>
      </c>
      <c r="AS1682" s="37">
        <f t="shared" si="1200"/>
        <v>0</v>
      </c>
      <c r="AU1682">
        <v>110</v>
      </c>
      <c r="AV1682" s="37">
        <f t="shared" si="1201"/>
        <v>837.16155888516369</v>
      </c>
      <c r="AW1682" s="37">
        <f t="shared" si="1202"/>
        <v>1683.8921298585092</v>
      </c>
      <c r="AX1682" s="37">
        <f t="shared" si="1203"/>
        <v>582.5748438588214</v>
      </c>
      <c r="AY1682" s="37">
        <f t="shared" si="1204"/>
        <v>3103.9057261519165</v>
      </c>
      <c r="AZ1682" s="37">
        <f t="shared" si="1205"/>
        <v>63.740833355153924</v>
      </c>
      <c r="BA1682" s="37">
        <f t="shared" si="1206"/>
        <v>25.936110122891417</v>
      </c>
      <c r="BC1682">
        <v>110</v>
      </c>
      <c r="BD1682" s="37">
        <f>IF(Voorblad!$E$10=Rekenblad!BC1682,Rekenblad!AV1682,0)</f>
        <v>0</v>
      </c>
      <c r="BE1682" s="37">
        <f>IF(Voorblad!$E$10=Rekenblad!BC1682,Rekenblad!AW1682,0)</f>
        <v>0</v>
      </c>
      <c r="BF1682" s="37">
        <f>IF(Voorblad!$E$10=Rekenblad!BC1682,Rekenblad!AX1682,0)</f>
        <v>0</v>
      </c>
      <c r="BG1682" s="62">
        <f>IF(Voorblad!$E$10=Rekenblad!BC1682,Rekenblad!AY1682,0)</f>
        <v>0</v>
      </c>
      <c r="BH1682" s="37">
        <f>IF(Voorblad!$E$10=Rekenblad!BC1682,Rekenblad!AZ1682,0)</f>
        <v>0</v>
      </c>
      <c r="BI1682" s="37">
        <f>IF(Voorblad!$E$10=Rekenblad!BC1682,Rekenblad!BA1682,0)</f>
        <v>0</v>
      </c>
      <c r="BK1682">
        <v>110</v>
      </c>
      <c r="BL1682" s="37">
        <f>IF(Voorblad!$E$14=Rekenblad!$BL$1580,Rekenblad!BD1682,0)</f>
        <v>0</v>
      </c>
      <c r="BM1682" s="37">
        <f>IF(Voorblad!$E$14=Rekenblad!$BL$1580,Rekenblad!BE1682,0)</f>
        <v>0</v>
      </c>
      <c r="BN1682" s="37">
        <f>IF(Voorblad!$E$14=Rekenblad!$BL$1580,Rekenblad!BF1682,0)</f>
        <v>0</v>
      </c>
      <c r="BO1682" s="37">
        <f>IF(Voorblad!$E$14=Rekenblad!$BL$1580,Rekenblad!BG1682,0)</f>
        <v>0</v>
      </c>
      <c r="BP1682" s="37">
        <f>IF(Voorblad!$E$14=Rekenblad!$BL$1580,Rekenblad!BH1682,0)</f>
        <v>0</v>
      </c>
      <c r="BQ1682" s="37">
        <f>IF(Voorblad!$E$14=Rekenblad!$BL$1580,Rekenblad!BI1682,0)</f>
        <v>0</v>
      </c>
    </row>
    <row r="1683" spans="2:69" x14ac:dyDescent="0.25">
      <c r="B1683">
        <f>'Data TREND'!$DL$248</f>
        <v>111</v>
      </c>
      <c r="C1683" s="37">
        <f>'Data TREND'!DN248</f>
        <v>843.59918962131758</v>
      </c>
      <c r="D1683" s="37">
        <f>'Data TREND'!DO248</f>
        <v>1698.6776696373563</v>
      </c>
      <c r="E1683" s="37">
        <f>'Data TREND'!DP248</f>
        <v>587.82684998906484</v>
      </c>
      <c r="F1683" s="37">
        <f>'Data TREND'!DQ248</f>
        <v>3130.3837184262193</v>
      </c>
      <c r="G1683" s="37">
        <f>'Data TREND'!DR248</f>
        <v>63.385688918179262</v>
      </c>
      <c r="H1683" s="37">
        <f>'Data TREND'!DS248</f>
        <v>25.789238135802627</v>
      </c>
      <c r="J1683" s="37">
        <f t="shared" si="1183"/>
        <v>843.59918962131758</v>
      </c>
      <c r="K1683" s="37">
        <f t="shared" si="1184"/>
        <v>1698.6776696373563</v>
      </c>
      <c r="L1683" s="37">
        <f t="shared" si="1185"/>
        <v>587.82684998906484</v>
      </c>
      <c r="M1683" s="37">
        <f t="shared" si="1186"/>
        <v>3130.3837184262193</v>
      </c>
      <c r="N1683" s="37">
        <f t="shared" si="1187"/>
        <v>63.385688918179262</v>
      </c>
      <c r="O1683" s="37">
        <f t="shared" si="1188"/>
        <v>25.789238135802627</v>
      </c>
      <c r="Q1683">
        <f>'Data TREND'!$DL$248</f>
        <v>111</v>
      </c>
      <c r="R1683" s="37">
        <f>'Data TREND'!DU248</f>
        <v>1062.7410190049536</v>
      </c>
      <c r="S1683" s="37">
        <f>'Data TREND'!DV248</f>
        <v>1695.7343733020955</v>
      </c>
      <c r="T1683" s="37">
        <f>'Data TREND'!DW248</f>
        <v>585.95331053141922</v>
      </c>
      <c r="U1683" s="37">
        <f>'Data TREND'!DX248</f>
        <v>3344.2838450796412</v>
      </c>
      <c r="V1683" s="37">
        <f>'Data TREND'!DY248</f>
        <v>65.116083408367672</v>
      </c>
      <c r="W1683" s="37">
        <f>'Data TREND'!DZ248</f>
        <v>26.569550124709469</v>
      </c>
      <c r="Y1683" s="37">
        <f t="shared" si="1189"/>
        <v>0</v>
      </c>
      <c r="Z1683" s="37">
        <f t="shared" si="1190"/>
        <v>0</v>
      </c>
      <c r="AA1683" s="37">
        <f t="shared" si="1191"/>
        <v>0</v>
      </c>
      <c r="AB1683" s="37">
        <f t="shared" si="1192"/>
        <v>0</v>
      </c>
      <c r="AC1683" s="37">
        <f t="shared" si="1193"/>
        <v>0</v>
      </c>
      <c r="AD1683" s="37">
        <f t="shared" si="1194"/>
        <v>0</v>
      </c>
      <c r="AF1683">
        <f>'Data TREND'!$DL$248</f>
        <v>111</v>
      </c>
      <c r="AG1683" s="37">
        <f>'Data TREND'!EB248</f>
        <v>1271.3566375471892</v>
      </c>
      <c r="AH1683" s="37">
        <f>'Data TREND'!EC248</f>
        <v>1692.3153460776919</v>
      </c>
      <c r="AI1683" s="37">
        <f>'Data TREND'!ED248</f>
        <v>589.20457786104703</v>
      </c>
      <c r="AJ1683" s="37">
        <f>'Data TREND'!EE248</f>
        <v>3549.5908888801341</v>
      </c>
      <c r="AK1683" s="37">
        <f>'Data TREND'!EF248</f>
        <v>66.172352453997732</v>
      </c>
      <c r="AL1683" s="37">
        <f>'Data TREND'!EG248</f>
        <v>27.100910241491256</v>
      </c>
      <c r="AN1683" s="37">
        <f t="shared" si="1195"/>
        <v>0</v>
      </c>
      <c r="AO1683" s="37">
        <f t="shared" si="1196"/>
        <v>0</v>
      </c>
      <c r="AP1683" s="37">
        <f t="shared" si="1197"/>
        <v>0</v>
      </c>
      <c r="AQ1683" s="37">
        <f t="shared" si="1198"/>
        <v>0</v>
      </c>
      <c r="AR1683" s="37">
        <f t="shared" si="1199"/>
        <v>0</v>
      </c>
      <c r="AS1683" s="37">
        <f t="shared" si="1200"/>
        <v>0</v>
      </c>
      <c r="AU1683">
        <v>111</v>
      </c>
      <c r="AV1683" s="37">
        <f t="shared" si="1201"/>
        <v>843.59918962131758</v>
      </c>
      <c r="AW1683" s="37">
        <f t="shared" si="1202"/>
        <v>1698.6776696373563</v>
      </c>
      <c r="AX1683" s="37">
        <f t="shared" si="1203"/>
        <v>587.82684998906484</v>
      </c>
      <c r="AY1683" s="37">
        <f t="shared" si="1204"/>
        <v>3130.3837184262193</v>
      </c>
      <c r="AZ1683" s="37">
        <f t="shared" si="1205"/>
        <v>63.385688918179262</v>
      </c>
      <c r="BA1683" s="37">
        <f t="shared" si="1206"/>
        <v>25.789238135802627</v>
      </c>
      <c r="BC1683">
        <v>111</v>
      </c>
      <c r="BD1683" s="37">
        <f>IF(Voorblad!$E$10=Rekenblad!BC1683,Rekenblad!AV1683,0)</f>
        <v>0</v>
      </c>
      <c r="BE1683" s="37">
        <f>IF(Voorblad!$E$10=Rekenblad!BC1683,Rekenblad!AW1683,0)</f>
        <v>0</v>
      </c>
      <c r="BF1683" s="37">
        <f>IF(Voorblad!$E$10=Rekenblad!BC1683,Rekenblad!AX1683,0)</f>
        <v>0</v>
      </c>
      <c r="BG1683" s="62">
        <f>IF(Voorblad!$E$10=Rekenblad!BC1683,Rekenblad!AY1683,0)</f>
        <v>0</v>
      </c>
      <c r="BH1683" s="37">
        <f>IF(Voorblad!$E$10=Rekenblad!BC1683,Rekenblad!AZ1683,0)</f>
        <v>0</v>
      </c>
      <c r="BI1683" s="37">
        <f>IF(Voorblad!$E$10=Rekenblad!BC1683,Rekenblad!BA1683,0)</f>
        <v>0</v>
      </c>
      <c r="BK1683">
        <v>111</v>
      </c>
      <c r="BL1683" s="37">
        <f>IF(Voorblad!$E$14=Rekenblad!$BL$1580,Rekenblad!BD1683,0)</f>
        <v>0</v>
      </c>
      <c r="BM1683" s="37">
        <f>IF(Voorblad!$E$14=Rekenblad!$BL$1580,Rekenblad!BE1683,0)</f>
        <v>0</v>
      </c>
      <c r="BN1683" s="37">
        <f>IF(Voorblad!$E$14=Rekenblad!$BL$1580,Rekenblad!BF1683,0)</f>
        <v>0</v>
      </c>
      <c r="BO1683" s="37">
        <f>IF(Voorblad!$E$14=Rekenblad!$BL$1580,Rekenblad!BG1683,0)</f>
        <v>0</v>
      </c>
      <c r="BP1683" s="37">
        <f>IF(Voorblad!$E$14=Rekenblad!$BL$1580,Rekenblad!BH1683,0)</f>
        <v>0</v>
      </c>
      <c r="BQ1683" s="37">
        <f>IF(Voorblad!$E$14=Rekenblad!$BL$1580,Rekenblad!BI1683,0)</f>
        <v>0</v>
      </c>
    </row>
    <row r="1684" spans="2:69" x14ac:dyDescent="0.25">
      <c r="B1684">
        <f>'Data TREND'!$DL$249</f>
        <v>112</v>
      </c>
      <c r="C1684" s="37">
        <f>'Data TREND'!DN249</f>
        <v>850.03682035747136</v>
      </c>
      <c r="D1684" s="37">
        <f>'Data TREND'!DO249</f>
        <v>1713.4632094162039</v>
      </c>
      <c r="E1684" s="37">
        <f>'Data TREND'!DP249</f>
        <v>593.07885611930851</v>
      </c>
      <c r="F1684" s="37">
        <f>'Data TREND'!DQ249</f>
        <v>3156.8617107005221</v>
      </c>
      <c r="G1684" s="37">
        <f>'Data TREND'!DR249</f>
        <v>63.030544481204601</v>
      </c>
      <c r="H1684" s="37">
        <f>'Data TREND'!DS249</f>
        <v>25.64236614871384</v>
      </c>
      <c r="J1684" s="37">
        <f t="shared" si="1183"/>
        <v>850.03682035747136</v>
      </c>
      <c r="K1684" s="37">
        <f t="shared" si="1184"/>
        <v>1713.4632094162039</v>
      </c>
      <c r="L1684" s="37">
        <f t="shared" si="1185"/>
        <v>593.07885611930851</v>
      </c>
      <c r="M1684" s="37">
        <f t="shared" si="1186"/>
        <v>3156.8617107005221</v>
      </c>
      <c r="N1684" s="37">
        <f t="shared" si="1187"/>
        <v>63.030544481204601</v>
      </c>
      <c r="O1684" s="37">
        <f t="shared" si="1188"/>
        <v>25.64236614871384</v>
      </c>
      <c r="Q1684">
        <f>'Data TREND'!$DL$249</f>
        <v>112</v>
      </c>
      <c r="R1684" s="37">
        <f>'Data TREND'!DU249</f>
        <v>1070.7129624852209</v>
      </c>
      <c r="S1684" s="37">
        <f>'Data TREND'!DV249</f>
        <v>1710.4500415867622</v>
      </c>
      <c r="T1684" s="37">
        <f>'Data TREND'!DW249</f>
        <v>591.13258678340844</v>
      </c>
      <c r="U1684" s="37">
        <f>'Data TREND'!DX249</f>
        <v>3372.1481753538469</v>
      </c>
      <c r="V1684" s="37">
        <f>'Data TREND'!DY249</f>
        <v>64.627049832105058</v>
      </c>
      <c r="W1684" s="37">
        <f>'Data TREND'!DZ249</f>
        <v>26.36772351792408</v>
      </c>
      <c r="Y1684" s="37">
        <f t="shared" si="1189"/>
        <v>0</v>
      </c>
      <c r="Z1684" s="37">
        <f t="shared" si="1190"/>
        <v>0</v>
      </c>
      <c r="AA1684" s="37">
        <f t="shared" si="1191"/>
        <v>0</v>
      </c>
      <c r="AB1684" s="37">
        <f t="shared" si="1192"/>
        <v>0</v>
      </c>
      <c r="AC1684" s="37">
        <f t="shared" si="1193"/>
        <v>0</v>
      </c>
      <c r="AD1684" s="37">
        <f t="shared" si="1194"/>
        <v>0</v>
      </c>
      <c r="AF1684">
        <f>'Data TREND'!$DL$249</f>
        <v>112</v>
      </c>
      <c r="AG1684" s="37">
        <f>'Data TREND'!EB249</f>
        <v>1280.7473240529971</v>
      </c>
      <c r="AH1684" s="37">
        <f>'Data TREND'!EC249</f>
        <v>1706.9332816645683</v>
      </c>
      <c r="AI1684" s="37">
        <f>'Data TREND'!ED249</f>
        <v>594.4296089880927</v>
      </c>
      <c r="AJ1684" s="37">
        <f>'Data TREND'!EE249</f>
        <v>3578.7874302927376</v>
      </c>
      <c r="AK1684" s="37">
        <f>'Data TREND'!EF249</f>
        <v>65.543019678095689</v>
      </c>
      <c r="AL1684" s="37">
        <f>'Data TREND'!EG249</f>
        <v>26.846076327246799</v>
      </c>
      <c r="AN1684" s="37">
        <f t="shared" si="1195"/>
        <v>0</v>
      </c>
      <c r="AO1684" s="37">
        <f t="shared" si="1196"/>
        <v>0</v>
      </c>
      <c r="AP1684" s="37">
        <f t="shared" si="1197"/>
        <v>0</v>
      </c>
      <c r="AQ1684" s="37">
        <f t="shared" si="1198"/>
        <v>0</v>
      </c>
      <c r="AR1684" s="37">
        <f t="shared" si="1199"/>
        <v>0</v>
      </c>
      <c r="AS1684" s="37">
        <f t="shared" si="1200"/>
        <v>0</v>
      </c>
      <c r="AU1684">
        <v>112</v>
      </c>
      <c r="AV1684" s="37">
        <f t="shared" si="1201"/>
        <v>850.03682035747136</v>
      </c>
      <c r="AW1684" s="37">
        <f t="shared" si="1202"/>
        <v>1713.4632094162039</v>
      </c>
      <c r="AX1684" s="37">
        <f t="shared" si="1203"/>
        <v>593.07885611930851</v>
      </c>
      <c r="AY1684" s="37">
        <f t="shared" si="1204"/>
        <v>3156.8617107005221</v>
      </c>
      <c r="AZ1684" s="37">
        <f t="shared" si="1205"/>
        <v>63.030544481204601</v>
      </c>
      <c r="BA1684" s="37">
        <f t="shared" si="1206"/>
        <v>25.64236614871384</v>
      </c>
      <c r="BC1684">
        <v>112</v>
      </c>
      <c r="BD1684" s="37">
        <f>IF(Voorblad!$E$10=Rekenblad!BC1684,Rekenblad!AV1684,0)</f>
        <v>0</v>
      </c>
      <c r="BE1684" s="37">
        <f>IF(Voorblad!$E$10=Rekenblad!BC1684,Rekenblad!AW1684,0)</f>
        <v>0</v>
      </c>
      <c r="BF1684" s="37">
        <f>IF(Voorblad!$E$10=Rekenblad!BC1684,Rekenblad!AX1684,0)</f>
        <v>0</v>
      </c>
      <c r="BG1684" s="62">
        <f>IF(Voorblad!$E$10=Rekenblad!BC1684,Rekenblad!AY1684,0)</f>
        <v>0</v>
      </c>
      <c r="BH1684" s="37">
        <f>IF(Voorblad!$E$10=Rekenblad!BC1684,Rekenblad!AZ1684,0)</f>
        <v>0</v>
      </c>
      <c r="BI1684" s="37">
        <f>IF(Voorblad!$E$10=Rekenblad!BC1684,Rekenblad!BA1684,0)</f>
        <v>0</v>
      </c>
      <c r="BK1684">
        <v>112</v>
      </c>
      <c r="BL1684" s="37">
        <f>IF(Voorblad!$E$14=Rekenblad!$BL$1580,Rekenblad!BD1684,0)</f>
        <v>0</v>
      </c>
      <c r="BM1684" s="37">
        <f>IF(Voorblad!$E$14=Rekenblad!$BL$1580,Rekenblad!BE1684,0)</f>
        <v>0</v>
      </c>
      <c r="BN1684" s="37">
        <f>IF(Voorblad!$E$14=Rekenblad!$BL$1580,Rekenblad!BF1684,0)</f>
        <v>0</v>
      </c>
      <c r="BO1684" s="37">
        <f>IF(Voorblad!$E$14=Rekenblad!$BL$1580,Rekenblad!BG1684,0)</f>
        <v>0</v>
      </c>
      <c r="BP1684" s="37">
        <f>IF(Voorblad!$E$14=Rekenblad!$BL$1580,Rekenblad!BH1684,0)</f>
        <v>0</v>
      </c>
      <c r="BQ1684" s="37">
        <f>IF(Voorblad!$E$14=Rekenblad!$BL$1580,Rekenblad!BI1684,0)</f>
        <v>0</v>
      </c>
    </row>
    <row r="1685" spans="2:69" x14ac:dyDescent="0.25">
      <c r="B1685">
        <f>'Data TREND'!$DL$250</f>
        <v>113</v>
      </c>
      <c r="C1685" s="37">
        <f>'Data TREND'!DN250</f>
        <v>856.47445109362513</v>
      </c>
      <c r="D1685" s="37">
        <f>'Data TREND'!DO250</f>
        <v>1728.248749195051</v>
      </c>
      <c r="E1685" s="37">
        <f>'Data TREND'!DP250</f>
        <v>598.33086224955196</v>
      </c>
      <c r="F1685" s="37">
        <f>'Data TREND'!DQ250</f>
        <v>3183.3397029748244</v>
      </c>
      <c r="G1685" s="37">
        <f>'Data TREND'!DR250</f>
        <v>62.675400044229931</v>
      </c>
      <c r="H1685" s="37">
        <f>'Data TREND'!DS250</f>
        <v>25.495494161625054</v>
      </c>
      <c r="J1685" s="37">
        <f t="shared" si="1183"/>
        <v>856.47445109362513</v>
      </c>
      <c r="K1685" s="37">
        <f t="shared" si="1184"/>
        <v>1728.248749195051</v>
      </c>
      <c r="L1685" s="37">
        <f t="shared" si="1185"/>
        <v>598.33086224955196</v>
      </c>
      <c r="M1685" s="37">
        <f t="shared" si="1186"/>
        <v>3183.3397029748244</v>
      </c>
      <c r="N1685" s="37">
        <f t="shared" si="1187"/>
        <v>62.675400044229931</v>
      </c>
      <c r="O1685" s="37">
        <f t="shared" si="1188"/>
        <v>25.495494161625054</v>
      </c>
      <c r="Q1685">
        <f>'Data TREND'!$DL$250</f>
        <v>113</v>
      </c>
      <c r="R1685" s="37">
        <f>'Data TREND'!DU250</f>
        <v>1078.6849059654887</v>
      </c>
      <c r="S1685" s="37">
        <f>'Data TREND'!DV250</f>
        <v>1725.1657098714288</v>
      </c>
      <c r="T1685" s="37">
        <f>'Data TREND'!DW250</f>
        <v>596.31186303539789</v>
      </c>
      <c r="U1685" s="37">
        <f>'Data TREND'!DX250</f>
        <v>3400.0125056280526</v>
      </c>
      <c r="V1685" s="37">
        <f>'Data TREND'!DY250</f>
        <v>64.138016255842473</v>
      </c>
      <c r="W1685" s="37">
        <f>'Data TREND'!DZ250</f>
        <v>26.165896911138692</v>
      </c>
      <c r="Y1685" s="37">
        <f t="shared" si="1189"/>
        <v>0</v>
      </c>
      <c r="Z1685" s="37">
        <f t="shared" si="1190"/>
        <v>0</v>
      </c>
      <c r="AA1685" s="37">
        <f t="shared" si="1191"/>
        <v>0</v>
      </c>
      <c r="AB1685" s="37">
        <f t="shared" si="1192"/>
        <v>0</v>
      </c>
      <c r="AC1685" s="37">
        <f t="shared" si="1193"/>
        <v>0</v>
      </c>
      <c r="AD1685" s="37">
        <f t="shared" si="1194"/>
        <v>0</v>
      </c>
      <c r="AF1685">
        <f>'Data TREND'!$DL$250</f>
        <v>113</v>
      </c>
      <c r="AG1685" s="37">
        <f>'Data TREND'!EB250</f>
        <v>1290.1380105588046</v>
      </c>
      <c r="AH1685" s="37">
        <f>'Data TREND'!EC250</f>
        <v>1721.5512172514448</v>
      </c>
      <c r="AI1685" s="37">
        <f>'Data TREND'!ED250</f>
        <v>599.65464011513814</v>
      </c>
      <c r="AJ1685" s="37">
        <f>'Data TREND'!EE250</f>
        <v>3607.9839717053401</v>
      </c>
      <c r="AK1685" s="37">
        <f>'Data TREND'!EF250</f>
        <v>64.913686902193632</v>
      </c>
      <c r="AL1685" s="37">
        <f>'Data TREND'!EG250</f>
        <v>26.591242413002341</v>
      </c>
      <c r="AN1685" s="37">
        <f t="shared" si="1195"/>
        <v>0</v>
      </c>
      <c r="AO1685" s="37">
        <f t="shared" si="1196"/>
        <v>0</v>
      </c>
      <c r="AP1685" s="37">
        <f t="shared" si="1197"/>
        <v>0</v>
      </c>
      <c r="AQ1685" s="37">
        <f t="shared" si="1198"/>
        <v>0</v>
      </c>
      <c r="AR1685" s="37">
        <f t="shared" si="1199"/>
        <v>0</v>
      </c>
      <c r="AS1685" s="37">
        <f t="shared" si="1200"/>
        <v>0</v>
      </c>
      <c r="AU1685">
        <v>113</v>
      </c>
      <c r="AV1685" s="37">
        <f t="shared" si="1201"/>
        <v>856.47445109362513</v>
      </c>
      <c r="AW1685" s="37">
        <f t="shared" si="1202"/>
        <v>1728.248749195051</v>
      </c>
      <c r="AX1685" s="37">
        <f t="shared" si="1203"/>
        <v>598.33086224955196</v>
      </c>
      <c r="AY1685" s="37">
        <f t="shared" si="1204"/>
        <v>3183.3397029748244</v>
      </c>
      <c r="AZ1685" s="37">
        <f t="shared" si="1205"/>
        <v>62.675400044229931</v>
      </c>
      <c r="BA1685" s="37">
        <f t="shared" si="1206"/>
        <v>25.495494161625054</v>
      </c>
      <c r="BC1685">
        <v>113</v>
      </c>
      <c r="BD1685" s="37">
        <f>IF(Voorblad!$E$10=Rekenblad!BC1685,Rekenblad!AV1685,0)</f>
        <v>0</v>
      </c>
      <c r="BE1685" s="37">
        <f>IF(Voorblad!$E$10=Rekenblad!BC1685,Rekenblad!AW1685,0)</f>
        <v>0</v>
      </c>
      <c r="BF1685" s="37">
        <f>IF(Voorblad!$E$10=Rekenblad!BC1685,Rekenblad!AX1685,0)</f>
        <v>0</v>
      </c>
      <c r="BG1685" s="62">
        <f>IF(Voorblad!$E$10=Rekenblad!BC1685,Rekenblad!AY1685,0)</f>
        <v>0</v>
      </c>
      <c r="BH1685" s="37">
        <f>IF(Voorblad!$E$10=Rekenblad!BC1685,Rekenblad!AZ1685,0)</f>
        <v>0</v>
      </c>
      <c r="BI1685" s="37">
        <f>IF(Voorblad!$E$10=Rekenblad!BC1685,Rekenblad!BA1685,0)</f>
        <v>0</v>
      </c>
      <c r="BK1685">
        <v>113</v>
      </c>
      <c r="BL1685" s="37">
        <f>IF(Voorblad!$E$14=Rekenblad!$BL$1580,Rekenblad!BD1685,0)</f>
        <v>0</v>
      </c>
      <c r="BM1685" s="37">
        <f>IF(Voorblad!$E$14=Rekenblad!$BL$1580,Rekenblad!BE1685,0)</f>
        <v>0</v>
      </c>
      <c r="BN1685" s="37">
        <f>IF(Voorblad!$E$14=Rekenblad!$BL$1580,Rekenblad!BF1685,0)</f>
        <v>0</v>
      </c>
      <c r="BO1685" s="37">
        <f>IF(Voorblad!$E$14=Rekenblad!$BL$1580,Rekenblad!BG1685,0)</f>
        <v>0</v>
      </c>
      <c r="BP1685" s="37">
        <f>IF(Voorblad!$E$14=Rekenblad!$BL$1580,Rekenblad!BH1685,0)</f>
        <v>0</v>
      </c>
      <c r="BQ1685" s="37">
        <f>IF(Voorblad!$E$14=Rekenblad!$BL$1580,Rekenblad!BI1685,0)</f>
        <v>0</v>
      </c>
    </row>
    <row r="1686" spans="2:69" x14ac:dyDescent="0.25">
      <c r="B1686">
        <f>'Data TREND'!$DL$251</f>
        <v>114</v>
      </c>
      <c r="C1686" s="37">
        <f>'Data TREND'!DN251</f>
        <v>862.91208182977891</v>
      </c>
      <c r="D1686" s="37">
        <f>'Data TREND'!DO251</f>
        <v>1743.0342889738986</v>
      </c>
      <c r="E1686" s="37">
        <f>'Data TREND'!DP251</f>
        <v>603.58286837979563</v>
      </c>
      <c r="F1686" s="37">
        <f>'Data TREND'!DQ251</f>
        <v>3209.8176952491272</v>
      </c>
      <c r="G1686" s="37">
        <f>'Data TREND'!DR251</f>
        <v>62.32025560725527</v>
      </c>
      <c r="H1686" s="37">
        <f>'Data TREND'!DS251</f>
        <v>25.348622174536267</v>
      </c>
      <c r="J1686" s="37">
        <f t="shared" si="1183"/>
        <v>862.91208182977891</v>
      </c>
      <c r="K1686" s="37">
        <f t="shared" si="1184"/>
        <v>1743.0342889738986</v>
      </c>
      <c r="L1686" s="37">
        <f t="shared" si="1185"/>
        <v>603.58286837979563</v>
      </c>
      <c r="M1686" s="37">
        <f t="shared" si="1186"/>
        <v>3209.8176952491272</v>
      </c>
      <c r="N1686" s="37">
        <f t="shared" si="1187"/>
        <v>62.32025560725527</v>
      </c>
      <c r="O1686" s="37">
        <f t="shared" si="1188"/>
        <v>25.348622174536267</v>
      </c>
      <c r="Q1686">
        <f>'Data TREND'!$DL$251</f>
        <v>114</v>
      </c>
      <c r="R1686" s="37">
        <f>'Data TREND'!DU251</f>
        <v>1086.6568494457561</v>
      </c>
      <c r="S1686" s="37">
        <f>'Data TREND'!DV251</f>
        <v>1739.8813781560955</v>
      </c>
      <c r="T1686" s="37">
        <f>'Data TREND'!DW251</f>
        <v>601.49113928738734</v>
      </c>
      <c r="U1686" s="37">
        <f>'Data TREND'!DX251</f>
        <v>3427.8768359022583</v>
      </c>
      <c r="V1686" s="37">
        <f>'Data TREND'!DY251</f>
        <v>63.648982679579866</v>
      </c>
      <c r="W1686" s="37">
        <f>'Data TREND'!DZ251</f>
        <v>25.964070304353303</v>
      </c>
      <c r="Y1686" s="37">
        <f t="shared" si="1189"/>
        <v>0</v>
      </c>
      <c r="Z1686" s="37">
        <f t="shared" si="1190"/>
        <v>0</v>
      </c>
      <c r="AA1686" s="37">
        <f t="shared" si="1191"/>
        <v>0</v>
      </c>
      <c r="AB1686" s="37">
        <f t="shared" si="1192"/>
        <v>0</v>
      </c>
      <c r="AC1686" s="37">
        <f t="shared" si="1193"/>
        <v>0</v>
      </c>
      <c r="AD1686" s="37">
        <f t="shared" si="1194"/>
        <v>0</v>
      </c>
      <c r="AF1686">
        <f>'Data TREND'!$DL$251</f>
        <v>114</v>
      </c>
      <c r="AG1686" s="37">
        <f>'Data TREND'!EB251</f>
        <v>1299.5286970646125</v>
      </c>
      <c r="AH1686" s="37">
        <f>'Data TREND'!EC251</f>
        <v>1736.1691528383212</v>
      </c>
      <c r="AI1686" s="37">
        <f>'Data TREND'!ED251</f>
        <v>604.8796712421838</v>
      </c>
      <c r="AJ1686" s="37">
        <f>'Data TREND'!EE251</f>
        <v>3637.1805131179435</v>
      </c>
      <c r="AK1686" s="37">
        <f>'Data TREND'!EF251</f>
        <v>64.284354126291589</v>
      </c>
      <c r="AL1686" s="37">
        <f>'Data TREND'!EG251</f>
        <v>26.336408498757883</v>
      </c>
      <c r="AN1686" s="37">
        <f t="shared" si="1195"/>
        <v>0</v>
      </c>
      <c r="AO1686" s="37">
        <f t="shared" si="1196"/>
        <v>0</v>
      </c>
      <c r="AP1686" s="37">
        <f t="shared" si="1197"/>
        <v>0</v>
      </c>
      <c r="AQ1686" s="37">
        <f t="shared" si="1198"/>
        <v>0</v>
      </c>
      <c r="AR1686" s="37">
        <f t="shared" si="1199"/>
        <v>0</v>
      </c>
      <c r="AS1686" s="37">
        <f t="shared" si="1200"/>
        <v>0</v>
      </c>
      <c r="AU1686">
        <v>114</v>
      </c>
      <c r="AV1686" s="37">
        <f t="shared" si="1201"/>
        <v>862.91208182977891</v>
      </c>
      <c r="AW1686" s="37">
        <f t="shared" si="1202"/>
        <v>1743.0342889738986</v>
      </c>
      <c r="AX1686" s="37">
        <f t="shared" si="1203"/>
        <v>603.58286837979563</v>
      </c>
      <c r="AY1686" s="37">
        <f t="shared" si="1204"/>
        <v>3209.8176952491272</v>
      </c>
      <c r="AZ1686" s="37">
        <f t="shared" si="1205"/>
        <v>62.32025560725527</v>
      </c>
      <c r="BA1686" s="37">
        <f t="shared" si="1206"/>
        <v>25.348622174536267</v>
      </c>
      <c r="BC1686">
        <v>114</v>
      </c>
      <c r="BD1686" s="37">
        <f>IF(Voorblad!$E$10=Rekenblad!BC1686,Rekenblad!AV1686,0)</f>
        <v>0</v>
      </c>
      <c r="BE1686" s="37">
        <f>IF(Voorblad!$E$10=Rekenblad!BC1686,Rekenblad!AW1686,0)</f>
        <v>0</v>
      </c>
      <c r="BF1686" s="37">
        <f>IF(Voorblad!$E$10=Rekenblad!BC1686,Rekenblad!AX1686,0)</f>
        <v>0</v>
      </c>
      <c r="BG1686" s="62">
        <f>IF(Voorblad!$E$10=Rekenblad!BC1686,Rekenblad!AY1686,0)</f>
        <v>0</v>
      </c>
      <c r="BH1686" s="37">
        <f>IF(Voorblad!$E$10=Rekenblad!BC1686,Rekenblad!AZ1686,0)</f>
        <v>0</v>
      </c>
      <c r="BI1686" s="37">
        <f>IF(Voorblad!$E$10=Rekenblad!BC1686,Rekenblad!BA1686,0)</f>
        <v>0</v>
      </c>
      <c r="BK1686">
        <v>114</v>
      </c>
      <c r="BL1686" s="37">
        <f>IF(Voorblad!$E$14=Rekenblad!$BL$1580,Rekenblad!BD1686,0)</f>
        <v>0</v>
      </c>
      <c r="BM1686" s="37">
        <f>IF(Voorblad!$E$14=Rekenblad!$BL$1580,Rekenblad!BE1686,0)</f>
        <v>0</v>
      </c>
      <c r="BN1686" s="37">
        <f>IF(Voorblad!$E$14=Rekenblad!$BL$1580,Rekenblad!BF1686,0)</f>
        <v>0</v>
      </c>
      <c r="BO1686" s="37">
        <f>IF(Voorblad!$E$14=Rekenblad!$BL$1580,Rekenblad!BG1686,0)</f>
        <v>0</v>
      </c>
      <c r="BP1686" s="37">
        <f>IF(Voorblad!$E$14=Rekenblad!$BL$1580,Rekenblad!BH1686,0)</f>
        <v>0</v>
      </c>
      <c r="BQ1686" s="37">
        <f>IF(Voorblad!$E$14=Rekenblad!$BL$1580,Rekenblad!BI1686,0)</f>
        <v>0</v>
      </c>
    </row>
    <row r="1687" spans="2:69" x14ac:dyDescent="0.25">
      <c r="B1687">
        <f>'Data TREND'!$DL$252</f>
        <v>115</v>
      </c>
      <c r="C1687" s="37">
        <f>'Data TREND'!DN252</f>
        <v>869.3497125659328</v>
      </c>
      <c r="D1687" s="37">
        <f>'Data TREND'!DO252</f>
        <v>1757.8198287527457</v>
      </c>
      <c r="E1687" s="37">
        <f>'Data TREND'!DP252</f>
        <v>608.83487451003907</v>
      </c>
      <c r="F1687" s="37">
        <f>'Data TREND'!DQ252</f>
        <v>3236.2956875234299</v>
      </c>
      <c r="G1687" s="37">
        <f>'Data TREND'!DR252</f>
        <v>61.965111170280608</v>
      </c>
      <c r="H1687" s="37">
        <f>'Data TREND'!DS252</f>
        <v>25.20175018744748</v>
      </c>
      <c r="J1687" s="37">
        <f t="shared" si="1183"/>
        <v>869.3497125659328</v>
      </c>
      <c r="K1687" s="37">
        <f t="shared" si="1184"/>
        <v>1757.8198287527457</v>
      </c>
      <c r="L1687" s="37">
        <f t="shared" si="1185"/>
        <v>608.83487451003907</v>
      </c>
      <c r="M1687" s="37">
        <f t="shared" si="1186"/>
        <v>3236.2956875234299</v>
      </c>
      <c r="N1687" s="37">
        <f t="shared" si="1187"/>
        <v>61.965111170280608</v>
      </c>
      <c r="O1687" s="37">
        <f t="shared" si="1188"/>
        <v>25.20175018744748</v>
      </c>
      <c r="Q1687">
        <f>'Data TREND'!$DL$252</f>
        <v>115</v>
      </c>
      <c r="R1687" s="37">
        <f>'Data TREND'!DU252</f>
        <v>1094.6287929260238</v>
      </c>
      <c r="S1687" s="37">
        <f>'Data TREND'!DV252</f>
        <v>1754.5970464407621</v>
      </c>
      <c r="T1687" s="37">
        <f>'Data TREND'!DW252</f>
        <v>606.67041553937679</v>
      </c>
      <c r="U1687" s="37">
        <f>'Data TREND'!DX252</f>
        <v>3455.741166176464</v>
      </c>
      <c r="V1687" s="37">
        <f>'Data TREND'!DY252</f>
        <v>63.159949103317267</v>
      </c>
      <c r="W1687" s="37">
        <f>'Data TREND'!DZ252</f>
        <v>25.762243697567914</v>
      </c>
      <c r="Y1687" s="37">
        <f t="shared" si="1189"/>
        <v>0</v>
      </c>
      <c r="Z1687" s="37">
        <f t="shared" si="1190"/>
        <v>0</v>
      </c>
      <c r="AA1687" s="37">
        <f t="shared" si="1191"/>
        <v>0</v>
      </c>
      <c r="AB1687" s="37">
        <f t="shared" si="1192"/>
        <v>0</v>
      </c>
      <c r="AC1687" s="37">
        <f t="shared" si="1193"/>
        <v>0</v>
      </c>
      <c r="AD1687" s="37">
        <f t="shared" si="1194"/>
        <v>0</v>
      </c>
      <c r="AF1687">
        <f>'Data TREND'!$DL$252</f>
        <v>115</v>
      </c>
      <c r="AG1687" s="37">
        <f>'Data TREND'!EB252</f>
        <v>1308.91938357042</v>
      </c>
      <c r="AH1687" s="37">
        <f>'Data TREND'!EC252</f>
        <v>1750.7870884251977</v>
      </c>
      <c r="AI1687" s="37">
        <f>'Data TREND'!ED252</f>
        <v>610.10470236922924</v>
      </c>
      <c r="AJ1687" s="37">
        <f>'Data TREND'!EE252</f>
        <v>3666.377054530546</v>
      </c>
      <c r="AK1687" s="37">
        <f>'Data TREND'!EF252</f>
        <v>63.655021350389532</v>
      </c>
      <c r="AL1687" s="37">
        <f>'Data TREND'!EG252</f>
        <v>26.081574584513422</v>
      </c>
      <c r="AN1687" s="37">
        <f t="shared" si="1195"/>
        <v>0</v>
      </c>
      <c r="AO1687" s="37">
        <f t="shared" si="1196"/>
        <v>0</v>
      </c>
      <c r="AP1687" s="37">
        <f t="shared" si="1197"/>
        <v>0</v>
      </c>
      <c r="AQ1687" s="37">
        <f t="shared" si="1198"/>
        <v>0</v>
      </c>
      <c r="AR1687" s="37">
        <f t="shared" si="1199"/>
        <v>0</v>
      </c>
      <c r="AS1687" s="37">
        <f t="shared" si="1200"/>
        <v>0</v>
      </c>
      <c r="AU1687">
        <v>115</v>
      </c>
      <c r="AV1687" s="37">
        <f t="shared" si="1201"/>
        <v>869.3497125659328</v>
      </c>
      <c r="AW1687" s="37">
        <f t="shared" si="1202"/>
        <v>1757.8198287527457</v>
      </c>
      <c r="AX1687" s="37">
        <f t="shared" si="1203"/>
        <v>608.83487451003907</v>
      </c>
      <c r="AY1687" s="37">
        <f t="shared" si="1204"/>
        <v>3236.2956875234299</v>
      </c>
      <c r="AZ1687" s="37">
        <f t="shared" si="1205"/>
        <v>61.965111170280608</v>
      </c>
      <c r="BA1687" s="37">
        <f t="shared" si="1206"/>
        <v>25.20175018744748</v>
      </c>
      <c r="BC1687">
        <v>115</v>
      </c>
      <c r="BD1687" s="37">
        <f>IF(Voorblad!$E$10=Rekenblad!BC1687,Rekenblad!AV1687,0)</f>
        <v>0</v>
      </c>
      <c r="BE1687" s="37">
        <f>IF(Voorblad!$E$10=Rekenblad!BC1687,Rekenblad!AW1687,0)</f>
        <v>0</v>
      </c>
      <c r="BF1687" s="37">
        <f>IF(Voorblad!$E$10=Rekenblad!BC1687,Rekenblad!AX1687,0)</f>
        <v>0</v>
      </c>
      <c r="BG1687" s="62">
        <f>IF(Voorblad!$E$10=Rekenblad!BC1687,Rekenblad!AY1687,0)</f>
        <v>0</v>
      </c>
      <c r="BH1687" s="37">
        <f>IF(Voorblad!$E$10=Rekenblad!BC1687,Rekenblad!AZ1687,0)</f>
        <v>0</v>
      </c>
      <c r="BI1687" s="37">
        <f>IF(Voorblad!$E$10=Rekenblad!BC1687,Rekenblad!BA1687,0)</f>
        <v>0</v>
      </c>
      <c r="BK1687">
        <v>115</v>
      </c>
      <c r="BL1687" s="37">
        <f>IF(Voorblad!$E$14=Rekenblad!$BL$1580,Rekenblad!BD1687,0)</f>
        <v>0</v>
      </c>
      <c r="BM1687" s="37">
        <f>IF(Voorblad!$E$14=Rekenblad!$BL$1580,Rekenblad!BE1687,0)</f>
        <v>0</v>
      </c>
      <c r="BN1687" s="37">
        <f>IF(Voorblad!$E$14=Rekenblad!$BL$1580,Rekenblad!BF1687,0)</f>
        <v>0</v>
      </c>
      <c r="BO1687" s="37">
        <f>IF(Voorblad!$E$14=Rekenblad!$BL$1580,Rekenblad!BG1687,0)</f>
        <v>0</v>
      </c>
      <c r="BP1687" s="37">
        <f>IF(Voorblad!$E$14=Rekenblad!$BL$1580,Rekenblad!BH1687,0)</f>
        <v>0</v>
      </c>
      <c r="BQ1687" s="37">
        <f>IF(Voorblad!$E$14=Rekenblad!$BL$1580,Rekenblad!BI1687,0)</f>
        <v>0</v>
      </c>
    </row>
    <row r="1688" spans="2:69" x14ac:dyDescent="0.25">
      <c r="B1688">
        <f>'Data TREND'!$DL$253</f>
        <v>116</v>
      </c>
      <c r="C1688" s="37">
        <f>'Data TREND'!DN253</f>
        <v>875.78734330208658</v>
      </c>
      <c r="D1688" s="37">
        <f>'Data TREND'!DO253</f>
        <v>1772.6053685315933</v>
      </c>
      <c r="E1688" s="37">
        <f>'Data TREND'!DP253</f>
        <v>614.08688064028274</v>
      </c>
      <c r="F1688" s="37">
        <f>'Data TREND'!DQ253</f>
        <v>3262.7736797977327</v>
      </c>
      <c r="G1688" s="37">
        <f>'Data TREND'!DR253</f>
        <v>61.609966733305946</v>
      </c>
      <c r="H1688" s="37">
        <f>'Data TREND'!DS253</f>
        <v>25.054878200358694</v>
      </c>
      <c r="J1688" s="37">
        <f t="shared" si="1183"/>
        <v>875.78734330208658</v>
      </c>
      <c r="K1688" s="37">
        <f t="shared" si="1184"/>
        <v>1772.6053685315933</v>
      </c>
      <c r="L1688" s="37">
        <f t="shared" si="1185"/>
        <v>614.08688064028274</v>
      </c>
      <c r="M1688" s="37">
        <f t="shared" si="1186"/>
        <v>3262.7736797977327</v>
      </c>
      <c r="N1688" s="37">
        <f t="shared" si="1187"/>
        <v>61.609966733305946</v>
      </c>
      <c r="O1688" s="37">
        <f t="shared" si="1188"/>
        <v>25.054878200358694</v>
      </c>
      <c r="Q1688">
        <f>'Data TREND'!$DL$253</f>
        <v>116</v>
      </c>
      <c r="R1688" s="37">
        <f>'Data TREND'!DU253</f>
        <v>1102.6007364062912</v>
      </c>
      <c r="S1688" s="37">
        <f>'Data TREND'!DV253</f>
        <v>1769.3127147254288</v>
      </c>
      <c r="T1688" s="37">
        <f>'Data TREND'!DW253</f>
        <v>611.84969179136601</v>
      </c>
      <c r="U1688" s="37">
        <f>'Data TREND'!DX253</f>
        <v>3483.6054964506698</v>
      </c>
      <c r="V1688" s="37">
        <f>'Data TREND'!DY253</f>
        <v>62.670915527054667</v>
      </c>
      <c r="W1688" s="37">
        <f>'Data TREND'!DZ253</f>
        <v>25.560417090782522</v>
      </c>
      <c r="Y1688" s="37">
        <f t="shared" si="1189"/>
        <v>0</v>
      </c>
      <c r="Z1688" s="37">
        <f t="shared" si="1190"/>
        <v>0</v>
      </c>
      <c r="AA1688" s="37">
        <f t="shared" si="1191"/>
        <v>0</v>
      </c>
      <c r="AB1688" s="37">
        <f t="shared" si="1192"/>
        <v>0</v>
      </c>
      <c r="AC1688" s="37">
        <f t="shared" si="1193"/>
        <v>0</v>
      </c>
      <c r="AD1688" s="37">
        <f t="shared" si="1194"/>
        <v>0</v>
      </c>
      <c r="AF1688">
        <f>'Data TREND'!$DL$253</f>
        <v>116</v>
      </c>
      <c r="AG1688" s="37">
        <f>'Data TREND'!EB253</f>
        <v>1318.3100700762275</v>
      </c>
      <c r="AH1688" s="37">
        <f>'Data TREND'!EC253</f>
        <v>1765.4050240120744</v>
      </c>
      <c r="AI1688" s="37">
        <f>'Data TREND'!ED253</f>
        <v>615.32973349627491</v>
      </c>
      <c r="AJ1688" s="37">
        <f>'Data TREND'!EE253</f>
        <v>3695.5735959431495</v>
      </c>
      <c r="AK1688" s="37">
        <f>'Data TREND'!EF253</f>
        <v>63.025688574487489</v>
      </c>
      <c r="AL1688" s="37">
        <f>'Data TREND'!EG253</f>
        <v>25.826740670268965</v>
      </c>
      <c r="AN1688" s="37">
        <f t="shared" si="1195"/>
        <v>0</v>
      </c>
      <c r="AO1688" s="37">
        <f t="shared" si="1196"/>
        <v>0</v>
      </c>
      <c r="AP1688" s="37">
        <f t="shared" si="1197"/>
        <v>0</v>
      </c>
      <c r="AQ1688" s="37">
        <f t="shared" si="1198"/>
        <v>0</v>
      </c>
      <c r="AR1688" s="37">
        <f t="shared" si="1199"/>
        <v>0</v>
      </c>
      <c r="AS1688" s="37">
        <f t="shared" si="1200"/>
        <v>0</v>
      </c>
      <c r="AU1688">
        <v>116</v>
      </c>
      <c r="AV1688" s="37">
        <f t="shared" si="1201"/>
        <v>875.78734330208658</v>
      </c>
      <c r="AW1688" s="37">
        <f t="shared" si="1202"/>
        <v>1772.6053685315933</v>
      </c>
      <c r="AX1688" s="37">
        <f t="shared" si="1203"/>
        <v>614.08688064028274</v>
      </c>
      <c r="AY1688" s="37">
        <f t="shared" si="1204"/>
        <v>3262.7736797977327</v>
      </c>
      <c r="AZ1688" s="37">
        <f t="shared" si="1205"/>
        <v>61.609966733305946</v>
      </c>
      <c r="BA1688" s="37">
        <f t="shared" si="1206"/>
        <v>25.054878200358694</v>
      </c>
      <c r="BC1688">
        <v>116</v>
      </c>
      <c r="BD1688" s="37">
        <f>IF(Voorblad!$E$10=Rekenblad!BC1688,Rekenblad!AV1688,0)</f>
        <v>0</v>
      </c>
      <c r="BE1688" s="37">
        <f>IF(Voorblad!$E$10=Rekenblad!BC1688,Rekenblad!AW1688,0)</f>
        <v>0</v>
      </c>
      <c r="BF1688" s="37">
        <f>IF(Voorblad!$E$10=Rekenblad!BC1688,Rekenblad!AX1688,0)</f>
        <v>0</v>
      </c>
      <c r="BG1688" s="62">
        <f>IF(Voorblad!$E$10=Rekenblad!BC1688,Rekenblad!AY1688,0)</f>
        <v>0</v>
      </c>
      <c r="BH1688" s="37">
        <f>IF(Voorblad!$E$10=Rekenblad!BC1688,Rekenblad!AZ1688,0)</f>
        <v>0</v>
      </c>
      <c r="BI1688" s="37">
        <f>IF(Voorblad!$E$10=Rekenblad!BC1688,Rekenblad!BA1688,0)</f>
        <v>0</v>
      </c>
      <c r="BK1688">
        <v>116</v>
      </c>
      <c r="BL1688" s="37">
        <f>IF(Voorblad!$E$14=Rekenblad!$BL$1580,Rekenblad!BD1688,0)</f>
        <v>0</v>
      </c>
      <c r="BM1688" s="37">
        <f>IF(Voorblad!$E$14=Rekenblad!$BL$1580,Rekenblad!BE1688,0)</f>
        <v>0</v>
      </c>
      <c r="BN1688" s="37">
        <f>IF(Voorblad!$E$14=Rekenblad!$BL$1580,Rekenblad!BF1688,0)</f>
        <v>0</v>
      </c>
      <c r="BO1688" s="37">
        <f>IF(Voorblad!$E$14=Rekenblad!$BL$1580,Rekenblad!BG1688,0)</f>
        <v>0</v>
      </c>
      <c r="BP1688" s="37">
        <f>IF(Voorblad!$E$14=Rekenblad!$BL$1580,Rekenblad!BH1688,0)</f>
        <v>0</v>
      </c>
      <c r="BQ1688" s="37">
        <f>IF(Voorblad!$E$14=Rekenblad!$BL$1580,Rekenblad!BI1688,0)</f>
        <v>0</v>
      </c>
    </row>
    <row r="1689" spans="2:69" x14ac:dyDescent="0.25">
      <c r="B1689">
        <f>'Data TREND'!$DL$254</f>
        <v>117</v>
      </c>
      <c r="C1689" s="37">
        <f>'Data TREND'!DN254</f>
        <v>882.22497403824036</v>
      </c>
      <c r="D1689" s="37">
        <f>'Data TREND'!DO254</f>
        <v>1787.3909083104404</v>
      </c>
      <c r="E1689" s="37">
        <f>'Data TREND'!DP254</f>
        <v>619.33888677052619</v>
      </c>
      <c r="F1689" s="37">
        <f>'Data TREND'!DQ254</f>
        <v>3289.251672072035</v>
      </c>
      <c r="G1689" s="37">
        <f>'Data TREND'!DR254</f>
        <v>61.254822296331284</v>
      </c>
      <c r="H1689" s="37">
        <f>'Data TREND'!DS254</f>
        <v>24.908006213269907</v>
      </c>
      <c r="J1689" s="37">
        <f t="shared" si="1183"/>
        <v>882.22497403824036</v>
      </c>
      <c r="K1689" s="37">
        <f t="shared" si="1184"/>
        <v>1787.3909083104404</v>
      </c>
      <c r="L1689" s="37">
        <f t="shared" si="1185"/>
        <v>619.33888677052619</v>
      </c>
      <c r="M1689" s="37">
        <f t="shared" si="1186"/>
        <v>3289.251672072035</v>
      </c>
      <c r="N1689" s="37">
        <f t="shared" si="1187"/>
        <v>61.254822296331284</v>
      </c>
      <c r="O1689" s="37">
        <f t="shared" si="1188"/>
        <v>24.908006213269907</v>
      </c>
      <c r="Q1689">
        <f>'Data TREND'!$DL$254</f>
        <v>117</v>
      </c>
      <c r="R1689" s="37">
        <f>'Data TREND'!DU254</f>
        <v>1110.5726798865589</v>
      </c>
      <c r="S1689" s="37">
        <f>'Data TREND'!DV254</f>
        <v>1784.0283830100955</v>
      </c>
      <c r="T1689" s="37">
        <f>'Data TREND'!DW254</f>
        <v>617.02896804335546</v>
      </c>
      <c r="U1689" s="37">
        <f>'Data TREND'!DX254</f>
        <v>3511.4698267248755</v>
      </c>
      <c r="V1689" s="37">
        <f>'Data TREND'!DY254</f>
        <v>62.181881950792068</v>
      </c>
      <c r="W1689" s="37">
        <f>'Data TREND'!DZ254</f>
        <v>25.358590483997133</v>
      </c>
      <c r="Y1689" s="37">
        <f t="shared" si="1189"/>
        <v>0</v>
      </c>
      <c r="Z1689" s="37">
        <f t="shared" si="1190"/>
        <v>0</v>
      </c>
      <c r="AA1689" s="37">
        <f t="shared" si="1191"/>
        <v>0</v>
      </c>
      <c r="AB1689" s="37">
        <f t="shared" si="1192"/>
        <v>0</v>
      </c>
      <c r="AC1689" s="37">
        <f t="shared" si="1193"/>
        <v>0</v>
      </c>
      <c r="AD1689" s="37">
        <f t="shared" si="1194"/>
        <v>0</v>
      </c>
      <c r="AF1689">
        <f>'Data TREND'!$DL$254</f>
        <v>117</v>
      </c>
      <c r="AG1689" s="37">
        <f>'Data TREND'!EB254</f>
        <v>1327.7007565820354</v>
      </c>
      <c r="AH1689" s="37">
        <f>'Data TREND'!EC254</f>
        <v>1780.0229595989508</v>
      </c>
      <c r="AI1689" s="37">
        <f>'Data TREND'!ED254</f>
        <v>620.55476462332035</v>
      </c>
      <c r="AJ1689" s="37">
        <f>'Data TREND'!EE254</f>
        <v>3724.7701373557529</v>
      </c>
      <c r="AK1689" s="37">
        <f>'Data TREND'!EF254</f>
        <v>62.396355798585432</v>
      </c>
      <c r="AL1689" s="37">
        <f>'Data TREND'!EG254</f>
        <v>25.571906756024507</v>
      </c>
      <c r="AN1689" s="37">
        <f t="shared" si="1195"/>
        <v>0</v>
      </c>
      <c r="AO1689" s="37">
        <f t="shared" si="1196"/>
        <v>0</v>
      </c>
      <c r="AP1689" s="37">
        <f t="shared" si="1197"/>
        <v>0</v>
      </c>
      <c r="AQ1689" s="37">
        <f t="shared" si="1198"/>
        <v>0</v>
      </c>
      <c r="AR1689" s="37">
        <f t="shared" si="1199"/>
        <v>0</v>
      </c>
      <c r="AS1689" s="37">
        <f t="shared" si="1200"/>
        <v>0</v>
      </c>
      <c r="AU1689">
        <v>117</v>
      </c>
      <c r="AV1689" s="37">
        <f t="shared" si="1201"/>
        <v>882.22497403824036</v>
      </c>
      <c r="AW1689" s="37">
        <f t="shared" si="1202"/>
        <v>1787.3909083104404</v>
      </c>
      <c r="AX1689" s="37">
        <f t="shared" si="1203"/>
        <v>619.33888677052619</v>
      </c>
      <c r="AY1689" s="37">
        <f t="shared" si="1204"/>
        <v>3289.251672072035</v>
      </c>
      <c r="AZ1689" s="37">
        <f t="shared" si="1205"/>
        <v>61.254822296331284</v>
      </c>
      <c r="BA1689" s="37">
        <f t="shared" si="1206"/>
        <v>24.908006213269907</v>
      </c>
      <c r="BC1689">
        <v>117</v>
      </c>
      <c r="BD1689" s="37">
        <f>IF(Voorblad!$E$10=Rekenblad!BC1689,Rekenblad!AV1689,0)</f>
        <v>0</v>
      </c>
      <c r="BE1689" s="37">
        <f>IF(Voorblad!$E$10=Rekenblad!BC1689,Rekenblad!AW1689,0)</f>
        <v>0</v>
      </c>
      <c r="BF1689" s="37">
        <f>IF(Voorblad!$E$10=Rekenblad!BC1689,Rekenblad!AX1689,0)</f>
        <v>0</v>
      </c>
      <c r="BG1689" s="62">
        <f>IF(Voorblad!$E$10=Rekenblad!BC1689,Rekenblad!AY1689,0)</f>
        <v>0</v>
      </c>
      <c r="BH1689" s="37">
        <f>IF(Voorblad!$E$10=Rekenblad!BC1689,Rekenblad!AZ1689,0)</f>
        <v>0</v>
      </c>
      <c r="BI1689" s="37">
        <f>IF(Voorblad!$E$10=Rekenblad!BC1689,Rekenblad!BA1689,0)</f>
        <v>0</v>
      </c>
      <c r="BK1689">
        <v>117</v>
      </c>
      <c r="BL1689" s="37">
        <f>IF(Voorblad!$E$14=Rekenblad!$BL$1580,Rekenblad!BD1689,0)</f>
        <v>0</v>
      </c>
      <c r="BM1689" s="37">
        <f>IF(Voorblad!$E$14=Rekenblad!$BL$1580,Rekenblad!BE1689,0)</f>
        <v>0</v>
      </c>
      <c r="BN1689" s="37">
        <f>IF(Voorblad!$E$14=Rekenblad!$BL$1580,Rekenblad!BF1689,0)</f>
        <v>0</v>
      </c>
      <c r="BO1689" s="37">
        <f>IF(Voorblad!$E$14=Rekenblad!$BL$1580,Rekenblad!BG1689,0)</f>
        <v>0</v>
      </c>
      <c r="BP1689" s="37">
        <f>IF(Voorblad!$E$14=Rekenblad!$BL$1580,Rekenblad!BH1689,0)</f>
        <v>0</v>
      </c>
      <c r="BQ1689" s="37">
        <f>IF(Voorblad!$E$14=Rekenblad!$BL$1580,Rekenblad!BI1689,0)</f>
        <v>0</v>
      </c>
    </row>
    <row r="1690" spans="2:69" x14ac:dyDescent="0.25">
      <c r="B1690">
        <f>'Data TREND'!$DL$255</f>
        <v>118</v>
      </c>
      <c r="C1690" s="37">
        <f>'Data TREND'!DN255</f>
        <v>888.66260477439414</v>
      </c>
      <c r="D1690" s="37">
        <f>'Data TREND'!DO255</f>
        <v>1802.176448089288</v>
      </c>
      <c r="E1690" s="37">
        <f>'Data TREND'!DP255</f>
        <v>624.59089290076986</v>
      </c>
      <c r="F1690" s="37">
        <f>'Data TREND'!DQ255</f>
        <v>3315.7296643463378</v>
      </c>
      <c r="G1690" s="37">
        <f>'Data TREND'!DR255</f>
        <v>60.899677859356622</v>
      </c>
      <c r="H1690" s="37">
        <f>'Data TREND'!DS255</f>
        <v>24.76113422618112</v>
      </c>
      <c r="J1690" s="37">
        <f t="shared" si="1183"/>
        <v>888.66260477439414</v>
      </c>
      <c r="K1690" s="37">
        <f t="shared" si="1184"/>
        <v>1802.176448089288</v>
      </c>
      <c r="L1690" s="37">
        <f t="shared" si="1185"/>
        <v>624.59089290076986</v>
      </c>
      <c r="M1690" s="37">
        <f t="shared" si="1186"/>
        <v>3315.7296643463378</v>
      </c>
      <c r="N1690" s="37">
        <f t="shared" si="1187"/>
        <v>60.899677859356622</v>
      </c>
      <c r="O1690" s="37">
        <f t="shared" si="1188"/>
        <v>24.76113422618112</v>
      </c>
      <c r="Q1690">
        <f>'Data TREND'!$DL$255</f>
        <v>118</v>
      </c>
      <c r="R1690" s="37">
        <f>'Data TREND'!DU255</f>
        <v>1118.5446233668263</v>
      </c>
      <c r="S1690" s="37">
        <f>'Data TREND'!DV255</f>
        <v>1798.7440512947621</v>
      </c>
      <c r="T1690" s="37">
        <f>'Data TREND'!DW255</f>
        <v>622.20824429534491</v>
      </c>
      <c r="U1690" s="37">
        <f>'Data TREND'!DX255</f>
        <v>3539.3341569990812</v>
      </c>
      <c r="V1690" s="37">
        <f>'Data TREND'!DY255</f>
        <v>61.692848374529461</v>
      </c>
      <c r="W1690" s="37">
        <f>'Data TREND'!DZ255</f>
        <v>25.156763877211745</v>
      </c>
      <c r="Y1690" s="37">
        <f t="shared" si="1189"/>
        <v>0</v>
      </c>
      <c r="Z1690" s="37">
        <f t="shared" si="1190"/>
        <v>0</v>
      </c>
      <c r="AA1690" s="37">
        <f t="shared" si="1191"/>
        <v>0</v>
      </c>
      <c r="AB1690" s="37">
        <f t="shared" si="1192"/>
        <v>0</v>
      </c>
      <c r="AC1690" s="37">
        <f t="shared" si="1193"/>
        <v>0</v>
      </c>
      <c r="AD1690" s="37">
        <f t="shared" si="1194"/>
        <v>0</v>
      </c>
      <c r="AF1690">
        <f>'Data TREND'!$DL$255</f>
        <v>118</v>
      </c>
      <c r="AG1690" s="37">
        <f>'Data TREND'!EB255</f>
        <v>1337.0914430878429</v>
      </c>
      <c r="AH1690" s="37">
        <f>'Data TREND'!EC255</f>
        <v>1794.6408951858273</v>
      </c>
      <c r="AI1690" s="37">
        <f>'Data TREND'!ED255</f>
        <v>625.77979575036602</v>
      </c>
      <c r="AJ1690" s="37">
        <f>'Data TREND'!EE255</f>
        <v>3753.9666787683555</v>
      </c>
      <c r="AK1690" s="37">
        <f>'Data TREND'!EF255</f>
        <v>61.767023022683389</v>
      </c>
      <c r="AL1690" s="37">
        <f>'Data TREND'!EG255</f>
        <v>25.31707284178005</v>
      </c>
      <c r="AN1690" s="37">
        <f t="shared" si="1195"/>
        <v>0</v>
      </c>
      <c r="AO1690" s="37">
        <f t="shared" si="1196"/>
        <v>0</v>
      </c>
      <c r="AP1690" s="37">
        <f t="shared" si="1197"/>
        <v>0</v>
      </c>
      <c r="AQ1690" s="37">
        <f t="shared" si="1198"/>
        <v>0</v>
      </c>
      <c r="AR1690" s="37">
        <f t="shared" si="1199"/>
        <v>0</v>
      </c>
      <c r="AS1690" s="37">
        <f t="shared" si="1200"/>
        <v>0</v>
      </c>
      <c r="AU1690">
        <v>118</v>
      </c>
      <c r="AV1690" s="37">
        <f t="shared" si="1201"/>
        <v>888.66260477439414</v>
      </c>
      <c r="AW1690" s="37">
        <f t="shared" si="1202"/>
        <v>1802.176448089288</v>
      </c>
      <c r="AX1690" s="37">
        <f t="shared" si="1203"/>
        <v>624.59089290076986</v>
      </c>
      <c r="AY1690" s="37">
        <f t="shared" si="1204"/>
        <v>3315.7296643463378</v>
      </c>
      <c r="AZ1690" s="37">
        <f t="shared" si="1205"/>
        <v>60.899677859356622</v>
      </c>
      <c r="BA1690" s="37">
        <f t="shared" si="1206"/>
        <v>24.76113422618112</v>
      </c>
      <c r="BC1690">
        <v>118</v>
      </c>
      <c r="BD1690" s="37">
        <f>IF(Voorblad!$E$10=Rekenblad!BC1690,Rekenblad!AV1690,0)</f>
        <v>0</v>
      </c>
      <c r="BE1690" s="37">
        <f>IF(Voorblad!$E$10=Rekenblad!BC1690,Rekenblad!AW1690,0)</f>
        <v>0</v>
      </c>
      <c r="BF1690" s="37">
        <f>IF(Voorblad!$E$10=Rekenblad!BC1690,Rekenblad!AX1690,0)</f>
        <v>0</v>
      </c>
      <c r="BG1690" s="62">
        <f>IF(Voorblad!$E$10=Rekenblad!BC1690,Rekenblad!AY1690,0)</f>
        <v>0</v>
      </c>
      <c r="BH1690" s="37">
        <f>IF(Voorblad!$E$10=Rekenblad!BC1690,Rekenblad!AZ1690,0)</f>
        <v>0</v>
      </c>
      <c r="BI1690" s="37">
        <f>IF(Voorblad!$E$10=Rekenblad!BC1690,Rekenblad!BA1690,0)</f>
        <v>0</v>
      </c>
      <c r="BK1690">
        <v>118</v>
      </c>
      <c r="BL1690" s="37">
        <f>IF(Voorblad!$E$14=Rekenblad!$BL$1580,Rekenblad!BD1690,0)</f>
        <v>0</v>
      </c>
      <c r="BM1690" s="37">
        <f>IF(Voorblad!$E$14=Rekenblad!$BL$1580,Rekenblad!BE1690,0)</f>
        <v>0</v>
      </c>
      <c r="BN1690" s="37">
        <f>IF(Voorblad!$E$14=Rekenblad!$BL$1580,Rekenblad!BF1690,0)</f>
        <v>0</v>
      </c>
      <c r="BO1690" s="37">
        <f>IF(Voorblad!$E$14=Rekenblad!$BL$1580,Rekenblad!BG1690,0)</f>
        <v>0</v>
      </c>
      <c r="BP1690" s="37">
        <f>IF(Voorblad!$E$14=Rekenblad!$BL$1580,Rekenblad!BH1690,0)</f>
        <v>0</v>
      </c>
      <c r="BQ1690" s="37">
        <f>IF(Voorblad!$E$14=Rekenblad!$BL$1580,Rekenblad!BI1690,0)</f>
        <v>0</v>
      </c>
    </row>
    <row r="1691" spans="2:69" x14ac:dyDescent="0.25">
      <c r="B1691">
        <f>'Data TREND'!$DL$256</f>
        <v>119</v>
      </c>
      <c r="C1691" s="37">
        <f>'Data TREND'!DN256</f>
        <v>895.10023551054803</v>
      </c>
      <c r="D1691" s="37">
        <f>'Data TREND'!DO256</f>
        <v>1816.9619878681351</v>
      </c>
      <c r="E1691" s="37">
        <f>'Data TREND'!DP256</f>
        <v>629.8428990310133</v>
      </c>
      <c r="F1691" s="37">
        <f>'Data TREND'!DQ256</f>
        <v>3342.2076566206406</v>
      </c>
      <c r="G1691" s="37">
        <f>'Data TREND'!DR256</f>
        <v>60.544533422381953</v>
      </c>
      <c r="H1691" s="37">
        <f>'Data TREND'!DS256</f>
        <v>24.614262239092334</v>
      </c>
      <c r="J1691" s="37">
        <f t="shared" si="1183"/>
        <v>895.10023551054803</v>
      </c>
      <c r="K1691" s="37">
        <f t="shared" si="1184"/>
        <v>1816.9619878681351</v>
      </c>
      <c r="L1691" s="37">
        <f t="shared" si="1185"/>
        <v>629.8428990310133</v>
      </c>
      <c r="M1691" s="37">
        <f t="shared" si="1186"/>
        <v>3342.2076566206406</v>
      </c>
      <c r="N1691" s="37">
        <f t="shared" si="1187"/>
        <v>60.544533422381953</v>
      </c>
      <c r="O1691" s="37">
        <f t="shared" si="1188"/>
        <v>24.614262239092334</v>
      </c>
      <c r="Q1691">
        <f>'Data TREND'!$DL$256</f>
        <v>119</v>
      </c>
      <c r="R1691" s="37">
        <f>'Data TREND'!DU256</f>
        <v>1126.5165668470941</v>
      </c>
      <c r="S1691" s="37">
        <f>'Data TREND'!DV256</f>
        <v>1813.4597195794288</v>
      </c>
      <c r="T1691" s="37">
        <f>'Data TREND'!DW256</f>
        <v>627.38752054733436</v>
      </c>
      <c r="U1691" s="37">
        <f>'Data TREND'!DX256</f>
        <v>3567.1984872732869</v>
      </c>
      <c r="V1691" s="37">
        <f>'Data TREND'!DY256</f>
        <v>61.203814798266862</v>
      </c>
      <c r="W1691" s="37">
        <f>'Data TREND'!DZ256</f>
        <v>24.954937270426356</v>
      </c>
      <c r="Y1691" s="37">
        <f t="shared" si="1189"/>
        <v>0</v>
      </c>
      <c r="Z1691" s="37">
        <f t="shared" si="1190"/>
        <v>0</v>
      </c>
      <c r="AA1691" s="37">
        <f t="shared" si="1191"/>
        <v>0</v>
      </c>
      <c r="AB1691" s="37">
        <f t="shared" si="1192"/>
        <v>0</v>
      </c>
      <c r="AC1691" s="37">
        <f t="shared" si="1193"/>
        <v>0</v>
      </c>
      <c r="AD1691" s="37">
        <f t="shared" si="1194"/>
        <v>0</v>
      </c>
      <c r="AF1691">
        <f>'Data TREND'!$DL$256</f>
        <v>119</v>
      </c>
      <c r="AG1691" s="37">
        <f>'Data TREND'!EB256</f>
        <v>1346.4821295936508</v>
      </c>
      <c r="AH1691" s="37">
        <f>'Data TREND'!EC256</f>
        <v>1809.2588307727037</v>
      </c>
      <c r="AI1691" s="37">
        <f>'Data TREND'!ED256</f>
        <v>631.00482687741146</v>
      </c>
      <c r="AJ1691" s="37">
        <f>'Data TREND'!EE256</f>
        <v>3783.1632201809589</v>
      </c>
      <c r="AK1691" s="37">
        <f>'Data TREND'!EF256</f>
        <v>61.137690246781332</v>
      </c>
      <c r="AL1691" s="37">
        <f>'Data TREND'!EG256</f>
        <v>25.062238927535592</v>
      </c>
      <c r="AN1691" s="37">
        <f t="shared" si="1195"/>
        <v>0</v>
      </c>
      <c r="AO1691" s="37">
        <f t="shared" si="1196"/>
        <v>0</v>
      </c>
      <c r="AP1691" s="37">
        <f t="shared" si="1197"/>
        <v>0</v>
      </c>
      <c r="AQ1691" s="37">
        <f t="shared" si="1198"/>
        <v>0</v>
      </c>
      <c r="AR1691" s="37">
        <f t="shared" si="1199"/>
        <v>0</v>
      </c>
      <c r="AS1691" s="37">
        <f t="shared" si="1200"/>
        <v>0</v>
      </c>
      <c r="AU1691">
        <v>119</v>
      </c>
      <c r="AV1691" s="37">
        <f t="shared" si="1201"/>
        <v>895.10023551054803</v>
      </c>
      <c r="AW1691" s="37">
        <f t="shared" si="1202"/>
        <v>1816.9619878681351</v>
      </c>
      <c r="AX1691" s="37">
        <f t="shared" si="1203"/>
        <v>629.8428990310133</v>
      </c>
      <c r="AY1691" s="37">
        <f t="shared" si="1204"/>
        <v>3342.2076566206406</v>
      </c>
      <c r="AZ1691" s="37">
        <f t="shared" si="1205"/>
        <v>60.544533422381953</v>
      </c>
      <c r="BA1691" s="37">
        <f t="shared" si="1206"/>
        <v>24.614262239092334</v>
      </c>
      <c r="BC1691">
        <v>119</v>
      </c>
      <c r="BD1691" s="37">
        <f>IF(Voorblad!$E$10=Rekenblad!BC1691,Rekenblad!AV1691,0)</f>
        <v>0</v>
      </c>
      <c r="BE1691" s="37">
        <f>IF(Voorblad!$E$10=Rekenblad!BC1691,Rekenblad!AW1691,0)</f>
        <v>0</v>
      </c>
      <c r="BF1691" s="37">
        <f>IF(Voorblad!$E$10=Rekenblad!BC1691,Rekenblad!AX1691,0)</f>
        <v>0</v>
      </c>
      <c r="BG1691" s="62">
        <f>IF(Voorblad!$E$10=Rekenblad!BC1691,Rekenblad!AY1691,0)</f>
        <v>0</v>
      </c>
      <c r="BH1691" s="37">
        <f>IF(Voorblad!$E$10=Rekenblad!BC1691,Rekenblad!AZ1691,0)</f>
        <v>0</v>
      </c>
      <c r="BI1691" s="37">
        <f>IF(Voorblad!$E$10=Rekenblad!BC1691,Rekenblad!BA1691,0)</f>
        <v>0</v>
      </c>
      <c r="BK1691">
        <v>119</v>
      </c>
      <c r="BL1691" s="37">
        <f>IF(Voorblad!$E$14=Rekenblad!$BL$1580,Rekenblad!BD1691,0)</f>
        <v>0</v>
      </c>
      <c r="BM1691" s="37">
        <f>IF(Voorblad!$E$14=Rekenblad!$BL$1580,Rekenblad!BE1691,0)</f>
        <v>0</v>
      </c>
      <c r="BN1691" s="37">
        <f>IF(Voorblad!$E$14=Rekenblad!$BL$1580,Rekenblad!BF1691,0)</f>
        <v>0</v>
      </c>
      <c r="BO1691" s="37">
        <f>IF(Voorblad!$E$14=Rekenblad!$BL$1580,Rekenblad!BG1691,0)</f>
        <v>0</v>
      </c>
      <c r="BP1691" s="37">
        <f>IF(Voorblad!$E$14=Rekenblad!$BL$1580,Rekenblad!BH1691,0)</f>
        <v>0</v>
      </c>
      <c r="BQ1691" s="37">
        <f>IF(Voorblad!$E$14=Rekenblad!$BL$1580,Rekenblad!BI1691,0)</f>
        <v>0</v>
      </c>
    </row>
    <row r="1692" spans="2:69" x14ac:dyDescent="0.25">
      <c r="B1692">
        <f>'Data TREND'!$DL$257</f>
        <v>120</v>
      </c>
      <c r="C1692" s="37">
        <f>'Data TREND'!DN257</f>
        <v>901.53786624670181</v>
      </c>
      <c r="D1692" s="37">
        <f>'Data TREND'!DO257</f>
        <v>1831.7475276469827</v>
      </c>
      <c r="E1692" s="37">
        <f>'Data TREND'!DP257</f>
        <v>635.09490516125697</v>
      </c>
      <c r="F1692" s="37">
        <f>'Data TREND'!DQ257</f>
        <v>3368.6856488949434</v>
      </c>
      <c r="G1692" s="37">
        <f>'Data TREND'!DR257</f>
        <v>60.189388985407291</v>
      </c>
      <c r="H1692" s="37">
        <f>'Data TREND'!DS257</f>
        <v>24.467390252003547</v>
      </c>
      <c r="J1692" s="37">
        <f t="shared" si="1183"/>
        <v>901.53786624670181</v>
      </c>
      <c r="K1692" s="37">
        <f t="shared" si="1184"/>
        <v>1831.7475276469827</v>
      </c>
      <c r="L1692" s="37">
        <f t="shared" si="1185"/>
        <v>635.09490516125697</v>
      </c>
      <c r="M1692" s="37">
        <f t="shared" si="1186"/>
        <v>3368.6856488949434</v>
      </c>
      <c r="N1692" s="37">
        <f t="shared" si="1187"/>
        <v>60.189388985407291</v>
      </c>
      <c r="O1692" s="37">
        <f t="shared" si="1188"/>
        <v>24.467390252003547</v>
      </c>
      <c r="Q1692">
        <f>'Data TREND'!$DL$257</f>
        <v>120</v>
      </c>
      <c r="R1692" s="37">
        <f>'Data TREND'!DU257</f>
        <v>1134.4885103273614</v>
      </c>
      <c r="S1692" s="37">
        <f>'Data TREND'!DV257</f>
        <v>1828.1753878640955</v>
      </c>
      <c r="T1692" s="37">
        <f>'Data TREND'!DW257</f>
        <v>632.56679679932358</v>
      </c>
      <c r="U1692" s="37">
        <f>'Data TREND'!DX257</f>
        <v>3595.0628175474926</v>
      </c>
      <c r="V1692" s="37">
        <f>'Data TREND'!DY257</f>
        <v>60.714781222004262</v>
      </c>
      <c r="W1692" s="37">
        <f>'Data TREND'!DZ257</f>
        <v>24.753110663640967</v>
      </c>
      <c r="Y1692" s="37">
        <f t="shared" si="1189"/>
        <v>0</v>
      </c>
      <c r="Z1692" s="37">
        <f t="shared" si="1190"/>
        <v>0</v>
      </c>
      <c r="AA1692" s="37">
        <f t="shared" si="1191"/>
        <v>0</v>
      </c>
      <c r="AB1692" s="37">
        <f t="shared" si="1192"/>
        <v>0</v>
      </c>
      <c r="AC1692" s="37">
        <f t="shared" si="1193"/>
        <v>0</v>
      </c>
      <c r="AD1692" s="37">
        <f t="shared" si="1194"/>
        <v>0</v>
      </c>
      <c r="AF1692">
        <f>'Data TREND'!$DL$257</f>
        <v>120</v>
      </c>
      <c r="AG1692" s="37">
        <f>'Data TREND'!EB257</f>
        <v>1355.8728160994583</v>
      </c>
      <c r="AH1692" s="37">
        <f>'Data TREND'!EC257</f>
        <v>1823.8767663595802</v>
      </c>
      <c r="AI1692" s="37">
        <f>'Data TREND'!ED257</f>
        <v>636.22985800445713</v>
      </c>
      <c r="AJ1692" s="37">
        <f>'Data TREND'!EE257</f>
        <v>3812.3597615935614</v>
      </c>
      <c r="AK1692" s="37">
        <f>'Data TREND'!EF257</f>
        <v>60.50835747087929</v>
      </c>
      <c r="AL1692" s="37">
        <f>'Data TREND'!EG257</f>
        <v>24.807405013291135</v>
      </c>
      <c r="AN1692" s="37">
        <f t="shared" si="1195"/>
        <v>0</v>
      </c>
      <c r="AO1692" s="37">
        <f t="shared" si="1196"/>
        <v>0</v>
      </c>
      <c r="AP1692" s="37">
        <f t="shared" si="1197"/>
        <v>0</v>
      </c>
      <c r="AQ1692" s="37">
        <f t="shared" si="1198"/>
        <v>0</v>
      </c>
      <c r="AR1692" s="37">
        <f t="shared" si="1199"/>
        <v>0</v>
      </c>
      <c r="AS1692" s="37">
        <f t="shared" si="1200"/>
        <v>0</v>
      </c>
      <c r="AU1692">
        <v>120</v>
      </c>
      <c r="AV1692" s="37">
        <f t="shared" si="1201"/>
        <v>901.53786624670181</v>
      </c>
      <c r="AW1692" s="37">
        <f t="shared" si="1202"/>
        <v>1831.7475276469827</v>
      </c>
      <c r="AX1692" s="37">
        <f t="shared" si="1203"/>
        <v>635.09490516125697</v>
      </c>
      <c r="AY1692" s="37">
        <f t="shared" si="1204"/>
        <v>3368.6856488949434</v>
      </c>
      <c r="AZ1692" s="37">
        <f t="shared" si="1205"/>
        <v>60.189388985407291</v>
      </c>
      <c r="BA1692" s="37">
        <f t="shared" si="1206"/>
        <v>24.467390252003547</v>
      </c>
      <c r="BC1692">
        <v>120</v>
      </c>
      <c r="BD1692" s="37">
        <f>IF(Voorblad!$E$10=Rekenblad!BC1692,Rekenblad!AV1692,0)</f>
        <v>0</v>
      </c>
      <c r="BE1692" s="37">
        <f>IF(Voorblad!$E$10=Rekenblad!BC1692,Rekenblad!AW1692,0)</f>
        <v>0</v>
      </c>
      <c r="BF1692" s="37">
        <f>IF(Voorblad!$E$10=Rekenblad!BC1692,Rekenblad!AX1692,0)</f>
        <v>0</v>
      </c>
      <c r="BG1692" s="62">
        <f>IF(Voorblad!$E$10=Rekenblad!BC1692,Rekenblad!AY1692,0)</f>
        <v>0</v>
      </c>
      <c r="BH1692" s="37">
        <f>IF(Voorblad!$E$10=Rekenblad!BC1692,Rekenblad!AZ1692,0)</f>
        <v>0</v>
      </c>
      <c r="BI1692" s="37">
        <f>IF(Voorblad!$E$10=Rekenblad!BC1692,Rekenblad!BA1692,0)</f>
        <v>0</v>
      </c>
      <c r="BK1692">
        <v>120</v>
      </c>
      <c r="BL1692" s="37">
        <f>IF(Voorblad!$E$14=Rekenblad!$BL$1580,Rekenblad!BD1692,0)</f>
        <v>0</v>
      </c>
      <c r="BM1692" s="37">
        <f>IF(Voorblad!$E$14=Rekenblad!$BL$1580,Rekenblad!BE1692,0)</f>
        <v>0</v>
      </c>
      <c r="BN1692" s="37">
        <f>IF(Voorblad!$E$14=Rekenblad!$BL$1580,Rekenblad!BF1692,0)</f>
        <v>0</v>
      </c>
      <c r="BO1692" s="37">
        <f>IF(Voorblad!$E$14=Rekenblad!$BL$1580,Rekenblad!BG1692,0)</f>
        <v>0</v>
      </c>
      <c r="BP1692" s="37">
        <f>IF(Voorblad!$E$14=Rekenblad!$BL$1580,Rekenblad!BH1692,0)</f>
        <v>0</v>
      </c>
      <c r="BQ1692" s="37">
        <f>IF(Voorblad!$E$14=Rekenblad!$BL$1580,Rekenblad!BI1692,0)</f>
        <v>0</v>
      </c>
    </row>
    <row r="1693" spans="2:69" x14ac:dyDescent="0.25">
      <c r="B1693">
        <f>'Data TREND'!$DL$258</f>
        <v>121</v>
      </c>
      <c r="C1693" s="37">
        <f>'Data TREND'!DN258</f>
        <v>907.97549698285559</v>
      </c>
      <c r="D1693" s="37">
        <f>'Data TREND'!DO258</f>
        <v>1846.5330674258298</v>
      </c>
      <c r="E1693" s="37">
        <f>'Data TREND'!DP258</f>
        <v>640.34691129150042</v>
      </c>
      <c r="F1693" s="37">
        <f>'Data TREND'!DQ258</f>
        <v>3395.1636411692461</v>
      </c>
      <c r="G1693" s="37">
        <f>'Data TREND'!DR258</f>
        <v>59.834244548432629</v>
      </c>
      <c r="H1693" s="37">
        <f>'Data TREND'!DS258</f>
        <v>24.32051826491476</v>
      </c>
      <c r="J1693" s="37">
        <f t="shared" si="1183"/>
        <v>907.97549698285559</v>
      </c>
      <c r="K1693" s="37">
        <f t="shared" si="1184"/>
        <v>1846.5330674258298</v>
      </c>
      <c r="L1693" s="37">
        <f t="shared" si="1185"/>
        <v>640.34691129150042</v>
      </c>
      <c r="M1693" s="37">
        <f t="shared" si="1186"/>
        <v>3395.1636411692461</v>
      </c>
      <c r="N1693" s="37">
        <f t="shared" si="1187"/>
        <v>59.834244548432629</v>
      </c>
      <c r="O1693" s="37">
        <f t="shared" si="1188"/>
        <v>24.32051826491476</v>
      </c>
      <c r="Q1693">
        <f>'Data TREND'!$DL$258</f>
        <v>121</v>
      </c>
      <c r="R1693" s="37">
        <f>'Data TREND'!DU258</f>
        <v>1142.4604538076292</v>
      </c>
      <c r="S1693" s="37">
        <f>'Data TREND'!DV258</f>
        <v>1842.8910561487619</v>
      </c>
      <c r="T1693" s="37">
        <f>'Data TREND'!DW258</f>
        <v>637.74607305131303</v>
      </c>
      <c r="U1693" s="37">
        <f>'Data TREND'!DX258</f>
        <v>3622.9271478216983</v>
      </c>
      <c r="V1693" s="37">
        <f>'Data TREND'!DY258</f>
        <v>60.225747645741663</v>
      </c>
      <c r="W1693" s="37">
        <f>'Data TREND'!DZ258</f>
        <v>24.551284056855575</v>
      </c>
      <c r="Y1693" s="37">
        <f t="shared" si="1189"/>
        <v>0</v>
      </c>
      <c r="Z1693" s="37">
        <f t="shared" si="1190"/>
        <v>0</v>
      </c>
      <c r="AA1693" s="37">
        <f t="shared" si="1191"/>
        <v>0</v>
      </c>
      <c r="AB1693" s="37">
        <f t="shared" si="1192"/>
        <v>0</v>
      </c>
      <c r="AC1693" s="37">
        <f t="shared" si="1193"/>
        <v>0</v>
      </c>
      <c r="AD1693" s="37">
        <f t="shared" si="1194"/>
        <v>0</v>
      </c>
      <c r="AF1693">
        <f>'Data TREND'!$DL$258</f>
        <v>121</v>
      </c>
      <c r="AG1693" s="37">
        <f>'Data TREND'!EB258</f>
        <v>1365.2635026052662</v>
      </c>
      <c r="AH1693" s="37">
        <f>'Data TREND'!EC258</f>
        <v>1838.4947019464569</v>
      </c>
      <c r="AI1693" s="37">
        <f>'Data TREND'!ED258</f>
        <v>641.45488913150257</v>
      </c>
      <c r="AJ1693" s="37">
        <f>'Data TREND'!EE258</f>
        <v>3841.5563030061649</v>
      </c>
      <c r="AK1693" s="37">
        <f>'Data TREND'!EF258</f>
        <v>59.879024694977232</v>
      </c>
      <c r="AL1693" s="37">
        <f>'Data TREND'!EG258</f>
        <v>24.552571099046677</v>
      </c>
      <c r="AN1693" s="37">
        <f t="shared" si="1195"/>
        <v>0</v>
      </c>
      <c r="AO1693" s="37">
        <f t="shared" si="1196"/>
        <v>0</v>
      </c>
      <c r="AP1693" s="37">
        <f t="shared" si="1197"/>
        <v>0</v>
      </c>
      <c r="AQ1693" s="37">
        <f t="shared" si="1198"/>
        <v>0</v>
      </c>
      <c r="AR1693" s="37">
        <f t="shared" si="1199"/>
        <v>0</v>
      </c>
      <c r="AS1693" s="37">
        <f t="shared" si="1200"/>
        <v>0</v>
      </c>
      <c r="AU1693">
        <v>121</v>
      </c>
      <c r="AV1693" s="37">
        <f t="shared" si="1201"/>
        <v>907.97549698285559</v>
      </c>
      <c r="AW1693" s="37">
        <f t="shared" si="1202"/>
        <v>1846.5330674258298</v>
      </c>
      <c r="AX1693" s="37">
        <f t="shared" si="1203"/>
        <v>640.34691129150042</v>
      </c>
      <c r="AY1693" s="37">
        <f t="shared" si="1204"/>
        <v>3395.1636411692461</v>
      </c>
      <c r="AZ1693" s="37">
        <f t="shared" si="1205"/>
        <v>59.834244548432629</v>
      </c>
      <c r="BA1693" s="37">
        <f t="shared" si="1206"/>
        <v>24.32051826491476</v>
      </c>
      <c r="BC1693">
        <v>121</v>
      </c>
      <c r="BD1693" s="37">
        <f>IF(Voorblad!$E$10=Rekenblad!BC1693,Rekenblad!AV1693,0)</f>
        <v>0</v>
      </c>
      <c r="BE1693" s="37">
        <f>IF(Voorblad!$E$10=Rekenblad!BC1693,Rekenblad!AW1693,0)</f>
        <v>0</v>
      </c>
      <c r="BF1693" s="37">
        <f>IF(Voorblad!$E$10=Rekenblad!BC1693,Rekenblad!AX1693,0)</f>
        <v>0</v>
      </c>
      <c r="BG1693" s="62">
        <f>IF(Voorblad!$E$10=Rekenblad!BC1693,Rekenblad!AY1693,0)</f>
        <v>0</v>
      </c>
      <c r="BH1693" s="37">
        <f>IF(Voorblad!$E$10=Rekenblad!BC1693,Rekenblad!AZ1693,0)</f>
        <v>0</v>
      </c>
      <c r="BI1693" s="37">
        <f>IF(Voorblad!$E$10=Rekenblad!BC1693,Rekenblad!BA1693,0)</f>
        <v>0</v>
      </c>
      <c r="BK1693">
        <v>121</v>
      </c>
      <c r="BL1693" s="37">
        <f>IF(Voorblad!$E$14=Rekenblad!$BL$1580,Rekenblad!BD1693,0)</f>
        <v>0</v>
      </c>
      <c r="BM1693" s="37">
        <f>IF(Voorblad!$E$14=Rekenblad!$BL$1580,Rekenblad!BE1693,0)</f>
        <v>0</v>
      </c>
      <c r="BN1693" s="37">
        <f>IF(Voorblad!$E$14=Rekenblad!$BL$1580,Rekenblad!BF1693,0)</f>
        <v>0</v>
      </c>
      <c r="BO1693" s="37">
        <f>IF(Voorblad!$E$14=Rekenblad!$BL$1580,Rekenblad!BG1693,0)</f>
        <v>0</v>
      </c>
      <c r="BP1693" s="37">
        <f>IF(Voorblad!$E$14=Rekenblad!$BL$1580,Rekenblad!BH1693,0)</f>
        <v>0</v>
      </c>
      <c r="BQ1693" s="37">
        <f>IF(Voorblad!$E$14=Rekenblad!$BL$1580,Rekenblad!BI1693,0)</f>
        <v>0</v>
      </c>
    </row>
    <row r="1694" spans="2:69" x14ac:dyDescent="0.25">
      <c r="B1694">
        <f>'Data TREND'!$DL$259</f>
        <v>122</v>
      </c>
      <c r="C1694" s="37">
        <f>'Data TREND'!DN259</f>
        <v>914.41312771900937</v>
      </c>
      <c r="D1694" s="37">
        <f>'Data TREND'!DO259</f>
        <v>1861.3186072046774</v>
      </c>
      <c r="E1694" s="37">
        <f>'Data TREND'!DP259</f>
        <v>645.59891742174409</v>
      </c>
      <c r="F1694" s="37">
        <f>'Data TREND'!DQ259</f>
        <v>3421.6416334435485</v>
      </c>
      <c r="G1694" s="37">
        <f>'Data TREND'!DR259</f>
        <v>59.479100111457967</v>
      </c>
      <c r="H1694" s="37">
        <f>'Data TREND'!DS259</f>
        <v>24.173646277825974</v>
      </c>
      <c r="J1694" s="37">
        <f t="shared" si="1183"/>
        <v>914.41312771900937</v>
      </c>
      <c r="K1694" s="37">
        <f t="shared" si="1184"/>
        <v>1861.3186072046774</v>
      </c>
      <c r="L1694" s="37">
        <f t="shared" si="1185"/>
        <v>645.59891742174409</v>
      </c>
      <c r="M1694" s="37">
        <f t="shared" si="1186"/>
        <v>3421.6416334435485</v>
      </c>
      <c r="N1694" s="37">
        <f t="shared" si="1187"/>
        <v>59.479100111457967</v>
      </c>
      <c r="O1694" s="37">
        <f t="shared" si="1188"/>
        <v>24.173646277825974</v>
      </c>
      <c r="Q1694">
        <f>'Data TREND'!$DL$259</f>
        <v>122</v>
      </c>
      <c r="R1694" s="37">
        <f>'Data TREND'!DU259</f>
        <v>1150.4323972878967</v>
      </c>
      <c r="S1694" s="37">
        <f>'Data TREND'!DV259</f>
        <v>1857.6067244334286</v>
      </c>
      <c r="T1694" s="37">
        <f>'Data TREND'!DW259</f>
        <v>642.92534930330248</v>
      </c>
      <c r="U1694" s="37">
        <f>'Data TREND'!DX259</f>
        <v>3650.791478095904</v>
      </c>
      <c r="V1694" s="37">
        <f>'Data TREND'!DY259</f>
        <v>59.736714069479063</v>
      </c>
      <c r="W1694" s="37">
        <f>'Data TREND'!DZ259</f>
        <v>24.349457450070187</v>
      </c>
      <c r="Y1694" s="37">
        <f t="shared" si="1189"/>
        <v>0</v>
      </c>
      <c r="Z1694" s="37">
        <f t="shared" si="1190"/>
        <v>0</v>
      </c>
      <c r="AA1694" s="37">
        <f t="shared" si="1191"/>
        <v>0</v>
      </c>
      <c r="AB1694" s="37">
        <f t="shared" si="1192"/>
        <v>0</v>
      </c>
      <c r="AC1694" s="37">
        <f t="shared" si="1193"/>
        <v>0</v>
      </c>
      <c r="AD1694" s="37">
        <f t="shared" si="1194"/>
        <v>0</v>
      </c>
      <c r="AF1694">
        <f>'Data TREND'!$DL$259</f>
        <v>122</v>
      </c>
      <c r="AG1694" s="37">
        <f>'Data TREND'!EB259</f>
        <v>1374.6541891110737</v>
      </c>
      <c r="AH1694" s="37">
        <f>'Data TREND'!EC259</f>
        <v>1853.1126375333333</v>
      </c>
      <c r="AI1694" s="37">
        <f>'Data TREND'!ED259</f>
        <v>646.67992025854824</v>
      </c>
      <c r="AJ1694" s="37">
        <f>'Data TREND'!EE259</f>
        <v>3870.7528444187683</v>
      </c>
      <c r="AK1694" s="37">
        <f>'Data TREND'!EF259</f>
        <v>59.24969191907519</v>
      </c>
      <c r="AL1694" s="37">
        <f>'Data TREND'!EG259</f>
        <v>24.297737184802219</v>
      </c>
      <c r="AN1694" s="37">
        <f t="shared" si="1195"/>
        <v>0</v>
      </c>
      <c r="AO1694" s="37">
        <f t="shared" si="1196"/>
        <v>0</v>
      </c>
      <c r="AP1694" s="37">
        <f t="shared" si="1197"/>
        <v>0</v>
      </c>
      <c r="AQ1694" s="37">
        <f t="shared" si="1198"/>
        <v>0</v>
      </c>
      <c r="AR1694" s="37">
        <f t="shared" si="1199"/>
        <v>0</v>
      </c>
      <c r="AS1694" s="37">
        <f t="shared" si="1200"/>
        <v>0</v>
      </c>
      <c r="AU1694">
        <v>122</v>
      </c>
      <c r="AV1694" s="37">
        <f t="shared" si="1201"/>
        <v>914.41312771900937</v>
      </c>
      <c r="AW1694" s="37">
        <f t="shared" si="1202"/>
        <v>1861.3186072046774</v>
      </c>
      <c r="AX1694" s="37">
        <f t="shared" si="1203"/>
        <v>645.59891742174409</v>
      </c>
      <c r="AY1694" s="37">
        <f t="shared" si="1204"/>
        <v>3421.6416334435485</v>
      </c>
      <c r="AZ1694" s="37">
        <f t="shared" si="1205"/>
        <v>59.479100111457967</v>
      </c>
      <c r="BA1694" s="37">
        <f t="shared" si="1206"/>
        <v>24.173646277825974</v>
      </c>
      <c r="BC1694">
        <v>122</v>
      </c>
      <c r="BD1694" s="37">
        <f>IF(Voorblad!$E$10=Rekenblad!BC1694,Rekenblad!AV1694,0)</f>
        <v>0</v>
      </c>
      <c r="BE1694" s="37">
        <f>IF(Voorblad!$E$10=Rekenblad!BC1694,Rekenblad!AW1694,0)</f>
        <v>0</v>
      </c>
      <c r="BF1694" s="37">
        <f>IF(Voorblad!$E$10=Rekenblad!BC1694,Rekenblad!AX1694,0)</f>
        <v>0</v>
      </c>
      <c r="BG1694" s="62">
        <f>IF(Voorblad!$E$10=Rekenblad!BC1694,Rekenblad!AY1694,0)</f>
        <v>0</v>
      </c>
      <c r="BH1694" s="37">
        <f>IF(Voorblad!$E$10=Rekenblad!BC1694,Rekenblad!AZ1694,0)</f>
        <v>0</v>
      </c>
      <c r="BI1694" s="37">
        <f>IF(Voorblad!$E$10=Rekenblad!BC1694,Rekenblad!BA1694,0)</f>
        <v>0</v>
      </c>
      <c r="BK1694">
        <v>122</v>
      </c>
      <c r="BL1694" s="37">
        <f>IF(Voorblad!$E$14=Rekenblad!$BL$1580,Rekenblad!BD1694,0)</f>
        <v>0</v>
      </c>
      <c r="BM1694" s="37">
        <f>IF(Voorblad!$E$14=Rekenblad!$BL$1580,Rekenblad!BE1694,0)</f>
        <v>0</v>
      </c>
      <c r="BN1694" s="37">
        <f>IF(Voorblad!$E$14=Rekenblad!$BL$1580,Rekenblad!BF1694,0)</f>
        <v>0</v>
      </c>
      <c r="BO1694" s="37">
        <f>IF(Voorblad!$E$14=Rekenblad!$BL$1580,Rekenblad!BG1694,0)</f>
        <v>0</v>
      </c>
      <c r="BP1694" s="37">
        <f>IF(Voorblad!$E$14=Rekenblad!$BL$1580,Rekenblad!BH1694,0)</f>
        <v>0</v>
      </c>
      <c r="BQ1694" s="37">
        <f>IF(Voorblad!$E$14=Rekenblad!$BL$1580,Rekenblad!BI1694,0)</f>
        <v>0</v>
      </c>
    </row>
    <row r="1695" spans="2:69" x14ac:dyDescent="0.25">
      <c r="B1695">
        <f>'Data TREND'!$DL$260</f>
        <v>123</v>
      </c>
      <c r="C1695" s="37">
        <f>'Data TREND'!DN260</f>
        <v>920.85075845516326</v>
      </c>
      <c r="D1695" s="37">
        <f>'Data TREND'!DO260</f>
        <v>1876.104146983525</v>
      </c>
      <c r="E1695" s="37">
        <f>'Data TREND'!DP260</f>
        <v>650.85092355198753</v>
      </c>
      <c r="F1695" s="37">
        <f>'Data TREND'!DQ260</f>
        <v>3448.1196257178512</v>
      </c>
      <c r="G1695" s="37">
        <f>'Data TREND'!DR260</f>
        <v>59.123955674483305</v>
      </c>
      <c r="H1695" s="37">
        <f>'Data TREND'!DS260</f>
        <v>24.026774290737183</v>
      </c>
      <c r="J1695" s="37">
        <f t="shared" si="1183"/>
        <v>920.85075845516326</v>
      </c>
      <c r="K1695" s="37">
        <f t="shared" si="1184"/>
        <v>1876.104146983525</v>
      </c>
      <c r="L1695" s="37">
        <f t="shared" si="1185"/>
        <v>650.85092355198753</v>
      </c>
      <c r="M1695" s="37">
        <f t="shared" si="1186"/>
        <v>3448.1196257178512</v>
      </c>
      <c r="N1695" s="37">
        <f t="shared" si="1187"/>
        <v>59.123955674483305</v>
      </c>
      <c r="O1695" s="37">
        <f t="shared" si="1188"/>
        <v>24.026774290737183</v>
      </c>
      <c r="Q1695">
        <f>'Data TREND'!$DL$260</f>
        <v>123</v>
      </c>
      <c r="R1695" s="37">
        <f>'Data TREND'!DU260</f>
        <v>1158.4043407681643</v>
      </c>
      <c r="S1695" s="37">
        <f>'Data TREND'!DV260</f>
        <v>1872.3223927180952</v>
      </c>
      <c r="T1695" s="37">
        <f>'Data TREND'!DW260</f>
        <v>648.10462555529193</v>
      </c>
      <c r="U1695" s="37">
        <f>'Data TREND'!DX260</f>
        <v>3678.6558083701098</v>
      </c>
      <c r="V1695" s="37">
        <f>'Data TREND'!DY260</f>
        <v>59.247680493216464</v>
      </c>
      <c r="W1695" s="37">
        <f>'Data TREND'!DZ260</f>
        <v>24.147630843284798</v>
      </c>
      <c r="Y1695" s="37">
        <f t="shared" si="1189"/>
        <v>0</v>
      </c>
      <c r="Z1695" s="37">
        <f t="shared" si="1190"/>
        <v>0</v>
      </c>
      <c r="AA1695" s="37">
        <f t="shared" si="1191"/>
        <v>0</v>
      </c>
      <c r="AB1695" s="37">
        <f t="shared" si="1192"/>
        <v>0</v>
      </c>
      <c r="AC1695" s="37">
        <f t="shared" si="1193"/>
        <v>0</v>
      </c>
      <c r="AD1695" s="37">
        <f t="shared" si="1194"/>
        <v>0</v>
      </c>
      <c r="AF1695">
        <f>'Data TREND'!$DL$260</f>
        <v>123</v>
      </c>
      <c r="AG1695" s="37">
        <f>'Data TREND'!EB260</f>
        <v>1384.0448756168817</v>
      </c>
      <c r="AH1695" s="37">
        <f>'Data TREND'!EC260</f>
        <v>1867.7305731202098</v>
      </c>
      <c r="AI1695" s="37">
        <f>'Data TREND'!ED260</f>
        <v>651.9049513855939</v>
      </c>
      <c r="AJ1695" s="37">
        <f>'Data TREND'!EE260</f>
        <v>3899.9493858313708</v>
      </c>
      <c r="AK1695" s="37">
        <f>'Data TREND'!EF260</f>
        <v>58.620359143173133</v>
      </c>
      <c r="AL1695" s="37">
        <f>'Data TREND'!EG260</f>
        <v>24.042903270557762</v>
      </c>
      <c r="AN1695" s="37">
        <f t="shared" si="1195"/>
        <v>0</v>
      </c>
      <c r="AO1695" s="37">
        <f t="shared" si="1196"/>
        <v>0</v>
      </c>
      <c r="AP1695" s="37">
        <f t="shared" si="1197"/>
        <v>0</v>
      </c>
      <c r="AQ1695" s="37">
        <f t="shared" si="1198"/>
        <v>0</v>
      </c>
      <c r="AR1695" s="37">
        <f t="shared" si="1199"/>
        <v>0</v>
      </c>
      <c r="AS1695" s="37">
        <f t="shared" si="1200"/>
        <v>0</v>
      </c>
      <c r="AU1695">
        <v>123</v>
      </c>
      <c r="AV1695" s="37">
        <f t="shared" si="1201"/>
        <v>920.85075845516326</v>
      </c>
      <c r="AW1695" s="37">
        <f t="shared" si="1202"/>
        <v>1876.104146983525</v>
      </c>
      <c r="AX1695" s="37">
        <f t="shared" si="1203"/>
        <v>650.85092355198753</v>
      </c>
      <c r="AY1695" s="37">
        <f t="shared" si="1204"/>
        <v>3448.1196257178512</v>
      </c>
      <c r="AZ1695" s="37">
        <f t="shared" si="1205"/>
        <v>59.123955674483305</v>
      </c>
      <c r="BA1695" s="37">
        <f t="shared" si="1206"/>
        <v>24.026774290737183</v>
      </c>
      <c r="BC1695">
        <v>123</v>
      </c>
      <c r="BD1695" s="37">
        <f>IF(Voorblad!$E$10=Rekenblad!BC1695,Rekenblad!AV1695,0)</f>
        <v>0</v>
      </c>
      <c r="BE1695" s="37">
        <f>IF(Voorblad!$E$10=Rekenblad!BC1695,Rekenblad!AW1695,0)</f>
        <v>0</v>
      </c>
      <c r="BF1695" s="37">
        <f>IF(Voorblad!$E$10=Rekenblad!BC1695,Rekenblad!AX1695,0)</f>
        <v>0</v>
      </c>
      <c r="BG1695" s="62">
        <f>IF(Voorblad!$E$10=Rekenblad!BC1695,Rekenblad!AY1695,0)</f>
        <v>0</v>
      </c>
      <c r="BH1695" s="37">
        <f>IF(Voorblad!$E$10=Rekenblad!BC1695,Rekenblad!AZ1695,0)</f>
        <v>0</v>
      </c>
      <c r="BI1695" s="37">
        <f>IF(Voorblad!$E$10=Rekenblad!BC1695,Rekenblad!BA1695,0)</f>
        <v>0</v>
      </c>
      <c r="BK1695">
        <v>123</v>
      </c>
      <c r="BL1695" s="37">
        <f>IF(Voorblad!$E$14=Rekenblad!$BL$1580,Rekenblad!BD1695,0)</f>
        <v>0</v>
      </c>
      <c r="BM1695" s="37">
        <f>IF(Voorblad!$E$14=Rekenblad!$BL$1580,Rekenblad!BE1695,0)</f>
        <v>0</v>
      </c>
      <c r="BN1695" s="37">
        <f>IF(Voorblad!$E$14=Rekenblad!$BL$1580,Rekenblad!BF1695,0)</f>
        <v>0</v>
      </c>
      <c r="BO1695" s="37">
        <f>IF(Voorblad!$E$14=Rekenblad!$BL$1580,Rekenblad!BG1695,0)</f>
        <v>0</v>
      </c>
      <c r="BP1695" s="37">
        <f>IF(Voorblad!$E$14=Rekenblad!$BL$1580,Rekenblad!BH1695,0)</f>
        <v>0</v>
      </c>
      <c r="BQ1695" s="37">
        <f>IF(Voorblad!$E$14=Rekenblad!$BL$1580,Rekenblad!BI1695,0)</f>
        <v>0</v>
      </c>
    </row>
    <row r="1696" spans="2:69" x14ac:dyDescent="0.25">
      <c r="B1696">
        <f>'Data TREND'!$DL$261</f>
        <v>124</v>
      </c>
      <c r="C1696" s="37">
        <f>'Data TREND'!DN261</f>
        <v>927.28838919131704</v>
      </c>
      <c r="D1696" s="37">
        <f>'Data TREND'!DO261</f>
        <v>1890.8896867623721</v>
      </c>
      <c r="E1696" s="37">
        <f>'Data TREND'!DP261</f>
        <v>656.10292968223121</v>
      </c>
      <c r="F1696" s="37">
        <f>'Data TREND'!DQ261</f>
        <v>3474.597617992154</v>
      </c>
      <c r="G1696" s="37">
        <f>'Data TREND'!DR261</f>
        <v>58.768811237508643</v>
      </c>
      <c r="H1696" s="37">
        <f>'Data TREND'!DS261</f>
        <v>23.879902303648397</v>
      </c>
      <c r="J1696" s="37">
        <f t="shared" si="1183"/>
        <v>927.28838919131704</v>
      </c>
      <c r="K1696" s="37">
        <f t="shared" si="1184"/>
        <v>1890.8896867623721</v>
      </c>
      <c r="L1696" s="37">
        <f t="shared" si="1185"/>
        <v>656.10292968223121</v>
      </c>
      <c r="M1696" s="37">
        <f t="shared" si="1186"/>
        <v>3474.597617992154</v>
      </c>
      <c r="N1696" s="37">
        <f t="shared" si="1187"/>
        <v>58.768811237508643</v>
      </c>
      <c r="O1696" s="37">
        <f t="shared" si="1188"/>
        <v>23.879902303648397</v>
      </c>
      <c r="Q1696">
        <f>'Data TREND'!$DL$261</f>
        <v>124</v>
      </c>
      <c r="R1696" s="37">
        <f>'Data TREND'!DU261</f>
        <v>1166.3762842484318</v>
      </c>
      <c r="S1696" s="37">
        <f>'Data TREND'!DV261</f>
        <v>1887.0380610027619</v>
      </c>
      <c r="T1696" s="37">
        <f>'Data TREND'!DW261</f>
        <v>653.28390180728115</v>
      </c>
      <c r="U1696" s="37">
        <f>'Data TREND'!DX261</f>
        <v>3706.5201386443155</v>
      </c>
      <c r="V1696" s="37">
        <f>'Data TREND'!DY261</f>
        <v>58.758646916953865</v>
      </c>
      <c r="W1696" s="37">
        <f>'Data TREND'!DZ261</f>
        <v>23.945804236499409</v>
      </c>
      <c r="Y1696" s="37">
        <f t="shared" si="1189"/>
        <v>0</v>
      </c>
      <c r="Z1696" s="37">
        <f t="shared" si="1190"/>
        <v>0</v>
      </c>
      <c r="AA1696" s="37">
        <f t="shared" si="1191"/>
        <v>0</v>
      </c>
      <c r="AB1696" s="37">
        <f t="shared" si="1192"/>
        <v>0</v>
      </c>
      <c r="AC1696" s="37">
        <f t="shared" si="1193"/>
        <v>0</v>
      </c>
      <c r="AD1696" s="37">
        <f t="shared" si="1194"/>
        <v>0</v>
      </c>
      <c r="AF1696">
        <f>'Data TREND'!$DL$261</f>
        <v>124</v>
      </c>
      <c r="AG1696" s="37">
        <f>'Data TREND'!EB261</f>
        <v>1393.4355621226891</v>
      </c>
      <c r="AH1696" s="37">
        <f>'Data TREND'!EC261</f>
        <v>1882.3485087070862</v>
      </c>
      <c r="AI1696" s="37">
        <f>'Data TREND'!ED261</f>
        <v>657.12998251263934</v>
      </c>
      <c r="AJ1696" s="37">
        <f>'Data TREND'!EE261</f>
        <v>3929.1459272439743</v>
      </c>
      <c r="AK1696" s="37">
        <f>'Data TREND'!EF261</f>
        <v>57.99102636727109</v>
      </c>
      <c r="AL1696" s="37">
        <f>'Data TREND'!EG261</f>
        <v>23.788069356313301</v>
      </c>
      <c r="AN1696" s="37">
        <f t="shared" si="1195"/>
        <v>0</v>
      </c>
      <c r="AO1696" s="37">
        <f t="shared" si="1196"/>
        <v>0</v>
      </c>
      <c r="AP1696" s="37">
        <f t="shared" si="1197"/>
        <v>0</v>
      </c>
      <c r="AQ1696" s="37">
        <f t="shared" si="1198"/>
        <v>0</v>
      </c>
      <c r="AR1696" s="37">
        <f t="shared" si="1199"/>
        <v>0</v>
      </c>
      <c r="AS1696" s="37">
        <f t="shared" si="1200"/>
        <v>0</v>
      </c>
      <c r="AU1696">
        <v>124</v>
      </c>
      <c r="AV1696" s="37">
        <f t="shared" si="1201"/>
        <v>927.28838919131704</v>
      </c>
      <c r="AW1696" s="37">
        <f t="shared" si="1202"/>
        <v>1890.8896867623721</v>
      </c>
      <c r="AX1696" s="37">
        <f t="shared" si="1203"/>
        <v>656.10292968223121</v>
      </c>
      <c r="AY1696" s="37">
        <f t="shared" si="1204"/>
        <v>3474.597617992154</v>
      </c>
      <c r="AZ1696" s="37">
        <f t="shared" si="1205"/>
        <v>58.768811237508643</v>
      </c>
      <c r="BA1696" s="37">
        <f t="shared" si="1206"/>
        <v>23.879902303648397</v>
      </c>
      <c r="BC1696">
        <v>124</v>
      </c>
      <c r="BD1696" s="37">
        <f>IF(Voorblad!$E$10=Rekenblad!BC1696,Rekenblad!AV1696,0)</f>
        <v>0</v>
      </c>
      <c r="BE1696" s="37">
        <f>IF(Voorblad!$E$10=Rekenblad!BC1696,Rekenblad!AW1696,0)</f>
        <v>0</v>
      </c>
      <c r="BF1696" s="37">
        <f>IF(Voorblad!$E$10=Rekenblad!BC1696,Rekenblad!AX1696,0)</f>
        <v>0</v>
      </c>
      <c r="BG1696" s="62">
        <f>IF(Voorblad!$E$10=Rekenblad!BC1696,Rekenblad!AY1696,0)</f>
        <v>0</v>
      </c>
      <c r="BH1696" s="37">
        <f>IF(Voorblad!$E$10=Rekenblad!BC1696,Rekenblad!AZ1696,0)</f>
        <v>0</v>
      </c>
      <c r="BI1696" s="37">
        <f>IF(Voorblad!$E$10=Rekenblad!BC1696,Rekenblad!BA1696,0)</f>
        <v>0</v>
      </c>
      <c r="BK1696">
        <v>124</v>
      </c>
      <c r="BL1696" s="37">
        <f>IF(Voorblad!$E$14=Rekenblad!$BL$1580,Rekenblad!BD1696,0)</f>
        <v>0</v>
      </c>
      <c r="BM1696" s="37">
        <f>IF(Voorblad!$E$14=Rekenblad!$BL$1580,Rekenblad!BE1696,0)</f>
        <v>0</v>
      </c>
      <c r="BN1696" s="37">
        <f>IF(Voorblad!$E$14=Rekenblad!$BL$1580,Rekenblad!BF1696,0)</f>
        <v>0</v>
      </c>
      <c r="BO1696" s="37">
        <f>IF(Voorblad!$E$14=Rekenblad!$BL$1580,Rekenblad!BG1696,0)</f>
        <v>0</v>
      </c>
      <c r="BP1696" s="37">
        <f>IF(Voorblad!$E$14=Rekenblad!$BL$1580,Rekenblad!BH1696,0)</f>
        <v>0</v>
      </c>
      <c r="BQ1696" s="37">
        <f>IF(Voorblad!$E$14=Rekenblad!$BL$1580,Rekenblad!BI1696,0)</f>
        <v>0</v>
      </c>
    </row>
    <row r="1697" spans="2:69" x14ac:dyDescent="0.25">
      <c r="B1697">
        <f>'Data TREND'!$DL$262</f>
        <v>125</v>
      </c>
      <c r="C1697" s="37">
        <f>'Data TREND'!DN262</f>
        <v>933.72601992747082</v>
      </c>
      <c r="D1697" s="37">
        <f>'Data TREND'!DO262</f>
        <v>1905.6752265412197</v>
      </c>
      <c r="E1697" s="37">
        <f>'Data TREND'!DP262</f>
        <v>661.35493581247465</v>
      </c>
      <c r="F1697" s="37">
        <f>'Data TREND'!DQ262</f>
        <v>3501.0756102664568</v>
      </c>
      <c r="G1697" s="37">
        <f>'Data TREND'!DR262</f>
        <v>58.413666800533974</v>
      </c>
      <c r="H1697" s="37">
        <f>'Data TREND'!DS262</f>
        <v>23.73303031655961</v>
      </c>
      <c r="J1697" s="37">
        <f t="shared" si="1183"/>
        <v>933.72601992747082</v>
      </c>
      <c r="K1697" s="37">
        <f t="shared" si="1184"/>
        <v>1905.6752265412197</v>
      </c>
      <c r="L1697" s="37">
        <f t="shared" si="1185"/>
        <v>661.35493581247465</v>
      </c>
      <c r="M1697" s="37">
        <f t="shared" si="1186"/>
        <v>3501.0756102664568</v>
      </c>
      <c r="N1697" s="37">
        <f t="shared" si="1187"/>
        <v>58.413666800533974</v>
      </c>
      <c r="O1697" s="37">
        <f t="shared" si="1188"/>
        <v>23.73303031655961</v>
      </c>
      <c r="Q1697">
        <f>'Data TREND'!$DL$262</f>
        <v>125</v>
      </c>
      <c r="R1697" s="37">
        <f>'Data TREND'!DU262</f>
        <v>1174.3482277286994</v>
      </c>
      <c r="S1697" s="37">
        <f>'Data TREND'!DV262</f>
        <v>1901.7537292874285</v>
      </c>
      <c r="T1697" s="37">
        <f>'Data TREND'!DW262</f>
        <v>658.4631780592706</v>
      </c>
      <c r="U1697" s="37">
        <f>'Data TREND'!DX262</f>
        <v>3734.3844689185212</v>
      </c>
      <c r="V1697" s="37">
        <f>'Data TREND'!DY262</f>
        <v>58.269613340691265</v>
      </c>
      <c r="W1697" s="37">
        <f>'Data TREND'!DZ262</f>
        <v>23.743977629714021</v>
      </c>
      <c r="Y1697" s="37">
        <f t="shared" si="1189"/>
        <v>0</v>
      </c>
      <c r="Z1697" s="37">
        <f t="shared" si="1190"/>
        <v>0</v>
      </c>
      <c r="AA1697" s="37">
        <f t="shared" si="1191"/>
        <v>0</v>
      </c>
      <c r="AB1697" s="37">
        <f t="shared" si="1192"/>
        <v>0</v>
      </c>
      <c r="AC1697" s="37">
        <f t="shared" si="1193"/>
        <v>0</v>
      </c>
      <c r="AD1697" s="37">
        <f t="shared" si="1194"/>
        <v>0</v>
      </c>
      <c r="AF1697">
        <f>'Data TREND'!$DL$262</f>
        <v>125</v>
      </c>
      <c r="AG1697" s="37">
        <f>'Data TREND'!EB262</f>
        <v>1402.8262486284966</v>
      </c>
      <c r="AH1697" s="37">
        <f>'Data TREND'!EC262</f>
        <v>1896.9664442939627</v>
      </c>
      <c r="AI1697" s="37">
        <f>'Data TREND'!ED262</f>
        <v>662.35501363968501</v>
      </c>
      <c r="AJ1697" s="37">
        <f>'Data TREND'!EE262</f>
        <v>3958.3424686565768</v>
      </c>
      <c r="AK1697" s="37">
        <f>'Data TREND'!EF262</f>
        <v>57.361693591369033</v>
      </c>
      <c r="AL1697" s="37">
        <f>'Data TREND'!EG262</f>
        <v>23.533235442068843</v>
      </c>
      <c r="AN1697" s="37">
        <f t="shared" si="1195"/>
        <v>0</v>
      </c>
      <c r="AO1697" s="37">
        <f t="shared" si="1196"/>
        <v>0</v>
      </c>
      <c r="AP1697" s="37">
        <f t="shared" si="1197"/>
        <v>0</v>
      </c>
      <c r="AQ1697" s="37">
        <f t="shared" si="1198"/>
        <v>0</v>
      </c>
      <c r="AR1697" s="37">
        <f t="shared" si="1199"/>
        <v>0</v>
      </c>
      <c r="AS1697" s="37">
        <f t="shared" si="1200"/>
        <v>0</v>
      </c>
      <c r="AU1697">
        <v>125</v>
      </c>
      <c r="AV1697" s="37">
        <f t="shared" si="1201"/>
        <v>933.72601992747082</v>
      </c>
      <c r="AW1697" s="37">
        <f t="shared" si="1202"/>
        <v>1905.6752265412197</v>
      </c>
      <c r="AX1697" s="37">
        <f t="shared" si="1203"/>
        <v>661.35493581247465</v>
      </c>
      <c r="AY1697" s="37">
        <f t="shared" si="1204"/>
        <v>3501.0756102664568</v>
      </c>
      <c r="AZ1697" s="37">
        <f t="shared" si="1205"/>
        <v>58.413666800533974</v>
      </c>
      <c r="BA1697" s="37">
        <f t="shared" si="1206"/>
        <v>23.73303031655961</v>
      </c>
      <c r="BC1697">
        <v>125</v>
      </c>
      <c r="BD1697" s="37">
        <f>IF(Voorblad!$E$10=Rekenblad!BC1697,Rekenblad!AV1697,0)</f>
        <v>0</v>
      </c>
      <c r="BE1697" s="37">
        <f>IF(Voorblad!$E$10=Rekenblad!BC1697,Rekenblad!AW1697,0)</f>
        <v>0</v>
      </c>
      <c r="BF1697" s="37">
        <f>IF(Voorblad!$E$10=Rekenblad!BC1697,Rekenblad!AX1697,0)</f>
        <v>0</v>
      </c>
      <c r="BG1697" s="62">
        <f>IF(Voorblad!$E$10=Rekenblad!BC1697,Rekenblad!AY1697,0)</f>
        <v>0</v>
      </c>
      <c r="BH1697" s="37">
        <f>IF(Voorblad!$E$10=Rekenblad!BC1697,Rekenblad!AZ1697,0)</f>
        <v>0</v>
      </c>
      <c r="BI1697" s="37">
        <f>IF(Voorblad!$E$10=Rekenblad!BC1697,Rekenblad!BA1697,0)</f>
        <v>0</v>
      </c>
      <c r="BK1697">
        <v>125</v>
      </c>
      <c r="BL1697" s="37">
        <f>IF(Voorblad!$E$14=Rekenblad!$BL$1580,Rekenblad!BD1697,0)</f>
        <v>0</v>
      </c>
      <c r="BM1697" s="37">
        <f>IF(Voorblad!$E$14=Rekenblad!$BL$1580,Rekenblad!BE1697,0)</f>
        <v>0</v>
      </c>
      <c r="BN1697" s="37">
        <f>IF(Voorblad!$E$14=Rekenblad!$BL$1580,Rekenblad!BF1697,0)</f>
        <v>0</v>
      </c>
      <c r="BO1697" s="37">
        <f>IF(Voorblad!$E$14=Rekenblad!$BL$1580,Rekenblad!BG1697,0)</f>
        <v>0</v>
      </c>
      <c r="BP1697" s="37">
        <f>IF(Voorblad!$E$14=Rekenblad!$BL$1580,Rekenblad!BH1697,0)</f>
        <v>0</v>
      </c>
      <c r="BQ1697" s="37">
        <f>IF(Voorblad!$E$14=Rekenblad!$BL$1580,Rekenblad!BI1697,0)</f>
        <v>0</v>
      </c>
    </row>
    <row r="1698" spans="2:69" x14ac:dyDescent="0.25">
      <c r="B1698">
        <f>'Data TREND'!$DL$263</f>
        <v>126</v>
      </c>
      <c r="C1698" s="37">
        <f>'Data TREND'!DN263</f>
        <v>940.16365066362459</v>
      </c>
      <c r="D1698" s="37">
        <f>'Data TREND'!DO263</f>
        <v>1920.4607663200668</v>
      </c>
      <c r="E1698" s="37">
        <f>'Data TREND'!DP263</f>
        <v>666.60694194271832</v>
      </c>
      <c r="F1698" s="37">
        <f>'Data TREND'!DQ263</f>
        <v>3527.5536025407591</v>
      </c>
      <c r="G1698" s="37">
        <f>'Data TREND'!DR263</f>
        <v>58.058522363559312</v>
      </c>
      <c r="H1698" s="37">
        <f>'Data TREND'!DS263</f>
        <v>23.586158329470823</v>
      </c>
      <c r="J1698" s="37">
        <f t="shared" si="1183"/>
        <v>940.16365066362459</v>
      </c>
      <c r="K1698" s="37">
        <f t="shared" si="1184"/>
        <v>1920.4607663200668</v>
      </c>
      <c r="L1698" s="37">
        <f t="shared" si="1185"/>
        <v>666.60694194271832</v>
      </c>
      <c r="M1698" s="37">
        <f t="shared" si="1186"/>
        <v>3527.5536025407591</v>
      </c>
      <c r="N1698" s="37">
        <f t="shared" si="1187"/>
        <v>58.058522363559312</v>
      </c>
      <c r="O1698" s="37">
        <f t="shared" si="1188"/>
        <v>23.586158329470823</v>
      </c>
      <c r="Q1698">
        <f>'Data TREND'!$DL$263</f>
        <v>126</v>
      </c>
      <c r="R1698" s="37">
        <f>'Data TREND'!DU263</f>
        <v>1182.3201712089669</v>
      </c>
      <c r="S1698" s="37">
        <f>'Data TREND'!DV263</f>
        <v>1916.4693975720952</v>
      </c>
      <c r="T1698" s="37">
        <f>'Data TREND'!DW263</f>
        <v>663.64245431126005</v>
      </c>
      <c r="U1698" s="37">
        <f>'Data TREND'!DX263</f>
        <v>3762.2487991927269</v>
      </c>
      <c r="V1698" s="37">
        <f>'Data TREND'!DY263</f>
        <v>57.780579764428666</v>
      </c>
      <c r="W1698" s="37">
        <f>'Data TREND'!DZ263</f>
        <v>23.542151022928628</v>
      </c>
      <c r="Y1698" s="37">
        <f t="shared" si="1189"/>
        <v>0</v>
      </c>
      <c r="Z1698" s="37">
        <f t="shared" si="1190"/>
        <v>0</v>
      </c>
      <c r="AA1698" s="37">
        <f t="shared" si="1191"/>
        <v>0</v>
      </c>
      <c r="AB1698" s="37">
        <f t="shared" si="1192"/>
        <v>0</v>
      </c>
      <c r="AC1698" s="37">
        <f t="shared" si="1193"/>
        <v>0</v>
      </c>
      <c r="AD1698" s="37">
        <f t="shared" si="1194"/>
        <v>0</v>
      </c>
      <c r="AF1698">
        <f>'Data TREND'!$DL$263</f>
        <v>126</v>
      </c>
      <c r="AG1698" s="37">
        <f>'Data TREND'!EB263</f>
        <v>1412.2169351343045</v>
      </c>
      <c r="AH1698" s="37">
        <f>'Data TREND'!EC263</f>
        <v>1911.5843798808394</v>
      </c>
      <c r="AI1698" s="37">
        <f>'Data TREND'!ED263</f>
        <v>667.58004476673045</v>
      </c>
      <c r="AJ1698" s="37">
        <f>'Data TREND'!EE263</f>
        <v>3987.5390100691802</v>
      </c>
      <c r="AK1698" s="37">
        <f>'Data TREND'!EF263</f>
        <v>56.73236081546699</v>
      </c>
      <c r="AL1698" s="37">
        <f>'Data TREND'!EG263</f>
        <v>23.278401527824386</v>
      </c>
      <c r="AN1698" s="37">
        <f t="shared" si="1195"/>
        <v>0</v>
      </c>
      <c r="AO1698" s="37">
        <f t="shared" si="1196"/>
        <v>0</v>
      </c>
      <c r="AP1698" s="37">
        <f t="shared" si="1197"/>
        <v>0</v>
      </c>
      <c r="AQ1698" s="37">
        <f t="shared" si="1198"/>
        <v>0</v>
      </c>
      <c r="AR1698" s="37">
        <f t="shared" si="1199"/>
        <v>0</v>
      </c>
      <c r="AS1698" s="37">
        <f t="shared" si="1200"/>
        <v>0</v>
      </c>
      <c r="AU1698">
        <v>126</v>
      </c>
      <c r="AV1698" s="37">
        <f t="shared" si="1201"/>
        <v>940.16365066362459</v>
      </c>
      <c r="AW1698" s="37">
        <f t="shared" si="1202"/>
        <v>1920.4607663200668</v>
      </c>
      <c r="AX1698" s="37">
        <f t="shared" si="1203"/>
        <v>666.60694194271832</v>
      </c>
      <c r="AY1698" s="37">
        <f t="shared" si="1204"/>
        <v>3527.5536025407591</v>
      </c>
      <c r="AZ1698" s="37">
        <f t="shared" si="1205"/>
        <v>58.058522363559312</v>
      </c>
      <c r="BA1698" s="37">
        <f t="shared" si="1206"/>
        <v>23.586158329470823</v>
      </c>
      <c r="BC1698">
        <v>126</v>
      </c>
      <c r="BD1698" s="37">
        <f>IF(Voorblad!$E$10=Rekenblad!BC1698,Rekenblad!AV1698,0)</f>
        <v>0</v>
      </c>
      <c r="BE1698" s="37">
        <f>IF(Voorblad!$E$10=Rekenblad!BC1698,Rekenblad!AW1698,0)</f>
        <v>0</v>
      </c>
      <c r="BF1698" s="37">
        <f>IF(Voorblad!$E$10=Rekenblad!BC1698,Rekenblad!AX1698,0)</f>
        <v>0</v>
      </c>
      <c r="BG1698" s="62">
        <f>IF(Voorblad!$E$10=Rekenblad!BC1698,Rekenblad!AY1698,0)</f>
        <v>0</v>
      </c>
      <c r="BH1698" s="37">
        <f>IF(Voorblad!$E$10=Rekenblad!BC1698,Rekenblad!AZ1698,0)</f>
        <v>0</v>
      </c>
      <c r="BI1698" s="37">
        <f>IF(Voorblad!$E$10=Rekenblad!BC1698,Rekenblad!BA1698,0)</f>
        <v>0</v>
      </c>
      <c r="BK1698">
        <v>126</v>
      </c>
      <c r="BL1698" s="37">
        <f>IF(Voorblad!$E$14=Rekenblad!$BL$1580,Rekenblad!BD1698,0)</f>
        <v>0</v>
      </c>
      <c r="BM1698" s="37">
        <f>IF(Voorblad!$E$14=Rekenblad!$BL$1580,Rekenblad!BE1698,0)</f>
        <v>0</v>
      </c>
      <c r="BN1698" s="37">
        <f>IF(Voorblad!$E$14=Rekenblad!$BL$1580,Rekenblad!BF1698,0)</f>
        <v>0</v>
      </c>
      <c r="BO1698" s="37">
        <f>IF(Voorblad!$E$14=Rekenblad!$BL$1580,Rekenblad!BG1698,0)</f>
        <v>0</v>
      </c>
      <c r="BP1698" s="37">
        <f>IF(Voorblad!$E$14=Rekenblad!$BL$1580,Rekenblad!BH1698,0)</f>
        <v>0</v>
      </c>
      <c r="BQ1698" s="37">
        <f>IF(Voorblad!$E$14=Rekenblad!$BL$1580,Rekenblad!BI1698,0)</f>
        <v>0</v>
      </c>
    </row>
    <row r="1699" spans="2:69" x14ac:dyDescent="0.25">
      <c r="B1699">
        <f>'Data TREND'!$DL$264</f>
        <v>127</v>
      </c>
      <c r="C1699" s="37">
        <f>'Data TREND'!DN264</f>
        <v>946.60128139977849</v>
      </c>
      <c r="D1699" s="37">
        <f>'Data TREND'!DO264</f>
        <v>1935.2463060989144</v>
      </c>
      <c r="E1699" s="37">
        <f>'Data TREND'!DP264</f>
        <v>671.85894807296177</v>
      </c>
      <c r="F1699" s="37">
        <f>'Data TREND'!DQ264</f>
        <v>3554.0315948150619</v>
      </c>
      <c r="G1699" s="37">
        <f>'Data TREND'!DR264</f>
        <v>57.70337792658465</v>
      </c>
      <c r="H1699" s="37">
        <f>'Data TREND'!DS264</f>
        <v>23.439286342382037</v>
      </c>
      <c r="J1699" s="37">
        <f t="shared" si="1183"/>
        <v>946.60128139977849</v>
      </c>
      <c r="K1699" s="37">
        <f t="shared" si="1184"/>
        <v>1935.2463060989144</v>
      </c>
      <c r="L1699" s="37">
        <f t="shared" si="1185"/>
        <v>671.85894807296177</v>
      </c>
      <c r="M1699" s="37">
        <f t="shared" si="1186"/>
        <v>3554.0315948150619</v>
      </c>
      <c r="N1699" s="37">
        <f t="shared" si="1187"/>
        <v>57.70337792658465</v>
      </c>
      <c r="O1699" s="37">
        <f t="shared" si="1188"/>
        <v>23.439286342382037</v>
      </c>
      <c r="Q1699">
        <f>'Data TREND'!$DL$264</f>
        <v>127</v>
      </c>
      <c r="R1699" s="37">
        <f>'Data TREND'!DU264</f>
        <v>1190.2921146892345</v>
      </c>
      <c r="S1699" s="37">
        <f>'Data TREND'!DV264</f>
        <v>1931.1850658567619</v>
      </c>
      <c r="T1699" s="37">
        <f>'Data TREND'!DW264</f>
        <v>668.8217305632495</v>
      </c>
      <c r="U1699" s="37">
        <f>'Data TREND'!DX264</f>
        <v>3790.1131294669326</v>
      </c>
      <c r="V1699" s="37">
        <f>'Data TREND'!DY264</f>
        <v>57.291546188166066</v>
      </c>
      <c r="W1699" s="37">
        <f>'Data TREND'!DZ264</f>
        <v>23.34032441614324</v>
      </c>
      <c r="Y1699" s="37">
        <f t="shared" si="1189"/>
        <v>0</v>
      </c>
      <c r="Z1699" s="37">
        <f t="shared" si="1190"/>
        <v>0</v>
      </c>
      <c r="AA1699" s="37">
        <f t="shared" si="1191"/>
        <v>0</v>
      </c>
      <c r="AB1699" s="37">
        <f t="shared" si="1192"/>
        <v>0</v>
      </c>
      <c r="AC1699" s="37">
        <f t="shared" si="1193"/>
        <v>0</v>
      </c>
      <c r="AD1699" s="37">
        <f t="shared" si="1194"/>
        <v>0</v>
      </c>
      <c r="AF1699">
        <f>'Data TREND'!$DL$264</f>
        <v>127</v>
      </c>
      <c r="AG1699" s="37">
        <f>'Data TREND'!EB264</f>
        <v>1421.607621640112</v>
      </c>
      <c r="AH1699" s="37">
        <f>'Data TREND'!EC264</f>
        <v>1926.2023154677158</v>
      </c>
      <c r="AI1699" s="37">
        <f>'Data TREND'!ED264</f>
        <v>672.80507589377612</v>
      </c>
      <c r="AJ1699" s="37">
        <f>'Data TREND'!EE264</f>
        <v>4016.7355514817837</v>
      </c>
      <c r="AK1699" s="37">
        <f>'Data TREND'!EF264</f>
        <v>56.103028039564933</v>
      </c>
      <c r="AL1699" s="37">
        <f>'Data TREND'!EG264</f>
        <v>23.023567613579928</v>
      </c>
      <c r="AN1699" s="37">
        <f t="shared" si="1195"/>
        <v>0</v>
      </c>
      <c r="AO1699" s="37">
        <f t="shared" si="1196"/>
        <v>0</v>
      </c>
      <c r="AP1699" s="37">
        <f t="shared" si="1197"/>
        <v>0</v>
      </c>
      <c r="AQ1699" s="37">
        <f t="shared" si="1198"/>
        <v>0</v>
      </c>
      <c r="AR1699" s="37">
        <f t="shared" si="1199"/>
        <v>0</v>
      </c>
      <c r="AS1699" s="37">
        <f t="shared" si="1200"/>
        <v>0</v>
      </c>
      <c r="AU1699">
        <v>127</v>
      </c>
      <c r="AV1699" s="37">
        <f t="shared" si="1201"/>
        <v>946.60128139977849</v>
      </c>
      <c r="AW1699" s="37">
        <f t="shared" si="1202"/>
        <v>1935.2463060989144</v>
      </c>
      <c r="AX1699" s="37">
        <f t="shared" si="1203"/>
        <v>671.85894807296177</v>
      </c>
      <c r="AY1699" s="37">
        <f t="shared" si="1204"/>
        <v>3554.0315948150619</v>
      </c>
      <c r="AZ1699" s="37">
        <f t="shared" si="1205"/>
        <v>57.70337792658465</v>
      </c>
      <c r="BA1699" s="37">
        <f t="shared" si="1206"/>
        <v>23.439286342382037</v>
      </c>
      <c r="BC1699">
        <v>127</v>
      </c>
      <c r="BD1699" s="37">
        <f>IF(Voorblad!$E$10=Rekenblad!BC1699,Rekenblad!AV1699,0)</f>
        <v>0</v>
      </c>
      <c r="BE1699" s="37">
        <f>IF(Voorblad!$E$10=Rekenblad!BC1699,Rekenblad!AW1699,0)</f>
        <v>0</v>
      </c>
      <c r="BF1699" s="37">
        <f>IF(Voorblad!$E$10=Rekenblad!BC1699,Rekenblad!AX1699,0)</f>
        <v>0</v>
      </c>
      <c r="BG1699" s="62">
        <f>IF(Voorblad!$E$10=Rekenblad!BC1699,Rekenblad!AY1699,0)</f>
        <v>0</v>
      </c>
      <c r="BH1699" s="37">
        <f>IF(Voorblad!$E$10=Rekenblad!BC1699,Rekenblad!AZ1699,0)</f>
        <v>0</v>
      </c>
      <c r="BI1699" s="37">
        <f>IF(Voorblad!$E$10=Rekenblad!BC1699,Rekenblad!BA1699,0)</f>
        <v>0</v>
      </c>
      <c r="BK1699">
        <v>127</v>
      </c>
      <c r="BL1699" s="37">
        <f>IF(Voorblad!$E$14=Rekenblad!$BL$1580,Rekenblad!BD1699,0)</f>
        <v>0</v>
      </c>
      <c r="BM1699" s="37">
        <f>IF(Voorblad!$E$14=Rekenblad!$BL$1580,Rekenblad!BE1699,0)</f>
        <v>0</v>
      </c>
      <c r="BN1699" s="37">
        <f>IF(Voorblad!$E$14=Rekenblad!$BL$1580,Rekenblad!BF1699,0)</f>
        <v>0</v>
      </c>
      <c r="BO1699" s="37">
        <f>IF(Voorblad!$E$14=Rekenblad!$BL$1580,Rekenblad!BG1699,0)</f>
        <v>0</v>
      </c>
      <c r="BP1699" s="37">
        <f>IF(Voorblad!$E$14=Rekenblad!$BL$1580,Rekenblad!BH1699,0)</f>
        <v>0</v>
      </c>
      <c r="BQ1699" s="37">
        <f>IF(Voorblad!$E$14=Rekenblad!$BL$1580,Rekenblad!BI1699,0)</f>
        <v>0</v>
      </c>
    </row>
    <row r="1700" spans="2:69" x14ac:dyDescent="0.25">
      <c r="B1700">
        <f>'Data TREND'!$DL$265</f>
        <v>128</v>
      </c>
      <c r="C1700" s="37">
        <f>'Data TREND'!DN265</f>
        <v>953.03891213593226</v>
      </c>
      <c r="D1700" s="37">
        <f>'Data TREND'!DO265</f>
        <v>1950.0318458777615</v>
      </c>
      <c r="E1700" s="37">
        <f>'Data TREND'!DP265</f>
        <v>677.11095420320544</v>
      </c>
      <c r="F1700" s="37">
        <f>'Data TREND'!DQ265</f>
        <v>3580.5095870893647</v>
      </c>
      <c r="G1700" s="37">
        <f>'Data TREND'!DR265</f>
        <v>57.348233489609989</v>
      </c>
      <c r="H1700" s="37">
        <f>'Data TREND'!DS265</f>
        <v>23.29241435529325</v>
      </c>
      <c r="J1700" s="37">
        <f t="shared" si="1183"/>
        <v>953.03891213593226</v>
      </c>
      <c r="K1700" s="37">
        <f t="shared" si="1184"/>
        <v>1950.0318458777615</v>
      </c>
      <c r="L1700" s="37">
        <f t="shared" si="1185"/>
        <v>677.11095420320544</v>
      </c>
      <c r="M1700" s="37">
        <f t="shared" si="1186"/>
        <v>3580.5095870893647</v>
      </c>
      <c r="N1700" s="37">
        <f t="shared" si="1187"/>
        <v>57.348233489609989</v>
      </c>
      <c r="O1700" s="37">
        <f t="shared" si="1188"/>
        <v>23.29241435529325</v>
      </c>
      <c r="Q1700">
        <f>'Data TREND'!$DL$265</f>
        <v>128</v>
      </c>
      <c r="R1700" s="37">
        <f>'Data TREND'!DU265</f>
        <v>1198.2640581695021</v>
      </c>
      <c r="S1700" s="37">
        <f>'Data TREND'!DV265</f>
        <v>1945.9007341414285</v>
      </c>
      <c r="T1700" s="37">
        <f>'Data TREND'!DW265</f>
        <v>674.00100681523872</v>
      </c>
      <c r="U1700" s="37">
        <f>'Data TREND'!DX265</f>
        <v>3817.9774597411383</v>
      </c>
      <c r="V1700" s="37">
        <f>'Data TREND'!DY265</f>
        <v>56.802512611903467</v>
      </c>
      <c r="W1700" s="37">
        <f>'Data TREND'!DZ265</f>
        <v>23.138497809357851</v>
      </c>
      <c r="Y1700" s="37">
        <f t="shared" si="1189"/>
        <v>0</v>
      </c>
      <c r="Z1700" s="37">
        <f t="shared" si="1190"/>
        <v>0</v>
      </c>
      <c r="AA1700" s="37">
        <f t="shared" si="1191"/>
        <v>0</v>
      </c>
      <c r="AB1700" s="37">
        <f t="shared" si="1192"/>
        <v>0</v>
      </c>
      <c r="AC1700" s="37">
        <f t="shared" si="1193"/>
        <v>0</v>
      </c>
      <c r="AD1700" s="37">
        <f t="shared" si="1194"/>
        <v>0</v>
      </c>
      <c r="AF1700">
        <f>'Data TREND'!$DL$265</f>
        <v>128</v>
      </c>
      <c r="AG1700" s="37">
        <f>'Data TREND'!EB265</f>
        <v>1430.99830814592</v>
      </c>
      <c r="AH1700" s="37">
        <f>'Data TREND'!EC265</f>
        <v>1940.8202510545923</v>
      </c>
      <c r="AI1700" s="37">
        <f>'Data TREND'!ED265</f>
        <v>678.03010702082156</v>
      </c>
      <c r="AJ1700" s="37">
        <f>'Data TREND'!EE265</f>
        <v>4045.9320928943862</v>
      </c>
      <c r="AK1700" s="37">
        <f>'Data TREND'!EF265</f>
        <v>55.47369526366289</v>
      </c>
      <c r="AL1700" s="37">
        <f>'Data TREND'!EG265</f>
        <v>22.768733699335471</v>
      </c>
      <c r="AN1700" s="37">
        <f t="shared" si="1195"/>
        <v>0</v>
      </c>
      <c r="AO1700" s="37">
        <f t="shared" si="1196"/>
        <v>0</v>
      </c>
      <c r="AP1700" s="37">
        <f t="shared" si="1197"/>
        <v>0</v>
      </c>
      <c r="AQ1700" s="37">
        <f t="shared" si="1198"/>
        <v>0</v>
      </c>
      <c r="AR1700" s="37">
        <f t="shared" si="1199"/>
        <v>0</v>
      </c>
      <c r="AS1700" s="37">
        <f t="shared" si="1200"/>
        <v>0</v>
      </c>
      <c r="AU1700">
        <v>128</v>
      </c>
      <c r="AV1700" s="37">
        <f t="shared" si="1201"/>
        <v>953.03891213593226</v>
      </c>
      <c r="AW1700" s="37">
        <f t="shared" si="1202"/>
        <v>1950.0318458777615</v>
      </c>
      <c r="AX1700" s="37">
        <f t="shared" si="1203"/>
        <v>677.11095420320544</v>
      </c>
      <c r="AY1700" s="37">
        <f t="shared" si="1204"/>
        <v>3580.5095870893647</v>
      </c>
      <c r="AZ1700" s="37">
        <f t="shared" si="1205"/>
        <v>57.348233489609989</v>
      </c>
      <c r="BA1700" s="37">
        <f t="shared" si="1206"/>
        <v>23.29241435529325</v>
      </c>
      <c r="BC1700">
        <v>128</v>
      </c>
      <c r="BD1700" s="37">
        <f>IF(Voorblad!$E$10=Rekenblad!BC1700,Rekenblad!AV1700,0)</f>
        <v>0</v>
      </c>
      <c r="BE1700" s="37">
        <f>IF(Voorblad!$E$10=Rekenblad!BC1700,Rekenblad!AW1700,0)</f>
        <v>0</v>
      </c>
      <c r="BF1700" s="37">
        <f>IF(Voorblad!$E$10=Rekenblad!BC1700,Rekenblad!AX1700,0)</f>
        <v>0</v>
      </c>
      <c r="BG1700" s="62">
        <f>IF(Voorblad!$E$10=Rekenblad!BC1700,Rekenblad!AY1700,0)</f>
        <v>0</v>
      </c>
      <c r="BH1700" s="37">
        <f>IF(Voorblad!$E$10=Rekenblad!BC1700,Rekenblad!AZ1700,0)</f>
        <v>0</v>
      </c>
      <c r="BI1700" s="37">
        <f>IF(Voorblad!$E$10=Rekenblad!BC1700,Rekenblad!BA1700,0)</f>
        <v>0</v>
      </c>
      <c r="BK1700">
        <v>128</v>
      </c>
      <c r="BL1700" s="37">
        <f>IF(Voorblad!$E$14=Rekenblad!$BL$1580,Rekenblad!BD1700,0)</f>
        <v>0</v>
      </c>
      <c r="BM1700" s="37">
        <f>IF(Voorblad!$E$14=Rekenblad!$BL$1580,Rekenblad!BE1700,0)</f>
        <v>0</v>
      </c>
      <c r="BN1700" s="37">
        <f>IF(Voorblad!$E$14=Rekenblad!$BL$1580,Rekenblad!BF1700,0)</f>
        <v>0</v>
      </c>
      <c r="BO1700" s="37">
        <f>IF(Voorblad!$E$14=Rekenblad!$BL$1580,Rekenblad!BG1700,0)</f>
        <v>0</v>
      </c>
      <c r="BP1700" s="37">
        <f>IF(Voorblad!$E$14=Rekenblad!$BL$1580,Rekenblad!BH1700,0)</f>
        <v>0</v>
      </c>
      <c r="BQ1700" s="37">
        <f>IF(Voorblad!$E$14=Rekenblad!$BL$1580,Rekenblad!BI1700,0)</f>
        <v>0</v>
      </c>
    </row>
    <row r="1701" spans="2:69" x14ac:dyDescent="0.25">
      <c r="B1701">
        <f>'Data TREND'!$DL$266</f>
        <v>129</v>
      </c>
      <c r="C1701" s="37">
        <f>'Data TREND'!DN266</f>
        <v>959.47654287208604</v>
      </c>
      <c r="D1701" s="37">
        <f>'Data TREND'!DO266</f>
        <v>1964.8173856566091</v>
      </c>
      <c r="E1701" s="37">
        <f>'Data TREND'!DP266</f>
        <v>682.36296033344888</v>
      </c>
      <c r="F1701" s="37">
        <f>'Data TREND'!DQ266</f>
        <v>3606.9875793636675</v>
      </c>
      <c r="G1701" s="37">
        <f>'Data TREND'!DR266</f>
        <v>56.993089052635327</v>
      </c>
      <c r="H1701" s="37">
        <f>'Data TREND'!DS266</f>
        <v>23.145542368204463</v>
      </c>
      <c r="J1701" s="37">
        <f t="shared" si="1183"/>
        <v>959.47654287208604</v>
      </c>
      <c r="K1701" s="37">
        <f t="shared" si="1184"/>
        <v>1964.8173856566091</v>
      </c>
      <c r="L1701" s="37">
        <f t="shared" si="1185"/>
        <v>682.36296033344888</v>
      </c>
      <c r="M1701" s="37">
        <f t="shared" si="1186"/>
        <v>3606.9875793636675</v>
      </c>
      <c r="N1701" s="37">
        <f t="shared" si="1187"/>
        <v>56.993089052635327</v>
      </c>
      <c r="O1701" s="37">
        <f t="shared" si="1188"/>
        <v>23.145542368204463</v>
      </c>
      <c r="Q1701">
        <f>'Data TREND'!$DL$266</f>
        <v>129</v>
      </c>
      <c r="R1701" s="37">
        <f>'Data TREND'!DU266</f>
        <v>1206.2360016497696</v>
      </c>
      <c r="S1701" s="37">
        <f>'Data TREND'!DV266</f>
        <v>1960.6164024260952</v>
      </c>
      <c r="T1701" s="37">
        <f>'Data TREND'!DW266</f>
        <v>679.18028306722817</v>
      </c>
      <c r="U1701" s="37">
        <f>'Data TREND'!DX266</f>
        <v>3845.841790015344</v>
      </c>
      <c r="V1701" s="37">
        <f>'Data TREND'!DY266</f>
        <v>56.313479035640867</v>
      </c>
      <c r="W1701" s="37">
        <f>'Data TREND'!DZ266</f>
        <v>22.936671202572462</v>
      </c>
      <c r="Y1701" s="37">
        <f t="shared" si="1189"/>
        <v>0</v>
      </c>
      <c r="Z1701" s="37">
        <f t="shared" si="1190"/>
        <v>0</v>
      </c>
      <c r="AA1701" s="37">
        <f t="shared" si="1191"/>
        <v>0</v>
      </c>
      <c r="AB1701" s="37">
        <f t="shared" si="1192"/>
        <v>0</v>
      </c>
      <c r="AC1701" s="37">
        <f t="shared" si="1193"/>
        <v>0</v>
      </c>
      <c r="AD1701" s="37">
        <f t="shared" si="1194"/>
        <v>0</v>
      </c>
      <c r="AF1701">
        <f>'Data TREND'!$DL$266</f>
        <v>129</v>
      </c>
      <c r="AG1701" s="37">
        <f>'Data TREND'!EB266</f>
        <v>1440.3889946517274</v>
      </c>
      <c r="AH1701" s="37">
        <f>'Data TREND'!EC266</f>
        <v>1955.4381866414687</v>
      </c>
      <c r="AI1701" s="37">
        <f>'Data TREND'!ED266</f>
        <v>683.25513814786723</v>
      </c>
      <c r="AJ1701" s="37">
        <f>'Data TREND'!EE266</f>
        <v>4075.1286343069896</v>
      </c>
      <c r="AK1701" s="37">
        <f>'Data TREND'!EF266</f>
        <v>54.844362487760847</v>
      </c>
      <c r="AL1701" s="37">
        <f>'Data TREND'!EG266</f>
        <v>22.513899785091013</v>
      </c>
      <c r="AN1701" s="37">
        <f t="shared" si="1195"/>
        <v>0</v>
      </c>
      <c r="AO1701" s="37">
        <f t="shared" si="1196"/>
        <v>0</v>
      </c>
      <c r="AP1701" s="37">
        <f t="shared" si="1197"/>
        <v>0</v>
      </c>
      <c r="AQ1701" s="37">
        <f t="shared" si="1198"/>
        <v>0</v>
      </c>
      <c r="AR1701" s="37">
        <f t="shared" si="1199"/>
        <v>0</v>
      </c>
      <c r="AS1701" s="37">
        <f t="shared" si="1200"/>
        <v>0</v>
      </c>
      <c r="AU1701">
        <v>129</v>
      </c>
      <c r="AV1701" s="37">
        <f t="shared" si="1201"/>
        <v>959.47654287208604</v>
      </c>
      <c r="AW1701" s="37">
        <f t="shared" si="1202"/>
        <v>1964.8173856566091</v>
      </c>
      <c r="AX1701" s="37">
        <f t="shared" si="1203"/>
        <v>682.36296033344888</v>
      </c>
      <c r="AY1701" s="37">
        <f t="shared" si="1204"/>
        <v>3606.9875793636675</v>
      </c>
      <c r="AZ1701" s="37">
        <f t="shared" si="1205"/>
        <v>56.993089052635327</v>
      </c>
      <c r="BA1701" s="37">
        <f t="shared" si="1206"/>
        <v>23.145542368204463</v>
      </c>
      <c r="BC1701">
        <v>129</v>
      </c>
      <c r="BD1701" s="37">
        <f>IF(Voorblad!$E$10=Rekenblad!BC1701,Rekenblad!AV1701,0)</f>
        <v>0</v>
      </c>
      <c r="BE1701" s="37">
        <f>IF(Voorblad!$E$10=Rekenblad!BC1701,Rekenblad!AW1701,0)</f>
        <v>0</v>
      </c>
      <c r="BF1701" s="37">
        <f>IF(Voorblad!$E$10=Rekenblad!BC1701,Rekenblad!AX1701,0)</f>
        <v>0</v>
      </c>
      <c r="BG1701" s="62">
        <f>IF(Voorblad!$E$10=Rekenblad!BC1701,Rekenblad!AY1701,0)</f>
        <v>0</v>
      </c>
      <c r="BH1701" s="37">
        <f>IF(Voorblad!$E$10=Rekenblad!BC1701,Rekenblad!AZ1701,0)</f>
        <v>0</v>
      </c>
      <c r="BI1701" s="37">
        <f>IF(Voorblad!$E$10=Rekenblad!BC1701,Rekenblad!BA1701,0)</f>
        <v>0</v>
      </c>
      <c r="BK1701">
        <v>129</v>
      </c>
      <c r="BL1701" s="37">
        <f>IF(Voorblad!$E$14=Rekenblad!$BL$1580,Rekenblad!BD1701,0)</f>
        <v>0</v>
      </c>
      <c r="BM1701" s="37">
        <f>IF(Voorblad!$E$14=Rekenblad!$BL$1580,Rekenblad!BE1701,0)</f>
        <v>0</v>
      </c>
      <c r="BN1701" s="37">
        <f>IF(Voorblad!$E$14=Rekenblad!$BL$1580,Rekenblad!BF1701,0)</f>
        <v>0</v>
      </c>
      <c r="BO1701" s="37">
        <f>IF(Voorblad!$E$14=Rekenblad!$BL$1580,Rekenblad!BG1701,0)</f>
        <v>0</v>
      </c>
      <c r="BP1701" s="37">
        <f>IF(Voorblad!$E$14=Rekenblad!$BL$1580,Rekenblad!BH1701,0)</f>
        <v>0</v>
      </c>
      <c r="BQ1701" s="37">
        <f>IF(Voorblad!$E$14=Rekenblad!$BL$1580,Rekenblad!BI1701,0)</f>
        <v>0</v>
      </c>
    </row>
    <row r="1702" spans="2:69" x14ac:dyDescent="0.25">
      <c r="B1702">
        <f>'Data TREND'!$DL$267</f>
        <v>130</v>
      </c>
      <c r="C1702" s="37">
        <f>'Data TREND'!DN267</f>
        <v>965.91417360823993</v>
      </c>
      <c r="D1702" s="37">
        <f>'Data TREND'!DO267</f>
        <v>1979.6029254354562</v>
      </c>
      <c r="E1702" s="37">
        <f>'Data TREND'!DP267</f>
        <v>687.61496646369255</v>
      </c>
      <c r="F1702" s="37">
        <f>'Data TREND'!DQ267</f>
        <v>3633.4655716379702</v>
      </c>
      <c r="G1702" s="37">
        <f>'Data TREND'!DR267</f>
        <v>56.637944615660665</v>
      </c>
      <c r="H1702" s="37">
        <f>'Data TREND'!DS267</f>
        <v>22.998670381115677</v>
      </c>
      <c r="J1702" s="37">
        <f t="shared" si="1183"/>
        <v>965.91417360823993</v>
      </c>
      <c r="K1702" s="37">
        <f t="shared" si="1184"/>
        <v>1979.6029254354562</v>
      </c>
      <c r="L1702" s="37">
        <f t="shared" si="1185"/>
        <v>687.61496646369255</v>
      </c>
      <c r="M1702" s="37">
        <f t="shared" si="1186"/>
        <v>3633.4655716379702</v>
      </c>
      <c r="N1702" s="37">
        <f t="shared" si="1187"/>
        <v>56.637944615660665</v>
      </c>
      <c r="O1702" s="37">
        <f t="shared" si="1188"/>
        <v>22.998670381115677</v>
      </c>
      <c r="Q1702">
        <f>'Data TREND'!$DL$267</f>
        <v>130</v>
      </c>
      <c r="R1702" s="37">
        <f>'Data TREND'!DU267</f>
        <v>1214.2079451300372</v>
      </c>
      <c r="S1702" s="37">
        <f>'Data TREND'!DV267</f>
        <v>1975.3320707107619</v>
      </c>
      <c r="T1702" s="37">
        <f>'Data TREND'!DW267</f>
        <v>684.35955931921762</v>
      </c>
      <c r="U1702" s="37">
        <f>'Data TREND'!DX267</f>
        <v>3873.7061202895497</v>
      </c>
      <c r="V1702" s="37">
        <f>'Data TREND'!DY267</f>
        <v>55.824445459378268</v>
      </c>
      <c r="W1702" s="37">
        <f>'Data TREND'!DZ267</f>
        <v>22.734844595787074</v>
      </c>
      <c r="Y1702" s="37">
        <f t="shared" si="1189"/>
        <v>0</v>
      </c>
      <c r="Z1702" s="37">
        <f t="shared" si="1190"/>
        <v>0</v>
      </c>
      <c r="AA1702" s="37">
        <f t="shared" si="1191"/>
        <v>0</v>
      </c>
      <c r="AB1702" s="37">
        <f t="shared" si="1192"/>
        <v>0</v>
      </c>
      <c r="AC1702" s="37">
        <f t="shared" si="1193"/>
        <v>0</v>
      </c>
      <c r="AD1702" s="37">
        <f t="shared" si="1194"/>
        <v>0</v>
      </c>
      <c r="AF1702">
        <f>'Data TREND'!$DL$267</f>
        <v>130</v>
      </c>
      <c r="AG1702" s="37">
        <f>'Data TREND'!EB267</f>
        <v>1449.7796811575354</v>
      </c>
      <c r="AH1702" s="37">
        <f>'Data TREND'!EC267</f>
        <v>1970.0561222283452</v>
      </c>
      <c r="AI1702" s="37">
        <f>'Data TREND'!ED267</f>
        <v>688.48016927491267</v>
      </c>
      <c r="AJ1702" s="37">
        <f>'Data TREND'!EE267</f>
        <v>4104.3251757195922</v>
      </c>
      <c r="AK1702" s="37">
        <f>'Data TREND'!EF267</f>
        <v>54.21502971185879</v>
      </c>
      <c r="AL1702" s="37">
        <f>'Data TREND'!EG267</f>
        <v>22.259065870846555</v>
      </c>
      <c r="AN1702" s="37">
        <f t="shared" si="1195"/>
        <v>0</v>
      </c>
      <c r="AO1702" s="37">
        <f t="shared" si="1196"/>
        <v>0</v>
      </c>
      <c r="AP1702" s="37">
        <f t="shared" si="1197"/>
        <v>0</v>
      </c>
      <c r="AQ1702" s="37">
        <f t="shared" si="1198"/>
        <v>0</v>
      </c>
      <c r="AR1702" s="37">
        <f t="shared" si="1199"/>
        <v>0</v>
      </c>
      <c r="AS1702" s="37">
        <f t="shared" si="1200"/>
        <v>0</v>
      </c>
      <c r="AU1702">
        <v>130</v>
      </c>
      <c r="AV1702" s="37">
        <f t="shared" si="1201"/>
        <v>965.91417360823993</v>
      </c>
      <c r="AW1702" s="37">
        <f t="shared" si="1202"/>
        <v>1979.6029254354562</v>
      </c>
      <c r="AX1702" s="37">
        <f t="shared" si="1203"/>
        <v>687.61496646369255</v>
      </c>
      <c r="AY1702" s="37">
        <f t="shared" si="1204"/>
        <v>3633.4655716379702</v>
      </c>
      <c r="AZ1702" s="37">
        <f t="shared" si="1205"/>
        <v>56.637944615660665</v>
      </c>
      <c r="BA1702" s="37">
        <f t="shared" si="1206"/>
        <v>22.998670381115677</v>
      </c>
      <c r="BC1702">
        <v>130</v>
      </c>
      <c r="BD1702" s="37">
        <f>IF(Voorblad!$E$10=Rekenblad!BC1702,Rekenblad!AV1702,0)</f>
        <v>0</v>
      </c>
      <c r="BE1702" s="37">
        <f>IF(Voorblad!$E$10=Rekenblad!BC1702,Rekenblad!AW1702,0)</f>
        <v>0</v>
      </c>
      <c r="BF1702" s="37">
        <f>IF(Voorblad!$E$10=Rekenblad!BC1702,Rekenblad!AX1702,0)</f>
        <v>0</v>
      </c>
      <c r="BG1702" s="62">
        <f>IF(Voorblad!$E$10=Rekenblad!BC1702,Rekenblad!AY1702,0)</f>
        <v>0</v>
      </c>
      <c r="BH1702" s="37">
        <f>IF(Voorblad!$E$10=Rekenblad!BC1702,Rekenblad!AZ1702,0)</f>
        <v>0</v>
      </c>
      <c r="BI1702" s="37">
        <f>IF(Voorblad!$E$10=Rekenblad!BC1702,Rekenblad!BA1702,0)</f>
        <v>0</v>
      </c>
      <c r="BK1702">
        <v>130</v>
      </c>
      <c r="BL1702" s="37">
        <f>IF(Voorblad!$E$14=Rekenblad!$BL$1580,Rekenblad!BD1702,0)</f>
        <v>0</v>
      </c>
      <c r="BM1702" s="37">
        <f>IF(Voorblad!$E$14=Rekenblad!$BL$1580,Rekenblad!BE1702,0)</f>
        <v>0</v>
      </c>
      <c r="BN1702" s="37">
        <f>IF(Voorblad!$E$14=Rekenblad!$BL$1580,Rekenblad!BF1702,0)</f>
        <v>0</v>
      </c>
      <c r="BO1702" s="37">
        <f>IF(Voorblad!$E$14=Rekenblad!$BL$1580,Rekenblad!BG1702,0)</f>
        <v>0</v>
      </c>
      <c r="BP1702" s="37">
        <f>IF(Voorblad!$E$14=Rekenblad!$BL$1580,Rekenblad!BH1702,0)</f>
        <v>0</v>
      </c>
      <c r="BQ1702" s="37">
        <f>IF(Voorblad!$E$14=Rekenblad!$BL$1580,Rekenblad!BI1702,0)</f>
        <v>0</v>
      </c>
    </row>
    <row r="1703" spans="2:69" x14ac:dyDescent="0.25">
      <c r="B1703">
        <f>'Data TREND'!$DL$268</f>
        <v>131</v>
      </c>
      <c r="C1703" s="37">
        <f>'Data TREND'!DN268</f>
        <v>972.35180434439371</v>
      </c>
      <c r="D1703" s="37">
        <f>'Data TREND'!DO268</f>
        <v>1994.3884652143038</v>
      </c>
      <c r="E1703" s="37">
        <f>'Data TREND'!DP268</f>
        <v>692.866972593936</v>
      </c>
      <c r="F1703" s="37">
        <f>'Data TREND'!DQ268</f>
        <v>3659.9435639122726</v>
      </c>
      <c r="G1703" s="37">
        <f>'Data TREND'!DR268</f>
        <v>56.282800178686003</v>
      </c>
      <c r="H1703" s="37">
        <f>'Data TREND'!DS268</f>
        <v>22.85179839402689</v>
      </c>
      <c r="J1703" s="37">
        <f t="shared" si="1183"/>
        <v>972.35180434439371</v>
      </c>
      <c r="K1703" s="37">
        <f t="shared" si="1184"/>
        <v>1994.3884652143038</v>
      </c>
      <c r="L1703" s="37">
        <f t="shared" si="1185"/>
        <v>692.866972593936</v>
      </c>
      <c r="M1703" s="37">
        <f t="shared" si="1186"/>
        <v>3659.9435639122726</v>
      </c>
      <c r="N1703" s="37">
        <f t="shared" si="1187"/>
        <v>56.282800178686003</v>
      </c>
      <c r="O1703" s="37">
        <f t="shared" si="1188"/>
        <v>22.85179839402689</v>
      </c>
      <c r="Q1703">
        <f>'Data TREND'!$DL$268</f>
        <v>131</v>
      </c>
      <c r="R1703" s="37">
        <f>'Data TREND'!DU268</f>
        <v>1222.1798886103047</v>
      </c>
      <c r="S1703" s="37">
        <f>'Data TREND'!DV268</f>
        <v>1990.0477389954285</v>
      </c>
      <c r="T1703" s="37">
        <f>'Data TREND'!DW268</f>
        <v>689.53883557120685</v>
      </c>
      <c r="U1703" s="37">
        <f>'Data TREND'!DX268</f>
        <v>3901.5704505637555</v>
      </c>
      <c r="V1703" s="37">
        <f>'Data TREND'!DY268</f>
        <v>55.335411883115668</v>
      </c>
      <c r="W1703" s="37">
        <f>'Data TREND'!DZ268</f>
        <v>22.533017989001682</v>
      </c>
      <c r="Y1703" s="37">
        <f t="shared" si="1189"/>
        <v>0</v>
      </c>
      <c r="Z1703" s="37">
        <f t="shared" si="1190"/>
        <v>0</v>
      </c>
      <c r="AA1703" s="37">
        <f t="shared" si="1191"/>
        <v>0</v>
      </c>
      <c r="AB1703" s="37">
        <f t="shared" si="1192"/>
        <v>0</v>
      </c>
      <c r="AC1703" s="37">
        <f t="shared" si="1193"/>
        <v>0</v>
      </c>
      <c r="AD1703" s="37">
        <f t="shared" si="1194"/>
        <v>0</v>
      </c>
      <c r="AF1703">
        <f>'Data TREND'!$DL$268</f>
        <v>131</v>
      </c>
      <c r="AG1703" s="37">
        <f>'Data TREND'!EB268</f>
        <v>1459.1703676633429</v>
      </c>
      <c r="AH1703" s="37">
        <f>'Data TREND'!EC268</f>
        <v>1984.6740578152219</v>
      </c>
      <c r="AI1703" s="37">
        <f>'Data TREND'!ED268</f>
        <v>693.70520040195834</v>
      </c>
      <c r="AJ1703" s="37">
        <f>'Data TREND'!EE268</f>
        <v>4133.5217171321956</v>
      </c>
      <c r="AK1703" s="37">
        <f>'Data TREND'!EF268</f>
        <v>53.585696935956747</v>
      </c>
      <c r="AL1703" s="37">
        <f>'Data TREND'!EG268</f>
        <v>22.004231956602098</v>
      </c>
      <c r="AN1703" s="37">
        <f t="shared" si="1195"/>
        <v>0</v>
      </c>
      <c r="AO1703" s="37">
        <f t="shared" si="1196"/>
        <v>0</v>
      </c>
      <c r="AP1703" s="37">
        <f t="shared" si="1197"/>
        <v>0</v>
      </c>
      <c r="AQ1703" s="37">
        <f t="shared" si="1198"/>
        <v>0</v>
      </c>
      <c r="AR1703" s="37">
        <f t="shared" si="1199"/>
        <v>0</v>
      </c>
      <c r="AS1703" s="37">
        <f t="shared" si="1200"/>
        <v>0</v>
      </c>
      <c r="AU1703">
        <v>131</v>
      </c>
      <c r="AV1703" s="37">
        <f t="shared" si="1201"/>
        <v>972.35180434439371</v>
      </c>
      <c r="AW1703" s="37">
        <f t="shared" si="1202"/>
        <v>1994.3884652143038</v>
      </c>
      <c r="AX1703" s="37">
        <f t="shared" si="1203"/>
        <v>692.866972593936</v>
      </c>
      <c r="AY1703" s="37">
        <f t="shared" si="1204"/>
        <v>3659.9435639122726</v>
      </c>
      <c r="AZ1703" s="37">
        <f t="shared" si="1205"/>
        <v>56.282800178686003</v>
      </c>
      <c r="BA1703" s="37">
        <f t="shared" si="1206"/>
        <v>22.85179839402689</v>
      </c>
      <c r="BC1703">
        <v>131</v>
      </c>
      <c r="BD1703" s="37">
        <f>IF(Voorblad!$E$10=Rekenblad!BC1703,Rekenblad!AV1703,0)</f>
        <v>0</v>
      </c>
      <c r="BE1703" s="37">
        <f>IF(Voorblad!$E$10=Rekenblad!BC1703,Rekenblad!AW1703,0)</f>
        <v>0</v>
      </c>
      <c r="BF1703" s="37">
        <f>IF(Voorblad!$E$10=Rekenblad!BC1703,Rekenblad!AX1703,0)</f>
        <v>0</v>
      </c>
      <c r="BG1703" s="62">
        <f>IF(Voorblad!$E$10=Rekenblad!BC1703,Rekenblad!AY1703,0)</f>
        <v>0</v>
      </c>
      <c r="BH1703" s="37">
        <f>IF(Voorblad!$E$10=Rekenblad!BC1703,Rekenblad!AZ1703,0)</f>
        <v>0</v>
      </c>
      <c r="BI1703" s="37">
        <f>IF(Voorblad!$E$10=Rekenblad!BC1703,Rekenblad!BA1703,0)</f>
        <v>0</v>
      </c>
      <c r="BK1703">
        <v>131</v>
      </c>
      <c r="BL1703" s="37">
        <f>IF(Voorblad!$E$14=Rekenblad!$BL$1580,Rekenblad!BD1703,0)</f>
        <v>0</v>
      </c>
      <c r="BM1703" s="37">
        <f>IF(Voorblad!$E$14=Rekenblad!$BL$1580,Rekenblad!BE1703,0)</f>
        <v>0</v>
      </c>
      <c r="BN1703" s="37">
        <f>IF(Voorblad!$E$14=Rekenblad!$BL$1580,Rekenblad!BF1703,0)</f>
        <v>0</v>
      </c>
      <c r="BO1703" s="37">
        <f>IF(Voorblad!$E$14=Rekenblad!$BL$1580,Rekenblad!BG1703,0)</f>
        <v>0</v>
      </c>
      <c r="BP1703" s="37">
        <f>IF(Voorblad!$E$14=Rekenblad!$BL$1580,Rekenblad!BH1703,0)</f>
        <v>0</v>
      </c>
      <c r="BQ1703" s="37">
        <f>IF(Voorblad!$E$14=Rekenblad!$BL$1580,Rekenblad!BI1703,0)</f>
        <v>0</v>
      </c>
    </row>
    <row r="1704" spans="2:69" x14ac:dyDescent="0.25">
      <c r="B1704">
        <f>'Data TREND'!$DL$269</f>
        <v>132</v>
      </c>
      <c r="C1704" s="37">
        <f>'Data TREND'!DN269</f>
        <v>978.78943508054749</v>
      </c>
      <c r="D1704" s="37">
        <f>'Data TREND'!DO269</f>
        <v>2009.1740049931509</v>
      </c>
      <c r="E1704" s="37">
        <f>'Data TREND'!DP269</f>
        <v>698.11897872417967</v>
      </c>
      <c r="F1704" s="37">
        <f>'Data TREND'!DQ269</f>
        <v>3686.4215561865753</v>
      </c>
      <c r="G1704" s="37">
        <f>'Data TREND'!DR269</f>
        <v>55.927655741711334</v>
      </c>
      <c r="H1704" s="37">
        <f>'Data TREND'!DS269</f>
        <v>22.704926406938103</v>
      </c>
      <c r="J1704" s="37">
        <f t="shared" si="1183"/>
        <v>978.78943508054749</v>
      </c>
      <c r="K1704" s="37">
        <f t="shared" si="1184"/>
        <v>2009.1740049931509</v>
      </c>
      <c r="L1704" s="37">
        <f t="shared" si="1185"/>
        <v>698.11897872417967</v>
      </c>
      <c r="M1704" s="37">
        <f t="shared" si="1186"/>
        <v>3686.4215561865753</v>
      </c>
      <c r="N1704" s="37">
        <f t="shared" si="1187"/>
        <v>55.927655741711334</v>
      </c>
      <c r="O1704" s="37">
        <f t="shared" si="1188"/>
        <v>22.704926406938103</v>
      </c>
      <c r="Q1704">
        <f>'Data TREND'!$DL$269</f>
        <v>132</v>
      </c>
      <c r="R1704" s="37">
        <f>'Data TREND'!DU269</f>
        <v>1230.1518320905723</v>
      </c>
      <c r="S1704" s="37">
        <f>'Data TREND'!DV269</f>
        <v>2004.7634072800952</v>
      </c>
      <c r="T1704" s="37">
        <f>'Data TREND'!DW269</f>
        <v>694.7181118231963</v>
      </c>
      <c r="U1704" s="37">
        <f>'Data TREND'!DX269</f>
        <v>3929.4347808379612</v>
      </c>
      <c r="V1704" s="37">
        <f>'Data TREND'!DY269</f>
        <v>54.846378306853069</v>
      </c>
      <c r="W1704" s="37">
        <f>'Data TREND'!DZ269</f>
        <v>22.331191382216293</v>
      </c>
      <c r="Y1704" s="37">
        <f t="shared" si="1189"/>
        <v>0</v>
      </c>
      <c r="Z1704" s="37">
        <f t="shared" si="1190"/>
        <v>0</v>
      </c>
      <c r="AA1704" s="37">
        <f t="shared" si="1191"/>
        <v>0</v>
      </c>
      <c r="AB1704" s="37">
        <f t="shared" si="1192"/>
        <v>0</v>
      </c>
      <c r="AC1704" s="37">
        <f t="shared" si="1193"/>
        <v>0</v>
      </c>
      <c r="AD1704" s="37">
        <f t="shared" si="1194"/>
        <v>0</v>
      </c>
      <c r="AF1704">
        <f>'Data TREND'!$DL$269</f>
        <v>132</v>
      </c>
      <c r="AG1704" s="37">
        <f>'Data TREND'!EB269</f>
        <v>1468.5610541691508</v>
      </c>
      <c r="AH1704" s="37">
        <f>'Data TREND'!EC269</f>
        <v>1999.2919934020983</v>
      </c>
      <c r="AI1704" s="37">
        <f>'Data TREND'!ED269</f>
        <v>698.93023152900378</v>
      </c>
      <c r="AJ1704" s="37">
        <f>'Data TREND'!EE269</f>
        <v>4162.718258544799</v>
      </c>
      <c r="AK1704" s="37">
        <f>'Data TREND'!EF269</f>
        <v>52.95636416005469</v>
      </c>
      <c r="AL1704" s="37">
        <f>'Data TREND'!EG269</f>
        <v>21.74939804235764</v>
      </c>
      <c r="AN1704" s="37">
        <f t="shared" si="1195"/>
        <v>0</v>
      </c>
      <c r="AO1704" s="37">
        <f t="shared" si="1196"/>
        <v>0</v>
      </c>
      <c r="AP1704" s="37">
        <f t="shared" si="1197"/>
        <v>0</v>
      </c>
      <c r="AQ1704" s="37">
        <f t="shared" si="1198"/>
        <v>0</v>
      </c>
      <c r="AR1704" s="37">
        <f t="shared" si="1199"/>
        <v>0</v>
      </c>
      <c r="AS1704" s="37">
        <f t="shared" si="1200"/>
        <v>0</v>
      </c>
      <c r="AU1704">
        <v>132</v>
      </c>
      <c r="AV1704" s="37">
        <f t="shared" si="1201"/>
        <v>978.78943508054749</v>
      </c>
      <c r="AW1704" s="37">
        <f t="shared" si="1202"/>
        <v>2009.1740049931509</v>
      </c>
      <c r="AX1704" s="37">
        <f t="shared" si="1203"/>
        <v>698.11897872417967</v>
      </c>
      <c r="AY1704" s="37">
        <f t="shared" si="1204"/>
        <v>3686.4215561865753</v>
      </c>
      <c r="AZ1704" s="37">
        <f t="shared" si="1205"/>
        <v>55.927655741711334</v>
      </c>
      <c r="BA1704" s="37">
        <f t="shared" si="1206"/>
        <v>22.704926406938103</v>
      </c>
      <c r="BC1704">
        <v>132</v>
      </c>
      <c r="BD1704" s="37">
        <f>IF(Voorblad!$E$10=Rekenblad!BC1704,Rekenblad!AV1704,0)</f>
        <v>0</v>
      </c>
      <c r="BE1704" s="37">
        <f>IF(Voorblad!$E$10=Rekenblad!BC1704,Rekenblad!AW1704,0)</f>
        <v>0</v>
      </c>
      <c r="BF1704" s="37">
        <f>IF(Voorblad!$E$10=Rekenblad!BC1704,Rekenblad!AX1704,0)</f>
        <v>0</v>
      </c>
      <c r="BG1704" s="62">
        <f>IF(Voorblad!$E$10=Rekenblad!BC1704,Rekenblad!AY1704,0)</f>
        <v>0</v>
      </c>
      <c r="BH1704" s="37">
        <f>IF(Voorblad!$E$10=Rekenblad!BC1704,Rekenblad!AZ1704,0)</f>
        <v>0</v>
      </c>
      <c r="BI1704" s="37">
        <f>IF(Voorblad!$E$10=Rekenblad!BC1704,Rekenblad!BA1704,0)</f>
        <v>0</v>
      </c>
      <c r="BK1704">
        <v>132</v>
      </c>
      <c r="BL1704" s="37">
        <f>IF(Voorblad!$E$14=Rekenblad!$BL$1580,Rekenblad!BD1704,0)</f>
        <v>0</v>
      </c>
      <c r="BM1704" s="37">
        <f>IF(Voorblad!$E$14=Rekenblad!$BL$1580,Rekenblad!BE1704,0)</f>
        <v>0</v>
      </c>
      <c r="BN1704" s="37">
        <f>IF(Voorblad!$E$14=Rekenblad!$BL$1580,Rekenblad!BF1704,0)</f>
        <v>0</v>
      </c>
      <c r="BO1704" s="37">
        <f>IF(Voorblad!$E$14=Rekenblad!$BL$1580,Rekenblad!BG1704,0)</f>
        <v>0</v>
      </c>
      <c r="BP1704" s="37">
        <f>IF(Voorblad!$E$14=Rekenblad!$BL$1580,Rekenblad!BH1704,0)</f>
        <v>0</v>
      </c>
      <c r="BQ1704" s="37">
        <f>IF(Voorblad!$E$14=Rekenblad!$BL$1580,Rekenblad!BI1704,0)</f>
        <v>0</v>
      </c>
    </row>
    <row r="1705" spans="2:69" x14ac:dyDescent="0.25">
      <c r="B1705">
        <f>'Data TREND'!$DL$270</f>
        <v>133</v>
      </c>
      <c r="C1705" s="37">
        <f>'Data TREND'!DN270</f>
        <v>985.22706581670127</v>
      </c>
      <c r="D1705" s="37">
        <f>'Data TREND'!DO270</f>
        <v>2023.9595447719985</v>
      </c>
      <c r="E1705" s="37">
        <f>'Data TREND'!DP270</f>
        <v>703.37098485442311</v>
      </c>
      <c r="F1705" s="37">
        <f>'Data TREND'!DQ270</f>
        <v>3712.8995484608781</v>
      </c>
      <c r="G1705" s="37">
        <f>'Data TREND'!DR270</f>
        <v>55.572511304736672</v>
      </c>
      <c r="H1705" s="37">
        <f>'Data TREND'!DS270</f>
        <v>22.558054419849316</v>
      </c>
      <c r="J1705" s="37">
        <f t="shared" si="1183"/>
        <v>985.22706581670127</v>
      </c>
      <c r="K1705" s="37">
        <f t="shared" si="1184"/>
        <v>2023.9595447719985</v>
      </c>
      <c r="L1705" s="37">
        <f t="shared" si="1185"/>
        <v>703.37098485442311</v>
      </c>
      <c r="M1705" s="37">
        <f t="shared" si="1186"/>
        <v>3712.8995484608781</v>
      </c>
      <c r="N1705" s="37">
        <f t="shared" si="1187"/>
        <v>55.572511304736672</v>
      </c>
      <c r="O1705" s="37">
        <f t="shared" si="1188"/>
        <v>22.558054419849316</v>
      </c>
      <c r="Q1705">
        <f>'Data TREND'!$DL$270</f>
        <v>133</v>
      </c>
      <c r="R1705" s="37">
        <f>'Data TREND'!DU270</f>
        <v>1238.1237755708398</v>
      </c>
      <c r="S1705" s="37">
        <f>'Data TREND'!DV270</f>
        <v>2019.4790755647618</v>
      </c>
      <c r="T1705" s="37">
        <f>'Data TREND'!DW270</f>
        <v>699.89738807518575</v>
      </c>
      <c r="U1705" s="37">
        <f>'Data TREND'!DX270</f>
        <v>3957.2991111121669</v>
      </c>
      <c r="V1705" s="37">
        <f>'Data TREND'!DY270</f>
        <v>54.357344730590469</v>
      </c>
      <c r="W1705" s="37">
        <f>'Data TREND'!DZ270</f>
        <v>22.129364775430904</v>
      </c>
      <c r="Y1705" s="37">
        <f t="shared" si="1189"/>
        <v>0</v>
      </c>
      <c r="Z1705" s="37">
        <f t="shared" si="1190"/>
        <v>0</v>
      </c>
      <c r="AA1705" s="37">
        <f t="shared" si="1191"/>
        <v>0</v>
      </c>
      <c r="AB1705" s="37">
        <f t="shared" si="1192"/>
        <v>0</v>
      </c>
      <c r="AC1705" s="37">
        <f t="shared" si="1193"/>
        <v>0</v>
      </c>
      <c r="AD1705" s="37">
        <f t="shared" si="1194"/>
        <v>0</v>
      </c>
      <c r="AF1705">
        <f>'Data TREND'!$DL$270</f>
        <v>133</v>
      </c>
      <c r="AG1705" s="37">
        <f>'Data TREND'!EB270</f>
        <v>1477.9517406749583</v>
      </c>
      <c r="AH1705" s="37">
        <f>'Data TREND'!EC270</f>
        <v>2013.9099289889748</v>
      </c>
      <c r="AI1705" s="37">
        <f>'Data TREND'!ED270</f>
        <v>704.15526265604944</v>
      </c>
      <c r="AJ1705" s="37">
        <f>'Data TREND'!EE270</f>
        <v>4191.9147999574016</v>
      </c>
      <c r="AK1705" s="37">
        <f>'Data TREND'!EF270</f>
        <v>52.327031384152647</v>
      </c>
      <c r="AL1705" s="37">
        <f>'Data TREND'!EG270</f>
        <v>21.494564128113183</v>
      </c>
      <c r="AN1705" s="37">
        <f t="shared" si="1195"/>
        <v>0</v>
      </c>
      <c r="AO1705" s="37">
        <f t="shared" si="1196"/>
        <v>0</v>
      </c>
      <c r="AP1705" s="37">
        <f t="shared" si="1197"/>
        <v>0</v>
      </c>
      <c r="AQ1705" s="37">
        <f t="shared" si="1198"/>
        <v>0</v>
      </c>
      <c r="AR1705" s="37">
        <f t="shared" si="1199"/>
        <v>0</v>
      </c>
      <c r="AS1705" s="37">
        <f t="shared" si="1200"/>
        <v>0</v>
      </c>
      <c r="AU1705">
        <v>133</v>
      </c>
      <c r="AV1705" s="37">
        <f t="shared" si="1201"/>
        <v>985.22706581670127</v>
      </c>
      <c r="AW1705" s="37">
        <f t="shared" si="1202"/>
        <v>2023.9595447719985</v>
      </c>
      <c r="AX1705" s="37">
        <f t="shared" si="1203"/>
        <v>703.37098485442311</v>
      </c>
      <c r="AY1705" s="37">
        <f t="shared" si="1204"/>
        <v>3712.8995484608781</v>
      </c>
      <c r="AZ1705" s="37">
        <f t="shared" si="1205"/>
        <v>55.572511304736672</v>
      </c>
      <c r="BA1705" s="37">
        <f t="shared" si="1206"/>
        <v>22.558054419849316</v>
      </c>
      <c r="BC1705">
        <v>133</v>
      </c>
      <c r="BD1705" s="37">
        <f>IF(Voorblad!$E$10=Rekenblad!BC1705,Rekenblad!AV1705,0)</f>
        <v>0</v>
      </c>
      <c r="BE1705" s="37">
        <f>IF(Voorblad!$E$10=Rekenblad!BC1705,Rekenblad!AW1705,0)</f>
        <v>0</v>
      </c>
      <c r="BF1705" s="37">
        <f>IF(Voorblad!$E$10=Rekenblad!BC1705,Rekenblad!AX1705,0)</f>
        <v>0</v>
      </c>
      <c r="BG1705" s="62">
        <f>IF(Voorblad!$E$10=Rekenblad!BC1705,Rekenblad!AY1705,0)</f>
        <v>0</v>
      </c>
      <c r="BH1705" s="37">
        <f>IF(Voorblad!$E$10=Rekenblad!BC1705,Rekenblad!AZ1705,0)</f>
        <v>0</v>
      </c>
      <c r="BI1705" s="37">
        <f>IF(Voorblad!$E$10=Rekenblad!BC1705,Rekenblad!BA1705,0)</f>
        <v>0</v>
      </c>
      <c r="BK1705">
        <v>133</v>
      </c>
      <c r="BL1705" s="37">
        <f>IF(Voorblad!$E$14=Rekenblad!$BL$1580,Rekenblad!BD1705,0)</f>
        <v>0</v>
      </c>
      <c r="BM1705" s="37">
        <f>IF(Voorblad!$E$14=Rekenblad!$BL$1580,Rekenblad!BE1705,0)</f>
        <v>0</v>
      </c>
      <c r="BN1705" s="37">
        <f>IF(Voorblad!$E$14=Rekenblad!$BL$1580,Rekenblad!BF1705,0)</f>
        <v>0</v>
      </c>
      <c r="BO1705" s="37">
        <f>IF(Voorblad!$E$14=Rekenblad!$BL$1580,Rekenblad!BG1705,0)</f>
        <v>0</v>
      </c>
      <c r="BP1705" s="37">
        <f>IF(Voorblad!$E$14=Rekenblad!$BL$1580,Rekenblad!BH1705,0)</f>
        <v>0</v>
      </c>
      <c r="BQ1705" s="37">
        <f>IF(Voorblad!$E$14=Rekenblad!$BL$1580,Rekenblad!BI1705,0)</f>
        <v>0</v>
      </c>
    </row>
    <row r="1706" spans="2:69" x14ac:dyDescent="0.25">
      <c r="B1706">
        <f>'Data TREND'!$DL$271</f>
        <v>134</v>
      </c>
      <c r="C1706" s="37">
        <f>'Data TREND'!DN271</f>
        <v>991.66469655285516</v>
      </c>
      <c r="D1706" s="37">
        <f>'Data TREND'!DO271</f>
        <v>2038.7450845508456</v>
      </c>
      <c r="E1706" s="37">
        <f>'Data TREND'!DP271</f>
        <v>708.62299098466679</v>
      </c>
      <c r="F1706" s="37">
        <f>'Data TREND'!DQ271</f>
        <v>3739.3775407351809</v>
      </c>
      <c r="G1706" s="37">
        <f>'Data TREND'!DR271</f>
        <v>55.21736686776201</v>
      </c>
      <c r="H1706" s="37">
        <f>'Data TREND'!DS271</f>
        <v>22.411182432760526</v>
      </c>
      <c r="J1706" s="37">
        <f t="shared" si="1183"/>
        <v>991.66469655285516</v>
      </c>
      <c r="K1706" s="37">
        <f t="shared" si="1184"/>
        <v>2038.7450845508456</v>
      </c>
      <c r="L1706" s="37">
        <f t="shared" si="1185"/>
        <v>708.62299098466679</v>
      </c>
      <c r="M1706" s="37">
        <f t="shared" si="1186"/>
        <v>3739.3775407351809</v>
      </c>
      <c r="N1706" s="37">
        <f t="shared" si="1187"/>
        <v>55.21736686776201</v>
      </c>
      <c r="O1706" s="37">
        <f t="shared" si="1188"/>
        <v>22.411182432760526</v>
      </c>
      <c r="Q1706">
        <f>'Data TREND'!$DL$271</f>
        <v>134</v>
      </c>
      <c r="R1706" s="37">
        <f>'Data TREND'!DU271</f>
        <v>1246.0957190511074</v>
      </c>
      <c r="S1706" s="37">
        <f>'Data TREND'!DV271</f>
        <v>2034.1947438494285</v>
      </c>
      <c r="T1706" s="37">
        <f>'Data TREND'!DW271</f>
        <v>705.07666432717519</v>
      </c>
      <c r="U1706" s="37">
        <f>'Data TREND'!DX271</f>
        <v>3985.1634413863726</v>
      </c>
      <c r="V1706" s="37">
        <f>'Data TREND'!DY271</f>
        <v>53.86831115432787</v>
      </c>
      <c r="W1706" s="37">
        <f>'Data TREND'!DZ271</f>
        <v>21.927538168645516</v>
      </c>
      <c r="Y1706" s="37">
        <f t="shared" si="1189"/>
        <v>0</v>
      </c>
      <c r="Z1706" s="37">
        <f t="shared" si="1190"/>
        <v>0</v>
      </c>
      <c r="AA1706" s="37">
        <f t="shared" si="1191"/>
        <v>0</v>
      </c>
      <c r="AB1706" s="37">
        <f t="shared" si="1192"/>
        <v>0</v>
      </c>
      <c r="AC1706" s="37">
        <f t="shared" si="1193"/>
        <v>0</v>
      </c>
      <c r="AD1706" s="37">
        <f t="shared" si="1194"/>
        <v>0</v>
      </c>
      <c r="AF1706">
        <f>'Data TREND'!$DL$271</f>
        <v>134</v>
      </c>
      <c r="AG1706" s="37">
        <f>'Data TREND'!EB271</f>
        <v>1487.3424271807658</v>
      </c>
      <c r="AH1706" s="37">
        <f>'Data TREND'!EC271</f>
        <v>2028.5278645758513</v>
      </c>
      <c r="AI1706" s="37">
        <f>'Data TREND'!ED271</f>
        <v>709.38029378309488</v>
      </c>
      <c r="AJ1706" s="37">
        <f>'Data TREND'!EE271</f>
        <v>4221.111341370005</v>
      </c>
      <c r="AK1706" s="37">
        <f>'Data TREND'!EF271</f>
        <v>51.69769860825059</v>
      </c>
      <c r="AL1706" s="37">
        <f>'Data TREND'!EG271</f>
        <v>21.239730213868725</v>
      </c>
      <c r="AN1706" s="37">
        <f t="shared" si="1195"/>
        <v>0</v>
      </c>
      <c r="AO1706" s="37">
        <f t="shared" si="1196"/>
        <v>0</v>
      </c>
      <c r="AP1706" s="37">
        <f t="shared" si="1197"/>
        <v>0</v>
      </c>
      <c r="AQ1706" s="37">
        <f t="shared" si="1198"/>
        <v>0</v>
      </c>
      <c r="AR1706" s="37">
        <f t="shared" si="1199"/>
        <v>0</v>
      </c>
      <c r="AS1706" s="37">
        <f t="shared" si="1200"/>
        <v>0</v>
      </c>
      <c r="AU1706">
        <v>134</v>
      </c>
      <c r="AV1706" s="37">
        <f t="shared" si="1201"/>
        <v>991.66469655285516</v>
      </c>
      <c r="AW1706" s="37">
        <f t="shared" si="1202"/>
        <v>2038.7450845508456</v>
      </c>
      <c r="AX1706" s="37">
        <f t="shared" si="1203"/>
        <v>708.62299098466679</v>
      </c>
      <c r="AY1706" s="37">
        <f t="shared" si="1204"/>
        <v>3739.3775407351809</v>
      </c>
      <c r="AZ1706" s="37">
        <f t="shared" si="1205"/>
        <v>55.21736686776201</v>
      </c>
      <c r="BA1706" s="37">
        <f t="shared" si="1206"/>
        <v>22.411182432760526</v>
      </c>
      <c r="BC1706">
        <v>134</v>
      </c>
      <c r="BD1706" s="37">
        <f>IF(Voorblad!$E$10=Rekenblad!BC1706,Rekenblad!AV1706,0)</f>
        <v>0</v>
      </c>
      <c r="BE1706" s="37">
        <f>IF(Voorblad!$E$10=Rekenblad!BC1706,Rekenblad!AW1706,0)</f>
        <v>0</v>
      </c>
      <c r="BF1706" s="37">
        <f>IF(Voorblad!$E$10=Rekenblad!BC1706,Rekenblad!AX1706,0)</f>
        <v>0</v>
      </c>
      <c r="BG1706" s="62">
        <f>IF(Voorblad!$E$10=Rekenblad!BC1706,Rekenblad!AY1706,0)</f>
        <v>0</v>
      </c>
      <c r="BH1706" s="37">
        <f>IF(Voorblad!$E$10=Rekenblad!BC1706,Rekenblad!AZ1706,0)</f>
        <v>0</v>
      </c>
      <c r="BI1706" s="37">
        <f>IF(Voorblad!$E$10=Rekenblad!BC1706,Rekenblad!BA1706,0)</f>
        <v>0</v>
      </c>
      <c r="BK1706">
        <v>134</v>
      </c>
      <c r="BL1706" s="37">
        <f>IF(Voorblad!$E$14=Rekenblad!$BL$1580,Rekenblad!BD1706,0)</f>
        <v>0</v>
      </c>
      <c r="BM1706" s="37">
        <f>IF(Voorblad!$E$14=Rekenblad!$BL$1580,Rekenblad!BE1706,0)</f>
        <v>0</v>
      </c>
      <c r="BN1706" s="37">
        <f>IF(Voorblad!$E$14=Rekenblad!$BL$1580,Rekenblad!BF1706,0)</f>
        <v>0</v>
      </c>
      <c r="BO1706" s="37">
        <f>IF(Voorblad!$E$14=Rekenblad!$BL$1580,Rekenblad!BG1706,0)</f>
        <v>0</v>
      </c>
      <c r="BP1706" s="37">
        <f>IF(Voorblad!$E$14=Rekenblad!$BL$1580,Rekenblad!BH1706,0)</f>
        <v>0</v>
      </c>
      <c r="BQ1706" s="37">
        <f>IF(Voorblad!$E$14=Rekenblad!$BL$1580,Rekenblad!BI1706,0)</f>
        <v>0</v>
      </c>
    </row>
    <row r="1707" spans="2:69" x14ac:dyDescent="0.25">
      <c r="B1707">
        <f>'Data TREND'!$DL$272</f>
        <v>135</v>
      </c>
      <c r="C1707" s="37">
        <f>'Data TREND'!DN272</f>
        <v>998.10232728900894</v>
      </c>
      <c r="D1707" s="37">
        <f>'Data TREND'!DO272</f>
        <v>2053.5306243296932</v>
      </c>
      <c r="E1707" s="37">
        <f>'Data TREND'!DP272</f>
        <v>713.87499711491023</v>
      </c>
      <c r="F1707" s="37">
        <f>'Data TREND'!DQ272</f>
        <v>3765.8555330094832</v>
      </c>
      <c r="G1707" s="37">
        <f>'Data TREND'!DR272</f>
        <v>54.862222430787348</v>
      </c>
      <c r="H1707" s="37">
        <f>'Data TREND'!DS272</f>
        <v>22.26431044567174</v>
      </c>
      <c r="J1707" s="37">
        <f t="shared" si="1183"/>
        <v>998.10232728900894</v>
      </c>
      <c r="K1707" s="37">
        <f t="shared" si="1184"/>
        <v>2053.5306243296932</v>
      </c>
      <c r="L1707" s="37">
        <f t="shared" si="1185"/>
        <v>713.87499711491023</v>
      </c>
      <c r="M1707" s="37">
        <f t="shared" si="1186"/>
        <v>3765.8555330094832</v>
      </c>
      <c r="N1707" s="37">
        <f t="shared" si="1187"/>
        <v>54.862222430787348</v>
      </c>
      <c r="O1707" s="37">
        <f t="shared" si="1188"/>
        <v>22.26431044567174</v>
      </c>
      <c r="Q1707">
        <f>'Data TREND'!$DL$272</f>
        <v>135</v>
      </c>
      <c r="R1707" s="37">
        <f>'Data TREND'!DU272</f>
        <v>1254.0676625313749</v>
      </c>
      <c r="S1707" s="37">
        <f>'Data TREND'!DV272</f>
        <v>2048.9104121340952</v>
      </c>
      <c r="T1707" s="37">
        <f>'Data TREND'!DW272</f>
        <v>710.25594057916442</v>
      </c>
      <c r="U1707" s="37">
        <f>'Data TREND'!DX272</f>
        <v>4013.0277716605783</v>
      </c>
      <c r="V1707" s="37">
        <f>'Data TREND'!DY272</f>
        <v>53.37927757806527</v>
      </c>
      <c r="W1707" s="37">
        <f>'Data TREND'!DZ272</f>
        <v>21.725711561860127</v>
      </c>
      <c r="Y1707" s="37">
        <f t="shared" si="1189"/>
        <v>0</v>
      </c>
      <c r="Z1707" s="37">
        <f t="shared" si="1190"/>
        <v>0</v>
      </c>
      <c r="AA1707" s="37">
        <f t="shared" si="1191"/>
        <v>0</v>
      </c>
      <c r="AB1707" s="37">
        <f t="shared" si="1192"/>
        <v>0</v>
      </c>
      <c r="AC1707" s="37">
        <f t="shared" si="1193"/>
        <v>0</v>
      </c>
      <c r="AD1707" s="37">
        <f t="shared" si="1194"/>
        <v>0</v>
      </c>
      <c r="AF1707">
        <f>'Data TREND'!$DL$272</f>
        <v>135</v>
      </c>
      <c r="AG1707" s="37">
        <f>'Data TREND'!EB272</f>
        <v>1496.7331136865737</v>
      </c>
      <c r="AH1707" s="37">
        <f>'Data TREND'!EC272</f>
        <v>2043.1458001627277</v>
      </c>
      <c r="AI1707" s="37">
        <f>'Data TREND'!ED272</f>
        <v>714.60532491014055</v>
      </c>
      <c r="AJ1707" s="37">
        <f>'Data TREND'!EE272</f>
        <v>4250.3078827826075</v>
      </c>
      <c r="AK1707" s="37">
        <f>'Data TREND'!EF272</f>
        <v>51.068365832348547</v>
      </c>
      <c r="AL1707" s="37">
        <f>'Data TREND'!EG272</f>
        <v>20.984896299624268</v>
      </c>
      <c r="AN1707" s="37">
        <f t="shared" si="1195"/>
        <v>0</v>
      </c>
      <c r="AO1707" s="37">
        <f t="shared" si="1196"/>
        <v>0</v>
      </c>
      <c r="AP1707" s="37">
        <f t="shared" si="1197"/>
        <v>0</v>
      </c>
      <c r="AQ1707" s="37">
        <f t="shared" si="1198"/>
        <v>0</v>
      </c>
      <c r="AR1707" s="37">
        <f t="shared" si="1199"/>
        <v>0</v>
      </c>
      <c r="AS1707" s="37">
        <f t="shared" si="1200"/>
        <v>0</v>
      </c>
      <c r="AU1707">
        <v>135</v>
      </c>
      <c r="AV1707" s="37">
        <f t="shared" si="1201"/>
        <v>998.10232728900894</v>
      </c>
      <c r="AW1707" s="37">
        <f t="shared" si="1202"/>
        <v>2053.5306243296932</v>
      </c>
      <c r="AX1707" s="37">
        <f t="shared" si="1203"/>
        <v>713.87499711491023</v>
      </c>
      <c r="AY1707" s="37">
        <f t="shared" si="1204"/>
        <v>3765.8555330094832</v>
      </c>
      <c r="AZ1707" s="37">
        <f t="shared" si="1205"/>
        <v>54.862222430787348</v>
      </c>
      <c r="BA1707" s="37">
        <f t="shared" si="1206"/>
        <v>22.26431044567174</v>
      </c>
      <c r="BC1707">
        <v>135</v>
      </c>
      <c r="BD1707" s="37">
        <f>IF(Voorblad!$E$10=Rekenblad!BC1707,Rekenblad!AV1707,0)</f>
        <v>0</v>
      </c>
      <c r="BE1707" s="37">
        <f>IF(Voorblad!$E$10=Rekenblad!BC1707,Rekenblad!AW1707,0)</f>
        <v>0</v>
      </c>
      <c r="BF1707" s="37">
        <f>IF(Voorblad!$E$10=Rekenblad!BC1707,Rekenblad!AX1707,0)</f>
        <v>0</v>
      </c>
      <c r="BG1707" s="62">
        <f>IF(Voorblad!$E$10=Rekenblad!BC1707,Rekenblad!AY1707,0)</f>
        <v>0</v>
      </c>
      <c r="BH1707" s="37">
        <f>IF(Voorblad!$E$10=Rekenblad!BC1707,Rekenblad!AZ1707,0)</f>
        <v>0</v>
      </c>
      <c r="BI1707" s="37">
        <f>IF(Voorblad!$E$10=Rekenblad!BC1707,Rekenblad!BA1707,0)</f>
        <v>0</v>
      </c>
      <c r="BK1707">
        <v>135</v>
      </c>
      <c r="BL1707" s="37">
        <f>IF(Voorblad!$E$14=Rekenblad!$BL$1580,Rekenblad!BD1707,0)</f>
        <v>0</v>
      </c>
      <c r="BM1707" s="37">
        <f>IF(Voorblad!$E$14=Rekenblad!$BL$1580,Rekenblad!BE1707,0)</f>
        <v>0</v>
      </c>
      <c r="BN1707" s="37">
        <f>IF(Voorblad!$E$14=Rekenblad!$BL$1580,Rekenblad!BF1707,0)</f>
        <v>0</v>
      </c>
      <c r="BO1707" s="37">
        <f>IF(Voorblad!$E$14=Rekenblad!$BL$1580,Rekenblad!BG1707,0)</f>
        <v>0</v>
      </c>
      <c r="BP1707" s="37">
        <f>IF(Voorblad!$E$14=Rekenblad!$BL$1580,Rekenblad!BH1707,0)</f>
        <v>0</v>
      </c>
      <c r="BQ1707" s="37">
        <f>IF(Voorblad!$E$14=Rekenblad!$BL$1580,Rekenblad!BI1707,0)</f>
        <v>0</v>
      </c>
    </row>
    <row r="1708" spans="2:69" x14ac:dyDescent="0.25">
      <c r="B1708">
        <f>'Data TREND'!$DL$273</f>
        <v>136</v>
      </c>
      <c r="C1708" s="37">
        <f>'Data TREND'!DN273</f>
        <v>1004.5399580251627</v>
      </c>
      <c r="D1708" s="37">
        <f>'Data TREND'!DO273</f>
        <v>2068.3161641085408</v>
      </c>
      <c r="E1708" s="37">
        <f>'Data TREND'!DP273</f>
        <v>719.1270032451539</v>
      </c>
      <c r="F1708" s="37">
        <f>'Data TREND'!DQ273</f>
        <v>3792.333525283786</v>
      </c>
      <c r="G1708" s="37">
        <f>'Data TREND'!DR273</f>
        <v>54.507077993812686</v>
      </c>
      <c r="H1708" s="37">
        <f>'Data TREND'!DS273</f>
        <v>22.117438458582953</v>
      </c>
      <c r="J1708" s="37">
        <f t="shared" si="1183"/>
        <v>1004.5399580251627</v>
      </c>
      <c r="K1708" s="37">
        <f t="shared" si="1184"/>
        <v>2068.3161641085408</v>
      </c>
      <c r="L1708" s="37">
        <f t="shared" si="1185"/>
        <v>719.1270032451539</v>
      </c>
      <c r="M1708" s="37">
        <f t="shared" si="1186"/>
        <v>3792.333525283786</v>
      </c>
      <c r="N1708" s="37">
        <f t="shared" si="1187"/>
        <v>54.507077993812686</v>
      </c>
      <c r="O1708" s="37">
        <f t="shared" si="1188"/>
        <v>22.117438458582953</v>
      </c>
      <c r="Q1708">
        <f>'Data TREND'!$DL$273</f>
        <v>136</v>
      </c>
      <c r="R1708" s="37">
        <f>'Data TREND'!DU273</f>
        <v>1262.0396060116425</v>
      </c>
      <c r="S1708" s="37">
        <f>'Data TREND'!DV273</f>
        <v>2063.6260804187614</v>
      </c>
      <c r="T1708" s="37">
        <f>'Data TREND'!DW273</f>
        <v>715.43521683115387</v>
      </c>
      <c r="U1708" s="37">
        <f>'Data TREND'!DX273</f>
        <v>4040.892101934784</v>
      </c>
      <c r="V1708" s="37">
        <f>'Data TREND'!DY273</f>
        <v>52.890244001802671</v>
      </c>
      <c r="W1708" s="37">
        <f>'Data TREND'!DZ273</f>
        <v>21.523884955074735</v>
      </c>
      <c r="Y1708" s="37">
        <f t="shared" si="1189"/>
        <v>0</v>
      </c>
      <c r="Z1708" s="37">
        <f t="shared" si="1190"/>
        <v>0</v>
      </c>
      <c r="AA1708" s="37">
        <f t="shared" si="1191"/>
        <v>0</v>
      </c>
      <c r="AB1708" s="37">
        <f t="shared" si="1192"/>
        <v>0</v>
      </c>
      <c r="AC1708" s="37">
        <f t="shared" si="1193"/>
        <v>0</v>
      </c>
      <c r="AD1708" s="37">
        <f t="shared" si="1194"/>
        <v>0</v>
      </c>
      <c r="AF1708">
        <f>'Data TREND'!$DL$273</f>
        <v>136</v>
      </c>
      <c r="AG1708" s="37">
        <f>'Data TREND'!EB273</f>
        <v>1506.1238001923812</v>
      </c>
      <c r="AH1708" s="37">
        <f>'Data TREND'!EC273</f>
        <v>2057.7637357496042</v>
      </c>
      <c r="AI1708" s="37">
        <f>'Data TREND'!ED273</f>
        <v>719.83035603718622</v>
      </c>
      <c r="AJ1708" s="37">
        <f>'Data TREND'!EE273</f>
        <v>4279.504424195211</v>
      </c>
      <c r="AK1708" s="37">
        <f>'Data TREND'!EF273</f>
        <v>50.43903305644649</v>
      </c>
      <c r="AL1708" s="37">
        <f>'Data TREND'!EG273</f>
        <v>20.73006238537981</v>
      </c>
      <c r="AN1708" s="37">
        <f t="shared" si="1195"/>
        <v>0</v>
      </c>
      <c r="AO1708" s="37">
        <f t="shared" si="1196"/>
        <v>0</v>
      </c>
      <c r="AP1708" s="37">
        <f t="shared" si="1197"/>
        <v>0</v>
      </c>
      <c r="AQ1708" s="37">
        <f t="shared" si="1198"/>
        <v>0</v>
      </c>
      <c r="AR1708" s="37">
        <f t="shared" si="1199"/>
        <v>0</v>
      </c>
      <c r="AS1708" s="37">
        <f t="shared" si="1200"/>
        <v>0</v>
      </c>
      <c r="AU1708">
        <v>136</v>
      </c>
      <c r="AV1708" s="37">
        <f t="shared" si="1201"/>
        <v>1004.5399580251627</v>
      </c>
      <c r="AW1708" s="37">
        <f t="shared" si="1202"/>
        <v>2068.3161641085408</v>
      </c>
      <c r="AX1708" s="37">
        <f t="shared" si="1203"/>
        <v>719.1270032451539</v>
      </c>
      <c r="AY1708" s="37">
        <f t="shared" si="1204"/>
        <v>3792.333525283786</v>
      </c>
      <c r="AZ1708" s="37">
        <f t="shared" si="1205"/>
        <v>54.507077993812686</v>
      </c>
      <c r="BA1708" s="37">
        <f t="shared" si="1206"/>
        <v>22.117438458582953</v>
      </c>
      <c r="BC1708">
        <v>136</v>
      </c>
      <c r="BD1708" s="37">
        <f>IF(Voorblad!$E$10=Rekenblad!BC1708,Rekenblad!AV1708,0)</f>
        <v>0</v>
      </c>
      <c r="BE1708" s="37">
        <f>IF(Voorblad!$E$10=Rekenblad!BC1708,Rekenblad!AW1708,0)</f>
        <v>0</v>
      </c>
      <c r="BF1708" s="37">
        <f>IF(Voorblad!$E$10=Rekenblad!BC1708,Rekenblad!AX1708,0)</f>
        <v>0</v>
      </c>
      <c r="BG1708" s="62">
        <f>IF(Voorblad!$E$10=Rekenblad!BC1708,Rekenblad!AY1708,0)</f>
        <v>0</v>
      </c>
      <c r="BH1708" s="37">
        <f>IF(Voorblad!$E$10=Rekenblad!BC1708,Rekenblad!AZ1708,0)</f>
        <v>0</v>
      </c>
      <c r="BI1708" s="37">
        <f>IF(Voorblad!$E$10=Rekenblad!BC1708,Rekenblad!BA1708,0)</f>
        <v>0</v>
      </c>
      <c r="BK1708">
        <v>136</v>
      </c>
      <c r="BL1708" s="37">
        <f>IF(Voorblad!$E$14=Rekenblad!$BL$1580,Rekenblad!BD1708,0)</f>
        <v>0</v>
      </c>
      <c r="BM1708" s="37">
        <f>IF(Voorblad!$E$14=Rekenblad!$BL$1580,Rekenblad!BE1708,0)</f>
        <v>0</v>
      </c>
      <c r="BN1708" s="37">
        <f>IF(Voorblad!$E$14=Rekenblad!$BL$1580,Rekenblad!BF1708,0)</f>
        <v>0</v>
      </c>
      <c r="BO1708" s="37">
        <f>IF(Voorblad!$E$14=Rekenblad!$BL$1580,Rekenblad!BG1708,0)</f>
        <v>0</v>
      </c>
      <c r="BP1708" s="37">
        <f>IF(Voorblad!$E$14=Rekenblad!$BL$1580,Rekenblad!BH1708,0)</f>
        <v>0</v>
      </c>
      <c r="BQ1708" s="37">
        <f>IF(Voorblad!$E$14=Rekenblad!$BL$1580,Rekenblad!BI1708,0)</f>
        <v>0</v>
      </c>
    </row>
    <row r="1709" spans="2:69" x14ac:dyDescent="0.25">
      <c r="B1709">
        <f>'Data TREND'!$DL$274</f>
        <v>137</v>
      </c>
      <c r="C1709" s="37">
        <f>'Data TREND'!DN274</f>
        <v>1010.9775887613165</v>
      </c>
      <c r="D1709" s="37">
        <f>'Data TREND'!DO274</f>
        <v>2083.1017038873879</v>
      </c>
      <c r="E1709" s="37">
        <f>'Data TREND'!DP274</f>
        <v>724.37900937539735</v>
      </c>
      <c r="F1709" s="37">
        <f>'Data TREND'!DQ274</f>
        <v>3818.8115175580888</v>
      </c>
      <c r="G1709" s="37">
        <f>'Data TREND'!DR274</f>
        <v>54.151933556838024</v>
      </c>
      <c r="H1709" s="37">
        <f>'Data TREND'!DS274</f>
        <v>21.970566471494166</v>
      </c>
      <c r="J1709" s="37">
        <f t="shared" si="1183"/>
        <v>1010.9775887613165</v>
      </c>
      <c r="K1709" s="37">
        <f t="shared" si="1184"/>
        <v>2083.1017038873879</v>
      </c>
      <c r="L1709" s="37">
        <f t="shared" si="1185"/>
        <v>724.37900937539735</v>
      </c>
      <c r="M1709" s="37">
        <f t="shared" si="1186"/>
        <v>3818.8115175580888</v>
      </c>
      <c r="N1709" s="37">
        <f t="shared" si="1187"/>
        <v>54.151933556838024</v>
      </c>
      <c r="O1709" s="37">
        <f t="shared" si="1188"/>
        <v>21.970566471494166</v>
      </c>
      <c r="Q1709">
        <f>'Data TREND'!$DL$274</f>
        <v>137</v>
      </c>
      <c r="R1709" s="37">
        <f>'Data TREND'!DU274</f>
        <v>1270.01154949191</v>
      </c>
      <c r="S1709" s="37">
        <f>'Data TREND'!DV274</f>
        <v>2078.3417487034285</v>
      </c>
      <c r="T1709" s="37">
        <f>'Data TREND'!DW274</f>
        <v>720.61449308314332</v>
      </c>
      <c r="U1709" s="37">
        <f>'Data TREND'!DX274</f>
        <v>4068.7564322089897</v>
      </c>
      <c r="V1709" s="37">
        <f>'Data TREND'!DY274</f>
        <v>52.401210425540071</v>
      </c>
      <c r="W1709" s="37">
        <f>'Data TREND'!DZ274</f>
        <v>21.322058348289346</v>
      </c>
      <c r="Y1709" s="37">
        <f t="shared" si="1189"/>
        <v>0</v>
      </c>
      <c r="Z1709" s="37">
        <f t="shared" si="1190"/>
        <v>0</v>
      </c>
      <c r="AA1709" s="37">
        <f t="shared" si="1191"/>
        <v>0</v>
      </c>
      <c r="AB1709" s="37">
        <f t="shared" si="1192"/>
        <v>0</v>
      </c>
      <c r="AC1709" s="37">
        <f t="shared" si="1193"/>
        <v>0</v>
      </c>
      <c r="AD1709" s="37">
        <f t="shared" si="1194"/>
        <v>0</v>
      </c>
      <c r="AF1709">
        <f>'Data TREND'!$DL$274</f>
        <v>137</v>
      </c>
      <c r="AG1709" s="37">
        <f>'Data TREND'!EB274</f>
        <v>1515.5144866981891</v>
      </c>
      <c r="AH1709" s="37">
        <f>'Data TREND'!EC274</f>
        <v>2072.3816713364808</v>
      </c>
      <c r="AI1709" s="37">
        <f>'Data TREND'!ED274</f>
        <v>725.05538716423166</v>
      </c>
      <c r="AJ1709" s="37">
        <f>'Data TREND'!EE274</f>
        <v>4308.7009656078144</v>
      </c>
      <c r="AK1709" s="37">
        <f>'Data TREND'!EF274</f>
        <v>49.809700280544448</v>
      </c>
      <c r="AL1709" s="37">
        <f>'Data TREND'!EG274</f>
        <v>20.475228471135352</v>
      </c>
      <c r="AN1709" s="37">
        <f t="shared" si="1195"/>
        <v>0</v>
      </c>
      <c r="AO1709" s="37">
        <f t="shared" si="1196"/>
        <v>0</v>
      </c>
      <c r="AP1709" s="37">
        <f t="shared" si="1197"/>
        <v>0</v>
      </c>
      <c r="AQ1709" s="37">
        <f t="shared" si="1198"/>
        <v>0</v>
      </c>
      <c r="AR1709" s="37">
        <f t="shared" si="1199"/>
        <v>0</v>
      </c>
      <c r="AS1709" s="37">
        <f t="shared" si="1200"/>
        <v>0</v>
      </c>
      <c r="AU1709">
        <v>137</v>
      </c>
      <c r="AV1709" s="37">
        <f t="shared" si="1201"/>
        <v>1010.9775887613165</v>
      </c>
      <c r="AW1709" s="37">
        <f t="shared" si="1202"/>
        <v>2083.1017038873879</v>
      </c>
      <c r="AX1709" s="37">
        <f t="shared" si="1203"/>
        <v>724.37900937539735</v>
      </c>
      <c r="AY1709" s="37">
        <f t="shared" si="1204"/>
        <v>3818.8115175580888</v>
      </c>
      <c r="AZ1709" s="37">
        <f t="shared" si="1205"/>
        <v>54.151933556838024</v>
      </c>
      <c r="BA1709" s="37">
        <f t="shared" si="1206"/>
        <v>21.970566471494166</v>
      </c>
      <c r="BC1709">
        <v>137</v>
      </c>
      <c r="BD1709" s="37">
        <f>IF(Voorblad!$E$10=Rekenblad!BC1709,Rekenblad!AV1709,0)</f>
        <v>0</v>
      </c>
      <c r="BE1709" s="37">
        <f>IF(Voorblad!$E$10=Rekenblad!BC1709,Rekenblad!AW1709,0)</f>
        <v>0</v>
      </c>
      <c r="BF1709" s="37">
        <f>IF(Voorblad!$E$10=Rekenblad!BC1709,Rekenblad!AX1709,0)</f>
        <v>0</v>
      </c>
      <c r="BG1709" s="62">
        <f>IF(Voorblad!$E$10=Rekenblad!BC1709,Rekenblad!AY1709,0)</f>
        <v>0</v>
      </c>
      <c r="BH1709" s="37">
        <f>IF(Voorblad!$E$10=Rekenblad!BC1709,Rekenblad!AZ1709,0)</f>
        <v>0</v>
      </c>
      <c r="BI1709" s="37">
        <f>IF(Voorblad!$E$10=Rekenblad!BC1709,Rekenblad!BA1709,0)</f>
        <v>0</v>
      </c>
      <c r="BK1709">
        <v>137</v>
      </c>
      <c r="BL1709" s="37">
        <f>IF(Voorblad!$E$14=Rekenblad!$BL$1580,Rekenblad!BD1709,0)</f>
        <v>0</v>
      </c>
      <c r="BM1709" s="37">
        <f>IF(Voorblad!$E$14=Rekenblad!$BL$1580,Rekenblad!BE1709,0)</f>
        <v>0</v>
      </c>
      <c r="BN1709" s="37">
        <f>IF(Voorblad!$E$14=Rekenblad!$BL$1580,Rekenblad!BF1709,0)</f>
        <v>0</v>
      </c>
      <c r="BO1709" s="37">
        <f>IF(Voorblad!$E$14=Rekenblad!$BL$1580,Rekenblad!BG1709,0)</f>
        <v>0</v>
      </c>
      <c r="BP1709" s="37">
        <f>IF(Voorblad!$E$14=Rekenblad!$BL$1580,Rekenblad!BH1709,0)</f>
        <v>0</v>
      </c>
      <c r="BQ1709" s="37">
        <f>IF(Voorblad!$E$14=Rekenblad!$BL$1580,Rekenblad!BI1709,0)</f>
        <v>0</v>
      </c>
    </row>
    <row r="1710" spans="2:69" x14ac:dyDescent="0.25">
      <c r="B1710">
        <f>'Data TREND'!$DL$275</f>
        <v>138</v>
      </c>
      <c r="C1710" s="37">
        <f>'Data TREND'!DN275</f>
        <v>1017.4152194974704</v>
      </c>
      <c r="D1710" s="37">
        <f>'Data TREND'!DO275</f>
        <v>2097.8872436662355</v>
      </c>
      <c r="E1710" s="37">
        <f>'Data TREND'!DP275</f>
        <v>729.63101550564102</v>
      </c>
      <c r="F1710" s="37">
        <f>'Data TREND'!DQ275</f>
        <v>3845.2895098323916</v>
      </c>
      <c r="G1710" s="37">
        <f>'Data TREND'!DR275</f>
        <v>53.796789119863355</v>
      </c>
      <c r="H1710" s="37">
        <f>'Data TREND'!DS275</f>
        <v>21.82369448440538</v>
      </c>
      <c r="J1710" s="37">
        <f t="shared" si="1183"/>
        <v>1017.4152194974704</v>
      </c>
      <c r="K1710" s="37">
        <f t="shared" si="1184"/>
        <v>2097.8872436662355</v>
      </c>
      <c r="L1710" s="37">
        <f t="shared" si="1185"/>
        <v>729.63101550564102</v>
      </c>
      <c r="M1710" s="37">
        <f t="shared" si="1186"/>
        <v>3845.2895098323916</v>
      </c>
      <c r="N1710" s="37">
        <f t="shared" si="1187"/>
        <v>53.796789119863355</v>
      </c>
      <c r="O1710" s="37">
        <f t="shared" si="1188"/>
        <v>21.82369448440538</v>
      </c>
      <c r="Q1710">
        <f>'Data TREND'!$DL$275</f>
        <v>138</v>
      </c>
      <c r="R1710" s="37">
        <f>'Data TREND'!DU275</f>
        <v>1277.9834929721776</v>
      </c>
      <c r="S1710" s="37">
        <f>'Data TREND'!DV275</f>
        <v>2093.0574169880947</v>
      </c>
      <c r="T1710" s="37">
        <f>'Data TREND'!DW275</f>
        <v>725.79376933513277</v>
      </c>
      <c r="U1710" s="37">
        <f>'Data TREND'!DX275</f>
        <v>4096.620762483195</v>
      </c>
      <c r="V1710" s="37">
        <f>'Data TREND'!DY275</f>
        <v>51.912176849277472</v>
      </c>
      <c r="W1710" s="37">
        <f>'Data TREND'!DZ275</f>
        <v>21.120231741503957</v>
      </c>
      <c r="Y1710" s="37">
        <f t="shared" si="1189"/>
        <v>0</v>
      </c>
      <c r="Z1710" s="37">
        <f t="shared" si="1190"/>
        <v>0</v>
      </c>
      <c r="AA1710" s="37">
        <f t="shared" si="1191"/>
        <v>0</v>
      </c>
      <c r="AB1710" s="37">
        <f t="shared" si="1192"/>
        <v>0</v>
      </c>
      <c r="AC1710" s="37">
        <f t="shared" si="1193"/>
        <v>0</v>
      </c>
      <c r="AD1710" s="37">
        <f t="shared" si="1194"/>
        <v>0</v>
      </c>
      <c r="AF1710">
        <f>'Data TREND'!$DL$275</f>
        <v>138</v>
      </c>
      <c r="AG1710" s="37">
        <f>'Data TREND'!EB275</f>
        <v>1524.9051732039966</v>
      </c>
      <c r="AH1710" s="37">
        <f>'Data TREND'!EC275</f>
        <v>2086.9996069233575</v>
      </c>
      <c r="AI1710" s="37">
        <f>'Data TREND'!ED275</f>
        <v>730.28041829127733</v>
      </c>
      <c r="AJ1710" s="37">
        <f>'Data TREND'!EE275</f>
        <v>4337.8975070204169</v>
      </c>
      <c r="AK1710" s="37">
        <f>'Data TREND'!EF275</f>
        <v>49.18036750464239</v>
      </c>
      <c r="AL1710" s="37">
        <f>'Data TREND'!EG275</f>
        <v>20.220394556890888</v>
      </c>
      <c r="AN1710" s="37">
        <f t="shared" si="1195"/>
        <v>0</v>
      </c>
      <c r="AO1710" s="37">
        <f t="shared" si="1196"/>
        <v>0</v>
      </c>
      <c r="AP1710" s="37">
        <f t="shared" si="1197"/>
        <v>0</v>
      </c>
      <c r="AQ1710" s="37">
        <f t="shared" si="1198"/>
        <v>0</v>
      </c>
      <c r="AR1710" s="37">
        <f t="shared" si="1199"/>
        <v>0</v>
      </c>
      <c r="AS1710" s="37">
        <f t="shared" si="1200"/>
        <v>0</v>
      </c>
      <c r="AU1710">
        <v>138</v>
      </c>
      <c r="AV1710" s="37">
        <f t="shared" si="1201"/>
        <v>1017.4152194974704</v>
      </c>
      <c r="AW1710" s="37">
        <f t="shared" si="1202"/>
        <v>2097.8872436662355</v>
      </c>
      <c r="AX1710" s="37">
        <f t="shared" si="1203"/>
        <v>729.63101550564102</v>
      </c>
      <c r="AY1710" s="37">
        <f t="shared" si="1204"/>
        <v>3845.2895098323916</v>
      </c>
      <c r="AZ1710" s="37">
        <f t="shared" si="1205"/>
        <v>53.796789119863355</v>
      </c>
      <c r="BA1710" s="37">
        <f t="shared" si="1206"/>
        <v>21.82369448440538</v>
      </c>
      <c r="BC1710">
        <v>138</v>
      </c>
      <c r="BD1710" s="37">
        <f>IF(Voorblad!$E$10=Rekenblad!BC1710,Rekenblad!AV1710,0)</f>
        <v>0</v>
      </c>
      <c r="BE1710" s="37">
        <f>IF(Voorblad!$E$10=Rekenblad!BC1710,Rekenblad!AW1710,0)</f>
        <v>0</v>
      </c>
      <c r="BF1710" s="37">
        <f>IF(Voorblad!$E$10=Rekenblad!BC1710,Rekenblad!AX1710,0)</f>
        <v>0</v>
      </c>
      <c r="BG1710" s="62">
        <f>IF(Voorblad!$E$10=Rekenblad!BC1710,Rekenblad!AY1710,0)</f>
        <v>0</v>
      </c>
      <c r="BH1710" s="37">
        <f>IF(Voorblad!$E$10=Rekenblad!BC1710,Rekenblad!AZ1710,0)</f>
        <v>0</v>
      </c>
      <c r="BI1710" s="37">
        <f>IF(Voorblad!$E$10=Rekenblad!BC1710,Rekenblad!BA1710,0)</f>
        <v>0</v>
      </c>
      <c r="BK1710">
        <v>138</v>
      </c>
      <c r="BL1710" s="37">
        <f>IF(Voorblad!$E$14=Rekenblad!$BL$1580,Rekenblad!BD1710,0)</f>
        <v>0</v>
      </c>
      <c r="BM1710" s="37">
        <f>IF(Voorblad!$E$14=Rekenblad!$BL$1580,Rekenblad!BE1710,0)</f>
        <v>0</v>
      </c>
      <c r="BN1710" s="37">
        <f>IF(Voorblad!$E$14=Rekenblad!$BL$1580,Rekenblad!BF1710,0)</f>
        <v>0</v>
      </c>
      <c r="BO1710" s="37">
        <f>IF(Voorblad!$E$14=Rekenblad!$BL$1580,Rekenblad!BG1710,0)</f>
        <v>0</v>
      </c>
      <c r="BP1710" s="37">
        <f>IF(Voorblad!$E$14=Rekenblad!$BL$1580,Rekenblad!BH1710,0)</f>
        <v>0</v>
      </c>
      <c r="BQ1710" s="37">
        <f>IF(Voorblad!$E$14=Rekenblad!$BL$1580,Rekenblad!BI1710,0)</f>
        <v>0</v>
      </c>
    </row>
    <row r="1711" spans="2:69" x14ac:dyDescent="0.25">
      <c r="B1711">
        <f>'Data TREND'!$DL$276</f>
        <v>139</v>
      </c>
      <c r="C1711" s="37">
        <f>'Data TREND'!DN276</f>
        <v>1023.8528502336242</v>
      </c>
      <c r="D1711" s="37">
        <f>'Data TREND'!DO276</f>
        <v>2112.6727834450826</v>
      </c>
      <c r="E1711" s="37">
        <f>'Data TREND'!DP276</f>
        <v>734.88302163588446</v>
      </c>
      <c r="F1711" s="37">
        <f>'Data TREND'!DQ276</f>
        <v>3871.7675021066943</v>
      </c>
      <c r="G1711" s="37">
        <f>'Data TREND'!DR276</f>
        <v>53.441644682888693</v>
      </c>
      <c r="H1711" s="37">
        <f>'Data TREND'!DS276</f>
        <v>21.676822497316593</v>
      </c>
      <c r="J1711" s="37">
        <f t="shared" ref="J1711:J1722" si="1207">$B$864*C1711</f>
        <v>1023.8528502336242</v>
      </c>
      <c r="K1711" s="37">
        <f t="shared" ref="K1711:K1722" si="1208">$B$864*D1711</f>
        <v>2112.6727834450826</v>
      </c>
      <c r="L1711" s="37">
        <f t="shared" ref="L1711:L1722" si="1209">$B$864*E1711</f>
        <v>734.88302163588446</v>
      </c>
      <c r="M1711" s="37">
        <f t="shared" ref="M1711:M1722" si="1210">$B$864*F1711</f>
        <v>3871.7675021066943</v>
      </c>
      <c r="N1711" s="37">
        <f t="shared" ref="N1711:N1722" si="1211">$B$864*G1711</f>
        <v>53.441644682888693</v>
      </c>
      <c r="O1711" s="37">
        <f t="shared" ref="O1711:O1722" si="1212">$B$864*H1711</f>
        <v>21.676822497316593</v>
      </c>
      <c r="Q1711">
        <f>'Data TREND'!$DL$276</f>
        <v>139</v>
      </c>
      <c r="R1711" s="37">
        <f>'Data TREND'!DU276</f>
        <v>1285.9554364524452</v>
      </c>
      <c r="S1711" s="37">
        <f>'Data TREND'!DV276</f>
        <v>2107.7730852727618</v>
      </c>
      <c r="T1711" s="37">
        <f>'Data TREND'!DW276</f>
        <v>730.97304558712199</v>
      </c>
      <c r="U1711" s="37">
        <f>'Data TREND'!DX276</f>
        <v>4124.4850927574007</v>
      </c>
      <c r="V1711" s="37">
        <f>'Data TREND'!DY276</f>
        <v>51.423143273014873</v>
      </c>
      <c r="W1711" s="37">
        <f>'Data TREND'!DZ276</f>
        <v>20.918405134718569</v>
      </c>
      <c r="Y1711" s="37">
        <f t="shared" ref="Y1711:Y1722" si="1213">$Q$864*R1711</f>
        <v>0</v>
      </c>
      <c r="Z1711" s="37">
        <f t="shared" ref="Z1711:Z1722" si="1214">$Q$864*S1711</f>
        <v>0</v>
      </c>
      <c r="AA1711" s="37">
        <f t="shared" ref="AA1711:AA1722" si="1215">$Q$864*T1711</f>
        <v>0</v>
      </c>
      <c r="AB1711" s="37">
        <f t="shared" ref="AB1711:AB1722" si="1216">$Q$864*U1711</f>
        <v>0</v>
      </c>
      <c r="AC1711" s="37">
        <f t="shared" ref="AC1711:AC1722" si="1217">$Q$864*V1711</f>
        <v>0</v>
      </c>
      <c r="AD1711" s="37">
        <f t="shared" ref="AD1711:AD1722" si="1218">$Q$864*W1711</f>
        <v>0</v>
      </c>
      <c r="AF1711">
        <f>'Data TREND'!$DL$276</f>
        <v>139</v>
      </c>
      <c r="AG1711" s="37">
        <f>'Data TREND'!EB276</f>
        <v>1534.2958597098045</v>
      </c>
      <c r="AH1711" s="37">
        <f>'Data TREND'!EC276</f>
        <v>2101.6175425102338</v>
      </c>
      <c r="AI1711" s="37">
        <f>'Data TREND'!ED276</f>
        <v>735.50544941832277</v>
      </c>
      <c r="AJ1711" s="37">
        <f>'Data TREND'!EE276</f>
        <v>4367.0940484330204</v>
      </c>
      <c r="AK1711" s="37">
        <f>'Data TREND'!EF276</f>
        <v>48.551034728740348</v>
      </c>
      <c r="AL1711" s="37">
        <f>'Data TREND'!EG276</f>
        <v>19.96556064264643</v>
      </c>
      <c r="AN1711" s="37">
        <f t="shared" ref="AN1711:AN1722" si="1219">$AF$864*AG1711</f>
        <v>0</v>
      </c>
      <c r="AO1711" s="37">
        <f t="shared" ref="AO1711:AO1722" si="1220">$AF$864*AH1711</f>
        <v>0</v>
      </c>
      <c r="AP1711" s="37">
        <f t="shared" ref="AP1711:AP1722" si="1221">$AF$864*AI1711</f>
        <v>0</v>
      </c>
      <c r="AQ1711" s="37">
        <f t="shared" ref="AQ1711:AQ1722" si="1222">$AF$864*AJ1711</f>
        <v>0</v>
      </c>
      <c r="AR1711" s="37">
        <f t="shared" ref="AR1711:AR1722" si="1223">$AF$864*AK1711</f>
        <v>0</v>
      </c>
      <c r="AS1711" s="37">
        <f t="shared" ref="AS1711:AS1722" si="1224">$AF$864*AL1711</f>
        <v>0</v>
      </c>
      <c r="AU1711">
        <v>139</v>
      </c>
      <c r="AV1711" s="37">
        <f t="shared" ref="AV1711:AV1722" si="1225">J1711+Y1711+AN1711</f>
        <v>1023.8528502336242</v>
      </c>
      <c r="AW1711" s="37">
        <f t="shared" ref="AW1711:AW1722" si="1226">K1711+Z1711+AO1711</f>
        <v>2112.6727834450826</v>
      </c>
      <c r="AX1711" s="37">
        <f t="shared" ref="AX1711:AX1722" si="1227">L1711+AA1711+AP1711</f>
        <v>734.88302163588446</v>
      </c>
      <c r="AY1711" s="37">
        <f t="shared" ref="AY1711:AY1722" si="1228">M1711+AB1711+AQ1711</f>
        <v>3871.7675021066943</v>
      </c>
      <c r="AZ1711" s="37">
        <f t="shared" ref="AZ1711:AZ1722" si="1229">N1711+AC1711+AR1711</f>
        <v>53.441644682888693</v>
      </c>
      <c r="BA1711" s="37">
        <f t="shared" ref="BA1711:BA1722" si="1230">O1711+AD1711+AS1711</f>
        <v>21.676822497316593</v>
      </c>
      <c r="BC1711">
        <v>139</v>
      </c>
      <c r="BD1711" s="37">
        <f>IF(Voorblad!$E$10=Rekenblad!BC1711,Rekenblad!AV1711,0)</f>
        <v>0</v>
      </c>
      <c r="BE1711" s="37">
        <f>IF(Voorblad!$E$10=Rekenblad!BC1711,Rekenblad!AW1711,0)</f>
        <v>0</v>
      </c>
      <c r="BF1711" s="37">
        <f>IF(Voorblad!$E$10=Rekenblad!BC1711,Rekenblad!AX1711,0)</f>
        <v>0</v>
      </c>
      <c r="BG1711" s="62">
        <f>IF(Voorblad!$E$10=Rekenblad!BC1711,Rekenblad!AY1711,0)</f>
        <v>0</v>
      </c>
      <c r="BH1711" s="37">
        <f>IF(Voorblad!$E$10=Rekenblad!BC1711,Rekenblad!AZ1711,0)</f>
        <v>0</v>
      </c>
      <c r="BI1711" s="37">
        <f>IF(Voorblad!$E$10=Rekenblad!BC1711,Rekenblad!BA1711,0)</f>
        <v>0</v>
      </c>
      <c r="BK1711">
        <v>139</v>
      </c>
      <c r="BL1711" s="37">
        <f>IF(Voorblad!$E$14=Rekenblad!$BL$1580,Rekenblad!BD1711,0)</f>
        <v>0</v>
      </c>
      <c r="BM1711" s="37">
        <f>IF(Voorblad!$E$14=Rekenblad!$BL$1580,Rekenblad!BE1711,0)</f>
        <v>0</v>
      </c>
      <c r="BN1711" s="37">
        <f>IF(Voorblad!$E$14=Rekenblad!$BL$1580,Rekenblad!BF1711,0)</f>
        <v>0</v>
      </c>
      <c r="BO1711" s="37">
        <f>IF(Voorblad!$E$14=Rekenblad!$BL$1580,Rekenblad!BG1711,0)</f>
        <v>0</v>
      </c>
      <c r="BP1711" s="37">
        <f>IF(Voorblad!$E$14=Rekenblad!$BL$1580,Rekenblad!BH1711,0)</f>
        <v>0</v>
      </c>
      <c r="BQ1711" s="37">
        <f>IF(Voorblad!$E$14=Rekenblad!$BL$1580,Rekenblad!BI1711,0)</f>
        <v>0</v>
      </c>
    </row>
    <row r="1712" spans="2:69" x14ac:dyDescent="0.25">
      <c r="B1712">
        <f>'Data TREND'!$DL$277</f>
        <v>140</v>
      </c>
      <c r="C1712" s="37">
        <f>'Data TREND'!DN277</f>
        <v>1030.2904809697779</v>
      </c>
      <c r="D1712" s="37">
        <f>'Data TREND'!DO277</f>
        <v>2127.4583232239297</v>
      </c>
      <c r="E1712" s="37">
        <f>'Data TREND'!DP277</f>
        <v>740.13502776612813</v>
      </c>
      <c r="F1712" s="37">
        <f>'Data TREND'!DQ277</f>
        <v>3898.2454943809967</v>
      </c>
      <c r="G1712" s="37">
        <f>'Data TREND'!DR277</f>
        <v>53.086500245914031</v>
      </c>
      <c r="H1712" s="37">
        <f>'Data TREND'!DS277</f>
        <v>21.529950510227806</v>
      </c>
      <c r="J1712" s="37">
        <f t="shared" si="1207"/>
        <v>1030.2904809697779</v>
      </c>
      <c r="K1712" s="37">
        <f t="shared" si="1208"/>
        <v>2127.4583232239297</v>
      </c>
      <c r="L1712" s="37">
        <f t="shared" si="1209"/>
        <v>740.13502776612813</v>
      </c>
      <c r="M1712" s="37">
        <f t="shared" si="1210"/>
        <v>3898.2454943809967</v>
      </c>
      <c r="N1712" s="37">
        <f t="shared" si="1211"/>
        <v>53.086500245914031</v>
      </c>
      <c r="O1712" s="37">
        <f t="shared" si="1212"/>
        <v>21.529950510227806</v>
      </c>
      <c r="Q1712">
        <f>'Data TREND'!$DL$277</f>
        <v>140</v>
      </c>
      <c r="R1712" s="37">
        <f>'Data TREND'!DU277</f>
        <v>1293.9273799327127</v>
      </c>
      <c r="S1712" s="37">
        <f>'Data TREND'!DV277</f>
        <v>2122.488753557428</v>
      </c>
      <c r="T1712" s="37">
        <f>'Data TREND'!DW277</f>
        <v>736.15232183911144</v>
      </c>
      <c r="U1712" s="37">
        <f>'Data TREND'!DX277</f>
        <v>4152.3494230316064</v>
      </c>
      <c r="V1712" s="37">
        <f>'Data TREND'!DY277</f>
        <v>50.934109696752273</v>
      </c>
      <c r="W1712" s="37">
        <f>'Data TREND'!DZ277</f>
        <v>20.71657852793318</v>
      </c>
      <c r="Y1712" s="37">
        <f t="shared" si="1213"/>
        <v>0</v>
      </c>
      <c r="Z1712" s="37">
        <f t="shared" si="1214"/>
        <v>0</v>
      </c>
      <c r="AA1712" s="37">
        <f t="shared" si="1215"/>
        <v>0</v>
      </c>
      <c r="AB1712" s="37">
        <f t="shared" si="1216"/>
        <v>0</v>
      </c>
      <c r="AC1712" s="37">
        <f t="shared" si="1217"/>
        <v>0</v>
      </c>
      <c r="AD1712" s="37">
        <f t="shared" si="1218"/>
        <v>0</v>
      </c>
      <c r="AF1712">
        <f>'Data TREND'!$DL$277</f>
        <v>140</v>
      </c>
      <c r="AG1712" s="37">
        <f>'Data TREND'!EB277</f>
        <v>1543.686546215612</v>
      </c>
      <c r="AH1712" s="37">
        <f>'Data TREND'!EC277</f>
        <v>2116.23547809711</v>
      </c>
      <c r="AI1712" s="37">
        <f>'Data TREND'!ED277</f>
        <v>740.73048054536844</v>
      </c>
      <c r="AJ1712" s="37">
        <f>'Data TREND'!EE277</f>
        <v>4396.2905898456238</v>
      </c>
      <c r="AK1712" s="37">
        <f>'Data TREND'!EF277</f>
        <v>47.921701952838291</v>
      </c>
      <c r="AL1712" s="37">
        <f>'Data TREND'!EG277</f>
        <v>19.710726728401973</v>
      </c>
      <c r="AN1712" s="37">
        <f t="shared" si="1219"/>
        <v>0</v>
      </c>
      <c r="AO1712" s="37">
        <f t="shared" si="1220"/>
        <v>0</v>
      </c>
      <c r="AP1712" s="37">
        <f t="shared" si="1221"/>
        <v>0</v>
      </c>
      <c r="AQ1712" s="37">
        <f t="shared" si="1222"/>
        <v>0</v>
      </c>
      <c r="AR1712" s="37">
        <f t="shared" si="1223"/>
        <v>0</v>
      </c>
      <c r="AS1712" s="37">
        <f t="shared" si="1224"/>
        <v>0</v>
      </c>
      <c r="AU1712">
        <v>140</v>
      </c>
      <c r="AV1712" s="37">
        <f t="shared" si="1225"/>
        <v>1030.2904809697779</v>
      </c>
      <c r="AW1712" s="37">
        <f t="shared" si="1226"/>
        <v>2127.4583232239297</v>
      </c>
      <c r="AX1712" s="37">
        <f t="shared" si="1227"/>
        <v>740.13502776612813</v>
      </c>
      <c r="AY1712" s="37">
        <f t="shared" si="1228"/>
        <v>3898.2454943809967</v>
      </c>
      <c r="AZ1712" s="37">
        <f t="shared" si="1229"/>
        <v>53.086500245914031</v>
      </c>
      <c r="BA1712" s="37">
        <f t="shared" si="1230"/>
        <v>21.529950510227806</v>
      </c>
      <c r="BC1712">
        <v>140</v>
      </c>
      <c r="BD1712" s="37">
        <f>IF(Voorblad!$E$10=Rekenblad!BC1712,Rekenblad!AV1712,0)</f>
        <v>0</v>
      </c>
      <c r="BE1712" s="37">
        <f>IF(Voorblad!$E$10=Rekenblad!BC1712,Rekenblad!AW1712,0)</f>
        <v>0</v>
      </c>
      <c r="BF1712" s="37">
        <f>IF(Voorblad!$E$10=Rekenblad!BC1712,Rekenblad!AX1712,0)</f>
        <v>0</v>
      </c>
      <c r="BG1712" s="62">
        <f>IF(Voorblad!$E$10=Rekenblad!BC1712,Rekenblad!AY1712,0)</f>
        <v>0</v>
      </c>
      <c r="BH1712" s="37">
        <f>IF(Voorblad!$E$10=Rekenblad!BC1712,Rekenblad!AZ1712,0)</f>
        <v>0</v>
      </c>
      <c r="BI1712" s="37">
        <f>IF(Voorblad!$E$10=Rekenblad!BC1712,Rekenblad!BA1712,0)</f>
        <v>0</v>
      </c>
      <c r="BK1712">
        <v>140</v>
      </c>
      <c r="BL1712" s="37">
        <f>IF(Voorblad!$E$14=Rekenblad!$BL$1580,Rekenblad!BD1712,0)</f>
        <v>0</v>
      </c>
      <c r="BM1712" s="37">
        <f>IF(Voorblad!$E$14=Rekenblad!$BL$1580,Rekenblad!BE1712,0)</f>
        <v>0</v>
      </c>
      <c r="BN1712" s="37">
        <f>IF(Voorblad!$E$14=Rekenblad!$BL$1580,Rekenblad!BF1712,0)</f>
        <v>0</v>
      </c>
      <c r="BO1712" s="37">
        <f>IF(Voorblad!$E$14=Rekenblad!$BL$1580,Rekenblad!BG1712,0)</f>
        <v>0</v>
      </c>
      <c r="BP1712" s="37">
        <f>IF(Voorblad!$E$14=Rekenblad!$BL$1580,Rekenblad!BH1712,0)</f>
        <v>0</v>
      </c>
      <c r="BQ1712" s="37">
        <f>IF(Voorblad!$E$14=Rekenblad!$BL$1580,Rekenblad!BI1712,0)</f>
        <v>0</v>
      </c>
    </row>
    <row r="1713" spans="1:78" x14ac:dyDescent="0.25">
      <c r="B1713">
        <f>'Data TREND'!$DL$278</f>
        <v>141</v>
      </c>
      <c r="C1713" s="37">
        <f>'Data TREND'!DN278</f>
        <v>1036.7281117059317</v>
      </c>
      <c r="D1713" s="37">
        <f>'Data TREND'!DO278</f>
        <v>2142.2438630027773</v>
      </c>
      <c r="E1713" s="37">
        <f>'Data TREND'!DP278</f>
        <v>745.38703389637158</v>
      </c>
      <c r="F1713" s="37">
        <f>'Data TREND'!DQ278</f>
        <v>3924.7234866552994</v>
      </c>
      <c r="G1713" s="37">
        <f>'Data TREND'!DR278</f>
        <v>52.731355808939369</v>
      </c>
      <c r="H1713" s="37">
        <f>'Data TREND'!DS278</f>
        <v>21.383078523139019</v>
      </c>
      <c r="J1713" s="37">
        <f t="shared" si="1207"/>
        <v>1036.7281117059317</v>
      </c>
      <c r="K1713" s="37">
        <f t="shared" si="1208"/>
        <v>2142.2438630027773</v>
      </c>
      <c r="L1713" s="37">
        <f t="shared" si="1209"/>
        <v>745.38703389637158</v>
      </c>
      <c r="M1713" s="37">
        <f t="shared" si="1210"/>
        <v>3924.7234866552994</v>
      </c>
      <c r="N1713" s="37">
        <f t="shared" si="1211"/>
        <v>52.731355808939369</v>
      </c>
      <c r="O1713" s="37">
        <f t="shared" si="1212"/>
        <v>21.383078523139019</v>
      </c>
      <c r="Q1713">
        <f>'Data TREND'!$DL$278</f>
        <v>141</v>
      </c>
      <c r="R1713" s="37">
        <f>'Data TREND'!DU278</f>
        <v>1301.8993234129805</v>
      </c>
      <c r="S1713" s="37">
        <f>'Data TREND'!DV278</f>
        <v>2137.2044218420951</v>
      </c>
      <c r="T1713" s="37">
        <f>'Data TREND'!DW278</f>
        <v>741.33159809110089</v>
      </c>
      <c r="U1713" s="37">
        <f>'Data TREND'!DX278</f>
        <v>4180.2137533058121</v>
      </c>
      <c r="V1713" s="37">
        <f>'Data TREND'!DY278</f>
        <v>50.445076120489674</v>
      </c>
      <c r="W1713" s="37">
        <f>'Data TREND'!DZ278</f>
        <v>20.514751921147788</v>
      </c>
      <c r="Y1713" s="37">
        <f t="shared" si="1213"/>
        <v>0</v>
      </c>
      <c r="Z1713" s="37">
        <f t="shared" si="1214"/>
        <v>0</v>
      </c>
      <c r="AA1713" s="37">
        <f t="shared" si="1215"/>
        <v>0</v>
      </c>
      <c r="AB1713" s="37">
        <f t="shared" si="1216"/>
        <v>0</v>
      </c>
      <c r="AC1713" s="37">
        <f t="shared" si="1217"/>
        <v>0</v>
      </c>
      <c r="AD1713" s="37">
        <f t="shared" si="1218"/>
        <v>0</v>
      </c>
      <c r="AF1713">
        <f>'Data TREND'!$DL$278</f>
        <v>141</v>
      </c>
      <c r="AG1713" s="37">
        <f>'Data TREND'!EB278</f>
        <v>1553.0772327214195</v>
      </c>
      <c r="AH1713" s="37">
        <f>'Data TREND'!EC278</f>
        <v>2130.8534136839871</v>
      </c>
      <c r="AI1713" s="37">
        <f>'Data TREND'!ED278</f>
        <v>745.95551167241388</v>
      </c>
      <c r="AJ1713" s="37">
        <f>'Data TREND'!EE278</f>
        <v>4425.4871312582263</v>
      </c>
      <c r="AK1713" s="37">
        <f>'Data TREND'!EF278</f>
        <v>47.292369176936248</v>
      </c>
      <c r="AL1713" s="37">
        <f>'Data TREND'!EG278</f>
        <v>19.455892814157515</v>
      </c>
      <c r="AN1713" s="37">
        <f t="shared" si="1219"/>
        <v>0</v>
      </c>
      <c r="AO1713" s="37">
        <f t="shared" si="1220"/>
        <v>0</v>
      </c>
      <c r="AP1713" s="37">
        <f t="shared" si="1221"/>
        <v>0</v>
      </c>
      <c r="AQ1713" s="37">
        <f t="shared" si="1222"/>
        <v>0</v>
      </c>
      <c r="AR1713" s="37">
        <f t="shared" si="1223"/>
        <v>0</v>
      </c>
      <c r="AS1713" s="37">
        <f t="shared" si="1224"/>
        <v>0</v>
      </c>
      <c r="AU1713">
        <v>141</v>
      </c>
      <c r="AV1713" s="37">
        <f t="shared" si="1225"/>
        <v>1036.7281117059317</v>
      </c>
      <c r="AW1713" s="37">
        <f t="shared" si="1226"/>
        <v>2142.2438630027773</v>
      </c>
      <c r="AX1713" s="37">
        <f t="shared" si="1227"/>
        <v>745.38703389637158</v>
      </c>
      <c r="AY1713" s="37">
        <f t="shared" si="1228"/>
        <v>3924.7234866552994</v>
      </c>
      <c r="AZ1713" s="37">
        <f t="shared" si="1229"/>
        <v>52.731355808939369</v>
      </c>
      <c r="BA1713" s="37">
        <f t="shared" si="1230"/>
        <v>21.383078523139019</v>
      </c>
      <c r="BC1713">
        <v>141</v>
      </c>
      <c r="BD1713" s="37">
        <f>IF(Voorblad!$E$10=Rekenblad!BC1713,Rekenblad!AV1713,0)</f>
        <v>0</v>
      </c>
      <c r="BE1713" s="37">
        <f>IF(Voorblad!$E$10=Rekenblad!BC1713,Rekenblad!AW1713,0)</f>
        <v>0</v>
      </c>
      <c r="BF1713" s="37">
        <f>IF(Voorblad!$E$10=Rekenblad!BC1713,Rekenblad!AX1713,0)</f>
        <v>0</v>
      </c>
      <c r="BG1713" s="62">
        <f>IF(Voorblad!$E$10=Rekenblad!BC1713,Rekenblad!AY1713,0)</f>
        <v>0</v>
      </c>
      <c r="BH1713" s="37">
        <f>IF(Voorblad!$E$10=Rekenblad!BC1713,Rekenblad!AZ1713,0)</f>
        <v>0</v>
      </c>
      <c r="BI1713" s="37">
        <f>IF(Voorblad!$E$10=Rekenblad!BC1713,Rekenblad!BA1713,0)</f>
        <v>0</v>
      </c>
      <c r="BK1713">
        <v>141</v>
      </c>
      <c r="BL1713" s="37">
        <f>IF(Voorblad!$E$14=Rekenblad!$BL$1580,Rekenblad!BD1713,0)</f>
        <v>0</v>
      </c>
      <c r="BM1713" s="37">
        <f>IF(Voorblad!$E$14=Rekenblad!$BL$1580,Rekenblad!BE1713,0)</f>
        <v>0</v>
      </c>
      <c r="BN1713" s="37">
        <f>IF(Voorblad!$E$14=Rekenblad!$BL$1580,Rekenblad!BF1713,0)</f>
        <v>0</v>
      </c>
      <c r="BO1713" s="37">
        <f>IF(Voorblad!$E$14=Rekenblad!$BL$1580,Rekenblad!BG1713,0)</f>
        <v>0</v>
      </c>
      <c r="BP1713" s="37">
        <f>IF(Voorblad!$E$14=Rekenblad!$BL$1580,Rekenblad!BH1713,0)</f>
        <v>0</v>
      </c>
      <c r="BQ1713" s="37">
        <f>IF(Voorblad!$E$14=Rekenblad!$BL$1580,Rekenblad!BI1713,0)</f>
        <v>0</v>
      </c>
    </row>
    <row r="1714" spans="1:78" x14ac:dyDescent="0.25">
      <c r="B1714">
        <f>'Data TREND'!$DL$279</f>
        <v>142</v>
      </c>
      <c r="C1714" s="37">
        <f>'Data TREND'!DN279</f>
        <v>1043.1657424420855</v>
      </c>
      <c r="D1714" s="37">
        <f>'Data TREND'!DO279</f>
        <v>2157.0294027816249</v>
      </c>
      <c r="E1714" s="37">
        <f>'Data TREND'!DP279</f>
        <v>750.63904002661525</v>
      </c>
      <c r="F1714" s="37">
        <f>'Data TREND'!DQ279</f>
        <v>3951.2014789296022</v>
      </c>
      <c r="G1714" s="37">
        <f>'Data TREND'!DR279</f>
        <v>52.376211371964708</v>
      </c>
      <c r="H1714" s="37">
        <f>'Data TREND'!DS279</f>
        <v>21.236206536050233</v>
      </c>
      <c r="J1714" s="37">
        <f t="shared" si="1207"/>
        <v>1043.1657424420855</v>
      </c>
      <c r="K1714" s="37">
        <f t="shared" si="1208"/>
        <v>2157.0294027816249</v>
      </c>
      <c r="L1714" s="37">
        <f t="shared" si="1209"/>
        <v>750.63904002661525</v>
      </c>
      <c r="M1714" s="37">
        <f t="shared" si="1210"/>
        <v>3951.2014789296022</v>
      </c>
      <c r="N1714" s="37">
        <f t="shared" si="1211"/>
        <v>52.376211371964708</v>
      </c>
      <c r="O1714" s="37">
        <f t="shared" si="1212"/>
        <v>21.236206536050233</v>
      </c>
      <c r="Q1714">
        <f>'Data TREND'!$DL$279</f>
        <v>142</v>
      </c>
      <c r="R1714" s="37">
        <f>'Data TREND'!DU279</f>
        <v>1309.871266893248</v>
      </c>
      <c r="S1714" s="37">
        <f>'Data TREND'!DV279</f>
        <v>2151.9200901267614</v>
      </c>
      <c r="T1714" s="37">
        <f>'Data TREND'!DW279</f>
        <v>746.51087434309034</v>
      </c>
      <c r="U1714" s="37">
        <f>'Data TREND'!DX279</f>
        <v>4208.0780835800178</v>
      </c>
      <c r="V1714" s="37">
        <f>'Data TREND'!DY279</f>
        <v>49.956042544227074</v>
      </c>
      <c r="W1714" s="37">
        <f>'Data TREND'!DZ279</f>
        <v>20.312925314362399</v>
      </c>
      <c r="Y1714" s="37">
        <f t="shared" si="1213"/>
        <v>0</v>
      </c>
      <c r="Z1714" s="37">
        <f t="shared" si="1214"/>
        <v>0</v>
      </c>
      <c r="AA1714" s="37">
        <f t="shared" si="1215"/>
        <v>0</v>
      </c>
      <c r="AB1714" s="37">
        <f t="shared" si="1216"/>
        <v>0</v>
      </c>
      <c r="AC1714" s="37">
        <f t="shared" si="1217"/>
        <v>0</v>
      </c>
      <c r="AD1714" s="37">
        <f t="shared" si="1218"/>
        <v>0</v>
      </c>
      <c r="AF1714">
        <f>'Data TREND'!$DL$279</f>
        <v>142</v>
      </c>
      <c r="AG1714" s="37">
        <f>'Data TREND'!EB279</f>
        <v>1562.4679192272274</v>
      </c>
      <c r="AH1714" s="37">
        <f>'Data TREND'!EC279</f>
        <v>2145.4713492708634</v>
      </c>
      <c r="AI1714" s="37">
        <f>'Data TREND'!ED279</f>
        <v>751.18054279945954</v>
      </c>
      <c r="AJ1714" s="37">
        <f>'Data TREND'!EE279</f>
        <v>4454.6836726708298</v>
      </c>
      <c r="AK1714" s="37">
        <f>'Data TREND'!EF279</f>
        <v>46.663036401034191</v>
      </c>
      <c r="AL1714" s="37">
        <f>'Data TREND'!EG279</f>
        <v>19.201058899913058</v>
      </c>
      <c r="AN1714" s="37">
        <f t="shared" si="1219"/>
        <v>0</v>
      </c>
      <c r="AO1714" s="37">
        <f t="shared" si="1220"/>
        <v>0</v>
      </c>
      <c r="AP1714" s="37">
        <f t="shared" si="1221"/>
        <v>0</v>
      </c>
      <c r="AQ1714" s="37">
        <f t="shared" si="1222"/>
        <v>0</v>
      </c>
      <c r="AR1714" s="37">
        <f t="shared" si="1223"/>
        <v>0</v>
      </c>
      <c r="AS1714" s="37">
        <f t="shared" si="1224"/>
        <v>0</v>
      </c>
      <c r="AU1714">
        <v>142</v>
      </c>
      <c r="AV1714" s="37">
        <f t="shared" si="1225"/>
        <v>1043.1657424420855</v>
      </c>
      <c r="AW1714" s="37">
        <f t="shared" si="1226"/>
        <v>2157.0294027816249</v>
      </c>
      <c r="AX1714" s="37">
        <f t="shared" si="1227"/>
        <v>750.63904002661525</v>
      </c>
      <c r="AY1714" s="37">
        <f t="shared" si="1228"/>
        <v>3951.2014789296022</v>
      </c>
      <c r="AZ1714" s="37">
        <f t="shared" si="1229"/>
        <v>52.376211371964708</v>
      </c>
      <c r="BA1714" s="37">
        <f t="shared" si="1230"/>
        <v>21.236206536050233</v>
      </c>
      <c r="BC1714">
        <v>142</v>
      </c>
      <c r="BD1714" s="37">
        <f>IF(Voorblad!$E$10=Rekenblad!BC1714,Rekenblad!AV1714,0)</f>
        <v>0</v>
      </c>
      <c r="BE1714" s="37">
        <f>IF(Voorblad!$E$10=Rekenblad!BC1714,Rekenblad!AW1714,0)</f>
        <v>0</v>
      </c>
      <c r="BF1714" s="37">
        <f>IF(Voorblad!$E$10=Rekenblad!BC1714,Rekenblad!AX1714,0)</f>
        <v>0</v>
      </c>
      <c r="BG1714" s="62">
        <f>IF(Voorblad!$E$10=Rekenblad!BC1714,Rekenblad!AY1714,0)</f>
        <v>0</v>
      </c>
      <c r="BH1714" s="37">
        <f>IF(Voorblad!$E$10=Rekenblad!BC1714,Rekenblad!AZ1714,0)</f>
        <v>0</v>
      </c>
      <c r="BI1714" s="37">
        <f>IF(Voorblad!$E$10=Rekenblad!BC1714,Rekenblad!BA1714,0)</f>
        <v>0</v>
      </c>
      <c r="BK1714">
        <v>142</v>
      </c>
      <c r="BL1714" s="37">
        <f>IF(Voorblad!$E$14=Rekenblad!$BL$1580,Rekenblad!BD1714,0)</f>
        <v>0</v>
      </c>
      <c r="BM1714" s="37">
        <f>IF(Voorblad!$E$14=Rekenblad!$BL$1580,Rekenblad!BE1714,0)</f>
        <v>0</v>
      </c>
      <c r="BN1714" s="37">
        <f>IF(Voorblad!$E$14=Rekenblad!$BL$1580,Rekenblad!BF1714,0)</f>
        <v>0</v>
      </c>
      <c r="BO1714" s="37">
        <f>IF(Voorblad!$E$14=Rekenblad!$BL$1580,Rekenblad!BG1714,0)</f>
        <v>0</v>
      </c>
      <c r="BP1714" s="37">
        <f>IF(Voorblad!$E$14=Rekenblad!$BL$1580,Rekenblad!BH1714,0)</f>
        <v>0</v>
      </c>
      <c r="BQ1714" s="37">
        <f>IF(Voorblad!$E$14=Rekenblad!$BL$1580,Rekenblad!BI1714,0)</f>
        <v>0</v>
      </c>
    </row>
    <row r="1715" spans="1:78" x14ac:dyDescent="0.25">
      <c r="B1715">
        <f>'Data TREND'!$DL$280</f>
        <v>143</v>
      </c>
      <c r="C1715" s="37">
        <f>'Data TREND'!DN280</f>
        <v>1049.6033731782395</v>
      </c>
      <c r="D1715" s="37">
        <f>'Data TREND'!DO280</f>
        <v>2171.814942560472</v>
      </c>
      <c r="E1715" s="37">
        <f>'Data TREND'!DP280</f>
        <v>755.89104615685869</v>
      </c>
      <c r="F1715" s="37">
        <f>'Data TREND'!DQ280</f>
        <v>3977.679471203905</v>
      </c>
      <c r="G1715" s="37">
        <f>'Data TREND'!DR280</f>
        <v>52.021066934990046</v>
      </c>
      <c r="H1715" s="37">
        <f>'Data TREND'!DS280</f>
        <v>21.089334548961446</v>
      </c>
      <c r="J1715" s="37">
        <f t="shared" si="1207"/>
        <v>1049.6033731782395</v>
      </c>
      <c r="K1715" s="37">
        <f t="shared" si="1208"/>
        <v>2171.814942560472</v>
      </c>
      <c r="L1715" s="37">
        <f t="shared" si="1209"/>
        <v>755.89104615685869</v>
      </c>
      <c r="M1715" s="37">
        <f t="shared" si="1210"/>
        <v>3977.679471203905</v>
      </c>
      <c r="N1715" s="37">
        <f t="shared" si="1211"/>
        <v>52.021066934990046</v>
      </c>
      <c r="O1715" s="37">
        <f t="shared" si="1212"/>
        <v>21.089334548961446</v>
      </c>
      <c r="Q1715">
        <f>'Data TREND'!$DL$280</f>
        <v>143</v>
      </c>
      <c r="R1715" s="37">
        <f>'Data TREND'!DU280</f>
        <v>1317.8432103735156</v>
      </c>
      <c r="S1715" s="37">
        <f>'Data TREND'!DV280</f>
        <v>2166.6357584114285</v>
      </c>
      <c r="T1715" s="37">
        <f>'Data TREND'!DW280</f>
        <v>751.69015059507956</v>
      </c>
      <c r="U1715" s="37">
        <f>'Data TREND'!DX280</f>
        <v>4235.9424138542236</v>
      </c>
      <c r="V1715" s="37">
        <f>'Data TREND'!DY280</f>
        <v>49.467008967964475</v>
      </c>
      <c r="W1715" s="37">
        <f>'Data TREND'!DZ280</f>
        <v>20.11109870757701</v>
      </c>
      <c r="Y1715" s="37">
        <f t="shared" si="1213"/>
        <v>0</v>
      </c>
      <c r="Z1715" s="37">
        <f t="shared" si="1214"/>
        <v>0</v>
      </c>
      <c r="AA1715" s="37">
        <f t="shared" si="1215"/>
        <v>0</v>
      </c>
      <c r="AB1715" s="37">
        <f t="shared" si="1216"/>
        <v>0</v>
      </c>
      <c r="AC1715" s="37">
        <f t="shared" si="1217"/>
        <v>0</v>
      </c>
      <c r="AD1715" s="37">
        <f t="shared" si="1218"/>
        <v>0</v>
      </c>
      <c r="AF1715">
        <f>'Data TREND'!$DL$280</f>
        <v>143</v>
      </c>
      <c r="AG1715" s="37">
        <f>'Data TREND'!EB280</f>
        <v>1571.8586057330349</v>
      </c>
      <c r="AH1715" s="37">
        <f>'Data TREND'!EC280</f>
        <v>2160.0892848577396</v>
      </c>
      <c r="AI1715" s="37">
        <f>'Data TREND'!ED280</f>
        <v>756.40557392650499</v>
      </c>
      <c r="AJ1715" s="37">
        <f>'Data TREND'!EE280</f>
        <v>4483.8802140834332</v>
      </c>
      <c r="AK1715" s="37">
        <f>'Data TREND'!EF280</f>
        <v>46.033703625132148</v>
      </c>
      <c r="AL1715" s="37">
        <f>'Data TREND'!EG280</f>
        <v>18.9462249856686</v>
      </c>
      <c r="AN1715" s="37">
        <f t="shared" si="1219"/>
        <v>0</v>
      </c>
      <c r="AO1715" s="37">
        <f t="shared" si="1220"/>
        <v>0</v>
      </c>
      <c r="AP1715" s="37">
        <f t="shared" si="1221"/>
        <v>0</v>
      </c>
      <c r="AQ1715" s="37">
        <f t="shared" si="1222"/>
        <v>0</v>
      </c>
      <c r="AR1715" s="37">
        <f t="shared" si="1223"/>
        <v>0</v>
      </c>
      <c r="AS1715" s="37">
        <f t="shared" si="1224"/>
        <v>0</v>
      </c>
      <c r="AU1715">
        <v>143</v>
      </c>
      <c r="AV1715" s="37">
        <f t="shared" si="1225"/>
        <v>1049.6033731782395</v>
      </c>
      <c r="AW1715" s="37">
        <f t="shared" si="1226"/>
        <v>2171.814942560472</v>
      </c>
      <c r="AX1715" s="37">
        <f t="shared" si="1227"/>
        <v>755.89104615685869</v>
      </c>
      <c r="AY1715" s="37">
        <f t="shared" si="1228"/>
        <v>3977.679471203905</v>
      </c>
      <c r="AZ1715" s="37">
        <f t="shared" si="1229"/>
        <v>52.021066934990046</v>
      </c>
      <c r="BA1715" s="37">
        <f t="shared" si="1230"/>
        <v>21.089334548961446</v>
      </c>
      <c r="BC1715">
        <v>143</v>
      </c>
      <c r="BD1715" s="37">
        <f>IF(Voorblad!$E$10=Rekenblad!BC1715,Rekenblad!AV1715,0)</f>
        <v>0</v>
      </c>
      <c r="BE1715" s="37">
        <f>IF(Voorblad!$E$10=Rekenblad!BC1715,Rekenblad!AW1715,0)</f>
        <v>0</v>
      </c>
      <c r="BF1715" s="37">
        <f>IF(Voorblad!$E$10=Rekenblad!BC1715,Rekenblad!AX1715,0)</f>
        <v>0</v>
      </c>
      <c r="BG1715" s="62">
        <f>IF(Voorblad!$E$10=Rekenblad!BC1715,Rekenblad!AY1715,0)</f>
        <v>0</v>
      </c>
      <c r="BH1715" s="37">
        <f>IF(Voorblad!$E$10=Rekenblad!BC1715,Rekenblad!AZ1715,0)</f>
        <v>0</v>
      </c>
      <c r="BI1715" s="37">
        <f>IF(Voorblad!$E$10=Rekenblad!BC1715,Rekenblad!BA1715,0)</f>
        <v>0</v>
      </c>
      <c r="BK1715">
        <v>143</v>
      </c>
      <c r="BL1715" s="37">
        <f>IF(Voorblad!$E$14=Rekenblad!$BL$1580,Rekenblad!BD1715,0)</f>
        <v>0</v>
      </c>
      <c r="BM1715" s="37">
        <f>IF(Voorblad!$E$14=Rekenblad!$BL$1580,Rekenblad!BE1715,0)</f>
        <v>0</v>
      </c>
      <c r="BN1715" s="37">
        <f>IF(Voorblad!$E$14=Rekenblad!$BL$1580,Rekenblad!BF1715,0)</f>
        <v>0</v>
      </c>
      <c r="BO1715" s="37">
        <f>IF(Voorblad!$E$14=Rekenblad!$BL$1580,Rekenblad!BG1715,0)</f>
        <v>0</v>
      </c>
      <c r="BP1715" s="37">
        <f>IF(Voorblad!$E$14=Rekenblad!$BL$1580,Rekenblad!BH1715,0)</f>
        <v>0</v>
      </c>
      <c r="BQ1715" s="37">
        <f>IF(Voorblad!$E$14=Rekenblad!$BL$1580,Rekenblad!BI1715,0)</f>
        <v>0</v>
      </c>
    </row>
    <row r="1716" spans="1:78" x14ac:dyDescent="0.25">
      <c r="B1716">
        <f>'Data TREND'!$DL$281</f>
        <v>144</v>
      </c>
      <c r="C1716" s="37">
        <f>'Data TREND'!DN281</f>
        <v>1056.0410039143931</v>
      </c>
      <c r="D1716" s="37">
        <f>'Data TREND'!DO281</f>
        <v>2186.6004823393196</v>
      </c>
      <c r="E1716" s="37">
        <f>'Data TREND'!DP281</f>
        <v>761.14305228710236</v>
      </c>
      <c r="F1716" s="37">
        <f>'Data TREND'!DQ281</f>
        <v>4004.1574634782073</v>
      </c>
      <c r="G1716" s="37">
        <f>'Data TREND'!DR281</f>
        <v>51.665922498015377</v>
      </c>
      <c r="H1716" s="37">
        <f>'Data TREND'!DS281</f>
        <v>20.942462561872659</v>
      </c>
      <c r="J1716" s="37">
        <f t="shared" si="1207"/>
        <v>1056.0410039143931</v>
      </c>
      <c r="K1716" s="37">
        <f t="shared" si="1208"/>
        <v>2186.6004823393196</v>
      </c>
      <c r="L1716" s="37">
        <f t="shared" si="1209"/>
        <v>761.14305228710236</v>
      </c>
      <c r="M1716" s="37">
        <f t="shared" si="1210"/>
        <v>4004.1574634782073</v>
      </c>
      <c r="N1716" s="37">
        <f t="shared" si="1211"/>
        <v>51.665922498015377</v>
      </c>
      <c r="O1716" s="37">
        <f t="shared" si="1212"/>
        <v>20.942462561872659</v>
      </c>
      <c r="Q1716">
        <f>'Data TREND'!$DL$281</f>
        <v>144</v>
      </c>
      <c r="R1716" s="37">
        <f>'Data TREND'!DU281</f>
        <v>1325.8151538537832</v>
      </c>
      <c r="S1716" s="37">
        <f>'Data TREND'!DV281</f>
        <v>2181.3514266960947</v>
      </c>
      <c r="T1716" s="37">
        <f>'Data TREND'!DW281</f>
        <v>756.86942684706901</v>
      </c>
      <c r="U1716" s="37">
        <f>'Data TREND'!DX281</f>
        <v>4263.8067441284293</v>
      </c>
      <c r="V1716" s="37">
        <f>'Data TREND'!DY281</f>
        <v>48.977975391701875</v>
      </c>
      <c r="W1716" s="37">
        <f>'Data TREND'!DZ281</f>
        <v>19.909272100791622</v>
      </c>
      <c r="Y1716" s="37">
        <f t="shared" si="1213"/>
        <v>0</v>
      </c>
      <c r="Z1716" s="37">
        <f t="shared" si="1214"/>
        <v>0</v>
      </c>
      <c r="AA1716" s="37">
        <f t="shared" si="1215"/>
        <v>0</v>
      </c>
      <c r="AB1716" s="37">
        <f t="shared" si="1216"/>
        <v>0</v>
      </c>
      <c r="AC1716" s="37">
        <f t="shared" si="1217"/>
        <v>0</v>
      </c>
      <c r="AD1716" s="37">
        <f t="shared" si="1218"/>
        <v>0</v>
      </c>
      <c r="AF1716">
        <f>'Data TREND'!$DL$281</f>
        <v>144</v>
      </c>
      <c r="AG1716" s="37">
        <f>'Data TREND'!EB281</f>
        <v>1581.2492922388428</v>
      </c>
      <c r="AH1716" s="37">
        <f>'Data TREND'!EC281</f>
        <v>2174.7072204446167</v>
      </c>
      <c r="AI1716" s="37">
        <f>'Data TREND'!ED281</f>
        <v>761.63060505355065</v>
      </c>
      <c r="AJ1716" s="37">
        <f>'Data TREND'!EE281</f>
        <v>4513.0767554960357</v>
      </c>
      <c r="AK1716" s="37">
        <f>'Data TREND'!EF281</f>
        <v>45.404370849230091</v>
      </c>
      <c r="AL1716" s="37">
        <f>'Data TREND'!EG281</f>
        <v>18.691391071424142</v>
      </c>
      <c r="AN1716" s="37">
        <f t="shared" si="1219"/>
        <v>0</v>
      </c>
      <c r="AO1716" s="37">
        <f t="shared" si="1220"/>
        <v>0</v>
      </c>
      <c r="AP1716" s="37">
        <f t="shared" si="1221"/>
        <v>0</v>
      </c>
      <c r="AQ1716" s="37">
        <f t="shared" si="1222"/>
        <v>0</v>
      </c>
      <c r="AR1716" s="37">
        <f t="shared" si="1223"/>
        <v>0</v>
      </c>
      <c r="AS1716" s="37">
        <f t="shared" si="1224"/>
        <v>0</v>
      </c>
      <c r="AU1716">
        <v>144</v>
      </c>
      <c r="AV1716" s="37">
        <f t="shared" si="1225"/>
        <v>1056.0410039143931</v>
      </c>
      <c r="AW1716" s="37">
        <f t="shared" si="1226"/>
        <v>2186.6004823393196</v>
      </c>
      <c r="AX1716" s="37">
        <f t="shared" si="1227"/>
        <v>761.14305228710236</v>
      </c>
      <c r="AY1716" s="37">
        <f t="shared" si="1228"/>
        <v>4004.1574634782073</v>
      </c>
      <c r="AZ1716" s="37">
        <f t="shared" si="1229"/>
        <v>51.665922498015377</v>
      </c>
      <c r="BA1716" s="37">
        <f t="shared" si="1230"/>
        <v>20.942462561872659</v>
      </c>
      <c r="BC1716">
        <v>144</v>
      </c>
      <c r="BD1716" s="37">
        <f>IF(Voorblad!$E$10=Rekenblad!BC1716,Rekenblad!AV1716,0)</f>
        <v>0</v>
      </c>
      <c r="BE1716" s="37">
        <f>IF(Voorblad!$E$10=Rekenblad!BC1716,Rekenblad!AW1716,0)</f>
        <v>0</v>
      </c>
      <c r="BF1716" s="37">
        <f>IF(Voorblad!$E$10=Rekenblad!BC1716,Rekenblad!AX1716,0)</f>
        <v>0</v>
      </c>
      <c r="BG1716" s="62">
        <f>IF(Voorblad!$E$10=Rekenblad!BC1716,Rekenblad!AY1716,0)</f>
        <v>0</v>
      </c>
      <c r="BH1716" s="37">
        <f>IF(Voorblad!$E$10=Rekenblad!BC1716,Rekenblad!AZ1716,0)</f>
        <v>0</v>
      </c>
      <c r="BI1716" s="37">
        <f>IF(Voorblad!$E$10=Rekenblad!BC1716,Rekenblad!BA1716,0)</f>
        <v>0</v>
      </c>
      <c r="BK1716">
        <v>144</v>
      </c>
      <c r="BL1716" s="37">
        <f>IF(Voorblad!$E$14=Rekenblad!$BL$1580,Rekenblad!BD1716,0)</f>
        <v>0</v>
      </c>
      <c r="BM1716" s="37">
        <f>IF(Voorblad!$E$14=Rekenblad!$BL$1580,Rekenblad!BE1716,0)</f>
        <v>0</v>
      </c>
      <c r="BN1716" s="37">
        <f>IF(Voorblad!$E$14=Rekenblad!$BL$1580,Rekenblad!BF1716,0)</f>
        <v>0</v>
      </c>
      <c r="BO1716" s="37">
        <f>IF(Voorblad!$E$14=Rekenblad!$BL$1580,Rekenblad!BG1716,0)</f>
        <v>0</v>
      </c>
      <c r="BP1716" s="37">
        <f>IF(Voorblad!$E$14=Rekenblad!$BL$1580,Rekenblad!BH1716,0)</f>
        <v>0</v>
      </c>
      <c r="BQ1716" s="37">
        <f>IF(Voorblad!$E$14=Rekenblad!$BL$1580,Rekenblad!BI1716,0)</f>
        <v>0</v>
      </c>
    </row>
    <row r="1717" spans="1:78" x14ac:dyDescent="0.25">
      <c r="B1717">
        <f>'Data TREND'!$DL$282</f>
        <v>145</v>
      </c>
      <c r="C1717" s="37">
        <f>'Data TREND'!DN282</f>
        <v>1062.4786346505471</v>
      </c>
      <c r="D1717" s="37">
        <f>'Data TREND'!DO282</f>
        <v>2201.3860221181667</v>
      </c>
      <c r="E1717" s="37">
        <f>'Data TREND'!DP282</f>
        <v>766.39505841734581</v>
      </c>
      <c r="F1717" s="37">
        <f>'Data TREND'!DQ282</f>
        <v>4030.6354557525101</v>
      </c>
      <c r="G1717" s="37">
        <f>'Data TREND'!DR282</f>
        <v>51.310778061040715</v>
      </c>
      <c r="H1717" s="37">
        <f>'Data TREND'!DS282</f>
        <v>20.795590574783873</v>
      </c>
      <c r="J1717" s="37">
        <f t="shared" si="1207"/>
        <v>1062.4786346505471</v>
      </c>
      <c r="K1717" s="37">
        <f t="shared" si="1208"/>
        <v>2201.3860221181667</v>
      </c>
      <c r="L1717" s="37">
        <f t="shared" si="1209"/>
        <v>766.39505841734581</v>
      </c>
      <c r="M1717" s="37">
        <f t="shared" si="1210"/>
        <v>4030.6354557525101</v>
      </c>
      <c r="N1717" s="37">
        <f t="shared" si="1211"/>
        <v>51.310778061040715</v>
      </c>
      <c r="O1717" s="37">
        <f t="shared" si="1212"/>
        <v>20.795590574783873</v>
      </c>
      <c r="Q1717">
        <f>'Data TREND'!$DL$282</f>
        <v>145</v>
      </c>
      <c r="R1717" s="37">
        <f>'Data TREND'!DU282</f>
        <v>1333.7870973340507</v>
      </c>
      <c r="S1717" s="37">
        <f>'Data TREND'!DV282</f>
        <v>2196.0670949807618</v>
      </c>
      <c r="T1717" s="37">
        <f>'Data TREND'!DW282</f>
        <v>762.04870309905846</v>
      </c>
      <c r="U1717" s="37">
        <f>'Data TREND'!DX282</f>
        <v>4291.671074402635</v>
      </c>
      <c r="V1717" s="37">
        <f>'Data TREND'!DY282</f>
        <v>48.488941815439276</v>
      </c>
      <c r="W1717" s="37">
        <f>'Data TREND'!DZ282</f>
        <v>19.707445494006233</v>
      </c>
      <c r="Y1717" s="37">
        <f t="shared" si="1213"/>
        <v>0</v>
      </c>
      <c r="Z1717" s="37">
        <f t="shared" si="1214"/>
        <v>0</v>
      </c>
      <c r="AA1717" s="37">
        <f t="shared" si="1215"/>
        <v>0</v>
      </c>
      <c r="AB1717" s="37">
        <f t="shared" si="1216"/>
        <v>0</v>
      </c>
      <c r="AC1717" s="37">
        <f t="shared" si="1217"/>
        <v>0</v>
      </c>
      <c r="AD1717" s="37">
        <f t="shared" si="1218"/>
        <v>0</v>
      </c>
      <c r="AF1717">
        <f>'Data TREND'!$DL$282</f>
        <v>145</v>
      </c>
      <c r="AG1717" s="37">
        <f>'Data TREND'!EB282</f>
        <v>1590.6399787446503</v>
      </c>
      <c r="AH1717" s="37">
        <f>'Data TREND'!EC282</f>
        <v>2189.325156031493</v>
      </c>
      <c r="AI1717" s="37">
        <f>'Data TREND'!ED282</f>
        <v>766.85563618059609</v>
      </c>
      <c r="AJ1717" s="37">
        <f>'Data TREND'!EE282</f>
        <v>4542.2732969086392</v>
      </c>
      <c r="AK1717" s="37">
        <f>'Data TREND'!EF282</f>
        <v>44.775038073328048</v>
      </c>
      <c r="AL1717" s="37">
        <f>'Data TREND'!EG282</f>
        <v>18.436557157179685</v>
      </c>
      <c r="AN1717" s="37">
        <f t="shared" si="1219"/>
        <v>0</v>
      </c>
      <c r="AO1717" s="37">
        <f t="shared" si="1220"/>
        <v>0</v>
      </c>
      <c r="AP1717" s="37">
        <f t="shared" si="1221"/>
        <v>0</v>
      </c>
      <c r="AQ1717" s="37">
        <f t="shared" si="1222"/>
        <v>0</v>
      </c>
      <c r="AR1717" s="37">
        <f t="shared" si="1223"/>
        <v>0</v>
      </c>
      <c r="AS1717" s="37">
        <f t="shared" si="1224"/>
        <v>0</v>
      </c>
      <c r="AU1717">
        <v>145</v>
      </c>
      <c r="AV1717" s="37">
        <f t="shared" si="1225"/>
        <v>1062.4786346505471</v>
      </c>
      <c r="AW1717" s="37">
        <f t="shared" si="1226"/>
        <v>2201.3860221181667</v>
      </c>
      <c r="AX1717" s="37">
        <f t="shared" si="1227"/>
        <v>766.39505841734581</v>
      </c>
      <c r="AY1717" s="37">
        <f t="shared" si="1228"/>
        <v>4030.6354557525101</v>
      </c>
      <c r="AZ1717" s="37">
        <f t="shared" si="1229"/>
        <v>51.310778061040715</v>
      </c>
      <c r="BA1717" s="37">
        <f t="shared" si="1230"/>
        <v>20.795590574783873</v>
      </c>
      <c r="BC1717">
        <v>145</v>
      </c>
      <c r="BD1717" s="37">
        <f>IF(Voorblad!$E$10=Rekenblad!BC1717,Rekenblad!AV1717,0)</f>
        <v>0</v>
      </c>
      <c r="BE1717" s="37">
        <f>IF(Voorblad!$E$10=Rekenblad!BC1717,Rekenblad!AW1717,0)</f>
        <v>0</v>
      </c>
      <c r="BF1717" s="37">
        <f>IF(Voorblad!$E$10=Rekenblad!BC1717,Rekenblad!AX1717,0)</f>
        <v>0</v>
      </c>
      <c r="BG1717" s="62">
        <f>IF(Voorblad!$E$10=Rekenblad!BC1717,Rekenblad!AY1717,0)</f>
        <v>0</v>
      </c>
      <c r="BH1717" s="37">
        <f>IF(Voorblad!$E$10=Rekenblad!BC1717,Rekenblad!AZ1717,0)</f>
        <v>0</v>
      </c>
      <c r="BI1717" s="37">
        <f>IF(Voorblad!$E$10=Rekenblad!BC1717,Rekenblad!BA1717,0)</f>
        <v>0</v>
      </c>
      <c r="BK1717">
        <v>145</v>
      </c>
      <c r="BL1717" s="37">
        <f>IF(Voorblad!$E$14=Rekenblad!$BL$1580,Rekenblad!BD1717,0)</f>
        <v>0</v>
      </c>
      <c r="BM1717" s="37">
        <f>IF(Voorblad!$E$14=Rekenblad!$BL$1580,Rekenblad!BE1717,0)</f>
        <v>0</v>
      </c>
      <c r="BN1717" s="37">
        <f>IF(Voorblad!$E$14=Rekenblad!$BL$1580,Rekenblad!BF1717,0)</f>
        <v>0</v>
      </c>
      <c r="BO1717" s="37">
        <f>IF(Voorblad!$E$14=Rekenblad!$BL$1580,Rekenblad!BG1717,0)</f>
        <v>0</v>
      </c>
      <c r="BP1717" s="37">
        <f>IF(Voorblad!$E$14=Rekenblad!$BL$1580,Rekenblad!BH1717,0)</f>
        <v>0</v>
      </c>
      <c r="BQ1717" s="37">
        <f>IF(Voorblad!$E$14=Rekenblad!$BL$1580,Rekenblad!BI1717,0)</f>
        <v>0</v>
      </c>
    </row>
    <row r="1718" spans="1:78" x14ac:dyDescent="0.25">
      <c r="B1718">
        <f>'Data TREND'!$DL$283</f>
        <v>146</v>
      </c>
      <c r="C1718" s="37">
        <f>'Data TREND'!DN283</f>
        <v>1068.9162653867008</v>
      </c>
      <c r="D1718" s="37">
        <f>'Data TREND'!DO283</f>
        <v>2216.1715618970143</v>
      </c>
      <c r="E1718" s="37">
        <f>'Data TREND'!DP283</f>
        <v>771.64706454758948</v>
      </c>
      <c r="F1718" s="37">
        <f>'Data TREND'!DQ283</f>
        <v>4057.1134480268129</v>
      </c>
      <c r="G1718" s="37">
        <f>'Data TREND'!DR283</f>
        <v>50.955633624066053</v>
      </c>
      <c r="H1718" s="37">
        <f>'Data TREND'!DS283</f>
        <v>20.648718587695083</v>
      </c>
      <c r="J1718" s="37">
        <f t="shared" si="1207"/>
        <v>1068.9162653867008</v>
      </c>
      <c r="K1718" s="37">
        <f t="shared" si="1208"/>
        <v>2216.1715618970143</v>
      </c>
      <c r="L1718" s="37">
        <f t="shared" si="1209"/>
        <v>771.64706454758948</v>
      </c>
      <c r="M1718" s="37">
        <f t="shared" si="1210"/>
        <v>4057.1134480268129</v>
      </c>
      <c r="N1718" s="37">
        <f t="shared" si="1211"/>
        <v>50.955633624066053</v>
      </c>
      <c r="O1718" s="37">
        <f t="shared" si="1212"/>
        <v>20.648718587695083</v>
      </c>
      <c r="Q1718">
        <f>'Data TREND'!$DL$283</f>
        <v>146</v>
      </c>
      <c r="R1718" s="37">
        <f>'Data TREND'!DU283</f>
        <v>1341.7590408143183</v>
      </c>
      <c r="S1718" s="37">
        <f>'Data TREND'!DV283</f>
        <v>2210.782763265428</v>
      </c>
      <c r="T1718" s="37">
        <f>'Data TREND'!DW283</f>
        <v>767.22797935104791</v>
      </c>
      <c r="U1718" s="37">
        <f>'Data TREND'!DX283</f>
        <v>4319.5354046768407</v>
      </c>
      <c r="V1718" s="37">
        <f>'Data TREND'!DY283</f>
        <v>47.999908239176676</v>
      </c>
      <c r="W1718" s="37">
        <f>'Data TREND'!DZ283</f>
        <v>19.505618887220841</v>
      </c>
      <c r="Y1718" s="37">
        <f t="shared" si="1213"/>
        <v>0</v>
      </c>
      <c r="Z1718" s="37">
        <f t="shared" si="1214"/>
        <v>0</v>
      </c>
      <c r="AA1718" s="37">
        <f t="shared" si="1215"/>
        <v>0</v>
      </c>
      <c r="AB1718" s="37">
        <f t="shared" si="1216"/>
        <v>0</v>
      </c>
      <c r="AC1718" s="37">
        <f t="shared" si="1217"/>
        <v>0</v>
      </c>
      <c r="AD1718" s="37">
        <f t="shared" si="1218"/>
        <v>0</v>
      </c>
      <c r="AF1718">
        <f>'Data TREND'!$DL$283</f>
        <v>146</v>
      </c>
      <c r="AG1718" s="37">
        <f>'Data TREND'!EB283</f>
        <v>1600.0306652504582</v>
      </c>
      <c r="AH1718" s="37">
        <f>'Data TREND'!EC283</f>
        <v>2203.9430916183692</v>
      </c>
      <c r="AI1718" s="37">
        <f>'Data TREND'!ED283</f>
        <v>772.08066730764176</v>
      </c>
      <c r="AJ1718" s="37">
        <f>'Data TREND'!EE283</f>
        <v>4571.4698383212417</v>
      </c>
      <c r="AK1718" s="37">
        <f>'Data TREND'!EF283</f>
        <v>44.145705297425991</v>
      </c>
      <c r="AL1718" s="37">
        <f>'Data TREND'!EG283</f>
        <v>18.181723242935227</v>
      </c>
      <c r="AN1718" s="37">
        <f t="shared" si="1219"/>
        <v>0</v>
      </c>
      <c r="AO1718" s="37">
        <f t="shared" si="1220"/>
        <v>0</v>
      </c>
      <c r="AP1718" s="37">
        <f t="shared" si="1221"/>
        <v>0</v>
      </c>
      <c r="AQ1718" s="37">
        <f t="shared" si="1222"/>
        <v>0</v>
      </c>
      <c r="AR1718" s="37">
        <f t="shared" si="1223"/>
        <v>0</v>
      </c>
      <c r="AS1718" s="37">
        <f t="shared" si="1224"/>
        <v>0</v>
      </c>
      <c r="AU1718">
        <v>146</v>
      </c>
      <c r="AV1718" s="37">
        <f t="shared" si="1225"/>
        <v>1068.9162653867008</v>
      </c>
      <c r="AW1718" s="37">
        <f t="shared" si="1226"/>
        <v>2216.1715618970143</v>
      </c>
      <c r="AX1718" s="37">
        <f t="shared" si="1227"/>
        <v>771.64706454758948</v>
      </c>
      <c r="AY1718" s="37">
        <f t="shared" si="1228"/>
        <v>4057.1134480268129</v>
      </c>
      <c r="AZ1718" s="37">
        <f t="shared" si="1229"/>
        <v>50.955633624066053</v>
      </c>
      <c r="BA1718" s="37">
        <f t="shared" si="1230"/>
        <v>20.648718587695083</v>
      </c>
      <c r="BC1718">
        <v>146</v>
      </c>
      <c r="BD1718" s="37">
        <f>IF(Voorblad!$E$10=Rekenblad!BC1718,Rekenblad!AV1718,0)</f>
        <v>0</v>
      </c>
      <c r="BE1718" s="37">
        <f>IF(Voorblad!$E$10=Rekenblad!BC1718,Rekenblad!AW1718,0)</f>
        <v>0</v>
      </c>
      <c r="BF1718" s="37">
        <f>IF(Voorblad!$E$10=Rekenblad!BC1718,Rekenblad!AX1718,0)</f>
        <v>0</v>
      </c>
      <c r="BG1718" s="62">
        <f>IF(Voorblad!$E$10=Rekenblad!BC1718,Rekenblad!AY1718,0)</f>
        <v>0</v>
      </c>
      <c r="BH1718" s="37">
        <f>IF(Voorblad!$E$10=Rekenblad!BC1718,Rekenblad!AZ1718,0)</f>
        <v>0</v>
      </c>
      <c r="BI1718" s="37">
        <f>IF(Voorblad!$E$10=Rekenblad!BC1718,Rekenblad!BA1718,0)</f>
        <v>0</v>
      </c>
      <c r="BK1718">
        <v>146</v>
      </c>
      <c r="BL1718" s="37">
        <f>IF(Voorblad!$E$14=Rekenblad!$BL$1580,Rekenblad!BD1718,0)</f>
        <v>0</v>
      </c>
      <c r="BM1718" s="37">
        <f>IF(Voorblad!$E$14=Rekenblad!$BL$1580,Rekenblad!BE1718,0)</f>
        <v>0</v>
      </c>
      <c r="BN1718" s="37">
        <f>IF(Voorblad!$E$14=Rekenblad!$BL$1580,Rekenblad!BF1718,0)</f>
        <v>0</v>
      </c>
      <c r="BO1718" s="37">
        <f>IF(Voorblad!$E$14=Rekenblad!$BL$1580,Rekenblad!BG1718,0)</f>
        <v>0</v>
      </c>
      <c r="BP1718" s="37">
        <f>IF(Voorblad!$E$14=Rekenblad!$BL$1580,Rekenblad!BH1718,0)</f>
        <v>0</v>
      </c>
      <c r="BQ1718" s="37">
        <f>IF(Voorblad!$E$14=Rekenblad!$BL$1580,Rekenblad!BI1718,0)</f>
        <v>0</v>
      </c>
    </row>
    <row r="1719" spans="1:78" x14ac:dyDescent="0.25">
      <c r="B1719">
        <f>'Data TREND'!$DL$284</f>
        <v>147</v>
      </c>
      <c r="C1719" s="37">
        <f>'Data TREND'!DN284</f>
        <v>1075.3538961228546</v>
      </c>
      <c r="D1719" s="37">
        <f>'Data TREND'!DO284</f>
        <v>2230.9571016758614</v>
      </c>
      <c r="E1719" s="37">
        <f>'Data TREND'!DP284</f>
        <v>776.89907067783292</v>
      </c>
      <c r="F1719" s="37">
        <f>'Data TREND'!DQ284</f>
        <v>4083.5914403011157</v>
      </c>
      <c r="G1719" s="37">
        <f>'Data TREND'!DR284</f>
        <v>50.600489187091391</v>
      </c>
      <c r="H1719" s="37">
        <f>'Data TREND'!DS284</f>
        <v>20.501846600606296</v>
      </c>
      <c r="J1719" s="37">
        <f t="shared" si="1207"/>
        <v>1075.3538961228546</v>
      </c>
      <c r="K1719" s="37">
        <f t="shared" si="1208"/>
        <v>2230.9571016758614</v>
      </c>
      <c r="L1719" s="37">
        <f t="shared" si="1209"/>
        <v>776.89907067783292</v>
      </c>
      <c r="M1719" s="37">
        <f t="shared" si="1210"/>
        <v>4083.5914403011157</v>
      </c>
      <c r="N1719" s="37">
        <f t="shared" si="1211"/>
        <v>50.600489187091391</v>
      </c>
      <c r="O1719" s="37">
        <f t="shared" si="1212"/>
        <v>20.501846600606296</v>
      </c>
      <c r="Q1719">
        <f>'Data TREND'!$DL$284</f>
        <v>147</v>
      </c>
      <c r="R1719" s="37">
        <f>'Data TREND'!DU284</f>
        <v>1349.7309842945858</v>
      </c>
      <c r="S1719" s="37">
        <f>'Data TREND'!DV284</f>
        <v>2225.4984315500951</v>
      </c>
      <c r="T1719" s="37">
        <f>'Data TREND'!DW284</f>
        <v>772.40725560303713</v>
      </c>
      <c r="U1719" s="37">
        <f>'Data TREND'!DX284</f>
        <v>4347.3997349510473</v>
      </c>
      <c r="V1719" s="37">
        <f>'Data TREND'!DY284</f>
        <v>47.510874662914077</v>
      </c>
      <c r="W1719" s="37">
        <f>'Data TREND'!DZ284</f>
        <v>19.303792280435452</v>
      </c>
      <c r="Y1719" s="37">
        <f t="shared" si="1213"/>
        <v>0</v>
      </c>
      <c r="Z1719" s="37">
        <f t="shared" si="1214"/>
        <v>0</v>
      </c>
      <c r="AA1719" s="37">
        <f t="shared" si="1215"/>
        <v>0</v>
      </c>
      <c r="AB1719" s="37">
        <f t="shared" si="1216"/>
        <v>0</v>
      </c>
      <c r="AC1719" s="37">
        <f t="shared" si="1217"/>
        <v>0</v>
      </c>
      <c r="AD1719" s="37">
        <f t="shared" si="1218"/>
        <v>0</v>
      </c>
      <c r="AF1719">
        <f>'Data TREND'!$DL$284</f>
        <v>147</v>
      </c>
      <c r="AG1719" s="37">
        <f>'Data TREND'!EB284</f>
        <v>1609.4213517562657</v>
      </c>
      <c r="AH1719" s="37">
        <f>'Data TREND'!EC284</f>
        <v>2218.5610272052454</v>
      </c>
      <c r="AI1719" s="37">
        <f>'Data TREND'!ED284</f>
        <v>777.3056984346872</v>
      </c>
      <c r="AJ1719" s="37">
        <f>'Data TREND'!EE284</f>
        <v>4600.6663797338451</v>
      </c>
      <c r="AK1719" s="37">
        <f>'Data TREND'!EF284</f>
        <v>43.516372521523948</v>
      </c>
      <c r="AL1719" s="37">
        <f>'Data TREND'!EG284</f>
        <v>17.92688932869077</v>
      </c>
      <c r="AN1719" s="37">
        <f t="shared" si="1219"/>
        <v>0</v>
      </c>
      <c r="AO1719" s="37">
        <f t="shared" si="1220"/>
        <v>0</v>
      </c>
      <c r="AP1719" s="37">
        <f t="shared" si="1221"/>
        <v>0</v>
      </c>
      <c r="AQ1719" s="37">
        <f t="shared" si="1222"/>
        <v>0</v>
      </c>
      <c r="AR1719" s="37">
        <f t="shared" si="1223"/>
        <v>0</v>
      </c>
      <c r="AS1719" s="37">
        <f t="shared" si="1224"/>
        <v>0</v>
      </c>
      <c r="AU1719">
        <v>147</v>
      </c>
      <c r="AV1719" s="37">
        <f t="shared" si="1225"/>
        <v>1075.3538961228546</v>
      </c>
      <c r="AW1719" s="37">
        <f t="shared" si="1226"/>
        <v>2230.9571016758614</v>
      </c>
      <c r="AX1719" s="37">
        <f t="shared" si="1227"/>
        <v>776.89907067783292</v>
      </c>
      <c r="AY1719" s="37">
        <f t="shared" si="1228"/>
        <v>4083.5914403011157</v>
      </c>
      <c r="AZ1719" s="37">
        <f t="shared" si="1229"/>
        <v>50.600489187091391</v>
      </c>
      <c r="BA1719" s="37">
        <f t="shared" si="1230"/>
        <v>20.501846600606296</v>
      </c>
      <c r="BC1719">
        <v>147</v>
      </c>
      <c r="BD1719" s="37">
        <f>IF(Voorblad!$E$10=Rekenblad!BC1719,Rekenblad!AV1719,0)</f>
        <v>0</v>
      </c>
      <c r="BE1719" s="37">
        <f>IF(Voorblad!$E$10=Rekenblad!BC1719,Rekenblad!AW1719,0)</f>
        <v>0</v>
      </c>
      <c r="BF1719" s="37">
        <f>IF(Voorblad!$E$10=Rekenblad!BC1719,Rekenblad!AX1719,0)</f>
        <v>0</v>
      </c>
      <c r="BG1719" s="62">
        <f>IF(Voorblad!$E$10=Rekenblad!BC1719,Rekenblad!AY1719,0)</f>
        <v>0</v>
      </c>
      <c r="BH1719" s="37">
        <f>IF(Voorblad!$E$10=Rekenblad!BC1719,Rekenblad!AZ1719,0)</f>
        <v>0</v>
      </c>
      <c r="BI1719" s="37">
        <f>IF(Voorblad!$E$10=Rekenblad!BC1719,Rekenblad!BA1719,0)</f>
        <v>0</v>
      </c>
      <c r="BK1719">
        <v>147</v>
      </c>
      <c r="BL1719" s="37">
        <f>IF(Voorblad!$E$14=Rekenblad!$BL$1580,Rekenblad!BD1719,0)</f>
        <v>0</v>
      </c>
      <c r="BM1719" s="37">
        <f>IF(Voorblad!$E$14=Rekenblad!$BL$1580,Rekenblad!BE1719,0)</f>
        <v>0</v>
      </c>
      <c r="BN1719" s="37">
        <f>IF(Voorblad!$E$14=Rekenblad!$BL$1580,Rekenblad!BF1719,0)</f>
        <v>0</v>
      </c>
      <c r="BO1719" s="37">
        <f>IF(Voorblad!$E$14=Rekenblad!$BL$1580,Rekenblad!BG1719,0)</f>
        <v>0</v>
      </c>
      <c r="BP1719" s="37">
        <f>IF(Voorblad!$E$14=Rekenblad!$BL$1580,Rekenblad!BH1719,0)</f>
        <v>0</v>
      </c>
      <c r="BQ1719" s="37">
        <f>IF(Voorblad!$E$14=Rekenblad!$BL$1580,Rekenblad!BI1719,0)</f>
        <v>0</v>
      </c>
    </row>
    <row r="1720" spans="1:78" x14ac:dyDescent="0.25">
      <c r="B1720">
        <f>'Data TREND'!$DL$285</f>
        <v>148</v>
      </c>
      <c r="C1720" s="37">
        <f>'Data TREND'!DN285</f>
        <v>1081.7915268590084</v>
      </c>
      <c r="D1720" s="37">
        <f>'Data TREND'!DO285</f>
        <v>2245.742641454709</v>
      </c>
      <c r="E1720" s="37">
        <f>'Data TREND'!DP285</f>
        <v>782.1510768080766</v>
      </c>
      <c r="F1720" s="37">
        <f>'Data TREND'!DQ285</f>
        <v>4110.0694325754175</v>
      </c>
      <c r="G1720" s="37">
        <f>'Data TREND'!DR285</f>
        <v>50.245344750116729</v>
      </c>
      <c r="H1720" s="37">
        <f>'Data TREND'!DS285</f>
        <v>20.354974613517509</v>
      </c>
      <c r="J1720" s="37">
        <f t="shared" si="1207"/>
        <v>1081.7915268590084</v>
      </c>
      <c r="K1720" s="37">
        <f t="shared" si="1208"/>
        <v>2245.742641454709</v>
      </c>
      <c r="L1720" s="37">
        <f t="shared" si="1209"/>
        <v>782.1510768080766</v>
      </c>
      <c r="M1720" s="37">
        <f t="shared" si="1210"/>
        <v>4110.0694325754175</v>
      </c>
      <c r="N1720" s="37">
        <f t="shared" si="1211"/>
        <v>50.245344750116729</v>
      </c>
      <c r="O1720" s="37">
        <f t="shared" si="1212"/>
        <v>20.354974613517509</v>
      </c>
      <c r="Q1720">
        <f>'Data TREND'!$DL$285</f>
        <v>148</v>
      </c>
      <c r="R1720" s="37">
        <f>'Data TREND'!DU285</f>
        <v>1357.7029277748534</v>
      </c>
      <c r="S1720" s="37">
        <f>'Data TREND'!DV285</f>
        <v>2240.2140998347613</v>
      </c>
      <c r="T1720" s="37">
        <f>'Data TREND'!DW285</f>
        <v>777.58653185502658</v>
      </c>
      <c r="U1720" s="37">
        <f>'Data TREND'!DX285</f>
        <v>4375.264065225253</v>
      </c>
      <c r="V1720" s="37">
        <f>'Data TREND'!DY285</f>
        <v>47.021841086651477</v>
      </c>
      <c r="W1720" s="37">
        <f>'Data TREND'!DZ285</f>
        <v>19.101965673650064</v>
      </c>
      <c r="Y1720" s="37">
        <f t="shared" si="1213"/>
        <v>0</v>
      </c>
      <c r="Z1720" s="37">
        <f t="shared" si="1214"/>
        <v>0</v>
      </c>
      <c r="AA1720" s="37">
        <f t="shared" si="1215"/>
        <v>0</v>
      </c>
      <c r="AB1720" s="37">
        <f t="shared" si="1216"/>
        <v>0</v>
      </c>
      <c r="AC1720" s="37">
        <f t="shared" si="1217"/>
        <v>0</v>
      </c>
      <c r="AD1720" s="37">
        <f t="shared" si="1218"/>
        <v>0</v>
      </c>
      <c r="AF1720">
        <f>'Data TREND'!$DL$285</f>
        <v>148</v>
      </c>
      <c r="AG1720" s="37">
        <f>'Data TREND'!EB285</f>
        <v>1618.8120382620737</v>
      </c>
      <c r="AH1720" s="37">
        <f>'Data TREND'!EC285</f>
        <v>2233.1789627921225</v>
      </c>
      <c r="AI1720" s="37">
        <f>'Data TREND'!ED285</f>
        <v>782.53072956173287</v>
      </c>
      <c r="AJ1720" s="37">
        <f>'Data TREND'!EE285</f>
        <v>4629.8629211464486</v>
      </c>
      <c r="AK1720" s="37">
        <f>'Data TREND'!EF285</f>
        <v>42.887039745621891</v>
      </c>
      <c r="AL1720" s="37">
        <f>'Data TREND'!EG285</f>
        <v>17.672055414446312</v>
      </c>
      <c r="AN1720" s="37">
        <f t="shared" si="1219"/>
        <v>0</v>
      </c>
      <c r="AO1720" s="37">
        <f t="shared" si="1220"/>
        <v>0</v>
      </c>
      <c r="AP1720" s="37">
        <f t="shared" si="1221"/>
        <v>0</v>
      </c>
      <c r="AQ1720" s="37">
        <f t="shared" si="1222"/>
        <v>0</v>
      </c>
      <c r="AR1720" s="37">
        <f t="shared" si="1223"/>
        <v>0</v>
      </c>
      <c r="AS1720" s="37">
        <f t="shared" si="1224"/>
        <v>0</v>
      </c>
      <c r="AU1720">
        <v>148</v>
      </c>
      <c r="AV1720" s="37">
        <f t="shared" si="1225"/>
        <v>1081.7915268590084</v>
      </c>
      <c r="AW1720" s="37">
        <f t="shared" si="1226"/>
        <v>2245.742641454709</v>
      </c>
      <c r="AX1720" s="37">
        <f t="shared" si="1227"/>
        <v>782.1510768080766</v>
      </c>
      <c r="AY1720" s="37">
        <f t="shared" si="1228"/>
        <v>4110.0694325754175</v>
      </c>
      <c r="AZ1720" s="37">
        <f t="shared" si="1229"/>
        <v>50.245344750116729</v>
      </c>
      <c r="BA1720" s="37">
        <f t="shared" si="1230"/>
        <v>20.354974613517509</v>
      </c>
      <c r="BC1720">
        <v>148</v>
      </c>
      <c r="BD1720" s="37">
        <f>IF(Voorblad!$E$10=Rekenblad!BC1720,Rekenblad!AV1720,0)</f>
        <v>0</v>
      </c>
      <c r="BE1720" s="37">
        <f>IF(Voorblad!$E$10=Rekenblad!BC1720,Rekenblad!AW1720,0)</f>
        <v>0</v>
      </c>
      <c r="BF1720" s="37">
        <f>IF(Voorblad!$E$10=Rekenblad!BC1720,Rekenblad!AX1720,0)</f>
        <v>0</v>
      </c>
      <c r="BG1720" s="62">
        <f>IF(Voorblad!$E$10=Rekenblad!BC1720,Rekenblad!AY1720,0)</f>
        <v>0</v>
      </c>
      <c r="BH1720" s="37">
        <f>IF(Voorblad!$E$10=Rekenblad!BC1720,Rekenblad!AZ1720,0)</f>
        <v>0</v>
      </c>
      <c r="BI1720" s="37">
        <f>IF(Voorblad!$E$10=Rekenblad!BC1720,Rekenblad!BA1720,0)</f>
        <v>0</v>
      </c>
      <c r="BK1720">
        <v>148</v>
      </c>
      <c r="BL1720" s="37">
        <f>IF(Voorblad!$E$14=Rekenblad!$BL$1580,Rekenblad!BD1720,0)</f>
        <v>0</v>
      </c>
      <c r="BM1720" s="37">
        <f>IF(Voorblad!$E$14=Rekenblad!$BL$1580,Rekenblad!BE1720,0)</f>
        <v>0</v>
      </c>
      <c r="BN1720" s="37">
        <f>IF(Voorblad!$E$14=Rekenblad!$BL$1580,Rekenblad!BF1720,0)</f>
        <v>0</v>
      </c>
      <c r="BO1720" s="37">
        <f>IF(Voorblad!$E$14=Rekenblad!$BL$1580,Rekenblad!BG1720,0)</f>
        <v>0</v>
      </c>
      <c r="BP1720" s="37">
        <f>IF(Voorblad!$E$14=Rekenblad!$BL$1580,Rekenblad!BH1720,0)</f>
        <v>0</v>
      </c>
      <c r="BQ1720" s="37">
        <f>IF(Voorblad!$E$14=Rekenblad!$BL$1580,Rekenblad!BI1720,0)</f>
        <v>0</v>
      </c>
    </row>
    <row r="1721" spans="1:78" x14ac:dyDescent="0.25">
      <c r="B1721">
        <f>'Data TREND'!$DL$286</f>
        <v>149</v>
      </c>
      <c r="C1721" s="37">
        <f>'Data TREND'!DN286</f>
        <v>1088.2291575951622</v>
      </c>
      <c r="D1721" s="37">
        <f>'Data TREND'!DO286</f>
        <v>2260.5281812335561</v>
      </c>
      <c r="E1721" s="37">
        <f>'Data TREND'!DP286</f>
        <v>787.40308293832004</v>
      </c>
      <c r="F1721" s="37">
        <f>'Data TREND'!DQ286</f>
        <v>4136.5474248497212</v>
      </c>
      <c r="G1721" s="37">
        <f>'Data TREND'!DR286</f>
        <v>49.890200313142067</v>
      </c>
      <c r="H1721" s="37">
        <f>'Data TREND'!DS286</f>
        <v>20.208102626428722</v>
      </c>
      <c r="J1721" s="37">
        <f t="shared" si="1207"/>
        <v>1088.2291575951622</v>
      </c>
      <c r="K1721" s="37">
        <f t="shared" si="1208"/>
        <v>2260.5281812335561</v>
      </c>
      <c r="L1721" s="37">
        <f t="shared" si="1209"/>
        <v>787.40308293832004</v>
      </c>
      <c r="M1721" s="37">
        <f t="shared" si="1210"/>
        <v>4136.5474248497212</v>
      </c>
      <c r="N1721" s="37">
        <f t="shared" si="1211"/>
        <v>49.890200313142067</v>
      </c>
      <c r="O1721" s="37">
        <f t="shared" si="1212"/>
        <v>20.208102626428722</v>
      </c>
      <c r="Q1721">
        <f>'Data TREND'!$DL$286</f>
        <v>149</v>
      </c>
      <c r="R1721" s="37">
        <f>'Data TREND'!DU286</f>
        <v>1365.6748712551209</v>
      </c>
      <c r="S1721" s="37">
        <f>'Data TREND'!DV286</f>
        <v>2254.9297681194284</v>
      </c>
      <c r="T1721" s="37">
        <f>'Data TREND'!DW286</f>
        <v>782.76580810701603</v>
      </c>
      <c r="U1721" s="37">
        <f>'Data TREND'!DX286</f>
        <v>4403.1283954994587</v>
      </c>
      <c r="V1721" s="37">
        <f>'Data TREND'!DY286</f>
        <v>46.532807510388878</v>
      </c>
      <c r="W1721" s="37">
        <f>'Data TREND'!DZ286</f>
        <v>18.900139066864675</v>
      </c>
      <c r="Y1721" s="37">
        <f t="shared" si="1213"/>
        <v>0</v>
      </c>
      <c r="Z1721" s="37">
        <f t="shared" si="1214"/>
        <v>0</v>
      </c>
      <c r="AA1721" s="37">
        <f t="shared" si="1215"/>
        <v>0</v>
      </c>
      <c r="AB1721" s="37">
        <f t="shared" si="1216"/>
        <v>0</v>
      </c>
      <c r="AC1721" s="37">
        <f t="shared" si="1217"/>
        <v>0</v>
      </c>
      <c r="AD1721" s="37">
        <f t="shared" si="1218"/>
        <v>0</v>
      </c>
      <c r="AF1721">
        <f>'Data TREND'!$DL$286</f>
        <v>149</v>
      </c>
      <c r="AG1721" s="37">
        <f>'Data TREND'!EB286</f>
        <v>1628.2027247678811</v>
      </c>
      <c r="AH1721" s="37">
        <f>'Data TREND'!EC286</f>
        <v>2247.7968983789988</v>
      </c>
      <c r="AI1721" s="37">
        <f>'Data TREND'!ED286</f>
        <v>787.75576068877854</v>
      </c>
      <c r="AJ1721" s="37">
        <f>'Data TREND'!EE286</f>
        <v>4659.0594625590511</v>
      </c>
      <c r="AK1721" s="37">
        <f>'Data TREND'!EF286</f>
        <v>42.257706969719848</v>
      </c>
      <c r="AL1721" s="37">
        <f>'Data TREND'!EG286</f>
        <v>17.417221500201855</v>
      </c>
      <c r="AN1721" s="37">
        <f t="shared" si="1219"/>
        <v>0</v>
      </c>
      <c r="AO1721" s="37">
        <f t="shared" si="1220"/>
        <v>0</v>
      </c>
      <c r="AP1721" s="37">
        <f t="shared" si="1221"/>
        <v>0</v>
      </c>
      <c r="AQ1721" s="37">
        <f t="shared" si="1222"/>
        <v>0</v>
      </c>
      <c r="AR1721" s="37">
        <f t="shared" si="1223"/>
        <v>0</v>
      </c>
      <c r="AS1721" s="37">
        <f t="shared" si="1224"/>
        <v>0</v>
      </c>
      <c r="AU1721">
        <v>149</v>
      </c>
      <c r="AV1721" s="37">
        <f t="shared" si="1225"/>
        <v>1088.2291575951622</v>
      </c>
      <c r="AW1721" s="37">
        <f t="shared" si="1226"/>
        <v>2260.5281812335561</v>
      </c>
      <c r="AX1721" s="37">
        <f t="shared" si="1227"/>
        <v>787.40308293832004</v>
      </c>
      <c r="AY1721" s="37">
        <f t="shared" si="1228"/>
        <v>4136.5474248497212</v>
      </c>
      <c r="AZ1721" s="37">
        <f t="shared" si="1229"/>
        <v>49.890200313142067</v>
      </c>
      <c r="BA1721" s="37">
        <f t="shared" si="1230"/>
        <v>20.208102626428722</v>
      </c>
      <c r="BC1721">
        <v>149</v>
      </c>
      <c r="BD1721" s="37">
        <f>IF(Voorblad!$E$10=Rekenblad!BC1721,Rekenblad!AV1721,0)</f>
        <v>0</v>
      </c>
      <c r="BE1721" s="37">
        <f>IF(Voorblad!$E$10=Rekenblad!BC1721,Rekenblad!AW1721,0)</f>
        <v>0</v>
      </c>
      <c r="BF1721" s="37">
        <f>IF(Voorblad!$E$10=Rekenblad!BC1721,Rekenblad!AX1721,0)</f>
        <v>0</v>
      </c>
      <c r="BG1721" s="62">
        <f>IF(Voorblad!$E$10=Rekenblad!BC1721,Rekenblad!AY1721,0)</f>
        <v>0</v>
      </c>
      <c r="BH1721" s="37">
        <f>IF(Voorblad!$E$10=Rekenblad!BC1721,Rekenblad!AZ1721,0)</f>
        <v>0</v>
      </c>
      <c r="BI1721" s="37">
        <f>IF(Voorblad!$E$10=Rekenblad!BC1721,Rekenblad!BA1721,0)</f>
        <v>0</v>
      </c>
      <c r="BK1721">
        <v>149</v>
      </c>
      <c r="BL1721" s="37">
        <f>IF(Voorblad!$E$14=Rekenblad!$BL$1580,Rekenblad!BD1721,0)</f>
        <v>0</v>
      </c>
      <c r="BM1721" s="37">
        <f>IF(Voorblad!$E$14=Rekenblad!$BL$1580,Rekenblad!BE1721,0)</f>
        <v>0</v>
      </c>
      <c r="BN1721" s="37">
        <f>IF(Voorblad!$E$14=Rekenblad!$BL$1580,Rekenblad!BF1721,0)</f>
        <v>0</v>
      </c>
      <c r="BO1721" s="37">
        <f>IF(Voorblad!$E$14=Rekenblad!$BL$1580,Rekenblad!BG1721,0)</f>
        <v>0</v>
      </c>
      <c r="BP1721" s="37">
        <f>IF(Voorblad!$E$14=Rekenblad!$BL$1580,Rekenblad!BH1721,0)</f>
        <v>0</v>
      </c>
      <c r="BQ1721" s="37">
        <f>IF(Voorblad!$E$14=Rekenblad!$BL$1580,Rekenblad!BI1721,0)</f>
        <v>0</v>
      </c>
    </row>
    <row r="1722" spans="1:78" x14ac:dyDescent="0.25">
      <c r="B1722">
        <f>'Data TREND'!$DL$287</f>
        <v>150</v>
      </c>
      <c r="C1722" s="37">
        <f>'Data TREND'!DN287</f>
        <v>1094.6667883313162</v>
      </c>
      <c r="D1722" s="37">
        <f>'Data TREND'!DO287</f>
        <v>2275.3137210124037</v>
      </c>
      <c r="E1722" s="37">
        <f>'Data TREND'!DP287</f>
        <v>792.65508906856371</v>
      </c>
      <c r="F1722" s="37">
        <f>'Data TREND'!DQ287</f>
        <v>4163.0254171240231</v>
      </c>
      <c r="G1722" s="37">
        <f>'Data TREND'!DR287</f>
        <v>49.535055876167398</v>
      </c>
      <c r="H1722" s="37">
        <f>'Data TREND'!DS287</f>
        <v>20.061230639339936</v>
      </c>
      <c r="J1722" s="37">
        <f t="shared" si="1207"/>
        <v>1094.6667883313162</v>
      </c>
      <c r="K1722" s="37">
        <f t="shared" si="1208"/>
        <v>2275.3137210124037</v>
      </c>
      <c r="L1722" s="37">
        <f t="shared" si="1209"/>
        <v>792.65508906856371</v>
      </c>
      <c r="M1722" s="37">
        <f t="shared" si="1210"/>
        <v>4163.0254171240231</v>
      </c>
      <c r="N1722" s="37">
        <f t="shared" si="1211"/>
        <v>49.535055876167398</v>
      </c>
      <c r="O1722" s="37">
        <f t="shared" si="1212"/>
        <v>20.061230639339936</v>
      </c>
      <c r="Q1722">
        <f>'Data TREND'!$DL$287</f>
        <v>150</v>
      </c>
      <c r="R1722" s="37">
        <f>'Data TREND'!DU287</f>
        <v>1373.6468147353885</v>
      </c>
      <c r="S1722" s="37">
        <f>'Data TREND'!DV287</f>
        <v>2269.6454364040947</v>
      </c>
      <c r="T1722" s="37">
        <f>'Data TREND'!DW287</f>
        <v>787.94508435900548</v>
      </c>
      <c r="U1722" s="37">
        <f>'Data TREND'!DX287</f>
        <v>4430.9927257736645</v>
      </c>
      <c r="V1722" s="37">
        <f>'Data TREND'!DY287</f>
        <v>46.043773934126264</v>
      </c>
      <c r="W1722" s="37">
        <f>'Data TREND'!DZ287</f>
        <v>18.698312460079286</v>
      </c>
      <c r="Y1722" s="37">
        <f t="shared" si="1213"/>
        <v>0</v>
      </c>
      <c r="Z1722" s="37">
        <f t="shared" si="1214"/>
        <v>0</v>
      </c>
      <c r="AA1722" s="37">
        <f t="shared" si="1215"/>
        <v>0</v>
      </c>
      <c r="AB1722" s="37">
        <f t="shared" si="1216"/>
        <v>0</v>
      </c>
      <c r="AC1722" s="37">
        <f t="shared" si="1217"/>
        <v>0</v>
      </c>
      <c r="AD1722" s="37">
        <f t="shared" si="1218"/>
        <v>0</v>
      </c>
      <c r="AF1722">
        <f>'Data TREND'!$DL$287</f>
        <v>150</v>
      </c>
      <c r="AG1722" s="37">
        <f>'Data TREND'!EB287</f>
        <v>1637.5934112736886</v>
      </c>
      <c r="AH1722" s="37">
        <f>'Data TREND'!EC287</f>
        <v>2262.414833965875</v>
      </c>
      <c r="AI1722" s="37">
        <f>'Data TREND'!ED287</f>
        <v>792.98079181582398</v>
      </c>
      <c r="AJ1722" s="37">
        <f>'Data TREND'!EE287</f>
        <v>4688.2560039716545</v>
      </c>
      <c r="AK1722" s="37">
        <f>'Data TREND'!EF287</f>
        <v>41.628374193817805</v>
      </c>
      <c r="AL1722" s="37">
        <f>'Data TREND'!EG287</f>
        <v>17.162387585957397</v>
      </c>
      <c r="AN1722" s="37">
        <f t="shared" si="1219"/>
        <v>0</v>
      </c>
      <c r="AO1722" s="37">
        <f t="shared" si="1220"/>
        <v>0</v>
      </c>
      <c r="AP1722" s="37">
        <f t="shared" si="1221"/>
        <v>0</v>
      </c>
      <c r="AQ1722" s="37">
        <f t="shared" si="1222"/>
        <v>0</v>
      </c>
      <c r="AR1722" s="37">
        <f t="shared" si="1223"/>
        <v>0</v>
      </c>
      <c r="AS1722" s="37">
        <f t="shared" si="1224"/>
        <v>0</v>
      </c>
      <c r="AU1722">
        <v>150</v>
      </c>
      <c r="AV1722" s="37">
        <f t="shared" si="1225"/>
        <v>1094.6667883313162</v>
      </c>
      <c r="AW1722" s="37">
        <f t="shared" si="1226"/>
        <v>2275.3137210124037</v>
      </c>
      <c r="AX1722" s="37">
        <f t="shared" si="1227"/>
        <v>792.65508906856371</v>
      </c>
      <c r="AY1722" s="37">
        <f t="shared" si="1228"/>
        <v>4163.0254171240231</v>
      </c>
      <c r="AZ1722" s="37">
        <f t="shared" si="1229"/>
        <v>49.535055876167398</v>
      </c>
      <c r="BA1722" s="37">
        <f t="shared" si="1230"/>
        <v>20.061230639339936</v>
      </c>
      <c r="BC1722">
        <v>150</v>
      </c>
      <c r="BD1722" s="37">
        <f>IF(Voorblad!$E$10=Rekenblad!BC1722,Rekenblad!AV1722,0)</f>
        <v>0</v>
      </c>
      <c r="BE1722" s="37">
        <f>IF(Voorblad!$E$10=Rekenblad!BC1722,Rekenblad!AW1722,0)</f>
        <v>0</v>
      </c>
      <c r="BF1722" s="37">
        <f>IF(Voorblad!$E$10=Rekenblad!BC1722,Rekenblad!AX1722,0)</f>
        <v>0</v>
      </c>
      <c r="BG1722" s="62">
        <f>IF(Voorblad!$E$10=Rekenblad!BC1722,Rekenblad!AY1722,0)</f>
        <v>0</v>
      </c>
      <c r="BH1722" s="37">
        <f>IF(Voorblad!$E$10=Rekenblad!BC1722,Rekenblad!AZ1722,0)</f>
        <v>0</v>
      </c>
      <c r="BI1722" s="37">
        <f>IF(Voorblad!$E$10=Rekenblad!BC1722,Rekenblad!BA1722,0)</f>
        <v>0</v>
      </c>
      <c r="BK1722">
        <v>150</v>
      </c>
      <c r="BL1722" s="37">
        <f>IF(Voorblad!$E$14=Rekenblad!$BL$1580,Rekenblad!BD1722,0)</f>
        <v>0</v>
      </c>
      <c r="BM1722" s="37">
        <f>IF(Voorblad!$E$14=Rekenblad!$BL$1580,Rekenblad!BE1722,0)</f>
        <v>0</v>
      </c>
      <c r="BN1722" s="37">
        <f>IF(Voorblad!$E$14=Rekenblad!$BL$1580,Rekenblad!BF1722,0)</f>
        <v>0</v>
      </c>
      <c r="BO1722" s="37">
        <f>IF(Voorblad!$E$14=Rekenblad!$BL$1580,Rekenblad!BG1722,0)</f>
        <v>0</v>
      </c>
      <c r="BP1722" s="37">
        <f>IF(Voorblad!$E$14=Rekenblad!$BL$1580,Rekenblad!BH1722,0)</f>
        <v>0</v>
      </c>
      <c r="BQ1722" s="37">
        <f>IF(Voorblad!$E$14=Rekenblad!$BL$1580,Rekenblad!BI1722,0)</f>
        <v>0</v>
      </c>
    </row>
    <row r="1723" spans="1:78" s="72" customFormat="1" ht="19.899999999999999" customHeight="1" x14ac:dyDescent="0.25">
      <c r="A1723" s="227" t="s">
        <v>62</v>
      </c>
      <c r="B1723" s="227"/>
      <c r="C1723" s="227"/>
      <c r="D1723" s="227"/>
      <c r="E1723" s="227"/>
      <c r="F1723" s="227"/>
      <c r="G1723" s="227"/>
      <c r="H1723" s="227"/>
      <c r="I1723" s="227"/>
      <c r="J1723" s="227"/>
      <c r="K1723" s="227"/>
      <c r="L1723" s="227"/>
      <c r="M1723" s="227"/>
      <c r="N1723" s="227"/>
      <c r="O1723" s="227"/>
      <c r="P1723" s="227"/>
      <c r="Q1723" s="227"/>
      <c r="R1723" s="227"/>
      <c r="S1723" s="227"/>
      <c r="T1723" s="227"/>
      <c r="U1723" s="227"/>
      <c r="V1723" s="227"/>
      <c r="W1723" s="227"/>
      <c r="X1723" s="227"/>
      <c r="Y1723" s="227"/>
      <c r="Z1723" s="227"/>
      <c r="AA1723" s="227"/>
      <c r="AB1723" s="227"/>
      <c r="AC1723" s="227"/>
      <c r="AD1723" s="227"/>
      <c r="AE1723" s="227"/>
      <c r="AF1723" s="227"/>
      <c r="AG1723" s="227"/>
      <c r="AH1723" s="227"/>
      <c r="AI1723" s="227"/>
      <c r="AJ1723" s="227"/>
      <c r="AK1723" s="227"/>
      <c r="AL1723" s="227"/>
      <c r="AM1723" s="227"/>
      <c r="AN1723" s="227"/>
      <c r="AO1723" s="227"/>
      <c r="AP1723" s="227"/>
      <c r="AQ1723" s="227"/>
      <c r="AR1723" s="227"/>
      <c r="AS1723" s="227"/>
      <c r="AY1723" s="71"/>
      <c r="BD1723" s="73"/>
      <c r="BE1723" s="73"/>
      <c r="BF1723" s="73"/>
      <c r="BG1723" s="74"/>
      <c r="BH1723" s="73"/>
      <c r="BI1723" s="73"/>
      <c r="BL1723" s="73"/>
      <c r="BM1723" s="73"/>
      <c r="BN1723" s="73"/>
      <c r="BO1723" s="74"/>
      <c r="BP1723" s="73"/>
      <c r="BQ1723" s="73"/>
      <c r="BR1723" s="75"/>
      <c r="BS1723" s="92"/>
      <c r="BU1723" s="73"/>
      <c r="BV1723" s="73"/>
      <c r="BW1723" s="73"/>
      <c r="BX1723" s="74"/>
      <c r="BY1723" s="73"/>
      <c r="BZ1723" s="73"/>
    </row>
    <row r="1724" spans="1:78" s="66" customFormat="1" x14ac:dyDescent="0.25">
      <c r="B1724" s="66" t="s">
        <v>54</v>
      </c>
      <c r="F1724" s="67"/>
      <c r="J1724" s="68"/>
      <c r="K1724" s="68"/>
      <c r="L1724" s="68"/>
      <c r="M1724" s="69"/>
      <c r="N1724" s="68"/>
      <c r="O1724" s="68"/>
      <c r="Q1724" s="66" t="s">
        <v>56</v>
      </c>
      <c r="U1724" s="67"/>
      <c r="Y1724" s="68"/>
      <c r="Z1724" s="68"/>
      <c r="AA1724" s="68"/>
      <c r="AB1724" s="69"/>
      <c r="AC1724" s="68"/>
      <c r="AD1724" s="68"/>
      <c r="AF1724" s="66" t="s">
        <v>57</v>
      </c>
      <c r="AJ1724" s="67"/>
      <c r="AN1724" s="68"/>
      <c r="AO1724" s="68"/>
      <c r="AP1724" s="68"/>
      <c r="AQ1724" s="69"/>
      <c r="AR1724" s="68"/>
      <c r="AS1724" s="68"/>
      <c r="AT1724" s="46"/>
      <c r="AU1724" s="66" t="s">
        <v>60</v>
      </c>
      <c r="AY1724" s="67"/>
      <c r="BB1724" s="46"/>
      <c r="BC1724" s="66" t="s">
        <v>38</v>
      </c>
      <c r="BD1724" s="68"/>
      <c r="BE1724" s="68"/>
      <c r="BF1724" s="68"/>
      <c r="BG1724" s="69"/>
      <c r="BH1724" s="68"/>
      <c r="BI1724" s="68"/>
      <c r="BJ1724" s="46"/>
      <c r="BK1724" s="66" t="s">
        <v>59</v>
      </c>
      <c r="BL1724" s="68"/>
      <c r="BM1724" s="68"/>
      <c r="BN1724" s="68"/>
      <c r="BO1724" s="69"/>
      <c r="BP1724" s="68"/>
      <c r="BQ1724" s="68"/>
      <c r="BR1724" s="65"/>
      <c r="BS1724" s="25"/>
      <c r="BU1724" s="68"/>
      <c r="BV1724" s="68"/>
      <c r="BW1724" s="68"/>
      <c r="BX1724" s="69"/>
      <c r="BY1724" s="68"/>
      <c r="BZ1724" s="68"/>
    </row>
    <row r="1725" spans="1:78" s="66" customFormat="1" x14ac:dyDescent="0.25">
      <c r="B1725" s="70">
        <f>IF(Voorblad!E12=1,1,0)</f>
        <v>1</v>
      </c>
      <c r="F1725" s="67"/>
      <c r="J1725" s="68"/>
      <c r="K1725" s="68"/>
      <c r="L1725" s="68"/>
      <c r="M1725" s="69"/>
      <c r="N1725" s="68"/>
      <c r="O1725" s="68"/>
      <c r="Q1725" s="70">
        <f>IF(Voorblad!E12=2,1,0)</f>
        <v>0</v>
      </c>
      <c r="U1725" s="67"/>
      <c r="Y1725" s="68"/>
      <c r="Z1725" s="68"/>
      <c r="AA1725" s="68"/>
      <c r="AB1725" s="69"/>
      <c r="AC1725" s="68"/>
      <c r="AD1725" s="68"/>
      <c r="AF1725" s="66">
        <f>IF(Voorblad!E12=3,1,0)</f>
        <v>0</v>
      </c>
      <c r="AJ1725" s="67"/>
      <c r="AN1725" s="68"/>
      <c r="AO1725" s="68"/>
      <c r="AP1725" s="68"/>
      <c r="AQ1725" s="69"/>
      <c r="AR1725" s="68"/>
      <c r="AS1725" s="68"/>
      <c r="AT1725" s="46"/>
      <c r="AY1725" s="67"/>
      <c r="BB1725" s="46"/>
      <c r="BD1725" s="68"/>
      <c r="BE1725" s="68"/>
      <c r="BF1725" s="68"/>
      <c r="BG1725" s="69"/>
      <c r="BH1725" s="68"/>
      <c r="BI1725" s="68"/>
      <c r="BJ1725" s="46"/>
      <c r="BL1725" s="68"/>
      <c r="BM1725" s="68"/>
      <c r="BN1725" s="68"/>
      <c r="BO1725" s="69"/>
      <c r="BP1725" s="68"/>
      <c r="BQ1725" s="68"/>
      <c r="BR1725" s="65"/>
      <c r="BS1725" s="25"/>
      <c r="BU1725" s="68"/>
      <c r="BV1725" s="68"/>
      <c r="BW1725" s="68"/>
      <c r="BX1725" s="69"/>
      <c r="BY1725" s="68"/>
      <c r="BZ1725" s="68"/>
    </row>
    <row r="1726" spans="1:78" s="27" customFormat="1" x14ac:dyDescent="0.25">
      <c r="B1726" s="12"/>
      <c r="F1726" s="61"/>
      <c r="J1726" s="59"/>
      <c r="K1726" s="59"/>
      <c r="L1726" s="59"/>
      <c r="M1726" s="63"/>
      <c r="N1726" s="59"/>
      <c r="O1726" s="59"/>
      <c r="P1726" s="66"/>
      <c r="U1726" s="61"/>
      <c r="Y1726" s="59"/>
      <c r="Z1726" s="59"/>
      <c r="AA1726" s="59"/>
      <c r="AB1726" s="63"/>
      <c r="AC1726" s="59"/>
      <c r="AD1726" s="59"/>
      <c r="AE1726" s="66"/>
      <c r="AJ1726" s="61"/>
      <c r="AN1726" s="59"/>
      <c r="AO1726" s="59"/>
      <c r="AP1726" s="59"/>
      <c r="AQ1726" s="63"/>
      <c r="AR1726" s="59"/>
      <c r="AS1726" s="59"/>
      <c r="AT1726" s="46"/>
      <c r="AY1726" s="61"/>
      <c r="BB1726" s="46"/>
      <c r="BD1726" s="59"/>
      <c r="BE1726" s="59"/>
      <c r="BF1726" s="59"/>
      <c r="BG1726" s="63"/>
      <c r="BH1726" s="59"/>
      <c r="BI1726" s="59"/>
      <c r="BJ1726" s="46"/>
      <c r="BK1726" s="27" t="s">
        <v>61</v>
      </c>
      <c r="BL1726" s="64">
        <v>10</v>
      </c>
      <c r="BM1726" s="59"/>
      <c r="BN1726" s="59"/>
      <c r="BO1726" s="63"/>
      <c r="BP1726" s="59"/>
      <c r="BQ1726" s="59"/>
      <c r="BR1726" s="65"/>
      <c r="BS1726" s="25"/>
      <c r="BU1726" s="59"/>
      <c r="BV1726" s="59"/>
      <c r="BW1726" s="59"/>
      <c r="BX1726" s="63"/>
      <c r="BY1726" s="59"/>
      <c r="BZ1726" s="59"/>
    </row>
    <row r="1727" spans="1:78" ht="45" x14ac:dyDescent="0.25">
      <c r="A1727" t="s">
        <v>37</v>
      </c>
      <c r="B1727" s="58" t="s">
        <v>38</v>
      </c>
      <c r="C1727" s="55" t="s">
        <v>40</v>
      </c>
      <c r="D1727" s="55" t="s">
        <v>41</v>
      </c>
      <c r="E1727" s="55" t="s">
        <v>42</v>
      </c>
      <c r="F1727" s="56" t="s">
        <v>43</v>
      </c>
      <c r="G1727" s="55" t="s">
        <v>44</v>
      </c>
      <c r="H1727" s="57" t="s">
        <v>45</v>
      </c>
      <c r="J1727" s="55" t="s">
        <v>40</v>
      </c>
      <c r="K1727" s="55" t="s">
        <v>41</v>
      </c>
      <c r="L1727" s="55" t="s">
        <v>42</v>
      </c>
      <c r="M1727" s="56" t="s">
        <v>43</v>
      </c>
      <c r="N1727" s="55" t="s">
        <v>44</v>
      </c>
      <c r="O1727" s="57" t="s">
        <v>45</v>
      </c>
      <c r="Q1727" s="58" t="s">
        <v>38</v>
      </c>
      <c r="R1727" s="55" t="s">
        <v>40</v>
      </c>
      <c r="S1727" s="55" t="s">
        <v>41</v>
      </c>
      <c r="T1727" s="55" t="s">
        <v>42</v>
      </c>
      <c r="U1727" s="56" t="s">
        <v>43</v>
      </c>
      <c r="V1727" s="55" t="s">
        <v>44</v>
      </c>
      <c r="W1727" s="57" t="s">
        <v>45</v>
      </c>
      <c r="Y1727" s="55" t="s">
        <v>40</v>
      </c>
      <c r="Z1727" s="55" t="s">
        <v>41</v>
      </c>
      <c r="AA1727" s="55" t="s">
        <v>42</v>
      </c>
      <c r="AB1727" s="56" t="s">
        <v>43</v>
      </c>
      <c r="AC1727" s="55" t="s">
        <v>44</v>
      </c>
      <c r="AD1727" s="57" t="s">
        <v>45</v>
      </c>
      <c r="AF1727" s="58" t="s">
        <v>38</v>
      </c>
      <c r="AG1727" s="55" t="s">
        <v>40</v>
      </c>
      <c r="AH1727" s="55" t="s">
        <v>41</v>
      </c>
      <c r="AI1727" s="55" t="s">
        <v>42</v>
      </c>
      <c r="AJ1727" s="56" t="s">
        <v>43</v>
      </c>
      <c r="AK1727" s="55" t="s">
        <v>44</v>
      </c>
      <c r="AL1727" s="57" t="s">
        <v>45</v>
      </c>
      <c r="AN1727" s="55" t="s">
        <v>40</v>
      </c>
      <c r="AO1727" s="55" t="s">
        <v>41</v>
      </c>
      <c r="AP1727" s="55" t="s">
        <v>42</v>
      </c>
      <c r="AQ1727" s="56" t="s">
        <v>43</v>
      </c>
      <c r="AR1727" s="55" t="s">
        <v>44</v>
      </c>
      <c r="AS1727" s="57" t="s">
        <v>45</v>
      </c>
      <c r="AU1727" s="58" t="s">
        <v>38</v>
      </c>
      <c r="AV1727" s="55" t="s">
        <v>40</v>
      </c>
      <c r="AW1727" s="55" t="s">
        <v>41</v>
      </c>
      <c r="AX1727" s="55" t="s">
        <v>42</v>
      </c>
      <c r="AY1727" s="56" t="s">
        <v>43</v>
      </c>
      <c r="AZ1727" s="55" t="s">
        <v>44</v>
      </c>
      <c r="BA1727" s="57" t="s">
        <v>45</v>
      </c>
      <c r="BC1727" s="58" t="s">
        <v>38</v>
      </c>
      <c r="BD1727" s="55" t="s">
        <v>40</v>
      </c>
      <c r="BE1727" s="55" t="s">
        <v>41</v>
      </c>
      <c r="BF1727" s="55" t="s">
        <v>42</v>
      </c>
      <c r="BG1727" s="56" t="s">
        <v>43</v>
      </c>
      <c r="BH1727" s="55" t="s">
        <v>44</v>
      </c>
      <c r="BI1727" s="57" t="s">
        <v>45</v>
      </c>
      <c r="BK1727" s="58" t="s">
        <v>38</v>
      </c>
      <c r="BL1727" s="55" t="s">
        <v>40</v>
      </c>
      <c r="BM1727" s="55" t="s">
        <v>41</v>
      </c>
      <c r="BN1727" s="55" t="s">
        <v>42</v>
      </c>
      <c r="BO1727" s="56" t="s">
        <v>43</v>
      </c>
      <c r="BP1727" s="55" t="s">
        <v>44</v>
      </c>
      <c r="BQ1727" s="57" t="s">
        <v>45</v>
      </c>
    </row>
    <row r="1728" spans="1:78" x14ac:dyDescent="0.25">
      <c r="B1728">
        <f>'Data TREND'!$A$147</f>
        <v>10</v>
      </c>
      <c r="C1728" s="37">
        <f>'Data TREND'!C291</f>
        <v>49.091941945974519</v>
      </c>
      <c r="D1728" s="37">
        <f>'Data TREND'!D291</f>
        <v>7.6432752629809233</v>
      </c>
      <c r="E1728" s="37">
        <f>'Data TREND'!E291</f>
        <v>57.185714031269129</v>
      </c>
      <c r="F1728" s="37">
        <f>'Data TREND'!F291</f>
        <v>113.55237636661593</v>
      </c>
      <c r="G1728" s="37">
        <f>'Data TREND'!G291</f>
        <v>25.401240703143667</v>
      </c>
      <c r="H1728" s="37">
        <f>'Data TREND'!H291</f>
        <v>10.493997827121754</v>
      </c>
      <c r="J1728" s="37">
        <f>$B$1725*C1728</f>
        <v>49.091941945974519</v>
      </c>
      <c r="K1728" s="37">
        <f t="shared" ref="K1728:O1728" si="1231">$B$1725*D1728</f>
        <v>7.6432752629809233</v>
      </c>
      <c r="L1728" s="37">
        <f t="shared" si="1231"/>
        <v>57.185714031269129</v>
      </c>
      <c r="M1728" s="37">
        <f t="shared" si="1231"/>
        <v>113.55237636661593</v>
      </c>
      <c r="N1728" s="37">
        <f t="shared" si="1231"/>
        <v>25.401240703143667</v>
      </c>
      <c r="O1728" s="37">
        <f t="shared" si="1231"/>
        <v>10.493997827121754</v>
      </c>
      <c r="Q1728">
        <f>'Data TREND'!$A$147</f>
        <v>10</v>
      </c>
      <c r="R1728" s="37">
        <f>'Data TREND'!J291</f>
        <v>59.771556232231589</v>
      </c>
      <c r="S1728" s="37">
        <f>'Data TREND'!K291</f>
        <v>14.134518461911266</v>
      </c>
      <c r="T1728" s="37">
        <f>'Data TREND'!L291</f>
        <v>56.388788971838345</v>
      </c>
      <c r="U1728" s="37">
        <f>'Data TREND'!M291</f>
        <v>130.33391433664826</v>
      </c>
      <c r="V1728" s="37">
        <f>'Data TREND'!N291</f>
        <v>28.73824248403734</v>
      </c>
      <c r="W1728" s="37">
        <f>'Data TREND'!O291</f>
        <v>11.562674061197619</v>
      </c>
      <c r="Y1728" s="37">
        <f>$Q$1725*R1728</f>
        <v>0</v>
      </c>
      <c r="Z1728" s="37">
        <f t="shared" ref="Z1728:AD1728" si="1232">$Q$1725*S1728</f>
        <v>0</v>
      </c>
      <c r="AA1728" s="37">
        <f t="shared" si="1232"/>
        <v>0</v>
      </c>
      <c r="AB1728" s="37">
        <f t="shared" si="1232"/>
        <v>0</v>
      </c>
      <c r="AC1728" s="37">
        <f t="shared" si="1232"/>
        <v>0</v>
      </c>
      <c r="AD1728" s="37">
        <f t="shared" si="1232"/>
        <v>0</v>
      </c>
      <c r="AF1728">
        <f>'Data TREND'!$A$147</f>
        <v>10</v>
      </c>
      <c r="AG1728" s="37">
        <f>'Data TREND'!Q291</f>
        <v>72.083455522526037</v>
      </c>
      <c r="AH1728" s="37">
        <f>'Data TREND'!R291</f>
        <v>14.651521892791664</v>
      </c>
      <c r="AI1728" s="37">
        <f>'Data TREND'!S291</f>
        <v>60.440091390516457</v>
      </c>
      <c r="AJ1728" s="37">
        <f>'Data TREND'!T291</f>
        <v>147.50341636663944</v>
      </c>
      <c r="AK1728" s="37">
        <f>'Data TREND'!U291</f>
        <v>32.848209865914683</v>
      </c>
      <c r="AL1728" s="37">
        <f>'Data TREND'!V291</f>
        <v>13.525982641751757</v>
      </c>
      <c r="AN1728" s="37">
        <f>$AF$1725*AG1728</f>
        <v>0</v>
      </c>
      <c r="AO1728" s="37">
        <f t="shared" ref="AO1728:AS1728" si="1233">$AF$1725*AH1728</f>
        <v>0</v>
      </c>
      <c r="AP1728" s="37">
        <f t="shared" si="1233"/>
        <v>0</v>
      </c>
      <c r="AQ1728" s="37">
        <f t="shared" si="1233"/>
        <v>0</v>
      </c>
      <c r="AR1728" s="37">
        <f t="shared" si="1233"/>
        <v>0</v>
      </c>
      <c r="AS1728" s="37">
        <f t="shared" si="1233"/>
        <v>0</v>
      </c>
      <c r="AU1728">
        <v>10</v>
      </c>
      <c r="AV1728" s="37">
        <f t="shared" ref="AV1728" si="1234">J1728+Y1728+AN1728</f>
        <v>49.091941945974519</v>
      </c>
      <c r="AW1728" s="37">
        <f t="shared" ref="AW1728" si="1235">K1728+Z1728+AO1728</f>
        <v>7.6432752629809233</v>
      </c>
      <c r="AX1728" s="37">
        <f t="shared" ref="AX1728" si="1236">L1728+AA1728+AP1728</f>
        <v>57.185714031269129</v>
      </c>
      <c r="AY1728" s="37">
        <f t="shared" ref="AY1728" si="1237">M1728+AB1728+AQ1728</f>
        <v>113.55237636661593</v>
      </c>
      <c r="AZ1728" s="37">
        <f t="shared" ref="AZ1728" si="1238">N1728+AC1728+AR1728</f>
        <v>25.401240703143667</v>
      </c>
      <c r="BA1728" s="37">
        <f t="shared" ref="BA1728" si="1239">O1728+AD1728+AS1728</f>
        <v>10.493997827121754</v>
      </c>
      <c r="BC1728">
        <v>10</v>
      </c>
      <c r="BD1728" s="37">
        <f>IF(Voorblad!$E$10=Rekenblad!BC1728,Rekenblad!AV1728,0)</f>
        <v>0</v>
      </c>
      <c r="BE1728" s="37">
        <f>IF(Voorblad!$E$10=Rekenblad!BC1728,Rekenblad!AW1728,0)</f>
        <v>0</v>
      </c>
      <c r="BF1728" s="37">
        <f>IF(Voorblad!$E$10=Rekenblad!BC1728,Rekenblad!AX1728,0)</f>
        <v>0</v>
      </c>
      <c r="BG1728" s="62">
        <f>IF(Voorblad!$E$10=Rekenblad!BC1728,Rekenblad!AY1728,0)</f>
        <v>0</v>
      </c>
      <c r="BH1728" s="37">
        <f>IF(Voorblad!$E$10=Rekenblad!BC1728,Rekenblad!AZ1728,0)</f>
        <v>0</v>
      </c>
      <c r="BI1728" s="37">
        <f>IF(Voorblad!$E$10=Rekenblad!BC1728,Rekenblad!BA1728,0)</f>
        <v>0</v>
      </c>
      <c r="BK1728">
        <v>10</v>
      </c>
      <c r="BL1728" s="37">
        <f>IF(Voorblad!$E$14=Rekenblad!$BL$1726,Rekenblad!BD1728,0)</f>
        <v>0</v>
      </c>
      <c r="BM1728" s="37">
        <f>IF(Voorblad!$E$14=Rekenblad!$BL$1726,Rekenblad!BE1728,0)</f>
        <v>0</v>
      </c>
      <c r="BN1728" s="37">
        <f>IF(Voorblad!$E$14=Rekenblad!$BL$1726,Rekenblad!BF1728,0)</f>
        <v>0</v>
      </c>
      <c r="BO1728" s="37">
        <f>IF(Voorblad!$E$14=Rekenblad!$BL$1726,Rekenblad!BG1728,0)</f>
        <v>0</v>
      </c>
      <c r="BP1728" s="37">
        <f>IF(Voorblad!$E$14=Rekenblad!$BL$1726,Rekenblad!BH1728,0)</f>
        <v>0</v>
      </c>
      <c r="BQ1728" s="37">
        <f>IF(Voorblad!$E$14=Rekenblad!$BL$1726,Rekenblad!BI1728,0)</f>
        <v>0</v>
      </c>
    </row>
    <row r="1729" spans="2:69" x14ac:dyDescent="0.25">
      <c r="B1729">
        <f>'Data TREND'!$A$148</f>
        <v>11</v>
      </c>
      <c r="C1729" s="37">
        <f>'Data TREND'!C292</f>
        <v>51.879752063737627</v>
      </c>
      <c r="D1729" s="37">
        <f>'Data TREND'!D292</f>
        <v>7.7725312941452547</v>
      </c>
      <c r="E1729" s="37">
        <f>'Data TREND'!E292</f>
        <v>62.442013980379187</v>
      </c>
      <c r="F1729" s="37">
        <f>'Data TREND'!F292</f>
        <v>121.72699292193096</v>
      </c>
      <c r="G1729" s="37">
        <f>'Data TREND'!G292</f>
        <v>25.347674461369227</v>
      </c>
      <c r="H1729" s="37">
        <f>'Data TREND'!H292</f>
        <v>10.469035519896909</v>
      </c>
      <c r="J1729" s="37">
        <f t="shared" ref="J1729:J1792" si="1240">$B$1725*C1729</f>
        <v>51.879752063737627</v>
      </c>
      <c r="K1729" s="37">
        <f t="shared" ref="K1729:K1792" si="1241">$B$1725*D1729</f>
        <v>7.7725312941452547</v>
      </c>
      <c r="L1729" s="37">
        <f t="shared" ref="L1729:L1792" si="1242">$B$1725*E1729</f>
        <v>62.442013980379187</v>
      </c>
      <c r="M1729" s="37">
        <f t="shared" ref="M1729:M1792" si="1243">$B$1725*F1729</f>
        <v>121.72699292193096</v>
      </c>
      <c r="N1729" s="37">
        <f t="shared" ref="N1729:N1792" si="1244">$B$1725*G1729</f>
        <v>25.347674461369227</v>
      </c>
      <c r="O1729" s="37">
        <f t="shared" ref="O1729:O1792" si="1245">$B$1725*H1729</f>
        <v>10.469035519896909</v>
      </c>
      <c r="Q1729">
        <f>'Data TREND'!$A$148</f>
        <v>11</v>
      </c>
      <c r="R1729" s="37">
        <f>'Data TREND'!J292</f>
        <v>62.604376536709985</v>
      </c>
      <c r="S1729" s="37">
        <f>'Data TREND'!K292</f>
        <v>14.397789826039315</v>
      </c>
      <c r="T1729" s="37">
        <f>'Data TREND'!L292</f>
        <v>61.650996981031994</v>
      </c>
      <c r="U1729" s="37">
        <f>'Data TREND'!M292</f>
        <v>138.69424973346798</v>
      </c>
      <c r="V1729" s="37">
        <f>'Data TREND'!N292</f>
        <v>28.649701812646583</v>
      </c>
      <c r="W1729" s="37">
        <f>'Data TREND'!O292</f>
        <v>11.530102917089788</v>
      </c>
      <c r="Y1729" s="37">
        <f t="shared" ref="Y1729:Y1792" si="1246">$Q$1725*R1729</f>
        <v>0</v>
      </c>
      <c r="Z1729" s="37">
        <f t="shared" ref="Z1729:Z1792" si="1247">$Q$1725*S1729</f>
        <v>0</v>
      </c>
      <c r="AA1729" s="37">
        <f t="shared" ref="AA1729:AA1792" si="1248">$Q$1725*T1729</f>
        <v>0</v>
      </c>
      <c r="AB1729" s="37">
        <f t="shared" ref="AB1729:AB1792" si="1249">$Q$1725*U1729</f>
        <v>0</v>
      </c>
      <c r="AC1729" s="37">
        <f t="shared" ref="AC1729:AC1792" si="1250">$Q$1725*V1729</f>
        <v>0</v>
      </c>
      <c r="AD1729" s="37">
        <f t="shared" ref="AD1729:AD1792" si="1251">$Q$1725*W1729</f>
        <v>0</v>
      </c>
      <c r="AF1729">
        <f>'Data TREND'!$A$148</f>
        <v>11</v>
      </c>
      <c r="AG1729" s="37">
        <f>'Data TREND'!Q292</f>
        <v>75.07195818431029</v>
      </c>
      <c r="AH1729" s="37">
        <f>'Data TREND'!R292</f>
        <v>14.936498851231391</v>
      </c>
      <c r="AI1729" s="37">
        <f>'Data TREND'!S292</f>
        <v>65.647948311137839</v>
      </c>
      <c r="AJ1729" s="37">
        <f>'Data TREND'!T292</f>
        <v>155.98119643155502</v>
      </c>
      <c r="AK1729" s="37">
        <f>'Data TREND'!U292</f>
        <v>32.711586559902479</v>
      </c>
      <c r="AL1729" s="37">
        <f>'Data TREND'!V292</f>
        <v>13.46851286779448</v>
      </c>
      <c r="AN1729" s="37">
        <f t="shared" ref="AN1729:AN1792" si="1252">$AF$1725*AG1729</f>
        <v>0</v>
      </c>
      <c r="AO1729" s="37">
        <f t="shared" ref="AO1729:AO1792" si="1253">$AF$1725*AH1729</f>
        <v>0</v>
      </c>
      <c r="AP1729" s="37">
        <f t="shared" ref="AP1729:AP1792" si="1254">$AF$1725*AI1729</f>
        <v>0</v>
      </c>
      <c r="AQ1729" s="37">
        <f t="shared" ref="AQ1729:AQ1792" si="1255">$AF$1725*AJ1729</f>
        <v>0</v>
      </c>
      <c r="AR1729" s="37">
        <f t="shared" ref="AR1729:AR1792" si="1256">$AF$1725*AK1729</f>
        <v>0</v>
      </c>
      <c r="AS1729" s="37">
        <f t="shared" ref="AS1729:AS1792" si="1257">$AF$1725*AL1729</f>
        <v>0</v>
      </c>
      <c r="AU1729">
        <v>11</v>
      </c>
      <c r="AV1729" s="37">
        <f t="shared" ref="AV1729:AV1792" si="1258">J1729+Y1729+AN1729</f>
        <v>51.879752063737627</v>
      </c>
      <c r="AW1729" s="37">
        <f t="shared" ref="AW1729:AW1792" si="1259">K1729+Z1729+AO1729</f>
        <v>7.7725312941452547</v>
      </c>
      <c r="AX1729" s="37">
        <f t="shared" ref="AX1729:AX1792" si="1260">L1729+AA1729+AP1729</f>
        <v>62.442013980379187</v>
      </c>
      <c r="AY1729" s="37">
        <f t="shared" ref="AY1729:AY1792" si="1261">M1729+AB1729+AQ1729</f>
        <v>121.72699292193096</v>
      </c>
      <c r="AZ1729" s="37">
        <f t="shared" ref="AZ1729:AZ1792" si="1262">N1729+AC1729+AR1729</f>
        <v>25.347674461369227</v>
      </c>
      <c r="BA1729" s="37">
        <f t="shared" ref="BA1729:BA1792" si="1263">O1729+AD1729+AS1729</f>
        <v>10.469035519896909</v>
      </c>
      <c r="BC1729">
        <v>11</v>
      </c>
      <c r="BD1729" s="37">
        <f>IF(Voorblad!$E$10=Rekenblad!BC1729,Rekenblad!AV1729,0)</f>
        <v>0</v>
      </c>
      <c r="BE1729" s="37">
        <f>IF(Voorblad!$E$10=Rekenblad!BC1729,Rekenblad!AW1729,0)</f>
        <v>0</v>
      </c>
      <c r="BF1729" s="37">
        <f>IF(Voorblad!$E$10=Rekenblad!BC1729,Rekenblad!AX1729,0)</f>
        <v>0</v>
      </c>
      <c r="BG1729" s="62">
        <f>IF(Voorblad!$E$10=Rekenblad!BC1729,Rekenblad!AY1729,0)</f>
        <v>0</v>
      </c>
      <c r="BH1729" s="37">
        <f>IF(Voorblad!$E$10=Rekenblad!BC1729,Rekenblad!AZ1729,0)</f>
        <v>0</v>
      </c>
      <c r="BI1729" s="37">
        <f>IF(Voorblad!$E$10=Rekenblad!BC1729,Rekenblad!BA1729,0)</f>
        <v>0</v>
      </c>
      <c r="BK1729">
        <v>11</v>
      </c>
      <c r="BL1729" s="37">
        <f>IF(Voorblad!$E$14=Rekenblad!$BL$1726,Rekenblad!BD1729,0)</f>
        <v>0</v>
      </c>
      <c r="BM1729" s="37">
        <f>IF(Voorblad!$E$14=Rekenblad!$BL$1726,Rekenblad!BE1729,0)</f>
        <v>0</v>
      </c>
      <c r="BN1729" s="37">
        <f>IF(Voorblad!$E$14=Rekenblad!$BL$1726,Rekenblad!BF1729,0)</f>
        <v>0</v>
      </c>
      <c r="BO1729" s="37">
        <f>IF(Voorblad!$E$14=Rekenblad!$BL$1726,Rekenblad!BG1729,0)</f>
        <v>0</v>
      </c>
      <c r="BP1729" s="37">
        <f>IF(Voorblad!$E$14=Rekenblad!$BL$1726,Rekenblad!BH1729,0)</f>
        <v>0</v>
      </c>
      <c r="BQ1729" s="37">
        <f>IF(Voorblad!$E$14=Rekenblad!$BL$1726,Rekenblad!BI1729,0)</f>
        <v>0</v>
      </c>
    </row>
    <row r="1730" spans="2:69" x14ac:dyDescent="0.25">
      <c r="B1730">
        <f>'Data TREND'!$A$149</f>
        <v>12</v>
      </c>
      <c r="C1730" s="37">
        <f>'Data TREND'!C293</f>
        <v>54.667562181500728</v>
      </c>
      <c r="D1730" s="37">
        <f>'Data TREND'!D293</f>
        <v>7.9017873253095869</v>
      </c>
      <c r="E1730" s="37">
        <f>'Data TREND'!E293</f>
        <v>67.698313929489245</v>
      </c>
      <c r="F1730" s="37">
        <f>'Data TREND'!F293</f>
        <v>129.90160947724598</v>
      </c>
      <c r="G1730" s="37">
        <f>'Data TREND'!G293</f>
        <v>25.29410821959479</v>
      </c>
      <c r="H1730" s="37">
        <f>'Data TREND'!H293</f>
        <v>10.444073212672064</v>
      </c>
      <c r="J1730" s="37">
        <f t="shared" si="1240"/>
        <v>54.667562181500728</v>
      </c>
      <c r="K1730" s="37">
        <f t="shared" si="1241"/>
        <v>7.9017873253095869</v>
      </c>
      <c r="L1730" s="37">
        <f t="shared" si="1242"/>
        <v>67.698313929489245</v>
      </c>
      <c r="M1730" s="37">
        <f t="shared" si="1243"/>
        <v>129.90160947724598</v>
      </c>
      <c r="N1730" s="37">
        <f t="shared" si="1244"/>
        <v>25.29410821959479</v>
      </c>
      <c r="O1730" s="37">
        <f t="shared" si="1245"/>
        <v>10.444073212672064</v>
      </c>
      <c r="Q1730">
        <f>'Data TREND'!$A$149</f>
        <v>12</v>
      </c>
      <c r="R1730" s="37">
        <f>'Data TREND'!J293</f>
        <v>65.437196841188381</v>
      </c>
      <c r="S1730" s="37">
        <f>'Data TREND'!K293</f>
        <v>14.661061190167361</v>
      </c>
      <c r="T1730" s="37">
        <f>'Data TREND'!L293</f>
        <v>66.913204990225651</v>
      </c>
      <c r="U1730" s="37">
        <f>'Data TREND'!M293</f>
        <v>147.05458513028773</v>
      </c>
      <c r="V1730" s="37">
        <f>'Data TREND'!N293</f>
        <v>28.561161141255827</v>
      </c>
      <c r="W1730" s="37">
        <f>'Data TREND'!O293</f>
        <v>11.49753177298196</v>
      </c>
      <c r="Y1730" s="37">
        <f t="shared" si="1246"/>
        <v>0</v>
      </c>
      <c r="Z1730" s="37">
        <f t="shared" si="1247"/>
        <v>0</v>
      </c>
      <c r="AA1730" s="37">
        <f t="shared" si="1248"/>
        <v>0</v>
      </c>
      <c r="AB1730" s="37">
        <f t="shared" si="1249"/>
        <v>0</v>
      </c>
      <c r="AC1730" s="37">
        <f t="shared" si="1250"/>
        <v>0</v>
      </c>
      <c r="AD1730" s="37">
        <f t="shared" si="1251"/>
        <v>0</v>
      </c>
      <c r="AF1730">
        <f>'Data TREND'!$A$149</f>
        <v>12</v>
      </c>
      <c r="AG1730" s="37">
        <f>'Data TREND'!Q293</f>
        <v>78.060460846094529</v>
      </c>
      <c r="AH1730" s="37">
        <f>'Data TREND'!R293</f>
        <v>15.221475809671119</v>
      </c>
      <c r="AI1730" s="37">
        <f>'Data TREND'!S293</f>
        <v>70.855805231759206</v>
      </c>
      <c r="AJ1730" s="37">
        <f>'Data TREND'!T293</f>
        <v>164.45897649647063</v>
      </c>
      <c r="AK1730" s="37">
        <f>'Data TREND'!U293</f>
        <v>32.574963253890267</v>
      </c>
      <c r="AL1730" s="37">
        <f>'Data TREND'!V293</f>
        <v>13.411043093837204</v>
      </c>
      <c r="AN1730" s="37">
        <f t="shared" si="1252"/>
        <v>0</v>
      </c>
      <c r="AO1730" s="37">
        <f t="shared" si="1253"/>
        <v>0</v>
      </c>
      <c r="AP1730" s="37">
        <f t="shared" si="1254"/>
        <v>0</v>
      </c>
      <c r="AQ1730" s="37">
        <f t="shared" si="1255"/>
        <v>0</v>
      </c>
      <c r="AR1730" s="37">
        <f t="shared" si="1256"/>
        <v>0</v>
      </c>
      <c r="AS1730" s="37">
        <f t="shared" si="1257"/>
        <v>0</v>
      </c>
      <c r="AU1730">
        <v>12</v>
      </c>
      <c r="AV1730" s="37">
        <f t="shared" si="1258"/>
        <v>54.667562181500728</v>
      </c>
      <c r="AW1730" s="37">
        <f t="shared" si="1259"/>
        <v>7.9017873253095869</v>
      </c>
      <c r="AX1730" s="37">
        <f t="shared" si="1260"/>
        <v>67.698313929489245</v>
      </c>
      <c r="AY1730" s="37">
        <f t="shared" si="1261"/>
        <v>129.90160947724598</v>
      </c>
      <c r="AZ1730" s="37">
        <f t="shared" si="1262"/>
        <v>25.29410821959479</v>
      </c>
      <c r="BA1730" s="37">
        <f t="shared" si="1263"/>
        <v>10.444073212672064</v>
      </c>
      <c r="BC1730">
        <v>12</v>
      </c>
      <c r="BD1730" s="37">
        <f>IF(Voorblad!$E$10=Rekenblad!BC1730,Rekenblad!AV1730,0)</f>
        <v>0</v>
      </c>
      <c r="BE1730" s="37">
        <f>IF(Voorblad!$E$10=Rekenblad!BC1730,Rekenblad!AW1730,0)</f>
        <v>0</v>
      </c>
      <c r="BF1730" s="37">
        <f>IF(Voorblad!$E$10=Rekenblad!BC1730,Rekenblad!AX1730,0)</f>
        <v>0</v>
      </c>
      <c r="BG1730" s="62">
        <f>IF(Voorblad!$E$10=Rekenblad!BC1730,Rekenblad!AY1730,0)</f>
        <v>0</v>
      </c>
      <c r="BH1730" s="37">
        <f>IF(Voorblad!$E$10=Rekenblad!BC1730,Rekenblad!AZ1730,0)</f>
        <v>0</v>
      </c>
      <c r="BI1730" s="37">
        <f>IF(Voorblad!$E$10=Rekenblad!BC1730,Rekenblad!BA1730,0)</f>
        <v>0</v>
      </c>
      <c r="BK1730">
        <v>12</v>
      </c>
      <c r="BL1730" s="37">
        <f>IF(Voorblad!$E$14=Rekenblad!$BL$1726,Rekenblad!BD1730,0)</f>
        <v>0</v>
      </c>
      <c r="BM1730" s="37">
        <f>IF(Voorblad!$E$14=Rekenblad!$BL$1726,Rekenblad!BE1730,0)</f>
        <v>0</v>
      </c>
      <c r="BN1730" s="37">
        <f>IF(Voorblad!$E$14=Rekenblad!$BL$1726,Rekenblad!BF1730,0)</f>
        <v>0</v>
      </c>
      <c r="BO1730" s="37">
        <f>IF(Voorblad!$E$14=Rekenblad!$BL$1726,Rekenblad!BG1730,0)</f>
        <v>0</v>
      </c>
      <c r="BP1730" s="37">
        <f>IF(Voorblad!$E$14=Rekenblad!$BL$1726,Rekenblad!BH1730,0)</f>
        <v>0</v>
      </c>
      <c r="BQ1730" s="37">
        <f>IF(Voorblad!$E$14=Rekenblad!$BL$1726,Rekenblad!BI1730,0)</f>
        <v>0</v>
      </c>
    </row>
    <row r="1731" spans="2:69" x14ac:dyDescent="0.25">
      <c r="B1731">
        <f>'Data TREND'!$A$150</f>
        <v>13</v>
      </c>
      <c r="C1731" s="37">
        <f>'Data TREND'!C294</f>
        <v>57.455372299263828</v>
      </c>
      <c r="D1731" s="37">
        <f>'Data TREND'!D294</f>
        <v>8.0310433564739192</v>
      </c>
      <c r="E1731" s="37">
        <f>'Data TREND'!E294</f>
        <v>72.954613878599289</v>
      </c>
      <c r="F1731" s="37">
        <f>'Data TREND'!F294</f>
        <v>138.07622603256101</v>
      </c>
      <c r="G1731" s="37">
        <f>'Data TREND'!G294</f>
        <v>25.240541977820349</v>
      </c>
      <c r="H1731" s="37">
        <f>'Data TREND'!H294</f>
        <v>10.419110905447219</v>
      </c>
      <c r="J1731" s="37">
        <f t="shared" si="1240"/>
        <v>57.455372299263828</v>
      </c>
      <c r="K1731" s="37">
        <f t="shared" si="1241"/>
        <v>8.0310433564739192</v>
      </c>
      <c r="L1731" s="37">
        <f t="shared" si="1242"/>
        <v>72.954613878599289</v>
      </c>
      <c r="M1731" s="37">
        <f t="shared" si="1243"/>
        <v>138.07622603256101</v>
      </c>
      <c r="N1731" s="37">
        <f t="shared" si="1244"/>
        <v>25.240541977820349</v>
      </c>
      <c r="O1731" s="37">
        <f t="shared" si="1245"/>
        <v>10.419110905447219</v>
      </c>
      <c r="Q1731">
        <f>'Data TREND'!$A$150</f>
        <v>13</v>
      </c>
      <c r="R1731" s="37">
        <f>'Data TREND'!J294</f>
        <v>68.270017145666799</v>
      </c>
      <c r="S1731" s="37">
        <f>'Data TREND'!K294</f>
        <v>14.924332554295409</v>
      </c>
      <c r="T1731" s="37">
        <f>'Data TREND'!L294</f>
        <v>72.175412999419294</v>
      </c>
      <c r="U1731" s="37">
        <f>'Data TREND'!M294</f>
        <v>155.41492052710745</v>
      </c>
      <c r="V1731" s="37">
        <f>'Data TREND'!N294</f>
        <v>28.47262046986507</v>
      </c>
      <c r="W1731" s="37">
        <f>'Data TREND'!O294</f>
        <v>11.464960628874131</v>
      </c>
      <c r="Y1731" s="37">
        <f t="shared" si="1246"/>
        <v>0</v>
      </c>
      <c r="Z1731" s="37">
        <f t="shared" si="1247"/>
        <v>0</v>
      </c>
      <c r="AA1731" s="37">
        <f t="shared" si="1248"/>
        <v>0</v>
      </c>
      <c r="AB1731" s="37">
        <f t="shared" si="1249"/>
        <v>0</v>
      </c>
      <c r="AC1731" s="37">
        <f t="shared" si="1250"/>
        <v>0</v>
      </c>
      <c r="AD1731" s="37">
        <f t="shared" si="1251"/>
        <v>0</v>
      </c>
      <c r="AF1731">
        <f>'Data TREND'!$A$150</f>
        <v>13</v>
      </c>
      <c r="AG1731" s="37">
        <f>'Data TREND'!Q294</f>
        <v>81.048963507878767</v>
      </c>
      <c r="AH1731" s="37">
        <f>'Data TREND'!R294</f>
        <v>15.506452768110847</v>
      </c>
      <c r="AI1731" s="37">
        <f>'Data TREND'!S294</f>
        <v>76.063662152380587</v>
      </c>
      <c r="AJ1731" s="37">
        <f>'Data TREND'!T294</f>
        <v>172.93675656138623</v>
      </c>
      <c r="AK1731" s="37">
        <f>'Data TREND'!U294</f>
        <v>32.438339947878063</v>
      </c>
      <c r="AL1731" s="37">
        <f>'Data TREND'!V294</f>
        <v>13.353573319879928</v>
      </c>
      <c r="AN1731" s="37">
        <f t="shared" si="1252"/>
        <v>0</v>
      </c>
      <c r="AO1731" s="37">
        <f t="shared" si="1253"/>
        <v>0</v>
      </c>
      <c r="AP1731" s="37">
        <f t="shared" si="1254"/>
        <v>0</v>
      </c>
      <c r="AQ1731" s="37">
        <f t="shared" si="1255"/>
        <v>0</v>
      </c>
      <c r="AR1731" s="37">
        <f t="shared" si="1256"/>
        <v>0</v>
      </c>
      <c r="AS1731" s="37">
        <f t="shared" si="1257"/>
        <v>0</v>
      </c>
      <c r="AU1731">
        <v>13</v>
      </c>
      <c r="AV1731" s="37">
        <f t="shared" si="1258"/>
        <v>57.455372299263828</v>
      </c>
      <c r="AW1731" s="37">
        <f t="shared" si="1259"/>
        <v>8.0310433564739192</v>
      </c>
      <c r="AX1731" s="37">
        <f t="shared" si="1260"/>
        <v>72.954613878599289</v>
      </c>
      <c r="AY1731" s="37">
        <f t="shared" si="1261"/>
        <v>138.07622603256101</v>
      </c>
      <c r="AZ1731" s="37">
        <f t="shared" si="1262"/>
        <v>25.240541977820349</v>
      </c>
      <c r="BA1731" s="37">
        <f t="shared" si="1263"/>
        <v>10.419110905447219</v>
      </c>
      <c r="BC1731">
        <v>13</v>
      </c>
      <c r="BD1731" s="37">
        <f>IF(Voorblad!$E$10=Rekenblad!BC1731,Rekenblad!AV1731,0)</f>
        <v>0</v>
      </c>
      <c r="BE1731" s="37">
        <f>IF(Voorblad!$E$10=Rekenblad!BC1731,Rekenblad!AW1731,0)</f>
        <v>0</v>
      </c>
      <c r="BF1731" s="37">
        <f>IF(Voorblad!$E$10=Rekenblad!BC1731,Rekenblad!AX1731,0)</f>
        <v>0</v>
      </c>
      <c r="BG1731" s="62">
        <f>IF(Voorblad!$E$10=Rekenblad!BC1731,Rekenblad!AY1731,0)</f>
        <v>0</v>
      </c>
      <c r="BH1731" s="37">
        <f>IF(Voorblad!$E$10=Rekenblad!BC1731,Rekenblad!AZ1731,0)</f>
        <v>0</v>
      </c>
      <c r="BI1731" s="37">
        <f>IF(Voorblad!$E$10=Rekenblad!BC1731,Rekenblad!BA1731,0)</f>
        <v>0</v>
      </c>
      <c r="BK1731">
        <v>13</v>
      </c>
      <c r="BL1731" s="37">
        <f>IF(Voorblad!$E$14=Rekenblad!$BL$1726,Rekenblad!BD1731,0)</f>
        <v>0</v>
      </c>
      <c r="BM1731" s="37">
        <f>IF(Voorblad!$E$14=Rekenblad!$BL$1726,Rekenblad!BE1731,0)</f>
        <v>0</v>
      </c>
      <c r="BN1731" s="37">
        <f>IF(Voorblad!$E$14=Rekenblad!$BL$1726,Rekenblad!BF1731,0)</f>
        <v>0</v>
      </c>
      <c r="BO1731" s="37">
        <f>IF(Voorblad!$E$14=Rekenblad!$BL$1726,Rekenblad!BG1731,0)</f>
        <v>0</v>
      </c>
      <c r="BP1731" s="37">
        <f>IF(Voorblad!$E$14=Rekenblad!$BL$1726,Rekenblad!BH1731,0)</f>
        <v>0</v>
      </c>
      <c r="BQ1731" s="37">
        <f>IF(Voorblad!$E$14=Rekenblad!$BL$1726,Rekenblad!BI1731,0)</f>
        <v>0</v>
      </c>
    </row>
    <row r="1732" spans="2:69" x14ac:dyDescent="0.25">
      <c r="B1732">
        <f>'Data TREND'!$A$151</f>
        <v>14</v>
      </c>
      <c r="C1732" s="37">
        <f>'Data TREND'!C295</f>
        <v>60.243182417026929</v>
      </c>
      <c r="D1732" s="37">
        <f>'Data TREND'!D295</f>
        <v>8.1602993876382506</v>
      </c>
      <c r="E1732" s="37">
        <f>'Data TREND'!E295</f>
        <v>78.210913827709348</v>
      </c>
      <c r="F1732" s="37">
        <f>'Data TREND'!F295</f>
        <v>146.25084258787604</v>
      </c>
      <c r="G1732" s="37">
        <f>'Data TREND'!G295</f>
        <v>25.186975736045909</v>
      </c>
      <c r="H1732" s="37">
        <f>'Data TREND'!H295</f>
        <v>10.394148598222372</v>
      </c>
      <c r="J1732" s="37">
        <f t="shared" si="1240"/>
        <v>60.243182417026929</v>
      </c>
      <c r="K1732" s="37">
        <f t="shared" si="1241"/>
        <v>8.1602993876382506</v>
      </c>
      <c r="L1732" s="37">
        <f t="shared" si="1242"/>
        <v>78.210913827709348</v>
      </c>
      <c r="M1732" s="37">
        <f t="shared" si="1243"/>
        <v>146.25084258787604</v>
      </c>
      <c r="N1732" s="37">
        <f t="shared" si="1244"/>
        <v>25.186975736045909</v>
      </c>
      <c r="O1732" s="37">
        <f t="shared" si="1245"/>
        <v>10.394148598222372</v>
      </c>
      <c r="Q1732">
        <f>'Data TREND'!$A$151</f>
        <v>14</v>
      </c>
      <c r="R1732" s="37">
        <f>'Data TREND'!J295</f>
        <v>71.102837450145188</v>
      </c>
      <c r="S1732" s="37">
        <f>'Data TREND'!K295</f>
        <v>15.187603918423456</v>
      </c>
      <c r="T1732" s="37">
        <f>'Data TREND'!L295</f>
        <v>77.43762100861295</v>
      </c>
      <c r="U1732" s="37">
        <f>'Data TREND'!M295</f>
        <v>163.77525592392718</v>
      </c>
      <c r="V1732" s="37">
        <f>'Data TREND'!N295</f>
        <v>28.384079798474318</v>
      </c>
      <c r="W1732" s="37">
        <f>'Data TREND'!O295</f>
        <v>11.432389484766301</v>
      </c>
      <c r="Y1732" s="37">
        <f t="shared" si="1246"/>
        <v>0</v>
      </c>
      <c r="Z1732" s="37">
        <f t="shared" si="1247"/>
        <v>0</v>
      </c>
      <c r="AA1732" s="37">
        <f t="shared" si="1248"/>
        <v>0</v>
      </c>
      <c r="AB1732" s="37">
        <f t="shared" si="1249"/>
        <v>0</v>
      </c>
      <c r="AC1732" s="37">
        <f t="shared" si="1250"/>
        <v>0</v>
      </c>
      <c r="AD1732" s="37">
        <f t="shared" si="1251"/>
        <v>0</v>
      </c>
      <c r="AF1732">
        <f>'Data TREND'!$A$151</f>
        <v>14</v>
      </c>
      <c r="AG1732" s="37">
        <f>'Data TREND'!Q295</f>
        <v>84.037466169663006</v>
      </c>
      <c r="AH1732" s="37">
        <f>'Data TREND'!R295</f>
        <v>15.791429726550575</v>
      </c>
      <c r="AI1732" s="37">
        <f>'Data TREND'!S295</f>
        <v>81.271519073001969</v>
      </c>
      <c r="AJ1732" s="37">
        <f>'Data TREND'!T295</f>
        <v>181.41453662630181</v>
      </c>
      <c r="AK1732" s="37">
        <f>'Data TREND'!U295</f>
        <v>32.301716641865852</v>
      </c>
      <c r="AL1732" s="37">
        <f>'Data TREND'!V295</f>
        <v>13.296103545922652</v>
      </c>
      <c r="AN1732" s="37">
        <f t="shared" si="1252"/>
        <v>0</v>
      </c>
      <c r="AO1732" s="37">
        <f t="shared" si="1253"/>
        <v>0</v>
      </c>
      <c r="AP1732" s="37">
        <f t="shared" si="1254"/>
        <v>0</v>
      </c>
      <c r="AQ1732" s="37">
        <f t="shared" si="1255"/>
        <v>0</v>
      </c>
      <c r="AR1732" s="37">
        <f t="shared" si="1256"/>
        <v>0</v>
      </c>
      <c r="AS1732" s="37">
        <f t="shared" si="1257"/>
        <v>0</v>
      </c>
      <c r="AU1732">
        <v>14</v>
      </c>
      <c r="AV1732" s="37">
        <f t="shared" si="1258"/>
        <v>60.243182417026929</v>
      </c>
      <c r="AW1732" s="37">
        <f t="shared" si="1259"/>
        <v>8.1602993876382506</v>
      </c>
      <c r="AX1732" s="37">
        <f t="shared" si="1260"/>
        <v>78.210913827709348</v>
      </c>
      <c r="AY1732" s="37">
        <f t="shared" si="1261"/>
        <v>146.25084258787604</v>
      </c>
      <c r="AZ1732" s="37">
        <f t="shared" si="1262"/>
        <v>25.186975736045909</v>
      </c>
      <c r="BA1732" s="37">
        <f t="shared" si="1263"/>
        <v>10.394148598222372</v>
      </c>
      <c r="BC1732">
        <v>14</v>
      </c>
      <c r="BD1732" s="37">
        <f>IF(Voorblad!$E$10=Rekenblad!BC1732,Rekenblad!AV1732,0)</f>
        <v>0</v>
      </c>
      <c r="BE1732" s="37">
        <f>IF(Voorblad!$E$10=Rekenblad!BC1732,Rekenblad!AW1732,0)</f>
        <v>0</v>
      </c>
      <c r="BF1732" s="37">
        <f>IF(Voorblad!$E$10=Rekenblad!BC1732,Rekenblad!AX1732,0)</f>
        <v>0</v>
      </c>
      <c r="BG1732" s="62">
        <f>IF(Voorblad!$E$10=Rekenblad!BC1732,Rekenblad!AY1732,0)</f>
        <v>0</v>
      </c>
      <c r="BH1732" s="37">
        <f>IF(Voorblad!$E$10=Rekenblad!BC1732,Rekenblad!AZ1732,0)</f>
        <v>0</v>
      </c>
      <c r="BI1732" s="37">
        <f>IF(Voorblad!$E$10=Rekenblad!BC1732,Rekenblad!BA1732,0)</f>
        <v>0</v>
      </c>
      <c r="BK1732">
        <v>14</v>
      </c>
      <c r="BL1732" s="37">
        <f>IF(Voorblad!$E$14=Rekenblad!$BL$1726,Rekenblad!BD1732,0)</f>
        <v>0</v>
      </c>
      <c r="BM1732" s="37">
        <f>IF(Voorblad!$E$14=Rekenblad!$BL$1726,Rekenblad!BE1732,0)</f>
        <v>0</v>
      </c>
      <c r="BN1732" s="37">
        <f>IF(Voorblad!$E$14=Rekenblad!$BL$1726,Rekenblad!BF1732,0)</f>
        <v>0</v>
      </c>
      <c r="BO1732" s="37">
        <f>IF(Voorblad!$E$14=Rekenblad!$BL$1726,Rekenblad!BG1732,0)</f>
        <v>0</v>
      </c>
      <c r="BP1732" s="37">
        <f>IF(Voorblad!$E$14=Rekenblad!$BL$1726,Rekenblad!BH1732,0)</f>
        <v>0</v>
      </c>
      <c r="BQ1732" s="37">
        <f>IF(Voorblad!$E$14=Rekenblad!$BL$1726,Rekenblad!BI1732,0)</f>
        <v>0</v>
      </c>
    </row>
    <row r="1733" spans="2:69" x14ac:dyDescent="0.25">
      <c r="B1733">
        <f>'Data TREND'!$A$152</f>
        <v>15</v>
      </c>
      <c r="C1733" s="37">
        <f>'Data TREND'!C296</f>
        <v>63.030992534790037</v>
      </c>
      <c r="D1733" s="37">
        <f>'Data TREND'!D296</f>
        <v>8.289555418802582</v>
      </c>
      <c r="E1733" s="37">
        <f>'Data TREND'!E296</f>
        <v>83.467213776819392</v>
      </c>
      <c r="F1733" s="37">
        <f>'Data TREND'!F296</f>
        <v>154.42545914319103</v>
      </c>
      <c r="G1733" s="37">
        <f>'Data TREND'!G296</f>
        <v>25.133409494271472</v>
      </c>
      <c r="H1733" s="37">
        <f>'Data TREND'!H296</f>
        <v>10.369186290997527</v>
      </c>
      <c r="J1733" s="37">
        <f t="shared" si="1240"/>
        <v>63.030992534790037</v>
      </c>
      <c r="K1733" s="37">
        <f t="shared" si="1241"/>
        <v>8.289555418802582</v>
      </c>
      <c r="L1733" s="37">
        <f t="shared" si="1242"/>
        <v>83.467213776819392</v>
      </c>
      <c r="M1733" s="37">
        <f t="shared" si="1243"/>
        <v>154.42545914319103</v>
      </c>
      <c r="N1733" s="37">
        <f t="shared" si="1244"/>
        <v>25.133409494271472</v>
      </c>
      <c r="O1733" s="37">
        <f t="shared" si="1245"/>
        <v>10.369186290997527</v>
      </c>
      <c r="Q1733">
        <f>'Data TREND'!$A$152</f>
        <v>15</v>
      </c>
      <c r="R1733" s="37">
        <f>'Data TREND'!J296</f>
        <v>73.935657754623591</v>
      </c>
      <c r="S1733" s="37">
        <f>'Data TREND'!K296</f>
        <v>15.450875282551504</v>
      </c>
      <c r="T1733" s="37">
        <f>'Data TREND'!L296</f>
        <v>82.699829017806593</v>
      </c>
      <c r="U1733" s="37">
        <f>'Data TREND'!M296</f>
        <v>172.1355913207469</v>
      </c>
      <c r="V1733" s="37">
        <f>'Data TREND'!N296</f>
        <v>28.295539127083561</v>
      </c>
      <c r="W1733" s="37">
        <f>'Data TREND'!O296</f>
        <v>11.399818340658472</v>
      </c>
      <c r="Y1733" s="37">
        <f t="shared" si="1246"/>
        <v>0</v>
      </c>
      <c r="Z1733" s="37">
        <f t="shared" si="1247"/>
        <v>0</v>
      </c>
      <c r="AA1733" s="37">
        <f t="shared" si="1248"/>
        <v>0</v>
      </c>
      <c r="AB1733" s="37">
        <f t="shared" si="1249"/>
        <v>0</v>
      </c>
      <c r="AC1733" s="37">
        <f t="shared" si="1250"/>
        <v>0</v>
      </c>
      <c r="AD1733" s="37">
        <f t="shared" si="1251"/>
        <v>0</v>
      </c>
      <c r="AF1733">
        <f>'Data TREND'!$A$152</f>
        <v>15</v>
      </c>
      <c r="AG1733" s="37">
        <f>'Data TREND'!Q296</f>
        <v>87.025968831447244</v>
      </c>
      <c r="AH1733" s="37">
        <f>'Data TREND'!R296</f>
        <v>16.076406684990303</v>
      </c>
      <c r="AI1733" s="37">
        <f>'Data TREND'!S296</f>
        <v>86.47937599362335</v>
      </c>
      <c r="AJ1733" s="37">
        <f>'Data TREND'!T296</f>
        <v>189.89231669121742</v>
      </c>
      <c r="AK1733" s="37">
        <f>'Data TREND'!U296</f>
        <v>32.165093335853648</v>
      </c>
      <c r="AL1733" s="37">
        <f>'Data TREND'!V296</f>
        <v>13.238633771965375</v>
      </c>
      <c r="AN1733" s="37">
        <f t="shared" si="1252"/>
        <v>0</v>
      </c>
      <c r="AO1733" s="37">
        <f t="shared" si="1253"/>
        <v>0</v>
      </c>
      <c r="AP1733" s="37">
        <f t="shared" si="1254"/>
        <v>0</v>
      </c>
      <c r="AQ1733" s="37">
        <f t="shared" si="1255"/>
        <v>0</v>
      </c>
      <c r="AR1733" s="37">
        <f t="shared" si="1256"/>
        <v>0</v>
      </c>
      <c r="AS1733" s="37">
        <f t="shared" si="1257"/>
        <v>0</v>
      </c>
      <c r="AU1733">
        <v>15</v>
      </c>
      <c r="AV1733" s="37">
        <f t="shared" si="1258"/>
        <v>63.030992534790037</v>
      </c>
      <c r="AW1733" s="37">
        <f t="shared" si="1259"/>
        <v>8.289555418802582</v>
      </c>
      <c r="AX1733" s="37">
        <f t="shared" si="1260"/>
        <v>83.467213776819392</v>
      </c>
      <c r="AY1733" s="37">
        <f t="shared" si="1261"/>
        <v>154.42545914319103</v>
      </c>
      <c r="AZ1733" s="37">
        <f t="shared" si="1262"/>
        <v>25.133409494271472</v>
      </c>
      <c r="BA1733" s="37">
        <f t="shared" si="1263"/>
        <v>10.369186290997527</v>
      </c>
      <c r="BC1733">
        <v>15</v>
      </c>
      <c r="BD1733" s="37">
        <f>IF(Voorblad!$E$10=Rekenblad!BC1733,Rekenblad!AV1733,0)</f>
        <v>0</v>
      </c>
      <c r="BE1733" s="37">
        <f>IF(Voorblad!$E$10=Rekenblad!BC1733,Rekenblad!AW1733,0)</f>
        <v>0</v>
      </c>
      <c r="BF1733" s="37">
        <f>IF(Voorblad!$E$10=Rekenblad!BC1733,Rekenblad!AX1733,0)</f>
        <v>0</v>
      </c>
      <c r="BG1733" s="62">
        <f>IF(Voorblad!$E$10=Rekenblad!BC1733,Rekenblad!AY1733,0)</f>
        <v>0</v>
      </c>
      <c r="BH1733" s="37">
        <f>IF(Voorblad!$E$10=Rekenblad!BC1733,Rekenblad!AZ1733,0)</f>
        <v>0</v>
      </c>
      <c r="BI1733" s="37">
        <f>IF(Voorblad!$E$10=Rekenblad!BC1733,Rekenblad!BA1733,0)</f>
        <v>0</v>
      </c>
      <c r="BK1733">
        <v>15</v>
      </c>
      <c r="BL1733" s="37">
        <f>IF(Voorblad!$E$14=Rekenblad!$BL$1726,Rekenblad!BD1733,0)</f>
        <v>0</v>
      </c>
      <c r="BM1733" s="37">
        <f>IF(Voorblad!$E$14=Rekenblad!$BL$1726,Rekenblad!BE1733,0)</f>
        <v>0</v>
      </c>
      <c r="BN1733" s="37">
        <f>IF(Voorblad!$E$14=Rekenblad!$BL$1726,Rekenblad!BF1733,0)</f>
        <v>0</v>
      </c>
      <c r="BO1733" s="37">
        <f>IF(Voorblad!$E$14=Rekenblad!$BL$1726,Rekenblad!BG1733,0)</f>
        <v>0</v>
      </c>
      <c r="BP1733" s="37">
        <f>IF(Voorblad!$E$14=Rekenblad!$BL$1726,Rekenblad!BH1733,0)</f>
        <v>0</v>
      </c>
      <c r="BQ1733" s="37">
        <f>IF(Voorblad!$E$14=Rekenblad!$BL$1726,Rekenblad!BI1733,0)</f>
        <v>0</v>
      </c>
    </row>
    <row r="1734" spans="2:69" x14ac:dyDescent="0.25">
      <c r="B1734">
        <f>'Data TREND'!$A$153</f>
        <v>16</v>
      </c>
      <c r="C1734" s="37">
        <f>'Data TREND'!C297</f>
        <v>65.818802652553131</v>
      </c>
      <c r="D1734" s="37">
        <f>'Data TREND'!D297</f>
        <v>8.4188114499669133</v>
      </c>
      <c r="E1734" s="37">
        <f>'Data TREND'!E297</f>
        <v>88.72351372592945</v>
      </c>
      <c r="F1734" s="37">
        <f>'Data TREND'!F297</f>
        <v>162.60007569850606</v>
      </c>
      <c r="G1734" s="37">
        <f>'Data TREND'!G297</f>
        <v>25.079843252497032</v>
      </c>
      <c r="H1734" s="37">
        <f>'Data TREND'!H297</f>
        <v>10.344223983772682</v>
      </c>
      <c r="J1734" s="37">
        <f t="shared" si="1240"/>
        <v>65.818802652553131</v>
      </c>
      <c r="K1734" s="37">
        <f t="shared" si="1241"/>
        <v>8.4188114499669133</v>
      </c>
      <c r="L1734" s="37">
        <f t="shared" si="1242"/>
        <v>88.72351372592945</v>
      </c>
      <c r="M1734" s="37">
        <f t="shared" si="1243"/>
        <v>162.60007569850606</v>
      </c>
      <c r="N1734" s="37">
        <f t="shared" si="1244"/>
        <v>25.079843252497032</v>
      </c>
      <c r="O1734" s="37">
        <f t="shared" si="1245"/>
        <v>10.344223983772682</v>
      </c>
      <c r="Q1734">
        <f>'Data TREND'!$A$153</f>
        <v>16</v>
      </c>
      <c r="R1734" s="37">
        <f>'Data TREND'!J297</f>
        <v>76.768478059101994</v>
      </c>
      <c r="S1734" s="37">
        <f>'Data TREND'!K297</f>
        <v>15.71414664667955</v>
      </c>
      <c r="T1734" s="37">
        <f>'Data TREND'!L297</f>
        <v>87.96203702700025</v>
      </c>
      <c r="U1734" s="37">
        <f>'Data TREND'!M297</f>
        <v>180.49592671756662</v>
      </c>
      <c r="V1734" s="37">
        <f>'Data TREND'!N297</f>
        <v>28.206998455692805</v>
      </c>
      <c r="W1734" s="37">
        <f>'Data TREND'!O297</f>
        <v>11.367247196550643</v>
      </c>
      <c r="Y1734" s="37">
        <f t="shared" si="1246"/>
        <v>0</v>
      </c>
      <c r="Z1734" s="37">
        <f t="shared" si="1247"/>
        <v>0</v>
      </c>
      <c r="AA1734" s="37">
        <f t="shared" si="1248"/>
        <v>0</v>
      </c>
      <c r="AB1734" s="37">
        <f t="shared" si="1249"/>
        <v>0</v>
      </c>
      <c r="AC1734" s="37">
        <f t="shared" si="1250"/>
        <v>0</v>
      </c>
      <c r="AD1734" s="37">
        <f t="shared" si="1251"/>
        <v>0</v>
      </c>
      <c r="AF1734">
        <f>'Data TREND'!$A$153</f>
        <v>16</v>
      </c>
      <c r="AG1734" s="37">
        <f>'Data TREND'!Q297</f>
        <v>90.014471493231483</v>
      </c>
      <c r="AH1734" s="37">
        <f>'Data TREND'!R297</f>
        <v>16.361383643430031</v>
      </c>
      <c r="AI1734" s="37">
        <f>'Data TREND'!S297</f>
        <v>91.687232914244731</v>
      </c>
      <c r="AJ1734" s="37">
        <f>'Data TREND'!T297</f>
        <v>198.37009675613302</v>
      </c>
      <c r="AK1734" s="37">
        <f>'Data TREND'!U297</f>
        <v>32.028470029841444</v>
      </c>
      <c r="AL1734" s="37">
        <f>'Data TREND'!V297</f>
        <v>13.181163998008099</v>
      </c>
      <c r="AN1734" s="37">
        <f t="shared" si="1252"/>
        <v>0</v>
      </c>
      <c r="AO1734" s="37">
        <f t="shared" si="1253"/>
        <v>0</v>
      </c>
      <c r="AP1734" s="37">
        <f t="shared" si="1254"/>
        <v>0</v>
      </c>
      <c r="AQ1734" s="37">
        <f t="shared" si="1255"/>
        <v>0</v>
      </c>
      <c r="AR1734" s="37">
        <f t="shared" si="1256"/>
        <v>0</v>
      </c>
      <c r="AS1734" s="37">
        <f t="shared" si="1257"/>
        <v>0</v>
      </c>
      <c r="AU1734">
        <v>16</v>
      </c>
      <c r="AV1734" s="37">
        <f t="shared" si="1258"/>
        <v>65.818802652553131</v>
      </c>
      <c r="AW1734" s="37">
        <f t="shared" si="1259"/>
        <v>8.4188114499669133</v>
      </c>
      <c r="AX1734" s="37">
        <f t="shared" si="1260"/>
        <v>88.72351372592945</v>
      </c>
      <c r="AY1734" s="37">
        <f t="shared" si="1261"/>
        <v>162.60007569850606</v>
      </c>
      <c r="AZ1734" s="37">
        <f t="shared" si="1262"/>
        <v>25.079843252497032</v>
      </c>
      <c r="BA1734" s="37">
        <f t="shared" si="1263"/>
        <v>10.344223983772682</v>
      </c>
      <c r="BC1734">
        <v>16</v>
      </c>
      <c r="BD1734" s="37">
        <f>IF(Voorblad!$E$10=Rekenblad!BC1734,Rekenblad!AV1734,0)</f>
        <v>0</v>
      </c>
      <c r="BE1734" s="37">
        <f>IF(Voorblad!$E$10=Rekenblad!BC1734,Rekenblad!AW1734,0)</f>
        <v>0</v>
      </c>
      <c r="BF1734" s="37">
        <f>IF(Voorblad!$E$10=Rekenblad!BC1734,Rekenblad!AX1734,0)</f>
        <v>0</v>
      </c>
      <c r="BG1734" s="62">
        <f>IF(Voorblad!$E$10=Rekenblad!BC1734,Rekenblad!AY1734,0)</f>
        <v>0</v>
      </c>
      <c r="BH1734" s="37">
        <f>IF(Voorblad!$E$10=Rekenblad!BC1734,Rekenblad!AZ1734,0)</f>
        <v>0</v>
      </c>
      <c r="BI1734" s="37">
        <f>IF(Voorblad!$E$10=Rekenblad!BC1734,Rekenblad!BA1734,0)</f>
        <v>0</v>
      </c>
      <c r="BK1734">
        <v>16</v>
      </c>
      <c r="BL1734" s="37">
        <f>IF(Voorblad!$E$14=Rekenblad!$BL$1726,Rekenblad!BD1734,0)</f>
        <v>0</v>
      </c>
      <c r="BM1734" s="37">
        <f>IF(Voorblad!$E$14=Rekenblad!$BL$1726,Rekenblad!BE1734,0)</f>
        <v>0</v>
      </c>
      <c r="BN1734" s="37">
        <f>IF(Voorblad!$E$14=Rekenblad!$BL$1726,Rekenblad!BF1734,0)</f>
        <v>0</v>
      </c>
      <c r="BO1734" s="37">
        <f>IF(Voorblad!$E$14=Rekenblad!$BL$1726,Rekenblad!BG1734,0)</f>
        <v>0</v>
      </c>
      <c r="BP1734" s="37">
        <f>IF(Voorblad!$E$14=Rekenblad!$BL$1726,Rekenblad!BH1734,0)</f>
        <v>0</v>
      </c>
      <c r="BQ1734" s="37">
        <f>IF(Voorblad!$E$14=Rekenblad!$BL$1726,Rekenblad!BI1734,0)</f>
        <v>0</v>
      </c>
    </row>
    <row r="1735" spans="2:69" x14ac:dyDescent="0.25">
      <c r="B1735">
        <f>'Data TREND'!$A$154</f>
        <v>17</v>
      </c>
      <c r="C1735" s="37">
        <f>'Data TREND'!C298</f>
        <v>68.606612770316246</v>
      </c>
      <c r="D1735" s="37">
        <f>'Data TREND'!D298</f>
        <v>8.5480674811312447</v>
      </c>
      <c r="E1735" s="37">
        <f>'Data TREND'!E298</f>
        <v>93.979813675039509</v>
      </c>
      <c r="F1735" s="37">
        <f>'Data TREND'!F298</f>
        <v>170.77469225382109</v>
      </c>
      <c r="G1735" s="37">
        <f>'Data TREND'!G298</f>
        <v>25.026277010722595</v>
      </c>
      <c r="H1735" s="37">
        <f>'Data TREND'!H298</f>
        <v>10.319261676547837</v>
      </c>
      <c r="J1735" s="37">
        <f t="shared" si="1240"/>
        <v>68.606612770316246</v>
      </c>
      <c r="K1735" s="37">
        <f t="shared" si="1241"/>
        <v>8.5480674811312447</v>
      </c>
      <c r="L1735" s="37">
        <f t="shared" si="1242"/>
        <v>93.979813675039509</v>
      </c>
      <c r="M1735" s="37">
        <f t="shared" si="1243"/>
        <v>170.77469225382109</v>
      </c>
      <c r="N1735" s="37">
        <f t="shared" si="1244"/>
        <v>25.026277010722595</v>
      </c>
      <c r="O1735" s="37">
        <f t="shared" si="1245"/>
        <v>10.319261676547837</v>
      </c>
      <c r="Q1735">
        <f>'Data TREND'!$A$154</f>
        <v>17</v>
      </c>
      <c r="R1735" s="37">
        <f>'Data TREND'!J298</f>
        <v>79.601298363580398</v>
      </c>
      <c r="S1735" s="37">
        <f>'Data TREND'!K298</f>
        <v>15.977418010807597</v>
      </c>
      <c r="T1735" s="37">
        <f>'Data TREND'!L298</f>
        <v>93.224245036193906</v>
      </c>
      <c r="U1735" s="37">
        <f>'Data TREND'!M298</f>
        <v>188.85626211438634</v>
      </c>
      <c r="V1735" s="37">
        <f>'Data TREND'!N298</f>
        <v>28.118457784302048</v>
      </c>
      <c r="W1735" s="37">
        <f>'Data TREND'!O298</f>
        <v>11.334676052442813</v>
      </c>
      <c r="Y1735" s="37">
        <f t="shared" si="1246"/>
        <v>0</v>
      </c>
      <c r="Z1735" s="37">
        <f t="shared" si="1247"/>
        <v>0</v>
      </c>
      <c r="AA1735" s="37">
        <f t="shared" si="1248"/>
        <v>0</v>
      </c>
      <c r="AB1735" s="37">
        <f t="shared" si="1249"/>
        <v>0</v>
      </c>
      <c r="AC1735" s="37">
        <f t="shared" si="1250"/>
        <v>0</v>
      </c>
      <c r="AD1735" s="37">
        <f t="shared" si="1251"/>
        <v>0</v>
      </c>
      <c r="AF1735">
        <f>'Data TREND'!$A$154</f>
        <v>17</v>
      </c>
      <c r="AG1735" s="37">
        <f>'Data TREND'!Q298</f>
        <v>93.002974155015721</v>
      </c>
      <c r="AH1735" s="37">
        <f>'Data TREND'!R298</f>
        <v>16.646360601869759</v>
      </c>
      <c r="AI1735" s="37">
        <f>'Data TREND'!S298</f>
        <v>96.895089834866113</v>
      </c>
      <c r="AJ1735" s="37">
        <f>'Data TREND'!T298</f>
        <v>206.84787682104863</v>
      </c>
      <c r="AK1735" s="37">
        <f>'Data TREND'!U298</f>
        <v>31.891846723829232</v>
      </c>
      <c r="AL1735" s="37">
        <f>'Data TREND'!V298</f>
        <v>13.123694224050823</v>
      </c>
      <c r="AN1735" s="37">
        <f t="shared" si="1252"/>
        <v>0</v>
      </c>
      <c r="AO1735" s="37">
        <f t="shared" si="1253"/>
        <v>0</v>
      </c>
      <c r="AP1735" s="37">
        <f t="shared" si="1254"/>
        <v>0</v>
      </c>
      <c r="AQ1735" s="37">
        <f t="shared" si="1255"/>
        <v>0</v>
      </c>
      <c r="AR1735" s="37">
        <f t="shared" si="1256"/>
        <v>0</v>
      </c>
      <c r="AS1735" s="37">
        <f t="shared" si="1257"/>
        <v>0</v>
      </c>
      <c r="AU1735">
        <v>17</v>
      </c>
      <c r="AV1735" s="37">
        <f t="shared" si="1258"/>
        <v>68.606612770316246</v>
      </c>
      <c r="AW1735" s="37">
        <f t="shared" si="1259"/>
        <v>8.5480674811312447</v>
      </c>
      <c r="AX1735" s="37">
        <f t="shared" si="1260"/>
        <v>93.979813675039509</v>
      </c>
      <c r="AY1735" s="37">
        <f t="shared" si="1261"/>
        <v>170.77469225382109</v>
      </c>
      <c r="AZ1735" s="37">
        <f t="shared" si="1262"/>
        <v>25.026277010722595</v>
      </c>
      <c r="BA1735" s="37">
        <f t="shared" si="1263"/>
        <v>10.319261676547837</v>
      </c>
      <c r="BC1735">
        <v>17</v>
      </c>
      <c r="BD1735" s="37">
        <f>IF(Voorblad!$E$10=Rekenblad!BC1735,Rekenblad!AV1735,0)</f>
        <v>0</v>
      </c>
      <c r="BE1735" s="37">
        <f>IF(Voorblad!$E$10=Rekenblad!BC1735,Rekenblad!AW1735,0)</f>
        <v>0</v>
      </c>
      <c r="BF1735" s="37">
        <f>IF(Voorblad!$E$10=Rekenblad!BC1735,Rekenblad!AX1735,0)</f>
        <v>0</v>
      </c>
      <c r="BG1735" s="62">
        <f>IF(Voorblad!$E$10=Rekenblad!BC1735,Rekenblad!AY1735,0)</f>
        <v>0</v>
      </c>
      <c r="BH1735" s="37">
        <f>IF(Voorblad!$E$10=Rekenblad!BC1735,Rekenblad!AZ1735,0)</f>
        <v>0</v>
      </c>
      <c r="BI1735" s="37">
        <f>IF(Voorblad!$E$10=Rekenblad!BC1735,Rekenblad!BA1735,0)</f>
        <v>0</v>
      </c>
      <c r="BK1735">
        <v>17</v>
      </c>
      <c r="BL1735" s="37">
        <f>IF(Voorblad!$E$14=Rekenblad!$BL$1726,Rekenblad!BD1735,0)</f>
        <v>0</v>
      </c>
      <c r="BM1735" s="37">
        <f>IF(Voorblad!$E$14=Rekenblad!$BL$1726,Rekenblad!BE1735,0)</f>
        <v>0</v>
      </c>
      <c r="BN1735" s="37">
        <f>IF(Voorblad!$E$14=Rekenblad!$BL$1726,Rekenblad!BF1735,0)</f>
        <v>0</v>
      </c>
      <c r="BO1735" s="37">
        <f>IF(Voorblad!$E$14=Rekenblad!$BL$1726,Rekenblad!BG1735,0)</f>
        <v>0</v>
      </c>
      <c r="BP1735" s="37">
        <f>IF(Voorblad!$E$14=Rekenblad!$BL$1726,Rekenblad!BH1735,0)</f>
        <v>0</v>
      </c>
      <c r="BQ1735" s="37">
        <f>IF(Voorblad!$E$14=Rekenblad!$BL$1726,Rekenblad!BI1735,0)</f>
        <v>0</v>
      </c>
    </row>
    <row r="1736" spans="2:69" x14ac:dyDescent="0.25">
      <c r="B1736">
        <f>'Data TREND'!$A$155</f>
        <v>18</v>
      </c>
      <c r="C1736" s="37">
        <f>'Data TREND'!C299</f>
        <v>71.394422888079347</v>
      </c>
      <c r="D1736" s="37">
        <f>'Data TREND'!D299</f>
        <v>8.6773235122955761</v>
      </c>
      <c r="E1736" s="37">
        <f>'Data TREND'!E299</f>
        <v>99.236113624149553</v>
      </c>
      <c r="F1736" s="37">
        <f>'Data TREND'!F299</f>
        <v>178.94930880913611</v>
      </c>
      <c r="G1736" s="37">
        <f>'Data TREND'!G299</f>
        <v>24.972710768948154</v>
      </c>
      <c r="H1736" s="37">
        <f>'Data TREND'!H299</f>
        <v>10.294299369322992</v>
      </c>
      <c r="J1736" s="37">
        <f t="shared" si="1240"/>
        <v>71.394422888079347</v>
      </c>
      <c r="K1736" s="37">
        <f t="shared" si="1241"/>
        <v>8.6773235122955761</v>
      </c>
      <c r="L1736" s="37">
        <f t="shared" si="1242"/>
        <v>99.236113624149553</v>
      </c>
      <c r="M1736" s="37">
        <f t="shared" si="1243"/>
        <v>178.94930880913611</v>
      </c>
      <c r="N1736" s="37">
        <f t="shared" si="1244"/>
        <v>24.972710768948154</v>
      </c>
      <c r="O1736" s="37">
        <f t="shared" si="1245"/>
        <v>10.294299369322992</v>
      </c>
      <c r="Q1736">
        <f>'Data TREND'!$A$155</f>
        <v>18</v>
      </c>
      <c r="R1736" s="37">
        <f>'Data TREND'!J299</f>
        <v>82.434118668058801</v>
      </c>
      <c r="S1736" s="37">
        <f>'Data TREND'!K299</f>
        <v>16.240689374935645</v>
      </c>
      <c r="T1736" s="37">
        <f>'Data TREND'!L299</f>
        <v>98.486453045387549</v>
      </c>
      <c r="U1736" s="37">
        <f>'Data TREND'!M299</f>
        <v>197.21659751120606</v>
      </c>
      <c r="V1736" s="37">
        <f>'Data TREND'!N299</f>
        <v>28.029917112911292</v>
      </c>
      <c r="W1736" s="37">
        <f>'Data TREND'!O299</f>
        <v>11.302104908334984</v>
      </c>
      <c r="Y1736" s="37">
        <f t="shared" si="1246"/>
        <v>0</v>
      </c>
      <c r="Z1736" s="37">
        <f t="shared" si="1247"/>
        <v>0</v>
      </c>
      <c r="AA1736" s="37">
        <f t="shared" si="1248"/>
        <v>0</v>
      </c>
      <c r="AB1736" s="37">
        <f t="shared" si="1249"/>
        <v>0</v>
      </c>
      <c r="AC1736" s="37">
        <f t="shared" si="1250"/>
        <v>0</v>
      </c>
      <c r="AD1736" s="37">
        <f t="shared" si="1251"/>
        <v>0</v>
      </c>
      <c r="AF1736">
        <f>'Data TREND'!$A$155</f>
        <v>18</v>
      </c>
      <c r="AG1736" s="37">
        <f>'Data TREND'!Q299</f>
        <v>95.99147681679996</v>
      </c>
      <c r="AH1736" s="37">
        <f>'Data TREND'!R299</f>
        <v>16.931337560309483</v>
      </c>
      <c r="AI1736" s="37">
        <f>'Data TREND'!S299</f>
        <v>102.10294675548749</v>
      </c>
      <c r="AJ1736" s="37">
        <f>'Data TREND'!T299</f>
        <v>215.32565688596424</v>
      </c>
      <c r="AK1736" s="37">
        <f>'Data TREND'!U299</f>
        <v>31.755223417817028</v>
      </c>
      <c r="AL1736" s="37">
        <f>'Data TREND'!V299</f>
        <v>13.066224450093546</v>
      </c>
      <c r="AN1736" s="37">
        <f t="shared" si="1252"/>
        <v>0</v>
      </c>
      <c r="AO1736" s="37">
        <f t="shared" si="1253"/>
        <v>0</v>
      </c>
      <c r="AP1736" s="37">
        <f t="shared" si="1254"/>
        <v>0</v>
      </c>
      <c r="AQ1736" s="37">
        <f t="shared" si="1255"/>
        <v>0</v>
      </c>
      <c r="AR1736" s="37">
        <f t="shared" si="1256"/>
        <v>0</v>
      </c>
      <c r="AS1736" s="37">
        <f t="shared" si="1257"/>
        <v>0</v>
      </c>
      <c r="AU1736">
        <v>18</v>
      </c>
      <c r="AV1736" s="37">
        <f t="shared" si="1258"/>
        <v>71.394422888079347</v>
      </c>
      <c r="AW1736" s="37">
        <f t="shared" si="1259"/>
        <v>8.6773235122955761</v>
      </c>
      <c r="AX1736" s="37">
        <f t="shared" si="1260"/>
        <v>99.236113624149553</v>
      </c>
      <c r="AY1736" s="37">
        <f t="shared" si="1261"/>
        <v>178.94930880913611</v>
      </c>
      <c r="AZ1736" s="37">
        <f t="shared" si="1262"/>
        <v>24.972710768948154</v>
      </c>
      <c r="BA1736" s="37">
        <f t="shared" si="1263"/>
        <v>10.294299369322992</v>
      </c>
      <c r="BC1736">
        <v>18</v>
      </c>
      <c r="BD1736" s="37">
        <f>IF(Voorblad!$E$10=Rekenblad!BC1736,Rekenblad!AV1736,0)</f>
        <v>0</v>
      </c>
      <c r="BE1736" s="37">
        <f>IF(Voorblad!$E$10=Rekenblad!BC1736,Rekenblad!AW1736,0)</f>
        <v>0</v>
      </c>
      <c r="BF1736" s="37">
        <f>IF(Voorblad!$E$10=Rekenblad!BC1736,Rekenblad!AX1736,0)</f>
        <v>0</v>
      </c>
      <c r="BG1736" s="62">
        <f>IF(Voorblad!$E$10=Rekenblad!BC1736,Rekenblad!AY1736,0)</f>
        <v>0</v>
      </c>
      <c r="BH1736" s="37">
        <f>IF(Voorblad!$E$10=Rekenblad!BC1736,Rekenblad!AZ1736,0)</f>
        <v>0</v>
      </c>
      <c r="BI1736" s="37">
        <f>IF(Voorblad!$E$10=Rekenblad!BC1736,Rekenblad!BA1736,0)</f>
        <v>0</v>
      </c>
      <c r="BK1736">
        <v>18</v>
      </c>
      <c r="BL1736" s="37">
        <f>IF(Voorblad!$E$14=Rekenblad!$BL$1726,Rekenblad!BD1736,0)</f>
        <v>0</v>
      </c>
      <c r="BM1736" s="37">
        <f>IF(Voorblad!$E$14=Rekenblad!$BL$1726,Rekenblad!BE1736,0)</f>
        <v>0</v>
      </c>
      <c r="BN1736" s="37">
        <f>IF(Voorblad!$E$14=Rekenblad!$BL$1726,Rekenblad!BF1736,0)</f>
        <v>0</v>
      </c>
      <c r="BO1736" s="37">
        <f>IF(Voorblad!$E$14=Rekenblad!$BL$1726,Rekenblad!BG1736,0)</f>
        <v>0</v>
      </c>
      <c r="BP1736" s="37">
        <f>IF(Voorblad!$E$14=Rekenblad!$BL$1726,Rekenblad!BH1736,0)</f>
        <v>0</v>
      </c>
      <c r="BQ1736" s="37">
        <f>IF(Voorblad!$E$14=Rekenblad!$BL$1726,Rekenblad!BI1736,0)</f>
        <v>0</v>
      </c>
    </row>
    <row r="1737" spans="2:69" x14ac:dyDescent="0.25">
      <c r="B1737">
        <f>'Data TREND'!$A$156</f>
        <v>19</v>
      </c>
      <c r="C1737" s="37">
        <f>'Data TREND'!C300</f>
        <v>74.182233005842448</v>
      </c>
      <c r="D1737" s="37">
        <f>'Data TREND'!D300</f>
        <v>8.8065795434599075</v>
      </c>
      <c r="E1737" s="37">
        <f>'Data TREND'!E300</f>
        <v>104.49241357325961</v>
      </c>
      <c r="F1737" s="37">
        <f>'Data TREND'!F300</f>
        <v>187.12392536445111</v>
      </c>
      <c r="G1737" s="37">
        <f>'Data TREND'!G300</f>
        <v>24.919144527173714</v>
      </c>
      <c r="H1737" s="37">
        <f>'Data TREND'!H300</f>
        <v>10.269337062098147</v>
      </c>
      <c r="J1737" s="37">
        <f t="shared" si="1240"/>
        <v>74.182233005842448</v>
      </c>
      <c r="K1737" s="37">
        <f t="shared" si="1241"/>
        <v>8.8065795434599075</v>
      </c>
      <c r="L1737" s="37">
        <f t="shared" si="1242"/>
        <v>104.49241357325961</v>
      </c>
      <c r="M1737" s="37">
        <f t="shared" si="1243"/>
        <v>187.12392536445111</v>
      </c>
      <c r="N1737" s="37">
        <f t="shared" si="1244"/>
        <v>24.919144527173714</v>
      </c>
      <c r="O1737" s="37">
        <f t="shared" si="1245"/>
        <v>10.269337062098147</v>
      </c>
      <c r="Q1737">
        <f>'Data TREND'!$A$156</f>
        <v>19</v>
      </c>
      <c r="R1737" s="37">
        <f>'Data TREND'!J300</f>
        <v>85.26693897253719</v>
      </c>
      <c r="S1737" s="37">
        <f>'Data TREND'!K300</f>
        <v>16.503960739063693</v>
      </c>
      <c r="T1737" s="37">
        <f>'Data TREND'!L300</f>
        <v>103.74866105458121</v>
      </c>
      <c r="U1737" s="37">
        <f>'Data TREND'!M300</f>
        <v>205.57693290802578</v>
      </c>
      <c r="V1737" s="37">
        <f>'Data TREND'!N300</f>
        <v>27.941376441520536</v>
      </c>
      <c r="W1737" s="37">
        <f>'Data TREND'!O300</f>
        <v>11.269533764227155</v>
      </c>
      <c r="Y1737" s="37">
        <f t="shared" si="1246"/>
        <v>0</v>
      </c>
      <c r="Z1737" s="37">
        <f t="shared" si="1247"/>
        <v>0</v>
      </c>
      <c r="AA1737" s="37">
        <f t="shared" si="1248"/>
        <v>0</v>
      </c>
      <c r="AB1737" s="37">
        <f t="shared" si="1249"/>
        <v>0</v>
      </c>
      <c r="AC1737" s="37">
        <f t="shared" si="1250"/>
        <v>0</v>
      </c>
      <c r="AD1737" s="37">
        <f t="shared" si="1251"/>
        <v>0</v>
      </c>
      <c r="AF1737">
        <f>'Data TREND'!$A$156</f>
        <v>19</v>
      </c>
      <c r="AG1737" s="37">
        <f>'Data TREND'!Q300</f>
        <v>98.979979478584198</v>
      </c>
      <c r="AH1737" s="37">
        <f>'Data TREND'!R300</f>
        <v>17.216314518749211</v>
      </c>
      <c r="AI1737" s="37">
        <f>'Data TREND'!S300</f>
        <v>107.31080367610888</v>
      </c>
      <c r="AJ1737" s="37">
        <f>'Data TREND'!T300</f>
        <v>223.80343695087981</v>
      </c>
      <c r="AK1737" s="37">
        <f>'Data TREND'!U300</f>
        <v>31.61860011180482</v>
      </c>
      <c r="AL1737" s="37">
        <f>'Data TREND'!V300</f>
        <v>13.00875467613627</v>
      </c>
      <c r="AN1737" s="37">
        <f t="shared" si="1252"/>
        <v>0</v>
      </c>
      <c r="AO1737" s="37">
        <f t="shared" si="1253"/>
        <v>0</v>
      </c>
      <c r="AP1737" s="37">
        <f t="shared" si="1254"/>
        <v>0</v>
      </c>
      <c r="AQ1737" s="37">
        <f t="shared" si="1255"/>
        <v>0</v>
      </c>
      <c r="AR1737" s="37">
        <f t="shared" si="1256"/>
        <v>0</v>
      </c>
      <c r="AS1737" s="37">
        <f t="shared" si="1257"/>
        <v>0</v>
      </c>
      <c r="AU1737">
        <v>19</v>
      </c>
      <c r="AV1737" s="37">
        <f t="shared" si="1258"/>
        <v>74.182233005842448</v>
      </c>
      <c r="AW1737" s="37">
        <f t="shared" si="1259"/>
        <v>8.8065795434599075</v>
      </c>
      <c r="AX1737" s="37">
        <f t="shared" si="1260"/>
        <v>104.49241357325961</v>
      </c>
      <c r="AY1737" s="37">
        <f t="shared" si="1261"/>
        <v>187.12392536445111</v>
      </c>
      <c r="AZ1737" s="37">
        <f t="shared" si="1262"/>
        <v>24.919144527173714</v>
      </c>
      <c r="BA1737" s="37">
        <f t="shared" si="1263"/>
        <v>10.269337062098147</v>
      </c>
      <c r="BC1737">
        <v>19</v>
      </c>
      <c r="BD1737" s="37">
        <f>IF(Voorblad!$E$10=Rekenblad!BC1737,Rekenblad!AV1737,0)</f>
        <v>0</v>
      </c>
      <c r="BE1737" s="37">
        <f>IF(Voorblad!$E$10=Rekenblad!BC1737,Rekenblad!AW1737,0)</f>
        <v>0</v>
      </c>
      <c r="BF1737" s="37">
        <f>IF(Voorblad!$E$10=Rekenblad!BC1737,Rekenblad!AX1737,0)</f>
        <v>0</v>
      </c>
      <c r="BG1737" s="62">
        <f>IF(Voorblad!$E$10=Rekenblad!BC1737,Rekenblad!AY1737,0)</f>
        <v>0</v>
      </c>
      <c r="BH1737" s="37">
        <f>IF(Voorblad!$E$10=Rekenblad!BC1737,Rekenblad!AZ1737,0)</f>
        <v>0</v>
      </c>
      <c r="BI1737" s="37">
        <f>IF(Voorblad!$E$10=Rekenblad!BC1737,Rekenblad!BA1737,0)</f>
        <v>0</v>
      </c>
      <c r="BK1737">
        <v>19</v>
      </c>
      <c r="BL1737" s="37">
        <f>IF(Voorblad!$E$14=Rekenblad!$BL$1726,Rekenblad!BD1737,0)</f>
        <v>0</v>
      </c>
      <c r="BM1737" s="37">
        <f>IF(Voorblad!$E$14=Rekenblad!$BL$1726,Rekenblad!BE1737,0)</f>
        <v>0</v>
      </c>
      <c r="BN1737" s="37">
        <f>IF(Voorblad!$E$14=Rekenblad!$BL$1726,Rekenblad!BF1737,0)</f>
        <v>0</v>
      </c>
      <c r="BO1737" s="37">
        <f>IF(Voorblad!$E$14=Rekenblad!$BL$1726,Rekenblad!BG1737,0)</f>
        <v>0</v>
      </c>
      <c r="BP1737" s="37">
        <f>IF(Voorblad!$E$14=Rekenblad!$BL$1726,Rekenblad!BH1737,0)</f>
        <v>0</v>
      </c>
      <c r="BQ1737" s="37">
        <f>IF(Voorblad!$E$14=Rekenblad!$BL$1726,Rekenblad!BI1737,0)</f>
        <v>0</v>
      </c>
    </row>
    <row r="1738" spans="2:69" x14ac:dyDescent="0.25">
      <c r="B1738">
        <f>'Data TREND'!$A$157</f>
        <v>20</v>
      </c>
      <c r="C1738" s="37">
        <f>'Data TREND'!C301</f>
        <v>76.970043123605549</v>
      </c>
      <c r="D1738" s="37">
        <f>'Data TREND'!D301</f>
        <v>8.9358355746242388</v>
      </c>
      <c r="E1738" s="37">
        <f>'Data TREND'!E301</f>
        <v>109.74871352236966</v>
      </c>
      <c r="F1738" s="37">
        <f>'Data TREND'!F301</f>
        <v>195.29854191976614</v>
      </c>
      <c r="G1738" s="37">
        <f>'Data TREND'!G301</f>
        <v>24.865578285399277</v>
      </c>
      <c r="H1738" s="37">
        <f>'Data TREND'!H301</f>
        <v>10.2443747548733</v>
      </c>
      <c r="J1738" s="37">
        <f t="shared" si="1240"/>
        <v>76.970043123605549</v>
      </c>
      <c r="K1738" s="37">
        <f t="shared" si="1241"/>
        <v>8.9358355746242388</v>
      </c>
      <c r="L1738" s="37">
        <f t="shared" si="1242"/>
        <v>109.74871352236966</v>
      </c>
      <c r="M1738" s="37">
        <f t="shared" si="1243"/>
        <v>195.29854191976614</v>
      </c>
      <c r="N1738" s="37">
        <f t="shared" si="1244"/>
        <v>24.865578285399277</v>
      </c>
      <c r="O1738" s="37">
        <f t="shared" si="1245"/>
        <v>10.2443747548733</v>
      </c>
      <c r="Q1738">
        <f>'Data TREND'!$A$157</f>
        <v>20</v>
      </c>
      <c r="R1738" s="37">
        <f>'Data TREND'!J301</f>
        <v>88.099759277015607</v>
      </c>
      <c r="S1738" s="37">
        <f>'Data TREND'!K301</f>
        <v>16.767232103191738</v>
      </c>
      <c r="T1738" s="37">
        <f>'Data TREND'!L301</f>
        <v>109.01086906377485</v>
      </c>
      <c r="U1738" s="37">
        <f>'Data TREND'!M301</f>
        <v>213.9372683048455</v>
      </c>
      <c r="V1738" s="37">
        <f>'Data TREND'!N301</f>
        <v>27.852835770129779</v>
      </c>
      <c r="W1738" s="37">
        <f>'Data TREND'!O301</f>
        <v>11.236962620119325</v>
      </c>
      <c r="Y1738" s="37">
        <f t="shared" si="1246"/>
        <v>0</v>
      </c>
      <c r="Z1738" s="37">
        <f t="shared" si="1247"/>
        <v>0</v>
      </c>
      <c r="AA1738" s="37">
        <f t="shared" si="1248"/>
        <v>0</v>
      </c>
      <c r="AB1738" s="37">
        <f t="shared" si="1249"/>
        <v>0</v>
      </c>
      <c r="AC1738" s="37">
        <f t="shared" si="1250"/>
        <v>0</v>
      </c>
      <c r="AD1738" s="37">
        <f t="shared" si="1251"/>
        <v>0</v>
      </c>
      <c r="AF1738">
        <f>'Data TREND'!$A$157</f>
        <v>20</v>
      </c>
      <c r="AG1738" s="37">
        <f>'Data TREND'!Q301</f>
        <v>101.96848214036844</v>
      </c>
      <c r="AH1738" s="37">
        <f>'Data TREND'!R301</f>
        <v>17.501291477188939</v>
      </c>
      <c r="AI1738" s="37">
        <f>'Data TREND'!S301</f>
        <v>112.51866059673026</v>
      </c>
      <c r="AJ1738" s="37">
        <f>'Data TREND'!T301</f>
        <v>232.28121701579542</v>
      </c>
      <c r="AK1738" s="37">
        <f>'Data TREND'!U301</f>
        <v>31.481976805792613</v>
      </c>
      <c r="AL1738" s="37">
        <f>'Data TREND'!V301</f>
        <v>12.951284902178994</v>
      </c>
      <c r="AN1738" s="37">
        <f t="shared" si="1252"/>
        <v>0</v>
      </c>
      <c r="AO1738" s="37">
        <f t="shared" si="1253"/>
        <v>0</v>
      </c>
      <c r="AP1738" s="37">
        <f t="shared" si="1254"/>
        <v>0</v>
      </c>
      <c r="AQ1738" s="37">
        <f t="shared" si="1255"/>
        <v>0</v>
      </c>
      <c r="AR1738" s="37">
        <f t="shared" si="1256"/>
        <v>0</v>
      </c>
      <c r="AS1738" s="37">
        <f t="shared" si="1257"/>
        <v>0</v>
      </c>
      <c r="AU1738">
        <v>20</v>
      </c>
      <c r="AV1738" s="37">
        <f t="shared" si="1258"/>
        <v>76.970043123605549</v>
      </c>
      <c r="AW1738" s="37">
        <f t="shared" si="1259"/>
        <v>8.9358355746242388</v>
      </c>
      <c r="AX1738" s="37">
        <f t="shared" si="1260"/>
        <v>109.74871352236966</v>
      </c>
      <c r="AY1738" s="37">
        <f t="shared" si="1261"/>
        <v>195.29854191976614</v>
      </c>
      <c r="AZ1738" s="37">
        <f t="shared" si="1262"/>
        <v>24.865578285399277</v>
      </c>
      <c r="BA1738" s="37">
        <f t="shared" si="1263"/>
        <v>10.2443747548733</v>
      </c>
      <c r="BC1738">
        <v>20</v>
      </c>
      <c r="BD1738" s="37">
        <f>IF(Voorblad!$E$10=Rekenblad!BC1738,Rekenblad!AV1738,0)</f>
        <v>0</v>
      </c>
      <c r="BE1738" s="37">
        <f>IF(Voorblad!$E$10=Rekenblad!BC1738,Rekenblad!AW1738,0)</f>
        <v>0</v>
      </c>
      <c r="BF1738" s="37">
        <f>IF(Voorblad!$E$10=Rekenblad!BC1738,Rekenblad!AX1738,0)</f>
        <v>0</v>
      </c>
      <c r="BG1738" s="62">
        <f>IF(Voorblad!$E$10=Rekenblad!BC1738,Rekenblad!AY1738,0)</f>
        <v>0</v>
      </c>
      <c r="BH1738" s="37">
        <f>IF(Voorblad!$E$10=Rekenblad!BC1738,Rekenblad!AZ1738,0)</f>
        <v>0</v>
      </c>
      <c r="BI1738" s="37">
        <f>IF(Voorblad!$E$10=Rekenblad!BC1738,Rekenblad!BA1738,0)</f>
        <v>0</v>
      </c>
      <c r="BK1738">
        <v>20</v>
      </c>
      <c r="BL1738" s="37">
        <f>IF(Voorblad!$E$14=Rekenblad!$BL$1726,Rekenblad!BD1738,0)</f>
        <v>0</v>
      </c>
      <c r="BM1738" s="37">
        <f>IF(Voorblad!$E$14=Rekenblad!$BL$1726,Rekenblad!BE1738,0)</f>
        <v>0</v>
      </c>
      <c r="BN1738" s="37">
        <f>IF(Voorblad!$E$14=Rekenblad!$BL$1726,Rekenblad!BF1738,0)</f>
        <v>0</v>
      </c>
      <c r="BO1738" s="37">
        <f>IF(Voorblad!$E$14=Rekenblad!$BL$1726,Rekenblad!BG1738,0)</f>
        <v>0</v>
      </c>
      <c r="BP1738" s="37">
        <f>IF(Voorblad!$E$14=Rekenblad!$BL$1726,Rekenblad!BH1738,0)</f>
        <v>0</v>
      </c>
      <c r="BQ1738" s="37">
        <f>IF(Voorblad!$E$14=Rekenblad!$BL$1726,Rekenblad!BI1738,0)</f>
        <v>0</v>
      </c>
    </row>
    <row r="1739" spans="2:69" x14ac:dyDescent="0.25">
      <c r="B1739">
        <f>'Data TREND'!$A$158</f>
        <v>21</v>
      </c>
      <c r="C1739" s="37">
        <f>'Data TREND'!C302</f>
        <v>79.75785324136865</v>
      </c>
      <c r="D1739" s="37">
        <f>'Data TREND'!D302</f>
        <v>9.065091605788572</v>
      </c>
      <c r="E1739" s="37">
        <f>'Data TREND'!E302</f>
        <v>115.00501347147971</v>
      </c>
      <c r="F1739" s="37">
        <f>'Data TREND'!F302</f>
        <v>203.47315847508116</v>
      </c>
      <c r="G1739" s="37">
        <f>'Data TREND'!G302</f>
        <v>24.812012043624836</v>
      </c>
      <c r="H1739" s="37">
        <f>'Data TREND'!H302</f>
        <v>10.219412447648455</v>
      </c>
      <c r="J1739" s="37">
        <f t="shared" si="1240"/>
        <v>79.75785324136865</v>
      </c>
      <c r="K1739" s="37">
        <f t="shared" si="1241"/>
        <v>9.065091605788572</v>
      </c>
      <c r="L1739" s="37">
        <f t="shared" si="1242"/>
        <v>115.00501347147971</v>
      </c>
      <c r="M1739" s="37">
        <f t="shared" si="1243"/>
        <v>203.47315847508116</v>
      </c>
      <c r="N1739" s="37">
        <f t="shared" si="1244"/>
        <v>24.812012043624836</v>
      </c>
      <c r="O1739" s="37">
        <f t="shared" si="1245"/>
        <v>10.219412447648455</v>
      </c>
      <c r="Q1739">
        <f>'Data TREND'!$A$158</f>
        <v>21</v>
      </c>
      <c r="R1739" s="37">
        <f>'Data TREND'!J302</f>
        <v>90.932579581493997</v>
      </c>
      <c r="S1739" s="37">
        <f>'Data TREND'!K302</f>
        <v>17.030503467319786</v>
      </c>
      <c r="T1739" s="37">
        <f>'Data TREND'!L302</f>
        <v>114.2730770729685</v>
      </c>
      <c r="U1739" s="37">
        <f>'Data TREND'!M302</f>
        <v>222.29760370166522</v>
      </c>
      <c r="V1739" s="37">
        <f>'Data TREND'!N302</f>
        <v>27.764295098739023</v>
      </c>
      <c r="W1739" s="37">
        <f>'Data TREND'!O302</f>
        <v>11.204391476011496</v>
      </c>
      <c r="Y1739" s="37">
        <f t="shared" si="1246"/>
        <v>0</v>
      </c>
      <c r="Z1739" s="37">
        <f t="shared" si="1247"/>
        <v>0</v>
      </c>
      <c r="AA1739" s="37">
        <f t="shared" si="1248"/>
        <v>0</v>
      </c>
      <c r="AB1739" s="37">
        <f t="shared" si="1249"/>
        <v>0</v>
      </c>
      <c r="AC1739" s="37">
        <f t="shared" si="1250"/>
        <v>0</v>
      </c>
      <c r="AD1739" s="37">
        <f t="shared" si="1251"/>
        <v>0</v>
      </c>
      <c r="AF1739">
        <f>'Data TREND'!$A$158</f>
        <v>21</v>
      </c>
      <c r="AG1739" s="37">
        <f>'Data TREND'!Q302</f>
        <v>104.95698480215268</v>
      </c>
      <c r="AH1739" s="37">
        <f>'Data TREND'!R302</f>
        <v>17.786268435628667</v>
      </c>
      <c r="AI1739" s="37">
        <f>'Data TREND'!S302</f>
        <v>117.72651751735162</v>
      </c>
      <c r="AJ1739" s="37">
        <f>'Data TREND'!T302</f>
        <v>240.75899708071103</v>
      </c>
      <c r="AK1739" s="37">
        <f>'Data TREND'!U302</f>
        <v>31.345353499780405</v>
      </c>
      <c r="AL1739" s="37">
        <f>'Data TREND'!V302</f>
        <v>12.893815128221718</v>
      </c>
      <c r="AN1739" s="37">
        <f t="shared" si="1252"/>
        <v>0</v>
      </c>
      <c r="AO1739" s="37">
        <f t="shared" si="1253"/>
        <v>0</v>
      </c>
      <c r="AP1739" s="37">
        <f t="shared" si="1254"/>
        <v>0</v>
      </c>
      <c r="AQ1739" s="37">
        <f t="shared" si="1255"/>
        <v>0</v>
      </c>
      <c r="AR1739" s="37">
        <f t="shared" si="1256"/>
        <v>0</v>
      </c>
      <c r="AS1739" s="37">
        <f t="shared" si="1257"/>
        <v>0</v>
      </c>
      <c r="AU1739">
        <v>21</v>
      </c>
      <c r="AV1739" s="37">
        <f t="shared" si="1258"/>
        <v>79.75785324136865</v>
      </c>
      <c r="AW1739" s="37">
        <f t="shared" si="1259"/>
        <v>9.065091605788572</v>
      </c>
      <c r="AX1739" s="37">
        <f t="shared" si="1260"/>
        <v>115.00501347147971</v>
      </c>
      <c r="AY1739" s="37">
        <f t="shared" si="1261"/>
        <v>203.47315847508116</v>
      </c>
      <c r="AZ1739" s="37">
        <f t="shared" si="1262"/>
        <v>24.812012043624836</v>
      </c>
      <c r="BA1739" s="37">
        <f t="shared" si="1263"/>
        <v>10.219412447648455</v>
      </c>
      <c r="BC1739">
        <v>21</v>
      </c>
      <c r="BD1739" s="37">
        <f>IF(Voorblad!$E$10=Rekenblad!BC1739,Rekenblad!AV1739,0)</f>
        <v>0</v>
      </c>
      <c r="BE1739" s="37">
        <f>IF(Voorblad!$E$10=Rekenblad!BC1739,Rekenblad!AW1739,0)</f>
        <v>0</v>
      </c>
      <c r="BF1739" s="37">
        <f>IF(Voorblad!$E$10=Rekenblad!BC1739,Rekenblad!AX1739,0)</f>
        <v>0</v>
      </c>
      <c r="BG1739" s="62">
        <f>IF(Voorblad!$E$10=Rekenblad!BC1739,Rekenblad!AY1739,0)</f>
        <v>0</v>
      </c>
      <c r="BH1739" s="37">
        <f>IF(Voorblad!$E$10=Rekenblad!BC1739,Rekenblad!AZ1739,0)</f>
        <v>0</v>
      </c>
      <c r="BI1739" s="37">
        <f>IF(Voorblad!$E$10=Rekenblad!BC1739,Rekenblad!BA1739,0)</f>
        <v>0</v>
      </c>
      <c r="BK1739">
        <v>21</v>
      </c>
      <c r="BL1739" s="37">
        <f>IF(Voorblad!$E$14=Rekenblad!$BL$1726,Rekenblad!BD1739,0)</f>
        <v>0</v>
      </c>
      <c r="BM1739" s="37">
        <f>IF(Voorblad!$E$14=Rekenblad!$BL$1726,Rekenblad!BE1739,0)</f>
        <v>0</v>
      </c>
      <c r="BN1739" s="37">
        <f>IF(Voorblad!$E$14=Rekenblad!$BL$1726,Rekenblad!BF1739,0)</f>
        <v>0</v>
      </c>
      <c r="BO1739" s="37">
        <f>IF(Voorblad!$E$14=Rekenblad!$BL$1726,Rekenblad!BG1739,0)</f>
        <v>0</v>
      </c>
      <c r="BP1739" s="37">
        <f>IF(Voorblad!$E$14=Rekenblad!$BL$1726,Rekenblad!BH1739,0)</f>
        <v>0</v>
      </c>
      <c r="BQ1739" s="37">
        <f>IF(Voorblad!$E$14=Rekenblad!$BL$1726,Rekenblad!BI1739,0)</f>
        <v>0</v>
      </c>
    </row>
    <row r="1740" spans="2:69" x14ac:dyDescent="0.25">
      <c r="B1740">
        <f>'Data TREND'!$A$159</f>
        <v>22</v>
      </c>
      <c r="C1740" s="37">
        <f>'Data TREND'!C303</f>
        <v>82.545663359131765</v>
      </c>
      <c r="D1740" s="37">
        <f>'Data TREND'!D303</f>
        <v>9.1943476369529034</v>
      </c>
      <c r="E1740" s="37">
        <f>'Data TREND'!E303</f>
        <v>120.26131342058977</v>
      </c>
      <c r="F1740" s="37">
        <f>'Data TREND'!F303</f>
        <v>211.64777503039619</v>
      </c>
      <c r="G1740" s="37">
        <f>'Data TREND'!G303</f>
        <v>24.758445801850399</v>
      </c>
      <c r="H1740" s="37">
        <f>'Data TREND'!H303</f>
        <v>10.19445014042361</v>
      </c>
      <c r="J1740" s="37">
        <f t="shared" si="1240"/>
        <v>82.545663359131765</v>
      </c>
      <c r="K1740" s="37">
        <f t="shared" si="1241"/>
        <v>9.1943476369529034</v>
      </c>
      <c r="L1740" s="37">
        <f t="shared" si="1242"/>
        <v>120.26131342058977</v>
      </c>
      <c r="M1740" s="37">
        <f t="shared" si="1243"/>
        <v>211.64777503039619</v>
      </c>
      <c r="N1740" s="37">
        <f t="shared" si="1244"/>
        <v>24.758445801850399</v>
      </c>
      <c r="O1740" s="37">
        <f t="shared" si="1245"/>
        <v>10.19445014042361</v>
      </c>
      <c r="Q1740">
        <f>'Data TREND'!$A$159</f>
        <v>22</v>
      </c>
      <c r="R1740" s="37">
        <f>'Data TREND'!J303</f>
        <v>93.7653998859724</v>
      </c>
      <c r="S1740" s="37">
        <f>'Data TREND'!K303</f>
        <v>17.293774831447834</v>
      </c>
      <c r="T1740" s="37">
        <f>'Data TREND'!L303</f>
        <v>119.53528508216215</v>
      </c>
      <c r="U1740" s="37">
        <f>'Data TREND'!M303</f>
        <v>230.65793909848495</v>
      </c>
      <c r="V1740" s="37">
        <f>'Data TREND'!N303</f>
        <v>27.675754427348267</v>
      </c>
      <c r="W1740" s="37">
        <f>'Data TREND'!O303</f>
        <v>11.171820331903668</v>
      </c>
      <c r="Y1740" s="37">
        <f t="shared" si="1246"/>
        <v>0</v>
      </c>
      <c r="Z1740" s="37">
        <f t="shared" si="1247"/>
        <v>0</v>
      </c>
      <c r="AA1740" s="37">
        <f t="shared" si="1248"/>
        <v>0</v>
      </c>
      <c r="AB1740" s="37">
        <f t="shared" si="1249"/>
        <v>0</v>
      </c>
      <c r="AC1740" s="37">
        <f t="shared" si="1250"/>
        <v>0</v>
      </c>
      <c r="AD1740" s="37">
        <f t="shared" si="1251"/>
        <v>0</v>
      </c>
      <c r="AF1740">
        <f>'Data TREND'!$A$159</f>
        <v>22</v>
      </c>
      <c r="AG1740" s="37">
        <f>'Data TREND'!Q303</f>
        <v>107.94548746393691</v>
      </c>
      <c r="AH1740" s="37">
        <f>'Data TREND'!R303</f>
        <v>18.071245394068395</v>
      </c>
      <c r="AI1740" s="37">
        <f>'Data TREND'!S303</f>
        <v>122.93437443797301</v>
      </c>
      <c r="AJ1740" s="37">
        <f>'Data TREND'!T303</f>
        <v>249.2367771456266</v>
      </c>
      <c r="AK1740" s="37">
        <f>'Data TREND'!U303</f>
        <v>31.208730193768197</v>
      </c>
      <c r="AL1740" s="37">
        <f>'Data TREND'!V303</f>
        <v>12.836345354264441</v>
      </c>
      <c r="AN1740" s="37">
        <f t="shared" si="1252"/>
        <v>0</v>
      </c>
      <c r="AO1740" s="37">
        <f t="shared" si="1253"/>
        <v>0</v>
      </c>
      <c r="AP1740" s="37">
        <f t="shared" si="1254"/>
        <v>0</v>
      </c>
      <c r="AQ1740" s="37">
        <f t="shared" si="1255"/>
        <v>0</v>
      </c>
      <c r="AR1740" s="37">
        <f t="shared" si="1256"/>
        <v>0</v>
      </c>
      <c r="AS1740" s="37">
        <f t="shared" si="1257"/>
        <v>0</v>
      </c>
      <c r="AU1740">
        <v>22</v>
      </c>
      <c r="AV1740" s="37">
        <f t="shared" si="1258"/>
        <v>82.545663359131765</v>
      </c>
      <c r="AW1740" s="37">
        <f t="shared" si="1259"/>
        <v>9.1943476369529034</v>
      </c>
      <c r="AX1740" s="37">
        <f t="shared" si="1260"/>
        <v>120.26131342058977</v>
      </c>
      <c r="AY1740" s="37">
        <f t="shared" si="1261"/>
        <v>211.64777503039619</v>
      </c>
      <c r="AZ1740" s="37">
        <f t="shared" si="1262"/>
        <v>24.758445801850399</v>
      </c>
      <c r="BA1740" s="37">
        <f t="shared" si="1263"/>
        <v>10.19445014042361</v>
      </c>
      <c r="BC1740">
        <v>22</v>
      </c>
      <c r="BD1740" s="37">
        <f>IF(Voorblad!$E$10=Rekenblad!BC1740,Rekenblad!AV1740,0)</f>
        <v>0</v>
      </c>
      <c r="BE1740" s="37">
        <f>IF(Voorblad!$E$10=Rekenblad!BC1740,Rekenblad!AW1740,0)</f>
        <v>0</v>
      </c>
      <c r="BF1740" s="37">
        <f>IF(Voorblad!$E$10=Rekenblad!BC1740,Rekenblad!AX1740,0)</f>
        <v>0</v>
      </c>
      <c r="BG1740" s="62">
        <f>IF(Voorblad!$E$10=Rekenblad!BC1740,Rekenblad!AY1740,0)</f>
        <v>0</v>
      </c>
      <c r="BH1740" s="37">
        <f>IF(Voorblad!$E$10=Rekenblad!BC1740,Rekenblad!AZ1740,0)</f>
        <v>0</v>
      </c>
      <c r="BI1740" s="37">
        <f>IF(Voorblad!$E$10=Rekenblad!BC1740,Rekenblad!BA1740,0)</f>
        <v>0</v>
      </c>
      <c r="BK1740">
        <v>22</v>
      </c>
      <c r="BL1740" s="37">
        <f>IF(Voorblad!$E$14=Rekenblad!$BL$1726,Rekenblad!BD1740,0)</f>
        <v>0</v>
      </c>
      <c r="BM1740" s="37">
        <f>IF(Voorblad!$E$14=Rekenblad!$BL$1726,Rekenblad!BE1740,0)</f>
        <v>0</v>
      </c>
      <c r="BN1740" s="37">
        <f>IF(Voorblad!$E$14=Rekenblad!$BL$1726,Rekenblad!BF1740,0)</f>
        <v>0</v>
      </c>
      <c r="BO1740" s="37">
        <f>IF(Voorblad!$E$14=Rekenblad!$BL$1726,Rekenblad!BG1740,0)</f>
        <v>0</v>
      </c>
      <c r="BP1740" s="37">
        <f>IF(Voorblad!$E$14=Rekenblad!$BL$1726,Rekenblad!BH1740,0)</f>
        <v>0</v>
      </c>
      <c r="BQ1740" s="37">
        <f>IF(Voorblad!$E$14=Rekenblad!$BL$1726,Rekenblad!BI1740,0)</f>
        <v>0</v>
      </c>
    </row>
    <row r="1741" spans="2:69" x14ac:dyDescent="0.25">
      <c r="B1741">
        <f>'Data TREND'!$A$160</f>
        <v>23</v>
      </c>
      <c r="C1741" s="37">
        <f>'Data TREND'!C304</f>
        <v>85.333473476894866</v>
      </c>
      <c r="D1741" s="37">
        <f>'Data TREND'!D304</f>
        <v>9.3236036681172347</v>
      </c>
      <c r="E1741" s="37">
        <f>'Data TREND'!E304</f>
        <v>125.51761336969982</v>
      </c>
      <c r="F1741" s="37">
        <f>'Data TREND'!F304</f>
        <v>219.82239158571122</v>
      </c>
      <c r="G1741" s="37">
        <f>'Data TREND'!G304</f>
        <v>24.704879560075959</v>
      </c>
      <c r="H1741" s="37">
        <f>'Data TREND'!H304</f>
        <v>10.169487833198765</v>
      </c>
      <c r="J1741" s="37">
        <f t="shared" si="1240"/>
        <v>85.333473476894866</v>
      </c>
      <c r="K1741" s="37">
        <f t="shared" si="1241"/>
        <v>9.3236036681172347</v>
      </c>
      <c r="L1741" s="37">
        <f t="shared" si="1242"/>
        <v>125.51761336969982</v>
      </c>
      <c r="M1741" s="37">
        <f t="shared" si="1243"/>
        <v>219.82239158571122</v>
      </c>
      <c r="N1741" s="37">
        <f t="shared" si="1244"/>
        <v>24.704879560075959</v>
      </c>
      <c r="O1741" s="37">
        <f t="shared" si="1245"/>
        <v>10.169487833198765</v>
      </c>
      <c r="Q1741">
        <f>'Data TREND'!$A$160</f>
        <v>23</v>
      </c>
      <c r="R1741" s="37">
        <f>'Data TREND'!J304</f>
        <v>96.598220190450803</v>
      </c>
      <c r="S1741" s="37">
        <f>'Data TREND'!K304</f>
        <v>17.557046195575879</v>
      </c>
      <c r="T1741" s="37">
        <f>'Data TREND'!L304</f>
        <v>124.7974930913558</v>
      </c>
      <c r="U1741" s="37">
        <f>'Data TREND'!M304</f>
        <v>239.01827449530467</v>
      </c>
      <c r="V1741" s="37">
        <f>'Data TREND'!N304</f>
        <v>27.58721375595751</v>
      </c>
      <c r="W1741" s="37">
        <f>'Data TREND'!O304</f>
        <v>11.139249187795839</v>
      </c>
      <c r="Y1741" s="37">
        <f t="shared" si="1246"/>
        <v>0</v>
      </c>
      <c r="Z1741" s="37">
        <f t="shared" si="1247"/>
        <v>0</v>
      </c>
      <c r="AA1741" s="37">
        <f t="shared" si="1248"/>
        <v>0</v>
      </c>
      <c r="AB1741" s="37">
        <f t="shared" si="1249"/>
        <v>0</v>
      </c>
      <c r="AC1741" s="37">
        <f t="shared" si="1250"/>
        <v>0</v>
      </c>
      <c r="AD1741" s="37">
        <f t="shared" si="1251"/>
        <v>0</v>
      </c>
      <c r="AF1741">
        <f>'Data TREND'!$A$160</f>
        <v>23</v>
      </c>
      <c r="AG1741" s="37">
        <f>'Data TREND'!Q304</f>
        <v>110.93399012572115</v>
      </c>
      <c r="AH1741" s="37">
        <f>'Data TREND'!R304</f>
        <v>18.356222352508123</v>
      </c>
      <c r="AI1741" s="37">
        <f>'Data TREND'!S304</f>
        <v>128.14223135859439</v>
      </c>
      <c r="AJ1741" s="37">
        <f>'Data TREND'!T304</f>
        <v>257.71455721054224</v>
      </c>
      <c r="AK1741" s="37">
        <f>'Data TREND'!U304</f>
        <v>31.072106887755993</v>
      </c>
      <c r="AL1741" s="37">
        <f>'Data TREND'!V304</f>
        <v>12.778875580307165</v>
      </c>
      <c r="AN1741" s="37">
        <f t="shared" si="1252"/>
        <v>0</v>
      </c>
      <c r="AO1741" s="37">
        <f t="shared" si="1253"/>
        <v>0</v>
      </c>
      <c r="AP1741" s="37">
        <f t="shared" si="1254"/>
        <v>0</v>
      </c>
      <c r="AQ1741" s="37">
        <f t="shared" si="1255"/>
        <v>0</v>
      </c>
      <c r="AR1741" s="37">
        <f t="shared" si="1256"/>
        <v>0</v>
      </c>
      <c r="AS1741" s="37">
        <f t="shared" si="1257"/>
        <v>0</v>
      </c>
      <c r="AU1741">
        <v>23</v>
      </c>
      <c r="AV1741" s="37">
        <f t="shared" si="1258"/>
        <v>85.333473476894866</v>
      </c>
      <c r="AW1741" s="37">
        <f t="shared" si="1259"/>
        <v>9.3236036681172347</v>
      </c>
      <c r="AX1741" s="37">
        <f t="shared" si="1260"/>
        <v>125.51761336969982</v>
      </c>
      <c r="AY1741" s="37">
        <f t="shared" si="1261"/>
        <v>219.82239158571122</v>
      </c>
      <c r="AZ1741" s="37">
        <f t="shared" si="1262"/>
        <v>24.704879560075959</v>
      </c>
      <c r="BA1741" s="37">
        <f t="shared" si="1263"/>
        <v>10.169487833198765</v>
      </c>
      <c r="BC1741">
        <v>23</v>
      </c>
      <c r="BD1741" s="37">
        <f>IF(Voorblad!$E$10=Rekenblad!BC1741,Rekenblad!AV1741,0)</f>
        <v>0</v>
      </c>
      <c r="BE1741" s="37">
        <f>IF(Voorblad!$E$10=Rekenblad!BC1741,Rekenblad!AW1741,0)</f>
        <v>0</v>
      </c>
      <c r="BF1741" s="37">
        <f>IF(Voorblad!$E$10=Rekenblad!BC1741,Rekenblad!AX1741,0)</f>
        <v>0</v>
      </c>
      <c r="BG1741" s="62">
        <f>IF(Voorblad!$E$10=Rekenblad!BC1741,Rekenblad!AY1741,0)</f>
        <v>0</v>
      </c>
      <c r="BH1741" s="37">
        <f>IF(Voorblad!$E$10=Rekenblad!BC1741,Rekenblad!AZ1741,0)</f>
        <v>0</v>
      </c>
      <c r="BI1741" s="37">
        <f>IF(Voorblad!$E$10=Rekenblad!BC1741,Rekenblad!BA1741,0)</f>
        <v>0</v>
      </c>
      <c r="BK1741">
        <v>23</v>
      </c>
      <c r="BL1741" s="37">
        <f>IF(Voorblad!$E$14=Rekenblad!$BL$1726,Rekenblad!BD1741,0)</f>
        <v>0</v>
      </c>
      <c r="BM1741" s="37">
        <f>IF(Voorblad!$E$14=Rekenblad!$BL$1726,Rekenblad!BE1741,0)</f>
        <v>0</v>
      </c>
      <c r="BN1741" s="37">
        <f>IF(Voorblad!$E$14=Rekenblad!$BL$1726,Rekenblad!BF1741,0)</f>
        <v>0</v>
      </c>
      <c r="BO1741" s="37">
        <f>IF(Voorblad!$E$14=Rekenblad!$BL$1726,Rekenblad!BG1741,0)</f>
        <v>0</v>
      </c>
      <c r="BP1741" s="37">
        <f>IF(Voorblad!$E$14=Rekenblad!$BL$1726,Rekenblad!BH1741,0)</f>
        <v>0</v>
      </c>
      <c r="BQ1741" s="37">
        <f>IF(Voorblad!$E$14=Rekenblad!$BL$1726,Rekenblad!BI1741,0)</f>
        <v>0</v>
      </c>
    </row>
    <row r="1742" spans="2:69" x14ac:dyDescent="0.25">
      <c r="B1742">
        <f>'Data TREND'!$A$161</f>
        <v>24</v>
      </c>
      <c r="C1742" s="37">
        <f>'Data TREND'!C305</f>
        <v>88.121283594657967</v>
      </c>
      <c r="D1742" s="37">
        <f>'Data TREND'!D305</f>
        <v>9.4528596992815661</v>
      </c>
      <c r="E1742" s="37">
        <f>'Data TREND'!E305</f>
        <v>130.77391331880989</v>
      </c>
      <c r="F1742" s="37">
        <f>'Data TREND'!F305</f>
        <v>227.99700814102624</v>
      </c>
      <c r="G1742" s="37">
        <f>'Data TREND'!G305</f>
        <v>24.651313318301519</v>
      </c>
      <c r="H1742" s="37">
        <f>'Data TREND'!H305</f>
        <v>10.14452552597392</v>
      </c>
      <c r="J1742" s="37">
        <f t="shared" si="1240"/>
        <v>88.121283594657967</v>
      </c>
      <c r="K1742" s="37">
        <f t="shared" si="1241"/>
        <v>9.4528596992815661</v>
      </c>
      <c r="L1742" s="37">
        <f t="shared" si="1242"/>
        <v>130.77391331880989</v>
      </c>
      <c r="M1742" s="37">
        <f t="shared" si="1243"/>
        <v>227.99700814102624</v>
      </c>
      <c r="N1742" s="37">
        <f t="shared" si="1244"/>
        <v>24.651313318301519</v>
      </c>
      <c r="O1742" s="37">
        <f t="shared" si="1245"/>
        <v>10.14452552597392</v>
      </c>
      <c r="Q1742">
        <f>'Data TREND'!$A$161</f>
        <v>24</v>
      </c>
      <c r="R1742" s="37">
        <f>'Data TREND'!J305</f>
        <v>99.431040494929206</v>
      </c>
      <c r="S1742" s="37">
        <f>'Data TREND'!K305</f>
        <v>17.820317559703927</v>
      </c>
      <c r="T1742" s="37">
        <f>'Data TREND'!L305</f>
        <v>130.05970110054946</v>
      </c>
      <c r="U1742" s="37">
        <f>'Data TREND'!M305</f>
        <v>247.37860989212442</v>
      </c>
      <c r="V1742" s="37">
        <f>'Data TREND'!N305</f>
        <v>27.498673084566754</v>
      </c>
      <c r="W1742" s="37">
        <f>'Data TREND'!O305</f>
        <v>11.106678043688008</v>
      </c>
      <c r="Y1742" s="37">
        <f t="shared" si="1246"/>
        <v>0</v>
      </c>
      <c r="Z1742" s="37">
        <f t="shared" si="1247"/>
        <v>0</v>
      </c>
      <c r="AA1742" s="37">
        <f t="shared" si="1248"/>
        <v>0</v>
      </c>
      <c r="AB1742" s="37">
        <f t="shared" si="1249"/>
        <v>0</v>
      </c>
      <c r="AC1742" s="37">
        <f t="shared" si="1250"/>
        <v>0</v>
      </c>
      <c r="AD1742" s="37">
        <f t="shared" si="1251"/>
        <v>0</v>
      </c>
      <c r="AF1742">
        <f>'Data TREND'!$A$161</f>
        <v>24</v>
      </c>
      <c r="AG1742" s="37">
        <f>'Data TREND'!Q305</f>
        <v>113.9224927875054</v>
      </c>
      <c r="AH1742" s="37">
        <f>'Data TREND'!R305</f>
        <v>18.641199310947851</v>
      </c>
      <c r="AI1742" s="37">
        <f>'Data TREND'!S305</f>
        <v>133.35008827921575</v>
      </c>
      <c r="AJ1742" s="37">
        <f>'Data TREND'!T305</f>
        <v>266.19233727545782</v>
      </c>
      <c r="AK1742" s="37">
        <f>'Data TREND'!U305</f>
        <v>30.935483581743785</v>
      </c>
      <c r="AL1742" s="37">
        <f>'Data TREND'!V305</f>
        <v>12.721405806349889</v>
      </c>
      <c r="AN1742" s="37">
        <f t="shared" si="1252"/>
        <v>0</v>
      </c>
      <c r="AO1742" s="37">
        <f t="shared" si="1253"/>
        <v>0</v>
      </c>
      <c r="AP1742" s="37">
        <f t="shared" si="1254"/>
        <v>0</v>
      </c>
      <c r="AQ1742" s="37">
        <f t="shared" si="1255"/>
        <v>0</v>
      </c>
      <c r="AR1742" s="37">
        <f t="shared" si="1256"/>
        <v>0</v>
      </c>
      <c r="AS1742" s="37">
        <f t="shared" si="1257"/>
        <v>0</v>
      </c>
      <c r="AU1742">
        <v>24</v>
      </c>
      <c r="AV1742" s="37">
        <f t="shared" si="1258"/>
        <v>88.121283594657967</v>
      </c>
      <c r="AW1742" s="37">
        <f t="shared" si="1259"/>
        <v>9.4528596992815661</v>
      </c>
      <c r="AX1742" s="37">
        <f t="shared" si="1260"/>
        <v>130.77391331880989</v>
      </c>
      <c r="AY1742" s="37">
        <f t="shared" si="1261"/>
        <v>227.99700814102624</v>
      </c>
      <c r="AZ1742" s="37">
        <f t="shared" si="1262"/>
        <v>24.651313318301519</v>
      </c>
      <c r="BA1742" s="37">
        <f t="shared" si="1263"/>
        <v>10.14452552597392</v>
      </c>
      <c r="BC1742">
        <v>24</v>
      </c>
      <c r="BD1742" s="37">
        <f>IF(Voorblad!$E$10=Rekenblad!BC1742,Rekenblad!AV1742,0)</f>
        <v>88.121283594657967</v>
      </c>
      <c r="BE1742" s="37">
        <f>IF(Voorblad!$E$10=Rekenblad!BC1742,Rekenblad!AW1742,0)</f>
        <v>9.4528596992815661</v>
      </c>
      <c r="BF1742" s="37">
        <f>IF(Voorblad!$E$10=Rekenblad!BC1742,Rekenblad!AX1742,0)</f>
        <v>130.77391331880989</v>
      </c>
      <c r="BG1742" s="62">
        <f>IF(Voorblad!$E$10=Rekenblad!BC1742,Rekenblad!AY1742,0)</f>
        <v>227.99700814102624</v>
      </c>
      <c r="BH1742" s="37">
        <f>IF(Voorblad!$E$10=Rekenblad!BC1742,Rekenblad!AZ1742,0)</f>
        <v>24.651313318301519</v>
      </c>
      <c r="BI1742" s="37">
        <f>IF(Voorblad!$E$10=Rekenblad!BC1742,Rekenblad!BA1742,0)</f>
        <v>10.14452552597392</v>
      </c>
      <c r="BK1742">
        <v>24</v>
      </c>
      <c r="BL1742" s="37">
        <f>IF(Voorblad!$E$14=Rekenblad!$BL$1726,Rekenblad!BD1742,0)</f>
        <v>0</v>
      </c>
      <c r="BM1742" s="37">
        <f>IF(Voorblad!$E$14=Rekenblad!$BL$1726,Rekenblad!BE1742,0)</f>
        <v>0</v>
      </c>
      <c r="BN1742" s="37">
        <f>IF(Voorblad!$E$14=Rekenblad!$BL$1726,Rekenblad!BF1742,0)</f>
        <v>0</v>
      </c>
      <c r="BO1742" s="37">
        <f>IF(Voorblad!$E$14=Rekenblad!$BL$1726,Rekenblad!BG1742,0)</f>
        <v>0</v>
      </c>
      <c r="BP1742" s="37">
        <f>IF(Voorblad!$E$14=Rekenblad!$BL$1726,Rekenblad!BH1742,0)</f>
        <v>0</v>
      </c>
      <c r="BQ1742" s="37">
        <f>IF(Voorblad!$E$14=Rekenblad!$BL$1726,Rekenblad!BI1742,0)</f>
        <v>0</v>
      </c>
    </row>
    <row r="1743" spans="2:69" x14ac:dyDescent="0.25">
      <c r="B1743">
        <f>'Data TREND'!$A$162</f>
        <v>25</v>
      </c>
      <c r="C1743" s="37">
        <f>'Data TREND'!C306</f>
        <v>90.909093712421068</v>
      </c>
      <c r="D1743" s="37">
        <f>'Data TREND'!D306</f>
        <v>9.5821157304458993</v>
      </c>
      <c r="E1743" s="37">
        <f>'Data TREND'!E306</f>
        <v>136.03021326791992</v>
      </c>
      <c r="F1743" s="37">
        <f>'Data TREND'!F306</f>
        <v>236.17162469634124</v>
      </c>
      <c r="G1743" s="37">
        <f>'Data TREND'!G306</f>
        <v>24.597747076527082</v>
      </c>
      <c r="H1743" s="37">
        <f>'Data TREND'!H306</f>
        <v>10.119563218749075</v>
      </c>
      <c r="J1743" s="37">
        <f t="shared" si="1240"/>
        <v>90.909093712421068</v>
      </c>
      <c r="K1743" s="37">
        <f t="shared" si="1241"/>
        <v>9.5821157304458993</v>
      </c>
      <c r="L1743" s="37">
        <f t="shared" si="1242"/>
        <v>136.03021326791992</v>
      </c>
      <c r="M1743" s="37">
        <f t="shared" si="1243"/>
        <v>236.17162469634124</v>
      </c>
      <c r="N1743" s="37">
        <f t="shared" si="1244"/>
        <v>24.597747076527082</v>
      </c>
      <c r="O1743" s="37">
        <f t="shared" si="1245"/>
        <v>10.119563218749075</v>
      </c>
      <c r="Q1743">
        <f>'Data TREND'!$A$162</f>
        <v>25</v>
      </c>
      <c r="R1743" s="37">
        <f>'Data TREND'!J306</f>
        <v>102.26386079940761</v>
      </c>
      <c r="S1743" s="37">
        <f>'Data TREND'!K306</f>
        <v>18.083588923831975</v>
      </c>
      <c r="T1743" s="37">
        <f>'Data TREND'!L306</f>
        <v>135.3219091097431</v>
      </c>
      <c r="U1743" s="37">
        <f>'Data TREND'!M306</f>
        <v>255.73894528894414</v>
      </c>
      <c r="V1743" s="37">
        <f>'Data TREND'!N306</f>
        <v>27.410132413176001</v>
      </c>
      <c r="W1743" s="37">
        <f>'Data TREND'!O306</f>
        <v>11.07410689958018</v>
      </c>
      <c r="Y1743" s="37">
        <f t="shared" si="1246"/>
        <v>0</v>
      </c>
      <c r="Z1743" s="37">
        <f t="shared" si="1247"/>
        <v>0</v>
      </c>
      <c r="AA1743" s="37">
        <f t="shared" si="1248"/>
        <v>0</v>
      </c>
      <c r="AB1743" s="37">
        <f t="shared" si="1249"/>
        <v>0</v>
      </c>
      <c r="AC1743" s="37">
        <f t="shared" si="1250"/>
        <v>0</v>
      </c>
      <c r="AD1743" s="37">
        <f t="shared" si="1251"/>
        <v>0</v>
      </c>
      <c r="AF1743">
        <f>'Data TREND'!$A$162</f>
        <v>25</v>
      </c>
      <c r="AG1743" s="37">
        <f>'Data TREND'!Q306</f>
        <v>116.91099544928964</v>
      </c>
      <c r="AH1743" s="37">
        <f>'Data TREND'!R306</f>
        <v>18.926176269387579</v>
      </c>
      <c r="AI1743" s="37">
        <f>'Data TREND'!S306</f>
        <v>138.55794519983715</v>
      </c>
      <c r="AJ1743" s="37">
        <f>'Data TREND'!T306</f>
        <v>274.67011734037339</v>
      </c>
      <c r="AK1743" s="37">
        <f>'Data TREND'!U306</f>
        <v>30.798860275731577</v>
      </c>
      <c r="AL1743" s="37">
        <f>'Data TREND'!V306</f>
        <v>12.663936032392613</v>
      </c>
      <c r="AN1743" s="37">
        <f t="shared" si="1252"/>
        <v>0</v>
      </c>
      <c r="AO1743" s="37">
        <f t="shared" si="1253"/>
        <v>0</v>
      </c>
      <c r="AP1743" s="37">
        <f t="shared" si="1254"/>
        <v>0</v>
      </c>
      <c r="AQ1743" s="37">
        <f t="shared" si="1255"/>
        <v>0</v>
      </c>
      <c r="AR1743" s="37">
        <f t="shared" si="1256"/>
        <v>0</v>
      </c>
      <c r="AS1743" s="37">
        <f t="shared" si="1257"/>
        <v>0</v>
      </c>
      <c r="AU1743">
        <v>25</v>
      </c>
      <c r="AV1743" s="37">
        <f t="shared" si="1258"/>
        <v>90.909093712421068</v>
      </c>
      <c r="AW1743" s="37">
        <f t="shared" si="1259"/>
        <v>9.5821157304458993</v>
      </c>
      <c r="AX1743" s="37">
        <f t="shared" si="1260"/>
        <v>136.03021326791992</v>
      </c>
      <c r="AY1743" s="37">
        <f t="shared" si="1261"/>
        <v>236.17162469634124</v>
      </c>
      <c r="AZ1743" s="37">
        <f t="shared" si="1262"/>
        <v>24.597747076527082</v>
      </c>
      <c r="BA1743" s="37">
        <f t="shared" si="1263"/>
        <v>10.119563218749075</v>
      </c>
      <c r="BC1743">
        <v>25</v>
      </c>
      <c r="BD1743" s="37">
        <f>IF(Voorblad!$E$10=Rekenblad!BC1743,Rekenblad!AV1743,0)</f>
        <v>0</v>
      </c>
      <c r="BE1743" s="37">
        <f>IF(Voorblad!$E$10=Rekenblad!BC1743,Rekenblad!AW1743,0)</f>
        <v>0</v>
      </c>
      <c r="BF1743" s="37">
        <f>IF(Voorblad!$E$10=Rekenblad!BC1743,Rekenblad!AX1743,0)</f>
        <v>0</v>
      </c>
      <c r="BG1743" s="62">
        <f>IF(Voorblad!$E$10=Rekenblad!BC1743,Rekenblad!AY1743,0)</f>
        <v>0</v>
      </c>
      <c r="BH1743" s="37">
        <f>IF(Voorblad!$E$10=Rekenblad!BC1743,Rekenblad!AZ1743,0)</f>
        <v>0</v>
      </c>
      <c r="BI1743" s="37">
        <f>IF(Voorblad!$E$10=Rekenblad!BC1743,Rekenblad!BA1743,0)</f>
        <v>0</v>
      </c>
      <c r="BK1743">
        <v>25</v>
      </c>
      <c r="BL1743" s="37">
        <f>IF(Voorblad!$E$14=Rekenblad!$BL$1726,Rekenblad!BD1743,0)</f>
        <v>0</v>
      </c>
      <c r="BM1743" s="37">
        <f>IF(Voorblad!$E$14=Rekenblad!$BL$1726,Rekenblad!BE1743,0)</f>
        <v>0</v>
      </c>
      <c r="BN1743" s="37">
        <f>IF(Voorblad!$E$14=Rekenblad!$BL$1726,Rekenblad!BF1743,0)</f>
        <v>0</v>
      </c>
      <c r="BO1743" s="37">
        <f>IF(Voorblad!$E$14=Rekenblad!$BL$1726,Rekenblad!BG1743,0)</f>
        <v>0</v>
      </c>
      <c r="BP1743" s="37">
        <f>IF(Voorblad!$E$14=Rekenblad!$BL$1726,Rekenblad!BH1743,0)</f>
        <v>0</v>
      </c>
      <c r="BQ1743" s="37">
        <f>IF(Voorblad!$E$14=Rekenblad!$BL$1726,Rekenblad!BI1743,0)</f>
        <v>0</v>
      </c>
    </row>
    <row r="1744" spans="2:69" x14ac:dyDescent="0.25">
      <c r="B1744">
        <f>'Data TREND'!$A$163</f>
        <v>26</v>
      </c>
      <c r="C1744" s="37">
        <f>'Data TREND'!C307</f>
        <v>93.696903830184169</v>
      </c>
      <c r="D1744" s="37">
        <f>'Data TREND'!D307</f>
        <v>9.7113717616102306</v>
      </c>
      <c r="E1744" s="37">
        <f>'Data TREND'!E307</f>
        <v>141.28651321702998</v>
      </c>
      <c r="F1744" s="37">
        <f>'Data TREND'!F307</f>
        <v>244.34624125165627</v>
      </c>
      <c r="G1744" s="37">
        <f>'Data TREND'!G307</f>
        <v>24.544180834752641</v>
      </c>
      <c r="H1744" s="37">
        <f>'Data TREND'!H307</f>
        <v>10.094600911524228</v>
      </c>
      <c r="J1744" s="37">
        <f t="shared" si="1240"/>
        <v>93.696903830184169</v>
      </c>
      <c r="K1744" s="37">
        <f t="shared" si="1241"/>
        <v>9.7113717616102306</v>
      </c>
      <c r="L1744" s="37">
        <f t="shared" si="1242"/>
        <v>141.28651321702998</v>
      </c>
      <c r="M1744" s="37">
        <f t="shared" si="1243"/>
        <v>244.34624125165627</v>
      </c>
      <c r="N1744" s="37">
        <f t="shared" si="1244"/>
        <v>24.544180834752641</v>
      </c>
      <c r="O1744" s="37">
        <f t="shared" si="1245"/>
        <v>10.094600911524228</v>
      </c>
      <c r="Q1744">
        <f>'Data TREND'!$A$163</f>
        <v>26</v>
      </c>
      <c r="R1744" s="37">
        <f>'Data TREND'!J307</f>
        <v>105.09668110388601</v>
      </c>
      <c r="S1744" s="37">
        <f>'Data TREND'!K307</f>
        <v>18.346860287960023</v>
      </c>
      <c r="T1744" s="37">
        <f>'Data TREND'!L307</f>
        <v>140.58411711893675</v>
      </c>
      <c r="U1744" s="37">
        <f>'Data TREND'!M307</f>
        <v>264.09928068576386</v>
      </c>
      <c r="V1744" s="37">
        <f>'Data TREND'!N307</f>
        <v>27.321591741785245</v>
      </c>
      <c r="W1744" s="37">
        <f>'Data TREND'!O307</f>
        <v>11.041535755472351</v>
      </c>
      <c r="Y1744" s="37">
        <f t="shared" si="1246"/>
        <v>0</v>
      </c>
      <c r="Z1744" s="37">
        <f t="shared" si="1247"/>
        <v>0</v>
      </c>
      <c r="AA1744" s="37">
        <f t="shared" si="1248"/>
        <v>0</v>
      </c>
      <c r="AB1744" s="37">
        <f t="shared" si="1249"/>
        <v>0</v>
      </c>
      <c r="AC1744" s="37">
        <f t="shared" si="1250"/>
        <v>0</v>
      </c>
      <c r="AD1744" s="37">
        <f t="shared" si="1251"/>
        <v>0</v>
      </c>
      <c r="AF1744">
        <f>'Data TREND'!$A$163</f>
        <v>26</v>
      </c>
      <c r="AG1744" s="37">
        <f>'Data TREND'!Q307</f>
        <v>119.89949811107388</v>
      </c>
      <c r="AH1744" s="37">
        <f>'Data TREND'!R307</f>
        <v>19.211153227827303</v>
      </c>
      <c r="AI1744" s="37">
        <f>'Data TREND'!S307</f>
        <v>143.76580212045852</v>
      </c>
      <c r="AJ1744" s="37">
        <f>'Data TREND'!T307</f>
        <v>283.14789740528903</v>
      </c>
      <c r="AK1744" s="37">
        <f>'Data TREND'!U307</f>
        <v>30.66223696971937</v>
      </c>
      <c r="AL1744" s="37">
        <f>'Data TREND'!V307</f>
        <v>12.606466258435336</v>
      </c>
      <c r="AN1744" s="37">
        <f t="shared" si="1252"/>
        <v>0</v>
      </c>
      <c r="AO1744" s="37">
        <f t="shared" si="1253"/>
        <v>0</v>
      </c>
      <c r="AP1744" s="37">
        <f t="shared" si="1254"/>
        <v>0</v>
      </c>
      <c r="AQ1744" s="37">
        <f t="shared" si="1255"/>
        <v>0</v>
      </c>
      <c r="AR1744" s="37">
        <f t="shared" si="1256"/>
        <v>0</v>
      </c>
      <c r="AS1744" s="37">
        <f t="shared" si="1257"/>
        <v>0</v>
      </c>
      <c r="AU1744">
        <v>26</v>
      </c>
      <c r="AV1744" s="37">
        <f t="shared" si="1258"/>
        <v>93.696903830184169</v>
      </c>
      <c r="AW1744" s="37">
        <f t="shared" si="1259"/>
        <v>9.7113717616102306</v>
      </c>
      <c r="AX1744" s="37">
        <f t="shared" si="1260"/>
        <v>141.28651321702998</v>
      </c>
      <c r="AY1744" s="37">
        <f t="shared" si="1261"/>
        <v>244.34624125165627</v>
      </c>
      <c r="AZ1744" s="37">
        <f t="shared" si="1262"/>
        <v>24.544180834752641</v>
      </c>
      <c r="BA1744" s="37">
        <f t="shared" si="1263"/>
        <v>10.094600911524228</v>
      </c>
      <c r="BC1744">
        <v>26</v>
      </c>
      <c r="BD1744" s="37">
        <f>IF(Voorblad!$E$10=Rekenblad!BC1744,Rekenblad!AV1744,0)</f>
        <v>0</v>
      </c>
      <c r="BE1744" s="37">
        <f>IF(Voorblad!$E$10=Rekenblad!BC1744,Rekenblad!AW1744,0)</f>
        <v>0</v>
      </c>
      <c r="BF1744" s="37">
        <f>IF(Voorblad!$E$10=Rekenblad!BC1744,Rekenblad!AX1744,0)</f>
        <v>0</v>
      </c>
      <c r="BG1744" s="62">
        <f>IF(Voorblad!$E$10=Rekenblad!BC1744,Rekenblad!AY1744,0)</f>
        <v>0</v>
      </c>
      <c r="BH1744" s="37">
        <f>IF(Voorblad!$E$10=Rekenblad!BC1744,Rekenblad!AZ1744,0)</f>
        <v>0</v>
      </c>
      <c r="BI1744" s="37">
        <f>IF(Voorblad!$E$10=Rekenblad!BC1744,Rekenblad!BA1744,0)</f>
        <v>0</v>
      </c>
      <c r="BK1744">
        <v>26</v>
      </c>
      <c r="BL1744" s="37">
        <f>IF(Voorblad!$E$14=Rekenblad!$BL$1726,Rekenblad!BD1744,0)</f>
        <v>0</v>
      </c>
      <c r="BM1744" s="37">
        <f>IF(Voorblad!$E$14=Rekenblad!$BL$1726,Rekenblad!BE1744,0)</f>
        <v>0</v>
      </c>
      <c r="BN1744" s="37">
        <f>IF(Voorblad!$E$14=Rekenblad!$BL$1726,Rekenblad!BF1744,0)</f>
        <v>0</v>
      </c>
      <c r="BO1744" s="37">
        <f>IF(Voorblad!$E$14=Rekenblad!$BL$1726,Rekenblad!BG1744,0)</f>
        <v>0</v>
      </c>
      <c r="BP1744" s="37">
        <f>IF(Voorblad!$E$14=Rekenblad!$BL$1726,Rekenblad!BH1744,0)</f>
        <v>0</v>
      </c>
      <c r="BQ1744" s="37">
        <f>IF(Voorblad!$E$14=Rekenblad!$BL$1726,Rekenblad!BI1744,0)</f>
        <v>0</v>
      </c>
    </row>
    <row r="1745" spans="2:69" x14ac:dyDescent="0.25">
      <c r="B1745">
        <f>'Data TREND'!$A$164</f>
        <v>27</v>
      </c>
      <c r="C1745" s="37">
        <f>'Data TREND'!C308</f>
        <v>96.48471394794727</v>
      </c>
      <c r="D1745" s="37">
        <f>'Data TREND'!D308</f>
        <v>9.840627792774562</v>
      </c>
      <c r="E1745" s="37">
        <f>'Data TREND'!E308</f>
        <v>146.54281316614004</v>
      </c>
      <c r="F1745" s="37">
        <f>'Data TREND'!F308</f>
        <v>252.52085780697129</v>
      </c>
      <c r="G1745" s="37">
        <f>'Data TREND'!G308</f>
        <v>24.490614592978204</v>
      </c>
      <c r="H1745" s="37">
        <f>'Data TREND'!H308</f>
        <v>10.069638604299383</v>
      </c>
      <c r="J1745" s="37">
        <f t="shared" si="1240"/>
        <v>96.48471394794727</v>
      </c>
      <c r="K1745" s="37">
        <f t="shared" si="1241"/>
        <v>9.840627792774562</v>
      </c>
      <c r="L1745" s="37">
        <f t="shared" si="1242"/>
        <v>146.54281316614004</v>
      </c>
      <c r="M1745" s="37">
        <f t="shared" si="1243"/>
        <v>252.52085780697129</v>
      </c>
      <c r="N1745" s="37">
        <f t="shared" si="1244"/>
        <v>24.490614592978204</v>
      </c>
      <c r="O1745" s="37">
        <f t="shared" si="1245"/>
        <v>10.069638604299383</v>
      </c>
      <c r="Q1745">
        <f>'Data TREND'!$A$164</f>
        <v>27</v>
      </c>
      <c r="R1745" s="37">
        <f>'Data TREND'!J308</f>
        <v>107.92950140836442</v>
      </c>
      <c r="S1745" s="37">
        <f>'Data TREND'!K308</f>
        <v>18.610131652088072</v>
      </c>
      <c r="T1745" s="37">
        <f>'Data TREND'!L308</f>
        <v>145.84632512813042</v>
      </c>
      <c r="U1745" s="37">
        <f>'Data TREND'!M308</f>
        <v>272.45961608258358</v>
      </c>
      <c r="V1745" s="37">
        <f>'Data TREND'!N308</f>
        <v>27.233051070394488</v>
      </c>
      <c r="W1745" s="37">
        <f>'Data TREND'!O308</f>
        <v>11.008964611364521</v>
      </c>
      <c r="Y1745" s="37">
        <f t="shared" si="1246"/>
        <v>0</v>
      </c>
      <c r="Z1745" s="37">
        <f t="shared" si="1247"/>
        <v>0</v>
      </c>
      <c r="AA1745" s="37">
        <f t="shared" si="1248"/>
        <v>0</v>
      </c>
      <c r="AB1745" s="37">
        <f t="shared" si="1249"/>
        <v>0</v>
      </c>
      <c r="AC1745" s="37">
        <f t="shared" si="1250"/>
        <v>0</v>
      </c>
      <c r="AD1745" s="37">
        <f t="shared" si="1251"/>
        <v>0</v>
      </c>
      <c r="AF1745">
        <f>'Data TREND'!$A$164</f>
        <v>27</v>
      </c>
      <c r="AG1745" s="37">
        <f>'Data TREND'!Q308</f>
        <v>122.88800077285812</v>
      </c>
      <c r="AH1745" s="37">
        <f>'Data TREND'!R308</f>
        <v>19.496130186267031</v>
      </c>
      <c r="AI1745" s="37">
        <f>'Data TREND'!S308</f>
        <v>148.97365904107991</v>
      </c>
      <c r="AJ1745" s="37">
        <f>'Data TREND'!T308</f>
        <v>291.62567747020461</v>
      </c>
      <c r="AK1745" s="37">
        <f>'Data TREND'!U308</f>
        <v>30.525613663707162</v>
      </c>
      <c r="AL1745" s="37">
        <f>'Data TREND'!V308</f>
        <v>12.54899648447806</v>
      </c>
      <c r="AN1745" s="37">
        <f t="shared" si="1252"/>
        <v>0</v>
      </c>
      <c r="AO1745" s="37">
        <f t="shared" si="1253"/>
        <v>0</v>
      </c>
      <c r="AP1745" s="37">
        <f t="shared" si="1254"/>
        <v>0</v>
      </c>
      <c r="AQ1745" s="37">
        <f t="shared" si="1255"/>
        <v>0</v>
      </c>
      <c r="AR1745" s="37">
        <f t="shared" si="1256"/>
        <v>0</v>
      </c>
      <c r="AS1745" s="37">
        <f t="shared" si="1257"/>
        <v>0</v>
      </c>
      <c r="AU1745">
        <v>27</v>
      </c>
      <c r="AV1745" s="37">
        <f t="shared" si="1258"/>
        <v>96.48471394794727</v>
      </c>
      <c r="AW1745" s="37">
        <f t="shared" si="1259"/>
        <v>9.840627792774562</v>
      </c>
      <c r="AX1745" s="37">
        <f t="shared" si="1260"/>
        <v>146.54281316614004</v>
      </c>
      <c r="AY1745" s="37">
        <f t="shared" si="1261"/>
        <v>252.52085780697129</v>
      </c>
      <c r="AZ1745" s="37">
        <f t="shared" si="1262"/>
        <v>24.490614592978204</v>
      </c>
      <c r="BA1745" s="37">
        <f t="shared" si="1263"/>
        <v>10.069638604299383</v>
      </c>
      <c r="BC1745">
        <v>27</v>
      </c>
      <c r="BD1745" s="37">
        <f>IF(Voorblad!$E$10=Rekenblad!BC1745,Rekenblad!AV1745,0)</f>
        <v>0</v>
      </c>
      <c r="BE1745" s="37">
        <f>IF(Voorblad!$E$10=Rekenblad!BC1745,Rekenblad!AW1745,0)</f>
        <v>0</v>
      </c>
      <c r="BF1745" s="37">
        <f>IF(Voorblad!$E$10=Rekenblad!BC1745,Rekenblad!AX1745,0)</f>
        <v>0</v>
      </c>
      <c r="BG1745" s="62">
        <f>IF(Voorblad!$E$10=Rekenblad!BC1745,Rekenblad!AY1745,0)</f>
        <v>0</v>
      </c>
      <c r="BH1745" s="37">
        <f>IF(Voorblad!$E$10=Rekenblad!BC1745,Rekenblad!AZ1745,0)</f>
        <v>0</v>
      </c>
      <c r="BI1745" s="37">
        <f>IF(Voorblad!$E$10=Rekenblad!BC1745,Rekenblad!BA1745,0)</f>
        <v>0</v>
      </c>
      <c r="BK1745">
        <v>27</v>
      </c>
      <c r="BL1745" s="37">
        <f>IF(Voorblad!$E$14=Rekenblad!$BL$1726,Rekenblad!BD1745,0)</f>
        <v>0</v>
      </c>
      <c r="BM1745" s="37">
        <f>IF(Voorblad!$E$14=Rekenblad!$BL$1726,Rekenblad!BE1745,0)</f>
        <v>0</v>
      </c>
      <c r="BN1745" s="37">
        <f>IF(Voorblad!$E$14=Rekenblad!$BL$1726,Rekenblad!BF1745,0)</f>
        <v>0</v>
      </c>
      <c r="BO1745" s="37">
        <f>IF(Voorblad!$E$14=Rekenblad!$BL$1726,Rekenblad!BG1745,0)</f>
        <v>0</v>
      </c>
      <c r="BP1745" s="37">
        <f>IF(Voorblad!$E$14=Rekenblad!$BL$1726,Rekenblad!BH1745,0)</f>
        <v>0</v>
      </c>
      <c r="BQ1745" s="37">
        <f>IF(Voorblad!$E$14=Rekenblad!$BL$1726,Rekenblad!BI1745,0)</f>
        <v>0</v>
      </c>
    </row>
    <row r="1746" spans="2:69" x14ac:dyDescent="0.25">
      <c r="B1746">
        <f>'Data TREND'!$A$165</f>
        <v>28</v>
      </c>
      <c r="C1746" s="37">
        <f>'Data TREND'!C309</f>
        <v>99.272524065710371</v>
      </c>
      <c r="D1746" s="37">
        <f>'Data TREND'!D309</f>
        <v>9.9698838239388934</v>
      </c>
      <c r="E1746" s="37">
        <f>'Data TREND'!E309</f>
        <v>151.79911311525009</v>
      </c>
      <c r="F1746" s="37">
        <f>'Data TREND'!F309</f>
        <v>260.69547436228629</v>
      </c>
      <c r="G1746" s="37">
        <f>'Data TREND'!G309</f>
        <v>24.437048351203764</v>
      </c>
      <c r="H1746" s="37">
        <f>'Data TREND'!H309</f>
        <v>10.044676297074538</v>
      </c>
      <c r="J1746" s="37">
        <f t="shared" si="1240"/>
        <v>99.272524065710371</v>
      </c>
      <c r="K1746" s="37">
        <f t="shared" si="1241"/>
        <v>9.9698838239388934</v>
      </c>
      <c r="L1746" s="37">
        <f t="shared" si="1242"/>
        <v>151.79911311525009</v>
      </c>
      <c r="M1746" s="37">
        <f t="shared" si="1243"/>
        <v>260.69547436228629</v>
      </c>
      <c r="N1746" s="37">
        <f t="shared" si="1244"/>
        <v>24.437048351203764</v>
      </c>
      <c r="O1746" s="37">
        <f t="shared" si="1245"/>
        <v>10.044676297074538</v>
      </c>
      <c r="Q1746">
        <f>'Data TREND'!$A$165</f>
        <v>28</v>
      </c>
      <c r="R1746" s="37">
        <f>'Data TREND'!J309</f>
        <v>110.76232171284281</v>
      </c>
      <c r="S1746" s="37">
        <f>'Data TREND'!K309</f>
        <v>18.873403016216116</v>
      </c>
      <c r="T1746" s="37">
        <f>'Data TREND'!L309</f>
        <v>151.10853313732406</v>
      </c>
      <c r="U1746" s="37">
        <f>'Data TREND'!M309</f>
        <v>280.8199514794033</v>
      </c>
      <c r="V1746" s="37">
        <f>'Data TREND'!N309</f>
        <v>27.144510399003732</v>
      </c>
      <c r="W1746" s="37">
        <f>'Data TREND'!O309</f>
        <v>10.976393467256692</v>
      </c>
      <c r="Y1746" s="37">
        <f t="shared" si="1246"/>
        <v>0</v>
      </c>
      <c r="Z1746" s="37">
        <f t="shared" si="1247"/>
        <v>0</v>
      </c>
      <c r="AA1746" s="37">
        <f t="shared" si="1248"/>
        <v>0</v>
      </c>
      <c r="AB1746" s="37">
        <f t="shared" si="1249"/>
        <v>0</v>
      </c>
      <c r="AC1746" s="37">
        <f t="shared" si="1250"/>
        <v>0</v>
      </c>
      <c r="AD1746" s="37">
        <f t="shared" si="1251"/>
        <v>0</v>
      </c>
      <c r="AF1746">
        <f>'Data TREND'!$A$165</f>
        <v>28</v>
      </c>
      <c r="AG1746" s="37">
        <f>'Data TREND'!Q309</f>
        <v>125.87650343464236</v>
      </c>
      <c r="AH1746" s="37">
        <f>'Data TREND'!R309</f>
        <v>19.781107144706759</v>
      </c>
      <c r="AI1746" s="37">
        <f>'Data TREND'!S309</f>
        <v>154.18151596170128</v>
      </c>
      <c r="AJ1746" s="37">
        <f>'Data TREND'!T309</f>
        <v>300.10345753512024</v>
      </c>
      <c r="AK1746" s="37">
        <f>'Data TREND'!U309</f>
        <v>30.388990357694958</v>
      </c>
      <c r="AL1746" s="37">
        <f>'Data TREND'!V309</f>
        <v>12.491526710520784</v>
      </c>
      <c r="AN1746" s="37">
        <f t="shared" si="1252"/>
        <v>0</v>
      </c>
      <c r="AO1746" s="37">
        <f t="shared" si="1253"/>
        <v>0</v>
      </c>
      <c r="AP1746" s="37">
        <f t="shared" si="1254"/>
        <v>0</v>
      </c>
      <c r="AQ1746" s="37">
        <f t="shared" si="1255"/>
        <v>0</v>
      </c>
      <c r="AR1746" s="37">
        <f t="shared" si="1256"/>
        <v>0</v>
      </c>
      <c r="AS1746" s="37">
        <f t="shared" si="1257"/>
        <v>0</v>
      </c>
      <c r="AU1746">
        <v>28</v>
      </c>
      <c r="AV1746" s="37">
        <f t="shared" si="1258"/>
        <v>99.272524065710371</v>
      </c>
      <c r="AW1746" s="37">
        <f t="shared" si="1259"/>
        <v>9.9698838239388934</v>
      </c>
      <c r="AX1746" s="37">
        <f t="shared" si="1260"/>
        <v>151.79911311525009</v>
      </c>
      <c r="AY1746" s="37">
        <f t="shared" si="1261"/>
        <v>260.69547436228629</v>
      </c>
      <c r="AZ1746" s="37">
        <f t="shared" si="1262"/>
        <v>24.437048351203764</v>
      </c>
      <c r="BA1746" s="37">
        <f t="shared" si="1263"/>
        <v>10.044676297074538</v>
      </c>
      <c r="BC1746">
        <v>28</v>
      </c>
      <c r="BD1746" s="37">
        <f>IF(Voorblad!$E$10=Rekenblad!BC1746,Rekenblad!AV1746,0)</f>
        <v>0</v>
      </c>
      <c r="BE1746" s="37">
        <f>IF(Voorblad!$E$10=Rekenblad!BC1746,Rekenblad!AW1746,0)</f>
        <v>0</v>
      </c>
      <c r="BF1746" s="37">
        <f>IF(Voorblad!$E$10=Rekenblad!BC1746,Rekenblad!AX1746,0)</f>
        <v>0</v>
      </c>
      <c r="BG1746" s="62">
        <f>IF(Voorblad!$E$10=Rekenblad!BC1746,Rekenblad!AY1746,0)</f>
        <v>0</v>
      </c>
      <c r="BH1746" s="37">
        <f>IF(Voorblad!$E$10=Rekenblad!BC1746,Rekenblad!AZ1746,0)</f>
        <v>0</v>
      </c>
      <c r="BI1746" s="37">
        <f>IF(Voorblad!$E$10=Rekenblad!BC1746,Rekenblad!BA1746,0)</f>
        <v>0</v>
      </c>
      <c r="BK1746">
        <v>28</v>
      </c>
      <c r="BL1746" s="37">
        <f>IF(Voorblad!$E$14=Rekenblad!$BL$1726,Rekenblad!BD1746,0)</f>
        <v>0</v>
      </c>
      <c r="BM1746" s="37">
        <f>IF(Voorblad!$E$14=Rekenblad!$BL$1726,Rekenblad!BE1746,0)</f>
        <v>0</v>
      </c>
      <c r="BN1746" s="37">
        <f>IF(Voorblad!$E$14=Rekenblad!$BL$1726,Rekenblad!BF1746,0)</f>
        <v>0</v>
      </c>
      <c r="BO1746" s="37">
        <f>IF(Voorblad!$E$14=Rekenblad!$BL$1726,Rekenblad!BG1746,0)</f>
        <v>0</v>
      </c>
      <c r="BP1746" s="37">
        <f>IF(Voorblad!$E$14=Rekenblad!$BL$1726,Rekenblad!BH1746,0)</f>
        <v>0</v>
      </c>
      <c r="BQ1746" s="37">
        <f>IF(Voorblad!$E$14=Rekenblad!$BL$1726,Rekenblad!BI1746,0)</f>
        <v>0</v>
      </c>
    </row>
    <row r="1747" spans="2:69" x14ac:dyDescent="0.25">
      <c r="B1747">
        <f>'Data TREND'!$A$166</f>
        <v>29</v>
      </c>
      <c r="C1747" s="37">
        <f>'Data TREND'!C310</f>
        <v>102.06033418347349</v>
      </c>
      <c r="D1747" s="37">
        <f>'Data TREND'!D310</f>
        <v>10.099139855103225</v>
      </c>
      <c r="E1747" s="37">
        <f>'Data TREND'!E310</f>
        <v>157.05541306436015</v>
      </c>
      <c r="F1747" s="37">
        <f>'Data TREND'!F310</f>
        <v>268.87009091760137</v>
      </c>
      <c r="G1747" s="37">
        <f>'Data TREND'!G310</f>
        <v>24.383482109429323</v>
      </c>
      <c r="H1747" s="37">
        <f>'Data TREND'!H310</f>
        <v>10.019713989849693</v>
      </c>
      <c r="J1747" s="37">
        <f t="shared" si="1240"/>
        <v>102.06033418347349</v>
      </c>
      <c r="K1747" s="37">
        <f t="shared" si="1241"/>
        <v>10.099139855103225</v>
      </c>
      <c r="L1747" s="37">
        <f t="shared" si="1242"/>
        <v>157.05541306436015</v>
      </c>
      <c r="M1747" s="37">
        <f t="shared" si="1243"/>
        <v>268.87009091760137</v>
      </c>
      <c r="N1747" s="37">
        <f t="shared" si="1244"/>
        <v>24.383482109429323</v>
      </c>
      <c r="O1747" s="37">
        <f t="shared" si="1245"/>
        <v>10.019713989849693</v>
      </c>
      <c r="Q1747">
        <f>'Data TREND'!$A$166</f>
        <v>29</v>
      </c>
      <c r="R1747" s="37">
        <f>'Data TREND'!J310</f>
        <v>113.59514201732121</v>
      </c>
      <c r="S1747" s="37">
        <f>'Data TREND'!K310</f>
        <v>19.136674380344164</v>
      </c>
      <c r="T1747" s="37">
        <f>'Data TREND'!L310</f>
        <v>156.3707411465177</v>
      </c>
      <c r="U1747" s="37">
        <f>'Data TREND'!M310</f>
        <v>289.18028687622302</v>
      </c>
      <c r="V1747" s="37">
        <f>'Data TREND'!N310</f>
        <v>27.055969727612975</v>
      </c>
      <c r="W1747" s="37">
        <f>'Data TREND'!O310</f>
        <v>10.943822323148863</v>
      </c>
      <c r="Y1747" s="37">
        <f t="shared" si="1246"/>
        <v>0</v>
      </c>
      <c r="Z1747" s="37">
        <f t="shared" si="1247"/>
        <v>0</v>
      </c>
      <c r="AA1747" s="37">
        <f t="shared" si="1248"/>
        <v>0</v>
      </c>
      <c r="AB1747" s="37">
        <f t="shared" si="1249"/>
        <v>0</v>
      </c>
      <c r="AC1747" s="37">
        <f t="shared" si="1250"/>
        <v>0</v>
      </c>
      <c r="AD1747" s="37">
        <f t="shared" si="1251"/>
        <v>0</v>
      </c>
      <c r="AF1747">
        <f>'Data TREND'!$A$166</f>
        <v>29</v>
      </c>
      <c r="AG1747" s="37">
        <f>'Data TREND'!Q310</f>
        <v>128.86500609642661</v>
      </c>
      <c r="AH1747" s="37">
        <f>'Data TREND'!R310</f>
        <v>20.066084103146487</v>
      </c>
      <c r="AI1747" s="37">
        <f>'Data TREND'!S310</f>
        <v>159.38937288232268</v>
      </c>
      <c r="AJ1747" s="37">
        <f>'Data TREND'!T310</f>
        <v>308.58123760003582</v>
      </c>
      <c r="AK1747" s="37">
        <f>'Data TREND'!U310</f>
        <v>30.25236705168275</v>
      </c>
      <c r="AL1747" s="37">
        <f>'Data TREND'!V310</f>
        <v>12.434056936563508</v>
      </c>
      <c r="AN1747" s="37">
        <f t="shared" si="1252"/>
        <v>0</v>
      </c>
      <c r="AO1747" s="37">
        <f t="shared" si="1253"/>
        <v>0</v>
      </c>
      <c r="AP1747" s="37">
        <f t="shared" si="1254"/>
        <v>0</v>
      </c>
      <c r="AQ1747" s="37">
        <f t="shared" si="1255"/>
        <v>0</v>
      </c>
      <c r="AR1747" s="37">
        <f t="shared" si="1256"/>
        <v>0</v>
      </c>
      <c r="AS1747" s="37">
        <f t="shared" si="1257"/>
        <v>0</v>
      </c>
      <c r="AU1747">
        <v>29</v>
      </c>
      <c r="AV1747" s="37">
        <f t="shared" si="1258"/>
        <v>102.06033418347349</v>
      </c>
      <c r="AW1747" s="37">
        <f t="shared" si="1259"/>
        <v>10.099139855103225</v>
      </c>
      <c r="AX1747" s="37">
        <f t="shared" si="1260"/>
        <v>157.05541306436015</v>
      </c>
      <c r="AY1747" s="37">
        <f t="shared" si="1261"/>
        <v>268.87009091760137</v>
      </c>
      <c r="AZ1747" s="37">
        <f t="shared" si="1262"/>
        <v>24.383482109429323</v>
      </c>
      <c r="BA1747" s="37">
        <f t="shared" si="1263"/>
        <v>10.019713989849693</v>
      </c>
      <c r="BC1747">
        <v>29</v>
      </c>
      <c r="BD1747" s="37">
        <f>IF(Voorblad!$E$10=Rekenblad!BC1747,Rekenblad!AV1747,0)</f>
        <v>0</v>
      </c>
      <c r="BE1747" s="37">
        <f>IF(Voorblad!$E$10=Rekenblad!BC1747,Rekenblad!AW1747,0)</f>
        <v>0</v>
      </c>
      <c r="BF1747" s="37">
        <f>IF(Voorblad!$E$10=Rekenblad!BC1747,Rekenblad!AX1747,0)</f>
        <v>0</v>
      </c>
      <c r="BG1747" s="62">
        <f>IF(Voorblad!$E$10=Rekenblad!BC1747,Rekenblad!AY1747,0)</f>
        <v>0</v>
      </c>
      <c r="BH1747" s="37">
        <f>IF(Voorblad!$E$10=Rekenblad!BC1747,Rekenblad!AZ1747,0)</f>
        <v>0</v>
      </c>
      <c r="BI1747" s="37">
        <f>IF(Voorblad!$E$10=Rekenblad!BC1747,Rekenblad!BA1747,0)</f>
        <v>0</v>
      </c>
      <c r="BK1747">
        <v>29</v>
      </c>
      <c r="BL1747" s="37">
        <f>IF(Voorblad!$E$14=Rekenblad!$BL$1726,Rekenblad!BD1747,0)</f>
        <v>0</v>
      </c>
      <c r="BM1747" s="37">
        <f>IF(Voorblad!$E$14=Rekenblad!$BL$1726,Rekenblad!BE1747,0)</f>
        <v>0</v>
      </c>
      <c r="BN1747" s="37">
        <f>IF(Voorblad!$E$14=Rekenblad!$BL$1726,Rekenblad!BF1747,0)</f>
        <v>0</v>
      </c>
      <c r="BO1747" s="37">
        <f>IF(Voorblad!$E$14=Rekenblad!$BL$1726,Rekenblad!BG1747,0)</f>
        <v>0</v>
      </c>
      <c r="BP1747" s="37">
        <f>IF(Voorblad!$E$14=Rekenblad!$BL$1726,Rekenblad!BH1747,0)</f>
        <v>0</v>
      </c>
      <c r="BQ1747" s="37">
        <f>IF(Voorblad!$E$14=Rekenblad!$BL$1726,Rekenblad!BI1747,0)</f>
        <v>0</v>
      </c>
    </row>
    <row r="1748" spans="2:69" x14ac:dyDescent="0.25">
      <c r="B1748">
        <f>'Data TREND'!$A$167</f>
        <v>30</v>
      </c>
      <c r="C1748" s="37">
        <f>'Data TREND'!C311</f>
        <v>104.84814430123659</v>
      </c>
      <c r="D1748" s="37">
        <f>'Data TREND'!D311</f>
        <v>10.228395886267556</v>
      </c>
      <c r="E1748" s="37">
        <f>'Data TREND'!E311</f>
        <v>162.31171301347018</v>
      </c>
      <c r="F1748" s="37">
        <f>'Data TREND'!F311</f>
        <v>277.04470747291634</v>
      </c>
      <c r="G1748" s="37">
        <f>'Data TREND'!G311</f>
        <v>24.329915867654886</v>
      </c>
      <c r="H1748" s="37">
        <f>'Data TREND'!H311</f>
        <v>9.9947516826248481</v>
      </c>
      <c r="J1748" s="37">
        <f t="shared" si="1240"/>
        <v>104.84814430123659</v>
      </c>
      <c r="K1748" s="37">
        <f t="shared" si="1241"/>
        <v>10.228395886267556</v>
      </c>
      <c r="L1748" s="37">
        <f t="shared" si="1242"/>
        <v>162.31171301347018</v>
      </c>
      <c r="M1748" s="37">
        <f t="shared" si="1243"/>
        <v>277.04470747291634</v>
      </c>
      <c r="N1748" s="37">
        <f t="shared" si="1244"/>
        <v>24.329915867654886</v>
      </c>
      <c r="O1748" s="37">
        <f t="shared" si="1245"/>
        <v>9.9947516826248481</v>
      </c>
      <c r="Q1748">
        <f>'Data TREND'!$A$167</f>
        <v>30</v>
      </c>
      <c r="R1748" s="37">
        <f>'Data TREND'!J311</f>
        <v>116.42796232179961</v>
      </c>
      <c r="S1748" s="37">
        <f>'Data TREND'!K311</f>
        <v>19.399945744472213</v>
      </c>
      <c r="T1748" s="37">
        <f>'Data TREND'!L311</f>
        <v>161.63294915571134</v>
      </c>
      <c r="U1748" s="37">
        <f>'Data TREND'!M311</f>
        <v>297.54062227304274</v>
      </c>
      <c r="V1748" s="37">
        <f>'Data TREND'!N311</f>
        <v>26.967429056222219</v>
      </c>
      <c r="W1748" s="37">
        <f>'Data TREND'!O311</f>
        <v>10.911251179041033</v>
      </c>
      <c r="Y1748" s="37">
        <f t="shared" si="1246"/>
        <v>0</v>
      </c>
      <c r="Z1748" s="37">
        <f t="shared" si="1247"/>
        <v>0</v>
      </c>
      <c r="AA1748" s="37">
        <f t="shared" si="1248"/>
        <v>0</v>
      </c>
      <c r="AB1748" s="37">
        <f t="shared" si="1249"/>
        <v>0</v>
      </c>
      <c r="AC1748" s="37">
        <f t="shared" si="1250"/>
        <v>0</v>
      </c>
      <c r="AD1748" s="37">
        <f t="shared" si="1251"/>
        <v>0</v>
      </c>
      <c r="AF1748">
        <f>'Data TREND'!$A$167</f>
        <v>30</v>
      </c>
      <c r="AG1748" s="37">
        <f>'Data TREND'!Q311</f>
        <v>131.85350875821084</v>
      </c>
      <c r="AH1748" s="37">
        <f>'Data TREND'!R311</f>
        <v>20.351061061586215</v>
      </c>
      <c r="AI1748" s="37">
        <f>'Data TREND'!S311</f>
        <v>164.59722980294404</v>
      </c>
      <c r="AJ1748" s="37">
        <f>'Data TREND'!T311</f>
        <v>317.0590176649514</v>
      </c>
      <c r="AK1748" s="37">
        <f>'Data TREND'!U311</f>
        <v>30.115743745670542</v>
      </c>
      <c r="AL1748" s="37">
        <f>'Data TREND'!V311</f>
        <v>12.376587162606231</v>
      </c>
      <c r="AN1748" s="37">
        <f t="shared" si="1252"/>
        <v>0</v>
      </c>
      <c r="AO1748" s="37">
        <f t="shared" si="1253"/>
        <v>0</v>
      </c>
      <c r="AP1748" s="37">
        <f t="shared" si="1254"/>
        <v>0</v>
      </c>
      <c r="AQ1748" s="37">
        <f t="shared" si="1255"/>
        <v>0</v>
      </c>
      <c r="AR1748" s="37">
        <f t="shared" si="1256"/>
        <v>0</v>
      </c>
      <c r="AS1748" s="37">
        <f t="shared" si="1257"/>
        <v>0</v>
      </c>
      <c r="AU1748">
        <v>30</v>
      </c>
      <c r="AV1748" s="37">
        <f t="shared" si="1258"/>
        <v>104.84814430123659</v>
      </c>
      <c r="AW1748" s="37">
        <f t="shared" si="1259"/>
        <v>10.228395886267556</v>
      </c>
      <c r="AX1748" s="37">
        <f t="shared" si="1260"/>
        <v>162.31171301347018</v>
      </c>
      <c r="AY1748" s="37">
        <f t="shared" si="1261"/>
        <v>277.04470747291634</v>
      </c>
      <c r="AZ1748" s="37">
        <f t="shared" si="1262"/>
        <v>24.329915867654886</v>
      </c>
      <c r="BA1748" s="37">
        <f t="shared" si="1263"/>
        <v>9.9947516826248481</v>
      </c>
      <c r="BC1748">
        <v>30</v>
      </c>
      <c r="BD1748" s="37">
        <f>IF(Voorblad!$E$10=Rekenblad!BC1748,Rekenblad!AV1748,0)</f>
        <v>0</v>
      </c>
      <c r="BE1748" s="37">
        <f>IF(Voorblad!$E$10=Rekenblad!BC1748,Rekenblad!AW1748,0)</f>
        <v>0</v>
      </c>
      <c r="BF1748" s="37">
        <f>IF(Voorblad!$E$10=Rekenblad!BC1748,Rekenblad!AX1748,0)</f>
        <v>0</v>
      </c>
      <c r="BG1748" s="62">
        <f>IF(Voorblad!$E$10=Rekenblad!BC1748,Rekenblad!AY1748,0)</f>
        <v>0</v>
      </c>
      <c r="BH1748" s="37">
        <f>IF(Voorblad!$E$10=Rekenblad!BC1748,Rekenblad!AZ1748,0)</f>
        <v>0</v>
      </c>
      <c r="BI1748" s="37">
        <f>IF(Voorblad!$E$10=Rekenblad!BC1748,Rekenblad!BA1748,0)</f>
        <v>0</v>
      </c>
      <c r="BK1748">
        <v>30</v>
      </c>
      <c r="BL1748" s="37">
        <f>IF(Voorblad!$E$14=Rekenblad!$BL$1726,Rekenblad!BD1748,0)</f>
        <v>0</v>
      </c>
      <c r="BM1748" s="37">
        <f>IF(Voorblad!$E$14=Rekenblad!$BL$1726,Rekenblad!BE1748,0)</f>
        <v>0</v>
      </c>
      <c r="BN1748" s="37">
        <f>IF(Voorblad!$E$14=Rekenblad!$BL$1726,Rekenblad!BF1748,0)</f>
        <v>0</v>
      </c>
      <c r="BO1748" s="37">
        <f>IF(Voorblad!$E$14=Rekenblad!$BL$1726,Rekenblad!BG1748,0)</f>
        <v>0</v>
      </c>
      <c r="BP1748" s="37">
        <f>IF(Voorblad!$E$14=Rekenblad!$BL$1726,Rekenblad!BH1748,0)</f>
        <v>0</v>
      </c>
      <c r="BQ1748" s="37">
        <f>IF(Voorblad!$E$14=Rekenblad!$BL$1726,Rekenblad!BI1748,0)</f>
        <v>0</v>
      </c>
    </row>
    <row r="1749" spans="2:69" x14ac:dyDescent="0.25">
      <c r="B1749">
        <f>'Data TREND'!$A$168</f>
        <v>31</v>
      </c>
      <c r="C1749" s="37">
        <f>'Data TREND'!C312</f>
        <v>107.63595441899969</v>
      </c>
      <c r="D1749" s="37">
        <f>'Data TREND'!D312</f>
        <v>10.357651917431888</v>
      </c>
      <c r="E1749" s="37">
        <f>'Data TREND'!E312</f>
        <v>167.56801296258024</v>
      </c>
      <c r="F1749" s="37">
        <f>'Data TREND'!F312</f>
        <v>285.21932402823137</v>
      </c>
      <c r="G1749" s="37">
        <f>'Data TREND'!G312</f>
        <v>24.276349625880446</v>
      </c>
      <c r="H1749" s="37">
        <f>'Data TREND'!H312</f>
        <v>9.9697893754000013</v>
      </c>
      <c r="J1749" s="37">
        <f t="shared" si="1240"/>
        <v>107.63595441899969</v>
      </c>
      <c r="K1749" s="37">
        <f t="shared" si="1241"/>
        <v>10.357651917431888</v>
      </c>
      <c r="L1749" s="37">
        <f t="shared" si="1242"/>
        <v>167.56801296258024</v>
      </c>
      <c r="M1749" s="37">
        <f t="shared" si="1243"/>
        <v>285.21932402823137</v>
      </c>
      <c r="N1749" s="37">
        <f t="shared" si="1244"/>
        <v>24.276349625880446</v>
      </c>
      <c r="O1749" s="37">
        <f t="shared" si="1245"/>
        <v>9.9697893754000013</v>
      </c>
      <c r="Q1749">
        <f>'Data TREND'!$A$168</f>
        <v>31</v>
      </c>
      <c r="R1749" s="37">
        <f>'Data TREND'!J312</f>
        <v>119.26078262627802</v>
      </c>
      <c r="S1749" s="37">
        <f>'Data TREND'!K312</f>
        <v>19.663217108600257</v>
      </c>
      <c r="T1749" s="37">
        <f>'Data TREND'!L312</f>
        <v>166.89515716490502</v>
      </c>
      <c r="U1749" s="37">
        <f>'Data TREND'!M312</f>
        <v>305.90095766986246</v>
      </c>
      <c r="V1749" s="37">
        <f>'Data TREND'!N312</f>
        <v>26.878888384831463</v>
      </c>
      <c r="W1749" s="37">
        <f>'Data TREND'!O312</f>
        <v>10.878680034933204</v>
      </c>
      <c r="Y1749" s="37">
        <f t="shared" si="1246"/>
        <v>0</v>
      </c>
      <c r="Z1749" s="37">
        <f t="shared" si="1247"/>
        <v>0</v>
      </c>
      <c r="AA1749" s="37">
        <f t="shared" si="1248"/>
        <v>0</v>
      </c>
      <c r="AB1749" s="37">
        <f t="shared" si="1249"/>
        <v>0</v>
      </c>
      <c r="AC1749" s="37">
        <f t="shared" si="1250"/>
        <v>0</v>
      </c>
      <c r="AD1749" s="37">
        <f t="shared" si="1251"/>
        <v>0</v>
      </c>
      <c r="AF1749">
        <f>'Data TREND'!$A$168</f>
        <v>31</v>
      </c>
      <c r="AG1749" s="37">
        <f>'Data TREND'!Q312</f>
        <v>134.84201141999506</v>
      </c>
      <c r="AH1749" s="37">
        <f>'Data TREND'!R312</f>
        <v>20.636038020025943</v>
      </c>
      <c r="AI1749" s="37">
        <f>'Data TREND'!S312</f>
        <v>169.80508672356544</v>
      </c>
      <c r="AJ1749" s="37">
        <f>'Data TREND'!T312</f>
        <v>325.53679772986703</v>
      </c>
      <c r="AK1749" s="37">
        <f>'Data TREND'!U312</f>
        <v>29.979120439658335</v>
      </c>
      <c r="AL1749" s="37">
        <f>'Data TREND'!V312</f>
        <v>12.319117388648955</v>
      </c>
      <c r="AN1749" s="37">
        <f t="shared" si="1252"/>
        <v>0</v>
      </c>
      <c r="AO1749" s="37">
        <f t="shared" si="1253"/>
        <v>0</v>
      </c>
      <c r="AP1749" s="37">
        <f t="shared" si="1254"/>
        <v>0</v>
      </c>
      <c r="AQ1749" s="37">
        <f t="shared" si="1255"/>
        <v>0</v>
      </c>
      <c r="AR1749" s="37">
        <f t="shared" si="1256"/>
        <v>0</v>
      </c>
      <c r="AS1749" s="37">
        <f t="shared" si="1257"/>
        <v>0</v>
      </c>
      <c r="AU1749">
        <v>31</v>
      </c>
      <c r="AV1749" s="37">
        <f t="shared" si="1258"/>
        <v>107.63595441899969</v>
      </c>
      <c r="AW1749" s="37">
        <f t="shared" si="1259"/>
        <v>10.357651917431888</v>
      </c>
      <c r="AX1749" s="37">
        <f t="shared" si="1260"/>
        <v>167.56801296258024</v>
      </c>
      <c r="AY1749" s="37">
        <f t="shared" si="1261"/>
        <v>285.21932402823137</v>
      </c>
      <c r="AZ1749" s="37">
        <f t="shared" si="1262"/>
        <v>24.276349625880446</v>
      </c>
      <c r="BA1749" s="37">
        <f t="shared" si="1263"/>
        <v>9.9697893754000013</v>
      </c>
      <c r="BC1749">
        <v>31</v>
      </c>
      <c r="BD1749" s="37">
        <f>IF(Voorblad!$E$10=Rekenblad!BC1749,Rekenblad!AV1749,0)</f>
        <v>0</v>
      </c>
      <c r="BE1749" s="37">
        <f>IF(Voorblad!$E$10=Rekenblad!BC1749,Rekenblad!AW1749,0)</f>
        <v>0</v>
      </c>
      <c r="BF1749" s="37">
        <f>IF(Voorblad!$E$10=Rekenblad!BC1749,Rekenblad!AX1749,0)</f>
        <v>0</v>
      </c>
      <c r="BG1749" s="62">
        <f>IF(Voorblad!$E$10=Rekenblad!BC1749,Rekenblad!AY1749,0)</f>
        <v>0</v>
      </c>
      <c r="BH1749" s="37">
        <f>IF(Voorblad!$E$10=Rekenblad!BC1749,Rekenblad!AZ1749,0)</f>
        <v>0</v>
      </c>
      <c r="BI1749" s="37">
        <f>IF(Voorblad!$E$10=Rekenblad!BC1749,Rekenblad!BA1749,0)</f>
        <v>0</v>
      </c>
      <c r="BK1749">
        <v>31</v>
      </c>
      <c r="BL1749" s="37">
        <f>IF(Voorblad!$E$14=Rekenblad!$BL$1726,Rekenblad!BD1749,0)</f>
        <v>0</v>
      </c>
      <c r="BM1749" s="37">
        <f>IF(Voorblad!$E$14=Rekenblad!$BL$1726,Rekenblad!BE1749,0)</f>
        <v>0</v>
      </c>
      <c r="BN1749" s="37">
        <f>IF(Voorblad!$E$14=Rekenblad!$BL$1726,Rekenblad!BF1749,0)</f>
        <v>0</v>
      </c>
      <c r="BO1749" s="37">
        <f>IF(Voorblad!$E$14=Rekenblad!$BL$1726,Rekenblad!BG1749,0)</f>
        <v>0</v>
      </c>
      <c r="BP1749" s="37">
        <f>IF(Voorblad!$E$14=Rekenblad!$BL$1726,Rekenblad!BH1749,0)</f>
        <v>0</v>
      </c>
      <c r="BQ1749" s="37">
        <f>IF(Voorblad!$E$14=Rekenblad!$BL$1726,Rekenblad!BI1749,0)</f>
        <v>0</v>
      </c>
    </row>
    <row r="1750" spans="2:69" x14ac:dyDescent="0.25">
      <c r="B1750">
        <f>'Data TREND'!$A$169</f>
        <v>32</v>
      </c>
      <c r="C1750" s="37">
        <f>'Data TREND'!C313</f>
        <v>110.42376453676279</v>
      </c>
      <c r="D1750" s="37">
        <f>'Data TREND'!D313</f>
        <v>10.486907948596219</v>
      </c>
      <c r="E1750" s="37">
        <f>'Data TREND'!E313</f>
        <v>172.8243129116903</v>
      </c>
      <c r="F1750" s="37">
        <f>'Data TREND'!F313</f>
        <v>293.3939405835464</v>
      </c>
      <c r="G1750" s="37">
        <f>'Data TREND'!G313</f>
        <v>24.222783384106009</v>
      </c>
      <c r="H1750" s="37">
        <f>'Data TREND'!H313</f>
        <v>9.9448270681751563</v>
      </c>
      <c r="J1750" s="37">
        <f t="shared" si="1240"/>
        <v>110.42376453676279</v>
      </c>
      <c r="K1750" s="37">
        <f t="shared" si="1241"/>
        <v>10.486907948596219</v>
      </c>
      <c r="L1750" s="37">
        <f t="shared" si="1242"/>
        <v>172.8243129116903</v>
      </c>
      <c r="M1750" s="37">
        <f t="shared" si="1243"/>
        <v>293.3939405835464</v>
      </c>
      <c r="N1750" s="37">
        <f t="shared" si="1244"/>
        <v>24.222783384106009</v>
      </c>
      <c r="O1750" s="37">
        <f t="shared" si="1245"/>
        <v>9.9448270681751563</v>
      </c>
      <c r="Q1750">
        <f>'Data TREND'!$A$169</f>
        <v>32</v>
      </c>
      <c r="R1750" s="37">
        <f>'Data TREND'!J313</f>
        <v>122.09360293075642</v>
      </c>
      <c r="S1750" s="37">
        <f>'Data TREND'!K313</f>
        <v>19.926488472728305</v>
      </c>
      <c r="T1750" s="37">
        <f>'Data TREND'!L313</f>
        <v>172.15736517409866</v>
      </c>
      <c r="U1750" s="37">
        <f>'Data TREND'!M313</f>
        <v>314.26129306668219</v>
      </c>
      <c r="V1750" s="37">
        <f>'Data TREND'!N313</f>
        <v>26.790347713440706</v>
      </c>
      <c r="W1750" s="37">
        <f>'Data TREND'!O313</f>
        <v>10.846108890825375</v>
      </c>
      <c r="Y1750" s="37">
        <f t="shared" si="1246"/>
        <v>0</v>
      </c>
      <c r="Z1750" s="37">
        <f t="shared" si="1247"/>
        <v>0</v>
      </c>
      <c r="AA1750" s="37">
        <f t="shared" si="1248"/>
        <v>0</v>
      </c>
      <c r="AB1750" s="37">
        <f t="shared" si="1249"/>
        <v>0</v>
      </c>
      <c r="AC1750" s="37">
        <f t="shared" si="1250"/>
        <v>0</v>
      </c>
      <c r="AD1750" s="37">
        <f t="shared" si="1251"/>
        <v>0</v>
      </c>
      <c r="AF1750">
        <f>'Data TREND'!$A$169</f>
        <v>32</v>
      </c>
      <c r="AG1750" s="37">
        <f>'Data TREND'!Q313</f>
        <v>137.83051408177931</v>
      </c>
      <c r="AH1750" s="37">
        <f>'Data TREND'!R313</f>
        <v>20.921014978465671</v>
      </c>
      <c r="AI1750" s="37">
        <f>'Data TREND'!S313</f>
        <v>175.01294364418681</v>
      </c>
      <c r="AJ1750" s="37">
        <f>'Data TREND'!T313</f>
        <v>334.01457779478261</v>
      </c>
      <c r="AK1750" s="37">
        <f>'Data TREND'!U313</f>
        <v>29.842497133646127</v>
      </c>
      <c r="AL1750" s="37">
        <f>'Data TREND'!V313</f>
        <v>12.261647614691679</v>
      </c>
      <c r="AN1750" s="37">
        <f t="shared" si="1252"/>
        <v>0</v>
      </c>
      <c r="AO1750" s="37">
        <f t="shared" si="1253"/>
        <v>0</v>
      </c>
      <c r="AP1750" s="37">
        <f t="shared" si="1254"/>
        <v>0</v>
      </c>
      <c r="AQ1750" s="37">
        <f t="shared" si="1255"/>
        <v>0</v>
      </c>
      <c r="AR1750" s="37">
        <f t="shared" si="1256"/>
        <v>0</v>
      </c>
      <c r="AS1750" s="37">
        <f t="shared" si="1257"/>
        <v>0</v>
      </c>
      <c r="AU1750">
        <v>32</v>
      </c>
      <c r="AV1750" s="37">
        <f t="shared" si="1258"/>
        <v>110.42376453676279</v>
      </c>
      <c r="AW1750" s="37">
        <f t="shared" si="1259"/>
        <v>10.486907948596219</v>
      </c>
      <c r="AX1750" s="37">
        <f t="shared" si="1260"/>
        <v>172.8243129116903</v>
      </c>
      <c r="AY1750" s="37">
        <f t="shared" si="1261"/>
        <v>293.3939405835464</v>
      </c>
      <c r="AZ1750" s="37">
        <f t="shared" si="1262"/>
        <v>24.222783384106009</v>
      </c>
      <c r="BA1750" s="37">
        <f t="shared" si="1263"/>
        <v>9.9448270681751563</v>
      </c>
      <c r="BC1750">
        <v>32</v>
      </c>
      <c r="BD1750" s="37">
        <f>IF(Voorblad!$E$10=Rekenblad!BC1750,Rekenblad!AV1750,0)</f>
        <v>0</v>
      </c>
      <c r="BE1750" s="37">
        <f>IF(Voorblad!$E$10=Rekenblad!BC1750,Rekenblad!AW1750,0)</f>
        <v>0</v>
      </c>
      <c r="BF1750" s="37">
        <f>IF(Voorblad!$E$10=Rekenblad!BC1750,Rekenblad!AX1750,0)</f>
        <v>0</v>
      </c>
      <c r="BG1750" s="62">
        <f>IF(Voorblad!$E$10=Rekenblad!BC1750,Rekenblad!AY1750,0)</f>
        <v>0</v>
      </c>
      <c r="BH1750" s="37">
        <f>IF(Voorblad!$E$10=Rekenblad!BC1750,Rekenblad!AZ1750,0)</f>
        <v>0</v>
      </c>
      <c r="BI1750" s="37">
        <f>IF(Voorblad!$E$10=Rekenblad!BC1750,Rekenblad!BA1750,0)</f>
        <v>0</v>
      </c>
      <c r="BK1750">
        <v>32</v>
      </c>
      <c r="BL1750" s="37">
        <f>IF(Voorblad!$E$14=Rekenblad!$BL$1726,Rekenblad!BD1750,0)</f>
        <v>0</v>
      </c>
      <c r="BM1750" s="37">
        <f>IF(Voorblad!$E$14=Rekenblad!$BL$1726,Rekenblad!BE1750,0)</f>
        <v>0</v>
      </c>
      <c r="BN1750" s="37">
        <f>IF(Voorblad!$E$14=Rekenblad!$BL$1726,Rekenblad!BF1750,0)</f>
        <v>0</v>
      </c>
      <c r="BO1750" s="37">
        <f>IF(Voorblad!$E$14=Rekenblad!$BL$1726,Rekenblad!BG1750,0)</f>
        <v>0</v>
      </c>
      <c r="BP1750" s="37">
        <f>IF(Voorblad!$E$14=Rekenblad!$BL$1726,Rekenblad!BH1750,0)</f>
        <v>0</v>
      </c>
      <c r="BQ1750" s="37">
        <f>IF(Voorblad!$E$14=Rekenblad!$BL$1726,Rekenblad!BI1750,0)</f>
        <v>0</v>
      </c>
    </row>
    <row r="1751" spans="2:69" x14ac:dyDescent="0.25">
      <c r="B1751">
        <f>'Data TREND'!$A$170</f>
        <v>33</v>
      </c>
      <c r="C1751" s="37">
        <f>'Data TREND'!C314</f>
        <v>113.21157465452589</v>
      </c>
      <c r="D1751" s="37">
        <f>'Data TREND'!D314</f>
        <v>10.61616397976055</v>
      </c>
      <c r="E1751" s="37">
        <f>'Data TREND'!E314</f>
        <v>178.08061286080036</v>
      </c>
      <c r="F1751" s="37">
        <f>'Data TREND'!F314</f>
        <v>301.56855713886142</v>
      </c>
      <c r="G1751" s="37">
        <f>'Data TREND'!G314</f>
        <v>24.169217142331568</v>
      </c>
      <c r="H1751" s="37">
        <f>'Data TREND'!H314</f>
        <v>9.9198647609503112</v>
      </c>
      <c r="J1751" s="37">
        <f t="shared" si="1240"/>
        <v>113.21157465452589</v>
      </c>
      <c r="K1751" s="37">
        <f t="shared" si="1241"/>
        <v>10.61616397976055</v>
      </c>
      <c r="L1751" s="37">
        <f t="shared" si="1242"/>
        <v>178.08061286080036</v>
      </c>
      <c r="M1751" s="37">
        <f t="shared" si="1243"/>
        <v>301.56855713886142</v>
      </c>
      <c r="N1751" s="37">
        <f t="shared" si="1244"/>
        <v>24.169217142331568</v>
      </c>
      <c r="O1751" s="37">
        <f t="shared" si="1245"/>
        <v>9.9198647609503112</v>
      </c>
      <c r="Q1751">
        <f>'Data TREND'!$A$170</f>
        <v>33</v>
      </c>
      <c r="R1751" s="37">
        <f>'Data TREND'!J314</f>
        <v>124.92642323523482</v>
      </c>
      <c r="S1751" s="37">
        <f>'Data TREND'!K314</f>
        <v>20.189759836856354</v>
      </c>
      <c r="T1751" s="37">
        <f>'Data TREND'!L314</f>
        <v>177.4195731832923</v>
      </c>
      <c r="U1751" s="37">
        <f>'Data TREND'!M314</f>
        <v>322.62162846350191</v>
      </c>
      <c r="V1751" s="37">
        <f>'Data TREND'!N314</f>
        <v>26.70180704204995</v>
      </c>
      <c r="W1751" s="37">
        <f>'Data TREND'!O314</f>
        <v>10.813537746717545</v>
      </c>
      <c r="Y1751" s="37">
        <f t="shared" si="1246"/>
        <v>0</v>
      </c>
      <c r="Z1751" s="37">
        <f t="shared" si="1247"/>
        <v>0</v>
      </c>
      <c r="AA1751" s="37">
        <f t="shared" si="1248"/>
        <v>0</v>
      </c>
      <c r="AB1751" s="37">
        <f t="shared" si="1249"/>
        <v>0</v>
      </c>
      <c r="AC1751" s="37">
        <f t="shared" si="1250"/>
        <v>0</v>
      </c>
      <c r="AD1751" s="37">
        <f t="shared" si="1251"/>
        <v>0</v>
      </c>
      <c r="AF1751">
        <f>'Data TREND'!$A$170</f>
        <v>33</v>
      </c>
      <c r="AG1751" s="37">
        <f>'Data TREND'!Q314</f>
        <v>140.81901674356357</v>
      </c>
      <c r="AH1751" s="37">
        <f>'Data TREND'!R314</f>
        <v>21.205991936905399</v>
      </c>
      <c r="AI1751" s="37">
        <f>'Data TREND'!S314</f>
        <v>180.22080056480817</v>
      </c>
      <c r="AJ1751" s="37">
        <f>'Data TREND'!T314</f>
        <v>342.49235785969819</v>
      </c>
      <c r="AK1751" s="37">
        <f>'Data TREND'!U314</f>
        <v>29.705873827633923</v>
      </c>
      <c r="AL1751" s="37">
        <f>'Data TREND'!V314</f>
        <v>12.204177840734403</v>
      </c>
      <c r="AN1751" s="37">
        <f t="shared" si="1252"/>
        <v>0</v>
      </c>
      <c r="AO1751" s="37">
        <f t="shared" si="1253"/>
        <v>0</v>
      </c>
      <c r="AP1751" s="37">
        <f t="shared" si="1254"/>
        <v>0</v>
      </c>
      <c r="AQ1751" s="37">
        <f t="shared" si="1255"/>
        <v>0</v>
      </c>
      <c r="AR1751" s="37">
        <f t="shared" si="1256"/>
        <v>0</v>
      </c>
      <c r="AS1751" s="37">
        <f t="shared" si="1257"/>
        <v>0</v>
      </c>
      <c r="AU1751">
        <v>33</v>
      </c>
      <c r="AV1751" s="37">
        <f t="shared" si="1258"/>
        <v>113.21157465452589</v>
      </c>
      <c r="AW1751" s="37">
        <f t="shared" si="1259"/>
        <v>10.61616397976055</v>
      </c>
      <c r="AX1751" s="37">
        <f t="shared" si="1260"/>
        <v>178.08061286080036</v>
      </c>
      <c r="AY1751" s="37">
        <f t="shared" si="1261"/>
        <v>301.56855713886142</v>
      </c>
      <c r="AZ1751" s="37">
        <f t="shared" si="1262"/>
        <v>24.169217142331568</v>
      </c>
      <c r="BA1751" s="37">
        <f t="shared" si="1263"/>
        <v>9.9198647609503112</v>
      </c>
      <c r="BC1751">
        <v>33</v>
      </c>
      <c r="BD1751" s="37">
        <f>IF(Voorblad!$E$10=Rekenblad!BC1751,Rekenblad!AV1751,0)</f>
        <v>0</v>
      </c>
      <c r="BE1751" s="37">
        <f>IF(Voorblad!$E$10=Rekenblad!BC1751,Rekenblad!AW1751,0)</f>
        <v>0</v>
      </c>
      <c r="BF1751" s="37">
        <f>IF(Voorblad!$E$10=Rekenblad!BC1751,Rekenblad!AX1751,0)</f>
        <v>0</v>
      </c>
      <c r="BG1751" s="62">
        <f>IF(Voorblad!$E$10=Rekenblad!BC1751,Rekenblad!AY1751,0)</f>
        <v>0</v>
      </c>
      <c r="BH1751" s="37">
        <f>IF(Voorblad!$E$10=Rekenblad!BC1751,Rekenblad!AZ1751,0)</f>
        <v>0</v>
      </c>
      <c r="BI1751" s="37">
        <f>IF(Voorblad!$E$10=Rekenblad!BC1751,Rekenblad!BA1751,0)</f>
        <v>0</v>
      </c>
      <c r="BK1751">
        <v>33</v>
      </c>
      <c r="BL1751" s="37">
        <f>IF(Voorblad!$E$14=Rekenblad!$BL$1726,Rekenblad!BD1751,0)</f>
        <v>0</v>
      </c>
      <c r="BM1751" s="37">
        <f>IF(Voorblad!$E$14=Rekenblad!$BL$1726,Rekenblad!BE1751,0)</f>
        <v>0</v>
      </c>
      <c r="BN1751" s="37">
        <f>IF(Voorblad!$E$14=Rekenblad!$BL$1726,Rekenblad!BF1751,0)</f>
        <v>0</v>
      </c>
      <c r="BO1751" s="37">
        <f>IF(Voorblad!$E$14=Rekenblad!$BL$1726,Rekenblad!BG1751,0)</f>
        <v>0</v>
      </c>
      <c r="BP1751" s="37">
        <f>IF(Voorblad!$E$14=Rekenblad!$BL$1726,Rekenblad!BH1751,0)</f>
        <v>0</v>
      </c>
      <c r="BQ1751" s="37">
        <f>IF(Voorblad!$E$14=Rekenblad!$BL$1726,Rekenblad!BI1751,0)</f>
        <v>0</v>
      </c>
    </row>
    <row r="1752" spans="2:69" x14ac:dyDescent="0.25">
      <c r="B1752">
        <f>'Data TREND'!$A$171</f>
        <v>34</v>
      </c>
      <c r="C1752" s="37">
        <f>'Data TREND'!C315</f>
        <v>115.99938477228899</v>
      </c>
      <c r="D1752" s="37">
        <f>'Data TREND'!D315</f>
        <v>10.745420010924883</v>
      </c>
      <c r="E1752" s="37">
        <f>'Data TREND'!E315</f>
        <v>183.33691280991042</v>
      </c>
      <c r="F1752" s="37">
        <f>'Data TREND'!F315</f>
        <v>309.74317369417645</v>
      </c>
      <c r="G1752" s="37">
        <f>'Data TREND'!G315</f>
        <v>24.115650900557128</v>
      </c>
      <c r="H1752" s="37">
        <f>'Data TREND'!H315</f>
        <v>9.8949024537254662</v>
      </c>
      <c r="J1752" s="37">
        <f t="shared" si="1240"/>
        <v>115.99938477228899</v>
      </c>
      <c r="K1752" s="37">
        <f t="shared" si="1241"/>
        <v>10.745420010924883</v>
      </c>
      <c r="L1752" s="37">
        <f t="shared" si="1242"/>
        <v>183.33691280991042</v>
      </c>
      <c r="M1752" s="37">
        <f t="shared" si="1243"/>
        <v>309.74317369417645</v>
      </c>
      <c r="N1752" s="37">
        <f t="shared" si="1244"/>
        <v>24.115650900557128</v>
      </c>
      <c r="O1752" s="37">
        <f t="shared" si="1245"/>
        <v>9.8949024537254662</v>
      </c>
      <c r="Q1752">
        <f>'Data TREND'!$A$171</f>
        <v>34</v>
      </c>
      <c r="R1752" s="37">
        <f>'Data TREND'!J315</f>
        <v>127.75924353971322</v>
      </c>
      <c r="S1752" s="37">
        <f>'Data TREND'!K315</f>
        <v>20.453031200984398</v>
      </c>
      <c r="T1752" s="37">
        <f>'Data TREND'!L315</f>
        <v>182.68178119248597</v>
      </c>
      <c r="U1752" s="37">
        <f>'Data TREND'!M315</f>
        <v>330.98196386032163</v>
      </c>
      <c r="V1752" s="37">
        <f>'Data TREND'!N315</f>
        <v>26.613266370659197</v>
      </c>
      <c r="W1752" s="37">
        <f>'Data TREND'!O315</f>
        <v>10.780966602609716</v>
      </c>
      <c r="Y1752" s="37">
        <f t="shared" si="1246"/>
        <v>0</v>
      </c>
      <c r="Z1752" s="37">
        <f t="shared" si="1247"/>
        <v>0</v>
      </c>
      <c r="AA1752" s="37">
        <f t="shared" si="1248"/>
        <v>0</v>
      </c>
      <c r="AB1752" s="37">
        <f t="shared" si="1249"/>
        <v>0</v>
      </c>
      <c r="AC1752" s="37">
        <f t="shared" si="1250"/>
        <v>0</v>
      </c>
      <c r="AD1752" s="37">
        <f t="shared" si="1251"/>
        <v>0</v>
      </c>
      <c r="AF1752">
        <f>'Data TREND'!$A$171</f>
        <v>34</v>
      </c>
      <c r="AG1752" s="37">
        <f>'Data TREND'!Q315</f>
        <v>143.80751940534779</v>
      </c>
      <c r="AH1752" s="37">
        <f>'Data TREND'!R315</f>
        <v>21.490968895345127</v>
      </c>
      <c r="AI1752" s="37">
        <f>'Data TREND'!S315</f>
        <v>185.42865748542957</v>
      </c>
      <c r="AJ1752" s="37">
        <f>'Data TREND'!T315</f>
        <v>350.97013792461382</v>
      </c>
      <c r="AK1752" s="37">
        <f>'Data TREND'!U315</f>
        <v>29.569250521621715</v>
      </c>
      <c r="AL1752" s="37">
        <f>'Data TREND'!V315</f>
        <v>12.146708066777126</v>
      </c>
      <c r="AN1752" s="37">
        <f t="shared" si="1252"/>
        <v>0</v>
      </c>
      <c r="AO1752" s="37">
        <f t="shared" si="1253"/>
        <v>0</v>
      </c>
      <c r="AP1752" s="37">
        <f t="shared" si="1254"/>
        <v>0</v>
      </c>
      <c r="AQ1752" s="37">
        <f t="shared" si="1255"/>
        <v>0</v>
      </c>
      <c r="AR1752" s="37">
        <f t="shared" si="1256"/>
        <v>0</v>
      </c>
      <c r="AS1752" s="37">
        <f t="shared" si="1257"/>
        <v>0</v>
      </c>
      <c r="AU1752">
        <v>34</v>
      </c>
      <c r="AV1752" s="37">
        <f t="shared" si="1258"/>
        <v>115.99938477228899</v>
      </c>
      <c r="AW1752" s="37">
        <f t="shared" si="1259"/>
        <v>10.745420010924883</v>
      </c>
      <c r="AX1752" s="37">
        <f t="shared" si="1260"/>
        <v>183.33691280991042</v>
      </c>
      <c r="AY1752" s="37">
        <f t="shared" si="1261"/>
        <v>309.74317369417645</v>
      </c>
      <c r="AZ1752" s="37">
        <f t="shared" si="1262"/>
        <v>24.115650900557128</v>
      </c>
      <c r="BA1752" s="37">
        <f t="shared" si="1263"/>
        <v>9.8949024537254662</v>
      </c>
      <c r="BC1752">
        <v>34</v>
      </c>
      <c r="BD1752" s="37">
        <f>IF(Voorblad!$E$10=Rekenblad!BC1752,Rekenblad!AV1752,0)</f>
        <v>0</v>
      </c>
      <c r="BE1752" s="37">
        <f>IF(Voorblad!$E$10=Rekenblad!BC1752,Rekenblad!AW1752,0)</f>
        <v>0</v>
      </c>
      <c r="BF1752" s="37">
        <f>IF(Voorblad!$E$10=Rekenblad!BC1752,Rekenblad!AX1752,0)</f>
        <v>0</v>
      </c>
      <c r="BG1752" s="62">
        <f>IF(Voorblad!$E$10=Rekenblad!BC1752,Rekenblad!AY1752,0)</f>
        <v>0</v>
      </c>
      <c r="BH1752" s="37">
        <f>IF(Voorblad!$E$10=Rekenblad!BC1752,Rekenblad!AZ1752,0)</f>
        <v>0</v>
      </c>
      <c r="BI1752" s="37">
        <f>IF(Voorblad!$E$10=Rekenblad!BC1752,Rekenblad!BA1752,0)</f>
        <v>0</v>
      </c>
      <c r="BK1752">
        <v>34</v>
      </c>
      <c r="BL1752" s="37">
        <f>IF(Voorblad!$E$14=Rekenblad!$BL$1726,Rekenblad!BD1752,0)</f>
        <v>0</v>
      </c>
      <c r="BM1752" s="37">
        <f>IF(Voorblad!$E$14=Rekenblad!$BL$1726,Rekenblad!BE1752,0)</f>
        <v>0</v>
      </c>
      <c r="BN1752" s="37">
        <f>IF(Voorblad!$E$14=Rekenblad!$BL$1726,Rekenblad!BF1752,0)</f>
        <v>0</v>
      </c>
      <c r="BO1752" s="37">
        <f>IF(Voorblad!$E$14=Rekenblad!$BL$1726,Rekenblad!BG1752,0)</f>
        <v>0</v>
      </c>
      <c r="BP1752" s="37">
        <f>IF(Voorblad!$E$14=Rekenblad!$BL$1726,Rekenblad!BH1752,0)</f>
        <v>0</v>
      </c>
      <c r="BQ1752" s="37">
        <f>IF(Voorblad!$E$14=Rekenblad!$BL$1726,Rekenblad!BI1752,0)</f>
        <v>0</v>
      </c>
    </row>
    <row r="1753" spans="2:69" x14ac:dyDescent="0.25">
      <c r="B1753">
        <f>'Data TREND'!$A$172</f>
        <v>35</v>
      </c>
      <c r="C1753" s="37">
        <f>'Data TREND'!C316</f>
        <v>118.78719489005209</v>
      </c>
      <c r="D1753" s="37">
        <f>'Data TREND'!D316</f>
        <v>10.874676042089215</v>
      </c>
      <c r="E1753" s="37">
        <f>'Data TREND'!E316</f>
        <v>188.59321275902045</v>
      </c>
      <c r="F1753" s="37">
        <f>'Data TREND'!F316</f>
        <v>317.91779024949147</v>
      </c>
      <c r="G1753" s="37">
        <f>'Data TREND'!G316</f>
        <v>24.062084658782691</v>
      </c>
      <c r="H1753" s="37">
        <f>'Data TREND'!H316</f>
        <v>9.8699401465006211</v>
      </c>
      <c r="J1753" s="37">
        <f t="shared" si="1240"/>
        <v>118.78719489005209</v>
      </c>
      <c r="K1753" s="37">
        <f t="shared" si="1241"/>
        <v>10.874676042089215</v>
      </c>
      <c r="L1753" s="37">
        <f t="shared" si="1242"/>
        <v>188.59321275902045</v>
      </c>
      <c r="M1753" s="37">
        <f t="shared" si="1243"/>
        <v>317.91779024949147</v>
      </c>
      <c r="N1753" s="37">
        <f t="shared" si="1244"/>
        <v>24.062084658782691</v>
      </c>
      <c r="O1753" s="37">
        <f t="shared" si="1245"/>
        <v>9.8699401465006211</v>
      </c>
      <c r="Q1753">
        <f>'Data TREND'!$A$172</f>
        <v>35</v>
      </c>
      <c r="R1753" s="37">
        <f>'Data TREND'!J316</f>
        <v>130.59206384419161</v>
      </c>
      <c r="S1753" s="37">
        <f>'Data TREND'!K316</f>
        <v>20.716302565112446</v>
      </c>
      <c r="T1753" s="37">
        <f>'Data TREND'!L316</f>
        <v>187.94398920167961</v>
      </c>
      <c r="U1753" s="37">
        <f>'Data TREND'!M316</f>
        <v>339.34229925714135</v>
      </c>
      <c r="V1753" s="37">
        <f>'Data TREND'!N316</f>
        <v>26.524725699268441</v>
      </c>
      <c r="W1753" s="37">
        <f>'Data TREND'!O316</f>
        <v>10.748395458501887</v>
      </c>
      <c r="Y1753" s="37">
        <f t="shared" si="1246"/>
        <v>0</v>
      </c>
      <c r="Z1753" s="37">
        <f t="shared" si="1247"/>
        <v>0</v>
      </c>
      <c r="AA1753" s="37">
        <f t="shared" si="1248"/>
        <v>0</v>
      </c>
      <c r="AB1753" s="37">
        <f t="shared" si="1249"/>
        <v>0</v>
      </c>
      <c r="AC1753" s="37">
        <f t="shared" si="1250"/>
        <v>0</v>
      </c>
      <c r="AD1753" s="37">
        <f t="shared" si="1251"/>
        <v>0</v>
      </c>
      <c r="AF1753">
        <f>'Data TREND'!$A$172</f>
        <v>35</v>
      </c>
      <c r="AG1753" s="37">
        <f>'Data TREND'!Q316</f>
        <v>146.79602206713201</v>
      </c>
      <c r="AH1753" s="37">
        <f>'Data TREND'!R316</f>
        <v>21.775945853784854</v>
      </c>
      <c r="AI1753" s="37">
        <f>'Data TREND'!S316</f>
        <v>190.63651440605094</v>
      </c>
      <c r="AJ1753" s="37">
        <f>'Data TREND'!T316</f>
        <v>359.4479179895294</v>
      </c>
      <c r="AK1753" s="37">
        <f>'Data TREND'!U316</f>
        <v>29.432627215609507</v>
      </c>
      <c r="AL1753" s="37">
        <f>'Data TREND'!V316</f>
        <v>12.08923829281985</v>
      </c>
      <c r="AN1753" s="37">
        <f t="shared" si="1252"/>
        <v>0</v>
      </c>
      <c r="AO1753" s="37">
        <f t="shared" si="1253"/>
        <v>0</v>
      </c>
      <c r="AP1753" s="37">
        <f t="shared" si="1254"/>
        <v>0</v>
      </c>
      <c r="AQ1753" s="37">
        <f t="shared" si="1255"/>
        <v>0</v>
      </c>
      <c r="AR1753" s="37">
        <f t="shared" si="1256"/>
        <v>0</v>
      </c>
      <c r="AS1753" s="37">
        <f t="shared" si="1257"/>
        <v>0</v>
      </c>
      <c r="AU1753">
        <v>35</v>
      </c>
      <c r="AV1753" s="37">
        <f t="shared" si="1258"/>
        <v>118.78719489005209</v>
      </c>
      <c r="AW1753" s="37">
        <f t="shared" si="1259"/>
        <v>10.874676042089215</v>
      </c>
      <c r="AX1753" s="37">
        <f t="shared" si="1260"/>
        <v>188.59321275902045</v>
      </c>
      <c r="AY1753" s="37">
        <f t="shared" si="1261"/>
        <v>317.91779024949147</v>
      </c>
      <c r="AZ1753" s="37">
        <f t="shared" si="1262"/>
        <v>24.062084658782691</v>
      </c>
      <c r="BA1753" s="37">
        <f t="shared" si="1263"/>
        <v>9.8699401465006211</v>
      </c>
      <c r="BC1753">
        <v>35</v>
      </c>
      <c r="BD1753" s="37">
        <f>IF(Voorblad!$E$10=Rekenblad!BC1753,Rekenblad!AV1753,0)</f>
        <v>0</v>
      </c>
      <c r="BE1753" s="37">
        <f>IF(Voorblad!$E$10=Rekenblad!BC1753,Rekenblad!AW1753,0)</f>
        <v>0</v>
      </c>
      <c r="BF1753" s="37">
        <f>IF(Voorblad!$E$10=Rekenblad!BC1753,Rekenblad!AX1753,0)</f>
        <v>0</v>
      </c>
      <c r="BG1753" s="62">
        <f>IF(Voorblad!$E$10=Rekenblad!BC1753,Rekenblad!AY1753,0)</f>
        <v>0</v>
      </c>
      <c r="BH1753" s="37">
        <f>IF(Voorblad!$E$10=Rekenblad!BC1753,Rekenblad!AZ1753,0)</f>
        <v>0</v>
      </c>
      <c r="BI1753" s="37">
        <f>IF(Voorblad!$E$10=Rekenblad!BC1753,Rekenblad!BA1753,0)</f>
        <v>0</v>
      </c>
      <c r="BK1753">
        <v>35</v>
      </c>
      <c r="BL1753" s="37">
        <f>IF(Voorblad!$E$14=Rekenblad!$BL$1726,Rekenblad!BD1753,0)</f>
        <v>0</v>
      </c>
      <c r="BM1753" s="37">
        <f>IF(Voorblad!$E$14=Rekenblad!$BL$1726,Rekenblad!BE1753,0)</f>
        <v>0</v>
      </c>
      <c r="BN1753" s="37">
        <f>IF(Voorblad!$E$14=Rekenblad!$BL$1726,Rekenblad!BF1753,0)</f>
        <v>0</v>
      </c>
      <c r="BO1753" s="37">
        <f>IF(Voorblad!$E$14=Rekenblad!$BL$1726,Rekenblad!BG1753,0)</f>
        <v>0</v>
      </c>
      <c r="BP1753" s="37">
        <f>IF(Voorblad!$E$14=Rekenblad!$BL$1726,Rekenblad!BH1753,0)</f>
        <v>0</v>
      </c>
      <c r="BQ1753" s="37">
        <f>IF(Voorblad!$E$14=Rekenblad!$BL$1726,Rekenblad!BI1753,0)</f>
        <v>0</v>
      </c>
    </row>
    <row r="1754" spans="2:69" x14ac:dyDescent="0.25">
      <c r="B1754">
        <f>'Data TREND'!$A$173</f>
        <v>36</v>
      </c>
      <c r="C1754" s="37">
        <f>'Data TREND'!C317</f>
        <v>121.57500500781521</v>
      </c>
      <c r="D1754" s="37">
        <f>'Data TREND'!D317</f>
        <v>11.003932073253546</v>
      </c>
      <c r="E1754" s="37">
        <f>'Data TREND'!E317</f>
        <v>193.8495127081305</v>
      </c>
      <c r="F1754" s="37">
        <f>'Data TREND'!F317</f>
        <v>326.0924068048065</v>
      </c>
      <c r="G1754" s="37">
        <f>'Data TREND'!G317</f>
        <v>24.008518417008251</v>
      </c>
      <c r="H1754" s="37">
        <f>'Data TREND'!H317</f>
        <v>9.8449778392757761</v>
      </c>
      <c r="J1754" s="37">
        <f t="shared" si="1240"/>
        <v>121.57500500781521</v>
      </c>
      <c r="K1754" s="37">
        <f t="shared" si="1241"/>
        <v>11.003932073253546</v>
      </c>
      <c r="L1754" s="37">
        <f t="shared" si="1242"/>
        <v>193.8495127081305</v>
      </c>
      <c r="M1754" s="37">
        <f t="shared" si="1243"/>
        <v>326.0924068048065</v>
      </c>
      <c r="N1754" s="37">
        <f t="shared" si="1244"/>
        <v>24.008518417008251</v>
      </c>
      <c r="O1754" s="37">
        <f t="shared" si="1245"/>
        <v>9.8449778392757761</v>
      </c>
      <c r="Q1754">
        <f>'Data TREND'!$A$173</f>
        <v>36</v>
      </c>
      <c r="R1754" s="37">
        <f>'Data TREND'!J317</f>
        <v>133.42488414867003</v>
      </c>
      <c r="S1754" s="37">
        <f>'Data TREND'!K317</f>
        <v>20.979573929240495</v>
      </c>
      <c r="T1754" s="37">
        <f>'Data TREND'!L317</f>
        <v>193.20619721087326</v>
      </c>
      <c r="U1754" s="37">
        <f>'Data TREND'!M317</f>
        <v>347.70263465396107</v>
      </c>
      <c r="V1754" s="37">
        <f>'Data TREND'!N317</f>
        <v>26.436185027877684</v>
      </c>
      <c r="W1754" s="37">
        <f>'Data TREND'!O317</f>
        <v>10.715824314394057</v>
      </c>
      <c r="Y1754" s="37">
        <f t="shared" si="1246"/>
        <v>0</v>
      </c>
      <c r="Z1754" s="37">
        <f t="shared" si="1247"/>
        <v>0</v>
      </c>
      <c r="AA1754" s="37">
        <f t="shared" si="1248"/>
        <v>0</v>
      </c>
      <c r="AB1754" s="37">
        <f t="shared" si="1249"/>
        <v>0</v>
      </c>
      <c r="AC1754" s="37">
        <f t="shared" si="1250"/>
        <v>0</v>
      </c>
      <c r="AD1754" s="37">
        <f t="shared" si="1251"/>
        <v>0</v>
      </c>
      <c r="AF1754">
        <f>'Data TREND'!$A$173</f>
        <v>36</v>
      </c>
      <c r="AG1754" s="37">
        <f>'Data TREND'!Q317</f>
        <v>149.78452472891627</v>
      </c>
      <c r="AH1754" s="37">
        <f>'Data TREND'!R317</f>
        <v>22.060922812224582</v>
      </c>
      <c r="AI1754" s="37">
        <f>'Data TREND'!S317</f>
        <v>195.84437132667233</v>
      </c>
      <c r="AJ1754" s="37">
        <f>'Data TREND'!T317</f>
        <v>367.92569805444504</v>
      </c>
      <c r="AK1754" s="37">
        <f>'Data TREND'!U317</f>
        <v>29.296003909597299</v>
      </c>
      <c r="AL1754" s="37">
        <f>'Data TREND'!V317</f>
        <v>12.031768518862574</v>
      </c>
      <c r="AN1754" s="37">
        <f t="shared" si="1252"/>
        <v>0</v>
      </c>
      <c r="AO1754" s="37">
        <f t="shared" si="1253"/>
        <v>0</v>
      </c>
      <c r="AP1754" s="37">
        <f t="shared" si="1254"/>
        <v>0</v>
      </c>
      <c r="AQ1754" s="37">
        <f t="shared" si="1255"/>
        <v>0</v>
      </c>
      <c r="AR1754" s="37">
        <f t="shared" si="1256"/>
        <v>0</v>
      </c>
      <c r="AS1754" s="37">
        <f t="shared" si="1257"/>
        <v>0</v>
      </c>
      <c r="AU1754">
        <v>36</v>
      </c>
      <c r="AV1754" s="37">
        <f t="shared" si="1258"/>
        <v>121.57500500781521</v>
      </c>
      <c r="AW1754" s="37">
        <f t="shared" si="1259"/>
        <v>11.003932073253546</v>
      </c>
      <c r="AX1754" s="37">
        <f t="shared" si="1260"/>
        <v>193.8495127081305</v>
      </c>
      <c r="AY1754" s="37">
        <f t="shared" si="1261"/>
        <v>326.0924068048065</v>
      </c>
      <c r="AZ1754" s="37">
        <f t="shared" si="1262"/>
        <v>24.008518417008251</v>
      </c>
      <c r="BA1754" s="37">
        <f t="shared" si="1263"/>
        <v>9.8449778392757761</v>
      </c>
      <c r="BC1754">
        <v>36</v>
      </c>
      <c r="BD1754" s="37">
        <f>IF(Voorblad!$E$10=Rekenblad!BC1754,Rekenblad!AV1754,0)</f>
        <v>0</v>
      </c>
      <c r="BE1754" s="37">
        <f>IF(Voorblad!$E$10=Rekenblad!BC1754,Rekenblad!AW1754,0)</f>
        <v>0</v>
      </c>
      <c r="BF1754" s="37">
        <f>IF(Voorblad!$E$10=Rekenblad!BC1754,Rekenblad!AX1754,0)</f>
        <v>0</v>
      </c>
      <c r="BG1754" s="62">
        <f>IF(Voorblad!$E$10=Rekenblad!BC1754,Rekenblad!AY1754,0)</f>
        <v>0</v>
      </c>
      <c r="BH1754" s="37">
        <f>IF(Voorblad!$E$10=Rekenblad!BC1754,Rekenblad!AZ1754,0)</f>
        <v>0</v>
      </c>
      <c r="BI1754" s="37">
        <f>IF(Voorblad!$E$10=Rekenblad!BC1754,Rekenblad!BA1754,0)</f>
        <v>0</v>
      </c>
      <c r="BK1754">
        <v>36</v>
      </c>
      <c r="BL1754" s="37">
        <f>IF(Voorblad!$E$14=Rekenblad!$BL$1726,Rekenblad!BD1754,0)</f>
        <v>0</v>
      </c>
      <c r="BM1754" s="37">
        <f>IF(Voorblad!$E$14=Rekenblad!$BL$1726,Rekenblad!BE1754,0)</f>
        <v>0</v>
      </c>
      <c r="BN1754" s="37">
        <f>IF(Voorblad!$E$14=Rekenblad!$BL$1726,Rekenblad!BF1754,0)</f>
        <v>0</v>
      </c>
      <c r="BO1754" s="37">
        <f>IF(Voorblad!$E$14=Rekenblad!$BL$1726,Rekenblad!BG1754,0)</f>
        <v>0</v>
      </c>
      <c r="BP1754" s="37">
        <f>IF(Voorblad!$E$14=Rekenblad!$BL$1726,Rekenblad!BH1754,0)</f>
        <v>0</v>
      </c>
      <c r="BQ1754" s="37">
        <f>IF(Voorblad!$E$14=Rekenblad!$BL$1726,Rekenblad!BI1754,0)</f>
        <v>0</v>
      </c>
    </row>
    <row r="1755" spans="2:69" x14ac:dyDescent="0.25">
      <c r="B1755">
        <f>'Data TREND'!$A$174</f>
        <v>37</v>
      </c>
      <c r="C1755" s="37">
        <f>'Data TREND'!C318</f>
        <v>124.36281512557831</v>
      </c>
      <c r="D1755" s="37">
        <f>'Data TREND'!D318</f>
        <v>11.133188104417879</v>
      </c>
      <c r="E1755" s="37">
        <f>'Data TREND'!E318</f>
        <v>199.10581265724056</v>
      </c>
      <c r="F1755" s="37">
        <f>'Data TREND'!F318</f>
        <v>334.26702336012153</v>
      </c>
      <c r="G1755" s="37">
        <f>'Data TREND'!G318</f>
        <v>23.95495217523381</v>
      </c>
      <c r="H1755" s="37">
        <f>'Data TREND'!H318</f>
        <v>9.8200155320509293</v>
      </c>
      <c r="J1755" s="37">
        <f t="shared" si="1240"/>
        <v>124.36281512557831</v>
      </c>
      <c r="K1755" s="37">
        <f t="shared" si="1241"/>
        <v>11.133188104417879</v>
      </c>
      <c r="L1755" s="37">
        <f t="shared" si="1242"/>
        <v>199.10581265724056</v>
      </c>
      <c r="M1755" s="37">
        <f t="shared" si="1243"/>
        <v>334.26702336012153</v>
      </c>
      <c r="N1755" s="37">
        <f t="shared" si="1244"/>
        <v>23.95495217523381</v>
      </c>
      <c r="O1755" s="37">
        <f t="shared" si="1245"/>
        <v>9.8200155320509293</v>
      </c>
      <c r="Q1755">
        <f>'Data TREND'!$A$174</f>
        <v>37</v>
      </c>
      <c r="R1755" s="37">
        <f>'Data TREND'!J318</f>
        <v>136.25770445314842</v>
      </c>
      <c r="S1755" s="37">
        <f>'Data TREND'!K318</f>
        <v>21.242845293368539</v>
      </c>
      <c r="T1755" s="37">
        <f>'Data TREND'!L318</f>
        <v>198.4684052200669</v>
      </c>
      <c r="U1755" s="37">
        <f>'Data TREND'!M318</f>
        <v>356.06297005078079</v>
      </c>
      <c r="V1755" s="37">
        <f>'Data TREND'!N318</f>
        <v>26.347644356486928</v>
      </c>
      <c r="W1755" s="37">
        <f>'Data TREND'!O318</f>
        <v>10.683253170286228</v>
      </c>
      <c r="Y1755" s="37">
        <f t="shared" si="1246"/>
        <v>0</v>
      </c>
      <c r="Z1755" s="37">
        <f t="shared" si="1247"/>
        <v>0</v>
      </c>
      <c r="AA1755" s="37">
        <f t="shared" si="1248"/>
        <v>0</v>
      </c>
      <c r="AB1755" s="37">
        <f t="shared" si="1249"/>
        <v>0</v>
      </c>
      <c r="AC1755" s="37">
        <f t="shared" si="1250"/>
        <v>0</v>
      </c>
      <c r="AD1755" s="37">
        <f t="shared" si="1251"/>
        <v>0</v>
      </c>
      <c r="AF1755">
        <f>'Data TREND'!$A$174</f>
        <v>37</v>
      </c>
      <c r="AG1755" s="37">
        <f>'Data TREND'!Q318</f>
        <v>152.77302739070052</v>
      </c>
      <c r="AH1755" s="37">
        <f>'Data TREND'!R318</f>
        <v>22.34589977066431</v>
      </c>
      <c r="AI1755" s="37">
        <f>'Data TREND'!S318</f>
        <v>201.0522282472937</v>
      </c>
      <c r="AJ1755" s="37">
        <f>'Data TREND'!T318</f>
        <v>376.40347811936061</v>
      </c>
      <c r="AK1755" s="37">
        <f>'Data TREND'!U318</f>
        <v>29.159380603585092</v>
      </c>
      <c r="AL1755" s="37">
        <f>'Data TREND'!V318</f>
        <v>11.974298744905298</v>
      </c>
      <c r="AN1755" s="37">
        <f t="shared" si="1252"/>
        <v>0</v>
      </c>
      <c r="AO1755" s="37">
        <f t="shared" si="1253"/>
        <v>0</v>
      </c>
      <c r="AP1755" s="37">
        <f t="shared" si="1254"/>
        <v>0</v>
      </c>
      <c r="AQ1755" s="37">
        <f t="shared" si="1255"/>
        <v>0</v>
      </c>
      <c r="AR1755" s="37">
        <f t="shared" si="1256"/>
        <v>0</v>
      </c>
      <c r="AS1755" s="37">
        <f t="shared" si="1257"/>
        <v>0</v>
      </c>
      <c r="AU1755">
        <v>37</v>
      </c>
      <c r="AV1755" s="37">
        <f t="shared" si="1258"/>
        <v>124.36281512557831</v>
      </c>
      <c r="AW1755" s="37">
        <f t="shared" si="1259"/>
        <v>11.133188104417879</v>
      </c>
      <c r="AX1755" s="37">
        <f t="shared" si="1260"/>
        <v>199.10581265724056</v>
      </c>
      <c r="AY1755" s="37">
        <f t="shared" si="1261"/>
        <v>334.26702336012153</v>
      </c>
      <c r="AZ1755" s="37">
        <f t="shared" si="1262"/>
        <v>23.95495217523381</v>
      </c>
      <c r="BA1755" s="37">
        <f t="shared" si="1263"/>
        <v>9.8200155320509293</v>
      </c>
      <c r="BC1755">
        <v>37</v>
      </c>
      <c r="BD1755" s="37">
        <f>IF(Voorblad!$E$10=Rekenblad!BC1755,Rekenblad!AV1755,0)</f>
        <v>0</v>
      </c>
      <c r="BE1755" s="37">
        <f>IF(Voorblad!$E$10=Rekenblad!BC1755,Rekenblad!AW1755,0)</f>
        <v>0</v>
      </c>
      <c r="BF1755" s="37">
        <f>IF(Voorblad!$E$10=Rekenblad!BC1755,Rekenblad!AX1755,0)</f>
        <v>0</v>
      </c>
      <c r="BG1755" s="62">
        <f>IF(Voorblad!$E$10=Rekenblad!BC1755,Rekenblad!AY1755,0)</f>
        <v>0</v>
      </c>
      <c r="BH1755" s="37">
        <f>IF(Voorblad!$E$10=Rekenblad!BC1755,Rekenblad!AZ1755,0)</f>
        <v>0</v>
      </c>
      <c r="BI1755" s="37">
        <f>IF(Voorblad!$E$10=Rekenblad!BC1755,Rekenblad!BA1755,0)</f>
        <v>0</v>
      </c>
      <c r="BK1755">
        <v>37</v>
      </c>
      <c r="BL1755" s="37">
        <f>IF(Voorblad!$E$14=Rekenblad!$BL$1726,Rekenblad!BD1755,0)</f>
        <v>0</v>
      </c>
      <c r="BM1755" s="37">
        <f>IF(Voorblad!$E$14=Rekenblad!$BL$1726,Rekenblad!BE1755,0)</f>
        <v>0</v>
      </c>
      <c r="BN1755" s="37">
        <f>IF(Voorblad!$E$14=Rekenblad!$BL$1726,Rekenblad!BF1755,0)</f>
        <v>0</v>
      </c>
      <c r="BO1755" s="37">
        <f>IF(Voorblad!$E$14=Rekenblad!$BL$1726,Rekenblad!BG1755,0)</f>
        <v>0</v>
      </c>
      <c r="BP1755" s="37">
        <f>IF(Voorblad!$E$14=Rekenblad!$BL$1726,Rekenblad!BH1755,0)</f>
        <v>0</v>
      </c>
      <c r="BQ1755" s="37">
        <f>IF(Voorblad!$E$14=Rekenblad!$BL$1726,Rekenblad!BI1755,0)</f>
        <v>0</v>
      </c>
    </row>
    <row r="1756" spans="2:69" x14ac:dyDescent="0.25">
      <c r="B1756">
        <f>'Data TREND'!$A$175</f>
        <v>38</v>
      </c>
      <c r="C1756" s="37">
        <f>'Data TREND'!C319</f>
        <v>127.15062524334141</v>
      </c>
      <c r="D1756" s="37">
        <f>'Data TREND'!D319</f>
        <v>11.262444135582211</v>
      </c>
      <c r="E1756" s="37">
        <f>'Data TREND'!E319</f>
        <v>204.36211260635062</v>
      </c>
      <c r="F1756" s="37">
        <f>'Data TREND'!F319</f>
        <v>342.4416399154365</v>
      </c>
      <c r="G1756" s="37">
        <f>'Data TREND'!G319</f>
        <v>23.901385933459373</v>
      </c>
      <c r="H1756" s="37">
        <f>'Data TREND'!H319</f>
        <v>9.7950532248260842</v>
      </c>
      <c r="J1756" s="37">
        <f t="shared" si="1240"/>
        <v>127.15062524334141</v>
      </c>
      <c r="K1756" s="37">
        <f t="shared" si="1241"/>
        <v>11.262444135582211</v>
      </c>
      <c r="L1756" s="37">
        <f t="shared" si="1242"/>
        <v>204.36211260635062</v>
      </c>
      <c r="M1756" s="37">
        <f t="shared" si="1243"/>
        <v>342.4416399154365</v>
      </c>
      <c r="N1756" s="37">
        <f t="shared" si="1244"/>
        <v>23.901385933459373</v>
      </c>
      <c r="O1756" s="37">
        <f t="shared" si="1245"/>
        <v>9.7950532248260842</v>
      </c>
      <c r="Q1756">
        <f>'Data TREND'!$A$175</f>
        <v>38</v>
      </c>
      <c r="R1756" s="37">
        <f>'Data TREND'!J319</f>
        <v>139.09052475762684</v>
      </c>
      <c r="S1756" s="37">
        <f>'Data TREND'!K319</f>
        <v>21.506116657496591</v>
      </c>
      <c r="T1756" s="37">
        <f>'Data TREND'!L319</f>
        <v>203.73061322926057</v>
      </c>
      <c r="U1756" s="37">
        <f>'Data TREND'!M319</f>
        <v>364.42330544760051</v>
      </c>
      <c r="V1756" s="37">
        <f>'Data TREND'!N319</f>
        <v>26.259103685096171</v>
      </c>
      <c r="W1756" s="37">
        <f>'Data TREND'!O319</f>
        <v>10.6506820261784</v>
      </c>
      <c r="Y1756" s="37">
        <f t="shared" si="1246"/>
        <v>0</v>
      </c>
      <c r="Z1756" s="37">
        <f t="shared" si="1247"/>
        <v>0</v>
      </c>
      <c r="AA1756" s="37">
        <f t="shared" si="1248"/>
        <v>0</v>
      </c>
      <c r="AB1756" s="37">
        <f t="shared" si="1249"/>
        <v>0</v>
      </c>
      <c r="AC1756" s="37">
        <f t="shared" si="1250"/>
        <v>0</v>
      </c>
      <c r="AD1756" s="37">
        <f t="shared" si="1251"/>
        <v>0</v>
      </c>
      <c r="AF1756">
        <f>'Data TREND'!$A$175</f>
        <v>38</v>
      </c>
      <c r="AG1756" s="37">
        <f>'Data TREND'!Q319</f>
        <v>155.76153005248474</v>
      </c>
      <c r="AH1756" s="37">
        <f>'Data TREND'!R319</f>
        <v>22.630876729104038</v>
      </c>
      <c r="AI1756" s="37">
        <f>'Data TREND'!S319</f>
        <v>206.26008516791509</v>
      </c>
      <c r="AJ1756" s="37">
        <f>'Data TREND'!T319</f>
        <v>384.88125818427619</v>
      </c>
      <c r="AK1756" s="37">
        <f>'Data TREND'!U319</f>
        <v>29.022757297572888</v>
      </c>
      <c r="AL1756" s="37">
        <f>'Data TREND'!V319</f>
        <v>11.916828970948021</v>
      </c>
      <c r="AN1756" s="37">
        <f t="shared" si="1252"/>
        <v>0</v>
      </c>
      <c r="AO1756" s="37">
        <f t="shared" si="1253"/>
        <v>0</v>
      </c>
      <c r="AP1756" s="37">
        <f t="shared" si="1254"/>
        <v>0</v>
      </c>
      <c r="AQ1756" s="37">
        <f t="shared" si="1255"/>
        <v>0</v>
      </c>
      <c r="AR1756" s="37">
        <f t="shared" si="1256"/>
        <v>0</v>
      </c>
      <c r="AS1756" s="37">
        <f t="shared" si="1257"/>
        <v>0</v>
      </c>
      <c r="AU1756">
        <v>38</v>
      </c>
      <c r="AV1756" s="37">
        <f t="shared" si="1258"/>
        <v>127.15062524334141</v>
      </c>
      <c r="AW1756" s="37">
        <f t="shared" si="1259"/>
        <v>11.262444135582211</v>
      </c>
      <c r="AX1756" s="37">
        <f t="shared" si="1260"/>
        <v>204.36211260635062</v>
      </c>
      <c r="AY1756" s="37">
        <f t="shared" si="1261"/>
        <v>342.4416399154365</v>
      </c>
      <c r="AZ1756" s="37">
        <f t="shared" si="1262"/>
        <v>23.901385933459373</v>
      </c>
      <c r="BA1756" s="37">
        <f t="shared" si="1263"/>
        <v>9.7950532248260842</v>
      </c>
      <c r="BC1756">
        <v>38</v>
      </c>
      <c r="BD1756" s="37">
        <f>IF(Voorblad!$E$10=Rekenblad!BC1756,Rekenblad!AV1756,0)</f>
        <v>0</v>
      </c>
      <c r="BE1756" s="37">
        <f>IF(Voorblad!$E$10=Rekenblad!BC1756,Rekenblad!AW1756,0)</f>
        <v>0</v>
      </c>
      <c r="BF1756" s="37">
        <f>IF(Voorblad!$E$10=Rekenblad!BC1756,Rekenblad!AX1756,0)</f>
        <v>0</v>
      </c>
      <c r="BG1756" s="62">
        <f>IF(Voorblad!$E$10=Rekenblad!BC1756,Rekenblad!AY1756,0)</f>
        <v>0</v>
      </c>
      <c r="BH1756" s="37">
        <f>IF(Voorblad!$E$10=Rekenblad!BC1756,Rekenblad!AZ1756,0)</f>
        <v>0</v>
      </c>
      <c r="BI1756" s="37">
        <f>IF(Voorblad!$E$10=Rekenblad!BC1756,Rekenblad!BA1756,0)</f>
        <v>0</v>
      </c>
      <c r="BK1756">
        <v>38</v>
      </c>
      <c r="BL1756" s="37">
        <f>IF(Voorblad!$E$14=Rekenblad!$BL$1726,Rekenblad!BD1756,0)</f>
        <v>0</v>
      </c>
      <c r="BM1756" s="37">
        <f>IF(Voorblad!$E$14=Rekenblad!$BL$1726,Rekenblad!BE1756,0)</f>
        <v>0</v>
      </c>
      <c r="BN1756" s="37">
        <f>IF(Voorblad!$E$14=Rekenblad!$BL$1726,Rekenblad!BF1756,0)</f>
        <v>0</v>
      </c>
      <c r="BO1756" s="37">
        <f>IF(Voorblad!$E$14=Rekenblad!$BL$1726,Rekenblad!BG1756,0)</f>
        <v>0</v>
      </c>
      <c r="BP1756" s="37">
        <f>IF(Voorblad!$E$14=Rekenblad!$BL$1726,Rekenblad!BH1756,0)</f>
        <v>0</v>
      </c>
      <c r="BQ1756" s="37">
        <f>IF(Voorblad!$E$14=Rekenblad!$BL$1726,Rekenblad!BI1756,0)</f>
        <v>0</v>
      </c>
    </row>
    <row r="1757" spans="2:69" x14ac:dyDescent="0.25">
      <c r="B1757">
        <f>'Data TREND'!$A$176</f>
        <v>39</v>
      </c>
      <c r="C1757" s="37">
        <f>'Data TREND'!C320</f>
        <v>129.9384353611045</v>
      </c>
      <c r="D1757" s="37">
        <f>'Data TREND'!D320</f>
        <v>11.391700166746542</v>
      </c>
      <c r="E1757" s="37">
        <f>'Data TREND'!E320</f>
        <v>209.61841255546068</v>
      </c>
      <c r="F1757" s="37">
        <f>'Data TREND'!F320</f>
        <v>350.61625647075152</v>
      </c>
      <c r="G1757" s="37">
        <f>'Data TREND'!G320</f>
        <v>23.847819691684933</v>
      </c>
      <c r="H1757" s="37">
        <f>'Data TREND'!H320</f>
        <v>9.7700909176012392</v>
      </c>
      <c r="J1757" s="37">
        <f t="shared" si="1240"/>
        <v>129.9384353611045</v>
      </c>
      <c r="K1757" s="37">
        <f t="shared" si="1241"/>
        <v>11.391700166746542</v>
      </c>
      <c r="L1757" s="37">
        <f t="shared" si="1242"/>
        <v>209.61841255546068</v>
      </c>
      <c r="M1757" s="37">
        <f t="shared" si="1243"/>
        <v>350.61625647075152</v>
      </c>
      <c r="N1757" s="37">
        <f t="shared" si="1244"/>
        <v>23.847819691684933</v>
      </c>
      <c r="O1757" s="37">
        <f t="shared" si="1245"/>
        <v>9.7700909176012392</v>
      </c>
      <c r="Q1757">
        <f>'Data TREND'!$A$176</f>
        <v>39</v>
      </c>
      <c r="R1757" s="37">
        <f>'Data TREND'!J320</f>
        <v>141.92334506210523</v>
      </c>
      <c r="S1757" s="37">
        <f>'Data TREND'!K320</f>
        <v>21.769388021624636</v>
      </c>
      <c r="T1757" s="37">
        <f>'Data TREND'!L320</f>
        <v>208.99282123845421</v>
      </c>
      <c r="U1757" s="37">
        <f>'Data TREND'!M320</f>
        <v>372.78364084442023</v>
      </c>
      <c r="V1757" s="37">
        <f>'Data TREND'!N320</f>
        <v>26.170563013705415</v>
      </c>
      <c r="W1757" s="37">
        <f>'Data TREND'!O320</f>
        <v>10.618110882070569</v>
      </c>
      <c r="Y1757" s="37">
        <f t="shared" si="1246"/>
        <v>0</v>
      </c>
      <c r="Z1757" s="37">
        <f t="shared" si="1247"/>
        <v>0</v>
      </c>
      <c r="AA1757" s="37">
        <f t="shared" si="1248"/>
        <v>0</v>
      </c>
      <c r="AB1757" s="37">
        <f t="shared" si="1249"/>
        <v>0</v>
      </c>
      <c r="AC1757" s="37">
        <f t="shared" si="1250"/>
        <v>0</v>
      </c>
      <c r="AD1757" s="37">
        <f t="shared" si="1251"/>
        <v>0</v>
      </c>
      <c r="AF1757">
        <f>'Data TREND'!$A$176</f>
        <v>39</v>
      </c>
      <c r="AG1757" s="37">
        <f>'Data TREND'!Q320</f>
        <v>158.75003271426897</v>
      </c>
      <c r="AH1757" s="37">
        <f>'Data TREND'!R320</f>
        <v>22.915853687543766</v>
      </c>
      <c r="AI1757" s="37">
        <f>'Data TREND'!S320</f>
        <v>211.46794208853646</v>
      </c>
      <c r="AJ1757" s="37">
        <f>'Data TREND'!T320</f>
        <v>393.35903824919183</v>
      </c>
      <c r="AK1757" s="37">
        <f>'Data TREND'!U320</f>
        <v>28.88613399156068</v>
      </c>
      <c r="AL1757" s="37">
        <f>'Data TREND'!V320</f>
        <v>11.859359196990745</v>
      </c>
      <c r="AN1757" s="37">
        <f t="shared" si="1252"/>
        <v>0</v>
      </c>
      <c r="AO1757" s="37">
        <f t="shared" si="1253"/>
        <v>0</v>
      </c>
      <c r="AP1757" s="37">
        <f t="shared" si="1254"/>
        <v>0</v>
      </c>
      <c r="AQ1757" s="37">
        <f t="shared" si="1255"/>
        <v>0</v>
      </c>
      <c r="AR1757" s="37">
        <f t="shared" si="1256"/>
        <v>0</v>
      </c>
      <c r="AS1757" s="37">
        <f t="shared" si="1257"/>
        <v>0</v>
      </c>
      <c r="AU1757">
        <v>39</v>
      </c>
      <c r="AV1757" s="37">
        <f t="shared" si="1258"/>
        <v>129.9384353611045</v>
      </c>
      <c r="AW1757" s="37">
        <f t="shared" si="1259"/>
        <v>11.391700166746542</v>
      </c>
      <c r="AX1757" s="37">
        <f t="shared" si="1260"/>
        <v>209.61841255546068</v>
      </c>
      <c r="AY1757" s="37">
        <f t="shared" si="1261"/>
        <v>350.61625647075152</v>
      </c>
      <c r="AZ1757" s="37">
        <f t="shared" si="1262"/>
        <v>23.847819691684933</v>
      </c>
      <c r="BA1757" s="37">
        <f t="shared" si="1263"/>
        <v>9.7700909176012392</v>
      </c>
      <c r="BC1757">
        <v>39</v>
      </c>
      <c r="BD1757" s="37">
        <f>IF(Voorblad!$E$10=Rekenblad!BC1757,Rekenblad!AV1757,0)</f>
        <v>0</v>
      </c>
      <c r="BE1757" s="37">
        <f>IF(Voorblad!$E$10=Rekenblad!BC1757,Rekenblad!AW1757,0)</f>
        <v>0</v>
      </c>
      <c r="BF1757" s="37">
        <f>IF(Voorblad!$E$10=Rekenblad!BC1757,Rekenblad!AX1757,0)</f>
        <v>0</v>
      </c>
      <c r="BG1757" s="62">
        <f>IF(Voorblad!$E$10=Rekenblad!BC1757,Rekenblad!AY1757,0)</f>
        <v>0</v>
      </c>
      <c r="BH1757" s="37">
        <f>IF(Voorblad!$E$10=Rekenblad!BC1757,Rekenblad!AZ1757,0)</f>
        <v>0</v>
      </c>
      <c r="BI1757" s="37">
        <f>IF(Voorblad!$E$10=Rekenblad!BC1757,Rekenblad!BA1757,0)</f>
        <v>0</v>
      </c>
      <c r="BK1757">
        <v>39</v>
      </c>
      <c r="BL1757" s="37">
        <f>IF(Voorblad!$E$14=Rekenblad!$BL$1726,Rekenblad!BD1757,0)</f>
        <v>0</v>
      </c>
      <c r="BM1757" s="37">
        <f>IF(Voorblad!$E$14=Rekenblad!$BL$1726,Rekenblad!BE1757,0)</f>
        <v>0</v>
      </c>
      <c r="BN1757" s="37">
        <f>IF(Voorblad!$E$14=Rekenblad!$BL$1726,Rekenblad!BF1757,0)</f>
        <v>0</v>
      </c>
      <c r="BO1757" s="37">
        <f>IF(Voorblad!$E$14=Rekenblad!$BL$1726,Rekenblad!BG1757,0)</f>
        <v>0</v>
      </c>
      <c r="BP1757" s="37">
        <f>IF(Voorblad!$E$14=Rekenblad!$BL$1726,Rekenblad!BH1757,0)</f>
        <v>0</v>
      </c>
      <c r="BQ1757" s="37">
        <f>IF(Voorblad!$E$14=Rekenblad!$BL$1726,Rekenblad!BI1757,0)</f>
        <v>0</v>
      </c>
    </row>
    <row r="1758" spans="2:69" x14ac:dyDescent="0.25">
      <c r="B1758">
        <f>'Data TREND'!$A$177</f>
        <v>40</v>
      </c>
      <c r="C1758" s="37">
        <f>'Data TREND'!C321</f>
        <v>132.72624547886761</v>
      </c>
      <c r="D1758" s="37">
        <f>'Data TREND'!D321</f>
        <v>11.520956197910873</v>
      </c>
      <c r="E1758" s="37">
        <f>'Data TREND'!E321</f>
        <v>214.87471250457071</v>
      </c>
      <c r="F1758" s="37">
        <f>'Data TREND'!F321</f>
        <v>358.79087302606655</v>
      </c>
      <c r="G1758" s="37">
        <f>'Data TREND'!G321</f>
        <v>23.794253449910496</v>
      </c>
      <c r="H1758" s="37">
        <f>'Data TREND'!H321</f>
        <v>9.7451286103763941</v>
      </c>
      <c r="J1758" s="37">
        <f t="shared" si="1240"/>
        <v>132.72624547886761</v>
      </c>
      <c r="K1758" s="37">
        <f t="shared" si="1241"/>
        <v>11.520956197910873</v>
      </c>
      <c r="L1758" s="37">
        <f t="shared" si="1242"/>
        <v>214.87471250457071</v>
      </c>
      <c r="M1758" s="37">
        <f t="shared" si="1243"/>
        <v>358.79087302606655</v>
      </c>
      <c r="N1758" s="37">
        <f t="shared" si="1244"/>
        <v>23.794253449910496</v>
      </c>
      <c r="O1758" s="37">
        <f t="shared" si="1245"/>
        <v>9.7451286103763941</v>
      </c>
      <c r="Q1758">
        <f>'Data TREND'!$A$177</f>
        <v>40</v>
      </c>
      <c r="R1758" s="37">
        <f>'Data TREND'!J321</f>
        <v>144.75616536658362</v>
      </c>
      <c r="S1758" s="37">
        <f>'Data TREND'!K321</f>
        <v>22.032659385752684</v>
      </c>
      <c r="T1758" s="37">
        <f>'Data TREND'!L321</f>
        <v>214.25502924764785</v>
      </c>
      <c r="U1758" s="37">
        <f>'Data TREND'!M321</f>
        <v>381.14397624123995</v>
      </c>
      <c r="V1758" s="37">
        <f>'Data TREND'!N321</f>
        <v>26.082022342314659</v>
      </c>
      <c r="W1758" s="37">
        <f>'Data TREND'!O321</f>
        <v>10.585539737962741</v>
      </c>
      <c r="Y1758" s="37">
        <f t="shared" si="1246"/>
        <v>0</v>
      </c>
      <c r="Z1758" s="37">
        <f t="shared" si="1247"/>
        <v>0</v>
      </c>
      <c r="AA1758" s="37">
        <f t="shared" si="1248"/>
        <v>0</v>
      </c>
      <c r="AB1758" s="37">
        <f t="shared" si="1249"/>
        <v>0</v>
      </c>
      <c r="AC1758" s="37">
        <f t="shared" si="1250"/>
        <v>0</v>
      </c>
      <c r="AD1758" s="37">
        <f t="shared" si="1251"/>
        <v>0</v>
      </c>
      <c r="AF1758">
        <f>'Data TREND'!$A$177</f>
        <v>40</v>
      </c>
      <c r="AG1758" s="37">
        <f>'Data TREND'!Q321</f>
        <v>161.73853537605322</v>
      </c>
      <c r="AH1758" s="37">
        <f>'Data TREND'!R321</f>
        <v>23.200830645983491</v>
      </c>
      <c r="AI1758" s="37">
        <f>'Data TREND'!S321</f>
        <v>216.67579900915786</v>
      </c>
      <c r="AJ1758" s="37">
        <f>'Data TREND'!T321</f>
        <v>401.8368183141074</v>
      </c>
      <c r="AK1758" s="37">
        <f>'Data TREND'!U321</f>
        <v>28.749510685548472</v>
      </c>
      <c r="AL1758" s="37">
        <f>'Data TREND'!V321</f>
        <v>11.801889423033469</v>
      </c>
      <c r="AN1758" s="37">
        <f t="shared" si="1252"/>
        <v>0</v>
      </c>
      <c r="AO1758" s="37">
        <f t="shared" si="1253"/>
        <v>0</v>
      </c>
      <c r="AP1758" s="37">
        <f t="shared" si="1254"/>
        <v>0</v>
      </c>
      <c r="AQ1758" s="37">
        <f t="shared" si="1255"/>
        <v>0</v>
      </c>
      <c r="AR1758" s="37">
        <f t="shared" si="1256"/>
        <v>0</v>
      </c>
      <c r="AS1758" s="37">
        <f t="shared" si="1257"/>
        <v>0</v>
      </c>
      <c r="AU1758">
        <v>40</v>
      </c>
      <c r="AV1758" s="37">
        <f t="shared" si="1258"/>
        <v>132.72624547886761</v>
      </c>
      <c r="AW1758" s="37">
        <f t="shared" si="1259"/>
        <v>11.520956197910873</v>
      </c>
      <c r="AX1758" s="37">
        <f t="shared" si="1260"/>
        <v>214.87471250457071</v>
      </c>
      <c r="AY1758" s="37">
        <f t="shared" si="1261"/>
        <v>358.79087302606655</v>
      </c>
      <c r="AZ1758" s="37">
        <f t="shared" si="1262"/>
        <v>23.794253449910496</v>
      </c>
      <c r="BA1758" s="37">
        <f t="shared" si="1263"/>
        <v>9.7451286103763941</v>
      </c>
      <c r="BC1758">
        <v>40</v>
      </c>
      <c r="BD1758" s="37">
        <f>IF(Voorblad!$E$10=Rekenblad!BC1758,Rekenblad!AV1758,0)</f>
        <v>0</v>
      </c>
      <c r="BE1758" s="37">
        <f>IF(Voorblad!$E$10=Rekenblad!BC1758,Rekenblad!AW1758,0)</f>
        <v>0</v>
      </c>
      <c r="BF1758" s="37">
        <f>IF(Voorblad!$E$10=Rekenblad!BC1758,Rekenblad!AX1758,0)</f>
        <v>0</v>
      </c>
      <c r="BG1758" s="62">
        <f>IF(Voorblad!$E$10=Rekenblad!BC1758,Rekenblad!AY1758,0)</f>
        <v>0</v>
      </c>
      <c r="BH1758" s="37">
        <f>IF(Voorblad!$E$10=Rekenblad!BC1758,Rekenblad!AZ1758,0)</f>
        <v>0</v>
      </c>
      <c r="BI1758" s="37">
        <f>IF(Voorblad!$E$10=Rekenblad!BC1758,Rekenblad!BA1758,0)</f>
        <v>0</v>
      </c>
      <c r="BK1758">
        <v>40</v>
      </c>
      <c r="BL1758" s="37">
        <f>IF(Voorblad!$E$14=Rekenblad!$BL$1726,Rekenblad!BD1758,0)</f>
        <v>0</v>
      </c>
      <c r="BM1758" s="37">
        <f>IF(Voorblad!$E$14=Rekenblad!$BL$1726,Rekenblad!BE1758,0)</f>
        <v>0</v>
      </c>
      <c r="BN1758" s="37">
        <f>IF(Voorblad!$E$14=Rekenblad!$BL$1726,Rekenblad!BF1758,0)</f>
        <v>0</v>
      </c>
      <c r="BO1758" s="37">
        <f>IF(Voorblad!$E$14=Rekenblad!$BL$1726,Rekenblad!BG1758,0)</f>
        <v>0</v>
      </c>
      <c r="BP1758" s="37">
        <f>IF(Voorblad!$E$14=Rekenblad!$BL$1726,Rekenblad!BH1758,0)</f>
        <v>0</v>
      </c>
      <c r="BQ1758" s="37">
        <f>IF(Voorblad!$E$14=Rekenblad!$BL$1726,Rekenblad!BI1758,0)</f>
        <v>0</v>
      </c>
    </row>
    <row r="1759" spans="2:69" x14ac:dyDescent="0.25">
      <c r="B1759">
        <f>'Data TREND'!$A$178</f>
        <v>41</v>
      </c>
      <c r="C1759" s="37">
        <f>'Data TREND'!C322</f>
        <v>135.51405559663073</v>
      </c>
      <c r="D1759" s="37">
        <f>'Data TREND'!D322</f>
        <v>11.650212229075205</v>
      </c>
      <c r="E1759" s="37">
        <f>'Data TREND'!E322</f>
        <v>220.13101245368077</v>
      </c>
      <c r="F1759" s="37">
        <f>'Data TREND'!F322</f>
        <v>366.96548958138158</v>
      </c>
      <c r="G1759" s="37">
        <f>'Data TREND'!G322</f>
        <v>23.740687208136055</v>
      </c>
      <c r="H1759" s="37">
        <f>'Data TREND'!H322</f>
        <v>9.7201663031515491</v>
      </c>
      <c r="J1759" s="37">
        <f t="shared" si="1240"/>
        <v>135.51405559663073</v>
      </c>
      <c r="K1759" s="37">
        <f t="shared" si="1241"/>
        <v>11.650212229075205</v>
      </c>
      <c r="L1759" s="37">
        <f t="shared" si="1242"/>
        <v>220.13101245368077</v>
      </c>
      <c r="M1759" s="37">
        <f t="shared" si="1243"/>
        <v>366.96548958138158</v>
      </c>
      <c r="N1759" s="37">
        <f t="shared" si="1244"/>
        <v>23.740687208136055</v>
      </c>
      <c r="O1759" s="37">
        <f t="shared" si="1245"/>
        <v>9.7201663031515491</v>
      </c>
      <c r="Q1759">
        <f>'Data TREND'!$A$178</f>
        <v>41</v>
      </c>
      <c r="R1759" s="37">
        <f>'Data TREND'!J322</f>
        <v>147.58898567106203</v>
      </c>
      <c r="S1759" s="37">
        <f>'Data TREND'!K322</f>
        <v>22.295930749880732</v>
      </c>
      <c r="T1759" s="37">
        <f>'Data TREND'!L322</f>
        <v>219.51723725684153</v>
      </c>
      <c r="U1759" s="37">
        <f>'Data TREND'!M322</f>
        <v>389.50431163805968</v>
      </c>
      <c r="V1759" s="37">
        <f>'Data TREND'!N322</f>
        <v>25.993481670923902</v>
      </c>
      <c r="W1759" s="37">
        <f>'Data TREND'!O322</f>
        <v>10.552968593854912</v>
      </c>
      <c r="Y1759" s="37">
        <f t="shared" si="1246"/>
        <v>0</v>
      </c>
      <c r="Z1759" s="37">
        <f t="shared" si="1247"/>
        <v>0</v>
      </c>
      <c r="AA1759" s="37">
        <f t="shared" si="1248"/>
        <v>0</v>
      </c>
      <c r="AB1759" s="37">
        <f t="shared" si="1249"/>
        <v>0</v>
      </c>
      <c r="AC1759" s="37">
        <f t="shared" si="1250"/>
        <v>0</v>
      </c>
      <c r="AD1759" s="37">
        <f t="shared" si="1251"/>
        <v>0</v>
      </c>
      <c r="AF1759">
        <f>'Data TREND'!$A$178</f>
        <v>41</v>
      </c>
      <c r="AG1759" s="37">
        <f>'Data TREND'!Q322</f>
        <v>164.72703803783747</v>
      </c>
      <c r="AH1759" s="37">
        <f>'Data TREND'!R322</f>
        <v>23.485807604423218</v>
      </c>
      <c r="AI1759" s="37">
        <f>'Data TREND'!S322</f>
        <v>221.88365592977922</v>
      </c>
      <c r="AJ1759" s="37">
        <f>'Data TREND'!T322</f>
        <v>410.31459837902298</v>
      </c>
      <c r="AK1759" s="37">
        <f>'Data TREND'!U322</f>
        <v>28.612887379536264</v>
      </c>
      <c r="AL1759" s="37">
        <f>'Data TREND'!V322</f>
        <v>11.744419649076193</v>
      </c>
      <c r="AN1759" s="37">
        <f t="shared" si="1252"/>
        <v>0</v>
      </c>
      <c r="AO1759" s="37">
        <f t="shared" si="1253"/>
        <v>0</v>
      </c>
      <c r="AP1759" s="37">
        <f t="shared" si="1254"/>
        <v>0</v>
      </c>
      <c r="AQ1759" s="37">
        <f t="shared" si="1255"/>
        <v>0</v>
      </c>
      <c r="AR1759" s="37">
        <f t="shared" si="1256"/>
        <v>0</v>
      </c>
      <c r="AS1759" s="37">
        <f t="shared" si="1257"/>
        <v>0</v>
      </c>
      <c r="AU1759">
        <v>41</v>
      </c>
      <c r="AV1759" s="37">
        <f t="shared" si="1258"/>
        <v>135.51405559663073</v>
      </c>
      <c r="AW1759" s="37">
        <f t="shared" si="1259"/>
        <v>11.650212229075205</v>
      </c>
      <c r="AX1759" s="37">
        <f t="shared" si="1260"/>
        <v>220.13101245368077</v>
      </c>
      <c r="AY1759" s="37">
        <f t="shared" si="1261"/>
        <v>366.96548958138158</v>
      </c>
      <c r="AZ1759" s="37">
        <f t="shared" si="1262"/>
        <v>23.740687208136055</v>
      </c>
      <c r="BA1759" s="37">
        <f t="shared" si="1263"/>
        <v>9.7201663031515491</v>
      </c>
      <c r="BC1759">
        <v>41</v>
      </c>
      <c r="BD1759" s="37">
        <f>IF(Voorblad!$E$10=Rekenblad!BC1759,Rekenblad!AV1759,0)</f>
        <v>0</v>
      </c>
      <c r="BE1759" s="37">
        <f>IF(Voorblad!$E$10=Rekenblad!BC1759,Rekenblad!AW1759,0)</f>
        <v>0</v>
      </c>
      <c r="BF1759" s="37">
        <f>IF(Voorblad!$E$10=Rekenblad!BC1759,Rekenblad!AX1759,0)</f>
        <v>0</v>
      </c>
      <c r="BG1759" s="62">
        <f>IF(Voorblad!$E$10=Rekenblad!BC1759,Rekenblad!AY1759,0)</f>
        <v>0</v>
      </c>
      <c r="BH1759" s="37">
        <f>IF(Voorblad!$E$10=Rekenblad!BC1759,Rekenblad!AZ1759,0)</f>
        <v>0</v>
      </c>
      <c r="BI1759" s="37">
        <f>IF(Voorblad!$E$10=Rekenblad!BC1759,Rekenblad!BA1759,0)</f>
        <v>0</v>
      </c>
      <c r="BK1759">
        <v>41</v>
      </c>
      <c r="BL1759" s="37">
        <f>IF(Voorblad!$E$14=Rekenblad!$BL$1726,Rekenblad!BD1759,0)</f>
        <v>0</v>
      </c>
      <c r="BM1759" s="37">
        <f>IF(Voorblad!$E$14=Rekenblad!$BL$1726,Rekenblad!BE1759,0)</f>
        <v>0</v>
      </c>
      <c r="BN1759" s="37">
        <f>IF(Voorblad!$E$14=Rekenblad!$BL$1726,Rekenblad!BF1759,0)</f>
        <v>0</v>
      </c>
      <c r="BO1759" s="37">
        <f>IF(Voorblad!$E$14=Rekenblad!$BL$1726,Rekenblad!BG1759,0)</f>
        <v>0</v>
      </c>
      <c r="BP1759" s="37">
        <f>IF(Voorblad!$E$14=Rekenblad!$BL$1726,Rekenblad!BH1759,0)</f>
        <v>0</v>
      </c>
      <c r="BQ1759" s="37">
        <f>IF(Voorblad!$E$14=Rekenblad!$BL$1726,Rekenblad!BI1759,0)</f>
        <v>0</v>
      </c>
    </row>
    <row r="1760" spans="2:69" x14ac:dyDescent="0.25">
      <c r="B1760">
        <f>'Data TREND'!$A$179</f>
        <v>42</v>
      </c>
      <c r="C1760" s="37">
        <f>'Data TREND'!C323</f>
        <v>138.30186571439384</v>
      </c>
      <c r="D1760" s="37">
        <f>'Data TREND'!D323</f>
        <v>11.779468260239536</v>
      </c>
      <c r="E1760" s="37">
        <f>'Data TREND'!E323</f>
        <v>225.38731240279083</v>
      </c>
      <c r="F1760" s="37">
        <f>'Data TREND'!F323</f>
        <v>375.1401061366966</v>
      </c>
      <c r="G1760" s="37">
        <f>'Data TREND'!G323</f>
        <v>23.687120966361615</v>
      </c>
      <c r="H1760" s="37">
        <f>'Data TREND'!H323</f>
        <v>9.695203995926704</v>
      </c>
      <c r="J1760" s="37">
        <f t="shared" si="1240"/>
        <v>138.30186571439384</v>
      </c>
      <c r="K1760" s="37">
        <f t="shared" si="1241"/>
        <v>11.779468260239536</v>
      </c>
      <c r="L1760" s="37">
        <f t="shared" si="1242"/>
        <v>225.38731240279083</v>
      </c>
      <c r="M1760" s="37">
        <f t="shared" si="1243"/>
        <v>375.1401061366966</v>
      </c>
      <c r="N1760" s="37">
        <f t="shared" si="1244"/>
        <v>23.687120966361615</v>
      </c>
      <c r="O1760" s="37">
        <f t="shared" si="1245"/>
        <v>9.695203995926704</v>
      </c>
      <c r="Q1760">
        <f>'Data TREND'!$A$179</f>
        <v>42</v>
      </c>
      <c r="R1760" s="37">
        <f>'Data TREND'!J323</f>
        <v>150.42180597554045</v>
      </c>
      <c r="S1760" s="37">
        <f>'Data TREND'!K323</f>
        <v>22.559202114008777</v>
      </c>
      <c r="T1760" s="37">
        <f>'Data TREND'!L323</f>
        <v>224.77944526603517</v>
      </c>
      <c r="U1760" s="37">
        <f>'Data TREND'!M323</f>
        <v>397.8646470348794</v>
      </c>
      <c r="V1760" s="37">
        <f>'Data TREND'!N323</f>
        <v>25.904940999533146</v>
      </c>
      <c r="W1760" s="37">
        <f>'Data TREND'!O323</f>
        <v>10.520397449747081</v>
      </c>
      <c r="Y1760" s="37">
        <f t="shared" si="1246"/>
        <v>0</v>
      </c>
      <c r="Z1760" s="37">
        <f t="shared" si="1247"/>
        <v>0</v>
      </c>
      <c r="AA1760" s="37">
        <f t="shared" si="1248"/>
        <v>0</v>
      </c>
      <c r="AB1760" s="37">
        <f t="shared" si="1249"/>
        <v>0</v>
      </c>
      <c r="AC1760" s="37">
        <f t="shared" si="1250"/>
        <v>0</v>
      </c>
      <c r="AD1760" s="37">
        <f t="shared" si="1251"/>
        <v>0</v>
      </c>
      <c r="AF1760">
        <f>'Data TREND'!$A$179</f>
        <v>42</v>
      </c>
      <c r="AG1760" s="37">
        <f>'Data TREND'!Q323</f>
        <v>167.71554069962173</v>
      </c>
      <c r="AH1760" s="37">
        <f>'Data TREND'!R323</f>
        <v>23.770784562862946</v>
      </c>
      <c r="AI1760" s="37">
        <f>'Data TREND'!S323</f>
        <v>227.09151285040059</v>
      </c>
      <c r="AJ1760" s="37">
        <f>'Data TREND'!T323</f>
        <v>418.79237844393862</v>
      </c>
      <c r="AK1760" s="37">
        <f>'Data TREND'!U323</f>
        <v>28.476264073524057</v>
      </c>
      <c r="AL1760" s="37">
        <f>'Data TREND'!V323</f>
        <v>11.686949875118916</v>
      </c>
      <c r="AN1760" s="37">
        <f t="shared" si="1252"/>
        <v>0</v>
      </c>
      <c r="AO1760" s="37">
        <f t="shared" si="1253"/>
        <v>0</v>
      </c>
      <c r="AP1760" s="37">
        <f t="shared" si="1254"/>
        <v>0</v>
      </c>
      <c r="AQ1760" s="37">
        <f t="shared" si="1255"/>
        <v>0</v>
      </c>
      <c r="AR1760" s="37">
        <f t="shared" si="1256"/>
        <v>0</v>
      </c>
      <c r="AS1760" s="37">
        <f t="shared" si="1257"/>
        <v>0</v>
      </c>
      <c r="AU1760">
        <v>42</v>
      </c>
      <c r="AV1760" s="37">
        <f t="shared" si="1258"/>
        <v>138.30186571439384</v>
      </c>
      <c r="AW1760" s="37">
        <f t="shared" si="1259"/>
        <v>11.779468260239536</v>
      </c>
      <c r="AX1760" s="37">
        <f t="shared" si="1260"/>
        <v>225.38731240279083</v>
      </c>
      <c r="AY1760" s="37">
        <f t="shared" si="1261"/>
        <v>375.1401061366966</v>
      </c>
      <c r="AZ1760" s="37">
        <f t="shared" si="1262"/>
        <v>23.687120966361615</v>
      </c>
      <c r="BA1760" s="37">
        <f t="shared" si="1263"/>
        <v>9.695203995926704</v>
      </c>
      <c r="BC1760">
        <v>42</v>
      </c>
      <c r="BD1760" s="37">
        <f>IF(Voorblad!$E$10=Rekenblad!BC1760,Rekenblad!AV1760,0)</f>
        <v>0</v>
      </c>
      <c r="BE1760" s="37">
        <f>IF(Voorblad!$E$10=Rekenblad!BC1760,Rekenblad!AW1760,0)</f>
        <v>0</v>
      </c>
      <c r="BF1760" s="37">
        <f>IF(Voorblad!$E$10=Rekenblad!BC1760,Rekenblad!AX1760,0)</f>
        <v>0</v>
      </c>
      <c r="BG1760" s="62">
        <f>IF(Voorblad!$E$10=Rekenblad!BC1760,Rekenblad!AY1760,0)</f>
        <v>0</v>
      </c>
      <c r="BH1760" s="37">
        <f>IF(Voorblad!$E$10=Rekenblad!BC1760,Rekenblad!AZ1760,0)</f>
        <v>0</v>
      </c>
      <c r="BI1760" s="37">
        <f>IF(Voorblad!$E$10=Rekenblad!BC1760,Rekenblad!BA1760,0)</f>
        <v>0</v>
      </c>
      <c r="BK1760">
        <v>42</v>
      </c>
      <c r="BL1760" s="37">
        <f>IF(Voorblad!$E$14=Rekenblad!$BL$1726,Rekenblad!BD1760,0)</f>
        <v>0</v>
      </c>
      <c r="BM1760" s="37">
        <f>IF(Voorblad!$E$14=Rekenblad!$BL$1726,Rekenblad!BE1760,0)</f>
        <v>0</v>
      </c>
      <c r="BN1760" s="37">
        <f>IF(Voorblad!$E$14=Rekenblad!$BL$1726,Rekenblad!BF1760,0)</f>
        <v>0</v>
      </c>
      <c r="BO1760" s="37">
        <f>IF(Voorblad!$E$14=Rekenblad!$BL$1726,Rekenblad!BG1760,0)</f>
        <v>0</v>
      </c>
      <c r="BP1760" s="37">
        <f>IF(Voorblad!$E$14=Rekenblad!$BL$1726,Rekenblad!BH1760,0)</f>
        <v>0</v>
      </c>
      <c r="BQ1760" s="37">
        <f>IF(Voorblad!$E$14=Rekenblad!$BL$1726,Rekenblad!BI1760,0)</f>
        <v>0</v>
      </c>
    </row>
    <row r="1761" spans="2:69" x14ac:dyDescent="0.25">
      <c r="B1761">
        <f>'Data TREND'!$A$180</f>
        <v>43</v>
      </c>
      <c r="C1761" s="37">
        <f>'Data TREND'!C324</f>
        <v>141.08967583215693</v>
      </c>
      <c r="D1761" s="37">
        <f>'Data TREND'!D324</f>
        <v>11.908724291403868</v>
      </c>
      <c r="E1761" s="37">
        <f>'Data TREND'!E324</f>
        <v>230.64361235190088</v>
      </c>
      <c r="F1761" s="37">
        <f>'Data TREND'!F324</f>
        <v>383.31472269201163</v>
      </c>
      <c r="G1761" s="37">
        <f>'Data TREND'!G324</f>
        <v>23.633554724587178</v>
      </c>
      <c r="H1761" s="37">
        <f>'Data TREND'!H324</f>
        <v>9.6702416887018572</v>
      </c>
      <c r="J1761" s="37">
        <f t="shared" si="1240"/>
        <v>141.08967583215693</v>
      </c>
      <c r="K1761" s="37">
        <f t="shared" si="1241"/>
        <v>11.908724291403868</v>
      </c>
      <c r="L1761" s="37">
        <f t="shared" si="1242"/>
        <v>230.64361235190088</v>
      </c>
      <c r="M1761" s="37">
        <f t="shared" si="1243"/>
        <v>383.31472269201163</v>
      </c>
      <c r="N1761" s="37">
        <f t="shared" si="1244"/>
        <v>23.633554724587178</v>
      </c>
      <c r="O1761" s="37">
        <f t="shared" si="1245"/>
        <v>9.6702416887018572</v>
      </c>
      <c r="Q1761">
        <f>'Data TREND'!$A$180</f>
        <v>43</v>
      </c>
      <c r="R1761" s="37">
        <f>'Data TREND'!J324</f>
        <v>153.25462628001884</v>
      </c>
      <c r="S1761" s="37">
        <f>'Data TREND'!K324</f>
        <v>22.822473478136825</v>
      </c>
      <c r="T1761" s="37">
        <f>'Data TREND'!L324</f>
        <v>230.04165327522881</v>
      </c>
      <c r="U1761" s="37">
        <f>'Data TREND'!M324</f>
        <v>406.22498243169912</v>
      </c>
      <c r="V1761" s="37">
        <f>'Data TREND'!N324</f>
        <v>25.816400328142393</v>
      </c>
      <c r="W1761" s="37">
        <f>'Data TREND'!O324</f>
        <v>10.487826305639253</v>
      </c>
      <c r="Y1761" s="37">
        <f t="shared" si="1246"/>
        <v>0</v>
      </c>
      <c r="Z1761" s="37">
        <f t="shared" si="1247"/>
        <v>0</v>
      </c>
      <c r="AA1761" s="37">
        <f t="shared" si="1248"/>
        <v>0</v>
      </c>
      <c r="AB1761" s="37">
        <f t="shared" si="1249"/>
        <v>0</v>
      </c>
      <c r="AC1761" s="37">
        <f t="shared" si="1250"/>
        <v>0</v>
      </c>
      <c r="AD1761" s="37">
        <f t="shared" si="1251"/>
        <v>0</v>
      </c>
      <c r="AF1761">
        <f>'Data TREND'!$A$180</f>
        <v>43</v>
      </c>
      <c r="AG1761" s="37">
        <f>'Data TREND'!Q324</f>
        <v>170.70404336140595</v>
      </c>
      <c r="AH1761" s="37">
        <f>'Data TREND'!R324</f>
        <v>24.055761521302674</v>
      </c>
      <c r="AI1761" s="37">
        <f>'Data TREND'!S324</f>
        <v>232.29936977102199</v>
      </c>
      <c r="AJ1761" s="37">
        <f>'Data TREND'!T324</f>
        <v>427.27015850885419</v>
      </c>
      <c r="AK1761" s="37">
        <f>'Data TREND'!U324</f>
        <v>28.339640767511852</v>
      </c>
      <c r="AL1761" s="37">
        <f>'Data TREND'!V324</f>
        <v>11.62948010116164</v>
      </c>
      <c r="AN1761" s="37">
        <f t="shared" si="1252"/>
        <v>0</v>
      </c>
      <c r="AO1761" s="37">
        <f t="shared" si="1253"/>
        <v>0</v>
      </c>
      <c r="AP1761" s="37">
        <f t="shared" si="1254"/>
        <v>0</v>
      </c>
      <c r="AQ1761" s="37">
        <f t="shared" si="1255"/>
        <v>0</v>
      </c>
      <c r="AR1761" s="37">
        <f t="shared" si="1256"/>
        <v>0</v>
      </c>
      <c r="AS1761" s="37">
        <f t="shared" si="1257"/>
        <v>0</v>
      </c>
      <c r="AU1761">
        <v>43</v>
      </c>
      <c r="AV1761" s="37">
        <f t="shared" si="1258"/>
        <v>141.08967583215693</v>
      </c>
      <c r="AW1761" s="37">
        <f t="shared" si="1259"/>
        <v>11.908724291403868</v>
      </c>
      <c r="AX1761" s="37">
        <f t="shared" si="1260"/>
        <v>230.64361235190088</v>
      </c>
      <c r="AY1761" s="37">
        <f t="shared" si="1261"/>
        <v>383.31472269201163</v>
      </c>
      <c r="AZ1761" s="37">
        <f t="shared" si="1262"/>
        <v>23.633554724587178</v>
      </c>
      <c r="BA1761" s="37">
        <f t="shared" si="1263"/>
        <v>9.6702416887018572</v>
      </c>
      <c r="BC1761">
        <v>43</v>
      </c>
      <c r="BD1761" s="37">
        <f>IF(Voorblad!$E$10=Rekenblad!BC1761,Rekenblad!AV1761,0)</f>
        <v>0</v>
      </c>
      <c r="BE1761" s="37">
        <f>IF(Voorblad!$E$10=Rekenblad!BC1761,Rekenblad!AW1761,0)</f>
        <v>0</v>
      </c>
      <c r="BF1761" s="37">
        <f>IF(Voorblad!$E$10=Rekenblad!BC1761,Rekenblad!AX1761,0)</f>
        <v>0</v>
      </c>
      <c r="BG1761" s="62">
        <f>IF(Voorblad!$E$10=Rekenblad!BC1761,Rekenblad!AY1761,0)</f>
        <v>0</v>
      </c>
      <c r="BH1761" s="37">
        <f>IF(Voorblad!$E$10=Rekenblad!BC1761,Rekenblad!AZ1761,0)</f>
        <v>0</v>
      </c>
      <c r="BI1761" s="37">
        <f>IF(Voorblad!$E$10=Rekenblad!BC1761,Rekenblad!BA1761,0)</f>
        <v>0</v>
      </c>
      <c r="BK1761">
        <v>43</v>
      </c>
      <c r="BL1761" s="37">
        <f>IF(Voorblad!$E$14=Rekenblad!$BL$1726,Rekenblad!BD1761,0)</f>
        <v>0</v>
      </c>
      <c r="BM1761" s="37">
        <f>IF(Voorblad!$E$14=Rekenblad!$BL$1726,Rekenblad!BE1761,0)</f>
        <v>0</v>
      </c>
      <c r="BN1761" s="37">
        <f>IF(Voorblad!$E$14=Rekenblad!$BL$1726,Rekenblad!BF1761,0)</f>
        <v>0</v>
      </c>
      <c r="BO1761" s="37">
        <f>IF(Voorblad!$E$14=Rekenblad!$BL$1726,Rekenblad!BG1761,0)</f>
        <v>0</v>
      </c>
      <c r="BP1761" s="37">
        <f>IF(Voorblad!$E$14=Rekenblad!$BL$1726,Rekenblad!BH1761,0)</f>
        <v>0</v>
      </c>
      <c r="BQ1761" s="37">
        <f>IF(Voorblad!$E$14=Rekenblad!$BL$1726,Rekenblad!BI1761,0)</f>
        <v>0</v>
      </c>
    </row>
    <row r="1762" spans="2:69" x14ac:dyDescent="0.25">
      <c r="B1762">
        <f>'Data TREND'!$A$181</f>
        <v>44</v>
      </c>
      <c r="C1762" s="37">
        <f>'Data TREND'!C325</f>
        <v>143.87748594992001</v>
      </c>
      <c r="D1762" s="37">
        <f>'Data TREND'!D325</f>
        <v>12.037980322568199</v>
      </c>
      <c r="E1762" s="37">
        <f>'Data TREND'!E325</f>
        <v>235.89991230101094</v>
      </c>
      <c r="F1762" s="37">
        <f>'Data TREND'!F325</f>
        <v>391.48933924732665</v>
      </c>
      <c r="G1762" s="37">
        <f>'Data TREND'!G325</f>
        <v>23.579988482812738</v>
      </c>
      <c r="H1762" s="37">
        <f>'Data TREND'!H325</f>
        <v>9.6452793814770121</v>
      </c>
      <c r="J1762" s="37">
        <f t="shared" si="1240"/>
        <v>143.87748594992001</v>
      </c>
      <c r="K1762" s="37">
        <f t="shared" si="1241"/>
        <v>12.037980322568199</v>
      </c>
      <c r="L1762" s="37">
        <f t="shared" si="1242"/>
        <v>235.89991230101094</v>
      </c>
      <c r="M1762" s="37">
        <f t="shared" si="1243"/>
        <v>391.48933924732665</v>
      </c>
      <c r="N1762" s="37">
        <f t="shared" si="1244"/>
        <v>23.579988482812738</v>
      </c>
      <c r="O1762" s="37">
        <f t="shared" si="1245"/>
        <v>9.6452793814770121</v>
      </c>
      <c r="Q1762">
        <f>'Data TREND'!$A$181</f>
        <v>44</v>
      </c>
      <c r="R1762" s="37">
        <f>'Data TREND'!J325</f>
        <v>156.08744658449723</v>
      </c>
      <c r="S1762" s="37">
        <f>'Data TREND'!K325</f>
        <v>23.085744842264873</v>
      </c>
      <c r="T1762" s="37">
        <f>'Data TREND'!L325</f>
        <v>235.30386128442245</v>
      </c>
      <c r="U1762" s="37">
        <f>'Data TREND'!M325</f>
        <v>414.58531782851884</v>
      </c>
      <c r="V1762" s="37">
        <f>'Data TREND'!N325</f>
        <v>25.727859656751637</v>
      </c>
      <c r="W1762" s="37">
        <f>'Data TREND'!O325</f>
        <v>10.455255161531424</v>
      </c>
      <c r="Y1762" s="37">
        <f t="shared" si="1246"/>
        <v>0</v>
      </c>
      <c r="Z1762" s="37">
        <f t="shared" si="1247"/>
        <v>0</v>
      </c>
      <c r="AA1762" s="37">
        <f t="shared" si="1248"/>
        <v>0</v>
      </c>
      <c r="AB1762" s="37">
        <f t="shared" si="1249"/>
        <v>0</v>
      </c>
      <c r="AC1762" s="37">
        <f t="shared" si="1250"/>
        <v>0</v>
      </c>
      <c r="AD1762" s="37">
        <f t="shared" si="1251"/>
        <v>0</v>
      </c>
      <c r="AF1762">
        <f>'Data TREND'!$A$181</f>
        <v>44</v>
      </c>
      <c r="AG1762" s="37">
        <f>'Data TREND'!Q325</f>
        <v>173.69254602319018</v>
      </c>
      <c r="AH1762" s="37">
        <f>'Data TREND'!R325</f>
        <v>24.340738479742402</v>
      </c>
      <c r="AI1762" s="37">
        <f>'Data TREND'!S325</f>
        <v>237.50722669164335</v>
      </c>
      <c r="AJ1762" s="37">
        <f>'Data TREND'!T325</f>
        <v>435.74793857376977</v>
      </c>
      <c r="AK1762" s="37">
        <f>'Data TREND'!U325</f>
        <v>28.203017461499645</v>
      </c>
      <c r="AL1762" s="37">
        <f>'Data TREND'!V325</f>
        <v>11.572010327204364</v>
      </c>
      <c r="AN1762" s="37">
        <f t="shared" si="1252"/>
        <v>0</v>
      </c>
      <c r="AO1762" s="37">
        <f t="shared" si="1253"/>
        <v>0</v>
      </c>
      <c r="AP1762" s="37">
        <f t="shared" si="1254"/>
        <v>0</v>
      </c>
      <c r="AQ1762" s="37">
        <f t="shared" si="1255"/>
        <v>0</v>
      </c>
      <c r="AR1762" s="37">
        <f t="shared" si="1256"/>
        <v>0</v>
      </c>
      <c r="AS1762" s="37">
        <f t="shared" si="1257"/>
        <v>0</v>
      </c>
      <c r="AU1762">
        <v>44</v>
      </c>
      <c r="AV1762" s="37">
        <f t="shared" si="1258"/>
        <v>143.87748594992001</v>
      </c>
      <c r="AW1762" s="37">
        <f t="shared" si="1259"/>
        <v>12.037980322568199</v>
      </c>
      <c r="AX1762" s="37">
        <f t="shared" si="1260"/>
        <v>235.89991230101094</v>
      </c>
      <c r="AY1762" s="37">
        <f t="shared" si="1261"/>
        <v>391.48933924732665</v>
      </c>
      <c r="AZ1762" s="37">
        <f t="shared" si="1262"/>
        <v>23.579988482812738</v>
      </c>
      <c r="BA1762" s="37">
        <f t="shared" si="1263"/>
        <v>9.6452793814770121</v>
      </c>
      <c r="BC1762">
        <v>44</v>
      </c>
      <c r="BD1762" s="37">
        <f>IF(Voorblad!$E$10=Rekenblad!BC1762,Rekenblad!AV1762,0)</f>
        <v>0</v>
      </c>
      <c r="BE1762" s="37">
        <f>IF(Voorblad!$E$10=Rekenblad!BC1762,Rekenblad!AW1762,0)</f>
        <v>0</v>
      </c>
      <c r="BF1762" s="37">
        <f>IF(Voorblad!$E$10=Rekenblad!BC1762,Rekenblad!AX1762,0)</f>
        <v>0</v>
      </c>
      <c r="BG1762" s="62">
        <f>IF(Voorblad!$E$10=Rekenblad!BC1762,Rekenblad!AY1762,0)</f>
        <v>0</v>
      </c>
      <c r="BH1762" s="37">
        <f>IF(Voorblad!$E$10=Rekenblad!BC1762,Rekenblad!AZ1762,0)</f>
        <v>0</v>
      </c>
      <c r="BI1762" s="37">
        <f>IF(Voorblad!$E$10=Rekenblad!BC1762,Rekenblad!BA1762,0)</f>
        <v>0</v>
      </c>
      <c r="BK1762">
        <v>44</v>
      </c>
      <c r="BL1762" s="37">
        <f>IF(Voorblad!$E$14=Rekenblad!$BL$1726,Rekenblad!BD1762,0)</f>
        <v>0</v>
      </c>
      <c r="BM1762" s="37">
        <f>IF(Voorblad!$E$14=Rekenblad!$BL$1726,Rekenblad!BE1762,0)</f>
        <v>0</v>
      </c>
      <c r="BN1762" s="37">
        <f>IF(Voorblad!$E$14=Rekenblad!$BL$1726,Rekenblad!BF1762,0)</f>
        <v>0</v>
      </c>
      <c r="BO1762" s="37">
        <f>IF(Voorblad!$E$14=Rekenblad!$BL$1726,Rekenblad!BG1762,0)</f>
        <v>0</v>
      </c>
      <c r="BP1762" s="37">
        <f>IF(Voorblad!$E$14=Rekenblad!$BL$1726,Rekenblad!BH1762,0)</f>
        <v>0</v>
      </c>
      <c r="BQ1762" s="37">
        <f>IF(Voorblad!$E$14=Rekenblad!$BL$1726,Rekenblad!BI1762,0)</f>
        <v>0</v>
      </c>
    </row>
    <row r="1763" spans="2:69" x14ac:dyDescent="0.25">
      <c r="B1763">
        <f>'Data TREND'!$A$182</f>
        <v>45</v>
      </c>
      <c r="C1763" s="37">
        <f>'Data TREND'!C326</f>
        <v>146.66529606768313</v>
      </c>
      <c r="D1763" s="37">
        <f>'Data TREND'!D326</f>
        <v>12.16723635373253</v>
      </c>
      <c r="E1763" s="37">
        <f>'Data TREND'!E326</f>
        <v>241.156212250121</v>
      </c>
      <c r="F1763" s="37">
        <f>'Data TREND'!F326</f>
        <v>399.66395580264168</v>
      </c>
      <c r="G1763" s="37">
        <f>'Data TREND'!G326</f>
        <v>23.526422241038301</v>
      </c>
      <c r="H1763" s="37">
        <f>'Data TREND'!H326</f>
        <v>9.6203170742521671</v>
      </c>
      <c r="J1763" s="37">
        <f t="shared" si="1240"/>
        <v>146.66529606768313</v>
      </c>
      <c r="K1763" s="37">
        <f t="shared" si="1241"/>
        <v>12.16723635373253</v>
      </c>
      <c r="L1763" s="37">
        <f t="shared" si="1242"/>
        <v>241.156212250121</v>
      </c>
      <c r="M1763" s="37">
        <f t="shared" si="1243"/>
        <v>399.66395580264168</v>
      </c>
      <c r="N1763" s="37">
        <f t="shared" si="1244"/>
        <v>23.526422241038301</v>
      </c>
      <c r="O1763" s="37">
        <f t="shared" si="1245"/>
        <v>9.6203170742521671</v>
      </c>
      <c r="Q1763">
        <f>'Data TREND'!$A$182</f>
        <v>45</v>
      </c>
      <c r="R1763" s="37">
        <f>'Data TREND'!J326</f>
        <v>158.92026688897562</v>
      </c>
      <c r="S1763" s="37">
        <f>'Data TREND'!K326</f>
        <v>23.349016206392918</v>
      </c>
      <c r="T1763" s="37">
        <f>'Data TREND'!L326</f>
        <v>240.56606929361612</v>
      </c>
      <c r="U1763" s="37">
        <f>'Data TREND'!M326</f>
        <v>422.94565322533856</v>
      </c>
      <c r="V1763" s="37">
        <f>'Data TREND'!N326</f>
        <v>25.63931898536088</v>
      </c>
      <c r="W1763" s="37">
        <f>'Data TREND'!O326</f>
        <v>10.422684017423594</v>
      </c>
      <c r="Y1763" s="37">
        <f t="shared" si="1246"/>
        <v>0</v>
      </c>
      <c r="Z1763" s="37">
        <f t="shared" si="1247"/>
        <v>0</v>
      </c>
      <c r="AA1763" s="37">
        <f t="shared" si="1248"/>
        <v>0</v>
      </c>
      <c r="AB1763" s="37">
        <f t="shared" si="1249"/>
        <v>0</v>
      </c>
      <c r="AC1763" s="37">
        <f t="shared" si="1250"/>
        <v>0</v>
      </c>
      <c r="AD1763" s="37">
        <f t="shared" si="1251"/>
        <v>0</v>
      </c>
      <c r="AF1763">
        <f>'Data TREND'!$A$182</f>
        <v>45</v>
      </c>
      <c r="AG1763" s="37">
        <f>'Data TREND'!Q326</f>
        <v>176.68104868497443</v>
      </c>
      <c r="AH1763" s="37">
        <f>'Data TREND'!R326</f>
        <v>24.62571543818213</v>
      </c>
      <c r="AI1763" s="37">
        <f>'Data TREND'!S326</f>
        <v>242.71508361226475</v>
      </c>
      <c r="AJ1763" s="37">
        <f>'Data TREND'!T326</f>
        <v>444.22571863868541</v>
      </c>
      <c r="AK1763" s="37">
        <f>'Data TREND'!U326</f>
        <v>28.066394155487437</v>
      </c>
      <c r="AL1763" s="37">
        <f>'Data TREND'!V326</f>
        <v>11.514540553247087</v>
      </c>
      <c r="AN1763" s="37">
        <f t="shared" si="1252"/>
        <v>0</v>
      </c>
      <c r="AO1763" s="37">
        <f t="shared" si="1253"/>
        <v>0</v>
      </c>
      <c r="AP1763" s="37">
        <f t="shared" si="1254"/>
        <v>0</v>
      </c>
      <c r="AQ1763" s="37">
        <f t="shared" si="1255"/>
        <v>0</v>
      </c>
      <c r="AR1763" s="37">
        <f t="shared" si="1256"/>
        <v>0</v>
      </c>
      <c r="AS1763" s="37">
        <f t="shared" si="1257"/>
        <v>0</v>
      </c>
      <c r="AU1763">
        <v>45</v>
      </c>
      <c r="AV1763" s="37">
        <f t="shared" si="1258"/>
        <v>146.66529606768313</v>
      </c>
      <c r="AW1763" s="37">
        <f t="shared" si="1259"/>
        <v>12.16723635373253</v>
      </c>
      <c r="AX1763" s="37">
        <f t="shared" si="1260"/>
        <v>241.156212250121</v>
      </c>
      <c r="AY1763" s="37">
        <f t="shared" si="1261"/>
        <v>399.66395580264168</v>
      </c>
      <c r="AZ1763" s="37">
        <f t="shared" si="1262"/>
        <v>23.526422241038301</v>
      </c>
      <c r="BA1763" s="37">
        <f t="shared" si="1263"/>
        <v>9.6203170742521671</v>
      </c>
      <c r="BC1763">
        <v>45</v>
      </c>
      <c r="BD1763" s="37">
        <f>IF(Voorblad!$E$10=Rekenblad!BC1763,Rekenblad!AV1763,0)</f>
        <v>0</v>
      </c>
      <c r="BE1763" s="37">
        <f>IF(Voorblad!$E$10=Rekenblad!BC1763,Rekenblad!AW1763,0)</f>
        <v>0</v>
      </c>
      <c r="BF1763" s="37">
        <f>IF(Voorblad!$E$10=Rekenblad!BC1763,Rekenblad!AX1763,0)</f>
        <v>0</v>
      </c>
      <c r="BG1763" s="62">
        <f>IF(Voorblad!$E$10=Rekenblad!BC1763,Rekenblad!AY1763,0)</f>
        <v>0</v>
      </c>
      <c r="BH1763" s="37">
        <f>IF(Voorblad!$E$10=Rekenblad!BC1763,Rekenblad!AZ1763,0)</f>
        <v>0</v>
      </c>
      <c r="BI1763" s="37">
        <f>IF(Voorblad!$E$10=Rekenblad!BC1763,Rekenblad!BA1763,0)</f>
        <v>0</v>
      </c>
      <c r="BK1763">
        <v>45</v>
      </c>
      <c r="BL1763" s="37">
        <f>IF(Voorblad!$E$14=Rekenblad!$BL$1726,Rekenblad!BD1763,0)</f>
        <v>0</v>
      </c>
      <c r="BM1763" s="37">
        <f>IF(Voorblad!$E$14=Rekenblad!$BL$1726,Rekenblad!BE1763,0)</f>
        <v>0</v>
      </c>
      <c r="BN1763" s="37">
        <f>IF(Voorblad!$E$14=Rekenblad!$BL$1726,Rekenblad!BF1763,0)</f>
        <v>0</v>
      </c>
      <c r="BO1763" s="37">
        <f>IF(Voorblad!$E$14=Rekenblad!$BL$1726,Rekenblad!BG1763,0)</f>
        <v>0</v>
      </c>
      <c r="BP1763" s="37">
        <f>IF(Voorblad!$E$14=Rekenblad!$BL$1726,Rekenblad!BH1763,0)</f>
        <v>0</v>
      </c>
      <c r="BQ1763" s="37">
        <f>IF(Voorblad!$E$14=Rekenblad!$BL$1726,Rekenblad!BI1763,0)</f>
        <v>0</v>
      </c>
    </row>
    <row r="1764" spans="2:69" x14ac:dyDescent="0.25">
      <c r="B1764">
        <f>'Data TREND'!$A$183</f>
        <v>46</v>
      </c>
      <c r="C1764" s="37">
        <f>'Data TREND'!C327</f>
        <v>149.45310618544625</v>
      </c>
      <c r="D1764" s="37">
        <f>'Data TREND'!D327</f>
        <v>12.296492384896862</v>
      </c>
      <c r="E1764" s="37">
        <f>'Data TREND'!E327</f>
        <v>246.41251219923103</v>
      </c>
      <c r="F1764" s="37">
        <f>'Data TREND'!F327</f>
        <v>407.83857235795671</v>
      </c>
      <c r="G1764" s="37">
        <f>'Data TREND'!G327</f>
        <v>23.47285599926386</v>
      </c>
      <c r="H1764" s="37">
        <f>'Data TREND'!H327</f>
        <v>9.595354767027322</v>
      </c>
      <c r="J1764" s="37">
        <f t="shared" si="1240"/>
        <v>149.45310618544625</v>
      </c>
      <c r="K1764" s="37">
        <f t="shared" si="1241"/>
        <v>12.296492384896862</v>
      </c>
      <c r="L1764" s="37">
        <f t="shared" si="1242"/>
        <v>246.41251219923103</v>
      </c>
      <c r="M1764" s="37">
        <f t="shared" si="1243"/>
        <v>407.83857235795671</v>
      </c>
      <c r="N1764" s="37">
        <f t="shared" si="1244"/>
        <v>23.47285599926386</v>
      </c>
      <c r="O1764" s="37">
        <f t="shared" si="1245"/>
        <v>9.595354767027322</v>
      </c>
      <c r="Q1764">
        <f>'Data TREND'!$A$183</f>
        <v>46</v>
      </c>
      <c r="R1764" s="37">
        <f>'Data TREND'!J327</f>
        <v>161.75308719345404</v>
      </c>
      <c r="S1764" s="37">
        <f>'Data TREND'!K327</f>
        <v>23.612287570520966</v>
      </c>
      <c r="T1764" s="37">
        <f>'Data TREND'!L327</f>
        <v>245.82827730280977</v>
      </c>
      <c r="U1764" s="37">
        <f>'Data TREND'!M327</f>
        <v>431.30598862215828</v>
      </c>
      <c r="V1764" s="37">
        <f>'Data TREND'!N327</f>
        <v>25.550778313970124</v>
      </c>
      <c r="W1764" s="37">
        <f>'Data TREND'!O327</f>
        <v>10.390112873315765</v>
      </c>
      <c r="Y1764" s="37">
        <f t="shared" si="1246"/>
        <v>0</v>
      </c>
      <c r="Z1764" s="37">
        <f t="shared" si="1247"/>
        <v>0</v>
      </c>
      <c r="AA1764" s="37">
        <f t="shared" si="1248"/>
        <v>0</v>
      </c>
      <c r="AB1764" s="37">
        <f t="shared" si="1249"/>
        <v>0</v>
      </c>
      <c r="AC1764" s="37">
        <f t="shared" si="1250"/>
        <v>0</v>
      </c>
      <c r="AD1764" s="37">
        <f t="shared" si="1251"/>
        <v>0</v>
      </c>
      <c r="AF1764">
        <f>'Data TREND'!$A$183</f>
        <v>46</v>
      </c>
      <c r="AG1764" s="37">
        <f>'Data TREND'!Q327</f>
        <v>179.66955134675865</v>
      </c>
      <c r="AH1764" s="37">
        <f>'Data TREND'!R327</f>
        <v>24.910692396621855</v>
      </c>
      <c r="AI1764" s="37">
        <f>'Data TREND'!S327</f>
        <v>247.92294053288612</v>
      </c>
      <c r="AJ1764" s="37">
        <f>'Data TREND'!T327</f>
        <v>452.70349870360099</v>
      </c>
      <c r="AK1764" s="37">
        <f>'Data TREND'!U327</f>
        <v>27.929770849475229</v>
      </c>
      <c r="AL1764" s="37">
        <f>'Data TREND'!V327</f>
        <v>11.457070779289811</v>
      </c>
      <c r="AN1764" s="37">
        <f t="shared" si="1252"/>
        <v>0</v>
      </c>
      <c r="AO1764" s="37">
        <f t="shared" si="1253"/>
        <v>0</v>
      </c>
      <c r="AP1764" s="37">
        <f t="shared" si="1254"/>
        <v>0</v>
      </c>
      <c r="AQ1764" s="37">
        <f t="shared" si="1255"/>
        <v>0</v>
      </c>
      <c r="AR1764" s="37">
        <f t="shared" si="1256"/>
        <v>0</v>
      </c>
      <c r="AS1764" s="37">
        <f t="shared" si="1257"/>
        <v>0</v>
      </c>
      <c r="AU1764">
        <v>46</v>
      </c>
      <c r="AV1764" s="37">
        <f t="shared" si="1258"/>
        <v>149.45310618544625</v>
      </c>
      <c r="AW1764" s="37">
        <f t="shared" si="1259"/>
        <v>12.296492384896862</v>
      </c>
      <c r="AX1764" s="37">
        <f t="shared" si="1260"/>
        <v>246.41251219923103</v>
      </c>
      <c r="AY1764" s="37">
        <f t="shared" si="1261"/>
        <v>407.83857235795671</v>
      </c>
      <c r="AZ1764" s="37">
        <f t="shared" si="1262"/>
        <v>23.47285599926386</v>
      </c>
      <c r="BA1764" s="37">
        <f t="shared" si="1263"/>
        <v>9.595354767027322</v>
      </c>
      <c r="BC1764">
        <v>46</v>
      </c>
      <c r="BD1764" s="37">
        <f>IF(Voorblad!$E$10=Rekenblad!BC1764,Rekenblad!AV1764,0)</f>
        <v>0</v>
      </c>
      <c r="BE1764" s="37">
        <f>IF(Voorblad!$E$10=Rekenblad!BC1764,Rekenblad!AW1764,0)</f>
        <v>0</v>
      </c>
      <c r="BF1764" s="37">
        <f>IF(Voorblad!$E$10=Rekenblad!BC1764,Rekenblad!AX1764,0)</f>
        <v>0</v>
      </c>
      <c r="BG1764" s="62">
        <f>IF(Voorblad!$E$10=Rekenblad!BC1764,Rekenblad!AY1764,0)</f>
        <v>0</v>
      </c>
      <c r="BH1764" s="37">
        <f>IF(Voorblad!$E$10=Rekenblad!BC1764,Rekenblad!AZ1764,0)</f>
        <v>0</v>
      </c>
      <c r="BI1764" s="37">
        <f>IF(Voorblad!$E$10=Rekenblad!BC1764,Rekenblad!BA1764,0)</f>
        <v>0</v>
      </c>
      <c r="BK1764">
        <v>46</v>
      </c>
      <c r="BL1764" s="37">
        <f>IF(Voorblad!$E$14=Rekenblad!$BL$1726,Rekenblad!BD1764,0)</f>
        <v>0</v>
      </c>
      <c r="BM1764" s="37">
        <f>IF(Voorblad!$E$14=Rekenblad!$BL$1726,Rekenblad!BE1764,0)</f>
        <v>0</v>
      </c>
      <c r="BN1764" s="37">
        <f>IF(Voorblad!$E$14=Rekenblad!$BL$1726,Rekenblad!BF1764,0)</f>
        <v>0</v>
      </c>
      <c r="BO1764" s="37">
        <f>IF(Voorblad!$E$14=Rekenblad!$BL$1726,Rekenblad!BG1764,0)</f>
        <v>0</v>
      </c>
      <c r="BP1764" s="37">
        <f>IF(Voorblad!$E$14=Rekenblad!$BL$1726,Rekenblad!BH1764,0)</f>
        <v>0</v>
      </c>
      <c r="BQ1764" s="37">
        <f>IF(Voorblad!$E$14=Rekenblad!$BL$1726,Rekenblad!BI1764,0)</f>
        <v>0</v>
      </c>
    </row>
    <row r="1765" spans="2:69" x14ac:dyDescent="0.25">
      <c r="B1765">
        <f>'Data TREND'!$A$184</f>
        <v>47</v>
      </c>
      <c r="C1765" s="37">
        <f>'Data TREND'!C328</f>
        <v>152.24091630320933</v>
      </c>
      <c r="D1765" s="37">
        <f>'Data TREND'!D328</f>
        <v>12.425748416061195</v>
      </c>
      <c r="E1765" s="37">
        <f>'Data TREND'!E328</f>
        <v>251.66881214834109</v>
      </c>
      <c r="F1765" s="37">
        <f>'Data TREND'!F328</f>
        <v>416.01318891327173</v>
      </c>
      <c r="G1765" s="37">
        <f>'Data TREND'!G328</f>
        <v>23.41928975748942</v>
      </c>
      <c r="H1765" s="37">
        <f>'Data TREND'!H328</f>
        <v>9.570392459802477</v>
      </c>
      <c r="J1765" s="37">
        <f t="shared" si="1240"/>
        <v>152.24091630320933</v>
      </c>
      <c r="K1765" s="37">
        <f t="shared" si="1241"/>
        <v>12.425748416061195</v>
      </c>
      <c r="L1765" s="37">
        <f t="shared" si="1242"/>
        <v>251.66881214834109</v>
      </c>
      <c r="M1765" s="37">
        <f t="shared" si="1243"/>
        <v>416.01318891327173</v>
      </c>
      <c r="N1765" s="37">
        <f t="shared" si="1244"/>
        <v>23.41928975748942</v>
      </c>
      <c r="O1765" s="37">
        <f t="shared" si="1245"/>
        <v>9.570392459802477</v>
      </c>
      <c r="Q1765">
        <f>'Data TREND'!$A$184</f>
        <v>47</v>
      </c>
      <c r="R1765" s="37">
        <f>'Data TREND'!J328</f>
        <v>164.58590749793245</v>
      </c>
      <c r="S1765" s="37">
        <f>'Data TREND'!K328</f>
        <v>23.875558934649014</v>
      </c>
      <c r="T1765" s="37">
        <f>'Data TREND'!L328</f>
        <v>251.09048531200341</v>
      </c>
      <c r="U1765" s="37">
        <f>'Data TREND'!M328</f>
        <v>439.666324018978</v>
      </c>
      <c r="V1765" s="37">
        <f>'Data TREND'!N328</f>
        <v>25.462237642579368</v>
      </c>
      <c r="W1765" s="37">
        <f>'Data TREND'!O328</f>
        <v>10.357541729207936</v>
      </c>
      <c r="Y1765" s="37">
        <f t="shared" si="1246"/>
        <v>0</v>
      </c>
      <c r="Z1765" s="37">
        <f t="shared" si="1247"/>
        <v>0</v>
      </c>
      <c r="AA1765" s="37">
        <f t="shared" si="1248"/>
        <v>0</v>
      </c>
      <c r="AB1765" s="37">
        <f t="shared" si="1249"/>
        <v>0</v>
      </c>
      <c r="AC1765" s="37">
        <f t="shared" si="1250"/>
        <v>0</v>
      </c>
      <c r="AD1765" s="37">
        <f t="shared" si="1251"/>
        <v>0</v>
      </c>
      <c r="AF1765">
        <f>'Data TREND'!$A$184</f>
        <v>47</v>
      </c>
      <c r="AG1765" s="37">
        <f>'Data TREND'!Q328</f>
        <v>182.6580540085429</v>
      </c>
      <c r="AH1765" s="37">
        <f>'Data TREND'!R328</f>
        <v>25.195669355061582</v>
      </c>
      <c r="AI1765" s="37">
        <f>'Data TREND'!S328</f>
        <v>253.13079745350751</v>
      </c>
      <c r="AJ1765" s="37">
        <f>'Data TREND'!T328</f>
        <v>461.18127876851662</v>
      </c>
      <c r="AK1765" s="37">
        <f>'Data TREND'!U328</f>
        <v>27.793147543463022</v>
      </c>
      <c r="AL1765" s="37">
        <f>'Data TREND'!V328</f>
        <v>11.399601005332535</v>
      </c>
      <c r="AN1765" s="37">
        <f t="shared" si="1252"/>
        <v>0</v>
      </c>
      <c r="AO1765" s="37">
        <f t="shared" si="1253"/>
        <v>0</v>
      </c>
      <c r="AP1765" s="37">
        <f t="shared" si="1254"/>
        <v>0</v>
      </c>
      <c r="AQ1765" s="37">
        <f t="shared" si="1255"/>
        <v>0</v>
      </c>
      <c r="AR1765" s="37">
        <f t="shared" si="1256"/>
        <v>0</v>
      </c>
      <c r="AS1765" s="37">
        <f t="shared" si="1257"/>
        <v>0</v>
      </c>
      <c r="AU1765">
        <v>47</v>
      </c>
      <c r="AV1765" s="37">
        <f t="shared" si="1258"/>
        <v>152.24091630320933</v>
      </c>
      <c r="AW1765" s="37">
        <f t="shared" si="1259"/>
        <v>12.425748416061195</v>
      </c>
      <c r="AX1765" s="37">
        <f t="shared" si="1260"/>
        <v>251.66881214834109</v>
      </c>
      <c r="AY1765" s="37">
        <f t="shared" si="1261"/>
        <v>416.01318891327173</v>
      </c>
      <c r="AZ1765" s="37">
        <f t="shared" si="1262"/>
        <v>23.41928975748942</v>
      </c>
      <c r="BA1765" s="37">
        <f t="shared" si="1263"/>
        <v>9.570392459802477</v>
      </c>
      <c r="BC1765">
        <v>47</v>
      </c>
      <c r="BD1765" s="37">
        <f>IF(Voorblad!$E$10=Rekenblad!BC1765,Rekenblad!AV1765,0)</f>
        <v>0</v>
      </c>
      <c r="BE1765" s="37">
        <f>IF(Voorblad!$E$10=Rekenblad!BC1765,Rekenblad!AW1765,0)</f>
        <v>0</v>
      </c>
      <c r="BF1765" s="37">
        <f>IF(Voorblad!$E$10=Rekenblad!BC1765,Rekenblad!AX1765,0)</f>
        <v>0</v>
      </c>
      <c r="BG1765" s="62">
        <f>IF(Voorblad!$E$10=Rekenblad!BC1765,Rekenblad!AY1765,0)</f>
        <v>0</v>
      </c>
      <c r="BH1765" s="37">
        <f>IF(Voorblad!$E$10=Rekenblad!BC1765,Rekenblad!AZ1765,0)</f>
        <v>0</v>
      </c>
      <c r="BI1765" s="37">
        <f>IF(Voorblad!$E$10=Rekenblad!BC1765,Rekenblad!BA1765,0)</f>
        <v>0</v>
      </c>
      <c r="BK1765">
        <v>47</v>
      </c>
      <c r="BL1765" s="37">
        <f>IF(Voorblad!$E$14=Rekenblad!$BL$1726,Rekenblad!BD1765,0)</f>
        <v>0</v>
      </c>
      <c r="BM1765" s="37">
        <f>IF(Voorblad!$E$14=Rekenblad!$BL$1726,Rekenblad!BE1765,0)</f>
        <v>0</v>
      </c>
      <c r="BN1765" s="37">
        <f>IF(Voorblad!$E$14=Rekenblad!$BL$1726,Rekenblad!BF1765,0)</f>
        <v>0</v>
      </c>
      <c r="BO1765" s="37">
        <f>IF(Voorblad!$E$14=Rekenblad!$BL$1726,Rekenblad!BG1765,0)</f>
        <v>0</v>
      </c>
      <c r="BP1765" s="37">
        <f>IF(Voorblad!$E$14=Rekenblad!$BL$1726,Rekenblad!BH1765,0)</f>
        <v>0</v>
      </c>
      <c r="BQ1765" s="37">
        <f>IF(Voorblad!$E$14=Rekenblad!$BL$1726,Rekenblad!BI1765,0)</f>
        <v>0</v>
      </c>
    </row>
    <row r="1766" spans="2:69" x14ac:dyDescent="0.25">
      <c r="B1766">
        <f>'Data TREND'!$A$185</f>
        <v>48</v>
      </c>
      <c r="C1766" s="37">
        <f>'Data TREND'!C329</f>
        <v>155.02872642097245</v>
      </c>
      <c r="D1766" s="37">
        <f>'Data TREND'!D329</f>
        <v>12.555004447225526</v>
      </c>
      <c r="E1766" s="37">
        <f>'Data TREND'!E329</f>
        <v>256.92511209745112</v>
      </c>
      <c r="F1766" s="37">
        <f>'Data TREND'!F329</f>
        <v>424.18780546858676</v>
      </c>
      <c r="G1766" s="37">
        <f>'Data TREND'!G329</f>
        <v>23.365723515714983</v>
      </c>
      <c r="H1766" s="37">
        <f>'Data TREND'!H329</f>
        <v>9.5454301525776302</v>
      </c>
      <c r="J1766" s="37">
        <f t="shared" si="1240"/>
        <v>155.02872642097245</v>
      </c>
      <c r="K1766" s="37">
        <f t="shared" si="1241"/>
        <v>12.555004447225526</v>
      </c>
      <c r="L1766" s="37">
        <f t="shared" si="1242"/>
        <v>256.92511209745112</v>
      </c>
      <c r="M1766" s="37">
        <f t="shared" si="1243"/>
        <v>424.18780546858676</v>
      </c>
      <c r="N1766" s="37">
        <f t="shared" si="1244"/>
        <v>23.365723515714983</v>
      </c>
      <c r="O1766" s="37">
        <f t="shared" si="1245"/>
        <v>9.5454301525776302</v>
      </c>
      <c r="Q1766">
        <f>'Data TREND'!$A$185</f>
        <v>48</v>
      </c>
      <c r="R1766" s="37">
        <f>'Data TREND'!J329</f>
        <v>167.41872780241084</v>
      </c>
      <c r="S1766" s="37">
        <f>'Data TREND'!K329</f>
        <v>24.138830298777059</v>
      </c>
      <c r="T1766" s="37">
        <f>'Data TREND'!L329</f>
        <v>256.35269332119708</v>
      </c>
      <c r="U1766" s="37">
        <f>'Data TREND'!M329</f>
        <v>448.02665941579778</v>
      </c>
      <c r="V1766" s="37">
        <f>'Data TREND'!N329</f>
        <v>25.373696971188611</v>
      </c>
      <c r="W1766" s="37">
        <f>'Data TREND'!O329</f>
        <v>10.324970585100107</v>
      </c>
      <c r="Y1766" s="37">
        <f t="shared" si="1246"/>
        <v>0</v>
      </c>
      <c r="Z1766" s="37">
        <f t="shared" si="1247"/>
        <v>0</v>
      </c>
      <c r="AA1766" s="37">
        <f t="shared" si="1248"/>
        <v>0</v>
      </c>
      <c r="AB1766" s="37">
        <f t="shared" si="1249"/>
        <v>0</v>
      </c>
      <c r="AC1766" s="37">
        <f t="shared" si="1250"/>
        <v>0</v>
      </c>
      <c r="AD1766" s="37">
        <f t="shared" si="1251"/>
        <v>0</v>
      </c>
      <c r="AF1766">
        <f>'Data TREND'!$A$185</f>
        <v>48</v>
      </c>
      <c r="AG1766" s="37">
        <f>'Data TREND'!Q329</f>
        <v>185.64655667032716</v>
      </c>
      <c r="AH1766" s="37">
        <f>'Data TREND'!R329</f>
        <v>25.48064631350131</v>
      </c>
      <c r="AI1766" s="37">
        <f>'Data TREND'!S329</f>
        <v>258.33865437412885</v>
      </c>
      <c r="AJ1766" s="37">
        <f>'Data TREND'!T329</f>
        <v>469.6590588334322</v>
      </c>
      <c r="AK1766" s="37">
        <f>'Data TREND'!U329</f>
        <v>27.656524237450817</v>
      </c>
      <c r="AL1766" s="37">
        <f>'Data TREND'!V329</f>
        <v>11.342131231375259</v>
      </c>
      <c r="AN1766" s="37">
        <f t="shared" si="1252"/>
        <v>0</v>
      </c>
      <c r="AO1766" s="37">
        <f t="shared" si="1253"/>
        <v>0</v>
      </c>
      <c r="AP1766" s="37">
        <f t="shared" si="1254"/>
        <v>0</v>
      </c>
      <c r="AQ1766" s="37">
        <f t="shared" si="1255"/>
        <v>0</v>
      </c>
      <c r="AR1766" s="37">
        <f t="shared" si="1256"/>
        <v>0</v>
      </c>
      <c r="AS1766" s="37">
        <f t="shared" si="1257"/>
        <v>0</v>
      </c>
      <c r="AU1766">
        <v>48</v>
      </c>
      <c r="AV1766" s="37">
        <f t="shared" si="1258"/>
        <v>155.02872642097245</v>
      </c>
      <c r="AW1766" s="37">
        <f t="shared" si="1259"/>
        <v>12.555004447225526</v>
      </c>
      <c r="AX1766" s="37">
        <f t="shared" si="1260"/>
        <v>256.92511209745112</v>
      </c>
      <c r="AY1766" s="37">
        <f t="shared" si="1261"/>
        <v>424.18780546858676</v>
      </c>
      <c r="AZ1766" s="37">
        <f t="shared" si="1262"/>
        <v>23.365723515714983</v>
      </c>
      <c r="BA1766" s="37">
        <f t="shared" si="1263"/>
        <v>9.5454301525776302</v>
      </c>
      <c r="BC1766">
        <v>48</v>
      </c>
      <c r="BD1766" s="37">
        <f>IF(Voorblad!$E$10=Rekenblad!BC1766,Rekenblad!AV1766,0)</f>
        <v>0</v>
      </c>
      <c r="BE1766" s="37">
        <f>IF(Voorblad!$E$10=Rekenblad!BC1766,Rekenblad!AW1766,0)</f>
        <v>0</v>
      </c>
      <c r="BF1766" s="37">
        <f>IF(Voorblad!$E$10=Rekenblad!BC1766,Rekenblad!AX1766,0)</f>
        <v>0</v>
      </c>
      <c r="BG1766" s="62">
        <f>IF(Voorblad!$E$10=Rekenblad!BC1766,Rekenblad!AY1766,0)</f>
        <v>0</v>
      </c>
      <c r="BH1766" s="37">
        <f>IF(Voorblad!$E$10=Rekenblad!BC1766,Rekenblad!AZ1766,0)</f>
        <v>0</v>
      </c>
      <c r="BI1766" s="37">
        <f>IF(Voorblad!$E$10=Rekenblad!BC1766,Rekenblad!BA1766,0)</f>
        <v>0</v>
      </c>
      <c r="BK1766">
        <v>48</v>
      </c>
      <c r="BL1766" s="37">
        <f>IF(Voorblad!$E$14=Rekenblad!$BL$1726,Rekenblad!BD1766,0)</f>
        <v>0</v>
      </c>
      <c r="BM1766" s="37">
        <f>IF(Voorblad!$E$14=Rekenblad!$BL$1726,Rekenblad!BE1766,0)</f>
        <v>0</v>
      </c>
      <c r="BN1766" s="37">
        <f>IF(Voorblad!$E$14=Rekenblad!$BL$1726,Rekenblad!BF1766,0)</f>
        <v>0</v>
      </c>
      <c r="BO1766" s="37">
        <f>IF(Voorblad!$E$14=Rekenblad!$BL$1726,Rekenblad!BG1766,0)</f>
        <v>0</v>
      </c>
      <c r="BP1766" s="37">
        <f>IF(Voorblad!$E$14=Rekenblad!$BL$1726,Rekenblad!BH1766,0)</f>
        <v>0</v>
      </c>
      <c r="BQ1766" s="37">
        <f>IF(Voorblad!$E$14=Rekenblad!$BL$1726,Rekenblad!BI1766,0)</f>
        <v>0</v>
      </c>
    </row>
    <row r="1767" spans="2:69" x14ac:dyDescent="0.25">
      <c r="B1767">
        <f>'Data TREND'!$A$186</f>
        <v>49</v>
      </c>
      <c r="C1767" s="37">
        <f>'Data TREND'!C330</f>
        <v>157.81653653873553</v>
      </c>
      <c r="D1767" s="37">
        <f>'Data TREND'!D330</f>
        <v>12.684260478389858</v>
      </c>
      <c r="E1767" s="37">
        <f>'Data TREND'!E330</f>
        <v>262.18141204656121</v>
      </c>
      <c r="F1767" s="37">
        <f>'Data TREND'!F330</f>
        <v>432.36242202390173</v>
      </c>
      <c r="G1767" s="37">
        <f>'Data TREND'!G330</f>
        <v>23.312157273940542</v>
      </c>
      <c r="H1767" s="37">
        <f>'Data TREND'!H330</f>
        <v>9.5204678453527851</v>
      </c>
      <c r="J1767" s="37">
        <f t="shared" si="1240"/>
        <v>157.81653653873553</v>
      </c>
      <c r="K1767" s="37">
        <f t="shared" si="1241"/>
        <v>12.684260478389858</v>
      </c>
      <c r="L1767" s="37">
        <f t="shared" si="1242"/>
        <v>262.18141204656121</v>
      </c>
      <c r="M1767" s="37">
        <f t="shared" si="1243"/>
        <v>432.36242202390173</v>
      </c>
      <c r="N1767" s="37">
        <f t="shared" si="1244"/>
        <v>23.312157273940542</v>
      </c>
      <c r="O1767" s="37">
        <f t="shared" si="1245"/>
        <v>9.5204678453527851</v>
      </c>
      <c r="Q1767">
        <f>'Data TREND'!$A$186</f>
        <v>49</v>
      </c>
      <c r="R1767" s="37">
        <f>'Data TREND'!J330</f>
        <v>170.25154810688923</v>
      </c>
      <c r="S1767" s="37">
        <f>'Data TREND'!K330</f>
        <v>24.402101662905107</v>
      </c>
      <c r="T1767" s="37">
        <f>'Data TREND'!L330</f>
        <v>261.61490133039069</v>
      </c>
      <c r="U1767" s="37">
        <f>'Data TREND'!M330</f>
        <v>456.3869948126175</v>
      </c>
      <c r="V1767" s="37">
        <f>'Data TREND'!N330</f>
        <v>25.285156299797855</v>
      </c>
      <c r="W1767" s="37">
        <f>'Data TREND'!O330</f>
        <v>10.292399440992277</v>
      </c>
      <c r="Y1767" s="37">
        <f t="shared" si="1246"/>
        <v>0</v>
      </c>
      <c r="Z1767" s="37">
        <f t="shared" si="1247"/>
        <v>0</v>
      </c>
      <c r="AA1767" s="37">
        <f t="shared" si="1248"/>
        <v>0</v>
      </c>
      <c r="AB1767" s="37">
        <f t="shared" si="1249"/>
        <v>0</v>
      </c>
      <c r="AC1767" s="37">
        <f t="shared" si="1250"/>
        <v>0</v>
      </c>
      <c r="AD1767" s="37">
        <f t="shared" si="1251"/>
        <v>0</v>
      </c>
      <c r="AF1767">
        <f>'Data TREND'!$A$186</f>
        <v>49</v>
      </c>
      <c r="AG1767" s="37">
        <f>'Data TREND'!Q330</f>
        <v>188.63505933211138</v>
      </c>
      <c r="AH1767" s="37">
        <f>'Data TREND'!R330</f>
        <v>25.765623271941038</v>
      </c>
      <c r="AI1767" s="37">
        <f>'Data TREND'!S330</f>
        <v>263.54651129475025</v>
      </c>
      <c r="AJ1767" s="37">
        <f>'Data TREND'!T330</f>
        <v>478.13683889834778</v>
      </c>
      <c r="AK1767" s="37">
        <f>'Data TREND'!U330</f>
        <v>27.51990093143861</v>
      </c>
      <c r="AL1767" s="37">
        <f>'Data TREND'!V330</f>
        <v>11.284661457417982</v>
      </c>
      <c r="AN1767" s="37">
        <f t="shared" si="1252"/>
        <v>0</v>
      </c>
      <c r="AO1767" s="37">
        <f t="shared" si="1253"/>
        <v>0</v>
      </c>
      <c r="AP1767" s="37">
        <f t="shared" si="1254"/>
        <v>0</v>
      </c>
      <c r="AQ1767" s="37">
        <f t="shared" si="1255"/>
        <v>0</v>
      </c>
      <c r="AR1767" s="37">
        <f t="shared" si="1256"/>
        <v>0</v>
      </c>
      <c r="AS1767" s="37">
        <f t="shared" si="1257"/>
        <v>0</v>
      </c>
      <c r="AU1767">
        <v>49</v>
      </c>
      <c r="AV1767" s="37">
        <f t="shared" si="1258"/>
        <v>157.81653653873553</v>
      </c>
      <c r="AW1767" s="37">
        <f t="shared" si="1259"/>
        <v>12.684260478389858</v>
      </c>
      <c r="AX1767" s="37">
        <f t="shared" si="1260"/>
        <v>262.18141204656121</v>
      </c>
      <c r="AY1767" s="37">
        <f t="shared" si="1261"/>
        <v>432.36242202390173</v>
      </c>
      <c r="AZ1767" s="37">
        <f t="shared" si="1262"/>
        <v>23.312157273940542</v>
      </c>
      <c r="BA1767" s="37">
        <f t="shared" si="1263"/>
        <v>9.5204678453527851</v>
      </c>
      <c r="BC1767">
        <v>49</v>
      </c>
      <c r="BD1767" s="37">
        <f>IF(Voorblad!$E$10=Rekenblad!BC1767,Rekenblad!AV1767,0)</f>
        <v>0</v>
      </c>
      <c r="BE1767" s="37">
        <f>IF(Voorblad!$E$10=Rekenblad!BC1767,Rekenblad!AW1767,0)</f>
        <v>0</v>
      </c>
      <c r="BF1767" s="37">
        <f>IF(Voorblad!$E$10=Rekenblad!BC1767,Rekenblad!AX1767,0)</f>
        <v>0</v>
      </c>
      <c r="BG1767" s="62">
        <f>IF(Voorblad!$E$10=Rekenblad!BC1767,Rekenblad!AY1767,0)</f>
        <v>0</v>
      </c>
      <c r="BH1767" s="37">
        <f>IF(Voorblad!$E$10=Rekenblad!BC1767,Rekenblad!AZ1767,0)</f>
        <v>0</v>
      </c>
      <c r="BI1767" s="37">
        <f>IF(Voorblad!$E$10=Rekenblad!BC1767,Rekenblad!BA1767,0)</f>
        <v>0</v>
      </c>
      <c r="BK1767">
        <v>49</v>
      </c>
      <c r="BL1767" s="37">
        <f>IF(Voorblad!$E$14=Rekenblad!$BL$1726,Rekenblad!BD1767,0)</f>
        <v>0</v>
      </c>
      <c r="BM1767" s="37">
        <f>IF(Voorblad!$E$14=Rekenblad!$BL$1726,Rekenblad!BE1767,0)</f>
        <v>0</v>
      </c>
      <c r="BN1767" s="37">
        <f>IF(Voorblad!$E$14=Rekenblad!$BL$1726,Rekenblad!BF1767,0)</f>
        <v>0</v>
      </c>
      <c r="BO1767" s="37">
        <f>IF(Voorblad!$E$14=Rekenblad!$BL$1726,Rekenblad!BG1767,0)</f>
        <v>0</v>
      </c>
      <c r="BP1767" s="37">
        <f>IF(Voorblad!$E$14=Rekenblad!$BL$1726,Rekenblad!BH1767,0)</f>
        <v>0</v>
      </c>
      <c r="BQ1767" s="37">
        <f>IF(Voorblad!$E$14=Rekenblad!$BL$1726,Rekenblad!BI1767,0)</f>
        <v>0</v>
      </c>
    </row>
    <row r="1768" spans="2:69" x14ac:dyDescent="0.25">
      <c r="B1768">
        <f>'Data TREND'!$A$187</f>
        <v>50</v>
      </c>
      <c r="C1768" s="37">
        <f>'Data TREND'!C331</f>
        <v>160.60434665649865</v>
      </c>
      <c r="D1768" s="37">
        <f>'Data TREND'!D331</f>
        <v>12.813516509554191</v>
      </c>
      <c r="E1768" s="37">
        <f>'Data TREND'!E331</f>
        <v>267.43771199567124</v>
      </c>
      <c r="F1768" s="37">
        <f>'Data TREND'!F331</f>
        <v>440.53703857921676</v>
      </c>
      <c r="G1768" s="37">
        <f>'Data TREND'!G331</f>
        <v>23.258591032166102</v>
      </c>
      <c r="H1768" s="37">
        <f>'Data TREND'!H331</f>
        <v>9.4955055381279401</v>
      </c>
      <c r="J1768" s="37">
        <f t="shared" si="1240"/>
        <v>160.60434665649865</v>
      </c>
      <c r="K1768" s="37">
        <f t="shared" si="1241"/>
        <v>12.813516509554191</v>
      </c>
      <c r="L1768" s="37">
        <f t="shared" si="1242"/>
        <v>267.43771199567124</v>
      </c>
      <c r="M1768" s="37">
        <f t="shared" si="1243"/>
        <v>440.53703857921676</v>
      </c>
      <c r="N1768" s="37">
        <f t="shared" si="1244"/>
        <v>23.258591032166102</v>
      </c>
      <c r="O1768" s="37">
        <f t="shared" si="1245"/>
        <v>9.4955055381279401</v>
      </c>
      <c r="Q1768">
        <f>'Data TREND'!$A$187</f>
        <v>50</v>
      </c>
      <c r="R1768" s="37">
        <f>'Data TREND'!J331</f>
        <v>173.08436841136765</v>
      </c>
      <c r="S1768" s="37">
        <f>'Data TREND'!K331</f>
        <v>24.665373027033155</v>
      </c>
      <c r="T1768" s="37">
        <f>'Data TREND'!L331</f>
        <v>266.87710933958436</v>
      </c>
      <c r="U1768" s="37">
        <f>'Data TREND'!M331</f>
        <v>464.74733020943722</v>
      </c>
      <c r="V1768" s="37">
        <f>'Data TREND'!N331</f>
        <v>25.196615628407098</v>
      </c>
      <c r="W1768" s="37">
        <f>'Data TREND'!O331</f>
        <v>10.259828296884448</v>
      </c>
      <c r="Y1768" s="37">
        <f t="shared" si="1246"/>
        <v>0</v>
      </c>
      <c r="Z1768" s="37">
        <f t="shared" si="1247"/>
        <v>0</v>
      </c>
      <c r="AA1768" s="37">
        <f t="shared" si="1248"/>
        <v>0</v>
      </c>
      <c r="AB1768" s="37">
        <f t="shared" si="1249"/>
        <v>0</v>
      </c>
      <c r="AC1768" s="37">
        <f t="shared" si="1250"/>
        <v>0</v>
      </c>
      <c r="AD1768" s="37">
        <f t="shared" si="1251"/>
        <v>0</v>
      </c>
      <c r="AF1768">
        <f>'Data TREND'!$A$187</f>
        <v>50</v>
      </c>
      <c r="AG1768" s="37">
        <f>'Data TREND'!Q331</f>
        <v>191.62356199389563</v>
      </c>
      <c r="AH1768" s="37">
        <f>'Data TREND'!R331</f>
        <v>26.050600230380766</v>
      </c>
      <c r="AI1768" s="37">
        <f>'Data TREND'!S331</f>
        <v>268.75436821537164</v>
      </c>
      <c r="AJ1768" s="37">
        <f>'Data TREND'!T331</f>
        <v>486.61461896326341</v>
      </c>
      <c r="AK1768" s="37">
        <f>'Data TREND'!U331</f>
        <v>27.383277625426402</v>
      </c>
      <c r="AL1768" s="37">
        <f>'Data TREND'!V331</f>
        <v>11.227191683460706</v>
      </c>
      <c r="AN1768" s="37">
        <f t="shared" si="1252"/>
        <v>0</v>
      </c>
      <c r="AO1768" s="37">
        <f t="shared" si="1253"/>
        <v>0</v>
      </c>
      <c r="AP1768" s="37">
        <f t="shared" si="1254"/>
        <v>0</v>
      </c>
      <c r="AQ1768" s="37">
        <f t="shared" si="1255"/>
        <v>0</v>
      </c>
      <c r="AR1768" s="37">
        <f t="shared" si="1256"/>
        <v>0</v>
      </c>
      <c r="AS1768" s="37">
        <f t="shared" si="1257"/>
        <v>0</v>
      </c>
      <c r="AU1768">
        <v>50</v>
      </c>
      <c r="AV1768" s="37">
        <f t="shared" si="1258"/>
        <v>160.60434665649865</v>
      </c>
      <c r="AW1768" s="37">
        <f t="shared" si="1259"/>
        <v>12.813516509554191</v>
      </c>
      <c r="AX1768" s="37">
        <f t="shared" si="1260"/>
        <v>267.43771199567124</v>
      </c>
      <c r="AY1768" s="37">
        <f t="shared" si="1261"/>
        <v>440.53703857921676</v>
      </c>
      <c r="AZ1768" s="37">
        <f t="shared" si="1262"/>
        <v>23.258591032166102</v>
      </c>
      <c r="BA1768" s="37">
        <f t="shared" si="1263"/>
        <v>9.4955055381279401</v>
      </c>
      <c r="BC1768">
        <v>50</v>
      </c>
      <c r="BD1768" s="37">
        <f>IF(Voorblad!$E$10=Rekenblad!BC1768,Rekenblad!AV1768,0)</f>
        <v>0</v>
      </c>
      <c r="BE1768" s="37">
        <f>IF(Voorblad!$E$10=Rekenblad!BC1768,Rekenblad!AW1768,0)</f>
        <v>0</v>
      </c>
      <c r="BF1768" s="37">
        <f>IF(Voorblad!$E$10=Rekenblad!BC1768,Rekenblad!AX1768,0)</f>
        <v>0</v>
      </c>
      <c r="BG1768" s="62">
        <f>IF(Voorblad!$E$10=Rekenblad!BC1768,Rekenblad!AY1768,0)</f>
        <v>0</v>
      </c>
      <c r="BH1768" s="37">
        <f>IF(Voorblad!$E$10=Rekenblad!BC1768,Rekenblad!AZ1768,0)</f>
        <v>0</v>
      </c>
      <c r="BI1768" s="37">
        <f>IF(Voorblad!$E$10=Rekenblad!BC1768,Rekenblad!BA1768,0)</f>
        <v>0</v>
      </c>
      <c r="BK1768">
        <v>50</v>
      </c>
      <c r="BL1768" s="37">
        <f>IF(Voorblad!$E$14=Rekenblad!$BL$1726,Rekenblad!BD1768,0)</f>
        <v>0</v>
      </c>
      <c r="BM1768" s="37">
        <f>IF(Voorblad!$E$14=Rekenblad!$BL$1726,Rekenblad!BE1768,0)</f>
        <v>0</v>
      </c>
      <c r="BN1768" s="37">
        <f>IF(Voorblad!$E$14=Rekenblad!$BL$1726,Rekenblad!BF1768,0)</f>
        <v>0</v>
      </c>
      <c r="BO1768" s="37">
        <f>IF(Voorblad!$E$14=Rekenblad!$BL$1726,Rekenblad!BG1768,0)</f>
        <v>0</v>
      </c>
      <c r="BP1768" s="37">
        <f>IF(Voorblad!$E$14=Rekenblad!$BL$1726,Rekenblad!BH1768,0)</f>
        <v>0</v>
      </c>
      <c r="BQ1768" s="37">
        <f>IF(Voorblad!$E$14=Rekenblad!$BL$1726,Rekenblad!BI1768,0)</f>
        <v>0</v>
      </c>
    </row>
    <row r="1769" spans="2:69" x14ac:dyDescent="0.25">
      <c r="B1769">
        <f>'Data TREND'!$A$188</f>
        <v>51</v>
      </c>
      <c r="C1769" s="37">
        <f>'Data TREND'!C332</f>
        <v>163.39215677426174</v>
      </c>
      <c r="D1769" s="37">
        <f>'Data TREND'!D332</f>
        <v>12.942772540718522</v>
      </c>
      <c r="E1769" s="37">
        <f>'Data TREND'!E332</f>
        <v>272.69401194478132</v>
      </c>
      <c r="F1769" s="37">
        <f>'Data TREND'!F332</f>
        <v>448.71165513453178</v>
      </c>
      <c r="G1769" s="37">
        <f>'Data TREND'!G332</f>
        <v>23.205024790391665</v>
      </c>
      <c r="H1769" s="37">
        <f>'Data TREND'!H332</f>
        <v>9.470543230903095</v>
      </c>
      <c r="J1769" s="37">
        <f t="shared" si="1240"/>
        <v>163.39215677426174</v>
      </c>
      <c r="K1769" s="37">
        <f t="shared" si="1241"/>
        <v>12.942772540718522</v>
      </c>
      <c r="L1769" s="37">
        <f t="shared" si="1242"/>
        <v>272.69401194478132</v>
      </c>
      <c r="M1769" s="37">
        <f t="shared" si="1243"/>
        <v>448.71165513453178</v>
      </c>
      <c r="N1769" s="37">
        <f t="shared" si="1244"/>
        <v>23.205024790391665</v>
      </c>
      <c r="O1769" s="37">
        <f t="shared" si="1245"/>
        <v>9.470543230903095</v>
      </c>
      <c r="Q1769">
        <f>'Data TREND'!$A$188</f>
        <v>51</v>
      </c>
      <c r="R1769" s="37">
        <f>'Data TREND'!J332</f>
        <v>175.91718871584604</v>
      </c>
      <c r="S1769" s="37">
        <f>'Data TREND'!K332</f>
        <v>24.9286443911612</v>
      </c>
      <c r="T1769" s="37">
        <f>'Data TREND'!L332</f>
        <v>272.13931734877804</v>
      </c>
      <c r="U1769" s="37">
        <f>'Data TREND'!M332</f>
        <v>473.10766560625694</v>
      </c>
      <c r="V1769" s="37">
        <f>'Data TREND'!N332</f>
        <v>25.108074957016342</v>
      </c>
      <c r="W1769" s="37">
        <f>'Data TREND'!O332</f>
        <v>10.22725715277662</v>
      </c>
      <c r="Y1769" s="37">
        <f t="shared" si="1246"/>
        <v>0</v>
      </c>
      <c r="Z1769" s="37">
        <f t="shared" si="1247"/>
        <v>0</v>
      </c>
      <c r="AA1769" s="37">
        <f t="shared" si="1248"/>
        <v>0</v>
      </c>
      <c r="AB1769" s="37">
        <f t="shared" si="1249"/>
        <v>0</v>
      </c>
      <c r="AC1769" s="37">
        <f t="shared" si="1250"/>
        <v>0</v>
      </c>
      <c r="AD1769" s="37">
        <f t="shared" si="1251"/>
        <v>0</v>
      </c>
      <c r="AF1769">
        <f>'Data TREND'!$A$188</f>
        <v>51</v>
      </c>
      <c r="AG1769" s="37">
        <f>'Data TREND'!Q332</f>
        <v>194.61206465567986</v>
      </c>
      <c r="AH1769" s="37">
        <f>'Data TREND'!R332</f>
        <v>26.335577188820494</v>
      </c>
      <c r="AI1769" s="37">
        <f>'Data TREND'!S332</f>
        <v>273.96222513599304</v>
      </c>
      <c r="AJ1769" s="37">
        <f>'Data TREND'!T332</f>
        <v>495.09239902817899</v>
      </c>
      <c r="AK1769" s="37">
        <f>'Data TREND'!U332</f>
        <v>27.246654319414194</v>
      </c>
      <c r="AL1769" s="37">
        <f>'Data TREND'!V332</f>
        <v>11.16972190950343</v>
      </c>
      <c r="AN1769" s="37">
        <f t="shared" si="1252"/>
        <v>0</v>
      </c>
      <c r="AO1769" s="37">
        <f t="shared" si="1253"/>
        <v>0</v>
      </c>
      <c r="AP1769" s="37">
        <f t="shared" si="1254"/>
        <v>0</v>
      </c>
      <c r="AQ1769" s="37">
        <f t="shared" si="1255"/>
        <v>0</v>
      </c>
      <c r="AR1769" s="37">
        <f t="shared" si="1256"/>
        <v>0</v>
      </c>
      <c r="AS1769" s="37">
        <f t="shared" si="1257"/>
        <v>0</v>
      </c>
      <c r="AU1769">
        <v>51</v>
      </c>
      <c r="AV1769" s="37">
        <f t="shared" si="1258"/>
        <v>163.39215677426174</v>
      </c>
      <c r="AW1769" s="37">
        <f t="shared" si="1259"/>
        <v>12.942772540718522</v>
      </c>
      <c r="AX1769" s="37">
        <f t="shared" si="1260"/>
        <v>272.69401194478132</v>
      </c>
      <c r="AY1769" s="37">
        <f t="shared" si="1261"/>
        <v>448.71165513453178</v>
      </c>
      <c r="AZ1769" s="37">
        <f t="shared" si="1262"/>
        <v>23.205024790391665</v>
      </c>
      <c r="BA1769" s="37">
        <f t="shared" si="1263"/>
        <v>9.470543230903095</v>
      </c>
      <c r="BC1769">
        <v>51</v>
      </c>
      <c r="BD1769" s="37">
        <f>IF(Voorblad!$E$10=Rekenblad!BC1769,Rekenblad!AV1769,0)</f>
        <v>0</v>
      </c>
      <c r="BE1769" s="37">
        <f>IF(Voorblad!$E$10=Rekenblad!BC1769,Rekenblad!AW1769,0)</f>
        <v>0</v>
      </c>
      <c r="BF1769" s="37">
        <f>IF(Voorblad!$E$10=Rekenblad!BC1769,Rekenblad!AX1769,0)</f>
        <v>0</v>
      </c>
      <c r="BG1769" s="62">
        <f>IF(Voorblad!$E$10=Rekenblad!BC1769,Rekenblad!AY1769,0)</f>
        <v>0</v>
      </c>
      <c r="BH1769" s="37">
        <f>IF(Voorblad!$E$10=Rekenblad!BC1769,Rekenblad!AZ1769,0)</f>
        <v>0</v>
      </c>
      <c r="BI1769" s="37">
        <f>IF(Voorblad!$E$10=Rekenblad!BC1769,Rekenblad!BA1769,0)</f>
        <v>0</v>
      </c>
      <c r="BK1769">
        <v>51</v>
      </c>
      <c r="BL1769" s="37">
        <f>IF(Voorblad!$E$14=Rekenblad!$BL$1726,Rekenblad!BD1769,0)</f>
        <v>0</v>
      </c>
      <c r="BM1769" s="37">
        <f>IF(Voorblad!$E$14=Rekenblad!$BL$1726,Rekenblad!BE1769,0)</f>
        <v>0</v>
      </c>
      <c r="BN1769" s="37">
        <f>IF(Voorblad!$E$14=Rekenblad!$BL$1726,Rekenblad!BF1769,0)</f>
        <v>0</v>
      </c>
      <c r="BO1769" s="37">
        <f>IF(Voorblad!$E$14=Rekenblad!$BL$1726,Rekenblad!BG1769,0)</f>
        <v>0</v>
      </c>
      <c r="BP1769" s="37">
        <f>IF(Voorblad!$E$14=Rekenblad!$BL$1726,Rekenblad!BH1769,0)</f>
        <v>0</v>
      </c>
      <c r="BQ1769" s="37">
        <f>IF(Voorblad!$E$14=Rekenblad!$BL$1726,Rekenblad!BI1769,0)</f>
        <v>0</v>
      </c>
    </row>
    <row r="1770" spans="2:69" x14ac:dyDescent="0.25">
      <c r="B1770">
        <f>'Data TREND'!$A$189</f>
        <v>52</v>
      </c>
      <c r="C1770" s="37">
        <f>'Data TREND'!C333</f>
        <v>166.17996689202485</v>
      </c>
      <c r="D1770" s="37">
        <f>'Data TREND'!D333</f>
        <v>13.072028571882853</v>
      </c>
      <c r="E1770" s="37">
        <f>'Data TREND'!E333</f>
        <v>277.95031189389135</v>
      </c>
      <c r="F1770" s="37">
        <f>'Data TREND'!F333</f>
        <v>456.88627168984681</v>
      </c>
      <c r="G1770" s="37">
        <f>'Data TREND'!G333</f>
        <v>23.151458548617224</v>
      </c>
      <c r="H1770" s="37">
        <f>'Data TREND'!H333</f>
        <v>9.44558092367825</v>
      </c>
      <c r="J1770" s="37">
        <f t="shared" si="1240"/>
        <v>166.17996689202485</v>
      </c>
      <c r="K1770" s="37">
        <f t="shared" si="1241"/>
        <v>13.072028571882853</v>
      </c>
      <c r="L1770" s="37">
        <f t="shared" si="1242"/>
        <v>277.95031189389135</v>
      </c>
      <c r="M1770" s="37">
        <f t="shared" si="1243"/>
        <v>456.88627168984681</v>
      </c>
      <c r="N1770" s="37">
        <f t="shared" si="1244"/>
        <v>23.151458548617224</v>
      </c>
      <c r="O1770" s="37">
        <f t="shared" si="1245"/>
        <v>9.44558092367825</v>
      </c>
      <c r="Q1770">
        <f>'Data TREND'!$A$189</f>
        <v>52</v>
      </c>
      <c r="R1770" s="37">
        <f>'Data TREND'!J333</f>
        <v>178.75000902032446</v>
      </c>
      <c r="S1770" s="37">
        <f>'Data TREND'!K333</f>
        <v>25.191915755289251</v>
      </c>
      <c r="T1770" s="37">
        <f>'Data TREND'!L333</f>
        <v>277.40152535797165</v>
      </c>
      <c r="U1770" s="37">
        <f>'Data TREND'!M333</f>
        <v>481.46800100307667</v>
      </c>
      <c r="V1770" s="37">
        <f>'Data TREND'!N333</f>
        <v>25.019534285625589</v>
      </c>
      <c r="W1770" s="37">
        <f>'Data TREND'!O333</f>
        <v>10.194686008668789</v>
      </c>
      <c r="Y1770" s="37">
        <f t="shared" si="1246"/>
        <v>0</v>
      </c>
      <c r="Z1770" s="37">
        <f t="shared" si="1247"/>
        <v>0</v>
      </c>
      <c r="AA1770" s="37">
        <f t="shared" si="1248"/>
        <v>0</v>
      </c>
      <c r="AB1770" s="37">
        <f t="shared" si="1249"/>
        <v>0</v>
      </c>
      <c r="AC1770" s="37">
        <f t="shared" si="1250"/>
        <v>0</v>
      </c>
      <c r="AD1770" s="37">
        <f t="shared" si="1251"/>
        <v>0</v>
      </c>
      <c r="AF1770">
        <f>'Data TREND'!$A$189</f>
        <v>52</v>
      </c>
      <c r="AG1770" s="37">
        <f>'Data TREND'!Q333</f>
        <v>197.60056731746411</v>
      </c>
      <c r="AH1770" s="37">
        <f>'Data TREND'!R333</f>
        <v>26.620554147260222</v>
      </c>
      <c r="AI1770" s="37">
        <f>'Data TREND'!S333</f>
        <v>279.17008205661438</v>
      </c>
      <c r="AJ1770" s="37">
        <f>'Data TREND'!T333</f>
        <v>503.57017909309462</v>
      </c>
      <c r="AK1770" s="37">
        <f>'Data TREND'!U333</f>
        <v>27.110031013401986</v>
      </c>
      <c r="AL1770" s="37">
        <f>'Data TREND'!V333</f>
        <v>11.112252135546154</v>
      </c>
      <c r="AN1770" s="37">
        <f t="shared" si="1252"/>
        <v>0</v>
      </c>
      <c r="AO1770" s="37">
        <f t="shared" si="1253"/>
        <v>0</v>
      </c>
      <c r="AP1770" s="37">
        <f t="shared" si="1254"/>
        <v>0</v>
      </c>
      <c r="AQ1770" s="37">
        <f t="shared" si="1255"/>
        <v>0</v>
      </c>
      <c r="AR1770" s="37">
        <f t="shared" si="1256"/>
        <v>0</v>
      </c>
      <c r="AS1770" s="37">
        <f t="shared" si="1257"/>
        <v>0</v>
      </c>
      <c r="AU1770">
        <v>52</v>
      </c>
      <c r="AV1770" s="37">
        <f t="shared" si="1258"/>
        <v>166.17996689202485</v>
      </c>
      <c r="AW1770" s="37">
        <f t="shared" si="1259"/>
        <v>13.072028571882853</v>
      </c>
      <c r="AX1770" s="37">
        <f t="shared" si="1260"/>
        <v>277.95031189389135</v>
      </c>
      <c r="AY1770" s="37">
        <f t="shared" si="1261"/>
        <v>456.88627168984681</v>
      </c>
      <c r="AZ1770" s="37">
        <f t="shared" si="1262"/>
        <v>23.151458548617224</v>
      </c>
      <c r="BA1770" s="37">
        <f t="shared" si="1263"/>
        <v>9.44558092367825</v>
      </c>
      <c r="BC1770">
        <v>52</v>
      </c>
      <c r="BD1770" s="37">
        <f>IF(Voorblad!$E$10=Rekenblad!BC1770,Rekenblad!AV1770,0)</f>
        <v>0</v>
      </c>
      <c r="BE1770" s="37">
        <f>IF(Voorblad!$E$10=Rekenblad!BC1770,Rekenblad!AW1770,0)</f>
        <v>0</v>
      </c>
      <c r="BF1770" s="37">
        <f>IF(Voorblad!$E$10=Rekenblad!BC1770,Rekenblad!AX1770,0)</f>
        <v>0</v>
      </c>
      <c r="BG1770" s="62">
        <f>IF(Voorblad!$E$10=Rekenblad!BC1770,Rekenblad!AY1770,0)</f>
        <v>0</v>
      </c>
      <c r="BH1770" s="37">
        <f>IF(Voorblad!$E$10=Rekenblad!BC1770,Rekenblad!AZ1770,0)</f>
        <v>0</v>
      </c>
      <c r="BI1770" s="37">
        <f>IF(Voorblad!$E$10=Rekenblad!BC1770,Rekenblad!BA1770,0)</f>
        <v>0</v>
      </c>
      <c r="BK1770">
        <v>52</v>
      </c>
      <c r="BL1770" s="37">
        <f>IF(Voorblad!$E$14=Rekenblad!$BL$1726,Rekenblad!BD1770,0)</f>
        <v>0</v>
      </c>
      <c r="BM1770" s="37">
        <f>IF(Voorblad!$E$14=Rekenblad!$BL$1726,Rekenblad!BE1770,0)</f>
        <v>0</v>
      </c>
      <c r="BN1770" s="37">
        <f>IF(Voorblad!$E$14=Rekenblad!$BL$1726,Rekenblad!BF1770,0)</f>
        <v>0</v>
      </c>
      <c r="BO1770" s="37">
        <f>IF(Voorblad!$E$14=Rekenblad!$BL$1726,Rekenblad!BG1770,0)</f>
        <v>0</v>
      </c>
      <c r="BP1770" s="37">
        <f>IF(Voorblad!$E$14=Rekenblad!$BL$1726,Rekenblad!BH1770,0)</f>
        <v>0</v>
      </c>
      <c r="BQ1770" s="37">
        <f>IF(Voorblad!$E$14=Rekenblad!$BL$1726,Rekenblad!BI1770,0)</f>
        <v>0</v>
      </c>
    </row>
    <row r="1771" spans="2:69" x14ac:dyDescent="0.25">
      <c r="B1771">
        <f>'Data TREND'!$A$190</f>
        <v>53</v>
      </c>
      <c r="C1771" s="37">
        <f>'Data TREND'!C334</f>
        <v>168.96777700978797</v>
      </c>
      <c r="D1771" s="37">
        <f>'Data TREND'!D334</f>
        <v>13.201284603047185</v>
      </c>
      <c r="E1771" s="37">
        <f>'Data TREND'!E334</f>
        <v>283.20661184300144</v>
      </c>
      <c r="F1771" s="37">
        <f>'Data TREND'!F334</f>
        <v>465.06088824516183</v>
      </c>
      <c r="G1771" s="37">
        <f>'Data TREND'!G334</f>
        <v>23.097892306842787</v>
      </c>
      <c r="H1771" s="37">
        <f>'Data TREND'!H334</f>
        <v>9.4206186164534049</v>
      </c>
      <c r="J1771" s="37">
        <f t="shared" si="1240"/>
        <v>168.96777700978797</v>
      </c>
      <c r="K1771" s="37">
        <f t="shared" si="1241"/>
        <v>13.201284603047185</v>
      </c>
      <c r="L1771" s="37">
        <f t="shared" si="1242"/>
        <v>283.20661184300144</v>
      </c>
      <c r="M1771" s="37">
        <f t="shared" si="1243"/>
        <v>465.06088824516183</v>
      </c>
      <c r="N1771" s="37">
        <f t="shared" si="1244"/>
        <v>23.097892306842787</v>
      </c>
      <c r="O1771" s="37">
        <f t="shared" si="1245"/>
        <v>9.4206186164534049</v>
      </c>
      <c r="Q1771">
        <f>'Data TREND'!$A$190</f>
        <v>53</v>
      </c>
      <c r="R1771" s="37">
        <f>'Data TREND'!J334</f>
        <v>181.58282932480284</v>
      </c>
      <c r="S1771" s="37">
        <f>'Data TREND'!K334</f>
        <v>25.455187119417296</v>
      </c>
      <c r="T1771" s="37">
        <f>'Data TREND'!L334</f>
        <v>282.66373336716532</v>
      </c>
      <c r="U1771" s="37">
        <f>'Data TREND'!M334</f>
        <v>489.82833639989639</v>
      </c>
      <c r="V1771" s="37">
        <f>'Data TREND'!N334</f>
        <v>24.930993614234829</v>
      </c>
      <c r="W1771" s="37">
        <f>'Data TREND'!O334</f>
        <v>10.16211486456096</v>
      </c>
      <c r="Y1771" s="37">
        <f t="shared" si="1246"/>
        <v>0</v>
      </c>
      <c r="Z1771" s="37">
        <f t="shared" si="1247"/>
        <v>0</v>
      </c>
      <c r="AA1771" s="37">
        <f t="shared" si="1248"/>
        <v>0</v>
      </c>
      <c r="AB1771" s="37">
        <f t="shared" si="1249"/>
        <v>0</v>
      </c>
      <c r="AC1771" s="37">
        <f t="shared" si="1250"/>
        <v>0</v>
      </c>
      <c r="AD1771" s="37">
        <f t="shared" si="1251"/>
        <v>0</v>
      </c>
      <c r="AF1771">
        <f>'Data TREND'!$A$190</f>
        <v>53</v>
      </c>
      <c r="AG1771" s="37">
        <f>'Data TREND'!Q334</f>
        <v>200.58906997924834</v>
      </c>
      <c r="AH1771" s="37">
        <f>'Data TREND'!R334</f>
        <v>26.90553110569995</v>
      </c>
      <c r="AI1771" s="37">
        <f>'Data TREND'!S334</f>
        <v>284.37793897723577</v>
      </c>
      <c r="AJ1771" s="37">
        <f>'Data TREND'!T334</f>
        <v>512.04795915801014</v>
      </c>
      <c r="AK1771" s="37">
        <f>'Data TREND'!U334</f>
        <v>26.973407707389782</v>
      </c>
      <c r="AL1771" s="37">
        <f>'Data TREND'!V334</f>
        <v>11.054782361588877</v>
      </c>
      <c r="AN1771" s="37">
        <f t="shared" si="1252"/>
        <v>0</v>
      </c>
      <c r="AO1771" s="37">
        <f t="shared" si="1253"/>
        <v>0</v>
      </c>
      <c r="AP1771" s="37">
        <f t="shared" si="1254"/>
        <v>0</v>
      </c>
      <c r="AQ1771" s="37">
        <f t="shared" si="1255"/>
        <v>0</v>
      </c>
      <c r="AR1771" s="37">
        <f t="shared" si="1256"/>
        <v>0</v>
      </c>
      <c r="AS1771" s="37">
        <f t="shared" si="1257"/>
        <v>0</v>
      </c>
      <c r="AU1771">
        <v>53</v>
      </c>
      <c r="AV1771" s="37">
        <f t="shared" si="1258"/>
        <v>168.96777700978797</v>
      </c>
      <c r="AW1771" s="37">
        <f t="shared" si="1259"/>
        <v>13.201284603047185</v>
      </c>
      <c r="AX1771" s="37">
        <f t="shared" si="1260"/>
        <v>283.20661184300144</v>
      </c>
      <c r="AY1771" s="37">
        <f t="shared" si="1261"/>
        <v>465.06088824516183</v>
      </c>
      <c r="AZ1771" s="37">
        <f t="shared" si="1262"/>
        <v>23.097892306842787</v>
      </c>
      <c r="BA1771" s="37">
        <f t="shared" si="1263"/>
        <v>9.4206186164534049</v>
      </c>
      <c r="BC1771">
        <v>53</v>
      </c>
      <c r="BD1771" s="37">
        <f>IF(Voorblad!$E$10=Rekenblad!BC1771,Rekenblad!AV1771,0)</f>
        <v>0</v>
      </c>
      <c r="BE1771" s="37">
        <f>IF(Voorblad!$E$10=Rekenblad!BC1771,Rekenblad!AW1771,0)</f>
        <v>0</v>
      </c>
      <c r="BF1771" s="37">
        <f>IF(Voorblad!$E$10=Rekenblad!BC1771,Rekenblad!AX1771,0)</f>
        <v>0</v>
      </c>
      <c r="BG1771" s="62">
        <f>IF(Voorblad!$E$10=Rekenblad!BC1771,Rekenblad!AY1771,0)</f>
        <v>0</v>
      </c>
      <c r="BH1771" s="37">
        <f>IF(Voorblad!$E$10=Rekenblad!BC1771,Rekenblad!AZ1771,0)</f>
        <v>0</v>
      </c>
      <c r="BI1771" s="37">
        <f>IF(Voorblad!$E$10=Rekenblad!BC1771,Rekenblad!BA1771,0)</f>
        <v>0</v>
      </c>
      <c r="BK1771">
        <v>53</v>
      </c>
      <c r="BL1771" s="37">
        <f>IF(Voorblad!$E$14=Rekenblad!$BL$1726,Rekenblad!BD1771,0)</f>
        <v>0</v>
      </c>
      <c r="BM1771" s="37">
        <f>IF(Voorblad!$E$14=Rekenblad!$BL$1726,Rekenblad!BE1771,0)</f>
        <v>0</v>
      </c>
      <c r="BN1771" s="37">
        <f>IF(Voorblad!$E$14=Rekenblad!$BL$1726,Rekenblad!BF1771,0)</f>
        <v>0</v>
      </c>
      <c r="BO1771" s="37">
        <f>IF(Voorblad!$E$14=Rekenblad!$BL$1726,Rekenblad!BG1771,0)</f>
        <v>0</v>
      </c>
      <c r="BP1771" s="37">
        <f>IF(Voorblad!$E$14=Rekenblad!$BL$1726,Rekenblad!BH1771,0)</f>
        <v>0</v>
      </c>
      <c r="BQ1771" s="37">
        <f>IF(Voorblad!$E$14=Rekenblad!$BL$1726,Rekenblad!BI1771,0)</f>
        <v>0</v>
      </c>
    </row>
    <row r="1772" spans="2:69" x14ac:dyDescent="0.25">
      <c r="B1772">
        <f>'Data TREND'!$A$191</f>
        <v>54</v>
      </c>
      <c r="C1772" s="37">
        <f>'Data TREND'!C335</f>
        <v>171.75558712755105</v>
      </c>
      <c r="D1772" s="37">
        <f>'Data TREND'!D335</f>
        <v>13.330540634211516</v>
      </c>
      <c r="E1772" s="37">
        <f>'Data TREND'!E335</f>
        <v>288.46291179211147</v>
      </c>
      <c r="F1772" s="37">
        <f>'Data TREND'!F335</f>
        <v>473.23550480047686</v>
      </c>
      <c r="G1772" s="37">
        <f>'Data TREND'!G335</f>
        <v>23.044326065068347</v>
      </c>
      <c r="H1772" s="37">
        <f>'Data TREND'!H335</f>
        <v>9.3956563092285581</v>
      </c>
      <c r="J1772" s="37">
        <f t="shared" si="1240"/>
        <v>171.75558712755105</v>
      </c>
      <c r="K1772" s="37">
        <f t="shared" si="1241"/>
        <v>13.330540634211516</v>
      </c>
      <c r="L1772" s="37">
        <f t="shared" si="1242"/>
        <v>288.46291179211147</v>
      </c>
      <c r="M1772" s="37">
        <f t="shared" si="1243"/>
        <v>473.23550480047686</v>
      </c>
      <c r="N1772" s="37">
        <f t="shared" si="1244"/>
        <v>23.044326065068347</v>
      </c>
      <c r="O1772" s="37">
        <f t="shared" si="1245"/>
        <v>9.3956563092285581</v>
      </c>
      <c r="Q1772">
        <f>'Data TREND'!$A$191</f>
        <v>54</v>
      </c>
      <c r="R1772" s="37">
        <f>'Data TREND'!J335</f>
        <v>184.41564962928126</v>
      </c>
      <c r="S1772" s="37">
        <f>'Data TREND'!K335</f>
        <v>25.718458483545344</v>
      </c>
      <c r="T1772" s="37">
        <f>'Data TREND'!L335</f>
        <v>287.92594137635899</v>
      </c>
      <c r="U1772" s="37">
        <f>'Data TREND'!M335</f>
        <v>498.18867179671611</v>
      </c>
      <c r="V1772" s="37">
        <f>'Data TREND'!N335</f>
        <v>24.842452942844076</v>
      </c>
      <c r="W1772" s="37">
        <f>'Data TREND'!O335</f>
        <v>10.129543720453132</v>
      </c>
      <c r="Y1772" s="37">
        <f t="shared" si="1246"/>
        <v>0</v>
      </c>
      <c r="Z1772" s="37">
        <f t="shared" si="1247"/>
        <v>0</v>
      </c>
      <c r="AA1772" s="37">
        <f t="shared" si="1248"/>
        <v>0</v>
      </c>
      <c r="AB1772" s="37">
        <f t="shared" si="1249"/>
        <v>0</v>
      </c>
      <c r="AC1772" s="37">
        <f t="shared" si="1250"/>
        <v>0</v>
      </c>
      <c r="AD1772" s="37">
        <f t="shared" si="1251"/>
        <v>0</v>
      </c>
      <c r="AF1772">
        <f>'Data TREND'!$A$191</f>
        <v>54</v>
      </c>
      <c r="AG1772" s="37">
        <f>'Data TREND'!Q335</f>
        <v>203.57757264103259</v>
      </c>
      <c r="AH1772" s="37">
        <f>'Data TREND'!R335</f>
        <v>27.190508064139678</v>
      </c>
      <c r="AI1772" s="37">
        <f>'Data TREND'!S335</f>
        <v>289.58579589785717</v>
      </c>
      <c r="AJ1772" s="37">
        <f>'Data TREND'!T335</f>
        <v>520.52573922292572</v>
      </c>
      <c r="AK1772" s="37">
        <f>'Data TREND'!U335</f>
        <v>26.836784401377574</v>
      </c>
      <c r="AL1772" s="37">
        <f>'Data TREND'!V335</f>
        <v>10.997312587631601</v>
      </c>
      <c r="AN1772" s="37">
        <f t="shared" si="1252"/>
        <v>0</v>
      </c>
      <c r="AO1772" s="37">
        <f t="shared" si="1253"/>
        <v>0</v>
      </c>
      <c r="AP1772" s="37">
        <f t="shared" si="1254"/>
        <v>0</v>
      </c>
      <c r="AQ1772" s="37">
        <f t="shared" si="1255"/>
        <v>0</v>
      </c>
      <c r="AR1772" s="37">
        <f t="shared" si="1256"/>
        <v>0</v>
      </c>
      <c r="AS1772" s="37">
        <f t="shared" si="1257"/>
        <v>0</v>
      </c>
      <c r="AU1772">
        <v>54</v>
      </c>
      <c r="AV1772" s="37">
        <f t="shared" si="1258"/>
        <v>171.75558712755105</v>
      </c>
      <c r="AW1772" s="37">
        <f t="shared" si="1259"/>
        <v>13.330540634211516</v>
      </c>
      <c r="AX1772" s="37">
        <f t="shared" si="1260"/>
        <v>288.46291179211147</v>
      </c>
      <c r="AY1772" s="37">
        <f t="shared" si="1261"/>
        <v>473.23550480047686</v>
      </c>
      <c r="AZ1772" s="37">
        <f t="shared" si="1262"/>
        <v>23.044326065068347</v>
      </c>
      <c r="BA1772" s="37">
        <f t="shared" si="1263"/>
        <v>9.3956563092285581</v>
      </c>
      <c r="BC1772">
        <v>54</v>
      </c>
      <c r="BD1772" s="37">
        <f>IF(Voorblad!$E$10=Rekenblad!BC1772,Rekenblad!AV1772,0)</f>
        <v>0</v>
      </c>
      <c r="BE1772" s="37">
        <f>IF(Voorblad!$E$10=Rekenblad!BC1772,Rekenblad!AW1772,0)</f>
        <v>0</v>
      </c>
      <c r="BF1772" s="37">
        <f>IF(Voorblad!$E$10=Rekenblad!BC1772,Rekenblad!AX1772,0)</f>
        <v>0</v>
      </c>
      <c r="BG1772" s="62">
        <f>IF(Voorblad!$E$10=Rekenblad!BC1772,Rekenblad!AY1772,0)</f>
        <v>0</v>
      </c>
      <c r="BH1772" s="37">
        <f>IF(Voorblad!$E$10=Rekenblad!BC1772,Rekenblad!AZ1772,0)</f>
        <v>0</v>
      </c>
      <c r="BI1772" s="37">
        <f>IF(Voorblad!$E$10=Rekenblad!BC1772,Rekenblad!BA1772,0)</f>
        <v>0</v>
      </c>
      <c r="BK1772">
        <v>54</v>
      </c>
      <c r="BL1772" s="37">
        <f>IF(Voorblad!$E$14=Rekenblad!$BL$1726,Rekenblad!BD1772,0)</f>
        <v>0</v>
      </c>
      <c r="BM1772" s="37">
        <f>IF(Voorblad!$E$14=Rekenblad!$BL$1726,Rekenblad!BE1772,0)</f>
        <v>0</v>
      </c>
      <c r="BN1772" s="37">
        <f>IF(Voorblad!$E$14=Rekenblad!$BL$1726,Rekenblad!BF1772,0)</f>
        <v>0</v>
      </c>
      <c r="BO1772" s="37">
        <f>IF(Voorblad!$E$14=Rekenblad!$BL$1726,Rekenblad!BG1772,0)</f>
        <v>0</v>
      </c>
      <c r="BP1772" s="37">
        <f>IF(Voorblad!$E$14=Rekenblad!$BL$1726,Rekenblad!BH1772,0)</f>
        <v>0</v>
      </c>
      <c r="BQ1772" s="37">
        <f>IF(Voorblad!$E$14=Rekenblad!$BL$1726,Rekenblad!BI1772,0)</f>
        <v>0</v>
      </c>
    </row>
    <row r="1773" spans="2:69" x14ac:dyDescent="0.25">
      <c r="B1773">
        <f>'Data TREND'!$A$192</f>
        <v>55</v>
      </c>
      <c r="C1773" s="37">
        <f>'Data TREND'!C336</f>
        <v>174.54339724531417</v>
      </c>
      <c r="D1773" s="37">
        <f>'Data TREND'!D336</f>
        <v>13.459796665375848</v>
      </c>
      <c r="E1773" s="37">
        <f>'Data TREND'!E336</f>
        <v>293.7192117412215</v>
      </c>
      <c r="F1773" s="37">
        <f>'Data TREND'!F336</f>
        <v>481.41012135579189</v>
      </c>
      <c r="G1773" s="37">
        <f>'Data TREND'!G336</f>
        <v>22.990759823293907</v>
      </c>
      <c r="H1773" s="37">
        <f>'Data TREND'!H336</f>
        <v>9.3706940020037131</v>
      </c>
      <c r="J1773" s="37">
        <f t="shared" si="1240"/>
        <v>174.54339724531417</v>
      </c>
      <c r="K1773" s="37">
        <f t="shared" si="1241"/>
        <v>13.459796665375848</v>
      </c>
      <c r="L1773" s="37">
        <f t="shared" si="1242"/>
        <v>293.7192117412215</v>
      </c>
      <c r="M1773" s="37">
        <f t="shared" si="1243"/>
        <v>481.41012135579189</v>
      </c>
      <c r="N1773" s="37">
        <f t="shared" si="1244"/>
        <v>22.990759823293907</v>
      </c>
      <c r="O1773" s="37">
        <f t="shared" si="1245"/>
        <v>9.3706940020037131</v>
      </c>
      <c r="Q1773">
        <f>'Data TREND'!$A$192</f>
        <v>55</v>
      </c>
      <c r="R1773" s="37">
        <f>'Data TREND'!J336</f>
        <v>187.24846993375965</v>
      </c>
      <c r="S1773" s="37">
        <f>'Data TREND'!K336</f>
        <v>25.981729847673392</v>
      </c>
      <c r="T1773" s="37">
        <f>'Data TREND'!L336</f>
        <v>293.18814938555261</v>
      </c>
      <c r="U1773" s="37">
        <f>'Data TREND'!M336</f>
        <v>506.54900719353583</v>
      </c>
      <c r="V1773" s="37">
        <f>'Data TREND'!N336</f>
        <v>24.75391227145332</v>
      </c>
      <c r="W1773" s="37">
        <f>'Data TREND'!O336</f>
        <v>10.096972576345301</v>
      </c>
      <c r="Y1773" s="37">
        <f t="shared" si="1246"/>
        <v>0</v>
      </c>
      <c r="Z1773" s="37">
        <f t="shared" si="1247"/>
        <v>0</v>
      </c>
      <c r="AA1773" s="37">
        <f t="shared" si="1248"/>
        <v>0</v>
      </c>
      <c r="AB1773" s="37">
        <f t="shared" si="1249"/>
        <v>0</v>
      </c>
      <c r="AC1773" s="37">
        <f t="shared" si="1250"/>
        <v>0</v>
      </c>
      <c r="AD1773" s="37">
        <f t="shared" si="1251"/>
        <v>0</v>
      </c>
      <c r="AF1773">
        <f>'Data TREND'!$A$192</f>
        <v>55</v>
      </c>
      <c r="AG1773" s="37">
        <f>'Data TREND'!Q336</f>
        <v>206.56607530281681</v>
      </c>
      <c r="AH1773" s="37">
        <f>'Data TREND'!R336</f>
        <v>27.475485022579406</v>
      </c>
      <c r="AI1773" s="37">
        <f>'Data TREND'!S336</f>
        <v>294.79365281847856</v>
      </c>
      <c r="AJ1773" s="37">
        <f>'Data TREND'!T336</f>
        <v>529.00351928784141</v>
      </c>
      <c r="AK1773" s="37">
        <f>'Data TREND'!U336</f>
        <v>26.700161095365367</v>
      </c>
      <c r="AL1773" s="37">
        <f>'Data TREND'!V336</f>
        <v>10.939842813674325</v>
      </c>
      <c r="AN1773" s="37">
        <f t="shared" si="1252"/>
        <v>0</v>
      </c>
      <c r="AO1773" s="37">
        <f t="shared" si="1253"/>
        <v>0</v>
      </c>
      <c r="AP1773" s="37">
        <f t="shared" si="1254"/>
        <v>0</v>
      </c>
      <c r="AQ1773" s="37">
        <f t="shared" si="1255"/>
        <v>0</v>
      </c>
      <c r="AR1773" s="37">
        <f t="shared" si="1256"/>
        <v>0</v>
      </c>
      <c r="AS1773" s="37">
        <f t="shared" si="1257"/>
        <v>0</v>
      </c>
      <c r="AU1773">
        <v>55</v>
      </c>
      <c r="AV1773" s="37">
        <f t="shared" si="1258"/>
        <v>174.54339724531417</v>
      </c>
      <c r="AW1773" s="37">
        <f t="shared" si="1259"/>
        <v>13.459796665375848</v>
      </c>
      <c r="AX1773" s="37">
        <f t="shared" si="1260"/>
        <v>293.7192117412215</v>
      </c>
      <c r="AY1773" s="37">
        <f t="shared" si="1261"/>
        <v>481.41012135579189</v>
      </c>
      <c r="AZ1773" s="37">
        <f t="shared" si="1262"/>
        <v>22.990759823293907</v>
      </c>
      <c r="BA1773" s="37">
        <f t="shared" si="1263"/>
        <v>9.3706940020037131</v>
      </c>
      <c r="BC1773">
        <v>55</v>
      </c>
      <c r="BD1773" s="37">
        <f>IF(Voorblad!$E$10=Rekenblad!BC1773,Rekenblad!AV1773,0)</f>
        <v>0</v>
      </c>
      <c r="BE1773" s="37">
        <f>IF(Voorblad!$E$10=Rekenblad!BC1773,Rekenblad!AW1773,0)</f>
        <v>0</v>
      </c>
      <c r="BF1773" s="37">
        <f>IF(Voorblad!$E$10=Rekenblad!BC1773,Rekenblad!AX1773,0)</f>
        <v>0</v>
      </c>
      <c r="BG1773" s="62">
        <f>IF(Voorblad!$E$10=Rekenblad!BC1773,Rekenblad!AY1773,0)</f>
        <v>0</v>
      </c>
      <c r="BH1773" s="37">
        <f>IF(Voorblad!$E$10=Rekenblad!BC1773,Rekenblad!AZ1773,0)</f>
        <v>0</v>
      </c>
      <c r="BI1773" s="37">
        <f>IF(Voorblad!$E$10=Rekenblad!BC1773,Rekenblad!BA1773,0)</f>
        <v>0</v>
      </c>
      <c r="BK1773">
        <v>55</v>
      </c>
      <c r="BL1773" s="37">
        <f>IF(Voorblad!$E$14=Rekenblad!$BL$1726,Rekenblad!BD1773,0)</f>
        <v>0</v>
      </c>
      <c r="BM1773" s="37">
        <f>IF(Voorblad!$E$14=Rekenblad!$BL$1726,Rekenblad!BE1773,0)</f>
        <v>0</v>
      </c>
      <c r="BN1773" s="37">
        <f>IF(Voorblad!$E$14=Rekenblad!$BL$1726,Rekenblad!BF1773,0)</f>
        <v>0</v>
      </c>
      <c r="BO1773" s="37">
        <f>IF(Voorblad!$E$14=Rekenblad!$BL$1726,Rekenblad!BG1773,0)</f>
        <v>0</v>
      </c>
      <c r="BP1773" s="37">
        <f>IF(Voorblad!$E$14=Rekenblad!$BL$1726,Rekenblad!BH1773,0)</f>
        <v>0</v>
      </c>
      <c r="BQ1773" s="37">
        <f>IF(Voorblad!$E$14=Rekenblad!$BL$1726,Rekenblad!BI1773,0)</f>
        <v>0</v>
      </c>
    </row>
    <row r="1774" spans="2:69" x14ac:dyDescent="0.25">
      <c r="B1774">
        <f>'Data TREND'!$A$193</f>
        <v>56</v>
      </c>
      <c r="C1774" s="37">
        <f>'Data TREND'!C337</f>
        <v>177.33120736307725</v>
      </c>
      <c r="D1774" s="37">
        <f>'Data TREND'!D337</f>
        <v>13.589052696540179</v>
      </c>
      <c r="E1774" s="37">
        <f>'Data TREND'!E337</f>
        <v>298.97551169033159</v>
      </c>
      <c r="F1774" s="37">
        <f>'Data TREND'!F337</f>
        <v>489.58473791110691</v>
      </c>
      <c r="G1774" s="37">
        <f>'Data TREND'!G337</f>
        <v>22.93719358151947</v>
      </c>
      <c r="H1774" s="37">
        <f>'Data TREND'!H337</f>
        <v>9.345731694778868</v>
      </c>
      <c r="J1774" s="37">
        <f t="shared" si="1240"/>
        <v>177.33120736307725</v>
      </c>
      <c r="K1774" s="37">
        <f t="shared" si="1241"/>
        <v>13.589052696540179</v>
      </c>
      <c r="L1774" s="37">
        <f t="shared" si="1242"/>
        <v>298.97551169033159</v>
      </c>
      <c r="M1774" s="37">
        <f t="shared" si="1243"/>
        <v>489.58473791110691</v>
      </c>
      <c r="N1774" s="37">
        <f t="shared" si="1244"/>
        <v>22.93719358151947</v>
      </c>
      <c r="O1774" s="37">
        <f t="shared" si="1245"/>
        <v>9.345731694778868</v>
      </c>
      <c r="Q1774">
        <f>'Data TREND'!$A$193</f>
        <v>56</v>
      </c>
      <c r="R1774" s="37">
        <f>'Data TREND'!J337</f>
        <v>190.08129023823804</v>
      </c>
      <c r="S1774" s="37">
        <f>'Data TREND'!K337</f>
        <v>26.245001211801437</v>
      </c>
      <c r="T1774" s="37">
        <f>'Data TREND'!L337</f>
        <v>298.45035739474628</v>
      </c>
      <c r="U1774" s="37">
        <f>'Data TREND'!M337</f>
        <v>514.90934259035555</v>
      </c>
      <c r="V1774" s="37">
        <f>'Data TREND'!N337</f>
        <v>24.665371600062564</v>
      </c>
      <c r="W1774" s="37">
        <f>'Data TREND'!O337</f>
        <v>10.064401432237473</v>
      </c>
      <c r="Y1774" s="37">
        <f t="shared" si="1246"/>
        <v>0</v>
      </c>
      <c r="Z1774" s="37">
        <f t="shared" si="1247"/>
        <v>0</v>
      </c>
      <c r="AA1774" s="37">
        <f t="shared" si="1248"/>
        <v>0</v>
      </c>
      <c r="AB1774" s="37">
        <f t="shared" si="1249"/>
        <v>0</v>
      </c>
      <c r="AC1774" s="37">
        <f t="shared" si="1250"/>
        <v>0</v>
      </c>
      <c r="AD1774" s="37">
        <f t="shared" si="1251"/>
        <v>0</v>
      </c>
      <c r="AF1774">
        <f>'Data TREND'!$A$193</f>
        <v>56</v>
      </c>
      <c r="AG1774" s="37">
        <f>'Data TREND'!Q337</f>
        <v>209.55457796460107</v>
      </c>
      <c r="AH1774" s="37">
        <f>'Data TREND'!R337</f>
        <v>27.760461981019134</v>
      </c>
      <c r="AI1774" s="37">
        <f>'Data TREND'!S337</f>
        <v>300.0015097390999</v>
      </c>
      <c r="AJ1774" s="37">
        <f>'Data TREND'!T337</f>
        <v>537.48129935275699</v>
      </c>
      <c r="AK1774" s="37">
        <f>'Data TREND'!U337</f>
        <v>26.563537789353163</v>
      </c>
      <c r="AL1774" s="37">
        <f>'Data TREND'!V337</f>
        <v>10.882373039717049</v>
      </c>
      <c r="AN1774" s="37">
        <f t="shared" si="1252"/>
        <v>0</v>
      </c>
      <c r="AO1774" s="37">
        <f t="shared" si="1253"/>
        <v>0</v>
      </c>
      <c r="AP1774" s="37">
        <f t="shared" si="1254"/>
        <v>0</v>
      </c>
      <c r="AQ1774" s="37">
        <f t="shared" si="1255"/>
        <v>0</v>
      </c>
      <c r="AR1774" s="37">
        <f t="shared" si="1256"/>
        <v>0</v>
      </c>
      <c r="AS1774" s="37">
        <f t="shared" si="1257"/>
        <v>0</v>
      </c>
      <c r="AU1774">
        <v>56</v>
      </c>
      <c r="AV1774" s="37">
        <f t="shared" si="1258"/>
        <v>177.33120736307725</v>
      </c>
      <c r="AW1774" s="37">
        <f t="shared" si="1259"/>
        <v>13.589052696540179</v>
      </c>
      <c r="AX1774" s="37">
        <f t="shared" si="1260"/>
        <v>298.97551169033159</v>
      </c>
      <c r="AY1774" s="37">
        <f t="shared" si="1261"/>
        <v>489.58473791110691</v>
      </c>
      <c r="AZ1774" s="37">
        <f t="shared" si="1262"/>
        <v>22.93719358151947</v>
      </c>
      <c r="BA1774" s="37">
        <f t="shared" si="1263"/>
        <v>9.345731694778868</v>
      </c>
      <c r="BC1774">
        <v>56</v>
      </c>
      <c r="BD1774" s="37">
        <f>IF(Voorblad!$E$10=Rekenblad!BC1774,Rekenblad!AV1774,0)</f>
        <v>0</v>
      </c>
      <c r="BE1774" s="37">
        <f>IF(Voorblad!$E$10=Rekenblad!BC1774,Rekenblad!AW1774,0)</f>
        <v>0</v>
      </c>
      <c r="BF1774" s="37">
        <f>IF(Voorblad!$E$10=Rekenblad!BC1774,Rekenblad!AX1774,0)</f>
        <v>0</v>
      </c>
      <c r="BG1774" s="62">
        <f>IF(Voorblad!$E$10=Rekenblad!BC1774,Rekenblad!AY1774,0)</f>
        <v>0</v>
      </c>
      <c r="BH1774" s="37">
        <f>IF(Voorblad!$E$10=Rekenblad!BC1774,Rekenblad!AZ1774,0)</f>
        <v>0</v>
      </c>
      <c r="BI1774" s="37">
        <f>IF(Voorblad!$E$10=Rekenblad!BC1774,Rekenblad!BA1774,0)</f>
        <v>0</v>
      </c>
      <c r="BK1774">
        <v>56</v>
      </c>
      <c r="BL1774" s="37">
        <f>IF(Voorblad!$E$14=Rekenblad!$BL$1726,Rekenblad!BD1774,0)</f>
        <v>0</v>
      </c>
      <c r="BM1774" s="37">
        <f>IF(Voorblad!$E$14=Rekenblad!$BL$1726,Rekenblad!BE1774,0)</f>
        <v>0</v>
      </c>
      <c r="BN1774" s="37">
        <f>IF(Voorblad!$E$14=Rekenblad!$BL$1726,Rekenblad!BF1774,0)</f>
        <v>0</v>
      </c>
      <c r="BO1774" s="37">
        <f>IF(Voorblad!$E$14=Rekenblad!$BL$1726,Rekenblad!BG1774,0)</f>
        <v>0</v>
      </c>
      <c r="BP1774" s="37">
        <f>IF(Voorblad!$E$14=Rekenblad!$BL$1726,Rekenblad!BH1774,0)</f>
        <v>0</v>
      </c>
      <c r="BQ1774" s="37">
        <f>IF(Voorblad!$E$14=Rekenblad!$BL$1726,Rekenblad!BI1774,0)</f>
        <v>0</v>
      </c>
    </row>
    <row r="1775" spans="2:69" x14ac:dyDescent="0.25">
      <c r="B1775">
        <f>'Data TREND'!$A$194</f>
        <v>57</v>
      </c>
      <c r="C1775" s="37">
        <f>'Data TREND'!C338</f>
        <v>180.11901748084037</v>
      </c>
      <c r="D1775" s="37">
        <f>'Data TREND'!D338</f>
        <v>13.71830872770451</v>
      </c>
      <c r="E1775" s="37">
        <f>'Data TREND'!E338</f>
        <v>304.23181163944162</v>
      </c>
      <c r="F1775" s="37">
        <f>'Data TREND'!F338</f>
        <v>497.75935446642194</v>
      </c>
      <c r="G1775" s="37">
        <f>'Data TREND'!G338</f>
        <v>22.883627339745029</v>
      </c>
      <c r="H1775" s="37">
        <f>'Data TREND'!H338</f>
        <v>9.320769387554023</v>
      </c>
      <c r="J1775" s="37">
        <f t="shared" si="1240"/>
        <v>180.11901748084037</v>
      </c>
      <c r="K1775" s="37">
        <f t="shared" si="1241"/>
        <v>13.71830872770451</v>
      </c>
      <c r="L1775" s="37">
        <f t="shared" si="1242"/>
        <v>304.23181163944162</v>
      </c>
      <c r="M1775" s="37">
        <f t="shared" si="1243"/>
        <v>497.75935446642194</v>
      </c>
      <c r="N1775" s="37">
        <f t="shared" si="1244"/>
        <v>22.883627339745029</v>
      </c>
      <c r="O1775" s="37">
        <f t="shared" si="1245"/>
        <v>9.320769387554023</v>
      </c>
      <c r="Q1775">
        <f>'Data TREND'!$A$194</f>
        <v>57</v>
      </c>
      <c r="R1775" s="37">
        <f>'Data TREND'!J338</f>
        <v>192.91411054271646</v>
      </c>
      <c r="S1775" s="37">
        <f>'Data TREND'!K338</f>
        <v>26.508272575929485</v>
      </c>
      <c r="T1775" s="37">
        <f>'Data TREND'!L338</f>
        <v>303.71256540393995</v>
      </c>
      <c r="U1775" s="37">
        <f>'Data TREND'!M338</f>
        <v>523.26967798717533</v>
      </c>
      <c r="V1775" s="37">
        <f>'Data TREND'!N338</f>
        <v>24.576830928671807</v>
      </c>
      <c r="W1775" s="37">
        <f>'Data TREND'!O338</f>
        <v>10.031830288129644</v>
      </c>
      <c r="Y1775" s="37">
        <f t="shared" si="1246"/>
        <v>0</v>
      </c>
      <c r="Z1775" s="37">
        <f t="shared" si="1247"/>
        <v>0</v>
      </c>
      <c r="AA1775" s="37">
        <f t="shared" si="1248"/>
        <v>0</v>
      </c>
      <c r="AB1775" s="37">
        <f t="shared" si="1249"/>
        <v>0</v>
      </c>
      <c r="AC1775" s="37">
        <f t="shared" si="1250"/>
        <v>0</v>
      </c>
      <c r="AD1775" s="37">
        <f t="shared" si="1251"/>
        <v>0</v>
      </c>
      <c r="AF1775">
        <f>'Data TREND'!$A$194</f>
        <v>57</v>
      </c>
      <c r="AG1775" s="37">
        <f>'Data TREND'!Q338</f>
        <v>212.54308062638529</v>
      </c>
      <c r="AH1775" s="37">
        <f>'Data TREND'!R338</f>
        <v>28.045438939458862</v>
      </c>
      <c r="AI1775" s="37">
        <f>'Data TREND'!S338</f>
        <v>305.2093666597213</v>
      </c>
      <c r="AJ1775" s="37">
        <f>'Data TREND'!T338</f>
        <v>545.95907941767257</v>
      </c>
      <c r="AK1775" s="37">
        <f>'Data TREND'!U338</f>
        <v>26.426914483340951</v>
      </c>
      <c r="AL1775" s="37">
        <f>'Data TREND'!V338</f>
        <v>10.824903265759772</v>
      </c>
      <c r="AN1775" s="37">
        <f t="shared" si="1252"/>
        <v>0</v>
      </c>
      <c r="AO1775" s="37">
        <f t="shared" si="1253"/>
        <v>0</v>
      </c>
      <c r="AP1775" s="37">
        <f t="shared" si="1254"/>
        <v>0</v>
      </c>
      <c r="AQ1775" s="37">
        <f t="shared" si="1255"/>
        <v>0</v>
      </c>
      <c r="AR1775" s="37">
        <f t="shared" si="1256"/>
        <v>0</v>
      </c>
      <c r="AS1775" s="37">
        <f t="shared" si="1257"/>
        <v>0</v>
      </c>
      <c r="AU1775">
        <v>57</v>
      </c>
      <c r="AV1775" s="37">
        <f t="shared" si="1258"/>
        <v>180.11901748084037</v>
      </c>
      <c r="AW1775" s="37">
        <f t="shared" si="1259"/>
        <v>13.71830872770451</v>
      </c>
      <c r="AX1775" s="37">
        <f t="shared" si="1260"/>
        <v>304.23181163944162</v>
      </c>
      <c r="AY1775" s="37">
        <f t="shared" si="1261"/>
        <v>497.75935446642194</v>
      </c>
      <c r="AZ1775" s="37">
        <f t="shared" si="1262"/>
        <v>22.883627339745029</v>
      </c>
      <c r="BA1775" s="37">
        <f t="shared" si="1263"/>
        <v>9.320769387554023</v>
      </c>
      <c r="BC1775">
        <v>57</v>
      </c>
      <c r="BD1775" s="37">
        <f>IF(Voorblad!$E$10=Rekenblad!BC1775,Rekenblad!AV1775,0)</f>
        <v>0</v>
      </c>
      <c r="BE1775" s="37">
        <f>IF(Voorblad!$E$10=Rekenblad!BC1775,Rekenblad!AW1775,0)</f>
        <v>0</v>
      </c>
      <c r="BF1775" s="37">
        <f>IF(Voorblad!$E$10=Rekenblad!BC1775,Rekenblad!AX1775,0)</f>
        <v>0</v>
      </c>
      <c r="BG1775" s="62">
        <f>IF(Voorblad!$E$10=Rekenblad!BC1775,Rekenblad!AY1775,0)</f>
        <v>0</v>
      </c>
      <c r="BH1775" s="37">
        <f>IF(Voorblad!$E$10=Rekenblad!BC1775,Rekenblad!AZ1775,0)</f>
        <v>0</v>
      </c>
      <c r="BI1775" s="37">
        <f>IF(Voorblad!$E$10=Rekenblad!BC1775,Rekenblad!BA1775,0)</f>
        <v>0</v>
      </c>
      <c r="BK1775">
        <v>57</v>
      </c>
      <c r="BL1775" s="37">
        <f>IF(Voorblad!$E$14=Rekenblad!$BL$1726,Rekenblad!BD1775,0)</f>
        <v>0</v>
      </c>
      <c r="BM1775" s="37">
        <f>IF(Voorblad!$E$14=Rekenblad!$BL$1726,Rekenblad!BE1775,0)</f>
        <v>0</v>
      </c>
      <c r="BN1775" s="37">
        <f>IF(Voorblad!$E$14=Rekenblad!$BL$1726,Rekenblad!BF1775,0)</f>
        <v>0</v>
      </c>
      <c r="BO1775" s="37">
        <f>IF(Voorblad!$E$14=Rekenblad!$BL$1726,Rekenblad!BG1775,0)</f>
        <v>0</v>
      </c>
      <c r="BP1775" s="37">
        <f>IF(Voorblad!$E$14=Rekenblad!$BL$1726,Rekenblad!BH1775,0)</f>
        <v>0</v>
      </c>
      <c r="BQ1775" s="37">
        <f>IF(Voorblad!$E$14=Rekenblad!$BL$1726,Rekenblad!BI1775,0)</f>
        <v>0</v>
      </c>
    </row>
    <row r="1776" spans="2:69" x14ac:dyDescent="0.25">
      <c r="B1776">
        <f>'Data TREND'!$A$195</f>
        <v>58</v>
      </c>
      <c r="C1776" s="37">
        <f>'Data TREND'!C339</f>
        <v>182.90682759860348</v>
      </c>
      <c r="D1776" s="37">
        <f>'Data TREND'!D339</f>
        <v>13.847564758868842</v>
      </c>
      <c r="E1776" s="37">
        <f>'Data TREND'!E339</f>
        <v>309.4881115885517</v>
      </c>
      <c r="F1776" s="37">
        <f>'Data TREND'!F339</f>
        <v>505.93397102173697</v>
      </c>
      <c r="G1776" s="37">
        <f>'Data TREND'!G339</f>
        <v>22.830061097970592</v>
      </c>
      <c r="H1776" s="37">
        <f>'Data TREND'!H339</f>
        <v>9.2958070803291779</v>
      </c>
      <c r="J1776" s="37">
        <f t="shared" si="1240"/>
        <v>182.90682759860348</v>
      </c>
      <c r="K1776" s="37">
        <f t="shared" si="1241"/>
        <v>13.847564758868842</v>
      </c>
      <c r="L1776" s="37">
        <f t="shared" si="1242"/>
        <v>309.4881115885517</v>
      </c>
      <c r="M1776" s="37">
        <f t="shared" si="1243"/>
        <v>505.93397102173697</v>
      </c>
      <c r="N1776" s="37">
        <f t="shared" si="1244"/>
        <v>22.830061097970592</v>
      </c>
      <c r="O1776" s="37">
        <f t="shared" si="1245"/>
        <v>9.2958070803291779</v>
      </c>
      <c r="Q1776">
        <f>'Data TREND'!$A$195</f>
        <v>58</v>
      </c>
      <c r="R1776" s="37">
        <f>'Data TREND'!J339</f>
        <v>195.74693084719485</v>
      </c>
      <c r="S1776" s="37">
        <f>'Data TREND'!K339</f>
        <v>26.771543940057533</v>
      </c>
      <c r="T1776" s="37">
        <f>'Data TREND'!L339</f>
        <v>308.97477341313356</v>
      </c>
      <c r="U1776" s="37">
        <f>'Data TREND'!M339</f>
        <v>531.63001338399499</v>
      </c>
      <c r="V1776" s="37">
        <f>'Data TREND'!N339</f>
        <v>24.488290257281051</v>
      </c>
      <c r="W1776" s="37">
        <f>'Data TREND'!O339</f>
        <v>9.9992591440218135</v>
      </c>
      <c r="Y1776" s="37">
        <f t="shared" si="1246"/>
        <v>0</v>
      </c>
      <c r="Z1776" s="37">
        <f t="shared" si="1247"/>
        <v>0</v>
      </c>
      <c r="AA1776" s="37">
        <f t="shared" si="1248"/>
        <v>0</v>
      </c>
      <c r="AB1776" s="37">
        <f t="shared" si="1249"/>
        <v>0</v>
      </c>
      <c r="AC1776" s="37">
        <f t="shared" si="1250"/>
        <v>0</v>
      </c>
      <c r="AD1776" s="37">
        <f t="shared" si="1251"/>
        <v>0</v>
      </c>
      <c r="AF1776">
        <f>'Data TREND'!$A$195</f>
        <v>58</v>
      </c>
      <c r="AG1776" s="37">
        <f>'Data TREND'!Q339</f>
        <v>215.53158328816954</v>
      </c>
      <c r="AH1776" s="37">
        <f>'Data TREND'!R339</f>
        <v>28.33041589789859</v>
      </c>
      <c r="AI1776" s="37">
        <f>'Data TREND'!S339</f>
        <v>310.41722358034269</v>
      </c>
      <c r="AJ1776" s="37">
        <f>'Data TREND'!T339</f>
        <v>554.43685948258826</v>
      </c>
      <c r="AK1776" s="37">
        <f>'Data TREND'!U339</f>
        <v>26.290291177328747</v>
      </c>
      <c r="AL1776" s="37">
        <f>'Data TREND'!V339</f>
        <v>10.767433491802496</v>
      </c>
      <c r="AN1776" s="37">
        <f t="shared" si="1252"/>
        <v>0</v>
      </c>
      <c r="AO1776" s="37">
        <f t="shared" si="1253"/>
        <v>0</v>
      </c>
      <c r="AP1776" s="37">
        <f t="shared" si="1254"/>
        <v>0</v>
      </c>
      <c r="AQ1776" s="37">
        <f t="shared" si="1255"/>
        <v>0</v>
      </c>
      <c r="AR1776" s="37">
        <f t="shared" si="1256"/>
        <v>0</v>
      </c>
      <c r="AS1776" s="37">
        <f t="shared" si="1257"/>
        <v>0</v>
      </c>
      <c r="AU1776">
        <v>58</v>
      </c>
      <c r="AV1776" s="37">
        <f t="shared" si="1258"/>
        <v>182.90682759860348</v>
      </c>
      <c r="AW1776" s="37">
        <f t="shared" si="1259"/>
        <v>13.847564758868842</v>
      </c>
      <c r="AX1776" s="37">
        <f t="shared" si="1260"/>
        <v>309.4881115885517</v>
      </c>
      <c r="AY1776" s="37">
        <f t="shared" si="1261"/>
        <v>505.93397102173697</v>
      </c>
      <c r="AZ1776" s="37">
        <f t="shared" si="1262"/>
        <v>22.830061097970592</v>
      </c>
      <c r="BA1776" s="37">
        <f t="shared" si="1263"/>
        <v>9.2958070803291779</v>
      </c>
      <c r="BC1776">
        <v>58</v>
      </c>
      <c r="BD1776" s="37">
        <f>IF(Voorblad!$E$10=Rekenblad!BC1776,Rekenblad!AV1776,0)</f>
        <v>0</v>
      </c>
      <c r="BE1776" s="37">
        <f>IF(Voorblad!$E$10=Rekenblad!BC1776,Rekenblad!AW1776,0)</f>
        <v>0</v>
      </c>
      <c r="BF1776" s="37">
        <f>IF(Voorblad!$E$10=Rekenblad!BC1776,Rekenblad!AX1776,0)</f>
        <v>0</v>
      </c>
      <c r="BG1776" s="62">
        <f>IF(Voorblad!$E$10=Rekenblad!BC1776,Rekenblad!AY1776,0)</f>
        <v>0</v>
      </c>
      <c r="BH1776" s="37">
        <f>IF(Voorblad!$E$10=Rekenblad!BC1776,Rekenblad!AZ1776,0)</f>
        <v>0</v>
      </c>
      <c r="BI1776" s="37">
        <f>IF(Voorblad!$E$10=Rekenblad!BC1776,Rekenblad!BA1776,0)</f>
        <v>0</v>
      </c>
      <c r="BK1776">
        <v>58</v>
      </c>
      <c r="BL1776" s="37">
        <f>IF(Voorblad!$E$14=Rekenblad!$BL$1726,Rekenblad!BD1776,0)</f>
        <v>0</v>
      </c>
      <c r="BM1776" s="37">
        <f>IF(Voorblad!$E$14=Rekenblad!$BL$1726,Rekenblad!BE1776,0)</f>
        <v>0</v>
      </c>
      <c r="BN1776" s="37">
        <f>IF(Voorblad!$E$14=Rekenblad!$BL$1726,Rekenblad!BF1776,0)</f>
        <v>0</v>
      </c>
      <c r="BO1776" s="37">
        <f>IF(Voorblad!$E$14=Rekenblad!$BL$1726,Rekenblad!BG1776,0)</f>
        <v>0</v>
      </c>
      <c r="BP1776" s="37">
        <f>IF(Voorblad!$E$14=Rekenblad!$BL$1726,Rekenblad!BH1776,0)</f>
        <v>0</v>
      </c>
      <c r="BQ1776" s="37">
        <f>IF(Voorblad!$E$14=Rekenblad!$BL$1726,Rekenblad!BI1776,0)</f>
        <v>0</v>
      </c>
    </row>
    <row r="1777" spans="2:69" x14ac:dyDescent="0.25">
      <c r="B1777">
        <f>'Data TREND'!$A$196</f>
        <v>59</v>
      </c>
      <c r="C1777" s="37">
        <f>'Data TREND'!C340</f>
        <v>185.69463771636657</v>
      </c>
      <c r="D1777" s="37">
        <f>'Data TREND'!D340</f>
        <v>13.976820790033173</v>
      </c>
      <c r="E1777" s="37">
        <f>'Data TREND'!E340</f>
        <v>314.74441153766173</v>
      </c>
      <c r="F1777" s="37">
        <f>'Data TREND'!F340</f>
        <v>514.10858757705194</v>
      </c>
      <c r="G1777" s="37">
        <f>'Data TREND'!G340</f>
        <v>22.776494856196152</v>
      </c>
      <c r="H1777" s="37">
        <f>'Data TREND'!H340</f>
        <v>9.2708447731043329</v>
      </c>
      <c r="J1777" s="37">
        <f t="shared" si="1240"/>
        <v>185.69463771636657</v>
      </c>
      <c r="K1777" s="37">
        <f t="shared" si="1241"/>
        <v>13.976820790033173</v>
      </c>
      <c r="L1777" s="37">
        <f t="shared" si="1242"/>
        <v>314.74441153766173</v>
      </c>
      <c r="M1777" s="37">
        <f t="shared" si="1243"/>
        <v>514.10858757705194</v>
      </c>
      <c r="N1777" s="37">
        <f t="shared" si="1244"/>
        <v>22.776494856196152</v>
      </c>
      <c r="O1777" s="37">
        <f t="shared" si="1245"/>
        <v>9.2708447731043329</v>
      </c>
      <c r="Q1777">
        <f>'Data TREND'!$A$196</f>
        <v>59</v>
      </c>
      <c r="R1777" s="37">
        <f>'Data TREND'!J340</f>
        <v>198.57975115167326</v>
      </c>
      <c r="S1777" s="37">
        <f>'Data TREND'!K340</f>
        <v>27.034815304185578</v>
      </c>
      <c r="T1777" s="37">
        <f>'Data TREND'!L340</f>
        <v>314.23698142232723</v>
      </c>
      <c r="U1777" s="37">
        <f>'Data TREND'!M340</f>
        <v>539.99034878081466</v>
      </c>
      <c r="V1777" s="37">
        <f>'Data TREND'!N340</f>
        <v>24.399749585890294</v>
      </c>
      <c r="W1777" s="37">
        <f>'Data TREND'!O340</f>
        <v>9.9666879999139848</v>
      </c>
      <c r="Y1777" s="37">
        <f t="shared" si="1246"/>
        <v>0</v>
      </c>
      <c r="Z1777" s="37">
        <f t="shared" si="1247"/>
        <v>0</v>
      </c>
      <c r="AA1777" s="37">
        <f t="shared" si="1248"/>
        <v>0</v>
      </c>
      <c r="AB1777" s="37">
        <f t="shared" si="1249"/>
        <v>0</v>
      </c>
      <c r="AC1777" s="37">
        <f t="shared" si="1250"/>
        <v>0</v>
      </c>
      <c r="AD1777" s="37">
        <f t="shared" si="1251"/>
        <v>0</v>
      </c>
      <c r="AF1777">
        <f>'Data TREND'!$A$196</f>
        <v>59</v>
      </c>
      <c r="AG1777" s="37">
        <f>'Data TREND'!Q340</f>
        <v>218.52008594995377</v>
      </c>
      <c r="AH1777" s="37">
        <f>'Data TREND'!R340</f>
        <v>28.615392856338314</v>
      </c>
      <c r="AI1777" s="37">
        <f>'Data TREND'!S340</f>
        <v>315.62508050096403</v>
      </c>
      <c r="AJ1777" s="37">
        <f>'Data TREND'!T340</f>
        <v>562.91463954750384</v>
      </c>
      <c r="AK1777" s="37">
        <f>'Data TREND'!U340</f>
        <v>26.153667871316539</v>
      </c>
      <c r="AL1777" s="37">
        <f>'Data TREND'!V340</f>
        <v>10.70996371784522</v>
      </c>
      <c r="AN1777" s="37">
        <f t="shared" si="1252"/>
        <v>0</v>
      </c>
      <c r="AO1777" s="37">
        <f t="shared" si="1253"/>
        <v>0</v>
      </c>
      <c r="AP1777" s="37">
        <f t="shared" si="1254"/>
        <v>0</v>
      </c>
      <c r="AQ1777" s="37">
        <f t="shared" si="1255"/>
        <v>0</v>
      </c>
      <c r="AR1777" s="37">
        <f t="shared" si="1256"/>
        <v>0</v>
      </c>
      <c r="AS1777" s="37">
        <f t="shared" si="1257"/>
        <v>0</v>
      </c>
      <c r="AU1777">
        <v>59</v>
      </c>
      <c r="AV1777" s="37">
        <f t="shared" si="1258"/>
        <v>185.69463771636657</v>
      </c>
      <c r="AW1777" s="37">
        <f t="shared" si="1259"/>
        <v>13.976820790033173</v>
      </c>
      <c r="AX1777" s="37">
        <f t="shared" si="1260"/>
        <v>314.74441153766173</v>
      </c>
      <c r="AY1777" s="37">
        <f t="shared" si="1261"/>
        <v>514.10858757705194</v>
      </c>
      <c r="AZ1777" s="37">
        <f t="shared" si="1262"/>
        <v>22.776494856196152</v>
      </c>
      <c r="BA1777" s="37">
        <f t="shared" si="1263"/>
        <v>9.2708447731043329</v>
      </c>
      <c r="BC1777">
        <v>59</v>
      </c>
      <c r="BD1777" s="37">
        <f>IF(Voorblad!$E$10=Rekenblad!BC1777,Rekenblad!AV1777,0)</f>
        <v>0</v>
      </c>
      <c r="BE1777" s="37">
        <f>IF(Voorblad!$E$10=Rekenblad!BC1777,Rekenblad!AW1777,0)</f>
        <v>0</v>
      </c>
      <c r="BF1777" s="37">
        <f>IF(Voorblad!$E$10=Rekenblad!BC1777,Rekenblad!AX1777,0)</f>
        <v>0</v>
      </c>
      <c r="BG1777" s="62">
        <f>IF(Voorblad!$E$10=Rekenblad!BC1777,Rekenblad!AY1777,0)</f>
        <v>0</v>
      </c>
      <c r="BH1777" s="37">
        <f>IF(Voorblad!$E$10=Rekenblad!BC1777,Rekenblad!AZ1777,0)</f>
        <v>0</v>
      </c>
      <c r="BI1777" s="37">
        <f>IF(Voorblad!$E$10=Rekenblad!BC1777,Rekenblad!BA1777,0)</f>
        <v>0</v>
      </c>
      <c r="BK1777">
        <v>59</v>
      </c>
      <c r="BL1777" s="37">
        <f>IF(Voorblad!$E$14=Rekenblad!$BL$1726,Rekenblad!BD1777,0)</f>
        <v>0</v>
      </c>
      <c r="BM1777" s="37">
        <f>IF(Voorblad!$E$14=Rekenblad!$BL$1726,Rekenblad!BE1777,0)</f>
        <v>0</v>
      </c>
      <c r="BN1777" s="37">
        <f>IF(Voorblad!$E$14=Rekenblad!$BL$1726,Rekenblad!BF1777,0)</f>
        <v>0</v>
      </c>
      <c r="BO1777" s="37">
        <f>IF(Voorblad!$E$14=Rekenblad!$BL$1726,Rekenblad!BG1777,0)</f>
        <v>0</v>
      </c>
      <c r="BP1777" s="37">
        <f>IF(Voorblad!$E$14=Rekenblad!$BL$1726,Rekenblad!BH1777,0)</f>
        <v>0</v>
      </c>
      <c r="BQ1777" s="37">
        <f>IF(Voorblad!$E$14=Rekenblad!$BL$1726,Rekenblad!BI1777,0)</f>
        <v>0</v>
      </c>
    </row>
    <row r="1778" spans="2:69" x14ac:dyDescent="0.25">
      <c r="B1778">
        <f>'Data TREND'!$A$197</f>
        <v>60</v>
      </c>
      <c r="C1778" s="37">
        <f>'Data TREND'!C341</f>
        <v>188.48244783412969</v>
      </c>
      <c r="D1778" s="37">
        <f>'Data TREND'!D341</f>
        <v>14.106076821197506</v>
      </c>
      <c r="E1778" s="37">
        <f>'Data TREND'!E341</f>
        <v>320.00071148677176</v>
      </c>
      <c r="F1778" s="37">
        <f>'Data TREND'!F341</f>
        <v>522.28320413236702</v>
      </c>
      <c r="G1778" s="37">
        <f>'Data TREND'!G341</f>
        <v>22.722928614421711</v>
      </c>
      <c r="H1778" s="37">
        <f>'Data TREND'!H341</f>
        <v>9.245882465879486</v>
      </c>
      <c r="J1778" s="37">
        <f t="shared" si="1240"/>
        <v>188.48244783412969</v>
      </c>
      <c r="K1778" s="37">
        <f t="shared" si="1241"/>
        <v>14.106076821197506</v>
      </c>
      <c r="L1778" s="37">
        <f t="shared" si="1242"/>
        <v>320.00071148677176</v>
      </c>
      <c r="M1778" s="37">
        <f t="shared" si="1243"/>
        <v>522.28320413236702</v>
      </c>
      <c r="N1778" s="37">
        <f t="shared" si="1244"/>
        <v>22.722928614421711</v>
      </c>
      <c r="O1778" s="37">
        <f t="shared" si="1245"/>
        <v>9.245882465879486</v>
      </c>
      <c r="Q1778">
        <f>'Data TREND'!$A$197</f>
        <v>60</v>
      </c>
      <c r="R1778" s="37">
        <f>'Data TREND'!J341</f>
        <v>201.41257145615165</v>
      </c>
      <c r="S1778" s="37">
        <f>'Data TREND'!K341</f>
        <v>27.298086668313626</v>
      </c>
      <c r="T1778" s="37">
        <f>'Data TREND'!L341</f>
        <v>319.49918943152085</v>
      </c>
      <c r="U1778" s="37">
        <f>'Data TREND'!M341</f>
        <v>548.35068417763443</v>
      </c>
      <c r="V1778" s="37">
        <f>'Data TREND'!N341</f>
        <v>24.311208914499538</v>
      </c>
      <c r="W1778" s="37">
        <f>'Data TREND'!O341</f>
        <v>9.9341168558061561</v>
      </c>
      <c r="Y1778" s="37">
        <f t="shared" si="1246"/>
        <v>0</v>
      </c>
      <c r="Z1778" s="37">
        <f t="shared" si="1247"/>
        <v>0</v>
      </c>
      <c r="AA1778" s="37">
        <f t="shared" si="1248"/>
        <v>0</v>
      </c>
      <c r="AB1778" s="37">
        <f t="shared" si="1249"/>
        <v>0</v>
      </c>
      <c r="AC1778" s="37">
        <f t="shared" si="1250"/>
        <v>0</v>
      </c>
      <c r="AD1778" s="37">
        <f t="shared" si="1251"/>
        <v>0</v>
      </c>
      <c r="AF1778">
        <f>'Data TREND'!$A$197</f>
        <v>60</v>
      </c>
      <c r="AG1778" s="37">
        <f>'Data TREND'!Q341</f>
        <v>221.50858861173802</v>
      </c>
      <c r="AH1778" s="37">
        <f>'Data TREND'!R341</f>
        <v>28.900369814778042</v>
      </c>
      <c r="AI1778" s="37">
        <f>'Data TREND'!S341</f>
        <v>320.83293742158543</v>
      </c>
      <c r="AJ1778" s="37">
        <f>'Data TREND'!T341</f>
        <v>571.39241961241942</v>
      </c>
      <c r="AK1778" s="37">
        <f>'Data TREND'!U341</f>
        <v>26.017044565304332</v>
      </c>
      <c r="AL1778" s="37">
        <f>'Data TREND'!V341</f>
        <v>10.652493943887944</v>
      </c>
      <c r="AN1778" s="37">
        <f t="shared" si="1252"/>
        <v>0</v>
      </c>
      <c r="AO1778" s="37">
        <f t="shared" si="1253"/>
        <v>0</v>
      </c>
      <c r="AP1778" s="37">
        <f t="shared" si="1254"/>
        <v>0</v>
      </c>
      <c r="AQ1778" s="37">
        <f t="shared" si="1255"/>
        <v>0</v>
      </c>
      <c r="AR1778" s="37">
        <f t="shared" si="1256"/>
        <v>0</v>
      </c>
      <c r="AS1778" s="37">
        <f t="shared" si="1257"/>
        <v>0</v>
      </c>
      <c r="AU1778">
        <v>60</v>
      </c>
      <c r="AV1778" s="37">
        <f t="shared" si="1258"/>
        <v>188.48244783412969</v>
      </c>
      <c r="AW1778" s="37">
        <f t="shared" si="1259"/>
        <v>14.106076821197506</v>
      </c>
      <c r="AX1778" s="37">
        <f t="shared" si="1260"/>
        <v>320.00071148677176</v>
      </c>
      <c r="AY1778" s="37">
        <f t="shared" si="1261"/>
        <v>522.28320413236702</v>
      </c>
      <c r="AZ1778" s="37">
        <f t="shared" si="1262"/>
        <v>22.722928614421711</v>
      </c>
      <c r="BA1778" s="37">
        <f t="shared" si="1263"/>
        <v>9.245882465879486</v>
      </c>
      <c r="BC1778">
        <v>60</v>
      </c>
      <c r="BD1778" s="37">
        <f>IF(Voorblad!$E$10=Rekenblad!BC1778,Rekenblad!AV1778,0)</f>
        <v>0</v>
      </c>
      <c r="BE1778" s="37">
        <f>IF(Voorblad!$E$10=Rekenblad!BC1778,Rekenblad!AW1778,0)</f>
        <v>0</v>
      </c>
      <c r="BF1778" s="37">
        <f>IF(Voorblad!$E$10=Rekenblad!BC1778,Rekenblad!AX1778,0)</f>
        <v>0</v>
      </c>
      <c r="BG1778" s="62">
        <f>IF(Voorblad!$E$10=Rekenblad!BC1778,Rekenblad!AY1778,0)</f>
        <v>0</v>
      </c>
      <c r="BH1778" s="37">
        <f>IF(Voorblad!$E$10=Rekenblad!BC1778,Rekenblad!AZ1778,0)</f>
        <v>0</v>
      </c>
      <c r="BI1778" s="37">
        <f>IF(Voorblad!$E$10=Rekenblad!BC1778,Rekenblad!BA1778,0)</f>
        <v>0</v>
      </c>
      <c r="BK1778">
        <v>60</v>
      </c>
      <c r="BL1778" s="37">
        <f>IF(Voorblad!$E$14=Rekenblad!$BL$1726,Rekenblad!BD1778,0)</f>
        <v>0</v>
      </c>
      <c r="BM1778" s="37">
        <f>IF(Voorblad!$E$14=Rekenblad!$BL$1726,Rekenblad!BE1778,0)</f>
        <v>0</v>
      </c>
      <c r="BN1778" s="37">
        <f>IF(Voorblad!$E$14=Rekenblad!$BL$1726,Rekenblad!BF1778,0)</f>
        <v>0</v>
      </c>
      <c r="BO1778" s="37">
        <f>IF(Voorblad!$E$14=Rekenblad!$BL$1726,Rekenblad!BG1778,0)</f>
        <v>0</v>
      </c>
      <c r="BP1778" s="37">
        <f>IF(Voorblad!$E$14=Rekenblad!$BL$1726,Rekenblad!BH1778,0)</f>
        <v>0</v>
      </c>
      <c r="BQ1778" s="37">
        <f>IF(Voorblad!$E$14=Rekenblad!$BL$1726,Rekenblad!BI1778,0)</f>
        <v>0</v>
      </c>
    </row>
    <row r="1779" spans="2:69" x14ac:dyDescent="0.25">
      <c r="B1779">
        <f>'Data TREND'!$A$198</f>
        <v>61</v>
      </c>
      <c r="C1779" s="37">
        <f>'Data TREND'!C342</f>
        <v>191.27025795189277</v>
      </c>
      <c r="D1779" s="37">
        <f>'Data TREND'!D342</f>
        <v>14.235332852361838</v>
      </c>
      <c r="E1779" s="37">
        <f>'Data TREND'!E342</f>
        <v>325.25701143588185</v>
      </c>
      <c r="F1779" s="37">
        <f>'Data TREND'!F342</f>
        <v>530.45782068768199</v>
      </c>
      <c r="G1779" s="37">
        <f>'Data TREND'!G342</f>
        <v>22.669362372647274</v>
      </c>
      <c r="H1779" s="37">
        <f>'Data TREND'!H342</f>
        <v>9.220920158654641</v>
      </c>
      <c r="J1779" s="37">
        <f t="shared" si="1240"/>
        <v>191.27025795189277</v>
      </c>
      <c r="K1779" s="37">
        <f t="shared" si="1241"/>
        <v>14.235332852361838</v>
      </c>
      <c r="L1779" s="37">
        <f t="shared" si="1242"/>
        <v>325.25701143588185</v>
      </c>
      <c r="M1779" s="37">
        <f t="shared" si="1243"/>
        <v>530.45782068768199</v>
      </c>
      <c r="N1779" s="37">
        <f t="shared" si="1244"/>
        <v>22.669362372647274</v>
      </c>
      <c r="O1779" s="37">
        <f t="shared" si="1245"/>
        <v>9.220920158654641</v>
      </c>
      <c r="Q1779">
        <f>'Data TREND'!$A$198</f>
        <v>61</v>
      </c>
      <c r="R1779" s="37">
        <f>'Data TREND'!J342</f>
        <v>204.24539176063007</v>
      </c>
      <c r="S1779" s="37">
        <f>'Data TREND'!K342</f>
        <v>27.561358032441674</v>
      </c>
      <c r="T1779" s="37">
        <f>'Data TREND'!L342</f>
        <v>324.76139744071452</v>
      </c>
      <c r="U1779" s="37">
        <f>'Data TREND'!M342</f>
        <v>556.71101957445421</v>
      </c>
      <c r="V1779" s="37">
        <f>'Data TREND'!N342</f>
        <v>24.222668243108785</v>
      </c>
      <c r="W1779" s="37">
        <f>'Data TREND'!O342</f>
        <v>9.9015457116983256</v>
      </c>
      <c r="Y1779" s="37">
        <f t="shared" si="1246"/>
        <v>0</v>
      </c>
      <c r="Z1779" s="37">
        <f t="shared" si="1247"/>
        <v>0</v>
      </c>
      <c r="AA1779" s="37">
        <f t="shared" si="1248"/>
        <v>0</v>
      </c>
      <c r="AB1779" s="37">
        <f t="shared" si="1249"/>
        <v>0</v>
      </c>
      <c r="AC1779" s="37">
        <f t="shared" si="1250"/>
        <v>0</v>
      </c>
      <c r="AD1779" s="37">
        <f t="shared" si="1251"/>
        <v>0</v>
      </c>
      <c r="AF1779">
        <f>'Data TREND'!$A$198</f>
        <v>61</v>
      </c>
      <c r="AG1779" s="37">
        <f>'Data TREND'!Q342</f>
        <v>224.49709127352224</v>
      </c>
      <c r="AH1779" s="37">
        <f>'Data TREND'!R342</f>
        <v>29.18534677321777</v>
      </c>
      <c r="AI1779" s="37">
        <f>'Data TREND'!S342</f>
        <v>326.04079434220682</v>
      </c>
      <c r="AJ1779" s="37">
        <f>'Data TREND'!T342</f>
        <v>579.87019967733499</v>
      </c>
      <c r="AK1779" s="37">
        <f>'Data TREND'!U342</f>
        <v>25.880421259292127</v>
      </c>
      <c r="AL1779" s="37">
        <f>'Data TREND'!V342</f>
        <v>10.595024169930667</v>
      </c>
      <c r="AN1779" s="37">
        <f t="shared" si="1252"/>
        <v>0</v>
      </c>
      <c r="AO1779" s="37">
        <f t="shared" si="1253"/>
        <v>0</v>
      </c>
      <c r="AP1779" s="37">
        <f t="shared" si="1254"/>
        <v>0</v>
      </c>
      <c r="AQ1779" s="37">
        <f t="shared" si="1255"/>
        <v>0</v>
      </c>
      <c r="AR1779" s="37">
        <f t="shared" si="1256"/>
        <v>0</v>
      </c>
      <c r="AS1779" s="37">
        <f t="shared" si="1257"/>
        <v>0</v>
      </c>
      <c r="AU1779">
        <v>61</v>
      </c>
      <c r="AV1779" s="37">
        <f t="shared" si="1258"/>
        <v>191.27025795189277</v>
      </c>
      <c r="AW1779" s="37">
        <f t="shared" si="1259"/>
        <v>14.235332852361838</v>
      </c>
      <c r="AX1779" s="37">
        <f t="shared" si="1260"/>
        <v>325.25701143588185</v>
      </c>
      <c r="AY1779" s="37">
        <f t="shared" si="1261"/>
        <v>530.45782068768199</v>
      </c>
      <c r="AZ1779" s="37">
        <f t="shared" si="1262"/>
        <v>22.669362372647274</v>
      </c>
      <c r="BA1779" s="37">
        <f t="shared" si="1263"/>
        <v>9.220920158654641</v>
      </c>
      <c r="BC1779">
        <v>61</v>
      </c>
      <c r="BD1779" s="37">
        <f>IF(Voorblad!$E$10=Rekenblad!BC1779,Rekenblad!AV1779,0)</f>
        <v>0</v>
      </c>
      <c r="BE1779" s="37">
        <f>IF(Voorblad!$E$10=Rekenblad!BC1779,Rekenblad!AW1779,0)</f>
        <v>0</v>
      </c>
      <c r="BF1779" s="37">
        <f>IF(Voorblad!$E$10=Rekenblad!BC1779,Rekenblad!AX1779,0)</f>
        <v>0</v>
      </c>
      <c r="BG1779" s="62">
        <f>IF(Voorblad!$E$10=Rekenblad!BC1779,Rekenblad!AY1779,0)</f>
        <v>0</v>
      </c>
      <c r="BH1779" s="37">
        <f>IF(Voorblad!$E$10=Rekenblad!BC1779,Rekenblad!AZ1779,0)</f>
        <v>0</v>
      </c>
      <c r="BI1779" s="37">
        <f>IF(Voorblad!$E$10=Rekenblad!BC1779,Rekenblad!BA1779,0)</f>
        <v>0</v>
      </c>
      <c r="BK1779">
        <v>61</v>
      </c>
      <c r="BL1779" s="37">
        <f>IF(Voorblad!$E$14=Rekenblad!$BL$1726,Rekenblad!BD1779,0)</f>
        <v>0</v>
      </c>
      <c r="BM1779" s="37">
        <f>IF(Voorblad!$E$14=Rekenblad!$BL$1726,Rekenblad!BE1779,0)</f>
        <v>0</v>
      </c>
      <c r="BN1779" s="37">
        <f>IF(Voorblad!$E$14=Rekenblad!$BL$1726,Rekenblad!BF1779,0)</f>
        <v>0</v>
      </c>
      <c r="BO1779" s="37">
        <f>IF(Voorblad!$E$14=Rekenblad!$BL$1726,Rekenblad!BG1779,0)</f>
        <v>0</v>
      </c>
      <c r="BP1779" s="37">
        <f>IF(Voorblad!$E$14=Rekenblad!$BL$1726,Rekenblad!BH1779,0)</f>
        <v>0</v>
      </c>
      <c r="BQ1779" s="37">
        <f>IF(Voorblad!$E$14=Rekenblad!$BL$1726,Rekenblad!BI1779,0)</f>
        <v>0</v>
      </c>
    </row>
    <row r="1780" spans="2:69" x14ac:dyDescent="0.25">
      <c r="B1780">
        <f>'Data TREND'!$A$199</f>
        <v>62</v>
      </c>
      <c r="C1780" s="37">
        <f>'Data TREND'!C343</f>
        <v>194.05806806965589</v>
      </c>
      <c r="D1780" s="37">
        <f>'Data TREND'!D343</f>
        <v>14.364588883526171</v>
      </c>
      <c r="E1780" s="37">
        <f>'Data TREND'!E343</f>
        <v>330.51331138499188</v>
      </c>
      <c r="F1780" s="37">
        <f>'Data TREND'!F343</f>
        <v>538.63243724299696</v>
      </c>
      <c r="G1780" s="37">
        <f>'Data TREND'!G343</f>
        <v>22.615796130872834</v>
      </c>
      <c r="H1780" s="37">
        <f>'Data TREND'!H343</f>
        <v>9.1959578514297959</v>
      </c>
      <c r="J1780" s="37">
        <f t="shared" si="1240"/>
        <v>194.05806806965589</v>
      </c>
      <c r="K1780" s="37">
        <f t="shared" si="1241"/>
        <v>14.364588883526171</v>
      </c>
      <c r="L1780" s="37">
        <f t="shared" si="1242"/>
        <v>330.51331138499188</v>
      </c>
      <c r="M1780" s="37">
        <f t="shared" si="1243"/>
        <v>538.63243724299696</v>
      </c>
      <c r="N1780" s="37">
        <f t="shared" si="1244"/>
        <v>22.615796130872834</v>
      </c>
      <c r="O1780" s="37">
        <f t="shared" si="1245"/>
        <v>9.1959578514297959</v>
      </c>
      <c r="Q1780">
        <f>'Data TREND'!$A$199</f>
        <v>62</v>
      </c>
      <c r="R1780" s="37">
        <f>'Data TREND'!J343</f>
        <v>207.07821206510846</v>
      </c>
      <c r="S1780" s="37">
        <f>'Data TREND'!K343</f>
        <v>27.824629396569723</v>
      </c>
      <c r="T1780" s="37">
        <f>'Data TREND'!L343</f>
        <v>330.02360544990819</v>
      </c>
      <c r="U1780" s="37">
        <f>'Data TREND'!M343</f>
        <v>565.07135497127388</v>
      </c>
      <c r="V1780" s="37">
        <f>'Data TREND'!N343</f>
        <v>24.134127571718025</v>
      </c>
      <c r="W1780" s="37">
        <f>'Data TREND'!O343</f>
        <v>9.868974567590497</v>
      </c>
      <c r="Y1780" s="37">
        <f t="shared" si="1246"/>
        <v>0</v>
      </c>
      <c r="Z1780" s="37">
        <f t="shared" si="1247"/>
        <v>0</v>
      </c>
      <c r="AA1780" s="37">
        <f t="shared" si="1248"/>
        <v>0</v>
      </c>
      <c r="AB1780" s="37">
        <f t="shared" si="1249"/>
        <v>0</v>
      </c>
      <c r="AC1780" s="37">
        <f t="shared" si="1250"/>
        <v>0</v>
      </c>
      <c r="AD1780" s="37">
        <f t="shared" si="1251"/>
        <v>0</v>
      </c>
      <c r="AF1780">
        <f>'Data TREND'!$A$199</f>
        <v>62</v>
      </c>
      <c r="AG1780" s="37">
        <f>'Data TREND'!Q343</f>
        <v>227.4855939353065</v>
      </c>
      <c r="AH1780" s="37">
        <f>'Data TREND'!R343</f>
        <v>29.470323731657498</v>
      </c>
      <c r="AI1780" s="37">
        <f>'Data TREND'!S343</f>
        <v>331.24865126282822</v>
      </c>
      <c r="AJ1780" s="37">
        <f>'Data TREND'!T343</f>
        <v>588.34797974225057</v>
      </c>
      <c r="AK1780" s="37">
        <f>'Data TREND'!U343</f>
        <v>25.743797953279916</v>
      </c>
      <c r="AL1780" s="37">
        <f>'Data TREND'!V343</f>
        <v>10.537554395973391</v>
      </c>
      <c r="AN1780" s="37">
        <f t="shared" si="1252"/>
        <v>0</v>
      </c>
      <c r="AO1780" s="37">
        <f t="shared" si="1253"/>
        <v>0</v>
      </c>
      <c r="AP1780" s="37">
        <f t="shared" si="1254"/>
        <v>0</v>
      </c>
      <c r="AQ1780" s="37">
        <f t="shared" si="1255"/>
        <v>0</v>
      </c>
      <c r="AR1780" s="37">
        <f t="shared" si="1256"/>
        <v>0</v>
      </c>
      <c r="AS1780" s="37">
        <f t="shared" si="1257"/>
        <v>0</v>
      </c>
      <c r="AU1780">
        <v>62</v>
      </c>
      <c r="AV1780" s="37">
        <f t="shared" si="1258"/>
        <v>194.05806806965589</v>
      </c>
      <c r="AW1780" s="37">
        <f t="shared" si="1259"/>
        <v>14.364588883526171</v>
      </c>
      <c r="AX1780" s="37">
        <f t="shared" si="1260"/>
        <v>330.51331138499188</v>
      </c>
      <c r="AY1780" s="37">
        <f t="shared" si="1261"/>
        <v>538.63243724299696</v>
      </c>
      <c r="AZ1780" s="37">
        <f t="shared" si="1262"/>
        <v>22.615796130872834</v>
      </c>
      <c r="BA1780" s="37">
        <f t="shared" si="1263"/>
        <v>9.1959578514297959</v>
      </c>
      <c r="BC1780">
        <v>62</v>
      </c>
      <c r="BD1780" s="37">
        <f>IF(Voorblad!$E$10=Rekenblad!BC1780,Rekenblad!AV1780,0)</f>
        <v>0</v>
      </c>
      <c r="BE1780" s="37">
        <f>IF(Voorblad!$E$10=Rekenblad!BC1780,Rekenblad!AW1780,0)</f>
        <v>0</v>
      </c>
      <c r="BF1780" s="37">
        <f>IF(Voorblad!$E$10=Rekenblad!BC1780,Rekenblad!AX1780,0)</f>
        <v>0</v>
      </c>
      <c r="BG1780" s="62">
        <f>IF(Voorblad!$E$10=Rekenblad!BC1780,Rekenblad!AY1780,0)</f>
        <v>0</v>
      </c>
      <c r="BH1780" s="37">
        <f>IF(Voorblad!$E$10=Rekenblad!BC1780,Rekenblad!AZ1780,0)</f>
        <v>0</v>
      </c>
      <c r="BI1780" s="37">
        <f>IF(Voorblad!$E$10=Rekenblad!BC1780,Rekenblad!BA1780,0)</f>
        <v>0</v>
      </c>
      <c r="BK1780">
        <v>62</v>
      </c>
      <c r="BL1780" s="37">
        <f>IF(Voorblad!$E$14=Rekenblad!$BL$1726,Rekenblad!BD1780,0)</f>
        <v>0</v>
      </c>
      <c r="BM1780" s="37">
        <f>IF(Voorblad!$E$14=Rekenblad!$BL$1726,Rekenblad!BE1780,0)</f>
        <v>0</v>
      </c>
      <c r="BN1780" s="37">
        <f>IF(Voorblad!$E$14=Rekenblad!$BL$1726,Rekenblad!BF1780,0)</f>
        <v>0</v>
      </c>
      <c r="BO1780" s="37">
        <f>IF(Voorblad!$E$14=Rekenblad!$BL$1726,Rekenblad!BG1780,0)</f>
        <v>0</v>
      </c>
      <c r="BP1780" s="37">
        <f>IF(Voorblad!$E$14=Rekenblad!$BL$1726,Rekenblad!BH1780,0)</f>
        <v>0</v>
      </c>
      <c r="BQ1780" s="37">
        <f>IF(Voorblad!$E$14=Rekenblad!$BL$1726,Rekenblad!BI1780,0)</f>
        <v>0</v>
      </c>
    </row>
    <row r="1781" spans="2:69" x14ac:dyDescent="0.25">
      <c r="B1781">
        <f>'Data TREND'!$A$200</f>
        <v>63</v>
      </c>
      <c r="C1781" s="37">
        <f>'Data TREND'!C344</f>
        <v>196.84587818741898</v>
      </c>
      <c r="D1781" s="37">
        <f>'Data TREND'!D344</f>
        <v>14.493844914690502</v>
      </c>
      <c r="E1781" s="37">
        <f>'Data TREND'!E344</f>
        <v>335.76961133410197</v>
      </c>
      <c r="F1781" s="37">
        <f>'Data TREND'!F344</f>
        <v>546.80705379831215</v>
      </c>
      <c r="G1781" s="37">
        <f>'Data TREND'!G344</f>
        <v>22.562229889098397</v>
      </c>
      <c r="H1781" s="37">
        <f>'Data TREND'!H344</f>
        <v>9.1709955442049509</v>
      </c>
      <c r="J1781" s="37">
        <f t="shared" si="1240"/>
        <v>196.84587818741898</v>
      </c>
      <c r="K1781" s="37">
        <f t="shared" si="1241"/>
        <v>14.493844914690502</v>
      </c>
      <c r="L1781" s="37">
        <f t="shared" si="1242"/>
        <v>335.76961133410197</v>
      </c>
      <c r="M1781" s="37">
        <f t="shared" si="1243"/>
        <v>546.80705379831215</v>
      </c>
      <c r="N1781" s="37">
        <f t="shared" si="1244"/>
        <v>22.562229889098397</v>
      </c>
      <c r="O1781" s="37">
        <f t="shared" si="1245"/>
        <v>9.1709955442049509</v>
      </c>
      <c r="Q1781">
        <f>'Data TREND'!$A$200</f>
        <v>63</v>
      </c>
      <c r="R1781" s="37">
        <f>'Data TREND'!J344</f>
        <v>209.91103236958688</v>
      </c>
      <c r="S1781" s="37">
        <f>'Data TREND'!K344</f>
        <v>28.087900760697767</v>
      </c>
      <c r="T1781" s="37">
        <f>'Data TREND'!L344</f>
        <v>335.2858134591018</v>
      </c>
      <c r="U1781" s="37">
        <f>'Data TREND'!M344</f>
        <v>573.43169036809354</v>
      </c>
      <c r="V1781" s="37">
        <f>'Data TREND'!N344</f>
        <v>24.045586900327272</v>
      </c>
      <c r="W1781" s="37">
        <f>'Data TREND'!O344</f>
        <v>9.8364034234826683</v>
      </c>
      <c r="Y1781" s="37">
        <f t="shared" si="1246"/>
        <v>0</v>
      </c>
      <c r="Z1781" s="37">
        <f t="shared" si="1247"/>
        <v>0</v>
      </c>
      <c r="AA1781" s="37">
        <f t="shared" si="1248"/>
        <v>0</v>
      </c>
      <c r="AB1781" s="37">
        <f t="shared" si="1249"/>
        <v>0</v>
      </c>
      <c r="AC1781" s="37">
        <f t="shared" si="1250"/>
        <v>0</v>
      </c>
      <c r="AD1781" s="37">
        <f t="shared" si="1251"/>
        <v>0</v>
      </c>
      <c r="AF1781">
        <f>'Data TREND'!$A$200</f>
        <v>63</v>
      </c>
      <c r="AG1781" s="37">
        <f>'Data TREND'!Q344</f>
        <v>230.47409659709072</v>
      </c>
      <c r="AH1781" s="37">
        <f>'Data TREND'!R344</f>
        <v>29.755300690097226</v>
      </c>
      <c r="AI1781" s="37">
        <f>'Data TREND'!S344</f>
        <v>336.45650818344956</v>
      </c>
      <c r="AJ1781" s="37">
        <f>'Data TREND'!T344</f>
        <v>596.82575980716615</v>
      </c>
      <c r="AK1781" s="37">
        <f>'Data TREND'!U344</f>
        <v>25.607174647267712</v>
      </c>
      <c r="AL1781" s="37">
        <f>'Data TREND'!V344</f>
        <v>10.480084622016115</v>
      </c>
      <c r="AN1781" s="37">
        <f t="shared" si="1252"/>
        <v>0</v>
      </c>
      <c r="AO1781" s="37">
        <f t="shared" si="1253"/>
        <v>0</v>
      </c>
      <c r="AP1781" s="37">
        <f t="shared" si="1254"/>
        <v>0</v>
      </c>
      <c r="AQ1781" s="37">
        <f t="shared" si="1255"/>
        <v>0</v>
      </c>
      <c r="AR1781" s="37">
        <f t="shared" si="1256"/>
        <v>0</v>
      </c>
      <c r="AS1781" s="37">
        <f t="shared" si="1257"/>
        <v>0</v>
      </c>
      <c r="AU1781">
        <v>63</v>
      </c>
      <c r="AV1781" s="37">
        <f t="shared" si="1258"/>
        <v>196.84587818741898</v>
      </c>
      <c r="AW1781" s="37">
        <f t="shared" si="1259"/>
        <v>14.493844914690502</v>
      </c>
      <c r="AX1781" s="37">
        <f t="shared" si="1260"/>
        <v>335.76961133410197</v>
      </c>
      <c r="AY1781" s="37">
        <f t="shared" si="1261"/>
        <v>546.80705379831215</v>
      </c>
      <c r="AZ1781" s="37">
        <f t="shared" si="1262"/>
        <v>22.562229889098397</v>
      </c>
      <c r="BA1781" s="37">
        <f t="shared" si="1263"/>
        <v>9.1709955442049509</v>
      </c>
      <c r="BC1781">
        <v>63</v>
      </c>
      <c r="BD1781" s="37">
        <f>IF(Voorblad!$E$10=Rekenblad!BC1781,Rekenblad!AV1781,0)</f>
        <v>0</v>
      </c>
      <c r="BE1781" s="37">
        <f>IF(Voorblad!$E$10=Rekenblad!BC1781,Rekenblad!AW1781,0)</f>
        <v>0</v>
      </c>
      <c r="BF1781" s="37">
        <f>IF(Voorblad!$E$10=Rekenblad!BC1781,Rekenblad!AX1781,0)</f>
        <v>0</v>
      </c>
      <c r="BG1781" s="62">
        <f>IF(Voorblad!$E$10=Rekenblad!BC1781,Rekenblad!AY1781,0)</f>
        <v>0</v>
      </c>
      <c r="BH1781" s="37">
        <f>IF(Voorblad!$E$10=Rekenblad!BC1781,Rekenblad!AZ1781,0)</f>
        <v>0</v>
      </c>
      <c r="BI1781" s="37">
        <f>IF(Voorblad!$E$10=Rekenblad!BC1781,Rekenblad!BA1781,0)</f>
        <v>0</v>
      </c>
      <c r="BK1781">
        <v>63</v>
      </c>
      <c r="BL1781" s="37">
        <f>IF(Voorblad!$E$14=Rekenblad!$BL$1726,Rekenblad!BD1781,0)</f>
        <v>0</v>
      </c>
      <c r="BM1781" s="37">
        <f>IF(Voorblad!$E$14=Rekenblad!$BL$1726,Rekenblad!BE1781,0)</f>
        <v>0</v>
      </c>
      <c r="BN1781" s="37">
        <f>IF(Voorblad!$E$14=Rekenblad!$BL$1726,Rekenblad!BF1781,0)</f>
        <v>0</v>
      </c>
      <c r="BO1781" s="37">
        <f>IF(Voorblad!$E$14=Rekenblad!$BL$1726,Rekenblad!BG1781,0)</f>
        <v>0</v>
      </c>
      <c r="BP1781" s="37">
        <f>IF(Voorblad!$E$14=Rekenblad!$BL$1726,Rekenblad!BH1781,0)</f>
        <v>0</v>
      </c>
      <c r="BQ1781" s="37">
        <f>IF(Voorblad!$E$14=Rekenblad!$BL$1726,Rekenblad!BI1781,0)</f>
        <v>0</v>
      </c>
    </row>
    <row r="1782" spans="2:69" x14ac:dyDescent="0.25">
      <c r="B1782">
        <f>'Data TREND'!$A$201</f>
        <v>64</v>
      </c>
      <c r="C1782" s="37">
        <f>'Data TREND'!C345</f>
        <v>199.63368830518209</v>
      </c>
      <c r="D1782" s="37">
        <f>'Data TREND'!D345</f>
        <v>14.623100945854834</v>
      </c>
      <c r="E1782" s="37">
        <f>'Data TREND'!E345</f>
        <v>341.025911283212</v>
      </c>
      <c r="F1782" s="37">
        <f>'Data TREND'!F345</f>
        <v>554.98167035362712</v>
      </c>
      <c r="G1782" s="37">
        <f>'Data TREND'!G345</f>
        <v>22.508663647323957</v>
      </c>
      <c r="H1782" s="37">
        <f>'Data TREND'!H345</f>
        <v>9.1460332369801058</v>
      </c>
      <c r="J1782" s="37">
        <f t="shared" si="1240"/>
        <v>199.63368830518209</v>
      </c>
      <c r="K1782" s="37">
        <f t="shared" si="1241"/>
        <v>14.623100945854834</v>
      </c>
      <c r="L1782" s="37">
        <f t="shared" si="1242"/>
        <v>341.025911283212</v>
      </c>
      <c r="M1782" s="37">
        <f t="shared" si="1243"/>
        <v>554.98167035362712</v>
      </c>
      <c r="N1782" s="37">
        <f t="shared" si="1244"/>
        <v>22.508663647323957</v>
      </c>
      <c r="O1782" s="37">
        <f t="shared" si="1245"/>
        <v>9.1460332369801058</v>
      </c>
      <c r="Q1782">
        <f>'Data TREND'!$A$201</f>
        <v>64</v>
      </c>
      <c r="R1782" s="37">
        <f>'Data TREND'!J345</f>
        <v>212.74385267406527</v>
      </c>
      <c r="S1782" s="37">
        <f>'Data TREND'!K345</f>
        <v>28.351172124825816</v>
      </c>
      <c r="T1782" s="37">
        <f>'Data TREND'!L345</f>
        <v>340.54802146829547</v>
      </c>
      <c r="U1782" s="37">
        <f>'Data TREND'!M345</f>
        <v>581.79202576491332</v>
      </c>
      <c r="V1782" s="37">
        <f>'Data TREND'!N345</f>
        <v>23.957046228936516</v>
      </c>
      <c r="W1782" s="37">
        <f>'Data TREND'!O345</f>
        <v>9.8038322793748378</v>
      </c>
      <c r="Y1782" s="37">
        <f t="shared" si="1246"/>
        <v>0</v>
      </c>
      <c r="Z1782" s="37">
        <f t="shared" si="1247"/>
        <v>0</v>
      </c>
      <c r="AA1782" s="37">
        <f t="shared" si="1248"/>
        <v>0</v>
      </c>
      <c r="AB1782" s="37">
        <f t="shared" si="1249"/>
        <v>0</v>
      </c>
      <c r="AC1782" s="37">
        <f t="shared" si="1250"/>
        <v>0</v>
      </c>
      <c r="AD1782" s="37">
        <f t="shared" si="1251"/>
        <v>0</v>
      </c>
      <c r="AF1782">
        <f>'Data TREND'!$A$201</f>
        <v>64</v>
      </c>
      <c r="AG1782" s="37">
        <f>'Data TREND'!Q345</f>
        <v>233.46259925887497</v>
      </c>
      <c r="AH1782" s="37">
        <f>'Data TREND'!R345</f>
        <v>30.040277648536954</v>
      </c>
      <c r="AI1782" s="37">
        <f>'Data TREND'!S345</f>
        <v>341.66436510407095</v>
      </c>
      <c r="AJ1782" s="37">
        <f>'Data TREND'!T345</f>
        <v>605.30353987208173</v>
      </c>
      <c r="AK1782" s="37">
        <f>'Data TREND'!U345</f>
        <v>25.470551341255504</v>
      </c>
      <c r="AL1782" s="37">
        <f>'Data TREND'!V345</f>
        <v>10.422614848058839</v>
      </c>
      <c r="AN1782" s="37">
        <f t="shared" si="1252"/>
        <v>0</v>
      </c>
      <c r="AO1782" s="37">
        <f t="shared" si="1253"/>
        <v>0</v>
      </c>
      <c r="AP1782" s="37">
        <f t="shared" si="1254"/>
        <v>0</v>
      </c>
      <c r="AQ1782" s="37">
        <f t="shared" si="1255"/>
        <v>0</v>
      </c>
      <c r="AR1782" s="37">
        <f t="shared" si="1256"/>
        <v>0</v>
      </c>
      <c r="AS1782" s="37">
        <f t="shared" si="1257"/>
        <v>0</v>
      </c>
      <c r="AU1782">
        <v>64</v>
      </c>
      <c r="AV1782" s="37">
        <f t="shared" si="1258"/>
        <v>199.63368830518209</v>
      </c>
      <c r="AW1782" s="37">
        <f t="shared" si="1259"/>
        <v>14.623100945854834</v>
      </c>
      <c r="AX1782" s="37">
        <f t="shared" si="1260"/>
        <v>341.025911283212</v>
      </c>
      <c r="AY1782" s="37">
        <f t="shared" si="1261"/>
        <v>554.98167035362712</v>
      </c>
      <c r="AZ1782" s="37">
        <f t="shared" si="1262"/>
        <v>22.508663647323957</v>
      </c>
      <c r="BA1782" s="37">
        <f t="shared" si="1263"/>
        <v>9.1460332369801058</v>
      </c>
      <c r="BC1782">
        <v>64</v>
      </c>
      <c r="BD1782" s="37">
        <f>IF(Voorblad!$E$10=Rekenblad!BC1782,Rekenblad!AV1782,0)</f>
        <v>0</v>
      </c>
      <c r="BE1782" s="37">
        <f>IF(Voorblad!$E$10=Rekenblad!BC1782,Rekenblad!AW1782,0)</f>
        <v>0</v>
      </c>
      <c r="BF1782" s="37">
        <f>IF(Voorblad!$E$10=Rekenblad!BC1782,Rekenblad!AX1782,0)</f>
        <v>0</v>
      </c>
      <c r="BG1782" s="62">
        <f>IF(Voorblad!$E$10=Rekenblad!BC1782,Rekenblad!AY1782,0)</f>
        <v>0</v>
      </c>
      <c r="BH1782" s="37">
        <f>IF(Voorblad!$E$10=Rekenblad!BC1782,Rekenblad!AZ1782,0)</f>
        <v>0</v>
      </c>
      <c r="BI1782" s="37">
        <f>IF(Voorblad!$E$10=Rekenblad!BC1782,Rekenblad!BA1782,0)</f>
        <v>0</v>
      </c>
      <c r="BK1782">
        <v>64</v>
      </c>
      <c r="BL1782" s="37">
        <f>IF(Voorblad!$E$14=Rekenblad!$BL$1726,Rekenblad!BD1782,0)</f>
        <v>0</v>
      </c>
      <c r="BM1782" s="37">
        <f>IF(Voorblad!$E$14=Rekenblad!$BL$1726,Rekenblad!BE1782,0)</f>
        <v>0</v>
      </c>
      <c r="BN1782" s="37">
        <f>IF(Voorblad!$E$14=Rekenblad!$BL$1726,Rekenblad!BF1782,0)</f>
        <v>0</v>
      </c>
      <c r="BO1782" s="37">
        <f>IF(Voorblad!$E$14=Rekenblad!$BL$1726,Rekenblad!BG1782,0)</f>
        <v>0</v>
      </c>
      <c r="BP1782" s="37">
        <f>IF(Voorblad!$E$14=Rekenblad!$BL$1726,Rekenblad!BH1782,0)</f>
        <v>0</v>
      </c>
      <c r="BQ1782" s="37">
        <f>IF(Voorblad!$E$14=Rekenblad!$BL$1726,Rekenblad!BI1782,0)</f>
        <v>0</v>
      </c>
    </row>
    <row r="1783" spans="2:69" x14ac:dyDescent="0.25">
      <c r="B1783">
        <f>'Data TREND'!$A$202</f>
        <v>65</v>
      </c>
      <c r="C1783" s="37">
        <f>'Data TREND'!C346</f>
        <v>202.42149842294521</v>
      </c>
      <c r="D1783" s="37">
        <f>'Data TREND'!D346</f>
        <v>14.752356977019165</v>
      </c>
      <c r="E1783" s="37">
        <f>'Data TREND'!E346</f>
        <v>346.28221123232203</v>
      </c>
      <c r="F1783" s="37">
        <f>'Data TREND'!F346</f>
        <v>563.15628690894209</v>
      </c>
      <c r="G1783" s="37">
        <f>'Data TREND'!G346</f>
        <v>22.455097405549516</v>
      </c>
      <c r="H1783" s="37">
        <f>'Data TREND'!H346</f>
        <v>9.121070929755259</v>
      </c>
      <c r="J1783" s="37">
        <f t="shared" si="1240"/>
        <v>202.42149842294521</v>
      </c>
      <c r="K1783" s="37">
        <f t="shared" si="1241"/>
        <v>14.752356977019165</v>
      </c>
      <c r="L1783" s="37">
        <f t="shared" si="1242"/>
        <v>346.28221123232203</v>
      </c>
      <c r="M1783" s="37">
        <f t="shared" si="1243"/>
        <v>563.15628690894209</v>
      </c>
      <c r="N1783" s="37">
        <f t="shared" si="1244"/>
        <v>22.455097405549516</v>
      </c>
      <c r="O1783" s="37">
        <f t="shared" si="1245"/>
        <v>9.121070929755259</v>
      </c>
      <c r="Q1783">
        <f>'Data TREND'!$A$202</f>
        <v>65</v>
      </c>
      <c r="R1783" s="37">
        <f>'Data TREND'!J346</f>
        <v>215.57667297854366</v>
      </c>
      <c r="S1783" s="37">
        <f>'Data TREND'!K346</f>
        <v>28.614443488953864</v>
      </c>
      <c r="T1783" s="37">
        <f>'Data TREND'!L346</f>
        <v>345.81022947748914</v>
      </c>
      <c r="U1783" s="37">
        <f>'Data TREND'!M346</f>
        <v>590.1523611617331</v>
      </c>
      <c r="V1783" s="37">
        <f>'Data TREND'!N346</f>
        <v>23.86850555754576</v>
      </c>
      <c r="W1783" s="37">
        <f>'Data TREND'!O346</f>
        <v>9.7712611352670091</v>
      </c>
      <c r="Y1783" s="37">
        <f t="shared" si="1246"/>
        <v>0</v>
      </c>
      <c r="Z1783" s="37">
        <f t="shared" si="1247"/>
        <v>0</v>
      </c>
      <c r="AA1783" s="37">
        <f t="shared" si="1248"/>
        <v>0</v>
      </c>
      <c r="AB1783" s="37">
        <f t="shared" si="1249"/>
        <v>0</v>
      </c>
      <c r="AC1783" s="37">
        <f t="shared" si="1250"/>
        <v>0</v>
      </c>
      <c r="AD1783" s="37">
        <f t="shared" si="1251"/>
        <v>0</v>
      </c>
      <c r="AF1783">
        <f>'Data TREND'!$A$202</f>
        <v>65</v>
      </c>
      <c r="AG1783" s="37">
        <f>'Data TREND'!Q346</f>
        <v>236.45110192065923</v>
      </c>
      <c r="AH1783" s="37">
        <f>'Data TREND'!R346</f>
        <v>30.325254606976682</v>
      </c>
      <c r="AI1783" s="37">
        <f>'Data TREND'!S346</f>
        <v>346.87222202469235</v>
      </c>
      <c r="AJ1783" s="37">
        <f>'Data TREND'!T346</f>
        <v>613.78131993699731</v>
      </c>
      <c r="AK1783" s="37">
        <f>'Data TREND'!U346</f>
        <v>25.333928035243297</v>
      </c>
      <c r="AL1783" s="37">
        <f>'Data TREND'!V346</f>
        <v>10.365145074101562</v>
      </c>
      <c r="AN1783" s="37">
        <f t="shared" si="1252"/>
        <v>0</v>
      </c>
      <c r="AO1783" s="37">
        <f t="shared" si="1253"/>
        <v>0</v>
      </c>
      <c r="AP1783" s="37">
        <f t="shared" si="1254"/>
        <v>0</v>
      </c>
      <c r="AQ1783" s="37">
        <f t="shared" si="1255"/>
        <v>0</v>
      </c>
      <c r="AR1783" s="37">
        <f t="shared" si="1256"/>
        <v>0</v>
      </c>
      <c r="AS1783" s="37">
        <f t="shared" si="1257"/>
        <v>0</v>
      </c>
      <c r="AU1783">
        <v>65</v>
      </c>
      <c r="AV1783" s="37">
        <f t="shared" si="1258"/>
        <v>202.42149842294521</v>
      </c>
      <c r="AW1783" s="37">
        <f t="shared" si="1259"/>
        <v>14.752356977019165</v>
      </c>
      <c r="AX1783" s="37">
        <f t="shared" si="1260"/>
        <v>346.28221123232203</v>
      </c>
      <c r="AY1783" s="37">
        <f t="shared" si="1261"/>
        <v>563.15628690894209</v>
      </c>
      <c r="AZ1783" s="37">
        <f t="shared" si="1262"/>
        <v>22.455097405549516</v>
      </c>
      <c r="BA1783" s="37">
        <f t="shared" si="1263"/>
        <v>9.121070929755259</v>
      </c>
      <c r="BC1783">
        <v>65</v>
      </c>
      <c r="BD1783" s="37">
        <f>IF(Voorblad!$E$10=Rekenblad!BC1783,Rekenblad!AV1783,0)</f>
        <v>0</v>
      </c>
      <c r="BE1783" s="37">
        <f>IF(Voorblad!$E$10=Rekenblad!BC1783,Rekenblad!AW1783,0)</f>
        <v>0</v>
      </c>
      <c r="BF1783" s="37">
        <f>IF(Voorblad!$E$10=Rekenblad!BC1783,Rekenblad!AX1783,0)</f>
        <v>0</v>
      </c>
      <c r="BG1783" s="62">
        <f>IF(Voorblad!$E$10=Rekenblad!BC1783,Rekenblad!AY1783,0)</f>
        <v>0</v>
      </c>
      <c r="BH1783" s="37">
        <f>IF(Voorblad!$E$10=Rekenblad!BC1783,Rekenblad!AZ1783,0)</f>
        <v>0</v>
      </c>
      <c r="BI1783" s="37">
        <f>IF(Voorblad!$E$10=Rekenblad!BC1783,Rekenblad!BA1783,0)</f>
        <v>0</v>
      </c>
      <c r="BK1783">
        <v>65</v>
      </c>
      <c r="BL1783" s="37">
        <f>IF(Voorblad!$E$14=Rekenblad!$BL$1726,Rekenblad!BD1783,0)</f>
        <v>0</v>
      </c>
      <c r="BM1783" s="37">
        <f>IF(Voorblad!$E$14=Rekenblad!$BL$1726,Rekenblad!BE1783,0)</f>
        <v>0</v>
      </c>
      <c r="BN1783" s="37">
        <f>IF(Voorblad!$E$14=Rekenblad!$BL$1726,Rekenblad!BF1783,0)</f>
        <v>0</v>
      </c>
      <c r="BO1783" s="37">
        <f>IF(Voorblad!$E$14=Rekenblad!$BL$1726,Rekenblad!BG1783,0)</f>
        <v>0</v>
      </c>
      <c r="BP1783" s="37">
        <f>IF(Voorblad!$E$14=Rekenblad!$BL$1726,Rekenblad!BH1783,0)</f>
        <v>0</v>
      </c>
      <c r="BQ1783" s="37">
        <f>IF(Voorblad!$E$14=Rekenblad!$BL$1726,Rekenblad!BI1783,0)</f>
        <v>0</v>
      </c>
    </row>
    <row r="1784" spans="2:69" x14ac:dyDescent="0.25">
      <c r="B1784">
        <f>'Data TREND'!$A$203</f>
        <v>66</v>
      </c>
      <c r="C1784" s="37">
        <f>'Data TREND'!C347</f>
        <v>205.20930854070829</v>
      </c>
      <c r="D1784" s="37">
        <f>'Data TREND'!D347</f>
        <v>14.881613008183496</v>
      </c>
      <c r="E1784" s="37">
        <f>'Data TREND'!E347</f>
        <v>351.53851118143211</v>
      </c>
      <c r="F1784" s="37">
        <f>'Data TREND'!F347</f>
        <v>571.33090346425706</v>
      </c>
      <c r="G1784" s="37">
        <f>'Data TREND'!G347</f>
        <v>22.401531163775079</v>
      </c>
      <c r="H1784" s="37">
        <f>'Data TREND'!H347</f>
        <v>9.096108622530414</v>
      </c>
      <c r="J1784" s="37">
        <f t="shared" si="1240"/>
        <v>205.20930854070829</v>
      </c>
      <c r="K1784" s="37">
        <f t="shared" si="1241"/>
        <v>14.881613008183496</v>
      </c>
      <c r="L1784" s="37">
        <f t="shared" si="1242"/>
        <v>351.53851118143211</v>
      </c>
      <c r="M1784" s="37">
        <f t="shared" si="1243"/>
        <v>571.33090346425706</v>
      </c>
      <c r="N1784" s="37">
        <f t="shared" si="1244"/>
        <v>22.401531163775079</v>
      </c>
      <c r="O1784" s="37">
        <f t="shared" si="1245"/>
        <v>9.096108622530414</v>
      </c>
      <c r="Q1784">
        <f>'Data TREND'!$A$203</f>
        <v>66</v>
      </c>
      <c r="R1784" s="37">
        <f>'Data TREND'!J347</f>
        <v>218.40949328302207</v>
      </c>
      <c r="S1784" s="37">
        <f>'Data TREND'!K347</f>
        <v>28.877714853081908</v>
      </c>
      <c r="T1784" s="37">
        <f>'Data TREND'!L347</f>
        <v>351.07243748668276</v>
      </c>
      <c r="U1784" s="37">
        <f>'Data TREND'!M347</f>
        <v>598.51269655855276</v>
      </c>
      <c r="V1784" s="37">
        <f>'Data TREND'!N347</f>
        <v>23.779964886155003</v>
      </c>
      <c r="W1784" s="37">
        <f>'Data TREND'!O347</f>
        <v>9.7386899911591804</v>
      </c>
      <c r="Y1784" s="37">
        <f t="shared" si="1246"/>
        <v>0</v>
      </c>
      <c r="Z1784" s="37">
        <f t="shared" si="1247"/>
        <v>0</v>
      </c>
      <c r="AA1784" s="37">
        <f t="shared" si="1248"/>
        <v>0</v>
      </c>
      <c r="AB1784" s="37">
        <f t="shared" si="1249"/>
        <v>0</v>
      </c>
      <c r="AC1784" s="37">
        <f t="shared" si="1250"/>
        <v>0</v>
      </c>
      <c r="AD1784" s="37">
        <f t="shared" si="1251"/>
        <v>0</v>
      </c>
      <c r="AF1784">
        <f>'Data TREND'!$A$203</f>
        <v>66</v>
      </c>
      <c r="AG1784" s="37">
        <f>'Data TREND'!Q347</f>
        <v>239.43960458244345</v>
      </c>
      <c r="AH1784" s="37">
        <f>'Data TREND'!R347</f>
        <v>30.610231565416409</v>
      </c>
      <c r="AI1784" s="37">
        <f>'Data TREND'!S347</f>
        <v>352.08007894531369</v>
      </c>
      <c r="AJ1784" s="37">
        <f>'Data TREND'!T347</f>
        <v>622.25910000191288</v>
      </c>
      <c r="AK1784" s="37">
        <f>'Data TREND'!U347</f>
        <v>25.197304729231092</v>
      </c>
      <c r="AL1784" s="37">
        <f>'Data TREND'!V347</f>
        <v>10.307675300144286</v>
      </c>
      <c r="AN1784" s="37">
        <f t="shared" si="1252"/>
        <v>0</v>
      </c>
      <c r="AO1784" s="37">
        <f t="shared" si="1253"/>
        <v>0</v>
      </c>
      <c r="AP1784" s="37">
        <f t="shared" si="1254"/>
        <v>0</v>
      </c>
      <c r="AQ1784" s="37">
        <f t="shared" si="1255"/>
        <v>0</v>
      </c>
      <c r="AR1784" s="37">
        <f t="shared" si="1256"/>
        <v>0</v>
      </c>
      <c r="AS1784" s="37">
        <f t="shared" si="1257"/>
        <v>0</v>
      </c>
      <c r="AU1784">
        <v>66</v>
      </c>
      <c r="AV1784" s="37">
        <f t="shared" si="1258"/>
        <v>205.20930854070829</v>
      </c>
      <c r="AW1784" s="37">
        <f t="shared" si="1259"/>
        <v>14.881613008183496</v>
      </c>
      <c r="AX1784" s="37">
        <f t="shared" si="1260"/>
        <v>351.53851118143211</v>
      </c>
      <c r="AY1784" s="37">
        <f t="shared" si="1261"/>
        <v>571.33090346425706</v>
      </c>
      <c r="AZ1784" s="37">
        <f t="shared" si="1262"/>
        <v>22.401531163775079</v>
      </c>
      <c r="BA1784" s="37">
        <f t="shared" si="1263"/>
        <v>9.096108622530414</v>
      </c>
      <c r="BC1784">
        <v>66</v>
      </c>
      <c r="BD1784" s="37">
        <f>IF(Voorblad!$E$10=Rekenblad!BC1784,Rekenblad!AV1784,0)</f>
        <v>0</v>
      </c>
      <c r="BE1784" s="37">
        <f>IF(Voorblad!$E$10=Rekenblad!BC1784,Rekenblad!AW1784,0)</f>
        <v>0</v>
      </c>
      <c r="BF1784" s="37">
        <f>IF(Voorblad!$E$10=Rekenblad!BC1784,Rekenblad!AX1784,0)</f>
        <v>0</v>
      </c>
      <c r="BG1784" s="62">
        <f>IF(Voorblad!$E$10=Rekenblad!BC1784,Rekenblad!AY1784,0)</f>
        <v>0</v>
      </c>
      <c r="BH1784" s="37">
        <f>IF(Voorblad!$E$10=Rekenblad!BC1784,Rekenblad!AZ1784,0)</f>
        <v>0</v>
      </c>
      <c r="BI1784" s="37">
        <f>IF(Voorblad!$E$10=Rekenblad!BC1784,Rekenblad!BA1784,0)</f>
        <v>0</v>
      </c>
      <c r="BK1784">
        <v>66</v>
      </c>
      <c r="BL1784" s="37">
        <f>IF(Voorblad!$E$14=Rekenblad!$BL$1726,Rekenblad!BD1784,0)</f>
        <v>0</v>
      </c>
      <c r="BM1784" s="37">
        <f>IF(Voorblad!$E$14=Rekenblad!$BL$1726,Rekenblad!BE1784,0)</f>
        <v>0</v>
      </c>
      <c r="BN1784" s="37">
        <f>IF(Voorblad!$E$14=Rekenblad!$BL$1726,Rekenblad!BF1784,0)</f>
        <v>0</v>
      </c>
      <c r="BO1784" s="37">
        <f>IF(Voorblad!$E$14=Rekenblad!$BL$1726,Rekenblad!BG1784,0)</f>
        <v>0</v>
      </c>
      <c r="BP1784" s="37">
        <f>IF(Voorblad!$E$14=Rekenblad!$BL$1726,Rekenblad!BH1784,0)</f>
        <v>0</v>
      </c>
      <c r="BQ1784" s="37">
        <f>IF(Voorblad!$E$14=Rekenblad!$BL$1726,Rekenblad!BI1784,0)</f>
        <v>0</v>
      </c>
    </row>
    <row r="1785" spans="2:69" x14ac:dyDescent="0.25">
      <c r="B1785">
        <f>'Data TREND'!$A$204</f>
        <v>67</v>
      </c>
      <c r="C1785" s="37">
        <f>'Data TREND'!C348</f>
        <v>207.99711865847141</v>
      </c>
      <c r="D1785" s="37">
        <f>'Data TREND'!D348</f>
        <v>15.010869039347828</v>
      </c>
      <c r="E1785" s="37">
        <f>'Data TREND'!E348</f>
        <v>356.79481113054214</v>
      </c>
      <c r="F1785" s="37">
        <f>'Data TREND'!F348</f>
        <v>579.50552001957203</v>
      </c>
      <c r="G1785" s="37">
        <f>'Data TREND'!G348</f>
        <v>22.347964922000639</v>
      </c>
      <c r="H1785" s="37">
        <f>'Data TREND'!H348</f>
        <v>9.0711463153055689</v>
      </c>
      <c r="J1785" s="37">
        <f t="shared" si="1240"/>
        <v>207.99711865847141</v>
      </c>
      <c r="K1785" s="37">
        <f t="shared" si="1241"/>
        <v>15.010869039347828</v>
      </c>
      <c r="L1785" s="37">
        <f t="shared" si="1242"/>
        <v>356.79481113054214</v>
      </c>
      <c r="M1785" s="37">
        <f t="shared" si="1243"/>
        <v>579.50552001957203</v>
      </c>
      <c r="N1785" s="37">
        <f t="shared" si="1244"/>
        <v>22.347964922000639</v>
      </c>
      <c r="O1785" s="37">
        <f t="shared" si="1245"/>
        <v>9.0711463153055689</v>
      </c>
      <c r="Q1785">
        <f>'Data TREND'!$A$204</f>
        <v>67</v>
      </c>
      <c r="R1785" s="37">
        <f>'Data TREND'!J348</f>
        <v>221.24231358750046</v>
      </c>
      <c r="S1785" s="37">
        <f>'Data TREND'!K348</f>
        <v>29.140986217209957</v>
      </c>
      <c r="T1785" s="37">
        <f>'Data TREND'!L348</f>
        <v>356.33464549587643</v>
      </c>
      <c r="U1785" s="37">
        <f>'Data TREND'!M348</f>
        <v>606.87303195537254</v>
      </c>
      <c r="V1785" s="37">
        <f>'Data TREND'!N348</f>
        <v>23.691424214764247</v>
      </c>
      <c r="W1785" s="37">
        <f>'Data TREND'!O348</f>
        <v>9.70611884705135</v>
      </c>
      <c r="Y1785" s="37">
        <f t="shared" si="1246"/>
        <v>0</v>
      </c>
      <c r="Z1785" s="37">
        <f t="shared" si="1247"/>
        <v>0</v>
      </c>
      <c r="AA1785" s="37">
        <f t="shared" si="1248"/>
        <v>0</v>
      </c>
      <c r="AB1785" s="37">
        <f t="shared" si="1249"/>
        <v>0</v>
      </c>
      <c r="AC1785" s="37">
        <f t="shared" si="1250"/>
        <v>0</v>
      </c>
      <c r="AD1785" s="37">
        <f t="shared" si="1251"/>
        <v>0</v>
      </c>
      <c r="AF1785">
        <f>'Data TREND'!$A$204</f>
        <v>67</v>
      </c>
      <c r="AG1785" s="37">
        <f>'Data TREND'!Q348</f>
        <v>242.4281072442277</v>
      </c>
      <c r="AH1785" s="37">
        <f>'Data TREND'!R348</f>
        <v>30.895208523856137</v>
      </c>
      <c r="AI1785" s="37">
        <f>'Data TREND'!S348</f>
        <v>357.28793586593508</v>
      </c>
      <c r="AJ1785" s="37">
        <f>'Data TREND'!T348</f>
        <v>630.73688006682869</v>
      </c>
      <c r="AK1785" s="37">
        <f>'Data TREND'!U348</f>
        <v>25.060681423218881</v>
      </c>
      <c r="AL1785" s="37">
        <f>'Data TREND'!V348</f>
        <v>10.25020552618701</v>
      </c>
      <c r="AN1785" s="37">
        <f t="shared" si="1252"/>
        <v>0</v>
      </c>
      <c r="AO1785" s="37">
        <f t="shared" si="1253"/>
        <v>0</v>
      </c>
      <c r="AP1785" s="37">
        <f t="shared" si="1254"/>
        <v>0</v>
      </c>
      <c r="AQ1785" s="37">
        <f t="shared" si="1255"/>
        <v>0</v>
      </c>
      <c r="AR1785" s="37">
        <f t="shared" si="1256"/>
        <v>0</v>
      </c>
      <c r="AS1785" s="37">
        <f t="shared" si="1257"/>
        <v>0</v>
      </c>
      <c r="AU1785">
        <v>67</v>
      </c>
      <c r="AV1785" s="37">
        <f t="shared" si="1258"/>
        <v>207.99711865847141</v>
      </c>
      <c r="AW1785" s="37">
        <f t="shared" si="1259"/>
        <v>15.010869039347828</v>
      </c>
      <c r="AX1785" s="37">
        <f t="shared" si="1260"/>
        <v>356.79481113054214</v>
      </c>
      <c r="AY1785" s="37">
        <f t="shared" si="1261"/>
        <v>579.50552001957203</v>
      </c>
      <c r="AZ1785" s="37">
        <f t="shared" si="1262"/>
        <v>22.347964922000639</v>
      </c>
      <c r="BA1785" s="37">
        <f t="shared" si="1263"/>
        <v>9.0711463153055689</v>
      </c>
      <c r="BC1785">
        <v>67</v>
      </c>
      <c r="BD1785" s="37">
        <f>IF(Voorblad!$E$10=Rekenblad!BC1785,Rekenblad!AV1785,0)</f>
        <v>0</v>
      </c>
      <c r="BE1785" s="37">
        <f>IF(Voorblad!$E$10=Rekenblad!BC1785,Rekenblad!AW1785,0)</f>
        <v>0</v>
      </c>
      <c r="BF1785" s="37">
        <f>IF(Voorblad!$E$10=Rekenblad!BC1785,Rekenblad!AX1785,0)</f>
        <v>0</v>
      </c>
      <c r="BG1785" s="62">
        <f>IF(Voorblad!$E$10=Rekenblad!BC1785,Rekenblad!AY1785,0)</f>
        <v>0</v>
      </c>
      <c r="BH1785" s="37">
        <f>IF(Voorblad!$E$10=Rekenblad!BC1785,Rekenblad!AZ1785,0)</f>
        <v>0</v>
      </c>
      <c r="BI1785" s="37">
        <f>IF(Voorblad!$E$10=Rekenblad!BC1785,Rekenblad!BA1785,0)</f>
        <v>0</v>
      </c>
      <c r="BK1785">
        <v>67</v>
      </c>
      <c r="BL1785" s="37">
        <f>IF(Voorblad!$E$14=Rekenblad!$BL$1726,Rekenblad!BD1785,0)</f>
        <v>0</v>
      </c>
      <c r="BM1785" s="37">
        <f>IF(Voorblad!$E$14=Rekenblad!$BL$1726,Rekenblad!BE1785,0)</f>
        <v>0</v>
      </c>
      <c r="BN1785" s="37">
        <f>IF(Voorblad!$E$14=Rekenblad!$BL$1726,Rekenblad!BF1785,0)</f>
        <v>0</v>
      </c>
      <c r="BO1785" s="37">
        <f>IF(Voorblad!$E$14=Rekenblad!$BL$1726,Rekenblad!BG1785,0)</f>
        <v>0</v>
      </c>
      <c r="BP1785" s="37">
        <f>IF(Voorblad!$E$14=Rekenblad!$BL$1726,Rekenblad!BH1785,0)</f>
        <v>0</v>
      </c>
      <c r="BQ1785" s="37">
        <f>IF(Voorblad!$E$14=Rekenblad!$BL$1726,Rekenblad!BI1785,0)</f>
        <v>0</v>
      </c>
    </row>
    <row r="1786" spans="2:69" x14ac:dyDescent="0.25">
      <c r="B1786">
        <f>'Data TREND'!$A$205</f>
        <v>68</v>
      </c>
      <c r="C1786" s="37">
        <f>'Data TREND'!C349</f>
        <v>210.78492877623449</v>
      </c>
      <c r="D1786" s="37">
        <f>'Data TREND'!D349</f>
        <v>15.140125070512159</v>
      </c>
      <c r="E1786" s="37">
        <f>'Data TREND'!E349</f>
        <v>362.05111107965223</v>
      </c>
      <c r="F1786" s="37">
        <f>'Data TREND'!F349</f>
        <v>587.68013657488723</v>
      </c>
      <c r="G1786" s="37">
        <f>'Data TREND'!G349</f>
        <v>22.294398680226202</v>
      </c>
      <c r="H1786" s="37">
        <f>'Data TREND'!H349</f>
        <v>9.0461840080807239</v>
      </c>
      <c r="J1786" s="37">
        <f t="shared" si="1240"/>
        <v>210.78492877623449</v>
      </c>
      <c r="K1786" s="37">
        <f t="shared" si="1241"/>
        <v>15.140125070512159</v>
      </c>
      <c r="L1786" s="37">
        <f t="shared" si="1242"/>
        <v>362.05111107965223</v>
      </c>
      <c r="M1786" s="37">
        <f t="shared" si="1243"/>
        <v>587.68013657488723</v>
      </c>
      <c r="N1786" s="37">
        <f t="shared" si="1244"/>
        <v>22.294398680226202</v>
      </c>
      <c r="O1786" s="37">
        <f t="shared" si="1245"/>
        <v>9.0461840080807239</v>
      </c>
      <c r="Q1786">
        <f>'Data TREND'!$A$205</f>
        <v>68</v>
      </c>
      <c r="R1786" s="37">
        <f>'Data TREND'!J349</f>
        <v>224.07513389197888</v>
      </c>
      <c r="S1786" s="37">
        <f>'Data TREND'!K349</f>
        <v>29.404257581338005</v>
      </c>
      <c r="T1786" s="37">
        <f>'Data TREND'!L349</f>
        <v>361.5968535050701</v>
      </c>
      <c r="U1786" s="37">
        <f>'Data TREND'!M349</f>
        <v>615.2333673521922</v>
      </c>
      <c r="V1786" s="37">
        <f>'Data TREND'!N349</f>
        <v>23.60288354337349</v>
      </c>
      <c r="W1786" s="37">
        <f>'Data TREND'!O349</f>
        <v>9.6735477029435213</v>
      </c>
      <c r="Y1786" s="37">
        <f t="shared" si="1246"/>
        <v>0</v>
      </c>
      <c r="Z1786" s="37">
        <f t="shared" si="1247"/>
        <v>0</v>
      </c>
      <c r="AA1786" s="37">
        <f t="shared" si="1248"/>
        <v>0</v>
      </c>
      <c r="AB1786" s="37">
        <f t="shared" si="1249"/>
        <v>0</v>
      </c>
      <c r="AC1786" s="37">
        <f t="shared" si="1250"/>
        <v>0</v>
      </c>
      <c r="AD1786" s="37">
        <f t="shared" si="1251"/>
        <v>0</v>
      </c>
      <c r="AF1786">
        <f>'Data TREND'!$A$205</f>
        <v>68</v>
      </c>
      <c r="AG1786" s="37">
        <f>'Data TREND'!Q349</f>
        <v>245.41660990601193</v>
      </c>
      <c r="AH1786" s="37">
        <f>'Data TREND'!R349</f>
        <v>31.180185482295865</v>
      </c>
      <c r="AI1786" s="37">
        <f>'Data TREND'!S349</f>
        <v>362.49579278655648</v>
      </c>
      <c r="AJ1786" s="37">
        <f>'Data TREND'!T349</f>
        <v>639.21466013174427</v>
      </c>
      <c r="AK1786" s="37">
        <f>'Data TREND'!U349</f>
        <v>24.924058117206677</v>
      </c>
      <c r="AL1786" s="37">
        <f>'Data TREND'!V349</f>
        <v>10.192735752229733</v>
      </c>
      <c r="AN1786" s="37">
        <f t="shared" si="1252"/>
        <v>0</v>
      </c>
      <c r="AO1786" s="37">
        <f t="shared" si="1253"/>
        <v>0</v>
      </c>
      <c r="AP1786" s="37">
        <f t="shared" si="1254"/>
        <v>0</v>
      </c>
      <c r="AQ1786" s="37">
        <f t="shared" si="1255"/>
        <v>0</v>
      </c>
      <c r="AR1786" s="37">
        <f t="shared" si="1256"/>
        <v>0</v>
      </c>
      <c r="AS1786" s="37">
        <f t="shared" si="1257"/>
        <v>0</v>
      </c>
      <c r="AU1786">
        <v>68</v>
      </c>
      <c r="AV1786" s="37">
        <f t="shared" si="1258"/>
        <v>210.78492877623449</v>
      </c>
      <c r="AW1786" s="37">
        <f t="shared" si="1259"/>
        <v>15.140125070512159</v>
      </c>
      <c r="AX1786" s="37">
        <f t="shared" si="1260"/>
        <v>362.05111107965223</v>
      </c>
      <c r="AY1786" s="37">
        <f t="shared" si="1261"/>
        <v>587.68013657488723</v>
      </c>
      <c r="AZ1786" s="37">
        <f t="shared" si="1262"/>
        <v>22.294398680226202</v>
      </c>
      <c r="BA1786" s="37">
        <f t="shared" si="1263"/>
        <v>9.0461840080807239</v>
      </c>
      <c r="BC1786">
        <v>68</v>
      </c>
      <c r="BD1786" s="37">
        <f>IF(Voorblad!$E$10=Rekenblad!BC1786,Rekenblad!AV1786,0)</f>
        <v>0</v>
      </c>
      <c r="BE1786" s="37">
        <f>IF(Voorblad!$E$10=Rekenblad!BC1786,Rekenblad!AW1786,0)</f>
        <v>0</v>
      </c>
      <c r="BF1786" s="37">
        <f>IF(Voorblad!$E$10=Rekenblad!BC1786,Rekenblad!AX1786,0)</f>
        <v>0</v>
      </c>
      <c r="BG1786" s="62">
        <f>IF(Voorblad!$E$10=Rekenblad!BC1786,Rekenblad!AY1786,0)</f>
        <v>0</v>
      </c>
      <c r="BH1786" s="37">
        <f>IF(Voorblad!$E$10=Rekenblad!BC1786,Rekenblad!AZ1786,0)</f>
        <v>0</v>
      </c>
      <c r="BI1786" s="37">
        <f>IF(Voorblad!$E$10=Rekenblad!BC1786,Rekenblad!BA1786,0)</f>
        <v>0</v>
      </c>
      <c r="BK1786">
        <v>68</v>
      </c>
      <c r="BL1786" s="37">
        <f>IF(Voorblad!$E$14=Rekenblad!$BL$1726,Rekenblad!BD1786,0)</f>
        <v>0</v>
      </c>
      <c r="BM1786" s="37">
        <f>IF(Voorblad!$E$14=Rekenblad!$BL$1726,Rekenblad!BE1786,0)</f>
        <v>0</v>
      </c>
      <c r="BN1786" s="37">
        <f>IF(Voorblad!$E$14=Rekenblad!$BL$1726,Rekenblad!BF1786,0)</f>
        <v>0</v>
      </c>
      <c r="BO1786" s="37">
        <f>IF(Voorblad!$E$14=Rekenblad!$BL$1726,Rekenblad!BG1786,0)</f>
        <v>0</v>
      </c>
      <c r="BP1786" s="37">
        <f>IF(Voorblad!$E$14=Rekenblad!$BL$1726,Rekenblad!BH1786,0)</f>
        <v>0</v>
      </c>
      <c r="BQ1786" s="37">
        <f>IF(Voorblad!$E$14=Rekenblad!$BL$1726,Rekenblad!BI1786,0)</f>
        <v>0</v>
      </c>
    </row>
    <row r="1787" spans="2:69" x14ac:dyDescent="0.25">
      <c r="B1787">
        <f>'Data TREND'!$A$206</f>
        <v>69</v>
      </c>
      <c r="C1787" s="37">
        <f>'Data TREND'!C350</f>
        <v>213.57273889399761</v>
      </c>
      <c r="D1787" s="37">
        <f>'Data TREND'!D350</f>
        <v>15.26938110167649</v>
      </c>
      <c r="E1787" s="37">
        <f>'Data TREND'!E350</f>
        <v>367.30741102876226</v>
      </c>
      <c r="F1787" s="37">
        <f>'Data TREND'!F350</f>
        <v>595.8547531302022</v>
      </c>
      <c r="G1787" s="37">
        <f>'Data TREND'!G350</f>
        <v>22.240832438451761</v>
      </c>
      <c r="H1787" s="37">
        <f>'Data TREND'!H350</f>
        <v>9.0212217008558788</v>
      </c>
      <c r="J1787" s="37">
        <f t="shared" si="1240"/>
        <v>213.57273889399761</v>
      </c>
      <c r="K1787" s="37">
        <f t="shared" si="1241"/>
        <v>15.26938110167649</v>
      </c>
      <c r="L1787" s="37">
        <f t="shared" si="1242"/>
        <v>367.30741102876226</v>
      </c>
      <c r="M1787" s="37">
        <f t="shared" si="1243"/>
        <v>595.8547531302022</v>
      </c>
      <c r="N1787" s="37">
        <f t="shared" si="1244"/>
        <v>22.240832438451761</v>
      </c>
      <c r="O1787" s="37">
        <f t="shared" si="1245"/>
        <v>9.0212217008558788</v>
      </c>
      <c r="Q1787">
        <f>'Data TREND'!$A$206</f>
        <v>69</v>
      </c>
      <c r="R1787" s="37">
        <f>'Data TREND'!J350</f>
        <v>226.90795419645727</v>
      </c>
      <c r="S1787" s="37">
        <f>'Data TREND'!K350</f>
        <v>29.667528945466053</v>
      </c>
      <c r="T1787" s="37">
        <f>'Data TREND'!L350</f>
        <v>366.85906151426371</v>
      </c>
      <c r="U1787" s="37">
        <f>'Data TREND'!M350</f>
        <v>623.59370274901198</v>
      </c>
      <c r="V1787" s="37">
        <f>'Data TREND'!N350</f>
        <v>23.514342871982734</v>
      </c>
      <c r="W1787" s="37">
        <f>'Data TREND'!O350</f>
        <v>9.6409765588356926</v>
      </c>
      <c r="Y1787" s="37">
        <f t="shared" si="1246"/>
        <v>0</v>
      </c>
      <c r="Z1787" s="37">
        <f t="shared" si="1247"/>
        <v>0</v>
      </c>
      <c r="AA1787" s="37">
        <f t="shared" si="1248"/>
        <v>0</v>
      </c>
      <c r="AB1787" s="37">
        <f t="shared" si="1249"/>
        <v>0</v>
      </c>
      <c r="AC1787" s="37">
        <f t="shared" si="1250"/>
        <v>0</v>
      </c>
      <c r="AD1787" s="37">
        <f t="shared" si="1251"/>
        <v>0</v>
      </c>
      <c r="AF1787">
        <f>'Data TREND'!$A$206</f>
        <v>69</v>
      </c>
      <c r="AG1787" s="37">
        <f>'Data TREND'!Q350</f>
        <v>248.40511256779618</v>
      </c>
      <c r="AH1787" s="37">
        <f>'Data TREND'!R350</f>
        <v>31.465162440735593</v>
      </c>
      <c r="AI1787" s="37">
        <f>'Data TREND'!S350</f>
        <v>367.70364970717787</v>
      </c>
      <c r="AJ1787" s="37">
        <f>'Data TREND'!T350</f>
        <v>647.69244019665985</v>
      </c>
      <c r="AK1787" s="37">
        <f>'Data TREND'!U350</f>
        <v>24.787434811194469</v>
      </c>
      <c r="AL1787" s="37">
        <f>'Data TREND'!V350</f>
        <v>10.135265978272457</v>
      </c>
      <c r="AN1787" s="37">
        <f t="shared" si="1252"/>
        <v>0</v>
      </c>
      <c r="AO1787" s="37">
        <f t="shared" si="1253"/>
        <v>0</v>
      </c>
      <c r="AP1787" s="37">
        <f t="shared" si="1254"/>
        <v>0</v>
      </c>
      <c r="AQ1787" s="37">
        <f t="shared" si="1255"/>
        <v>0</v>
      </c>
      <c r="AR1787" s="37">
        <f t="shared" si="1256"/>
        <v>0</v>
      </c>
      <c r="AS1787" s="37">
        <f t="shared" si="1257"/>
        <v>0</v>
      </c>
      <c r="AU1787">
        <v>69</v>
      </c>
      <c r="AV1787" s="37">
        <f t="shared" si="1258"/>
        <v>213.57273889399761</v>
      </c>
      <c r="AW1787" s="37">
        <f t="shared" si="1259"/>
        <v>15.26938110167649</v>
      </c>
      <c r="AX1787" s="37">
        <f t="shared" si="1260"/>
        <v>367.30741102876226</v>
      </c>
      <c r="AY1787" s="37">
        <f t="shared" si="1261"/>
        <v>595.8547531302022</v>
      </c>
      <c r="AZ1787" s="37">
        <f t="shared" si="1262"/>
        <v>22.240832438451761</v>
      </c>
      <c r="BA1787" s="37">
        <f t="shared" si="1263"/>
        <v>9.0212217008558788</v>
      </c>
      <c r="BC1787">
        <v>69</v>
      </c>
      <c r="BD1787" s="37">
        <f>IF(Voorblad!$E$10=Rekenblad!BC1787,Rekenblad!AV1787,0)</f>
        <v>0</v>
      </c>
      <c r="BE1787" s="37">
        <f>IF(Voorblad!$E$10=Rekenblad!BC1787,Rekenblad!AW1787,0)</f>
        <v>0</v>
      </c>
      <c r="BF1787" s="37">
        <f>IF(Voorblad!$E$10=Rekenblad!BC1787,Rekenblad!AX1787,0)</f>
        <v>0</v>
      </c>
      <c r="BG1787" s="62">
        <f>IF(Voorblad!$E$10=Rekenblad!BC1787,Rekenblad!AY1787,0)</f>
        <v>0</v>
      </c>
      <c r="BH1787" s="37">
        <f>IF(Voorblad!$E$10=Rekenblad!BC1787,Rekenblad!AZ1787,0)</f>
        <v>0</v>
      </c>
      <c r="BI1787" s="37">
        <f>IF(Voorblad!$E$10=Rekenblad!BC1787,Rekenblad!BA1787,0)</f>
        <v>0</v>
      </c>
      <c r="BK1787">
        <v>69</v>
      </c>
      <c r="BL1787" s="37">
        <f>IF(Voorblad!$E$14=Rekenblad!$BL$1726,Rekenblad!BD1787,0)</f>
        <v>0</v>
      </c>
      <c r="BM1787" s="37">
        <f>IF(Voorblad!$E$14=Rekenblad!$BL$1726,Rekenblad!BE1787,0)</f>
        <v>0</v>
      </c>
      <c r="BN1787" s="37">
        <f>IF(Voorblad!$E$14=Rekenblad!$BL$1726,Rekenblad!BF1787,0)</f>
        <v>0</v>
      </c>
      <c r="BO1787" s="37">
        <f>IF(Voorblad!$E$14=Rekenblad!$BL$1726,Rekenblad!BG1787,0)</f>
        <v>0</v>
      </c>
      <c r="BP1787" s="37">
        <f>IF(Voorblad!$E$14=Rekenblad!$BL$1726,Rekenblad!BH1787,0)</f>
        <v>0</v>
      </c>
      <c r="BQ1787" s="37">
        <f>IF(Voorblad!$E$14=Rekenblad!$BL$1726,Rekenblad!BI1787,0)</f>
        <v>0</v>
      </c>
    </row>
    <row r="1788" spans="2:69" x14ac:dyDescent="0.25">
      <c r="B1788">
        <f>'Data TREND'!$A$207</f>
        <v>70</v>
      </c>
      <c r="C1788" s="37">
        <f>'Data TREND'!C351</f>
        <v>216.3605490117607</v>
      </c>
      <c r="D1788" s="37">
        <f>'Data TREND'!D351</f>
        <v>15.398637132840822</v>
      </c>
      <c r="E1788" s="37">
        <f>'Data TREND'!E351</f>
        <v>372.56371097787229</v>
      </c>
      <c r="F1788" s="37">
        <f>'Data TREND'!F351</f>
        <v>604.02936968551717</v>
      </c>
      <c r="G1788" s="37">
        <f>'Data TREND'!G351</f>
        <v>22.187266196677321</v>
      </c>
      <c r="H1788" s="37">
        <f>'Data TREND'!H351</f>
        <v>8.996259393631032</v>
      </c>
      <c r="J1788" s="37">
        <f t="shared" si="1240"/>
        <v>216.3605490117607</v>
      </c>
      <c r="K1788" s="37">
        <f t="shared" si="1241"/>
        <v>15.398637132840822</v>
      </c>
      <c r="L1788" s="37">
        <f t="shared" si="1242"/>
        <v>372.56371097787229</v>
      </c>
      <c r="M1788" s="37">
        <f t="shared" si="1243"/>
        <v>604.02936968551717</v>
      </c>
      <c r="N1788" s="37">
        <f t="shared" si="1244"/>
        <v>22.187266196677321</v>
      </c>
      <c r="O1788" s="37">
        <f t="shared" si="1245"/>
        <v>8.996259393631032</v>
      </c>
      <c r="Q1788">
        <f>'Data TREND'!$A$207</f>
        <v>70</v>
      </c>
      <c r="R1788" s="37">
        <f>'Data TREND'!J351</f>
        <v>229.74077450093569</v>
      </c>
      <c r="S1788" s="37">
        <f>'Data TREND'!K351</f>
        <v>29.930800309594098</v>
      </c>
      <c r="T1788" s="37">
        <f>'Data TREND'!L351</f>
        <v>372.12126952345739</v>
      </c>
      <c r="U1788" s="37">
        <f>'Data TREND'!M351</f>
        <v>631.95403814583165</v>
      </c>
      <c r="V1788" s="37">
        <f>'Data TREND'!N351</f>
        <v>23.425802200591981</v>
      </c>
      <c r="W1788" s="37">
        <f>'Data TREND'!O351</f>
        <v>9.6084054147278621</v>
      </c>
      <c r="Y1788" s="37">
        <f t="shared" si="1246"/>
        <v>0</v>
      </c>
      <c r="Z1788" s="37">
        <f t="shared" si="1247"/>
        <v>0</v>
      </c>
      <c r="AA1788" s="37">
        <f t="shared" si="1248"/>
        <v>0</v>
      </c>
      <c r="AB1788" s="37">
        <f t="shared" si="1249"/>
        <v>0</v>
      </c>
      <c r="AC1788" s="37">
        <f t="shared" si="1250"/>
        <v>0</v>
      </c>
      <c r="AD1788" s="37">
        <f t="shared" si="1251"/>
        <v>0</v>
      </c>
      <c r="AF1788">
        <f>'Data TREND'!$A$207</f>
        <v>70</v>
      </c>
      <c r="AG1788" s="37">
        <f>'Data TREND'!Q351</f>
        <v>251.3936152295804</v>
      </c>
      <c r="AH1788" s="37">
        <f>'Data TREND'!R351</f>
        <v>31.750139399175318</v>
      </c>
      <c r="AI1788" s="37">
        <f>'Data TREND'!S351</f>
        <v>372.91150662779921</v>
      </c>
      <c r="AJ1788" s="37">
        <f>'Data TREND'!T351</f>
        <v>656.17022026157542</v>
      </c>
      <c r="AK1788" s="37">
        <f>'Data TREND'!U351</f>
        <v>24.650811505182261</v>
      </c>
      <c r="AL1788" s="37">
        <f>'Data TREND'!V351</f>
        <v>10.077796204315181</v>
      </c>
      <c r="AN1788" s="37">
        <f t="shared" si="1252"/>
        <v>0</v>
      </c>
      <c r="AO1788" s="37">
        <f t="shared" si="1253"/>
        <v>0</v>
      </c>
      <c r="AP1788" s="37">
        <f t="shared" si="1254"/>
        <v>0</v>
      </c>
      <c r="AQ1788" s="37">
        <f t="shared" si="1255"/>
        <v>0</v>
      </c>
      <c r="AR1788" s="37">
        <f t="shared" si="1256"/>
        <v>0</v>
      </c>
      <c r="AS1788" s="37">
        <f t="shared" si="1257"/>
        <v>0</v>
      </c>
      <c r="AU1788">
        <v>70</v>
      </c>
      <c r="AV1788" s="37">
        <f t="shared" si="1258"/>
        <v>216.3605490117607</v>
      </c>
      <c r="AW1788" s="37">
        <f t="shared" si="1259"/>
        <v>15.398637132840822</v>
      </c>
      <c r="AX1788" s="37">
        <f t="shared" si="1260"/>
        <v>372.56371097787229</v>
      </c>
      <c r="AY1788" s="37">
        <f t="shared" si="1261"/>
        <v>604.02936968551717</v>
      </c>
      <c r="AZ1788" s="37">
        <f t="shared" si="1262"/>
        <v>22.187266196677321</v>
      </c>
      <c r="BA1788" s="37">
        <f t="shared" si="1263"/>
        <v>8.996259393631032</v>
      </c>
      <c r="BC1788">
        <v>70</v>
      </c>
      <c r="BD1788" s="37">
        <f>IF(Voorblad!$E$10=Rekenblad!BC1788,Rekenblad!AV1788,0)</f>
        <v>0</v>
      </c>
      <c r="BE1788" s="37">
        <f>IF(Voorblad!$E$10=Rekenblad!BC1788,Rekenblad!AW1788,0)</f>
        <v>0</v>
      </c>
      <c r="BF1788" s="37">
        <f>IF(Voorblad!$E$10=Rekenblad!BC1788,Rekenblad!AX1788,0)</f>
        <v>0</v>
      </c>
      <c r="BG1788" s="62">
        <f>IF(Voorblad!$E$10=Rekenblad!BC1788,Rekenblad!AY1788,0)</f>
        <v>0</v>
      </c>
      <c r="BH1788" s="37">
        <f>IF(Voorblad!$E$10=Rekenblad!BC1788,Rekenblad!AZ1788,0)</f>
        <v>0</v>
      </c>
      <c r="BI1788" s="37">
        <f>IF(Voorblad!$E$10=Rekenblad!BC1788,Rekenblad!BA1788,0)</f>
        <v>0</v>
      </c>
      <c r="BK1788">
        <v>70</v>
      </c>
      <c r="BL1788" s="37">
        <f>IF(Voorblad!$E$14=Rekenblad!$BL$1726,Rekenblad!BD1788,0)</f>
        <v>0</v>
      </c>
      <c r="BM1788" s="37">
        <f>IF(Voorblad!$E$14=Rekenblad!$BL$1726,Rekenblad!BE1788,0)</f>
        <v>0</v>
      </c>
      <c r="BN1788" s="37">
        <f>IF(Voorblad!$E$14=Rekenblad!$BL$1726,Rekenblad!BF1788,0)</f>
        <v>0</v>
      </c>
      <c r="BO1788" s="37">
        <f>IF(Voorblad!$E$14=Rekenblad!$BL$1726,Rekenblad!BG1788,0)</f>
        <v>0</v>
      </c>
      <c r="BP1788" s="37">
        <f>IF(Voorblad!$E$14=Rekenblad!$BL$1726,Rekenblad!BH1788,0)</f>
        <v>0</v>
      </c>
      <c r="BQ1788" s="37">
        <f>IF(Voorblad!$E$14=Rekenblad!$BL$1726,Rekenblad!BI1788,0)</f>
        <v>0</v>
      </c>
    </row>
    <row r="1789" spans="2:69" x14ac:dyDescent="0.25">
      <c r="B1789">
        <f>'Data TREND'!$A$208</f>
        <v>71</v>
      </c>
      <c r="C1789" s="37">
        <f>'Data TREND'!C352</f>
        <v>219.14835912952381</v>
      </c>
      <c r="D1789" s="37">
        <f>'Data TREND'!D352</f>
        <v>15.527893164005153</v>
      </c>
      <c r="E1789" s="37">
        <f>'Data TREND'!E352</f>
        <v>377.82001092698238</v>
      </c>
      <c r="F1789" s="37">
        <f>'Data TREND'!F352</f>
        <v>612.20398624083214</v>
      </c>
      <c r="G1789" s="37">
        <f>'Data TREND'!G352</f>
        <v>22.133699954902884</v>
      </c>
      <c r="H1789" s="37">
        <f>'Data TREND'!H352</f>
        <v>8.9712970864061869</v>
      </c>
      <c r="J1789" s="37">
        <f t="shared" si="1240"/>
        <v>219.14835912952381</v>
      </c>
      <c r="K1789" s="37">
        <f t="shared" si="1241"/>
        <v>15.527893164005153</v>
      </c>
      <c r="L1789" s="37">
        <f t="shared" si="1242"/>
        <v>377.82001092698238</v>
      </c>
      <c r="M1789" s="37">
        <f t="shared" si="1243"/>
        <v>612.20398624083214</v>
      </c>
      <c r="N1789" s="37">
        <f t="shared" si="1244"/>
        <v>22.133699954902884</v>
      </c>
      <c r="O1789" s="37">
        <f t="shared" si="1245"/>
        <v>8.9712970864061869</v>
      </c>
      <c r="Q1789">
        <f>'Data TREND'!$A$208</f>
        <v>71</v>
      </c>
      <c r="R1789" s="37">
        <f>'Data TREND'!J352</f>
        <v>232.57359480541407</v>
      </c>
      <c r="S1789" s="37">
        <f>'Data TREND'!K352</f>
        <v>30.194071673722146</v>
      </c>
      <c r="T1789" s="37">
        <f>'Data TREND'!L352</f>
        <v>377.383477532651</v>
      </c>
      <c r="U1789" s="37">
        <f>'Data TREND'!M352</f>
        <v>640.31437354265142</v>
      </c>
      <c r="V1789" s="37">
        <f>'Data TREND'!N352</f>
        <v>23.337261529201221</v>
      </c>
      <c r="W1789" s="37">
        <f>'Data TREND'!O352</f>
        <v>9.5758342706200335</v>
      </c>
      <c r="Y1789" s="37">
        <f t="shared" si="1246"/>
        <v>0</v>
      </c>
      <c r="Z1789" s="37">
        <f t="shared" si="1247"/>
        <v>0</v>
      </c>
      <c r="AA1789" s="37">
        <f t="shared" si="1248"/>
        <v>0</v>
      </c>
      <c r="AB1789" s="37">
        <f t="shared" si="1249"/>
        <v>0</v>
      </c>
      <c r="AC1789" s="37">
        <f t="shared" si="1250"/>
        <v>0</v>
      </c>
      <c r="AD1789" s="37">
        <f t="shared" si="1251"/>
        <v>0</v>
      </c>
      <c r="AF1789">
        <f>'Data TREND'!$A$208</f>
        <v>71</v>
      </c>
      <c r="AG1789" s="37">
        <f>'Data TREND'!Q352</f>
        <v>254.38211789136466</v>
      </c>
      <c r="AH1789" s="37">
        <f>'Data TREND'!R352</f>
        <v>32.035116357615046</v>
      </c>
      <c r="AI1789" s="37">
        <f>'Data TREND'!S352</f>
        <v>378.11936354842061</v>
      </c>
      <c r="AJ1789" s="37">
        <f>'Data TREND'!T352</f>
        <v>664.648000326491</v>
      </c>
      <c r="AK1789" s="37">
        <f>'Data TREND'!U352</f>
        <v>24.514188199170057</v>
      </c>
      <c r="AL1789" s="37">
        <f>'Data TREND'!V352</f>
        <v>10.020326430357905</v>
      </c>
      <c r="AN1789" s="37">
        <f t="shared" si="1252"/>
        <v>0</v>
      </c>
      <c r="AO1789" s="37">
        <f t="shared" si="1253"/>
        <v>0</v>
      </c>
      <c r="AP1789" s="37">
        <f t="shared" si="1254"/>
        <v>0</v>
      </c>
      <c r="AQ1789" s="37">
        <f t="shared" si="1255"/>
        <v>0</v>
      </c>
      <c r="AR1789" s="37">
        <f t="shared" si="1256"/>
        <v>0</v>
      </c>
      <c r="AS1789" s="37">
        <f t="shared" si="1257"/>
        <v>0</v>
      </c>
      <c r="AU1789">
        <v>71</v>
      </c>
      <c r="AV1789" s="37">
        <f t="shared" si="1258"/>
        <v>219.14835912952381</v>
      </c>
      <c r="AW1789" s="37">
        <f t="shared" si="1259"/>
        <v>15.527893164005153</v>
      </c>
      <c r="AX1789" s="37">
        <f t="shared" si="1260"/>
        <v>377.82001092698238</v>
      </c>
      <c r="AY1789" s="37">
        <f t="shared" si="1261"/>
        <v>612.20398624083214</v>
      </c>
      <c r="AZ1789" s="37">
        <f t="shared" si="1262"/>
        <v>22.133699954902884</v>
      </c>
      <c r="BA1789" s="37">
        <f t="shared" si="1263"/>
        <v>8.9712970864061869</v>
      </c>
      <c r="BC1789">
        <v>71</v>
      </c>
      <c r="BD1789" s="37">
        <f>IF(Voorblad!$E$10=Rekenblad!BC1789,Rekenblad!AV1789,0)</f>
        <v>0</v>
      </c>
      <c r="BE1789" s="37">
        <f>IF(Voorblad!$E$10=Rekenblad!BC1789,Rekenblad!AW1789,0)</f>
        <v>0</v>
      </c>
      <c r="BF1789" s="37">
        <f>IF(Voorblad!$E$10=Rekenblad!BC1789,Rekenblad!AX1789,0)</f>
        <v>0</v>
      </c>
      <c r="BG1789" s="62">
        <f>IF(Voorblad!$E$10=Rekenblad!BC1789,Rekenblad!AY1789,0)</f>
        <v>0</v>
      </c>
      <c r="BH1789" s="37">
        <f>IF(Voorblad!$E$10=Rekenblad!BC1789,Rekenblad!AZ1789,0)</f>
        <v>0</v>
      </c>
      <c r="BI1789" s="37">
        <f>IF(Voorblad!$E$10=Rekenblad!BC1789,Rekenblad!BA1789,0)</f>
        <v>0</v>
      </c>
      <c r="BK1789">
        <v>71</v>
      </c>
      <c r="BL1789" s="37">
        <f>IF(Voorblad!$E$14=Rekenblad!$BL$1726,Rekenblad!BD1789,0)</f>
        <v>0</v>
      </c>
      <c r="BM1789" s="37">
        <f>IF(Voorblad!$E$14=Rekenblad!$BL$1726,Rekenblad!BE1789,0)</f>
        <v>0</v>
      </c>
      <c r="BN1789" s="37">
        <f>IF(Voorblad!$E$14=Rekenblad!$BL$1726,Rekenblad!BF1789,0)</f>
        <v>0</v>
      </c>
      <c r="BO1789" s="37">
        <f>IF(Voorblad!$E$14=Rekenblad!$BL$1726,Rekenblad!BG1789,0)</f>
        <v>0</v>
      </c>
      <c r="BP1789" s="37">
        <f>IF(Voorblad!$E$14=Rekenblad!$BL$1726,Rekenblad!BH1789,0)</f>
        <v>0</v>
      </c>
      <c r="BQ1789" s="37">
        <f>IF(Voorblad!$E$14=Rekenblad!$BL$1726,Rekenblad!BI1789,0)</f>
        <v>0</v>
      </c>
    </row>
    <row r="1790" spans="2:69" x14ac:dyDescent="0.25">
      <c r="B1790">
        <f>'Data TREND'!$A$209</f>
        <v>72</v>
      </c>
      <c r="C1790" s="37">
        <f>'Data TREND'!C353</f>
        <v>221.93616924728693</v>
      </c>
      <c r="D1790" s="37">
        <f>'Data TREND'!D353</f>
        <v>15.657149195169485</v>
      </c>
      <c r="E1790" s="37">
        <f>'Data TREND'!E353</f>
        <v>383.07631087609241</v>
      </c>
      <c r="F1790" s="37">
        <f>'Data TREND'!F353</f>
        <v>620.37860279614733</v>
      </c>
      <c r="G1790" s="37">
        <f>'Data TREND'!G353</f>
        <v>22.080133713128443</v>
      </c>
      <c r="H1790" s="37">
        <f>'Data TREND'!H353</f>
        <v>8.9463347791813419</v>
      </c>
      <c r="J1790" s="37">
        <f t="shared" si="1240"/>
        <v>221.93616924728693</v>
      </c>
      <c r="K1790" s="37">
        <f t="shared" si="1241"/>
        <v>15.657149195169485</v>
      </c>
      <c r="L1790" s="37">
        <f t="shared" si="1242"/>
        <v>383.07631087609241</v>
      </c>
      <c r="M1790" s="37">
        <f t="shared" si="1243"/>
        <v>620.37860279614733</v>
      </c>
      <c r="N1790" s="37">
        <f t="shared" si="1244"/>
        <v>22.080133713128443</v>
      </c>
      <c r="O1790" s="37">
        <f t="shared" si="1245"/>
        <v>8.9463347791813419</v>
      </c>
      <c r="Q1790">
        <f>'Data TREND'!$A$209</f>
        <v>72</v>
      </c>
      <c r="R1790" s="37">
        <f>'Data TREND'!J353</f>
        <v>235.40641510989249</v>
      </c>
      <c r="S1790" s="37">
        <f>'Data TREND'!K353</f>
        <v>30.457343037850194</v>
      </c>
      <c r="T1790" s="37">
        <f>'Data TREND'!L353</f>
        <v>382.64568554184467</v>
      </c>
      <c r="U1790" s="37">
        <f>'Data TREND'!M353</f>
        <v>648.67470893947109</v>
      </c>
      <c r="V1790" s="37">
        <f>'Data TREND'!N353</f>
        <v>23.248720857810468</v>
      </c>
      <c r="W1790" s="37">
        <f>'Data TREND'!O353</f>
        <v>9.5432631265122048</v>
      </c>
      <c r="Y1790" s="37">
        <f t="shared" si="1246"/>
        <v>0</v>
      </c>
      <c r="Z1790" s="37">
        <f t="shared" si="1247"/>
        <v>0</v>
      </c>
      <c r="AA1790" s="37">
        <f t="shared" si="1248"/>
        <v>0</v>
      </c>
      <c r="AB1790" s="37">
        <f t="shared" si="1249"/>
        <v>0</v>
      </c>
      <c r="AC1790" s="37">
        <f t="shared" si="1250"/>
        <v>0</v>
      </c>
      <c r="AD1790" s="37">
        <f t="shared" si="1251"/>
        <v>0</v>
      </c>
      <c r="AF1790">
        <f>'Data TREND'!$A$209</f>
        <v>72</v>
      </c>
      <c r="AG1790" s="37">
        <f>'Data TREND'!Q353</f>
        <v>257.37062055314891</v>
      </c>
      <c r="AH1790" s="37">
        <f>'Data TREND'!R353</f>
        <v>32.320093316054773</v>
      </c>
      <c r="AI1790" s="37">
        <f>'Data TREND'!S353</f>
        <v>383.327220469042</v>
      </c>
      <c r="AJ1790" s="37">
        <f>'Data TREND'!T353</f>
        <v>673.12578039140658</v>
      </c>
      <c r="AK1790" s="37">
        <f>'Data TREND'!U353</f>
        <v>24.377564893157846</v>
      </c>
      <c r="AL1790" s="37">
        <f>'Data TREND'!V353</f>
        <v>9.9628566564006285</v>
      </c>
      <c r="AN1790" s="37">
        <f t="shared" si="1252"/>
        <v>0</v>
      </c>
      <c r="AO1790" s="37">
        <f t="shared" si="1253"/>
        <v>0</v>
      </c>
      <c r="AP1790" s="37">
        <f t="shared" si="1254"/>
        <v>0</v>
      </c>
      <c r="AQ1790" s="37">
        <f t="shared" si="1255"/>
        <v>0</v>
      </c>
      <c r="AR1790" s="37">
        <f t="shared" si="1256"/>
        <v>0</v>
      </c>
      <c r="AS1790" s="37">
        <f t="shared" si="1257"/>
        <v>0</v>
      </c>
      <c r="AU1790">
        <v>72</v>
      </c>
      <c r="AV1790" s="37">
        <f t="shared" si="1258"/>
        <v>221.93616924728693</v>
      </c>
      <c r="AW1790" s="37">
        <f t="shared" si="1259"/>
        <v>15.657149195169485</v>
      </c>
      <c r="AX1790" s="37">
        <f t="shared" si="1260"/>
        <v>383.07631087609241</v>
      </c>
      <c r="AY1790" s="37">
        <f t="shared" si="1261"/>
        <v>620.37860279614733</v>
      </c>
      <c r="AZ1790" s="37">
        <f t="shared" si="1262"/>
        <v>22.080133713128443</v>
      </c>
      <c r="BA1790" s="37">
        <f t="shared" si="1263"/>
        <v>8.9463347791813419</v>
      </c>
      <c r="BC1790">
        <v>72</v>
      </c>
      <c r="BD1790" s="37">
        <f>IF(Voorblad!$E$10=Rekenblad!BC1790,Rekenblad!AV1790,0)</f>
        <v>0</v>
      </c>
      <c r="BE1790" s="37">
        <f>IF(Voorblad!$E$10=Rekenblad!BC1790,Rekenblad!AW1790,0)</f>
        <v>0</v>
      </c>
      <c r="BF1790" s="37">
        <f>IF(Voorblad!$E$10=Rekenblad!BC1790,Rekenblad!AX1790,0)</f>
        <v>0</v>
      </c>
      <c r="BG1790" s="62">
        <f>IF(Voorblad!$E$10=Rekenblad!BC1790,Rekenblad!AY1790,0)</f>
        <v>0</v>
      </c>
      <c r="BH1790" s="37">
        <f>IF(Voorblad!$E$10=Rekenblad!BC1790,Rekenblad!AZ1790,0)</f>
        <v>0</v>
      </c>
      <c r="BI1790" s="37">
        <f>IF(Voorblad!$E$10=Rekenblad!BC1790,Rekenblad!BA1790,0)</f>
        <v>0</v>
      </c>
      <c r="BK1790">
        <v>72</v>
      </c>
      <c r="BL1790" s="37">
        <f>IF(Voorblad!$E$14=Rekenblad!$BL$1726,Rekenblad!BD1790,0)</f>
        <v>0</v>
      </c>
      <c r="BM1790" s="37">
        <f>IF(Voorblad!$E$14=Rekenblad!$BL$1726,Rekenblad!BE1790,0)</f>
        <v>0</v>
      </c>
      <c r="BN1790" s="37">
        <f>IF(Voorblad!$E$14=Rekenblad!$BL$1726,Rekenblad!BF1790,0)</f>
        <v>0</v>
      </c>
      <c r="BO1790" s="37">
        <f>IF(Voorblad!$E$14=Rekenblad!$BL$1726,Rekenblad!BG1790,0)</f>
        <v>0</v>
      </c>
      <c r="BP1790" s="37">
        <f>IF(Voorblad!$E$14=Rekenblad!$BL$1726,Rekenblad!BH1790,0)</f>
        <v>0</v>
      </c>
      <c r="BQ1790" s="37">
        <f>IF(Voorblad!$E$14=Rekenblad!$BL$1726,Rekenblad!BI1790,0)</f>
        <v>0</v>
      </c>
    </row>
    <row r="1791" spans="2:69" x14ac:dyDescent="0.25">
      <c r="B1791">
        <f>'Data TREND'!$A$210</f>
        <v>73</v>
      </c>
      <c r="C1791" s="37">
        <f>'Data TREND'!C354</f>
        <v>224.72397936505001</v>
      </c>
      <c r="D1791" s="37">
        <f>'Data TREND'!D354</f>
        <v>15.786405226333816</v>
      </c>
      <c r="E1791" s="37">
        <f>'Data TREND'!E354</f>
        <v>388.33261082520249</v>
      </c>
      <c r="F1791" s="37">
        <f>'Data TREND'!F354</f>
        <v>628.5532193514623</v>
      </c>
      <c r="G1791" s="37">
        <f>'Data TREND'!G354</f>
        <v>22.026567471354006</v>
      </c>
      <c r="H1791" s="37">
        <f>'Data TREND'!H354</f>
        <v>8.9213724719564969</v>
      </c>
      <c r="J1791" s="37">
        <f t="shared" si="1240"/>
        <v>224.72397936505001</v>
      </c>
      <c r="K1791" s="37">
        <f t="shared" si="1241"/>
        <v>15.786405226333816</v>
      </c>
      <c r="L1791" s="37">
        <f t="shared" si="1242"/>
        <v>388.33261082520249</v>
      </c>
      <c r="M1791" s="37">
        <f t="shared" si="1243"/>
        <v>628.5532193514623</v>
      </c>
      <c r="N1791" s="37">
        <f t="shared" si="1244"/>
        <v>22.026567471354006</v>
      </c>
      <c r="O1791" s="37">
        <f t="shared" si="1245"/>
        <v>8.9213724719564969</v>
      </c>
      <c r="Q1791">
        <f>'Data TREND'!$A$210</f>
        <v>73</v>
      </c>
      <c r="R1791" s="37">
        <f>'Data TREND'!J354</f>
        <v>238.23923541437088</v>
      </c>
      <c r="S1791" s="37">
        <f>'Data TREND'!K354</f>
        <v>30.720614401978239</v>
      </c>
      <c r="T1791" s="37">
        <f>'Data TREND'!L354</f>
        <v>387.90789355103834</v>
      </c>
      <c r="U1791" s="37">
        <f>'Data TREND'!M354</f>
        <v>657.03504433629087</v>
      </c>
      <c r="V1791" s="37">
        <f>'Data TREND'!N354</f>
        <v>23.160180186419712</v>
      </c>
      <c r="W1791" s="37">
        <f>'Data TREND'!O354</f>
        <v>9.5106919824043743</v>
      </c>
      <c r="Y1791" s="37">
        <f t="shared" si="1246"/>
        <v>0</v>
      </c>
      <c r="Z1791" s="37">
        <f t="shared" si="1247"/>
        <v>0</v>
      </c>
      <c r="AA1791" s="37">
        <f t="shared" si="1248"/>
        <v>0</v>
      </c>
      <c r="AB1791" s="37">
        <f t="shared" si="1249"/>
        <v>0</v>
      </c>
      <c r="AC1791" s="37">
        <f t="shared" si="1250"/>
        <v>0</v>
      </c>
      <c r="AD1791" s="37">
        <f t="shared" si="1251"/>
        <v>0</v>
      </c>
      <c r="AF1791">
        <f>'Data TREND'!$A$210</f>
        <v>73</v>
      </c>
      <c r="AG1791" s="37">
        <f>'Data TREND'!Q354</f>
        <v>260.35912321493311</v>
      </c>
      <c r="AH1791" s="37">
        <f>'Data TREND'!R354</f>
        <v>32.605070274494501</v>
      </c>
      <c r="AI1791" s="37">
        <f>'Data TREND'!S354</f>
        <v>388.53507738966334</v>
      </c>
      <c r="AJ1791" s="37">
        <f>'Data TREND'!T354</f>
        <v>681.60356045632216</v>
      </c>
      <c r="AK1791" s="37">
        <f>'Data TREND'!U354</f>
        <v>24.240941587145642</v>
      </c>
      <c r="AL1791" s="37">
        <f>'Data TREND'!V354</f>
        <v>9.9053868824433522</v>
      </c>
      <c r="AN1791" s="37">
        <f t="shared" si="1252"/>
        <v>0</v>
      </c>
      <c r="AO1791" s="37">
        <f t="shared" si="1253"/>
        <v>0</v>
      </c>
      <c r="AP1791" s="37">
        <f t="shared" si="1254"/>
        <v>0</v>
      </c>
      <c r="AQ1791" s="37">
        <f t="shared" si="1255"/>
        <v>0</v>
      </c>
      <c r="AR1791" s="37">
        <f t="shared" si="1256"/>
        <v>0</v>
      </c>
      <c r="AS1791" s="37">
        <f t="shared" si="1257"/>
        <v>0</v>
      </c>
      <c r="AU1791">
        <v>73</v>
      </c>
      <c r="AV1791" s="37">
        <f t="shared" si="1258"/>
        <v>224.72397936505001</v>
      </c>
      <c r="AW1791" s="37">
        <f t="shared" si="1259"/>
        <v>15.786405226333816</v>
      </c>
      <c r="AX1791" s="37">
        <f t="shared" si="1260"/>
        <v>388.33261082520249</v>
      </c>
      <c r="AY1791" s="37">
        <f t="shared" si="1261"/>
        <v>628.5532193514623</v>
      </c>
      <c r="AZ1791" s="37">
        <f t="shared" si="1262"/>
        <v>22.026567471354006</v>
      </c>
      <c r="BA1791" s="37">
        <f t="shared" si="1263"/>
        <v>8.9213724719564969</v>
      </c>
      <c r="BC1791">
        <v>73</v>
      </c>
      <c r="BD1791" s="37">
        <f>IF(Voorblad!$E$10=Rekenblad!BC1791,Rekenblad!AV1791,0)</f>
        <v>0</v>
      </c>
      <c r="BE1791" s="37">
        <f>IF(Voorblad!$E$10=Rekenblad!BC1791,Rekenblad!AW1791,0)</f>
        <v>0</v>
      </c>
      <c r="BF1791" s="37">
        <f>IF(Voorblad!$E$10=Rekenblad!BC1791,Rekenblad!AX1791,0)</f>
        <v>0</v>
      </c>
      <c r="BG1791" s="62">
        <f>IF(Voorblad!$E$10=Rekenblad!BC1791,Rekenblad!AY1791,0)</f>
        <v>0</v>
      </c>
      <c r="BH1791" s="37">
        <f>IF(Voorblad!$E$10=Rekenblad!BC1791,Rekenblad!AZ1791,0)</f>
        <v>0</v>
      </c>
      <c r="BI1791" s="37">
        <f>IF(Voorblad!$E$10=Rekenblad!BC1791,Rekenblad!BA1791,0)</f>
        <v>0</v>
      </c>
      <c r="BK1791">
        <v>73</v>
      </c>
      <c r="BL1791" s="37">
        <f>IF(Voorblad!$E$14=Rekenblad!$BL$1726,Rekenblad!BD1791,0)</f>
        <v>0</v>
      </c>
      <c r="BM1791" s="37">
        <f>IF(Voorblad!$E$14=Rekenblad!$BL$1726,Rekenblad!BE1791,0)</f>
        <v>0</v>
      </c>
      <c r="BN1791" s="37">
        <f>IF(Voorblad!$E$14=Rekenblad!$BL$1726,Rekenblad!BF1791,0)</f>
        <v>0</v>
      </c>
      <c r="BO1791" s="37">
        <f>IF(Voorblad!$E$14=Rekenblad!$BL$1726,Rekenblad!BG1791,0)</f>
        <v>0</v>
      </c>
      <c r="BP1791" s="37">
        <f>IF(Voorblad!$E$14=Rekenblad!$BL$1726,Rekenblad!BH1791,0)</f>
        <v>0</v>
      </c>
      <c r="BQ1791" s="37">
        <f>IF(Voorblad!$E$14=Rekenblad!$BL$1726,Rekenblad!BI1791,0)</f>
        <v>0</v>
      </c>
    </row>
    <row r="1792" spans="2:69" x14ac:dyDescent="0.25">
      <c r="B1792">
        <f>'Data TREND'!$A$211</f>
        <v>74</v>
      </c>
      <c r="C1792" s="37">
        <f>'Data TREND'!C355</f>
        <v>227.51178948281313</v>
      </c>
      <c r="D1792" s="37">
        <f>'Data TREND'!D355</f>
        <v>15.915661257498151</v>
      </c>
      <c r="E1792" s="37">
        <f>'Data TREND'!E355</f>
        <v>393.58891077431252</v>
      </c>
      <c r="F1792" s="37">
        <f>'Data TREND'!F355</f>
        <v>636.72783590677727</v>
      </c>
      <c r="G1792" s="37">
        <f>'Data TREND'!G355</f>
        <v>21.973001229579566</v>
      </c>
      <c r="H1792" s="37">
        <f>'Data TREND'!H355</f>
        <v>8.8964101647316518</v>
      </c>
      <c r="J1792" s="37">
        <f t="shared" si="1240"/>
        <v>227.51178948281313</v>
      </c>
      <c r="K1792" s="37">
        <f t="shared" si="1241"/>
        <v>15.915661257498151</v>
      </c>
      <c r="L1792" s="37">
        <f t="shared" si="1242"/>
        <v>393.58891077431252</v>
      </c>
      <c r="M1792" s="37">
        <f t="shared" si="1243"/>
        <v>636.72783590677727</v>
      </c>
      <c r="N1792" s="37">
        <f t="shared" si="1244"/>
        <v>21.973001229579566</v>
      </c>
      <c r="O1792" s="37">
        <f t="shared" si="1245"/>
        <v>8.8964101647316518</v>
      </c>
      <c r="Q1792">
        <f>'Data TREND'!$A$211</f>
        <v>74</v>
      </c>
      <c r="R1792" s="37">
        <f>'Data TREND'!J355</f>
        <v>241.07205571884927</v>
      </c>
      <c r="S1792" s="37">
        <f>'Data TREND'!K355</f>
        <v>30.983885766106287</v>
      </c>
      <c r="T1792" s="37">
        <f>'Data TREND'!L355</f>
        <v>393.17010156023196</v>
      </c>
      <c r="U1792" s="37">
        <f>'Data TREND'!M355</f>
        <v>665.39537973311053</v>
      </c>
      <c r="V1792" s="37">
        <f>'Data TREND'!N355</f>
        <v>23.071639515028956</v>
      </c>
      <c r="W1792" s="37">
        <f>'Data TREND'!O355</f>
        <v>9.4781208382965456</v>
      </c>
      <c r="Y1792" s="37">
        <f t="shared" si="1246"/>
        <v>0</v>
      </c>
      <c r="Z1792" s="37">
        <f t="shared" si="1247"/>
        <v>0</v>
      </c>
      <c r="AA1792" s="37">
        <f t="shared" si="1248"/>
        <v>0</v>
      </c>
      <c r="AB1792" s="37">
        <f t="shared" si="1249"/>
        <v>0</v>
      </c>
      <c r="AC1792" s="37">
        <f t="shared" si="1250"/>
        <v>0</v>
      </c>
      <c r="AD1792" s="37">
        <f t="shared" si="1251"/>
        <v>0</v>
      </c>
      <c r="AF1792">
        <f>'Data TREND'!$A$211</f>
        <v>74</v>
      </c>
      <c r="AG1792" s="37">
        <f>'Data TREND'!Q355</f>
        <v>263.34762587671736</v>
      </c>
      <c r="AH1792" s="37">
        <f>'Data TREND'!R355</f>
        <v>32.890047232934229</v>
      </c>
      <c r="AI1792" s="37">
        <f>'Data TREND'!S355</f>
        <v>393.74293431028474</v>
      </c>
      <c r="AJ1792" s="37">
        <f>'Data TREND'!T355</f>
        <v>690.08134052123773</v>
      </c>
      <c r="AK1792" s="37">
        <f>'Data TREND'!U355</f>
        <v>24.104318281133434</v>
      </c>
      <c r="AL1792" s="37">
        <f>'Data TREND'!V355</f>
        <v>9.8479171084860759</v>
      </c>
      <c r="AN1792" s="37">
        <f t="shared" si="1252"/>
        <v>0</v>
      </c>
      <c r="AO1792" s="37">
        <f t="shared" si="1253"/>
        <v>0</v>
      </c>
      <c r="AP1792" s="37">
        <f t="shared" si="1254"/>
        <v>0</v>
      </c>
      <c r="AQ1792" s="37">
        <f t="shared" si="1255"/>
        <v>0</v>
      </c>
      <c r="AR1792" s="37">
        <f t="shared" si="1256"/>
        <v>0</v>
      </c>
      <c r="AS1792" s="37">
        <f t="shared" si="1257"/>
        <v>0</v>
      </c>
      <c r="AU1792">
        <v>74</v>
      </c>
      <c r="AV1792" s="37">
        <f t="shared" si="1258"/>
        <v>227.51178948281313</v>
      </c>
      <c r="AW1792" s="37">
        <f t="shared" si="1259"/>
        <v>15.915661257498151</v>
      </c>
      <c r="AX1792" s="37">
        <f t="shared" si="1260"/>
        <v>393.58891077431252</v>
      </c>
      <c r="AY1792" s="37">
        <f t="shared" si="1261"/>
        <v>636.72783590677727</v>
      </c>
      <c r="AZ1792" s="37">
        <f t="shared" si="1262"/>
        <v>21.973001229579566</v>
      </c>
      <c r="BA1792" s="37">
        <f t="shared" si="1263"/>
        <v>8.8964101647316518</v>
      </c>
      <c r="BC1792">
        <v>74</v>
      </c>
      <c r="BD1792" s="37">
        <f>IF(Voorblad!$E$10=Rekenblad!BC1792,Rekenblad!AV1792,0)</f>
        <v>0</v>
      </c>
      <c r="BE1792" s="37">
        <f>IF(Voorblad!$E$10=Rekenblad!BC1792,Rekenblad!AW1792,0)</f>
        <v>0</v>
      </c>
      <c r="BF1792" s="37">
        <f>IF(Voorblad!$E$10=Rekenblad!BC1792,Rekenblad!AX1792,0)</f>
        <v>0</v>
      </c>
      <c r="BG1792" s="62">
        <f>IF(Voorblad!$E$10=Rekenblad!BC1792,Rekenblad!AY1792,0)</f>
        <v>0</v>
      </c>
      <c r="BH1792" s="37">
        <f>IF(Voorblad!$E$10=Rekenblad!BC1792,Rekenblad!AZ1792,0)</f>
        <v>0</v>
      </c>
      <c r="BI1792" s="37">
        <f>IF(Voorblad!$E$10=Rekenblad!BC1792,Rekenblad!BA1792,0)</f>
        <v>0</v>
      </c>
      <c r="BK1792">
        <v>74</v>
      </c>
      <c r="BL1792" s="37">
        <f>IF(Voorblad!$E$14=Rekenblad!$BL$1726,Rekenblad!BD1792,0)</f>
        <v>0</v>
      </c>
      <c r="BM1792" s="37">
        <f>IF(Voorblad!$E$14=Rekenblad!$BL$1726,Rekenblad!BE1792,0)</f>
        <v>0</v>
      </c>
      <c r="BN1792" s="37">
        <f>IF(Voorblad!$E$14=Rekenblad!$BL$1726,Rekenblad!BF1792,0)</f>
        <v>0</v>
      </c>
      <c r="BO1792" s="37">
        <f>IF(Voorblad!$E$14=Rekenblad!$BL$1726,Rekenblad!BG1792,0)</f>
        <v>0</v>
      </c>
      <c r="BP1792" s="37">
        <f>IF(Voorblad!$E$14=Rekenblad!$BL$1726,Rekenblad!BH1792,0)</f>
        <v>0</v>
      </c>
      <c r="BQ1792" s="37">
        <f>IF(Voorblad!$E$14=Rekenblad!$BL$1726,Rekenblad!BI1792,0)</f>
        <v>0</v>
      </c>
    </row>
    <row r="1793" spans="2:69" x14ac:dyDescent="0.25">
      <c r="B1793">
        <f>'Data TREND'!$A$212</f>
        <v>75</v>
      </c>
      <c r="C1793" s="37">
        <f>'Data TREND'!C356</f>
        <v>230.29959960057622</v>
      </c>
      <c r="D1793" s="37">
        <f>'Data TREND'!D356</f>
        <v>16.044917288662482</v>
      </c>
      <c r="E1793" s="37">
        <f>'Data TREND'!E356</f>
        <v>398.84521072342255</v>
      </c>
      <c r="F1793" s="37">
        <f>'Data TREND'!F356</f>
        <v>644.90245246209224</v>
      </c>
      <c r="G1793" s="37">
        <f>'Data TREND'!G356</f>
        <v>21.919434987805126</v>
      </c>
      <c r="H1793" s="37">
        <f>'Data TREND'!H356</f>
        <v>8.8714478575068068</v>
      </c>
      <c r="J1793" s="37">
        <f t="shared" ref="J1793:J1856" si="1264">$B$1725*C1793</f>
        <v>230.29959960057622</v>
      </c>
      <c r="K1793" s="37">
        <f t="shared" ref="K1793:K1856" si="1265">$B$1725*D1793</f>
        <v>16.044917288662482</v>
      </c>
      <c r="L1793" s="37">
        <f t="shared" ref="L1793:L1856" si="1266">$B$1725*E1793</f>
        <v>398.84521072342255</v>
      </c>
      <c r="M1793" s="37">
        <f t="shared" ref="M1793:M1856" si="1267">$B$1725*F1793</f>
        <v>644.90245246209224</v>
      </c>
      <c r="N1793" s="37">
        <f t="shared" ref="N1793:N1856" si="1268">$B$1725*G1793</f>
        <v>21.919434987805126</v>
      </c>
      <c r="O1793" s="37">
        <f t="shared" ref="O1793:O1856" si="1269">$B$1725*H1793</f>
        <v>8.8714478575068068</v>
      </c>
      <c r="Q1793">
        <f>'Data TREND'!$A$212</f>
        <v>75</v>
      </c>
      <c r="R1793" s="37">
        <f>'Data TREND'!J356</f>
        <v>243.90487602332769</v>
      </c>
      <c r="S1793" s="37">
        <f>'Data TREND'!K356</f>
        <v>31.247157130234335</v>
      </c>
      <c r="T1793" s="37">
        <f>'Data TREND'!L356</f>
        <v>398.43230956942563</v>
      </c>
      <c r="U1793" s="37">
        <f>'Data TREND'!M356</f>
        <v>673.75571512993031</v>
      </c>
      <c r="V1793" s="37">
        <f>'Data TREND'!N356</f>
        <v>22.983098843638199</v>
      </c>
      <c r="W1793" s="37">
        <f>'Data TREND'!O356</f>
        <v>9.4455496941887169</v>
      </c>
      <c r="Y1793" s="37">
        <f t="shared" ref="Y1793:Y1856" si="1270">$Q$1725*R1793</f>
        <v>0</v>
      </c>
      <c r="Z1793" s="37">
        <f t="shared" ref="Z1793:Z1856" si="1271">$Q$1725*S1793</f>
        <v>0</v>
      </c>
      <c r="AA1793" s="37">
        <f t="shared" ref="AA1793:AA1856" si="1272">$Q$1725*T1793</f>
        <v>0</v>
      </c>
      <c r="AB1793" s="37">
        <f t="shared" ref="AB1793:AB1856" si="1273">$Q$1725*U1793</f>
        <v>0</v>
      </c>
      <c r="AC1793" s="37">
        <f t="shared" ref="AC1793:AC1856" si="1274">$Q$1725*V1793</f>
        <v>0</v>
      </c>
      <c r="AD1793" s="37">
        <f t="shared" ref="AD1793:AD1856" si="1275">$Q$1725*W1793</f>
        <v>0</v>
      </c>
      <c r="AF1793">
        <f>'Data TREND'!$A$212</f>
        <v>75</v>
      </c>
      <c r="AG1793" s="37">
        <f>'Data TREND'!Q356</f>
        <v>266.33612853850161</v>
      </c>
      <c r="AH1793" s="37">
        <f>'Data TREND'!R356</f>
        <v>33.175024191373957</v>
      </c>
      <c r="AI1793" s="37">
        <f>'Data TREND'!S356</f>
        <v>398.95079123090613</v>
      </c>
      <c r="AJ1793" s="37">
        <f>'Data TREND'!T356</f>
        <v>698.55912058615331</v>
      </c>
      <c r="AK1793" s="37">
        <f>'Data TREND'!U356</f>
        <v>23.967694975121226</v>
      </c>
      <c r="AL1793" s="37">
        <f>'Data TREND'!V356</f>
        <v>9.7904473345287997</v>
      </c>
      <c r="AN1793" s="37">
        <f t="shared" ref="AN1793:AN1856" si="1276">$AF$1725*AG1793</f>
        <v>0</v>
      </c>
      <c r="AO1793" s="37">
        <f t="shared" ref="AO1793:AO1856" si="1277">$AF$1725*AH1793</f>
        <v>0</v>
      </c>
      <c r="AP1793" s="37">
        <f t="shared" ref="AP1793:AP1856" si="1278">$AF$1725*AI1793</f>
        <v>0</v>
      </c>
      <c r="AQ1793" s="37">
        <f t="shared" ref="AQ1793:AQ1856" si="1279">$AF$1725*AJ1793</f>
        <v>0</v>
      </c>
      <c r="AR1793" s="37">
        <f t="shared" ref="AR1793:AR1856" si="1280">$AF$1725*AK1793</f>
        <v>0</v>
      </c>
      <c r="AS1793" s="37">
        <f t="shared" ref="AS1793:AS1856" si="1281">$AF$1725*AL1793</f>
        <v>0</v>
      </c>
      <c r="AU1793">
        <v>75</v>
      </c>
      <c r="AV1793" s="37">
        <f t="shared" ref="AV1793:AV1856" si="1282">J1793+Y1793+AN1793</f>
        <v>230.29959960057622</v>
      </c>
      <c r="AW1793" s="37">
        <f t="shared" ref="AW1793:AW1856" si="1283">K1793+Z1793+AO1793</f>
        <v>16.044917288662482</v>
      </c>
      <c r="AX1793" s="37">
        <f t="shared" ref="AX1793:AX1856" si="1284">L1793+AA1793+AP1793</f>
        <v>398.84521072342255</v>
      </c>
      <c r="AY1793" s="37">
        <f t="shared" ref="AY1793:AY1856" si="1285">M1793+AB1793+AQ1793</f>
        <v>644.90245246209224</v>
      </c>
      <c r="AZ1793" s="37">
        <f t="shared" ref="AZ1793:AZ1856" si="1286">N1793+AC1793+AR1793</f>
        <v>21.919434987805126</v>
      </c>
      <c r="BA1793" s="37">
        <f t="shared" ref="BA1793:BA1856" si="1287">O1793+AD1793+AS1793</f>
        <v>8.8714478575068068</v>
      </c>
      <c r="BC1793">
        <v>75</v>
      </c>
      <c r="BD1793" s="37">
        <f>IF(Voorblad!$E$10=Rekenblad!BC1793,Rekenblad!AV1793,0)</f>
        <v>0</v>
      </c>
      <c r="BE1793" s="37">
        <f>IF(Voorblad!$E$10=Rekenblad!BC1793,Rekenblad!AW1793,0)</f>
        <v>0</v>
      </c>
      <c r="BF1793" s="37">
        <f>IF(Voorblad!$E$10=Rekenblad!BC1793,Rekenblad!AX1793,0)</f>
        <v>0</v>
      </c>
      <c r="BG1793" s="62">
        <f>IF(Voorblad!$E$10=Rekenblad!BC1793,Rekenblad!AY1793,0)</f>
        <v>0</v>
      </c>
      <c r="BH1793" s="37">
        <f>IF(Voorblad!$E$10=Rekenblad!BC1793,Rekenblad!AZ1793,0)</f>
        <v>0</v>
      </c>
      <c r="BI1793" s="37">
        <f>IF(Voorblad!$E$10=Rekenblad!BC1793,Rekenblad!BA1793,0)</f>
        <v>0</v>
      </c>
      <c r="BK1793">
        <v>75</v>
      </c>
      <c r="BL1793" s="37">
        <f>IF(Voorblad!$E$14=Rekenblad!$BL$1726,Rekenblad!BD1793,0)</f>
        <v>0</v>
      </c>
      <c r="BM1793" s="37">
        <f>IF(Voorblad!$E$14=Rekenblad!$BL$1726,Rekenblad!BE1793,0)</f>
        <v>0</v>
      </c>
      <c r="BN1793" s="37">
        <f>IF(Voorblad!$E$14=Rekenblad!$BL$1726,Rekenblad!BF1793,0)</f>
        <v>0</v>
      </c>
      <c r="BO1793" s="37">
        <f>IF(Voorblad!$E$14=Rekenblad!$BL$1726,Rekenblad!BG1793,0)</f>
        <v>0</v>
      </c>
      <c r="BP1793" s="37">
        <f>IF(Voorblad!$E$14=Rekenblad!$BL$1726,Rekenblad!BH1793,0)</f>
        <v>0</v>
      </c>
      <c r="BQ1793" s="37">
        <f>IF(Voorblad!$E$14=Rekenblad!$BL$1726,Rekenblad!BI1793,0)</f>
        <v>0</v>
      </c>
    </row>
    <row r="1794" spans="2:69" x14ac:dyDescent="0.25">
      <c r="B1794">
        <f>'Data TREND'!$A$213</f>
        <v>76</v>
      </c>
      <c r="C1794" s="37">
        <f>'Data TREND'!C357</f>
        <v>233.08740971833933</v>
      </c>
      <c r="D1794" s="37">
        <f>'Data TREND'!D357</f>
        <v>16.174173319826814</v>
      </c>
      <c r="E1794" s="37">
        <f>'Data TREND'!E357</f>
        <v>404.10151067253264</v>
      </c>
      <c r="F1794" s="37">
        <f>'Data TREND'!F357</f>
        <v>653.07706901740721</v>
      </c>
      <c r="G1794" s="37">
        <f>'Data TREND'!G357</f>
        <v>21.865868746030689</v>
      </c>
      <c r="H1794" s="37">
        <f>'Data TREND'!H357</f>
        <v>8.8464855502819617</v>
      </c>
      <c r="J1794" s="37">
        <f t="shared" si="1264"/>
        <v>233.08740971833933</v>
      </c>
      <c r="K1794" s="37">
        <f t="shared" si="1265"/>
        <v>16.174173319826814</v>
      </c>
      <c r="L1794" s="37">
        <f t="shared" si="1266"/>
        <v>404.10151067253264</v>
      </c>
      <c r="M1794" s="37">
        <f t="shared" si="1267"/>
        <v>653.07706901740721</v>
      </c>
      <c r="N1794" s="37">
        <f t="shared" si="1268"/>
        <v>21.865868746030689</v>
      </c>
      <c r="O1794" s="37">
        <f t="shared" si="1269"/>
        <v>8.8464855502819617</v>
      </c>
      <c r="Q1794">
        <f>'Data TREND'!$A$213</f>
        <v>76</v>
      </c>
      <c r="R1794" s="37">
        <f>'Data TREND'!J357</f>
        <v>246.73769632780608</v>
      </c>
      <c r="S1794" s="37">
        <f>'Data TREND'!K357</f>
        <v>31.510428494362383</v>
      </c>
      <c r="T1794" s="37">
        <f>'Data TREND'!L357</f>
        <v>403.6945175786193</v>
      </c>
      <c r="U1794" s="37">
        <f>'Data TREND'!M357</f>
        <v>682.11605052674997</v>
      </c>
      <c r="V1794" s="37">
        <f>'Data TREND'!N357</f>
        <v>22.894558172247443</v>
      </c>
      <c r="W1794" s="37">
        <f>'Data TREND'!O357</f>
        <v>9.4129785500808865</v>
      </c>
      <c r="Y1794" s="37">
        <f t="shared" si="1270"/>
        <v>0</v>
      </c>
      <c r="Z1794" s="37">
        <f t="shared" si="1271"/>
        <v>0</v>
      </c>
      <c r="AA1794" s="37">
        <f t="shared" si="1272"/>
        <v>0</v>
      </c>
      <c r="AB1794" s="37">
        <f t="shared" si="1273"/>
        <v>0</v>
      </c>
      <c r="AC1794" s="37">
        <f t="shared" si="1274"/>
        <v>0</v>
      </c>
      <c r="AD1794" s="37">
        <f t="shared" si="1275"/>
        <v>0</v>
      </c>
      <c r="AF1794">
        <f>'Data TREND'!$A$213</f>
        <v>76</v>
      </c>
      <c r="AG1794" s="37">
        <f>'Data TREND'!Q357</f>
        <v>269.32463120028581</v>
      </c>
      <c r="AH1794" s="37">
        <f>'Data TREND'!R357</f>
        <v>33.460001149813685</v>
      </c>
      <c r="AI1794" s="37">
        <f>'Data TREND'!S357</f>
        <v>404.15864815152753</v>
      </c>
      <c r="AJ1794" s="37">
        <f>'Data TREND'!T357</f>
        <v>707.03690065106889</v>
      </c>
      <c r="AK1794" s="37">
        <f>'Data TREND'!U357</f>
        <v>23.831071669109022</v>
      </c>
      <c r="AL1794" s="37">
        <f>'Data TREND'!V357</f>
        <v>9.7329775605715234</v>
      </c>
      <c r="AN1794" s="37">
        <f t="shared" si="1276"/>
        <v>0</v>
      </c>
      <c r="AO1794" s="37">
        <f t="shared" si="1277"/>
        <v>0</v>
      </c>
      <c r="AP1794" s="37">
        <f t="shared" si="1278"/>
        <v>0</v>
      </c>
      <c r="AQ1794" s="37">
        <f t="shared" si="1279"/>
        <v>0</v>
      </c>
      <c r="AR1794" s="37">
        <f t="shared" si="1280"/>
        <v>0</v>
      </c>
      <c r="AS1794" s="37">
        <f t="shared" si="1281"/>
        <v>0</v>
      </c>
      <c r="AU1794">
        <v>76</v>
      </c>
      <c r="AV1794" s="37">
        <f t="shared" si="1282"/>
        <v>233.08740971833933</v>
      </c>
      <c r="AW1794" s="37">
        <f t="shared" si="1283"/>
        <v>16.174173319826814</v>
      </c>
      <c r="AX1794" s="37">
        <f t="shared" si="1284"/>
        <v>404.10151067253264</v>
      </c>
      <c r="AY1794" s="37">
        <f t="shared" si="1285"/>
        <v>653.07706901740721</v>
      </c>
      <c r="AZ1794" s="37">
        <f t="shared" si="1286"/>
        <v>21.865868746030689</v>
      </c>
      <c r="BA1794" s="37">
        <f t="shared" si="1287"/>
        <v>8.8464855502819617</v>
      </c>
      <c r="BC1794">
        <v>76</v>
      </c>
      <c r="BD1794" s="37">
        <f>IF(Voorblad!$E$10=Rekenblad!BC1794,Rekenblad!AV1794,0)</f>
        <v>0</v>
      </c>
      <c r="BE1794" s="37">
        <f>IF(Voorblad!$E$10=Rekenblad!BC1794,Rekenblad!AW1794,0)</f>
        <v>0</v>
      </c>
      <c r="BF1794" s="37">
        <f>IF(Voorblad!$E$10=Rekenblad!BC1794,Rekenblad!AX1794,0)</f>
        <v>0</v>
      </c>
      <c r="BG1794" s="62">
        <f>IF(Voorblad!$E$10=Rekenblad!BC1794,Rekenblad!AY1794,0)</f>
        <v>0</v>
      </c>
      <c r="BH1794" s="37">
        <f>IF(Voorblad!$E$10=Rekenblad!BC1794,Rekenblad!AZ1794,0)</f>
        <v>0</v>
      </c>
      <c r="BI1794" s="37">
        <f>IF(Voorblad!$E$10=Rekenblad!BC1794,Rekenblad!BA1794,0)</f>
        <v>0</v>
      </c>
      <c r="BK1794">
        <v>76</v>
      </c>
      <c r="BL1794" s="37">
        <f>IF(Voorblad!$E$14=Rekenblad!$BL$1726,Rekenblad!BD1794,0)</f>
        <v>0</v>
      </c>
      <c r="BM1794" s="37">
        <f>IF(Voorblad!$E$14=Rekenblad!$BL$1726,Rekenblad!BE1794,0)</f>
        <v>0</v>
      </c>
      <c r="BN1794" s="37">
        <f>IF(Voorblad!$E$14=Rekenblad!$BL$1726,Rekenblad!BF1794,0)</f>
        <v>0</v>
      </c>
      <c r="BO1794" s="37">
        <f>IF(Voorblad!$E$14=Rekenblad!$BL$1726,Rekenblad!BG1794,0)</f>
        <v>0</v>
      </c>
      <c r="BP1794" s="37">
        <f>IF(Voorblad!$E$14=Rekenblad!$BL$1726,Rekenblad!BH1794,0)</f>
        <v>0</v>
      </c>
      <c r="BQ1794" s="37">
        <f>IF(Voorblad!$E$14=Rekenblad!$BL$1726,Rekenblad!BI1794,0)</f>
        <v>0</v>
      </c>
    </row>
    <row r="1795" spans="2:69" x14ac:dyDescent="0.25">
      <c r="B1795">
        <f>'Data TREND'!$A$214</f>
        <v>77</v>
      </c>
      <c r="C1795" s="37">
        <f>'Data TREND'!C358</f>
        <v>235.87521983610245</v>
      </c>
      <c r="D1795" s="37">
        <f>'Data TREND'!D358</f>
        <v>16.303429350991145</v>
      </c>
      <c r="E1795" s="37">
        <f>'Data TREND'!E358</f>
        <v>409.35781062164267</v>
      </c>
      <c r="F1795" s="37">
        <f>'Data TREND'!F358</f>
        <v>661.25168557272241</v>
      </c>
      <c r="G1795" s="37">
        <f>'Data TREND'!G358</f>
        <v>21.812302504256248</v>
      </c>
      <c r="H1795" s="37">
        <f>'Data TREND'!H358</f>
        <v>8.8215232430571149</v>
      </c>
      <c r="J1795" s="37">
        <f t="shared" si="1264"/>
        <v>235.87521983610245</v>
      </c>
      <c r="K1795" s="37">
        <f t="shared" si="1265"/>
        <v>16.303429350991145</v>
      </c>
      <c r="L1795" s="37">
        <f t="shared" si="1266"/>
        <v>409.35781062164267</v>
      </c>
      <c r="M1795" s="37">
        <f t="shared" si="1267"/>
        <v>661.25168557272241</v>
      </c>
      <c r="N1795" s="37">
        <f t="shared" si="1268"/>
        <v>21.812302504256248</v>
      </c>
      <c r="O1795" s="37">
        <f t="shared" si="1269"/>
        <v>8.8215232430571149</v>
      </c>
      <c r="Q1795">
        <f>'Data TREND'!$A$214</f>
        <v>77</v>
      </c>
      <c r="R1795" s="37">
        <f>'Data TREND'!J358</f>
        <v>249.57051663228449</v>
      </c>
      <c r="S1795" s="37">
        <f>'Data TREND'!K358</f>
        <v>31.773699858490428</v>
      </c>
      <c r="T1795" s="37">
        <f>'Data TREND'!L358</f>
        <v>408.95672558781291</v>
      </c>
      <c r="U1795" s="37">
        <f>'Data TREND'!M358</f>
        <v>690.47638592356975</v>
      </c>
      <c r="V1795" s="37">
        <f>'Data TREND'!N358</f>
        <v>22.806017500856687</v>
      </c>
      <c r="W1795" s="37">
        <f>'Data TREND'!O358</f>
        <v>9.3804074059730578</v>
      </c>
      <c r="Y1795" s="37">
        <f t="shared" si="1270"/>
        <v>0</v>
      </c>
      <c r="Z1795" s="37">
        <f t="shared" si="1271"/>
        <v>0</v>
      </c>
      <c r="AA1795" s="37">
        <f t="shared" si="1272"/>
        <v>0</v>
      </c>
      <c r="AB1795" s="37">
        <f t="shared" si="1273"/>
        <v>0</v>
      </c>
      <c r="AC1795" s="37">
        <f t="shared" si="1274"/>
        <v>0</v>
      </c>
      <c r="AD1795" s="37">
        <f t="shared" si="1275"/>
        <v>0</v>
      </c>
      <c r="AF1795">
        <f>'Data TREND'!$A$214</f>
        <v>77</v>
      </c>
      <c r="AG1795" s="37">
        <f>'Data TREND'!Q358</f>
        <v>272.31313386207012</v>
      </c>
      <c r="AH1795" s="37">
        <f>'Data TREND'!R358</f>
        <v>33.744978108253413</v>
      </c>
      <c r="AI1795" s="37">
        <f>'Data TREND'!S358</f>
        <v>409.36650507214887</v>
      </c>
      <c r="AJ1795" s="37">
        <f>'Data TREND'!T358</f>
        <v>715.51468071598447</v>
      </c>
      <c r="AK1795" s="37">
        <f>'Data TREND'!U358</f>
        <v>23.694448363096811</v>
      </c>
      <c r="AL1795" s="37">
        <f>'Data TREND'!V358</f>
        <v>9.6755077866142472</v>
      </c>
      <c r="AN1795" s="37">
        <f t="shared" si="1276"/>
        <v>0</v>
      </c>
      <c r="AO1795" s="37">
        <f t="shared" si="1277"/>
        <v>0</v>
      </c>
      <c r="AP1795" s="37">
        <f t="shared" si="1278"/>
        <v>0</v>
      </c>
      <c r="AQ1795" s="37">
        <f t="shared" si="1279"/>
        <v>0</v>
      </c>
      <c r="AR1795" s="37">
        <f t="shared" si="1280"/>
        <v>0</v>
      </c>
      <c r="AS1795" s="37">
        <f t="shared" si="1281"/>
        <v>0</v>
      </c>
      <c r="AU1795">
        <v>77</v>
      </c>
      <c r="AV1795" s="37">
        <f t="shared" si="1282"/>
        <v>235.87521983610245</v>
      </c>
      <c r="AW1795" s="37">
        <f t="shared" si="1283"/>
        <v>16.303429350991145</v>
      </c>
      <c r="AX1795" s="37">
        <f t="shared" si="1284"/>
        <v>409.35781062164267</v>
      </c>
      <c r="AY1795" s="37">
        <f t="shared" si="1285"/>
        <v>661.25168557272241</v>
      </c>
      <c r="AZ1795" s="37">
        <f t="shared" si="1286"/>
        <v>21.812302504256248</v>
      </c>
      <c r="BA1795" s="37">
        <f t="shared" si="1287"/>
        <v>8.8215232430571149</v>
      </c>
      <c r="BC1795">
        <v>77</v>
      </c>
      <c r="BD1795" s="37">
        <f>IF(Voorblad!$E$10=Rekenblad!BC1795,Rekenblad!AV1795,0)</f>
        <v>0</v>
      </c>
      <c r="BE1795" s="37">
        <f>IF(Voorblad!$E$10=Rekenblad!BC1795,Rekenblad!AW1795,0)</f>
        <v>0</v>
      </c>
      <c r="BF1795" s="37">
        <f>IF(Voorblad!$E$10=Rekenblad!BC1795,Rekenblad!AX1795,0)</f>
        <v>0</v>
      </c>
      <c r="BG1795" s="62">
        <f>IF(Voorblad!$E$10=Rekenblad!BC1795,Rekenblad!AY1795,0)</f>
        <v>0</v>
      </c>
      <c r="BH1795" s="37">
        <f>IF(Voorblad!$E$10=Rekenblad!BC1795,Rekenblad!AZ1795,0)</f>
        <v>0</v>
      </c>
      <c r="BI1795" s="37">
        <f>IF(Voorblad!$E$10=Rekenblad!BC1795,Rekenblad!BA1795,0)</f>
        <v>0</v>
      </c>
      <c r="BK1795">
        <v>77</v>
      </c>
      <c r="BL1795" s="37">
        <f>IF(Voorblad!$E$14=Rekenblad!$BL$1726,Rekenblad!BD1795,0)</f>
        <v>0</v>
      </c>
      <c r="BM1795" s="37">
        <f>IF(Voorblad!$E$14=Rekenblad!$BL$1726,Rekenblad!BE1795,0)</f>
        <v>0</v>
      </c>
      <c r="BN1795" s="37">
        <f>IF(Voorblad!$E$14=Rekenblad!$BL$1726,Rekenblad!BF1795,0)</f>
        <v>0</v>
      </c>
      <c r="BO1795" s="37">
        <f>IF(Voorblad!$E$14=Rekenblad!$BL$1726,Rekenblad!BG1795,0)</f>
        <v>0</v>
      </c>
      <c r="BP1795" s="37">
        <f>IF(Voorblad!$E$14=Rekenblad!$BL$1726,Rekenblad!BH1795,0)</f>
        <v>0</v>
      </c>
      <c r="BQ1795" s="37">
        <f>IF(Voorblad!$E$14=Rekenblad!$BL$1726,Rekenblad!BI1795,0)</f>
        <v>0</v>
      </c>
    </row>
    <row r="1796" spans="2:69" x14ac:dyDescent="0.25">
      <c r="B1796">
        <f>'Data TREND'!$A$215</f>
        <v>78</v>
      </c>
      <c r="C1796" s="37">
        <f>'Data TREND'!C359</f>
        <v>238.66302995386553</v>
      </c>
      <c r="D1796" s="37">
        <f>'Data TREND'!D359</f>
        <v>16.432685382155476</v>
      </c>
      <c r="E1796" s="37">
        <f>'Data TREND'!E359</f>
        <v>414.61411057075276</v>
      </c>
      <c r="F1796" s="37">
        <f>'Data TREND'!F359</f>
        <v>669.42630212803738</v>
      </c>
      <c r="G1796" s="37">
        <f>'Data TREND'!G359</f>
        <v>21.758736262481811</v>
      </c>
      <c r="H1796" s="37">
        <f>'Data TREND'!H359</f>
        <v>8.7965609358322698</v>
      </c>
      <c r="J1796" s="37">
        <f t="shared" si="1264"/>
        <v>238.66302995386553</v>
      </c>
      <c r="K1796" s="37">
        <f t="shared" si="1265"/>
        <v>16.432685382155476</v>
      </c>
      <c r="L1796" s="37">
        <f t="shared" si="1266"/>
        <v>414.61411057075276</v>
      </c>
      <c r="M1796" s="37">
        <f t="shared" si="1267"/>
        <v>669.42630212803738</v>
      </c>
      <c r="N1796" s="37">
        <f t="shared" si="1268"/>
        <v>21.758736262481811</v>
      </c>
      <c r="O1796" s="37">
        <f t="shared" si="1269"/>
        <v>8.7965609358322698</v>
      </c>
      <c r="Q1796">
        <f>'Data TREND'!$A$215</f>
        <v>78</v>
      </c>
      <c r="R1796" s="37">
        <f>'Data TREND'!J359</f>
        <v>252.40333693676288</v>
      </c>
      <c r="S1796" s="37">
        <f>'Data TREND'!K359</f>
        <v>32.036971222618476</v>
      </c>
      <c r="T1796" s="37">
        <f>'Data TREND'!L359</f>
        <v>414.21893359700658</v>
      </c>
      <c r="U1796" s="37">
        <f>'Data TREND'!M359</f>
        <v>698.83672132038942</v>
      </c>
      <c r="V1796" s="37">
        <f>'Data TREND'!N359</f>
        <v>22.71747682946593</v>
      </c>
      <c r="W1796" s="37">
        <f>'Data TREND'!O359</f>
        <v>9.3478362618652291</v>
      </c>
      <c r="Y1796" s="37">
        <f t="shared" si="1270"/>
        <v>0</v>
      </c>
      <c r="Z1796" s="37">
        <f t="shared" si="1271"/>
        <v>0</v>
      </c>
      <c r="AA1796" s="37">
        <f t="shared" si="1272"/>
        <v>0</v>
      </c>
      <c r="AB1796" s="37">
        <f t="shared" si="1273"/>
        <v>0</v>
      </c>
      <c r="AC1796" s="37">
        <f t="shared" si="1274"/>
        <v>0</v>
      </c>
      <c r="AD1796" s="37">
        <f t="shared" si="1275"/>
        <v>0</v>
      </c>
      <c r="AF1796">
        <f>'Data TREND'!$A$215</f>
        <v>78</v>
      </c>
      <c r="AG1796" s="37">
        <f>'Data TREND'!Q359</f>
        <v>275.30163652385431</v>
      </c>
      <c r="AH1796" s="37">
        <f>'Data TREND'!R359</f>
        <v>34.029955066693141</v>
      </c>
      <c r="AI1796" s="37">
        <f>'Data TREND'!S359</f>
        <v>414.57436199277026</v>
      </c>
      <c r="AJ1796" s="37">
        <f>'Data TREND'!T359</f>
        <v>723.99246078090027</v>
      </c>
      <c r="AK1796" s="37">
        <f>'Data TREND'!U359</f>
        <v>23.557825057084607</v>
      </c>
      <c r="AL1796" s="37">
        <f>'Data TREND'!V359</f>
        <v>9.6180380126569709</v>
      </c>
      <c r="AN1796" s="37">
        <f t="shared" si="1276"/>
        <v>0</v>
      </c>
      <c r="AO1796" s="37">
        <f t="shared" si="1277"/>
        <v>0</v>
      </c>
      <c r="AP1796" s="37">
        <f t="shared" si="1278"/>
        <v>0</v>
      </c>
      <c r="AQ1796" s="37">
        <f t="shared" si="1279"/>
        <v>0</v>
      </c>
      <c r="AR1796" s="37">
        <f t="shared" si="1280"/>
        <v>0</v>
      </c>
      <c r="AS1796" s="37">
        <f t="shared" si="1281"/>
        <v>0</v>
      </c>
      <c r="AU1796">
        <v>78</v>
      </c>
      <c r="AV1796" s="37">
        <f t="shared" si="1282"/>
        <v>238.66302995386553</v>
      </c>
      <c r="AW1796" s="37">
        <f t="shared" si="1283"/>
        <v>16.432685382155476</v>
      </c>
      <c r="AX1796" s="37">
        <f t="shared" si="1284"/>
        <v>414.61411057075276</v>
      </c>
      <c r="AY1796" s="37">
        <f t="shared" si="1285"/>
        <v>669.42630212803738</v>
      </c>
      <c r="AZ1796" s="37">
        <f t="shared" si="1286"/>
        <v>21.758736262481811</v>
      </c>
      <c r="BA1796" s="37">
        <f t="shared" si="1287"/>
        <v>8.7965609358322698</v>
      </c>
      <c r="BC1796">
        <v>78</v>
      </c>
      <c r="BD1796" s="37">
        <f>IF(Voorblad!$E$10=Rekenblad!BC1796,Rekenblad!AV1796,0)</f>
        <v>0</v>
      </c>
      <c r="BE1796" s="37">
        <f>IF(Voorblad!$E$10=Rekenblad!BC1796,Rekenblad!AW1796,0)</f>
        <v>0</v>
      </c>
      <c r="BF1796" s="37">
        <f>IF(Voorblad!$E$10=Rekenblad!BC1796,Rekenblad!AX1796,0)</f>
        <v>0</v>
      </c>
      <c r="BG1796" s="62">
        <f>IF(Voorblad!$E$10=Rekenblad!BC1796,Rekenblad!AY1796,0)</f>
        <v>0</v>
      </c>
      <c r="BH1796" s="37">
        <f>IF(Voorblad!$E$10=Rekenblad!BC1796,Rekenblad!AZ1796,0)</f>
        <v>0</v>
      </c>
      <c r="BI1796" s="37">
        <f>IF(Voorblad!$E$10=Rekenblad!BC1796,Rekenblad!BA1796,0)</f>
        <v>0</v>
      </c>
      <c r="BK1796">
        <v>78</v>
      </c>
      <c r="BL1796" s="37">
        <f>IF(Voorblad!$E$14=Rekenblad!$BL$1726,Rekenblad!BD1796,0)</f>
        <v>0</v>
      </c>
      <c r="BM1796" s="37">
        <f>IF(Voorblad!$E$14=Rekenblad!$BL$1726,Rekenblad!BE1796,0)</f>
        <v>0</v>
      </c>
      <c r="BN1796" s="37">
        <f>IF(Voorblad!$E$14=Rekenblad!$BL$1726,Rekenblad!BF1796,0)</f>
        <v>0</v>
      </c>
      <c r="BO1796" s="37">
        <f>IF(Voorblad!$E$14=Rekenblad!$BL$1726,Rekenblad!BG1796,0)</f>
        <v>0</v>
      </c>
      <c r="BP1796" s="37">
        <f>IF(Voorblad!$E$14=Rekenblad!$BL$1726,Rekenblad!BH1796,0)</f>
        <v>0</v>
      </c>
      <c r="BQ1796" s="37">
        <f>IF(Voorblad!$E$14=Rekenblad!$BL$1726,Rekenblad!BI1796,0)</f>
        <v>0</v>
      </c>
    </row>
    <row r="1797" spans="2:69" x14ac:dyDescent="0.25">
      <c r="B1797">
        <f>'Data TREND'!$A$216</f>
        <v>79</v>
      </c>
      <c r="C1797" s="37">
        <f>'Data TREND'!C360</f>
        <v>241.45084007162865</v>
      </c>
      <c r="D1797" s="37">
        <f>'Data TREND'!D360</f>
        <v>16.561941413319808</v>
      </c>
      <c r="E1797" s="37">
        <f>'Data TREND'!E360</f>
        <v>419.87041051986279</v>
      </c>
      <c r="F1797" s="37">
        <f>'Data TREND'!F360</f>
        <v>677.60091868335235</v>
      </c>
      <c r="G1797" s="37">
        <f>'Data TREND'!G360</f>
        <v>21.705170020707371</v>
      </c>
      <c r="H1797" s="37">
        <f>'Data TREND'!H360</f>
        <v>8.7715986286074248</v>
      </c>
      <c r="J1797" s="37">
        <f t="shared" si="1264"/>
        <v>241.45084007162865</v>
      </c>
      <c r="K1797" s="37">
        <f t="shared" si="1265"/>
        <v>16.561941413319808</v>
      </c>
      <c r="L1797" s="37">
        <f t="shared" si="1266"/>
        <v>419.87041051986279</v>
      </c>
      <c r="M1797" s="37">
        <f t="shared" si="1267"/>
        <v>677.60091868335235</v>
      </c>
      <c r="N1797" s="37">
        <f t="shared" si="1268"/>
        <v>21.705170020707371</v>
      </c>
      <c r="O1797" s="37">
        <f t="shared" si="1269"/>
        <v>8.7715986286074248</v>
      </c>
      <c r="Q1797">
        <f>'Data TREND'!$A$216</f>
        <v>79</v>
      </c>
      <c r="R1797" s="37">
        <f>'Data TREND'!J360</f>
        <v>255.2361572412413</v>
      </c>
      <c r="S1797" s="37">
        <f>'Data TREND'!K360</f>
        <v>32.300242586746521</v>
      </c>
      <c r="T1797" s="37">
        <f>'Data TREND'!L360</f>
        <v>419.48114160620025</v>
      </c>
      <c r="U1797" s="37">
        <f>'Data TREND'!M360</f>
        <v>707.19705671720919</v>
      </c>
      <c r="V1797" s="37">
        <f>'Data TREND'!N360</f>
        <v>22.628936158075174</v>
      </c>
      <c r="W1797" s="37">
        <f>'Data TREND'!O360</f>
        <v>9.3152651177573986</v>
      </c>
      <c r="Y1797" s="37">
        <f t="shared" si="1270"/>
        <v>0</v>
      </c>
      <c r="Z1797" s="37">
        <f t="shared" si="1271"/>
        <v>0</v>
      </c>
      <c r="AA1797" s="37">
        <f t="shared" si="1272"/>
        <v>0</v>
      </c>
      <c r="AB1797" s="37">
        <f t="shared" si="1273"/>
        <v>0</v>
      </c>
      <c r="AC1797" s="37">
        <f t="shared" si="1274"/>
        <v>0</v>
      </c>
      <c r="AD1797" s="37">
        <f t="shared" si="1275"/>
        <v>0</v>
      </c>
      <c r="AF1797">
        <f>'Data TREND'!$A$216</f>
        <v>79</v>
      </c>
      <c r="AG1797" s="37">
        <f>'Data TREND'!Q360</f>
        <v>278.29013918563857</v>
      </c>
      <c r="AH1797" s="37">
        <f>'Data TREND'!R360</f>
        <v>34.314932025132869</v>
      </c>
      <c r="AI1797" s="37">
        <f>'Data TREND'!S360</f>
        <v>419.78221891339166</v>
      </c>
      <c r="AJ1797" s="37">
        <f>'Data TREND'!T360</f>
        <v>732.47024084581585</v>
      </c>
      <c r="AK1797" s="37">
        <f>'Data TREND'!U360</f>
        <v>23.421201751072399</v>
      </c>
      <c r="AL1797" s="37">
        <f>'Data TREND'!V360</f>
        <v>9.5605682386996946</v>
      </c>
      <c r="AN1797" s="37">
        <f t="shared" si="1276"/>
        <v>0</v>
      </c>
      <c r="AO1797" s="37">
        <f t="shared" si="1277"/>
        <v>0</v>
      </c>
      <c r="AP1797" s="37">
        <f t="shared" si="1278"/>
        <v>0</v>
      </c>
      <c r="AQ1797" s="37">
        <f t="shared" si="1279"/>
        <v>0</v>
      </c>
      <c r="AR1797" s="37">
        <f t="shared" si="1280"/>
        <v>0</v>
      </c>
      <c r="AS1797" s="37">
        <f t="shared" si="1281"/>
        <v>0</v>
      </c>
      <c r="AU1797">
        <v>79</v>
      </c>
      <c r="AV1797" s="37">
        <f t="shared" si="1282"/>
        <v>241.45084007162865</v>
      </c>
      <c r="AW1797" s="37">
        <f t="shared" si="1283"/>
        <v>16.561941413319808</v>
      </c>
      <c r="AX1797" s="37">
        <f t="shared" si="1284"/>
        <v>419.87041051986279</v>
      </c>
      <c r="AY1797" s="37">
        <f t="shared" si="1285"/>
        <v>677.60091868335235</v>
      </c>
      <c r="AZ1797" s="37">
        <f t="shared" si="1286"/>
        <v>21.705170020707371</v>
      </c>
      <c r="BA1797" s="37">
        <f t="shared" si="1287"/>
        <v>8.7715986286074248</v>
      </c>
      <c r="BC1797">
        <v>79</v>
      </c>
      <c r="BD1797" s="37">
        <f>IF(Voorblad!$E$10=Rekenblad!BC1797,Rekenblad!AV1797,0)</f>
        <v>0</v>
      </c>
      <c r="BE1797" s="37">
        <f>IF(Voorblad!$E$10=Rekenblad!BC1797,Rekenblad!AW1797,0)</f>
        <v>0</v>
      </c>
      <c r="BF1797" s="37">
        <f>IF(Voorblad!$E$10=Rekenblad!BC1797,Rekenblad!AX1797,0)</f>
        <v>0</v>
      </c>
      <c r="BG1797" s="62">
        <f>IF(Voorblad!$E$10=Rekenblad!BC1797,Rekenblad!AY1797,0)</f>
        <v>0</v>
      </c>
      <c r="BH1797" s="37">
        <f>IF(Voorblad!$E$10=Rekenblad!BC1797,Rekenblad!AZ1797,0)</f>
        <v>0</v>
      </c>
      <c r="BI1797" s="37">
        <f>IF(Voorblad!$E$10=Rekenblad!BC1797,Rekenblad!BA1797,0)</f>
        <v>0</v>
      </c>
      <c r="BK1797">
        <v>79</v>
      </c>
      <c r="BL1797" s="37">
        <f>IF(Voorblad!$E$14=Rekenblad!$BL$1726,Rekenblad!BD1797,0)</f>
        <v>0</v>
      </c>
      <c r="BM1797" s="37">
        <f>IF(Voorblad!$E$14=Rekenblad!$BL$1726,Rekenblad!BE1797,0)</f>
        <v>0</v>
      </c>
      <c r="BN1797" s="37">
        <f>IF(Voorblad!$E$14=Rekenblad!$BL$1726,Rekenblad!BF1797,0)</f>
        <v>0</v>
      </c>
      <c r="BO1797" s="37">
        <f>IF(Voorblad!$E$14=Rekenblad!$BL$1726,Rekenblad!BG1797,0)</f>
        <v>0</v>
      </c>
      <c r="BP1797" s="37">
        <f>IF(Voorblad!$E$14=Rekenblad!$BL$1726,Rekenblad!BH1797,0)</f>
        <v>0</v>
      </c>
      <c r="BQ1797" s="37">
        <f>IF(Voorblad!$E$14=Rekenblad!$BL$1726,Rekenblad!BI1797,0)</f>
        <v>0</v>
      </c>
    </row>
    <row r="1798" spans="2:69" x14ac:dyDescent="0.25">
      <c r="B1798">
        <f>'Data TREND'!$A$217</f>
        <v>80</v>
      </c>
      <c r="C1798" s="37">
        <f>'Data TREND'!C361</f>
        <v>244.23865018939173</v>
      </c>
      <c r="D1798" s="37">
        <f>'Data TREND'!D361</f>
        <v>16.691197444484139</v>
      </c>
      <c r="E1798" s="37">
        <f>'Data TREND'!E361</f>
        <v>425.12671046897282</v>
      </c>
      <c r="F1798" s="37">
        <f>'Data TREND'!F361</f>
        <v>685.77553523866732</v>
      </c>
      <c r="G1798" s="37">
        <f>'Data TREND'!G361</f>
        <v>21.65160377893293</v>
      </c>
      <c r="H1798" s="37">
        <f>'Data TREND'!H361</f>
        <v>8.7466363213825797</v>
      </c>
      <c r="J1798" s="37">
        <f t="shared" si="1264"/>
        <v>244.23865018939173</v>
      </c>
      <c r="K1798" s="37">
        <f t="shared" si="1265"/>
        <v>16.691197444484139</v>
      </c>
      <c r="L1798" s="37">
        <f t="shared" si="1266"/>
        <v>425.12671046897282</v>
      </c>
      <c r="M1798" s="37">
        <f t="shared" si="1267"/>
        <v>685.77553523866732</v>
      </c>
      <c r="N1798" s="37">
        <f t="shared" si="1268"/>
        <v>21.65160377893293</v>
      </c>
      <c r="O1798" s="37">
        <f t="shared" si="1269"/>
        <v>8.7466363213825797</v>
      </c>
      <c r="Q1798">
        <f>'Data TREND'!$A$217</f>
        <v>80</v>
      </c>
      <c r="R1798" s="37">
        <f>'Data TREND'!J361</f>
        <v>258.06897754571969</v>
      </c>
      <c r="S1798" s="37">
        <f>'Data TREND'!K361</f>
        <v>32.563513950874572</v>
      </c>
      <c r="T1798" s="37">
        <f>'Data TREND'!L361</f>
        <v>424.74334961539387</v>
      </c>
      <c r="U1798" s="37">
        <f>'Data TREND'!M361</f>
        <v>715.55739211402886</v>
      </c>
      <c r="V1798" s="37">
        <f>'Data TREND'!N361</f>
        <v>22.540395486684417</v>
      </c>
      <c r="W1798" s="37">
        <f>'Data TREND'!O361</f>
        <v>9.2826939736495699</v>
      </c>
      <c r="Y1798" s="37">
        <f t="shared" si="1270"/>
        <v>0</v>
      </c>
      <c r="Z1798" s="37">
        <f t="shared" si="1271"/>
        <v>0</v>
      </c>
      <c r="AA1798" s="37">
        <f t="shared" si="1272"/>
        <v>0</v>
      </c>
      <c r="AB1798" s="37">
        <f t="shared" si="1273"/>
        <v>0</v>
      </c>
      <c r="AC1798" s="37">
        <f t="shared" si="1274"/>
        <v>0</v>
      </c>
      <c r="AD1798" s="37">
        <f t="shared" si="1275"/>
        <v>0</v>
      </c>
      <c r="AF1798">
        <f>'Data TREND'!$A$217</f>
        <v>80</v>
      </c>
      <c r="AG1798" s="37">
        <f>'Data TREND'!Q361</f>
        <v>281.27864184742282</v>
      </c>
      <c r="AH1798" s="37">
        <f>'Data TREND'!R361</f>
        <v>34.59990898357259</v>
      </c>
      <c r="AI1798" s="37">
        <f>'Data TREND'!S361</f>
        <v>424.99007583401306</v>
      </c>
      <c r="AJ1798" s="37">
        <f>'Data TREND'!T361</f>
        <v>740.94802091073143</v>
      </c>
      <c r="AK1798" s="37">
        <f>'Data TREND'!U361</f>
        <v>23.284578445060191</v>
      </c>
      <c r="AL1798" s="37">
        <f>'Data TREND'!V361</f>
        <v>9.5030984647424184</v>
      </c>
      <c r="AN1798" s="37">
        <f t="shared" si="1276"/>
        <v>0</v>
      </c>
      <c r="AO1798" s="37">
        <f t="shared" si="1277"/>
        <v>0</v>
      </c>
      <c r="AP1798" s="37">
        <f t="shared" si="1278"/>
        <v>0</v>
      </c>
      <c r="AQ1798" s="37">
        <f t="shared" si="1279"/>
        <v>0</v>
      </c>
      <c r="AR1798" s="37">
        <f t="shared" si="1280"/>
        <v>0</v>
      </c>
      <c r="AS1798" s="37">
        <f t="shared" si="1281"/>
        <v>0</v>
      </c>
      <c r="AU1798">
        <v>80</v>
      </c>
      <c r="AV1798" s="37">
        <f t="shared" si="1282"/>
        <v>244.23865018939173</v>
      </c>
      <c r="AW1798" s="37">
        <f t="shared" si="1283"/>
        <v>16.691197444484139</v>
      </c>
      <c r="AX1798" s="37">
        <f t="shared" si="1284"/>
        <v>425.12671046897282</v>
      </c>
      <c r="AY1798" s="37">
        <f t="shared" si="1285"/>
        <v>685.77553523866732</v>
      </c>
      <c r="AZ1798" s="37">
        <f t="shared" si="1286"/>
        <v>21.65160377893293</v>
      </c>
      <c r="BA1798" s="37">
        <f t="shared" si="1287"/>
        <v>8.7466363213825797</v>
      </c>
      <c r="BC1798">
        <v>80</v>
      </c>
      <c r="BD1798" s="37">
        <f>IF(Voorblad!$E$10=Rekenblad!BC1798,Rekenblad!AV1798,0)</f>
        <v>0</v>
      </c>
      <c r="BE1798" s="37">
        <f>IF(Voorblad!$E$10=Rekenblad!BC1798,Rekenblad!AW1798,0)</f>
        <v>0</v>
      </c>
      <c r="BF1798" s="37">
        <f>IF(Voorblad!$E$10=Rekenblad!BC1798,Rekenblad!AX1798,0)</f>
        <v>0</v>
      </c>
      <c r="BG1798" s="62">
        <f>IF(Voorblad!$E$10=Rekenblad!BC1798,Rekenblad!AY1798,0)</f>
        <v>0</v>
      </c>
      <c r="BH1798" s="37">
        <f>IF(Voorblad!$E$10=Rekenblad!BC1798,Rekenblad!AZ1798,0)</f>
        <v>0</v>
      </c>
      <c r="BI1798" s="37">
        <f>IF(Voorblad!$E$10=Rekenblad!BC1798,Rekenblad!BA1798,0)</f>
        <v>0</v>
      </c>
      <c r="BK1798">
        <v>80</v>
      </c>
      <c r="BL1798" s="37">
        <f>IF(Voorblad!$E$14=Rekenblad!$BL$1726,Rekenblad!BD1798,0)</f>
        <v>0</v>
      </c>
      <c r="BM1798" s="37">
        <f>IF(Voorblad!$E$14=Rekenblad!$BL$1726,Rekenblad!BE1798,0)</f>
        <v>0</v>
      </c>
      <c r="BN1798" s="37">
        <f>IF(Voorblad!$E$14=Rekenblad!$BL$1726,Rekenblad!BF1798,0)</f>
        <v>0</v>
      </c>
      <c r="BO1798" s="37">
        <f>IF(Voorblad!$E$14=Rekenblad!$BL$1726,Rekenblad!BG1798,0)</f>
        <v>0</v>
      </c>
      <c r="BP1798" s="37">
        <f>IF(Voorblad!$E$14=Rekenblad!$BL$1726,Rekenblad!BH1798,0)</f>
        <v>0</v>
      </c>
      <c r="BQ1798" s="37">
        <f>IF(Voorblad!$E$14=Rekenblad!$BL$1726,Rekenblad!BI1798,0)</f>
        <v>0</v>
      </c>
    </row>
    <row r="1799" spans="2:69" x14ac:dyDescent="0.25">
      <c r="B1799">
        <f>'Data TREND'!$A$218</f>
        <v>81</v>
      </c>
      <c r="C1799" s="37">
        <f>'Data TREND'!C362</f>
        <v>247.02646030715485</v>
      </c>
      <c r="D1799" s="37">
        <f>'Data TREND'!D362</f>
        <v>16.82045347564847</v>
      </c>
      <c r="E1799" s="37">
        <f>'Data TREND'!E362</f>
        <v>430.3830104180829</v>
      </c>
      <c r="F1799" s="37">
        <f>'Data TREND'!F362</f>
        <v>693.95015179398251</v>
      </c>
      <c r="G1799" s="37">
        <f>'Data TREND'!G362</f>
        <v>21.598037537158493</v>
      </c>
      <c r="H1799" s="37">
        <f>'Data TREND'!H362</f>
        <v>8.7216740141577347</v>
      </c>
      <c r="J1799" s="37">
        <f t="shared" si="1264"/>
        <v>247.02646030715485</v>
      </c>
      <c r="K1799" s="37">
        <f t="shared" si="1265"/>
        <v>16.82045347564847</v>
      </c>
      <c r="L1799" s="37">
        <f t="shared" si="1266"/>
        <v>430.3830104180829</v>
      </c>
      <c r="M1799" s="37">
        <f t="shared" si="1267"/>
        <v>693.95015179398251</v>
      </c>
      <c r="N1799" s="37">
        <f t="shared" si="1268"/>
        <v>21.598037537158493</v>
      </c>
      <c r="O1799" s="37">
        <f t="shared" si="1269"/>
        <v>8.7216740141577347</v>
      </c>
      <c r="Q1799">
        <f>'Data TREND'!$A$218</f>
        <v>81</v>
      </c>
      <c r="R1799" s="37">
        <f>'Data TREND'!J362</f>
        <v>260.90179785019808</v>
      </c>
      <c r="S1799" s="37">
        <f>'Data TREND'!K362</f>
        <v>32.826785315002617</v>
      </c>
      <c r="T1799" s="37">
        <f>'Data TREND'!L362</f>
        <v>430.00555762458754</v>
      </c>
      <c r="U1799" s="37">
        <f>'Data TREND'!M362</f>
        <v>723.91772751084864</v>
      </c>
      <c r="V1799" s="37">
        <f>'Data TREND'!N362</f>
        <v>22.451854815293665</v>
      </c>
      <c r="W1799" s="37">
        <f>'Data TREND'!O362</f>
        <v>9.2501228295417413</v>
      </c>
      <c r="Y1799" s="37">
        <f t="shared" si="1270"/>
        <v>0</v>
      </c>
      <c r="Z1799" s="37">
        <f t="shared" si="1271"/>
        <v>0</v>
      </c>
      <c r="AA1799" s="37">
        <f t="shared" si="1272"/>
        <v>0</v>
      </c>
      <c r="AB1799" s="37">
        <f t="shared" si="1273"/>
        <v>0</v>
      </c>
      <c r="AC1799" s="37">
        <f t="shared" si="1274"/>
        <v>0</v>
      </c>
      <c r="AD1799" s="37">
        <f t="shared" si="1275"/>
        <v>0</v>
      </c>
      <c r="AF1799">
        <f>'Data TREND'!$A$218</f>
        <v>81</v>
      </c>
      <c r="AG1799" s="37">
        <f>'Data TREND'!Q362</f>
        <v>284.26714450920701</v>
      </c>
      <c r="AH1799" s="37">
        <f>'Data TREND'!R362</f>
        <v>34.884885942012318</v>
      </c>
      <c r="AI1799" s="37">
        <f>'Data TREND'!S362</f>
        <v>430.19793275463439</v>
      </c>
      <c r="AJ1799" s="37">
        <f>'Data TREND'!T362</f>
        <v>749.42580097564701</v>
      </c>
      <c r="AK1799" s="37">
        <f>'Data TREND'!U362</f>
        <v>23.147955139047987</v>
      </c>
      <c r="AL1799" s="37">
        <f>'Data TREND'!V362</f>
        <v>9.4456286907851421</v>
      </c>
      <c r="AN1799" s="37">
        <f t="shared" si="1276"/>
        <v>0</v>
      </c>
      <c r="AO1799" s="37">
        <f t="shared" si="1277"/>
        <v>0</v>
      </c>
      <c r="AP1799" s="37">
        <f t="shared" si="1278"/>
        <v>0</v>
      </c>
      <c r="AQ1799" s="37">
        <f t="shared" si="1279"/>
        <v>0</v>
      </c>
      <c r="AR1799" s="37">
        <f t="shared" si="1280"/>
        <v>0</v>
      </c>
      <c r="AS1799" s="37">
        <f t="shared" si="1281"/>
        <v>0</v>
      </c>
      <c r="AU1799">
        <v>81</v>
      </c>
      <c r="AV1799" s="37">
        <f t="shared" si="1282"/>
        <v>247.02646030715485</v>
      </c>
      <c r="AW1799" s="37">
        <f t="shared" si="1283"/>
        <v>16.82045347564847</v>
      </c>
      <c r="AX1799" s="37">
        <f t="shared" si="1284"/>
        <v>430.3830104180829</v>
      </c>
      <c r="AY1799" s="37">
        <f t="shared" si="1285"/>
        <v>693.95015179398251</v>
      </c>
      <c r="AZ1799" s="37">
        <f t="shared" si="1286"/>
        <v>21.598037537158493</v>
      </c>
      <c r="BA1799" s="37">
        <f t="shared" si="1287"/>
        <v>8.7216740141577347</v>
      </c>
      <c r="BC1799">
        <v>81</v>
      </c>
      <c r="BD1799" s="37">
        <f>IF(Voorblad!$E$10=Rekenblad!BC1799,Rekenblad!AV1799,0)</f>
        <v>0</v>
      </c>
      <c r="BE1799" s="37">
        <f>IF(Voorblad!$E$10=Rekenblad!BC1799,Rekenblad!AW1799,0)</f>
        <v>0</v>
      </c>
      <c r="BF1799" s="37">
        <f>IF(Voorblad!$E$10=Rekenblad!BC1799,Rekenblad!AX1799,0)</f>
        <v>0</v>
      </c>
      <c r="BG1799" s="62">
        <f>IF(Voorblad!$E$10=Rekenblad!BC1799,Rekenblad!AY1799,0)</f>
        <v>0</v>
      </c>
      <c r="BH1799" s="37">
        <f>IF(Voorblad!$E$10=Rekenblad!BC1799,Rekenblad!AZ1799,0)</f>
        <v>0</v>
      </c>
      <c r="BI1799" s="37">
        <f>IF(Voorblad!$E$10=Rekenblad!BC1799,Rekenblad!BA1799,0)</f>
        <v>0</v>
      </c>
      <c r="BK1799">
        <v>81</v>
      </c>
      <c r="BL1799" s="37">
        <f>IF(Voorblad!$E$14=Rekenblad!$BL$1726,Rekenblad!BD1799,0)</f>
        <v>0</v>
      </c>
      <c r="BM1799" s="37">
        <f>IF(Voorblad!$E$14=Rekenblad!$BL$1726,Rekenblad!BE1799,0)</f>
        <v>0</v>
      </c>
      <c r="BN1799" s="37">
        <f>IF(Voorblad!$E$14=Rekenblad!$BL$1726,Rekenblad!BF1799,0)</f>
        <v>0</v>
      </c>
      <c r="BO1799" s="37">
        <f>IF(Voorblad!$E$14=Rekenblad!$BL$1726,Rekenblad!BG1799,0)</f>
        <v>0</v>
      </c>
      <c r="BP1799" s="37">
        <f>IF(Voorblad!$E$14=Rekenblad!$BL$1726,Rekenblad!BH1799,0)</f>
        <v>0</v>
      </c>
      <c r="BQ1799" s="37">
        <f>IF(Voorblad!$E$14=Rekenblad!$BL$1726,Rekenblad!BI1799,0)</f>
        <v>0</v>
      </c>
    </row>
    <row r="1800" spans="2:69" x14ac:dyDescent="0.25">
      <c r="B1800">
        <f>'Data TREND'!$A$219</f>
        <v>82</v>
      </c>
      <c r="C1800" s="37">
        <f>'Data TREND'!C363</f>
        <v>249.81427042491794</v>
      </c>
      <c r="D1800" s="37">
        <f>'Data TREND'!D363</f>
        <v>16.949709506812802</v>
      </c>
      <c r="E1800" s="37">
        <f>'Data TREND'!E363</f>
        <v>435.63931036719293</v>
      </c>
      <c r="F1800" s="37">
        <f>'Data TREND'!F363</f>
        <v>702.12476834929748</v>
      </c>
      <c r="G1800" s="37">
        <f>'Data TREND'!G363</f>
        <v>21.544471295384053</v>
      </c>
      <c r="H1800" s="37">
        <f>'Data TREND'!H363</f>
        <v>8.6967117069328879</v>
      </c>
      <c r="J1800" s="37">
        <f t="shared" si="1264"/>
        <v>249.81427042491794</v>
      </c>
      <c r="K1800" s="37">
        <f t="shared" si="1265"/>
        <v>16.949709506812802</v>
      </c>
      <c r="L1800" s="37">
        <f t="shared" si="1266"/>
        <v>435.63931036719293</v>
      </c>
      <c r="M1800" s="37">
        <f t="shared" si="1267"/>
        <v>702.12476834929748</v>
      </c>
      <c r="N1800" s="37">
        <f t="shared" si="1268"/>
        <v>21.544471295384053</v>
      </c>
      <c r="O1800" s="37">
        <f t="shared" si="1269"/>
        <v>8.6967117069328879</v>
      </c>
      <c r="Q1800">
        <f>'Data TREND'!$A$219</f>
        <v>82</v>
      </c>
      <c r="R1800" s="37">
        <f>'Data TREND'!J363</f>
        <v>263.73461815467647</v>
      </c>
      <c r="S1800" s="37">
        <f>'Data TREND'!K363</f>
        <v>33.090056679130669</v>
      </c>
      <c r="T1800" s="37">
        <f>'Data TREND'!L363</f>
        <v>435.26776563378121</v>
      </c>
      <c r="U1800" s="37">
        <f>'Data TREND'!M363</f>
        <v>732.2780629076683</v>
      </c>
      <c r="V1800" s="37">
        <f>'Data TREND'!N363</f>
        <v>22.363314143902908</v>
      </c>
      <c r="W1800" s="37">
        <f>'Data TREND'!O363</f>
        <v>9.2175516854339108</v>
      </c>
      <c r="Y1800" s="37">
        <f t="shared" si="1270"/>
        <v>0</v>
      </c>
      <c r="Z1800" s="37">
        <f t="shared" si="1271"/>
        <v>0</v>
      </c>
      <c r="AA1800" s="37">
        <f t="shared" si="1272"/>
        <v>0</v>
      </c>
      <c r="AB1800" s="37">
        <f t="shared" si="1273"/>
        <v>0</v>
      </c>
      <c r="AC1800" s="37">
        <f t="shared" si="1274"/>
        <v>0</v>
      </c>
      <c r="AD1800" s="37">
        <f t="shared" si="1275"/>
        <v>0</v>
      </c>
      <c r="AF1800">
        <f>'Data TREND'!$A$219</f>
        <v>82</v>
      </c>
      <c r="AG1800" s="37">
        <f>'Data TREND'!Q363</f>
        <v>287.25564717099132</v>
      </c>
      <c r="AH1800" s="37">
        <f>'Data TREND'!R363</f>
        <v>35.169862900452046</v>
      </c>
      <c r="AI1800" s="37">
        <f>'Data TREND'!S363</f>
        <v>435.40578967525579</v>
      </c>
      <c r="AJ1800" s="37">
        <f>'Data TREND'!T363</f>
        <v>757.90358104056259</v>
      </c>
      <c r="AK1800" s="37">
        <f>'Data TREND'!U363</f>
        <v>23.011331833035776</v>
      </c>
      <c r="AL1800" s="37">
        <f>'Data TREND'!V363</f>
        <v>9.3881589168278659</v>
      </c>
      <c r="AN1800" s="37">
        <f t="shared" si="1276"/>
        <v>0</v>
      </c>
      <c r="AO1800" s="37">
        <f t="shared" si="1277"/>
        <v>0</v>
      </c>
      <c r="AP1800" s="37">
        <f t="shared" si="1278"/>
        <v>0</v>
      </c>
      <c r="AQ1800" s="37">
        <f t="shared" si="1279"/>
        <v>0</v>
      </c>
      <c r="AR1800" s="37">
        <f t="shared" si="1280"/>
        <v>0</v>
      </c>
      <c r="AS1800" s="37">
        <f t="shared" si="1281"/>
        <v>0</v>
      </c>
      <c r="AU1800">
        <v>82</v>
      </c>
      <c r="AV1800" s="37">
        <f t="shared" si="1282"/>
        <v>249.81427042491794</v>
      </c>
      <c r="AW1800" s="37">
        <f t="shared" si="1283"/>
        <v>16.949709506812802</v>
      </c>
      <c r="AX1800" s="37">
        <f t="shared" si="1284"/>
        <v>435.63931036719293</v>
      </c>
      <c r="AY1800" s="37">
        <f t="shared" si="1285"/>
        <v>702.12476834929748</v>
      </c>
      <c r="AZ1800" s="37">
        <f t="shared" si="1286"/>
        <v>21.544471295384053</v>
      </c>
      <c r="BA1800" s="37">
        <f t="shared" si="1287"/>
        <v>8.6967117069328879</v>
      </c>
      <c r="BC1800">
        <v>82</v>
      </c>
      <c r="BD1800" s="37">
        <f>IF(Voorblad!$E$10=Rekenblad!BC1800,Rekenblad!AV1800,0)</f>
        <v>0</v>
      </c>
      <c r="BE1800" s="37">
        <f>IF(Voorblad!$E$10=Rekenblad!BC1800,Rekenblad!AW1800,0)</f>
        <v>0</v>
      </c>
      <c r="BF1800" s="37">
        <f>IF(Voorblad!$E$10=Rekenblad!BC1800,Rekenblad!AX1800,0)</f>
        <v>0</v>
      </c>
      <c r="BG1800" s="62">
        <f>IF(Voorblad!$E$10=Rekenblad!BC1800,Rekenblad!AY1800,0)</f>
        <v>0</v>
      </c>
      <c r="BH1800" s="37">
        <f>IF(Voorblad!$E$10=Rekenblad!BC1800,Rekenblad!AZ1800,0)</f>
        <v>0</v>
      </c>
      <c r="BI1800" s="37">
        <f>IF(Voorblad!$E$10=Rekenblad!BC1800,Rekenblad!BA1800,0)</f>
        <v>0</v>
      </c>
      <c r="BK1800">
        <v>82</v>
      </c>
      <c r="BL1800" s="37">
        <f>IF(Voorblad!$E$14=Rekenblad!$BL$1726,Rekenblad!BD1800,0)</f>
        <v>0</v>
      </c>
      <c r="BM1800" s="37">
        <f>IF(Voorblad!$E$14=Rekenblad!$BL$1726,Rekenblad!BE1800,0)</f>
        <v>0</v>
      </c>
      <c r="BN1800" s="37">
        <f>IF(Voorblad!$E$14=Rekenblad!$BL$1726,Rekenblad!BF1800,0)</f>
        <v>0</v>
      </c>
      <c r="BO1800" s="37">
        <f>IF(Voorblad!$E$14=Rekenblad!$BL$1726,Rekenblad!BG1800,0)</f>
        <v>0</v>
      </c>
      <c r="BP1800" s="37">
        <f>IF(Voorblad!$E$14=Rekenblad!$BL$1726,Rekenblad!BH1800,0)</f>
        <v>0</v>
      </c>
      <c r="BQ1800" s="37">
        <f>IF(Voorblad!$E$14=Rekenblad!$BL$1726,Rekenblad!BI1800,0)</f>
        <v>0</v>
      </c>
    </row>
    <row r="1801" spans="2:69" x14ac:dyDescent="0.25">
      <c r="B1801">
        <f>'Data TREND'!$A$220</f>
        <v>83</v>
      </c>
      <c r="C1801" s="37">
        <f>'Data TREND'!C364</f>
        <v>252.60208054268105</v>
      </c>
      <c r="D1801" s="37">
        <f>'Data TREND'!D364</f>
        <v>17.078965537977133</v>
      </c>
      <c r="E1801" s="37">
        <f>'Data TREND'!E364</f>
        <v>440.89561031630302</v>
      </c>
      <c r="F1801" s="37">
        <f>'Data TREND'!F364</f>
        <v>710.29938490461245</v>
      </c>
      <c r="G1801" s="37">
        <f>'Data TREND'!G364</f>
        <v>21.490905053609616</v>
      </c>
      <c r="H1801" s="37">
        <f>'Data TREND'!H364</f>
        <v>8.6717493997080428</v>
      </c>
      <c r="J1801" s="37">
        <f t="shared" si="1264"/>
        <v>252.60208054268105</v>
      </c>
      <c r="K1801" s="37">
        <f t="shared" si="1265"/>
        <v>17.078965537977133</v>
      </c>
      <c r="L1801" s="37">
        <f t="shared" si="1266"/>
        <v>440.89561031630302</v>
      </c>
      <c r="M1801" s="37">
        <f t="shared" si="1267"/>
        <v>710.29938490461245</v>
      </c>
      <c r="N1801" s="37">
        <f t="shared" si="1268"/>
        <v>21.490905053609616</v>
      </c>
      <c r="O1801" s="37">
        <f t="shared" si="1269"/>
        <v>8.6717493997080428</v>
      </c>
      <c r="Q1801">
        <f>'Data TREND'!$A$220</f>
        <v>83</v>
      </c>
      <c r="R1801" s="37">
        <f>'Data TREND'!J364</f>
        <v>266.56743845915491</v>
      </c>
      <c r="S1801" s="37">
        <f>'Data TREND'!K364</f>
        <v>33.353328043258713</v>
      </c>
      <c r="T1801" s="37">
        <f>'Data TREND'!L364</f>
        <v>440.52997364297482</v>
      </c>
      <c r="U1801" s="37">
        <f>'Data TREND'!M364</f>
        <v>740.63839830448808</v>
      </c>
      <c r="V1801" s="37">
        <f>'Data TREND'!N364</f>
        <v>22.274773472512152</v>
      </c>
      <c r="W1801" s="37">
        <f>'Data TREND'!O364</f>
        <v>9.1849805413260821</v>
      </c>
      <c r="Y1801" s="37">
        <f t="shared" si="1270"/>
        <v>0</v>
      </c>
      <c r="Z1801" s="37">
        <f t="shared" si="1271"/>
        <v>0</v>
      </c>
      <c r="AA1801" s="37">
        <f t="shared" si="1272"/>
        <v>0</v>
      </c>
      <c r="AB1801" s="37">
        <f t="shared" si="1273"/>
        <v>0</v>
      </c>
      <c r="AC1801" s="37">
        <f t="shared" si="1274"/>
        <v>0</v>
      </c>
      <c r="AD1801" s="37">
        <f t="shared" si="1275"/>
        <v>0</v>
      </c>
      <c r="AF1801">
        <f>'Data TREND'!$A$220</f>
        <v>83</v>
      </c>
      <c r="AG1801" s="37">
        <f>'Data TREND'!Q364</f>
        <v>290.24414983277552</v>
      </c>
      <c r="AH1801" s="37">
        <f>'Data TREND'!R364</f>
        <v>35.454839858891773</v>
      </c>
      <c r="AI1801" s="37">
        <f>'Data TREND'!S364</f>
        <v>440.61364659587719</v>
      </c>
      <c r="AJ1801" s="37">
        <f>'Data TREND'!T364</f>
        <v>766.38136110547816</v>
      </c>
      <c r="AK1801" s="37">
        <f>'Data TREND'!U364</f>
        <v>22.874708527023571</v>
      </c>
      <c r="AL1801" s="37">
        <f>'Data TREND'!V364</f>
        <v>9.3306891428705896</v>
      </c>
      <c r="AN1801" s="37">
        <f t="shared" si="1276"/>
        <v>0</v>
      </c>
      <c r="AO1801" s="37">
        <f t="shared" si="1277"/>
        <v>0</v>
      </c>
      <c r="AP1801" s="37">
        <f t="shared" si="1278"/>
        <v>0</v>
      </c>
      <c r="AQ1801" s="37">
        <f t="shared" si="1279"/>
        <v>0</v>
      </c>
      <c r="AR1801" s="37">
        <f t="shared" si="1280"/>
        <v>0</v>
      </c>
      <c r="AS1801" s="37">
        <f t="shared" si="1281"/>
        <v>0</v>
      </c>
      <c r="AU1801">
        <v>83</v>
      </c>
      <c r="AV1801" s="37">
        <f t="shared" si="1282"/>
        <v>252.60208054268105</v>
      </c>
      <c r="AW1801" s="37">
        <f t="shared" si="1283"/>
        <v>17.078965537977133</v>
      </c>
      <c r="AX1801" s="37">
        <f t="shared" si="1284"/>
        <v>440.89561031630302</v>
      </c>
      <c r="AY1801" s="37">
        <f t="shared" si="1285"/>
        <v>710.29938490461245</v>
      </c>
      <c r="AZ1801" s="37">
        <f t="shared" si="1286"/>
        <v>21.490905053609616</v>
      </c>
      <c r="BA1801" s="37">
        <f t="shared" si="1287"/>
        <v>8.6717493997080428</v>
      </c>
      <c r="BC1801">
        <v>83</v>
      </c>
      <c r="BD1801" s="37">
        <f>IF(Voorblad!$E$10=Rekenblad!BC1801,Rekenblad!AV1801,0)</f>
        <v>0</v>
      </c>
      <c r="BE1801" s="37">
        <f>IF(Voorblad!$E$10=Rekenblad!BC1801,Rekenblad!AW1801,0)</f>
        <v>0</v>
      </c>
      <c r="BF1801" s="37">
        <f>IF(Voorblad!$E$10=Rekenblad!BC1801,Rekenblad!AX1801,0)</f>
        <v>0</v>
      </c>
      <c r="BG1801" s="62">
        <f>IF(Voorblad!$E$10=Rekenblad!BC1801,Rekenblad!AY1801,0)</f>
        <v>0</v>
      </c>
      <c r="BH1801" s="37">
        <f>IF(Voorblad!$E$10=Rekenblad!BC1801,Rekenblad!AZ1801,0)</f>
        <v>0</v>
      </c>
      <c r="BI1801" s="37">
        <f>IF(Voorblad!$E$10=Rekenblad!BC1801,Rekenblad!BA1801,0)</f>
        <v>0</v>
      </c>
      <c r="BK1801">
        <v>83</v>
      </c>
      <c r="BL1801" s="37">
        <f>IF(Voorblad!$E$14=Rekenblad!$BL$1726,Rekenblad!BD1801,0)</f>
        <v>0</v>
      </c>
      <c r="BM1801" s="37">
        <f>IF(Voorblad!$E$14=Rekenblad!$BL$1726,Rekenblad!BE1801,0)</f>
        <v>0</v>
      </c>
      <c r="BN1801" s="37">
        <f>IF(Voorblad!$E$14=Rekenblad!$BL$1726,Rekenblad!BF1801,0)</f>
        <v>0</v>
      </c>
      <c r="BO1801" s="37">
        <f>IF(Voorblad!$E$14=Rekenblad!$BL$1726,Rekenblad!BG1801,0)</f>
        <v>0</v>
      </c>
      <c r="BP1801" s="37">
        <f>IF(Voorblad!$E$14=Rekenblad!$BL$1726,Rekenblad!BH1801,0)</f>
        <v>0</v>
      </c>
      <c r="BQ1801" s="37">
        <f>IF(Voorblad!$E$14=Rekenblad!$BL$1726,Rekenblad!BI1801,0)</f>
        <v>0</v>
      </c>
    </row>
    <row r="1802" spans="2:69" x14ac:dyDescent="0.25">
      <c r="B1802">
        <f>'Data TREND'!$A$221</f>
        <v>84</v>
      </c>
      <c r="C1802" s="37">
        <f>'Data TREND'!C365</f>
        <v>255.38989066044417</v>
      </c>
      <c r="D1802" s="37">
        <f>'Data TREND'!D365</f>
        <v>17.208221569141465</v>
      </c>
      <c r="E1802" s="37">
        <f>'Data TREND'!E365</f>
        <v>446.15191026541305</v>
      </c>
      <c r="F1802" s="37">
        <f>'Data TREND'!F365</f>
        <v>718.47400145992742</v>
      </c>
      <c r="G1802" s="37">
        <f>'Data TREND'!G365</f>
        <v>21.437338811835176</v>
      </c>
      <c r="H1802" s="37">
        <f>'Data TREND'!H365</f>
        <v>8.6467870924831978</v>
      </c>
      <c r="J1802" s="37">
        <f t="shared" si="1264"/>
        <v>255.38989066044417</v>
      </c>
      <c r="K1802" s="37">
        <f t="shared" si="1265"/>
        <v>17.208221569141465</v>
      </c>
      <c r="L1802" s="37">
        <f t="shared" si="1266"/>
        <v>446.15191026541305</v>
      </c>
      <c r="M1802" s="37">
        <f t="shared" si="1267"/>
        <v>718.47400145992742</v>
      </c>
      <c r="N1802" s="37">
        <f t="shared" si="1268"/>
        <v>21.437338811835176</v>
      </c>
      <c r="O1802" s="37">
        <f t="shared" si="1269"/>
        <v>8.6467870924831978</v>
      </c>
      <c r="Q1802">
        <f>'Data TREND'!$A$221</f>
        <v>84</v>
      </c>
      <c r="R1802" s="37">
        <f>'Data TREND'!J365</f>
        <v>269.4002587636333</v>
      </c>
      <c r="S1802" s="37">
        <f>'Data TREND'!K365</f>
        <v>33.616599407386758</v>
      </c>
      <c r="T1802" s="37">
        <f>'Data TREND'!L365</f>
        <v>445.79218165216849</v>
      </c>
      <c r="U1802" s="37">
        <f>'Data TREND'!M365</f>
        <v>748.99873370130774</v>
      </c>
      <c r="V1802" s="37">
        <f>'Data TREND'!N365</f>
        <v>22.186232801121395</v>
      </c>
      <c r="W1802" s="37">
        <f>'Data TREND'!O365</f>
        <v>9.1524093972182534</v>
      </c>
      <c r="Y1802" s="37">
        <f t="shared" si="1270"/>
        <v>0</v>
      </c>
      <c r="Z1802" s="37">
        <f t="shared" si="1271"/>
        <v>0</v>
      </c>
      <c r="AA1802" s="37">
        <f t="shared" si="1272"/>
        <v>0</v>
      </c>
      <c r="AB1802" s="37">
        <f t="shared" si="1273"/>
        <v>0</v>
      </c>
      <c r="AC1802" s="37">
        <f t="shared" si="1274"/>
        <v>0</v>
      </c>
      <c r="AD1802" s="37">
        <f t="shared" si="1275"/>
        <v>0</v>
      </c>
      <c r="AF1802">
        <f>'Data TREND'!$A$221</f>
        <v>84</v>
      </c>
      <c r="AG1802" s="37">
        <f>'Data TREND'!Q365</f>
        <v>293.23265249455977</v>
      </c>
      <c r="AH1802" s="37">
        <f>'Data TREND'!R365</f>
        <v>35.739816817331501</v>
      </c>
      <c r="AI1802" s="37">
        <f>'Data TREND'!S365</f>
        <v>445.82150351649852</v>
      </c>
      <c r="AJ1802" s="37">
        <f>'Data TREND'!T365</f>
        <v>774.85914117039374</v>
      </c>
      <c r="AK1802" s="37">
        <f>'Data TREND'!U365</f>
        <v>22.738085221011364</v>
      </c>
      <c r="AL1802" s="37">
        <f>'Data TREND'!V365</f>
        <v>9.2732193689133133</v>
      </c>
      <c r="AN1802" s="37">
        <f t="shared" si="1276"/>
        <v>0</v>
      </c>
      <c r="AO1802" s="37">
        <f t="shared" si="1277"/>
        <v>0</v>
      </c>
      <c r="AP1802" s="37">
        <f t="shared" si="1278"/>
        <v>0</v>
      </c>
      <c r="AQ1802" s="37">
        <f t="shared" si="1279"/>
        <v>0</v>
      </c>
      <c r="AR1802" s="37">
        <f t="shared" si="1280"/>
        <v>0</v>
      </c>
      <c r="AS1802" s="37">
        <f t="shared" si="1281"/>
        <v>0</v>
      </c>
      <c r="AU1802">
        <v>84</v>
      </c>
      <c r="AV1802" s="37">
        <f t="shared" si="1282"/>
        <v>255.38989066044417</v>
      </c>
      <c r="AW1802" s="37">
        <f t="shared" si="1283"/>
        <v>17.208221569141465</v>
      </c>
      <c r="AX1802" s="37">
        <f t="shared" si="1284"/>
        <v>446.15191026541305</v>
      </c>
      <c r="AY1802" s="37">
        <f t="shared" si="1285"/>
        <v>718.47400145992742</v>
      </c>
      <c r="AZ1802" s="37">
        <f t="shared" si="1286"/>
        <v>21.437338811835176</v>
      </c>
      <c r="BA1802" s="37">
        <f t="shared" si="1287"/>
        <v>8.6467870924831978</v>
      </c>
      <c r="BC1802">
        <v>84</v>
      </c>
      <c r="BD1802" s="37">
        <f>IF(Voorblad!$E$10=Rekenblad!BC1802,Rekenblad!AV1802,0)</f>
        <v>0</v>
      </c>
      <c r="BE1802" s="37">
        <f>IF(Voorblad!$E$10=Rekenblad!BC1802,Rekenblad!AW1802,0)</f>
        <v>0</v>
      </c>
      <c r="BF1802" s="37">
        <f>IF(Voorblad!$E$10=Rekenblad!BC1802,Rekenblad!AX1802,0)</f>
        <v>0</v>
      </c>
      <c r="BG1802" s="62">
        <f>IF(Voorblad!$E$10=Rekenblad!BC1802,Rekenblad!AY1802,0)</f>
        <v>0</v>
      </c>
      <c r="BH1802" s="37">
        <f>IF(Voorblad!$E$10=Rekenblad!BC1802,Rekenblad!AZ1802,0)</f>
        <v>0</v>
      </c>
      <c r="BI1802" s="37">
        <f>IF(Voorblad!$E$10=Rekenblad!BC1802,Rekenblad!BA1802,0)</f>
        <v>0</v>
      </c>
      <c r="BK1802">
        <v>84</v>
      </c>
      <c r="BL1802" s="37">
        <f>IF(Voorblad!$E$14=Rekenblad!$BL$1726,Rekenblad!BD1802,0)</f>
        <v>0</v>
      </c>
      <c r="BM1802" s="37">
        <f>IF(Voorblad!$E$14=Rekenblad!$BL$1726,Rekenblad!BE1802,0)</f>
        <v>0</v>
      </c>
      <c r="BN1802" s="37">
        <f>IF(Voorblad!$E$14=Rekenblad!$BL$1726,Rekenblad!BF1802,0)</f>
        <v>0</v>
      </c>
      <c r="BO1802" s="37">
        <f>IF(Voorblad!$E$14=Rekenblad!$BL$1726,Rekenblad!BG1802,0)</f>
        <v>0</v>
      </c>
      <c r="BP1802" s="37">
        <f>IF(Voorblad!$E$14=Rekenblad!$BL$1726,Rekenblad!BH1802,0)</f>
        <v>0</v>
      </c>
      <c r="BQ1802" s="37">
        <f>IF(Voorblad!$E$14=Rekenblad!$BL$1726,Rekenblad!BI1802,0)</f>
        <v>0</v>
      </c>
    </row>
    <row r="1803" spans="2:69" x14ac:dyDescent="0.25">
      <c r="B1803">
        <f>'Data TREND'!$A$222</f>
        <v>85</v>
      </c>
      <c r="C1803" s="37">
        <f>'Data TREND'!C366</f>
        <v>258.17770077820728</v>
      </c>
      <c r="D1803" s="37">
        <f>'Data TREND'!D366</f>
        <v>17.337477600305796</v>
      </c>
      <c r="E1803" s="37">
        <f>'Data TREND'!E366</f>
        <v>451.40821021452314</v>
      </c>
      <c r="F1803" s="37">
        <f>'Data TREND'!F366</f>
        <v>726.64861801524262</v>
      </c>
      <c r="G1803" s="37">
        <f>'Data TREND'!G366</f>
        <v>21.383772570060735</v>
      </c>
      <c r="H1803" s="37">
        <f>'Data TREND'!H366</f>
        <v>8.6218247852583527</v>
      </c>
      <c r="J1803" s="37">
        <f t="shared" si="1264"/>
        <v>258.17770077820728</v>
      </c>
      <c r="K1803" s="37">
        <f t="shared" si="1265"/>
        <v>17.337477600305796</v>
      </c>
      <c r="L1803" s="37">
        <f t="shared" si="1266"/>
        <v>451.40821021452314</v>
      </c>
      <c r="M1803" s="37">
        <f t="shared" si="1267"/>
        <v>726.64861801524262</v>
      </c>
      <c r="N1803" s="37">
        <f t="shared" si="1268"/>
        <v>21.383772570060735</v>
      </c>
      <c r="O1803" s="37">
        <f t="shared" si="1269"/>
        <v>8.6218247852583527</v>
      </c>
      <c r="Q1803">
        <f>'Data TREND'!$A$222</f>
        <v>85</v>
      </c>
      <c r="R1803" s="37">
        <f>'Data TREND'!J366</f>
        <v>272.23307906811169</v>
      </c>
      <c r="S1803" s="37">
        <f>'Data TREND'!K366</f>
        <v>33.879870771514803</v>
      </c>
      <c r="T1803" s="37">
        <f>'Data TREND'!L366</f>
        <v>451.05438966136211</v>
      </c>
      <c r="U1803" s="37">
        <f>'Data TREND'!M366</f>
        <v>757.35906909812752</v>
      </c>
      <c r="V1803" s="37">
        <f>'Data TREND'!N366</f>
        <v>22.097692129730639</v>
      </c>
      <c r="W1803" s="37">
        <f>'Data TREND'!O366</f>
        <v>9.119838253110423</v>
      </c>
      <c r="Y1803" s="37">
        <f t="shared" si="1270"/>
        <v>0</v>
      </c>
      <c r="Z1803" s="37">
        <f t="shared" si="1271"/>
        <v>0</v>
      </c>
      <c r="AA1803" s="37">
        <f t="shared" si="1272"/>
        <v>0</v>
      </c>
      <c r="AB1803" s="37">
        <f t="shared" si="1273"/>
        <v>0</v>
      </c>
      <c r="AC1803" s="37">
        <f t="shared" si="1274"/>
        <v>0</v>
      </c>
      <c r="AD1803" s="37">
        <f t="shared" si="1275"/>
        <v>0</v>
      </c>
      <c r="AF1803">
        <f>'Data TREND'!$A$222</f>
        <v>85</v>
      </c>
      <c r="AG1803" s="37">
        <f>'Data TREND'!Q366</f>
        <v>296.22115515634403</v>
      </c>
      <c r="AH1803" s="37">
        <f>'Data TREND'!R366</f>
        <v>36.024793775771229</v>
      </c>
      <c r="AI1803" s="37">
        <f>'Data TREND'!S366</f>
        <v>451.02936043711992</v>
      </c>
      <c r="AJ1803" s="37">
        <f>'Data TREND'!T366</f>
        <v>783.33692123530932</v>
      </c>
      <c r="AK1803" s="37">
        <f>'Data TREND'!U366</f>
        <v>22.601461914999156</v>
      </c>
      <c r="AL1803" s="37">
        <f>'Data TREND'!V366</f>
        <v>9.2157495949560371</v>
      </c>
      <c r="AN1803" s="37">
        <f t="shared" si="1276"/>
        <v>0</v>
      </c>
      <c r="AO1803" s="37">
        <f t="shared" si="1277"/>
        <v>0</v>
      </c>
      <c r="AP1803" s="37">
        <f t="shared" si="1278"/>
        <v>0</v>
      </c>
      <c r="AQ1803" s="37">
        <f t="shared" si="1279"/>
        <v>0</v>
      </c>
      <c r="AR1803" s="37">
        <f t="shared" si="1280"/>
        <v>0</v>
      </c>
      <c r="AS1803" s="37">
        <f t="shared" si="1281"/>
        <v>0</v>
      </c>
      <c r="AU1803">
        <v>85</v>
      </c>
      <c r="AV1803" s="37">
        <f t="shared" si="1282"/>
        <v>258.17770077820728</v>
      </c>
      <c r="AW1803" s="37">
        <f t="shared" si="1283"/>
        <v>17.337477600305796</v>
      </c>
      <c r="AX1803" s="37">
        <f t="shared" si="1284"/>
        <v>451.40821021452314</v>
      </c>
      <c r="AY1803" s="37">
        <f t="shared" si="1285"/>
        <v>726.64861801524262</v>
      </c>
      <c r="AZ1803" s="37">
        <f t="shared" si="1286"/>
        <v>21.383772570060735</v>
      </c>
      <c r="BA1803" s="37">
        <f t="shared" si="1287"/>
        <v>8.6218247852583527</v>
      </c>
      <c r="BC1803">
        <v>85</v>
      </c>
      <c r="BD1803" s="37">
        <f>IF(Voorblad!$E$10=Rekenblad!BC1803,Rekenblad!AV1803,0)</f>
        <v>0</v>
      </c>
      <c r="BE1803" s="37">
        <f>IF(Voorblad!$E$10=Rekenblad!BC1803,Rekenblad!AW1803,0)</f>
        <v>0</v>
      </c>
      <c r="BF1803" s="37">
        <f>IF(Voorblad!$E$10=Rekenblad!BC1803,Rekenblad!AX1803,0)</f>
        <v>0</v>
      </c>
      <c r="BG1803" s="62">
        <f>IF(Voorblad!$E$10=Rekenblad!BC1803,Rekenblad!AY1803,0)</f>
        <v>0</v>
      </c>
      <c r="BH1803" s="37">
        <f>IF(Voorblad!$E$10=Rekenblad!BC1803,Rekenblad!AZ1803,0)</f>
        <v>0</v>
      </c>
      <c r="BI1803" s="37">
        <f>IF(Voorblad!$E$10=Rekenblad!BC1803,Rekenblad!BA1803,0)</f>
        <v>0</v>
      </c>
      <c r="BK1803">
        <v>85</v>
      </c>
      <c r="BL1803" s="37">
        <f>IF(Voorblad!$E$14=Rekenblad!$BL$1726,Rekenblad!BD1803,0)</f>
        <v>0</v>
      </c>
      <c r="BM1803" s="37">
        <f>IF(Voorblad!$E$14=Rekenblad!$BL$1726,Rekenblad!BE1803,0)</f>
        <v>0</v>
      </c>
      <c r="BN1803" s="37">
        <f>IF(Voorblad!$E$14=Rekenblad!$BL$1726,Rekenblad!BF1803,0)</f>
        <v>0</v>
      </c>
      <c r="BO1803" s="37">
        <f>IF(Voorblad!$E$14=Rekenblad!$BL$1726,Rekenblad!BG1803,0)</f>
        <v>0</v>
      </c>
      <c r="BP1803" s="37">
        <f>IF(Voorblad!$E$14=Rekenblad!$BL$1726,Rekenblad!BH1803,0)</f>
        <v>0</v>
      </c>
      <c r="BQ1803" s="37">
        <f>IF(Voorblad!$E$14=Rekenblad!$BL$1726,Rekenblad!BI1803,0)</f>
        <v>0</v>
      </c>
    </row>
    <row r="1804" spans="2:69" x14ac:dyDescent="0.25">
      <c r="B1804">
        <f>'Data TREND'!$A$223</f>
        <v>86</v>
      </c>
      <c r="C1804" s="37">
        <f>'Data TREND'!C367</f>
        <v>260.9655108959704</v>
      </c>
      <c r="D1804" s="37">
        <f>'Data TREND'!D367</f>
        <v>17.466733631470127</v>
      </c>
      <c r="E1804" s="37">
        <f>'Data TREND'!E367</f>
        <v>456.66451016363317</v>
      </c>
      <c r="F1804" s="37">
        <f>'Data TREND'!F367</f>
        <v>734.82323457055759</v>
      </c>
      <c r="G1804" s="37">
        <f>'Data TREND'!G367</f>
        <v>21.330206328286295</v>
      </c>
      <c r="H1804" s="37">
        <f>'Data TREND'!H367</f>
        <v>8.5968624780335077</v>
      </c>
      <c r="J1804" s="37">
        <f t="shared" si="1264"/>
        <v>260.9655108959704</v>
      </c>
      <c r="K1804" s="37">
        <f t="shared" si="1265"/>
        <v>17.466733631470127</v>
      </c>
      <c r="L1804" s="37">
        <f t="shared" si="1266"/>
        <v>456.66451016363317</v>
      </c>
      <c r="M1804" s="37">
        <f t="shared" si="1267"/>
        <v>734.82323457055759</v>
      </c>
      <c r="N1804" s="37">
        <f t="shared" si="1268"/>
        <v>21.330206328286295</v>
      </c>
      <c r="O1804" s="37">
        <f t="shared" si="1269"/>
        <v>8.5968624780335077</v>
      </c>
      <c r="Q1804">
        <f>'Data TREND'!$A$223</f>
        <v>86</v>
      </c>
      <c r="R1804" s="37">
        <f>'Data TREND'!J367</f>
        <v>275.06589937259014</v>
      </c>
      <c r="S1804" s="37">
        <f>'Data TREND'!K367</f>
        <v>34.143142135642854</v>
      </c>
      <c r="T1804" s="37">
        <f>'Data TREND'!L367</f>
        <v>456.31659767055578</v>
      </c>
      <c r="U1804" s="37">
        <f>'Data TREND'!M367</f>
        <v>765.71940449494718</v>
      </c>
      <c r="V1804" s="37">
        <f>'Data TREND'!N367</f>
        <v>22.009151458339883</v>
      </c>
      <c r="W1804" s="37">
        <f>'Data TREND'!O367</f>
        <v>9.0872671090025943</v>
      </c>
      <c r="Y1804" s="37">
        <f t="shared" si="1270"/>
        <v>0</v>
      </c>
      <c r="Z1804" s="37">
        <f t="shared" si="1271"/>
        <v>0</v>
      </c>
      <c r="AA1804" s="37">
        <f t="shared" si="1272"/>
        <v>0</v>
      </c>
      <c r="AB1804" s="37">
        <f t="shared" si="1273"/>
        <v>0</v>
      </c>
      <c r="AC1804" s="37">
        <f t="shared" si="1274"/>
        <v>0</v>
      </c>
      <c r="AD1804" s="37">
        <f t="shared" si="1275"/>
        <v>0</v>
      </c>
      <c r="AF1804">
        <f>'Data TREND'!$A$223</f>
        <v>86</v>
      </c>
      <c r="AG1804" s="37">
        <f>'Data TREND'!Q367</f>
        <v>299.20965781812822</v>
      </c>
      <c r="AH1804" s="37">
        <f>'Data TREND'!R367</f>
        <v>36.309770734210957</v>
      </c>
      <c r="AI1804" s="37">
        <f>'Data TREND'!S367</f>
        <v>456.23721735774132</v>
      </c>
      <c r="AJ1804" s="37">
        <f>'Data TREND'!T367</f>
        <v>791.8147013002249</v>
      </c>
      <c r="AK1804" s="37">
        <f>'Data TREND'!U367</f>
        <v>22.464838608986952</v>
      </c>
      <c r="AL1804" s="37">
        <f>'Data TREND'!V367</f>
        <v>9.1582798209987608</v>
      </c>
      <c r="AN1804" s="37">
        <f t="shared" si="1276"/>
        <v>0</v>
      </c>
      <c r="AO1804" s="37">
        <f t="shared" si="1277"/>
        <v>0</v>
      </c>
      <c r="AP1804" s="37">
        <f t="shared" si="1278"/>
        <v>0</v>
      </c>
      <c r="AQ1804" s="37">
        <f t="shared" si="1279"/>
        <v>0</v>
      </c>
      <c r="AR1804" s="37">
        <f t="shared" si="1280"/>
        <v>0</v>
      </c>
      <c r="AS1804" s="37">
        <f t="shared" si="1281"/>
        <v>0</v>
      </c>
      <c r="AU1804">
        <v>86</v>
      </c>
      <c r="AV1804" s="37">
        <f t="shared" si="1282"/>
        <v>260.9655108959704</v>
      </c>
      <c r="AW1804" s="37">
        <f t="shared" si="1283"/>
        <v>17.466733631470127</v>
      </c>
      <c r="AX1804" s="37">
        <f t="shared" si="1284"/>
        <v>456.66451016363317</v>
      </c>
      <c r="AY1804" s="37">
        <f t="shared" si="1285"/>
        <v>734.82323457055759</v>
      </c>
      <c r="AZ1804" s="37">
        <f t="shared" si="1286"/>
        <v>21.330206328286295</v>
      </c>
      <c r="BA1804" s="37">
        <f t="shared" si="1287"/>
        <v>8.5968624780335077</v>
      </c>
      <c r="BC1804">
        <v>86</v>
      </c>
      <c r="BD1804" s="37">
        <f>IF(Voorblad!$E$10=Rekenblad!BC1804,Rekenblad!AV1804,0)</f>
        <v>0</v>
      </c>
      <c r="BE1804" s="37">
        <f>IF(Voorblad!$E$10=Rekenblad!BC1804,Rekenblad!AW1804,0)</f>
        <v>0</v>
      </c>
      <c r="BF1804" s="37">
        <f>IF(Voorblad!$E$10=Rekenblad!BC1804,Rekenblad!AX1804,0)</f>
        <v>0</v>
      </c>
      <c r="BG1804" s="62">
        <f>IF(Voorblad!$E$10=Rekenblad!BC1804,Rekenblad!AY1804,0)</f>
        <v>0</v>
      </c>
      <c r="BH1804" s="37">
        <f>IF(Voorblad!$E$10=Rekenblad!BC1804,Rekenblad!AZ1804,0)</f>
        <v>0</v>
      </c>
      <c r="BI1804" s="37">
        <f>IF(Voorblad!$E$10=Rekenblad!BC1804,Rekenblad!BA1804,0)</f>
        <v>0</v>
      </c>
      <c r="BK1804">
        <v>86</v>
      </c>
      <c r="BL1804" s="37">
        <f>IF(Voorblad!$E$14=Rekenblad!$BL$1726,Rekenblad!BD1804,0)</f>
        <v>0</v>
      </c>
      <c r="BM1804" s="37">
        <f>IF(Voorblad!$E$14=Rekenblad!$BL$1726,Rekenblad!BE1804,0)</f>
        <v>0</v>
      </c>
      <c r="BN1804" s="37">
        <f>IF(Voorblad!$E$14=Rekenblad!$BL$1726,Rekenblad!BF1804,0)</f>
        <v>0</v>
      </c>
      <c r="BO1804" s="37">
        <f>IF(Voorblad!$E$14=Rekenblad!$BL$1726,Rekenblad!BG1804,0)</f>
        <v>0</v>
      </c>
      <c r="BP1804" s="37">
        <f>IF(Voorblad!$E$14=Rekenblad!$BL$1726,Rekenblad!BH1804,0)</f>
        <v>0</v>
      </c>
      <c r="BQ1804" s="37">
        <f>IF(Voorblad!$E$14=Rekenblad!$BL$1726,Rekenblad!BI1804,0)</f>
        <v>0</v>
      </c>
    </row>
    <row r="1805" spans="2:69" x14ac:dyDescent="0.25">
      <c r="B1805">
        <f>'Data TREND'!$A$224</f>
        <v>87</v>
      </c>
      <c r="C1805" s="37">
        <f>'Data TREND'!C368</f>
        <v>263.75332101373345</v>
      </c>
      <c r="D1805" s="37">
        <f>'Data TREND'!D368</f>
        <v>17.595989662634462</v>
      </c>
      <c r="E1805" s="37">
        <f>'Data TREND'!E368</f>
        <v>461.9208101127432</v>
      </c>
      <c r="F1805" s="37">
        <f>'Data TREND'!F368</f>
        <v>742.99785112587256</v>
      </c>
      <c r="G1805" s="37">
        <f>'Data TREND'!G368</f>
        <v>21.276640086511858</v>
      </c>
      <c r="H1805" s="37">
        <f>'Data TREND'!H368</f>
        <v>8.5719001708086608</v>
      </c>
      <c r="J1805" s="37">
        <f t="shared" si="1264"/>
        <v>263.75332101373345</v>
      </c>
      <c r="K1805" s="37">
        <f t="shared" si="1265"/>
        <v>17.595989662634462</v>
      </c>
      <c r="L1805" s="37">
        <f t="shared" si="1266"/>
        <v>461.9208101127432</v>
      </c>
      <c r="M1805" s="37">
        <f t="shared" si="1267"/>
        <v>742.99785112587256</v>
      </c>
      <c r="N1805" s="37">
        <f t="shared" si="1268"/>
        <v>21.276640086511858</v>
      </c>
      <c r="O1805" s="37">
        <f t="shared" si="1269"/>
        <v>8.5719001708086608</v>
      </c>
      <c r="Q1805">
        <f>'Data TREND'!$A$224</f>
        <v>87</v>
      </c>
      <c r="R1805" s="37">
        <f>'Data TREND'!J368</f>
        <v>277.89871967706847</v>
      </c>
      <c r="S1805" s="37">
        <f>'Data TREND'!K368</f>
        <v>34.406413499770906</v>
      </c>
      <c r="T1805" s="37">
        <f>'Data TREND'!L368</f>
        <v>461.57880567974945</v>
      </c>
      <c r="U1805" s="37">
        <f>'Data TREND'!M368</f>
        <v>774.07973989176696</v>
      </c>
      <c r="V1805" s="37">
        <f>'Data TREND'!N368</f>
        <v>21.920610786949126</v>
      </c>
      <c r="W1805" s="37">
        <f>'Data TREND'!O368</f>
        <v>9.0546959648947656</v>
      </c>
      <c r="Y1805" s="37">
        <f t="shared" si="1270"/>
        <v>0</v>
      </c>
      <c r="Z1805" s="37">
        <f t="shared" si="1271"/>
        <v>0</v>
      </c>
      <c r="AA1805" s="37">
        <f t="shared" si="1272"/>
        <v>0</v>
      </c>
      <c r="AB1805" s="37">
        <f t="shared" si="1273"/>
        <v>0</v>
      </c>
      <c r="AC1805" s="37">
        <f t="shared" si="1274"/>
        <v>0</v>
      </c>
      <c r="AD1805" s="37">
        <f t="shared" si="1275"/>
        <v>0</v>
      </c>
      <c r="AF1805">
        <f>'Data TREND'!$A$224</f>
        <v>87</v>
      </c>
      <c r="AG1805" s="37">
        <f>'Data TREND'!Q368</f>
        <v>302.19816047991253</v>
      </c>
      <c r="AH1805" s="37">
        <f>'Data TREND'!R368</f>
        <v>36.594747692650685</v>
      </c>
      <c r="AI1805" s="37">
        <f>'Data TREND'!S368</f>
        <v>461.44507427836271</v>
      </c>
      <c r="AJ1805" s="37">
        <f>'Data TREND'!T368</f>
        <v>800.29248136514047</v>
      </c>
      <c r="AK1805" s="37">
        <f>'Data TREND'!U368</f>
        <v>22.328215302974741</v>
      </c>
      <c r="AL1805" s="37">
        <f>'Data TREND'!V368</f>
        <v>9.1008100470414846</v>
      </c>
      <c r="AN1805" s="37">
        <f t="shared" si="1276"/>
        <v>0</v>
      </c>
      <c r="AO1805" s="37">
        <f t="shared" si="1277"/>
        <v>0</v>
      </c>
      <c r="AP1805" s="37">
        <f t="shared" si="1278"/>
        <v>0</v>
      </c>
      <c r="AQ1805" s="37">
        <f t="shared" si="1279"/>
        <v>0</v>
      </c>
      <c r="AR1805" s="37">
        <f t="shared" si="1280"/>
        <v>0</v>
      </c>
      <c r="AS1805" s="37">
        <f t="shared" si="1281"/>
        <v>0</v>
      </c>
      <c r="AU1805">
        <v>87</v>
      </c>
      <c r="AV1805" s="37">
        <f t="shared" si="1282"/>
        <v>263.75332101373345</v>
      </c>
      <c r="AW1805" s="37">
        <f t="shared" si="1283"/>
        <v>17.595989662634462</v>
      </c>
      <c r="AX1805" s="37">
        <f t="shared" si="1284"/>
        <v>461.9208101127432</v>
      </c>
      <c r="AY1805" s="37">
        <f t="shared" si="1285"/>
        <v>742.99785112587256</v>
      </c>
      <c r="AZ1805" s="37">
        <f t="shared" si="1286"/>
        <v>21.276640086511858</v>
      </c>
      <c r="BA1805" s="37">
        <f t="shared" si="1287"/>
        <v>8.5719001708086608</v>
      </c>
      <c r="BC1805">
        <v>87</v>
      </c>
      <c r="BD1805" s="37">
        <f>IF(Voorblad!$E$10=Rekenblad!BC1805,Rekenblad!AV1805,0)</f>
        <v>0</v>
      </c>
      <c r="BE1805" s="37">
        <f>IF(Voorblad!$E$10=Rekenblad!BC1805,Rekenblad!AW1805,0)</f>
        <v>0</v>
      </c>
      <c r="BF1805" s="37">
        <f>IF(Voorblad!$E$10=Rekenblad!BC1805,Rekenblad!AX1805,0)</f>
        <v>0</v>
      </c>
      <c r="BG1805" s="62">
        <f>IF(Voorblad!$E$10=Rekenblad!BC1805,Rekenblad!AY1805,0)</f>
        <v>0</v>
      </c>
      <c r="BH1805" s="37">
        <f>IF(Voorblad!$E$10=Rekenblad!BC1805,Rekenblad!AZ1805,0)</f>
        <v>0</v>
      </c>
      <c r="BI1805" s="37">
        <f>IF(Voorblad!$E$10=Rekenblad!BC1805,Rekenblad!BA1805,0)</f>
        <v>0</v>
      </c>
      <c r="BK1805">
        <v>87</v>
      </c>
      <c r="BL1805" s="37">
        <f>IF(Voorblad!$E$14=Rekenblad!$BL$1726,Rekenblad!BD1805,0)</f>
        <v>0</v>
      </c>
      <c r="BM1805" s="37">
        <f>IF(Voorblad!$E$14=Rekenblad!$BL$1726,Rekenblad!BE1805,0)</f>
        <v>0</v>
      </c>
      <c r="BN1805" s="37">
        <f>IF(Voorblad!$E$14=Rekenblad!$BL$1726,Rekenblad!BF1805,0)</f>
        <v>0</v>
      </c>
      <c r="BO1805" s="37">
        <f>IF(Voorblad!$E$14=Rekenblad!$BL$1726,Rekenblad!BG1805,0)</f>
        <v>0</v>
      </c>
      <c r="BP1805" s="37">
        <f>IF(Voorblad!$E$14=Rekenblad!$BL$1726,Rekenblad!BH1805,0)</f>
        <v>0</v>
      </c>
      <c r="BQ1805" s="37">
        <f>IF(Voorblad!$E$14=Rekenblad!$BL$1726,Rekenblad!BI1805,0)</f>
        <v>0</v>
      </c>
    </row>
    <row r="1806" spans="2:69" x14ac:dyDescent="0.25">
      <c r="B1806">
        <f>'Data TREND'!$A$225</f>
        <v>88</v>
      </c>
      <c r="C1806" s="37">
        <f>'Data TREND'!C369</f>
        <v>266.54113113149657</v>
      </c>
      <c r="D1806" s="37">
        <f>'Data TREND'!D369</f>
        <v>17.725245693798794</v>
      </c>
      <c r="E1806" s="37">
        <f>'Data TREND'!E369</f>
        <v>467.17711006185328</v>
      </c>
      <c r="F1806" s="37">
        <f>'Data TREND'!F369</f>
        <v>751.17246768118753</v>
      </c>
      <c r="G1806" s="37">
        <f>'Data TREND'!G369</f>
        <v>21.223073844737421</v>
      </c>
      <c r="H1806" s="37">
        <f>'Data TREND'!H369</f>
        <v>8.5469378635838158</v>
      </c>
      <c r="J1806" s="37">
        <f t="shared" si="1264"/>
        <v>266.54113113149657</v>
      </c>
      <c r="K1806" s="37">
        <f t="shared" si="1265"/>
        <v>17.725245693798794</v>
      </c>
      <c r="L1806" s="37">
        <f t="shared" si="1266"/>
        <v>467.17711006185328</v>
      </c>
      <c r="M1806" s="37">
        <f t="shared" si="1267"/>
        <v>751.17246768118753</v>
      </c>
      <c r="N1806" s="37">
        <f t="shared" si="1268"/>
        <v>21.223073844737421</v>
      </c>
      <c r="O1806" s="37">
        <f t="shared" si="1269"/>
        <v>8.5469378635838158</v>
      </c>
      <c r="Q1806">
        <f>'Data TREND'!$A$225</f>
        <v>88</v>
      </c>
      <c r="R1806" s="37">
        <f>'Data TREND'!J369</f>
        <v>280.73153998154692</v>
      </c>
      <c r="S1806" s="37">
        <f>'Data TREND'!K369</f>
        <v>34.669684863898951</v>
      </c>
      <c r="T1806" s="37">
        <f>'Data TREND'!L369</f>
        <v>466.84101368894306</v>
      </c>
      <c r="U1806" s="37">
        <f>'Data TREND'!M369</f>
        <v>782.44007528858663</v>
      </c>
      <c r="V1806" s="37">
        <f>'Data TREND'!N369</f>
        <v>21.83207011555837</v>
      </c>
      <c r="W1806" s="37">
        <f>'Data TREND'!O369</f>
        <v>9.0221248207869351</v>
      </c>
      <c r="Y1806" s="37">
        <f t="shared" si="1270"/>
        <v>0</v>
      </c>
      <c r="Z1806" s="37">
        <f t="shared" si="1271"/>
        <v>0</v>
      </c>
      <c r="AA1806" s="37">
        <f t="shared" si="1272"/>
        <v>0</v>
      </c>
      <c r="AB1806" s="37">
        <f t="shared" si="1273"/>
        <v>0</v>
      </c>
      <c r="AC1806" s="37">
        <f t="shared" si="1274"/>
        <v>0</v>
      </c>
      <c r="AD1806" s="37">
        <f t="shared" si="1275"/>
        <v>0</v>
      </c>
      <c r="AF1806">
        <f>'Data TREND'!$A$225</f>
        <v>88</v>
      </c>
      <c r="AG1806" s="37">
        <f>'Data TREND'!Q369</f>
        <v>305.18666314169673</v>
      </c>
      <c r="AH1806" s="37">
        <f>'Data TREND'!R369</f>
        <v>36.879724651090413</v>
      </c>
      <c r="AI1806" s="37">
        <f>'Data TREND'!S369</f>
        <v>466.65293119898405</v>
      </c>
      <c r="AJ1806" s="37">
        <f>'Data TREND'!T369</f>
        <v>808.77026143005605</v>
      </c>
      <c r="AK1806" s="37">
        <f>'Data TREND'!U369</f>
        <v>22.191591996962536</v>
      </c>
      <c r="AL1806" s="37">
        <f>'Data TREND'!V369</f>
        <v>9.0433402730842083</v>
      </c>
      <c r="AN1806" s="37">
        <f t="shared" si="1276"/>
        <v>0</v>
      </c>
      <c r="AO1806" s="37">
        <f t="shared" si="1277"/>
        <v>0</v>
      </c>
      <c r="AP1806" s="37">
        <f t="shared" si="1278"/>
        <v>0</v>
      </c>
      <c r="AQ1806" s="37">
        <f t="shared" si="1279"/>
        <v>0</v>
      </c>
      <c r="AR1806" s="37">
        <f t="shared" si="1280"/>
        <v>0</v>
      </c>
      <c r="AS1806" s="37">
        <f t="shared" si="1281"/>
        <v>0</v>
      </c>
      <c r="AU1806">
        <v>88</v>
      </c>
      <c r="AV1806" s="37">
        <f t="shared" si="1282"/>
        <v>266.54113113149657</v>
      </c>
      <c r="AW1806" s="37">
        <f t="shared" si="1283"/>
        <v>17.725245693798794</v>
      </c>
      <c r="AX1806" s="37">
        <f t="shared" si="1284"/>
        <v>467.17711006185328</v>
      </c>
      <c r="AY1806" s="37">
        <f t="shared" si="1285"/>
        <v>751.17246768118753</v>
      </c>
      <c r="AZ1806" s="37">
        <f t="shared" si="1286"/>
        <v>21.223073844737421</v>
      </c>
      <c r="BA1806" s="37">
        <f t="shared" si="1287"/>
        <v>8.5469378635838158</v>
      </c>
      <c r="BC1806">
        <v>88</v>
      </c>
      <c r="BD1806" s="37">
        <f>IF(Voorblad!$E$10=Rekenblad!BC1806,Rekenblad!AV1806,0)</f>
        <v>0</v>
      </c>
      <c r="BE1806" s="37">
        <f>IF(Voorblad!$E$10=Rekenblad!BC1806,Rekenblad!AW1806,0)</f>
        <v>0</v>
      </c>
      <c r="BF1806" s="37">
        <f>IF(Voorblad!$E$10=Rekenblad!BC1806,Rekenblad!AX1806,0)</f>
        <v>0</v>
      </c>
      <c r="BG1806" s="62">
        <f>IF(Voorblad!$E$10=Rekenblad!BC1806,Rekenblad!AY1806,0)</f>
        <v>0</v>
      </c>
      <c r="BH1806" s="37">
        <f>IF(Voorblad!$E$10=Rekenblad!BC1806,Rekenblad!AZ1806,0)</f>
        <v>0</v>
      </c>
      <c r="BI1806" s="37">
        <f>IF(Voorblad!$E$10=Rekenblad!BC1806,Rekenblad!BA1806,0)</f>
        <v>0</v>
      </c>
      <c r="BK1806">
        <v>88</v>
      </c>
      <c r="BL1806" s="37">
        <f>IF(Voorblad!$E$14=Rekenblad!$BL$1726,Rekenblad!BD1806,0)</f>
        <v>0</v>
      </c>
      <c r="BM1806" s="37">
        <f>IF(Voorblad!$E$14=Rekenblad!$BL$1726,Rekenblad!BE1806,0)</f>
        <v>0</v>
      </c>
      <c r="BN1806" s="37">
        <f>IF(Voorblad!$E$14=Rekenblad!$BL$1726,Rekenblad!BF1806,0)</f>
        <v>0</v>
      </c>
      <c r="BO1806" s="37">
        <f>IF(Voorblad!$E$14=Rekenblad!$BL$1726,Rekenblad!BG1806,0)</f>
        <v>0</v>
      </c>
      <c r="BP1806" s="37">
        <f>IF(Voorblad!$E$14=Rekenblad!$BL$1726,Rekenblad!BH1806,0)</f>
        <v>0</v>
      </c>
      <c r="BQ1806" s="37">
        <f>IF(Voorblad!$E$14=Rekenblad!$BL$1726,Rekenblad!BI1806,0)</f>
        <v>0</v>
      </c>
    </row>
    <row r="1807" spans="2:69" x14ac:dyDescent="0.25">
      <c r="B1807">
        <f>'Data TREND'!$A$226</f>
        <v>89</v>
      </c>
      <c r="C1807" s="37">
        <f>'Data TREND'!C370</f>
        <v>269.32894124925963</v>
      </c>
      <c r="D1807" s="37">
        <f>'Data TREND'!D370</f>
        <v>17.854501724963125</v>
      </c>
      <c r="E1807" s="37">
        <f>'Data TREND'!E370</f>
        <v>472.43341001096331</v>
      </c>
      <c r="F1807" s="37">
        <f>'Data TREND'!F370</f>
        <v>759.3470842365025</v>
      </c>
      <c r="G1807" s="37">
        <f>'Data TREND'!G370</f>
        <v>21.16950760296298</v>
      </c>
      <c r="H1807" s="37">
        <f>'Data TREND'!H370</f>
        <v>8.5219755563589707</v>
      </c>
      <c r="J1807" s="37">
        <f t="shared" si="1264"/>
        <v>269.32894124925963</v>
      </c>
      <c r="K1807" s="37">
        <f t="shared" si="1265"/>
        <v>17.854501724963125</v>
      </c>
      <c r="L1807" s="37">
        <f t="shared" si="1266"/>
        <v>472.43341001096331</v>
      </c>
      <c r="M1807" s="37">
        <f t="shared" si="1267"/>
        <v>759.3470842365025</v>
      </c>
      <c r="N1807" s="37">
        <f t="shared" si="1268"/>
        <v>21.16950760296298</v>
      </c>
      <c r="O1807" s="37">
        <f t="shared" si="1269"/>
        <v>8.5219755563589707</v>
      </c>
      <c r="Q1807">
        <f>'Data TREND'!$A$226</f>
        <v>89</v>
      </c>
      <c r="R1807" s="37">
        <f>'Data TREND'!J370</f>
        <v>283.56436028602531</v>
      </c>
      <c r="S1807" s="37">
        <f>'Data TREND'!K370</f>
        <v>34.932956228026995</v>
      </c>
      <c r="T1807" s="37">
        <f>'Data TREND'!L370</f>
        <v>472.10322169813674</v>
      </c>
      <c r="U1807" s="37">
        <f>'Data TREND'!M370</f>
        <v>790.8004106854064</v>
      </c>
      <c r="V1807" s="37">
        <f>'Data TREND'!N370</f>
        <v>21.743529444167613</v>
      </c>
      <c r="W1807" s="37">
        <f>'Data TREND'!O370</f>
        <v>8.9895536766791064</v>
      </c>
      <c r="Y1807" s="37">
        <f t="shared" si="1270"/>
        <v>0</v>
      </c>
      <c r="Z1807" s="37">
        <f t="shared" si="1271"/>
        <v>0</v>
      </c>
      <c r="AA1807" s="37">
        <f t="shared" si="1272"/>
        <v>0</v>
      </c>
      <c r="AB1807" s="37">
        <f t="shared" si="1273"/>
        <v>0</v>
      </c>
      <c r="AC1807" s="37">
        <f t="shared" si="1274"/>
        <v>0</v>
      </c>
      <c r="AD1807" s="37">
        <f t="shared" si="1275"/>
        <v>0</v>
      </c>
      <c r="AF1807">
        <f>'Data TREND'!$A$226</f>
        <v>89</v>
      </c>
      <c r="AG1807" s="37">
        <f>'Data TREND'!Q370</f>
        <v>308.17516580348092</v>
      </c>
      <c r="AH1807" s="37">
        <f>'Data TREND'!R370</f>
        <v>37.164701609530141</v>
      </c>
      <c r="AI1807" s="37">
        <f>'Data TREND'!S370</f>
        <v>471.86078811960544</v>
      </c>
      <c r="AJ1807" s="37">
        <f>'Data TREND'!T370</f>
        <v>817.24804149497186</v>
      </c>
      <c r="AK1807" s="37">
        <f>'Data TREND'!U370</f>
        <v>22.054968690950329</v>
      </c>
      <c r="AL1807" s="37">
        <f>'Data TREND'!V370</f>
        <v>8.985870499126932</v>
      </c>
      <c r="AN1807" s="37">
        <f t="shared" si="1276"/>
        <v>0</v>
      </c>
      <c r="AO1807" s="37">
        <f t="shared" si="1277"/>
        <v>0</v>
      </c>
      <c r="AP1807" s="37">
        <f t="shared" si="1278"/>
        <v>0</v>
      </c>
      <c r="AQ1807" s="37">
        <f t="shared" si="1279"/>
        <v>0</v>
      </c>
      <c r="AR1807" s="37">
        <f t="shared" si="1280"/>
        <v>0</v>
      </c>
      <c r="AS1807" s="37">
        <f t="shared" si="1281"/>
        <v>0</v>
      </c>
      <c r="AU1807">
        <v>89</v>
      </c>
      <c r="AV1807" s="37">
        <f t="shared" si="1282"/>
        <v>269.32894124925963</v>
      </c>
      <c r="AW1807" s="37">
        <f t="shared" si="1283"/>
        <v>17.854501724963125</v>
      </c>
      <c r="AX1807" s="37">
        <f t="shared" si="1284"/>
        <v>472.43341001096331</v>
      </c>
      <c r="AY1807" s="37">
        <f t="shared" si="1285"/>
        <v>759.3470842365025</v>
      </c>
      <c r="AZ1807" s="37">
        <f t="shared" si="1286"/>
        <v>21.16950760296298</v>
      </c>
      <c r="BA1807" s="37">
        <f t="shared" si="1287"/>
        <v>8.5219755563589707</v>
      </c>
      <c r="BC1807">
        <v>89</v>
      </c>
      <c r="BD1807" s="37">
        <f>IF(Voorblad!$E$10=Rekenblad!BC1807,Rekenblad!AV1807,0)</f>
        <v>0</v>
      </c>
      <c r="BE1807" s="37">
        <f>IF(Voorblad!$E$10=Rekenblad!BC1807,Rekenblad!AW1807,0)</f>
        <v>0</v>
      </c>
      <c r="BF1807" s="37">
        <f>IF(Voorblad!$E$10=Rekenblad!BC1807,Rekenblad!AX1807,0)</f>
        <v>0</v>
      </c>
      <c r="BG1807" s="62">
        <f>IF(Voorblad!$E$10=Rekenblad!BC1807,Rekenblad!AY1807,0)</f>
        <v>0</v>
      </c>
      <c r="BH1807" s="37">
        <f>IF(Voorblad!$E$10=Rekenblad!BC1807,Rekenblad!AZ1807,0)</f>
        <v>0</v>
      </c>
      <c r="BI1807" s="37">
        <f>IF(Voorblad!$E$10=Rekenblad!BC1807,Rekenblad!BA1807,0)</f>
        <v>0</v>
      </c>
      <c r="BK1807">
        <v>89</v>
      </c>
      <c r="BL1807" s="37">
        <f>IF(Voorblad!$E$14=Rekenblad!$BL$1726,Rekenblad!BD1807,0)</f>
        <v>0</v>
      </c>
      <c r="BM1807" s="37">
        <f>IF(Voorblad!$E$14=Rekenblad!$BL$1726,Rekenblad!BE1807,0)</f>
        <v>0</v>
      </c>
      <c r="BN1807" s="37">
        <f>IF(Voorblad!$E$14=Rekenblad!$BL$1726,Rekenblad!BF1807,0)</f>
        <v>0</v>
      </c>
      <c r="BO1807" s="37">
        <f>IF(Voorblad!$E$14=Rekenblad!$BL$1726,Rekenblad!BG1807,0)</f>
        <v>0</v>
      </c>
      <c r="BP1807" s="37">
        <f>IF(Voorblad!$E$14=Rekenblad!$BL$1726,Rekenblad!BH1807,0)</f>
        <v>0</v>
      </c>
      <c r="BQ1807" s="37">
        <f>IF(Voorblad!$E$14=Rekenblad!$BL$1726,Rekenblad!BI1807,0)</f>
        <v>0</v>
      </c>
    </row>
    <row r="1808" spans="2:69" x14ac:dyDescent="0.25">
      <c r="B1808">
        <f>'Data TREND'!$A$227</f>
        <v>90</v>
      </c>
      <c r="C1808" s="37">
        <f>'Data TREND'!C371</f>
        <v>272.11675136702274</v>
      </c>
      <c r="D1808" s="37">
        <f>'Data TREND'!D371</f>
        <v>17.983757756127456</v>
      </c>
      <c r="E1808" s="37">
        <f>'Data TREND'!E371</f>
        <v>477.6897099600734</v>
      </c>
      <c r="F1808" s="37">
        <f>'Data TREND'!F371</f>
        <v>767.52170079181769</v>
      </c>
      <c r="G1808" s="37">
        <f>'Data TREND'!G371</f>
        <v>21.11594136118854</v>
      </c>
      <c r="H1808" s="37">
        <f>'Data TREND'!H371</f>
        <v>8.4970132491341257</v>
      </c>
      <c r="J1808" s="37">
        <f t="shared" si="1264"/>
        <v>272.11675136702274</v>
      </c>
      <c r="K1808" s="37">
        <f t="shared" si="1265"/>
        <v>17.983757756127456</v>
      </c>
      <c r="L1808" s="37">
        <f t="shared" si="1266"/>
        <v>477.6897099600734</v>
      </c>
      <c r="M1808" s="37">
        <f t="shared" si="1267"/>
        <v>767.52170079181769</v>
      </c>
      <c r="N1808" s="37">
        <f t="shared" si="1268"/>
        <v>21.11594136118854</v>
      </c>
      <c r="O1808" s="37">
        <f t="shared" si="1269"/>
        <v>8.4970132491341257</v>
      </c>
      <c r="Q1808">
        <f>'Data TREND'!$A$227</f>
        <v>90</v>
      </c>
      <c r="R1808" s="37">
        <f>'Data TREND'!J371</f>
        <v>286.39718059050369</v>
      </c>
      <c r="S1808" s="37">
        <f>'Data TREND'!K371</f>
        <v>35.19622759215504</v>
      </c>
      <c r="T1808" s="37">
        <f>'Data TREND'!L371</f>
        <v>477.36542970733041</v>
      </c>
      <c r="U1808" s="37">
        <f>'Data TREND'!M371</f>
        <v>799.16074608222607</v>
      </c>
      <c r="V1808" s="37">
        <f>'Data TREND'!N371</f>
        <v>21.654988772776861</v>
      </c>
      <c r="W1808" s="37">
        <f>'Data TREND'!O371</f>
        <v>8.9569825325712777</v>
      </c>
      <c r="Y1808" s="37">
        <f t="shared" si="1270"/>
        <v>0</v>
      </c>
      <c r="Z1808" s="37">
        <f t="shared" si="1271"/>
        <v>0</v>
      </c>
      <c r="AA1808" s="37">
        <f t="shared" si="1272"/>
        <v>0</v>
      </c>
      <c r="AB1808" s="37">
        <f t="shared" si="1273"/>
        <v>0</v>
      </c>
      <c r="AC1808" s="37">
        <f t="shared" si="1274"/>
        <v>0</v>
      </c>
      <c r="AD1808" s="37">
        <f t="shared" si="1275"/>
        <v>0</v>
      </c>
      <c r="AF1808">
        <f>'Data TREND'!$A$227</f>
        <v>90</v>
      </c>
      <c r="AG1808" s="37">
        <f>'Data TREND'!Q371</f>
        <v>311.16366846526523</v>
      </c>
      <c r="AH1808" s="37">
        <f>'Data TREND'!R371</f>
        <v>37.449678567969869</v>
      </c>
      <c r="AI1808" s="37">
        <f>'Data TREND'!S371</f>
        <v>477.06864504022684</v>
      </c>
      <c r="AJ1808" s="37">
        <f>'Data TREND'!T371</f>
        <v>825.72582155988744</v>
      </c>
      <c r="AK1808" s="37">
        <f>'Data TREND'!U371</f>
        <v>21.918345384938121</v>
      </c>
      <c r="AL1808" s="37">
        <f>'Data TREND'!V371</f>
        <v>8.9284007251696558</v>
      </c>
      <c r="AN1808" s="37">
        <f t="shared" si="1276"/>
        <v>0</v>
      </c>
      <c r="AO1808" s="37">
        <f t="shared" si="1277"/>
        <v>0</v>
      </c>
      <c r="AP1808" s="37">
        <f t="shared" si="1278"/>
        <v>0</v>
      </c>
      <c r="AQ1808" s="37">
        <f t="shared" si="1279"/>
        <v>0</v>
      </c>
      <c r="AR1808" s="37">
        <f t="shared" si="1280"/>
        <v>0</v>
      </c>
      <c r="AS1808" s="37">
        <f t="shared" si="1281"/>
        <v>0</v>
      </c>
      <c r="AU1808">
        <v>90</v>
      </c>
      <c r="AV1808" s="37">
        <f t="shared" si="1282"/>
        <v>272.11675136702274</v>
      </c>
      <c r="AW1808" s="37">
        <f t="shared" si="1283"/>
        <v>17.983757756127456</v>
      </c>
      <c r="AX1808" s="37">
        <f t="shared" si="1284"/>
        <v>477.6897099600734</v>
      </c>
      <c r="AY1808" s="37">
        <f t="shared" si="1285"/>
        <v>767.52170079181769</v>
      </c>
      <c r="AZ1808" s="37">
        <f t="shared" si="1286"/>
        <v>21.11594136118854</v>
      </c>
      <c r="BA1808" s="37">
        <f t="shared" si="1287"/>
        <v>8.4970132491341257</v>
      </c>
      <c r="BC1808">
        <v>90</v>
      </c>
      <c r="BD1808" s="37">
        <f>IF(Voorblad!$E$10=Rekenblad!BC1808,Rekenblad!AV1808,0)</f>
        <v>0</v>
      </c>
      <c r="BE1808" s="37">
        <f>IF(Voorblad!$E$10=Rekenblad!BC1808,Rekenblad!AW1808,0)</f>
        <v>0</v>
      </c>
      <c r="BF1808" s="37">
        <f>IF(Voorblad!$E$10=Rekenblad!BC1808,Rekenblad!AX1808,0)</f>
        <v>0</v>
      </c>
      <c r="BG1808" s="62">
        <f>IF(Voorblad!$E$10=Rekenblad!BC1808,Rekenblad!AY1808,0)</f>
        <v>0</v>
      </c>
      <c r="BH1808" s="37">
        <f>IF(Voorblad!$E$10=Rekenblad!BC1808,Rekenblad!AZ1808,0)</f>
        <v>0</v>
      </c>
      <c r="BI1808" s="37">
        <f>IF(Voorblad!$E$10=Rekenblad!BC1808,Rekenblad!BA1808,0)</f>
        <v>0</v>
      </c>
      <c r="BK1808">
        <v>90</v>
      </c>
      <c r="BL1808" s="37">
        <f>IF(Voorblad!$E$14=Rekenblad!$BL$1726,Rekenblad!BD1808,0)</f>
        <v>0</v>
      </c>
      <c r="BM1808" s="37">
        <f>IF(Voorblad!$E$14=Rekenblad!$BL$1726,Rekenblad!BE1808,0)</f>
        <v>0</v>
      </c>
      <c r="BN1808" s="37">
        <f>IF(Voorblad!$E$14=Rekenblad!$BL$1726,Rekenblad!BF1808,0)</f>
        <v>0</v>
      </c>
      <c r="BO1808" s="37">
        <f>IF(Voorblad!$E$14=Rekenblad!$BL$1726,Rekenblad!BG1808,0)</f>
        <v>0</v>
      </c>
      <c r="BP1808" s="37">
        <f>IF(Voorblad!$E$14=Rekenblad!$BL$1726,Rekenblad!BH1808,0)</f>
        <v>0</v>
      </c>
      <c r="BQ1808" s="37">
        <f>IF(Voorblad!$E$14=Rekenblad!$BL$1726,Rekenblad!BI1808,0)</f>
        <v>0</v>
      </c>
    </row>
    <row r="1809" spans="2:69" x14ac:dyDescent="0.25">
      <c r="B1809">
        <f>'Data TREND'!$A$228</f>
        <v>91</v>
      </c>
      <c r="C1809" s="37">
        <f>'Data TREND'!C372</f>
        <v>274.90456148478586</v>
      </c>
      <c r="D1809" s="37">
        <f>'Data TREND'!D372</f>
        <v>18.113013787291788</v>
      </c>
      <c r="E1809" s="37">
        <f>'Data TREND'!E372</f>
        <v>482.94600990918343</v>
      </c>
      <c r="F1809" s="37">
        <f>'Data TREND'!F372</f>
        <v>775.69631734713266</v>
      </c>
      <c r="G1809" s="37">
        <f>'Data TREND'!G372</f>
        <v>21.062375119414099</v>
      </c>
      <c r="H1809" s="37">
        <f>'Data TREND'!H372</f>
        <v>8.4720509419092807</v>
      </c>
      <c r="J1809" s="37">
        <f t="shared" si="1264"/>
        <v>274.90456148478586</v>
      </c>
      <c r="K1809" s="37">
        <f t="shared" si="1265"/>
        <v>18.113013787291788</v>
      </c>
      <c r="L1809" s="37">
        <f t="shared" si="1266"/>
        <v>482.94600990918343</v>
      </c>
      <c r="M1809" s="37">
        <f t="shared" si="1267"/>
        <v>775.69631734713266</v>
      </c>
      <c r="N1809" s="37">
        <f t="shared" si="1268"/>
        <v>21.062375119414099</v>
      </c>
      <c r="O1809" s="37">
        <f t="shared" si="1269"/>
        <v>8.4720509419092807</v>
      </c>
      <c r="Q1809">
        <f>'Data TREND'!$A$228</f>
        <v>91</v>
      </c>
      <c r="R1809" s="37">
        <f>'Data TREND'!J372</f>
        <v>289.23000089498214</v>
      </c>
      <c r="S1809" s="37">
        <f>'Data TREND'!K372</f>
        <v>35.459498956283085</v>
      </c>
      <c r="T1809" s="37">
        <f>'Data TREND'!L372</f>
        <v>482.62763771652402</v>
      </c>
      <c r="U1809" s="37">
        <f>'Data TREND'!M372</f>
        <v>807.52108147904585</v>
      </c>
      <c r="V1809" s="37">
        <f>'Data TREND'!N372</f>
        <v>21.566448101386101</v>
      </c>
      <c r="W1809" s="37">
        <f>'Data TREND'!O372</f>
        <v>8.9244113884634473</v>
      </c>
      <c r="Y1809" s="37">
        <f t="shared" si="1270"/>
        <v>0</v>
      </c>
      <c r="Z1809" s="37">
        <f t="shared" si="1271"/>
        <v>0</v>
      </c>
      <c r="AA1809" s="37">
        <f t="shared" si="1272"/>
        <v>0</v>
      </c>
      <c r="AB1809" s="37">
        <f t="shared" si="1273"/>
        <v>0</v>
      </c>
      <c r="AC1809" s="37">
        <f t="shared" si="1274"/>
        <v>0</v>
      </c>
      <c r="AD1809" s="37">
        <f t="shared" si="1275"/>
        <v>0</v>
      </c>
      <c r="AF1809">
        <f>'Data TREND'!$A$228</f>
        <v>91</v>
      </c>
      <c r="AG1809" s="37">
        <f>'Data TREND'!Q372</f>
        <v>314.15217112704943</v>
      </c>
      <c r="AH1809" s="37">
        <f>'Data TREND'!R372</f>
        <v>37.734655526409597</v>
      </c>
      <c r="AI1809" s="37">
        <f>'Data TREND'!S372</f>
        <v>482.27650196084818</v>
      </c>
      <c r="AJ1809" s="37">
        <f>'Data TREND'!T372</f>
        <v>834.20360162480301</v>
      </c>
      <c r="AK1809" s="37">
        <f>'Data TREND'!U372</f>
        <v>21.781722078925917</v>
      </c>
      <c r="AL1809" s="37">
        <f>'Data TREND'!V372</f>
        <v>8.8709309512123795</v>
      </c>
      <c r="AN1809" s="37">
        <f t="shared" si="1276"/>
        <v>0</v>
      </c>
      <c r="AO1809" s="37">
        <f t="shared" si="1277"/>
        <v>0</v>
      </c>
      <c r="AP1809" s="37">
        <f t="shared" si="1278"/>
        <v>0</v>
      </c>
      <c r="AQ1809" s="37">
        <f t="shared" si="1279"/>
        <v>0</v>
      </c>
      <c r="AR1809" s="37">
        <f t="shared" si="1280"/>
        <v>0</v>
      </c>
      <c r="AS1809" s="37">
        <f t="shared" si="1281"/>
        <v>0</v>
      </c>
      <c r="AU1809">
        <v>91</v>
      </c>
      <c r="AV1809" s="37">
        <f t="shared" si="1282"/>
        <v>274.90456148478586</v>
      </c>
      <c r="AW1809" s="37">
        <f t="shared" si="1283"/>
        <v>18.113013787291788</v>
      </c>
      <c r="AX1809" s="37">
        <f t="shared" si="1284"/>
        <v>482.94600990918343</v>
      </c>
      <c r="AY1809" s="37">
        <f t="shared" si="1285"/>
        <v>775.69631734713266</v>
      </c>
      <c r="AZ1809" s="37">
        <f t="shared" si="1286"/>
        <v>21.062375119414099</v>
      </c>
      <c r="BA1809" s="37">
        <f t="shared" si="1287"/>
        <v>8.4720509419092807</v>
      </c>
      <c r="BC1809">
        <v>91</v>
      </c>
      <c r="BD1809" s="37">
        <f>IF(Voorblad!$E$10=Rekenblad!BC1809,Rekenblad!AV1809,0)</f>
        <v>0</v>
      </c>
      <c r="BE1809" s="37">
        <f>IF(Voorblad!$E$10=Rekenblad!BC1809,Rekenblad!AW1809,0)</f>
        <v>0</v>
      </c>
      <c r="BF1809" s="37">
        <f>IF(Voorblad!$E$10=Rekenblad!BC1809,Rekenblad!AX1809,0)</f>
        <v>0</v>
      </c>
      <c r="BG1809" s="62">
        <f>IF(Voorblad!$E$10=Rekenblad!BC1809,Rekenblad!AY1809,0)</f>
        <v>0</v>
      </c>
      <c r="BH1809" s="37">
        <f>IF(Voorblad!$E$10=Rekenblad!BC1809,Rekenblad!AZ1809,0)</f>
        <v>0</v>
      </c>
      <c r="BI1809" s="37">
        <f>IF(Voorblad!$E$10=Rekenblad!BC1809,Rekenblad!BA1809,0)</f>
        <v>0</v>
      </c>
      <c r="BK1809">
        <v>91</v>
      </c>
      <c r="BL1809" s="37">
        <f>IF(Voorblad!$E$14=Rekenblad!$BL$1726,Rekenblad!BD1809,0)</f>
        <v>0</v>
      </c>
      <c r="BM1809" s="37">
        <f>IF(Voorblad!$E$14=Rekenblad!$BL$1726,Rekenblad!BE1809,0)</f>
        <v>0</v>
      </c>
      <c r="BN1809" s="37">
        <f>IF(Voorblad!$E$14=Rekenblad!$BL$1726,Rekenblad!BF1809,0)</f>
        <v>0</v>
      </c>
      <c r="BO1809" s="37">
        <f>IF(Voorblad!$E$14=Rekenblad!$BL$1726,Rekenblad!BG1809,0)</f>
        <v>0</v>
      </c>
      <c r="BP1809" s="37">
        <f>IF(Voorblad!$E$14=Rekenblad!$BL$1726,Rekenblad!BH1809,0)</f>
        <v>0</v>
      </c>
      <c r="BQ1809" s="37">
        <f>IF(Voorblad!$E$14=Rekenblad!$BL$1726,Rekenblad!BI1809,0)</f>
        <v>0</v>
      </c>
    </row>
    <row r="1810" spans="2:69" x14ac:dyDescent="0.25">
      <c r="B1810">
        <f>'Data TREND'!$A$229</f>
        <v>92</v>
      </c>
      <c r="C1810" s="37">
        <f>'Data TREND'!C373</f>
        <v>277.69237160254897</v>
      </c>
      <c r="D1810" s="37">
        <f>'Data TREND'!D373</f>
        <v>18.242269818456119</v>
      </c>
      <c r="E1810" s="37">
        <f>'Data TREND'!E373</f>
        <v>488.20230985829346</v>
      </c>
      <c r="F1810" s="37">
        <f>'Data TREND'!F373</f>
        <v>783.87093390244763</v>
      </c>
      <c r="G1810" s="37">
        <f>'Data TREND'!G373</f>
        <v>21.008808877639662</v>
      </c>
      <c r="H1810" s="37">
        <f>'Data TREND'!H373</f>
        <v>8.4470886346844356</v>
      </c>
      <c r="J1810" s="37">
        <f t="shared" si="1264"/>
        <v>277.69237160254897</v>
      </c>
      <c r="K1810" s="37">
        <f t="shared" si="1265"/>
        <v>18.242269818456119</v>
      </c>
      <c r="L1810" s="37">
        <f t="shared" si="1266"/>
        <v>488.20230985829346</v>
      </c>
      <c r="M1810" s="37">
        <f t="shared" si="1267"/>
        <v>783.87093390244763</v>
      </c>
      <c r="N1810" s="37">
        <f t="shared" si="1268"/>
        <v>21.008808877639662</v>
      </c>
      <c r="O1810" s="37">
        <f t="shared" si="1269"/>
        <v>8.4470886346844356</v>
      </c>
      <c r="Q1810">
        <f>'Data TREND'!$A$229</f>
        <v>92</v>
      </c>
      <c r="R1810" s="37">
        <f>'Data TREND'!J373</f>
        <v>292.06282119946047</v>
      </c>
      <c r="S1810" s="37">
        <f>'Data TREND'!K373</f>
        <v>35.722770320411136</v>
      </c>
      <c r="T1810" s="37">
        <f>'Data TREND'!L373</f>
        <v>487.88984572571769</v>
      </c>
      <c r="U1810" s="37">
        <f>'Data TREND'!M373</f>
        <v>815.88141687586551</v>
      </c>
      <c r="V1810" s="37">
        <f>'Data TREND'!N373</f>
        <v>21.477907429995348</v>
      </c>
      <c r="W1810" s="37">
        <f>'Data TREND'!O373</f>
        <v>8.8918402443556186</v>
      </c>
      <c r="Y1810" s="37">
        <f t="shared" si="1270"/>
        <v>0</v>
      </c>
      <c r="Z1810" s="37">
        <f t="shared" si="1271"/>
        <v>0</v>
      </c>
      <c r="AA1810" s="37">
        <f t="shared" si="1272"/>
        <v>0</v>
      </c>
      <c r="AB1810" s="37">
        <f t="shared" si="1273"/>
        <v>0</v>
      </c>
      <c r="AC1810" s="37">
        <f t="shared" si="1274"/>
        <v>0</v>
      </c>
      <c r="AD1810" s="37">
        <f t="shared" si="1275"/>
        <v>0</v>
      </c>
      <c r="AF1810">
        <f>'Data TREND'!$A$229</f>
        <v>92</v>
      </c>
      <c r="AG1810" s="37">
        <f>'Data TREND'!Q373</f>
        <v>317.14067378883362</v>
      </c>
      <c r="AH1810" s="37">
        <f>'Data TREND'!R373</f>
        <v>38.019632484849325</v>
      </c>
      <c r="AI1810" s="37">
        <f>'Data TREND'!S373</f>
        <v>487.48435888146957</v>
      </c>
      <c r="AJ1810" s="37">
        <f>'Data TREND'!T373</f>
        <v>842.68138168971859</v>
      </c>
      <c r="AK1810" s="37">
        <f>'Data TREND'!U373</f>
        <v>21.645098772913705</v>
      </c>
      <c r="AL1810" s="37">
        <f>'Data TREND'!V373</f>
        <v>8.8134611772551033</v>
      </c>
      <c r="AN1810" s="37">
        <f t="shared" si="1276"/>
        <v>0</v>
      </c>
      <c r="AO1810" s="37">
        <f t="shared" si="1277"/>
        <v>0</v>
      </c>
      <c r="AP1810" s="37">
        <f t="shared" si="1278"/>
        <v>0</v>
      </c>
      <c r="AQ1810" s="37">
        <f t="shared" si="1279"/>
        <v>0</v>
      </c>
      <c r="AR1810" s="37">
        <f t="shared" si="1280"/>
        <v>0</v>
      </c>
      <c r="AS1810" s="37">
        <f t="shared" si="1281"/>
        <v>0</v>
      </c>
      <c r="AU1810">
        <v>92</v>
      </c>
      <c r="AV1810" s="37">
        <f t="shared" si="1282"/>
        <v>277.69237160254897</v>
      </c>
      <c r="AW1810" s="37">
        <f t="shared" si="1283"/>
        <v>18.242269818456119</v>
      </c>
      <c r="AX1810" s="37">
        <f t="shared" si="1284"/>
        <v>488.20230985829346</v>
      </c>
      <c r="AY1810" s="37">
        <f t="shared" si="1285"/>
        <v>783.87093390244763</v>
      </c>
      <c r="AZ1810" s="37">
        <f t="shared" si="1286"/>
        <v>21.008808877639662</v>
      </c>
      <c r="BA1810" s="37">
        <f t="shared" si="1287"/>
        <v>8.4470886346844356</v>
      </c>
      <c r="BC1810">
        <v>92</v>
      </c>
      <c r="BD1810" s="37">
        <f>IF(Voorblad!$E$10=Rekenblad!BC1810,Rekenblad!AV1810,0)</f>
        <v>0</v>
      </c>
      <c r="BE1810" s="37">
        <f>IF(Voorblad!$E$10=Rekenblad!BC1810,Rekenblad!AW1810,0)</f>
        <v>0</v>
      </c>
      <c r="BF1810" s="37">
        <f>IF(Voorblad!$E$10=Rekenblad!BC1810,Rekenblad!AX1810,0)</f>
        <v>0</v>
      </c>
      <c r="BG1810" s="62">
        <f>IF(Voorblad!$E$10=Rekenblad!BC1810,Rekenblad!AY1810,0)</f>
        <v>0</v>
      </c>
      <c r="BH1810" s="37">
        <f>IF(Voorblad!$E$10=Rekenblad!BC1810,Rekenblad!AZ1810,0)</f>
        <v>0</v>
      </c>
      <c r="BI1810" s="37">
        <f>IF(Voorblad!$E$10=Rekenblad!BC1810,Rekenblad!BA1810,0)</f>
        <v>0</v>
      </c>
      <c r="BK1810">
        <v>92</v>
      </c>
      <c r="BL1810" s="37">
        <f>IF(Voorblad!$E$14=Rekenblad!$BL$1726,Rekenblad!BD1810,0)</f>
        <v>0</v>
      </c>
      <c r="BM1810" s="37">
        <f>IF(Voorblad!$E$14=Rekenblad!$BL$1726,Rekenblad!BE1810,0)</f>
        <v>0</v>
      </c>
      <c r="BN1810" s="37">
        <f>IF(Voorblad!$E$14=Rekenblad!$BL$1726,Rekenblad!BF1810,0)</f>
        <v>0</v>
      </c>
      <c r="BO1810" s="37">
        <f>IF(Voorblad!$E$14=Rekenblad!$BL$1726,Rekenblad!BG1810,0)</f>
        <v>0</v>
      </c>
      <c r="BP1810" s="37">
        <f>IF(Voorblad!$E$14=Rekenblad!$BL$1726,Rekenblad!BH1810,0)</f>
        <v>0</v>
      </c>
      <c r="BQ1810" s="37">
        <f>IF(Voorblad!$E$14=Rekenblad!$BL$1726,Rekenblad!BI1810,0)</f>
        <v>0</v>
      </c>
    </row>
    <row r="1811" spans="2:69" x14ac:dyDescent="0.25">
      <c r="B1811">
        <f>'Data TREND'!$A$230</f>
        <v>93</v>
      </c>
      <c r="C1811" s="37">
        <f>'Data TREND'!C374</f>
        <v>280.48018172031209</v>
      </c>
      <c r="D1811" s="37">
        <f>'Data TREND'!D374</f>
        <v>18.371525849620451</v>
      </c>
      <c r="E1811" s="37">
        <f>'Data TREND'!E374</f>
        <v>493.45860980740355</v>
      </c>
      <c r="F1811" s="37">
        <f>'Data TREND'!F374</f>
        <v>792.0455504577626</v>
      </c>
      <c r="G1811" s="37">
        <f>'Data TREND'!G374</f>
        <v>20.955242635865222</v>
      </c>
      <c r="H1811" s="37">
        <f>'Data TREND'!H374</f>
        <v>8.4221263274595906</v>
      </c>
      <c r="J1811" s="37">
        <f t="shared" si="1264"/>
        <v>280.48018172031209</v>
      </c>
      <c r="K1811" s="37">
        <f t="shared" si="1265"/>
        <v>18.371525849620451</v>
      </c>
      <c r="L1811" s="37">
        <f t="shared" si="1266"/>
        <v>493.45860980740355</v>
      </c>
      <c r="M1811" s="37">
        <f t="shared" si="1267"/>
        <v>792.0455504577626</v>
      </c>
      <c r="N1811" s="37">
        <f t="shared" si="1268"/>
        <v>20.955242635865222</v>
      </c>
      <c r="O1811" s="37">
        <f t="shared" si="1269"/>
        <v>8.4221263274595906</v>
      </c>
      <c r="Q1811">
        <f>'Data TREND'!$A$230</f>
        <v>93</v>
      </c>
      <c r="R1811" s="37">
        <f>'Data TREND'!J374</f>
        <v>294.89564150393892</v>
      </c>
      <c r="S1811" s="37">
        <f>'Data TREND'!K374</f>
        <v>35.986041684539188</v>
      </c>
      <c r="T1811" s="37">
        <f>'Data TREND'!L374</f>
        <v>493.15205373491136</v>
      </c>
      <c r="U1811" s="37">
        <f>'Data TREND'!M374</f>
        <v>824.24175227268529</v>
      </c>
      <c r="V1811" s="37">
        <f>'Data TREND'!N374</f>
        <v>21.389366758604591</v>
      </c>
      <c r="W1811" s="37">
        <f>'Data TREND'!O374</f>
        <v>8.8592691002477899</v>
      </c>
      <c r="Y1811" s="37">
        <f t="shared" si="1270"/>
        <v>0</v>
      </c>
      <c r="Z1811" s="37">
        <f t="shared" si="1271"/>
        <v>0</v>
      </c>
      <c r="AA1811" s="37">
        <f t="shared" si="1272"/>
        <v>0</v>
      </c>
      <c r="AB1811" s="37">
        <f t="shared" si="1273"/>
        <v>0</v>
      </c>
      <c r="AC1811" s="37">
        <f t="shared" si="1274"/>
        <v>0</v>
      </c>
      <c r="AD1811" s="37">
        <f t="shared" si="1275"/>
        <v>0</v>
      </c>
      <c r="AF1811">
        <f>'Data TREND'!$A$230</f>
        <v>93</v>
      </c>
      <c r="AG1811" s="37">
        <f>'Data TREND'!Q374</f>
        <v>320.12917645061793</v>
      </c>
      <c r="AH1811" s="37">
        <f>'Data TREND'!R374</f>
        <v>38.304609443289053</v>
      </c>
      <c r="AI1811" s="37">
        <f>'Data TREND'!S374</f>
        <v>492.69221580209097</v>
      </c>
      <c r="AJ1811" s="37">
        <f>'Data TREND'!T374</f>
        <v>851.15916175463417</v>
      </c>
      <c r="AK1811" s="37">
        <f>'Data TREND'!U374</f>
        <v>21.508475466901501</v>
      </c>
      <c r="AL1811" s="37">
        <f>'Data TREND'!V374</f>
        <v>8.755991403297827</v>
      </c>
      <c r="AN1811" s="37">
        <f t="shared" si="1276"/>
        <v>0</v>
      </c>
      <c r="AO1811" s="37">
        <f t="shared" si="1277"/>
        <v>0</v>
      </c>
      <c r="AP1811" s="37">
        <f t="shared" si="1278"/>
        <v>0</v>
      </c>
      <c r="AQ1811" s="37">
        <f t="shared" si="1279"/>
        <v>0</v>
      </c>
      <c r="AR1811" s="37">
        <f t="shared" si="1280"/>
        <v>0</v>
      </c>
      <c r="AS1811" s="37">
        <f t="shared" si="1281"/>
        <v>0</v>
      </c>
      <c r="AU1811">
        <v>93</v>
      </c>
      <c r="AV1811" s="37">
        <f t="shared" si="1282"/>
        <v>280.48018172031209</v>
      </c>
      <c r="AW1811" s="37">
        <f t="shared" si="1283"/>
        <v>18.371525849620451</v>
      </c>
      <c r="AX1811" s="37">
        <f t="shared" si="1284"/>
        <v>493.45860980740355</v>
      </c>
      <c r="AY1811" s="37">
        <f t="shared" si="1285"/>
        <v>792.0455504577626</v>
      </c>
      <c r="AZ1811" s="37">
        <f t="shared" si="1286"/>
        <v>20.955242635865222</v>
      </c>
      <c r="BA1811" s="37">
        <f t="shared" si="1287"/>
        <v>8.4221263274595906</v>
      </c>
      <c r="BC1811">
        <v>93</v>
      </c>
      <c r="BD1811" s="37">
        <f>IF(Voorblad!$E$10=Rekenblad!BC1811,Rekenblad!AV1811,0)</f>
        <v>0</v>
      </c>
      <c r="BE1811" s="37">
        <f>IF(Voorblad!$E$10=Rekenblad!BC1811,Rekenblad!AW1811,0)</f>
        <v>0</v>
      </c>
      <c r="BF1811" s="37">
        <f>IF(Voorblad!$E$10=Rekenblad!BC1811,Rekenblad!AX1811,0)</f>
        <v>0</v>
      </c>
      <c r="BG1811" s="62">
        <f>IF(Voorblad!$E$10=Rekenblad!BC1811,Rekenblad!AY1811,0)</f>
        <v>0</v>
      </c>
      <c r="BH1811" s="37">
        <f>IF(Voorblad!$E$10=Rekenblad!BC1811,Rekenblad!AZ1811,0)</f>
        <v>0</v>
      </c>
      <c r="BI1811" s="37">
        <f>IF(Voorblad!$E$10=Rekenblad!BC1811,Rekenblad!BA1811,0)</f>
        <v>0</v>
      </c>
      <c r="BK1811">
        <v>93</v>
      </c>
      <c r="BL1811" s="37">
        <f>IF(Voorblad!$E$14=Rekenblad!$BL$1726,Rekenblad!BD1811,0)</f>
        <v>0</v>
      </c>
      <c r="BM1811" s="37">
        <f>IF(Voorblad!$E$14=Rekenblad!$BL$1726,Rekenblad!BE1811,0)</f>
        <v>0</v>
      </c>
      <c r="BN1811" s="37">
        <f>IF(Voorblad!$E$14=Rekenblad!$BL$1726,Rekenblad!BF1811,0)</f>
        <v>0</v>
      </c>
      <c r="BO1811" s="37">
        <f>IF(Voorblad!$E$14=Rekenblad!$BL$1726,Rekenblad!BG1811,0)</f>
        <v>0</v>
      </c>
      <c r="BP1811" s="37">
        <f>IF(Voorblad!$E$14=Rekenblad!$BL$1726,Rekenblad!BH1811,0)</f>
        <v>0</v>
      </c>
      <c r="BQ1811" s="37">
        <f>IF(Voorblad!$E$14=Rekenblad!$BL$1726,Rekenblad!BI1811,0)</f>
        <v>0</v>
      </c>
    </row>
    <row r="1812" spans="2:69" x14ac:dyDescent="0.25">
      <c r="B1812">
        <f>'Data TREND'!$A$231</f>
        <v>94</v>
      </c>
      <c r="C1812" s="37">
        <f>'Data TREND'!C375</f>
        <v>283.2679918380752</v>
      </c>
      <c r="D1812" s="37">
        <f>'Data TREND'!D375</f>
        <v>18.500781880784782</v>
      </c>
      <c r="E1812" s="37">
        <f>'Data TREND'!E375</f>
        <v>498.71490975651358</v>
      </c>
      <c r="F1812" s="37">
        <f>'Data TREND'!F375</f>
        <v>800.2201670130778</v>
      </c>
      <c r="G1812" s="37">
        <f>'Data TREND'!G375</f>
        <v>20.901676394090785</v>
      </c>
      <c r="H1812" s="37">
        <f>'Data TREND'!H375</f>
        <v>8.3971640202347437</v>
      </c>
      <c r="J1812" s="37">
        <f t="shared" si="1264"/>
        <v>283.2679918380752</v>
      </c>
      <c r="K1812" s="37">
        <f t="shared" si="1265"/>
        <v>18.500781880784782</v>
      </c>
      <c r="L1812" s="37">
        <f t="shared" si="1266"/>
        <v>498.71490975651358</v>
      </c>
      <c r="M1812" s="37">
        <f t="shared" si="1267"/>
        <v>800.2201670130778</v>
      </c>
      <c r="N1812" s="37">
        <f t="shared" si="1268"/>
        <v>20.901676394090785</v>
      </c>
      <c r="O1812" s="37">
        <f t="shared" si="1269"/>
        <v>8.3971640202347437</v>
      </c>
      <c r="Q1812">
        <f>'Data TREND'!$A$231</f>
        <v>94</v>
      </c>
      <c r="R1812" s="37">
        <f>'Data TREND'!J375</f>
        <v>297.72846180841736</v>
      </c>
      <c r="S1812" s="37">
        <f>'Data TREND'!K375</f>
        <v>36.249313048667233</v>
      </c>
      <c r="T1812" s="37">
        <f>'Data TREND'!L375</f>
        <v>498.41426174410498</v>
      </c>
      <c r="U1812" s="37">
        <f>'Data TREND'!M375</f>
        <v>832.60208766950495</v>
      </c>
      <c r="V1812" s="37">
        <f>'Data TREND'!N375</f>
        <v>21.300826087213835</v>
      </c>
      <c r="W1812" s="37">
        <f>'Data TREND'!O375</f>
        <v>8.8266979561399594</v>
      </c>
      <c r="Y1812" s="37">
        <f t="shared" si="1270"/>
        <v>0</v>
      </c>
      <c r="Z1812" s="37">
        <f t="shared" si="1271"/>
        <v>0</v>
      </c>
      <c r="AA1812" s="37">
        <f t="shared" si="1272"/>
        <v>0</v>
      </c>
      <c r="AB1812" s="37">
        <f t="shared" si="1273"/>
        <v>0</v>
      </c>
      <c r="AC1812" s="37">
        <f t="shared" si="1274"/>
        <v>0</v>
      </c>
      <c r="AD1812" s="37">
        <f t="shared" si="1275"/>
        <v>0</v>
      </c>
      <c r="AF1812">
        <f>'Data TREND'!$A$231</f>
        <v>94</v>
      </c>
      <c r="AG1812" s="37">
        <f>'Data TREND'!Q375</f>
        <v>323.11767911240213</v>
      </c>
      <c r="AH1812" s="37">
        <f>'Data TREND'!R375</f>
        <v>38.589586401728781</v>
      </c>
      <c r="AI1812" s="37">
        <f>'Data TREND'!S375</f>
        <v>497.90007272271237</v>
      </c>
      <c r="AJ1812" s="37">
        <f>'Data TREND'!T375</f>
        <v>859.63694181954975</v>
      </c>
      <c r="AK1812" s="37">
        <f>'Data TREND'!U375</f>
        <v>21.371852160889294</v>
      </c>
      <c r="AL1812" s="37">
        <f>'Data TREND'!V375</f>
        <v>8.6985216293405507</v>
      </c>
      <c r="AN1812" s="37">
        <f t="shared" si="1276"/>
        <v>0</v>
      </c>
      <c r="AO1812" s="37">
        <f t="shared" si="1277"/>
        <v>0</v>
      </c>
      <c r="AP1812" s="37">
        <f t="shared" si="1278"/>
        <v>0</v>
      </c>
      <c r="AQ1812" s="37">
        <f t="shared" si="1279"/>
        <v>0</v>
      </c>
      <c r="AR1812" s="37">
        <f t="shared" si="1280"/>
        <v>0</v>
      </c>
      <c r="AS1812" s="37">
        <f t="shared" si="1281"/>
        <v>0</v>
      </c>
      <c r="AU1812">
        <v>94</v>
      </c>
      <c r="AV1812" s="37">
        <f t="shared" si="1282"/>
        <v>283.2679918380752</v>
      </c>
      <c r="AW1812" s="37">
        <f t="shared" si="1283"/>
        <v>18.500781880784782</v>
      </c>
      <c r="AX1812" s="37">
        <f t="shared" si="1284"/>
        <v>498.71490975651358</v>
      </c>
      <c r="AY1812" s="37">
        <f t="shared" si="1285"/>
        <v>800.2201670130778</v>
      </c>
      <c r="AZ1812" s="37">
        <f t="shared" si="1286"/>
        <v>20.901676394090785</v>
      </c>
      <c r="BA1812" s="37">
        <f t="shared" si="1287"/>
        <v>8.3971640202347437</v>
      </c>
      <c r="BC1812">
        <v>94</v>
      </c>
      <c r="BD1812" s="37">
        <f>IF(Voorblad!$E$10=Rekenblad!BC1812,Rekenblad!AV1812,0)</f>
        <v>0</v>
      </c>
      <c r="BE1812" s="37">
        <f>IF(Voorblad!$E$10=Rekenblad!BC1812,Rekenblad!AW1812,0)</f>
        <v>0</v>
      </c>
      <c r="BF1812" s="37">
        <f>IF(Voorblad!$E$10=Rekenblad!BC1812,Rekenblad!AX1812,0)</f>
        <v>0</v>
      </c>
      <c r="BG1812" s="62">
        <f>IF(Voorblad!$E$10=Rekenblad!BC1812,Rekenblad!AY1812,0)</f>
        <v>0</v>
      </c>
      <c r="BH1812" s="37">
        <f>IF(Voorblad!$E$10=Rekenblad!BC1812,Rekenblad!AZ1812,0)</f>
        <v>0</v>
      </c>
      <c r="BI1812" s="37">
        <f>IF(Voorblad!$E$10=Rekenblad!BC1812,Rekenblad!BA1812,0)</f>
        <v>0</v>
      </c>
      <c r="BK1812">
        <v>94</v>
      </c>
      <c r="BL1812" s="37">
        <f>IF(Voorblad!$E$14=Rekenblad!$BL$1726,Rekenblad!BD1812,0)</f>
        <v>0</v>
      </c>
      <c r="BM1812" s="37">
        <f>IF(Voorblad!$E$14=Rekenblad!$BL$1726,Rekenblad!BE1812,0)</f>
        <v>0</v>
      </c>
      <c r="BN1812" s="37">
        <f>IF(Voorblad!$E$14=Rekenblad!$BL$1726,Rekenblad!BF1812,0)</f>
        <v>0</v>
      </c>
      <c r="BO1812" s="37">
        <f>IF(Voorblad!$E$14=Rekenblad!$BL$1726,Rekenblad!BG1812,0)</f>
        <v>0</v>
      </c>
      <c r="BP1812" s="37">
        <f>IF(Voorblad!$E$14=Rekenblad!$BL$1726,Rekenblad!BH1812,0)</f>
        <v>0</v>
      </c>
      <c r="BQ1812" s="37">
        <f>IF(Voorblad!$E$14=Rekenblad!$BL$1726,Rekenblad!BI1812,0)</f>
        <v>0</v>
      </c>
    </row>
    <row r="1813" spans="2:69" x14ac:dyDescent="0.25">
      <c r="B1813">
        <f>'Data TREND'!$A$232</f>
        <v>95</v>
      </c>
      <c r="C1813" s="37">
        <f>'Data TREND'!C376</f>
        <v>286.05580195583832</v>
      </c>
      <c r="D1813" s="37">
        <f>'Data TREND'!D376</f>
        <v>18.630037911949113</v>
      </c>
      <c r="E1813" s="37">
        <f>'Data TREND'!E376</f>
        <v>503.97120970562366</v>
      </c>
      <c r="F1813" s="37">
        <f>'Data TREND'!F376</f>
        <v>808.39478356839277</v>
      </c>
      <c r="G1813" s="37">
        <f>'Data TREND'!G376</f>
        <v>20.848110152316345</v>
      </c>
      <c r="H1813" s="37">
        <f>'Data TREND'!H376</f>
        <v>8.3722017130098987</v>
      </c>
      <c r="J1813" s="37">
        <f t="shared" si="1264"/>
        <v>286.05580195583832</v>
      </c>
      <c r="K1813" s="37">
        <f t="shared" si="1265"/>
        <v>18.630037911949113</v>
      </c>
      <c r="L1813" s="37">
        <f t="shared" si="1266"/>
        <v>503.97120970562366</v>
      </c>
      <c r="M1813" s="37">
        <f t="shared" si="1267"/>
        <v>808.39478356839277</v>
      </c>
      <c r="N1813" s="37">
        <f t="shared" si="1268"/>
        <v>20.848110152316345</v>
      </c>
      <c r="O1813" s="37">
        <f t="shared" si="1269"/>
        <v>8.3722017130098987</v>
      </c>
      <c r="Q1813">
        <f>'Data TREND'!$A$232</f>
        <v>95</v>
      </c>
      <c r="R1813" s="37">
        <f>'Data TREND'!J376</f>
        <v>300.5612821128957</v>
      </c>
      <c r="S1813" s="37">
        <f>'Data TREND'!K376</f>
        <v>36.512584412795277</v>
      </c>
      <c r="T1813" s="37">
        <f>'Data TREND'!L376</f>
        <v>503.67646975329865</v>
      </c>
      <c r="U1813" s="37">
        <f>'Data TREND'!M376</f>
        <v>840.96242306632473</v>
      </c>
      <c r="V1813" s="37">
        <f>'Data TREND'!N376</f>
        <v>21.212285415823079</v>
      </c>
      <c r="W1813" s="37">
        <f>'Data TREND'!O376</f>
        <v>8.7941268120321308</v>
      </c>
      <c r="Y1813" s="37">
        <f t="shared" si="1270"/>
        <v>0</v>
      </c>
      <c r="Z1813" s="37">
        <f t="shared" si="1271"/>
        <v>0</v>
      </c>
      <c r="AA1813" s="37">
        <f t="shared" si="1272"/>
        <v>0</v>
      </c>
      <c r="AB1813" s="37">
        <f t="shared" si="1273"/>
        <v>0</v>
      </c>
      <c r="AC1813" s="37">
        <f t="shared" si="1274"/>
        <v>0</v>
      </c>
      <c r="AD1813" s="37">
        <f t="shared" si="1275"/>
        <v>0</v>
      </c>
      <c r="AF1813">
        <f>'Data TREND'!$A$232</f>
        <v>95</v>
      </c>
      <c r="AG1813" s="37">
        <f>'Data TREND'!Q376</f>
        <v>326.10618177418644</v>
      </c>
      <c r="AH1813" s="37">
        <f>'Data TREND'!R376</f>
        <v>38.874563360168509</v>
      </c>
      <c r="AI1813" s="37">
        <f>'Data TREND'!S376</f>
        <v>503.1079296433337</v>
      </c>
      <c r="AJ1813" s="37">
        <f>'Data TREND'!T376</f>
        <v>868.11472188446533</v>
      </c>
      <c r="AK1813" s="37">
        <f>'Data TREND'!U376</f>
        <v>21.235228854877086</v>
      </c>
      <c r="AL1813" s="37">
        <f>'Data TREND'!V376</f>
        <v>8.6410518553832745</v>
      </c>
      <c r="AN1813" s="37">
        <f t="shared" si="1276"/>
        <v>0</v>
      </c>
      <c r="AO1813" s="37">
        <f t="shared" si="1277"/>
        <v>0</v>
      </c>
      <c r="AP1813" s="37">
        <f t="shared" si="1278"/>
        <v>0</v>
      </c>
      <c r="AQ1813" s="37">
        <f t="shared" si="1279"/>
        <v>0</v>
      </c>
      <c r="AR1813" s="37">
        <f t="shared" si="1280"/>
        <v>0</v>
      </c>
      <c r="AS1813" s="37">
        <f t="shared" si="1281"/>
        <v>0</v>
      </c>
      <c r="AU1813">
        <v>95</v>
      </c>
      <c r="AV1813" s="37">
        <f t="shared" si="1282"/>
        <v>286.05580195583832</v>
      </c>
      <c r="AW1813" s="37">
        <f t="shared" si="1283"/>
        <v>18.630037911949113</v>
      </c>
      <c r="AX1813" s="37">
        <f t="shared" si="1284"/>
        <v>503.97120970562366</v>
      </c>
      <c r="AY1813" s="37">
        <f t="shared" si="1285"/>
        <v>808.39478356839277</v>
      </c>
      <c r="AZ1813" s="37">
        <f t="shared" si="1286"/>
        <v>20.848110152316345</v>
      </c>
      <c r="BA1813" s="37">
        <f t="shared" si="1287"/>
        <v>8.3722017130098987</v>
      </c>
      <c r="BC1813">
        <v>95</v>
      </c>
      <c r="BD1813" s="37">
        <f>IF(Voorblad!$E$10=Rekenblad!BC1813,Rekenblad!AV1813,0)</f>
        <v>0</v>
      </c>
      <c r="BE1813" s="37">
        <f>IF(Voorblad!$E$10=Rekenblad!BC1813,Rekenblad!AW1813,0)</f>
        <v>0</v>
      </c>
      <c r="BF1813" s="37">
        <f>IF(Voorblad!$E$10=Rekenblad!BC1813,Rekenblad!AX1813,0)</f>
        <v>0</v>
      </c>
      <c r="BG1813" s="62">
        <f>IF(Voorblad!$E$10=Rekenblad!BC1813,Rekenblad!AY1813,0)</f>
        <v>0</v>
      </c>
      <c r="BH1813" s="37">
        <f>IF(Voorblad!$E$10=Rekenblad!BC1813,Rekenblad!AZ1813,0)</f>
        <v>0</v>
      </c>
      <c r="BI1813" s="37">
        <f>IF(Voorblad!$E$10=Rekenblad!BC1813,Rekenblad!BA1813,0)</f>
        <v>0</v>
      </c>
      <c r="BK1813">
        <v>95</v>
      </c>
      <c r="BL1813" s="37">
        <f>IF(Voorblad!$E$14=Rekenblad!$BL$1726,Rekenblad!BD1813,0)</f>
        <v>0</v>
      </c>
      <c r="BM1813" s="37">
        <f>IF(Voorblad!$E$14=Rekenblad!$BL$1726,Rekenblad!BE1813,0)</f>
        <v>0</v>
      </c>
      <c r="BN1813" s="37">
        <f>IF(Voorblad!$E$14=Rekenblad!$BL$1726,Rekenblad!BF1813,0)</f>
        <v>0</v>
      </c>
      <c r="BO1813" s="37">
        <f>IF(Voorblad!$E$14=Rekenblad!$BL$1726,Rekenblad!BG1813,0)</f>
        <v>0</v>
      </c>
      <c r="BP1813" s="37">
        <f>IF(Voorblad!$E$14=Rekenblad!$BL$1726,Rekenblad!BH1813,0)</f>
        <v>0</v>
      </c>
      <c r="BQ1813" s="37">
        <f>IF(Voorblad!$E$14=Rekenblad!$BL$1726,Rekenblad!BI1813,0)</f>
        <v>0</v>
      </c>
    </row>
    <row r="1814" spans="2:69" x14ac:dyDescent="0.25">
      <c r="B1814">
        <f>'Data TREND'!$A$233</f>
        <v>96</v>
      </c>
      <c r="C1814" s="37">
        <f>'Data TREND'!C377</f>
        <v>288.84361207360143</v>
      </c>
      <c r="D1814" s="37">
        <f>'Data TREND'!D377</f>
        <v>18.759293943113445</v>
      </c>
      <c r="E1814" s="37">
        <f>'Data TREND'!E377</f>
        <v>509.22750965473369</v>
      </c>
      <c r="F1814" s="37">
        <f>'Data TREND'!F377</f>
        <v>816.56940012370774</v>
      </c>
      <c r="G1814" s="37">
        <f>'Data TREND'!G377</f>
        <v>20.794543910541904</v>
      </c>
      <c r="H1814" s="37">
        <f>'Data TREND'!H377</f>
        <v>8.3472394057850536</v>
      </c>
      <c r="J1814" s="37">
        <f t="shared" si="1264"/>
        <v>288.84361207360143</v>
      </c>
      <c r="K1814" s="37">
        <f t="shared" si="1265"/>
        <v>18.759293943113445</v>
      </c>
      <c r="L1814" s="37">
        <f t="shared" si="1266"/>
        <v>509.22750965473369</v>
      </c>
      <c r="M1814" s="37">
        <f t="shared" si="1267"/>
        <v>816.56940012370774</v>
      </c>
      <c r="N1814" s="37">
        <f t="shared" si="1268"/>
        <v>20.794543910541904</v>
      </c>
      <c r="O1814" s="37">
        <f t="shared" si="1269"/>
        <v>8.3472394057850536</v>
      </c>
      <c r="Q1814">
        <f>'Data TREND'!$A$233</f>
        <v>96</v>
      </c>
      <c r="R1814" s="37">
        <f>'Data TREND'!J377</f>
        <v>303.39410241737414</v>
      </c>
      <c r="S1814" s="37">
        <f>'Data TREND'!K377</f>
        <v>36.775855776923322</v>
      </c>
      <c r="T1814" s="37">
        <f>'Data TREND'!L377</f>
        <v>508.93867776249232</v>
      </c>
      <c r="U1814" s="37">
        <f>'Data TREND'!M377</f>
        <v>849.32275846314451</v>
      </c>
      <c r="V1814" s="37">
        <f>'Data TREND'!N377</f>
        <v>21.123744744432322</v>
      </c>
      <c r="W1814" s="37">
        <f>'Data TREND'!O377</f>
        <v>8.7615556679243021</v>
      </c>
      <c r="Y1814" s="37">
        <f t="shared" si="1270"/>
        <v>0</v>
      </c>
      <c r="Z1814" s="37">
        <f t="shared" si="1271"/>
        <v>0</v>
      </c>
      <c r="AA1814" s="37">
        <f t="shared" si="1272"/>
        <v>0</v>
      </c>
      <c r="AB1814" s="37">
        <f t="shared" si="1273"/>
        <v>0</v>
      </c>
      <c r="AC1814" s="37">
        <f t="shared" si="1274"/>
        <v>0</v>
      </c>
      <c r="AD1814" s="37">
        <f t="shared" si="1275"/>
        <v>0</v>
      </c>
      <c r="AF1814">
        <f>'Data TREND'!$A$233</f>
        <v>96</v>
      </c>
      <c r="AG1814" s="37">
        <f>'Data TREND'!Q377</f>
        <v>329.09468443597063</v>
      </c>
      <c r="AH1814" s="37">
        <f>'Data TREND'!R377</f>
        <v>39.159540318608236</v>
      </c>
      <c r="AI1814" s="37">
        <f>'Data TREND'!S377</f>
        <v>508.3157865639551</v>
      </c>
      <c r="AJ1814" s="37">
        <f>'Data TREND'!T377</f>
        <v>876.5925019493809</v>
      </c>
      <c r="AK1814" s="37">
        <f>'Data TREND'!U377</f>
        <v>21.098605548864882</v>
      </c>
      <c r="AL1814" s="37">
        <f>'Data TREND'!V377</f>
        <v>8.583582081426</v>
      </c>
      <c r="AN1814" s="37">
        <f t="shared" si="1276"/>
        <v>0</v>
      </c>
      <c r="AO1814" s="37">
        <f t="shared" si="1277"/>
        <v>0</v>
      </c>
      <c r="AP1814" s="37">
        <f t="shared" si="1278"/>
        <v>0</v>
      </c>
      <c r="AQ1814" s="37">
        <f t="shared" si="1279"/>
        <v>0</v>
      </c>
      <c r="AR1814" s="37">
        <f t="shared" si="1280"/>
        <v>0</v>
      </c>
      <c r="AS1814" s="37">
        <f t="shared" si="1281"/>
        <v>0</v>
      </c>
      <c r="AU1814">
        <v>96</v>
      </c>
      <c r="AV1814" s="37">
        <f t="shared" si="1282"/>
        <v>288.84361207360143</v>
      </c>
      <c r="AW1814" s="37">
        <f t="shared" si="1283"/>
        <v>18.759293943113445</v>
      </c>
      <c r="AX1814" s="37">
        <f t="shared" si="1284"/>
        <v>509.22750965473369</v>
      </c>
      <c r="AY1814" s="37">
        <f t="shared" si="1285"/>
        <v>816.56940012370774</v>
      </c>
      <c r="AZ1814" s="37">
        <f t="shared" si="1286"/>
        <v>20.794543910541904</v>
      </c>
      <c r="BA1814" s="37">
        <f t="shared" si="1287"/>
        <v>8.3472394057850536</v>
      </c>
      <c r="BC1814">
        <v>96</v>
      </c>
      <c r="BD1814" s="37">
        <f>IF(Voorblad!$E$10=Rekenblad!BC1814,Rekenblad!AV1814,0)</f>
        <v>0</v>
      </c>
      <c r="BE1814" s="37">
        <f>IF(Voorblad!$E$10=Rekenblad!BC1814,Rekenblad!AW1814,0)</f>
        <v>0</v>
      </c>
      <c r="BF1814" s="37">
        <f>IF(Voorblad!$E$10=Rekenblad!BC1814,Rekenblad!AX1814,0)</f>
        <v>0</v>
      </c>
      <c r="BG1814" s="62">
        <f>IF(Voorblad!$E$10=Rekenblad!BC1814,Rekenblad!AY1814,0)</f>
        <v>0</v>
      </c>
      <c r="BH1814" s="37">
        <f>IF(Voorblad!$E$10=Rekenblad!BC1814,Rekenblad!AZ1814,0)</f>
        <v>0</v>
      </c>
      <c r="BI1814" s="37">
        <f>IF(Voorblad!$E$10=Rekenblad!BC1814,Rekenblad!BA1814,0)</f>
        <v>0</v>
      </c>
      <c r="BK1814">
        <v>96</v>
      </c>
      <c r="BL1814" s="37">
        <f>IF(Voorblad!$E$14=Rekenblad!$BL$1726,Rekenblad!BD1814,0)</f>
        <v>0</v>
      </c>
      <c r="BM1814" s="37">
        <f>IF(Voorblad!$E$14=Rekenblad!$BL$1726,Rekenblad!BE1814,0)</f>
        <v>0</v>
      </c>
      <c r="BN1814" s="37">
        <f>IF(Voorblad!$E$14=Rekenblad!$BL$1726,Rekenblad!BF1814,0)</f>
        <v>0</v>
      </c>
      <c r="BO1814" s="37">
        <f>IF(Voorblad!$E$14=Rekenblad!$BL$1726,Rekenblad!BG1814,0)</f>
        <v>0</v>
      </c>
      <c r="BP1814" s="37">
        <f>IF(Voorblad!$E$14=Rekenblad!$BL$1726,Rekenblad!BH1814,0)</f>
        <v>0</v>
      </c>
      <c r="BQ1814" s="37">
        <f>IF(Voorblad!$E$14=Rekenblad!$BL$1726,Rekenblad!BI1814,0)</f>
        <v>0</v>
      </c>
    </row>
    <row r="1815" spans="2:69" x14ac:dyDescent="0.25">
      <c r="B1815">
        <f>'Data TREND'!$A$234</f>
        <v>97</v>
      </c>
      <c r="C1815" s="37">
        <f>'Data TREND'!C378</f>
        <v>291.63142219136455</v>
      </c>
      <c r="D1815" s="37">
        <f>'Data TREND'!D378</f>
        <v>18.888549974277776</v>
      </c>
      <c r="E1815" s="37">
        <f>'Data TREND'!E378</f>
        <v>514.48380960384372</v>
      </c>
      <c r="F1815" s="37">
        <f>'Data TREND'!F378</f>
        <v>824.74401667902271</v>
      </c>
      <c r="G1815" s="37">
        <f>'Data TREND'!G378</f>
        <v>20.740977668767467</v>
      </c>
      <c r="H1815" s="37">
        <f>'Data TREND'!H378</f>
        <v>8.3222770985602086</v>
      </c>
      <c r="J1815" s="37">
        <f t="shared" si="1264"/>
        <v>291.63142219136455</v>
      </c>
      <c r="K1815" s="37">
        <f t="shared" si="1265"/>
        <v>18.888549974277776</v>
      </c>
      <c r="L1815" s="37">
        <f t="shared" si="1266"/>
        <v>514.48380960384372</v>
      </c>
      <c r="M1815" s="37">
        <f t="shared" si="1267"/>
        <v>824.74401667902271</v>
      </c>
      <c r="N1815" s="37">
        <f t="shared" si="1268"/>
        <v>20.740977668767467</v>
      </c>
      <c r="O1815" s="37">
        <f t="shared" si="1269"/>
        <v>8.3222770985602086</v>
      </c>
      <c r="Q1815">
        <f>'Data TREND'!$A$234</f>
        <v>97</v>
      </c>
      <c r="R1815" s="37">
        <f>'Data TREND'!J378</f>
        <v>306.22692272185247</v>
      </c>
      <c r="S1815" s="37">
        <f>'Data TREND'!K378</f>
        <v>37.039127141051374</v>
      </c>
      <c r="T1815" s="37">
        <f>'Data TREND'!L378</f>
        <v>514.20088577168599</v>
      </c>
      <c r="U1815" s="37">
        <f>'Data TREND'!M378</f>
        <v>857.68309385996417</v>
      </c>
      <c r="V1815" s="37">
        <f>'Data TREND'!N378</f>
        <v>21.035204073041566</v>
      </c>
      <c r="W1815" s="37">
        <f>'Data TREND'!O378</f>
        <v>8.7289845238164716</v>
      </c>
      <c r="Y1815" s="37">
        <f t="shared" si="1270"/>
        <v>0</v>
      </c>
      <c r="Z1815" s="37">
        <f t="shared" si="1271"/>
        <v>0</v>
      </c>
      <c r="AA1815" s="37">
        <f t="shared" si="1272"/>
        <v>0</v>
      </c>
      <c r="AB1815" s="37">
        <f t="shared" si="1273"/>
        <v>0</v>
      </c>
      <c r="AC1815" s="37">
        <f t="shared" si="1274"/>
        <v>0</v>
      </c>
      <c r="AD1815" s="37">
        <f t="shared" si="1275"/>
        <v>0</v>
      </c>
      <c r="AF1815">
        <f>'Data TREND'!$A$234</f>
        <v>97</v>
      </c>
      <c r="AG1815" s="37">
        <f>'Data TREND'!Q378</f>
        <v>332.08318709775483</v>
      </c>
      <c r="AH1815" s="37">
        <f>'Data TREND'!R378</f>
        <v>39.444517277047964</v>
      </c>
      <c r="AI1815" s="37">
        <f>'Data TREND'!S378</f>
        <v>513.5236434845765</v>
      </c>
      <c r="AJ1815" s="37">
        <f>'Data TREND'!T378</f>
        <v>885.07028201429648</v>
      </c>
      <c r="AK1815" s="37">
        <f>'Data TREND'!U378</f>
        <v>20.96198224285267</v>
      </c>
      <c r="AL1815" s="37">
        <f>'Data TREND'!V378</f>
        <v>8.5261123074687237</v>
      </c>
      <c r="AN1815" s="37">
        <f t="shared" si="1276"/>
        <v>0</v>
      </c>
      <c r="AO1815" s="37">
        <f t="shared" si="1277"/>
        <v>0</v>
      </c>
      <c r="AP1815" s="37">
        <f t="shared" si="1278"/>
        <v>0</v>
      </c>
      <c r="AQ1815" s="37">
        <f t="shared" si="1279"/>
        <v>0</v>
      </c>
      <c r="AR1815" s="37">
        <f t="shared" si="1280"/>
        <v>0</v>
      </c>
      <c r="AS1815" s="37">
        <f t="shared" si="1281"/>
        <v>0</v>
      </c>
      <c r="AU1815">
        <v>97</v>
      </c>
      <c r="AV1815" s="37">
        <f t="shared" si="1282"/>
        <v>291.63142219136455</v>
      </c>
      <c r="AW1815" s="37">
        <f t="shared" si="1283"/>
        <v>18.888549974277776</v>
      </c>
      <c r="AX1815" s="37">
        <f t="shared" si="1284"/>
        <v>514.48380960384372</v>
      </c>
      <c r="AY1815" s="37">
        <f t="shared" si="1285"/>
        <v>824.74401667902271</v>
      </c>
      <c r="AZ1815" s="37">
        <f t="shared" si="1286"/>
        <v>20.740977668767467</v>
      </c>
      <c r="BA1815" s="37">
        <f t="shared" si="1287"/>
        <v>8.3222770985602086</v>
      </c>
      <c r="BC1815">
        <v>97</v>
      </c>
      <c r="BD1815" s="37">
        <f>IF(Voorblad!$E$10=Rekenblad!BC1815,Rekenblad!AV1815,0)</f>
        <v>0</v>
      </c>
      <c r="BE1815" s="37">
        <f>IF(Voorblad!$E$10=Rekenblad!BC1815,Rekenblad!AW1815,0)</f>
        <v>0</v>
      </c>
      <c r="BF1815" s="37">
        <f>IF(Voorblad!$E$10=Rekenblad!BC1815,Rekenblad!AX1815,0)</f>
        <v>0</v>
      </c>
      <c r="BG1815" s="62">
        <f>IF(Voorblad!$E$10=Rekenblad!BC1815,Rekenblad!AY1815,0)</f>
        <v>0</v>
      </c>
      <c r="BH1815" s="37">
        <f>IF(Voorblad!$E$10=Rekenblad!BC1815,Rekenblad!AZ1815,0)</f>
        <v>0</v>
      </c>
      <c r="BI1815" s="37">
        <f>IF(Voorblad!$E$10=Rekenblad!BC1815,Rekenblad!BA1815,0)</f>
        <v>0</v>
      </c>
      <c r="BK1815">
        <v>97</v>
      </c>
      <c r="BL1815" s="37">
        <f>IF(Voorblad!$E$14=Rekenblad!$BL$1726,Rekenblad!BD1815,0)</f>
        <v>0</v>
      </c>
      <c r="BM1815" s="37">
        <f>IF(Voorblad!$E$14=Rekenblad!$BL$1726,Rekenblad!BE1815,0)</f>
        <v>0</v>
      </c>
      <c r="BN1815" s="37">
        <f>IF(Voorblad!$E$14=Rekenblad!$BL$1726,Rekenblad!BF1815,0)</f>
        <v>0</v>
      </c>
      <c r="BO1815" s="37">
        <f>IF(Voorblad!$E$14=Rekenblad!$BL$1726,Rekenblad!BG1815,0)</f>
        <v>0</v>
      </c>
      <c r="BP1815" s="37">
        <f>IF(Voorblad!$E$14=Rekenblad!$BL$1726,Rekenblad!BH1815,0)</f>
        <v>0</v>
      </c>
      <c r="BQ1815" s="37">
        <f>IF(Voorblad!$E$14=Rekenblad!$BL$1726,Rekenblad!BI1815,0)</f>
        <v>0</v>
      </c>
    </row>
    <row r="1816" spans="2:69" x14ac:dyDescent="0.25">
      <c r="B1816">
        <f>'Data TREND'!$A$235</f>
        <v>98</v>
      </c>
      <c r="C1816" s="37">
        <f>'Data TREND'!C379</f>
        <v>294.41923230912755</v>
      </c>
      <c r="D1816" s="37">
        <f>'Data TREND'!D379</f>
        <v>19.017806005442107</v>
      </c>
      <c r="E1816" s="37">
        <f>'Data TREND'!E379</f>
        <v>519.74010955295375</v>
      </c>
      <c r="F1816" s="37">
        <f>'Data TREND'!F379</f>
        <v>832.91863323433768</v>
      </c>
      <c r="G1816" s="37">
        <f>'Data TREND'!G379</f>
        <v>20.687411426993027</v>
      </c>
      <c r="H1816" s="37">
        <f>'Data TREND'!H379</f>
        <v>8.2973147913353635</v>
      </c>
      <c r="J1816" s="37">
        <f t="shared" si="1264"/>
        <v>294.41923230912755</v>
      </c>
      <c r="K1816" s="37">
        <f t="shared" si="1265"/>
        <v>19.017806005442107</v>
      </c>
      <c r="L1816" s="37">
        <f t="shared" si="1266"/>
        <v>519.74010955295375</v>
      </c>
      <c r="M1816" s="37">
        <f t="shared" si="1267"/>
        <v>832.91863323433768</v>
      </c>
      <c r="N1816" s="37">
        <f t="shared" si="1268"/>
        <v>20.687411426993027</v>
      </c>
      <c r="O1816" s="37">
        <f t="shared" si="1269"/>
        <v>8.2973147913353635</v>
      </c>
      <c r="Q1816">
        <f>'Data TREND'!$A$235</f>
        <v>98</v>
      </c>
      <c r="R1816" s="37">
        <f>'Data TREND'!J379</f>
        <v>309.05974302633092</v>
      </c>
      <c r="S1816" s="37">
        <f>'Data TREND'!K379</f>
        <v>37.302398505179418</v>
      </c>
      <c r="T1816" s="37">
        <f>'Data TREND'!L379</f>
        <v>519.46309378087949</v>
      </c>
      <c r="U1816" s="37">
        <f>'Data TREND'!M379</f>
        <v>866.04342925678395</v>
      </c>
      <c r="V1816" s="37">
        <f>'Data TREND'!N379</f>
        <v>20.94666340165081</v>
      </c>
      <c r="W1816" s="37">
        <f>'Data TREND'!O379</f>
        <v>8.6964133797086429</v>
      </c>
      <c r="Y1816" s="37">
        <f t="shared" si="1270"/>
        <v>0</v>
      </c>
      <c r="Z1816" s="37">
        <f t="shared" si="1271"/>
        <v>0</v>
      </c>
      <c r="AA1816" s="37">
        <f t="shared" si="1272"/>
        <v>0</v>
      </c>
      <c r="AB1816" s="37">
        <f t="shared" si="1273"/>
        <v>0</v>
      </c>
      <c r="AC1816" s="37">
        <f t="shared" si="1274"/>
        <v>0</v>
      </c>
      <c r="AD1816" s="37">
        <f t="shared" si="1275"/>
        <v>0</v>
      </c>
      <c r="AF1816">
        <f>'Data TREND'!$A$235</f>
        <v>98</v>
      </c>
      <c r="AG1816" s="37">
        <f>'Data TREND'!Q379</f>
        <v>335.07168975953914</v>
      </c>
      <c r="AH1816" s="37">
        <f>'Data TREND'!R379</f>
        <v>39.729494235487692</v>
      </c>
      <c r="AI1816" s="37">
        <f>'Data TREND'!S379</f>
        <v>518.73150040519783</v>
      </c>
      <c r="AJ1816" s="37">
        <f>'Data TREND'!T379</f>
        <v>893.54806207921206</v>
      </c>
      <c r="AK1816" s="37">
        <f>'Data TREND'!U379</f>
        <v>20.825358936840466</v>
      </c>
      <c r="AL1816" s="37">
        <f>'Data TREND'!V379</f>
        <v>8.4686425335114475</v>
      </c>
      <c r="AN1816" s="37">
        <f t="shared" si="1276"/>
        <v>0</v>
      </c>
      <c r="AO1816" s="37">
        <f t="shared" si="1277"/>
        <v>0</v>
      </c>
      <c r="AP1816" s="37">
        <f t="shared" si="1278"/>
        <v>0</v>
      </c>
      <c r="AQ1816" s="37">
        <f t="shared" si="1279"/>
        <v>0</v>
      </c>
      <c r="AR1816" s="37">
        <f t="shared" si="1280"/>
        <v>0</v>
      </c>
      <c r="AS1816" s="37">
        <f t="shared" si="1281"/>
        <v>0</v>
      </c>
      <c r="AU1816">
        <v>98</v>
      </c>
      <c r="AV1816" s="37">
        <f t="shared" si="1282"/>
        <v>294.41923230912755</v>
      </c>
      <c r="AW1816" s="37">
        <f t="shared" si="1283"/>
        <v>19.017806005442107</v>
      </c>
      <c r="AX1816" s="37">
        <f t="shared" si="1284"/>
        <v>519.74010955295375</v>
      </c>
      <c r="AY1816" s="37">
        <f t="shared" si="1285"/>
        <v>832.91863323433768</v>
      </c>
      <c r="AZ1816" s="37">
        <f t="shared" si="1286"/>
        <v>20.687411426993027</v>
      </c>
      <c r="BA1816" s="37">
        <f t="shared" si="1287"/>
        <v>8.2973147913353635</v>
      </c>
      <c r="BC1816">
        <v>98</v>
      </c>
      <c r="BD1816" s="37">
        <f>IF(Voorblad!$E$10=Rekenblad!BC1816,Rekenblad!AV1816,0)</f>
        <v>0</v>
      </c>
      <c r="BE1816" s="37">
        <f>IF(Voorblad!$E$10=Rekenblad!BC1816,Rekenblad!AW1816,0)</f>
        <v>0</v>
      </c>
      <c r="BF1816" s="37">
        <f>IF(Voorblad!$E$10=Rekenblad!BC1816,Rekenblad!AX1816,0)</f>
        <v>0</v>
      </c>
      <c r="BG1816" s="62">
        <f>IF(Voorblad!$E$10=Rekenblad!BC1816,Rekenblad!AY1816,0)</f>
        <v>0</v>
      </c>
      <c r="BH1816" s="37">
        <f>IF(Voorblad!$E$10=Rekenblad!BC1816,Rekenblad!AZ1816,0)</f>
        <v>0</v>
      </c>
      <c r="BI1816" s="37">
        <f>IF(Voorblad!$E$10=Rekenblad!BC1816,Rekenblad!BA1816,0)</f>
        <v>0</v>
      </c>
      <c r="BK1816">
        <v>98</v>
      </c>
      <c r="BL1816" s="37">
        <f>IF(Voorblad!$E$14=Rekenblad!$BL$1726,Rekenblad!BD1816,0)</f>
        <v>0</v>
      </c>
      <c r="BM1816" s="37">
        <f>IF(Voorblad!$E$14=Rekenblad!$BL$1726,Rekenblad!BE1816,0)</f>
        <v>0</v>
      </c>
      <c r="BN1816" s="37">
        <f>IF(Voorblad!$E$14=Rekenblad!$BL$1726,Rekenblad!BF1816,0)</f>
        <v>0</v>
      </c>
      <c r="BO1816" s="37">
        <f>IF(Voorblad!$E$14=Rekenblad!$BL$1726,Rekenblad!BG1816,0)</f>
        <v>0</v>
      </c>
      <c r="BP1816" s="37">
        <f>IF(Voorblad!$E$14=Rekenblad!$BL$1726,Rekenblad!BH1816,0)</f>
        <v>0</v>
      </c>
      <c r="BQ1816" s="37">
        <f>IF(Voorblad!$E$14=Rekenblad!$BL$1726,Rekenblad!BI1816,0)</f>
        <v>0</v>
      </c>
    </row>
    <row r="1817" spans="2:69" x14ac:dyDescent="0.25">
      <c r="B1817">
        <f>'Data TREND'!$A$236</f>
        <v>99</v>
      </c>
      <c r="C1817" s="37">
        <f>'Data TREND'!C380</f>
        <v>297.20704242689067</v>
      </c>
      <c r="D1817" s="37">
        <f>'Data TREND'!D380</f>
        <v>19.147062036606439</v>
      </c>
      <c r="E1817" s="37">
        <f>'Data TREND'!E380</f>
        <v>524.9964095020639</v>
      </c>
      <c r="F1817" s="37">
        <f>'Data TREND'!F380</f>
        <v>841.09324978965287</v>
      </c>
      <c r="G1817" s="37">
        <f>'Data TREND'!G380</f>
        <v>20.63384518521859</v>
      </c>
      <c r="H1817" s="37">
        <f>'Data TREND'!H380</f>
        <v>8.2723524841105167</v>
      </c>
      <c r="J1817" s="37">
        <f t="shared" si="1264"/>
        <v>297.20704242689067</v>
      </c>
      <c r="K1817" s="37">
        <f t="shared" si="1265"/>
        <v>19.147062036606439</v>
      </c>
      <c r="L1817" s="37">
        <f t="shared" si="1266"/>
        <v>524.9964095020639</v>
      </c>
      <c r="M1817" s="37">
        <f t="shared" si="1267"/>
        <v>841.09324978965287</v>
      </c>
      <c r="N1817" s="37">
        <f t="shared" si="1268"/>
        <v>20.63384518521859</v>
      </c>
      <c r="O1817" s="37">
        <f t="shared" si="1269"/>
        <v>8.2723524841105167</v>
      </c>
      <c r="Q1817">
        <f>'Data TREND'!$A$236</f>
        <v>99</v>
      </c>
      <c r="R1817" s="37">
        <f>'Data TREND'!J380</f>
        <v>311.89256333080937</v>
      </c>
      <c r="S1817" s="37">
        <f>'Data TREND'!K380</f>
        <v>37.56566986930747</v>
      </c>
      <c r="T1817" s="37">
        <f>'Data TREND'!L380</f>
        <v>524.72530179007322</v>
      </c>
      <c r="U1817" s="37">
        <f>'Data TREND'!M380</f>
        <v>874.40376465360362</v>
      </c>
      <c r="V1817" s="37">
        <f>'Data TREND'!N380</f>
        <v>20.858122730260057</v>
      </c>
      <c r="W1817" s="37">
        <f>'Data TREND'!O380</f>
        <v>8.6638422356008142</v>
      </c>
      <c r="Y1817" s="37">
        <f t="shared" si="1270"/>
        <v>0</v>
      </c>
      <c r="Z1817" s="37">
        <f t="shared" si="1271"/>
        <v>0</v>
      </c>
      <c r="AA1817" s="37">
        <f t="shared" si="1272"/>
        <v>0</v>
      </c>
      <c r="AB1817" s="37">
        <f t="shared" si="1273"/>
        <v>0</v>
      </c>
      <c r="AC1817" s="37">
        <f t="shared" si="1274"/>
        <v>0</v>
      </c>
      <c r="AD1817" s="37">
        <f t="shared" si="1275"/>
        <v>0</v>
      </c>
      <c r="AF1817">
        <f>'Data TREND'!$A$236</f>
        <v>99</v>
      </c>
      <c r="AG1817" s="37">
        <f>'Data TREND'!Q380</f>
        <v>338.06019242132334</v>
      </c>
      <c r="AH1817" s="37">
        <f>'Data TREND'!R380</f>
        <v>40.01447119392742</v>
      </c>
      <c r="AI1817" s="37">
        <f>'Data TREND'!S380</f>
        <v>523.93935732581929</v>
      </c>
      <c r="AJ1817" s="37">
        <f>'Data TREND'!T380</f>
        <v>902.02584214412786</v>
      </c>
      <c r="AK1817" s="37">
        <f>'Data TREND'!U380</f>
        <v>20.688735630828258</v>
      </c>
      <c r="AL1817" s="37">
        <f>'Data TREND'!V380</f>
        <v>8.4111727595541712</v>
      </c>
      <c r="AN1817" s="37">
        <f t="shared" si="1276"/>
        <v>0</v>
      </c>
      <c r="AO1817" s="37">
        <f t="shared" si="1277"/>
        <v>0</v>
      </c>
      <c r="AP1817" s="37">
        <f t="shared" si="1278"/>
        <v>0</v>
      </c>
      <c r="AQ1817" s="37">
        <f t="shared" si="1279"/>
        <v>0</v>
      </c>
      <c r="AR1817" s="37">
        <f t="shared" si="1280"/>
        <v>0</v>
      </c>
      <c r="AS1817" s="37">
        <f t="shared" si="1281"/>
        <v>0</v>
      </c>
      <c r="AU1817">
        <v>99</v>
      </c>
      <c r="AV1817" s="37">
        <f t="shared" si="1282"/>
        <v>297.20704242689067</v>
      </c>
      <c r="AW1817" s="37">
        <f t="shared" si="1283"/>
        <v>19.147062036606439</v>
      </c>
      <c r="AX1817" s="37">
        <f t="shared" si="1284"/>
        <v>524.9964095020639</v>
      </c>
      <c r="AY1817" s="37">
        <f t="shared" si="1285"/>
        <v>841.09324978965287</v>
      </c>
      <c r="AZ1817" s="37">
        <f t="shared" si="1286"/>
        <v>20.63384518521859</v>
      </c>
      <c r="BA1817" s="37">
        <f t="shared" si="1287"/>
        <v>8.2723524841105167</v>
      </c>
      <c r="BC1817">
        <v>99</v>
      </c>
      <c r="BD1817" s="37">
        <f>IF(Voorblad!$E$10=Rekenblad!BC1817,Rekenblad!AV1817,0)</f>
        <v>0</v>
      </c>
      <c r="BE1817" s="37">
        <f>IF(Voorblad!$E$10=Rekenblad!BC1817,Rekenblad!AW1817,0)</f>
        <v>0</v>
      </c>
      <c r="BF1817" s="37">
        <f>IF(Voorblad!$E$10=Rekenblad!BC1817,Rekenblad!AX1817,0)</f>
        <v>0</v>
      </c>
      <c r="BG1817" s="62">
        <f>IF(Voorblad!$E$10=Rekenblad!BC1817,Rekenblad!AY1817,0)</f>
        <v>0</v>
      </c>
      <c r="BH1817" s="37">
        <f>IF(Voorblad!$E$10=Rekenblad!BC1817,Rekenblad!AZ1817,0)</f>
        <v>0</v>
      </c>
      <c r="BI1817" s="37">
        <f>IF(Voorblad!$E$10=Rekenblad!BC1817,Rekenblad!BA1817,0)</f>
        <v>0</v>
      </c>
      <c r="BK1817">
        <v>99</v>
      </c>
      <c r="BL1817" s="37">
        <f>IF(Voorblad!$E$14=Rekenblad!$BL$1726,Rekenblad!BD1817,0)</f>
        <v>0</v>
      </c>
      <c r="BM1817" s="37">
        <f>IF(Voorblad!$E$14=Rekenblad!$BL$1726,Rekenblad!BE1817,0)</f>
        <v>0</v>
      </c>
      <c r="BN1817" s="37">
        <f>IF(Voorblad!$E$14=Rekenblad!$BL$1726,Rekenblad!BF1817,0)</f>
        <v>0</v>
      </c>
      <c r="BO1817" s="37">
        <f>IF(Voorblad!$E$14=Rekenblad!$BL$1726,Rekenblad!BG1817,0)</f>
        <v>0</v>
      </c>
      <c r="BP1817" s="37">
        <f>IF(Voorblad!$E$14=Rekenblad!$BL$1726,Rekenblad!BH1817,0)</f>
        <v>0</v>
      </c>
      <c r="BQ1817" s="37">
        <f>IF(Voorblad!$E$14=Rekenblad!$BL$1726,Rekenblad!BI1817,0)</f>
        <v>0</v>
      </c>
    </row>
    <row r="1818" spans="2:69" x14ac:dyDescent="0.25">
      <c r="B1818">
        <f>'Data TREND'!$A$237</f>
        <v>100</v>
      </c>
      <c r="C1818" s="37">
        <f>'Data TREND'!C381</f>
        <v>299.99485254465378</v>
      </c>
      <c r="D1818" s="37">
        <f>'Data TREND'!D381</f>
        <v>19.276318067770774</v>
      </c>
      <c r="E1818" s="37">
        <f>'Data TREND'!E381</f>
        <v>530.25270945117381</v>
      </c>
      <c r="F1818" s="37">
        <f>'Data TREND'!F381</f>
        <v>849.26786634496784</v>
      </c>
      <c r="G1818" s="37">
        <f>'Data TREND'!G381</f>
        <v>20.580278943444149</v>
      </c>
      <c r="H1818" s="37">
        <f>'Data TREND'!H381</f>
        <v>8.2473901768856717</v>
      </c>
      <c r="J1818" s="37">
        <f t="shared" si="1264"/>
        <v>299.99485254465378</v>
      </c>
      <c r="K1818" s="37">
        <f t="shared" si="1265"/>
        <v>19.276318067770774</v>
      </c>
      <c r="L1818" s="37">
        <f t="shared" si="1266"/>
        <v>530.25270945117381</v>
      </c>
      <c r="M1818" s="37">
        <f t="shared" si="1267"/>
        <v>849.26786634496784</v>
      </c>
      <c r="N1818" s="37">
        <f t="shared" si="1268"/>
        <v>20.580278943444149</v>
      </c>
      <c r="O1818" s="37">
        <f t="shared" si="1269"/>
        <v>8.2473901768856717</v>
      </c>
      <c r="Q1818">
        <f>'Data TREND'!$A$237</f>
        <v>100</v>
      </c>
      <c r="R1818" s="37">
        <f>'Data TREND'!J381</f>
        <v>314.7253836352877</v>
      </c>
      <c r="S1818" s="37">
        <f>'Data TREND'!K381</f>
        <v>37.828941233435515</v>
      </c>
      <c r="T1818" s="37">
        <f>'Data TREND'!L381</f>
        <v>529.98750979926695</v>
      </c>
      <c r="U1818" s="37">
        <f>'Data TREND'!M381</f>
        <v>882.76410005042339</v>
      </c>
      <c r="V1818" s="37">
        <f>'Data TREND'!N381</f>
        <v>20.769582058869297</v>
      </c>
      <c r="W1818" s="37">
        <f>'Data TREND'!O381</f>
        <v>8.6312710914929838</v>
      </c>
      <c r="Y1818" s="37">
        <f t="shared" si="1270"/>
        <v>0</v>
      </c>
      <c r="Z1818" s="37">
        <f t="shared" si="1271"/>
        <v>0</v>
      </c>
      <c r="AA1818" s="37">
        <f t="shared" si="1272"/>
        <v>0</v>
      </c>
      <c r="AB1818" s="37">
        <f t="shared" si="1273"/>
        <v>0</v>
      </c>
      <c r="AC1818" s="37">
        <f t="shared" si="1274"/>
        <v>0</v>
      </c>
      <c r="AD1818" s="37">
        <f t="shared" si="1275"/>
        <v>0</v>
      </c>
      <c r="AF1818">
        <f>'Data TREND'!$A$237</f>
        <v>100</v>
      </c>
      <c r="AG1818" s="37">
        <f>'Data TREND'!Q381</f>
        <v>341.04869508310765</v>
      </c>
      <c r="AH1818" s="37">
        <f>'Data TREND'!R381</f>
        <v>40.299448152367148</v>
      </c>
      <c r="AI1818" s="37">
        <f>'Data TREND'!S381</f>
        <v>529.14721424644063</v>
      </c>
      <c r="AJ1818" s="37">
        <f>'Data TREND'!T381</f>
        <v>910.50362220904344</v>
      </c>
      <c r="AK1818" s="37">
        <f>'Data TREND'!U381</f>
        <v>20.552112324816051</v>
      </c>
      <c r="AL1818" s="37">
        <f>'Data TREND'!V381</f>
        <v>8.3537029855968949</v>
      </c>
      <c r="AN1818" s="37">
        <f t="shared" si="1276"/>
        <v>0</v>
      </c>
      <c r="AO1818" s="37">
        <f t="shared" si="1277"/>
        <v>0</v>
      </c>
      <c r="AP1818" s="37">
        <f t="shared" si="1278"/>
        <v>0</v>
      </c>
      <c r="AQ1818" s="37">
        <f t="shared" si="1279"/>
        <v>0</v>
      </c>
      <c r="AR1818" s="37">
        <f t="shared" si="1280"/>
        <v>0</v>
      </c>
      <c r="AS1818" s="37">
        <f t="shared" si="1281"/>
        <v>0</v>
      </c>
      <c r="AU1818">
        <v>100</v>
      </c>
      <c r="AV1818" s="37">
        <f t="shared" si="1282"/>
        <v>299.99485254465378</v>
      </c>
      <c r="AW1818" s="37">
        <f t="shared" si="1283"/>
        <v>19.276318067770774</v>
      </c>
      <c r="AX1818" s="37">
        <f t="shared" si="1284"/>
        <v>530.25270945117381</v>
      </c>
      <c r="AY1818" s="37">
        <f t="shared" si="1285"/>
        <v>849.26786634496784</v>
      </c>
      <c r="AZ1818" s="37">
        <f t="shared" si="1286"/>
        <v>20.580278943444149</v>
      </c>
      <c r="BA1818" s="37">
        <f t="shared" si="1287"/>
        <v>8.2473901768856717</v>
      </c>
      <c r="BC1818">
        <v>100</v>
      </c>
      <c r="BD1818" s="37">
        <f>IF(Voorblad!$E$10=Rekenblad!BC1818,Rekenblad!AV1818,0)</f>
        <v>0</v>
      </c>
      <c r="BE1818" s="37">
        <f>IF(Voorblad!$E$10=Rekenblad!BC1818,Rekenblad!AW1818,0)</f>
        <v>0</v>
      </c>
      <c r="BF1818" s="37">
        <f>IF(Voorblad!$E$10=Rekenblad!BC1818,Rekenblad!AX1818,0)</f>
        <v>0</v>
      </c>
      <c r="BG1818" s="62">
        <f>IF(Voorblad!$E$10=Rekenblad!BC1818,Rekenblad!AY1818,0)</f>
        <v>0</v>
      </c>
      <c r="BH1818" s="37">
        <f>IF(Voorblad!$E$10=Rekenblad!BC1818,Rekenblad!AZ1818,0)</f>
        <v>0</v>
      </c>
      <c r="BI1818" s="37">
        <f>IF(Voorblad!$E$10=Rekenblad!BC1818,Rekenblad!BA1818,0)</f>
        <v>0</v>
      </c>
      <c r="BK1818">
        <v>100</v>
      </c>
      <c r="BL1818" s="37">
        <f>IF(Voorblad!$E$14=Rekenblad!$BL$1726,Rekenblad!BD1818,0)</f>
        <v>0</v>
      </c>
      <c r="BM1818" s="37">
        <f>IF(Voorblad!$E$14=Rekenblad!$BL$1726,Rekenblad!BE1818,0)</f>
        <v>0</v>
      </c>
      <c r="BN1818" s="37">
        <f>IF(Voorblad!$E$14=Rekenblad!$BL$1726,Rekenblad!BF1818,0)</f>
        <v>0</v>
      </c>
      <c r="BO1818" s="37">
        <f>IF(Voorblad!$E$14=Rekenblad!$BL$1726,Rekenblad!BG1818,0)</f>
        <v>0</v>
      </c>
      <c r="BP1818" s="37">
        <f>IF(Voorblad!$E$14=Rekenblad!$BL$1726,Rekenblad!BH1818,0)</f>
        <v>0</v>
      </c>
      <c r="BQ1818" s="37">
        <f>IF(Voorblad!$E$14=Rekenblad!$BL$1726,Rekenblad!BI1818,0)</f>
        <v>0</v>
      </c>
    </row>
    <row r="1819" spans="2:69" x14ac:dyDescent="0.25">
      <c r="B1819">
        <f>'Data TREND'!$A$238</f>
        <v>101</v>
      </c>
      <c r="C1819" s="37">
        <f>'Data TREND'!C382</f>
        <v>302.7826626624169</v>
      </c>
      <c r="D1819" s="37">
        <f>'Data TREND'!D382</f>
        <v>19.405574098935105</v>
      </c>
      <c r="E1819" s="37">
        <f>'Data TREND'!E382</f>
        <v>535.50900940028396</v>
      </c>
      <c r="F1819" s="37">
        <f>'Data TREND'!F382</f>
        <v>857.44248290028281</v>
      </c>
      <c r="G1819" s="37">
        <f>'Data TREND'!G382</f>
        <v>20.526712701669709</v>
      </c>
      <c r="H1819" s="37">
        <f>'Data TREND'!H382</f>
        <v>8.2224278696608266</v>
      </c>
      <c r="J1819" s="37">
        <f t="shared" si="1264"/>
        <v>302.7826626624169</v>
      </c>
      <c r="K1819" s="37">
        <f t="shared" si="1265"/>
        <v>19.405574098935105</v>
      </c>
      <c r="L1819" s="37">
        <f t="shared" si="1266"/>
        <v>535.50900940028396</v>
      </c>
      <c r="M1819" s="37">
        <f t="shared" si="1267"/>
        <v>857.44248290028281</v>
      </c>
      <c r="N1819" s="37">
        <f t="shared" si="1268"/>
        <v>20.526712701669709</v>
      </c>
      <c r="O1819" s="37">
        <f t="shared" si="1269"/>
        <v>8.2224278696608266</v>
      </c>
      <c r="Q1819">
        <f>'Data TREND'!$A$238</f>
        <v>101</v>
      </c>
      <c r="R1819" s="37">
        <f>'Data TREND'!J382</f>
        <v>317.55820393976614</v>
      </c>
      <c r="S1819" s="37">
        <f>'Data TREND'!K382</f>
        <v>38.092212597563559</v>
      </c>
      <c r="T1819" s="37">
        <f>'Data TREND'!L382</f>
        <v>535.24971780846045</v>
      </c>
      <c r="U1819" s="37">
        <f>'Data TREND'!M382</f>
        <v>891.12443544724306</v>
      </c>
      <c r="V1819" s="37">
        <f>'Data TREND'!N382</f>
        <v>20.681041387478544</v>
      </c>
      <c r="W1819" s="37">
        <f>'Data TREND'!O382</f>
        <v>8.5986999473851551</v>
      </c>
      <c r="Y1819" s="37">
        <f t="shared" si="1270"/>
        <v>0</v>
      </c>
      <c r="Z1819" s="37">
        <f t="shared" si="1271"/>
        <v>0</v>
      </c>
      <c r="AA1819" s="37">
        <f t="shared" si="1272"/>
        <v>0</v>
      </c>
      <c r="AB1819" s="37">
        <f t="shared" si="1273"/>
        <v>0</v>
      </c>
      <c r="AC1819" s="37">
        <f t="shared" si="1274"/>
        <v>0</v>
      </c>
      <c r="AD1819" s="37">
        <f t="shared" si="1275"/>
        <v>0</v>
      </c>
      <c r="AF1819">
        <f>'Data TREND'!$A$238</f>
        <v>101</v>
      </c>
      <c r="AG1819" s="37">
        <f>'Data TREND'!Q382</f>
        <v>344.03719774489184</v>
      </c>
      <c r="AH1819" s="37">
        <f>'Data TREND'!R382</f>
        <v>40.584425110806876</v>
      </c>
      <c r="AI1819" s="37">
        <f>'Data TREND'!S382</f>
        <v>534.35507116706196</v>
      </c>
      <c r="AJ1819" s="37">
        <f>'Data TREND'!T382</f>
        <v>918.98140227395902</v>
      </c>
      <c r="AK1819" s="37">
        <f>'Data TREND'!U382</f>
        <v>20.415489018803846</v>
      </c>
      <c r="AL1819" s="37">
        <f>'Data TREND'!V382</f>
        <v>8.2962332116396187</v>
      </c>
      <c r="AN1819" s="37">
        <f t="shared" si="1276"/>
        <v>0</v>
      </c>
      <c r="AO1819" s="37">
        <f t="shared" si="1277"/>
        <v>0</v>
      </c>
      <c r="AP1819" s="37">
        <f t="shared" si="1278"/>
        <v>0</v>
      </c>
      <c r="AQ1819" s="37">
        <f t="shared" si="1279"/>
        <v>0</v>
      </c>
      <c r="AR1819" s="37">
        <f t="shared" si="1280"/>
        <v>0</v>
      </c>
      <c r="AS1819" s="37">
        <f t="shared" si="1281"/>
        <v>0</v>
      </c>
      <c r="AU1819">
        <v>101</v>
      </c>
      <c r="AV1819" s="37">
        <f t="shared" si="1282"/>
        <v>302.7826626624169</v>
      </c>
      <c r="AW1819" s="37">
        <f t="shared" si="1283"/>
        <v>19.405574098935105</v>
      </c>
      <c r="AX1819" s="37">
        <f t="shared" si="1284"/>
        <v>535.50900940028396</v>
      </c>
      <c r="AY1819" s="37">
        <f t="shared" si="1285"/>
        <v>857.44248290028281</v>
      </c>
      <c r="AZ1819" s="37">
        <f t="shared" si="1286"/>
        <v>20.526712701669709</v>
      </c>
      <c r="BA1819" s="37">
        <f t="shared" si="1287"/>
        <v>8.2224278696608266</v>
      </c>
      <c r="BC1819">
        <v>101</v>
      </c>
      <c r="BD1819" s="37">
        <f>IF(Voorblad!$E$10=Rekenblad!BC1819,Rekenblad!AV1819,0)</f>
        <v>0</v>
      </c>
      <c r="BE1819" s="37">
        <f>IF(Voorblad!$E$10=Rekenblad!BC1819,Rekenblad!AW1819,0)</f>
        <v>0</v>
      </c>
      <c r="BF1819" s="37">
        <f>IF(Voorblad!$E$10=Rekenblad!BC1819,Rekenblad!AX1819,0)</f>
        <v>0</v>
      </c>
      <c r="BG1819" s="62">
        <f>IF(Voorblad!$E$10=Rekenblad!BC1819,Rekenblad!AY1819,0)</f>
        <v>0</v>
      </c>
      <c r="BH1819" s="37">
        <f>IF(Voorblad!$E$10=Rekenblad!BC1819,Rekenblad!AZ1819,0)</f>
        <v>0</v>
      </c>
      <c r="BI1819" s="37">
        <f>IF(Voorblad!$E$10=Rekenblad!BC1819,Rekenblad!BA1819,0)</f>
        <v>0</v>
      </c>
      <c r="BK1819">
        <v>101</v>
      </c>
      <c r="BL1819" s="37">
        <f>IF(Voorblad!$E$14=Rekenblad!$BL$1726,Rekenblad!BD1819,0)</f>
        <v>0</v>
      </c>
      <c r="BM1819" s="37">
        <f>IF(Voorblad!$E$14=Rekenblad!$BL$1726,Rekenblad!BE1819,0)</f>
        <v>0</v>
      </c>
      <c r="BN1819" s="37">
        <f>IF(Voorblad!$E$14=Rekenblad!$BL$1726,Rekenblad!BF1819,0)</f>
        <v>0</v>
      </c>
      <c r="BO1819" s="37">
        <f>IF(Voorblad!$E$14=Rekenblad!$BL$1726,Rekenblad!BG1819,0)</f>
        <v>0</v>
      </c>
      <c r="BP1819" s="37">
        <f>IF(Voorblad!$E$14=Rekenblad!$BL$1726,Rekenblad!BH1819,0)</f>
        <v>0</v>
      </c>
      <c r="BQ1819" s="37">
        <f>IF(Voorblad!$E$14=Rekenblad!$BL$1726,Rekenblad!BI1819,0)</f>
        <v>0</v>
      </c>
    </row>
    <row r="1820" spans="2:69" x14ac:dyDescent="0.25">
      <c r="B1820">
        <f>'Data TREND'!$A$239</f>
        <v>102</v>
      </c>
      <c r="C1820" s="37">
        <f>'Data TREND'!C383</f>
        <v>305.57047278018001</v>
      </c>
      <c r="D1820" s="37">
        <f>'Data TREND'!D383</f>
        <v>19.534830130099436</v>
      </c>
      <c r="E1820" s="37">
        <f>'Data TREND'!E383</f>
        <v>540.7653093493941</v>
      </c>
      <c r="F1820" s="37">
        <f>'Data TREND'!F383</f>
        <v>865.61709945559778</v>
      </c>
      <c r="G1820" s="37">
        <f>'Data TREND'!G383</f>
        <v>20.473146459895272</v>
      </c>
      <c r="H1820" s="37">
        <f>'Data TREND'!H383</f>
        <v>8.1974655624359816</v>
      </c>
      <c r="J1820" s="37">
        <f t="shared" si="1264"/>
        <v>305.57047278018001</v>
      </c>
      <c r="K1820" s="37">
        <f t="shared" si="1265"/>
        <v>19.534830130099436</v>
      </c>
      <c r="L1820" s="37">
        <f t="shared" si="1266"/>
        <v>540.7653093493941</v>
      </c>
      <c r="M1820" s="37">
        <f t="shared" si="1267"/>
        <v>865.61709945559778</v>
      </c>
      <c r="N1820" s="37">
        <f t="shared" si="1268"/>
        <v>20.473146459895272</v>
      </c>
      <c r="O1820" s="37">
        <f t="shared" si="1269"/>
        <v>8.1974655624359816</v>
      </c>
      <c r="Q1820">
        <f>'Data TREND'!$A$239</f>
        <v>102</v>
      </c>
      <c r="R1820" s="37">
        <f>'Data TREND'!J383</f>
        <v>320.39102424424448</v>
      </c>
      <c r="S1820" s="37">
        <f>'Data TREND'!K383</f>
        <v>38.355483961691604</v>
      </c>
      <c r="T1820" s="37">
        <f>'Data TREND'!L383</f>
        <v>540.51192581765417</v>
      </c>
      <c r="U1820" s="37">
        <f>'Data TREND'!M383</f>
        <v>899.48477084406284</v>
      </c>
      <c r="V1820" s="37">
        <f>'Data TREND'!N383</f>
        <v>20.592500716087788</v>
      </c>
      <c r="W1820" s="37">
        <f>'Data TREND'!O383</f>
        <v>8.5661288032773264</v>
      </c>
      <c r="Y1820" s="37">
        <f t="shared" si="1270"/>
        <v>0</v>
      </c>
      <c r="Z1820" s="37">
        <f t="shared" si="1271"/>
        <v>0</v>
      </c>
      <c r="AA1820" s="37">
        <f t="shared" si="1272"/>
        <v>0</v>
      </c>
      <c r="AB1820" s="37">
        <f t="shared" si="1273"/>
        <v>0</v>
      </c>
      <c r="AC1820" s="37">
        <f t="shared" si="1274"/>
        <v>0</v>
      </c>
      <c r="AD1820" s="37">
        <f t="shared" si="1275"/>
        <v>0</v>
      </c>
      <c r="AF1820">
        <f>'Data TREND'!$A$239</f>
        <v>102</v>
      </c>
      <c r="AG1820" s="37">
        <f>'Data TREND'!Q383</f>
        <v>347.02570040667604</v>
      </c>
      <c r="AH1820" s="37">
        <f>'Data TREND'!R383</f>
        <v>40.869402069246604</v>
      </c>
      <c r="AI1820" s="37">
        <f>'Data TREND'!S383</f>
        <v>539.56292808768342</v>
      </c>
      <c r="AJ1820" s="37">
        <f>'Data TREND'!T383</f>
        <v>927.4591823388746</v>
      </c>
      <c r="AK1820" s="37">
        <f>'Data TREND'!U383</f>
        <v>20.278865712791635</v>
      </c>
      <c r="AL1820" s="37">
        <f>'Data TREND'!V383</f>
        <v>8.2387634376823424</v>
      </c>
      <c r="AN1820" s="37">
        <f t="shared" si="1276"/>
        <v>0</v>
      </c>
      <c r="AO1820" s="37">
        <f t="shared" si="1277"/>
        <v>0</v>
      </c>
      <c r="AP1820" s="37">
        <f t="shared" si="1278"/>
        <v>0</v>
      </c>
      <c r="AQ1820" s="37">
        <f t="shared" si="1279"/>
        <v>0</v>
      </c>
      <c r="AR1820" s="37">
        <f t="shared" si="1280"/>
        <v>0</v>
      </c>
      <c r="AS1820" s="37">
        <f t="shared" si="1281"/>
        <v>0</v>
      </c>
      <c r="AU1820">
        <v>102</v>
      </c>
      <c r="AV1820" s="37">
        <f t="shared" si="1282"/>
        <v>305.57047278018001</v>
      </c>
      <c r="AW1820" s="37">
        <f t="shared" si="1283"/>
        <v>19.534830130099436</v>
      </c>
      <c r="AX1820" s="37">
        <f t="shared" si="1284"/>
        <v>540.7653093493941</v>
      </c>
      <c r="AY1820" s="37">
        <f t="shared" si="1285"/>
        <v>865.61709945559778</v>
      </c>
      <c r="AZ1820" s="37">
        <f t="shared" si="1286"/>
        <v>20.473146459895272</v>
      </c>
      <c r="BA1820" s="37">
        <f t="shared" si="1287"/>
        <v>8.1974655624359816</v>
      </c>
      <c r="BC1820">
        <v>102</v>
      </c>
      <c r="BD1820" s="37">
        <f>IF(Voorblad!$E$10=Rekenblad!BC1820,Rekenblad!AV1820,0)</f>
        <v>0</v>
      </c>
      <c r="BE1820" s="37">
        <f>IF(Voorblad!$E$10=Rekenblad!BC1820,Rekenblad!AW1820,0)</f>
        <v>0</v>
      </c>
      <c r="BF1820" s="37">
        <f>IF(Voorblad!$E$10=Rekenblad!BC1820,Rekenblad!AX1820,0)</f>
        <v>0</v>
      </c>
      <c r="BG1820" s="62">
        <f>IF(Voorblad!$E$10=Rekenblad!BC1820,Rekenblad!AY1820,0)</f>
        <v>0</v>
      </c>
      <c r="BH1820" s="37">
        <f>IF(Voorblad!$E$10=Rekenblad!BC1820,Rekenblad!AZ1820,0)</f>
        <v>0</v>
      </c>
      <c r="BI1820" s="37">
        <f>IF(Voorblad!$E$10=Rekenblad!BC1820,Rekenblad!BA1820,0)</f>
        <v>0</v>
      </c>
      <c r="BK1820">
        <v>102</v>
      </c>
      <c r="BL1820" s="37">
        <f>IF(Voorblad!$E$14=Rekenblad!$BL$1726,Rekenblad!BD1820,0)</f>
        <v>0</v>
      </c>
      <c r="BM1820" s="37">
        <f>IF(Voorblad!$E$14=Rekenblad!$BL$1726,Rekenblad!BE1820,0)</f>
        <v>0</v>
      </c>
      <c r="BN1820" s="37">
        <f>IF(Voorblad!$E$14=Rekenblad!$BL$1726,Rekenblad!BF1820,0)</f>
        <v>0</v>
      </c>
      <c r="BO1820" s="37">
        <f>IF(Voorblad!$E$14=Rekenblad!$BL$1726,Rekenblad!BG1820,0)</f>
        <v>0</v>
      </c>
      <c r="BP1820" s="37">
        <f>IF(Voorblad!$E$14=Rekenblad!$BL$1726,Rekenblad!BH1820,0)</f>
        <v>0</v>
      </c>
      <c r="BQ1820" s="37">
        <f>IF(Voorblad!$E$14=Rekenblad!$BL$1726,Rekenblad!BI1820,0)</f>
        <v>0</v>
      </c>
    </row>
    <row r="1821" spans="2:69" x14ac:dyDescent="0.25">
      <c r="B1821">
        <f>'Data TREND'!$A$240</f>
        <v>103</v>
      </c>
      <c r="C1821" s="37">
        <f>'Data TREND'!C384</f>
        <v>308.35828289794313</v>
      </c>
      <c r="D1821" s="37">
        <f>'Data TREND'!D384</f>
        <v>19.664086161263768</v>
      </c>
      <c r="E1821" s="37">
        <f>'Data TREND'!E384</f>
        <v>546.02160929850402</v>
      </c>
      <c r="F1821" s="37">
        <f>'Data TREND'!F384</f>
        <v>873.79171601091298</v>
      </c>
      <c r="G1821" s="37">
        <f>'Data TREND'!G384</f>
        <v>20.419580218120831</v>
      </c>
      <c r="H1821" s="37">
        <f>'Data TREND'!H384</f>
        <v>8.1725032552111365</v>
      </c>
      <c r="J1821" s="37">
        <f t="shared" si="1264"/>
        <v>308.35828289794313</v>
      </c>
      <c r="K1821" s="37">
        <f t="shared" si="1265"/>
        <v>19.664086161263768</v>
      </c>
      <c r="L1821" s="37">
        <f t="shared" si="1266"/>
        <v>546.02160929850402</v>
      </c>
      <c r="M1821" s="37">
        <f t="shared" si="1267"/>
        <v>873.79171601091298</v>
      </c>
      <c r="N1821" s="37">
        <f t="shared" si="1268"/>
        <v>20.419580218120831</v>
      </c>
      <c r="O1821" s="37">
        <f t="shared" si="1269"/>
        <v>8.1725032552111365</v>
      </c>
      <c r="Q1821">
        <f>'Data TREND'!$A$240</f>
        <v>103</v>
      </c>
      <c r="R1821" s="37">
        <f>'Data TREND'!J384</f>
        <v>323.22384454872292</v>
      </c>
      <c r="S1821" s="37">
        <f>'Data TREND'!K384</f>
        <v>38.618755325819656</v>
      </c>
      <c r="T1821" s="37">
        <f>'Data TREND'!L384</f>
        <v>545.7741338268479</v>
      </c>
      <c r="U1821" s="37">
        <f>'Data TREND'!M384</f>
        <v>907.8451062408825</v>
      </c>
      <c r="V1821" s="37">
        <f>'Data TREND'!N384</f>
        <v>20.503960044697031</v>
      </c>
      <c r="W1821" s="37">
        <f>'Data TREND'!O384</f>
        <v>8.5335576591694959</v>
      </c>
      <c r="Y1821" s="37">
        <f t="shared" si="1270"/>
        <v>0</v>
      </c>
      <c r="Z1821" s="37">
        <f t="shared" si="1271"/>
        <v>0</v>
      </c>
      <c r="AA1821" s="37">
        <f t="shared" si="1272"/>
        <v>0</v>
      </c>
      <c r="AB1821" s="37">
        <f t="shared" si="1273"/>
        <v>0</v>
      </c>
      <c r="AC1821" s="37">
        <f t="shared" si="1274"/>
        <v>0</v>
      </c>
      <c r="AD1821" s="37">
        <f t="shared" si="1275"/>
        <v>0</v>
      </c>
      <c r="AF1821">
        <f>'Data TREND'!$A$240</f>
        <v>103</v>
      </c>
      <c r="AG1821" s="37">
        <f>'Data TREND'!Q384</f>
        <v>350.01420306846035</v>
      </c>
      <c r="AH1821" s="37">
        <f>'Data TREND'!R384</f>
        <v>41.154379027686332</v>
      </c>
      <c r="AI1821" s="37">
        <f>'Data TREND'!S384</f>
        <v>544.77078500830476</v>
      </c>
      <c r="AJ1821" s="37">
        <f>'Data TREND'!T384</f>
        <v>935.93696240379018</v>
      </c>
      <c r="AK1821" s="37">
        <f>'Data TREND'!U384</f>
        <v>20.142242406779431</v>
      </c>
      <c r="AL1821" s="37">
        <f>'Data TREND'!V384</f>
        <v>8.1812936637250662</v>
      </c>
      <c r="AN1821" s="37">
        <f t="shared" si="1276"/>
        <v>0</v>
      </c>
      <c r="AO1821" s="37">
        <f t="shared" si="1277"/>
        <v>0</v>
      </c>
      <c r="AP1821" s="37">
        <f t="shared" si="1278"/>
        <v>0</v>
      </c>
      <c r="AQ1821" s="37">
        <f t="shared" si="1279"/>
        <v>0</v>
      </c>
      <c r="AR1821" s="37">
        <f t="shared" si="1280"/>
        <v>0</v>
      </c>
      <c r="AS1821" s="37">
        <f t="shared" si="1281"/>
        <v>0</v>
      </c>
      <c r="AU1821">
        <v>103</v>
      </c>
      <c r="AV1821" s="37">
        <f t="shared" si="1282"/>
        <v>308.35828289794313</v>
      </c>
      <c r="AW1821" s="37">
        <f t="shared" si="1283"/>
        <v>19.664086161263768</v>
      </c>
      <c r="AX1821" s="37">
        <f t="shared" si="1284"/>
        <v>546.02160929850402</v>
      </c>
      <c r="AY1821" s="37">
        <f t="shared" si="1285"/>
        <v>873.79171601091298</v>
      </c>
      <c r="AZ1821" s="37">
        <f t="shared" si="1286"/>
        <v>20.419580218120831</v>
      </c>
      <c r="BA1821" s="37">
        <f t="shared" si="1287"/>
        <v>8.1725032552111365</v>
      </c>
      <c r="BC1821">
        <v>103</v>
      </c>
      <c r="BD1821" s="37">
        <f>IF(Voorblad!$E$10=Rekenblad!BC1821,Rekenblad!AV1821,0)</f>
        <v>0</v>
      </c>
      <c r="BE1821" s="37">
        <f>IF(Voorblad!$E$10=Rekenblad!BC1821,Rekenblad!AW1821,0)</f>
        <v>0</v>
      </c>
      <c r="BF1821" s="37">
        <f>IF(Voorblad!$E$10=Rekenblad!BC1821,Rekenblad!AX1821,0)</f>
        <v>0</v>
      </c>
      <c r="BG1821" s="62">
        <f>IF(Voorblad!$E$10=Rekenblad!BC1821,Rekenblad!AY1821,0)</f>
        <v>0</v>
      </c>
      <c r="BH1821" s="37">
        <f>IF(Voorblad!$E$10=Rekenblad!BC1821,Rekenblad!AZ1821,0)</f>
        <v>0</v>
      </c>
      <c r="BI1821" s="37">
        <f>IF(Voorblad!$E$10=Rekenblad!BC1821,Rekenblad!BA1821,0)</f>
        <v>0</v>
      </c>
      <c r="BK1821">
        <v>103</v>
      </c>
      <c r="BL1821" s="37">
        <f>IF(Voorblad!$E$14=Rekenblad!$BL$1726,Rekenblad!BD1821,0)</f>
        <v>0</v>
      </c>
      <c r="BM1821" s="37">
        <f>IF(Voorblad!$E$14=Rekenblad!$BL$1726,Rekenblad!BE1821,0)</f>
        <v>0</v>
      </c>
      <c r="BN1821" s="37">
        <f>IF(Voorblad!$E$14=Rekenblad!$BL$1726,Rekenblad!BF1821,0)</f>
        <v>0</v>
      </c>
      <c r="BO1821" s="37">
        <f>IF(Voorblad!$E$14=Rekenblad!$BL$1726,Rekenblad!BG1821,0)</f>
        <v>0</v>
      </c>
      <c r="BP1821" s="37">
        <f>IF(Voorblad!$E$14=Rekenblad!$BL$1726,Rekenblad!BH1821,0)</f>
        <v>0</v>
      </c>
      <c r="BQ1821" s="37">
        <f>IF(Voorblad!$E$14=Rekenblad!$BL$1726,Rekenblad!BI1821,0)</f>
        <v>0</v>
      </c>
    </row>
    <row r="1822" spans="2:69" x14ac:dyDescent="0.25">
      <c r="B1822">
        <f>'Data TREND'!$A$241</f>
        <v>104</v>
      </c>
      <c r="C1822" s="37">
        <f>'Data TREND'!C385</f>
        <v>311.14609301570624</v>
      </c>
      <c r="D1822" s="37">
        <f>'Data TREND'!D385</f>
        <v>19.793342192428099</v>
      </c>
      <c r="E1822" s="37">
        <f>'Data TREND'!E385</f>
        <v>551.27790924761416</v>
      </c>
      <c r="F1822" s="37">
        <f>'Data TREND'!F385</f>
        <v>881.96633256622795</v>
      </c>
      <c r="G1822" s="37">
        <f>'Data TREND'!G385</f>
        <v>20.366013976346395</v>
      </c>
      <c r="H1822" s="37">
        <f>'Data TREND'!H385</f>
        <v>8.1475409479862897</v>
      </c>
      <c r="J1822" s="37">
        <f t="shared" si="1264"/>
        <v>311.14609301570624</v>
      </c>
      <c r="K1822" s="37">
        <f t="shared" si="1265"/>
        <v>19.793342192428099</v>
      </c>
      <c r="L1822" s="37">
        <f t="shared" si="1266"/>
        <v>551.27790924761416</v>
      </c>
      <c r="M1822" s="37">
        <f t="shared" si="1267"/>
        <v>881.96633256622795</v>
      </c>
      <c r="N1822" s="37">
        <f t="shared" si="1268"/>
        <v>20.366013976346395</v>
      </c>
      <c r="O1822" s="37">
        <f t="shared" si="1269"/>
        <v>8.1475409479862897</v>
      </c>
      <c r="Q1822">
        <f>'Data TREND'!$A$241</f>
        <v>104</v>
      </c>
      <c r="R1822" s="37">
        <f>'Data TREND'!J385</f>
        <v>326.05666485320137</v>
      </c>
      <c r="S1822" s="37">
        <f>'Data TREND'!K385</f>
        <v>38.882026689947708</v>
      </c>
      <c r="T1822" s="37">
        <f>'Data TREND'!L385</f>
        <v>551.0363418360414</v>
      </c>
      <c r="U1822" s="37">
        <f>'Data TREND'!M385</f>
        <v>916.20544163770228</v>
      </c>
      <c r="V1822" s="37">
        <f>'Data TREND'!N385</f>
        <v>20.415419373306275</v>
      </c>
      <c r="W1822" s="37">
        <f>'Data TREND'!O385</f>
        <v>8.5009865150616672</v>
      </c>
      <c r="Y1822" s="37">
        <f t="shared" si="1270"/>
        <v>0</v>
      </c>
      <c r="Z1822" s="37">
        <f t="shared" si="1271"/>
        <v>0</v>
      </c>
      <c r="AA1822" s="37">
        <f t="shared" si="1272"/>
        <v>0</v>
      </c>
      <c r="AB1822" s="37">
        <f t="shared" si="1273"/>
        <v>0</v>
      </c>
      <c r="AC1822" s="37">
        <f t="shared" si="1274"/>
        <v>0</v>
      </c>
      <c r="AD1822" s="37">
        <f t="shared" si="1275"/>
        <v>0</v>
      </c>
      <c r="AF1822">
        <f>'Data TREND'!$A$241</f>
        <v>104</v>
      </c>
      <c r="AG1822" s="37">
        <f>'Data TREND'!Q385</f>
        <v>353.00270573024454</v>
      </c>
      <c r="AH1822" s="37">
        <f>'Data TREND'!R385</f>
        <v>41.43935598612606</v>
      </c>
      <c r="AI1822" s="37">
        <f>'Data TREND'!S385</f>
        <v>549.97864192892609</v>
      </c>
      <c r="AJ1822" s="37">
        <f>'Data TREND'!T385</f>
        <v>944.41474246870575</v>
      </c>
      <c r="AK1822" s="37">
        <f>'Data TREND'!U385</f>
        <v>20.005619100767223</v>
      </c>
      <c r="AL1822" s="37">
        <f>'Data TREND'!V385</f>
        <v>8.1238238897677899</v>
      </c>
      <c r="AN1822" s="37">
        <f t="shared" si="1276"/>
        <v>0</v>
      </c>
      <c r="AO1822" s="37">
        <f t="shared" si="1277"/>
        <v>0</v>
      </c>
      <c r="AP1822" s="37">
        <f t="shared" si="1278"/>
        <v>0</v>
      </c>
      <c r="AQ1822" s="37">
        <f t="shared" si="1279"/>
        <v>0</v>
      </c>
      <c r="AR1822" s="37">
        <f t="shared" si="1280"/>
        <v>0</v>
      </c>
      <c r="AS1822" s="37">
        <f t="shared" si="1281"/>
        <v>0</v>
      </c>
      <c r="AU1822">
        <v>104</v>
      </c>
      <c r="AV1822" s="37">
        <f t="shared" si="1282"/>
        <v>311.14609301570624</v>
      </c>
      <c r="AW1822" s="37">
        <f t="shared" si="1283"/>
        <v>19.793342192428099</v>
      </c>
      <c r="AX1822" s="37">
        <f t="shared" si="1284"/>
        <v>551.27790924761416</v>
      </c>
      <c r="AY1822" s="37">
        <f t="shared" si="1285"/>
        <v>881.96633256622795</v>
      </c>
      <c r="AZ1822" s="37">
        <f t="shared" si="1286"/>
        <v>20.366013976346395</v>
      </c>
      <c r="BA1822" s="37">
        <f t="shared" si="1287"/>
        <v>8.1475409479862897</v>
      </c>
      <c r="BC1822">
        <v>104</v>
      </c>
      <c r="BD1822" s="37">
        <f>IF(Voorblad!$E$10=Rekenblad!BC1822,Rekenblad!AV1822,0)</f>
        <v>0</v>
      </c>
      <c r="BE1822" s="37">
        <f>IF(Voorblad!$E$10=Rekenblad!BC1822,Rekenblad!AW1822,0)</f>
        <v>0</v>
      </c>
      <c r="BF1822" s="37">
        <f>IF(Voorblad!$E$10=Rekenblad!BC1822,Rekenblad!AX1822,0)</f>
        <v>0</v>
      </c>
      <c r="BG1822" s="62">
        <f>IF(Voorblad!$E$10=Rekenblad!BC1822,Rekenblad!AY1822,0)</f>
        <v>0</v>
      </c>
      <c r="BH1822" s="37">
        <f>IF(Voorblad!$E$10=Rekenblad!BC1822,Rekenblad!AZ1822,0)</f>
        <v>0</v>
      </c>
      <c r="BI1822" s="37">
        <f>IF(Voorblad!$E$10=Rekenblad!BC1822,Rekenblad!BA1822,0)</f>
        <v>0</v>
      </c>
      <c r="BK1822">
        <v>104</v>
      </c>
      <c r="BL1822" s="37">
        <f>IF(Voorblad!$E$14=Rekenblad!$BL$1726,Rekenblad!BD1822,0)</f>
        <v>0</v>
      </c>
      <c r="BM1822" s="37">
        <f>IF(Voorblad!$E$14=Rekenblad!$BL$1726,Rekenblad!BE1822,0)</f>
        <v>0</v>
      </c>
      <c r="BN1822" s="37">
        <f>IF(Voorblad!$E$14=Rekenblad!$BL$1726,Rekenblad!BF1822,0)</f>
        <v>0</v>
      </c>
      <c r="BO1822" s="37">
        <f>IF(Voorblad!$E$14=Rekenblad!$BL$1726,Rekenblad!BG1822,0)</f>
        <v>0</v>
      </c>
      <c r="BP1822" s="37">
        <f>IF(Voorblad!$E$14=Rekenblad!$BL$1726,Rekenblad!BH1822,0)</f>
        <v>0</v>
      </c>
      <c r="BQ1822" s="37">
        <f>IF(Voorblad!$E$14=Rekenblad!$BL$1726,Rekenblad!BI1822,0)</f>
        <v>0</v>
      </c>
    </row>
    <row r="1823" spans="2:69" x14ac:dyDescent="0.25">
      <c r="B1823">
        <f>'Data TREND'!$A$242</f>
        <v>105</v>
      </c>
      <c r="C1823" s="37">
        <f>'Data TREND'!C386</f>
        <v>313.93390313346936</v>
      </c>
      <c r="D1823" s="37">
        <f>'Data TREND'!D386</f>
        <v>19.922598223592431</v>
      </c>
      <c r="E1823" s="37">
        <f>'Data TREND'!E386</f>
        <v>556.53420919672408</v>
      </c>
      <c r="F1823" s="37">
        <f>'Data TREND'!F386</f>
        <v>890.14094912154292</v>
      </c>
      <c r="G1823" s="37">
        <f>'Data TREND'!G386</f>
        <v>20.312447734571954</v>
      </c>
      <c r="H1823" s="37">
        <f>'Data TREND'!H386</f>
        <v>8.1225786407614446</v>
      </c>
      <c r="J1823" s="37">
        <f t="shared" si="1264"/>
        <v>313.93390313346936</v>
      </c>
      <c r="K1823" s="37">
        <f t="shared" si="1265"/>
        <v>19.922598223592431</v>
      </c>
      <c r="L1823" s="37">
        <f t="shared" si="1266"/>
        <v>556.53420919672408</v>
      </c>
      <c r="M1823" s="37">
        <f t="shared" si="1267"/>
        <v>890.14094912154292</v>
      </c>
      <c r="N1823" s="37">
        <f t="shared" si="1268"/>
        <v>20.312447734571954</v>
      </c>
      <c r="O1823" s="37">
        <f t="shared" si="1269"/>
        <v>8.1225786407614446</v>
      </c>
      <c r="Q1823">
        <f>'Data TREND'!$A$242</f>
        <v>105</v>
      </c>
      <c r="R1823" s="37">
        <f>'Data TREND'!J386</f>
        <v>328.8894851576797</v>
      </c>
      <c r="S1823" s="37">
        <f>'Data TREND'!K386</f>
        <v>39.145298054075752</v>
      </c>
      <c r="T1823" s="37">
        <f>'Data TREND'!L386</f>
        <v>556.29854984523513</v>
      </c>
      <c r="U1823" s="37">
        <f>'Data TREND'!M386</f>
        <v>924.56577703452194</v>
      </c>
      <c r="V1823" s="37">
        <f>'Data TREND'!N386</f>
        <v>20.326878701915518</v>
      </c>
      <c r="W1823" s="37">
        <f>'Data TREND'!O386</f>
        <v>8.4684153709538386</v>
      </c>
      <c r="Y1823" s="37">
        <f t="shared" si="1270"/>
        <v>0</v>
      </c>
      <c r="Z1823" s="37">
        <f t="shared" si="1271"/>
        <v>0</v>
      </c>
      <c r="AA1823" s="37">
        <f t="shared" si="1272"/>
        <v>0</v>
      </c>
      <c r="AB1823" s="37">
        <f t="shared" si="1273"/>
        <v>0</v>
      </c>
      <c r="AC1823" s="37">
        <f t="shared" si="1274"/>
        <v>0</v>
      </c>
      <c r="AD1823" s="37">
        <f t="shared" si="1275"/>
        <v>0</v>
      </c>
      <c r="AF1823">
        <f>'Data TREND'!$A$242</f>
        <v>105</v>
      </c>
      <c r="AG1823" s="37">
        <f>'Data TREND'!Q386</f>
        <v>355.99120839202874</v>
      </c>
      <c r="AH1823" s="37">
        <f>'Data TREND'!R386</f>
        <v>41.724332944565788</v>
      </c>
      <c r="AI1823" s="37">
        <f>'Data TREND'!S386</f>
        <v>555.18649884954755</v>
      </c>
      <c r="AJ1823" s="37">
        <f>'Data TREND'!T386</f>
        <v>952.89252253362133</v>
      </c>
      <c r="AK1823" s="37">
        <f>'Data TREND'!U386</f>
        <v>19.868995794755016</v>
      </c>
      <c r="AL1823" s="37">
        <f>'Data TREND'!V386</f>
        <v>8.0663541158105136</v>
      </c>
      <c r="AN1823" s="37">
        <f t="shared" si="1276"/>
        <v>0</v>
      </c>
      <c r="AO1823" s="37">
        <f t="shared" si="1277"/>
        <v>0</v>
      </c>
      <c r="AP1823" s="37">
        <f t="shared" si="1278"/>
        <v>0</v>
      </c>
      <c r="AQ1823" s="37">
        <f t="shared" si="1279"/>
        <v>0</v>
      </c>
      <c r="AR1823" s="37">
        <f t="shared" si="1280"/>
        <v>0</v>
      </c>
      <c r="AS1823" s="37">
        <f t="shared" si="1281"/>
        <v>0</v>
      </c>
      <c r="AU1823">
        <v>105</v>
      </c>
      <c r="AV1823" s="37">
        <f t="shared" si="1282"/>
        <v>313.93390313346936</v>
      </c>
      <c r="AW1823" s="37">
        <f t="shared" si="1283"/>
        <v>19.922598223592431</v>
      </c>
      <c r="AX1823" s="37">
        <f t="shared" si="1284"/>
        <v>556.53420919672408</v>
      </c>
      <c r="AY1823" s="37">
        <f t="shared" si="1285"/>
        <v>890.14094912154292</v>
      </c>
      <c r="AZ1823" s="37">
        <f t="shared" si="1286"/>
        <v>20.312447734571954</v>
      </c>
      <c r="BA1823" s="37">
        <f t="shared" si="1287"/>
        <v>8.1225786407614446</v>
      </c>
      <c r="BC1823">
        <v>105</v>
      </c>
      <c r="BD1823" s="37">
        <f>IF(Voorblad!$E$10=Rekenblad!BC1823,Rekenblad!AV1823,0)</f>
        <v>0</v>
      </c>
      <c r="BE1823" s="37">
        <f>IF(Voorblad!$E$10=Rekenblad!BC1823,Rekenblad!AW1823,0)</f>
        <v>0</v>
      </c>
      <c r="BF1823" s="37">
        <f>IF(Voorblad!$E$10=Rekenblad!BC1823,Rekenblad!AX1823,0)</f>
        <v>0</v>
      </c>
      <c r="BG1823" s="62">
        <f>IF(Voorblad!$E$10=Rekenblad!BC1823,Rekenblad!AY1823,0)</f>
        <v>0</v>
      </c>
      <c r="BH1823" s="37">
        <f>IF(Voorblad!$E$10=Rekenblad!BC1823,Rekenblad!AZ1823,0)</f>
        <v>0</v>
      </c>
      <c r="BI1823" s="37">
        <f>IF(Voorblad!$E$10=Rekenblad!BC1823,Rekenblad!BA1823,0)</f>
        <v>0</v>
      </c>
      <c r="BK1823">
        <v>105</v>
      </c>
      <c r="BL1823" s="37">
        <f>IF(Voorblad!$E$14=Rekenblad!$BL$1726,Rekenblad!BD1823,0)</f>
        <v>0</v>
      </c>
      <c r="BM1823" s="37">
        <f>IF(Voorblad!$E$14=Rekenblad!$BL$1726,Rekenblad!BE1823,0)</f>
        <v>0</v>
      </c>
      <c r="BN1823" s="37">
        <f>IF(Voorblad!$E$14=Rekenblad!$BL$1726,Rekenblad!BF1823,0)</f>
        <v>0</v>
      </c>
      <c r="BO1823" s="37">
        <f>IF(Voorblad!$E$14=Rekenblad!$BL$1726,Rekenblad!BG1823,0)</f>
        <v>0</v>
      </c>
      <c r="BP1823" s="37">
        <f>IF(Voorblad!$E$14=Rekenblad!$BL$1726,Rekenblad!BH1823,0)</f>
        <v>0</v>
      </c>
      <c r="BQ1823" s="37">
        <f>IF(Voorblad!$E$14=Rekenblad!$BL$1726,Rekenblad!BI1823,0)</f>
        <v>0</v>
      </c>
    </row>
    <row r="1824" spans="2:69" x14ac:dyDescent="0.25">
      <c r="B1824">
        <f>'Data TREND'!$A$243</f>
        <v>106</v>
      </c>
      <c r="C1824" s="37">
        <f>'Data TREND'!C387</f>
        <v>316.72171325123247</v>
      </c>
      <c r="D1824" s="37">
        <f>'Data TREND'!D387</f>
        <v>20.051854254756762</v>
      </c>
      <c r="E1824" s="37">
        <f>'Data TREND'!E387</f>
        <v>561.79050914583422</v>
      </c>
      <c r="F1824" s="37">
        <f>'Data TREND'!F387</f>
        <v>898.31556567685789</v>
      </c>
      <c r="G1824" s="37">
        <f>'Data TREND'!G387</f>
        <v>20.258881492797514</v>
      </c>
      <c r="H1824" s="37">
        <f>'Data TREND'!H387</f>
        <v>8.0976163335365996</v>
      </c>
      <c r="J1824" s="37">
        <f t="shared" si="1264"/>
        <v>316.72171325123247</v>
      </c>
      <c r="K1824" s="37">
        <f t="shared" si="1265"/>
        <v>20.051854254756762</v>
      </c>
      <c r="L1824" s="37">
        <f t="shared" si="1266"/>
        <v>561.79050914583422</v>
      </c>
      <c r="M1824" s="37">
        <f t="shared" si="1267"/>
        <v>898.31556567685789</v>
      </c>
      <c r="N1824" s="37">
        <f t="shared" si="1268"/>
        <v>20.258881492797514</v>
      </c>
      <c r="O1824" s="37">
        <f t="shared" si="1269"/>
        <v>8.0976163335365996</v>
      </c>
      <c r="Q1824">
        <f>'Data TREND'!$A$243</f>
        <v>106</v>
      </c>
      <c r="R1824" s="37">
        <f>'Data TREND'!J387</f>
        <v>331.72230546215815</v>
      </c>
      <c r="S1824" s="37">
        <f>'Data TREND'!K387</f>
        <v>39.408569418203797</v>
      </c>
      <c r="T1824" s="37">
        <f>'Data TREND'!L387</f>
        <v>561.56075785442886</v>
      </c>
      <c r="U1824" s="37">
        <f>'Data TREND'!M387</f>
        <v>932.92611243134172</v>
      </c>
      <c r="V1824" s="37">
        <f>'Data TREND'!N387</f>
        <v>20.238338030524762</v>
      </c>
      <c r="W1824" s="37">
        <f>'Data TREND'!O387</f>
        <v>8.4358442268460099</v>
      </c>
      <c r="Y1824" s="37">
        <f t="shared" si="1270"/>
        <v>0</v>
      </c>
      <c r="Z1824" s="37">
        <f t="shared" si="1271"/>
        <v>0</v>
      </c>
      <c r="AA1824" s="37">
        <f t="shared" si="1272"/>
        <v>0</v>
      </c>
      <c r="AB1824" s="37">
        <f t="shared" si="1273"/>
        <v>0</v>
      </c>
      <c r="AC1824" s="37">
        <f t="shared" si="1274"/>
        <v>0</v>
      </c>
      <c r="AD1824" s="37">
        <f t="shared" si="1275"/>
        <v>0</v>
      </c>
      <c r="AF1824">
        <f>'Data TREND'!$A$243</f>
        <v>106</v>
      </c>
      <c r="AG1824" s="37">
        <f>'Data TREND'!Q387</f>
        <v>358.97971105381305</v>
      </c>
      <c r="AH1824" s="37">
        <f>'Data TREND'!R387</f>
        <v>42.009309903005516</v>
      </c>
      <c r="AI1824" s="37">
        <f>'Data TREND'!S387</f>
        <v>560.39435577016889</v>
      </c>
      <c r="AJ1824" s="37">
        <f>'Data TREND'!T387</f>
        <v>961.37030259853691</v>
      </c>
      <c r="AK1824" s="37">
        <f>'Data TREND'!U387</f>
        <v>19.732372488742811</v>
      </c>
      <c r="AL1824" s="37">
        <f>'Data TREND'!V387</f>
        <v>8.0088843418532374</v>
      </c>
      <c r="AN1824" s="37">
        <f t="shared" si="1276"/>
        <v>0</v>
      </c>
      <c r="AO1824" s="37">
        <f t="shared" si="1277"/>
        <v>0</v>
      </c>
      <c r="AP1824" s="37">
        <f t="shared" si="1278"/>
        <v>0</v>
      </c>
      <c r="AQ1824" s="37">
        <f t="shared" si="1279"/>
        <v>0</v>
      </c>
      <c r="AR1824" s="37">
        <f t="shared" si="1280"/>
        <v>0</v>
      </c>
      <c r="AS1824" s="37">
        <f t="shared" si="1281"/>
        <v>0</v>
      </c>
      <c r="AU1824">
        <v>106</v>
      </c>
      <c r="AV1824" s="37">
        <f t="shared" si="1282"/>
        <v>316.72171325123247</v>
      </c>
      <c r="AW1824" s="37">
        <f t="shared" si="1283"/>
        <v>20.051854254756762</v>
      </c>
      <c r="AX1824" s="37">
        <f t="shared" si="1284"/>
        <v>561.79050914583422</v>
      </c>
      <c r="AY1824" s="37">
        <f t="shared" si="1285"/>
        <v>898.31556567685789</v>
      </c>
      <c r="AZ1824" s="37">
        <f t="shared" si="1286"/>
        <v>20.258881492797514</v>
      </c>
      <c r="BA1824" s="37">
        <f t="shared" si="1287"/>
        <v>8.0976163335365996</v>
      </c>
      <c r="BC1824">
        <v>106</v>
      </c>
      <c r="BD1824" s="37">
        <f>IF(Voorblad!$E$10=Rekenblad!BC1824,Rekenblad!AV1824,0)</f>
        <v>0</v>
      </c>
      <c r="BE1824" s="37">
        <f>IF(Voorblad!$E$10=Rekenblad!BC1824,Rekenblad!AW1824,0)</f>
        <v>0</v>
      </c>
      <c r="BF1824" s="37">
        <f>IF(Voorblad!$E$10=Rekenblad!BC1824,Rekenblad!AX1824,0)</f>
        <v>0</v>
      </c>
      <c r="BG1824" s="62">
        <f>IF(Voorblad!$E$10=Rekenblad!BC1824,Rekenblad!AY1824,0)</f>
        <v>0</v>
      </c>
      <c r="BH1824" s="37">
        <f>IF(Voorblad!$E$10=Rekenblad!BC1824,Rekenblad!AZ1824,0)</f>
        <v>0</v>
      </c>
      <c r="BI1824" s="37">
        <f>IF(Voorblad!$E$10=Rekenblad!BC1824,Rekenblad!BA1824,0)</f>
        <v>0</v>
      </c>
      <c r="BK1824">
        <v>106</v>
      </c>
      <c r="BL1824" s="37">
        <f>IF(Voorblad!$E$14=Rekenblad!$BL$1726,Rekenblad!BD1824,0)</f>
        <v>0</v>
      </c>
      <c r="BM1824" s="37">
        <f>IF(Voorblad!$E$14=Rekenblad!$BL$1726,Rekenblad!BE1824,0)</f>
        <v>0</v>
      </c>
      <c r="BN1824" s="37">
        <f>IF(Voorblad!$E$14=Rekenblad!$BL$1726,Rekenblad!BF1824,0)</f>
        <v>0</v>
      </c>
      <c r="BO1824" s="37">
        <f>IF(Voorblad!$E$14=Rekenblad!$BL$1726,Rekenblad!BG1824,0)</f>
        <v>0</v>
      </c>
      <c r="BP1824" s="37">
        <f>IF(Voorblad!$E$14=Rekenblad!$BL$1726,Rekenblad!BH1824,0)</f>
        <v>0</v>
      </c>
      <c r="BQ1824" s="37">
        <f>IF(Voorblad!$E$14=Rekenblad!$BL$1726,Rekenblad!BI1824,0)</f>
        <v>0</v>
      </c>
    </row>
    <row r="1825" spans="2:69" x14ac:dyDescent="0.25">
      <c r="B1825">
        <f>'Data TREND'!$A$244</f>
        <v>107</v>
      </c>
      <c r="C1825" s="37">
        <f>'Data TREND'!C388</f>
        <v>319.50952336899547</v>
      </c>
      <c r="D1825" s="37">
        <f>'Data TREND'!D388</f>
        <v>20.181110285921093</v>
      </c>
      <c r="E1825" s="37">
        <f>'Data TREND'!E388</f>
        <v>567.04680909494436</v>
      </c>
      <c r="F1825" s="37">
        <f>'Data TREND'!F388</f>
        <v>906.49018223217286</v>
      </c>
      <c r="G1825" s="37">
        <f>'Data TREND'!G388</f>
        <v>20.205315251023077</v>
      </c>
      <c r="H1825" s="37">
        <f>'Data TREND'!H388</f>
        <v>8.0726540263117545</v>
      </c>
      <c r="J1825" s="37">
        <f t="shared" si="1264"/>
        <v>319.50952336899547</v>
      </c>
      <c r="K1825" s="37">
        <f t="shared" si="1265"/>
        <v>20.181110285921093</v>
      </c>
      <c r="L1825" s="37">
        <f t="shared" si="1266"/>
        <v>567.04680909494436</v>
      </c>
      <c r="M1825" s="37">
        <f t="shared" si="1267"/>
        <v>906.49018223217286</v>
      </c>
      <c r="N1825" s="37">
        <f t="shared" si="1268"/>
        <v>20.205315251023077</v>
      </c>
      <c r="O1825" s="37">
        <f t="shared" si="1269"/>
        <v>8.0726540263117545</v>
      </c>
      <c r="Q1825">
        <f>'Data TREND'!$A$244</f>
        <v>107</v>
      </c>
      <c r="R1825" s="37">
        <f>'Data TREND'!J388</f>
        <v>334.55512576663648</v>
      </c>
      <c r="S1825" s="37">
        <f>'Data TREND'!K388</f>
        <v>39.671840782331842</v>
      </c>
      <c r="T1825" s="37">
        <f>'Data TREND'!L388</f>
        <v>566.82296586362236</v>
      </c>
      <c r="U1825" s="37">
        <f>'Data TREND'!M388</f>
        <v>941.28644782816139</v>
      </c>
      <c r="V1825" s="37">
        <f>'Data TREND'!N388</f>
        <v>20.149797359134006</v>
      </c>
      <c r="W1825" s="37">
        <f>'Data TREND'!O388</f>
        <v>8.4032730827381794</v>
      </c>
      <c r="Y1825" s="37">
        <f t="shared" si="1270"/>
        <v>0</v>
      </c>
      <c r="Z1825" s="37">
        <f t="shared" si="1271"/>
        <v>0</v>
      </c>
      <c r="AA1825" s="37">
        <f t="shared" si="1272"/>
        <v>0</v>
      </c>
      <c r="AB1825" s="37">
        <f t="shared" si="1273"/>
        <v>0</v>
      </c>
      <c r="AC1825" s="37">
        <f t="shared" si="1274"/>
        <v>0</v>
      </c>
      <c r="AD1825" s="37">
        <f t="shared" si="1275"/>
        <v>0</v>
      </c>
      <c r="AF1825">
        <f>'Data TREND'!$A$244</f>
        <v>107</v>
      </c>
      <c r="AG1825" s="37">
        <f>'Data TREND'!Q388</f>
        <v>361.96821371559724</v>
      </c>
      <c r="AH1825" s="37">
        <f>'Data TREND'!R388</f>
        <v>42.294286861445244</v>
      </c>
      <c r="AI1825" s="37">
        <f>'Data TREND'!S388</f>
        <v>565.60221269079022</v>
      </c>
      <c r="AJ1825" s="37">
        <f>'Data TREND'!T388</f>
        <v>969.84808266345249</v>
      </c>
      <c r="AK1825" s="37">
        <f>'Data TREND'!U388</f>
        <v>19.5957491827306</v>
      </c>
      <c r="AL1825" s="37">
        <f>'Data TREND'!V388</f>
        <v>7.9514145678959611</v>
      </c>
      <c r="AN1825" s="37">
        <f t="shared" si="1276"/>
        <v>0</v>
      </c>
      <c r="AO1825" s="37">
        <f t="shared" si="1277"/>
        <v>0</v>
      </c>
      <c r="AP1825" s="37">
        <f t="shared" si="1278"/>
        <v>0</v>
      </c>
      <c r="AQ1825" s="37">
        <f t="shared" si="1279"/>
        <v>0</v>
      </c>
      <c r="AR1825" s="37">
        <f t="shared" si="1280"/>
        <v>0</v>
      </c>
      <c r="AS1825" s="37">
        <f t="shared" si="1281"/>
        <v>0</v>
      </c>
      <c r="AU1825">
        <v>107</v>
      </c>
      <c r="AV1825" s="37">
        <f t="shared" si="1282"/>
        <v>319.50952336899547</v>
      </c>
      <c r="AW1825" s="37">
        <f t="shared" si="1283"/>
        <v>20.181110285921093</v>
      </c>
      <c r="AX1825" s="37">
        <f t="shared" si="1284"/>
        <v>567.04680909494436</v>
      </c>
      <c r="AY1825" s="37">
        <f t="shared" si="1285"/>
        <v>906.49018223217286</v>
      </c>
      <c r="AZ1825" s="37">
        <f t="shared" si="1286"/>
        <v>20.205315251023077</v>
      </c>
      <c r="BA1825" s="37">
        <f t="shared" si="1287"/>
        <v>8.0726540263117545</v>
      </c>
      <c r="BC1825">
        <v>107</v>
      </c>
      <c r="BD1825" s="37">
        <f>IF(Voorblad!$E$10=Rekenblad!BC1825,Rekenblad!AV1825,0)</f>
        <v>0</v>
      </c>
      <c r="BE1825" s="37">
        <f>IF(Voorblad!$E$10=Rekenblad!BC1825,Rekenblad!AW1825,0)</f>
        <v>0</v>
      </c>
      <c r="BF1825" s="37">
        <f>IF(Voorblad!$E$10=Rekenblad!BC1825,Rekenblad!AX1825,0)</f>
        <v>0</v>
      </c>
      <c r="BG1825" s="62">
        <f>IF(Voorblad!$E$10=Rekenblad!BC1825,Rekenblad!AY1825,0)</f>
        <v>0</v>
      </c>
      <c r="BH1825" s="37">
        <f>IF(Voorblad!$E$10=Rekenblad!BC1825,Rekenblad!AZ1825,0)</f>
        <v>0</v>
      </c>
      <c r="BI1825" s="37">
        <f>IF(Voorblad!$E$10=Rekenblad!BC1825,Rekenblad!BA1825,0)</f>
        <v>0</v>
      </c>
      <c r="BK1825">
        <v>107</v>
      </c>
      <c r="BL1825" s="37">
        <f>IF(Voorblad!$E$14=Rekenblad!$BL$1726,Rekenblad!BD1825,0)</f>
        <v>0</v>
      </c>
      <c r="BM1825" s="37">
        <f>IF(Voorblad!$E$14=Rekenblad!$BL$1726,Rekenblad!BE1825,0)</f>
        <v>0</v>
      </c>
      <c r="BN1825" s="37">
        <f>IF(Voorblad!$E$14=Rekenblad!$BL$1726,Rekenblad!BF1825,0)</f>
        <v>0</v>
      </c>
      <c r="BO1825" s="37">
        <f>IF(Voorblad!$E$14=Rekenblad!$BL$1726,Rekenblad!BG1825,0)</f>
        <v>0</v>
      </c>
      <c r="BP1825" s="37">
        <f>IF(Voorblad!$E$14=Rekenblad!$BL$1726,Rekenblad!BH1825,0)</f>
        <v>0</v>
      </c>
      <c r="BQ1825" s="37">
        <f>IF(Voorblad!$E$14=Rekenblad!$BL$1726,Rekenblad!BI1825,0)</f>
        <v>0</v>
      </c>
    </row>
    <row r="1826" spans="2:69" x14ac:dyDescent="0.25">
      <c r="B1826">
        <f>'Data TREND'!$A$245</f>
        <v>108</v>
      </c>
      <c r="C1826" s="37">
        <f>'Data TREND'!C389</f>
        <v>322.29733348675859</v>
      </c>
      <c r="D1826" s="37">
        <f>'Data TREND'!D389</f>
        <v>20.310366317085425</v>
      </c>
      <c r="E1826" s="37">
        <f>'Data TREND'!E389</f>
        <v>572.30310904405428</v>
      </c>
      <c r="F1826" s="37">
        <f>'Data TREND'!F389</f>
        <v>914.66479878748805</v>
      </c>
      <c r="G1826" s="37">
        <f>'Data TREND'!G389</f>
        <v>20.151749009248636</v>
      </c>
      <c r="H1826" s="37">
        <f>'Data TREND'!H389</f>
        <v>8.0476917190869095</v>
      </c>
      <c r="J1826" s="37">
        <f t="shared" si="1264"/>
        <v>322.29733348675859</v>
      </c>
      <c r="K1826" s="37">
        <f t="shared" si="1265"/>
        <v>20.310366317085425</v>
      </c>
      <c r="L1826" s="37">
        <f t="shared" si="1266"/>
        <v>572.30310904405428</v>
      </c>
      <c r="M1826" s="37">
        <f t="shared" si="1267"/>
        <v>914.66479878748805</v>
      </c>
      <c r="N1826" s="37">
        <f t="shared" si="1268"/>
        <v>20.151749009248636</v>
      </c>
      <c r="O1826" s="37">
        <f t="shared" si="1269"/>
        <v>8.0476917190869095</v>
      </c>
      <c r="Q1826">
        <f>'Data TREND'!$A$245</f>
        <v>108</v>
      </c>
      <c r="R1826" s="37">
        <f>'Data TREND'!J389</f>
        <v>337.38794607111492</v>
      </c>
      <c r="S1826" s="37">
        <f>'Data TREND'!K389</f>
        <v>39.935112146459893</v>
      </c>
      <c r="T1826" s="37">
        <f>'Data TREND'!L389</f>
        <v>572.08517387281609</v>
      </c>
      <c r="U1826" s="37">
        <f>'Data TREND'!M389</f>
        <v>949.64678322498116</v>
      </c>
      <c r="V1826" s="37">
        <f>'Data TREND'!N389</f>
        <v>20.061256687743253</v>
      </c>
      <c r="W1826" s="37">
        <f>'Data TREND'!O389</f>
        <v>8.3707019386303507</v>
      </c>
      <c r="Y1826" s="37">
        <f t="shared" si="1270"/>
        <v>0</v>
      </c>
      <c r="Z1826" s="37">
        <f t="shared" si="1271"/>
        <v>0</v>
      </c>
      <c r="AA1826" s="37">
        <f t="shared" si="1272"/>
        <v>0</v>
      </c>
      <c r="AB1826" s="37">
        <f t="shared" si="1273"/>
        <v>0</v>
      </c>
      <c r="AC1826" s="37">
        <f t="shared" si="1274"/>
        <v>0</v>
      </c>
      <c r="AD1826" s="37">
        <f t="shared" si="1275"/>
        <v>0</v>
      </c>
      <c r="AF1826">
        <f>'Data TREND'!$A$245</f>
        <v>108</v>
      </c>
      <c r="AG1826" s="37">
        <f>'Data TREND'!Q389</f>
        <v>364.95671637738155</v>
      </c>
      <c r="AH1826" s="37">
        <f>'Data TREND'!R389</f>
        <v>42.579263819884972</v>
      </c>
      <c r="AI1826" s="37">
        <f>'Data TREND'!S389</f>
        <v>570.81006961141168</v>
      </c>
      <c r="AJ1826" s="37">
        <f>'Data TREND'!T389</f>
        <v>978.32586272836807</v>
      </c>
      <c r="AK1826" s="37">
        <f>'Data TREND'!U389</f>
        <v>19.459125876718396</v>
      </c>
      <c r="AL1826" s="37">
        <f>'Data TREND'!V389</f>
        <v>7.8939447939386849</v>
      </c>
      <c r="AN1826" s="37">
        <f t="shared" si="1276"/>
        <v>0</v>
      </c>
      <c r="AO1826" s="37">
        <f t="shared" si="1277"/>
        <v>0</v>
      </c>
      <c r="AP1826" s="37">
        <f t="shared" si="1278"/>
        <v>0</v>
      </c>
      <c r="AQ1826" s="37">
        <f t="shared" si="1279"/>
        <v>0</v>
      </c>
      <c r="AR1826" s="37">
        <f t="shared" si="1280"/>
        <v>0</v>
      </c>
      <c r="AS1826" s="37">
        <f t="shared" si="1281"/>
        <v>0</v>
      </c>
      <c r="AU1826">
        <v>108</v>
      </c>
      <c r="AV1826" s="37">
        <f t="shared" si="1282"/>
        <v>322.29733348675859</v>
      </c>
      <c r="AW1826" s="37">
        <f t="shared" si="1283"/>
        <v>20.310366317085425</v>
      </c>
      <c r="AX1826" s="37">
        <f t="shared" si="1284"/>
        <v>572.30310904405428</v>
      </c>
      <c r="AY1826" s="37">
        <f t="shared" si="1285"/>
        <v>914.66479878748805</v>
      </c>
      <c r="AZ1826" s="37">
        <f t="shared" si="1286"/>
        <v>20.151749009248636</v>
      </c>
      <c r="BA1826" s="37">
        <f t="shared" si="1287"/>
        <v>8.0476917190869095</v>
      </c>
      <c r="BC1826">
        <v>108</v>
      </c>
      <c r="BD1826" s="37">
        <f>IF(Voorblad!$E$10=Rekenblad!BC1826,Rekenblad!AV1826,0)</f>
        <v>0</v>
      </c>
      <c r="BE1826" s="37">
        <f>IF(Voorblad!$E$10=Rekenblad!BC1826,Rekenblad!AW1826,0)</f>
        <v>0</v>
      </c>
      <c r="BF1826" s="37">
        <f>IF(Voorblad!$E$10=Rekenblad!BC1826,Rekenblad!AX1826,0)</f>
        <v>0</v>
      </c>
      <c r="BG1826" s="62">
        <f>IF(Voorblad!$E$10=Rekenblad!BC1826,Rekenblad!AY1826,0)</f>
        <v>0</v>
      </c>
      <c r="BH1826" s="37">
        <f>IF(Voorblad!$E$10=Rekenblad!BC1826,Rekenblad!AZ1826,0)</f>
        <v>0</v>
      </c>
      <c r="BI1826" s="37">
        <f>IF(Voorblad!$E$10=Rekenblad!BC1826,Rekenblad!BA1826,0)</f>
        <v>0</v>
      </c>
      <c r="BK1826">
        <v>108</v>
      </c>
      <c r="BL1826" s="37">
        <f>IF(Voorblad!$E$14=Rekenblad!$BL$1726,Rekenblad!BD1826,0)</f>
        <v>0</v>
      </c>
      <c r="BM1826" s="37">
        <f>IF(Voorblad!$E$14=Rekenblad!$BL$1726,Rekenblad!BE1826,0)</f>
        <v>0</v>
      </c>
      <c r="BN1826" s="37">
        <f>IF(Voorblad!$E$14=Rekenblad!$BL$1726,Rekenblad!BF1826,0)</f>
        <v>0</v>
      </c>
      <c r="BO1826" s="37">
        <f>IF(Voorblad!$E$14=Rekenblad!$BL$1726,Rekenblad!BG1826,0)</f>
        <v>0</v>
      </c>
      <c r="BP1826" s="37">
        <f>IF(Voorblad!$E$14=Rekenblad!$BL$1726,Rekenblad!BH1826,0)</f>
        <v>0</v>
      </c>
      <c r="BQ1826" s="37">
        <f>IF(Voorblad!$E$14=Rekenblad!$BL$1726,Rekenblad!BI1826,0)</f>
        <v>0</v>
      </c>
    </row>
    <row r="1827" spans="2:69" x14ac:dyDescent="0.25">
      <c r="B1827">
        <f>'Data TREND'!$A$246</f>
        <v>109</v>
      </c>
      <c r="C1827" s="37">
        <f>'Data TREND'!C390</f>
        <v>325.0851436045217</v>
      </c>
      <c r="D1827" s="37">
        <f>'Data TREND'!D390</f>
        <v>20.439622348249756</v>
      </c>
      <c r="E1827" s="37">
        <f>'Data TREND'!E390</f>
        <v>577.55940899316442</v>
      </c>
      <c r="F1827" s="37">
        <f>'Data TREND'!F390</f>
        <v>922.83941534280302</v>
      </c>
      <c r="G1827" s="37">
        <f>'Data TREND'!G390</f>
        <v>20.098182767474199</v>
      </c>
      <c r="H1827" s="37">
        <f>'Data TREND'!H390</f>
        <v>8.0227294118620645</v>
      </c>
      <c r="J1827" s="37">
        <f t="shared" si="1264"/>
        <v>325.0851436045217</v>
      </c>
      <c r="K1827" s="37">
        <f t="shared" si="1265"/>
        <v>20.439622348249756</v>
      </c>
      <c r="L1827" s="37">
        <f t="shared" si="1266"/>
        <v>577.55940899316442</v>
      </c>
      <c r="M1827" s="37">
        <f t="shared" si="1267"/>
        <v>922.83941534280302</v>
      </c>
      <c r="N1827" s="37">
        <f t="shared" si="1268"/>
        <v>20.098182767474199</v>
      </c>
      <c r="O1827" s="37">
        <f t="shared" si="1269"/>
        <v>8.0227294118620645</v>
      </c>
      <c r="Q1827">
        <f>'Data TREND'!$A$246</f>
        <v>109</v>
      </c>
      <c r="R1827" s="37">
        <f>'Data TREND'!J390</f>
        <v>340.22076637559337</v>
      </c>
      <c r="S1827" s="37">
        <f>'Data TREND'!K390</f>
        <v>40.198383510587938</v>
      </c>
      <c r="T1827" s="37">
        <f>'Data TREND'!L390</f>
        <v>577.34738188200981</v>
      </c>
      <c r="U1827" s="37">
        <f>'Data TREND'!M390</f>
        <v>958.00711862180083</v>
      </c>
      <c r="V1827" s="37">
        <f>'Data TREND'!N390</f>
        <v>19.972716016352493</v>
      </c>
      <c r="W1827" s="37">
        <f>'Data TREND'!O390</f>
        <v>8.338130794522522</v>
      </c>
      <c r="Y1827" s="37">
        <f t="shared" si="1270"/>
        <v>0</v>
      </c>
      <c r="Z1827" s="37">
        <f t="shared" si="1271"/>
        <v>0</v>
      </c>
      <c r="AA1827" s="37">
        <f t="shared" si="1272"/>
        <v>0</v>
      </c>
      <c r="AB1827" s="37">
        <f t="shared" si="1273"/>
        <v>0</v>
      </c>
      <c r="AC1827" s="37">
        <f t="shared" si="1274"/>
        <v>0</v>
      </c>
      <c r="AD1827" s="37">
        <f t="shared" si="1275"/>
        <v>0</v>
      </c>
      <c r="AF1827">
        <f>'Data TREND'!$A$246</f>
        <v>109</v>
      </c>
      <c r="AG1827" s="37">
        <f>'Data TREND'!Q390</f>
        <v>367.94521903916575</v>
      </c>
      <c r="AH1827" s="37">
        <f>'Data TREND'!R390</f>
        <v>42.864240778324699</v>
      </c>
      <c r="AI1827" s="37">
        <f>'Data TREND'!S390</f>
        <v>576.01792653203302</v>
      </c>
      <c r="AJ1827" s="37">
        <f>'Data TREND'!T390</f>
        <v>986.80364279328364</v>
      </c>
      <c r="AK1827" s="37">
        <f>'Data TREND'!U390</f>
        <v>19.322502570706188</v>
      </c>
      <c r="AL1827" s="37">
        <f>'Data TREND'!V390</f>
        <v>7.8364750199814086</v>
      </c>
      <c r="AN1827" s="37">
        <f t="shared" si="1276"/>
        <v>0</v>
      </c>
      <c r="AO1827" s="37">
        <f t="shared" si="1277"/>
        <v>0</v>
      </c>
      <c r="AP1827" s="37">
        <f t="shared" si="1278"/>
        <v>0</v>
      </c>
      <c r="AQ1827" s="37">
        <f t="shared" si="1279"/>
        <v>0</v>
      </c>
      <c r="AR1827" s="37">
        <f t="shared" si="1280"/>
        <v>0</v>
      </c>
      <c r="AS1827" s="37">
        <f t="shared" si="1281"/>
        <v>0</v>
      </c>
      <c r="AU1827">
        <v>109</v>
      </c>
      <c r="AV1827" s="37">
        <f t="shared" si="1282"/>
        <v>325.0851436045217</v>
      </c>
      <c r="AW1827" s="37">
        <f t="shared" si="1283"/>
        <v>20.439622348249756</v>
      </c>
      <c r="AX1827" s="37">
        <f t="shared" si="1284"/>
        <v>577.55940899316442</v>
      </c>
      <c r="AY1827" s="37">
        <f t="shared" si="1285"/>
        <v>922.83941534280302</v>
      </c>
      <c r="AZ1827" s="37">
        <f t="shared" si="1286"/>
        <v>20.098182767474199</v>
      </c>
      <c r="BA1827" s="37">
        <f t="shared" si="1287"/>
        <v>8.0227294118620645</v>
      </c>
      <c r="BC1827">
        <v>109</v>
      </c>
      <c r="BD1827" s="37">
        <f>IF(Voorblad!$E$10=Rekenblad!BC1827,Rekenblad!AV1827,0)</f>
        <v>0</v>
      </c>
      <c r="BE1827" s="37">
        <f>IF(Voorblad!$E$10=Rekenblad!BC1827,Rekenblad!AW1827,0)</f>
        <v>0</v>
      </c>
      <c r="BF1827" s="37">
        <f>IF(Voorblad!$E$10=Rekenblad!BC1827,Rekenblad!AX1827,0)</f>
        <v>0</v>
      </c>
      <c r="BG1827" s="62">
        <f>IF(Voorblad!$E$10=Rekenblad!BC1827,Rekenblad!AY1827,0)</f>
        <v>0</v>
      </c>
      <c r="BH1827" s="37">
        <f>IF(Voorblad!$E$10=Rekenblad!BC1827,Rekenblad!AZ1827,0)</f>
        <v>0</v>
      </c>
      <c r="BI1827" s="37">
        <f>IF(Voorblad!$E$10=Rekenblad!BC1827,Rekenblad!BA1827,0)</f>
        <v>0</v>
      </c>
      <c r="BK1827">
        <v>109</v>
      </c>
      <c r="BL1827" s="37">
        <f>IF(Voorblad!$E$14=Rekenblad!$BL$1726,Rekenblad!BD1827,0)</f>
        <v>0</v>
      </c>
      <c r="BM1827" s="37">
        <f>IF(Voorblad!$E$14=Rekenblad!$BL$1726,Rekenblad!BE1827,0)</f>
        <v>0</v>
      </c>
      <c r="BN1827" s="37">
        <f>IF(Voorblad!$E$14=Rekenblad!$BL$1726,Rekenblad!BF1827,0)</f>
        <v>0</v>
      </c>
      <c r="BO1827" s="37">
        <f>IF(Voorblad!$E$14=Rekenblad!$BL$1726,Rekenblad!BG1827,0)</f>
        <v>0</v>
      </c>
      <c r="BP1827" s="37">
        <f>IF(Voorblad!$E$14=Rekenblad!$BL$1726,Rekenblad!BH1827,0)</f>
        <v>0</v>
      </c>
      <c r="BQ1827" s="37">
        <f>IF(Voorblad!$E$14=Rekenblad!$BL$1726,Rekenblad!BI1827,0)</f>
        <v>0</v>
      </c>
    </row>
    <row r="1828" spans="2:69" x14ac:dyDescent="0.25">
      <c r="B1828">
        <f>'Data TREND'!$A$247</f>
        <v>110</v>
      </c>
      <c r="C1828" s="37">
        <f>'Data TREND'!C391</f>
        <v>327.87295372228482</v>
      </c>
      <c r="D1828" s="37">
        <f>'Data TREND'!D391</f>
        <v>20.568878379414087</v>
      </c>
      <c r="E1828" s="37">
        <f>'Data TREND'!E391</f>
        <v>582.81570894227434</v>
      </c>
      <c r="F1828" s="37">
        <f>'Data TREND'!F391</f>
        <v>931.01403189811799</v>
      </c>
      <c r="G1828" s="37">
        <f>'Data TREND'!G391</f>
        <v>20.044616525699759</v>
      </c>
      <c r="H1828" s="37">
        <f>'Data TREND'!H391</f>
        <v>7.9977671046372185</v>
      </c>
      <c r="J1828" s="37">
        <f t="shared" si="1264"/>
        <v>327.87295372228482</v>
      </c>
      <c r="K1828" s="37">
        <f t="shared" si="1265"/>
        <v>20.568878379414087</v>
      </c>
      <c r="L1828" s="37">
        <f t="shared" si="1266"/>
        <v>582.81570894227434</v>
      </c>
      <c r="M1828" s="37">
        <f t="shared" si="1267"/>
        <v>931.01403189811799</v>
      </c>
      <c r="N1828" s="37">
        <f t="shared" si="1268"/>
        <v>20.044616525699759</v>
      </c>
      <c r="O1828" s="37">
        <f t="shared" si="1269"/>
        <v>7.9977671046372185</v>
      </c>
      <c r="Q1828">
        <f>'Data TREND'!$A$247</f>
        <v>110</v>
      </c>
      <c r="R1828" s="37">
        <f>'Data TREND'!J391</f>
        <v>343.0535866800717</v>
      </c>
      <c r="S1828" s="37">
        <f>'Data TREND'!K391</f>
        <v>40.46165487471599</v>
      </c>
      <c r="T1828" s="37">
        <f>'Data TREND'!L391</f>
        <v>582.60958989120331</v>
      </c>
      <c r="U1828" s="37">
        <f>'Data TREND'!M391</f>
        <v>966.36745401862061</v>
      </c>
      <c r="V1828" s="37">
        <f>'Data TREND'!N391</f>
        <v>19.88417534496174</v>
      </c>
      <c r="W1828" s="37">
        <f>'Data TREND'!O391</f>
        <v>8.3055596504146916</v>
      </c>
      <c r="Y1828" s="37">
        <f t="shared" si="1270"/>
        <v>0</v>
      </c>
      <c r="Z1828" s="37">
        <f t="shared" si="1271"/>
        <v>0</v>
      </c>
      <c r="AA1828" s="37">
        <f t="shared" si="1272"/>
        <v>0</v>
      </c>
      <c r="AB1828" s="37">
        <f t="shared" si="1273"/>
        <v>0</v>
      </c>
      <c r="AC1828" s="37">
        <f t="shared" si="1274"/>
        <v>0</v>
      </c>
      <c r="AD1828" s="37">
        <f t="shared" si="1275"/>
        <v>0</v>
      </c>
      <c r="AF1828">
        <f>'Data TREND'!$A$247</f>
        <v>110</v>
      </c>
      <c r="AG1828" s="37">
        <f>'Data TREND'!Q391</f>
        <v>370.93372170094995</v>
      </c>
      <c r="AH1828" s="37">
        <f>'Data TREND'!R391</f>
        <v>43.149217736764427</v>
      </c>
      <c r="AI1828" s="37">
        <f>'Data TREND'!S391</f>
        <v>581.22578345265447</v>
      </c>
      <c r="AJ1828" s="37">
        <f>'Data TREND'!T391</f>
        <v>995.28142285819945</v>
      </c>
      <c r="AK1828" s="37">
        <f>'Data TREND'!U391</f>
        <v>19.18587926469398</v>
      </c>
      <c r="AL1828" s="37">
        <f>'Data TREND'!V391</f>
        <v>7.7790052460241323</v>
      </c>
      <c r="AN1828" s="37">
        <f t="shared" si="1276"/>
        <v>0</v>
      </c>
      <c r="AO1828" s="37">
        <f t="shared" si="1277"/>
        <v>0</v>
      </c>
      <c r="AP1828" s="37">
        <f t="shared" si="1278"/>
        <v>0</v>
      </c>
      <c r="AQ1828" s="37">
        <f t="shared" si="1279"/>
        <v>0</v>
      </c>
      <c r="AR1828" s="37">
        <f t="shared" si="1280"/>
        <v>0</v>
      </c>
      <c r="AS1828" s="37">
        <f t="shared" si="1281"/>
        <v>0</v>
      </c>
      <c r="AU1828">
        <v>110</v>
      </c>
      <c r="AV1828" s="37">
        <f t="shared" si="1282"/>
        <v>327.87295372228482</v>
      </c>
      <c r="AW1828" s="37">
        <f t="shared" si="1283"/>
        <v>20.568878379414087</v>
      </c>
      <c r="AX1828" s="37">
        <f t="shared" si="1284"/>
        <v>582.81570894227434</v>
      </c>
      <c r="AY1828" s="37">
        <f t="shared" si="1285"/>
        <v>931.01403189811799</v>
      </c>
      <c r="AZ1828" s="37">
        <f t="shared" si="1286"/>
        <v>20.044616525699759</v>
      </c>
      <c r="BA1828" s="37">
        <f t="shared" si="1287"/>
        <v>7.9977671046372185</v>
      </c>
      <c r="BC1828">
        <v>110</v>
      </c>
      <c r="BD1828" s="37">
        <f>IF(Voorblad!$E$10=Rekenblad!BC1828,Rekenblad!AV1828,0)</f>
        <v>0</v>
      </c>
      <c r="BE1828" s="37">
        <f>IF(Voorblad!$E$10=Rekenblad!BC1828,Rekenblad!AW1828,0)</f>
        <v>0</v>
      </c>
      <c r="BF1828" s="37">
        <f>IF(Voorblad!$E$10=Rekenblad!BC1828,Rekenblad!AX1828,0)</f>
        <v>0</v>
      </c>
      <c r="BG1828" s="62">
        <f>IF(Voorblad!$E$10=Rekenblad!BC1828,Rekenblad!AY1828,0)</f>
        <v>0</v>
      </c>
      <c r="BH1828" s="37">
        <f>IF(Voorblad!$E$10=Rekenblad!BC1828,Rekenblad!AZ1828,0)</f>
        <v>0</v>
      </c>
      <c r="BI1828" s="37">
        <f>IF(Voorblad!$E$10=Rekenblad!BC1828,Rekenblad!BA1828,0)</f>
        <v>0</v>
      </c>
      <c r="BK1828">
        <v>110</v>
      </c>
      <c r="BL1828" s="37">
        <f>IF(Voorblad!$E$14=Rekenblad!$BL$1726,Rekenblad!BD1828,0)</f>
        <v>0</v>
      </c>
      <c r="BM1828" s="37">
        <f>IF(Voorblad!$E$14=Rekenblad!$BL$1726,Rekenblad!BE1828,0)</f>
        <v>0</v>
      </c>
      <c r="BN1828" s="37">
        <f>IF(Voorblad!$E$14=Rekenblad!$BL$1726,Rekenblad!BF1828,0)</f>
        <v>0</v>
      </c>
      <c r="BO1828" s="37">
        <f>IF(Voorblad!$E$14=Rekenblad!$BL$1726,Rekenblad!BG1828,0)</f>
        <v>0</v>
      </c>
      <c r="BP1828" s="37">
        <f>IF(Voorblad!$E$14=Rekenblad!$BL$1726,Rekenblad!BH1828,0)</f>
        <v>0</v>
      </c>
      <c r="BQ1828" s="37">
        <f>IF(Voorblad!$E$14=Rekenblad!$BL$1726,Rekenblad!BI1828,0)</f>
        <v>0</v>
      </c>
    </row>
    <row r="1829" spans="2:69" x14ac:dyDescent="0.25">
      <c r="B1829">
        <f>'Data TREND'!$A$248</f>
        <v>111</v>
      </c>
      <c r="C1829" s="37">
        <f>'Data TREND'!C392</f>
        <v>330.66076384004793</v>
      </c>
      <c r="D1829" s="37">
        <f>'Data TREND'!D392</f>
        <v>20.698134410578419</v>
      </c>
      <c r="E1829" s="37">
        <f>'Data TREND'!E392</f>
        <v>588.07200889138448</v>
      </c>
      <c r="F1829" s="37">
        <f>'Data TREND'!F392</f>
        <v>939.18864845343296</v>
      </c>
      <c r="G1829" s="37">
        <f>'Data TREND'!G392</f>
        <v>19.991050283925318</v>
      </c>
      <c r="H1829" s="37">
        <f>'Data TREND'!H392</f>
        <v>7.9728047974123726</v>
      </c>
      <c r="J1829" s="37">
        <f t="shared" si="1264"/>
        <v>330.66076384004793</v>
      </c>
      <c r="K1829" s="37">
        <f t="shared" si="1265"/>
        <v>20.698134410578419</v>
      </c>
      <c r="L1829" s="37">
        <f t="shared" si="1266"/>
        <v>588.07200889138448</v>
      </c>
      <c r="M1829" s="37">
        <f t="shared" si="1267"/>
        <v>939.18864845343296</v>
      </c>
      <c r="N1829" s="37">
        <f t="shared" si="1268"/>
        <v>19.991050283925318</v>
      </c>
      <c r="O1829" s="37">
        <f t="shared" si="1269"/>
        <v>7.9728047974123726</v>
      </c>
      <c r="Q1829">
        <f>'Data TREND'!$A$248</f>
        <v>111</v>
      </c>
      <c r="R1829" s="37">
        <f>'Data TREND'!J392</f>
        <v>345.88640698455015</v>
      </c>
      <c r="S1829" s="37">
        <f>'Data TREND'!K392</f>
        <v>40.724926238844034</v>
      </c>
      <c r="T1829" s="37">
        <f>'Data TREND'!L392</f>
        <v>587.87179790039704</v>
      </c>
      <c r="U1829" s="37">
        <f>'Data TREND'!M392</f>
        <v>974.72778941544027</v>
      </c>
      <c r="V1829" s="37">
        <f>'Data TREND'!N392</f>
        <v>19.79563467357098</v>
      </c>
      <c r="W1829" s="37">
        <f>'Data TREND'!O392</f>
        <v>8.2729885063068629</v>
      </c>
      <c r="Y1829" s="37">
        <f t="shared" si="1270"/>
        <v>0</v>
      </c>
      <c r="Z1829" s="37">
        <f t="shared" si="1271"/>
        <v>0</v>
      </c>
      <c r="AA1829" s="37">
        <f t="shared" si="1272"/>
        <v>0</v>
      </c>
      <c r="AB1829" s="37">
        <f t="shared" si="1273"/>
        <v>0</v>
      </c>
      <c r="AC1829" s="37">
        <f t="shared" si="1274"/>
        <v>0</v>
      </c>
      <c r="AD1829" s="37">
        <f t="shared" si="1275"/>
        <v>0</v>
      </c>
      <c r="AF1829">
        <f>'Data TREND'!$A$248</f>
        <v>111</v>
      </c>
      <c r="AG1829" s="37">
        <f>'Data TREND'!Q392</f>
        <v>373.92222436273426</v>
      </c>
      <c r="AH1829" s="37">
        <f>'Data TREND'!R392</f>
        <v>43.434194695204155</v>
      </c>
      <c r="AI1829" s="37">
        <f>'Data TREND'!S392</f>
        <v>586.43364037327581</v>
      </c>
      <c r="AJ1829" s="37">
        <f>'Data TREND'!T392</f>
        <v>1003.759202923115</v>
      </c>
      <c r="AK1829" s="37">
        <f>'Data TREND'!U392</f>
        <v>19.049255958681776</v>
      </c>
      <c r="AL1829" s="37">
        <f>'Data TREND'!V392</f>
        <v>7.7215354720668561</v>
      </c>
      <c r="AN1829" s="37">
        <f t="shared" si="1276"/>
        <v>0</v>
      </c>
      <c r="AO1829" s="37">
        <f t="shared" si="1277"/>
        <v>0</v>
      </c>
      <c r="AP1829" s="37">
        <f t="shared" si="1278"/>
        <v>0</v>
      </c>
      <c r="AQ1829" s="37">
        <f t="shared" si="1279"/>
        <v>0</v>
      </c>
      <c r="AR1829" s="37">
        <f t="shared" si="1280"/>
        <v>0</v>
      </c>
      <c r="AS1829" s="37">
        <f t="shared" si="1281"/>
        <v>0</v>
      </c>
      <c r="AU1829">
        <v>111</v>
      </c>
      <c r="AV1829" s="37">
        <f t="shared" si="1282"/>
        <v>330.66076384004793</v>
      </c>
      <c r="AW1829" s="37">
        <f t="shared" si="1283"/>
        <v>20.698134410578419</v>
      </c>
      <c r="AX1829" s="37">
        <f t="shared" si="1284"/>
        <v>588.07200889138448</v>
      </c>
      <c r="AY1829" s="37">
        <f t="shared" si="1285"/>
        <v>939.18864845343296</v>
      </c>
      <c r="AZ1829" s="37">
        <f t="shared" si="1286"/>
        <v>19.991050283925318</v>
      </c>
      <c r="BA1829" s="37">
        <f t="shared" si="1287"/>
        <v>7.9728047974123726</v>
      </c>
      <c r="BC1829">
        <v>111</v>
      </c>
      <c r="BD1829" s="37">
        <f>IF(Voorblad!$E$10=Rekenblad!BC1829,Rekenblad!AV1829,0)</f>
        <v>0</v>
      </c>
      <c r="BE1829" s="37">
        <f>IF(Voorblad!$E$10=Rekenblad!BC1829,Rekenblad!AW1829,0)</f>
        <v>0</v>
      </c>
      <c r="BF1829" s="37">
        <f>IF(Voorblad!$E$10=Rekenblad!BC1829,Rekenblad!AX1829,0)</f>
        <v>0</v>
      </c>
      <c r="BG1829" s="62">
        <f>IF(Voorblad!$E$10=Rekenblad!BC1829,Rekenblad!AY1829,0)</f>
        <v>0</v>
      </c>
      <c r="BH1829" s="37">
        <f>IF(Voorblad!$E$10=Rekenblad!BC1829,Rekenblad!AZ1829,0)</f>
        <v>0</v>
      </c>
      <c r="BI1829" s="37">
        <f>IF(Voorblad!$E$10=Rekenblad!BC1829,Rekenblad!BA1829,0)</f>
        <v>0</v>
      </c>
      <c r="BK1829">
        <v>111</v>
      </c>
      <c r="BL1829" s="37">
        <f>IF(Voorblad!$E$14=Rekenblad!$BL$1726,Rekenblad!BD1829,0)</f>
        <v>0</v>
      </c>
      <c r="BM1829" s="37">
        <f>IF(Voorblad!$E$14=Rekenblad!$BL$1726,Rekenblad!BE1829,0)</f>
        <v>0</v>
      </c>
      <c r="BN1829" s="37">
        <f>IF(Voorblad!$E$14=Rekenblad!$BL$1726,Rekenblad!BF1829,0)</f>
        <v>0</v>
      </c>
      <c r="BO1829" s="37">
        <f>IF(Voorblad!$E$14=Rekenblad!$BL$1726,Rekenblad!BG1829,0)</f>
        <v>0</v>
      </c>
      <c r="BP1829" s="37">
        <f>IF(Voorblad!$E$14=Rekenblad!$BL$1726,Rekenblad!BH1829,0)</f>
        <v>0</v>
      </c>
      <c r="BQ1829" s="37">
        <f>IF(Voorblad!$E$14=Rekenblad!$BL$1726,Rekenblad!BI1829,0)</f>
        <v>0</v>
      </c>
    </row>
    <row r="1830" spans="2:69" x14ac:dyDescent="0.25">
      <c r="B1830">
        <f>'Data TREND'!$A$249</f>
        <v>112</v>
      </c>
      <c r="C1830" s="37">
        <f>'Data TREND'!C393</f>
        <v>333.44857395781105</v>
      </c>
      <c r="D1830" s="37">
        <f>'Data TREND'!D393</f>
        <v>20.827390441742754</v>
      </c>
      <c r="E1830" s="37">
        <f>'Data TREND'!E393</f>
        <v>593.32830884049463</v>
      </c>
      <c r="F1830" s="37">
        <f>'Data TREND'!F393</f>
        <v>947.36326500874816</v>
      </c>
      <c r="G1830" s="37">
        <f>'Data TREND'!G393</f>
        <v>19.937484042150881</v>
      </c>
      <c r="H1830" s="37">
        <f>'Data TREND'!H393</f>
        <v>7.9478424901875275</v>
      </c>
      <c r="J1830" s="37">
        <f t="shared" si="1264"/>
        <v>333.44857395781105</v>
      </c>
      <c r="K1830" s="37">
        <f t="shared" si="1265"/>
        <v>20.827390441742754</v>
      </c>
      <c r="L1830" s="37">
        <f t="shared" si="1266"/>
        <v>593.32830884049463</v>
      </c>
      <c r="M1830" s="37">
        <f t="shared" si="1267"/>
        <v>947.36326500874816</v>
      </c>
      <c r="N1830" s="37">
        <f t="shared" si="1268"/>
        <v>19.937484042150881</v>
      </c>
      <c r="O1830" s="37">
        <f t="shared" si="1269"/>
        <v>7.9478424901875275</v>
      </c>
      <c r="Q1830">
        <f>'Data TREND'!$A$249</f>
        <v>112</v>
      </c>
      <c r="R1830" s="37">
        <f>'Data TREND'!J393</f>
        <v>348.71922728902848</v>
      </c>
      <c r="S1830" s="37">
        <f>'Data TREND'!K393</f>
        <v>40.988197602972079</v>
      </c>
      <c r="T1830" s="37">
        <f>'Data TREND'!L393</f>
        <v>593.13400590959077</v>
      </c>
      <c r="U1830" s="37">
        <f>'Data TREND'!M393</f>
        <v>983.08812481226005</v>
      </c>
      <c r="V1830" s="37">
        <f>'Data TREND'!N393</f>
        <v>19.707094002180227</v>
      </c>
      <c r="W1830" s="37">
        <f>'Data TREND'!O393</f>
        <v>8.2404173621990342</v>
      </c>
      <c r="Y1830" s="37">
        <f t="shared" si="1270"/>
        <v>0</v>
      </c>
      <c r="Z1830" s="37">
        <f t="shared" si="1271"/>
        <v>0</v>
      </c>
      <c r="AA1830" s="37">
        <f t="shared" si="1272"/>
        <v>0</v>
      </c>
      <c r="AB1830" s="37">
        <f t="shared" si="1273"/>
        <v>0</v>
      </c>
      <c r="AC1830" s="37">
        <f t="shared" si="1274"/>
        <v>0</v>
      </c>
      <c r="AD1830" s="37">
        <f t="shared" si="1275"/>
        <v>0</v>
      </c>
      <c r="AF1830">
        <f>'Data TREND'!$A$249</f>
        <v>112</v>
      </c>
      <c r="AG1830" s="37">
        <f>'Data TREND'!Q393</f>
        <v>376.91072702451845</v>
      </c>
      <c r="AH1830" s="37">
        <f>'Data TREND'!R393</f>
        <v>43.719171653643883</v>
      </c>
      <c r="AI1830" s="37">
        <f>'Data TREND'!S393</f>
        <v>591.64149729389715</v>
      </c>
      <c r="AJ1830" s="37">
        <f>'Data TREND'!T393</f>
        <v>1012.2369829880306</v>
      </c>
      <c r="AK1830" s="37">
        <f>'Data TREND'!U393</f>
        <v>18.912632652669569</v>
      </c>
      <c r="AL1830" s="37">
        <f>'Data TREND'!V393</f>
        <v>7.6640656981095798</v>
      </c>
      <c r="AN1830" s="37">
        <f t="shared" si="1276"/>
        <v>0</v>
      </c>
      <c r="AO1830" s="37">
        <f t="shared" si="1277"/>
        <v>0</v>
      </c>
      <c r="AP1830" s="37">
        <f t="shared" si="1278"/>
        <v>0</v>
      </c>
      <c r="AQ1830" s="37">
        <f t="shared" si="1279"/>
        <v>0</v>
      </c>
      <c r="AR1830" s="37">
        <f t="shared" si="1280"/>
        <v>0</v>
      </c>
      <c r="AS1830" s="37">
        <f t="shared" si="1281"/>
        <v>0</v>
      </c>
      <c r="AU1830">
        <v>112</v>
      </c>
      <c r="AV1830" s="37">
        <f t="shared" si="1282"/>
        <v>333.44857395781105</v>
      </c>
      <c r="AW1830" s="37">
        <f t="shared" si="1283"/>
        <v>20.827390441742754</v>
      </c>
      <c r="AX1830" s="37">
        <f t="shared" si="1284"/>
        <v>593.32830884049463</v>
      </c>
      <c r="AY1830" s="37">
        <f t="shared" si="1285"/>
        <v>947.36326500874816</v>
      </c>
      <c r="AZ1830" s="37">
        <f t="shared" si="1286"/>
        <v>19.937484042150881</v>
      </c>
      <c r="BA1830" s="37">
        <f t="shared" si="1287"/>
        <v>7.9478424901875275</v>
      </c>
      <c r="BC1830">
        <v>112</v>
      </c>
      <c r="BD1830" s="37">
        <f>IF(Voorblad!$E$10=Rekenblad!BC1830,Rekenblad!AV1830,0)</f>
        <v>0</v>
      </c>
      <c r="BE1830" s="37">
        <f>IF(Voorblad!$E$10=Rekenblad!BC1830,Rekenblad!AW1830,0)</f>
        <v>0</v>
      </c>
      <c r="BF1830" s="37">
        <f>IF(Voorblad!$E$10=Rekenblad!BC1830,Rekenblad!AX1830,0)</f>
        <v>0</v>
      </c>
      <c r="BG1830" s="62">
        <f>IF(Voorblad!$E$10=Rekenblad!BC1830,Rekenblad!AY1830,0)</f>
        <v>0</v>
      </c>
      <c r="BH1830" s="37">
        <f>IF(Voorblad!$E$10=Rekenblad!BC1830,Rekenblad!AZ1830,0)</f>
        <v>0</v>
      </c>
      <c r="BI1830" s="37">
        <f>IF(Voorblad!$E$10=Rekenblad!BC1830,Rekenblad!BA1830,0)</f>
        <v>0</v>
      </c>
      <c r="BK1830">
        <v>112</v>
      </c>
      <c r="BL1830" s="37">
        <f>IF(Voorblad!$E$14=Rekenblad!$BL$1726,Rekenblad!BD1830,0)</f>
        <v>0</v>
      </c>
      <c r="BM1830" s="37">
        <f>IF(Voorblad!$E$14=Rekenblad!$BL$1726,Rekenblad!BE1830,0)</f>
        <v>0</v>
      </c>
      <c r="BN1830" s="37">
        <f>IF(Voorblad!$E$14=Rekenblad!$BL$1726,Rekenblad!BF1830,0)</f>
        <v>0</v>
      </c>
      <c r="BO1830" s="37">
        <f>IF(Voorblad!$E$14=Rekenblad!$BL$1726,Rekenblad!BG1830,0)</f>
        <v>0</v>
      </c>
      <c r="BP1830" s="37">
        <f>IF(Voorblad!$E$14=Rekenblad!$BL$1726,Rekenblad!BH1830,0)</f>
        <v>0</v>
      </c>
      <c r="BQ1830" s="37">
        <f>IF(Voorblad!$E$14=Rekenblad!$BL$1726,Rekenblad!BI1830,0)</f>
        <v>0</v>
      </c>
    </row>
    <row r="1831" spans="2:69" x14ac:dyDescent="0.25">
      <c r="B1831">
        <f>'Data TREND'!$A$250</f>
        <v>113</v>
      </c>
      <c r="C1831" s="37">
        <f>'Data TREND'!C394</f>
        <v>336.23638407557416</v>
      </c>
      <c r="D1831" s="37">
        <f>'Data TREND'!D394</f>
        <v>20.956646472907085</v>
      </c>
      <c r="E1831" s="37">
        <f>'Data TREND'!E394</f>
        <v>598.58460878960454</v>
      </c>
      <c r="F1831" s="37">
        <f>'Data TREND'!F394</f>
        <v>955.53788156406313</v>
      </c>
      <c r="G1831" s="37">
        <f>'Data TREND'!G394</f>
        <v>19.883917800376441</v>
      </c>
      <c r="H1831" s="37">
        <f>'Data TREND'!H394</f>
        <v>7.9228801829626825</v>
      </c>
      <c r="J1831" s="37">
        <f t="shared" si="1264"/>
        <v>336.23638407557416</v>
      </c>
      <c r="K1831" s="37">
        <f t="shared" si="1265"/>
        <v>20.956646472907085</v>
      </c>
      <c r="L1831" s="37">
        <f t="shared" si="1266"/>
        <v>598.58460878960454</v>
      </c>
      <c r="M1831" s="37">
        <f t="shared" si="1267"/>
        <v>955.53788156406313</v>
      </c>
      <c r="N1831" s="37">
        <f t="shared" si="1268"/>
        <v>19.883917800376441</v>
      </c>
      <c r="O1831" s="37">
        <f t="shared" si="1269"/>
        <v>7.9228801829626825</v>
      </c>
      <c r="Q1831">
        <f>'Data TREND'!$A$250</f>
        <v>113</v>
      </c>
      <c r="R1831" s="37">
        <f>'Data TREND'!J394</f>
        <v>351.55204759350693</v>
      </c>
      <c r="S1831" s="37">
        <f>'Data TREND'!K394</f>
        <v>41.251468967100124</v>
      </c>
      <c r="T1831" s="37">
        <f>'Data TREND'!L394</f>
        <v>598.39621391878427</v>
      </c>
      <c r="U1831" s="37">
        <f>'Data TREND'!M394</f>
        <v>991.44846020907971</v>
      </c>
      <c r="V1831" s="37">
        <f>'Data TREND'!N394</f>
        <v>19.618553330789471</v>
      </c>
      <c r="W1831" s="37">
        <f>'Data TREND'!O394</f>
        <v>8.2078462180912037</v>
      </c>
      <c r="Y1831" s="37">
        <f t="shared" si="1270"/>
        <v>0</v>
      </c>
      <c r="Z1831" s="37">
        <f t="shared" si="1271"/>
        <v>0</v>
      </c>
      <c r="AA1831" s="37">
        <f t="shared" si="1272"/>
        <v>0</v>
      </c>
      <c r="AB1831" s="37">
        <f t="shared" si="1273"/>
        <v>0</v>
      </c>
      <c r="AC1831" s="37">
        <f t="shared" si="1274"/>
        <v>0</v>
      </c>
      <c r="AD1831" s="37">
        <f t="shared" si="1275"/>
        <v>0</v>
      </c>
      <c r="AF1831">
        <f>'Data TREND'!$A$250</f>
        <v>113</v>
      </c>
      <c r="AG1831" s="37">
        <f>'Data TREND'!Q394</f>
        <v>379.89922968630276</v>
      </c>
      <c r="AH1831" s="37">
        <f>'Data TREND'!R394</f>
        <v>44.004148612083611</v>
      </c>
      <c r="AI1831" s="37">
        <f>'Data TREND'!S394</f>
        <v>596.8493542145186</v>
      </c>
      <c r="AJ1831" s="37">
        <f>'Data TREND'!T394</f>
        <v>1020.7147630529462</v>
      </c>
      <c r="AK1831" s="37">
        <f>'Data TREND'!U394</f>
        <v>18.776009346657361</v>
      </c>
      <c r="AL1831" s="37">
        <f>'Data TREND'!V394</f>
        <v>7.6065959241523036</v>
      </c>
      <c r="AN1831" s="37">
        <f t="shared" si="1276"/>
        <v>0</v>
      </c>
      <c r="AO1831" s="37">
        <f t="shared" si="1277"/>
        <v>0</v>
      </c>
      <c r="AP1831" s="37">
        <f t="shared" si="1278"/>
        <v>0</v>
      </c>
      <c r="AQ1831" s="37">
        <f t="shared" si="1279"/>
        <v>0</v>
      </c>
      <c r="AR1831" s="37">
        <f t="shared" si="1280"/>
        <v>0</v>
      </c>
      <c r="AS1831" s="37">
        <f t="shared" si="1281"/>
        <v>0</v>
      </c>
      <c r="AU1831">
        <v>113</v>
      </c>
      <c r="AV1831" s="37">
        <f t="shared" si="1282"/>
        <v>336.23638407557416</v>
      </c>
      <c r="AW1831" s="37">
        <f t="shared" si="1283"/>
        <v>20.956646472907085</v>
      </c>
      <c r="AX1831" s="37">
        <f t="shared" si="1284"/>
        <v>598.58460878960454</v>
      </c>
      <c r="AY1831" s="37">
        <f t="shared" si="1285"/>
        <v>955.53788156406313</v>
      </c>
      <c r="AZ1831" s="37">
        <f t="shared" si="1286"/>
        <v>19.883917800376441</v>
      </c>
      <c r="BA1831" s="37">
        <f t="shared" si="1287"/>
        <v>7.9228801829626825</v>
      </c>
      <c r="BC1831">
        <v>113</v>
      </c>
      <c r="BD1831" s="37">
        <f>IF(Voorblad!$E$10=Rekenblad!BC1831,Rekenblad!AV1831,0)</f>
        <v>0</v>
      </c>
      <c r="BE1831" s="37">
        <f>IF(Voorblad!$E$10=Rekenblad!BC1831,Rekenblad!AW1831,0)</f>
        <v>0</v>
      </c>
      <c r="BF1831" s="37">
        <f>IF(Voorblad!$E$10=Rekenblad!BC1831,Rekenblad!AX1831,0)</f>
        <v>0</v>
      </c>
      <c r="BG1831" s="62">
        <f>IF(Voorblad!$E$10=Rekenblad!BC1831,Rekenblad!AY1831,0)</f>
        <v>0</v>
      </c>
      <c r="BH1831" s="37">
        <f>IF(Voorblad!$E$10=Rekenblad!BC1831,Rekenblad!AZ1831,0)</f>
        <v>0</v>
      </c>
      <c r="BI1831" s="37">
        <f>IF(Voorblad!$E$10=Rekenblad!BC1831,Rekenblad!BA1831,0)</f>
        <v>0</v>
      </c>
      <c r="BK1831">
        <v>113</v>
      </c>
      <c r="BL1831" s="37">
        <f>IF(Voorblad!$E$14=Rekenblad!$BL$1726,Rekenblad!BD1831,0)</f>
        <v>0</v>
      </c>
      <c r="BM1831" s="37">
        <f>IF(Voorblad!$E$14=Rekenblad!$BL$1726,Rekenblad!BE1831,0)</f>
        <v>0</v>
      </c>
      <c r="BN1831" s="37">
        <f>IF(Voorblad!$E$14=Rekenblad!$BL$1726,Rekenblad!BF1831,0)</f>
        <v>0</v>
      </c>
      <c r="BO1831" s="37">
        <f>IF(Voorblad!$E$14=Rekenblad!$BL$1726,Rekenblad!BG1831,0)</f>
        <v>0</v>
      </c>
      <c r="BP1831" s="37">
        <f>IF(Voorblad!$E$14=Rekenblad!$BL$1726,Rekenblad!BH1831,0)</f>
        <v>0</v>
      </c>
      <c r="BQ1831" s="37">
        <f>IF(Voorblad!$E$14=Rekenblad!$BL$1726,Rekenblad!BI1831,0)</f>
        <v>0</v>
      </c>
    </row>
    <row r="1832" spans="2:69" x14ac:dyDescent="0.25">
      <c r="B1832">
        <f>'Data TREND'!$A$251</f>
        <v>114</v>
      </c>
      <c r="C1832" s="37">
        <f>'Data TREND'!C395</f>
        <v>339.02419419333728</v>
      </c>
      <c r="D1832" s="37">
        <f>'Data TREND'!D395</f>
        <v>21.085902504071417</v>
      </c>
      <c r="E1832" s="37">
        <f>'Data TREND'!E395</f>
        <v>603.84090873871469</v>
      </c>
      <c r="F1832" s="37">
        <f>'Data TREND'!F395</f>
        <v>963.7124981193781</v>
      </c>
      <c r="G1832" s="37">
        <f>'Data TREND'!G395</f>
        <v>19.830351558602004</v>
      </c>
      <c r="H1832" s="37">
        <f>'Data TREND'!H395</f>
        <v>7.8979178757378374</v>
      </c>
      <c r="J1832" s="37">
        <f t="shared" si="1264"/>
        <v>339.02419419333728</v>
      </c>
      <c r="K1832" s="37">
        <f t="shared" si="1265"/>
        <v>21.085902504071417</v>
      </c>
      <c r="L1832" s="37">
        <f t="shared" si="1266"/>
        <v>603.84090873871469</v>
      </c>
      <c r="M1832" s="37">
        <f t="shared" si="1267"/>
        <v>963.7124981193781</v>
      </c>
      <c r="N1832" s="37">
        <f t="shared" si="1268"/>
        <v>19.830351558602004</v>
      </c>
      <c r="O1832" s="37">
        <f t="shared" si="1269"/>
        <v>7.8979178757378374</v>
      </c>
      <c r="Q1832">
        <f>'Data TREND'!$A$251</f>
        <v>114</v>
      </c>
      <c r="R1832" s="37">
        <f>'Data TREND'!J395</f>
        <v>354.38486789798537</v>
      </c>
      <c r="S1832" s="37">
        <f>'Data TREND'!K395</f>
        <v>41.514740331228175</v>
      </c>
      <c r="T1832" s="37">
        <f>'Data TREND'!L395</f>
        <v>603.658421927978</v>
      </c>
      <c r="U1832" s="37">
        <f>'Data TREND'!M395</f>
        <v>999.80879560589949</v>
      </c>
      <c r="V1832" s="37">
        <f>'Data TREND'!N395</f>
        <v>19.530012659398714</v>
      </c>
      <c r="W1832" s="37">
        <f>'Data TREND'!O395</f>
        <v>8.1752750739833751</v>
      </c>
      <c r="Y1832" s="37">
        <f t="shared" si="1270"/>
        <v>0</v>
      </c>
      <c r="Z1832" s="37">
        <f t="shared" si="1271"/>
        <v>0</v>
      </c>
      <c r="AA1832" s="37">
        <f t="shared" si="1272"/>
        <v>0</v>
      </c>
      <c r="AB1832" s="37">
        <f t="shared" si="1273"/>
        <v>0</v>
      </c>
      <c r="AC1832" s="37">
        <f t="shared" si="1274"/>
        <v>0</v>
      </c>
      <c r="AD1832" s="37">
        <f t="shared" si="1275"/>
        <v>0</v>
      </c>
      <c r="AF1832">
        <f>'Data TREND'!$A$251</f>
        <v>114</v>
      </c>
      <c r="AG1832" s="37">
        <f>'Data TREND'!Q395</f>
        <v>382.88773234808696</v>
      </c>
      <c r="AH1832" s="37">
        <f>'Data TREND'!R395</f>
        <v>44.289125570523339</v>
      </c>
      <c r="AI1832" s="37">
        <f>'Data TREND'!S395</f>
        <v>602.05721113513994</v>
      </c>
      <c r="AJ1832" s="37">
        <f>'Data TREND'!T395</f>
        <v>1029.1925431178618</v>
      </c>
      <c r="AK1832" s="37">
        <f>'Data TREND'!U395</f>
        <v>18.639386040645153</v>
      </c>
      <c r="AL1832" s="37">
        <f>'Data TREND'!V395</f>
        <v>7.5491261501950273</v>
      </c>
      <c r="AN1832" s="37">
        <f t="shared" si="1276"/>
        <v>0</v>
      </c>
      <c r="AO1832" s="37">
        <f t="shared" si="1277"/>
        <v>0</v>
      </c>
      <c r="AP1832" s="37">
        <f t="shared" si="1278"/>
        <v>0</v>
      </c>
      <c r="AQ1832" s="37">
        <f t="shared" si="1279"/>
        <v>0</v>
      </c>
      <c r="AR1832" s="37">
        <f t="shared" si="1280"/>
        <v>0</v>
      </c>
      <c r="AS1832" s="37">
        <f t="shared" si="1281"/>
        <v>0</v>
      </c>
      <c r="AU1832">
        <v>114</v>
      </c>
      <c r="AV1832" s="37">
        <f t="shared" si="1282"/>
        <v>339.02419419333728</v>
      </c>
      <c r="AW1832" s="37">
        <f t="shared" si="1283"/>
        <v>21.085902504071417</v>
      </c>
      <c r="AX1832" s="37">
        <f t="shared" si="1284"/>
        <v>603.84090873871469</v>
      </c>
      <c r="AY1832" s="37">
        <f t="shared" si="1285"/>
        <v>963.7124981193781</v>
      </c>
      <c r="AZ1832" s="37">
        <f t="shared" si="1286"/>
        <v>19.830351558602004</v>
      </c>
      <c r="BA1832" s="37">
        <f t="shared" si="1287"/>
        <v>7.8979178757378374</v>
      </c>
      <c r="BC1832">
        <v>114</v>
      </c>
      <c r="BD1832" s="37">
        <f>IF(Voorblad!$E$10=Rekenblad!BC1832,Rekenblad!AV1832,0)</f>
        <v>0</v>
      </c>
      <c r="BE1832" s="37">
        <f>IF(Voorblad!$E$10=Rekenblad!BC1832,Rekenblad!AW1832,0)</f>
        <v>0</v>
      </c>
      <c r="BF1832" s="37">
        <f>IF(Voorblad!$E$10=Rekenblad!BC1832,Rekenblad!AX1832,0)</f>
        <v>0</v>
      </c>
      <c r="BG1832" s="62">
        <f>IF(Voorblad!$E$10=Rekenblad!BC1832,Rekenblad!AY1832,0)</f>
        <v>0</v>
      </c>
      <c r="BH1832" s="37">
        <f>IF(Voorblad!$E$10=Rekenblad!BC1832,Rekenblad!AZ1832,0)</f>
        <v>0</v>
      </c>
      <c r="BI1832" s="37">
        <f>IF(Voorblad!$E$10=Rekenblad!BC1832,Rekenblad!BA1832,0)</f>
        <v>0</v>
      </c>
      <c r="BK1832">
        <v>114</v>
      </c>
      <c r="BL1832" s="37">
        <f>IF(Voorblad!$E$14=Rekenblad!$BL$1726,Rekenblad!BD1832,0)</f>
        <v>0</v>
      </c>
      <c r="BM1832" s="37">
        <f>IF(Voorblad!$E$14=Rekenblad!$BL$1726,Rekenblad!BE1832,0)</f>
        <v>0</v>
      </c>
      <c r="BN1832" s="37">
        <f>IF(Voorblad!$E$14=Rekenblad!$BL$1726,Rekenblad!BF1832,0)</f>
        <v>0</v>
      </c>
      <c r="BO1832" s="37">
        <f>IF(Voorblad!$E$14=Rekenblad!$BL$1726,Rekenblad!BG1832,0)</f>
        <v>0</v>
      </c>
      <c r="BP1832" s="37">
        <f>IF(Voorblad!$E$14=Rekenblad!$BL$1726,Rekenblad!BH1832,0)</f>
        <v>0</v>
      </c>
      <c r="BQ1832" s="37">
        <f>IF(Voorblad!$E$14=Rekenblad!$BL$1726,Rekenblad!BI1832,0)</f>
        <v>0</v>
      </c>
    </row>
    <row r="1833" spans="2:69" x14ac:dyDescent="0.25">
      <c r="B1833">
        <f>'Data TREND'!$A$252</f>
        <v>115</v>
      </c>
      <c r="C1833" s="37">
        <f>'Data TREND'!C396</f>
        <v>341.8120043111004</v>
      </c>
      <c r="D1833" s="37">
        <f>'Data TREND'!D396</f>
        <v>21.215158535235748</v>
      </c>
      <c r="E1833" s="37">
        <f>'Data TREND'!E396</f>
        <v>609.0972086878246</v>
      </c>
      <c r="F1833" s="37">
        <f>'Data TREND'!F396</f>
        <v>971.88711467469307</v>
      </c>
      <c r="G1833" s="37">
        <f>'Data TREND'!G396</f>
        <v>19.776785316827564</v>
      </c>
      <c r="H1833" s="37">
        <f>'Data TREND'!H396</f>
        <v>7.8729555685129915</v>
      </c>
      <c r="J1833" s="37">
        <f t="shared" si="1264"/>
        <v>341.8120043111004</v>
      </c>
      <c r="K1833" s="37">
        <f t="shared" si="1265"/>
        <v>21.215158535235748</v>
      </c>
      <c r="L1833" s="37">
        <f t="shared" si="1266"/>
        <v>609.0972086878246</v>
      </c>
      <c r="M1833" s="37">
        <f t="shared" si="1267"/>
        <v>971.88711467469307</v>
      </c>
      <c r="N1833" s="37">
        <f t="shared" si="1268"/>
        <v>19.776785316827564</v>
      </c>
      <c r="O1833" s="37">
        <f t="shared" si="1269"/>
        <v>7.8729555685129915</v>
      </c>
      <c r="Q1833">
        <f>'Data TREND'!$A$252</f>
        <v>115</v>
      </c>
      <c r="R1833" s="37">
        <f>'Data TREND'!J396</f>
        <v>357.21768820246371</v>
      </c>
      <c r="S1833" s="37">
        <f>'Data TREND'!K396</f>
        <v>41.778011695356227</v>
      </c>
      <c r="T1833" s="37">
        <f>'Data TREND'!L396</f>
        <v>608.92062993717173</v>
      </c>
      <c r="U1833" s="37">
        <f>'Data TREND'!M396</f>
        <v>1008.1691310027192</v>
      </c>
      <c r="V1833" s="37">
        <f>'Data TREND'!N396</f>
        <v>19.441471988007958</v>
      </c>
      <c r="W1833" s="37">
        <f>'Data TREND'!O396</f>
        <v>8.1427039298755464</v>
      </c>
      <c r="Y1833" s="37">
        <f t="shared" si="1270"/>
        <v>0</v>
      </c>
      <c r="Z1833" s="37">
        <f t="shared" si="1271"/>
        <v>0</v>
      </c>
      <c r="AA1833" s="37">
        <f t="shared" si="1272"/>
        <v>0</v>
      </c>
      <c r="AB1833" s="37">
        <f t="shared" si="1273"/>
        <v>0</v>
      </c>
      <c r="AC1833" s="37">
        <f t="shared" si="1274"/>
        <v>0</v>
      </c>
      <c r="AD1833" s="37">
        <f t="shared" si="1275"/>
        <v>0</v>
      </c>
      <c r="AF1833">
        <f>'Data TREND'!$A$252</f>
        <v>115</v>
      </c>
      <c r="AG1833" s="37">
        <f>'Data TREND'!Q396</f>
        <v>385.87623500987115</v>
      </c>
      <c r="AH1833" s="37">
        <f>'Data TREND'!R396</f>
        <v>44.574102528963067</v>
      </c>
      <c r="AI1833" s="37">
        <f>'Data TREND'!S396</f>
        <v>607.26506805576128</v>
      </c>
      <c r="AJ1833" s="37">
        <f>'Data TREND'!T396</f>
        <v>1037.6703231827773</v>
      </c>
      <c r="AK1833" s="37">
        <f>'Data TREND'!U396</f>
        <v>18.502762734632945</v>
      </c>
      <c r="AL1833" s="37">
        <f>'Data TREND'!V396</f>
        <v>7.491656376237751</v>
      </c>
      <c r="AN1833" s="37">
        <f t="shared" si="1276"/>
        <v>0</v>
      </c>
      <c r="AO1833" s="37">
        <f t="shared" si="1277"/>
        <v>0</v>
      </c>
      <c r="AP1833" s="37">
        <f t="shared" si="1278"/>
        <v>0</v>
      </c>
      <c r="AQ1833" s="37">
        <f t="shared" si="1279"/>
        <v>0</v>
      </c>
      <c r="AR1833" s="37">
        <f t="shared" si="1280"/>
        <v>0</v>
      </c>
      <c r="AS1833" s="37">
        <f t="shared" si="1281"/>
        <v>0</v>
      </c>
      <c r="AU1833">
        <v>115</v>
      </c>
      <c r="AV1833" s="37">
        <f t="shared" si="1282"/>
        <v>341.8120043111004</v>
      </c>
      <c r="AW1833" s="37">
        <f t="shared" si="1283"/>
        <v>21.215158535235748</v>
      </c>
      <c r="AX1833" s="37">
        <f t="shared" si="1284"/>
        <v>609.0972086878246</v>
      </c>
      <c r="AY1833" s="37">
        <f t="shared" si="1285"/>
        <v>971.88711467469307</v>
      </c>
      <c r="AZ1833" s="37">
        <f t="shared" si="1286"/>
        <v>19.776785316827564</v>
      </c>
      <c r="BA1833" s="37">
        <f t="shared" si="1287"/>
        <v>7.8729555685129915</v>
      </c>
      <c r="BC1833">
        <v>115</v>
      </c>
      <c r="BD1833" s="37">
        <f>IF(Voorblad!$E$10=Rekenblad!BC1833,Rekenblad!AV1833,0)</f>
        <v>0</v>
      </c>
      <c r="BE1833" s="37">
        <f>IF(Voorblad!$E$10=Rekenblad!BC1833,Rekenblad!AW1833,0)</f>
        <v>0</v>
      </c>
      <c r="BF1833" s="37">
        <f>IF(Voorblad!$E$10=Rekenblad!BC1833,Rekenblad!AX1833,0)</f>
        <v>0</v>
      </c>
      <c r="BG1833" s="62">
        <f>IF(Voorblad!$E$10=Rekenblad!BC1833,Rekenblad!AY1833,0)</f>
        <v>0</v>
      </c>
      <c r="BH1833" s="37">
        <f>IF(Voorblad!$E$10=Rekenblad!BC1833,Rekenblad!AZ1833,0)</f>
        <v>0</v>
      </c>
      <c r="BI1833" s="37">
        <f>IF(Voorblad!$E$10=Rekenblad!BC1833,Rekenblad!BA1833,0)</f>
        <v>0</v>
      </c>
      <c r="BK1833">
        <v>115</v>
      </c>
      <c r="BL1833" s="37">
        <f>IF(Voorblad!$E$14=Rekenblad!$BL$1726,Rekenblad!BD1833,0)</f>
        <v>0</v>
      </c>
      <c r="BM1833" s="37">
        <f>IF(Voorblad!$E$14=Rekenblad!$BL$1726,Rekenblad!BE1833,0)</f>
        <v>0</v>
      </c>
      <c r="BN1833" s="37">
        <f>IF(Voorblad!$E$14=Rekenblad!$BL$1726,Rekenblad!BF1833,0)</f>
        <v>0</v>
      </c>
      <c r="BO1833" s="37">
        <f>IF(Voorblad!$E$14=Rekenblad!$BL$1726,Rekenblad!BG1833,0)</f>
        <v>0</v>
      </c>
      <c r="BP1833" s="37">
        <f>IF(Voorblad!$E$14=Rekenblad!$BL$1726,Rekenblad!BH1833,0)</f>
        <v>0</v>
      </c>
      <c r="BQ1833" s="37">
        <f>IF(Voorblad!$E$14=Rekenblad!$BL$1726,Rekenblad!BI1833,0)</f>
        <v>0</v>
      </c>
    </row>
    <row r="1834" spans="2:69" x14ac:dyDescent="0.25">
      <c r="B1834">
        <f>'Data TREND'!$A$253</f>
        <v>116</v>
      </c>
      <c r="C1834" s="37">
        <f>'Data TREND'!C397</f>
        <v>344.59981442886351</v>
      </c>
      <c r="D1834" s="37">
        <f>'Data TREND'!D397</f>
        <v>21.344414566400079</v>
      </c>
      <c r="E1834" s="37">
        <f>'Data TREND'!E397</f>
        <v>614.35350863693475</v>
      </c>
      <c r="F1834" s="37">
        <f>'Data TREND'!F397</f>
        <v>980.06173123000826</v>
      </c>
      <c r="G1834" s="37">
        <f>'Data TREND'!G397</f>
        <v>19.723219075053123</v>
      </c>
      <c r="H1834" s="37">
        <f>'Data TREND'!H397</f>
        <v>7.8479932612881464</v>
      </c>
      <c r="J1834" s="37">
        <f t="shared" si="1264"/>
        <v>344.59981442886351</v>
      </c>
      <c r="K1834" s="37">
        <f t="shared" si="1265"/>
        <v>21.344414566400079</v>
      </c>
      <c r="L1834" s="37">
        <f t="shared" si="1266"/>
        <v>614.35350863693475</v>
      </c>
      <c r="M1834" s="37">
        <f t="shared" si="1267"/>
        <v>980.06173123000826</v>
      </c>
      <c r="N1834" s="37">
        <f t="shared" si="1268"/>
        <v>19.723219075053123</v>
      </c>
      <c r="O1834" s="37">
        <f t="shared" si="1269"/>
        <v>7.8479932612881464</v>
      </c>
      <c r="Q1834">
        <f>'Data TREND'!$A$253</f>
        <v>116</v>
      </c>
      <c r="R1834" s="37">
        <f>'Data TREND'!J397</f>
        <v>360.05050850694215</v>
      </c>
      <c r="S1834" s="37">
        <f>'Data TREND'!K397</f>
        <v>42.041283059484272</v>
      </c>
      <c r="T1834" s="37">
        <f>'Data TREND'!L397</f>
        <v>614.18283794636523</v>
      </c>
      <c r="U1834" s="37">
        <f>'Data TREND'!M397</f>
        <v>1016.5294663995389</v>
      </c>
      <c r="V1834" s="37">
        <f>'Data TREND'!N397</f>
        <v>19.352931316617202</v>
      </c>
      <c r="W1834" s="37">
        <f>'Data TREND'!O397</f>
        <v>8.1101327857677177</v>
      </c>
      <c r="Y1834" s="37">
        <f t="shared" si="1270"/>
        <v>0</v>
      </c>
      <c r="Z1834" s="37">
        <f t="shared" si="1271"/>
        <v>0</v>
      </c>
      <c r="AA1834" s="37">
        <f t="shared" si="1272"/>
        <v>0</v>
      </c>
      <c r="AB1834" s="37">
        <f t="shared" si="1273"/>
        <v>0</v>
      </c>
      <c r="AC1834" s="37">
        <f t="shared" si="1274"/>
        <v>0</v>
      </c>
      <c r="AD1834" s="37">
        <f t="shared" si="1275"/>
        <v>0</v>
      </c>
      <c r="AF1834">
        <f>'Data TREND'!$A$253</f>
        <v>116</v>
      </c>
      <c r="AG1834" s="37">
        <f>'Data TREND'!Q397</f>
        <v>388.86473767165546</v>
      </c>
      <c r="AH1834" s="37">
        <f>'Data TREND'!R397</f>
        <v>44.859079487402795</v>
      </c>
      <c r="AI1834" s="37">
        <f>'Data TREND'!S397</f>
        <v>612.47292497638273</v>
      </c>
      <c r="AJ1834" s="37">
        <f>'Data TREND'!T397</f>
        <v>1046.1481032476929</v>
      </c>
      <c r="AK1834" s="37">
        <f>'Data TREND'!U397</f>
        <v>18.366139428620741</v>
      </c>
      <c r="AL1834" s="37">
        <f>'Data TREND'!V397</f>
        <v>7.4341866022804748</v>
      </c>
      <c r="AN1834" s="37">
        <f t="shared" si="1276"/>
        <v>0</v>
      </c>
      <c r="AO1834" s="37">
        <f t="shared" si="1277"/>
        <v>0</v>
      </c>
      <c r="AP1834" s="37">
        <f t="shared" si="1278"/>
        <v>0</v>
      </c>
      <c r="AQ1834" s="37">
        <f t="shared" si="1279"/>
        <v>0</v>
      </c>
      <c r="AR1834" s="37">
        <f t="shared" si="1280"/>
        <v>0</v>
      </c>
      <c r="AS1834" s="37">
        <f t="shared" si="1281"/>
        <v>0</v>
      </c>
      <c r="AU1834">
        <v>116</v>
      </c>
      <c r="AV1834" s="37">
        <f t="shared" si="1282"/>
        <v>344.59981442886351</v>
      </c>
      <c r="AW1834" s="37">
        <f t="shared" si="1283"/>
        <v>21.344414566400079</v>
      </c>
      <c r="AX1834" s="37">
        <f t="shared" si="1284"/>
        <v>614.35350863693475</v>
      </c>
      <c r="AY1834" s="37">
        <f t="shared" si="1285"/>
        <v>980.06173123000826</v>
      </c>
      <c r="AZ1834" s="37">
        <f t="shared" si="1286"/>
        <v>19.723219075053123</v>
      </c>
      <c r="BA1834" s="37">
        <f t="shared" si="1287"/>
        <v>7.8479932612881464</v>
      </c>
      <c r="BC1834">
        <v>116</v>
      </c>
      <c r="BD1834" s="37">
        <f>IF(Voorblad!$E$10=Rekenblad!BC1834,Rekenblad!AV1834,0)</f>
        <v>0</v>
      </c>
      <c r="BE1834" s="37">
        <f>IF(Voorblad!$E$10=Rekenblad!BC1834,Rekenblad!AW1834,0)</f>
        <v>0</v>
      </c>
      <c r="BF1834" s="37">
        <f>IF(Voorblad!$E$10=Rekenblad!BC1834,Rekenblad!AX1834,0)</f>
        <v>0</v>
      </c>
      <c r="BG1834" s="62">
        <f>IF(Voorblad!$E$10=Rekenblad!BC1834,Rekenblad!AY1834,0)</f>
        <v>0</v>
      </c>
      <c r="BH1834" s="37">
        <f>IF(Voorblad!$E$10=Rekenblad!BC1834,Rekenblad!AZ1834,0)</f>
        <v>0</v>
      </c>
      <c r="BI1834" s="37">
        <f>IF(Voorblad!$E$10=Rekenblad!BC1834,Rekenblad!BA1834,0)</f>
        <v>0</v>
      </c>
      <c r="BK1834">
        <v>116</v>
      </c>
      <c r="BL1834" s="37">
        <f>IF(Voorblad!$E$14=Rekenblad!$BL$1726,Rekenblad!BD1834,0)</f>
        <v>0</v>
      </c>
      <c r="BM1834" s="37">
        <f>IF(Voorblad!$E$14=Rekenblad!$BL$1726,Rekenblad!BE1834,0)</f>
        <v>0</v>
      </c>
      <c r="BN1834" s="37">
        <f>IF(Voorblad!$E$14=Rekenblad!$BL$1726,Rekenblad!BF1834,0)</f>
        <v>0</v>
      </c>
      <c r="BO1834" s="37">
        <f>IF(Voorblad!$E$14=Rekenblad!$BL$1726,Rekenblad!BG1834,0)</f>
        <v>0</v>
      </c>
      <c r="BP1834" s="37">
        <f>IF(Voorblad!$E$14=Rekenblad!$BL$1726,Rekenblad!BH1834,0)</f>
        <v>0</v>
      </c>
      <c r="BQ1834" s="37">
        <f>IF(Voorblad!$E$14=Rekenblad!$BL$1726,Rekenblad!BI1834,0)</f>
        <v>0</v>
      </c>
    </row>
    <row r="1835" spans="2:69" x14ac:dyDescent="0.25">
      <c r="B1835">
        <f>'Data TREND'!$A$254</f>
        <v>117</v>
      </c>
      <c r="C1835" s="37">
        <f>'Data TREND'!C398</f>
        <v>347.38762454662651</v>
      </c>
      <c r="D1835" s="37">
        <f>'Data TREND'!D398</f>
        <v>21.473670597564411</v>
      </c>
      <c r="E1835" s="37">
        <f>'Data TREND'!E398</f>
        <v>619.60980858604489</v>
      </c>
      <c r="F1835" s="37">
        <f>'Data TREND'!F398</f>
        <v>988.23634778532323</v>
      </c>
      <c r="G1835" s="37">
        <f>'Data TREND'!G398</f>
        <v>19.669652833278686</v>
      </c>
      <c r="H1835" s="37">
        <f>'Data TREND'!H398</f>
        <v>7.8230309540633005</v>
      </c>
      <c r="J1835" s="37">
        <f t="shared" si="1264"/>
        <v>347.38762454662651</v>
      </c>
      <c r="K1835" s="37">
        <f t="shared" si="1265"/>
        <v>21.473670597564411</v>
      </c>
      <c r="L1835" s="37">
        <f t="shared" si="1266"/>
        <v>619.60980858604489</v>
      </c>
      <c r="M1835" s="37">
        <f t="shared" si="1267"/>
        <v>988.23634778532323</v>
      </c>
      <c r="N1835" s="37">
        <f t="shared" si="1268"/>
        <v>19.669652833278686</v>
      </c>
      <c r="O1835" s="37">
        <f t="shared" si="1269"/>
        <v>7.8230309540633005</v>
      </c>
      <c r="Q1835">
        <f>'Data TREND'!$A$254</f>
        <v>117</v>
      </c>
      <c r="R1835" s="37">
        <f>'Data TREND'!J398</f>
        <v>362.8833288114206</v>
      </c>
      <c r="S1835" s="37">
        <f>'Data TREND'!K398</f>
        <v>42.304554423612316</v>
      </c>
      <c r="T1835" s="37">
        <f>'Data TREND'!L398</f>
        <v>619.44504595555895</v>
      </c>
      <c r="U1835" s="37">
        <f>'Data TREND'!M398</f>
        <v>1024.8898017963586</v>
      </c>
      <c r="V1835" s="37">
        <f>'Data TREND'!N398</f>
        <v>19.264390645226449</v>
      </c>
      <c r="W1835" s="37">
        <f>'Data TREND'!O398</f>
        <v>8.0775616416598872</v>
      </c>
      <c r="Y1835" s="37">
        <f t="shared" si="1270"/>
        <v>0</v>
      </c>
      <c r="Z1835" s="37">
        <f t="shared" si="1271"/>
        <v>0</v>
      </c>
      <c r="AA1835" s="37">
        <f t="shared" si="1272"/>
        <v>0</v>
      </c>
      <c r="AB1835" s="37">
        <f t="shared" si="1273"/>
        <v>0</v>
      </c>
      <c r="AC1835" s="37">
        <f t="shared" si="1274"/>
        <v>0</v>
      </c>
      <c r="AD1835" s="37">
        <f t="shared" si="1275"/>
        <v>0</v>
      </c>
      <c r="AF1835">
        <f>'Data TREND'!$A$254</f>
        <v>117</v>
      </c>
      <c r="AG1835" s="37">
        <f>'Data TREND'!Q398</f>
        <v>391.85324033343966</v>
      </c>
      <c r="AH1835" s="37">
        <f>'Data TREND'!R398</f>
        <v>45.144056445842523</v>
      </c>
      <c r="AI1835" s="37">
        <f>'Data TREND'!S398</f>
        <v>617.68078189700407</v>
      </c>
      <c r="AJ1835" s="37">
        <f>'Data TREND'!T398</f>
        <v>1054.6258833126085</v>
      </c>
      <c r="AK1835" s="37">
        <f>'Data TREND'!U398</f>
        <v>18.229516122608533</v>
      </c>
      <c r="AL1835" s="37">
        <f>'Data TREND'!V398</f>
        <v>7.3767168283231985</v>
      </c>
      <c r="AN1835" s="37">
        <f t="shared" si="1276"/>
        <v>0</v>
      </c>
      <c r="AO1835" s="37">
        <f t="shared" si="1277"/>
        <v>0</v>
      </c>
      <c r="AP1835" s="37">
        <f t="shared" si="1278"/>
        <v>0</v>
      </c>
      <c r="AQ1835" s="37">
        <f t="shared" si="1279"/>
        <v>0</v>
      </c>
      <c r="AR1835" s="37">
        <f t="shared" si="1280"/>
        <v>0</v>
      </c>
      <c r="AS1835" s="37">
        <f t="shared" si="1281"/>
        <v>0</v>
      </c>
      <c r="AU1835">
        <v>117</v>
      </c>
      <c r="AV1835" s="37">
        <f t="shared" si="1282"/>
        <v>347.38762454662651</v>
      </c>
      <c r="AW1835" s="37">
        <f t="shared" si="1283"/>
        <v>21.473670597564411</v>
      </c>
      <c r="AX1835" s="37">
        <f t="shared" si="1284"/>
        <v>619.60980858604489</v>
      </c>
      <c r="AY1835" s="37">
        <f t="shared" si="1285"/>
        <v>988.23634778532323</v>
      </c>
      <c r="AZ1835" s="37">
        <f t="shared" si="1286"/>
        <v>19.669652833278686</v>
      </c>
      <c r="BA1835" s="37">
        <f t="shared" si="1287"/>
        <v>7.8230309540633005</v>
      </c>
      <c r="BC1835">
        <v>117</v>
      </c>
      <c r="BD1835" s="37">
        <f>IF(Voorblad!$E$10=Rekenblad!BC1835,Rekenblad!AV1835,0)</f>
        <v>0</v>
      </c>
      <c r="BE1835" s="37">
        <f>IF(Voorblad!$E$10=Rekenblad!BC1835,Rekenblad!AW1835,0)</f>
        <v>0</v>
      </c>
      <c r="BF1835" s="37">
        <f>IF(Voorblad!$E$10=Rekenblad!BC1835,Rekenblad!AX1835,0)</f>
        <v>0</v>
      </c>
      <c r="BG1835" s="62">
        <f>IF(Voorblad!$E$10=Rekenblad!BC1835,Rekenblad!AY1835,0)</f>
        <v>0</v>
      </c>
      <c r="BH1835" s="37">
        <f>IF(Voorblad!$E$10=Rekenblad!BC1835,Rekenblad!AZ1835,0)</f>
        <v>0</v>
      </c>
      <c r="BI1835" s="37">
        <f>IF(Voorblad!$E$10=Rekenblad!BC1835,Rekenblad!BA1835,0)</f>
        <v>0</v>
      </c>
      <c r="BK1835">
        <v>117</v>
      </c>
      <c r="BL1835" s="37">
        <f>IF(Voorblad!$E$14=Rekenblad!$BL$1726,Rekenblad!BD1835,0)</f>
        <v>0</v>
      </c>
      <c r="BM1835" s="37">
        <f>IF(Voorblad!$E$14=Rekenblad!$BL$1726,Rekenblad!BE1835,0)</f>
        <v>0</v>
      </c>
      <c r="BN1835" s="37">
        <f>IF(Voorblad!$E$14=Rekenblad!$BL$1726,Rekenblad!BF1835,0)</f>
        <v>0</v>
      </c>
      <c r="BO1835" s="37">
        <f>IF(Voorblad!$E$14=Rekenblad!$BL$1726,Rekenblad!BG1835,0)</f>
        <v>0</v>
      </c>
      <c r="BP1835" s="37">
        <f>IF(Voorblad!$E$14=Rekenblad!$BL$1726,Rekenblad!BH1835,0)</f>
        <v>0</v>
      </c>
      <c r="BQ1835" s="37">
        <f>IF(Voorblad!$E$14=Rekenblad!$BL$1726,Rekenblad!BI1835,0)</f>
        <v>0</v>
      </c>
    </row>
    <row r="1836" spans="2:69" x14ac:dyDescent="0.25">
      <c r="B1836">
        <f>'Data TREND'!$A$255</f>
        <v>118</v>
      </c>
      <c r="C1836" s="37">
        <f>'Data TREND'!C399</f>
        <v>350.17543466438963</v>
      </c>
      <c r="D1836" s="37">
        <f>'Data TREND'!D399</f>
        <v>21.602926628728742</v>
      </c>
      <c r="E1836" s="37">
        <f>'Data TREND'!E399</f>
        <v>624.86610853515481</v>
      </c>
      <c r="F1836" s="37">
        <f>'Data TREND'!F399</f>
        <v>996.4109643406382</v>
      </c>
      <c r="G1836" s="37">
        <f>'Data TREND'!G399</f>
        <v>19.616086591504246</v>
      </c>
      <c r="H1836" s="37">
        <f>'Data TREND'!H399</f>
        <v>7.7980686468384555</v>
      </c>
      <c r="J1836" s="37">
        <f t="shared" si="1264"/>
        <v>350.17543466438963</v>
      </c>
      <c r="K1836" s="37">
        <f t="shared" si="1265"/>
        <v>21.602926628728742</v>
      </c>
      <c r="L1836" s="37">
        <f t="shared" si="1266"/>
        <v>624.86610853515481</v>
      </c>
      <c r="M1836" s="37">
        <f t="shared" si="1267"/>
        <v>996.4109643406382</v>
      </c>
      <c r="N1836" s="37">
        <f t="shared" si="1268"/>
        <v>19.616086591504246</v>
      </c>
      <c r="O1836" s="37">
        <f t="shared" si="1269"/>
        <v>7.7980686468384555</v>
      </c>
      <c r="Q1836">
        <f>'Data TREND'!$A$255</f>
        <v>118</v>
      </c>
      <c r="R1836" s="37">
        <f>'Data TREND'!J399</f>
        <v>365.71614911589893</v>
      </c>
      <c r="S1836" s="37">
        <f>'Data TREND'!K399</f>
        <v>42.567825787740361</v>
      </c>
      <c r="T1836" s="37">
        <f>'Data TREND'!L399</f>
        <v>624.70725396475268</v>
      </c>
      <c r="U1836" s="37">
        <f>'Data TREND'!M399</f>
        <v>1033.2501371931785</v>
      </c>
      <c r="V1836" s="37">
        <f>'Data TREND'!N399</f>
        <v>19.175849973835689</v>
      </c>
      <c r="W1836" s="37">
        <f>'Data TREND'!O399</f>
        <v>8.0449904975520585</v>
      </c>
      <c r="Y1836" s="37">
        <f t="shared" si="1270"/>
        <v>0</v>
      </c>
      <c r="Z1836" s="37">
        <f t="shared" si="1271"/>
        <v>0</v>
      </c>
      <c r="AA1836" s="37">
        <f t="shared" si="1272"/>
        <v>0</v>
      </c>
      <c r="AB1836" s="37">
        <f t="shared" si="1273"/>
        <v>0</v>
      </c>
      <c r="AC1836" s="37">
        <f t="shared" si="1274"/>
        <v>0</v>
      </c>
      <c r="AD1836" s="37">
        <f t="shared" si="1275"/>
        <v>0</v>
      </c>
      <c r="AF1836">
        <f>'Data TREND'!$A$255</f>
        <v>118</v>
      </c>
      <c r="AG1836" s="37">
        <f>'Data TREND'!Q399</f>
        <v>394.84174299522385</v>
      </c>
      <c r="AH1836" s="37">
        <f>'Data TREND'!R399</f>
        <v>45.429033404282237</v>
      </c>
      <c r="AI1836" s="37">
        <f>'Data TREND'!S399</f>
        <v>622.88863881762541</v>
      </c>
      <c r="AJ1836" s="37">
        <f>'Data TREND'!T399</f>
        <v>1063.1036633775241</v>
      </c>
      <c r="AK1836" s="37">
        <f>'Data TREND'!U399</f>
        <v>18.092892816596326</v>
      </c>
      <c r="AL1836" s="37">
        <f>'Data TREND'!V399</f>
        <v>7.3192470543659223</v>
      </c>
      <c r="AN1836" s="37">
        <f t="shared" si="1276"/>
        <v>0</v>
      </c>
      <c r="AO1836" s="37">
        <f t="shared" si="1277"/>
        <v>0</v>
      </c>
      <c r="AP1836" s="37">
        <f t="shared" si="1278"/>
        <v>0</v>
      </c>
      <c r="AQ1836" s="37">
        <f t="shared" si="1279"/>
        <v>0</v>
      </c>
      <c r="AR1836" s="37">
        <f t="shared" si="1280"/>
        <v>0</v>
      </c>
      <c r="AS1836" s="37">
        <f t="shared" si="1281"/>
        <v>0</v>
      </c>
      <c r="AU1836">
        <v>118</v>
      </c>
      <c r="AV1836" s="37">
        <f t="shared" si="1282"/>
        <v>350.17543466438963</v>
      </c>
      <c r="AW1836" s="37">
        <f t="shared" si="1283"/>
        <v>21.602926628728742</v>
      </c>
      <c r="AX1836" s="37">
        <f t="shared" si="1284"/>
        <v>624.86610853515481</v>
      </c>
      <c r="AY1836" s="37">
        <f t="shared" si="1285"/>
        <v>996.4109643406382</v>
      </c>
      <c r="AZ1836" s="37">
        <f t="shared" si="1286"/>
        <v>19.616086591504246</v>
      </c>
      <c r="BA1836" s="37">
        <f t="shared" si="1287"/>
        <v>7.7980686468384555</v>
      </c>
      <c r="BC1836">
        <v>118</v>
      </c>
      <c r="BD1836" s="37">
        <f>IF(Voorblad!$E$10=Rekenblad!BC1836,Rekenblad!AV1836,0)</f>
        <v>0</v>
      </c>
      <c r="BE1836" s="37">
        <f>IF(Voorblad!$E$10=Rekenblad!BC1836,Rekenblad!AW1836,0)</f>
        <v>0</v>
      </c>
      <c r="BF1836" s="37">
        <f>IF(Voorblad!$E$10=Rekenblad!BC1836,Rekenblad!AX1836,0)</f>
        <v>0</v>
      </c>
      <c r="BG1836" s="62">
        <f>IF(Voorblad!$E$10=Rekenblad!BC1836,Rekenblad!AY1836,0)</f>
        <v>0</v>
      </c>
      <c r="BH1836" s="37">
        <f>IF(Voorblad!$E$10=Rekenblad!BC1836,Rekenblad!AZ1836,0)</f>
        <v>0</v>
      </c>
      <c r="BI1836" s="37">
        <f>IF(Voorblad!$E$10=Rekenblad!BC1836,Rekenblad!BA1836,0)</f>
        <v>0</v>
      </c>
      <c r="BK1836">
        <v>118</v>
      </c>
      <c r="BL1836" s="37">
        <f>IF(Voorblad!$E$14=Rekenblad!$BL$1726,Rekenblad!BD1836,0)</f>
        <v>0</v>
      </c>
      <c r="BM1836" s="37">
        <f>IF(Voorblad!$E$14=Rekenblad!$BL$1726,Rekenblad!BE1836,0)</f>
        <v>0</v>
      </c>
      <c r="BN1836" s="37">
        <f>IF(Voorblad!$E$14=Rekenblad!$BL$1726,Rekenblad!BF1836,0)</f>
        <v>0</v>
      </c>
      <c r="BO1836" s="37">
        <f>IF(Voorblad!$E$14=Rekenblad!$BL$1726,Rekenblad!BG1836,0)</f>
        <v>0</v>
      </c>
      <c r="BP1836" s="37">
        <f>IF(Voorblad!$E$14=Rekenblad!$BL$1726,Rekenblad!BH1836,0)</f>
        <v>0</v>
      </c>
      <c r="BQ1836" s="37">
        <f>IF(Voorblad!$E$14=Rekenblad!$BL$1726,Rekenblad!BI1836,0)</f>
        <v>0</v>
      </c>
    </row>
    <row r="1837" spans="2:69" x14ac:dyDescent="0.25">
      <c r="B1837">
        <f>'Data TREND'!$A$256</f>
        <v>119</v>
      </c>
      <c r="C1837" s="37">
        <f>'Data TREND'!C400</f>
        <v>352.96324478215274</v>
      </c>
      <c r="D1837" s="37">
        <f>'Data TREND'!D400</f>
        <v>21.732182659893073</v>
      </c>
      <c r="E1837" s="37">
        <f>'Data TREND'!E400</f>
        <v>630.12240848426495</v>
      </c>
      <c r="F1837" s="37">
        <f>'Data TREND'!F400</f>
        <v>1004.5855808959532</v>
      </c>
      <c r="G1837" s="37">
        <f>'Data TREND'!G400</f>
        <v>19.562520349729809</v>
      </c>
      <c r="H1837" s="37">
        <f>'Data TREND'!H400</f>
        <v>7.7731063396136104</v>
      </c>
      <c r="J1837" s="37">
        <f t="shared" si="1264"/>
        <v>352.96324478215274</v>
      </c>
      <c r="K1837" s="37">
        <f t="shared" si="1265"/>
        <v>21.732182659893073</v>
      </c>
      <c r="L1837" s="37">
        <f t="shared" si="1266"/>
        <v>630.12240848426495</v>
      </c>
      <c r="M1837" s="37">
        <f t="shared" si="1267"/>
        <v>1004.5855808959532</v>
      </c>
      <c r="N1837" s="37">
        <f t="shared" si="1268"/>
        <v>19.562520349729809</v>
      </c>
      <c r="O1837" s="37">
        <f t="shared" si="1269"/>
        <v>7.7731063396136104</v>
      </c>
      <c r="Q1837">
        <f>'Data TREND'!$A$256</f>
        <v>119</v>
      </c>
      <c r="R1837" s="37">
        <f>'Data TREND'!J400</f>
        <v>368.54896942037738</v>
      </c>
      <c r="S1837" s="37">
        <f>'Data TREND'!K400</f>
        <v>42.831097151868413</v>
      </c>
      <c r="T1837" s="37">
        <f>'Data TREND'!L400</f>
        <v>629.96946197394618</v>
      </c>
      <c r="U1837" s="37">
        <f>'Data TREND'!M400</f>
        <v>1041.6104725899982</v>
      </c>
      <c r="V1837" s="37">
        <f>'Data TREND'!N400</f>
        <v>19.087309302444936</v>
      </c>
      <c r="W1837" s="37">
        <f>'Data TREND'!O400</f>
        <v>8.0124193534442298</v>
      </c>
      <c r="Y1837" s="37">
        <f t="shared" si="1270"/>
        <v>0</v>
      </c>
      <c r="Z1837" s="37">
        <f t="shared" si="1271"/>
        <v>0</v>
      </c>
      <c r="AA1837" s="37">
        <f t="shared" si="1272"/>
        <v>0</v>
      </c>
      <c r="AB1837" s="37">
        <f t="shared" si="1273"/>
        <v>0</v>
      </c>
      <c r="AC1837" s="37">
        <f t="shared" si="1274"/>
        <v>0</v>
      </c>
      <c r="AD1837" s="37">
        <f t="shared" si="1275"/>
        <v>0</v>
      </c>
      <c r="AF1837">
        <f>'Data TREND'!$A$256</f>
        <v>119</v>
      </c>
      <c r="AG1837" s="37">
        <f>'Data TREND'!Q400</f>
        <v>397.83024565700816</v>
      </c>
      <c r="AH1837" s="37">
        <f>'Data TREND'!R400</f>
        <v>45.714010362721964</v>
      </c>
      <c r="AI1837" s="37">
        <f>'Data TREND'!S400</f>
        <v>628.09649573824686</v>
      </c>
      <c r="AJ1837" s="37">
        <f>'Data TREND'!T400</f>
        <v>1071.5814434424396</v>
      </c>
      <c r="AK1837" s="37">
        <f>'Data TREND'!U400</f>
        <v>17.956269510584118</v>
      </c>
      <c r="AL1837" s="37">
        <f>'Data TREND'!V400</f>
        <v>7.261777280408646</v>
      </c>
      <c r="AN1837" s="37">
        <f t="shared" si="1276"/>
        <v>0</v>
      </c>
      <c r="AO1837" s="37">
        <f t="shared" si="1277"/>
        <v>0</v>
      </c>
      <c r="AP1837" s="37">
        <f t="shared" si="1278"/>
        <v>0</v>
      </c>
      <c r="AQ1837" s="37">
        <f t="shared" si="1279"/>
        <v>0</v>
      </c>
      <c r="AR1837" s="37">
        <f t="shared" si="1280"/>
        <v>0</v>
      </c>
      <c r="AS1837" s="37">
        <f t="shared" si="1281"/>
        <v>0</v>
      </c>
      <c r="AU1837">
        <v>119</v>
      </c>
      <c r="AV1837" s="37">
        <f t="shared" si="1282"/>
        <v>352.96324478215274</v>
      </c>
      <c r="AW1837" s="37">
        <f t="shared" si="1283"/>
        <v>21.732182659893073</v>
      </c>
      <c r="AX1837" s="37">
        <f t="shared" si="1284"/>
        <v>630.12240848426495</v>
      </c>
      <c r="AY1837" s="37">
        <f t="shared" si="1285"/>
        <v>1004.5855808959532</v>
      </c>
      <c r="AZ1837" s="37">
        <f t="shared" si="1286"/>
        <v>19.562520349729809</v>
      </c>
      <c r="BA1837" s="37">
        <f t="shared" si="1287"/>
        <v>7.7731063396136104</v>
      </c>
      <c r="BC1837">
        <v>119</v>
      </c>
      <c r="BD1837" s="37">
        <f>IF(Voorblad!$E$10=Rekenblad!BC1837,Rekenblad!AV1837,0)</f>
        <v>0</v>
      </c>
      <c r="BE1837" s="37">
        <f>IF(Voorblad!$E$10=Rekenblad!BC1837,Rekenblad!AW1837,0)</f>
        <v>0</v>
      </c>
      <c r="BF1837" s="37">
        <f>IF(Voorblad!$E$10=Rekenblad!BC1837,Rekenblad!AX1837,0)</f>
        <v>0</v>
      </c>
      <c r="BG1837" s="62">
        <f>IF(Voorblad!$E$10=Rekenblad!BC1837,Rekenblad!AY1837,0)</f>
        <v>0</v>
      </c>
      <c r="BH1837" s="37">
        <f>IF(Voorblad!$E$10=Rekenblad!BC1837,Rekenblad!AZ1837,0)</f>
        <v>0</v>
      </c>
      <c r="BI1837" s="37">
        <f>IF(Voorblad!$E$10=Rekenblad!BC1837,Rekenblad!BA1837,0)</f>
        <v>0</v>
      </c>
      <c r="BK1837">
        <v>119</v>
      </c>
      <c r="BL1837" s="37">
        <f>IF(Voorblad!$E$14=Rekenblad!$BL$1726,Rekenblad!BD1837,0)</f>
        <v>0</v>
      </c>
      <c r="BM1837" s="37">
        <f>IF(Voorblad!$E$14=Rekenblad!$BL$1726,Rekenblad!BE1837,0)</f>
        <v>0</v>
      </c>
      <c r="BN1837" s="37">
        <f>IF(Voorblad!$E$14=Rekenblad!$BL$1726,Rekenblad!BF1837,0)</f>
        <v>0</v>
      </c>
      <c r="BO1837" s="37">
        <f>IF(Voorblad!$E$14=Rekenblad!$BL$1726,Rekenblad!BG1837,0)</f>
        <v>0</v>
      </c>
      <c r="BP1837" s="37">
        <f>IF(Voorblad!$E$14=Rekenblad!$BL$1726,Rekenblad!BH1837,0)</f>
        <v>0</v>
      </c>
      <c r="BQ1837" s="37">
        <f>IF(Voorblad!$E$14=Rekenblad!$BL$1726,Rekenblad!BI1837,0)</f>
        <v>0</v>
      </c>
    </row>
    <row r="1838" spans="2:69" x14ac:dyDescent="0.25">
      <c r="B1838">
        <f>'Data TREND'!$A$257</f>
        <v>120</v>
      </c>
      <c r="C1838" s="37">
        <f>'Data TREND'!C401</f>
        <v>355.75105489991586</v>
      </c>
      <c r="D1838" s="37">
        <f>'Data TREND'!D401</f>
        <v>21.861438691057405</v>
      </c>
      <c r="E1838" s="37">
        <f>'Data TREND'!E401</f>
        <v>635.37870843337487</v>
      </c>
      <c r="F1838" s="37">
        <f>'Data TREND'!F401</f>
        <v>1012.7601974512681</v>
      </c>
      <c r="G1838" s="37">
        <f>'Data TREND'!G401</f>
        <v>19.508954107955368</v>
      </c>
      <c r="H1838" s="37">
        <f>'Data TREND'!H401</f>
        <v>7.7481440323887654</v>
      </c>
      <c r="J1838" s="37">
        <f t="shared" si="1264"/>
        <v>355.75105489991586</v>
      </c>
      <c r="K1838" s="37">
        <f t="shared" si="1265"/>
        <v>21.861438691057405</v>
      </c>
      <c r="L1838" s="37">
        <f t="shared" si="1266"/>
        <v>635.37870843337487</v>
      </c>
      <c r="M1838" s="37">
        <f t="shared" si="1267"/>
        <v>1012.7601974512681</v>
      </c>
      <c r="N1838" s="37">
        <f t="shared" si="1268"/>
        <v>19.508954107955368</v>
      </c>
      <c r="O1838" s="37">
        <f t="shared" si="1269"/>
        <v>7.7481440323887654</v>
      </c>
      <c r="Q1838">
        <f>'Data TREND'!$A$257</f>
        <v>120</v>
      </c>
      <c r="R1838" s="37">
        <f>'Data TREND'!J401</f>
        <v>371.38178972485571</v>
      </c>
      <c r="S1838" s="37">
        <f>'Data TREND'!K401</f>
        <v>43.094368515996457</v>
      </c>
      <c r="T1838" s="37">
        <f>'Data TREND'!L401</f>
        <v>635.23166998313991</v>
      </c>
      <c r="U1838" s="37">
        <f>'Data TREND'!M401</f>
        <v>1049.9708079868178</v>
      </c>
      <c r="V1838" s="37">
        <f>'Data TREND'!N401</f>
        <v>18.998768631054176</v>
      </c>
      <c r="W1838" s="37">
        <f>'Data TREND'!O401</f>
        <v>7.9798482093363994</v>
      </c>
      <c r="Y1838" s="37">
        <f t="shared" si="1270"/>
        <v>0</v>
      </c>
      <c r="Z1838" s="37">
        <f t="shared" si="1271"/>
        <v>0</v>
      </c>
      <c r="AA1838" s="37">
        <f t="shared" si="1272"/>
        <v>0</v>
      </c>
      <c r="AB1838" s="37">
        <f t="shared" si="1273"/>
        <v>0</v>
      </c>
      <c r="AC1838" s="37">
        <f t="shared" si="1274"/>
        <v>0</v>
      </c>
      <c r="AD1838" s="37">
        <f t="shared" si="1275"/>
        <v>0</v>
      </c>
      <c r="AF1838">
        <f>'Data TREND'!$A$257</f>
        <v>120</v>
      </c>
      <c r="AG1838" s="37">
        <f>'Data TREND'!Q401</f>
        <v>400.81874831879236</v>
      </c>
      <c r="AH1838" s="37">
        <f>'Data TREND'!R401</f>
        <v>45.998987321161692</v>
      </c>
      <c r="AI1838" s="37">
        <f>'Data TREND'!S401</f>
        <v>633.3043526588682</v>
      </c>
      <c r="AJ1838" s="37">
        <f>'Data TREND'!T401</f>
        <v>1080.0592235073552</v>
      </c>
      <c r="AK1838" s="37">
        <f>'Data TREND'!U401</f>
        <v>17.81964620457191</v>
      </c>
      <c r="AL1838" s="37">
        <f>'Data TREND'!V401</f>
        <v>7.2043075064513697</v>
      </c>
      <c r="AN1838" s="37">
        <f t="shared" si="1276"/>
        <v>0</v>
      </c>
      <c r="AO1838" s="37">
        <f t="shared" si="1277"/>
        <v>0</v>
      </c>
      <c r="AP1838" s="37">
        <f t="shared" si="1278"/>
        <v>0</v>
      </c>
      <c r="AQ1838" s="37">
        <f t="shared" si="1279"/>
        <v>0</v>
      </c>
      <c r="AR1838" s="37">
        <f t="shared" si="1280"/>
        <v>0</v>
      </c>
      <c r="AS1838" s="37">
        <f t="shared" si="1281"/>
        <v>0</v>
      </c>
      <c r="AU1838">
        <v>120</v>
      </c>
      <c r="AV1838" s="37">
        <f t="shared" si="1282"/>
        <v>355.75105489991586</v>
      </c>
      <c r="AW1838" s="37">
        <f t="shared" si="1283"/>
        <v>21.861438691057405</v>
      </c>
      <c r="AX1838" s="37">
        <f t="shared" si="1284"/>
        <v>635.37870843337487</v>
      </c>
      <c r="AY1838" s="37">
        <f t="shared" si="1285"/>
        <v>1012.7601974512681</v>
      </c>
      <c r="AZ1838" s="37">
        <f t="shared" si="1286"/>
        <v>19.508954107955368</v>
      </c>
      <c r="BA1838" s="37">
        <f t="shared" si="1287"/>
        <v>7.7481440323887654</v>
      </c>
      <c r="BC1838">
        <v>120</v>
      </c>
      <c r="BD1838" s="37">
        <f>IF(Voorblad!$E$10=Rekenblad!BC1838,Rekenblad!AV1838,0)</f>
        <v>0</v>
      </c>
      <c r="BE1838" s="37">
        <f>IF(Voorblad!$E$10=Rekenblad!BC1838,Rekenblad!AW1838,0)</f>
        <v>0</v>
      </c>
      <c r="BF1838" s="37">
        <f>IF(Voorblad!$E$10=Rekenblad!BC1838,Rekenblad!AX1838,0)</f>
        <v>0</v>
      </c>
      <c r="BG1838" s="62">
        <f>IF(Voorblad!$E$10=Rekenblad!BC1838,Rekenblad!AY1838,0)</f>
        <v>0</v>
      </c>
      <c r="BH1838" s="37">
        <f>IF(Voorblad!$E$10=Rekenblad!BC1838,Rekenblad!AZ1838,0)</f>
        <v>0</v>
      </c>
      <c r="BI1838" s="37">
        <f>IF(Voorblad!$E$10=Rekenblad!BC1838,Rekenblad!BA1838,0)</f>
        <v>0</v>
      </c>
      <c r="BK1838">
        <v>120</v>
      </c>
      <c r="BL1838" s="37">
        <f>IF(Voorblad!$E$14=Rekenblad!$BL$1726,Rekenblad!BD1838,0)</f>
        <v>0</v>
      </c>
      <c r="BM1838" s="37">
        <f>IF(Voorblad!$E$14=Rekenblad!$BL$1726,Rekenblad!BE1838,0)</f>
        <v>0</v>
      </c>
      <c r="BN1838" s="37">
        <f>IF(Voorblad!$E$14=Rekenblad!$BL$1726,Rekenblad!BF1838,0)</f>
        <v>0</v>
      </c>
      <c r="BO1838" s="37">
        <f>IF(Voorblad!$E$14=Rekenblad!$BL$1726,Rekenblad!BG1838,0)</f>
        <v>0</v>
      </c>
      <c r="BP1838" s="37">
        <f>IF(Voorblad!$E$14=Rekenblad!$BL$1726,Rekenblad!BH1838,0)</f>
        <v>0</v>
      </c>
      <c r="BQ1838" s="37">
        <f>IF(Voorblad!$E$14=Rekenblad!$BL$1726,Rekenblad!BI1838,0)</f>
        <v>0</v>
      </c>
    </row>
    <row r="1839" spans="2:69" x14ac:dyDescent="0.25">
      <c r="B1839">
        <f>'Data TREND'!$A$258</f>
        <v>121</v>
      </c>
      <c r="C1839" s="37">
        <f>'Data TREND'!C402</f>
        <v>358.53886501767897</v>
      </c>
      <c r="D1839" s="37">
        <f>'Data TREND'!D402</f>
        <v>21.990694722221736</v>
      </c>
      <c r="E1839" s="37">
        <f>'Data TREND'!E402</f>
        <v>640.63500838248501</v>
      </c>
      <c r="F1839" s="37">
        <f>'Data TREND'!F402</f>
        <v>1020.9348140065833</v>
      </c>
      <c r="G1839" s="37">
        <f>'Data TREND'!G402</f>
        <v>19.455387866180928</v>
      </c>
      <c r="H1839" s="37">
        <f>'Data TREND'!H402</f>
        <v>7.7231817251639194</v>
      </c>
      <c r="J1839" s="37">
        <f t="shared" si="1264"/>
        <v>358.53886501767897</v>
      </c>
      <c r="K1839" s="37">
        <f t="shared" si="1265"/>
        <v>21.990694722221736</v>
      </c>
      <c r="L1839" s="37">
        <f t="shared" si="1266"/>
        <v>640.63500838248501</v>
      </c>
      <c r="M1839" s="37">
        <f t="shared" si="1267"/>
        <v>1020.9348140065833</v>
      </c>
      <c r="N1839" s="37">
        <f t="shared" si="1268"/>
        <v>19.455387866180928</v>
      </c>
      <c r="O1839" s="37">
        <f t="shared" si="1269"/>
        <v>7.7231817251639194</v>
      </c>
      <c r="Q1839">
        <f>'Data TREND'!$A$258</f>
        <v>121</v>
      </c>
      <c r="R1839" s="37">
        <f>'Data TREND'!J402</f>
        <v>374.21461002933415</v>
      </c>
      <c r="S1839" s="37">
        <f>'Data TREND'!K402</f>
        <v>43.357639880124509</v>
      </c>
      <c r="T1839" s="37">
        <f>'Data TREND'!L402</f>
        <v>640.49387799233364</v>
      </c>
      <c r="U1839" s="37">
        <f>'Data TREND'!M402</f>
        <v>1058.3311433836375</v>
      </c>
      <c r="V1839" s="37">
        <f>'Data TREND'!N402</f>
        <v>18.910227959663423</v>
      </c>
      <c r="W1839" s="37">
        <f>'Data TREND'!O402</f>
        <v>7.9472770652285707</v>
      </c>
      <c r="Y1839" s="37">
        <f t="shared" si="1270"/>
        <v>0</v>
      </c>
      <c r="Z1839" s="37">
        <f t="shared" si="1271"/>
        <v>0</v>
      </c>
      <c r="AA1839" s="37">
        <f t="shared" si="1272"/>
        <v>0</v>
      </c>
      <c r="AB1839" s="37">
        <f t="shared" si="1273"/>
        <v>0</v>
      </c>
      <c r="AC1839" s="37">
        <f t="shared" si="1274"/>
        <v>0</v>
      </c>
      <c r="AD1839" s="37">
        <f t="shared" si="1275"/>
        <v>0</v>
      </c>
      <c r="AF1839">
        <f>'Data TREND'!$A$258</f>
        <v>121</v>
      </c>
      <c r="AG1839" s="37">
        <f>'Data TREND'!Q402</f>
        <v>403.80725098057667</v>
      </c>
      <c r="AH1839" s="37">
        <f>'Data TREND'!R402</f>
        <v>46.28396427960142</v>
      </c>
      <c r="AI1839" s="37">
        <f>'Data TREND'!S402</f>
        <v>638.51220957948954</v>
      </c>
      <c r="AJ1839" s="37">
        <f>'Data TREND'!T402</f>
        <v>1088.5370035722708</v>
      </c>
      <c r="AK1839" s="37">
        <f>'Data TREND'!U402</f>
        <v>17.683022898559706</v>
      </c>
      <c r="AL1839" s="37">
        <f>'Data TREND'!V402</f>
        <v>7.1468377324940935</v>
      </c>
      <c r="AN1839" s="37">
        <f t="shared" si="1276"/>
        <v>0</v>
      </c>
      <c r="AO1839" s="37">
        <f t="shared" si="1277"/>
        <v>0</v>
      </c>
      <c r="AP1839" s="37">
        <f t="shared" si="1278"/>
        <v>0</v>
      </c>
      <c r="AQ1839" s="37">
        <f t="shared" si="1279"/>
        <v>0</v>
      </c>
      <c r="AR1839" s="37">
        <f t="shared" si="1280"/>
        <v>0</v>
      </c>
      <c r="AS1839" s="37">
        <f t="shared" si="1281"/>
        <v>0</v>
      </c>
      <c r="AU1839">
        <v>121</v>
      </c>
      <c r="AV1839" s="37">
        <f t="shared" si="1282"/>
        <v>358.53886501767897</v>
      </c>
      <c r="AW1839" s="37">
        <f t="shared" si="1283"/>
        <v>21.990694722221736</v>
      </c>
      <c r="AX1839" s="37">
        <f t="shared" si="1284"/>
        <v>640.63500838248501</v>
      </c>
      <c r="AY1839" s="37">
        <f t="shared" si="1285"/>
        <v>1020.9348140065833</v>
      </c>
      <c r="AZ1839" s="37">
        <f t="shared" si="1286"/>
        <v>19.455387866180928</v>
      </c>
      <c r="BA1839" s="37">
        <f t="shared" si="1287"/>
        <v>7.7231817251639194</v>
      </c>
      <c r="BC1839">
        <v>121</v>
      </c>
      <c r="BD1839" s="37">
        <f>IF(Voorblad!$E$10=Rekenblad!BC1839,Rekenblad!AV1839,0)</f>
        <v>0</v>
      </c>
      <c r="BE1839" s="37">
        <f>IF(Voorblad!$E$10=Rekenblad!BC1839,Rekenblad!AW1839,0)</f>
        <v>0</v>
      </c>
      <c r="BF1839" s="37">
        <f>IF(Voorblad!$E$10=Rekenblad!BC1839,Rekenblad!AX1839,0)</f>
        <v>0</v>
      </c>
      <c r="BG1839" s="62">
        <f>IF(Voorblad!$E$10=Rekenblad!BC1839,Rekenblad!AY1839,0)</f>
        <v>0</v>
      </c>
      <c r="BH1839" s="37">
        <f>IF(Voorblad!$E$10=Rekenblad!BC1839,Rekenblad!AZ1839,0)</f>
        <v>0</v>
      </c>
      <c r="BI1839" s="37">
        <f>IF(Voorblad!$E$10=Rekenblad!BC1839,Rekenblad!BA1839,0)</f>
        <v>0</v>
      </c>
      <c r="BK1839">
        <v>121</v>
      </c>
      <c r="BL1839" s="37">
        <f>IF(Voorblad!$E$14=Rekenblad!$BL$1726,Rekenblad!BD1839,0)</f>
        <v>0</v>
      </c>
      <c r="BM1839" s="37">
        <f>IF(Voorblad!$E$14=Rekenblad!$BL$1726,Rekenblad!BE1839,0)</f>
        <v>0</v>
      </c>
      <c r="BN1839" s="37">
        <f>IF(Voorblad!$E$14=Rekenblad!$BL$1726,Rekenblad!BF1839,0)</f>
        <v>0</v>
      </c>
      <c r="BO1839" s="37">
        <f>IF(Voorblad!$E$14=Rekenblad!$BL$1726,Rekenblad!BG1839,0)</f>
        <v>0</v>
      </c>
      <c r="BP1839" s="37">
        <f>IF(Voorblad!$E$14=Rekenblad!$BL$1726,Rekenblad!BH1839,0)</f>
        <v>0</v>
      </c>
      <c r="BQ1839" s="37">
        <f>IF(Voorblad!$E$14=Rekenblad!$BL$1726,Rekenblad!BI1839,0)</f>
        <v>0</v>
      </c>
    </row>
    <row r="1840" spans="2:69" x14ac:dyDescent="0.25">
      <c r="B1840">
        <f>'Data TREND'!$A$259</f>
        <v>122</v>
      </c>
      <c r="C1840" s="37">
        <f>'Data TREND'!C403</f>
        <v>361.32667513544209</v>
      </c>
      <c r="D1840" s="37">
        <f>'Data TREND'!D403</f>
        <v>22.119950753386068</v>
      </c>
      <c r="E1840" s="37">
        <f>'Data TREND'!E403</f>
        <v>645.89130833159516</v>
      </c>
      <c r="F1840" s="37">
        <f>'Data TREND'!F403</f>
        <v>1029.1094305618983</v>
      </c>
      <c r="G1840" s="37">
        <f>'Data TREND'!G403</f>
        <v>19.401821624406491</v>
      </c>
      <c r="H1840" s="37">
        <f>'Data TREND'!H403</f>
        <v>7.6982194179390735</v>
      </c>
      <c r="J1840" s="37">
        <f t="shared" si="1264"/>
        <v>361.32667513544209</v>
      </c>
      <c r="K1840" s="37">
        <f t="shared" si="1265"/>
        <v>22.119950753386068</v>
      </c>
      <c r="L1840" s="37">
        <f t="shared" si="1266"/>
        <v>645.89130833159516</v>
      </c>
      <c r="M1840" s="37">
        <f t="shared" si="1267"/>
        <v>1029.1094305618983</v>
      </c>
      <c r="N1840" s="37">
        <f t="shared" si="1268"/>
        <v>19.401821624406491</v>
      </c>
      <c r="O1840" s="37">
        <f t="shared" si="1269"/>
        <v>7.6982194179390735</v>
      </c>
      <c r="Q1840">
        <f>'Data TREND'!$A$259</f>
        <v>122</v>
      </c>
      <c r="R1840" s="37">
        <f>'Data TREND'!J403</f>
        <v>377.0474303338126</v>
      </c>
      <c r="S1840" s="37">
        <f>'Data TREND'!K403</f>
        <v>43.620911244252554</v>
      </c>
      <c r="T1840" s="37">
        <f>'Data TREND'!L403</f>
        <v>645.75608600152714</v>
      </c>
      <c r="U1840" s="37">
        <f>'Data TREND'!M403</f>
        <v>1066.6914787804571</v>
      </c>
      <c r="V1840" s="37">
        <f>'Data TREND'!N403</f>
        <v>18.821687288272667</v>
      </c>
      <c r="W1840" s="37">
        <f>'Data TREND'!O403</f>
        <v>7.9147059211207411</v>
      </c>
      <c r="Y1840" s="37">
        <f t="shared" si="1270"/>
        <v>0</v>
      </c>
      <c r="Z1840" s="37">
        <f t="shared" si="1271"/>
        <v>0</v>
      </c>
      <c r="AA1840" s="37">
        <f t="shared" si="1272"/>
        <v>0</v>
      </c>
      <c r="AB1840" s="37">
        <f t="shared" si="1273"/>
        <v>0</v>
      </c>
      <c r="AC1840" s="37">
        <f t="shared" si="1274"/>
        <v>0</v>
      </c>
      <c r="AD1840" s="37">
        <f t="shared" si="1275"/>
        <v>0</v>
      </c>
      <c r="AF1840">
        <f>'Data TREND'!$A$259</f>
        <v>122</v>
      </c>
      <c r="AG1840" s="37">
        <f>'Data TREND'!Q403</f>
        <v>406.79575364236086</v>
      </c>
      <c r="AH1840" s="37">
        <f>'Data TREND'!R403</f>
        <v>46.568941238041148</v>
      </c>
      <c r="AI1840" s="37">
        <f>'Data TREND'!S403</f>
        <v>643.72006650011099</v>
      </c>
      <c r="AJ1840" s="37">
        <f>'Data TREND'!T403</f>
        <v>1097.0147836371864</v>
      </c>
      <c r="AK1840" s="37">
        <f>'Data TREND'!U403</f>
        <v>17.546399592547498</v>
      </c>
      <c r="AL1840" s="37">
        <f>'Data TREND'!V403</f>
        <v>7.0893679585368172</v>
      </c>
      <c r="AN1840" s="37">
        <f t="shared" si="1276"/>
        <v>0</v>
      </c>
      <c r="AO1840" s="37">
        <f t="shared" si="1277"/>
        <v>0</v>
      </c>
      <c r="AP1840" s="37">
        <f t="shared" si="1278"/>
        <v>0</v>
      </c>
      <c r="AQ1840" s="37">
        <f t="shared" si="1279"/>
        <v>0</v>
      </c>
      <c r="AR1840" s="37">
        <f t="shared" si="1280"/>
        <v>0</v>
      </c>
      <c r="AS1840" s="37">
        <f t="shared" si="1281"/>
        <v>0</v>
      </c>
      <c r="AU1840">
        <v>122</v>
      </c>
      <c r="AV1840" s="37">
        <f t="shared" si="1282"/>
        <v>361.32667513544209</v>
      </c>
      <c r="AW1840" s="37">
        <f t="shared" si="1283"/>
        <v>22.119950753386068</v>
      </c>
      <c r="AX1840" s="37">
        <f t="shared" si="1284"/>
        <v>645.89130833159516</v>
      </c>
      <c r="AY1840" s="37">
        <f t="shared" si="1285"/>
        <v>1029.1094305618983</v>
      </c>
      <c r="AZ1840" s="37">
        <f t="shared" si="1286"/>
        <v>19.401821624406491</v>
      </c>
      <c r="BA1840" s="37">
        <f t="shared" si="1287"/>
        <v>7.6982194179390735</v>
      </c>
      <c r="BC1840">
        <v>122</v>
      </c>
      <c r="BD1840" s="37">
        <f>IF(Voorblad!$E$10=Rekenblad!BC1840,Rekenblad!AV1840,0)</f>
        <v>0</v>
      </c>
      <c r="BE1840" s="37">
        <f>IF(Voorblad!$E$10=Rekenblad!BC1840,Rekenblad!AW1840,0)</f>
        <v>0</v>
      </c>
      <c r="BF1840" s="37">
        <f>IF(Voorblad!$E$10=Rekenblad!BC1840,Rekenblad!AX1840,0)</f>
        <v>0</v>
      </c>
      <c r="BG1840" s="62">
        <f>IF(Voorblad!$E$10=Rekenblad!BC1840,Rekenblad!AY1840,0)</f>
        <v>0</v>
      </c>
      <c r="BH1840" s="37">
        <f>IF(Voorblad!$E$10=Rekenblad!BC1840,Rekenblad!AZ1840,0)</f>
        <v>0</v>
      </c>
      <c r="BI1840" s="37">
        <f>IF(Voorblad!$E$10=Rekenblad!BC1840,Rekenblad!BA1840,0)</f>
        <v>0</v>
      </c>
      <c r="BK1840">
        <v>122</v>
      </c>
      <c r="BL1840" s="37">
        <f>IF(Voorblad!$E$14=Rekenblad!$BL$1726,Rekenblad!BD1840,0)</f>
        <v>0</v>
      </c>
      <c r="BM1840" s="37">
        <f>IF(Voorblad!$E$14=Rekenblad!$BL$1726,Rekenblad!BE1840,0)</f>
        <v>0</v>
      </c>
      <c r="BN1840" s="37">
        <f>IF(Voorblad!$E$14=Rekenblad!$BL$1726,Rekenblad!BF1840,0)</f>
        <v>0</v>
      </c>
      <c r="BO1840" s="37">
        <f>IF(Voorblad!$E$14=Rekenblad!$BL$1726,Rekenblad!BG1840,0)</f>
        <v>0</v>
      </c>
      <c r="BP1840" s="37">
        <f>IF(Voorblad!$E$14=Rekenblad!$BL$1726,Rekenblad!BH1840,0)</f>
        <v>0</v>
      </c>
      <c r="BQ1840" s="37">
        <f>IF(Voorblad!$E$14=Rekenblad!$BL$1726,Rekenblad!BI1840,0)</f>
        <v>0</v>
      </c>
    </row>
    <row r="1841" spans="2:69" x14ac:dyDescent="0.25">
      <c r="B1841">
        <f>'Data TREND'!$A$260</f>
        <v>123</v>
      </c>
      <c r="C1841" s="37">
        <f>'Data TREND'!C404</f>
        <v>364.1144852532052</v>
      </c>
      <c r="D1841" s="37">
        <f>'Data TREND'!D404</f>
        <v>22.249206784550399</v>
      </c>
      <c r="E1841" s="37">
        <f>'Data TREND'!E404</f>
        <v>651.14760828070507</v>
      </c>
      <c r="F1841" s="37">
        <f>'Data TREND'!F404</f>
        <v>1037.2840471172133</v>
      </c>
      <c r="G1841" s="37">
        <f>'Data TREND'!G404</f>
        <v>19.34825538263205</v>
      </c>
      <c r="H1841" s="37">
        <f>'Data TREND'!H404</f>
        <v>7.6732571107142284</v>
      </c>
      <c r="J1841" s="37">
        <f t="shared" si="1264"/>
        <v>364.1144852532052</v>
      </c>
      <c r="K1841" s="37">
        <f t="shared" si="1265"/>
        <v>22.249206784550399</v>
      </c>
      <c r="L1841" s="37">
        <f t="shared" si="1266"/>
        <v>651.14760828070507</v>
      </c>
      <c r="M1841" s="37">
        <f t="shared" si="1267"/>
        <v>1037.2840471172133</v>
      </c>
      <c r="N1841" s="37">
        <f t="shared" si="1268"/>
        <v>19.34825538263205</v>
      </c>
      <c r="O1841" s="37">
        <f t="shared" si="1269"/>
        <v>7.6732571107142284</v>
      </c>
      <c r="Q1841">
        <f>'Data TREND'!$A$260</f>
        <v>123</v>
      </c>
      <c r="R1841" s="37">
        <f>'Data TREND'!J404</f>
        <v>379.88025063829093</v>
      </c>
      <c r="S1841" s="37">
        <f>'Data TREND'!K404</f>
        <v>43.884182608380598</v>
      </c>
      <c r="T1841" s="37">
        <f>'Data TREND'!L404</f>
        <v>651.01829401072087</v>
      </c>
      <c r="U1841" s="37">
        <f>'Data TREND'!M404</f>
        <v>1075.051814177277</v>
      </c>
      <c r="V1841" s="37">
        <f>'Data TREND'!N404</f>
        <v>18.733146616881911</v>
      </c>
      <c r="W1841" s="37">
        <f>'Data TREND'!O404</f>
        <v>7.8821347770129115</v>
      </c>
      <c r="Y1841" s="37">
        <f t="shared" si="1270"/>
        <v>0</v>
      </c>
      <c r="Z1841" s="37">
        <f t="shared" si="1271"/>
        <v>0</v>
      </c>
      <c r="AA1841" s="37">
        <f t="shared" si="1272"/>
        <v>0</v>
      </c>
      <c r="AB1841" s="37">
        <f t="shared" si="1273"/>
        <v>0</v>
      </c>
      <c r="AC1841" s="37">
        <f t="shared" si="1274"/>
        <v>0</v>
      </c>
      <c r="AD1841" s="37">
        <f t="shared" si="1275"/>
        <v>0</v>
      </c>
      <c r="AF1841">
        <f>'Data TREND'!$A$260</f>
        <v>123</v>
      </c>
      <c r="AG1841" s="37">
        <f>'Data TREND'!Q404</f>
        <v>409.78425630414506</v>
      </c>
      <c r="AH1841" s="37">
        <f>'Data TREND'!R404</f>
        <v>46.853918196480876</v>
      </c>
      <c r="AI1841" s="37">
        <f>'Data TREND'!S404</f>
        <v>648.92792342073233</v>
      </c>
      <c r="AJ1841" s="37">
        <f>'Data TREND'!T404</f>
        <v>1105.4925637021022</v>
      </c>
      <c r="AK1841" s="37">
        <f>'Data TREND'!U404</f>
        <v>17.409776286535291</v>
      </c>
      <c r="AL1841" s="37">
        <f>'Data TREND'!V404</f>
        <v>7.031898184579541</v>
      </c>
      <c r="AN1841" s="37">
        <f t="shared" si="1276"/>
        <v>0</v>
      </c>
      <c r="AO1841" s="37">
        <f t="shared" si="1277"/>
        <v>0</v>
      </c>
      <c r="AP1841" s="37">
        <f t="shared" si="1278"/>
        <v>0</v>
      </c>
      <c r="AQ1841" s="37">
        <f t="shared" si="1279"/>
        <v>0</v>
      </c>
      <c r="AR1841" s="37">
        <f t="shared" si="1280"/>
        <v>0</v>
      </c>
      <c r="AS1841" s="37">
        <f t="shared" si="1281"/>
        <v>0</v>
      </c>
      <c r="AU1841">
        <v>123</v>
      </c>
      <c r="AV1841" s="37">
        <f t="shared" si="1282"/>
        <v>364.1144852532052</v>
      </c>
      <c r="AW1841" s="37">
        <f t="shared" si="1283"/>
        <v>22.249206784550399</v>
      </c>
      <c r="AX1841" s="37">
        <f t="shared" si="1284"/>
        <v>651.14760828070507</v>
      </c>
      <c r="AY1841" s="37">
        <f t="shared" si="1285"/>
        <v>1037.2840471172133</v>
      </c>
      <c r="AZ1841" s="37">
        <f t="shared" si="1286"/>
        <v>19.34825538263205</v>
      </c>
      <c r="BA1841" s="37">
        <f t="shared" si="1287"/>
        <v>7.6732571107142284</v>
      </c>
      <c r="BC1841">
        <v>123</v>
      </c>
      <c r="BD1841" s="37">
        <f>IF(Voorblad!$E$10=Rekenblad!BC1841,Rekenblad!AV1841,0)</f>
        <v>0</v>
      </c>
      <c r="BE1841" s="37">
        <f>IF(Voorblad!$E$10=Rekenblad!BC1841,Rekenblad!AW1841,0)</f>
        <v>0</v>
      </c>
      <c r="BF1841" s="37">
        <f>IF(Voorblad!$E$10=Rekenblad!BC1841,Rekenblad!AX1841,0)</f>
        <v>0</v>
      </c>
      <c r="BG1841" s="62">
        <f>IF(Voorblad!$E$10=Rekenblad!BC1841,Rekenblad!AY1841,0)</f>
        <v>0</v>
      </c>
      <c r="BH1841" s="37">
        <f>IF(Voorblad!$E$10=Rekenblad!BC1841,Rekenblad!AZ1841,0)</f>
        <v>0</v>
      </c>
      <c r="BI1841" s="37">
        <f>IF(Voorblad!$E$10=Rekenblad!BC1841,Rekenblad!BA1841,0)</f>
        <v>0</v>
      </c>
      <c r="BK1841">
        <v>123</v>
      </c>
      <c r="BL1841" s="37">
        <f>IF(Voorblad!$E$14=Rekenblad!$BL$1726,Rekenblad!BD1841,0)</f>
        <v>0</v>
      </c>
      <c r="BM1841" s="37">
        <f>IF(Voorblad!$E$14=Rekenblad!$BL$1726,Rekenblad!BE1841,0)</f>
        <v>0</v>
      </c>
      <c r="BN1841" s="37">
        <f>IF(Voorblad!$E$14=Rekenblad!$BL$1726,Rekenblad!BF1841,0)</f>
        <v>0</v>
      </c>
      <c r="BO1841" s="37">
        <f>IF(Voorblad!$E$14=Rekenblad!$BL$1726,Rekenblad!BG1841,0)</f>
        <v>0</v>
      </c>
      <c r="BP1841" s="37">
        <f>IF(Voorblad!$E$14=Rekenblad!$BL$1726,Rekenblad!BH1841,0)</f>
        <v>0</v>
      </c>
      <c r="BQ1841" s="37">
        <f>IF(Voorblad!$E$14=Rekenblad!$BL$1726,Rekenblad!BI1841,0)</f>
        <v>0</v>
      </c>
    </row>
    <row r="1842" spans="2:69" x14ac:dyDescent="0.25">
      <c r="B1842">
        <f>'Data TREND'!$A$261</f>
        <v>124</v>
      </c>
      <c r="C1842" s="37">
        <f>'Data TREND'!C405</f>
        <v>366.90229537096832</v>
      </c>
      <c r="D1842" s="37">
        <f>'Data TREND'!D405</f>
        <v>22.378462815714734</v>
      </c>
      <c r="E1842" s="37">
        <f>'Data TREND'!E405</f>
        <v>656.40390822981522</v>
      </c>
      <c r="F1842" s="37">
        <f>'Data TREND'!F405</f>
        <v>1045.4586636725282</v>
      </c>
      <c r="G1842" s="37">
        <f>'Data TREND'!G405</f>
        <v>19.294689140857614</v>
      </c>
      <c r="H1842" s="37">
        <f>'Data TREND'!H405</f>
        <v>7.6482948034893834</v>
      </c>
      <c r="J1842" s="37">
        <f t="shared" si="1264"/>
        <v>366.90229537096832</v>
      </c>
      <c r="K1842" s="37">
        <f t="shared" si="1265"/>
        <v>22.378462815714734</v>
      </c>
      <c r="L1842" s="37">
        <f t="shared" si="1266"/>
        <v>656.40390822981522</v>
      </c>
      <c r="M1842" s="37">
        <f t="shared" si="1267"/>
        <v>1045.4586636725282</v>
      </c>
      <c r="N1842" s="37">
        <f t="shared" si="1268"/>
        <v>19.294689140857614</v>
      </c>
      <c r="O1842" s="37">
        <f t="shared" si="1269"/>
        <v>7.6482948034893834</v>
      </c>
      <c r="Q1842">
        <f>'Data TREND'!$A$261</f>
        <v>124</v>
      </c>
      <c r="R1842" s="37">
        <f>'Data TREND'!J405</f>
        <v>382.71307094276938</v>
      </c>
      <c r="S1842" s="37">
        <f>'Data TREND'!K405</f>
        <v>44.14745397250865</v>
      </c>
      <c r="T1842" s="37">
        <f>'Data TREND'!L405</f>
        <v>656.28050201991459</v>
      </c>
      <c r="U1842" s="37">
        <f>'Data TREND'!M405</f>
        <v>1083.4121495740967</v>
      </c>
      <c r="V1842" s="37">
        <f>'Data TREND'!N405</f>
        <v>18.644605945491154</v>
      </c>
      <c r="W1842" s="37">
        <f>'Data TREND'!O405</f>
        <v>7.8495636329050829</v>
      </c>
      <c r="Y1842" s="37">
        <f t="shared" si="1270"/>
        <v>0</v>
      </c>
      <c r="Z1842" s="37">
        <f t="shared" si="1271"/>
        <v>0</v>
      </c>
      <c r="AA1842" s="37">
        <f t="shared" si="1272"/>
        <v>0</v>
      </c>
      <c r="AB1842" s="37">
        <f t="shared" si="1273"/>
        <v>0</v>
      </c>
      <c r="AC1842" s="37">
        <f t="shared" si="1274"/>
        <v>0</v>
      </c>
      <c r="AD1842" s="37">
        <f t="shared" si="1275"/>
        <v>0</v>
      </c>
      <c r="AF1842">
        <f>'Data TREND'!$A$261</f>
        <v>124</v>
      </c>
      <c r="AG1842" s="37">
        <f>'Data TREND'!Q405</f>
        <v>412.77275896592937</v>
      </c>
      <c r="AH1842" s="37">
        <f>'Data TREND'!R405</f>
        <v>47.138895154920604</v>
      </c>
      <c r="AI1842" s="37">
        <f>'Data TREND'!S405</f>
        <v>654.13578034135378</v>
      </c>
      <c r="AJ1842" s="37">
        <f>'Data TREND'!T405</f>
        <v>1113.9703437670178</v>
      </c>
      <c r="AK1842" s="37">
        <f>'Data TREND'!U405</f>
        <v>17.273152980523083</v>
      </c>
      <c r="AL1842" s="37">
        <f>'Data TREND'!V405</f>
        <v>6.9744284106222647</v>
      </c>
      <c r="AN1842" s="37">
        <f t="shared" si="1276"/>
        <v>0</v>
      </c>
      <c r="AO1842" s="37">
        <f t="shared" si="1277"/>
        <v>0</v>
      </c>
      <c r="AP1842" s="37">
        <f t="shared" si="1278"/>
        <v>0</v>
      </c>
      <c r="AQ1842" s="37">
        <f t="shared" si="1279"/>
        <v>0</v>
      </c>
      <c r="AR1842" s="37">
        <f t="shared" si="1280"/>
        <v>0</v>
      </c>
      <c r="AS1842" s="37">
        <f t="shared" si="1281"/>
        <v>0</v>
      </c>
      <c r="AU1842">
        <v>124</v>
      </c>
      <c r="AV1842" s="37">
        <f t="shared" si="1282"/>
        <v>366.90229537096832</v>
      </c>
      <c r="AW1842" s="37">
        <f t="shared" si="1283"/>
        <v>22.378462815714734</v>
      </c>
      <c r="AX1842" s="37">
        <f t="shared" si="1284"/>
        <v>656.40390822981522</v>
      </c>
      <c r="AY1842" s="37">
        <f t="shared" si="1285"/>
        <v>1045.4586636725282</v>
      </c>
      <c r="AZ1842" s="37">
        <f t="shared" si="1286"/>
        <v>19.294689140857614</v>
      </c>
      <c r="BA1842" s="37">
        <f t="shared" si="1287"/>
        <v>7.6482948034893834</v>
      </c>
      <c r="BC1842">
        <v>124</v>
      </c>
      <c r="BD1842" s="37">
        <f>IF(Voorblad!$E$10=Rekenblad!BC1842,Rekenblad!AV1842,0)</f>
        <v>0</v>
      </c>
      <c r="BE1842" s="37">
        <f>IF(Voorblad!$E$10=Rekenblad!BC1842,Rekenblad!AW1842,0)</f>
        <v>0</v>
      </c>
      <c r="BF1842" s="37">
        <f>IF(Voorblad!$E$10=Rekenblad!BC1842,Rekenblad!AX1842,0)</f>
        <v>0</v>
      </c>
      <c r="BG1842" s="62">
        <f>IF(Voorblad!$E$10=Rekenblad!BC1842,Rekenblad!AY1842,0)</f>
        <v>0</v>
      </c>
      <c r="BH1842" s="37">
        <f>IF(Voorblad!$E$10=Rekenblad!BC1842,Rekenblad!AZ1842,0)</f>
        <v>0</v>
      </c>
      <c r="BI1842" s="37">
        <f>IF(Voorblad!$E$10=Rekenblad!BC1842,Rekenblad!BA1842,0)</f>
        <v>0</v>
      </c>
      <c r="BK1842">
        <v>124</v>
      </c>
      <c r="BL1842" s="37">
        <f>IF(Voorblad!$E$14=Rekenblad!$BL$1726,Rekenblad!BD1842,0)</f>
        <v>0</v>
      </c>
      <c r="BM1842" s="37">
        <f>IF(Voorblad!$E$14=Rekenblad!$BL$1726,Rekenblad!BE1842,0)</f>
        <v>0</v>
      </c>
      <c r="BN1842" s="37">
        <f>IF(Voorblad!$E$14=Rekenblad!$BL$1726,Rekenblad!BF1842,0)</f>
        <v>0</v>
      </c>
      <c r="BO1842" s="37">
        <f>IF(Voorblad!$E$14=Rekenblad!$BL$1726,Rekenblad!BG1842,0)</f>
        <v>0</v>
      </c>
      <c r="BP1842" s="37">
        <f>IF(Voorblad!$E$14=Rekenblad!$BL$1726,Rekenblad!BH1842,0)</f>
        <v>0</v>
      </c>
      <c r="BQ1842" s="37">
        <f>IF(Voorblad!$E$14=Rekenblad!$BL$1726,Rekenblad!BI1842,0)</f>
        <v>0</v>
      </c>
    </row>
    <row r="1843" spans="2:69" x14ac:dyDescent="0.25">
      <c r="B1843">
        <f>'Data TREND'!$A$262</f>
        <v>125</v>
      </c>
      <c r="C1843" s="37">
        <f>'Data TREND'!C406</f>
        <v>369.69010548873143</v>
      </c>
      <c r="D1843" s="37">
        <f>'Data TREND'!D406</f>
        <v>22.507718846879065</v>
      </c>
      <c r="E1843" s="37">
        <f>'Data TREND'!E406</f>
        <v>661.66020817892513</v>
      </c>
      <c r="F1843" s="37">
        <f>'Data TREND'!F406</f>
        <v>1053.6332802278434</v>
      </c>
      <c r="G1843" s="37">
        <f>'Data TREND'!G406</f>
        <v>19.241122899083173</v>
      </c>
      <c r="H1843" s="37">
        <f>'Data TREND'!H406</f>
        <v>7.6233324962645383</v>
      </c>
      <c r="J1843" s="37">
        <f t="shared" si="1264"/>
        <v>369.69010548873143</v>
      </c>
      <c r="K1843" s="37">
        <f t="shared" si="1265"/>
        <v>22.507718846879065</v>
      </c>
      <c r="L1843" s="37">
        <f t="shared" si="1266"/>
        <v>661.66020817892513</v>
      </c>
      <c r="M1843" s="37">
        <f t="shared" si="1267"/>
        <v>1053.6332802278434</v>
      </c>
      <c r="N1843" s="37">
        <f t="shared" si="1268"/>
        <v>19.241122899083173</v>
      </c>
      <c r="O1843" s="37">
        <f t="shared" si="1269"/>
        <v>7.6233324962645383</v>
      </c>
      <c r="Q1843">
        <f>'Data TREND'!$A$262</f>
        <v>125</v>
      </c>
      <c r="R1843" s="37">
        <f>'Data TREND'!J406</f>
        <v>385.54589124724771</v>
      </c>
      <c r="S1843" s="37">
        <f>'Data TREND'!K406</f>
        <v>44.410725336636695</v>
      </c>
      <c r="T1843" s="37">
        <f>'Data TREND'!L406</f>
        <v>661.54271002910809</v>
      </c>
      <c r="U1843" s="37">
        <f>'Data TREND'!M406</f>
        <v>1091.7724849709164</v>
      </c>
      <c r="V1843" s="37">
        <f>'Data TREND'!N406</f>
        <v>18.556065274100398</v>
      </c>
      <c r="W1843" s="37">
        <f>'Data TREND'!O406</f>
        <v>7.8169924887972533</v>
      </c>
      <c r="Y1843" s="37">
        <f t="shared" si="1270"/>
        <v>0</v>
      </c>
      <c r="Z1843" s="37">
        <f t="shared" si="1271"/>
        <v>0</v>
      </c>
      <c r="AA1843" s="37">
        <f t="shared" si="1272"/>
        <v>0</v>
      </c>
      <c r="AB1843" s="37">
        <f t="shared" si="1273"/>
        <v>0</v>
      </c>
      <c r="AC1843" s="37">
        <f t="shared" si="1274"/>
        <v>0</v>
      </c>
      <c r="AD1843" s="37">
        <f t="shared" si="1275"/>
        <v>0</v>
      </c>
      <c r="AF1843">
        <f>'Data TREND'!$A$262</f>
        <v>125</v>
      </c>
      <c r="AG1843" s="37">
        <f>'Data TREND'!Q406</f>
        <v>415.76126162771357</v>
      </c>
      <c r="AH1843" s="37">
        <f>'Data TREND'!R406</f>
        <v>47.423872113360332</v>
      </c>
      <c r="AI1843" s="37">
        <f>'Data TREND'!S406</f>
        <v>659.34363726197512</v>
      </c>
      <c r="AJ1843" s="37">
        <f>'Data TREND'!T406</f>
        <v>1122.4481238319333</v>
      </c>
      <c r="AK1843" s="37">
        <f>'Data TREND'!U406</f>
        <v>17.136529674510875</v>
      </c>
      <c r="AL1843" s="37">
        <f>'Data TREND'!V406</f>
        <v>6.9169586366649884</v>
      </c>
      <c r="AN1843" s="37">
        <f t="shared" si="1276"/>
        <v>0</v>
      </c>
      <c r="AO1843" s="37">
        <f t="shared" si="1277"/>
        <v>0</v>
      </c>
      <c r="AP1843" s="37">
        <f t="shared" si="1278"/>
        <v>0</v>
      </c>
      <c r="AQ1843" s="37">
        <f t="shared" si="1279"/>
        <v>0</v>
      </c>
      <c r="AR1843" s="37">
        <f t="shared" si="1280"/>
        <v>0</v>
      </c>
      <c r="AS1843" s="37">
        <f t="shared" si="1281"/>
        <v>0</v>
      </c>
      <c r="AU1843">
        <v>125</v>
      </c>
      <c r="AV1843" s="37">
        <f t="shared" si="1282"/>
        <v>369.69010548873143</v>
      </c>
      <c r="AW1843" s="37">
        <f t="shared" si="1283"/>
        <v>22.507718846879065</v>
      </c>
      <c r="AX1843" s="37">
        <f t="shared" si="1284"/>
        <v>661.66020817892513</v>
      </c>
      <c r="AY1843" s="37">
        <f t="shared" si="1285"/>
        <v>1053.6332802278434</v>
      </c>
      <c r="AZ1843" s="37">
        <f t="shared" si="1286"/>
        <v>19.241122899083173</v>
      </c>
      <c r="BA1843" s="37">
        <f t="shared" si="1287"/>
        <v>7.6233324962645383</v>
      </c>
      <c r="BC1843">
        <v>125</v>
      </c>
      <c r="BD1843" s="37">
        <f>IF(Voorblad!$E$10=Rekenblad!BC1843,Rekenblad!AV1843,0)</f>
        <v>0</v>
      </c>
      <c r="BE1843" s="37">
        <f>IF(Voorblad!$E$10=Rekenblad!BC1843,Rekenblad!AW1843,0)</f>
        <v>0</v>
      </c>
      <c r="BF1843" s="37">
        <f>IF(Voorblad!$E$10=Rekenblad!BC1843,Rekenblad!AX1843,0)</f>
        <v>0</v>
      </c>
      <c r="BG1843" s="62">
        <f>IF(Voorblad!$E$10=Rekenblad!BC1843,Rekenblad!AY1843,0)</f>
        <v>0</v>
      </c>
      <c r="BH1843" s="37">
        <f>IF(Voorblad!$E$10=Rekenblad!BC1843,Rekenblad!AZ1843,0)</f>
        <v>0</v>
      </c>
      <c r="BI1843" s="37">
        <f>IF(Voorblad!$E$10=Rekenblad!BC1843,Rekenblad!BA1843,0)</f>
        <v>0</v>
      </c>
      <c r="BK1843">
        <v>125</v>
      </c>
      <c r="BL1843" s="37">
        <f>IF(Voorblad!$E$14=Rekenblad!$BL$1726,Rekenblad!BD1843,0)</f>
        <v>0</v>
      </c>
      <c r="BM1843" s="37">
        <f>IF(Voorblad!$E$14=Rekenblad!$BL$1726,Rekenblad!BE1843,0)</f>
        <v>0</v>
      </c>
      <c r="BN1843" s="37">
        <f>IF(Voorblad!$E$14=Rekenblad!$BL$1726,Rekenblad!BF1843,0)</f>
        <v>0</v>
      </c>
      <c r="BO1843" s="37">
        <f>IF(Voorblad!$E$14=Rekenblad!$BL$1726,Rekenblad!BG1843,0)</f>
        <v>0</v>
      </c>
      <c r="BP1843" s="37">
        <f>IF(Voorblad!$E$14=Rekenblad!$BL$1726,Rekenblad!BH1843,0)</f>
        <v>0</v>
      </c>
      <c r="BQ1843" s="37">
        <f>IF(Voorblad!$E$14=Rekenblad!$BL$1726,Rekenblad!BI1843,0)</f>
        <v>0</v>
      </c>
    </row>
    <row r="1844" spans="2:69" x14ac:dyDescent="0.25">
      <c r="B1844">
        <f>'Data TREND'!$A$263</f>
        <v>126</v>
      </c>
      <c r="C1844" s="37">
        <f>'Data TREND'!C407</f>
        <v>372.47791560649443</v>
      </c>
      <c r="D1844" s="37">
        <f>'Data TREND'!D407</f>
        <v>22.636974878043397</v>
      </c>
      <c r="E1844" s="37">
        <f>'Data TREND'!E407</f>
        <v>666.91650812803528</v>
      </c>
      <c r="F1844" s="37">
        <f>'Data TREND'!F407</f>
        <v>1061.8078967831584</v>
      </c>
      <c r="G1844" s="37">
        <f>'Data TREND'!G407</f>
        <v>19.187556657308733</v>
      </c>
      <c r="H1844" s="37">
        <f>'Data TREND'!H407</f>
        <v>7.5983701890396924</v>
      </c>
      <c r="J1844" s="37">
        <f t="shared" si="1264"/>
        <v>372.47791560649443</v>
      </c>
      <c r="K1844" s="37">
        <f t="shared" si="1265"/>
        <v>22.636974878043397</v>
      </c>
      <c r="L1844" s="37">
        <f t="shared" si="1266"/>
        <v>666.91650812803528</v>
      </c>
      <c r="M1844" s="37">
        <f t="shared" si="1267"/>
        <v>1061.8078967831584</v>
      </c>
      <c r="N1844" s="37">
        <f t="shared" si="1268"/>
        <v>19.187556657308733</v>
      </c>
      <c r="O1844" s="37">
        <f t="shared" si="1269"/>
        <v>7.5983701890396924</v>
      </c>
      <c r="Q1844">
        <f>'Data TREND'!$A$263</f>
        <v>126</v>
      </c>
      <c r="R1844" s="37">
        <f>'Data TREND'!J407</f>
        <v>388.37871155172616</v>
      </c>
      <c r="S1844" s="37">
        <f>'Data TREND'!K407</f>
        <v>44.673996700764739</v>
      </c>
      <c r="T1844" s="37">
        <f>'Data TREND'!L407</f>
        <v>666.80491803830182</v>
      </c>
      <c r="U1844" s="37">
        <f>'Data TREND'!M407</f>
        <v>1100.132820367736</v>
      </c>
      <c r="V1844" s="37">
        <f>'Data TREND'!N407</f>
        <v>18.467524602709645</v>
      </c>
      <c r="W1844" s="37">
        <f>'Data TREND'!O407</f>
        <v>7.7844213446894237</v>
      </c>
      <c r="Y1844" s="37">
        <f t="shared" si="1270"/>
        <v>0</v>
      </c>
      <c r="Z1844" s="37">
        <f t="shared" si="1271"/>
        <v>0</v>
      </c>
      <c r="AA1844" s="37">
        <f t="shared" si="1272"/>
        <v>0</v>
      </c>
      <c r="AB1844" s="37">
        <f t="shared" si="1273"/>
        <v>0</v>
      </c>
      <c r="AC1844" s="37">
        <f t="shared" si="1274"/>
        <v>0</v>
      </c>
      <c r="AD1844" s="37">
        <f t="shared" si="1275"/>
        <v>0</v>
      </c>
      <c r="AF1844">
        <f>'Data TREND'!$A$263</f>
        <v>126</v>
      </c>
      <c r="AG1844" s="37">
        <f>'Data TREND'!Q407</f>
        <v>418.74976428949776</v>
      </c>
      <c r="AH1844" s="37">
        <f>'Data TREND'!R407</f>
        <v>47.70884907180006</v>
      </c>
      <c r="AI1844" s="37">
        <f>'Data TREND'!S407</f>
        <v>664.55149418259646</v>
      </c>
      <c r="AJ1844" s="37">
        <f>'Data TREND'!T407</f>
        <v>1130.9259038968489</v>
      </c>
      <c r="AK1844" s="37">
        <f>'Data TREND'!U407</f>
        <v>16.999906368498671</v>
      </c>
      <c r="AL1844" s="37">
        <f>'Data TREND'!V407</f>
        <v>6.8594888627077122</v>
      </c>
      <c r="AN1844" s="37">
        <f t="shared" si="1276"/>
        <v>0</v>
      </c>
      <c r="AO1844" s="37">
        <f t="shared" si="1277"/>
        <v>0</v>
      </c>
      <c r="AP1844" s="37">
        <f t="shared" si="1278"/>
        <v>0</v>
      </c>
      <c r="AQ1844" s="37">
        <f t="shared" si="1279"/>
        <v>0</v>
      </c>
      <c r="AR1844" s="37">
        <f t="shared" si="1280"/>
        <v>0</v>
      </c>
      <c r="AS1844" s="37">
        <f t="shared" si="1281"/>
        <v>0</v>
      </c>
      <c r="AU1844">
        <v>126</v>
      </c>
      <c r="AV1844" s="37">
        <f t="shared" si="1282"/>
        <v>372.47791560649443</v>
      </c>
      <c r="AW1844" s="37">
        <f t="shared" si="1283"/>
        <v>22.636974878043397</v>
      </c>
      <c r="AX1844" s="37">
        <f t="shared" si="1284"/>
        <v>666.91650812803528</v>
      </c>
      <c r="AY1844" s="37">
        <f t="shared" si="1285"/>
        <v>1061.8078967831584</v>
      </c>
      <c r="AZ1844" s="37">
        <f t="shared" si="1286"/>
        <v>19.187556657308733</v>
      </c>
      <c r="BA1844" s="37">
        <f t="shared" si="1287"/>
        <v>7.5983701890396924</v>
      </c>
      <c r="BC1844">
        <v>126</v>
      </c>
      <c r="BD1844" s="37">
        <f>IF(Voorblad!$E$10=Rekenblad!BC1844,Rekenblad!AV1844,0)</f>
        <v>0</v>
      </c>
      <c r="BE1844" s="37">
        <f>IF(Voorblad!$E$10=Rekenblad!BC1844,Rekenblad!AW1844,0)</f>
        <v>0</v>
      </c>
      <c r="BF1844" s="37">
        <f>IF(Voorblad!$E$10=Rekenblad!BC1844,Rekenblad!AX1844,0)</f>
        <v>0</v>
      </c>
      <c r="BG1844" s="62">
        <f>IF(Voorblad!$E$10=Rekenblad!BC1844,Rekenblad!AY1844,0)</f>
        <v>0</v>
      </c>
      <c r="BH1844" s="37">
        <f>IF(Voorblad!$E$10=Rekenblad!BC1844,Rekenblad!AZ1844,0)</f>
        <v>0</v>
      </c>
      <c r="BI1844" s="37">
        <f>IF(Voorblad!$E$10=Rekenblad!BC1844,Rekenblad!BA1844,0)</f>
        <v>0</v>
      </c>
      <c r="BK1844">
        <v>126</v>
      </c>
      <c r="BL1844" s="37">
        <f>IF(Voorblad!$E$14=Rekenblad!$BL$1726,Rekenblad!BD1844,0)</f>
        <v>0</v>
      </c>
      <c r="BM1844" s="37">
        <f>IF(Voorblad!$E$14=Rekenblad!$BL$1726,Rekenblad!BE1844,0)</f>
        <v>0</v>
      </c>
      <c r="BN1844" s="37">
        <f>IF(Voorblad!$E$14=Rekenblad!$BL$1726,Rekenblad!BF1844,0)</f>
        <v>0</v>
      </c>
      <c r="BO1844" s="37">
        <f>IF(Voorblad!$E$14=Rekenblad!$BL$1726,Rekenblad!BG1844,0)</f>
        <v>0</v>
      </c>
      <c r="BP1844" s="37">
        <f>IF(Voorblad!$E$14=Rekenblad!$BL$1726,Rekenblad!BH1844,0)</f>
        <v>0</v>
      </c>
      <c r="BQ1844" s="37">
        <f>IF(Voorblad!$E$14=Rekenblad!$BL$1726,Rekenblad!BI1844,0)</f>
        <v>0</v>
      </c>
    </row>
    <row r="1845" spans="2:69" x14ac:dyDescent="0.25">
      <c r="B1845">
        <f>'Data TREND'!$A$264</f>
        <v>127</v>
      </c>
      <c r="C1845" s="37">
        <f>'Data TREND'!C408</f>
        <v>375.26572572425755</v>
      </c>
      <c r="D1845" s="37">
        <f>'Data TREND'!D408</f>
        <v>22.766230909207728</v>
      </c>
      <c r="E1845" s="37">
        <f>'Data TREND'!E408</f>
        <v>672.17280807714542</v>
      </c>
      <c r="F1845" s="37">
        <f>'Data TREND'!F408</f>
        <v>1069.9825133384734</v>
      </c>
      <c r="G1845" s="37">
        <f>'Data TREND'!G408</f>
        <v>19.133990415534292</v>
      </c>
      <c r="H1845" s="37">
        <f>'Data TREND'!H408</f>
        <v>7.5734078818148474</v>
      </c>
      <c r="J1845" s="37">
        <f t="shared" si="1264"/>
        <v>375.26572572425755</v>
      </c>
      <c r="K1845" s="37">
        <f t="shared" si="1265"/>
        <v>22.766230909207728</v>
      </c>
      <c r="L1845" s="37">
        <f t="shared" si="1266"/>
        <v>672.17280807714542</v>
      </c>
      <c r="M1845" s="37">
        <f t="shared" si="1267"/>
        <v>1069.9825133384734</v>
      </c>
      <c r="N1845" s="37">
        <f t="shared" si="1268"/>
        <v>19.133990415534292</v>
      </c>
      <c r="O1845" s="37">
        <f t="shared" si="1269"/>
        <v>7.5734078818148474</v>
      </c>
      <c r="Q1845">
        <f>'Data TREND'!$A$264</f>
        <v>127</v>
      </c>
      <c r="R1845" s="37">
        <f>'Data TREND'!J408</f>
        <v>391.2115318562046</v>
      </c>
      <c r="S1845" s="37">
        <f>'Data TREND'!K408</f>
        <v>44.937268064892791</v>
      </c>
      <c r="T1845" s="37">
        <f>'Data TREND'!L408</f>
        <v>672.06712604749555</v>
      </c>
      <c r="U1845" s="37">
        <f>'Data TREND'!M408</f>
        <v>1108.4931557645559</v>
      </c>
      <c r="V1845" s="37">
        <f>'Data TREND'!N408</f>
        <v>18.378983931318885</v>
      </c>
      <c r="W1845" s="37">
        <f>'Data TREND'!O408</f>
        <v>7.751850200581595</v>
      </c>
      <c r="Y1845" s="37">
        <f t="shared" si="1270"/>
        <v>0</v>
      </c>
      <c r="Z1845" s="37">
        <f t="shared" si="1271"/>
        <v>0</v>
      </c>
      <c r="AA1845" s="37">
        <f t="shared" si="1272"/>
        <v>0</v>
      </c>
      <c r="AB1845" s="37">
        <f t="shared" si="1273"/>
        <v>0</v>
      </c>
      <c r="AC1845" s="37">
        <f t="shared" si="1274"/>
        <v>0</v>
      </c>
      <c r="AD1845" s="37">
        <f t="shared" si="1275"/>
        <v>0</v>
      </c>
      <c r="AF1845">
        <f>'Data TREND'!$A$264</f>
        <v>127</v>
      </c>
      <c r="AG1845" s="37">
        <f>'Data TREND'!Q408</f>
        <v>421.73826695128207</v>
      </c>
      <c r="AH1845" s="37">
        <f>'Data TREND'!R408</f>
        <v>47.993826030239788</v>
      </c>
      <c r="AI1845" s="37">
        <f>'Data TREND'!S408</f>
        <v>669.75935110321791</v>
      </c>
      <c r="AJ1845" s="37">
        <f>'Data TREND'!T408</f>
        <v>1139.4036839617645</v>
      </c>
      <c r="AK1845" s="37">
        <f>'Data TREND'!U408</f>
        <v>16.863283062486463</v>
      </c>
      <c r="AL1845" s="37">
        <f>'Data TREND'!V408</f>
        <v>6.8020190887504359</v>
      </c>
      <c r="AN1845" s="37">
        <f t="shared" si="1276"/>
        <v>0</v>
      </c>
      <c r="AO1845" s="37">
        <f t="shared" si="1277"/>
        <v>0</v>
      </c>
      <c r="AP1845" s="37">
        <f t="shared" si="1278"/>
        <v>0</v>
      </c>
      <c r="AQ1845" s="37">
        <f t="shared" si="1279"/>
        <v>0</v>
      </c>
      <c r="AR1845" s="37">
        <f t="shared" si="1280"/>
        <v>0</v>
      </c>
      <c r="AS1845" s="37">
        <f t="shared" si="1281"/>
        <v>0</v>
      </c>
      <c r="AU1845">
        <v>127</v>
      </c>
      <c r="AV1845" s="37">
        <f t="shared" si="1282"/>
        <v>375.26572572425755</v>
      </c>
      <c r="AW1845" s="37">
        <f t="shared" si="1283"/>
        <v>22.766230909207728</v>
      </c>
      <c r="AX1845" s="37">
        <f t="shared" si="1284"/>
        <v>672.17280807714542</v>
      </c>
      <c r="AY1845" s="37">
        <f t="shared" si="1285"/>
        <v>1069.9825133384734</v>
      </c>
      <c r="AZ1845" s="37">
        <f t="shared" si="1286"/>
        <v>19.133990415534292</v>
      </c>
      <c r="BA1845" s="37">
        <f t="shared" si="1287"/>
        <v>7.5734078818148474</v>
      </c>
      <c r="BC1845">
        <v>127</v>
      </c>
      <c r="BD1845" s="37">
        <f>IF(Voorblad!$E$10=Rekenblad!BC1845,Rekenblad!AV1845,0)</f>
        <v>0</v>
      </c>
      <c r="BE1845" s="37">
        <f>IF(Voorblad!$E$10=Rekenblad!BC1845,Rekenblad!AW1845,0)</f>
        <v>0</v>
      </c>
      <c r="BF1845" s="37">
        <f>IF(Voorblad!$E$10=Rekenblad!BC1845,Rekenblad!AX1845,0)</f>
        <v>0</v>
      </c>
      <c r="BG1845" s="62">
        <f>IF(Voorblad!$E$10=Rekenblad!BC1845,Rekenblad!AY1845,0)</f>
        <v>0</v>
      </c>
      <c r="BH1845" s="37">
        <f>IF(Voorblad!$E$10=Rekenblad!BC1845,Rekenblad!AZ1845,0)</f>
        <v>0</v>
      </c>
      <c r="BI1845" s="37">
        <f>IF(Voorblad!$E$10=Rekenblad!BC1845,Rekenblad!BA1845,0)</f>
        <v>0</v>
      </c>
      <c r="BK1845">
        <v>127</v>
      </c>
      <c r="BL1845" s="37">
        <f>IF(Voorblad!$E$14=Rekenblad!$BL$1726,Rekenblad!BD1845,0)</f>
        <v>0</v>
      </c>
      <c r="BM1845" s="37">
        <f>IF(Voorblad!$E$14=Rekenblad!$BL$1726,Rekenblad!BE1845,0)</f>
        <v>0</v>
      </c>
      <c r="BN1845" s="37">
        <f>IF(Voorblad!$E$14=Rekenblad!$BL$1726,Rekenblad!BF1845,0)</f>
        <v>0</v>
      </c>
      <c r="BO1845" s="37">
        <f>IF(Voorblad!$E$14=Rekenblad!$BL$1726,Rekenblad!BG1845,0)</f>
        <v>0</v>
      </c>
      <c r="BP1845" s="37">
        <f>IF(Voorblad!$E$14=Rekenblad!$BL$1726,Rekenblad!BH1845,0)</f>
        <v>0</v>
      </c>
      <c r="BQ1845" s="37">
        <f>IF(Voorblad!$E$14=Rekenblad!$BL$1726,Rekenblad!BI1845,0)</f>
        <v>0</v>
      </c>
    </row>
    <row r="1846" spans="2:69" x14ac:dyDescent="0.25">
      <c r="B1846">
        <f>'Data TREND'!$A$265</f>
        <v>128</v>
      </c>
      <c r="C1846" s="37">
        <f>'Data TREND'!C409</f>
        <v>378.05353584202066</v>
      </c>
      <c r="D1846" s="37">
        <f>'Data TREND'!D409</f>
        <v>22.895486940372059</v>
      </c>
      <c r="E1846" s="37">
        <f>'Data TREND'!E409</f>
        <v>677.42910802625534</v>
      </c>
      <c r="F1846" s="37">
        <f>'Data TREND'!F409</f>
        <v>1078.1571298937884</v>
      </c>
      <c r="G1846" s="37">
        <f>'Data TREND'!G409</f>
        <v>19.080424173759855</v>
      </c>
      <c r="H1846" s="37">
        <f>'Data TREND'!H409</f>
        <v>7.5484455745900014</v>
      </c>
      <c r="J1846" s="37">
        <f t="shared" si="1264"/>
        <v>378.05353584202066</v>
      </c>
      <c r="K1846" s="37">
        <f t="shared" si="1265"/>
        <v>22.895486940372059</v>
      </c>
      <c r="L1846" s="37">
        <f t="shared" si="1266"/>
        <v>677.42910802625534</v>
      </c>
      <c r="M1846" s="37">
        <f t="shared" si="1267"/>
        <v>1078.1571298937884</v>
      </c>
      <c r="N1846" s="37">
        <f t="shared" si="1268"/>
        <v>19.080424173759855</v>
      </c>
      <c r="O1846" s="37">
        <f t="shared" si="1269"/>
        <v>7.5484455745900014</v>
      </c>
      <c r="Q1846">
        <f>'Data TREND'!$A$265</f>
        <v>128</v>
      </c>
      <c r="R1846" s="37">
        <f>'Data TREND'!J409</f>
        <v>394.04435216068293</v>
      </c>
      <c r="S1846" s="37">
        <f>'Data TREND'!K409</f>
        <v>45.200539429020836</v>
      </c>
      <c r="T1846" s="37">
        <f>'Data TREND'!L409</f>
        <v>677.32933405668905</v>
      </c>
      <c r="U1846" s="37">
        <f>'Data TREND'!M409</f>
        <v>1116.8534911613756</v>
      </c>
      <c r="V1846" s="37">
        <f>'Data TREND'!N409</f>
        <v>18.290443259928132</v>
      </c>
      <c r="W1846" s="37">
        <f>'Data TREND'!O409</f>
        <v>7.7192790564737654</v>
      </c>
      <c r="Y1846" s="37">
        <f t="shared" si="1270"/>
        <v>0</v>
      </c>
      <c r="Z1846" s="37">
        <f t="shared" si="1271"/>
        <v>0</v>
      </c>
      <c r="AA1846" s="37">
        <f t="shared" si="1272"/>
        <v>0</v>
      </c>
      <c r="AB1846" s="37">
        <f t="shared" si="1273"/>
        <v>0</v>
      </c>
      <c r="AC1846" s="37">
        <f t="shared" si="1274"/>
        <v>0</v>
      </c>
      <c r="AD1846" s="37">
        <f t="shared" si="1275"/>
        <v>0</v>
      </c>
      <c r="AF1846">
        <f>'Data TREND'!$A$265</f>
        <v>128</v>
      </c>
      <c r="AG1846" s="37">
        <f>'Data TREND'!Q409</f>
        <v>424.72676961306627</v>
      </c>
      <c r="AH1846" s="37">
        <f>'Data TREND'!R409</f>
        <v>48.278802988679516</v>
      </c>
      <c r="AI1846" s="37">
        <f>'Data TREND'!S409</f>
        <v>674.96720802383925</v>
      </c>
      <c r="AJ1846" s="37">
        <f>'Data TREND'!T409</f>
        <v>1147.8814640266801</v>
      </c>
      <c r="AK1846" s="37">
        <f>'Data TREND'!U409</f>
        <v>16.726659756474255</v>
      </c>
      <c r="AL1846" s="37">
        <f>'Data TREND'!V409</f>
        <v>6.7445493147931597</v>
      </c>
      <c r="AN1846" s="37">
        <f t="shared" si="1276"/>
        <v>0</v>
      </c>
      <c r="AO1846" s="37">
        <f t="shared" si="1277"/>
        <v>0</v>
      </c>
      <c r="AP1846" s="37">
        <f t="shared" si="1278"/>
        <v>0</v>
      </c>
      <c r="AQ1846" s="37">
        <f t="shared" si="1279"/>
        <v>0</v>
      </c>
      <c r="AR1846" s="37">
        <f t="shared" si="1280"/>
        <v>0</v>
      </c>
      <c r="AS1846" s="37">
        <f t="shared" si="1281"/>
        <v>0</v>
      </c>
      <c r="AU1846">
        <v>128</v>
      </c>
      <c r="AV1846" s="37">
        <f t="shared" si="1282"/>
        <v>378.05353584202066</v>
      </c>
      <c r="AW1846" s="37">
        <f t="shared" si="1283"/>
        <v>22.895486940372059</v>
      </c>
      <c r="AX1846" s="37">
        <f t="shared" si="1284"/>
        <v>677.42910802625534</v>
      </c>
      <c r="AY1846" s="37">
        <f t="shared" si="1285"/>
        <v>1078.1571298937884</v>
      </c>
      <c r="AZ1846" s="37">
        <f t="shared" si="1286"/>
        <v>19.080424173759855</v>
      </c>
      <c r="BA1846" s="37">
        <f t="shared" si="1287"/>
        <v>7.5484455745900014</v>
      </c>
      <c r="BC1846">
        <v>128</v>
      </c>
      <c r="BD1846" s="37">
        <f>IF(Voorblad!$E$10=Rekenblad!BC1846,Rekenblad!AV1846,0)</f>
        <v>0</v>
      </c>
      <c r="BE1846" s="37">
        <f>IF(Voorblad!$E$10=Rekenblad!BC1846,Rekenblad!AW1846,0)</f>
        <v>0</v>
      </c>
      <c r="BF1846" s="37">
        <f>IF(Voorblad!$E$10=Rekenblad!BC1846,Rekenblad!AX1846,0)</f>
        <v>0</v>
      </c>
      <c r="BG1846" s="62">
        <f>IF(Voorblad!$E$10=Rekenblad!BC1846,Rekenblad!AY1846,0)</f>
        <v>0</v>
      </c>
      <c r="BH1846" s="37">
        <f>IF(Voorblad!$E$10=Rekenblad!BC1846,Rekenblad!AZ1846,0)</f>
        <v>0</v>
      </c>
      <c r="BI1846" s="37">
        <f>IF(Voorblad!$E$10=Rekenblad!BC1846,Rekenblad!BA1846,0)</f>
        <v>0</v>
      </c>
      <c r="BK1846">
        <v>128</v>
      </c>
      <c r="BL1846" s="37">
        <f>IF(Voorblad!$E$14=Rekenblad!$BL$1726,Rekenblad!BD1846,0)</f>
        <v>0</v>
      </c>
      <c r="BM1846" s="37">
        <f>IF(Voorblad!$E$14=Rekenblad!$BL$1726,Rekenblad!BE1846,0)</f>
        <v>0</v>
      </c>
      <c r="BN1846" s="37">
        <f>IF(Voorblad!$E$14=Rekenblad!$BL$1726,Rekenblad!BF1846,0)</f>
        <v>0</v>
      </c>
      <c r="BO1846" s="37">
        <f>IF(Voorblad!$E$14=Rekenblad!$BL$1726,Rekenblad!BG1846,0)</f>
        <v>0</v>
      </c>
      <c r="BP1846" s="37">
        <f>IF(Voorblad!$E$14=Rekenblad!$BL$1726,Rekenblad!BH1846,0)</f>
        <v>0</v>
      </c>
      <c r="BQ1846" s="37">
        <f>IF(Voorblad!$E$14=Rekenblad!$BL$1726,Rekenblad!BI1846,0)</f>
        <v>0</v>
      </c>
    </row>
    <row r="1847" spans="2:69" x14ac:dyDescent="0.25">
      <c r="B1847">
        <f>'Data TREND'!$A$266</f>
        <v>129</v>
      </c>
      <c r="C1847" s="37">
        <f>'Data TREND'!C410</f>
        <v>380.84134595978378</v>
      </c>
      <c r="D1847" s="37">
        <f>'Data TREND'!D410</f>
        <v>23.024742971536391</v>
      </c>
      <c r="E1847" s="37">
        <f>'Data TREND'!E410</f>
        <v>682.68540797536548</v>
      </c>
      <c r="F1847" s="37">
        <f>'Data TREND'!F410</f>
        <v>1086.3317464491033</v>
      </c>
      <c r="G1847" s="37">
        <f>'Data TREND'!G410</f>
        <v>19.026857931985418</v>
      </c>
      <c r="H1847" s="37">
        <f>'Data TREND'!H410</f>
        <v>7.5234832673651564</v>
      </c>
      <c r="J1847" s="37">
        <f t="shared" si="1264"/>
        <v>380.84134595978378</v>
      </c>
      <c r="K1847" s="37">
        <f t="shared" si="1265"/>
        <v>23.024742971536391</v>
      </c>
      <c r="L1847" s="37">
        <f t="shared" si="1266"/>
        <v>682.68540797536548</v>
      </c>
      <c r="M1847" s="37">
        <f t="shared" si="1267"/>
        <v>1086.3317464491033</v>
      </c>
      <c r="N1847" s="37">
        <f t="shared" si="1268"/>
        <v>19.026857931985418</v>
      </c>
      <c r="O1847" s="37">
        <f t="shared" si="1269"/>
        <v>7.5234832673651564</v>
      </c>
      <c r="Q1847">
        <f>'Data TREND'!$A$266</f>
        <v>129</v>
      </c>
      <c r="R1847" s="37">
        <f>'Data TREND'!J410</f>
        <v>396.87717246516138</v>
      </c>
      <c r="S1847" s="37">
        <f>'Data TREND'!K410</f>
        <v>45.46381079314888</v>
      </c>
      <c r="T1847" s="37">
        <f>'Data TREND'!L410</f>
        <v>682.59154206588278</v>
      </c>
      <c r="U1847" s="37">
        <f>'Data TREND'!M410</f>
        <v>1125.2138265581953</v>
      </c>
      <c r="V1847" s="37">
        <f>'Data TREND'!N410</f>
        <v>18.201902588537372</v>
      </c>
      <c r="W1847" s="37">
        <f>'Data TREND'!O410</f>
        <v>7.6867079123659359</v>
      </c>
      <c r="Y1847" s="37">
        <f t="shared" si="1270"/>
        <v>0</v>
      </c>
      <c r="Z1847" s="37">
        <f t="shared" si="1271"/>
        <v>0</v>
      </c>
      <c r="AA1847" s="37">
        <f t="shared" si="1272"/>
        <v>0</v>
      </c>
      <c r="AB1847" s="37">
        <f t="shared" si="1273"/>
        <v>0</v>
      </c>
      <c r="AC1847" s="37">
        <f t="shared" si="1274"/>
        <v>0</v>
      </c>
      <c r="AD1847" s="37">
        <f t="shared" si="1275"/>
        <v>0</v>
      </c>
      <c r="AF1847">
        <f>'Data TREND'!$A$266</f>
        <v>129</v>
      </c>
      <c r="AG1847" s="37">
        <f>'Data TREND'!Q410</f>
        <v>427.71527227485058</v>
      </c>
      <c r="AH1847" s="37">
        <f>'Data TREND'!R410</f>
        <v>48.563779947119244</v>
      </c>
      <c r="AI1847" s="37">
        <f>'Data TREND'!S410</f>
        <v>680.17506494446059</v>
      </c>
      <c r="AJ1847" s="37">
        <f>'Data TREND'!T410</f>
        <v>1156.3592440915957</v>
      </c>
      <c r="AK1847" s="37">
        <f>'Data TREND'!U410</f>
        <v>16.590036450462048</v>
      </c>
      <c r="AL1847" s="37">
        <f>'Data TREND'!V410</f>
        <v>6.6870795408358834</v>
      </c>
      <c r="AN1847" s="37">
        <f t="shared" si="1276"/>
        <v>0</v>
      </c>
      <c r="AO1847" s="37">
        <f t="shared" si="1277"/>
        <v>0</v>
      </c>
      <c r="AP1847" s="37">
        <f t="shared" si="1278"/>
        <v>0</v>
      </c>
      <c r="AQ1847" s="37">
        <f t="shared" si="1279"/>
        <v>0</v>
      </c>
      <c r="AR1847" s="37">
        <f t="shared" si="1280"/>
        <v>0</v>
      </c>
      <c r="AS1847" s="37">
        <f t="shared" si="1281"/>
        <v>0</v>
      </c>
      <c r="AU1847">
        <v>129</v>
      </c>
      <c r="AV1847" s="37">
        <f t="shared" si="1282"/>
        <v>380.84134595978378</v>
      </c>
      <c r="AW1847" s="37">
        <f t="shared" si="1283"/>
        <v>23.024742971536391</v>
      </c>
      <c r="AX1847" s="37">
        <f t="shared" si="1284"/>
        <v>682.68540797536548</v>
      </c>
      <c r="AY1847" s="37">
        <f t="shared" si="1285"/>
        <v>1086.3317464491033</v>
      </c>
      <c r="AZ1847" s="37">
        <f t="shared" si="1286"/>
        <v>19.026857931985418</v>
      </c>
      <c r="BA1847" s="37">
        <f t="shared" si="1287"/>
        <v>7.5234832673651564</v>
      </c>
      <c r="BC1847">
        <v>129</v>
      </c>
      <c r="BD1847" s="37">
        <f>IF(Voorblad!$E$10=Rekenblad!BC1847,Rekenblad!AV1847,0)</f>
        <v>0</v>
      </c>
      <c r="BE1847" s="37">
        <f>IF(Voorblad!$E$10=Rekenblad!BC1847,Rekenblad!AW1847,0)</f>
        <v>0</v>
      </c>
      <c r="BF1847" s="37">
        <f>IF(Voorblad!$E$10=Rekenblad!BC1847,Rekenblad!AX1847,0)</f>
        <v>0</v>
      </c>
      <c r="BG1847" s="62">
        <f>IF(Voorblad!$E$10=Rekenblad!BC1847,Rekenblad!AY1847,0)</f>
        <v>0</v>
      </c>
      <c r="BH1847" s="37">
        <f>IF(Voorblad!$E$10=Rekenblad!BC1847,Rekenblad!AZ1847,0)</f>
        <v>0</v>
      </c>
      <c r="BI1847" s="37">
        <f>IF(Voorblad!$E$10=Rekenblad!BC1847,Rekenblad!BA1847,0)</f>
        <v>0</v>
      </c>
      <c r="BK1847">
        <v>129</v>
      </c>
      <c r="BL1847" s="37">
        <f>IF(Voorblad!$E$14=Rekenblad!$BL$1726,Rekenblad!BD1847,0)</f>
        <v>0</v>
      </c>
      <c r="BM1847" s="37">
        <f>IF(Voorblad!$E$14=Rekenblad!$BL$1726,Rekenblad!BE1847,0)</f>
        <v>0</v>
      </c>
      <c r="BN1847" s="37">
        <f>IF(Voorblad!$E$14=Rekenblad!$BL$1726,Rekenblad!BF1847,0)</f>
        <v>0</v>
      </c>
      <c r="BO1847" s="37">
        <f>IF(Voorblad!$E$14=Rekenblad!$BL$1726,Rekenblad!BG1847,0)</f>
        <v>0</v>
      </c>
      <c r="BP1847" s="37">
        <f>IF(Voorblad!$E$14=Rekenblad!$BL$1726,Rekenblad!BH1847,0)</f>
        <v>0</v>
      </c>
      <c r="BQ1847" s="37">
        <f>IF(Voorblad!$E$14=Rekenblad!$BL$1726,Rekenblad!BI1847,0)</f>
        <v>0</v>
      </c>
    </row>
    <row r="1848" spans="2:69" x14ac:dyDescent="0.25">
      <c r="B1848">
        <f>'Data TREND'!$A$267</f>
        <v>130</v>
      </c>
      <c r="C1848" s="37">
        <f>'Data TREND'!C411</f>
        <v>383.6291560775469</v>
      </c>
      <c r="D1848" s="37">
        <f>'Data TREND'!D411</f>
        <v>23.153999002700722</v>
      </c>
      <c r="E1848" s="37">
        <f>'Data TREND'!E411</f>
        <v>687.94170792447539</v>
      </c>
      <c r="F1848" s="37">
        <f>'Data TREND'!F411</f>
        <v>1094.5063630044183</v>
      </c>
      <c r="G1848" s="37">
        <f>'Data TREND'!G411</f>
        <v>18.973291690210978</v>
      </c>
      <c r="H1848" s="37">
        <f>'Data TREND'!H411</f>
        <v>7.4985209601403113</v>
      </c>
      <c r="J1848" s="37">
        <f t="shared" si="1264"/>
        <v>383.6291560775469</v>
      </c>
      <c r="K1848" s="37">
        <f t="shared" si="1265"/>
        <v>23.153999002700722</v>
      </c>
      <c r="L1848" s="37">
        <f t="shared" si="1266"/>
        <v>687.94170792447539</v>
      </c>
      <c r="M1848" s="37">
        <f t="shared" si="1267"/>
        <v>1094.5063630044183</v>
      </c>
      <c r="N1848" s="37">
        <f t="shared" si="1268"/>
        <v>18.973291690210978</v>
      </c>
      <c r="O1848" s="37">
        <f t="shared" si="1269"/>
        <v>7.4985209601403113</v>
      </c>
      <c r="Q1848">
        <f>'Data TREND'!$A$267</f>
        <v>130</v>
      </c>
      <c r="R1848" s="37">
        <f>'Data TREND'!J411</f>
        <v>399.70999276963971</v>
      </c>
      <c r="S1848" s="37">
        <f>'Data TREND'!K411</f>
        <v>45.727082157276932</v>
      </c>
      <c r="T1848" s="37">
        <f>'Data TREND'!L411</f>
        <v>687.8537500750765</v>
      </c>
      <c r="U1848" s="37">
        <f>'Data TREND'!M411</f>
        <v>1133.5741619550151</v>
      </c>
      <c r="V1848" s="37">
        <f>'Data TREND'!N411</f>
        <v>18.113361917146619</v>
      </c>
      <c r="W1848" s="37">
        <f>'Data TREND'!O411</f>
        <v>7.6541367682581072</v>
      </c>
      <c r="Y1848" s="37">
        <f t="shared" si="1270"/>
        <v>0</v>
      </c>
      <c r="Z1848" s="37">
        <f t="shared" si="1271"/>
        <v>0</v>
      </c>
      <c r="AA1848" s="37">
        <f t="shared" si="1272"/>
        <v>0</v>
      </c>
      <c r="AB1848" s="37">
        <f t="shared" si="1273"/>
        <v>0</v>
      </c>
      <c r="AC1848" s="37">
        <f t="shared" si="1274"/>
        <v>0</v>
      </c>
      <c r="AD1848" s="37">
        <f t="shared" si="1275"/>
        <v>0</v>
      </c>
      <c r="AF1848">
        <f>'Data TREND'!$A$267</f>
        <v>130</v>
      </c>
      <c r="AG1848" s="37">
        <f>'Data TREND'!Q411</f>
        <v>430.70377493663477</v>
      </c>
      <c r="AH1848" s="37">
        <f>'Data TREND'!R411</f>
        <v>48.848756905558972</v>
      </c>
      <c r="AI1848" s="37">
        <f>'Data TREND'!S411</f>
        <v>685.38292186508204</v>
      </c>
      <c r="AJ1848" s="37">
        <f>'Data TREND'!T411</f>
        <v>1164.8370241565112</v>
      </c>
      <c r="AK1848" s="37">
        <f>'Data TREND'!U411</f>
        <v>16.45341314444984</v>
      </c>
      <c r="AL1848" s="37">
        <f>'Data TREND'!V411</f>
        <v>6.6296097668786071</v>
      </c>
      <c r="AN1848" s="37">
        <f t="shared" si="1276"/>
        <v>0</v>
      </c>
      <c r="AO1848" s="37">
        <f t="shared" si="1277"/>
        <v>0</v>
      </c>
      <c r="AP1848" s="37">
        <f t="shared" si="1278"/>
        <v>0</v>
      </c>
      <c r="AQ1848" s="37">
        <f t="shared" si="1279"/>
        <v>0</v>
      </c>
      <c r="AR1848" s="37">
        <f t="shared" si="1280"/>
        <v>0</v>
      </c>
      <c r="AS1848" s="37">
        <f t="shared" si="1281"/>
        <v>0</v>
      </c>
      <c r="AU1848">
        <v>130</v>
      </c>
      <c r="AV1848" s="37">
        <f t="shared" si="1282"/>
        <v>383.6291560775469</v>
      </c>
      <c r="AW1848" s="37">
        <f t="shared" si="1283"/>
        <v>23.153999002700722</v>
      </c>
      <c r="AX1848" s="37">
        <f t="shared" si="1284"/>
        <v>687.94170792447539</v>
      </c>
      <c r="AY1848" s="37">
        <f t="shared" si="1285"/>
        <v>1094.5063630044183</v>
      </c>
      <c r="AZ1848" s="37">
        <f t="shared" si="1286"/>
        <v>18.973291690210978</v>
      </c>
      <c r="BA1848" s="37">
        <f t="shared" si="1287"/>
        <v>7.4985209601403113</v>
      </c>
      <c r="BC1848">
        <v>130</v>
      </c>
      <c r="BD1848" s="37">
        <f>IF(Voorblad!$E$10=Rekenblad!BC1848,Rekenblad!AV1848,0)</f>
        <v>0</v>
      </c>
      <c r="BE1848" s="37">
        <f>IF(Voorblad!$E$10=Rekenblad!BC1848,Rekenblad!AW1848,0)</f>
        <v>0</v>
      </c>
      <c r="BF1848" s="37">
        <f>IF(Voorblad!$E$10=Rekenblad!BC1848,Rekenblad!AX1848,0)</f>
        <v>0</v>
      </c>
      <c r="BG1848" s="62">
        <f>IF(Voorblad!$E$10=Rekenblad!BC1848,Rekenblad!AY1848,0)</f>
        <v>0</v>
      </c>
      <c r="BH1848" s="37">
        <f>IF(Voorblad!$E$10=Rekenblad!BC1848,Rekenblad!AZ1848,0)</f>
        <v>0</v>
      </c>
      <c r="BI1848" s="37">
        <f>IF(Voorblad!$E$10=Rekenblad!BC1848,Rekenblad!BA1848,0)</f>
        <v>0</v>
      </c>
      <c r="BK1848">
        <v>130</v>
      </c>
      <c r="BL1848" s="37">
        <f>IF(Voorblad!$E$14=Rekenblad!$BL$1726,Rekenblad!BD1848,0)</f>
        <v>0</v>
      </c>
      <c r="BM1848" s="37">
        <f>IF(Voorblad!$E$14=Rekenblad!$BL$1726,Rekenblad!BE1848,0)</f>
        <v>0</v>
      </c>
      <c r="BN1848" s="37">
        <f>IF(Voorblad!$E$14=Rekenblad!$BL$1726,Rekenblad!BF1848,0)</f>
        <v>0</v>
      </c>
      <c r="BO1848" s="37">
        <f>IF(Voorblad!$E$14=Rekenblad!$BL$1726,Rekenblad!BG1848,0)</f>
        <v>0</v>
      </c>
      <c r="BP1848" s="37">
        <f>IF(Voorblad!$E$14=Rekenblad!$BL$1726,Rekenblad!BH1848,0)</f>
        <v>0</v>
      </c>
      <c r="BQ1848" s="37">
        <f>IF(Voorblad!$E$14=Rekenblad!$BL$1726,Rekenblad!BI1848,0)</f>
        <v>0</v>
      </c>
    </row>
    <row r="1849" spans="2:69" x14ac:dyDescent="0.25">
      <c r="B1849">
        <f>'Data TREND'!$A$268</f>
        <v>131</v>
      </c>
      <c r="C1849" s="37">
        <f>'Data TREND'!C412</f>
        <v>386.41696619531001</v>
      </c>
      <c r="D1849" s="37">
        <f>'Data TREND'!D412</f>
        <v>23.283255033865053</v>
      </c>
      <c r="E1849" s="37">
        <f>'Data TREND'!E412</f>
        <v>693.19800787358554</v>
      </c>
      <c r="F1849" s="37">
        <f>'Data TREND'!F412</f>
        <v>1102.6809795597335</v>
      </c>
      <c r="G1849" s="37">
        <f>'Data TREND'!G412</f>
        <v>18.919725448436537</v>
      </c>
      <c r="H1849" s="37">
        <f>'Data TREND'!H412</f>
        <v>7.4735586529154663</v>
      </c>
      <c r="J1849" s="37">
        <f t="shared" si="1264"/>
        <v>386.41696619531001</v>
      </c>
      <c r="K1849" s="37">
        <f t="shared" si="1265"/>
        <v>23.283255033865053</v>
      </c>
      <c r="L1849" s="37">
        <f t="shared" si="1266"/>
        <v>693.19800787358554</v>
      </c>
      <c r="M1849" s="37">
        <f t="shared" si="1267"/>
        <v>1102.6809795597335</v>
      </c>
      <c r="N1849" s="37">
        <f t="shared" si="1268"/>
        <v>18.919725448436537</v>
      </c>
      <c r="O1849" s="37">
        <f t="shared" si="1269"/>
        <v>7.4735586529154663</v>
      </c>
      <c r="Q1849">
        <f>'Data TREND'!$A$268</f>
        <v>131</v>
      </c>
      <c r="R1849" s="37">
        <f>'Data TREND'!J412</f>
        <v>402.54281307411816</v>
      </c>
      <c r="S1849" s="37">
        <f>'Data TREND'!K412</f>
        <v>45.990353521404977</v>
      </c>
      <c r="T1849" s="37">
        <f>'Data TREND'!L412</f>
        <v>693.11595808427001</v>
      </c>
      <c r="U1849" s="37">
        <f>'Data TREND'!M412</f>
        <v>1141.9344973518348</v>
      </c>
      <c r="V1849" s="37">
        <f>'Data TREND'!N412</f>
        <v>18.024821245755863</v>
      </c>
      <c r="W1849" s="37">
        <f>'Data TREND'!O412</f>
        <v>7.6215656241502776</v>
      </c>
      <c r="Y1849" s="37">
        <f t="shared" si="1270"/>
        <v>0</v>
      </c>
      <c r="Z1849" s="37">
        <f t="shared" si="1271"/>
        <v>0</v>
      </c>
      <c r="AA1849" s="37">
        <f t="shared" si="1272"/>
        <v>0</v>
      </c>
      <c r="AB1849" s="37">
        <f t="shared" si="1273"/>
        <v>0</v>
      </c>
      <c r="AC1849" s="37">
        <f t="shared" si="1274"/>
        <v>0</v>
      </c>
      <c r="AD1849" s="37">
        <f t="shared" si="1275"/>
        <v>0</v>
      </c>
      <c r="AF1849">
        <f>'Data TREND'!$A$268</f>
        <v>131</v>
      </c>
      <c r="AG1849" s="37">
        <f>'Data TREND'!Q412</f>
        <v>433.69227759841897</v>
      </c>
      <c r="AH1849" s="37">
        <f>'Data TREND'!R412</f>
        <v>49.1337338639987</v>
      </c>
      <c r="AI1849" s="37">
        <f>'Data TREND'!S412</f>
        <v>690.59077878570338</v>
      </c>
      <c r="AJ1849" s="37">
        <f>'Data TREND'!T412</f>
        <v>1173.3148042214268</v>
      </c>
      <c r="AK1849" s="37">
        <f>'Data TREND'!U412</f>
        <v>16.316789838437636</v>
      </c>
      <c r="AL1849" s="37">
        <f>'Data TREND'!V412</f>
        <v>6.5721399929213309</v>
      </c>
      <c r="AN1849" s="37">
        <f t="shared" si="1276"/>
        <v>0</v>
      </c>
      <c r="AO1849" s="37">
        <f t="shared" si="1277"/>
        <v>0</v>
      </c>
      <c r="AP1849" s="37">
        <f t="shared" si="1278"/>
        <v>0</v>
      </c>
      <c r="AQ1849" s="37">
        <f t="shared" si="1279"/>
        <v>0</v>
      </c>
      <c r="AR1849" s="37">
        <f t="shared" si="1280"/>
        <v>0</v>
      </c>
      <c r="AS1849" s="37">
        <f t="shared" si="1281"/>
        <v>0</v>
      </c>
      <c r="AU1849">
        <v>131</v>
      </c>
      <c r="AV1849" s="37">
        <f t="shared" si="1282"/>
        <v>386.41696619531001</v>
      </c>
      <c r="AW1849" s="37">
        <f t="shared" si="1283"/>
        <v>23.283255033865053</v>
      </c>
      <c r="AX1849" s="37">
        <f t="shared" si="1284"/>
        <v>693.19800787358554</v>
      </c>
      <c r="AY1849" s="37">
        <f t="shared" si="1285"/>
        <v>1102.6809795597335</v>
      </c>
      <c r="AZ1849" s="37">
        <f t="shared" si="1286"/>
        <v>18.919725448436537</v>
      </c>
      <c r="BA1849" s="37">
        <f t="shared" si="1287"/>
        <v>7.4735586529154663</v>
      </c>
      <c r="BC1849">
        <v>131</v>
      </c>
      <c r="BD1849" s="37">
        <f>IF(Voorblad!$E$10=Rekenblad!BC1849,Rekenblad!AV1849,0)</f>
        <v>0</v>
      </c>
      <c r="BE1849" s="37">
        <f>IF(Voorblad!$E$10=Rekenblad!BC1849,Rekenblad!AW1849,0)</f>
        <v>0</v>
      </c>
      <c r="BF1849" s="37">
        <f>IF(Voorblad!$E$10=Rekenblad!BC1849,Rekenblad!AX1849,0)</f>
        <v>0</v>
      </c>
      <c r="BG1849" s="62">
        <f>IF(Voorblad!$E$10=Rekenblad!BC1849,Rekenblad!AY1849,0)</f>
        <v>0</v>
      </c>
      <c r="BH1849" s="37">
        <f>IF(Voorblad!$E$10=Rekenblad!BC1849,Rekenblad!AZ1849,0)</f>
        <v>0</v>
      </c>
      <c r="BI1849" s="37">
        <f>IF(Voorblad!$E$10=Rekenblad!BC1849,Rekenblad!BA1849,0)</f>
        <v>0</v>
      </c>
      <c r="BK1849">
        <v>131</v>
      </c>
      <c r="BL1849" s="37">
        <f>IF(Voorblad!$E$14=Rekenblad!$BL$1726,Rekenblad!BD1849,0)</f>
        <v>0</v>
      </c>
      <c r="BM1849" s="37">
        <f>IF(Voorblad!$E$14=Rekenblad!$BL$1726,Rekenblad!BE1849,0)</f>
        <v>0</v>
      </c>
      <c r="BN1849" s="37">
        <f>IF(Voorblad!$E$14=Rekenblad!$BL$1726,Rekenblad!BF1849,0)</f>
        <v>0</v>
      </c>
      <c r="BO1849" s="37">
        <f>IF(Voorblad!$E$14=Rekenblad!$BL$1726,Rekenblad!BG1849,0)</f>
        <v>0</v>
      </c>
      <c r="BP1849" s="37">
        <f>IF(Voorblad!$E$14=Rekenblad!$BL$1726,Rekenblad!BH1849,0)</f>
        <v>0</v>
      </c>
      <c r="BQ1849" s="37">
        <f>IF(Voorblad!$E$14=Rekenblad!$BL$1726,Rekenblad!BI1849,0)</f>
        <v>0</v>
      </c>
    </row>
    <row r="1850" spans="2:69" x14ac:dyDescent="0.25">
      <c r="B1850">
        <f>'Data TREND'!$A$269</f>
        <v>132</v>
      </c>
      <c r="C1850" s="37">
        <f>'Data TREND'!C413</f>
        <v>389.20477631307313</v>
      </c>
      <c r="D1850" s="37">
        <f>'Data TREND'!D413</f>
        <v>23.412511065029385</v>
      </c>
      <c r="E1850" s="37">
        <f>'Data TREND'!E413</f>
        <v>698.45430782269568</v>
      </c>
      <c r="F1850" s="37">
        <f>'Data TREND'!F413</f>
        <v>1110.8555961150485</v>
      </c>
      <c r="G1850" s="37">
        <f>'Data TREND'!G413</f>
        <v>18.866159206662097</v>
      </c>
      <c r="H1850" s="37">
        <f>'Data TREND'!H413</f>
        <v>7.4485963456906203</v>
      </c>
      <c r="J1850" s="37">
        <f t="shared" si="1264"/>
        <v>389.20477631307313</v>
      </c>
      <c r="K1850" s="37">
        <f t="shared" si="1265"/>
        <v>23.412511065029385</v>
      </c>
      <c r="L1850" s="37">
        <f t="shared" si="1266"/>
        <v>698.45430782269568</v>
      </c>
      <c r="M1850" s="37">
        <f t="shared" si="1267"/>
        <v>1110.8555961150485</v>
      </c>
      <c r="N1850" s="37">
        <f t="shared" si="1268"/>
        <v>18.866159206662097</v>
      </c>
      <c r="O1850" s="37">
        <f t="shared" si="1269"/>
        <v>7.4485963456906203</v>
      </c>
      <c r="Q1850">
        <f>'Data TREND'!$A$269</f>
        <v>132</v>
      </c>
      <c r="R1850" s="37">
        <f>'Data TREND'!J413</f>
        <v>405.3756333785966</v>
      </c>
      <c r="S1850" s="37">
        <f>'Data TREND'!K413</f>
        <v>46.253624885533021</v>
      </c>
      <c r="T1850" s="37">
        <f>'Data TREND'!L413</f>
        <v>698.37816609346373</v>
      </c>
      <c r="U1850" s="37">
        <f>'Data TREND'!M413</f>
        <v>1150.2948327486545</v>
      </c>
      <c r="V1850" s="37">
        <f>'Data TREND'!N413</f>
        <v>17.936280574365107</v>
      </c>
      <c r="W1850" s="37">
        <f>'Data TREND'!O413</f>
        <v>7.588994480042448</v>
      </c>
      <c r="Y1850" s="37">
        <f t="shared" si="1270"/>
        <v>0</v>
      </c>
      <c r="Z1850" s="37">
        <f t="shared" si="1271"/>
        <v>0</v>
      </c>
      <c r="AA1850" s="37">
        <f t="shared" si="1272"/>
        <v>0</v>
      </c>
      <c r="AB1850" s="37">
        <f t="shared" si="1273"/>
        <v>0</v>
      </c>
      <c r="AC1850" s="37">
        <f t="shared" si="1274"/>
        <v>0</v>
      </c>
      <c r="AD1850" s="37">
        <f t="shared" si="1275"/>
        <v>0</v>
      </c>
      <c r="AF1850">
        <f>'Data TREND'!$A$269</f>
        <v>132</v>
      </c>
      <c r="AG1850" s="37">
        <f>'Data TREND'!Q413</f>
        <v>436.68078026020328</v>
      </c>
      <c r="AH1850" s="37">
        <f>'Data TREND'!R413</f>
        <v>49.418710822438427</v>
      </c>
      <c r="AI1850" s="37">
        <f>'Data TREND'!S413</f>
        <v>695.79863570632472</v>
      </c>
      <c r="AJ1850" s="37">
        <f>'Data TREND'!T413</f>
        <v>1181.7925842863424</v>
      </c>
      <c r="AK1850" s="37">
        <f>'Data TREND'!U413</f>
        <v>16.180166532425428</v>
      </c>
      <c r="AL1850" s="37">
        <f>'Data TREND'!V413</f>
        <v>6.5146702189640546</v>
      </c>
      <c r="AN1850" s="37">
        <f t="shared" si="1276"/>
        <v>0</v>
      </c>
      <c r="AO1850" s="37">
        <f t="shared" si="1277"/>
        <v>0</v>
      </c>
      <c r="AP1850" s="37">
        <f t="shared" si="1278"/>
        <v>0</v>
      </c>
      <c r="AQ1850" s="37">
        <f t="shared" si="1279"/>
        <v>0</v>
      </c>
      <c r="AR1850" s="37">
        <f t="shared" si="1280"/>
        <v>0</v>
      </c>
      <c r="AS1850" s="37">
        <f t="shared" si="1281"/>
        <v>0</v>
      </c>
      <c r="AU1850">
        <v>132</v>
      </c>
      <c r="AV1850" s="37">
        <f t="shared" si="1282"/>
        <v>389.20477631307313</v>
      </c>
      <c r="AW1850" s="37">
        <f t="shared" si="1283"/>
        <v>23.412511065029385</v>
      </c>
      <c r="AX1850" s="37">
        <f t="shared" si="1284"/>
        <v>698.45430782269568</v>
      </c>
      <c r="AY1850" s="37">
        <f t="shared" si="1285"/>
        <v>1110.8555961150485</v>
      </c>
      <c r="AZ1850" s="37">
        <f t="shared" si="1286"/>
        <v>18.866159206662097</v>
      </c>
      <c r="BA1850" s="37">
        <f t="shared" si="1287"/>
        <v>7.4485963456906203</v>
      </c>
      <c r="BC1850">
        <v>132</v>
      </c>
      <c r="BD1850" s="37">
        <f>IF(Voorblad!$E$10=Rekenblad!BC1850,Rekenblad!AV1850,0)</f>
        <v>0</v>
      </c>
      <c r="BE1850" s="37">
        <f>IF(Voorblad!$E$10=Rekenblad!BC1850,Rekenblad!AW1850,0)</f>
        <v>0</v>
      </c>
      <c r="BF1850" s="37">
        <f>IF(Voorblad!$E$10=Rekenblad!BC1850,Rekenblad!AX1850,0)</f>
        <v>0</v>
      </c>
      <c r="BG1850" s="62">
        <f>IF(Voorblad!$E$10=Rekenblad!BC1850,Rekenblad!AY1850,0)</f>
        <v>0</v>
      </c>
      <c r="BH1850" s="37">
        <f>IF(Voorblad!$E$10=Rekenblad!BC1850,Rekenblad!AZ1850,0)</f>
        <v>0</v>
      </c>
      <c r="BI1850" s="37">
        <f>IF(Voorblad!$E$10=Rekenblad!BC1850,Rekenblad!BA1850,0)</f>
        <v>0</v>
      </c>
      <c r="BK1850">
        <v>132</v>
      </c>
      <c r="BL1850" s="37">
        <f>IF(Voorblad!$E$14=Rekenblad!$BL$1726,Rekenblad!BD1850,0)</f>
        <v>0</v>
      </c>
      <c r="BM1850" s="37">
        <f>IF(Voorblad!$E$14=Rekenblad!$BL$1726,Rekenblad!BE1850,0)</f>
        <v>0</v>
      </c>
      <c r="BN1850" s="37">
        <f>IF(Voorblad!$E$14=Rekenblad!$BL$1726,Rekenblad!BF1850,0)</f>
        <v>0</v>
      </c>
      <c r="BO1850" s="37">
        <f>IF(Voorblad!$E$14=Rekenblad!$BL$1726,Rekenblad!BG1850,0)</f>
        <v>0</v>
      </c>
      <c r="BP1850" s="37">
        <f>IF(Voorblad!$E$14=Rekenblad!$BL$1726,Rekenblad!BH1850,0)</f>
        <v>0</v>
      </c>
      <c r="BQ1850" s="37">
        <f>IF(Voorblad!$E$14=Rekenblad!$BL$1726,Rekenblad!BI1850,0)</f>
        <v>0</v>
      </c>
    </row>
    <row r="1851" spans="2:69" x14ac:dyDescent="0.25">
      <c r="B1851">
        <f>'Data TREND'!$A$270</f>
        <v>133</v>
      </c>
      <c r="C1851" s="37">
        <f>'Data TREND'!C414</f>
        <v>391.99258643083624</v>
      </c>
      <c r="D1851" s="37">
        <f>'Data TREND'!D414</f>
        <v>23.541767096193716</v>
      </c>
      <c r="E1851" s="37">
        <f>'Data TREND'!E414</f>
        <v>703.7106077718056</v>
      </c>
      <c r="F1851" s="37">
        <f>'Data TREND'!F414</f>
        <v>1119.0302126703634</v>
      </c>
      <c r="G1851" s="37">
        <f>'Data TREND'!G414</f>
        <v>18.81259296488766</v>
      </c>
      <c r="H1851" s="37">
        <f>'Data TREND'!H414</f>
        <v>7.4236340384657744</v>
      </c>
      <c r="J1851" s="37">
        <f t="shared" si="1264"/>
        <v>391.99258643083624</v>
      </c>
      <c r="K1851" s="37">
        <f t="shared" si="1265"/>
        <v>23.541767096193716</v>
      </c>
      <c r="L1851" s="37">
        <f t="shared" si="1266"/>
        <v>703.7106077718056</v>
      </c>
      <c r="M1851" s="37">
        <f t="shared" si="1267"/>
        <v>1119.0302126703634</v>
      </c>
      <c r="N1851" s="37">
        <f t="shared" si="1268"/>
        <v>18.81259296488766</v>
      </c>
      <c r="O1851" s="37">
        <f t="shared" si="1269"/>
        <v>7.4236340384657744</v>
      </c>
      <c r="Q1851">
        <f>'Data TREND'!$A$270</f>
        <v>133</v>
      </c>
      <c r="R1851" s="37">
        <f>'Data TREND'!J414</f>
        <v>408.20845368307494</v>
      </c>
      <c r="S1851" s="37">
        <f>'Data TREND'!K414</f>
        <v>46.516896249661073</v>
      </c>
      <c r="T1851" s="37">
        <f>'Data TREND'!L414</f>
        <v>703.64037410265746</v>
      </c>
      <c r="U1851" s="37">
        <f>'Data TREND'!M414</f>
        <v>1158.6551681454741</v>
      </c>
      <c r="V1851" s="37">
        <f>'Data TREND'!N414</f>
        <v>17.84773990297435</v>
      </c>
      <c r="W1851" s="37">
        <f>'Data TREND'!O414</f>
        <v>7.5564233359346193</v>
      </c>
      <c r="Y1851" s="37">
        <f t="shared" si="1270"/>
        <v>0</v>
      </c>
      <c r="Z1851" s="37">
        <f t="shared" si="1271"/>
        <v>0</v>
      </c>
      <c r="AA1851" s="37">
        <f t="shared" si="1272"/>
        <v>0</v>
      </c>
      <c r="AB1851" s="37">
        <f t="shared" si="1273"/>
        <v>0</v>
      </c>
      <c r="AC1851" s="37">
        <f t="shared" si="1274"/>
        <v>0</v>
      </c>
      <c r="AD1851" s="37">
        <f t="shared" si="1275"/>
        <v>0</v>
      </c>
      <c r="AF1851">
        <f>'Data TREND'!$A$270</f>
        <v>133</v>
      </c>
      <c r="AG1851" s="37">
        <f>'Data TREND'!Q414</f>
        <v>439.66928292198747</v>
      </c>
      <c r="AH1851" s="37">
        <f>'Data TREND'!R414</f>
        <v>49.703687780878155</v>
      </c>
      <c r="AI1851" s="37">
        <f>'Data TREND'!S414</f>
        <v>701.00649262694617</v>
      </c>
      <c r="AJ1851" s="37">
        <f>'Data TREND'!T414</f>
        <v>1190.270364351258</v>
      </c>
      <c r="AK1851" s="37">
        <f>'Data TREND'!U414</f>
        <v>16.04354322641322</v>
      </c>
      <c r="AL1851" s="37">
        <f>'Data TREND'!V414</f>
        <v>6.4572004450067784</v>
      </c>
      <c r="AN1851" s="37">
        <f t="shared" si="1276"/>
        <v>0</v>
      </c>
      <c r="AO1851" s="37">
        <f t="shared" si="1277"/>
        <v>0</v>
      </c>
      <c r="AP1851" s="37">
        <f t="shared" si="1278"/>
        <v>0</v>
      </c>
      <c r="AQ1851" s="37">
        <f t="shared" si="1279"/>
        <v>0</v>
      </c>
      <c r="AR1851" s="37">
        <f t="shared" si="1280"/>
        <v>0</v>
      </c>
      <c r="AS1851" s="37">
        <f t="shared" si="1281"/>
        <v>0</v>
      </c>
      <c r="AU1851">
        <v>133</v>
      </c>
      <c r="AV1851" s="37">
        <f t="shared" si="1282"/>
        <v>391.99258643083624</v>
      </c>
      <c r="AW1851" s="37">
        <f t="shared" si="1283"/>
        <v>23.541767096193716</v>
      </c>
      <c r="AX1851" s="37">
        <f t="shared" si="1284"/>
        <v>703.7106077718056</v>
      </c>
      <c r="AY1851" s="37">
        <f t="shared" si="1285"/>
        <v>1119.0302126703634</v>
      </c>
      <c r="AZ1851" s="37">
        <f t="shared" si="1286"/>
        <v>18.81259296488766</v>
      </c>
      <c r="BA1851" s="37">
        <f t="shared" si="1287"/>
        <v>7.4236340384657744</v>
      </c>
      <c r="BC1851">
        <v>133</v>
      </c>
      <c r="BD1851" s="37">
        <f>IF(Voorblad!$E$10=Rekenblad!BC1851,Rekenblad!AV1851,0)</f>
        <v>0</v>
      </c>
      <c r="BE1851" s="37">
        <f>IF(Voorblad!$E$10=Rekenblad!BC1851,Rekenblad!AW1851,0)</f>
        <v>0</v>
      </c>
      <c r="BF1851" s="37">
        <f>IF(Voorblad!$E$10=Rekenblad!BC1851,Rekenblad!AX1851,0)</f>
        <v>0</v>
      </c>
      <c r="BG1851" s="62">
        <f>IF(Voorblad!$E$10=Rekenblad!BC1851,Rekenblad!AY1851,0)</f>
        <v>0</v>
      </c>
      <c r="BH1851" s="37">
        <f>IF(Voorblad!$E$10=Rekenblad!BC1851,Rekenblad!AZ1851,0)</f>
        <v>0</v>
      </c>
      <c r="BI1851" s="37">
        <f>IF(Voorblad!$E$10=Rekenblad!BC1851,Rekenblad!BA1851,0)</f>
        <v>0</v>
      </c>
      <c r="BK1851">
        <v>133</v>
      </c>
      <c r="BL1851" s="37">
        <f>IF(Voorblad!$E$14=Rekenblad!$BL$1726,Rekenblad!BD1851,0)</f>
        <v>0</v>
      </c>
      <c r="BM1851" s="37">
        <f>IF(Voorblad!$E$14=Rekenblad!$BL$1726,Rekenblad!BE1851,0)</f>
        <v>0</v>
      </c>
      <c r="BN1851" s="37">
        <f>IF(Voorblad!$E$14=Rekenblad!$BL$1726,Rekenblad!BF1851,0)</f>
        <v>0</v>
      </c>
      <c r="BO1851" s="37">
        <f>IF(Voorblad!$E$14=Rekenblad!$BL$1726,Rekenblad!BG1851,0)</f>
        <v>0</v>
      </c>
      <c r="BP1851" s="37">
        <f>IF(Voorblad!$E$14=Rekenblad!$BL$1726,Rekenblad!BH1851,0)</f>
        <v>0</v>
      </c>
      <c r="BQ1851" s="37">
        <f>IF(Voorblad!$E$14=Rekenblad!$BL$1726,Rekenblad!BI1851,0)</f>
        <v>0</v>
      </c>
    </row>
    <row r="1852" spans="2:69" x14ac:dyDescent="0.25">
      <c r="B1852">
        <f>'Data TREND'!$A$271</f>
        <v>134</v>
      </c>
      <c r="C1852" s="37">
        <f>'Data TREND'!C415</f>
        <v>394.78039654859936</v>
      </c>
      <c r="D1852" s="37">
        <f>'Data TREND'!D415</f>
        <v>23.671023127358048</v>
      </c>
      <c r="E1852" s="37">
        <f>'Data TREND'!E415</f>
        <v>708.96690772091574</v>
      </c>
      <c r="F1852" s="37">
        <f>'Data TREND'!F415</f>
        <v>1127.2048292256784</v>
      </c>
      <c r="G1852" s="37">
        <f>'Data TREND'!G415</f>
        <v>18.75902672311322</v>
      </c>
      <c r="H1852" s="37">
        <f>'Data TREND'!H415</f>
        <v>7.3986717312409294</v>
      </c>
      <c r="J1852" s="37">
        <f t="shared" si="1264"/>
        <v>394.78039654859936</v>
      </c>
      <c r="K1852" s="37">
        <f t="shared" si="1265"/>
        <v>23.671023127358048</v>
      </c>
      <c r="L1852" s="37">
        <f t="shared" si="1266"/>
        <v>708.96690772091574</v>
      </c>
      <c r="M1852" s="37">
        <f t="shared" si="1267"/>
        <v>1127.2048292256784</v>
      </c>
      <c r="N1852" s="37">
        <f t="shared" si="1268"/>
        <v>18.75902672311322</v>
      </c>
      <c r="O1852" s="37">
        <f t="shared" si="1269"/>
        <v>7.3986717312409294</v>
      </c>
      <c r="Q1852">
        <f>'Data TREND'!$A$271</f>
        <v>134</v>
      </c>
      <c r="R1852" s="37">
        <f>'Data TREND'!J415</f>
        <v>411.04127398755338</v>
      </c>
      <c r="S1852" s="37">
        <f>'Data TREND'!K415</f>
        <v>46.780167613789118</v>
      </c>
      <c r="T1852" s="37">
        <f>'Data TREND'!L415</f>
        <v>708.90258211185096</v>
      </c>
      <c r="U1852" s="37">
        <f>'Data TREND'!M415</f>
        <v>1167.015503542294</v>
      </c>
      <c r="V1852" s="37">
        <f>'Data TREND'!N415</f>
        <v>17.759199231583594</v>
      </c>
      <c r="W1852" s="37">
        <f>'Data TREND'!O415</f>
        <v>7.5238521918267898</v>
      </c>
      <c r="Y1852" s="37">
        <f t="shared" si="1270"/>
        <v>0</v>
      </c>
      <c r="Z1852" s="37">
        <f t="shared" si="1271"/>
        <v>0</v>
      </c>
      <c r="AA1852" s="37">
        <f t="shared" si="1272"/>
        <v>0</v>
      </c>
      <c r="AB1852" s="37">
        <f t="shared" si="1273"/>
        <v>0</v>
      </c>
      <c r="AC1852" s="37">
        <f t="shared" si="1274"/>
        <v>0</v>
      </c>
      <c r="AD1852" s="37">
        <f t="shared" si="1275"/>
        <v>0</v>
      </c>
      <c r="AF1852">
        <f>'Data TREND'!$A$271</f>
        <v>134</v>
      </c>
      <c r="AG1852" s="37">
        <f>'Data TREND'!Q415</f>
        <v>442.65778558377178</v>
      </c>
      <c r="AH1852" s="37">
        <f>'Data TREND'!R415</f>
        <v>49.988664739317883</v>
      </c>
      <c r="AI1852" s="37">
        <f>'Data TREND'!S415</f>
        <v>706.21434954756751</v>
      </c>
      <c r="AJ1852" s="37">
        <f>'Data TREND'!T415</f>
        <v>1198.7481444161738</v>
      </c>
      <c r="AK1852" s="37">
        <f>'Data TREND'!U415</f>
        <v>15.906919920401013</v>
      </c>
      <c r="AL1852" s="37">
        <f>'Data TREND'!V415</f>
        <v>6.3997306710495021</v>
      </c>
      <c r="AN1852" s="37">
        <f t="shared" si="1276"/>
        <v>0</v>
      </c>
      <c r="AO1852" s="37">
        <f t="shared" si="1277"/>
        <v>0</v>
      </c>
      <c r="AP1852" s="37">
        <f t="shared" si="1278"/>
        <v>0</v>
      </c>
      <c r="AQ1852" s="37">
        <f t="shared" si="1279"/>
        <v>0</v>
      </c>
      <c r="AR1852" s="37">
        <f t="shared" si="1280"/>
        <v>0</v>
      </c>
      <c r="AS1852" s="37">
        <f t="shared" si="1281"/>
        <v>0</v>
      </c>
      <c r="AU1852">
        <v>134</v>
      </c>
      <c r="AV1852" s="37">
        <f t="shared" si="1282"/>
        <v>394.78039654859936</v>
      </c>
      <c r="AW1852" s="37">
        <f t="shared" si="1283"/>
        <v>23.671023127358048</v>
      </c>
      <c r="AX1852" s="37">
        <f t="shared" si="1284"/>
        <v>708.96690772091574</v>
      </c>
      <c r="AY1852" s="37">
        <f t="shared" si="1285"/>
        <v>1127.2048292256784</v>
      </c>
      <c r="AZ1852" s="37">
        <f t="shared" si="1286"/>
        <v>18.75902672311322</v>
      </c>
      <c r="BA1852" s="37">
        <f t="shared" si="1287"/>
        <v>7.3986717312409294</v>
      </c>
      <c r="BC1852">
        <v>134</v>
      </c>
      <c r="BD1852" s="37">
        <f>IF(Voorblad!$E$10=Rekenblad!BC1852,Rekenblad!AV1852,0)</f>
        <v>0</v>
      </c>
      <c r="BE1852" s="37">
        <f>IF(Voorblad!$E$10=Rekenblad!BC1852,Rekenblad!AW1852,0)</f>
        <v>0</v>
      </c>
      <c r="BF1852" s="37">
        <f>IF(Voorblad!$E$10=Rekenblad!BC1852,Rekenblad!AX1852,0)</f>
        <v>0</v>
      </c>
      <c r="BG1852" s="62">
        <f>IF(Voorblad!$E$10=Rekenblad!BC1852,Rekenblad!AY1852,0)</f>
        <v>0</v>
      </c>
      <c r="BH1852" s="37">
        <f>IF(Voorblad!$E$10=Rekenblad!BC1852,Rekenblad!AZ1852,0)</f>
        <v>0</v>
      </c>
      <c r="BI1852" s="37">
        <f>IF(Voorblad!$E$10=Rekenblad!BC1852,Rekenblad!BA1852,0)</f>
        <v>0</v>
      </c>
      <c r="BK1852">
        <v>134</v>
      </c>
      <c r="BL1852" s="37">
        <f>IF(Voorblad!$E$14=Rekenblad!$BL$1726,Rekenblad!BD1852,0)</f>
        <v>0</v>
      </c>
      <c r="BM1852" s="37">
        <f>IF(Voorblad!$E$14=Rekenblad!$BL$1726,Rekenblad!BE1852,0)</f>
        <v>0</v>
      </c>
      <c r="BN1852" s="37">
        <f>IF(Voorblad!$E$14=Rekenblad!$BL$1726,Rekenblad!BF1852,0)</f>
        <v>0</v>
      </c>
      <c r="BO1852" s="37">
        <f>IF(Voorblad!$E$14=Rekenblad!$BL$1726,Rekenblad!BG1852,0)</f>
        <v>0</v>
      </c>
      <c r="BP1852" s="37">
        <f>IF(Voorblad!$E$14=Rekenblad!$BL$1726,Rekenblad!BH1852,0)</f>
        <v>0</v>
      </c>
      <c r="BQ1852" s="37">
        <f>IF(Voorblad!$E$14=Rekenblad!$BL$1726,Rekenblad!BI1852,0)</f>
        <v>0</v>
      </c>
    </row>
    <row r="1853" spans="2:69" x14ac:dyDescent="0.25">
      <c r="B1853">
        <f>'Data TREND'!$A$272</f>
        <v>135</v>
      </c>
      <c r="C1853" s="37">
        <f>'Data TREND'!C416</f>
        <v>397.56820666636247</v>
      </c>
      <c r="D1853" s="37">
        <f>'Data TREND'!D416</f>
        <v>23.800279158522383</v>
      </c>
      <c r="E1853" s="37">
        <f>'Data TREND'!E416</f>
        <v>714.22320767002566</v>
      </c>
      <c r="F1853" s="37">
        <f>'Data TREND'!F416</f>
        <v>1135.3794457809936</v>
      </c>
      <c r="G1853" s="37">
        <f>'Data TREND'!G416</f>
        <v>18.705460481338783</v>
      </c>
      <c r="H1853" s="37">
        <f>'Data TREND'!H416</f>
        <v>7.3737094240160843</v>
      </c>
      <c r="J1853" s="37">
        <f t="shared" si="1264"/>
        <v>397.56820666636247</v>
      </c>
      <c r="K1853" s="37">
        <f t="shared" si="1265"/>
        <v>23.800279158522383</v>
      </c>
      <c r="L1853" s="37">
        <f t="shared" si="1266"/>
        <v>714.22320767002566</v>
      </c>
      <c r="M1853" s="37">
        <f t="shared" si="1267"/>
        <v>1135.3794457809936</v>
      </c>
      <c r="N1853" s="37">
        <f t="shared" si="1268"/>
        <v>18.705460481338783</v>
      </c>
      <c r="O1853" s="37">
        <f t="shared" si="1269"/>
        <v>7.3737094240160843</v>
      </c>
      <c r="Q1853">
        <f>'Data TREND'!$A$272</f>
        <v>135</v>
      </c>
      <c r="R1853" s="37">
        <f>'Data TREND'!J416</f>
        <v>413.87409429203183</v>
      </c>
      <c r="S1853" s="37">
        <f>'Data TREND'!K416</f>
        <v>47.04343897791717</v>
      </c>
      <c r="T1853" s="37">
        <f>'Data TREND'!L416</f>
        <v>714.16479012104469</v>
      </c>
      <c r="U1853" s="37">
        <f>'Data TREND'!M416</f>
        <v>1175.3758389391137</v>
      </c>
      <c r="V1853" s="37">
        <f>'Data TREND'!N416</f>
        <v>17.670658560192837</v>
      </c>
      <c r="W1853" s="37">
        <f>'Data TREND'!O416</f>
        <v>7.4912810477189602</v>
      </c>
      <c r="Y1853" s="37">
        <f t="shared" si="1270"/>
        <v>0</v>
      </c>
      <c r="Z1853" s="37">
        <f t="shared" si="1271"/>
        <v>0</v>
      </c>
      <c r="AA1853" s="37">
        <f t="shared" si="1272"/>
        <v>0</v>
      </c>
      <c r="AB1853" s="37">
        <f t="shared" si="1273"/>
        <v>0</v>
      </c>
      <c r="AC1853" s="37">
        <f t="shared" si="1274"/>
        <v>0</v>
      </c>
      <c r="AD1853" s="37">
        <f t="shared" si="1275"/>
        <v>0</v>
      </c>
      <c r="AF1853">
        <f>'Data TREND'!$A$272</f>
        <v>135</v>
      </c>
      <c r="AG1853" s="37">
        <f>'Data TREND'!Q416</f>
        <v>445.64628824555598</v>
      </c>
      <c r="AH1853" s="37">
        <f>'Data TREND'!R416</f>
        <v>50.273641697757611</v>
      </c>
      <c r="AI1853" s="37">
        <f>'Data TREND'!S416</f>
        <v>711.42220646818896</v>
      </c>
      <c r="AJ1853" s="37">
        <f>'Data TREND'!T416</f>
        <v>1207.2259244810894</v>
      </c>
      <c r="AK1853" s="37">
        <f>'Data TREND'!U416</f>
        <v>15.770296614388805</v>
      </c>
      <c r="AL1853" s="37">
        <f>'Data TREND'!V416</f>
        <v>6.3422608970922258</v>
      </c>
      <c r="AN1853" s="37">
        <f t="shared" si="1276"/>
        <v>0</v>
      </c>
      <c r="AO1853" s="37">
        <f t="shared" si="1277"/>
        <v>0</v>
      </c>
      <c r="AP1853" s="37">
        <f t="shared" si="1278"/>
        <v>0</v>
      </c>
      <c r="AQ1853" s="37">
        <f t="shared" si="1279"/>
        <v>0</v>
      </c>
      <c r="AR1853" s="37">
        <f t="shared" si="1280"/>
        <v>0</v>
      </c>
      <c r="AS1853" s="37">
        <f t="shared" si="1281"/>
        <v>0</v>
      </c>
      <c r="AU1853">
        <v>135</v>
      </c>
      <c r="AV1853" s="37">
        <f t="shared" si="1282"/>
        <v>397.56820666636247</v>
      </c>
      <c r="AW1853" s="37">
        <f t="shared" si="1283"/>
        <v>23.800279158522383</v>
      </c>
      <c r="AX1853" s="37">
        <f t="shared" si="1284"/>
        <v>714.22320767002566</v>
      </c>
      <c r="AY1853" s="37">
        <f t="shared" si="1285"/>
        <v>1135.3794457809936</v>
      </c>
      <c r="AZ1853" s="37">
        <f t="shared" si="1286"/>
        <v>18.705460481338783</v>
      </c>
      <c r="BA1853" s="37">
        <f t="shared" si="1287"/>
        <v>7.3737094240160843</v>
      </c>
      <c r="BC1853">
        <v>135</v>
      </c>
      <c r="BD1853" s="37">
        <f>IF(Voorblad!$E$10=Rekenblad!BC1853,Rekenblad!AV1853,0)</f>
        <v>0</v>
      </c>
      <c r="BE1853" s="37">
        <f>IF(Voorblad!$E$10=Rekenblad!BC1853,Rekenblad!AW1853,0)</f>
        <v>0</v>
      </c>
      <c r="BF1853" s="37">
        <f>IF(Voorblad!$E$10=Rekenblad!BC1853,Rekenblad!AX1853,0)</f>
        <v>0</v>
      </c>
      <c r="BG1853" s="62">
        <f>IF(Voorblad!$E$10=Rekenblad!BC1853,Rekenblad!AY1853,0)</f>
        <v>0</v>
      </c>
      <c r="BH1853" s="37">
        <f>IF(Voorblad!$E$10=Rekenblad!BC1853,Rekenblad!AZ1853,0)</f>
        <v>0</v>
      </c>
      <c r="BI1853" s="37">
        <f>IF(Voorblad!$E$10=Rekenblad!BC1853,Rekenblad!BA1853,0)</f>
        <v>0</v>
      </c>
      <c r="BK1853">
        <v>135</v>
      </c>
      <c r="BL1853" s="37">
        <f>IF(Voorblad!$E$14=Rekenblad!$BL$1726,Rekenblad!BD1853,0)</f>
        <v>0</v>
      </c>
      <c r="BM1853" s="37">
        <f>IF(Voorblad!$E$14=Rekenblad!$BL$1726,Rekenblad!BE1853,0)</f>
        <v>0</v>
      </c>
      <c r="BN1853" s="37">
        <f>IF(Voorblad!$E$14=Rekenblad!$BL$1726,Rekenblad!BF1853,0)</f>
        <v>0</v>
      </c>
      <c r="BO1853" s="37">
        <f>IF(Voorblad!$E$14=Rekenblad!$BL$1726,Rekenblad!BG1853,0)</f>
        <v>0</v>
      </c>
      <c r="BP1853" s="37">
        <f>IF(Voorblad!$E$14=Rekenblad!$BL$1726,Rekenblad!BH1853,0)</f>
        <v>0</v>
      </c>
      <c r="BQ1853" s="37">
        <f>IF(Voorblad!$E$14=Rekenblad!$BL$1726,Rekenblad!BI1853,0)</f>
        <v>0</v>
      </c>
    </row>
    <row r="1854" spans="2:69" x14ac:dyDescent="0.25">
      <c r="B1854">
        <f>'Data TREND'!$A$273</f>
        <v>136</v>
      </c>
      <c r="C1854" s="37">
        <f>'Data TREND'!C417</f>
        <v>400.35601678412547</v>
      </c>
      <c r="D1854" s="37">
        <f>'Data TREND'!D417</f>
        <v>23.929535189686714</v>
      </c>
      <c r="E1854" s="37">
        <f>'Data TREND'!E417</f>
        <v>719.4795076191358</v>
      </c>
      <c r="F1854" s="37">
        <f>'Data TREND'!F417</f>
        <v>1143.5540623363086</v>
      </c>
      <c r="G1854" s="37">
        <f>'Data TREND'!G417</f>
        <v>18.651894239564342</v>
      </c>
      <c r="H1854" s="37">
        <f>'Data TREND'!H417</f>
        <v>7.3487471167912393</v>
      </c>
      <c r="J1854" s="37">
        <f t="shared" si="1264"/>
        <v>400.35601678412547</v>
      </c>
      <c r="K1854" s="37">
        <f t="shared" si="1265"/>
        <v>23.929535189686714</v>
      </c>
      <c r="L1854" s="37">
        <f t="shared" si="1266"/>
        <v>719.4795076191358</v>
      </c>
      <c r="M1854" s="37">
        <f t="shared" si="1267"/>
        <v>1143.5540623363086</v>
      </c>
      <c r="N1854" s="37">
        <f t="shared" si="1268"/>
        <v>18.651894239564342</v>
      </c>
      <c r="O1854" s="37">
        <f t="shared" si="1269"/>
        <v>7.3487471167912393</v>
      </c>
      <c r="Q1854">
        <f>'Data TREND'!$A$273</f>
        <v>136</v>
      </c>
      <c r="R1854" s="37">
        <f>'Data TREND'!J417</f>
        <v>416.70691459651016</v>
      </c>
      <c r="S1854" s="37">
        <f>'Data TREND'!K417</f>
        <v>47.306710342045214</v>
      </c>
      <c r="T1854" s="37">
        <f>'Data TREND'!L417</f>
        <v>719.42699813023842</v>
      </c>
      <c r="U1854" s="37">
        <f>'Data TREND'!M417</f>
        <v>1183.7361743359334</v>
      </c>
      <c r="V1854" s="37">
        <f>'Data TREND'!N417</f>
        <v>17.582117888802081</v>
      </c>
      <c r="W1854" s="37">
        <f>'Data TREND'!O417</f>
        <v>7.4587099036111315</v>
      </c>
      <c r="Y1854" s="37">
        <f t="shared" si="1270"/>
        <v>0</v>
      </c>
      <c r="Z1854" s="37">
        <f t="shared" si="1271"/>
        <v>0</v>
      </c>
      <c r="AA1854" s="37">
        <f t="shared" si="1272"/>
        <v>0</v>
      </c>
      <c r="AB1854" s="37">
        <f t="shared" si="1273"/>
        <v>0</v>
      </c>
      <c r="AC1854" s="37">
        <f t="shared" si="1274"/>
        <v>0</v>
      </c>
      <c r="AD1854" s="37">
        <f t="shared" si="1275"/>
        <v>0</v>
      </c>
      <c r="AF1854">
        <f>'Data TREND'!$A$273</f>
        <v>136</v>
      </c>
      <c r="AG1854" s="37">
        <f>'Data TREND'!Q417</f>
        <v>448.63479090734018</v>
      </c>
      <c r="AH1854" s="37">
        <f>'Data TREND'!R417</f>
        <v>50.558618656197339</v>
      </c>
      <c r="AI1854" s="37">
        <f>'Data TREND'!S417</f>
        <v>716.6300633888103</v>
      </c>
      <c r="AJ1854" s="37">
        <f>'Data TREND'!T417</f>
        <v>1215.7037045460049</v>
      </c>
      <c r="AK1854" s="37">
        <f>'Data TREND'!U417</f>
        <v>15.633673308376601</v>
      </c>
      <c r="AL1854" s="37">
        <f>'Data TREND'!V417</f>
        <v>6.2847911231349496</v>
      </c>
      <c r="AN1854" s="37">
        <f t="shared" si="1276"/>
        <v>0</v>
      </c>
      <c r="AO1854" s="37">
        <f t="shared" si="1277"/>
        <v>0</v>
      </c>
      <c r="AP1854" s="37">
        <f t="shared" si="1278"/>
        <v>0</v>
      </c>
      <c r="AQ1854" s="37">
        <f t="shared" si="1279"/>
        <v>0</v>
      </c>
      <c r="AR1854" s="37">
        <f t="shared" si="1280"/>
        <v>0</v>
      </c>
      <c r="AS1854" s="37">
        <f t="shared" si="1281"/>
        <v>0</v>
      </c>
      <c r="AU1854">
        <v>136</v>
      </c>
      <c r="AV1854" s="37">
        <f t="shared" si="1282"/>
        <v>400.35601678412547</v>
      </c>
      <c r="AW1854" s="37">
        <f t="shared" si="1283"/>
        <v>23.929535189686714</v>
      </c>
      <c r="AX1854" s="37">
        <f t="shared" si="1284"/>
        <v>719.4795076191358</v>
      </c>
      <c r="AY1854" s="37">
        <f t="shared" si="1285"/>
        <v>1143.5540623363086</v>
      </c>
      <c r="AZ1854" s="37">
        <f t="shared" si="1286"/>
        <v>18.651894239564342</v>
      </c>
      <c r="BA1854" s="37">
        <f t="shared" si="1287"/>
        <v>7.3487471167912393</v>
      </c>
      <c r="BC1854">
        <v>136</v>
      </c>
      <c r="BD1854" s="37">
        <f>IF(Voorblad!$E$10=Rekenblad!BC1854,Rekenblad!AV1854,0)</f>
        <v>0</v>
      </c>
      <c r="BE1854" s="37">
        <f>IF(Voorblad!$E$10=Rekenblad!BC1854,Rekenblad!AW1854,0)</f>
        <v>0</v>
      </c>
      <c r="BF1854" s="37">
        <f>IF(Voorblad!$E$10=Rekenblad!BC1854,Rekenblad!AX1854,0)</f>
        <v>0</v>
      </c>
      <c r="BG1854" s="62">
        <f>IF(Voorblad!$E$10=Rekenblad!BC1854,Rekenblad!AY1854,0)</f>
        <v>0</v>
      </c>
      <c r="BH1854" s="37">
        <f>IF(Voorblad!$E$10=Rekenblad!BC1854,Rekenblad!AZ1854,0)</f>
        <v>0</v>
      </c>
      <c r="BI1854" s="37">
        <f>IF(Voorblad!$E$10=Rekenblad!BC1854,Rekenblad!BA1854,0)</f>
        <v>0</v>
      </c>
      <c r="BK1854">
        <v>136</v>
      </c>
      <c r="BL1854" s="37">
        <f>IF(Voorblad!$E$14=Rekenblad!$BL$1726,Rekenblad!BD1854,0)</f>
        <v>0</v>
      </c>
      <c r="BM1854" s="37">
        <f>IF(Voorblad!$E$14=Rekenblad!$BL$1726,Rekenblad!BE1854,0)</f>
        <v>0</v>
      </c>
      <c r="BN1854" s="37">
        <f>IF(Voorblad!$E$14=Rekenblad!$BL$1726,Rekenblad!BF1854,0)</f>
        <v>0</v>
      </c>
      <c r="BO1854" s="37">
        <f>IF(Voorblad!$E$14=Rekenblad!$BL$1726,Rekenblad!BG1854,0)</f>
        <v>0</v>
      </c>
      <c r="BP1854" s="37">
        <f>IF(Voorblad!$E$14=Rekenblad!$BL$1726,Rekenblad!BH1854,0)</f>
        <v>0</v>
      </c>
      <c r="BQ1854" s="37">
        <f>IF(Voorblad!$E$14=Rekenblad!$BL$1726,Rekenblad!BI1854,0)</f>
        <v>0</v>
      </c>
    </row>
    <row r="1855" spans="2:69" x14ac:dyDescent="0.25">
      <c r="B1855">
        <f>'Data TREND'!$A$274</f>
        <v>137</v>
      </c>
      <c r="C1855" s="37">
        <f>'Data TREND'!C418</f>
        <v>403.14382690188859</v>
      </c>
      <c r="D1855" s="37">
        <f>'Data TREND'!D418</f>
        <v>24.058791220851045</v>
      </c>
      <c r="E1855" s="37">
        <f>'Data TREND'!E418</f>
        <v>724.73580756824595</v>
      </c>
      <c r="F1855" s="37">
        <f>'Data TREND'!F418</f>
        <v>1151.7286788916235</v>
      </c>
      <c r="G1855" s="37">
        <f>'Data TREND'!G418</f>
        <v>18.598327997789902</v>
      </c>
      <c r="H1855" s="37">
        <f>'Data TREND'!H418</f>
        <v>7.3237848095663942</v>
      </c>
      <c r="J1855" s="37">
        <f t="shared" si="1264"/>
        <v>403.14382690188859</v>
      </c>
      <c r="K1855" s="37">
        <f t="shared" si="1265"/>
        <v>24.058791220851045</v>
      </c>
      <c r="L1855" s="37">
        <f t="shared" si="1266"/>
        <v>724.73580756824595</v>
      </c>
      <c r="M1855" s="37">
        <f t="shared" si="1267"/>
        <v>1151.7286788916235</v>
      </c>
      <c r="N1855" s="37">
        <f t="shared" si="1268"/>
        <v>18.598327997789902</v>
      </c>
      <c r="O1855" s="37">
        <f t="shared" si="1269"/>
        <v>7.3237848095663942</v>
      </c>
      <c r="Q1855">
        <f>'Data TREND'!$A$274</f>
        <v>137</v>
      </c>
      <c r="R1855" s="37">
        <f>'Data TREND'!J418</f>
        <v>419.53973490098861</v>
      </c>
      <c r="S1855" s="37">
        <f>'Data TREND'!K418</f>
        <v>47.569981706173259</v>
      </c>
      <c r="T1855" s="37">
        <f>'Data TREND'!L418</f>
        <v>724.68920613943192</v>
      </c>
      <c r="U1855" s="37">
        <f>'Data TREND'!M418</f>
        <v>1192.096509732753</v>
      </c>
      <c r="V1855" s="37">
        <f>'Data TREND'!N418</f>
        <v>17.493577217411328</v>
      </c>
      <c r="W1855" s="37">
        <f>'Data TREND'!O418</f>
        <v>7.4261387595033019</v>
      </c>
      <c r="Y1855" s="37">
        <f t="shared" si="1270"/>
        <v>0</v>
      </c>
      <c r="Z1855" s="37">
        <f t="shared" si="1271"/>
        <v>0</v>
      </c>
      <c r="AA1855" s="37">
        <f t="shared" si="1272"/>
        <v>0</v>
      </c>
      <c r="AB1855" s="37">
        <f t="shared" si="1273"/>
        <v>0</v>
      </c>
      <c r="AC1855" s="37">
        <f t="shared" si="1274"/>
        <v>0</v>
      </c>
      <c r="AD1855" s="37">
        <f t="shared" si="1275"/>
        <v>0</v>
      </c>
      <c r="AF1855">
        <f>'Data TREND'!$A$274</f>
        <v>137</v>
      </c>
      <c r="AG1855" s="37">
        <f>'Data TREND'!Q418</f>
        <v>451.62329356912448</v>
      </c>
      <c r="AH1855" s="37">
        <f>'Data TREND'!R418</f>
        <v>50.843595614637067</v>
      </c>
      <c r="AI1855" s="37">
        <f>'Data TREND'!S418</f>
        <v>721.83792030943164</v>
      </c>
      <c r="AJ1855" s="37">
        <f>'Data TREND'!T418</f>
        <v>1224.1814846109205</v>
      </c>
      <c r="AK1855" s="37">
        <f>'Data TREND'!U418</f>
        <v>15.497050002364393</v>
      </c>
      <c r="AL1855" s="37">
        <f>'Data TREND'!V418</f>
        <v>6.2273213491776733</v>
      </c>
      <c r="AN1855" s="37">
        <f t="shared" si="1276"/>
        <v>0</v>
      </c>
      <c r="AO1855" s="37">
        <f t="shared" si="1277"/>
        <v>0</v>
      </c>
      <c r="AP1855" s="37">
        <f t="shared" si="1278"/>
        <v>0</v>
      </c>
      <c r="AQ1855" s="37">
        <f t="shared" si="1279"/>
        <v>0</v>
      </c>
      <c r="AR1855" s="37">
        <f t="shared" si="1280"/>
        <v>0</v>
      </c>
      <c r="AS1855" s="37">
        <f t="shared" si="1281"/>
        <v>0</v>
      </c>
      <c r="AU1855">
        <v>137</v>
      </c>
      <c r="AV1855" s="37">
        <f t="shared" si="1282"/>
        <v>403.14382690188859</v>
      </c>
      <c r="AW1855" s="37">
        <f t="shared" si="1283"/>
        <v>24.058791220851045</v>
      </c>
      <c r="AX1855" s="37">
        <f t="shared" si="1284"/>
        <v>724.73580756824595</v>
      </c>
      <c r="AY1855" s="37">
        <f t="shared" si="1285"/>
        <v>1151.7286788916235</v>
      </c>
      <c r="AZ1855" s="37">
        <f t="shared" si="1286"/>
        <v>18.598327997789902</v>
      </c>
      <c r="BA1855" s="37">
        <f t="shared" si="1287"/>
        <v>7.3237848095663942</v>
      </c>
      <c r="BC1855">
        <v>137</v>
      </c>
      <c r="BD1855" s="37">
        <f>IF(Voorblad!$E$10=Rekenblad!BC1855,Rekenblad!AV1855,0)</f>
        <v>0</v>
      </c>
      <c r="BE1855" s="37">
        <f>IF(Voorblad!$E$10=Rekenblad!BC1855,Rekenblad!AW1855,0)</f>
        <v>0</v>
      </c>
      <c r="BF1855" s="37">
        <f>IF(Voorblad!$E$10=Rekenblad!BC1855,Rekenblad!AX1855,0)</f>
        <v>0</v>
      </c>
      <c r="BG1855" s="62">
        <f>IF(Voorblad!$E$10=Rekenblad!BC1855,Rekenblad!AY1855,0)</f>
        <v>0</v>
      </c>
      <c r="BH1855" s="37">
        <f>IF(Voorblad!$E$10=Rekenblad!BC1855,Rekenblad!AZ1855,0)</f>
        <v>0</v>
      </c>
      <c r="BI1855" s="37">
        <f>IF(Voorblad!$E$10=Rekenblad!BC1855,Rekenblad!BA1855,0)</f>
        <v>0</v>
      </c>
      <c r="BK1855">
        <v>137</v>
      </c>
      <c r="BL1855" s="37">
        <f>IF(Voorblad!$E$14=Rekenblad!$BL$1726,Rekenblad!BD1855,0)</f>
        <v>0</v>
      </c>
      <c r="BM1855" s="37">
        <f>IF(Voorblad!$E$14=Rekenblad!$BL$1726,Rekenblad!BE1855,0)</f>
        <v>0</v>
      </c>
      <c r="BN1855" s="37">
        <f>IF(Voorblad!$E$14=Rekenblad!$BL$1726,Rekenblad!BF1855,0)</f>
        <v>0</v>
      </c>
      <c r="BO1855" s="37">
        <f>IF(Voorblad!$E$14=Rekenblad!$BL$1726,Rekenblad!BG1855,0)</f>
        <v>0</v>
      </c>
      <c r="BP1855" s="37">
        <f>IF(Voorblad!$E$14=Rekenblad!$BL$1726,Rekenblad!BH1855,0)</f>
        <v>0</v>
      </c>
      <c r="BQ1855" s="37">
        <f>IF(Voorblad!$E$14=Rekenblad!$BL$1726,Rekenblad!BI1855,0)</f>
        <v>0</v>
      </c>
    </row>
    <row r="1856" spans="2:69" x14ac:dyDescent="0.25">
      <c r="B1856">
        <f>'Data TREND'!$A$275</f>
        <v>138</v>
      </c>
      <c r="C1856" s="37">
        <f>'Data TREND'!C419</f>
        <v>405.9316370196517</v>
      </c>
      <c r="D1856" s="37">
        <f>'Data TREND'!D419</f>
        <v>24.188047252015377</v>
      </c>
      <c r="E1856" s="37">
        <f>'Data TREND'!E419</f>
        <v>729.99210751735586</v>
      </c>
      <c r="F1856" s="37">
        <f>'Data TREND'!F419</f>
        <v>1159.9032954469385</v>
      </c>
      <c r="G1856" s="37">
        <f>'Data TREND'!G419</f>
        <v>18.544761756015465</v>
      </c>
      <c r="H1856" s="37">
        <f>'Data TREND'!H419</f>
        <v>7.2988225023415483</v>
      </c>
      <c r="J1856" s="37">
        <f t="shared" si="1264"/>
        <v>405.9316370196517</v>
      </c>
      <c r="K1856" s="37">
        <f t="shared" si="1265"/>
        <v>24.188047252015377</v>
      </c>
      <c r="L1856" s="37">
        <f t="shared" si="1266"/>
        <v>729.99210751735586</v>
      </c>
      <c r="M1856" s="37">
        <f t="shared" si="1267"/>
        <v>1159.9032954469385</v>
      </c>
      <c r="N1856" s="37">
        <f t="shared" si="1268"/>
        <v>18.544761756015465</v>
      </c>
      <c r="O1856" s="37">
        <f t="shared" si="1269"/>
        <v>7.2988225023415483</v>
      </c>
      <c r="Q1856">
        <f>'Data TREND'!$A$275</f>
        <v>138</v>
      </c>
      <c r="R1856" s="37">
        <f>'Data TREND'!J419</f>
        <v>422.37255520546694</v>
      </c>
      <c r="S1856" s="37">
        <f>'Data TREND'!K419</f>
        <v>47.833253070301311</v>
      </c>
      <c r="T1856" s="37">
        <f>'Data TREND'!L419</f>
        <v>729.95141414862564</v>
      </c>
      <c r="U1856" s="37">
        <f>'Data TREND'!M419</f>
        <v>1200.4568451295729</v>
      </c>
      <c r="V1856" s="37">
        <f>'Data TREND'!N419</f>
        <v>17.405036546020568</v>
      </c>
      <c r="W1856" s="37">
        <f>'Data TREND'!O419</f>
        <v>7.3935676153954732</v>
      </c>
      <c r="Y1856" s="37">
        <f t="shared" si="1270"/>
        <v>0</v>
      </c>
      <c r="Z1856" s="37">
        <f t="shared" si="1271"/>
        <v>0</v>
      </c>
      <c r="AA1856" s="37">
        <f t="shared" si="1272"/>
        <v>0</v>
      </c>
      <c r="AB1856" s="37">
        <f t="shared" si="1273"/>
        <v>0</v>
      </c>
      <c r="AC1856" s="37">
        <f t="shared" si="1274"/>
        <v>0</v>
      </c>
      <c r="AD1856" s="37">
        <f t="shared" si="1275"/>
        <v>0</v>
      </c>
      <c r="AF1856">
        <f>'Data TREND'!$A$275</f>
        <v>138</v>
      </c>
      <c r="AG1856" s="37">
        <f>'Data TREND'!Q419</f>
        <v>454.61179623090868</v>
      </c>
      <c r="AH1856" s="37">
        <f>'Data TREND'!R419</f>
        <v>51.128572573076795</v>
      </c>
      <c r="AI1856" s="37">
        <f>'Data TREND'!S419</f>
        <v>727.04577723005309</v>
      </c>
      <c r="AJ1856" s="37">
        <f>'Data TREND'!T419</f>
        <v>1232.6592646758361</v>
      </c>
      <c r="AK1856" s="37">
        <f>'Data TREND'!U419</f>
        <v>15.360426696352185</v>
      </c>
      <c r="AL1856" s="37">
        <f>'Data TREND'!V419</f>
        <v>6.1698515752203971</v>
      </c>
      <c r="AN1856" s="37">
        <f t="shared" si="1276"/>
        <v>0</v>
      </c>
      <c r="AO1856" s="37">
        <f t="shared" si="1277"/>
        <v>0</v>
      </c>
      <c r="AP1856" s="37">
        <f t="shared" si="1278"/>
        <v>0</v>
      </c>
      <c r="AQ1856" s="37">
        <f t="shared" si="1279"/>
        <v>0</v>
      </c>
      <c r="AR1856" s="37">
        <f t="shared" si="1280"/>
        <v>0</v>
      </c>
      <c r="AS1856" s="37">
        <f t="shared" si="1281"/>
        <v>0</v>
      </c>
      <c r="AU1856">
        <v>138</v>
      </c>
      <c r="AV1856" s="37">
        <f t="shared" si="1282"/>
        <v>405.9316370196517</v>
      </c>
      <c r="AW1856" s="37">
        <f t="shared" si="1283"/>
        <v>24.188047252015377</v>
      </c>
      <c r="AX1856" s="37">
        <f t="shared" si="1284"/>
        <v>729.99210751735586</v>
      </c>
      <c r="AY1856" s="37">
        <f t="shared" si="1285"/>
        <v>1159.9032954469385</v>
      </c>
      <c r="AZ1856" s="37">
        <f t="shared" si="1286"/>
        <v>18.544761756015465</v>
      </c>
      <c r="BA1856" s="37">
        <f t="shared" si="1287"/>
        <v>7.2988225023415483</v>
      </c>
      <c r="BC1856">
        <v>138</v>
      </c>
      <c r="BD1856" s="37">
        <f>IF(Voorblad!$E$10=Rekenblad!BC1856,Rekenblad!AV1856,0)</f>
        <v>0</v>
      </c>
      <c r="BE1856" s="37">
        <f>IF(Voorblad!$E$10=Rekenblad!BC1856,Rekenblad!AW1856,0)</f>
        <v>0</v>
      </c>
      <c r="BF1856" s="37">
        <f>IF(Voorblad!$E$10=Rekenblad!BC1856,Rekenblad!AX1856,0)</f>
        <v>0</v>
      </c>
      <c r="BG1856" s="62">
        <f>IF(Voorblad!$E$10=Rekenblad!BC1856,Rekenblad!AY1856,0)</f>
        <v>0</v>
      </c>
      <c r="BH1856" s="37">
        <f>IF(Voorblad!$E$10=Rekenblad!BC1856,Rekenblad!AZ1856,0)</f>
        <v>0</v>
      </c>
      <c r="BI1856" s="37">
        <f>IF(Voorblad!$E$10=Rekenblad!BC1856,Rekenblad!BA1856,0)</f>
        <v>0</v>
      </c>
      <c r="BK1856">
        <v>138</v>
      </c>
      <c r="BL1856" s="37">
        <f>IF(Voorblad!$E$14=Rekenblad!$BL$1726,Rekenblad!BD1856,0)</f>
        <v>0</v>
      </c>
      <c r="BM1856" s="37">
        <f>IF(Voorblad!$E$14=Rekenblad!$BL$1726,Rekenblad!BE1856,0)</f>
        <v>0</v>
      </c>
      <c r="BN1856" s="37">
        <f>IF(Voorblad!$E$14=Rekenblad!$BL$1726,Rekenblad!BF1856,0)</f>
        <v>0</v>
      </c>
      <c r="BO1856" s="37">
        <f>IF(Voorblad!$E$14=Rekenblad!$BL$1726,Rekenblad!BG1856,0)</f>
        <v>0</v>
      </c>
      <c r="BP1856" s="37">
        <f>IF(Voorblad!$E$14=Rekenblad!$BL$1726,Rekenblad!BH1856,0)</f>
        <v>0</v>
      </c>
      <c r="BQ1856" s="37">
        <f>IF(Voorblad!$E$14=Rekenblad!$BL$1726,Rekenblad!BI1856,0)</f>
        <v>0</v>
      </c>
    </row>
    <row r="1857" spans="1:78" x14ac:dyDescent="0.25">
      <c r="B1857">
        <f>'Data TREND'!$A$276</f>
        <v>139</v>
      </c>
      <c r="C1857" s="37">
        <f>'Data TREND'!C420</f>
        <v>408.71944713741482</v>
      </c>
      <c r="D1857" s="37">
        <f>'Data TREND'!D420</f>
        <v>24.317303283179708</v>
      </c>
      <c r="E1857" s="37">
        <f>'Data TREND'!E420</f>
        <v>735.24840746646601</v>
      </c>
      <c r="F1857" s="37">
        <f>'Data TREND'!F420</f>
        <v>1168.0779120022535</v>
      </c>
      <c r="G1857" s="37">
        <f>'Data TREND'!G420</f>
        <v>18.491195514241024</v>
      </c>
      <c r="H1857" s="37">
        <f>'Data TREND'!H420</f>
        <v>7.2738601951167023</v>
      </c>
      <c r="J1857" s="37">
        <f t="shared" ref="J1857:J1868" si="1288">$B$1725*C1857</f>
        <v>408.71944713741482</v>
      </c>
      <c r="K1857" s="37">
        <f t="shared" ref="K1857:K1868" si="1289">$B$1725*D1857</f>
        <v>24.317303283179708</v>
      </c>
      <c r="L1857" s="37">
        <f t="shared" ref="L1857:L1868" si="1290">$B$1725*E1857</f>
        <v>735.24840746646601</v>
      </c>
      <c r="M1857" s="37">
        <f t="shared" ref="M1857:M1868" si="1291">$B$1725*F1857</f>
        <v>1168.0779120022535</v>
      </c>
      <c r="N1857" s="37">
        <f t="shared" ref="N1857:N1868" si="1292">$B$1725*G1857</f>
        <v>18.491195514241024</v>
      </c>
      <c r="O1857" s="37">
        <f t="shared" ref="O1857:O1868" si="1293">$B$1725*H1857</f>
        <v>7.2738601951167023</v>
      </c>
      <c r="Q1857">
        <f>'Data TREND'!$A$276</f>
        <v>139</v>
      </c>
      <c r="R1857" s="37">
        <f>'Data TREND'!J420</f>
        <v>425.20537550994538</v>
      </c>
      <c r="S1857" s="37">
        <f>'Data TREND'!K420</f>
        <v>48.096524434429355</v>
      </c>
      <c r="T1857" s="37">
        <f>'Data TREND'!L420</f>
        <v>735.21362215781937</v>
      </c>
      <c r="U1857" s="37">
        <f>'Data TREND'!M420</f>
        <v>1208.8171805263926</v>
      </c>
      <c r="V1857" s="37">
        <f>'Data TREND'!N420</f>
        <v>17.316495874629815</v>
      </c>
      <c r="W1857" s="37">
        <f>'Data TREND'!O420</f>
        <v>7.3609964712876437</v>
      </c>
      <c r="Y1857" s="37">
        <f t="shared" ref="Y1857:Y1868" si="1294">$Q$1725*R1857</f>
        <v>0</v>
      </c>
      <c r="Z1857" s="37">
        <f t="shared" ref="Z1857:Z1868" si="1295">$Q$1725*S1857</f>
        <v>0</v>
      </c>
      <c r="AA1857" s="37">
        <f t="shared" ref="AA1857:AA1868" si="1296">$Q$1725*T1857</f>
        <v>0</v>
      </c>
      <c r="AB1857" s="37">
        <f t="shared" ref="AB1857:AB1868" si="1297">$Q$1725*U1857</f>
        <v>0</v>
      </c>
      <c r="AC1857" s="37">
        <f t="shared" ref="AC1857:AC1868" si="1298">$Q$1725*V1857</f>
        <v>0</v>
      </c>
      <c r="AD1857" s="37">
        <f t="shared" ref="AD1857:AD1868" si="1299">$Q$1725*W1857</f>
        <v>0</v>
      </c>
      <c r="AF1857">
        <f>'Data TREND'!$A$276</f>
        <v>139</v>
      </c>
      <c r="AG1857" s="37">
        <f>'Data TREND'!Q420</f>
        <v>457.60029889269288</v>
      </c>
      <c r="AH1857" s="37">
        <f>'Data TREND'!R420</f>
        <v>51.413549531516523</v>
      </c>
      <c r="AI1857" s="37">
        <f>'Data TREND'!S420</f>
        <v>732.25363415067443</v>
      </c>
      <c r="AJ1857" s="37">
        <f>'Data TREND'!T420</f>
        <v>1241.1370447407517</v>
      </c>
      <c r="AK1857" s="37">
        <f>'Data TREND'!U420</f>
        <v>15.223803390339977</v>
      </c>
      <c r="AL1857" s="37">
        <f>'Data TREND'!V420</f>
        <v>6.1123818012631208</v>
      </c>
      <c r="AN1857" s="37">
        <f t="shared" ref="AN1857:AN1868" si="1300">$AF$1725*AG1857</f>
        <v>0</v>
      </c>
      <c r="AO1857" s="37">
        <f t="shared" ref="AO1857:AO1868" si="1301">$AF$1725*AH1857</f>
        <v>0</v>
      </c>
      <c r="AP1857" s="37">
        <f t="shared" ref="AP1857:AP1868" si="1302">$AF$1725*AI1857</f>
        <v>0</v>
      </c>
      <c r="AQ1857" s="37">
        <f t="shared" ref="AQ1857:AQ1868" si="1303">$AF$1725*AJ1857</f>
        <v>0</v>
      </c>
      <c r="AR1857" s="37">
        <f t="shared" ref="AR1857:AR1868" si="1304">$AF$1725*AK1857</f>
        <v>0</v>
      </c>
      <c r="AS1857" s="37">
        <f t="shared" ref="AS1857:AS1868" si="1305">$AF$1725*AL1857</f>
        <v>0</v>
      </c>
      <c r="AU1857">
        <v>139</v>
      </c>
      <c r="AV1857" s="37">
        <f t="shared" ref="AV1857:AV1868" si="1306">J1857+Y1857+AN1857</f>
        <v>408.71944713741482</v>
      </c>
      <c r="AW1857" s="37">
        <f t="shared" ref="AW1857:AW1868" si="1307">K1857+Z1857+AO1857</f>
        <v>24.317303283179708</v>
      </c>
      <c r="AX1857" s="37">
        <f t="shared" ref="AX1857:AX1868" si="1308">L1857+AA1857+AP1857</f>
        <v>735.24840746646601</v>
      </c>
      <c r="AY1857" s="37">
        <f t="shared" ref="AY1857:AY1868" si="1309">M1857+AB1857+AQ1857</f>
        <v>1168.0779120022535</v>
      </c>
      <c r="AZ1857" s="37">
        <f t="shared" ref="AZ1857:AZ1868" si="1310">N1857+AC1857+AR1857</f>
        <v>18.491195514241024</v>
      </c>
      <c r="BA1857" s="37">
        <f t="shared" ref="BA1857:BA1868" si="1311">O1857+AD1857+AS1857</f>
        <v>7.2738601951167023</v>
      </c>
      <c r="BC1857">
        <v>139</v>
      </c>
      <c r="BD1857" s="37">
        <f>IF(Voorblad!$E$10=Rekenblad!BC1857,Rekenblad!AV1857,0)</f>
        <v>0</v>
      </c>
      <c r="BE1857" s="37">
        <f>IF(Voorblad!$E$10=Rekenblad!BC1857,Rekenblad!AW1857,0)</f>
        <v>0</v>
      </c>
      <c r="BF1857" s="37">
        <f>IF(Voorblad!$E$10=Rekenblad!BC1857,Rekenblad!AX1857,0)</f>
        <v>0</v>
      </c>
      <c r="BG1857" s="62">
        <f>IF(Voorblad!$E$10=Rekenblad!BC1857,Rekenblad!AY1857,0)</f>
        <v>0</v>
      </c>
      <c r="BH1857" s="37">
        <f>IF(Voorblad!$E$10=Rekenblad!BC1857,Rekenblad!AZ1857,0)</f>
        <v>0</v>
      </c>
      <c r="BI1857" s="37">
        <f>IF(Voorblad!$E$10=Rekenblad!BC1857,Rekenblad!BA1857,0)</f>
        <v>0</v>
      </c>
      <c r="BK1857">
        <v>139</v>
      </c>
      <c r="BL1857" s="37">
        <f>IF(Voorblad!$E$14=Rekenblad!$BL$1726,Rekenblad!BD1857,0)</f>
        <v>0</v>
      </c>
      <c r="BM1857" s="37">
        <f>IF(Voorblad!$E$14=Rekenblad!$BL$1726,Rekenblad!BE1857,0)</f>
        <v>0</v>
      </c>
      <c r="BN1857" s="37">
        <f>IF(Voorblad!$E$14=Rekenblad!$BL$1726,Rekenblad!BF1857,0)</f>
        <v>0</v>
      </c>
      <c r="BO1857" s="37">
        <f>IF(Voorblad!$E$14=Rekenblad!$BL$1726,Rekenblad!BG1857,0)</f>
        <v>0</v>
      </c>
      <c r="BP1857" s="37">
        <f>IF(Voorblad!$E$14=Rekenblad!$BL$1726,Rekenblad!BH1857,0)</f>
        <v>0</v>
      </c>
      <c r="BQ1857" s="37">
        <f>IF(Voorblad!$E$14=Rekenblad!$BL$1726,Rekenblad!BI1857,0)</f>
        <v>0</v>
      </c>
    </row>
    <row r="1858" spans="1:78" x14ac:dyDescent="0.25">
      <c r="B1858">
        <f>'Data TREND'!$A$277</f>
        <v>140</v>
      </c>
      <c r="C1858" s="37">
        <f>'Data TREND'!C421</f>
        <v>411.50725725517793</v>
      </c>
      <c r="D1858" s="37">
        <f>'Data TREND'!D421</f>
        <v>24.446559314344039</v>
      </c>
      <c r="E1858" s="37">
        <f>'Data TREND'!E421</f>
        <v>740.50470741557592</v>
      </c>
      <c r="F1858" s="37">
        <f>'Data TREND'!F421</f>
        <v>1176.2525285575687</v>
      </c>
      <c r="G1858" s="37">
        <f>'Data TREND'!G421</f>
        <v>18.437629272466587</v>
      </c>
      <c r="H1858" s="37">
        <f>'Data TREND'!H421</f>
        <v>7.2488978878918573</v>
      </c>
      <c r="J1858" s="37">
        <f t="shared" si="1288"/>
        <v>411.50725725517793</v>
      </c>
      <c r="K1858" s="37">
        <f t="shared" si="1289"/>
        <v>24.446559314344039</v>
      </c>
      <c r="L1858" s="37">
        <f t="shared" si="1290"/>
        <v>740.50470741557592</v>
      </c>
      <c r="M1858" s="37">
        <f t="shared" si="1291"/>
        <v>1176.2525285575687</v>
      </c>
      <c r="N1858" s="37">
        <f t="shared" si="1292"/>
        <v>18.437629272466587</v>
      </c>
      <c r="O1858" s="37">
        <f t="shared" si="1293"/>
        <v>7.2488978878918573</v>
      </c>
      <c r="Q1858">
        <f>'Data TREND'!$A$277</f>
        <v>140</v>
      </c>
      <c r="R1858" s="37">
        <f>'Data TREND'!J421</f>
        <v>428.03819581442383</v>
      </c>
      <c r="S1858" s="37">
        <f>'Data TREND'!K421</f>
        <v>48.3597957985574</v>
      </c>
      <c r="T1858" s="37">
        <f>'Data TREND'!L421</f>
        <v>740.47583016701287</v>
      </c>
      <c r="U1858" s="37">
        <f>'Data TREND'!M421</f>
        <v>1217.1775159232122</v>
      </c>
      <c r="V1858" s="37">
        <f>'Data TREND'!N421</f>
        <v>17.227955203239059</v>
      </c>
      <c r="W1858" s="37">
        <f>'Data TREND'!O421</f>
        <v>7.3284253271798141</v>
      </c>
      <c r="Y1858" s="37">
        <f t="shared" si="1294"/>
        <v>0</v>
      </c>
      <c r="Z1858" s="37">
        <f t="shared" si="1295"/>
        <v>0</v>
      </c>
      <c r="AA1858" s="37">
        <f t="shared" si="1296"/>
        <v>0</v>
      </c>
      <c r="AB1858" s="37">
        <f t="shared" si="1297"/>
        <v>0</v>
      </c>
      <c r="AC1858" s="37">
        <f t="shared" si="1298"/>
        <v>0</v>
      </c>
      <c r="AD1858" s="37">
        <f t="shared" si="1299"/>
        <v>0</v>
      </c>
      <c r="AF1858">
        <f>'Data TREND'!$A$277</f>
        <v>140</v>
      </c>
      <c r="AG1858" s="37">
        <f>'Data TREND'!Q421</f>
        <v>460.58880155447719</v>
      </c>
      <c r="AH1858" s="37">
        <f>'Data TREND'!R421</f>
        <v>51.698526489956251</v>
      </c>
      <c r="AI1858" s="37">
        <f>'Data TREND'!S421</f>
        <v>737.46149107129577</v>
      </c>
      <c r="AJ1858" s="37">
        <f>'Data TREND'!T421</f>
        <v>1249.6148248056672</v>
      </c>
      <c r="AK1858" s="37">
        <f>'Data TREND'!U421</f>
        <v>15.08718008432777</v>
      </c>
      <c r="AL1858" s="37">
        <f>'Data TREND'!V421</f>
        <v>6.0549120273058445</v>
      </c>
      <c r="AN1858" s="37">
        <f t="shared" si="1300"/>
        <v>0</v>
      </c>
      <c r="AO1858" s="37">
        <f t="shared" si="1301"/>
        <v>0</v>
      </c>
      <c r="AP1858" s="37">
        <f t="shared" si="1302"/>
        <v>0</v>
      </c>
      <c r="AQ1858" s="37">
        <f t="shared" si="1303"/>
        <v>0</v>
      </c>
      <c r="AR1858" s="37">
        <f t="shared" si="1304"/>
        <v>0</v>
      </c>
      <c r="AS1858" s="37">
        <f t="shared" si="1305"/>
        <v>0</v>
      </c>
      <c r="AU1858">
        <v>140</v>
      </c>
      <c r="AV1858" s="37">
        <f t="shared" si="1306"/>
        <v>411.50725725517793</v>
      </c>
      <c r="AW1858" s="37">
        <f t="shared" si="1307"/>
        <v>24.446559314344039</v>
      </c>
      <c r="AX1858" s="37">
        <f t="shared" si="1308"/>
        <v>740.50470741557592</v>
      </c>
      <c r="AY1858" s="37">
        <f t="shared" si="1309"/>
        <v>1176.2525285575687</v>
      </c>
      <c r="AZ1858" s="37">
        <f t="shared" si="1310"/>
        <v>18.437629272466587</v>
      </c>
      <c r="BA1858" s="37">
        <f t="shared" si="1311"/>
        <v>7.2488978878918573</v>
      </c>
      <c r="BC1858">
        <v>140</v>
      </c>
      <c r="BD1858" s="37">
        <f>IF(Voorblad!$E$10=Rekenblad!BC1858,Rekenblad!AV1858,0)</f>
        <v>0</v>
      </c>
      <c r="BE1858" s="37">
        <f>IF(Voorblad!$E$10=Rekenblad!BC1858,Rekenblad!AW1858,0)</f>
        <v>0</v>
      </c>
      <c r="BF1858" s="37">
        <f>IF(Voorblad!$E$10=Rekenblad!BC1858,Rekenblad!AX1858,0)</f>
        <v>0</v>
      </c>
      <c r="BG1858" s="62">
        <f>IF(Voorblad!$E$10=Rekenblad!BC1858,Rekenblad!AY1858,0)</f>
        <v>0</v>
      </c>
      <c r="BH1858" s="37">
        <f>IF(Voorblad!$E$10=Rekenblad!BC1858,Rekenblad!AZ1858,0)</f>
        <v>0</v>
      </c>
      <c r="BI1858" s="37">
        <f>IF(Voorblad!$E$10=Rekenblad!BC1858,Rekenblad!BA1858,0)</f>
        <v>0</v>
      </c>
      <c r="BK1858">
        <v>140</v>
      </c>
      <c r="BL1858" s="37">
        <f>IF(Voorblad!$E$14=Rekenblad!$BL$1726,Rekenblad!BD1858,0)</f>
        <v>0</v>
      </c>
      <c r="BM1858" s="37">
        <f>IF(Voorblad!$E$14=Rekenblad!$BL$1726,Rekenblad!BE1858,0)</f>
        <v>0</v>
      </c>
      <c r="BN1858" s="37">
        <f>IF(Voorblad!$E$14=Rekenblad!$BL$1726,Rekenblad!BF1858,0)</f>
        <v>0</v>
      </c>
      <c r="BO1858" s="37">
        <f>IF(Voorblad!$E$14=Rekenblad!$BL$1726,Rekenblad!BG1858,0)</f>
        <v>0</v>
      </c>
      <c r="BP1858" s="37">
        <f>IF(Voorblad!$E$14=Rekenblad!$BL$1726,Rekenblad!BH1858,0)</f>
        <v>0</v>
      </c>
      <c r="BQ1858" s="37">
        <f>IF(Voorblad!$E$14=Rekenblad!$BL$1726,Rekenblad!BI1858,0)</f>
        <v>0</v>
      </c>
    </row>
    <row r="1859" spans="1:78" x14ac:dyDescent="0.25">
      <c r="B1859">
        <f>'Data TREND'!$A$278</f>
        <v>141</v>
      </c>
      <c r="C1859" s="37">
        <f>'Data TREND'!C422</f>
        <v>414.29506737294105</v>
      </c>
      <c r="D1859" s="37">
        <f>'Data TREND'!D422</f>
        <v>24.575815345508371</v>
      </c>
      <c r="E1859" s="37">
        <f>'Data TREND'!E422</f>
        <v>745.76100736468607</v>
      </c>
      <c r="F1859" s="37">
        <f>'Data TREND'!F422</f>
        <v>1184.4271451128836</v>
      </c>
      <c r="G1859" s="37">
        <f>'Data TREND'!G422</f>
        <v>18.384063030692147</v>
      </c>
      <c r="H1859" s="37">
        <f>'Data TREND'!H422</f>
        <v>7.2239355806670122</v>
      </c>
      <c r="J1859" s="37">
        <f t="shared" si="1288"/>
        <v>414.29506737294105</v>
      </c>
      <c r="K1859" s="37">
        <f t="shared" si="1289"/>
        <v>24.575815345508371</v>
      </c>
      <c r="L1859" s="37">
        <f t="shared" si="1290"/>
        <v>745.76100736468607</v>
      </c>
      <c r="M1859" s="37">
        <f t="shared" si="1291"/>
        <v>1184.4271451128836</v>
      </c>
      <c r="N1859" s="37">
        <f t="shared" si="1292"/>
        <v>18.384063030692147</v>
      </c>
      <c r="O1859" s="37">
        <f t="shared" si="1293"/>
        <v>7.2239355806670122</v>
      </c>
      <c r="Q1859">
        <f>'Data TREND'!$A$278</f>
        <v>141</v>
      </c>
      <c r="R1859" s="37">
        <f>'Data TREND'!J422</f>
        <v>430.87101611890216</v>
      </c>
      <c r="S1859" s="37">
        <f>'Data TREND'!K422</f>
        <v>48.623067162685452</v>
      </c>
      <c r="T1859" s="37">
        <f>'Data TREND'!L422</f>
        <v>745.7380381762066</v>
      </c>
      <c r="U1859" s="37">
        <f>'Data TREND'!M422</f>
        <v>1225.5378513200319</v>
      </c>
      <c r="V1859" s="37">
        <f>'Data TREND'!N422</f>
        <v>17.139414531848303</v>
      </c>
      <c r="W1859" s="37">
        <f>'Data TREND'!O422</f>
        <v>7.2958541830719854</v>
      </c>
      <c r="Y1859" s="37">
        <f t="shared" si="1294"/>
        <v>0</v>
      </c>
      <c r="Z1859" s="37">
        <f t="shared" si="1295"/>
        <v>0</v>
      </c>
      <c r="AA1859" s="37">
        <f t="shared" si="1296"/>
        <v>0</v>
      </c>
      <c r="AB1859" s="37">
        <f t="shared" si="1297"/>
        <v>0</v>
      </c>
      <c r="AC1859" s="37">
        <f t="shared" si="1298"/>
        <v>0</v>
      </c>
      <c r="AD1859" s="37">
        <f t="shared" si="1299"/>
        <v>0</v>
      </c>
      <c r="AF1859">
        <f>'Data TREND'!$A$278</f>
        <v>141</v>
      </c>
      <c r="AG1859" s="37">
        <f>'Data TREND'!Q422</f>
        <v>463.57730421626138</v>
      </c>
      <c r="AH1859" s="37">
        <f>'Data TREND'!R422</f>
        <v>51.983503448395979</v>
      </c>
      <c r="AI1859" s="37">
        <f>'Data TREND'!S422</f>
        <v>742.66934799191722</v>
      </c>
      <c r="AJ1859" s="37">
        <f>'Data TREND'!T422</f>
        <v>1258.0926048705828</v>
      </c>
      <c r="AK1859" s="37">
        <f>'Data TREND'!U422</f>
        <v>14.950556778315566</v>
      </c>
      <c r="AL1859" s="37">
        <f>'Data TREND'!V422</f>
        <v>5.9974422533485683</v>
      </c>
      <c r="AN1859" s="37">
        <f t="shared" si="1300"/>
        <v>0</v>
      </c>
      <c r="AO1859" s="37">
        <f t="shared" si="1301"/>
        <v>0</v>
      </c>
      <c r="AP1859" s="37">
        <f t="shared" si="1302"/>
        <v>0</v>
      </c>
      <c r="AQ1859" s="37">
        <f t="shared" si="1303"/>
        <v>0</v>
      </c>
      <c r="AR1859" s="37">
        <f t="shared" si="1304"/>
        <v>0</v>
      </c>
      <c r="AS1859" s="37">
        <f t="shared" si="1305"/>
        <v>0</v>
      </c>
      <c r="AU1859">
        <v>141</v>
      </c>
      <c r="AV1859" s="37">
        <f t="shared" si="1306"/>
        <v>414.29506737294105</v>
      </c>
      <c r="AW1859" s="37">
        <f t="shared" si="1307"/>
        <v>24.575815345508371</v>
      </c>
      <c r="AX1859" s="37">
        <f t="shared" si="1308"/>
        <v>745.76100736468607</v>
      </c>
      <c r="AY1859" s="37">
        <f t="shared" si="1309"/>
        <v>1184.4271451128836</v>
      </c>
      <c r="AZ1859" s="37">
        <f t="shared" si="1310"/>
        <v>18.384063030692147</v>
      </c>
      <c r="BA1859" s="37">
        <f t="shared" si="1311"/>
        <v>7.2239355806670122</v>
      </c>
      <c r="BC1859">
        <v>141</v>
      </c>
      <c r="BD1859" s="37">
        <f>IF(Voorblad!$E$10=Rekenblad!BC1859,Rekenblad!AV1859,0)</f>
        <v>0</v>
      </c>
      <c r="BE1859" s="37">
        <f>IF(Voorblad!$E$10=Rekenblad!BC1859,Rekenblad!AW1859,0)</f>
        <v>0</v>
      </c>
      <c r="BF1859" s="37">
        <f>IF(Voorblad!$E$10=Rekenblad!BC1859,Rekenblad!AX1859,0)</f>
        <v>0</v>
      </c>
      <c r="BG1859" s="62">
        <f>IF(Voorblad!$E$10=Rekenblad!BC1859,Rekenblad!AY1859,0)</f>
        <v>0</v>
      </c>
      <c r="BH1859" s="37">
        <f>IF(Voorblad!$E$10=Rekenblad!BC1859,Rekenblad!AZ1859,0)</f>
        <v>0</v>
      </c>
      <c r="BI1859" s="37">
        <f>IF(Voorblad!$E$10=Rekenblad!BC1859,Rekenblad!BA1859,0)</f>
        <v>0</v>
      </c>
      <c r="BK1859">
        <v>141</v>
      </c>
      <c r="BL1859" s="37">
        <f>IF(Voorblad!$E$14=Rekenblad!$BL$1726,Rekenblad!BD1859,0)</f>
        <v>0</v>
      </c>
      <c r="BM1859" s="37">
        <f>IF(Voorblad!$E$14=Rekenblad!$BL$1726,Rekenblad!BE1859,0)</f>
        <v>0</v>
      </c>
      <c r="BN1859" s="37">
        <f>IF(Voorblad!$E$14=Rekenblad!$BL$1726,Rekenblad!BF1859,0)</f>
        <v>0</v>
      </c>
      <c r="BO1859" s="37">
        <f>IF(Voorblad!$E$14=Rekenblad!$BL$1726,Rekenblad!BG1859,0)</f>
        <v>0</v>
      </c>
      <c r="BP1859" s="37">
        <f>IF(Voorblad!$E$14=Rekenblad!$BL$1726,Rekenblad!BH1859,0)</f>
        <v>0</v>
      </c>
      <c r="BQ1859" s="37">
        <f>IF(Voorblad!$E$14=Rekenblad!$BL$1726,Rekenblad!BI1859,0)</f>
        <v>0</v>
      </c>
    </row>
    <row r="1860" spans="1:78" x14ac:dyDescent="0.25">
      <c r="B1860">
        <f>'Data TREND'!$A$279</f>
        <v>142</v>
      </c>
      <c r="C1860" s="37">
        <f>'Data TREND'!C423</f>
        <v>417.08287749070416</v>
      </c>
      <c r="D1860" s="37">
        <f>'Data TREND'!D423</f>
        <v>24.705071376672702</v>
      </c>
      <c r="E1860" s="37">
        <f>'Data TREND'!E423</f>
        <v>751.01730731379621</v>
      </c>
      <c r="F1860" s="37">
        <f>'Data TREND'!F423</f>
        <v>1192.6017616681986</v>
      </c>
      <c r="G1860" s="37">
        <f>'Data TREND'!G423</f>
        <v>18.330496788917706</v>
      </c>
      <c r="H1860" s="37">
        <f>'Data TREND'!H423</f>
        <v>7.1989732734421672</v>
      </c>
      <c r="J1860" s="37">
        <f t="shared" si="1288"/>
        <v>417.08287749070416</v>
      </c>
      <c r="K1860" s="37">
        <f t="shared" si="1289"/>
        <v>24.705071376672702</v>
      </c>
      <c r="L1860" s="37">
        <f t="shared" si="1290"/>
        <v>751.01730731379621</v>
      </c>
      <c r="M1860" s="37">
        <f t="shared" si="1291"/>
        <v>1192.6017616681986</v>
      </c>
      <c r="N1860" s="37">
        <f t="shared" si="1292"/>
        <v>18.330496788917706</v>
      </c>
      <c r="O1860" s="37">
        <f t="shared" si="1293"/>
        <v>7.1989732734421672</v>
      </c>
      <c r="Q1860">
        <f>'Data TREND'!$A$279</f>
        <v>142</v>
      </c>
      <c r="R1860" s="37">
        <f>'Data TREND'!J423</f>
        <v>433.70383642338061</v>
      </c>
      <c r="S1860" s="37">
        <f>'Data TREND'!K423</f>
        <v>48.886338526813496</v>
      </c>
      <c r="T1860" s="37">
        <f>'Data TREND'!L423</f>
        <v>751.0002461854001</v>
      </c>
      <c r="U1860" s="37">
        <f>'Data TREND'!M423</f>
        <v>1233.8981867168518</v>
      </c>
      <c r="V1860" s="37">
        <f>'Data TREND'!N423</f>
        <v>17.050873860457546</v>
      </c>
      <c r="W1860" s="37">
        <f>'Data TREND'!O423</f>
        <v>7.2632830389641558</v>
      </c>
      <c r="Y1860" s="37">
        <f t="shared" si="1294"/>
        <v>0</v>
      </c>
      <c r="Z1860" s="37">
        <f t="shared" si="1295"/>
        <v>0</v>
      </c>
      <c r="AA1860" s="37">
        <f t="shared" si="1296"/>
        <v>0</v>
      </c>
      <c r="AB1860" s="37">
        <f t="shared" si="1297"/>
        <v>0</v>
      </c>
      <c r="AC1860" s="37">
        <f t="shared" si="1298"/>
        <v>0</v>
      </c>
      <c r="AD1860" s="37">
        <f t="shared" si="1299"/>
        <v>0</v>
      </c>
      <c r="AF1860">
        <f>'Data TREND'!$A$279</f>
        <v>142</v>
      </c>
      <c r="AG1860" s="37">
        <f>'Data TREND'!Q423</f>
        <v>466.56580687804569</v>
      </c>
      <c r="AH1860" s="37">
        <f>'Data TREND'!R423</f>
        <v>52.268480406835707</v>
      </c>
      <c r="AI1860" s="37">
        <f>'Data TREND'!S423</f>
        <v>747.87720491253856</v>
      </c>
      <c r="AJ1860" s="37">
        <f>'Data TREND'!T423</f>
        <v>1266.5703849354984</v>
      </c>
      <c r="AK1860" s="37">
        <f>'Data TREND'!U423</f>
        <v>14.813933472303358</v>
      </c>
      <c r="AL1860" s="37">
        <f>'Data TREND'!V423</f>
        <v>5.939972479391292</v>
      </c>
      <c r="AN1860" s="37">
        <f t="shared" si="1300"/>
        <v>0</v>
      </c>
      <c r="AO1860" s="37">
        <f t="shared" si="1301"/>
        <v>0</v>
      </c>
      <c r="AP1860" s="37">
        <f t="shared" si="1302"/>
        <v>0</v>
      </c>
      <c r="AQ1860" s="37">
        <f t="shared" si="1303"/>
        <v>0</v>
      </c>
      <c r="AR1860" s="37">
        <f t="shared" si="1304"/>
        <v>0</v>
      </c>
      <c r="AS1860" s="37">
        <f t="shared" si="1305"/>
        <v>0</v>
      </c>
      <c r="AU1860">
        <v>142</v>
      </c>
      <c r="AV1860" s="37">
        <f t="shared" si="1306"/>
        <v>417.08287749070416</v>
      </c>
      <c r="AW1860" s="37">
        <f t="shared" si="1307"/>
        <v>24.705071376672702</v>
      </c>
      <c r="AX1860" s="37">
        <f t="shared" si="1308"/>
        <v>751.01730731379621</v>
      </c>
      <c r="AY1860" s="37">
        <f t="shared" si="1309"/>
        <v>1192.6017616681986</v>
      </c>
      <c r="AZ1860" s="37">
        <f t="shared" si="1310"/>
        <v>18.330496788917706</v>
      </c>
      <c r="BA1860" s="37">
        <f t="shared" si="1311"/>
        <v>7.1989732734421672</v>
      </c>
      <c r="BC1860">
        <v>142</v>
      </c>
      <c r="BD1860" s="37">
        <f>IF(Voorblad!$E$10=Rekenblad!BC1860,Rekenblad!AV1860,0)</f>
        <v>0</v>
      </c>
      <c r="BE1860" s="37">
        <f>IF(Voorblad!$E$10=Rekenblad!BC1860,Rekenblad!AW1860,0)</f>
        <v>0</v>
      </c>
      <c r="BF1860" s="37">
        <f>IF(Voorblad!$E$10=Rekenblad!BC1860,Rekenblad!AX1860,0)</f>
        <v>0</v>
      </c>
      <c r="BG1860" s="62">
        <f>IF(Voorblad!$E$10=Rekenblad!BC1860,Rekenblad!AY1860,0)</f>
        <v>0</v>
      </c>
      <c r="BH1860" s="37">
        <f>IF(Voorblad!$E$10=Rekenblad!BC1860,Rekenblad!AZ1860,0)</f>
        <v>0</v>
      </c>
      <c r="BI1860" s="37">
        <f>IF(Voorblad!$E$10=Rekenblad!BC1860,Rekenblad!BA1860,0)</f>
        <v>0</v>
      </c>
      <c r="BK1860">
        <v>142</v>
      </c>
      <c r="BL1860" s="37">
        <f>IF(Voorblad!$E$14=Rekenblad!$BL$1726,Rekenblad!BD1860,0)</f>
        <v>0</v>
      </c>
      <c r="BM1860" s="37">
        <f>IF(Voorblad!$E$14=Rekenblad!$BL$1726,Rekenblad!BE1860,0)</f>
        <v>0</v>
      </c>
      <c r="BN1860" s="37">
        <f>IF(Voorblad!$E$14=Rekenblad!$BL$1726,Rekenblad!BF1860,0)</f>
        <v>0</v>
      </c>
      <c r="BO1860" s="37">
        <f>IF(Voorblad!$E$14=Rekenblad!$BL$1726,Rekenblad!BG1860,0)</f>
        <v>0</v>
      </c>
      <c r="BP1860" s="37">
        <f>IF(Voorblad!$E$14=Rekenblad!$BL$1726,Rekenblad!BH1860,0)</f>
        <v>0</v>
      </c>
      <c r="BQ1860" s="37">
        <f>IF(Voorblad!$E$14=Rekenblad!$BL$1726,Rekenblad!BI1860,0)</f>
        <v>0</v>
      </c>
    </row>
    <row r="1861" spans="1:78" x14ac:dyDescent="0.25">
      <c r="B1861">
        <f>'Data TREND'!$A$280</f>
        <v>143</v>
      </c>
      <c r="C1861" s="37">
        <f>'Data TREND'!C424</f>
        <v>419.87068760846728</v>
      </c>
      <c r="D1861" s="37">
        <f>'Data TREND'!D424</f>
        <v>24.834327407837034</v>
      </c>
      <c r="E1861" s="37">
        <f>'Data TREND'!E424</f>
        <v>756.27360726290613</v>
      </c>
      <c r="F1861" s="37">
        <f>'Data TREND'!F424</f>
        <v>1200.7763782235136</v>
      </c>
      <c r="G1861" s="37">
        <f>'Data TREND'!G424</f>
        <v>18.276930547143269</v>
      </c>
      <c r="H1861" s="37">
        <f>'Data TREND'!H424</f>
        <v>7.1740109662173213</v>
      </c>
      <c r="J1861" s="37">
        <f t="shared" si="1288"/>
        <v>419.87068760846728</v>
      </c>
      <c r="K1861" s="37">
        <f t="shared" si="1289"/>
        <v>24.834327407837034</v>
      </c>
      <c r="L1861" s="37">
        <f t="shared" si="1290"/>
        <v>756.27360726290613</v>
      </c>
      <c r="M1861" s="37">
        <f t="shared" si="1291"/>
        <v>1200.7763782235136</v>
      </c>
      <c r="N1861" s="37">
        <f t="shared" si="1292"/>
        <v>18.276930547143269</v>
      </c>
      <c r="O1861" s="37">
        <f t="shared" si="1293"/>
        <v>7.1740109662173213</v>
      </c>
      <c r="Q1861">
        <f>'Data TREND'!$A$280</f>
        <v>143</v>
      </c>
      <c r="R1861" s="37">
        <f>'Data TREND'!J424</f>
        <v>436.53665672785894</v>
      </c>
      <c r="S1861" s="37">
        <f>'Data TREND'!K424</f>
        <v>49.149609890941541</v>
      </c>
      <c r="T1861" s="37">
        <f>'Data TREND'!L424</f>
        <v>756.26245419459383</v>
      </c>
      <c r="U1861" s="37">
        <f>'Data TREND'!M424</f>
        <v>1242.2585221136715</v>
      </c>
      <c r="V1861" s="37">
        <f>'Data TREND'!N424</f>
        <v>16.96233318906679</v>
      </c>
      <c r="W1861" s="37">
        <f>'Data TREND'!O424</f>
        <v>7.2307118948563263</v>
      </c>
      <c r="Y1861" s="37">
        <f t="shared" si="1294"/>
        <v>0</v>
      </c>
      <c r="Z1861" s="37">
        <f t="shared" si="1295"/>
        <v>0</v>
      </c>
      <c r="AA1861" s="37">
        <f t="shared" si="1296"/>
        <v>0</v>
      </c>
      <c r="AB1861" s="37">
        <f t="shared" si="1297"/>
        <v>0</v>
      </c>
      <c r="AC1861" s="37">
        <f t="shared" si="1298"/>
        <v>0</v>
      </c>
      <c r="AD1861" s="37">
        <f t="shared" si="1299"/>
        <v>0</v>
      </c>
      <c r="AF1861">
        <f>'Data TREND'!$A$280</f>
        <v>143</v>
      </c>
      <c r="AG1861" s="37">
        <f>'Data TREND'!Q424</f>
        <v>469.55430953982989</v>
      </c>
      <c r="AH1861" s="37">
        <f>'Data TREND'!R424</f>
        <v>52.553457365275435</v>
      </c>
      <c r="AI1861" s="37">
        <f>'Data TREND'!S424</f>
        <v>753.0850618331599</v>
      </c>
      <c r="AJ1861" s="37">
        <f>'Data TREND'!T424</f>
        <v>1275.048165000414</v>
      </c>
      <c r="AK1861" s="37">
        <f>'Data TREND'!U424</f>
        <v>14.67731016629115</v>
      </c>
      <c r="AL1861" s="37">
        <f>'Data TREND'!V424</f>
        <v>5.8825027054340158</v>
      </c>
      <c r="AN1861" s="37">
        <f t="shared" si="1300"/>
        <v>0</v>
      </c>
      <c r="AO1861" s="37">
        <f t="shared" si="1301"/>
        <v>0</v>
      </c>
      <c r="AP1861" s="37">
        <f t="shared" si="1302"/>
        <v>0</v>
      </c>
      <c r="AQ1861" s="37">
        <f t="shared" si="1303"/>
        <v>0</v>
      </c>
      <c r="AR1861" s="37">
        <f t="shared" si="1304"/>
        <v>0</v>
      </c>
      <c r="AS1861" s="37">
        <f t="shared" si="1305"/>
        <v>0</v>
      </c>
      <c r="AU1861">
        <v>143</v>
      </c>
      <c r="AV1861" s="37">
        <f t="shared" si="1306"/>
        <v>419.87068760846728</v>
      </c>
      <c r="AW1861" s="37">
        <f t="shared" si="1307"/>
        <v>24.834327407837034</v>
      </c>
      <c r="AX1861" s="37">
        <f t="shared" si="1308"/>
        <v>756.27360726290613</v>
      </c>
      <c r="AY1861" s="37">
        <f t="shared" si="1309"/>
        <v>1200.7763782235136</v>
      </c>
      <c r="AZ1861" s="37">
        <f t="shared" si="1310"/>
        <v>18.276930547143269</v>
      </c>
      <c r="BA1861" s="37">
        <f t="shared" si="1311"/>
        <v>7.1740109662173213</v>
      </c>
      <c r="BC1861">
        <v>143</v>
      </c>
      <c r="BD1861" s="37">
        <f>IF(Voorblad!$E$10=Rekenblad!BC1861,Rekenblad!AV1861,0)</f>
        <v>0</v>
      </c>
      <c r="BE1861" s="37">
        <f>IF(Voorblad!$E$10=Rekenblad!BC1861,Rekenblad!AW1861,0)</f>
        <v>0</v>
      </c>
      <c r="BF1861" s="37">
        <f>IF(Voorblad!$E$10=Rekenblad!BC1861,Rekenblad!AX1861,0)</f>
        <v>0</v>
      </c>
      <c r="BG1861" s="62">
        <f>IF(Voorblad!$E$10=Rekenblad!BC1861,Rekenblad!AY1861,0)</f>
        <v>0</v>
      </c>
      <c r="BH1861" s="37">
        <f>IF(Voorblad!$E$10=Rekenblad!BC1861,Rekenblad!AZ1861,0)</f>
        <v>0</v>
      </c>
      <c r="BI1861" s="37">
        <f>IF(Voorblad!$E$10=Rekenblad!BC1861,Rekenblad!BA1861,0)</f>
        <v>0</v>
      </c>
      <c r="BK1861">
        <v>143</v>
      </c>
      <c r="BL1861" s="37">
        <f>IF(Voorblad!$E$14=Rekenblad!$BL$1726,Rekenblad!BD1861,0)</f>
        <v>0</v>
      </c>
      <c r="BM1861" s="37">
        <f>IF(Voorblad!$E$14=Rekenblad!$BL$1726,Rekenblad!BE1861,0)</f>
        <v>0</v>
      </c>
      <c r="BN1861" s="37">
        <f>IF(Voorblad!$E$14=Rekenblad!$BL$1726,Rekenblad!BF1861,0)</f>
        <v>0</v>
      </c>
      <c r="BO1861" s="37">
        <f>IF(Voorblad!$E$14=Rekenblad!$BL$1726,Rekenblad!BG1861,0)</f>
        <v>0</v>
      </c>
      <c r="BP1861" s="37">
        <f>IF(Voorblad!$E$14=Rekenblad!$BL$1726,Rekenblad!BH1861,0)</f>
        <v>0</v>
      </c>
      <c r="BQ1861" s="37">
        <f>IF(Voorblad!$E$14=Rekenblad!$BL$1726,Rekenblad!BI1861,0)</f>
        <v>0</v>
      </c>
    </row>
    <row r="1862" spans="1:78" x14ac:dyDescent="0.25">
      <c r="B1862">
        <f>'Data TREND'!$A$281</f>
        <v>144</v>
      </c>
      <c r="C1862" s="37">
        <f>'Data TREND'!C425</f>
        <v>422.65849772623039</v>
      </c>
      <c r="D1862" s="37">
        <f>'Data TREND'!D425</f>
        <v>24.963583439001365</v>
      </c>
      <c r="E1862" s="37">
        <f>'Data TREND'!E425</f>
        <v>761.52990721201627</v>
      </c>
      <c r="F1862" s="37">
        <f>'Data TREND'!F425</f>
        <v>1208.9509947788288</v>
      </c>
      <c r="G1862" s="37">
        <f>'Data TREND'!G425</f>
        <v>18.223364305368829</v>
      </c>
      <c r="H1862" s="37">
        <f>'Data TREND'!H425</f>
        <v>7.1490486589924762</v>
      </c>
      <c r="J1862" s="37">
        <f t="shared" si="1288"/>
        <v>422.65849772623039</v>
      </c>
      <c r="K1862" s="37">
        <f t="shared" si="1289"/>
        <v>24.963583439001365</v>
      </c>
      <c r="L1862" s="37">
        <f t="shared" si="1290"/>
        <v>761.52990721201627</v>
      </c>
      <c r="M1862" s="37">
        <f t="shared" si="1291"/>
        <v>1208.9509947788288</v>
      </c>
      <c r="N1862" s="37">
        <f t="shared" si="1292"/>
        <v>18.223364305368829</v>
      </c>
      <c r="O1862" s="37">
        <f t="shared" si="1293"/>
        <v>7.1490486589924762</v>
      </c>
      <c r="Q1862">
        <f>'Data TREND'!$A$281</f>
        <v>144</v>
      </c>
      <c r="R1862" s="37">
        <f>'Data TREND'!J425</f>
        <v>439.36947703233739</v>
      </c>
      <c r="S1862" s="37">
        <f>'Data TREND'!K425</f>
        <v>49.412881255069593</v>
      </c>
      <c r="T1862" s="37">
        <f>'Data TREND'!L425</f>
        <v>761.52466220378756</v>
      </c>
      <c r="U1862" s="37">
        <f>'Data TREND'!M425</f>
        <v>1250.6188575104911</v>
      </c>
      <c r="V1862" s="37">
        <f>'Data TREND'!N425</f>
        <v>16.873792517676033</v>
      </c>
      <c r="W1862" s="37">
        <f>'Data TREND'!O425</f>
        <v>7.1981407507484976</v>
      </c>
      <c r="Y1862" s="37">
        <f t="shared" si="1294"/>
        <v>0</v>
      </c>
      <c r="Z1862" s="37">
        <f t="shared" si="1295"/>
        <v>0</v>
      </c>
      <c r="AA1862" s="37">
        <f t="shared" si="1296"/>
        <v>0</v>
      </c>
      <c r="AB1862" s="37">
        <f t="shared" si="1297"/>
        <v>0</v>
      </c>
      <c r="AC1862" s="37">
        <f t="shared" si="1298"/>
        <v>0</v>
      </c>
      <c r="AD1862" s="37">
        <f t="shared" si="1299"/>
        <v>0</v>
      </c>
      <c r="AF1862">
        <f>'Data TREND'!$A$281</f>
        <v>144</v>
      </c>
      <c r="AG1862" s="37">
        <f>'Data TREND'!Q425</f>
        <v>472.54281220161408</v>
      </c>
      <c r="AH1862" s="37">
        <f>'Data TREND'!R425</f>
        <v>52.838434323715163</v>
      </c>
      <c r="AI1862" s="37">
        <f>'Data TREND'!S425</f>
        <v>758.29291875378135</v>
      </c>
      <c r="AJ1862" s="37">
        <f>'Data TREND'!T425</f>
        <v>1283.5259450653298</v>
      </c>
      <c r="AK1862" s="37">
        <f>'Data TREND'!U425</f>
        <v>14.540686860278942</v>
      </c>
      <c r="AL1862" s="37">
        <f>'Data TREND'!V425</f>
        <v>5.8250329314767395</v>
      </c>
      <c r="AN1862" s="37">
        <f t="shared" si="1300"/>
        <v>0</v>
      </c>
      <c r="AO1862" s="37">
        <f t="shared" si="1301"/>
        <v>0</v>
      </c>
      <c r="AP1862" s="37">
        <f t="shared" si="1302"/>
        <v>0</v>
      </c>
      <c r="AQ1862" s="37">
        <f t="shared" si="1303"/>
        <v>0</v>
      </c>
      <c r="AR1862" s="37">
        <f t="shared" si="1304"/>
        <v>0</v>
      </c>
      <c r="AS1862" s="37">
        <f t="shared" si="1305"/>
        <v>0</v>
      </c>
      <c r="AU1862">
        <v>144</v>
      </c>
      <c r="AV1862" s="37">
        <f t="shared" si="1306"/>
        <v>422.65849772623039</v>
      </c>
      <c r="AW1862" s="37">
        <f t="shared" si="1307"/>
        <v>24.963583439001365</v>
      </c>
      <c r="AX1862" s="37">
        <f t="shared" si="1308"/>
        <v>761.52990721201627</v>
      </c>
      <c r="AY1862" s="37">
        <f t="shared" si="1309"/>
        <v>1208.9509947788288</v>
      </c>
      <c r="AZ1862" s="37">
        <f t="shared" si="1310"/>
        <v>18.223364305368829</v>
      </c>
      <c r="BA1862" s="37">
        <f t="shared" si="1311"/>
        <v>7.1490486589924762</v>
      </c>
      <c r="BC1862">
        <v>144</v>
      </c>
      <c r="BD1862" s="37">
        <f>IF(Voorblad!$E$10=Rekenblad!BC1862,Rekenblad!AV1862,0)</f>
        <v>0</v>
      </c>
      <c r="BE1862" s="37">
        <f>IF(Voorblad!$E$10=Rekenblad!BC1862,Rekenblad!AW1862,0)</f>
        <v>0</v>
      </c>
      <c r="BF1862" s="37">
        <f>IF(Voorblad!$E$10=Rekenblad!BC1862,Rekenblad!AX1862,0)</f>
        <v>0</v>
      </c>
      <c r="BG1862" s="62">
        <f>IF(Voorblad!$E$10=Rekenblad!BC1862,Rekenblad!AY1862,0)</f>
        <v>0</v>
      </c>
      <c r="BH1862" s="37">
        <f>IF(Voorblad!$E$10=Rekenblad!BC1862,Rekenblad!AZ1862,0)</f>
        <v>0</v>
      </c>
      <c r="BI1862" s="37">
        <f>IF(Voorblad!$E$10=Rekenblad!BC1862,Rekenblad!BA1862,0)</f>
        <v>0</v>
      </c>
      <c r="BK1862">
        <v>144</v>
      </c>
      <c r="BL1862" s="37">
        <f>IF(Voorblad!$E$14=Rekenblad!$BL$1726,Rekenblad!BD1862,0)</f>
        <v>0</v>
      </c>
      <c r="BM1862" s="37">
        <f>IF(Voorblad!$E$14=Rekenblad!$BL$1726,Rekenblad!BE1862,0)</f>
        <v>0</v>
      </c>
      <c r="BN1862" s="37">
        <f>IF(Voorblad!$E$14=Rekenblad!$BL$1726,Rekenblad!BF1862,0)</f>
        <v>0</v>
      </c>
      <c r="BO1862" s="37">
        <f>IF(Voorblad!$E$14=Rekenblad!$BL$1726,Rekenblad!BG1862,0)</f>
        <v>0</v>
      </c>
      <c r="BP1862" s="37">
        <f>IF(Voorblad!$E$14=Rekenblad!$BL$1726,Rekenblad!BH1862,0)</f>
        <v>0</v>
      </c>
      <c r="BQ1862" s="37">
        <f>IF(Voorblad!$E$14=Rekenblad!$BL$1726,Rekenblad!BI1862,0)</f>
        <v>0</v>
      </c>
    </row>
    <row r="1863" spans="1:78" x14ac:dyDescent="0.25">
      <c r="B1863">
        <f>'Data TREND'!$A$282</f>
        <v>145</v>
      </c>
      <c r="C1863" s="37">
        <f>'Data TREND'!C426</f>
        <v>425.4463078439934</v>
      </c>
      <c r="D1863" s="37">
        <f>'Data TREND'!D426</f>
        <v>25.092839470165696</v>
      </c>
      <c r="E1863" s="37">
        <f>'Data TREND'!E426</f>
        <v>766.78620716112619</v>
      </c>
      <c r="F1863" s="37">
        <f>'Data TREND'!F426</f>
        <v>1217.1256113341437</v>
      </c>
      <c r="G1863" s="37">
        <f>'Data TREND'!G426</f>
        <v>18.169798063594392</v>
      </c>
      <c r="H1863" s="37">
        <f>'Data TREND'!H426</f>
        <v>7.1240863517676303</v>
      </c>
      <c r="J1863" s="37">
        <f t="shared" si="1288"/>
        <v>425.4463078439934</v>
      </c>
      <c r="K1863" s="37">
        <f t="shared" si="1289"/>
        <v>25.092839470165696</v>
      </c>
      <c r="L1863" s="37">
        <f t="shared" si="1290"/>
        <v>766.78620716112619</v>
      </c>
      <c r="M1863" s="37">
        <f t="shared" si="1291"/>
        <v>1217.1256113341437</v>
      </c>
      <c r="N1863" s="37">
        <f t="shared" si="1292"/>
        <v>18.169798063594392</v>
      </c>
      <c r="O1863" s="37">
        <f t="shared" si="1293"/>
        <v>7.1240863517676303</v>
      </c>
      <c r="Q1863">
        <f>'Data TREND'!$A$282</f>
        <v>145</v>
      </c>
      <c r="R1863" s="37">
        <f>'Data TREND'!J426</f>
        <v>442.20229733681583</v>
      </c>
      <c r="S1863" s="37">
        <f>'Data TREND'!K426</f>
        <v>49.676152619197637</v>
      </c>
      <c r="T1863" s="37">
        <f>'Data TREND'!L426</f>
        <v>766.78687021298106</v>
      </c>
      <c r="U1863" s="37">
        <f>'Data TREND'!M426</f>
        <v>1258.9791929073108</v>
      </c>
      <c r="V1863" s="37">
        <f>'Data TREND'!N426</f>
        <v>16.785251846285277</v>
      </c>
      <c r="W1863" s="37">
        <f>'Data TREND'!O426</f>
        <v>7.165569606640668</v>
      </c>
      <c r="Y1863" s="37">
        <f t="shared" si="1294"/>
        <v>0</v>
      </c>
      <c r="Z1863" s="37">
        <f t="shared" si="1295"/>
        <v>0</v>
      </c>
      <c r="AA1863" s="37">
        <f t="shared" si="1296"/>
        <v>0</v>
      </c>
      <c r="AB1863" s="37">
        <f t="shared" si="1297"/>
        <v>0</v>
      </c>
      <c r="AC1863" s="37">
        <f t="shared" si="1298"/>
        <v>0</v>
      </c>
      <c r="AD1863" s="37">
        <f t="shared" si="1299"/>
        <v>0</v>
      </c>
      <c r="AF1863">
        <f>'Data TREND'!$A$282</f>
        <v>145</v>
      </c>
      <c r="AG1863" s="37">
        <f>'Data TREND'!Q426</f>
        <v>475.53131486339839</v>
      </c>
      <c r="AH1863" s="37">
        <f>'Data TREND'!R426</f>
        <v>53.123411282154891</v>
      </c>
      <c r="AI1863" s="37">
        <f>'Data TREND'!S426</f>
        <v>763.50077567440269</v>
      </c>
      <c r="AJ1863" s="37">
        <f>'Data TREND'!T426</f>
        <v>1292.0037251302454</v>
      </c>
      <c r="AK1863" s="37">
        <f>'Data TREND'!U426</f>
        <v>14.404063554266735</v>
      </c>
      <c r="AL1863" s="37">
        <f>'Data TREND'!V426</f>
        <v>5.7675631575194632</v>
      </c>
      <c r="AN1863" s="37">
        <f t="shared" si="1300"/>
        <v>0</v>
      </c>
      <c r="AO1863" s="37">
        <f t="shared" si="1301"/>
        <v>0</v>
      </c>
      <c r="AP1863" s="37">
        <f t="shared" si="1302"/>
        <v>0</v>
      </c>
      <c r="AQ1863" s="37">
        <f t="shared" si="1303"/>
        <v>0</v>
      </c>
      <c r="AR1863" s="37">
        <f t="shared" si="1304"/>
        <v>0</v>
      </c>
      <c r="AS1863" s="37">
        <f t="shared" si="1305"/>
        <v>0</v>
      </c>
      <c r="AU1863">
        <v>145</v>
      </c>
      <c r="AV1863" s="37">
        <f t="shared" si="1306"/>
        <v>425.4463078439934</v>
      </c>
      <c r="AW1863" s="37">
        <f t="shared" si="1307"/>
        <v>25.092839470165696</v>
      </c>
      <c r="AX1863" s="37">
        <f t="shared" si="1308"/>
        <v>766.78620716112619</v>
      </c>
      <c r="AY1863" s="37">
        <f t="shared" si="1309"/>
        <v>1217.1256113341437</v>
      </c>
      <c r="AZ1863" s="37">
        <f t="shared" si="1310"/>
        <v>18.169798063594392</v>
      </c>
      <c r="BA1863" s="37">
        <f t="shared" si="1311"/>
        <v>7.1240863517676303</v>
      </c>
      <c r="BC1863">
        <v>145</v>
      </c>
      <c r="BD1863" s="37">
        <f>IF(Voorblad!$E$10=Rekenblad!BC1863,Rekenblad!AV1863,0)</f>
        <v>0</v>
      </c>
      <c r="BE1863" s="37">
        <f>IF(Voorblad!$E$10=Rekenblad!BC1863,Rekenblad!AW1863,0)</f>
        <v>0</v>
      </c>
      <c r="BF1863" s="37">
        <f>IF(Voorblad!$E$10=Rekenblad!BC1863,Rekenblad!AX1863,0)</f>
        <v>0</v>
      </c>
      <c r="BG1863" s="62">
        <f>IF(Voorblad!$E$10=Rekenblad!BC1863,Rekenblad!AY1863,0)</f>
        <v>0</v>
      </c>
      <c r="BH1863" s="37">
        <f>IF(Voorblad!$E$10=Rekenblad!BC1863,Rekenblad!AZ1863,0)</f>
        <v>0</v>
      </c>
      <c r="BI1863" s="37">
        <f>IF(Voorblad!$E$10=Rekenblad!BC1863,Rekenblad!BA1863,0)</f>
        <v>0</v>
      </c>
      <c r="BK1863">
        <v>145</v>
      </c>
      <c r="BL1863" s="37">
        <f>IF(Voorblad!$E$14=Rekenblad!$BL$1726,Rekenblad!BD1863,0)</f>
        <v>0</v>
      </c>
      <c r="BM1863" s="37">
        <f>IF(Voorblad!$E$14=Rekenblad!$BL$1726,Rekenblad!BE1863,0)</f>
        <v>0</v>
      </c>
      <c r="BN1863" s="37">
        <f>IF(Voorblad!$E$14=Rekenblad!$BL$1726,Rekenblad!BF1863,0)</f>
        <v>0</v>
      </c>
      <c r="BO1863" s="37">
        <f>IF(Voorblad!$E$14=Rekenblad!$BL$1726,Rekenblad!BG1863,0)</f>
        <v>0</v>
      </c>
      <c r="BP1863" s="37">
        <f>IF(Voorblad!$E$14=Rekenblad!$BL$1726,Rekenblad!BH1863,0)</f>
        <v>0</v>
      </c>
      <c r="BQ1863" s="37">
        <f>IF(Voorblad!$E$14=Rekenblad!$BL$1726,Rekenblad!BI1863,0)</f>
        <v>0</v>
      </c>
    </row>
    <row r="1864" spans="1:78" x14ac:dyDescent="0.25">
      <c r="B1864">
        <f>'Data TREND'!$A$283</f>
        <v>146</v>
      </c>
      <c r="C1864" s="37">
        <f>'Data TREND'!C427</f>
        <v>428.23411796175651</v>
      </c>
      <c r="D1864" s="37">
        <f>'Data TREND'!D427</f>
        <v>25.222095501330028</v>
      </c>
      <c r="E1864" s="37">
        <f>'Data TREND'!E427</f>
        <v>772.04250711023633</v>
      </c>
      <c r="F1864" s="37">
        <f>'Data TREND'!F427</f>
        <v>1225.3002278894587</v>
      </c>
      <c r="G1864" s="37">
        <f>'Data TREND'!G427</f>
        <v>18.116231821819952</v>
      </c>
      <c r="H1864" s="37">
        <f>'Data TREND'!H427</f>
        <v>7.0991240445427852</v>
      </c>
      <c r="J1864" s="37">
        <f t="shared" si="1288"/>
        <v>428.23411796175651</v>
      </c>
      <c r="K1864" s="37">
        <f t="shared" si="1289"/>
        <v>25.222095501330028</v>
      </c>
      <c r="L1864" s="37">
        <f t="shared" si="1290"/>
        <v>772.04250711023633</v>
      </c>
      <c r="M1864" s="37">
        <f t="shared" si="1291"/>
        <v>1225.3002278894587</v>
      </c>
      <c r="N1864" s="37">
        <f t="shared" si="1292"/>
        <v>18.116231821819952</v>
      </c>
      <c r="O1864" s="37">
        <f t="shared" si="1293"/>
        <v>7.0991240445427852</v>
      </c>
      <c r="Q1864">
        <f>'Data TREND'!$A$283</f>
        <v>146</v>
      </c>
      <c r="R1864" s="37">
        <f>'Data TREND'!J427</f>
        <v>445.03511764129416</v>
      </c>
      <c r="S1864" s="37">
        <f>'Data TREND'!K427</f>
        <v>49.939423983325682</v>
      </c>
      <c r="T1864" s="37">
        <f>'Data TREND'!L427</f>
        <v>772.04907822217478</v>
      </c>
      <c r="U1864" s="37">
        <f>'Data TREND'!M427</f>
        <v>1267.3395283041307</v>
      </c>
      <c r="V1864" s="37">
        <f>'Data TREND'!N427</f>
        <v>16.696711174894524</v>
      </c>
      <c r="W1864" s="37">
        <f>'Data TREND'!O427</f>
        <v>7.1329984625328384</v>
      </c>
      <c r="Y1864" s="37">
        <f t="shared" si="1294"/>
        <v>0</v>
      </c>
      <c r="Z1864" s="37">
        <f t="shared" si="1295"/>
        <v>0</v>
      </c>
      <c r="AA1864" s="37">
        <f t="shared" si="1296"/>
        <v>0</v>
      </c>
      <c r="AB1864" s="37">
        <f t="shared" si="1297"/>
        <v>0</v>
      </c>
      <c r="AC1864" s="37">
        <f t="shared" si="1298"/>
        <v>0</v>
      </c>
      <c r="AD1864" s="37">
        <f t="shared" si="1299"/>
        <v>0</v>
      </c>
      <c r="AF1864">
        <f>'Data TREND'!$A$283</f>
        <v>146</v>
      </c>
      <c r="AG1864" s="37">
        <f>'Data TREND'!Q427</f>
        <v>478.51981752518259</v>
      </c>
      <c r="AH1864" s="37">
        <f>'Data TREND'!R427</f>
        <v>53.408388240594618</v>
      </c>
      <c r="AI1864" s="37">
        <f>'Data TREND'!S427</f>
        <v>768.70863259502403</v>
      </c>
      <c r="AJ1864" s="37">
        <f>'Data TREND'!T427</f>
        <v>1300.4815051951609</v>
      </c>
      <c r="AK1864" s="37">
        <f>'Data TREND'!U427</f>
        <v>14.26744024825453</v>
      </c>
      <c r="AL1864" s="37">
        <f>'Data TREND'!V427</f>
        <v>5.710093383562187</v>
      </c>
      <c r="AN1864" s="37">
        <f t="shared" si="1300"/>
        <v>0</v>
      </c>
      <c r="AO1864" s="37">
        <f t="shared" si="1301"/>
        <v>0</v>
      </c>
      <c r="AP1864" s="37">
        <f t="shared" si="1302"/>
        <v>0</v>
      </c>
      <c r="AQ1864" s="37">
        <f t="shared" si="1303"/>
        <v>0</v>
      </c>
      <c r="AR1864" s="37">
        <f t="shared" si="1304"/>
        <v>0</v>
      </c>
      <c r="AS1864" s="37">
        <f t="shared" si="1305"/>
        <v>0</v>
      </c>
      <c r="AU1864">
        <v>146</v>
      </c>
      <c r="AV1864" s="37">
        <f t="shared" si="1306"/>
        <v>428.23411796175651</v>
      </c>
      <c r="AW1864" s="37">
        <f t="shared" si="1307"/>
        <v>25.222095501330028</v>
      </c>
      <c r="AX1864" s="37">
        <f t="shared" si="1308"/>
        <v>772.04250711023633</v>
      </c>
      <c r="AY1864" s="37">
        <f t="shared" si="1309"/>
        <v>1225.3002278894587</v>
      </c>
      <c r="AZ1864" s="37">
        <f t="shared" si="1310"/>
        <v>18.116231821819952</v>
      </c>
      <c r="BA1864" s="37">
        <f t="shared" si="1311"/>
        <v>7.0991240445427852</v>
      </c>
      <c r="BC1864">
        <v>146</v>
      </c>
      <c r="BD1864" s="37">
        <f>IF(Voorblad!$E$10=Rekenblad!BC1864,Rekenblad!AV1864,0)</f>
        <v>0</v>
      </c>
      <c r="BE1864" s="37">
        <f>IF(Voorblad!$E$10=Rekenblad!BC1864,Rekenblad!AW1864,0)</f>
        <v>0</v>
      </c>
      <c r="BF1864" s="37">
        <f>IF(Voorblad!$E$10=Rekenblad!BC1864,Rekenblad!AX1864,0)</f>
        <v>0</v>
      </c>
      <c r="BG1864" s="62">
        <f>IF(Voorblad!$E$10=Rekenblad!BC1864,Rekenblad!AY1864,0)</f>
        <v>0</v>
      </c>
      <c r="BH1864" s="37">
        <f>IF(Voorblad!$E$10=Rekenblad!BC1864,Rekenblad!AZ1864,0)</f>
        <v>0</v>
      </c>
      <c r="BI1864" s="37">
        <f>IF(Voorblad!$E$10=Rekenblad!BC1864,Rekenblad!BA1864,0)</f>
        <v>0</v>
      </c>
      <c r="BK1864">
        <v>146</v>
      </c>
      <c r="BL1864" s="37">
        <f>IF(Voorblad!$E$14=Rekenblad!$BL$1726,Rekenblad!BD1864,0)</f>
        <v>0</v>
      </c>
      <c r="BM1864" s="37">
        <f>IF(Voorblad!$E$14=Rekenblad!$BL$1726,Rekenblad!BE1864,0)</f>
        <v>0</v>
      </c>
      <c r="BN1864" s="37">
        <f>IF(Voorblad!$E$14=Rekenblad!$BL$1726,Rekenblad!BF1864,0)</f>
        <v>0</v>
      </c>
      <c r="BO1864" s="37">
        <f>IF(Voorblad!$E$14=Rekenblad!$BL$1726,Rekenblad!BG1864,0)</f>
        <v>0</v>
      </c>
      <c r="BP1864" s="37">
        <f>IF(Voorblad!$E$14=Rekenblad!$BL$1726,Rekenblad!BH1864,0)</f>
        <v>0</v>
      </c>
      <c r="BQ1864" s="37">
        <f>IF(Voorblad!$E$14=Rekenblad!$BL$1726,Rekenblad!BI1864,0)</f>
        <v>0</v>
      </c>
    </row>
    <row r="1865" spans="1:78" x14ac:dyDescent="0.25">
      <c r="B1865">
        <f>'Data TREND'!$A$284</f>
        <v>147</v>
      </c>
      <c r="C1865" s="37">
        <f>'Data TREND'!C428</f>
        <v>431.02192807951963</v>
      </c>
      <c r="D1865" s="37">
        <f>'Data TREND'!D428</f>
        <v>25.351351532494359</v>
      </c>
      <c r="E1865" s="37">
        <f>'Data TREND'!E428</f>
        <v>777.29880705934647</v>
      </c>
      <c r="F1865" s="37">
        <f>'Data TREND'!F428</f>
        <v>1233.4748444447737</v>
      </c>
      <c r="G1865" s="37">
        <f>'Data TREND'!G428</f>
        <v>18.062665580045511</v>
      </c>
      <c r="H1865" s="37">
        <f>'Data TREND'!H428</f>
        <v>7.0741617373179402</v>
      </c>
      <c r="J1865" s="37">
        <f t="shared" si="1288"/>
        <v>431.02192807951963</v>
      </c>
      <c r="K1865" s="37">
        <f t="shared" si="1289"/>
        <v>25.351351532494359</v>
      </c>
      <c r="L1865" s="37">
        <f t="shared" si="1290"/>
        <v>777.29880705934647</v>
      </c>
      <c r="M1865" s="37">
        <f t="shared" si="1291"/>
        <v>1233.4748444447737</v>
      </c>
      <c r="N1865" s="37">
        <f t="shared" si="1292"/>
        <v>18.062665580045511</v>
      </c>
      <c r="O1865" s="37">
        <f t="shared" si="1293"/>
        <v>7.0741617373179402</v>
      </c>
      <c r="Q1865">
        <f>'Data TREND'!$A$284</f>
        <v>147</v>
      </c>
      <c r="R1865" s="37">
        <f>'Data TREND'!J428</f>
        <v>447.86793794577261</v>
      </c>
      <c r="S1865" s="37">
        <f>'Data TREND'!K428</f>
        <v>50.202695347453734</v>
      </c>
      <c r="T1865" s="37">
        <f>'Data TREND'!L428</f>
        <v>777.31128623136851</v>
      </c>
      <c r="U1865" s="37">
        <f>'Data TREND'!M428</f>
        <v>1275.6998637009503</v>
      </c>
      <c r="V1865" s="37">
        <f>'Data TREND'!N428</f>
        <v>16.608170503503764</v>
      </c>
      <c r="W1865" s="37">
        <f>'Data TREND'!O428</f>
        <v>7.1004273184250097</v>
      </c>
      <c r="Y1865" s="37">
        <f t="shared" si="1294"/>
        <v>0</v>
      </c>
      <c r="Z1865" s="37">
        <f t="shared" si="1295"/>
        <v>0</v>
      </c>
      <c r="AA1865" s="37">
        <f t="shared" si="1296"/>
        <v>0</v>
      </c>
      <c r="AB1865" s="37">
        <f t="shared" si="1297"/>
        <v>0</v>
      </c>
      <c r="AC1865" s="37">
        <f t="shared" si="1298"/>
        <v>0</v>
      </c>
      <c r="AD1865" s="37">
        <f t="shared" si="1299"/>
        <v>0</v>
      </c>
      <c r="AF1865">
        <f>'Data TREND'!$A$284</f>
        <v>147</v>
      </c>
      <c r="AG1865" s="37">
        <f>'Data TREND'!Q428</f>
        <v>481.5083201869669</v>
      </c>
      <c r="AH1865" s="37">
        <f>'Data TREND'!R428</f>
        <v>53.693365199034346</v>
      </c>
      <c r="AI1865" s="37">
        <f>'Data TREND'!S428</f>
        <v>773.91648951564548</v>
      </c>
      <c r="AJ1865" s="37">
        <f>'Data TREND'!T428</f>
        <v>1308.9592852600765</v>
      </c>
      <c r="AK1865" s="37">
        <f>'Data TREND'!U428</f>
        <v>14.130816942242323</v>
      </c>
      <c r="AL1865" s="37">
        <f>'Data TREND'!V428</f>
        <v>5.6526236096049107</v>
      </c>
      <c r="AN1865" s="37">
        <f t="shared" si="1300"/>
        <v>0</v>
      </c>
      <c r="AO1865" s="37">
        <f t="shared" si="1301"/>
        <v>0</v>
      </c>
      <c r="AP1865" s="37">
        <f t="shared" si="1302"/>
        <v>0</v>
      </c>
      <c r="AQ1865" s="37">
        <f t="shared" si="1303"/>
        <v>0</v>
      </c>
      <c r="AR1865" s="37">
        <f t="shared" si="1304"/>
        <v>0</v>
      </c>
      <c r="AS1865" s="37">
        <f t="shared" si="1305"/>
        <v>0</v>
      </c>
      <c r="AU1865">
        <v>147</v>
      </c>
      <c r="AV1865" s="37">
        <f t="shared" si="1306"/>
        <v>431.02192807951963</v>
      </c>
      <c r="AW1865" s="37">
        <f t="shared" si="1307"/>
        <v>25.351351532494359</v>
      </c>
      <c r="AX1865" s="37">
        <f t="shared" si="1308"/>
        <v>777.29880705934647</v>
      </c>
      <c r="AY1865" s="37">
        <f t="shared" si="1309"/>
        <v>1233.4748444447737</v>
      </c>
      <c r="AZ1865" s="37">
        <f t="shared" si="1310"/>
        <v>18.062665580045511</v>
      </c>
      <c r="BA1865" s="37">
        <f t="shared" si="1311"/>
        <v>7.0741617373179402</v>
      </c>
      <c r="BC1865">
        <v>147</v>
      </c>
      <c r="BD1865" s="37">
        <f>IF(Voorblad!$E$10=Rekenblad!BC1865,Rekenblad!AV1865,0)</f>
        <v>0</v>
      </c>
      <c r="BE1865" s="37">
        <f>IF(Voorblad!$E$10=Rekenblad!BC1865,Rekenblad!AW1865,0)</f>
        <v>0</v>
      </c>
      <c r="BF1865" s="37">
        <f>IF(Voorblad!$E$10=Rekenblad!BC1865,Rekenblad!AX1865,0)</f>
        <v>0</v>
      </c>
      <c r="BG1865" s="62">
        <f>IF(Voorblad!$E$10=Rekenblad!BC1865,Rekenblad!AY1865,0)</f>
        <v>0</v>
      </c>
      <c r="BH1865" s="37">
        <f>IF(Voorblad!$E$10=Rekenblad!BC1865,Rekenblad!AZ1865,0)</f>
        <v>0</v>
      </c>
      <c r="BI1865" s="37">
        <f>IF(Voorblad!$E$10=Rekenblad!BC1865,Rekenblad!BA1865,0)</f>
        <v>0</v>
      </c>
      <c r="BK1865">
        <v>147</v>
      </c>
      <c r="BL1865" s="37">
        <f>IF(Voorblad!$E$14=Rekenblad!$BL$1726,Rekenblad!BD1865,0)</f>
        <v>0</v>
      </c>
      <c r="BM1865" s="37">
        <f>IF(Voorblad!$E$14=Rekenblad!$BL$1726,Rekenblad!BE1865,0)</f>
        <v>0</v>
      </c>
      <c r="BN1865" s="37">
        <f>IF(Voorblad!$E$14=Rekenblad!$BL$1726,Rekenblad!BF1865,0)</f>
        <v>0</v>
      </c>
      <c r="BO1865" s="37">
        <f>IF(Voorblad!$E$14=Rekenblad!$BL$1726,Rekenblad!BG1865,0)</f>
        <v>0</v>
      </c>
      <c r="BP1865" s="37">
        <f>IF(Voorblad!$E$14=Rekenblad!$BL$1726,Rekenblad!BH1865,0)</f>
        <v>0</v>
      </c>
      <c r="BQ1865" s="37">
        <f>IF(Voorblad!$E$14=Rekenblad!$BL$1726,Rekenblad!BI1865,0)</f>
        <v>0</v>
      </c>
    </row>
    <row r="1866" spans="1:78" x14ac:dyDescent="0.25">
      <c r="B1866">
        <f>'Data TREND'!$A$285</f>
        <v>148</v>
      </c>
      <c r="C1866" s="37">
        <f>'Data TREND'!C429</f>
        <v>433.80973819728274</v>
      </c>
      <c r="D1866" s="37">
        <f>'Data TREND'!D429</f>
        <v>25.480607563658694</v>
      </c>
      <c r="E1866" s="37">
        <f>'Data TREND'!E429</f>
        <v>782.55510700845639</v>
      </c>
      <c r="F1866" s="37">
        <f>'Data TREND'!F429</f>
        <v>1241.6494610000889</v>
      </c>
      <c r="G1866" s="37">
        <f>'Data TREND'!G429</f>
        <v>18.009099338271074</v>
      </c>
      <c r="H1866" s="37">
        <f>'Data TREND'!H429</f>
        <v>7.0491994300930951</v>
      </c>
      <c r="J1866" s="37">
        <f t="shared" si="1288"/>
        <v>433.80973819728274</v>
      </c>
      <c r="K1866" s="37">
        <f t="shared" si="1289"/>
        <v>25.480607563658694</v>
      </c>
      <c r="L1866" s="37">
        <f t="shared" si="1290"/>
        <v>782.55510700845639</v>
      </c>
      <c r="M1866" s="37">
        <f t="shared" si="1291"/>
        <v>1241.6494610000889</v>
      </c>
      <c r="N1866" s="37">
        <f t="shared" si="1292"/>
        <v>18.009099338271074</v>
      </c>
      <c r="O1866" s="37">
        <f t="shared" si="1293"/>
        <v>7.0491994300930951</v>
      </c>
      <c r="Q1866">
        <f>'Data TREND'!$A$285</f>
        <v>148</v>
      </c>
      <c r="R1866" s="37">
        <f>'Data TREND'!J429</f>
        <v>450.70075825025094</v>
      </c>
      <c r="S1866" s="37">
        <f>'Data TREND'!K429</f>
        <v>50.465966711581778</v>
      </c>
      <c r="T1866" s="37">
        <f>'Data TREND'!L429</f>
        <v>782.57349424056201</v>
      </c>
      <c r="U1866" s="37">
        <f>'Data TREND'!M429</f>
        <v>1284.06019909777</v>
      </c>
      <c r="V1866" s="37">
        <f>'Data TREND'!N429</f>
        <v>16.519629832113012</v>
      </c>
      <c r="W1866" s="37">
        <f>'Data TREND'!O429</f>
        <v>7.0678561743171802</v>
      </c>
      <c r="Y1866" s="37">
        <f t="shared" si="1294"/>
        <v>0</v>
      </c>
      <c r="Z1866" s="37">
        <f t="shared" si="1295"/>
        <v>0</v>
      </c>
      <c r="AA1866" s="37">
        <f t="shared" si="1296"/>
        <v>0</v>
      </c>
      <c r="AB1866" s="37">
        <f t="shared" si="1297"/>
        <v>0</v>
      </c>
      <c r="AC1866" s="37">
        <f t="shared" si="1298"/>
        <v>0</v>
      </c>
      <c r="AD1866" s="37">
        <f t="shared" si="1299"/>
        <v>0</v>
      </c>
      <c r="AF1866">
        <f>'Data TREND'!$A$285</f>
        <v>148</v>
      </c>
      <c r="AG1866" s="37">
        <f>'Data TREND'!Q429</f>
        <v>484.49682284875109</v>
      </c>
      <c r="AH1866" s="37">
        <f>'Data TREND'!R429</f>
        <v>53.978342157474074</v>
      </c>
      <c r="AI1866" s="37">
        <f>'Data TREND'!S429</f>
        <v>779.12434643626682</v>
      </c>
      <c r="AJ1866" s="37">
        <f>'Data TREND'!T429</f>
        <v>1317.4370653249921</v>
      </c>
      <c r="AK1866" s="37">
        <f>'Data TREND'!U429</f>
        <v>13.994193636230115</v>
      </c>
      <c r="AL1866" s="37">
        <f>'Data TREND'!V429</f>
        <v>5.5951538356476345</v>
      </c>
      <c r="AN1866" s="37">
        <f t="shared" si="1300"/>
        <v>0</v>
      </c>
      <c r="AO1866" s="37">
        <f t="shared" si="1301"/>
        <v>0</v>
      </c>
      <c r="AP1866" s="37">
        <f t="shared" si="1302"/>
        <v>0</v>
      </c>
      <c r="AQ1866" s="37">
        <f t="shared" si="1303"/>
        <v>0</v>
      </c>
      <c r="AR1866" s="37">
        <f t="shared" si="1304"/>
        <v>0</v>
      </c>
      <c r="AS1866" s="37">
        <f t="shared" si="1305"/>
        <v>0</v>
      </c>
      <c r="AU1866">
        <v>148</v>
      </c>
      <c r="AV1866" s="37">
        <f t="shared" si="1306"/>
        <v>433.80973819728274</v>
      </c>
      <c r="AW1866" s="37">
        <f t="shared" si="1307"/>
        <v>25.480607563658694</v>
      </c>
      <c r="AX1866" s="37">
        <f t="shared" si="1308"/>
        <v>782.55510700845639</v>
      </c>
      <c r="AY1866" s="37">
        <f t="shared" si="1309"/>
        <v>1241.6494610000889</v>
      </c>
      <c r="AZ1866" s="37">
        <f t="shared" si="1310"/>
        <v>18.009099338271074</v>
      </c>
      <c r="BA1866" s="37">
        <f t="shared" si="1311"/>
        <v>7.0491994300930951</v>
      </c>
      <c r="BC1866">
        <v>148</v>
      </c>
      <c r="BD1866" s="37">
        <f>IF(Voorblad!$E$10=Rekenblad!BC1866,Rekenblad!AV1866,0)</f>
        <v>0</v>
      </c>
      <c r="BE1866" s="37">
        <f>IF(Voorblad!$E$10=Rekenblad!BC1866,Rekenblad!AW1866,0)</f>
        <v>0</v>
      </c>
      <c r="BF1866" s="37">
        <f>IF(Voorblad!$E$10=Rekenblad!BC1866,Rekenblad!AX1866,0)</f>
        <v>0</v>
      </c>
      <c r="BG1866" s="62">
        <f>IF(Voorblad!$E$10=Rekenblad!BC1866,Rekenblad!AY1866,0)</f>
        <v>0</v>
      </c>
      <c r="BH1866" s="37">
        <f>IF(Voorblad!$E$10=Rekenblad!BC1866,Rekenblad!AZ1866,0)</f>
        <v>0</v>
      </c>
      <c r="BI1866" s="37">
        <f>IF(Voorblad!$E$10=Rekenblad!BC1866,Rekenblad!BA1866,0)</f>
        <v>0</v>
      </c>
      <c r="BK1866">
        <v>148</v>
      </c>
      <c r="BL1866" s="37">
        <f>IF(Voorblad!$E$14=Rekenblad!$BL$1726,Rekenblad!BD1866,0)</f>
        <v>0</v>
      </c>
      <c r="BM1866" s="37">
        <f>IF(Voorblad!$E$14=Rekenblad!$BL$1726,Rekenblad!BE1866,0)</f>
        <v>0</v>
      </c>
      <c r="BN1866" s="37">
        <f>IF(Voorblad!$E$14=Rekenblad!$BL$1726,Rekenblad!BF1866,0)</f>
        <v>0</v>
      </c>
      <c r="BO1866" s="37">
        <f>IF(Voorblad!$E$14=Rekenblad!$BL$1726,Rekenblad!BG1866,0)</f>
        <v>0</v>
      </c>
      <c r="BP1866" s="37">
        <f>IF(Voorblad!$E$14=Rekenblad!$BL$1726,Rekenblad!BH1866,0)</f>
        <v>0</v>
      </c>
      <c r="BQ1866" s="37">
        <f>IF(Voorblad!$E$14=Rekenblad!$BL$1726,Rekenblad!BI1866,0)</f>
        <v>0</v>
      </c>
    </row>
    <row r="1867" spans="1:78" x14ac:dyDescent="0.25">
      <c r="B1867">
        <f>'Data TREND'!$A$286</f>
        <v>149</v>
      </c>
      <c r="C1867" s="37">
        <f>'Data TREND'!C430</f>
        <v>436.59754831504586</v>
      </c>
      <c r="D1867" s="37">
        <f>'Data TREND'!D430</f>
        <v>25.609863594823025</v>
      </c>
      <c r="E1867" s="37">
        <f>'Data TREND'!E430</f>
        <v>787.81140695756653</v>
      </c>
      <c r="F1867" s="37">
        <f>'Data TREND'!F430</f>
        <v>1249.8240775554038</v>
      </c>
      <c r="G1867" s="37">
        <f>'Data TREND'!G430</f>
        <v>17.955533096496634</v>
      </c>
      <c r="H1867" s="37">
        <f>'Data TREND'!H430</f>
        <v>7.0242371228682492</v>
      </c>
      <c r="J1867" s="37">
        <f t="shared" si="1288"/>
        <v>436.59754831504586</v>
      </c>
      <c r="K1867" s="37">
        <f t="shared" si="1289"/>
        <v>25.609863594823025</v>
      </c>
      <c r="L1867" s="37">
        <f t="shared" si="1290"/>
        <v>787.81140695756653</v>
      </c>
      <c r="M1867" s="37">
        <f t="shared" si="1291"/>
        <v>1249.8240775554038</v>
      </c>
      <c r="N1867" s="37">
        <f t="shared" si="1292"/>
        <v>17.955533096496634</v>
      </c>
      <c r="O1867" s="37">
        <f t="shared" si="1293"/>
        <v>7.0242371228682492</v>
      </c>
      <c r="Q1867">
        <f>'Data TREND'!$A$286</f>
        <v>149</v>
      </c>
      <c r="R1867" s="37">
        <f>'Data TREND'!J430</f>
        <v>453.53357855472939</v>
      </c>
      <c r="S1867" s="37">
        <f>'Data TREND'!K430</f>
        <v>50.72923807570983</v>
      </c>
      <c r="T1867" s="37">
        <f>'Data TREND'!L430</f>
        <v>787.83570224975574</v>
      </c>
      <c r="U1867" s="37">
        <f>'Data TREND'!M430</f>
        <v>1292.4205344945897</v>
      </c>
      <c r="V1867" s="37">
        <f>'Data TREND'!N430</f>
        <v>16.431089160722252</v>
      </c>
      <c r="W1867" s="37">
        <f>'Data TREND'!O430</f>
        <v>7.0352850302093506</v>
      </c>
      <c r="Y1867" s="37">
        <f t="shared" si="1294"/>
        <v>0</v>
      </c>
      <c r="Z1867" s="37">
        <f t="shared" si="1295"/>
        <v>0</v>
      </c>
      <c r="AA1867" s="37">
        <f t="shared" si="1296"/>
        <v>0</v>
      </c>
      <c r="AB1867" s="37">
        <f t="shared" si="1297"/>
        <v>0</v>
      </c>
      <c r="AC1867" s="37">
        <f t="shared" si="1298"/>
        <v>0</v>
      </c>
      <c r="AD1867" s="37">
        <f t="shared" si="1299"/>
        <v>0</v>
      </c>
      <c r="AF1867">
        <f>'Data TREND'!$A$286</f>
        <v>149</v>
      </c>
      <c r="AG1867" s="37">
        <f>'Data TREND'!Q430</f>
        <v>487.48532551053529</v>
      </c>
      <c r="AH1867" s="37">
        <f>'Data TREND'!R430</f>
        <v>54.263319115913802</v>
      </c>
      <c r="AI1867" s="37">
        <f>'Data TREND'!S430</f>
        <v>784.33220335688827</v>
      </c>
      <c r="AJ1867" s="37">
        <f>'Data TREND'!T430</f>
        <v>1325.9148453899077</v>
      </c>
      <c r="AK1867" s="37">
        <f>'Data TREND'!U430</f>
        <v>13.857570330217907</v>
      </c>
      <c r="AL1867" s="37">
        <f>'Data TREND'!V430</f>
        <v>5.5376840616903582</v>
      </c>
      <c r="AN1867" s="37">
        <f t="shared" si="1300"/>
        <v>0</v>
      </c>
      <c r="AO1867" s="37">
        <f t="shared" si="1301"/>
        <v>0</v>
      </c>
      <c r="AP1867" s="37">
        <f t="shared" si="1302"/>
        <v>0</v>
      </c>
      <c r="AQ1867" s="37">
        <f t="shared" si="1303"/>
        <v>0</v>
      </c>
      <c r="AR1867" s="37">
        <f t="shared" si="1304"/>
        <v>0</v>
      </c>
      <c r="AS1867" s="37">
        <f t="shared" si="1305"/>
        <v>0</v>
      </c>
      <c r="AU1867">
        <v>149</v>
      </c>
      <c r="AV1867" s="37">
        <f t="shared" si="1306"/>
        <v>436.59754831504586</v>
      </c>
      <c r="AW1867" s="37">
        <f t="shared" si="1307"/>
        <v>25.609863594823025</v>
      </c>
      <c r="AX1867" s="37">
        <f t="shared" si="1308"/>
        <v>787.81140695756653</v>
      </c>
      <c r="AY1867" s="37">
        <f t="shared" si="1309"/>
        <v>1249.8240775554038</v>
      </c>
      <c r="AZ1867" s="37">
        <f t="shared" si="1310"/>
        <v>17.955533096496634</v>
      </c>
      <c r="BA1867" s="37">
        <f t="shared" si="1311"/>
        <v>7.0242371228682492</v>
      </c>
      <c r="BC1867">
        <v>149</v>
      </c>
      <c r="BD1867" s="37">
        <f>IF(Voorblad!$E$10=Rekenblad!BC1867,Rekenblad!AV1867,0)</f>
        <v>0</v>
      </c>
      <c r="BE1867" s="37">
        <f>IF(Voorblad!$E$10=Rekenblad!BC1867,Rekenblad!AW1867,0)</f>
        <v>0</v>
      </c>
      <c r="BF1867" s="37">
        <f>IF(Voorblad!$E$10=Rekenblad!BC1867,Rekenblad!AX1867,0)</f>
        <v>0</v>
      </c>
      <c r="BG1867" s="62">
        <f>IF(Voorblad!$E$10=Rekenblad!BC1867,Rekenblad!AY1867,0)</f>
        <v>0</v>
      </c>
      <c r="BH1867" s="37">
        <f>IF(Voorblad!$E$10=Rekenblad!BC1867,Rekenblad!AZ1867,0)</f>
        <v>0</v>
      </c>
      <c r="BI1867" s="37">
        <f>IF(Voorblad!$E$10=Rekenblad!BC1867,Rekenblad!BA1867,0)</f>
        <v>0</v>
      </c>
      <c r="BK1867">
        <v>149</v>
      </c>
      <c r="BL1867" s="37">
        <f>IF(Voorblad!$E$14=Rekenblad!$BL$1726,Rekenblad!BD1867,0)</f>
        <v>0</v>
      </c>
      <c r="BM1867" s="37">
        <f>IF(Voorblad!$E$14=Rekenblad!$BL$1726,Rekenblad!BE1867,0)</f>
        <v>0</v>
      </c>
      <c r="BN1867" s="37">
        <f>IF(Voorblad!$E$14=Rekenblad!$BL$1726,Rekenblad!BF1867,0)</f>
        <v>0</v>
      </c>
      <c r="BO1867" s="37">
        <f>IF(Voorblad!$E$14=Rekenblad!$BL$1726,Rekenblad!BG1867,0)</f>
        <v>0</v>
      </c>
      <c r="BP1867" s="37">
        <f>IF(Voorblad!$E$14=Rekenblad!$BL$1726,Rekenblad!BH1867,0)</f>
        <v>0</v>
      </c>
      <c r="BQ1867" s="37">
        <f>IF(Voorblad!$E$14=Rekenblad!$BL$1726,Rekenblad!BI1867,0)</f>
        <v>0</v>
      </c>
    </row>
    <row r="1868" spans="1:78" x14ac:dyDescent="0.25">
      <c r="B1868">
        <f>'Data TREND'!$A$287</f>
        <v>150</v>
      </c>
      <c r="C1868" s="37">
        <f>'Data TREND'!C431</f>
        <v>439.38535843280897</v>
      </c>
      <c r="D1868" s="37">
        <f>'Data TREND'!D431</f>
        <v>25.739119625987357</v>
      </c>
      <c r="E1868" s="37">
        <f>'Data TREND'!E431</f>
        <v>793.06770690667645</v>
      </c>
      <c r="F1868" s="37">
        <f>'Data TREND'!F431</f>
        <v>1257.9986941107188</v>
      </c>
      <c r="G1868" s="37">
        <f>'Data TREND'!G431</f>
        <v>17.901966854722197</v>
      </c>
      <c r="H1868" s="37">
        <f>'Data TREND'!H431</f>
        <v>6.9992748156434033</v>
      </c>
      <c r="J1868" s="37">
        <f t="shared" si="1288"/>
        <v>439.38535843280897</v>
      </c>
      <c r="K1868" s="37">
        <f t="shared" si="1289"/>
        <v>25.739119625987357</v>
      </c>
      <c r="L1868" s="37">
        <f t="shared" si="1290"/>
        <v>793.06770690667645</v>
      </c>
      <c r="M1868" s="37">
        <f t="shared" si="1291"/>
        <v>1257.9986941107188</v>
      </c>
      <c r="N1868" s="37">
        <f t="shared" si="1292"/>
        <v>17.901966854722197</v>
      </c>
      <c r="O1868" s="37">
        <f t="shared" si="1293"/>
        <v>6.9992748156434033</v>
      </c>
      <c r="Q1868">
        <f>'Data TREND'!$A$287</f>
        <v>150</v>
      </c>
      <c r="R1868" s="37">
        <f>'Data TREND'!J431</f>
        <v>456.36639885920783</v>
      </c>
      <c r="S1868" s="37">
        <f>'Data TREND'!K431</f>
        <v>50.992509439837875</v>
      </c>
      <c r="T1868" s="37">
        <f>'Data TREND'!L431</f>
        <v>793.09791025894947</v>
      </c>
      <c r="U1868" s="37">
        <f>'Data TREND'!M431</f>
        <v>1300.7808698914096</v>
      </c>
      <c r="V1868" s="37">
        <f>'Data TREND'!N431</f>
        <v>16.342548489331499</v>
      </c>
      <c r="W1868" s="37">
        <f>'Data TREND'!O431</f>
        <v>7.0027138861015219</v>
      </c>
      <c r="Y1868" s="37">
        <f t="shared" si="1294"/>
        <v>0</v>
      </c>
      <c r="Z1868" s="37">
        <f t="shared" si="1295"/>
        <v>0</v>
      </c>
      <c r="AA1868" s="37">
        <f t="shared" si="1296"/>
        <v>0</v>
      </c>
      <c r="AB1868" s="37">
        <f t="shared" si="1297"/>
        <v>0</v>
      </c>
      <c r="AC1868" s="37">
        <f t="shared" si="1298"/>
        <v>0</v>
      </c>
      <c r="AD1868" s="37">
        <f t="shared" si="1299"/>
        <v>0</v>
      </c>
      <c r="AF1868">
        <f>'Data TREND'!$A$287</f>
        <v>150</v>
      </c>
      <c r="AG1868" s="37">
        <f>'Data TREND'!Q431</f>
        <v>490.4738281723196</v>
      </c>
      <c r="AH1868" s="37">
        <f>'Data TREND'!R431</f>
        <v>54.54829607435353</v>
      </c>
      <c r="AI1868" s="37">
        <f>'Data TREND'!S431</f>
        <v>789.54006027750961</v>
      </c>
      <c r="AJ1868" s="37">
        <f>'Data TREND'!T431</f>
        <v>1334.3926254548232</v>
      </c>
      <c r="AK1868" s="37">
        <f>'Data TREND'!U431</f>
        <v>13.720947024205699</v>
      </c>
      <c r="AL1868" s="37">
        <f>'Data TREND'!V431</f>
        <v>5.4802142877330819</v>
      </c>
      <c r="AN1868" s="37">
        <f t="shared" si="1300"/>
        <v>0</v>
      </c>
      <c r="AO1868" s="37">
        <f t="shared" si="1301"/>
        <v>0</v>
      </c>
      <c r="AP1868" s="37">
        <f t="shared" si="1302"/>
        <v>0</v>
      </c>
      <c r="AQ1868" s="37">
        <f t="shared" si="1303"/>
        <v>0</v>
      </c>
      <c r="AR1868" s="37">
        <f t="shared" si="1304"/>
        <v>0</v>
      </c>
      <c r="AS1868" s="37">
        <f t="shared" si="1305"/>
        <v>0</v>
      </c>
      <c r="AU1868">
        <v>150</v>
      </c>
      <c r="AV1868" s="37">
        <f t="shared" si="1306"/>
        <v>439.38535843280897</v>
      </c>
      <c r="AW1868" s="37">
        <f t="shared" si="1307"/>
        <v>25.739119625987357</v>
      </c>
      <c r="AX1868" s="37">
        <f t="shared" si="1308"/>
        <v>793.06770690667645</v>
      </c>
      <c r="AY1868" s="37">
        <f t="shared" si="1309"/>
        <v>1257.9986941107188</v>
      </c>
      <c r="AZ1868" s="37">
        <f t="shared" si="1310"/>
        <v>17.901966854722197</v>
      </c>
      <c r="BA1868" s="37">
        <f t="shared" si="1311"/>
        <v>6.9992748156434033</v>
      </c>
      <c r="BC1868">
        <v>150</v>
      </c>
      <c r="BD1868" s="37">
        <f>IF(Voorblad!$E$10=Rekenblad!BC1868,Rekenblad!AV1868,0)</f>
        <v>0</v>
      </c>
      <c r="BE1868" s="37">
        <f>IF(Voorblad!$E$10=Rekenblad!BC1868,Rekenblad!AW1868,0)</f>
        <v>0</v>
      </c>
      <c r="BF1868" s="37">
        <f>IF(Voorblad!$E$10=Rekenblad!BC1868,Rekenblad!AX1868,0)</f>
        <v>0</v>
      </c>
      <c r="BG1868" s="62">
        <f>IF(Voorblad!$E$10=Rekenblad!BC1868,Rekenblad!AY1868,0)</f>
        <v>0</v>
      </c>
      <c r="BH1868" s="37">
        <f>IF(Voorblad!$E$10=Rekenblad!BC1868,Rekenblad!AZ1868,0)</f>
        <v>0</v>
      </c>
      <c r="BI1868" s="37">
        <f>IF(Voorblad!$E$10=Rekenblad!BC1868,Rekenblad!BA1868,0)</f>
        <v>0</v>
      </c>
      <c r="BK1868">
        <v>150</v>
      </c>
      <c r="BL1868" s="37">
        <f>IF(Voorblad!$E$14=Rekenblad!$BL$1726,Rekenblad!BD1868,0)</f>
        <v>0</v>
      </c>
      <c r="BM1868" s="37">
        <f>IF(Voorblad!$E$14=Rekenblad!$BL$1726,Rekenblad!BE1868,0)</f>
        <v>0</v>
      </c>
      <c r="BN1868" s="37">
        <f>IF(Voorblad!$E$14=Rekenblad!$BL$1726,Rekenblad!BF1868,0)</f>
        <v>0</v>
      </c>
      <c r="BO1868" s="37">
        <f>IF(Voorblad!$E$14=Rekenblad!$BL$1726,Rekenblad!BG1868,0)</f>
        <v>0</v>
      </c>
      <c r="BP1868" s="37">
        <f>IF(Voorblad!$E$14=Rekenblad!$BL$1726,Rekenblad!BH1868,0)</f>
        <v>0</v>
      </c>
      <c r="BQ1868" s="37">
        <f>IF(Voorblad!$E$14=Rekenblad!$BL$1726,Rekenblad!BI1868,0)</f>
        <v>0</v>
      </c>
    </row>
    <row r="1869" spans="1:78" s="27" customFormat="1" x14ac:dyDescent="0.25">
      <c r="F1869" s="61"/>
      <c r="J1869" s="59"/>
      <c r="K1869" s="59"/>
      <c r="L1869" s="59"/>
      <c r="M1869" s="63"/>
      <c r="N1869" s="59"/>
      <c r="O1869" s="59"/>
      <c r="U1869" s="61"/>
      <c r="Y1869" s="59"/>
      <c r="Z1869" s="59"/>
      <c r="AA1869" s="59"/>
      <c r="AB1869" s="63"/>
      <c r="AC1869" s="59"/>
      <c r="AD1869" s="59"/>
      <c r="AE1869" s="66"/>
      <c r="AJ1869" s="61"/>
      <c r="AN1869" s="59"/>
      <c r="AO1869" s="59"/>
      <c r="AP1869" s="59"/>
      <c r="AQ1869" s="63"/>
      <c r="AR1869" s="59"/>
      <c r="AS1869" s="59"/>
      <c r="AY1869" s="61"/>
      <c r="BD1869" s="59"/>
      <c r="BE1869" s="59"/>
      <c r="BF1869" s="59"/>
      <c r="BG1869" s="63"/>
      <c r="BH1869" s="59"/>
      <c r="BI1869" s="59"/>
      <c r="BK1869" s="27" t="s">
        <v>61</v>
      </c>
      <c r="BL1869" s="64">
        <v>15</v>
      </c>
      <c r="BM1869" s="59"/>
      <c r="BN1869" s="59"/>
      <c r="BO1869" s="63"/>
      <c r="BP1869" s="59"/>
      <c r="BQ1869" s="59"/>
      <c r="BS1869" s="25"/>
      <c r="BU1869" s="59"/>
      <c r="BV1869" s="59"/>
      <c r="BW1869" s="59"/>
      <c r="BX1869" s="63"/>
      <c r="BY1869" s="59"/>
      <c r="BZ1869" s="59"/>
    </row>
    <row r="1870" spans="1:78" ht="45" x14ac:dyDescent="0.25">
      <c r="A1870" t="s">
        <v>46</v>
      </c>
      <c r="B1870" s="58" t="s">
        <v>38</v>
      </c>
      <c r="C1870" s="55" t="s">
        <v>40</v>
      </c>
      <c r="D1870" s="55" t="s">
        <v>41</v>
      </c>
      <c r="E1870" s="55" t="s">
        <v>42</v>
      </c>
      <c r="F1870" s="56" t="s">
        <v>43</v>
      </c>
      <c r="G1870" s="55" t="s">
        <v>44</v>
      </c>
      <c r="H1870" s="57" t="s">
        <v>45</v>
      </c>
      <c r="J1870" s="55" t="s">
        <v>40</v>
      </c>
      <c r="K1870" s="55" t="s">
        <v>41</v>
      </c>
      <c r="L1870" s="55" t="s">
        <v>42</v>
      </c>
      <c r="M1870" s="56" t="s">
        <v>43</v>
      </c>
      <c r="N1870" s="55" t="s">
        <v>44</v>
      </c>
      <c r="O1870" s="57" t="s">
        <v>45</v>
      </c>
      <c r="Q1870" s="58" t="s">
        <v>38</v>
      </c>
      <c r="R1870" s="55" t="s">
        <v>40</v>
      </c>
      <c r="S1870" s="55" t="s">
        <v>41</v>
      </c>
      <c r="T1870" s="55" t="s">
        <v>42</v>
      </c>
      <c r="U1870" s="56" t="s">
        <v>43</v>
      </c>
      <c r="V1870" s="55" t="s">
        <v>44</v>
      </c>
      <c r="W1870" s="57" t="s">
        <v>45</v>
      </c>
      <c r="Y1870" s="55" t="s">
        <v>40</v>
      </c>
      <c r="Z1870" s="55" t="s">
        <v>41</v>
      </c>
      <c r="AA1870" s="55" t="s">
        <v>42</v>
      </c>
      <c r="AB1870" s="56" t="s">
        <v>43</v>
      </c>
      <c r="AC1870" s="55" t="s">
        <v>44</v>
      </c>
      <c r="AD1870" s="57" t="s">
        <v>45</v>
      </c>
      <c r="AF1870" s="58" t="s">
        <v>38</v>
      </c>
      <c r="AG1870" s="55" t="s">
        <v>40</v>
      </c>
      <c r="AH1870" s="55" t="s">
        <v>41</v>
      </c>
      <c r="AI1870" s="55" t="s">
        <v>42</v>
      </c>
      <c r="AJ1870" s="56" t="s">
        <v>43</v>
      </c>
      <c r="AK1870" s="55" t="s">
        <v>44</v>
      </c>
      <c r="AL1870" s="57" t="s">
        <v>45</v>
      </c>
      <c r="AN1870" s="55" t="s">
        <v>40</v>
      </c>
      <c r="AO1870" s="55" t="s">
        <v>41</v>
      </c>
      <c r="AP1870" s="55" t="s">
        <v>42</v>
      </c>
      <c r="AQ1870" s="56" t="s">
        <v>43</v>
      </c>
      <c r="AR1870" s="55" t="s">
        <v>44</v>
      </c>
      <c r="AS1870" s="57" t="s">
        <v>45</v>
      </c>
      <c r="AU1870" s="58" t="s">
        <v>38</v>
      </c>
      <c r="AV1870" s="55" t="s">
        <v>40</v>
      </c>
      <c r="AW1870" s="55" t="s">
        <v>41</v>
      </c>
      <c r="AX1870" s="55" t="s">
        <v>42</v>
      </c>
      <c r="AY1870" s="56" t="s">
        <v>43</v>
      </c>
      <c r="AZ1870" s="55" t="s">
        <v>44</v>
      </c>
      <c r="BA1870" s="57" t="s">
        <v>45</v>
      </c>
      <c r="BC1870" s="58" t="s">
        <v>38</v>
      </c>
      <c r="BD1870" s="55" t="s">
        <v>40</v>
      </c>
      <c r="BE1870" s="55" t="s">
        <v>41</v>
      </c>
      <c r="BF1870" s="55" t="s">
        <v>42</v>
      </c>
      <c r="BG1870" s="56" t="s">
        <v>43</v>
      </c>
      <c r="BH1870" s="55" t="s">
        <v>44</v>
      </c>
      <c r="BI1870" s="57" t="s">
        <v>45</v>
      </c>
      <c r="BK1870" s="58" t="s">
        <v>38</v>
      </c>
      <c r="BL1870" s="55" t="s">
        <v>40</v>
      </c>
      <c r="BM1870" s="55" t="s">
        <v>41</v>
      </c>
      <c r="BN1870" s="55" t="s">
        <v>42</v>
      </c>
      <c r="BO1870" s="56" t="s">
        <v>43</v>
      </c>
      <c r="BP1870" s="55" t="s">
        <v>44</v>
      </c>
      <c r="BQ1870" s="57" t="s">
        <v>45</v>
      </c>
    </row>
    <row r="1871" spans="1:78" x14ac:dyDescent="0.25">
      <c r="B1871">
        <f>'Data TREND'!$X$147</f>
        <v>10</v>
      </c>
      <c r="C1871" s="37">
        <f>'Data TREND'!Z291</f>
        <v>70.895863102537533</v>
      </c>
      <c r="D1871" s="37">
        <f>'Data TREND'!AA291</f>
        <v>11.426815257649757</v>
      </c>
      <c r="E1871" s="37">
        <f>'Data TREND'!AB291</f>
        <v>57.596854475611046</v>
      </c>
      <c r="F1871" s="37">
        <f>'Data TREND'!AC291</f>
        <v>139.56489945838308</v>
      </c>
      <c r="G1871" s="37">
        <f>'Data TREND'!AD291</f>
        <v>29.866925772574554</v>
      </c>
      <c r="H1871" s="37">
        <f>'Data TREND'!AE291</f>
        <v>12.171986461497436</v>
      </c>
      <c r="J1871" s="37">
        <f t="shared" ref="J1871" si="1312">$B$1725*C1871</f>
        <v>70.895863102537533</v>
      </c>
      <c r="K1871" s="37">
        <f t="shared" ref="K1871" si="1313">$B$1725*D1871</f>
        <v>11.426815257649757</v>
      </c>
      <c r="L1871" s="37">
        <f t="shared" ref="L1871" si="1314">$B$1725*E1871</f>
        <v>57.596854475611046</v>
      </c>
      <c r="M1871" s="37">
        <f t="shared" ref="M1871" si="1315">$B$1725*F1871</f>
        <v>139.56489945838308</v>
      </c>
      <c r="N1871" s="37">
        <f t="shared" ref="N1871" si="1316">$B$1725*G1871</f>
        <v>29.866925772574554</v>
      </c>
      <c r="O1871" s="37">
        <f t="shared" ref="O1871" si="1317">$B$1725*H1871</f>
        <v>12.171986461497436</v>
      </c>
      <c r="Q1871">
        <f>'Data TREND'!$X$147</f>
        <v>10</v>
      </c>
      <c r="R1871" s="37">
        <f>'Data TREND'!AG291</f>
        <v>88.725010002294951</v>
      </c>
      <c r="S1871" s="37">
        <f>'Data TREND'!AH291</f>
        <v>21.192905504032534</v>
      </c>
      <c r="T1871" s="37">
        <f>'Data TREND'!AI291</f>
        <v>60.074338450634869</v>
      </c>
      <c r="U1871" s="37">
        <f>'Data TREND'!AJ291</f>
        <v>170.34793598272663</v>
      </c>
      <c r="V1871" s="37">
        <f>'Data TREND'!AK291</f>
        <v>37.123587760210881</v>
      </c>
      <c r="W1871" s="37">
        <f>'Data TREND'!AL291</f>
        <v>15.164773147021544</v>
      </c>
      <c r="Y1871" s="37">
        <f t="shared" ref="Y1871" si="1318">$Q$1725*R1871</f>
        <v>0</v>
      </c>
      <c r="Z1871" s="37">
        <f t="shared" ref="Z1871" si="1319">$Q$1725*S1871</f>
        <v>0</v>
      </c>
      <c r="AA1871" s="37">
        <f t="shared" ref="AA1871" si="1320">$Q$1725*T1871</f>
        <v>0</v>
      </c>
      <c r="AB1871" s="37">
        <f t="shared" ref="AB1871" si="1321">$Q$1725*U1871</f>
        <v>0</v>
      </c>
      <c r="AC1871" s="37">
        <f t="shared" ref="AC1871" si="1322">$Q$1725*V1871</f>
        <v>0</v>
      </c>
      <c r="AD1871" s="37">
        <f t="shared" ref="AD1871" si="1323">$Q$1725*W1871</f>
        <v>0</v>
      </c>
      <c r="AF1871">
        <f>'Data TREND'!$X$147</f>
        <v>10</v>
      </c>
      <c r="AG1871" s="37">
        <f>'Data TREND'!AN291</f>
        <v>105.53120560687874</v>
      </c>
      <c r="AH1871" s="37">
        <f>'Data TREND'!AO291</f>
        <v>21.968749222664268</v>
      </c>
      <c r="AI1871" s="37">
        <f>'Data TREND'!AP291</f>
        <v>60.440091390516457</v>
      </c>
      <c r="AJ1871" s="37">
        <f>'Data TREND'!AQ291</f>
        <v>188.38132721822717</v>
      </c>
      <c r="AK1871" s="37">
        <f>'Data TREND'!AR291</f>
        <v>40.726667154731409</v>
      </c>
      <c r="AL1871" s="37">
        <f>'Data TREND'!AS291</f>
        <v>16.798032648208892</v>
      </c>
      <c r="AN1871" s="37">
        <f t="shared" ref="AN1871" si="1324">$AF$1725*AG1871</f>
        <v>0</v>
      </c>
      <c r="AO1871" s="37">
        <f t="shared" ref="AO1871" si="1325">$AF$1725*AH1871</f>
        <v>0</v>
      </c>
      <c r="AP1871" s="37">
        <f t="shared" ref="AP1871" si="1326">$AF$1725*AI1871</f>
        <v>0</v>
      </c>
      <c r="AQ1871" s="37">
        <f t="shared" ref="AQ1871" si="1327">$AF$1725*AJ1871</f>
        <v>0</v>
      </c>
      <c r="AR1871" s="37">
        <f t="shared" ref="AR1871" si="1328">$AF$1725*AK1871</f>
        <v>0</v>
      </c>
      <c r="AS1871" s="37">
        <f t="shared" ref="AS1871" si="1329">$AF$1725*AL1871</f>
        <v>0</v>
      </c>
      <c r="AU1871">
        <v>10</v>
      </c>
      <c r="AV1871" s="37">
        <f t="shared" ref="AV1871" si="1330">J1871+Y1871+AN1871</f>
        <v>70.895863102537533</v>
      </c>
      <c r="AW1871" s="37">
        <f t="shared" ref="AW1871" si="1331">K1871+Z1871+AO1871</f>
        <v>11.426815257649757</v>
      </c>
      <c r="AX1871" s="37">
        <f t="shared" ref="AX1871" si="1332">L1871+AA1871+AP1871</f>
        <v>57.596854475611046</v>
      </c>
      <c r="AY1871" s="37">
        <f t="shared" ref="AY1871" si="1333">M1871+AB1871+AQ1871</f>
        <v>139.56489945838308</v>
      </c>
      <c r="AZ1871" s="37">
        <f t="shared" ref="AZ1871" si="1334">N1871+AC1871+AR1871</f>
        <v>29.866925772574554</v>
      </c>
      <c r="BA1871" s="37">
        <f t="shared" ref="BA1871" si="1335">O1871+AD1871+AS1871</f>
        <v>12.171986461497436</v>
      </c>
      <c r="BC1871">
        <v>10</v>
      </c>
      <c r="BD1871" s="37">
        <f>IF(Voorblad!$E$10=Rekenblad!BC1871,Rekenblad!AV1871,0)</f>
        <v>0</v>
      </c>
      <c r="BE1871" s="37">
        <f>IF(Voorblad!$E$10=Rekenblad!BC1871,Rekenblad!AW1871,0)</f>
        <v>0</v>
      </c>
      <c r="BF1871" s="37">
        <f>IF(Voorblad!$E$10=Rekenblad!BC1871,Rekenblad!AX1871,0)</f>
        <v>0</v>
      </c>
      <c r="BG1871" s="62">
        <f>IF(Voorblad!$E$10=Rekenblad!BC1871,Rekenblad!AY1871,0)</f>
        <v>0</v>
      </c>
      <c r="BH1871" s="37">
        <f>IF(Voorblad!$E$10=Rekenblad!BC1871,Rekenblad!AZ1871,0)</f>
        <v>0</v>
      </c>
      <c r="BI1871" s="37">
        <f>IF(Voorblad!$E$10=Rekenblad!BC1871,Rekenblad!BA1871,0)</f>
        <v>0</v>
      </c>
      <c r="BK1871">
        <v>10</v>
      </c>
      <c r="BL1871" s="37">
        <f>IF(Voorblad!$E$14=Rekenblad!$BL$1869,Rekenblad!BD1871,0)</f>
        <v>0</v>
      </c>
      <c r="BM1871" s="37">
        <f>IF(Voorblad!$E$14=Rekenblad!$BL$1869,Rekenblad!BE1871,0)</f>
        <v>0</v>
      </c>
      <c r="BN1871" s="37">
        <f>IF(Voorblad!$E$14=Rekenblad!$BL$1869,Rekenblad!BF1871,0)</f>
        <v>0</v>
      </c>
      <c r="BO1871" s="37">
        <f>IF(Voorblad!$E$14=Rekenblad!$BL$1869,Rekenblad!BG1871,0)</f>
        <v>0</v>
      </c>
      <c r="BP1871" s="37">
        <f>IF(Voorblad!$E$14=Rekenblad!$BL$1869,Rekenblad!BH1871,0)</f>
        <v>0</v>
      </c>
      <c r="BQ1871" s="37">
        <f>IF(Voorblad!$E$14=Rekenblad!$BL$1869,Rekenblad!BI1871,0)</f>
        <v>0</v>
      </c>
    </row>
    <row r="1872" spans="1:78" x14ac:dyDescent="0.25">
      <c r="B1872">
        <f>'Data TREND'!$X$148</f>
        <v>11</v>
      </c>
      <c r="C1872" s="37">
        <f>'Data TREND'!Z292</f>
        <v>74.328000448975828</v>
      </c>
      <c r="D1872" s="37">
        <f>'Data TREND'!AA292</f>
        <v>11.619457826214818</v>
      </c>
      <c r="E1872" s="37">
        <f>'Data TREND'!AB292</f>
        <v>62.848165512907102</v>
      </c>
      <c r="F1872" s="37">
        <f>'Data TREND'!AC292</f>
        <v>148.44611301126062</v>
      </c>
      <c r="G1872" s="37">
        <f>'Data TREND'!AD292</f>
        <v>29.786240350175923</v>
      </c>
      <c r="H1872" s="37">
        <f>'Data TREND'!AE292</f>
        <v>12.137476697145255</v>
      </c>
      <c r="J1872" s="37">
        <f t="shared" ref="J1872:J1935" si="1336">$B$1725*C1872</f>
        <v>74.328000448975828</v>
      </c>
      <c r="K1872" s="37">
        <f t="shared" ref="K1872:K1935" si="1337">$B$1725*D1872</f>
        <v>11.619457826214818</v>
      </c>
      <c r="L1872" s="37">
        <f t="shared" ref="L1872:L1935" si="1338">$B$1725*E1872</f>
        <v>62.848165512907102</v>
      </c>
      <c r="M1872" s="37">
        <f t="shared" ref="M1872:M1935" si="1339">$B$1725*F1872</f>
        <v>148.44611301126062</v>
      </c>
      <c r="N1872" s="37">
        <f t="shared" ref="N1872:N1935" si="1340">$B$1725*G1872</f>
        <v>29.786240350175923</v>
      </c>
      <c r="O1872" s="37">
        <f t="shared" ref="O1872:O1935" si="1341">$B$1725*H1872</f>
        <v>12.137476697145255</v>
      </c>
      <c r="Q1872">
        <f>'Data TREND'!$X$148</f>
        <v>11</v>
      </c>
      <c r="R1872" s="37">
        <f>'Data TREND'!AG292</f>
        <v>92.399754040255203</v>
      </c>
      <c r="S1872" s="37">
        <f>'Data TREND'!AH292</f>
        <v>21.588022688962116</v>
      </c>
      <c r="T1872" s="37">
        <f>'Data TREND'!AI292</f>
        <v>65.287742125956242</v>
      </c>
      <c r="U1872" s="37">
        <f>'Data TREND'!AJ292</f>
        <v>179.6272174717447</v>
      </c>
      <c r="V1872" s="37">
        <f>'Data TREND'!AK292</f>
        <v>36.968187697795635</v>
      </c>
      <c r="W1872" s="37">
        <f>'Data TREND'!AL292</f>
        <v>15.101657711212113</v>
      </c>
      <c r="Y1872" s="37">
        <f t="shared" ref="Y1872:Y1935" si="1342">$Q$1725*R1872</f>
        <v>0</v>
      </c>
      <c r="Z1872" s="37">
        <f t="shared" ref="Z1872:Z1935" si="1343">$Q$1725*S1872</f>
        <v>0</v>
      </c>
      <c r="AA1872" s="37">
        <f t="shared" ref="AA1872:AA1935" si="1344">$Q$1725*T1872</f>
        <v>0</v>
      </c>
      <c r="AB1872" s="37">
        <f t="shared" ref="AB1872:AB1935" si="1345">$Q$1725*U1872</f>
        <v>0</v>
      </c>
      <c r="AC1872" s="37">
        <f t="shared" ref="AC1872:AC1935" si="1346">$Q$1725*V1872</f>
        <v>0</v>
      </c>
      <c r="AD1872" s="37">
        <f t="shared" ref="AD1872:AD1935" si="1347">$Q$1725*W1872</f>
        <v>0</v>
      </c>
      <c r="AF1872">
        <f>'Data TREND'!$X$148</f>
        <v>11</v>
      </c>
      <c r="AG1872" s="37">
        <f>'Data TREND'!AN292</f>
        <v>109.55156496976036</v>
      </c>
      <c r="AH1872" s="37">
        <f>'Data TREND'!AO292</f>
        <v>22.397219217830958</v>
      </c>
      <c r="AI1872" s="37">
        <f>'Data TREND'!AP292</f>
        <v>65.647948311137839</v>
      </c>
      <c r="AJ1872" s="37">
        <f>'Data TREND'!AQ292</f>
        <v>198.03002723323289</v>
      </c>
      <c r="AK1872" s="37">
        <f>'Data TREND'!AR292</f>
        <v>40.534721010210454</v>
      </c>
      <c r="AL1872" s="37">
        <f>'Data TREND'!AS292</f>
        <v>16.71791188379424</v>
      </c>
      <c r="AN1872" s="37">
        <f t="shared" ref="AN1872:AN1935" si="1348">$AF$1725*AG1872</f>
        <v>0</v>
      </c>
      <c r="AO1872" s="37">
        <f t="shared" ref="AO1872:AO1935" si="1349">$AF$1725*AH1872</f>
        <v>0</v>
      </c>
      <c r="AP1872" s="37">
        <f t="shared" ref="AP1872:AP1935" si="1350">$AF$1725*AI1872</f>
        <v>0</v>
      </c>
      <c r="AQ1872" s="37">
        <f t="shared" ref="AQ1872:AQ1935" si="1351">$AF$1725*AJ1872</f>
        <v>0</v>
      </c>
      <c r="AR1872" s="37">
        <f t="shared" ref="AR1872:AR1935" si="1352">$AF$1725*AK1872</f>
        <v>0</v>
      </c>
      <c r="AS1872" s="37">
        <f t="shared" ref="AS1872:AS1935" si="1353">$AF$1725*AL1872</f>
        <v>0</v>
      </c>
      <c r="AU1872">
        <v>11</v>
      </c>
      <c r="AV1872" s="37">
        <f t="shared" ref="AV1872:AV1935" si="1354">J1872+Y1872+AN1872</f>
        <v>74.328000448975828</v>
      </c>
      <c r="AW1872" s="37">
        <f t="shared" ref="AW1872:AW1935" si="1355">K1872+Z1872+AO1872</f>
        <v>11.619457826214818</v>
      </c>
      <c r="AX1872" s="37">
        <f t="shared" ref="AX1872:AX1935" si="1356">L1872+AA1872+AP1872</f>
        <v>62.848165512907102</v>
      </c>
      <c r="AY1872" s="37">
        <f t="shared" ref="AY1872:AY1935" si="1357">M1872+AB1872+AQ1872</f>
        <v>148.44611301126062</v>
      </c>
      <c r="AZ1872" s="37">
        <f t="shared" ref="AZ1872:AZ1935" si="1358">N1872+AC1872+AR1872</f>
        <v>29.786240350175923</v>
      </c>
      <c r="BA1872" s="37">
        <f t="shared" ref="BA1872:BA1935" si="1359">O1872+AD1872+AS1872</f>
        <v>12.137476697145255</v>
      </c>
      <c r="BC1872">
        <v>11</v>
      </c>
      <c r="BD1872" s="37">
        <f>IF(Voorblad!$E$10=Rekenblad!BC1872,Rekenblad!AV1872,0)</f>
        <v>0</v>
      </c>
      <c r="BE1872" s="37">
        <f>IF(Voorblad!$E$10=Rekenblad!BC1872,Rekenblad!AW1872,0)</f>
        <v>0</v>
      </c>
      <c r="BF1872" s="37">
        <f>IF(Voorblad!$E$10=Rekenblad!BC1872,Rekenblad!AX1872,0)</f>
        <v>0</v>
      </c>
      <c r="BG1872" s="62">
        <f>IF(Voorblad!$E$10=Rekenblad!BC1872,Rekenblad!AY1872,0)</f>
        <v>0</v>
      </c>
      <c r="BH1872" s="37">
        <f>IF(Voorblad!$E$10=Rekenblad!BC1872,Rekenblad!AZ1872,0)</f>
        <v>0</v>
      </c>
      <c r="BI1872" s="37">
        <f>IF(Voorblad!$E$10=Rekenblad!BC1872,Rekenblad!BA1872,0)</f>
        <v>0</v>
      </c>
      <c r="BK1872">
        <v>11</v>
      </c>
      <c r="BL1872" s="37">
        <f>IF(Voorblad!$E$14=Rekenblad!$BL$1869,Rekenblad!BD1872,0)</f>
        <v>0</v>
      </c>
      <c r="BM1872" s="37">
        <f>IF(Voorblad!$E$14=Rekenblad!$BL$1869,Rekenblad!BE1872,0)</f>
        <v>0</v>
      </c>
      <c r="BN1872" s="37">
        <f>IF(Voorblad!$E$14=Rekenblad!$BL$1869,Rekenblad!BF1872,0)</f>
        <v>0</v>
      </c>
      <c r="BO1872" s="37">
        <f>IF(Voorblad!$E$14=Rekenblad!$BL$1869,Rekenblad!BG1872,0)</f>
        <v>0</v>
      </c>
      <c r="BP1872" s="37">
        <f>IF(Voorblad!$E$14=Rekenblad!$BL$1869,Rekenblad!BH1872,0)</f>
        <v>0</v>
      </c>
      <c r="BQ1872" s="37">
        <f>IF(Voorblad!$E$14=Rekenblad!$BL$1869,Rekenblad!BI1872,0)</f>
        <v>0</v>
      </c>
    </row>
    <row r="1873" spans="2:69" x14ac:dyDescent="0.25">
      <c r="B1873">
        <f>'Data TREND'!$X$149</f>
        <v>12</v>
      </c>
      <c r="C1873" s="37">
        <f>'Data TREND'!Z293</f>
        <v>77.760137795414124</v>
      </c>
      <c r="D1873" s="37">
        <f>'Data TREND'!AA293</f>
        <v>11.812100394779879</v>
      </c>
      <c r="E1873" s="37">
        <f>'Data TREND'!AB293</f>
        <v>68.099476550203164</v>
      </c>
      <c r="F1873" s="37">
        <f>'Data TREND'!AC293</f>
        <v>157.32732656413813</v>
      </c>
      <c r="G1873" s="37">
        <f>'Data TREND'!AD293</f>
        <v>29.705554927777293</v>
      </c>
      <c r="H1873" s="37">
        <f>'Data TREND'!AE293</f>
        <v>12.102966932793073</v>
      </c>
      <c r="J1873" s="37">
        <f t="shared" si="1336"/>
        <v>77.760137795414124</v>
      </c>
      <c r="K1873" s="37">
        <f t="shared" si="1337"/>
        <v>11.812100394779879</v>
      </c>
      <c r="L1873" s="37">
        <f t="shared" si="1338"/>
        <v>68.099476550203164</v>
      </c>
      <c r="M1873" s="37">
        <f t="shared" si="1339"/>
        <v>157.32732656413813</v>
      </c>
      <c r="N1873" s="37">
        <f t="shared" si="1340"/>
        <v>29.705554927777293</v>
      </c>
      <c r="O1873" s="37">
        <f t="shared" si="1341"/>
        <v>12.102966932793073</v>
      </c>
      <c r="Q1873">
        <f>'Data TREND'!$X$149</f>
        <v>12</v>
      </c>
      <c r="R1873" s="37">
        <f>'Data TREND'!AG293</f>
        <v>96.074498078215441</v>
      </c>
      <c r="S1873" s="37">
        <f>'Data TREND'!AH293</f>
        <v>21.983139873891695</v>
      </c>
      <c r="T1873" s="37">
        <f>'Data TREND'!AI293</f>
        <v>70.501145801277602</v>
      </c>
      <c r="U1873" s="37">
        <f>'Data TREND'!AJ293</f>
        <v>188.90649896076275</v>
      </c>
      <c r="V1873" s="37">
        <f>'Data TREND'!AK293</f>
        <v>36.812787635380381</v>
      </c>
      <c r="W1873" s="37">
        <f>'Data TREND'!AL293</f>
        <v>15.038542275402682</v>
      </c>
      <c r="Y1873" s="37">
        <f t="shared" si="1342"/>
        <v>0</v>
      </c>
      <c r="Z1873" s="37">
        <f t="shared" si="1343"/>
        <v>0</v>
      </c>
      <c r="AA1873" s="37">
        <f t="shared" si="1344"/>
        <v>0</v>
      </c>
      <c r="AB1873" s="37">
        <f t="shared" si="1345"/>
        <v>0</v>
      </c>
      <c r="AC1873" s="37">
        <f t="shared" si="1346"/>
        <v>0</v>
      </c>
      <c r="AD1873" s="37">
        <f t="shared" si="1347"/>
        <v>0</v>
      </c>
      <c r="AF1873">
        <f>'Data TREND'!$X$149</f>
        <v>12</v>
      </c>
      <c r="AG1873" s="37">
        <f>'Data TREND'!AN293</f>
        <v>113.571924332642</v>
      </c>
      <c r="AH1873" s="37">
        <f>'Data TREND'!AO293</f>
        <v>22.825689212997645</v>
      </c>
      <c r="AI1873" s="37">
        <f>'Data TREND'!AP293</f>
        <v>70.855805231759206</v>
      </c>
      <c r="AJ1873" s="37">
        <f>'Data TREND'!AQ293</f>
        <v>207.6787272482386</v>
      </c>
      <c r="AK1873" s="37">
        <f>'Data TREND'!AR293</f>
        <v>40.342774865689506</v>
      </c>
      <c r="AL1873" s="37">
        <f>'Data TREND'!AS293</f>
        <v>16.637791119379592</v>
      </c>
      <c r="AN1873" s="37">
        <f t="shared" si="1348"/>
        <v>0</v>
      </c>
      <c r="AO1873" s="37">
        <f t="shared" si="1349"/>
        <v>0</v>
      </c>
      <c r="AP1873" s="37">
        <f t="shared" si="1350"/>
        <v>0</v>
      </c>
      <c r="AQ1873" s="37">
        <f t="shared" si="1351"/>
        <v>0</v>
      </c>
      <c r="AR1873" s="37">
        <f t="shared" si="1352"/>
        <v>0</v>
      </c>
      <c r="AS1873" s="37">
        <f t="shared" si="1353"/>
        <v>0</v>
      </c>
      <c r="AU1873">
        <v>12</v>
      </c>
      <c r="AV1873" s="37">
        <f t="shared" si="1354"/>
        <v>77.760137795414124</v>
      </c>
      <c r="AW1873" s="37">
        <f t="shared" si="1355"/>
        <v>11.812100394779879</v>
      </c>
      <c r="AX1873" s="37">
        <f t="shared" si="1356"/>
        <v>68.099476550203164</v>
      </c>
      <c r="AY1873" s="37">
        <f t="shared" si="1357"/>
        <v>157.32732656413813</v>
      </c>
      <c r="AZ1873" s="37">
        <f t="shared" si="1358"/>
        <v>29.705554927777293</v>
      </c>
      <c r="BA1873" s="37">
        <f t="shared" si="1359"/>
        <v>12.102966932793073</v>
      </c>
      <c r="BC1873">
        <v>12</v>
      </c>
      <c r="BD1873" s="37">
        <f>IF(Voorblad!$E$10=Rekenblad!BC1873,Rekenblad!AV1873,0)</f>
        <v>0</v>
      </c>
      <c r="BE1873" s="37">
        <f>IF(Voorblad!$E$10=Rekenblad!BC1873,Rekenblad!AW1873,0)</f>
        <v>0</v>
      </c>
      <c r="BF1873" s="37">
        <f>IF(Voorblad!$E$10=Rekenblad!BC1873,Rekenblad!AX1873,0)</f>
        <v>0</v>
      </c>
      <c r="BG1873" s="62">
        <f>IF(Voorblad!$E$10=Rekenblad!BC1873,Rekenblad!AY1873,0)</f>
        <v>0</v>
      </c>
      <c r="BH1873" s="37">
        <f>IF(Voorblad!$E$10=Rekenblad!BC1873,Rekenblad!AZ1873,0)</f>
        <v>0</v>
      </c>
      <c r="BI1873" s="37">
        <f>IF(Voorblad!$E$10=Rekenblad!BC1873,Rekenblad!BA1873,0)</f>
        <v>0</v>
      </c>
      <c r="BK1873">
        <v>12</v>
      </c>
      <c r="BL1873" s="37">
        <f>IF(Voorblad!$E$14=Rekenblad!$BL$1869,Rekenblad!BD1873,0)</f>
        <v>0</v>
      </c>
      <c r="BM1873" s="37">
        <f>IF(Voorblad!$E$14=Rekenblad!$BL$1869,Rekenblad!BE1873,0)</f>
        <v>0</v>
      </c>
      <c r="BN1873" s="37">
        <f>IF(Voorblad!$E$14=Rekenblad!$BL$1869,Rekenblad!BF1873,0)</f>
        <v>0</v>
      </c>
      <c r="BO1873" s="37">
        <f>IF(Voorblad!$E$14=Rekenblad!$BL$1869,Rekenblad!BG1873,0)</f>
        <v>0</v>
      </c>
      <c r="BP1873" s="37">
        <f>IF(Voorblad!$E$14=Rekenblad!$BL$1869,Rekenblad!BH1873,0)</f>
        <v>0</v>
      </c>
      <c r="BQ1873" s="37">
        <f>IF(Voorblad!$E$14=Rekenblad!$BL$1869,Rekenblad!BI1873,0)</f>
        <v>0</v>
      </c>
    </row>
    <row r="1874" spans="2:69" x14ac:dyDescent="0.25">
      <c r="B1874">
        <f>'Data TREND'!$X$150</f>
        <v>13</v>
      </c>
      <c r="C1874" s="37">
        <f>'Data TREND'!Z294</f>
        <v>81.192275141852406</v>
      </c>
      <c r="D1874" s="37">
        <f>'Data TREND'!AA294</f>
        <v>12.004742963344938</v>
      </c>
      <c r="E1874" s="37">
        <f>'Data TREND'!AB294</f>
        <v>73.350787587499212</v>
      </c>
      <c r="F1874" s="37">
        <f>'Data TREND'!AC294</f>
        <v>166.20854011701564</v>
      </c>
      <c r="G1874" s="37">
        <f>'Data TREND'!AD294</f>
        <v>29.624869505378665</v>
      </c>
      <c r="H1874" s="37">
        <f>'Data TREND'!AE294</f>
        <v>12.06845716844089</v>
      </c>
      <c r="J1874" s="37">
        <f t="shared" si="1336"/>
        <v>81.192275141852406</v>
      </c>
      <c r="K1874" s="37">
        <f t="shared" si="1337"/>
        <v>12.004742963344938</v>
      </c>
      <c r="L1874" s="37">
        <f t="shared" si="1338"/>
        <v>73.350787587499212</v>
      </c>
      <c r="M1874" s="37">
        <f t="shared" si="1339"/>
        <v>166.20854011701564</v>
      </c>
      <c r="N1874" s="37">
        <f t="shared" si="1340"/>
        <v>29.624869505378665</v>
      </c>
      <c r="O1874" s="37">
        <f t="shared" si="1341"/>
        <v>12.06845716844089</v>
      </c>
      <c r="Q1874">
        <f>'Data TREND'!$X$150</f>
        <v>13</v>
      </c>
      <c r="R1874" s="37">
        <f>'Data TREND'!AG294</f>
        <v>99.749242116175679</v>
      </c>
      <c r="S1874" s="37">
        <f>'Data TREND'!AH294</f>
        <v>22.378257058821276</v>
      </c>
      <c r="T1874" s="37">
        <f>'Data TREND'!AI294</f>
        <v>75.714549476598961</v>
      </c>
      <c r="U1874" s="37">
        <f>'Data TREND'!AJ294</f>
        <v>198.18578044978082</v>
      </c>
      <c r="V1874" s="37">
        <f>'Data TREND'!AK294</f>
        <v>36.657387572965135</v>
      </c>
      <c r="W1874" s="37">
        <f>'Data TREND'!AL294</f>
        <v>14.975426839593252</v>
      </c>
      <c r="Y1874" s="37">
        <f t="shared" si="1342"/>
        <v>0</v>
      </c>
      <c r="Z1874" s="37">
        <f t="shared" si="1343"/>
        <v>0</v>
      </c>
      <c r="AA1874" s="37">
        <f t="shared" si="1344"/>
        <v>0</v>
      </c>
      <c r="AB1874" s="37">
        <f t="shared" si="1345"/>
        <v>0</v>
      </c>
      <c r="AC1874" s="37">
        <f t="shared" si="1346"/>
        <v>0</v>
      </c>
      <c r="AD1874" s="37">
        <f t="shared" si="1347"/>
        <v>0</v>
      </c>
      <c r="AF1874">
        <f>'Data TREND'!$X$150</f>
        <v>13</v>
      </c>
      <c r="AG1874" s="37">
        <f>'Data TREND'!AN294</f>
        <v>117.59228369552361</v>
      </c>
      <c r="AH1874" s="37">
        <f>'Data TREND'!AO294</f>
        <v>23.254159208164332</v>
      </c>
      <c r="AI1874" s="37">
        <f>'Data TREND'!AP294</f>
        <v>76.063662152380587</v>
      </c>
      <c r="AJ1874" s="37">
        <f>'Data TREND'!AQ294</f>
        <v>217.32742726324429</v>
      </c>
      <c r="AK1874" s="37">
        <f>'Data TREND'!AR294</f>
        <v>40.150828721168551</v>
      </c>
      <c r="AL1874" s="37">
        <f>'Data TREND'!AS294</f>
        <v>16.557670354964944</v>
      </c>
      <c r="AN1874" s="37">
        <f t="shared" si="1348"/>
        <v>0</v>
      </c>
      <c r="AO1874" s="37">
        <f t="shared" si="1349"/>
        <v>0</v>
      </c>
      <c r="AP1874" s="37">
        <f t="shared" si="1350"/>
        <v>0</v>
      </c>
      <c r="AQ1874" s="37">
        <f t="shared" si="1351"/>
        <v>0</v>
      </c>
      <c r="AR1874" s="37">
        <f t="shared" si="1352"/>
        <v>0</v>
      </c>
      <c r="AS1874" s="37">
        <f t="shared" si="1353"/>
        <v>0</v>
      </c>
      <c r="AU1874">
        <v>13</v>
      </c>
      <c r="AV1874" s="37">
        <f t="shared" si="1354"/>
        <v>81.192275141852406</v>
      </c>
      <c r="AW1874" s="37">
        <f t="shared" si="1355"/>
        <v>12.004742963344938</v>
      </c>
      <c r="AX1874" s="37">
        <f t="shared" si="1356"/>
        <v>73.350787587499212</v>
      </c>
      <c r="AY1874" s="37">
        <f t="shared" si="1357"/>
        <v>166.20854011701564</v>
      </c>
      <c r="AZ1874" s="37">
        <f t="shared" si="1358"/>
        <v>29.624869505378665</v>
      </c>
      <c r="BA1874" s="37">
        <f t="shared" si="1359"/>
        <v>12.06845716844089</v>
      </c>
      <c r="BC1874">
        <v>13</v>
      </c>
      <c r="BD1874" s="37">
        <f>IF(Voorblad!$E$10=Rekenblad!BC1874,Rekenblad!AV1874,0)</f>
        <v>0</v>
      </c>
      <c r="BE1874" s="37">
        <f>IF(Voorblad!$E$10=Rekenblad!BC1874,Rekenblad!AW1874,0)</f>
        <v>0</v>
      </c>
      <c r="BF1874" s="37">
        <f>IF(Voorblad!$E$10=Rekenblad!BC1874,Rekenblad!AX1874,0)</f>
        <v>0</v>
      </c>
      <c r="BG1874" s="62">
        <f>IF(Voorblad!$E$10=Rekenblad!BC1874,Rekenblad!AY1874,0)</f>
        <v>0</v>
      </c>
      <c r="BH1874" s="37">
        <f>IF(Voorblad!$E$10=Rekenblad!BC1874,Rekenblad!AZ1874,0)</f>
        <v>0</v>
      </c>
      <c r="BI1874" s="37">
        <f>IF(Voorblad!$E$10=Rekenblad!BC1874,Rekenblad!BA1874,0)</f>
        <v>0</v>
      </c>
      <c r="BK1874">
        <v>13</v>
      </c>
      <c r="BL1874" s="37">
        <f>IF(Voorblad!$E$14=Rekenblad!$BL$1869,Rekenblad!BD1874,0)</f>
        <v>0</v>
      </c>
      <c r="BM1874" s="37">
        <f>IF(Voorblad!$E$14=Rekenblad!$BL$1869,Rekenblad!BE1874,0)</f>
        <v>0</v>
      </c>
      <c r="BN1874" s="37">
        <f>IF(Voorblad!$E$14=Rekenblad!$BL$1869,Rekenblad!BF1874,0)</f>
        <v>0</v>
      </c>
      <c r="BO1874" s="37">
        <f>IF(Voorblad!$E$14=Rekenblad!$BL$1869,Rekenblad!BG1874,0)</f>
        <v>0</v>
      </c>
      <c r="BP1874" s="37">
        <f>IF(Voorblad!$E$14=Rekenblad!$BL$1869,Rekenblad!BH1874,0)</f>
        <v>0</v>
      </c>
      <c r="BQ1874" s="37">
        <f>IF(Voorblad!$E$14=Rekenblad!$BL$1869,Rekenblad!BI1874,0)</f>
        <v>0</v>
      </c>
    </row>
    <row r="1875" spans="2:69" x14ac:dyDescent="0.25">
      <c r="B1875">
        <f>'Data TREND'!$X$151</f>
        <v>14</v>
      </c>
      <c r="C1875" s="37">
        <f>'Data TREND'!Z295</f>
        <v>84.624412488290702</v>
      </c>
      <c r="D1875" s="37">
        <f>'Data TREND'!AA295</f>
        <v>12.197385531909999</v>
      </c>
      <c r="E1875" s="37">
        <f>'Data TREND'!AB295</f>
        <v>78.602098624795275</v>
      </c>
      <c r="F1875" s="37">
        <f>'Data TREND'!AC295</f>
        <v>175.08975366989318</v>
      </c>
      <c r="G1875" s="37">
        <f>'Data TREND'!AD295</f>
        <v>29.544184082980035</v>
      </c>
      <c r="H1875" s="37">
        <f>'Data TREND'!AE295</f>
        <v>12.033947404088709</v>
      </c>
      <c r="J1875" s="37">
        <f t="shared" si="1336"/>
        <v>84.624412488290702</v>
      </c>
      <c r="K1875" s="37">
        <f t="shared" si="1337"/>
        <v>12.197385531909999</v>
      </c>
      <c r="L1875" s="37">
        <f t="shared" si="1338"/>
        <v>78.602098624795275</v>
      </c>
      <c r="M1875" s="37">
        <f t="shared" si="1339"/>
        <v>175.08975366989318</v>
      </c>
      <c r="N1875" s="37">
        <f t="shared" si="1340"/>
        <v>29.544184082980035</v>
      </c>
      <c r="O1875" s="37">
        <f t="shared" si="1341"/>
        <v>12.033947404088709</v>
      </c>
      <c r="Q1875">
        <f>'Data TREND'!$X$151</f>
        <v>14</v>
      </c>
      <c r="R1875" s="37">
        <f>'Data TREND'!AG295</f>
        <v>103.42398615413592</v>
      </c>
      <c r="S1875" s="37">
        <f>'Data TREND'!AH295</f>
        <v>22.773374243750858</v>
      </c>
      <c r="T1875" s="37">
        <f>'Data TREND'!AI295</f>
        <v>80.927953151920335</v>
      </c>
      <c r="U1875" s="37">
        <f>'Data TREND'!AJ295</f>
        <v>207.4650619387989</v>
      </c>
      <c r="V1875" s="37">
        <f>'Data TREND'!AK295</f>
        <v>36.501987510549881</v>
      </c>
      <c r="W1875" s="37">
        <f>'Data TREND'!AL295</f>
        <v>14.912311403783821</v>
      </c>
      <c r="Y1875" s="37">
        <f t="shared" si="1342"/>
        <v>0</v>
      </c>
      <c r="Z1875" s="37">
        <f t="shared" si="1343"/>
        <v>0</v>
      </c>
      <c r="AA1875" s="37">
        <f t="shared" si="1344"/>
        <v>0</v>
      </c>
      <c r="AB1875" s="37">
        <f t="shared" si="1345"/>
        <v>0</v>
      </c>
      <c r="AC1875" s="37">
        <f t="shared" si="1346"/>
        <v>0</v>
      </c>
      <c r="AD1875" s="37">
        <f t="shared" si="1347"/>
        <v>0</v>
      </c>
      <c r="AF1875">
        <f>'Data TREND'!$X$151</f>
        <v>14</v>
      </c>
      <c r="AG1875" s="37">
        <f>'Data TREND'!AN295</f>
        <v>121.61264305840524</v>
      </c>
      <c r="AH1875" s="37">
        <f>'Data TREND'!AO295</f>
        <v>23.682629203331018</v>
      </c>
      <c r="AI1875" s="37">
        <f>'Data TREND'!AP295</f>
        <v>81.271519073001969</v>
      </c>
      <c r="AJ1875" s="37">
        <f>'Data TREND'!AQ295</f>
        <v>226.97612727825</v>
      </c>
      <c r="AK1875" s="37">
        <f>'Data TREND'!AR295</f>
        <v>39.958882576647596</v>
      </c>
      <c r="AL1875" s="37">
        <f>'Data TREND'!AS295</f>
        <v>16.477549590550296</v>
      </c>
      <c r="AN1875" s="37">
        <f t="shared" si="1348"/>
        <v>0</v>
      </c>
      <c r="AO1875" s="37">
        <f t="shared" si="1349"/>
        <v>0</v>
      </c>
      <c r="AP1875" s="37">
        <f t="shared" si="1350"/>
        <v>0</v>
      </c>
      <c r="AQ1875" s="37">
        <f t="shared" si="1351"/>
        <v>0</v>
      </c>
      <c r="AR1875" s="37">
        <f t="shared" si="1352"/>
        <v>0</v>
      </c>
      <c r="AS1875" s="37">
        <f t="shared" si="1353"/>
        <v>0</v>
      </c>
      <c r="AU1875">
        <v>14</v>
      </c>
      <c r="AV1875" s="37">
        <f t="shared" si="1354"/>
        <v>84.624412488290702</v>
      </c>
      <c r="AW1875" s="37">
        <f t="shared" si="1355"/>
        <v>12.197385531909999</v>
      </c>
      <c r="AX1875" s="37">
        <f t="shared" si="1356"/>
        <v>78.602098624795275</v>
      </c>
      <c r="AY1875" s="37">
        <f t="shared" si="1357"/>
        <v>175.08975366989318</v>
      </c>
      <c r="AZ1875" s="37">
        <f t="shared" si="1358"/>
        <v>29.544184082980035</v>
      </c>
      <c r="BA1875" s="37">
        <f t="shared" si="1359"/>
        <v>12.033947404088709</v>
      </c>
      <c r="BC1875">
        <v>14</v>
      </c>
      <c r="BD1875" s="37">
        <f>IF(Voorblad!$E$10=Rekenblad!BC1875,Rekenblad!AV1875,0)</f>
        <v>0</v>
      </c>
      <c r="BE1875" s="37">
        <f>IF(Voorblad!$E$10=Rekenblad!BC1875,Rekenblad!AW1875,0)</f>
        <v>0</v>
      </c>
      <c r="BF1875" s="37">
        <f>IF(Voorblad!$E$10=Rekenblad!BC1875,Rekenblad!AX1875,0)</f>
        <v>0</v>
      </c>
      <c r="BG1875" s="62">
        <f>IF(Voorblad!$E$10=Rekenblad!BC1875,Rekenblad!AY1875,0)</f>
        <v>0</v>
      </c>
      <c r="BH1875" s="37">
        <f>IF(Voorblad!$E$10=Rekenblad!BC1875,Rekenblad!AZ1875,0)</f>
        <v>0</v>
      </c>
      <c r="BI1875" s="37">
        <f>IF(Voorblad!$E$10=Rekenblad!BC1875,Rekenblad!BA1875,0)</f>
        <v>0</v>
      </c>
      <c r="BK1875">
        <v>14</v>
      </c>
      <c r="BL1875" s="37">
        <f>IF(Voorblad!$E$14=Rekenblad!$BL$1869,Rekenblad!BD1875,0)</f>
        <v>0</v>
      </c>
      <c r="BM1875" s="37">
        <f>IF(Voorblad!$E$14=Rekenblad!$BL$1869,Rekenblad!BE1875,0)</f>
        <v>0</v>
      </c>
      <c r="BN1875" s="37">
        <f>IF(Voorblad!$E$14=Rekenblad!$BL$1869,Rekenblad!BF1875,0)</f>
        <v>0</v>
      </c>
      <c r="BO1875" s="37">
        <f>IF(Voorblad!$E$14=Rekenblad!$BL$1869,Rekenblad!BG1875,0)</f>
        <v>0</v>
      </c>
      <c r="BP1875" s="37">
        <f>IF(Voorblad!$E$14=Rekenblad!$BL$1869,Rekenblad!BH1875,0)</f>
        <v>0</v>
      </c>
      <c r="BQ1875" s="37">
        <f>IF(Voorblad!$E$14=Rekenblad!$BL$1869,Rekenblad!BI1875,0)</f>
        <v>0</v>
      </c>
    </row>
    <row r="1876" spans="2:69" x14ac:dyDescent="0.25">
      <c r="B1876">
        <f>'Data TREND'!$X$152</f>
        <v>15</v>
      </c>
      <c r="C1876" s="37">
        <f>'Data TREND'!Z296</f>
        <v>88.056549834728997</v>
      </c>
      <c r="D1876" s="37">
        <f>'Data TREND'!AA296</f>
        <v>12.39002810047506</v>
      </c>
      <c r="E1876" s="37">
        <f>'Data TREND'!AB296</f>
        <v>83.853409662091323</v>
      </c>
      <c r="F1876" s="37">
        <f>'Data TREND'!AC296</f>
        <v>183.9709672227707</v>
      </c>
      <c r="G1876" s="37">
        <f>'Data TREND'!AD296</f>
        <v>29.463498660581408</v>
      </c>
      <c r="H1876" s="37">
        <f>'Data TREND'!AE296</f>
        <v>11.999437639736527</v>
      </c>
      <c r="J1876" s="37">
        <f t="shared" si="1336"/>
        <v>88.056549834728997</v>
      </c>
      <c r="K1876" s="37">
        <f t="shared" si="1337"/>
        <v>12.39002810047506</v>
      </c>
      <c r="L1876" s="37">
        <f t="shared" si="1338"/>
        <v>83.853409662091323</v>
      </c>
      <c r="M1876" s="37">
        <f t="shared" si="1339"/>
        <v>183.9709672227707</v>
      </c>
      <c r="N1876" s="37">
        <f t="shared" si="1340"/>
        <v>29.463498660581408</v>
      </c>
      <c r="O1876" s="37">
        <f t="shared" si="1341"/>
        <v>11.999437639736527</v>
      </c>
      <c r="Q1876">
        <f>'Data TREND'!$X$152</f>
        <v>15</v>
      </c>
      <c r="R1876" s="37">
        <f>'Data TREND'!AG296</f>
        <v>107.09873019209616</v>
      </c>
      <c r="S1876" s="37">
        <f>'Data TREND'!AH296</f>
        <v>23.168491428680436</v>
      </c>
      <c r="T1876" s="37">
        <f>'Data TREND'!AI296</f>
        <v>86.141356827241708</v>
      </c>
      <c r="U1876" s="37">
        <f>'Data TREND'!AJ296</f>
        <v>216.74434342781694</v>
      </c>
      <c r="V1876" s="37">
        <f>'Data TREND'!AK296</f>
        <v>36.346587448134635</v>
      </c>
      <c r="W1876" s="37">
        <f>'Data TREND'!AL296</f>
        <v>14.84919596797439</v>
      </c>
      <c r="Y1876" s="37">
        <f t="shared" si="1342"/>
        <v>0</v>
      </c>
      <c r="Z1876" s="37">
        <f t="shared" si="1343"/>
        <v>0</v>
      </c>
      <c r="AA1876" s="37">
        <f t="shared" si="1344"/>
        <v>0</v>
      </c>
      <c r="AB1876" s="37">
        <f t="shared" si="1345"/>
        <v>0</v>
      </c>
      <c r="AC1876" s="37">
        <f t="shared" si="1346"/>
        <v>0</v>
      </c>
      <c r="AD1876" s="37">
        <f t="shared" si="1347"/>
        <v>0</v>
      </c>
      <c r="AF1876">
        <f>'Data TREND'!$X$152</f>
        <v>15</v>
      </c>
      <c r="AG1876" s="37">
        <f>'Data TREND'!AN296</f>
        <v>125.63300242128686</v>
      </c>
      <c r="AH1876" s="37">
        <f>'Data TREND'!AO296</f>
        <v>24.111099198497708</v>
      </c>
      <c r="AI1876" s="37">
        <f>'Data TREND'!AP296</f>
        <v>86.47937599362335</v>
      </c>
      <c r="AJ1876" s="37">
        <f>'Data TREND'!AQ296</f>
        <v>236.62482729325569</v>
      </c>
      <c r="AK1876" s="37">
        <f>'Data TREND'!AR296</f>
        <v>39.766936432126641</v>
      </c>
      <c r="AL1876" s="37">
        <f>'Data TREND'!AS296</f>
        <v>16.397428826135645</v>
      </c>
      <c r="AN1876" s="37">
        <f t="shared" si="1348"/>
        <v>0</v>
      </c>
      <c r="AO1876" s="37">
        <f t="shared" si="1349"/>
        <v>0</v>
      </c>
      <c r="AP1876" s="37">
        <f t="shared" si="1350"/>
        <v>0</v>
      </c>
      <c r="AQ1876" s="37">
        <f t="shared" si="1351"/>
        <v>0</v>
      </c>
      <c r="AR1876" s="37">
        <f t="shared" si="1352"/>
        <v>0</v>
      </c>
      <c r="AS1876" s="37">
        <f t="shared" si="1353"/>
        <v>0</v>
      </c>
      <c r="AU1876">
        <v>15</v>
      </c>
      <c r="AV1876" s="37">
        <f t="shared" si="1354"/>
        <v>88.056549834728997</v>
      </c>
      <c r="AW1876" s="37">
        <f t="shared" si="1355"/>
        <v>12.39002810047506</v>
      </c>
      <c r="AX1876" s="37">
        <f t="shared" si="1356"/>
        <v>83.853409662091323</v>
      </c>
      <c r="AY1876" s="37">
        <f t="shared" si="1357"/>
        <v>183.9709672227707</v>
      </c>
      <c r="AZ1876" s="37">
        <f t="shared" si="1358"/>
        <v>29.463498660581408</v>
      </c>
      <c r="BA1876" s="37">
        <f t="shared" si="1359"/>
        <v>11.999437639736527</v>
      </c>
      <c r="BC1876">
        <v>15</v>
      </c>
      <c r="BD1876" s="37">
        <f>IF(Voorblad!$E$10=Rekenblad!BC1876,Rekenblad!AV1876,0)</f>
        <v>0</v>
      </c>
      <c r="BE1876" s="37">
        <f>IF(Voorblad!$E$10=Rekenblad!BC1876,Rekenblad!AW1876,0)</f>
        <v>0</v>
      </c>
      <c r="BF1876" s="37">
        <f>IF(Voorblad!$E$10=Rekenblad!BC1876,Rekenblad!AX1876,0)</f>
        <v>0</v>
      </c>
      <c r="BG1876" s="62">
        <f>IF(Voorblad!$E$10=Rekenblad!BC1876,Rekenblad!AY1876,0)</f>
        <v>0</v>
      </c>
      <c r="BH1876" s="37">
        <f>IF(Voorblad!$E$10=Rekenblad!BC1876,Rekenblad!AZ1876,0)</f>
        <v>0</v>
      </c>
      <c r="BI1876" s="37">
        <f>IF(Voorblad!$E$10=Rekenblad!BC1876,Rekenblad!BA1876,0)</f>
        <v>0</v>
      </c>
      <c r="BK1876">
        <v>15</v>
      </c>
      <c r="BL1876" s="37">
        <f>IF(Voorblad!$E$14=Rekenblad!$BL$1869,Rekenblad!BD1876,0)</f>
        <v>0</v>
      </c>
      <c r="BM1876" s="37">
        <f>IF(Voorblad!$E$14=Rekenblad!$BL$1869,Rekenblad!BE1876,0)</f>
        <v>0</v>
      </c>
      <c r="BN1876" s="37">
        <f>IF(Voorblad!$E$14=Rekenblad!$BL$1869,Rekenblad!BF1876,0)</f>
        <v>0</v>
      </c>
      <c r="BO1876" s="37">
        <f>IF(Voorblad!$E$14=Rekenblad!$BL$1869,Rekenblad!BG1876,0)</f>
        <v>0</v>
      </c>
      <c r="BP1876" s="37">
        <f>IF(Voorblad!$E$14=Rekenblad!$BL$1869,Rekenblad!BH1876,0)</f>
        <v>0</v>
      </c>
      <c r="BQ1876" s="37">
        <f>IF(Voorblad!$E$14=Rekenblad!$BL$1869,Rekenblad!BI1876,0)</f>
        <v>0</v>
      </c>
    </row>
    <row r="1877" spans="2:69" x14ac:dyDescent="0.25">
      <c r="B1877">
        <f>'Data TREND'!$X$153</f>
        <v>16</v>
      </c>
      <c r="C1877" s="37">
        <f>'Data TREND'!Z297</f>
        <v>91.488687181167279</v>
      </c>
      <c r="D1877" s="37">
        <f>'Data TREND'!AA297</f>
        <v>12.58267066904012</v>
      </c>
      <c r="E1877" s="37">
        <f>'Data TREND'!AB297</f>
        <v>89.104720699387386</v>
      </c>
      <c r="F1877" s="37">
        <f>'Data TREND'!AC297</f>
        <v>192.85218077564821</v>
      </c>
      <c r="G1877" s="37">
        <f>'Data TREND'!AD297</f>
        <v>29.382813238182777</v>
      </c>
      <c r="H1877" s="37">
        <f>'Data TREND'!AE297</f>
        <v>11.964927875384344</v>
      </c>
      <c r="J1877" s="37">
        <f t="shared" si="1336"/>
        <v>91.488687181167279</v>
      </c>
      <c r="K1877" s="37">
        <f t="shared" si="1337"/>
        <v>12.58267066904012</v>
      </c>
      <c r="L1877" s="37">
        <f t="shared" si="1338"/>
        <v>89.104720699387386</v>
      </c>
      <c r="M1877" s="37">
        <f t="shared" si="1339"/>
        <v>192.85218077564821</v>
      </c>
      <c r="N1877" s="37">
        <f t="shared" si="1340"/>
        <v>29.382813238182777</v>
      </c>
      <c r="O1877" s="37">
        <f t="shared" si="1341"/>
        <v>11.964927875384344</v>
      </c>
      <c r="Q1877">
        <f>'Data TREND'!$X$153</f>
        <v>16</v>
      </c>
      <c r="R1877" s="37">
        <f>'Data TREND'!AG297</f>
        <v>110.77347423005639</v>
      </c>
      <c r="S1877" s="37">
        <f>'Data TREND'!AH297</f>
        <v>23.563608613610018</v>
      </c>
      <c r="T1877" s="37">
        <f>'Data TREND'!AI297</f>
        <v>91.354760502563067</v>
      </c>
      <c r="U1877" s="37">
        <f>'Data TREND'!AJ297</f>
        <v>226.02362491683502</v>
      </c>
      <c r="V1877" s="37">
        <f>'Data TREND'!AK297</f>
        <v>36.191187385719381</v>
      </c>
      <c r="W1877" s="37">
        <f>'Data TREND'!AL297</f>
        <v>14.786080532164959</v>
      </c>
      <c r="Y1877" s="37">
        <f t="shared" si="1342"/>
        <v>0</v>
      </c>
      <c r="Z1877" s="37">
        <f t="shared" si="1343"/>
        <v>0</v>
      </c>
      <c r="AA1877" s="37">
        <f t="shared" si="1344"/>
        <v>0</v>
      </c>
      <c r="AB1877" s="37">
        <f t="shared" si="1345"/>
        <v>0</v>
      </c>
      <c r="AC1877" s="37">
        <f t="shared" si="1346"/>
        <v>0</v>
      </c>
      <c r="AD1877" s="37">
        <f t="shared" si="1347"/>
        <v>0</v>
      </c>
      <c r="AF1877">
        <f>'Data TREND'!$X$153</f>
        <v>16</v>
      </c>
      <c r="AG1877" s="37">
        <f>'Data TREND'!AN297</f>
        <v>129.65336178416848</v>
      </c>
      <c r="AH1877" s="37">
        <f>'Data TREND'!AO297</f>
        <v>24.539569193664395</v>
      </c>
      <c r="AI1877" s="37">
        <f>'Data TREND'!AP297</f>
        <v>91.687232914244731</v>
      </c>
      <c r="AJ1877" s="37">
        <f>'Data TREND'!AQ297</f>
        <v>246.27352730826141</v>
      </c>
      <c r="AK1877" s="37">
        <f>'Data TREND'!AR297</f>
        <v>39.574990287605686</v>
      </c>
      <c r="AL1877" s="37">
        <f>'Data TREND'!AS297</f>
        <v>16.317308061720997</v>
      </c>
      <c r="AN1877" s="37">
        <f t="shared" si="1348"/>
        <v>0</v>
      </c>
      <c r="AO1877" s="37">
        <f t="shared" si="1349"/>
        <v>0</v>
      </c>
      <c r="AP1877" s="37">
        <f t="shared" si="1350"/>
        <v>0</v>
      </c>
      <c r="AQ1877" s="37">
        <f t="shared" si="1351"/>
        <v>0</v>
      </c>
      <c r="AR1877" s="37">
        <f t="shared" si="1352"/>
        <v>0</v>
      </c>
      <c r="AS1877" s="37">
        <f t="shared" si="1353"/>
        <v>0</v>
      </c>
      <c r="AU1877">
        <v>16</v>
      </c>
      <c r="AV1877" s="37">
        <f t="shared" si="1354"/>
        <v>91.488687181167279</v>
      </c>
      <c r="AW1877" s="37">
        <f t="shared" si="1355"/>
        <v>12.58267066904012</v>
      </c>
      <c r="AX1877" s="37">
        <f t="shared" si="1356"/>
        <v>89.104720699387386</v>
      </c>
      <c r="AY1877" s="37">
        <f t="shared" si="1357"/>
        <v>192.85218077564821</v>
      </c>
      <c r="AZ1877" s="37">
        <f t="shared" si="1358"/>
        <v>29.382813238182777</v>
      </c>
      <c r="BA1877" s="37">
        <f t="shared" si="1359"/>
        <v>11.964927875384344</v>
      </c>
      <c r="BC1877">
        <v>16</v>
      </c>
      <c r="BD1877" s="37">
        <f>IF(Voorblad!$E$10=Rekenblad!BC1877,Rekenblad!AV1877,0)</f>
        <v>0</v>
      </c>
      <c r="BE1877" s="37">
        <f>IF(Voorblad!$E$10=Rekenblad!BC1877,Rekenblad!AW1877,0)</f>
        <v>0</v>
      </c>
      <c r="BF1877" s="37">
        <f>IF(Voorblad!$E$10=Rekenblad!BC1877,Rekenblad!AX1877,0)</f>
        <v>0</v>
      </c>
      <c r="BG1877" s="62">
        <f>IF(Voorblad!$E$10=Rekenblad!BC1877,Rekenblad!AY1877,0)</f>
        <v>0</v>
      </c>
      <c r="BH1877" s="37">
        <f>IF(Voorblad!$E$10=Rekenblad!BC1877,Rekenblad!AZ1877,0)</f>
        <v>0</v>
      </c>
      <c r="BI1877" s="37">
        <f>IF(Voorblad!$E$10=Rekenblad!BC1877,Rekenblad!BA1877,0)</f>
        <v>0</v>
      </c>
      <c r="BK1877">
        <v>16</v>
      </c>
      <c r="BL1877" s="37">
        <f>IF(Voorblad!$E$14=Rekenblad!$BL$1869,Rekenblad!BD1877,0)</f>
        <v>0</v>
      </c>
      <c r="BM1877" s="37">
        <f>IF(Voorblad!$E$14=Rekenblad!$BL$1869,Rekenblad!BE1877,0)</f>
        <v>0</v>
      </c>
      <c r="BN1877" s="37">
        <f>IF(Voorblad!$E$14=Rekenblad!$BL$1869,Rekenblad!BF1877,0)</f>
        <v>0</v>
      </c>
      <c r="BO1877" s="37">
        <f>IF(Voorblad!$E$14=Rekenblad!$BL$1869,Rekenblad!BG1877,0)</f>
        <v>0</v>
      </c>
      <c r="BP1877" s="37">
        <f>IF(Voorblad!$E$14=Rekenblad!$BL$1869,Rekenblad!BH1877,0)</f>
        <v>0</v>
      </c>
      <c r="BQ1877" s="37">
        <f>IF(Voorblad!$E$14=Rekenblad!$BL$1869,Rekenblad!BI1877,0)</f>
        <v>0</v>
      </c>
    </row>
    <row r="1878" spans="2:69" x14ac:dyDescent="0.25">
      <c r="B1878">
        <f>'Data TREND'!$X$154</f>
        <v>17</v>
      </c>
      <c r="C1878" s="37">
        <f>'Data TREND'!Z298</f>
        <v>94.920824527605575</v>
      </c>
      <c r="D1878" s="37">
        <f>'Data TREND'!AA298</f>
        <v>12.775313237605181</v>
      </c>
      <c r="E1878" s="37">
        <f>'Data TREND'!AB298</f>
        <v>94.356031736683448</v>
      </c>
      <c r="F1878" s="37">
        <f>'Data TREND'!AC298</f>
        <v>201.73339432852572</v>
      </c>
      <c r="G1878" s="37">
        <f>'Data TREND'!AD298</f>
        <v>29.302127815784146</v>
      </c>
      <c r="H1878" s="37">
        <f>'Data TREND'!AE298</f>
        <v>11.930418111032163</v>
      </c>
      <c r="J1878" s="37">
        <f t="shared" si="1336"/>
        <v>94.920824527605575</v>
      </c>
      <c r="K1878" s="37">
        <f t="shared" si="1337"/>
        <v>12.775313237605181</v>
      </c>
      <c r="L1878" s="37">
        <f t="shared" si="1338"/>
        <v>94.356031736683448</v>
      </c>
      <c r="M1878" s="37">
        <f t="shared" si="1339"/>
        <v>201.73339432852572</v>
      </c>
      <c r="N1878" s="37">
        <f t="shared" si="1340"/>
        <v>29.302127815784146</v>
      </c>
      <c r="O1878" s="37">
        <f t="shared" si="1341"/>
        <v>11.930418111032163</v>
      </c>
      <c r="Q1878">
        <f>'Data TREND'!$X$154</f>
        <v>17</v>
      </c>
      <c r="R1878" s="37">
        <f>'Data TREND'!AG298</f>
        <v>114.44821826801663</v>
      </c>
      <c r="S1878" s="37">
        <f>'Data TREND'!AH298</f>
        <v>23.958725798539596</v>
      </c>
      <c r="T1878" s="37">
        <f>'Data TREND'!AI298</f>
        <v>96.568164177884427</v>
      </c>
      <c r="U1878" s="37">
        <f>'Data TREND'!AJ298</f>
        <v>235.30290640585309</v>
      </c>
      <c r="V1878" s="37">
        <f>'Data TREND'!AK298</f>
        <v>36.035787323304135</v>
      </c>
      <c r="W1878" s="37">
        <f>'Data TREND'!AL298</f>
        <v>14.722965096355528</v>
      </c>
      <c r="Y1878" s="37">
        <f t="shared" si="1342"/>
        <v>0</v>
      </c>
      <c r="Z1878" s="37">
        <f t="shared" si="1343"/>
        <v>0</v>
      </c>
      <c r="AA1878" s="37">
        <f t="shared" si="1344"/>
        <v>0</v>
      </c>
      <c r="AB1878" s="37">
        <f t="shared" si="1345"/>
        <v>0</v>
      </c>
      <c r="AC1878" s="37">
        <f t="shared" si="1346"/>
        <v>0</v>
      </c>
      <c r="AD1878" s="37">
        <f t="shared" si="1347"/>
        <v>0</v>
      </c>
      <c r="AF1878">
        <f>'Data TREND'!$X$154</f>
        <v>17</v>
      </c>
      <c r="AG1878" s="37">
        <f>'Data TREND'!AN298</f>
        <v>133.67372114705012</v>
      </c>
      <c r="AH1878" s="37">
        <f>'Data TREND'!AO298</f>
        <v>24.968039188831085</v>
      </c>
      <c r="AI1878" s="37">
        <f>'Data TREND'!AP298</f>
        <v>96.895089834866113</v>
      </c>
      <c r="AJ1878" s="37">
        <f>'Data TREND'!AQ298</f>
        <v>255.92222732326712</v>
      </c>
      <c r="AK1878" s="37">
        <f>'Data TREND'!AR298</f>
        <v>39.383044143084732</v>
      </c>
      <c r="AL1878" s="37">
        <f>'Data TREND'!AS298</f>
        <v>16.237187297306349</v>
      </c>
      <c r="AN1878" s="37">
        <f t="shared" si="1348"/>
        <v>0</v>
      </c>
      <c r="AO1878" s="37">
        <f t="shared" si="1349"/>
        <v>0</v>
      </c>
      <c r="AP1878" s="37">
        <f t="shared" si="1350"/>
        <v>0</v>
      </c>
      <c r="AQ1878" s="37">
        <f t="shared" si="1351"/>
        <v>0</v>
      </c>
      <c r="AR1878" s="37">
        <f t="shared" si="1352"/>
        <v>0</v>
      </c>
      <c r="AS1878" s="37">
        <f t="shared" si="1353"/>
        <v>0</v>
      </c>
      <c r="AU1878">
        <v>17</v>
      </c>
      <c r="AV1878" s="37">
        <f t="shared" si="1354"/>
        <v>94.920824527605575</v>
      </c>
      <c r="AW1878" s="37">
        <f t="shared" si="1355"/>
        <v>12.775313237605181</v>
      </c>
      <c r="AX1878" s="37">
        <f t="shared" si="1356"/>
        <v>94.356031736683448</v>
      </c>
      <c r="AY1878" s="37">
        <f t="shared" si="1357"/>
        <v>201.73339432852572</v>
      </c>
      <c r="AZ1878" s="37">
        <f t="shared" si="1358"/>
        <v>29.302127815784146</v>
      </c>
      <c r="BA1878" s="37">
        <f t="shared" si="1359"/>
        <v>11.930418111032163</v>
      </c>
      <c r="BC1878">
        <v>17</v>
      </c>
      <c r="BD1878" s="37">
        <f>IF(Voorblad!$E$10=Rekenblad!BC1878,Rekenblad!AV1878,0)</f>
        <v>0</v>
      </c>
      <c r="BE1878" s="37">
        <f>IF(Voorblad!$E$10=Rekenblad!BC1878,Rekenblad!AW1878,0)</f>
        <v>0</v>
      </c>
      <c r="BF1878" s="37">
        <f>IF(Voorblad!$E$10=Rekenblad!BC1878,Rekenblad!AX1878,0)</f>
        <v>0</v>
      </c>
      <c r="BG1878" s="62">
        <f>IF(Voorblad!$E$10=Rekenblad!BC1878,Rekenblad!AY1878,0)</f>
        <v>0</v>
      </c>
      <c r="BH1878" s="37">
        <f>IF(Voorblad!$E$10=Rekenblad!BC1878,Rekenblad!AZ1878,0)</f>
        <v>0</v>
      </c>
      <c r="BI1878" s="37">
        <f>IF(Voorblad!$E$10=Rekenblad!BC1878,Rekenblad!BA1878,0)</f>
        <v>0</v>
      </c>
      <c r="BK1878">
        <v>17</v>
      </c>
      <c r="BL1878" s="37">
        <f>IF(Voorblad!$E$14=Rekenblad!$BL$1869,Rekenblad!BD1878,0)</f>
        <v>0</v>
      </c>
      <c r="BM1878" s="37">
        <f>IF(Voorblad!$E$14=Rekenblad!$BL$1869,Rekenblad!BE1878,0)</f>
        <v>0</v>
      </c>
      <c r="BN1878" s="37">
        <f>IF(Voorblad!$E$14=Rekenblad!$BL$1869,Rekenblad!BF1878,0)</f>
        <v>0</v>
      </c>
      <c r="BO1878" s="37">
        <f>IF(Voorblad!$E$14=Rekenblad!$BL$1869,Rekenblad!BG1878,0)</f>
        <v>0</v>
      </c>
      <c r="BP1878" s="37">
        <f>IF(Voorblad!$E$14=Rekenblad!$BL$1869,Rekenblad!BH1878,0)</f>
        <v>0</v>
      </c>
      <c r="BQ1878" s="37">
        <f>IF(Voorblad!$E$14=Rekenblad!$BL$1869,Rekenblad!BI1878,0)</f>
        <v>0</v>
      </c>
    </row>
    <row r="1879" spans="2:69" x14ac:dyDescent="0.25">
      <c r="B1879">
        <f>'Data TREND'!$X$155</f>
        <v>18</v>
      </c>
      <c r="C1879" s="37">
        <f>'Data TREND'!Z299</f>
        <v>98.352961874043871</v>
      </c>
      <c r="D1879" s="37">
        <f>'Data TREND'!AA299</f>
        <v>12.967955806170242</v>
      </c>
      <c r="E1879" s="37">
        <f>'Data TREND'!AB299</f>
        <v>99.607342773979497</v>
      </c>
      <c r="F1879" s="37">
        <f>'Data TREND'!AC299</f>
        <v>210.61460788140323</v>
      </c>
      <c r="G1879" s="37">
        <f>'Data TREND'!AD299</f>
        <v>29.221442393385519</v>
      </c>
      <c r="H1879" s="37">
        <f>'Data TREND'!AE299</f>
        <v>11.895908346679981</v>
      </c>
      <c r="J1879" s="37">
        <f t="shared" si="1336"/>
        <v>98.352961874043871</v>
      </c>
      <c r="K1879" s="37">
        <f t="shared" si="1337"/>
        <v>12.967955806170242</v>
      </c>
      <c r="L1879" s="37">
        <f t="shared" si="1338"/>
        <v>99.607342773979497</v>
      </c>
      <c r="M1879" s="37">
        <f t="shared" si="1339"/>
        <v>210.61460788140323</v>
      </c>
      <c r="N1879" s="37">
        <f t="shared" si="1340"/>
        <v>29.221442393385519</v>
      </c>
      <c r="O1879" s="37">
        <f t="shared" si="1341"/>
        <v>11.895908346679981</v>
      </c>
      <c r="Q1879">
        <f>'Data TREND'!$X$155</f>
        <v>18</v>
      </c>
      <c r="R1879" s="37">
        <f>'Data TREND'!AG299</f>
        <v>118.12296230597687</v>
      </c>
      <c r="S1879" s="37">
        <f>'Data TREND'!AH299</f>
        <v>24.353842983469178</v>
      </c>
      <c r="T1879" s="37">
        <f>'Data TREND'!AI299</f>
        <v>101.7815678532058</v>
      </c>
      <c r="U1879" s="37">
        <f>'Data TREND'!AJ299</f>
        <v>244.58218789487114</v>
      </c>
      <c r="V1879" s="37">
        <f>'Data TREND'!AK299</f>
        <v>35.880387260888881</v>
      </c>
      <c r="W1879" s="37">
        <f>'Data TREND'!AL299</f>
        <v>14.659849660546097</v>
      </c>
      <c r="Y1879" s="37">
        <f t="shared" si="1342"/>
        <v>0</v>
      </c>
      <c r="Z1879" s="37">
        <f t="shared" si="1343"/>
        <v>0</v>
      </c>
      <c r="AA1879" s="37">
        <f t="shared" si="1344"/>
        <v>0</v>
      </c>
      <c r="AB1879" s="37">
        <f t="shared" si="1345"/>
        <v>0</v>
      </c>
      <c r="AC1879" s="37">
        <f t="shared" si="1346"/>
        <v>0</v>
      </c>
      <c r="AD1879" s="37">
        <f t="shared" si="1347"/>
        <v>0</v>
      </c>
      <c r="AF1879">
        <f>'Data TREND'!$X$155</f>
        <v>18</v>
      </c>
      <c r="AG1879" s="37">
        <f>'Data TREND'!AN299</f>
        <v>137.69408050993172</v>
      </c>
      <c r="AH1879" s="37">
        <f>'Data TREND'!AO299</f>
        <v>25.396509183997772</v>
      </c>
      <c r="AI1879" s="37">
        <f>'Data TREND'!AP299</f>
        <v>102.10294675548749</v>
      </c>
      <c r="AJ1879" s="37">
        <f>'Data TREND'!AQ299</f>
        <v>265.57092733827278</v>
      </c>
      <c r="AK1879" s="37">
        <f>'Data TREND'!AR299</f>
        <v>39.191097998563777</v>
      </c>
      <c r="AL1879" s="37">
        <f>'Data TREND'!AS299</f>
        <v>16.157066532891701</v>
      </c>
      <c r="AN1879" s="37">
        <f t="shared" si="1348"/>
        <v>0</v>
      </c>
      <c r="AO1879" s="37">
        <f t="shared" si="1349"/>
        <v>0</v>
      </c>
      <c r="AP1879" s="37">
        <f t="shared" si="1350"/>
        <v>0</v>
      </c>
      <c r="AQ1879" s="37">
        <f t="shared" si="1351"/>
        <v>0</v>
      </c>
      <c r="AR1879" s="37">
        <f t="shared" si="1352"/>
        <v>0</v>
      </c>
      <c r="AS1879" s="37">
        <f t="shared" si="1353"/>
        <v>0</v>
      </c>
      <c r="AU1879">
        <v>18</v>
      </c>
      <c r="AV1879" s="37">
        <f t="shared" si="1354"/>
        <v>98.352961874043871</v>
      </c>
      <c r="AW1879" s="37">
        <f t="shared" si="1355"/>
        <v>12.967955806170242</v>
      </c>
      <c r="AX1879" s="37">
        <f t="shared" si="1356"/>
        <v>99.607342773979497</v>
      </c>
      <c r="AY1879" s="37">
        <f t="shared" si="1357"/>
        <v>210.61460788140323</v>
      </c>
      <c r="AZ1879" s="37">
        <f t="shared" si="1358"/>
        <v>29.221442393385519</v>
      </c>
      <c r="BA1879" s="37">
        <f t="shared" si="1359"/>
        <v>11.895908346679981</v>
      </c>
      <c r="BC1879">
        <v>18</v>
      </c>
      <c r="BD1879" s="37">
        <f>IF(Voorblad!$E$10=Rekenblad!BC1879,Rekenblad!AV1879,0)</f>
        <v>0</v>
      </c>
      <c r="BE1879" s="37">
        <f>IF(Voorblad!$E$10=Rekenblad!BC1879,Rekenblad!AW1879,0)</f>
        <v>0</v>
      </c>
      <c r="BF1879" s="37">
        <f>IF(Voorblad!$E$10=Rekenblad!BC1879,Rekenblad!AX1879,0)</f>
        <v>0</v>
      </c>
      <c r="BG1879" s="62">
        <f>IF(Voorblad!$E$10=Rekenblad!BC1879,Rekenblad!AY1879,0)</f>
        <v>0</v>
      </c>
      <c r="BH1879" s="37">
        <f>IF(Voorblad!$E$10=Rekenblad!BC1879,Rekenblad!AZ1879,0)</f>
        <v>0</v>
      </c>
      <c r="BI1879" s="37">
        <f>IF(Voorblad!$E$10=Rekenblad!BC1879,Rekenblad!BA1879,0)</f>
        <v>0</v>
      </c>
      <c r="BK1879">
        <v>18</v>
      </c>
      <c r="BL1879" s="37">
        <f>IF(Voorblad!$E$14=Rekenblad!$BL$1869,Rekenblad!BD1879,0)</f>
        <v>0</v>
      </c>
      <c r="BM1879" s="37">
        <f>IF(Voorblad!$E$14=Rekenblad!$BL$1869,Rekenblad!BE1879,0)</f>
        <v>0</v>
      </c>
      <c r="BN1879" s="37">
        <f>IF(Voorblad!$E$14=Rekenblad!$BL$1869,Rekenblad!BF1879,0)</f>
        <v>0</v>
      </c>
      <c r="BO1879" s="37">
        <f>IF(Voorblad!$E$14=Rekenblad!$BL$1869,Rekenblad!BG1879,0)</f>
        <v>0</v>
      </c>
      <c r="BP1879" s="37">
        <f>IF(Voorblad!$E$14=Rekenblad!$BL$1869,Rekenblad!BH1879,0)</f>
        <v>0</v>
      </c>
      <c r="BQ1879" s="37">
        <f>IF(Voorblad!$E$14=Rekenblad!$BL$1869,Rekenblad!BI1879,0)</f>
        <v>0</v>
      </c>
    </row>
    <row r="1880" spans="2:69" x14ac:dyDescent="0.25">
      <c r="B1880">
        <f>'Data TREND'!$X$156</f>
        <v>19</v>
      </c>
      <c r="C1880" s="37">
        <f>'Data TREND'!Z300</f>
        <v>101.78509922048215</v>
      </c>
      <c r="D1880" s="37">
        <f>'Data TREND'!AA300</f>
        <v>13.160598374735301</v>
      </c>
      <c r="E1880" s="37">
        <f>'Data TREND'!AB300</f>
        <v>104.85865381127556</v>
      </c>
      <c r="F1880" s="37">
        <f>'Data TREND'!AC300</f>
        <v>219.49582143428077</v>
      </c>
      <c r="G1880" s="37">
        <f>'Data TREND'!AD300</f>
        <v>29.140756970986889</v>
      </c>
      <c r="H1880" s="37">
        <f>'Data TREND'!AE300</f>
        <v>11.8613985823278</v>
      </c>
      <c r="J1880" s="37">
        <f t="shared" si="1336"/>
        <v>101.78509922048215</v>
      </c>
      <c r="K1880" s="37">
        <f t="shared" si="1337"/>
        <v>13.160598374735301</v>
      </c>
      <c r="L1880" s="37">
        <f t="shared" si="1338"/>
        <v>104.85865381127556</v>
      </c>
      <c r="M1880" s="37">
        <f t="shared" si="1339"/>
        <v>219.49582143428077</v>
      </c>
      <c r="N1880" s="37">
        <f t="shared" si="1340"/>
        <v>29.140756970986889</v>
      </c>
      <c r="O1880" s="37">
        <f t="shared" si="1341"/>
        <v>11.8613985823278</v>
      </c>
      <c r="Q1880">
        <f>'Data TREND'!$X$156</f>
        <v>19</v>
      </c>
      <c r="R1880" s="37">
        <f>'Data TREND'!AG300</f>
        <v>121.79770634393711</v>
      </c>
      <c r="S1880" s="37">
        <f>'Data TREND'!AH300</f>
        <v>24.74896016839876</v>
      </c>
      <c r="T1880" s="37">
        <f>'Data TREND'!AI300</f>
        <v>106.99497152852717</v>
      </c>
      <c r="U1880" s="37">
        <f>'Data TREND'!AJ300</f>
        <v>253.86146938388922</v>
      </c>
      <c r="V1880" s="37">
        <f>'Data TREND'!AK300</f>
        <v>35.724987198473627</v>
      </c>
      <c r="W1880" s="37">
        <f>'Data TREND'!AL300</f>
        <v>14.596734224736668</v>
      </c>
      <c r="Y1880" s="37">
        <f t="shared" si="1342"/>
        <v>0</v>
      </c>
      <c r="Z1880" s="37">
        <f t="shared" si="1343"/>
        <v>0</v>
      </c>
      <c r="AA1880" s="37">
        <f t="shared" si="1344"/>
        <v>0</v>
      </c>
      <c r="AB1880" s="37">
        <f t="shared" si="1345"/>
        <v>0</v>
      </c>
      <c r="AC1880" s="37">
        <f t="shared" si="1346"/>
        <v>0</v>
      </c>
      <c r="AD1880" s="37">
        <f t="shared" si="1347"/>
        <v>0</v>
      </c>
      <c r="AF1880">
        <f>'Data TREND'!$X$156</f>
        <v>19</v>
      </c>
      <c r="AG1880" s="37">
        <f>'Data TREND'!AN300</f>
        <v>141.71443987281333</v>
      </c>
      <c r="AH1880" s="37">
        <f>'Data TREND'!AO300</f>
        <v>25.824979179164458</v>
      </c>
      <c r="AI1880" s="37">
        <f>'Data TREND'!AP300</f>
        <v>107.31080367610888</v>
      </c>
      <c r="AJ1880" s="37">
        <f>'Data TREND'!AQ300</f>
        <v>275.2196273532785</v>
      </c>
      <c r="AK1880" s="37">
        <f>'Data TREND'!AR300</f>
        <v>38.999151854042822</v>
      </c>
      <c r="AL1880" s="37">
        <f>'Data TREND'!AS300</f>
        <v>16.076945768477053</v>
      </c>
      <c r="AN1880" s="37">
        <f t="shared" si="1348"/>
        <v>0</v>
      </c>
      <c r="AO1880" s="37">
        <f t="shared" si="1349"/>
        <v>0</v>
      </c>
      <c r="AP1880" s="37">
        <f t="shared" si="1350"/>
        <v>0</v>
      </c>
      <c r="AQ1880" s="37">
        <f t="shared" si="1351"/>
        <v>0</v>
      </c>
      <c r="AR1880" s="37">
        <f t="shared" si="1352"/>
        <v>0</v>
      </c>
      <c r="AS1880" s="37">
        <f t="shared" si="1353"/>
        <v>0</v>
      </c>
      <c r="AU1880">
        <v>19</v>
      </c>
      <c r="AV1880" s="37">
        <f t="shared" si="1354"/>
        <v>101.78509922048215</v>
      </c>
      <c r="AW1880" s="37">
        <f t="shared" si="1355"/>
        <v>13.160598374735301</v>
      </c>
      <c r="AX1880" s="37">
        <f t="shared" si="1356"/>
        <v>104.85865381127556</v>
      </c>
      <c r="AY1880" s="37">
        <f t="shared" si="1357"/>
        <v>219.49582143428077</v>
      </c>
      <c r="AZ1880" s="37">
        <f t="shared" si="1358"/>
        <v>29.140756970986889</v>
      </c>
      <c r="BA1880" s="37">
        <f t="shared" si="1359"/>
        <v>11.8613985823278</v>
      </c>
      <c r="BC1880">
        <v>19</v>
      </c>
      <c r="BD1880" s="37">
        <f>IF(Voorblad!$E$10=Rekenblad!BC1880,Rekenblad!AV1880,0)</f>
        <v>0</v>
      </c>
      <c r="BE1880" s="37">
        <f>IF(Voorblad!$E$10=Rekenblad!BC1880,Rekenblad!AW1880,0)</f>
        <v>0</v>
      </c>
      <c r="BF1880" s="37">
        <f>IF(Voorblad!$E$10=Rekenblad!BC1880,Rekenblad!AX1880,0)</f>
        <v>0</v>
      </c>
      <c r="BG1880" s="62">
        <f>IF(Voorblad!$E$10=Rekenblad!BC1880,Rekenblad!AY1880,0)</f>
        <v>0</v>
      </c>
      <c r="BH1880" s="37">
        <f>IF(Voorblad!$E$10=Rekenblad!BC1880,Rekenblad!AZ1880,0)</f>
        <v>0</v>
      </c>
      <c r="BI1880" s="37">
        <f>IF(Voorblad!$E$10=Rekenblad!BC1880,Rekenblad!BA1880,0)</f>
        <v>0</v>
      </c>
      <c r="BK1880">
        <v>19</v>
      </c>
      <c r="BL1880" s="37">
        <f>IF(Voorblad!$E$14=Rekenblad!$BL$1869,Rekenblad!BD1880,0)</f>
        <v>0</v>
      </c>
      <c r="BM1880" s="37">
        <f>IF(Voorblad!$E$14=Rekenblad!$BL$1869,Rekenblad!BE1880,0)</f>
        <v>0</v>
      </c>
      <c r="BN1880" s="37">
        <f>IF(Voorblad!$E$14=Rekenblad!$BL$1869,Rekenblad!BF1880,0)</f>
        <v>0</v>
      </c>
      <c r="BO1880" s="37">
        <f>IF(Voorblad!$E$14=Rekenblad!$BL$1869,Rekenblad!BG1880,0)</f>
        <v>0</v>
      </c>
      <c r="BP1880" s="37">
        <f>IF(Voorblad!$E$14=Rekenblad!$BL$1869,Rekenblad!BH1880,0)</f>
        <v>0</v>
      </c>
      <c r="BQ1880" s="37">
        <f>IF(Voorblad!$E$14=Rekenblad!$BL$1869,Rekenblad!BI1880,0)</f>
        <v>0</v>
      </c>
    </row>
    <row r="1881" spans="2:69" x14ac:dyDescent="0.25">
      <c r="B1881">
        <f>'Data TREND'!$X$157</f>
        <v>20</v>
      </c>
      <c r="C1881" s="37">
        <f>'Data TREND'!Z301</f>
        <v>105.21723656692045</v>
      </c>
      <c r="D1881" s="37">
        <f>'Data TREND'!AA301</f>
        <v>13.353240943300362</v>
      </c>
      <c r="E1881" s="37">
        <f>'Data TREND'!AB301</f>
        <v>110.10996484857161</v>
      </c>
      <c r="F1881" s="37">
        <f>'Data TREND'!AC301</f>
        <v>228.37703498715828</v>
      </c>
      <c r="G1881" s="37">
        <f>'Data TREND'!AD301</f>
        <v>29.060071548588262</v>
      </c>
      <c r="H1881" s="37">
        <f>'Data TREND'!AE301</f>
        <v>11.826888817975616</v>
      </c>
      <c r="J1881" s="37">
        <f t="shared" si="1336"/>
        <v>105.21723656692045</v>
      </c>
      <c r="K1881" s="37">
        <f t="shared" si="1337"/>
        <v>13.353240943300362</v>
      </c>
      <c r="L1881" s="37">
        <f t="shared" si="1338"/>
        <v>110.10996484857161</v>
      </c>
      <c r="M1881" s="37">
        <f t="shared" si="1339"/>
        <v>228.37703498715828</v>
      </c>
      <c r="N1881" s="37">
        <f t="shared" si="1340"/>
        <v>29.060071548588262</v>
      </c>
      <c r="O1881" s="37">
        <f t="shared" si="1341"/>
        <v>11.826888817975616</v>
      </c>
      <c r="Q1881">
        <f>'Data TREND'!$X$157</f>
        <v>20</v>
      </c>
      <c r="R1881" s="37">
        <f>'Data TREND'!AG301</f>
        <v>125.47245038189735</v>
      </c>
      <c r="S1881" s="37">
        <f>'Data TREND'!AH301</f>
        <v>25.144077353328338</v>
      </c>
      <c r="T1881" s="37">
        <f>'Data TREND'!AI301</f>
        <v>112.20837520384853</v>
      </c>
      <c r="U1881" s="37">
        <f>'Data TREND'!AJ301</f>
        <v>263.14075087290729</v>
      </c>
      <c r="V1881" s="37">
        <f>'Data TREND'!AK301</f>
        <v>35.569587136058381</v>
      </c>
      <c r="W1881" s="37">
        <f>'Data TREND'!AL301</f>
        <v>14.533618788927237</v>
      </c>
      <c r="Y1881" s="37">
        <f t="shared" si="1342"/>
        <v>0</v>
      </c>
      <c r="Z1881" s="37">
        <f t="shared" si="1343"/>
        <v>0</v>
      </c>
      <c r="AA1881" s="37">
        <f t="shared" si="1344"/>
        <v>0</v>
      </c>
      <c r="AB1881" s="37">
        <f t="shared" si="1345"/>
        <v>0</v>
      </c>
      <c r="AC1881" s="37">
        <f t="shared" si="1346"/>
        <v>0</v>
      </c>
      <c r="AD1881" s="37">
        <f t="shared" si="1347"/>
        <v>0</v>
      </c>
      <c r="AF1881">
        <f>'Data TREND'!$X$157</f>
        <v>20</v>
      </c>
      <c r="AG1881" s="37">
        <f>'Data TREND'!AN301</f>
        <v>145.73479923569496</v>
      </c>
      <c r="AH1881" s="37">
        <f>'Data TREND'!AO301</f>
        <v>26.253449174331145</v>
      </c>
      <c r="AI1881" s="37">
        <f>'Data TREND'!AP301</f>
        <v>112.51866059673026</v>
      </c>
      <c r="AJ1881" s="37">
        <f>'Data TREND'!AQ301</f>
        <v>284.86832736828421</v>
      </c>
      <c r="AK1881" s="37">
        <f>'Data TREND'!AR301</f>
        <v>38.807205709521874</v>
      </c>
      <c r="AL1881" s="37">
        <f>'Data TREND'!AS301</f>
        <v>15.996825004062401</v>
      </c>
      <c r="AN1881" s="37">
        <f t="shared" si="1348"/>
        <v>0</v>
      </c>
      <c r="AO1881" s="37">
        <f t="shared" si="1349"/>
        <v>0</v>
      </c>
      <c r="AP1881" s="37">
        <f t="shared" si="1350"/>
        <v>0</v>
      </c>
      <c r="AQ1881" s="37">
        <f t="shared" si="1351"/>
        <v>0</v>
      </c>
      <c r="AR1881" s="37">
        <f t="shared" si="1352"/>
        <v>0</v>
      </c>
      <c r="AS1881" s="37">
        <f t="shared" si="1353"/>
        <v>0</v>
      </c>
      <c r="AU1881">
        <v>20</v>
      </c>
      <c r="AV1881" s="37">
        <f t="shared" si="1354"/>
        <v>105.21723656692045</v>
      </c>
      <c r="AW1881" s="37">
        <f t="shared" si="1355"/>
        <v>13.353240943300362</v>
      </c>
      <c r="AX1881" s="37">
        <f t="shared" si="1356"/>
        <v>110.10996484857161</v>
      </c>
      <c r="AY1881" s="37">
        <f t="shared" si="1357"/>
        <v>228.37703498715828</v>
      </c>
      <c r="AZ1881" s="37">
        <f t="shared" si="1358"/>
        <v>29.060071548588262</v>
      </c>
      <c r="BA1881" s="37">
        <f t="shared" si="1359"/>
        <v>11.826888817975616</v>
      </c>
      <c r="BC1881">
        <v>20</v>
      </c>
      <c r="BD1881" s="37">
        <f>IF(Voorblad!$E$10=Rekenblad!BC1881,Rekenblad!AV1881,0)</f>
        <v>0</v>
      </c>
      <c r="BE1881" s="37">
        <f>IF(Voorblad!$E$10=Rekenblad!BC1881,Rekenblad!AW1881,0)</f>
        <v>0</v>
      </c>
      <c r="BF1881" s="37">
        <f>IF(Voorblad!$E$10=Rekenblad!BC1881,Rekenblad!AX1881,0)</f>
        <v>0</v>
      </c>
      <c r="BG1881" s="62">
        <f>IF(Voorblad!$E$10=Rekenblad!BC1881,Rekenblad!AY1881,0)</f>
        <v>0</v>
      </c>
      <c r="BH1881" s="37">
        <f>IF(Voorblad!$E$10=Rekenblad!BC1881,Rekenblad!AZ1881,0)</f>
        <v>0</v>
      </c>
      <c r="BI1881" s="37">
        <f>IF(Voorblad!$E$10=Rekenblad!BC1881,Rekenblad!BA1881,0)</f>
        <v>0</v>
      </c>
      <c r="BK1881">
        <v>20</v>
      </c>
      <c r="BL1881" s="37">
        <f>IF(Voorblad!$E$14=Rekenblad!$BL$1869,Rekenblad!BD1881,0)</f>
        <v>0</v>
      </c>
      <c r="BM1881" s="37">
        <f>IF(Voorblad!$E$14=Rekenblad!$BL$1869,Rekenblad!BE1881,0)</f>
        <v>0</v>
      </c>
      <c r="BN1881" s="37">
        <f>IF(Voorblad!$E$14=Rekenblad!$BL$1869,Rekenblad!BF1881,0)</f>
        <v>0</v>
      </c>
      <c r="BO1881" s="37">
        <f>IF(Voorblad!$E$14=Rekenblad!$BL$1869,Rekenblad!BG1881,0)</f>
        <v>0</v>
      </c>
      <c r="BP1881" s="37">
        <f>IF(Voorblad!$E$14=Rekenblad!$BL$1869,Rekenblad!BH1881,0)</f>
        <v>0</v>
      </c>
      <c r="BQ1881" s="37">
        <f>IF(Voorblad!$E$14=Rekenblad!$BL$1869,Rekenblad!BI1881,0)</f>
        <v>0</v>
      </c>
    </row>
    <row r="1882" spans="2:69" x14ac:dyDescent="0.25">
      <c r="B1882">
        <f>'Data TREND'!$X$158</f>
        <v>21</v>
      </c>
      <c r="C1882" s="37">
        <f>'Data TREND'!Z302</f>
        <v>108.64937391335874</v>
      </c>
      <c r="D1882" s="37">
        <f>'Data TREND'!AA302</f>
        <v>13.545883511865423</v>
      </c>
      <c r="E1882" s="37">
        <f>'Data TREND'!AB302</f>
        <v>115.36127588586767</v>
      </c>
      <c r="F1882" s="37">
        <f>'Data TREND'!AC302</f>
        <v>237.25824854003579</v>
      </c>
      <c r="G1882" s="37">
        <f>'Data TREND'!AD302</f>
        <v>28.979386126189631</v>
      </c>
      <c r="H1882" s="37">
        <f>'Data TREND'!AE302</f>
        <v>11.792379053623435</v>
      </c>
      <c r="J1882" s="37">
        <f t="shared" si="1336"/>
        <v>108.64937391335874</v>
      </c>
      <c r="K1882" s="37">
        <f t="shared" si="1337"/>
        <v>13.545883511865423</v>
      </c>
      <c r="L1882" s="37">
        <f t="shared" si="1338"/>
        <v>115.36127588586767</v>
      </c>
      <c r="M1882" s="37">
        <f t="shared" si="1339"/>
        <v>237.25824854003579</v>
      </c>
      <c r="N1882" s="37">
        <f t="shared" si="1340"/>
        <v>28.979386126189631</v>
      </c>
      <c r="O1882" s="37">
        <f t="shared" si="1341"/>
        <v>11.792379053623435</v>
      </c>
      <c r="Q1882">
        <f>'Data TREND'!$X$158</f>
        <v>21</v>
      </c>
      <c r="R1882" s="37">
        <f>'Data TREND'!AG302</f>
        <v>129.14719441985761</v>
      </c>
      <c r="S1882" s="37">
        <f>'Data TREND'!AH302</f>
        <v>25.53919453825792</v>
      </c>
      <c r="T1882" s="37">
        <f>'Data TREND'!AI302</f>
        <v>117.42177887916989</v>
      </c>
      <c r="U1882" s="37">
        <f>'Data TREND'!AJ302</f>
        <v>272.42003236192534</v>
      </c>
      <c r="V1882" s="37">
        <f>'Data TREND'!AK302</f>
        <v>35.414187073643127</v>
      </c>
      <c r="W1882" s="37">
        <f>'Data TREND'!AL302</f>
        <v>14.470503353117806</v>
      </c>
      <c r="Y1882" s="37">
        <f t="shared" si="1342"/>
        <v>0</v>
      </c>
      <c r="Z1882" s="37">
        <f t="shared" si="1343"/>
        <v>0</v>
      </c>
      <c r="AA1882" s="37">
        <f t="shared" si="1344"/>
        <v>0</v>
      </c>
      <c r="AB1882" s="37">
        <f t="shared" si="1345"/>
        <v>0</v>
      </c>
      <c r="AC1882" s="37">
        <f t="shared" si="1346"/>
        <v>0</v>
      </c>
      <c r="AD1882" s="37">
        <f t="shared" si="1347"/>
        <v>0</v>
      </c>
      <c r="AF1882">
        <f>'Data TREND'!$X$158</f>
        <v>21</v>
      </c>
      <c r="AG1882" s="37">
        <f>'Data TREND'!AN302</f>
        <v>149.7551585985766</v>
      </c>
      <c r="AH1882" s="37">
        <f>'Data TREND'!AO302</f>
        <v>26.681919169497835</v>
      </c>
      <c r="AI1882" s="37">
        <f>'Data TREND'!AP302</f>
        <v>117.72651751735162</v>
      </c>
      <c r="AJ1882" s="37">
        <f>'Data TREND'!AQ302</f>
        <v>294.51702738328993</v>
      </c>
      <c r="AK1882" s="37">
        <f>'Data TREND'!AR302</f>
        <v>38.615259565000919</v>
      </c>
      <c r="AL1882" s="37">
        <f>'Data TREND'!AS302</f>
        <v>15.916704239647753</v>
      </c>
      <c r="AN1882" s="37">
        <f t="shared" si="1348"/>
        <v>0</v>
      </c>
      <c r="AO1882" s="37">
        <f t="shared" si="1349"/>
        <v>0</v>
      </c>
      <c r="AP1882" s="37">
        <f t="shared" si="1350"/>
        <v>0</v>
      </c>
      <c r="AQ1882" s="37">
        <f t="shared" si="1351"/>
        <v>0</v>
      </c>
      <c r="AR1882" s="37">
        <f t="shared" si="1352"/>
        <v>0</v>
      </c>
      <c r="AS1882" s="37">
        <f t="shared" si="1353"/>
        <v>0</v>
      </c>
      <c r="AU1882">
        <v>21</v>
      </c>
      <c r="AV1882" s="37">
        <f t="shared" si="1354"/>
        <v>108.64937391335874</v>
      </c>
      <c r="AW1882" s="37">
        <f t="shared" si="1355"/>
        <v>13.545883511865423</v>
      </c>
      <c r="AX1882" s="37">
        <f t="shared" si="1356"/>
        <v>115.36127588586767</v>
      </c>
      <c r="AY1882" s="37">
        <f t="shared" si="1357"/>
        <v>237.25824854003579</v>
      </c>
      <c r="AZ1882" s="37">
        <f t="shared" si="1358"/>
        <v>28.979386126189631</v>
      </c>
      <c r="BA1882" s="37">
        <f t="shared" si="1359"/>
        <v>11.792379053623435</v>
      </c>
      <c r="BC1882">
        <v>21</v>
      </c>
      <c r="BD1882" s="37">
        <f>IF(Voorblad!$E$10=Rekenblad!BC1882,Rekenblad!AV1882,0)</f>
        <v>0</v>
      </c>
      <c r="BE1882" s="37">
        <f>IF(Voorblad!$E$10=Rekenblad!BC1882,Rekenblad!AW1882,0)</f>
        <v>0</v>
      </c>
      <c r="BF1882" s="37">
        <f>IF(Voorblad!$E$10=Rekenblad!BC1882,Rekenblad!AX1882,0)</f>
        <v>0</v>
      </c>
      <c r="BG1882" s="62">
        <f>IF(Voorblad!$E$10=Rekenblad!BC1882,Rekenblad!AY1882,0)</f>
        <v>0</v>
      </c>
      <c r="BH1882" s="37">
        <f>IF(Voorblad!$E$10=Rekenblad!BC1882,Rekenblad!AZ1882,0)</f>
        <v>0</v>
      </c>
      <c r="BI1882" s="37">
        <f>IF(Voorblad!$E$10=Rekenblad!BC1882,Rekenblad!BA1882,0)</f>
        <v>0</v>
      </c>
      <c r="BK1882">
        <v>21</v>
      </c>
      <c r="BL1882" s="37">
        <f>IF(Voorblad!$E$14=Rekenblad!$BL$1869,Rekenblad!BD1882,0)</f>
        <v>0</v>
      </c>
      <c r="BM1882" s="37">
        <f>IF(Voorblad!$E$14=Rekenblad!$BL$1869,Rekenblad!BE1882,0)</f>
        <v>0</v>
      </c>
      <c r="BN1882" s="37">
        <f>IF(Voorblad!$E$14=Rekenblad!$BL$1869,Rekenblad!BF1882,0)</f>
        <v>0</v>
      </c>
      <c r="BO1882" s="37">
        <f>IF(Voorblad!$E$14=Rekenblad!$BL$1869,Rekenblad!BG1882,0)</f>
        <v>0</v>
      </c>
      <c r="BP1882" s="37">
        <f>IF(Voorblad!$E$14=Rekenblad!$BL$1869,Rekenblad!BH1882,0)</f>
        <v>0</v>
      </c>
      <c r="BQ1882" s="37">
        <f>IF(Voorblad!$E$14=Rekenblad!$BL$1869,Rekenblad!BI1882,0)</f>
        <v>0</v>
      </c>
    </row>
    <row r="1883" spans="2:69" x14ac:dyDescent="0.25">
      <c r="B1883">
        <f>'Data TREND'!$X$159</f>
        <v>22</v>
      </c>
      <c r="C1883" s="37">
        <f>'Data TREND'!Z303</f>
        <v>112.08151125979703</v>
      </c>
      <c r="D1883" s="37">
        <f>'Data TREND'!AA303</f>
        <v>13.738526080430482</v>
      </c>
      <c r="E1883" s="37">
        <f>'Data TREND'!AB303</f>
        <v>120.61258692316372</v>
      </c>
      <c r="F1883" s="37">
        <f>'Data TREND'!AC303</f>
        <v>246.13946209291333</v>
      </c>
      <c r="G1883" s="37">
        <f>'Data TREND'!AD303</f>
        <v>28.898700703791</v>
      </c>
      <c r="H1883" s="37">
        <f>'Data TREND'!AE303</f>
        <v>11.757869289271254</v>
      </c>
      <c r="J1883" s="37">
        <f t="shared" si="1336"/>
        <v>112.08151125979703</v>
      </c>
      <c r="K1883" s="37">
        <f t="shared" si="1337"/>
        <v>13.738526080430482</v>
      </c>
      <c r="L1883" s="37">
        <f t="shared" si="1338"/>
        <v>120.61258692316372</v>
      </c>
      <c r="M1883" s="37">
        <f t="shared" si="1339"/>
        <v>246.13946209291333</v>
      </c>
      <c r="N1883" s="37">
        <f t="shared" si="1340"/>
        <v>28.898700703791</v>
      </c>
      <c r="O1883" s="37">
        <f t="shared" si="1341"/>
        <v>11.757869289271254</v>
      </c>
      <c r="Q1883">
        <f>'Data TREND'!$X$159</f>
        <v>22</v>
      </c>
      <c r="R1883" s="37">
        <f>'Data TREND'!AG303</f>
        <v>132.82193845781785</v>
      </c>
      <c r="S1883" s="37">
        <f>'Data TREND'!AH303</f>
        <v>25.934311723187498</v>
      </c>
      <c r="T1883" s="37">
        <f>'Data TREND'!AI303</f>
        <v>122.63518255449127</v>
      </c>
      <c r="U1883" s="37">
        <f>'Data TREND'!AJ303</f>
        <v>281.69931385094344</v>
      </c>
      <c r="V1883" s="37">
        <f>'Data TREND'!AK303</f>
        <v>35.258787011227881</v>
      </c>
      <c r="W1883" s="37">
        <f>'Data TREND'!AL303</f>
        <v>14.407387917308375</v>
      </c>
      <c r="Y1883" s="37">
        <f t="shared" si="1342"/>
        <v>0</v>
      </c>
      <c r="Z1883" s="37">
        <f t="shared" si="1343"/>
        <v>0</v>
      </c>
      <c r="AA1883" s="37">
        <f t="shared" si="1344"/>
        <v>0</v>
      </c>
      <c r="AB1883" s="37">
        <f t="shared" si="1345"/>
        <v>0</v>
      </c>
      <c r="AC1883" s="37">
        <f t="shared" si="1346"/>
        <v>0</v>
      </c>
      <c r="AD1883" s="37">
        <f t="shared" si="1347"/>
        <v>0</v>
      </c>
      <c r="AF1883">
        <f>'Data TREND'!$X$159</f>
        <v>22</v>
      </c>
      <c r="AG1883" s="37">
        <f>'Data TREND'!AN303</f>
        <v>153.77551796145821</v>
      </c>
      <c r="AH1883" s="37">
        <f>'Data TREND'!AO303</f>
        <v>27.110389164664522</v>
      </c>
      <c r="AI1883" s="37">
        <f>'Data TREND'!AP303</f>
        <v>122.93437443797301</v>
      </c>
      <c r="AJ1883" s="37">
        <f>'Data TREND'!AQ303</f>
        <v>304.16572739829564</v>
      </c>
      <c r="AK1883" s="37">
        <f>'Data TREND'!AR303</f>
        <v>38.423313420479964</v>
      </c>
      <c r="AL1883" s="37">
        <f>'Data TREND'!AS303</f>
        <v>15.836583475233105</v>
      </c>
      <c r="AN1883" s="37">
        <f t="shared" si="1348"/>
        <v>0</v>
      </c>
      <c r="AO1883" s="37">
        <f t="shared" si="1349"/>
        <v>0</v>
      </c>
      <c r="AP1883" s="37">
        <f t="shared" si="1350"/>
        <v>0</v>
      </c>
      <c r="AQ1883" s="37">
        <f t="shared" si="1351"/>
        <v>0</v>
      </c>
      <c r="AR1883" s="37">
        <f t="shared" si="1352"/>
        <v>0</v>
      </c>
      <c r="AS1883" s="37">
        <f t="shared" si="1353"/>
        <v>0</v>
      </c>
      <c r="AU1883">
        <v>22</v>
      </c>
      <c r="AV1883" s="37">
        <f t="shared" si="1354"/>
        <v>112.08151125979703</v>
      </c>
      <c r="AW1883" s="37">
        <f t="shared" si="1355"/>
        <v>13.738526080430482</v>
      </c>
      <c r="AX1883" s="37">
        <f t="shared" si="1356"/>
        <v>120.61258692316372</v>
      </c>
      <c r="AY1883" s="37">
        <f t="shared" si="1357"/>
        <v>246.13946209291333</v>
      </c>
      <c r="AZ1883" s="37">
        <f t="shared" si="1358"/>
        <v>28.898700703791</v>
      </c>
      <c r="BA1883" s="37">
        <f t="shared" si="1359"/>
        <v>11.757869289271254</v>
      </c>
      <c r="BC1883">
        <v>22</v>
      </c>
      <c r="BD1883" s="37">
        <f>IF(Voorblad!$E$10=Rekenblad!BC1883,Rekenblad!AV1883,0)</f>
        <v>0</v>
      </c>
      <c r="BE1883" s="37">
        <f>IF(Voorblad!$E$10=Rekenblad!BC1883,Rekenblad!AW1883,0)</f>
        <v>0</v>
      </c>
      <c r="BF1883" s="37">
        <f>IF(Voorblad!$E$10=Rekenblad!BC1883,Rekenblad!AX1883,0)</f>
        <v>0</v>
      </c>
      <c r="BG1883" s="62">
        <f>IF(Voorblad!$E$10=Rekenblad!BC1883,Rekenblad!AY1883,0)</f>
        <v>0</v>
      </c>
      <c r="BH1883" s="37">
        <f>IF(Voorblad!$E$10=Rekenblad!BC1883,Rekenblad!AZ1883,0)</f>
        <v>0</v>
      </c>
      <c r="BI1883" s="37">
        <f>IF(Voorblad!$E$10=Rekenblad!BC1883,Rekenblad!BA1883,0)</f>
        <v>0</v>
      </c>
      <c r="BK1883">
        <v>22</v>
      </c>
      <c r="BL1883" s="37">
        <f>IF(Voorblad!$E$14=Rekenblad!$BL$1869,Rekenblad!BD1883,0)</f>
        <v>0</v>
      </c>
      <c r="BM1883" s="37">
        <f>IF(Voorblad!$E$14=Rekenblad!$BL$1869,Rekenblad!BE1883,0)</f>
        <v>0</v>
      </c>
      <c r="BN1883" s="37">
        <f>IF(Voorblad!$E$14=Rekenblad!$BL$1869,Rekenblad!BF1883,0)</f>
        <v>0</v>
      </c>
      <c r="BO1883" s="37">
        <f>IF(Voorblad!$E$14=Rekenblad!$BL$1869,Rekenblad!BG1883,0)</f>
        <v>0</v>
      </c>
      <c r="BP1883" s="37">
        <f>IF(Voorblad!$E$14=Rekenblad!$BL$1869,Rekenblad!BH1883,0)</f>
        <v>0</v>
      </c>
      <c r="BQ1883" s="37">
        <f>IF(Voorblad!$E$14=Rekenblad!$BL$1869,Rekenblad!BI1883,0)</f>
        <v>0</v>
      </c>
    </row>
    <row r="1884" spans="2:69" x14ac:dyDescent="0.25">
      <c r="B1884">
        <f>'Data TREND'!$X$160</f>
        <v>23</v>
      </c>
      <c r="C1884" s="37">
        <f>'Data TREND'!Z304</f>
        <v>115.51364860623532</v>
      </c>
      <c r="D1884" s="37">
        <f>'Data TREND'!AA304</f>
        <v>13.931168648995541</v>
      </c>
      <c r="E1884" s="37">
        <f>'Data TREND'!AB304</f>
        <v>125.86389796045978</v>
      </c>
      <c r="F1884" s="37">
        <f>'Data TREND'!AC304</f>
        <v>255.02067564579085</v>
      </c>
      <c r="G1884" s="37">
        <f>'Data TREND'!AD304</f>
        <v>28.818015281392373</v>
      </c>
      <c r="H1884" s="37">
        <f>'Data TREND'!AE304</f>
        <v>11.723359524919072</v>
      </c>
      <c r="J1884" s="37">
        <f t="shared" si="1336"/>
        <v>115.51364860623532</v>
      </c>
      <c r="K1884" s="37">
        <f t="shared" si="1337"/>
        <v>13.931168648995541</v>
      </c>
      <c r="L1884" s="37">
        <f t="shared" si="1338"/>
        <v>125.86389796045978</v>
      </c>
      <c r="M1884" s="37">
        <f t="shared" si="1339"/>
        <v>255.02067564579085</v>
      </c>
      <c r="N1884" s="37">
        <f t="shared" si="1340"/>
        <v>28.818015281392373</v>
      </c>
      <c r="O1884" s="37">
        <f t="shared" si="1341"/>
        <v>11.723359524919072</v>
      </c>
      <c r="Q1884">
        <f>'Data TREND'!$X$160</f>
        <v>23</v>
      </c>
      <c r="R1884" s="37">
        <f>'Data TREND'!AG304</f>
        <v>136.49668249577809</v>
      </c>
      <c r="S1884" s="37">
        <f>'Data TREND'!AH304</f>
        <v>26.32942890811708</v>
      </c>
      <c r="T1884" s="37">
        <f>'Data TREND'!AI304</f>
        <v>127.84858622981264</v>
      </c>
      <c r="U1884" s="37">
        <f>'Data TREND'!AJ304</f>
        <v>290.97859533996149</v>
      </c>
      <c r="V1884" s="37">
        <f>'Data TREND'!AK304</f>
        <v>35.103386948812627</v>
      </c>
      <c r="W1884" s="37">
        <f>'Data TREND'!AL304</f>
        <v>14.344272481498944</v>
      </c>
      <c r="Y1884" s="37">
        <f t="shared" si="1342"/>
        <v>0</v>
      </c>
      <c r="Z1884" s="37">
        <f t="shared" si="1343"/>
        <v>0</v>
      </c>
      <c r="AA1884" s="37">
        <f t="shared" si="1344"/>
        <v>0</v>
      </c>
      <c r="AB1884" s="37">
        <f t="shared" si="1345"/>
        <v>0</v>
      </c>
      <c r="AC1884" s="37">
        <f t="shared" si="1346"/>
        <v>0</v>
      </c>
      <c r="AD1884" s="37">
        <f t="shared" si="1347"/>
        <v>0</v>
      </c>
      <c r="AF1884">
        <f>'Data TREND'!$X$160</f>
        <v>23</v>
      </c>
      <c r="AG1884" s="37">
        <f>'Data TREND'!AN304</f>
        <v>157.79587732433984</v>
      </c>
      <c r="AH1884" s="37">
        <f>'Data TREND'!AO304</f>
        <v>27.538859159831212</v>
      </c>
      <c r="AI1884" s="37">
        <f>'Data TREND'!AP304</f>
        <v>128.14223135859439</v>
      </c>
      <c r="AJ1884" s="37">
        <f>'Data TREND'!AQ304</f>
        <v>313.81442741330136</v>
      </c>
      <c r="AK1884" s="37">
        <f>'Data TREND'!AR304</f>
        <v>38.231367275959009</v>
      </c>
      <c r="AL1884" s="37">
        <f>'Data TREND'!AS304</f>
        <v>15.756462710818456</v>
      </c>
      <c r="AN1884" s="37">
        <f t="shared" si="1348"/>
        <v>0</v>
      </c>
      <c r="AO1884" s="37">
        <f t="shared" si="1349"/>
        <v>0</v>
      </c>
      <c r="AP1884" s="37">
        <f t="shared" si="1350"/>
        <v>0</v>
      </c>
      <c r="AQ1884" s="37">
        <f t="shared" si="1351"/>
        <v>0</v>
      </c>
      <c r="AR1884" s="37">
        <f t="shared" si="1352"/>
        <v>0</v>
      </c>
      <c r="AS1884" s="37">
        <f t="shared" si="1353"/>
        <v>0</v>
      </c>
      <c r="AU1884">
        <v>23</v>
      </c>
      <c r="AV1884" s="37">
        <f t="shared" si="1354"/>
        <v>115.51364860623532</v>
      </c>
      <c r="AW1884" s="37">
        <f t="shared" si="1355"/>
        <v>13.931168648995541</v>
      </c>
      <c r="AX1884" s="37">
        <f t="shared" si="1356"/>
        <v>125.86389796045978</v>
      </c>
      <c r="AY1884" s="37">
        <f t="shared" si="1357"/>
        <v>255.02067564579085</v>
      </c>
      <c r="AZ1884" s="37">
        <f t="shared" si="1358"/>
        <v>28.818015281392373</v>
      </c>
      <c r="BA1884" s="37">
        <f t="shared" si="1359"/>
        <v>11.723359524919072</v>
      </c>
      <c r="BC1884">
        <v>23</v>
      </c>
      <c r="BD1884" s="37">
        <f>IF(Voorblad!$E$10=Rekenblad!BC1884,Rekenblad!AV1884,0)</f>
        <v>0</v>
      </c>
      <c r="BE1884" s="37">
        <f>IF(Voorblad!$E$10=Rekenblad!BC1884,Rekenblad!AW1884,0)</f>
        <v>0</v>
      </c>
      <c r="BF1884" s="37">
        <f>IF(Voorblad!$E$10=Rekenblad!BC1884,Rekenblad!AX1884,0)</f>
        <v>0</v>
      </c>
      <c r="BG1884" s="62">
        <f>IF(Voorblad!$E$10=Rekenblad!BC1884,Rekenblad!AY1884,0)</f>
        <v>0</v>
      </c>
      <c r="BH1884" s="37">
        <f>IF(Voorblad!$E$10=Rekenblad!BC1884,Rekenblad!AZ1884,0)</f>
        <v>0</v>
      </c>
      <c r="BI1884" s="37">
        <f>IF(Voorblad!$E$10=Rekenblad!BC1884,Rekenblad!BA1884,0)</f>
        <v>0</v>
      </c>
      <c r="BK1884">
        <v>23</v>
      </c>
      <c r="BL1884" s="37">
        <f>IF(Voorblad!$E$14=Rekenblad!$BL$1869,Rekenblad!BD1884,0)</f>
        <v>0</v>
      </c>
      <c r="BM1884" s="37">
        <f>IF(Voorblad!$E$14=Rekenblad!$BL$1869,Rekenblad!BE1884,0)</f>
        <v>0</v>
      </c>
      <c r="BN1884" s="37">
        <f>IF(Voorblad!$E$14=Rekenblad!$BL$1869,Rekenblad!BF1884,0)</f>
        <v>0</v>
      </c>
      <c r="BO1884" s="37">
        <f>IF(Voorblad!$E$14=Rekenblad!$BL$1869,Rekenblad!BG1884,0)</f>
        <v>0</v>
      </c>
      <c r="BP1884" s="37">
        <f>IF(Voorblad!$E$14=Rekenblad!$BL$1869,Rekenblad!BH1884,0)</f>
        <v>0</v>
      </c>
      <c r="BQ1884" s="37">
        <f>IF(Voorblad!$E$14=Rekenblad!$BL$1869,Rekenblad!BI1884,0)</f>
        <v>0</v>
      </c>
    </row>
    <row r="1885" spans="2:69" x14ac:dyDescent="0.25">
      <c r="B1885">
        <f>'Data TREND'!$X$161</f>
        <v>24</v>
      </c>
      <c r="C1885" s="37">
        <f>'Data TREND'!Z305</f>
        <v>118.94578595267362</v>
      </c>
      <c r="D1885" s="37">
        <f>'Data TREND'!AA305</f>
        <v>14.123811217560604</v>
      </c>
      <c r="E1885" s="37">
        <f>'Data TREND'!AB305</f>
        <v>131.11520899775584</v>
      </c>
      <c r="F1885" s="37">
        <f>'Data TREND'!AC305</f>
        <v>263.90188919866836</v>
      </c>
      <c r="G1885" s="37">
        <f>'Data TREND'!AD305</f>
        <v>28.737329858993743</v>
      </c>
      <c r="H1885" s="37">
        <f>'Data TREND'!AE305</f>
        <v>11.688849760566889</v>
      </c>
      <c r="J1885" s="37">
        <f t="shared" si="1336"/>
        <v>118.94578595267362</v>
      </c>
      <c r="K1885" s="37">
        <f t="shared" si="1337"/>
        <v>14.123811217560604</v>
      </c>
      <c r="L1885" s="37">
        <f t="shared" si="1338"/>
        <v>131.11520899775584</v>
      </c>
      <c r="M1885" s="37">
        <f t="shared" si="1339"/>
        <v>263.90188919866836</v>
      </c>
      <c r="N1885" s="37">
        <f t="shared" si="1340"/>
        <v>28.737329858993743</v>
      </c>
      <c r="O1885" s="37">
        <f t="shared" si="1341"/>
        <v>11.688849760566889</v>
      </c>
      <c r="Q1885">
        <f>'Data TREND'!$X$161</f>
        <v>24</v>
      </c>
      <c r="R1885" s="37">
        <f>'Data TREND'!AG305</f>
        <v>140.17142653373833</v>
      </c>
      <c r="S1885" s="37">
        <f>'Data TREND'!AH305</f>
        <v>26.724546093046662</v>
      </c>
      <c r="T1885" s="37">
        <f>'Data TREND'!AI305</f>
        <v>133.061989905134</v>
      </c>
      <c r="U1885" s="37">
        <f>'Data TREND'!AJ305</f>
        <v>300.25787682897953</v>
      </c>
      <c r="V1885" s="37">
        <f>'Data TREND'!AK305</f>
        <v>34.947986886397381</v>
      </c>
      <c r="W1885" s="37">
        <f>'Data TREND'!AL305</f>
        <v>14.281157045689515</v>
      </c>
      <c r="Y1885" s="37">
        <f t="shared" si="1342"/>
        <v>0</v>
      </c>
      <c r="Z1885" s="37">
        <f t="shared" si="1343"/>
        <v>0</v>
      </c>
      <c r="AA1885" s="37">
        <f t="shared" si="1344"/>
        <v>0</v>
      </c>
      <c r="AB1885" s="37">
        <f t="shared" si="1345"/>
        <v>0</v>
      </c>
      <c r="AC1885" s="37">
        <f t="shared" si="1346"/>
        <v>0</v>
      </c>
      <c r="AD1885" s="37">
        <f t="shared" si="1347"/>
        <v>0</v>
      </c>
      <c r="AF1885">
        <f>'Data TREND'!$X$161</f>
        <v>24</v>
      </c>
      <c r="AG1885" s="37">
        <f>'Data TREND'!AN305</f>
        <v>161.81623668722148</v>
      </c>
      <c r="AH1885" s="37">
        <f>'Data TREND'!AO305</f>
        <v>27.967329154997898</v>
      </c>
      <c r="AI1885" s="37">
        <f>'Data TREND'!AP305</f>
        <v>133.35008827921575</v>
      </c>
      <c r="AJ1885" s="37">
        <f>'Data TREND'!AQ305</f>
        <v>323.46312742830708</v>
      </c>
      <c r="AK1885" s="37">
        <f>'Data TREND'!AR305</f>
        <v>38.039421131438054</v>
      </c>
      <c r="AL1885" s="37">
        <f>'Data TREND'!AS305</f>
        <v>15.676341946403806</v>
      </c>
      <c r="AN1885" s="37">
        <f t="shared" si="1348"/>
        <v>0</v>
      </c>
      <c r="AO1885" s="37">
        <f t="shared" si="1349"/>
        <v>0</v>
      </c>
      <c r="AP1885" s="37">
        <f t="shared" si="1350"/>
        <v>0</v>
      </c>
      <c r="AQ1885" s="37">
        <f t="shared" si="1351"/>
        <v>0</v>
      </c>
      <c r="AR1885" s="37">
        <f t="shared" si="1352"/>
        <v>0</v>
      </c>
      <c r="AS1885" s="37">
        <f t="shared" si="1353"/>
        <v>0</v>
      </c>
      <c r="AU1885">
        <v>24</v>
      </c>
      <c r="AV1885" s="37">
        <f t="shared" si="1354"/>
        <v>118.94578595267362</v>
      </c>
      <c r="AW1885" s="37">
        <f t="shared" si="1355"/>
        <v>14.123811217560604</v>
      </c>
      <c r="AX1885" s="37">
        <f t="shared" si="1356"/>
        <v>131.11520899775584</v>
      </c>
      <c r="AY1885" s="37">
        <f t="shared" si="1357"/>
        <v>263.90188919866836</v>
      </c>
      <c r="AZ1885" s="37">
        <f t="shared" si="1358"/>
        <v>28.737329858993743</v>
      </c>
      <c r="BA1885" s="37">
        <f t="shared" si="1359"/>
        <v>11.688849760566889</v>
      </c>
      <c r="BC1885">
        <v>24</v>
      </c>
      <c r="BD1885" s="37">
        <f>IF(Voorblad!$E$10=Rekenblad!BC1885,Rekenblad!AV1885,0)</f>
        <v>118.94578595267362</v>
      </c>
      <c r="BE1885" s="37">
        <f>IF(Voorblad!$E$10=Rekenblad!BC1885,Rekenblad!AW1885,0)</f>
        <v>14.123811217560604</v>
      </c>
      <c r="BF1885" s="37">
        <f>IF(Voorblad!$E$10=Rekenblad!BC1885,Rekenblad!AX1885,0)</f>
        <v>131.11520899775584</v>
      </c>
      <c r="BG1885" s="62">
        <f>IF(Voorblad!$E$10=Rekenblad!BC1885,Rekenblad!AY1885,0)</f>
        <v>263.90188919866836</v>
      </c>
      <c r="BH1885" s="37">
        <f>IF(Voorblad!$E$10=Rekenblad!BC1885,Rekenblad!AZ1885,0)</f>
        <v>28.737329858993743</v>
      </c>
      <c r="BI1885" s="37">
        <f>IF(Voorblad!$E$10=Rekenblad!BC1885,Rekenblad!BA1885,0)</f>
        <v>11.688849760566889</v>
      </c>
      <c r="BK1885">
        <v>24</v>
      </c>
      <c r="BL1885" s="37">
        <f>IF(Voorblad!$E$14=Rekenblad!$BL$1869,Rekenblad!BD1885,0)</f>
        <v>0</v>
      </c>
      <c r="BM1885" s="37">
        <f>IF(Voorblad!$E$14=Rekenblad!$BL$1869,Rekenblad!BE1885,0)</f>
        <v>0</v>
      </c>
      <c r="BN1885" s="37">
        <f>IF(Voorblad!$E$14=Rekenblad!$BL$1869,Rekenblad!BF1885,0)</f>
        <v>0</v>
      </c>
      <c r="BO1885" s="37">
        <f>IF(Voorblad!$E$14=Rekenblad!$BL$1869,Rekenblad!BG1885,0)</f>
        <v>0</v>
      </c>
      <c r="BP1885" s="37">
        <f>IF(Voorblad!$E$14=Rekenblad!$BL$1869,Rekenblad!BH1885,0)</f>
        <v>0</v>
      </c>
      <c r="BQ1885" s="37">
        <f>IF(Voorblad!$E$14=Rekenblad!$BL$1869,Rekenblad!BI1885,0)</f>
        <v>0</v>
      </c>
    </row>
    <row r="1886" spans="2:69" x14ac:dyDescent="0.25">
      <c r="B1886">
        <f>'Data TREND'!$X$162</f>
        <v>25</v>
      </c>
      <c r="C1886" s="37">
        <f>'Data TREND'!Z306</f>
        <v>122.3779232991119</v>
      </c>
      <c r="D1886" s="37">
        <f>'Data TREND'!AA306</f>
        <v>14.316453786125663</v>
      </c>
      <c r="E1886" s="37">
        <f>'Data TREND'!AB306</f>
        <v>136.36652003505191</v>
      </c>
      <c r="F1886" s="37">
        <f>'Data TREND'!AC306</f>
        <v>272.78310275154587</v>
      </c>
      <c r="G1886" s="37">
        <f>'Data TREND'!AD306</f>
        <v>28.656644436595112</v>
      </c>
      <c r="H1886" s="37">
        <f>'Data TREND'!AE306</f>
        <v>11.654339996214707</v>
      </c>
      <c r="J1886" s="37">
        <f t="shared" si="1336"/>
        <v>122.3779232991119</v>
      </c>
      <c r="K1886" s="37">
        <f t="shared" si="1337"/>
        <v>14.316453786125663</v>
      </c>
      <c r="L1886" s="37">
        <f t="shared" si="1338"/>
        <v>136.36652003505191</v>
      </c>
      <c r="M1886" s="37">
        <f t="shared" si="1339"/>
        <v>272.78310275154587</v>
      </c>
      <c r="N1886" s="37">
        <f t="shared" si="1340"/>
        <v>28.656644436595112</v>
      </c>
      <c r="O1886" s="37">
        <f t="shared" si="1341"/>
        <v>11.654339996214707</v>
      </c>
      <c r="Q1886">
        <f>'Data TREND'!$X$162</f>
        <v>25</v>
      </c>
      <c r="R1886" s="37">
        <f>'Data TREND'!AG306</f>
        <v>143.84617057169856</v>
      </c>
      <c r="S1886" s="37">
        <f>'Data TREND'!AH306</f>
        <v>27.11966327797624</v>
      </c>
      <c r="T1886" s="37">
        <f>'Data TREND'!AI306</f>
        <v>138.27539358045536</v>
      </c>
      <c r="U1886" s="37">
        <f>'Data TREND'!AJ306</f>
        <v>309.53715831799764</v>
      </c>
      <c r="V1886" s="37">
        <f>'Data TREND'!AK306</f>
        <v>34.792586823982127</v>
      </c>
      <c r="W1886" s="37">
        <f>'Data TREND'!AL306</f>
        <v>14.218041609880084</v>
      </c>
      <c r="Y1886" s="37">
        <f t="shared" si="1342"/>
        <v>0</v>
      </c>
      <c r="Z1886" s="37">
        <f t="shared" si="1343"/>
        <v>0</v>
      </c>
      <c r="AA1886" s="37">
        <f t="shared" si="1344"/>
        <v>0</v>
      </c>
      <c r="AB1886" s="37">
        <f t="shared" si="1345"/>
        <v>0</v>
      </c>
      <c r="AC1886" s="37">
        <f t="shared" si="1346"/>
        <v>0</v>
      </c>
      <c r="AD1886" s="37">
        <f t="shared" si="1347"/>
        <v>0</v>
      </c>
      <c r="AF1886">
        <f>'Data TREND'!$X$162</f>
        <v>25</v>
      </c>
      <c r="AG1886" s="37">
        <f>'Data TREND'!AN306</f>
        <v>165.83659605010308</v>
      </c>
      <c r="AH1886" s="37">
        <f>'Data TREND'!AO306</f>
        <v>28.395799150164585</v>
      </c>
      <c r="AI1886" s="37">
        <f>'Data TREND'!AP306</f>
        <v>138.55794519983715</v>
      </c>
      <c r="AJ1886" s="37">
        <f>'Data TREND'!AQ306</f>
        <v>333.11182744331279</v>
      </c>
      <c r="AK1886" s="37">
        <f>'Data TREND'!AR306</f>
        <v>37.847474986917099</v>
      </c>
      <c r="AL1886" s="37">
        <f>'Data TREND'!AS306</f>
        <v>15.596221181989158</v>
      </c>
      <c r="AN1886" s="37">
        <f t="shared" si="1348"/>
        <v>0</v>
      </c>
      <c r="AO1886" s="37">
        <f t="shared" si="1349"/>
        <v>0</v>
      </c>
      <c r="AP1886" s="37">
        <f t="shared" si="1350"/>
        <v>0</v>
      </c>
      <c r="AQ1886" s="37">
        <f t="shared" si="1351"/>
        <v>0</v>
      </c>
      <c r="AR1886" s="37">
        <f t="shared" si="1352"/>
        <v>0</v>
      </c>
      <c r="AS1886" s="37">
        <f t="shared" si="1353"/>
        <v>0</v>
      </c>
      <c r="AU1886">
        <v>25</v>
      </c>
      <c r="AV1886" s="37">
        <f t="shared" si="1354"/>
        <v>122.3779232991119</v>
      </c>
      <c r="AW1886" s="37">
        <f t="shared" si="1355"/>
        <v>14.316453786125663</v>
      </c>
      <c r="AX1886" s="37">
        <f t="shared" si="1356"/>
        <v>136.36652003505191</v>
      </c>
      <c r="AY1886" s="37">
        <f t="shared" si="1357"/>
        <v>272.78310275154587</v>
      </c>
      <c r="AZ1886" s="37">
        <f t="shared" si="1358"/>
        <v>28.656644436595112</v>
      </c>
      <c r="BA1886" s="37">
        <f t="shared" si="1359"/>
        <v>11.654339996214707</v>
      </c>
      <c r="BC1886">
        <v>25</v>
      </c>
      <c r="BD1886" s="37">
        <f>IF(Voorblad!$E$10=Rekenblad!BC1886,Rekenblad!AV1886,0)</f>
        <v>0</v>
      </c>
      <c r="BE1886" s="37">
        <f>IF(Voorblad!$E$10=Rekenblad!BC1886,Rekenblad!AW1886,0)</f>
        <v>0</v>
      </c>
      <c r="BF1886" s="37">
        <f>IF(Voorblad!$E$10=Rekenblad!BC1886,Rekenblad!AX1886,0)</f>
        <v>0</v>
      </c>
      <c r="BG1886" s="62">
        <f>IF(Voorblad!$E$10=Rekenblad!BC1886,Rekenblad!AY1886,0)</f>
        <v>0</v>
      </c>
      <c r="BH1886" s="37">
        <f>IF(Voorblad!$E$10=Rekenblad!BC1886,Rekenblad!AZ1886,0)</f>
        <v>0</v>
      </c>
      <c r="BI1886" s="37">
        <f>IF(Voorblad!$E$10=Rekenblad!BC1886,Rekenblad!BA1886,0)</f>
        <v>0</v>
      </c>
      <c r="BK1886">
        <v>25</v>
      </c>
      <c r="BL1886" s="37">
        <f>IF(Voorblad!$E$14=Rekenblad!$BL$1869,Rekenblad!BD1886,0)</f>
        <v>0</v>
      </c>
      <c r="BM1886" s="37">
        <f>IF(Voorblad!$E$14=Rekenblad!$BL$1869,Rekenblad!BE1886,0)</f>
        <v>0</v>
      </c>
      <c r="BN1886" s="37">
        <f>IF(Voorblad!$E$14=Rekenblad!$BL$1869,Rekenblad!BF1886,0)</f>
        <v>0</v>
      </c>
      <c r="BO1886" s="37">
        <f>IF(Voorblad!$E$14=Rekenblad!$BL$1869,Rekenblad!BG1886,0)</f>
        <v>0</v>
      </c>
      <c r="BP1886" s="37">
        <f>IF(Voorblad!$E$14=Rekenblad!$BL$1869,Rekenblad!BH1886,0)</f>
        <v>0</v>
      </c>
      <c r="BQ1886" s="37">
        <f>IF(Voorblad!$E$14=Rekenblad!$BL$1869,Rekenblad!BI1886,0)</f>
        <v>0</v>
      </c>
    </row>
    <row r="1887" spans="2:69" x14ac:dyDescent="0.25">
      <c r="B1887">
        <f>'Data TREND'!$X$163</f>
        <v>26</v>
      </c>
      <c r="C1887" s="37">
        <f>'Data TREND'!Z307</f>
        <v>125.81006064555019</v>
      </c>
      <c r="D1887" s="37">
        <f>'Data TREND'!AA307</f>
        <v>14.509096354690723</v>
      </c>
      <c r="E1887" s="37">
        <f>'Data TREND'!AB307</f>
        <v>141.61783107234794</v>
      </c>
      <c r="F1887" s="37">
        <f>'Data TREND'!AC307</f>
        <v>281.66431630442338</v>
      </c>
      <c r="G1887" s="37">
        <f>'Data TREND'!AD307</f>
        <v>28.575959014196485</v>
      </c>
      <c r="H1887" s="37">
        <f>'Data TREND'!AE307</f>
        <v>11.619830231862526</v>
      </c>
      <c r="J1887" s="37">
        <f t="shared" si="1336"/>
        <v>125.81006064555019</v>
      </c>
      <c r="K1887" s="37">
        <f t="shared" si="1337"/>
        <v>14.509096354690723</v>
      </c>
      <c r="L1887" s="37">
        <f t="shared" si="1338"/>
        <v>141.61783107234794</v>
      </c>
      <c r="M1887" s="37">
        <f t="shared" si="1339"/>
        <v>281.66431630442338</v>
      </c>
      <c r="N1887" s="37">
        <f t="shared" si="1340"/>
        <v>28.575959014196485</v>
      </c>
      <c r="O1887" s="37">
        <f t="shared" si="1341"/>
        <v>11.619830231862526</v>
      </c>
      <c r="Q1887">
        <f>'Data TREND'!$X$163</f>
        <v>26</v>
      </c>
      <c r="R1887" s="37">
        <f>'Data TREND'!AG307</f>
        <v>147.5209146096588</v>
      </c>
      <c r="S1887" s="37">
        <f>'Data TREND'!AH307</f>
        <v>27.514780462905822</v>
      </c>
      <c r="T1887" s="37">
        <f>'Data TREND'!AI307</f>
        <v>143.48879725577672</v>
      </c>
      <c r="U1887" s="37">
        <f>'Data TREND'!AJ307</f>
        <v>318.81643980701568</v>
      </c>
      <c r="V1887" s="37">
        <f>'Data TREND'!AK307</f>
        <v>34.63718676156688</v>
      </c>
      <c r="W1887" s="37">
        <f>'Data TREND'!AL307</f>
        <v>14.154926174070653</v>
      </c>
      <c r="Y1887" s="37">
        <f t="shared" si="1342"/>
        <v>0</v>
      </c>
      <c r="Z1887" s="37">
        <f t="shared" si="1343"/>
        <v>0</v>
      </c>
      <c r="AA1887" s="37">
        <f t="shared" si="1344"/>
        <v>0</v>
      </c>
      <c r="AB1887" s="37">
        <f t="shared" si="1345"/>
        <v>0</v>
      </c>
      <c r="AC1887" s="37">
        <f t="shared" si="1346"/>
        <v>0</v>
      </c>
      <c r="AD1887" s="37">
        <f t="shared" si="1347"/>
        <v>0</v>
      </c>
      <c r="AF1887">
        <f>'Data TREND'!$X$163</f>
        <v>26</v>
      </c>
      <c r="AG1887" s="37">
        <f>'Data TREND'!AN307</f>
        <v>169.85695541298469</v>
      </c>
      <c r="AH1887" s="37">
        <f>'Data TREND'!AO307</f>
        <v>28.824269145331272</v>
      </c>
      <c r="AI1887" s="37">
        <f>'Data TREND'!AP307</f>
        <v>143.76580212045852</v>
      </c>
      <c r="AJ1887" s="37">
        <f>'Data TREND'!AQ307</f>
        <v>342.76052745831845</v>
      </c>
      <c r="AK1887" s="37">
        <f>'Data TREND'!AR307</f>
        <v>37.655528842396144</v>
      </c>
      <c r="AL1887" s="37">
        <f>'Data TREND'!AS307</f>
        <v>15.51610041757451</v>
      </c>
      <c r="AN1887" s="37">
        <f t="shared" si="1348"/>
        <v>0</v>
      </c>
      <c r="AO1887" s="37">
        <f t="shared" si="1349"/>
        <v>0</v>
      </c>
      <c r="AP1887" s="37">
        <f t="shared" si="1350"/>
        <v>0</v>
      </c>
      <c r="AQ1887" s="37">
        <f t="shared" si="1351"/>
        <v>0</v>
      </c>
      <c r="AR1887" s="37">
        <f t="shared" si="1352"/>
        <v>0</v>
      </c>
      <c r="AS1887" s="37">
        <f t="shared" si="1353"/>
        <v>0</v>
      </c>
      <c r="AU1887">
        <v>26</v>
      </c>
      <c r="AV1887" s="37">
        <f t="shared" si="1354"/>
        <v>125.81006064555019</v>
      </c>
      <c r="AW1887" s="37">
        <f t="shared" si="1355"/>
        <v>14.509096354690723</v>
      </c>
      <c r="AX1887" s="37">
        <f t="shared" si="1356"/>
        <v>141.61783107234794</v>
      </c>
      <c r="AY1887" s="37">
        <f t="shared" si="1357"/>
        <v>281.66431630442338</v>
      </c>
      <c r="AZ1887" s="37">
        <f t="shared" si="1358"/>
        <v>28.575959014196485</v>
      </c>
      <c r="BA1887" s="37">
        <f t="shared" si="1359"/>
        <v>11.619830231862526</v>
      </c>
      <c r="BC1887">
        <v>26</v>
      </c>
      <c r="BD1887" s="37">
        <f>IF(Voorblad!$E$10=Rekenblad!BC1887,Rekenblad!AV1887,0)</f>
        <v>0</v>
      </c>
      <c r="BE1887" s="37">
        <f>IF(Voorblad!$E$10=Rekenblad!BC1887,Rekenblad!AW1887,0)</f>
        <v>0</v>
      </c>
      <c r="BF1887" s="37">
        <f>IF(Voorblad!$E$10=Rekenblad!BC1887,Rekenblad!AX1887,0)</f>
        <v>0</v>
      </c>
      <c r="BG1887" s="62">
        <f>IF(Voorblad!$E$10=Rekenblad!BC1887,Rekenblad!AY1887,0)</f>
        <v>0</v>
      </c>
      <c r="BH1887" s="37">
        <f>IF(Voorblad!$E$10=Rekenblad!BC1887,Rekenblad!AZ1887,0)</f>
        <v>0</v>
      </c>
      <c r="BI1887" s="37">
        <f>IF(Voorblad!$E$10=Rekenblad!BC1887,Rekenblad!BA1887,0)</f>
        <v>0</v>
      </c>
      <c r="BK1887">
        <v>26</v>
      </c>
      <c r="BL1887" s="37">
        <f>IF(Voorblad!$E$14=Rekenblad!$BL$1869,Rekenblad!BD1887,0)</f>
        <v>0</v>
      </c>
      <c r="BM1887" s="37">
        <f>IF(Voorblad!$E$14=Rekenblad!$BL$1869,Rekenblad!BE1887,0)</f>
        <v>0</v>
      </c>
      <c r="BN1887" s="37">
        <f>IF(Voorblad!$E$14=Rekenblad!$BL$1869,Rekenblad!BF1887,0)</f>
        <v>0</v>
      </c>
      <c r="BO1887" s="37">
        <f>IF(Voorblad!$E$14=Rekenblad!$BL$1869,Rekenblad!BG1887,0)</f>
        <v>0</v>
      </c>
      <c r="BP1887" s="37">
        <f>IF(Voorblad!$E$14=Rekenblad!$BL$1869,Rekenblad!BH1887,0)</f>
        <v>0</v>
      </c>
      <c r="BQ1887" s="37">
        <f>IF(Voorblad!$E$14=Rekenblad!$BL$1869,Rekenblad!BI1887,0)</f>
        <v>0</v>
      </c>
    </row>
    <row r="1888" spans="2:69" x14ac:dyDescent="0.25">
      <c r="B1888">
        <f>'Data TREND'!$X$164</f>
        <v>27</v>
      </c>
      <c r="C1888" s="37">
        <f>'Data TREND'!Z308</f>
        <v>129.24219799198849</v>
      </c>
      <c r="D1888" s="37">
        <f>'Data TREND'!AA308</f>
        <v>14.701738923255785</v>
      </c>
      <c r="E1888" s="37">
        <f>'Data TREND'!AB308</f>
        <v>146.869142109644</v>
      </c>
      <c r="F1888" s="37">
        <f>'Data TREND'!AC308</f>
        <v>290.54552985730095</v>
      </c>
      <c r="G1888" s="37">
        <f>'Data TREND'!AD308</f>
        <v>28.495273591797854</v>
      </c>
      <c r="H1888" s="37">
        <f>'Data TREND'!AE308</f>
        <v>11.585320467510343</v>
      </c>
      <c r="J1888" s="37">
        <f t="shared" si="1336"/>
        <v>129.24219799198849</v>
      </c>
      <c r="K1888" s="37">
        <f t="shared" si="1337"/>
        <v>14.701738923255785</v>
      </c>
      <c r="L1888" s="37">
        <f t="shared" si="1338"/>
        <v>146.869142109644</v>
      </c>
      <c r="M1888" s="37">
        <f t="shared" si="1339"/>
        <v>290.54552985730095</v>
      </c>
      <c r="N1888" s="37">
        <f t="shared" si="1340"/>
        <v>28.495273591797854</v>
      </c>
      <c r="O1888" s="37">
        <f t="shared" si="1341"/>
        <v>11.585320467510343</v>
      </c>
      <c r="Q1888">
        <f>'Data TREND'!$X$164</f>
        <v>27</v>
      </c>
      <c r="R1888" s="37">
        <f>'Data TREND'!AG308</f>
        <v>151.19565864761904</v>
      </c>
      <c r="S1888" s="37">
        <f>'Data TREND'!AH308</f>
        <v>27.9098976478354</v>
      </c>
      <c r="T1888" s="37">
        <f>'Data TREND'!AI308</f>
        <v>148.7022009310981</v>
      </c>
      <c r="U1888" s="37">
        <f>'Data TREND'!AJ308</f>
        <v>328.09572129603373</v>
      </c>
      <c r="V1888" s="37">
        <f>'Data TREND'!AK308</f>
        <v>34.481786699151627</v>
      </c>
      <c r="W1888" s="37">
        <f>'Data TREND'!AL308</f>
        <v>14.091810738261222</v>
      </c>
      <c r="Y1888" s="37">
        <f t="shared" si="1342"/>
        <v>0</v>
      </c>
      <c r="Z1888" s="37">
        <f t="shared" si="1343"/>
        <v>0</v>
      </c>
      <c r="AA1888" s="37">
        <f t="shared" si="1344"/>
        <v>0</v>
      </c>
      <c r="AB1888" s="37">
        <f t="shared" si="1345"/>
        <v>0</v>
      </c>
      <c r="AC1888" s="37">
        <f t="shared" si="1346"/>
        <v>0</v>
      </c>
      <c r="AD1888" s="37">
        <f t="shared" si="1347"/>
        <v>0</v>
      </c>
      <c r="AF1888">
        <f>'Data TREND'!$X$164</f>
        <v>27</v>
      </c>
      <c r="AG1888" s="37">
        <f>'Data TREND'!AN308</f>
        <v>173.87731477586632</v>
      </c>
      <c r="AH1888" s="37">
        <f>'Data TREND'!AO308</f>
        <v>29.252739140497962</v>
      </c>
      <c r="AI1888" s="37">
        <f>'Data TREND'!AP308</f>
        <v>148.97365904107991</v>
      </c>
      <c r="AJ1888" s="37">
        <f>'Data TREND'!AQ308</f>
        <v>352.40922747332417</v>
      </c>
      <c r="AK1888" s="37">
        <f>'Data TREND'!AR308</f>
        <v>37.463582697875196</v>
      </c>
      <c r="AL1888" s="37">
        <f>'Data TREND'!AS308</f>
        <v>15.43597965315986</v>
      </c>
      <c r="AN1888" s="37">
        <f t="shared" si="1348"/>
        <v>0</v>
      </c>
      <c r="AO1888" s="37">
        <f t="shared" si="1349"/>
        <v>0</v>
      </c>
      <c r="AP1888" s="37">
        <f t="shared" si="1350"/>
        <v>0</v>
      </c>
      <c r="AQ1888" s="37">
        <f t="shared" si="1351"/>
        <v>0</v>
      </c>
      <c r="AR1888" s="37">
        <f t="shared" si="1352"/>
        <v>0</v>
      </c>
      <c r="AS1888" s="37">
        <f t="shared" si="1353"/>
        <v>0</v>
      </c>
      <c r="AU1888">
        <v>27</v>
      </c>
      <c r="AV1888" s="37">
        <f t="shared" si="1354"/>
        <v>129.24219799198849</v>
      </c>
      <c r="AW1888" s="37">
        <f t="shared" si="1355"/>
        <v>14.701738923255785</v>
      </c>
      <c r="AX1888" s="37">
        <f t="shared" si="1356"/>
        <v>146.869142109644</v>
      </c>
      <c r="AY1888" s="37">
        <f t="shared" si="1357"/>
        <v>290.54552985730095</v>
      </c>
      <c r="AZ1888" s="37">
        <f t="shared" si="1358"/>
        <v>28.495273591797854</v>
      </c>
      <c r="BA1888" s="37">
        <f t="shared" si="1359"/>
        <v>11.585320467510343</v>
      </c>
      <c r="BC1888">
        <v>27</v>
      </c>
      <c r="BD1888" s="37">
        <f>IF(Voorblad!$E$10=Rekenblad!BC1888,Rekenblad!AV1888,0)</f>
        <v>0</v>
      </c>
      <c r="BE1888" s="37">
        <f>IF(Voorblad!$E$10=Rekenblad!BC1888,Rekenblad!AW1888,0)</f>
        <v>0</v>
      </c>
      <c r="BF1888" s="37">
        <f>IF(Voorblad!$E$10=Rekenblad!BC1888,Rekenblad!AX1888,0)</f>
        <v>0</v>
      </c>
      <c r="BG1888" s="62">
        <f>IF(Voorblad!$E$10=Rekenblad!BC1888,Rekenblad!AY1888,0)</f>
        <v>0</v>
      </c>
      <c r="BH1888" s="37">
        <f>IF(Voorblad!$E$10=Rekenblad!BC1888,Rekenblad!AZ1888,0)</f>
        <v>0</v>
      </c>
      <c r="BI1888" s="37">
        <f>IF(Voorblad!$E$10=Rekenblad!BC1888,Rekenblad!BA1888,0)</f>
        <v>0</v>
      </c>
      <c r="BK1888">
        <v>27</v>
      </c>
      <c r="BL1888" s="37">
        <f>IF(Voorblad!$E$14=Rekenblad!$BL$1869,Rekenblad!BD1888,0)</f>
        <v>0</v>
      </c>
      <c r="BM1888" s="37">
        <f>IF(Voorblad!$E$14=Rekenblad!$BL$1869,Rekenblad!BE1888,0)</f>
        <v>0</v>
      </c>
      <c r="BN1888" s="37">
        <f>IF(Voorblad!$E$14=Rekenblad!$BL$1869,Rekenblad!BF1888,0)</f>
        <v>0</v>
      </c>
      <c r="BO1888" s="37">
        <f>IF(Voorblad!$E$14=Rekenblad!$BL$1869,Rekenblad!BG1888,0)</f>
        <v>0</v>
      </c>
      <c r="BP1888" s="37">
        <f>IF(Voorblad!$E$14=Rekenblad!$BL$1869,Rekenblad!BH1888,0)</f>
        <v>0</v>
      </c>
      <c r="BQ1888" s="37">
        <f>IF(Voorblad!$E$14=Rekenblad!$BL$1869,Rekenblad!BI1888,0)</f>
        <v>0</v>
      </c>
    </row>
    <row r="1889" spans="2:69" x14ac:dyDescent="0.25">
      <c r="B1889">
        <f>'Data TREND'!$X$165</f>
        <v>28</v>
      </c>
      <c r="C1889" s="37">
        <f>'Data TREND'!Z309</f>
        <v>132.67433533842677</v>
      </c>
      <c r="D1889" s="37">
        <f>'Data TREND'!AA309</f>
        <v>14.894381491820845</v>
      </c>
      <c r="E1889" s="37">
        <f>'Data TREND'!AB309</f>
        <v>152.12045314694006</v>
      </c>
      <c r="F1889" s="37">
        <f>'Data TREND'!AC309</f>
        <v>299.42674341017846</v>
      </c>
      <c r="G1889" s="37">
        <f>'Data TREND'!AD309</f>
        <v>28.414588169399224</v>
      </c>
      <c r="H1889" s="37">
        <f>'Data TREND'!AE309</f>
        <v>11.550810703158161</v>
      </c>
      <c r="J1889" s="37">
        <f t="shared" si="1336"/>
        <v>132.67433533842677</v>
      </c>
      <c r="K1889" s="37">
        <f t="shared" si="1337"/>
        <v>14.894381491820845</v>
      </c>
      <c r="L1889" s="37">
        <f t="shared" si="1338"/>
        <v>152.12045314694006</v>
      </c>
      <c r="M1889" s="37">
        <f t="shared" si="1339"/>
        <v>299.42674341017846</v>
      </c>
      <c r="N1889" s="37">
        <f t="shared" si="1340"/>
        <v>28.414588169399224</v>
      </c>
      <c r="O1889" s="37">
        <f t="shared" si="1341"/>
        <v>11.550810703158161</v>
      </c>
      <c r="Q1889">
        <f>'Data TREND'!$X$165</f>
        <v>28</v>
      </c>
      <c r="R1889" s="37">
        <f>'Data TREND'!AG309</f>
        <v>154.87040268557928</v>
      </c>
      <c r="S1889" s="37">
        <f>'Data TREND'!AH309</f>
        <v>28.305014832764982</v>
      </c>
      <c r="T1889" s="37">
        <f>'Data TREND'!AI309</f>
        <v>153.91560460641946</v>
      </c>
      <c r="U1889" s="37">
        <f>'Data TREND'!AJ309</f>
        <v>337.37500278505183</v>
      </c>
      <c r="V1889" s="37">
        <f>'Data TREND'!AK309</f>
        <v>34.326386636736373</v>
      </c>
      <c r="W1889" s="37">
        <f>'Data TREND'!AL309</f>
        <v>14.028695302451791</v>
      </c>
      <c r="Y1889" s="37">
        <f t="shared" si="1342"/>
        <v>0</v>
      </c>
      <c r="Z1889" s="37">
        <f t="shared" si="1343"/>
        <v>0</v>
      </c>
      <c r="AA1889" s="37">
        <f t="shared" si="1344"/>
        <v>0</v>
      </c>
      <c r="AB1889" s="37">
        <f t="shared" si="1345"/>
        <v>0</v>
      </c>
      <c r="AC1889" s="37">
        <f t="shared" si="1346"/>
        <v>0</v>
      </c>
      <c r="AD1889" s="37">
        <f t="shared" si="1347"/>
        <v>0</v>
      </c>
      <c r="AF1889">
        <f>'Data TREND'!$X$165</f>
        <v>28</v>
      </c>
      <c r="AG1889" s="37">
        <f>'Data TREND'!AN309</f>
        <v>177.89767413874796</v>
      </c>
      <c r="AH1889" s="37">
        <f>'Data TREND'!AO309</f>
        <v>29.681209135664648</v>
      </c>
      <c r="AI1889" s="37">
        <f>'Data TREND'!AP309</f>
        <v>154.18151596170128</v>
      </c>
      <c r="AJ1889" s="37">
        <f>'Data TREND'!AQ309</f>
        <v>362.05792748832988</v>
      </c>
      <c r="AK1889" s="37">
        <f>'Data TREND'!AR309</f>
        <v>37.271636553354242</v>
      </c>
      <c r="AL1889" s="37">
        <f>'Data TREND'!AS309</f>
        <v>15.355858888745212</v>
      </c>
      <c r="AN1889" s="37">
        <f t="shared" si="1348"/>
        <v>0</v>
      </c>
      <c r="AO1889" s="37">
        <f t="shared" si="1349"/>
        <v>0</v>
      </c>
      <c r="AP1889" s="37">
        <f t="shared" si="1350"/>
        <v>0</v>
      </c>
      <c r="AQ1889" s="37">
        <f t="shared" si="1351"/>
        <v>0</v>
      </c>
      <c r="AR1889" s="37">
        <f t="shared" si="1352"/>
        <v>0</v>
      </c>
      <c r="AS1889" s="37">
        <f t="shared" si="1353"/>
        <v>0</v>
      </c>
      <c r="AU1889">
        <v>28</v>
      </c>
      <c r="AV1889" s="37">
        <f t="shared" si="1354"/>
        <v>132.67433533842677</v>
      </c>
      <c r="AW1889" s="37">
        <f t="shared" si="1355"/>
        <v>14.894381491820845</v>
      </c>
      <c r="AX1889" s="37">
        <f t="shared" si="1356"/>
        <v>152.12045314694006</v>
      </c>
      <c r="AY1889" s="37">
        <f t="shared" si="1357"/>
        <v>299.42674341017846</v>
      </c>
      <c r="AZ1889" s="37">
        <f t="shared" si="1358"/>
        <v>28.414588169399224</v>
      </c>
      <c r="BA1889" s="37">
        <f t="shared" si="1359"/>
        <v>11.550810703158161</v>
      </c>
      <c r="BC1889">
        <v>28</v>
      </c>
      <c r="BD1889" s="37">
        <f>IF(Voorblad!$E$10=Rekenblad!BC1889,Rekenblad!AV1889,0)</f>
        <v>0</v>
      </c>
      <c r="BE1889" s="37">
        <f>IF(Voorblad!$E$10=Rekenblad!BC1889,Rekenblad!AW1889,0)</f>
        <v>0</v>
      </c>
      <c r="BF1889" s="37">
        <f>IF(Voorblad!$E$10=Rekenblad!BC1889,Rekenblad!AX1889,0)</f>
        <v>0</v>
      </c>
      <c r="BG1889" s="62">
        <f>IF(Voorblad!$E$10=Rekenblad!BC1889,Rekenblad!AY1889,0)</f>
        <v>0</v>
      </c>
      <c r="BH1889" s="37">
        <f>IF(Voorblad!$E$10=Rekenblad!BC1889,Rekenblad!AZ1889,0)</f>
        <v>0</v>
      </c>
      <c r="BI1889" s="37">
        <f>IF(Voorblad!$E$10=Rekenblad!BC1889,Rekenblad!BA1889,0)</f>
        <v>0</v>
      </c>
      <c r="BK1889">
        <v>28</v>
      </c>
      <c r="BL1889" s="37">
        <f>IF(Voorblad!$E$14=Rekenblad!$BL$1869,Rekenblad!BD1889,0)</f>
        <v>0</v>
      </c>
      <c r="BM1889" s="37">
        <f>IF(Voorblad!$E$14=Rekenblad!$BL$1869,Rekenblad!BE1889,0)</f>
        <v>0</v>
      </c>
      <c r="BN1889" s="37">
        <f>IF(Voorblad!$E$14=Rekenblad!$BL$1869,Rekenblad!BF1889,0)</f>
        <v>0</v>
      </c>
      <c r="BO1889" s="37">
        <f>IF(Voorblad!$E$14=Rekenblad!$BL$1869,Rekenblad!BG1889,0)</f>
        <v>0</v>
      </c>
      <c r="BP1889" s="37">
        <f>IF(Voorblad!$E$14=Rekenblad!$BL$1869,Rekenblad!BH1889,0)</f>
        <v>0</v>
      </c>
      <c r="BQ1889" s="37">
        <f>IF(Voorblad!$E$14=Rekenblad!$BL$1869,Rekenblad!BI1889,0)</f>
        <v>0</v>
      </c>
    </row>
    <row r="1890" spans="2:69" x14ac:dyDescent="0.25">
      <c r="B1890">
        <f>'Data TREND'!$X$166</f>
        <v>29</v>
      </c>
      <c r="C1890" s="37">
        <f>'Data TREND'!Z310</f>
        <v>136.10647268486508</v>
      </c>
      <c r="D1890" s="37">
        <f>'Data TREND'!AA310</f>
        <v>15.087024060385904</v>
      </c>
      <c r="E1890" s="37">
        <f>'Data TREND'!AB310</f>
        <v>157.37176418423613</v>
      </c>
      <c r="F1890" s="37">
        <f>'Data TREND'!AC310</f>
        <v>308.30795696305597</v>
      </c>
      <c r="G1890" s="37">
        <f>'Data TREND'!AD310</f>
        <v>28.333902747000597</v>
      </c>
      <c r="H1890" s="37">
        <f>'Data TREND'!AE310</f>
        <v>11.51630093880598</v>
      </c>
      <c r="J1890" s="37">
        <f t="shared" si="1336"/>
        <v>136.10647268486508</v>
      </c>
      <c r="K1890" s="37">
        <f t="shared" si="1337"/>
        <v>15.087024060385904</v>
      </c>
      <c r="L1890" s="37">
        <f t="shared" si="1338"/>
        <v>157.37176418423613</v>
      </c>
      <c r="M1890" s="37">
        <f t="shared" si="1339"/>
        <v>308.30795696305597</v>
      </c>
      <c r="N1890" s="37">
        <f t="shared" si="1340"/>
        <v>28.333902747000597</v>
      </c>
      <c r="O1890" s="37">
        <f t="shared" si="1341"/>
        <v>11.51630093880598</v>
      </c>
      <c r="Q1890">
        <f>'Data TREND'!$X$166</f>
        <v>29</v>
      </c>
      <c r="R1890" s="37">
        <f>'Data TREND'!AG310</f>
        <v>158.54514672353952</v>
      </c>
      <c r="S1890" s="37">
        <f>'Data TREND'!AH310</f>
        <v>28.700132017694564</v>
      </c>
      <c r="T1890" s="37">
        <f>'Data TREND'!AI310</f>
        <v>159.12900828174082</v>
      </c>
      <c r="U1890" s="37">
        <f>'Data TREND'!AJ310</f>
        <v>346.65428427406988</v>
      </c>
      <c r="V1890" s="37">
        <f>'Data TREND'!AK310</f>
        <v>34.170986574321127</v>
      </c>
      <c r="W1890" s="37">
        <f>'Data TREND'!AL310</f>
        <v>13.965579866642361</v>
      </c>
      <c r="Y1890" s="37">
        <f t="shared" si="1342"/>
        <v>0</v>
      </c>
      <c r="Z1890" s="37">
        <f t="shared" si="1343"/>
        <v>0</v>
      </c>
      <c r="AA1890" s="37">
        <f t="shared" si="1344"/>
        <v>0</v>
      </c>
      <c r="AB1890" s="37">
        <f t="shared" si="1345"/>
        <v>0</v>
      </c>
      <c r="AC1890" s="37">
        <f t="shared" si="1346"/>
        <v>0</v>
      </c>
      <c r="AD1890" s="37">
        <f t="shared" si="1347"/>
        <v>0</v>
      </c>
      <c r="AF1890">
        <f>'Data TREND'!$X$166</f>
        <v>29</v>
      </c>
      <c r="AG1890" s="37">
        <f>'Data TREND'!AN310</f>
        <v>181.91803350162957</v>
      </c>
      <c r="AH1890" s="37">
        <f>'Data TREND'!AO310</f>
        <v>30.109679130831339</v>
      </c>
      <c r="AI1890" s="37">
        <f>'Data TREND'!AP310</f>
        <v>159.38937288232268</v>
      </c>
      <c r="AJ1890" s="37">
        <f>'Data TREND'!AQ310</f>
        <v>371.7066275033356</v>
      </c>
      <c r="AK1890" s="37">
        <f>'Data TREND'!AR310</f>
        <v>37.079690408833287</v>
      </c>
      <c r="AL1890" s="37">
        <f>'Data TREND'!AS310</f>
        <v>15.275738124330562</v>
      </c>
      <c r="AN1890" s="37">
        <f t="shared" si="1348"/>
        <v>0</v>
      </c>
      <c r="AO1890" s="37">
        <f t="shared" si="1349"/>
        <v>0</v>
      </c>
      <c r="AP1890" s="37">
        <f t="shared" si="1350"/>
        <v>0</v>
      </c>
      <c r="AQ1890" s="37">
        <f t="shared" si="1351"/>
        <v>0</v>
      </c>
      <c r="AR1890" s="37">
        <f t="shared" si="1352"/>
        <v>0</v>
      </c>
      <c r="AS1890" s="37">
        <f t="shared" si="1353"/>
        <v>0</v>
      </c>
      <c r="AU1890">
        <v>29</v>
      </c>
      <c r="AV1890" s="37">
        <f t="shared" si="1354"/>
        <v>136.10647268486508</v>
      </c>
      <c r="AW1890" s="37">
        <f t="shared" si="1355"/>
        <v>15.087024060385904</v>
      </c>
      <c r="AX1890" s="37">
        <f t="shared" si="1356"/>
        <v>157.37176418423613</v>
      </c>
      <c r="AY1890" s="37">
        <f t="shared" si="1357"/>
        <v>308.30795696305597</v>
      </c>
      <c r="AZ1890" s="37">
        <f t="shared" si="1358"/>
        <v>28.333902747000597</v>
      </c>
      <c r="BA1890" s="37">
        <f t="shared" si="1359"/>
        <v>11.51630093880598</v>
      </c>
      <c r="BC1890">
        <v>29</v>
      </c>
      <c r="BD1890" s="37">
        <f>IF(Voorblad!$E$10=Rekenblad!BC1890,Rekenblad!AV1890,0)</f>
        <v>0</v>
      </c>
      <c r="BE1890" s="37">
        <f>IF(Voorblad!$E$10=Rekenblad!BC1890,Rekenblad!AW1890,0)</f>
        <v>0</v>
      </c>
      <c r="BF1890" s="37">
        <f>IF(Voorblad!$E$10=Rekenblad!BC1890,Rekenblad!AX1890,0)</f>
        <v>0</v>
      </c>
      <c r="BG1890" s="62">
        <f>IF(Voorblad!$E$10=Rekenblad!BC1890,Rekenblad!AY1890,0)</f>
        <v>0</v>
      </c>
      <c r="BH1890" s="37">
        <f>IF(Voorblad!$E$10=Rekenblad!BC1890,Rekenblad!AZ1890,0)</f>
        <v>0</v>
      </c>
      <c r="BI1890" s="37">
        <f>IF(Voorblad!$E$10=Rekenblad!BC1890,Rekenblad!BA1890,0)</f>
        <v>0</v>
      </c>
      <c r="BK1890">
        <v>29</v>
      </c>
      <c r="BL1890" s="37">
        <f>IF(Voorblad!$E$14=Rekenblad!$BL$1869,Rekenblad!BD1890,0)</f>
        <v>0</v>
      </c>
      <c r="BM1890" s="37">
        <f>IF(Voorblad!$E$14=Rekenblad!$BL$1869,Rekenblad!BE1890,0)</f>
        <v>0</v>
      </c>
      <c r="BN1890" s="37">
        <f>IF(Voorblad!$E$14=Rekenblad!$BL$1869,Rekenblad!BF1890,0)</f>
        <v>0</v>
      </c>
      <c r="BO1890" s="37">
        <f>IF(Voorblad!$E$14=Rekenblad!$BL$1869,Rekenblad!BG1890,0)</f>
        <v>0</v>
      </c>
      <c r="BP1890" s="37">
        <f>IF(Voorblad!$E$14=Rekenblad!$BL$1869,Rekenblad!BH1890,0)</f>
        <v>0</v>
      </c>
      <c r="BQ1890" s="37">
        <f>IF(Voorblad!$E$14=Rekenblad!$BL$1869,Rekenblad!BI1890,0)</f>
        <v>0</v>
      </c>
    </row>
    <row r="1891" spans="2:69" x14ac:dyDescent="0.25">
      <c r="B1891">
        <f>'Data TREND'!$X$167</f>
        <v>30</v>
      </c>
      <c r="C1891" s="37">
        <f>'Data TREND'!Z311</f>
        <v>139.53861003130336</v>
      </c>
      <c r="D1891" s="37">
        <f>'Data TREND'!AA311</f>
        <v>15.279666628950965</v>
      </c>
      <c r="E1891" s="37">
        <f>'Data TREND'!AB311</f>
        <v>162.62307522153216</v>
      </c>
      <c r="F1891" s="37">
        <f>'Data TREND'!AC311</f>
        <v>317.18917051593348</v>
      </c>
      <c r="G1891" s="37">
        <f>'Data TREND'!AD311</f>
        <v>28.253217324601966</v>
      </c>
      <c r="H1891" s="37">
        <f>'Data TREND'!AE311</f>
        <v>11.481791174453797</v>
      </c>
      <c r="J1891" s="37">
        <f t="shared" si="1336"/>
        <v>139.53861003130336</v>
      </c>
      <c r="K1891" s="37">
        <f t="shared" si="1337"/>
        <v>15.279666628950965</v>
      </c>
      <c r="L1891" s="37">
        <f t="shared" si="1338"/>
        <v>162.62307522153216</v>
      </c>
      <c r="M1891" s="37">
        <f t="shared" si="1339"/>
        <v>317.18917051593348</v>
      </c>
      <c r="N1891" s="37">
        <f t="shared" si="1340"/>
        <v>28.253217324601966</v>
      </c>
      <c r="O1891" s="37">
        <f t="shared" si="1341"/>
        <v>11.481791174453797</v>
      </c>
      <c r="Q1891">
        <f>'Data TREND'!$X$167</f>
        <v>30</v>
      </c>
      <c r="R1891" s="37">
        <f>'Data TREND'!AG311</f>
        <v>162.21989076149976</v>
      </c>
      <c r="S1891" s="37">
        <f>'Data TREND'!AH311</f>
        <v>29.095249202624146</v>
      </c>
      <c r="T1891" s="37">
        <f>'Data TREND'!AI311</f>
        <v>164.34241195706221</v>
      </c>
      <c r="U1891" s="37">
        <f>'Data TREND'!AJ311</f>
        <v>355.93356576308793</v>
      </c>
      <c r="V1891" s="37">
        <f>'Data TREND'!AK311</f>
        <v>34.015586511905873</v>
      </c>
      <c r="W1891" s="37">
        <f>'Data TREND'!AL311</f>
        <v>13.90246443083293</v>
      </c>
      <c r="Y1891" s="37">
        <f t="shared" si="1342"/>
        <v>0</v>
      </c>
      <c r="Z1891" s="37">
        <f t="shared" si="1343"/>
        <v>0</v>
      </c>
      <c r="AA1891" s="37">
        <f t="shared" si="1344"/>
        <v>0</v>
      </c>
      <c r="AB1891" s="37">
        <f t="shared" si="1345"/>
        <v>0</v>
      </c>
      <c r="AC1891" s="37">
        <f t="shared" si="1346"/>
        <v>0</v>
      </c>
      <c r="AD1891" s="37">
        <f t="shared" si="1347"/>
        <v>0</v>
      </c>
      <c r="AF1891">
        <f>'Data TREND'!$X$167</f>
        <v>30</v>
      </c>
      <c r="AG1891" s="37">
        <f>'Data TREND'!AN311</f>
        <v>185.9383928645112</v>
      </c>
      <c r="AH1891" s="37">
        <f>'Data TREND'!AO311</f>
        <v>30.538149125998025</v>
      </c>
      <c r="AI1891" s="37">
        <f>'Data TREND'!AP311</f>
        <v>164.59722980294404</v>
      </c>
      <c r="AJ1891" s="37">
        <f>'Data TREND'!AQ311</f>
        <v>381.35532751834126</v>
      </c>
      <c r="AK1891" s="37">
        <f>'Data TREND'!AR311</f>
        <v>36.887744264312332</v>
      </c>
      <c r="AL1891" s="37">
        <f>'Data TREND'!AS311</f>
        <v>15.195617359915914</v>
      </c>
      <c r="AN1891" s="37">
        <f t="shared" si="1348"/>
        <v>0</v>
      </c>
      <c r="AO1891" s="37">
        <f t="shared" si="1349"/>
        <v>0</v>
      </c>
      <c r="AP1891" s="37">
        <f t="shared" si="1350"/>
        <v>0</v>
      </c>
      <c r="AQ1891" s="37">
        <f t="shared" si="1351"/>
        <v>0</v>
      </c>
      <c r="AR1891" s="37">
        <f t="shared" si="1352"/>
        <v>0</v>
      </c>
      <c r="AS1891" s="37">
        <f t="shared" si="1353"/>
        <v>0</v>
      </c>
      <c r="AU1891">
        <v>30</v>
      </c>
      <c r="AV1891" s="37">
        <f t="shared" si="1354"/>
        <v>139.53861003130336</v>
      </c>
      <c r="AW1891" s="37">
        <f t="shared" si="1355"/>
        <v>15.279666628950965</v>
      </c>
      <c r="AX1891" s="37">
        <f t="shared" si="1356"/>
        <v>162.62307522153216</v>
      </c>
      <c r="AY1891" s="37">
        <f t="shared" si="1357"/>
        <v>317.18917051593348</v>
      </c>
      <c r="AZ1891" s="37">
        <f t="shared" si="1358"/>
        <v>28.253217324601966</v>
      </c>
      <c r="BA1891" s="37">
        <f t="shared" si="1359"/>
        <v>11.481791174453797</v>
      </c>
      <c r="BC1891">
        <v>30</v>
      </c>
      <c r="BD1891" s="37">
        <f>IF(Voorblad!$E$10=Rekenblad!BC1891,Rekenblad!AV1891,0)</f>
        <v>0</v>
      </c>
      <c r="BE1891" s="37">
        <f>IF(Voorblad!$E$10=Rekenblad!BC1891,Rekenblad!AW1891,0)</f>
        <v>0</v>
      </c>
      <c r="BF1891" s="37">
        <f>IF(Voorblad!$E$10=Rekenblad!BC1891,Rekenblad!AX1891,0)</f>
        <v>0</v>
      </c>
      <c r="BG1891" s="62">
        <f>IF(Voorblad!$E$10=Rekenblad!BC1891,Rekenblad!AY1891,0)</f>
        <v>0</v>
      </c>
      <c r="BH1891" s="37">
        <f>IF(Voorblad!$E$10=Rekenblad!BC1891,Rekenblad!AZ1891,0)</f>
        <v>0</v>
      </c>
      <c r="BI1891" s="37">
        <f>IF(Voorblad!$E$10=Rekenblad!BC1891,Rekenblad!BA1891,0)</f>
        <v>0</v>
      </c>
      <c r="BK1891">
        <v>30</v>
      </c>
      <c r="BL1891" s="37">
        <f>IF(Voorblad!$E$14=Rekenblad!$BL$1869,Rekenblad!BD1891,0)</f>
        <v>0</v>
      </c>
      <c r="BM1891" s="37">
        <f>IF(Voorblad!$E$14=Rekenblad!$BL$1869,Rekenblad!BE1891,0)</f>
        <v>0</v>
      </c>
      <c r="BN1891" s="37">
        <f>IF(Voorblad!$E$14=Rekenblad!$BL$1869,Rekenblad!BF1891,0)</f>
        <v>0</v>
      </c>
      <c r="BO1891" s="37">
        <f>IF(Voorblad!$E$14=Rekenblad!$BL$1869,Rekenblad!BG1891,0)</f>
        <v>0</v>
      </c>
      <c r="BP1891" s="37">
        <f>IF(Voorblad!$E$14=Rekenblad!$BL$1869,Rekenblad!BH1891,0)</f>
        <v>0</v>
      </c>
      <c r="BQ1891" s="37">
        <f>IF(Voorblad!$E$14=Rekenblad!$BL$1869,Rekenblad!BI1891,0)</f>
        <v>0</v>
      </c>
    </row>
    <row r="1892" spans="2:69" x14ac:dyDescent="0.25">
      <c r="B1892">
        <f>'Data TREND'!$X$168</f>
        <v>31</v>
      </c>
      <c r="C1892" s="37">
        <f>'Data TREND'!Z312</f>
        <v>142.97074737774165</v>
      </c>
      <c r="D1892" s="37">
        <f>'Data TREND'!AA312</f>
        <v>15.472309197516026</v>
      </c>
      <c r="E1892" s="37">
        <f>'Data TREND'!AB312</f>
        <v>167.87438625882822</v>
      </c>
      <c r="F1892" s="37">
        <f>'Data TREND'!AC312</f>
        <v>326.07038406881099</v>
      </c>
      <c r="G1892" s="37">
        <f>'Data TREND'!AD312</f>
        <v>28.172531902203339</v>
      </c>
      <c r="H1892" s="37">
        <f>'Data TREND'!AE312</f>
        <v>11.447281410101615</v>
      </c>
      <c r="J1892" s="37">
        <f t="shared" si="1336"/>
        <v>142.97074737774165</v>
      </c>
      <c r="K1892" s="37">
        <f t="shared" si="1337"/>
        <v>15.472309197516026</v>
      </c>
      <c r="L1892" s="37">
        <f t="shared" si="1338"/>
        <v>167.87438625882822</v>
      </c>
      <c r="M1892" s="37">
        <f t="shared" si="1339"/>
        <v>326.07038406881099</v>
      </c>
      <c r="N1892" s="37">
        <f t="shared" si="1340"/>
        <v>28.172531902203339</v>
      </c>
      <c r="O1892" s="37">
        <f t="shared" si="1341"/>
        <v>11.447281410101615</v>
      </c>
      <c r="Q1892">
        <f>'Data TREND'!$X$168</f>
        <v>31</v>
      </c>
      <c r="R1892" s="37">
        <f>'Data TREND'!AG312</f>
        <v>165.89463479945999</v>
      </c>
      <c r="S1892" s="37">
        <f>'Data TREND'!AH312</f>
        <v>29.490366387553724</v>
      </c>
      <c r="T1892" s="37">
        <f>'Data TREND'!AI312</f>
        <v>169.55581563238357</v>
      </c>
      <c r="U1892" s="37">
        <f>'Data TREND'!AJ312</f>
        <v>365.21284725210603</v>
      </c>
      <c r="V1892" s="37">
        <f>'Data TREND'!AK312</f>
        <v>33.860186449490627</v>
      </c>
      <c r="W1892" s="37">
        <f>'Data TREND'!AL312</f>
        <v>13.839348995023499</v>
      </c>
      <c r="Y1892" s="37">
        <f t="shared" si="1342"/>
        <v>0</v>
      </c>
      <c r="Z1892" s="37">
        <f t="shared" si="1343"/>
        <v>0</v>
      </c>
      <c r="AA1892" s="37">
        <f t="shared" si="1344"/>
        <v>0</v>
      </c>
      <c r="AB1892" s="37">
        <f t="shared" si="1345"/>
        <v>0</v>
      </c>
      <c r="AC1892" s="37">
        <f t="shared" si="1346"/>
        <v>0</v>
      </c>
      <c r="AD1892" s="37">
        <f t="shared" si="1347"/>
        <v>0</v>
      </c>
      <c r="AF1892">
        <f>'Data TREND'!$X$168</f>
        <v>31</v>
      </c>
      <c r="AG1892" s="37">
        <f>'Data TREND'!AN312</f>
        <v>189.95875222739284</v>
      </c>
      <c r="AH1892" s="37">
        <f>'Data TREND'!AO312</f>
        <v>30.966619121164712</v>
      </c>
      <c r="AI1892" s="37">
        <f>'Data TREND'!AP312</f>
        <v>169.80508672356544</v>
      </c>
      <c r="AJ1892" s="37">
        <f>'Data TREND'!AQ312</f>
        <v>391.00402753334697</v>
      </c>
      <c r="AK1892" s="37">
        <f>'Data TREND'!AR312</f>
        <v>36.695798119791377</v>
      </c>
      <c r="AL1892" s="37">
        <f>'Data TREND'!AS312</f>
        <v>15.115496595501265</v>
      </c>
      <c r="AN1892" s="37">
        <f t="shared" si="1348"/>
        <v>0</v>
      </c>
      <c r="AO1892" s="37">
        <f t="shared" si="1349"/>
        <v>0</v>
      </c>
      <c r="AP1892" s="37">
        <f t="shared" si="1350"/>
        <v>0</v>
      </c>
      <c r="AQ1892" s="37">
        <f t="shared" si="1351"/>
        <v>0</v>
      </c>
      <c r="AR1892" s="37">
        <f t="shared" si="1352"/>
        <v>0</v>
      </c>
      <c r="AS1892" s="37">
        <f t="shared" si="1353"/>
        <v>0</v>
      </c>
      <c r="AU1892">
        <v>31</v>
      </c>
      <c r="AV1892" s="37">
        <f t="shared" si="1354"/>
        <v>142.97074737774165</v>
      </c>
      <c r="AW1892" s="37">
        <f t="shared" si="1355"/>
        <v>15.472309197516026</v>
      </c>
      <c r="AX1892" s="37">
        <f t="shared" si="1356"/>
        <v>167.87438625882822</v>
      </c>
      <c r="AY1892" s="37">
        <f t="shared" si="1357"/>
        <v>326.07038406881099</v>
      </c>
      <c r="AZ1892" s="37">
        <f t="shared" si="1358"/>
        <v>28.172531902203339</v>
      </c>
      <c r="BA1892" s="37">
        <f t="shared" si="1359"/>
        <v>11.447281410101615</v>
      </c>
      <c r="BC1892">
        <v>31</v>
      </c>
      <c r="BD1892" s="37">
        <f>IF(Voorblad!$E$10=Rekenblad!BC1892,Rekenblad!AV1892,0)</f>
        <v>0</v>
      </c>
      <c r="BE1892" s="37">
        <f>IF(Voorblad!$E$10=Rekenblad!BC1892,Rekenblad!AW1892,0)</f>
        <v>0</v>
      </c>
      <c r="BF1892" s="37">
        <f>IF(Voorblad!$E$10=Rekenblad!BC1892,Rekenblad!AX1892,0)</f>
        <v>0</v>
      </c>
      <c r="BG1892" s="62">
        <f>IF(Voorblad!$E$10=Rekenblad!BC1892,Rekenblad!AY1892,0)</f>
        <v>0</v>
      </c>
      <c r="BH1892" s="37">
        <f>IF(Voorblad!$E$10=Rekenblad!BC1892,Rekenblad!AZ1892,0)</f>
        <v>0</v>
      </c>
      <c r="BI1892" s="37">
        <f>IF(Voorblad!$E$10=Rekenblad!BC1892,Rekenblad!BA1892,0)</f>
        <v>0</v>
      </c>
      <c r="BK1892">
        <v>31</v>
      </c>
      <c r="BL1892" s="37">
        <f>IF(Voorblad!$E$14=Rekenblad!$BL$1869,Rekenblad!BD1892,0)</f>
        <v>0</v>
      </c>
      <c r="BM1892" s="37">
        <f>IF(Voorblad!$E$14=Rekenblad!$BL$1869,Rekenblad!BE1892,0)</f>
        <v>0</v>
      </c>
      <c r="BN1892" s="37">
        <f>IF(Voorblad!$E$14=Rekenblad!$BL$1869,Rekenblad!BF1892,0)</f>
        <v>0</v>
      </c>
      <c r="BO1892" s="37">
        <f>IF(Voorblad!$E$14=Rekenblad!$BL$1869,Rekenblad!BG1892,0)</f>
        <v>0</v>
      </c>
      <c r="BP1892" s="37">
        <f>IF(Voorblad!$E$14=Rekenblad!$BL$1869,Rekenblad!BH1892,0)</f>
        <v>0</v>
      </c>
      <c r="BQ1892" s="37">
        <f>IF(Voorblad!$E$14=Rekenblad!$BL$1869,Rekenblad!BI1892,0)</f>
        <v>0</v>
      </c>
    </row>
    <row r="1893" spans="2:69" x14ac:dyDescent="0.25">
      <c r="B1893">
        <f>'Data TREND'!$X$169</f>
        <v>32</v>
      </c>
      <c r="C1893" s="37">
        <f>'Data TREND'!Z313</f>
        <v>146.40288472417996</v>
      </c>
      <c r="D1893" s="37">
        <f>'Data TREND'!AA313</f>
        <v>15.664951766081085</v>
      </c>
      <c r="E1893" s="37">
        <f>'Data TREND'!AB313</f>
        <v>173.12569729612429</v>
      </c>
      <c r="F1893" s="37">
        <f>'Data TREND'!AC313</f>
        <v>334.95159762168851</v>
      </c>
      <c r="G1893" s="37">
        <f>'Data TREND'!AD313</f>
        <v>28.091846479804708</v>
      </c>
      <c r="H1893" s="37">
        <f>'Data TREND'!AE313</f>
        <v>11.412771645749434</v>
      </c>
      <c r="J1893" s="37">
        <f t="shared" si="1336"/>
        <v>146.40288472417996</v>
      </c>
      <c r="K1893" s="37">
        <f t="shared" si="1337"/>
        <v>15.664951766081085</v>
      </c>
      <c r="L1893" s="37">
        <f t="shared" si="1338"/>
        <v>173.12569729612429</v>
      </c>
      <c r="M1893" s="37">
        <f t="shared" si="1339"/>
        <v>334.95159762168851</v>
      </c>
      <c r="N1893" s="37">
        <f t="shared" si="1340"/>
        <v>28.091846479804708</v>
      </c>
      <c r="O1893" s="37">
        <f t="shared" si="1341"/>
        <v>11.412771645749434</v>
      </c>
      <c r="Q1893">
        <f>'Data TREND'!$X$169</f>
        <v>32</v>
      </c>
      <c r="R1893" s="37">
        <f>'Data TREND'!AG313</f>
        <v>169.56937883742023</v>
      </c>
      <c r="S1893" s="37">
        <f>'Data TREND'!AH313</f>
        <v>29.885483572483302</v>
      </c>
      <c r="T1893" s="37">
        <f>'Data TREND'!AI313</f>
        <v>174.76921930770493</v>
      </c>
      <c r="U1893" s="37">
        <f>'Data TREND'!AJ313</f>
        <v>374.49212874112408</v>
      </c>
      <c r="V1893" s="37">
        <f>'Data TREND'!AK313</f>
        <v>33.704786387075373</v>
      </c>
      <c r="W1893" s="37">
        <f>'Data TREND'!AL313</f>
        <v>13.776233559214068</v>
      </c>
      <c r="Y1893" s="37">
        <f t="shared" si="1342"/>
        <v>0</v>
      </c>
      <c r="Z1893" s="37">
        <f t="shared" si="1343"/>
        <v>0</v>
      </c>
      <c r="AA1893" s="37">
        <f t="shared" si="1344"/>
        <v>0</v>
      </c>
      <c r="AB1893" s="37">
        <f t="shared" si="1345"/>
        <v>0</v>
      </c>
      <c r="AC1893" s="37">
        <f t="shared" si="1346"/>
        <v>0</v>
      </c>
      <c r="AD1893" s="37">
        <f t="shared" si="1347"/>
        <v>0</v>
      </c>
      <c r="AF1893">
        <f>'Data TREND'!$X$169</f>
        <v>32</v>
      </c>
      <c r="AG1893" s="37">
        <f>'Data TREND'!AN313</f>
        <v>193.97911159027444</v>
      </c>
      <c r="AH1893" s="37">
        <f>'Data TREND'!AO313</f>
        <v>31.395089116331398</v>
      </c>
      <c r="AI1893" s="37">
        <f>'Data TREND'!AP313</f>
        <v>175.01294364418681</v>
      </c>
      <c r="AJ1893" s="37">
        <f>'Data TREND'!AQ313</f>
        <v>400.65272754835269</v>
      </c>
      <c r="AK1893" s="37">
        <f>'Data TREND'!AR313</f>
        <v>36.503851975270422</v>
      </c>
      <c r="AL1893" s="37">
        <f>'Data TREND'!AS313</f>
        <v>15.035375831086617</v>
      </c>
      <c r="AN1893" s="37">
        <f t="shared" si="1348"/>
        <v>0</v>
      </c>
      <c r="AO1893" s="37">
        <f t="shared" si="1349"/>
        <v>0</v>
      </c>
      <c r="AP1893" s="37">
        <f t="shared" si="1350"/>
        <v>0</v>
      </c>
      <c r="AQ1893" s="37">
        <f t="shared" si="1351"/>
        <v>0</v>
      </c>
      <c r="AR1893" s="37">
        <f t="shared" si="1352"/>
        <v>0</v>
      </c>
      <c r="AS1893" s="37">
        <f t="shared" si="1353"/>
        <v>0</v>
      </c>
      <c r="AU1893">
        <v>32</v>
      </c>
      <c r="AV1893" s="37">
        <f t="shared" si="1354"/>
        <v>146.40288472417996</v>
      </c>
      <c r="AW1893" s="37">
        <f t="shared" si="1355"/>
        <v>15.664951766081085</v>
      </c>
      <c r="AX1893" s="37">
        <f t="shared" si="1356"/>
        <v>173.12569729612429</v>
      </c>
      <c r="AY1893" s="37">
        <f t="shared" si="1357"/>
        <v>334.95159762168851</v>
      </c>
      <c r="AZ1893" s="37">
        <f t="shared" si="1358"/>
        <v>28.091846479804708</v>
      </c>
      <c r="BA1893" s="37">
        <f t="shared" si="1359"/>
        <v>11.412771645749434</v>
      </c>
      <c r="BC1893">
        <v>32</v>
      </c>
      <c r="BD1893" s="37">
        <f>IF(Voorblad!$E$10=Rekenblad!BC1893,Rekenblad!AV1893,0)</f>
        <v>0</v>
      </c>
      <c r="BE1893" s="37">
        <f>IF(Voorblad!$E$10=Rekenblad!BC1893,Rekenblad!AW1893,0)</f>
        <v>0</v>
      </c>
      <c r="BF1893" s="37">
        <f>IF(Voorblad!$E$10=Rekenblad!BC1893,Rekenblad!AX1893,0)</f>
        <v>0</v>
      </c>
      <c r="BG1893" s="62">
        <f>IF(Voorblad!$E$10=Rekenblad!BC1893,Rekenblad!AY1893,0)</f>
        <v>0</v>
      </c>
      <c r="BH1893" s="37">
        <f>IF(Voorblad!$E$10=Rekenblad!BC1893,Rekenblad!AZ1893,0)</f>
        <v>0</v>
      </c>
      <c r="BI1893" s="37">
        <f>IF(Voorblad!$E$10=Rekenblad!BC1893,Rekenblad!BA1893,0)</f>
        <v>0</v>
      </c>
      <c r="BK1893">
        <v>32</v>
      </c>
      <c r="BL1893" s="37">
        <f>IF(Voorblad!$E$14=Rekenblad!$BL$1869,Rekenblad!BD1893,0)</f>
        <v>0</v>
      </c>
      <c r="BM1893" s="37">
        <f>IF(Voorblad!$E$14=Rekenblad!$BL$1869,Rekenblad!BE1893,0)</f>
        <v>0</v>
      </c>
      <c r="BN1893" s="37">
        <f>IF(Voorblad!$E$14=Rekenblad!$BL$1869,Rekenblad!BF1893,0)</f>
        <v>0</v>
      </c>
      <c r="BO1893" s="37">
        <f>IF(Voorblad!$E$14=Rekenblad!$BL$1869,Rekenblad!BG1893,0)</f>
        <v>0</v>
      </c>
      <c r="BP1893" s="37">
        <f>IF(Voorblad!$E$14=Rekenblad!$BL$1869,Rekenblad!BH1893,0)</f>
        <v>0</v>
      </c>
      <c r="BQ1893" s="37">
        <f>IF(Voorblad!$E$14=Rekenblad!$BL$1869,Rekenblad!BI1893,0)</f>
        <v>0</v>
      </c>
    </row>
    <row r="1894" spans="2:69" x14ac:dyDescent="0.25">
      <c r="B1894">
        <f>'Data TREND'!$X$170</f>
        <v>33</v>
      </c>
      <c r="C1894" s="37">
        <f>'Data TREND'!Z314</f>
        <v>149.83502207061824</v>
      </c>
      <c r="D1894" s="37">
        <f>'Data TREND'!AA314</f>
        <v>15.857594334646146</v>
      </c>
      <c r="E1894" s="37">
        <f>'Data TREND'!AB314</f>
        <v>178.37700833342035</v>
      </c>
      <c r="F1894" s="37">
        <f>'Data TREND'!AC314</f>
        <v>343.83281117456602</v>
      </c>
      <c r="G1894" s="37">
        <f>'Data TREND'!AD314</f>
        <v>28.011161057406078</v>
      </c>
      <c r="H1894" s="37">
        <f>'Data TREND'!AE314</f>
        <v>11.378261881397252</v>
      </c>
      <c r="J1894" s="37">
        <f t="shared" si="1336"/>
        <v>149.83502207061824</v>
      </c>
      <c r="K1894" s="37">
        <f t="shared" si="1337"/>
        <v>15.857594334646146</v>
      </c>
      <c r="L1894" s="37">
        <f t="shared" si="1338"/>
        <v>178.37700833342035</v>
      </c>
      <c r="M1894" s="37">
        <f t="shared" si="1339"/>
        <v>343.83281117456602</v>
      </c>
      <c r="N1894" s="37">
        <f t="shared" si="1340"/>
        <v>28.011161057406078</v>
      </c>
      <c r="O1894" s="37">
        <f t="shared" si="1341"/>
        <v>11.378261881397252</v>
      </c>
      <c r="Q1894">
        <f>'Data TREND'!$X$170</f>
        <v>33</v>
      </c>
      <c r="R1894" s="37">
        <f>'Data TREND'!AG314</f>
        <v>173.24412287538047</v>
      </c>
      <c r="S1894" s="37">
        <f>'Data TREND'!AH314</f>
        <v>30.280600757412884</v>
      </c>
      <c r="T1894" s="37">
        <f>'Data TREND'!AI314</f>
        <v>179.98262298302629</v>
      </c>
      <c r="U1894" s="37">
        <f>'Data TREND'!AJ314</f>
        <v>383.77141023014212</v>
      </c>
      <c r="V1894" s="37">
        <f>'Data TREND'!AK314</f>
        <v>33.549386324660126</v>
      </c>
      <c r="W1894" s="37">
        <f>'Data TREND'!AL314</f>
        <v>13.713118123404637</v>
      </c>
      <c r="Y1894" s="37">
        <f t="shared" si="1342"/>
        <v>0</v>
      </c>
      <c r="Z1894" s="37">
        <f t="shared" si="1343"/>
        <v>0</v>
      </c>
      <c r="AA1894" s="37">
        <f t="shared" si="1344"/>
        <v>0</v>
      </c>
      <c r="AB1894" s="37">
        <f t="shared" si="1345"/>
        <v>0</v>
      </c>
      <c r="AC1894" s="37">
        <f t="shared" si="1346"/>
        <v>0</v>
      </c>
      <c r="AD1894" s="37">
        <f t="shared" si="1347"/>
        <v>0</v>
      </c>
      <c r="AF1894">
        <f>'Data TREND'!$X$170</f>
        <v>33</v>
      </c>
      <c r="AG1894" s="37">
        <f>'Data TREND'!AN314</f>
        <v>197.99947095315608</v>
      </c>
      <c r="AH1894" s="37">
        <f>'Data TREND'!AO314</f>
        <v>31.823559111498088</v>
      </c>
      <c r="AI1894" s="37">
        <f>'Data TREND'!AP314</f>
        <v>180.22080056480817</v>
      </c>
      <c r="AJ1894" s="37">
        <f>'Data TREND'!AQ314</f>
        <v>410.3014275633584</v>
      </c>
      <c r="AK1894" s="37">
        <f>'Data TREND'!AR314</f>
        <v>36.311905830749467</v>
      </c>
      <c r="AL1894" s="37">
        <f>'Data TREND'!AS314</f>
        <v>14.955255066671967</v>
      </c>
      <c r="AN1894" s="37">
        <f t="shared" si="1348"/>
        <v>0</v>
      </c>
      <c r="AO1894" s="37">
        <f t="shared" si="1349"/>
        <v>0</v>
      </c>
      <c r="AP1894" s="37">
        <f t="shared" si="1350"/>
        <v>0</v>
      </c>
      <c r="AQ1894" s="37">
        <f t="shared" si="1351"/>
        <v>0</v>
      </c>
      <c r="AR1894" s="37">
        <f t="shared" si="1352"/>
        <v>0</v>
      </c>
      <c r="AS1894" s="37">
        <f t="shared" si="1353"/>
        <v>0</v>
      </c>
      <c r="AU1894">
        <v>33</v>
      </c>
      <c r="AV1894" s="37">
        <f t="shared" si="1354"/>
        <v>149.83502207061824</v>
      </c>
      <c r="AW1894" s="37">
        <f t="shared" si="1355"/>
        <v>15.857594334646146</v>
      </c>
      <c r="AX1894" s="37">
        <f t="shared" si="1356"/>
        <v>178.37700833342035</v>
      </c>
      <c r="AY1894" s="37">
        <f t="shared" si="1357"/>
        <v>343.83281117456602</v>
      </c>
      <c r="AZ1894" s="37">
        <f t="shared" si="1358"/>
        <v>28.011161057406078</v>
      </c>
      <c r="BA1894" s="37">
        <f t="shared" si="1359"/>
        <v>11.378261881397252</v>
      </c>
      <c r="BC1894">
        <v>33</v>
      </c>
      <c r="BD1894" s="37">
        <f>IF(Voorblad!$E$10=Rekenblad!BC1894,Rekenblad!AV1894,0)</f>
        <v>0</v>
      </c>
      <c r="BE1894" s="37">
        <f>IF(Voorblad!$E$10=Rekenblad!BC1894,Rekenblad!AW1894,0)</f>
        <v>0</v>
      </c>
      <c r="BF1894" s="37">
        <f>IF(Voorblad!$E$10=Rekenblad!BC1894,Rekenblad!AX1894,0)</f>
        <v>0</v>
      </c>
      <c r="BG1894" s="62">
        <f>IF(Voorblad!$E$10=Rekenblad!BC1894,Rekenblad!AY1894,0)</f>
        <v>0</v>
      </c>
      <c r="BH1894" s="37">
        <f>IF(Voorblad!$E$10=Rekenblad!BC1894,Rekenblad!AZ1894,0)</f>
        <v>0</v>
      </c>
      <c r="BI1894" s="37">
        <f>IF(Voorblad!$E$10=Rekenblad!BC1894,Rekenblad!BA1894,0)</f>
        <v>0</v>
      </c>
      <c r="BK1894">
        <v>33</v>
      </c>
      <c r="BL1894" s="37">
        <f>IF(Voorblad!$E$14=Rekenblad!$BL$1869,Rekenblad!BD1894,0)</f>
        <v>0</v>
      </c>
      <c r="BM1894" s="37">
        <f>IF(Voorblad!$E$14=Rekenblad!$BL$1869,Rekenblad!BE1894,0)</f>
        <v>0</v>
      </c>
      <c r="BN1894" s="37">
        <f>IF(Voorblad!$E$14=Rekenblad!$BL$1869,Rekenblad!BF1894,0)</f>
        <v>0</v>
      </c>
      <c r="BO1894" s="37">
        <f>IF(Voorblad!$E$14=Rekenblad!$BL$1869,Rekenblad!BG1894,0)</f>
        <v>0</v>
      </c>
      <c r="BP1894" s="37">
        <f>IF(Voorblad!$E$14=Rekenblad!$BL$1869,Rekenblad!BH1894,0)</f>
        <v>0</v>
      </c>
      <c r="BQ1894" s="37">
        <f>IF(Voorblad!$E$14=Rekenblad!$BL$1869,Rekenblad!BI1894,0)</f>
        <v>0</v>
      </c>
    </row>
    <row r="1895" spans="2:69" x14ac:dyDescent="0.25">
      <c r="B1895">
        <f>'Data TREND'!$X$171</f>
        <v>34</v>
      </c>
      <c r="C1895" s="37">
        <f>'Data TREND'!Z315</f>
        <v>153.26715941705652</v>
      </c>
      <c r="D1895" s="37">
        <f>'Data TREND'!AA315</f>
        <v>16.050236903211207</v>
      </c>
      <c r="E1895" s="37">
        <f>'Data TREND'!AB315</f>
        <v>183.62831937071641</v>
      </c>
      <c r="F1895" s="37">
        <f>'Data TREND'!AC315</f>
        <v>352.71402472744353</v>
      </c>
      <c r="G1895" s="37">
        <f>'Data TREND'!AD315</f>
        <v>27.930475635007451</v>
      </c>
      <c r="H1895" s="37">
        <f>'Data TREND'!AE315</f>
        <v>11.343752117045071</v>
      </c>
      <c r="J1895" s="37">
        <f t="shared" si="1336"/>
        <v>153.26715941705652</v>
      </c>
      <c r="K1895" s="37">
        <f t="shared" si="1337"/>
        <v>16.050236903211207</v>
      </c>
      <c r="L1895" s="37">
        <f t="shared" si="1338"/>
        <v>183.62831937071641</v>
      </c>
      <c r="M1895" s="37">
        <f t="shared" si="1339"/>
        <v>352.71402472744353</v>
      </c>
      <c r="N1895" s="37">
        <f t="shared" si="1340"/>
        <v>27.930475635007451</v>
      </c>
      <c r="O1895" s="37">
        <f t="shared" si="1341"/>
        <v>11.343752117045071</v>
      </c>
      <c r="Q1895">
        <f>'Data TREND'!$X$171</f>
        <v>34</v>
      </c>
      <c r="R1895" s="37">
        <f>'Data TREND'!AG315</f>
        <v>176.91886691334071</v>
      </c>
      <c r="S1895" s="37">
        <f>'Data TREND'!AH315</f>
        <v>30.675717942342466</v>
      </c>
      <c r="T1895" s="37">
        <f>'Data TREND'!AI315</f>
        <v>185.19602665834765</v>
      </c>
      <c r="U1895" s="37">
        <f>'Data TREND'!AJ315</f>
        <v>393.05069171916023</v>
      </c>
      <c r="V1895" s="37">
        <f>'Data TREND'!AK315</f>
        <v>33.393986262244873</v>
      </c>
      <c r="W1895" s="37">
        <f>'Data TREND'!AL315</f>
        <v>13.650002687595208</v>
      </c>
      <c r="Y1895" s="37">
        <f t="shared" si="1342"/>
        <v>0</v>
      </c>
      <c r="Z1895" s="37">
        <f t="shared" si="1343"/>
        <v>0</v>
      </c>
      <c r="AA1895" s="37">
        <f t="shared" si="1344"/>
        <v>0</v>
      </c>
      <c r="AB1895" s="37">
        <f t="shared" si="1345"/>
        <v>0</v>
      </c>
      <c r="AC1895" s="37">
        <f t="shared" si="1346"/>
        <v>0</v>
      </c>
      <c r="AD1895" s="37">
        <f t="shared" si="1347"/>
        <v>0</v>
      </c>
      <c r="AF1895">
        <f>'Data TREND'!$X$171</f>
        <v>34</v>
      </c>
      <c r="AG1895" s="37">
        <f>'Data TREND'!AN315</f>
        <v>202.01983031603768</v>
      </c>
      <c r="AH1895" s="37">
        <f>'Data TREND'!AO315</f>
        <v>32.252029106664779</v>
      </c>
      <c r="AI1895" s="37">
        <f>'Data TREND'!AP315</f>
        <v>185.42865748542957</v>
      </c>
      <c r="AJ1895" s="37">
        <f>'Data TREND'!AQ315</f>
        <v>419.95012757836412</v>
      </c>
      <c r="AK1895" s="37">
        <f>'Data TREND'!AR315</f>
        <v>36.119959686228512</v>
      </c>
      <c r="AL1895" s="37">
        <f>'Data TREND'!AS315</f>
        <v>14.875134302257319</v>
      </c>
      <c r="AN1895" s="37">
        <f t="shared" si="1348"/>
        <v>0</v>
      </c>
      <c r="AO1895" s="37">
        <f t="shared" si="1349"/>
        <v>0</v>
      </c>
      <c r="AP1895" s="37">
        <f t="shared" si="1350"/>
        <v>0</v>
      </c>
      <c r="AQ1895" s="37">
        <f t="shared" si="1351"/>
        <v>0</v>
      </c>
      <c r="AR1895" s="37">
        <f t="shared" si="1352"/>
        <v>0</v>
      </c>
      <c r="AS1895" s="37">
        <f t="shared" si="1353"/>
        <v>0</v>
      </c>
      <c r="AU1895">
        <v>34</v>
      </c>
      <c r="AV1895" s="37">
        <f t="shared" si="1354"/>
        <v>153.26715941705652</v>
      </c>
      <c r="AW1895" s="37">
        <f t="shared" si="1355"/>
        <v>16.050236903211207</v>
      </c>
      <c r="AX1895" s="37">
        <f t="shared" si="1356"/>
        <v>183.62831937071641</v>
      </c>
      <c r="AY1895" s="37">
        <f t="shared" si="1357"/>
        <v>352.71402472744353</v>
      </c>
      <c r="AZ1895" s="37">
        <f t="shared" si="1358"/>
        <v>27.930475635007451</v>
      </c>
      <c r="BA1895" s="37">
        <f t="shared" si="1359"/>
        <v>11.343752117045071</v>
      </c>
      <c r="BC1895">
        <v>34</v>
      </c>
      <c r="BD1895" s="37">
        <f>IF(Voorblad!$E$10=Rekenblad!BC1895,Rekenblad!AV1895,0)</f>
        <v>0</v>
      </c>
      <c r="BE1895" s="37">
        <f>IF(Voorblad!$E$10=Rekenblad!BC1895,Rekenblad!AW1895,0)</f>
        <v>0</v>
      </c>
      <c r="BF1895" s="37">
        <f>IF(Voorblad!$E$10=Rekenblad!BC1895,Rekenblad!AX1895,0)</f>
        <v>0</v>
      </c>
      <c r="BG1895" s="62">
        <f>IF(Voorblad!$E$10=Rekenblad!BC1895,Rekenblad!AY1895,0)</f>
        <v>0</v>
      </c>
      <c r="BH1895" s="37">
        <f>IF(Voorblad!$E$10=Rekenblad!BC1895,Rekenblad!AZ1895,0)</f>
        <v>0</v>
      </c>
      <c r="BI1895" s="37">
        <f>IF(Voorblad!$E$10=Rekenblad!BC1895,Rekenblad!BA1895,0)</f>
        <v>0</v>
      </c>
      <c r="BK1895">
        <v>34</v>
      </c>
      <c r="BL1895" s="37">
        <f>IF(Voorblad!$E$14=Rekenblad!$BL$1869,Rekenblad!BD1895,0)</f>
        <v>0</v>
      </c>
      <c r="BM1895" s="37">
        <f>IF(Voorblad!$E$14=Rekenblad!$BL$1869,Rekenblad!BE1895,0)</f>
        <v>0</v>
      </c>
      <c r="BN1895" s="37">
        <f>IF(Voorblad!$E$14=Rekenblad!$BL$1869,Rekenblad!BF1895,0)</f>
        <v>0</v>
      </c>
      <c r="BO1895" s="37">
        <f>IF(Voorblad!$E$14=Rekenblad!$BL$1869,Rekenblad!BG1895,0)</f>
        <v>0</v>
      </c>
      <c r="BP1895" s="37">
        <f>IF(Voorblad!$E$14=Rekenblad!$BL$1869,Rekenblad!BH1895,0)</f>
        <v>0</v>
      </c>
      <c r="BQ1895" s="37">
        <f>IF(Voorblad!$E$14=Rekenblad!$BL$1869,Rekenblad!BI1895,0)</f>
        <v>0</v>
      </c>
    </row>
    <row r="1896" spans="2:69" x14ac:dyDescent="0.25">
      <c r="B1896">
        <f>'Data TREND'!$X$172</f>
        <v>35</v>
      </c>
      <c r="C1896" s="37">
        <f>'Data TREND'!Z316</f>
        <v>156.69929676349483</v>
      </c>
      <c r="D1896" s="37">
        <f>'Data TREND'!AA316</f>
        <v>16.242879471776266</v>
      </c>
      <c r="E1896" s="37">
        <f>'Data TREND'!AB316</f>
        <v>188.87963040801245</v>
      </c>
      <c r="F1896" s="37">
        <f>'Data TREND'!AC316</f>
        <v>361.59523828032104</v>
      </c>
      <c r="G1896" s="37">
        <f>'Data TREND'!AD316</f>
        <v>27.84979021260882</v>
      </c>
      <c r="H1896" s="37">
        <f>'Data TREND'!AE316</f>
        <v>11.309242352692888</v>
      </c>
      <c r="J1896" s="37">
        <f t="shared" si="1336"/>
        <v>156.69929676349483</v>
      </c>
      <c r="K1896" s="37">
        <f t="shared" si="1337"/>
        <v>16.242879471776266</v>
      </c>
      <c r="L1896" s="37">
        <f t="shared" si="1338"/>
        <v>188.87963040801245</v>
      </c>
      <c r="M1896" s="37">
        <f t="shared" si="1339"/>
        <v>361.59523828032104</v>
      </c>
      <c r="N1896" s="37">
        <f t="shared" si="1340"/>
        <v>27.84979021260882</v>
      </c>
      <c r="O1896" s="37">
        <f t="shared" si="1341"/>
        <v>11.309242352692888</v>
      </c>
      <c r="Q1896">
        <f>'Data TREND'!$X$172</f>
        <v>35</v>
      </c>
      <c r="R1896" s="37">
        <f>'Data TREND'!AG316</f>
        <v>180.59361095130095</v>
      </c>
      <c r="S1896" s="37">
        <f>'Data TREND'!AH316</f>
        <v>31.070835127272048</v>
      </c>
      <c r="T1896" s="37">
        <f>'Data TREND'!AI316</f>
        <v>190.40943033366904</v>
      </c>
      <c r="U1896" s="37">
        <f>'Data TREND'!AJ316</f>
        <v>402.32997320817827</v>
      </c>
      <c r="V1896" s="37">
        <f>'Data TREND'!AK316</f>
        <v>33.238586199829626</v>
      </c>
      <c r="W1896" s="37">
        <f>'Data TREND'!AL316</f>
        <v>13.586887251785777</v>
      </c>
      <c r="Y1896" s="37">
        <f t="shared" si="1342"/>
        <v>0</v>
      </c>
      <c r="Z1896" s="37">
        <f t="shared" si="1343"/>
        <v>0</v>
      </c>
      <c r="AA1896" s="37">
        <f t="shared" si="1344"/>
        <v>0</v>
      </c>
      <c r="AB1896" s="37">
        <f t="shared" si="1345"/>
        <v>0</v>
      </c>
      <c r="AC1896" s="37">
        <f t="shared" si="1346"/>
        <v>0</v>
      </c>
      <c r="AD1896" s="37">
        <f t="shared" si="1347"/>
        <v>0</v>
      </c>
      <c r="AF1896">
        <f>'Data TREND'!$X$172</f>
        <v>35</v>
      </c>
      <c r="AG1896" s="37">
        <f>'Data TREND'!AN316</f>
        <v>206.04018967891932</v>
      </c>
      <c r="AH1896" s="37">
        <f>'Data TREND'!AO316</f>
        <v>32.680499101831465</v>
      </c>
      <c r="AI1896" s="37">
        <f>'Data TREND'!AP316</f>
        <v>190.63651440605094</v>
      </c>
      <c r="AJ1896" s="37">
        <f>'Data TREND'!AQ316</f>
        <v>429.59882759336978</v>
      </c>
      <c r="AK1896" s="37">
        <f>'Data TREND'!AR316</f>
        <v>35.928013541707557</v>
      </c>
      <c r="AL1896" s="37">
        <f>'Data TREND'!AS316</f>
        <v>14.795013537842669</v>
      </c>
      <c r="AN1896" s="37">
        <f t="shared" si="1348"/>
        <v>0</v>
      </c>
      <c r="AO1896" s="37">
        <f t="shared" si="1349"/>
        <v>0</v>
      </c>
      <c r="AP1896" s="37">
        <f t="shared" si="1350"/>
        <v>0</v>
      </c>
      <c r="AQ1896" s="37">
        <f t="shared" si="1351"/>
        <v>0</v>
      </c>
      <c r="AR1896" s="37">
        <f t="shared" si="1352"/>
        <v>0</v>
      </c>
      <c r="AS1896" s="37">
        <f t="shared" si="1353"/>
        <v>0</v>
      </c>
      <c r="AU1896">
        <v>35</v>
      </c>
      <c r="AV1896" s="37">
        <f t="shared" si="1354"/>
        <v>156.69929676349483</v>
      </c>
      <c r="AW1896" s="37">
        <f t="shared" si="1355"/>
        <v>16.242879471776266</v>
      </c>
      <c r="AX1896" s="37">
        <f t="shared" si="1356"/>
        <v>188.87963040801245</v>
      </c>
      <c r="AY1896" s="37">
        <f t="shared" si="1357"/>
        <v>361.59523828032104</v>
      </c>
      <c r="AZ1896" s="37">
        <f t="shared" si="1358"/>
        <v>27.84979021260882</v>
      </c>
      <c r="BA1896" s="37">
        <f t="shared" si="1359"/>
        <v>11.309242352692888</v>
      </c>
      <c r="BC1896">
        <v>35</v>
      </c>
      <c r="BD1896" s="37">
        <f>IF(Voorblad!$E$10=Rekenblad!BC1896,Rekenblad!AV1896,0)</f>
        <v>0</v>
      </c>
      <c r="BE1896" s="37">
        <f>IF(Voorblad!$E$10=Rekenblad!BC1896,Rekenblad!AW1896,0)</f>
        <v>0</v>
      </c>
      <c r="BF1896" s="37">
        <f>IF(Voorblad!$E$10=Rekenblad!BC1896,Rekenblad!AX1896,0)</f>
        <v>0</v>
      </c>
      <c r="BG1896" s="62">
        <f>IF(Voorblad!$E$10=Rekenblad!BC1896,Rekenblad!AY1896,0)</f>
        <v>0</v>
      </c>
      <c r="BH1896" s="37">
        <f>IF(Voorblad!$E$10=Rekenblad!BC1896,Rekenblad!AZ1896,0)</f>
        <v>0</v>
      </c>
      <c r="BI1896" s="37">
        <f>IF(Voorblad!$E$10=Rekenblad!BC1896,Rekenblad!BA1896,0)</f>
        <v>0</v>
      </c>
      <c r="BK1896">
        <v>35</v>
      </c>
      <c r="BL1896" s="37">
        <f>IF(Voorblad!$E$14=Rekenblad!$BL$1869,Rekenblad!BD1896,0)</f>
        <v>0</v>
      </c>
      <c r="BM1896" s="37">
        <f>IF(Voorblad!$E$14=Rekenblad!$BL$1869,Rekenblad!BE1896,0)</f>
        <v>0</v>
      </c>
      <c r="BN1896" s="37">
        <f>IF(Voorblad!$E$14=Rekenblad!$BL$1869,Rekenblad!BF1896,0)</f>
        <v>0</v>
      </c>
      <c r="BO1896" s="37">
        <f>IF(Voorblad!$E$14=Rekenblad!$BL$1869,Rekenblad!BG1896,0)</f>
        <v>0</v>
      </c>
      <c r="BP1896" s="37">
        <f>IF(Voorblad!$E$14=Rekenblad!$BL$1869,Rekenblad!BH1896,0)</f>
        <v>0</v>
      </c>
      <c r="BQ1896" s="37">
        <f>IF(Voorblad!$E$14=Rekenblad!$BL$1869,Rekenblad!BI1896,0)</f>
        <v>0</v>
      </c>
    </row>
    <row r="1897" spans="2:69" x14ac:dyDescent="0.25">
      <c r="B1897">
        <f>'Data TREND'!$X$173</f>
        <v>36</v>
      </c>
      <c r="C1897" s="37">
        <f>'Data TREND'!Z317</f>
        <v>160.13143410993311</v>
      </c>
      <c r="D1897" s="37">
        <f>'Data TREND'!AA317</f>
        <v>16.435522040341326</v>
      </c>
      <c r="E1897" s="37">
        <f>'Data TREND'!AB317</f>
        <v>194.13094144530851</v>
      </c>
      <c r="F1897" s="37">
        <f>'Data TREND'!AC317</f>
        <v>370.47645183319855</v>
      </c>
      <c r="G1897" s="37">
        <f>'Data TREND'!AD317</f>
        <v>27.769104790210193</v>
      </c>
      <c r="H1897" s="37">
        <f>'Data TREND'!AE317</f>
        <v>11.274732588340706</v>
      </c>
      <c r="J1897" s="37">
        <f t="shared" si="1336"/>
        <v>160.13143410993311</v>
      </c>
      <c r="K1897" s="37">
        <f t="shared" si="1337"/>
        <v>16.435522040341326</v>
      </c>
      <c r="L1897" s="37">
        <f t="shared" si="1338"/>
        <v>194.13094144530851</v>
      </c>
      <c r="M1897" s="37">
        <f t="shared" si="1339"/>
        <v>370.47645183319855</v>
      </c>
      <c r="N1897" s="37">
        <f t="shared" si="1340"/>
        <v>27.769104790210193</v>
      </c>
      <c r="O1897" s="37">
        <f t="shared" si="1341"/>
        <v>11.274732588340706</v>
      </c>
      <c r="Q1897">
        <f>'Data TREND'!$X$173</f>
        <v>36</v>
      </c>
      <c r="R1897" s="37">
        <f>'Data TREND'!AG317</f>
        <v>184.26835498926118</v>
      </c>
      <c r="S1897" s="37">
        <f>'Data TREND'!AH317</f>
        <v>31.465952312201626</v>
      </c>
      <c r="T1897" s="37">
        <f>'Data TREND'!AI317</f>
        <v>195.6228340089904</v>
      </c>
      <c r="U1897" s="37">
        <f>'Data TREND'!AJ317</f>
        <v>411.60925469719632</v>
      </c>
      <c r="V1897" s="37">
        <f>'Data TREND'!AK317</f>
        <v>33.083186137414373</v>
      </c>
      <c r="W1897" s="37">
        <f>'Data TREND'!AL317</f>
        <v>13.523771815976346</v>
      </c>
      <c r="Y1897" s="37">
        <f t="shared" si="1342"/>
        <v>0</v>
      </c>
      <c r="Z1897" s="37">
        <f t="shared" si="1343"/>
        <v>0</v>
      </c>
      <c r="AA1897" s="37">
        <f t="shared" si="1344"/>
        <v>0</v>
      </c>
      <c r="AB1897" s="37">
        <f t="shared" si="1345"/>
        <v>0</v>
      </c>
      <c r="AC1897" s="37">
        <f t="shared" si="1346"/>
        <v>0</v>
      </c>
      <c r="AD1897" s="37">
        <f t="shared" si="1347"/>
        <v>0</v>
      </c>
      <c r="AF1897">
        <f>'Data TREND'!$X$173</f>
        <v>36</v>
      </c>
      <c r="AG1897" s="37">
        <f>'Data TREND'!AN317</f>
        <v>210.06054904180093</v>
      </c>
      <c r="AH1897" s="37">
        <f>'Data TREND'!AO317</f>
        <v>33.108969096998152</v>
      </c>
      <c r="AI1897" s="37">
        <f>'Data TREND'!AP317</f>
        <v>195.84437132667233</v>
      </c>
      <c r="AJ1897" s="37">
        <f>'Data TREND'!AQ317</f>
        <v>439.24752760837549</v>
      </c>
      <c r="AK1897" s="37">
        <f>'Data TREND'!AR317</f>
        <v>35.736067397186609</v>
      </c>
      <c r="AL1897" s="37">
        <f>'Data TREND'!AS317</f>
        <v>14.714892773428021</v>
      </c>
      <c r="AN1897" s="37">
        <f t="shared" si="1348"/>
        <v>0</v>
      </c>
      <c r="AO1897" s="37">
        <f t="shared" si="1349"/>
        <v>0</v>
      </c>
      <c r="AP1897" s="37">
        <f t="shared" si="1350"/>
        <v>0</v>
      </c>
      <c r="AQ1897" s="37">
        <f t="shared" si="1351"/>
        <v>0</v>
      </c>
      <c r="AR1897" s="37">
        <f t="shared" si="1352"/>
        <v>0</v>
      </c>
      <c r="AS1897" s="37">
        <f t="shared" si="1353"/>
        <v>0</v>
      </c>
      <c r="AU1897">
        <v>36</v>
      </c>
      <c r="AV1897" s="37">
        <f t="shared" si="1354"/>
        <v>160.13143410993311</v>
      </c>
      <c r="AW1897" s="37">
        <f t="shared" si="1355"/>
        <v>16.435522040341326</v>
      </c>
      <c r="AX1897" s="37">
        <f t="shared" si="1356"/>
        <v>194.13094144530851</v>
      </c>
      <c r="AY1897" s="37">
        <f t="shared" si="1357"/>
        <v>370.47645183319855</v>
      </c>
      <c r="AZ1897" s="37">
        <f t="shared" si="1358"/>
        <v>27.769104790210193</v>
      </c>
      <c r="BA1897" s="37">
        <f t="shared" si="1359"/>
        <v>11.274732588340706</v>
      </c>
      <c r="BC1897">
        <v>36</v>
      </c>
      <c r="BD1897" s="37">
        <f>IF(Voorblad!$E$10=Rekenblad!BC1897,Rekenblad!AV1897,0)</f>
        <v>0</v>
      </c>
      <c r="BE1897" s="37">
        <f>IF(Voorblad!$E$10=Rekenblad!BC1897,Rekenblad!AW1897,0)</f>
        <v>0</v>
      </c>
      <c r="BF1897" s="37">
        <f>IF(Voorblad!$E$10=Rekenblad!BC1897,Rekenblad!AX1897,0)</f>
        <v>0</v>
      </c>
      <c r="BG1897" s="62">
        <f>IF(Voorblad!$E$10=Rekenblad!BC1897,Rekenblad!AY1897,0)</f>
        <v>0</v>
      </c>
      <c r="BH1897" s="37">
        <f>IF(Voorblad!$E$10=Rekenblad!BC1897,Rekenblad!AZ1897,0)</f>
        <v>0</v>
      </c>
      <c r="BI1897" s="37">
        <f>IF(Voorblad!$E$10=Rekenblad!BC1897,Rekenblad!BA1897,0)</f>
        <v>0</v>
      </c>
      <c r="BK1897">
        <v>36</v>
      </c>
      <c r="BL1897" s="37">
        <f>IF(Voorblad!$E$14=Rekenblad!$BL$1869,Rekenblad!BD1897,0)</f>
        <v>0</v>
      </c>
      <c r="BM1897" s="37">
        <f>IF(Voorblad!$E$14=Rekenblad!$BL$1869,Rekenblad!BE1897,0)</f>
        <v>0</v>
      </c>
      <c r="BN1897" s="37">
        <f>IF(Voorblad!$E$14=Rekenblad!$BL$1869,Rekenblad!BF1897,0)</f>
        <v>0</v>
      </c>
      <c r="BO1897" s="37">
        <f>IF(Voorblad!$E$14=Rekenblad!$BL$1869,Rekenblad!BG1897,0)</f>
        <v>0</v>
      </c>
      <c r="BP1897" s="37">
        <f>IF(Voorblad!$E$14=Rekenblad!$BL$1869,Rekenblad!BH1897,0)</f>
        <v>0</v>
      </c>
      <c r="BQ1897" s="37">
        <f>IF(Voorblad!$E$14=Rekenblad!$BL$1869,Rekenblad!BI1897,0)</f>
        <v>0</v>
      </c>
    </row>
    <row r="1898" spans="2:69" x14ac:dyDescent="0.25">
      <c r="B1898">
        <f>'Data TREND'!$X$174</f>
        <v>37</v>
      </c>
      <c r="C1898" s="37">
        <f>'Data TREND'!Z318</f>
        <v>163.56357145637139</v>
      </c>
      <c r="D1898" s="37">
        <f>'Data TREND'!AA318</f>
        <v>16.628164608906388</v>
      </c>
      <c r="E1898" s="37">
        <f>'Data TREND'!AB318</f>
        <v>199.38225248260457</v>
      </c>
      <c r="F1898" s="37">
        <f>'Data TREND'!AC318</f>
        <v>379.35766538607612</v>
      </c>
      <c r="G1898" s="37">
        <f>'Data TREND'!AD318</f>
        <v>27.688419367811562</v>
      </c>
      <c r="H1898" s="37">
        <f>'Data TREND'!AE318</f>
        <v>11.240222823988525</v>
      </c>
      <c r="J1898" s="37">
        <f t="shared" si="1336"/>
        <v>163.56357145637139</v>
      </c>
      <c r="K1898" s="37">
        <f t="shared" si="1337"/>
        <v>16.628164608906388</v>
      </c>
      <c r="L1898" s="37">
        <f t="shared" si="1338"/>
        <v>199.38225248260457</v>
      </c>
      <c r="M1898" s="37">
        <f t="shared" si="1339"/>
        <v>379.35766538607612</v>
      </c>
      <c r="N1898" s="37">
        <f t="shared" si="1340"/>
        <v>27.688419367811562</v>
      </c>
      <c r="O1898" s="37">
        <f t="shared" si="1341"/>
        <v>11.240222823988525</v>
      </c>
      <c r="Q1898">
        <f>'Data TREND'!$X$174</f>
        <v>37</v>
      </c>
      <c r="R1898" s="37">
        <f>'Data TREND'!AG318</f>
        <v>187.94309902722142</v>
      </c>
      <c r="S1898" s="37">
        <f>'Data TREND'!AH318</f>
        <v>31.861069497131204</v>
      </c>
      <c r="T1898" s="37">
        <f>'Data TREND'!AI318</f>
        <v>200.83623768431175</v>
      </c>
      <c r="U1898" s="37">
        <f>'Data TREND'!AJ318</f>
        <v>420.88853618621442</v>
      </c>
      <c r="V1898" s="37">
        <f>'Data TREND'!AK318</f>
        <v>32.927786074999119</v>
      </c>
      <c r="W1898" s="37">
        <f>'Data TREND'!AL318</f>
        <v>13.460656380166915</v>
      </c>
      <c r="Y1898" s="37">
        <f t="shared" si="1342"/>
        <v>0</v>
      </c>
      <c r="Z1898" s="37">
        <f t="shared" si="1343"/>
        <v>0</v>
      </c>
      <c r="AA1898" s="37">
        <f t="shared" si="1344"/>
        <v>0</v>
      </c>
      <c r="AB1898" s="37">
        <f t="shared" si="1345"/>
        <v>0</v>
      </c>
      <c r="AC1898" s="37">
        <f t="shared" si="1346"/>
        <v>0</v>
      </c>
      <c r="AD1898" s="37">
        <f t="shared" si="1347"/>
        <v>0</v>
      </c>
      <c r="AF1898">
        <f>'Data TREND'!$X$174</f>
        <v>37</v>
      </c>
      <c r="AG1898" s="37">
        <f>'Data TREND'!AN318</f>
        <v>214.08090840468256</v>
      </c>
      <c r="AH1898" s="37">
        <f>'Data TREND'!AO318</f>
        <v>33.537439092164838</v>
      </c>
      <c r="AI1898" s="37">
        <f>'Data TREND'!AP318</f>
        <v>201.0522282472937</v>
      </c>
      <c r="AJ1898" s="37">
        <f>'Data TREND'!AQ318</f>
        <v>448.89622762338121</v>
      </c>
      <c r="AK1898" s="37">
        <f>'Data TREND'!AR318</f>
        <v>35.544121252665654</v>
      </c>
      <c r="AL1898" s="37">
        <f>'Data TREND'!AS318</f>
        <v>14.634772009013371</v>
      </c>
      <c r="AN1898" s="37">
        <f t="shared" si="1348"/>
        <v>0</v>
      </c>
      <c r="AO1898" s="37">
        <f t="shared" si="1349"/>
        <v>0</v>
      </c>
      <c r="AP1898" s="37">
        <f t="shared" si="1350"/>
        <v>0</v>
      </c>
      <c r="AQ1898" s="37">
        <f t="shared" si="1351"/>
        <v>0</v>
      </c>
      <c r="AR1898" s="37">
        <f t="shared" si="1352"/>
        <v>0</v>
      </c>
      <c r="AS1898" s="37">
        <f t="shared" si="1353"/>
        <v>0</v>
      </c>
      <c r="AU1898">
        <v>37</v>
      </c>
      <c r="AV1898" s="37">
        <f t="shared" si="1354"/>
        <v>163.56357145637139</v>
      </c>
      <c r="AW1898" s="37">
        <f t="shared" si="1355"/>
        <v>16.628164608906388</v>
      </c>
      <c r="AX1898" s="37">
        <f t="shared" si="1356"/>
        <v>199.38225248260457</v>
      </c>
      <c r="AY1898" s="37">
        <f t="shared" si="1357"/>
        <v>379.35766538607612</v>
      </c>
      <c r="AZ1898" s="37">
        <f t="shared" si="1358"/>
        <v>27.688419367811562</v>
      </c>
      <c r="BA1898" s="37">
        <f t="shared" si="1359"/>
        <v>11.240222823988525</v>
      </c>
      <c r="BC1898">
        <v>37</v>
      </c>
      <c r="BD1898" s="37">
        <f>IF(Voorblad!$E$10=Rekenblad!BC1898,Rekenblad!AV1898,0)</f>
        <v>0</v>
      </c>
      <c r="BE1898" s="37">
        <f>IF(Voorblad!$E$10=Rekenblad!BC1898,Rekenblad!AW1898,0)</f>
        <v>0</v>
      </c>
      <c r="BF1898" s="37">
        <f>IF(Voorblad!$E$10=Rekenblad!BC1898,Rekenblad!AX1898,0)</f>
        <v>0</v>
      </c>
      <c r="BG1898" s="62">
        <f>IF(Voorblad!$E$10=Rekenblad!BC1898,Rekenblad!AY1898,0)</f>
        <v>0</v>
      </c>
      <c r="BH1898" s="37">
        <f>IF(Voorblad!$E$10=Rekenblad!BC1898,Rekenblad!AZ1898,0)</f>
        <v>0</v>
      </c>
      <c r="BI1898" s="37">
        <f>IF(Voorblad!$E$10=Rekenblad!BC1898,Rekenblad!BA1898,0)</f>
        <v>0</v>
      </c>
      <c r="BK1898">
        <v>37</v>
      </c>
      <c r="BL1898" s="37">
        <f>IF(Voorblad!$E$14=Rekenblad!$BL$1869,Rekenblad!BD1898,0)</f>
        <v>0</v>
      </c>
      <c r="BM1898" s="37">
        <f>IF(Voorblad!$E$14=Rekenblad!$BL$1869,Rekenblad!BE1898,0)</f>
        <v>0</v>
      </c>
      <c r="BN1898" s="37">
        <f>IF(Voorblad!$E$14=Rekenblad!$BL$1869,Rekenblad!BF1898,0)</f>
        <v>0</v>
      </c>
      <c r="BO1898" s="37">
        <f>IF(Voorblad!$E$14=Rekenblad!$BL$1869,Rekenblad!BG1898,0)</f>
        <v>0</v>
      </c>
      <c r="BP1898" s="37">
        <f>IF(Voorblad!$E$14=Rekenblad!$BL$1869,Rekenblad!BH1898,0)</f>
        <v>0</v>
      </c>
      <c r="BQ1898" s="37">
        <f>IF(Voorblad!$E$14=Rekenblad!$BL$1869,Rekenblad!BI1898,0)</f>
        <v>0</v>
      </c>
    </row>
    <row r="1899" spans="2:69" x14ac:dyDescent="0.25">
      <c r="B1899">
        <f>'Data TREND'!$X$175</f>
        <v>38</v>
      </c>
      <c r="C1899" s="37">
        <f>'Data TREND'!Z319</f>
        <v>166.99570880280967</v>
      </c>
      <c r="D1899" s="37">
        <f>'Data TREND'!AA319</f>
        <v>16.820807177471448</v>
      </c>
      <c r="E1899" s="37">
        <f>'Data TREND'!AB319</f>
        <v>204.63356351990063</v>
      </c>
      <c r="F1899" s="37">
        <f>'Data TREND'!AC319</f>
        <v>388.23887893895363</v>
      </c>
      <c r="G1899" s="37">
        <f>'Data TREND'!AD319</f>
        <v>27.607733945412932</v>
      </c>
      <c r="H1899" s="37">
        <f>'Data TREND'!AE319</f>
        <v>11.205713059636341</v>
      </c>
      <c r="J1899" s="37">
        <f t="shared" si="1336"/>
        <v>166.99570880280967</v>
      </c>
      <c r="K1899" s="37">
        <f t="shared" si="1337"/>
        <v>16.820807177471448</v>
      </c>
      <c r="L1899" s="37">
        <f t="shared" si="1338"/>
        <v>204.63356351990063</v>
      </c>
      <c r="M1899" s="37">
        <f t="shared" si="1339"/>
        <v>388.23887893895363</v>
      </c>
      <c r="N1899" s="37">
        <f t="shared" si="1340"/>
        <v>27.607733945412932</v>
      </c>
      <c r="O1899" s="37">
        <f t="shared" si="1341"/>
        <v>11.205713059636341</v>
      </c>
      <c r="Q1899">
        <f>'Data TREND'!$X$175</f>
        <v>38</v>
      </c>
      <c r="R1899" s="37">
        <f>'Data TREND'!AG319</f>
        <v>191.61784306518166</v>
      </c>
      <c r="S1899" s="37">
        <f>'Data TREND'!AH319</f>
        <v>32.256186682060786</v>
      </c>
      <c r="T1899" s="37">
        <f>'Data TREND'!AI319</f>
        <v>206.04964135963314</v>
      </c>
      <c r="U1899" s="37">
        <f>'Data TREND'!AJ319</f>
        <v>430.16781767523247</v>
      </c>
      <c r="V1899" s="37">
        <f>'Data TREND'!AK319</f>
        <v>32.772386012583873</v>
      </c>
      <c r="W1899" s="37">
        <f>'Data TREND'!AL319</f>
        <v>13.397540944357484</v>
      </c>
      <c r="Y1899" s="37">
        <f t="shared" si="1342"/>
        <v>0</v>
      </c>
      <c r="Z1899" s="37">
        <f t="shared" si="1343"/>
        <v>0</v>
      </c>
      <c r="AA1899" s="37">
        <f t="shared" si="1344"/>
        <v>0</v>
      </c>
      <c r="AB1899" s="37">
        <f t="shared" si="1345"/>
        <v>0</v>
      </c>
      <c r="AC1899" s="37">
        <f t="shared" si="1346"/>
        <v>0</v>
      </c>
      <c r="AD1899" s="37">
        <f t="shared" si="1347"/>
        <v>0</v>
      </c>
      <c r="AF1899">
        <f>'Data TREND'!$X$175</f>
        <v>38</v>
      </c>
      <c r="AG1899" s="37">
        <f>'Data TREND'!AN319</f>
        <v>218.10126776756417</v>
      </c>
      <c r="AH1899" s="37">
        <f>'Data TREND'!AO319</f>
        <v>33.965909087331525</v>
      </c>
      <c r="AI1899" s="37">
        <f>'Data TREND'!AP319</f>
        <v>206.26008516791509</v>
      </c>
      <c r="AJ1899" s="37">
        <f>'Data TREND'!AQ319</f>
        <v>458.54492763838692</v>
      </c>
      <c r="AK1899" s="37">
        <f>'Data TREND'!AR319</f>
        <v>35.352175108144699</v>
      </c>
      <c r="AL1899" s="37">
        <f>'Data TREND'!AS319</f>
        <v>14.554651244598723</v>
      </c>
      <c r="AN1899" s="37">
        <f t="shared" si="1348"/>
        <v>0</v>
      </c>
      <c r="AO1899" s="37">
        <f t="shared" si="1349"/>
        <v>0</v>
      </c>
      <c r="AP1899" s="37">
        <f t="shared" si="1350"/>
        <v>0</v>
      </c>
      <c r="AQ1899" s="37">
        <f t="shared" si="1351"/>
        <v>0</v>
      </c>
      <c r="AR1899" s="37">
        <f t="shared" si="1352"/>
        <v>0</v>
      </c>
      <c r="AS1899" s="37">
        <f t="shared" si="1353"/>
        <v>0</v>
      </c>
      <c r="AU1899">
        <v>38</v>
      </c>
      <c r="AV1899" s="37">
        <f t="shared" si="1354"/>
        <v>166.99570880280967</v>
      </c>
      <c r="AW1899" s="37">
        <f t="shared" si="1355"/>
        <v>16.820807177471448</v>
      </c>
      <c r="AX1899" s="37">
        <f t="shared" si="1356"/>
        <v>204.63356351990063</v>
      </c>
      <c r="AY1899" s="37">
        <f t="shared" si="1357"/>
        <v>388.23887893895363</v>
      </c>
      <c r="AZ1899" s="37">
        <f t="shared" si="1358"/>
        <v>27.607733945412932</v>
      </c>
      <c r="BA1899" s="37">
        <f t="shared" si="1359"/>
        <v>11.205713059636341</v>
      </c>
      <c r="BC1899">
        <v>38</v>
      </c>
      <c r="BD1899" s="37">
        <f>IF(Voorblad!$E$10=Rekenblad!BC1899,Rekenblad!AV1899,0)</f>
        <v>0</v>
      </c>
      <c r="BE1899" s="37">
        <f>IF(Voorblad!$E$10=Rekenblad!BC1899,Rekenblad!AW1899,0)</f>
        <v>0</v>
      </c>
      <c r="BF1899" s="37">
        <f>IF(Voorblad!$E$10=Rekenblad!BC1899,Rekenblad!AX1899,0)</f>
        <v>0</v>
      </c>
      <c r="BG1899" s="62">
        <f>IF(Voorblad!$E$10=Rekenblad!BC1899,Rekenblad!AY1899,0)</f>
        <v>0</v>
      </c>
      <c r="BH1899" s="37">
        <f>IF(Voorblad!$E$10=Rekenblad!BC1899,Rekenblad!AZ1899,0)</f>
        <v>0</v>
      </c>
      <c r="BI1899" s="37">
        <f>IF(Voorblad!$E$10=Rekenblad!BC1899,Rekenblad!BA1899,0)</f>
        <v>0</v>
      </c>
      <c r="BK1899">
        <v>38</v>
      </c>
      <c r="BL1899" s="37">
        <f>IF(Voorblad!$E$14=Rekenblad!$BL$1869,Rekenblad!BD1899,0)</f>
        <v>0</v>
      </c>
      <c r="BM1899" s="37">
        <f>IF(Voorblad!$E$14=Rekenblad!$BL$1869,Rekenblad!BE1899,0)</f>
        <v>0</v>
      </c>
      <c r="BN1899" s="37">
        <f>IF(Voorblad!$E$14=Rekenblad!$BL$1869,Rekenblad!BF1899,0)</f>
        <v>0</v>
      </c>
      <c r="BO1899" s="37">
        <f>IF(Voorblad!$E$14=Rekenblad!$BL$1869,Rekenblad!BG1899,0)</f>
        <v>0</v>
      </c>
      <c r="BP1899" s="37">
        <f>IF(Voorblad!$E$14=Rekenblad!$BL$1869,Rekenblad!BH1899,0)</f>
        <v>0</v>
      </c>
      <c r="BQ1899" s="37">
        <f>IF(Voorblad!$E$14=Rekenblad!$BL$1869,Rekenblad!BI1899,0)</f>
        <v>0</v>
      </c>
    </row>
    <row r="1900" spans="2:69" x14ac:dyDescent="0.25">
      <c r="B1900">
        <f>'Data TREND'!$X$176</f>
        <v>39</v>
      </c>
      <c r="C1900" s="37">
        <f>'Data TREND'!Z320</f>
        <v>170.42784614924798</v>
      </c>
      <c r="D1900" s="37">
        <f>'Data TREND'!AA320</f>
        <v>17.013449746036507</v>
      </c>
      <c r="E1900" s="37">
        <f>'Data TREND'!AB320</f>
        <v>209.88487455719667</v>
      </c>
      <c r="F1900" s="37">
        <f>'Data TREND'!AC320</f>
        <v>397.12009249183114</v>
      </c>
      <c r="G1900" s="37">
        <f>'Data TREND'!AD320</f>
        <v>27.527048523014304</v>
      </c>
      <c r="H1900" s="37">
        <f>'Data TREND'!AE320</f>
        <v>11.17120329528416</v>
      </c>
      <c r="J1900" s="37">
        <f t="shared" si="1336"/>
        <v>170.42784614924798</v>
      </c>
      <c r="K1900" s="37">
        <f t="shared" si="1337"/>
        <v>17.013449746036507</v>
      </c>
      <c r="L1900" s="37">
        <f t="shared" si="1338"/>
        <v>209.88487455719667</v>
      </c>
      <c r="M1900" s="37">
        <f t="shared" si="1339"/>
        <v>397.12009249183114</v>
      </c>
      <c r="N1900" s="37">
        <f t="shared" si="1340"/>
        <v>27.527048523014304</v>
      </c>
      <c r="O1900" s="37">
        <f t="shared" si="1341"/>
        <v>11.17120329528416</v>
      </c>
      <c r="Q1900">
        <f>'Data TREND'!$X$176</f>
        <v>39</v>
      </c>
      <c r="R1900" s="37">
        <f>'Data TREND'!AG320</f>
        <v>195.2925871031419</v>
      </c>
      <c r="S1900" s="37">
        <f>'Data TREND'!AH320</f>
        <v>32.651303866990368</v>
      </c>
      <c r="T1900" s="37">
        <f>'Data TREND'!AI320</f>
        <v>211.2630450349545</v>
      </c>
      <c r="U1900" s="37">
        <f>'Data TREND'!AJ320</f>
        <v>439.44709916425052</v>
      </c>
      <c r="V1900" s="37">
        <f>'Data TREND'!AK320</f>
        <v>32.616985950168619</v>
      </c>
      <c r="W1900" s="37">
        <f>'Data TREND'!AL320</f>
        <v>13.334425508548055</v>
      </c>
      <c r="Y1900" s="37">
        <f t="shared" si="1342"/>
        <v>0</v>
      </c>
      <c r="Z1900" s="37">
        <f t="shared" si="1343"/>
        <v>0</v>
      </c>
      <c r="AA1900" s="37">
        <f t="shared" si="1344"/>
        <v>0</v>
      </c>
      <c r="AB1900" s="37">
        <f t="shared" si="1345"/>
        <v>0</v>
      </c>
      <c r="AC1900" s="37">
        <f t="shared" si="1346"/>
        <v>0</v>
      </c>
      <c r="AD1900" s="37">
        <f t="shared" si="1347"/>
        <v>0</v>
      </c>
      <c r="AF1900">
        <f>'Data TREND'!$X$176</f>
        <v>39</v>
      </c>
      <c r="AG1900" s="37">
        <f>'Data TREND'!AN320</f>
        <v>222.1216271304458</v>
      </c>
      <c r="AH1900" s="37">
        <f>'Data TREND'!AO320</f>
        <v>34.394379082498219</v>
      </c>
      <c r="AI1900" s="37">
        <f>'Data TREND'!AP320</f>
        <v>211.46794208853646</v>
      </c>
      <c r="AJ1900" s="37">
        <f>'Data TREND'!AQ320</f>
        <v>468.19362765339264</v>
      </c>
      <c r="AK1900" s="37">
        <f>'Data TREND'!AR320</f>
        <v>35.160228963623744</v>
      </c>
      <c r="AL1900" s="37">
        <f>'Data TREND'!AS320</f>
        <v>14.474530480184075</v>
      </c>
      <c r="AN1900" s="37">
        <f t="shared" si="1348"/>
        <v>0</v>
      </c>
      <c r="AO1900" s="37">
        <f t="shared" si="1349"/>
        <v>0</v>
      </c>
      <c r="AP1900" s="37">
        <f t="shared" si="1350"/>
        <v>0</v>
      </c>
      <c r="AQ1900" s="37">
        <f t="shared" si="1351"/>
        <v>0</v>
      </c>
      <c r="AR1900" s="37">
        <f t="shared" si="1352"/>
        <v>0</v>
      </c>
      <c r="AS1900" s="37">
        <f t="shared" si="1353"/>
        <v>0</v>
      </c>
      <c r="AU1900">
        <v>39</v>
      </c>
      <c r="AV1900" s="37">
        <f t="shared" si="1354"/>
        <v>170.42784614924798</v>
      </c>
      <c r="AW1900" s="37">
        <f t="shared" si="1355"/>
        <v>17.013449746036507</v>
      </c>
      <c r="AX1900" s="37">
        <f t="shared" si="1356"/>
        <v>209.88487455719667</v>
      </c>
      <c r="AY1900" s="37">
        <f t="shared" si="1357"/>
        <v>397.12009249183114</v>
      </c>
      <c r="AZ1900" s="37">
        <f t="shared" si="1358"/>
        <v>27.527048523014304</v>
      </c>
      <c r="BA1900" s="37">
        <f t="shared" si="1359"/>
        <v>11.17120329528416</v>
      </c>
      <c r="BC1900">
        <v>39</v>
      </c>
      <c r="BD1900" s="37">
        <f>IF(Voorblad!$E$10=Rekenblad!BC1900,Rekenblad!AV1900,0)</f>
        <v>0</v>
      </c>
      <c r="BE1900" s="37">
        <f>IF(Voorblad!$E$10=Rekenblad!BC1900,Rekenblad!AW1900,0)</f>
        <v>0</v>
      </c>
      <c r="BF1900" s="37">
        <f>IF(Voorblad!$E$10=Rekenblad!BC1900,Rekenblad!AX1900,0)</f>
        <v>0</v>
      </c>
      <c r="BG1900" s="62">
        <f>IF(Voorblad!$E$10=Rekenblad!BC1900,Rekenblad!AY1900,0)</f>
        <v>0</v>
      </c>
      <c r="BH1900" s="37">
        <f>IF(Voorblad!$E$10=Rekenblad!BC1900,Rekenblad!AZ1900,0)</f>
        <v>0</v>
      </c>
      <c r="BI1900" s="37">
        <f>IF(Voorblad!$E$10=Rekenblad!BC1900,Rekenblad!BA1900,0)</f>
        <v>0</v>
      </c>
      <c r="BK1900">
        <v>39</v>
      </c>
      <c r="BL1900" s="37">
        <f>IF(Voorblad!$E$14=Rekenblad!$BL$1869,Rekenblad!BD1900,0)</f>
        <v>0</v>
      </c>
      <c r="BM1900" s="37">
        <f>IF(Voorblad!$E$14=Rekenblad!$BL$1869,Rekenblad!BE1900,0)</f>
        <v>0</v>
      </c>
      <c r="BN1900" s="37">
        <f>IF(Voorblad!$E$14=Rekenblad!$BL$1869,Rekenblad!BF1900,0)</f>
        <v>0</v>
      </c>
      <c r="BO1900" s="37">
        <f>IF(Voorblad!$E$14=Rekenblad!$BL$1869,Rekenblad!BG1900,0)</f>
        <v>0</v>
      </c>
      <c r="BP1900" s="37">
        <f>IF(Voorblad!$E$14=Rekenblad!$BL$1869,Rekenblad!BH1900,0)</f>
        <v>0</v>
      </c>
      <c r="BQ1900" s="37">
        <f>IF(Voorblad!$E$14=Rekenblad!$BL$1869,Rekenblad!BI1900,0)</f>
        <v>0</v>
      </c>
    </row>
    <row r="1901" spans="2:69" x14ac:dyDescent="0.25">
      <c r="B1901">
        <f>'Data TREND'!$X$177</f>
        <v>40</v>
      </c>
      <c r="C1901" s="37">
        <f>'Data TREND'!Z321</f>
        <v>173.85998349568627</v>
      </c>
      <c r="D1901" s="37">
        <f>'Data TREND'!AA321</f>
        <v>17.20609231460157</v>
      </c>
      <c r="E1901" s="37">
        <f>'Data TREND'!AB321</f>
        <v>215.13618559449273</v>
      </c>
      <c r="F1901" s="37">
        <f>'Data TREND'!AC321</f>
        <v>406.00130604470866</v>
      </c>
      <c r="G1901" s="37">
        <f>'Data TREND'!AD321</f>
        <v>27.446363100615674</v>
      </c>
      <c r="H1901" s="37">
        <f>'Data TREND'!AE321</f>
        <v>11.136693530931979</v>
      </c>
      <c r="J1901" s="37">
        <f t="shared" si="1336"/>
        <v>173.85998349568627</v>
      </c>
      <c r="K1901" s="37">
        <f t="shared" si="1337"/>
        <v>17.20609231460157</v>
      </c>
      <c r="L1901" s="37">
        <f t="shared" si="1338"/>
        <v>215.13618559449273</v>
      </c>
      <c r="M1901" s="37">
        <f t="shared" si="1339"/>
        <v>406.00130604470866</v>
      </c>
      <c r="N1901" s="37">
        <f t="shared" si="1340"/>
        <v>27.446363100615674</v>
      </c>
      <c r="O1901" s="37">
        <f t="shared" si="1341"/>
        <v>11.136693530931979</v>
      </c>
      <c r="Q1901">
        <f>'Data TREND'!$X$177</f>
        <v>40</v>
      </c>
      <c r="R1901" s="37">
        <f>'Data TREND'!AG321</f>
        <v>198.96733114110214</v>
      </c>
      <c r="S1901" s="37">
        <f>'Data TREND'!AH321</f>
        <v>33.04642105191995</v>
      </c>
      <c r="T1901" s="37">
        <f>'Data TREND'!AI321</f>
        <v>216.47644871027586</v>
      </c>
      <c r="U1901" s="37">
        <f>'Data TREND'!AJ321</f>
        <v>448.72638065326862</v>
      </c>
      <c r="V1901" s="37">
        <f>'Data TREND'!AK321</f>
        <v>32.461585887753373</v>
      </c>
      <c r="W1901" s="37">
        <f>'Data TREND'!AL321</f>
        <v>13.271310072738624</v>
      </c>
      <c r="Y1901" s="37">
        <f t="shared" si="1342"/>
        <v>0</v>
      </c>
      <c r="Z1901" s="37">
        <f t="shared" si="1343"/>
        <v>0</v>
      </c>
      <c r="AA1901" s="37">
        <f t="shared" si="1344"/>
        <v>0</v>
      </c>
      <c r="AB1901" s="37">
        <f t="shared" si="1345"/>
        <v>0</v>
      </c>
      <c r="AC1901" s="37">
        <f t="shared" si="1346"/>
        <v>0</v>
      </c>
      <c r="AD1901" s="37">
        <f t="shared" si="1347"/>
        <v>0</v>
      </c>
      <c r="AF1901">
        <f>'Data TREND'!$X$177</f>
        <v>40</v>
      </c>
      <c r="AG1901" s="37">
        <f>'Data TREND'!AN321</f>
        <v>226.14198649332741</v>
      </c>
      <c r="AH1901" s="37">
        <f>'Data TREND'!AO321</f>
        <v>34.822849077664898</v>
      </c>
      <c r="AI1901" s="37">
        <f>'Data TREND'!AP321</f>
        <v>216.67579900915786</v>
      </c>
      <c r="AJ1901" s="37">
        <f>'Data TREND'!AQ321</f>
        <v>477.8423276683983</v>
      </c>
      <c r="AK1901" s="37">
        <f>'Data TREND'!AR321</f>
        <v>34.968282819102789</v>
      </c>
      <c r="AL1901" s="37">
        <f>'Data TREND'!AS321</f>
        <v>14.394409715769426</v>
      </c>
      <c r="AN1901" s="37">
        <f t="shared" si="1348"/>
        <v>0</v>
      </c>
      <c r="AO1901" s="37">
        <f t="shared" si="1349"/>
        <v>0</v>
      </c>
      <c r="AP1901" s="37">
        <f t="shared" si="1350"/>
        <v>0</v>
      </c>
      <c r="AQ1901" s="37">
        <f t="shared" si="1351"/>
        <v>0</v>
      </c>
      <c r="AR1901" s="37">
        <f t="shared" si="1352"/>
        <v>0</v>
      </c>
      <c r="AS1901" s="37">
        <f t="shared" si="1353"/>
        <v>0</v>
      </c>
      <c r="AU1901">
        <v>40</v>
      </c>
      <c r="AV1901" s="37">
        <f t="shared" si="1354"/>
        <v>173.85998349568627</v>
      </c>
      <c r="AW1901" s="37">
        <f t="shared" si="1355"/>
        <v>17.20609231460157</v>
      </c>
      <c r="AX1901" s="37">
        <f t="shared" si="1356"/>
        <v>215.13618559449273</v>
      </c>
      <c r="AY1901" s="37">
        <f t="shared" si="1357"/>
        <v>406.00130604470866</v>
      </c>
      <c r="AZ1901" s="37">
        <f t="shared" si="1358"/>
        <v>27.446363100615674</v>
      </c>
      <c r="BA1901" s="37">
        <f t="shared" si="1359"/>
        <v>11.136693530931979</v>
      </c>
      <c r="BC1901">
        <v>40</v>
      </c>
      <c r="BD1901" s="37">
        <f>IF(Voorblad!$E$10=Rekenblad!BC1901,Rekenblad!AV1901,0)</f>
        <v>0</v>
      </c>
      <c r="BE1901" s="37">
        <f>IF(Voorblad!$E$10=Rekenblad!BC1901,Rekenblad!AW1901,0)</f>
        <v>0</v>
      </c>
      <c r="BF1901" s="37">
        <f>IF(Voorblad!$E$10=Rekenblad!BC1901,Rekenblad!AX1901,0)</f>
        <v>0</v>
      </c>
      <c r="BG1901" s="62">
        <f>IF(Voorblad!$E$10=Rekenblad!BC1901,Rekenblad!AY1901,0)</f>
        <v>0</v>
      </c>
      <c r="BH1901" s="37">
        <f>IF(Voorblad!$E$10=Rekenblad!BC1901,Rekenblad!AZ1901,0)</f>
        <v>0</v>
      </c>
      <c r="BI1901" s="37">
        <f>IF(Voorblad!$E$10=Rekenblad!BC1901,Rekenblad!BA1901,0)</f>
        <v>0</v>
      </c>
      <c r="BK1901">
        <v>40</v>
      </c>
      <c r="BL1901" s="37">
        <f>IF(Voorblad!$E$14=Rekenblad!$BL$1869,Rekenblad!BD1901,0)</f>
        <v>0</v>
      </c>
      <c r="BM1901" s="37">
        <f>IF(Voorblad!$E$14=Rekenblad!$BL$1869,Rekenblad!BE1901,0)</f>
        <v>0</v>
      </c>
      <c r="BN1901" s="37">
        <f>IF(Voorblad!$E$14=Rekenblad!$BL$1869,Rekenblad!BF1901,0)</f>
        <v>0</v>
      </c>
      <c r="BO1901" s="37">
        <f>IF(Voorblad!$E$14=Rekenblad!$BL$1869,Rekenblad!BG1901,0)</f>
        <v>0</v>
      </c>
      <c r="BP1901" s="37">
        <f>IF(Voorblad!$E$14=Rekenblad!$BL$1869,Rekenblad!BH1901,0)</f>
        <v>0</v>
      </c>
      <c r="BQ1901" s="37">
        <f>IF(Voorblad!$E$14=Rekenblad!$BL$1869,Rekenblad!BI1901,0)</f>
        <v>0</v>
      </c>
    </row>
    <row r="1902" spans="2:69" x14ac:dyDescent="0.25">
      <c r="B1902">
        <f>'Data TREND'!$X$178</f>
        <v>41</v>
      </c>
      <c r="C1902" s="37">
        <f>'Data TREND'!Z322</f>
        <v>177.29212084212455</v>
      </c>
      <c r="D1902" s="37">
        <f>'Data TREND'!AA322</f>
        <v>17.398734883166629</v>
      </c>
      <c r="E1902" s="37">
        <f>'Data TREND'!AB322</f>
        <v>220.38749663178879</v>
      </c>
      <c r="F1902" s="37">
        <f>'Data TREND'!AC322</f>
        <v>414.88251959758617</v>
      </c>
      <c r="G1902" s="37">
        <f>'Data TREND'!AD322</f>
        <v>27.365677678217043</v>
      </c>
      <c r="H1902" s="37">
        <f>'Data TREND'!AE322</f>
        <v>11.102183766579795</v>
      </c>
      <c r="J1902" s="37">
        <f t="shared" si="1336"/>
        <v>177.29212084212455</v>
      </c>
      <c r="K1902" s="37">
        <f t="shared" si="1337"/>
        <v>17.398734883166629</v>
      </c>
      <c r="L1902" s="37">
        <f t="shared" si="1338"/>
        <v>220.38749663178879</v>
      </c>
      <c r="M1902" s="37">
        <f t="shared" si="1339"/>
        <v>414.88251959758617</v>
      </c>
      <c r="N1902" s="37">
        <f t="shared" si="1340"/>
        <v>27.365677678217043</v>
      </c>
      <c r="O1902" s="37">
        <f t="shared" si="1341"/>
        <v>11.102183766579795</v>
      </c>
      <c r="Q1902">
        <f>'Data TREND'!$X$178</f>
        <v>41</v>
      </c>
      <c r="R1902" s="37">
        <f>'Data TREND'!AG322</f>
        <v>202.6420751790624</v>
      </c>
      <c r="S1902" s="37">
        <f>'Data TREND'!AH322</f>
        <v>33.441538236849524</v>
      </c>
      <c r="T1902" s="37">
        <f>'Data TREND'!AI322</f>
        <v>221.68985238559722</v>
      </c>
      <c r="U1902" s="37">
        <f>'Data TREND'!AJ322</f>
        <v>458.00566214228667</v>
      </c>
      <c r="V1902" s="37">
        <f>'Data TREND'!AK322</f>
        <v>32.306185825338119</v>
      </c>
      <c r="W1902" s="37">
        <f>'Data TREND'!AL322</f>
        <v>13.208194636929193</v>
      </c>
      <c r="Y1902" s="37">
        <f t="shared" si="1342"/>
        <v>0</v>
      </c>
      <c r="Z1902" s="37">
        <f t="shared" si="1343"/>
        <v>0</v>
      </c>
      <c r="AA1902" s="37">
        <f t="shared" si="1344"/>
        <v>0</v>
      </c>
      <c r="AB1902" s="37">
        <f t="shared" si="1345"/>
        <v>0</v>
      </c>
      <c r="AC1902" s="37">
        <f t="shared" si="1346"/>
        <v>0</v>
      </c>
      <c r="AD1902" s="37">
        <f t="shared" si="1347"/>
        <v>0</v>
      </c>
      <c r="AF1902">
        <f>'Data TREND'!$X$178</f>
        <v>41</v>
      </c>
      <c r="AG1902" s="37">
        <f>'Data TREND'!AN322</f>
        <v>230.16234585620904</v>
      </c>
      <c r="AH1902" s="37">
        <f>'Data TREND'!AO322</f>
        <v>35.251319072831592</v>
      </c>
      <c r="AI1902" s="37">
        <f>'Data TREND'!AP322</f>
        <v>221.88365592977922</v>
      </c>
      <c r="AJ1902" s="37">
        <f>'Data TREND'!AQ322</f>
        <v>487.49102768340401</v>
      </c>
      <c r="AK1902" s="37">
        <f>'Data TREND'!AR322</f>
        <v>34.776336674581835</v>
      </c>
      <c r="AL1902" s="37">
        <f>'Data TREND'!AS322</f>
        <v>14.314288951354776</v>
      </c>
      <c r="AN1902" s="37">
        <f t="shared" si="1348"/>
        <v>0</v>
      </c>
      <c r="AO1902" s="37">
        <f t="shared" si="1349"/>
        <v>0</v>
      </c>
      <c r="AP1902" s="37">
        <f t="shared" si="1350"/>
        <v>0</v>
      </c>
      <c r="AQ1902" s="37">
        <f t="shared" si="1351"/>
        <v>0</v>
      </c>
      <c r="AR1902" s="37">
        <f t="shared" si="1352"/>
        <v>0</v>
      </c>
      <c r="AS1902" s="37">
        <f t="shared" si="1353"/>
        <v>0</v>
      </c>
      <c r="AU1902">
        <v>41</v>
      </c>
      <c r="AV1902" s="37">
        <f t="shared" si="1354"/>
        <v>177.29212084212455</v>
      </c>
      <c r="AW1902" s="37">
        <f t="shared" si="1355"/>
        <v>17.398734883166629</v>
      </c>
      <c r="AX1902" s="37">
        <f t="shared" si="1356"/>
        <v>220.38749663178879</v>
      </c>
      <c r="AY1902" s="37">
        <f t="shared" si="1357"/>
        <v>414.88251959758617</v>
      </c>
      <c r="AZ1902" s="37">
        <f t="shared" si="1358"/>
        <v>27.365677678217043</v>
      </c>
      <c r="BA1902" s="37">
        <f t="shared" si="1359"/>
        <v>11.102183766579795</v>
      </c>
      <c r="BC1902">
        <v>41</v>
      </c>
      <c r="BD1902" s="37">
        <f>IF(Voorblad!$E$10=Rekenblad!BC1902,Rekenblad!AV1902,0)</f>
        <v>0</v>
      </c>
      <c r="BE1902" s="37">
        <f>IF(Voorblad!$E$10=Rekenblad!BC1902,Rekenblad!AW1902,0)</f>
        <v>0</v>
      </c>
      <c r="BF1902" s="37">
        <f>IF(Voorblad!$E$10=Rekenblad!BC1902,Rekenblad!AX1902,0)</f>
        <v>0</v>
      </c>
      <c r="BG1902" s="62">
        <f>IF(Voorblad!$E$10=Rekenblad!BC1902,Rekenblad!AY1902,0)</f>
        <v>0</v>
      </c>
      <c r="BH1902" s="37">
        <f>IF(Voorblad!$E$10=Rekenblad!BC1902,Rekenblad!AZ1902,0)</f>
        <v>0</v>
      </c>
      <c r="BI1902" s="37">
        <f>IF(Voorblad!$E$10=Rekenblad!BC1902,Rekenblad!BA1902,0)</f>
        <v>0</v>
      </c>
      <c r="BK1902">
        <v>41</v>
      </c>
      <c r="BL1902" s="37">
        <f>IF(Voorblad!$E$14=Rekenblad!$BL$1869,Rekenblad!BD1902,0)</f>
        <v>0</v>
      </c>
      <c r="BM1902" s="37">
        <f>IF(Voorblad!$E$14=Rekenblad!$BL$1869,Rekenblad!BE1902,0)</f>
        <v>0</v>
      </c>
      <c r="BN1902" s="37">
        <f>IF(Voorblad!$E$14=Rekenblad!$BL$1869,Rekenblad!BF1902,0)</f>
        <v>0</v>
      </c>
      <c r="BO1902" s="37">
        <f>IF(Voorblad!$E$14=Rekenblad!$BL$1869,Rekenblad!BG1902,0)</f>
        <v>0</v>
      </c>
      <c r="BP1902" s="37">
        <f>IF(Voorblad!$E$14=Rekenblad!$BL$1869,Rekenblad!BH1902,0)</f>
        <v>0</v>
      </c>
      <c r="BQ1902" s="37">
        <f>IF(Voorblad!$E$14=Rekenblad!$BL$1869,Rekenblad!BI1902,0)</f>
        <v>0</v>
      </c>
    </row>
    <row r="1903" spans="2:69" x14ac:dyDescent="0.25">
      <c r="B1903">
        <f>'Data TREND'!$X$179</f>
        <v>42</v>
      </c>
      <c r="C1903" s="37">
        <f>'Data TREND'!Z323</f>
        <v>180.72425818856286</v>
      </c>
      <c r="D1903" s="37">
        <f>'Data TREND'!AA323</f>
        <v>17.591377451731688</v>
      </c>
      <c r="E1903" s="37">
        <f>'Data TREND'!AB323</f>
        <v>225.63880766908485</v>
      </c>
      <c r="F1903" s="37">
        <f>'Data TREND'!AC323</f>
        <v>423.76373315046368</v>
      </c>
      <c r="G1903" s="37">
        <f>'Data TREND'!AD323</f>
        <v>27.284992255818416</v>
      </c>
      <c r="H1903" s="37">
        <f>'Data TREND'!AE323</f>
        <v>11.067674002227614</v>
      </c>
      <c r="J1903" s="37">
        <f t="shared" si="1336"/>
        <v>180.72425818856286</v>
      </c>
      <c r="K1903" s="37">
        <f t="shared" si="1337"/>
        <v>17.591377451731688</v>
      </c>
      <c r="L1903" s="37">
        <f t="shared" si="1338"/>
        <v>225.63880766908485</v>
      </c>
      <c r="M1903" s="37">
        <f t="shared" si="1339"/>
        <v>423.76373315046368</v>
      </c>
      <c r="N1903" s="37">
        <f t="shared" si="1340"/>
        <v>27.284992255818416</v>
      </c>
      <c r="O1903" s="37">
        <f t="shared" si="1341"/>
        <v>11.067674002227614</v>
      </c>
      <c r="Q1903">
        <f>'Data TREND'!$X$179</f>
        <v>42</v>
      </c>
      <c r="R1903" s="37">
        <f>'Data TREND'!AG323</f>
        <v>206.31681921702264</v>
      </c>
      <c r="S1903" s="37">
        <f>'Data TREND'!AH323</f>
        <v>33.836655421779113</v>
      </c>
      <c r="T1903" s="37">
        <f>'Data TREND'!AI323</f>
        <v>226.90325606091858</v>
      </c>
      <c r="U1903" s="37">
        <f>'Data TREND'!AJ323</f>
        <v>467.28494363130471</v>
      </c>
      <c r="V1903" s="37">
        <f>'Data TREND'!AK323</f>
        <v>32.150785762922865</v>
      </c>
      <c r="W1903" s="37">
        <f>'Data TREND'!AL323</f>
        <v>13.145079201119762</v>
      </c>
      <c r="Y1903" s="37">
        <f t="shared" si="1342"/>
        <v>0</v>
      </c>
      <c r="Z1903" s="37">
        <f t="shared" si="1343"/>
        <v>0</v>
      </c>
      <c r="AA1903" s="37">
        <f t="shared" si="1344"/>
        <v>0</v>
      </c>
      <c r="AB1903" s="37">
        <f t="shared" si="1345"/>
        <v>0</v>
      </c>
      <c r="AC1903" s="37">
        <f t="shared" si="1346"/>
        <v>0</v>
      </c>
      <c r="AD1903" s="37">
        <f t="shared" si="1347"/>
        <v>0</v>
      </c>
      <c r="AF1903">
        <f>'Data TREND'!$X$179</f>
        <v>42</v>
      </c>
      <c r="AG1903" s="37">
        <f>'Data TREND'!AN323</f>
        <v>234.18270521909068</v>
      </c>
      <c r="AH1903" s="37">
        <f>'Data TREND'!AO323</f>
        <v>35.679789067998279</v>
      </c>
      <c r="AI1903" s="37">
        <f>'Data TREND'!AP323</f>
        <v>227.09151285040059</v>
      </c>
      <c r="AJ1903" s="37">
        <f>'Data TREND'!AQ323</f>
        <v>497.13972769840973</v>
      </c>
      <c r="AK1903" s="37">
        <f>'Data TREND'!AR323</f>
        <v>34.584390530060887</v>
      </c>
      <c r="AL1903" s="37">
        <f>'Data TREND'!AS323</f>
        <v>14.234168186940128</v>
      </c>
      <c r="AN1903" s="37">
        <f t="shared" si="1348"/>
        <v>0</v>
      </c>
      <c r="AO1903" s="37">
        <f t="shared" si="1349"/>
        <v>0</v>
      </c>
      <c r="AP1903" s="37">
        <f t="shared" si="1350"/>
        <v>0</v>
      </c>
      <c r="AQ1903" s="37">
        <f t="shared" si="1351"/>
        <v>0</v>
      </c>
      <c r="AR1903" s="37">
        <f t="shared" si="1352"/>
        <v>0</v>
      </c>
      <c r="AS1903" s="37">
        <f t="shared" si="1353"/>
        <v>0</v>
      </c>
      <c r="AU1903">
        <v>42</v>
      </c>
      <c r="AV1903" s="37">
        <f t="shared" si="1354"/>
        <v>180.72425818856286</v>
      </c>
      <c r="AW1903" s="37">
        <f t="shared" si="1355"/>
        <v>17.591377451731688</v>
      </c>
      <c r="AX1903" s="37">
        <f t="shared" si="1356"/>
        <v>225.63880766908485</v>
      </c>
      <c r="AY1903" s="37">
        <f t="shared" si="1357"/>
        <v>423.76373315046368</v>
      </c>
      <c r="AZ1903" s="37">
        <f t="shared" si="1358"/>
        <v>27.284992255818416</v>
      </c>
      <c r="BA1903" s="37">
        <f t="shared" si="1359"/>
        <v>11.067674002227614</v>
      </c>
      <c r="BC1903">
        <v>42</v>
      </c>
      <c r="BD1903" s="37">
        <f>IF(Voorblad!$E$10=Rekenblad!BC1903,Rekenblad!AV1903,0)</f>
        <v>0</v>
      </c>
      <c r="BE1903" s="37">
        <f>IF(Voorblad!$E$10=Rekenblad!BC1903,Rekenblad!AW1903,0)</f>
        <v>0</v>
      </c>
      <c r="BF1903" s="37">
        <f>IF(Voorblad!$E$10=Rekenblad!BC1903,Rekenblad!AX1903,0)</f>
        <v>0</v>
      </c>
      <c r="BG1903" s="62">
        <f>IF(Voorblad!$E$10=Rekenblad!BC1903,Rekenblad!AY1903,0)</f>
        <v>0</v>
      </c>
      <c r="BH1903" s="37">
        <f>IF(Voorblad!$E$10=Rekenblad!BC1903,Rekenblad!AZ1903,0)</f>
        <v>0</v>
      </c>
      <c r="BI1903" s="37">
        <f>IF(Voorblad!$E$10=Rekenblad!BC1903,Rekenblad!BA1903,0)</f>
        <v>0</v>
      </c>
      <c r="BK1903">
        <v>42</v>
      </c>
      <c r="BL1903" s="37">
        <f>IF(Voorblad!$E$14=Rekenblad!$BL$1869,Rekenblad!BD1903,0)</f>
        <v>0</v>
      </c>
      <c r="BM1903" s="37">
        <f>IF(Voorblad!$E$14=Rekenblad!$BL$1869,Rekenblad!BE1903,0)</f>
        <v>0</v>
      </c>
      <c r="BN1903" s="37">
        <f>IF(Voorblad!$E$14=Rekenblad!$BL$1869,Rekenblad!BF1903,0)</f>
        <v>0</v>
      </c>
      <c r="BO1903" s="37">
        <f>IF(Voorblad!$E$14=Rekenblad!$BL$1869,Rekenblad!BG1903,0)</f>
        <v>0</v>
      </c>
      <c r="BP1903" s="37">
        <f>IF(Voorblad!$E$14=Rekenblad!$BL$1869,Rekenblad!BH1903,0)</f>
        <v>0</v>
      </c>
      <c r="BQ1903" s="37">
        <f>IF(Voorblad!$E$14=Rekenblad!$BL$1869,Rekenblad!BI1903,0)</f>
        <v>0</v>
      </c>
    </row>
    <row r="1904" spans="2:69" x14ac:dyDescent="0.25">
      <c r="B1904">
        <f>'Data TREND'!$X$180</f>
        <v>43</v>
      </c>
      <c r="C1904" s="37">
        <f>'Data TREND'!Z324</f>
        <v>184.15639553500114</v>
      </c>
      <c r="D1904" s="37">
        <f>'Data TREND'!AA324</f>
        <v>17.784020020296751</v>
      </c>
      <c r="E1904" s="37">
        <f>'Data TREND'!AB324</f>
        <v>230.89011870638092</v>
      </c>
      <c r="F1904" s="37">
        <f>'Data TREND'!AC324</f>
        <v>432.64494670334119</v>
      </c>
      <c r="G1904" s="37">
        <f>'Data TREND'!AD324</f>
        <v>27.204306833419786</v>
      </c>
      <c r="H1904" s="37">
        <f>'Data TREND'!AE324</f>
        <v>11.033164237875432</v>
      </c>
      <c r="J1904" s="37">
        <f t="shared" si="1336"/>
        <v>184.15639553500114</v>
      </c>
      <c r="K1904" s="37">
        <f t="shared" si="1337"/>
        <v>17.784020020296751</v>
      </c>
      <c r="L1904" s="37">
        <f t="shared" si="1338"/>
        <v>230.89011870638092</v>
      </c>
      <c r="M1904" s="37">
        <f t="shared" si="1339"/>
        <v>432.64494670334119</v>
      </c>
      <c r="N1904" s="37">
        <f t="shared" si="1340"/>
        <v>27.204306833419786</v>
      </c>
      <c r="O1904" s="37">
        <f t="shared" si="1341"/>
        <v>11.033164237875432</v>
      </c>
      <c r="Q1904">
        <f>'Data TREND'!$X$180</f>
        <v>43</v>
      </c>
      <c r="R1904" s="37">
        <f>'Data TREND'!AG324</f>
        <v>209.99156325498288</v>
      </c>
      <c r="S1904" s="37">
        <f>'Data TREND'!AH324</f>
        <v>34.231772606708688</v>
      </c>
      <c r="T1904" s="37">
        <f>'Data TREND'!AI324</f>
        <v>232.11665973623997</v>
      </c>
      <c r="U1904" s="37">
        <f>'Data TREND'!AJ324</f>
        <v>476.56422512032282</v>
      </c>
      <c r="V1904" s="37">
        <f>'Data TREND'!AK324</f>
        <v>31.995385700507619</v>
      </c>
      <c r="W1904" s="37">
        <f>'Data TREND'!AL324</f>
        <v>13.081963765310331</v>
      </c>
      <c r="Y1904" s="37">
        <f t="shared" si="1342"/>
        <v>0</v>
      </c>
      <c r="Z1904" s="37">
        <f t="shared" si="1343"/>
        <v>0</v>
      </c>
      <c r="AA1904" s="37">
        <f t="shared" si="1344"/>
        <v>0</v>
      </c>
      <c r="AB1904" s="37">
        <f t="shared" si="1345"/>
        <v>0</v>
      </c>
      <c r="AC1904" s="37">
        <f t="shared" si="1346"/>
        <v>0</v>
      </c>
      <c r="AD1904" s="37">
        <f t="shared" si="1347"/>
        <v>0</v>
      </c>
      <c r="AF1904">
        <f>'Data TREND'!$X$180</f>
        <v>43</v>
      </c>
      <c r="AG1904" s="37">
        <f>'Data TREND'!AN324</f>
        <v>238.20306458197228</v>
      </c>
      <c r="AH1904" s="37">
        <f>'Data TREND'!AO324</f>
        <v>36.108259063164965</v>
      </c>
      <c r="AI1904" s="37">
        <f>'Data TREND'!AP324</f>
        <v>232.29936977102199</v>
      </c>
      <c r="AJ1904" s="37">
        <f>'Data TREND'!AQ324</f>
        <v>506.78842771341544</v>
      </c>
      <c r="AK1904" s="37">
        <f>'Data TREND'!AR324</f>
        <v>34.392444385539932</v>
      </c>
      <c r="AL1904" s="37">
        <f>'Data TREND'!AS324</f>
        <v>14.15404742252548</v>
      </c>
      <c r="AN1904" s="37">
        <f t="shared" si="1348"/>
        <v>0</v>
      </c>
      <c r="AO1904" s="37">
        <f t="shared" si="1349"/>
        <v>0</v>
      </c>
      <c r="AP1904" s="37">
        <f t="shared" si="1350"/>
        <v>0</v>
      </c>
      <c r="AQ1904" s="37">
        <f t="shared" si="1351"/>
        <v>0</v>
      </c>
      <c r="AR1904" s="37">
        <f t="shared" si="1352"/>
        <v>0</v>
      </c>
      <c r="AS1904" s="37">
        <f t="shared" si="1353"/>
        <v>0</v>
      </c>
      <c r="AU1904">
        <v>43</v>
      </c>
      <c r="AV1904" s="37">
        <f t="shared" si="1354"/>
        <v>184.15639553500114</v>
      </c>
      <c r="AW1904" s="37">
        <f t="shared" si="1355"/>
        <v>17.784020020296751</v>
      </c>
      <c r="AX1904" s="37">
        <f t="shared" si="1356"/>
        <v>230.89011870638092</v>
      </c>
      <c r="AY1904" s="37">
        <f t="shared" si="1357"/>
        <v>432.64494670334119</v>
      </c>
      <c r="AZ1904" s="37">
        <f t="shared" si="1358"/>
        <v>27.204306833419786</v>
      </c>
      <c r="BA1904" s="37">
        <f t="shared" si="1359"/>
        <v>11.033164237875432</v>
      </c>
      <c r="BC1904">
        <v>43</v>
      </c>
      <c r="BD1904" s="37">
        <f>IF(Voorblad!$E$10=Rekenblad!BC1904,Rekenblad!AV1904,0)</f>
        <v>0</v>
      </c>
      <c r="BE1904" s="37">
        <f>IF(Voorblad!$E$10=Rekenblad!BC1904,Rekenblad!AW1904,0)</f>
        <v>0</v>
      </c>
      <c r="BF1904" s="37">
        <f>IF(Voorblad!$E$10=Rekenblad!BC1904,Rekenblad!AX1904,0)</f>
        <v>0</v>
      </c>
      <c r="BG1904" s="62">
        <f>IF(Voorblad!$E$10=Rekenblad!BC1904,Rekenblad!AY1904,0)</f>
        <v>0</v>
      </c>
      <c r="BH1904" s="37">
        <f>IF(Voorblad!$E$10=Rekenblad!BC1904,Rekenblad!AZ1904,0)</f>
        <v>0</v>
      </c>
      <c r="BI1904" s="37">
        <f>IF(Voorblad!$E$10=Rekenblad!BC1904,Rekenblad!BA1904,0)</f>
        <v>0</v>
      </c>
      <c r="BK1904">
        <v>43</v>
      </c>
      <c r="BL1904" s="37">
        <f>IF(Voorblad!$E$14=Rekenblad!$BL$1869,Rekenblad!BD1904,0)</f>
        <v>0</v>
      </c>
      <c r="BM1904" s="37">
        <f>IF(Voorblad!$E$14=Rekenblad!$BL$1869,Rekenblad!BE1904,0)</f>
        <v>0</v>
      </c>
      <c r="BN1904" s="37">
        <f>IF(Voorblad!$E$14=Rekenblad!$BL$1869,Rekenblad!BF1904,0)</f>
        <v>0</v>
      </c>
      <c r="BO1904" s="37">
        <f>IF(Voorblad!$E$14=Rekenblad!$BL$1869,Rekenblad!BG1904,0)</f>
        <v>0</v>
      </c>
      <c r="BP1904" s="37">
        <f>IF(Voorblad!$E$14=Rekenblad!$BL$1869,Rekenblad!BH1904,0)</f>
        <v>0</v>
      </c>
      <c r="BQ1904" s="37">
        <f>IF(Voorblad!$E$14=Rekenblad!$BL$1869,Rekenblad!BI1904,0)</f>
        <v>0</v>
      </c>
    </row>
    <row r="1905" spans="2:69" x14ac:dyDescent="0.25">
      <c r="B1905">
        <f>'Data TREND'!$X$181</f>
        <v>44</v>
      </c>
      <c r="C1905" s="37">
        <f>'Data TREND'!Z325</f>
        <v>187.58853288143942</v>
      </c>
      <c r="D1905" s="37">
        <f>'Data TREND'!AA325</f>
        <v>17.97666258886181</v>
      </c>
      <c r="E1905" s="37">
        <f>'Data TREND'!AB325</f>
        <v>236.14142974367695</v>
      </c>
      <c r="F1905" s="37">
        <f>'Data TREND'!AC325</f>
        <v>441.52616025621876</v>
      </c>
      <c r="G1905" s="37">
        <f>'Data TREND'!AD325</f>
        <v>27.123621411021155</v>
      </c>
      <c r="H1905" s="37">
        <f>'Data TREND'!AE325</f>
        <v>10.998654473523251</v>
      </c>
      <c r="J1905" s="37">
        <f t="shared" si="1336"/>
        <v>187.58853288143942</v>
      </c>
      <c r="K1905" s="37">
        <f t="shared" si="1337"/>
        <v>17.97666258886181</v>
      </c>
      <c r="L1905" s="37">
        <f t="shared" si="1338"/>
        <v>236.14142974367695</v>
      </c>
      <c r="M1905" s="37">
        <f t="shared" si="1339"/>
        <v>441.52616025621876</v>
      </c>
      <c r="N1905" s="37">
        <f t="shared" si="1340"/>
        <v>27.123621411021155</v>
      </c>
      <c r="O1905" s="37">
        <f t="shared" si="1341"/>
        <v>10.998654473523251</v>
      </c>
      <c r="Q1905">
        <f>'Data TREND'!$X$181</f>
        <v>44</v>
      </c>
      <c r="R1905" s="37">
        <f>'Data TREND'!AG325</f>
        <v>213.66630729294312</v>
      </c>
      <c r="S1905" s="37">
        <f>'Data TREND'!AH325</f>
        <v>34.62688979163827</v>
      </c>
      <c r="T1905" s="37">
        <f>'Data TREND'!AI325</f>
        <v>237.33006341156133</v>
      </c>
      <c r="U1905" s="37">
        <f>'Data TREND'!AJ325</f>
        <v>485.84350660934086</v>
      </c>
      <c r="V1905" s="37">
        <f>'Data TREND'!AK325</f>
        <v>31.839985638092369</v>
      </c>
      <c r="W1905" s="37">
        <f>'Data TREND'!AL325</f>
        <v>13.018848329500901</v>
      </c>
      <c r="Y1905" s="37">
        <f t="shared" si="1342"/>
        <v>0</v>
      </c>
      <c r="Z1905" s="37">
        <f t="shared" si="1343"/>
        <v>0</v>
      </c>
      <c r="AA1905" s="37">
        <f t="shared" si="1344"/>
        <v>0</v>
      </c>
      <c r="AB1905" s="37">
        <f t="shared" si="1345"/>
        <v>0</v>
      </c>
      <c r="AC1905" s="37">
        <f t="shared" si="1346"/>
        <v>0</v>
      </c>
      <c r="AD1905" s="37">
        <f t="shared" si="1347"/>
        <v>0</v>
      </c>
      <c r="AF1905">
        <f>'Data TREND'!$X$181</f>
        <v>44</v>
      </c>
      <c r="AG1905" s="37">
        <f>'Data TREND'!AN325</f>
        <v>242.22342394485392</v>
      </c>
      <c r="AH1905" s="37">
        <f>'Data TREND'!AO325</f>
        <v>36.536729058331652</v>
      </c>
      <c r="AI1905" s="37">
        <f>'Data TREND'!AP325</f>
        <v>237.50722669164335</v>
      </c>
      <c r="AJ1905" s="37">
        <f>'Data TREND'!AQ325</f>
        <v>516.43712772842116</v>
      </c>
      <c r="AK1905" s="37">
        <f>'Data TREND'!AR325</f>
        <v>34.200498241018977</v>
      </c>
      <c r="AL1905" s="37">
        <f>'Data TREND'!AS325</f>
        <v>14.07392665811083</v>
      </c>
      <c r="AN1905" s="37">
        <f t="shared" si="1348"/>
        <v>0</v>
      </c>
      <c r="AO1905" s="37">
        <f t="shared" si="1349"/>
        <v>0</v>
      </c>
      <c r="AP1905" s="37">
        <f t="shared" si="1350"/>
        <v>0</v>
      </c>
      <c r="AQ1905" s="37">
        <f t="shared" si="1351"/>
        <v>0</v>
      </c>
      <c r="AR1905" s="37">
        <f t="shared" si="1352"/>
        <v>0</v>
      </c>
      <c r="AS1905" s="37">
        <f t="shared" si="1353"/>
        <v>0</v>
      </c>
      <c r="AU1905">
        <v>44</v>
      </c>
      <c r="AV1905" s="37">
        <f t="shared" si="1354"/>
        <v>187.58853288143942</v>
      </c>
      <c r="AW1905" s="37">
        <f t="shared" si="1355"/>
        <v>17.97666258886181</v>
      </c>
      <c r="AX1905" s="37">
        <f t="shared" si="1356"/>
        <v>236.14142974367695</v>
      </c>
      <c r="AY1905" s="37">
        <f t="shared" si="1357"/>
        <v>441.52616025621876</v>
      </c>
      <c r="AZ1905" s="37">
        <f t="shared" si="1358"/>
        <v>27.123621411021155</v>
      </c>
      <c r="BA1905" s="37">
        <f t="shared" si="1359"/>
        <v>10.998654473523251</v>
      </c>
      <c r="BC1905">
        <v>44</v>
      </c>
      <c r="BD1905" s="37">
        <f>IF(Voorblad!$E$10=Rekenblad!BC1905,Rekenblad!AV1905,0)</f>
        <v>0</v>
      </c>
      <c r="BE1905" s="37">
        <f>IF(Voorblad!$E$10=Rekenblad!BC1905,Rekenblad!AW1905,0)</f>
        <v>0</v>
      </c>
      <c r="BF1905" s="37">
        <f>IF(Voorblad!$E$10=Rekenblad!BC1905,Rekenblad!AX1905,0)</f>
        <v>0</v>
      </c>
      <c r="BG1905" s="62">
        <f>IF(Voorblad!$E$10=Rekenblad!BC1905,Rekenblad!AY1905,0)</f>
        <v>0</v>
      </c>
      <c r="BH1905" s="37">
        <f>IF(Voorblad!$E$10=Rekenblad!BC1905,Rekenblad!AZ1905,0)</f>
        <v>0</v>
      </c>
      <c r="BI1905" s="37">
        <f>IF(Voorblad!$E$10=Rekenblad!BC1905,Rekenblad!BA1905,0)</f>
        <v>0</v>
      </c>
      <c r="BK1905">
        <v>44</v>
      </c>
      <c r="BL1905" s="37">
        <f>IF(Voorblad!$E$14=Rekenblad!$BL$1869,Rekenblad!BD1905,0)</f>
        <v>0</v>
      </c>
      <c r="BM1905" s="37">
        <f>IF(Voorblad!$E$14=Rekenblad!$BL$1869,Rekenblad!BE1905,0)</f>
        <v>0</v>
      </c>
      <c r="BN1905" s="37">
        <f>IF(Voorblad!$E$14=Rekenblad!$BL$1869,Rekenblad!BF1905,0)</f>
        <v>0</v>
      </c>
      <c r="BO1905" s="37">
        <f>IF(Voorblad!$E$14=Rekenblad!$BL$1869,Rekenblad!BG1905,0)</f>
        <v>0</v>
      </c>
      <c r="BP1905" s="37">
        <f>IF(Voorblad!$E$14=Rekenblad!$BL$1869,Rekenblad!BH1905,0)</f>
        <v>0</v>
      </c>
      <c r="BQ1905" s="37">
        <f>IF(Voorblad!$E$14=Rekenblad!$BL$1869,Rekenblad!BI1905,0)</f>
        <v>0</v>
      </c>
    </row>
    <row r="1906" spans="2:69" x14ac:dyDescent="0.25">
      <c r="B1906">
        <f>'Data TREND'!$X$182</f>
        <v>45</v>
      </c>
      <c r="C1906" s="37">
        <f>'Data TREND'!Z326</f>
        <v>191.02067022787773</v>
      </c>
      <c r="D1906" s="37">
        <f>'Data TREND'!AA326</f>
        <v>18.169305157426869</v>
      </c>
      <c r="E1906" s="37">
        <f>'Data TREND'!AB326</f>
        <v>241.39274078097301</v>
      </c>
      <c r="F1906" s="37">
        <f>'Data TREND'!AC326</f>
        <v>450.40737380909627</v>
      </c>
      <c r="G1906" s="37">
        <f>'Data TREND'!AD326</f>
        <v>27.042935988622528</v>
      </c>
      <c r="H1906" s="37">
        <f>'Data TREND'!AE326</f>
        <v>10.964144709171068</v>
      </c>
      <c r="J1906" s="37">
        <f t="shared" si="1336"/>
        <v>191.02067022787773</v>
      </c>
      <c r="K1906" s="37">
        <f t="shared" si="1337"/>
        <v>18.169305157426869</v>
      </c>
      <c r="L1906" s="37">
        <f t="shared" si="1338"/>
        <v>241.39274078097301</v>
      </c>
      <c r="M1906" s="37">
        <f t="shared" si="1339"/>
        <v>450.40737380909627</v>
      </c>
      <c r="N1906" s="37">
        <f t="shared" si="1340"/>
        <v>27.042935988622528</v>
      </c>
      <c r="O1906" s="37">
        <f t="shared" si="1341"/>
        <v>10.964144709171068</v>
      </c>
      <c r="Q1906">
        <f>'Data TREND'!$X$182</f>
        <v>45</v>
      </c>
      <c r="R1906" s="37">
        <f>'Data TREND'!AG326</f>
        <v>217.34105133090335</v>
      </c>
      <c r="S1906" s="37">
        <f>'Data TREND'!AH326</f>
        <v>35.022006976567852</v>
      </c>
      <c r="T1906" s="37">
        <f>'Data TREND'!AI326</f>
        <v>242.54346708688269</v>
      </c>
      <c r="U1906" s="37">
        <f>'Data TREND'!AJ326</f>
        <v>495.12278809835891</v>
      </c>
      <c r="V1906" s="37">
        <f>'Data TREND'!AK326</f>
        <v>31.684585575677119</v>
      </c>
      <c r="W1906" s="37">
        <f>'Data TREND'!AL326</f>
        <v>12.95573289369147</v>
      </c>
      <c r="Y1906" s="37">
        <f t="shared" si="1342"/>
        <v>0</v>
      </c>
      <c r="Z1906" s="37">
        <f t="shared" si="1343"/>
        <v>0</v>
      </c>
      <c r="AA1906" s="37">
        <f t="shared" si="1344"/>
        <v>0</v>
      </c>
      <c r="AB1906" s="37">
        <f t="shared" si="1345"/>
        <v>0</v>
      </c>
      <c r="AC1906" s="37">
        <f t="shared" si="1346"/>
        <v>0</v>
      </c>
      <c r="AD1906" s="37">
        <f t="shared" si="1347"/>
        <v>0</v>
      </c>
      <c r="AF1906">
        <f>'Data TREND'!$X$182</f>
        <v>45</v>
      </c>
      <c r="AG1906" s="37">
        <f>'Data TREND'!AN326</f>
        <v>246.24378330773553</v>
      </c>
      <c r="AH1906" s="37">
        <f>'Data TREND'!AO326</f>
        <v>36.965199053498338</v>
      </c>
      <c r="AI1906" s="37">
        <f>'Data TREND'!AP326</f>
        <v>242.71508361226475</v>
      </c>
      <c r="AJ1906" s="37">
        <f>'Data TREND'!AQ326</f>
        <v>526.08582774342688</v>
      </c>
      <c r="AK1906" s="37">
        <f>'Data TREND'!AR326</f>
        <v>34.008552096498022</v>
      </c>
      <c r="AL1906" s="37">
        <f>'Data TREND'!AS326</f>
        <v>13.99380589369618</v>
      </c>
      <c r="AN1906" s="37">
        <f t="shared" si="1348"/>
        <v>0</v>
      </c>
      <c r="AO1906" s="37">
        <f t="shared" si="1349"/>
        <v>0</v>
      </c>
      <c r="AP1906" s="37">
        <f t="shared" si="1350"/>
        <v>0</v>
      </c>
      <c r="AQ1906" s="37">
        <f t="shared" si="1351"/>
        <v>0</v>
      </c>
      <c r="AR1906" s="37">
        <f t="shared" si="1352"/>
        <v>0</v>
      </c>
      <c r="AS1906" s="37">
        <f t="shared" si="1353"/>
        <v>0</v>
      </c>
      <c r="AU1906">
        <v>45</v>
      </c>
      <c r="AV1906" s="37">
        <f t="shared" si="1354"/>
        <v>191.02067022787773</v>
      </c>
      <c r="AW1906" s="37">
        <f t="shared" si="1355"/>
        <v>18.169305157426869</v>
      </c>
      <c r="AX1906" s="37">
        <f t="shared" si="1356"/>
        <v>241.39274078097301</v>
      </c>
      <c r="AY1906" s="37">
        <f t="shared" si="1357"/>
        <v>450.40737380909627</v>
      </c>
      <c r="AZ1906" s="37">
        <f t="shared" si="1358"/>
        <v>27.042935988622528</v>
      </c>
      <c r="BA1906" s="37">
        <f t="shared" si="1359"/>
        <v>10.964144709171068</v>
      </c>
      <c r="BC1906">
        <v>45</v>
      </c>
      <c r="BD1906" s="37">
        <f>IF(Voorblad!$E$10=Rekenblad!BC1906,Rekenblad!AV1906,0)</f>
        <v>0</v>
      </c>
      <c r="BE1906" s="37">
        <f>IF(Voorblad!$E$10=Rekenblad!BC1906,Rekenblad!AW1906,0)</f>
        <v>0</v>
      </c>
      <c r="BF1906" s="37">
        <f>IF(Voorblad!$E$10=Rekenblad!BC1906,Rekenblad!AX1906,0)</f>
        <v>0</v>
      </c>
      <c r="BG1906" s="62">
        <f>IF(Voorblad!$E$10=Rekenblad!BC1906,Rekenblad!AY1906,0)</f>
        <v>0</v>
      </c>
      <c r="BH1906" s="37">
        <f>IF(Voorblad!$E$10=Rekenblad!BC1906,Rekenblad!AZ1906,0)</f>
        <v>0</v>
      </c>
      <c r="BI1906" s="37">
        <f>IF(Voorblad!$E$10=Rekenblad!BC1906,Rekenblad!BA1906,0)</f>
        <v>0</v>
      </c>
      <c r="BK1906">
        <v>45</v>
      </c>
      <c r="BL1906" s="37">
        <f>IF(Voorblad!$E$14=Rekenblad!$BL$1869,Rekenblad!BD1906,0)</f>
        <v>0</v>
      </c>
      <c r="BM1906" s="37">
        <f>IF(Voorblad!$E$14=Rekenblad!$BL$1869,Rekenblad!BE1906,0)</f>
        <v>0</v>
      </c>
      <c r="BN1906" s="37">
        <f>IF(Voorblad!$E$14=Rekenblad!$BL$1869,Rekenblad!BF1906,0)</f>
        <v>0</v>
      </c>
      <c r="BO1906" s="37">
        <f>IF(Voorblad!$E$14=Rekenblad!$BL$1869,Rekenblad!BG1906,0)</f>
        <v>0</v>
      </c>
      <c r="BP1906" s="37">
        <f>IF(Voorblad!$E$14=Rekenblad!$BL$1869,Rekenblad!BH1906,0)</f>
        <v>0</v>
      </c>
      <c r="BQ1906" s="37">
        <f>IF(Voorblad!$E$14=Rekenblad!$BL$1869,Rekenblad!BI1906,0)</f>
        <v>0</v>
      </c>
    </row>
    <row r="1907" spans="2:69" x14ac:dyDescent="0.25">
      <c r="B1907">
        <f>'Data TREND'!$X$183</f>
        <v>46</v>
      </c>
      <c r="C1907" s="37">
        <f>'Data TREND'!Z327</f>
        <v>194.45280757431601</v>
      </c>
      <c r="D1907" s="37">
        <f>'Data TREND'!AA327</f>
        <v>18.361947725991932</v>
      </c>
      <c r="E1907" s="37">
        <f>'Data TREND'!AB327</f>
        <v>246.64405181826908</v>
      </c>
      <c r="F1907" s="37">
        <f>'Data TREND'!AC327</f>
        <v>459.28858736197378</v>
      </c>
      <c r="G1907" s="37">
        <f>'Data TREND'!AD327</f>
        <v>26.962250566223897</v>
      </c>
      <c r="H1907" s="37">
        <f>'Data TREND'!AE327</f>
        <v>10.929634944818886</v>
      </c>
      <c r="J1907" s="37">
        <f t="shared" si="1336"/>
        <v>194.45280757431601</v>
      </c>
      <c r="K1907" s="37">
        <f t="shared" si="1337"/>
        <v>18.361947725991932</v>
      </c>
      <c r="L1907" s="37">
        <f t="shared" si="1338"/>
        <v>246.64405181826908</v>
      </c>
      <c r="M1907" s="37">
        <f t="shared" si="1339"/>
        <v>459.28858736197378</v>
      </c>
      <c r="N1907" s="37">
        <f t="shared" si="1340"/>
        <v>26.962250566223897</v>
      </c>
      <c r="O1907" s="37">
        <f t="shared" si="1341"/>
        <v>10.929634944818886</v>
      </c>
      <c r="Q1907">
        <f>'Data TREND'!$X$183</f>
        <v>46</v>
      </c>
      <c r="R1907" s="37">
        <f>'Data TREND'!AG327</f>
        <v>221.01579536886359</v>
      </c>
      <c r="S1907" s="37">
        <f>'Data TREND'!AH327</f>
        <v>35.417124161497426</v>
      </c>
      <c r="T1907" s="37">
        <f>'Data TREND'!AI327</f>
        <v>247.75687076220407</v>
      </c>
      <c r="U1907" s="37">
        <f>'Data TREND'!AJ327</f>
        <v>504.40206958737701</v>
      </c>
      <c r="V1907" s="37">
        <f>'Data TREND'!AK327</f>
        <v>31.529185513261865</v>
      </c>
      <c r="W1907" s="37">
        <f>'Data TREND'!AL327</f>
        <v>12.892617457882039</v>
      </c>
      <c r="Y1907" s="37">
        <f t="shared" si="1342"/>
        <v>0</v>
      </c>
      <c r="Z1907" s="37">
        <f t="shared" si="1343"/>
        <v>0</v>
      </c>
      <c r="AA1907" s="37">
        <f t="shared" si="1344"/>
        <v>0</v>
      </c>
      <c r="AB1907" s="37">
        <f t="shared" si="1345"/>
        <v>0</v>
      </c>
      <c r="AC1907" s="37">
        <f t="shared" si="1346"/>
        <v>0</v>
      </c>
      <c r="AD1907" s="37">
        <f t="shared" si="1347"/>
        <v>0</v>
      </c>
      <c r="AF1907">
        <f>'Data TREND'!$X$183</f>
        <v>46</v>
      </c>
      <c r="AG1907" s="37">
        <f>'Data TREND'!AN327</f>
        <v>250.26414267061716</v>
      </c>
      <c r="AH1907" s="37">
        <f>'Data TREND'!AO327</f>
        <v>37.393669048665032</v>
      </c>
      <c r="AI1907" s="37">
        <f>'Data TREND'!AP327</f>
        <v>247.92294053288612</v>
      </c>
      <c r="AJ1907" s="37">
        <f>'Data TREND'!AQ327</f>
        <v>535.73452775843248</v>
      </c>
      <c r="AK1907" s="37">
        <f>'Data TREND'!AR327</f>
        <v>33.816605951977067</v>
      </c>
      <c r="AL1907" s="37">
        <f>'Data TREND'!AS327</f>
        <v>13.913685129281532</v>
      </c>
      <c r="AN1907" s="37">
        <f t="shared" si="1348"/>
        <v>0</v>
      </c>
      <c r="AO1907" s="37">
        <f t="shared" si="1349"/>
        <v>0</v>
      </c>
      <c r="AP1907" s="37">
        <f t="shared" si="1350"/>
        <v>0</v>
      </c>
      <c r="AQ1907" s="37">
        <f t="shared" si="1351"/>
        <v>0</v>
      </c>
      <c r="AR1907" s="37">
        <f t="shared" si="1352"/>
        <v>0</v>
      </c>
      <c r="AS1907" s="37">
        <f t="shared" si="1353"/>
        <v>0</v>
      </c>
      <c r="AU1907">
        <v>46</v>
      </c>
      <c r="AV1907" s="37">
        <f t="shared" si="1354"/>
        <v>194.45280757431601</v>
      </c>
      <c r="AW1907" s="37">
        <f t="shared" si="1355"/>
        <v>18.361947725991932</v>
      </c>
      <c r="AX1907" s="37">
        <f t="shared" si="1356"/>
        <v>246.64405181826908</v>
      </c>
      <c r="AY1907" s="37">
        <f t="shared" si="1357"/>
        <v>459.28858736197378</v>
      </c>
      <c r="AZ1907" s="37">
        <f t="shared" si="1358"/>
        <v>26.962250566223897</v>
      </c>
      <c r="BA1907" s="37">
        <f t="shared" si="1359"/>
        <v>10.929634944818886</v>
      </c>
      <c r="BC1907">
        <v>46</v>
      </c>
      <c r="BD1907" s="37">
        <f>IF(Voorblad!$E$10=Rekenblad!BC1907,Rekenblad!AV1907,0)</f>
        <v>0</v>
      </c>
      <c r="BE1907" s="37">
        <f>IF(Voorblad!$E$10=Rekenblad!BC1907,Rekenblad!AW1907,0)</f>
        <v>0</v>
      </c>
      <c r="BF1907" s="37">
        <f>IF(Voorblad!$E$10=Rekenblad!BC1907,Rekenblad!AX1907,0)</f>
        <v>0</v>
      </c>
      <c r="BG1907" s="62">
        <f>IF(Voorblad!$E$10=Rekenblad!BC1907,Rekenblad!AY1907,0)</f>
        <v>0</v>
      </c>
      <c r="BH1907" s="37">
        <f>IF(Voorblad!$E$10=Rekenblad!BC1907,Rekenblad!AZ1907,0)</f>
        <v>0</v>
      </c>
      <c r="BI1907" s="37">
        <f>IF(Voorblad!$E$10=Rekenblad!BC1907,Rekenblad!BA1907,0)</f>
        <v>0</v>
      </c>
      <c r="BK1907">
        <v>46</v>
      </c>
      <c r="BL1907" s="37">
        <f>IF(Voorblad!$E$14=Rekenblad!$BL$1869,Rekenblad!BD1907,0)</f>
        <v>0</v>
      </c>
      <c r="BM1907" s="37">
        <f>IF(Voorblad!$E$14=Rekenblad!$BL$1869,Rekenblad!BE1907,0)</f>
        <v>0</v>
      </c>
      <c r="BN1907" s="37">
        <f>IF(Voorblad!$E$14=Rekenblad!$BL$1869,Rekenblad!BF1907,0)</f>
        <v>0</v>
      </c>
      <c r="BO1907" s="37">
        <f>IF(Voorblad!$E$14=Rekenblad!$BL$1869,Rekenblad!BG1907,0)</f>
        <v>0</v>
      </c>
      <c r="BP1907" s="37">
        <f>IF(Voorblad!$E$14=Rekenblad!$BL$1869,Rekenblad!BH1907,0)</f>
        <v>0</v>
      </c>
      <c r="BQ1907" s="37">
        <f>IF(Voorblad!$E$14=Rekenblad!$BL$1869,Rekenblad!BI1907,0)</f>
        <v>0</v>
      </c>
    </row>
    <row r="1908" spans="2:69" x14ac:dyDescent="0.25">
      <c r="B1908">
        <f>'Data TREND'!$X$184</f>
        <v>47</v>
      </c>
      <c r="C1908" s="37">
        <f>'Data TREND'!Z328</f>
        <v>197.88494492075429</v>
      </c>
      <c r="D1908" s="37">
        <f>'Data TREND'!AA328</f>
        <v>18.554590294556991</v>
      </c>
      <c r="E1908" s="37">
        <f>'Data TREND'!AB328</f>
        <v>251.89536285556514</v>
      </c>
      <c r="F1908" s="37">
        <f>'Data TREND'!AC328</f>
        <v>468.16980091485129</v>
      </c>
      <c r="G1908" s="37">
        <f>'Data TREND'!AD328</f>
        <v>26.88156514382527</v>
      </c>
      <c r="H1908" s="37">
        <f>'Data TREND'!AE328</f>
        <v>10.895125180466705</v>
      </c>
      <c r="J1908" s="37">
        <f t="shared" si="1336"/>
        <v>197.88494492075429</v>
      </c>
      <c r="K1908" s="37">
        <f t="shared" si="1337"/>
        <v>18.554590294556991</v>
      </c>
      <c r="L1908" s="37">
        <f t="shared" si="1338"/>
        <v>251.89536285556514</v>
      </c>
      <c r="M1908" s="37">
        <f t="shared" si="1339"/>
        <v>468.16980091485129</v>
      </c>
      <c r="N1908" s="37">
        <f t="shared" si="1340"/>
        <v>26.88156514382527</v>
      </c>
      <c r="O1908" s="37">
        <f t="shared" si="1341"/>
        <v>10.895125180466705</v>
      </c>
      <c r="Q1908">
        <f>'Data TREND'!$X$184</f>
        <v>47</v>
      </c>
      <c r="R1908" s="37">
        <f>'Data TREND'!AG328</f>
        <v>224.69053940682383</v>
      </c>
      <c r="S1908" s="37">
        <f>'Data TREND'!AH328</f>
        <v>35.812241346427015</v>
      </c>
      <c r="T1908" s="37">
        <f>'Data TREND'!AI328</f>
        <v>252.97027443752543</v>
      </c>
      <c r="U1908" s="37">
        <f>'Data TREND'!AJ328</f>
        <v>513.681351076395</v>
      </c>
      <c r="V1908" s="37">
        <f>'Data TREND'!AK328</f>
        <v>31.373785450846619</v>
      </c>
      <c r="W1908" s="37">
        <f>'Data TREND'!AL328</f>
        <v>12.829502022072608</v>
      </c>
      <c r="Y1908" s="37">
        <f t="shared" si="1342"/>
        <v>0</v>
      </c>
      <c r="Z1908" s="37">
        <f t="shared" si="1343"/>
        <v>0</v>
      </c>
      <c r="AA1908" s="37">
        <f t="shared" si="1344"/>
        <v>0</v>
      </c>
      <c r="AB1908" s="37">
        <f t="shared" si="1345"/>
        <v>0</v>
      </c>
      <c r="AC1908" s="37">
        <f t="shared" si="1346"/>
        <v>0</v>
      </c>
      <c r="AD1908" s="37">
        <f t="shared" si="1347"/>
        <v>0</v>
      </c>
      <c r="AF1908">
        <f>'Data TREND'!$X$184</f>
        <v>47</v>
      </c>
      <c r="AG1908" s="37">
        <f>'Data TREND'!AN328</f>
        <v>254.28450203349877</v>
      </c>
      <c r="AH1908" s="37">
        <f>'Data TREND'!AO328</f>
        <v>37.822139043831712</v>
      </c>
      <c r="AI1908" s="37">
        <f>'Data TREND'!AP328</f>
        <v>253.13079745350751</v>
      </c>
      <c r="AJ1908" s="37">
        <f>'Data TREND'!AQ328</f>
        <v>545.38322777343819</v>
      </c>
      <c r="AK1908" s="37">
        <f>'Data TREND'!AR328</f>
        <v>33.624659807456112</v>
      </c>
      <c r="AL1908" s="37">
        <f>'Data TREND'!AS328</f>
        <v>13.833564364866884</v>
      </c>
      <c r="AN1908" s="37">
        <f t="shared" si="1348"/>
        <v>0</v>
      </c>
      <c r="AO1908" s="37">
        <f t="shared" si="1349"/>
        <v>0</v>
      </c>
      <c r="AP1908" s="37">
        <f t="shared" si="1350"/>
        <v>0</v>
      </c>
      <c r="AQ1908" s="37">
        <f t="shared" si="1351"/>
        <v>0</v>
      </c>
      <c r="AR1908" s="37">
        <f t="shared" si="1352"/>
        <v>0</v>
      </c>
      <c r="AS1908" s="37">
        <f t="shared" si="1353"/>
        <v>0</v>
      </c>
      <c r="AU1908">
        <v>47</v>
      </c>
      <c r="AV1908" s="37">
        <f t="shared" si="1354"/>
        <v>197.88494492075429</v>
      </c>
      <c r="AW1908" s="37">
        <f t="shared" si="1355"/>
        <v>18.554590294556991</v>
      </c>
      <c r="AX1908" s="37">
        <f t="shared" si="1356"/>
        <v>251.89536285556514</v>
      </c>
      <c r="AY1908" s="37">
        <f t="shared" si="1357"/>
        <v>468.16980091485129</v>
      </c>
      <c r="AZ1908" s="37">
        <f t="shared" si="1358"/>
        <v>26.88156514382527</v>
      </c>
      <c r="BA1908" s="37">
        <f t="shared" si="1359"/>
        <v>10.895125180466705</v>
      </c>
      <c r="BC1908">
        <v>47</v>
      </c>
      <c r="BD1908" s="37">
        <f>IF(Voorblad!$E$10=Rekenblad!BC1908,Rekenblad!AV1908,0)</f>
        <v>0</v>
      </c>
      <c r="BE1908" s="37">
        <f>IF(Voorblad!$E$10=Rekenblad!BC1908,Rekenblad!AW1908,0)</f>
        <v>0</v>
      </c>
      <c r="BF1908" s="37">
        <f>IF(Voorblad!$E$10=Rekenblad!BC1908,Rekenblad!AX1908,0)</f>
        <v>0</v>
      </c>
      <c r="BG1908" s="62">
        <f>IF(Voorblad!$E$10=Rekenblad!BC1908,Rekenblad!AY1908,0)</f>
        <v>0</v>
      </c>
      <c r="BH1908" s="37">
        <f>IF(Voorblad!$E$10=Rekenblad!BC1908,Rekenblad!AZ1908,0)</f>
        <v>0</v>
      </c>
      <c r="BI1908" s="37">
        <f>IF(Voorblad!$E$10=Rekenblad!BC1908,Rekenblad!BA1908,0)</f>
        <v>0</v>
      </c>
      <c r="BK1908">
        <v>47</v>
      </c>
      <c r="BL1908" s="37">
        <f>IF(Voorblad!$E$14=Rekenblad!$BL$1869,Rekenblad!BD1908,0)</f>
        <v>0</v>
      </c>
      <c r="BM1908" s="37">
        <f>IF(Voorblad!$E$14=Rekenblad!$BL$1869,Rekenblad!BE1908,0)</f>
        <v>0</v>
      </c>
      <c r="BN1908" s="37">
        <f>IF(Voorblad!$E$14=Rekenblad!$BL$1869,Rekenblad!BF1908,0)</f>
        <v>0</v>
      </c>
      <c r="BO1908" s="37">
        <f>IF(Voorblad!$E$14=Rekenblad!$BL$1869,Rekenblad!BG1908,0)</f>
        <v>0</v>
      </c>
      <c r="BP1908" s="37">
        <f>IF(Voorblad!$E$14=Rekenblad!$BL$1869,Rekenblad!BH1908,0)</f>
        <v>0</v>
      </c>
      <c r="BQ1908" s="37">
        <f>IF(Voorblad!$E$14=Rekenblad!$BL$1869,Rekenblad!BI1908,0)</f>
        <v>0</v>
      </c>
    </row>
    <row r="1909" spans="2:69" x14ac:dyDescent="0.25">
      <c r="B1909">
        <f>'Data TREND'!$X$185</f>
        <v>48</v>
      </c>
      <c r="C1909" s="37">
        <f>'Data TREND'!Z329</f>
        <v>201.3170822671926</v>
      </c>
      <c r="D1909" s="37">
        <f>'Data TREND'!AA329</f>
        <v>18.747232863122051</v>
      </c>
      <c r="E1909" s="37">
        <f>'Data TREND'!AB329</f>
        <v>257.1466738928612</v>
      </c>
      <c r="F1909" s="37">
        <f>'Data TREND'!AC329</f>
        <v>477.05101446772881</v>
      </c>
      <c r="G1909" s="37">
        <f>'Data TREND'!AD329</f>
        <v>26.800879721426639</v>
      </c>
      <c r="H1909" s="37">
        <f>'Data TREND'!AE329</f>
        <v>10.860615416114523</v>
      </c>
      <c r="J1909" s="37">
        <f t="shared" si="1336"/>
        <v>201.3170822671926</v>
      </c>
      <c r="K1909" s="37">
        <f t="shared" si="1337"/>
        <v>18.747232863122051</v>
      </c>
      <c r="L1909" s="37">
        <f t="shared" si="1338"/>
        <v>257.1466738928612</v>
      </c>
      <c r="M1909" s="37">
        <f t="shared" si="1339"/>
        <v>477.05101446772881</v>
      </c>
      <c r="N1909" s="37">
        <f t="shared" si="1340"/>
        <v>26.800879721426639</v>
      </c>
      <c r="O1909" s="37">
        <f t="shared" si="1341"/>
        <v>10.860615416114523</v>
      </c>
      <c r="Q1909">
        <f>'Data TREND'!$X$185</f>
        <v>48</v>
      </c>
      <c r="R1909" s="37">
        <f>'Data TREND'!AG329</f>
        <v>228.36528344478407</v>
      </c>
      <c r="S1909" s="37">
        <f>'Data TREND'!AH329</f>
        <v>36.20735853135659</v>
      </c>
      <c r="T1909" s="37">
        <f>'Data TREND'!AI329</f>
        <v>258.18367811284679</v>
      </c>
      <c r="U1909" s="37">
        <f>'Data TREND'!AJ329</f>
        <v>522.96063256541311</v>
      </c>
      <c r="V1909" s="37">
        <f>'Data TREND'!AK329</f>
        <v>31.218385388431365</v>
      </c>
      <c r="W1909" s="37">
        <f>'Data TREND'!AL329</f>
        <v>12.766386586263177</v>
      </c>
      <c r="Y1909" s="37">
        <f t="shared" si="1342"/>
        <v>0</v>
      </c>
      <c r="Z1909" s="37">
        <f t="shared" si="1343"/>
        <v>0</v>
      </c>
      <c r="AA1909" s="37">
        <f t="shared" si="1344"/>
        <v>0</v>
      </c>
      <c r="AB1909" s="37">
        <f t="shared" si="1345"/>
        <v>0</v>
      </c>
      <c r="AC1909" s="37">
        <f t="shared" si="1346"/>
        <v>0</v>
      </c>
      <c r="AD1909" s="37">
        <f t="shared" si="1347"/>
        <v>0</v>
      </c>
      <c r="AF1909">
        <f>'Data TREND'!$X$185</f>
        <v>48</v>
      </c>
      <c r="AG1909" s="37">
        <f>'Data TREND'!AN329</f>
        <v>258.30486139638037</v>
      </c>
      <c r="AH1909" s="37">
        <f>'Data TREND'!AO329</f>
        <v>38.250609038998405</v>
      </c>
      <c r="AI1909" s="37">
        <f>'Data TREND'!AP329</f>
        <v>258.33865437412885</v>
      </c>
      <c r="AJ1909" s="37">
        <f>'Data TREND'!AQ329</f>
        <v>555.03192778844391</v>
      </c>
      <c r="AK1909" s="37">
        <f>'Data TREND'!AR329</f>
        <v>33.432713662935157</v>
      </c>
      <c r="AL1909" s="37">
        <f>'Data TREND'!AS329</f>
        <v>13.753443600452234</v>
      </c>
      <c r="AN1909" s="37">
        <f t="shared" si="1348"/>
        <v>0</v>
      </c>
      <c r="AO1909" s="37">
        <f t="shared" si="1349"/>
        <v>0</v>
      </c>
      <c r="AP1909" s="37">
        <f t="shared" si="1350"/>
        <v>0</v>
      </c>
      <c r="AQ1909" s="37">
        <f t="shared" si="1351"/>
        <v>0</v>
      </c>
      <c r="AR1909" s="37">
        <f t="shared" si="1352"/>
        <v>0</v>
      </c>
      <c r="AS1909" s="37">
        <f t="shared" si="1353"/>
        <v>0</v>
      </c>
      <c r="AU1909">
        <v>48</v>
      </c>
      <c r="AV1909" s="37">
        <f t="shared" si="1354"/>
        <v>201.3170822671926</v>
      </c>
      <c r="AW1909" s="37">
        <f t="shared" si="1355"/>
        <v>18.747232863122051</v>
      </c>
      <c r="AX1909" s="37">
        <f t="shared" si="1356"/>
        <v>257.1466738928612</v>
      </c>
      <c r="AY1909" s="37">
        <f t="shared" si="1357"/>
        <v>477.05101446772881</v>
      </c>
      <c r="AZ1909" s="37">
        <f t="shared" si="1358"/>
        <v>26.800879721426639</v>
      </c>
      <c r="BA1909" s="37">
        <f t="shared" si="1359"/>
        <v>10.860615416114523</v>
      </c>
      <c r="BC1909">
        <v>48</v>
      </c>
      <c r="BD1909" s="37">
        <f>IF(Voorblad!$E$10=Rekenblad!BC1909,Rekenblad!AV1909,0)</f>
        <v>0</v>
      </c>
      <c r="BE1909" s="37">
        <f>IF(Voorblad!$E$10=Rekenblad!BC1909,Rekenblad!AW1909,0)</f>
        <v>0</v>
      </c>
      <c r="BF1909" s="37">
        <f>IF(Voorblad!$E$10=Rekenblad!BC1909,Rekenblad!AX1909,0)</f>
        <v>0</v>
      </c>
      <c r="BG1909" s="62">
        <f>IF(Voorblad!$E$10=Rekenblad!BC1909,Rekenblad!AY1909,0)</f>
        <v>0</v>
      </c>
      <c r="BH1909" s="37">
        <f>IF(Voorblad!$E$10=Rekenblad!BC1909,Rekenblad!AZ1909,0)</f>
        <v>0</v>
      </c>
      <c r="BI1909" s="37">
        <f>IF(Voorblad!$E$10=Rekenblad!BC1909,Rekenblad!BA1909,0)</f>
        <v>0</v>
      </c>
      <c r="BK1909">
        <v>48</v>
      </c>
      <c r="BL1909" s="37">
        <f>IF(Voorblad!$E$14=Rekenblad!$BL$1869,Rekenblad!BD1909,0)</f>
        <v>0</v>
      </c>
      <c r="BM1909" s="37">
        <f>IF(Voorblad!$E$14=Rekenblad!$BL$1869,Rekenblad!BE1909,0)</f>
        <v>0</v>
      </c>
      <c r="BN1909" s="37">
        <f>IF(Voorblad!$E$14=Rekenblad!$BL$1869,Rekenblad!BF1909,0)</f>
        <v>0</v>
      </c>
      <c r="BO1909" s="37">
        <f>IF(Voorblad!$E$14=Rekenblad!$BL$1869,Rekenblad!BG1909,0)</f>
        <v>0</v>
      </c>
      <c r="BP1909" s="37">
        <f>IF(Voorblad!$E$14=Rekenblad!$BL$1869,Rekenblad!BH1909,0)</f>
        <v>0</v>
      </c>
      <c r="BQ1909" s="37">
        <f>IF(Voorblad!$E$14=Rekenblad!$BL$1869,Rekenblad!BI1909,0)</f>
        <v>0</v>
      </c>
    </row>
    <row r="1910" spans="2:69" x14ac:dyDescent="0.25">
      <c r="B1910">
        <f>'Data TREND'!$X$186</f>
        <v>49</v>
      </c>
      <c r="C1910" s="37">
        <f>'Data TREND'!Z330</f>
        <v>204.74921961363088</v>
      </c>
      <c r="D1910" s="37">
        <f>'Data TREND'!AA330</f>
        <v>18.939875431687113</v>
      </c>
      <c r="E1910" s="37">
        <f>'Data TREND'!AB330</f>
        <v>262.39798493015724</v>
      </c>
      <c r="F1910" s="37">
        <f>'Data TREND'!AC330</f>
        <v>485.93222802060632</v>
      </c>
      <c r="G1910" s="37">
        <f>'Data TREND'!AD330</f>
        <v>26.720194299028009</v>
      </c>
      <c r="H1910" s="37">
        <f>'Data TREND'!AE330</f>
        <v>10.82610565176234</v>
      </c>
      <c r="J1910" s="37">
        <f t="shared" si="1336"/>
        <v>204.74921961363088</v>
      </c>
      <c r="K1910" s="37">
        <f t="shared" si="1337"/>
        <v>18.939875431687113</v>
      </c>
      <c r="L1910" s="37">
        <f t="shared" si="1338"/>
        <v>262.39798493015724</v>
      </c>
      <c r="M1910" s="37">
        <f t="shared" si="1339"/>
        <v>485.93222802060632</v>
      </c>
      <c r="N1910" s="37">
        <f t="shared" si="1340"/>
        <v>26.720194299028009</v>
      </c>
      <c r="O1910" s="37">
        <f t="shared" si="1341"/>
        <v>10.82610565176234</v>
      </c>
      <c r="Q1910">
        <f>'Data TREND'!$X$186</f>
        <v>49</v>
      </c>
      <c r="R1910" s="37">
        <f>'Data TREND'!AG330</f>
        <v>232.04002748274431</v>
      </c>
      <c r="S1910" s="37">
        <f>'Data TREND'!AH330</f>
        <v>36.602475716286172</v>
      </c>
      <c r="T1910" s="37">
        <f>'Data TREND'!AI330</f>
        <v>263.39708178816818</v>
      </c>
      <c r="U1910" s="37">
        <f>'Data TREND'!AJ330</f>
        <v>532.23991405443121</v>
      </c>
      <c r="V1910" s="37">
        <f>'Data TREND'!AK330</f>
        <v>31.062985326016115</v>
      </c>
      <c r="W1910" s="37">
        <f>'Data TREND'!AL330</f>
        <v>12.703271150453748</v>
      </c>
      <c r="Y1910" s="37">
        <f t="shared" si="1342"/>
        <v>0</v>
      </c>
      <c r="Z1910" s="37">
        <f t="shared" si="1343"/>
        <v>0</v>
      </c>
      <c r="AA1910" s="37">
        <f t="shared" si="1344"/>
        <v>0</v>
      </c>
      <c r="AB1910" s="37">
        <f t="shared" si="1345"/>
        <v>0</v>
      </c>
      <c r="AC1910" s="37">
        <f t="shared" si="1346"/>
        <v>0</v>
      </c>
      <c r="AD1910" s="37">
        <f t="shared" si="1347"/>
        <v>0</v>
      </c>
      <c r="AF1910">
        <f>'Data TREND'!$X$186</f>
        <v>49</v>
      </c>
      <c r="AG1910" s="37">
        <f>'Data TREND'!AN330</f>
        <v>262.32522075926204</v>
      </c>
      <c r="AH1910" s="37">
        <f>'Data TREND'!AO330</f>
        <v>38.679079034165092</v>
      </c>
      <c r="AI1910" s="37">
        <f>'Data TREND'!AP330</f>
        <v>263.54651129475025</v>
      </c>
      <c r="AJ1910" s="37">
        <f>'Data TREND'!AQ330</f>
        <v>564.68062780344962</v>
      </c>
      <c r="AK1910" s="37">
        <f>'Data TREND'!AR330</f>
        <v>33.240767518414202</v>
      </c>
      <c r="AL1910" s="37">
        <f>'Data TREND'!AS330</f>
        <v>13.673322836037586</v>
      </c>
      <c r="AN1910" s="37">
        <f t="shared" si="1348"/>
        <v>0</v>
      </c>
      <c r="AO1910" s="37">
        <f t="shared" si="1349"/>
        <v>0</v>
      </c>
      <c r="AP1910" s="37">
        <f t="shared" si="1350"/>
        <v>0</v>
      </c>
      <c r="AQ1910" s="37">
        <f t="shared" si="1351"/>
        <v>0</v>
      </c>
      <c r="AR1910" s="37">
        <f t="shared" si="1352"/>
        <v>0</v>
      </c>
      <c r="AS1910" s="37">
        <f t="shared" si="1353"/>
        <v>0</v>
      </c>
      <c r="AU1910">
        <v>49</v>
      </c>
      <c r="AV1910" s="37">
        <f t="shared" si="1354"/>
        <v>204.74921961363088</v>
      </c>
      <c r="AW1910" s="37">
        <f t="shared" si="1355"/>
        <v>18.939875431687113</v>
      </c>
      <c r="AX1910" s="37">
        <f t="shared" si="1356"/>
        <v>262.39798493015724</v>
      </c>
      <c r="AY1910" s="37">
        <f t="shared" si="1357"/>
        <v>485.93222802060632</v>
      </c>
      <c r="AZ1910" s="37">
        <f t="shared" si="1358"/>
        <v>26.720194299028009</v>
      </c>
      <c r="BA1910" s="37">
        <f t="shared" si="1359"/>
        <v>10.82610565176234</v>
      </c>
      <c r="BC1910">
        <v>49</v>
      </c>
      <c r="BD1910" s="37">
        <f>IF(Voorblad!$E$10=Rekenblad!BC1910,Rekenblad!AV1910,0)</f>
        <v>0</v>
      </c>
      <c r="BE1910" s="37">
        <f>IF(Voorblad!$E$10=Rekenblad!BC1910,Rekenblad!AW1910,0)</f>
        <v>0</v>
      </c>
      <c r="BF1910" s="37">
        <f>IF(Voorblad!$E$10=Rekenblad!BC1910,Rekenblad!AX1910,0)</f>
        <v>0</v>
      </c>
      <c r="BG1910" s="62">
        <f>IF(Voorblad!$E$10=Rekenblad!BC1910,Rekenblad!AY1910,0)</f>
        <v>0</v>
      </c>
      <c r="BH1910" s="37">
        <f>IF(Voorblad!$E$10=Rekenblad!BC1910,Rekenblad!AZ1910,0)</f>
        <v>0</v>
      </c>
      <c r="BI1910" s="37">
        <f>IF(Voorblad!$E$10=Rekenblad!BC1910,Rekenblad!BA1910,0)</f>
        <v>0</v>
      </c>
      <c r="BK1910">
        <v>49</v>
      </c>
      <c r="BL1910" s="37">
        <f>IF(Voorblad!$E$14=Rekenblad!$BL$1869,Rekenblad!BD1910,0)</f>
        <v>0</v>
      </c>
      <c r="BM1910" s="37">
        <f>IF(Voorblad!$E$14=Rekenblad!$BL$1869,Rekenblad!BE1910,0)</f>
        <v>0</v>
      </c>
      <c r="BN1910" s="37">
        <f>IF(Voorblad!$E$14=Rekenblad!$BL$1869,Rekenblad!BF1910,0)</f>
        <v>0</v>
      </c>
      <c r="BO1910" s="37">
        <f>IF(Voorblad!$E$14=Rekenblad!$BL$1869,Rekenblad!BG1910,0)</f>
        <v>0</v>
      </c>
      <c r="BP1910" s="37">
        <f>IF(Voorblad!$E$14=Rekenblad!$BL$1869,Rekenblad!BH1910,0)</f>
        <v>0</v>
      </c>
      <c r="BQ1910" s="37">
        <f>IF(Voorblad!$E$14=Rekenblad!$BL$1869,Rekenblad!BI1910,0)</f>
        <v>0</v>
      </c>
    </row>
    <row r="1911" spans="2:69" x14ac:dyDescent="0.25">
      <c r="B1911">
        <f>'Data TREND'!$X$187</f>
        <v>50</v>
      </c>
      <c r="C1911" s="37">
        <f>'Data TREND'!Z331</f>
        <v>208.18135696006917</v>
      </c>
      <c r="D1911" s="37">
        <f>'Data TREND'!AA331</f>
        <v>19.132518000252173</v>
      </c>
      <c r="E1911" s="37">
        <f>'Data TREND'!AB331</f>
        <v>267.64929596745333</v>
      </c>
      <c r="F1911" s="37">
        <f>'Data TREND'!AC331</f>
        <v>494.81344157348383</v>
      </c>
      <c r="G1911" s="37">
        <f>'Data TREND'!AD331</f>
        <v>26.639508876629382</v>
      </c>
      <c r="H1911" s="37">
        <f>'Data TREND'!AE331</f>
        <v>10.791595887410159</v>
      </c>
      <c r="J1911" s="37">
        <f t="shared" si="1336"/>
        <v>208.18135696006917</v>
      </c>
      <c r="K1911" s="37">
        <f t="shared" si="1337"/>
        <v>19.132518000252173</v>
      </c>
      <c r="L1911" s="37">
        <f t="shared" si="1338"/>
        <v>267.64929596745333</v>
      </c>
      <c r="M1911" s="37">
        <f t="shared" si="1339"/>
        <v>494.81344157348383</v>
      </c>
      <c r="N1911" s="37">
        <f t="shared" si="1340"/>
        <v>26.639508876629382</v>
      </c>
      <c r="O1911" s="37">
        <f t="shared" si="1341"/>
        <v>10.791595887410159</v>
      </c>
      <c r="Q1911">
        <f>'Data TREND'!$X$187</f>
        <v>50</v>
      </c>
      <c r="R1911" s="37">
        <f>'Data TREND'!AG331</f>
        <v>235.71477152070455</v>
      </c>
      <c r="S1911" s="37">
        <f>'Data TREND'!AH331</f>
        <v>36.997592901215754</v>
      </c>
      <c r="T1911" s="37">
        <f>'Data TREND'!AI331</f>
        <v>268.61048546348951</v>
      </c>
      <c r="U1911" s="37">
        <f>'Data TREND'!AJ331</f>
        <v>541.51919554344931</v>
      </c>
      <c r="V1911" s="37">
        <f>'Data TREND'!AK331</f>
        <v>30.907585263600865</v>
      </c>
      <c r="W1911" s="37">
        <f>'Data TREND'!AL331</f>
        <v>12.640155714644317</v>
      </c>
      <c r="Y1911" s="37">
        <f t="shared" si="1342"/>
        <v>0</v>
      </c>
      <c r="Z1911" s="37">
        <f t="shared" si="1343"/>
        <v>0</v>
      </c>
      <c r="AA1911" s="37">
        <f t="shared" si="1344"/>
        <v>0</v>
      </c>
      <c r="AB1911" s="37">
        <f t="shared" si="1345"/>
        <v>0</v>
      </c>
      <c r="AC1911" s="37">
        <f t="shared" si="1346"/>
        <v>0</v>
      </c>
      <c r="AD1911" s="37">
        <f t="shared" si="1347"/>
        <v>0</v>
      </c>
      <c r="AF1911">
        <f>'Data TREND'!$X$187</f>
        <v>50</v>
      </c>
      <c r="AG1911" s="37">
        <f>'Data TREND'!AN331</f>
        <v>266.34558012214364</v>
      </c>
      <c r="AH1911" s="37">
        <f>'Data TREND'!AO331</f>
        <v>39.107549029331778</v>
      </c>
      <c r="AI1911" s="37">
        <f>'Data TREND'!AP331</f>
        <v>268.75436821537164</v>
      </c>
      <c r="AJ1911" s="37">
        <f>'Data TREND'!AQ331</f>
        <v>574.32932781845534</v>
      </c>
      <c r="AK1911" s="37">
        <f>'Data TREND'!AR331</f>
        <v>33.048821373893247</v>
      </c>
      <c r="AL1911" s="37">
        <f>'Data TREND'!AS331</f>
        <v>13.593202071622937</v>
      </c>
      <c r="AN1911" s="37">
        <f t="shared" si="1348"/>
        <v>0</v>
      </c>
      <c r="AO1911" s="37">
        <f t="shared" si="1349"/>
        <v>0</v>
      </c>
      <c r="AP1911" s="37">
        <f t="shared" si="1350"/>
        <v>0</v>
      </c>
      <c r="AQ1911" s="37">
        <f t="shared" si="1351"/>
        <v>0</v>
      </c>
      <c r="AR1911" s="37">
        <f t="shared" si="1352"/>
        <v>0</v>
      </c>
      <c r="AS1911" s="37">
        <f t="shared" si="1353"/>
        <v>0</v>
      </c>
      <c r="AU1911">
        <v>50</v>
      </c>
      <c r="AV1911" s="37">
        <f t="shared" si="1354"/>
        <v>208.18135696006917</v>
      </c>
      <c r="AW1911" s="37">
        <f t="shared" si="1355"/>
        <v>19.132518000252173</v>
      </c>
      <c r="AX1911" s="37">
        <f t="shared" si="1356"/>
        <v>267.64929596745333</v>
      </c>
      <c r="AY1911" s="37">
        <f t="shared" si="1357"/>
        <v>494.81344157348383</v>
      </c>
      <c r="AZ1911" s="37">
        <f t="shared" si="1358"/>
        <v>26.639508876629382</v>
      </c>
      <c r="BA1911" s="37">
        <f t="shared" si="1359"/>
        <v>10.791595887410159</v>
      </c>
      <c r="BC1911">
        <v>50</v>
      </c>
      <c r="BD1911" s="37">
        <f>IF(Voorblad!$E$10=Rekenblad!BC1911,Rekenblad!AV1911,0)</f>
        <v>0</v>
      </c>
      <c r="BE1911" s="37">
        <f>IF(Voorblad!$E$10=Rekenblad!BC1911,Rekenblad!AW1911,0)</f>
        <v>0</v>
      </c>
      <c r="BF1911" s="37">
        <f>IF(Voorblad!$E$10=Rekenblad!BC1911,Rekenblad!AX1911,0)</f>
        <v>0</v>
      </c>
      <c r="BG1911" s="62">
        <f>IF(Voorblad!$E$10=Rekenblad!BC1911,Rekenblad!AY1911,0)</f>
        <v>0</v>
      </c>
      <c r="BH1911" s="37">
        <f>IF(Voorblad!$E$10=Rekenblad!BC1911,Rekenblad!AZ1911,0)</f>
        <v>0</v>
      </c>
      <c r="BI1911" s="37">
        <f>IF(Voorblad!$E$10=Rekenblad!BC1911,Rekenblad!BA1911,0)</f>
        <v>0</v>
      </c>
      <c r="BK1911">
        <v>50</v>
      </c>
      <c r="BL1911" s="37">
        <f>IF(Voorblad!$E$14=Rekenblad!$BL$1869,Rekenblad!BD1911,0)</f>
        <v>0</v>
      </c>
      <c r="BM1911" s="37">
        <f>IF(Voorblad!$E$14=Rekenblad!$BL$1869,Rekenblad!BE1911,0)</f>
        <v>0</v>
      </c>
      <c r="BN1911" s="37">
        <f>IF(Voorblad!$E$14=Rekenblad!$BL$1869,Rekenblad!BF1911,0)</f>
        <v>0</v>
      </c>
      <c r="BO1911" s="37">
        <f>IF(Voorblad!$E$14=Rekenblad!$BL$1869,Rekenblad!BG1911,0)</f>
        <v>0</v>
      </c>
      <c r="BP1911" s="37">
        <f>IF(Voorblad!$E$14=Rekenblad!$BL$1869,Rekenblad!BH1911,0)</f>
        <v>0</v>
      </c>
      <c r="BQ1911" s="37">
        <f>IF(Voorblad!$E$14=Rekenblad!$BL$1869,Rekenblad!BI1911,0)</f>
        <v>0</v>
      </c>
    </row>
    <row r="1912" spans="2:69" x14ac:dyDescent="0.25">
      <c r="B1912">
        <f>'Data TREND'!$X$188</f>
        <v>51</v>
      </c>
      <c r="C1912" s="37">
        <f>'Data TREND'!Z332</f>
        <v>211.61349430650748</v>
      </c>
      <c r="D1912" s="37">
        <f>'Data TREND'!AA332</f>
        <v>19.325160568817232</v>
      </c>
      <c r="E1912" s="37">
        <f>'Data TREND'!AB332</f>
        <v>272.90060700474936</v>
      </c>
      <c r="F1912" s="37">
        <f>'Data TREND'!AC332</f>
        <v>503.69465512636134</v>
      </c>
      <c r="G1912" s="37">
        <f>'Data TREND'!AD332</f>
        <v>26.558823454230751</v>
      </c>
      <c r="H1912" s="37">
        <f>'Data TREND'!AE332</f>
        <v>10.757086123057977</v>
      </c>
      <c r="J1912" s="37">
        <f t="shared" si="1336"/>
        <v>211.61349430650748</v>
      </c>
      <c r="K1912" s="37">
        <f t="shared" si="1337"/>
        <v>19.325160568817232</v>
      </c>
      <c r="L1912" s="37">
        <f t="shared" si="1338"/>
        <v>272.90060700474936</v>
      </c>
      <c r="M1912" s="37">
        <f t="shared" si="1339"/>
        <v>503.69465512636134</v>
      </c>
      <c r="N1912" s="37">
        <f t="shared" si="1340"/>
        <v>26.558823454230751</v>
      </c>
      <c r="O1912" s="37">
        <f t="shared" si="1341"/>
        <v>10.757086123057977</v>
      </c>
      <c r="Q1912">
        <f>'Data TREND'!$X$188</f>
        <v>51</v>
      </c>
      <c r="R1912" s="37">
        <f>'Data TREND'!AG332</f>
        <v>239.38951555866478</v>
      </c>
      <c r="S1912" s="37">
        <f>'Data TREND'!AH332</f>
        <v>37.392710086145328</v>
      </c>
      <c r="T1912" s="37">
        <f>'Data TREND'!AI332</f>
        <v>273.8238891388109</v>
      </c>
      <c r="U1912" s="37">
        <f>'Data TREND'!AJ332</f>
        <v>550.79847703246742</v>
      </c>
      <c r="V1912" s="37">
        <f>'Data TREND'!AK332</f>
        <v>30.752185201185615</v>
      </c>
      <c r="W1912" s="37">
        <f>'Data TREND'!AL332</f>
        <v>12.577040278834886</v>
      </c>
      <c r="Y1912" s="37">
        <f t="shared" si="1342"/>
        <v>0</v>
      </c>
      <c r="Z1912" s="37">
        <f t="shared" si="1343"/>
        <v>0</v>
      </c>
      <c r="AA1912" s="37">
        <f t="shared" si="1344"/>
        <v>0</v>
      </c>
      <c r="AB1912" s="37">
        <f t="shared" si="1345"/>
        <v>0</v>
      </c>
      <c r="AC1912" s="37">
        <f t="shared" si="1346"/>
        <v>0</v>
      </c>
      <c r="AD1912" s="37">
        <f t="shared" si="1347"/>
        <v>0</v>
      </c>
      <c r="AF1912">
        <f>'Data TREND'!$X$188</f>
        <v>51</v>
      </c>
      <c r="AG1912" s="37">
        <f>'Data TREND'!AN332</f>
        <v>270.36593948502525</v>
      </c>
      <c r="AH1912" s="37">
        <f>'Data TREND'!AO332</f>
        <v>39.536019024498472</v>
      </c>
      <c r="AI1912" s="37">
        <f>'Data TREND'!AP332</f>
        <v>273.96222513599304</v>
      </c>
      <c r="AJ1912" s="37">
        <f>'Data TREND'!AQ332</f>
        <v>583.97802783346106</v>
      </c>
      <c r="AK1912" s="37">
        <f>'Data TREND'!AR332</f>
        <v>32.856875229372292</v>
      </c>
      <c r="AL1912" s="37">
        <f>'Data TREND'!AS332</f>
        <v>13.513081307208289</v>
      </c>
      <c r="AN1912" s="37">
        <f t="shared" si="1348"/>
        <v>0</v>
      </c>
      <c r="AO1912" s="37">
        <f t="shared" si="1349"/>
        <v>0</v>
      </c>
      <c r="AP1912" s="37">
        <f t="shared" si="1350"/>
        <v>0</v>
      </c>
      <c r="AQ1912" s="37">
        <f t="shared" si="1351"/>
        <v>0</v>
      </c>
      <c r="AR1912" s="37">
        <f t="shared" si="1352"/>
        <v>0</v>
      </c>
      <c r="AS1912" s="37">
        <f t="shared" si="1353"/>
        <v>0</v>
      </c>
      <c r="AU1912">
        <v>51</v>
      </c>
      <c r="AV1912" s="37">
        <f t="shared" si="1354"/>
        <v>211.61349430650748</v>
      </c>
      <c r="AW1912" s="37">
        <f t="shared" si="1355"/>
        <v>19.325160568817232</v>
      </c>
      <c r="AX1912" s="37">
        <f t="shared" si="1356"/>
        <v>272.90060700474936</v>
      </c>
      <c r="AY1912" s="37">
        <f t="shared" si="1357"/>
        <v>503.69465512636134</v>
      </c>
      <c r="AZ1912" s="37">
        <f t="shared" si="1358"/>
        <v>26.558823454230751</v>
      </c>
      <c r="BA1912" s="37">
        <f t="shared" si="1359"/>
        <v>10.757086123057977</v>
      </c>
      <c r="BC1912">
        <v>51</v>
      </c>
      <c r="BD1912" s="37">
        <f>IF(Voorblad!$E$10=Rekenblad!BC1912,Rekenblad!AV1912,0)</f>
        <v>0</v>
      </c>
      <c r="BE1912" s="37">
        <f>IF(Voorblad!$E$10=Rekenblad!BC1912,Rekenblad!AW1912,0)</f>
        <v>0</v>
      </c>
      <c r="BF1912" s="37">
        <f>IF(Voorblad!$E$10=Rekenblad!BC1912,Rekenblad!AX1912,0)</f>
        <v>0</v>
      </c>
      <c r="BG1912" s="62">
        <f>IF(Voorblad!$E$10=Rekenblad!BC1912,Rekenblad!AY1912,0)</f>
        <v>0</v>
      </c>
      <c r="BH1912" s="37">
        <f>IF(Voorblad!$E$10=Rekenblad!BC1912,Rekenblad!AZ1912,0)</f>
        <v>0</v>
      </c>
      <c r="BI1912" s="37">
        <f>IF(Voorblad!$E$10=Rekenblad!BC1912,Rekenblad!BA1912,0)</f>
        <v>0</v>
      </c>
      <c r="BK1912">
        <v>51</v>
      </c>
      <c r="BL1912" s="37">
        <f>IF(Voorblad!$E$14=Rekenblad!$BL$1869,Rekenblad!BD1912,0)</f>
        <v>0</v>
      </c>
      <c r="BM1912" s="37">
        <f>IF(Voorblad!$E$14=Rekenblad!$BL$1869,Rekenblad!BE1912,0)</f>
        <v>0</v>
      </c>
      <c r="BN1912" s="37">
        <f>IF(Voorblad!$E$14=Rekenblad!$BL$1869,Rekenblad!BF1912,0)</f>
        <v>0</v>
      </c>
      <c r="BO1912" s="37">
        <f>IF(Voorblad!$E$14=Rekenblad!$BL$1869,Rekenblad!BG1912,0)</f>
        <v>0</v>
      </c>
      <c r="BP1912" s="37">
        <f>IF(Voorblad!$E$14=Rekenblad!$BL$1869,Rekenblad!BH1912,0)</f>
        <v>0</v>
      </c>
      <c r="BQ1912" s="37">
        <f>IF(Voorblad!$E$14=Rekenblad!$BL$1869,Rekenblad!BI1912,0)</f>
        <v>0</v>
      </c>
    </row>
    <row r="1913" spans="2:69" x14ac:dyDescent="0.25">
      <c r="B1913">
        <f>'Data TREND'!$X$189</f>
        <v>52</v>
      </c>
      <c r="C1913" s="37">
        <f>'Data TREND'!Z333</f>
        <v>215.04563165294576</v>
      </c>
      <c r="D1913" s="37">
        <f>'Data TREND'!AA333</f>
        <v>19.517803137382295</v>
      </c>
      <c r="E1913" s="37">
        <f>'Data TREND'!AB333</f>
        <v>278.15191804204539</v>
      </c>
      <c r="F1913" s="37">
        <f>'Data TREND'!AC333</f>
        <v>512.57586867923885</v>
      </c>
      <c r="G1913" s="37">
        <f>'Data TREND'!AD333</f>
        <v>26.478138031832124</v>
      </c>
      <c r="H1913" s="37">
        <f>'Data TREND'!AE333</f>
        <v>10.722576358705794</v>
      </c>
      <c r="J1913" s="37">
        <f t="shared" si="1336"/>
        <v>215.04563165294576</v>
      </c>
      <c r="K1913" s="37">
        <f t="shared" si="1337"/>
        <v>19.517803137382295</v>
      </c>
      <c r="L1913" s="37">
        <f t="shared" si="1338"/>
        <v>278.15191804204539</v>
      </c>
      <c r="M1913" s="37">
        <f t="shared" si="1339"/>
        <v>512.57586867923885</v>
      </c>
      <c r="N1913" s="37">
        <f t="shared" si="1340"/>
        <v>26.478138031832124</v>
      </c>
      <c r="O1913" s="37">
        <f t="shared" si="1341"/>
        <v>10.722576358705794</v>
      </c>
      <c r="Q1913">
        <f>'Data TREND'!$X$189</f>
        <v>52</v>
      </c>
      <c r="R1913" s="37">
        <f>'Data TREND'!AG333</f>
        <v>243.06425959662502</v>
      </c>
      <c r="S1913" s="37">
        <f>'Data TREND'!AH333</f>
        <v>37.787827271074917</v>
      </c>
      <c r="T1913" s="37">
        <f>'Data TREND'!AI333</f>
        <v>279.03729281413223</v>
      </c>
      <c r="U1913" s="37">
        <f>'Data TREND'!AJ333</f>
        <v>560.07775852148541</v>
      </c>
      <c r="V1913" s="37">
        <f>'Data TREND'!AK333</f>
        <v>30.596785138770365</v>
      </c>
      <c r="W1913" s="37">
        <f>'Data TREND'!AL333</f>
        <v>12.513924843025455</v>
      </c>
      <c r="Y1913" s="37">
        <f t="shared" si="1342"/>
        <v>0</v>
      </c>
      <c r="Z1913" s="37">
        <f t="shared" si="1343"/>
        <v>0</v>
      </c>
      <c r="AA1913" s="37">
        <f t="shared" si="1344"/>
        <v>0</v>
      </c>
      <c r="AB1913" s="37">
        <f t="shared" si="1345"/>
        <v>0</v>
      </c>
      <c r="AC1913" s="37">
        <f t="shared" si="1346"/>
        <v>0</v>
      </c>
      <c r="AD1913" s="37">
        <f t="shared" si="1347"/>
        <v>0</v>
      </c>
      <c r="AF1913">
        <f>'Data TREND'!$X$189</f>
        <v>52</v>
      </c>
      <c r="AG1913" s="37">
        <f>'Data TREND'!AN333</f>
        <v>274.38629884790691</v>
      </c>
      <c r="AH1913" s="37">
        <f>'Data TREND'!AO333</f>
        <v>39.964489019665152</v>
      </c>
      <c r="AI1913" s="37">
        <f>'Data TREND'!AP333</f>
        <v>279.17008205661438</v>
      </c>
      <c r="AJ1913" s="37">
        <f>'Data TREND'!AQ333</f>
        <v>593.62672784846677</v>
      </c>
      <c r="AK1913" s="37">
        <f>'Data TREND'!AR333</f>
        <v>32.664929084851344</v>
      </c>
      <c r="AL1913" s="37">
        <f>'Data TREND'!AS333</f>
        <v>13.432960542793639</v>
      </c>
      <c r="AN1913" s="37">
        <f t="shared" si="1348"/>
        <v>0</v>
      </c>
      <c r="AO1913" s="37">
        <f t="shared" si="1349"/>
        <v>0</v>
      </c>
      <c r="AP1913" s="37">
        <f t="shared" si="1350"/>
        <v>0</v>
      </c>
      <c r="AQ1913" s="37">
        <f t="shared" si="1351"/>
        <v>0</v>
      </c>
      <c r="AR1913" s="37">
        <f t="shared" si="1352"/>
        <v>0</v>
      </c>
      <c r="AS1913" s="37">
        <f t="shared" si="1353"/>
        <v>0</v>
      </c>
      <c r="AU1913">
        <v>52</v>
      </c>
      <c r="AV1913" s="37">
        <f t="shared" si="1354"/>
        <v>215.04563165294576</v>
      </c>
      <c r="AW1913" s="37">
        <f t="shared" si="1355"/>
        <v>19.517803137382295</v>
      </c>
      <c r="AX1913" s="37">
        <f t="shared" si="1356"/>
        <v>278.15191804204539</v>
      </c>
      <c r="AY1913" s="37">
        <f t="shared" si="1357"/>
        <v>512.57586867923885</v>
      </c>
      <c r="AZ1913" s="37">
        <f t="shared" si="1358"/>
        <v>26.478138031832124</v>
      </c>
      <c r="BA1913" s="37">
        <f t="shared" si="1359"/>
        <v>10.722576358705794</v>
      </c>
      <c r="BC1913">
        <v>52</v>
      </c>
      <c r="BD1913" s="37">
        <f>IF(Voorblad!$E$10=Rekenblad!BC1913,Rekenblad!AV1913,0)</f>
        <v>0</v>
      </c>
      <c r="BE1913" s="37">
        <f>IF(Voorblad!$E$10=Rekenblad!BC1913,Rekenblad!AW1913,0)</f>
        <v>0</v>
      </c>
      <c r="BF1913" s="37">
        <f>IF(Voorblad!$E$10=Rekenblad!BC1913,Rekenblad!AX1913,0)</f>
        <v>0</v>
      </c>
      <c r="BG1913" s="62">
        <f>IF(Voorblad!$E$10=Rekenblad!BC1913,Rekenblad!AY1913,0)</f>
        <v>0</v>
      </c>
      <c r="BH1913" s="37">
        <f>IF(Voorblad!$E$10=Rekenblad!BC1913,Rekenblad!AZ1913,0)</f>
        <v>0</v>
      </c>
      <c r="BI1913" s="37">
        <f>IF(Voorblad!$E$10=Rekenblad!BC1913,Rekenblad!BA1913,0)</f>
        <v>0</v>
      </c>
      <c r="BK1913">
        <v>52</v>
      </c>
      <c r="BL1913" s="37">
        <f>IF(Voorblad!$E$14=Rekenblad!$BL$1869,Rekenblad!BD1913,0)</f>
        <v>0</v>
      </c>
      <c r="BM1913" s="37">
        <f>IF(Voorblad!$E$14=Rekenblad!$BL$1869,Rekenblad!BE1913,0)</f>
        <v>0</v>
      </c>
      <c r="BN1913" s="37">
        <f>IF(Voorblad!$E$14=Rekenblad!$BL$1869,Rekenblad!BF1913,0)</f>
        <v>0</v>
      </c>
      <c r="BO1913" s="37">
        <f>IF(Voorblad!$E$14=Rekenblad!$BL$1869,Rekenblad!BG1913,0)</f>
        <v>0</v>
      </c>
      <c r="BP1913" s="37">
        <f>IF(Voorblad!$E$14=Rekenblad!$BL$1869,Rekenblad!BH1913,0)</f>
        <v>0</v>
      </c>
      <c r="BQ1913" s="37">
        <f>IF(Voorblad!$E$14=Rekenblad!$BL$1869,Rekenblad!BI1913,0)</f>
        <v>0</v>
      </c>
    </row>
    <row r="1914" spans="2:69" x14ac:dyDescent="0.25">
      <c r="B1914">
        <f>'Data TREND'!$X$190</f>
        <v>53</v>
      </c>
      <c r="C1914" s="37">
        <f>'Data TREND'!Z334</f>
        <v>218.47776899938404</v>
      </c>
      <c r="D1914" s="37">
        <f>'Data TREND'!AA334</f>
        <v>19.710445705947354</v>
      </c>
      <c r="E1914" s="37">
        <f>'Data TREND'!AB334</f>
        <v>283.40322907934149</v>
      </c>
      <c r="F1914" s="37">
        <f>'Data TREND'!AC334</f>
        <v>521.45708223211636</v>
      </c>
      <c r="G1914" s="37">
        <f>'Data TREND'!AD334</f>
        <v>26.397452609433493</v>
      </c>
      <c r="H1914" s="37">
        <f>'Data TREND'!AE334</f>
        <v>10.688066594353613</v>
      </c>
      <c r="J1914" s="37">
        <f t="shared" si="1336"/>
        <v>218.47776899938404</v>
      </c>
      <c r="K1914" s="37">
        <f t="shared" si="1337"/>
        <v>19.710445705947354</v>
      </c>
      <c r="L1914" s="37">
        <f t="shared" si="1338"/>
        <v>283.40322907934149</v>
      </c>
      <c r="M1914" s="37">
        <f t="shared" si="1339"/>
        <v>521.45708223211636</v>
      </c>
      <c r="N1914" s="37">
        <f t="shared" si="1340"/>
        <v>26.397452609433493</v>
      </c>
      <c r="O1914" s="37">
        <f t="shared" si="1341"/>
        <v>10.688066594353613</v>
      </c>
      <c r="Q1914">
        <f>'Data TREND'!$X$190</f>
        <v>53</v>
      </c>
      <c r="R1914" s="37">
        <f>'Data TREND'!AG334</f>
        <v>246.73900363458526</v>
      </c>
      <c r="S1914" s="37">
        <f>'Data TREND'!AH334</f>
        <v>38.182944456004492</v>
      </c>
      <c r="T1914" s="37">
        <f>'Data TREND'!AI334</f>
        <v>284.25069648945362</v>
      </c>
      <c r="U1914" s="37">
        <f>'Data TREND'!AJ334</f>
        <v>569.3570400105034</v>
      </c>
      <c r="V1914" s="37">
        <f>'Data TREND'!AK334</f>
        <v>30.441385076355115</v>
      </c>
      <c r="W1914" s="37">
        <f>'Data TREND'!AL334</f>
        <v>12.450809407216024</v>
      </c>
      <c r="Y1914" s="37">
        <f t="shared" si="1342"/>
        <v>0</v>
      </c>
      <c r="Z1914" s="37">
        <f t="shared" si="1343"/>
        <v>0</v>
      </c>
      <c r="AA1914" s="37">
        <f t="shared" si="1344"/>
        <v>0</v>
      </c>
      <c r="AB1914" s="37">
        <f t="shared" si="1345"/>
        <v>0</v>
      </c>
      <c r="AC1914" s="37">
        <f t="shared" si="1346"/>
        <v>0</v>
      </c>
      <c r="AD1914" s="37">
        <f t="shared" si="1347"/>
        <v>0</v>
      </c>
      <c r="AF1914">
        <f>'Data TREND'!$X$190</f>
        <v>53</v>
      </c>
      <c r="AG1914" s="37">
        <f>'Data TREND'!AN334</f>
        <v>278.40665821078852</v>
      </c>
      <c r="AH1914" s="37">
        <f>'Data TREND'!AO334</f>
        <v>40.392959014831845</v>
      </c>
      <c r="AI1914" s="37">
        <f>'Data TREND'!AP334</f>
        <v>284.37793897723577</v>
      </c>
      <c r="AJ1914" s="37">
        <f>'Data TREND'!AQ334</f>
        <v>603.27542786347249</v>
      </c>
      <c r="AK1914" s="37">
        <f>'Data TREND'!AR334</f>
        <v>32.47298294033039</v>
      </c>
      <c r="AL1914" s="37">
        <f>'Data TREND'!AS334</f>
        <v>13.352839778378989</v>
      </c>
      <c r="AN1914" s="37">
        <f t="shared" si="1348"/>
        <v>0</v>
      </c>
      <c r="AO1914" s="37">
        <f t="shared" si="1349"/>
        <v>0</v>
      </c>
      <c r="AP1914" s="37">
        <f t="shared" si="1350"/>
        <v>0</v>
      </c>
      <c r="AQ1914" s="37">
        <f t="shared" si="1351"/>
        <v>0</v>
      </c>
      <c r="AR1914" s="37">
        <f t="shared" si="1352"/>
        <v>0</v>
      </c>
      <c r="AS1914" s="37">
        <f t="shared" si="1353"/>
        <v>0</v>
      </c>
      <c r="AU1914">
        <v>53</v>
      </c>
      <c r="AV1914" s="37">
        <f t="shared" si="1354"/>
        <v>218.47776899938404</v>
      </c>
      <c r="AW1914" s="37">
        <f t="shared" si="1355"/>
        <v>19.710445705947354</v>
      </c>
      <c r="AX1914" s="37">
        <f t="shared" si="1356"/>
        <v>283.40322907934149</v>
      </c>
      <c r="AY1914" s="37">
        <f t="shared" si="1357"/>
        <v>521.45708223211636</v>
      </c>
      <c r="AZ1914" s="37">
        <f t="shared" si="1358"/>
        <v>26.397452609433493</v>
      </c>
      <c r="BA1914" s="37">
        <f t="shared" si="1359"/>
        <v>10.688066594353613</v>
      </c>
      <c r="BC1914">
        <v>53</v>
      </c>
      <c r="BD1914" s="37">
        <f>IF(Voorblad!$E$10=Rekenblad!BC1914,Rekenblad!AV1914,0)</f>
        <v>0</v>
      </c>
      <c r="BE1914" s="37">
        <f>IF(Voorblad!$E$10=Rekenblad!BC1914,Rekenblad!AW1914,0)</f>
        <v>0</v>
      </c>
      <c r="BF1914" s="37">
        <f>IF(Voorblad!$E$10=Rekenblad!BC1914,Rekenblad!AX1914,0)</f>
        <v>0</v>
      </c>
      <c r="BG1914" s="62">
        <f>IF(Voorblad!$E$10=Rekenblad!BC1914,Rekenblad!AY1914,0)</f>
        <v>0</v>
      </c>
      <c r="BH1914" s="37">
        <f>IF(Voorblad!$E$10=Rekenblad!BC1914,Rekenblad!AZ1914,0)</f>
        <v>0</v>
      </c>
      <c r="BI1914" s="37">
        <f>IF(Voorblad!$E$10=Rekenblad!BC1914,Rekenblad!BA1914,0)</f>
        <v>0</v>
      </c>
      <c r="BK1914">
        <v>53</v>
      </c>
      <c r="BL1914" s="37">
        <f>IF(Voorblad!$E$14=Rekenblad!$BL$1869,Rekenblad!BD1914,0)</f>
        <v>0</v>
      </c>
      <c r="BM1914" s="37">
        <f>IF(Voorblad!$E$14=Rekenblad!$BL$1869,Rekenblad!BE1914,0)</f>
        <v>0</v>
      </c>
      <c r="BN1914" s="37">
        <f>IF(Voorblad!$E$14=Rekenblad!$BL$1869,Rekenblad!BF1914,0)</f>
        <v>0</v>
      </c>
      <c r="BO1914" s="37">
        <f>IF(Voorblad!$E$14=Rekenblad!$BL$1869,Rekenblad!BG1914,0)</f>
        <v>0</v>
      </c>
      <c r="BP1914" s="37">
        <f>IF(Voorblad!$E$14=Rekenblad!$BL$1869,Rekenblad!BH1914,0)</f>
        <v>0</v>
      </c>
      <c r="BQ1914" s="37">
        <f>IF(Voorblad!$E$14=Rekenblad!$BL$1869,Rekenblad!BI1914,0)</f>
        <v>0</v>
      </c>
    </row>
    <row r="1915" spans="2:69" x14ac:dyDescent="0.25">
      <c r="B1915">
        <f>'Data TREND'!$X$191</f>
        <v>54</v>
      </c>
      <c r="C1915" s="37">
        <f>'Data TREND'!Z335</f>
        <v>221.90990634582235</v>
      </c>
      <c r="D1915" s="37">
        <f>'Data TREND'!AA335</f>
        <v>19.903088274512413</v>
      </c>
      <c r="E1915" s="37">
        <f>'Data TREND'!AB335</f>
        <v>288.65454011663752</v>
      </c>
      <c r="F1915" s="37">
        <f>'Data TREND'!AC335</f>
        <v>530.33829578499399</v>
      </c>
      <c r="G1915" s="37">
        <f>'Data TREND'!AD335</f>
        <v>26.316767187034863</v>
      </c>
      <c r="H1915" s="37">
        <f>'Data TREND'!AE335</f>
        <v>10.653556830001431</v>
      </c>
      <c r="J1915" s="37">
        <f t="shared" si="1336"/>
        <v>221.90990634582235</v>
      </c>
      <c r="K1915" s="37">
        <f t="shared" si="1337"/>
        <v>19.903088274512413</v>
      </c>
      <c r="L1915" s="37">
        <f t="shared" si="1338"/>
        <v>288.65454011663752</v>
      </c>
      <c r="M1915" s="37">
        <f t="shared" si="1339"/>
        <v>530.33829578499399</v>
      </c>
      <c r="N1915" s="37">
        <f t="shared" si="1340"/>
        <v>26.316767187034863</v>
      </c>
      <c r="O1915" s="37">
        <f t="shared" si="1341"/>
        <v>10.653556830001431</v>
      </c>
      <c r="Q1915">
        <f>'Data TREND'!$X$191</f>
        <v>54</v>
      </c>
      <c r="R1915" s="37">
        <f>'Data TREND'!AG335</f>
        <v>250.4137476725455</v>
      </c>
      <c r="S1915" s="37">
        <f>'Data TREND'!AH335</f>
        <v>38.578061640934074</v>
      </c>
      <c r="T1915" s="37">
        <f>'Data TREND'!AI335</f>
        <v>289.464100164775</v>
      </c>
      <c r="U1915" s="37">
        <f>'Data TREND'!AJ335</f>
        <v>578.6363214995215</v>
      </c>
      <c r="V1915" s="37">
        <f>'Data TREND'!AK335</f>
        <v>30.285985013939865</v>
      </c>
      <c r="W1915" s="37">
        <f>'Data TREND'!AL335</f>
        <v>12.387693971406595</v>
      </c>
      <c r="Y1915" s="37">
        <f t="shared" si="1342"/>
        <v>0</v>
      </c>
      <c r="Z1915" s="37">
        <f t="shared" si="1343"/>
        <v>0</v>
      </c>
      <c r="AA1915" s="37">
        <f t="shared" si="1344"/>
        <v>0</v>
      </c>
      <c r="AB1915" s="37">
        <f t="shared" si="1345"/>
        <v>0</v>
      </c>
      <c r="AC1915" s="37">
        <f t="shared" si="1346"/>
        <v>0</v>
      </c>
      <c r="AD1915" s="37">
        <f t="shared" si="1347"/>
        <v>0</v>
      </c>
      <c r="AF1915">
        <f>'Data TREND'!$X$191</f>
        <v>54</v>
      </c>
      <c r="AG1915" s="37">
        <f>'Data TREND'!AN335</f>
        <v>282.42701757367013</v>
      </c>
      <c r="AH1915" s="37">
        <f>'Data TREND'!AO335</f>
        <v>40.821429009998532</v>
      </c>
      <c r="AI1915" s="37">
        <f>'Data TREND'!AP335</f>
        <v>289.58579589785717</v>
      </c>
      <c r="AJ1915" s="37">
        <f>'Data TREND'!AQ335</f>
        <v>612.9241278784782</v>
      </c>
      <c r="AK1915" s="37">
        <f>'Data TREND'!AR335</f>
        <v>32.281036795809435</v>
      </c>
      <c r="AL1915" s="37">
        <f>'Data TREND'!AS335</f>
        <v>13.272719013964341</v>
      </c>
      <c r="AN1915" s="37">
        <f t="shared" si="1348"/>
        <v>0</v>
      </c>
      <c r="AO1915" s="37">
        <f t="shared" si="1349"/>
        <v>0</v>
      </c>
      <c r="AP1915" s="37">
        <f t="shared" si="1350"/>
        <v>0</v>
      </c>
      <c r="AQ1915" s="37">
        <f t="shared" si="1351"/>
        <v>0</v>
      </c>
      <c r="AR1915" s="37">
        <f t="shared" si="1352"/>
        <v>0</v>
      </c>
      <c r="AS1915" s="37">
        <f t="shared" si="1353"/>
        <v>0</v>
      </c>
      <c r="AU1915">
        <v>54</v>
      </c>
      <c r="AV1915" s="37">
        <f t="shared" si="1354"/>
        <v>221.90990634582235</v>
      </c>
      <c r="AW1915" s="37">
        <f t="shared" si="1355"/>
        <v>19.903088274512413</v>
      </c>
      <c r="AX1915" s="37">
        <f t="shared" si="1356"/>
        <v>288.65454011663752</v>
      </c>
      <c r="AY1915" s="37">
        <f t="shared" si="1357"/>
        <v>530.33829578499399</v>
      </c>
      <c r="AZ1915" s="37">
        <f t="shared" si="1358"/>
        <v>26.316767187034863</v>
      </c>
      <c r="BA1915" s="37">
        <f t="shared" si="1359"/>
        <v>10.653556830001431</v>
      </c>
      <c r="BC1915">
        <v>54</v>
      </c>
      <c r="BD1915" s="37">
        <f>IF(Voorblad!$E$10=Rekenblad!BC1915,Rekenblad!AV1915,0)</f>
        <v>0</v>
      </c>
      <c r="BE1915" s="37">
        <f>IF(Voorblad!$E$10=Rekenblad!BC1915,Rekenblad!AW1915,0)</f>
        <v>0</v>
      </c>
      <c r="BF1915" s="37">
        <f>IF(Voorblad!$E$10=Rekenblad!BC1915,Rekenblad!AX1915,0)</f>
        <v>0</v>
      </c>
      <c r="BG1915" s="62">
        <f>IF(Voorblad!$E$10=Rekenblad!BC1915,Rekenblad!AY1915,0)</f>
        <v>0</v>
      </c>
      <c r="BH1915" s="37">
        <f>IF(Voorblad!$E$10=Rekenblad!BC1915,Rekenblad!AZ1915,0)</f>
        <v>0</v>
      </c>
      <c r="BI1915" s="37">
        <f>IF(Voorblad!$E$10=Rekenblad!BC1915,Rekenblad!BA1915,0)</f>
        <v>0</v>
      </c>
      <c r="BK1915">
        <v>54</v>
      </c>
      <c r="BL1915" s="37">
        <f>IF(Voorblad!$E$14=Rekenblad!$BL$1869,Rekenblad!BD1915,0)</f>
        <v>0</v>
      </c>
      <c r="BM1915" s="37">
        <f>IF(Voorblad!$E$14=Rekenblad!$BL$1869,Rekenblad!BE1915,0)</f>
        <v>0</v>
      </c>
      <c r="BN1915" s="37">
        <f>IF(Voorblad!$E$14=Rekenblad!$BL$1869,Rekenblad!BF1915,0)</f>
        <v>0</v>
      </c>
      <c r="BO1915" s="37">
        <f>IF(Voorblad!$E$14=Rekenblad!$BL$1869,Rekenblad!BG1915,0)</f>
        <v>0</v>
      </c>
      <c r="BP1915" s="37">
        <f>IF(Voorblad!$E$14=Rekenblad!$BL$1869,Rekenblad!BH1915,0)</f>
        <v>0</v>
      </c>
      <c r="BQ1915" s="37">
        <f>IF(Voorblad!$E$14=Rekenblad!$BL$1869,Rekenblad!BI1915,0)</f>
        <v>0</v>
      </c>
    </row>
    <row r="1916" spans="2:69" x14ac:dyDescent="0.25">
      <c r="B1916">
        <f>'Data TREND'!$X$192</f>
        <v>55</v>
      </c>
      <c r="C1916" s="37">
        <f>'Data TREND'!Z336</f>
        <v>225.34204369226063</v>
      </c>
      <c r="D1916" s="37">
        <f>'Data TREND'!AA336</f>
        <v>20.095730843077476</v>
      </c>
      <c r="E1916" s="37">
        <f>'Data TREND'!AB336</f>
        <v>293.90585115393355</v>
      </c>
      <c r="F1916" s="37">
        <f>'Data TREND'!AC336</f>
        <v>539.21950933787139</v>
      </c>
      <c r="G1916" s="37">
        <f>'Data TREND'!AD336</f>
        <v>26.236081764636232</v>
      </c>
      <c r="H1916" s="37">
        <f>'Data TREND'!AE336</f>
        <v>10.619047065649248</v>
      </c>
      <c r="J1916" s="37">
        <f t="shared" si="1336"/>
        <v>225.34204369226063</v>
      </c>
      <c r="K1916" s="37">
        <f t="shared" si="1337"/>
        <v>20.095730843077476</v>
      </c>
      <c r="L1916" s="37">
        <f t="shared" si="1338"/>
        <v>293.90585115393355</v>
      </c>
      <c r="M1916" s="37">
        <f t="shared" si="1339"/>
        <v>539.21950933787139</v>
      </c>
      <c r="N1916" s="37">
        <f t="shared" si="1340"/>
        <v>26.236081764636232</v>
      </c>
      <c r="O1916" s="37">
        <f t="shared" si="1341"/>
        <v>10.619047065649248</v>
      </c>
      <c r="Q1916">
        <f>'Data TREND'!$X$192</f>
        <v>55</v>
      </c>
      <c r="R1916" s="37">
        <f>'Data TREND'!AG336</f>
        <v>254.08849171050574</v>
      </c>
      <c r="S1916" s="37">
        <f>'Data TREND'!AH336</f>
        <v>38.973178825863656</v>
      </c>
      <c r="T1916" s="37">
        <f>'Data TREND'!AI336</f>
        <v>294.67750384009634</v>
      </c>
      <c r="U1916" s="37">
        <f>'Data TREND'!AJ336</f>
        <v>587.9156029885396</v>
      </c>
      <c r="V1916" s="37">
        <f>'Data TREND'!AK336</f>
        <v>30.130584951524611</v>
      </c>
      <c r="W1916" s="37">
        <f>'Data TREND'!AL336</f>
        <v>12.324578535597164</v>
      </c>
      <c r="Y1916" s="37">
        <f t="shared" si="1342"/>
        <v>0</v>
      </c>
      <c r="Z1916" s="37">
        <f t="shared" si="1343"/>
        <v>0</v>
      </c>
      <c r="AA1916" s="37">
        <f t="shared" si="1344"/>
        <v>0</v>
      </c>
      <c r="AB1916" s="37">
        <f t="shared" si="1345"/>
        <v>0</v>
      </c>
      <c r="AC1916" s="37">
        <f t="shared" si="1346"/>
        <v>0</v>
      </c>
      <c r="AD1916" s="37">
        <f t="shared" si="1347"/>
        <v>0</v>
      </c>
      <c r="AF1916">
        <f>'Data TREND'!$X$192</f>
        <v>55</v>
      </c>
      <c r="AG1916" s="37">
        <f>'Data TREND'!AN336</f>
        <v>286.44737693655179</v>
      </c>
      <c r="AH1916" s="37">
        <f>'Data TREND'!AO336</f>
        <v>41.249899005165219</v>
      </c>
      <c r="AI1916" s="37">
        <f>'Data TREND'!AP336</f>
        <v>294.79365281847856</v>
      </c>
      <c r="AJ1916" s="37">
        <f>'Data TREND'!AQ336</f>
        <v>622.57282789348392</v>
      </c>
      <c r="AK1916" s="37">
        <f>'Data TREND'!AR336</f>
        <v>32.08909065128848</v>
      </c>
      <c r="AL1916" s="37">
        <f>'Data TREND'!AS336</f>
        <v>13.192598249549693</v>
      </c>
      <c r="AN1916" s="37">
        <f t="shared" si="1348"/>
        <v>0</v>
      </c>
      <c r="AO1916" s="37">
        <f t="shared" si="1349"/>
        <v>0</v>
      </c>
      <c r="AP1916" s="37">
        <f t="shared" si="1350"/>
        <v>0</v>
      </c>
      <c r="AQ1916" s="37">
        <f t="shared" si="1351"/>
        <v>0</v>
      </c>
      <c r="AR1916" s="37">
        <f t="shared" si="1352"/>
        <v>0</v>
      </c>
      <c r="AS1916" s="37">
        <f t="shared" si="1353"/>
        <v>0</v>
      </c>
      <c r="AU1916">
        <v>55</v>
      </c>
      <c r="AV1916" s="37">
        <f t="shared" si="1354"/>
        <v>225.34204369226063</v>
      </c>
      <c r="AW1916" s="37">
        <f t="shared" si="1355"/>
        <v>20.095730843077476</v>
      </c>
      <c r="AX1916" s="37">
        <f t="shared" si="1356"/>
        <v>293.90585115393355</v>
      </c>
      <c r="AY1916" s="37">
        <f t="shared" si="1357"/>
        <v>539.21950933787139</v>
      </c>
      <c r="AZ1916" s="37">
        <f t="shared" si="1358"/>
        <v>26.236081764636232</v>
      </c>
      <c r="BA1916" s="37">
        <f t="shared" si="1359"/>
        <v>10.619047065649248</v>
      </c>
      <c r="BC1916">
        <v>55</v>
      </c>
      <c r="BD1916" s="37">
        <f>IF(Voorblad!$E$10=Rekenblad!BC1916,Rekenblad!AV1916,0)</f>
        <v>0</v>
      </c>
      <c r="BE1916" s="37">
        <f>IF(Voorblad!$E$10=Rekenblad!BC1916,Rekenblad!AW1916,0)</f>
        <v>0</v>
      </c>
      <c r="BF1916" s="37">
        <f>IF(Voorblad!$E$10=Rekenblad!BC1916,Rekenblad!AX1916,0)</f>
        <v>0</v>
      </c>
      <c r="BG1916" s="62">
        <f>IF(Voorblad!$E$10=Rekenblad!BC1916,Rekenblad!AY1916,0)</f>
        <v>0</v>
      </c>
      <c r="BH1916" s="37">
        <f>IF(Voorblad!$E$10=Rekenblad!BC1916,Rekenblad!AZ1916,0)</f>
        <v>0</v>
      </c>
      <c r="BI1916" s="37">
        <f>IF(Voorblad!$E$10=Rekenblad!BC1916,Rekenblad!BA1916,0)</f>
        <v>0</v>
      </c>
      <c r="BK1916">
        <v>55</v>
      </c>
      <c r="BL1916" s="37">
        <f>IF(Voorblad!$E$14=Rekenblad!$BL$1869,Rekenblad!BD1916,0)</f>
        <v>0</v>
      </c>
      <c r="BM1916" s="37">
        <f>IF(Voorblad!$E$14=Rekenblad!$BL$1869,Rekenblad!BE1916,0)</f>
        <v>0</v>
      </c>
      <c r="BN1916" s="37">
        <f>IF(Voorblad!$E$14=Rekenblad!$BL$1869,Rekenblad!BF1916,0)</f>
        <v>0</v>
      </c>
      <c r="BO1916" s="37">
        <f>IF(Voorblad!$E$14=Rekenblad!$BL$1869,Rekenblad!BG1916,0)</f>
        <v>0</v>
      </c>
      <c r="BP1916" s="37">
        <f>IF(Voorblad!$E$14=Rekenblad!$BL$1869,Rekenblad!BH1916,0)</f>
        <v>0</v>
      </c>
      <c r="BQ1916" s="37">
        <f>IF(Voorblad!$E$14=Rekenblad!$BL$1869,Rekenblad!BI1916,0)</f>
        <v>0</v>
      </c>
    </row>
    <row r="1917" spans="2:69" x14ac:dyDescent="0.25">
      <c r="B1917">
        <f>'Data TREND'!$X$193</f>
        <v>56</v>
      </c>
      <c r="C1917" s="37">
        <f>'Data TREND'!Z337</f>
        <v>228.77418103869891</v>
      </c>
      <c r="D1917" s="37">
        <f>'Data TREND'!AA337</f>
        <v>20.288373411642535</v>
      </c>
      <c r="E1917" s="37">
        <f>'Data TREND'!AB337</f>
        <v>299.15716219122965</v>
      </c>
      <c r="F1917" s="37">
        <f>'Data TREND'!AC337</f>
        <v>548.10072289074901</v>
      </c>
      <c r="G1917" s="37">
        <f>'Data TREND'!AD337</f>
        <v>26.155396342237605</v>
      </c>
      <c r="H1917" s="37">
        <f>'Data TREND'!AE337</f>
        <v>10.584537301297066</v>
      </c>
      <c r="J1917" s="37">
        <f t="shared" si="1336"/>
        <v>228.77418103869891</v>
      </c>
      <c r="K1917" s="37">
        <f t="shared" si="1337"/>
        <v>20.288373411642535</v>
      </c>
      <c r="L1917" s="37">
        <f t="shared" si="1338"/>
        <v>299.15716219122965</v>
      </c>
      <c r="M1917" s="37">
        <f t="shared" si="1339"/>
        <v>548.10072289074901</v>
      </c>
      <c r="N1917" s="37">
        <f t="shared" si="1340"/>
        <v>26.155396342237605</v>
      </c>
      <c r="O1917" s="37">
        <f t="shared" si="1341"/>
        <v>10.584537301297066</v>
      </c>
      <c r="Q1917">
        <f>'Data TREND'!$X$193</f>
        <v>56</v>
      </c>
      <c r="R1917" s="37">
        <f>'Data TREND'!AG337</f>
        <v>257.763235748466</v>
      </c>
      <c r="S1917" s="37">
        <f>'Data TREND'!AH337</f>
        <v>39.36829601079323</v>
      </c>
      <c r="T1917" s="37">
        <f>'Data TREND'!AI337</f>
        <v>299.89090751541772</v>
      </c>
      <c r="U1917" s="37">
        <f>'Data TREND'!AJ337</f>
        <v>597.19488447755771</v>
      </c>
      <c r="V1917" s="37">
        <f>'Data TREND'!AK337</f>
        <v>29.975184889109364</v>
      </c>
      <c r="W1917" s="37">
        <f>'Data TREND'!AL337</f>
        <v>12.261463099787733</v>
      </c>
      <c r="Y1917" s="37">
        <f t="shared" si="1342"/>
        <v>0</v>
      </c>
      <c r="Z1917" s="37">
        <f t="shared" si="1343"/>
        <v>0</v>
      </c>
      <c r="AA1917" s="37">
        <f t="shared" si="1344"/>
        <v>0</v>
      </c>
      <c r="AB1917" s="37">
        <f t="shared" si="1345"/>
        <v>0</v>
      </c>
      <c r="AC1917" s="37">
        <f t="shared" si="1346"/>
        <v>0</v>
      </c>
      <c r="AD1917" s="37">
        <f t="shared" si="1347"/>
        <v>0</v>
      </c>
      <c r="AF1917">
        <f>'Data TREND'!$X$193</f>
        <v>56</v>
      </c>
      <c r="AG1917" s="37">
        <f>'Data TREND'!AN337</f>
        <v>290.4677362994334</v>
      </c>
      <c r="AH1917" s="37">
        <f>'Data TREND'!AO337</f>
        <v>41.678369000331905</v>
      </c>
      <c r="AI1917" s="37">
        <f>'Data TREND'!AP337</f>
        <v>300.0015097390999</v>
      </c>
      <c r="AJ1917" s="37">
        <f>'Data TREND'!AQ337</f>
        <v>632.22152790848963</v>
      </c>
      <c r="AK1917" s="37">
        <f>'Data TREND'!AR337</f>
        <v>31.897144506767525</v>
      </c>
      <c r="AL1917" s="37">
        <f>'Data TREND'!AS337</f>
        <v>13.112477485135045</v>
      </c>
      <c r="AN1917" s="37">
        <f t="shared" si="1348"/>
        <v>0</v>
      </c>
      <c r="AO1917" s="37">
        <f t="shared" si="1349"/>
        <v>0</v>
      </c>
      <c r="AP1917" s="37">
        <f t="shared" si="1350"/>
        <v>0</v>
      </c>
      <c r="AQ1917" s="37">
        <f t="shared" si="1351"/>
        <v>0</v>
      </c>
      <c r="AR1917" s="37">
        <f t="shared" si="1352"/>
        <v>0</v>
      </c>
      <c r="AS1917" s="37">
        <f t="shared" si="1353"/>
        <v>0</v>
      </c>
      <c r="AU1917">
        <v>56</v>
      </c>
      <c r="AV1917" s="37">
        <f t="shared" si="1354"/>
        <v>228.77418103869891</v>
      </c>
      <c r="AW1917" s="37">
        <f t="shared" si="1355"/>
        <v>20.288373411642535</v>
      </c>
      <c r="AX1917" s="37">
        <f t="shared" si="1356"/>
        <v>299.15716219122965</v>
      </c>
      <c r="AY1917" s="37">
        <f t="shared" si="1357"/>
        <v>548.10072289074901</v>
      </c>
      <c r="AZ1917" s="37">
        <f t="shared" si="1358"/>
        <v>26.155396342237605</v>
      </c>
      <c r="BA1917" s="37">
        <f t="shared" si="1359"/>
        <v>10.584537301297066</v>
      </c>
      <c r="BC1917">
        <v>56</v>
      </c>
      <c r="BD1917" s="37">
        <f>IF(Voorblad!$E$10=Rekenblad!BC1917,Rekenblad!AV1917,0)</f>
        <v>0</v>
      </c>
      <c r="BE1917" s="37">
        <f>IF(Voorblad!$E$10=Rekenblad!BC1917,Rekenblad!AW1917,0)</f>
        <v>0</v>
      </c>
      <c r="BF1917" s="37">
        <f>IF(Voorblad!$E$10=Rekenblad!BC1917,Rekenblad!AX1917,0)</f>
        <v>0</v>
      </c>
      <c r="BG1917" s="62">
        <f>IF(Voorblad!$E$10=Rekenblad!BC1917,Rekenblad!AY1917,0)</f>
        <v>0</v>
      </c>
      <c r="BH1917" s="37">
        <f>IF(Voorblad!$E$10=Rekenblad!BC1917,Rekenblad!AZ1917,0)</f>
        <v>0</v>
      </c>
      <c r="BI1917" s="37">
        <f>IF(Voorblad!$E$10=Rekenblad!BC1917,Rekenblad!BA1917,0)</f>
        <v>0</v>
      </c>
      <c r="BK1917">
        <v>56</v>
      </c>
      <c r="BL1917" s="37">
        <f>IF(Voorblad!$E$14=Rekenblad!$BL$1869,Rekenblad!BD1917,0)</f>
        <v>0</v>
      </c>
      <c r="BM1917" s="37">
        <f>IF(Voorblad!$E$14=Rekenblad!$BL$1869,Rekenblad!BE1917,0)</f>
        <v>0</v>
      </c>
      <c r="BN1917" s="37">
        <f>IF(Voorblad!$E$14=Rekenblad!$BL$1869,Rekenblad!BF1917,0)</f>
        <v>0</v>
      </c>
      <c r="BO1917" s="37">
        <f>IF(Voorblad!$E$14=Rekenblad!$BL$1869,Rekenblad!BG1917,0)</f>
        <v>0</v>
      </c>
      <c r="BP1917" s="37">
        <f>IF(Voorblad!$E$14=Rekenblad!$BL$1869,Rekenblad!BH1917,0)</f>
        <v>0</v>
      </c>
      <c r="BQ1917" s="37">
        <f>IF(Voorblad!$E$14=Rekenblad!$BL$1869,Rekenblad!BI1917,0)</f>
        <v>0</v>
      </c>
    </row>
    <row r="1918" spans="2:69" x14ac:dyDescent="0.25">
      <c r="B1918">
        <f>'Data TREND'!$X$194</f>
        <v>57</v>
      </c>
      <c r="C1918" s="37">
        <f>'Data TREND'!Z338</f>
        <v>232.20631838513722</v>
      </c>
      <c r="D1918" s="37">
        <f>'Data TREND'!AA338</f>
        <v>20.481015980207594</v>
      </c>
      <c r="E1918" s="37">
        <f>'Data TREND'!AB338</f>
        <v>304.40847322852568</v>
      </c>
      <c r="F1918" s="37">
        <f>'Data TREND'!AC338</f>
        <v>556.98193644362641</v>
      </c>
      <c r="G1918" s="37">
        <f>'Data TREND'!AD338</f>
        <v>26.074710919838978</v>
      </c>
      <c r="H1918" s="37">
        <f>'Data TREND'!AE338</f>
        <v>10.550027536944885</v>
      </c>
      <c r="J1918" s="37">
        <f t="shared" si="1336"/>
        <v>232.20631838513722</v>
      </c>
      <c r="K1918" s="37">
        <f t="shared" si="1337"/>
        <v>20.481015980207594</v>
      </c>
      <c r="L1918" s="37">
        <f t="shared" si="1338"/>
        <v>304.40847322852568</v>
      </c>
      <c r="M1918" s="37">
        <f t="shared" si="1339"/>
        <v>556.98193644362641</v>
      </c>
      <c r="N1918" s="37">
        <f t="shared" si="1340"/>
        <v>26.074710919838978</v>
      </c>
      <c r="O1918" s="37">
        <f t="shared" si="1341"/>
        <v>10.550027536944885</v>
      </c>
      <c r="Q1918">
        <f>'Data TREND'!$X$194</f>
        <v>57</v>
      </c>
      <c r="R1918" s="37">
        <f>'Data TREND'!AG338</f>
        <v>261.43797978642624</v>
      </c>
      <c r="S1918" s="37">
        <f>'Data TREND'!AH338</f>
        <v>39.763413195722819</v>
      </c>
      <c r="T1918" s="37">
        <f>'Data TREND'!AI338</f>
        <v>305.10431119073911</v>
      </c>
      <c r="U1918" s="37">
        <f>'Data TREND'!AJ338</f>
        <v>606.4741659665757</v>
      </c>
      <c r="V1918" s="37">
        <f>'Data TREND'!AK338</f>
        <v>29.819784826694111</v>
      </c>
      <c r="W1918" s="37">
        <f>'Data TREND'!AL338</f>
        <v>12.198347663978302</v>
      </c>
      <c r="Y1918" s="37">
        <f t="shared" si="1342"/>
        <v>0</v>
      </c>
      <c r="Z1918" s="37">
        <f t="shared" si="1343"/>
        <v>0</v>
      </c>
      <c r="AA1918" s="37">
        <f t="shared" si="1344"/>
        <v>0</v>
      </c>
      <c r="AB1918" s="37">
        <f t="shared" si="1345"/>
        <v>0</v>
      </c>
      <c r="AC1918" s="37">
        <f t="shared" si="1346"/>
        <v>0</v>
      </c>
      <c r="AD1918" s="37">
        <f t="shared" si="1347"/>
        <v>0</v>
      </c>
      <c r="AF1918">
        <f>'Data TREND'!$X$194</f>
        <v>57</v>
      </c>
      <c r="AG1918" s="37">
        <f>'Data TREND'!AN338</f>
        <v>294.488095662315</v>
      </c>
      <c r="AH1918" s="37">
        <f>'Data TREND'!AO338</f>
        <v>42.106838995498592</v>
      </c>
      <c r="AI1918" s="37">
        <f>'Data TREND'!AP338</f>
        <v>305.2093666597213</v>
      </c>
      <c r="AJ1918" s="37">
        <f>'Data TREND'!AQ338</f>
        <v>641.87022792349535</v>
      </c>
      <c r="AK1918" s="37">
        <f>'Data TREND'!AR338</f>
        <v>31.70519836224657</v>
      </c>
      <c r="AL1918" s="37">
        <f>'Data TREND'!AS338</f>
        <v>13.032356720720395</v>
      </c>
      <c r="AN1918" s="37">
        <f t="shared" si="1348"/>
        <v>0</v>
      </c>
      <c r="AO1918" s="37">
        <f t="shared" si="1349"/>
        <v>0</v>
      </c>
      <c r="AP1918" s="37">
        <f t="shared" si="1350"/>
        <v>0</v>
      </c>
      <c r="AQ1918" s="37">
        <f t="shared" si="1351"/>
        <v>0</v>
      </c>
      <c r="AR1918" s="37">
        <f t="shared" si="1352"/>
        <v>0</v>
      </c>
      <c r="AS1918" s="37">
        <f t="shared" si="1353"/>
        <v>0</v>
      </c>
      <c r="AU1918">
        <v>57</v>
      </c>
      <c r="AV1918" s="37">
        <f t="shared" si="1354"/>
        <v>232.20631838513722</v>
      </c>
      <c r="AW1918" s="37">
        <f t="shared" si="1355"/>
        <v>20.481015980207594</v>
      </c>
      <c r="AX1918" s="37">
        <f t="shared" si="1356"/>
        <v>304.40847322852568</v>
      </c>
      <c r="AY1918" s="37">
        <f t="shared" si="1357"/>
        <v>556.98193644362641</v>
      </c>
      <c r="AZ1918" s="37">
        <f t="shared" si="1358"/>
        <v>26.074710919838978</v>
      </c>
      <c r="BA1918" s="37">
        <f t="shared" si="1359"/>
        <v>10.550027536944885</v>
      </c>
      <c r="BC1918">
        <v>57</v>
      </c>
      <c r="BD1918" s="37">
        <f>IF(Voorblad!$E$10=Rekenblad!BC1918,Rekenblad!AV1918,0)</f>
        <v>0</v>
      </c>
      <c r="BE1918" s="37">
        <f>IF(Voorblad!$E$10=Rekenblad!BC1918,Rekenblad!AW1918,0)</f>
        <v>0</v>
      </c>
      <c r="BF1918" s="37">
        <f>IF(Voorblad!$E$10=Rekenblad!BC1918,Rekenblad!AX1918,0)</f>
        <v>0</v>
      </c>
      <c r="BG1918" s="62">
        <f>IF(Voorblad!$E$10=Rekenblad!BC1918,Rekenblad!AY1918,0)</f>
        <v>0</v>
      </c>
      <c r="BH1918" s="37">
        <f>IF(Voorblad!$E$10=Rekenblad!BC1918,Rekenblad!AZ1918,0)</f>
        <v>0</v>
      </c>
      <c r="BI1918" s="37">
        <f>IF(Voorblad!$E$10=Rekenblad!BC1918,Rekenblad!BA1918,0)</f>
        <v>0</v>
      </c>
      <c r="BK1918">
        <v>57</v>
      </c>
      <c r="BL1918" s="37">
        <f>IF(Voorblad!$E$14=Rekenblad!$BL$1869,Rekenblad!BD1918,0)</f>
        <v>0</v>
      </c>
      <c r="BM1918" s="37">
        <f>IF(Voorblad!$E$14=Rekenblad!$BL$1869,Rekenblad!BE1918,0)</f>
        <v>0</v>
      </c>
      <c r="BN1918" s="37">
        <f>IF(Voorblad!$E$14=Rekenblad!$BL$1869,Rekenblad!BF1918,0)</f>
        <v>0</v>
      </c>
      <c r="BO1918" s="37">
        <f>IF(Voorblad!$E$14=Rekenblad!$BL$1869,Rekenblad!BG1918,0)</f>
        <v>0</v>
      </c>
      <c r="BP1918" s="37">
        <f>IF(Voorblad!$E$14=Rekenblad!$BL$1869,Rekenblad!BH1918,0)</f>
        <v>0</v>
      </c>
      <c r="BQ1918" s="37">
        <f>IF(Voorblad!$E$14=Rekenblad!$BL$1869,Rekenblad!BI1918,0)</f>
        <v>0</v>
      </c>
    </row>
    <row r="1919" spans="2:69" x14ac:dyDescent="0.25">
      <c r="B1919">
        <f>'Data TREND'!$X$195</f>
        <v>58</v>
      </c>
      <c r="C1919" s="37">
        <f>'Data TREND'!Z339</f>
        <v>235.6384557315755</v>
      </c>
      <c r="D1919" s="37">
        <f>'Data TREND'!AA339</f>
        <v>20.673658548772657</v>
      </c>
      <c r="E1919" s="37">
        <f>'Data TREND'!AB339</f>
        <v>309.65978426582177</v>
      </c>
      <c r="F1919" s="37">
        <f>'Data TREND'!AC339</f>
        <v>565.86314999650403</v>
      </c>
      <c r="G1919" s="37">
        <f>'Data TREND'!AD339</f>
        <v>25.994025497440347</v>
      </c>
      <c r="H1919" s="37">
        <f>'Data TREND'!AE339</f>
        <v>10.515517772592704</v>
      </c>
      <c r="J1919" s="37">
        <f t="shared" si="1336"/>
        <v>235.6384557315755</v>
      </c>
      <c r="K1919" s="37">
        <f t="shared" si="1337"/>
        <v>20.673658548772657</v>
      </c>
      <c r="L1919" s="37">
        <f t="shared" si="1338"/>
        <v>309.65978426582177</v>
      </c>
      <c r="M1919" s="37">
        <f t="shared" si="1339"/>
        <v>565.86314999650403</v>
      </c>
      <c r="N1919" s="37">
        <f t="shared" si="1340"/>
        <v>25.994025497440347</v>
      </c>
      <c r="O1919" s="37">
        <f t="shared" si="1341"/>
        <v>10.515517772592704</v>
      </c>
      <c r="Q1919">
        <f>'Data TREND'!$X$195</f>
        <v>58</v>
      </c>
      <c r="R1919" s="37">
        <f>'Data TREND'!AG339</f>
        <v>265.11272382438648</v>
      </c>
      <c r="S1919" s="37">
        <f>'Data TREND'!AH339</f>
        <v>40.158530380652394</v>
      </c>
      <c r="T1919" s="37">
        <f>'Data TREND'!AI339</f>
        <v>310.31771486606044</v>
      </c>
      <c r="U1919" s="37">
        <f>'Data TREND'!AJ339</f>
        <v>615.7534474555938</v>
      </c>
      <c r="V1919" s="37">
        <f>'Data TREND'!AK339</f>
        <v>29.664384764278861</v>
      </c>
      <c r="W1919" s="37">
        <f>'Data TREND'!AL339</f>
        <v>12.135232228168871</v>
      </c>
      <c r="Y1919" s="37">
        <f t="shared" si="1342"/>
        <v>0</v>
      </c>
      <c r="Z1919" s="37">
        <f t="shared" si="1343"/>
        <v>0</v>
      </c>
      <c r="AA1919" s="37">
        <f t="shared" si="1344"/>
        <v>0</v>
      </c>
      <c r="AB1919" s="37">
        <f t="shared" si="1345"/>
        <v>0</v>
      </c>
      <c r="AC1919" s="37">
        <f t="shared" si="1346"/>
        <v>0</v>
      </c>
      <c r="AD1919" s="37">
        <f t="shared" si="1347"/>
        <v>0</v>
      </c>
      <c r="AF1919">
        <f>'Data TREND'!$X$195</f>
        <v>58</v>
      </c>
      <c r="AG1919" s="37">
        <f>'Data TREND'!AN339</f>
        <v>298.50845502519667</v>
      </c>
      <c r="AH1919" s="37">
        <f>'Data TREND'!AO339</f>
        <v>42.535308990665285</v>
      </c>
      <c r="AI1919" s="37">
        <f>'Data TREND'!AP339</f>
        <v>310.41722358034269</v>
      </c>
      <c r="AJ1919" s="37">
        <f>'Data TREND'!AQ339</f>
        <v>651.51892793850107</v>
      </c>
      <c r="AK1919" s="37">
        <f>'Data TREND'!AR339</f>
        <v>31.513252217725618</v>
      </c>
      <c r="AL1919" s="37">
        <f>'Data TREND'!AS339</f>
        <v>12.952235956305746</v>
      </c>
      <c r="AN1919" s="37">
        <f t="shared" si="1348"/>
        <v>0</v>
      </c>
      <c r="AO1919" s="37">
        <f t="shared" si="1349"/>
        <v>0</v>
      </c>
      <c r="AP1919" s="37">
        <f t="shared" si="1350"/>
        <v>0</v>
      </c>
      <c r="AQ1919" s="37">
        <f t="shared" si="1351"/>
        <v>0</v>
      </c>
      <c r="AR1919" s="37">
        <f t="shared" si="1352"/>
        <v>0</v>
      </c>
      <c r="AS1919" s="37">
        <f t="shared" si="1353"/>
        <v>0</v>
      </c>
      <c r="AU1919">
        <v>58</v>
      </c>
      <c r="AV1919" s="37">
        <f t="shared" si="1354"/>
        <v>235.6384557315755</v>
      </c>
      <c r="AW1919" s="37">
        <f t="shared" si="1355"/>
        <v>20.673658548772657</v>
      </c>
      <c r="AX1919" s="37">
        <f t="shared" si="1356"/>
        <v>309.65978426582177</v>
      </c>
      <c r="AY1919" s="37">
        <f t="shared" si="1357"/>
        <v>565.86314999650403</v>
      </c>
      <c r="AZ1919" s="37">
        <f t="shared" si="1358"/>
        <v>25.994025497440347</v>
      </c>
      <c r="BA1919" s="37">
        <f t="shared" si="1359"/>
        <v>10.515517772592704</v>
      </c>
      <c r="BC1919">
        <v>58</v>
      </c>
      <c r="BD1919" s="37">
        <f>IF(Voorblad!$E$10=Rekenblad!BC1919,Rekenblad!AV1919,0)</f>
        <v>0</v>
      </c>
      <c r="BE1919" s="37">
        <f>IF(Voorblad!$E$10=Rekenblad!BC1919,Rekenblad!AW1919,0)</f>
        <v>0</v>
      </c>
      <c r="BF1919" s="37">
        <f>IF(Voorblad!$E$10=Rekenblad!BC1919,Rekenblad!AX1919,0)</f>
        <v>0</v>
      </c>
      <c r="BG1919" s="62">
        <f>IF(Voorblad!$E$10=Rekenblad!BC1919,Rekenblad!AY1919,0)</f>
        <v>0</v>
      </c>
      <c r="BH1919" s="37">
        <f>IF(Voorblad!$E$10=Rekenblad!BC1919,Rekenblad!AZ1919,0)</f>
        <v>0</v>
      </c>
      <c r="BI1919" s="37">
        <f>IF(Voorblad!$E$10=Rekenblad!BC1919,Rekenblad!BA1919,0)</f>
        <v>0</v>
      </c>
      <c r="BK1919">
        <v>58</v>
      </c>
      <c r="BL1919" s="37">
        <f>IF(Voorblad!$E$14=Rekenblad!$BL$1869,Rekenblad!BD1919,0)</f>
        <v>0</v>
      </c>
      <c r="BM1919" s="37">
        <f>IF(Voorblad!$E$14=Rekenblad!$BL$1869,Rekenblad!BE1919,0)</f>
        <v>0</v>
      </c>
      <c r="BN1919" s="37">
        <f>IF(Voorblad!$E$14=Rekenblad!$BL$1869,Rekenblad!BF1919,0)</f>
        <v>0</v>
      </c>
      <c r="BO1919" s="37">
        <f>IF(Voorblad!$E$14=Rekenblad!$BL$1869,Rekenblad!BG1919,0)</f>
        <v>0</v>
      </c>
      <c r="BP1919" s="37">
        <f>IF(Voorblad!$E$14=Rekenblad!$BL$1869,Rekenblad!BH1919,0)</f>
        <v>0</v>
      </c>
      <c r="BQ1919" s="37">
        <f>IF(Voorblad!$E$14=Rekenblad!$BL$1869,Rekenblad!BI1919,0)</f>
        <v>0</v>
      </c>
    </row>
    <row r="1920" spans="2:69" x14ac:dyDescent="0.25">
      <c r="B1920">
        <f>'Data TREND'!$X$196</f>
        <v>59</v>
      </c>
      <c r="C1920" s="37">
        <f>'Data TREND'!Z340</f>
        <v>239.07059307801379</v>
      </c>
      <c r="D1920" s="37">
        <f>'Data TREND'!AA340</f>
        <v>20.866301117337716</v>
      </c>
      <c r="E1920" s="37">
        <f>'Data TREND'!AB340</f>
        <v>314.9110953031178</v>
      </c>
      <c r="F1920" s="37">
        <f>'Data TREND'!AC340</f>
        <v>574.74436354938155</v>
      </c>
      <c r="G1920" s="37">
        <f>'Data TREND'!AD340</f>
        <v>25.913340075041717</v>
      </c>
      <c r="H1920" s="37">
        <f>'Data TREND'!AE340</f>
        <v>10.481008008240522</v>
      </c>
      <c r="J1920" s="37">
        <f t="shared" si="1336"/>
        <v>239.07059307801379</v>
      </c>
      <c r="K1920" s="37">
        <f t="shared" si="1337"/>
        <v>20.866301117337716</v>
      </c>
      <c r="L1920" s="37">
        <f t="shared" si="1338"/>
        <v>314.9110953031178</v>
      </c>
      <c r="M1920" s="37">
        <f t="shared" si="1339"/>
        <v>574.74436354938155</v>
      </c>
      <c r="N1920" s="37">
        <f t="shared" si="1340"/>
        <v>25.913340075041717</v>
      </c>
      <c r="O1920" s="37">
        <f t="shared" si="1341"/>
        <v>10.481008008240522</v>
      </c>
      <c r="Q1920">
        <f>'Data TREND'!$X$196</f>
        <v>59</v>
      </c>
      <c r="R1920" s="37">
        <f>'Data TREND'!AG340</f>
        <v>268.78746786234672</v>
      </c>
      <c r="S1920" s="37">
        <f>'Data TREND'!AH340</f>
        <v>40.553647565581976</v>
      </c>
      <c r="T1920" s="37">
        <f>'Data TREND'!AI340</f>
        <v>315.53111854138183</v>
      </c>
      <c r="U1920" s="37">
        <f>'Data TREND'!AJ340</f>
        <v>625.0327289446119</v>
      </c>
      <c r="V1920" s="37">
        <f>'Data TREND'!AK340</f>
        <v>29.508984701863611</v>
      </c>
      <c r="W1920" s="37">
        <f>'Data TREND'!AL340</f>
        <v>12.072116792359441</v>
      </c>
      <c r="Y1920" s="37">
        <f t="shared" si="1342"/>
        <v>0</v>
      </c>
      <c r="Z1920" s="37">
        <f t="shared" si="1343"/>
        <v>0</v>
      </c>
      <c r="AA1920" s="37">
        <f t="shared" si="1344"/>
        <v>0</v>
      </c>
      <c r="AB1920" s="37">
        <f t="shared" si="1345"/>
        <v>0</v>
      </c>
      <c r="AC1920" s="37">
        <f t="shared" si="1346"/>
        <v>0</v>
      </c>
      <c r="AD1920" s="37">
        <f t="shared" si="1347"/>
        <v>0</v>
      </c>
      <c r="AF1920">
        <f>'Data TREND'!$X$196</f>
        <v>59</v>
      </c>
      <c r="AG1920" s="37">
        <f>'Data TREND'!AN340</f>
        <v>302.52881438807822</v>
      </c>
      <c r="AH1920" s="37">
        <f>'Data TREND'!AO340</f>
        <v>42.963778985831965</v>
      </c>
      <c r="AI1920" s="37">
        <f>'Data TREND'!AP340</f>
        <v>315.62508050096403</v>
      </c>
      <c r="AJ1920" s="37">
        <f>'Data TREND'!AQ340</f>
        <v>661.16762795350667</v>
      </c>
      <c r="AK1920" s="37">
        <f>'Data TREND'!AR340</f>
        <v>31.321306073204664</v>
      </c>
      <c r="AL1920" s="37">
        <f>'Data TREND'!AS340</f>
        <v>12.872115191891098</v>
      </c>
      <c r="AN1920" s="37">
        <f t="shared" si="1348"/>
        <v>0</v>
      </c>
      <c r="AO1920" s="37">
        <f t="shared" si="1349"/>
        <v>0</v>
      </c>
      <c r="AP1920" s="37">
        <f t="shared" si="1350"/>
        <v>0</v>
      </c>
      <c r="AQ1920" s="37">
        <f t="shared" si="1351"/>
        <v>0</v>
      </c>
      <c r="AR1920" s="37">
        <f t="shared" si="1352"/>
        <v>0</v>
      </c>
      <c r="AS1920" s="37">
        <f t="shared" si="1353"/>
        <v>0</v>
      </c>
      <c r="AU1920">
        <v>59</v>
      </c>
      <c r="AV1920" s="37">
        <f t="shared" si="1354"/>
        <v>239.07059307801379</v>
      </c>
      <c r="AW1920" s="37">
        <f t="shared" si="1355"/>
        <v>20.866301117337716</v>
      </c>
      <c r="AX1920" s="37">
        <f t="shared" si="1356"/>
        <v>314.9110953031178</v>
      </c>
      <c r="AY1920" s="37">
        <f t="shared" si="1357"/>
        <v>574.74436354938155</v>
      </c>
      <c r="AZ1920" s="37">
        <f t="shared" si="1358"/>
        <v>25.913340075041717</v>
      </c>
      <c r="BA1920" s="37">
        <f t="shared" si="1359"/>
        <v>10.481008008240522</v>
      </c>
      <c r="BC1920">
        <v>59</v>
      </c>
      <c r="BD1920" s="37">
        <f>IF(Voorblad!$E$10=Rekenblad!BC1920,Rekenblad!AV1920,0)</f>
        <v>0</v>
      </c>
      <c r="BE1920" s="37">
        <f>IF(Voorblad!$E$10=Rekenblad!BC1920,Rekenblad!AW1920,0)</f>
        <v>0</v>
      </c>
      <c r="BF1920" s="37">
        <f>IF(Voorblad!$E$10=Rekenblad!BC1920,Rekenblad!AX1920,0)</f>
        <v>0</v>
      </c>
      <c r="BG1920" s="62">
        <f>IF(Voorblad!$E$10=Rekenblad!BC1920,Rekenblad!AY1920,0)</f>
        <v>0</v>
      </c>
      <c r="BH1920" s="37">
        <f>IF(Voorblad!$E$10=Rekenblad!BC1920,Rekenblad!AZ1920,0)</f>
        <v>0</v>
      </c>
      <c r="BI1920" s="37">
        <f>IF(Voorblad!$E$10=Rekenblad!BC1920,Rekenblad!BA1920,0)</f>
        <v>0</v>
      </c>
      <c r="BK1920">
        <v>59</v>
      </c>
      <c r="BL1920" s="37">
        <f>IF(Voorblad!$E$14=Rekenblad!$BL$1869,Rekenblad!BD1920,0)</f>
        <v>0</v>
      </c>
      <c r="BM1920" s="37">
        <f>IF(Voorblad!$E$14=Rekenblad!$BL$1869,Rekenblad!BE1920,0)</f>
        <v>0</v>
      </c>
      <c r="BN1920" s="37">
        <f>IF(Voorblad!$E$14=Rekenblad!$BL$1869,Rekenblad!BF1920,0)</f>
        <v>0</v>
      </c>
      <c r="BO1920" s="37">
        <f>IF(Voorblad!$E$14=Rekenblad!$BL$1869,Rekenblad!BG1920,0)</f>
        <v>0</v>
      </c>
      <c r="BP1920" s="37">
        <f>IF(Voorblad!$E$14=Rekenblad!$BL$1869,Rekenblad!BH1920,0)</f>
        <v>0</v>
      </c>
      <c r="BQ1920" s="37">
        <f>IF(Voorblad!$E$14=Rekenblad!$BL$1869,Rekenblad!BI1920,0)</f>
        <v>0</v>
      </c>
    </row>
    <row r="1921" spans="2:69" x14ac:dyDescent="0.25">
      <c r="B1921">
        <f>'Data TREND'!$X$197</f>
        <v>60</v>
      </c>
      <c r="C1921" s="37">
        <f>'Data TREND'!Z341</f>
        <v>242.5027304244521</v>
      </c>
      <c r="D1921" s="37">
        <f>'Data TREND'!AA341</f>
        <v>21.058943685902776</v>
      </c>
      <c r="E1921" s="37">
        <f>'Data TREND'!AB341</f>
        <v>320.16240634041384</v>
      </c>
      <c r="F1921" s="37">
        <f>'Data TREND'!AC341</f>
        <v>583.62557710225906</v>
      </c>
      <c r="G1921" s="37">
        <f>'Data TREND'!AD341</f>
        <v>25.832654652643086</v>
      </c>
      <c r="H1921" s="37">
        <f>'Data TREND'!AE341</f>
        <v>10.446498243888339</v>
      </c>
      <c r="J1921" s="37">
        <f t="shared" si="1336"/>
        <v>242.5027304244521</v>
      </c>
      <c r="K1921" s="37">
        <f t="shared" si="1337"/>
        <v>21.058943685902776</v>
      </c>
      <c r="L1921" s="37">
        <f t="shared" si="1338"/>
        <v>320.16240634041384</v>
      </c>
      <c r="M1921" s="37">
        <f t="shared" si="1339"/>
        <v>583.62557710225906</v>
      </c>
      <c r="N1921" s="37">
        <f t="shared" si="1340"/>
        <v>25.832654652643086</v>
      </c>
      <c r="O1921" s="37">
        <f t="shared" si="1341"/>
        <v>10.446498243888339</v>
      </c>
      <c r="Q1921">
        <f>'Data TREND'!$X$197</f>
        <v>60</v>
      </c>
      <c r="R1921" s="37">
        <f>'Data TREND'!AG341</f>
        <v>272.46221190030695</v>
      </c>
      <c r="S1921" s="37">
        <f>'Data TREND'!AH341</f>
        <v>40.948764750511558</v>
      </c>
      <c r="T1921" s="37">
        <f>'Data TREND'!AI341</f>
        <v>320.74452221670322</v>
      </c>
      <c r="U1921" s="37">
        <f>'Data TREND'!AJ341</f>
        <v>634.31201043362989</v>
      </c>
      <c r="V1921" s="37">
        <f>'Data TREND'!AK341</f>
        <v>29.353584639448361</v>
      </c>
      <c r="W1921" s="37">
        <f>'Data TREND'!AL341</f>
        <v>12.00900135655001</v>
      </c>
      <c r="Y1921" s="37">
        <f t="shared" si="1342"/>
        <v>0</v>
      </c>
      <c r="Z1921" s="37">
        <f t="shared" si="1343"/>
        <v>0</v>
      </c>
      <c r="AA1921" s="37">
        <f t="shared" si="1344"/>
        <v>0</v>
      </c>
      <c r="AB1921" s="37">
        <f t="shared" si="1345"/>
        <v>0</v>
      </c>
      <c r="AC1921" s="37">
        <f t="shared" si="1346"/>
        <v>0</v>
      </c>
      <c r="AD1921" s="37">
        <f t="shared" si="1347"/>
        <v>0</v>
      </c>
      <c r="AF1921">
        <f>'Data TREND'!$X$197</f>
        <v>60</v>
      </c>
      <c r="AG1921" s="37">
        <f>'Data TREND'!AN341</f>
        <v>306.54917375095988</v>
      </c>
      <c r="AH1921" s="37">
        <f>'Data TREND'!AO341</f>
        <v>43.392248980998659</v>
      </c>
      <c r="AI1921" s="37">
        <f>'Data TREND'!AP341</f>
        <v>320.83293742158543</v>
      </c>
      <c r="AJ1921" s="37">
        <f>'Data TREND'!AQ341</f>
        <v>670.81632796851238</v>
      </c>
      <c r="AK1921" s="37">
        <f>'Data TREND'!AR341</f>
        <v>31.129359928683712</v>
      </c>
      <c r="AL1921" s="37">
        <f>'Data TREND'!AS341</f>
        <v>12.79199442747645</v>
      </c>
      <c r="AN1921" s="37">
        <f t="shared" si="1348"/>
        <v>0</v>
      </c>
      <c r="AO1921" s="37">
        <f t="shared" si="1349"/>
        <v>0</v>
      </c>
      <c r="AP1921" s="37">
        <f t="shared" si="1350"/>
        <v>0</v>
      </c>
      <c r="AQ1921" s="37">
        <f t="shared" si="1351"/>
        <v>0</v>
      </c>
      <c r="AR1921" s="37">
        <f t="shared" si="1352"/>
        <v>0</v>
      </c>
      <c r="AS1921" s="37">
        <f t="shared" si="1353"/>
        <v>0</v>
      </c>
      <c r="AU1921">
        <v>60</v>
      </c>
      <c r="AV1921" s="37">
        <f t="shared" si="1354"/>
        <v>242.5027304244521</v>
      </c>
      <c r="AW1921" s="37">
        <f t="shared" si="1355"/>
        <v>21.058943685902776</v>
      </c>
      <c r="AX1921" s="37">
        <f t="shared" si="1356"/>
        <v>320.16240634041384</v>
      </c>
      <c r="AY1921" s="37">
        <f t="shared" si="1357"/>
        <v>583.62557710225906</v>
      </c>
      <c r="AZ1921" s="37">
        <f t="shared" si="1358"/>
        <v>25.832654652643086</v>
      </c>
      <c r="BA1921" s="37">
        <f t="shared" si="1359"/>
        <v>10.446498243888339</v>
      </c>
      <c r="BC1921">
        <v>60</v>
      </c>
      <c r="BD1921" s="37">
        <f>IF(Voorblad!$E$10=Rekenblad!BC1921,Rekenblad!AV1921,0)</f>
        <v>0</v>
      </c>
      <c r="BE1921" s="37">
        <f>IF(Voorblad!$E$10=Rekenblad!BC1921,Rekenblad!AW1921,0)</f>
        <v>0</v>
      </c>
      <c r="BF1921" s="37">
        <f>IF(Voorblad!$E$10=Rekenblad!BC1921,Rekenblad!AX1921,0)</f>
        <v>0</v>
      </c>
      <c r="BG1921" s="62">
        <f>IF(Voorblad!$E$10=Rekenblad!BC1921,Rekenblad!AY1921,0)</f>
        <v>0</v>
      </c>
      <c r="BH1921" s="37">
        <f>IF(Voorblad!$E$10=Rekenblad!BC1921,Rekenblad!AZ1921,0)</f>
        <v>0</v>
      </c>
      <c r="BI1921" s="37">
        <f>IF(Voorblad!$E$10=Rekenblad!BC1921,Rekenblad!BA1921,0)</f>
        <v>0</v>
      </c>
      <c r="BK1921">
        <v>60</v>
      </c>
      <c r="BL1921" s="37">
        <f>IF(Voorblad!$E$14=Rekenblad!$BL$1869,Rekenblad!BD1921,0)</f>
        <v>0</v>
      </c>
      <c r="BM1921" s="37">
        <f>IF(Voorblad!$E$14=Rekenblad!$BL$1869,Rekenblad!BE1921,0)</f>
        <v>0</v>
      </c>
      <c r="BN1921" s="37">
        <f>IF(Voorblad!$E$14=Rekenblad!$BL$1869,Rekenblad!BF1921,0)</f>
        <v>0</v>
      </c>
      <c r="BO1921" s="37">
        <f>IF(Voorblad!$E$14=Rekenblad!$BL$1869,Rekenblad!BG1921,0)</f>
        <v>0</v>
      </c>
      <c r="BP1921" s="37">
        <f>IF(Voorblad!$E$14=Rekenblad!$BL$1869,Rekenblad!BH1921,0)</f>
        <v>0</v>
      </c>
      <c r="BQ1921" s="37">
        <f>IF(Voorblad!$E$14=Rekenblad!$BL$1869,Rekenblad!BI1921,0)</f>
        <v>0</v>
      </c>
    </row>
    <row r="1922" spans="2:69" x14ac:dyDescent="0.25">
      <c r="B1922">
        <f>'Data TREND'!$X$198</f>
        <v>61</v>
      </c>
      <c r="C1922" s="37">
        <f>'Data TREND'!Z342</f>
        <v>245.93486777089038</v>
      </c>
      <c r="D1922" s="37">
        <f>'Data TREND'!AA342</f>
        <v>21.251586254467838</v>
      </c>
      <c r="E1922" s="37">
        <f>'Data TREND'!AB342</f>
        <v>325.41371737770993</v>
      </c>
      <c r="F1922" s="37">
        <f>'Data TREND'!AC342</f>
        <v>592.50679065513657</v>
      </c>
      <c r="G1922" s="37">
        <f>'Data TREND'!AD342</f>
        <v>25.751969230244459</v>
      </c>
      <c r="H1922" s="37">
        <f>'Data TREND'!AE342</f>
        <v>10.411988479536157</v>
      </c>
      <c r="J1922" s="37">
        <f t="shared" si="1336"/>
        <v>245.93486777089038</v>
      </c>
      <c r="K1922" s="37">
        <f t="shared" si="1337"/>
        <v>21.251586254467838</v>
      </c>
      <c r="L1922" s="37">
        <f t="shared" si="1338"/>
        <v>325.41371737770993</v>
      </c>
      <c r="M1922" s="37">
        <f t="shared" si="1339"/>
        <v>592.50679065513657</v>
      </c>
      <c r="N1922" s="37">
        <f t="shared" si="1340"/>
        <v>25.751969230244459</v>
      </c>
      <c r="O1922" s="37">
        <f t="shared" si="1341"/>
        <v>10.411988479536157</v>
      </c>
      <c r="Q1922">
        <f>'Data TREND'!$X$198</f>
        <v>61</v>
      </c>
      <c r="R1922" s="37">
        <f>'Data TREND'!AG342</f>
        <v>276.13695593826719</v>
      </c>
      <c r="S1922" s="37">
        <f>'Data TREND'!AH342</f>
        <v>41.343881935441132</v>
      </c>
      <c r="T1922" s="37">
        <f>'Data TREND'!AI342</f>
        <v>325.95792589202455</v>
      </c>
      <c r="U1922" s="37">
        <f>'Data TREND'!AJ342</f>
        <v>643.591291922648</v>
      </c>
      <c r="V1922" s="37">
        <f>'Data TREND'!AK342</f>
        <v>29.198184577033111</v>
      </c>
      <c r="W1922" s="37">
        <f>'Data TREND'!AL342</f>
        <v>11.945885920740579</v>
      </c>
      <c r="Y1922" s="37">
        <f t="shared" si="1342"/>
        <v>0</v>
      </c>
      <c r="Z1922" s="37">
        <f t="shared" si="1343"/>
        <v>0</v>
      </c>
      <c r="AA1922" s="37">
        <f t="shared" si="1344"/>
        <v>0</v>
      </c>
      <c r="AB1922" s="37">
        <f t="shared" si="1345"/>
        <v>0</v>
      </c>
      <c r="AC1922" s="37">
        <f t="shared" si="1346"/>
        <v>0</v>
      </c>
      <c r="AD1922" s="37">
        <f t="shared" si="1347"/>
        <v>0</v>
      </c>
      <c r="AF1922">
        <f>'Data TREND'!$X$198</f>
        <v>61</v>
      </c>
      <c r="AG1922" s="37">
        <f>'Data TREND'!AN342</f>
        <v>310.56953311384149</v>
      </c>
      <c r="AH1922" s="37">
        <f>'Data TREND'!AO342</f>
        <v>43.820718976165345</v>
      </c>
      <c r="AI1922" s="37">
        <f>'Data TREND'!AP342</f>
        <v>326.04079434220682</v>
      </c>
      <c r="AJ1922" s="37">
        <f>'Data TREND'!AQ342</f>
        <v>680.4650279835181</v>
      </c>
      <c r="AK1922" s="37">
        <f>'Data TREND'!AR342</f>
        <v>30.937413784162757</v>
      </c>
      <c r="AL1922" s="37">
        <f>'Data TREND'!AS342</f>
        <v>12.7118736630618</v>
      </c>
      <c r="AN1922" s="37">
        <f t="shared" si="1348"/>
        <v>0</v>
      </c>
      <c r="AO1922" s="37">
        <f t="shared" si="1349"/>
        <v>0</v>
      </c>
      <c r="AP1922" s="37">
        <f t="shared" si="1350"/>
        <v>0</v>
      </c>
      <c r="AQ1922" s="37">
        <f t="shared" si="1351"/>
        <v>0</v>
      </c>
      <c r="AR1922" s="37">
        <f t="shared" si="1352"/>
        <v>0</v>
      </c>
      <c r="AS1922" s="37">
        <f t="shared" si="1353"/>
        <v>0</v>
      </c>
      <c r="AU1922">
        <v>61</v>
      </c>
      <c r="AV1922" s="37">
        <f t="shared" si="1354"/>
        <v>245.93486777089038</v>
      </c>
      <c r="AW1922" s="37">
        <f t="shared" si="1355"/>
        <v>21.251586254467838</v>
      </c>
      <c r="AX1922" s="37">
        <f t="shared" si="1356"/>
        <v>325.41371737770993</v>
      </c>
      <c r="AY1922" s="37">
        <f t="shared" si="1357"/>
        <v>592.50679065513657</v>
      </c>
      <c r="AZ1922" s="37">
        <f t="shared" si="1358"/>
        <v>25.751969230244459</v>
      </c>
      <c r="BA1922" s="37">
        <f t="shared" si="1359"/>
        <v>10.411988479536157</v>
      </c>
      <c r="BC1922">
        <v>61</v>
      </c>
      <c r="BD1922" s="37">
        <f>IF(Voorblad!$E$10=Rekenblad!BC1922,Rekenblad!AV1922,0)</f>
        <v>0</v>
      </c>
      <c r="BE1922" s="37">
        <f>IF(Voorblad!$E$10=Rekenblad!BC1922,Rekenblad!AW1922,0)</f>
        <v>0</v>
      </c>
      <c r="BF1922" s="37">
        <f>IF(Voorblad!$E$10=Rekenblad!BC1922,Rekenblad!AX1922,0)</f>
        <v>0</v>
      </c>
      <c r="BG1922" s="62">
        <f>IF(Voorblad!$E$10=Rekenblad!BC1922,Rekenblad!AY1922,0)</f>
        <v>0</v>
      </c>
      <c r="BH1922" s="37">
        <f>IF(Voorblad!$E$10=Rekenblad!BC1922,Rekenblad!AZ1922,0)</f>
        <v>0</v>
      </c>
      <c r="BI1922" s="37">
        <f>IF(Voorblad!$E$10=Rekenblad!BC1922,Rekenblad!BA1922,0)</f>
        <v>0</v>
      </c>
      <c r="BK1922">
        <v>61</v>
      </c>
      <c r="BL1922" s="37">
        <f>IF(Voorblad!$E$14=Rekenblad!$BL$1869,Rekenblad!BD1922,0)</f>
        <v>0</v>
      </c>
      <c r="BM1922" s="37">
        <f>IF(Voorblad!$E$14=Rekenblad!$BL$1869,Rekenblad!BE1922,0)</f>
        <v>0</v>
      </c>
      <c r="BN1922" s="37">
        <f>IF(Voorblad!$E$14=Rekenblad!$BL$1869,Rekenblad!BF1922,0)</f>
        <v>0</v>
      </c>
      <c r="BO1922" s="37">
        <f>IF(Voorblad!$E$14=Rekenblad!$BL$1869,Rekenblad!BG1922,0)</f>
        <v>0</v>
      </c>
      <c r="BP1922" s="37">
        <f>IF(Voorblad!$E$14=Rekenblad!$BL$1869,Rekenblad!BH1922,0)</f>
        <v>0</v>
      </c>
      <c r="BQ1922" s="37">
        <f>IF(Voorblad!$E$14=Rekenblad!$BL$1869,Rekenblad!BI1922,0)</f>
        <v>0</v>
      </c>
    </row>
    <row r="1923" spans="2:69" x14ac:dyDescent="0.25">
      <c r="B1923">
        <f>'Data TREND'!$X$199</f>
        <v>62</v>
      </c>
      <c r="C1923" s="37">
        <f>'Data TREND'!Z343</f>
        <v>249.36700511732866</v>
      </c>
      <c r="D1923" s="37">
        <f>'Data TREND'!AA343</f>
        <v>21.444228823032898</v>
      </c>
      <c r="E1923" s="37">
        <f>'Data TREND'!AB343</f>
        <v>330.66502841500596</v>
      </c>
      <c r="F1923" s="37">
        <f>'Data TREND'!AC343</f>
        <v>601.38800420801408</v>
      </c>
      <c r="G1923" s="37">
        <f>'Data TREND'!AD343</f>
        <v>25.671283807845828</v>
      </c>
      <c r="H1923" s="37">
        <f>'Data TREND'!AE343</f>
        <v>10.377478715183976</v>
      </c>
      <c r="J1923" s="37">
        <f t="shared" si="1336"/>
        <v>249.36700511732866</v>
      </c>
      <c r="K1923" s="37">
        <f t="shared" si="1337"/>
        <v>21.444228823032898</v>
      </c>
      <c r="L1923" s="37">
        <f t="shared" si="1338"/>
        <v>330.66502841500596</v>
      </c>
      <c r="M1923" s="37">
        <f t="shared" si="1339"/>
        <v>601.38800420801408</v>
      </c>
      <c r="N1923" s="37">
        <f t="shared" si="1340"/>
        <v>25.671283807845828</v>
      </c>
      <c r="O1923" s="37">
        <f t="shared" si="1341"/>
        <v>10.377478715183976</v>
      </c>
      <c r="Q1923">
        <f>'Data TREND'!$X$199</f>
        <v>62</v>
      </c>
      <c r="R1923" s="37">
        <f>'Data TREND'!AG343</f>
        <v>279.81169997622743</v>
      </c>
      <c r="S1923" s="37">
        <f>'Data TREND'!AH343</f>
        <v>41.738999120370721</v>
      </c>
      <c r="T1923" s="37">
        <f>'Data TREND'!AI343</f>
        <v>331.17132956734594</v>
      </c>
      <c r="U1923" s="37">
        <f>'Data TREND'!AJ343</f>
        <v>652.8705734116661</v>
      </c>
      <c r="V1923" s="37">
        <f>'Data TREND'!AK343</f>
        <v>29.042784514617857</v>
      </c>
      <c r="W1923" s="37">
        <f>'Data TREND'!AL343</f>
        <v>11.882770484931148</v>
      </c>
      <c r="Y1923" s="37">
        <f t="shared" si="1342"/>
        <v>0</v>
      </c>
      <c r="Z1923" s="37">
        <f t="shared" si="1343"/>
        <v>0</v>
      </c>
      <c r="AA1923" s="37">
        <f t="shared" si="1344"/>
        <v>0</v>
      </c>
      <c r="AB1923" s="37">
        <f t="shared" si="1345"/>
        <v>0</v>
      </c>
      <c r="AC1923" s="37">
        <f t="shared" si="1346"/>
        <v>0</v>
      </c>
      <c r="AD1923" s="37">
        <f t="shared" si="1347"/>
        <v>0</v>
      </c>
      <c r="AF1923">
        <f>'Data TREND'!$X$199</f>
        <v>62</v>
      </c>
      <c r="AG1923" s="37">
        <f>'Data TREND'!AN343</f>
        <v>314.58989247672309</v>
      </c>
      <c r="AH1923" s="37">
        <f>'Data TREND'!AO343</f>
        <v>44.249188971332032</v>
      </c>
      <c r="AI1923" s="37">
        <f>'Data TREND'!AP343</f>
        <v>331.24865126282822</v>
      </c>
      <c r="AJ1923" s="37">
        <f>'Data TREND'!AQ343</f>
        <v>690.11372799852381</v>
      </c>
      <c r="AK1923" s="37">
        <f>'Data TREND'!AR343</f>
        <v>30.745467639641802</v>
      </c>
      <c r="AL1923" s="37">
        <f>'Data TREND'!AS343</f>
        <v>12.63175289864715</v>
      </c>
      <c r="AN1923" s="37">
        <f t="shared" si="1348"/>
        <v>0</v>
      </c>
      <c r="AO1923" s="37">
        <f t="shared" si="1349"/>
        <v>0</v>
      </c>
      <c r="AP1923" s="37">
        <f t="shared" si="1350"/>
        <v>0</v>
      </c>
      <c r="AQ1923" s="37">
        <f t="shared" si="1351"/>
        <v>0</v>
      </c>
      <c r="AR1923" s="37">
        <f t="shared" si="1352"/>
        <v>0</v>
      </c>
      <c r="AS1923" s="37">
        <f t="shared" si="1353"/>
        <v>0</v>
      </c>
      <c r="AU1923">
        <v>62</v>
      </c>
      <c r="AV1923" s="37">
        <f t="shared" si="1354"/>
        <v>249.36700511732866</v>
      </c>
      <c r="AW1923" s="37">
        <f t="shared" si="1355"/>
        <v>21.444228823032898</v>
      </c>
      <c r="AX1923" s="37">
        <f t="shared" si="1356"/>
        <v>330.66502841500596</v>
      </c>
      <c r="AY1923" s="37">
        <f t="shared" si="1357"/>
        <v>601.38800420801408</v>
      </c>
      <c r="AZ1923" s="37">
        <f t="shared" si="1358"/>
        <v>25.671283807845828</v>
      </c>
      <c r="BA1923" s="37">
        <f t="shared" si="1359"/>
        <v>10.377478715183976</v>
      </c>
      <c r="BC1923">
        <v>62</v>
      </c>
      <c r="BD1923" s="37">
        <f>IF(Voorblad!$E$10=Rekenblad!BC1923,Rekenblad!AV1923,0)</f>
        <v>0</v>
      </c>
      <c r="BE1923" s="37">
        <f>IF(Voorblad!$E$10=Rekenblad!BC1923,Rekenblad!AW1923,0)</f>
        <v>0</v>
      </c>
      <c r="BF1923" s="37">
        <f>IF(Voorblad!$E$10=Rekenblad!BC1923,Rekenblad!AX1923,0)</f>
        <v>0</v>
      </c>
      <c r="BG1923" s="62">
        <f>IF(Voorblad!$E$10=Rekenblad!BC1923,Rekenblad!AY1923,0)</f>
        <v>0</v>
      </c>
      <c r="BH1923" s="37">
        <f>IF(Voorblad!$E$10=Rekenblad!BC1923,Rekenblad!AZ1923,0)</f>
        <v>0</v>
      </c>
      <c r="BI1923" s="37">
        <f>IF(Voorblad!$E$10=Rekenblad!BC1923,Rekenblad!BA1923,0)</f>
        <v>0</v>
      </c>
      <c r="BK1923">
        <v>62</v>
      </c>
      <c r="BL1923" s="37">
        <f>IF(Voorblad!$E$14=Rekenblad!$BL$1869,Rekenblad!BD1923,0)</f>
        <v>0</v>
      </c>
      <c r="BM1923" s="37">
        <f>IF(Voorblad!$E$14=Rekenblad!$BL$1869,Rekenblad!BE1923,0)</f>
        <v>0</v>
      </c>
      <c r="BN1923" s="37">
        <f>IF(Voorblad!$E$14=Rekenblad!$BL$1869,Rekenblad!BF1923,0)</f>
        <v>0</v>
      </c>
      <c r="BO1923" s="37">
        <f>IF(Voorblad!$E$14=Rekenblad!$BL$1869,Rekenblad!BG1923,0)</f>
        <v>0</v>
      </c>
      <c r="BP1923" s="37">
        <f>IF(Voorblad!$E$14=Rekenblad!$BL$1869,Rekenblad!BH1923,0)</f>
        <v>0</v>
      </c>
      <c r="BQ1923" s="37">
        <f>IF(Voorblad!$E$14=Rekenblad!$BL$1869,Rekenblad!BI1923,0)</f>
        <v>0</v>
      </c>
    </row>
    <row r="1924" spans="2:69" x14ac:dyDescent="0.25">
      <c r="B1924">
        <f>'Data TREND'!$X$200</f>
        <v>63</v>
      </c>
      <c r="C1924" s="37">
        <f>'Data TREND'!Z344</f>
        <v>252.79914246376697</v>
      </c>
      <c r="D1924" s="37">
        <f>'Data TREND'!AA344</f>
        <v>21.636871391597957</v>
      </c>
      <c r="E1924" s="37">
        <f>'Data TREND'!AB344</f>
        <v>335.91633945230205</v>
      </c>
      <c r="F1924" s="37">
        <f>'Data TREND'!AC344</f>
        <v>610.26921776089159</v>
      </c>
      <c r="G1924" s="37">
        <f>'Data TREND'!AD344</f>
        <v>25.590598385447201</v>
      </c>
      <c r="H1924" s="37">
        <f>'Data TREND'!AE344</f>
        <v>10.342968950831793</v>
      </c>
      <c r="J1924" s="37">
        <f t="shared" si="1336"/>
        <v>252.79914246376697</v>
      </c>
      <c r="K1924" s="37">
        <f t="shared" si="1337"/>
        <v>21.636871391597957</v>
      </c>
      <c r="L1924" s="37">
        <f t="shared" si="1338"/>
        <v>335.91633945230205</v>
      </c>
      <c r="M1924" s="37">
        <f t="shared" si="1339"/>
        <v>610.26921776089159</v>
      </c>
      <c r="N1924" s="37">
        <f t="shared" si="1340"/>
        <v>25.590598385447201</v>
      </c>
      <c r="O1924" s="37">
        <f t="shared" si="1341"/>
        <v>10.342968950831793</v>
      </c>
      <c r="Q1924">
        <f>'Data TREND'!$X$200</f>
        <v>63</v>
      </c>
      <c r="R1924" s="37">
        <f>'Data TREND'!AG344</f>
        <v>283.48644401418767</v>
      </c>
      <c r="S1924" s="37">
        <f>'Data TREND'!AH344</f>
        <v>42.134116305300296</v>
      </c>
      <c r="T1924" s="37">
        <f>'Data TREND'!AI344</f>
        <v>336.38473324266727</v>
      </c>
      <c r="U1924" s="37">
        <f>'Data TREND'!AJ344</f>
        <v>662.14985490068409</v>
      </c>
      <c r="V1924" s="37">
        <f>'Data TREND'!AK344</f>
        <v>28.88738445220261</v>
      </c>
      <c r="W1924" s="37">
        <f>'Data TREND'!AL344</f>
        <v>11.819655049121717</v>
      </c>
      <c r="Y1924" s="37">
        <f t="shared" si="1342"/>
        <v>0</v>
      </c>
      <c r="Z1924" s="37">
        <f t="shared" si="1343"/>
        <v>0</v>
      </c>
      <c r="AA1924" s="37">
        <f t="shared" si="1344"/>
        <v>0</v>
      </c>
      <c r="AB1924" s="37">
        <f t="shared" si="1345"/>
        <v>0</v>
      </c>
      <c r="AC1924" s="37">
        <f t="shared" si="1346"/>
        <v>0</v>
      </c>
      <c r="AD1924" s="37">
        <f t="shared" si="1347"/>
        <v>0</v>
      </c>
      <c r="AF1924">
        <f>'Data TREND'!$X$200</f>
        <v>63</v>
      </c>
      <c r="AG1924" s="37">
        <f>'Data TREND'!AN344</f>
        <v>318.61025183960476</v>
      </c>
      <c r="AH1924" s="37">
        <f>'Data TREND'!AO344</f>
        <v>44.677658966498726</v>
      </c>
      <c r="AI1924" s="37">
        <f>'Data TREND'!AP344</f>
        <v>336.45650818344956</v>
      </c>
      <c r="AJ1924" s="37">
        <f>'Data TREND'!AQ344</f>
        <v>699.76242801352953</v>
      </c>
      <c r="AK1924" s="37">
        <f>'Data TREND'!AR344</f>
        <v>30.553521495120847</v>
      </c>
      <c r="AL1924" s="37">
        <f>'Data TREND'!AS344</f>
        <v>12.551632134232502</v>
      </c>
      <c r="AN1924" s="37">
        <f t="shared" si="1348"/>
        <v>0</v>
      </c>
      <c r="AO1924" s="37">
        <f t="shared" si="1349"/>
        <v>0</v>
      </c>
      <c r="AP1924" s="37">
        <f t="shared" si="1350"/>
        <v>0</v>
      </c>
      <c r="AQ1924" s="37">
        <f t="shared" si="1351"/>
        <v>0</v>
      </c>
      <c r="AR1924" s="37">
        <f t="shared" si="1352"/>
        <v>0</v>
      </c>
      <c r="AS1924" s="37">
        <f t="shared" si="1353"/>
        <v>0</v>
      </c>
      <c r="AU1924">
        <v>63</v>
      </c>
      <c r="AV1924" s="37">
        <f t="shared" si="1354"/>
        <v>252.79914246376697</v>
      </c>
      <c r="AW1924" s="37">
        <f t="shared" si="1355"/>
        <v>21.636871391597957</v>
      </c>
      <c r="AX1924" s="37">
        <f t="shared" si="1356"/>
        <v>335.91633945230205</v>
      </c>
      <c r="AY1924" s="37">
        <f t="shared" si="1357"/>
        <v>610.26921776089159</v>
      </c>
      <c r="AZ1924" s="37">
        <f t="shared" si="1358"/>
        <v>25.590598385447201</v>
      </c>
      <c r="BA1924" s="37">
        <f t="shared" si="1359"/>
        <v>10.342968950831793</v>
      </c>
      <c r="BC1924">
        <v>63</v>
      </c>
      <c r="BD1924" s="37">
        <f>IF(Voorblad!$E$10=Rekenblad!BC1924,Rekenblad!AV1924,0)</f>
        <v>0</v>
      </c>
      <c r="BE1924" s="37">
        <f>IF(Voorblad!$E$10=Rekenblad!BC1924,Rekenblad!AW1924,0)</f>
        <v>0</v>
      </c>
      <c r="BF1924" s="37">
        <f>IF(Voorblad!$E$10=Rekenblad!BC1924,Rekenblad!AX1924,0)</f>
        <v>0</v>
      </c>
      <c r="BG1924" s="62">
        <f>IF(Voorblad!$E$10=Rekenblad!BC1924,Rekenblad!AY1924,0)</f>
        <v>0</v>
      </c>
      <c r="BH1924" s="37">
        <f>IF(Voorblad!$E$10=Rekenblad!BC1924,Rekenblad!AZ1924,0)</f>
        <v>0</v>
      </c>
      <c r="BI1924" s="37">
        <f>IF(Voorblad!$E$10=Rekenblad!BC1924,Rekenblad!BA1924,0)</f>
        <v>0</v>
      </c>
      <c r="BK1924">
        <v>63</v>
      </c>
      <c r="BL1924" s="37">
        <f>IF(Voorblad!$E$14=Rekenblad!$BL$1869,Rekenblad!BD1924,0)</f>
        <v>0</v>
      </c>
      <c r="BM1924" s="37">
        <f>IF(Voorblad!$E$14=Rekenblad!$BL$1869,Rekenblad!BE1924,0)</f>
        <v>0</v>
      </c>
      <c r="BN1924" s="37">
        <f>IF(Voorblad!$E$14=Rekenblad!$BL$1869,Rekenblad!BF1924,0)</f>
        <v>0</v>
      </c>
      <c r="BO1924" s="37">
        <f>IF(Voorblad!$E$14=Rekenblad!$BL$1869,Rekenblad!BG1924,0)</f>
        <v>0</v>
      </c>
      <c r="BP1924" s="37">
        <f>IF(Voorblad!$E$14=Rekenblad!$BL$1869,Rekenblad!BH1924,0)</f>
        <v>0</v>
      </c>
      <c r="BQ1924" s="37">
        <f>IF(Voorblad!$E$14=Rekenblad!$BL$1869,Rekenblad!BI1924,0)</f>
        <v>0</v>
      </c>
    </row>
    <row r="1925" spans="2:69" x14ac:dyDescent="0.25">
      <c r="B1925">
        <f>'Data TREND'!$X$201</f>
        <v>64</v>
      </c>
      <c r="C1925" s="37">
        <f>'Data TREND'!Z345</f>
        <v>256.23127981020525</v>
      </c>
      <c r="D1925" s="37">
        <f>'Data TREND'!AA345</f>
        <v>21.82951396016302</v>
      </c>
      <c r="E1925" s="37">
        <f>'Data TREND'!AB345</f>
        <v>341.16765048959809</v>
      </c>
      <c r="F1925" s="37">
        <f>'Data TREND'!AC345</f>
        <v>619.1504313137691</v>
      </c>
      <c r="G1925" s="37">
        <f>'Data TREND'!AD345</f>
        <v>25.509912963048571</v>
      </c>
      <c r="H1925" s="37">
        <f>'Data TREND'!AE345</f>
        <v>10.308459186479611</v>
      </c>
      <c r="J1925" s="37">
        <f t="shared" si="1336"/>
        <v>256.23127981020525</v>
      </c>
      <c r="K1925" s="37">
        <f t="shared" si="1337"/>
        <v>21.82951396016302</v>
      </c>
      <c r="L1925" s="37">
        <f t="shared" si="1338"/>
        <v>341.16765048959809</v>
      </c>
      <c r="M1925" s="37">
        <f t="shared" si="1339"/>
        <v>619.1504313137691</v>
      </c>
      <c r="N1925" s="37">
        <f t="shared" si="1340"/>
        <v>25.509912963048571</v>
      </c>
      <c r="O1925" s="37">
        <f t="shared" si="1341"/>
        <v>10.308459186479611</v>
      </c>
      <c r="Q1925">
        <f>'Data TREND'!$X$201</f>
        <v>64</v>
      </c>
      <c r="R1925" s="37">
        <f>'Data TREND'!AG345</f>
        <v>287.16118805214791</v>
      </c>
      <c r="S1925" s="37">
        <f>'Data TREND'!AH345</f>
        <v>42.529233490229878</v>
      </c>
      <c r="T1925" s="37">
        <f>'Data TREND'!AI345</f>
        <v>341.59813691798865</v>
      </c>
      <c r="U1925" s="37">
        <f>'Data TREND'!AJ345</f>
        <v>671.42913638970219</v>
      </c>
      <c r="V1925" s="37">
        <f>'Data TREND'!AK345</f>
        <v>28.731984389787357</v>
      </c>
      <c r="W1925" s="37">
        <f>'Data TREND'!AL345</f>
        <v>11.756539613312288</v>
      </c>
      <c r="Y1925" s="37">
        <f t="shared" si="1342"/>
        <v>0</v>
      </c>
      <c r="Z1925" s="37">
        <f t="shared" si="1343"/>
        <v>0</v>
      </c>
      <c r="AA1925" s="37">
        <f t="shared" si="1344"/>
        <v>0</v>
      </c>
      <c r="AB1925" s="37">
        <f t="shared" si="1345"/>
        <v>0</v>
      </c>
      <c r="AC1925" s="37">
        <f t="shared" si="1346"/>
        <v>0</v>
      </c>
      <c r="AD1925" s="37">
        <f t="shared" si="1347"/>
        <v>0</v>
      </c>
      <c r="AF1925">
        <f>'Data TREND'!$X$201</f>
        <v>64</v>
      </c>
      <c r="AG1925" s="37">
        <f>'Data TREND'!AN345</f>
        <v>322.63061120248636</v>
      </c>
      <c r="AH1925" s="37">
        <f>'Data TREND'!AO345</f>
        <v>45.106128961665405</v>
      </c>
      <c r="AI1925" s="37">
        <f>'Data TREND'!AP345</f>
        <v>341.66436510407095</v>
      </c>
      <c r="AJ1925" s="37">
        <f>'Data TREND'!AQ345</f>
        <v>709.41112802853524</v>
      </c>
      <c r="AK1925" s="37">
        <f>'Data TREND'!AR345</f>
        <v>30.361575350599892</v>
      </c>
      <c r="AL1925" s="37">
        <f>'Data TREND'!AS345</f>
        <v>12.471511369817854</v>
      </c>
      <c r="AN1925" s="37">
        <f t="shared" si="1348"/>
        <v>0</v>
      </c>
      <c r="AO1925" s="37">
        <f t="shared" si="1349"/>
        <v>0</v>
      </c>
      <c r="AP1925" s="37">
        <f t="shared" si="1350"/>
        <v>0</v>
      </c>
      <c r="AQ1925" s="37">
        <f t="shared" si="1351"/>
        <v>0</v>
      </c>
      <c r="AR1925" s="37">
        <f t="shared" si="1352"/>
        <v>0</v>
      </c>
      <c r="AS1925" s="37">
        <f t="shared" si="1353"/>
        <v>0</v>
      </c>
      <c r="AU1925">
        <v>64</v>
      </c>
      <c r="AV1925" s="37">
        <f t="shared" si="1354"/>
        <v>256.23127981020525</v>
      </c>
      <c r="AW1925" s="37">
        <f t="shared" si="1355"/>
        <v>21.82951396016302</v>
      </c>
      <c r="AX1925" s="37">
        <f t="shared" si="1356"/>
        <v>341.16765048959809</v>
      </c>
      <c r="AY1925" s="37">
        <f t="shared" si="1357"/>
        <v>619.1504313137691</v>
      </c>
      <c r="AZ1925" s="37">
        <f t="shared" si="1358"/>
        <v>25.509912963048571</v>
      </c>
      <c r="BA1925" s="37">
        <f t="shared" si="1359"/>
        <v>10.308459186479611</v>
      </c>
      <c r="BC1925">
        <v>64</v>
      </c>
      <c r="BD1925" s="37">
        <f>IF(Voorblad!$E$10=Rekenblad!BC1925,Rekenblad!AV1925,0)</f>
        <v>0</v>
      </c>
      <c r="BE1925" s="37">
        <f>IF(Voorblad!$E$10=Rekenblad!BC1925,Rekenblad!AW1925,0)</f>
        <v>0</v>
      </c>
      <c r="BF1925" s="37">
        <f>IF(Voorblad!$E$10=Rekenblad!BC1925,Rekenblad!AX1925,0)</f>
        <v>0</v>
      </c>
      <c r="BG1925" s="62">
        <f>IF(Voorblad!$E$10=Rekenblad!BC1925,Rekenblad!AY1925,0)</f>
        <v>0</v>
      </c>
      <c r="BH1925" s="37">
        <f>IF(Voorblad!$E$10=Rekenblad!BC1925,Rekenblad!AZ1925,0)</f>
        <v>0</v>
      </c>
      <c r="BI1925" s="37">
        <f>IF(Voorblad!$E$10=Rekenblad!BC1925,Rekenblad!BA1925,0)</f>
        <v>0</v>
      </c>
      <c r="BK1925">
        <v>64</v>
      </c>
      <c r="BL1925" s="37">
        <f>IF(Voorblad!$E$14=Rekenblad!$BL$1869,Rekenblad!BD1925,0)</f>
        <v>0</v>
      </c>
      <c r="BM1925" s="37">
        <f>IF(Voorblad!$E$14=Rekenblad!$BL$1869,Rekenblad!BE1925,0)</f>
        <v>0</v>
      </c>
      <c r="BN1925" s="37">
        <f>IF(Voorblad!$E$14=Rekenblad!$BL$1869,Rekenblad!BF1925,0)</f>
        <v>0</v>
      </c>
      <c r="BO1925" s="37">
        <f>IF(Voorblad!$E$14=Rekenblad!$BL$1869,Rekenblad!BG1925,0)</f>
        <v>0</v>
      </c>
      <c r="BP1925" s="37">
        <f>IF(Voorblad!$E$14=Rekenblad!$BL$1869,Rekenblad!BH1925,0)</f>
        <v>0</v>
      </c>
      <c r="BQ1925" s="37">
        <f>IF(Voorblad!$E$14=Rekenblad!$BL$1869,Rekenblad!BI1925,0)</f>
        <v>0</v>
      </c>
    </row>
    <row r="1926" spans="2:69" x14ac:dyDescent="0.25">
      <c r="B1926">
        <f>'Data TREND'!$X$202</f>
        <v>65</v>
      </c>
      <c r="C1926" s="37">
        <f>'Data TREND'!Z346</f>
        <v>259.6634171566435</v>
      </c>
      <c r="D1926" s="37">
        <f>'Data TREND'!AA346</f>
        <v>22.022156528728079</v>
      </c>
      <c r="E1926" s="37">
        <f>'Data TREND'!AB346</f>
        <v>346.41896152689412</v>
      </c>
      <c r="F1926" s="37">
        <f>'Data TREND'!AC346</f>
        <v>628.03164486664662</v>
      </c>
      <c r="G1926" s="37">
        <f>'Data TREND'!AD346</f>
        <v>25.42922754064994</v>
      </c>
      <c r="H1926" s="37">
        <f>'Data TREND'!AE346</f>
        <v>10.27394942212743</v>
      </c>
      <c r="J1926" s="37">
        <f t="shared" si="1336"/>
        <v>259.6634171566435</v>
      </c>
      <c r="K1926" s="37">
        <f t="shared" si="1337"/>
        <v>22.022156528728079</v>
      </c>
      <c r="L1926" s="37">
        <f t="shared" si="1338"/>
        <v>346.41896152689412</v>
      </c>
      <c r="M1926" s="37">
        <f t="shared" si="1339"/>
        <v>628.03164486664662</v>
      </c>
      <c r="N1926" s="37">
        <f t="shared" si="1340"/>
        <v>25.42922754064994</v>
      </c>
      <c r="O1926" s="37">
        <f t="shared" si="1341"/>
        <v>10.27394942212743</v>
      </c>
      <c r="Q1926">
        <f>'Data TREND'!$X$202</f>
        <v>65</v>
      </c>
      <c r="R1926" s="37">
        <f>'Data TREND'!AG346</f>
        <v>290.83593209010814</v>
      </c>
      <c r="S1926" s="37">
        <f>'Data TREND'!AH346</f>
        <v>42.924350675159459</v>
      </c>
      <c r="T1926" s="37">
        <f>'Data TREND'!AI346</f>
        <v>346.81154059331004</v>
      </c>
      <c r="U1926" s="37">
        <f>'Data TREND'!AJ346</f>
        <v>680.7084178787203</v>
      </c>
      <c r="V1926" s="37">
        <f>'Data TREND'!AK346</f>
        <v>28.57658432737211</v>
      </c>
      <c r="W1926" s="37">
        <f>'Data TREND'!AL346</f>
        <v>11.693424177502855</v>
      </c>
      <c r="Y1926" s="37">
        <f t="shared" si="1342"/>
        <v>0</v>
      </c>
      <c r="Z1926" s="37">
        <f t="shared" si="1343"/>
        <v>0</v>
      </c>
      <c r="AA1926" s="37">
        <f t="shared" si="1344"/>
        <v>0</v>
      </c>
      <c r="AB1926" s="37">
        <f t="shared" si="1345"/>
        <v>0</v>
      </c>
      <c r="AC1926" s="37">
        <f t="shared" si="1346"/>
        <v>0</v>
      </c>
      <c r="AD1926" s="37">
        <f t="shared" si="1347"/>
        <v>0</v>
      </c>
      <c r="AF1926">
        <f>'Data TREND'!$X$202</f>
        <v>65</v>
      </c>
      <c r="AG1926" s="37">
        <f>'Data TREND'!AN346</f>
        <v>326.65097056536797</v>
      </c>
      <c r="AH1926" s="37">
        <f>'Data TREND'!AO346</f>
        <v>45.534598956832099</v>
      </c>
      <c r="AI1926" s="37">
        <f>'Data TREND'!AP346</f>
        <v>346.87222202469235</v>
      </c>
      <c r="AJ1926" s="37">
        <f>'Data TREND'!AQ346</f>
        <v>719.05982804354096</v>
      </c>
      <c r="AK1926" s="37">
        <f>'Data TREND'!AR346</f>
        <v>30.169629206078941</v>
      </c>
      <c r="AL1926" s="37">
        <f>'Data TREND'!AS346</f>
        <v>12.391390605403204</v>
      </c>
      <c r="AN1926" s="37">
        <f t="shared" si="1348"/>
        <v>0</v>
      </c>
      <c r="AO1926" s="37">
        <f t="shared" si="1349"/>
        <v>0</v>
      </c>
      <c r="AP1926" s="37">
        <f t="shared" si="1350"/>
        <v>0</v>
      </c>
      <c r="AQ1926" s="37">
        <f t="shared" si="1351"/>
        <v>0</v>
      </c>
      <c r="AR1926" s="37">
        <f t="shared" si="1352"/>
        <v>0</v>
      </c>
      <c r="AS1926" s="37">
        <f t="shared" si="1353"/>
        <v>0</v>
      </c>
      <c r="AU1926">
        <v>65</v>
      </c>
      <c r="AV1926" s="37">
        <f t="shared" si="1354"/>
        <v>259.6634171566435</v>
      </c>
      <c r="AW1926" s="37">
        <f t="shared" si="1355"/>
        <v>22.022156528728079</v>
      </c>
      <c r="AX1926" s="37">
        <f t="shared" si="1356"/>
        <v>346.41896152689412</v>
      </c>
      <c r="AY1926" s="37">
        <f t="shared" si="1357"/>
        <v>628.03164486664662</v>
      </c>
      <c r="AZ1926" s="37">
        <f t="shared" si="1358"/>
        <v>25.42922754064994</v>
      </c>
      <c r="BA1926" s="37">
        <f t="shared" si="1359"/>
        <v>10.27394942212743</v>
      </c>
      <c r="BC1926">
        <v>65</v>
      </c>
      <c r="BD1926" s="37">
        <f>IF(Voorblad!$E$10=Rekenblad!BC1926,Rekenblad!AV1926,0)</f>
        <v>0</v>
      </c>
      <c r="BE1926" s="37">
        <f>IF(Voorblad!$E$10=Rekenblad!BC1926,Rekenblad!AW1926,0)</f>
        <v>0</v>
      </c>
      <c r="BF1926" s="37">
        <f>IF(Voorblad!$E$10=Rekenblad!BC1926,Rekenblad!AX1926,0)</f>
        <v>0</v>
      </c>
      <c r="BG1926" s="62">
        <f>IF(Voorblad!$E$10=Rekenblad!BC1926,Rekenblad!AY1926,0)</f>
        <v>0</v>
      </c>
      <c r="BH1926" s="37">
        <f>IF(Voorblad!$E$10=Rekenblad!BC1926,Rekenblad!AZ1926,0)</f>
        <v>0</v>
      </c>
      <c r="BI1926" s="37">
        <f>IF(Voorblad!$E$10=Rekenblad!BC1926,Rekenblad!BA1926,0)</f>
        <v>0</v>
      </c>
      <c r="BK1926">
        <v>65</v>
      </c>
      <c r="BL1926" s="37">
        <f>IF(Voorblad!$E$14=Rekenblad!$BL$1869,Rekenblad!BD1926,0)</f>
        <v>0</v>
      </c>
      <c r="BM1926" s="37">
        <f>IF(Voorblad!$E$14=Rekenblad!$BL$1869,Rekenblad!BE1926,0)</f>
        <v>0</v>
      </c>
      <c r="BN1926" s="37">
        <f>IF(Voorblad!$E$14=Rekenblad!$BL$1869,Rekenblad!BF1926,0)</f>
        <v>0</v>
      </c>
      <c r="BO1926" s="37">
        <f>IF(Voorblad!$E$14=Rekenblad!$BL$1869,Rekenblad!BG1926,0)</f>
        <v>0</v>
      </c>
      <c r="BP1926" s="37">
        <f>IF(Voorblad!$E$14=Rekenblad!$BL$1869,Rekenblad!BH1926,0)</f>
        <v>0</v>
      </c>
      <c r="BQ1926" s="37">
        <f>IF(Voorblad!$E$14=Rekenblad!$BL$1869,Rekenblad!BI1926,0)</f>
        <v>0</v>
      </c>
    </row>
    <row r="1927" spans="2:69" x14ac:dyDescent="0.25">
      <c r="B1927">
        <f>'Data TREND'!$X$203</f>
        <v>66</v>
      </c>
      <c r="C1927" s="37">
        <f>'Data TREND'!Z347</f>
        <v>263.09555450308187</v>
      </c>
      <c r="D1927" s="37">
        <f>'Data TREND'!AA347</f>
        <v>22.214799097293138</v>
      </c>
      <c r="E1927" s="37">
        <f>'Data TREND'!AB347</f>
        <v>351.67027256419021</v>
      </c>
      <c r="F1927" s="37">
        <f>'Data TREND'!AC347</f>
        <v>636.91285841952413</v>
      </c>
      <c r="G1927" s="37">
        <f>'Data TREND'!AD347</f>
        <v>25.348542118251313</v>
      </c>
      <c r="H1927" s="37">
        <f>'Data TREND'!AE347</f>
        <v>10.239439657775247</v>
      </c>
      <c r="J1927" s="37">
        <f t="shared" si="1336"/>
        <v>263.09555450308187</v>
      </c>
      <c r="K1927" s="37">
        <f t="shared" si="1337"/>
        <v>22.214799097293138</v>
      </c>
      <c r="L1927" s="37">
        <f t="shared" si="1338"/>
        <v>351.67027256419021</v>
      </c>
      <c r="M1927" s="37">
        <f t="shared" si="1339"/>
        <v>636.91285841952413</v>
      </c>
      <c r="N1927" s="37">
        <f t="shared" si="1340"/>
        <v>25.348542118251313</v>
      </c>
      <c r="O1927" s="37">
        <f t="shared" si="1341"/>
        <v>10.239439657775247</v>
      </c>
      <c r="Q1927">
        <f>'Data TREND'!$X$203</f>
        <v>66</v>
      </c>
      <c r="R1927" s="37">
        <f>'Data TREND'!AG347</f>
        <v>294.51067612806838</v>
      </c>
      <c r="S1927" s="37">
        <f>'Data TREND'!AH347</f>
        <v>43.319467860089034</v>
      </c>
      <c r="T1927" s="37">
        <f>'Data TREND'!AI347</f>
        <v>352.02494426863137</v>
      </c>
      <c r="U1927" s="37">
        <f>'Data TREND'!AJ347</f>
        <v>689.98769936773829</v>
      </c>
      <c r="V1927" s="37">
        <f>'Data TREND'!AK347</f>
        <v>28.421184264956857</v>
      </c>
      <c r="W1927" s="37">
        <f>'Data TREND'!AL347</f>
        <v>11.630308741693426</v>
      </c>
      <c r="Y1927" s="37">
        <f t="shared" si="1342"/>
        <v>0</v>
      </c>
      <c r="Z1927" s="37">
        <f t="shared" si="1343"/>
        <v>0</v>
      </c>
      <c r="AA1927" s="37">
        <f t="shared" si="1344"/>
        <v>0</v>
      </c>
      <c r="AB1927" s="37">
        <f t="shared" si="1345"/>
        <v>0</v>
      </c>
      <c r="AC1927" s="37">
        <f t="shared" si="1346"/>
        <v>0</v>
      </c>
      <c r="AD1927" s="37">
        <f t="shared" si="1347"/>
        <v>0</v>
      </c>
      <c r="AF1927">
        <f>'Data TREND'!$X$203</f>
        <v>66</v>
      </c>
      <c r="AG1927" s="37">
        <f>'Data TREND'!AN347</f>
        <v>330.67132992824963</v>
      </c>
      <c r="AH1927" s="37">
        <f>'Data TREND'!AO347</f>
        <v>45.963068951998785</v>
      </c>
      <c r="AI1927" s="37">
        <f>'Data TREND'!AP347</f>
        <v>352.08007894531369</v>
      </c>
      <c r="AJ1927" s="37">
        <f>'Data TREND'!AQ347</f>
        <v>728.70852805854668</v>
      </c>
      <c r="AK1927" s="37">
        <f>'Data TREND'!AR347</f>
        <v>29.977683061557986</v>
      </c>
      <c r="AL1927" s="37">
        <f>'Data TREND'!AS347</f>
        <v>12.311269840988555</v>
      </c>
      <c r="AN1927" s="37">
        <f t="shared" si="1348"/>
        <v>0</v>
      </c>
      <c r="AO1927" s="37">
        <f t="shared" si="1349"/>
        <v>0</v>
      </c>
      <c r="AP1927" s="37">
        <f t="shared" si="1350"/>
        <v>0</v>
      </c>
      <c r="AQ1927" s="37">
        <f t="shared" si="1351"/>
        <v>0</v>
      </c>
      <c r="AR1927" s="37">
        <f t="shared" si="1352"/>
        <v>0</v>
      </c>
      <c r="AS1927" s="37">
        <f t="shared" si="1353"/>
        <v>0</v>
      </c>
      <c r="AU1927">
        <v>66</v>
      </c>
      <c r="AV1927" s="37">
        <f t="shared" si="1354"/>
        <v>263.09555450308187</v>
      </c>
      <c r="AW1927" s="37">
        <f t="shared" si="1355"/>
        <v>22.214799097293138</v>
      </c>
      <c r="AX1927" s="37">
        <f t="shared" si="1356"/>
        <v>351.67027256419021</v>
      </c>
      <c r="AY1927" s="37">
        <f t="shared" si="1357"/>
        <v>636.91285841952413</v>
      </c>
      <c r="AZ1927" s="37">
        <f t="shared" si="1358"/>
        <v>25.348542118251313</v>
      </c>
      <c r="BA1927" s="37">
        <f t="shared" si="1359"/>
        <v>10.239439657775247</v>
      </c>
      <c r="BC1927">
        <v>66</v>
      </c>
      <c r="BD1927" s="37">
        <f>IF(Voorblad!$E$10=Rekenblad!BC1927,Rekenblad!AV1927,0)</f>
        <v>0</v>
      </c>
      <c r="BE1927" s="37">
        <f>IF(Voorblad!$E$10=Rekenblad!BC1927,Rekenblad!AW1927,0)</f>
        <v>0</v>
      </c>
      <c r="BF1927" s="37">
        <f>IF(Voorblad!$E$10=Rekenblad!BC1927,Rekenblad!AX1927,0)</f>
        <v>0</v>
      </c>
      <c r="BG1927" s="62">
        <f>IF(Voorblad!$E$10=Rekenblad!BC1927,Rekenblad!AY1927,0)</f>
        <v>0</v>
      </c>
      <c r="BH1927" s="37">
        <f>IF(Voorblad!$E$10=Rekenblad!BC1927,Rekenblad!AZ1927,0)</f>
        <v>0</v>
      </c>
      <c r="BI1927" s="37">
        <f>IF(Voorblad!$E$10=Rekenblad!BC1927,Rekenblad!BA1927,0)</f>
        <v>0</v>
      </c>
      <c r="BK1927">
        <v>66</v>
      </c>
      <c r="BL1927" s="37">
        <f>IF(Voorblad!$E$14=Rekenblad!$BL$1869,Rekenblad!BD1927,0)</f>
        <v>0</v>
      </c>
      <c r="BM1927" s="37">
        <f>IF(Voorblad!$E$14=Rekenblad!$BL$1869,Rekenblad!BE1927,0)</f>
        <v>0</v>
      </c>
      <c r="BN1927" s="37">
        <f>IF(Voorblad!$E$14=Rekenblad!$BL$1869,Rekenblad!BF1927,0)</f>
        <v>0</v>
      </c>
      <c r="BO1927" s="37">
        <f>IF(Voorblad!$E$14=Rekenblad!$BL$1869,Rekenblad!BG1927,0)</f>
        <v>0</v>
      </c>
      <c r="BP1927" s="37">
        <f>IF(Voorblad!$E$14=Rekenblad!$BL$1869,Rekenblad!BH1927,0)</f>
        <v>0</v>
      </c>
      <c r="BQ1927" s="37">
        <f>IF(Voorblad!$E$14=Rekenblad!$BL$1869,Rekenblad!BI1927,0)</f>
        <v>0</v>
      </c>
    </row>
    <row r="1928" spans="2:69" x14ac:dyDescent="0.25">
      <c r="B1928">
        <f>'Data TREND'!$X$204</f>
        <v>67</v>
      </c>
      <c r="C1928" s="37">
        <f>'Data TREND'!Z348</f>
        <v>266.52769184952012</v>
      </c>
      <c r="D1928" s="37">
        <f>'Data TREND'!AA348</f>
        <v>22.407441665858201</v>
      </c>
      <c r="E1928" s="37">
        <f>'Data TREND'!AB348</f>
        <v>356.92158360148625</v>
      </c>
      <c r="F1928" s="37">
        <f>'Data TREND'!AC348</f>
        <v>645.79407197240164</v>
      </c>
      <c r="G1928" s="37">
        <f>'Data TREND'!AD348</f>
        <v>25.267856695852682</v>
      </c>
      <c r="H1928" s="37">
        <f>'Data TREND'!AE348</f>
        <v>10.204929893423065</v>
      </c>
      <c r="J1928" s="37">
        <f t="shared" si="1336"/>
        <v>266.52769184952012</v>
      </c>
      <c r="K1928" s="37">
        <f t="shared" si="1337"/>
        <v>22.407441665858201</v>
      </c>
      <c r="L1928" s="37">
        <f t="shared" si="1338"/>
        <v>356.92158360148625</v>
      </c>
      <c r="M1928" s="37">
        <f t="shared" si="1339"/>
        <v>645.79407197240164</v>
      </c>
      <c r="N1928" s="37">
        <f t="shared" si="1340"/>
        <v>25.267856695852682</v>
      </c>
      <c r="O1928" s="37">
        <f t="shared" si="1341"/>
        <v>10.204929893423065</v>
      </c>
      <c r="Q1928">
        <f>'Data TREND'!$X$204</f>
        <v>67</v>
      </c>
      <c r="R1928" s="37">
        <f>'Data TREND'!AG348</f>
        <v>298.18542016602862</v>
      </c>
      <c r="S1928" s="37">
        <f>'Data TREND'!AH348</f>
        <v>43.714585045018623</v>
      </c>
      <c r="T1928" s="37">
        <f>'Data TREND'!AI348</f>
        <v>357.23834794395276</v>
      </c>
      <c r="U1928" s="37">
        <f>'Data TREND'!AJ348</f>
        <v>699.26698085675639</v>
      </c>
      <c r="V1928" s="37">
        <f>'Data TREND'!AK348</f>
        <v>28.265784202541607</v>
      </c>
      <c r="W1928" s="37">
        <f>'Data TREND'!AL348</f>
        <v>11.567193305883995</v>
      </c>
      <c r="Y1928" s="37">
        <f t="shared" si="1342"/>
        <v>0</v>
      </c>
      <c r="Z1928" s="37">
        <f t="shared" si="1343"/>
        <v>0</v>
      </c>
      <c r="AA1928" s="37">
        <f t="shared" si="1344"/>
        <v>0</v>
      </c>
      <c r="AB1928" s="37">
        <f t="shared" si="1345"/>
        <v>0</v>
      </c>
      <c r="AC1928" s="37">
        <f t="shared" si="1346"/>
        <v>0</v>
      </c>
      <c r="AD1928" s="37">
        <f t="shared" si="1347"/>
        <v>0</v>
      </c>
      <c r="AF1928">
        <f>'Data TREND'!$X$204</f>
        <v>67</v>
      </c>
      <c r="AG1928" s="37">
        <f>'Data TREND'!AN348</f>
        <v>334.69168929113124</v>
      </c>
      <c r="AH1928" s="37">
        <f>'Data TREND'!AO348</f>
        <v>46.391538947165472</v>
      </c>
      <c r="AI1928" s="37">
        <f>'Data TREND'!AP348</f>
        <v>357.28793586593508</v>
      </c>
      <c r="AJ1928" s="37">
        <f>'Data TREND'!AQ348</f>
        <v>738.35722807355239</v>
      </c>
      <c r="AK1928" s="37">
        <f>'Data TREND'!AR348</f>
        <v>29.785736917037035</v>
      </c>
      <c r="AL1928" s="37">
        <f>'Data TREND'!AS348</f>
        <v>12.231149076573907</v>
      </c>
      <c r="AN1928" s="37">
        <f t="shared" si="1348"/>
        <v>0</v>
      </c>
      <c r="AO1928" s="37">
        <f t="shared" si="1349"/>
        <v>0</v>
      </c>
      <c r="AP1928" s="37">
        <f t="shared" si="1350"/>
        <v>0</v>
      </c>
      <c r="AQ1928" s="37">
        <f t="shared" si="1351"/>
        <v>0</v>
      </c>
      <c r="AR1928" s="37">
        <f t="shared" si="1352"/>
        <v>0</v>
      </c>
      <c r="AS1928" s="37">
        <f t="shared" si="1353"/>
        <v>0</v>
      </c>
      <c r="AU1928">
        <v>67</v>
      </c>
      <c r="AV1928" s="37">
        <f t="shared" si="1354"/>
        <v>266.52769184952012</v>
      </c>
      <c r="AW1928" s="37">
        <f t="shared" si="1355"/>
        <v>22.407441665858201</v>
      </c>
      <c r="AX1928" s="37">
        <f t="shared" si="1356"/>
        <v>356.92158360148625</v>
      </c>
      <c r="AY1928" s="37">
        <f t="shared" si="1357"/>
        <v>645.79407197240164</v>
      </c>
      <c r="AZ1928" s="37">
        <f t="shared" si="1358"/>
        <v>25.267856695852682</v>
      </c>
      <c r="BA1928" s="37">
        <f t="shared" si="1359"/>
        <v>10.204929893423065</v>
      </c>
      <c r="BC1928">
        <v>67</v>
      </c>
      <c r="BD1928" s="37">
        <f>IF(Voorblad!$E$10=Rekenblad!BC1928,Rekenblad!AV1928,0)</f>
        <v>0</v>
      </c>
      <c r="BE1928" s="37">
        <f>IF(Voorblad!$E$10=Rekenblad!BC1928,Rekenblad!AW1928,0)</f>
        <v>0</v>
      </c>
      <c r="BF1928" s="37">
        <f>IF(Voorblad!$E$10=Rekenblad!BC1928,Rekenblad!AX1928,0)</f>
        <v>0</v>
      </c>
      <c r="BG1928" s="62">
        <f>IF(Voorblad!$E$10=Rekenblad!BC1928,Rekenblad!AY1928,0)</f>
        <v>0</v>
      </c>
      <c r="BH1928" s="37">
        <f>IF(Voorblad!$E$10=Rekenblad!BC1928,Rekenblad!AZ1928,0)</f>
        <v>0</v>
      </c>
      <c r="BI1928" s="37">
        <f>IF(Voorblad!$E$10=Rekenblad!BC1928,Rekenblad!BA1928,0)</f>
        <v>0</v>
      </c>
      <c r="BK1928">
        <v>67</v>
      </c>
      <c r="BL1928" s="37">
        <f>IF(Voorblad!$E$14=Rekenblad!$BL$1869,Rekenblad!BD1928,0)</f>
        <v>0</v>
      </c>
      <c r="BM1928" s="37">
        <f>IF(Voorblad!$E$14=Rekenblad!$BL$1869,Rekenblad!BE1928,0)</f>
        <v>0</v>
      </c>
      <c r="BN1928" s="37">
        <f>IF(Voorblad!$E$14=Rekenblad!$BL$1869,Rekenblad!BF1928,0)</f>
        <v>0</v>
      </c>
      <c r="BO1928" s="37">
        <f>IF(Voorblad!$E$14=Rekenblad!$BL$1869,Rekenblad!BG1928,0)</f>
        <v>0</v>
      </c>
      <c r="BP1928" s="37">
        <f>IF(Voorblad!$E$14=Rekenblad!$BL$1869,Rekenblad!BH1928,0)</f>
        <v>0</v>
      </c>
      <c r="BQ1928" s="37">
        <f>IF(Voorblad!$E$14=Rekenblad!$BL$1869,Rekenblad!BI1928,0)</f>
        <v>0</v>
      </c>
    </row>
    <row r="1929" spans="2:69" x14ac:dyDescent="0.25">
      <c r="B1929">
        <f>'Data TREND'!$X$205</f>
        <v>68</v>
      </c>
      <c r="C1929" s="37">
        <f>'Data TREND'!Z349</f>
        <v>269.95982919595838</v>
      </c>
      <c r="D1929" s="37">
        <f>'Data TREND'!AA349</f>
        <v>22.60008423442326</v>
      </c>
      <c r="E1929" s="37">
        <f>'Data TREND'!AB349</f>
        <v>362.17289463878234</v>
      </c>
      <c r="F1929" s="37">
        <f>'Data TREND'!AC349</f>
        <v>654.67528552527915</v>
      </c>
      <c r="G1929" s="37">
        <f>'Data TREND'!AD349</f>
        <v>25.187171273454055</v>
      </c>
      <c r="H1929" s="37">
        <f>'Data TREND'!AE349</f>
        <v>10.170420129070884</v>
      </c>
      <c r="J1929" s="37">
        <f t="shared" si="1336"/>
        <v>269.95982919595838</v>
      </c>
      <c r="K1929" s="37">
        <f t="shared" si="1337"/>
        <v>22.60008423442326</v>
      </c>
      <c r="L1929" s="37">
        <f t="shared" si="1338"/>
        <v>362.17289463878234</v>
      </c>
      <c r="M1929" s="37">
        <f t="shared" si="1339"/>
        <v>654.67528552527915</v>
      </c>
      <c r="N1929" s="37">
        <f t="shared" si="1340"/>
        <v>25.187171273454055</v>
      </c>
      <c r="O1929" s="37">
        <f t="shared" si="1341"/>
        <v>10.170420129070884</v>
      </c>
      <c r="Q1929">
        <f>'Data TREND'!$X$205</f>
        <v>68</v>
      </c>
      <c r="R1929" s="37">
        <f>'Data TREND'!AG349</f>
        <v>301.86016420398886</v>
      </c>
      <c r="S1929" s="37">
        <f>'Data TREND'!AH349</f>
        <v>44.109702229948198</v>
      </c>
      <c r="T1929" s="37">
        <f>'Data TREND'!AI349</f>
        <v>362.45175161927409</v>
      </c>
      <c r="U1929" s="37">
        <f>'Data TREND'!AJ349</f>
        <v>708.54626234577449</v>
      </c>
      <c r="V1929" s="37">
        <f>'Data TREND'!AK349</f>
        <v>28.110384140126357</v>
      </c>
      <c r="W1929" s="37">
        <f>'Data TREND'!AL349</f>
        <v>11.504077870074564</v>
      </c>
      <c r="Y1929" s="37">
        <f t="shared" si="1342"/>
        <v>0</v>
      </c>
      <c r="Z1929" s="37">
        <f t="shared" si="1343"/>
        <v>0</v>
      </c>
      <c r="AA1929" s="37">
        <f t="shared" si="1344"/>
        <v>0</v>
      </c>
      <c r="AB1929" s="37">
        <f t="shared" si="1345"/>
        <v>0</v>
      </c>
      <c r="AC1929" s="37">
        <f t="shared" si="1346"/>
        <v>0</v>
      </c>
      <c r="AD1929" s="37">
        <f t="shared" si="1347"/>
        <v>0</v>
      </c>
      <c r="AF1929">
        <f>'Data TREND'!$X$205</f>
        <v>68</v>
      </c>
      <c r="AG1929" s="37">
        <f>'Data TREND'!AN349</f>
        <v>338.71204865401285</v>
      </c>
      <c r="AH1929" s="37">
        <f>'Data TREND'!AO349</f>
        <v>46.820008942332159</v>
      </c>
      <c r="AI1929" s="37">
        <f>'Data TREND'!AP349</f>
        <v>362.49579278655648</v>
      </c>
      <c r="AJ1929" s="37">
        <f>'Data TREND'!AQ349</f>
        <v>748.00592808855811</v>
      </c>
      <c r="AK1929" s="37">
        <f>'Data TREND'!AR349</f>
        <v>29.59379077251608</v>
      </c>
      <c r="AL1929" s="37">
        <f>'Data TREND'!AS349</f>
        <v>12.151028312159259</v>
      </c>
      <c r="AN1929" s="37">
        <f t="shared" si="1348"/>
        <v>0</v>
      </c>
      <c r="AO1929" s="37">
        <f t="shared" si="1349"/>
        <v>0</v>
      </c>
      <c r="AP1929" s="37">
        <f t="shared" si="1350"/>
        <v>0</v>
      </c>
      <c r="AQ1929" s="37">
        <f t="shared" si="1351"/>
        <v>0</v>
      </c>
      <c r="AR1929" s="37">
        <f t="shared" si="1352"/>
        <v>0</v>
      </c>
      <c r="AS1929" s="37">
        <f t="shared" si="1353"/>
        <v>0</v>
      </c>
      <c r="AU1929">
        <v>68</v>
      </c>
      <c r="AV1929" s="37">
        <f t="shared" si="1354"/>
        <v>269.95982919595838</v>
      </c>
      <c r="AW1929" s="37">
        <f t="shared" si="1355"/>
        <v>22.60008423442326</v>
      </c>
      <c r="AX1929" s="37">
        <f t="shared" si="1356"/>
        <v>362.17289463878234</v>
      </c>
      <c r="AY1929" s="37">
        <f t="shared" si="1357"/>
        <v>654.67528552527915</v>
      </c>
      <c r="AZ1929" s="37">
        <f t="shared" si="1358"/>
        <v>25.187171273454055</v>
      </c>
      <c r="BA1929" s="37">
        <f t="shared" si="1359"/>
        <v>10.170420129070884</v>
      </c>
      <c r="BC1929">
        <v>68</v>
      </c>
      <c r="BD1929" s="37">
        <f>IF(Voorblad!$E$10=Rekenblad!BC1929,Rekenblad!AV1929,0)</f>
        <v>0</v>
      </c>
      <c r="BE1929" s="37">
        <f>IF(Voorblad!$E$10=Rekenblad!BC1929,Rekenblad!AW1929,0)</f>
        <v>0</v>
      </c>
      <c r="BF1929" s="37">
        <f>IF(Voorblad!$E$10=Rekenblad!BC1929,Rekenblad!AX1929,0)</f>
        <v>0</v>
      </c>
      <c r="BG1929" s="62">
        <f>IF(Voorblad!$E$10=Rekenblad!BC1929,Rekenblad!AY1929,0)</f>
        <v>0</v>
      </c>
      <c r="BH1929" s="37">
        <f>IF(Voorblad!$E$10=Rekenblad!BC1929,Rekenblad!AZ1929,0)</f>
        <v>0</v>
      </c>
      <c r="BI1929" s="37">
        <f>IF(Voorblad!$E$10=Rekenblad!BC1929,Rekenblad!BA1929,0)</f>
        <v>0</v>
      </c>
      <c r="BK1929">
        <v>68</v>
      </c>
      <c r="BL1929" s="37">
        <f>IF(Voorblad!$E$14=Rekenblad!$BL$1869,Rekenblad!BD1929,0)</f>
        <v>0</v>
      </c>
      <c r="BM1929" s="37">
        <f>IF(Voorblad!$E$14=Rekenblad!$BL$1869,Rekenblad!BE1929,0)</f>
        <v>0</v>
      </c>
      <c r="BN1929" s="37">
        <f>IF(Voorblad!$E$14=Rekenblad!$BL$1869,Rekenblad!BF1929,0)</f>
        <v>0</v>
      </c>
      <c r="BO1929" s="37">
        <f>IF(Voorblad!$E$14=Rekenblad!$BL$1869,Rekenblad!BG1929,0)</f>
        <v>0</v>
      </c>
      <c r="BP1929" s="37">
        <f>IF(Voorblad!$E$14=Rekenblad!$BL$1869,Rekenblad!BH1929,0)</f>
        <v>0</v>
      </c>
      <c r="BQ1929" s="37">
        <f>IF(Voorblad!$E$14=Rekenblad!$BL$1869,Rekenblad!BI1929,0)</f>
        <v>0</v>
      </c>
    </row>
    <row r="1930" spans="2:69" x14ac:dyDescent="0.25">
      <c r="B1930">
        <f>'Data TREND'!$X$206</f>
        <v>69</v>
      </c>
      <c r="C1930" s="37">
        <f>'Data TREND'!Z350</f>
        <v>273.39196654239674</v>
      </c>
      <c r="D1930" s="37">
        <f>'Data TREND'!AA350</f>
        <v>22.792726802988319</v>
      </c>
      <c r="E1930" s="37">
        <f>'Data TREND'!AB350</f>
        <v>367.42420567607837</v>
      </c>
      <c r="F1930" s="37">
        <f>'Data TREND'!AC350</f>
        <v>663.55649907815666</v>
      </c>
      <c r="G1930" s="37">
        <f>'Data TREND'!AD350</f>
        <v>25.106485851055425</v>
      </c>
      <c r="H1930" s="37">
        <f>'Data TREND'!AE350</f>
        <v>10.135910364718701</v>
      </c>
      <c r="J1930" s="37">
        <f t="shared" si="1336"/>
        <v>273.39196654239674</v>
      </c>
      <c r="K1930" s="37">
        <f t="shared" si="1337"/>
        <v>22.792726802988319</v>
      </c>
      <c r="L1930" s="37">
        <f t="shared" si="1338"/>
        <v>367.42420567607837</v>
      </c>
      <c r="M1930" s="37">
        <f t="shared" si="1339"/>
        <v>663.55649907815666</v>
      </c>
      <c r="N1930" s="37">
        <f t="shared" si="1340"/>
        <v>25.106485851055425</v>
      </c>
      <c r="O1930" s="37">
        <f t="shared" si="1341"/>
        <v>10.135910364718701</v>
      </c>
      <c r="Q1930">
        <f>'Data TREND'!$X$206</f>
        <v>69</v>
      </c>
      <c r="R1930" s="37">
        <f>'Data TREND'!AG350</f>
        <v>305.5349082419491</v>
      </c>
      <c r="S1930" s="37">
        <f>'Data TREND'!AH350</f>
        <v>44.50481941487778</v>
      </c>
      <c r="T1930" s="37">
        <f>'Data TREND'!AI350</f>
        <v>367.66515529459548</v>
      </c>
      <c r="U1930" s="37">
        <f>'Data TREND'!AJ350</f>
        <v>717.82554383479248</v>
      </c>
      <c r="V1930" s="37">
        <f>'Data TREND'!AK350</f>
        <v>27.954984077711106</v>
      </c>
      <c r="W1930" s="37">
        <f>'Data TREND'!AL350</f>
        <v>11.440962434265135</v>
      </c>
      <c r="Y1930" s="37">
        <f t="shared" si="1342"/>
        <v>0</v>
      </c>
      <c r="Z1930" s="37">
        <f t="shared" si="1343"/>
        <v>0</v>
      </c>
      <c r="AA1930" s="37">
        <f t="shared" si="1344"/>
        <v>0</v>
      </c>
      <c r="AB1930" s="37">
        <f t="shared" si="1345"/>
        <v>0</v>
      </c>
      <c r="AC1930" s="37">
        <f t="shared" si="1346"/>
        <v>0</v>
      </c>
      <c r="AD1930" s="37">
        <f t="shared" si="1347"/>
        <v>0</v>
      </c>
      <c r="AF1930">
        <f>'Data TREND'!$X$206</f>
        <v>69</v>
      </c>
      <c r="AG1930" s="37">
        <f>'Data TREND'!AN350</f>
        <v>342.73240801689445</v>
      </c>
      <c r="AH1930" s="37">
        <f>'Data TREND'!AO350</f>
        <v>47.248478937498845</v>
      </c>
      <c r="AI1930" s="37">
        <f>'Data TREND'!AP350</f>
        <v>367.70364970717787</v>
      </c>
      <c r="AJ1930" s="37">
        <f>'Data TREND'!AQ350</f>
        <v>757.65462810356382</v>
      </c>
      <c r="AK1930" s="37">
        <f>'Data TREND'!AR350</f>
        <v>29.401844627995125</v>
      </c>
      <c r="AL1930" s="37">
        <f>'Data TREND'!AS350</f>
        <v>12.070907547744609</v>
      </c>
      <c r="AN1930" s="37">
        <f t="shared" si="1348"/>
        <v>0</v>
      </c>
      <c r="AO1930" s="37">
        <f t="shared" si="1349"/>
        <v>0</v>
      </c>
      <c r="AP1930" s="37">
        <f t="shared" si="1350"/>
        <v>0</v>
      </c>
      <c r="AQ1930" s="37">
        <f t="shared" si="1351"/>
        <v>0</v>
      </c>
      <c r="AR1930" s="37">
        <f t="shared" si="1352"/>
        <v>0</v>
      </c>
      <c r="AS1930" s="37">
        <f t="shared" si="1353"/>
        <v>0</v>
      </c>
      <c r="AU1930">
        <v>69</v>
      </c>
      <c r="AV1930" s="37">
        <f t="shared" si="1354"/>
        <v>273.39196654239674</v>
      </c>
      <c r="AW1930" s="37">
        <f t="shared" si="1355"/>
        <v>22.792726802988319</v>
      </c>
      <c r="AX1930" s="37">
        <f t="shared" si="1356"/>
        <v>367.42420567607837</v>
      </c>
      <c r="AY1930" s="37">
        <f t="shared" si="1357"/>
        <v>663.55649907815666</v>
      </c>
      <c r="AZ1930" s="37">
        <f t="shared" si="1358"/>
        <v>25.106485851055425</v>
      </c>
      <c r="BA1930" s="37">
        <f t="shared" si="1359"/>
        <v>10.135910364718701</v>
      </c>
      <c r="BC1930">
        <v>69</v>
      </c>
      <c r="BD1930" s="37">
        <f>IF(Voorblad!$E$10=Rekenblad!BC1930,Rekenblad!AV1930,0)</f>
        <v>0</v>
      </c>
      <c r="BE1930" s="37">
        <f>IF(Voorblad!$E$10=Rekenblad!BC1930,Rekenblad!AW1930,0)</f>
        <v>0</v>
      </c>
      <c r="BF1930" s="37">
        <f>IF(Voorblad!$E$10=Rekenblad!BC1930,Rekenblad!AX1930,0)</f>
        <v>0</v>
      </c>
      <c r="BG1930" s="62">
        <f>IF(Voorblad!$E$10=Rekenblad!BC1930,Rekenblad!AY1930,0)</f>
        <v>0</v>
      </c>
      <c r="BH1930" s="37">
        <f>IF(Voorblad!$E$10=Rekenblad!BC1930,Rekenblad!AZ1930,0)</f>
        <v>0</v>
      </c>
      <c r="BI1930" s="37">
        <f>IF(Voorblad!$E$10=Rekenblad!BC1930,Rekenblad!BA1930,0)</f>
        <v>0</v>
      </c>
      <c r="BK1930">
        <v>69</v>
      </c>
      <c r="BL1930" s="37">
        <f>IF(Voorblad!$E$14=Rekenblad!$BL$1869,Rekenblad!BD1930,0)</f>
        <v>0</v>
      </c>
      <c r="BM1930" s="37">
        <f>IF(Voorblad!$E$14=Rekenblad!$BL$1869,Rekenblad!BE1930,0)</f>
        <v>0</v>
      </c>
      <c r="BN1930" s="37">
        <f>IF(Voorblad!$E$14=Rekenblad!$BL$1869,Rekenblad!BF1930,0)</f>
        <v>0</v>
      </c>
      <c r="BO1930" s="37">
        <f>IF(Voorblad!$E$14=Rekenblad!$BL$1869,Rekenblad!BG1930,0)</f>
        <v>0</v>
      </c>
      <c r="BP1930" s="37">
        <f>IF(Voorblad!$E$14=Rekenblad!$BL$1869,Rekenblad!BH1930,0)</f>
        <v>0</v>
      </c>
      <c r="BQ1930" s="37">
        <f>IF(Voorblad!$E$14=Rekenblad!$BL$1869,Rekenblad!BI1930,0)</f>
        <v>0</v>
      </c>
    </row>
    <row r="1931" spans="2:69" x14ac:dyDescent="0.25">
      <c r="B1931">
        <f>'Data TREND'!$X$207</f>
        <v>70</v>
      </c>
      <c r="C1931" s="37">
        <f>'Data TREND'!Z351</f>
        <v>276.824103888835</v>
      </c>
      <c r="D1931" s="37">
        <f>'Data TREND'!AA351</f>
        <v>22.985369371553382</v>
      </c>
      <c r="E1931" s="37">
        <f>'Data TREND'!AB351</f>
        <v>372.67551671337441</v>
      </c>
      <c r="F1931" s="37">
        <f>'Data TREND'!AC351</f>
        <v>672.43771263103417</v>
      </c>
      <c r="G1931" s="37">
        <f>'Data TREND'!AD351</f>
        <v>25.025800428656794</v>
      </c>
      <c r="H1931" s="37">
        <f>'Data TREND'!AE351</f>
        <v>10.101400600366519</v>
      </c>
      <c r="J1931" s="37">
        <f t="shared" si="1336"/>
        <v>276.824103888835</v>
      </c>
      <c r="K1931" s="37">
        <f t="shared" si="1337"/>
        <v>22.985369371553382</v>
      </c>
      <c r="L1931" s="37">
        <f t="shared" si="1338"/>
        <v>372.67551671337441</v>
      </c>
      <c r="M1931" s="37">
        <f t="shared" si="1339"/>
        <v>672.43771263103417</v>
      </c>
      <c r="N1931" s="37">
        <f t="shared" si="1340"/>
        <v>25.025800428656794</v>
      </c>
      <c r="O1931" s="37">
        <f t="shared" si="1341"/>
        <v>10.101400600366519</v>
      </c>
      <c r="Q1931">
        <f>'Data TREND'!$X$207</f>
        <v>70</v>
      </c>
      <c r="R1931" s="37">
        <f>'Data TREND'!AG351</f>
        <v>309.20965227990933</v>
      </c>
      <c r="S1931" s="37">
        <f>'Data TREND'!AH351</f>
        <v>44.899936599807361</v>
      </c>
      <c r="T1931" s="37">
        <f>'Data TREND'!AI351</f>
        <v>372.87855896991687</v>
      </c>
      <c r="U1931" s="37">
        <f>'Data TREND'!AJ351</f>
        <v>727.10482532381059</v>
      </c>
      <c r="V1931" s="37">
        <f>'Data TREND'!AK351</f>
        <v>27.799584015295856</v>
      </c>
      <c r="W1931" s="37">
        <f>'Data TREND'!AL351</f>
        <v>11.377846998455702</v>
      </c>
      <c r="Y1931" s="37">
        <f t="shared" si="1342"/>
        <v>0</v>
      </c>
      <c r="Z1931" s="37">
        <f t="shared" si="1343"/>
        <v>0</v>
      </c>
      <c r="AA1931" s="37">
        <f t="shared" si="1344"/>
        <v>0</v>
      </c>
      <c r="AB1931" s="37">
        <f t="shared" si="1345"/>
        <v>0</v>
      </c>
      <c r="AC1931" s="37">
        <f t="shared" si="1346"/>
        <v>0</v>
      </c>
      <c r="AD1931" s="37">
        <f t="shared" si="1347"/>
        <v>0</v>
      </c>
      <c r="AF1931">
        <f>'Data TREND'!$X$207</f>
        <v>70</v>
      </c>
      <c r="AG1931" s="37">
        <f>'Data TREND'!AN351</f>
        <v>346.75276737977612</v>
      </c>
      <c r="AH1931" s="37">
        <f>'Data TREND'!AO351</f>
        <v>47.676948932665539</v>
      </c>
      <c r="AI1931" s="37">
        <f>'Data TREND'!AP351</f>
        <v>372.91150662779921</v>
      </c>
      <c r="AJ1931" s="37">
        <f>'Data TREND'!AQ351</f>
        <v>767.30332811856942</v>
      </c>
      <c r="AK1931" s="37">
        <f>'Data TREND'!AR351</f>
        <v>29.20989848347417</v>
      </c>
      <c r="AL1931" s="37">
        <f>'Data TREND'!AS351</f>
        <v>11.990786783329959</v>
      </c>
      <c r="AN1931" s="37">
        <f t="shared" si="1348"/>
        <v>0</v>
      </c>
      <c r="AO1931" s="37">
        <f t="shared" si="1349"/>
        <v>0</v>
      </c>
      <c r="AP1931" s="37">
        <f t="shared" si="1350"/>
        <v>0</v>
      </c>
      <c r="AQ1931" s="37">
        <f t="shared" si="1351"/>
        <v>0</v>
      </c>
      <c r="AR1931" s="37">
        <f t="shared" si="1352"/>
        <v>0</v>
      </c>
      <c r="AS1931" s="37">
        <f t="shared" si="1353"/>
        <v>0</v>
      </c>
      <c r="AU1931">
        <v>70</v>
      </c>
      <c r="AV1931" s="37">
        <f t="shared" si="1354"/>
        <v>276.824103888835</v>
      </c>
      <c r="AW1931" s="37">
        <f t="shared" si="1355"/>
        <v>22.985369371553382</v>
      </c>
      <c r="AX1931" s="37">
        <f t="shared" si="1356"/>
        <v>372.67551671337441</v>
      </c>
      <c r="AY1931" s="37">
        <f t="shared" si="1357"/>
        <v>672.43771263103417</v>
      </c>
      <c r="AZ1931" s="37">
        <f t="shared" si="1358"/>
        <v>25.025800428656794</v>
      </c>
      <c r="BA1931" s="37">
        <f t="shared" si="1359"/>
        <v>10.101400600366519</v>
      </c>
      <c r="BC1931">
        <v>70</v>
      </c>
      <c r="BD1931" s="37">
        <f>IF(Voorblad!$E$10=Rekenblad!BC1931,Rekenblad!AV1931,0)</f>
        <v>0</v>
      </c>
      <c r="BE1931" s="37">
        <f>IF(Voorblad!$E$10=Rekenblad!BC1931,Rekenblad!AW1931,0)</f>
        <v>0</v>
      </c>
      <c r="BF1931" s="37">
        <f>IF(Voorblad!$E$10=Rekenblad!BC1931,Rekenblad!AX1931,0)</f>
        <v>0</v>
      </c>
      <c r="BG1931" s="62">
        <f>IF(Voorblad!$E$10=Rekenblad!BC1931,Rekenblad!AY1931,0)</f>
        <v>0</v>
      </c>
      <c r="BH1931" s="37">
        <f>IF(Voorblad!$E$10=Rekenblad!BC1931,Rekenblad!AZ1931,0)</f>
        <v>0</v>
      </c>
      <c r="BI1931" s="37">
        <f>IF(Voorblad!$E$10=Rekenblad!BC1931,Rekenblad!BA1931,0)</f>
        <v>0</v>
      </c>
      <c r="BK1931">
        <v>70</v>
      </c>
      <c r="BL1931" s="37">
        <f>IF(Voorblad!$E$14=Rekenblad!$BL$1869,Rekenblad!BD1931,0)</f>
        <v>0</v>
      </c>
      <c r="BM1931" s="37">
        <f>IF(Voorblad!$E$14=Rekenblad!$BL$1869,Rekenblad!BE1931,0)</f>
        <v>0</v>
      </c>
      <c r="BN1931" s="37">
        <f>IF(Voorblad!$E$14=Rekenblad!$BL$1869,Rekenblad!BF1931,0)</f>
        <v>0</v>
      </c>
      <c r="BO1931" s="37">
        <f>IF(Voorblad!$E$14=Rekenblad!$BL$1869,Rekenblad!BG1931,0)</f>
        <v>0</v>
      </c>
      <c r="BP1931" s="37">
        <f>IF(Voorblad!$E$14=Rekenblad!$BL$1869,Rekenblad!BH1931,0)</f>
        <v>0</v>
      </c>
      <c r="BQ1931" s="37">
        <f>IF(Voorblad!$E$14=Rekenblad!$BL$1869,Rekenblad!BI1931,0)</f>
        <v>0</v>
      </c>
    </row>
    <row r="1932" spans="2:69" x14ac:dyDescent="0.25">
      <c r="B1932">
        <f>'Data TREND'!$X$208</f>
        <v>71</v>
      </c>
      <c r="C1932" s="37">
        <f>'Data TREND'!Z352</f>
        <v>280.25624123527325</v>
      </c>
      <c r="D1932" s="37">
        <f>'Data TREND'!AA352</f>
        <v>23.178011940118438</v>
      </c>
      <c r="E1932" s="37">
        <f>'Data TREND'!AB352</f>
        <v>377.9268277506705</v>
      </c>
      <c r="F1932" s="37">
        <f>'Data TREND'!AC352</f>
        <v>681.31892618391169</v>
      </c>
      <c r="G1932" s="37">
        <f>'Data TREND'!AD352</f>
        <v>24.945115006258163</v>
      </c>
      <c r="H1932" s="37">
        <f>'Data TREND'!AE352</f>
        <v>10.066890836014338</v>
      </c>
      <c r="J1932" s="37">
        <f t="shared" si="1336"/>
        <v>280.25624123527325</v>
      </c>
      <c r="K1932" s="37">
        <f t="shared" si="1337"/>
        <v>23.178011940118438</v>
      </c>
      <c r="L1932" s="37">
        <f t="shared" si="1338"/>
        <v>377.9268277506705</v>
      </c>
      <c r="M1932" s="37">
        <f t="shared" si="1339"/>
        <v>681.31892618391169</v>
      </c>
      <c r="N1932" s="37">
        <f t="shared" si="1340"/>
        <v>24.945115006258163</v>
      </c>
      <c r="O1932" s="37">
        <f t="shared" si="1341"/>
        <v>10.066890836014338</v>
      </c>
      <c r="Q1932">
        <f>'Data TREND'!$X$208</f>
        <v>71</v>
      </c>
      <c r="R1932" s="37">
        <f>'Data TREND'!AG352</f>
        <v>312.88439631786957</v>
      </c>
      <c r="S1932" s="37">
        <f>'Data TREND'!AH352</f>
        <v>45.295053784736936</v>
      </c>
      <c r="T1932" s="37">
        <f>'Data TREND'!AI352</f>
        <v>378.0919626452382</v>
      </c>
      <c r="U1932" s="37">
        <f>'Data TREND'!AJ352</f>
        <v>736.38410681282869</v>
      </c>
      <c r="V1932" s="37">
        <f>'Data TREND'!AK352</f>
        <v>27.644183952880603</v>
      </c>
      <c r="W1932" s="37">
        <f>'Data TREND'!AL352</f>
        <v>11.314731562646273</v>
      </c>
      <c r="Y1932" s="37">
        <f t="shared" si="1342"/>
        <v>0</v>
      </c>
      <c r="Z1932" s="37">
        <f t="shared" si="1343"/>
        <v>0</v>
      </c>
      <c r="AA1932" s="37">
        <f t="shared" si="1344"/>
        <v>0</v>
      </c>
      <c r="AB1932" s="37">
        <f t="shared" si="1345"/>
        <v>0</v>
      </c>
      <c r="AC1932" s="37">
        <f t="shared" si="1346"/>
        <v>0</v>
      </c>
      <c r="AD1932" s="37">
        <f t="shared" si="1347"/>
        <v>0</v>
      </c>
      <c r="AF1932">
        <f>'Data TREND'!$X$208</f>
        <v>71</v>
      </c>
      <c r="AG1932" s="37">
        <f>'Data TREND'!AN352</f>
        <v>350.77312674265772</v>
      </c>
      <c r="AH1932" s="37">
        <f>'Data TREND'!AO352</f>
        <v>48.105418927832218</v>
      </c>
      <c r="AI1932" s="37">
        <f>'Data TREND'!AP352</f>
        <v>378.11936354842061</v>
      </c>
      <c r="AJ1932" s="37">
        <f>'Data TREND'!AQ352</f>
        <v>776.95202813357514</v>
      </c>
      <c r="AK1932" s="37">
        <f>'Data TREND'!AR352</f>
        <v>29.017952338953215</v>
      </c>
      <c r="AL1932" s="37">
        <f>'Data TREND'!AS352</f>
        <v>11.910666018915311</v>
      </c>
      <c r="AN1932" s="37">
        <f t="shared" si="1348"/>
        <v>0</v>
      </c>
      <c r="AO1932" s="37">
        <f t="shared" si="1349"/>
        <v>0</v>
      </c>
      <c r="AP1932" s="37">
        <f t="shared" si="1350"/>
        <v>0</v>
      </c>
      <c r="AQ1932" s="37">
        <f t="shared" si="1351"/>
        <v>0</v>
      </c>
      <c r="AR1932" s="37">
        <f t="shared" si="1352"/>
        <v>0</v>
      </c>
      <c r="AS1932" s="37">
        <f t="shared" si="1353"/>
        <v>0</v>
      </c>
      <c r="AU1932">
        <v>71</v>
      </c>
      <c r="AV1932" s="37">
        <f t="shared" si="1354"/>
        <v>280.25624123527325</v>
      </c>
      <c r="AW1932" s="37">
        <f t="shared" si="1355"/>
        <v>23.178011940118438</v>
      </c>
      <c r="AX1932" s="37">
        <f t="shared" si="1356"/>
        <v>377.9268277506705</v>
      </c>
      <c r="AY1932" s="37">
        <f t="shared" si="1357"/>
        <v>681.31892618391169</v>
      </c>
      <c r="AZ1932" s="37">
        <f t="shared" si="1358"/>
        <v>24.945115006258163</v>
      </c>
      <c r="BA1932" s="37">
        <f t="shared" si="1359"/>
        <v>10.066890836014338</v>
      </c>
      <c r="BC1932">
        <v>71</v>
      </c>
      <c r="BD1932" s="37">
        <f>IF(Voorblad!$E$10=Rekenblad!BC1932,Rekenblad!AV1932,0)</f>
        <v>0</v>
      </c>
      <c r="BE1932" s="37">
        <f>IF(Voorblad!$E$10=Rekenblad!BC1932,Rekenblad!AW1932,0)</f>
        <v>0</v>
      </c>
      <c r="BF1932" s="37">
        <f>IF(Voorblad!$E$10=Rekenblad!BC1932,Rekenblad!AX1932,0)</f>
        <v>0</v>
      </c>
      <c r="BG1932" s="62">
        <f>IF(Voorblad!$E$10=Rekenblad!BC1932,Rekenblad!AY1932,0)</f>
        <v>0</v>
      </c>
      <c r="BH1932" s="37">
        <f>IF(Voorblad!$E$10=Rekenblad!BC1932,Rekenblad!AZ1932,0)</f>
        <v>0</v>
      </c>
      <c r="BI1932" s="37">
        <f>IF(Voorblad!$E$10=Rekenblad!BC1932,Rekenblad!BA1932,0)</f>
        <v>0</v>
      </c>
      <c r="BK1932">
        <v>71</v>
      </c>
      <c r="BL1932" s="37">
        <f>IF(Voorblad!$E$14=Rekenblad!$BL$1869,Rekenblad!BD1932,0)</f>
        <v>0</v>
      </c>
      <c r="BM1932" s="37">
        <f>IF(Voorblad!$E$14=Rekenblad!$BL$1869,Rekenblad!BE1932,0)</f>
        <v>0</v>
      </c>
      <c r="BN1932" s="37">
        <f>IF(Voorblad!$E$14=Rekenblad!$BL$1869,Rekenblad!BF1932,0)</f>
        <v>0</v>
      </c>
      <c r="BO1932" s="37">
        <f>IF(Voorblad!$E$14=Rekenblad!$BL$1869,Rekenblad!BG1932,0)</f>
        <v>0</v>
      </c>
      <c r="BP1932" s="37">
        <f>IF(Voorblad!$E$14=Rekenblad!$BL$1869,Rekenblad!BH1932,0)</f>
        <v>0</v>
      </c>
      <c r="BQ1932" s="37">
        <f>IF(Voorblad!$E$14=Rekenblad!$BL$1869,Rekenblad!BI1932,0)</f>
        <v>0</v>
      </c>
    </row>
    <row r="1933" spans="2:69" x14ac:dyDescent="0.25">
      <c r="B1933">
        <f>'Data TREND'!$X$209</f>
        <v>72</v>
      </c>
      <c r="C1933" s="37">
        <f>'Data TREND'!Z353</f>
        <v>283.68837858171162</v>
      </c>
      <c r="D1933" s="37">
        <f>'Data TREND'!AA353</f>
        <v>23.370654508683501</v>
      </c>
      <c r="E1933" s="37">
        <f>'Data TREND'!AB353</f>
        <v>383.17813878796653</v>
      </c>
      <c r="F1933" s="37">
        <f>'Data TREND'!AC353</f>
        <v>690.2001397367892</v>
      </c>
      <c r="G1933" s="37">
        <f>'Data TREND'!AD353</f>
        <v>24.864429583859536</v>
      </c>
      <c r="H1933" s="37">
        <f>'Data TREND'!AE353</f>
        <v>10.032381071662156</v>
      </c>
      <c r="J1933" s="37">
        <f t="shared" si="1336"/>
        <v>283.68837858171162</v>
      </c>
      <c r="K1933" s="37">
        <f t="shared" si="1337"/>
        <v>23.370654508683501</v>
      </c>
      <c r="L1933" s="37">
        <f t="shared" si="1338"/>
        <v>383.17813878796653</v>
      </c>
      <c r="M1933" s="37">
        <f t="shared" si="1339"/>
        <v>690.2001397367892</v>
      </c>
      <c r="N1933" s="37">
        <f t="shared" si="1340"/>
        <v>24.864429583859536</v>
      </c>
      <c r="O1933" s="37">
        <f t="shared" si="1341"/>
        <v>10.032381071662156</v>
      </c>
      <c r="Q1933">
        <f>'Data TREND'!$X$209</f>
        <v>72</v>
      </c>
      <c r="R1933" s="37">
        <f>'Data TREND'!AG353</f>
        <v>316.55914035582981</v>
      </c>
      <c r="S1933" s="37">
        <f>'Data TREND'!AH353</f>
        <v>45.690170969666525</v>
      </c>
      <c r="T1933" s="37">
        <f>'Data TREND'!AI353</f>
        <v>383.30536632055959</v>
      </c>
      <c r="U1933" s="37">
        <f>'Data TREND'!AJ353</f>
        <v>745.66338830184668</v>
      </c>
      <c r="V1933" s="37">
        <f>'Data TREND'!AK353</f>
        <v>27.488783890465356</v>
      </c>
      <c r="W1933" s="37">
        <f>'Data TREND'!AL353</f>
        <v>11.251616126836842</v>
      </c>
      <c r="Y1933" s="37">
        <f t="shared" si="1342"/>
        <v>0</v>
      </c>
      <c r="Z1933" s="37">
        <f t="shared" si="1343"/>
        <v>0</v>
      </c>
      <c r="AA1933" s="37">
        <f t="shared" si="1344"/>
        <v>0</v>
      </c>
      <c r="AB1933" s="37">
        <f t="shared" si="1345"/>
        <v>0</v>
      </c>
      <c r="AC1933" s="37">
        <f t="shared" si="1346"/>
        <v>0</v>
      </c>
      <c r="AD1933" s="37">
        <f t="shared" si="1347"/>
        <v>0</v>
      </c>
      <c r="AF1933">
        <f>'Data TREND'!$X$209</f>
        <v>72</v>
      </c>
      <c r="AG1933" s="37">
        <f>'Data TREND'!AN353</f>
        <v>354.79348610553933</v>
      </c>
      <c r="AH1933" s="37">
        <f>'Data TREND'!AO353</f>
        <v>48.533888922998912</v>
      </c>
      <c r="AI1933" s="37">
        <f>'Data TREND'!AP353</f>
        <v>383.327220469042</v>
      </c>
      <c r="AJ1933" s="37">
        <f>'Data TREND'!AQ353</f>
        <v>786.60072814858086</v>
      </c>
      <c r="AK1933" s="37">
        <f>'Data TREND'!AR353</f>
        <v>28.82600619443226</v>
      </c>
      <c r="AL1933" s="37">
        <f>'Data TREND'!AS353</f>
        <v>11.830545254500663</v>
      </c>
      <c r="AN1933" s="37">
        <f t="shared" si="1348"/>
        <v>0</v>
      </c>
      <c r="AO1933" s="37">
        <f t="shared" si="1349"/>
        <v>0</v>
      </c>
      <c r="AP1933" s="37">
        <f t="shared" si="1350"/>
        <v>0</v>
      </c>
      <c r="AQ1933" s="37">
        <f t="shared" si="1351"/>
        <v>0</v>
      </c>
      <c r="AR1933" s="37">
        <f t="shared" si="1352"/>
        <v>0</v>
      </c>
      <c r="AS1933" s="37">
        <f t="shared" si="1353"/>
        <v>0</v>
      </c>
      <c r="AU1933">
        <v>72</v>
      </c>
      <c r="AV1933" s="37">
        <f t="shared" si="1354"/>
        <v>283.68837858171162</v>
      </c>
      <c r="AW1933" s="37">
        <f t="shared" si="1355"/>
        <v>23.370654508683501</v>
      </c>
      <c r="AX1933" s="37">
        <f t="shared" si="1356"/>
        <v>383.17813878796653</v>
      </c>
      <c r="AY1933" s="37">
        <f t="shared" si="1357"/>
        <v>690.2001397367892</v>
      </c>
      <c r="AZ1933" s="37">
        <f t="shared" si="1358"/>
        <v>24.864429583859536</v>
      </c>
      <c r="BA1933" s="37">
        <f t="shared" si="1359"/>
        <v>10.032381071662156</v>
      </c>
      <c r="BC1933">
        <v>72</v>
      </c>
      <c r="BD1933" s="37">
        <f>IF(Voorblad!$E$10=Rekenblad!BC1933,Rekenblad!AV1933,0)</f>
        <v>0</v>
      </c>
      <c r="BE1933" s="37">
        <f>IF(Voorblad!$E$10=Rekenblad!BC1933,Rekenblad!AW1933,0)</f>
        <v>0</v>
      </c>
      <c r="BF1933" s="37">
        <f>IF(Voorblad!$E$10=Rekenblad!BC1933,Rekenblad!AX1933,0)</f>
        <v>0</v>
      </c>
      <c r="BG1933" s="62">
        <f>IF(Voorblad!$E$10=Rekenblad!BC1933,Rekenblad!AY1933,0)</f>
        <v>0</v>
      </c>
      <c r="BH1933" s="37">
        <f>IF(Voorblad!$E$10=Rekenblad!BC1933,Rekenblad!AZ1933,0)</f>
        <v>0</v>
      </c>
      <c r="BI1933" s="37">
        <f>IF(Voorblad!$E$10=Rekenblad!BC1933,Rekenblad!BA1933,0)</f>
        <v>0</v>
      </c>
      <c r="BK1933">
        <v>72</v>
      </c>
      <c r="BL1933" s="37">
        <f>IF(Voorblad!$E$14=Rekenblad!$BL$1869,Rekenblad!BD1933,0)</f>
        <v>0</v>
      </c>
      <c r="BM1933" s="37">
        <f>IF(Voorblad!$E$14=Rekenblad!$BL$1869,Rekenblad!BE1933,0)</f>
        <v>0</v>
      </c>
      <c r="BN1933" s="37">
        <f>IF(Voorblad!$E$14=Rekenblad!$BL$1869,Rekenblad!BF1933,0)</f>
        <v>0</v>
      </c>
      <c r="BO1933" s="37">
        <f>IF(Voorblad!$E$14=Rekenblad!$BL$1869,Rekenblad!BG1933,0)</f>
        <v>0</v>
      </c>
      <c r="BP1933" s="37">
        <f>IF(Voorblad!$E$14=Rekenblad!$BL$1869,Rekenblad!BH1933,0)</f>
        <v>0</v>
      </c>
      <c r="BQ1933" s="37">
        <f>IF(Voorblad!$E$14=Rekenblad!$BL$1869,Rekenblad!BI1933,0)</f>
        <v>0</v>
      </c>
    </row>
    <row r="1934" spans="2:69" x14ac:dyDescent="0.25">
      <c r="B1934">
        <f>'Data TREND'!$X$210</f>
        <v>73</v>
      </c>
      <c r="C1934" s="37">
        <f>'Data TREND'!Z354</f>
        <v>287.12051592814987</v>
      </c>
      <c r="D1934" s="37">
        <f>'Data TREND'!AA354</f>
        <v>23.563297077248563</v>
      </c>
      <c r="E1934" s="37">
        <f>'Data TREND'!AB354</f>
        <v>388.42944982526262</v>
      </c>
      <c r="F1934" s="37">
        <f>'Data TREND'!AC354</f>
        <v>699.08135328966682</v>
      </c>
      <c r="G1934" s="37">
        <f>'Data TREND'!AD354</f>
        <v>24.783744161460909</v>
      </c>
      <c r="H1934" s="37">
        <f>'Data TREND'!AE354</f>
        <v>9.9978713073099748</v>
      </c>
      <c r="J1934" s="37">
        <f t="shared" si="1336"/>
        <v>287.12051592814987</v>
      </c>
      <c r="K1934" s="37">
        <f t="shared" si="1337"/>
        <v>23.563297077248563</v>
      </c>
      <c r="L1934" s="37">
        <f t="shared" si="1338"/>
        <v>388.42944982526262</v>
      </c>
      <c r="M1934" s="37">
        <f t="shared" si="1339"/>
        <v>699.08135328966682</v>
      </c>
      <c r="N1934" s="37">
        <f t="shared" si="1340"/>
        <v>24.783744161460909</v>
      </c>
      <c r="O1934" s="37">
        <f t="shared" si="1341"/>
        <v>9.9978713073099748</v>
      </c>
      <c r="Q1934">
        <f>'Data TREND'!$X$210</f>
        <v>73</v>
      </c>
      <c r="R1934" s="37">
        <f>'Data TREND'!AG354</f>
        <v>320.23388439379005</v>
      </c>
      <c r="S1934" s="37">
        <f>'Data TREND'!AH354</f>
        <v>46.0852881545961</v>
      </c>
      <c r="T1934" s="37">
        <f>'Data TREND'!AI354</f>
        <v>388.51876999588097</v>
      </c>
      <c r="U1934" s="37">
        <f>'Data TREND'!AJ354</f>
        <v>754.94266979086478</v>
      </c>
      <c r="V1934" s="37">
        <f>'Data TREND'!AK354</f>
        <v>27.333383828050103</v>
      </c>
      <c r="W1934" s="37">
        <f>'Data TREND'!AL354</f>
        <v>11.188500691027411</v>
      </c>
      <c r="Y1934" s="37">
        <f t="shared" si="1342"/>
        <v>0</v>
      </c>
      <c r="Z1934" s="37">
        <f t="shared" si="1343"/>
        <v>0</v>
      </c>
      <c r="AA1934" s="37">
        <f t="shared" si="1344"/>
        <v>0</v>
      </c>
      <c r="AB1934" s="37">
        <f t="shared" si="1345"/>
        <v>0</v>
      </c>
      <c r="AC1934" s="37">
        <f t="shared" si="1346"/>
        <v>0</v>
      </c>
      <c r="AD1934" s="37">
        <f t="shared" si="1347"/>
        <v>0</v>
      </c>
      <c r="AF1934">
        <f>'Data TREND'!$X$210</f>
        <v>73</v>
      </c>
      <c r="AG1934" s="37">
        <f>'Data TREND'!AN354</f>
        <v>358.81384546842099</v>
      </c>
      <c r="AH1934" s="37">
        <f>'Data TREND'!AO354</f>
        <v>48.962358918165599</v>
      </c>
      <c r="AI1934" s="37">
        <f>'Data TREND'!AP354</f>
        <v>388.53507738966334</v>
      </c>
      <c r="AJ1934" s="37">
        <f>'Data TREND'!AQ354</f>
        <v>796.24942816358657</v>
      </c>
      <c r="AK1934" s="37">
        <f>'Data TREND'!AR354</f>
        <v>28.634060049911309</v>
      </c>
      <c r="AL1934" s="37">
        <f>'Data TREND'!AS354</f>
        <v>11.750424490086013</v>
      </c>
      <c r="AN1934" s="37">
        <f t="shared" si="1348"/>
        <v>0</v>
      </c>
      <c r="AO1934" s="37">
        <f t="shared" si="1349"/>
        <v>0</v>
      </c>
      <c r="AP1934" s="37">
        <f t="shared" si="1350"/>
        <v>0</v>
      </c>
      <c r="AQ1934" s="37">
        <f t="shared" si="1351"/>
        <v>0</v>
      </c>
      <c r="AR1934" s="37">
        <f t="shared" si="1352"/>
        <v>0</v>
      </c>
      <c r="AS1934" s="37">
        <f t="shared" si="1353"/>
        <v>0</v>
      </c>
      <c r="AU1934">
        <v>73</v>
      </c>
      <c r="AV1934" s="37">
        <f t="shared" si="1354"/>
        <v>287.12051592814987</v>
      </c>
      <c r="AW1934" s="37">
        <f t="shared" si="1355"/>
        <v>23.563297077248563</v>
      </c>
      <c r="AX1934" s="37">
        <f t="shared" si="1356"/>
        <v>388.42944982526262</v>
      </c>
      <c r="AY1934" s="37">
        <f t="shared" si="1357"/>
        <v>699.08135328966682</v>
      </c>
      <c r="AZ1934" s="37">
        <f t="shared" si="1358"/>
        <v>24.783744161460909</v>
      </c>
      <c r="BA1934" s="37">
        <f t="shared" si="1359"/>
        <v>9.9978713073099748</v>
      </c>
      <c r="BC1934">
        <v>73</v>
      </c>
      <c r="BD1934" s="37">
        <f>IF(Voorblad!$E$10=Rekenblad!BC1934,Rekenblad!AV1934,0)</f>
        <v>0</v>
      </c>
      <c r="BE1934" s="37">
        <f>IF(Voorblad!$E$10=Rekenblad!BC1934,Rekenblad!AW1934,0)</f>
        <v>0</v>
      </c>
      <c r="BF1934" s="37">
        <f>IF(Voorblad!$E$10=Rekenblad!BC1934,Rekenblad!AX1934,0)</f>
        <v>0</v>
      </c>
      <c r="BG1934" s="62">
        <f>IF(Voorblad!$E$10=Rekenblad!BC1934,Rekenblad!AY1934,0)</f>
        <v>0</v>
      </c>
      <c r="BH1934" s="37">
        <f>IF(Voorblad!$E$10=Rekenblad!BC1934,Rekenblad!AZ1934,0)</f>
        <v>0</v>
      </c>
      <c r="BI1934" s="37">
        <f>IF(Voorblad!$E$10=Rekenblad!BC1934,Rekenblad!BA1934,0)</f>
        <v>0</v>
      </c>
      <c r="BK1934">
        <v>73</v>
      </c>
      <c r="BL1934" s="37">
        <f>IF(Voorblad!$E$14=Rekenblad!$BL$1869,Rekenblad!BD1934,0)</f>
        <v>0</v>
      </c>
      <c r="BM1934" s="37">
        <f>IF(Voorblad!$E$14=Rekenblad!$BL$1869,Rekenblad!BE1934,0)</f>
        <v>0</v>
      </c>
      <c r="BN1934" s="37">
        <f>IF(Voorblad!$E$14=Rekenblad!$BL$1869,Rekenblad!BF1934,0)</f>
        <v>0</v>
      </c>
      <c r="BO1934" s="37">
        <f>IF(Voorblad!$E$14=Rekenblad!$BL$1869,Rekenblad!BG1934,0)</f>
        <v>0</v>
      </c>
      <c r="BP1934" s="37">
        <f>IF(Voorblad!$E$14=Rekenblad!$BL$1869,Rekenblad!BH1934,0)</f>
        <v>0</v>
      </c>
      <c r="BQ1934" s="37">
        <f>IF(Voorblad!$E$14=Rekenblad!$BL$1869,Rekenblad!BI1934,0)</f>
        <v>0</v>
      </c>
    </row>
    <row r="1935" spans="2:69" x14ac:dyDescent="0.25">
      <c r="B1935">
        <f>'Data TREND'!$X$211</f>
        <v>74</v>
      </c>
      <c r="C1935" s="37">
        <f>'Data TREND'!Z355</f>
        <v>290.55265327458812</v>
      </c>
      <c r="D1935" s="37">
        <f>'Data TREND'!AA355</f>
        <v>23.755939645813619</v>
      </c>
      <c r="E1935" s="37">
        <f>'Data TREND'!AB355</f>
        <v>393.68076086255866</v>
      </c>
      <c r="F1935" s="37">
        <f>'Data TREND'!AC355</f>
        <v>707.96256684254433</v>
      </c>
      <c r="G1935" s="37">
        <f>'Data TREND'!AD355</f>
        <v>24.703058739062278</v>
      </c>
      <c r="H1935" s="37">
        <f>'Data TREND'!AE355</f>
        <v>9.9633615429577915</v>
      </c>
      <c r="J1935" s="37">
        <f t="shared" si="1336"/>
        <v>290.55265327458812</v>
      </c>
      <c r="K1935" s="37">
        <f t="shared" si="1337"/>
        <v>23.755939645813619</v>
      </c>
      <c r="L1935" s="37">
        <f t="shared" si="1338"/>
        <v>393.68076086255866</v>
      </c>
      <c r="M1935" s="37">
        <f t="shared" si="1339"/>
        <v>707.96256684254433</v>
      </c>
      <c r="N1935" s="37">
        <f t="shared" si="1340"/>
        <v>24.703058739062278</v>
      </c>
      <c r="O1935" s="37">
        <f t="shared" si="1341"/>
        <v>9.9633615429577915</v>
      </c>
      <c r="Q1935">
        <f>'Data TREND'!$X$211</f>
        <v>74</v>
      </c>
      <c r="R1935" s="37">
        <f>'Data TREND'!AG355</f>
        <v>323.90862843175029</v>
      </c>
      <c r="S1935" s="37">
        <f>'Data TREND'!AH355</f>
        <v>46.480405339525682</v>
      </c>
      <c r="T1935" s="37">
        <f>'Data TREND'!AI355</f>
        <v>393.7321736712023</v>
      </c>
      <c r="U1935" s="37">
        <f>'Data TREND'!AJ355</f>
        <v>764.22195127988289</v>
      </c>
      <c r="V1935" s="37">
        <f>'Data TREND'!AK355</f>
        <v>27.177983765634856</v>
      </c>
      <c r="W1935" s="37">
        <f>'Data TREND'!AL355</f>
        <v>11.125385255217981</v>
      </c>
      <c r="Y1935" s="37">
        <f t="shared" si="1342"/>
        <v>0</v>
      </c>
      <c r="Z1935" s="37">
        <f t="shared" si="1343"/>
        <v>0</v>
      </c>
      <c r="AA1935" s="37">
        <f t="shared" si="1344"/>
        <v>0</v>
      </c>
      <c r="AB1935" s="37">
        <f t="shared" si="1345"/>
        <v>0</v>
      </c>
      <c r="AC1935" s="37">
        <f t="shared" si="1346"/>
        <v>0</v>
      </c>
      <c r="AD1935" s="37">
        <f t="shared" si="1347"/>
        <v>0</v>
      </c>
      <c r="AF1935">
        <f>'Data TREND'!$X$211</f>
        <v>74</v>
      </c>
      <c r="AG1935" s="37">
        <f>'Data TREND'!AN355</f>
        <v>362.8342048313026</v>
      </c>
      <c r="AH1935" s="37">
        <f>'Data TREND'!AO355</f>
        <v>49.390828913332285</v>
      </c>
      <c r="AI1935" s="37">
        <f>'Data TREND'!AP355</f>
        <v>393.74293431028474</v>
      </c>
      <c r="AJ1935" s="37">
        <f>'Data TREND'!AQ355</f>
        <v>805.89812817859229</v>
      </c>
      <c r="AK1935" s="37">
        <f>'Data TREND'!AR355</f>
        <v>28.442113905390354</v>
      </c>
      <c r="AL1935" s="37">
        <f>'Data TREND'!AS355</f>
        <v>11.670303725671364</v>
      </c>
      <c r="AN1935" s="37">
        <f t="shared" si="1348"/>
        <v>0</v>
      </c>
      <c r="AO1935" s="37">
        <f t="shared" si="1349"/>
        <v>0</v>
      </c>
      <c r="AP1935" s="37">
        <f t="shared" si="1350"/>
        <v>0</v>
      </c>
      <c r="AQ1935" s="37">
        <f t="shared" si="1351"/>
        <v>0</v>
      </c>
      <c r="AR1935" s="37">
        <f t="shared" si="1352"/>
        <v>0</v>
      </c>
      <c r="AS1935" s="37">
        <f t="shared" si="1353"/>
        <v>0</v>
      </c>
      <c r="AU1935">
        <v>74</v>
      </c>
      <c r="AV1935" s="37">
        <f t="shared" si="1354"/>
        <v>290.55265327458812</v>
      </c>
      <c r="AW1935" s="37">
        <f t="shared" si="1355"/>
        <v>23.755939645813619</v>
      </c>
      <c r="AX1935" s="37">
        <f t="shared" si="1356"/>
        <v>393.68076086255866</v>
      </c>
      <c r="AY1935" s="37">
        <f t="shared" si="1357"/>
        <v>707.96256684254433</v>
      </c>
      <c r="AZ1935" s="37">
        <f t="shared" si="1358"/>
        <v>24.703058739062278</v>
      </c>
      <c r="BA1935" s="37">
        <f t="shared" si="1359"/>
        <v>9.9633615429577915</v>
      </c>
      <c r="BC1935">
        <v>74</v>
      </c>
      <c r="BD1935" s="37">
        <f>IF(Voorblad!$E$10=Rekenblad!BC1935,Rekenblad!AV1935,0)</f>
        <v>0</v>
      </c>
      <c r="BE1935" s="37">
        <f>IF(Voorblad!$E$10=Rekenblad!BC1935,Rekenblad!AW1935,0)</f>
        <v>0</v>
      </c>
      <c r="BF1935" s="37">
        <f>IF(Voorblad!$E$10=Rekenblad!BC1935,Rekenblad!AX1935,0)</f>
        <v>0</v>
      </c>
      <c r="BG1935" s="62">
        <f>IF(Voorblad!$E$10=Rekenblad!BC1935,Rekenblad!AY1935,0)</f>
        <v>0</v>
      </c>
      <c r="BH1935" s="37">
        <f>IF(Voorblad!$E$10=Rekenblad!BC1935,Rekenblad!AZ1935,0)</f>
        <v>0</v>
      </c>
      <c r="BI1935" s="37">
        <f>IF(Voorblad!$E$10=Rekenblad!BC1935,Rekenblad!BA1935,0)</f>
        <v>0</v>
      </c>
      <c r="BK1935">
        <v>74</v>
      </c>
      <c r="BL1935" s="37">
        <f>IF(Voorblad!$E$14=Rekenblad!$BL$1869,Rekenblad!BD1935,0)</f>
        <v>0</v>
      </c>
      <c r="BM1935" s="37">
        <f>IF(Voorblad!$E$14=Rekenblad!$BL$1869,Rekenblad!BE1935,0)</f>
        <v>0</v>
      </c>
      <c r="BN1935" s="37">
        <f>IF(Voorblad!$E$14=Rekenblad!$BL$1869,Rekenblad!BF1935,0)</f>
        <v>0</v>
      </c>
      <c r="BO1935" s="37">
        <f>IF(Voorblad!$E$14=Rekenblad!$BL$1869,Rekenblad!BG1935,0)</f>
        <v>0</v>
      </c>
      <c r="BP1935" s="37">
        <f>IF(Voorblad!$E$14=Rekenblad!$BL$1869,Rekenblad!BH1935,0)</f>
        <v>0</v>
      </c>
      <c r="BQ1935" s="37">
        <f>IF(Voorblad!$E$14=Rekenblad!$BL$1869,Rekenblad!BI1935,0)</f>
        <v>0</v>
      </c>
    </row>
    <row r="1936" spans="2:69" x14ac:dyDescent="0.25">
      <c r="B1936">
        <f>'Data TREND'!$X$212</f>
        <v>75</v>
      </c>
      <c r="C1936" s="37">
        <f>'Data TREND'!Z356</f>
        <v>293.98479062102649</v>
      </c>
      <c r="D1936" s="37">
        <f>'Data TREND'!AA356</f>
        <v>23.948582214378682</v>
      </c>
      <c r="E1936" s="37">
        <f>'Data TREND'!AB356</f>
        <v>398.93207189985469</v>
      </c>
      <c r="F1936" s="37">
        <f>'Data TREND'!AC356</f>
        <v>716.84378039542185</v>
      </c>
      <c r="G1936" s="37">
        <f>'Data TREND'!AD356</f>
        <v>24.622373316663648</v>
      </c>
      <c r="H1936" s="37">
        <f>'Data TREND'!AE356</f>
        <v>9.9288517786056101</v>
      </c>
      <c r="J1936" s="37">
        <f t="shared" ref="J1936:J1999" si="1360">$B$1725*C1936</f>
        <v>293.98479062102649</v>
      </c>
      <c r="K1936" s="37">
        <f t="shared" ref="K1936:K1999" si="1361">$B$1725*D1936</f>
        <v>23.948582214378682</v>
      </c>
      <c r="L1936" s="37">
        <f t="shared" ref="L1936:L1999" si="1362">$B$1725*E1936</f>
        <v>398.93207189985469</v>
      </c>
      <c r="M1936" s="37">
        <f t="shared" ref="M1936:M1999" si="1363">$B$1725*F1936</f>
        <v>716.84378039542185</v>
      </c>
      <c r="N1936" s="37">
        <f t="shared" ref="N1936:N1999" si="1364">$B$1725*G1936</f>
        <v>24.622373316663648</v>
      </c>
      <c r="O1936" s="37">
        <f t="shared" ref="O1936:O1999" si="1365">$B$1725*H1936</f>
        <v>9.9288517786056101</v>
      </c>
      <c r="Q1936">
        <f>'Data TREND'!$X$212</f>
        <v>75</v>
      </c>
      <c r="R1936" s="37">
        <f>'Data TREND'!AG356</f>
        <v>327.58337246971053</v>
      </c>
      <c r="S1936" s="37">
        <f>'Data TREND'!AH356</f>
        <v>46.875522524455263</v>
      </c>
      <c r="T1936" s="37">
        <f>'Data TREND'!AI356</f>
        <v>398.94557734652369</v>
      </c>
      <c r="U1936" s="37">
        <f>'Data TREND'!AJ356</f>
        <v>773.50123276890088</v>
      </c>
      <c r="V1936" s="37">
        <f>'Data TREND'!AK356</f>
        <v>27.022583703219603</v>
      </c>
      <c r="W1936" s="37">
        <f>'Data TREND'!AL356</f>
        <v>11.062269819408549</v>
      </c>
      <c r="Y1936" s="37">
        <f t="shared" ref="Y1936:Y1999" si="1366">$Q$1725*R1936</f>
        <v>0</v>
      </c>
      <c r="Z1936" s="37">
        <f t="shared" ref="Z1936:Z1999" si="1367">$Q$1725*S1936</f>
        <v>0</v>
      </c>
      <c r="AA1936" s="37">
        <f t="shared" ref="AA1936:AA1999" si="1368">$Q$1725*T1936</f>
        <v>0</v>
      </c>
      <c r="AB1936" s="37">
        <f t="shared" ref="AB1936:AB1999" si="1369">$Q$1725*U1936</f>
        <v>0</v>
      </c>
      <c r="AC1936" s="37">
        <f t="shared" ref="AC1936:AC1999" si="1370">$Q$1725*V1936</f>
        <v>0</v>
      </c>
      <c r="AD1936" s="37">
        <f t="shared" ref="AD1936:AD1999" si="1371">$Q$1725*W1936</f>
        <v>0</v>
      </c>
      <c r="AF1936">
        <f>'Data TREND'!$X$212</f>
        <v>75</v>
      </c>
      <c r="AG1936" s="37">
        <f>'Data TREND'!AN356</f>
        <v>366.85456419418421</v>
      </c>
      <c r="AH1936" s="37">
        <f>'Data TREND'!AO356</f>
        <v>49.819298908498972</v>
      </c>
      <c r="AI1936" s="37">
        <f>'Data TREND'!AP356</f>
        <v>398.95079123090613</v>
      </c>
      <c r="AJ1936" s="37">
        <f>'Data TREND'!AQ356</f>
        <v>815.546828193598</v>
      </c>
      <c r="AK1936" s="37">
        <f>'Data TREND'!AR356</f>
        <v>28.250167760869402</v>
      </c>
      <c r="AL1936" s="37">
        <f>'Data TREND'!AS356</f>
        <v>11.590182961256716</v>
      </c>
      <c r="AN1936" s="37">
        <f t="shared" ref="AN1936:AN1999" si="1372">$AF$1725*AG1936</f>
        <v>0</v>
      </c>
      <c r="AO1936" s="37">
        <f t="shared" ref="AO1936:AO1999" si="1373">$AF$1725*AH1936</f>
        <v>0</v>
      </c>
      <c r="AP1936" s="37">
        <f t="shared" ref="AP1936:AP1999" si="1374">$AF$1725*AI1936</f>
        <v>0</v>
      </c>
      <c r="AQ1936" s="37">
        <f t="shared" ref="AQ1936:AQ1999" si="1375">$AF$1725*AJ1936</f>
        <v>0</v>
      </c>
      <c r="AR1936" s="37">
        <f t="shared" ref="AR1936:AR1999" si="1376">$AF$1725*AK1936</f>
        <v>0</v>
      </c>
      <c r="AS1936" s="37">
        <f t="shared" ref="AS1936:AS1999" si="1377">$AF$1725*AL1936</f>
        <v>0</v>
      </c>
      <c r="AU1936">
        <v>75</v>
      </c>
      <c r="AV1936" s="37">
        <f t="shared" ref="AV1936:AV1999" si="1378">J1936+Y1936+AN1936</f>
        <v>293.98479062102649</v>
      </c>
      <c r="AW1936" s="37">
        <f t="shared" ref="AW1936:AW1999" si="1379">K1936+Z1936+AO1936</f>
        <v>23.948582214378682</v>
      </c>
      <c r="AX1936" s="37">
        <f t="shared" ref="AX1936:AX1999" si="1380">L1936+AA1936+AP1936</f>
        <v>398.93207189985469</v>
      </c>
      <c r="AY1936" s="37">
        <f t="shared" ref="AY1936:AY1999" si="1381">M1936+AB1936+AQ1936</f>
        <v>716.84378039542185</v>
      </c>
      <c r="AZ1936" s="37">
        <f t="shared" ref="AZ1936:AZ1999" si="1382">N1936+AC1936+AR1936</f>
        <v>24.622373316663648</v>
      </c>
      <c r="BA1936" s="37">
        <f t="shared" ref="BA1936:BA1999" si="1383">O1936+AD1936+AS1936</f>
        <v>9.9288517786056101</v>
      </c>
      <c r="BC1936">
        <v>75</v>
      </c>
      <c r="BD1936" s="37">
        <f>IF(Voorblad!$E$10=Rekenblad!BC1936,Rekenblad!AV1936,0)</f>
        <v>0</v>
      </c>
      <c r="BE1936" s="37">
        <f>IF(Voorblad!$E$10=Rekenblad!BC1936,Rekenblad!AW1936,0)</f>
        <v>0</v>
      </c>
      <c r="BF1936" s="37">
        <f>IF(Voorblad!$E$10=Rekenblad!BC1936,Rekenblad!AX1936,0)</f>
        <v>0</v>
      </c>
      <c r="BG1936" s="62">
        <f>IF(Voorblad!$E$10=Rekenblad!BC1936,Rekenblad!AY1936,0)</f>
        <v>0</v>
      </c>
      <c r="BH1936" s="37">
        <f>IF(Voorblad!$E$10=Rekenblad!BC1936,Rekenblad!AZ1936,0)</f>
        <v>0</v>
      </c>
      <c r="BI1936" s="37">
        <f>IF(Voorblad!$E$10=Rekenblad!BC1936,Rekenblad!BA1936,0)</f>
        <v>0</v>
      </c>
      <c r="BK1936">
        <v>75</v>
      </c>
      <c r="BL1936" s="37">
        <f>IF(Voorblad!$E$14=Rekenblad!$BL$1869,Rekenblad!BD1936,0)</f>
        <v>0</v>
      </c>
      <c r="BM1936" s="37">
        <f>IF(Voorblad!$E$14=Rekenblad!$BL$1869,Rekenblad!BE1936,0)</f>
        <v>0</v>
      </c>
      <c r="BN1936" s="37">
        <f>IF(Voorblad!$E$14=Rekenblad!$BL$1869,Rekenblad!BF1936,0)</f>
        <v>0</v>
      </c>
      <c r="BO1936" s="37">
        <f>IF(Voorblad!$E$14=Rekenblad!$BL$1869,Rekenblad!BG1936,0)</f>
        <v>0</v>
      </c>
      <c r="BP1936" s="37">
        <f>IF(Voorblad!$E$14=Rekenblad!$BL$1869,Rekenblad!BH1936,0)</f>
        <v>0</v>
      </c>
      <c r="BQ1936" s="37">
        <f>IF(Voorblad!$E$14=Rekenblad!$BL$1869,Rekenblad!BI1936,0)</f>
        <v>0</v>
      </c>
    </row>
    <row r="1937" spans="2:69" x14ac:dyDescent="0.25">
      <c r="B1937">
        <f>'Data TREND'!$X$213</f>
        <v>76</v>
      </c>
      <c r="C1937" s="37">
        <f>'Data TREND'!Z357</f>
        <v>297.41692796746474</v>
      </c>
      <c r="D1937" s="37">
        <f>'Data TREND'!AA357</f>
        <v>24.141224782943745</v>
      </c>
      <c r="E1937" s="37">
        <f>'Data TREND'!AB357</f>
        <v>404.18338293715078</v>
      </c>
      <c r="F1937" s="37">
        <f>'Data TREND'!AC357</f>
        <v>725.72499394829936</v>
      </c>
      <c r="G1937" s="37">
        <f>'Data TREND'!AD357</f>
        <v>24.541687894265017</v>
      </c>
      <c r="H1937" s="37">
        <f>'Data TREND'!AE357</f>
        <v>9.8943420142534286</v>
      </c>
      <c r="J1937" s="37">
        <f t="shared" si="1360"/>
        <v>297.41692796746474</v>
      </c>
      <c r="K1937" s="37">
        <f t="shared" si="1361"/>
        <v>24.141224782943745</v>
      </c>
      <c r="L1937" s="37">
        <f t="shared" si="1362"/>
        <v>404.18338293715078</v>
      </c>
      <c r="M1937" s="37">
        <f t="shared" si="1363"/>
        <v>725.72499394829936</v>
      </c>
      <c r="N1937" s="37">
        <f t="shared" si="1364"/>
        <v>24.541687894265017</v>
      </c>
      <c r="O1937" s="37">
        <f t="shared" si="1365"/>
        <v>9.8943420142534286</v>
      </c>
      <c r="Q1937">
        <f>'Data TREND'!$X$213</f>
        <v>76</v>
      </c>
      <c r="R1937" s="37">
        <f>'Data TREND'!AG357</f>
        <v>331.25811650767076</v>
      </c>
      <c r="S1937" s="37">
        <f>'Data TREND'!AH357</f>
        <v>47.270639709384838</v>
      </c>
      <c r="T1937" s="37">
        <f>'Data TREND'!AI357</f>
        <v>404.15898102184508</v>
      </c>
      <c r="U1937" s="37">
        <f>'Data TREND'!AJ357</f>
        <v>782.78051425791898</v>
      </c>
      <c r="V1937" s="37">
        <f>'Data TREND'!AK357</f>
        <v>26.867183640804353</v>
      </c>
      <c r="W1937" s="37">
        <f>'Data TREND'!AL357</f>
        <v>10.999154383599119</v>
      </c>
      <c r="Y1937" s="37">
        <f t="shared" si="1366"/>
        <v>0</v>
      </c>
      <c r="Z1937" s="37">
        <f t="shared" si="1367"/>
        <v>0</v>
      </c>
      <c r="AA1937" s="37">
        <f t="shared" si="1368"/>
        <v>0</v>
      </c>
      <c r="AB1937" s="37">
        <f t="shared" si="1369"/>
        <v>0</v>
      </c>
      <c r="AC1937" s="37">
        <f t="shared" si="1370"/>
        <v>0</v>
      </c>
      <c r="AD1937" s="37">
        <f t="shared" si="1371"/>
        <v>0</v>
      </c>
      <c r="AF1937">
        <f>'Data TREND'!$X$213</f>
        <v>76</v>
      </c>
      <c r="AG1937" s="37">
        <f>'Data TREND'!AN357</f>
        <v>370.87492355706581</v>
      </c>
      <c r="AH1937" s="37">
        <f>'Data TREND'!AO357</f>
        <v>50.247768903665659</v>
      </c>
      <c r="AI1937" s="37">
        <f>'Data TREND'!AP357</f>
        <v>404.15864815152753</v>
      </c>
      <c r="AJ1937" s="37">
        <f>'Data TREND'!AQ357</f>
        <v>825.19552820860372</v>
      </c>
      <c r="AK1937" s="37">
        <f>'Data TREND'!AR357</f>
        <v>28.058221616348447</v>
      </c>
      <c r="AL1937" s="37">
        <f>'Data TREND'!AS357</f>
        <v>11.510062196842068</v>
      </c>
      <c r="AN1937" s="37">
        <f t="shared" si="1372"/>
        <v>0</v>
      </c>
      <c r="AO1937" s="37">
        <f t="shared" si="1373"/>
        <v>0</v>
      </c>
      <c r="AP1937" s="37">
        <f t="shared" si="1374"/>
        <v>0</v>
      </c>
      <c r="AQ1937" s="37">
        <f t="shared" si="1375"/>
        <v>0</v>
      </c>
      <c r="AR1937" s="37">
        <f t="shared" si="1376"/>
        <v>0</v>
      </c>
      <c r="AS1937" s="37">
        <f t="shared" si="1377"/>
        <v>0</v>
      </c>
      <c r="AU1937">
        <v>76</v>
      </c>
      <c r="AV1937" s="37">
        <f t="shared" si="1378"/>
        <v>297.41692796746474</v>
      </c>
      <c r="AW1937" s="37">
        <f t="shared" si="1379"/>
        <v>24.141224782943745</v>
      </c>
      <c r="AX1937" s="37">
        <f t="shared" si="1380"/>
        <v>404.18338293715078</v>
      </c>
      <c r="AY1937" s="37">
        <f t="shared" si="1381"/>
        <v>725.72499394829936</v>
      </c>
      <c r="AZ1937" s="37">
        <f t="shared" si="1382"/>
        <v>24.541687894265017</v>
      </c>
      <c r="BA1937" s="37">
        <f t="shared" si="1383"/>
        <v>9.8943420142534286</v>
      </c>
      <c r="BC1937">
        <v>76</v>
      </c>
      <c r="BD1937" s="37">
        <f>IF(Voorblad!$E$10=Rekenblad!BC1937,Rekenblad!AV1937,0)</f>
        <v>0</v>
      </c>
      <c r="BE1937" s="37">
        <f>IF(Voorblad!$E$10=Rekenblad!BC1937,Rekenblad!AW1937,0)</f>
        <v>0</v>
      </c>
      <c r="BF1937" s="37">
        <f>IF(Voorblad!$E$10=Rekenblad!BC1937,Rekenblad!AX1937,0)</f>
        <v>0</v>
      </c>
      <c r="BG1937" s="62">
        <f>IF(Voorblad!$E$10=Rekenblad!BC1937,Rekenblad!AY1937,0)</f>
        <v>0</v>
      </c>
      <c r="BH1937" s="37">
        <f>IF(Voorblad!$E$10=Rekenblad!BC1937,Rekenblad!AZ1937,0)</f>
        <v>0</v>
      </c>
      <c r="BI1937" s="37">
        <f>IF(Voorblad!$E$10=Rekenblad!BC1937,Rekenblad!BA1937,0)</f>
        <v>0</v>
      </c>
      <c r="BK1937">
        <v>76</v>
      </c>
      <c r="BL1937" s="37">
        <f>IF(Voorblad!$E$14=Rekenblad!$BL$1869,Rekenblad!BD1937,0)</f>
        <v>0</v>
      </c>
      <c r="BM1937" s="37">
        <f>IF(Voorblad!$E$14=Rekenblad!$BL$1869,Rekenblad!BE1937,0)</f>
        <v>0</v>
      </c>
      <c r="BN1937" s="37">
        <f>IF(Voorblad!$E$14=Rekenblad!$BL$1869,Rekenblad!BF1937,0)</f>
        <v>0</v>
      </c>
      <c r="BO1937" s="37">
        <f>IF(Voorblad!$E$14=Rekenblad!$BL$1869,Rekenblad!BG1937,0)</f>
        <v>0</v>
      </c>
      <c r="BP1937" s="37">
        <f>IF(Voorblad!$E$14=Rekenblad!$BL$1869,Rekenblad!BH1937,0)</f>
        <v>0</v>
      </c>
      <c r="BQ1937" s="37">
        <f>IF(Voorblad!$E$14=Rekenblad!$BL$1869,Rekenblad!BI1937,0)</f>
        <v>0</v>
      </c>
    </row>
    <row r="1938" spans="2:69" x14ac:dyDescent="0.25">
      <c r="B1938">
        <f>'Data TREND'!$X$214</f>
        <v>77</v>
      </c>
      <c r="C1938" s="37">
        <f>'Data TREND'!Z358</f>
        <v>300.849065313903</v>
      </c>
      <c r="D1938" s="37">
        <f>'Data TREND'!AA358</f>
        <v>24.3338673515088</v>
      </c>
      <c r="E1938" s="37">
        <f>'Data TREND'!AB358</f>
        <v>409.43469397444682</v>
      </c>
      <c r="F1938" s="37">
        <f>'Data TREND'!AC358</f>
        <v>734.60620750117687</v>
      </c>
      <c r="G1938" s="37">
        <f>'Data TREND'!AD358</f>
        <v>24.46100247186639</v>
      </c>
      <c r="H1938" s="37">
        <f>'Data TREND'!AE358</f>
        <v>9.8598322499012454</v>
      </c>
      <c r="J1938" s="37">
        <f t="shared" si="1360"/>
        <v>300.849065313903</v>
      </c>
      <c r="K1938" s="37">
        <f t="shared" si="1361"/>
        <v>24.3338673515088</v>
      </c>
      <c r="L1938" s="37">
        <f t="shared" si="1362"/>
        <v>409.43469397444682</v>
      </c>
      <c r="M1938" s="37">
        <f t="shared" si="1363"/>
        <v>734.60620750117687</v>
      </c>
      <c r="N1938" s="37">
        <f t="shared" si="1364"/>
        <v>24.46100247186639</v>
      </c>
      <c r="O1938" s="37">
        <f t="shared" si="1365"/>
        <v>9.8598322499012454</v>
      </c>
      <c r="Q1938">
        <f>'Data TREND'!$X$214</f>
        <v>77</v>
      </c>
      <c r="R1938" s="37">
        <f>'Data TREND'!AG358</f>
        <v>334.932860545631</v>
      </c>
      <c r="S1938" s="37">
        <f>'Data TREND'!AH358</f>
        <v>47.665756894314427</v>
      </c>
      <c r="T1938" s="37">
        <f>'Data TREND'!AI358</f>
        <v>409.37238469716641</v>
      </c>
      <c r="U1938" s="37">
        <f>'Data TREND'!AJ358</f>
        <v>792.05979574693708</v>
      </c>
      <c r="V1938" s="37">
        <f>'Data TREND'!AK358</f>
        <v>26.711783578389102</v>
      </c>
      <c r="W1938" s="37">
        <f>'Data TREND'!AL358</f>
        <v>10.936038947789688</v>
      </c>
      <c r="Y1938" s="37">
        <f t="shared" si="1366"/>
        <v>0</v>
      </c>
      <c r="Z1938" s="37">
        <f t="shared" si="1367"/>
        <v>0</v>
      </c>
      <c r="AA1938" s="37">
        <f t="shared" si="1368"/>
        <v>0</v>
      </c>
      <c r="AB1938" s="37">
        <f t="shared" si="1369"/>
        <v>0</v>
      </c>
      <c r="AC1938" s="37">
        <f t="shared" si="1370"/>
        <v>0</v>
      </c>
      <c r="AD1938" s="37">
        <f t="shared" si="1371"/>
        <v>0</v>
      </c>
      <c r="AF1938">
        <f>'Data TREND'!$X$214</f>
        <v>77</v>
      </c>
      <c r="AG1938" s="37">
        <f>'Data TREND'!AN358</f>
        <v>374.89528291994748</v>
      </c>
      <c r="AH1938" s="37">
        <f>'Data TREND'!AO358</f>
        <v>50.676238898832352</v>
      </c>
      <c r="AI1938" s="37">
        <f>'Data TREND'!AP358</f>
        <v>409.36650507214887</v>
      </c>
      <c r="AJ1938" s="37">
        <f>'Data TREND'!AQ358</f>
        <v>834.84422822360943</v>
      </c>
      <c r="AK1938" s="37">
        <f>'Data TREND'!AR358</f>
        <v>27.866275471827493</v>
      </c>
      <c r="AL1938" s="37">
        <f>'Data TREND'!AS358</f>
        <v>11.42994143242742</v>
      </c>
      <c r="AN1938" s="37">
        <f t="shared" si="1372"/>
        <v>0</v>
      </c>
      <c r="AO1938" s="37">
        <f t="shared" si="1373"/>
        <v>0</v>
      </c>
      <c r="AP1938" s="37">
        <f t="shared" si="1374"/>
        <v>0</v>
      </c>
      <c r="AQ1938" s="37">
        <f t="shared" si="1375"/>
        <v>0</v>
      </c>
      <c r="AR1938" s="37">
        <f t="shared" si="1376"/>
        <v>0</v>
      </c>
      <c r="AS1938" s="37">
        <f t="shared" si="1377"/>
        <v>0</v>
      </c>
      <c r="AU1938">
        <v>77</v>
      </c>
      <c r="AV1938" s="37">
        <f t="shared" si="1378"/>
        <v>300.849065313903</v>
      </c>
      <c r="AW1938" s="37">
        <f t="shared" si="1379"/>
        <v>24.3338673515088</v>
      </c>
      <c r="AX1938" s="37">
        <f t="shared" si="1380"/>
        <v>409.43469397444682</v>
      </c>
      <c r="AY1938" s="37">
        <f t="shared" si="1381"/>
        <v>734.60620750117687</v>
      </c>
      <c r="AZ1938" s="37">
        <f t="shared" si="1382"/>
        <v>24.46100247186639</v>
      </c>
      <c r="BA1938" s="37">
        <f t="shared" si="1383"/>
        <v>9.8598322499012454</v>
      </c>
      <c r="BC1938">
        <v>77</v>
      </c>
      <c r="BD1938" s="37">
        <f>IF(Voorblad!$E$10=Rekenblad!BC1938,Rekenblad!AV1938,0)</f>
        <v>0</v>
      </c>
      <c r="BE1938" s="37">
        <f>IF(Voorblad!$E$10=Rekenblad!BC1938,Rekenblad!AW1938,0)</f>
        <v>0</v>
      </c>
      <c r="BF1938" s="37">
        <f>IF(Voorblad!$E$10=Rekenblad!BC1938,Rekenblad!AX1938,0)</f>
        <v>0</v>
      </c>
      <c r="BG1938" s="62">
        <f>IF(Voorblad!$E$10=Rekenblad!BC1938,Rekenblad!AY1938,0)</f>
        <v>0</v>
      </c>
      <c r="BH1938" s="37">
        <f>IF(Voorblad!$E$10=Rekenblad!BC1938,Rekenblad!AZ1938,0)</f>
        <v>0</v>
      </c>
      <c r="BI1938" s="37">
        <f>IF(Voorblad!$E$10=Rekenblad!BC1938,Rekenblad!BA1938,0)</f>
        <v>0</v>
      </c>
      <c r="BK1938">
        <v>77</v>
      </c>
      <c r="BL1938" s="37">
        <f>IF(Voorblad!$E$14=Rekenblad!$BL$1869,Rekenblad!BD1938,0)</f>
        <v>0</v>
      </c>
      <c r="BM1938" s="37">
        <f>IF(Voorblad!$E$14=Rekenblad!$BL$1869,Rekenblad!BE1938,0)</f>
        <v>0</v>
      </c>
      <c r="BN1938" s="37">
        <f>IF(Voorblad!$E$14=Rekenblad!$BL$1869,Rekenblad!BF1938,0)</f>
        <v>0</v>
      </c>
      <c r="BO1938" s="37">
        <f>IF(Voorblad!$E$14=Rekenblad!$BL$1869,Rekenblad!BG1938,0)</f>
        <v>0</v>
      </c>
      <c r="BP1938" s="37">
        <f>IF(Voorblad!$E$14=Rekenblad!$BL$1869,Rekenblad!BH1938,0)</f>
        <v>0</v>
      </c>
      <c r="BQ1938" s="37">
        <f>IF(Voorblad!$E$14=Rekenblad!$BL$1869,Rekenblad!BI1938,0)</f>
        <v>0</v>
      </c>
    </row>
    <row r="1939" spans="2:69" x14ac:dyDescent="0.25">
      <c r="B1939">
        <f>'Data TREND'!$X$215</f>
        <v>78</v>
      </c>
      <c r="C1939" s="37">
        <f>'Data TREND'!Z359</f>
        <v>304.28120266034136</v>
      </c>
      <c r="D1939" s="37">
        <f>'Data TREND'!AA359</f>
        <v>24.526509920073863</v>
      </c>
      <c r="E1939" s="37">
        <f>'Data TREND'!AB359</f>
        <v>414.68600501174285</v>
      </c>
      <c r="F1939" s="37">
        <f>'Data TREND'!AC359</f>
        <v>743.48742105405438</v>
      </c>
      <c r="G1939" s="37">
        <f>'Data TREND'!AD359</f>
        <v>24.380317049467759</v>
      </c>
      <c r="H1939" s="37">
        <f>'Data TREND'!AE359</f>
        <v>9.825322485549064</v>
      </c>
      <c r="J1939" s="37">
        <f t="shared" si="1360"/>
        <v>304.28120266034136</v>
      </c>
      <c r="K1939" s="37">
        <f t="shared" si="1361"/>
        <v>24.526509920073863</v>
      </c>
      <c r="L1939" s="37">
        <f t="shared" si="1362"/>
        <v>414.68600501174285</v>
      </c>
      <c r="M1939" s="37">
        <f t="shared" si="1363"/>
        <v>743.48742105405438</v>
      </c>
      <c r="N1939" s="37">
        <f t="shared" si="1364"/>
        <v>24.380317049467759</v>
      </c>
      <c r="O1939" s="37">
        <f t="shared" si="1365"/>
        <v>9.825322485549064</v>
      </c>
      <c r="Q1939">
        <f>'Data TREND'!$X$215</f>
        <v>78</v>
      </c>
      <c r="R1939" s="37">
        <f>'Data TREND'!AG359</f>
        <v>338.60760458359124</v>
      </c>
      <c r="S1939" s="37">
        <f>'Data TREND'!AH359</f>
        <v>48.060874079244002</v>
      </c>
      <c r="T1939" s="37">
        <f>'Data TREND'!AI359</f>
        <v>414.5857883724878</v>
      </c>
      <c r="U1939" s="37">
        <f>'Data TREND'!AJ359</f>
        <v>801.33907723595507</v>
      </c>
      <c r="V1939" s="37">
        <f>'Data TREND'!AK359</f>
        <v>26.556383515973852</v>
      </c>
      <c r="W1939" s="37">
        <f>'Data TREND'!AL359</f>
        <v>10.872923511980257</v>
      </c>
      <c r="Y1939" s="37">
        <f t="shared" si="1366"/>
        <v>0</v>
      </c>
      <c r="Z1939" s="37">
        <f t="shared" si="1367"/>
        <v>0</v>
      </c>
      <c r="AA1939" s="37">
        <f t="shared" si="1368"/>
        <v>0</v>
      </c>
      <c r="AB1939" s="37">
        <f t="shared" si="1369"/>
        <v>0</v>
      </c>
      <c r="AC1939" s="37">
        <f t="shared" si="1370"/>
        <v>0</v>
      </c>
      <c r="AD1939" s="37">
        <f t="shared" si="1371"/>
        <v>0</v>
      </c>
      <c r="AF1939">
        <f>'Data TREND'!$X$215</f>
        <v>78</v>
      </c>
      <c r="AG1939" s="37">
        <f>'Data TREND'!AN359</f>
        <v>378.91564228282908</v>
      </c>
      <c r="AH1939" s="37">
        <f>'Data TREND'!AO359</f>
        <v>51.104708893999039</v>
      </c>
      <c r="AI1939" s="37">
        <f>'Data TREND'!AP359</f>
        <v>414.57436199277026</v>
      </c>
      <c r="AJ1939" s="37">
        <f>'Data TREND'!AQ359</f>
        <v>844.49292823861515</v>
      </c>
      <c r="AK1939" s="37">
        <f>'Data TREND'!AR359</f>
        <v>27.674329327306538</v>
      </c>
      <c r="AL1939" s="37">
        <f>'Data TREND'!AS359</f>
        <v>11.34982066801277</v>
      </c>
      <c r="AN1939" s="37">
        <f t="shared" si="1372"/>
        <v>0</v>
      </c>
      <c r="AO1939" s="37">
        <f t="shared" si="1373"/>
        <v>0</v>
      </c>
      <c r="AP1939" s="37">
        <f t="shared" si="1374"/>
        <v>0</v>
      </c>
      <c r="AQ1939" s="37">
        <f t="shared" si="1375"/>
        <v>0</v>
      </c>
      <c r="AR1939" s="37">
        <f t="shared" si="1376"/>
        <v>0</v>
      </c>
      <c r="AS1939" s="37">
        <f t="shared" si="1377"/>
        <v>0</v>
      </c>
      <c r="AU1939">
        <v>78</v>
      </c>
      <c r="AV1939" s="37">
        <f t="shared" si="1378"/>
        <v>304.28120266034136</v>
      </c>
      <c r="AW1939" s="37">
        <f t="shared" si="1379"/>
        <v>24.526509920073863</v>
      </c>
      <c r="AX1939" s="37">
        <f t="shared" si="1380"/>
        <v>414.68600501174285</v>
      </c>
      <c r="AY1939" s="37">
        <f t="shared" si="1381"/>
        <v>743.48742105405438</v>
      </c>
      <c r="AZ1939" s="37">
        <f t="shared" si="1382"/>
        <v>24.380317049467759</v>
      </c>
      <c r="BA1939" s="37">
        <f t="shared" si="1383"/>
        <v>9.825322485549064</v>
      </c>
      <c r="BC1939">
        <v>78</v>
      </c>
      <c r="BD1939" s="37">
        <f>IF(Voorblad!$E$10=Rekenblad!BC1939,Rekenblad!AV1939,0)</f>
        <v>0</v>
      </c>
      <c r="BE1939" s="37">
        <f>IF(Voorblad!$E$10=Rekenblad!BC1939,Rekenblad!AW1939,0)</f>
        <v>0</v>
      </c>
      <c r="BF1939" s="37">
        <f>IF(Voorblad!$E$10=Rekenblad!BC1939,Rekenblad!AX1939,0)</f>
        <v>0</v>
      </c>
      <c r="BG1939" s="62">
        <f>IF(Voorblad!$E$10=Rekenblad!BC1939,Rekenblad!AY1939,0)</f>
        <v>0</v>
      </c>
      <c r="BH1939" s="37">
        <f>IF(Voorblad!$E$10=Rekenblad!BC1939,Rekenblad!AZ1939,0)</f>
        <v>0</v>
      </c>
      <c r="BI1939" s="37">
        <f>IF(Voorblad!$E$10=Rekenblad!BC1939,Rekenblad!BA1939,0)</f>
        <v>0</v>
      </c>
      <c r="BK1939">
        <v>78</v>
      </c>
      <c r="BL1939" s="37">
        <f>IF(Voorblad!$E$14=Rekenblad!$BL$1869,Rekenblad!BD1939,0)</f>
        <v>0</v>
      </c>
      <c r="BM1939" s="37">
        <f>IF(Voorblad!$E$14=Rekenblad!$BL$1869,Rekenblad!BE1939,0)</f>
        <v>0</v>
      </c>
      <c r="BN1939" s="37">
        <f>IF(Voorblad!$E$14=Rekenblad!$BL$1869,Rekenblad!BF1939,0)</f>
        <v>0</v>
      </c>
      <c r="BO1939" s="37">
        <f>IF(Voorblad!$E$14=Rekenblad!$BL$1869,Rekenblad!BG1939,0)</f>
        <v>0</v>
      </c>
      <c r="BP1939" s="37">
        <f>IF(Voorblad!$E$14=Rekenblad!$BL$1869,Rekenblad!BH1939,0)</f>
        <v>0</v>
      </c>
      <c r="BQ1939" s="37">
        <f>IF(Voorblad!$E$14=Rekenblad!$BL$1869,Rekenblad!BI1939,0)</f>
        <v>0</v>
      </c>
    </row>
    <row r="1940" spans="2:69" x14ac:dyDescent="0.25">
      <c r="B1940">
        <f>'Data TREND'!$X$216</f>
        <v>79</v>
      </c>
      <c r="C1940" s="37">
        <f>'Data TREND'!Z360</f>
        <v>307.71334000677962</v>
      </c>
      <c r="D1940" s="37">
        <f>'Data TREND'!AA360</f>
        <v>24.719152488638926</v>
      </c>
      <c r="E1940" s="37">
        <f>'Data TREND'!AB360</f>
        <v>419.93731604903894</v>
      </c>
      <c r="F1940" s="37">
        <f>'Data TREND'!AC360</f>
        <v>752.36863460693189</v>
      </c>
      <c r="G1940" s="37">
        <f>'Data TREND'!AD360</f>
        <v>24.299631627069132</v>
      </c>
      <c r="H1940" s="37">
        <f>'Data TREND'!AE360</f>
        <v>9.7908127211968825</v>
      </c>
      <c r="J1940" s="37">
        <f t="shared" si="1360"/>
        <v>307.71334000677962</v>
      </c>
      <c r="K1940" s="37">
        <f t="shared" si="1361"/>
        <v>24.719152488638926</v>
      </c>
      <c r="L1940" s="37">
        <f t="shared" si="1362"/>
        <v>419.93731604903894</v>
      </c>
      <c r="M1940" s="37">
        <f t="shared" si="1363"/>
        <v>752.36863460693189</v>
      </c>
      <c r="N1940" s="37">
        <f t="shared" si="1364"/>
        <v>24.299631627069132</v>
      </c>
      <c r="O1940" s="37">
        <f t="shared" si="1365"/>
        <v>9.7908127211968825</v>
      </c>
      <c r="Q1940">
        <f>'Data TREND'!$X$216</f>
        <v>79</v>
      </c>
      <c r="R1940" s="37">
        <f>'Data TREND'!AG360</f>
        <v>342.28234862155148</v>
      </c>
      <c r="S1940" s="37">
        <f>'Data TREND'!AH360</f>
        <v>48.455991264173583</v>
      </c>
      <c r="T1940" s="37">
        <f>'Data TREND'!AI360</f>
        <v>419.79919204780913</v>
      </c>
      <c r="U1940" s="37">
        <f>'Data TREND'!AJ360</f>
        <v>810.61835872497318</v>
      </c>
      <c r="V1940" s="37">
        <f>'Data TREND'!AK360</f>
        <v>26.400983453558602</v>
      </c>
      <c r="W1940" s="37">
        <f>'Data TREND'!AL360</f>
        <v>10.809808076170828</v>
      </c>
      <c r="Y1940" s="37">
        <f t="shared" si="1366"/>
        <v>0</v>
      </c>
      <c r="Z1940" s="37">
        <f t="shared" si="1367"/>
        <v>0</v>
      </c>
      <c r="AA1940" s="37">
        <f t="shared" si="1368"/>
        <v>0</v>
      </c>
      <c r="AB1940" s="37">
        <f t="shared" si="1369"/>
        <v>0</v>
      </c>
      <c r="AC1940" s="37">
        <f t="shared" si="1370"/>
        <v>0</v>
      </c>
      <c r="AD1940" s="37">
        <f t="shared" si="1371"/>
        <v>0</v>
      </c>
      <c r="AF1940">
        <f>'Data TREND'!$X$216</f>
        <v>79</v>
      </c>
      <c r="AG1940" s="37">
        <f>'Data TREND'!AN360</f>
        <v>382.93600164571069</v>
      </c>
      <c r="AH1940" s="37">
        <f>'Data TREND'!AO360</f>
        <v>51.533178889165725</v>
      </c>
      <c r="AI1940" s="37">
        <f>'Data TREND'!AP360</f>
        <v>419.78221891339166</v>
      </c>
      <c r="AJ1940" s="37">
        <f>'Data TREND'!AQ360</f>
        <v>854.14162825362087</v>
      </c>
      <c r="AK1940" s="37">
        <f>'Data TREND'!AR360</f>
        <v>27.482383182785583</v>
      </c>
      <c r="AL1940" s="37">
        <f>'Data TREND'!AS360</f>
        <v>11.26969990359812</v>
      </c>
      <c r="AN1940" s="37">
        <f t="shared" si="1372"/>
        <v>0</v>
      </c>
      <c r="AO1940" s="37">
        <f t="shared" si="1373"/>
        <v>0</v>
      </c>
      <c r="AP1940" s="37">
        <f t="shared" si="1374"/>
        <v>0</v>
      </c>
      <c r="AQ1940" s="37">
        <f t="shared" si="1375"/>
        <v>0</v>
      </c>
      <c r="AR1940" s="37">
        <f t="shared" si="1376"/>
        <v>0</v>
      </c>
      <c r="AS1940" s="37">
        <f t="shared" si="1377"/>
        <v>0</v>
      </c>
      <c r="AU1940">
        <v>79</v>
      </c>
      <c r="AV1940" s="37">
        <f t="shared" si="1378"/>
        <v>307.71334000677962</v>
      </c>
      <c r="AW1940" s="37">
        <f t="shared" si="1379"/>
        <v>24.719152488638926</v>
      </c>
      <c r="AX1940" s="37">
        <f t="shared" si="1380"/>
        <v>419.93731604903894</v>
      </c>
      <c r="AY1940" s="37">
        <f t="shared" si="1381"/>
        <v>752.36863460693189</v>
      </c>
      <c r="AZ1940" s="37">
        <f t="shared" si="1382"/>
        <v>24.299631627069132</v>
      </c>
      <c r="BA1940" s="37">
        <f t="shared" si="1383"/>
        <v>9.7908127211968825</v>
      </c>
      <c r="BC1940">
        <v>79</v>
      </c>
      <c r="BD1940" s="37">
        <f>IF(Voorblad!$E$10=Rekenblad!BC1940,Rekenblad!AV1940,0)</f>
        <v>0</v>
      </c>
      <c r="BE1940" s="37">
        <f>IF(Voorblad!$E$10=Rekenblad!BC1940,Rekenblad!AW1940,0)</f>
        <v>0</v>
      </c>
      <c r="BF1940" s="37">
        <f>IF(Voorblad!$E$10=Rekenblad!BC1940,Rekenblad!AX1940,0)</f>
        <v>0</v>
      </c>
      <c r="BG1940" s="62">
        <f>IF(Voorblad!$E$10=Rekenblad!BC1940,Rekenblad!AY1940,0)</f>
        <v>0</v>
      </c>
      <c r="BH1940" s="37">
        <f>IF(Voorblad!$E$10=Rekenblad!BC1940,Rekenblad!AZ1940,0)</f>
        <v>0</v>
      </c>
      <c r="BI1940" s="37">
        <f>IF(Voorblad!$E$10=Rekenblad!BC1940,Rekenblad!BA1940,0)</f>
        <v>0</v>
      </c>
      <c r="BK1940">
        <v>79</v>
      </c>
      <c r="BL1940" s="37">
        <f>IF(Voorblad!$E$14=Rekenblad!$BL$1869,Rekenblad!BD1940,0)</f>
        <v>0</v>
      </c>
      <c r="BM1940" s="37">
        <f>IF(Voorblad!$E$14=Rekenblad!$BL$1869,Rekenblad!BE1940,0)</f>
        <v>0</v>
      </c>
      <c r="BN1940" s="37">
        <f>IF(Voorblad!$E$14=Rekenblad!$BL$1869,Rekenblad!BF1940,0)</f>
        <v>0</v>
      </c>
      <c r="BO1940" s="37">
        <f>IF(Voorblad!$E$14=Rekenblad!$BL$1869,Rekenblad!BG1940,0)</f>
        <v>0</v>
      </c>
      <c r="BP1940" s="37">
        <f>IF(Voorblad!$E$14=Rekenblad!$BL$1869,Rekenblad!BH1940,0)</f>
        <v>0</v>
      </c>
      <c r="BQ1940" s="37">
        <f>IF(Voorblad!$E$14=Rekenblad!$BL$1869,Rekenblad!BI1940,0)</f>
        <v>0</v>
      </c>
    </row>
    <row r="1941" spans="2:69" x14ac:dyDescent="0.25">
      <c r="B1941">
        <f>'Data TREND'!$X$217</f>
        <v>80</v>
      </c>
      <c r="C1941" s="37">
        <f>'Data TREND'!Z361</f>
        <v>311.14547735321787</v>
      </c>
      <c r="D1941" s="37">
        <f>'Data TREND'!AA361</f>
        <v>24.911795057203982</v>
      </c>
      <c r="E1941" s="37">
        <f>'Data TREND'!AB361</f>
        <v>425.18862708633498</v>
      </c>
      <c r="F1941" s="37">
        <f>'Data TREND'!AC361</f>
        <v>761.2498481598094</v>
      </c>
      <c r="G1941" s="37">
        <f>'Data TREND'!AD361</f>
        <v>24.218946204670502</v>
      </c>
      <c r="H1941" s="37">
        <f>'Data TREND'!AE361</f>
        <v>9.7563029568446993</v>
      </c>
      <c r="J1941" s="37">
        <f t="shared" si="1360"/>
        <v>311.14547735321787</v>
      </c>
      <c r="K1941" s="37">
        <f t="shared" si="1361"/>
        <v>24.911795057203982</v>
      </c>
      <c r="L1941" s="37">
        <f t="shared" si="1362"/>
        <v>425.18862708633498</v>
      </c>
      <c r="M1941" s="37">
        <f t="shared" si="1363"/>
        <v>761.2498481598094</v>
      </c>
      <c r="N1941" s="37">
        <f t="shared" si="1364"/>
        <v>24.218946204670502</v>
      </c>
      <c r="O1941" s="37">
        <f t="shared" si="1365"/>
        <v>9.7563029568446993</v>
      </c>
      <c r="Q1941">
        <f>'Data TREND'!$X$217</f>
        <v>80</v>
      </c>
      <c r="R1941" s="37">
        <f>'Data TREND'!AG361</f>
        <v>345.95709265951172</v>
      </c>
      <c r="S1941" s="37">
        <f>'Data TREND'!AH361</f>
        <v>48.851108449103165</v>
      </c>
      <c r="T1941" s="37">
        <f>'Data TREND'!AI361</f>
        <v>425.01259572313052</v>
      </c>
      <c r="U1941" s="37">
        <f>'Data TREND'!AJ361</f>
        <v>819.89764021399128</v>
      </c>
      <c r="V1941" s="37">
        <f>'Data TREND'!AK361</f>
        <v>26.245583391143349</v>
      </c>
      <c r="W1941" s="37">
        <f>'Data TREND'!AL361</f>
        <v>10.746692640361395</v>
      </c>
      <c r="Y1941" s="37">
        <f t="shared" si="1366"/>
        <v>0</v>
      </c>
      <c r="Z1941" s="37">
        <f t="shared" si="1367"/>
        <v>0</v>
      </c>
      <c r="AA1941" s="37">
        <f t="shared" si="1368"/>
        <v>0</v>
      </c>
      <c r="AB1941" s="37">
        <f t="shared" si="1369"/>
        <v>0</v>
      </c>
      <c r="AC1941" s="37">
        <f t="shared" si="1370"/>
        <v>0</v>
      </c>
      <c r="AD1941" s="37">
        <f t="shared" si="1371"/>
        <v>0</v>
      </c>
      <c r="AF1941">
        <f>'Data TREND'!$X$217</f>
        <v>80</v>
      </c>
      <c r="AG1941" s="37">
        <f>'Data TREND'!AN361</f>
        <v>386.9563610085923</v>
      </c>
      <c r="AH1941" s="37">
        <f>'Data TREND'!AO361</f>
        <v>51.961648884332412</v>
      </c>
      <c r="AI1941" s="37">
        <f>'Data TREND'!AP361</f>
        <v>424.99007583401306</v>
      </c>
      <c r="AJ1941" s="37">
        <f>'Data TREND'!AQ361</f>
        <v>863.79032826862647</v>
      </c>
      <c r="AK1941" s="37">
        <f>'Data TREND'!AR361</f>
        <v>27.290437038264628</v>
      </c>
      <c r="AL1941" s="37">
        <f>'Data TREND'!AS361</f>
        <v>11.189579139183472</v>
      </c>
      <c r="AN1941" s="37">
        <f t="shared" si="1372"/>
        <v>0</v>
      </c>
      <c r="AO1941" s="37">
        <f t="shared" si="1373"/>
        <v>0</v>
      </c>
      <c r="AP1941" s="37">
        <f t="shared" si="1374"/>
        <v>0</v>
      </c>
      <c r="AQ1941" s="37">
        <f t="shared" si="1375"/>
        <v>0</v>
      </c>
      <c r="AR1941" s="37">
        <f t="shared" si="1376"/>
        <v>0</v>
      </c>
      <c r="AS1941" s="37">
        <f t="shared" si="1377"/>
        <v>0</v>
      </c>
      <c r="AU1941">
        <v>80</v>
      </c>
      <c r="AV1941" s="37">
        <f t="shared" si="1378"/>
        <v>311.14547735321787</v>
      </c>
      <c r="AW1941" s="37">
        <f t="shared" si="1379"/>
        <v>24.911795057203982</v>
      </c>
      <c r="AX1941" s="37">
        <f t="shared" si="1380"/>
        <v>425.18862708633498</v>
      </c>
      <c r="AY1941" s="37">
        <f t="shared" si="1381"/>
        <v>761.2498481598094</v>
      </c>
      <c r="AZ1941" s="37">
        <f t="shared" si="1382"/>
        <v>24.218946204670502</v>
      </c>
      <c r="BA1941" s="37">
        <f t="shared" si="1383"/>
        <v>9.7563029568446993</v>
      </c>
      <c r="BC1941">
        <v>80</v>
      </c>
      <c r="BD1941" s="37">
        <f>IF(Voorblad!$E$10=Rekenblad!BC1941,Rekenblad!AV1941,0)</f>
        <v>0</v>
      </c>
      <c r="BE1941" s="37">
        <f>IF(Voorblad!$E$10=Rekenblad!BC1941,Rekenblad!AW1941,0)</f>
        <v>0</v>
      </c>
      <c r="BF1941" s="37">
        <f>IF(Voorblad!$E$10=Rekenblad!BC1941,Rekenblad!AX1941,0)</f>
        <v>0</v>
      </c>
      <c r="BG1941" s="62">
        <f>IF(Voorblad!$E$10=Rekenblad!BC1941,Rekenblad!AY1941,0)</f>
        <v>0</v>
      </c>
      <c r="BH1941" s="37">
        <f>IF(Voorblad!$E$10=Rekenblad!BC1941,Rekenblad!AZ1941,0)</f>
        <v>0</v>
      </c>
      <c r="BI1941" s="37">
        <f>IF(Voorblad!$E$10=Rekenblad!BC1941,Rekenblad!BA1941,0)</f>
        <v>0</v>
      </c>
      <c r="BK1941">
        <v>80</v>
      </c>
      <c r="BL1941" s="37">
        <f>IF(Voorblad!$E$14=Rekenblad!$BL$1869,Rekenblad!BD1941,0)</f>
        <v>0</v>
      </c>
      <c r="BM1941" s="37">
        <f>IF(Voorblad!$E$14=Rekenblad!$BL$1869,Rekenblad!BE1941,0)</f>
        <v>0</v>
      </c>
      <c r="BN1941" s="37">
        <f>IF(Voorblad!$E$14=Rekenblad!$BL$1869,Rekenblad!BF1941,0)</f>
        <v>0</v>
      </c>
      <c r="BO1941" s="37">
        <f>IF(Voorblad!$E$14=Rekenblad!$BL$1869,Rekenblad!BG1941,0)</f>
        <v>0</v>
      </c>
      <c r="BP1941" s="37">
        <f>IF(Voorblad!$E$14=Rekenblad!$BL$1869,Rekenblad!BH1941,0)</f>
        <v>0</v>
      </c>
      <c r="BQ1941" s="37">
        <f>IF(Voorblad!$E$14=Rekenblad!$BL$1869,Rekenblad!BI1941,0)</f>
        <v>0</v>
      </c>
    </row>
    <row r="1942" spans="2:69" x14ac:dyDescent="0.25">
      <c r="B1942">
        <f>'Data TREND'!$X$218</f>
        <v>81</v>
      </c>
      <c r="C1942" s="37">
        <f>'Data TREND'!Z362</f>
        <v>314.57761469965624</v>
      </c>
      <c r="D1942" s="37">
        <f>'Data TREND'!AA362</f>
        <v>25.104437625769044</v>
      </c>
      <c r="E1942" s="37">
        <f>'Data TREND'!AB362</f>
        <v>430.43993812363107</v>
      </c>
      <c r="F1942" s="37">
        <f>'Data TREND'!AC362</f>
        <v>770.13106171268691</v>
      </c>
      <c r="G1942" s="37">
        <f>'Data TREND'!AD362</f>
        <v>24.138260782271871</v>
      </c>
      <c r="H1942" s="37">
        <f>'Data TREND'!AE362</f>
        <v>9.7217931924925178</v>
      </c>
      <c r="J1942" s="37">
        <f t="shared" si="1360"/>
        <v>314.57761469965624</v>
      </c>
      <c r="K1942" s="37">
        <f t="shared" si="1361"/>
        <v>25.104437625769044</v>
      </c>
      <c r="L1942" s="37">
        <f t="shared" si="1362"/>
        <v>430.43993812363107</v>
      </c>
      <c r="M1942" s="37">
        <f t="shared" si="1363"/>
        <v>770.13106171268691</v>
      </c>
      <c r="N1942" s="37">
        <f t="shared" si="1364"/>
        <v>24.138260782271871</v>
      </c>
      <c r="O1942" s="37">
        <f t="shared" si="1365"/>
        <v>9.7217931924925178</v>
      </c>
      <c r="Q1942">
        <f>'Data TREND'!$X$218</f>
        <v>81</v>
      </c>
      <c r="R1942" s="37">
        <f>'Data TREND'!AG362</f>
        <v>349.63183669747201</v>
      </c>
      <c r="S1942" s="37">
        <f>'Data TREND'!AH362</f>
        <v>49.24622563403274</v>
      </c>
      <c r="T1942" s="37">
        <f>'Data TREND'!AI362</f>
        <v>430.2259993984519</v>
      </c>
      <c r="U1942" s="37">
        <f>'Data TREND'!AJ362</f>
        <v>829.17692170300927</v>
      </c>
      <c r="V1942" s="37">
        <f>'Data TREND'!AK362</f>
        <v>26.090183328728102</v>
      </c>
      <c r="W1942" s="37">
        <f>'Data TREND'!AL362</f>
        <v>10.683577204551966</v>
      </c>
      <c r="Y1942" s="37">
        <f t="shared" si="1366"/>
        <v>0</v>
      </c>
      <c r="Z1942" s="37">
        <f t="shared" si="1367"/>
        <v>0</v>
      </c>
      <c r="AA1942" s="37">
        <f t="shared" si="1368"/>
        <v>0</v>
      </c>
      <c r="AB1942" s="37">
        <f t="shared" si="1369"/>
        <v>0</v>
      </c>
      <c r="AC1942" s="37">
        <f t="shared" si="1370"/>
        <v>0</v>
      </c>
      <c r="AD1942" s="37">
        <f t="shared" si="1371"/>
        <v>0</v>
      </c>
      <c r="AF1942">
        <f>'Data TREND'!$X$218</f>
        <v>81</v>
      </c>
      <c r="AG1942" s="37">
        <f>'Data TREND'!AN362</f>
        <v>390.97672037147396</v>
      </c>
      <c r="AH1942" s="37">
        <f>'Data TREND'!AO362</f>
        <v>52.390118879499099</v>
      </c>
      <c r="AI1942" s="37">
        <f>'Data TREND'!AP362</f>
        <v>430.19793275463439</v>
      </c>
      <c r="AJ1942" s="37">
        <f>'Data TREND'!AQ362</f>
        <v>873.43902828363218</v>
      </c>
      <c r="AK1942" s="37">
        <f>'Data TREND'!AR362</f>
        <v>27.098490893743676</v>
      </c>
      <c r="AL1942" s="37">
        <f>'Data TREND'!AS362</f>
        <v>11.109458374768824</v>
      </c>
      <c r="AN1942" s="37">
        <f t="shared" si="1372"/>
        <v>0</v>
      </c>
      <c r="AO1942" s="37">
        <f t="shared" si="1373"/>
        <v>0</v>
      </c>
      <c r="AP1942" s="37">
        <f t="shared" si="1374"/>
        <v>0</v>
      </c>
      <c r="AQ1942" s="37">
        <f t="shared" si="1375"/>
        <v>0</v>
      </c>
      <c r="AR1942" s="37">
        <f t="shared" si="1376"/>
        <v>0</v>
      </c>
      <c r="AS1942" s="37">
        <f t="shared" si="1377"/>
        <v>0</v>
      </c>
      <c r="AU1942">
        <v>81</v>
      </c>
      <c r="AV1942" s="37">
        <f t="shared" si="1378"/>
        <v>314.57761469965624</v>
      </c>
      <c r="AW1942" s="37">
        <f t="shared" si="1379"/>
        <v>25.104437625769044</v>
      </c>
      <c r="AX1942" s="37">
        <f t="shared" si="1380"/>
        <v>430.43993812363107</v>
      </c>
      <c r="AY1942" s="37">
        <f t="shared" si="1381"/>
        <v>770.13106171268691</v>
      </c>
      <c r="AZ1942" s="37">
        <f t="shared" si="1382"/>
        <v>24.138260782271871</v>
      </c>
      <c r="BA1942" s="37">
        <f t="shared" si="1383"/>
        <v>9.7217931924925178</v>
      </c>
      <c r="BC1942">
        <v>81</v>
      </c>
      <c r="BD1942" s="37">
        <f>IF(Voorblad!$E$10=Rekenblad!BC1942,Rekenblad!AV1942,0)</f>
        <v>0</v>
      </c>
      <c r="BE1942" s="37">
        <f>IF(Voorblad!$E$10=Rekenblad!BC1942,Rekenblad!AW1942,0)</f>
        <v>0</v>
      </c>
      <c r="BF1942" s="37">
        <f>IF(Voorblad!$E$10=Rekenblad!BC1942,Rekenblad!AX1942,0)</f>
        <v>0</v>
      </c>
      <c r="BG1942" s="62">
        <f>IF(Voorblad!$E$10=Rekenblad!BC1942,Rekenblad!AY1942,0)</f>
        <v>0</v>
      </c>
      <c r="BH1942" s="37">
        <f>IF(Voorblad!$E$10=Rekenblad!BC1942,Rekenblad!AZ1942,0)</f>
        <v>0</v>
      </c>
      <c r="BI1942" s="37">
        <f>IF(Voorblad!$E$10=Rekenblad!BC1942,Rekenblad!BA1942,0)</f>
        <v>0</v>
      </c>
      <c r="BK1942">
        <v>81</v>
      </c>
      <c r="BL1942" s="37">
        <f>IF(Voorblad!$E$14=Rekenblad!$BL$1869,Rekenblad!BD1942,0)</f>
        <v>0</v>
      </c>
      <c r="BM1942" s="37">
        <f>IF(Voorblad!$E$14=Rekenblad!$BL$1869,Rekenblad!BE1942,0)</f>
        <v>0</v>
      </c>
      <c r="BN1942" s="37">
        <f>IF(Voorblad!$E$14=Rekenblad!$BL$1869,Rekenblad!BF1942,0)</f>
        <v>0</v>
      </c>
      <c r="BO1942" s="37">
        <f>IF(Voorblad!$E$14=Rekenblad!$BL$1869,Rekenblad!BG1942,0)</f>
        <v>0</v>
      </c>
      <c r="BP1942" s="37">
        <f>IF(Voorblad!$E$14=Rekenblad!$BL$1869,Rekenblad!BH1942,0)</f>
        <v>0</v>
      </c>
      <c r="BQ1942" s="37">
        <f>IF(Voorblad!$E$14=Rekenblad!$BL$1869,Rekenblad!BI1942,0)</f>
        <v>0</v>
      </c>
    </row>
    <row r="1943" spans="2:69" x14ac:dyDescent="0.25">
      <c r="B1943">
        <f>'Data TREND'!$X$219</f>
        <v>82</v>
      </c>
      <c r="C1943" s="37">
        <f>'Data TREND'!Z363</f>
        <v>318.00975204609449</v>
      </c>
      <c r="D1943" s="37">
        <f>'Data TREND'!AA363</f>
        <v>25.297080194334107</v>
      </c>
      <c r="E1943" s="37">
        <f>'Data TREND'!AB363</f>
        <v>435.6912491609271</v>
      </c>
      <c r="F1943" s="37">
        <f>'Data TREND'!AC363</f>
        <v>779.01227526556443</v>
      </c>
      <c r="G1943" s="37">
        <f>'Data TREND'!AD363</f>
        <v>24.057575359873244</v>
      </c>
      <c r="H1943" s="37">
        <f>'Data TREND'!AE363</f>
        <v>9.6872834281403364</v>
      </c>
      <c r="J1943" s="37">
        <f t="shared" si="1360"/>
        <v>318.00975204609449</v>
      </c>
      <c r="K1943" s="37">
        <f t="shared" si="1361"/>
        <v>25.297080194334107</v>
      </c>
      <c r="L1943" s="37">
        <f t="shared" si="1362"/>
        <v>435.6912491609271</v>
      </c>
      <c r="M1943" s="37">
        <f t="shared" si="1363"/>
        <v>779.01227526556443</v>
      </c>
      <c r="N1943" s="37">
        <f t="shared" si="1364"/>
        <v>24.057575359873244</v>
      </c>
      <c r="O1943" s="37">
        <f t="shared" si="1365"/>
        <v>9.6872834281403364</v>
      </c>
      <c r="Q1943">
        <f>'Data TREND'!$X$219</f>
        <v>82</v>
      </c>
      <c r="R1943" s="37">
        <f>'Data TREND'!AG363</f>
        <v>353.30658073543225</v>
      </c>
      <c r="S1943" s="37">
        <f>'Data TREND'!AH363</f>
        <v>49.641342818962329</v>
      </c>
      <c r="T1943" s="37">
        <f>'Data TREND'!AI363</f>
        <v>435.43940307377324</v>
      </c>
      <c r="U1943" s="37">
        <f>'Data TREND'!AJ363</f>
        <v>838.45620319202737</v>
      </c>
      <c r="V1943" s="37">
        <f>'Data TREND'!AK363</f>
        <v>25.934783266312849</v>
      </c>
      <c r="W1943" s="37">
        <f>'Data TREND'!AL363</f>
        <v>10.620461768742535</v>
      </c>
      <c r="Y1943" s="37">
        <f t="shared" si="1366"/>
        <v>0</v>
      </c>
      <c r="Z1943" s="37">
        <f t="shared" si="1367"/>
        <v>0</v>
      </c>
      <c r="AA1943" s="37">
        <f t="shared" si="1368"/>
        <v>0</v>
      </c>
      <c r="AB1943" s="37">
        <f t="shared" si="1369"/>
        <v>0</v>
      </c>
      <c r="AC1943" s="37">
        <f t="shared" si="1370"/>
        <v>0</v>
      </c>
      <c r="AD1943" s="37">
        <f t="shared" si="1371"/>
        <v>0</v>
      </c>
      <c r="AF1943">
        <f>'Data TREND'!$X$219</f>
        <v>82</v>
      </c>
      <c r="AG1943" s="37">
        <f>'Data TREND'!AN363</f>
        <v>394.99707973435557</v>
      </c>
      <c r="AH1943" s="37">
        <f>'Data TREND'!AO363</f>
        <v>52.818588874665785</v>
      </c>
      <c r="AI1943" s="37">
        <f>'Data TREND'!AP363</f>
        <v>435.40578967525579</v>
      </c>
      <c r="AJ1943" s="37">
        <f>'Data TREND'!AQ363</f>
        <v>883.0877282986379</v>
      </c>
      <c r="AK1943" s="37">
        <f>'Data TREND'!AR363</f>
        <v>26.906544749222721</v>
      </c>
      <c r="AL1943" s="37">
        <f>'Data TREND'!AS363</f>
        <v>11.029337610354174</v>
      </c>
      <c r="AN1943" s="37">
        <f t="shared" si="1372"/>
        <v>0</v>
      </c>
      <c r="AO1943" s="37">
        <f t="shared" si="1373"/>
        <v>0</v>
      </c>
      <c r="AP1943" s="37">
        <f t="shared" si="1374"/>
        <v>0</v>
      </c>
      <c r="AQ1943" s="37">
        <f t="shared" si="1375"/>
        <v>0</v>
      </c>
      <c r="AR1943" s="37">
        <f t="shared" si="1376"/>
        <v>0</v>
      </c>
      <c r="AS1943" s="37">
        <f t="shared" si="1377"/>
        <v>0</v>
      </c>
      <c r="AU1943">
        <v>82</v>
      </c>
      <c r="AV1943" s="37">
        <f t="shared" si="1378"/>
        <v>318.00975204609449</v>
      </c>
      <c r="AW1943" s="37">
        <f t="shared" si="1379"/>
        <v>25.297080194334107</v>
      </c>
      <c r="AX1943" s="37">
        <f t="shared" si="1380"/>
        <v>435.6912491609271</v>
      </c>
      <c r="AY1943" s="37">
        <f t="shared" si="1381"/>
        <v>779.01227526556443</v>
      </c>
      <c r="AZ1943" s="37">
        <f t="shared" si="1382"/>
        <v>24.057575359873244</v>
      </c>
      <c r="BA1943" s="37">
        <f t="shared" si="1383"/>
        <v>9.6872834281403364</v>
      </c>
      <c r="BC1943">
        <v>82</v>
      </c>
      <c r="BD1943" s="37">
        <f>IF(Voorblad!$E$10=Rekenblad!BC1943,Rekenblad!AV1943,0)</f>
        <v>0</v>
      </c>
      <c r="BE1943" s="37">
        <f>IF(Voorblad!$E$10=Rekenblad!BC1943,Rekenblad!AW1943,0)</f>
        <v>0</v>
      </c>
      <c r="BF1943" s="37">
        <f>IF(Voorblad!$E$10=Rekenblad!BC1943,Rekenblad!AX1943,0)</f>
        <v>0</v>
      </c>
      <c r="BG1943" s="62">
        <f>IF(Voorblad!$E$10=Rekenblad!BC1943,Rekenblad!AY1943,0)</f>
        <v>0</v>
      </c>
      <c r="BH1943" s="37">
        <f>IF(Voorblad!$E$10=Rekenblad!BC1943,Rekenblad!AZ1943,0)</f>
        <v>0</v>
      </c>
      <c r="BI1943" s="37">
        <f>IF(Voorblad!$E$10=Rekenblad!BC1943,Rekenblad!BA1943,0)</f>
        <v>0</v>
      </c>
      <c r="BK1943">
        <v>82</v>
      </c>
      <c r="BL1943" s="37">
        <f>IF(Voorblad!$E$14=Rekenblad!$BL$1869,Rekenblad!BD1943,0)</f>
        <v>0</v>
      </c>
      <c r="BM1943" s="37">
        <f>IF(Voorblad!$E$14=Rekenblad!$BL$1869,Rekenblad!BE1943,0)</f>
        <v>0</v>
      </c>
      <c r="BN1943" s="37">
        <f>IF(Voorblad!$E$14=Rekenblad!$BL$1869,Rekenblad!BF1943,0)</f>
        <v>0</v>
      </c>
      <c r="BO1943" s="37">
        <f>IF(Voorblad!$E$14=Rekenblad!$BL$1869,Rekenblad!BG1943,0)</f>
        <v>0</v>
      </c>
      <c r="BP1943" s="37">
        <f>IF(Voorblad!$E$14=Rekenblad!$BL$1869,Rekenblad!BH1943,0)</f>
        <v>0</v>
      </c>
      <c r="BQ1943" s="37">
        <f>IF(Voorblad!$E$14=Rekenblad!$BL$1869,Rekenblad!BI1943,0)</f>
        <v>0</v>
      </c>
    </row>
    <row r="1944" spans="2:69" x14ac:dyDescent="0.25">
      <c r="B1944">
        <f>'Data TREND'!$X$220</f>
        <v>83</v>
      </c>
      <c r="C1944" s="37">
        <f>'Data TREND'!Z364</f>
        <v>321.44188939253274</v>
      </c>
      <c r="D1944" s="37">
        <f>'Data TREND'!AA364</f>
        <v>25.489722762899163</v>
      </c>
      <c r="E1944" s="37">
        <f>'Data TREND'!AB364</f>
        <v>440.94256019822313</v>
      </c>
      <c r="F1944" s="37">
        <f>'Data TREND'!AC364</f>
        <v>787.89348881844194</v>
      </c>
      <c r="G1944" s="37">
        <f>'Data TREND'!AD364</f>
        <v>23.976889937474613</v>
      </c>
      <c r="H1944" s="37">
        <f>'Data TREND'!AE364</f>
        <v>9.6527736637881549</v>
      </c>
      <c r="J1944" s="37">
        <f t="shared" si="1360"/>
        <v>321.44188939253274</v>
      </c>
      <c r="K1944" s="37">
        <f t="shared" si="1361"/>
        <v>25.489722762899163</v>
      </c>
      <c r="L1944" s="37">
        <f t="shared" si="1362"/>
        <v>440.94256019822313</v>
      </c>
      <c r="M1944" s="37">
        <f t="shared" si="1363"/>
        <v>787.89348881844194</v>
      </c>
      <c r="N1944" s="37">
        <f t="shared" si="1364"/>
        <v>23.976889937474613</v>
      </c>
      <c r="O1944" s="37">
        <f t="shared" si="1365"/>
        <v>9.6527736637881549</v>
      </c>
      <c r="Q1944">
        <f>'Data TREND'!$X$220</f>
        <v>83</v>
      </c>
      <c r="R1944" s="37">
        <f>'Data TREND'!AG364</f>
        <v>356.98132477339249</v>
      </c>
      <c r="S1944" s="37">
        <f>'Data TREND'!AH364</f>
        <v>50.036460003891904</v>
      </c>
      <c r="T1944" s="37">
        <f>'Data TREND'!AI364</f>
        <v>440.65280674909462</v>
      </c>
      <c r="U1944" s="37">
        <f>'Data TREND'!AJ364</f>
        <v>847.73548468104548</v>
      </c>
      <c r="V1944" s="37">
        <f>'Data TREND'!AK364</f>
        <v>25.779383203897602</v>
      </c>
      <c r="W1944" s="37">
        <f>'Data TREND'!AL364</f>
        <v>10.557346332933104</v>
      </c>
      <c r="Y1944" s="37">
        <f t="shared" si="1366"/>
        <v>0</v>
      </c>
      <c r="Z1944" s="37">
        <f t="shared" si="1367"/>
        <v>0</v>
      </c>
      <c r="AA1944" s="37">
        <f t="shared" si="1368"/>
        <v>0</v>
      </c>
      <c r="AB1944" s="37">
        <f t="shared" si="1369"/>
        <v>0</v>
      </c>
      <c r="AC1944" s="37">
        <f t="shared" si="1370"/>
        <v>0</v>
      </c>
      <c r="AD1944" s="37">
        <f t="shared" si="1371"/>
        <v>0</v>
      </c>
      <c r="AF1944">
        <f>'Data TREND'!$X$220</f>
        <v>83</v>
      </c>
      <c r="AG1944" s="37">
        <f>'Data TREND'!AN364</f>
        <v>399.01743909723717</v>
      </c>
      <c r="AH1944" s="37">
        <f>'Data TREND'!AO364</f>
        <v>53.247058869832479</v>
      </c>
      <c r="AI1944" s="37">
        <f>'Data TREND'!AP364</f>
        <v>440.61364659587719</v>
      </c>
      <c r="AJ1944" s="37">
        <f>'Data TREND'!AQ364</f>
        <v>892.73642831364361</v>
      </c>
      <c r="AK1944" s="37">
        <f>'Data TREND'!AR364</f>
        <v>26.71459860470177</v>
      </c>
      <c r="AL1944" s="37">
        <f>'Data TREND'!AS364</f>
        <v>10.949216845939524</v>
      </c>
      <c r="AN1944" s="37">
        <f t="shared" si="1372"/>
        <v>0</v>
      </c>
      <c r="AO1944" s="37">
        <f t="shared" si="1373"/>
        <v>0</v>
      </c>
      <c r="AP1944" s="37">
        <f t="shared" si="1374"/>
        <v>0</v>
      </c>
      <c r="AQ1944" s="37">
        <f t="shared" si="1375"/>
        <v>0</v>
      </c>
      <c r="AR1944" s="37">
        <f t="shared" si="1376"/>
        <v>0</v>
      </c>
      <c r="AS1944" s="37">
        <f t="shared" si="1377"/>
        <v>0</v>
      </c>
      <c r="AU1944">
        <v>83</v>
      </c>
      <c r="AV1944" s="37">
        <f t="shared" si="1378"/>
        <v>321.44188939253274</v>
      </c>
      <c r="AW1944" s="37">
        <f t="shared" si="1379"/>
        <v>25.489722762899163</v>
      </c>
      <c r="AX1944" s="37">
        <f t="shared" si="1380"/>
        <v>440.94256019822313</v>
      </c>
      <c r="AY1944" s="37">
        <f t="shared" si="1381"/>
        <v>787.89348881844194</v>
      </c>
      <c r="AZ1944" s="37">
        <f t="shared" si="1382"/>
        <v>23.976889937474613</v>
      </c>
      <c r="BA1944" s="37">
        <f t="shared" si="1383"/>
        <v>9.6527736637881549</v>
      </c>
      <c r="BC1944">
        <v>83</v>
      </c>
      <c r="BD1944" s="37">
        <f>IF(Voorblad!$E$10=Rekenblad!BC1944,Rekenblad!AV1944,0)</f>
        <v>0</v>
      </c>
      <c r="BE1944" s="37">
        <f>IF(Voorblad!$E$10=Rekenblad!BC1944,Rekenblad!AW1944,0)</f>
        <v>0</v>
      </c>
      <c r="BF1944" s="37">
        <f>IF(Voorblad!$E$10=Rekenblad!BC1944,Rekenblad!AX1944,0)</f>
        <v>0</v>
      </c>
      <c r="BG1944" s="62">
        <f>IF(Voorblad!$E$10=Rekenblad!BC1944,Rekenblad!AY1944,0)</f>
        <v>0</v>
      </c>
      <c r="BH1944" s="37">
        <f>IF(Voorblad!$E$10=Rekenblad!BC1944,Rekenblad!AZ1944,0)</f>
        <v>0</v>
      </c>
      <c r="BI1944" s="37">
        <f>IF(Voorblad!$E$10=Rekenblad!BC1944,Rekenblad!BA1944,0)</f>
        <v>0</v>
      </c>
      <c r="BK1944">
        <v>83</v>
      </c>
      <c r="BL1944" s="37">
        <f>IF(Voorblad!$E$14=Rekenblad!$BL$1869,Rekenblad!BD1944,0)</f>
        <v>0</v>
      </c>
      <c r="BM1944" s="37">
        <f>IF(Voorblad!$E$14=Rekenblad!$BL$1869,Rekenblad!BE1944,0)</f>
        <v>0</v>
      </c>
      <c r="BN1944" s="37">
        <f>IF(Voorblad!$E$14=Rekenblad!$BL$1869,Rekenblad!BF1944,0)</f>
        <v>0</v>
      </c>
      <c r="BO1944" s="37">
        <f>IF(Voorblad!$E$14=Rekenblad!$BL$1869,Rekenblad!BG1944,0)</f>
        <v>0</v>
      </c>
      <c r="BP1944" s="37">
        <f>IF(Voorblad!$E$14=Rekenblad!$BL$1869,Rekenblad!BH1944,0)</f>
        <v>0</v>
      </c>
      <c r="BQ1944" s="37">
        <f>IF(Voorblad!$E$14=Rekenblad!$BL$1869,Rekenblad!BI1944,0)</f>
        <v>0</v>
      </c>
    </row>
    <row r="1945" spans="2:69" x14ac:dyDescent="0.25">
      <c r="B1945">
        <f>'Data TREND'!$X$221</f>
        <v>84</v>
      </c>
      <c r="C1945" s="37">
        <f>'Data TREND'!Z365</f>
        <v>324.87402673897111</v>
      </c>
      <c r="D1945" s="37">
        <f>'Data TREND'!AA365</f>
        <v>25.682365331464226</v>
      </c>
      <c r="E1945" s="37">
        <f>'Data TREND'!AB365</f>
        <v>446.19387123551923</v>
      </c>
      <c r="F1945" s="37">
        <f>'Data TREND'!AC365</f>
        <v>796.77470237131945</v>
      </c>
      <c r="G1945" s="37">
        <f>'Data TREND'!AD365</f>
        <v>23.896204515075986</v>
      </c>
      <c r="H1945" s="37">
        <f>'Data TREND'!AE365</f>
        <v>9.6182638994359735</v>
      </c>
      <c r="J1945" s="37">
        <f t="shared" si="1360"/>
        <v>324.87402673897111</v>
      </c>
      <c r="K1945" s="37">
        <f t="shared" si="1361"/>
        <v>25.682365331464226</v>
      </c>
      <c r="L1945" s="37">
        <f t="shared" si="1362"/>
        <v>446.19387123551923</v>
      </c>
      <c r="M1945" s="37">
        <f t="shared" si="1363"/>
        <v>796.77470237131945</v>
      </c>
      <c r="N1945" s="37">
        <f t="shared" si="1364"/>
        <v>23.896204515075986</v>
      </c>
      <c r="O1945" s="37">
        <f t="shared" si="1365"/>
        <v>9.6182638994359735</v>
      </c>
      <c r="Q1945">
        <f>'Data TREND'!$X$221</f>
        <v>84</v>
      </c>
      <c r="R1945" s="37">
        <f>'Data TREND'!AG365</f>
        <v>360.65606881135272</v>
      </c>
      <c r="S1945" s="37">
        <f>'Data TREND'!AH365</f>
        <v>50.431577188821493</v>
      </c>
      <c r="T1945" s="37">
        <f>'Data TREND'!AI365</f>
        <v>445.86621042441595</v>
      </c>
      <c r="U1945" s="37">
        <f>'Data TREND'!AJ365</f>
        <v>857.01476617006347</v>
      </c>
      <c r="V1945" s="37">
        <f>'Data TREND'!AK365</f>
        <v>25.623983141482348</v>
      </c>
      <c r="W1945" s="37">
        <f>'Data TREND'!AL365</f>
        <v>10.494230897123675</v>
      </c>
      <c r="Y1945" s="37">
        <f t="shared" si="1366"/>
        <v>0</v>
      </c>
      <c r="Z1945" s="37">
        <f t="shared" si="1367"/>
        <v>0</v>
      </c>
      <c r="AA1945" s="37">
        <f t="shared" si="1368"/>
        <v>0</v>
      </c>
      <c r="AB1945" s="37">
        <f t="shared" si="1369"/>
        <v>0</v>
      </c>
      <c r="AC1945" s="37">
        <f t="shared" si="1370"/>
        <v>0</v>
      </c>
      <c r="AD1945" s="37">
        <f t="shared" si="1371"/>
        <v>0</v>
      </c>
      <c r="AF1945">
        <f>'Data TREND'!$X$221</f>
        <v>84</v>
      </c>
      <c r="AG1945" s="37">
        <f>'Data TREND'!AN365</f>
        <v>403.03779846011884</v>
      </c>
      <c r="AH1945" s="37">
        <f>'Data TREND'!AO365</f>
        <v>53.675528864999166</v>
      </c>
      <c r="AI1945" s="37">
        <f>'Data TREND'!AP365</f>
        <v>445.82150351649852</v>
      </c>
      <c r="AJ1945" s="37">
        <f>'Data TREND'!AQ365</f>
        <v>902.38512832864933</v>
      </c>
      <c r="AK1945" s="37">
        <f>'Data TREND'!AR365</f>
        <v>26.522652460180815</v>
      </c>
      <c r="AL1945" s="37">
        <f>'Data TREND'!AS365</f>
        <v>10.869096081524876</v>
      </c>
      <c r="AN1945" s="37">
        <f t="shared" si="1372"/>
        <v>0</v>
      </c>
      <c r="AO1945" s="37">
        <f t="shared" si="1373"/>
        <v>0</v>
      </c>
      <c r="AP1945" s="37">
        <f t="shared" si="1374"/>
        <v>0</v>
      </c>
      <c r="AQ1945" s="37">
        <f t="shared" si="1375"/>
        <v>0</v>
      </c>
      <c r="AR1945" s="37">
        <f t="shared" si="1376"/>
        <v>0</v>
      </c>
      <c r="AS1945" s="37">
        <f t="shared" si="1377"/>
        <v>0</v>
      </c>
      <c r="AU1945">
        <v>84</v>
      </c>
      <c r="AV1945" s="37">
        <f t="shared" si="1378"/>
        <v>324.87402673897111</v>
      </c>
      <c r="AW1945" s="37">
        <f t="shared" si="1379"/>
        <v>25.682365331464226</v>
      </c>
      <c r="AX1945" s="37">
        <f t="shared" si="1380"/>
        <v>446.19387123551923</v>
      </c>
      <c r="AY1945" s="37">
        <f t="shared" si="1381"/>
        <v>796.77470237131945</v>
      </c>
      <c r="AZ1945" s="37">
        <f t="shared" si="1382"/>
        <v>23.896204515075986</v>
      </c>
      <c r="BA1945" s="37">
        <f t="shared" si="1383"/>
        <v>9.6182638994359735</v>
      </c>
      <c r="BC1945">
        <v>84</v>
      </c>
      <c r="BD1945" s="37">
        <f>IF(Voorblad!$E$10=Rekenblad!BC1945,Rekenblad!AV1945,0)</f>
        <v>0</v>
      </c>
      <c r="BE1945" s="37">
        <f>IF(Voorblad!$E$10=Rekenblad!BC1945,Rekenblad!AW1945,0)</f>
        <v>0</v>
      </c>
      <c r="BF1945" s="37">
        <f>IF(Voorblad!$E$10=Rekenblad!BC1945,Rekenblad!AX1945,0)</f>
        <v>0</v>
      </c>
      <c r="BG1945" s="62">
        <f>IF(Voorblad!$E$10=Rekenblad!BC1945,Rekenblad!AY1945,0)</f>
        <v>0</v>
      </c>
      <c r="BH1945" s="37">
        <f>IF(Voorblad!$E$10=Rekenblad!BC1945,Rekenblad!AZ1945,0)</f>
        <v>0</v>
      </c>
      <c r="BI1945" s="37">
        <f>IF(Voorblad!$E$10=Rekenblad!BC1945,Rekenblad!BA1945,0)</f>
        <v>0</v>
      </c>
      <c r="BK1945">
        <v>84</v>
      </c>
      <c r="BL1945" s="37">
        <f>IF(Voorblad!$E$14=Rekenblad!$BL$1869,Rekenblad!BD1945,0)</f>
        <v>0</v>
      </c>
      <c r="BM1945" s="37">
        <f>IF(Voorblad!$E$14=Rekenblad!$BL$1869,Rekenblad!BE1945,0)</f>
        <v>0</v>
      </c>
      <c r="BN1945" s="37">
        <f>IF(Voorblad!$E$14=Rekenblad!$BL$1869,Rekenblad!BF1945,0)</f>
        <v>0</v>
      </c>
      <c r="BO1945" s="37">
        <f>IF(Voorblad!$E$14=Rekenblad!$BL$1869,Rekenblad!BG1945,0)</f>
        <v>0</v>
      </c>
      <c r="BP1945" s="37">
        <f>IF(Voorblad!$E$14=Rekenblad!$BL$1869,Rekenblad!BH1945,0)</f>
        <v>0</v>
      </c>
      <c r="BQ1945" s="37">
        <f>IF(Voorblad!$E$14=Rekenblad!$BL$1869,Rekenblad!BI1945,0)</f>
        <v>0</v>
      </c>
    </row>
    <row r="1946" spans="2:69" x14ac:dyDescent="0.25">
      <c r="B1946">
        <f>'Data TREND'!$X$222</f>
        <v>85</v>
      </c>
      <c r="C1946" s="37">
        <f>'Data TREND'!Z366</f>
        <v>328.30616408540936</v>
      </c>
      <c r="D1946" s="37">
        <f>'Data TREND'!AA366</f>
        <v>25.875007900029285</v>
      </c>
      <c r="E1946" s="37">
        <f>'Data TREND'!AB366</f>
        <v>451.44518227281526</v>
      </c>
      <c r="F1946" s="37">
        <f>'Data TREND'!AC366</f>
        <v>805.65591592419696</v>
      </c>
      <c r="G1946" s="37">
        <f>'Data TREND'!AD366</f>
        <v>23.815519092677356</v>
      </c>
      <c r="H1946" s="37">
        <f>'Data TREND'!AE366</f>
        <v>9.5837541350837903</v>
      </c>
      <c r="J1946" s="37">
        <f t="shared" si="1360"/>
        <v>328.30616408540936</v>
      </c>
      <c r="K1946" s="37">
        <f t="shared" si="1361"/>
        <v>25.875007900029285</v>
      </c>
      <c r="L1946" s="37">
        <f t="shared" si="1362"/>
        <v>451.44518227281526</v>
      </c>
      <c r="M1946" s="37">
        <f t="shared" si="1363"/>
        <v>805.65591592419696</v>
      </c>
      <c r="N1946" s="37">
        <f t="shared" si="1364"/>
        <v>23.815519092677356</v>
      </c>
      <c r="O1946" s="37">
        <f t="shared" si="1365"/>
        <v>9.5837541350837903</v>
      </c>
      <c r="Q1946">
        <f>'Data TREND'!$X$222</f>
        <v>85</v>
      </c>
      <c r="R1946" s="37">
        <f>'Data TREND'!AG366</f>
        <v>364.33081284931296</v>
      </c>
      <c r="S1946" s="37">
        <f>'Data TREND'!AH366</f>
        <v>50.826694373751067</v>
      </c>
      <c r="T1946" s="37">
        <f>'Data TREND'!AI366</f>
        <v>451.07961409973734</v>
      </c>
      <c r="U1946" s="37">
        <f>'Data TREND'!AJ366</f>
        <v>866.29404765908157</v>
      </c>
      <c r="V1946" s="37">
        <f>'Data TREND'!AK366</f>
        <v>25.468583079067098</v>
      </c>
      <c r="W1946" s="37">
        <f>'Data TREND'!AL366</f>
        <v>10.431115461314242</v>
      </c>
      <c r="Y1946" s="37">
        <f t="shared" si="1366"/>
        <v>0</v>
      </c>
      <c r="Z1946" s="37">
        <f t="shared" si="1367"/>
        <v>0</v>
      </c>
      <c r="AA1946" s="37">
        <f t="shared" si="1368"/>
        <v>0</v>
      </c>
      <c r="AB1946" s="37">
        <f t="shared" si="1369"/>
        <v>0</v>
      </c>
      <c r="AC1946" s="37">
        <f t="shared" si="1370"/>
        <v>0</v>
      </c>
      <c r="AD1946" s="37">
        <f t="shared" si="1371"/>
        <v>0</v>
      </c>
      <c r="AF1946">
        <f>'Data TREND'!$X$222</f>
        <v>85</v>
      </c>
      <c r="AG1946" s="37">
        <f>'Data TREND'!AN366</f>
        <v>407.05815782300044</v>
      </c>
      <c r="AH1946" s="37">
        <f>'Data TREND'!AO366</f>
        <v>54.103998860165852</v>
      </c>
      <c r="AI1946" s="37">
        <f>'Data TREND'!AP366</f>
        <v>451.02936043711992</v>
      </c>
      <c r="AJ1946" s="37">
        <f>'Data TREND'!AQ366</f>
        <v>912.03382834365505</v>
      </c>
      <c r="AK1946" s="37">
        <f>'Data TREND'!AR366</f>
        <v>26.33070631565986</v>
      </c>
      <c r="AL1946" s="37">
        <f>'Data TREND'!AS366</f>
        <v>10.788975317110229</v>
      </c>
      <c r="AN1946" s="37">
        <f t="shared" si="1372"/>
        <v>0</v>
      </c>
      <c r="AO1946" s="37">
        <f t="shared" si="1373"/>
        <v>0</v>
      </c>
      <c r="AP1946" s="37">
        <f t="shared" si="1374"/>
        <v>0</v>
      </c>
      <c r="AQ1946" s="37">
        <f t="shared" si="1375"/>
        <v>0</v>
      </c>
      <c r="AR1946" s="37">
        <f t="shared" si="1376"/>
        <v>0</v>
      </c>
      <c r="AS1946" s="37">
        <f t="shared" si="1377"/>
        <v>0</v>
      </c>
      <c r="AU1946">
        <v>85</v>
      </c>
      <c r="AV1946" s="37">
        <f t="shared" si="1378"/>
        <v>328.30616408540936</v>
      </c>
      <c r="AW1946" s="37">
        <f t="shared" si="1379"/>
        <v>25.875007900029285</v>
      </c>
      <c r="AX1946" s="37">
        <f t="shared" si="1380"/>
        <v>451.44518227281526</v>
      </c>
      <c r="AY1946" s="37">
        <f t="shared" si="1381"/>
        <v>805.65591592419696</v>
      </c>
      <c r="AZ1946" s="37">
        <f t="shared" si="1382"/>
        <v>23.815519092677356</v>
      </c>
      <c r="BA1946" s="37">
        <f t="shared" si="1383"/>
        <v>9.5837541350837903</v>
      </c>
      <c r="BC1946">
        <v>85</v>
      </c>
      <c r="BD1946" s="37">
        <f>IF(Voorblad!$E$10=Rekenblad!BC1946,Rekenblad!AV1946,0)</f>
        <v>0</v>
      </c>
      <c r="BE1946" s="37">
        <f>IF(Voorblad!$E$10=Rekenblad!BC1946,Rekenblad!AW1946,0)</f>
        <v>0</v>
      </c>
      <c r="BF1946" s="37">
        <f>IF(Voorblad!$E$10=Rekenblad!BC1946,Rekenblad!AX1946,0)</f>
        <v>0</v>
      </c>
      <c r="BG1946" s="62">
        <f>IF(Voorblad!$E$10=Rekenblad!BC1946,Rekenblad!AY1946,0)</f>
        <v>0</v>
      </c>
      <c r="BH1946" s="37">
        <f>IF(Voorblad!$E$10=Rekenblad!BC1946,Rekenblad!AZ1946,0)</f>
        <v>0</v>
      </c>
      <c r="BI1946" s="37">
        <f>IF(Voorblad!$E$10=Rekenblad!BC1946,Rekenblad!BA1946,0)</f>
        <v>0</v>
      </c>
      <c r="BK1946">
        <v>85</v>
      </c>
      <c r="BL1946" s="37">
        <f>IF(Voorblad!$E$14=Rekenblad!$BL$1869,Rekenblad!BD1946,0)</f>
        <v>0</v>
      </c>
      <c r="BM1946" s="37">
        <f>IF(Voorblad!$E$14=Rekenblad!$BL$1869,Rekenblad!BE1946,0)</f>
        <v>0</v>
      </c>
      <c r="BN1946" s="37">
        <f>IF(Voorblad!$E$14=Rekenblad!$BL$1869,Rekenblad!BF1946,0)</f>
        <v>0</v>
      </c>
      <c r="BO1946" s="37">
        <f>IF(Voorblad!$E$14=Rekenblad!$BL$1869,Rekenblad!BG1946,0)</f>
        <v>0</v>
      </c>
      <c r="BP1946" s="37">
        <f>IF(Voorblad!$E$14=Rekenblad!$BL$1869,Rekenblad!BH1946,0)</f>
        <v>0</v>
      </c>
      <c r="BQ1946" s="37">
        <f>IF(Voorblad!$E$14=Rekenblad!$BL$1869,Rekenblad!BI1946,0)</f>
        <v>0</v>
      </c>
    </row>
    <row r="1947" spans="2:69" x14ac:dyDescent="0.25">
      <c r="B1947">
        <f>'Data TREND'!$X$223</f>
        <v>86</v>
      </c>
      <c r="C1947" s="37">
        <f>'Data TREND'!Z367</f>
        <v>331.73830143184762</v>
      </c>
      <c r="D1947" s="37">
        <f>'Data TREND'!AA367</f>
        <v>26.067650468594348</v>
      </c>
      <c r="E1947" s="37">
        <f>'Data TREND'!AB367</f>
        <v>456.69649331011135</v>
      </c>
      <c r="F1947" s="37">
        <f>'Data TREND'!AC367</f>
        <v>814.53712947707447</v>
      </c>
      <c r="G1947" s="37">
        <f>'Data TREND'!AD367</f>
        <v>23.734833670278725</v>
      </c>
      <c r="H1947" s="37">
        <f>'Data TREND'!AE367</f>
        <v>9.5492443707316088</v>
      </c>
      <c r="J1947" s="37">
        <f t="shared" si="1360"/>
        <v>331.73830143184762</v>
      </c>
      <c r="K1947" s="37">
        <f t="shared" si="1361"/>
        <v>26.067650468594348</v>
      </c>
      <c r="L1947" s="37">
        <f t="shared" si="1362"/>
        <v>456.69649331011135</v>
      </c>
      <c r="M1947" s="37">
        <f t="shared" si="1363"/>
        <v>814.53712947707447</v>
      </c>
      <c r="N1947" s="37">
        <f t="shared" si="1364"/>
        <v>23.734833670278725</v>
      </c>
      <c r="O1947" s="37">
        <f t="shared" si="1365"/>
        <v>9.5492443707316088</v>
      </c>
      <c r="Q1947">
        <f>'Data TREND'!$X$223</f>
        <v>86</v>
      </c>
      <c r="R1947" s="37">
        <f>'Data TREND'!AG367</f>
        <v>368.0055568872732</v>
      </c>
      <c r="S1947" s="37">
        <f>'Data TREND'!AH367</f>
        <v>51.221811558680642</v>
      </c>
      <c r="T1947" s="37">
        <f>'Data TREND'!AI367</f>
        <v>456.29301777505873</v>
      </c>
      <c r="U1947" s="37">
        <f>'Data TREND'!AJ367</f>
        <v>875.57332914809967</v>
      </c>
      <c r="V1947" s="37">
        <f>'Data TREND'!AK367</f>
        <v>25.313183016651848</v>
      </c>
      <c r="W1947" s="37">
        <f>'Data TREND'!AL367</f>
        <v>10.368000025504813</v>
      </c>
      <c r="Y1947" s="37">
        <f t="shared" si="1366"/>
        <v>0</v>
      </c>
      <c r="Z1947" s="37">
        <f t="shared" si="1367"/>
        <v>0</v>
      </c>
      <c r="AA1947" s="37">
        <f t="shared" si="1368"/>
        <v>0</v>
      </c>
      <c r="AB1947" s="37">
        <f t="shared" si="1369"/>
        <v>0</v>
      </c>
      <c r="AC1947" s="37">
        <f t="shared" si="1370"/>
        <v>0</v>
      </c>
      <c r="AD1947" s="37">
        <f t="shared" si="1371"/>
        <v>0</v>
      </c>
      <c r="AF1947">
        <f>'Data TREND'!$X$223</f>
        <v>86</v>
      </c>
      <c r="AG1947" s="37">
        <f>'Data TREND'!AN367</f>
        <v>411.07851718588205</v>
      </c>
      <c r="AH1947" s="37">
        <f>'Data TREND'!AO367</f>
        <v>54.532468855332539</v>
      </c>
      <c r="AI1947" s="37">
        <f>'Data TREND'!AP367</f>
        <v>456.23721735774132</v>
      </c>
      <c r="AJ1947" s="37">
        <f>'Data TREND'!AQ367</f>
        <v>921.68252835866076</v>
      </c>
      <c r="AK1947" s="37">
        <f>'Data TREND'!AR367</f>
        <v>26.138760171138905</v>
      </c>
      <c r="AL1947" s="37">
        <f>'Data TREND'!AS367</f>
        <v>10.708854552695579</v>
      </c>
      <c r="AN1947" s="37">
        <f t="shared" si="1372"/>
        <v>0</v>
      </c>
      <c r="AO1947" s="37">
        <f t="shared" si="1373"/>
        <v>0</v>
      </c>
      <c r="AP1947" s="37">
        <f t="shared" si="1374"/>
        <v>0</v>
      </c>
      <c r="AQ1947" s="37">
        <f t="shared" si="1375"/>
        <v>0</v>
      </c>
      <c r="AR1947" s="37">
        <f t="shared" si="1376"/>
        <v>0</v>
      </c>
      <c r="AS1947" s="37">
        <f t="shared" si="1377"/>
        <v>0</v>
      </c>
      <c r="AU1947">
        <v>86</v>
      </c>
      <c r="AV1947" s="37">
        <f t="shared" si="1378"/>
        <v>331.73830143184762</v>
      </c>
      <c r="AW1947" s="37">
        <f t="shared" si="1379"/>
        <v>26.067650468594348</v>
      </c>
      <c r="AX1947" s="37">
        <f t="shared" si="1380"/>
        <v>456.69649331011135</v>
      </c>
      <c r="AY1947" s="37">
        <f t="shared" si="1381"/>
        <v>814.53712947707447</v>
      </c>
      <c r="AZ1947" s="37">
        <f t="shared" si="1382"/>
        <v>23.734833670278725</v>
      </c>
      <c r="BA1947" s="37">
        <f t="shared" si="1383"/>
        <v>9.5492443707316088</v>
      </c>
      <c r="BC1947">
        <v>86</v>
      </c>
      <c r="BD1947" s="37">
        <f>IF(Voorblad!$E$10=Rekenblad!BC1947,Rekenblad!AV1947,0)</f>
        <v>0</v>
      </c>
      <c r="BE1947" s="37">
        <f>IF(Voorblad!$E$10=Rekenblad!BC1947,Rekenblad!AW1947,0)</f>
        <v>0</v>
      </c>
      <c r="BF1947" s="37">
        <f>IF(Voorblad!$E$10=Rekenblad!BC1947,Rekenblad!AX1947,0)</f>
        <v>0</v>
      </c>
      <c r="BG1947" s="62">
        <f>IF(Voorblad!$E$10=Rekenblad!BC1947,Rekenblad!AY1947,0)</f>
        <v>0</v>
      </c>
      <c r="BH1947" s="37">
        <f>IF(Voorblad!$E$10=Rekenblad!BC1947,Rekenblad!AZ1947,0)</f>
        <v>0</v>
      </c>
      <c r="BI1947" s="37">
        <f>IF(Voorblad!$E$10=Rekenblad!BC1947,Rekenblad!BA1947,0)</f>
        <v>0</v>
      </c>
      <c r="BK1947">
        <v>86</v>
      </c>
      <c r="BL1947" s="37">
        <f>IF(Voorblad!$E$14=Rekenblad!$BL$1869,Rekenblad!BD1947,0)</f>
        <v>0</v>
      </c>
      <c r="BM1947" s="37">
        <f>IF(Voorblad!$E$14=Rekenblad!$BL$1869,Rekenblad!BE1947,0)</f>
        <v>0</v>
      </c>
      <c r="BN1947" s="37">
        <f>IF(Voorblad!$E$14=Rekenblad!$BL$1869,Rekenblad!BF1947,0)</f>
        <v>0</v>
      </c>
      <c r="BO1947" s="37">
        <f>IF(Voorblad!$E$14=Rekenblad!$BL$1869,Rekenblad!BG1947,0)</f>
        <v>0</v>
      </c>
      <c r="BP1947" s="37">
        <f>IF(Voorblad!$E$14=Rekenblad!$BL$1869,Rekenblad!BH1947,0)</f>
        <v>0</v>
      </c>
      <c r="BQ1947" s="37">
        <f>IF(Voorblad!$E$14=Rekenblad!$BL$1869,Rekenblad!BI1947,0)</f>
        <v>0</v>
      </c>
    </row>
    <row r="1948" spans="2:69" x14ac:dyDescent="0.25">
      <c r="B1948">
        <f>'Data TREND'!$X$224</f>
        <v>87</v>
      </c>
      <c r="C1948" s="37">
        <f>'Data TREND'!Z368</f>
        <v>335.17043877828598</v>
      </c>
      <c r="D1948" s="37">
        <f>'Data TREND'!AA368</f>
        <v>26.260293037159407</v>
      </c>
      <c r="E1948" s="37">
        <f>'Data TREND'!AB368</f>
        <v>461.94780434740738</v>
      </c>
      <c r="F1948" s="37">
        <f>'Data TREND'!AC368</f>
        <v>823.41834302995198</v>
      </c>
      <c r="G1948" s="37">
        <f>'Data TREND'!AD368</f>
        <v>23.654148247880094</v>
      </c>
      <c r="H1948" s="37">
        <f>'Data TREND'!AE368</f>
        <v>9.5147346063794274</v>
      </c>
      <c r="J1948" s="37">
        <f t="shared" si="1360"/>
        <v>335.17043877828598</v>
      </c>
      <c r="K1948" s="37">
        <f t="shared" si="1361"/>
        <v>26.260293037159407</v>
      </c>
      <c r="L1948" s="37">
        <f t="shared" si="1362"/>
        <v>461.94780434740738</v>
      </c>
      <c r="M1948" s="37">
        <f t="shared" si="1363"/>
        <v>823.41834302995198</v>
      </c>
      <c r="N1948" s="37">
        <f t="shared" si="1364"/>
        <v>23.654148247880094</v>
      </c>
      <c r="O1948" s="37">
        <f t="shared" si="1365"/>
        <v>9.5147346063794274</v>
      </c>
      <c r="Q1948">
        <f>'Data TREND'!$X$224</f>
        <v>87</v>
      </c>
      <c r="R1948" s="37">
        <f>'Data TREND'!AG368</f>
        <v>371.68030092523344</v>
      </c>
      <c r="S1948" s="37">
        <f>'Data TREND'!AH368</f>
        <v>51.616928743610231</v>
      </c>
      <c r="T1948" s="37">
        <f>'Data TREND'!AI368</f>
        <v>461.50642145038006</v>
      </c>
      <c r="U1948" s="37">
        <f>'Data TREND'!AJ368</f>
        <v>884.85261063711766</v>
      </c>
      <c r="V1948" s="37">
        <f>'Data TREND'!AK368</f>
        <v>25.157782954236598</v>
      </c>
      <c r="W1948" s="37">
        <f>'Data TREND'!AL368</f>
        <v>10.304884589695382</v>
      </c>
      <c r="Y1948" s="37">
        <f t="shared" si="1366"/>
        <v>0</v>
      </c>
      <c r="Z1948" s="37">
        <f t="shared" si="1367"/>
        <v>0</v>
      </c>
      <c r="AA1948" s="37">
        <f t="shared" si="1368"/>
        <v>0</v>
      </c>
      <c r="AB1948" s="37">
        <f t="shared" si="1369"/>
        <v>0</v>
      </c>
      <c r="AC1948" s="37">
        <f t="shared" si="1370"/>
        <v>0</v>
      </c>
      <c r="AD1948" s="37">
        <f t="shared" si="1371"/>
        <v>0</v>
      </c>
      <c r="AF1948">
        <f>'Data TREND'!$X$224</f>
        <v>87</v>
      </c>
      <c r="AG1948" s="37">
        <f>'Data TREND'!AN368</f>
        <v>415.09887654876366</v>
      </c>
      <c r="AH1948" s="37">
        <f>'Data TREND'!AO368</f>
        <v>54.960938850499225</v>
      </c>
      <c r="AI1948" s="37">
        <f>'Data TREND'!AP368</f>
        <v>461.44507427836271</v>
      </c>
      <c r="AJ1948" s="37">
        <f>'Data TREND'!AQ368</f>
        <v>931.33122837366648</v>
      </c>
      <c r="AK1948" s="37">
        <f>'Data TREND'!AR368</f>
        <v>25.94681402661795</v>
      </c>
      <c r="AL1948" s="37">
        <f>'Data TREND'!AS368</f>
        <v>10.628733788280929</v>
      </c>
      <c r="AN1948" s="37">
        <f t="shared" si="1372"/>
        <v>0</v>
      </c>
      <c r="AO1948" s="37">
        <f t="shared" si="1373"/>
        <v>0</v>
      </c>
      <c r="AP1948" s="37">
        <f t="shared" si="1374"/>
        <v>0</v>
      </c>
      <c r="AQ1948" s="37">
        <f t="shared" si="1375"/>
        <v>0</v>
      </c>
      <c r="AR1948" s="37">
        <f t="shared" si="1376"/>
        <v>0</v>
      </c>
      <c r="AS1948" s="37">
        <f t="shared" si="1377"/>
        <v>0</v>
      </c>
      <c r="AU1948">
        <v>87</v>
      </c>
      <c r="AV1948" s="37">
        <f t="shared" si="1378"/>
        <v>335.17043877828598</v>
      </c>
      <c r="AW1948" s="37">
        <f t="shared" si="1379"/>
        <v>26.260293037159407</v>
      </c>
      <c r="AX1948" s="37">
        <f t="shared" si="1380"/>
        <v>461.94780434740738</v>
      </c>
      <c r="AY1948" s="37">
        <f t="shared" si="1381"/>
        <v>823.41834302995198</v>
      </c>
      <c r="AZ1948" s="37">
        <f t="shared" si="1382"/>
        <v>23.654148247880094</v>
      </c>
      <c r="BA1948" s="37">
        <f t="shared" si="1383"/>
        <v>9.5147346063794274</v>
      </c>
      <c r="BC1948">
        <v>87</v>
      </c>
      <c r="BD1948" s="37">
        <f>IF(Voorblad!$E$10=Rekenblad!BC1948,Rekenblad!AV1948,0)</f>
        <v>0</v>
      </c>
      <c r="BE1948" s="37">
        <f>IF(Voorblad!$E$10=Rekenblad!BC1948,Rekenblad!AW1948,0)</f>
        <v>0</v>
      </c>
      <c r="BF1948" s="37">
        <f>IF(Voorblad!$E$10=Rekenblad!BC1948,Rekenblad!AX1948,0)</f>
        <v>0</v>
      </c>
      <c r="BG1948" s="62">
        <f>IF(Voorblad!$E$10=Rekenblad!BC1948,Rekenblad!AY1948,0)</f>
        <v>0</v>
      </c>
      <c r="BH1948" s="37">
        <f>IF(Voorblad!$E$10=Rekenblad!BC1948,Rekenblad!AZ1948,0)</f>
        <v>0</v>
      </c>
      <c r="BI1948" s="37">
        <f>IF(Voorblad!$E$10=Rekenblad!BC1948,Rekenblad!BA1948,0)</f>
        <v>0</v>
      </c>
      <c r="BK1948">
        <v>87</v>
      </c>
      <c r="BL1948" s="37">
        <f>IF(Voorblad!$E$14=Rekenblad!$BL$1869,Rekenblad!BD1948,0)</f>
        <v>0</v>
      </c>
      <c r="BM1948" s="37">
        <f>IF(Voorblad!$E$14=Rekenblad!$BL$1869,Rekenblad!BE1948,0)</f>
        <v>0</v>
      </c>
      <c r="BN1948" s="37">
        <f>IF(Voorblad!$E$14=Rekenblad!$BL$1869,Rekenblad!BF1948,0)</f>
        <v>0</v>
      </c>
      <c r="BO1948" s="37">
        <f>IF(Voorblad!$E$14=Rekenblad!$BL$1869,Rekenblad!BG1948,0)</f>
        <v>0</v>
      </c>
      <c r="BP1948" s="37">
        <f>IF(Voorblad!$E$14=Rekenblad!$BL$1869,Rekenblad!BH1948,0)</f>
        <v>0</v>
      </c>
      <c r="BQ1948" s="37">
        <f>IF(Voorblad!$E$14=Rekenblad!$BL$1869,Rekenblad!BI1948,0)</f>
        <v>0</v>
      </c>
    </row>
    <row r="1949" spans="2:69" x14ac:dyDescent="0.25">
      <c r="B1949">
        <f>'Data TREND'!$X$225</f>
        <v>88</v>
      </c>
      <c r="C1949" s="37">
        <f>'Data TREND'!Z369</f>
        <v>338.60257612472424</v>
      </c>
      <c r="D1949" s="37">
        <f>'Data TREND'!AA369</f>
        <v>26.452935605724466</v>
      </c>
      <c r="E1949" s="37">
        <f>'Data TREND'!AB369</f>
        <v>467.19911538470342</v>
      </c>
      <c r="F1949" s="37">
        <f>'Data TREND'!AC369</f>
        <v>832.29955658282961</v>
      </c>
      <c r="G1949" s="37">
        <f>'Data TREND'!AD369</f>
        <v>23.573462825481467</v>
      </c>
      <c r="H1949" s="37">
        <f>'Data TREND'!AE369</f>
        <v>9.4802248420272441</v>
      </c>
      <c r="J1949" s="37">
        <f t="shared" si="1360"/>
        <v>338.60257612472424</v>
      </c>
      <c r="K1949" s="37">
        <f t="shared" si="1361"/>
        <v>26.452935605724466</v>
      </c>
      <c r="L1949" s="37">
        <f t="shared" si="1362"/>
        <v>467.19911538470342</v>
      </c>
      <c r="M1949" s="37">
        <f t="shared" si="1363"/>
        <v>832.29955658282961</v>
      </c>
      <c r="N1949" s="37">
        <f t="shared" si="1364"/>
        <v>23.573462825481467</v>
      </c>
      <c r="O1949" s="37">
        <f t="shared" si="1365"/>
        <v>9.4802248420272441</v>
      </c>
      <c r="Q1949">
        <f>'Data TREND'!$X$225</f>
        <v>88</v>
      </c>
      <c r="R1949" s="37">
        <f>'Data TREND'!AG369</f>
        <v>375.35504496319368</v>
      </c>
      <c r="S1949" s="37">
        <f>'Data TREND'!AH369</f>
        <v>52.012045928539806</v>
      </c>
      <c r="T1949" s="37">
        <f>'Data TREND'!AI369</f>
        <v>466.71982512570145</v>
      </c>
      <c r="U1949" s="37">
        <f>'Data TREND'!AJ369</f>
        <v>894.13189212613577</v>
      </c>
      <c r="V1949" s="37">
        <f>'Data TREND'!AK369</f>
        <v>25.002382891821348</v>
      </c>
      <c r="W1949" s="37">
        <f>'Data TREND'!AL369</f>
        <v>10.241769153885951</v>
      </c>
      <c r="Y1949" s="37">
        <f t="shared" si="1366"/>
        <v>0</v>
      </c>
      <c r="Z1949" s="37">
        <f t="shared" si="1367"/>
        <v>0</v>
      </c>
      <c r="AA1949" s="37">
        <f t="shared" si="1368"/>
        <v>0</v>
      </c>
      <c r="AB1949" s="37">
        <f t="shared" si="1369"/>
        <v>0</v>
      </c>
      <c r="AC1949" s="37">
        <f t="shared" si="1370"/>
        <v>0</v>
      </c>
      <c r="AD1949" s="37">
        <f t="shared" si="1371"/>
        <v>0</v>
      </c>
      <c r="AF1949">
        <f>'Data TREND'!$X$225</f>
        <v>88</v>
      </c>
      <c r="AG1949" s="37">
        <f>'Data TREND'!AN369</f>
        <v>419.11923591164532</v>
      </c>
      <c r="AH1949" s="37">
        <f>'Data TREND'!AO369</f>
        <v>55.389408845665912</v>
      </c>
      <c r="AI1949" s="37">
        <f>'Data TREND'!AP369</f>
        <v>466.65293119898405</v>
      </c>
      <c r="AJ1949" s="37">
        <f>'Data TREND'!AQ369</f>
        <v>940.97992838867219</v>
      </c>
      <c r="AK1949" s="37">
        <f>'Data TREND'!AR369</f>
        <v>25.754867882096999</v>
      </c>
      <c r="AL1949" s="37">
        <f>'Data TREND'!AS369</f>
        <v>10.548613023866281</v>
      </c>
      <c r="AN1949" s="37">
        <f t="shared" si="1372"/>
        <v>0</v>
      </c>
      <c r="AO1949" s="37">
        <f t="shared" si="1373"/>
        <v>0</v>
      </c>
      <c r="AP1949" s="37">
        <f t="shared" si="1374"/>
        <v>0</v>
      </c>
      <c r="AQ1949" s="37">
        <f t="shared" si="1375"/>
        <v>0</v>
      </c>
      <c r="AR1949" s="37">
        <f t="shared" si="1376"/>
        <v>0</v>
      </c>
      <c r="AS1949" s="37">
        <f t="shared" si="1377"/>
        <v>0</v>
      </c>
      <c r="AU1949">
        <v>88</v>
      </c>
      <c r="AV1949" s="37">
        <f t="shared" si="1378"/>
        <v>338.60257612472424</v>
      </c>
      <c r="AW1949" s="37">
        <f t="shared" si="1379"/>
        <v>26.452935605724466</v>
      </c>
      <c r="AX1949" s="37">
        <f t="shared" si="1380"/>
        <v>467.19911538470342</v>
      </c>
      <c r="AY1949" s="37">
        <f t="shared" si="1381"/>
        <v>832.29955658282961</v>
      </c>
      <c r="AZ1949" s="37">
        <f t="shared" si="1382"/>
        <v>23.573462825481467</v>
      </c>
      <c r="BA1949" s="37">
        <f t="shared" si="1383"/>
        <v>9.4802248420272441</v>
      </c>
      <c r="BC1949">
        <v>88</v>
      </c>
      <c r="BD1949" s="37">
        <f>IF(Voorblad!$E$10=Rekenblad!BC1949,Rekenblad!AV1949,0)</f>
        <v>0</v>
      </c>
      <c r="BE1949" s="37">
        <f>IF(Voorblad!$E$10=Rekenblad!BC1949,Rekenblad!AW1949,0)</f>
        <v>0</v>
      </c>
      <c r="BF1949" s="37">
        <f>IF(Voorblad!$E$10=Rekenblad!BC1949,Rekenblad!AX1949,0)</f>
        <v>0</v>
      </c>
      <c r="BG1949" s="62">
        <f>IF(Voorblad!$E$10=Rekenblad!BC1949,Rekenblad!AY1949,0)</f>
        <v>0</v>
      </c>
      <c r="BH1949" s="37">
        <f>IF(Voorblad!$E$10=Rekenblad!BC1949,Rekenblad!AZ1949,0)</f>
        <v>0</v>
      </c>
      <c r="BI1949" s="37">
        <f>IF(Voorblad!$E$10=Rekenblad!BC1949,Rekenblad!BA1949,0)</f>
        <v>0</v>
      </c>
      <c r="BK1949">
        <v>88</v>
      </c>
      <c r="BL1949" s="37">
        <f>IF(Voorblad!$E$14=Rekenblad!$BL$1869,Rekenblad!BD1949,0)</f>
        <v>0</v>
      </c>
      <c r="BM1949" s="37">
        <f>IF(Voorblad!$E$14=Rekenblad!$BL$1869,Rekenblad!BE1949,0)</f>
        <v>0</v>
      </c>
      <c r="BN1949" s="37">
        <f>IF(Voorblad!$E$14=Rekenblad!$BL$1869,Rekenblad!BF1949,0)</f>
        <v>0</v>
      </c>
      <c r="BO1949" s="37">
        <f>IF(Voorblad!$E$14=Rekenblad!$BL$1869,Rekenblad!BG1949,0)</f>
        <v>0</v>
      </c>
      <c r="BP1949" s="37">
        <f>IF(Voorblad!$E$14=Rekenblad!$BL$1869,Rekenblad!BH1949,0)</f>
        <v>0</v>
      </c>
      <c r="BQ1949" s="37">
        <f>IF(Voorblad!$E$14=Rekenblad!$BL$1869,Rekenblad!BI1949,0)</f>
        <v>0</v>
      </c>
    </row>
    <row r="1950" spans="2:69" x14ac:dyDescent="0.25">
      <c r="B1950">
        <f>'Data TREND'!$X$226</f>
        <v>89</v>
      </c>
      <c r="C1950" s="37">
        <f>'Data TREND'!Z370</f>
        <v>342.03471347116249</v>
      </c>
      <c r="D1950" s="37">
        <f>'Data TREND'!AA370</f>
        <v>26.645578174289529</v>
      </c>
      <c r="E1950" s="37">
        <f>'Data TREND'!AB370</f>
        <v>472.45042642199951</v>
      </c>
      <c r="F1950" s="37">
        <f>'Data TREND'!AC370</f>
        <v>841.18077013570712</v>
      </c>
      <c r="G1950" s="37">
        <f>'Data TREND'!AD370</f>
        <v>23.49277740308284</v>
      </c>
      <c r="H1950" s="37">
        <f>'Data TREND'!AE370</f>
        <v>9.4457150776750627</v>
      </c>
      <c r="J1950" s="37">
        <f t="shared" si="1360"/>
        <v>342.03471347116249</v>
      </c>
      <c r="K1950" s="37">
        <f t="shared" si="1361"/>
        <v>26.645578174289529</v>
      </c>
      <c r="L1950" s="37">
        <f t="shared" si="1362"/>
        <v>472.45042642199951</v>
      </c>
      <c r="M1950" s="37">
        <f t="shared" si="1363"/>
        <v>841.18077013570712</v>
      </c>
      <c r="N1950" s="37">
        <f t="shared" si="1364"/>
        <v>23.49277740308284</v>
      </c>
      <c r="O1950" s="37">
        <f t="shared" si="1365"/>
        <v>9.4457150776750627</v>
      </c>
      <c r="Q1950">
        <f>'Data TREND'!$X$226</f>
        <v>89</v>
      </c>
      <c r="R1950" s="37">
        <f>'Data TREND'!AG370</f>
        <v>379.02978900115392</v>
      </c>
      <c r="S1950" s="37">
        <f>'Data TREND'!AH370</f>
        <v>52.407163113469394</v>
      </c>
      <c r="T1950" s="37">
        <f>'Data TREND'!AI370</f>
        <v>471.93322880102284</v>
      </c>
      <c r="U1950" s="37">
        <f>'Data TREND'!AJ370</f>
        <v>903.41117361515387</v>
      </c>
      <c r="V1950" s="37">
        <f>'Data TREND'!AK370</f>
        <v>24.846982829406095</v>
      </c>
      <c r="W1950" s="37">
        <f>'Data TREND'!AL370</f>
        <v>10.178653718076522</v>
      </c>
      <c r="Y1950" s="37">
        <f t="shared" si="1366"/>
        <v>0</v>
      </c>
      <c r="Z1950" s="37">
        <f t="shared" si="1367"/>
        <v>0</v>
      </c>
      <c r="AA1950" s="37">
        <f t="shared" si="1368"/>
        <v>0</v>
      </c>
      <c r="AB1950" s="37">
        <f t="shared" si="1369"/>
        <v>0</v>
      </c>
      <c r="AC1950" s="37">
        <f t="shared" si="1370"/>
        <v>0</v>
      </c>
      <c r="AD1950" s="37">
        <f t="shared" si="1371"/>
        <v>0</v>
      </c>
      <c r="AF1950">
        <f>'Data TREND'!$X$226</f>
        <v>89</v>
      </c>
      <c r="AG1950" s="37">
        <f>'Data TREND'!AN370</f>
        <v>423.13959527452693</v>
      </c>
      <c r="AH1950" s="37">
        <f>'Data TREND'!AO370</f>
        <v>55.817878840832606</v>
      </c>
      <c r="AI1950" s="37">
        <f>'Data TREND'!AP370</f>
        <v>471.86078811960544</v>
      </c>
      <c r="AJ1950" s="37">
        <f>'Data TREND'!AQ370</f>
        <v>950.62862840367791</v>
      </c>
      <c r="AK1950" s="37">
        <f>'Data TREND'!AR370</f>
        <v>25.562921737576044</v>
      </c>
      <c r="AL1950" s="37">
        <f>'Data TREND'!AS370</f>
        <v>10.468492259451633</v>
      </c>
      <c r="AN1950" s="37">
        <f t="shared" si="1372"/>
        <v>0</v>
      </c>
      <c r="AO1950" s="37">
        <f t="shared" si="1373"/>
        <v>0</v>
      </c>
      <c r="AP1950" s="37">
        <f t="shared" si="1374"/>
        <v>0</v>
      </c>
      <c r="AQ1950" s="37">
        <f t="shared" si="1375"/>
        <v>0</v>
      </c>
      <c r="AR1950" s="37">
        <f t="shared" si="1376"/>
        <v>0</v>
      </c>
      <c r="AS1950" s="37">
        <f t="shared" si="1377"/>
        <v>0</v>
      </c>
      <c r="AU1950">
        <v>89</v>
      </c>
      <c r="AV1950" s="37">
        <f t="shared" si="1378"/>
        <v>342.03471347116249</v>
      </c>
      <c r="AW1950" s="37">
        <f t="shared" si="1379"/>
        <v>26.645578174289529</v>
      </c>
      <c r="AX1950" s="37">
        <f t="shared" si="1380"/>
        <v>472.45042642199951</v>
      </c>
      <c r="AY1950" s="37">
        <f t="shared" si="1381"/>
        <v>841.18077013570712</v>
      </c>
      <c r="AZ1950" s="37">
        <f t="shared" si="1382"/>
        <v>23.49277740308284</v>
      </c>
      <c r="BA1950" s="37">
        <f t="shared" si="1383"/>
        <v>9.4457150776750627</v>
      </c>
      <c r="BC1950">
        <v>89</v>
      </c>
      <c r="BD1950" s="37">
        <f>IF(Voorblad!$E$10=Rekenblad!BC1950,Rekenblad!AV1950,0)</f>
        <v>0</v>
      </c>
      <c r="BE1950" s="37">
        <f>IF(Voorblad!$E$10=Rekenblad!BC1950,Rekenblad!AW1950,0)</f>
        <v>0</v>
      </c>
      <c r="BF1950" s="37">
        <f>IF(Voorblad!$E$10=Rekenblad!BC1950,Rekenblad!AX1950,0)</f>
        <v>0</v>
      </c>
      <c r="BG1950" s="62">
        <f>IF(Voorblad!$E$10=Rekenblad!BC1950,Rekenblad!AY1950,0)</f>
        <v>0</v>
      </c>
      <c r="BH1950" s="37">
        <f>IF(Voorblad!$E$10=Rekenblad!BC1950,Rekenblad!AZ1950,0)</f>
        <v>0</v>
      </c>
      <c r="BI1950" s="37">
        <f>IF(Voorblad!$E$10=Rekenblad!BC1950,Rekenblad!BA1950,0)</f>
        <v>0</v>
      </c>
      <c r="BK1950">
        <v>89</v>
      </c>
      <c r="BL1950" s="37">
        <f>IF(Voorblad!$E$14=Rekenblad!$BL$1869,Rekenblad!BD1950,0)</f>
        <v>0</v>
      </c>
      <c r="BM1950" s="37">
        <f>IF(Voorblad!$E$14=Rekenblad!$BL$1869,Rekenblad!BE1950,0)</f>
        <v>0</v>
      </c>
      <c r="BN1950" s="37">
        <f>IF(Voorblad!$E$14=Rekenblad!$BL$1869,Rekenblad!BF1950,0)</f>
        <v>0</v>
      </c>
      <c r="BO1950" s="37">
        <f>IF(Voorblad!$E$14=Rekenblad!$BL$1869,Rekenblad!BG1950,0)</f>
        <v>0</v>
      </c>
      <c r="BP1950" s="37">
        <f>IF(Voorblad!$E$14=Rekenblad!$BL$1869,Rekenblad!BH1950,0)</f>
        <v>0</v>
      </c>
      <c r="BQ1950" s="37">
        <f>IF(Voorblad!$E$14=Rekenblad!$BL$1869,Rekenblad!BI1950,0)</f>
        <v>0</v>
      </c>
    </row>
    <row r="1951" spans="2:69" x14ac:dyDescent="0.25">
      <c r="B1951">
        <f>'Data TREND'!$X$227</f>
        <v>90</v>
      </c>
      <c r="C1951" s="37">
        <f>'Data TREND'!Z371</f>
        <v>345.46685081760086</v>
      </c>
      <c r="D1951" s="37">
        <f>'Data TREND'!AA371</f>
        <v>26.838220742854588</v>
      </c>
      <c r="E1951" s="37">
        <f>'Data TREND'!AB371</f>
        <v>477.70173745929554</v>
      </c>
      <c r="F1951" s="37">
        <f>'Data TREND'!AC371</f>
        <v>850.06198368858463</v>
      </c>
      <c r="G1951" s="37">
        <f>'Data TREND'!AD371</f>
        <v>23.41209198068421</v>
      </c>
      <c r="H1951" s="37">
        <f>'Data TREND'!AE371</f>
        <v>9.4112053133228812</v>
      </c>
      <c r="J1951" s="37">
        <f t="shared" si="1360"/>
        <v>345.46685081760086</v>
      </c>
      <c r="K1951" s="37">
        <f t="shared" si="1361"/>
        <v>26.838220742854588</v>
      </c>
      <c r="L1951" s="37">
        <f t="shared" si="1362"/>
        <v>477.70173745929554</v>
      </c>
      <c r="M1951" s="37">
        <f t="shared" si="1363"/>
        <v>850.06198368858463</v>
      </c>
      <c r="N1951" s="37">
        <f t="shared" si="1364"/>
        <v>23.41209198068421</v>
      </c>
      <c r="O1951" s="37">
        <f t="shared" si="1365"/>
        <v>9.4112053133228812</v>
      </c>
      <c r="Q1951">
        <f>'Data TREND'!$X$227</f>
        <v>90</v>
      </c>
      <c r="R1951" s="37">
        <f>'Data TREND'!AG371</f>
        <v>382.70453303911415</v>
      </c>
      <c r="S1951" s="37">
        <f>'Data TREND'!AH371</f>
        <v>52.802280298398969</v>
      </c>
      <c r="T1951" s="37">
        <f>'Data TREND'!AI371</f>
        <v>477.14663247634417</v>
      </c>
      <c r="U1951" s="37">
        <f>'Data TREND'!AJ371</f>
        <v>912.69045510417186</v>
      </c>
      <c r="V1951" s="37">
        <f>'Data TREND'!AK371</f>
        <v>24.691582766990848</v>
      </c>
      <c r="W1951" s="37">
        <f>'Data TREND'!AL371</f>
        <v>10.115538282267089</v>
      </c>
      <c r="Y1951" s="37">
        <f t="shared" si="1366"/>
        <v>0</v>
      </c>
      <c r="Z1951" s="37">
        <f t="shared" si="1367"/>
        <v>0</v>
      </c>
      <c r="AA1951" s="37">
        <f t="shared" si="1368"/>
        <v>0</v>
      </c>
      <c r="AB1951" s="37">
        <f t="shared" si="1369"/>
        <v>0</v>
      </c>
      <c r="AC1951" s="37">
        <f t="shared" si="1370"/>
        <v>0</v>
      </c>
      <c r="AD1951" s="37">
        <f t="shared" si="1371"/>
        <v>0</v>
      </c>
      <c r="AF1951">
        <f>'Data TREND'!$X$227</f>
        <v>90</v>
      </c>
      <c r="AG1951" s="37">
        <f>'Data TREND'!AN371</f>
        <v>427.15995463740853</v>
      </c>
      <c r="AH1951" s="37">
        <f>'Data TREND'!AO371</f>
        <v>56.246348835999292</v>
      </c>
      <c r="AI1951" s="37">
        <f>'Data TREND'!AP371</f>
        <v>477.06864504022684</v>
      </c>
      <c r="AJ1951" s="37">
        <f>'Data TREND'!AQ371</f>
        <v>960.27732841868362</v>
      </c>
      <c r="AK1951" s="37">
        <f>'Data TREND'!AR371</f>
        <v>25.370975593055089</v>
      </c>
      <c r="AL1951" s="37">
        <f>'Data TREND'!AS371</f>
        <v>10.388371495036983</v>
      </c>
      <c r="AN1951" s="37">
        <f t="shared" si="1372"/>
        <v>0</v>
      </c>
      <c r="AO1951" s="37">
        <f t="shared" si="1373"/>
        <v>0</v>
      </c>
      <c r="AP1951" s="37">
        <f t="shared" si="1374"/>
        <v>0</v>
      </c>
      <c r="AQ1951" s="37">
        <f t="shared" si="1375"/>
        <v>0</v>
      </c>
      <c r="AR1951" s="37">
        <f t="shared" si="1376"/>
        <v>0</v>
      </c>
      <c r="AS1951" s="37">
        <f t="shared" si="1377"/>
        <v>0</v>
      </c>
      <c r="AU1951">
        <v>90</v>
      </c>
      <c r="AV1951" s="37">
        <f t="shared" si="1378"/>
        <v>345.46685081760086</v>
      </c>
      <c r="AW1951" s="37">
        <f t="shared" si="1379"/>
        <v>26.838220742854588</v>
      </c>
      <c r="AX1951" s="37">
        <f t="shared" si="1380"/>
        <v>477.70173745929554</v>
      </c>
      <c r="AY1951" s="37">
        <f t="shared" si="1381"/>
        <v>850.06198368858463</v>
      </c>
      <c r="AZ1951" s="37">
        <f t="shared" si="1382"/>
        <v>23.41209198068421</v>
      </c>
      <c r="BA1951" s="37">
        <f t="shared" si="1383"/>
        <v>9.4112053133228812</v>
      </c>
      <c r="BC1951">
        <v>90</v>
      </c>
      <c r="BD1951" s="37">
        <f>IF(Voorblad!$E$10=Rekenblad!BC1951,Rekenblad!AV1951,0)</f>
        <v>0</v>
      </c>
      <c r="BE1951" s="37">
        <f>IF(Voorblad!$E$10=Rekenblad!BC1951,Rekenblad!AW1951,0)</f>
        <v>0</v>
      </c>
      <c r="BF1951" s="37">
        <f>IF(Voorblad!$E$10=Rekenblad!BC1951,Rekenblad!AX1951,0)</f>
        <v>0</v>
      </c>
      <c r="BG1951" s="62">
        <f>IF(Voorblad!$E$10=Rekenblad!BC1951,Rekenblad!AY1951,0)</f>
        <v>0</v>
      </c>
      <c r="BH1951" s="37">
        <f>IF(Voorblad!$E$10=Rekenblad!BC1951,Rekenblad!AZ1951,0)</f>
        <v>0</v>
      </c>
      <c r="BI1951" s="37">
        <f>IF(Voorblad!$E$10=Rekenblad!BC1951,Rekenblad!BA1951,0)</f>
        <v>0</v>
      </c>
      <c r="BK1951">
        <v>90</v>
      </c>
      <c r="BL1951" s="37">
        <f>IF(Voorblad!$E$14=Rekenblad!$BL$1869,Rekenblad!BD1951,0)</f>
        <v>0</v>
      </c>
      <c r="BM1951" s="37">
        <f>IF(Voorblad!$E$14=Rekenblad!$BL$1869,Rekenblad!BE1951,0)</f>
        <v>0</v>
      </c>
      <c r="BN1951" s="37">
        <f>IF(Voorblad!$E$14=Rekenblad!$BL$1869,Rekenblad!BF1951,0)</f>
        <v>0</v>
      </c>
      <c r="BO1951" s="37">
        <f>IF(Voorblad!$E$14=Rekenblad!$BL$1869,Rekenblad!BG1951,0)</f>
        <v>0</v>
      </c>
      <c r="BP1951" s="37">
        <f>IF(Voorblad!$E$14=Rekenblad!$BL$1869,Rekenblad!BH1951,0)</f>
        <v>0</v>
      </c>
      <c r="BQ1951" s="37">
        <f>IF(Voorblad!$E$14=Rekenblad!$BL$1869,Rekenblad!BI1951,0)</f>
        <v>0</v>
      </c>
    </row>
    <row r="1952" spans="2:69" x14ac:dyDescent="0.25">
      <c r="B1952">
        <f>'Data TREND'!$X$228</f>
        <v>91</v>
      </c>
      <c r="C1952" s="37">
        <f>'Data TREND'!Z372</f>
        <v>348.89898816403911</v>
      </c>
      <c r="D1952" s="37">
        <f>'Data TREND'!AA372</f>
        <v>27.030863311419647</v>
      </c>
      <c r="E1952" s="37">
        <f>'Data TREND'!AB372</f>
        <v>482.95304849659163</v>
      </c>
      <c r="F1952" s="37">
        <f>'Data TREND'!AC372</f>
        <v>858.94319724146214</v>
      </c>
      <c r="G1952" s="37">
        <f>'Data TREND'!AD372</f>
        <v>23.331406558285579</v>
      </c>
      <c r="H1952" s="37">
        <f>'Data TREND'!AE372</f>
        <v>9.376695548970698</v>
      </c>
      <c r="J1952" s="37">
        <f t="shared" si="1360"/>
        <v>348.89898816403911</v>
      </c>
      <c r="K1952" s="37">
        <f t="shared" si="1361"/>
        <v>27.030863311419647</v>
      </c>
      <c r="L1952" s="37">
        <f t="shared" si="1362"/>
        <v>482.95304849659163</v>
      </c>
      <c r="M1952" s="37">
        <f t="shared" si="1363"/>
        <v>858.94319724146214</v>
      </c>
      <c r="N1952" s="37">
        <f t="shared" si="1364"/>
        <v>23.331406558285579</v>
      </c>
      <c r="O1952" s="37">
        <f t="shared" si="1365"/>
        <v>9.376695548970698</v>
      </c>
      <c r="Q1952">
        <f>'Data TREND'!$X$228</f>
        <v>91</v>
      </c>
      <c r="R1952" s="37">
        <f>'Data TREND'!AG372</f>
        <v>386.37927707707439</v>
      </c>
      <c r="S1952" s="37">
        <f>'Data TREND'!AH372</f>
        <v>53.197397483328544</v>
      </c>
      <c r="T1952" s="37">
        <f>'Data TREND'!AI372</f>
        <v>482.36003615166555</v>
      </c>
      <c r="U1952" s="37">
        <f>'Data TREND'!AJ372</f>
        <v>921.96973659318996</v>
      </c>
      <c r="V1952" s="37">
        <f>'Data TREND'!AK372</f>
        <v>24.536182704575594</v>
      </c>
      <c r="W1952" s="37">
        <f>'Data TREND'!AL372</f>
        <v>10.052422846457659</v>
      </c>
      <c r="Y1952" s="37">
        <f t="shared" si="1366"/>
        <v>0</v>
      </c>
      <c r="Z1952" s="37">
        <f t="shared" si="1367"/>
        <v>0</v>
      </c>
      <c r="AA1952" s="37">
        <f t="shared" si="1368"/>
        <v>0</v>
      </c>
      <c r="AB1952" s="37">
        <f t="shared" si="1369"/>
        <v>0</v>
      </c>
      <c r="AC1952" s="37">
        <f t="shared" si="1370"/>
        <v>0</v>
      </c>
      <c r="AD1952" s="37">
        <f t="shared" si="1371"/>
        <v>0</v>
      </c>
      <c r="AF1952">
        <f>'Data TREND'!$X$228</f>
        <v>91</v>
      </c>
      <c r="AG1952" s="37">
        <f>'Data TREND'!AN372</f>
        <v>431.1803140002902</v>
      </c>
      <c r="AH1952" s="37">
        <f>'Data TREND'!AO372</f>
        <v>56.674818831165979</v>
      </c>
      <c r="AI1952" s="37">
        <f>'Data TREND'!AP372</f>
        <v>482.27650196084818</v>
      </c>
      <c r="AJ1952" s="37">
        <f>'Data TREND'!AQ372</f>
        <v>969.92602843368923</v>
      </c>
      <c r="AK1952" s="37">
        <f>'Data TREND'!AR372</f>
        <v>25.179029448534134</v>
      </c>
      <c r="AL1952" s="37">
        <f>'Data TREND'!AS372</f>
        <v>10.308250730622333</v>
      </c>
      <c r="AN1952" s="37">
        <f t="shared" si="1372"/>
        <v>0</v>
      </c>
      <c r="AO1952" s="37">
        <f t="shared" si="1373"/>
        <v>0</v>
      </c>
      <c r="AP1952" s="37">
        <f t="shared" si="1374"/>
        <v>0</v>
      </c>
      <c r="AQ1952" s="37">
        <f t="shared" si="1375"/>
        <v>0</v>
      </c>
      <c r="AR1952" s="37">
        <f t="shared" si="1376"/>
        <v>0</v>
      </c>
      <c r="AS1952" s="37">
        <f t="shared" si="1377"/>
        <v>0</v>
      </c>
      <c r="AU1952">
        <v>91</v>
      </c>
      <c r="AV1952" s="37">
        <f t="shared" si="1378"/>
        <v>348.89898816403911</v>
      </c>
      <c r="AW1952" s="37">
        <f t="shared" si="1379"/>
        <v>27.030863311419647</v>
      </c>
      <c r="AX1952" s="37">
        <f t="shared" si="1380"/>
        <v>482.95304849659163</v>
      </c>
      <c r="AY1952" s="37">
        <f t="shared" si="1381"/>
        <v>858.94319724146214</v>
      </c>
      <c r="AZ1952" s="37">
        <f t="shared" si="1382"/>
        <v>23.331406558285579</v>
      </c>
      <c r="BA1952" s="37">
        <f t="shared" si="1383"/>
        <v>9.376695548970698</v>
      </c>
      <c r="BC1952">
        <v>91</v>
      </c>
      <c r="BD1952" s="37">
        <f>IF(Voorblad!$E$10=Rekenblad!BC1952,Rekenblad!AV1952,0)</f>
        <v>0</v>
      </c>
      <c r="BE1952" s="37">
        <f>IF(Voorblad!$E$10=Rekenblad!BC1952,Rekenblad!AW1952,0)</f>
        <v>0</v>
      </c>
      <c r="BF1952" s="37">
        <f>IF(Voorblad!$E$10=Rekenblad!BC1952,Rekenblad!AX1952,0)</f>
        <v>0</v>
      </c>
      <c r="BG1952" s="62">
        <f>IF(Voorblad!$E$10=Rekenblad!BC1952,Rekenblad!AY1952,0)</f>
        <v>0</v>
      </c>
      <c r="BH1952" s="37">
        <f>IF(Voorblad!$E$10=Rekenblad!BC1952,Rekenblad!AZ1952,0)</f>
        <v>0</v>
      </c>
      <c r="BI1952" s="37">
        <f>IF(Voorblad!$E$10=Rekenblad!BC1952,Rekenblad!BA1952,0)</f>
        <v>0</v>
      </c>
      <c r="BK1952">
        <v>91</v>
      </c>
      <c r="BL1952" s="37">
        <f>IF(Voorblad!$E$14=Rekenblad!$BL$1869,Rekenblad!BD1952,0)</f>
        <v>0</v>
      </c>
      <c r="BM1952" s="37">
        <f>IF(Voorblad!$E$14=Rekenblad!$BL$1869,Rekenblad!BE1952,0)</f>
        <v>0</v>
      </c>
      <c r="BN1952" s="37">
        <f>IF(Voorblad!$E$14=Rekenblad!$BL$1869,Rekenblad!BF1952,0)</f>
        <v>0</v>
      </c>
      <c r="BO1952" s="37">
        <f>IF(Voorblad!$E$14=Rekenblad!$BL$1869,Rekenblad!BG1952,0)</f>
        <v>0</v>
      </c>
      <c r="BP1952" s="37">
        <f>IF(Voorblad!$E$14=Rekenblad!$BL$1869,Rekenblad!BH1952,0)</f>
        <v>0</v>
      </c>
      <c r="BQ1952" s="37">
        <f>IF(Voorblad!$E$14=Rekenblad!$BL$1869,Rekenblad!BI1952,0)</f>
        <v>0</v>
      </c>
    </row>
    <row r="1953" spans="2:69" x14ac:dyDescent="0.25">
      <c r="B1953">
        <f>'Data TREND'!$X$229</f>
        <v>92</v>
      </c>
      <c r="C1953" s="37">
        <f>'Data TREND'!Z373</f>
        <v>352.33112551047736</v>
      </c>
      <c r="D1953" s="37">
        <f>'Data TREND'!AA373</f>
        <v>27.223505879984707</v>
      </c>
      <c r="E1953" s="37">
        <f>'Data TREND'!AB373</f>
        <v>488.20435953388767</v>
      </c>
      <c r="F1953" s="37">
        <f>'Data TREND'!AC373</f>
        <v>867.82441079433966</v>
      </c>
      <c r="G1953" s="37">
        <f>'Data TREND'!AD373</f>
        <v>23.250721135886948</v>
      </c>
      <c r="H1953" s="37">
        <f>'Data TREND'!AE373</f>
        <v>9.3421857846185166</v>
      </c>
      <c r="J1953" s="37">
        <f t="shared" si="1360"/>
        <v>352.33112551047736</v>
      </c>
      <c r="K1953" s="37">
        <f t="shared" si="1361"/>
        <v>27.223505879984707</v>
      </c>
      <c r="L1953" s="37">
        <f t="shared" si="1362"/>
        <v>488.20435953388767</v>
      </c>
      <c r="M1953" s="37">
        <f t="shared" si="1363"/>
        <v>867.82441079433966</v>
      </c>
      <c r="N1953" s="37">
        <f t="shared" si="1364"/>
        <v>23.250721135886948</v>
      </c>
      <c r="O1953" s="37">
        <f t="shared" si="1365"/>
        <v>9.3421857846185166</v>
      </c>
      <c r="Q1953">
        <f>'Data TREND'!$X$229</f>
        <v>92</v>
      </c>
      <c r="R1953" s="37">
        <f>'Data TREND'!AG373</f>
        <v>390.05402111503463</v>
      </c>
      <c r="S1953" s="37">
        <f>'Data TREND'!AH373</f>
        <v>53.592514668258133</v>
      </c>
      <c r="T1953" s="37">
        <f>'Data TREND'!AI373</f>
        <v>487.57343982698694</v>
      </c>
      <c r="U1953" s="37">
        <f>'Data TREND'!AJ373</f>
        <v>931.24901808220807</v>
      </c>
      <c r="V1953" s="37">
        <f>'Data TREND'!AK373</f>
        <v>24.380782642160344</v>
      </c>
      <c r="W1953" s="37">
        <f>'Data TREND'!AL373</f>
        <v>9.9893074106482285</v>
      </c>
      <c r="Y1953" s="37">
        <f t="shared" si="1366"/>
        <v>0</v>
      </c>
      <c r="Z1953" s="37">
        <f t="shared" si="1367"/>
        <v>0</v>
      </c>
      <c r="AA1953" s="37">
        <f t="shared" si="1368"/>
        <v>0</v>
      </c>
      <c r="AB1953" s="37">
        <f t="shared" si="1369"/>
        <v>0</v>
      </c>
      <c r="AC1953" s="37">
        <f t="shared" si="1370"/>
        <v>0</v>
      </c>
      <c r="AD1953" s="37">
        <f t="shared" si="1371"/>
        <v>0</v>
      </c>
      <c r="AF1953">
        <f>'Data TREND'!$X$229</f>
        <v>92</v>
      </c>
      <c r="AG1953" s="37">
        <f>'Data TREND'!AN373</f>
        <v>435.2006733631718</v>
      </c>
      <c r="AH1953" s="37">
        <f>'Data TREND'!AO373</f>
        <v>57.103288826332665</v>
      </c>
      <c r="AI1953" s="37">
        <f>'Data TREND'!AP373</f>
        <v>487.48435888146957</v>
      </c>
      <c r="AJ1953" s="37">
        <f>'Data TREND'!AQ373</f>
        <v>979.57472844869494</v>
      </c>
      <c r="AK1953" s="37">
        <f>'Data TREND'!AR373</f>
        <v>24.987083304013183</v>
      </c>
      <c r="AL1953" s="37">
        <f>'Data TREND'!AS373</f>
        <v>10.228129966207685</v>
      </c>
      <c r="AN1953" s="37">
        <f t="shared" si="1372"/>
        <v>0</v>
      </c>
      <c r="AO1953" s="37">
        <f t="shared" si="1373"/>
        <v>0</v>
      </c>
      <c r="AP1953" s="37">
        <f t="shared" si="1374"/>
        <v>0</v>
      </c>
      <c r="AQ1953" s="37">
        <f t="shared" si="1375"/>
        <v>0</v>
      </c>
      <c r="AR1953" s="37">
        <f t="shared" si="1376"/>
        <v>0</v>
      </c>
      <c r="AS1953" s="37">
        <f t="shared" si="1377"/>
        <v>0</v>
      </c>
      <c r="AU1953">
        <v>92</v>
      </c>
      <c r="AV1953" s="37">
        <f t="shared" si="1378"/>
        <v>352.33112551047736</v>
      </c>
      <c r="AW1953" s="37">
        <f t="shared" si="1379"/>
        <v>27.223505879984707</v>
      </c>
      <c r="AX1953" s="37">
        <f t="shared" si="1380"/>
        <v>488.20435953388767</v>
      </c>
      <c r="AY1953" s="37">
        <f t="shared" si="1381"/>
        <v>867.82441079433966</v>
      </c>
      <c r="AZ1953" s="37">
        <f t="shared" si="1382"/>
        <v>23.250721135886948</v>
      </c>
      <c r="BA1953" s="37">
        <f t="shared" si="1383"/>
        <v>9.3421857846185166</v>
      </c>
      <c r="BC1953">
        <v>92</v>
      </c>
      <c r="BD1953" s="37">
        <f>IF(Voorblad!$E$10=Rekenblad!BC1953,Rekenblad!AV1953,0)</f>
        <v>0</v>
      </c>
      <c r="BE1953" s="37">
        <f>IF(Voorblad!$E$10=Rekenblad!BC1953,Rekenblad!AW1953,0)</f>
        <v>0</v>
      </c>
      <c r="BF1953" s="37">
        <f>IF(Voorblad!$E$10=Rekenblad!BC1953,Rekenblad!AX1953,0)</f>
        <v>0</v>
      </c>
      <c r="BG1953" s="62">
        <f>IF(Voorblad!$E$10=Rekenblad!BC1953,Rekenblad!AY1953,0)</f>
        <v>0</v>
      </c>
      <c r="BH1953" s="37">
        <f>IF(Voorblad!$E$10=Rekenblad!BC1953,Rekenblad!AZ1953,0)</f>
        <v>0</v>
      </c>
      <c r="BI1953" s="37">
        <f>IF(Voorblad!$E$10=Rekenblad!BC1953,Rekenblad!BA1953,0)</f>
        <v>0</v>
      </c>
      <c r="BK1953">
        <v>92</v>
      </c>
      <c r="BL1953" s="37">
        <f>IF(Voorblad!$E$14=Rekenblad!$BL$1869,Rekenblad!BD1953,0)</f>
        <v>0</v>
      </c>
      <c r="BM1953" s="37">
        <f>IF(Voorblad!$E$14=Rekenblad!$BL$1869,Rekenblad!BE1953,0)</f>
        <v>0</v>
      </c>
      <c r="BN1953" s="37">
        <f>IF(Voorblad!$E$14=Rekenblad!$BL$1869,Rekenblad!BF1953,0)</f>
        <v>0</v>
      </c>
      <c r="BO1953" s="37">
        <f>IF(Voorblad!$E$14=Rekenblad!$BL$1869,Rekenblad!BG1953,0)</f>
        <v>0</v>
      </c>
      <c r="BP1953" s="37">
        <f>IF(Voorblad!$E$14=Rekenblad!$BL$1869,Rekenblad!BH1953,0)</f>
        <v>0</v>
      </c>
      <c r="BQ1953" s="37">
        <f>IF(Voorblad!$E$14=Rekenblad!$BL$1869,Rekenblad!BI1953,0)</f>
        <v>0</v>
      </c>
    </row>
    <row r="1954" spans="2:69" x14ac:dyDescent="0.25">
      <c r="B1954">
        <f>'Data TREND'!$X$230</f>
        <v>93</v>
      </c>
      <c r="C1954" s="37">
        <f>'Data TREND'!Z374</f>
        <v>355.76326285691573</v>
      </c>
      <c r="D1954" s="37">
        <f>'Data TREND'!AA374</f>
        <v>27.41614844854977</v>
      </c>
      <c r="E1954" s="37">
        <f>'Data TREND'!AB374</f>
        <v>493.4556705711837</v>
      </c>
      <c r="F1954" s="37">
        <f>'Data TREND'!AC374</f>
        <v>876.70562434721717</v>
      </c>
      <c r="G1954" s="37">
        <f>'Data TREND'!AD374</f>
        <v>23.170035713488321</v>
      </c>
      <c r="H1954" s="37">
        <f>'Data TREND'!AE374</f>
        <v>9.3076760202663351</v>
      </c>
      <c r="J1954" s="37">
        <f t="shared" si="1360"/>
        <v>355.76326285691573</v>
      </c>
      <c r="K1954" s="37">
        <f t="shared" si="1361"/>
        <v>27.41614844854977</v>
      </c>
      <c r="L1954" s="37">
        <f t="shared" si="1362"/>
        <v>493.4556705711837</v>
      </c>
      <c r="M1954" s="37">
        <f t="shared" si="1363"/>
        <v>876.70562434721717</v>
      </c>
      <c r="N1954" s="37">
        <f t="shared" si="1364"/>
        <v>23.170035713488321</v>
      </c>
      <c r="O1954" s="37">
        <f t="shared" si="1365"/>
        <v>9.3076760202663351</v>
      </c>
      <c r="Q1954">
        <f>'Data TREND'!$X$230</f>
        <v>93</v>
      </c>
      <c r="R1954" s="37">
        <f>'Data TREND'!AG374</f>
        <v>393.72876515299487</v>
      </c>
      <c r="S1954" s="37">
        <f>'Data TREND'!AH374</f>
        <v>53.987631853187708</v>
      </c>
      <c r="T1954" s="37">
        <f>'Data TREND'!AI374</f>
        <v>492.78684350230827</v>
      </c>
      <c r="U1954" s="37">
        <f>'Data TREND'!AJ374</f>
        <v>940.52829957122606</v>
      </c>
      <c r="V1954" s="37">
        <f>'Data TREND'!AK374</f>
        <v>24.225382579745094</v>
      </c>
      <c r="W1954" s="37">
        <f>'Data TREND'!AL374</f>
        <v>9.9261919748387974</v>
      </c>
      <c r="Y1954" s="37">
        <f t="shared" si="1366"/>
        <v>0</v>
      </c>
      <c r="Z1954" s="37">
        <f t="shared" si="1367"/>
        <v>0</v>
      </c>
      <c r="AA1954" s="37">
        <f t="shared" si="1368"/>
        <v>0</v>
      </c>
      <c r="AB1954" s="37">
        <f t="shared" si="1369"/>
        <v>0</v>
      </c>
      <c r="AC1954" s="37">
        <f t="shared" si="1370"/>
        <v>0</v>
      </c>
      <c r="AD1954" s="37">
        <f t="shared" si="1371"/>
        <v>0</v>
      </c>
      <c r="AF1954">
        <f>'Data TREND'!$X$230</f>
        <v>93</v>
      </c>
      <c r="AG1954" s="37">
        <f>'Data TREND'!AN374</f>
        <v>439.22103272605341</v>
      </c>
      <c r="AH1954" s="37">
        <f>'Data TREND'!AO374</f>
        <v>57.531758821499352</v>
      </c>
      <c r="AI1954" s="37">
        <f>'Data TREND'!AP374</f>
        <v>492.69221580209097</v>
      </c>
      <c r="AJ1954" s="37">
        <f>'Data TREND'!AQ374</f>
        <v>989.22342846370066</v>
      </c>
      <c r="AK1954" s="37">
        <f>'Data TREND'!AR374</f>
        <v>24.795137159492228</v>
      </c>
      <c r="AL1954" s="37">
        <f>'Data TREND'!AS374</f>
        <v>10.148009201793037</v>
      </c>
      <c r="AN1954" s="37">
        <f t="shared" si="1372"/>
        <v>0</v>
      </c>
      <c r="AO1954" s="37">
        <f t="shared" si="1373"/>
        <v>0</v>
      </c>
      <c r="AP1954" s="37">
        <f t="shared" si="1374"/>
        <v>0</v>
      </c>
      <c r="AQ1954" s="37">
        <f t="shared" si="1375"/>
        <v>0</v>
      </c>
      <c r="AR1954" s="37">
        <f t="shared" si="1376"/>
        <v>0</v>
      </c>
      <c r="AS1954" s="37">
        <f t="shared" si="1377"/>
        <v>0</v>
      </c>
      <c r="AU1954">
        <v>93</v>
      </c>
      <c r="AV1954" s="37">
        <f t="shared" si="1378"/>
        <v>355.76326285691573</v>
      </c>
      <c r="AW1954" s="37">
        <f t="shared" si="1379"/>
        <v>27.41614844854977</v>
      </c>
      <c r="AX1954" s="37">
        <f t="shared" si="1380"/>
        <v>493.4556705711837</v>
      </c>
      <c r="AY1954" s="37">
        <f t="shared" si="1381"/>
        <v>876.70562434721717</v>
      </c>
      <c r="AZ1954" s="37">
        <f t="shared" si="1382"/>
        <v>23.170035713488321</v>
      </c>
      <c r="BA1954" s="37">
        <f t="shared" si="1383"/>
        <v>9.3076760202663351</v>
      </c>
      <c r="BC1954">
        <v>93</v>
      </c>
      <c r="BD1954" s="37">
        <f>IF(Voorblad!$E$10=Rekenblad!BC1954,Rekenblad!AV1954,0)</f>
        <v>0</v>
      </c>
      <c r="BE1954" s="37">
        <f>IF(Voorblad!$E$10=Rekenblad!BC1954,Rekenblad!AW1954,0)</f>
        <v>0</v>
      </c>
      <c r="BF1954" s="37">
        <f>IF(Voorblad!$E$10=Rekenblad!BC1954,Rekenblad!AX1954,0)</f>
        <v>0</v>
      </c>
      <c r="BG1954" s="62">
        <f>IF(Voorblad!$E$10=Rekenblad!BC1954,Rekenblad!AY1954,0)</f>
        <v>0</v>
      </c>
      <c r="BH1954" s="37">
        <f>IF(Voorblad!$E$10=Rekenblad!BC1954,Rekenblad!AZ1954,0)</f>
        <v>0</v>
      </c>
      <c r="BI1954" s="37">
        <f>IF(Voorblad!$E$10=Rekenblad!BC1954,Rekenblad!BA1954,0)</f>
        <v>0</v>
      </c>
      <c r="BK1954">
        <v>93</v>
      </c>
      <c r="BL1954" s="37">
        <f>IF(Voorblad!$E$14=Rekenblad!$BL$1869,Rekenblad!BD1954,0)</f>
        <v>0</v>
      </c>
      <c r="BM1954" s="37">
        <f>IF(Voorblad!$E$14=Rekenblad!$BL$1869,Rekenblad!BE1954,0)</f>
        <v>0</v>
      </c>
      <c r="BN1954" s="37">
        <f>IF(Voorblad!$E$14=Rekenblad!$BL$1869,Rekenblad!BF1954,0)</f>
        <v>0</v>
      </c>
      <c r="BO1954" s="37">
        <f>IF(Voorblad!$E$14=Rekenblad!$BL$1869,Rekenblad!BG1954,0)</f>
        <v>0</v>
      </c>
      <c r="BP1954" s="37">
        <f>IF(Voorblad!$E$14=Rekenblad!$BL$1869,Rekenblad!BH1954,0)</f>
        <v>0</v>
      </c>
      <c r="BQ1954" s="37">
        <f>IF(Voorblad!$E$14=Rekenblad!$BL$1869,Rekenblad!BI1954,0)</f>
        <v>0</v>
      </c>
    </row>
    <row r="1955" spans="2:69" x14ac:dyDescent="0.25">
      <c r="B1955">
        <f>'Data TREND'!$X$231</f>
        <v>94</v>
      </c>
      <c r="C1955" s="37">
        <f>'Data TREND'!Z375</f>
        <v>359.19540020335398</v>
      </c>
      <c r="D1955" s="37">
        <f>'Data TREND'!AA375</f>
        <v>27.608791017114829</v>
      </c>
      <c r="E1955" s="37">
        <f>'Data TREND'!AB375</f>
        <v>498.70698160847979</v>
      </c>
      <c r="F1955" s="37">
        <f>'Data TREND'!AC375</f>
        <v>885.58683790009468</v>
      </c>
      <c r="G1955" s="37">
        <f>'Data TREND'!AD375</f>
        <v>23.089350291089691</v>
      </c>
      <c r="H1955" s="37">
        <f>'Data TREND'!AE375</f>
        <v>9.2731662559141519</v>
      </c>
      <c r="J1955" s="37">
        <f t="shared" si="1360"/>
        <v>359.19540020335398</v>
      </c>
      <c r="K1955" s="37">
        <f t="shared" si="1361"/>
        <v>27.608791017114829</v>
      </c>
      <c r="L1955" s="37">
        <f t="shared" si="1362"/>
        <v>498.70698160847979</v>
      </c>
      <c r="M1955" s="37">
        <f t="shared" si="1363"/>
        <v>885.58683790009468</v>
      </c>
      <c r="N1955" s="37">
        <f t="shared" si="1364"/>
        <v>23.089350291089691</v>
      </c>
      <c r="O1955" s="37">
        <f t="shared" si="1365"/>
        <v>9.2731662559141519</v>
      </c>
      <c r="Q1955">
        <f>'Data TREND'!$X$231</f>
        <v>94</v>
      </c>
      <c r="R1955" s="37">
        <f>'Data TREND'!AG375</f>
        <v>397.40350919095511</v>
      </c>
      <c r="S1955" s="37">
        <f>'Data TREND'!AH375</f>
        <v>54.382749038117296</v>
      </c>
      <c r="T1955" s="37">
        <f>'Data TREND'!AI375</f>
        <v>498.00024717762966</v>
      </c>
      <c r="U1955" s="37">
        <f>'Data TREND'!AJ375</f>
        <v>949.80758106024416</v>
      </c>
      <c r="V1955" s="37">
        <f>'Data TREND'!AK375</f>
        <v>24.069982517329844</v>
      </c>
      <c r="W1955" s="37">
        <f>'Data TREND'!AL375</f>
        <v>9.8630765390293682</v>
      </c>
      <c r="Y1955" s="37">
        <f t="shared" si="1366"/>
        <v>0</v>
      </c>
      <c r="Z1955" s="37">
        <f t="shared" si="1367"/>
        <v>0</v>
      </c>
      <c r="AA1955" s="37">
        <f t="shared" si="1368"/>
        <v>0</v>
      </c>
      <c r="AB1955" s="37">
        <f t="shared" si="1369"/>
        <v>0</v>
      </c>
      <c r="AC1955" s="37">
        <f t="shared" si="1370"/>
        <v>0</v>
      </c>
      <c r="AD1955" s="37">
        <f t="shared" si="1371"/>
        <v>0</v>
      </c>
      <c r="AF1955">
        <f>'Data TREND'!$X$231</f>
        <v>94</v>
      </c>
      <c r="AG1955" s="37">
        <f>'Data TREND'!AN375</f>
        <v>443.24139208893502</v>
      </c>
      <c r="AH1955" s="37">
        <f>'Data TREND'!AO375</f>
        <v>57.960228816666039</v>
      </c>
      <c r="AI1955" s="37">
        <f>'Data TREND'!AP375</f>
        <v>497.90007272271237</v>
      </c>
      <c r="AJ1955" s="37">
        <f>'Data TREND'!AQ375</f>
        <v>998.87212847870637</v>
      </c>
      <c r="AK1955" s="37">
        <f>'Data TREND'!AR375</f>
        <v>24.603191014971273</v>
      </c>
      <c r="AL1955" s="37">
        <f>'Data TREND'!AS375</f>
        <v>10.067888437378388</v>
      </c>
      <c r="AN1955" s="37">
        <f t="shared" si="1372"/>
        <v>0</v>
      </c>
      <c r="AO1955" s="37">
        <f t="shared" si="1373"/>
        <v>0</v>
      </c>
      <c r="AP1955" s="37">
        <f t="shared" si="1374"/>
        <v>0</v>
      </c>
      <c r="AQ1955" s="37">
        <f t="shared" si="1375"/>
        <v>0</v>
      </c>
      <c r="AR1955" s="37">
        <f t="shared" si="1376"/>
        <v>0</v>
      </c>
      <c r="AS1955" s="37">
        <f t="shared" si="1377"/>
        <v>0</v>
      </c>
      <c r="AU1955">
        <v>94</v>
      </c>
      <c r="AV1955" s="37">
        <f t="shared" si="1378"/>
        <v>359.19540020335398</v>
      </c>
      <c r="AW1955" s="37">
        <f t="shared" si="1379"/>
        <v>27.608791017114829</v>
      </c>
      <c r="AX1955" s="37">
        <f t="shared" si="1380"/>
        <v>498.70698160847979</v>
      </c>
      <c r="AY1955" s="37">
        <f t="shared" si="1381"/>
        <v>885.58683790009468</v>
      </c>
      <c r="AZ1955" s="37">
        <f t="shared" si="1382"/>
        <v>23.089350291089691</v>
      </c>
      <c r="BA1955" s="37">
        <f t="shared" si="1383"/>
        <v>9.2731662559141519</v>
      </c>
      <c r="BC1955">
        <v>94</v>
      </c>
      <c r="BD1955" s="37">
        <f>IF(Voorblad!$E$10=Rekenblad!BC1955,Rekenblad!AV1955,0)</f>
        <v>0</v>
      </c>
      <c r="BE1955" s="37">
        <f>IF(Voorblad!$E$10=Rekenblad!BC1955,Rekenblad!AW1955,0)</f>
        <v>0</v>
      </c>
      <c r="BF1955" s="37">
        <f>IF(Voorblad!$E$10=Rekenblad!BC1955,Rekenblad!AX1955,0)</f>
        <v>0</v>
      </c>
      <c r="BG1955" s="62">
        <f>IF(Voorblad!$E$10=Rekenblad!BC1955,Rekenblad!AY1955,0)</f>
        <v>0</v>
      </c>
      <c r="BH1955" s="37">
        <f>IF(Voorblad!$E$10=Rekenblad!BC1955,Rekenblad!AZ1955,0)</f>
        <v>0</v>
      </c>
      <c r="BI1955" s="37">
        <f>IF(Voorblad!$E$10=Rekenblad!BC1955,Rekenblad!BA1955,0)</f>
        <v>0</v>
      </c>
      <c r="BK1955">
        <v>94</v>
      </c>
      <c r="BL1955" s="37">
        <f>IF(Voorblad!$E$14=Rekenblad!$BL$1869,Rekenblad!BD1955,0)</f>
        <v>0</v>
      </c>
      <c r="BM1955" s="37">
        <f>IF(Voorblad!$E$14=Rekenblad!$BL$1869,Rekenblad!BE1955,0)</f>
        <v>0</v>
      </c>
      <c r="BN1955" s="37">
        <f>IF(Voorblad!$E$14=Rekenblad!$BL$1869,Rekenblad!BF1955,0)</f>
        <v>0</v>
      </c>
      <c r="BO1955" s="37">
        <f>IF(Voorblad!$E$14=Rekenblad!$BL$1869,Rekenblad!BG1955,0)</f>
        <v>0</v>
      </c>
      <c r="BP1955" s="37">
        <f>IF(Voorblad!$E$14=Rekenblad!$BL$1869,Rekenblad!BH1955,0)</f>
        <v>0</v>
      </c>
      <c r="BQ1955" s="37">
        <f>IF(Voorblad!$E$14=Rekenblad!$BL$1869,Rekenblad!BI1955,0)</f>
        <v>0</v>
      </c>
    </row>
    <row r="1956" spans="2:69" x14ac:dyDescent="0.25">
      <c r="B1956">
        <f>'Data TREND'!$X$232</f>
        <v>95</v>
      </c>
      <c r="C1956" s="37">
        <f>'Data TREND'!Z376</f>
        <v>362.62753754979224</v>
      </c>
      <c r="D1956" s="37">
        <f>'Data TREND'!AA376</f>
        <v>27.801433585679888</v>
      </c>
      <c r="E1956" s="37">
        <f>'Data TREND'!AB376</f>
        <v>503.95829264577583</v>
      </c>
      <c r="F1956" s="37">
        <f>'Data TREND'!AC376</f>
        <v>894.46805145297219</v>
      </c>
      <c r="G1956" s="37">
        <f>'Data TREND'!AD376</f>
        <v>23.008664868691064</v>
      </c>
      <c r="H1956" s="37">
        <f>'Data TREND'!AE376</f>
        <v>9.2386564915619704</v>
      </c>
      <c r="J1956" s="37">
        <f t="shared" si="1360"/>
        <v>362.62753754979224</v>
      </c>
      <c r="K1956" s="37">
        <f t="shared" si="1361"/>
        <v>27.801433585679888</v>
      </c>
      <c r="L1956" s="37">
        <f t="shared" si="1362"/>
        <v>503.95829264577583</v>
      </c>
      <c r="M1956" s="37">
        <f t="shared" si="1363"/>
        <v>894.46805145297219</v>
      </c>
      <c r="N1956" s="37">
        <f t="shared" si="1364"/>
        <v>23.008664868691064</v>
      </c>
      <c r="O1956" s="37">
        <f t="shared" si="1365"/>
        <v>9.2386564915619704</v>
      </c>
      <c r="Q1956">
        <f>'Data TREND'!$X$232</f>
        <v>95</v>
      </c>
      <c r="R1956" s="37">
        <f>'Data TREND'!AG376</f>
        <v>401.07825322891534</v>
      </c>
      <c r="S1956" s="37">
        <f>'Data TREND'!AH376</f>
        <v>54.777866223046871</v>
      </c>
      <c r="T1956" s="37">
        <f>'Data TREND'!AI376</f>
        <v>503.21365085295099</v>
      </c>
      <c r="U1956" s="37">
        <f>'Data TREND'!AJ376</f>
        <v>959.08686254926226</v>
      </c>
      <c r="V1956" s="37">
        <f>'Data TREND'!AK376</f>
        <v>23.914582454914594</v>
      </c>
      <c r="W1956" s="37">
        <f>'Data TREND'!AL376</f>
        <v>9.7999611032199354</v>
      </c>
      <c r="Y1956" s="37">
        <f t="shared" si="1366"/>
        <v>0</v>
      </c>
      <c r="Z1956" s="37">
        <f t="shared" si="1367"/>
        <v>0</v>
      </c>
      <c r="AA1956" s="37">
        <f t="shared" si="1368"/>
        <v>0</v>
      </c>
      <c r="AB1956" s="37">
        <f t="shared" si="1369"/>
        <v>0</v>
      </c>
      <c r="AC1956" s="37">
        <f t="shared" si="1370"/>
        <v>0</v>
      </c>
      <c r="AD1956" s="37">
        <f t="shared" si="1371"/>
        <v>0</v>
      </c>
      <c r="AF1956">
        <f>'Data TREND'!$X$232</f>
        <v>95</v>
      </c>
      <c r="AG1956" s="37">
        <f>'Data TREND'!AN376</f>
        <v>447.26175145181668</v>
      </c>
      <c r="AH1956" s="37">
        <f>'Data TREND'!AO376</f>
        <v>58.388698811832732</v>
      </c>
      <c r="AI1956" s="37">
        <f>'Data TREND'!AP376</f>
        <v>503.1079296433337</v>
      </c>
      <c r="AJ1956" s="37">
        <f>'Data TREND'!AQ376</f>
        <v>1008.5208284937121</v>
      </c>
      <c r="AK1956" s="37">
        <f>'Data TREND'!AR376</f>
        <v>24.411244870450318</v>
      </c>
      <c r="AL1956" s="37">
        <f>'Data TREND'!AS376</f>
        <v>9.9877676729637379</v>
      </c>
      <c r="AN1956" s="37">
        <f t="shared" si="1372"/>
        <v>0</v>
      </c>
      <c r="AO1956" s="37">
        <f t="shared" si="1373"/>
        <v>0</v>
      </c>
      <c r="AP1956" s="37">
        <f t="shared" si="1374"/>
        <v>0</v>
      </c>
      <c r="AQ1956" s="37">
        <f t="shared" si="1375"/>
        <v>0</v>
      </c>
      <c r="AR1956" s="37">
        <f t="shared" si="1376"/>
        <v>0</v>
      </c>
      <c r="AS1956" s="37">
        <f t="shared" si="1377"/>
        <v>0</v>
      </c>
      <c r="AU1956">
        <v>95</v>
      </c>
      <c r="AV1956" s="37">
        <f t="shared" si="1378"/>
        <v>362.62753754979224</v>
      </c>
      <c r="AW1956" s="37">
        <f t="shared" si="1379"/>
        <v>27.801433585679888</v>
      </c>
      <c r="AX1956" s="37">
        <f t="shared" si="1380"/>
        <v>503.95829264577583</v>
      </c>
      <c r="AY1956" s="37">
        <f t="shared" si="1381"/>
        <v>894.46805145297219</v>
      </c>
      <c r="AZ1956" s="37">
        <f t="shared" si="1382"/>
        <v>23.008664868691064</v>
      </c>
      <c r="BA1956" s="37">
        <f t="shared" si="1383"/>
        <v>9.2386564915619704</v>
      </c>
      <c r="BC1956">
        <v>95</v>
      </c>
      <c r="BD1956" s="37">
        <f>IF(Voorblad!$E$10=Rekenblad!BC1956,Rekenblad!AV1956,0)</f>
        <v>0</v>
      </c>
      <c r="BE1956" s="37">
        <f>IF(Voorblad!$E$10=Rekenblad!BC1956,Rekenblad!AW1956,0)</f>
        <v>0</v>
      </c>
      <c r="BF1956" s="37">
        <f>IF(Voorblad!$E$10=Rekenblad!BC1956,Rekenblad!AX1956,0)</f>
        <v>0</v>
      </c>
      <c r="BG1956" s="62">
        <f>IF(Voorblad!$E$10=Rekenblad!BC1956,Rekenblad!AY1956,0)</f>
        <v>0</v>
      </c>
      <c r="BH1956" s="37">
        <f>IF(Voorblad!$E$10=Rekenblad!BC1956,Rekenblad!AZ1956,0)</f>
        <v>0</v>
      </c>
      <c r="BI1956" s="37">
        <f>IF(Voorblad!$E$10=Rekenblad!BC1956,Rekenblad!BA1956,0)</f>
        <v>0</v>
      </c>
      <c r="BK1956">
        <v>95</v>
      </c>
      <c r="BL1956" s="37">
        <f>IF(Voorblad!$E$14=Rekenblad!$BL$1869,Rekenblad!BD1956,0)</f>
        <v>0</v>
      </c>
      <c r="BM1956" s="37">
        <f>IF(Voorblad!$E$14=Rekenblad!$BL$1869,Rekenblad!BE1956,0)</f>
        <v>0</v>
      </c>
      <c r="BN1956" s="37">
        <f>IF(Voorblad!$E$14=Rekenblad!$BL$1869,Rekenblad!BF1956,0)</f>
        <v>0</v>
      </c>
      <c r="BO1956" s="37">
        <f>IF(Voorblad!$E$14=Rekenblad!$BL$1869,Rekenblad!BG1956,0)</f>
        <v>0</v>
      </c>
      <c r="BP1956" s="37">
        <f>IF(Voorblad!$E$14=Rekenblad!$BL$1869,Rekenblad!BH1956,0)</f>
        <v>0</v>
      </c>
      <c r="BQ1956" s="37">
        <f>IF(Voorblad!$E$14=Rekenblad!$BL$1869,Rekenblad!BI1956,0)</f>
        <v>0</v>
      </c>
    </row>
    <row r="1957" spans="2:69" x14ac:dyDescent="0.25">
      <c r="B1957">
        <f>'Data TREND'!$X$233</f>
        <v>96</v>
      </c>
      <c r="C1957" s="37">
        <f>'Data TREND'!Z377</f>
        <v>366.0596748962306</v>
      </c>
      <c r="D1957" s="37">
        <f>'Data TREND'!AA377</f>
        <v>27.994076154244951</v>
      </c>
      <c r="E1957" s="37">
        <f>'Data TREND'!AB377</f>
        <v>509.20960368307192</v>
      </c>
      <c r="F1957" s="37">
        <f>'Data TREND'!AC377</f>
        <v>903.3492650058497</v>
      </c>
      <c r="G1957" s="37">
        <f>'Data TREND'!AD377</f>
        <v>22.927979446292433</v>
      </c>
      <c r="H1957" s="37">
        <f>'Data TREND'!AE377</f>
        <v>9.204146727209789</v>
      </c>
      <c r="J1957" s="37">
        <f t="shared" si="1360"/>
        <v>366.0596748962306</v>
      </c>
      <c r="K1957" s="37">
        <f t="shared" si="1361"/>
        <v>27.994076154244951</v>
      </c>
      <c r="L1957" s="37">
        <f t="shared" si="1362"/>
        <v>509.20960368307192</v>
      </c>
      <c r="M1957" s="37">
        <f t="shared" si="1363"/>
        <v>903.3492650058497</v>
      </c>
      <c r="N1957" s="37">
        <f t="shared" si="1364"/>
        <v>22.927979446292433</v>
      </c>
      <c r="O1957" s="37">
        <f t="shared" si="1365"/>
        <v>9.204146727209789</v>
      </c>
      <c r="Q1957">
        <f>'Data TREND'!$X$233</f>
        <v>96</v>
      </c>
      <c r="R1957" s="37">
        <f>'Data TREND'!AG377</f>
        <v>404.75299726687558</v>
      </c>
      <c r="S1957" s="37">
        <f>'Data TREND'!AH377</f>
        <v>55.172983407976446</v>
      </c>
      <c r="T1957" s="37">
        <f>'Data TREND'!AI377</f>
        <v>508.42705452827238</v>
      </c>
      <c r="U1957" s="37">
        <f>'Data TREND'!AJ377</f>
        <v>968.36614403828025</v>
      </c>
      <c r="V1957" s="37">
        <f>'Data TREND'!AK377</f>
        <v>23.759182392499344</v>
      </c>
      <c r="W1957" s="37">
        <f>'Data TREND'!AL377</f>
        <v>9.7368456674105062</v>
      </c>
      <c r="Y1957" s="37">
        <f t="shared" si="1366"/>
        <v>0</v>
      </c>
      <c r="Z1957" s="37">
        <f t="shared" si="1367"/>
        <v>0</v>
      </c>
      <c r="AA1957" s="37">
        <f t="shared" si="1368"/>
        <v>0</v>
      </c>
      <c r="AB1957" s="37">
        <f t="shared" si="1369"/>
        <v>0</v>
      </c>
      <c r="AC1957" s="37">
        <f t="shared" si="1370"/>
        <v>0</v>
      </c>
      <c r="AD1957" s="37">
        <f t="shared" si="1371"/>
        <v>0</v>
      </c>
      <c r="AF1957">
        <f>'Data TREND'!$X$233</f>
        <v>96</v>
      </c>
      <c r="AG1957" s="37">
        <f>'Data TREND'!AN377</f>
        <v>451.28211081469829</v>
      </c>
      <c r="AH1957" s="37">
        <f>'Data TREND'!AO377</f>
        <v>58.817168806999419</v>
      </c>
      <c r="AI1957" s="37">
        <f>'Data TREND'!AP377</f>
        <v>508.3157865639551</v>
      </c>
      <c r="AJ1957" s="37">
        <f>'Data TREND'!AQ377</f>
        <v>1018.1695285087178</v>
      </c>
      <c r="AK1957" s="37">
        <f>'Data TREND'!AR377</f>
        <v>24.219298725929367</v>
      </c>
      <c r="AL1957" s="37">
        <f>'Data TREND'!AS377</f>
        <v>9.9076469085490899</v>
      </c>
      <c r="AN1957" s="37">
        <f t="shared" si="1372"/>
        <v>0</v>
      </c>
      <c r="AO1957" s="37">
        <f t="shared" si="1373"/>
        <v>0</v>
      </c>
      <c r="AP1957" s="37">
        <f t="shared" si="1374"/>
        <v>0</v>
      </c>
      <c r="AQ1957" s="37">
        <f t="shared" si="1375"/>
        <v>0</v>
      </c>
      <c r="AR1957" s="37">
        <f t="shared" si="1376"/>
        <v>0</v>
      </c>
      <c r="AS1957" s="37">
        <f t="shared" si="1377"/>
        <v>0</v>
      </c>
      <c r="AU1957">
        <v>96</v>
      </c>
      <c r="AV1957" s="37">
        <f t="shared" si="1378"/>
        <v>366.0596748962306</v>
      </c>
      <c r="AW1957" s="37">
        <f t="shared" si="1379"/>
        <v>27.994076154244951</v>
      </c>
      <c r="AX1957" s="37">
        <f t="shared" si="1380"/>
        <v>509.20960368307192</v>
      </c>
      <c r="AY1957" s="37">
        <f t="shared" si="1381"/>
        <v>903.3492650058497</v>
      </c>
      <c r="AZ1957" s="37">
        <f t="shared" si="1382"/>
        <v>22.927979446292433</v>
      </c>
      <c r="BA1957" s="37">
        <f t="shared" si="1383"/>
        <v>9.204146727209789</v>
      </c>
      <c r="BC1957">
        <v>96</v>
      </c>
      <c r="BD1957" s="37">
        <f>IF(Voorblad!$E$10=Rekenblad!BC1957,Rekenblad!AV1957,0)</f>
        <v>0</v>
      </c>
      <c r="BE1957" s="37">
        <f>IF(Voorblad!$E$10=Rekenblad!BC1957,Rekenblad!AW1957,0)</f>
        <v>0</v>
      </c>
      <c r="BF1957" s="37">
        <f>IF(Voorblad!$E$10=Rekenblad!BC1957,Rekenblad!AX1957,0)</f>
        <v>0</v>
      </c>
      <c r="BG1957" s="62">
        <f>IF(Voorblad!$E$10=Rekenblad!BC1957,Rekenblad!AY1957,0)</f>
        <v>0</v>
      </c>
      <c r="BH1957" s="37">
        <f>IF(Voorblad!$E$10=Rekenblad!BC1957,Rekenblad!AZ1957,0)</f>
        <v>0</v>
      </c>
      <c r="BI1957" s="37">
        <f>IF(Voorblad!$E$10=Rekenblad!BC1957,Rekenblad!BA1957,0)</f>
        <v>0</v>
      </c>
      <c r="BK1957">
        <v>96</v>
      </c>
      <c r="BL1957" s="37">
        <f>IF(Voorblad!$E$14=Rekenblad!$BL$1869,Rekenblad!BD1957,0)</f>
        <v>0</v>
      </c>
      <c r="BM1957" s="37">
        <f>IF(Voorblad!$E$14=Rekenblad!$BL$1869,Rekenblad!BE1957,0)</f>
        <v>0</v>
      </c>
      <c r="BN1957" s="37">
        <f>IF(Voorblad!$E$14=Rekenblad!$BL$1869,Rekenblad!BF1957,0)</f>
        <v>0</v>
      </c>
      <c r="BO1957" s="37">
        <f>IF(Voorblad!$E$14=Rekenblad!$BL$1869,Rekenblad!BG1957,0)</f>
        <v>0</v>
      </c>
      <c r="BP1957" s="37">
        <f>IF(Voorblad!$E$14=Rekenblad!$BL$1869,Rekenblad!BH1957,0)</f>
        <v>0</v>
      </c>
      <c r="BQ1957" s="37">
        <f>IF(Voorblad!$E$14=Rekenblad!$BL$1869,Rekenblad!BI1957,0)</f>
        <v>0</v>
      </c>
    </row>
    <row r="1958" spans="2:69" x14ac:dyDescent="0.25">
      <c r="B1958">
        <f>'Data TREND'!$X$234</f>
        <v>97</v>
      </c>
      <c r="C1958" s="37">
        <f>'Data TREND'!Z378</f>
        <v>369.49181224266886</v>
      </c>
      <c r="D1958" s="37">
        <f>'Data TREND'!AA378</f>
        <v>28.18671872281001</v>
      </c>
      <c r="E1958" s="37">
        <f>'Data TREND'!AB378</f>
        <v>514.46091472036801</v>
      </c>
      <c r="F1958" s="37">
        <f>'Data TREND'!AC378</f>
        <v>912.23047855872721</v>
      </c>
      <c r="G1958" s="37">
        <f>'Data TREND'!AD378</f>
        <v>22.847294023893802</v>
      </c>
      <c r="H1958" s="37">
        <f>'Data TREND'!AE378</f>
        <v>9.1696369628576075</v>
      </c>
      <c r="J1958" s="37">
        <f t="shared" si="1360"/>
        <v>369.49181224266886</v>
      </c>
      <c r="K1958" s="37">
        <f t="shared" si="1361"/>
        <v>28.18671872281001</v>
      </c>
      <c r="L1958" s="37">
        <f t="shared" si="1362"/>
        <v>514.46091472036801</v>
      </c>
      <c r="M1958" s="37">
        <f t="shared" si="1363"/>
        <v>912.23047855872721</v>
      </c>
      <c r="N1958" s="37">
        <f t="shared" si="1364"/>
        <v>22.847294023893802</v>
      </c>
      <c r="O1958" s="37">
        <f t="shared" si="1365"/>
        <v>9.1696369628576075</v>
      </c>
      <c r="Q1958">
        <f>'Data TREND'!$X$234</f>
        <v>97</v>
      </c>
      <c r="R1958" s="37">
        <f>'Data TREND'!AG378</f>
        <v>408.42774130483582</v>
      </c>
      <c r="S1958" s="37">
        <f>'Data TREND'!AH378</f>
        <v>55.568100592906035</v>
      </c>
      <c r="T1958" s="37">
        <f>'Data TREND'!AI378</f>
        <v>513.64045820359377</v>
      </c>
      <c r="U1958" s="37">
        <f>'Data TREND'!AJ378</f>
        <v>977.64542552729836</v>
      </c>
      <c r="V1958" s="37">
        <f>'Data TREND'!AK378</f>
        <v>23.603782330084094</v>
      </c>
      <c r="W1958" s="37">
        <f>'Data TREND'!AL378</f>
        <v>9.6737302316010751</v>
      </c>
      <c r="Y1958" s="37">
        <f t="shared" si="1366"/>
        <v>0</v>
      </c>
      <c r="Z1958" s="37">
        <f t="shared" si="1367"/>
        <v>0</v>
      </c>
      <c r="AA1958" s="37">
        <f t="shared" si="1368"/>
        <v>0</v>
      </c>
      <c r="AB1958" s="37">
        <f t="shared" si="1369"/>
        <v>0</v>
      </c>
      <c r="AC1958" s="37">
        <f t="shared" si="1370"/>
        <v>0</v>
      </c>
      <c r="AD1958" s="37">
        <f t="shared" si="1371"/>
        <v>0</v>
      </c>
      <c r="AF1958">
        <f>'Data TREND'!$X$234</f>
        <v>97</v>
      </c>
      <c r="AG1958" s="37">
        <f>'Data TREND'!AN378</f>
        <v>455.30247017757989</v>
      </c>
      <c r="AH1958" s="37">
        <f>'Data TREND'!AO378</f>
        <v>59.245638802166106</v>
      </c>
      <c r="AI1958" s="37">
        <f>'Data TREND'!AP378</f>
        <v>513.5236434845765</v>
      </c>
      <c r="AJ1958" s="37">
        <f>'Data TREND'!AQ378</f>
        <v>1027.8182285237235</v>
      </c>
      <c r="AK1958" s="37">
        <f>'Data TREND'!AR378</f>
        <v>24.027352581408412</v>
      </c>
      <c r="AL1958" s="37">
        <f>'Data TREND'!AS378</f>
        <v>9.8275261441344419</v>
      </c>
      <c r="AN1958" s="37">
        <f t="shared" si="1372"/>
        <v>0</v>
      </c>
      <c r="AO1958" s="37">
        <f t="shared" si="1373"/>
        <v>0</v>
      </c>
      <c r="AP1958" s="37">
        <f t="shared" si="1374"/>
        <v>0</v>
      </c>
      <c r="AQ1958" s="37">
        <f t="shared" si="1375"/>
        <v>0</v>
      </c>
      <c r="AR1958" s="37">
        <f t="shared" si="1376"/>
        <v>0</v>
      </c>
      <c r="AS1958" s="37">
        <f t="shared" si="1377"/>
        <v>0</v>
      </c>
      <c r="AU1958">
        <v>97</v>
      </c>
      <c r="AV1958" s="37">
        <f t="shared" si="1378"/>
        <v>369.49181224266886</v>
      </c>
      <c r="AW1958" s="37">
        <f t="shared" si="1379"/>
        <v>28.18671872281001</v>
      </c>
      <c r="AX1958" s="37">
        <f t="shared" si="1380"/>
        <v>514.46091472036801</v>
      </c>
      <c r="AY1958" s="37">
        <f t="shared" si="1381"/>
        <v>912.23047855872721</v>
      </c>
      <c r="AZ1958" s="37">
        <f t="shared" si="1382"/>
        <v>22.847294023893802</v>
      </c>
      <c r="BA1958" s="37">
        <f t="shared" si="1383"/>
        <v>9.1696369628576075</v>
      </c>
      <c r="BC1958">
        <v>97</v>
      </c>
      <c r="BD1958" s="37">
        <f>IF(Voorblad!$E$10=Rekenblad!BC1958,Rekenblad!AV1958,0)</f>
        <v>0</v>
      </c>
      <c r="BE1958" s="37">
        <f>IF(Voorblad!$E$10=Rekenblad!BC1958,Rekenblad!AW1958,0)</f>
        <v>0</v>
      </c>
      <c r="BF1958" s="37">
        <f>IF(Voorblad!$E$10=Rekenblad!BC1958,Rekenblad!AX1958,0)</f>
        <v>0</v>
      </c>
      <c r="BG1958" s="62">
        <f>IF(Voorblad!$E$10=Rekenblad!BC1958,Rekenblad!AY1958,0)</f>
        <v>0</v>
      </c>
      <c r="BH1958" s="37">
        <f>IF(Voorblad!$E$10=Rekenblad!BC1958,Rekenblad!AZ1958,0)</f>
        <v>0</v>
      </c>
      <c r="BI1958" s="37">
        <f>IF(Voorblad!$E$10=Rekenblad!BC1958,Rekenblad!BA1958,0)</f>
        <v>0</v>
      </c>
      <c r="BK1958">
        <v>97</v>
      </c>
      <c r="BL1958" s="37">
        <f>IF(Voorblad!$E$14=Rekenblad!$BL$1869,Rekenblad!BD1958,0)</f>
        <v>0</v>
      </c>
      <c r="BM1958" s="37">
        <f>IF(Voorblad!$E$14=Rekenblad!$BL$1869,Rekenblad!BE1958,0)</f>
        <v>0</v>
      </c>
      <c r="BN1958" s="37">
        <f>IF(Voorblad!$E$14=Rekenblad!$BL$1869,Rekenblad!BF1958,0)</f>
        <v>0</v>
      </c>
      <c r="BO1958" s="37">
        <f>IF(Voorblad!$E$14=Rekenblad!$BL$1869,Rekenblad!BG1958,0)</f>
        <v>0</v>
      </c>
      <c r="BP1958" s="37">
        <f>IF(Voorblad!$E$14=Rekenblad!$BL$1869,Rekenblad!BH1958,0)</f>
        <v>0</v>
      </c>
      <c r="BQ1958" s="37">
        <f>IF(Voorblad!$E$14=Rekenblad!$BL$1869,Rekenblad!BI1958,0)</f>
        <v>0</v>
      </c>
    </row>
    <row r="1959" spans="2:69" x14ac:dyDescent="0.25">
      <c r="B1959">
        <f>'Data TREND'!$X$235</f>
        <v>98</v>
      </c>
      <c r="C1959" s="37">
        <f>'Data TREND'!Z379</f>
        <v>372.92394958910711</v>
      </c>
      <c r="D1959" s="37">
        <f>'Data TREND'!AA379</f>
        <v>28.379361291375069</v>
      </c>
      <c r="E1959" s="37">
        <f>'Data TREND'!AB379</f>
        <v>519.71222575766399</v>
      </c>
      <c r="F1959" s="37">
        <f>'Data TREND'!AC379</f>
        <v>921.11169211160473</v>
      </c>
      <c r="G1959" s="37">
        <f>'Data TREND'!AD379</f>
        <v>22.766608601495175</v>
      </c>
      <c r="H1959" s="37">
        <f>'Data TREND'!AE379</f>
        <v>9.1351271985054261</v>
      </c>
      <c r="J1959" s="37">
        <f t="shared" si="1360"/>
        <v>372.92394958910711</v>
      </c>
      <c r="K1959" s="37">
        <f t="shared" si="1361"/>
        <v>28.379361291375069</v>
      </c>
      <c r="L1959" s="37">
        <f t="shared" si="1362"/>
        <v>519.71222575766399</v>
      </c>
      <c r="M1959" s="37">
        <f t="shared" si="1363"/>
        <v>921.11169211160473</v>
      </c>
      <c r="N1959" s="37">
        <f t="shared" si="1364"/>
        <v>22.766608601495175</v>
      </c>
      <c r="O1959" s="37">
        <f t="shared" si="1365"/>
        <v>9.1351271985054261</v>
      </c>
      <c r="Q1959">
        <f>'Data TREND'!$X$235</f>
        <v>98</v>
      </c>
      <c r="R1959" s="37">
        <f>'Data TREND'!AG379</f>
        <v>412.10248534279606</v>
      </c>
      <c r="S1959" s="37">
        <f>'Data TREND'!AH379</f>
        <v>55.963217777835609</v>
      </c>
      <c r="T1959" s="37">
        <f>'Data TREND'!AI379</f>
        <v>518.85386187891504</v>
      </c>
      <c r="U1959" s="37">
        <f>'Data TREND'!AJ379</f>
        <v>986.92470701631646</v>
      </c>
      <c r="V1959" s="37">
        <f>'Data TREND'!AK379</f>
        <v>23.44838226766884</v>
      </c>
      <c r="W1959" s="37">
        <f>'Data TREND'!AL379</f>
        <v>9.6106147957916441</v>
      </c>
      <c r="Y1959" s="37">
        <f t="shared" si="1366"/>
        <v>0</v>
      </c>
      <c r="Z1959" s="37">
        <f t="shared" si="1367"/>
        <v>0</v>
      </c>
      <c r="AA1959" s="37">
        <f t="shared" si="1368"/>
        <v>0</v>
      </c>
      <c r="AB1959" s="37">
        <f t="shared" si="1369"/>
        <v>0</v>
      </c>
      <c r="AC1959" s="37">
        <f t="shared" si="1370"/>
        <v>0</v>
      </c>
      <c r="AD1959" s="37">
        <f t="shared" si="1371"/>
        <v>0</v>
      </c>
      <c r="AF1959">
        <f>'Data TREND'!$X$235</f>
        <v>98</v>
      </c>
      <c r="AG1959" s="37">
        <f>'Data TREND'!AN379</f>
        <v>459.32282954046156</v>
      </c>
      <c r="AH1959" s="37">
        <f>'Data TREND'!AO379</f>
        <v>59.674108797332792</v>
      </c>
      <c r="AI1959" s="37">
        <f>'Data TREND'!AP379</f>
        <v>518.73150040519783</v>
      </c>
      <c r="AJ1959" s="37">
        <f>'Data TREND'!AQ379</f>
        <v>1037.4669285387292</v>
      </c>
      <c r="AK1959" s="37">
        <f>'Data TREND'!AR379</f>
        <v>23.835406436887457</v>
      </c>
      <c r="AL1959" s="37">
        <f>'Data TREND'!AS379</f>
        <v>9.7474053797197939</v>
      </c>
      <c r="AN1959" s="37">
        <f t="shared" si="1372"/>
        <v>0</v>
      </c>
      <c r="AO1959" s="37">
        <f t="shared" si="1373"/>
        <v>0</v>
      </c>
      <c r="AP1959" s="37">
        <f t="shared" si="1374"/>
        <v>0</v>
      </c>
      <c r="AQ1959" s="37">
        <f t="shared" si="1375"/>
        <v>0</v>
      </c>
      <c r="AR1959" s="37">
        <f t="shared" si="1376"/>
        <v>0</v>
      </c>
      <c r="AS1959" s="37">
        <f t="shared" si="1377"/>
        <v>0</v>
      </c>
      <c r="AU1959">
        <v>98</v>
      </c>
      <c r="AV1959" s="37">
        <f t="shared" si="1378"/>
        <v>372.92394958910711</v>
      </c>
      <c r="AW1959" s="37">
        <f t="shared" si="1379"/>
        <v>28.379361291375069</v>
      </c>
      <c r="AX1959" s="37">
        <f t="shared" si="1380"/>
        <v>519.71222575766399</v>
      </c>
      <c r="AY1959" s="37">
        <f t="shared" si="1381"/>
        <v>921.11169211160473</v>
      </c>
      <c r="AZ1959" s="37">
        <f t="shared" si="1382"/>
        <v>22.766608601495175</v>
      </c>
      <c r="BA1959" s="37">
        <f t="shared" si="1383"/>
        <v>9.1351271985054261</v>
      </c>
      <c r="BC1959">
        <v>98</v>
      </c>
      <c r="BD1959" s="37">
        <f>IF(Voorblad!$E$10=Rekenblad!BC1959,Rekenblad!AV1959,0)</f>
        <v>0</v>
      </c>
      <c r="BE1959" s="37">
        <f>IF(Voorblad!$E$10=Rekenblad!BC1959,Rekenblad!AW1959,0)</f>
        <v>0</v>
      </c>
      <c r="BF1959" s="37">
        <f>IF(Voorblad!$E$10=Rekenblad!BC1959,Rekenblad!AX1959,0)</f>
        <v>0</v>
      </c>
      <c r="BG1959" s="62">
        <f>IF(Voorblad!$E$10=Rekenblad!BC1959,Rekenblad!AY1959,0)</f>
        <v>0</v>
      </c>
      <c r="BH1959" s="37">
        <f>IF(Voorblad!$E$10=Rekenblad!BC1959,Rekenblad!AZ1959,0)</f>
        <v>0</v>
      </c>
      <c r="BI1959" s="37">
        <f>IF(Voorblad!$E$10=Rekenblad!BC1959,Rekenblad!BA1959,0)</f>
        <v>0</v>
      </c>
      <c r="BK1959">
        <v>98</v>
      </c>
      <c r="BL1959" s="37">
        <f>IF(Voorblad!$E$14=Rekenblad!$BL$1869,Rekenblad!BD1959,0)</f>
        <v>0</v>
      </c>
      <c r="BM1959" s="37">
        <f>IF(Voorblad!$E$14=Rekenblad!$BL$1869,Rekenblad!BE1959,0)</f>
        <v>0</v>
      </c>
      <c r="BN1959" s="37">
        <f>IF(Voorblad!$E$14=Rekenblad!$BL$1869,Rekenblad!BF1959,0)</f>
        <v>0</v>
      </c>
      <c r="BO1959" s="37">
        <f>IF(Voorblad!$E$14=Rekenblad!$BL$1869,Rekenblad!BG1959,0)</f>
        <v>0</v>
      </c>
      <c r="BP1959" s="37">
        <f>IF(Voorblad!$E$14=Rekenblad!$BL$1869,Rekenblad!BH1959,0)</f>
        <v>0</v>
      </c>
      <c r="BQ1959" s="37">
        <f>IF(Voorblad!$E$14=Rekenblad!$BL$1869,Rekenblad!BI1959,0)</f>
        <v>0</v>
      </c>
    </row>
    <row r="1960" spans="2:69" x14ac:dyDescent="0.25">
      <c r="B1960">
        <f>'Data TREND'!$X$236</f>
        <v>99</v>
      </c>
      <c r="C1960" s="37">
        <f>'Data TREND'!Z380</f>
        <v>376.35608693554548</v>
      </c>
      <c r="D1960" s="37">
        <f>'Data TREND'!AA380</f>
        <v>28.572003859940132</v>
      </c>
      <c r="E1960" s="37">
        <f>'Data TREND'!AB380</f>
        <v>524.96353679496008</v>
      </c>
      <c r="F1960" s="37">
        <f>'Data TREND'!AC380</f>
        <v>929.99290566448224</v>
      </c>
      <c r="G1960" s="37">
        <f>'Data TREND'!AD380</f>
        <v>22.685923179096545</v>
      </c>
      <c r="H1960" s="37">
        <f>'Data TREND'!AE380</f>
        <v>9.1006174341532429</v>
      </c>
      <c r="J1960" s="37">
        <f t="shared" si="1360"/>
        <v>376.35608693554548</v>
      </c>
      <c r="K1960" s="37">
        <f t="shared" si="1361"/>
        <v>28.572003859940132</v>
      </c>
      <c r="L1960" s="37">
        <f t="shared" si="1362"/>
        <v>524.96353679496008</v>
      </c>
      <c r="M1960" s="37">
        <f t="shared" si="1363"/>
        <v>929.99290566448224</v>
      </c>
      <c r="N1960" s="37">
        <f t="shared" si="1364"/>
        <v>22.685923179096545</v>
      </c>
      <c r="O1960" s="37">
        <f t="shared" si="1365"/>
        <v>9.1006174341532429</v>
      </c>
      <c r="Q1960">
        <f>'Data TREND'!$X$236</f>
        <v>99</v>
      </c>
      <c r="R1960" s="37">
        <f>'Data TREND'!AG380</f>
        <v>415.7772293807563</v>
      </c>
      <c r="S1960" s="37">
        <f>'Data TREND'!AH380</f>
        <v>56.358334962765198</v>
      </c>
      <c r="T1960" s="37">
        <f>'Data TREND'!AI380</f>
        <v>524.06726555423643</v>
      </c>
      <c r="U1960" s="37">
        <f>'Data TREND'!AJ380</f>
        <v>996.20398850533456</v>
      </c>
      <c r="V1960" s="37">
        <f>'Data TREND'!AK380</f>
        <v>23.292982205253594</v>
      </c>
      <c r="W1960" s="37">
        <f>'Data TREND'!AL380</f>
        <v>9.5474993599822149</v>
      </c>
      <c r="Y1960" s="37">
        <f t="shared" si="1366"/>
        <v>0</v>
      </c>
      <c r="Z1960" s="37">
        <f t="shared" si="1367"/>
        <v>0</v>
      </c>
      <c r="AA1960" s="37">
        <f t="shared" si="1368"/>
        <v>0</v>
      </c>
      <c r="AB1960" s="37">
        <f t="shared" si="1369"/>
        <v>0</v>
      </c>
      <c r="AC1960" s="37">
        <f t="shared" si="1370"/>
        <v>0</v>
      </c>
      <c r="AD1960" s="37">
        <f t="shared" si="1371"/>
        <v>0</v>
      </c>
      <c r="AF1960">
        <f>'Data TREND'!$X$236</f>
        <v>99</v>
      </c>
      <c r="AG1960" s="37">
        <f>'Data TREND'!AN380</f>
        <v>463.34318890334316</v>
      </c>
      <c r="AH1960" s="37">
        <f>'Data TREND'!AO380</f>
        <v>60.102578792499479</v>
      </c>
      <c r="AI1960" s="37">
        <f>'Data TREND'!AP380</f>
        <v>523.93935732581929</v>
      </c>
      <c r="AJ1960" s="37">
        <f>'Data TREND'!AQ380</f>
        <v>1047.115628553735</v>
      </c>
      <c r="AK1960" s="37">
        <f>'Data TREND'!AR380</f>
        <v>23.643460292366505</v>
      </c>
      <c r="AL1960" s="37">
        <f>'Data TREND'!AS380</f>
        <v>9.6672846153051442</v>
      </c>
      <c r="AN1960" s="37">
        <f t="shared" si="1372"/>
        <v>0</v>
      </c>
      <c r="AO1960" s="37">
        <f t="shared" si="1373"/>
        <v>0</v>
      </c>
      <c r="AP1960" s="37">
        <f t="shared" si="1374"/>
        <v>0</v>
      </c>
      <c r="AQ1960" s="37">
        <f t="shared" si="1375"/>
        <v>0</v>
      </c>
      <c r="AR1960" s="37">
        <f t="shared" si="1376"/>
        <v>0</v>
      </c>
      <c r="AS1960" s="37">
        <f t="shared" si="1377"/>
        <v>0</v>
      </c>
      <c r="AU1960">
        <v>99</v>
      </c>
      <c r="AV1960" s="37">
        <f t="shared" si="1378"/>
        <v>376.35608693554548</v>
      </c>
      <c r="AW1960" s="37">
        <f t="shared" si="1379"/>
        <v>28.572003859940132</v>
      </c>
      <c r="AX1960" s="37">
        <f t="shared" si="1380"/>
        <v>524.96353679496008</v>
      </c>
      <c r="AY1960" s="37">
        <f t="shared" si="1381"/>
        <v>929.99290566448224</v>
      </c>
      <c r="AZ1960" s="37">
        <f t="shared" si="1382"/>
        <v>22.685923179096545</v>
      </c>
      <c r="BA1960" s="37">
        <f t="shared" si="1383"/>
        <v>9.1006174341532429</v>
      </c>
      <c r="BC1960">
        <v>99</v>
      </c>
      <c r="BD1960" s="37">
        <f>IF(Voorblad!$E$10=Rekenblad!BC1960,Rekenblad!AV1960,0)</f>
        <v>0</v>
      </c>
      <c r="BE1960" s="37">
        <f>IF(Voorblad!$E$10=Rekenblad!BC1960,Rekenblad!AW1960,0)</f>
        <v>0</v>
      </c>
      <c r="BF1960" s="37">
        <f>IF(Voorblad!$E$10=Rekenblad!BC1960,Rekenblad!AX1960,0)</f>
        <v>0</v>
      </c>
      <c r="BG1960" s="62">
        <f>IF(Voorblad!$E$10=Rekenblad!BC1960,Rekenblad!AY1960,0)</f>
        <v>0</v>
      </c>
      <c r="BH1960" s="37">
        <f>IF(Voorblad!$E$10=Rekenblad!BC1960,Rekenblad!AZ1960,0)</f>
        <v>0</v>
      </c>
      <c r="BI1960" s="37">
        <f>IF(Voorblad!$E$10=Rekenblad!BC1960,Rekenblad!BA1960,0)</f>
        <v>0</v>
      </c>
      <c r="BK1960">
        <v>99</v>
      </c>
      <c r="BL1960" s="37">
        <f>IF(Voorblad!$E$14=Rekenblad!$BL$1869,Rekenblad!BD1960,0)</f>
        <v>0</v>
      </c>
      <c r="BM1960" s="37">
        <f>IF(Voorblad!$E$14=Rekenblad!$BL$1869,Rekenblad!BE1960,0)</f>
        <v>0</v>
      </c>
      <c r="BN1960" s="37">
        <f>IF(Voorblad!$E$14=Rekenblad!$BL$1869,Rekenblad!BF1960,0)</f>
        <v>0</v>
      </c>
      <c r="BO1960" s="37">
        <f>IF(Voorblad!$E$14=Rekenblad!$BL$1869,Rekenblad!BG1960,0)</f>
        <v>0</v>
      </c>
      <c r="BP1960" s="37">
        <f>IF(Voorblad!$E$14=Rekenblad!$BL$1869,Rekenblad!BH1960,0)</f>
        <v>0</v>
      </c>
      <c r="BQ1960" s="37">
        <f>IF(Voorblad!$E$14=Rekenblad!$BL$1869,Rekenblad!BI1960,0)</f>
        <v>0</v>
      </c>
    </row>
    <row r="1961" spans="2:69" x14ac:dyDescent="0.25">
      <c r="B1961">
        <f>'Data TREND'!$X$237</f>
        <v>100</v>
      </c>
      <c r="C1961" s="37">
        <f>'Data TREND'!Z381</f>
        <v>379.78822428198373</v>
      </c>
      <c r="D1961" s="37">
        <f>'Data TREND'!AA381</f>
        <v>28.764646428505191</v>
      </c>
      <c r="E1961" s="37">
        <f>'Data TREND'!AB381</f>
        <v>530.21484783225617</v>
      </c>
      <c r="F1961" s="37">
        <f>'Data TREND'!AC381</f>
        <v>938.87411921735975</v>
      </c>
      <c r="G1961" s="37">
        <f>'Data TREND'!AD381</f>
        <v>22.605237756697917</v>
      </c>
      <c r="H1961" s="37">
        <f>'Data TREND'!AE381</f>
        <v>9.0661076698010614</v>
      </c>
      <c r="J1961" s="37">
        <f t="shared" si="1360"/>
        <v>379.78822428198373</v>
      </c>
      <c r="K1961" s="37">
        <f t="shared" si="1361"/>
        <v>28.764646428505191</v>
      </c>
      <c r="L1961" s="37">
        <f t="shared" si="1362"/>
        <v>530.21484783225617</v>
      </c>
      <c r="M1961" s="37">
        <f t="shared" si="1363"/>
        <v>938.87411921735975</v>
      </c>
      <c r="N1961" s="37">
        <f t="shared" si="1364"/>
        <v>22.605237756697917</v>
      </c>
      <c r="O1961" s="37">
        <f t="shared" si="1365"/>
        <v>9.0661076698010614</v>
      </c>
      <c r="Q1961">
        <f>'Data TREND'!$X$237</f>
        <v>100</v>
      </c>
      <c r="R1961" s="37">
        <f>'Data TREND'!AG381</f>
        <v>419.45197341871653</v>
      </c>
      <c r="S1961" s="37">
        <f>'Data TREND'!AH381</f>
        <v>56.753452147694773</v>
      </c>
      <c r="T1961" s="37">
        <f>'Data TREND'!AI381</f>
        <v>529.28066922955782</v>
      </c>
      <c r="U1961" s="37">
        <f>'Data TREND'!AJ381</f>
        <v>1005.4832699943526</v>
      </c>
      <c r="V1961" s="37">
        <f>'Data TREND'!AK381</f>
        <v>23.13758214283834</v>
      </c>
      <c r="W1961" s="37">
        <f>'Data TREND'!AL381</f>
        <v>9.4843839241727821</v>
      </c>
      <c r="Y1961" s="37">
        <f t="shared" si="1366"/>
        <v>0</v>
      </c>
      <c r="Z1961" s="37">
        <f t="shared" si="1367"/>
        <v>0</v>
      </c>
      <c r="AA1961" s="37">
        <f t="shared" si="1368"/>
        <v>0</v>
      </c>
      <c r="AB1961" s="37">
        <f t="shared" si="1369"/>
        <v>0</v>
      </c>
      <c r="AC1961" s="37">
        <f t="shared" si="1370"/>
        <v>0</v>
      </c>
      <c r="AD1961" s="37">
        <f t="shared" si="1371"/>
        <v>0</v>
      </c>
      <c r="AF1961">
        <f>'Data TREND'!$X$237</f>
        <v>100</v>
      </c>
      <c r="AG1961" s="37">
        <f>'Data TREND'!AN381</f>
        <v>467.36354826622477</v>
      </c>
      <c r="AH1961" s="37">
        <f>'Data TREND'!AO381</f>
        <v>60.531048787666165</v>
      </c>
      <c r="AI1961" s="37">
        <f>'Data TREND'!AP381</f>
        <v>529.14721424644063</v>
      </c>
      <c r="AJ1961" s="37">
        <f>'Data TREND'!AQ381</f>
        <v>1056.7643285687407</v>
      </c>
      <c r="AK1961" s="37">
        <f>'Data TREND'!AR381</f>
        <v>23.45151414784555</v>
      </c>
      <c r="AL1961" s="37">
        <f>'Data TREND'!AS381</f>
        <v>9.5871638508904944</v>
      </c>
      <c r="AN1961" s="37">
        <f t="shared" si="1372"/>
        <v>0</v>
      </c>
      <c r="AO1961" s="37">
        <f t="shared" si="1373"/>
        <v>0</v>
      </c>
      <c r="AP1961" s="37">
        <f t="shared" si="1374"/>
        <v>0</v>
      </c>
      <c r="AQ1961" s="37">
        <f t="shared" si="1375"/>
        <v>0</v>
      </c>
      <c r="AR1961" s="37">
        <f t="shared" si="1376"/>
        <v>0</v>
      </c>
      <c r="AS1961" s="37">
        <f t="shared" si="1377"/>
        <v>0</v>
      </c>
      <c r="AU1961">
        <v>100</v>
      </c>
      <c r="AV1961" s="37">
        <f t="shared" si="1378"/>
        <v>379.78822428198373</v>
      </c>
      <c r="AW1961" s="37">
        <f t="shared" si="1379"/>
        <v>28.764646428505191</v>
      </c>
      <c r="AX1961" s="37">
        <f t="shared" si="1380"/>
        <v>530.21484783225617</v>
      </c>
      <c r="AY1961" s="37">
        <f t="shared" si="1381"/>
        <v>938.87411921735975</v>
      </c>
      <c r="AZ1961" s="37">
        <f t="shared" si="1382"/>
        <v>22.605237756697917</v>
      </c>
      <c r="BA1961" s="37">
        <f t="shared" si="1383"/>
        <v>9.0661076698010614</v>
      </c>
      <c r="BC1961">
        <v>100</v>
      </c>
      <c r="BD1961" s="37">
        <f>IF(Voorblad!$E$10=Rekenblad!BC1961,Rekenblad!AV1961,0)</f>
        <v>0</v>
      </c>
      <c r="BE1961" s="37">
        <f>IF(Voorblad!$E$10=Rekenblad!BC1961,Rekenblad!AW1961,0)</f>
        <v>0</v>
      </c>
      <c r="BF1961" s="37">
        <f>IF(Voorblad!$E$10=Rekenblad!BC1961,Rekenblad!AX1961,0)</f>
        <v>0</v>
      </c>
      <c r="BG1961" s="62">
        <f>IF(Voorblad!$E$10=Rekenblad!BC1961,Rekenblad!AY1961,0)</f>
        <v>0</v>
      </c>
      <c r="BH1961" s="37">
        <f>IF(Voorblad!$E$10=Rekenblad!BC1961,Rekenblad!AZ1961,0)</f>
        <v>0</v>
      </c>
      <c r="BI1961" s="37">
        <f>IF(Voorblad!$E$10=Rekenblad!BC1961,Rekenblad!BA1961,0)</f>
        <v>0</v>
      </c>
      <c r="BK1961">
        <v>100</v>
      </c>
      <c r="BL1961" s="37">
        <f>IF(Voorblad!$E$14=Rekenblad!$BL$1869,Rekenblad!BD1961,0)</f>
        <v>0</v>
      </c>
      <c r="BM1961" s="37">
        <f>IF(Voorblad!$E$14=Rekenblad!$BL$1869,Rekenblad!BE1961,0)</f>
        <v>0</v>
      </c>
      <c r="BN1961" s="37">
        <f>IF(Voorblad!$E$14=Rekenblad!$BL$1869,Rekenblad!BF1961,0)</f>
        <v>0</v>
      </c>
      <c r="BO1961" s="37">
        <f>IF(Voorblad!$E$14=Rekenblad!$BL$1869,Rekenblad!BG1961,0)</f>
        <v>0</v>
      </c>
      <c r="BP1961" s="37">
        <f>IF(Voorblad!$E$14=Rekenblad!$BL$1869,Rekenblad!BH1961,0)</f>
        <v>0</v>
      </c>
      <c r="BQ1961" s="37">
        <f>IF(Voorblad!$E$14=Rekenblad!$BL$1869,Rekenblad!BI1961,0)</f>
        <v>0</v>
      </c>
    </row>
    <row r="1962" spans="2:69" x14ac:dyDescent="0.25">
      <c r="B1962">
        <f>'Data TREND'!$X$238</f>
        <v>101</v>
      </c>
      <c r="C1962" s="37">
        <f>'Data TREND'!Z382</f>
        <v>383.22036162842198</v>
      </c>
      <c r="D1962" s="37">
        <f>'Data TREND'!AA382</f>
        <v>28.957288997070251</v>
      </c>
      <c r="E1962" s="37">
        <f>'Data TREND'!AB382</f>
        <v>535.46615886955215</v>
      </c>
      <c r="F1962" s="37">
        <f>'Data TREND'!AC382</f>
        <v>947.75533277023726</v>
      </c>
      <c r="G1962" s="37">
        <f>'Data TREND'!AD382</f>
        <v>22.524552334299287</v>
      </c>
      <c r="H1962" s="37">
        <f>'Data TREND'!AE382</f>
        <v>9.03159790544888</v>
      </c>
      <c r="J1962" s="37">
        <f t="shared" si="1360"/>
        <v>383.22036162842198</v>
      </c>
      <c r="K1962" s="37">
        <f t="shared" si="1361"/>
        <v>28.957288997070251</v>
      </c>
      <c r="L1962" s="37">
        <f t="shared" si="1362"/>
        <v>535.46615886955215</v>
      </c>
      <c r="M1962" s="37">
        <f t="shared" si="1363"/>
        <v>947.75533277023726</v>
      </c>
      <c r="N1962" s="37">
        <f t="shared" si="1364"/>
        <v>22.524552334299287</v>
      </c>
      <c r="O1962" s="37">
        <f t="shared" si="1365"/>
        <v>9.03159790544888</v>
      </c>
      <c r="Q1962">
        <f>'Data TREND'!$X$238</f>
        <v>101</v>
      </c>
      <c r="R1962" s="37">
        <f>'Data TREND'!AG382</f>
        <v>423.12671745667677</v>
      </c>
      <c r="S1962" s="37">
        <f>'Data TREND'!AH382</f>
        <v>57.148569332624348</v>
      </c>
      <c r="T1962" s="37">
        <f>'Data TREND'!AI382</f>
        <v>534.4940729048792</v>
      </c>
      <c r="U1962" s="37">
        <f>'Data TREND'!AJ382</f>
        <v>1014.7625514833707</v>
      </c>
      <c r="V1962" s="37">
        <f>'Data TREND'!AK382</f>
        <v>22.98218208042309</v>
      </c>
      <c r="W1962" s="37">
        <f>'Data TREND'!AL382</f>
        <v>9.4212684883633528</v>
      </c>
      <c r="Y1962" s="37">
        <f t="shared" si="1366"/>
        <v>0</v>
      </c>
      <c r="Z1962" s="37">
        <f t="shared" si="1367"/>
        <v>0</v>
      </c>
      <c r="AA1962" s="37">
        <f t="shared" si="1368"/>
        <v>0</v>
      </c>
      <c r="AB1962" s="37">
        <f t="shared" si="1369"/>
        <v>0</v>
      </c>
      <c r="AC1962" s="37">
        <f t="shared" si="1370"/>
        <v>0</v>
      </c>
      <c r="AD1962" s="37">
        <f t="shared" si="1371"/>
        <v>0</v>
      </c>
      <c r="AF1962">
        <f>'Data TREND'!$X$238</f>
        <v>101</v>
      </c>
      <c r="AG1962" s="37">
        <f>'Data TREND'!AN382</f>
        <v>471.38390762910637</v>
      </c>
      <c r="AH1962" s="37">
        <f>'Data TREND'!AO382</f>
        <v>60.959518782832859</v>
      </c>
      <c r="AI1962" s="37">
        <f>'Data TREND'!AP382</f>
        <v>534.35507116706196</v>
      </c>
      <c r="AJ1962" s="37">
        <f>'Data TREND'!AQ382</f>
        <v>1066.4130285837464</v>
      </c>
      <c r="AK1962" s="37">
        <f>'Data TREND'!AR382</f>
        <v>23.259568003324596</v>
      </c>
      <c r="AL1962" s="37">
        <f>'Data TREND'!AS382</f>
        <v>9.5070430864758464</v>
      </c>
      <c r="AN1962" s="37">
        <f t="shared" si="1372"/>
        <v>0</v>
      </c>
      <c r="AO1962" s="37">
        <f t="shared" si="1373"/>
        <v>0</v>
      </c>
      <c r="AP1962" s="37">
        <f t="shared" si="1374"/>
        <v>0</v>
      </c>
      <c r="AQ1962" s="37">
        <f t="shared" si="1375"/>
        <v>0</v>
      </c>
      <c r="AR1962" s="37">
        <f t="shared" si="1376"/>
        <v>0</v>
      </c>
      <c r="AS1962" s="37">
        <f t="shared" si="1377"/>
        <v>0</v>
      </c>
      <c r="AU1962">
        <v>101</v>
      </c>
      <c r="AV1962" s="37">
        <f t="shared" si="1378"/>
        <v>383.22036162842198</v>
      </c>
      <c r="AW1962" s="37">
        <f t="shared" si="1379"/>
        <v>28.957288997070251</v>
      </c>
      <c r="AX1962" s="37">
        <f t="shared" si="1380"/>
        <v>535.46615886955215</v>
      </c>
      <c r="AY1962" s="37">
        <f t="shared" si="1381"/>
        <v>947.75533277023726</v>
      </c>
      <c r="AZ1962" s="37">
        <f t="shared" si="1382"/>
        <v>22.524552334299287</v>
      </c>
      <c r="BA1962" s="37">
        <f t="shared" si="1383"/>
        <v>9.03159790544888</v>
      </c>
      <c r="BC1962">
        <v>101</v>
      </c>
      <c r="BD1962" s="37">
        <f>IF(Voorblad!$E$10=Rekenblad!BC1962,Rekenblad!AV1962,0)</f>
        <v>0</v>
      </c>
      <c r="BE1962" s="37">
        <f>IF(Voorblad!$E$10=Rekenblad!BC1962,Rekenblad!AW1962,0)</f>
        <v>0</v>
      </c>
      <c r="BF1962" s="37">
        <f>IF(Voorblad!$E$10=Rekenblad!BC1962,Rekenblad!AX1962,0)</f>
        <v>0</v>
      </c>
      <c r="BG1962" s="62">
        <f>IF(Voorblad!$E$10=Rekenblad!BC1962,Rekenblad!AY1962,0)</f>
        <v>0</v>
      </c>
      <c r="BH1962" s="37">
        <f>IF(Voorblad!$E$10=Rekenblad!BC1962,Rekenblad!AZ1962,0)</f>
        <v>0</v>
      </c>
      <c r="BI1962" s="37">
        <f>IF(Voorblad!$E$10=Rekenblad!BC1962,Rekenblad!BA1962,0)</f>
        <v>0</v>
      </c>
      <c r="BK1962">
        <v>101</v>
      </c>
      <c r="BL1962" s="37">
        <f>IF(Voorblad!$E$14=Rekenblad!$BL$1869,Rekenblad!BD1962,0)</f>
        <v>0</v>
      </c>
      <c r="BM1962" s="37">
        <f>IF(Voorblad!$E$14=Rekenblad!$BL$1869,Rekenblad!BE1962,0)</f>
        <v>0</v>
      </c>
      <c r="BN1962" s="37">
        <f>IF(Voorblad!$E$14=Rekenblad!$BL$1869,Rekenblad!BF1962,0)</f>
        <v>0</v>
      </c>
      <c r="BO1962" s="37">
        <f>IF(Voorblad!$E$14=Rekenblad!$BL$1869,Rekenblad!BG1962,0)</f>
        <v>0</v>
      </c>
      <c r="BP1962" s="37">
        <f>IF(Voorblad!$E$14=Rekenblad!$BL$1869,Rekenblad!BH1962,0)</f>
        <v>0</v>
      </c>
      <c r="BQ1962" s="37">
        <f>IF(Voorblad!$E$14=Rekenblad!$BL$1869,Rekenblad!BI1962,0)</f>
        <v>0</v>
      </c>
    </row>
    <row r="1963" spans="2:69" x14ac:dyDescent="0.25">
      <c r="B1963">
        <f>'Data TREND'!$X$239</f>
        <v>102</v>
      </c>
      <c r="C1963" s="37">
        <f>'Data TREND'!Z383</f>
        <v>386.65249897486035</v>
      </c>
      <c r="D1963" s="37">
        <f>'Data TREND'!AA383</f>
        <v>29.149931565635313</v>
      </c>
      <c r="E1963" s="37">
        <f>'Data TREND'!AB383</f>
        <v>540.71746990684824</v>
      </c>
      <c r="F1963" s="37">
        <f>'Data TREND'!AC383</f>
        <v>956.63654632311477</v>
      </c>
      <c r="G1963" s="37">
        <f>'Data TREND'!AD383</f>
        <v>22.443866911900656</v>
      </c>
      <c r="H1963" s="37">
        <f>'Data TREND'!AE383</f>
        <v>8.9970881410966967</v>
      </c>
      <c r="J1963" s="37">
        <f t="shared" si="1360"/>
        <v>386.65249897486035</v>
      </c>
      <c r="K1963" s="37">
        <f t="shared" si="1361"/>
        <v>29.149931565635313</v>
      </c>
      <c r="L1963" s="37">
        <f t="shared" si="1362"/>
        <v>540.71746990684824</v>
      </c>
      <c r="M1963" s="37">
        <f t="shared" si="1363"/>
        <v>956.63654632311477</v>
      </c>
      <c r="N1963" s="37">
        <f t="shared" si="1364"/>
        <v>22.443866911900656</v>
      </c>
      <c r="O1963" s="37">
        <f t="shared" si="1365"/>
        <v>8.9970881410966967</v>
      </c>
      <c r="Q1963">
        <f>'Data TREND'!$X$239</f>
        <v>102</v>
      </c>
      <c r="R1963" s="37">
        <f>'Data TREND'!AG383</f>
        <v>426.80146149463701</v>
      </c>
      <c r="S1963" s="37">
        <f>'Data TREND'!AH383</f>
        <v>57.543686517553937</v>
      </c>
      <c r="T1963" s="37">
        <f>'Data TREND'!AI383</f>
        <v>539.70747658020059</v>
      </c>
      <c r="U1963" s="37">
        <f>'Data TREND'!AJ383</f>
        <v>1024.0418329723889</v>
      </c>
      <c r="V1963" s="37">
        <f>'Data TREND'!AK383</f>
        <v>22.82678201800784</v>
      </c>
      <c r="W1963" s="37">
        <f>'Data TREND'!AL383</f>
        <v>9.3581530525539218</v>
      </c>
      <c r="Y1963" s="37">
        <f t="shared" si="1366"/>
        <v>0</v>
      </c>
      <c r="Z1963" s="37">
        <f t="shared" si="1367"/>
        <v>0</v>
      </c>
      <c r="AA1963" s="37">
        <f t="shared" si="1368"/>
        <v>0</v>
      </c>
      <c r="AB1963" s="37">
        <f t="shared" si="1369"/>
        <v>0</v>
      </c>
      <c r="AC1963" s="37">
        <f t="shared" si="1370"/>
        <v>0</v>
      </c>
      <c r="AD1963" s="37">
        <f t="shared" si="1371"/>
        <v>0</v>
      </c>
      <c r="AF1963">
        <f>'Data TREND'!$X$239</f>
        <v>102</v>
      </c>
      <c r="AG1963" s="37">
        <f>'Data TREND'!AN383</f>
        <v>475.40426699198804</v>
      </c>
      <c r="AH1963" s="37">
        <f>'Data TREND'!AO383</f>
        <v>61.387988777999546</v>
      </c>
      <c r="AI1963" s="37">
        <f>'Data TREND'!AP383</f>
        <v>539.56292808768342</v>
      </c>
      <c r="AJ1963" s="37">
        <f>'Data TREND'!AQ383</f>
        <v>1076.0617285987519</v>
      </c>
      <c r="AK1963" s="37">
        <f>'Data TREND'!AR383</f>
        <v>23.067621858803641</v>
      </c>
      <c r="AL1963" s="37">
        <f>'Data TREND'!AS383</f>
        <v>9.4269223220611966</v>
      </c>
      <c r="AN1963" s="37">
        <f t="shared" si="1372"/>
        <v>0</v>
      </c>
      <c r="AO1963" s="37">
        <f t="shared" si="1373"/>
        <v>0</v>
      </c>
      <c r="AP1963" s="37">
        <f t="shared" si="1374"/>
        <v>0</v>
      </c>
      <c r="AQ1963" s="37">
        <f t="shared" si="1375"/>
        <v>0</v>
      </c>
      <c r="AR1963" s="37">
        <f t="shared" si="1376"/>
        <v>0</v>
      </c>
      <c r="AS1963" s="37">
        <f t="shared" si="1377"/>
        <v>0</v>
      </c>
      <c r="AU1963">
        <v>102</v>
      </c>
      <c r="AV1963" s="37">
        <f t="shared" si="1378"/>
        <v>386.65249897486035</v>
      </c>
      <c r="AW1963" s="37">
        <f t="shared" si="1379"/>
        <v>29.149931565635313</v>
      </c>
      <c r="AX1963" s="37">
        <f t="shared" si="1380"/>
        <v>540.71746990684824</v>
      </c>
      <c r="AY1963" s="37">
        <f t="shared" si="1381"/>
        <v>956.63654632311477</v>
      </c>
      <c r="AZ1963" s="37">
        <f t="shared" si="1382"/>
        <v>22.443866911900656</v>
      </c>
      <c r="BA1963" s="37">
        <f t="shared" si="1383"/>
        <v>8.9970881410966967</v>
      </c>
      <c r="BC1963">
        <v>102</v>
      </c>
      <c r="BD1963" s="37">
        <f>IF(Voorblad!$E$10=Rekenblad!BC1963,Rekenblad!AV1963,0)</f>
        <v>0</v>
      </c>
      <c r="BE1963" s="37">
        <f>IF(Voorblad!$E$10=Rekenblad!BC1963,Rekenblad!AW1963,0)</f>
        <v>0</v>
      </c>
      <c r="BF1963" s="37">
        <f>IF(Voorblad!$E$10=Rekenblad!BC1963,Rekenblad!AX1963,0)</f>
        <v>0</v>
      </c>
      <c r="BG1963" s="62">
        <f>IF(Voorblad!$E$10=Rekenblad!BC1963,Rekenblad!AY1963,0)</f>
        <v>0</v>
      </c>
      <c r="BH1963" s="37">
        <f>IF(Voorblad!$E$10=Rekenblad!BC1963,Rekenblad!AZ1963,0)</f>
        <v>0</v>
      </c>
      <c r="BI1963" s="37">
        <f>IF(Voorblad!$E$10=Rekenblad!BC1963,Rekenblad!BA1963,0)</f>
        <v>0</v>
      </c>
      <c r="BK1963">
        <v>102</v>
      </c>
      <c r="BL1963" s="37">
        <f>IF(Voorblad!$E$14=Rekenblad!$BL$1869,Rekenblad!BD1963,0)</f>
        <v>0</v>
      </c>
      <c r="BM1963" s="37">
        <f>IF(Voorblad!$E$14=Rekenblad!$BL$1869,Rekenblad!BE1963,0)</f>
        <v>0</v>
      </c>
      <c r="BN1963" s="37">
        <f>IF(Voorblad!$E$14=Rekenblad!$BL$1869,Rekenblad!BF1963,0)</f>
        <v>0</v>
      </c>
      <c r="BO1963" s="37">
        <f>IF(Voorblad!$E$14=Rekenblad!$BL$1869,Rekenblad!BG1963,0)</f>
        <v>0</v>
      </c>
      <c r="BP1963" s="37">
        <f>IF(Voorblad!$E$14=Rekenblad!$BL$1869,Rekenblad!BH1963,0)</f>
        <v>0</v>
      </c>
      <c r="BQ1963" s="37">
        <f>IF(Voorblad!$E$14=Rekenblad!$BL$1869,Rekenblad!BI1963,0)</f>
        <v>0</v>
      </c>
    </row>
    <row r="1964" spans="2:69" x14ac:dyDescent="0.25">
      <c r="B1964">
        <f>'Data TREND'!$X$240</f>
        <v>103</v>
      </c>
      <c r="C1964" s="37">
        <f>'Data TREND'!Z384</f>
        <v>390.0846363212986</v>
      </c>
      <c r="D1964" s="37">
        <f>'Data TREND'!AA384</f>
        <v>29.342574134200373</v>
      </c>
      <c r="E1964" s="37">
        <f>'Data TREND'!AB384</f>
        <v>545.96878094414433</v>
      </c>
      <c r="F1964" s="37">
        <f>'Data TREND'!AC384</f>
        <v>965.51775987599228</v>
      </c>
      <c r="G1964" s="37">
        <f>'Data TREND'!AD384</f>
        <v>22.363181489502026</v>
      </c>
      <c r="H1964" s="37">
        <f>'Data TREND'!AE384</f>
        <v>8.9625783767445153</v>
      </c>
      <c r="J1964" s="37">
        <f t="shared" si="1360"/>
        <v>390.0846363212986</v>
      </c>
      <c r="K1964" s="37">
        <f t="shared" si="1361"/>
        <v>29.342574134200373</v>
      </c>
      <c r="L1964" s="37">
        <f t="shared" si="1362"/>
        <v>545.96878094414433</v>
      </c>
      <c r="M1964" s="37">
        <f t="shared" si="1363"/>
        <v>965.51775987599228</v>
      </c>
      <c r="N1964" s="37">
        <f t="shared" si="1364"/>
        <v>22.363181489502026</v>
      </c>
      <c r="O1964" s="37">
        <f t="shared" si="1365"/>
        <v>8.9625783767445153</v>
      </c>
      <c r="Q1964">
        <f>'Data TREND'!$X$240</f>
        <v>103</v>
      </c>
      <c r="R1964" s="37">
        <f>'Data TREND'!AG384</f>
        <v>430.47620553259725</v>
      </c>
      <c r="S1964" s="37">
        <f>'Data TREND'!AH384</f>
        <v>57.938803702483511</v>
      </c>
      <c r="T1964" s="37">
        <f>'Data TREND'!AI384</f>
        <v>544.92088025552198</v>
      </c>
      <c r="U1964" s="37">
        <f>'Data TREND'!AJ384</f>
        <v>1033.3211144614068</v>
      </c>
      <c r="V1964" s="37">
        <f>'Data TREND'!AK384</f>
        <v>22.67138195559259</v>
      </c>
      <c r="W1964" s="37">
        <f>'Data TREND'!AL384</f>
        <v>9.2950376167444908</v>
      </c>
      <c r="Y1964" s="37">
        <f t="shared" si="1366"/>
        <v>0</v>
      </c>
      <c r="Z1964" s="37">
        <f t="shared" si="1367"/>
        <v>0</v>
      </c>
      <c r="AA1964" s="37">
        <f t="shared" si="1368"/>
        <v>0</v>
      </c>
      <c r="AB1964" s="37">
        <f t="shared" si="1369"/>
        <v>0</v>
      </c>
      <c r="AC1964" s="37">
        <f t="shared" si="1370"/>
        <v>0</v>
      </c>
      <c r="AD1964" s="37">
        <f t="shared" si="1371"/>
        <v>0</v>
      </c>
      <c r="AF1964">
        <f>'Data TREND'!$X$240</f>
        <v>103</v>
      </c>
      <c r="AG1964" s="37">
        <f>'Data TREND'!AN384</f>
        <v>479.42462635486964</v>
      </c>
      <c r="AH1964" s="37">
        <f>'Data TREND'!AO384</f>
        <v>61.816458773166232</v>
      </c>
      <c r="AI1964" s="37">
        <f>'Data TREND'!AP384</f>
        <v>544.77078500830476</v>
      </c>
      <c r="AJ1964" s="37">
        <f>'Data TREND'!AQ384</f>
        <v>1085.7104286137578</v>
      </c>
      <c r="AK1964" s="37">
        <f>'Data TREND'!AR384</f>
        <v>22.875675714282689</v>
      </c>
      <c r="AL1964" s="37">
        <f>'Data TREND'!AS384</f>
        <v>9.3468015576465486</v>
      </c>
      <c r="AN1964" s="37">
        <f t="shared" si="1372"/>
        <v>0</v>
      </c>
      <c r="AO1964" s="37">
        <f t="shared" si="1373"/>
        <v>0</v>
      </c>
      <c r="AP1964" s="37">
        <f t="shared" si="1374"/>
        <v>0</v>
      </c>
      <c r="AQ1964" s="37">
        <f t="shared" si="1375"/>
        <v>0</v>
      </c>
      <c r="AR1964" s="37">
        <f t="shared" si="1376"/>
        <v>0</v>
      </c>
      <c r="AS1964" s="37">
        <f t="shared" si="1377"/>
        <v>0</v>
      </c>
      <c r="AU1964">
        <v>103</v>
      </c>
      <c r="AV1964" s="37">
        <f t="shared" si="1378"/>
        <v>390.0846363212986</v>
      </c>
      <c r="AW1964" s="37">
        <f t="shared" si="1379"/>
        <v>29.342574134200373</v>
      </c>
      <c r="AX1964" s="37">
        <f t="shared" si="1380"/>
        <v>545.96878094414433</v>
      </c>
      <c r="AY1964" s="37">
        <f t="shared" si="1381"/>
        <v>965.51775987599228</v>
      </c>
      <c r="AZ1964" s="37">
        <f t="shared" si="1382"/>
        <v>22.363181489502026</v>
      </c>
      <c r="BA1964" s="37">
        <f t="shared" si="1383"/>
        <v>8.9625783767445153</v>
      </c>
      <c r="BC1964">
        <v>103</v>
      </c>
      <c r="BD1964" s="37">
        <f>IF(Voorblad!$E$10=Rekenblad!BC1964,Rekenblad!AV1964,0)</f>
        <v>0</v>
      </c>
      <c r="BE1964" s="37">
        <f>IF(Voorblad!$E$10=Rekenblad!BC1964,Rekenblad!AW1964,0)</f>
        <v>0</v>
      </c>
      <c r="BF1964" s="37">
        <f>IF(Voorblad!$E$10=Rekenblad!BC1964,Rekenblad!AX1964,0)</f>
        <v>0</v>
      </c>
      <c r="BG1964" s="62">
        <f>IF(Voorblad!$E$10=Rekenblad!BC1964,Rekenblad!AY1964,0)</f>
        <v>0</v>
      </c>
      <c r="BH1964" s="37">
        <f>IF(Voorblad!$E$10=Rekenblad!BC1964,Rekenblad!AZ1964,0)</f>
        <v>0</v>
      </c>
      <c r="BI1964" s="37">
        <f>IF(Voorblad!$E$10=Rekenblad!BC1964,Rekenblad!BA1964,0)</f>
        <v>0</v>
      </c>
      <c r="BK1964">
        <v>103</v>
      </c>
      <c r="BL1964" s="37">
        <f>IF(Voorblad!$E$14=Rekenblad!$BL$1869,Rekenblad!BD1964,0)</f>
        <v>0</v>
      </c>
      <c r="BM1964" s="37">
        <f>IF(Voorblad!$E$14=Rekenblad!$BL$1869,Rekenblad!BE1964,0)</f>
        <v>0</v>
      </c>
      <c r="BN1964" s="37">
        <f>IF(Voorblad!$E$14=Rekenblad!$BL$1869,Rekenblad!BF1964,0)</f>
        <v>0</v>
      </c>
      <c r="BO1964" s="37">
        <f>IF(Voorblad!$E$14=Rekenblad!$BL$1869,Rekenblad!BG1964,0)</f>
        <v>0</v>
      </c>
      <c r="BP1964" s="37">
        <f>IF(Voorblad!$E$14=Rekenblad!$BL$1869,Rekenblad!BH1964,0)</f>
        <v>0</v>
      </c>
      <c r="BQ1964" s="37">
        <f>IF(Voorblad!$E$14=Rekenblad!$BL$1869,Rekenblad!BI1964,0)</f>
        <v>0</v>
      </c>
    </row>
    <row r="1965" spans="2:69" x14ac:dyDescent="0.25">
      <c r="B1965">
        <f>'Data TREND'!$X$241</f>
        <v>104</v>
      </c>
      <c r="C1965" s="37">
        <f>'Data TREND'!Z385</f>
        <v>393.51677366773686</v>
      </c>
      <c r="D1965" s="37">
        <f>'Data TREND'!AA385</f>
        <v>29.535216702765432</v>
      </c>
      <c r="E1965" s="37">
        <f>'Data TREND'!AB385</f>
        <v>551.22009198144031</v>
      </c>
      <c r="F1965" s="37">
        <f>'Data TREND'!AC385</f>
        <v>974.39897342886979</v>
      </c>
      <c r="G1965" s="37">
        <f>'Data TREND'!AD385</f>
        <v>22.282496067103398</v>
      </c>
      <c r="H1965" s="37">
        <f>'Data TREND'!AE385</f>
        <v>8.9280686123923338</v>
      </c>
      <c r="J1965" s="37">
        <f t="shared" si="1360"/>
        <v>393.51677366773686</v>
      </c>
      <c r="K1965" s="37">
        <f t="shared" si="1361"/>
        <v>29.535216702765432</v>
      </c>
      <c r="L1965" s="37">
        <f t="shared" si="1362"/>
        <v>551.22009198144031</v>
      </c>
      <c r="M1965" s="37">
        <f t="shared" si="1363"/>
        <v>974.39897342886979</v>
      </c>
      <c r="N1965" s="37">
        <f t="shared" si="1364"/>
        <v>22.282496067103398</v>
      </c>
      <c r="O1965" s="37">
        <f t="shared" si="1365"/>
        <v>8.9280686123923338</v>
      </c>
      <c r="Q1965">
        <f>'Data TREND'!$X$241</f>
        <v>104</v>
      </c>
      <c r="R1965" s="37">
        <f>'Data TREND'!AG385</f>
        <v>434.15094957055749</v>
      </c>
      <c r="S1965" s="37">
        <f>'Data TREND'!AH385</f>
        <v>58.3339208874131</v>
      </c>
      <c r="T1965" s="37">
        <f>'Data TREND'!AI385</f>
        <v>550.13428393084325</v>
      </c>
      <c r="U1965" s="37">
        <f>'Data TREND'!AJ385</f>
        <v>1042.6003959504249</v>
      </c>
      <c r="V1965" s="37">
        <f>'Data TREND'!AK385</f>
        <v>22.51598189317734</v>
      </c>
      <c r="W1965" s="37">
        <f>'Data TREND'!AL385</f>
        <v>9.2319221809350616</v>
      </c>
      <c r="Y1965" s="37">
        <f t="shared" si="1366"/>
        <v>0</v>
      </c>
      <c r="Z1965" s="37">
        <f t="shared" si="1367"/>
        <v>0</v>
      </c>
      <c r="AA1965" s="37">
        <f t="shared" si="1368"/>
        <v>0</v>
      </c>
      <c r="AB1965" s="37">
        <f t="shared" si="1369"/>
        <v>0</v>
      </c>
      <c r="AC1965" s="37">
        <f t="shared" si="1370"/>
        <v>0</v>
      </c>
      <c r="AD1965" s="37">
        <f t="shared" si="1371"/>
        <v>0</v>
      </c>
      <c r="AF1965">
        <f>'Data TREND'!$X$241</f>
        <v>104</v>
      </c>
      <c r="AG1965" s="37">
        <f>'Data TREND'!AN385</f>
        <v>483.44498571775125</v>
      </c>
      <c r="AH1965" s="37">
        <f>'Data TREND'!AO385</f>
        <v>62.244928768332919</v>
      </c>
      <c r="AI1965" s="37">
        <f>'Data TREND'!AP385</f>
        <v>549.97864192892609</v>
      </c>
      <c r="AJ1965" s="37">
        <f>'Data TREND'!AQ385</f>
        <v>1095.3591286287633</v>
      </c>
      <c r="AK1965" s="37">
        <f>'Data TREND'!AR385</f>
        <v>22.683729569761734</v>
      </c>
      <c r="AL1965" s="37">
        <f>'Data TREND'!AS385</f>
        <v>9.2666807932318989</v>
      </c>
      <c r="AN1965" s="37">
        <f t="shared" si="1372"/>
        <v>0</v>
      </c>
      <c r="AO1965" s="37">
        <f t="shared" si="1373"/>
        <v>0</v>
      </c>
      <c r="AP1965" s="37">
        <f t="shared" si="1374"/>
        <v>0</v>
      </c>
      <c r="AQ1965" s="37">
        <f t="shared" si="1375"/>
        <v>0</v>
      </c>
      <c r="AR1965" s="37">
        <f t="shared" si="1376"/>
        <v>0</v>
      </c>
      <c r="AS1965" s="37">
        <f t="shared" si="1377"/>
        <v>0</v>
      </c>
      <c r="AU1965">
        <v>104</v>
      </c>
      <c r="AV1965" s="37">
        <f t="shared" si="1378"/>
        <v>393.51677366773686</v>
      </c>
      <c r="AW1965" s="37">
        <f t="shared" si="1379"/>
        <v>29.535216702765432</v>
      </c>
      <c r="AX1965" s="37">
        <f t="shared" si="1380"/>
        <v>551.22009198144031</v>
      </c>
      <c r="AY1965" s="37">
        <f t="shared" si="1381"/>
        <v>974.39897342886979</v>
      </c>
      <c r="AZ1965" s="37">
        <f t="shared" si="1382"/>
        <v>22.282496067103398</v>
      </c>
      <c r="BA1965" s="37">
        <f t="shared" si="1383"/>
        <v>8.9280686123923338</v>
      </c>
      <c r="BC1965">
        <v>104</v>
      </c>
      <c r="BD1965" s="37">
        <f>IF(Voorblad!$E$10=Rekenblad!BC1965,Rekenblad!AV1965,0)</f>
        <v>0</v>
      </c>
      <c r="BE1965" s="37">
        <f>IF(Voorblad!$E$10=Rekenblad!BC1965,Rekenblad!AW1965,0)</f>
        <v>0</v>
      </c>
      <c r="BF1965" s="37">
        <f>IF(Voorblad!$E$10=Rekenblad!BC1965,Rekenblad!AX1965,0)</f>
        <v>0</v>
      </c>
      <c r="BG1965" s="62">
        <f>IF(Voorblad!$E$10=Rekenblad!BC1965,Rekenblad!AY1965,0)</f>
        <v>0</v>
      </c>
      <c r="BH1965" s="37">
        <f>IF(Voorblad!$E$10=Rekenblad!BC1965,Rekenblad!AZ1965,0)</f>
        <v>0</v>
      </c>
      <c r="BI1965" s="37">
        <f>IF(Voorblad!$E$10=Rekenblad!BC1965,Rekenblad!BA1965,0)</f>
        <v>0</v>
      </c>
      <c r="BK1965">
        <v>104</v>
      </c>
      <c r="BL1965" s="37">
        <f>IF(Voorblad!$E$14=Rekenblad!$BL$1869,Rekenblad!BD1965,0)</f>
        <v>0</v>
      </c>
      <c r="BM1965" s="37">
        <f>IF(Voorblad!$E$14=Rekenblad!$BL$1869,Rekenblad!BE1965,0)</f>
        <v>0</v>
      </c>
      <c r="BN1965" s="37">
        <f>IF(Voorblad!$E$14=Rekenblad!$BL$1869,Rekenblad!BF1965,0)</f>
        <v>0</v>
      </c>
      <c r="BO1965" s="37">
        <f>IF(Voorblad!$E$14=Rekenblad!$BL$1869,Rekenblad!BG1965,0)</f>
        <v>0</v>
      </c>
      <c r="BP1965" s="37">
        <f>IF(Voorblad!$E$14=Rekenblad!$BL$1869,Rekenblad!BH1965,0)</f>
        <v>0</v>
      </c>
      <c r="BQ1965" s="37">
        <f>IF(Voorblad!$E$14=Rekenblad!$BL$1869,Rekenblad!BI1965,0)</f>
        <v>0</v>
      </c>
    </row>
    <row r="1966" spans="2:69" x14ac:dyDescent="0.25">
      <c r="B1966">
        <f>'Data TREND'!$X$242</f>
        <v>105</v>
      </c>
      <c r="C1966" s="37">
        <f>'Data TREND'!Z386</f>
        <v>396.94891101417522</v>
      </c>
      <c r="D1966" s="37">
        <f>'Data TREND'!AA386</f>
        <v>29.727859271330495</v>
      </c>
      <c r="E1966" s="37">
        <f>'Data TREND'!AB386</f>
        <v>556.4714030187364</v>
      </c>
      <c r="F1966" s="37">
        <f>'Data TREND'!AC386</f>
        <v>983.28018698174742</v>
      </c>
      <c r="G1966" s="37">
        <f>'Data TREND'!AD386</f>
        <v>22.201810644704771</v>
      </c>
      <c r="H1966" s="37">
        <f>'Data TREND'!AE386</f>
        <v>8.8935588480401506</v>
      </c>
      <c r="J1966" s="37">
        <f t="shared" si="1360"/>
        <v>396.94891101417522</v>
      </c>
      <c r="K1966" s="37">
        <f t="shared" si="1361"/>
        <v>29.727859271330495</v>
      </c>
      <c r="L1966" s="37">
        <f t="shared" si="1362"/>
        <v>556.4714030187364</v>
      </c>
      <c r="M1966" s="37">
        <f t="shared" si="1363"/>
        <v>983.28018698174742</v>
      </c>
      <c r="N1966" s="37">
        <f t="shared" si="1364"/>
        <v>22.201810644704771</v>
      </c>
      <c r="O1966" s="37">
        <f t="shared" si="1365"/>
        <v>8.8935588480401506</v>
      </c>
      <c r="Q1966">
        <f>'Data TREND'!$X$242</f>
        <v>105</v>
      </c>
      <c r="R1966" s="37">
        <f>'Data TREND'!AG386</f>
        <v>437.82569360851772</v>
      </c>
      <c r="S1966" s="37">
        <f>'Data TREND'!AH386</f>
        <v>58.729038072342675</v>
      </c>
      <c r="T1966" s="37">
        <f>'Data TREND'!AI386</f>
        <v>555.34768760616464</v>
      </c>
      <c r="U1966" s="37">
        <f>'Data TREND'!AJ386</f>
        <v>1051.879677439443</v>
      </c>
      <c r="V1966" s="37">
        <f>'Data TREND'!AK386</f>
        <v>22.36058183076209</v>
      </c>
      <c r="W1966" s="37">
        <f>'Data TREND'!AL386</f>
        <v>9.1688067451256288</v>
      </c>
      <c r="Y1966" s="37">
        <f t="shared" si="1366"/>
        <v>0</v>
      </c>
      <c r="Z1966" s="37">
        <f t="shared" si="1367"/>
        <v>0</v>
      </c>
      <c r="AA1966" s="37">
        <f t="shared" si="1368"/>
        <v>0</v>
      </c>
      <c r="AB1966" s="37">
        <f t="shared" si="1369"/>
        <v>0</v>
      </c>
      <c r="AC1966" s="37">
        <f t="shared" si="1370"/>
        <v>0</v>
      </c>
      <c r="AD1966" s="37">
        <f t="shared" si="1371"/>
        <v>0</v>
      </c>
      <c r="AF1966">
        <f>'Data TREND'!$X$242</f>
        <v>105</v>
      </c>
      <c r="AG1966" s="37">
        <f>'Data TREND'!AN386</f>
        <v>487.46534508063291</v>
      </c>
      <c r="AH1966" s="37">
        <f>'Data TREND'!AO386</f>
        <v>62.673398763499605</v>
      </c>
      <c r="AI1966" s="37">
        <f>'Data TREND'!AP386</f>
        <v>555.18649884954755</v>
      </c>
      <c r="AJ1966" s="37">
        <f>'Data TREND'!AQ386</f>
        <v>1105.0078286437692</v>
      </c>
      <c r="AK1966" s="37">
        <f>'Data TREND'!AR386</f>
        <v>22.491783425240779</v>
      </c>
      <c r="AL1966" s="37">
        <f>'Data TREND'!AS386</f>
        <v>9.1865600288172509</v>
      </c>
      <c r="AN1966" s="37">
        <f t="shared" si="1372"/>
        <v>0</v>
      </c>
      <c r="AO1966" s="37">
        <f t="shared" si="1373"/>
        <v>0</v>
      </c>
      <c r="AP1966" s="37">
        <f t="shared" si="1374"/>
        <v>0</v>
      </c>
      <c r="AQ1966" s="37">
        <f t="shared" si="1375"/>
        <v>0</v>
      </c>
      <c r="AR1966" s="37">
        <f t="shared" si="1376"/>
        <v>0</v>
      </c>
      <c r="AS1966" s="37">
        <f t="shared" si="1377"/>
        <v>0</v>
      </c>
      <c r="AU1966">
        <v>105</v>
      </c>
      <c r="AV1966" s="37">
        <f t="shared" si="1378"/>
        <v>396.94891101417522</v>
      </c>
      <c r="AW1966" s="37">
        <f t="shared" si="1379"/>
        <v>29.727859271330495</v>
      </c>
      <c r="AX1966" s="37">
        <f t="shared" si="1380"/>
        <v>556.4714030187364</v>
      </c>
      <c r="AY1966" s="37">
        <f t="shared" si="1381"/>
        <v>983.28018698174742</v>
      </c>
      <c r="AZ1966" s="37">
        <f t="shared" si="1382"/>
        <v>22.201810644704771</v>
      </c>
      <c r="BA1966" s="37">
        <f t="shared" si="1383"/>
        <v>8.8935588480401506</v>
      </c>
      <c r="BC1966">
        <v>105</v>
      </c>
      <c r="BD1966" s="37">
        <f>IF(Voorblad!$E$10=Rekenblad!BC1966,Rekenblad!AV1966,0)</f>
        <v>0</v>
      </c>
      <c r="BE1966" s="37">
        <f>IF(Voorblad!$E$10=Rekenblad!BC1966,Rekenblad!AW1966,0)</f>
        <v>0</v>
      </c>
      <c r="BF1966" s="37">
        <f>IF(Voorblad!$E$10=Rekenblad!BC1966,Rekenblad!AX1966,0)</f>
        <v>0</v>
      </c>
      <c r="BG1966" s="62">
        <f>IF(Voorblad!$E$10=Rekenblad!BC1966,Rekenblad!AY1966,0)</f>
        <v>0</v>
      </c>
      <c r="BH1966" s="37">
        <f>IF(Voorblad!$E$10=Rekenblad!BC1966,Rekenblad!AZ1966,0)</f>
        <v>0</v>
      </c>
      <c r="BI1966" s="37">
        <f>IF(Voorblad!$E$10=Rekenblad!BC1966,Rekenblad!BA1966,0)</f>
        <v>0</v>
      </c>
      <c r="BK1966">
        <v>105</v>
      </c>
      <c r="BL1966" s="37">
        <f>IF(Voorblad!$E$14=Rekenblad!$BL$1869,Rekenblad!BD1966,0)</f>
        <v>0</v>
      </c>
      <c r="BM1966" s="37">
        <f>IF(Voorblad!$E$14=Rekenblad!$BL$1869,Rekenblad!BE1966,0)</f>
        <v>0</v>
      </c>
      <c r="BN1966" s="37">
        <f>IF(Voorblad!$E$14=Rekenblad!$BL$1869,Rekenblad!BF1966,0)</f>
        <v>0</v>
      </c>
      <c r="BO1966" s="37">
        <f>IF(Voorblad!$E$14=Rekenblad!$BL$1869,Rekenblad!BG1966,0)</f>
        <v>0</v>
      </c>
      <c r="BP1966" s="37">
        <f>IF(Voorblad!$E$14=Rekenblad!$BL$1869,Rekenblad!BH1966,0)</f>
        <v>0</v>
      </c>
      <c r="BQ1966" s="37">
        <f>IF(Voorblad!$E$14=Rekenblad!$BL$1869,Rekenblad!BI1966,0)</f>
        <v>0</v>
      </c>
    </row>
    <row r="1967" spans="2:69" x14ac:dyDescent="0.25">
      <c r="B1967">
        <f>'Data TREND'!$X$243</f>
        <v>106</v>
      </c>
      <c r="C1967" s="37">
        <f>'Data TREND'!Z387</f>
        <v>400.38104836061348</v>
      </c>
      <c r="D1967" s="37">
        <f>'Data TREND'!AA387</f>
        <v>29.920501839895554</v>
      </c>
      <c r="E1967" s="37">
        <f>'Data TREND'!AB387</f>
        <v>561.72271405603249</v>
      </c>
      <c r="F1967" s="37">
        <f>'Data TREND'!AC387</f>
        <v>992.16140053462493</v>
      </c>
      <c r="G1967" s="37">
        <f>'Data TREND'!AD387</f>
        <v>22.121125222306141</v>
      </c>
      <c r="H1967" s="37">
        <f>'Data TREND'!AE387</f>
        <v>8.8590490836879692</v>
      </c>
      <c r="J1967" s="37">
        <f t="shared" si="1360"/>
        <v>400.38104836061348</v>
      </c>
      <c r="K1967" s="37">
        <f t="shared" si="1361"/>
        <v>29.920501839895554</v>
      </c>
      <c r="L1967" s="37">
        <f t="shared" si="1362"/>
        <v>561.72271405603249</v>
      </c>
      <c r="M1967" s="37">
        <f t="shared" si="1363"/>
        <v>992.16140053462493</v>
      </c>
      <c r="N1967" s="37">
        <f t="shared" si="1364"/>
        <v>22.121125222306141</v>
      </c>
      <c r="O1967" s="37">
        <f t="shared" si="1365"/>
        <v>8.8590490836879692</v>
      </c>
      <c r="Q1967">
        <f>'Data TREND'!$X$243</f>
        <v>106</v>
      </c>
      <c r="R1967" s="37">
        <f>'Data TREND'!AG387</f>
        <v>441.50043764647796</v>
      </c>
      <c r="S1967" s="37">
        <f>'Data TREND'!AH387</f>
        <v>59.12415525727225</v>
      </c>
      <c r="T1967" s="37">
        <f>'Data TREND'!AI387</f>
        <v>560.56109128148603</v>
      </c>
      <c r="U1967" s="37">
        <f>'Data TREND'!AJ387</f>
        <v>1061.1589589284608</v>
      </c>
      <c r="V1967" s="37">
        <f>'Data TREND'!AK387</f>
        <v>22.20518176834684</v>
      </c>
      <c r="W1967" s="37">
        <f>'Data TREND'!AL387</f>
        <v>9.1056913093161995</v>
      </c>
      <c r="Y1967" s="37">
        <f t="shared" si="1366"/>
        <v>0</v>
      </c>
      <c r="Z1967" s="37">
        <f t="shared" si="1367"/>
        <v>0</v>
      </c>
      <c r="AA1967" s="37">
        <f t="shared" si="1368"/>
        <v>0</v>
      </c>
      <c r="AB1967" s="37">
        <f t="shared" si="1369"/>
        <v>0</v>
      </c>
      <c r="AC1967" s="37">
        <f t="shared" si="1370"/>
        <v>0</v>
      </c>
      <c r="AD1967" s="37">
        <f t="shared" si="1371"/>
        <v>0</v>
      </c>
      <c r="AF1967">
        <f>'Data TREND'!$X$243</f>
        <v>106</v>
      </c>
      <c r="AG1967" s="37">
        <f>'Data TREND'!AN387</f>
        <v>491.48570444351452</v>
      </c>
      <c r="AH1967" s="37">
        <f>'Data TREND'!AO387</f>
        <v>63.101868758666292</v>
      </c>
      <c r="AI1967" s="37">
        <f>'Data TREND'!AP387</f>
        <v>560.39435577016889</v>
      </c>
      <c r="AJ1967" s="37">
        <f>'Data TREND'!AQ387</f>
        <v>1114.6565286587747</v>
      </c>
      <c r="AK1967" s="37">
        <f>'Data TREND'!AR387</f>
        <v>22.299837280719824</v>
      </c>
      <c r="AL1967" s="37">
        <f>'Data TREND'!AS387</f>
        <v>9.1064392644026011</v>
      </c>
      <c r="AN1967" s="37">
        <f t="shared" si="1372"/>
        <v>0</v>
      </c>
      <c r="AO1967" s="37">
        <f t="shared" si="1373"/>
        <v>0</v>
      </c>
      <c r="AP1967" s="37">
        <f t="shared" si="1374"/>
        <v>0</v>
      </c>
      <c r="AQ1967" s="37">
        <f t="shared" si="1375"/>
        <v>0</v>
      </c>
      <c r="AR1967" s="37">
        <f t="shared" si="1376"/>
        <v>0</v>
      </c>
      <c r="AS1967" s="37">
        <f t="shared" si="1377"/>
        <v>0</v>
      </c>
      <c r="AU1967">
        <v>106</v>
      </c>
      <c r="AV1967" s="37">
        <f t="shared" si="1378"/>
        <v>400.38104836061348</v>
      </c>
      <c r="AW1967" s="37">
        <f t="shared" si="1379"/>
        <v>29.920501839895554</v>
      </c>
      <c r="AX1967" s="37">
        <f t="shared" si="1380"/>
        <v>561.72271405603249</v>
      </c>
      <c r="AY1967" s="37">
        <f t="shared" si="1381"/>
        <v>992.16140053462493</v>
      </c>
      <c r="AZ1967" s="37">
        <f t="shared" si="1382"/>
        <v>22.121125222306141</v>
      </c>
      <c r="BA1967" s="37">
        <f t="shared" si="1383"/>
        <v>8.8590490836879692</v>
      </c>
      <c r="BC1967">
        <v>106</v>
      </c>
      <c r="BD1967" s="37">
        <f>IF(Voorblad!$E$10=Rekenblad!BC1967,Rekenblad!AV1967,0)</f>
        <v>0</v>
      </c>
      <c r="BE1967" s="37">
        <f>IF(Voorblad!$E$10=Rekenblad!BC1967,Rekenblad!AW1967,0)</f>
        <v>0</v>
      </c>
      <c r="BF1967" s="37">
        <f>IF(Voorblad!$E$10=Rekenblad!BC1967,Rekenblad!AX1967,0)</f>
        <v>0</v>
      </c>
      <c r="BG1967" s="62">
        <f>IF(Voorblad!$E$10=Rekenblad!BC1967,Rekenblad!AY1967,0)</f>
        <v>0</v>
      </c>
      <c r="BH1967" s="37">
        <f>IF(Voorblad!$E$10=Rekenblad!BC1967,Rekenblad!AZ1967,0)</f>
        <v>0</v>
      </c>
      <c r="BI1967" s="37">
        <f>IF(Voorblad!$E$10=Rekenblad!BC1967,Rekenblad!BA1967,0)</f>
        <v>0</v>
      </c>
      <c r="BK1967">
        <v>106</v>
      </c>
      <c r="BL1967" s="37">
        <f>IF(Voorblad!$E$14=Rekenblad!$BL$1869,Rekenblad!BD1967,0)</f>
        <v>0</v>
      </c>
      <c r="BM1967" s="37">
        <f>IF(Voorblad!$E$14=Rekenblad!$BL$1869,Rekenblad!BE1967,0)</f>
        <v>0</v>
      </c>
      <c r="BN1967" s="37">
        <f>IF(Voorblad!$E$14=Rekenblad!$BL$1869,Rekenblad!BF1967,0)</f>
        <v>0</v>
      </c>
      <c r="BO1967" s="37">
        <f>IF(Voorblad!$E$14=Rekenblad!$BL$1869,Rekenblad!BG1967,0)</f>
        <v>0</v>
      </c>
      <c r="BP1967" s="37">
        <f>IF(Voorblad!$E$14=Rekenblad!$BL$1869,Rekenblad!BH1967,0)</f>
        <v>0</v>
      </c>
      <c r="BQ1967" s="37">
        <f>IF(Voorblad!$E$14=Rekenblad!$BL$1869,Rekenblad!BI1967,0)</f>
        <v>0</v>
      </c>
    </row>
    <row r="1968" spans="2:69" x14ac:dyDescent="0.25">
      <c r="B1968">
        <f>'Data TREND'!$X$244</f>
        <v>107</v>
      </c>
      <c r="C1968" s="37">
        <f>'Data TREND'!Z388</f>
        <v>403.81318570705173</v>
      </c>
      <c r="D1968" s="37">
        <f>'Data TREND'!AA388</f>
        <v>30.113144408460613</v>
      </c>
      <c r="E1968" s="37">
        <f>'Data TREND'!AB388</f>
        <v>566.97402509332846</v>
      </c>
      <c r="F1968" s="37">
        <f>'Data TREND'!AC388</f>
        <v>1001.0426140875024</v>
      </c>
      <c r="G1968" s="37">
        <f>'Data TREND'!AD388</f>
        <v>22.04043979990751</v>
      </c>
      <c r="H1968" s="37">
        <f>'Data TREND'!AE388</f>
        <v>8.8245393193357877</v>
      </c>
      <c r="J1968" s="37">
        <f t="shared" si="1360"/>
        <v>403.81318570705173</v>
      </c>
      <c r="K1968" s="37">
        <f t="shared" si="1361"/>
        <v>30.113144408460613</v>
      </c>
      <c r="L1968" s="37">
        <f t="shared" si="1362"/>
        <v>566.97402509332846</v>
      </c>
      <c r="M1968" s="37">
        <f t="shared" si="1363"/>
        <v>1001.0426140875024</v>
      </c>
      <c r="N1968" s="37">
        <f t="shared" si="1364"/>
        <v>22.04043979990751</v>
      </c>
      <c r="O1968" s="37">
        <f t="shared" si="1365"/>
        <v>8.8245393193357877</v>
      </c>
      <c r="Q1968">
        <f>'Data TREND'!$X$244</f>
        <v>107</v>
      </c>
      <c r="R1968" s="37">
        <f>'Data TREND'!AG388</f>
        <v>445.1751816844382</v>
      </c>
      <c r="S1968" s="37">
        <f>'Data TREND'!AH388</f>
        <v>59.519272442201839</v>
      </c>
      <c r="T1968" s="37">
        <f>'Data TREND'!AI388</f>
        <v>565.77449495680742</v>
      </c>
      <c r="U1968" s="37">
        <f>'Data TREND'!AJ388</f>
        <v>1070.4382404174789</v>
      </c>
      <c r="V1968" s="37">
        <f>'Data TREND'!AK388</f>
        <v>22.049781705931586</v>
      </c>
      <c r="W1968" s="37">
        <f>'Data TREND'!AL388</f>
        <v>9.0425758735067685</v>
      </c>
      <c r="Y1968" s="37">
        <f t="shared" si="1366"/>
        <v>0</v>
      </c>
      <c r="Z1968" s="37">
        <f t="shared" si="1367"/>
        <v>0</v>
      </c>
      <c r="AA1968" s="37">
        <f t="shared" si="1368"/>
        <v>0</v>
      </c>
      <c r="AB1968" s="37">
        <f t="shared" si="1369"/>
        <v>0</v>
      </c>
      <c r="AC1968" s="37">
        <f t="shared" si="1370"/>
        <v>0</v>
      </c>
      <c r="AD1968" s="37">
        <f t="shared" si="1371"/>
        <v>0</v>
      </c>
      <c r="AF1968">
        <f>'Data TREND'!$X$244</f>
        <v>107</v>
      </c>
      <c r="AG1968" s="37">
        <f>'Data TREND'!AN388</f>
        <v>495.50606380639613</v>
      </c>
      <c r="AH1968" s="37">
        <f>'Data TREND'!AO388</f>
        <v>63.530338753832986</v>
      </c>
      <c r="AI1968" s="37">
        <f>'Data TREND'!AP388</f>
        <v>565.60221269079022</v>
      </c>
      <c r="AJ1968" s="37">
        <f>'Data TREND'!AQ388</f>
        <v>1124.3052286737807</v>
      </c>
      <c r="AK1968" s="37">
        <f>'Data TREND'!AR388</f>
        <v>22.107891136198873</v>
      </c>
      <c r="AL1968" s="37">
        <f>'Data TREND'!AS388</f>
        <v>9.0263184999879531</v>
      </c>
      <c r="AN1968" s="37">
        <f t="shared" si="1372"/>
        <v>0</v>
      </c>
      <c r="AO1968" s="37">
        <f t="shared" si="1373"/>
        <v>0</v>
      </c>
      <c r="AP1968" s="37">
        <f t="shared" si="1374"/>
        <v>0</v>
      </c>
      <c r="AQ1968" s="37">
        <f t="shared" si="1375"/>
        <v>0</v>
      </c>
      <c r="AR1968" s="37">
        <f t="shared" si="1376"/>
        <v>0</v>
      </c>
      <c r="AS1968" s="37">
        <f t="shared" si="1377"/>
        <v>0</v>
      </c>
      <c r="AU1968">
        <v>107</v>
      </c>
      <c r="AV1968" s="37">
        <f t="shared" si="1378"/>
        <v>403.81318570705173</v>
      </c>
      <c r="AW1968" s="37">
        <f t="shared" si="1379"/>
        <v>30.113144408460613</v>
      </c>
      <c r="AX1968" s="37">
        <f t="shared" si="1380"/>
        <v>566.97402509332846</v>
      </c>
      <c r="AY1968" s="37">
        <f t="shared" si="1381"/>
        <v>1001.0426140875024</v>
      </c>
      <c r="AZ1968" s="37">
        <f t="shared" si="1382"/>
        <v>22.04043979990751</v>
      </c>
      <c r="BA1968" s="37">
        <f t="shared" si="1383"/>
        <v>8.8245393193357877</v>
      </c>
      <c r="BC1968">
        <v>107</v>
      </c>
      <c r="BD1968" s="37">
        <f>IF(Voorblad!$E$10=Rekenblad!BC1968,Rekenblad!AV1968,0)</f>
        <v>0</v>
      </c>
      <c r="BE1968" s="37">
        <f>IF(Voorblad!$E$10=Rekenblad!BC1968,Rekenblad!AW1968,0)</f>
        <v>0</v>
      </c>
      <c r="BF1968" s="37">
        <f>IF(Voorblad!$E$10=Rekenblad!BC1968,Rekenblad!AX1968,0)</f>
        <v>0</v>
      </c>
      <c r="BG1968" s="62">
        <f>IF(Voorblad!$E$10=Rekenblad!BC1968,Rekenblad!AY1968,0)</f>
        <v>0</v>
      </c>
      <c r="BH1968" s="37">
        <f>IF(Voorblad!$E$10=Rekenblad!BC1968,Rekenblad!AZ1968,0)</f>
        <v>0</v>
      </c>
      <c r="BI1968" s="37">
        <f>IF(Voorblad!$E$10=Rekenblad!BC1968,Rekenblad!BA1968,0)</f>
        <v>0</v>
      </c>
      <c r="BK1968">
        <v>107</v>
      </c>
      <c r="BL1968" s="37">
        <f>IF(Voorblad!$E$14=Rekenblad!$BL$1869,Rekenblad!BD1968,0)</f>
        <v>0</v>
      </c>
      <c r="BM1968" s="37">
        <f>IF(Voorblad!$E$14=Rekenblad!$BL$1869,Rekenblad!BE1968,0)</f>
        <v>0</v>
      </c>
      <c r="BN1968" s="37">
        <f>IF(Voorblad!$E$14=Rekenblad!$BL$1869,Rekenblad!BF1968,0)</f>
        <v>0</v>
      </c>
      <c r="BO1968" s="37">
        <f>IF(Voorblad!$E$14=Rekenblad!$BL$1869,Rekenblad!BG1968,0)</f>
        <v>0</v>
      </c>
      <c r="BP1968" s="37">
        <f>IF(Voorblad!$E$14=Rekenblad!$BL$1869,Rekenblad!BH1968,0)</f>
        <v>0</v>
      </c>
      <c r="BQ1968" s="37">
        <f>IF(Voorblad!$E$14=Rekenblad!$BL$1869,Rekenblad!BI1968,0)</f>
        <v>0</v>
      </c>
    </row>
    <row r="1969" spans="2:69" x14ac:dyDescent="0.25">
      <c r="B1969">
        <f>'Data TREND'!$X$245</f>
        <v>108</v>
      </c>
      <c r="C1969" s="37">
        <f>'Data TREND'!Z389</f>
        <v>407.2453230534901</v>
      </c>
      <c r="D1969" s="37">
        <f>'Data TREND'!AA389</f>
        <v>30.305786977025676</v>
      </c>
      <c r="E1969" s="37">
        <f>'Data TREND'!AB389</f>
        <v>572.22533613062456</v>
      </c>
      <c r="F1969" s="37">
        <f>'Data TREND'!AC389</f>
        <v>1009.92382764038</v>
      </c>
      <c r="G1969" s="37">
        <f>'Data TREND'!AD389</f>
        <v>21.959754377508879</v>
      </c>
      <c r="H1969" s="37">
        <f>'Data TREND'!AE389</f>
        <v>8.7900295549836045</v>
      </c>
      <c r="J1969" s="37">
        <f t="shared" si="1360"/>
        <v>407.2453230534901</v>
      </c>
      <c r="K1969" s="37">
        <f t="shared" si="1361"/>
        <v>30.305786977025676</v>
      </c>
      <c r="L1969" s="37">
        <f t="shared" si="1362"/>
        <v>572.22533613062456</v>
      </c>
      <c r="M1969" s="37">
        <f t="shared" si="1363"/>
        <v>1009.92382764038</v>
      </c>
      <c r="N1969" s="37">
        <f t="shared" si="1364"/>
        <v>21.959754377508879</v>
      </c>
      <c r="O1969" s="37">
        <f t="shared" si="1365"/>
        <v>8.7900295549836045</v>
      </c>
      <c r="Q1969">
        <f>'Data TREND'!$X$245</f>
        <v>108</v>
      </c>
      <c r="R1969" s="37">
        <f>'Data TREND'!AG389</f>
        <v>448.84992572239844</v>
      </c>
      <c r="S1969" s="37">
        <f>'Data TREND'!AH389</f>
        <v>59.914389627131413</v>
      </c>
      <c r="T1969" s="37">
        <f>'Data TREND'!AI389</f>
        <v>570.9878986321288</v>
      </c>
      <c r="U1969" s="37">
        <f>'Data TREND'!AJ389</f>
        <v>1079.717521906497</v>
      </c>
      <c r="V1969" s="37">
        <f>'Data TREND'!AK389</f>
        <v>21.894381643516336</v>
      </c>
      <c r="W1969" s="37">
        <f>'Data TREND'!AL389</f>
        <v>8.9794604376973375</v>
      </c>
      <c r="Y1969" s="37">
        <f t="shared" si="1366"/>
        <v>0</v>
      </c>
      <c r="Z1969" s="37">
        <f t="shared" si="1367"/>
        <v>0</v>
      </c>
      <c r="AA1969" s="37">
        <f t="shared" si="1368"/>
        <v>0</v>
      </c>
      <c r="AB1969" s="37">
        <f t="shared" si="1369"/>
        <v>0</v>
      </c>
      <c r="AC1969" s="37">
        <f t="shared" si="1370"/>
        <v>0</v>
      </c>
      <c r="AD1969" s="37">
        <f t="shared" si="1371"/>
        <v>0</v>
      </c>
      <c r="AF1969">
        <f>'Data TREND'!$X$245</f>
        <v>108</v>
      </c>
      <c r="AG1969" s="37">
        <f>'Data TREND'!AN389</f>
        <v>499.52642316927773</v>
      </c>
      <c r="AH1969" s="37">
        <f>'Data TREND'!AO389</f>
        <v>63.958808748999672</v>
      </c>
      <c r="AI1969" s="37">
        <f>'Data TREND'!AP389</f>
        <v>570.81006961141168</v>
      </c>
      <c r="AJ1969" s="37">
        <f>'Data TREND'!AQ389</f>
        <v>1133.9539286887862</v>
      </c>
      <c r="AK1969" s="37">
        <f>'Data TREND'!AR389</f>
        <v>21.915944991677918</v>
      </c>
      <c r="AL1969" s="37">
        <f>'Data TREND'!AS389</f>
        <v>8.9461977355733051</v>
      </c>
      <c r="AN1969" s="37">
        <f t="shared" si="1372"/>
        <v>0</v>
      </c>
      <c r="AO1969" s="37">
        <f t="shared" si="1373"/>
        <v>0</v>
      </c>
      <c r="AP1969" s="37">
        <f t="shared" si="1374"/>
        <v>0</v>
      </c>
      <c r="AQ1969" s="37">
        <f t="shared" si="1375"/>
        <v>0</v>
      </c>
      <c r="AR1969" s="37">
        <f t="shared" si="1376"/>
        <v>0</v>
      </c>
      <c r="AS1969" s="37">
        <f t="shared" si="1377"/>
        <v>0</v>
      </c>
      <c r="AU1969">
        <v>108</v>
      </c>
      <c r="AV1969" s="37">
        <f t="shared" si="1378"/>
        <v>407.2453230534901</v>
      </c>
      <c r="AW1969" s="37">
        <f t="shared" si="1379"/>
        <v>30.305786977025676</v>
      </c>
      <c r="AX1969" s="37">
        <f t="shared" si="1380"/>
        <v>572.22533613062456</v>
      </c>
      <c r="AY1969" s="37">
        <f t="shared" si="1381"/>
        <v>1009.92382764038</v>
      </c>
      <c r="AZ1969" s="37">
        <f t="shared" si="1382"/>
        <v>21.959754377508879</v>
      </c>
      <c r="BA1969" s="37">
        <f t="shared" si="1383"/>
        <v>8.7900295549836045</v>
      </c>
      <c r="BC1969">
        <v>108</v>
      </c>
      <c r="BD1969" s="37">
        <f>IF(Voorblad!$E$10=Rekenblad!BC1969,Rekenblad!AV1969,0)</f>
        <v>0</v>
      </c>
      <c r="BE1969" s="37">
        <f>IF(Voorblad!$E$10=Rekenblad!BC1969,Rekenblad!AW1969,0)</f>
        <v>0</v>
      </c>
      <c r="BF1969" s="37">
        <f>IF(Voorblad!$E$10=Rekenblad!BC1969,Rekenblad!AX1969,0)</f>
        <v>0</v>
      </c>
      <c r="BG1969" s="62">
        <f>IF(Voorblad!$E$10=Rekenblad!BC1969,Rekenblad!AY1969,0)</f>
        <v>0</v>
      </c>
      <c r="BH1969" s="37">
        <f>IF(Voorblad!$E$10=Rekenblad!BC1969,Rekenblad!AZ1969,0)</f>
        <v>0</v>
      </c>
      <c r="BI1969" s="37">
        <f>IF(Voorblad!$E$10=Rekenblad!BC1969,Rekenblad!BA1969,0)</f>
        <v>0</v>
      </c>
      <c r="BK1969">
        <v>108</v>
      </c>
      <c r="BL1969" s="37">
        <f>IF(Voorblad!$E$14=Rekenblad!$BL$1869,Rekenblad!BD1969,0)</f>
        <v>0</v>
      </c>
      <c r="BM1969" s="37">
        <f>IF(Voorblad!$E$14=Rekenblad!$BL$1869,Rekenblad!BE1969,0)</f>
        <v>0</v>
      </c>
      <c r="BN1969" s="37">
        <f>IF(Voorblad!$E$14=Rekenblad!$BL$1869,Rekenblad!BF1969,0)</f>
        <v>0</v>
      </c>
      <c r="BO1969" s="37">
        <f>IF(Voorblad!$E$14=Rekenblad!$BL$1869,Rekenblad!BG1969,0)</f>
        <v>0</v>
      </c>
      <c r="BP1969" s="37">
        <f>IF(Voorblad!$E$14=Rekenblad!$BL$1869,Rekenblad!BH1969,0)</f>
        <v>0</v>
      </c>
      <c r="BQ1969" s="37">
        <f>IF(Voorblad!$E$14=Rekenblad!$BL$1869,Rekenblad!BI1969,0)</f>
        <v>0</v>
      </c>
    </row>
    <row r="1970" spans="2:69" x14ac:dyDescent="0.25">
      <c r="B1970">
        <f>'Data TREND'!$X$246</f>
        <v>109</v>
      </c>
      <c r="C1970" s="37">
        <f>'Data TREND'!Z390</f>
        <v>410.67746039992835</v>
      </c>
      <c r="D1970" s="37">
        <f>'Data TREND'!AA390</f>
        <v>30.498429545590735</v>
      </c>
      <c r="E1970" s="37">
        <f>'Data TREND'!AB390</f>
        <v>577.47664716792065</v>
      </c>
      <c r="F1970" s="37">
        <f>'Data TREND'!AC390</f>
        <v>1018.8050411932575</v>
      </c>
      <c r="G1970" s="37">
        <f>'Data TREND'!AD390</f>
        <v>21.879068955110252</v>
      </c>
      <c r="H1970" s="37">
        <f>'Data TREND'!AE390</f>
        <v>8.755519790631423</v>
      </c>
      <c r="J1970" s="37">
        <f t="shared" si="1360"/>
        <v>410.67746039992835</v>
      </c>
      <c r="K1970" s="37">
        <f t="shared" si="1361"/>
        <v>30.498429545590735</v>
      </c>
      <c r="L1970" s="37">
        <f t="shared" si="1362"/>
        <v>577.47664716792065</v>
      </c>
      <c r="M1970" s="37">
        <f t="shared" si="1363"/>
        <v>1018.8050411932575</v>
      </c>
      <c r="N1970" s="37">
        <f t="shared" si="1364"/>
        <v>21.879068955110252</v>
      </c>
      <c r="O1970" s="37">
        <f t="shared" si="1365"/>
        <v>8.755519790631423</v>
      </c>
      <c r="Q1970">
        <f>'Data TREND'!$X$246</f>
        <v>109</v>
      </c>
      <c r="R1970" s="37">
        <f>'Data TREND'!AG390</f>
        <v>452.52466976035868</v>
      </c>
      <c r="S1970" s="37">
        <f>'Data TREND'!AH390</f>
        <v>60.309506812061002</v>
      </c>
      <c r="T1970" s="37">
        <f>'Data TREND'!AI390</f>
        <v>576.20130230745019</v>
      </c>
      <c r="U1970" s="37">
        <f>'Data TREND'!AJ390</f>
        <v>1088.9968033955151</v>
      </c>
      <c r="V1970" s="37">
        <f>'Data TREND'!AK390</f>
        <v>21.738981581101086</v>
      </c>
      <c r="W1970" s="37">
        <f>'Data TREND'!AL390</f>
        <v>8.9163450018879082</v>
      </c>
      <c r="Y1970" s="37">
        <f t="shared" si="1366"/>
        <v>0</v>
      </c>
      <c r="Z1970" s="37">
        <f t="shared" si="1367"/>
        <v>0</v>
      </c>
      <c r="AA1970" s="37">
        <f t="shared" si="1368"/>
        <v>0</v>
      </c>
      <c r="AB1970" s="37">
        <f t="shared" si="1369"/>
        <v>0</v>
      </c>
      <c r="AC1970" s="37">
        <f t="shared" si="1370"/>
        <v>0</v>
      </c>
      <c r="AD1970" s="37">
        <f t="shared" si="1371"/>
        <v>0</v>
      </c>
      <c r="AF1970">
        <f>'Data TREND'!$X$246</f>
        <v>109</v>
      </c>
      <c r="AG1970" s="37">
        <f>'Data TREND'!AN390</f>
        <v>503.5467825321594</v>
      </c>
      <c r="AH1970" s="37">
        <f>'Data TREND'!AO390</f>
        <v>64.387278744166366</v>
      </c>
      <c r="AI1970" s="37">
        <f>'Data TREND'!AP390</f>
        <v>576.01792653203302</v>
      </c>
      <c r="AJ1970" s="37">
        <f>'Data TREND'!AQ390</f>
        <v>1143.6026287037921</v>
      </c>
      <c r="AK1970" s="37">
        <f>'Data TREND'!AR390</f>
        <v>21.723998847156963</v>
      </c>
      <c r="AL1970" s="37">
        <f>'Data TREND'!AS390</f>
        <v>8.8660769711586553</v>
      </c>
      <c r="AN1970" s="37">
        <f t="shared" si="1372"/>
        <v>0</v>
      </c>
      <c r="AO1970" s="37">
        <f t="shared" si="1373"/>
        <v>0</v>
      </c>
      <c r="AP1970" s="37">
        <f t="shared" si="1374"/>
        <v>0</v>
      </c>
      <c r="AQ1970" s="37">
        <f t="shared" si="1375"/>
        <v>0</v>
      </c>
      <c r="AR1970" s="37">
        <f t="shared" si="1376"/>
        <v>0</v>
      </c>
      <c r="AS1970" s="37">
        <f t="shared" si="1377"/>
        <v>0</v>
      </c>
      <c r="AU1970">
        <v>109</v>
      </c>
      <c r="AV1970" s="37">
        <f t="shared" si="1378"/>
        <v>410.67746039992835</v>
      </c>
      <c r="AW1970" s="37">
        <f t="shared" si="1379"/>
        <v>30.498429545590735</v>
      </c>
      <c r="AX1970" s="37">
        <f t="shared" si="1380"/>
        <v>577.47664716792065</v>
      </c>
      <c r="AY1970" s="37">
        <f t="shared" si="1381"/>
        <v>1018.8050411932575</v>
      </c>
      <c r="AZ1970" s="37">
        <f t="shared" si="1382"/>
        <v>21.879068955110252</v>
      </c>
      <c r="BA1970" s="37">
        <f t="shared" si="1383"/>
        <v>8.755519790631423</v>
      </c>
      <c r="BC1970">
        <v>109</v>
      </c>
      <c r="BD1970" s="37">
        <f>IF(Voorblad!$E$10=Rekenblad!BC1970,Rekenblad!AV1970,0)</f>
        <v>0</v>
      </c>
      <c r="BE1970" s="37">
        <f>IF(Voorblad!$E$10=Rekenblad!BC1970,Rekenblad!AW1970,0)</f>
        <v>0</v>
      </c>
      <c r="BF1970" s="37">
        <f>IF(Voorblad!$E$10=Rekenblad!BC1970,Rekenblad!AX1970,0)</f>
        <v>0</v>
      </c>
      <c r="BG1970" s="62">
        <f>IF(Voorblad!$E$10=Rekenblad!BC1970,Rekenblad!AY1970,0)</f>
        <v>0</v>
      </c>
      <c r="BH1970" s="37">
        <f>IF(Voorblad!$E$10=Rekenblad!BC1970,Rekenblad!AZ1970,0)</f>
        <v>0</v>
      </c>
      <c r="BI1970" s="37">
        <f>IF(Voorblad!$E$10=Rekenblad!BC1970,Rekenblad!BA1970,0)</f>
        <v>0</v>
      </c>
      <c r="BK1970">
        <v>109</v>
      </c>
      <c r="BL1970" s="37">
        <f>IF(Voorblad!$E$14=Rekenblad!$BL$1869,Rekenblad!BD1970,0)</f>
        <v>0</v>
      </c>
      <c r="BM1970" s="37">
        <f>IF(Voorblad!$E$14=Rekenblad!$BL$1869,Rekenblad!BE1970,0)</f>
        <v>0</v>
      </c>
      <c r="BN1970" s="37">
        <f>IF(Voorblad!$E$14=Rekenblad!$BL$1869,Rekenblad!BF1970,0)</f>
        <v>0</v>
      </c>
      <c r="BO1970" s="37">
        <f>IF(Voorblad!$E$14=Rekenblad!$BL$1869,Rekenblad!BG1970,0)</f>
        <v>0</v>
      </c>
      <c r="BP1970" s="37">
        <f>IF(Voorblad!$E$14=Rekenblad!$BL$1869,Rekenblad!BH1970,0)</f>
        <v>0</v>
      </c>
      <c r="BQ1970" s="37">
        <f>IF(Voorblad!$E$14=Rekenblad!$BL$1869,Rekenblad!BI1970,0)</f>
        <v>0</v>
      </c>
    </row>
    <row r="1971" spans="2:69" x14ac:dyDescent="0.25">
      <c r="B1971">
        <f>'Data TREND'!$X$247</f>
        <v>110</v>
      </c>
      <c r="C1971" s="37">
        <f>'Data TREND'!Z391</f>
        <v>414.1095977463666</v>
      </c>
      <c r="D1971" s="37">
        <f>'Data TREND'!AA391</f>
        <v>30.691072114155794</v>
      </c>
      <c r="E1971" s="37">
        <f>'Data TREND'!AB391</f>
        <v>582.72795820521662</v>
      </c>
      <c r="F1971" s="37">
        <f>'Data TREND'!AC391</f>
        <v>1027.6862547461351</v>
      </c>
      <c r="G1971" s="37">
        <f>'Data TREND'!AD391</f>
        <v>21.798383532711622</v>
      </c>
      <c r="H1971" s="37">
        <f>'Data TREND'!AE391</f>
        <v>8.7210100262792416</v>
      </c>
      <c r="J1971" s="37">
        <f t="shared" si="1360"/>
        <v>414.1095977463666</v>
      </c>
      <c r="K1971" s="37">
        <f t="shared" si="1361"/>
        <v>30.691072114155794</v>
      </c>
      <c r="L1971" s="37">
        <f t="shared" si="1362"/>
        <v>582.72795820521662</v>
      </c>
      <c r="M1971" s="37">
        <f t="shared" si="1363"/>
        <v>1027.6862547461351</v>
      </c>
      <c r="N1971" s="37">
        <f t="shared" si="1364"/>
        <v>21.798383532711622</v>
      </c>
      <c r="O1971" s="37">
        <f t="shared" si="1365"/>
        <v>8.7210100262792416</v>
      </c>
      <c r="Q1971">
        <f>'Data TREND'!$X$247</f>
        <v>110</v>
      </c>
      <c r="R1971" s="37">
        <f>'Data TREND'!AG391</f>
        <v>456.19941379831891</v>
      </c>
      <c r="S1971" s="37">
        <f>'Data TREND'!AH391</f>
        <v>60.704623996990577</v>
      </c>
      <c r="T1971" s="37">
        <f>'Data TREND'!AI391</f>
        <v>581.41470598277147</v>
      </c>
      <c r="U1971" s="37">
        <f>'Data TREND'!AJ391</f>
        <v>1098.2760848845332</v>
      </c>
      <c r="V1971" s="37">
        <f>'Data TREND'!AK391</f>
        <v>21.583581518685836</v>
      </c>
      <c r="W1971" s="37">
        <f>'Data TREND'!AL391</f>
        <v>8.8532295660784754</v>
      </c>
      <c r="Y1971" s="37">
        <f t="shared" si="1366"/>
        <v>0</v>
      </c>
      <c r="Z1971" s="37">
        <f t="shared" si="1367"/>
        <v>0</v>
      </c>
      <c r="AA1971" s="37">
        <f t="shared" si="1368"/>
        <v>0</v>
      </c>
      <c r="AB1971" s="37">
        <f t="shared" si="1369"/>
        <v>0</v>
      </c>
      <c r="AC1971" s="37">
        <f t="shared" si="1370"/>
        <v>0</v>
      </c>
      <c r="AD1971" s="37">
        <f t="shared" si="1371"/>
        <v>0</v>
      </c>
      <c r="AF1971">
        <f>'Data TREND'!$X$247</f>
        <v>110</v>
      </c>
      <c r="AG1971" s="37">
        <f>'Data TREND'!AN391</f>
        <v>507.567141895041</v>
      </c>
      <c r="AH1971" s="37">
        <f>'Data TREND'!AO391</f>
        <v>64.815748739333046</v>
      </c>
      <c r="AI1971" s="37">
        <f>'Data TREND'!AP391</f>
        <v>581.22578345265447</v>
      </c>
      <c r="AJ1971" s="37">
        <f>'Data TREND'!AQ391</f>
        <v>1153.2513287187976</v>
      </c>
      <c r="AK1971" s="37">
        <f>'Data TREND'!AR391</f>
        <v>21.532052702636008</v>
      </c>
      <c r="AL1971" s="37">
        <f>'Data TREND'!AS391</f>
        <v>8.7859562067440073</v>
      </c>
      <c r="AN1971" s="37">
        <f t="shared" si="1372"/>
        <v>0</v>
      </c>
      <c r="AO1971" s="37">
        <f t="shared" si="1373"/>
        <v>0</v>
      </c>
      <c r="AP1971" s="37">
        <f t="shared" si="1374"/>
        <v>0</v>
      </c>
      <c r="AQ1971" s="37">
        <f t="shared" si="1375"/>
        <v>0</v>
      </c>
      <c r="AR1971" s="37">
        <f t="shared" si="1376"/>
        <v>0</v>
      </c>
      <c r="AS1971" s="37">
        <f t="shared" si="1377"/>
        <v>0</v>
      </c>
      <c r="AU1971">
        <v>110</v>
      </c>
      <c r="AV1971" s="37">
        <f t="shared" si="1378"/>
        <v>414.1095977463666</v>
      </c>
      <c r="AW1971" s="37">
        <f t="shared" si="1379"/>
        <v>30.691072114155794</v>
      </c>
      <c r="AX1971" s="37">
        <f t="shared" si="1380"/>
        <v>582.72795820521662</v>
      </c>
      <c r="AY1971" s="37">
        <f t="shared" si="1381"/>
        <v>1027.6862547461351</v>
      </c>
      <c r="AZ1971" s="37">
        <f t="shared" si="1382"/>
        <v>21.798383532711622</v>
      </c>
      <c r="BA1971" s="37">
        <f t="shared" si="1383"/>
        <v>8.7210100262792416</v>
      </c>
      <c r="BC1971">
        <v>110</v>
      </c>
      <c r="BD1971" s="37">
        <f>IF(Voorblad!$E$10=Rekenblad!BC1971,Rekenblad!AV1971,0)</f>
        <v>0</v>
      </c>
      <c r="BE1971" s="37">
        <f>IF(Voorblad!$E$10=Rekenblad!BC1971,Rekenblad!AW1971,0)</f>
        <v>0</v>
      </c>
      <c r="BF1971" s="37">
        <f>IF(Voorblad!$E$10=Rekenblad!BC1971,Rekenblad!AX1971,0)</f>
        <v>0</v>
      </c>
      <c r="BG1971" s="62">
        <f>IF(Voorblad!$E$10=Rekenblad!BC1971,Rekenblad!AY1971,0)</f>
        <v>0</v>
      </c>
      <c r="BH1971" s="37">
        <f>IF(Voorblad!$E$10=Rekenblad!BC1971,Rekenblad!AZ1971,0)</f>
        <v>0</v>
      </c>
      <c r="BI1971" s="37">
        <f>IF(Voorblad!$E$10=Rekenblad!BC1971,Rekenblad!BA1971,0)</f>
        <v>0</v>
      </c>
      <c r="BK1971">
        <v>110</v>
      </c>
      <c r="BL1971" s="37">
        <f>IF(Voorblad!$E$14=Rekenblad!$BL$1869,Rekenblad!BD1971,0)</f>
        <v>0</v>
      </c>
      <c r="BM1971" s="37">
        <f>IF(Voorblad!$E$14=Rekenblad!$BL$1869,Rekenblad!BE1971,0)</f>
        <v>0</v>
      </c>
      <c r="BN1971" s="37">
        <f>IF(Voorblad!$E$14=Rekenblad!$BL$1869,Rekenblad!BF1971,0)</f>
        <v>0</v>
      </c>
      <c r="BO1971" s="37">
        <f>IF(Voorblad!$E$14=Rekenblad!$BL$1869,Rekenblad!BG1971,0)</f>
        <v>0</v>
      </c>
      <c r="BP1971" s="37">
        <f>IF(Voorblad!$E$14=Rekenblad!$BL$1869,Rekenblad!BH1971,0)</f>
        <v>0</v>
      </c>
      <c r="BQ1971" s="37">
        <f>IF(Voorblad!$E$14=Rekenblad!$BL$1869,Rekenblad!BI1971,0)</f>
        <v>0</v>
      </c>
    </row>
    <row r="1972" spans="2:69" x14ac:dyDescent="0.25">
      <c r="B1972">
        <f>'Data TREND'!$X$248</f>
        <v>111</v>
      </c>
      <c r="C1972" s="37">
        <f>'Data TREND'!Z392</f>
        <v>417.54173509280497</v>
      </c>
      <c r="D1972" s="37">
        <f>'Data TREND'!AA392</f>
        <v>30.883714682720857</v>
      </c>
      <c r="E1972" s="37">
        <f>'Data TREND'!AB392</f>
        <v>587.97926924251271</v>
      </c>
      <c r="F1972" s="37">
        <f>'Data TREND'!AC392</f>
        <v>1036.5674682990125</v>
      </c>
      <c r="G1972" s="37">
        <f>'Data TREND'!AD392</f>
        <v>21.717698110312995</v>
      </c>
      <c r="H1972" s="37">
        <f>'Data TREND'!AE392</f>
        <v>8.6865002619270602</v>
      </c>
      <c r="J1972" s="37">
        <f t="shared" si="1360"/>
        <v>417.54173509280497</v>
      </c>
      <c r="K1972" s="37">
        <f t="shared" si="1361"/>
        <v>30.883714682720857</v>
      </c>
      <c r="L1972" s="37">
        <f t="shared" si="1362"/>
        <v>587.97926924251271</v>
      </c>
      <c r="M1972" s="37">
        <f t="shared" si="1363"/>
        <v>1036.5674682990125</v>
      </c>
      <c r="N1972" s="37">
        <f t="shared" si="1364"/>
        <v>21.717698110312995</v>
      </c>
      <c r="O1972" s="37">
        <f t="shared" si="1365"/>
        <v>8.6865002619270602</v>
      </c>
      <c r="Q1972">
        <f>'Data TREND'!$X$248</f>
        <v>111</v>
      </c>
      <c r="R1972" s="37">
        <f>'Data TREND'!AG392</f>
        <v>459.87415783627915</v>
      </c>
      <c r="S1972" s="37">
        <f>'Data TREND'!AH392</f>
        <v>61.099741181920152</v>
      </c>
      <c r="T1972" s="37">
        <f>'Data TREND'!AI392</f>
        <v>586.62810965809285</v>
      </c>
      <c r="U1972" s="37">
        <f>'Data TREND'!AJ392</f>
        <v>1107.5553663735514</v>
      </c>
      <c r="V1972" s="37">
        <f>'Data TREND'!AK392</f>
        <v>21.428181456270586</v>
      </c>
      <c r="W1972" s="37">
        <f>'Data TREND'!AL392</f>
        <v>8.7901141302690462</v>
      </c>
      <c r="Y1972" s="37">
        <f t="shared" si="1366"/>
        <v>0</v>
      </c>
      <c r="Z1972" s="37">
        <f t="shared" si="1367"/>
        <v>0</v>
      </c>
      <c r="AA1972" s="37">
        <f t="shared" si="1368"/>
        <v>0</v>
      </c>
      <c r="AB1972" s="37">
        <f t="shared" si="1369"/>
        <v>0</v>
      </c>
      <c r="AC1972" s="37">
        <f t="shared" si="1370"/>
        <v>0</v>
      </c>
      <c r="AD1972" s="37">
        <f t="shared" si="1371"/>
        <v>0</v>
      </c>
      <c r="AF1972">
        <f>'Data TREND'!$X$248</f>
        <v>111</v>
      </c>
      <c r="AG1972" s="37">
        <f>'Data TREND'!AN392</f>
        <v>511.58750125792261</v>
      </c>
      <c r="AH1972" s="37">
        <f>'Data TREND'!AO392</f>
        <v>65.244218734499725</v>
      </c>
      <c r="AI1972" s="37">
        <f>'Data TREND'!AP392</f>
        <v>586.43364037327581</v>
      </c>
      <c r="AJ1972" s="37">
        <f>'Data TREND'!AQ392</f>
        <v>1162.9000287338035</v>
      </c>
      <c r="AK1972" s="37">
        <f>'Data TREND'!AR392</f>
        <v>21.340106558115057</v>
      </c>
      <c r="AL1972" s="37">
        <f>'Data TREND'!AS392</f>
        <v>8.7058354423293576</v>
      </c>
      <c r="AN1972" s="37">
        <f t="shared" si="1372"/>
        <v>0</v>
      </c>
      <c r="AO1972" s="37">
        <f t="shared" si="1373"/>
        <v>0</v>
      </c>
      <c r="AP1972" s="37">
        <f t="shared" si="1374"/>
        <v>0</v>
      </c>
      <c r="AQ1972" s="37">
        <f t="shared" si="1375"/>
        <v>0</v>
      </c>
      <c r="AR1972" s="37">
        <f t="shared" si="1376"/>
        <v>0</v>
      </c>
      <c r="AS1972" s="37">
        <f t="shared" si="1377"/>
        <v>0</v>
      </c>
      <c r="AU1972">
        <v>111</v>
      </c>
      <c r="AV1972" s="37">
        <f t="shared" si="1378"/>
        <v>417.54173509280497</v>
      </c>
      <c r="AW1972" s="37">
        <f t="shared" si="1379"/>
        <v>30.883714682720857</v>
      </c>
      <c r="AX1972" s="37">
        <f t="shared" si="1380"/>
        <v>587.97926924251271</v>
      </c>
      <c r="AY1972" s="37">
        <f t="shared" si="1381"/>
        <v>1036.5674682990125</v>
      </c>
      <c r="AZ1972" s="37">
        <f t="shared" si="1382"/>
        <v>21.717698110312995</v>
      </c>
      <c r="BA1972" s="37">
        <f t="shared" si="1383"/>
        <v>8.6865002619270602</v>
      </c>
      <c r="BC1972">
        <v>111</v>
      </c>
      <c r="BD1972" s="37">
        <f>IF(Voorblad!$E$10=Rekenblad!BC1972,Rekenblad!AV1972,0)</f>
        <v>0</v>
      </c>
      <c r="BE1972" s="37">
        <f>IF(Voorblad!$E$10=Rekenblad!BC1972,Rekenblad!AW1972,0)</f>
        <v>0</v>
      </c>
      <c r="BF1972" s="37">
        <f>IF(Voorblad!$E$10=Rekenblad!BC1972,Rekenblad!AX1972,0)</f>
        <v>0</v>
      </c>
      <c r="BG1972" s="62">
        <f>IF(Voorblad!$E$10=Rekenblad!BC1972,Rekenblad!AY1972,0)</f>
        <v>0</v>
      </c>
      <c r="BH1972" s="37">
        <f>IF(Voorblad!$E$10=Rekenblad!BC1972,Rekenblad!AZ1972,0)</f>
        <v>0</v>
      </c>
      <c r="BI1972" s="37">
        <f>IF(Voorblad!$E$10=Rekenblad!BC1972,Rekenblad!BA1972,0)</f>
        <v>0</v>
      </c>
      <c r="BK1972">
        <v>111</v>
      </c>
      <c r="BL1972" s="37">
        <f>IF(Voorblad!$E$14=Rekenblad!$BL$1869,Rekenblad!BD1972,0)</f>
        <v>0</v>
      </c>
      <c r="BM1972" s="37">
        <f>IF(Voorblad!$E$14=Rekenblad!$BL$1869,Rekenblad!BE1972,0)</f>
        <v>0</v>
      </c>
      <c r="BN1972" s="37">
        <f>IF(Voorblad!$E$14=Rekenblad!$BL$1869,Rekenblad!BF1972,0)</f>
        <v>0</v>
      </c>
      <c r="BO1972" s="37">
        <f>IF(Voorblad!$E$14=Rekenblad!$BL$1869,Rekenblad!BG1972,0)</f>
        <v>0</v>
      </c>
      <c r="BP1972" s="37">
        <f>IF(Voorblad!$E$14=Rekenblad!$BL$1869,Rekenblad!BH1972,0)</f>
        <v>0</v>
      </c>
      <c r="BQ1972" s="37">
        <f>IF(Voorblad!$E$14=Rekenblad!$BL$1869,Rekenblad!BI1972,0)</f>
        <v>0</v>
      </c>
    </row>
    <row r="1973" spans="2:69" x14ac:dyDescent="0.25">
      <c r="B1973">
        <f>'Data TREND'!$X$249</f>
        <v>112</v>
      </c>
      <c r="C1973" s="37">
        <f>'Data TREND'!Z393</f>
        <v>420.97387243924322</v>
      </c>
      <c r="D1973" s="37">
        <f>'Data TREND'!AA393</f>
        <v>31.076357251285916</v>
      </c>
      <c r="E1973" s="37">
        <f>'Data TREND'!AB393</f>
        <v>593.23058027980881</v>
      </c>
      <c r="F1973" s="37">
        <f>'Data TREND'!AC393</f>
        <v>1045.4486818518899</v>
      </c>
      <c r="G1973" s="37">
        <f>'Data TREND'!AD393</f>
        <v>21.637012687914364</v>
      </c>
      <c r="H1973" s="37">
        <f>'Data TREND'!AE393</f>
        <v>8.6519904975748787</v>
      </c>
      <c r="J1973" s="37">
        <f t="shared" si="1360"/>
        <v>420.97387243924322</v>
      </c>
      <c r="K1973" s="37">
        <f t="shared" si="1361"/>
        <v>31.076357251285916</v>
      </c>
      <c r="L1973" s="37">
        <f t="shared" si="1362"/>
        <v>593.23058027980881</v>
      </c>
      <c r="M1973" s="37">
        <f t="shared" si="1363"/>
        <v>1045.4486818518899</v>
      </c>
      <c r="N1973" s="37">
        <f t="shared" si="1364"/>
        <v>21.637012687914364</v>
      </c>
      <c r="O1973" s="37">
        <f t="shared" si="1365"/>
        <v>8.6519904975748787</v>
      </c>
      <c r="Q1973">
        <f>'Data TREND'!$X$249</f>
        <v>112</v>
      </c>
      <c r="R1973" s="37">
        <f>'Data TREND'!AG393</f>
        <v>463.54890187423945</v>
      </c>
      <c r="S1973" s="37">
        <f>'Data TREND'!AH393</f>
        <v>61.494858366849741</v>
      </c>
      <c r="T1973" s="37">
        <f>'Data TREND'!AI393</f>
        <v>591.84151333341424</v>
      </c>
      <c r="U1973" s="37">
        <f>'Data TREND'!AJ393</f>
        <v>1116.8346478625695</v>
      </c>
      <c r="V1973" s="37">
        <f>'Data TREND'!AK393</f>
        <v>21.272781393855336</v>
      </c>
      <c r="W1973" s="37">
        <f>'Data TREND'!AL393</f>
        <v>8.7269986944596152</v>
      </c>
      <c r="Y1973" s="37">
        <f t="shared" si="1366"/>
        <v>0</v>
      </c>
      <c r="Z1973" s="37">
        <f t="shared" si="1367"/>
        <v>0</v>
      </c>
      <c r="AA1973" s="37">
        <f t="shared" si="1368"/>
        <v>0</v>
      </c>
      <c r="AB1973" s="37">
        <f t="shared" si="1369"/>
        <v>0</v>
      </c>
      <c r="AC1973" s="37">
        <f t="shared" si="1370"/>
        <v>0</v>
      </c>
      <c r="AD1973" s="37">
        <f t="shared" si="1371"/>
        <v>0</v>
      </c>
      <c r="AF1973">
        <f>'Data TREND'!$X$249</f>
        <v>112</v>
      </c>
      <c r="AG1973" s="37">
        <f>'Data TREND'!AN393</f>
        <v>515.60786062080433</v>
      </c>
      <c r="AH1973" s="37">
        <f>'Data TREND'!AO393</f>
        <v>65.672688729666419</v>
      </c>
      <c r="AI1973" s="37">
        <f>'Data TREND'!AP393</f>
        <v>591.64149729389715</v>
      </c>
      <c r="AJ1973" s="37">
        <f>'Data TREND'!AQ393</f>
        <v>1172.548728748809</v>
      </c>
      <c r="AK1973" s="37">
        <f>'Data TREND'!AR393</f>
        <v>21.148160413594102</v>
      </c>
      <c r="AL1973" s="37">
        <f>'Data TREND'!AS393</f>
        <v>8.6257146779147096</v>
      </c>
      <c r="AN1973" s="37">
        <f t="shared" si="1372"/>
        <v>0</v>
      </c>
      <c r="AO1973" s="37">
        <f t="shared" si="1373"/>
        <v>0</v>
      </c>
      <c r="AP1973" s="37">
        <f t="shared" si="1374"/>
        <v>0</v>
      </c>
      <c r="AQ1973" s="37">
        <f t="shared" si="1375"/>
        <v>0</v>
      </c>
      <c r="AR1973" s="37">
        <f t="shared" si="1376"/>
        <v>0</v>
      </c>
      <c r="AS1973" s="37">
        <f t="shared" si="1377"/>
        <v>0</v>
      </c>
      <c r="AU1973">
        <v>112</v>
      </c>
      <c r="AV1973" s="37">
        <f t="shared" si="1378"/>
        <v>420.97387243924322</v>
      </c>
      <c r="AW1973" s="37">
        <f t="shared" si="1379"/>
        <v>31.076357251285916</v>
      </c>
      <c r="AX1973" s="37">
        <f t="shared" si="1380"/>
        <v>593.23058027980881</v>
      </c>
      <c r="AY1973" s="37">
        <f t="shared" si="1381"/>
        <v>1045.4486818518899</v>
      </c>
      <c r="AZ1973" s="37">
        <f t="shared" si="1382"/>
        <v>21.637012687914364</v>
      </c>
      <c r="BA1973" s="37">
        <f t="shared" si="1383"/>
        <v>8.6519904975748787</v>
      </c>
      <c r="BC1973">
        <v>112</v>
      </c>
      <c r="BD1973" s="37">
        <f>IF(Voorblad!$E$10=Rekenblad!BC1973,Rekenblad!AV1973,0)</f>
        <v>0</v>
      </c>
      <c r="BE1973" s="37">
        <f>IF(Voorblad!$E$10=Rekenblad!BC1973,Rekenblad!AW1973,0)</f>
        <v>0</v>
      </c>
      <c r="BF1973" s="37">
        <f>IF(Voorblad!$E$10=Rekenblad!BC1973,Rekenblad!AX1973,0)</f>
        <v>0</v>
      </c>
      <c r="BG1973" s="62">
        <f>IF(Voorblad!$E$10=Rekenblad!BC1973,Rekenblad!AY1973,0)</f>
        <v>0</v>
      </c>
      <c r="BH1973" s="37">
        <f>IF(Voorblad!$E$10=Rekenblad!BC1973,Rekenblad!AZ1973,0)</f>
        <v>0</v>
      </c>
      <c r="BI1973" s="37">
        <f>IF(Voorblad!$E$10=Rekenblad!BC1973,Rekenblad!BA1973,0)</f>
        <v>0</v>
      </c>
      <c r="BK1973">
        <v>112</v>
      </c>
      <c r="BL1973" s="37">
        <f>IF(Voorblad!$E$14=Rekenblad!$BL$1869,Rekenblad!BD1973,0)</f>
        <v>0</v>
      </c>
      <c r="BM1973" s="37">
        <f>IF(Voorblad!$E$14=Rekenblad!$BL$1869,Rekenblad!BE1973,0)</f>
        <v>0</v>
      </c>
      <c r="BN1973" s="37">
        <f>IF(Voorblad!$E$14=Rekenblad!$BL$1869,Rekenblad!BF1973,0)</f>
        <v>0</v>
      </c>
      <c r="BO1973" s="37">
        <f>IF(Voorblad!$E$14=Rekenblad!$BL$1869,Rekenblad!BG1973,0)</f>
        <v>0</v>
      </c>
      <c r="BP1973" s="37">
        <f>IF(Voorblad!$E$14=Rekenblad!$BL$1869,Rekenblad!BH1973,0)</f>
        <v>0</v>
      </c>
      <c r="BQ1973" s="37">
        <f>IF(Voorblad!$E$14=Rekenblad!$BL$1869,Rekenblad!BI1973,0)</f>
        <v>0</v>
      </c>
    </row>
    <row r="1974" spans="2:69" x14ac:dyDescent="0.25">
      <c r="B1974">
        <f>'Data TREND'!$X$250</f>
        <v>113</v>
      </c>
      <c r="C1974" s="37">
        <f>'Data TREND'!Z394</f>
        <v>424.40600978568148</v>
      </c>
      <c r="D1974" s="37">
        <f>'Data TREND'!AA394</f>
        <v>31.268999819850976</v>
      </c>
      <c r="E1974" s="37">
        <f>'Data TREND'!AB394</f>
        <v>598.4818913171049</v>
      </c>
      <c r="F1974" s="37">
        <f>'Data TREND'!AC394</f>
        <v>1054.3298954047675</v>
      </c>
      <c r="G1974" s="37">
        <f>'Data TREND'!AD394</f>
        <v>21.556327265515733</v>
      </c>
      <c r="H1974" s="37">
        <f>'Data TREND'!AE394</f>
        <v>8.6174807332226955</v>
      </c>
      <c r="J1974" s="37">
        <f t="shared" si="1360"/>
        <v>424.40600978568148</v>
      </c>
      <c r="K1974" s="37">
        <f t="shared" si="1361"/>
        <v>31.268999819850976</v>
      </c>
      <c r="L1974" s="37">
        <f t="shared" si="1362"/>
        <v>598.4818913171049</v>
      </c>
      <c r="M1974" s="37">
        <f t="shared" si="1363"/>
        <v>1054.3298954047675</v>
      </c>
      <c r="N1974" s="37">
        <f t="shared" si="1364"/>
        <v>21.556327265515733</v>
      </c>
      <c r="O1974" s="37">
        <f t="shared" si="1365"/>
        <v>8.6174807332226955</v>
      </c>
      <c r="Q1974">
        <f>'Data TREND'!$X$250</f>
        <v>113</v>
      </c>
      <c r="R1974" s="37">
        <f>'Data TREND'!AG394</f>
        <v>467.22364591219969</v>
      </c>
      <c r="S1974" s="37">
        <f>'Data TREND'!AH394</f>
        <v>61.889975551779315</v>
      </c>
      <c r="T1974" s="37">
        <f>'Data TREND'!AI394</f>
        <v>597.05491700873563</v>
      </c>
      <c r="U1974" s="37">
        <f>'Data TREND'!AJ394</f>
        <v>1126.1139293515873</v>
      </c>
      <c r="V1974" s="37">
        <f>'Data TREND'!AK394</f>
        <v>21.117381331440086</v>
      </c>
      <c r="W1974" s="37">
        <f>'Data TREND'!AL394</f>
        <v>8.6638832586501842</v>
      </c>
      <c r="Y1974" s="37">
        <f t="shared" si="1366"/>
        <v>0</v>
      </c>
      <c r="Z1974" s="37">
        <f t="shared" si="1367"/>
        <v>0</v>
      </c>
      <c r="AA1974" s="37">
        <f t="shared" si="1368"/>
        <v>0</v>
      </c>
      <c r="AB1974" s="37">
        <f t="shared" si="1369"/>
        <v>0</v>
      </c>
      <c r="AC1974" s="37">
        <f t="shared" si="1370"/>
        <v>0</v>
      </c>
      <c r="AD1974" s="37">
        <f t="shared" si="1371"/>
        <v>0</v>
      </c>
      <c r="AF1974">
        <f>'Data TREND'!$X$250</f>
        <v>113</v>
      </c>
      <c r="AG1974" s="37">
        <f>'Data TREND'!AN394</f>
        <v>519.62821998368588</v>
      </c>
      <c r="AH1974" s="37">
        <f>'Data TREND'!AO394</f>
        <v>66.101158724833113</v>
      </c>
      <c r="AI1974" s="37">
        <f>'Data TREND'!AP394</f>
        <v>596.8493542145186</v>
      </c>
      <c r="AJ1974" s="37">
        <f>'Data TREND'!AQ394</f>
        <v>1182.197428763815</v>
      </c>
      <c r="AK1974" s="37">
        <f>'Data TREND'!AR394</f>
        <v>20.956214269073147</v>
      </c>
      <c r="AL1974" s="37">
        <f>'Data TREND'!AS394</f>
        <v>8.5455939135000598</v>
      </c>
      <c r="AN1974" s="37">
        <f t="shared" si="1372"/>
        <v>0</v>
      </c>
      <c r="AO1974" s="37">
        <f t="shared" si="1373"/>
        <v>0</v>
      </c>
      <c r="AP1974" s="37">
        <f t="shared" si="1374"/>
        <v>0</v>
      </c>
      <c r="AQ1974" s="37">
        <f t="shared" si="1375"/>
        <v>0</v>
      </c>
      <c r="AR1974" s="37">
        <f t="shared" si="1376"/>
        <v>0</v>
      </c>
      <c r="AS1974" s="37">
        <f t="shared" si="1377"/>
        <v>0</v>
      </c>
      <c r="AU1974">
        <v>113</v>
      </c>
      <c r="AV1974" s="37">
        <f t="shared" si="1378"/>
        <v>424.40600978568148</v>
      </c>
      <c r="AW1974" s="37">
        <f t="shared" si="1379"/>
        <v>31.268999819850976</v>
      </c>
      <c r="AX1974" s="37">
        <f t="shared" si="1380"/>
        <v>598.4818913171049</v>
      </c>
      <c r="AY1974" s="37">
        <f t="shared" si="1381"/>
        <v>1054.3298954047675</v>
      </c>
      <c r="AZ1974" s="37">
        <f t="shared" si="1382"/>
        <v>21.556327265515733</v>
      </c>
      <c r="BA1974" s="37">
        <f t="shared" si="1383"/>
        <v>8.6174807332226955</v>
      </c>
      <c r="BC1974">
        <v>113</v>
      </c>
      <c r="BD1974" s="37">
        <f>IF(Voorblad!$E$10=Rekenblad!BC1974,Rekenblad!AV1974,0)</f>
        <v>0</v>
      </c>
      <c r="BE1974" s="37">
        <f>IF(Voorblad!$E$10=Rekenblad!BC1974,Rekenblad!AW1974,0)</f>
        <v>0</v>
      </c>
      <c r="BF1974" s="37">
        <f>IF(Voorblad!$E$10=Rekenblad!BC1974,Rekenblad!AX1974,0)</f>
        <v>0</v>
      </c>
      <c r="BG1974" s="62">
        <f>IF(Voorblad!$E$10=Rekenblad!BC1974,Rekenblad!AY1974,0)</f>
        <v>0</v>
      </c>
      <c r="BH1974" s="37">
        <f>IF(Voorblad!$E$10=Rekenblad!BC1974,Rekenblad!AZ1974,0)</f>
        <v>0</v>
      </c>
      <c r="BI1974" s="37">
        <f>IF(Voorblad!$E$10=Rekenblad!BC1974,Rekenblad!BA1974,0)</f>
        <v>0</v>
      </c>
      <c r="BK1974">
        <v>113</v>
      </c>
      <c r="BL1974" s="37">
        <f>IF(Voorblad!$E$14=Rekenblad!$BL$1869,Rekenblad!BD1974,0)</f>
        <v>0</v>
      </c>
      <c r="BM1974" s="37">
        <f>IF(Voorblad!$E$14=Rekenblad!$BL$1869,Rekenblad!BE1974,0)</f>
        <v>0</v>
      </c>
      <c r="BN1974" s="37">
        <f>IF(Voorblad!$E$14=Rekenblad!$BL$1869,Rekenblad!BF1974,0)</f>
        <v>0</v>
      </c>
      <c r="BO1974" s="37">
        <f>IF(Voorblad!$E$14=Rekenblad!$BL$1869,Rekenblad!BG1974,0)</f>
        <v>0</v>
      </c>
      <c r="BP1974" s="37">
        <f>IF(Voorblad!$E$14=Rekenblad!$BL$1869,Rekenblad!BH1974,0)</f>
        <v>0</v>
      </c>
      <c r="BQ1974" s="37">
        <f>IF(Voorblad!$E$14=Rekenblad!$BL$1869,Rekenblad!BI1974,0)</f>
        <v>0</v>
      </c>
    </row>
    <row r="1975" spans="2:69" x14ac:dyDescent="0.25">
      <c r="B1975">
        <f>'Data TREND'!$X$251</f>
        <v>114</v>
      </c>
      <c r="C1975" s="37">
        <f>'Data TREND'!Z395</f>
        <v>427.83814713211984</v>
      </c>
      <c r="D1975" s="37">
        <f>'Data TREND'!AA395</f>
        <v>31.461642388416038</v>
      </c>
      <c r="E1975" s="37">
        <f>'Data TREND'!AB395</f>
        <v>603.73320235440087</v>
      </c>
      <c r="F1975" s="37">
        <f>'Data TREND'!AC395</f>
        <v>1063.2111089576451</v>
      </c>
      <c r="G1975" s="37">
        <f>'Data TREND'!AD395</f>
        <v>21.475641843117106</v>
      </c>
      <c r="H1975" s="37">
        <f>'Data TREND'!AE395</f>
        <v>8.582970968870514</v>
      </c>
      <c r="J1975" s="37">
        <f t="shared" si="1360"/>
        <v>427.83814713211984</v>
      </c>
      <c r="K1975" s="37">
        <f t="shared" si="1361"/>
        <v>31.461642388416038</v>
      </c>
      <c r="L1975" s="37">
        <f t="shared" si="1362"/>
        <v>603.73320235440087</v>
      </c>
      <c r="M1975" s="37">
        <f t="shared" si="1363"/>
        <v>1063.2111089576451</v>
      </c>
      <c r="N1975" s="37">
        <f t="shared" si="1364"/>
        <v>21.475641843117106</v>
      </c>
      <c r="O1975" s="37">
        <f t="shared" si="1365"/>
        <v>8.582970968870514</v>
      </c>
      <c r="Q1975">
        <f>'Data TREND'!$X$251</f>
        <v>114</v>
      </c>
      <c r="R1975" s="37">
        <f>'Data TREND'!AG395</f>
        <v>470.89838995015992</v>
      </c>
      <c r="S1975" s="37">
        <f>'Data TREND'!AH395</f>
        <v>62.285092736708904</v>
      </c>
      <c r="T1975" s="37">
        <f>'Data TREND'!AI395</f>
        <v>602.26832068405702</v>
      </c>
      <c r="U1975" s="37">
        <f>'Data TREND'!AJ395</f>
        <v>1135.3932108406054</v>
      </c>
      <c r="V1975" s="37">
        <f>'Data TREND'!AK395</f>
        <v>20.961981269024836</v>
      </c>
      <c r="W1975" s="37">
        <f>'Data TREND'!AL395</f>
        <v>8.6007678228407549</v>
      </c>
      <c r="Y1975" s="37">
        <f t="shared" si="1366"/>
        <v>0</v>
      </c>
      <c r="Z1975" s="37">
        <f t="shared" si="1367"/>
        <v>0</v>
      </c>
      <c r="AA1975" s="37">
        <f t="shared" si="1368"/>
        <v>0</v>
      </c>
      <c r="AB1975" s="37">
        <f t="shared" si="1369"/>
        <v>0</v>
      </c>
      <c r="AC1975" s="37">
        <f t="shared" si="1370"/>
        <v>0</v>
      </c>
      <c r="AD1975" s="37">
        <f t="shared" si="1371"/>
        <v>0</v>
      </c>
      <c r="AF1975">
        <f>'Data TREND'!$X$251</f>
        <v>114</v>
      </c>
      <c r="AG1975" s="37">
        <f>'Data TREND'!AN395</f>
        <v>523.64857934656743</v>
      </c>
      <c r="AH1975" s="37">
        <f>'Data TREND'!AO395</f>
        <v>66.529628719999806</v>
      </c>
      <c r="AI1975" s="37">
        <f>'Data TREND'!AP395</f>
        <v>602.05721113513994</v>
      </c>
      <c r="AJ1975" s="37">
        <f>'Data TREND'!AQ395</f>
        <v>1191.8461287788205</v>
      </c>
      <c r="AK1975" s="37">
        <f>'Data TREND'!AR395</f>
        <v>20.764268124552192</v>
      </c>
      <c r="AL1975" s="37">
        <f>'Data TREND'!AS395</f>
        <v>8.4654731490854118</v>
      </c>
      <c r="AN1975" s="37">
        <f t="shared" si="1372"/>
        <v>0</v>
      </c>
      <c r="AO1975" s="37">
        <f t="shared" si="1373"/>
        <v>0</v>
      </c>
      <c r="AP1975" s="37">
        <f t="shared" si="1374"/>
        <v>0</v>
      </c>
      <c r="AQ1975" s="37">
        <f t="shared" si="1375"/>
        <v>0</v>
      </c>
      <c r="AR1975" s="37">
        <f t="shared" si="1376"/>
        <v>0</v>
      </c>
      <c r="AS1975" s="37">
        <f t="shared" si="1377"/>
        <v>0</v>
      </c>
      <c r="AU1975">
        <v>114</v>
      </c>
      <c r="AV1975" s="37">
        <f t="shared" si="1378"/>
        <v>427.83814713211984</v>
      </c>
      <c r="AW1975" s="37">
        <f t="shared" si="1379"/>
        <v>31.461642388416038</v>
      </c>
      <c r="AX1975" s="37">
        <f t="shared" si="1380"/>
        <v>603.73320235440087</v>
      </c>
      <c r="AY1975" s="37">
        <f t="shared" si="1381"/>
        <v>1063.2111089576451</v>
      </c>
      <c r="AZ1975" s="37">
        <f t="shared" si="1382"/>
        <v>21.475641843117106</v>
      </c>
      <c r="BA1975" s="37">
        <f t="shared" si="1383"/>
        <v>8.582970968870514</v>
      </c>
      <c r="BC1975">
        <v>114</v>
      </c>
      <c r="BD1975" s="37">
        <f>IF(Voorblad!$E$10=Rekenblad!BC1975,Rekenblad!AV1975,0)</f>
        <v>0</v>
      </c>
      <c r="BE1975" s="37">
        <f>IF(Voorblad!$E$10=Rekenblad!BC1975,Rekenblad!AW1975,0)</f>
        <v>0</v>
      </c>
      <c r="BF1975" s="37">
        <f>IF(Voorblad!$E$10=Rekenblad!BC1975,Rekenblad!AX1975,0)</f>
        <v>0</v>
      </c>
      <c r="BG1975" s="62">
        <f>IF(Voorblad!$E$10=Rekenblad!BC1975,Rekenblad!AY1975,0)</f>
        <v>0</v>
      </c>
      <c r="BH1975" s="37">
        <f>IF(Voorblad!$E$10=Rekenblad!BC1975,Rekenblad!AZ1975,0)</f>
        <v>0</v>
      </c>
      <c r="BI1975" s="37">
        <f>IF(Voorblad!$E$10=Rekenblad!BC1975,Rekenblad!BA1975,0)</f>
        <v>0</v>
      </c>
      <c r="BK1975">
        <v>114</v>
      </c>
      <c r="BL1975" s="37">
        <f>IF(Voorblad!$E$14=Rekenblad!$BL$1869,Rekenblad!BD1975,0)</f>
        <v>0</v>
      </c>
      <c r="BM1975" s="37">
        <f>IF(Voorblad!$E$14=Rekenblad!$BL$1869,Rekenblad!BE1975,0)</f>
        <v>0</v>
      </c>
      <c r="BN1975" s="37">
        <f>IF(Voorblad!$E$14=Rekenblad!$BL$1869,Rekenblad!BF1975,0)</f>
        <v>0</v>
      </c>
      <c r="BO1975" s="37">
        <f>IF(Voorblad!$E$14=Rekenblad!$BL$1869,Rekenblad!BG1975,0)</f>
        <v>0</v>
      </c>
      <c r="BP1975" s="37">
        <f>IF(Voorblad!$E$14=Rekenblad!$BL$1869,Rekenblad!BH1975,0)</f>
        <v>0</v>
      </c>
      <c r="BQ1975" s="37">
        <f>IF(Voorblad!$E$14=Rekenblad!$BL$1869,Rekenblad!BI1975,0)</f>
        <v>0</v>
      </c>
    </row>
    <row r="1976" spans="2:69" x14ac:dyDescent="0.25">
      <c r="B1976">
        <f>'Data TREND'!$X$252</f>
        <v>115</v>
      </c>
      <c r="C1976" s="37">
        <f>'Data TREND'!Z396</f>
        <v>431.2702844785581</v>
      </c>
      <c r="D1976" s="37">
        <f>'Data TREND'!AA396</f>
        <v>31.654284956981098</v>
      </c>
      <c r="E1976" s="37">
        <f>'Data TREND'!AB396</f>
        <v>608.98451339169696</v>
      </c>
      <c r="F1976" s="37">
        <f>'Data TREND'!AC396</f>
        <v>1072.0923225105225</v>
      </c>
      <c r="G1976" s="37">
        <f>'Data TREND'!AD396</f>
        <v>21.394956420718476</v>
      </c>
      <c r="H1976" s="37">
        <f>'Data TREND'!AE396</f>
        <v>8.5484612045183326</v>
      </c>
      <c r="J1976" s="37">
        <f t="shared" si="1360"/>
        <v>431.2702844785581</v>
      </c>
      <c r="K1976" s="37">
        <f t="shared" si="1361"/>
        <v>31.654284956981098</v>
      </c>
      <c r="L1976" s="37">
        <f t="shared" si="1362"/>
        <v>608.98451339169696</v>
      </c>
      <c r="M1976" s="37">
        <f t="shared" si="1363"/>
        <v>1072.0923225105225</v>
      </c>
      <c r="N1976" s="37">
        <f t="shared" si="1364"/>
        <v>21.394956420718476</v>
      </c>
      <c r="O1976" s="37">
        <f t="shared" si="1365"/>
        <v>8.5484612045183326</v>
      </c>
      <c r="Q1976">
        <f>'Data TREND'!$X$252</f>
        <v>115</v>
      </c>
      <c r="R1976" s="37">
        <f>'Data TREND'!AG396</f>
        <v>474.57313398812016</v>
      </c>
      <c r="S1976" s="37">
        <f>'Data TREND'!AH396</f>
        <v>62.680209921638479</v>
      </c>
      <c r="T1976" s="37">
        <f>'Data TREND'!AI396</f>
        <v>607.48172435937829</v>
      </c>
      <c r="U1976" s="37">
        <f>'Data TREND'!AJ396</f>
        <v>1144.6724923296235</v>
      </c>
      <c r="V1976" s="37">
        <f>'Data TREND'!AK396</f>
        <v>20.806581206609586</v>
      </c>
      <c r="W1976" s="37">
        <f>'Data TREND'!AL396</f>
        <v>8.5376523870313221</v>
      </c>
      <c r="Y1976" s="37">
        <f t="shared" si="1366"/>
        <v>0</v>
      </c>
      <c r="Z1976" s="37">
        <f t="shared" si="1367"/>
        <v>0</v>
      </c>
      <c r="AA1976" s="37">
        <f t="shared" si="1368"/>
        <v>0</v>
      </c>
      <c r="AB1976" s="37">
        <f t="shared" si="1369"/>
        <v>0</v>
      </c>
      <c r="AC1976" s="37">
        <f t="shared" si="1370"/>
        <v>0</v>
      </c>
      <c r="AD1976" s="37">
        <f t="shared" si="1371"/>
        <v>0</v>
      </c>
      <c r="AF1976">
        <f>'Data TREND'!$X$252</f>
        <v>115</v>
      </c>
      <c r="AG1976" s="37">
        <f>'Data TREND'!AN396</f>
        <v>527.66893870944909</v>
      </c>
      <c r="AH1976" s="37">
        <f>'Data TREND'!AO396</f>
        <v>66.958098715166486</v>
      </c>
      <c r="AI1976" s="37">
        <f>'Data TREND'!AP396</f>
        <v>607.26506805576128</v>
      </c>
      <c r="AJ1976" s="37">
        <f>'Data TREND'!AQ396</f>
        <v>1201.4948287938264</v>
      </c>
      <c r="AK1976" s="37">
        <f>'Data TREND'!AR396</f>
        <v>20.572321980031241</v>
      </c>
      <c r="AL1976" s="37">
        <f>'Data TREND'!AS396</f>
        <v>8.385352384670762</v>
      </c>
      <c r="AN1976" s="37">
        <f t="shared" si="1372"/>
        <v>0</v>
      </c>
      <c r="AO1976" s="37">
        <f t="shared" si="1373"/>
        <v>0</v>
      </c>
      <c r="AP1976" s="37">
        <f t="shared" si="1374"/>
        <v>0</v>
      </c>
      <c r="AQ1976" s="37">
        <f t="shared" si="1375"/>
        <v>0</v>
      </c>
      <c r="AR1976" s="37">
        <f t="shared" si="1376"/>
        <v>0</v>
      </c>
      <c r="AS1976" s="37">
        <f t="shared" si="1377"/>
        <v>0</v>
      </c>
      <c r="AU1976">
        <v>115</v>
      </c>
      <c r="AV1976" s="37">
        <f t="shared" si="1378"/>
        <v>431.2702844785581</v>
      </c>
      <c r="AW1976" s="37">
        <f t="shared" si="1379"/>
        <v>31.654284956981098</v>
      </c>
      <c r="AX1976" s="37">
        <f t="shared" si="1380"/>
        <v>608.98451339169696</v>
      </c>
      <c r="AY1976" s="37">
        <f t="shared" si="1381"/>
        <v>1072.0923225105225</v>
      </c>
      <c r="AZ1976" s="37">
        <f t="shared" si="1382"/>
        <v>21.394956420718476</v>
      </c>
      <c r="BA1976" s="37">
        <f t="shared" si="1383"/>
        <v>8.5484612045183326</v>
      </c>
      <c r="BC1976">
        <v>115</v>
      </c>
      <c r="BD1976" s="37">
        <f>IF(Voorblad!$E$10=Rekenblad!BC1976,Rekenblad!AV1976,0)</f>
        <v>0</v>
      </c>
      <c r="BE1976" s="37">
        <f>IF(Voorblad!$E$10=Rekenblad!BC1976,Rekenblad!AW1976,0)</f>
        <v>0</v>
      </c>
      <c r="BF1976" s="37">
        <f>IF(Voorblad!$E$10=Rekenblad!BC1976,Rekenblad!AX1976,0)</f>
        <v>0</v>
      </c>
      <c r="BG1976" s="62">
        <f>IF(Voorblad!$E$10=Rekenblad!BC1976,Rekenblad!AY1976,0)</f>
        <v>0</v>
      </c>
      <c r="BH1976" s="37">
        <f>IF(Voorblad!$E$10=Rekenblad!BC1976,Rekenblad!AZ1976,0)</f>
        <v>0</v>
      </c>
      <c r="BI1976" s="37">
        <f>IF(Voorblad!$E$10=Rekenblad!BC1976,Rekenblad!BA1976,0)</f>
        <v>0</v>
      </c>
      <c r="BK1976">
        <v>115</v>
      </c>
      <c r="BL1976" s="37">
        <f>IF(Voorblad!$E$14=Rekenblad!$BL$1869,Rekenblad!BD1976,0)</f>
        <v>0</v>
      </c>
      <c r="BM1976" s="37">
        <f>IF(Voorblad!$E$14=Rekenblad!$BL$1869,Rekenblad!BE1976,0)</f>
        <v>0</v>
      </c>
      <c r="BN1976" s="37">
        <f>IF(Voorblad!$E$14=Rekenblad!$BL$1869,Rekenblad!BF1976,0)</f>
        <v>0</v>
      </c>
      <c r="BO1976" s="37">
        <f>IF(Voorblad!$E$14=Rekenblad!$BL$1869,Rekenblad!BG1976,0)</f>
        <v>0</v>
      </c>
      <c r="BP1976" s="37">
        <f>IF(Voorblad!$E$14=Rekenblad!$BL$1869,Rekenblad!BH1976,0)</f>
        <v>0</v>
      </c>
      <c r="BQ1976" s="37">
        <f>IF(Voorblad!$E$14=Rekenblad!$BL$1869,Rekenblad!BI1976,0)</f>
        <v>0</v>
      </c>
    </row>
    <row r="1977" spans="2:69" x14ac:dyDescent="0.25">
      <c r="B1977">
        <f>'Data TREND'!$X$253</f>
        <v>116</v>
      </c>
      <c r="C1977" s="37">
        <f>'Data TREND'!Z397</f>
        <v>434.70242182499635</v>
      </c>
      <c r="D1977" s="37">
        <f>'Data TREND'!AA397</f>
        <v>31.846927525546157</v>
      </c>
      <c r="E1977" s="37">
        <f>'Data TREND'!AB397</f>
        <v>614.23582442899306</v>
      </c>
      <c r="F1977" s="37">
        <f>'Data TREND'!AC397</f>
        <v>1080.9735360634002</v>
      </c>
      <c r="G1977" s="37">
        <f>'Data TREND'!AD397</f>
        <v>21.314270998319849</v>
      </c>
      <c r="H1977" s="37">
        <f>'Data TREND'!AE397</f>
        <v>8.5139514401661494</v>
      </c>
      <c r="J1977" s="37">
        <f t="shared" si="1360"/>
        <v>434.70242182499635</v>
      </c>
      <c r="K1977" s="37">
        <f t="shared" si="1361"/>
        <v>31.846927525546157</v>
      </c>
      <c r="L1977" s="37">
        <f t="shared" si="1362"/>
        <v>614.23582442899306</v>
      </c>
      <c r="M1977" s="37">
        <f t="shared" si="1363"/>
        <v>1080.9735360634002</v>
      </c>
      <c r="N1977" s="37">
        <f t="shared" si="1364"/>
        <v>21.314270998319849</v>
      </c>
      <c r="O1977" s="37">
        <f t="shared" si="1365"/>
        <v>8.5139514401661494</v>
      </c>
      <c r="Q1977">
        <f>'Data TREND'!$X$253</f>
        <v>116</v>
      </c>
      <c r="R1977" s="37">
        <f>'Data TREND'!AG397</f>
        <v>478.2478780260804</v>
      </c>
      <c r="S1977" s="37">
        <f>'Data TREND'!AH397</f>
        <v>63.075327106568054</v>
      </c>
      <c r="T1977" s="37">
        <f>'Data TREND'!AI397</f>
        <v>612.69512803469968</v>
      </c>
      <c r="U1977" s="37">
        <f>'Data TREND'!AJ397</f>
        <v>1153.9517738186416</v>
      </c>
      <c r="V1977" s="37">
        <f>'Data TREND'!AK397</f>
        <v>20.651181144194332</v>
      </c>
      <c r="W1977" s="37">
        <f>'Data TREND'!AL397</f>
        <v>8.4745369512218929</v>
      </c>
      <c r="Y1977" s="37">
        <f t="shared" si="1366"/>
        <v>0</v>
      </c>
      <c r="Z1977" s="37">
        <f t="shared" si="1367"/>
        <v>0</v>
      </c>
      <c r="AA1977" s="37">
        <f t="shared" si="1368"/>
        <v>0</v>
      </c>
      <c r="AB1977" s="37">
        <f t="shared" si="1369"/>
        <v>0</v>
      </c>
      <c r="AC1977" s="37">
        <f t="shared" si="1370"/>
        <v>0</v>
      </c>
      <c r="AD1977" s="37">
        <f t="shared" si="1371"/>
        <v>0</v>
      </c>
      <c r="AF1977">
        <f>'Data TREND'!$X$253</f>
        <v>116</v>
      </c>
      <c r="AG1977" s="37">
        <f>'Data TREND'!AN397</f>
        <v>531.68929807233076</v>
      </c>
      <c r="AH1977" s="37">
        <f>'Data TREND'!AO397</f>
        <v>67.386568710333165</v>
      </c>
      <c r="AI1977" s="37">
        <f>'Data TREND'!AP397</f>
        <v>612.47292497638273</v>
      </c>
      <c r="AJ1977" s="37">
        <f>'Data TREND'!AQ397</f>
        <v>1211.1435288088319</v>
      </c>
      <c r="AK1977" s="37">
        <f>'Data TREND'!AR397</f>
        <v>20.380375835510286</v>
      </c>
      <c r="AL1977" s="37">
        <f>'Data TREND'!AS397</f>
        <v>8.3052316202561141</v>
      </c>
      <c r="AN1977" s="37">
        <f t="shared" si="1372"/>
        <v>0</v>
      </c>
      <c r="AO1977" s="37">
        <f t="shared" si="1373"/>
        <v>0</v>
      </c>
      <c r="AP1977" s="37">
        <f t="shared" si="1374"/>
        <v>0</v>
      </c>
      <c r="AQ1977" s="37">
        <f t="shared" si="1375"/>
        <v>0</v>
      </c>
      <c r="AR1977" s="37">
        <f t="shared" si="1376"/>
        <v>0</v>
      </c>
      <c r="AS1977" s="37">
        <f t="shared" si="1377"/>
        <v>0</v>
      </c>
      <c r="AU1977">
        <v>116</v>
      </c>
      <c r="AV1977" s="37">
        <f t="shared" si="1378"/>
        <v>434.70242182499635</v>
      </c>
      <c r="AW1977" s="37">
        <f t="shared" si="1379"/>
        <v>31.846927525546157</v>
      </c>
      <c r="AX1977" s="37">
        <f t="shared" si="1380"/>
        <v>614.23582442899306</v>
      </c>
      <c r="AY1977" s="37">
        <f t="shared" si="1381"/>
        <v>1080.9735360634002</v>
      </c>
      <c r="AZ1977" s="37">
        <f t="shared" si="1382"/>
        <v>21.314270998319849</v>
      </c>
      <c r="BA1977" s="37">
        <f t="shared" si="1383"/>
        <v>8.5139514401661494</v>
      </c>
      <c r="BC1977">
        <v>116</v>
      </c>
      <c r="BD1977" s="37">
        <f>IF(Voorblad!$E$10=Rekenblad!BC1977,Rekenblad!AV1977,0)</f>
        <v>0</v>
      </c>
      <c r="BE1977" s="37">
        <f>IF(Voorblad!$E$10=Rekenblad!BC1977,Rekenblad!AW1977,0)</f>
        <v>0</v>
      </c>
      <c r="BF1977" s="37">
        <f>IF(Voorblad!$E$10=Rekenblad!BC1977,Rekenblad!AX1977,0)</f>
        <v>0</v>
      </c>
      <c r="BG1977" s="62">
        <f>IF(Voorblad!$E$10=Rekenblad!BC1977,Rekenblad!AY1977,0)</f>
        <v>0</v>
      </c>
      <c r="BH1977" s="37">
        <f>IF(Voorblad!$E$10=Rekenblad!BC1977,Rekenblad!AZ1977,0)</f>
        <v>0</v>
      </c>
      <c r="BI1977" s="37">
        <f>IF(Voorblad!$E$10=Rekenblad!BC1977,Rekenblad!BA1977,0)</f>
        <v>0</v>
      </c>
      <c r="BK1977">
        <v>116</v>
      </c>
      <c r="BL1977" s="37">
        <f>IF(Voorblad!$E$14=Rekenblad!$BL$1869,Rekenblad!BD1977,0)</f>
        <v>0</v>
      </c>
      <c r="BM1977" s="37">
        <f>IF(Voorblad!$E$14=Rekenblad!$BL$1869,Rekenblad!BE1977,0)</f>
        <v>0</v>
      </c>
      <c r="BN1977" s="37">
        <f>IF(Voorblad!$E$14=Rekenblad!$BL$1869,Rekenblad!BF1977,0)</f>
        <v>0</v>
      </c>
      <c r="BO1977" s="37">
        <f>IF(Voorblad!$E$14=Rekenblad!$BL$1869,Rekenblad!BG1977,0)</f>
        <v>0</v>
      </c>
      <c r="BP1977" s="37">
        <f>IF(Voorblad!$E$14=Rekenblad!$BL$1869,Rekenblad!BH1977,0)</f>
        <v>0</v>
      </c>
      <c r="BQ1977" s="37">
        <f>IF(Voorblad!$E$14=Rekenblad!$BL$1869,Rekenblad!BI1977,0)</f>
        <v>0</v>
      </c>
    </row>
    <row r="1978" spans="2:69" x14ac:dyDescent="0.25">
      <c r="B1978">
        <f>'Data TREND'!$X$254</f>
        <v>117</v>
      </c>
      <c r="C1978" s="37">
        <f>'Data TREND'!Z398</f>
        <v>438.13455917143472</v>
      </c>
      <c r="D1978" s="37">
        <f>'Data TREND'!AA398</f>
        <v>32.039570094111212</v>
      </c>
      <c r="E1978" s="37">
        <f>'Data TREND'!AB398</f>
        <v>619.48713546628903</v>
      </c>
      <c r="F1978" s="37">
        <f>'Data TREND'!AC398</f>
        <v>1089.8547496162776</v>
      </c>
      <c r="G1978" s="37">
        <f>'Data TREND'!AD398</f>
        <v>21.233585575921218</v>
      </c>
      <c r="H1978" s="37">
        <f>'Data TREND'!AE398</f>
        <v>8.4794416758139679</v>
      </c>
      <c r="J1978" s="37">
        <f t="shared" si="1360"/>
        <v>438.13455917143472</v>
      </c>
      <c r="K1978" s="37">
        <f t="shared" si="1361"/>
        <v>32.039570094111212</v>
      </c>
      <c r="L1978" s="37">
        <f t="shared" si="1362"/>
        <v>619.48713546628903</v>
      </c>
      <c r="M1978" s="37">
        <f t="shared" si="1363"/>
        <v>1089.8547496162776</v>
      </c>
      <c r="N1978" s="37">
        <f t="shared" si="1364"/>
        <v>21.233585575921218</v>
      </c>
      <c r="O1978" s="37">
        <f t="shared" si="1365"/>
        <v>8.4794416758139679</v>
      </c>
      <c r="Q1978">
        <f>'Data TREND'!$X$254</f>
        <v>117</v>
      </c>
      <c r="R1978" s="37">
        <f>'Data TREND'!AG398</f>
        <v>481.92262206404064</v>
      </c>
      <c r="S1978" s="37">
        <f>'Data TREND'!AH398</f>
        <v>63.470444291497643</v>
      </c>
      <c r="T1978" s="37">
        <f>'Data TREND'!AI398</f>
        <v>617.90853171002107</v>
      </c>
      <c r="U1978" s="37">
        <f>'Data TREND'!AJ398</f>
        <v>1163.2310553076597</v>
      </c>
      <c r="V1978" s="37">
        <f>'Data TREND'!AK398</f>
        <v>20.495781081779082</v>
      </c>
      <c r="W1978" s="37">
        <f>'Data TREND'!AL398</f>
        <v>8.4114215154124619</v>
      </c>
      <c r="Y1978" s="37">
        <f t="shared" si="1366"/>
        <v>0</v>
      </c>
      <c r="Z1978" s="37">
        <f t="shared" si="1367"/>
        <v>0</v>
      </c>
      <c r="AA1978" s="37">
        <f t="shared" si="1368"/>
        <v>0</v>
      </c>
      <c r="AB1978" s="37">
        <f t="shared" si="1369"/>
        <v>0</v>
      </c>
      <c r="AC1978" s="37">
        <f t="shared" si="1370"/>
        <v>0</v>
      </c>
      <c r="AD1978" s="37">
        <f t="shared" si="1371"/>
        <v>0</v>
      </c>
      <c r="AF1978">
        <f>'Data TREND'!$X$254</f>
        <v>117</v>
      </c>
      <c r="AG1978" s="37">
        <f>'Data TREND'!AN398</f>
        <v>535.70965743521242</v>
      </c>
      <c r="AH1978" s="37">
        <f>'Data TREND'!AO398</f>
        <v>67.815038705499859</v>
      </c>
      <c r="AI1978" s="37">
        <f>'Data TREND'!AP398</f>
        <v>617.68078189700407</v>
      </c>
      <c r="AJ1978" s="37">
        <f>'Data TREND'!AQ398</f>
        <v>1220.7922288238378</v>
      </c>
      <c r="AK1978" s="37">
        <f>'Data TREND'!AR398</f>
        <v>20.188429690989331</v>
      </c>
      <c r="AL1978" s="37">
        <f>'Data TREND'!AS398</f>
        <v>8.2251108558414643</v>
      </c>
      <c r="AN1978" s="37">
        <f t="shared" si="1372"/>
        <v>0</v>
      </c>
      <c r="AO1978" s="37">
        <f t="shared" si="1373"/>
        <v>0</v>
      </c>
      <c r="AP1978" s="37">
        <f t="shared" si="1374"/>
        <v>0</v>
      </c>
      <c r="AQ1978" s="37">
        <f t="shared" si="1375"/>
        <v>0</v>
      </c>
      <c r="AR1978" s="37">
        <f t="shared" si="1376"/>
        <v>0</v>
      </c>
      <c r="AS1978" s="37">
        <f t="shared" si="1377"/>
        <v>0</v>
      </c>
      <c r="AU1978">
        <v>117</v>
      </c>
      <c r="AV1978" s="37">
        <f t="shared" si="1378"/>
        <v>438.13455917143472</v>
      </c>
      <c r="AW1978" s="37">
        <f t="shared" si="1379"/>
        <v>32.039570094111212</v>
      </c>
      <c r="AX1978" s="37">
        <f t="shared" si="1380"/>
        <v>619.48713546628903</v>
      </c>
      <c r="AY1978" s="37">
        <f t="shared" si="1381"/>
        <v>1089.8547496162776</v>
      </c>
      <c r="AZ1978" s="37">
        <f t="shared" si="1382"/>
        <v>21.233585575921218</v>
      </c>
      <c r="BA1978" s="37">
        <f t="shared" si="1383"/>
        <v>8.4794416758139679</v>
      </c>
      <c r="BC1978">
        <v>117</v>
      </c>
      <c r="BD1978" s="37">
        <f>IF(Voorblad!$E$10=Rekenblad!BC1978,Rekenblad!AV1978,0)</f>
        <v>0</v>
      </c>
      <c r="BE1978" s="37">
        <f>IF(Voorblad!$E$10=Rekenblad!BC1978,Rekenblad!AW1978,0)</f>
        <v>0</v>
      </c>
      <c r="BF1978" s="37">
        <f>IF(Voorblad!$E$10=Rekenblad!BC1978,Rekenblad!AX1978,0)</f>
        <v>0</v>
      </c>
      <c r="BG1978" s="62">
        <f>IF(Voorblad!$E$10=Rekenblad!BC1978,Rekenblad!AY1978,0)</f>
        <v>0</v>
      </c>
      <c r="BH1978" s="37">
        <f>IF(Voorblad!$E$10=Rekenblad!BC1978,Rekenblad!AZ1978,0)</f>
        <v>0</v>
      </c>
      <c r="BI1978" s="37">
        <f>IF(Voorblad!$E$10=Rekenblad!BC1978,Rekenblad!BA1978,0)</f>
        <v>0</v>
      </c>
      <c r="BK1978">
        <v>117</v>
      </c>
      <c r="BL1978" s="37">
        <f>IF(Voorblad!$E$14=Rekenblad!$BL$1869,Rekenblad!BD1978,0)</f>
        <v>0</v>
      </c>
      <c r="BM1978" s="37">
        <f>IF(Voorblad!$E$14=Rekenblad!$BL$1869,Rekenblad!BE1978,0)</f>
        <v>0</v>
      </c>
      <c r="BN1978" s="37">
        <f>IF(Voorblad!$E$14=Rekenblad!$BL$1869,Rekenblad!BF1978,0)</f>
        <v>0</v>
      </c>
      <c r="BO1978" s="37">
        <f>IF(Voorblad!$E$14=Rekenblad!$BL$1869,Rekenblad!BG1978,0)</f>
        <v>0</v>
      </c>
      <c r="BP1978" s="37">
        <f>IF(Voorblad!$E$14=Rekenblad!$BL$1869,Rekenblad!BH1978,0)</f>
        <v>0</v>
      </c>
      <c r="BQ1978" s="37">
        <f>IF(Voorblad!$E$14=Rekenblad!$BL$1869,Rekenblad!BI1978,0)</f>
        <v>0</v>
      </c>
    </row>
    <row r="1979" spans="2:69" x14ac:dyDescent="0.25">
      <c r="B1979">
        <f>'Data TREND'!$X$255</f>
        <v>118</v>
      </c>
      <c r="C1979" s="37">
        <f>'Data TREND'!Z399</f>
        <v>441.56669651787297</v>
      </c>
      <c r="D1979" s="37">
        <f>'Data TREND'!AA399</f>
        <v>32.232212662676275</v>
      </c>
      <c r="E1979" s="37">
        <f>'Data TREND'!AB399</f>
        <v>624.73844650358512</v>
      </c>
      <c r="F1979" s="37">
        <f>'Data TREND'!AC399</f>
        <v>1098.7359631691552</v>
      </c>
      <c r="G1979" s="37">
        <f>'Data TREND'!AD399</f>
        <v>21.152900153522587</v>
      </c>
      <c r="H1979" s="37">
        <f>'Data TREND'!AE399</f>
        <v>8.4449319114617865</v>
      </c>
      <c r="J1979" s="37">
        <f t="shared" si="1360"/>
        <v>441.56669651787297</v>
      </c>
      <c r="K1979" s="37">
        <f t="shared" si="1361"/>
        <v>32.232212662676275</v>
      </c>
      <c r="L1979" s="37">
        <f t="shared" si="1362"/>
        <v>624.73844650358512</v>
      </c>
      <c r="M1979" s="37">
        <f t="shared" si="1363"/>
        <v>1098.7359631691552</v>
      </c>
      <c r="N1979" s="37">
        <f t="shared" si="1364"/>
        <v>21.152900153522587</v>
      </c>
      <c r="O1979" s="37">
        <f t="shared" si="1365"/>
        <v>8.4449319114617865</v>
      </c>
      <c r="Q1979">
        <f>'Data TREND'!$X$255</f>
        <v>118</v>
      </c>
      <c r="R1979" s="37">
        <f>'Data TREND'!AG399</f>
        <v>485.59736610200088</v>
      </c>
      <c r="S1979" s="37">
        <f>'Data TREND'!AH399</f>
        <v>63.865561476427217</v>
      </c>
      <c r="T1979" s="37">
        <f>'Data TREND'!AI399</f>
        <v>623.12193538534245</v>
      </c>
      <c r="U1979" s="37">
        <f>'Data TREND'!AJ399</f>
        <v>1172.5103367966778</v>
      </c>
      <c r="V1979" s="37">
        <f>'Data TREND'!AK399</f>
        <v>20.340381019363832</v>
      </c>
      <c r="W1979" s="37">
        <f>'Data TREND'!AL399</f>
        <v>8.3483060796030308</v>
      </c>
      <c r="Y1979" s="37">
        <f t="shared" si="1366"/>
        <v>0</v>
      </c>
      <c r="Z1979" s="37">
        <f t="shared" si="1367"/>
        <v>0</v>
      </c>
      <c r="AA1979" s="37">
        <f t="shared" si="1368"/>
        <v>0</v>
      </c>
      <c r="AB1979" s="37">
        <f t="shared" si="1369"/>
        <v>0</v>
      </c>
      <c r="AC1979" s="37">
        <f t="shared" si="1370"/>
        <v>0</v>
      </c>
      <c r="AD1979" s="37">
        <f t="shared" si="1371"/>
        <v>0</v>
      </c>
      <c r="AF1979">
        <f>'Data TREND'!$X$255</f>
        <v>118</v>
      </c>
      <c r="AG1979" s="37">
        <f>'Data TREND'!AN399</f>
        <v>539.73001679809397</v>
      </c>
      <c r="AH1979" s="37">
        <f>'Data TREND'!AO399</f>
        <v>68.243508700666553</v>
      </c>
      <c r="AI1979" s="37">
        <f>'Data TREND'!AP399</f>
        <v>622.88863881762541</v>
      </c>
      <c r="AJ1979" s="37">
        <f>'Data TREND'!AQ399</f>
        <v>1230.4409288388433</v>
      </c>
      <c r="AK1979" s="37">
        <f>'Data TREND'!AR399</f>
        <v>19.996483546468376</v>
      </c>
      <c r="AL1979" s="37">
        <f>'Data TREND'!AS399</f>
        <v>8.1449900914268163</v>
      </c>
      <c r="AN1979" s="37">
        <f t="shared" si="1372"/>
        <v>0</v>
      </c>
      <c r="AO1979" s="37">
        <f t="shared" si="1373"/>
        <v>0</v>
      </c>
      <c r="AP1979" s="37">
        <f t="shared" si="1374"/>
        <v>0</v>
      </c>
      <c r="AQ1979" s="37">
        <f t="shared" si="1375"/>
        <v>0</v>
      </c>
      <c r="AR1979" s="37">
        <f t="shared" si="1376"/>
        <v>0</v>
      </c>
      <c r="AS1979" s="37">
        <f t="shared" si="1377"/>
        <v>0</v>
      </c>
      <c r="AU1979">
        <v>118</v>
      </c>
      <c r="AV1979" s="37">
        <f t="shared" si="1378"/>
        <v>441.56669651787297</v>
      </c>
      <c r="AW1979" s="37">
        <f t="shared" si="1379"/>
        <v>32.232212662676275</v>
      </c>
      <c r="AX1979" s="37">
        <f t="shared" si="1380"/>
        <v>624.73844650358512</v>
      </c>
      <c r="AY1979" s="37">
        <f t="shared" si="1381"/>
        <v>1098.7359631691552</v>
      </c>
      <c r="AZ1979" s="37">
        <f t="shared" si="1382"/>
        <v>21.152900153522587</v>
      </c>
      <c r="BA1979" s="37">
        <f t="shared" si="1383"/>
        <v>8.4449319114617865</v>
      </c>
      <c r="BC1979">
        <v>118</v>
      </c>
      <c r="BD1979" s="37">
        <f>IF(Voorblad!$E$10=Rekenblad!BC1979,Rekenblad!AV1979,0)</f>
        <v>0</v>
      </c>
      <c r="BE1979" s="37">
        <f>IF(Voorblad!$E$10=Rekenblad!BC1979,Rekenblad!AW1979,0)</f>
        <v>0</v>
      </c>
      <c r="BF1979" s="37">
        <f>IF(Voorblad!$E$10=Rekenblad!BC1979,Rekenblad!AX1979,0)</f>
        <v>0</v>
      </c>
      <c r="BG1979" s="62">
        <f>IF(Voorblad!$E$10=Rekenblad!BC1979,Rekenblad!AY1979,0)</f>
        <v>0</v>
      </c>
      <c r="BH1979" s="37">
        <f>IF(Voorblad!$E$10=Rekenblad!BC1979,Rekenblad!AZ1979,0)</f>
        <v>0</v>
      </c>
      <c r="BI1979" s="37">
        <f>IF(Voorblad!$E$10=Rekenblad!BC1979,Rekenblad!BA1979,0)</f>
        <v>0</v>
      </c>
      <c r="BK1979">
        <v>118</v>
      </c>
      <c r="BL1979" s="37">
        <f>IF(Voorblad!$E$14=Rekenblad!$BL$1869,Rekenblad!BD1979,0)</f>
        <v>0</v>
      </c>
      <c r="BM1979" s="37">
        <f>IF(Voorblad!$E$14=Rekenblad!$BL$1869,Rekenblad!BE1979,0)</f>
        <v>0</v>
      </c>
      <c r="BN1979" s="37">
        <f>IF(Voorblad!$E$14=Rekenblad!$BL$1869,Rekenblad!BF1979,0)</f>
        <v>0</v>
      </c>
      <c r="BO1979" s="37">
        <f>IF(Voorblad!$E$14=Rekenblad!$BL$1869,Rekenblad!BG1979,0)</f>
        <v>0</v>
      </c>
      <c r="BP1979" s="37">
        <f>IF(Voorblad!$E$14=Rekenblad!$BL$1869,Rekenblad!BH1979,0)</f>
        <v>0</v>
      </c>
      <c r="BQ1979" s="37">
        <f>IF(Voorblad!$E$14=Rekenblad!$BL$1869,Rekenblad!BI1979,0)</f>
        <v>0</v>
      </c>
    </row>
    <row r="1980" spans="2:69" x14ac:dyDescent="0.25">
      <c r="B1980">
        <f>'Data TREND'!$X$256</f>
        <v>119</v>
      </c>
      <c r="C1980" s="37">
        <f>'Data TREND'!Z400</f>
        <v>444.99883386431122</v>
      </c>
      <c r="D1980" s="37">
        <f>'Data TREND'!AA400</f>
        <v>32.424855231241338</v>
      </c>
      <c r="E1980" s="37">
        <f>'Data TREND'!AB400</f>
        <v>629.98975754088121</v>
      </c>
      <c r="F1980" s="37">
        <f>'Data TREND'!AC400</f>
        <v>1107.6171767220326</v>
      </c>
      <c r="G1980" s="37">
        <f>'Data TREND'!AD400</f>
        <v>21.072214731123957</v>
      </c>
      <c r="H1980" s="37">
        <f>'Data TREND'!AE400</f>
        <v>8.4104221471096032</v>
      </c>
      <c r="J1980" s="37">
        <f t="shared" si="1360"/>
        <v>444.99883386431122</v>
      </c>
      <c r="K1980" s="37">
        <f t="shared" si="1361"/>
        <v>32.424855231241338</v>
      </c>
      <c r="L1980" s="37">
        <f t="shared" si="1362"/>
        <v>629.98975754088121</v>
      </c>
      <c r="M1980" s="37">
        <f t="shared" si="1363"/>
        <v>1107.6171767220326</v>
      </c>
      <c r="N1980" s="37">
        <f t="shared" si="1364"/>
        <v>21.072214731123957</v>
      </c>
      <c r="O1980" s="37">
        <f t="shared" si="1365"/>
        <v>8.4104221471096032</v>
      </c>
      <c r="Q1980">
        <f>'Data TREND'!$X$256</f>
        <v>119</v>
      </c>
      <c r="R1980" s="37">
        <f>'Data TREND'!AG400</f>
        <v>489.27211013996111</v>
      </c>
      <c r="S1980" s="37">
        <f>'Data TREND'!AH400</f>
        <v>64.260678661356806</v>
      </c>
      <c r="T1980" s="37">
        <f>'Data TREND'!AI400</f>
        <v>628.33533906066384</v>
      </c>
      <c r="U1980" s="37">
        <f>'Data TREND'!AJ400</f>
        <v>1181.7896182856957</v>
      </c>
      <c r="V1980" s="37">
        <f>'Data TREND'!AK400</f>
        <v>20.184980956948582</v>
      </c>
      <c r="W1980" s="37">
        <f>'Data TREND'!AL400</f>
        <v>8.2851906437935998</v>
      </c>
      <c r="Y1980" s="37">
        <f t="shared" si="1366"/>
        <v>0</v>
      </c>
      <c r="Z1980" s="37">
        <f t="shared" si="1367"/>
        <v>0</v>
      </c>
      <c r="AA1980" s="37">
        <f t="shared" si="1368"/>
        <v>0</v>
      </c>
      <c r="AB1980" s="37">
        <f t="shared" si="1369"/>
        <v>0</v>
      </c>
      <c r="AC1980" s="37">
        <f t="shared" si="1370"/>
        <v>0</v>
      </c>
      <c r="AD1980" s="37">
        <f t="shared" si="1371"/>
        <v>0</v>
      </c>
      <c r="AF1980">
        <f>'Data TREND'!$X$256</f>
        <v>119</v>
      </c>
      <c r="AG1980" s="37">
        <f>'Data TREND'!AN400</f>
        <v>543.75037616097552</v>
      </c>
      <c r="AH1980" s="37">
        <f>'Data TREND'!AO400</f>
        <v>68.671978695833246</v>
      </c>
      <c r="AI1980" s="37">
        <f>'Data TREND'!AP400</f>
        <v>628.09649573824686</v>
      </c>
      <c r="AJ1980" s="37">
        <f>'Data TREND'!AQ400</f>
        <v>1240.0896288538488</v>
      </c>
      <c r="AK1980" s="37">
        <f>'Data TREND'!AR400</f>
        <v>19.804537401947425</v>
      </c>
      <c r="AL1980" s="37">
        <f>'Data TREND'!AS400</f>
        <v>8.0648693270121665</v>
      </c>
      <c r="AN1980" s="37">
        <f t="shared" si="1372"/>
        <v>0</v>
      </c>
      <c r="AO1980" s="37">
        <f t="shared" si="1373"/>
        <v>0</v>
      </c>
      <c r="AP1980" s="37">
        <f t="shared" si="1374"/>
        <v>0</v>
      </c>
      <c r="AQ1980" s="37">
        <f t="shared" si="1375"/>
        <v>0</v>
      </c>
      <c r="AR1980" s="37">
        <f t="shared" si="1376"/>
        <v>0</v>
      </c>
      <c r="AS1980" s="37">
        <f t="shared" si="1377"/>
        <v>0</v>
      </c>
      <c r="AU1980">
        <v>119</v>
      </c>
      <c r="AV1980" s="37">
        <f t="shared" si="1378"/>
        <v>444.99883386431122</v>
      </c>
      <c r="AW1980" s="37">
        <f t="shared" si="1379"/>
        <v>32.424855231241338</v>
      </c>
      <c r="AX1980" s="37">
        <f t="shared" si="1380"/>
        <v>629.98975754088121</v>
      </c>
      <c r="AY1980" s="37">
        <f t="shared" si="1381"/>
        <v>1107.6171767220326</v>
      </c>
      <c r="AZ1980" s="37">
        <f t="shared" si="1382"/>
        <v>21.072214731123957</v>
      </c>
      <c r="BA1980" s="37">
        <f t="shared" si="1383"/>
        <v>8.4104221471096032</v>
      </c>
      <c r="BC1980">
        <v>119</v>
      </c>
      <c r="BD1980" s="37">
        <f>IF(Voorblad!$E$10=Rekenblad!BC1980,Rekenblad!AV1980,0)</f>
        <v>0</v>
      </c>
      <c r="BE1980" s="37">
        <f>IF(Voorblad!$E$10=Rekenblad!BC1980,Rekenblad!AW1980,0)</f>
        <v>0</v>
      </c>
      <c r="BF1980" s="37">
        <f>IF(Voorblad!$E$10=Rekenblad!BC1980,Rekenblad!AX1980,0)</f>
        <v>0</v>
      </c>
      <c r="BG1980" s="62">
        <f>IF(Voorblad!$E$10=Rekenblad!BC1980,Rekenblad!AY1980,0)</f>
        <v>0</v>
      </c>
      <c r="BH1980" s="37">
        <f>IF(Voorblad!$E$10=Rekenblad!BC1980,Rekenblad!AZ1980,0)</f>
        <v>0</v>
      </c>
      <c r="BI1980" s="37">
        <f>IF(Voorblad!$E$10=Rekenblad!BC1980,Rekenblad!BA1980,0)</f>
        <v>0</v>
      </c>
      <c r="BK1980">
        <v>119</v>
      </c>
      <c r="BL1980" s="37">
        <f>IF(Voorblad!$E$14=Rekenblad!$BL$1869,Rekenblad!BD1980,0)</f>
        <v>0</v>
      </c>
      <c r="BM1980" s="37">
        <f>IF(Voorblad!$E$14=Rekenblad!$BL$1869,Rekenblad!BE1980,0)</f>
        <v>0</v>
      </c>
      <c r="BN1980" s="37">
        <f>IF(Voorblad!$E$14=Rekenblad!$BL$1869,Rekenblad!BF1980,0)</f>
        <v>0</v>
      </c>
      <c r="BO1980" s="37">
        <f>IF(Voorblad!$E$14=Rekenblad!$BL$1869,Rekenblad!BG1980,0)</f>
        <v>0</v>
      </c>
      <c r="BP1980" s="37">
        <f>IF(Voorblad!$E$14=Rekenblad!$BL$1869,Rekenblad!BH1980,0)</f>
        <v>0</v>
      </c>
      <c r="BQ1980" s="37">
        <f>IF(Voorblad!$E$14=Rekenblad!$BL$1869,Rekenblad!BI1980,0)</f>
        <v>0</v>
      </c>
    </row>
    <row r="1981" spans="2:69" x14ac:dyDescent="0.25">
      <c r="B1981">
        <f>'Data TREND'!$X$257</f>
        <v>120</v>
      </c>
      <c r="C1981" s="37">
        <f>'Data TREND'!Z401</f>
        <v>448.43097121074959</v>
      </c>
      <c r="D1981" s="37">
        <f>'Data TREND'!AA401</f>
        <v>32.617497799806401</v>
      </c>
      <c r="E1981" s="37">
        <f>'Data TREND'!AB401</f>
        <v>635.24106857817719</v>
      </c>
      <c r="F1981" s="37">
        <f>'Data TREND'!AC401</f>
        <v>1116.4983902749102</v>
      </c>
      <c r="G1981" s="37">
        <f>'Data TREND'!AD401</f>
        <v>20.99152930872533</v>
      </c>
      <c r="H1981" s="37">
        <f>'Data TREND'!AE401</f>
        <v>8.3759123827574218</v>
      </c>
      <c r="J1981" s="37">
        <f t="shared" si="1360"/>
        <v>448.43097121074959</v>
      </c>
      <c r="K1981" s="37">
        <f t="shared" si="1361"/>
        <v>32.617497799806401</v>
      </c>
      <c r="L1981" s="37">
        <f t="shared" si="1362"/>
        <v>635.24106857817719</v>
      </c>
      <c r="M1981" s="37">
        <f t="shared" si="1363"/>
        <v>1116.4983902749102</v>
      </c>
      <c r="N1981" s="37">
        <f t="shared" si="1364"/>
        <v>20.99152930872533</v>
      </c>
      <c r="O1981" s="37">
        <f t="shared" si="1365"/>
        <v>8.3759123827574218</v>
      </c>
      <c r="Q1981">
        <f>'Data TREND'!$X$257</f>
        <v>120</v>
      </c>
      <c r="R1981" s="37">
        <f>'Data TREND'!AG401</f>
        <v>492.94685417792135</v>
      </c>
      <c r="S1981" s="37">
        <f>'Data TREND'!AH401</f>
        <v>64.655795846286381</v>
      </c>
      <c r="T1981" s="37">
        <f>'Data TREND'!AI401</f>
        <v>633.54874273598523</v>
      </c>
      <c r="U1981" s="37">
        <f>'Data TREND'!AJ401</f>
        <v>1191.0688997747138</v>
      </c>
      <c r="V1981" s="37">
        <f>'Data TREND'!AK401</f>
        <v>20.029580894533332</v>
      </c>
      <c r="W1981" s="37">
        <f>'Data TREND'!AL401</f>
        <v>8.2220752079841688</v>
      </c>
      <c r="Y1981" s="37">
        <f t="shared" si="1366"/>
        <v>0</v>
      </c>
      <c r="Z1981" s="37">
        <f t="shared" si="1367"/>
        <v>0</v>
      </c>
      <c r="AA1981" s="37">
        <f t="shared" si="1368"/>
        <v>0</v>
      </c>
      <c r="AB1981" s="37">
        <f t="shared" si="1369"/>
        <v>0</v>
      </c>
      <c r="AC1981" s="37">
        <f t="shared" si="1370"/>
        <v>0</v>
      </c>
      <c r="AD1981" s="37">
        <f t="shared" si="1371"/>
        <v>0</v>
      </c>
      <c r="AF1981">
        <f>'Data TREND'!$X$257</f>
        <v>120</v>
      </c>
      <c r="AG1981" s="37">
        <f>'Data TREND'!AN401</f>
        <v>547.77073552385718</v>
      </c>
      <c r="AH1981" s="37">
        <f>'Data TREND'!AO401</f>
        <v>69.100448690999926</v>
      </c>
      <c r="AI1981" s="37">
        <f>'Data TREND'!AP401</f>
        <v>633.3043526588682</v>
      </c>
      <c r="AJ1981" s="37">
        <f>'Data TREND'!AQ401</f>
        <v>1249.7383288688548</v>
      </c>
      <c r="AK1981" s="37">
        <f>'Data TREND'!AR401</f>
        <v>19.61259125742647</v>
      </c>
      <c r="AL1981" s="37">
        <f>'Data TREND'!AS401</f>
        <v>7.9847485625975185</v>
      </c>
      <c r="AN1981" s="37">
        <f t="shared" si="1372"/>
        <v>0</v>
      </c>
      <c r="AO1981" s="37">
        <f t="shared" si="1373"/>
        <v>0</v>
      </c>
      <c r="AP1981" s="37">
        <f t="shared" si="1374"/>
        <v>0</v>
      </c>
      <c r="AQ1981" s="37">
        <f t="shared" si="1375"/>
        <v>0</v>
      </c>
      <c r="AR1981" s="37">
        <f t="shared" si="1376"/>
        <v>0</v>
      </c>
      <c r="AS1981" s="37">
        <f t="shared" si="1377"/>
        <v>0</v>
      </c>
      <c r="AU1981">
        <v>120</v>
      </c>
      <c r="AV1981" s="37">
        <f t="shared" si="1378"/>
        <v>448.43097121074959</v>
      </c>
      <c r="AW1981" s="37">
        <f t="shared" si="1379"/>
        <v>32.617497799806401</v>
      </c>
      <c r="AX1981" s="37">
        <f t="shared" si="1380"/>
        <v>635.24106857817719</v>
      </c>
      <c r="AY1981" s="37">
        <f t="shared" si="1381"/>
        <v>1116.4983902749102</v>
      </c>
      <c r="AZ1981" s="37">
        <f t="shared" si="1382"/>
        <v>20.99152930872533</v>
      </c>
      <c r="BA1981" s="37">
        <f t="shared" si="1383"/>
        <v>8.3759123827574218</v>
      </c>
      <c r="BC1981">
        <v>120</v>
      </c>
      <c r="BD1981" s="37">
        <f>IF(Voorblad!$E$10=Rekenblad!BC1981,Rekenblad!AV1981,0)</f>
        <v>0</v>
      </c>
      <c r="BE1981" s="37">
        <f>IF(Voorblad!$E$10=Rekenblad!BC1981,Rekenblad!AW1981,0)</f>
        <v>0</v>
      </c>
      <c r="BF1981" s="37">
        <f>IF(Voorblad!$E$10=Rekenblad!BC1981,Rekenblad!AX1981,0)</f>
        <v>0</v>
      </c>
      <c r="BG1981" s="62">
        <f>IF(Voorblad!$E$10=Rekenblad!BC1981,Rekenblad!AY1981,0)</f>
        <v>0</v>
      </c>
      <c r="BH1981" s="37">
        <f>IF(Voorblad!$E$10=Rekenblad!BC1981,Rekenblad!AZ1981,0)</f>
        <v>0</v>
      </c>
      <c r="BI1981" s="37">
        <f>IF(Voorblad!$E$10=Rekenblad!BC1981,Rekenblad!BA1981,0)</f>
        <v>0</v>
      </c>
      <c r="BK1981">
        <v>120</v>
      </c>
      <c r="BL1981" s="37">
        <f>IF(Voorblad!$E$14=Rekenblad!$BL$1869,Rekenblad!BD1981,0)</f>
        <v>0</v>
      </c>
      <c r="BM1981" s="37">
        <f>IF(Voorblad!$E$14=Rekenblad!$BL$1869,Rekenblad!BE1981,0)</f>
        <v>0</v>
      </c>
      <c r="BN1981" s="37">
        <f>IF(Voorblad!$E$14=Rekenblad!$BL$1869,Rekenblad!BF1981,0)</f>
        <v>0</v>
      </c>
      <c r="BO1981" s="37">
        <f>IF(Voorblad!$E$14=Rekenblad!$BL$1869,Rekenblad!BG1981,0)</f>
        <v>0</v>
      </c>
      <c r="BP1981" s="37">
        <f>IF(Voorblad!$E$14=Rekenblad!$BL$1869,Rekenblad!BH1981,0)</f>
        <v>0</v>
      </c>
      <c r="BQ1981" s="37">
        <f>IF(Voorblad!$E$14=Rekenblad!$BL$1869,Rekenblad!BI1981,0)</f>
        <v>0</v>
      </c>
    </row>
    <row r="1982" spans="2:69" x14ac:dyDescent="0.25">
      <c r="B1982">
        <f>'Data TREND'!$X$258</f>
        <v>121</v>
      </c>
      <c r="C1982" s="37">
        <f>'Data TREND'!Z402</f>
        <v>451.86310855718784</v>
      </c>
      <c r="D1982" s="37">
        <f>'Data TREND'!AA402</f>
        <v>32.810140368371464</v>
      </c>
      <c r="E1982" s="37">
        <f>'Data TREND'!AB402</f>
        <v>640.49237961547328</v>
      </c>
      <c r="F1982" s="37">
        <f>'Data TREND'!AC402</f>
        <v>1125.3796038277876</v>
      </c>
      <c r="G1982" s="37">
        <f>'Data TREND'!AD402</f>
        <v>20.910843886326703</v>
      </c>
      <c r="H1982" s="37">
        <f>'Data TREND'!AE402</f>
        <v>8.3414026184052403</v>
      </c>
      <c r="J1982" s="37">
        <f t="shared" si="1360"/>
        <v>451.86310855718784</v>
      </c>
      <c r="K1982" s="37">
        <f t="shared" si="1361"/>
        <v>32.810140368371464</v>
      </c>
      <c r="L1982" s="37">
        <f t="shared" si="1362"/>
        <v>640.49237961547328</v>
      </c>
      <c r="M1982" s="37">
        <f t="shared" si="1363"/>
        <v>1125.3796038277876</v>
      </c>
      <c r="N1982" s="37">
        <f t="shared" si="1364"/>
        <v>20.910843886326703</v>
      </c>
      <c r="O1982" s="37">
        <f t="shared" si="1365"/>
        <v>8.3414026184052403</v>
      </c>
      <c r="Q1982">
        <f>'Data TREND'!$X$258</f>
        <v>121</v>
      </c>
      <c r="R1982" s="37">
        <f>'Data TREND'!AG402</f>
        <v>496.62159821588159</v>
      </c>
      <c r="S1982" s="37">
        <f>'Data TREND'!AH402</f>
        <v>65.050913031215956</v>
      </c>
      <c r="T1982" s="37">
        <f>'Data TREND'!AI402</f>
        <v>638.7621464113065</v>
      </c>
      <c r="U1982" s="37">
        <f>'Data TREND'!AJ402</f>
        <v>1200.3481812637319</v>
      </c>
      <c r="V1982" s="37">
        <f>'Data TREND'!AK402</f>
        <v>19.874180832118082</v>
      </c>
      <c r="W1982" s="37">
        <f>'Data TREND'!AL402</f>
        <v>8.1589597721747396</v>
      </c>
      <c r="Y1982" s="37">
        <f t="shared" si="1366"/>
        <v>0</v>
      </c>
      <c r="Z1982" s="37">
        <f t="shared" si="1367"/>
        <v>0</v>
      </c>
      <c r="AA1982" s="37">
        <f t="shared" si="1368"/>
        <v>0</v>
      </c>
      <c r="AB1982" s="37">
        <f t="shared" si="1369"/>
        <v>0</v>
      </c>
      <c r="AC1982" s="37">
        <f t="shared" si="1370"/>
        <v>0</v>
      </c>
      <c r="AD1982" s="37">
        <f t="shared" si="1371"/>
        <v>0</v>
      </c>
      <c r="AF1982">
        <f>'Data TREND'!$X$258</f>
        <v>121</v>
      </c>
      <c r="AG1982" s="37">
        <f>'Data TREND'!AN402</f>
        <v>551.79109488673885</v>
      </c>
      <c r="AH1982" s="37">
        <f>'Data TREND'!AO402</f>
        <v>69.528918686166605</v>
      </c>
      <c r="AI1982" s="37">
        <f>'Data TREND'!AP402</f>
        <v>638.51220957948954</v>
      </c>
      <c r="AJ1982" s="37">
        <f>'Data TREND'!AQ402</f>
        <v>1259.3870288838602</v>
      </c>
      <c r="AK1982" s="37">
        <f>'Data TREND'!AR402</f>
        <v>19.420645112905515</v>
      </c>
      <c r="AL1982" s="37">
        <f>'Data TREND'!AS402</f>
        <v>7.9046277981828688</v>
      </c>
      <c r="AN1982" s="37">
        <f t="shared" si="1372"/>
        <v>0</v>
      </c>
      <c r="AO1982" s="37">
        <f t="shared" si="1373"/>
        <v>0</v>
      </c>
      <c r="AP1982" s="37">
        <f t="shared" si="1374"/>
        <v>0</v>
      </c>
      <c r="AQ1982" s="37">
        <f t="shared" si="1375"/>
        <v>0</v>
      </c>
      <c r="AR1982" s="37">
        <f t="shared" si="1376"/>
        <v>0</v>
      </c>
      <c r="AS1982" s="37">
        <f t="shared" si="1377"/>
        <v>0</v>
      </c>
      <c r="AU1982">
        <v>121</v>
      </c>
      <c r="AV1982" s="37">
        <f t="shared" si="1378"/>
        <v>451.86310855718784</v>
      </c>
      <c r="AW1982" s="37">
        <f t="shared" si="1379"/>
        <v>32.810140368371464</v>
      </c>
      <c r="AX1982" s="37">
        <f t="shared" si="1380"/>
        <v>640.49237961547328</v>
      </c>
      <c r="AY1982" s="37">
        <f t="shared" si="1381"/>
        <v>1125.3796038277876</v>
      </c>
      <c r="AZ1982" s="37">
        <f t="shared" si="1382"/>
        <v>20.910843886326703</v>
      </c>
      <c r="BA1982" s="37">
        <f t="shared" si="1383"/>
        <v>8.3414026184052403</v>
      </c>
      <c r="BC1982">
        <v>121</v>
      </c>
      <c r="BD1982" s="37">
        <f>IF(Voorblad!$E$10=Rekenblad!BC1982,Rekenblad!AV1982,0)</f>
        <v>0</v>
      </c>
      <c r="BE1982" s="37">
        <f>IF(Voorblad!$E$10=Rekenblad!BC1982,Rekenblad!AW1982,0)</f>
        <v>0</v>
      </c>
      <c r="BF1982" s="37">
        <f>IF(Voorblad!$E$10=Rekenblad!BC1982,Rekenblad!AX1982,0)</f>
        <v>0</v>
      </c>
      <c r="BG1982" s="62">
        <f>IF(Voorblad!$E$10=Rekenblad!BC1982,Rekenblad!AY1982,0)</f>
        <v>0</v>
      </c>
      <c r="BH1982" s="37">
        <f>IF(Voorblad!$E$10=Rekenblad!BC1982,Rekenblad!AZ1982,0)</f>
        <v>0</v>
      </c>
      <c r="BI1982" s="37">
        <f>IF(Voorblad!$E$10=Rekenblad!BC1982,Rekenblad!BA1982,0)</f>
        <v>0</v>
      </c>
      <c r="BK1982">
        <v>121</v>
      </c>
      <c r="BL1982" s="37">
        <f>IF(Voorblad!$E$14=Rekenblad!$BL$1869,Rekenblad!BD1982,0)</f>
        <v>0</v>
      </c>
      <c r="BM1982" s="37">
        <f>IF(Voorblad!$E$14=Rekenblad!$BL$1869,Rekenblad!BE1982,0)</f>
        <v>0</v>
      </c>
      <c r="BN1982" s="37">
        <f>IF(Voorblad!$E$14=Rekenblad!$BL$1869,Rekenblad!BF1982,0)</f>
        <v>0</v>
      </c>
      <c r="BO1982" s="37">
        <f>IF(Voorblad!$E$14=Rekenblad!$BL$1869,Rekenblad!BG1982,0)</f>
        <v>0</v>
      </c>
      <c r="BP1982" s="37">
        <f>IF(Voorblad!$E$14=Rekenblad!$BL$1869,Rekenblad!BH1982,0)</f>
        <v>0</v>
      </c>
      <c r="BQ1982" s="37">
        <f>IF(Voorblad!$E$14=Rekenblad!$BL$1869,Rekenblad!BI1982,0)</f>
        <v>0</v>
      </c>
    </row>
    <row r="1983" spans="2:69" x14ac:dyDescent="0.25">
      <c r="B1983">
        <f>'Data TREND'!$X$259</f>
        <v>122</v>
      </c>
      <c r="C1983" s="37">
        <f>'Data TREND'!Z403</f>
        <v>455.2952459036261</v>
      </c>
      <c r="D1983" s="37">
        <f>'Data TREND'!AA403</f>
        <v>33.002782936936519</v>
      </c>
      <c r="E1983" s="37">
        <f>'Data TREND'!AB403</f>
        <v>645.74369065276937</v>
      </c>
      <c r="F1983" s="37">
        <f>'Data TREND'!AC403</f>
        <v>1134.2608173806652</v>
      </c>
      <c r="G1983" s="37">
        <f>'Data TREND'!AD403</f>
        <v>20.830158463928072</v>
      </c>
      <c r="H1983" s="37">
        <f>'Data TREND'!AE403</f>
        <v>8.3068928540530571</v>
      </c>
      <c r="J1983" s="37">
        <f t="shared" si="1360"/>
        <v>455.2952459036261</v>
      </c>
      <c r="K1983" s="37">
        <f t="shared" si="1361"/>
        <v>33.002782936936519</v>
      </c>
      <c r="L1983" s="37">
        <f t="shared" si="1362"/>
        <v>645.74369065276937</v>
      </c>
      <c r="M1983" s="37">
        <f t="shared" si="1363"/>
        <v>1134.2608173806652</v>
      </c>
      <c r="N1983" s="37">
        <f t="shared" si="1364"/>
        <v>20.830158463928072</v>
      </c>
      <c r="O1983" s="37">
        <f t="shared" si="1365"/>
        <v>8.3068928540530571</v>
      </c>
      <c r="Q1983">
        <f>'Data TREND'!$X$259</f>
        <v>122</v>
      </c>
      <c r="R1983" s="37">
        <f>'Data TREND'!AG403</f>
        <v>500.29634225384183</v>
      </c>
      <c r="S1983" s="37">
        <f>'Data TREND'!AH403</f>
        <v>65.446030216145545</v>
      </c>
      <c r="T1983" s="37">
        <f>'Data TREND'!AI403</f>
        <v>643.97555008662789</v>
      </c>
      <c r="U1983" s="37">
        <f>'Data TREND'!AJ403</f>
        <v>1209.62746275275</v>
      </c>
      <c r="V1983" s="37">
        <f>'Data TREND'!AK403</f>
        <v>19.718780769702832</v>
      </c>
      <c r="W1983" s="37">
        <f>'Data TREND'!AL403</f>
        <v>8.0958443363653085</v>
      </c>
      <c r="Y1983" s="37">
        <f t="shared" si="1366"/>
        <v>0</v>
      </c>
      <c r="Z1983" s="37">
        <f t="shared" si="1367"/>
        <v>0</v>
      </c>
      <c r="AA1983" s="37">
        <f t="shared" si="1368"/>
        <v>0</v>
      </c>
      <c r="AB1983" s="37">
        <f t="shared" si="1369"/>
        <v>0</v>
      </c>
      <c r="AC1983" s="37">
        <f t="shared" si="1370"/>
        <v>0</v>
      </c>
      <c r="AD1983" s="37">
        <f t="shared" si="1371"/>
        <v>0</v>
      </c>
      <c r="AF1983">
        <f>'Data TREND'!$X$259</f>
        <v>122</v>
      </c>
      <c r="AG1983" s="37">
        <f>'Data TREND'!AN403</f>
        <v>555.81145424962051</v>
      </c>
      <c r="AH1983" s="37">
        <f>'Data TREND'!AO403</f>
        <v>69.957388681333299</v>
      </c>
      <c r="AI1983" s="37">
        <f>'Data TREND'!AP403</f>
        <v>643.72006650011099</v>
      </c>
      <c r="AJ1983" s="37">
        <f>'Data TREND'!AQ403</f>
        <v>1269.0357288988662</v>
      </c>
      <c r="AK1983" s="37">
        <f>'Data TREND'!AR403</f>
        <v>19.22869896838456</v>
      </c>
      <c r="AL1983" s="37">
        <f>'Data TREND'!AS403</f>
        <v>7.8245070337682208</v>
      </c>
      <c r="AN1983" s="37">
        <f t="shared" si="1372"/>
        <v>0</v>
      </c>
      <c r="AO1983" s="37">
        <f t="shared" si="1373"/>
        <v>0</v>
      </c>
      <c r="AP1983" s="37">
        <f t="shared" si="1374"/>
        <v>0</v>
      </c>
      <c r="AQ1983" s="37">
        <f t="shared" si="1375"/>
        <v>0</v>
      </c>
      <c r="AR1983" s="37">
        <f t="shared" si="1376"/>
        <v>0</v>
      </c>
      <c r="AS1983" s="37">
        <f t="shared" si="1377"/>
        <v>0</v>
      </c>
      <c r="AU1983">
        <v>122</v>
      </c>
      <c r="AV1983" s="37">
        <f t="shared" si="1378"/>
        <v>455.2952459036261</v>
      </c>
      <c r="AW1983" s="37">
        <f t="shared" si="1379"/>
        <v>33.002782936936519</v>
      </c>
      <c r="AX1983" s="37">
        <f t="shared" si="1380"/>
        <v>645.74369065276937</v>
      </c>
      <c r="AY1983" s="37">
        <f t="shared" si="1381"/>
        <v>1134.2608173806652</v>
      </c>
      <c r="AZ1983" s="37">
        <f t="shared" si="1382"/>
        <v>20.830158463928072</v>
      </c>
      <c r="BA1983" s="37">
        <f t="shared" si="1383"/>
        <v>8.3068928540530571</v>
      </c>
      <c r="BC1983">
        <v>122</v>
      </c>
      <c r="BD1983" s="37">
        <f>IF(Voorblad!$E$10=Rekenblad!BC1983,Rekenblad!AV1983,0)</f>
        <v>0</v>
      </c>
      <c r="BE1983" s="37">
        <f>IF(Voorblad!$E$10=Rekenblad!BC1983,Rekenblad!AW1983,0)</f>
        <v>0</v>
      </c>
      <c r="BF1983" s="37">
        <f>IF(Voorblad!$E$10=Rekenblad!BC1983,Rekenblad!AX1983,0)</f>
        <v>0</v>
      </c>
      <c r="BG1983" s="62">
        <f>IF(Voorblad!$E$10=Rekenblad!BC1983,Rekenblad!AY1983,0)</f>
        <v>0</v>
      </c>
      <c r="BH1983" s="37">
        <f>IF(Voorblad!$E$10=Rekenblad!BC1983,Rekenblad!AZ1983,0)</f>
        <v>0</v>
      </c>
      <c r="BI1983" s="37">
        <f>IF(Voorblad!$E$10=Rekenblad!BC1983,Rekenblad!BA1983,0)</f>
        <v>0</v>
      </c>
      <c r="BK1983">
        <v>122</v>
      </c>
      <c r="BL1983" s="37">
        <f>IF(Voorblad!$E$14=Rekenblad!$BL$1869,Rekenblad!BD1983,0)</f>
        <v>0</v>
      </c>
      <c r="BM1983" s="37">
        <f>IF(Voorblad!$E$14=Rekenblad!$BL$1869,Rekenblad!BE1983,0)</f>
        <v>0</v>
      </c>
      <c r="BN1983" s="37">
        <f>IF(Voorblad!$E$14=Rekenblad!$BL$1869,Rekenblad!BF1983,0)</f>
        <v>0</v>
      </c>
      <c r="BO1983" s="37">
        <f>IF(Voorblad!$E$14=Rekenblad!$BL$1869,Rekenblad!BG1983,0)</f>
        <v>0</v>
      </c>
      <c r="BP1983" s="37">
        <f>IF(Voorblad!$E$14=Rekenblad!$BL$1869,Rekenblad!BH1983,0)</f>
        <v>0</v>
      </c>
      <c r="BQ1983" s="37">
        <f>IF(Voorblad!$E$14=Rekenblad!$BL$1869,Rekenblad!BI1983,0)</f>
        <v>0</v>
      </c>
    </row>
    <row r="1984" spans="2:69" x14ac:dyDescent="0.25">
      <c r="B1984">
        <f>'Data TREND'!$X$260</f>
        <v>123</v>
      </c>
      <c r="C1984" s="37">
        <f>'Data TREND'!Z404</f>
        <v>458.72738325006446</v>
      </c>
      <c r="D1984" s="37">
        <f>'Data TREND'!AA404</f>
        <v>33.195425505501575</v>
      </c>
      <c r="E1984" s="37">
        <f>'Data TREND'!AB404</f>
        <v>650.99500169006546</v>
      </c>
      <c r="F1984" s="37">
        <f>'Data TREND'!AC404</f>
        <v>1143.1420309335426</v>
      </c>
      <c r="G1984" s="37">
        <f>'Data TREND'!AD404</f>
        <v>20.749473041529441</v>
      </c>
      <c r="H1984" s="37">
        <f>'Data TREND'!AE404</f>
        <v>8.2723830897008774</v>
      </c>
      <c r="J1984" s="37">
        <f t="shared" si="1360"/>
        <v>458.72738325006446</v>
      </c>
      <c r="K1984" s="37">
        <f t="shared" si="1361"/>
        <v>33.195425505501575</v>
      </c>
      <c r="L1984" s="37">
        <f t="shared" si="1362"/>
        <v>650.99500169006546</v>
      </c>
      <c r="M1984" s="37">
        <f t="shared" si="1363"/>
        <v>1143.1420309335426</v>
      </c>
      <c r="N1984" s="37">
        <f t="shared" si="1364"/>
        <v>20.749473041529441</v>
      </c>
      <c r="O1984" s="37">
        <f t="shared" si="1365"/>
        <v>8.2723830897008774</v>
      </c>
      <c r="Q1984">
        <f>'Data TREND'!$X$260</f>
        <v>123</v>
      </c>
      <c r="R1984" s="37">
        <f>'Data TREND'!AG404</f>
        <v>503.97108629180207</v>
      </c>
      <c r="S1984" s="37">
        <f>'Data TREND'!AH404</f>
        <v>65.841147401075119</v>
      </c>
      <c r="T1984" s="37">
        <f>'Data TREND'!AI404</f>
        <v>649.18895376194928</v>
      </c>
      <c r="U1984" s="37">
        <f>'Data TREND'!AJ404</f>
        <v>1218.9067442417681</v>
      </c>
      <c r="V1984" s="37">
        <f>'Data TREND'!AK404</f>
        <v>19.563380707287582</v>
      </c>
      <c r="W1984" s="37">
        <f>'Data TREND'!AL404</f>
        <v>8.0327289005558775</v>
      </c>
      <c r="Y1984" s="37">
        <f t="shared" si="1366"/>
        <v>0</v>
      </c>
      <c r="Z1984" s="37">
        <f t="shared" si="1367"/>
        <v>0</v>
      </c>
      <c r="AA1984" s="37">
        <f t="shared" si="1368"/>
        <v>0</v>
      </c>
      <c r="AB1984" s="37">
        <f t="shared" si="1369"/>
        <v>0</v>
      </c>
      <c r="AC1984" s="37">
        <f t="shared" si="1370"/>
        <v>0</v>
      </c>
      <c r="AD1984" s="37">
        <f t="shared" si="1371"/>
        <v>0</v>
      </c>
      <c r="AF1984">
        <f>'Data TREND'!$X$260</f>
        <v>123</v>
      </c>
      <c r="AG1984" s="37">
        <f>'Data TREND'!AN404</f>
        <v>559.83181361250217</v>
      </c>
      <c r="AH1984" s="37">
        <f>'Data TREND'!AO404</f>
        <v>70.385858676499993</v>
      </c>
      <c r="AI1984" s="37">
        <f>'Data TREND'!AP404</f>
        <v>648.92792342073233</v>
      </c>
      <c r="AJ1984" s="37">
        <f>'Data TREND'!AQ404</f>
        <v>1278.6844289138717</v>
      </c>
      <c r="AK1984" s="37">
        <f>'Data TREND'!AR404</f>
        <v>19.036752823863608</v>
      </c>
      <c r="AL1984" s="37">
        <f>'Data TREND'!AS404</f>
        <v>7.744386269353571</v>
      </c>
      <c r="AN1984" s="37">
        <f t="shared" si="1372"/>
        <v>0</v>
      </c>
      <c r="AO1984" s="37">
        <f t="shared" si="1373"/>
        <v>0</v>
      </c>
      <c r="AP1984" s="37">
        <f t="shared" si="1374"/>
        <v>0</v>
      </c>
      <c r="AQ1984" s="37">
        <f t="shared" si="1375"/>
        <v>0</v>
      </c>
      <c r="AR1984" s="37">
        <f t="shared" si="1376"/>
        <v>0</v>
      </c>
      <c r="AS1984" s="37">
        <f t="shared" si="1377"/>
        <v>0</v>
      </c>
      <c r="AU1984">
        <v>123</v>
      </c>
      <c r="AV1984" s="37">
        <f t="shared" si="1378"/>
        <v>458.72738325006446</v>
      </c>
      <c r="AW1984" s="37">
        <f t="shared" si="1379"/>
        <v>33.195425505501575</v>
      </c>
      <c r="AX1984" s="37">
        <f t="shared" si="1380"/>
        <v>650.99500169006546</v>
      </c>
      <c r="AY1984" s="37">
        <f t="shared" si="1381"/>
        <v>1143.1420309335426</v>
      </c>
      <c r="AZ1984" s="37">
        <f t="shared" si="1382"/>
        <v>20.749473041529441</v>
      </c>
      <c r="BA1984" s="37">
        <f t="shared" si="1383"/>
        <v>8.2723830897008774</v>
      </c>
      <c r="BC1984">
        <v>123</v>
      </c>
      <c r="BD1984" s="37">
        <f>IF(Voorblad!$E$10=Rekenblad!BC1984,Rekenblad!AV1984,0)</f>
        <v>0</v>
      </c>
      <c r="BE1984" s="37">
        <f>IF(Voorblad!$E$10=Rekenblad!BC1984,Rekenblad!AW1984,0)</f>
        <v>0</v>
      </c>
      <c r="BF1984" s="37">
        <f>IF(Voorblad!$E$10=Rekenblad!BC1984,Rekenblad!AX1984,0)</f>
        <v>0</v>
      </c>
      <c r="BG1984" s="62">
        <f>IF(Voorblad!$E$10=Rekenblad!BC1984,Rekenblad!AY1984,0)</f>
        <v>0</v>
      </c>
      <c r="BH1984" s="37">
        <f>IF(Voorblad!$E$10=Rekenblad!BC1984,Rekenblad!AZ1984,0)</f>
        <v>0</v>
      </c>
      <c r="BI1984" s="37">
        <f>IF(Voorblad!$E$10=Rekenblad!BC1984,Rekenblad!BA1984,0)</f>
        <v>0</v>
      </c>
      <c r="BK1984">
        <v>123</v>
      </c>
      <c r="BL1984" s="37">
        <f>IF(Voorblad!$E$14=Rekenblad!$BL$1869,Rekenblad!BD1984,0)</f>
        <v>0</v>
      </c>
      <c r="BM1984" s="37">
        <f>IF(Voorblad!$E$14=Rekenblad!$BL$1869,Rekenblad!BE1984,0)</f>
        <v>0</v>
      </c>
      <c r="BN1984" s="37">
        <f>IF(Voorblad!$E$14=Rekenblad!$BL$1869,Rekenblad!BF1984,0)</f>
        <v>0</v>
      </c>
      <c r="BO1984" s="37">
        <f>IF(Voorblad!$E$14=Rekenblad!$BL$1869,Rekenblad!BG1984,0)</f>
        <v>0</v>
      </c>
      <c r="BP1984" s="37">
        <f>IF(Voorblad!$E$14=Rekenblad!$BL$1869,Rekenblad!BH1984,0)</f>
        <v>0</v>
      </c>
      <c r="BQ1984" s="37">
        <f>IF(Voorblad!$E$14=Rekenblad!$BL$1869,Rekenblad!BI1984,0)</f>
        <v>0</v>
      </c>
    </row>
    <row r="1985" spans="2:69" x14ac:dyDescent="0.25">
      <c r="B1985">
        <f>'Data TREND'!$X$261</f>
        <v>124</v>
      </c>
      <c r="C1985" s="37">
        <f>'Data TREND'!Z405</f>
        <v>462.15952059650272</v>
      </c>
      <c r="D1985" s="37">
        <f>'Data TREND'!AA405</f>
        <v>33.388068074066638</v>
      </c>
      <c r="E1985" s="37">
        <f>'Data TREND'!AB405</f>
        <v>656.24631272736144</v>
      </c>
      <c r="F1985" s="37">
        <f>'Data TREND'!AC405</f>
        <v>1152.0232444864203</v>
      </c>
      <c r="G1985" s="37">
        <f>'Data TREND'!AD405</f>
        <v>20.668787619130811</v>
      </c>
      <c r="H1985" s="37">
        <f>'Data TREND'!AE405</f>
        <v>8.2378733253486942</v>
      </c>
      <c r="J1985" s="37">
        <f t="shared" si="1360"/>
        <v>462.15952059650272</v>
      </c>
      <c r="K1985" s="37">
        <f t="shared" si="1361"/>
        <v>33.388068074066638</v>
      </c>
      <c r="L1985" s="37">
        <f t="shared" si="1362"/>
        <v>656.24631272736144</v>
      </c>
      <c r="M1985" s="37">
        <f t="shared" si="1363"/>
        <v>1152.0232444864203</v>
      </c>
      <c r="N1985" s="37">
        <f t="shared" si="1364"/>
        <v>20.668787619130811</v>
      </c>
      <c r="O1985" s="37">
        <f t="shared" si="1365"/>
        <v>8.2378733253486942</v>
      </c>
      <c r="Q1985">
        <f>'Data TREND'!$X$261</f>
        <v>124</v>
      </c>
      <c r="R1985" s="37">
        <f>'Data TREND'!AG405</f>
        <v>507.6458303297623</v>
      </c>
      <c r="S1985" s="37">
        <f>'Data TREND'!AH405</f>
        <v>66.236264586004708</v>
      </c>
      <c r="T1985" s="37">
        <f>'Data TREND'!AI405</f>
        <v>654.40235743727067</v>
      </c>
      <c r="U1985" s="37">
        <f>'Data TREND'!AJ405</f>
        <v>1228.1860257307862</v>
      </c>
      <c r="V1985" s="37">
        <f>'Data TREND'!AK405</f>
        <v>19.407980644872328</v>
      </c>
      <c r="W1985" s="37">
        <f>'Data TREND'!AL405</f>
        <v>7.9696134647464465</v>
      </c>
      <c r="Y1985" s="37">
        <f t="shared" si="1366"/>
        <v>0</v>
      </c>
      <c r="Z1985" s="37">
        <f t="shared" si="1367"/>
        <v>0</v>
      </c>
      <c r="AA1985" s="37">
        <f t="shared" si="1368"/>
        <v>0</v>
      </c>
      <c r="AB1985" s="37">
        <f t="shared" si="1369"/>
        <v>0</v>
      </c>
      <c r="AC1985" s="37">
        <f t="shared" si="1370"/>
        <v>0</v>
      </c>
      <c r="AD1985" s="37">
        <f t="shared" si="1371"/>
        <v>0</v>
      </c>
      <c r="AF1985">
        <f>'Data TREND'!$X$261</f>
        <v>124</v>
      </c>
      <c r="AG1985" s="37">
        <f>'Data TREND'!AN405</f>
        <v>563.85217297538372</v>
      </c>
      <c r="AH1985" s="37">
        <f>'Data TREND'!AO405</f>
        <v>70.814328671666672</v>
      </c>
      <c r="AI1985" s="37">
        <f>'Data TREND'!AP405</f>
        <v>654.13578034135378</v>
      </c>
      <c r="AJ1985" s="37">
        <f>'Data TREND'!AQ405</f>
        <v>1288.3331289288776</v>
      </c>
      <c r="AK1985" s="37">
        <f>'Data TREND'!AR405</f>
        <v>18.844806679342653</v>
      </c>
      <c r="AL1985" s="37">
        <f>'Data TREND'!AS405</f>
        <v>7.664265504938923</v>
      </c>
      <c r="AN1985" s="37">
        <f t="shared" si="1372"/>
        <v>0</v>
      </c>
      <c r="AO1985" s="37">
        <f t="shared" si="1373"/>
        <v>0</v>
      </c>
      <c r="AP1985" s="37">
        <f t="shared" si="1374"/>
        <v>0</v>
      </c>
      <c r="AQ1985" s="37">
        <f t="shared" si="1375"/>
        <v>0</v>
      </c>
      <c r="AR1985" s="37">
        <f t="shared" si="1376"/>
        <v>0</v>
      </c>
      <c r="AS1985" s="37">
        <f t="shared" si="1377"/>
        <v>0</v>
      </c>
      <c r="AU1985">
        <v>124</v>
      </c>
      <c r="AV1985" s="37">
        <f t="shared" si="1378"/>
        <v>462.15952059650272</v>
      </c>
      <c r="AW1985" s="37">
        <f t="shared" si="1379"/>
        <v>33.388068074066638</v>
      </c>
      <c r="AX1985" s="37">
        <f t="shared" si="1380"/>
        <v>656.24631272736144</v>
      </c>
      <c r="AY1985" s="37">
        <f t="shared" si="1381"/>
        <v>1152.0232444864203</v>
      </c>
      <c r="AZ1985" s="37">
        <f t="shared" si="1382"/>
        <v>20.668787619130811</v>
      </c>
      <c r="BA1985" s="37">
        <f t="shared" si="1383"/>
        <v>8.2378733253486942</v>
      </c>
      <c r="BC1985">
        <v>124</v>
      </c>
      <c r="BD1985" s="37">
        <f>IF(Voorblad!$E$10=Rekenblad!BC1985,Rekenblad!AV1985,0)</f>
        <v>0</v>
      </c>
      <c r="BE1985" s="37">
        <f>IF(Voorblad!$E$10=Rekenblad!BC1985,Rekenblad!AW1985,0)</f>
        <v>0</v>
      </c>
      <c r="BF1985" s="37">
        <f>IF(Voorblad!$E$10=Rekenblad!BC1985,Rekenblad!AX1985,0)</f>
        <v>0</v>
      </c>
      <c r="BG1985" s="62">
        <f>IF(Voorblad!$E$10=Rekenblad!BC1985,Rekenblad!AY1985,0)</f>
        <v>0</v>
      </c>
      <c r="BH1985" s="37">
        <f>IF(Voorblad!$E$10=Rekenblad!BC1985,Rekenblad!AZ1985,0)</f>
        <v>0</v>
      </c>
      <c r="BI1985" s="37">
        <f>IF(Voorblad!$E$10=Rekenblad!BC1985,Rekenblad!BA1985,0)</f>
        <v>0</v>
      </c>
      <c r="BK1985">
        <v>124</v>
      </c>
      <c r="BL1985" s="37">
        <f>IF(Voorblad!$E$14=Rekenblad!$BL$1869,Rekenblad!BD1985,0)</f>
        <v>0</v>
      </c>
      <c r="BM1985" s="37">
        <f>IF(Voorblad!$E$14=Rekenblad!$BL$1869,Rekenblad!BE1985,0)</f>
        <v>0</v>
      </c>
      <c r="BN1985" s="37">
        <f>IF(Voorblad!$E$14=Rekenblad!$BL$1869,Rekenblad!BF1985,0)</f>
        <v>0</v>
      </c>
      <c r="BO1985" s="37">
        <f>IF(Voorblad!$E$14=Rekenblad!$BL$1869,Rekenblad!BG1985,0)</f>
        <v>0</v>
      </c>
      <c r="BP1985" s="37">
        <f>IF(Voorblad!$E$14=Rekenblad!$BL$1869,Rekenblad!BH1985,0)</f>
        <v>0</v>
      </c>
      <c r="BQ1985" s="37">
        <f>IF(Voorblad!$E$14=Rekenblad!$BL$1869,Rekenblad!BI1985,0)</f>
        <v>0</v>
      </c>
    </row>
    <row r="1986" spans="2:69" x14ac:dyDescent="0.25">
      <c r="B1986">
        <f>'Data TREND'!$X$262</f>
        <v>125</v>
      </c>
      <c r="C1986" s="37">
        <f>'Data TREND'!Z406</f>
        <v>465.59165794294097</v>
      </c>
      <c r="D1986" s="37">
        <f>'Data TREND'!AA406</f>
        <v>33.580710642631701</v>
      </c>
      <c r="E1986" s="37">
        <f>'Data TREND'!AB406</f>
        <v>661.49762376465753</v>
      </c>
      <c r="F1986" s="37">
        <f>'Data TREND'!AC406</f>
        <v>1160.9044580392977</v>
      </c>
      <c r="G1986" s="37">
        <f>'Data TREND'!AD406</f>
        <v>20.588102196732184</v>
      </c>
      <c r="H1986" s="37">
        <f>'Data TREND'!AE406</f>
        <v>8.2033635609965128</v>
      </c>
      <c r="J1986" s="37">
        <f t="shared" si="1360"/>
        <v>465.59165794294097</v>
      </c>
      <c r="K1986" s="37">
        <f t="shared" si="1361"/>
        <v>33.580710642631701</v>
      </c>
      <c r="L1986" s="37">
        <f t="shared" si="1362"/>
        <v>661.49762376465753</v>
      </c>
      <c r="M1986" s="37">
        <f t="shared" si="1363"/>
        <v>1160.9044580392977</v>
      </c>
      <c r="N1986" s="37">
        <f t="shared" si="1364"/>
        <v>20.588102196732184</v>
      </c>
      <c r="O1986" s="37">
        <f t="shared" si="1365"/>
        <v>8.2033635609965128</v>
      </c>
      <c r="Q1986">
        <f>'Data TREND'!$X$262</f>
        <v>125</v>
      </c>
      <c r="R1986" s="37">
        <f>'Data TREND'!AG406</f>
        <v>511.32057436772254</v>
      </c>
      <c r="S1986" s="37">
        <f>'Data TREND'!AH406</f>
        <v>66.631381770934283</v>
      </c>
      <c r="T1986" s="37">
        <f>'Data TREND'!AI406</f>
        <v>659.61576111259205</v>
      </c>
      <c r="U1986" s="37">
        <f>'Data TREND'!AJ406</f>
        <v>1237.4653072198041</v>
      </c>
      <c r="V1986" s="37">
        <f>'Data TREND'!AK406</f>
        <v>19.252580582457078</v>
      </c>
      <c r="W1986" s="37">
        <f>'Data TREND'!AL406</f>
        <v>7.9064980289370164</v>
      </c>
      <c r="Y1986" s="37">
        <f t="shared" si="1366"/>
        <v>0</v>
      </c>
      <c r="Z1986" s="37">
        <f t="shared" si="1367"/>
        <v>0</v>
      </c>
      <c r="AA1986" s="37">
        <f t="shared" si="1368"/>
        <v>0</v>
      </c>
      <c r="AB1986" s="37">
        <f t="shared" si="1369"/>
        <v>0</v>
      </c>
      <c r="AC1986" s="37">
        <f t="shared" si="1370"/>
        <v>0</v>
      </c>
      <c r="AD1986" s="37">
        <f t="shared" si="1371"/>
        <v>0</v>
      </c>
      <c r="AF1986">
        <f>'Data TREND'!$X$262</f>
        <v>125</v>
      </c>
      <c r="AG1986" s="37">
        <f>'Data TREND'!AN406</f>
        <v>567.87253233826527</v>
      </c>
      <c r="AH1986" s="37">
        <f>'Data TREND'!AO406</f>
        <v>71.242798666833366</v>
      </c>
      <c r="AI1986" s="37">
        <f>'Data TREND'!AP406</f>
        <v>659.34363726197512</v>
      </c>
      <c r="AJ1986" s="37">
        <f>'Data TREND'!AQ406</f>
        <v>1297.9818289438831</v>
      </c>
      <c r="AK1986" s="37">
        <f>'Data TREND'!AR406</f>
        <v>18.652860534821698</v>
      </c>
      <c r="AL1986" s="37">
        <f>'Data TREND'!AS406</f>
        <v>7.5841447405242732</v>
      </c>
      <c r="AN1986" s="37">
        <f t="shared" si="1372"/>
        <v>0</v>
      </c>
      <c r="AO1986" s="37">
        <f t="shared" si="1373"/>
        <v>0</v>
      </c>
      <c r="AP1986" s="37">
        <f t="shared" si="1374"/>
        <v>0</v>
      </c>
      <c r="AQ1986" s="37">
        <f t="shared" si="1375"/>
        <v>0</v>
      </c>
      <c r="AR1986" s="37">
        <f t="shared" si="1376"/>
        <v>0</v>
      </c>
      <c r="AS1986" s="37">
        <f t="shared" si="1377"/>
        <v>0</v>
      </c>
      <c r="AU1986">
        <v>125</v>
      </c>
      <c r="AV1986" s="37">
        <f t="shared" si="1378"/>
        <v>465.59165794294097</v>
      </c>
      <c r="AW1986" s="37">
        <f t="shared" si="1379"/>
        <v>33.580710642631701</v>
      </c>
      <c r="AX1986" s="37">
        <f t="shared" si="1380"/>
        <v>661.49762376465753</v>
      </c>
      <c r="AY1986" s="37">
        <f t="shared" si="1381"/>
        <v>1160.9044580392977</v>
      </c>
      <c r="AZ1986" s="37">
        <f t="shared" si="1382"/>
        <v>20.588102196732184</v>
      </c>
      <c r="BA1986" s="37">
        <f t="shared" si="1383"/>
        <v>8.2033635609965128</v>
      </c>
      <c r="BC1986">
        <v>125</v>
      </c>
      <c r="BD1986" s="37">
        <f>IF(Voorblad!$E$10=Rekenblad!BC1986,Rekenblad!AV1986,0)</f>
        <v>0</v>
      </c>
      <c r="BE1986" s="37">
        <f>IF(Voorblad!$E$10=Rekenblad!BC1986,Rekenblad!AW1986,0)</f>
        <v>0</v>
      </c>
      <c r="BF1986" s="37">
        <f>IF(Voorblad!$E$10=Rekenblad!BC1986,Rekenblad!AX1986,0)</f>
        <v>0</v>
      </c>
      <c r="BG1986" s="62">
        <f>IF(Voorblad!$E$10=Rekenblad!BC1986,Rekenblad!AY1986,0)</f>
        <v>0</v>
      </c>
      <c r="BH1986" s="37">
        <f>IF(Voorblad!$E$10=Rekenblad!BC1986,Rekenblad!AZ1986,0)</f>
        <v>0</v>
      </c>
      <c r="BI1986" s="37">
        <f>IF(Voorblad!$E$10=Rekenblad!BC1986,Rekenblad!BA1986,0)</f>
        <v>0</v>
      </c>
      <c r="BK1986">
        <v>125</v>
      </c>
      <c r="BL1986" s="37">
        <f>IF(Voorblad!$E$14=Rekenblad!$BL$1869,Rekenblad!BD1986,0)</f>
        <v>0</v>
      </c>
      <c r="BM1986" s="37">
        <f>IF(Voorblad!$E$14=Rekenblad!$BL$1869,Rekenblad!BE1986,0)</f>
        <v>0</v>
      </c>
      <c r="BN1986" s="37">
        <f>IF(Voorblad!$E$14=Rekenblad!$BL$1869,Rekenblad!BF1986,0)</f>
        <v>0</v>
      </c>
      <c r="BO1986" s="37">
        <f>IF(Voorblad!$E$14=Rekenblad!$BL$1869,Rekenblad!BG1986,0)</f>
        <v>0</v>
      </c>
      <c r="BP1986" s="37">
        <f>IF(Voorblad!$E$14=Rekenblad!$BL$1869,Rekenblad!BH1986,0)</f>
        <v>0</v>
      </c>
      <c r="BQ1986" s="37">
        <f>IF(Voorblad!$E$14=Rekenblad!$BL$1869,Rekenblad!BI1986,0)</f>
        <v>0</v>
      </c>
    </row>
    <row r="1987" spans="2:69" x14ac:dyDescent="0.25">
      <c r="B1987">
        <f>'Data TREND'!$X$263</f>
        <v>126</v>
      </c>
      <c r="C1987" s="37">
        <f>'Data TREND'!Z407</f>
        <v>469.02379528937934</v>
      </c>
      <c r="D1987" s="37">
        <f>'Data TREND'!AA407</f>
        <v>33.773353211196763</v>
      </c>
      <c r="E1987" s="37">
        <f>'Data TREND'!AB407</f>
        <v>666.74893480195362</v>
      </c>
      <c r="F1987" s="37">
        <f>'Data TREND'!AC407</f>
        <v>1169.7856715921753</v>
      </c>
      <c r="G1987" s="37">
        <f>'Data TREND'!AD407</f>
        <v>20.507416774333553</v>
      </c>
      <c r="H1987" s="37">
        <f>'Data TREND'!AE407</f>
        <v>8.1688537966443313</v>
      </c>
      <c r="J1987" s="37">
        <f t="shared" si="1360"/>
        <v>469.02379528937934</v>
      </c>
      <c r="K1987" s="37">
        <f t="shared" si="1361"/>
        <v>33.773353211196763</v>
      </c>
      <c r="L1987" s="37">
        <f t="shared" si="1362"/>
        <v>666.74893480195362</v>
      </c>
      <c r="M1987" s="37">
        <f t="shared" si="1363"/>
        <v>1169.7856715921753</v>
      </c>
      <c r="N1987" s="37">
        <f t="shared" si="1364"/>
        <v>20.507416774333553</v>
      </c>
      <c r="O1987" s="37">
        <f t="shared" si="1365"/>
        <v>8.1688537966443313</v>
      </c>
      <c r="Q1987">
        <f>'Data TREND'!$X$263</f>
        <v>126</v>
      </c>
      <c r="R1987" s="37">
        <f>'Data TREND'!AG407</f>
        <v>514.99531840568284</v>
      </c>
      <c r="S1987" s="37">
        <f>'Data TREND'!AH407</f>
        <v>67.026498955863858</v>
      </c>
      <c r="T1987" s="37">
        <f>'Data TREND'!AI407</f>
        <v>664.82916478791333</v>
      </c>
      <c r="U1987" s="37">
        <f>'Data TREND'!AJ407</f>
        <v>1246.7445887088222</v>
      </c>
      <c r="V1987" s="37">
        <f>'Data TREND'!AK407</f>
        <v>19.097180520041828</v>
      </c>
      <c r="W1987" s="37">
        <f>'Data TREND'!AL407</f>
        <v>7.8433825931275853</v>
      </c>
      <c r="Y1987" s="37">
        <f t="shared" si="1366"/>
        <v>0</v>
      </c>
      <c r="Z1987" s="37">
        <f t="shared" si="1367"/>
        <v>0</v>
      </c>
      <c r="AA1987" s="37">
        <f t="shared" si="1368"/>
        <v>0</v>
      </c>
      <c r="AB1987" s="37">
        <f t="shared" si="1369"/>
        <v>0</v>
      </c>
      <c r="AC1987" s="37">
        <f t="shared" si="1370"/>
        <v>0</v>
      </c>
      <c r="AD1987" s="37">
        <f t="shared" si="1371"/>
        <v>0</v>
      </c>
      <c r="AF1987">
        <f>'Data TREND'!$X$263</f>
        <v>126</v>
      </c>
      <c r="AG1987" s="37">
        <f>'Data TREND'!AN407</f>
        <v>571.89289170114694</v>
      </c>
      <c r="AH1987" s="37">
        <f>'Data TREND'!AO407</f>
        <v>71.671268662000045</v>
      </c>
      <c r="AI1987" s="37">
        <f>'Data TREND'!AP407</f>
        <v>664.55149418259646</v>
      </c>
      <c r="AJ1987" s="37">
        <f>'Data TREND'!AQ407</f>
        <v>1307.630528958889</v>
      </c>
      <c r="AK1987" s="37">
        <f>'Data TREND'!AR407</f>
        <v>18.460914390300744</v>
      </c>
      <c r="AL1987" s="37">
        <f>'Data TREND'!AS407</f>
        <v>7.5040239761096252</v>
      </c>
      <c r="AN1987" s="37">
        <f t="shared" si="1372"/>
        <v>0</v>
      </c>
      <c r="AO1987" s="37">
        <f t="shared" si="1373"/>
        <v>0</v>
      </c>
      <c r="AP1987" s="37">
        <f t="shared" si="1374"/>
        <v>0</v>
      </c>
      <c r="AQ1987" s="37">
        <f t="shared" si="1375"/>
        <v>0</v>
      </c>
      <c r="AR1987" s="37">
        <f t="shared" si="1376"/>
        <v>0</v>
      </c>
      <c r="AS1987" s="37">
        <f t="shared" si="1377"/>
        <v>0</v>
      </c>
      <c r="AU1987">
        <v>126</v>
      </c>
      <c r="AV1987" s="37">
        <f t="shared" si="1378"/>
        <v>469.02379528937934</v>
      </c>
      <c r="AW1987" s="37">
        <f t="shared" si="1379"/>
        <v>33.773353211196763</v>
      </c>
      <c r="AX1987" s="37">
        <f t="shared" si="1380"/>
        <v>666.74893480195362</v>
      </c>
      <c r="AY1987" s="37">
        <f t="shared" si="1381"/>
        <v>1169.7856715921753</v>
      </c>
      <c r="AZ1987" s="37">
        <f t="shared" si="1382"/>
        <v>20.507416774333553</v>
      </c>
      <c r="BA1987" s="37">
        <f t="shared" si="1383"/>
        <v>8.1688537966443313</v>
      </c>
      <c r="BC1987">
        <v>126</v>
      </c>
      <c r="BD1987" s="37">
        <f>IF(Voorblad!$E$10=Rekenblad!BC1987,Rekenblad!AV1987,0)</f>
        <v>0</v>
      </c>
      <c r="BE1987" s="37">
        <f>IF(Voorblad!$E$10=Rekenblad!BC1987,Rekenblad!AW1987,0)</f>
        <v>0</v>
      </c>
      <c r="BF1987" s="37">
        <f>IF(Voorblad!$E$10=Rekenblad!BC1987,Rekenblad!AX1987,0)</f>
        <v>0</v>
      </c>
      <c r="BG1987" s="62">
        <f>IF(Voorblad!$E$10=Rekenblad!BC1987,Rekenblad!AY1987,0)</f>
        <v>0</v>
      </c>
      <c r="BH1987" s="37">
        <f>IF(Voorblad!$E$10=Rekenblad!BC1987,Rekenblad!AZ1987,0)</f>
        <v>0</v>
      </c>
      <c r="BI1987" s="37">
        <f>IF(Voorblad!$E$10=Rekenblad!BC1987,Rekenblad!BA1987,0)</f>
        <v>0</v>
      </c>
      <c r="BK1987">
        <v>126</v>
      </c>
      <c r="BL1987" s="37">
        <f>IF(Voorblad!$E$14=Rekenblad!$BL$1869,Rekenblad!BD1987,0)</f>
        <v>0</v>
      </c>
      <c r="BM1987" s="37">
        <f>IF(Voorblad!$E$14=Rekenblad!$BL$1869,Rekenblad!BE1987,0)</f>
        <v>0</v>
      </c>
      <c r="BN1987" s="37">
        <f>IF(Voorblad!$E$14=Rekenblad!$BL$1869,Rekenblad!BF1987,0)</f>
        <v>0</v>
      </c>
      <c r="BO1987" s="37">
        <f>IF(Voorblad!$E$14=Rekenblad!$BL$1869,Rekenblad!BG1987,0)</f>
        <v>0</v>
      </c>
      <c r="BP1987" s="37">
        <f>IF(Voorblad!$E$14=Rekenblad!$BL$1869,Rekenblad!BH1987,0)</f>
        <v>0</v>
      </c>
      <c r="BQ1987" s="37">
        <f>IF(Voorblad!$E$14=Rekenblad!$BL$1869,Rekenblad!BI1987,0)</f>
        <v>0</v>
      </c>
    </row>
    <row r="1988" spans="2:69" x14ac:dyDescent="0.25">
      <c r="B1988">
        <f>'Data TREND'!$X$264</f>
        <v>127</v>
      </c>
      <c r="C1988" s="37">
        <f>'Data TREND'!Z408</f>
        <v>472.45593263581759</v>
      </c>
      <c r="D1988" s="37">
        <f>'Data TREND'!AA408</f>
        <v>33.965995779761826</v>
      </c>
      <c r="E1988" s="37">
        <f>'Data TREND'!AB408</f>
        <v>672.0002458392496</v>
      </c>
      <c r="F1988" s="37">
        <f>'Data TREND'!AC408</f>
        <v>1178.6668851450527</v>
      </c>
      <c r="G1988" s="37">
        <f>'Data TREND'!AD408</f>
        <v>20.426731351934926</v>
      </c>
      <c r="H1988" s="37">
        <f>'Data TREND'!AE408</f>
        <v>8.1343440322921481</v>
      </c>
      <c r="J1988" s="37">
        <f t="shared" si="1360"/>
        <v>472.45593263581759</v>
      </c>
      <c r="K1988" s="37">
        <f t="shared" si="1361"/>
        <v>33.965995779761826</v>
      </c>
      <c r="L1988" s="37">
        <f t="shared" si="1362"/>
        <v>672.0002458392496</v>
      </c>
      <c r="M1988" s="37">
        <f t="shared" si="1363"/>
        <v>1178.6668851450527</v>
      </c>
      <c r="N1988" s="37">
        <f t="shared" si="1364"/>
        <v>20.426731351934926</v>
      </c>
      <c r="O1988" s="37">
        <f t="shared" si="1365"/>
        <v>8.1343440322921481</v>
      </c>
      <c r="Q1988">
        <f>'Data TREND'!$X$264</f>
        <v>127</v>
      </c>
      <c r="R1988" s="37">
        <f>'Data TREND'!AG408</f>
        <v>518.67006244364302</v>
      </c>
      <c r="S1988" s="37">
        <f>'Data TREND'!AH408</f>
        <v>67.421616140793446</v>
      </c>
      <c r="T1988" s="37">
        <f>'Data TREND'!AI408</f>
        <v>670.04256846323472</v>
      </c>
      <c r="U1988" s="37">
        <f>'Data TREND'!AJ408</f>
        <v>1256.0238701978403</v>
      </c>
      <c r="V1988" s="37">
        <f>'Data TREND'!AK408</f>
        <v>18.941780457626578</v>
      </c>
      <c r="W1988" s="37">
        <f>'Data TREND'!AL408</f>
        <v>7.7802671573181552</v>
      </c>
      <c r="Y1988" s="37">
        <f t="shared" si="1366"/>
        <v>0</v>
      </c>
      <c r="Z1988" s="37">
        <f t="shared" si="1367"/>
        <v>0</v>
      </c>
      <c r="AA1988" s="37">
        <f t="shared" si="1368"/>
        <v>0</v>
      </c>
      <c r="AB1988" s="37">
        <f t="shared" si="1369"/>
        <v>0</v>
      </c>
      <c r="AC1988" s="37">
        <f t="shared" si="1370"/>
        <v>0</v>
      </c>
      <c r="AD1988" s="37">
        <f t="shared" si="1371"/>
        <v>0</v>
      </c>
      <c r="AF1988">
        <f>'Data TREND'!$X$264</f>
        <v>127</v>
      </c>
      <c r="AG1988" s="37">
        <f>'Data TREND'!AN408</f>
        <v>575.9132510640286</v>
      </c>
      <c r="AH1988" s="37">
        <f>'Data TREND'!AO408</f>
        <v>72.099738657166739</v>
      </c>
      <c r="AI1988" s="37">
        <f>'Data TREND'!AP408</f>
        <v>669.75935110321791</v>
      </c>
      <c r="AJ1988" s="37">
        <f>'Data TREND'!AQ408</f>
        <v>1317.2792289738945</v>
      </c>
      <c r="AK1988" s="37">
        <f>'Data TREND'!AR408</f>
        <v>18.268968245779792</v>
      </c>
      <c r="AL1988" s="37">
        <f>'Data TREND'!AS408</f>
        <v>7.4239032116949755</v>
      </c>
      <c r="AN1988" s="37">
        <f t="shared" si="1372"/>
        <v>0</v>
      </c>
      <c r="AO1988" s="37">
        <f t="shared" si="1373"/>
        <v>0</v>
      </c>
      <c r="AP1988" s="37">
        <f t="shared" si="1374"/>
        <v>0</v>
      </c>
      <c r="AQ1988" s="37">
        <f t="shared" si="1375"/>
        <v>0</v>
      </c>
      <c r="AR1988" s="37">
        <f t="shared" si="1376"/>
        <v>0</v>
      </c>
      <c r="AS1988" s="37">
        <f t="shared" si="1377"/>
        <v>0</v>
      </c>
      <c r="AU1988">
        <v>127</v>
      </c>
      <c r="AV1988" s="37">
        <f t="shared" si="1378"/>
        <v>472.45593263581759</v>
      </c>
      <c r="AW1988" s="37">
        <f t="shared" si="1379"/>
        <v>33.965995779761826</v>
      </c>
      <c r="AX1988" s="37">
        <f t="shared" si="1380"/>
        <v>672.0002458392496</v>
      </c>
      <c r="AY1988" s="37">
        <f t="shared" si="1381"/>
        <v>1178.6668851450527</v>
      </c>
      <c r="AZ1988" s="37">
        <f t="shared" si="1382"/>
        <v>20.426731351934926</v>
      </c>
      <c r="BA1988" s="37">
        <f t="shared" si="1383"/>
        <v>8.1343440322921481</v>
      </c>
      <c r="BC1988">
        <v>127</v>
      </c>
      <c r="BD1988" s="37">
        <f>IF(Voorblad!$E$10=Rekenblad!BC1988,Rekenblad!AV1988,0)</f>
        <v>0</v>
      </c>
      <c r="BE1988" s="37">
        <f>IF(Voorblad!$E$10=Rekenblad!BC1988,Rekenblad!AW1988,0)</f>
        <v>0</v>
      </c>
      <c r="BF1988" s="37">
        <f>IF(Voorblad!$E$10=Rekenblad!BC1988,Rekenblad!AX1988,0)</f>
        <v>0</v>
      </c>
      <c r="BG1988" s="62">
        <f>IF(Voorblad!$E$10=Rekenblad!BC1988,Rekenblad!AY1988,0)</f>
        <v>0</v>
      </c>
      <c r="BH1988" s="37">
        <f>IF(Voorblad!$E$10=Rekenblad!BC1988,Rekenblad!AZ1988,0)</f>
        <v>0</v>
      </c>
      <c r="BI1988" s="37">
        <f>IF(Voorblad!$E$10=Rekenblad!BC1988,Rekenblad!BA1988,0)</f>
        <v>0</v>
      </c>
      <c r="BK1988">
        <v>127</v>
      </c>
      <c r="BL1988" s="37">
        <f>IF(Voorblad!$E$14=Rekenblad!$BL$1869,Rekenblad!BD1988,0)</f>
        <v>0</v>
      </c>
      <c r="BM1988" s="37">
        <f>IF(Voorblad!$E$14=Rekenblad!$BL$1869,Rekenblad!BE1988,0)</f>
        <v>0</v>
      </c>
      <c r="BN1988" s="37">
        <f>IF(Voorblad!$E$14=Rekenblad!$BL$1869,Rekenblad!BF1988,0)</f>
        <v>0</v>
      </c>
      <c r="BO1988" s="37">
        <f>IF(Voorblad!$E$14=Rekenblad!$BL$1869,Rekenblad!BG1988,0)</f>
        <v>0</v>
      </c>
      <c r="BP1988" s="37">
        <f>IF(Voorblad!$E$14=Rekenblad!$BL$1869,Rekenblad!BH1988,0)</f>
        <v>0</v>
      </c>
      <c r="BQ1988" s="37">
        <f>IF(Voorblad!$E$14=Rekenblad!$BL$1869,Rekenblad!BI1988,0)</f>
        <v>0</v>
      </c>
    </row>
    <row r="1989" spans="2:69" x14ac:dyDescent="0.25">
      <c r="B1989">
        <f>'Data TREND'!$X$265</f>
        <v>128</v>
      </c>
      <c r="C1989" s="37">
        <f>'Data TREND'!Z409</f>
        <v>475.88806998225584</v>
      </c>
      <c r="D1989" s="37">
        <f>'Data TREND'!AA409</f>
        <v>34.158638348326882</v>
      </c>
      <c r="E1989" s="37">
        <f>'Data TREND'!AB409</f>
        <v>677.25155687654569</v>
      </c>
      <c r="F1989" s="37">
        <f>'Data TREND'!AC409</f>
        <v>1187.5480986979303</v>
      </c>
      <c r="G1989" s="37">
        <f>'Data TREND'!AD409</f>
        <v>20.346045929536295</v>
      </c>
      <c r="H1989" s="37">
        <f>'Data TREND'!AE409</f>
        <v>8.0998342679399666</v>
      </c>
      <c r="J1989" s="37">
        <f t="shared" si="1360"/>
        <v>475.88806998225584</v>
      </c>
      <c r="K1989" s="37">
        <f t="shared" si="1361"/>
        <v>34.158638348326882</v>
      </c>
      <c r="L1989" s="37">
        <f t="shared" si="1362"/>
        <v>677.25155687654569</v>
      </c>
      <c r="M1989" s="37">
        <f t="shared" si="1363"/>
        <v>1187.5480986979303</v>
      </c>
      <c r="N1989" s="37">
        <f t="shared" si="1364"/>
        <v>20.346045929536295</v>
      </c>
      <c r="O1989" s="37">
        <f t="shared" si="1365"/>
        <v>8.0998342679399666</v>
      </c>
      <c r="Q1989">
        <f>'Data TREND'!$X$265</f>
        <v>128</v>
      </c>
      <c r="R1989" s="37">
        <f>'Data TREND'!AG409</f>
        <v>522.3448064816032</v>
      </c>
      <c r="S1989" s="37">
        <f>'Data TREND'!AH409</f>
        <v>67.816733325723021</v>
      </c>
      <c r="T1989" s="37">
        <f>'Data TREND'!AI409</f>
        <v>675.2559721385561</v>
      </c>
      <c r="U1989" s="37">
        <f>'Data TREND'!AJ409</f>
        <v>1265.3031516868584</v>
      </c>
      <c r="V1989" s="37">
        <f>'Data TREND'!AK409</f>
        <v>18.786380395211328</v>
      </c>
      <c r="W1989" s="37">
        <f>'Data TREND'!AL409</f>
        <v>7.7171517215087242</v>
      </c>
      <c r="Y1989" s="37">
        <f t="shared" si="1366"/>
        <v>0</v>
      </c>
      <c r="Z1989" s="37">
        <f t="shared" si="1367"/>
        <v>0</v>
      </c>
      <c r="AA1989" s="37">
        <f t="shared" si="1368"/>
        <v>0</v>
      </c>
      <c r="AB1989" s="37">
        <f t="shared" si="1369"/>
        <v>0</v>
      </c>
      <c r="AC1989" s="37">
        <f t="shared" si="1370"/>
        <v>0</v>
      </c>
      <c r="AD1989" s="37">
        <f t="shared" si="1371"/>
        <v>0</v>
      </c>
      <c r="AF1989">
        <f>'Data TREND'!$X$265</f>
        <v>128</v>
      </c>
      <c r="AG1989" s="37">
        <f>'Data TREND'!AN409</f>
        <v>579.93361042691026</v>
      </c>
      <c r="AH1989" s="37">
        <f>'Data TREND'!AO409</f>
        <v>72.528208652333433</v>
      </c>
      <c r="AI1989" s="37">
        <f>'Data TREND'!AP409</f>
        <v>674.96720802383925</v>
      </c>
      <c r="AJ1989" s="37">
        <f>'Data TREND'!AQ409</f>
        <v>1326.9279289889005</v>
      </c>
      <c r="AK1989" s="37">
        <f>'Data TREND'!AR409</f>
        <v>18.077022101258837</v>
      </c>
      <c r="AL1989" s="37">
        <f>'Data TREND'!AS409</f>
        <v>7.3437824472803275</v>
      </c>
      <c r="AN1989" s="37">
        <f t="shared" si="1372"/>
        <v>0</v>
      </c>
      <c r="AO1989" s="37">
        <f t="shared" si="1373"/>
        <v>0</v>
      </c>
      <c r="AP1989" s="37">
        <f t="shared" si="1374"/>
        <v>0</v>
      </c>
      <c r="AQ1989" s="37">
        <f t="shared" si="1375"/>
        <v>0</v>
      </c>
      <c r="AR1989" s="37">
        <f t="shared" si="1376"/>
        <v>0</v>
      </c>
      <c r="AS1989" s="37">
        <f t="shared" si="1377"/>
        <v>0</v>
      </c>
      <c r="AU1989">
        <v>128</v>
      </c>
      <c r="AV1989" s="37">
        <f t="shared" si="1378"/>
        <v>475.88806998225584</v>
      </c>
      <c r="AW1989" s="37">
        <f t="shared" si="1379"/>
        <v>34.158638348326882</v>
      </c>
      <c r="AX1989" s="37">
        <f t="shared" si="1380"/>
        <v>677.25155687654569</v>
      </c>
      <c r="AY1989" s="37">
        <f t="shared" si="1381"/>
        <v>1187.5480986979303</v>
      </c>
      <c r="AZ1989" s="37">
        <f t="shared" si="1382"/>
        <v>20.346045929536295</v>
      </c>
      <c r="BA1989" s="37">
        <f t="shared" si="1383"/>
        <v>8.0998342679399666</v>
      </c>
      <c r="BC1989">
        <v>128</v>
      </c>
      <c r="BD1989" s="37">
        <f>IF(Voorblad!$E$10=Rekenblad!BC1989,Rekenblad!AV1989,0)</f>
        <v>0</v>
      </c>
      <c r="BE1989" s="37">
        <f>IF(Voorblad!$E$10=Rekenblad!BC1989,Rekenblad!AW1989,0)</f>
        <v>0</v>
      </c>
      <c r="BF1989" s="37">
        <f>IF(Voorblad!$E$10=Rekenblad!BC1989,Rekenblad!AX1989,0)</f>
        <v>0</v>
      </c>
      <c r="BG1989" s="62">
        <f>IF(Voorblad!$E$10=Rekenblad!BC1989,Rekenblad!AY1989,0)</f>
        <v>0</v>
      </c>
      <c r="BH1989" s="37">
        <f>IF(Voorblad!$E$10=Rekenblad!BC1989,Rekenblad!AZ1989,0)</f>
        <v>0</v>
      </c>
      <c r="BI1989" s="37">
        <f>IF(Voorblad!$E$10=Rekenblad!BC1989,Rekenblad!BA1989,0)</f>
        <v>0</v>
      </c>
      <c r="BK1989">
        <v>128</v>
      </c>
      <c r="BL1989" s="37">
        <f>IF(Voorblad!$E$14=Rekenblad!$BL$1869,Rekenblad!BD1989,0)</f>
        <v>0</v>
      </c>
      <c r="BM1989" s="37">
        <f>IF(Voorblad!$E$14=Rekenblad!$BL$1869,Rekenblad!BE1989,0)</f>
        <v>0</v>
      </c>
      <c r="BN1989" s="37">
        <f>IF(Voorblad!$E$14=Rekenblad!$BL$1869,Rekenblad!BF1989,0)</f>
        <v>0</v>
      </c>
      <c r="BO1989" s="37">
        <f>IF(Voorblad!$E$14=Rekenblad!$BL$1869,Rekenblad!BG1989,0)</f>
        <v>0</v>
      </c>
      <c r="BP1989" s="37">
        <f>IF(Voorblad!$E$14=Rekenblad!$BL$1869,Rekenblad!BH1989,0)</f>
        <v>0</v>
      </c>
      <c r="BQ1989" s="37">
        <f>IF(Voorblad!$E$14=Rekenblad!$BL$1869,Rekenblad!BI1989,0)</f>
        <v>0</v>
      </c>
    </row>
    <row r="1990" spans="2:69" x14ac:dyDescent="0.25">
      <c r="B1990">
        <f>'Data TREND'!$X$266</f>
        <v>129</v>
      </c>
      <c r="C1990" s="37">
        <f>'Data TREND'!Z410</f>
        <v>479.32020732869421</v>
      </c>
      <c r="D1990" s="37">
        <f>'Data TREND'!AA410</f>
        <v>34.351280916891938</v>
      </c>
      <c r="E1990" s="37">
        <f>'Data TREND'!AB410</f>
        <v>682.50286791384178</v>
      </c>
      <c r="F1990" s="37">
        <f>'Data TREND'!AC410</f>
        <v>1196.4293122508079</v>
      </c>
      <c r="G1990" s="37">
        <f>'Data TREND'!AD410</f>
        <v>20.265360507137665</v>
      </c>
      <c r="H1990" s="37">
        <f>'Data TREND'!AE410</f>
        <v>8.0653245035877852</v>
      </c>
      <c r="J1990" s="37">
        <f t="shared" si="1360"/>
        <v>479.32020732869421</v>
      </c>
      <c r="K1990" s="37">
        <f t="shared" si="1361"/>
        <v>34.351280916891938</v>
      </c>
      <c r="L1990" s="37">
        <f t="shared" si="1362"/>
        <v>682.50286791384178</v>
      </c>
      <c r="M1990" s="37">
        <f t="shared" si="1363"/>
        <v>1196.4293122508079</v>
      </c>
      <c r="N1990" s="37">
        <f t="shared" si="1364"/>
        <v>20.265360507137665</v>
      </c>
      <c r="O1990" s="37">
        <f t="shared" si="1365"/>
        <v>8.0653245035877852</v>
      </c>
      <c r="Q1990">
        <f>'Data TREND'!$X$266</f>
        <v>129</v>
      </c>
      <c r="R1990" s="37">
        <f>'Data TREND'!AG410</f>
        <v>526.0195505195635</v>
      </c>
      <c r="S1990" s="37">
        <f>'Data TREND'!AH410</f>
        <v>68.21185051065261</v>
      </c>
      <c r="T1990" s="37">
        <f>'Data TREND'!AI410</f>
        <v>680.46937581387749</v>
      </c>
      <c r="U1990" s="37">
        <f>'Data TREND'!AJ410</f>
        <v>1274.5824331758765</v>
      </c>
      <c r="V1990" s="37">
        <f>'Data TREND'!AK410</f>
        <v>18.630980332796078</v>
      </c>
      <c r="W1990" s="37">
        <f>'Data TREND'!AL410</f>
        <v>7.6540362856992932</v>
      </c>
      <c r="Y1990" s="37">
        <f t="shared" si="1366"/>
        <v>0</v>
      </c>
      <c r="Z1990" s="37">
        <f t="shared" si="1367"/>
        <v>0</v>
      </c>
      <c r="AA1990" s="37">
        <f t="shared" si="1368"/>
        <v>0</v>
      </c>
      <c r="AB1990" s="37">
        <f t="shared" si="1369"/>
        <v>0</v>
      </c>
      <c r="AC1990" s="37">
        <f t="shared" si="1370"/>
        <v>0</v>
      </c>
      <c r="AD1990" s="37">
        <f t="shared" si="1371"/>
        <v>0</v>
      </c>
      <c r="AF1990">
        <f>'Data TREND'!$X$266</f>
        <v>129</v>
      </c>
      <c r="AG1990" s="37">
        <f>'Data TREND'!AN410</f>
        <v>583.95396978979193</v>
      </c>
      <c r="AH1990" s="37">
        <f>'Data TREND'!AO410</f>
        <v>72.956678647500112</v>
      </c>
      <c r="AI1990" s="37">
        <f>'Data TREND'!AP410</f>
        <v>680.17506494446059</v>
      </c>
      <c r="AJ1990" s="37">
        <f>'Data TREND'!AQ410</f>
        <v>1336.576629003906</v>
      </c>
      <c r="AK1990" s="37">
        <f>'Data TREND'!AR410</f>
        <v>17.885075956737882</v>
      </c>
      <c r="AL1990" s="37">
        <f>'Data TREND'!AS410</f>
        <v>7.2636616828656795</v>
      </c>
      <c r="AN1990" s="37">
        <f t="shared" si="1372"/>
        <v>0</v>
      </c>
      <c r="AO1990" s="37">
        <f t="shared" si="1373"/>
        <v>0</v>
      </c>
      <c r="AP1990" s="37">
        <f t="shared" si="1374"/>
        <v>0</v>
      </c>
      <c r="AQ1990" s="37">
        <f t="shared" si="1375"/>
        <v>0</v>
      </c>
      <c r="AR1990" s="37">
        <f t="shared" si="1376"/>
        <v>0</v>
      </c>
      <c r="AS1990" s="37">
        <f t="shared" si="1377"/>
        <v>0</v>
      </c>
      <c r="AU1990">
        <v>129</v>
      </c>
      <c r="AV1990" s="37">
        <f t="shared" si="1378"/>
        <v>479.32020732869421</v>
      </c>
      <c r="AW1990" s="37">
        <f t="shared" si="1379"/>
        <v>34.351280916891938</v>
      </c>
      <c r="AX1990" s="37">
        <f t="shared" si="1380"/>
        <v>682.50286791384178</v>
      </c>
      <c r="AY1990" s="37">
        <f t="shared" si="1381"/>
        <v>1196.4293122508079</v>
      </c>
      <c r="AZ1990" s="37">
        <f t="shared" si="1382"/>
        <v>20.265360507137665</v>
      </c>
      <c r="BA1990" s="37">
        <f t="shared" si="1383"/>
        <v>8.0653245035877852</v>
      </c>
      <c r="BC1990">
        <v>129</v>
      </c>
      <c r="BD1990" s="37">
        <f>IF(Voorblad!$E$10=Rekenblad!BC1990,Rekenblad!AV1990,0)</f>
        <v>0</v>
      </c>
      <c r="BE1990" s="37">
        <f>IF(Voorblad!$E$10=Rekenblad!BC1990,Rekenblad!AW1990,0)</f>
        <v>0</v>
      </c>
      <c r="BF1990" s="37">
        <f>IF(Voorblad!$E$10=Rekenblad!BC1990,Rekenblad!AX1990,0)</f>
        <v>0</v>
      </c>
      <c r="BG1990" s="62">
        <f>IF(Voorblad!$E$10=Rekenblad!BC1990,Rekenblad!AY1990,0)</f>
        <v>0</v>
      </c>
      <c r="BH1990" s="37">
        <f>IF(Voorblad!$E$10=Rekenblad!BC1990,Rekenblad!AZ1990,0)</f>
        <v>0</v>
      </c>
      <c r="BI1990" s="37">
        <f>IF(Voorblad!$E$10=Rekenblad!BC1990,Rekenblad!BA1990,0)</f>
        <v>0</v>
      </c>
      <c r="BK1990">
        <v>129</v>
      </c>
      <c r="BL1990" s="37">
        <f>IF(Voorblad!$E$14=Rekenblad!$BL$1869,Rekenblad!BD1990,0)</f>
        <v>0</v>
      </c>
      <c r="BM1990" s="37">
        <f>IF(Voorblad!$E$14=Rekenblad!$BL$1869,Rekenblad!BE1990,0)</f>
        <v>0</v>
      </c>
      <c r="BN1990" s="37">
        <f>IF(Voorblad!$E$14=Rekenblad!$BL$1869,Rekenblad!BF1990,0)</f>
        <v>0</v>
      </c>
      <c r="BO1990" s="37">
        <f>IF(Voorblad!$E$14=Rekenblad!$BL$1869,Rekenblad!BG1990,0)</f>
        <v>0</v>
      </c>
      <c r="BP1990" s="37">
        <f>IF(Voorblad!$E$14=Rekenblad!$BL$1869,Rekenblad!BH1990,0)</f>
        <v>0</v>
      </c>
      <c r="BQ1990" s="37">
        <f>IF(Voorblad!$E$14=Rekenblad!$BL$1869,Rekenblad!BI1990,0)</f>
        <v>0</v>
      </c>
    </row>
    <row r="1991" spans="2:69" x14ac:dyDescent="0.25">
      <c r="B1991">
        <f>'Data TREND'!$X$267</f>
        <v>130</v>
      </c>
      <c r="C1991" s="37">
        <f>'Data TREND'!Z411</f>
        <v>482.75234467513246</v>
      </c>
      <c r="D1991" s="37">
        <f>'Data TREND'!AA411</f>
        <v>34.543923485457</v>
      </c>
      <c r="E1991" s="37">
        <f>'Data TREND'!AB411</f>
        <v>687.75417895113776</v>
      </c>
      <c r="F1991" s="37">
        <f>'Data TREND'!AC411</f>
        <v>1205.3105258036853</v>
      </c>
      <c r="G1991" s="37">
        <f>'Data TREND'!AD411</f>
        <v>20.184675084739037</v>
      </c>
      <c r="H1991" s="37">
        <f>'Data TREND'!AE411</f>
        <v>8.030814739235602</v>
      </c>
      <c r="J1991" s="37">
        <f t="shared" si="1360"/>
        <v>482.75234467513246</v>
      </c>
      <c r="K1991" s="37">
        <f t="shared" si="1361"/>
        <v>34.543923485457</v>
      </c>
      <c r="L1991" s="37">
        <f t="shared" si="1362"/>
        <v>687.75417895113776</v>
      </c>
      <c r="M1991" s="37">
        <f t="shared" si="1363"/>
        <v>1205.3105258036853</v>
      </c>
      <c r="N1991" s="37">
        <f t="shared" si="1364"/>
        <v>20.184675084739037</v>
      </c>
      <c r="O1991" s="37">
        <f t="shared" si="1365"/>
        <v>8.030814739235602</v>
      </c>
      <c r="Q1991">
        <f>'Data TREND'!$X$267</f>
        <v>130</v>
      </c>
      <c r="R1991" s="37">
        <f>'Data TREND'!AG411</f>
        <v>529.69429455752379</v>
      </c>
      <c r="S1991" s="37">
        <f>'Data TREND'!AH411</f>
        <v>68.606967695582185</v>
      </c>
      <c r="T1991" s="37">
        <f>'Data TREND'!AI411</f>
        <v>685.68277948919888</v>
      </c>
      <c r="U1991" s="37">
        <f>'Data TREND'!AJ411</f>
        <v>1283.8617146648946</v>
      </c>
      <c r="V1991" s="37">
        <f>'Data TREND'!AK411</f>
        <v>18.475580270380828</v>
      </c>
      <c r="W1991" s="37">
        <f>'Data TREND'!AL411</f>
        <v>7.5909208498898622</v>
      </c>
      <c r="Y1991" s="37">
        <f t="shared" si="1366"/>
        <v>0</v>
      </c>
      <c r="Z1991" s="37">
        <f t="shared" si="1367"/>
        <v>0</v>
      </c>
      <c r="AA1991" s="37">
        <f t="shared" si="1368"/>
        <v>0</v>
      </c>
      <c r="AB1991" s="37">
        <f t="shared" si="1369"/>
        <v>0</v>
      </c>
      <c r="AC1991" s="37">
        <f t="shared" si="1370"/>
        <v>0</v>
      </c>
      <c r="AD1991" s="37">
        <f t="shared" si="1371"/>
        <v>0</v>
      </c>
      <c r="AF1991">
        <f>'Data TREND'!$X$267</f>
        <v>130</v>
      </c>
      <c r="AG1991" s="37">
        <f>'Data TREND'!AN411</f>
        <v>587.97432915267336</v>
      </c>
      <c r="AH1991" s="37">
        <f>'Data TREND'!AO411</f>
        <v>73.385148642666792</v>
      </c>
      <c r="AI1991" s="37">
        <f>'Data TREND'!AP411</f>
        <v>685.38292186508204</v>
      </c>
      <c r="AJ1991" s="37">
        <f>'Data TREND'!AQ411</f>
        <v>1346.2253290189119</v>
      </c>
      <c r="AK1991" s="37">
        <f>'Data TREND'!AR411</f>
        <v>17.693129812216931</v>
      </c>
      <c r="AL1991" s="37">
        <f>'Data TREND'!AS411</f>
        <v>7.1835409184510297</v>
      </c>
      <c r="AN1991" s="37">
        <f t="shared" si="1372"/>
        <v>0</v>
      </c>
      <c r="AO1991" s="37">
        <f t="shared" si="1373"/>
        <v>0</v>
      </c>
      <c r="AP1991" s="37">
        <f t="shared" si="1374"/>
        <v>0</v>
      </c>
      <c r="AQ1991" s="37">
        <f t="shared" si="1375"/>
        <v>0</v>
      </c>
      <c r="AR1991" s="37">
        <f t="shared" si="1376"/>
        <v>0</v>
      </c>
      <c r="AS1991" s="37">
        <f t="shared" si="1377"/>
        <v>0</v>
      </c>
      <c r="AU1991">
        <v>130</v>
      </c>
      <c r="AV1991" s="37">
        <f t="shared" si="1378"/>
        <v>482.75234467513246</v>
      </c>
      <c r="AW1991" s="37">
        <f t="shared" si="1379"/>
        <v>34.543923485457</v>
      </c>
      <c r="AX1991" s="37">
        <f t="shared" si="1380"/>
        <v>687.75417895113776</v>
      </c>
      <c r="AY1991" s="37">
        <f t="shared" si="1381"/>
        <v>1205.3105258036853</v>
      </c>
      <c r="AZ1991" s="37">
        <f t="shared" si="1382"/>
        <v>20.184675084739037</v>
      </c>
      <c r="BA1991" s="37">
        <f t="shared" si="1383"/>
        <v>8.030814739235602</v>
      </c>
      <c r="BC1991">
        <v>130</v>
      </c>
      <c r="BD1991" s="37">
        <f>IF(Voorblad!$E$10=Rekenblad!BC1991,Rekenblad!AV1991,0)</f>
        <v>0</v>
      </c>
      <c r="BE1991" s="37">
        <f>IF(Voorblad!$E$10=Rekenblad!BC1991,Rekenblad!AW1991,0)</f>
        <v>0</v>
      </c>
      <c r="BF1991" s="37">
        <f>IF(Voorblad!$E$10=Rekenblad!BC1991,Rekenblad!AX1991,0)</f>
        <v>0</v>
      </c>
      <c r="BG1991" s="62">
        <f>IF(Voorblad!$E$10=Rekenblad!BC1991,Rekenblad!AY1991,0)</f>
        <v>0</v>
      </c>
      <c r="BH1991" s="37">
        <f>IF(Voorblad!$E$10=Rekenblad!BC1991,Rekenblad!AZ1991,0)</f>
        <v>0</v>
      </c>
      <c r="BI1991" s="37">
        <f>IF(Voorblad!$E$10=Rekenblad!BC1991,Rekenblad!BA1991,0)</f>
        <v>0</v>
      </c>
      <c r="BK1991">
        <v>130</v>
      </c>
      <c r="BL1991" s="37">
        <f>IF(Voorblad!$E$14=Rekenblad!$BL$1869,Rekenblad!BD1991,0)</f>
        <v>0</v>
      </c>
      <c r="BM1991" s="37">
        <f>IF(Voorblad!$E$14=Rekenblad!$BL$1869,Rekenblad!BE1991,0)</f>
        <v>0</v>
      </c>
      <c r="BN1991" s="37">
        <f>IF(Voorblad!$E$14=Rekenblad!$BL$1869,Rekenblad!BF1991,0)</f>
        <v>0</v>
      </c>
      <c r="BO1991" s="37">
        <f>IF(Voorblad!$E$14=Rekenblad!$BL$1869,Rekenblad!BG1991,0)</f>
        <v>0</v>
      </c>
      <c r="BP1991" s="37">
        <f>IF(Voorblad!$E$14=Rekenblad!$BL$1869,Rekenblad!BH1991,0)</f>
        <v>0</v>
      </c>
      <c r="BQ1991" s="37">
        <f>IF(Voorblad!$E$14=Rekenblad!$BL$1869,Rekenblad!BI1991,0)</f>
        <v>0</v>
      </c>
    </row>
    <row r="1992" spans="2:69" x14ac:dyDescent="0.25">
      <c r="B1992">
        <f>'Data TREND'!$X$268</f>
        <v>131</v>
      </c>
      <c r="C1992" s="37">
        <f>'Data TREND'!Z412</f>
        <v>486.18448202157072</v>
      </c>
      <c r="D1992" s="37">
        <f>'Data TREND'!AA412</f>
        <v>34.736566054022063</v>
      </c>
      <c r="E1992" s="37">
        <f>'Data TREND'!AB412</f>
        <v>693.00548998843385</v>
      </c>
      <c r="F1992" s="37">
        <f>'Data TREND'!AC412</f>
        <v>1214.1917393565629</v>
      </c>
      <c r="G1992" s="37">
        <f>'Data TREND'!AD412</f>
        <v>20.103989662340407</v>
      </c>
      <c r="H1992" s="37">
        <f>'Data TREND'!AE412</f>
        <v>7.9963049748834205</v>
      </c>
      <c r="J1992" s="37">
        <f t="shared" si="1360"/>
        <v>486.18448202157072</v>
      </c>
      <c r="K1992" s="37">
        <f t="shared" si="1361"/>
        <v>34.736566054022063</v>
      </c>
      <c r="L1992" s="37">
        <f t="shared" si="1362"/>
        <v>693.00548998843385</v>
      </c>
      <c r="M1992" s="37">
        <f t="shared" si="1363"/>
        <v>1214.1917393565629</v>
      </c>
      <c r="N1992" s="37">
        <f t="shared" si="1364"/>
        <v>20.103989662340407</v>
      </c>
      <c r="O1992" s="37">
        <f t="shared" si="1365"/>
        <v>7.9963049748834205</v>
      </c>
      <c r="Q1992">
        <f>'Data TREND'!$X$268</f>
        <v>131</v>
      </c>
      <c r="R1992" s="37">
        <f>'Data TREND'!AG412</f>
        <v>533.36903859548397</v>
      </c>
      <c r="S1992" s="37">
        <f>'Data TREND'!AH412</f>
        <v>69.002084880511759</v>
      </c>
      <c r="T1992" s="37">
        <f>'Data TREND'!AI412</f>
        <v>690.89618316452015</v>
      </c>
      <c r="U1992" s="37">
        <f>'Data TREND'!AJ412</f>
        <v>1293.1409961539127</v>
      </c>
      <c r="V1992" s="37">
        <f>'Data TREND'!AK412</f>
        <v>18.320180207965578</v>
      </c>
      <c r="W1992" s="37">
        <f>'Data TREND'!AL412</f>
        <v>7.5278054140804329</v>
      </c>
      <c r="Y1992" s="37">
        <f t="shared" si="1366"/>
        <v>0</v>
      </c>
      <c r="Z1992" s="37">
        <f t="shared" si="1367"/>
        <v>0</v>
      </c>
      <c r="AA1992" s="37">
        <f t="shared" si="1368"/>
        <v>0</v>
      </c>
      <c r="AB1992" s="37">
        <f t="shared" si="1369"/>
        <v>0</v>
      </c>
      <c r="AC1992" s="37">
        <f t="shared" si="1370"/>
        <v>0</v>
      </c>
      <c r="AD1992" s="37">
        <f t="shared" si="1371"/>
        <v>0</v>
      </c>
      <c r="AF1992">
        <f>'Data TREND'!$X$268</f>
        <v>131</v>
      </c>
      <c r="AG1992" s="37">
        <f>'Data TREND'!AN412</f>
        <v>591.99468851555503</v>
      </c>
      <c r="AH1992" s="37">
        <f>'Data TREND'!AO412</f>
        <v>73.813618637833486</v>
      </c>
      <c r="AI1992" s="37">
        <f>'Data TREND'!AP412</f>
        <v>690.59077878570338</v>
      </c>
      <c r="AJ1992" s="37">
        <f>'Data TREND'!AQ412</f>
        <v>1355.8740290339174</v>
      </c>
      <c r="AK1992" s="37">
        <f>'Data TREND'!AR412</f>
        <v>17.501183667695976</v>
      </c>
      <c r="AL1992" s="37">
        <f>'Data TREND'!AS412</f>
        <v>7.1034201540363817</v>
      </c>
      <c r="AN1992" s="37">
        <f t="shared" si="1372"/>
        <v>0</v>
      </c>
      <c r="AO1992" s="37">
        <f t="shared" si="1373"/>
        <v>0</v>
      </c>
      <c r="AP1992" s="37">
        <f t="shared" si="1374"/>
        <v>0</v>
      </c>
      <c r="AQ1992" s="37">
        <f t="shared" si="1375"/>
        <v>0</v>
      </c>
      <c r="AR1992" s="37">
        <f t="shared" si="1376"/>
        <v>0</v>
      </c>
      <c r="AS1992" s="37">
        <f t="shared" si="1377"/>
        <v>0</v>
      </c>
      <c r="AU1992">
        <v>131</v>
      </c>
      <c r="AV1992" s="37">
        <f t="shared" si="1378"/>
        <v>486.18448202157072</v>
      </c>
      <c r="AW1992" s="37">
        <f t="shared" si="1379"/>
        <v>34.736566054022063</v>
      </c>
      <c r="AX1992" s="37">
        <f t="shared" si="1380"/>
        <v>693.00548998843385</v>
      </c>
      <c r="AY1992" s="37">
        <f t="shared" si="1381"/>
        <v>1214.1917393565629</v>
      </c>
      <c r="AZ1992" s="37">
        <f t="shared" si="1382"/>
        <v>20.103989662340407</v>
      </c>
      <c r="BA1992" s="37">
        <f t="shared" si="1383"/>
        <v>7.9963049748834205</v>
      </c>
      <c r="BC1992">
        <v>131</v>
      </c>
      <c r="BD1992" s="37">
        <f>IF(Voorblad!$E$10=Rekenblad!BC1992,Rekenblad!AV1992,0)</f>
        <v>0</v>
      </c>
      <c r="BE1992" s="37">
        <f>IF(Voorblad!$E$10=Rekenblad!BC1992,Rekenblad!AW1992,0)</f>
        <v>0</v>
      </c>
      <c r="BF1992" s="37">
        <f>IF(Voorblad!$E$10=Rekenblad!BC1992,Rekenblad!AX1992,0)</f>
        <v>0</v>
      </c>
      <c r="BG1992" s="62">
        <f>IF(Voorblad!$E$10=Rekenblad!BC1992,Rekenblad!AY1992,0)</f>
        <v>0</v>
      </c>
      <c r="BH1992" s="37">
        <f>IF(Voorblad!$E$10=Rekenblad!BC1992,Rekenblad!AZ1992,0)</f>
        <v>0</v>
      </c>
      <c r="BI1992" s="37">
        <f>IF(Voorblad!$E$10=Rekenblad!BC1992,Rekenblad!BA1992,0)</f>
        <v>0</v>
      </c>
      <c r="BK1992">
        <v>131</v>
      </c>
      <c r="BL1992" s="37">
        <f>IF(Voorblad!$E$14=Rekenblad!$BL$1869,Rekenblad!BD1992,0)</f>
        <v>0</v>
      </c>
      <c r="BM1992" s="37">
        <f>IF(Voorblad!$E$14=Rekenblad!$BL$1869,Rekenblad!BE1992,0)</f>
        <v>0</v>
      </c>
      <c r="BN1992" s="37">
        <f>IF(Voorblad!$E$14=Rekenblad!$BL$1869,Rekenblad!BF1992,0)</f>
        <v>0</v>
      </c>
      <c r="BO1992" s="37">
        <f>IF(Voorblad!$E$14=Rekenblad!$BL$1869,Rekenblad!BG1992,0)</f>
        <v>0</v>
      </c>
      <c r="BP1992" s="37">
        <f>IF(Voorblad!$E$14=Rekenblad!$BL$1869,Rekenblad!BH1992,0)</f>
        <v>0</v>
      </c>
      <c r="BQ1992" s="37">
        <f>IF(Voorblad!$E$14=Rekenblad!$BL$1869,Rekenblad!BI1992,0)</f>
        <v>0</v>
      </c>
    </row>
    <row r="1993" spans="2:69" x14ac:dyDescent="0.25">
      <c r="B1993">
        <f>'Data TREND'!$X$269</f>
        <v>132</v>
      </c>
      <c r="C1993" s="37">
        <f>'Data TREND'!Z413</f>
        <v>489.61661936800908</v>
      </c>
      <c r="D1993" s="37">
        <f>'Data TREND'!AA413</f>
        <v>34.929208622587126</v>
      </c>
      <c r="E1993" s="37">
        <f>'Data TREND'!AB413</f>
        <v>698.25680102572994</v>
      </c>
      <c r="F1993" s="37">
        <f>'Data TREND'!AC413</f>
        <v>1223.0729529094403</v>
      </c>
      <c r="G1993" s="37">
        <f>'Data TREND'!AD413</f>
        <v>20.02330423994178</v>
      </c>
      <c r="H1993" s="37">
        <f>'Data TREND'!AE413</f>
        <v>7.9617952105312391</v>
      </c>
      <c r="J1993" s="37">
        <f t="shared" si="1360"/>
        <v>489.61661936800908</v>
      </c>
      <c r="K1993" s="37">
        <f t="shared" si="1361"/>
        <v>34.929208622587126</v>
      </c>
      <c r="L1993" s="37">
        <f t="shared" si="1362"/>
        <v>698.25680102572994</v>
      </c>
      <c r="M1993" s="37">
        <f t="shared" si="1363"/>
        <v>1223.0729529094403</v>
      </c>
      <c r="N1993" s="37">
        <f t="shared" si="1364"/>
        <v>20.02330423994178</v>
      </c>
      <c r="O1993" s="37">
        <f t="shared" si="1365"/>
        <v>7.9617952105312391</v>
      </c>
      <c r="Q1993">
        <f>'Data TREND'!$X$269</f>
        <v>132</v>
      </c>
      <c r="R1993" s="37">
        <f>'Data TREND'!AG413</f>
        <v>537.04378263344415</v>
      </c>
      <c r="S1993" s="37">
        <f>'Data TREND'!AH413</f>
        <v>69.397202065441348</v>
      </c>
      <c r="T1993" s="37">
        <f>'Data TREND'!AI413</f>
        <v>696.10958683984154</v>
      </c>
      <c r="U1993" s="37">
        <f>'Data TREND'!AJ413</f>
        <v>1302.4202776429306</v>
      </c>
      <c r="V1993" s="37">
        <f>'Data TREND'!AK413</f>
        <v>18.164780145550328</v>
      </c>
      <c r="W1993" s="37">
        <f>'Data TREND'!AL413</f>
        <v>7.4646899782710019</v>
      </c>
      <c r="Y1993" s="37">
        <f t="shared" si="1366"/>
        <v>0</v>
      </c>
      <c r="Z1993" s="37">
        <f t="shared" si="1367"/>
        <v>0</v>
      </c>
      <c r="AA1993" s="37">
        <f t="shared" si="1368"/>
        <v>0</v>
      </c>
      <c r="AB1993" s="37">
        <f t="shared" si="1369"/>
        <v>0</v>
      </c>
      <c r="AC1993" s="37">
        <f t="shared" si="1370"/>
        <v>0</v>
      </c>
      <c r="AD1993" s="37">
        <f t="shared" si="1371"/>
        <v>0</v>
      </c>
      <c r="AF1993">
        <f>'Data TREND'!$X$269</f>
        <v>132</v>
      </c>
      <c r="AG1993" s="37">
        <f>'Data TREND'!AN413</f>
        <v>596.01504787843669</v>
      </c>
      <c r="AH1993" s="37">
        <f>'Data TREND'!AO413</f>
        <v>74.242088633000179</v>
      </c>
      <c r="AI1993" s="37">
        <f>'Data TREND'!AP413</f>
        <v>695.79863570632472</v>
      </c>
      <c r="AJ1993" s="37">
        <f>'Data TREND'!AQ413</f>
        <v>1365.5227290489233</v>
      </c>
      <c r="AK1993" s="37">
        <f>'Data TREND'!AR413</f>
        <v>17.309237523175021</v>
      </c>
      <c r="AL1993" s="37">
        <f>'Data TREND'!AS413</f>
        <v>7.0232993896217319</v>
      </c>
      <c r="AN1993" s="37">
        <f t="shared" si="1372"/>
        <v>0</v>
      </c>
      <c r="AO1993" s="37">
        <f t="shared" si="1373"/>
        <v>0</v>
      </c>
      <c r="AP1993" s="37">
        <f t="shared" si="1374"/>
        <v>0</v>
      </c>
      <c r="AQ1993" s="37">
        <f t="shared" si="1375"/>
        <v>0</v>
      </c>
      <c r="AR1993" s="37">
        <f t="shared" si="1376"/>
        <v>0</v>
      </c>
      <c r="AS1993" s="37">
        <f t="shared" si="1377"/>
        <v>0</v>
      </c>
      <c r="AU1993">
        <v>132</v>
      </c>
      <c r="AV1993" s="37">
        <f t="shared" si="1378"/>
        <v>489.61661936800908</v>
      </c>
      <c r="AW1993" s="37">
        <f t="shared" si="1379"/>
        <v>34.929208622587126</v>
      </c>
      <c r="AX1993" s="37">
        <f t="shared" si="1380"/>
        <v>698.25680102572994</v>
      </c>
      <c r="AY1993" s="37">
        <f t="shared" si="1381"/>
        <v>1223.0729529094403</v>
      </c>
      <c r="AZ1993" s="37">
        <f t="shared" si="1382"/>
        <v>20.02330423994178</v>
      </c>
      <c r="BA1993" s="37">
        <f t="shared" si="1383"/>
        <v>7.9617952105312391</v>
      </c>
      <c r="BC1993">
        <v>132</v>
      </c>
      <c r="BD1993" s="37">
        <f>IF(Voorblad!$E$10=Rekenblad!BC1993,Rekenblad!AV1993,0)</f>
        <v>0</v>
      </c>
      <c r="BE1993" s="37">
        <f>IF(Voorblad!$E$10=Rekenblad!BC1993,Rekenblad!AW1993,0)</f>
        <v>0</v>
      </c>
      <c r="BF1993" s="37">
        <f>IF(Voorblad!$E$10=Rekenblad!BC1993,Rekenblad!AX1993,0)</f>
        <v>0</v>
      </c>
      <c r="BG1993" s="62">
        <f>IF(Voorblad!$E$10=Rekenblad!BC1993,Rekenblad!AY1993,0)</f>
        <v>0</v>
      </c>
      <c r="BH1993" s="37">
        <f>IF(Voorblad!$E$10=Rekenblad!BC1993,Rekenblad!AZ1993,0)</f>
        <v>0</v>
      </c>
      <c r="BI1993" s="37">
        <f>IF(Voorblad!$E$10=Rekenblad!BC1993,Rekenblad!BA1993,0)</f>
        <v>0</v>
      </c>
      <c r="BK1993">
        <v>132</v>
      </c>
      <c r="BL1993" s="37">
        <f>IF(Voorblad!$E$14=Rekenblad!$BL$1869,Rekenblad!BD1993,0)</f>
        <v>0</v>
      </c>
      <c r="BM1993" s="37">
        <f>IF(Voorblad!$E$14=Rekenblad!$BL$1869,Rekenblad!BE1993,0)</f>
        <v>0</v>
      </c>
      <c r="BN1993" s="37">
        <f>IF(Voorblad!$E$14=Rekenblad!$BL$1869,Rekenblad!BF1993,0)</f>
        <v>0</v>
      </c>
      <c r="BO1993" s="37">
        <f>IF(Voorblad!$E$14=Rekenblad!$BL$1869,Rekenblad!BG1993,0)</f>
        <v>0</v>
      </c>
      <c r="BP1993" s="37">
        <f>IF(Voorblad!$E$14=Rekenblad!$BL$1869,Rekenblad!BH1993,0)</f>
        <v>0</v>
      </c>
      <c r="BQ1993" s="37">
        <f>IF(Voorblad!$E$14=Rekenblad!$BL$1869,Rekenblad!BI1993,0)</f>
        <v>0</v>
      </c>
    </row>
    <row r="1994" spans="2:69" x14ac:dyDescent="0.25">
      <c r="B1994">
        <f>'Data TREND'!$X$270</f>
        <v>133</v>
      </c>
      <c r="C1994" s="37">
        <f>'Data TREND'!Z414</f>
        <v>493.04875671444734</v>
      </c>
      <c r="D1994" s="37">
        <f>'Data TREND'!AA414</f>
        <v>35.121851191152189</v>
      </c>
      <c r="E1994" s="37">
        <f>'Data TREND'!AB414</f>
        <v>703.50811206302592</v>
      </c>
      <c r="F1994" s="37">
        <f>'Data TREND'!AC414</f>
        <v>1231.954166462318</v>
      </c>
      <c r="G1994" s="37">
        <f>'Data TREND'!AD414</f>
        <v>19.942618817543149</v>
      </c>
      <c r="H1994" s="37">
        <f>'Data TREND'!AE414</f>
        <v>7.9272854461790567</v>
      </c>
      <c r="J1994" s="37">
        <f t="shared" si="1360"/>
        <v>493.04875671444734</v>
      </c>
      <c r="K1994" s="37">
        <f t="shared" si="1361"/>
        <v>35.121851191152189</v>
      </c>
      <c r="L1994" s="37">
        <f t="shared" si="1362"/>
        <v>703.50811206302592</v>
      </c>
      <c r="M1994" s="37">
        <f t="shared" si="1363"/>
        <v>1231.954166462318</v>
      </c>
      <c r="N1994" s="37">
        <f t="shared" si="1364"/>
        <v>19.942618817543149</v>
      </c>
      <c r="O1994" s="37">
        <f t="shared" si="1365"/>
        <v>7.9272854461790567</v>
      </c>
      <c r="Q1994">
        <f>'Data TREND'!$X$270</f>
        <v>133</v>
      </c>
      <c r="R1994" s="37">
        <f>'Data TREND'!AG414</f>
        <v>540.71852667140445</v>
      </c>
      <c r="S1994" s="37">
        <f>'Data TREND'!AH414</f>
        <v>69.792319250370923</v>
      </c>
      <c r="T1994" s="37">
        <f>'Data TREND'!AI414</f>
        <v>701.32299051516293</v>
      </c>
      <c r="U1994" s="37">
        <f>'Data TREND'!AJ414</f>
        <v>1311.6995591319487</v>
      </c>
      <c r="V1994" s="37">
        <f>'Data TREND'!AK414</f>
        <v>18.009380083135074</v>
      </c>
      <c r="W1994" s="37">
        <f>'Data TREND'!AL414</f>
        <v>7.4015745424615709</v>
      </c>
      <c r="Y1994" s="37">
        <f t="shared" si="1366"/>
        <v>0</v>
      </c>
      <c r="Z1994" s="37">
        <f t="shared" si="1367"/>
        <v>0</v>
      </c>
      <c r="AA1994" s="37">
        <f t="shared" si="1368"/>
        <v>0</v>
      </c>
      <c r="AB1994" s="37">
        <f t="shared" si="1369"/>
        <v>0</v>
      </c>
      <c r="AC1994" s="37">
        <f t="shared" si="1370"/>
        <v>0</v>
      </c>
      <c r="AD1994" s="37">
        <f t="shared" si="1371"/>
        <v>0</v>
      </c>
      <c r="AF1994">
        <f>'Data TREND'!$X$270</f>
        <v>133</v>
      </c>
      <c r="AG1994" s="37">
        <f>'Data TREND'!AN414</f>
        <v>600.03540724131835</v>
      </c>
      <c r="AH1994" s="37">
        <f>'Data TREND'!AO414</f>
        <v>74.670558628166873</v>
      </c>
      <c r="AI1994" s="37">
        <f>'Data TREND'!AP414</f>
        <v>701.00649262694617</v>
      </c>
      <c r="AJ1994" s="37">
        <f>'Data TREND'!AQ414</f>
        <v>1375.1714290639288</v>
      </c>
      <c r="AK1994" s="37">
        <f>'Data TREND'!AR414</f>
        <v>17.117291378654066</v>
      </c>
      <c r="AL1994" s="37">
        <f>'Data TREND'!AS414</f>
        <v>6.943178625207084</v>
      </c>
      <c r="AN1994" s="37">
        <f t="shared" si="1372"/>
        <v>0</v>
      </c>
      <c r="AO1994" s="37">
        <f t="shared" si="1373"/>
        <v>0</v>
      </c>
      <c r="AP1994" s="37">
        <f t="shared" si="1374"/>
        <v>0</v>
      </c>
      <c r="AQ1994" s="37">
        <f t="shared" si="1375"/>
        <v>0</v>
      </c>
      <c r="AR1994" s="37">
        <f t="shared" si="1376"/>
        <v>0</v>
      </c>
      <c r="AS1994" s="37">
        <f t="shared" si="1377"/>
        <v>0</v>
      </c>
      <c r="AU1994">
        <v>133</v>
      </c>
      <c r="AV1994" s="37">
        <f t="shared" si="1378"/>
        <v>493.04875671444734</v>
      </c>
      <c r="AW1994" s="37">
        <f t="shared" si="1379"/>
        <v>35.121851191152189</v>
      </c>
      <c r="AX1994" s="37">
        <f t="shared" si="1380"/>
        <v>703.50811206302592</v>
      </c>
      <c r="AY1994" s="37">
        <f t="shared" si="1381"/>
        <v>1231.954166462318</v>
      </c>
      <c r="AZ1994" s="37">
        <f t="shared" si="1382"/>
        <v>19.942618817543149</v>
      </c>
      <c r="BA1994" s="37">
        <f t="shared" si="1383"/>
        <v>7.9272854461790567</v>
      </c>
      <c r="BC1994">
        <v>133</v>
      </c>
      <c r="BD1994" s="37">
        <f>IF(Voorblad!$E$10=Rekenblad!BC1994,Rekenblad!AV1994,0)</f>
        <v>0</v>
      </c>
      <c r="BE1994" s="37">
        <f>IF(Voorblad!$E$10=Rekenblad!BC1994,Rekenblad!AW1994,0)</f>
        <v>0</v>
      </c>
      <c r="BF1994" s="37">
        <f>IF(Voorblad!$E$10=Rekenblad!BC1994,Rekenblad!AX1994,0)</f>
        <v>0</v>
      </c>
      <c r="BG1994" s="62">
        <f>IF(Voorblad!$E$10=Rekenblad!BC1994,Rekenblad!AY1994,0)</f>
        <v>0</v>
      </c>
      <c r="BH1994" s="37">
        <f>IF(Voorblad!$E$10=Rekenblad!BC1994,Rekenblad!AZ1994,0)</f>
        <v>0</v>
      </c>
      <c r="BI1994" s="37">
        <f>IF(Voorblad!$E$10=Rekenblad!BC1994,Rekenblad!BA1994,0)</f>
        <v>0</v>
      </c>
      <c r="BK1994">
        <v>133</v>
      </c>
      <c r="BL1994" s="37">
        <f>IF(Voorblad!$E$14=Rekenblad!$BL$1869,Rekenblad!BD1994,0)</f>
        <v>0</v>
      </c>
      <c r="BM1994" s="37">
        <f>IF(Voorblad!$E$14=Rekenblad!$BL$1869,Rekenblad!BE1994,0)</f>
        <v>0</v>
      </c>
      <c r="BN1994" s="37">
        <f>IF(Voorblad!$E$14=Rekenblad!$BL$1869,Rekenblad!BF1994,0)</f>
        <v>0</v>
      </c>
      <c r="BO1994" s="37">
        <f>IF(Voorblad!$E$14=Rekenblad!$BL$1869,Rekenblad!BG1994,0)</f>
        <v>0</v>
      </c>
      <c r="BP1994" s="37">
        <f>IF(Voorblad!$E$14=Rekenblad!$BL$1869,Rekenblad!BH1994,0)</f>
        <v>0</v>
      </c>
      <c r="BQ1994" s="37">
        <f>IF(Voorblad!$E$14=Rekenblad!$BL$1869,Rekenblad!BI1994,0)</f>
        <v>0</v>
      </c>
    </row>
    <row r="1995" spans="2:69" x14ac:dyDescent="0.25">
      <c r="B1995">
        <f>'Data TREND'!$X$271</f>
        <v>134</v>
      </c>
      <c r="C1995" s="37">
        <f>'Data TREND'!Z415</f>
        <v>496.48089406088559</v>
      </c>
      <c r="D1995" s="37">
        <f>'Data TREND'!AA415</f>
        <v>35.314493759717244</v>
      </c>
      <c r="E1995" s="37">
        <f>'Data TREND'!AB415</f>
        <v>708.75942310032201</v>
      </c>
      <c r="F1995" s="37">
        <f>'Data TREND'!AC415</f>
        <v>1240.8353800151954</v>
      </c>
      <c r="G1995" s="37">
        <f>'Data TREND'!AD415</f>
        <v>19.861933395144518</v>
      </c>
      <c r="H1995" s="37">
        <f>'Data TREND'!AE415</f>
        <v>7.8927756818268753</v>
      </c>
      <c r="J1995" s="37">
        <f t="shared" si="1360"/>
        <v>496.48089406088559</v>
      </c>
      <c r="K1995" s="37">
        <f t="shared" si="1361"/>
        <v>35.314493759717244</v>
      </c>
      <c r="L1995" s="37">
        <f t="shared" si="1362"/>
        <v>708.75942310032201</v>
      </c>
      <c r="M1995" s="37">
        <f t="shared" si="1363"/>
        <v>1240.8353800151954</v>
      </c>
      <c r="N1995" s="37">
        <f t="shared" si="1364"/>
        <v>19.861933395144518</v>
      </c>
      <c r="O1995" s="37">
        <f t="shared" si="1365"/>
        <v>7.8927756818268753</v>
      </c>
      <c r="Q1995">
        <f>'Data TREND'!$X$271</f>
        <v>134</v>
      </c>
      <c r="R1995" s="37">
        <f>'Data TREND'!AG415</f>
        <v>544.39327070936474</v>
      </c>
      <c r="S1995" s="37">
        <f>'Data TREND'!AH415</f>
        <v>70.187436435300512</v>
      </c>
      <c r="T1995" s="37">
        <f>'Data TREND'!AI415</f>
        <v>706.53639419048432</v>
      </c>
      <c r="U1995" s="37">
        <f>'Data TREND'!AJ415</f>
        <v>1320.9788406209668</v>
      </c>
      <c r="V1995" s="37">
        <f>'Data TREND'!AK415</f>
        <v>17.853980020719824</v>
      </c>
      <c r="W1995" s="37">
        <f>'Data TREND'!AL415</f>
        <v>7.3384591066521399</v>
      </c>
      <c r="Y1995" s="37">
        <f t="shared" si="1366"/>
        <v>0</v>
      </c>
      <c r="Z1995" s="37">
        <f t="shared" si="1367"/>
        <v>0</v>
      </c>
      <c r="AA1995" s="37">
        <f t="shared" si="1368"/>
        <v>0</v>
      </c>
      <c r="AB1995" s="37">
        <f t="shared" si="1369"/>
        <v>0</v>
      </c>
      <c r="AC1995" s="37">
        <f t="shared" si="1370"/>
        <v>0</v>
      </c>
      <c r="AD1995" s="37">
        <f t="shared" si="1371"/>
        <v>0</v>
      </c>
      <c r="AF1995">
        <f>'Data TREND'!$X$271</f>
        <v>134</v>
      </c>
      <c r="AG1995" s="37">
        <f>'Data TREND'!AN415</f>
        <v>604.05576660420002</v>
      </c>
      <c r="AH1995" s="37">
        <f>'Data TREND'!AO415</f>
        <v>75.099028623333552</v>
      </c>
      <c r="AI1995" s="37">
        <f>'Data TREND'!AP415</f>
        <v>706.21434954756751</v>
      </c>
      <c r="AJ1995" s="37">
        <f>'Data TREND'!AQ415</f>
        <v>1384.8201290789348</v>
      </c>
      <c r="AK1995" s="37">
        <f>'Data TREND'!AR415</f>
        <v>16.925345234133115</v>
      </c>
      <c r="AL1995" s="37">
        <f>'Data TREND'!AS415</f>
        <v>6.8630578607924342</v>
      </c>
      <c r="AN1995" s="37">
        <f t="shared" si="1372"/>
        <v>0</v>
      </c>
      <c r="AO1995" s="37">
        <f t="shared" si="1373"/>
        <v>0</v>
      </c>
      <c r="AP1995" s="37">
        <f t="shared" si="1374"/>
        <v>0</v>
      </c>
      <c r="AQ1995" s="37">
        <f t="shared" si="1375"/>
        <v>0</v>
      </c>
      <c r="AR1995" s="37">
        <f t="shared" si="1376"/>
        <v>0</v>
      </c>
      <c r="AS1995" s="37">
        <f t="shared" si="1377"/>
        <v>0</v>
      </c>
      <c r="AU1995">
        <v>134</v>
      </c>
      <c r="AV1995" s="37">
        <f t="shared" si="1378"/>
        <v>496.48089406088559</v>
      </c>
      <c r="AW1995" s="37">
        <f t="shared" si="1379"/>
        <v>35.314493759717244</v>
      </c>
      <c r="AX1995" s="37">
        <f t="shared" si="1380"/>
        <v>708.75942310032201</v>
      </c>
      <c r="AY1995" s="37">
        <f t="shared" si="1381"/>
        <v>1240.8353800151954</v>
      </c>
      <c r="AZ1995" s="37">
        <f t="shared" si="1382"/>
        <v>19.861933395144518</v>
      </c>
      <c r="BA1995" s="37">
        <f t="shared" si="1383"/>
        <v>7.8927756818268753</v>
      </c>
      <c r="BC1995">
        <v>134</v>
      </c>
      <c r="BD1995" s="37">
        <f>IF(Voorblad!$E$10=Rekenblad!BC1995,Rekenblad!AV1995,0)</f>
        <v>0</v>
      </c>
      <c r="BE1995" s="37">
        <f>IF(Voorblad!$E$10=Rekenblad!BC1995,Rekenblad!AW1995,0)</f>
        <v>0</v>
      </c>
      <c r="BF1995" s="37">
        <f>IF(Voorblad!$E$10=Rekenblad!BC1995,Rekenblad!AX1995,0)</f>
        <v>0</v>
      </c>
      <c r="BG1995" s="62">
        <f>IF(Voorblad!$E$10=Rekenblad!BC1995,Rekenblad!AY1995,0)</f>
        <v>0</v>
      </c>
      <c r="BH1995" s="37">
        <f>IF(Voorblad!$E$10=Rekenblad!BC1995,Rekenblad!AZ1995,0)</f>
        <v>0</v>
      </c>
      <c r="BI1995" s="37">
        <f>IF(Voorblad!$E$10=Rekenblad!BC1995,Rekenblad!BA1995,0)</f>
        <v>0</v>
      </c>
      <c r="BK1995">
        <v>134</v>
      </c>
      <c r="BL1995" s="37">
        <f>IF(Voorblad!$E$14=Rekenblad!$BL$1869,Rekenblad!BD1995,0)</f>
        <v>0</v>
      </c>
      <c r="BM1995" s="37">
        <f>IF(Voorblad!$E$14=Rekenblad!$BL$1869,Rekenblad!BE1995,0)</f>
        <v>0</v>
      </c>
      <c r="BN1995" s="37">
        <f>IF(Voorblad!$E$14=Rekenblad!$BL$1869,Rekenblad!BF1995,0)</f>
        <v>0</v>
      </c>
      <c r="BO1995" s="37">
        <f>IF(Voorblad!$E$14=Rekenblad!$BL$1869,Rekenblad!BG1995,0)</f>
        <v>0</v>
      </c>
      <c r="BP1995" s="37">
        <f>IF(Voorblad!$E$14=Rekenblad!$BL$1869,Rekenblad!BH1995,0)</f>
        <v>0</v>
      </c>
      <c r="BQ1995" s="37">
        <f>IF(Voorblad!$E$14=Rekenblad!$BL$1869,Rekenblad!BI1995,0)</f>
        <v>0</v>
      </c>
    </row>
    <row r="1996" spans="2:69" x14ac:dyDescent="0.25">
      <c r="B1996">
        <f>'Data TREND'!$X$272</f>
        <v>135</v>
      </c>
      <c r="C1996" s="37">
        <f>'Data TREND'!Z416</f>
        <v>499.91303140732396</v>
      </c>
      <c r="D1996" s="37">
        <f>'Data TREND'!AA416</f>
        <v>35.5071363282823</v>
      </c>
      <c r="E1996" s="37">
        <f>'Data TREND'!AB416</f>
        <v>714.0107341376181</v>
      </c>
      <c r="F1996" s="37">
        <f>'Data TREND'!AC416</f>
        <v>1249.716593568073</v>
      </c>
      <c r="G1996" s="37">
        <f>'Data TREND'!AD416</f>
        <v>19.781247972745888</v>
      </c>
      <c r="H1996" s="37">
        <f>'Data TREND'!AE416</f>
        <v>7.8582659174746929</v>
      </c>
      <c r="J1996" s="37">
        <f t="shared" si="1360"/>
        <v>499.91303140732396</v>
      </c>
      <c r="K1996" s="37">
        <f t="shared" si="1361"/>
        <v>35.5071363282823</v>
      </c>
      <c r="L1996" s="37">
        <f t="shared" si="1362"/>
        <v>714.0107341376181</v>
      </c>
      <c r="M1996" s="37">
        <f t="shared" si="1363"/>
        <v>1249.716593568073</v>
      </c>
      <c r="N1996" s="37">
        <f t="shared" si="1364"/>
        <v>19.781247972745888</v>
      </c>
      <c r="O1996" s="37">
        <f t="shared" si="1365"/>
        <v>7.8582659174746929</v>
      </c>
      <c r="Q1996">
        <f>'Data TREND'!$X$272</f>
        <v>135</v>
      </c>
      <c r="R1996" s="37">
        <f>'Data TREND'!AG416</f>
        <v>548.06801474732492</v>
      </c>
      <c r="S1996" s="37">
        <f>'Data TREND'!AH416</f>
        <v>70.582553620230087</v>
      </c>
      <c r="T1996" s="37">
        <f>'Data TREND'!AI416</f>
        <v>711.7497978658057</v>
      </c>
      <c r="U1996" s="37">
        <f>'Data TREND'!AJ416</f>
        <v>1330.2581221099849</v>
      </c>
      <c r="V1996" s="37">
        <f>'Data TREND'!AK416</f>
        <v>17.698579958304574</v>
      </c>
      <c r="W1996" s="37">
        <f>'Data TREND'!AL416</f>
        <v>7.2753436708427088</v>
      </c>
      <c r="Y1996" s="37">
        <f t="shared" si="1366"/>
        <v>0</v>
      </c>
      <c r="Z1996" s="37">
        <f t="shared" si="1367"/>
        <v>0</v>
      </c>
      <c r="AA1996" s="37">
        <f t="shared" si="1368"/>
        <v>0</v>
      </c>
      <c r="AB1996" s="37">
        <f t="shared" si="1369"/>
        <v>0</v>
      </c>
      <c r="AC1996" s="37">
        <f t="shared" si="1370"/>
        <v>0</v>
      </c>
      <c r="AD1996" s="37">
        <f t="shared" si="1371"/>
        <v>0</v>
      </c>
      <c r="AF1996">
        <f>'Data TREND'!$X$272</f>
        <v>135</v>
      </c>
      <c r="AG1996" s="37">
        <f>'Data TREND'!AN416</f>
        <v>608.07612596708145</v>
      </c>
      <c r="AH1996" s="37">
        <f>'Data TREND'!AO416</f>
        <v>75.527498618500232</v>
      </c>
      <c r="AI1996" s="37">
        <f>'Data TREND'!AP416</f>
        <v>711.42220646818896</v>
      </c>
      <c r="AJ1996" s="37">
        <f>'Data TREND'!AQ416</f>
        <v>1394.4688290939403</v>
      </c>
      <c r="AK1996" s="37">
        <f>'Data TREND'!AR416</f>
        <v>16.73339908961216</v>
      </c>
      <c r="AL1996" s="37">
        <f>'Data TREND'!AS416</f>
        <v>6.7829370963777862</v>
      </c>
      <c r="AN1996" s="37">
        <f t="shared" si="1372"/>
        <v>0</v>
      </c>
      <c r="AO1996" s="37">
        <f t="shared" si="1373"/>
        <v>0</v>
      </c>
      <c r="AP1996" s="37">
        <f t="shared" si="1374"/>
        <v>0</v>
      </c>
      <c r="AQ1996" s="37">
        <f t="shared" si="1375"/>
        <v>0</v>
      </c>
      <c r="AR1996" s="37">
        <f t="shared" si="1376"/>
        <v>0</v>
      </c>
      <c r="AS1996" s="37">
        <f t="shared" si="1377"/>
        <v>0</v>
      </c>
      <c r="AU1996">
        <v>135</v>
      </c>
      <c r="AV1996" s="37">
        <f t="shared" si="1378"/>
        <v>499.91303140732396</v>
      </c>
      <c r="AW1996" s="37">
        <f t="shared" si="1379"/>
        <v>35.5071363282823</v>
      </c>
      <c r="AX1996" s="37">
        <f t="shared" si="1380"/>
        <v>714.0107341376181</v>
      </c>
      <c r="AY1996" s="37">
        <f t="shared" si="1381"/>
        <v>1249.716593568073</v>
      </c>
      <c r="AZ1996" s="37">
        <f t="shared" si="1382"/>
        <v>19.781247972745888</v>
      </c>
      <c r="BA1996" s="37">
        <f t="shared" si="1383"/>
        <v>7.8582659174746929</v>
      </c>
      <c r="BC1996">
        <v>135</v>
      </c>
      <c r="BD1996" s="37">
        <f>IF(Voorblad!$E$10=Rekenblad!BC1996,Rekenblad!AV1996,0)</f>
        <v>0</v>
      </c>
      <c r="BE1996" s="37">
        <f>IF(Voorblad!$E$10=Rekenblad!BC1996,Rekenblad!AW1996,0)</f>
        <v>0</v>
      </c>
      <c r="BF1996" s="37">
        <f>IF(Voorblad!$E$10=Rekenblad!BC1996,Rekenblad!AX1996,0)</f>
        <v>0</v>
      </c>
      <c r="BG1996" s="62">
        <f>IF(Voorblad!$E$10=Rekenblad!BC1996,Rekenblad!AY1996,0)</f>
        <v>0</v>
      </c>
      <c r="BH1996" s="37">
        <f>IF(Voorblad!$E$10=Rekenblad!BC1996,Rekenblad!AZ1996,0)</f>
        <v>0</v>
      </c>
      <c r="BI1996" s="37">
        <f>IF(Voorblad!$E$10=Rekenblad!BC1996,Rekenblad!BA1996,0)</f>
        <v>0</v>
      </c>
      <c r="BK1996">
        <v>135</v>
      </c>
      <c r="BL1996" s="37">
        <f>IF(Voorblad!$E$14=Rekenblad!$BL$1869,Rekenblad!BD1996,0)</f>
        <v>0</v>
      </c>
      <c r="BM1996" s="37">
        <f>IF(Voorblad!$E$14=Rekenblad!$BL$1869,Rekenblad!BE1996,0)</f>
        <v>0</v>
      </c>
      <c r="BN1996" s="37">
        <f>IF(Voorblad!$E$14=Rekenblad!$BL$1869,Rekenblad!BF1996,0)</f>
        <v>0</v>
      </c>
      <c r="BO1996" s="37">
        <f>IF(Voorblad!$E$14=Rekenblad!$BL$1869,Rekenblad!BG1996,0)</f>
        <v>0</v>
      </c>
      <c r="BP1996" s="37">
        <f>IF(Voorblad!$E$14=Rekenblad!$BL$1869,Rekenblad!BH1996,0)</f>
        <v>0</v>
      </c>
      <c r="BQ1996" s="37">
        <f>IF(Voorblad!$E$14=Rekenblad!$BL$1869,Rekenblad!BI1996,0)</f>
        <v>0</v>
      </c>
    </row>
    <row r="1997" spans="2:69" x14ac:dyDescent="0.25">
      <c r="B1997">
        <f>'Data TREND'!$X$273</f>
        <v>136</v>
      </c>
      <c r="C1997" s="37">
        <f>'Data TREND'!Z417</f>
        <v>503.34516875376221</v>
      </c>
      <c r="D1997" s="37">
        <f>'Data TREND'!AA417</f>
        <v>35.699778896847363</v>
      </c>
      <c r="E1997" s="37">
        <f>'Data TREND'!AB417</f>
        <v>719.26204517491419</v>
      </c>
      <c r="F1997" s="37">
        <f>'Data TREND'!AC417</f>
        <v>1258.5978071209504</v>
      </c>
      <c r="G1997" s="37">
        <f>'Data TREND'!AD417</f>
        <v>19.700562550347261</v>
      </c>
      <c r="H1997" s="37">
        <f>'Data TREND'!AE417</f>
        <v>7.8237561531225115</v>
      </c>
      <c r="J1997" s="37">
        <f t="shared" si="1360"/>
        <v>503.34516875376221</v>
      </c>
      <c r="K1997" s="37">
        <f t="shared" si="1361"/>
        <v>35.699778896847363</v>
      </c>
      <c r="L1997" s="37">
        <f t="shared" si="1362"/>
        <v>719.26204517491419</v>
      </c>
      <c r="M1997" s="37">
        <f t="shared" si="1363"/>
        <v>1258.5978071209504</v>
      </c>
      <c r="N1997" s="37">
        <f t="shared" si="1364"/>
        <v>19.700562550347261</v>
      </c>
      <c r="O1997" s="37">
        <f t="shared" si="1365"/>
        <v>7.8237561531225115</v>
      </c>
      <c r="Q1997">
        <f>'Data TREND'!$X$273</f>
        <v>136</v>
      </c>
      <c r="R1997" s="37">
        <f>'Data TREND'!AG417</f>
        <v>551.7427587852851</v>
      </c>
      <c r="S1997" s="37">
        <f>'Data TREND'!AH417</f>
        <v>70.977670805159661</v>
      </c>
      <c r="T1997" s="37">
        <f>'Data TREND'!AI417</f>
        <v>716.96320154112698</v>
      </c>
      <c r="U1997" s="37">
        <f>'Data TREND'!AJ417</f>
        <v>1339.537403599003</v>
      </c>
      <c r="V1997" s="37">
        <f>'Data TREND'!AK417</f>
        <v>17.543179895889324</v>
      </c>
      <c r="W1997" s="37">
        <f>'Data TREND'!AL417</f>
        <v>7.2122282350332796</v>
      </c>
      <c r="Y1997" s="37">
        <f t="shared" si="1366"/>
        <v>0</v>
      </c>
      <c r="Z1997" s="37">
        <f t="shared" si="1367"/>
        <v>0</v>
      </c>
      <c r="AA1997" s="37">
        <f t="shared" si="1368"/>
        <v>0</v>
      </c>
      <c r="AB1997" s="37">
        <f t="shared" si="1369"/>
        <v>0</v>
      </c>
      <c r="AC1997" s="37">
        <f t="shared" si="1370"/>
        <v>0</v>
      </c>
      <c r="AD1997" s="37">
        <f t="shared" si="1371"/>
        <v>0</v>
      </c>
      <c r="AF1997">
        <f>'Data TREND'!$X$273</f>
        <v>136</v>
      </c>
      <c r="AG1997" s="37">
        <f>'Data TREND'!AN417</f>
        <v>612.09648532996312</v>
      </c>
      <c r="AH1997" s="37">
        <f>'Data TREND'!AO417</f>
        <v>75.955968613666926</v>
      </c>
      <c r="AI1997" s="37">
        <f>'Data TREND'!AP417</f>
        <v>716.6300633888103</v>
      </c>
      <c r="AJ1997" s="37">
        <f>'Data TREND'!AQ417</f>
        <v>1404.1175291089462</v>
      </c>
      <c r="AK1997" s="37">
        <f>'Data TREND'!AR417</f>
        <v>16.541452945091205</v>
      </c>
      <c r="AL1997" s="37">
        <f>'Data TREND'!AS417</f>
        <v>6.7028163319631364</v>
      </c>
      <c r="AN1997" s="37">
        <f t="shared" si="1372"/>
        <v>0</v>
      </c>
      <c r="AO1997" s="37">
        <f t="shared" si="1373"/>
        <v>0</v>
      </c>
      <c r="AP1997" s="37">
        <f t="shared" si="1374"/>
        <v>0</v>
      </c>
      <c r="AQ1997" s="37">
        <f t="shared" si="1375"/>
        <v>0</v>
      </c>
      <c r="AR1997" s="37">
        <f t="shared" si="1376"/>
        <v>0</v>
      </c>
      <c r="AS1997" s="37">
        <f t="shared" si="1377"/>
        <v>0</v>
      </c>
      <c r="AU1997">
        <v>136</v>
      </c>
      <c r="AV1997" s="37">
        <f t="shared" si="1378"/>
        <v>503.34516875376221</v>
      </c>
      <c r="AW1997" s="37">
        <f t="shared" si="1379"/>
        <v>35.699778896847363</v>
      </c>
      <c r="AX1997" s="37">
        <f t="shared" si="1380"/>
        <v>719.26204517491419</v>
      </c>
      <c r="AY1997" s="37">
        <f t="shared" si="1381"/>
        <v>1258.5978071209504</v>
      </c>
      <c r="AZ1997" s="37">
        <f t="shared" si="1382"/>
        <v>19.700562550347261</v>
      </c>
      <c r="BA1997" s="37">
        <f t="shared" si="1383"/>
        <v>7.8237561531225115</v>
      </c>
      <c r="BC1997">
        <v>136</v>
      </c>
      <c r="BD1997" s="37">
        <f>IF(Voorblad!$E$10=Rekenblad!BC1997,Rekenblad!AV1997,0)</f>
        <v>0</v>
      </c>
      <c r="BE1997" s="37">
        <f>IF(Voorblad!$E$10=Rekenblad!BC1997,Rekenblad!AW1997,0)</f>
        <v>0</v>
      </c>
      <c r="BF1997" s="37">
        <f>IF(Voorblad!$E$10=Rekenblad!BC1997,Rekenblad!AX1997,0)</f>
        <v>0</v>
      </c>
      <c r="BG1997" s="62">
        <f>IF(Voorblad!$E$10=Rekenblad!BC1997,Rekenblad!AY1997,0)</f>
        <v>0</v>
      </c>
      <c r="BH1997" s="37">
        <f>IF(Voorblad!$E$10=Rekenblad!BC1997,Rekenblad!AZ1997,0)</f>
        <v>0</v>
      </c>
      <c r="BI1997" s="37">
        <f>IF(Voorblad!$E$10=Rekenblad!BC1997,Rekenblad!BA1997,0)</f>
        <v>0</v>
      </c>
      <c r="BK1997">
        <v>136</v>
      </c>
      <c r="BL1997" s="37">
        <f>IF(Voorblad!$E$14=Rekenblad!$BL$1869,Rekenblad!BD1997,0)</f>
        <v>0</v>
      </c>
      <c r="BM1997" s="37">
        <f>IF(Voorblad!$E$14=Rekenblad!$BL$1869,Rekenblad!BE1997,0)</f>
        <v>0</v>
      </c>
      <c r="BN1997" s="37">
        <f>IF(Voorblad!$E$14=Rekenblad!$BL$1869,Rekenblad!BF1997,0)</f>
        <v>0</v>
      </c>
      <c r="BO1997" s="37">
        <f>IF(Voorblad!$E$14=Rekenblad!$BL$1869,Rekenblad!BG1997,0)</f>
        <v>0</v>
      </c>
      <c r="BP1997" s="37">
        <f>IF(Voorblad!$E$14=Rekenblad!$BL$1869,Rekenblad!BH1997,0)</f>
        <v>0</v>
      </c>
      <c r="BQ1997" s="37">
        <f>IF(Voorblad!$E$14=Rekenblad!$BL$1869,Rekenblad!BI1997,0)</f>
        <v>0</v>
      </c>
    </row>
    <row r="1998" spans="2:69" x14ac:dyDescent="0.25">
      <c r="B1998">
        <f>'Data TREND'!$X$274</f>
        <v>137</v>
      </c>
      <c r="C1998" s="37">
        <f>'Data TREND'!Z418</f>
        <v>506.77730610020046</v>
      </c>
      <c r="D1998" s="37">
        <f>'Data TREND'!AA418</f>
        <v>35.892421465412426</v>
      </c>
      <c r="E1998" s="37">
        <f>'Data TREND'!AB418</f>
        <v>724.51335621221017</v>
      </c>
      <c r="F1998" s="37">
        <f>'Data TREND'!AC418</f>
        <v>1267.479020673828</v>
      </c>
      <c r="G1998" s="37">
        <f>'Data TREND'!AD418</f>
        <v>19.619877127948634</v>
      </c>
      <c r="H1998" s="37">
        <f>'Data TREND'!AE418</f>
        <v>7.7892463887703292</v>
      </c>
      <c r="J1998" s="37">
        <f t="shared" si="1360"/>
        <v>506.77730610020046</v>
      </c>
      <c r="K1998" s="37">
        <f t="shared" si="1361"/>
        <v>35.892421465412426</v>
      </c>
      <c r="L1998" s="37">
        <f t="shared" si="1362"/>
        <v>724.51335621221017</v>
      </c>
      <c r="M1998" s="37">
        <f t="shared" si="1363"/>
        <v>1267.479020673828</v>
      </c>
      <c r="N1998" s="37">
        <f t="shared" si="1364"/>
        <v>19.619877127948634</v>
      </c>
      <c r="O1998" s="37">
        <f t="shared" si="1365"/>
        <v>7.7892463887703292</v>
      </c>
      <c r="Q1998">
        <f>'Data TREND'!$X$274</f>
        <v>137</v>
      </c>
      <c r="R1998" s="37">
        <f>'Data TREND'!AG418</f>
        <v>555.4175028232454</v>
      </c>
      <c r="S1998" s="37">
        <f>'Data TREND'!AH418</f>
        <v>71.37278799008925</v>
      </c>
      <c r="T1998" s="37">
        <f>'Data TREND'!AI418</f>
        <v>722.17660521644837</v>
      </c>
      <c r="U1998" s="37">
        <f>'Data TREND'!AJ418</f>
        <v>1348.8166850880211</v>
      </c>
      <c r="V1998" s="37">
        <f>'Data TREND'!AK418</f>
        <v>17.387779833474074</v>
      </c>
      <c r="W1998" s="37">
        <f>'Data TREND'!AL418</f>
        <v>7.1491127992238486</v>
      </c>
      <c r="Y1998" s="37">
        <f t="shared" si="1366"/>
        <v>0</v>
      </c>
      <c r="Z1998" s="37">
        <f t="shared" si="1367"/>
        <v>0</v>
      </c>
      <c r="AA1998" s="37">
        <f t="shared" si="1368"/>
        <v>0</v>
      </c>
      <c r="AB1998" s="37">
        <f t="shared" si="1369"/>
        <v>0</v>
      </c>
      <c r="AC1998" s="37">
        <f t="shared" si="1370"/>
        <v>0</v>
      </c>
      <c r="AD1998" s="37">
        <f t="shared" si="1371"/>
        <v>0</v>
      </c>
      <c r="AF1998">
        <f>'Data TREND'!$X$274</f>
        <v>137</v>
      </c>
      <c r="AG1998" s="37">
        <f>'Data TREND'!AN418</f>
        <v>616.11684469284478</v>
      </c>
      <c r="AH1998" s="37">
        <f>'Data TREND'!AO418</f>
        <v>76.384438608833619</v>
      </c>
      <c r="AI1998" s="37">
        <f>'Data TREND'!AP418</f>
        <v>721.83792030943164</v>
      </c>
      <c r="AJ1998" s="37">
        <f>'Data TREND'!AQ418</f>
        <v>1413.7662291239517</v>
      </c>
      <c r="AK1998" s="37">
        <f>'Data TREND'!AR418</f>
        <v>16.34950680057025</v>
      </c>
      <c r="AL1998" s="37">
        <f>'Data TREND'!AS418</f>
        <v>6.6226955675484884</v>
      </c>
      <c r="AN1998" s="37">
        <f t="shared" si="1372"/>
        <v>0</v>
      </c>
      <c r="AO1998" s="37">
        <f t="shared" si="1373"/>
        <v>0</v>
      </c>
      <c r="AP1998" s="37">
        <f t="shared" si="1374"/>
        <v>0</v>
      </c>
      <c r="AQ1998" s="37">
        <f t="shared" si="1375"/>
        <v>0</v>
      </c>
      <c r="AR1998" s="37">
        <f t="shared" si="1376"/>
        <v>0</v>
      </c>
      <c r="AS1998" s="37">
        <f t="shared" si="1377"/>
        <v>0</v>
      </c>
      <c r="AU1998">
        <v>137</v>
      </c>
      <c r="AV1998" s="37">
        <f t="shared" si="1378"/>
        <v>506.77730610020046</v>
      </c>
      <c r="AW1998" s="37">
        <f t="shared" si="1379"/>
        <v>35.892421465412426</v>
      </c>
      <c r="AX1998" s="37">
        <f t="shared" si="1380"/>
        <v>724.51335621221017</v>
      </c>
      <c r="AY1998" s="37">
        <f t="shared" si="1381"/>
        <v>1267.479020673828</v>
      </c>
      <c r="AZ1998" s="37">
        <f t="shared" si="1382"/>
        <v>19.619877127948634</v>
      </c>
      <c r="BA1998" s="37">
        <f t="shared" si="1383"/>
        <v>7.7892463887703292</v>
      </c>
      <c r="BC1998">
        <v>137</v>
      </c>
      <c r="BD1998" s="37">
        <f>IF(Voorblad!$E$10=Rekenblad!BC1998,Rekenblad!AV1998,0)</f>
        <v>0</v>
      </c>
      <c r="BE1998" s="37">
        <f>IF(Voorblad!$E$10=Rekenblad!BC1998,Rekenblad!AW1998,0)</f>
        <v>0</v>
      </c>
      <c r="BF1998" s="37">
        <f>IF(Voorblad!$E$10=Rekenblad!BC1998,Rekenblad!AX1998,0)</f>
        <v>0</v>
      </c>
      <c r="BG1998" s="62">
        <f>IF(Voorblad!$E$10=Rekenblad!BC1998,Rekenblad!AY1998,0)</f>
        <v>0</v>
      </c>
      <c r="BH1998" s="37">
        <f>IF(Voorblad!$E$10=Rekenblad!BC1998,Rekenblad!AZ1998,0)</f>
        <v>0</v>
      </c>
      <c r="BI1998" s="37">
        <f>IF(Voorblad!$E$10=Rekenblad!BC1998,Rekenblad!BA1998,0)</f>
        <v>0</v>
      </c>
      <c r="BK1998">
        <v>137</v>
      </c>
      <c r="BL1998" s="37">
        <f>IF(Voorblad!$E$14=Rekenblad!$BL$1869,Rekenblad!BD1998,0)</f>
        <v>0</v>
      </c>
      <c r="BM1998" s="37">
        <f>IF(Voorblad!$E$14=Rekenblad!$BL$1869,Rekenblad!BE1998,0)</f>
        <v>0</v>
      </c>
      <c r="BN1998" s="37">
        <f>IF(Voorblad!$E$14=Rekenblad!$BL$1869,Rekenblad!BF1998,0)</f>
        <v>0</v>
      </c>
      <c r="BO1998" s="37">
        <f>IF(Voorblad!$E$14=Rekenblad!$BL$1869,Rekenblad!BG1998,0)</f>
        <v>0</v>
      </c>
      <c r="BP1998" s="37">
        <f>IF(Voorblad!$E$14=Rekenblad!$BL$1869,Rekenblad!BH1998,0)</f>
        <v>0</v>
      </c>
      <c r="BQ1998" s="37">
        <f>IF(Voorblad!$E$14=Rekenblad!$BL$1869,Rekenblad!BI1998,0)</f>
        <v>0</v>
      </c>
    </row>
    <row r="1999" spans="2:69" x14ac:dyDescent="0.25">
      <c r="B1999">
        <f>'Data TREND'!$X$275</f>
        <v>138</v>
      </c>
      <c r="C1999" s="37">
        <f>'Data TREND'!Z419</f>
        <v>510.20944344663883</v>
      </c>
      <c r="D1999" s="37">
        <f>'Data TREND'!AA419</f>
        <v>36.085064033977488</v>
      </c>
      <c r="E1999" s="37">
        <f>'Data TREND'!AB419</f>
        <v>729.76466724950626</v>
      </c>
      <c r="F1999" s="37">
        <f>'Data TREND'!AC419</f>
        <v>1276.3602342267054</v>
      </c>
      <c r="G1999" s="37">
        <f>'Data TREND'!AD419</f>
        <v>19.539191705550003</v>
      </c>
      <c r="H1999" s="37">
        <f>'Data TREND'!AE419</f>
        <v>7.7547366244181468</v>
      </c>
      <c r="J1999" s="37">
        <f t="shared" si="1360"/>
        <v>510.20944344663883</v>
      </c>
      <c r="K1999" s="37">
        <f t="shared" si="1361"/>
        <v>36.085064033977488</v>
      </c>
      <c r="L1999" s="37">
        <f t="shared" si="1362"/>
        <v>729.76466724950626</v>
      </c>
      <c r="M1999" s="37">
        <f t="shared" si="1363"/>
        <v>1276.3602342267054</v>
      </c>
      <c r="N1999" s="37">
        <f t="shared" si="1364"/>
        <v>19.539191705550003</v>
      </c>
      <c r="O1999" s="37">
        <f t="shared" si="1365"/>
        <v>7.7547366244181468</v>
      </c>
      <c r="Q1999">
        <f>'Data TREND'!$X$275</f>
        <v>138</v>
      </c>
      <c r="R1999" s="37">
        <f>'Data TREND'!AG419</f>
        <v>559.09224686120569</v>
      </c>
      <c r="S1999" s="37">
        <f>'Data TREND'!AH419</f>
        <v>71.767905175018825</v>
      </c>
      <c r="T1999" s="37">
        <f>'Data TREND'!AI419</f>
        <v>727.39000889176975</v>
      </c>
      <c r="U1999" s="37">
        <f>'Data TREND'!AJ419</f>
        <v>1358.095966577039</v>
      </c>
      <c r="V1999" s="37">
        <f>'Data TREND'!AK419</f>
        <v>17.232379771058824</v>
      </c>
      <c r="W1999" s="37">
        <f>'Data TREND'!AL419</f>
        <v>7.0859973634144175</v>
      </c>
      <c r="Y1999" s="37">
        <f t="shared" si="1366"/>
        <v>0</v>
      </c>
      <c r="Z1999" s="37">
        <f t="shared" si="1367"/>
        <v>0</v>
      </c>
      <c r="AA1999" s="37">
        <f t="shared" si="1368"/>
        <v>0</v>
      </c>
      <c r="AB1999" s="37">
        <f t="shared" si="1369"/>
        <v>0</v>
      </c>
      <c r="AC1999" s="37">
        <f t="shared" si="1370"/>
        <v>0</v>
      </c>
      <c r="AD1999" s="37">
        <f t="shared" si="1371"/>
        <v>0</v>
      </c>
      <c r="AF1999">
        <f>'Data TREND'!$X$275</f>
        <v>138</v>
      </c>
      <c r="AG1999" s="37">
        <f>'Data TREND'!AN419</f>
        <v>620.13720405572644</v>
      </c>
      <c r="AH1999" s="37">
        <f>'Data TREND'!AO419</f>
        <v>76.812908604000313</v>
      </c>
      <c r="AI1999" s="37">
        <f>'Data TREND'!AP419</f>
        <v>727.04577723005309</v>
      </c>
      <c r="AJ1999" s="37">
        <f>'Data TREND'!AQ419</f>
        <v>1423.4149291389576</v>
      </c>
      <c r="AK1999" s="37">
        <f>'Data TREND'!AR419</f>
        <v>16.157560656049299</v>
      </c>
      <c r="AL1999" s="37">
        <f>'Data TREND'!AS419</f>
        <v>6.5425748031338387</v>
      </c>
      <c r="AN1999" s="37">
        <f t="shared" si="1372"/>
        <v>0</v>
      </c>
      <c r="AO1999" s="37">
        <f t="shared" si="1373"/>
        <v>0</v>
      </c>
      <c r="AP1999" s="37">
        <f t="shared" si="1374"/>
        <v>0</v>
      </c>
      <c r="AQ1999" s="37">
        <f t="shared" si="1375"/>
        <v>0</v>
      </c>
      <c r="AR1999" s="37">
        <f t="shared" si="1376"/>
        <v>0</v>
      </c>
      <c r="AS1999" s="37">
        <f t="shared" si="1377"/>
        <v>0</v>
      </c>
      <c r="AU1999">
        <v>138</v>
      </c>
      <c r="AV1999" s="37">
        <f t="shared" si="1378"/>
        <v>510.20944344663883</v>
      </c>
      <c r="AW1999" s="37">
        <f t="shared" si="1379"/>
        <v>36.085064033977488</v>
      </c>
      <c r="AX1999" s="37">
        <f t="shared" si="1380"/>
        <v>729.76466724950626</v>
      </c>
      <c r="AY1999" s="37">
        <f t="shared" si="1381"/>
        <v>1276.3602342267054</v>
      </c>
      <c r="AZ1999" s="37">
        <f t="shared" si="1382"/>
        <v>19.539191705550003</v>
      </c>
      <c r="BA1999" s="37">
        <f t="shared" si="1383"/>
        <v>7.7547366244181468</v>
      </c>
      <c r="BC1999">
        <v>138</v>
      </c>
      <c r="BD1999" s="37">
        <f>IF(Voorblad!$E$10=Rekenblad!BC1999,Rekenblad!AV1999,0)</f>
        <v>0</v>
      </c>
      <c r="BE1999" s="37">
        <f>IF(Voorblad!$E$10=Rekenblad!BC1999,Rekenblad!AW1999,0)</f>
        <v>0</v>
      </c>
      <c r="BF1999" s="37">
        <f>IF(Voorblad!$E$10=Rekenblad!BC1999,Rekenblad!AX1999,0)</f>
        <v>0</v>
      </c>
      <c r="BG1999" s="62">
        <f>IF(Voorblad!$E$10=Rekenblad!BC1999,Rekenblad!AY1999,0)</f>
        <v>0</v>
      </c>
      <c r="BH1999" s="37">
        <f>IF(Voorblad!$E$10=Rekenblad!BC1999,Rekenblad!AZ1999,0)</f>
        <v>0</v>
      </c>
      <c r="BI1999" s="37">
        <f>IF(Voorblad!$E$10=Rekenblad!BC1999,Rekenblad!BA1999,0)</f>
        <v>0</v>
      </c>
      <c r="BK1999">
        <v>138</v>
      </c>
      <c r="BL1999" s="37">
        <f>IF(Voorblad!$E$14=Rekenblad!$BL$1869,Rekenblad!BD1999,0)</f>
        <v>0</v>
      </c>
      <c r="BM1999" s="37">
        <f>IF(Voorblad!$E$14=Rekenblad!$BL$1869,Rekenblad!BE1999,0)</f>
        <v>0</v>
      </c>
      <c r="BN1999" s="37">
        <f>IF(Voorblad!$E$14=Rekenblad!$BL$1869,Rekenblad!BF1999,0)</f>
        <v>0</v>
      </c>
      <c r="BO1999" s="37">
        <f>IF(Voorblad!$E$14=Rekenblad!$BL$1869,Rekenblad!BG1999,0)</f>
        <v>0</v>
      </c>
      <c r="BP1999" s="37">
        <f>IF(Voorblad!$E$14=Rekenblad!$BL$1869,Rekenblad!BH1999,0)</f>
        <v>0</v>
      </c>
      <c r="BQ1999" s="37">
        <f>IF(Voorblad!$E$14=Rekenblad!$BL$1869,Rekenblad!BI1999,0)</f>
        <v>0</v>
      </c>
    </row>
    <row r="2000" spans="2:69" x14ac:dyDescent="0.25">
      <c r="B2000">
        <f>'Data TREND'!$X$276</f>
        <v>139</v>
      </c>
      <c r="C2000" s="37">
        <f>'Data TREND'!Z420</f>
        <v>513.64158079307708</v>
      </c>
      <c r="D2000" s="37">
        <f>'Data TREND'!AA420</f>
        <v>36.277706602542551</v>
      </c>
      <c r="E2000" s="37">
        <f>'Data TREND'!AB420</f>
        <v>735.01597828680235</v>
      </c>
      <c r="F2000" s="37">
        <f>'Data TREND'!AC420</f>
        <v>1285.241447779583</v>
      </c>
      <c r="G2000" s="37">
        <f>'Data TREND'!AD420</f>
        <v>19.458506283151372</v>
      </c>
      <c r="H2000" s="37">
        <f>'Data TREND'!AE420</f>
        <v>7.7202268600659654</v>
      </c>
      <c r="J2000" s="37">
        <f t="shared" ref="J2000:J2011" si="1384">$B$1725*C2000</f>
        <v>513.64158079307708</v>
      </c>
      <c r="K2000" s="37">
        <f t="shared" ref="K2000:K2011" si="1385">$B$1725*D2000</f>
        <v>36.277706602542551</v>
      </c>
      <c r="L2000" s="37">
        <f t="shared" ref="L2000:L2011" si="1386">$B$1725*E2000</f>
        <v>735.01597828680235</v>
      </c>
      <c r="M2000" s="37">
        <f t="shared" ref="M2000:M2011" si="1387">$B$1725*F2000</f>
        <v>1285.241447779583</v>
      </c>
      <c r="N2000" s="37">
        <f t="shared" ref="N2000:N2011" si="1388">$B$1725*G2000</f>
        <v>19.458506283151372</v>
      </c>
      <c r="O2000" s="37">
        <f t="shared" ref="O2000:O2011" si="1389">$B$1725*H2000</f>
        <v>7.7202268600659654</v>
      </c>
      <c r="Q2000">
        <f>'Data TREND'!$X$276</f>
        <v>139</v>
      </c>
      <c r="R2000" s="37">
        <f>'Data TREND'!AG420</f>
        <v>562.76699089916588</v>
      </c>
      <c r="S2000" s="37">
        <f>'Data TREND'!AH420</f>
        <v>72.163022359948414</v>
      </c>
      <c r="T2000" s="37">
        <f>'Data TREND'!AI420</f>
        <v>732.60341256709114</v>
      </c>
      <c r="U2000" s="37">
        <f>'Data TREND'!AJ420</f>
        <v>1367.3752480660571</v>
      </c>
      <c r="V2000" s="37">
        <f>'Data TREND'!AK420</f>
        <v>17.076979708643574</v>
      </c>
      <c r="W2000" s="37">
        <f>'Data TREND'!AL420</f>
        <v>7.0228819276049865</v>
      </c>
      <c r="Y2000" s="37">
        <f t="shared" ref="Y2000:Y2011" si="1390">$Q$1725*R2000</f>
        <v>0</v>
      </c>
      <c r="Z2000" s="37">
        <f t="shared" ref="Z2000:Z2011" si="1391">$Q$1725*S2000</f>
        <v>0</v>
      </c>
      <c r="AA2000" s="37">
        <f t="shared" ref="AA2000:AA2011" si="1392">$Q$1725*T2000</f>
        <v>0</v>
      </c>
      <c r="AB2000" s="37">
        <f t="shared" ref="AB2000:AB2011" si="1393">$Q$1725*U2000</f>
        <v>0</v>
      </c>
      <c r="AC2000" s="37">
        <f t="shared" ref="AC2000:AC2011" si="1394">$Q$1725*V2000</f>
        <v>0</v>
      </c>
      <c r="AD2000" s="37">
        <f t="shared" ref="AD2000:AD2011" si="1395">$Q$1725*W2000</f>
        <v>0</v>
      </c>
      <c r="AF2000">
        <f>'Data TREND'!$X$276</f>
        <v>139</v>
      </c>
      <c r="AG2000" s="37">
        <f>'Data TREND'!AN420</f>
        <v>624.15756341860811</v>
      </c>
      <c r="AH2000" s="37">
        <f>'Data TREND'!AO420</f>
        <v>77.241378599166993</v>
      </c>
      <c r="AI2000" s="37">
        <f>'Data TREND'!AP420</f>
        <v>732.25363415067443</v>
      </c>
      <c r="AJ2000" s="37">
        <f>'Data TREND'!AQ420</f>
        <v>1433.0636291539631</v>
      </c>
      <c r="AK2000" s="37">
        <f>'Data TREND'!AR420</f>
        <v>15.965614511528344</v>
      </c>
      <c r="AL2000" s="37">
        <f>'Data TREND'!AS420</f>
        <v>6.4624540387191907</v>
      </c>
      <c r="AN2000" s="37">
        <f t="shared" ref="AN2000:AN2011" si="1396">$AF$1725*AG2000</f>
        <v>0</v>
      </c>
      <c r="AO2000" s="37">
        <f t="shared" ref="AO2000:AO2011" si="1397">$AF$1725*AH2000</f>
        <v>0</v>
      </c>
      <c r="AP2000" s="37">
        <f t="shared" ref="AP2000:AP2011" si="1398">$AF$1725*AI2000</f>
        <v>0</v>
      </c>
      <c r="AQ2000" s="37">
        <f t="shared" ref="AQ2000:AQ2011" si="1399">$AF$1725*AJ2000</f>
        <v>0</v>
      </c>
      <c r="AR2000" s="37">
        <f t="shared" ref="AR2000:AR2011" si="1400">$AF$1725*AK2000</f>
        <v>0</v>
      </c>
      <c r="AS2000" s="37">
        <f t="shared" ref="AS2000:AS2011" si="1401">$AF$1725*AL2000</f>
        <v>0</v>
      </c>
      <c r="AU2000">
        <v>139</v>
      </c>
      <c r="AV2000" s="37">
        <f t="shared" ref="AV2000:AV2011" si="1402">J2000+Y2000+AN2000</f>
        <v>513.64158079307708</v>
      </c>
      <c r="AW2000" s="37">
        <f t="shared" ref="AW2000:AW2011" si="1403">K2000+Z2000+AO2000</f>
        <v>36.277706602542551</v>
      </c>
      <c r="AX2000" s="37">
        <f t="shared" ref="AX2000:AX2011" si="1404">L2000+AA2000+AP2000</f>
        <v>735.01597828680235</v>
      </c>
      <c r="AY2000" s="37">
        <f t="shared" ref="AY2000:AY2011" si="1405">M2000+AB2000+AQ2000</f>
        <v>1285.241447779583</v>
      </c>
      <c r="AZ2000" s="37">
        <f t="shared" ref="AZ2000:AZ2011" si="1406">N2000+AC2000+AR2000</f>
        <v>19.458506283151372</v>
      </c>
      <c r="BA2000" s="37">
        <f t="shared" ref="BA2000:BA2011" si="1407">O2000+AD2000+AS2000</f>
        <v>7.7202268600659654</v>
      </c>
      <c r="BC2000">
        <v>139</v>
      </c>
      <c r="BD2000" s="37">
        <f>IF(Voorblad!$E$10=Rekenblad!BC2000,Rekenblad!AV2000,0)</f>
        <v>0</v>
      </c>
      <c r="BE2000" s="37">
        <f>IF(Voorblad!$E$10=Rekenblad!BC2000,Rekenblad!AW2000,0)</f>
        <v>0</v>
      </c>
      <c r="BF2000" s="37">
        <f>IF(Voorblad!$E$10=Rekenblad!BC2000,Rekenblad!AX2000,0)</f>
        <v>0</v>
      </c>
      <c r="BG2000" s="62">
        <f>IF(Voorblad!$E$10=Rekenblad!BC2000,Rekenblad!AY2000,0)</f>
        <v>0</v>
      </c>
      <c r="BH2000" s="37">
        <f>IF(Voorblad!$E$10=Rekenblad!BC2000,Rekenblad!AZ2000,0)</f>
        <v>0</v>
      </c>
      <c r="BI2000" s="37">
        <f>IF(Voorblad!$E$10=Rekenblad!BC2000,Rekenblad!BA2000,0)</f>
        <v>0</v>
      </c>
      <c r="BK2000">
        <v>139</v>
      </c>
      <c r="BL2000" s="37">
        <f>IF(Voorblad!$E$14=Rekenblad!$BL$1869,Rekenblad!BD2000,0)</f>
        <v>0</v>
      </c>
      <c r="BM2000" s="37">
        <f>IF(Voorblad!$E$14=Rekenblad!$BL$1869,Rekenblad!BE2000,0)</f>
        <v>0</v>
      </c>
      <c r="BN2000" s="37">
        <f>IF(Voorblad!$E$14=Rekenblad!$BL$1869,Rekenblad!BF2000,0)</f>
        <v>0</v>
      </c>
      <c r="BO2000" s="37">
        <f>IF(Voorblad!$E$14=Rekenblad!$BL$1869,Rekenblad!BG2000,0)</f>
        <v>0</v>
      </c>
      <c r="BP2000" s="37">
        <f>IF(Voorblad!$E$14=Rekenblad!$BL$1869,Rekenblad!BH2000,0)</f>
        <v>0</v>
      </c>
      <c r="BQ2000" s="37">
        <f>IF(Voorblad!$E$14=Rekenblad!$BL$1869,Rekenblad!BI2000,0)</f>
        <v>0</v>
      </c>
    </row>
    <row r="2001" spans="1:78" x14ac:dyDescent="0.25">
      <c r="B2001">
        <f>'Data TREND'!$X$277</f>
        <v>140</v>
      </c>
      <c r="C2001" s="37">
        <f>'Data TREND'!Z421</f>
        <v>517.07371813951534</v>
      </c>
      <c r="D2001" s="37">
        <f>'Data TREND'!AA421</f>
        <v>36.470349171107607</v>
      </c>
      <c r="E2001" s="37">
        <f>'Data TREND'!AB421</f>
        <v>740.26728932409833</v>
      </c>
      <c r="F2001" s="37">
        <f>'Data TREND'!AC421</f>
        <v>1294.1226613324604</v>
      </c>
      <c r="G2001" s="37">
        <f>'Data TREND'!AD421</f>
        <v>19.377820860752742</v>
      </c>
      <c r="H2001" s="37">
        <f>'Data TREND'!AE421</f>
        <v>7.685717095713783</v>
      </c>
      <c r="J2001" s="37">
        <f t="shared" si="1384"/>
        <v>517.07371813951534</v>
      </c>
      <c r="K2001" s="37">
        <f t="shared" si="1385"/>
        <v>36.470349171107607</v>
      </c>
      <c r="L2001" s="37">
        <f t="shared" si="1386"/>
        <v>740.26728932409833</v>
      </c>
      <c r="M2001" s="37">
        <f t="shared" si="1387"/>
        <v>1294.1226613324604</v>
      </c>
      <c r="N2001" s="37">
        <f t="shared" si="1388"/>
        <v>19.377820860752742</v>
      </c>
      <c r="O2001" s="37">
        <f t="shared" si="1389"/>
        <v>7.685717095713783</v>
      </c>
      <c r="Q2001">
        <f>'Data TREND'!$X$277</f>
        <v>140</v>
      </c>
      <c r="R2001" s="37">
        <f>'Data TREND'!AG421</f>
        <v>566.44173493712606</v>
      </c>
      <c r="S2001" s="37">
        <f>'Data TREND'!AH421</f>
        <v>72.558139544877989</v>
      </c>
      <c r="T2001" s="37">
        <f>'Data TREND'!AI421</f>
        <v>737.81681624241253</v>
      </c>
      <c r="U2001" s="37">
        <f>'Data TREND'!AJ421</f>
        <v>1376.6545295550752</v>
      </c>
      <c r="V2001" s="37">
        <f>'Data TREND'!AK421</f>
        <v>16.921579646228324</v>
      </c>
      <c r="W2001" s="37">
        <f>'Data TREND'!AL421</f>
        <v>6.9597664917955555</v>
      </c>
      <c r="Y2001" s="37">
        <f t="shared" si="1390"/>
        <v>0</v>
      </c>
      <c r="Z2001" s="37">
        <f t="shared" si="1391"/>
        <v>0</v>
      </c>
      <c r="AA2001" s="37">
        <f t="shared" si="1392"/>
        <v>0</v>
      </c>
      <c r="AB2001" s="37">
        <f t="shared" si="1393"/>
        <v>0</v>
      </c>
      <c r="AC2001" s="37">
        <f t="shared" si="1394"/>
        <v>0</v>
      </c>
      <c r="AD2001" s="37">
        <f t="shared" si="1395"/>
        <v>0</v>
      </c>
      <c r="AF2001">
        <f>'Data TREND'!$X$277</f>
        <v>140</v>
      </c>
      <c r="AG2001" s="37">
        <f>'Data TREND'!AN421</f>
        <v>628.17792278148977</v>
      </c>
      <c r="AH2001" s="37">
        <f>'Data TREND'!AO421</f>
        <v>77.669848594333672</v>
      </c>
      <c r="AI2001" s="37">
        <f>'Data TREND'!AP421</f>
        <v>737.46149107129577</v>
      </c>
      <c r="AJ2001" s="37">
        <f>'Data TREND'!AQ421</f>
        <v>1442.7123291689686</v>
      </c>
      <c r="AK2001" s="37">
        <f>'Data TREND'!AR421</f>
        <v>15.773668367007389</v>
      </c>
      <c r="AL2001" s="37">
        <f>'Data TREND'!AS421</f>
        <v>6.3823332743045409</v>
      </c>
      <c r="AN2001" s="37">
        <f t="shared" si="1396"/>
        <v>0</v>
      </c>
      <c r="AO2001" s="37">
        <f t="shared" si="1397"/>
        <v>0</v>
      </c>
      <c r="AP2001" s="37">
        <f t="shared" si="1398"/>
        <v>0</v>
      </c>
      <c r="AQ2001" s="37">
        <f t="shared" si="1399"/>
        <v>0</v>
      </c>
      <c r="AR2001" s="37">
        <f t="shared" si="1400"/>
        <v>0</v>
      </c>
      <c r="AS2001" s="37">
        <f t="shared" si="1401"/>
        <v>0</v>
      </c>
      <c r="AU2001">
        <v>140</v>
      </c>
      <c r="AV2001" s="37">
        <f t="shared" si="1402"/>
        <v>517.07371813951534</v>
      </c>
      <c r="AW2001" s="37">
        <f t="shared" si="1403"/>
        <v>36.470349171107607</v>
      </c>
      <c r="AX2001" s="37">
        <f t="shared" si="1404"/>
        <v>740.26728932409833</v>
      </c>
      <c r="AY2001" s="37">
        <f t="shared" si="1405"/>
        <v>1294.1226613324604</v>
      </c>
      <c r="AZ2001" s="37">
        <f t="shared" si="1406"/>
        <v>19.377820860752742</v>
      </c>
      <c r="BA2001" s="37">
        <f t="shared" si="1407"/>
        <v>7.685717095713783</v>
      </c>
      <c r="BC2001">
        <v>140</v>
      </c>
      <c r="BD2001" s="37">
        <f>IF(Voorblad!$E$10=Rekenblad!BC2001,Rekenblad!AV2001,0)</f>
        <v>0</v>
      </c>
      <c r="BE2001" s="37">
        <f>IF(Voorblad!$E$10=Rekenblad!BC2001,Rekenblad!AW2001,0)</f>
        <v>0</v>
      </c>
      <c r="BF2001" s="37">
        <f>IF(Voorblad!$E$10=Rekenblad!BC2001,Rekenblad!AX2001,0)</f>
        <v>0</v>
      </c>
      <c r="BG2001" s="62">
        <f>IF(Voorblad!$E$10=Rekenblad!BC2001,Rekenblad!AY2001,0)</f>
        <v>0</v>
      </c>
      <c r="BH2001" s="37">
        <f>IF(Voorblad!$E$10=Rekenblad!BC2001,Rekenblad!AZ2001,0)</f>
        <v>0</v>
      </c>
      <c r="BI2001" s="37">
        <f>IF(Voorblad!$E$10=Rekenblad!BC2001,Rekenblad!BA2001,0)</f>
        <v>0</v>
      </c>
      <c r="BK2001">
        <v>140</v>
      </c>
      <c r="BL2001" s="37">
        <f>IF(Voorblad!$E$14=Rekenblad!$BL$1869,Rekenblad!BD2001,0)</f>
        <v>0</v>
      </c>
      <c r="BM2001" s="37">
        <f>IF(Voorblad!$E$14=Rekenblad!$BL$1869,Rekenblad!BE2001,0)</f>
        <v>0</v>
      </c>
      <c r="BN2001" s="37">
        <f>IF(Voorblad!$E$14=Rekenblad!$BL$1869,Rekenblad!BF2001,0)</f>
        <v>0</v>
      </c>
      <c r="BO2001" s="37">
        <f>IF(Voorblad!$E$14=Rekenblad!$BL$1869,Rekenblad!BG2001,0)</f>
        <v>0</v>
      </c>
      <c r="BP2001" s="37">
        <f>IF(Voorblad!$E$14=Rekenblad!$BL$1869,Rekenblad!BH2001,0)</f>
        <v>0</v>
      </c>
      <c r="BQ2001" s="37">
        <f>IF(Voorblad!$E$14=Rekenblad!$BL$1869,Rekenblad!BI2001,0)</f>
        <v>0</v>
      </c>
    </row>
    <row r="2002" spans="1:78" x14ac:dyDescent="0.25">
      <c r="B2002">
        <f>'Data TREND'!$X$278</f>
        <v>141</v>
      </c>
      <c r="C2002" s="37">
        <f>'Data TREND'!Z422</f>
        <v>520.5058554859537</v>
      </c>
      <c r="D2002" s="37">
        <f>'Data TREND'!AA422</f>
        <v>36.662991739672663</v>
      </c>
      <c r="E2002" s="37">
        <f>'Data TREND'!AB422</f>
        <v>745.51860036139442</v>
      </c>
      <c r="F2002" s="37">
        <f>'Data TREND'!AC422</f>
        <v>1303.0038748853381</v>
      </c>
      <c r="G2002" s="37">
        <f>'Data TREND'!AD422</f>
        <v>19.297135438354115</v>
      </c>
      <c r="H2002" s="37">
        <f>'Data TREND'!AE422</f>
        <v>7.6512073313616016</v>
      </c>
      <c r="J2002" s="37">
        <f t="shared" si="1384"/>
        <v>520.5058554859537</v>
      </c>
      <c r="K2002" s="37">
        <f t="shared" si="1385"/>
        <v>36.662991739672663</v>
      </c>
      <c r="L2002" s="37">
        <f t="shared" si="1386"/>
        <v>745.51860036139442</v>
      </c>
      <c r="M2002" s="37">
        <f t="shared" si="1387"/>
        <v>1303.0038748853381</v>
      </c>
      <c r="N2002" s="37">
        <f t="shared" si="1388"/>
        <v>19.297135438354115</v>
      </c>
      <c r="O2002" s="37">
        <f t="shared" si="1389"/>
        <v>7.6512073313616016</v>
      </c>
      <c r="Q2002">
        <f>'Data TREND'!$X$278</f>
        <v>141</v>
      </c>
      <c r="R2002" s="37">
        <f>'Data TREND'!AG422</f>
        <v>570.11647897508647</v>
      </c>
      <c r="S2002" s="37">
        <f>'Data TREND'!AH422</f>
        <v>72.953256729807563</v>
      </c>
      <c r="T2002" s="37">
        <f>'Data TREND'!AI422</f>
        <v>743.03021991773392</v>
      </c>
      <c r="U2002" s="37">
        <f>'Data TREND'!AJ422</f>
        <v>1385.9338110440933</v>
      </c>
      <c r="V2002" s="37">
        <f>'Data TREND'!AK422</f>
        <v>16.76617958381307</v>
      </c>
      <c r="W2002" s="37">
        <f>'Data TREND'!AL422</f>
        <v>6.8966510559861263</v>
      </c>
      <c r="Y2002" s="37">
        <f t="shared" si="1390"/>
        <v>0</v>
      </c>
      <c r="Z2002" s="37">
        <f t="shared" si="1391"/>
        <v>0</v>
      </c>
      <c r="AA2002" s="37">
        <f t="shared" si="1392"/>
        <v>0</v>
      </c>
      <c r="AB2002" s="37">
        <f t="shared" si="1393"/>
        <v>0</v>
      </c>
      <c r="AC2002" s="37">
        <f t="shared" si="1394"/>
        <v>0</v>
      </c>
      <c r="AD2002" s="37">
        <f t="shared" si="1395"/>
        <v>0</v>
      </c>
      <c r="AF2002">
        <f>'Data TREND'!$X$278</f>
        <v>141</v>
      </c>
      <c r="AG2002" s="37">
        <f>'Data TREND'!AN422</f>
        <v>632.19828214437121</v>
      </c>
      <c r="AH2002" s="37">
        <f>'Data TREND'!AO422</f>
        <v>78.098318589500366</v>
      </c>
      <c r="AI2002" s="37">
        <f>'Data TREND'!AP422</f>
        <v>742.66934799191722</v>
      </c>
      <c r="AJ2002" s="37">
        <f>'Data TREND'!AQ422</f>
        <v>1452.3610291839746</v>
      </c>
      <c r="AK2002" s="37">
        <f>'Data TREND'!AR422</f>
        <v>15.581722222486434</v>
      </c>
      <c r="AL2002" s="37">
        <f>'Data TREND'!AS422</f>
        <v>6.3022125098898929</v>
      </c>
      <c r="AN2002" s="37">
        <f t="shared" si="1396"/>
        <v>0</v>
      </c>
      <c r="AO2002" s="37">
        <f t="shared" si="1397"/>
        <v>0</v>
      </c>
      <c r="AP2002" s="37">
        <f t="shared" si="1398"/>
        <v>0</v>
      </c>
      <c r="AQ2002" s="37">
        <f t="shared" si="1399"/>
        <v>0</v>
      </c>
      <c r="AR2002" s="37">
        <f t="shared" si="1400"/>
        <v>0</v>
      </c>
      <c r="AS2002" s="37">
        <f t="shared" si="1401"/>
        <v>0</v>
      </c>
      <c r="AU2002">
        <v>141</v>
      </c>
      <c r="AV2002" s="37">
        <f t="shared" si="1402"/>
        <v>520.5058554859537</v>
      </c>
      <c r="AW2002" s="37">
        <f t="shared" si="1403"/>
        <v>36.662991739672663</v>
      </c>
      <c r="AX2002" s="37">
        <f t="shared" si="1404"/>
        <v>745.51860036139442</v>
      </c>
      <c r="AY2002" s="37">
        <f t="shared" si="1405"/>
        <v>1303.0038748853381</v>
      </c>
      <c r="AZ2002" s="37">
        <f t="shared" si="1406"/>
        <v>19.297135438354115</v>
      </c>
      <c r="BA2002" s="37">
        <f t="shared" si="1407"/>
        <v>7.6512073313616016</v>
      </c>
      <c r="BC2002">
        <v>141</v>
      </c>
      <c r="BD2002" s="37">
        <f>IF(Voorblad!$E$10=Rekenblad!BC2002,Rekenblad!AV2002,0)</f>
        <v>0</v>
      </c>
      <c r="BE2002" s="37">
        <f>IF(Voorblad!$E$10=Rekenblad!BC2002,Rekenblad!AW2002,0)</f>
        <v>0</v>
      </c>
      <c r="BF2002" s="37">
        <f>IF(Voorblad!$E$10=Rekenblad!BC2002,Rekenblad!AX2002,0)</f>
        <v>0</v>
      </c>
      <c r="BG2002" s="62">
        <f>IF(Voorblad!$E$10=Rekenblad!BC2002,Rekenblad!AY2002,0)</f>
        <v>0</v>
      </c>
      <c r="BH2002" s="37">
        <f>IF(Voorblad!$E$10=Rekenblad!BC2002,Rekenblad!AZ2002,0)</f>
        <v>0</v>
      </c>
      <c r="BI2002" s="37">
        <f>IF(Voorblad!$E$10=Rekenblad!BC2002,Rekenblad!BA2002,0)</f>
        <v>0</v>
      </c>
      <c r="BK2002">
        <v>141</v>
      </c>
      <c r="BL2002" s="37">
        <f>IF(Voorblad!$E$14=Rekenblad!$BL$1869,Rekenblad!BD2002,0)</f>
        <v>0</v>
      </c>
      <c r="BM2002" s="37">
        <f>IF(Voorblad!$E$14=Rekenblad!$BL$1869,Rekenblad!BE2002,0)</f>
        <v>0</v>
      </c>
      <c r="BN2002" s="37">
        <f>IF(Voorblad!$E$14=Rekenblad!$BL$1869,Rekenblad!BF2002,0)</f>
        <v>0</v>
      </c>
      <c r="BO2002" s="37">
        <f>IF(Voorblad!$E$14=Rekenblad!$BL$1869,Rekenblad!BG2002,0)</f>
        <v>0</v>
      </c>
      <c r="BP2002" s="37">
        <f>IF(Voorblad!$E$14=Rekenblad!$BL$1869,Rekenblad!BH2002,0)</f>
        <v>0</v>
      </c>
      <c r="BQ2002" s="37">
        <f>IF(Voorblad!$E$14=Rekenblad!$BL$1869,Rekenblad!BI2002,0)</f>
        <v>0</v>
      </c>
    </row>
    <row r="2003" spans="1:78" x14ac:dyDescent="0.25">
      <c r="B2003">
        <f>'Data TREND'!$X$279</f>
        <v>142</v>
      </c>
      <c r="C2003" s="37">
        <f>'Data TREND'!Z423</f>
        <v>523.93799283239196</v>
      </c>
      <c r="D2003" s="37">
        <f>'Data TREND'!AA423</f>
        <v>36.855634308237725</v>
      </c>
      <c r="E2003" s="37">
        <f>'Data TREND'!AB423</f>
        <v>750.76991139869051</v>
      </c>
      <c r="F2003" s="37">
        <f>'Data TREND'!AC423</f>
        <v>1311.8850884382155</v>
      </c>
      <c r="G2003" s="37">
        <f>'Data TREND'!AD423</f>
        <v>19.216450015955484</v>
      </c>
      <c r="H2003" s="37">
        <f>'Data TREND'!AE423</f>
        <v>7.6166975670094192</v>
      </c>
      <c r="J2003" s="37">
        <f t="shared" si="1384"/>
        <v>523.93799283239196</v>
      </c>
      <c r="K2003" s="37">
        <f t="shared" si="1385"/>
        <v>36.855634308237725</v>
      </c>
      <c r="L2003" s="37">
        <f t="shared" si="1386"/>
        <v>750.76991139869051</v>
      </c>
      <c r="M2003" s="37">
        <f t="shared" si="1387"/>
        <v>1311.8850884382155</v>
      </c>
      <c r="N2003" s="37">
        <f t="shared" si="1388"/>
        <v>19.216450015955484</v>
      </c>
      <c r="O2003" s="37">
        <f t="shared" si="1389"/>
        <v>7.6166975670094192</v>
      </c>
      <c r="Q2003">
        <f>'Data TREND'!$X$279</f>
        <v>142</v>
      </c>
      <c r="R2003" s="37">
        <f>'Data TREND'!AG423</f>
        <v>573.79122301304665</v>
      </c>
      <c r="S2003" s="37">
        <f>'Data TREND'!AH423</f>
        <v>73.348373914737152</v>
      </c>
      <c r="T2003" s="37">
        <f>'Data TREND'!AI423</f>
        <v>748.24362359305519</v>
      </c>
      <c r="U2003" s="37">
        <f>'Data TREND'!AJ423</f>
        <v>1395.2130925331114</v>
      </c>
      <c r="V2003" s="37">
        <f>'Data TREND'!AK423</f>
        <v>16.61077952139782</v>
      </c>
      <c r="W2003" s="37">
        <f>'Data TREND'!AL423</f>
        <v>6.8335356201766952</v>
      </c>
      <c r="Y2003" s="37">
        <f t="shared" si="1390"/>
        <v>0</v>
      </c>
      <c r="Z2003" s="37">
        <f t="shared" si="1391"/>
        <v>0</v>
      </c>
      <c r="AA2003" s="37">
        <f t="shared" si="1392"/>
        <v>0</v>
      </c>
      <c r="AB2003" s="37">
        <f t="shared" si="1393"/>
        <v>0</v>
      </c>
      <c r="AC2003" s="37">
        <f t="shared" si="1394"/>
        <v>0</v>
      </c>
      <c r="AD2003" s="37">
        <f t="shared" si="1395"/>
        <v>0</v>
      </c>
      <c r="AF2003">
        <f>'Data TREND'!$X$279</f>
        <v>142</v>
      </c>
      <c r="AG2003" s="37">
        <f>'Data TREND'!AN423</f>
        <v>636.21864150725287</v>
      </c>
      <c r="AH2003" s="37">
        <f>'Data TREND'!AO423</f>
        <v>78.526788584667059</v>
      </c>
      <c r="AI2003" s="37">
        <f>'Data TREND'!AP423</f>
        <v>747.87720491253856</v>
      </c>
      <c r="AJ2003" s="37">
        <f>'Data TREND'!AQ423</f>
        <v>1462.00972919898</v>
      </c>
      <c r="AK2003" s="37">
        <f>'Data TREND'!AR423</f>
        <v>15.389776077965482</v>
      </c>
      <c r="AL2003" s="37">
        <f>'Data TREND'!AS423</f>
        <v>6.2220917454752431</v>
      </c>
      <c r="AN2003" s="37">
        <f t="shared" si="1396"/>
        <v>0</v>
      </c>
      <c r="AO2003" s="37">
        <f t="shared" si="1397"/>
        <v>0</v>
      </c>
      <c r="AP2003" s="37">
        <f t="shared" si="1398"/>
        <v>0</v>
      </c>
      <c r="AQ2003" s="37">
        <f t="shared" si="1399"/>
        <v>0</v>
      </c>
      <c r="AR2003" s="37">
        <f t="shared" si="1400"/>
        <v>0</v>
      </c>
      <c r="AS2003" s="37">
        <f t="shared" si="1401"/>
        <v>0</v>
      </c>
      <c r="AU2003">
        <v>142</v>
      </c>
      <c r="AV2003" s="37">
        <f t="shared" si="1402"/>
        <v>523.93799283239196</v>
      </c>
      <c r="AW2003" s="37">
        <f t="shared" si="1403"/>
        <v>36.855634308237725</v>
      </c>
      <c r="AX2003" s="37">
        <f t="shared" si="1404"/>
        <v>750.76991139869051</v>
      </c>
      <c r="AY2003" s="37">
        <f t="shared" si="1405"/>
        <v>1311.8850884382155</v>
      </c>
      <c r="AZ2003" s="37">
        <f t="shared" si="1406"/>
        <v>19.216450015955484</v>
      </c>
      <c r="BA2003" s="37">
        <f t="shared" si="1407"/>
        <v>7.6166975670094192</v>
      </c>
      <c r="BC2003">
        <v>142</v>
      </c>
      <c r="BD2003" s="37">
        <f>IF(Voorblad!$E$10=Rekenblad!BC2003,Rekenblad!AV2003,0)</f>
        <v>0</v>
      </c>
      <c r="BE2003" s="37">
        <f>IF(Voorblad!$E$10=Rekenblad!BC2003,Rekenblad!AW2003,0)</f>
        <v>0</v>
      </c>
      <c r="BF2003" s="37">
        <f>IF(Voorblad!$E$10=Rekenblad!BC2003,Rekenblad!AX2003,0)</f>
        <v>0</v>
      </c>
      <c r="BG2003" s="62">
        <f>IF(Voorblad!$E$10=Rekenblad!BC2003,Rekenblad!AY2003,0)</f>
        <v>0</v>
      </c>
      <c r="BH2003" s="37">
        <f>IF(Voorblad!$E$10=Rekenblad!BC2003,Rekenblad!AZ2003,0)</f>
        <v>0</v>
      </c>
      <c r="BI2003" s="37">
        <f>IF(Voorblad!$E$10=Rekenblad!BC2003,Rekenblad!BA2003,0)</f>
        <v>0</v>
      </c>
      <c r="BK2003">
        <v>142</v>
      </c>
      <c r="BL2003" s="37">
        <f>IF(Voorblad!$E$14=Rekenblad!$BL$1869,Rekenblad!BD2003,0)</f>
        <v>0</v>
      </c>
      <c r="BM2003" s="37">
        <f>IF(Voorblad!$E$14=Rekenblad!$BL$1869,Rekenblad!BE2003,0)</f>
        <v>0</v>
      </c>
      <c r="BN2003" s="37">
        <f>IF(Voorblad!$E$14=Rekenblad!$BL$1869,Rekenblad!BF2003,0)</f>
        <v>0</v>
      </c>
      <c r="BO2003" s="37">
        <f>IF(Voorblad!$E$14=Rekenblad!$BL$1869,Rekenblad!BG2003,0)</f>
        <v>0</v>
      </c>
      <c r="BP2003" s="37">
        <f>IF(Voorblad!$E$14=Rekenblad!$BL$1869,Rekenblad!BH2003,0)</f>
        <v>0</v>
      </c>
      <c r="BQ2003" s="37">
        <f>IF(Voorblad!$E$14=Rekenblad!$BL$1869,Rekenblad!BI2003,0)</f>
        <v>0</v>
      </c>
    </row>
    <row r="2004" spans="1:78" x14ac:dyDescent="0.25">
      <c r="B2004">
        <f>'Data TREND'!$X$280</f>
        <v>143</v>
      </c>
      <c r="C2004" s="37">
        <f>'Data TREND'!Z424</f>
        <v>527.37013017883021</v>
      </c>
      <c r="D2004" s="37">
        <f>'Data TREND'!AA424</f>
        <v>37.048276876802788</v>
      </c>
      <c r="E2004" s="37">
        <f>'Data TREND'!AB424</f>
        <v>756.02122243598649</v>
      </c>
      <c r="F2004" s="37">
        <f>'Data TREND'!AC424</f>
        <v>1320.7663019910931</v>
      </c>
      <c r="G2004" s="37">
        <f>'Data TREND'!AD424</f>
        <v>19.135764593556857</v>
      </c>
      <c r="H2004" s="37">
        <f>'Data TREND'!AE424</f>
        <v>7.5821878026572378</v>
      </c>
      <c r="J2004" s="37">
        <f t="shared" si="1384"/>
        <v>527.37013017883021</v>
      </c>
      <c r="K2004" s="37">
        <f t="shared" si="1385"/>
        <v>37.048276876802788</v>
      </c>
      <c r="L2004" s="37">
        <f t="shared" si="1386"/>
        <v>756.02122243598649</v>
      </c>
      <c r="M2004" s="37">
        <f t="shared" si="1387"/>
        <v>1320.7663019910931</v>
      </c>
      <c r="N2004" s="37">
        <f t="shared" si="1388"/>
        <v>19.135764593556857</v>
      </c>
      <c r="O2004" s="37">
        <f t="shared" si="1389"/>
        <v>7.5821878026572378</v>
      </c>
      <c r="Q2004">
        <f>'Data TREND'!$X$280</f>
        <v>143</v>
      </c>
      <c r="R2004" s="37">
        <f>'Data TREND'!AG424</f>
        <v>577.46596705100683</v>
      </c>
      <c r="S2004" s="37">
        <f>'Data TREND'!AH424</f>
        <v>73.743491099666727</v>
      </c>
      <c r="T2004" s="37">
        <f>'Data TREND'!AI424</f>
        <v>753.45702726837658</v>
      </c>
      <c r="U2004" s="37">
        <f>'Data TREND'!AJ424</f>
        <v>1404.4923740221295</v>
      </c>
      <c r="V2004" s="37">
        <f>'Data TREND'!AK424</f>
        <v>16.45537945898257</v>
      </c>
      <c r="W2004" s="37">
        <f>'Data TREND'!AL424</f>
        <v>6.7704201843672642</v>
      </c>
      <c r="Y2004" s="37">
        <f t="shared" si="1390"/>
        <v>0</v>
      </c>
      <c r="Z2004" s="37">
        <f t="shared" si="1391"/>
        <v>0</v>
      </c>
      <c r="AA2004" s="37">
        <f t="shared" si="1392"/>
        <v>0</v>
      </c>
      <c r="AB2004" s="37">
        <f t="shared" si="1393"/>
        <v>0</v>
      </c>
      <c r="AC2004" s="37">
        <f t="shared" si="1394"/>
        <v>0</v>
      </c>
      <c r="AD2004" s="37">
        <f t="shared" si="1395"/>
        <v>0</v>
      </c>
      <c r="AF2004">
        <f>'Data TREND'!$X$280</f>
        <v>143</v>
      </c>
      <c r="AG2004" s="37">
        <f>'Data TREND'!AN424</f>
        <v>640.23900087013453</v>
      </c>
      <c r="AH2004" s="37">
        <f>'Data TREND'!AO424</f>
        <v>78.955258579833739</v>
      </c>
      <c r="AI2004" s="37">
        <f>'Data TREND'!AP424</f>
        <v>753.0850618331599</v>
      </c>
      <c r="AJ2004" s="37">
        <f>'Data TREND'!AQ424</f>
        <v>1471.658429213986</v>
      </c>
      <c r="AK2004" s="37">
        <f>'Data TREND'!AR424</f>
        <v>15.197829933444527</v>
      </c>
      <c r="AL2004" s="37">
        <f>'Data TREND'!AS424</f>
        <v>6.1419709810605951</v>
      </c>
      <c r="AN2004" s="37">
        <f t="shared" si="1396"/>
        <v>0</v>
      </c>
      <c r="AO2004" s="37">
        <f t="shared" si="1397"/>
        <v>0</v>
      </c>
      <c r="AP2004" s="37">
        <f t="shared" si="1398"/>
        <v>0</v>
      </c>
      <c r="AQ2004" s="37">
        <f t="shared" si="1399"/>
        <v>0</v>
      </c>
      <c r="AR2004" s="37">
        <f t="shared" si="1400"/>
        <v>0</v>
      </c>
      <c r="AS2004" s="37">
        <f t="shared" si="1401"/>
        <v>0</v>
      </c>
      <c r="AU2004">
        <v>143</v>
      </c>
      <c r="AV2004" s="37">
        <f t="shared" si="1402"/>
        <v>527.37013017883021</v>
      </c>
      <c r="AW2004" s="37">
        <f t="shared" si="1403"/>
        <v>37.048276876802788</v>
      </c>
      <c r="AX2004" s="37">
        <f t="shared" si="1404"/>
        <v>756.02122243598649</v>
      </c>
      <c r="AY2004" s="37">
        <f t="shared" si="1405"/>
        <v>1320.7663019910931</v>
      </c>
      <c r="AZ2004" s="37">
        <f t="shared" si="1406"/>
        <v>19.135764593556857</v>
      </c>
      <c r="BA2004" s="37">
        <f t="shared" si="1407"/>
        <v>7.5821878026572378</v>
      </c>
      <c r="BC2004">
        <v>143</v>
      </c>
      <c r="BD2004" s="37">
        <f>IF(Voorblad!$E$10=Rekenblad!BC2004,Rekenblad!AV2004,0)</f>
        <v>0</v>
      </c>
      <c r="BE2004" s="37">
        <f>IF(Voorblad!$E$10=Rekenblad!BC2004,Rekenblad!AW2004,0)</f>
        <v>0</v>
      </c>
      <c r="BF2004" s="37">
        <f>IF(Voorblad!$E$10=Rekenblad!BC2004,Rekenblad!AX2004,0)</f>
        <v>0</v>
      </c>
      <c r="BG2004" s="62">
        <f>IF(Voorblad!$E$10=Rekenblad!BC2004,Rekenblad!AY2004,0)</f>
        <v>0</v>
      </c>
      <c r="BH2004" s="37">
        <f>IF(Voorblad!$E$10=Rekenblad!BC2004,Rekenblad!AZ2004,0)</f>
        <v>0</v>
      </c>
      <c r="BI2004" s="37">
        <f>IF(Voorblad!$E$10=Rekenblad!BC2004,Rekenblad!BA2004,0)</f>
        <v>0</v>
      </c>
      <c r="BK2004">
        <v>143</v>
      </c>
      <c r="BL2004" s="37">
        <f>IF(Voorblad!$E$14=Rekenblad!$BL$1869,Rekenblad!BD2004,0)</f>
        <v>0</v>
      </c>
      <c r="BM2004" s="37">
        <f>IF(Voorblad!$E$14=Rekenblad!$BL$1869,Rekenblad!BE2004,0)</f>
        <v>0</v>
      </c>
      <c r="BN2004" s="37">
        <f>IF(Voorblad!$E$14=Rekenblad!$BL$1869,Rekenblad!BF2004,0)</f>
        <v>0</v>
      </c>
      <c r="BO2004" s="37">
        <f>IF(Voorblad!$E$14=Rekenblad!$BL$1869,Rekenblad!BG2004,0)</f>
        <v>0</v>
      </c>
      <c r="BP2004" s="37">
        <f>IF(Voorblad!$E$14=Rekenblad!$BL$1869,Rekenblad!BH2004,0)</f>
        <v>0</v>
      </c>
      <c r="BQ2004" s="37">
        <f>IF(Voorblad!$E$14=Rekenblad!$BL$1869,Rekenblad!BI2004,0)</f>
        <v>0</v>
      </c>
    </row>
    <row r="2005" spans="1:78" x14ac:dyDescent="0.25">
      <c r="B2005">
        <f>'Data TREND'!$X$281</f>
        <v>144</v>
      </c>
      <c r="C2005" s="37">
        <f>'Data TREND'!Z425</f>
        <v>530.80226752526858</v>
      </c>
      <c r="D2005" s="37">
        <f>'Data TREND'!AA425</f>
        <v>37.240919445367851</v>
      </c>
      <c r="E2005" s="37">
        <f>'Data TREND'!AB425</f>
        <v>761.27253347328258</v>
      </c>
      <c r="F2005" s="37">
        <f>'Data TREND'!AC425</f>
        <v>1329.6475155439705</v>
      </c>
      <c r="G2005" s="37">
        <f>'Data TREND'!AD425</f>
        <v>19.055079171158226</v>
      </c>
      <c r="H2005" s="37">
        <f>'Data TREND'!AE425</f>
        <v>7.5476780383050555</v>
      </c>
      <c r="J2005" s="37">
        <f t="shared" si="1384"/>
        <v>530.80226752526858</v>
      </c>
      <c r="K2005" s="37">
        <f t="shared" si="1385"/>
        <v>37.240919445367851</v>
      </c>
      <c r="L2005" s="37">
        <f t="shared" si="1386"/>
        <v>761.27253347328258</v>
      </c>
      <c r="M2005" s="37">
        <f t="shared" si="1387"/>
        <v>1329.6475155439705</v>
      </c>
      <c r="N2005" s="37">
        <f t="shared" si="1388"/>
        <v>19.055079171158226</v>
      </c>
      <c r="O2005" s="37">
        <f t="shared" si="1389"/>
        <v>7.5476780383050555</v>
      </c>
      <c r="Q2005">
        <f>'Data TREND'!$X$281</f>
        <v>144</v>
      </c>
      <c r="R2005" s="37">
        <f>'Data TREND'!AG425</f>
        <v>581.14071108896701</v>
      </c>
      <c r="S2005" s="37">
        <f>'Data TREND'!AH425</f>
        <v>74.138608284596316</v>
      </c>
      <c r="T2005" s="37">
        <f>'Data TREND'!AI425</f>
        <v>758.67043094369797</v>
      </c>
      <c r="U2005" s="37">
        <f>'Data TREND'!AJ425</f>
        <v>1413.7716555111474</v>
      </c>
      <c r="V2005" s="37">
        <f>'Data TREND'!AK425</f>
        <v>16.29997939656732</v>
      </c>
      <c r="W2005" s="37">
        <f>'Data TREND'!AL425</f>
        <v>6.7073047485578332</v>
      </c>
      <c r="Y2005" s="37">
        <f t="shared" si="1390"/>
        <v>0</v>
      </c>
      <c r="Z2005" s="37">
        <f t="shared" si="1391"/>
        <v>0</v>
      </c>
      <c r="AA2005" s="37">
        <f t="shared" si="1392"/>
        <v>0</v>
      </c>
      <c r="AB2005" s="37">
        <f t="shared" si="1393"/>
        <v>0</v>
      </c>
      <c r="AC2005" s="37">
        <f t="shared" si="1394"/>
        <v>0</v>
      </c>
      <c r="AD2005" s="37">
        <f t="shared" si="1395"/>
        <v>0</v>
      </c>
      <c r="AF2005">
        <f>'Data TREND'!$X$281</f>
        <v>144</v>
      </c>
      <c r="AG2005" s="37">
        <f>'Data TREND'!AN425</f>
        <v>644.2593602330162</v>
      </c>
      <c r="AH2005" s="37">
        <f>'Data TREND'!AO425</f>
        <v>79.383728575000433</v>
      </c>
      <c r="AI2005" s="37">
        <f>'Data TREND'!AP425</f>
        <v>758.29291875378135</v>
      </c>
      <c r="AJ2005" s="37">
        <f>'Data TREND'!AQ425</f>
        <v>1481.3071292289915</v>
      </c>
      <c r="AK2005" s="37">
        <f>'Data TREND'!AR425</f>
        <v>15.005883788923573</v>
      </c>
      <c r="AL2005" s="37">
        <f>'Data TREND'!AS425</f>
        <v>6.0618502166459454</v>
      </c>
      <c r="AN2005" s="37">
        <f t="shared" si="1396"/>
        <v>0</v>
      </c>
      <c r="AO2005" s="37">
        <f t="shared" si="1397"/>
        <v>0</v>
      </c>
      <c r="AP2005" s="37">
        <f t="shared" si="1398"/>
        <v>0</v>
      </c>
      <c r="AQ2005" s="37">
        <f t="shared" si="1399"/>
        <v>0</v>
      </c>
      <c r="AR2005" s="37">
        <f t="shared" si="1400"/>
        <v>0</v>
      </c>
      <c r="AS2005" s="37">
        <f t="shared" si="1401"/>
        <v>0</v>
      </c>
      <c r="AU2005">
        <v>144</v>
      </c>
      <c r="AV2005" s="37">
        <f t="shared" si="1402"/>
        <v>530.80226752526858</v>
      </c>
      <c r="AW2005" s="37">
        <f t="shared" si="1403"/>
        <v>37.240919445367851</v>
      </c>
      <c r="AX2005" s="37">
        <f t="shared" si="1404"/>
        <v>761.27253347328258</v>
      </c>
      <c r="AY2005" s="37">
        <f t="shared" si="1405"/>
        <v>1329.6475155439705</v>
      </c>
      <c r="AZ2005" s="37">
        <f t="shared" si="1406"/>
        <v>19.055079171158226</v>
      </c>
      <c r="BA2005" s="37">
        <f t="shared" si="1407"/>
        <v>7.5476780383050555</v>
      </c>
      <c r="BC2005">
        <v>144</v>
      </c>
      <c r="BD2005" s="37">
        <f>IF(Voorblad!$E$10=Rekenblad!BC2005,Rekenblad!AV2005,0)</f>
        <v>0</v>
      </c>
      <c r="BE2005" s="37">
        <f>IF(Voorblad!$E$10=Rekenblad!BC2005,Rekenblad!AW2005,0)</f>
        <v>0</v>
      </c>
      <c r="BF2005" s="37">
        <f>IF(Voorblad!$E$10=Rekenblad!BC2005,Rekenblad!AX2005,0)</f>
        <v>0</v>
      </c>
      <c r="BG2005" s="62">
        <f>IF(Voorblad!$E$10=Rekenblad!BC2005,Rekenblad!AY2005,0)</f>
        <v>0</v>
      </c>
      <c r="BH2005" s="37">
        <f>IF(Voorblad!$E$10=Rekenblad!BC2005,Rekenblad!AZ2005,0)</f>
        <v>0</v>
      </c>
      <c r="BI2005" s="37">
        <f>IF(Voorblad!$E$10=Rekenblad!BC2005,Rekenblad!BA2005,0)</f>
        <v>0</v>
      </c>
      <c r="BK2005">
        <v>144</v>
      </c>
      <c r="BL2005" s="37">
        <f>IF(Voorblad!$E$14=Rekenblad!$BL$1869,Rekenblad!BD2005,0)</f>
        <v>0</v>
      </c>
      <c r="BM2005" s="37">
        <f>IF(Voorblad!$E$14=Rekenblad!$BL$1869,Rekenblad!BE2005,0)</f>
        <v>0</v>
      </c>
      <c r="BN2005" s="37">
        <f>IF(Voorblad!$E$14=Rekenblad!$BL$1869,Rekenblad!BF2005,0)</f>
        <v>0</v>
      </c>
      <c r="BO2005" s="37">
        <f>IF(Voorblad!$E$14=Rekenblad!$BL$1869,Rekenblad!BG2005,0)</f>
        <v>0</v>
      </c>
      <c r="BP2005" s="37">
        <f>IF(Voorblad!$E$14=Rekenblad!$BL$1869,Rekenblad!BH2005,0)</f>
        <v>0</v>
      </c>
      <c r="BQ2005" s="37">
        <f>IF(Voorblad!$E$14=Rekenblad!$BL$1869,Rekenblad!BI2005,0)</f>
        <v>0</v>
      </c>
    </row>
    <row r="2006" spans="1:78" x14ac:dyDescent="0.25">
      <c r="B2006">
        <f>'Data TREND'!$X$282</f>
        <v>145</v>
      </c>
      <c r="C2006" s="37">
        <f>'Data TREND'!Z426</f>
        <v>534.23440487170683</v>
      </c>
      <c r="D2006" s="37">
        <f>'Data TREND'!AA426</f>
        <v>37.433562013932907</v>
      </c>
      <c r="E2006" s="37">
        <f>'Data TREND'!AB426</f>
        <v>766.52384451057867</v>
      </c>
      <c r="F2006" s="37">
        <f>'Data TREND'!AC426</f>
        <v>1338.5287290968481</v>
      </c>
      <c r="G2006" s="37">
        <f>'Data TREND'!AD426</f>
        <v>18.974393748759596</v>
      </c>
      <c r="H2006" s="37">
        <f>'Data TREND'!AE426</f>
        <v>7.5131682739528731</v>
      </c>
      <c r="J2006" s="37">
        <f t="shared" si="1384"/>
        <v>534.23440487170683</v>
      </c>
      <c r="K2006" s="37">
        <f t="shared" si="1385"/>
        <v>37.433562013932907</v>
      </c>
      <c r="L2006" s="37">
        <f t="shared" si="1386"/>
        <v>766.52384451057867</v>
      </c>
      <c r="M2006" s="37">
        <f t="shared" si="1387"/>
        <v>1338.5287290968481</v>
      </c>
      <c r="N2006" s="37">
        <f t="shared" si="1388"/>
        <v>18.974393748759596</v>
      </c>
      <c r="O2006" s="37">
        <f t="shared" si="1389"/>
        <v>7.5131682739528731</v>
      </c>
      <c r="Q2006">
        <f>'Data TREND'!$X$282</f>
        <v>145</v>
      </c>
      <c r="R2006" s="37">
        <f>'Data TREND'!AG426</f>
        <v>584.81545512692742</v>
      </c>
      <c r="S2006" s="37">
        <f>'Data TREND'!AH426</f>
        <v>74.533725469525891</v>
      </c>
      <c r="T2006" s="37">
        <f>'Data TREND'!AI426</f>
        <v>763.88383461901935</v>
      </c>
      <c r="U2006" s="37">
        <f>'Data TREND'!AJ426</f>
        <v>1423.0509370001655</v>
      </c>
      <c r="V2006" s="37">
        <f>'Data TREND'!AK426</f>
        <v>16.14457933415207</v>
      </c>
      <c r="W2006" s="37">
        <f>'Data TREND'!AL426</f>
        <v>6.6441893127484022</v>
      </c>
      <c r="Y2006" s="37">
        <f t="shared" si="1390"/>
        <v>0</v>
      </c>
      <c r="Z2006" s="37">
        <f t="shared" si="1391"/>
        <v>0</v>
      </c>
      <c r="AA2006" s="37">
        <f t="shared" si="1392"/>
        <v>0</v>
      </c>
      <c r="AB2006" s="37">
        <f t="shared" si="1393"/>
        <v>0</v>
      </c>
      <c r="AC2006" s="37">
        <f t="shared" si="1394"/>
        <v>0</v>
      </c>
      <c r="AD2006" s="37">
        <f t="shared" si="1395"/>
        <v>0</v>
      </c>
      <c r="AF2006">
        <f>'Data TREND'!$X$282</f>
        <v>145</v>
      </c>
      <c r="AG2006" s="37">
        <f>'Data TREND'!AN426</f>
        <v>648.27971959589786</v>
      </c>
      <c r="AH2006" s="37">
        <f>'Data TREND'!AO426</f>
        <v>79.812198570167112</v>
      </c>
      <c r="AI2006" s="37">
        <f>'Data TREND'!AP426</f>
        <v>763.50077567440269</v>
      </c>
      <c r="AJ2006" s="37">
        <f>'Data TREND'!AQ426</f>
        <v>1490.9558292439974</v>
      </c>
      <c r="AK2006" s="37">
        <f>'Data TREND'!AR426</f>
        <v>14.813937644402618</v>
      </c>
      <c r="AL2006" s="37">
        <f>'Data TREND'!AS426</f>
        <v>5.9817294522312974</v>
      </c>
      <c r="AN2006" s="37">
        <f t="shared" si="1396"/>
        <v>0</v>
      </c>
      <c r="AO2006" s="37">
        <f t="shared" si="1397"/>
        <v>0</v>
      </c>
      <c r="AP2006" s="37">
        <f t="shared" si="1398"/>
        <v>0</v>
      </c>
      <c r="AQ2006" s="37">
        <f t="shared" si="1399"/>
        <v>0</v>
      </c>
      <c r="AR2006" s="37">
        <f t="shared" si="1400"/>
        <v>0</v>
      </c>
      <c r="AS2006" s="37">
        <f t="shared" si="1401"/>
        <v>0</v>
      </c>
      <c r="AU2006">
        <v>145</v>
      </c>
      <c r="AV2006" s="37">
        <f t="shared" si="1402"/>
        <v>534.23440487170683</v>
      </c>
      <c r="AW2006" s="37">
        <f t="shared" si="1403"/>
        <v>37.433562013932907</v>
      </c>
      <c r="AX2006" s="37">
        <f t="shared" si="1404"/>
        <v>766.52384451057867</v>
      </c>
      <c r="AY2006" s="37">
        <f t="shared" si="1405"/>
        <v>1338.5287290968481</v>
      </c>
      <c r="AZ2006" s="37">
        <f t="shared" si="1406"/>
        <v>18.974393748759596</v>
      </c>
      <c r="BA2006" s="37">
        <f t="shared" si="1407"/>
        <v>7.5131682739528731</v>
      </c>
      <c r="BC2006">
        <v>145</v>
      </c>
      <c r="BD2006" s="37">
        <f>IF(Voorblad!$E$10=Rekenblad!BC2006,Rekenblad!AV2006,0)</f>
        <v>0</v>
      </c>
      <c r="BE2006" s="37">
        <f>IF(Voorblad!$E$10=Rekenblad!BC2006,Rekenblad!AW2006,0)</f>
        <v>0</v>
      </c>
      <c r="BF2006" s="37">
        <f>IF(Voorblad!$E$10=Rekenblad!BC2006,Rekenblad!AX2006,0)</f>
        <v>0</v>
      </c>
      <c r="BG2006" s="62">
        <f>IF(Voorblad!$E$10=Rekenblad!BC2006,Rekenblad!AY2006,0)</f>
        <v>0</v>
      </c>
      <c r="BH2006" s="37">
        <f>IF(Voorblad!$E$10=Rekenblad!BC2006,Rekenblad!AZ2006,0)</f>
        <v>0</v>
      </c>
      <c r="BI2006" s="37">
        <f>IF(Voorblad!$E$10=Rekenblad!BC2006,Rekenblad!BA2006,0)</f>
        <v>0</v>
      </c>
      <c r="BK2006">
        <v>145</v>
      </c>
      <c r="BL2006" s="37">
        <f>IF(Voorblad!$E$14=Rekenblad!$BL$1869,Rekenblad!BD2006,0)</f>
        <v>0</v>
      </c>
      <c r="BM2006" s="37">
        <f>IF(Voorblad!$E$14=Rekenblad!$BL$1869,Rekenblad!BE2006,0)</f>
        <v>0</v>
      </c>
      <c r="BN2006" s="37">
        <f>IF(Voorblad!$E$14=Rekenblad!$BL$1869,Rekenblad!BF2006,0)</f>
        <v>0</v>
      </c>
      <c r="BO2006" s="37">
        <f>IF(Voorblad!$E$14=Rekenblad!$BL$1869,Rekenblad!BG2006,0)</f>
        <v>0</v>
      </c>
      <c r="BP2006" s="37">
        <f>IF(Voorblad!$E$14=Rekenblad!$BL$1869,Rekenblad!BH2006,0)</f>
        <v>0</v>
      </c>
      <c r="BQ2006" s="37">
        <f>IF(Voorblad!$E$14=Rekenblad!$BL$1869,Rekenblad!BI2006,0)</f>
        <v>0</v>
      </c>
    </row>
    <row r="2007" spans="1:78" x14ac:dyDescent="0.25">
      <c r="B2007">
        <f>'Data TREND'!$X$283</f>
        <v>146</v>
      </c>
      <c r="C2007" s="37">
        <f>'Data TREND'!Z427</f>
        <v>537.66654221814508</v>
      </c>
      <c r="D2007" s="37">
        <f>'Data TREND'!AA427</f>
        <v>37.626204582497969</v>
      </c>
      <c r="E2007" s="37">
        <f>'Data TREND'!AB427</f>
        <v>771.77515554787476</v>
      </c>
      <c r="F2007" s="37">
        <f>'Data TREND'!AC427</f>
        <v>1347.4099426497257</v>
      </c>
      <c r="G2007" s="37">
        <f>'Data TREND'!AD427</f>
        <v>18.893708326360969</v>
      </c>
      <c r="H2007" s="37">
        <f>'Data TREND'!AE427</f>
        <v>7.4786585096006917</v>
      </c>
      <c r="J2007" s="37">
        <f t="shared" si="1384"/>
        <v>537.66654221814508</v>
      </c>
      <c r="K2007" s="37">
        <f t="shared" si="1385"/>
        <v>37.626204582497969</v>
      </c>
      <c r="L2007" s="37">
        <f t="shared" si="1386"/>
        <v>771.77515554787476</v>
      </c>
      <c r="M2007" s="37">
        <f t="shared" si="1387"/>
        <v>1347.4099426497257</v>
      </c>
      <c r="N2007" s="37">
        <f t="shared" si="1388"/>
        <v>18.893708326360969</v>
      </c>
      <c r="O2007" s="37">
        <f t="shared" si="1389"/>
        <v>7.4786585096006917</v>
      </c>
      <c r="Q2007">
        <f>'Data TREND'!$X$283</f>
        <v>146</v>
      </c>
      <c r="R2007" s="37">
        <f>'Data TREND'!AG427</f>
        <v>588.4901991648876</v>
      </c>
      <c r="S2007" s="37">
        <f>'Data TREND'!AH427</f>
        <v>74.928842654455465</v>
      </c>
      <c r="T2007" s="37">
        <f>'Data TREND'!AI427</f>
        <v>769.09723829434074</v>
      </c>
      <c r="U2007" s="37">
        <f>'Data TREND'!AJ427</f>
        <v>1432.3302184891836</v>
      </c>
      <c r="V2007" s="37">
        <f>'Data TREND'!AK427</f>
        <v>15.98917927173682</v>
      </c>
      <c r="W2007" s="37">
        <f>'Data TREND'!AL427</f>
        <v>6.5810738769389729</v>
      </c>
      <c r="Y2007" s="37">
        <f t="shared" si="1390"/>
        <v>0</v>
      </c>
      <c r="Z2007" s="37">
        <f t="shared" si="1391"/>
        <v>0</v>
      </c>
      <c r="AA2007" s="37">
        <f t="shared" si="1392"/>
        <v>0</v>
      </c>
      <c r="AB2007" s="37">
        <f t="shared" si="1393"/>
        <v>0</v>
      </c>
      <c r="AC2007" s="37">
        <f t="shared" si="1394"/>
        <v>0</v>
      </c>
      <c r="AD2007" s="37">
        <f t="shared" si="1395"/>
        <v>0</v>
      </c>
      <c r="AF2007">
        <f>'Data TREND'!$X$283</f>
        <v>146</v>
      </c>
      <c r="AG2007" s="37">
        <f>'Data TREND'!AN427</f>
        <v>652.30007895877952</v>
      </c>
      <c r="AH2007" s="37">
        <f>'Data TREND'!AO427</f>
        <v>80.240668565333806</v>
      </c>
      <c r="AI2007" s="37">
        <f>'Data TREND'!AP427</f>
        <v>768.70863259502403</v>
      </c>
      <c r="AJ2007" s="37">
        <f>'Data TREND'!AQ427</f>
        <v>1500.6045292590029</v>
      </c>
      <c r="AK2007" s="37">
        <f>'Data TREND'!AR427</f>
        <v>14.621991499881666</v>
      </c>
      <c r="AL2007" s="37">
        <f>'Data TREND'!AS427</f>
        <v>5.9016086878166476</v>
      </c>
      <c r="AN2007" s="37">
        <f t="shared" si="1396"/>
        <v>0</v>
      </c>
      <c r="AO2007" s="37">
        <f t="shared" si="1397"/>
        <v>0</v>
      </c>
      <c r="AP2007" s="37">
        <f t="shared" si="1398"/>
        <v>0</v>
      </c>
      <c r="AQ2007" s="37">
        <f t="shared" si="1399"/>
        <v>0</v>
      </c>
      <c r="AR2007" s="37">
        <f t="shared" si="1400"/>
        <v>0</v>
      </c>
      <c r="AS2007" s="37">
        <f t="shared" si="1401"/>
        <v>0</v>
      </c>
      <c r="AU2007">
        <v>146</v>
      </c>
      <c r="AV2007" s="37">
        <f t="shared" si="1402"/>
        <v>537.66654221814508</v>
      </c>
      <c r="AW2007" s="37">
        <f t="shared" si="1403"/>
        <v>37.626204582497969</v>
      </c>
      <c r="AX2007" s="37">
        <f t="shared" si="1404"/>
        <v>771.77515554787476</v>
      </c>
      <c r="AY2007" s="37">
        <f t="shared" si="1405"/>
        <v>1347.4099426497257</v>
      </c>
      <c r="AZ2007" s="37">
        <f t="shared" si="1406"/>
        <v>18.893708326360969</v>
      </c>
      <c r="BA2007" s="37">
        <f t="shared" si="1407"/>
        <v>7.4786585096006917</v>
      </c>
      <c r="BC2007">
        <v>146</v>
      </c>
      <c r="BD2007" s="37">
        <f>IF(Voorblad!$E$10=Rekenblad!BC2007,Rekenblad!AV2007,0)</f>
        <v>0</v>
      </c>
      <c r="BE2007" s="37">
        <f>IF(Voorblad!$E$10=Rekenblad!BC2007,Rekenblad!AW2007,0)</f>
        <v>0</v>
      </c>
      <c r="BF2007" s="37">
        <f>IF(Voorblad!$E$10=Rekenblad!BC2007,Rekenblad!AX2007,0)</f>
        <v>0</v>
      </c>
      <c r="BG2007" s="62">
        <f>IF(Voorblad!$E$10=Rekenblad!BC2007,Rekenblad!AY2007,0)</f>
        <v>0</v>
      </c>
      <c r="BH2007" s="37">
        <f>IF(Voorblad!$E$10=Rekenblad!BC2007,Rekenblad!AZ2007,0)</f>
        <v>0</v>
      </c>
      <c r="BI2007" s="37">
        <f>IF(Voorblad!$E$10=Rekenblad!BC2007,Rekenblad!BA2007,0)</f>
        <v>0</v>
      </c>
      <c r="BK2007">
        <v>146</v>
      </c>
      <c r="BL2007" s="37">
        <f>IF(Voorblad!$E$14=Rekenblad!$BL$1869,Rekenblad!BD2007,0)</f>
        <v>0</v>
      </c>
      <c r="BM2007" s="37">
        <f>IF(Voorblad!$E$14=Rekenblad!$BL$1869,Rekenblad!BE2007,0)</f>
        <v>0</v>
      </c>
      <c r="BN2007" s="37">
        <f>IF(Voorblad!$E$14=Rekenblad!$BL$1869,Rekenblad!BF2007,0)</f>
        <v>0</v>
      </c>
      <c r="BO2007" s="37">
        <f>IF(Voorblad!$E$14=Rekenblad!$BL$1869,Rekenblad!BG2007,0)</f>
        <v>0</v>
      </c>
      <c r="BP2007" s="37">
        <f>IF(Voorblad!$E$14=Rekenblad!$BL$1869,Rekenblad!BH2007,0)</f>
        <v>0</v>
      </c>
      <c r="BQ2007" s="37">
        <f>IF(Voorblad!$E$14=Rekenblad!$BL$1869,Rekenblad!BI2007,0)</f>
        <v>0</v>
      </c>
    </row>
    <row r="2008" spans="1:78" x14ac:dyDescent="0.25">
      <c r="B2008">
        <f>'Data TREND'!$X$284</f>
        <v>147</v>
      </c>
      <c r="C2008" s="37">
        <f>'Data TREND'!Z428</f>
        <v>541.09867956458345</v>
      </c>
      <c r="D2008" s="37">
        <f>'Data TREND'!AA428</f>
        <v>37.818847151063025</v>
      </c>
      <c r="E2008" s="37">
        <f>'Data TREND'!AB428</f>
        <v>777.02646658517074</v>
      </c>
      <c r="F2008" s="37">
        <f>'Data TREND'!AC428</f>
        <v>1356.2911562026031</v>
      </c>
      <c r="G2008" s="37">
        <f>'Data TREND'!AD428</f>
        <v>18.813022903962338</v>
      </c>
      <c r="H2008" s="37">
        <f>'Data TREND'!AE428</f>
        <v>7.4441487452485093</v>
      </c>
      <c r="J2008" s="37">
        <f t="shared" si="1384"/>
        <v>541.09867956458345</v>
      </c>
      <c r="K2008" s="37">
        <f t="shared" si="1385"/>
        <v>37.818847151063025</v>
      </c>
      <c r="L2008" s="37">
        <f t="shared" si="1386"/>
        <v>777.02646658517074</v>
      </c>
      <c r="M2008" s="37">
        <f t="shared" si="1387"/>
        <v>1356.2911562026031</v>
      </c>
      <c r="N2008" s="37">
        <f t="shared" si="1388"/>
        <v>18.813022903962338</v>
      </c>
      <c r="O2008" s="37">
        <f t="shared" si="1389"/>
        <v>7.4441487452485093</v>
      </c>
      <c r="Q2008">
        <f>'Data TREND'!$X$284</f>
        <v>147</v>
      </c>
      <c r="R2008" s="37">
        <f>'Data TREND'!AG428</f>
        <v>592.16494320284778</v>
      </c>
      <c r="S2008" s="37">
        <f>'Data TREND'!AH428</f>
        <v>75.323959839385054</v>
      </c>
      <c r="T2008" s="37">
        <f>'Data TREND'!AI428</f>
        <v>774.31064196966202</v>
      </c>
      <c r="U2008" s="37">
        <f>'Data TREND'!AJ428</f>
        <v>1441.6094999782017</v>
      </c>
      <c r="V2008" s="37">
        <f>'Data TREND'!AK428</f>
        <v>15.83377920932157</v>
      </c>
      <c r="W2008" s="37">
        <f>'Data TREND'!AL428</f>
        <v>6.5179584411295419</v>
      </c>
      <c r="Y2008" s="37">
        <f t="shared" si="1390"/>
        <v>0</v>
      </c>
      <c r="Z2008" s="37">
        <f t="shared" si="1391"/>
        <v>0</v>
      </c>
      <c r="AA2008" s="37">
        <f t="shared" si="1392"/>
        <v>0</v>
      </c>
      <c r="AB2008" s="37">
        <f t="shared" si="1393"/>
        <v>0</v>
      </c>
      <c r="AC2008" s="37">
        <f t="shared" si="1394"/>
        <v>0</v>
      </c>
      <c r="AD2008" s="37">
        <f t="shared" si="1395"/>
        <v>0</v>
      </c>
      <c r="AF2008">
        <f>'Data TREND'!$X$284</f>
        <v>147</v>
      </c>
      <c r="AG2008" s="37">
        <f>'Data TREND'!AN428</f>
        <v>656.32043832166096</v>
      </c>
      <c r="AH2008" s="37">
        <f>'Data TREND'!AO428</f>
        <v>80.6691385605005</v>
      </c>
      <c r="AI2008" s="37">
        <f>'Data TREND'!AP428</f>
        <v>773.91648951564548</v>
      </c>
      <c r="AJ2008" s="37">
        <f>'Data TREND'!AQ428</f>
        <v>1510.2532292740088</v>
      </c>
      <c r="AK2008" s="37">
        <f>'Data TREND'!AR428</f>
        <v>14.430045355360711</v>
      </c>
      <c r="AL2008" s="37">
        <f>'Data TREND'!AS428</f>
        <v>5.8214879234019996</v>
      </c>
      <c r="AN2008" s="37">
        <f t="shared" si="1396"/>
        <v>0</v>
      </c>
      <c r="AO2008" s="37">
        <f t="shared" si="1397"/>
        <v>0</v>
      </c>
      <c r="AP2008" s="37">
        <f t="shared" si="1398"/>
        <v>0</v>
      </c>
      <c r="AQ2008" s="37">
        <f t="shared" si="1399"/>
        <v>0</v>
      </c>
      <c r="AR2008" s="37">
        <f t="shared" si="1400"/>
        <v>0</v>
      </c>
      <c r="AS2008" s="37">
        <f t="shared" si="1401"/>
        <v>0</v>
      </c>
      <c r="AU2008">
        <v>147</v>
      </c>
      <c r="AV2008" s="37">
        <f t="shared" si="1402"/>
        <v>541.09867956458345</v>
      </c>
      <c r="AW2008" s="37">
        <f t="shared" si="1403"/>
        <v>37.818847151063025</v>
      </c>
      <c r="AX2008" s="37">
        <f t="shared" si="1404"/>
        <v>777.02646658517074</v>
      </c>
      <c r="AY2008" s="37">
        <f t="shared" si="1405"/>
        <v>1356.2911562026031</v>
      </c>
      <c r="AZ2008" s="37">
        <f t="shared" si="1406"/>
        <v>18.813022903962338</v>
      </c>
      <c r="BA2008" s="37">
        <f t="shared" si="1407"/>
        <v>7.4441487452485093</v>
      </c>
      <c r="BC2008">
        <v>147</v>
      </c>
      <c r="BD2008" s="37">
        <f>IF(Voorblad!$E$10=Rekenblad!BC2008,Rekenblad!AV2008,0)</f>
        <v>0</v>
      </c>
      <c r="BE2008" s="37">
        <f>IF(Voorblad!$E$10=Rekenblad!BC2008,Rekenblad!AW2008,0)</f>
        <v>0</v>
      </c>
      <c r="BF2008" s="37">
        <f>IF(Voorblad!$E$10=Rekenblad!BC2008,Rekenblad!AX2008,0)</f>
        <v>0</v>
      </c>
      <c r="BG2008" s="62">
        <f>IF(Voorblad!$E$10=Rekenblad!BC2008,Rekenblad!AY2008,0)</f>
        <v>0</v>
      </c>
      <c r="BH2008" s="37">
        <f>IF(Voorblad!$E$10=Rekenblad!BC2008,Rekenblad!AZ2008,0)</f>
        <v>0</v>
      </c>
      <c r="BI2008" s="37">
        <f>IF(Voorblad!$E$10=Rekenblad!BC2008,Rekenblad!BA2008,0)</f>
        <v>0</v>
      </c>
      <c r="BK2008">
        <v>147</v>
      </c>
      <c r="BL2008" s="37">
        <f>IF(Voorblad!$E$14=Rekenblad!$BL$1869,Rekenblad!BD2008,0)</f>
        <v>0</v>
      </c>
      <c r="BM2008" s="37">
        <f>IF(Voorblad!$E$14=Rekenblad!$BL$1869,Rekenblad!BE2008,0)</f>
        <v>0</v>
      </c>
      <c r="BN2008" s="37">
        <f>IF(Voorblad!$E$14=Rekenblad!$BL$1869,Rekenblad!BF2008,0)</f>
        <v>0</v>
      </c>
      <c r="BO2008" s="37">
        <f>IF(Voorblad!$E$14=Rekenblad!$BL$1869,Rekenblad!BG2008,0)</f>
        <v>0</v>
      </c>
      <c r="BP2008" s="37">
        <f>IF(Voorblad!$E$14=Rekenblad!$BL$1869,Rekenblad!BH2008,0)</f>
        <v>0</v>
      </c>
      <c r="BQ2008" s="37">
        <f>IF(Voorblad!$E$14=Rekenblad!$BL$1869,Rekenblad!BI2008,0)</f>
        <v>0</v>
      </c>
    </row>
    <row r="2009" spans="1:78" x14ac:dyDescent="0.25">
      <c r="B2009">
        <f>'Data TREND'!$X$285</f>
        <v>148</v>
      </c>
      <c r="C2009" s="37">
        <f>'Data TREND'!Z429</f>
        <v>544.5308169110217</v>
      </c>
      <c r="D2009" s="37">
        <f>'Data TREND'!AA429</f>
        <v>38.011489719628088</v>
      </c>
      <c r="E2009" s="37">
        <f>'Data TREND'!AB429</f>
        <v>782.27777762246683</v>
      </c>
      <c r="F2009" s="37">
        <f>'Data TREND'!AC429</f>
        <v>1365.1723697554808</v>
      </c>
      <c r="G2009" s="37">
        <f>'Data TREND'!AD429</f>
        <v>18.732337481563711</v>
      </c>
      <c r="H2009" s="37">
        <f>'Data TREND'!AE429</f>
        <v>7.4096389808963279</v>
      </c>
      <c r="J2009" s="37">
        <f t="shared" si="1384"/>
        <v>544.5308169110217</v>
      </c>
      <c r="K2009" s="37">
        <f t="shared" si="1385"/>
        <v>38.011489719628088</v>
      </c>
      <c r="L2009" s="37">
        <f t="shared" si="1386"/>
        <v>782.27777762246683</v>
      </c>
      <c r="M2009" s="37">
        <f t="shared" si="1387"/>
        <v>1365.1723697554808</v>
      </c>
      <c r="N2009" s="37">
        <f t="shared" si="1388"/>
        <v>18.732337481563711</v>
      </c>
      <c r="O2009" s="37">
        <f t="shared" si="1389"/>
        <v>7.4096389808963279</v>
      </c>
      <c r="Q2009">
        <f>'Data TREND'!$X$285</f>
        <v>148</v>
      </c>
      <c r="R2009" s="37">
        <f>'Data TREND'!AG429</f>
        <v>595.83968724080796</v>
      </c>
      <c r="S2009" s="37">
        <f>'Data TREND'!AH429</f>
        <v>75.719077024314629</v>
      </c>
      <c r="T2009" s="37">
        <f>'Data TREND'!AI429</f>
        <v>779.5240456449834</v>
      </c>
      <c r="U2009" s="37">
        <f>'Data TREND'!AJ429</f>
        <v>1450.8887814672198</v>
      </c>
      <c r="V2009" s="37">
        <f>'Data TREND'!AK429</f>
        <v>15.67837914690632</v>
      </c>
      <c r="W2009" s="37">
        <f>'Data TREND'!AL429</f>
        <v>6.4548430053201109</v>
      </c>
      <c r="Y2009" s="37">
        <f t="shared" si="1390"/>
        <v>0</v>
      </c>
      <c r="Z2009" s="37">
        <f t="shared" si="1391"/>
        <v>0</v>
      </c>
      <c r="AA2009" s="37">
        <f t="shared" si="1392"/>
        <v>0</v>
      </c>
      <c r="AB2009" s="37">
        <f t="shared" si="1393"/>
        <v>0</v>
      </c>
      <c r="AC2009" s="37">
        <f t="shared" si="1394"/>
        <v>0</v>
      </c>
      <c r="AD2009" s="37">
        <f t="shared" si="1395"/>
        <v>0</v>
      </c>
      <c r="AF2009">
        <f>'Data TREND'!$X$285</f>
        <v>148</v>
      </c>
      <c r="AG2009" s="37">
        <f>'Data TREND'!AN429</f>
        <v>660.34079768454262</v>
      </c>
      <c r="AH2009" s="37">
        <f>'Data TREND'!AO429</f>
        <v>81.097608555667179</v>
      </c>
      <c r="AI2009" s="37">
        <f>'Data TREND'!AP429</f>
        <v>779.12434643626682</v>
      </c>
      <c r="AJ2009" s="37">
        <f>'Data TREND'!AQ429</f>
        <v>1519.9019292890143</v>
      </c>
      <c r="AK2009" s="37">
        <f>'Data TREND'!AR429</f>
        <v>14.238099210839756</v>
      </c>
      <c r="AL2009" s="37">
        <f>'Data TREND'!AS429</f>
        <v>5.7413671589873498</v>
      </c>
      <c r="AN2009" s="37">
        <f t="shared" si="1396"/>
        <v>0</v>
      </c>
      <c r="AO2009" s="37">
        <f t="shared" si="1397"/>
        <v>0</v>
      </c>
      <c r="AP2009" s="37">
        <f t="shared" si="1398"/>
        <v>0</v>
      </c>
      <c r="AQ2009" s="37">
        <f t="shared" si="1399"/>
        <v>0</v>
      </c>
      <c r="AR2009" s="37">
        <f t="shared" si="1400"/>
        <v>0</v>
      </c>
      <c r="AS2009" s="37">
        <f t="shared" si="1401"/>
        <v>0</v>
      </c>
      <c r="AU2009">
        <v>148</v>
      </c>
      <c r="AV2009" s="37">
        <f t="shared" si="1402"/>
        <v>544.5308169110217</v>
      </c>
      <c r="AW2009" s="37">
        <f t="shared" si="1403"/>
        <v>38.011489719628088</v>
      </c>
      <c r="AX2009" s="37">
        <f t="shared" si="1404"/>
        <v>782.27777762246683</v>
      </c>
      <c r="AY2009" s="37">
        <f t="shared" si="1405"/>
        <v>1365.1723697554808</v>
      </c>
      <c r="AZ2009" s="37">
        <f t="shared" si="1406"/>
        <v>18.732337481563711</v>
      </c>
      <c r="BA2009" s="37">
        <f t="shared" si="1407"/>
        <v>7.4096389808963279</v>
      </c>
      <c r="BC2009">
        <v>148</v>
      </c>
      <c r="BD2009" s="37">
        <f>IF(Voorblad!$E$10=Rekenblad!BC2009,Rekenblad!AV2009,0)</f>
        <v>0</v>
      </c>
      <c r="BE2009" s="37">
        <f>IF(Voorblad!$E$10=Rekenblad!BC2009,Rekenblad!AW2009,0)</f>
        <v>0</v>
      </c>
      <c r="BF2009" s="37">
        <f>IF(Voorblad!$E$10=Rekenblad!BC2009,Rekenblad!AX2009,0)</f>
        <v>0</v>
      </c>
      <c r="BG2009" s="62">
        <f>IF(Voorblad!$E$10=Rekenblad!BC2009,Rekenblad!AY2009,0)</f>
        <v>0</v>
      </c>
      <c r="BH2009" s="37">
        <f>IF(Voorblad!$E$10=Rekenblad!BC2009,Rekenblad!AZ2009,0)</f>
        <v>0</v>
      </c>
      <c r="BI2009" s="37">
        <f>IF(Voorblad!$E$10=Rekenblad!BC2009,Rekenblad!BA2009,0)</f>
        <v>0</v>
      </c>
      <c r="BK2009">
        <v>148</v>
      </c>
      <c r="BL2009" s="37">
        <f>IF(Voorblad!$E$14=Rekenblad!$BL$1869,Rekenblad!BD2009,0)</f>
        <v>0</v>
      </c>
      <c r="BM2009" s="37">
        <f>IF(Voorblad!$E$14=Rekenblad!$BL$1869,Rekenblad!BE2009,0)</f>
        <v>0</v>
      </c>
      <c r="BN2009" s="37">
        <f>IF(Voorblad!$E$14=Rekenblad!$BL$1869,Rekenblad!BF2009,0)</f>
        <v>0</v>
      </c>
      <c r="BO2009" s="37">
        <f>IF(Voorblad!$E$14=Rekenblad!$BL$1869,Rekenblad!BG2009,0)</f>
        <v>0</v>
      </c>
      <c r="BP2009" s="37">
        <f>IF(Voorblad!$E$14=Rekenblad!$BL$1869,Rekenblad!BH2009,0)</f>
        <v>0</v>
      </c>
      <c r="BQ2009" s="37">
        <f>IF(Voorblad!$E$14=Rekenblad!$BL$1869,Rekenblad!BI2009,0)</f>
        <v>0</v>
      </c>
    </row>
    <row r="2010" spans="1:78" x14ac:dyDescent="0.25">
      <c r="B2010">
        <f>'Data TREND'!$X$286</f>
        <v>149</v>
      </c>
      <c r="C2010" s="37">
        <f>'Data TREND'!Z430</f>
        <v>547.96295425745996</v>
      </c>
      <c r="D2010" s="37">
        <f>'Data TREND'!AA430</f>
        <v>38.204132288193151</v>
      </c>
      <c r="E2010" s="37">
        <f>'Data TREND'!AB430</f>
        <v>787.52908865976292</v>
      </c>
      <c r="F2010" s="37">
        <f>'Data TREND'!AC430</f>
        <v>1374.0535833083582</v>
      </c>
      <c r="G2010" s="37">
        <f>'Data TREND'!AD430</f>
        <v>18.65165205916508</v>
      </c>
      <c r="H2010" s="37">
        <f>'Data TREND'!AE430</f>
        <v>7.3751292165441455</v>
      </c>
      <c r="J2010" s="37">
        <f t="shared" si="1384"/>
        <v>547.96295425745996</v>
      </c>
      <c r="K2010" s="37">
        <f t="shared" si="1385"/>
        <v>38.204132288193151</v>
      </c>
      <c r="L2010" s="37">
        <f t="shared" si="1386"/>
        <v>787.52908865976292</v>
      </c>
      <c r="M2010" s="37">
        <f t="shared" si="1387"/>
        <v>1374.0535833083582</v>
      </c>
      <c r="N2010" s="37">
        <f t="shared" si="1388"/>
        <v>18.65165205916508</v>
      </c>
      <c r="O2010" s="37">
        <f t="shared" si="1389"/>
        <v>7.3751292165441455</v>
      </c>
      <c r="Q2010">
        <f>'Data TREND'!$X$286</f>
        <v>149</v>
      </c>
      <c r="R2010" s="37">
        <f>'Data TREND'!AG430</f>
        <v>599.51443127876837</v>
      </c>
      <c r="S2010" s="37">
        <f>'Data TREND'!AH430</f>
        <v>76.114194209244218</v>
      </c>
      <c r="T2010" s="37">
        <f>'Data TREND'!AI430</f>
        <v>784.73744932030479</v>
      </c>
      <c r="U2010" s="37">
        <f>'Data TREND'!AJ430</f>
        <v>1460.1680629562379</v>
      </c>
      <c r="V2010" s="37">
        <f>'Data TREND'!AK430</f>
        <v>15.52297908449107</v>
      </c>
      <c r="W2010" s="37">
        <f>'Data TREND'!AL430</f>
        <v>6.3917275695106799</v>
      </c>
      <c r="Y2010" s="37">
        <f t="shared" si="1390"/>
        <v>0</v>
      </c>
      <c r="Z2010" s="37">
        <f t="shared" si="1391"/>
        <v>0</v>
      </c>
      <c r="AA2010" s="37">
        <f t="shared" si="1392"/>
        <v>0</v>
      </c>
      <c r="AB2010" s="37">
        <f t="shared" si="1393"/>
        <v>0</v>
      </c>
      <c r="AC2010" s="37">
        <f t="shared" si="1394"/>
        <v>0</v>
      </c>
      <c r="AD2010" s="37">
        <f t="shared" si="1395"/>
        <v>0</v>
      </c>
      <c r="AF2010">
        <f>'Data TREND'!$X$286</f>
        <v>149</v>
      </c>
      <c r="AG2010" s="37">
        <f>'Data TREND'!AN430</f>
        <v>664.36115704742429</v>
      </c>
      <c r="AH2010" s="37">
        <f>'Data TREND'!AO430</f>
        <v>81.526078550833859</v>
      </c>
      <c r="AI2010" s="37">
        <f>'Data TREND'!AP430</f>
        <v>784.33220335688827</v>
      </c>
      <c r="AJ2010" s="37">
        <f>'Data TREND'!AQ430</f>
        <v>1529.5506293040203</v>
      </c>
      <c r="AK2010" s="37">
        <f>'Data TREND'!AR430</f>
        <v>14.046153066318801</v>
      </c>
      <c r="AL2010" s="37">
        <f>'Data TREND'!AS430</f>
        <v>5.6612463945727018</v>
      </c>
      <c r="AN2010" s="37">
        <f t="shared" si="1396"/>
        <v>0</v>
      </c>
      <c r="AO2010" s="37">
        <f t="shared" si="1397"/>
        <v>0</v>
      </c>
      <c r="AP2010" s="37">
        <f t="shared" si="1398"/>
        <v>0</v>
      </c>
      <c r="AQ2010" s="37">
        <f t="shared" si="1399"/>
        <v>0</v>
      </c>
      <c r="AR2010" s="37">
        <f t="shared" si="1400"/>
        <v>0</v>
      </c>
      <c r="AS2010" s="37">
        <f t="shared" si="1401"/>
        <v>0</v>
      </c>
      <c r="AU2010">
        <v>149</v>
      </c>
      <c r="AV2010" s="37">
        <f t="shared" si="1402"/>
        <v>547.96295425745996</v>
      </c>
      <c r="AW2010" s="37">
        <f t="shared" si="1403"/>
        <v>38.204132288193151</v>
      </c>
      <c r="AX2010" s="37">
        <f t="shared" si="1404"/>
        <v>787.52908865976292</v>
      </c>
      <c r="AY2010" s="37">
        <f t="shared" si="1405"/>
        <v>1374.0535833083582</v>
      </c>
      <c r="AZ2010" s="37">
        <f t="shared" si="1406"/>
        <v>18.65165205916508</v>
      </c>
      <c r="BA2010" s="37">
        <f t="shared" si="1407"/>
        <v>7.3751292165441455</v>
      </c>
      <c r="BC2010">
        <v>149</v>
      </c>
      <c r="BD2010" s="37">
        <f>IF(Voorblad!$E$10=Rekenblad!BC2010,Rekenblad!AV2010,0)</f>
        <v>0</v>
      </c>
      <c r="BE2010" s="37">
        <f>IF(Voorblad!$E$10=Rekenblad!BC2010,Rekenblad!AW2010,0)</f>
        <v>0</v>
      </c>
      <c r="BF2010" s="37">
        <f>IF(Voorblad!$E$10=Rekenblad!BC2010,Rekenblad!AX2010,0)</f>
        <v>0</v>
      </c>
      <c r="BG2010" s="62">
        <f>IF(Voorblad!$E$10=Rekenblad!BC2010,Rekenblad!AY2010,0)</f>
        <v>0</v>
      </c>
      <c r="BH2010" s="37">
        <f>IF(Voorblad!$E$10=Rekenblad!BC2010,Rekenblad!AZ2010,0)</f>
        <v>0</v>
      </c>
      <c r="BI2010" s="37">
        <f>IF(Voorblad!$E$10=Rekenblad!BC2010,Rekenblad!BA2010,0)</f>
        <v>0</v>
      </c>
      <c r="BK2010">
        <v>149</v>
      </c>
      <c r="BL2010" s="37">
        <f>IF(Voorblad!$E$14=Rekenblad!$BL$1869,Rekenblad!BD2010,0)</f>
        <v>0</v>
      </c>
      <c r="BM2010" s="37">
        <f>IF(Voorblad!$E$14=Rekenblad!$BL$1869,Rekenblad!BE2010,0)</f>
        <v>0</v>
      </c>
      <c r="BN2010" s="37">
        <f>IF(Voorblad!$E$14=Rekenblad!$BL$1869,Rekenblad!BF2010,0)</f>
        <v>0</v>
      </c>
      <c r="BO2010" s="37">
        <f>IF(Voorblad!$E$14=Rekenblad!$BL$1869,Rekenblad!BG2010,0)</f>
        <v>0</v>
      </c>
      <c r="BP2010" s="37">
        <f>IF(Voorblad!$E$14=Rekenblad!$BL$1869,Rekenblad!BH2010,0)</f>
        <v>0</v>
      </c>
      <c r="BQ2010" s="37">
        <f>IF(Voorblad!$E$14=Rekenblad!$BL$1869,Rekenblad!BI2010,0)</f>
        <v>0</v>
      </c>
    </row>
    <row r="2011" spans="1:78" x14ac:dyDescent="0.25">
      <c r="B2011">
        <f>'Data TREND'!$X$287</f>
        <v>150</v>
      </c>
      <c r="C2011" s="37">
        <f>'Data TREND'!Z431</f>
        <v>551.39509160389832</v>
      </c>
      <c r="D2011" s="37">
        <f>'Data TREND'!AA431</f>
        <v>38.396774856758213</v>
      </c>
      <c r="E2011" s="37">
        <f>'Data TREND'!AB431</f>
        <v>792.7803996970589</v>
      </c>
      <c r="F2011" s="37">
        <f>'Data TREND'!AC431</f>
        <v>1382.9347968612358</v>
      </c>
      <c r="G2011" s="37">
        <f>'Data TREND'!AD431</f>
        <v>18.57096663676645</v>
      </c>
      <c r="H2011" s="37">
        <f>'Data TREND'!AE431</f>
        <v>7.3406194521919641</v>
      </c>
      <c r="J2011" s="37">
        <f t="shared" si="1384"/>
        <v>551.39509160389832</v>
      </c>
      <c r="K2011" s="37">
        <f t="shared" si="1385"/>
        <v>38.396774856758213</v>
      </c>
      <c r="L2011" s="37">
        <f t="shared" si="1386"/>
        <v>792.7803996970589</v>
      </c>
      <c r="M2011" s="37">
        <f t="shared" si="1387"/>
        <v>1382.9347968612358</v>
      </c>
      <c r="N2011" s="37">
        <f t="shared" si="1388"/>
        <v>18.57096663676645</v>
      </c>
      <c r="O2011" s="37">
        <f t="shared" si="1389"/>
        <v>7.3406194521919641</v>
      </c>
      <c r="Q2011">
        <f>'Data TREND'!$X$287</f>
        <v>150</v>
      </c>
      <c r="R2011" s="37">
        <f>'Data TREND'!AG431</f>
        <v>603.18917531672855</v>
      </c>
      <c r="S2011" s="37">
        <f>'Data TREND'!AH431</f>
        <v>76.509311394173793</v>
      </c>
      <c r="T2011" s="37">
        <f>'Data TREND'!AI431</f>
        <v>789.95085299562618</v>
      </c>
      <c r="U2011" s="37">
        <f>'Data TREND'!AJ431</f>
        <v>1469.4473444452558</v>
      </c>
      <c r="V2011" s="37">
        <f>'Data TREND'!AK431</f>
        <v>15.367579022075816</v>
      </c>
      <c r="W2011" s="37">
        <f>'Data TREND'!AL431</f>
        <v>6.3286121337012489</v>
      </c>
      <c r="Y2011" s="37">
        <f t="shared" si="1390"/>
        <v>0</v>
      </c>
      <c r="Z2011" s="37">
        <f t="shared" si="1391"/>
        <v>0</v>
      </c>
      <c r="AA2011" s="37">
        <f t="shared" si="1392"/>
        <v>0</v>
      </c>
      <c r="AB2011" s="37">
        <f t="shared" si="1393"/>
        <v>0</v>
      </c>
      <c r="AC2011" s="37">
        <f t="shared" si="1394"/>
        <v>0</v>
      </c>
      <c r="AD2011" s="37">
        <f t="shared" si="1395"/>
        <v>0</v>
      </c>
      <c r="AF2011">
        <f>'Data TREND'!$X$287</f>
        <v>150</v>
      </c>
      <c r="AG2011" s="37">
        <f>'Data TREND'!AN431</f>
        <v>668.38151641030595</v>
      </c>
      <c r="AH2011" s="37">
        <f>'Data TREND'!AO431</f>
        <v>81.954548546000552</v>
      </c>
      <c r="AI2011" s="37">
        <f>'Data TREND'!AP431</f>
        <v>789.54006027750961</v>
      </c>
      <c r="AJ2011" s="37">
        <f>'Data TREND'!AQ431</f>
        <v>1539.1993293190258</v>
      </c>
      <c r="AK2011" s="37">
        <f>'Data TREND'!AR431</f>
        <v>13.85420692179785</v>
      </c>
      <c r="AL2011" s="37">
        <f>'Data TREND'!AS431</f>
        <v>5.5811256301580539</v>
      </c>
      <c r="AN2011" s="37">
        <f t="shared" si="1396"/>
        <v>0</v>
      </c>
      <c r="AO2011" s="37">
        <f t="shared" si="1397"/>
        <v>0</v>
      </c>
      <c r="AP2011" s="37">
        <f t="shared" si="1398"/>
        <v>0</v>
      </c>
      <c r="AQ2011" s="37">
        <f t="shared" si="1399"/>
        <v>0</v>
      </c>
      <c r="AR2011" s="37">
        <f t="shared" si="1400"/>
        <v>0</v>
      </c>
      <c r="AS2011" s="37">
        <f t="shared" si="1401"/>
        <v>0</v>
      </c>
      <c r="AU2011">
        <v>150</v>
      </c>
      <c r="AV2011" s="37">
        <f t="shared" si="1402"/>
        <v>551.39509160389832</v>
      </c>
      <c r="AW2011" s="37">
        <f t="shared" si="1403"/>
        <v>38.396774856758213</v>
      </c>
      <c r="AX2011" s="37">
        <f t="shared" si="1404"/>
        <v>792.7803996970589</v>
      </c>
      <c r="AY2011" s="37">
        <f t="shared" si="1405"/>
        <v>1382.9347968612358</v>
      </c>
      <c r="AZ2011" s="37">
        <f t="shared" si="1406"/>
        <v>18.57096663676645</v>
      </c>
      <c r="BA2011" s="37">
        <f t="shared" si="1407"/>
        <v>7.3406194521919641</v>
      </c>
      <c r="BC2011">
        <v>150</v>
      </c>
      <c r="BD2011" s="37">
        <f>IF(Voorblad!$E$10=Rekenblad!BC2011,Rekenblad!AV2011,0)</f>
        <v>0</v>
      </c>
      <c r="BE2011" s="37">
        <f>IF(Voorblad!$E$10=Rekenblad!BC2011,Rekenblad!AW2011,0)</f>
        <v>0</v>
      </c>
      <c r="BF2011" s="37">
        <f>IF(Voorblad!$E$10=Rekenblad!BC2011,Rekenblad!AX2011,0)</f>
        <v>0</v>
      </c>
      <c r="BG2011" s="62">
        <f>IF(Voorblad!$E$10=Rekenblad!BC2011,Rekenblad!AY2011,0)</f>
        <v>0</v>
      </c>
      <c r="BH2011" s="37">
        <f>IF(Voorblad!$E$10=Rekenblad!BC2011,Rekenblad!AZ2011,0)</f>
        <v>0</v>
      </c>
      <c r="BI2011" s="37">
        <f>IF(Voorblad!$E$10=Rekenblad!BC2011,Rekenblad!BA2011,0)</f>
        <v>0</v>
      </c>
      <c r="BK2011">
        <v>150</v>
      </c>
      <c r="BL2011" s="37">
        <f>IF(Voorblad!$E$14=Rekenblad!$BL$1869,Rekenblad!BD2011,0)</f>
        <v>0</v>
      </c>
      <c r="BM2011" s="37">
        <f>IF(Voorblad!$E$14=Rekenblad!$BL$1869,Rekenblad!BE2011,0)</f>
        <v>0</v>
      </c>
      <c r="BN2011" s="37">
        <f>IF(Voorblad!$E$14=Rekenblad!$BL$1869,Rekenblad!BF2011,0)</f>
        <v>0</v>
      </c>
      <c r="BO2011" s="37">
        <f>IF(Voorblad!$E$14=Rekenblad!$BL$1869,Rekenblad!BG2011,0)</f>
        <v>0</v>
      </c>
      <c r="BP2011" s="37">
        <f>IF(Voorblad!$E$14=Rekenblad!$BL$1869,Rekenblad!BH2011,0)</f>
        <v>0</v>
      </c>
      <c r="BQ2011" s="37">
        <f>IF(Voorblad!$E$14=Rekenblad!$BL$1869,Rekenblad!BI2011,0)</f>
        <v>0</v>
      </c>
    </row>
    <row r="2012" spans="1:78" s="27" customFormat="1" x14ac:dyDescent="0.25">
      <c r="F2012" s="61"/>
      <c r="J2012" s="59"/>
      <c r="K2012" s="59"/>
      <c r="L2012" s="59"/>
      <c r="M2012" s="63"/>
      <c r="N2012" s="59"/>
      <c r="O2012" s="59"/>
      <c r="U2012" s="61"/>
      <c r="Y2012" s="59"/>
      <c r="Z2012" s="59"/>
      <c r="AA2012" s="59"/>
      <c r="AB2012" s="63"/>
      <c r="AC2012" s="59"/>
      <c r="AD2012" s="59"/>
      <c r="AJ2012" s="61"/>
      <c r="AN2012" s="59"/>
      <c r="AO2012" s="59"/>
      <c r="AP2012" s="59"/>
      <c r="AQ2012" s="63"/>
      <c r="AR2012" s="59"/>
      <c r="AS2012" s="59"/>
      <c r="AY2012" s="61"/>
      <c r="BD2012" s="59"/>
      <c r="BE2012" s="59"/>
      <c r="BF2012" s="59"/>
      <c r="BG2012" s="63"/>
      <c r="BH2012" s="59"/>
      <c r="BI2012" s="59"/>
      <c r="BK2012" s="27" t="s">
        <v>61</v>
      </c>
      <c r="BL2012" s="64">
        <v>20</v>
      </c>
      <c r="BM2012" s="59"/>
      <c r="BN2012" s="59"/>
      <c r="BO2012" s="63"/>
      <c r="BP2012" s="59"/>
      <c r="BQ2012" s="59"/>
      <c r="BS2012" s="25"/>
      <c r="BU2012" s="59"/>
      <c r="BV2012" s="59"/>
      <c r="BW2012" s="59"/>
      <c r="BX2012" s="63"/>
      <c r="BY2012" s="59"/>
      <c r="BZ2012" s="59"/>
    </row>
    <row r="2013" spans="1:78" ht="45" x14ac:dyDescent="0.25">
      <c r="A2013" t="s">
        <v>50</v>
      </c>
      <c r="B2013" s="58" t="s">
        <v>38</v>
      </c>
      <c r="C2013" s="55" t="s">
        <v>40</v>
      </c>
      <c r="D2013" s="55" t="s">
        <v>41</v>
      </c>
      <c r="E2013" s="55" t="s">
        <v>42</v>
      </c>
      <c r="F2013" s="56" t="s">
        <v>43</v>
      </c>
      <c r="G2013" s="55" t="s">
        <v>44</v>
      </c>
      <c r="H2013" s="57" t="s">
        <v>45</v>
      </c>
      <c r="J2013" s="55" t="s">
        <v>40</v>
      </c>
      <c r="K2013" s="55" t="s">
        <v>41</v>
      </c>
      <c r="L2013" s="55" t="s">
        <v>42</v>
      </c>
      <c r="M2013" s="56" t="s">
        <v>43</v>
      </c>
      <c r="N2013" s="55" t="s">
        <v>44</v>
      </c>
      <c r="O2013" s="57" t="s">
        <v>45</v>
      </c>
      <c r="Q2013" s="58" t="s">
        <v>38</v>
      </c>
      <c r="R2013" s="55" t="s">
        <v>40</v>
      </c>
      <c r="S2013" s="55" t="s">
        <v>41</v>
      </c>
      <c r="T2013" s="55" t="s">
        <v>42</v>
      </c>
      <c r="U2013" s="56" t="s">
        <v>43</v>
      </c>
      <c r="V2013" s="55" t="s">
        <v>44</v>
      </c>
      <c r="W2013" s="57" t="s">
        <v>45</v>
      </c>
      <c r="Y2013" s="55" t="s">
        <v>40</v>
      </c>
      <c r="Z2013" s="55" t="s">
        <v>41</v>
      </c>
      <c r="AA2013" s="55" t="s">
        <v>42</v>
      </c>
      <c r="AB2013" s="56" t="s">
        <v>43</v>
      </c>
      <c r="AC2013" s="55" t="s">
        <v>44</v>
      </c>
      <c r="AD2013" s="57" t="s">
        <v>45</v>
      </c>
      <c r="AF2013" s="58" t="s">
        <v>38</v>
      </c>
      <c r="AG2013" s="55" t="s">
        <v>40</v>
      </c>
      <c r="AH2013" s="55" t="s">
        <v>41</v>
      </c>
      <c r="AI2013" s="55" t="s">
        <v>42</v>
      </c>
      <c r="AJ2013" s="56" t="s">
        <v>43</v>
      </c>
      <c r="AK2013" s="55" t="s">
        <v>44</v>
      </c>
      <c r="AL2013" s="57" t="s">
        <v>45</v>
      </c>
      <c r="AN2013" s="55" t="s">
        <v>40</v>
      </c>
      <c r="AO2013" s="55" t="s">
        <v>41</v>
      </c>
      <c r="AP2013" s="55" t="s">
        <v>42</v>
      </c>
      <c r="AQ2013" s="56" t="s">
        <v>43</v>
      </c>
      <c r="AR2013" s="55" t="s">
        <v>44</v>
      </c>
      <c r="AS2013" s="57" t="s">
        <v>45</v>
      </c>
      <c r="AU2013" s="58" t="s">
        <v>38</v>
      </c>
      <c r="AV2013" s="55" t="s">
        <v>40</v>
      </c>
      <c r="AW2013" s="55" t="s">
        <v>41</v>
      </c>
      <c r="AX2013" s="55" t="s">
        <v>42</v>
      </c>
      <c r="AY2013" s="56" t="s">
        <v>43</v>
      </c>
      <c r="AZ2013" s="55" t="s">
        <v>44</v>
      </c>
      <c r="BA2013" s="57" t="s">
        <v>45</v>
      </c>
      <c r="BC2013" s="58" t="s">
        <v>38</v>
      </c>
      <c r="BD2013" s="55" t="s">
        <v>40</v>
      </c>
      <c r="BE2013" s="55" t="s">
        <v>41</v>
      </c>
      <c r="BF2013" s="55" t="s">
        <v>42</v>
      </c>
      <c r="BG2013" s="56" t="s">
        <v>43</v>
      </c>
      <c r="BH2013" s="55" t="s">
        <v>44</v>
      </c>
      <c r="BI2013" s="57" t="s">
        <v>45</v>
      </c>
      <c r="BK2013" s="58" t="s">
        <v>38</v>
      </c>
      <c r="BL2013" s="55" t="s">
        <v>40</v>
      </c>
      <c r="BM2013" s="55" t="s">
        <v>41</v>
      </c>
      <c r="BN2013" s="55" t="s">
        <v>42</v>
      </c>
      <c r="BO2013" s="56" t="s">
        <v>43</v>
      </c>
      <c r="BP2013" s="55" t="s">
        <v>44</v>
      </c>
      <c r="BQ2013" s="57" t="s">
        <v>45</v>
      </c>
    </row>
    <row r="2014" spans="1:78" x14ac:dyDescent="0.25">
      <c r="B2014">
        <f>'Data TREND'!$AU$147</f>
        <v>10</v>
      </c>
      <c r="C2014" s="37">
        <f>'Data TREND'!AW291</f>
        <v>92.711220076847297</v>
      </c>
      <c r="D2014" s="37">
        <f>'Data TREND'!AX291</f>
        <v>15.039680910859678</v>
      </c>
      <c r="E2014" s="37">
        <f>'Data TREND'!AY291</f>
        <v>57.185714031269129</v>
      </c>
      <c r="F2014" s="37">
        <f>'Data TREND'!AZ291</f>
        <v>165.29946858663766</v>
      </c>
      <c r="G2014" s="37">
        <f>'Data TREND'!BA291</f>
        <v>34.28304792024916</v>
      </c>
      <c r="H2014" s="37">
        <f>'Data TREND'!BB291</f>
        <v>14.138055626203947</v>
      </c>
      <c r="J2014" s="37">
        <f t="shared" ref="J2014" si="1408">$B$1725*C2014</f>
        <v>92.711220076847297</v>
      </c>
      <c r="K2014" s="37">
        <f t="shared" ref="K2014" si="1409">$B$1725*D2014</f>
        <v>15.039680910859678</v>
      </c>
      <c r="L2014" s="37">
        <f t="shared" ref="L2014" si="1410">$B$1725*E2014</f>
        <v>57.185714031269129</v>
      </c>
      <c r="M2014" s="37">
        <f t="shared" ref="M2014" si="1411">$B$1725*F2014</f>
        <v>165.29946858663766</v>
      </c>
      <c r="N2014" s="37">
        <f t="shared" ref="N2014" si="1412">$B$1725*G2014</f>
        <v>34.28304792024916</v>
      </c>
      <c r="O2014" s="37">
        <f t="shared" ref="O2014" si="1413">$B$1725*H2014</f>
        <v>14.138055626203947</v>
      </c>
      <c r="Q2014">
        <f>'Data TREND'!$AU$147</f>
        <v>10</v>
      </c>
      <c r="R2014" s="37">
        <f>'Data TREND'!BD291</f>
        <v>115.01531033213799</v>
      </c>
      <c r="S2014" s="37">
        <f>'Data TREND'!BE291</f>
        <v>28.148254395226875</v>
      </c>
      <c r="T2014" s="37">
        <f>'Data TREND'!BF291</f>
        <v>56.388788971838345</v>
      </c>
      <c r="U2014" s="37">
        <f>'Data TREND'!BG291</f>
        <v>199.72391456601366</v>
      </c>
      <c r="V2014" s="37">
        <f>'Data TREND'!BH291</f>
        <v>41.188957573761677</v>
      </c>
      <c r="W2014" s="37">
        <f>'Data TREND'!BI291</f>
        <v>16.954008374791773</v>
      </c>
      <c r="Y2014" s="37">
        <f t="shared" ref="Y2014" si="1414">$Q$1725*R2014</f>
        <v>0</v>
      </c>
      <c r="Z2014" s="37">
        <f t="shared" ref="Z2014" si="1415">$Q$1725*S2014</f>
        <v>0</v>
      </c>
      <c r="AA2014" s="37">
        <f t="shared" ref="AA2014" si="1416">$Q$1725*T2014</f>
        <v>0</v>
      </c>
      <c r="AB2014" s="37">
        <f t="shared" ref="AB2014" si="1417">$Q$1725*U2014</f>
        <v>0</v>
      </c>
      <c r="AC2014" s="37">
        <f t="shared" ref="AC2014" si="1418">$Q$1725*V2014</f>
        <v>0</v>
      </c>
      <c r="AD2014" s="37">
        <f t="shared" ref="AD2014" si="1419">$Q$1725*W2014</f>
        <v>0</v>
      </c>
      <c r="AF2014">
        <f>'Data TREND'!$AU$147</f>
        <v>10</v>
      </c>
      <c r="AG2014" s="37">
        <f>'Data TREND'!BK291</f>
        <v>139.5815300432244</v>
      </c>
      <c r="AH2014" s="37">
        <f>'Data TREND'!BL291</f>
        <v>29.316179703626219</v>
      </c>
      <c r="AI2014" s="37">
        <f>'Data TREND'!BM291</f>
        <v>60.440091390516457</v>
      </c>
      <c r="AJ2014" s="37">
        <f>'Data TREND'!BN291</f>
        <v>229.53542683885104</v>
      </c>
      <c r="AK2014" s="37">
        <f>'Data TREND'!BO291</f>
        <v>48.592577274720469</v>
      </c>
      <c r="AL2014" s="37">
        <f>'Data TREND'!BP291</f>
        <v>19.946176606230559</v>
      </c>
      <c r="AN2014" s="37">
        <f t="shared" ref="AN2014" si="1420">$AF$1725*AG2014</f>
        <v>0</v>
      </c>
      <c r="AO2014" s="37">
        <f t="shared" ref="AO2014" si="1421">$AF$1725*AH2014</f>
        <v>0</v>
      </c>
      <c r="AP2014" s="37">
        <f t="shared" ref="AP2014" si="1422">$AF$1725*AI2014</f>
        <v>0</v>
      </c>
      <c r="AQ2014" s="37">
        <f t="shared" ref="AQ2014" si="1423">$AF$1725*AJ2014</f>
        <v>0</v>
      </c>
      <c r="AR2014" s="37">
        <f t="shared" ref="AR2014" si="1424">$AF$1725*AK2014</f>
        <v>0</v>
      </c>
      <c r="AS2014" s="37">
        <f t="shared" ref="AS2014" si="1425">$AF$1725*AL2014</f>
        <v>0</v>
      </c>
      <c r="AU2014">
        <v>10</v>
      </c>
      <c r="AV2014" s="37">
        <f t="shared" ref="AV2014" si="1426">J2014+Y2014+AN2014</f>
        <v>92.711220076847297</v>
      </c>
      <c r="AW2014" s="37">
        <f t="shared" ref="AW2014" si="1427">K2014+Z2014+AO2014</f>
        <v>15.039680910859678</v>
      </c>
      <c r="AX2014" s="37">
        <f t="shared" ref="AX2014" si="1428">L2014+AA2014+AP2014</f>
        <v>57.185714031269129</v>
      </c>
      <c r="AY2014" s="37">
        <f t="shared" ref="AY2014" si="1429">M2014+AB2014+AQ2014</f>
        <v>165.29946858663766</v>
      </c>
      <c r="AZ2014" s="37">
        <f t="shared" ref="AZ2014" si="1430">N2014+AC2014+AR2014</f>
        <v>34.28304792024916</v>
      </c>
      <c r="BA2014" s="37">
        <f t="shared" ref="BA2014" si="1431">O2014+AD2014+AS2014</f>
        <v>14.138055626203947</v>
      </c>
      <c r="BC2014">
        <v>10</v>
      </c>
      <c r="BD2014" s="37">
        <f>IF(Voorblad!$E$10=Rekenblad!BC2014,Rekenblad!AV2014,0)</f>
        <v>0</v>
      </c>
      <c r="BE2014" s="37">
        <f>IF(Voorblad!$E$10=Rekenblad!BC2014,Rekenblad!AW2014,0)</f>
        <v>0</v>
      </c>
      <c r="BF2014" s="37">
        <f>IF(Voorblad!$E$10=Rekenblad!BC2014,Rekenblad!AX2014,0)</f>
        <v>0</v>
      </c>
      <c r="BG2014" s="62">
        <f>IF(Voorblad!$E$10=Rekenblad!BC2014,Rekenblad!AY2014,0)</f>
        <v>0</v>
      </c>
      <c r="BH2014" s="37">
        <f>IF(Voorblad!$E$10=Rekenblad!BC2014,Rekenblad!AZ2014,0)</f>
        <v>0</v>
      </c>
      <c r="BI2014" s="37">
        <f>IF(Voorblad!$E$10=Rekenblad!BC2014,Rekenblad!BA2014,0)</f>
        <v>0</v>
      </c>
      <c r="BK2014">
        <v>10</v>
      </c>
      <c r="BL2014" s="37">
        <f>IF(Voorblad!$E$14=Rekenblad!$BL$2012,Rekenblad!BD2014,0)</f>
        <v>0</v>
      </c>
      <c r="BM2014" s="37">
        <f>IF(Voorblad!$E$14=Rekenblad!$BL$2012,Rekenblad!BE2014,0)</f>
        <v>0</v>
      </c>
      <c r="BN2014" s="37">
        <f>IF(Voorblad!$E$14=Rekenblad!$BL$2012,Rekenblad!BF2014,0)</f>
        <v>0</v>
      </c>
      <c r="BO2014" s="37">
        <f>IF(Voorblad!$E$14=Rekenblad!$BL$2012,Rekenblad!BG2014,0)</f>
        <v>0</v>
      </c>
      <c r="BP2014" s="37">
        <f>IF(Voorblad!$E$14=Rekenblad!$BL$2012,Rekenblad!BH2014,0)</f>
        <v>0</v>
      </c>
      <c r="BQ2014" s="37">
        <f>IF(Voorblad!$E$14=Rekenblad!$BL$2012,Rekenblad!BI2014,0)</f>
        <v>0</v>
      </c>
    </row>
    <row r="2015" spans="1:78" x14ac:dyDescent="0.25">
      <c r="B2015">
        <f>'Data TREND'!$AU$148</f>
        <v>11</v>
      </c>
      <c r="C2015" s="37">
        <f>'Data TREND'!AW292</f>
        <v>96.791612245117946</v>
      </c>
      <c r="D2015" s="37">
        <f>'Data TREND'!AX292</f>
        <v>15.296728907940494</v>
      </c>
      <c r="E2015" s="37">
        <f>'Data TREND'!AY292</f>
        <v>62.442013980379187</v>
      </c>
      <c r="F2015" s="37">
        <f>'Data TREND'!AZ292</f>
        <v>174.89069119359459</v>
      </c>
      <c r="G2015" s="37">
        <f>'Data TREND'!BA292</f>
        <v>34.176348953760971</v>
      </c>
      <c r="H2015" s="37">
        <f>'Data TREND'!BB292</f>
        <v>14.09175468088681</v>
      </c>
      <c r="J2015" s="37">
        <f t="shared" ref="J2015:J2078" si="1432">$B$1725*C2015</f>
        <v>96.791612245117946</v>
      </c>
      <c r="K2015" s="37">
        <f t="shared" ref="K2015:K2078" si="1433">$B$1725*D2015</f>
        <v>15.296728907940494</v>
      </c>
      <c r="L2015" s="37">
        <f t="shared" ref="L2015:L2078" si="1434">$B$1725*E2015</f>
        <v>62.442013980379187</v>
      </c>
      <c r="M2015" s="37">
        <f t="shared" ref="M2015:M2078" si="1435">$B$1725*F2015</f>
        <v>174.89069119359459</v>
      </c>
      <c r="N2015" s="37">
        <f t="shared" ref="N2015:N2078" si="1436">$B$1725*G2015</f>
        <v>34.176348953760971</v>
      </c>
      <c r="O2015" s="37">
        <f t="shared" ref="O2015:O2078" si="1437">$B$1725*H2015</f>
        <v>14.09175468088681</v>
      </c>
      <c r="Q2015">
        <f>'Data TREND'!$AU$148</f>
        <v>11</v>
      </c>
      <c r="R2015" s="37">
        <f>'Data TREND'!BD292</f>
        <v>119.5654487933252</v>
      </c>
      <c r="S2015" s="37">
        <f>'Data TREND'!BE292</f>
        <v>28.67913818969399</v>
      </c>
      <c r="T2015" s="37">
        <f>'Data TREND'!BF292</f>
        <v>61.650996981031994</v>
      </c>
      <c r="U2015" s="37">
        <f>'Data TREND'!BG292</f>
        <v>210.06012075514485</v>
      </c>
      <c r="V2015" s="37">
        <f>'Data TREND'!BH292</f>
        <v>41.026087943722764</v>
      </c>
      <c r="W2015" s="37">
        <f>'Data TREND'!BI292</f>
        <v>16.884042371806459</v>
      </c>
      <c r="Y2015" s="37">
        <f t="shared" ref="Y2015:Y2078" si="1438">$Q$1725*R2015</f>
        <v>0</v>
      </c>
      <c r="Z2015" s="37">
        <f t="shared" ref="Z2015:Z2078" si="1439">$Q$1725*S2015</f>
        <v>0</v>
      </c>
      <c r="AA2015" s="37">
        <f t="shared" ref="AA2015:AA2078" si="1440">$Q$1725*T2015</f>
        <v>0</v>
      </c>
      <c r="AB2015" s="37">
        <f t="shared" ref="AB2015:AB2078" si="1441">$Q$1725*U2015</f>
        <v>0</v>
      </c>
      <c r="AC2015" s="37">
        <f t="shared" ref="AC2015:AC2078" si="1442">$Q$1725*V2015</f>
        <v>0</v>
      </c>
      <c r="AD2015" s="37">
        <f t="shared" ref="AD2015:AD2078" si="1443">$Q$1725*W2015</f>
        <v>0</v>
      </c>
      <c r="AF2015">
        <f>'Data TREND'!$AU$148</f>
        <v>11</v>
      </c>
      <c r="AG2015" s="37">
        <f>'Data TREND'!BK292</f>
        <v>144.62010894215666</v>
      </c>
      <c r="AH2015" s="37">
        <f>'Data TREND'!BL292</f>
        <v>29.890536406446355</v>
      </c>
      <c r="AI2015" s="37">
        <f>'Data TREND'!BM292</f>
        <v>65.647948311137839</v>
      </c>
      <c r="AJ2015" s="37">
        <f>'Data TREND'!BN292</f>
        <v>240.35438552357982</v>
      </c>
      <c r="AK2015" s="37">
        <f>'Data TREND'!BO292</f>
        <v>48.350359589254474</v>
      </c>
      <c r="AL2015" s="37">
        <f>'Data TREND'!BP292</f>
        <v>19.846533545077413</v>
      </c>
      <c r="AN2015" s="37">
        <f t="shared" ref="AN2015:AN2078" si="1444">$AF$1725*AG2015</f>
        <v>0</v>
      </c>
      <c r="AO2015" s="37">
        <f t="shared" ref="AO2015:AO2078" si="1445">$AF$1725*AH2015</f>
        <v>0</v>
      </c>
      <c r="AP2015" s="37">
        <f t="shared" ref="AP2015:AP2078" si="1446">$AF$1725*AI2015</f>
        <v>0</v>
      </c>
      <c r="AQ2015" s="37">
        <f t="shared" ref="AQ2015:AQ2078" si="1447">$AF$1725*AJ2015</f>
        <v>0</v>
      </c>
      <c r="AR2015" s="37">
        <f t="shared" ref="AR2015:AR2078" si="1448">$AF$1725*AK2015</f>
        <v>0</v>
      </c>
      <c r="AS2015" s="37">
        <f t="shared" ref="AS2015:AS2078" si="1449">$AF$1725*AL2015</f>
        <v>0</v>
      </c>
      <c r="AU2015">
        <v>11</v>
      </c>
      <c r="AV2015" s="37">
        <f t="shared" ref="AV2015:AV2078" si="1450">J2015+Y2015+AN2015</f>
        <v>96.791612245117946</v>
      </c>
      <c r="AW2015" s="37">
        <f t="shared" ref="AW2015:AW2078" si="1451">K2015+Z2015+AO2015</f>
        <v>15.296728907940494</v>
      </c>
      <c r="AX2015" s="37">
        <f t="shared" ref="AX2015:AX2078" si="1452">L2015+AA2015+AP2015</f>
        <v>62.442013980379187</v>
      </c>
      <c r="AY2015" s="37">
        <f t="shared" ref="AY2015:AY2078" si="1453">M2015+AB2015+AQ2015</f>
        <v>174.89069119359459</v>
      </c>
      <c r="AZ2015" s="37">
        <f t="shared" ref="AZ2015:AZ2078" si="1454">N2015+AC2015+AR2015</f>
        <v>34.176348953760971</v>
      </c>
      <c r="BA2015" s="37">
        <f t="shared" ref="BA2015:BA2078" si="1455">O2015+AD2015+AS2015</f>
        <v>14.09175468088681</v>
      </c>
      <c r="BC2015">
        <v>11</v>
      </c>
      <c r="BD2015" s="37">
        <f>IF(Voorblad!$E$10=Rekenblad!BC2015,Rekenblad!AV2015,0)</f>
        <v>0</v>
      </c>
      <c r="BE2015" s="37">
        <f>IF(Voorblad!$E$10=Rekenblad!BC2015,Rekenblad!AW2015,0)</f>
        <v>0</v>
      </c>
      <c r="BF2015" s="37">
        <f>IF(Voorblad!$E$10=Rekenblad!BC2015,Rekenblad!AX2015,0)</f>
        <v>0</v>
      </c>
      <c r="BG2015" s="62">
        <f>IF(Voorblad!$E$10=Rekenblad!BC2015,Rekenblad!AY2015,0)</f>
        <v>0</v>
      </c>
      <c r="BH2015" s="37">
        <f>IF(Voorblad!$E$10=Rekenblad!BC2015,Rekenblad!AZ2015,0)</f>
        <v>0</v>
      </c>
      <c r="BI2015" s="37">
        <f>IF(Voorblad!$E$10=Rekenblad!BC2015,Rekenblad!BA2015,0)</f>
        <v>0</v>
      </c>
      <c r="BK2015">
        <v>11</v>
      </c>
      <c r="BL2015" s="37">
        <f>IF(Voorblad!$E$14=Rekenblad!$BL$2012,Rekenblad!BD2015,0)</f>
        <v>0</v>
      </c>
      <c r="BM2015" s="37">
        <f>IF(Voorblad!$E$14=Rekenblad!$BL$2012,Rekenblad!BE2015,0)</f>
        <v>0</v>
      </c>
      <c r="BN2015" s="37">
        <f>IF(Voorblad!$E$14=Rekenblad!$BL$2012,Rekenblad!BF2015,0)</f>
        <v>0</v>
      </c>
      <c r="BO2015" s="37">
        <f>IF(Voorblad!$E$14=Rekenblad!$BL$2012,Rekenblad!BG2015,0)</f>
        <v>0</v>
      </c>
      <c r="BP2015" s="37">
        <f>IF(Voorblad!$E$14=Rekenblad!$BL$2012,Rekenblad!BH2015,0)</f>
        <v>0</v>
      </c>
      <c r="BQ2015" s="37">
        <f>IF(Voorblad!$E$14=Rekenblad!$BL$2012,Rekenblad!BI2015,0)</f>
        <v>0</v>
      </c>
    </row>
    <row r="2016" spans="1:78" x14ac:dyDescent="0.25">
      <c r="B2016">
        <f>'Data TREND'!$AU$149</f>
        <v>12</v>
      </c>
      <c r="C2016" s="37">
        <f>'Data TREND'!AW293</f>
        <v>100.87200441338859</v>
      </c>
      <c r="D2016" s="37">
        <f>'Data TREND'!AX293</f>
        <v>15.553776905021312</v>
      </c>
      <c r="E2016" s="37">
        <f>'Data TREND'!AY293</f>
        <v>67.698313929489245</v>
      </c>
      <c r="F2016" s="37">
        <f>'Data TREND'!AZ293</f>
        <v>184.48191380055152</v>
      </c>
      <c r="G2016" s="37">
        <f>'Data TREND'!BA293</f>
        <v>34.06964998727279</v>
      </c>
      <c r="H2016" s="37">
        <f>'Data TREND'!BB293</f>
        <v>14.045453735569673</v>
      </c>
      <c r="J2016" s="37">
        <f t="shared" si="1432"/>
        <v>100.87200441338859</v>
      </c>
      <c r="K2016" s="37">
        <f t="shared" si="1433"/>
        <v>15.553776905021312</v>
      </c>
      <c r="L2016" s="37">
        <f t="shared" si="1434"/>
        <v>67.698313929489245</v>
      </c>
      <c r="M2016" s="37">
        <f t="shared" si="1435"/>
        <v>184.48191380055152</v>
      </c>
      <c r="N2016" s="37">
        <f t="shared" si="1436"/>
        <v>34.06964998727279</v>
      </c>
      <c r="O2016" s="37">
        <f t="shared" si="1437"/>
        <v>14.045453735569673</v>
      </c>
      <c r="Q2016">
        <f>'Data TREND'!$AU$149</f>
        <v>12</v>
      </c>
      <c r="R2016" s="37">
        <f>'Data TREND'!BD293</f>
        <v>124.11558725451241</v>
      </c>
      <c r="S2016" s="37">
        <f>'Data TREND'!BE293</f>
        <v>29.210021984161106</v>
      </c>
      <c r="T2016" s="37">
        <f>'Data TREND'!BF293</f>
        <v>66.913204990225651</v>
      </c>
      <c r="U2016" s="37">
        <f>'Data TREND'!BG293</f>
        <v>220.39632694427601</v>
      </c>
      <c r="V2016" s="37">
        <f>'Data TREND'!BH293</f>
        <v>40.863218313683852</v>
      </c>
      <c r="W2016" s="37">
        <f>'Data TREND'!BI293</f>
        <v>16.814076368821148</v>
      </c>
      <c r="Y2016" s="37">
        <f t="shared" si="1438"/>
        <v>0</v>
      </c>
      <c r="Z2016" s="37">
        <f t="shared" si="1439"/>
        <v>0</v>
      </c>
      <c r="AA2016" s="37">
        <f t="shared" si="1440"/>
        <v>0</v>
      </c>
      <c r="AB2016" s="37">
        <f t="shared" si="1441"/>
        <v>0</v>
      </c>
      <c r="AC2016" s="37">
        <f t="shared" si="1442"/>
        <v>0</v>
      </c>
      <c r="AD2016" s="37">
        <f t="shared" si="1443"/>
        <v>0</v>
      </c>
      <c r="AF2016">
        <f>'Data TREND'!$AU$149</f>
        <v>12</v>
      </c>
      <c r="AG2016" s="37">
        <f>'Data TREND'!BK293</f>
        <v>149.65868784108886</v>
      </c>
      <c r="AH2016" s="37">
        <f>'Data TREND'!BL293</f>
        <v>30.464893109266495</v>
      </c>
      <c r="AI2016" s="37">
        <f>'Data TREND'!BM293</f>
        <v>70.855805231759206</v>
      </c>
      <c r="AJ2016" s="37">
        <f>'Data TREND'!BN293</f>
        <v>251.17334420830858</v>
      </c>
      <c r="AK2016" s="37">
        <f>'Data TREND'!BO293</f>
        <v>48.108141903788479</v>
      </c>
      <c r="AL2016" s="37">
        <f>'Data TREND'!BP293</f>
        <v>19.746890483924272</v>
      </c>
      <c r="AN2016" s="37">
        <f t="shared" si="1444"/>
        <v>0</v>
      </c>
      <c r="AO2016" s="37">
        <f t="shared" si="1445"/>
        <v>0</v>
      </c>
      <c r="AP2016" s="37">
        <f t="shared" si="1446"/>
        <v>0</v>
      </c>
      <c r="AQ2016" s="37">
        <f t="shared" si="1447"/>
        <v>0</v>
      </c>
      <c r="AR2016" s="37">
        <f t="shared" si="1448"/>
        <v>0</v>
      </c>
      <c r="AS2016" s="37">
        <f t="shared" si="1449"/>
        <v>0</v>
      </c>
      <c r="AU2016">
        <v>12</v>
      </c>
      <c r="AV2016" s="37">
        <f t="shared" si="1450"/>
        <v>100.87200441338859</v>
      </c>
      <c r="AW2016" s="37">
        <f t="shared" si="1451"/>
        <v>15.553776905021312</v>
      </c>
      <c r="AX2016" s="37">
        <f t="shared" si="1452"/>
        <v>67.698313929489245</v>
      </c>
      <c r="AY2016" s="37">
        <f t="shared" si="1453"/>
        <v>184.48191380055152</v>
      </c>
      <c r="AZ2016" s="37">
        <f t="shared" si="1454"/>
        <v>34.06964998727279</v>
      </c>
      <c r="BA2016" s="37">
        <f t="shared" si="1455"/>
        <v>14.045453735569673</v>
      </c>
      <c r="BC2016">
        <v>12</v>
      </c>
      <c r="BD2016" s="37">
        <f>IF(Voorblad!$E$10=Rekenblad!BC2016,Rekenblad!AV2016,0)</f>
        <v>0</v>
      </c>
      <c r="BE2016" s="37">
        <f>IF(Voorblad!$E$10=Rekenblad!BC2016,Rekenblad!AW2016,0)</f>
        <v>0</v>
      </c>
      <c r="BF2016" s="37">
        <f>IF(Voorblad!$E$10=Rekenblad!BC2016,Rekenblad!AX2016,0)</f>
        <v>0</v>
      </c>
      <c r="BG2016" s="62">
        <f>IF(Voorblad!$E$10=Rekenblad!BC2016,Rekenblad!AY2016,0)</f>
        <v>0</v>
      </c>
      <c r="BH2016" s="37">
        <f>IF(Voorblad!$E$10=Rekenblad!BC2016,Rekenblad!AZ2016,0)</f>
        <v>0</v>
      </c>
      <c r="BI2016" s="37">
        <f>IF(Voorblad!$E$10=Rekenblad!BC2016,Rekenblad!BA2016,0)</f>
        <v>0</v>
      </c>
      <c r="BK2016">
        <v>12</v>
      </c>
      <c r="BL2016" s="37">
        <f>IF(Voorblad!$E$14=Rekenblad!$BL$2012,Rekenblad!BD2016,0)</f>
        <v>0</v>
      </c>
      <c r="BM2016" s="37">
        <f>IF(Voorblad!$E$14=Rekenblad!$BL$2012,Rekenblad!BE2016,0)</f>
        <v>0</v>
      </c>
      <c r="BN2016" s="37">
        <f>IF(Voorblad!$E$14=Rekenblad!$BL$2012,Rekenblad!BF2016,0)</f>
        <v>0</v>
      </c>
      <c r="BO2016" s="37">
        <f>IF(Voorblad!$E$14=Rekenblad!$BL$2012,Rekenblad!BG2016,0)</f>
        <v>0</v>
      </c>
      <c r="BP2016" s="37">
        <f>IF(Voorblad!$E$14=Rekenblad!$BL$2012,Rekenblad!BH2016,0)</f>
        <v>0</v>
      </c>
      <c r="BQ2016" s="37">
        <f>IF(Voorblad!$E$14=Rekenblad!$BL$2012,Rekenblad!BI2016,0)</f>
        <v>0</v>
      </c>
    </row>
    <row r="2017" spans="2:69" x14ac:dyDescent="0.25">
      <c r="B2017">
        <f>'Data TREND'!$AU$150</f>
        <v>13</v>
      </c>
      <c r="C2017" s="37">
        <f>'Data TREND'!AW294</f>
        <v>104.95239658165926</v>
      </c>
      <c r="D2017" s="37">
        <f>'Data TREND'!AX294</f>
        <v>15.810824902102128</v>
      </c>
      <c r="E2017" s="37">
        <f>'Data TREND'!AY294</f>
        <v>72.954613878599289</v>
      </c>
      <c r="F2017" s="37">
        <f>'Data TREND'!AZ294</f>
        <v>194.07313640750849</v>
      </c>
      <c r="G2017" s="37">
        <f>'Data TREND'!BA294</f>
        <v>33.962951020784601</v>
      </c>
      <c r="H2017" s="37">
        <f>'Data TREND'!BB294</f>
        <v>13.999152790252536</v>
      </c>
      <c r="J2017" s="37">
        <f t="shared" si="1432"/>
        <v>104.95239658165926</v>
      </c>
      <c r="K2017" s="37">
        <f t="shared" si="1433"/>
        <v>15.810824902102128</v>
      </c>
      <c r="L2017" s="37">
        <f t="shared" si="1434"/>
        <v>72.954613878599289</v>
      </c>
      <c r="M2017" s="37">
        <f t="shared" si="1435"/>
        <v>194.07313640750849</v>
      </c>
      <c r="N2017" s="37">
        <f t="shared" si="1436"/>
        <v>33.962951020784601</v>
      </c>
      <c r="O2017" s="37">
        <f t="shared" si="1437"/>
        <v>13.999152790252536</v>
      </c>
      <c r="Q2017">
        <f>'Data TREND'!$AU$150</f>
        <v>13</v>
      </c>
      <c r="R2017" s="37">
        <f>'Data TREND'!BD294</f>
        <v>128.66572571569961</v>
      </c>
      <c r="S2017" s="37">
        <f>'Data TREND'!BE294</f>
        <v>29.740905778628218</v>
      </c>
      <c r="T2017" s="37">
        <f>'Data TREND'!BF294</f>
        <v>72.175412999419294</v>
      </c>
      <c r="U2017" s="37">
        <f>'Data TREND'!BG294</f>
        <v>230.7325331334072</v>
      </c>
      <c r="V2017" s="37">
        <f>'Data TREND'!BH294</f>
        <v>40.70034868364494</v>
      </c>
      <c r="W2017" s="37">
        <f>'Data TREND'!BI294</f>
        <v>16.744110365835834</v>
      </c>
      <c r="Y2017" s="37">
        <f t="shared" si="1438"/>
        <v>0</v>
      </c>
      <c r="Z2017" s="37">
        <f t="shared" si="1439"/>
        <v>0</v>
      </c>
      <c r="AA2017" s="37">
        <f t="shared" si="1440"/>
        <v>0</v>
      </c>
      <c r="AB2017" s="37">
        <f t="shared" si="1441"/>
        <v>0</v>
      </c>
      <c r="AC2017" s="37">
        <f t="shared" si="1442"/>
        <v>0</v>
      </c>
      <c r="AD2017" s="37">
        <f t="shared" si="1443"/>
        <v>0</v>
      </c>
      <c r="AF2017">
        <f>'Data TREND'!$AU$150</f>
        <v>13</v>
      </c>
      <c r="AG2017" s="37">
        <f>'Data TREND'!BK294</f>
        <v>154.69726674002112</v>
      </c>
      <c r="AH2017" s="37">
        <f>'Data TREND'!BL294</f>
        <v>31.039249812086631</v>
      </c>
      <c r="AI2017" s="37">
        <f>'Data TREND'!BM294</f>
        <v>76.063662152380587</v>
      </c>
      <c r="AJ2017" s="37">
        <f>'Data TREND'!BN294</f>
        <v>261.99230289303739</v>
      </c>
      <c r="AK2017" s="37">
        <f>'Data TREND'!BO294</f>
        <v>47.865924218322483</v>
      </c>
      <c r="AL2017" s="37">
        <f>'Data TREND'!BP294</f>
        <v>19.64724742277113</v>
      </c>
      <c r="AN2017" s="37">
        <f t="shared" si="1444"/>
        <v>0</v>
      </c>
      <c r="AO2017" s="37">
        <f t="shared" si="1445"/>
        <v>0</v>
      </c>
      <c r="AP2017" s="37">
        <f t="shared" si="1446"/>
        <v>0</v>
      </c>
      <c r="AQ2017" s="37">
        <f t="shared" si="1447"/>
        <v>0</v>
      </c>
      <c r="AR2017" s="37">
        <f t="shared" si="1448"/>
        <v>0</v>
      </c>
      <c r="AS2017" s="37">
        <f t="shared" si="1449"/>
        <v>0</v>
      </c>
      <c r="AU2017">
        <v>13</v>
      </c>
      <c r="AV2017" s="37">
        <f t="shared" si="1450"/>
        <v>104.95239658165926</v>
      </c>
      <c r="AW2017" s="37">
        <f t="shared" si="1451"/>
        <v>15.810824902102128</v>
      </c>
      <c r="AX2017" s="37">
        <f t="shared" si="1452"/>
        <v>72.954613878599289</v>
      </c>
      <c r="AY2017" s="37">
        <f t="shared" si="1453"/>
        <v>194.07313640750849</v>
      </c>
      <c r="AZ2017" s="37">
        <f t="shared" si="1454"/>
        <v>33.962951020784601</v>
      </c>
      <c r="BA2017" s="37">
        <f t="shared" si="1455"/>
        <v>13.999152790252536</v>
      </c>
      <c r="BC2017">
        <v>13</v>
      </c>
      <c r="BD2017" s="37">
        <f>IF(Voorblad!$E$10=Rekenblad!BC2017,Rekenblad!AV2017,0)</f>
        <v>0</v>
      </c>
      <c r="BE2017" s="37">
        <f>IF(Voorblad!$E$10=Rekenblad!BC2017,Rekenblad!AW2017,0)</f>
        <v>0</v>
      </c>
      <c r="BF2017" s="37">
        <f>IF(Voorblad!$E$10=Rekenblad!BC2017,Rekenblad!AX2017,0)</f>
        <v>0</v>
      </c>
      <c r="BG2017" s="62">
        <f>IF(Voorblad!$E$10=Rekenblad!BC2017,Rekenblad!AY2017,0)</f>
        <v>0</v>
      </c>
      <c r="BH2017" s="37">
        <f>IF(Voorblad!$E$10=Rekenblad!BC2017,Rekenblad!AZ2017,0)</f>
        <v>0</v>
      </c>
      <c r="BI2017" s="37">
        <f>IF(Voorblad!$E$10=Rekenblad!BC2017,Rekenblad!BA2017,0)</f>
        <v>0</v>
      </c>
      <c r="BK2017">
        <v>13</v>
      </c>
      <c r="BL2017" s="37">
        <f>IF(Voorblad!$E$14=Rekenblad!$BL$2012,Rekenblad!BD2017,0)</f>
        <v>0</v>
      </c>
      <c r="BM2017" s="37">
        <f>IF(Voorblad!$E$14=Rekenblad!$BL$2012,Rekenblad!BE2017,0)</f>
        <v>0</v>
      </c>
      <c r="BN2017" s="37">
        <f>IF(Voorblad!$E$14=Rekenblad!$BL$2012,Rekenblad!BF2017,0)</f>
        <v>0</v>
      </c>
      <c r="BO2017" s="37">
        <f>IF(Voorblad!$E$14=Rekenblad!$BL$2012,Rekenblad!BG2017,0)</f>
        <v>0</v>
      </c>
      <c r="BP2017" s="37">
        <f>IF(Voorblad!$E$14=Rekenblad!$BL$2012,Rekenblad!BH2017,0)</f>
        <v>0</v>
      </c>
      <c r="BQ2017" s="37">
        <f>IF(Voorblad!$E$14=Rekenblad!$BL$2012,Rekenblad!BI2017,0)</f>
        <v>0</v>
      </c>
    </row>
    <row r="2018" spans="2:69" x14ac:dyDescent="0.25">
      <c r="B2018">
        <f>'Data TREND'!$AU$151</f>
        <v>14</v>
      </c>
      <c r="C2018" s="37">
        <f>'Data TREND'!AW295</f>
        <v>109.03278874992991</v>
      </c>
      <c r="D2018" s="37">
        <f>'Data TREND'!AX295</f>
        <v>16.067872899182944</v>
      </c>
      <c r="E2018" s="37">
        <f>'Data TREND'!AY295</f>
        <v>78.210913827709348</v>
      </c>
      <c r="F2018" s="37">
        <f>'Data TREND'!AZ295</f>
        <v>203.66435901446542</v>
      </c>
      <c r="G2018" s="37">
        <f>'Data TREND'!BA295</f>
        <v>33.856252054296412</v>
      </c>
      <c r="H2018" s="37">
        <f>'Data TREND'!BB295</f>
        <v>13.952851844935399</v>
      </c>
      <c r="J2018" s="37">
        <f t="shared" si="1432"/>
        <v>109.03278874992991</v>
      </c>
      <c r="K2018" s="37">
        <f t="shared" si="1433"/>
        <v>16.067872899182944</v>
      </c>
      <c r="L2018" s="37">
        <f t="shared" si="1434"/>
        <v>78.210913827709348</v>
      </c>
      <c r="M2018" s="37">
        <f t="shared" si="1435"/>
        <v>203.66435901446542</v>
      </c>
      <c r="N2018" s="37">
        <f t="shared" si="1436"/>
        <v>33.856252054296412</v>
      </c>
      <c r="O2018" s="37">
        <f t="shared" si="1437"/>
        <v>13.952851844935399</v>
      </c>
      <c r="Q2018">
        <f>'Data TREND'!$AU$151</f>
        <v>14</v>
      </c>
      <c r="R2018" s="37">
        <f>'Data TREND'!BD295</f>
        <v>133.21586417688681</v>
      </c>
      <c r="S2018" s="37">
        <f>'Data TREND'!BE295</f>
        <v>30.271789573095333</v>
      </c>
      <c r="T2018" s="37">
        <f>'Data TREND'!BF295</f>
        <v>77.43762100861295</v>
      </c>
      <c r="U2018" s="37">
        <f>'Data TREND'!BG295</f>
        <v>241.06873932253836</v>
      </c>
      <c r="V2018" s="37">
        <f>'Data TREND'!BH295</f>
        <v>40.537479053606027</v>
      </c>
      <c r="W2018" s="37">
        <f>'Data TREND'!BI295</f>
        <v>16.674144362850519</v>
      </c>
      <c r="Y2018" s="37">
        <f t="shared" si="1438"/>
        <v>0</v>
      </c>
      <c r="Z2018" s="37">
        <f t="shared" si="1439"/>
        <v>0</v>
      </c>
      <c r="AA2018" s="37">
        <f t="shared" si="1440"/>
        <v>0</v>
      </c>
      <c r="AB2018" s="37">
        <f t="shared" si="1441"/>
        <v>0</v>
      </c>
      <c r="AC2018" s="37">
        <f t="shared" si="1442"/>
        <v>0</v>
      </c>
      <c r="AD2018" s="37">
        <f t="shared" si="1443"/>
        <v>0</v>
      </c>
      <c r="AF2018">
        <f>'Data TREND'!$AU$151</f>
        <v>14</v>
      </c>
      <c r="AG2018" s="37">
        <f>'Data TREND'!BK295</f>
        <v>159.73584563895335</v>
      </c>
      <c r="AH2018" s="37">
        <f>'Data TREND'!BL295</f>
        <v>31.61360651490677</v>
      </c>
      <c r="AI2018" s="37">
        <f>'Data TREND'!BM295</f>
        <v>81.271519073001969</v>
      </c>
      <c r="AJ2018" s="37">
        <f>'Data TREND'!BN295</f>
        <v>272.81126157776612</v>
      </c>
      <c r="AK2018" s="37">
        <f>'Data TREND'!BO295</f>
        <v>47.623706532856488</v>
      </c>
      <c r="AL2018" s="37">
        <f>'Data TREND'!BP295</f>
        <v>19.547604361617985</v>
      </c>
      <c r="AN2018" s="37">
        <f t="shared" si="1444"/>
        <v>0</v>
      </c>
      <c r="AO2018" s="37">
        <f t="shared" si="1445"/>
        <v>0</v>
      </c>
      <c r="AP2018" s="37">
        <f t="shared" si="1446"/>
        <v>0</v>
      </c>
      <c r="AQ2018" s="37">
        <f t="shared" si="1447"/>
        <v>0</v>
      </c>
      <c r="AR2018" s="37">
        <f t="shared" si="1448"/>
        <v>0</v>
      </c>
      <c r="AS2018" s="37">
        <f t="shared" si="1449"/>
        <v>0</v>
      </c>
      <c r="AU2018">
        <v>14</v>
      </c>
      <c r="AV2018" s="37">
        <f t="shared" si="1450"/>
        <v>109.03278874992991</v>
      </c>
      <c r="AW2018" s="37">
        <f t="shared" si="1451"/>
        <v>16.067872899182944</v>
      </c>
      <c r="AX2018" s="37">
        <f t="shared" si="1452"/>
        <v>78.210913827709348</v>
      </c>
      <c r="AY2018" s="37">
        <f t="shared" si="1453"/>
        <v>203.66435901446542</v>
      </c>
      <c r="AZ2018" s="37">
        <f t="shared" si="1454"/>
        <v>33.856252054296412</v>
      </c>
      <c r="BA2018" s="37">
        <f t="shared" si="1455"/>
        <v>13.952851844935399</v>
      </c>
      <c r="BC2018">
        <v>14</v>
      </c>
      <c r="BD2018" s="37">
        <f>IF(Voorblad!$E$10=Rekenblad!BC2018,Rekenblad!AV2018,0)</f>
        <v>0</v>
      </c>
      <c r="BE2018" s="37">
        <f>IF(Voorblad!$E$10=Rekenblad!BC2018,Rekenblad!AW2018,0)</f>
        <v>0</v>
      </c>
      <c r="BF2018" s="37">
        <f>IF(Voorblad!$E$10=Rekenblad!BC2018,Rekenblad!AX2018,0)</f>
        <v>0</v>
      </c>
      <c r="BG2018" s="62">
        <f>IF(Voorblad!$E$10=Rekenblad!BC2018,Rekenblad!AY2018,0)</f>
        <v>0</v>
      </c>
      <c r="BH2018" s="37">
        <f>IF(Voorblad!$E$10=Rekenblad!BC2018,Rekenblad!AZ2018,0)</f>
        <v>0</v>
      </c>
      <c r="BI2018" s="37">
        <f>IF(Voorblad!$E$10=Rekenblad!BC2018,Rekenblad!BA2018,0)</f>
        <v>0</v>
      </c>
      <c r="BK2018">
        <v>14</v>
      </c>
      <c r="BL2018" s="37">
        <f>IF(Voorblad!$E$14=Rekenblad!$BL$2012,Rekenblad!BD2018,0)</f>
        <v>0</v>
      </c>
      <c r="BM2018" s="37">
        <f>IF(Voorblad!$E$14=Rekenblad!$BL$2012,Rekenblad!BE2018,0)</f>
        <v>0</v>
      </c>
      <c r="BN2018" s="37">
        <f>IF(Voorblad!$E$14=Rekenblad!$BL$2012,Rekenblad!BF2018,0)</f>
        <v>0</v>
      </c>
      <c r="BO2018" s="37">
        <f>IF(Voorblad!$E$14=Rekenblad!$BL$2012,Rekenblad!BG2018,0)</f>
        <v>0</v>
      </c>
      <c r="BP2018" s="37">
        <f>IF(Voorblad!$E$14=Rekenblad!$BL$2012,Rekenblad!BH2018,0)</f>
        <v>0</v>
      </c>
      <c r="BQ2018" s="37">
        <f>IF(Voorblad!$E$14=Rekenblad!$BL$2012,Rekenblad!BI2018,0)</f>
        <v>0</v>
      </c>
    </row>
    <row r="2019" spans="2:69" x14ac:dyDescent="0.25">
      <c r="B2019">
        <f>'Data TREND'!$AU$152</f>
        <v>15</v>
      </c>
      <c r="C2019" s="37">
        <f>'Data TREND'!AW296</f>
        <v>113.11318091820056</v>
      </c>
      <c r="D2019" s="37">
        <f>'Data TREND'!AX296</f>
        <v>16.324920896263762</v>
      </c>
      <c r="E2019" s="37">
        <f>'Data TREND'!AY296</f>
        <v>83.467213776819392</v>
      </c>
      <c r="F2019" s="37">
        <f>'Data TREND'!AZ296</f>
        <v>213.25558162142238</v>
      </c>
      <c r="G2019" s="37">
        <f>'Data TREND'!BA296</f>
        <v>33.749553087808231</v>
      </c>
      <c r="H2019" s="37">
        <f>'Data TREND'!BB296</f>
        <v>13.906550899618264</v>
      </c>
      <c r="J2019" s="37">
        <f t="shared" si="1432"/>
        <v>113.11318091820056</v>
      </c>
      <c r="K2019" s="37">
        <f t="shared" si="1433"/>
        <v>16.324920896263762</v>
      </c>
      <c r="L2019" s="37">
        <f t="shared" si="1434"/>
        <v>83.467213776819392</v>
      </c>
      <c r="M2019" s="37">
        <f t="shared" si="1435"/>
        <v>213.25558162142238</v>
      </c>
      <c r="N2019" s="37">
        <f t="shared" si="1436"/>
        <v>33.749553087808231</v>
      </c>
      <c r="O2019" s="37">
        <f t="shared" si="1437"/>
        <v>13.906550899618264</v>
      </c>
      <c r="Q2019">
        <f>'Data TREND'!$AU$152</f>
        <v>15</v>
      </c>
      <c r="R2019" s="37">
        <f>'Data TREND'!BD296</f>
        <v>137.76600263807401</v>
      </c>
      <c r="S2019" s="37">
        <f>'Data TREND'!BE296</f>
        <v>30.802673367562448</v>
      </c>
      <c r="T2019" s="37">
        <f>'Data TREND'!BF296</f>
        <v>82.699829017806593</v>
      </c>
      <c r="U2019" s="37">
        <f>'Data TREND'!BG296</f>
        <v>251.40494551166955</v>
      </c>
      <c r="V2019" s="37">
        <f>'Data TREND'!BH296</f>
        <v>40.374609423567115</v>
      </c>
      <c r="W2019" s="37">
        <f>'Data TREND'!BI296</f>
        <v>16.604178359865209</v>
      </c>
      <c r="Y2019" s="37">
        <f t="shared" si="1438"/>
        <v>0</v>
      </c>
      <c r="Z2019" s="37">
        <f t="shared" si="1439"/>
        <v>0</v>
      </c>
      <c r="AA2019" s="37">
        <f t="shared" si="1440"/>
        <v>0</v>
      </c>
      <c r="AB2019" s="37">
        <f t="shared" si="1441"/>
        <v>0</v>
      </c>
      <c r="AC2019" s="37">
        <f t="shared" si="1442"/>
        <v>0</v>
      </c>
      <c r="AD2019" s="37">
        <f t="shared" si="1443"/>
        <v>0</v>
      </c>
      <c r="AF2019">
        <f>'Data TREND'!$AU$152</f>
        <v>15</v>
      </c>
      <c r="AG2019" s="37">
        <f>'Data TREND'!BK296</f>
        <v>164.77442453788558</v>
      </c>
      <c r="AH2019" s="37">
        <f>'Data TREND'!BL296</f>
        <v>32.18796321772691</v>
      </c>
      <c r="AI2019" s="37">
        <f>'Data TREND'!BM296</f>
        <v>86.47937599362335</v>
      </c>
      <c r="AJ2019" s="37">
        <f>'Data TREND'!BN296</f>
        <v>283.6302202624949</v>
      </c>
      <c r="AK2019" s="37">
        <f>'Data TREND'!BO296</f>
        <v>47.381488847390493</v>
      </c>
      <c r="AL2019" s="37">
        <f>'Data TREND'!BP296</f>
        <v>19.447961300464844</v>
      </c>
      <c r="AN2019" s="37">
        <f t="shared" si="1444"/>
        <v>0</v>
      </c>
      <c r="AO2019" s="37">
        <f t="shared" si="1445"/>
        <v>0</v>
      </c>
      <c r="AP2019" s="37">
        <f t="shared" si="1446"/>
        <v>0</v>
      </c>
      <c r="AQ2019" s="37">
        <f t="shared" si="1447"/>
        <v>0</v>
      </c>
      <c r="AR2019" s="37">
        <f t="shared" si="1448"/>
        <v>0</v>
      </c>
      <c r="AS2019" s="37">
        <f t="shared" si="1449"/>
        <v>0</v>
      </c>
      <c r="AU2019">
        <v>15</v>
      </c>
      <c r="AV2019" s="37">
        <f t="shared" si="1450"/>
        <v>113.11318091820056</v>
      </c>
      <c r="AW2019" s="37">
        <f t="shared" si="1451"/>
        <v>16.324920896263762</v>
      </c>
      <c r="AX2019" s="37">
        <f t="shared" si="1452"/>
        <v>83.467213776819392</v>
      </c>
      <c r="AY2019" s="37">
        <f t="shared" si="1453"/>
        <v>213.25558162142238</v>
      </c>
      <c r="AZ2019" s="37">
        <f t="shared" si="1454"/>
        <v>33.749553087808231</v>
      </c>
      <c r="BA2019" s="37">
        <f t="shared" si="1455"/>
        <v>13.906550899618264</v>
      </c>
      <c r="BC2019">
        <v>15</v>
      </c>
      <c r="BD2019" s="37">
        <f>IF(Voorblad!$E$10=Rekenblad!BC2019,Rekenblad!AV2019,0)</f>
        <v>0</v>
      </c>
      <c r="BE2019" s="37">
        <f>IF(Voorblad!$E$10=Rekenblad!BC2019,Rekenblad!AW2019,0)</f>
        <v>0</v>
      </c>
      <c r="BF2019" s="37">
        <f>IF(Voorblad!$E$10=Rekenblad!BC2019,Rekenblad!AX2019,0)</f>
        <v>0</v>
      </c>
      <c r="BG2019" s="62">
        <f>IF(Voorblad!$E$10=Rekenblad!BC2019,Rekenblad!AY2019,0)</f>
        <v>0</v>
      </c>
      <c r="BH2019" s="37">
        <f>IF(Voorblad!$E$10=Rekenblad!BC2019,Rekenblad!AZ2019,0)</f>
        <v>0</v>
      </c>
      <c r="BI2019" s="37">
        <f>IF(Voorblad!$E$10=Rekenblad!BC2019,Rekenblad!BA2019,0)</f>
        <v>0</v>
      </c>
      <c r="BK2019">
        <v>15</v>
      </c>
      <c r="BL2019" s="37">
        <f>IF(Voorblad!$E$14=Rekenblad!$BL$2012,Rekenblad!BD2019,0)</f>
        <v>0</v>
      </c>
      <c r="BM2019" s="37">
        <f>IF(Voorblad!$E$14=Rekenblad!$BL$2012,Rekenblad!BE2019,0)</f>
        <v>0</v>
      </c>
      <c r="BN2019" s="37">
        <f>IF(Voorblad!$E$14=Rekenblad!$BL$2012,Rekenblad!BF2019,0)</f>
        <v>0</v>
      </c>
      <c r="BO2019" s="37">
        <f>IF(Voorblad!$E$14=Rekenblad!$BL$2012,Rekenblad!BG2019,0)</f>
        <v>0</v>
      </c>
      <c r="BP2019" s="37">
        <f>IF(Voorblad!$E$14=Rekenblad!$BL$2012,Rekenblad!BH2019,0)</f>
        <v>0</v>
      </c>
      <c r="BQ2019" s="37">
        <f>IF(Voorblad!$E$14=Rekenblad!$BL$2012,Rekenblad!BI2019,0)</f>
        <v>0</v>
      </c>
    </row>
    <row r="2020" spans="2:69" x14ac:dyDescent="0.25">
      <c r="B2020">
        <f>'Data TREND'!$AU$153</f>
        <v>16</v>
      </c>
      <c r="C2020" s="37">
        <f>'Data TREND'!AW297</f>
        <v>117.19357308647122</v>
      </c>
      <c r="D2020" s="37">
        <f>'Data TREND'!AX297</f>
        <v>16.58196889334458</v>
      </c>
      <c r="E2020" s="37">
        <f>'Data TREND'!AY297</f>
        <v>88.72351372592945</v>
      </c>
      <c r="F2020" s="37">
        <f>'Data TREND'!AZ297</f>
        <v>222.84680422837931</v>
      </c>
      <c r="G2020" s="37">
        <f>'Data TREND'!BA297</f>
        <v>33.642854121320042</v>
      </c>
      <c r="H2020" s="37">
        <f>'Data TREND'!BB297</f>
        <v>13.860249954301127</v>
      </c>
      <c r="J2020" s="37">
        <f t="shared" si="1432"/>
        <v>117.19357308647122</v>
      </c>
      <c r="K2020" s="37">
        <f t="shared" si="1433"/>
        <v>16.58196889334458</v>
      </c>
      <c r="L2020" s="37">
        <f t="shared" si="1434"/>
        <v>88.72351372592945</v>
      </c>
      <c r="M2020" s="37">
        <f t="shared" si="1435"/>
        <v>222.84680422837931</v>
      </c>
      <c r="N2020" s="37">
        <f t="shared" si="1436"/>
        <v>33.642854121320042</v>
      </c>
      <c r="O2020" s="37">
        <f t="shared" si="1437"/>
        <v>13.860249954301127</v>
      </c>
      <c r="Q2020">
        <f>'Data TREND'!$AU$153</f>
        <v>16</v>
      </c>
      <c r="R2020" s="37">
        <f>'Data TREND'!BD297</f>
        <v>142.31614109926122</v>
      </c>
      <c r="S2020" s="37">
        <f>'Data TREND'!BE297</f>
        <v>31.333557162029564</v>
      </c>
      <c r="T2020" s="37">
        <f>'Data TREND'!BF297</f>
        <v>87.96203702700025</v>
      </c>
      <c r="U2020" s="37">
        <f>'Data TREND'!BG297</f>
        <v>261.74115170080074</v>
      </c>
      <c r="V2020" s="37">
        <f>'Data TREND'!BH297</f>
        <v>40.211739793528203</v>
      </c>
      <c r="W2020" s="37">
        <f>'Data TREND'!BI297</f>
        <v>16.534212356879895</v>
      </c>
      <c r="Y2020" s="37">
        <f t="shared" si="1438"/>
        <v>0</v>
      </c>
      <c r="Z2020" s="37">
        <f t="shared" si="1439"/>
        <v>0</v>
      </c>
      <c r="AA2020" s="37">
        <f t="shared" si="1440"/>
        <v>0</v>
      </c>
      <c r="AB2020" s="37">
        <f t="shared" si="1441"/>
        <v>0</v>
      </c>
      <c r="AC2020" s="37">
        <f t="shared" si="1442"/>
        <v>0</v>
      </c>
      <c r="AD2020" s="37">
        <f t="shared" si="1443"/>
        <v>0</v>
      </c>
      <c r="AF2020">
        <f>'Data TREND'!$AU$153</f>
        <v>16</v>
      </c>
      <c r="AG2020" s="37">
        <f>'Data TREND'!BK297</f>
        <v>169.81300343681781</v>
      </c>
      <c r="AH2020" s="37">
        <f>'Data TREND'!BL297</f>
        <v>32.762319920547043</v>
      </c>
      <c r="AI2020" s="37">
        <f>'Data TREND'!BM297</f>
        <v>91.687232914244731</v>
      </c>
      <c r="AJ2020" s="37">
        <f>'Data TREND'!BN297</f>
        <v>294.44917894722369</v>
      </c>
      <c r="AK2020" s="37">
        <f>'Data TREND'!BO297</f>
        <v>47.139271161924498</v>
      </c>
      <c r="AL2020" s="37">
        <f>'Data TREND'!BP297</f>
        <v>19.348318239311702</v>
      </c>
      <c r="AN2020" s="37">
        <f t="shared" si="1444"/>
        <v>0</v>
      </c>
      <c r="AO2020" s="37">
        <f t="shared" si="1445"/>
        <v>0</v>
      </c>
      <c r="AP2020" s="37">
        <f t="shared" si="1446"/>
        <v>0</v>
      </c>
      <c r="AQ2020" s="37">
        <f t="shared" si="1447"/>
        <v>0</v>
      </c>
      <c r="AR2020" s="37">
        <f t="shared" si="1448"/>
        <v>0</v>
      </c>
      <c r="AS2020" s="37">
        <f t="shared" si="1449"/>
        <v>0</v>
      </c>
      <c r="AU2020">
        <v>16</v>
      </c>
      <c r="AV2020" s="37">
        <f t="shared" si="1450"/>
        <v>117.19357308647122</v>
      </c>
      <c r="AW2020" s="37">
        <f t="shared" si="1451"/>
        <v>16.58196889334458</v>
      </c>
      <c r="AX2020" s="37">
        <f t="shared" si="1452"/>
        <v>88.72351372592945</v>
      </c>
      <c r="AY2020" s="37">
        <f t="shared" si="1453"/>
        <v>222.84680422837931</v>
      </c>
      <c r="AZ2020" s="37">
        <f t="shared" si="1454"/>
        <v>33.642854121320042</v>
      </c>
      <c r="BA2020" s="37">
        <f t="shared" si="1455"/>
        <v>13.860249954301127</v>
      </c>
      <c r="BC2020">
        <v>16</v>
      </c>
      <c r="BD2020" s="37">
        <f>IF(Voorblad!$E$10=Rekenblad!BC2020,Rekenblad!AV2020,0)</f>
        <v>0</v>
      </c>
      <c r="BE2020" s="37">
        <f>IF(Voorblad!$E$10=Rekenblad!BC2020,Rekenblad!AW2020,0)</f>
        <v>0</v>
      </c>
      <c r="BF2020" s="37">
        <f>IF(Voorblad!$E$10=Rekenblad!BC2020,Rekenblad!AX2020,0)</f>
        <v>0</v>
      </c>
      <c r="BG2020" s="62">
        <f>IF(Voorblad!$E$10=Rekenblad!BC2020,Rekenblad!AY2020,0)</f>
        <v>0</v>
      </c>
      <c r="BH2020" s="37">
        <f>IF(Voorblad!$E$10=Rekenblad!BC2020,Rekenblad!AZ2020,0)</f>
        <v>0</v>
      </c>
      <c r="BI2020" s="37">
        <f>IF(Voorblad!$E$10=Rekenblad!BC2020,Rekenblad!BA2020,0)</f>
        <v>0</v>
      </c>
      <c r="BK2020">
        <v>16</v>
      </c>
      <c r="BL2020" s="37">
        <f>IF(Voorblad!$E$14=Rekenblad!$BL$2012,Rekenblad!BD2020,0)</f>
        <v>0</v>
      </c>
      <c r="BM2020" s="37">
        <f>IF(Voorblad!$E$14=Rekenblad!$BL$2012,Rekenblad!BE2020,0)</f>
        <v>0</v>
      </c>
      <c r="BN2020" s="37">
        <f>IF(Voorblad!$E$14=Rekenblad!$BL$2012,Rekenblad!BF2020,0)</f>
        <v>0</v>
      </c>
      <c r="BO2020" s="37">
        <f>IF(Voorblad!$E$14=Rekenblad!$BL$2012,Rekenblad!BG2020,0)</f>
        <v>0</v>
      </c>
      <c r="BP2020" s="37">
        <f>IF(Voorblad!$E$14=Rekenblad!$BL$2012,Rekenblad!BH2020,0)</f>
        <v>0</v>
      </c>
      <c r="BQ2020" s="37">
        <f>IF(Voorblad!$E$14=Rekenblad!$BL$2012,Rekenblad!BI2020,0)</f>
        <v>0</v>
      </c>
    </row>
    <row r="2021" spans="2:69" x14ac:dyDescent="0.25">
      <c r="B2021">
        <f>'Data TREND'!$AU$154</f>
        <v>17</v>
      </c>
      <c r="C2021" s="37">
        <f>'Data TREND'!AW298</f>
        <v>121.27396525474187</v>
      </c>
      <c r="D2021" s="37">
        <f>'Data TREND'!AX298</f>
        <v>16.839016890425398</v>
      </c>
      <c r="E2021" s="37">
        <f>'Data TREND'!AY298</f>
        <v>93.979813675039509</v>
      </c>
      <c r="F2021" s="37">
        <f>'Data TREND'!AZ298</f>
        <v>232.43802683533625</v>
      </c>
      <c r="G2021" s="37">
        <f>'Data TREND'!BA298</f>
        <v>33.53615515483186</v>
      </c>
      <c r="H2021" s="37">
        <f>'Data TREND'!BB298</f>
        <v>13.81394900898399</v>
      </c>
      <c r="J2021" s="37">
        <f t="shared" si="1432"/>
        <v>121.27396525474187</v>
      </c>
      <c r="K2021" s="37">
        <f t="shared" si="1433"/>
        <v>16.839016890425398</v>
      </c>
      <c r="L2021" s="37">
        <f t="shared" si="1434"/>
        <v>93.979813675039509</v>
      </c>
      <c r="M2021" s="37">
        <f t="shared" si="1435"/>
        <v>232.43802683533625</v>
      </c>
      <c r="N2021" s="37">
        <f t="shared" si="1436"/>
        <v>33.53615515483186</v>
      </c>
      <c r="O2021" s="37">
        <f t="shared" si="1437"/>
        <v>13.81394900898399</v>
      </c>
      <c r="Q2021">
        <f>'Data TREND'!$AU$154</f>
        <v>17</v>
      </c>
      <c r="R2021" s="37">
        <f>'Data TREND'!BD298</f>
        <v>146.86627956044842</v>
      </c>
      <c r="S2021" s="37">
        <f>'Data TREND'!BE298</f>
        <v>31.864440956496679</v>
      </c>
      <c r="T2021" s="37">
        <f>'Data TREND'!BF298</f>
        <v>93.224245036193906</v>
      </c>
      <c r="U2021" s="37">
        <f>'Data TREND'!BG298</f>
        <v>272.07735788993187</v>
      </c>
      <c r="V2021" s="37">
        <f>'Data TREND'!BH298</f>
        <v>40.048870163489291</v>
      </c>
      <c r="W2021" s="37">
        <f>'Data TREND'!BI298</f>
        <v>16.464246353894584</v>
      </c>
      <c r="Y2021" s="37">
        <f t="shared" si="1438"/>
        <v>0</v>
      </c>
      <c r="Z2021" s="37">
        <f t="shared" si="1439"/>
        <v>0</v>
      </c>
      <c r="AA2021" s="37">
        <f t="shared" si="1440"/>
        <v>0</v>
      </c>
      <c r="AB2021" s="37">
        <f t="shared" si="1441"/>
        <v>0</v>
      </c>
      <c r="AC2021" s="37">
        <f t="shared" si="1442"/>
        <v>0</v>
      </c>
      <c r="AD2021" s="37">
        <f t="shared" si="1443"/>
        <v>0</v>
      </c>
      <c r="AF2021">
        <f>'Data TREND'!$AU$154</f>
        <v>17</v>
      </c>
      <c r="AG2021" s="37">
        <f>'Data TREND'!BK298</f>
        <v>174.85158233575004</v>
      </c>
      <c r="AH2021" s="37">
        <f>'Data TREND'!BL298</f>
        <v>33.336676623367183</v>
      </c>
      <c r="AI2021" s="37">
        <f>'Data TREND'!BM298</f>
        <v>96.895089834866113</v>
      </c>
      <c r="AJ2021" s="37">
        <f>'Data TREND'!BN298</f>
        <v>305.26813763195241</v>
      </c>
      <c r="AK2021" s="37">
        <f>'Data TREND'!BO298</f>
        <v>46.89705347645851</v>
      </c>
      <c r="AL2021" s="37">
        <f>'Data TREND'!BP298</f>
        <v>19.248675178158557</v>
      </c>
      <c r="AN2021" s="37">
        <f t="shared" si="1444"/>
        <v>0</v>
      </c>
      <c r="AO2021" s="37">
        <f t="shared" si="1445"/>
        <v>0</v>
      </c>
      <c r="AP2021" s="37">
        <f t="shared" si="1446"/>
        <v>0</v>
      </c>
      <c r="AQ2021" s="37">
        <f t="shared" si="1447"/>
        <v>0</v>
      </c>
      <c r="AR2021" s="37">
        <f t="shared" si="1448"/>
        <v>0</v>
      </c>
      <c r="AS2021" s="37">
        <f t="shared" si="1449"/>
        <v>0</v>
      </c>
      <c r="AU2021">
        <v>17</v>
      </c>
      <c r="AV2021" s="37">
        <f t="shared" si="1450"/>
        <v>121.27396525474187</v>
      </c>
      <c r="AW2021" s="37">
        <f t="shared" si="1451"/>
        <v>16.839016890425398</v>
      </c>
      <c r="AX2021" s="37">
        <f t="shared" si="1452"/>
        <v>93.979813675039509</v>
      </c>
      <c r="AY2021" s="37">
        <f t="shared" si="1453"/>
        <v>232.43802683533625</v>
      </c>
      <c r="AZ2021" s="37">
        <f t="shared" si="1454"/>
        <v>33.53615515483186</v>
      </c>
      <c r="BA2021" s="37">
        <f t="shared" si="1455"/>
        <v>13.81394900898399</v>
      </c>
      <c r="BC2021">
        <v>17</v>
      </c>
      <c r="BD2021" s="37">
        <f>IF(Voorblad!$E$10=Rekenblad!BC2021,Rekenblad!AV2021,0)</f>
        <v>0</v>
      </c>
      <c r="BE2021" s="37">
        <f>IF(Voorblad!$E$10=Rekenblad!BC2021,Rekenblad!AW2021,0)</f>
        <v>0</v>
      </c>
      <c r="BF2021" s="37">
        <f>IF(Voorblad!$E$10=Rekenblad!BC2021,Rekenblad!AX2021,0)</f>
        <v>0</v>
      </c>
      <c r="BG2021" s="62">
        <f>IF(Voorblad!$E$10=Rekenblad!BC2021,Rekenblad!AY2021,0)</f>
        <v>0</v>
      </c>
      <c r="BH2021" s="37">
        <f>IF(Voorblad!$E$10=Rekenblad!BC2021,Rekenblad!AZ2021,0)</f>
        <v>0</v>
      </c>
      <c r="BI2021" s="37">
        <f>IF(Voorblad!$E$10=Rekenblad!BC2021,Rekenblad!BA2021,0)</f>
        <v>0</v>
      </c>
      <c r="BK2021">
        <v>17</v>
      </c>
      <c r="BL2021" s="37">
        <f>IF(Voorblad!$E$14=Rekenblad!$BL$2012,Rekenblad!BD2021,0)</f>
        <v>0</v>
      </c>
      <c r="BM2021" s="37">
        <f>IF(Voorblad!$E$14=Rekenblad!$BL$2012,Rekenblad!BE2021,0)</f>
        <v>0</v>
      </c>
      <c r="BN2021" s="37">
        <f>IF(Voorblad!$E$14=Rekenblad!$BL$2012,Rekenblad!BF2021,0)</f>
        <v>0</v>
      </c>
      <c r="BO2021" s="37">
        <f>IF(Voorblad!$E$14=Rekenblad!$BL$2012,Rekenblad!BG2021,0)</f>
        <v>0</v>
      </c>
      <c r="BP2021" s="37">
        <f>IF(Voorblad!$E$14=Rekenblad!$BL$2012,Rekenblad!BH2021,0)</f>
        <v>0</v>
      </c>
      <c r="BQ2021" s="37">
        <f>IF(Voorblad!$E$14=Rekenblad!$BL$2012,Rekenblad!BI2021,0)</f>
        <v>0</v>
      </c>
    </row>
    <row r="2022" spans="2:69" x14ac:dyDescent="0.25">
      <c r="B2022">
        <f>'Data TREND'!$AU$155</f>
        <v>18</v>
      </c>
      <c r="C2022" s="37">
        <f>'Data TREND'!AW299</f>
        <v>125.35435742301253</v>
      </c>
      <c r="D2022" s="37">
        <f>'Data TREND'!AX299</f>
        <v>17.096064887506213</v>
      </c>
      <c r="E2022" s="37">
        <f>'Data TREND'!AY299</f>
        <v>99.236113624149553</v>
      </c>
      <c r="F2022" s="37">
        <f>'Data TREND'!AZ299</f>
        <v>242.02924944229321</v>
      </c>
      <c r="G2022" s="37">
        <f>'Data TREND'!BA299</f>
        <v>33.429456188343671</v>
      </c>
      <c r="H2022" s="37">
        <f>'Data TREND'!BB299</f>
        <v>13.767648063666853</v>
      </c>
      <c r="J2022" s="37">
        <f t="shared" si="1432"/>
        <v>125.35435742301253</v>
      </c>
      <c r="K2022" s="37">
        <f t="shared" si="1433"/>
        <v>17.096064887506213</v>
      </c>
      <c r="L2022" s="37">
        <f t="shared" si="1434"/>
        <v>99.236113624149553</v>
      </c>
      <c r="M2022" s="37">
        <f t="shared" si="1435"/>
        <v>242.02924944229321</v>
      </c>
      <c r="N2022" s="37">
        <f t="shared" si="1436"/>
        <v>33.429456188343671</v>
      </c>
      <c r="O2022" s="37">
        <f t="shared" si="1437"/>
        <v>13.767648063666853</v>
      </c>
      <c r="Q2022">
        <f>'Data TREND'!$AU$155</f>
        <v>18</v>
      </c>
      <c r="R2022" s="37">
        <f>'Data TREND'!BD299</f>
        <v>151.41641802163562</v>
      </c>
      <c r="S2022" s="37">
        <f>'Data TREND'!BE299</f>
        <v>32.395324750963795</v>
      </c>
      <c r="T2022" s="37">
        <f>'Data TREND'!BF299</f>
        <v>98.486453045387549</v>
      </c>
      <c r="U2022" s="37">
        <f>'Data TREND'!BG299</f>
        <v>282.41356407906306</v>
      </c>
      <c r="V2022" s="37">
        <f>'Data TREND'!BH299</f>
        <v>39.886000533450371</v>
      </c>
      <c r="W2022" s="37">
        <f>'Data TREND'!BI299</f>
        <v>16.39428035090927</v>
      </c>
      <c r="Y2022" s="37">
        <f t="shared" si="1438"/>
        <v>0</v>
      </c>
      <c r="Z2022" s="37">
        <f t="shared" si="1439"/>
        <v>0</v>
      </c>
      <c r="AA2022" s="37">
        <f t="shared" si="1440"/>
        <v>0</v>
      </c>
      <c r="AB2022" s="37">
        <f t="shared" si="1441"/>
        <v>0</v>
      </c>
      <c r="AC2022" s="37">
        <f t="shared" si="1442"/>
        <v>0</v>
      </c>
      <c r="AD2022" s="37">
        <f t="shared" si="1443"/>
        <v>0</v>
      </c>
      <c r="AF2022">
        <f>'Data TREND'!$AU$155</f>
        <v>18</v>
      </c>
      <c r="AG2022" s="37">
        <f>'Data TREND'!BK299</f>
        <v>179.89016123468227</v>
      </c>
      <c r="AH2022" s="37">
        <f>'Data TREND'!BL299</f>
        <v>33.911033326187322</v>
      </c>
      <c r="AI2022" s="37">
        <f>'Data TREND'!BM299</f>
        <v>102.10294675548749</v>
      </c>
      <c r="AJ2022" s="37">
        <f>'Data TREND'!BN299</f>
        <v>316.0870963166812</v>
      </c>
      <c r="AK2022" s="37">
        <f>'Data TREND'!BO299</f>
        <v>46.654835790992507</v>
      </c>
      <c r="AL2022" s="37">
        <f>'Data TREND'!BP299</f>
        <v>19.149032117005415</v>
      </c>
      <c r="AN2022" s="37">
        <f t="shared" si="1444"/>
        <v>0</v>
      </c>
      <c r="AO2022" s="37">
        <f t="shared" si="1445"/>
        <v>0</v>
      </c>
      <c r="AP2022" s="37">
        <f t="shared" si="1446"/>
        <v>0</v>
      </c>
      <c r="AQ2022" s="37">
        <f t="shared" si="1447"/>
        <v>0</v>
      </c>
      <c r="AR2022" s="37">
        <f t="shared" si="1448"/>
        <v>0</v>
      </c>
      <c r="AS2022" s="37">
        <f t="shared" si="1449"/>
        <v>0</v>
      </c>
      <c r="AU2022">
        <v>18</v>
      </c>
      <c r="AV2022" s="37">
        <f t="shared" si="1450"/>
        <v>125.35435742301253</v>
      </c>
      <c r="AW2022" s="37">
        <f t="shared" si="1451"/>
        <v>17.096064887506213</v>
      </c>
      <c r="AX2022" s="37">
        <f t="shared" si="1452"/>
        <v>99.236113624149553</v>
      </c>
      <c r="AY2022" s="37">
        <f t="shared" si="1453"/>
        <v>242.02924944229321</v>
      </c>
      <c r="AZ2022" s="37">
        <f t="shared" si="1454"/>
        <v>33.429456188343671</v>
      </c>
      <c r="BA2022" s="37">
        <f t="shared" si="1455"/>
        <v>13.767648063666853</v>
      </c>
      <c r="BC2022">
        <v>18</v>
      </c>
      <c r="BD2022" s="37">
        <f>IF(Voorblad!$E$10=Rekenblad!BC2022,Rekenblad!AV2022,0)</f>
        <v>0</v>
      </c>
      <c r="BE2022" s="37">
        <f>IF(Voorblad!$E$10=Rekenblad!BC2022,Rekenblad!AW2022,0)</f>
        <v>0</v>
      </c>
      <c r="BF2022" s="37">
        <f>IF(Voorblad!$E$10=Rekenblad!BC2022,Rekenblad!AX2022,0)</f>
        <v>0</v>
      </c>
      <c r="BG2022" s="62">
        <f>IF(Voorblad!$E$10=Rekenblad!BC2022,Rekenblad!AY2022,0)</f>
        <v>0</v>
      </c>
      <c r="BH2022" s="37">
        <f>IF(Voorblad!$E$10=Rekenblad!BC2022,Rekenblad!AZ2022,0)</f>
        <v>0</v>
      </c>
      <c r="BI2022" s="37">
        <f>IF(Voorblad!$E$10=Rekenblad!BC2022,Rekenblad!BA2022,0)</f>
        <v>0</v>
      </c>
      <c r="BK2022">
        <v>18</v>
      </c>
      <c r="BL2022" s="37">
        <f>IF(Voorblad!$E$14=Rekenblad!$BL$2012,Rekenblad!BD2022,0)</f>
        <v>0</v>
      </c>
      <c r="BM2022" s="37">
        <f>IF(Voorblad!$E$14=Rekenblad!$BL$2012,Rekenblad!BE2022,0)</f>
        <v>0</v>
      </c>
      <c r="BN2022" s="37">
        <f>IF(Voorblad!$E$14=Rekenblad!$BL$2012,Rekenblad!BF2022,0)</f>
        <v>0</v>
      </c>
      <c r="BO2022" s="37">
        <f>IF(Voorblad!$E$14=Rekenblad!$BL$2012,Rekenblad!BG2022,0)</f>
        <v>0</v>
      </c>
      <c r="BP2022" s="37">
        <f>IF(Voorblad!$E$14=Rekenblad!$BL$2012,Rekenblad!BH2022,0)</f>
        <v>0</v>
      </c>
      <c r="BQ2022" s="37">
        <f>IF(Voorblad!$E$14=Rekenblad!$BL$2012,Rekenblad!BI2022,0)</f>
        <v>0</v>
      </c>
    </row>
    <row r="2023" spans="2:69" x14ac:dyDescent="0.25">
      <c r="B2023">
        <f>'Data TREND'!$AU$156</f>
        <v>19</v>
      </c>
      <c r="C2023" s="37">
        <f>'Data TREND'!AW300</f>
        <v>129.43474959128318</v>
      </c>
      <c r="D2023" s="37">
        <f>'Data TREND'!AX300</f>
        <v>17.353112884587031</v>
      </c>
      <c r="E2023" s="37">
        <f>'Data TREND'!AY300</f>
        <v>104.49241357325961</v>
      </c>
      <c r="F2023" s="37">
        <f>'Data TREND'!AZ300</f>
        <v>251.62047204925014</v>
      </c>
      <c r="G2023" s="37">
        <f>'Data TREND'!BA300</f>
        <v>33.322757221855483</v>
      </c>
      <c r="H2023" s="37">
        <f>'Data TREND'!BB300</f>
        <v>13.721347118349716</v>
      </c>
      <c r="J2023" s="37">
        <f t="shared" si="1432"/>
        <v>129.43474959128318</v>
      </c>
      <c r="K2023" s="37">
        <f t="shared" si="1433"/>
        <v>17.353112884587031</v>
      </c>
      <c r="L2023" s="37">
        <f t="shared" si="1434"/>
        <v>104.49241357325961</v>
      </c>
      <c r="M2023" s="37">
        <f t="shared" si="1435"/>
        <v>251.62047204925014</v>
      </c>
      <c r="N2023" s="37">
        <f t="shared" si="1436"/>
        <v>33.322757221855483</v>
      </c>
      <c r="O2023" s="37">
        <f t="shared" si="1437"/>
        <v>13.721347118349716</v>
      </c>
      <c r="Q2023">
        <f>'Data TREND'!$AU$156</f>
        <v>19</v>
      </c>
      <c r="R2023" s="37">
        <f>'Data TREND'!BD300</f>
        <v>155.96655648282282</v>
      </c>
      <c r="S2023" s="37">
        <f>'Data TREND'!BE300</f>
        <v>32.92620854543091</v>
      </c>
      <c r="T2023" s="37">
        <f>'Data TREND'!BF300</f>
        <v>103.74866105458121</v>
      </c>
      <c r="U2023" s="37">
        <f>'Data TREND'!BG300</f>
        <v>292.7497702681942</v>
      </c>
      <c r="V2023" s="37">
        <f>'Data TREND'!BH300</f>
        <v>39.723130903411459</v>
      </c>
      <c r="W2023" s="37">
        <f>'Data TREND'!BI300</f>
        <v>16.324314347923956</v>
      </c>
      <c r="Y2023" s="37">
        <f t="shared" si="1438"/>
        <v>0</v>
      </c>
      <c r="Z2023" s="37">
        <f t="shared" si="1439"/>
        <v>0</v>
      </c>
      <c r="AA2023" s="37">
        <f t="shared" si="1440"/>
        <v>0</v>
      </c>
      <c r="AB2023" s="37">
        <f t="shared" si="1441"/>
        <v>0</v>
      </c>
      <c r="AC2023" s="37">
        <f t="shared" si="1442"/>
        <v>0</v>
      </c>
      <c r="AD2023" s="37">
        <f t="shared" si="1443"/>
        <v>0</v>
      </c>
      <c r="AF2023">
        <f>'Data TREND'!$AU$156</f>
        <v>19</v>
      </c>
      <c r="AG2023" s="37">
        <f>'Data TREND'!BK300</f>
        <v>184.9287401336145</v>
      </c>
      <c r="AH2023" s="37">
        <f>'Data TREND'!BL300</f>
        <v>34.485390029007462</v>
      </c>
      <c r="AI2023" s="37">
        <f>'Data TREND'!BM300</f>
        <v>107.31080367610888</v>
      </c>
      <c r="AJ2023" s="37">
        <f>'Data TREND'!BN300</f>
        <v>326.90605500140998</v>
      </c>
      <c r="AK2023" s="37">
        <f>'Data TREND'!BO300</f>
        <v>46.412618105526519</v>
      </c>
      <c r="AL2023" s="37">
        <f>'Data TREND'!BP300</f>
        <v>19.049389055852274</v>
      </c>
      <c r="AN2023" s="37">
        <f t="shared" si="1444"/>
        <v>0</v>
      </c>
      <c r="AO2023" s="37">
        <f t="shared" si="1445"/>
        <v>0</v>
      </c>
      <c r="AP2023" s="37">
        <f t="shared" si="1446"/>
        <v>0</v>
      </c>
      <c r="AQ2023" s="37">
        <f t="shared" si="1447"/>
        <v>0</v>
      </c>
      <c r="AR2023" s="37">
        <f t="shared" si="1448"/>
        <v>0</v>
      </c>
      <c r="AS2023" s="37">
        <f t="shared" si="1449"/>
        <v>0</v>
      </c>
      <c r="AU2023">
        <v>19</v>
      </c>
      <c r="AV2023" s="37">
        <f t="shared" si="1450"/>
        <v>129.43474959128318</v>
      </c>
      <c r="AW2023" s="37">
        <f t="shared" si="1451"/>
        <v>17.353112884587031</v>
      </c>
      <c r="AX2023" s="37">
        <f t="shared" si="1452"/>
        <v>104.49241357325961</v>
      </c>
      <c r="AY2023" s="37">
        <f t="shared" si="1453"/>
        <v>251.62047204925014</v>
      </c>
      <c r="AZ2023" s="37">
        <f t="shared" si="1454"/>
        <v>33.322757221855483</v>
      </c>
      <c r="BA2023" s="37">
        <f t="shared" si="1455"/>
        <v>13.721347118349716</v>
      </c>
      <c r="BC2023">
        <v>19</v>
      </c>
      <c r="BD2023" s="37">
        <f>IF(Voorblad!$E$10=Rekenblad!BC2023,Rekenblad!AV2023,0)</f>
        <v>0</v>
      </c>
      <c r="BE2023" s="37">
        <f>IF(Voorblad!$E$10=Rekenblad!BC2023,Rekenblad!AW2023,0)</f>
        <v>0</v>
      </c>
      <c r="BF2023" s="37">
        <f>IF(Voorblad!$E$10=Rekenblad!BC2023,Rekenblad!AX2023,0)</f>
        <v>0</v>
      </c>
      <c r="BG2023" s="62">
        <f>IF(Voorblad!$E$10=Rekenblad!BC2023,Rekenblad!AY2023,0)</f>
        <v>0</v>
      </c>
      <c r="BH2023" s="37">
        <f>IF(Voorblad!$E$10=Rekenblad!BC2023,Rekenblad!AZ2023,0)</f>
        <v>0</v>
      </c>
      <c r="BI2023" s="37">
        <f>IF(Voorblad!$E$10=Rekenblad!BC2023,Rekenblad!BA2023,0)</f>
        <v>0</v>
      </c>
      <c r="BK2023">
        <v>19</v>
      </c>
      <c r="BL2023" s="37">
        <f>IF(Voorblad!$E$14=Rekenblad!$BL$2012,Rekenblad!BD2023,0)</f>
        <v>0</v>
      </c>
      <c r="BM2023" s="37">
        <f>IF(Voorblad!$E$14=Rekenblad!$BL$2012,Rekenblad!BE2023,0)</f>
        <v>0</v>
      </c>
      <c r="BN2023" s="37">
        <f>IF(Voorblad!$E$14=Rekenblad!$BL$2012,Rekenblad!BF2023,0)</f>
        <v>0</v>
      </c>
      <c r="BO2023" s="37">
        <f>IF(Voorblad!$E$14=Rekenblad!$BL$2012,Rekenblad!BG2023,0)</f>
        <v>0</v>
      </c>
      <c r="BP2023" s="37">
        <f>IF(Voorblad!$E$14=Rekenblad!$BL$2012,Rekenblad!BH2023,0)</f>
        <v>0</v>
      </c>
      <c r="BQ2023" s="37">
        <f>IF(Voorblad!$E$14=Rekenblad!$BL$2012,Rekenblad!BI2023,0)</f>
        <v>0</v>
      </c>
    </row>
    <row r="2024" spans="2:69" x14ac:dyDescent="0.25">
      <c r="B2024">
        <f>'Data TREND'!$AU$157</f>
        <v>20</v>
      </c>
      <c r="C2024" s="37">
        <f>'Data TREND'!AW301</f>
        <v>133.51514175955384</v>
      </c>
      <c r="D2024" s="37">
        <f>'Data TREND'!AX301</f>
        <v>17.610160881667849</v>
      </c>
      <c r="E2024" s="37">
        <f>'Data TREND'!AY301</f>
        <v>109.74871352236966</v>
      </c>
      <c r="F2024" s="37">
        <f>'Data TREND'!AZ301</f>
        <v>261.2116946562071</v>
      </c>
      <c r="G2024" s="37">
        <f>'Data TREND'!BA301</f>
        <v>33.216058255367301</v>
      </c>
      <c r="H2024" s="37">
        <f>'Data TREND'!BB301</f>
        <v>13.675046173032579</v>
      </c>
      <c r="J2024" s="37">
        <f t="shared" si="1432"/>
        <v>133.51514175955384</v>
      </c>
      <c r="K2024" s="37">
        <f t="shared" si="1433"/>
        <v>17.610160881667849</v>
      </c>
      <c r="L2024" s="37">
        <f t="shared" si="1434"/>
        <v>109.74871352236966</v>
      </c>
      <c r="M2024" s="37">
        <f t="shared" si="1435"/>
        <v>261.2116946562071</v>
      </c>
      <c r="N2024" s="37">
        <f t="shared" si="1436"/>
        <v>33.216058255367301</v>
      </c>
      <c r="O2024" s="37">
        <f t="shared" si="1437"/>
        <v>13.675046173032579</v>
      </c>
      <c r="Q2024">
        <f>'Data TREND'!$AU$157</f>
        <v>20</v>
      </c>
      <c r="R2024" s="37">
        <f>'Data TREND'!BD301</f>
        <v>160.51669494401003</v>
      </c>
      <c r="S2024" s="37">
        <f>'Data TREND'!BE301</f>
        <v>33.457092339898026</v>
      </c>
      <c r="T2024" s="37">
        <f>'Data TREND'!BF301</f>
        <v>109.01086906377485</v>
      </c>
      <c r="U2024" s="37">
        <f>'Data TREND'!BG301</f>
        <v>303.08597645732539</v>
      </c>
      <c r="V2024" s="37">
        <f>'Data TREND'!BH301</f>
        <v>39.560261273372546</v>
      </c>
      <c r="W2024" s="37">
        <f>'Data TREND'!BI301</f>
        <v>16.254348344938645</v>
      </c>
      <c r="Y2024" s="37">
        <f t="shared" si="1438"/>
        <v>0</v>
      </c>
      <c r="Z2024" s="37">
        <f t="shared" si="1439"/>
        <v>0</v>
      </c>
      <c r="AA2024" s="37">
        <f t="shared" si="1440"/>
        <v>0</v>
      </c>
      <c r="AB2024" s="37">
        <f t="shared" si="1441"/>
        <v>0</v>
      </c>
      <c r="AC2024" s="37">
        <f t="shared" si="1442"/>
        <v>0</v>
      </c>
      <c r="AD2024" s="37">
        <f t="shared" si="1443"/>
        <v>0</v>
      </c>
      <c r="AF2024">
        <f>'Data TREND'!$AU$157</f>
        <v>20</v>
      </c>
      <c r="AG2024" s="37">
        <f>'Data TREND'!BK301</f>
        <v>189.96731903254675</v>
      </c>
      <c r="AH2024" s="37">
        <f>'Data TREND'!BL301</f>
        <v>35.059746731827602</v>
      </c>
      <c r="AI2024" s="37">
        <f>'Data TREND'!BM301</f>
        <v>112.51866059673026</v>
      </c>
      <c r="AJ2024" s="37">
        <f>'Data TREND'!BN301</f>
        <v>337.72501368613871</v>
      </c>
      <c r="AK2024" s="37">
        <f>'Data TREND'!BO301</f>
        <v>46.170400420060524</v>
      </c>
      <c r="AL2024" s="37">
        <f>'Data TREND'!BP301</f>
        <v>18.949745994699128</v>
      </c>
      <c r="AN2024" s="37">
        <f t="shared" si="1444"/>
        <v>0</v>
      </c>
      <c r="AO2024" s="37">
        <f t="shared" si="1445"/>
        <v>0</v>
      </c>
      <c r="AP2024" s="37">
        <f t="shared" si="1446"/>
        <v>0</v>
      </c>
      <c r="AQ2024" s="37">
        <f t="shared" si="1447"/>
        <v>0</v>
      </c>
      <c r="AR2024" s="37">
        <f t="shared" si="1448"/>
        <v>0</v>
      </c>
      <c r="AS2024" s="37">
        <f t="shared" si="1449"/>
        <v>0</v>
      </c>
      <c r="AU2024">
        <v>20</v>
      </c>
      <c r="AV2024" s="37">
        <f t="shared" si="1450"/>
        <v>133.51514175955384</v>
      </c>
      <c r="AW2024" s="37">
        <f t="shared" si="1451"/>
        <v>17.610160881667849</v>
      </c>
      <c r="AX2024" s="37">
        <f t="shared" si="1452"/>
        <v>109.74871352236966</v>
      </c>
      <c r="AY2024" s="37">
        <f t="shared" si="1453"/>
        <v>261.2116946562071</v>
      </c>
      <c r="AZ2024" s="37">
        <f t="shared" si="1454"/>
        <v>33.216058255367301</v>
      </c>
      <c r="BA2024" s="37">
        <f t="shared" si="1455"/>
        <v>13.675046173032579</v>
      </c>
      <c r="BC2024">
        <v>20</v>
      </c>
      <c r="BD2024" s="37">
        <f>IF(Voorblad!$E$10=Rekenblad!BC2024,Rekenblad!AV2024,0)</f>
        <v>0</v>
      </c>
      <c r="BE2024" s="37">
        <f>IF(Voorblad!$E$10=Rekenblad!BC2024,Rekenblad!AW2024,0)</f>
        <v>0</v>
      </c>
      <c r="BF2024" s="37">
        <f>IF(Voorblad!$E$10=Rekenblad!BC2024,Rekenblad!AX2024,0)</f>
        <v>0</v>
      </c>
      <c r="BG2024" s="62">
        <f>IF(Voorblad!$E$10=Rekenblad!BC2024,Rekenblad!AY2024,0)</f>
        <v>0</v>
      </c>
      <c r="BH2024" s="37">
        <f>IF(Voorblad!$E$10=Rekenblad!BC2024,Rekenblad!AZ2024,0)</f>
        <v>0</v>
      </c>
      <c r="BI2024" s="37">
        <f>IF(Voorblad!$E$10=Rekenblad!BC2024,Rekenblad!BA2024,0)</f>
        <v>0</v>
      </c>
      <c r="BK2024">
        <v>20</v>
      </c>
      <c r="BL2024" s="37">
        <f>IF(Voorblad!$E$14=Rekenblad!$BL$2012,Rekenblad!BD2024,0)</f>
        <v>0</v>
      </c>
      <c r="BM2024" s="37">
        <f>IF(Voorblad!$E$14=Rekenblad!$BL$2012,Rekenblad!BE2024,0)</f>
        <v>0</v>
      </c>
      <c r="BN2024" s="37">
        <f>IF(Voorblad!$E$14=Rekenblad!$BL$2012,Rekenblad!BF2024,0)</f>
        <v>0</v>
      </c>
      <c r="BO2024" s="37">
        <f>IF(Voorblad!$E$14=Rekenblad!$BL$2012,Rekenblad!BG2024,0)</f>
        <v>0</v>
      </c>
      <c r="BP2024" s="37">
        <f>IF(Voorblad!$E$14=Rekenblad!$BL$2012,Rekenblad!BH2024,0)</f>
        <v>0</v>
      </c>
      <c r="BQ2024" s="37">
        <f>IF(Voorblad!$E$14=Rekenblad!$BL$2012,Rekenblad!BI2024,0)</f>
        <v>0</v>
      </c>
    </row>
    <row r="2025" spans="2:69" x14ac:dyDescent="0.25">
      <c r="B2025">
        <f>'Data TREND'!$AU$158</f>
        <v>21</v>
      </c>
      <c r="C2025" s="37">
        <f>'Data TREND'!AW302</f>
        <v>137.59553392782448</v>
      </c>
      <c r="D2025" s="37">
        <f>'Data TREND'!AX302</f>
        <v>17.867208878748663</v>
      </c>
      <c r="E2025" s="37">
        <f>'Data TREND'!AY302</f>
        <v>115.00501347147971</v>
      </c>
      <c r="F2025" s="37">
        <f>'Data TREND'!AZ302</f>
        <v>270.80291726316403</v>
      </c>
      <c r="G2025" s="37">
        <f>'Data TREND'!BA302</f>
        <v>33.109359288879112</v>
      </c>
      <c r="H2025" s="37">
        <f>'Data TREND'!BB302</f>
        <v>13.628745227715442</v>
      </c>
      <c r="J2025" s="37">
        <f t="shared" si="1432"/>
        <v>137.59553392782448</v>
      </c>
      <c r="K2025" s="37">
        <f t="shared" si="1433"/>
        <v>17.867208878748663</v>
      </c>
      <c r="L2025" s="37">
        <f t="shared" si="1434"/>
        <v>115.00501347147971</v>
      </c>
      <c r="M2025" s="37">
        <f t="shared" si="1435"/>
        <v>270.80291726316403</v>
      </c>
      <c r="N2025" s="37">
        <f t="shared" si="1436"/>
        <v>33.109359288879112</v>
      </c>
      <c r="O2025" s="37">
        <f t="shared" si="1437"/>
        <v>13.628745227715442</v>
      </c>
      <c r="Q2025">
        <f>'Data TREND'!$AU$158</f>
        <v>21</v>
      </c>
      <c r="R2025" s="37">
        <f>'Data TREND'!BD302</f>
        <v>165.06683340519726</v>
      </c>
      <c r="S2025" s="37">
        <f>'Data TREND'!BE302</f>
        <v>33.987976134365141</v>
      </c>
      <c r="T2025" s="37">
        <f>'Data TREND'!BF302</f>
        <v>114.2730770729685</v>
      </c>
      <c r="U2025" s="37">
        <f>'Data TREND'!BG302</f>
        <v>313.42218264645658</v>
      </c>
      <c r="V2025" s="37">
        <f>'Data TREND'!BH302</f>
        <v>39.397391643333634</v>
      </c>
      <c r="W2025" s="37">
        <f>'Data TREND'!BI302</f>
        <v>16.184382341953331</v>
      </c>
      <c r="Y2025" s="37">
        <f t="shared" si="1438"/>
        <v>0</v>
      </c>
      <c r="Z2025" s="37">
        <f t="shared" si="1439"/>
        <v>0</v>
      </c>
      <c r="AA2025" s="37">
        <f t="shared" si="1440"/>
        <v>0</v>
      </c>
      <c r="AB2025" s="37">
        <f t="shared" si="1441"/>
        <v>0</v>
      </c>
      <c r="AC2025" s="37">
        <f t="shared" si="1442"/>
        <v>0</v>
      </c>
      <c r="AD2025" s="37">
        <f t="shared" si="1443"/>
        <v>0</v>
      </c>
      <c r="AF2025">
        <f>'Data TREND'!$AU$158</f>
        <v>21</v>
      </c>
      <c r="AG2025" s="37">
        <f>'Data TREND'!BK302</f>
        <v>195.00589793147896</v>
      </c>
      <c r="AH2025" s="37">
        <f>'Data TREND'!BL302</f>
        <v>35.634103434647741</v>
      </c>
      <c r="AI2025" s="37">
        <f>'Data TREND'!BM302</f>
        <v>117.72651751735162</v>
      </c>
      <c r="AJ2025" s="37">
        <f>'Data TREND'!BN302</f>
        <v>348.54397237086749</v>
      </c>
      <c r="AK2025" s="37">
        <f>'Data TREND'!BO302</f>
        <v>45.928182734594529</v>
      </c>
      <c r="AL2025" s="37">
        <f>'Data TREND'!BP302</f>
        <v>18.850102933545987</v>
      </c>
      <c r="AN2025" s="37">
        <f t="shared" si="1444"/>
        <v>0</v>
      </c>
      <c r="AO2025" s="37">
        <f t="shared" si="1445"/>
        <v>0</v>
      </c>
      <c r="AP2025" s="37">
        <f t="shared" si="1446"/>
        <v>0</v>
      </c>
      <c r="AQ2025" s="37">
        <f t="shared" si="1447"/>
        <v>0</v>
      </c>
      <c r="AR2025" s="37">
        <f t="shared" si="1448"/>
        <v>0</v>
      </c>
      <c r="AS2025" s="37">
        <f t="shared" si="1449"/>
        <v>0</v>
      </c>
      <c r="AU2025">
        <v>21</v>
      </c>
      <c r="AV2025" s="37">
        <f t="shared" si="1450"/>
        <v>137.59553392782448</v>
      </c>
      <c r="AW2025" s="37">
        <f t="shared" si="1451"/>
        <v>17.867208878748663</v>
      </c>
      <c r="AX2025" s="37">
        <f t="shared" si="1452"/>
        <v>115.00501347147971</v>
      </c>
      <c r="AY2025" s="37">
        <f t="shared" si="1453"/>
        <v>270.80291726316403</v>
      </c>
      <c r="AZ2025" s="37">
        <f t="shared" si="1454"/>
        <v>33.109359288879112</v>
      </c>
      <c r="BA2025" s="37">
        <f t="shared" si="1455"/>
        <v>13.628745227715442</v>
      </c>
      <c r="BC2025">
        <v>21</v>
      </c>
      <c r="BD2025" s="37">
        <f>IF(Voorblad!$E$10=Rekenblad!BC2025,Rekenblad!AV2025,0)</f>
        <v>0</v>
      </c>
      <c r="BE2025" s="37">
        <f>IF(Voorblad!$E$10=Rekenblad!BC2025,Rekenblad!AW2025,0)</f>
        <v>0</v>
      </c>
      <c r="BF2025" s="37">
        <f>IF(Voorblad!$E$10=Rekenblad!BC2025,Rekenblad!AX2025,0)</f>
        <v>0</v>
      </c>
      <c r="BG2025" s="62">
        <f>IF(Voorblad!$E$10=Rekenblad!BC2025,Rekenblad!AY2025,0)</f>
        <v>0</v>
      </c>
      <c r="BH2025" s="37">
        <f>IF(Voorblad!$E$10=Rekenblad!BC2025,Rekenblad!AZ2025,0)</f>
        <v>0</v>
      </c>
      <c r="BI2025" s="37">
        <f>IF(Voorblad!$E$10=Rekenblad!BC2025,Rekenblad!BA2025,0)</f>
        <v>0</v>
      </c>
      <c r="BK2025">
        <v>21</v>
      </c>
      <c r="BL2025" s="37">
        <f>IF(Voorblad!$E$14=Rekenblad!$BL$2012,Rekenblad!BD2025,0)</f>
        <v>0</v>
      </c>
      <c r="BM2025" s="37">
        <f>IF(Voorblad!$E$14=Rekenblad!$BL$2012,Rekenblad!BE2025,0)</f>
        <v>0</v>
      </c>
      <c r="BN2025" s="37">
        <f>IF(Voorblad!$E$14=Rekenblad!$BL$2012,Rekenblad!BF2025,0)</f>
        <v>0</v>
      </c>
      <c r="BO2025" s="37">
        <f>IF(Voorblad!$E$14=Rekenblad!$BL$2012,Rekenblad!BG2025,0)</f>
        <v>0</v>
      </c>
      <c r="BP2025" s="37">
        <f>IF(Voorblad!$E$14=Rekenblad!$BL$2012,Rekenblad!BH2025,0)</f>
        <v>0</v>
      </c>
      <c r="BQ2025" s="37">
        <f>IF(Voorblad!$E$14=Rekenblad!$BL$2012,Rekenblad!BI2025,0)</f>
        <v>0</v>
      </c>
    </row>
    <row r="2026" spans="2:69" x14ac:dyDescent="0.25">
      <c r="B2026">
        <f>'Data TREND'!$AU$159</f>
        <v>22</v>
      </c>
      <c r="C2026" s="37">
        <f>'Data TREND'!AW303</f>
        <v>141.67592609609514</v>
      </c>
      <c r="D2026" s="37">
        <f>'Data TREND'!AX303</f>
        <v>18.124256875829481</v>
      </c>
      <c r="E2026" s="37">
        <f>'Data TREND'!AY303</f>
        <v>120.26131342058977</v>
      </c>
      <c r="F2026" s="37">
        <f>'Data TREND'!AZ303</f>
        <v>280.39413987012097</v>
      </c>
      <c r="G2026" s="37">
        <f>'Data TREND'!BA303</f>
        <v>33.002660322390931</v>
      </c>
      <c r="H2026" s="37">
        <f>'Data TREND'!BB303</f>
        <v>13.582444282398306</v>
      </c>
      <c r="J2026" s="37">
        <f t="shared" si="1432"/>
        <v>141.67592609609514</v>
      </c>
      <c r="K2026" s="37">
        <f t="shared" si="1433"/>
        <v>18.124256875829481</v>
      </c>
      <c r="L2026" s="37">
        <f t="shared" si="1434"/>
        <v>120.26131342058977</v>
      </c>
      <c r="M2026" s="37">
        <f t="shared" si="1435"/>
        <v>280.39413987012097</v>
      </c>
      <c r="N2026" s="37">
        <f t="shared" si="1436"/>
        <v>33.002660322390931</v>
      </c>
      <c r="O2026" s="37">
        <f t="shared" si="1437"/>
        <v>13.582444282398306</v>
      </c>
      <c r="Q2026">
        <f>'Data TREND'!$AU$159</f>
        <v>22</v>
      </c>
      <c r="R2026" s="37">
        <f>'Data TREND'!BD303</f>
        <v>169.61697186638446</v>
      </c>
      <c r="S2026" s="37">
        <f>'Data TREND'!BE303</f>
        <v>34.518859928832256</v>
      </c>
      <c r="T2026" s="37">
        <f>'Data TREND'!BF303</f>
        <v>119.53528508216215</v>
      </c>
      <c r="U2026" s="37">
        <f>'Data TREND'!BG303</f>
        <v>323.75838883558777</v>
      </c>
      <c r="V2026" s="37">
        <f>'Data TREND'!BH303</f>
        <v>39.234522013294722</v>
      </c>
      <c r="W2026" s="37">
        <f>'Data TREND'!BI303</f>
        <v>16.11441633896802</v>
      </c>
      <c r="Y2026" s="37">
        <f t="shared" si="1438"/>
        <v>0</v>
      </c>
      <c r="Z2026" s="37">
        <f t="shared" si="1439"/>
        <v>0</v>
      </c>
      <c r="AA2026" s="37">
        <f t="shared" si="1440"/>
        <v>0</v>
      </c>
      <c r="AB2026" s="37">
        <f t="shared" si="1441"/>
        <v>0</v>
      </c>
      <c r="AC2026" s="37">
        <f t="shared" si="1442"/>
        <v>0</v>
      </c>
      <c r="AD2026" s="37">
        <f t="shared" si="1443"/>
        <v>0</v>
      </c>
      <c r="AF2026">
        <f>'Data TREND'!$AU$159</f>
        <v>22</v>
      </c>
      <c r="AG2026" s="37">
        <f>'Data TREND'!BK303</f>
        <v>200.04447683041121</v>
      </c>
      <c r="AH2026" s="37">
        <f>'Data TREND'!BL303</f>
        <v>36.208460137467874</v>
      </c>
      <c r="AI2026" s="37">
        <f>'Data TREND'!BM303</f>
        <v>122.93437443797301</v>
      </c>
      <c r="AJ2026" s="37">
        <f>'Data TREND'!BN303</f>
        <v>359.36293105559628</v>
      </c>
      <c r="AK2026" s="37">
        <f>'Data TREND'!BO303</f>
        <v>45.685965049128534</v>
      </c>
      <c r="AL2026" s="37">
        <f>'Data TREND'!BP303</f>
        <v>18.750459872392845</v>
      </c>
      <c r="AN2026" s="37">
        <f t="shared" si="1444"/>
        <v>0</v>
      </c>
      <c r="AO2026" s="37">
        <f t="shared" si="1445"/>
        <v>0</v>
      </c>
      <c r="AP2026" s="37">
        <f t="shared" si="1446"/>
        <v>0</v>
      </c>
      <c r="AQ2026" s="37">
        <f t="shared" si="1447"/>
        <v>0</v>
      </c>
      <c r="AR2026" s="37">
        <f t="shared" si="1448"/>
        <v>0</v>
      </c>
      <c r="AS2026" s="37">
        <f t="shared" si="1449"/>
        <v>0</v>
      </c>
      <c r="AU2026">
        <v>22</v>
      </c>
      <c r="AV2026" s="37">
        <f t="shared" si="1450"/>
        <v>141.67592609609514</v>
      </c>
      <c r="AW2026" s="37">
        <f t="shared" si="1451"/>
        <v>18.124256875829481</v>
      </c>
      <c r="AX2026" s="37">
        <f t="shared" si="1452"/>
        <v>120.26131342058977</v>
      </c>
      <c r="AY2026" s="37">
        <f t="shared" si="1453"/>
        <v>280.39413987012097</v>
      </c>
      <c r="AZ2026" s="37">
        <f t="shared" si="1454"/>
        <v>33.002660322390931</v>
      </c>
      <c r="BA2026" s="37">
        <f t="shared" si="1455"/>
        <v>13.582444282398306</v>
      </c>
      <c r="BC2026">
        <v>22</v>
      </c>
      <c r="BD2026" s="37">
        <f>IF(Voorblad!$E$10=Rekenblad!BC2026,Rekenblad!AV2026,0)</f>
        <v>0</v>
      </c>
      <c r="BE2026" s="37">
        <f>IF(Voorblad!$E$10=Rekenblad!BC2026,Rekenblad!AW2026,0)</f>
        <v>0</v>
      </c>
      <c r="BF2026" s="37">
        <f>IF(Voorblad!$E$10=Rekenblad!BC2026,Rekenblad!AX2026,0)</f>
        <v>0</v>
      </c>
      <c r="BG2026" s="62">
        <f>IF(Voorblad!$E$10=Rekenblad!BC2026,Rekenblad!AY2026,0)</f>
        <v>0</v>
      </c>
      <c r="BH2026" s="37">
        <f>IF(Voorblad!$E$10=Rekenblad!BC2026,Rekenblad!AZ2026,0)</f>
        <v>0</v>
      </c>
      <c r="BI2026" s="37">
        <f>IF(Voorblad!$E$10=Rekenblad!BC2026,Rekenblad!BA2026,0)</f>
        <v>0</v>
      </c>
      <c r="BK2026">
        <v>22</v>
      </c>
      <c r="BL2026" s="37">
        <f>IF(Voorblad!$E$14=Rekenblad!$BL$2012,Rekenblad!BD2026,0)</f>
        <v>0</v>
      </c>
      <c r="BM2026" s="37">
        <f>IF(Voorblad!$E$14=Rekenblad!$BL$2012,Rekenblad!BE2026,0)</f>
        <v>0</v>
      </c>
      <c r="BN2026" s="37">
        <f>IF(Voorblad!$E$14=Rekenblad!$BL$2012,Rekenblad!BF2026,0)</f>
        <v>0</v>
      </c>
      <c r="BO2026" s="37">
        <f>IF(Voorblad!$E$14=Rekenblad!$BL$2012,Rekenblad!BG2026,0)</f>
        <v>0</v>
      </c>
      <c r="BP2026" s="37">
        <f>IF(Voorblad!$E$14=Rekenblad!$BL$2012,Rekenblad!BH2026,0)</f>
        <v>0</v>
      </c>
      <c r="BQ2026" s="37">
        <f>IF(Voorblad!$E$14=Rekenblad!$BL$2012,Rekenblad!BI2026,0)</f>
        <v>0</v>
      </c>
    </row>
    <row r="2027" spans="2:69" x14ac:dyDescent="0.25">
      <c r="B2027">
        <f>'Data TREND'!$AU$160</f>
        <v>23</v>
      </c>
      <c r="C2027" s="37">
        <f>'Data TREND'!AW304</f>
        <v>145.7563182643658</v>
      </c>
      <c r="D2027" s="37">
        <f>'Data TREND'!AX304</f>
        <v>18.381304872910299</v>
      </c>
      <c r="E2027" s="37">
        <f>'Data TREND'!AY304</f>
        <v>125.51761336969982</v>
      </c>
      <c r="F2027" s="37">
        <f>'Data TREND'!AZ304</f>
        <v>289.98536247707796</v>
      </c>
      <c r="G2027" s="37">
        <f>'Data TREND'!BA304</f>
        <v>32.895961355902742</v>
      </c>
      <c r="H2027" s="37">
        <f>'Data TREND'!BB304</f>
        <v>13.536143337081169</v>
      </c>
      <c r="J2027" s="37">
        <f t="shared" si="1432"/>
        <v>145.7563182643658</v>
      </c>
      <c r="K2027" s="37">
        <f t="shared" si="1433"/>
        <v>18.381304872910299</v>
      </c>
      <c r="L2027" s="37">
        <f t="shared" si="1434"/>
        <v>125.51761336969982</v>
      </c>
      <c r="M2027" s="37">
        <f t="shared" si="1435"/>
        <v>289.98536247707796</v>
      </c>
      <c r="N2027" s="37">
        <f t="shared" si="1436"/>
        <v>32.895961355902742</v>
      </c>
      <c r="O2027" s="37">
        <f t="shared" si="1437"/>
        <v>13.536143337081169</v>
      </c>
      <c r="Q2027">
        <f>'Data TREND'!$AU$160</f>
        <v>23</v>
      </c>
      <c r="R2027" s="37">
        <f>'Data TREND'!BD304</f>
        <v>174.16711032757166</v>
      </c>
      <c r="S2027" s="37">
        <f>'Data TREND'!BE304</f>
        <v>35.049743723299365</v>
      </c>
      <c r="T2027" s="37">
        <f>'Data TREND'!BF304</f>
        <v>124.7974930913558</v>
      </c>
      <c r="U2027" s="37">
        <f>'Data TREND'!BG304</f>
        <v>334.09459502471896</v>
      </c>
      <c r="V2027" s="37">
        <f>'Data TREND'!BH304</f>
        <v>39.07165238325581</v>
      </c>
      <c r="W2027" s="37">
        <f>'Data TREND'!BI304</f>
        <v>16.044450335982706</v>
      </c>
      <c r="Y2027" s="37">
        <f t="shared" si="1438"/>
        <v>0</v>
      </c>
      <c r="Z2027" s="37">
        <f t="shared" si="1439"/>
        <v>0</v>
      </c>
      <c r="AA2027" s="37">
        <f t="shared" si="1440"/>
        <v>0</v>
      </c>
      <c r="AB2027" s="37">
        <f t="shared" si="1441"/>
        <v>0</v>
      </c>
      <c r="AC2027" s="37">
        <f t="shared" si="1442"/>
        <v>0</v>
      </c>
      <c r="AD2027" s="37">
        <f t="shared" si="1443"/>
        <v>0</v>
      </c>
      <c r="AF2027">
        <f>'Data TREND'!$AU$160</f>
        <v>23</v>
      </c>
      <c r="AG2027" s="37">
        <f>'Data TREND'!BK304</f>
        <v>205.08305572934344</v>
      </c>
      <c r="AH2027" s="37">
        <f>'Data TREND'!BL304</f>
        <v>36.782816840288014</v>
      </c>
      <c r="AI2027" s="37">
        <f>'Data TREND'!BM304</f>
        <v>128.14223135859439</v>
      </c>
      <c r="AJ2027" s="37">
        <f>'Data TREND'!BN304</f>
        <v>370.181889740325</v>
      </c>
      <c r="AK2027" s="37">
        <f>'Data TREND'!BO304</f>
        <v>45.443747363662538</v>
      </c>
      <c r="AL2027" s="37">
        <f>'Data TREND'!BP304</f>
        <v>18.6508168112397</v>
      </c>
      <c r="AN2027" s="37">
        <f t="shared" si="1444"/>
        <v>0</v>
      </c>
      <c r="AO2027" s="37">
        <f t="shared" si="1445"/>
        <v>0</v>
      </c>
      <c r="AP2027" s="37">
        <f t="shared" si="1446"/>
        <v>0</v>
      </c>
      <c r="AQ2027" s="37">
        <f t="shared" si="1447"/>
        <v>0</v>
      </c>
      <c r="AR2027" s="37">
        <f t="shared" si="1448"/>
        <v>0</v>
      </c>
      <c r="AS2027" s="37">
        <f t="shared" si="1449"/>
        <v>0</v>
      </c>
      <c r="AU2027">
        <v>23</v>
      </c>
      <c r="AV2027" s="37">
        <f t="shared" si="1450"/>
        <v>145.7563182643658</v>
      </c>
      <c r="AW2027" s="37">
        <f t="shared" si="1451"/>
        <v>18.381304872910299</v>
      </c>
      <c r="AX2027" s="37">
        <f t="shared" si="1452"/>
        <v>125.51761336969982</v>
      </c>
      <c r="AY2027" s="37">
        <f t="shared" si="1453"/>
        <v>289.98536247707796</v>
      </c>
      <c r="AZ2027" s="37">
        <f t="shared" si="1454"/>
        <v>32.895961355902742</v>
      </c>
      <c r="BA2027" s="37">
        <f t="shared" si="1455"/>
        <v>13.536143337081169</v>
      </c>
      <c r="BC2027">
        <v>23</v>
      </c>
      <c r="BD2027" s="37">
        <f>IF(Voorblad!$E$10=Rekenblad!BC2027,Rekenblad!AV2027,0)</f>
        <v>0</v>
      </c>
      <c r="BE2027" s="37">
        <f>IF(Voorblad!$E$10=Rekenblad!BC2027,Rekenblad!AW2027,0)</f>
        <v>0</v>
      </c>
      <c r="BF2027" s="37">
        <f>IF(Voorblad!$E$10=Rekenblad!BC2027,Rekenblad!AX2027,0)</f>
        <v>0</v>
      </c>
      <c r="BG2027" s="62">
        <f>IF(Voorblad!$E$10=Rekenblad!BC2027,Rekenblad!AY2027,0)</f>
        <v>0</v>
      </c>
      <c r="BH2027" s="37">
        <f>IF(Voorblad!$E$10=Rekenblad!BC2027,Rekenblad!AZ2027,0)</f>
        <v>0</v>
      </c>
      <c r="BI2027" s="37">
        <f>IF(Voorblad!$E$10=Rekenblad!BC2027,Rekenblad!BA2027,0)</f>
        <v>0</v>
      </c>
      <c r="BK2027">
        <v>23</v>
      </c>
      <c r="BL2027" s="37">
        <f>IF(Voorblad!$E$14=Rekenblad!$BL$2012,Rekenblad!BD2027,0)</f>
        <v>0</v>
      </c>
      <c r="BM2027" s="37">
        <f>IF(Voorblad!$E$14=Rekenblad!$BL$2012,Rekenblad!BE2027,0)</f>
        <v>0</v>
      </c>
      <c r="BN2027" s="37">
        <f>IF(Voorblad!$E$14=Rekenblad!$BL$2012,Rekenblad!BF2027,0)</f>
        <v>0</v>
      </c>
      <c r="BO2027" s="37">
        <f>IF(Voorblad!$E$14=Rekenblad!$BL$2012,Rekenblad!BG2027,0)</f>
        <v>0</v>
      </c>
      <c r="BP2027" s="37">
        <f>IF(Voorblad!$E$14=Rekenblad!$BL$2012,Rekenblad!BH2027,0)</f>
        <v>0</v>
      </c>
      <c r="BQ2027" s="37">
        <f>IF(Voorblad!$E$14=Rekenblad!$BL$2012,Rekenblad!BI2027,0)</f>
        <v>0</v>
      </c>
    </row>
    <row r="2028" spans="2:69" x14ac:dyDescent="0.25">
      <c r="B2028">
        <f>'Data TREND'!$AU$161</f>
        <v>24</v>
      </c>
      <c r="C2028" s="37">
        <f>'Data TREND'!AW305</f>
        <v>149.83671043263644</v>
      </c>
      <c r="D2028" s="37">
        <f>'Data TREND'!AX305</f>
        <v>18.638352869991117</v>
      </c>
      <c r="E2028" s="37">
        <f>'Data TREND'!AY305</f>
        <v>130.77391331880989</v>
      </c>
      <c r="F2028" s="37">
        <f>'Data TREND'!AZ305</f>
        <v>299.57658508403483</v>
      </c>
      <c r="G2028" s="37">
        <f>'Data TREND'!BA305</f>
        <v>32.789262389414553</v>
      </c>
      <c r="H2028" s="37">
        <f>'Data TREND'!BB305</f>
        <v>13.489842391764032</v>
      </c>
      <c r="J2028" s="37">
        <f t="shared" si="1432"/>
        <v>149.83671043263644</v>
      </c>
      <c r="K2028" s="37">
        <f t="shared" si="1433"/>
        <v>18.638352869991117</v>
      </c>
      <c r="L2028" s="37">
        <f t="shared" si="1434"/>
        <v>130.77391331880989</v>
      </c>
      <c r="M2028" s="37">
        <f t="shared" si="1435"/>
        <v>299.57658508403483</v>
      </c>
      <c r="N2028" s="37">
        <f t="shared" si="1436"/>
        <v>32.789262389414553</v>
      </c>
      <c r="O2028" s="37">
        <f t="shared" si="1437"/>
        <v>13.489842391764032</v>
      </c>
      <c r="Q2028">
        <f>'Data TREND'!$AU$161</f>
        <v>24</v>
      </c>
      <c r="R2028" s="37">
        <f>'Data TREND'!BD305</f>
        <v>178.71724878875887</v>
      </c>
      <c r="S2028" s="37">
        <f>'Data TREND'!BE305</f>
        <v>35.58062751776648</v>
      </c>
      <c r="T2028" s="37">
        <f>'Data TREND'!BF305</f>
        <v>130.05970110054946</v>
      </c>
      <c r="U2028" s="37">
        <f>'Data TREND'!BG305</f>
        <v>344.43080121385009</v>
      </c>
      <c r="V2028" s="37">
        <f>'Data TREND'!BH305</f>
        <v>38.908782753216897</v>
      </c>
      <c r="W2028" s="37">
        <f>'Data TREND'!BI305</f>
        <v>15.974484332997392</v>
      </c>
      <c r="Y2028" s="37">
        <f t="shared" si="1438"/>
        <v>0</v>
      </c>
      <c r="Z2028" s="37">
        <f t="shared" si="1439"/>
        <v>0</v>
      </c>
      <c r="AA2028" s="37">
        <f t="shared" si="1440"/>
        <v>0</v>
      </c>
      <c r="AB2028" s="37">
        <f t="shared" si="1441"/>
        <v>0</v>
      </c>
      <c r="AC2028" s="37">
        <f t="shared" si="1442"/>
        <v>0</v>
      </c>
      <c r="AD2028" s="37">
        <f t="shared" si="1443"/>
        <v>0</v>
      </c>
      <c r="AF2028">
        <f>'Data TREND'!$AU$161</f>
        <v>24</v>
      </c>
      <c r="AG2028" s="37">
        <f>'Data TREND'!BK305</f>
        <v>210.12163462827567</v>
      </c>
      <c r="AH2028" s="37">
        <f>'Data TREND'!BL305</f>
        <v>37.357173543108154</v>
      </c>
      <c r="AI2028" s="37">
        <f>'Data TREND'!BM305</f>
        <v>133.35008827921575</v>
      </c>
      <c r="AJ2028" s="37">
        <f>'Data TREND'!BN305</f>
        <v>381.00084842505379</v>
      </c>
      <c r="AK2028" s="37">
        <f>'Data TREND'!BO305</f>
        <v>45.201529678196543</v>
      </c>
      <c r="AL2028" s="37">
        <f>'Data TREND'!BP305</f>
        <v>18.551173750086559</v>
      </c>
      <c r="AN2028" s="37">
        <f t="shared" si="1444"/>
        <v>0</v>
      </c>
      <c r="AO2028" s="37">
        <f t="shared" si="1445"/>
        <v>0</v>
      </c>
      <c r="AP2028" s="37">
        <f t="shared" si="1446"/>
        <v>0</v>
      </c>
      <c r="AQ2028" s="37">
        <f t="shared" si="1447"/>
        <v>0</v>
      </c>
      <c r="AR2028" s="37">
        <f t="shared" si="1448"/>
        <v>0</v>
      </c>
      <c r="AS2028" s="37">
        <f t="shared" si="1449"/>
        <v>0</v>
      </c>
      <c r="AU2028">
        <v>24</v>
      </c>
      <c r="AV2028" s="37">
        <f t="shared" si="1450"/>
        <v>149.83671043263644</v>
      </c>
      <c r="AW2028" s="37">
        <f t="shared" si="1451"/>
        <v>18.638352869991117</v>
      </c>
      <c r="AX2028" s="37">
        <f t="shared" si="1452"/>
        <v>130.77391331880989</v>
      </c>
      <c r="AY2028" s="37">
        <f t="shared" si="1453"/>
        <v>299.57658508403483</v>
      </c>
      <c r="AZ2028" s="37">
        <f t="shared" si="1454"/>
        <v>32.789262389414553</v>
      </c>
      <c r="BA2028" s="37">
        <f t="shared" si="1455"/>
        <v>13.489842391764032</v>
      </c>
      <c r="BC2028">
        <v>24</v>
      </c>
      <c r="BD2028" s="37">
        <f>IF(Voorblad!$E$10=Rekenblad!BC2028,Rekenblad!AV2028,0)</f>
        <v>149.83671043263644</v>
      </c>
      <c r="BE2028" s="37">
        <f>IF(Voorblad!$E$10=Rekenblad!BC2028,Rekenblad!AW2028,0)</f>
        <v>18.638352869991117</v>
      </c>
      <c r="BF2028" s="37">
        <f>IF(Voorblad!$E$10=Rekenblad!BC2028,Rekenblad!AX2028,0)</f>
        <v>130.77391331880989</v>
      </c>
      <c r="BG2028" s="62">
        <f>IF(Voorblad!$E$10=Rekenblad!BC2028,Rekenblad!AY2028,0)</f>
        <v>299.57658508403483</v>
      </c>
      <c r="BH2028" s="37">
        <f>IF(Voorblad!$E$10=Rekenblad!BC2028,Rekenblad!AZ2028,0)</f>
        <v>32.789262389414553</v>
      </c>
      <c r="BI2028" s="37">
        <f>IF(Voorblad!$E$10=Rekenblad!BC2028,Rekenblad!BA2028,0)</f>
        <v>13.489842391764032</v>
      </c>
      <c r="BK2028">
        <v>24</v>
      </c>
      <c r="BL2028" s="37">
        <f>IF(Voorblad!$E$14=Rekenblad!$BL$2012,Rekenblad!BD2028,0)</f>
        <v>0</v>
      </c>
      <c r="BM2028" s="37">
        <f>IF(Voorblad!$E$14=Rekenblad!$BL$2012,Rekenblad!BE2028,0)</f>
        <v>0</v>
      </c>
      <c r="BN2028" s="37">
        <f>IF(Voorblad!$E$14=Rekenblad!$BL$2012,Rekenblad!BF2028,0)</f>
        <v>0</v>
      </c>
      <c r="BO2028" s="37">
        <f>IF(Voorblad!$E$14=Rekenblad!$BL$2012,Rekenblad!BG2028,0)</f>
        <v>0</v>
      </c>
      <c r="BP2028" s="37">
        <f>IF(Voorblad!$E$14=Rekenblad!$BL$2012,Rekenblad!BH2028,0)</f>
        <v>0</v>
      </c>
      <c r="BQ2028" s="37">
        <f>IF(Voorblad!$E$14=Rekenblad!$BL$2012,Rekenblad!BI2028,0)</f>
        <v>0</v>
      </c>
    </row>
    <row r="2029" spans="2:69" x14ac:dyDescent="0.25">
      <c r="B2029">
        <f>'Data TREND'!$AU$162</f>
        <v>25</v>
      </c>
      <c r="C2029" s="37">
        <f>'Data TREND'!AW306</f>
        <v>153.9171026009071</v>
      </c>
      <c r="D2029" s="37">
        <f>'Data TREND'!AX306</f>
        <v>18.895400867071931</v>
      </c>
      <c r="E2029" s="37">
        <f>'Data TREND'!AY306</f>
        <v>136.03021326791992</v>
      </c>
      <c r="F2029" s="37">
        <f>'Data TREND'!AZ306</f>
        <v>309.16780769099182</v>
      </c>
      <c r="G2029" s="37">
        <f>'Data TREND'!BA306</f>
        <v>32.682563422926371</v>
      </c>
      <c r="H2029" s="37">
        <f>'Data TREND'!BB306</f>
        <v>13.443541446446895</v>
      </c>
      <c r="J2029" s="37">
        <f t="shared" si="1432"/>
        <v>153.9171026009071</v>
      </c>
      <c r="K2029" s="37">
        <f t="shared" si="1433"/>
        <v>18.895400867071931</v>
      </c>
      <c r="L2029" s="37">
        <f t="shared" si="1434"/>
        <v>136.03021326791992</v>
      </c>
      <c r="M2029" s="37">
        <f t="shared" si="1435"/>
        <v>309.16780769099182</v>
      </c>
      <c r="N2029" s="37">
        <f t="shared" si="1436"/>
        <v>32.682563422926371</v>
      </c>
      <c r="O2029" s="37">
        <f t="shared" si="1437"/>
        <v>13.443541446446895</v>
      </c>
      <c r="Q2029">
        <f>'Data TREND'!$AU$162</f>
        <v>25</v>
      </c>
      <c r="R2029" s="37">
        <f>'Data TREND'!BD306</f>
        <v>183.26738724994607</v>
      </c>
      <c r="S2029" s="37">
        <f>'Data TREND'!BE306</f>
        <v>36.111511312233596</v>
      </c>
      <c r="T2029" s="37">
        <f>'Data TREND'!BF306</f>
        <v>135.3219091097431</v>
      </c>
      <c r="U2029" s="37">
        <f>'Data TREND'!BG306</f>
        <v>354.76700740298128</v>
      </c>
      <c r="V2029" s="37">
        <f>'Data TREND'!BH306</f>
        <v>38.745913123177985</v>
      </c>
      <c r="W2029" s="37">
        <f>'Data TREND'!BI306</f>
        <v>15.904518330012079</v>
      </c>
      <c r="Y2029" s="37">
        <f t="shared" si="1438"/>
        <v>0</v>
      </c>
      <c r="Z2029" s="37">
        <f t="shared" si="1439"/>
        <v>0</v>
      </c>
      <c r="AA2029" s="37">
        <f t="shared" si="1440"/>
        <v>0</v>
      </c>
      <c r="AB2029" s="37">
        <f t="shared" si="1441"/>
        <v>0</v>
      </c>
      <c r="AC2029" s="37">
        <f t="shared" si="1442"/>
        <v>0</v>
      </c>
      <c r="AD2029" s="37">
        <f t="shared" si="1443"/>
        <v>0</v>
      </c>
      <c r="AF2029">
        <f>'Data TREND'!$AU$162</f>
        <v>25</v>
      </c>
      <c r="AG2029" s="37">
        <f>'Data TREND'!BK306</f>
        <v>215.1602135272079</v>
      </c>
      <c r="AH2029" s="37">
        <f>'Data TREND'!BL306</f>
        <v>37.931530245928286</v>
      </c>
      <c r="AI2029" s="37">
        <f>'Data TREND'!BM306</f>
        <v>138.55794519983715</v>
      </c>
      <c r="AJ2029" s="37">
        <f>'Data TREND'!BN306</f>
        <v>391.81980710978257</v>
      </c>
      <c r="AK2029" s="37">
        <f>'Data TREND'!BO306</f>
        <v>44.959311992730548</v>
      </c>
      <c r="AL2029" s="37">
        <f>'Data TREND'!BP306</f>
        <v>18.451530688933417</v>
      </c>
      <c r="AN2029" s="37">
        <f t="shared" si="1444"/>
        <v>0</v>
      </c>
      <c r="AO2029" s="37">
        <f t="shared" si="1445"/>
        <v>0</v>
      </c>
      <c r="AP2029" s="37">
        <f t="shared" si="1446"/>
        <v>0</v>
      </c>
      <c r="AQ2029" s="37">
        <f t="shared" si="1447"/>
        <v>0</v>
      </c>
      <c r="AR2029" s="37">
        <f t="shared" si="1448"/>
        <v>0</v>
      </c>
      <c r="AS2029" s="37">
        <f t="shared" si="1449"/>
        <v>0</v>
      </c>
      <c r="AU2029">
        <v>25</v>
      </c>
      <c r="AV2029" s="37">
        <f t="shared" si="1450"/>
        <v>153.9171026009071</v>
      </c>
      <c r="AW2029" s="37">
        <f t="shared" si="1451"/>
        <v>18.895400867071931</v>
      </c>
      <c r="AX2029" s="37">
        <f t="shared" si="1452"/>
        <v>136.03021326791992</v>
      </c>
      <c r="AY2029" s="37">
        <f t="shared" si="1453"/>
        <v>309.16780769099182</v>
      </c>
      <c r="AZ2029" s="37">
        <f t="shared" si="1454"/>
        <v>32.682563422926371</v>
      </c>
      <c r="BA2029" s="37">
        <f t="shared" si="1455"/>
        <v>13.443541446446895</v>
      </c>
      <c r="BC2029">
        <v>25</v>
      </c>
      <c r="BD2029" s="37">
        <f>IF(Voorblad!$E$10=Rekenblad!BC2029,Rekenblad!AV2029,0)</f>
        <v>0</v>
      </c>
      <c r="BE2029" s="37">
        <f>IF(Voorblad!$E$10=Rekenblad!BC2029,Rekenblad!AW2029,0)</f>
        <v>0</v>
      </c>
      <c r="BF2029" s="37">
        <f>IF(Voorblad!$E$10=Rekenblad!BC2029,Rekenblad!AX2029,0)</f>
        <v>0</v>
      </c>
      <c r="BG2029" s="62">
        <f>IF(Voorblad!$E$10=Rekenblad!BC2029,Rekenblad!AY2029,0)</f>
        <v>0</v>
      </c>
      <c r="BH2029" s="37">
        <f>IF(Voorblad!$E$10=Rekenblad!BC2029,Rekenblad!AZ2029,0)</f>
        <v>0</v>
      </c>
      <c r="BI2029" s="37">
        <f>IF(Voorblad!$E$10=Rekenblad!BC2029,Rekenblad!BA2029,0)</f>
        <v>0</v>
      </c>
      <c r="BK2029">
        <v>25</v>
      </c>
      <c r="BL2029" s="37">
        <f>IF(Voorblad!$E$14=Rekenblad!$BL$2012,Rekenblad!BD2029,0)</f>
        <v>0</v>
      </c>
      <c r="BM2029" s="37">
        <f>IF(Voorblad!$E$14=Rekenblad!$BL$2012,Rekenblad!BE2029,0)</f>
        <v>0</v>
      </c>
      <c r="BN2029" s="37">
        <f>IF(Voorblad!$E$14=Rekenblad!$BL$2012,Rekenblad!BF2029,0)</f>
        <v>0</v>
      </c>
      <c r="BO2029" s="37">
        <f>IF(Voorblad!$E$14=Rekenblad!$BL$2012,Rekenblad!BG2029,0)</f>
        <v>0</v>
      </c>
      <c r="BP2029" s="37">
        <f>IF(Voorblad!$E$14=Rekenblad!$BL$2012,Rekenblad!BH2029,0)</f>
        <v>0</v>
      </c>
      <c r="BQ2029" s="37">
        <f>IF(Voorblad!$E$14=Rekenblad!$BL$2012,Rekenblad!BI2029,0)</f>
        <v>0</v>
      </c>
    </row>
    <row r="2030" spans="2:69" x14ac:dyDescent="0.25">
      <c r="B2030">
        <f>'Data TREND'!$AU$163</f>
        <v>26</v>
      </c>
      <c r="C2030" s="37">
        <f>'Data TREND'!AW307</f>
        <v>157.99749476917776</v>
      </c>
      <c r="D2030" s="37">
        <f>'Data TREND'!AX307</f>
        <v>19.152448864152749</v>
      </c>
      <c r="E2030" s="37">
        <f>'Data TREND'!AY307</f>
        <v>141.28651321702998</v>
      </c>
      <c r="F2030" s="37">
        <f>'Data TREND'!AZ307</f>
        <v>318.75903029794875</v>
      </c>
      <c r="G2030" s="37">
        <f>'Data TREND'!BA307</f>
        <v>32.575864456438183</v>
      </c>
      <c r="H2030" s="37">
        <f>'Data TREND'!BB307</f>
        <v>13.397240501129758</v>
      </c>
      <c r="J2030" s="37">
        <f t="shared" si="1432"/>
        <v>157.99749476917776</v>
      </c>
      <c r="K2030" s="37">
        <f t="shared" si="1433"/>
        <v>19.152448864152749</v>
      </c>
      <c r="L2030" s="37">
        <f t="shared" si="1434"/>
        <v>141.28651321702998</v>
      </c>
      <c r="M2030" s="37">
        <f t="shared" si="1435"/>
        <v>318.75903029794875</v>
      </c>
      <c r="N2030" s="37">
        <f t="shared" si="1436"/>
        <v>32.575864456438183</v>
      </c>
      <c r="O2030" s="37">
        <f t="shared" si="1437"/>
        <v>13.397240501129758</v>
      </c>
      <c r="Q2030">
        <f>'Data TREND'!$AU$163</f>
        <v>26</v>
      </c>
      <c r="R2030" s="37">
        <f>'Data TREND'!BD307</f>
        <v>187.81752571113327</v>
      </c>
      <c r="S2030" s="37">
        <f>'Data TREND'!BE307</f>
        <v>36.642395106700711</v>
      </c>
      <c r="T2030" s="37">
        <f>'Data TREND'!BF307</f>
        <v>140.58411711893675</v>
      </c>
      <c r="U2030" s="37">
        <f>'Data TREND'!BG307</f>
        <v>365.10321359211247</v>
      </c>
      <c r="V2030" s="37">
        <f>'Data TREND'!BH307</f>
        <v>38.583043493139073</v>
      </c>
      <c r="W2030" s="37">
        <f>'Data TREND'!BI307</f>
        <v>15.834552327026767</v>
      </c>
      <c r="Y2030" s="37">
        <f t="shared" si="1438"/>
        <v>0</v>
      </c>
      <c r="Z2030" s="37">
        <f t="shared" si="1439"/>
        <v>0</v>
      </c>
      <c r="AA2030" s="37">
        <f t="shared" si="1440"/>
        <v>0</v>
      </c>
      <c r="AB2030" s="37">
        <f t="shared" si="1441"/>
        <v>0</v>
      </c>
      <c r="AC2030" s="37">
        <f t="shared" si="1442"/>
        <v>0</v>
      </c>
      <c r="AD2030" s="37">
        <f t="shared" si="1443"/>
        <v>0</v>
      </c>
      <c r="AF2030">
        <f>'Data TREND'!$AU$163</f>
        <v>26</v>
      </c>
      <c r="AG2030" s="37">
        <f>'Data TREND'!BK307</f>
        <v>220.19879242614013</v>
      </c>
      <c r="AH2030" s="37">
        <f>'Data TREND'!BL307</f>
        <v>38.505886948748426</v>
      </c>
      <c r="AI2030" s="37">
        <f>'Data TREND'!BM307</f>
        <v>143.76580212045852</v>
      </c>
      <c r="AJ2030" s="37">
        <f>'Data TREND'!BN307</f>
        <v>402.63876579451136</v>
      </c>
      <c r="AK2030" s="37">
        <f>'Data TREND'!BO307</f>
        <v>44.717094307264553</v>
      </c>
      <c r="AL2030" s="37">
        <f>'Data TREND'!BP307</f>
        <v>18.351887627780272</v>
      </c>
      <c r="AN2030" s="37">
        <f t="shared" si="1444"/>
        <v>0</v>
      </c>
      <c r="AO2030" s="37">
        <f t="shared" si="1445"/>
        <v>0</v>
      </c>
      <c r="AP2030" s="37">
        <f t="shared" si="1446"/>
        <v>0</v>
      </c>
      <c r="AQ2030" s="37">
        <f t="shared" si="1447"/>
        <v>0</v>
      </c>
      <c r="AR2030" s="37">
        <f t="shared" si="1448"/>
        <v>0</v>
      </c>
      <c r="AS2030" s="37">
        <f t="shared" si="1449"/>
        <v>0</v>
      </c>
      <c r="AU2030">
        <v>26</v>
      </c>
      <c r="AV2030" s="37">
        <f t="shared" si="1450"/>
        <v>157.99749476917776</v>
      </c>
      <c r="AW2030" s="37">
        <f t="shared" si="1451"/>
        <v>19.152448864152749</v>
      </c>
      <c r="AX2030" s="37">
        <f t="shared" si="1452"/>
        <v>141.28651321702998</v>
      </c>
      <c r="AY2030" s="37">
        <f t="shared" si="1453"/>
        <v>318.75903029794875</v>
      </c>
      <c r="AZ2030" s="37">
        <f t="shared" si="1454"/>
        <v>32.575864456438183</v>
      </c>
      <c r="BA2030" s="37">
        <f t="shared" si="1455"/>
        <v>13.397240501129758</v>
      </c>
      <c r="BC2030">
        <v>26</v>
      </c>
      <c r="BD2030" s="37">
        <f>IF(Voorblad!$E$10=Rekenblad!BC2030,Rekenblad!AV2030,0)</f>
        <v>0</v>
      </c>
      <c r="BE2030" s="37">
        <f>IF(Voorblad!$E$10=Rekenblad!BC2030,Rekenblad!AW2030,0)</f>
        <v>0</v>
      </c>
      <c r="BF2030" s="37">
        <f>IF(Voorblad!$E$10=Rekenblad!BC2030,Rekenblad!AX2030,0)</f>
        <v>0</v>
      </c>
      <c r="BG2030" s="62">
        <f>IF(Voorblad!$E$10=Rekenblad!BC2030,Rekenblad!AY2030,0)</f>
        <v>0</v>
      </c>
      <c r="BH2030" s="37">
        <f>IF(Voorblad!$E$10=Rekenblad!BC2030,Rekenblad!AZ2030,0)</f>
        <v>0</v>
      </c>
      <c r="BI2030" s="37">
        <f>IF(Voorblad!$E$10=Rekenblad!BC2030,Rekenblad!BA2030,0)</f>
        <v>0</v>
      </c>
      <c r="BK2030">
        <v>26</v>
      </c>
      <c r="BL2030" s="37">
        <f>IF(Voorblad!$E$14=Rekenblad!$BL$2012,Rekenblad!BD2030,0)</f>
        <v>0</v>
      </c>
      <c r="BM2030" s="37">
        <f>IF(Voorblad!$E$14=Rekenblad!$BL$2012,Rekenblad!BE2030,0)</f>
        <v>0</v>
      </c>
      <c r="BN2030" s="37">
        <f>IF(Voorblad!$E$14=Rekenblad!$BL$2012,Rekenblad!BF2030,0)</f>
        <v>0</v>
      </c>
      <c r="BO2030" s="37">
        <f>IF(Voorblad!$E$14=Rekenblad!$BL$2012,Rekenblad!BG2030,0)</f>
        <v>0</v>
      </c>
      <c r="BP2030" s="37">
        <f>IF(Voorblad!$E$14=Rekenblad!$BL$2012,Rekenblad!BH2030,0)</f>
        <v>0</v>
      </c>
      <c r="BQ2030" s="37">
        <f>IF(Voorblad!$E$14=Rekenblad!$BL$2012,Rekenblad!BI2030,0)</f>
        <v>0</v>
      </c>
    </row>
    <row r="2031" spans="2:69" x14ac:dyDescent="0.25">
      <c r="B2031">
        <f>'Data TREND'!$AU$164</f>
        <v>27</v>
      </c>
      <c r="C2031" s="37">
        <f>'Data TREND'!AW308</f>
        <v>162.0778869374484</v>
      </c>
      <c r="D2031" s="37">
        <f>'Data TREND'!AX308</f>
        <v>19.409496861233567</v>
      </c>
      <c r="E2031" s="37">
        <f>'Data TREND'!AY308</f>
        <v>146.54281316614004</v>
      </c>
      <c r="F2031" s="37">
        <f>'Data TREND'!AZ308</f>
        <v>328.35025290490569</v>
      </c>
      <c r="G2031" s="37">
        <f>'Data TREND'!BA308</f>
        <v>32.469165489950001</v>
      </c>
      <c r="H2031" s="37">
        <f>'Data TREND'!BB308</f>
        <v>13.350939555812623</v>
      </c>
      <c r="J2031" s="37">
        <f t="shared" si="1432"/>
        <v>162.0778869374484</v>
      </c>
      <c r="K2031" s="37">
        <f t="shared" si="1433"/>
        <v>19.409496861233567</v>
      </c>
      <c r="L2031" s="37">
        <f t="shared" si="1434"/>
        <v>146.54281316614004</v>
      </c>
      <c r="M2031" s="37">
        <f t="shared" si="1435"/>
        <v>328.35025290490569</v>
      </c>
      <c r="N2031" s="37">
        <f t="shared" si="1436"/>
        <v>32.469165489950001</v>
      </c>
      <c r="O2031" s="37">
        <f t="shared" si="1437"/>
        <v>13.350939555812623</v>
      </c>
      <c r="Q2031">
        <f>'Data TREND'!$AU$164</f>
        <v>27</v>
      </c>
      <c r="R2031" s="37">
        <f>'Data TREND'!BD308</f>
        <v>192.36766417232047</v>
      </c>
      <c r="S2031" s="37">
        <f>'Data TREND'!BE308</f>
        <v>37.173278901167826</v>
      </c>
      <c r="T2031" s="37">
        <f>'Data TREND'!BF308</f>
        <v>145.84632512813042</v>
      </c>
      <c r="U2031" s="37">
        <f>'Data TREND'!BG308</f>
        <v>375.4394197812436</v>
      </c>
      <c r="V2031" s="37">
        <f>'Data TREND'!BH308</f>
        <v>38.42017386310016</v>
      </c>
      <c r="W2031" s="37">
        <f>'Data TREND'!BI308</f>
        <v>15.764586324041455</v>
      </c>
      <c r="Y2031" s="37">
        <f t="shared" si="1438"/>
        <v>0</v>
      </c>
      <c r="Z2031" s="37">
        <f t="shared" si="1439"/>
        <v>0</v>
      </c>
      <c r="AA2031" s="37">
        <f t="shared" si="1440"/>
        <v>0</v>
      </c>
      <c r="AB2031" s="37">
        <f t="shared" si="1441"/>
        <v>0</v>
      </c>
      <c r="AC2031" s="37">
        <f t="shared" si="1442"/>
        <v>0</v>
      </c>
      <c r="AD2031" s="37">
        <f t="shared" si="1443"/>
        <v>0</v>
      </c>
      <c r="AF2031">
        <f>'Data TREND'!$AU$164</f>
        <v>27</v>
      </c>
      <c r="AG2031" s="37">
        <f>'Data TREND'!BK308</f>
        <v>225.23737132507236</v>
      </c>
      <c r="AH2031" s="37">
        <f>'Data TREND'!BL308</f>
        <v>39.080243651568566</v>
      </c>
      <c r="AI2031" s="37">
        <f>'Data TREND'!BM308</f>
        <v>148.97365904107991</v>
      </c>
      <c r="AJ2031" s="37">
        <f>'Data TREND'!BN308</f>
        <v>413.45772447924008</v>
      </c>
      <c r="AK2031" s="37">
        <f>'Data TREND'!BO308</f>
        <v>44.474876621798558</v>
      </c>
      <c r="AL2031" s="37">
        <f>'Data TREND'!BP308</f>
        <v>18.25224456662713</v>
      </c>
      <c r="AN2031" s="37">
        <f t="shared" si="1444"/>
        <v>0</v>
      </c>
      <c r="AO2031" s="37">
        <f t="shared" si="1445"/>
        <v>0</v>
      </c>
      <c r="AP2031" s="37">
        <f t="shared" si="1446"/>
        <v>0</v>
      </c>
      <c r="AQ2031" s="37">
        <f t="shared" si="1447"/>
        <v>0</v>
      </c>
      <c r="AR2031" s="37">
        <f t="shared" si="1448"/>
        <v>0</v>
      </c>
      <c r="AS2031" s="37">
        <f t="shared" si="1449"/>
        <v>0</v>
      </c>
      <c r="AU2031">
        <v>27</v>
      </c>
      <c r="AV2031" s="37">
        <f t="shared" si="1450"/>
        <v>162.0778869374484</v>
      </c>
      <c r="AW2031" s="37">
        <f t="shared" si="1451"/>
        <v>19.409496861233567</v>
      </c>
      <c r="AX2031" s="37">
        <f t="shared" si="1452"/>
        <v>146.54281316614004</v>
      </c>
      <c r="AY2031" s="37">
        <f t="shared" si="1453"/>
        <v>328.35025290490569</v>
      </c>
      <c r="AZ2031" s="37">
        <f t="shared" si="1454"/>
        <v>32.469165489950001</v>
      </c>
      <c r="BA2031" s="37">
        <f t="shared" si="1455"/>
        <v>13.350939555812623</v>
      </c>
      <c r="BC2031">
        <v>27</v>
      </c>
      <c r="BD2031" s="37">
        <f>IF(Voorblad!$E$10=Rekenblad!BC2031,Rekenblad!AV2031,0)</f>
        <v>0</v>
      </c>
      <c r="BE2031" s="37">
        <f>IF(Voorblad!$E$10=Rekenblad!BC2031,Rekenblad!AW2031,0)</f>
        <v>0</v>
      </c>
      <c r="BF2031" s="37">
        <f>IF(Voorblad!$E$10=Rekenblad!BC2031,Rekenblad!AX2031,0)</f>
        <v>0</v>
      </c>
      <c r="BG2031" s="62">
        <f>IF(Voorblad!$E$10=Rekenblad!BC2031,Rekenblad!AY2031,0)</f>
        <v>0</v>
      </c>
      <c r="BH2031" s="37">
        <f>IF(Voorblad!$E$10=Rekenblad!BC2031,Rekenblad!AZ2031,0)</f>
        <v>0</v>
      </c>
      <c r="BI2031" s="37">
        <f>IF(Voorblad!$E$10=Rekenblad!BC2031,Rekenblad!BA2031,0)</f>
        <v>0</v>
      </c>
      <c r="BK2031">
        <v>27</v>
      </c>
      <c r="BL2031" s="37">
        <f>IF(Voorblad!$E$14=Rekenblad!$BL$2012,Rekenblad!BD2031,0)</f>
        <v>0</v>
      </c>
      <c r="BM2031" s="37">
        <f>IF(Voorblad!$E$14=Rekenblad!$BL$2012,Rekenblad!BE2031,0)</f>
        <v>0</v>
      </c>
      <c r="BN2031" s="37">
        <f>IF(Voorblad!$E$14=Rekenblad!$BL$2012,Rekenblad!BF2031,0)</f>
        <v>0</v>
      </c>
      <c r="BO2031" s="37">
        <f>IF(Voorblad!$E$14=Rekenblad!$BL$2012,Rekenblad!BG2031,0)</f>
        <v>0</v>
      </c>
      <c r="BP2031" s="37">
        <f>IF(Voorblad!$E$14=Rekenblad!$BL$2012,Rekenblad!BH2031,0)</f>
        <v>0</v>
      </c>
      <c r="BQ2031" s="37">
        <f>IF(Voorblad!$E$14=Rekenblad!$BL$2012,Rekenblad!BI2031,0)</f>
        <v>0</v>
      </c>
    </row>
    <row r="2032" spans="2:69" x14ac:dyDescent="0.25">
      <c r="B2032">
        <f>'Data TREND'!$AU$165</f>
        <v>28</v>
      </c>
      <c r="C2032" s="37">
        <f>'Data TREND'!AW309</f>
        <v>166.15827910571906</v>
      </c>
      <c r="D2032" s="37">
        <f>'Data TREND'!AX309</f>
        <v>19.666544858314381</v>
      </c>
      <c r="E2032" s="37">
        <f>'Data TREND'!AY309</f>
        <v>151.79911311525009</v>
      </c>
      <c r="F2032" s="37">
        <f>'Data TREND'!AZ309</f>
        <v>337.94147551186262</v>
      </c>
      <c r="G2032" s="37">
        <f>'Data TREND'!BA309</f>
        <v>32.362466523461812</v>
      </c>
      <c r="H2032" s="37">
        <f>'Data TREND'!BB309</f>
        <v>13.304638610495486</v>
      </c>
      <c r="J2032" s="37">
        <f t="shared" si="1432"/>
        <v>166.15827910571906</v>
      </c>
      <c r="K2032" s="37">
        <f t="shared" si="1433"/>
        <v>19.666544858314381</v>
      </c>
      <c r="L2032" s="37">
        <f t="shared" si="1434"/>
        <v>151.79911311525009</v>
      </c>
      <c r="M2032" s="37">
        <f t="shared" si="1435"/>
        <v>337.94147551186262</v>
      </c>
      <c r="N2032" s="37">
        <f t="shared" si="1436"/>
        <v>32.362466523461812</v>
      </c>
      <c r="O2032" s="37">
        <f t="shared" si="1437"/>
        <v>13.304638610495486</v>
      </c>
      <c r="Q2032">
        <f>'Data TREND'!$AU$165</f>
        <v>28</v>
      </c>
      <c r="R2032" s="37">
        <f>'Data TREND'!BD309</f>
        <v>196.91780263350768</v>
      </c>
      <c r="S2032" s="37">
        <f>'Data TREND'!BE309</f>
        <v>37.704162695634942</v>
      </c>
      <c r="T2032" s="37">
        <f>'Data TREND'!BF309</f>
        <v>151.10853313732406</v>
      </c>
      <c r="U2032" s="37">
        <f>'Data TREND'!BG309</f>
        <v>385.77562597037479</v>
      </c>
      <c r="V2032" s="37">
        <f>'Data TREND'!BH309</f>
        <v>38.257304233061248</v>
      </c>
      <c r="W2032" s="37">
        <f>'Data TREND'!BI309</f>
        <v>15.694620321056142</v>
      </c>
      <c r="Y2032" s="37">
        <f t="shared" si="1438"/>
        <v>0</v>
      </c>
      <c r="Z2032" s="37">
        <f t="shared" si="1439"/>
        <v>0</v>
      </c>
      <c r="AA2032" s="37">
        <f t="shared" si="1440"/>
        <v>0</v>
      </c>
      <c r="AB2032" s="37">
        <f t="shared" si="1441"/>
        <v>0</v>
      </c>
      <c r="AC2032" s="37">
        <f t="shared" si="1442"/>
        <v>0</v>
      </c>
      <c r="AD2032" s="37">
        <f t="shared" si="1443"/>
        <v>0</v>
      </c>
      <c r="AF2032">
        <f>'Data TREND'!$AU$165</f>
        <v>28</v>
      </c>
      <c r="AG2032" s="37">
        <f>'Data TREND'!BK309</f>
        <v>230.27595022400462</v>
      </c>
      <c r="AH2032" s="37">
        <f>'Data TREND'!BL309</f>
        <v>39.654600354388705</v>
      </c>
      <c r="AI2032" s="37">
        <f>'Data TREND'!BM309</f>
        <v>154.18151596170128</v>
      </c>
      <c r="AJ2032" s="37">
        <f>'Data TREND'!BN309</f>
        <v>424.27668316396887</v>
      </c>
      <c r="AK2032" s="37">
        <f>'Data TREND'!BO309</f>
        <v>44.232658936332562</v>
      </c>
      <c r="AL2032" s="37">
        <f>'Data TREND'!BP309</f>
        <v>18.152601505473989</v>
      </c>
      <c r="AN2032" s="37">
        <f t="shared" si="1444"/>
        <v>0</v>
      </c>
      <c r="AO2032" s="37">
        <f t="shared" si="1445"/>
        <v>0</v>
      </c>
      <c r="AP2032" s="37">
        <f t="shared" si="1446"/>
        <v>0</v>
      </c>
      <c r="AQ2032" s="37">
        <f t="shared" si="1447"/>
        <v>0</v>
      </c>
      <c r="AR2032" s="37">
        <f t="shared" si="1448"/>
        <v>0</v>
      </c>
      <c r="AS2032" s="37">
        <f t="shared" si="1449"/>
        <v>0</v>
      </c>
      <c r="AU2032">
        <v>28</v>
      </c>
      <c r="AV2032" s="37">
        <f t="shared" si="1450"/>
        <v>166.15827910571906</v>
      </c>
      <c r="AW2032" s="37">
        <f t="shared" si="1451"/>
        <v>19.666544858314381</v>
      </c>
      <c r="AX2032" s="37">
        <f t="shared" si="1452"/>
        <v>151.79911311525009</v>
      </c>
      <c r="AY2032" s="37">
        <f t="shared" si="1453"/>
        <v>337.94147551186262</v>
      </c>
      <c r="AZ2032" s="37">
        <f t="shared" si="1454"/>
        <v>32.362466523461812</v>
      </c>
      <c r="BA2032" s="37">
        <f t="shared" si="1455"/>
        <v>13.304638610495486</v>
      </c>
      <c r="BC2032">
        <v>28</v>
      </c>
      <c r="BD2032" s="37">
        <f>IF(Voorblad!$E$10=Rekenblad!BC2032,Rekenblad!AV2032,0)</f>
        <v>0</v>
      </c>
      <c r="BE2032" s="37">
        <f>IF(Voorblad!$E$10=Rekenblad!BC2032,Rekenblad!AW2032,0)</f>
        <v>0</v>
      </c>
      <c r="BF2032" s="37">
        <f>IF(Voorblad!$E$10=Rekenblad!BC2032,Rekenblad!AX2032,0)</f>
        <v>0</v>
      </c>
      <c r="BG2032" s="62">
        <f>IF(Voorblad!$E$10=Rekenblad!BC2032,Rekenblad!AY2032,0)</f>
        <v>0</v>
      </c>
      <c r="BH2032" s="37">
        <f>IF(Voorblad!$E$10=Rekenblad!BC2032,Rekenblad!AZ2032,0)</f>
        <v>0</v>
      </c>
      <c r="BI2032" s="37">
        <f>IF(Voorblad!$E$10=Rekenblad!BC2032,Rekenblad!BA2032,0)</f>
        <v>0</v>
      </c>
      <c r="BK2032">
        <v>28</v>
      </c>
      <c r="BL2032" s="37">
        <f>IF(Voorblad!$E$14=Rekenblad!$BL$2012,Rekenblad!BD2032,0)</f>
        <v>0</v>
      </c>
      <c r="BM2032" s="37">
        <f>IF(Voorblad!$E$14=Rekenblad!$BL$2012,Rekenblad!BE2032,0)</f>
        <v>0</v>
      </c>
      <c r="BN2032" s="37">
        <f>IF(Voorblad!$E$14=Rekenblad!$BL$2012,Rekenblad!BF2032,0)</f>
        <v>0</v>
      </c>
      <c r="BO2032" s="37">
        <f>IF(Voorblad!$E$14=Rekenblad!$BL$2012,Rekenblad!BG2032,0)</f>
        <v>0</v>
      </c>
      <c r="BP2032" s="37">
        <f>IF(Voorblad!$E$14=Rekenblad!$BL$2012,Rekenblad!BH2032,0)</f>
        <v>0</v>
      </c>
      <c r="BQ2032" s="37">
        <f>IF(Voorblad!$E$14=Rekenblad!$BL$2012,Rekenblad!BI2032,0)</f>
        <v>0</v>
      </c>
    </row>
    <row r="2033" spans="2:69" x14ac:dyDescent="0.25">
      <c r="B2033">
        <f>'Data TREND'!$AU$166</f>
        <v>29</v>
      </c>
      <c r="C2033" s="37">
        <f>'Data TREND'!AW310</f>
        <v>170.23867127398972</v>
      </c>
      <c r="D2033" s="37">
        <f>'Data TREND'!AX310</f>
        <v>19.923592855395199</v>
      </c>
      <c r="E2033" s="37">
        <f>'Data TREND'!AY310</f>
        <v>157.05541306436015</v>
      </c>
      <c r="F2033" s="37">
        <f>'Data TREND'!AZ310</f>
        <v>347.53269811881955</v>
      </c>
      <c r="G2033" s="37">
        <f>'Data TREND'!BA310</f>
        <v>32.255767556973623</v>
      </c>
      <c r="H2033" s="37">
        <f>'Data TREND'!BB310</f>
        <v>13.258337665178349</v>
      </c>
      <c r="J2033" s="37">
        <f t="shared" si="1432"/>
        <v>170.23867127398972</v>
      </c>
      <c r="K2033" s="37">
        <f t="shared" si="1433"/>
        <v>19.923592855395199</v>
      </c>
      <c r="L2033" s="37">
        <f t="shared" si="1434"/>
        <v>157.05541306436015</v>
      </c>
      <c r="M2033" s="37">
        <f t="shared" si="1435"/>
        <v>347.53269811881955</v>
      </c>
      <c r="N2033" s="37">
        <f t="shared" si="1436"/>
        <v>32.255767556973623</v>
      </c>
      <c r="O2033" s="37">
        <f t="shared" si="1437"/>
        <v>13.258337665178349</v>
      </c>
      <c r="Q2033">
        <f>'Data TREND'!$AU$166</f>
        <v>29</v>
      </c>
      <c r="R2033" s="37">
        <f>'Data TREND'!BD310</f>
        <v>201.46794109469488</v>
      </c>
      <c r="S2033" s="37">
        <f>'Data TREND'!BE310</f>
        <v>38.235046490102057</v>
      </c>
      <c r="T2033" s="37">
        <f>'Data TREND'!BF310</f>
        <v>156.3707411465177</v>
      </c>
      <c r="U2033" s="37">
        <f>'Data TREND'!BG310</f>
        <v>396.11183215950598</v>
      </c>
      <c r="V2033" s="37">
        <f>'Data TREND'!BH310</f>
        <v>38.094434603022336</v>
      </c>
      <c r="W2033" s="37">
        <f>'Data TREND'!BI310</f>
        <v>15.624654318070828</v>
      </c>
      <c r="Y2033" s="37">
        <f t="shared" si="1438"/>
        <v>0</v>
      </c>
      <c r="Z2033" s="37">
        <f t="shared" si="1439"/>
        <v>0</v>
      </c>
      <c r="AA2033" s="37">
        <f t="shared" si="1440"/>
        <v>0</v>
      </c>
      <c r="AB2033" s="37">
        <f t="shared" si="1441"/>
        <v>0</v>
      </c>
      <c r="AC2033" s="37">
        <f t="shared" si="1442"/>
        <v>0</v>
      </c>
      <c r="AD2033" s="37">
        <f t="shared" si="1443"/>
        <v>0</v>
      </c>
      <c r="AF2033">
        <f>'Data TREND'!$AU$166</f>
        <v>29</v>
      </c>
      <c r="AG2033" s="37">
        <f>'Data TREND'!BK310</f>
        <v>235.31452912293685</v>
      </c>
      <c r="AH2033" s="37">
        <f>'Data TREND'!BL310</f>
        <v>40.228957057208845</v>
      </c>
      <c r="AI2033" s="37">
        <f>'Data TREND'!BM310</f>
        <v>159.38937288232268</v>
      </c>
      <c r="AJ2033" s="37">
        <f>'Data TREND'!BN310</f>
        <v>435.09564184869765</v>
      </c>
      <c r="AK2033" s="37">
        <f>'Data TREND'!BO310</f>
        <v>43.990441250866567</v>
      </c>
      <c r="AL2033" s="37">
        <f>'Data TREND'!BP310</f>
        <v>18.052958444320844</v>
      </c>
      <c r="AN2033" s="37">
        <f t="shared" si="1444"/>
        <v>0</v>
      </c>
      <c r="AO2033" s="37">
        <f t="shared" si="1445"/>
        <v>0</v>
      </c>
      <c r="AP2033" s="37">
        <f t="shared" si="1446"/>
        <v>0</v>
      </c>
      <c r="AQ2033" s="37">
        <f t="shared" si="1447"/>
        <v>0</v>
      </c>
      <c r="AR2033" s="37">
        <f t="shared" si="1448"/>
        <v>0</v>
      </c>
      <c r="AS2033" s="37">
        <f t="shared" si="1449"/>
        <v>0</v>
      </c>
      <c r="AU2033">
        <v>29</v>
      </c>
      <c r="AV2033" s="37">
        <f t="shared" si="1450"/>
        <v>170.23867127398972</v>
      </c>
      <c r="AW2033" s="37">
        <f t="shared" si="1451"/>
        <v>19.923592855395199</v>
      </c>
      <c r="AX2033" s="37">
        <f t="shared" si="1452"/>
        <v>157.05541306436015</v>
      </c>
      <c r="AY2033" s="37">
        <f t="shared" si="1453"/>
        <v>347.53269811881955</v>
      </c>
      <c r="AZ2033" s="37">
        <f t="shared" si="1454"/>
        <v>32.255767556973623</v>
      </c>
      <c r="BA2033" s="37">
        <f t="shared" si="1455"/>
        <v>13.258337665178349</v>
      </c>
      <c r="BC2033">
        <v>29</v>
      </c>
      <c r="BD2033" s="37">
        <f>IF(Voorblad!$E$10=Rekenblad!BC2033,Rekenblad!AV2033,0)</f>
        <v>0</v>
      </c>
      <c r="BE2033" s="37">
        <f>IF(Voorblad!$E$10=Rekenblad!BC2033,Rekenblad!AW2033,0)</f>
        <v>0</v>
      </c>
      <c r="BF2033" s="37">
        <f>IF(Voorblad!$E$10=Rekenblad!BC2033,Rekenblad!AX2033,0)</f>
        <v>0</v>
      </c>
      <c r="BG2033" s="62">
        <f>IF(Voorblad!$E$10=Rekenblad!BC2033,Rekenblad!AY2033,0)</f>
        <v>0</v>
      </c>
      <c r="BH2033" s="37">
        <f>IF(Voorblad!$E$10=Rekenblad!BC2033,Rekenblad!AZ2033,0)</f>
        <v>0</v>
      </c>
      <c r="BI2033" s="37">
        <f>IF(Voorblad!$E$10=Rekenblad!BC2033,Rekenblad!BA2033,0)</f>
        <v>0</v>
      </c>
      <c r="BK2033">
        <v>29</v>
      </c>
      <c r="BL2033" s="37">
        <f>IF(Voorblad!$E$14=Rekenblad!$BL$2012,Rekenblad!BD2033,0)</f>
        <v>0</v>
      </c>
      <c r="BM2033" s="37">
        <f>IF(Voorblad!$E$14=Rekenblad!$BL$2012,Rekenblad!BE2033,0)</f>
        <v>0</v>
      </c>
      <c r="BN2033" s="37">
        <f>IF(Voorblad!$E$14=Rekenblad!$BL$2012,Rekenblad!BF2033,0)</f>
        <v>0</v>
      </c>
      <c r="BO2033" s="37">
        <f>IF(Voorblad!$E$14=Rekenblad!$BL$2012,Rekenblad!BG2033,0)</f>
        <v>0</v>
      </c>
      <c r="BP2033" s="37">
        <f>IF(Voorblad!$E$14=Rekenblad!$BL$2012,Rekenblad!BH2033,0)</f>
        <v>0</v>
      </c>
      <c r="BQ2033" s="37">
        <f>IF(Voorblad!$E$14=Rekenblad!$BL$2012,Rekenblad!BI2033,0)</f>
        <v>0</v>
      </c>
    </row>
    <row r="2034" spans="2:69" x14ac:dyDescent="0.25">
      <c r="B2034">
        <f>'Data TREND'!$AU$167</f>
        <v>30</v>
      </c>
      <c r="C2034" s="37">
        <f>'Data TREND'!AW311</f>
        <v>174.31906344226036</v>
      </c>
      <c r="D2034" s="37">
        <f>'Data TREND'!AX311</f>
        <v>20.180640852476017</v>
      </c>
      <c r="E2034" s="37">
        <f>'Data TREND'!AY311</f>
        <v>162.31171301347018</v>
      </c>
      <c r="F2034" s="37">
        <f>'Data TREND'!AZ311</f>
        <v>357.12392072577654</v>
      </c>
      <c r="G2034" s="37">
        <f>'Data TREND'!BA311</f>
        <v>32.149068590485442</v>
      </c>
      <c r="H2034" s="37">
        <f>'Data TREND'!BB311</f>
        <v>13.212036719861212</v>
      </c>
      <c r="J2034" s="37">
        <f t="shared" si="1432"/>
        <v>174.31906344226036</v>
      </c>
      <c r="K2034" s="37">
        <f t="shared" si="1433"/>
        <v>20.180640852476017</v>
      </c>
      <c r="L2034" s="37">
        <f t="shared" si="1434"/>
        <v>162.31171301347018</v>
      </c>
      <c r="M2034" s="37">
        <f t="shared" si="1435"/>
        <v>357.12392072577654</v>
      </c>
      <c r="N2034" s="37">
        <f t="shared" si="1436"/>
        <v>32.149068590485442</v>
      </c>
      <c r="O2034" s="37">
        <f t="shared" si="1437"/>
        <v>13.212036719861212</v>
      </c>
      <c r="Q2034">
        <f>'Data TREND'!$AU$167</f>
        <v>30</v>
      </c>
      <c r="R2034" s="37">
        <f>'Data TREND'!BD311</f>
        <v>206.01807955588208</v>
      </c>
      <c r="S2034" s="37">
        <f>'Data TREND'!BE311</f>
        <v>38.765930284569173</v>
      </c>
      <c r="T2034" s="37">
        <f>'Data TREND'!BF311</f>
        <v>161.63294915571134</v>
      </c>
      <c r="U2034" s="37">
        <f>'Data TREND'!BG311</f>
        <v>406.44803834863717</v>
      </c>
      <c r="V2034" s="37">
        <f>'Data TREND'!BH311</f>
        <v>37.931564972983416</v>
      </c>
      <c r="W2034" s="37">
        <f>'Data TREND'!BI311</f>
        <v>15.554688315085516</v>
      </c>
      <c r="Y2034" s="37">
        <f t="shared" si="1438"/>
        <v>0</v>
      </c>
      <c r="Z2034" s="37">
        <f t="shared" si="1439"/>
        <v>0</v>
      </c>
      <c r="AA2034" s="37">
        <f t="shared" si="1440"/>
        <v>0</v>
      </c>
      <c r="AB2034" s="37">
        <f t="shared" si="1441"/>
        <v>0</v>
      </c>
      <c r="AC2034" s="37">
        <f t="shared" si="1442"/>
        <v>0</v>
      </c>
      <c r="AD2034" s="37">
        <f t="shared" si="1443"/>
        <v>0</v>
      </c>
      <c r="AF2034">
        <f>'Data TREND'!$AU$167</f>
        <v>30</v>
      </c>
      <c r="AG2034" s="37">
        <f>'Data TREND'!BK311</f>
        <v>240.35310802186908</v>
      </c>
      <c r="AH2034" s="37">
        <f>'Data TREND'!BL311</f>
        <v>40.803313760028985</v>
      </c>
      <c r="AI2034" s="37">
        <f>'Data TREND'!BM311</f>
        <v>164.59722980294404</v>
      </c>
      <c r="AJ2034" s="37">
        <f>'Data TREND'!BN311</f>
        <v>445.91460053342644</v>
      </c>
      <c r="AK2034" s="37">
        <f>'Data TREND'!BO311</f>
        <v>43.748223565400579</v>
      </c>
      <c r="AL2034" s="37">
        <f>'Data TREND'!BP311</f>
        <v>17.953315383167702</v>
      </c>
      <c r="AN2034" s="37">
        <f t="shared" si="1444"/>
        <v>0</v>
      </c>
      <c r="AO2034" s="37">
        <f t="shared" si="1445"/>
        <v>0</v>
      </c>
      <c r="AP2034" s="37">
        <f t="shared" si="1446"/>
        <v>0</v>
      </c>
      <c r="AQ2034" s="37">
        <f t="shared" si="1447"/>
        <v>0</v>
      </c>
      <c r="AR2034" s="37">
        <f t="shared" si="1448"/>
        <v>0</v>
      </c>
      <c r="AS2034" s="37">
        <f t="shared" si="1449"/>
        <v>0</v>
      </c>
      <c r="AU2034">
        <v>30</v>
      </c>
      <c r="AV2034" s="37">
        <f t="shared" si="1450"/>
        <v>174.31906344226036</v>
      </c>
      <c r="AW2034" s="37">
        <f t="shared" si="1451"/>
        <v>20.180640852476017</v>
      </c>
      <c r="AX2034" s="37">
        <f t="shared" si="1452"/>
        <v>162.31171301347018</v>
      </c>
      <c r="AY2034" s="37">
        <f t="shared" si="1453"/>
        <v>357.12392072577654</v>
      </c>
      <c r="AZ2034" s="37">
        <f t="shared" si="1454"/>
        <v>32.149068590485442</v>
      </c>
      <c r="BA2034" s="37">
        <f t="shared" si="1455"/>
        <v>13.212036719861212</v>
      </c>
      <c r="BC2034">
        <v>30</v>
      </c>
      <c r="BD2034" s="37">
        <f>IF(Voorblad!$E$10=Rekenblad!BC2034,Rekenblad!AV2034,0)</f>
        <v>0</v>
      </c>
      <c r="BE2034" s="37">
        <f>IF(Voorblad!$E$10=Rekenblad!BC2034,Rekenblad!AW2034,0)</f>
        <v>0</v>
      </c>
      <c r="BF2034" s="37">
        <f>IF(Voorblad!$E$10=Rekenblad!BC2034,Rekenblad!AX2034,0)</f>
        <v>0</v>
      </c>
      <c r="BG2034" s="62">
        <f>IF(Voorblad!$E$10=Rekenblad!BC2034,Rekenblad!AY2034,0)</f>
        <v>0</v>
      </c>
      <c r="BH2034" s="37">
        <f>IF(Voorblad!$E$10=Rekenblad!BC2034,Rekenblad!AZ2034,0)</f>
        <v>0</v>
      </c>
      <c r="BI2034" s="37">
        <f>IF(Voorblad!$E$10=Rekenblad!BC2034,Rekenblad!BA2034,0)</f>
        <v>0</v>
      </c>
      <c r="BK2034">
        <v>30</v>
      </c>
      <c r="BL2034" s="37">
        <f>IF(Voorblad!$E$14=Rekenblad!$BL$2012,Rekenblad!BD2034,0)</f>
        <v>0</v>
      </c>
      <c r="BM2034" s="37">
        <f>IF(Voorblad!$E$14=Rekenblad!$BL$2012,Rekenblad!BE2034,0)</f>
        <v>0</v>
      </c>
      <c r="BN2034" s="37">
        <f>IF(Voorblad!$E$14=Rekenblad!$BL$2012,Rekenblad!BF2034,0)</f>
        <v>0</v>
      </c>
      <c r="BO2034" s="37">
        <f>IF(Voorblad!$E$14=Rekenblad!$BL$2012,Rekenblad!BG2034,0)</f>
        <v>0</v>
      </c>
      <c r="BP2034" s="37">
        <f>IF(Voorblad!$E$14=Rekenblad!$BL$2012,Rekenblad!BH2034,0)</f>
        <v>0</v>
      </c>
      <c r="BQ2034" s="37">
        <f>IF(Voorblad!$E$14=Rekenblad!$BL$2012,Rekenblad!BI2034,0)</f>
        <v>0</v>
      </c>
    </row>
    <row r="2035" spans="2:69" x14ac:dyDescent="0.25">
      <c r="B2035">
        <f>'Data TREND'!$AU$168</f>
        <v>31</v>
      </c>
      <c r="C2035" s="37">
        <f>'Data TREND'!AW312</f>
        <v>178.39945561053105</v>
      </c>
      <c r="D2035" s="37">
        <f>'Data TREND'!AX312</f>
        <v>20.437688849556835</v>
      </c>
      <c r="E2035" s="37">
        <f>'Data TREND'!AY312</f>
        <v>167.56801296258024</v>
      </c>
      <c r="F2035" s="37">
        <f>'Data TREND'!AZ312</f>
        <v>366.71514333273348</v>
      </c>
      <c r="G2035" s="37">
        <f>'Data TREND'!BA312</f>
        <v>32.042369623997253</v>
      </c>
      <c r="H2035" s="37">
        <f>'Data TREND'!BB312</f>
        <v>13.165735774544075</v>
      </c>
      <c r="J2035" s="37">
        <f t="shared" si="1432"/>
        <v>178.39945561053105</v>
      </c>
      <c r="K2035" s="37">
        <f t="shared" si="1433"/>
        <v>20.437688849556835</v>
      </c>
      <c r="L2035" s="37">
        <f t="shared" si="1434"/>
        <v>167.56801296258024</v>
      </c>
      <c r="M2035" s="37">
        <f t="shared" si="1435"/>
        <v>366.71514333273348</v>
      </c>
      <c r="N2035" s="37">
        <f t="shared" si="1436"/>
        <v>32.042369623997253</v>
      </c>
      <c r="O2035" s="37">
        <f t="shared" si="1437"/>
        <v>13.165735774544075</v>
      </c>
      <c r="Q2035">
        <f>'Data TREND'!$AU$168</f>
        <v>31</v>
      </c>
      <c r="R2035" s="37">
        <f>'Data TREND'!BD312</f>
        <v>210.56821801706928</v>
      </c>
      <c r="S2035" s="37">
        <f>'Data TREND'!BE312</f>
        <v>39.296814079036281</v>
      </c>
      <c r="T2035" s="37">
        <f>'Data TREND'!BF312</f>
        <v>166.89515716490502</v>
      </c>
      <c r="U2035" s="37">
        <f>'Data TREND'!BG312</f>
        <v>416.7842445377683</v>
      </c>
      <c r="V2035" s="37">
        <f>'Data TREND'!BH312</f>
        <v>37.768695342944504</v>
      </c>
      <c r="W2035" s="37">
        <f>'Data TREND'!BI312</f>
        <v>15.484722312100203</v>
      </c>
      <c r="Y2035" s="37">
        <f t="shared" si="1438"/>
        <v>0</v>
      </c>
      <c r="Z2035" s="37">
        <f t="shared" si="1439"/>
        <v>0</v>
      </c>
      <c r="AA2035" s="37">
        <f t="shared" si="1440"/>
        <v>0</v>
      </c>
      <c r="AB2035" s="37">
        <f t="shared" si="1441"/>
        <v>0</v>
      </c>
      <c r="AC2035" s="37">
        <f t="shared" si="1442"/>
        <v>0</v>
      </c>
      <c r="AD2035" s="37">
        <f t="shared" si="1443"/>
        <v>0</v>
      </c>
      <c r="AF2035">
        <f>'Data TREND'!$AU$168</f>
        <v>31</v>
      </c>
      <c r="AG2035" s="37">
        <f>'Data TREND'!BK312</f>
        <v>245.39168692080131</v>
      </c>
      <c r="AH2035" s="37">
        <f>'Data TREND'!BL312</f>
        <v>41.377670462849117</v>
      </c>
      <c r="AI2035" s="37">
        <f>'Data TREND'!BM312</f>
        <v>169.80508672356544</v>
      </c>
      <c r="AJ2035" s="37">
        <f>'Data TREND'!BN312</f>
        <v>456.73355921815516</v>
      </c>
      <c r="AK2035" s="37">
        <f>'Data TREND'!BO312</f>
        <v>43.506005879934584</v>
      </c>
      <c r="AL2035" s="37">
        <f>'Data TREND'!BP312</f>
        <v>17.85367232201456</v>
      </c>
      <c r="AN2035" s="37">
        <f t="shared" si="1444"/>
        <v>0</v>
      </c>
      <c r="AO2035" s="37">
        <f t="shared" si="1445"/>
        <v>0</v>
      </c>
      <c r="AP2035" s="37">
        <f t="shared" si="1446"/>
        <v>0</v>
      </c>
      <c r="AQ2035" s="37">
        <f t="shared" si="1447"/>
        <v>0</v>
      </c>
      <c r="AR2035" s="37">
        <f t="shared" si="1448"/>
        <v>0</v>
      </c>
      <c r="AS2035" s="37">
        <f t="shared" si="1449"/>
        <v>0</v>
      </c>
      <c r="AU2035">
        <v>31</v>
      </c>
      <c r="AV2035" s="37">
        <f t="shared" si="1450"/>
        <v>178.39945561053105</v>
      </c>
      <c r="AW2035" s="37">
        <f t="shared" si="1451"/>
        <v>20.437688849556835</v>
      </c>
      <c r="AX2035" s="37">
        <f t="shared" si="1452"/>
        <v>167.56801296258024</v>
      </c>
      <c r="AY2035" s="37">
        <f t="shared" si="1453"/>
        <v>366.71514333273348</v>
      </c>
      <c r="AZ2035" s="37">
        <f t="shared" si="1454"/>
        <v>32.042369623997253</v>
      </c>
      <c r="BA2035" s="37">
        <f t="shared" si="1455"/>
        <v>13.165735774544075</v>
      </c>
      <c r="BC2035">
        <v>31</v>
      </c>
      <c r="BD2035" s="37">
        <f>IF(Voorblad!$E$10=Rekenblad!BC2035,Rekenblad!AV2035,0)</f>
        <v>0</v>
      </c>
      <c r="BE2035" s="37">
        <f>IF(Voorblad!$E$10=Rekenblad!BC2035,Rekenblad!AW2035,0)</f>
        <v>0</v>
      </c>
      <c r="BF2035" s="37">
        <f>IF(Voorblad!$E$10=Rekenblad!BC2035,Rekenblad!AX2035,0)</f>
        <v>0</v>
      </c>
      <c r="BG2035" s="62">
        <f>IF(Voorblad!$E$10=Rekenblad!BC2035,Rekenblad!AY2035,0)</f>
        <v>0</v>
      </c>
      <c r="BH2035" s="37">
        <f>IF(Voorblad!$E$10=Rekenblad!BC2035,Rekenblad!AZ2035,0)</f>
        <v>0</v>
      </c>
      <c r="BI2035" s="37">
        <f>IF(Voorblad!$E$10=Rekenblad!BC2035,Rekenblad!BA2035,0)</f>
        <v>0</v>
      </c>
      <c r="BK2035">
        <v>31</v>
      </c>
      <c r="BL2035" s="37">
        <f>IF(Voorblad!$E$14=Rekenblad!$BL$2012,Rekenblad!BD2035,0)</f>
        <v>0</v>
      </c>
      <c r="BM2035" s="37">
        <f>IF(Voorblad!$E$14=Rekenblad!$BL$2012,Rekenblad!BE2035,0)</f>
        <v>0</v>
      </c>
      <c r="BN2035" s="37">
        <f>IF(Voorblad!$E$14=Rekenblad!$BL$2012,Rekenblad!BF2035,0)</f>
        <v>0</v>
      </c>
      <c r="BO2035" s="37">
        <f>IF(Voorblad!$E$14=Rekenblad!$BL$2012,Rekenblad!BG2035,0)</f>
        <v>0</v>
      </c>
      <c r="BP2035" s="37">
        <f>IF(Voorblad!$E$14=Rekenblad!$BL$2012,Rekenblad!BH2035,0)</f>
        <v>0</v>
      </c>
      <c r="BQ2035" s="37">
        <f>IF(Voorblad!$E$14=Rekenblad!$BL$2012,Rekenblad!BI2035,0)</f>
        <v>0</v>
      </c>
    </row>
    <row r="2036" spans="2:69" x14ac:dyDescent="0.25">
      <c r="B2036">
        <f>'Data TREND'!$AU$169</f>
        <v>32</v>
      </c>
      <c r="C2036" s="37">
        <f>'Data TREND'!AW313</f>
        <v>182.47984777880168</v>
      </c>
      <c r="D2036" s="37">
        <f>'Data TREND'!AX313</f>
        <v>20.694736846637653</v>
      </c>
      <c r="E2036" s="37">
        <f>'Data TREND'!AY313</f>
        <v>172.8243129116903</v>
      </c>
      <c r="F2036" s="37">
        <f>'Data TREND'!AZ313</f>
        <v>376.30636593969041</v>
      </c>
      <c r="G2036" s="37">
        <f>'Data TREND'!BA313</f>
        <v>31.935670657509068</v>
      </c>
      <c r="H2036" s="37">
        <f>'Data TREND'!BB313</f>
        <v>13.119434829226938</v>
      </c>
      <c r="J2036" s="37">
        <f t="shared" si="1432"/>
        <v>182.47984777880168</v>
      </c>
      <c r="K2036" s="37">
        <f t="shared" si="1433"/>
        <v>20.694736846637653</v>
      </c>
      <c r="L2036" s="37">
        <f t="shared" si="1434"/>
        <v>172.8243129116903</v>
      </c>
      <c r="M2036" s="37">
        <f t="shared" si="1435"/>
        <v>376.30636593969041</v>
      </c>
      <c r="N2036" s="37">
        <f t="shared" si="1436"/>
        <v>31.935670657509068</v>
      </c>
      <c r="O2036" s="37">
        <f t="shared" si="1437"/>
        <v>13.119434829226938</v>
      </c>
      <c r="Q2036">
        <f>'Data TREND'!$AU$169</f>
        <v>32</v>
      </c>
      <c r="R2036" s="37">
        <f>'Data TREND'!BD313</f>
        <v>215.11835647825649</v>
      </c>
      <c r="S2036" s="37">
        <f>'Data TREND'!BE313</f>
        <v>39.827697873503396</v>
      </c>
      <c r="T2036" s="37">
        <f>'Data TREND'!BF313</f>
        <v>172.15736517409866</v>
      </c>
      <c r="U2036" s="37">
        <f>'Data TREND'!BG313</f>
        <v>427.12045072689949</v>
      </c>
      <c r="V2036" s="37">
        <f>'Data TREND'!BH313</f>
        <v>37.605825712905592</v>
      </c>
      <c r="W2036" s="37">
        <f>'Data TREND'!BI313</f>
        <v>15.414756309114891</v>
      </c>
      <c r="Y2036" s="37">
        <f t="shared" si="1438"/>
        <v>0</v>
      </c>
      <c r="Z2036" s="37">
        <f t="shared" si="1439"/>
        <v>0</v>
      </c>
      <c r="AA2036" s="37">
        <f t="shared" si="1440"/>
        <v>0</v>
      </c>
      <c r="AB2036" s="37">
        <f t="shared" si="1441"/>
        <v>0</v>
      </c>
      <c r="AC2036" s="37">
        <f t="shared" si="1442"/>
        <v>0</v>
      </c>
      <c r="AD2036" s="37">
        <f t="shared" si="1443"/>
        <v>0</v>
      </c>
      <c r="AF2036">
        <f>'Data TREND'!$AU$169</f>
        <v>32</v>
      </c>
      <c r="AG2036" s="37">
        <f>'Data TREND'!BK313</f>
        <v>250.43026581973353</v>
      </c>
      <c r="AH2036" s="37">
        <f>'Data TREND'!BL313</f>
        <v>41.952027165669257</v>
      </c>
      <c r="AI2036" s="37">
        <f>'Data TREND'!BM313</f>
        <v>175.01294364418681</v>
      </c>
      <c r="AJ2036" s="37">
        <f>'Data TREND'!BN313</f>
        <v>467.55251790288395</v>
      </c>
      <c r="AK2036" s="37">
        <f>'Data TREND'!BO313</f>
        <v>43.263788194468589</v>
      </c>
      <c r="AL2036" s="37">
        <f>'Data TREND'!BP313</f>
        <v>17.754029260861415</v>
      </c>
      <c r="AN2036" s="37">
        <f t="shared" si="1444"/>
        <v>0</v>
      </c>
      <c r="AO2036" s="37">
        <f t="shared" si="1445"/>
        <v>0</v>
      </c>
      <c r="AP2036" s="37">
        <f t="shared" si="1446"/>
        <v>0</v>
      </c>
      <c r="AQ2036" s="37">
        <f t="shared" si="1447"/>
        <v>0</v>
      </c>
      <c r="AR2036" s="37">
        <f t="shared" si="1448"/>
        <v>0</v>
      </c>
      <c r="AS2036" s="37">
        <f t="shared" si="1449"/>
        <v>0</v>
      </c>
      <c r="AU2036">
        <v>32</v>
      </c>
      <c r="AV2036" s="37">
        <f t="shared" si="1450"/>
        <v>182.47984777880168</v>
      </c>
      <c r="AW2036" s="37">
        <f t="shared" si="1451"/>
        <v>20.694736846637653</v>
      </c>
      <c r="AX2036" s="37">
        <f t="shared" si="1452"/>
        <v>172.8243129116903</v>
      </c>
      <c r="AY2036" s="37">
        <f t="shared" si="1453"/>
        <v>376.30636593969041</v>
      </c>
      <c r="AZ2036" s="37">
        <f t="shared" si="1454"/>
        <v>31.935670657509068</v>
      </c>
      <c r="BA2036" s="37">
        <f t="shared" si="1455"/>
        <v>13.119434829226938</v>
      </c>
      <c r="BC2036">
        <v>32</v>
      </c>
      <c r="BD2036" s="37">
        <f>IF(Voorblad!$E$10=Rekenblad!BC2036,Rekenblad!AV2036,0)</f>
        <v>0</v>
      </c>
      <c r="BE2036" s="37">
        <f>IF(Voorblad!$E$10=Rekenblad!BC2036,Rekenblad!AW2036,0)</f>
        <v>0</v>
      </c>
      <c r="BF2036" s="37">
        <f>IF(Voorblad!$E$10=Rekenblad!BC2036,Rekenblad!AX2036,0)</f>
        <v>0</v>
      </c>
      <c r="BG2036" s="62">
        <f>IF(Voorblad!$E$10=Rekenblad!BC2036,Rekenblad!AY2036,0)</f>
        <v>0</v>
      </c>
      <c r="BH2036" s="37">
        <f>IF(Voorblad!$E$10=Rekenblad!BC2036,Rekenblad!AZ2036,0)</f>
        <v>0</v>
      </c>
      <c r="BI2036" s="37">
        <f>IF(Voorblad!$E$10=Rekenblad!BC2036,Rekenblad!BA2036,0)</f>
        <v>0</v>
      </c>
      <c r="BK2036">
        <v>32</v>
      </c>
      <c r="BL2036" s="37">
        <f>IF(Voorblad!$E$14=Rekenblad!$BL$2012,Rekenblad!BD2036,0)</f>
        <v>0</v>
      </c>
      <c r="BM2036" s="37">
        <f>IF(Voorblad!$E$14=Rekenblad!$BL$2012,Rekenblad!BE2036,0)</f>
        <v>0</v>
      </c>
      <c r="BN2036" s="37">
        <f>IF(Voorblad!$E$14=Rekenblad!$BL$2012,Rekenblad!BF2036,0)</f>
        <v>0</v>
      </c>
      <c r="BO2036" s="37">
        <f>IF(Voorblad!$E$14=Rekenblad!$BL$2012,Rekenblad!BG2036,0)</f>
        <v>0</v>
      </c>
      <c r="BP2036" s="37">
        <f>IF(Voorblad!$E$14=Rekenblad!$BL$2012,Rekenblad!BH2036,0)</f>
        <v>0</v>
      </c>
      <c r="BQ2036" s="37">
        <f>IF(Voorblad!$E$14=Rekenblad!$BL$2012,Rekenblad!BI2036,0)</f>
        <v>0</v>
      </c>
    </row>
    <row r="2037" spans="2:69" x14ac:dyDescent="0.25">
      <c r="B2037">
        <f>'Data TREND'!$AU$170</f>
        <v>33</v>
      </c>
      <c r="C2037" s="37">
        <f>'Data TREND'!AW314</f>
        <v>186.56023994707235</v>
      </c>
      <c r="D2037" s="37">
        <f>'Data TREND'!AX314</f>
        <v>20.951784843718467</v>
      </c>
      <c r="E2037" s="37">
        <f>'Data TREND'!AY314</f>
        <v>178.08061286080036</v>
      </c>
      <c r="F2037" s="37">
        <f>'Data TREND'!AZ314</f>
        <v>385.89758854664734</v>
      </c>
      <c r="G2037" s="37">
        <f>'Data TREND'!BA314</f>
        <v>31.828971691020882</v>
      </c>
      <c r="H2037" s="37">
        <f>'Data TREND'!BB314</f>
        <v>13.073133883909801</v>
      </c>
      <c r="J2037" s="37">
        <f t="shared" si="1432"/>
        <v>186.56023994707235</v>
      </c>
      <c r="K2037" s="37">
        <f t="shared" si="1433"/>
        <v>20.951784843718467</v>
      </c>
      <c r="L2037" s="37">
        <f t="shared" si="1434"/>
        <v>178.08061286080036</v>
      </c>
      <c r="M2037" s="37">
        <f t="shared" si="1435"/>
        <v>385.89758854664734</v>
      </c>
      <c r="N2037" s="37">
        <f t="shared" si="1436"/>
        <v>31.828971691020882</v>
      </c>
      <c r="O2037" s="37">
        <f t="shared" si="1437"/>
        <v>13.073133883909801</v>
      </c>
      <c r="Q2037">
        <f>'Data TREND'!$AU$170</f>
        <v>33</v>
      </c>
      <c r="R2037" s="37">
        <f>'Data TREND'!BD314</f>
        <v>219.66849493944369</v>
      </c>
      <c r="S2037" s="37">
        <f>'Data TREND'!BE314</f>
        <v>40.358581667970512</v>
      </c>
      <c r="T2037" s="37">
        <f>'Data TREND'!BF314</f>
        <v>177.4195731832923</v>
      </c>
      <c r="U2037" s="37">
        <f>'Data TREND'!BG314</f>
        <v>437.45665691603068</v>
      </c>
      <c r="V2037" s="37">
        <f>'Data TREND'!BH314</f>
        <v>37.442956082866679</v>
      </c>
      <c r="W2037" s="37">
        <f>'Data TREND'!BI314</f>
        <v>15.344790306129578</v>
      </c>
      <c r="Y2037" s="37">
        <f t="shared" si="1438"/>
        <v>0</v>
      </c>
      <c r="Z2037" s="37">
        <f t="shared" si="1439"/>
        <v>0</v>
      </c>
      <c r="AA2037" s="37">
        <f t="shared" si="1440"/>
        <v>0</v>
      </c>
      <c r="AB2037" s="37">
        <f t="shared" si="1441"/>
        <v>0</v>
      </c>
      <c r="AC2037" s="37">
        <f t="shared" si="1442"/>
        <v>0</v>
      </c>
      <c r="AD2037" s="37">
        <f t="shared" si="1443"/>
        <v>0</v>
      </c>
      <c r="AF2037">
        <f>'Data TREND'!$AU$170</f>
        <v>33</v>
      </c>
      <c r="AG2037" s="37">
        <f>'Data TREND'!BK314</f>
        <v>255.46884471866576</v>
      </c>
      <c r="AH2037" s="37">
        <f>'Data TREND'!BL314</f>
        <v>42.526383868489397</v>
      </c>
      <c r="AI2037" s="37">
        <f>'Data TREND'!BM314</f>
        <v>180.22080056480817</v>
      </c>
      <c r="AJ2037" s="37">
        <f>'Data TREND'!BN314</f>
        <v>478.37147658761273</v>
      </c>
      <c r="AK2037" s="37">
        <f>'Data TREND'!BO314</f>
        <v>43.021570509002593</v>
      </c>
      <c r="AL2037" s="37">
        <f>'Data TREND'!BP314</f>
        <v>17.654386199708274</v>
      </c>
      <c r="AN2037" s="37">
        <f t="shared" si="1444"/>
        <v>0</v>
      </c>
      <c r="AO2037" s="37">
        <f t="shared" si="1445"/>
        <v>0</v>
      </c>
      <c r="AP2037" s="37">
        <f t="shared" si="1446"/>
        <v>0</v>
      </c>
      <c r="AQ2037" s="37">
        <f t="shared" si="1447"/>
        <v>0</v>
      </c>
      <c r="AR2037" s="37">
        <f t="shared" si="1448"/>
        <v>0</v>
      </c>
      <c r="AS2037" s="37">
        <f t="shared" si="1449"/>
        <v>0</v>
      </c>
      <c r="AU2037">
        <v>33</v>
      </c>
      <c r="AV2037" s="37">
        <f t="shared" si="1450"/>
        <v>186.56023994707235</v>
      </c>
      <c r="AW2037" s="37">
        <f t="shared" si="1451"/>
        <v>20.951784843718467</v>
      </c>
      <c r="AX2037" s="37">
        <f t="shared" si="1452"/>
        <v>178.08061286080036</v>
      </c>
      <c r="AY2037" s="37">
        <f t="shared" si="1453"/>
        <v>385.89758854664734</v>
      </c>
      <c r="AZ2037" s="37">
        <f t="shared" si="1454"/>
        <v>31.828971691020882</v>
      </c>
      <c r="BA2037" s="37">
        <f t="shared" si="1455"/>
        <v>13.073133883909801</v>
      </c>
      <c r="BC2037">
        <v>33</v>
      </c>
      <c r="BD2037" s="37">
        <f>IF(Voorblad!$E$10=Rekenblad!BC2037,Rekenblad!AV2037,0)</f>
        <v>0</v>
      </c>
      <c r="BE2037" s="37">
        <f>IF(Voorblad!$E$10=Rekenblad!BC2037,Rekenblad!AW2037,0)</f>
        <v>0</v>
      </c>
      <c r="BF2037" s="37">
        <f>IF(Voorblad!$E$10=Rekenblad!BC2037,Rekenblad!AX2037,0)</f>
        <v>0</v>
      </c>
      <c r="BG2037" s="62">
        <f>IF(Voorblad!$E$10=Rekenblad!BC2037,Rekenblad!AY2037,0)</f>
        <v>0</v>
      </c>
      <c r="BH2037" s="37">
        <f>IF(Voorblad!$E$10=Rekenblad!BC2037,Rekenblad!AZ2037,0)</f>
        <v>0</v>
      </c>
      <c r="BI2037" s="37">
        <f>IF(Voorblad!$E$10=Rekenblad!BC2037,Rekenblad!BA2037,0)</f>
        <v>0</v>
      </c>
      <c r="BK2037">
        <v>33</v>
      </c>
      <c r="BL2037" s="37">
        <f>IF(Voorblad!$E$14=Rekenblad!$BL$2012,Rekenblad!BD2037,0)</f>
        <v>0</v>
      </c>
      <c r="BM2037" s="37">
        <f>IF(Voorblad!$E$14=Rekenblad!$BL$2012,Rekenblad!BE2037,0)</f>
        <v>0</v>
      </c>
      <c r="BN2037" s="37">
        <f>IF(Voorblad!$E$14=Rekenblad!$BL$2012,Rekenblad!BF2037,0)</f>
        <v>0</v>
      </c>
      <c r="BO2037" s="37">
        <f>IF(Voorblad!$E$14=Rekenblad!$BL$2012,Rekenblad!BG2037,0)</f>
        <v>0</v>
      </c>
      <c r="BP2037" s="37">
        <f>IF(Voorblad!$E$14=Rekenblad!$BL$2012,Rekenblad!BH2037,0)</f>
        <v>0</v>
      </c>
      <c r="BQ2037" s="37">
        <f>IF(Voorblad!$E$14=Rekenblad!$BL$2012,Rekenblad!BI2037,0)</f>
        <v>0</v>
      </c>
    </row>
    <row r="2038" spans="2:69" x14ac:dyDescent="0.25">
      <c r="B2038">
        <f>'Data TREND'!$AU$171</f>
        <v>34</v>
      </c>
      <c r="C2038" s="37">
        <f>'Data TREND'!AW315</f>
        <v>190.64063211534298</v>
      </c>
      <c r="D2038" s="37">
        <f>'Data TREND'!AX315</f>
        <v>21.208832840799285</v>
      </c>
      <c r="E2038" s="37">
        <f>'Data TREND'!AY315</f>
        <v>183.33691280991042</v>
      </c>
      <c r="F2038" s="37">
        <f>'Data TREND'!AZ315</f>
        <v>395.48881115360427</v>
      </c>
      <c r="G2038" s="37">
        <f>'Data TREND'!BA315</f>
        <v>31.722272724532694</v>
      </c>
      <c r="H2038" s="37">
        <f>'Data TREND'!BB315</f>
        <v>13.026832938592666</v>
      </c>
      <c r="J2038" s="37">
        <f t="shared" si="1432"/>
        <v>190.64063211534298</v>
      </c>
      <c r="K2038" s="37">
        <f t="shared" si="1433"/>
        <v>21.208832840799285</v>
      </c>
      <c r="L2038" s="37">
        <f t="shared" si="1434"/>
        <v>183.33691280991042</v>
      </c>
      <c r="M2038" s="37">
        <f t="shared" si="1435"/>
        <v>395.48881115360427</v>
      </c>
      <c r="N2038" s="37">
        <f t="shared" si="1436"/>
        <v>31.722272724532694</v>
      </c>
      <c r="O2038" s="37">
        <f t="shared" si="1437"/>
        <v>13.026832938592666</v>
      </c>
      <c r="Q2038">
        <f>'Data TREND'!$AU$171</f>
        <v>34</v>
      </c>
      <c r="R2038" s="37">
        <f>'Data TREND'!BD315</f>
        <v>224.21863340063089</v>
      </c>
      <c r="S2038" s="37">
        <f>'Data TREND'!BE315</f>
        <v>40.889465462437627</v>
      </c>
      <c r="T2038" s="37">
        <f>'Data TREND'!BF315</f>
        <v>182.68178119248597</v>
      </c>
      <c r="U2038" s="37">
        <f>'Data TREND'!BG315</f>
        <v>447.79286310516181</v>
      </c>
      <c r="V2038" s="37">
        <f>'Data TREND'!BH315</f>
        <v>37.280086452827767</v>
      </c>
      <c r="W2038" s="37">
        <f>'Data TREND'!BI315</f>
        <v>15.274824303144264</v>
      </c>
      <c r="Y2038" s="37">
        <f t="shared" si="1438"/>
        <v>0</v>
      </c>
      <c r="Z2038" s="37">
        <f t="shared" si="1439"/>
        <v>0</v>
      </c>
      <c r="AA2038" s="37">
        <f t="shared" si="1440"/>
        <v>0</v>
      </c>
      <c r="AB2038" s="37">
        <f t="shared" si="1441"/>
        <v>0</v>
      </c>
      <c r="AC2038" s="37">
        <f t="shared" si="1442"/>
        <v>0</v>
      </c>
      <c r="AD2038" s="37">
        <f t="shared" si="1443"/>
        <v>0</v>
      </c>
      <c r="AF2038">
        <f>'Data TREND'!$AU$171</f>
        <v>34</v>
      </c>
      <c r="AG2038" s="37">
        <f>'Data TREND'!BK315</f>
        <v>260.50742361759796</v>
      </c>
      <c r="AH2038" s="37">
        <f>'Data TREND'!BL315</f>
        <v>43.10074057130953</v>
      </c>
      <c r="AI2038" s="37">
        <f>'Data TREND'!BM315</f>
        <v>185.42865748542957</v>
      </c>
      <c r="AJ2038" s="37">
        <f>'Data TREND'!BN315</f>
        <v>489.19043527234146</v>
      </c>
      <c r="AK2038" s="37">
        <f>'Data TREND'!BO315</f>
        <v>42.779352823536598</v>
      </c>
      <c r="AL2038" s="37">
        <f>'Data TREND'!BP315</f>
        <v>17.554743138555132</v>
      </c>
      <c r="AN2038" s="37">
        <f t="shared" si="1444"/>
        <v>0</v>
      </c>
      <c r="AO2038" s="37">
        <f t="shared" si="1445"/>
        <v>0</v>
      </c>
      <c r="AP2038" s="37">
        <f t="shared" si="1446"/>
        <v>0</v>
      </c>
      <c r="AQ2038" s="37">
        <f t="shared" si="1447"/>
        <v>0</v>
      </c>
      <c r="AR2038" s="37">
        <f t="shared" si="1448"/>
        <v>0</v>
      </c>
      <c r="AS2038" s="37">
        <f t="shared" si="1449"/>
        <v>0</v>
      </c>
      <c r="AU2038">
        <v>34</v>
      </c>
      <c r="AV2038" s="37">
        <f t="shared" si="1450"/>
        <v>190.64063211534298</v>
      </c>
      <c r="AW2038" s="37">
        <f t="shared" si="1451"/>
        <v>21.208832840799285</v>
      </c>
      <c r="AX2038" s="37">
        <f t="shared" si="1452"/>
        <v>183.33691280991042</v>
      </c>
      <c r="AY2038" s="37">
        <f t="shared" si="1453"/>
        <v>395.48881115360427</v>
      </c>
      <c r="AZ2038" s="37">
        <f t="shared" si="1454"/>
        <v>31.722272724532694</v>
      </c>
      <c r="BA2038" s="37">
        <f t="shared" si="1455"/>
        <v>13.026832938592666</v>
      </c>
      <c r="BC2038">
        <v>34</v>
      </c>
      <c r="BD2038" s="37">
        <f>IF(Voorblad!$E$10=Rekenblad!BC2038,Rekenblad!AV2038,0)</f>
        <v>0</v>
      </c>
      <c r="BE2038" s="37">
        <f>IF(Voorblad!$E$10=Rekenblad!BC2038,Rekenblad!AW2038,0)</f>
        <v>0</v>
      </c>
      <c r="BF2038" s="37">
        <f>IF(Voorblad!$E$10=Rekenblad!BC2038,Rekenblad!AX2038,0)</f>
        <v>0</v>
      </c>
      <c r="BG2038" s="62">
        <f>IF(Voorblad!$E$10=Rekenblad!BC2038,Rekenblad!AY2038,0)</f>
        <v>0</v>
      </c>
      <c r="BH2038" s="37">
        <f>IF(Voorblad!$E$10=Rekenblad!BC2038,Rekenblad!AZ2038,0)</f>
        <v>0</v>
      </c>
      <c r="BI2038" s="37">
        <f>IF(Voorblad!$E$10=Rekenblad!BC2038,Rekenblad!BA2038,0)</f>
        <v>0</v>
      </c>
      <c r="BK2038">
        <v>34</v>
      </c>
      <c r="BL2038" s="37">
        <f>IF(Voorblad!$E$14=Rekenblad!$BL$2012,Rekenblad!BD2038,0)</f>
        <v>0</v>
      </c>
      <c r="BM2038" s="37">
        <f>IF(Voorblad!$E$14=Rekenblad!$BL$2012,Rekenblad!BE2038,0)</f>
        <v>0</v>
      </c>
      <c r="BN2038" s="37">
        <f>IF(Voorblad!$E$14=Rekenblad!$BL$2012,Rekenblad!BF2038,0)</f>
        <v>0</v>
      </c>
      <c r="BO2038" s="37">
        <f>IF(Voorblad!$E$14=Rekenblad!$BL$2012,Rekenblad!BG2038,0)</f>
        <v>0</v>
      </c>
      <c r="BP2038" s="37">
        <f>IF(Voorblad!$E$14=Rekenblad!$BL$2012,Rekenblad!BH2038,0)</f>
        <v>0</v>
      </c>
      <c r="BQ2038" s="37">
        <f>IF(Voorblad!$E$14=Rekenblad!$BL$2012,Rekenblad!BI2038,0)</f>
        <v>0</v>
      </c>
    </row>
    <row r="2039" spans="2:69" x14ac:dyDescent="0.25">
      <c r="B2039">
        <f>'Data TREND'!$AU$172</f>
        <v>35</v>
      </c>
      <c r="C2039" s="37">
        <f>'Data TREND'!AW316</f>
        <v>194.72102428361364</v>
      </c>
      <c r="D2039" s="37">
        <f>'Data TREND'!AX316</f>
        <v>21.4658808378801</v>
      </c>
      <c r="E2039" s="37">
        <f>'Data TREND'!AY316</f>
        <v>188.59321275902045</v>
      </c>
      <c r="F2039" s="37">
        <f>'Data TREND'!AZ316</f>
        <v>405.08003376056126</v>
      </c>
      <c r="G2039" s="37">
        <f>'Data TREND'!BA316</f>
        <v>31.615573758044508</v>
      </c>
      <c r="H2039" s="37">
        <f>'Data TREND'!BB316</f>
        <v>12.980531993275529</v>
      </c>
      <c r="J2039" s="37">
        <f t="shared" si="1432"/>
        <v>194.72102428361364</v>
      </c>
      <c r="K2039" s="37">
        <f t="shared" si="1433"/>
        <v>21.4658808378801</v>
      </c>
      <c r="L2039" s="37">
        <f t="shared" si="1434"/>
        <v>188.59321275902045</v>
      </c>
      <c r="M2039" s="37">
        <f t="shared" si="1435"/>
        <v>405.08003376056126</v>
      </c>
      <c r="N2039" s="37">
        <f t="shared" si="1436"/>
        <v>31.615573758044508</v>
      </c>
      <c r="O2039" s="37">
        <f t="shared" si="1437"/>
        <v>12.980531993275529</v>
      </c>
      <c r="Q2039">
        <f>'Data TREND'!$AU$172</f>
        <v>35</v>
      </c>
      <c r="R2039" s="37">
        <f>'Data TREND'!BD316</f>
        <v>228.7687718618181</v>
      </c>
      <c r="S2039" s="37">
        <f>'Data TREND'!BE316</f>
        <v>41.420349256904743</v>
      </c>
      <c r="T2039" s="37">
        <f>'Data TREND'!BF316</f>
        <v>187.94398920167961</v>
      </c>
      <c r="U2039" s="37">
        <f>'Data TREND'!BG316</f>
        <v>458.129069294293</v>
      </c>
      <c r="V2039" s="37">
        <f>'Data TREND'!BH316</f>
        <v>37.117216822788855</v>
      </c>
      <c r="W2039" s="37">
        <f>'Data TREND'!BI316</f>
        <v>15.204858300158952</v>
      </c>
      <c r="Y2039" s="37">
        <f t="shared" si="1438"/>
        <v>0</v>
      </c>
      <c r="Z2039" s="37">
        <f t="shared" si="1439"/>
        <v>0</v>
      </c>
      <c r="AA2039" s="37">
        <f t="shared" si="1440"/>
        <v>0</v>
      </c>
      <c r="AB2039" s="37">
        <f t="shared" si="1441"/>
        <v>0</v>
      </c>
      <c r="AC2039" s="37">
        <f t="shared" si="1442"/>
        <v>0</v>
      </c>
      <c r="AD2039" s="37">
        <f t="shared" si="1443"/>
        <v>0</v>
      </c>
      <c r="AF2039">
        <f>'Data TREND'!$AU$172</f>
        <v>35</v>
      </c>
      <c r="AG2039" s="37">
        <f>'Data TREND'!BK316</f>
        <v>265.54600251653022</v>
      </c>
      <c r="AH2039" s="37">
        <f>'Data TREND'!BL316</f>
        <v>43.675097274129669</v>
      </c>
      <c r="AI2039" s="37">
        <f>'Data TREND'!BM316</f>
        <v>190.63651440605094</v>
      </c>
      <c r="AJ2039" s="37">
        <f>'Data TREND'!BN316</f>
        <v>500.00939395707024</v>
      </c>
      <c r="AK2039" s="37">
        <f>'Data TREND'!BO316</f>
        <v>42.537135138070603</v>
      </c>
      <c r="AL2039" s="37">
        <f>'Data TREND'!BP316</f>
        <v>17.455100077401987</v>
      </c>
      <c r="AN2039" s="37">
        <f t="shared" si="1444"/>
        <v>0</v>
      </c>
      <c r="AO2039" s="37">
        <f t="shared" si="1445"/>
        <v>0</v>
      </c>
      <c r="AP2039" s="37">
        <f t="shared" si="1446"/>
        <v>0</v>
      </c>
      <c r="AQ2039" s="37">
        <f t="shared" si="1447"/>
        <v>0</v>
      </c>
      <c r="AR2039" s="37">
        <f t="shared" si="1448"/>
        <v>0</v>
      </c>
      <c r="AS2039" s="37">
        <f t="shared" si="1449"/>
        <v>0</v>
      </c>
      <c r="AU2039">
        <v>35</v>
      </c>
      <c r="AV2039" s="37">
        <f t="shared" si="1450"/>
        <v>194.72102428361364</v>
      </c>
      <c r="AW2039" s="37">
        <f t="shared" si="1451"/>
        <v>21.4658808378801</v>
      </c>
      <c r="AX2039" s="37">
        <f t="shared" si="1452"/>
        <v>188.59321275902045</v>
      </c>
      <c r="AY2039" s="37">
        <f t="shared" si="1453"/>
        <v>405.08003376056126</v>
      </c>
      <c r="AZ2039" s="37">
        <f t="shared" si="1454"/>
        <v>31.615573758044508</v>
      </c>
      <c r="BA2039" s="37">
        <f t="shared" si="1455"/>
        <v>12.980531993275529</v>
      </c>
      <c r="BC2039">
        <v>35</v>
      </c>
      <c r="BD2039" s="37">
        <f>IF(Voorblad!$E$10=Rekenblad!BC2039,Rekenblad!AV2039,0)</f>
        <v>0</v>
      </c>
      <c r="BE2039" s="37">
        <f>IF(Voorblad!$E$10=Rekenblad!BC2039,Rekenblad!AW2039,0)</f>
        <v>0</v>
      </c>
      <c r="BF2039" s="37">
        <f>IF(Voorblad!$E$10=Rekenblad!BC2039,Rekenblad!AX2039,0)</f>
        <v>0</v>
      </c>
      <c r="BG2039" s="62">
        <f>IF(Voorblad!$E$10=Rekenblad!BC2039,Rekenblad!AY2039,0)</f>
        <v>0</v>
      </c>
      <c r="BH2039" s="37">
        <f>IF(Voorblad!$E$10=Rekenblad!BC2039,Rekenblad!AZ2039,0)</f>
        <v>0</v>
      </c>
      <c r="BI2039" s="37">
        <f>IF(Voorblad!$E$10=Rekenblad!BC2039,Rekenblad!BA2039,0)</f>
        <v>0</v>
      </c>
      <c r="BK2039">
        <v>35</v>
      </c>
      <c r="BL2039" s="37">
        <f>IF(Voorblad!$E$14=Rekenblad!$BL$2012,Rekenblad!BD2039,0)</f>
        <v>0</v>
      </c>
      <c r="BM2039" s="37">
        <f>IF(Voorblad!$E$14=Rekenblad!$BL$2012,Rekenblad!BE2039,0)</f>
        <v>0</v>
      </c>
      <c r="BN2039" s="37">
        <f>IF(Voorblad!$E$14=Rekenblad!$BL$2012,Rekenblad!BF2039,0)</f>
        <v>0</v>
      </c>
      <c r="BO2039" s="37">
        <f>IF(Voorblad!$E$14=Rekenblad!$BL$2012,Rekenblad!BG2039,0)</f>
        <v>0</v>
      </c>
      <c r="BP2039" s="37">
        <f>IF(Voorblad!$E$14=Rekenblad!$BL$2012,Rekenblad!BH2039,0)</f>
        <v>0</v>
      </c>
      <c r="BQ2039" s="37">
        <f>IF(Voorblad!$E$14=Rekenblad!$BL$2012,Rekenblad!BI2039,0)</f>
        <v>0</v>
      </c>
    </row>
    <row r="2040" spans="2:69" x14ac:dyDescent="0.25">
      <c r="B2040">
        <f>'Data TREND'!$AU$173</f>
        <v>36</v>
      </c>
      <c r="C2040" s="37">
        <f>'Data TREND'!AW317</f>
        <v>198.80141645188431</v>
      </c>
      <c r="D2040" s="37">
        <f>'Data TREND'!AX317</f>
        <v>21.722928834960918</v>
      </c>
      <c r="E2040" s="37">
        <f>'Data TREND'!AY317</f>
        <v>193.8495127081305</v>
      </c>
      <c r="F2040" s="37">
        <f>'Data TREND'!AZ317</f>
        <v>414.6712563675182</v>
      </c>
      <c r="G2040" s="37">
        <f>'Data TREND'!BA317</f>
        <v>31.508874791556323</v>
      </c>
      <c r="H2040" s="37">
        <f>'Data TREND'!BB317</f>
        <v>12.934231047958392</v>
      </c>
      <c r="J2040" s="37">
        <f t="shared" si="1432"/>
        <v>198.80141645188431</v>
      </c>
      <c r="K2040" s="37">
        <f t="shared" si="1433"/>
        <v>21.722928834960918</v>
      </c>
      <c r="L2040" s="37">
        <f t="shared" si="1434"/>
        <v>193.8495127081305</v>
      </c>
      <c r="M2040" s="37">
        <f t="shared" si="1435"/>
        <v>414.6712563675182</v>
      </c>
      <c r="N2040" s="37">
        <f t="shared" si="1436"/>
        <v>31.508874791556323</v>
      </c>
      <c r="O2040" s="37">
        <f t="shared" si="1437"/>
        <v>12.934231047958392</v>
      </c>
      <c r="Q2040">
        <f>'Data TREND'!$AU$173</f>
        <v>36</v>
      </c>
      <c r="R2040" s="37">
        <f>'Data TREND'!BD317</f>
        <v>233.3189103230053</v>
      </c>
      <c r="S2040" s="37">
        <f>'Data TREND'!BE317</f>
        <v>41.951233051371858</v>
      </c>
      <c r="T2040" s="37">
        <f>'Data TREND'!BF317</f>
        <v>193.20619721087326</v>
      </c>
      <c r="U2040" s="37">
        <f>'Data TREND'!BG317</f>
        <v>468.46527548342419</v>
      </c>
      <c r="V2040" s="37">
        <f>'Data TREND'!BH317</f>
        <v>36.954347192749943</v>
      </c>
      <c r="W2040" s="37">
        <f>'Data TREND'!BI317</f>
        <v>15.134892297173639</v>
      </c>
      <c r="Y2040" s="37">
        <f t="shared" si="1438"/>
        <v>0</v>
      </c>
      <c r="Z2040" s="37">
        <f t="shared" si="1439"/>
        <v>0</v>
      </c>
      <c r="AA2040" s="37">
        <f t="shared" si="1440"/>
        <v>0</v>
      </c>
      <c r="AB2040" s="37">
        <f t="shared" si="1441"/>
        <v>0</v>
      </c>
      <c r="AC2040" s="37">
        <f t="shared" si="1442"/>
        <v>0</v>
      </c>
      <c r="AD2040" s="37">
        <f t="shared" si="1443"/>
        <v>0</v>
      </c>
      <c r="AF2040">
        <f>'Data TREND'!$AU$173</f>
        <v>36</v>
      </c>
      <c r="AG2040" s="37">
        <f>'Data TREND'!BK317</f>
        <v>270.58458141546248</v>
      </c>
      <c r="AH2040" s="37">
        <f>'Data TREND'!BL317</f>
        <v>44.249453976949809</v>
      </c>
      <c r="AI2040" s="37">
        <f>'Data TREND'!BM317</f>
        <v>195.84437132667233</v>
      </c>
      <c r="AJ2040" s="37">
        <f>'Data TREND'!BN317</f>
        <v>510.82835264179903</v>
      </c>
      <c r="AK2040" s="37">
        <f>'Data TREND'!BO317</f>
        <v>42.294917452604608</v>
      </c>
      <c r="AL2040" s="37">
        <f>'Data TREND'!BP317</f>
        <v>17.355457016248845</v>
      </c>
      <c r="AN2040" s="37">
        <f t="shared" si="1444"/>
        <v>0</v>
      </c>
      <c r="AO2040" s="37">
        <f t="shared" si="1445"/>
        <v>0</v>
      </c>
      <c r="AP2040" s="37">
        <f t="shared" si="1446"/>
        <v>0</v>
      </c>
      <c r="AQ2040" s="37">
        <f t="shared" si="1447"/>
        <v>0</v>
      </c>
      <c r="AR2040" s="37">
        <f t="shared" si="1448"/>
        <v>0</v>
      </c>
      <c r="AS2040" s="37">
        <f t="shared" si="1449"/>
        <v>0</v>
      </c>
      <c r="AU2040">
        <v>36</v>
      </c>
      <c r="AV2040" s="37">
        <f t="shared" si="1450"/>
        <v>198.80141645188431</v>
      </c>
      <c r="AW2040" s="37">
        <f t="shared" si="1451"/>
        <v>21.722928834960918</v>
      </c>
      <c r="AX2040" s="37">
        <f t="shared" si="1452"/>
        <v>193.8495127081305</v>
      </c>
      <c r="AY2040" s="37">
        <f t="shared" si="1453"/>
        <v>414.6712563675182</v>
      </c>
      <c r="AZ2040" s="37">
        <f t="shared" si="1454"/>
        <v>31.508874791556323</v>
      </c>
      <c r="BA2040" s="37">
        <f t="shared" si="1455"/>
        <v>12.934231047958392</v>
      </c>
      <c r="BC2040">
        <v>36</v>
      </c>
      <c r="BD2040" s="37">
        <f>IF(Voorblad!$E$10=Rekenblad!BC2040,Rekenblad!AV2040,0)</f>
        <v>0</v>
      </c>
      <c r="BE2040" s="37">
        <f>IF(Voorblad!$E$10=Rekenblad!BC2040,Rekenblad!AW2040,0)</f>
        <v>0</v>
      </c>
      <c r="BF2040" s="37">
        <f>IF(Voorblad!$E$10=Rekenblad!BC2040,Rekenblad!AX2040,0)</f>
        <v>0</v>
      </c>
      <c r="BG2040" s="62">
        <f>IF(Voorblad!$E$10=Rekenblad!BC2040,Rekenblad!AY2040,0)</f>
        <v>0</v>
      </c>
      <c r="BH2040" s="37">
        <f>IF(Voorblad!$E$10=Rekenblad!BC2040,Rekenblad!AZ2040,0)</f>
        <v>0</v>
      </c>
      <c r="BI2040" s="37">
        <f>IF(Voorblad!$E$10=Rekenblad!BC2040,Rekenblad!BA2040,0)</f>
        <v>0</v>
      </c>
      <c r="BK2040">
        <v>36</v>
      </c>
      <c r="BL2040" s="37">
        <f>IF(Voorblad!$E$14=Rekenblad!$BL$2012,Rekenblad!BD2040,0)</f>
        <v>0</v>
      </c>
      <c r="BM2040" s="37">
        <f>IF(Voorblad!$E$14=Rekenblad!$BL$2012,Rekenblad!BE2040,0)</f>
        <v>0</v>
      </c>
      <c r="BN2040" s="37">
        <f>IF(Voorblad!$E$14=Rekenblad!$BL$2012,Rekenblad!BF2040,0)</f>
        <v>0</v>
      </c>
      <c r="BO2040" s="37">
        <f>IF(Voorblad!$E$14=Rekenblad!$BL$2012,Rekenblad!BG2040,0)</f>
        <v>0</v>
      </c>
      <c r="BP2040" s="37">
        <f>IF(Voorblad!$E$14=Rekenblad!$BL$2012,Rekenblad!BH2040,0)</f>
        <v>0</v>
      </c>
      <c r="BQ2040" s="37">
        <f>IF(Voorblad!$E$14=Rekenblad!$BL$2012,Rekenblad!BI2040,0)</f>
        <v>0</v>
      </c>
    </row>
    <row r="2041" spans="2:69" x14ac:dyDescent="0.25">
      <c r="B2041">
        <f>'Data TREND'!$AU$174</f>
        <v>37</v>
      </c>
      <c r="C2041" s="37">
        <f>'Data TREND'!AW318</f>
        <v>202.88180862015494</v>
      </c>
      <c r="D2041" s="37">
        <f>'Data TREND'!AX318</f>
        <v>21.979976832041736</v>
      </c>
      <c r="E2041" s="37">
        <f>'Data TREND'!AY318</f>
        <v>199.10581265724056</v>
      </c>
      <c r="F2041" s="37">
        <f>'Data TREND'!AZ318</f>
        <v>424.26247897447513</v>
      </c>
      <c r="G2041" s="37">
        <f>'Data TREND'!BA318</f>
        <v>31.402175825068138</v>
      </c>
      <c r="H2041" s="37">
        <f>'Data TREND'!BB318</f>
        <v>12.887930102641254</v>
      </c>
      <c r="J2041" s="37">
        <f t="shared" si="1432"/>
        <v>202.88180862015494</v>
      </c>
      <c r="K2041" s="37">
        <f t="shared" si="1433"/>
        <v>21.979976832041736</v>
      </c>
      <c r="L2041" s="37">
        <f t="shared" si="1434"/>
        <v>199.10581265724056</v>
      </c>
      <c r="M2041" s="37">
        <f t="shared" si="1435"/>
        <v>424.26247897447513</v>
      </c>
      <c r="N2041" s="37">
        <f t="shared" si="1436"/>
        <v>31.402175825068138</v>
      </c>
      <c r="O2041" s="37">
        <f t="shared" si="1437"/>
        <v>12.887930102641254</v>
      </c>
      <c r="Q2041">
        <f>'Data TREND'!$AU$174</f>
        <v>37</v>
      </c>
      <c r="R2041" s="37">
        <f>'Data TREND'!BD318</f>
        <v>237.8690487841925</v>
      </c>
      <c r="S2041" s="37">
        <f>'Data TREND'!BE318</f>
        <v>42.482116845838974</v>
      </c>
      <c r="T2041" s="37">
        <f>'Data TREND'!BF318</f>
        <v>198.4684052200669</v>
      </c>
      <c r="U2041" s="37">
        <f>'Data TREND'!BG318</f>
        <v>478.80148167255538</v>
      </c>
      <c r="V2041" s="37">
        <f>'Data TREND'!BH318</f>
        <v>36.79147756271103</v>
      </c>
      <c r="W2041" s="37">
        <f>'Data TREND'!BI318</f>
        <v>15.064926294188325</v>
      </c>
      <c r="Y2041" s="37">
        <f t="shared" si="1438"/>
        <v>0</v>
      </c>
      <c r="Z2041" s="37">
        <f t="shared" si="1439"/>
        <v>0</v>
      </c>
      <c r="AA2041" s="37">
        <f t="shared" si="1440"/>
        <v>0</v>
      </c>
      <c r="AB2041" s="37">
        <f t="shared" si="1441"/>
        <v>0</v>
      </c>
      <c r="AC2041" s="37">
        <f t="shared" si="1442"/>
        <v>0</v>
      </c>
      <c r="AD2041" s="37">
        <f t="shared" si="1443"/>
        <v>0</v>
      </c>
      <c r="AF2041">
        <f>'Data TREND'!$AU$174</f>
        <v>37</v>
      </c>
      <c r="AG2041" s="37">
        <f>'Data TREND'!BK318</f>
        <v>275.62316031439468</v>
      </c>
      <c r="AH2041" s="37">
        <f>'Data TREND'!BL318</f>
        <v>44.823810679769949</v>
      </c>
      <c r="AI2041" s="37">
        <f>'Data TREND'!BM318</f>
        <v>201.0522282472937</v>
      </c>
      <c r="AJ2041" s="37">
        <f>'Data TREND'!BN318</f>
        <v>521.64731132652787</v>
      </c>
      <c r="AK2041" s="37">
        <f>'Data TREND'!BO318</f>
        <v>42.052699767138613</v>
      </c>
      <c r="AL2041" s="37">
        <f>'Data TREND'!BP318</f>
        <v>17.2558139550957</v>
      </c>
      <c r="AN2041" s="37">
        <f t="shared" si="1444"/>
        <v>0</v>
      </c>
      <c r="AO2041" s="37">
        <f t="shared" si="1445"/>
        <v>0</v>
      </c>
      <c r="AP2041" s="37">
        <f t="shared" si="1446"/>
        <v>0</v>
      </c>
      <c r="AQ2041" s="37">
        <f t="shared" si="1447"/>
        <v>0</v>
      </c>
      <c r="AR2041" s="37">
        <f t="shared" si="1448"/>
        <v>0</v>
      </c>
      <c r="AS2041" s="37">
        <f t="shared" si="1449"/>
        <v>0</v>
      </c>
      <c r="AU2041">
        <v>37</v>
      </c>
      <c r="AV2041" s="37">
        <f t="shared" si="1450"/>
        <v>202.88180862015494</v>
      </c>
      <c r="AW2041" s="37">
        <f t="shared" si="1451"/>
        <v>21.979976832041736</v>
      </c>
      <c r="AX2041" s="37">
        <f t="shared" si="1452"/>
        <v>199.10581265724056</v>
      </c>
      <c r="AY2041" s="37">
        <f t="shared" si="1453"/>
        <v>424.26247897447513</v>
      </c>
      <c r="AZ2041" s="37">
        <f t="shared" si="1454"/>
        <v>31.402175825068138</v>
      </c>
      <c r="BA2041" s="37">
        <f t="shared" si="1455"/>
        <v>12.887930102641254</v>
      </c>
      <c r="BC2041">
        <v>37</v>
      </c>
      <c r="BD2041" s="37">
        <f>IF(Voorblad!$E$10=Rekenblad!BC2041,Rekenblad!AV2041,0)</f>
        <v>0</v>
      </c>
      <c r="BE2041" s="37">
        <f>IF(Voorblad!$E$10=Rekenblad!BC2041,Rekenblad!AW2041,0)</f>
        <v>0</v>
      </c>
      <c r="BF2041" s="37">
        <f>IF(Voorblad!$E$10=Rekenblad!BC2041,Rekenblad!AX2041,0)</f>
        <v>0</v>
      </c>
      <c r="BG2041" s="62">
        <f>IF(Voorblad!$E$10=Rekenblad!BC2041,Rekenblad!AY2041,0)</f>
        <v>0</v>
      </c>
      <c r="BH2041" s="37">
        <f>IF(Voorblad!$E$10=Rekenblad!BC2041,Rekenblad!AZ2041,0)</f>
        <v>0</v>
      </c>
      <c r="BI2041" s="37">
        <f>IF(Voorblad!$E$10=Rekenblad!BC2041,Rekenblad!BA2041,0)</f>
        <v>0</v>
      </c>
      <c r="BK2041">
        <v>37</v>
      </c>
      <c r="BL2041" s="37">
        <f>IF(Voorblad!$E$14=Rekenblad!$BL$2012,Rekenblad!BD2041,0)</f>
        <v>0</v>
      </c>
      <c r="BM2041" s="37">
        <f>IF(Voorblad!$E$14=Rekenblad!$BL$2012,Rekenblad!BE2041,0)</f>
        <v>0</v>
      </c>
      <c r="BN2041" s="37">
        <f>IF(Voorblad!$E$14=Rekenblad!$BL$2012,Rekenblad!BF2041,0)</f>
        <v>0</v>
      </c>
      <c r="BO2041" s="37">
        <f>IF(Voorblad!$E$14=Rekenblad!$BL$2012,Rekenblad!BG2041,0)</f>
        <v>0</v>
      </c>
      <c r="BP2041" s="37">
        <f>IF(Voorblad!$E$14=Rekenblad!$BL$2012,Rekenblad!BH2041,0)</f>
        <v>0</v>
      </c>
      <c r="BQ2041" s="37">
        <f>IF(Voorblad!$E$14=Rekenblad!$BL$2012,Rekenblad!BI2041,0)</f>
        <v>0</v>
      </c>
    </row>
    <row r="2042" spans="2:69" x14ac:dyDescent="0.25">
      <c r="B2042">
        <f>'Data TREND'!$AU$175</f>
        <v>38</v>
      </c>
      <c r="C2042" s="37">
        <f>'Data TREND'!AW319</f>
        <v>206.9622007884256</v>
      </c>
      <c r="D2042" s="37">
        <f>'Data TREND'!AX319</f>
        <v>22.237024829122554</v>
      </c>
      <c r="E2042" s="37">
        <f>'Data TREND'!AY319</f>
        <v>204.36211260635062</v>
      </c>
      <c r="F2042" s="37">
        <f>'Data TREND'!AZ319</f>
        <v>433.85370158143206</v>
      </c>
      <c r="G2042" s="37">
        <f>'Data TREND'!BA319</f>
        <v>31.295476858579953</v>
      </c>
      <c r="H2042" s="37">
        <f>'Data TREND'!BB319</f>
        <v>12.841629157324117</v>
      </c>
      <c r="J2042" s="37">
        <f t="shared" si="1432"/>
        <v>206.9622007884256</v>
      </c>
      <c r="K2042" s="37">
        <f t="shared" si="1433"/>
        <v>22.237024829122554</v>
      </c>
      <c r="L2042" s="37">
        <f t="shared" si="1434"/>
        <v>204.36211260635062</v>
      </c>
      <c r="M2042" s="37">
        <f t="shared" si="1435"/>
        <v>433.85370158143206</v>
      </c>
      <c r="N2042" s="37">
        <f t="shared" si="1436"/>
        <v>31.295476858579953</v>
      </c>
      <c r="O2042" s="37">
        <f t="shared" si="1437"/>
        <v>12.841629157324117</v>
      </c>
      <c r="Q2042">
        <f>'Data TREND'!$AU$175</f>
        <v>38</v>
      </c>
      <c r="R2042" s="37">
        <f>'Data TREND'!BD319</f>
        <v>242.4191872453797</v>
      </c>
      <c r="S2042" s="37">
        <f>'Data TREND'!BE319</f>
        <v>43.013000640306089</v>
      </c>
      <c r="T2042" s="37">
        <f>'Data TREND'!BF319</f>
        <v>203.73061322926057</v>
      </c>
      <c r="U2042" s="37">
        <f>'Data TREND'!BG319</f>
        <v>489.13768786168652</v>
      </c>
      <c r="V2042" s="37">
        <f>'Data TREND'!BH319</f>
        <v>36.628607932672118</v>
      </c>
      <c r="W2042" s="37">
        <f>'Data TREND'!BI319</f>
        <v>14.994960291203014</v>
      </c>
      <c r="Y2042" s="37">
        <f t="shared" si="1438"/>
        <v>0</v>
      </c>
      <c r="Z2042" s="37">
        <f t="shared" si="1439"/>
        <v>0</v>
      </c>
      <c r="AA2042" s="37">
        <f t="shared" si="1440"/>
        <v>0</v>
      </c>
      <c r="AB2042" s="37">
        <f t="shared" si="1441"/>
        <v>0</v>
      </c>
      <c r="AC2042" s="37">
        <f t="shared" si="1442"/>
        <v>0</v>
      </c>
      <c r="AD2042" s="37">
        <f t="shared" si="1443"/>
        <v>0</v>
      </c>
      <c r="AF2042">
        <f>'Data TREND'!$AU$175</f>
        <v>38</v>
      </c>
      <c r="AG2042" s="37">
        <f>'Data TREND'!BK319</f>
        <v>280.66173921332694</v>
      </c>
      <c r="AH2042" s="37">
        <f>'Data TREND'!BL319</f>
        <v>45.398167382590088</v>
      </c>
      <c r="AI2042" s="37">
        <f>'Data TREND'!BM319</f>
        <v>206.26008516791509</v>
      </c>
      <c r="AJ2042" s="37">
        <f>'Data TREND'!BN319</f>
        <v>532.46627001125648</v>
      </c>
      <c r="AK2042" s="37">
        <f>'Data TREND'!BO319</f>
        <v>41.810482081672617</v>
      </c>
      <c r="AL2042" s="37">
        <f>'Data TREND'!BP319</f>
        <v>17.156170893942559</v>
      </c>
      <c r="AN2042" s="37">
        <f t="shared" si="1444"/>
        <v>0</v>
      </c>
      <c r="AO2042" s="37">
        <f t="shared" si="1445"/>
        <v>0</v>
      </c>
      <c r="AP2042" s="37">
        <f t="shared" si="1446"/>
        <v>0</v>
      </c>
      <c r="AQ2042" s="37">
        <f t="shared" si="1447"/>
        <v>0</v>
      </c>
      <c r="AR2042" s="37">
        <f t="shared" si="1448"/>
        <v>0</v>
      </c>
      <c r="AS2042" s="37">
        <f t="shared" si="1449"/>
        <v>0</v>
      </c>
      <c r="AU2042">
        <v>38</v>
      </c>
      <c r="AV2042" s="37">
        <f t="shared" si="1450"/>
        <v>206.9622007884256</v>
      </c>
      <c r="AW2042" s="37">
        <f t="shared" si="1451"/>
        <v>22.237024829122554</v>
      </c>
      <c r="AX2042" s="37">
        <f t="shared" si="1452"/>
        <v>204.36211260635062</v>
      </c>
      <c r="AY2042" s="37">
        <f t="shared" si="1453"/>
        <v>433.85370158143206</v>
      </c>
      <c r="AZ2042" s="37">
        <f t="shared" si="1454"/>
        <v>31.295476858579953</v>
      </c>
      <c r="BA2042" s="37">
        <f t="shared" si="1455"/>
        <v>12.841629157324117</v>
      </c>
      <c r="BC2042">
        <v>38</v>
      </c>
      <c r="BD2042" s="37">
        <f>IF(Voorblad!$E$10=Rekenblad!BC2042,Rekenblad!AV2042,0)</f>
        <v>0</v>
      </c>
      <c r="BE2042" s="37">
        <f>IF(Voorblad!$E$10=Rekenblad!BC2042,Rekenblad!AW2042,0)</f>
        <v>0</v>
      </c>
      <c r="BF2042" s="37">
        <f>IF(Voorblad!$E$10=Rekenblad!BC2042,Rekenblad!AX2042,0)</f>
        <v>0</v>
      </c>
      <c r="BG2042" s="62">
        <f>IF(Voorblad!$E$10=Rekenblad!BC2042,Rekenblad!AY2042,0)</f>
        <v>0</v>
      </c>
      <c r="BH2042" s="37">
        <f>IF(Voorblad!$E$10=Rekenblad!BC2042,Rekenblad!AZ2042,0)</f>
        <v>0</v>
      </c>
      <c r="BI2042" s="37">
        <f>IF(Voorblad!$E$10=Rekenblad!BC2042,Rekenblad!BA2042,0)</f>
        <v>0</v>
      </c>
      <c r="BK2042">
        <v>38</v>
      </c>
      <c r="BL2042" s="37">
        <f>IF(Voorblad!$E$14=Rekenblad!$BL$2012,Rekenblad!BD2042,0)</f>
        <v>0</v>
      </c>
      <c r="BM2042" s="37">
        <f>IF(Voorblad!$E$14=Rekenblad!$BL$2012,Rekenblad!BE2042,0)</f>
        <v>0</v>
      </c>
      <c r="BN2042" s="37">
        <f>IF(Voorblad!$E$14=Rekenblad!$BL$2012,Rekenblad!BF2042,0)</f>
        <v>0</v>
      </c>
      <c r="BO2042" s="37">
        <f>IF(Voorblad!$E$14=Rekenblad!$BL$2012,Rekenblad!BG2042,0)</f>
        <v>0</v>
      </c>
      <c r="BP2042" s="37">
        <f>IF(Voorblad!$E$14=Rekenblad!$BL$2012,Rekenblad!BH2042,0)</f>
        <v>0</v>
      </c>
      <c r="BQ2042" s="37">
        <f>IF(Voorblad!$E$14=Rekenblad!$BL$2012,Rekenblad!BI2042,0)</f>
        <v>0</v>
      </c>
    </row>
    <row r="2043" spans="2:69" x14ac:dyDescent="0.25">
      <c r="B2043">
        <f>'Data TREND'!$AU$176</f>
        <v>39</v>
      </c>
      <c r="C2043" s="37">
        <f>'Data TREND'!AW320</f>
        <v>211.04259295669627</v>
      </c>
      <c r="D2043" s="37">
        <f>'Data TREND'!AX320</f>
        <v>22.494072826203372</v>
      </c>
      <c r="E2043" s="37">
        <f>'Data TREND'!AY320</f>
        <v>209.61841255546068</v>
      </c>
      <c r="F2043" s="37">
        <f>'Data TREND'!AZ320</f>
        <v>443.444924188389</v>
      </c>
      <c r="G2043" s="37">
        <f>'Data TREND'!BA320</f>
        <v>31.188777892091764</v>
      </c>
      <c r="H2043" s="37">
        <f>'Data TREND'!BB320</f>
        <v>12.795328212006982</v>
      </c>
      <c r="J2043" s="37">
        <f t="shared" si="1432"/>
        <v>211.04259295669627</v>
      </c>
      <c r="K2043" s="37">
        <f t="shared" si="1433"/>
        <v>22.494072826203372</v>
      </c>
      <c r="L2043" s="37">
        <f t="shared" si="1434"/>
        <v>209.61841255546068</v>
      </c>
      <c r="M2043" s="37">
        <f t="shared" si="1435"/>
        <v>443.444924188389</v>
      </c>
      <c r="N2043" s="37">
        <f t="shared" si="1436"/>
        <v>31.188777892091764</v>
      </c>
      <c r="O2043" s="37">
        <f t="shared" si="1437"/>
        <v>12.795328212006982</v>
      </c>
      <c r="Q2043">
        <f>'Data TREND'!$AU$176</f>
        <v>39</v>
      </c>
      <c r="R2043" s="37">
        <f>'Data TREND'!BD320</f>
        <v>246.96932570656691</v>
      </c>
      <c r="S2043" s="37">
        <f>'Data TREND'!BE320</f>
        <v>43.543884434773204</v>
      </c>
      <c r="T2043" s="37">
        <f>'Data TREND'!BF320</f>
        <v>208.99282123845421</v>
      </c>
      <c r="U2043" s="37">
        <f>'Data TREND'!BG320</f>
        <v>499.47389405081771</v>
      </c>
      <c r="V2043" s="37">
        <f>'Data TREND'!BH320</f>
        <v>36.465738302633206</v>
      </c>
      <c r="W2043" s="37">
        <f>'Data TREND'!BI320</f>
        <v>14.9249942882177</v>
      </c>
      <c r="Y2043" s="37">
        <f t="shared" si="1438"/>
        <v>0</v>
      </c>
      <c r="Z2043" s="37">
        <f t="shared" si="1439"/>
        <v>0</v>
      </c>
      <c r="AA2043" s="37">
        <f t="shared" si="1440"/>
        <v>0</v>
      </c>
      <c r="AB2043" s="37">
        <f t="shared" si="1441"/>
        <v>0</v>
      </c>
      <c r="AC2043" s="37">
        <f t="shared" si="1442"/>
        <v>0</v>
      </c>
      <c r="AD2043" s="37">
        <f t="shared" si="1443"/>
        <v>0</v>
      </c>
      <c r="AF2043">
        <f>'Data TREND'!$AU$176</f>
        <v>39</v>
      </c>
      <c r="AG2043" s="37">
        <f>'Data TREND'!BK320</f>
        <v>285.7003181122592</v>
      </c>
      <c r="AH2043" s="37">
        <f>'Data TREND'!BL320</f>
        <v>45.972524085410228</v>
      </c>
      <c r="AI2043" s="37">
        <f>'Data TREND'!BM320</f>
        <v>211.46794208853646</v>
      </c>
      <c r="AJ2043" s="37">
        <f>'Data TREND'!BN320</f>
        <v>543.28522869598532</v>
      </c>
      <c r="AK2043" s="37">
        <f>'Data TREND'!BO320</f>
        <v>41.568264396206622</v>
      </c>
      <c r="AL2043" s="37">
        <f>'Data TREND'!BP320</f>
        <v>17.056527832789417</v>
      </c>
      <c r="AN2043" s="37">
        <f t="shared" si="1444"/>
        <v>0</v>
      </c>
      <c r="AO2043" s="37">
        <f t="shared" si="1445"/>
        <v>0</v>
      </c>
      <c r="AP2043" s="37">
        <f t="shared" si="1446"/>
        <v>0</v>
      </c>
      <c r="AQ2043" s="37">
        <f t="shared" si="1447"/>
        <v>0</v>
      </c>
      <c r="AR2043" s="37">
        <f t="shared" si="1448"/>
        <v>0</v>
      </c>
      <c r="AS2043" s="37">
        <f t="shared" si="1449"/>
        <v>0</v>
      </c>
      <c r="AU2043">
        <v>39</v>
      </c>
      <c r="AV2043" s="37">
        <f t="shared" si="1450"/>
        <v>211.04259295669627</v>
      </c>
      <c r="AW2043" s="37">
        <f t="shared" si="1451"/>
        <v>22.494072826203372</v>
      </c>
      <c r="AX2043" s="37">
        <f t="shared" si="1452"/>
        <v>209.61841255546068</v>
      </c>
      <c r="AY2043" s="37">
        <f t="shared" si="1453"/>
        <v>443.444924188389</v>
      </c>
      <c r="AZ2043" s="37">
        <f t="shared" si="1454"/>
        <v>31.188777892091764</v>
      </c>
      <c r="BA2043" s="37">
        <f t="shared" si="1455"/>
        <v>12.795328212006982</v>
      </c>
      <c r="BC2043">
        <v>39</v>
      </c>
      <c r="BD2043" s="37">
        <f>IF(Voorblad!$E$10=Rekenblad!BC2043,Rekenblad!AV2043,0)</f>
        <v>0</v>
      </c>
      <c r="BE2043" s="37">
        <f>IF(Voorblad!$E$10=Rekenblad!BC2043,Rekenblad!AW2043,0)</f>
        <v>0</v>
      </c>
      <c r="BF2043" s="37">
        <f>IF(Voorblad!$E$10=Rekenblad!BC2043,Rekenblad!AX2043,0)</f>
        <v>0</v>
      </c>
      <c r="BG2043" s="62">
        <f>IF(Voorblad!$E$10=Rekenblad!BC2043,Rekenblad!AY2043,0)</f>
        <v>0</v>
      </c>
      <c r="BH2043" s="37">
        <f>IF(Voorblad!$E$10=Rekenblad!BC2043,Rekenblad!AZ2043,0)</f>
        <v>0</v>
      </c>
      <c r="BI2043" s="37">
        <f>IF(Voorblad!$E$10=Rekenblad!BC2043,Rekenblad!BA2043,0)</f>
        <v>0</v>
      </c>
      <c r="BK2043">
        <v>39</v>
      </c>
      <c r="BL2043" s="37">
        <f>IF(Voorblad!$E$14=Rekenblad!$BL$2012,Rekenblad!BD2043,0)</f>
        <v>0</v>
      </c>
      <c r="BM2043" s="37">
        <f>IF(Voorblad!$E$14=Rekenblad!$BL$2012,Rekenblad!BE2043,0)</f>
        <v>0</v>
      </c>
      <c r="BN2043" s="37">
        <f>IF(Voorblad!$E$14=Rekenblad!$BL$2012,Rekenblad!BF2043,0)</f>
        <v>0</v>
      </c>
      <c r="BO2043" s="37">
        <f>IF(Voorblad!$E$14=Rekenblad!$BL$2012,Rekenblad!BG2043,0)</f>
        <v>0</v>
      </c>
      <c r="BP2043" s="37">
        <f>IF(Voorblad!$E$14=Rekenblad!$BL$2012,Rekenblad!BH2043,0)</f>
        <v>0</v>
      </c>
      <c r="BQ2043" s="37">
        <f>IF(Voorblad!$E$14=Rekenblad!$BL$2012,Rekenblad!BI2043,0)</f>
        <v>0</v>
      </c>
    </row>
    <row r="2044" spans="2:69" x14ac:dyDescent="0.25">
      <c r="B2044">
        <f>'Data TREND'!$AU$177</f>
        <v>40</v>
      </c>
      <c r="C2044" s="37">
        <f>'Data TREND'!AW321</f>
        <v>215.12298512496693</v>
      </c>
      <c r="D2044" s="37">
        <f>'Data TREND'!AX321</f>
        <v>22.751120823284189</v>
      </c>
      <c r="E2044" s="37">
        <f>'Data TREND'!AY321</f>
        <v>214.87471250457071</v>
      </c>
      <c r="F2044" s="37">
        <f>'Data TREND'!AZ321</f>
        <v>453.03614679534599</v>
      </c>
      <c r="G2044" s="37">
        <f>'Data TREND'!BA321</f>
        <v>31.082078925603579</v>
      </c>
      <c r="H2044" s="37">
        <f>'Data TREND'!BB321</f>
        <v>12.749027266689845</v>
      </c>
      <c r="J2044" s="37">
        <f t="shared" si="1432"/>
        <v>215.12298512496693</v>
      </c>
      <c r="K2044" s="37">
        <f t="shared" si="1433"/>
        <v>22.751120823284189</v>
      </c>
      <c r="L2044" s="37">
        <f t="shared" si="1434"/>
        <v>214.87471250457071</v>
      </c>
      <c r="M2044" s="37">
        <f t="shared" si="1435"/>
        <v>453.03614679534599</v>
      </c>
      <c r="N2044" s="37">
        <f t="shared" si="1436"/>
        <v>31.082078925603579</v>
      </c>
      <c r="O2044" s="37">
        <f t="shared" si="1437"/>
        <v>12.749027266689845</v>
      </c>
      <c r="Q2044">
        <f>'Data TREND'!$AU$177</f>
        <v>40</v>
      </c>
      <c r="R2044" s="37">
        <f>'Data TREND'!BD321</f>
        <v>251.51946416775411</v>
      </c>
      <c r="S2044" s="37">
        <f>'Data TREND'!BE321</f>
        <v>44.07476822924032</v>
      </c>
      <c r="T2044" s="37">
        <f>'Data TREND'!BF321</f>
        <v>214.25502924764785</v>
      </c>
      <c r="U2044" s="37">
        <f>'Data TREND'!BG321</f>
        <v>509.81010023994889</v>
      </c>
      <c r="V2044" s="37">
        <f>'Data TREND'!BH321</f>
        <v>36.302868672594286</v>
      </c>
      <c r="W2044" s="37">
        <f>'Data TREND'!BI321</f>
        <v>14.855028285232388</v>
      </c>
      <c r="Y2044" s="37">
        <f t="shared" si="1438"/>
        <v>0</v>
      </c>
      <c r="Z2044" s="37">
        <f t="shared" si="1439"/>
        <v>0</v>
      </c>
      <c r="AA2044" s="37">
        <f t="shared" si="1440"/>
        <v>0</v>
      </c>
      <c r="AB2044" s="37">
        <f t="shared" si="1441"/>
        <v>0</v>
      </c>
      <c r="AC2044" s="37">
        <f t="shared" si="1442"/>
        <v>0</v>
      </c>
      <c r="AD2044" s="37">
        <f t="shared" si="1443"/>
        <v>0</v>
      </c>
      <c r="AF2044">
        <f>'Data TREND'!$AU$177</f>
        <v>40</v>
      </c>
      <c r="AG2044" s="37">
        <f>'Data TREND'!BK321</f>
        <v>290.7388970111914</v>
      </c>
      <c r="AH2044" s="37">
        <f>'Data TREND'!BL321</f>
        <v>46.546880788230361</v>
      </c>
      <c r="AI2044" s="37">
        <f>'Data TREND'!BM321</f>
        <v>216.67579900915786</v>
      </c>
      <c r="AJ2044" s="37">
        <f>'Data TREND'!BN321</f>
        <v>554.10418738071417</v>
      </c>
      <c r="AK2044" s="37">
        <f>'Data TREND'!BO321</f>
        <v>41.326046710740627</v>
      </c>
      <c r="AL2044" s="37">
        <f>'Data TREND'!BP321</f>
        <v>16.956884771636272</v>
      </c>
      <c r="AN2044" s="37">
        <f t="shared" si="1444"/>
        <v>0</v>
      </c>
      <c r="AO2044" s="37">
        <f t="shared" si="1445"/>
        <v>0</v>
      </c>
      <c r="AP2044" s="37">
        <f t="shared" si="1446"/>
        <v>0</v>
      </c>
      <c r="AQ2044" s="37">
        <f t="shared" si="1447"/>
        <v>0</v>
      </c>
      <c r="AR2044" s="37">
        <f t="shared" si="1448"/>
        <v>0</v>
      </c>
      <c r="AS2044" s="37">
        <f t="shared" si="1449"/>
        <v>0</v>
      </c>
      <c r="AU2044">
        <v>40</v>
      </c>
      <c r="AV2044" s="37">
        <f t="shared" si="1450"/>
        <v>215.12298512496693</v>
      </c>
      <c r="AW2044" s="37">
        <f t="shared" si="1451"/>
        <v>22.751120823284189</v>
      </c>
      <c r="AX2044" s="37">
        <f t="shared" si="1452"/>
        <v>214.87471250457071</v>
      </c>
      <c r="AY2044" s="37">
        <f t="shared" si="1453"/>
        <v>453.03614679534599</v>
      </c>
      <c r="AZ2044" s="37">
        <f t="shared" si="1454"/>
        <v>31.082078925603579</v>
      </c>
      <c r="BA2044" s="37">
        <f t="shared" si="1455"/>
        <v>12.749027266689845</v>
      </c>
      <c r="BC2044">
        <v>40</v>
      </c>
      <c r="BD2044" s="37">
        <f>IF(Voorblad!$E$10=Rekenblad!BC2044,Rekenblad!AV2044,0)</f>
        <v>0</v>
      </c>
      <c r="BE2044" s="37">
        <f>IF(Voorblad!$E$10=Rekenblad!BC2044,Rekenblad!AW2044,0)</f>
        <v>0</v>
      </c>
      <c r="BF2044" s="37">
        <f>IF(Voorblad!$E$10=Rekenblad!BC2044,Rekenblad!AX2044,0)</f>
        <v>0</v>
      </c>
      <c r="BG2044" s="62">
        <f>IF(Voorblad!$E$10=Rekenblad!BC2044,Rekenblad!AY2044,0)</f>
        <v>0</v>
      </c>
      <c r="BH2044" s="37">
        <f>IF(Voorblad!$E$10=Rekenblad!BC2044,Rekenblad!AZ2044,0)</f>
        <v>0</v>
      </c>
      <c r="BI2044" s="37">
        <f>IF(Voorblad!$E$10=Rekenblad!BC2044,Rekenblad!BA2044,0)</f>
        <v>0</v>
      </c>
      <c r="BK2044">
        <v>40</v>
      </c>
      <c r="BL2044" s="37">
        <f>IF(Voorblad!$E$14=Rekenblad!$BL$2012,Rekenblad!BD2044,0)</f>
        <v>0</v>
      </c>
      <c r="BM2044" s="37">
        <f>IF(Voorblad!$E$14=Rekenblad!$BL$2012,Rekenblad!BE2044,0)</f>
        <v>0</v>
      </c>
      <c r="BN2044" s="37">
        <f>IF(Voorblad!$E$14=Rekenblad!$BL$2012,Rekenblad!BF2044,0)</f>
        <v>0</v>
      </c>
      <c r="BO2044" s="37">
        <f>IF(Voorblad!$E$14=Rekenblad!$BL$2012,Rekenblad!BG2044,0)</f>
        <v>0</v>
      </c>
      <c r="BP2044" s="37">
        <f>IF(Voorblad!$E$14=Rekenblad!$BL$2012,Rekenblad!BH2044,0)</f>
        <v>0</v>
      </c>
      <c r="BQ2044" s="37">
        <f>IF(Voorblad!$E$14=Rekenblad!$BL$2012,Rekenblad!BI2044,0)</f>
        <v>0</v>
      </c>
    </row>
    <row r="2045" spans="2:69" x14ac:dyDescent="0.25">
      <c r="B2045">
        <f>'Data TREND'!$AU$178</f>
        <v>41</v>
      </c>
      <c r="C2045" s="37">
        <f>'Data TREND'!AW322</f>
        <v>219.20337729323757</v>
      </c>
      <c r="D2045" s="37">
        <f>'Data TREND'!AX322</f>
        <v>23.008168820365004</v>
      </c>
      <c r="E2045" s="37">
        <f>'Data TREND'!AY322</f>
        <v>220.13101245368077</v>
      </c>
      <c r="F2045" s="37">
        <f>'Data TREND'!AZ322</f>
        <v>462.62736940230292</v>
      </c>
      <c r="G2045" s="37">
        <f>'Data TREND'!BA322</f>
        <v>30.975379959115394</v>
      </c>
      <c r="H2045" s="37">
        <f>'Data TREND'!BB322</f>
        <v>12.702726321372708</v>
      </c>
      <c r="J2045" s="37">
        <f t="shared" si="1432"/>
        <v>219.20337729323757</v>
      </c>
      <c r="K2045" s="37">
        <f t="shared" si="1433"/>
        <v>23.008168820365004</v>
      </c>
      <c r="L2045" s="37">
        <f t="shared" si="1434"/>
        <v>220.13101245368077</v>
      </c>
      <c r="M2045" s="37">
        <f t="shared" si="1435"/>
        <v>462.62736940230292</v>
      </c>
      <c r="N2045" s="37">
        <f t="shared" si="1436"/>
        <v>30.975379959115394</v>
      </c>
      <c r="O2045" s="37">
        <f t="shared" si="1437"/>
        <v>12.702726321372708</v>
      </c>
      <c r="Q2045">
        <f>'Data TREND'!$AU$178</f>
        <v>41</v>
      </c>
      <c r="R2045" s="37">
        <f>'Data TREND'!BD322</f>
        <v>256.06960262894131</v>
      </c>
      <c r="S2045" s="37">
        <f>'Data TREND'!BE322</f>
        <v>44.605652023707435</v>
      </c>
      <c r="T2045" s="37">
        <f>'Data TREND'!BF322</f>
        <v>219.51723725684153</v>
      </c>
      <c r="U2045" s="37">
        <f>'Data TREND'!BG322</f>
        <v>520.14630642908003</v>
      </c>
      <c r="V2045" s="37">
        <f>'Data TREND'!BH322</f>
        <v>36.139999042555374</v>
      </c>
      <c r="W2045" s="37">
        <f>'Data TREND'!BI322</f>
        <v>14.785062282247075</v>
      </c>
      <c r="Y2045" s="37">
        <f t="shared" si="1438"/>
        <v>0</v>
      </c>
      <c r="Z2045" s="37">
        <f t="shared" si="1439"/>
        <v>0</v>
      </c>
      <c r="AA2045" s="37">
        <f t="shared" si="1440"/>
        <v>0</v>
      </c>
      <c r="AB2045" s="37">
        <f t="shared" si="1441"/>
        <v>0</v>
      </c>
      <c r="AC2045" s="37">
        <f t="shared" si="1442"/>
        <v>0</v>
      </c>
      <c r="AD2045" s="37">
        <f t="shared" si="1443"/>
        <v>0</v>
      </c>
      <c r="AF2045">
        <f>'Data TREND'!$AU$178</f>
        <v>41</v>
      </c>
      <c r="AG2045" s="37">
        <f>'Data TREND'!BK322</f>
        <v>295.7774759101236</v>
      </c>
      <c r="AH2045" s="37">
        <f>'Data TREND'!BL322</f>
        <v>47.121237491050501</v>
      </c>
      <c r="AI2045" s="37">
        <f>'Data TREND'!BM322</f>
        <v>221.88365592977922</v>
      </c>
      <c r="AJ2045" s="37">
        <f>'Data TREND'!BN322</f>
        <v>564.92314606544278</v>
      </c>
      <c r="AK2045" s="37">
        <f>'Data TREND'!BO322</f>
        <v>41.083829025274639</v>
      </c>
      <c r="AL2045" s="37">
        <f>'Data TREND'!BP322</f>
        <v>16.85724171048313</v>
      </c>
      <c r="AN2045" s="37">
        <f t="shared" si="1444"/>
        <v>0</v>
      </c>
      <c r="AO2045" s="37">
        <f t="shared" si="1445"/>
        <v>0</v>
      </c>
      <c r="AP2045" s="37">
        <f t="shared" si="1446"/>
        <v>0</v>
      </c>
      <c r="AQ2045" s="37">
        <f t="shared" si="1447"/>
        <v>0</v>
      </c>
      <c r="AR2045" s="37">
        <f t="shared" si="1448"/>
        <v>0</v>
      </c>
      <c r="AS2045" s="37">
        <f t="shared" si="1449"/>
        <v>0</v>
      </c>
      <c r="AU2045">
        <v>41</v>
      </c>
      <c r="AV2045" s="37">
        <f t="shared" si="1450"/>
        <v>219.20337729323757</v>
      </c>
      <c r="AW2045" s="37">
        <f t="shared" si="1451"/>
        <v>23.008168820365004</v>
      </c>
      <c r="AX2045" s="37">
        <f t="shared" si="1452"/>
        <v>220.13101245368077</v>
      </c>
      <c r="AY2045" s="37">
        <f t="shared" si="1453"/>
        <v>462.62736940230292</v>
      </c>
      <c r="AZ2045" s="37">
        <f t="shared" si="1454"/>
        <v>30.975379959115394</v>
      </c>
      <c r="BA2045" s="37">
        <f t="shared" si="1455"/>
        <v>12.702726321372708</v>
      </c>
      <c r="BC2045">
        <v>41</v>
      </c>
      <c r="BD2045" s="37">
        <f>IF(Voorblad!$E$10=Rekenblad!BC2045,Rekenblad!AV2045,0)</f>
        <v>0</v>
      </c>
      <c r="BE2045" s="37">
        <f>IF(Voorblad!$E$10=Rekenblad!BC2045,Rekenblad!AW2045,0)</f>
        <v>0</v>
      </c>
      <c r="BF2045" s="37">
        <f>IF(Voorblad!$E$10=Rekenblad!BC2045,Rekenblad!AX2045,0)</f>
        <v>0</v>
      </c>
      <c r="BG2045" s="62">
        <f>IF(Voorblad!$E$10=Rekenblad!BC2045,Rekenblad!AY2045,0)</f>
        <v>0</v>
      </c>
      <c r="BH2045" s="37">
        <f>IF(Voorblad!$E$10=Rekenblad!BC2045,Rekenblad!AZ2045,0)</f>
        <v>0</v>
      </c>
      <c r="BI2045" s="37">
        <f>IF(Voorblad!$E$10=Rekenblad!BC2045,Rekenblad!BA2045,0)</f>
        <v>0</v>
      </c>
      <c r="BK2045">
        <v>41</v>
      </c>
      <c r="BL2045" s="37">
        <f>IF(Voorblad!$E$14=Rekenblad!$BL$2012,Rekenblad!BD2045,0)</f>
        <v>0</v>
      </c>
      <c r="BM2045" s="37">
        <f>IF(Voorblad!$E$14=Rekenblad!$BL$2012,Rekenblad!BE2045,0)</f>
        <v>0</v>
      </c>
      <c r="BN2045" s="37">
        <f>IF(Voorblad!$E$14=Rekenblad!$BL$2012,Rekenblad!BF2045,0)</f>
        <v>0</v>
      </c>
      <c r="BO2045" s="37">
        <f>IF(Voorblad!$E$14=Rekenblad!$BL$2012,Rekenblad!BG2045,0)</f>
        <v>0</v>
      </c>
      <c r="BP2045" s="37">
        <f>IF(Voorblad!$E$14=Rekenblad!$BL$2012,Rekenblad!BH2045,0)</f>
        <v>0</v>
      </c>
      <c r="BQ2045" s="37">
        <f>IF(Voorblad!$E$14=Rekenblad!$BL$2012,Rekenblad!BI2045,0)</f>
        <v>0</v>
      </c>
    </row>
    <row r="2046" spans="2:69" x14ac:dyDescent="0.25">
      <c r="B2046">
        <f>'Data TREND'!$AU$179</f>
        <v>42</v>
      </c>
      <c r="C2046" s="37">
        <f>'Data TREND'!AW323</f>
        <v>223.28376946150823</v>
      </c>
      <c r="D2046" s="37">
        <f>'Data TREND'!AX323</f>
        <v>23.265216817445822</v>
      </c>
      <c r="E2046" s="37">
        <f>'Data TREND'!AY323</f>
        <v>225.38731240279083</v>
      </c>
      <c r="F2046" s="37">
        <f>'Data TREND'!AZ323</f>
        <v>472.21859200925985</v>
      </c>
      <c r="G2046" s="37">
        <f>'Data TREND'!BA323</f>
        <v>30.868680992627208</v>
      </c>
      <c r="H2046" s="37">
        <f>'Data TREND'!BB323</f>
        <v>12.656425376055571</v>
      </c>
      <c r="J2046" s="37">
        <f t="shared" si="1432"/>
        <v>223.28376946150823</v>
      </c>
      <c r="K2046" s="37">
        <f t="shared" si="1433"/>
        <v>23.265216817445822</v>
      </c>
      <c r="L2046" s="37">
        <f t="shared" si="1434"/>
        <v>225.38731240279083</v>
      </c>
      <c r="M2046" s="37">
        <f t="shared" si="1435"/>
        <v>472.21859200925985</v>
      </c>
      <c r="N2046" s="37">
        <f t="shared" si="1436"/>
        <v>30.868680992627208</v>
      </c>
      <c r="O2046" s="37">
        <f t="shared" si="1437"/>
        <v>12.656425376055571</v>
      </c>
      <c r="Q2046">
        <f>'Data TREND'!$AU$179</f>
        <v>42</v>
      </c>
      <c r="R2046" s="37">
        <f>'Data TREND'!BD323</f>
        <v>260.61974109012851</v>
      </c>
      <c r="S2046" s="37">
        <f>'Data TREND'!BE323</f>
        <v>45.136535818174551</v>
      </c>
      <c r="T2046" s="37">
        <f>'Data TREND'!BF323</f>
        <v>224.77944526603517</v>
      </c>
      <c r="U2046" s="37">
        <f>'Data TREND'!BG323</f>
        <v>530.48251261821122</v>
      </c>
      <c r="V2046" s="37">
        <f>'Data TREND'!BH323</f>
        <v>35.977129412516462</v>
      </c>
      <c r="W2046" s="37">
        <f>'Data TREND'!BI323</f>
        <v>14.715096279261761</v>
      </c>
      <c r="Y2046" s="37">
        <f t="shared" si="1438"/>
        <v>0</v>
      </c>
      <c r="Z2046" s="37">
        <f t="shared" si="1439"/>
        <v>0</v>
      </c>
      <c r="AA2046" s="37">
        <f t="shared" si="1440"/>
        <v>0</v>
      </c>
      <c r="AB2046" s="37">
        <f t="shared" si="1441"/>
        <v>0</v>
      </c>
      <c r="AC2046" s="37">
        <f t="shared" si="1442"/>
        <v>0</v>
      </c>
      <c r="AD2046" s="37">
        <f t="shared" si="1443"/>
        <v>0</v>
      </c>
      <c r="AF2046">
        <f>'Data TREND'!$AU$179</f>
        <v>42</v>
      </c>
      <c r="AG2046" s="37">
        <f>'Data TREND'!BK323</f>
        <v>300.81605480905586</v>
      </c>
      <c r="AH2046" s="37">
        <f>'Data TREND'!BL323</f>
        <v>47.69559419387064</v>
      </c>
      <c r="AI2046" s="37">
        <f>'Data TREND'!BM323</f>
        <v>227.09151285040059</v>
      </c>
      <c r="AJ2046" s="37">
        <f>'Data TREND'!BN323</f>
        <v>575.74210475017162</v>
      </c>
      <c r="AK2046" s="37">
        <f>'Data TREND'!BO323</f>
        <v>40.841611339808637</v>
      </c>
      <c r="AL2046" s="37">
        <f>'Data TREND'!BP323</f>
        <v>16.757598649329989</v>
      </c>
      <c r="AN2046" s="37">
        <f t="shared" si="1444"/>
        <v>0</v>
      </c>
      <c r="AO2046" s="37">
        <f t="shared" si="1445"/>
        <v>0</v>
      </c>
      <c r="AP2046" s="37">
        <f t="shared" si="1446"/>
        <v>0</v>
      </c>
      <c r="AQ2046" s="37">
        <f t="shared" si="1447"/>
        <v>0</v>
      </c>
      <c r="AR2046" s="37">
        <f t="shared" si="1448"/>
        <v>0</v>
      </c>
      <c r="AS2046" s="37">
        <f t="shared" si="1449"/>
        <v>0</v>
      </c>
      <c r="AU2046">
        <v>42</v>
      </c>
      <c r="AV2046" s="37">
        <f t="shared" si="1450"/>
        <v>223.28376946150823</v>
      </c>
      <c r="AW2046" s="37">
        <f t="shared" si="1451"/>
        <v>23.265216817445822</v>
      </c>
      <c r="AX2046" s="37">
        <f t="shared" si="1452"/>
        <v>225.38731240279083</v>
      </c>
      <c r="AY2046" s="37">
        <f t="shared" si="1453"/>
        <v>472.21859200925985</v>
      </c>
      <c r="AZ2046" s="37">
        <f t="shared" si="1454"/>
        <v>30.868680992627208</v>
      </c>
      <c r="BA2046" s="37">
        <f t="shared" si="1455"/>
        <v>12.656425376055571</v>
      </c>
      <c r="BC2046">
        <v>42</v>
      </c>
      <c r="BD2046" s="37">
        <f>IF(Voorblad!$E$10=Rekenblad!BC2046,Rekenblad!AV2046,0)</f>
        <v>0</v>
      </c>
      <c r="BE2046" s="37">
        <f>IF(Voorblad!$E$10=Rekenblad!BC2046,Rekenblad!AW2046,0)</f>
        <v>0</v>
      </c>
      <c r="BF2046" s="37">
        <f>IF(Voorblad!$E$10=Rekenblad!BC2046,Rekenblad!AX2046,0)</f>
        <v>0</v>
      </c>
      <c r="BG2046" s="62">
        <f>IF(Voorblad!$E$10=Rekenblad!BC2046,Rekenblad!AY2046,0)</f>
        <v>0</v>
      </c>
      <c r="BH2046" s="37">
        <f>IF(Voorblad!$E$10=Rekenblad!BC2046,Rekenblad!AZ2046,0)</f>
        <v>0</v>
      </c>
      <c r="BI2046" s="37">
        <f>IF(Voorblad!$E$10=Rekenblad!BC2046,Rekenblad!BA2046,0)</f>
        <v>0</v>
      </c>
      <c r="BK2046">
        <v>42</v>
      </c>
      <c r="BL2046" s="37">
        <f>IF(Voorblad!$E$14=Rekenblad!$BL$2012,Rekenblad!BD2046,0)</f>
        <v>0</v>
      </c>
      <c r="BM2046" s="37">
        <f>IF(Voorblad!$E$14=Rekenblad!$BL$2012,Rekenblad!BE2046,0)</f>
        <v>0</v>
      </c>
      <c r="BN2046" s="37">
        <f>IF(Voorblad!$E$14=Rekenblad!$BL$2012,Rekenblad!BF2046,0)</f>
        <v>0</v>
      </c>
      <c r="BO2046" s="37">
        <f>IF(Voorblad!$E$14=Rekenblad!$BL$2012,Rekenblad!BG2046,0)</f>
        <v>0</v>
      </c>
      <c r="BP2046" s="37">
        <f>IF(Voorblad!$E$14=Rekenblad!$BL$2012,Rekenblad!BH2046,0)</f>
        <v>0</v>
      </c>
      <c r="BQ2046" s="37">
        <f>IF(Voorblad!$E$14=Rekenblad!$BL$2012,Rekenblad!BI2046,0)</f>
        <v>0</v>
      </c>
    </row>
    <row r="2047" spans="2:69" x14ac:dyDescent="0.25">
      <c r="B2047">
        <f>'Data TREND'!$AU$180</f>
        <v>43</v>
      </c>
      <c r="C2047" s="37">
        <f>'Data TREND'!AW324</f>
        <v>227.36416162977889</v>
      </c>
      <c r="D2047" s="37">
        <f>'Data TREND'!AX324</f>
        <v>23.522264814526636</v>
      </c>
      <c r="E2047" s="37">
        <f>'Data TREND'!AY324</f>
        <v>230.64361235190088</v>
      </c>
      <c r="F2047" s="37">
        <f>'Data TREND'!AZ324</f>
        <v>481.80981461621678</v>
      </c>
      <c r="G2047" s="37">
        <f>'Data TREND'!BA324</f>
        <v>30.761982026139023</v>
      </c>
      <c r="H2047" s="37">
        <f>'Data TREND'!BB324</f>
        <v>12.610124430738434</v>
      </c>
      <c r="J2047" s="37">
        <f t="shared" si="1432"/>
        <v>227.36416162977889</v>
      </c>
      <c r="K2047" s="37">
        <f t="shared" si="1433"/>
        <v>23.522264814526636</v>
      </c>
      <c r="L2047" s="37">
        <f t="shared" si="1434"/>
        <v>230.64361235190088</v>
      </c>
      <c r="M2047" s="37">
        <f t="shared" si="1435"/>
        <v>481.80981461621678</v>
      </c>
      <c r="N2047" s="37">
        <f t="shared" si="1436"/>
        <v>30.761982026139023</v>
      </c>
      <c r="O2047" s="37">
        <f t="shared" si="1437"/>
        <v>12.610124430738434</v>
      </c>
      <c r="Q2047">
        <f>'Data TREND'!$AU$180</f>
        <v>43</v>
      </c>
      <c r="R2047" s="37">
        <f>'Data TREND'!BD324</f>
        <v>265.16987955131572</v>
      </c>
      <c r="S2047" s="37">
        <f>'Data TREND'!BE324</f>
        <v>45.667419612641666</v>
      </c>
      <c r="T2047" s="37">
        <f>'Data TREND'!BF324</f>
        <v>230.04165327522881</v>
      </c>
      <c r="U2047" s="37">
        <f>'Data TREND'!BG324</f>
        <v>540.81871880734241</v>
      </c>
      <c r="V2047" s="37">
        <f>'Data TREND'!BH324</f>
        <v>35.814259782477549</v>
      </c>
      <c r="W2047" s="37">
        <f>'Data TREND'!BI324</f>
        <v>14.645130276276449</v>
      </c>
      <c r="Y2047" s="37">
        <f t="shared" si="1438"/>
        <v>0</v>
      </c>
      <c r="Z2047" s="37">
        <f t="shared" si="1439"/>
        <v>0</v>
      </c>
      <c r="AA2047" s="37">
        <f t="shared" si="1440"/>
        <v>0</v>
      </c>
      <c r="AB2047" s="37">
        <f t="shared" si="1441"/>
        <v>0</v>
      </c>
      <c r="AC2047" s="37">
        <f t="shared" si="1442"/>
        <v>0</v>
      </c>
      <c r="AD2047" s="37">
        <f t="shared" si="1443"/>
        <v>0</v>
      </c>
      <c r="AF2047">
        <f>'Data TREND'!$AU$180</f>
        <v>43</v>
      </c>
      <c r="AG2047" s="37">
        <f>'Data TREND'!BK324</f>
        <v>305.85463370798811</v>
      </c>
      <c r="AH2047" s="37">
        <f>'Data TREND'!BL324</f>
        <v>48.269950896690773</v>
      </c>
      <c r="AI2047" s="37">
        <f>'Data TREND'!BM324</f>
        <v>232.29936977102199</v>
      </c>
      <c r="AJ2047" s="37">
        <f>'Data TREND'!BN324</f>
        <v>586.56106343490046</v>
      </c>
      <c r="AK2047" s="37">
        <f>'Data TREND'!BO324</f>
        <v>40.599393654342649</v>
      </c>
      <c r="AL2047" s="37">
        <f>'Data TREND'!BP324</f>
        <v>16.657955588176847</v>
      </c>
      <c r="AN2047" s="37">
        <f t="shared" si="1444"/>
        <v>0</v>
      </c>
      <c r="AO2047" s="37">
        <f t="shared" si="1445"/>
        <v>0</v>
      </c>
      <c r="AP2047" s="37">
        <f t="shared" si="1446"/>
        <v>0</v>
      </c>
      <c r="AQ2047" s="37">
        <f t="shared" si="1447"/>
        <v>0</v>
      </c>
      <c r="AR2047" s="37">
        <f t="shared" si="1448"/>
        <v>0</v>
      </c>
      <c r="AS2047" s="37">
        <f t="shared" si="1449"/>
        <v>0</v>
      </c>
      <c r="AU2047">
        <v>43</v>
      </c>
      <c r="AV2047" s="37">
        <f t="shared" si="1450"/>
        <v>227.36416162977889</v>
      </c>
      <c r="AW2047" s="37">
        <f t="shared" si="1451"/>
        <v>23.522264814526636</v>
      </c>
      <c r="AX2047" s="37">
        <f t="shared" si="1452"/>
        <v>230.64361235190088</v>
      </c>
      <c r="AY2047" s="37">
        <f t="shared" si="1453"/>
        <v>481.80981461621678</v>
      </c>
      <c r="AZ2047" s="37">
        <f t="shared" si="1454"/>
        <v>30.761982026139023</v>
      </c>
      <c r="BA2047" s="37">
        <f t="shared" si="1455"/>
        <v>12.610124430738434</v>
      </c>
      <c r="BC2047">
        <v>43</v>
      </c>
      <c r="BD2047" s="37">
        <f>IF(Voorblad!$E$10=Rekenblad!BC2047,Rekenblad!AV2047,0)</f>
        <v>0</v>
      </c>
      <c r="BE2047" s="37">
        <f>IF(Voorblad!$E$10=Rekenblad!BC2047,Rekenblad!AW2047,0)</f>
        <v>0</v>
      </c>
      <c r="BF2047" s="37">
        <f>IF(Voorblad!$E$10=Rekenblad!BC2047,Rekenblad!AX2047,0)</f>
        <v>0</v>
      </c>
      <c r="BG2047" s="62">
        <f>IF(Voorblad!$E$10=Rekenblad!BC2047,Rekenblad!AY2047,0)</f>
        <v>0</v>
      </c>
      <c r="BH2047" s="37">
        <f>IF(Voorblad!$E$10=Rekenblad!BC2047,Rekenblad!AZ2047,0)</f>
        <v>0</v>
      </c>
      <c r="BI2047" s="37">
        <f>IF(Voorblad!$E$10=Rekenblad!BC2047,Rekenblad!BA2047,0)</f>
        <v>0</v>
      </c>
      <c r="BK2047">
        <v>43</v>
      </c>
      <c r="BL2047" s="37">
        <f>IF(Voorblad!$E$14=Rekenblad!$BL$2012,Rekenblad!BD2047,0)</f>
        <v>0</v>
      </c>
      <c r="BM2047" s="37">
        <f>IF(Voorblad!$E$14=Rekenblad!$BL$2012,Rekenblad!BE2047,0)</f>
        <v>0</v>
      </c>
      <c r="BN2047" s="37">
        <f>IF(Voorblad!$E$14=Rekenblad!$BL$2012,Rekenblad!BF2047,0)</f>
        <v>0</v>
      </c>
      <c r="BO2047" s="37">
        <f>IF(Voorblad!$E$14=Rekenblad!$BL$2012,Rekenblad!BG2047,0)</f>
        <v>0</v>
      </c>
      <c r="BP2047" s="37">
        <f>IF(Voorblad!$E$14=Rekenblad!$BL$2012,Rekenblad!BH2047,0)</f>
        <v>0</v>
      </c>
      <c r="BQ2047" s="37">
        <f>IF(Voorblad!$E$14=Rekenblad!$BL$2012,Rekenblad!BI2047,0)</f>
        <v>0</v>
      </c>
    </row>
    <row r="2048" spans="2:69" x14ac:dyDescent="0.25">
      <c r="B2048">
        <f>'Data TREND'!$AU$181</f>
        <v>44</v>
      </c>
      <c r="C2048" s="37">
        <f>'Data TREND'!AW325</f>
        <v>231.44455379804953</v>
      </c>
      <c r="D2048" s="37">
        <f>'Data TREND'!AX325</f>
        <v>23.779312811607454</v>
      </c>
      <c r="E2048" s="37">
        <f>'Data TREND'!AY325</f>
        <v>235.89991230101094</v>
      </c>
      <c r="F2048" s="37">
        <f>'Data TREND'!AZ325</f>
        <v>491.40103722317372</v>
      </c>
      <c r="G2048" s="37">
        <f>'Data TREND'!BA325</f>
        <v>30.655283059650834</v>
      </c>
      <c r="H2048" s="37">
        <f>'Data TREND'!BB325</f>
        <v>12.563823485421299</v>
      </c>
      <c r="J2048" s="37">
        <f t="shared" si="1432"/>
        <v>231.44455379804953</v>
      </c>
      <c r="K2048" s="37">
        <f t="shared" si="1433"/>
        <v>23.779312811607454</v>
      </c>
      <c r="L2048" s="37">
        <f t="shared" si="1434"/>
        <v>235.89991230101094</v>
      </c>
      <c r="M2048" s="37">
        <f t="shared" si="1435"/>
        <v>491.40103722317372</v>
      </c>
      <c r="N2048" s="37">
        <f t="shared" si="1436"/>
        <v>30.655283059650834</v>
      </c>
      <c r="O2048" s="37">
        <f t="shared" si="1437"/>
        <v>12.563823485421299</v>
      </c>
      <c r="Q2048">
        <f>'Data TREND'!$AU$181</f>
        <v>44</v>
      </c>
      <c r="R2048" s="37">
        <f>'Data TREND'!BD325</f>
        <v>269.72001801250292</v>
      </c>
      <c r="S2048" s="37">
        <f>'Data TREND'!BE325</f>
        <v>46.198303407108781</v>
      </c>
      <c r="T2048" s="37">
        <f>'Data TREND'!BF325</f>
        <v>235.30386128442245</v>
      </c>
      <c r="U2048" s="37">
        <f>'Data TREND'!BG325</f>
        <v>551.1549249964736</v>
      </c>
      <c r="V2048" s="37">
        <f>'Data TREND'!BH325</f>
        <v>35.651390152438637</v>
      </c>
      <c r="W2048" s="37">
        <f>'Data TREND'!BI325</f>
        <v>14.575164273291136</v>
      </c>
      <c r="Y2048" s="37">
        <f t="shared" si="1438"/>
        <v>0</v>
      </c>
      <c r="Z2048" s="37">
        <f t="shared" si="1439"/>
        <v>0</v>
      </c>
      <c r="AA2048" s="37">
        <f t="shared" si="1440"/>
        <v>0</v>
      </c>
      <c r="AB2048" s="37">
        <f t="shared" si="1441"/>
        <v>0</v>
      </c>
      <c r="AC2048" s="37">
        <f t="shared" si="1442"/>
        <v>0</v>
      </c>
      <c r="AD2048" s="37">
        <f t="shared" si="1443"/>
        <v>0</v>
      </c>
      <c r="AF2048">
        <f>'Data TREND'!$AU$181</f>
        <v>44</v>
      </c>
      <c r="AG2048" s="37">
        <f>'Data TREND'!BK325</f>
        <v>310.89321260692032</v>
      </c>
      <c r="AH2048" s="37">
        <f>'Data TREND'!BL325</f>
        <v>48.844307599510913</v>
      </c>
      <c r="AI2048" s="37">
        <f>'Data TREND'!BM325</f>
        <v>237.50722669164335</v>
      </c>
      <c r="AJ2048" s="37">
        <f>'Data TREND'!BN325</f>
        <v>597.38002211962919</v>
      </c>
      <c r="AK2048" s="37">
        <f>'Data TREND'!BO325</f>
        <v>40.357175968876653</v>
      </c>
      <c r="AL2048" s="37">
        <f>'Data TREND'!BP325</f>
        <v>16.558312527023702</v>
      </c>
      <c r="AN2048" s="37">
        <f t="shared" si="1444"/>
        <v>0</v>
      </c>
      <c r="AO2048" s="37">
        <f t="shared" si="1445"/>
        <v>0</v>
      </c>
      <c r="AP2048" s="37">
        <f t="shared" si="1446"/>
        <v>0</v>
      </c>
      <c r="AQ2048" s="37">
        <f t="shared" si="1447"/>
        <v>0</v>
      </c>
      <c r="AR2048" s="37">
        <f t="shared" si="1448"/>
        <v>0</v>
      </c>
      <c r="AS2048" s="37">
        <f t="shared" si="1449"/>
        <v>0</v>
      </c>
      <c r="AU2048">
        <v>44</v>
      </c>
      <c r="AV2048" s="37">
        <f t="shared" si="1450"/>
        <v>231.44455379804953</v>
      </c>
      <c r="AW2048" s="37">
        <f t="shared" si="1451"/>
        <v>23.779312811607454</v>
      </c>
      <c r="AX2048" s="37">
        <f t="shared" si="1452"/>
        <v>235.89991230101094</v>
      </c>
      <c r="AY2048" s="37">
        <f t="shared" si="1453"/>
        <v>491.40103722317372</v>
      </c>
      <c r="AZ2048" s="37">
        <f t="shared" si="1454"/>
        <v>30.655283059650834</v>
      </c>
      <c r="BA2048" s="37">
        <f t="shared" si="1455"/>
        <v>12.563823485421299</v>
      </c>
      <c r="BC2048">
        <v>44</v>
      </c>
      <c r="BD2048" s="37">
        <f>IF(Voorblad!$E$10=Rekenblad!BC2048,Rekenblad!AV2048,0)</f>
        <v>0</v>
      </c>
      <c r="BE2048" s="37">
        <f>IF(Voorblad!$E$10=Rekenblad!BC2048,Rekenblad!AW2048,0)</f>
        <v>0</v>
      </c>
      <c r="BF2048" s="37">
        <f>IF(Voorblad!$E$10=Rekenblad!BC2048,Rekenblad!AX2048,0)</f>
        <v>0</v>
      </c>
      <c r="BG2048" s="62">
        <f>IF(Voorblad!$E$10=Rekenblad!BC2048,Rekenblad!AY2048,0)</f>
        <v>0</v>
      </c>
      <c r="BH2048" s="37">
        <f>IF(Voorblad!$E$10=Rekenblad!BC2048,Rekenblad!AZ2048,0)</f>
        <v>0</v>
      </c>
      <c r="BI2048" s="37">
        <f>IF(Voorblad!$E$10=Rekenblad!BC2048,Rekenblad!BA2048,0)</f>
        <v>0</v>
      </c>
      <c r="BK2048">
        <v>44</v>
      </c>
      <c r="BL2048" s="37">
        <f>IF(Voorblad!$E$14=Rekenblad!$BL$2012,Rekenblad!BD2048,0)</f>
        <v>0</v>
      </c>
      <c r="BM2048" s="37">
        <f>IF(Voorblad!$E$14=Rekenblad!$BL$2012,Rekenblad!BE2048,0)</f>
        <v>0</v>
      </c>
      <c r="BN2048" s="37">
        <f>IF(Voorblad!$E$14=Rekenblad!$BL$2012,Rekenblad!BF2048,0)</f>
        <v>0</v>
      </c>
      <c r="BO2048" s="37">
        <f>IF(Voorblad!$E$14=Rekenblad!$BL$2012,Rekenblad!BG2048,0)</f>
        <v>0</v>
      </c>
      <c r="BP2048" s="37">
        <f>IF(Voorblad!$E$14=Rekenblad!$BL$2012,Rekenblad!BH2048,0)</f>
        <v>0</v>
      </c>
      <c r="BQ2048" s="37">
        <f>IF(Voorblad!$E$14=Rekenblad!$BL$2012,Rekenblad!BI2048,0)</f>
        <v>0</v>
      </c>
    </row>
    <row r="2049" spans="2:69" x14ac:dyDescent="0.25">
      <c r="B2049">
        <f>'Data TREND'!$AU$182</f>
        <v>45</v>
      </c>
      <c r="C2049" s="37">
        <f>'Data TREND'!AW326</f>
        <v>235.52494596632019</v>
      </c>
      <c r="D2049" s="37">
        <f>'Data TREND'!AX326</f>
        <v>24.036360808688272</v>
      </c>
      <c r="E2049" s="37">
        <f>'Data TREND'!AY326</f>
        <v>241.156212250121</v>
      </c>
      <c r="F2049" s="37">
        <f>'Data TREND'!AZ326</f>
        <v>500.99225983013065</v>
      </c>
      <c r="G2049" s="37">
        <f>'Data TREND'!BA326</f>
        <v>30.548584093162649</v>
      </c>
      <c r="H2049" s="37">
        <f>'Data TREND'!BB326</f>
        <v>12.51752254010416</v>
      </c>
      <c r="J2049" s="37">
        <f t="shared" si="1432"/>
        <v>235.52494596632019</v>
      </c>
      <c r="K2049" s="37">
        <f t="shared" si="1433"/>
        <v>24.036360808688272</v>
      </c>
      <c r="L2049" s="37">
        <f t="shared" si="1434"/>
        <v>241.156212250121</v>
      </c>
      <c r="M2049" s="37">
        <f t="shared" si="1435"/>
        <v>500.99225983013065</v>
      </c>
      <c r="N2049" s="37">
        <f t="shared" si="1436"/>
        <v>30.548584093162649</v>
      </c>
      <c r="O2049" s="37">
        <f t="shared" si="1437"/>
        <v>12.51752254010416</v>
      </c>
      <c r="Q2049">
        <f>'Data TREND'!$AU$182</f>
        <v>45</v>
      </c>
      <c r="R2049" s="37">
        <f>'Data TREND'!BD326</f>
        <v>274.27015647369012</v>
      </c>
      <c r="S2049" s="37">
        <f>'Data TREND'!BE326</f>
        <v>46.729187201575897</v>
      </c>
      <c r="T2049" s="37">
        <f>'Data TREND'!BF326</f>
        <v>240.56606929361612</v>
      </c>
      <c r="U2049" s="37">
        <f>'Data TREND'!BG326</f>
        <v>561.49113118560467</v>
      </c>
      <c r="V2049" s="37">
        <f>'Data TREND'!BH326</f>
        <v>35.488520522399725</v>
      </c>
      <c r="W2049" s="37">
        <f>'Data TREND'!BI326</f>
        <v>14.505198270305824</v>
      </c>
      <c r="Y2049" s="37">
        <f t="shared" si="1438"/>
        <v>0</v>
      </c>
      <c r="Z2049" s="37">
        <f t="shared" si="1439"/>
        <v>0</v>
      </c>
      <c r="AA2049" s="37">
        <f t="shared" si="1440"/>
        <v>0</v>
      </c>
      <c r="AB2049" s="37">
        <f t="shared" si="1441"/>
        <v>0</v>
      </c>
      <c r="AC2049" s="37">
        <f t="shared" si="1442"/>
        <v>0</v>
      </c>
      <c r="AD2049" s="37">
        <f t="shared" si="1443"/>
        <v>0</v>
      </c>
      <c r="AF2049">
        <f>'Data TREND'!$AU$182</f>
        <v>45</v>
      </c>
      <c r="AG2049" s="37">
        <f>'Data TREND'!BK326</f>
        <v>315.93179150585257</v>
      </c>
      <c r="AH2049" s="37">
        <f>'Data TREND'!BL326</f>
        <v>49.418664302331052</v>
      </c>
      <c r="AI2049" s="37">
        <f>'Data TREND'!BM326</f>
        <v>242.71508361226475</v>
      </c>
      <c r="AJ2049" s="37">
        <f>'Data TREND'!BN326</f>
        <v>608.19898080435792</v>
      </c>
      <c r="AK2049" s="37">
        <f>'Data TREND'!BO326</f>
        <v>40.114958283410658</v>
      </c>
      <c r="AL2049" s="37">
        <f>'Data TREND'!BP326</f>
        <v>16.45866946587056</v>
      </c>
      <c r="AN2049" s="37">
        <f t="shared" si="1444"/>
        <v>0</v>
      </c>
      <c r="AO2049" s="37">
        <f t="shared" si="1445"/>
        <v>0</v>
      </c>
      <c r="AP2049" s="37">
        <f t="shared" si="1446"/>
        <v>0</v>
      </c>
      <c r="AQ2049" s="37">
        <f t="shared" si="1447"/>
        <v>0</v>
      </c>
      <c r="AR2049" s="37">
        <f t="shared" si="1448"/>
        <v>0</v>
      </c>
      <c r="AS2049" s="37">
        <f t="shared" si="1449"/>
        <v>0</v>
      </c>
      <c r="AU2049">
        <v>45</v>
      </c>
      <c r="AV2049" s="37">
        <f t="shared" si="1450"/>
        <v>235.52494596632019</v>
      </c>
      <c r="AW2049" s="37">
        <f t="shared" si="1451"/>
        <v>24.036360808688272</v>
      </c>
      <c r="AX2049" s="37">
        <f t="shared" si="1452"/>
        <v>241.156212250121</v>
      </c>
      <c r="AY2049" s="37">
        <f t="shared" si="1453"/>
        <v>500.99225983013065</v>
      </c>
      <c r="AZ2049" s="37">
        <f t="shared" si="1454"/>
        <v>30.548584093162649</v>
      </c>
      <c r="BA2049" s="37">
        <f t="shared" si="1455"/>
        <v>12.51752254010416</v>
      </c>
      <c r="BC2049">
        <v>45</v>
      </c>
      <c r="BD2049" s="37">
        <f>IF(Voorblad!$E$10=Rekenblad!BC2049,Rekenblad!AV2049,0)</f>
        <v>0</v>
      </c>
      <c r="BE2049" s="37">
        <f>IF(Voorblad!$E$10=Rekenblad!BC2049,Rekenblad!AW2049,0)</f>
        <v>0</v>
      </c>
      <c r="BF2049" s="37">
        <f>IF(Voorblad!$E$10=Rekenblad!BC2049,Rekenblad!AX2049,0)</f>
        <v>0</v>
      </c>
      <c r="BG2049" s="62">
        <f>IF(Voorblad!$E$10=Rekenblad!BC2049,Rekenblad!AY2049,0)</f>
        <v>0</v>
      </c>
      <c r="BH2049" s="37">
        <f>IF(Voorblad!$E$10=Rekenblad!BC2049,Rekenblad!AZ2049,0)</f>
        <v>0</v>
      </c>
      <c r="BI2049" s="37">
        <f>IF(Voorblad!$E$10=Rekenblad!BC2049,Rekenblad!BA2049,0)</f>
        <v>0</v>
      </c>
      <c r="BK2049">
        <v>45</v>
      </c>
      <c r="BL2049" s="37">
        <f>IF(Voorblad!$E$14=Rekenblad!$BL$2012,Rekenblad!BD2049,0)</f>
        <v>0</v>
      </c>
      <c r="BM2049" s="37">
        <f>IF(Voorblad!$E$14=Rekenblad!$BL$2012,Rekenblad!BE2049,0)</f>
        <v>0</v>
      </c>
      <c r="BN2049" s="37">
        <f>IF(Voorblad!$E$14=Rekenblad!$BL$2012,Rekenblad!BF2049,0)</f>
        <v>0</v>
      </c>
      <c r="BO2049" s="37">
        <f>IF(Voorblad!$E$14=Rekenblad!$BL$2012,Rekenblad!BG2049,0)</f>
        <v>0</v>
      </c>
      <c r="BP2049" s="37">
        <f>IF(Voorblad!$E$14=Rekenblad!$BL$2012,Rekenblad!BH2049,0)</f>
        <v>0</v>
      </c>
      <c r="BQ2049" s="37">
        <f>IF(Voorblad!$E$14=Rekenblad!$BL$2012,Rekenblad!BI2049,0)</f>
        <v>0</v>
      </c>
    </row>
    <row r="2050" spans="2:69" x14ac:dyDescent="0.25">
      <c r="B2050">
        <f>'Data TREND'!$AU$183</f>
        <v>46</v>
      </c>
      <c r="C2050" s="37">
        <f>'Data TREND'!AW327</f>
        <v>239.60533813459085</v>
      </c>
      <c r="D2050" s="37">
        <f>'Data TREND'!AX327</f>
        <v>24.29340880576909</v>
      </c>
      <c r="E2050" s="37">
        <f>'Data TREND'!AY327</f>
        <v>246.41251219923103</v>
      </c>
      <c r="F2050" s="37">
        <f>'Data TREND'!AZ327</f>
        <v>510.58348243708764</v>
      </c>
      <c r="G2050" s="37">
        <f>'Data TREND'!BA327</f>
        <v>30.441885126674464</v>
      </c>
      <c r="H2050" s="37">
        <f>'Data TREND'!BB327</f>
        <v>12.471221594787025</v>
      </c>
      <c r="J2050" s="37">
        <f t="shared" si="1432"/>
        <v>239.60533813459085</v>
      </c>
      <c r="K2050" s="37">
        <f t="shared" si="1433"/>
        <v>24.29340880576909</v>
      </c>
      <c r="L2050" s="37">
        <f t="shared" si="1434"/>
        <v>246.41251219923103</v>
      </c>
      <c r="M2050" s="37">
        <f t="shared" si="1435"/>
        <v>510.58348243708764</v>
      </c>
      <c r="N2050" s="37">
        <f t="shared" si="1436"/>
        <v>30.441885126674464</v>
      </c>
      <c r="O2050" s="37">
        <f t="shared" si="1437"/>
        <v>12.471221594787025</v>
      </c>
      <c r="Q2050">
        <f>'Data TREND'!$AU$183</f>
        <v>46</v>
      </c>
      <c r="R2050" s="37">
        <f>'Data TREND'!BD327</f>
        <v>278.82029493487732</v>
      </c>
      <c r="S2050" s="37">
        <f>'Data TREND'!BE327</f>
        <v>47.260070996043005</v>
      </c>
      <c r="T2050" s="37">
        <f>'Data TREND'!BF327</f>
        <v>245.82827730280977</v>
      </c>
      <c r="U2050" s="37">
        <f>'Data TREND'!BG327</f>
        <v>571.82733737473586</v>
      </c>
      <c r="V2050" s="37">
        <f>'Data TREND'!BH327</f>
        <v>35.325650892360812</v>
      </c>
      <c r="W2050" s="37">
        <f>'Data TREND'!BI327</f>
        <v>14.435232267320512</v>
      </c>
      <c r="Y2050" s="37">
        <f t="shared" si="1438"/>
        <v>0</v>
      </c>
      <c r="Z2050" s="37">
        <f t="shared" si="1439"/>
        <v>0</v>
      </c>
      <c r="AA2050" s="37">
        <f t="shared" si="1440"/>
        <v>0</v>
      </c>
      <c r="AB2050" s="37">
        <f t="shared" si="1441"/>
        <v>0</v>
      </c>
      <c r="AC2050" s="37">
        <f t="shared" si="1442"/>
        <v>0</v>
      </c>
      <c r="AD2050" s="37">
        <f t="shared" si="1443"/>
        <v>0</v>
      </c>
      <c r="AF2050">
        <f>'Data TREND'!$AU$183</f>
        <v>46</v>
      </c>
      <c r="AG2050" s="37">
        <f>'Data TREND'!BK327</f>
        <v>320.97037040478483</v>
      </c>
      <c r="AH2050" s="37">
        <f>'Data TREND'!BL327</f>
        <v>49.993021005151192</v>
      </c>
      <c r="AI2050" s="37">
        <f>'Data TREND'!BM327</f>
        <v>247.92294053288612</v>
      </c>
      <c r="AJ2050" s="37">
        <f>'Data TREND'!BN327</f>
        <v>619.01793948908676</v>
      </c>
      <c r="AK2050" s="37">
        <f>'Data TREND'!BO327</f>
        <v>39.872740597944663</v>
      </c>
      <c r="AL2050" s="37">
        <f>'Data TREND'!BP327</f>
        <v>16.359026404717415</v>
      </c>
      <c r="AN2050" s="37">
        <f t="shared" si="1444"/>
        <v>0</v>
      </c>
      <c r="AO2050" s="37">
        <f t="shared" si="1445"/>
        <v>0</v>
      </c>
      <c r="AP2050" s="37">
        <f t="shared" si="1446"/>
        <v>0</v>
      </c>
      <c r="AQ2050" s="37">
        <f t="shared" si="1447"/>
        <v>0</v>
      </c>
      <c r="AR2050" s="37">
        <f t="shared" si="1448"/>
        <v>0</v>
      </c>
      <c r="AS2050" s="37">
        <f t="shared" si="1449"/>
        <v>0</v>
      </c>
      <c r="AU2050">
        <v>46</v>
      </c>
      <c r="AV2050" s="37">
        <f t="shared" si="1450"/>
        <v>239.60533813459085</v>
      </c>
      <c r="AW2050" s="37">
        <f t="shared" si="1451"/>
        <v>24.29340880576909</v>
      </c>
      <c r="AX2050" s="37">
        <f t="shared" si="1452"/>
        <v>246.41251219923103</v>
      </c>
      <c r="AY2050" s="37">
        <f t="shared" si="1453"/>
        <v>510.58348243708764</v>
      </c>
      <c r="AZ2050" s="37">
        <f t="shared" si="1454"/>
        <v>30.441885126674464</v>
      </c>
      <c r="BA2050" s="37">
        <f t="shared" si="1455"/>
        <v>12.471221594787025</v>
      </c>
      <c r="BC2050">
        <v>46</v>
      </c>
      <c r="BD2050" s="37">
        <f>IF(Voorblad!$E$10=Rekenblad!BC2050,Rekenblad!AV2050,0)</f>
        <v>0</v>
      </c>
      <c r="BE2050" s="37">
        <f>IF(Voorblad!$E$10=Rekenblad!BC2050,Rekenblad!AW2050,0)</f>
        <v>0</v>
      </c>
      <c r="BF2050" s="37">
        <f>IF(Voorblad!$E$10=Rekenblad!BC2050,Rekenblad!AX2050,0)</f>
        <v>0</v>
      </c>
      <c r="BG2050" s="62">
        <f>IF(Voorblad!$E$10=Rekenblad!BC2050,Rekenblad!AY2050,0)</f>
        <v>0</v>
      </c>
      <c r="BH2050" s="37">
        <f>IF(Voorblad!$E$10=Rekenblad!BC2050,Rekenblad!AZ2050,0)</f>
        <v>0</v>
      </c>
      <c r="BI2050" s="37">
        <f>IF(Voorblad!$E$10=Rekenblad!BC2050,Rekenblad!BA2050,0)</f>
        <v>0</v>
      </c>
      <c r="BK2050">
        <v>46</v>
      </c>
      <c r="BL2050" s="37">
        <f>IF(Voorblad!$E$14=Rekenblad!$BL$2012,Rekenblad!BD2050,0)</f>
        <v>0</v>
      </c>
      <c r="BM2050" s="37">
        <f>IF(Voorblad!$E$14=Rekenblad!$BL$2012,Rekenblad!BE2050,0)</f>
        <v>0</v>
      </c>
      <c r="BN2050" s="37">
        <f>IF(Voorblad!$E$14=Rekenblad!$BL$2012,Rekenblad!BF2050,0)</f>
        <v>0</v>
      </c>
      <c r="BO2050" s="37">
        <f>IF(Voorblad!$E$14=Rekenblad!$BL$2012,Rekenblad!BG2050,0)</f>
        <v>0</v>
      </c>
      <c r="BP2050" s="37">
        <f>IF(Voorblad!$E$14=Rekenblad!$BL$2012,Rekenblad!BH2050,0)</f>
        <v>0</v>
      </c>
      <c r="BQ2050" s="37">
        <f>IF(Voorblad!$E$14=Rekenblad!$BL$2012,Rekenblad!BI2050,0)</f>
        <v>0</v>
      </c>
    </row>
    <row r="2051" spans="2:69" x14ac:dyDescent="0.25">
      <c r="B2051">
        <f>'Data TREND'!$AU$184</f>
        <v>47</v>
      </c>
      <c r="C2051" s="37">
        <f>'Data TREND'!AW328</f>
        <v>243.68573030286149</v>
      </c>
      <c r="D2051" s="37">
        <f>'Data TREND'!AX328</f>
        <v>24.550456802849908</v>
      </c>
      <c r="E2051" s="37">
        <f>'Data TREND'!AY328</f>
        <v>251.66881214834109</v>
      </c>
      <c r="F2051" s="37">
        <f>'Data TREND'!AZ328</f>
        <v>520.17470504404457</v>
      </c>
      <c r="G2051" s="37">
        <f>'Data TREND'!BA328</f>
        <v>30.335186160186279</v>
      </c>
      <c r="H2051" s="37">
        <f>'Data TREND'!BB328</f>
        <v>12.424920649469888</v>
      </c>
      <c r="J2051" s="37">
        <f t="shared" si="1432"/>
        <v>243.68573030286149</v>
      </c>
      <c r="K2051" s="37">
        <f t="shared" si="1433"/>
        <v>24.550456802849908</v>
      </c>
      <c r="L2051" s="37">
        <f t="shared" si="1434"/>
        <v>251.66881214834109</v>
      </c>
      <c r="M2051" s="37">
        <f t="shared" si="1435"/>
        <v>520.17470504404457</v>
      </c>
      <c r="N2051" s="37">
        <f t="shared" si="1436"/>
        <v>30.335186160186279</v>
      </c>
      <c r="O2051" s="37">
        <f t="shared" si="1437"/>
        <v>12.424920649469888</v>
      </c>
      <c r="Q2051">
        <f>'Data TREND'!$AU$184</f>
        <v>47</v>
      </c>
      <c r="R2051" s="37">
        <f>'Data TREND'!BD328</f>
        <v>283.37043339606453</v>
      </c>
      <c r="S2051" s="37">
        <f>'Data TREND'!BE328</f>
        <v>47.790954790510121</v>
      </c>
      <c r="T2051" s="37">
        <f>'Data TREND'!BF328</f>
        <v>251.09048531200341</v>
      </c>
      <c r="U2051" s="37">
        <f>'Data TREND'!BG328</f>
        <v>582.16354356386705</v>
      </c>
      <c r="V2051" s="37">
        <f>'Data TREND'!BH328</f>
        <v>35.1627812623219</v>
      </c>
      <c r="W2051" s="37">
        <f>'Data TREND'!BI328</f>
        <v>14.365266264335197</v>
      </c>
      <c r="Y2051" s="37">
        <f t="shared" si="1438"/>
        <v>0</v>
      </c>
      <c r="Z2051" s="37">
        <f t="shared" si="1439"/>
        <v>0</v>
      </c>
      <c r="AA2051" s="37">
        <f t="shared" si="1440"/>
        <v>0</v>
      </c>
      <c r="AB2051" s="37">
        <f t="shared" si="1441"/>
        <v>0</v>
      </c>
      <c r="AC2051" s="37">
        <f t="shared" si="1442"/>
        <v>0</v>
      </c>
      <c r="AD2051" s="37">
        <f t="shared" si="1443"/>
        <v>0</v>
      </c>
      <c r="AF2051">
        <f>'Data TREND'!$AU$184</f>
        <v>47</v>
      </c>
      <c r="AG2051" s="37">
        <f>'Data TREND'!BK328</f>
        <v>326.00894930371703</v>
      </c>
      <c r="AH2051" s="37">
        <f>'Data TREND'!BL328</f>
        <v>50.567377707971332</v>
      </c>
      <c r="AI2051" s="37">
        <f>'Data TREND'!BM328</f>
        <v>253.13079745350751</v>
      </c>
      <c r="AJ2051" s="37">
        <f>'Data TREND'!BN328</f>
        <v>629.83689817381548</v>
      </c>
      <c r="AK2051" s="37">
        <f>'Data TREND'!BO328</f>
        <v>39.630522912478668</v>
      </c>
      <c r="AL2051" s="37">
        <f>'Data TREND'!BP328</f>
        <v>16.259383343564274</v>
      </c>
      <c r="AN2051" s="37">
        <f t="shared" si="1444"/>
        <v>0</v>
      </c>
      <c r="AO2051" s="37">
        <f t="shared" si="1445"/>
        <v>0</v>
      </c>
      <c r="AP2051" s="37">
        <f t="shared" si="1446"/>
        <v>0</v>
      </c>
      <c r="AQ2051" s="37">
        <f t="shared" si="1447"/>
        <v>0</v>
      </c>
      <c r="AR2051" s="37">
        <f t="shared" si="1448"/>
        <v>0</v>
      </c>
      <c r="AS2051" s="37">
        <f t="shared" si="1449"/>
        <v>0</v>
      </c>
      <c r="AU2051">
        <v>47</v>
      </c>
      <c r="AV2051" s="37">
        <f t="shared" si="1450"/>
        <v>243.68573030286149</v>
      </c>
      <c r="AW2051" s="37">
        <f t="shared" si="1451"/>
        <v>24.550456802849908</v>
      </c>
      <c r="AX2051" s="37">
        <f t="shared" si="1452"/>
        <v>251.66881214834109</v>
      </c>
      <c r="AY2051" s="37">
        <f t="shared" si="1453"/>
        <v>520.17470504404457</v>
      </c>
      <c r="AZ2051" s="37">
        <f t="shared" si="1454"/>
        <v>30.335186160186279</v>
      </c>
      <c r="BA2051" s="37">
        <f t="shared" si="1455"/>
        <v>12.424920649469888</v>
      </c>
      <c r="BC2051">
        <v>47</v>
      </c>
      <c r="BD2051" s="37">
        <f>IF(Voorblad!$E$10=Rekenblad!BC2051,Rekenblad!AV2051,0)</f>
        <v>0</v>
      </c>
      <c r="BE2051" s="37">
        <f>IF(Voorblad!$E$10=Rekenblad!BC2051,Rekenblad!AW2051,0)</f>
        <v>0</v>
      </c>
      <c r="BF2051" s="37">
        <f>IF(Voorblad!$E$10=Rekenblad!BC2051,Rekenblad!AX2051,0)</f>
        <v>0</v>
      </c>
      <c r="BG2051" s="62">
        <f>IF(Voorblad!$E$10=Rekenblad!BC2051,Rekenblad!AY2051,0)</f>
        <v>0</v>
      </c>
      <c r="BH2051" s="37">
        <f>IF(Voorblad!$E$10=Rekenblad!BC2051,Rekenblad!AZ2051,0)</f>
        <v>0</v>
      </c>
      <c r="BI2051" s="37">
        <f>IF(Voorblad!$E$10=Rekenblad!BC2051,Rekenblad!BA2051,0)</f>
        <v>0</v>
      </c>
      <c r="BK2051">
        <v>47</v>
      </c>
      <c r="BL2051" s="37">
        <f>IF(Voorblad!$E$14=Rekenblad!$BL$2012,Rekenblad!BD2051,0)</f>
        <v>0</v>
      </c>
      <c r="BM2051" s="37">
        <f>IF(Voorblad!$E$14=Rekenblad!$BL$2012,Rekenblad!BE2051,0)</f>
        <v>0</v>
      </c>
      <c r="BN2051" s="37">
        <f>IF(Voorblad!$E$14=Rekenblad!$BL$2012,Rekenblad!BF2051,0)</f>
        <v>0</v>
      </c>
      <c r="BO2051" s="37">
        <f>IF(Voorblad!$E$14=Rekenblad!$BL$2012,Rekenblad!BG2051,0)</f>
        <v>0</v>
      </c>
      <c r="BP2051" s="37">
        <f>IF(Voorblad!$E$14=Rekenblad!$BL$2012,Rekenblad!BH2051,0)</f>
        <v>0</v>
      </c>
      <c r="BQ2051" s="37">
        <f>IF(Voorblad!$E$14=Rekenblad!$BL$2012,Rekenblad!BI2051,0)</f>
        <v>0</v>
      </c>
    </row>
    <row r="2052" spans="2:69" x14ac:dyDescent="0.25">
      <c r="B2052">
        <f>'Data TREND'!$AU$185</f>
        <v>48</v>
      </c>
      <c r="C2052" s="37">
        <f>'Data TREND'!AW329</f>
        <v>247.76612247113215</v>
      </c>
      <c r="D2052" s="37">
        <f>'Data TREND'!AX329</f>
        <v>24.807504799930722</v>
      </c>
      <c r="E2052" s="37">
        <f>'Data TREND'!AY329</f>
        <v>256.92511209745112</v>
      </c>
      <c r="F2052" s="37">
        <f>'Data TREND'!AZ329</f>
        <v>529.76592765100145</v>
      </c>
      <c r="G2052" s="37">
        <f>'Data TREND'!BA329</f>
        <v>30.228487193698093</v>
      </c>
      <c r="H2052" s="37">
        <f>'Data TREND'!BB329</f>
        <v>12.378619704152751</v>
      </c>
      <c r="J2052" s="37">
        <f t="shared" si="1432"/>
        <v>247.76612247113215</v>
      </c>
      <c r="K2052" s="37">
        <f t="shared" si="1433"/>
        <v>24.807504799930722</v>
      </c>
      <c r="L2052" s="37">
        <f t="shared" si="1434"/>
        <v>256.92511209745112</v>
      </c>
      <c r="M2052" s="37">
        <f t="shared" si="1435"/>
        <v>529.76592765100145</v>
      </c>
      <c r="N2052" s="37">
        <f t="shared" si="1436"/>
        <v>30.228487193698093</v>
      </c>
      <c r="O2052" s="37">
        <f t="shared" si="1437"/>
        <v>12.378619704152751</v>
      </c>
      <c r="Q2052">
        <f>'Data TREND'!$AU$185</f>
        <v>48</v>
      </c>
      <c r="R2052" s="37">
        <f>'Data TREND'!BD329</f>
        <v>287.92057185725173</v>
      </c>
      <c r="S2052" s="37">
        <f>'Data TREND'!BE329</f>
        <v>48.321838584977236</v>
      </c>
      <c r="T2052" s="37">
        <f>'Data TREND'!BF329</f>
        <v>256.35269332119708</v>
      </c>
      <c r="U2052" s="37">
        <f>'Data TREND'!BG329</f>
        <v>592.49974975299824</v>
      </c>
      <c r="V2052" s="37">
        <f>'Data TREND'!BH329</f>
        <v>34.999911632282988</v>
      </c>
      <c r="W2052" s="37">
        <f>'Data TREND'!BI329</f>
        <v>14.295300261349885</v>
      </c>
      <c r="Y2052" s="37">
        <f t="shared" si="1438"/>
        <v>0</v>
      </c>
      <c r="Z2052" s="37">
        <f t="shared" si="1439"/>
        <v>0</v>
      </c>
      <c r="AA2052" s="37">
        <f t="shared" si="1440"/>
        <v>0</v>
      </c>
      <c r="AB2052" s="37">
        <f t="shared" si="1441"/>
        <v>0</v>
      </c>
      <c r="AC2052" s="37">
        <f t="shared" si="1442"/>
        <v>0</v>
      </c>
      <c r="AD2052" s="37">
        <f t="shared" si="1443"/>
        <v>0</v>
      </c>
      <c r="AF2052">
        <f>'Data TREND'!$AU$185</f>
        <v>48</v>
      </c>
      <c r="AG2052" s="37">
        <f>'Data TREND'!BK329</f>
        <v>331.04752820264923</v>
      </c>
      <c r="AH2052" s="37">
        <f>'Data TREND'!BL329</f>
        <v>51.141734410791472</v>
      </c>
      <c r="AI2052" s="37">
        <f>'Data TREND'!BM329</f>
        <v>258.33865437412885</v>
      </c>
      <c r="AJ2052" s="37">
        <f>'Data TREND'!BN329</f>
        <v>640.65585685854421</v>
      </c>
      <c r="AK2052" s="37">
        <f>'Data TREND'!BO329</f>
        <v>39.388305227012673</v>
      </c>
      <c r="AL2052" s="37">
        <f>'Data TREND'!BP329</f>
        <v>16.159740282411132</v>
      </c>
      <c r="AN2052" s="37">
        <f t="shared" si="1444"/>
        <v>0</v>
      </c>
      <c r="AO2052" s="37">
        <f t="shared" si="1445"/>
        <v>0</v>
      </c>
      <c r="AP2052" s="37">
        <f t="shared" si="1446"/>
        <v>0</v>
      </c>
      <c r="AQ2052" s="37">
        <f t="shared" si="1447"/>
        <v>0</v>
      </c>
      <c r="AR2052" s="37">
        <f t="shared" si="1448"/>
        <v>0</v>
      </c>
      <c r="AS2052" s="37">
        <f t="shared" si="1449"/>
        <v>0</v>
      </c>
      <c r="AU2052">
        <v>48</v>
      </c>
      <c r="AV2052" s="37">
        <f t="shared" si="1450"/>
        <v>247.76612247113215</v>
      </c>
      <c r="AW2052" s="37">
        <f t="shared" si="1451"/>
        <v>24.807504799930722</v>
      </c>
      <c r="AX2052" s="37">
        <f t="shared" si="1452"/>
        <v>256.92511209745112</v>
      </c>
      <c r="AY2052" s="37">
        <f t="shared" si="1453"/>
        <v>529.76592765100145</v>
      </c>
      <c r="AZ2052" s="37">
        <f t="shared" si="1454"/>
        <v>30.228487193698093</v>
      </c>
      <c r="BA2052" s="37">
        <f t="shared" si="1455"/>
        <v>12.378619704152751</v>
      </c>
      <c r="BC2052">
        <v>48</v>
      </c>
      <c r="BD2052" s="37">
        <f>IF(Voorblad!$E$10=Rekenblad!BC2052,Rekenblad!AV2052,0)</f>
        <v>0</v>
      </c>
      <c r="BE2052" s="37">
        <f>IF(Voorblad!$E$10=Rekenblad!BC2052,Rekenblad!AW2052,0)</f>
        <v>0</v>
      </c>
      <c r="BF2052" s="37">
        <f>IF(Voorblad!$E$10=Rekenblad!BC2052,Rekenblad!AX2052,0)</f>
        <v>0</v>
      </c>
      <c r="BG2052" s="62">
        <f>IF(Voorblad!$E$10=Rekenblad!BC2052,Rekenblad!AY2052,0)</f>
        <v>0</v>
      </c>
      <c r="BH2052" s="37">
        <f>IF(Voorblad!$E$10=Rekenblad!BC2052,Rekenblad!AZ2052,0)</f>
        <v>0</v>
      </c>
      <c r="BI2052" s="37">
        <f>IF(Voorblad!$E$10=Rekenblad!BC2052,Rekenblad!BA2052,0)</f>
        <v>0</v>
      </c>
      <c r="BK2052">
        <v>48</v>
      </c>
      <c r="BL2052" s="37">
        <f>IF(Voorblad!$E$14=Rekenblad!$BL$2012,Rekenblad!BD2052,0)</f>
        <v>0</v>
      </c>
      <c r="BM2052" s="37">
        <f>IF(Voorblad!$E$14=Rekenblad!$BL$2012,Rekenblad!BE2052,0)</f>
        <v>0</v>
      </c>
      <c r="BN2052" s="37">
        <f>IF(Voorblad!$E$14=Rekenblad!$BL$2012,Rekenblad!BF2052,0)</f>
        <v>0</v>
      </c>
      <c r="BO2052" s="37">
        <f>IF(Voorblad!$E$14=Rekenblad!$BL$2012,Rekenblad!BG2052,0)</f>
        <v>0</v>
      </c>
      <c r="BP2052" s="37">
        <f>IF(Voorblad!$E$14=Rekenblad!$BL$2012,Rekenblad!BH2052,0)</f>
        <v>0</v>
      </c>
      <c r="BQ2052" s="37">
        <f>IF(Voorblad!$E$14=Rekenblad!$BL$2012,Rekenblad!BI2052,0)</f>
        <v>0</v>
      </c>
    </row>
    <row r="2053" spans="2:69" x14ac:dyDescent="0.25">
      <c r="B2053">
        <f>'Data TREND'!$AU$186</f>
        <v>49</v>
      </c>
      <c r="C2053" s="37">
        <f>'Data TREND'!AW330</f>
        <v>251.84651463940281</v>
      </c>
      <c r="D2053" s="37">
        <f>'Data TREND'!AX330</f>
        <v>25.06455279701154</v>
      </c>
      <c r="E2053" s="37">
        <f>'Data TREND'!AY330</f>
        <v>262.18141204656121</v>
      </c>
      <c r="F2053" s="37">
        <f>'Data TREND'!AZ330</f>
        <v>539.35715025795844</v>
      </c>
      <c r="G2053" s="37">
        <f>'Data TREND'!BA330</f>
        <v>30.121788227209905</v>
      </c>
      <c r="H2053" s="37">
        <f>'Data TREND'!BB330</f>
        <v>12.332318758835614</v>
      </c>
      <c r="J2053" s="37">
        <f t="shared" si="1432"/>
        <v>251.84651463940281</v>
      </c>
      <c r="K2053" s="37">
        <f t="shared" si="1433"/>
        <v>25.06455279701154</v>
      </c>
      <c r="L2053" s="37">
        <f t="shared" si="1434"/>
        <v>262.18141204656121</v>
      </c>
      <c r="M2053" s="37">
        <f t="shared" si="1435"/>
        <v>539.35715025795844</v>
      </c>
      <c r="N2053" s="37">
        <f t="shared" si="1436"/>
        <v>30.121788227209905</v>
      </c>
      <c r="O2053" s="37">
        <f t="shared" si="1437"/>
        <v>12.332318758835614</v>
      </c>
      <c r="Q2053">
        <f>'Data TREND'!$AU$186</f>
        <v>49</v>
      </c>
      <c r="R2053" s="37">
        <f>'Data TREND'!BD330</f>
        <v>292.47071031843893</v>
      </c>
      <c r="S2053" s="37">
        <f>'Data TREND'!BE330</f>
        <v>48.852722379444351</v>
      </c>
      <c r="T2053" s="37">
        <f>'Data TREND'!BF330</f>
        <v>261.61490133039069</v>
      </c>
      <c r="U2053" s="37">
        <f>'Data TREND'!BG330</f>
        <v>602.83595594212943</v>
      </c>
      <c r="V2053" s="37">
        <f>'Data TREND'!BH330</f>
        <v>34.837042002244075</v>
      </c>
      <c r="W2053" s="37">
        <f>'Data TREND'!BI330</f>
        <v>14.225334258364573</v>
      </c>
      <c r="Y2053" s="37">
        <f t="shared" si="1438"/>
        <v>0</v>
      </c>
      <c r="Z2053" s="37">
        <f t="shared" si="1439"/>
        <v>0</v>
      </c>
      <c r="AA2053" s="37">
        <f t="shared" si="1440"/>
        <v>0</v>
      </c>
      <c r="AB2053" s="37">
        <f t="shared" si="1441"/>
        <v>0</v>
      </c>
      <c r="AC2053" s="37">
        <f t="shared" si="1442"/>
        <v>0</v>
      </c>
      <c r="AD2053" s="37">
        <f t="shared" si="1443"/>
        <v>0</v>
      </c>
      <c r="AF2053">
        <f>'Data TREND'!$AU$186</f>
        <v>49</v>
      </c>
      <c r="AG2053" s="37">
        <f>'Data TREND'!BK330</f>
        <v>336.08610710158149</v>
      </c>
      <c r="AH2053" s="37">
        <f>'Data TREND'!BL330</f>
        <v>51.716091113611611</v>
      </c>
      <c r="AI2053" s="37">
        <f>'Data TREND'!BM330</f>
        <v>263.54651129475025</v>
      </c>
      <c r="AJ2053" s="37">
        <f>'Data TREND'!BN330</f>
        <v>651.47481554327305</v>
      </c>
      <c r="AK2053" s="37">
        <f>'Data TREND'!BO330</f>
        <v>39.146087541546677</v>
      </c>
      <c r="AL2053" s="37">
        <f>'Data TREND'!BP330</f>
        <v>16.060097221257987</v>
      </c>
      <c r="AN2053" s="37">
        <f t="shared" si="1444"/>
        <v>0</v>
      </c>
      <c r="AO2053" s="37">
        <f t="shared" si="1445"/>
        <v>0</v>
      </c>
      <c r="AP2053" s="37">
        <f t="shared" si="1446"/>
        <v>0</v>
      </c>
      <c r="AQ2053" s="37">
        <f t="shared" si="1447"/>
        <v>0</v>
      </c>
      <c r="AR2053" s="37">
        <f t="shared" si="1448"/>
        <v>0</v>
      </c>
      <c r="AS2053" s="37">
        <f t="shared" si="1449"/>
        <v>0</v>
      </c>
      <c r="AU2053">
        <v>49</v>
      </c>
      <c r="AV2053" s="37">
        <f t="shared" si="1450"/>
        <v>251.84651463940281</v>
      </c>
      <c r="AW2053" s="37">
        <f t="shared" si="1451"/>
        <v>25.06455279701154</v>
      </c>
      <c r="AX2053" s="37">
        <f t="shared" si="1452"/>
        <v>262.18141204656121</v>
      </c>
      <c r="AY2053" s="37">
        <f t="shared" si="1453"/>
        <v>539.35715025795844</v>
      </c>
      <c r="AZ2053" s="37">
        <f t="shared" si="1454"/>
        <v>30.121788227209905</v>
      </c>
      <c r="BA2053" s="37">
        <f t="shared" si="1455"/>
        <v>12.332318758835614</v>
      </c>
      <c r="BC2053">
        <v>49</v>
      </c>
      <c r="BD2053" s="37">
        <f>IF(Voorblad!$E$10=Rekenblad!BC2053,Rekenblad!AV2053,0)</f>
        <v>0</v>
      </c>
      <c r="BE2053" s="37">
        <f>IF(Voorblad!$E$10=Rekenblad!BC2053,Rekenblad!AW2053,0)</f>
        <v>0</v>
      </c>
      <c r="BF2053" s="37">
        <f>IF(Voorblad!$E$10=Rekenblad!BC2053,Rekenblad!AX2053,0)</f>
        <v>0</v>
      </c>
      <c r="BG2053" s="62">
        <f>IF(Voorblad!$E$10=Rekenblad!BC2053,Rekenblad!AY2053,0)</f>
        <v>0</v>
      </c>
      <c r="BH2053" s="37">
        <f>IF(Voorblad!$E$10=Rekenblad!BC2053,Rekenblad!AZ2053,0)</f>
        <v>0</v>
      </c>
      <c r="BI2053" s="37">
        <f>IF(Voorblad!$E$10=Rekenblad!BC2053,Rekenblad!BA2053,0)</f>
        <v>0</v>
      </c>
      <c r="BK2053">
        <v>49</v>
      </c>
      <c r="BL2053" s="37">
        <f>IF(Voorblad!$E$14=Rekenblad!$BL$2012,Rekenblad!BD2053,0)</f>
        <v>0</v>
      </c>
      <c r="BM2053" s="37">
        <f>IF(Voorblad!$E$14=Rekenblad!$BL$2012,Rekenblad!BE2053,0)</f>
        <v>0</v>
      </c>
      <c r="BN2053" s="37">
        <f>IF(Voorblad!$E$14=Rekenblad!$BL$2012,Rekenblad!BF2053,0)</f>
        <v>0</v>
      </c>
      <c r="BO2053" s="37">
        <f>IF(Voorblad!$E$14=Rekenblad!$BL$2012,Rekenblad!BG2053,0)</f>
        <v>0</v>
      </c>
      <c r="BP2053" s="37">
        <f>IF(Voorblad!$E$14=Rekenblad!$BL$2012,Rekenblad!BH2053,0)</f>
        <v>0</v>
      </c>
      <c r="BQ2053" s="37">
        <f>IF(Voorblad!$E$14=Rekenblad!$BL$2012,Rekenblad!BI2053,0)</f>
        <v>0</v>
      </c>
    </row>
    <row r="2054" spans="2:69" x14ac:dyDescent="0.25">
      <c r="B2054">
        <f>'Data TREND'!$AU$187</f>
        <v>50</v>
      </c>
      <c r="C2054" s="37">
        <f>'Data TREND'!AW331</f>
        <v>255.92690680767345</v>
      </c>
      <c r="D2054" s="37">
        <f>'Data TREND'!AX331</f>
        <v>25.321600794092355</v>
      </c>
      <c r="E2054" s="37">
        <f>'Data TREND'!AY331</f>
        <v>267.43771199567124</v>
      </c>
      <c r="F2054" s="37">
        <f>'Data TREND'!AZ331</f>
        <v>548.94837286491543</v>
      </c>
      <c r="G2054" s="37">
        <f>'Data TREND'!BA331</f>
        <v>30.015089260721719</v>
      </c>
      <c r="H2054" s="37">
        <f>'Data TREND'!BB331</f>
        <v>12.286017813518477</v>
      </c>
      <c r="J2054" s="37">
        <f t="shared" si="1432"/>
        <v>255.92690680767345</v>
      </c>
      <c r="K2054" s="37">
        <f t="shared" si="1433"/>
        <v>25.321600794092355</v>
      </c>
      <c r="L2054" s="37">
        <f t="shared" si="1434"/>
        <v>267.43771199567124</v>
      </c>
      <c r="M2054" s="37">
        <f t="shared" si="1435"/>
        <v>548.94837286491543</v>
      </c>
      <c r="N2054" s="37">
        <f t="shared" si="1436"/>
        <v>30.015089260721719</v>
      </c>
      <c r="O2054" s="37">
        <f t="shared" si="1437"/>
        <v>12.286017813518477</v>
      </c>
      <c r="Q2054">
        <f>'Data TREND'!$AU$187</f>
        <v>50</v>
      </c>
      <c r="R2054" s="37">
        <f>'Data TREND'!BD331</f>
        <v>297.02084877962614</v>
      </c>
      <c r="S2054" s="37">
        <f>'Data TREND'!BE331</f>
        <v>49.383606173911467</v>
      </c>
      <c r="T2054" s="37">
        <f>'Data TREND'!BF331</f>
        <v>266.87710933958436</v>
      </c>
      <c r="U2054" s="37">
        <f>'Data TREND'!BG331</f>
        <v>613.17216213126062</v>
      </c>
      <c r="V2054" s="37">
        <f>'Data TREND'!BH331</f>
        <v>34.674172372205163</v>
      </c>
      <c r="W2054" s="37">
        <f>'Data TREND'!BI331</f>
        <v>14.15536825537926</v>
      </c>
      <c r="Y2054" s="37">
        <f t="shared" si="1438"/>
        <v>0</v>
      </c>
      <c r="Z2054" s="37">
        <f t="shared" si="1439"/>
        <v>0</v>
      </c>
      <c r="AA2054" s="37">
        <f t="shared" si="1440"/>
        <v>0</v>
      </c>
      <c r="AB2054" s="37">
        <f t="shared" si="1441"/>
        <v>0</v>
      </c>
      <c r="AC2054" s="37">
        <f t="shared" si="1442"/>
        <v>0</v>
      </c>
      <c r="AD2054" s="37">
        <f t="shared" si="1443"/>
        <v>0</v>
      </c>
      <c r="AF2054">
        <f>'Data TREND'!$AU$187</f>
        <v>50</v>
      </c>
      <c r="AG2054" s="37">
        <f>'Data TREND'!BK331</f>
        <v>341.12468600051375</v>
      </c>
      <c r="AH2054" s="37">
        <f>'Data TREND'!BL331</f>
        <v>52.290447816431744</v>
      </c>
      <c r="AI2054" s="37">
        <f>'Data TREND'!BM331</f>
        <v>268.75436821537164</v>
      </c>
      <c r="AJ2054" s="37">
        <f>'Data TREND'!BN331</f>
        <v>662.29377422800178</v>
      </c>
      <c r="AK2054" s="37">
        <f>'Data TREND'!BO331</f>
        <v>38.903869856080682</v>
      </c>
      <c r="AL2054" s="37">
        <f>'Data TREND'!BP331</f>
        <v>15.960454160104845</v>
      </c>
      <c r="AN2054" s="37">
        <f t="shared" si="1444"/>
        <v>0</v>
      </c>
      <c r="AO2054" s="37">
        <f t="shared" si="1445"/>
        <v>0</v>
      </c>
      <c r="AP2054" s="37">
        <f t="shared" si="1446"/>
        <v>0</v>
      </c>
      <c r="AQ2054" s="37">
        <f t="shared" si="1447"/>
        <v>0</v>
      </c>
      <c r="AR2054" s="37">
        <f t="shared" si="1448"/>
        <v>0</v>
      </c>
      <c r="AS2054" s="37">
        <f t="shared" si="1449"/>
        <v>0</v>
      </c>
      <c r="AU2054">
        <v>50</v>
      </c>
      <c r="AV2054" s="37">
        <f t="shared" si="1450"/>
        <v>255.92690680767345</v>
      </c>
      <c r="AW2054" s="37">
        <f t="shared" si="1451"/>
        <v>25.321600794092355</v>
      </c>
      <c r="AX2054" s="37">
        <f t="shared" si="1452"/>
        <v>267.43771199567124</v>
      </c>
      <c r="AY2054" s="37">
        <f t="shared" si="1453"/>
        <v>548.94837286491543</v>
      </c>
      <c r="AZ2054" s="37">
        <f t="shared" si="1454"/>
        <v>30.015089260721719</v>
      </c>
      <c r="BA2054" s="37">
        <f t="shared" si="1455"/>
        <v>12.286017813518477</v>
      </c>
      <c r="BC2054">
        <v>50</v>
      </c>
      <c r="BD2054" s="37">
        <f>IF(Voorblad!$E$10=Rekenblad!BC2054,Rekenblad!AV2054,0)</f>
        <v>0</v>
      </c>
      <c r="BE2054" s="37">
        <f>IF(Voorblad!$E$10=Rekenblad!BC2054,Rekenblad!AW2054,0)</f>
        <v>0</v>
      </c>
      <c r="BF2054" s="37">
        <f>IF(Voorblad!$E$10=Rekenblad!BC2054,Rekenblad!AX2054,0)</f>
        <v>0</v>
      </c>
      <c r="BG2054" s="62">
        <f>IF(Voorblad!$E$10=Rekenblad!BC2054,Rekenblad!AY2054,0)</f>
        <v>0</v>
      </c>
      <c r="BH2054" s="37">
        <f>IF(Voorblad!$E$10=Rekenblad!BC2054,Rekenblad!AZ2054,0)</f>
        <v>0</v>
      </c>
      <c r="BI2054" s="37">
        <f>IF(Voorblad!$E$10=Rekenblad!BC2054,Rekenblad!BA2054,0)</f>
        <v>0</v>
      </c>
      <c r="BK2054">
        <v>50</v>
      </c>
      <c r="BL2054" s="37">
        <f>IF(Voorblad!$E$14=Rekenblad!$BL$2012,Rekenblad!BD2054,0)</f>
        <v>0</v>
      </c>
      <c r="BM2054" s="37">
        <f>IF(Voorblad!$E$14=Rekenblad!$BL$2012,Rekenblad!BE2054,0)</f>
        <v>0</v>
      </c>
      <c r="BN2054" s="37">
        <f>IF(Voorblad!$E$14=Rekenblad!$BL$2012,Rekenblad!BF2054,0)</f>
        <v>0</v>
      </c>
      <c r="BO2054" s="37">
        <f>IF(Voorblad!$E$14=Rekenblad!$BL$2012,Rekenblad!BG2054,0)</f>
        <v>0</v>
      </c>
      <c r="BP2054" s="37">
        <f>IF(Voorblad!$E$14=Rekenblad!$BL$2012,Rekenblad!BH2054,0)</f>
        <v>0</v>
      </c>
      <c r="BQ2054" s="37">
        <f>IF(Voorblad!$E$14=Rekenblad!$BL$2012,Rekenblad!BI2054,0)</f>
        <v>0</v>
      </c>
    </row>
    <row r="2055" spans="2:69" x14ac:dyDescent="0.25">
      <c r="B2055">
        <f>'Data TREND'!$AU$188</f>
        <v>51</v>
      </c>
      <c r="C2055" s="37">
        <f>'Data TREND'!AW332</f>
        <v>260.00729897594408</v>
      </c>
      <c r="D2055" s="37">
        <f>'Data TREND'!AX332</f>
        <v>25.578648791173173</v>
      </c>
      <c r="E2055" s="37">
        <f>'Data TREND'!AY332</f>
        <v>272.69401194478132</v>
      </c>
      <c r="F2055" s="37">
        <f>'Data TREND'!AZ332</f>
        <v>558.53959547187242</v>
      </c>
      <c r="G2055" s="37">
        <f>'Data TREND'!BA332</f>
        <v>29.908390294233534</v>
      </c>
      <c r="H2055" s="37">
        <f>'Data TREND'!BB332</f>
        <v>12.239716868201342</v>
      </c>
      <c r="J2055" s="37">
        <f t="shared" si="1432"/>
        <v>260.00729897594408</v>
      </c>
      <c r="K2055" s="37">
        <f t="shared" si="1433"/>
        <v>25.578648791173173</v>
      </c>
      <c r="L2055" s="37">
        <f t="shared" si="1434"/>
        <v>272.69401194478132</v>
      </c>
      <c r="M2055" s="37">
        <f t="shared" si="1435"/>
        <v>558.53959547187242</v>
      </c>
      <c r="N2055" s="37">
        <f t="shared" si="1436"/>
        <v>29.908390294233534</v>
      </c>
      <c r="O2055" s="37">
        <f t="shared" si="1437"/>
        <v>12.239716868201342</v>
      </c>
      <c r="Q2055">
        <f>'Data TREND'!$AU$188</f>
        <v>51</v>
      </c>
      <c r="R2055" s="37">
        <f>'Data TREND'!BD332</f>
        <v>301.57098724081334</v>
      </c>
      <c r="S2055" s="37">
        <f>'Data TREND'!BE332</f>
        <v>49.914489968378575</v>
      </c>
      <c r="T2055" s="37">
        <f>'Data TREND'!BF332</f>
        <v>272.13931734877804</v>
      </c>
      <c r="U2055" s="37">
        <f>'Data TREND'!BG332</f>
        <v>623.50836832039181</v>
      </c>
      <c r="V2055" s="37">
        <f>'Data TREND'!BH332</f>
        <v>34.511302742166251</v>
      </c>
      <c r="W2055" s="37">
        <f>'Data TREND'!BI332</f>
        <v>14.085402252393948</v>
      </c>
      <c r="Y2055" s="37">
        <f t="shared" si="1438"/>
        <v>0</v>
      </c>
      <c r="Z2055" s="37">
        <f t="shared" si="1439"/>
        <v>0</v>
      </c>
      <c r="AA2055" s="37">
        <f t="shared" si="1440"/>
        <v>0</v>
      </c>
      <c r="AB2055" s="37">
        <f t="shared" si="1441"/>
        <v>0</v>
      </c>
      <c r="AC2055" s="37">
        <f t="shared" si="1442"/>
        <v>0</v>
      </c>
      <c r="AD2055" s="37">
        <f t="shared" si="1443"/>
        <v>0</v>
      </c>
      <c r="AF2055">
        <f>'Data TREND'!$AU$188</f>
        <v>51</v>
      </c>
      <c r="AG2055" s="37">
        <f>'Data TREND'!BK332</f>
        <v>346.16326489944595</v>
      </c>
      <c r="AH2055" s="37">
        <f>'Data TREND'!BL332</f>
        <v>52.864804519251884</v>
      </c>
      <c r="AI2055" s="37">
        <f>'Data TREND'!BM332</f>
        <v>273.96222513599304</v>
      </c>
      <c r="AJ2055" s="37">
        <f>'Data TREND'!BN332</f>
        <v>673.11273291273051</v>
      </c>
      <c r="AK2055" s="37">
        <f>'Data TREND'!BO332</f>
        <v>38.661652170614687</v>
      </c>
      <c r="AL2055" s="37">
        <f>'Data TREND'!BP332</f>
        <v>15.860811098951704</v>
      </c>
      <c r="AN2055" s="37">
        <f t="shared" si="1444"/>
        <v>0</v>
      </c>
      <c r="AO2055" s="37">
        <f t="shared" si="1445"/>
        <v>0</v>
      </c>
      <c r="AP2055" s="37">
        <f t="shared" si="1446"/>
        <v>0</v>
      </c>
      <c r="AQ2055" s="37">
        <f t="shared" si="1447"/>
        <v>0</v>
      </c>
      <c r="AR2055" s="37">
        <f t="shared" si="1448"/>
        <v>0</v>
      </c>
      <c r="AS2055" s="37">
        <f t="shared" si="1449"/>
        <v>0</v>
      </c>
      <c r="AU2055">
        <v>51</v>
      </c>
      <c r="AV2055" s="37">
        <f t="shared" si="1450"/>
        <v>260.00729897594408</v>
      </c>
      <c r="AW2055" s="37">
        <f t="shared" si="1451"/>
        <v>25.578648791173173</v>
      </c>
      <c r="AX2055" s="37">
        <f t="shared" si="1452"/>
        <v>272.69401194478132</v>
      </c>
      <c r="AY2055" s="37">
        <f t="shared" si="1453"/>
        <v>558.53959547187242</v>
      </c>
      <c r="AZ2055" s="37">
        <f t="shared" si="1454"/>
        <v>29.908390294233534</v>
      </c>
      <c r="BA2055" s="37">
        <f t="shared" si="1455"/>
        <v>12.239716868201342</v>
      </c>
      <c r="BC2055">
        <v>51</v>
      </c>
      <c r="BD2055" s="37">
        <f>IF(Voorblad!$E$10=Rekenblad!BC2055,Rekenblad!AV2055,0)</f>
        <v>0</v>
      </c>
      <c r="BE2055" s="37">
        <f>IF(Voorblad!$E$10=Rekenblad!BC2055,Rekenblad!AW2055,0)</f>
        <v>0</v>
      </c>
      <c r="BF2055" s="37">
        <f>IF(Voorblad!$E$10=Rekenblad!BC2055,Rekenblad!AX2055,0)</f>
        <v>0</v>
      </c>
      <c r="BG2055" s="62">
        <f>IF(Voorblad!$E$10=Rekenblad!BC2055,Rekenblad!AY2055,0)</f>
        <v>0</v>
      </c>
      <c r="BH2055" s="37">
        <f>IF(Voorblad!$E$10=Rekenblad!BC2055,Rekenblad!AZ2055,0)</f>
        <v>0</v>
      </c>
      <c r="BI2055" s="37">
        <f>IF(Voorblad!$E$10=Rekenblad!BC2055,Rekenblad!BA2055,0)</f>
        <v>0</v>
      </c>
      <c r="BK2055">
        <v>51</v>
      </c>
      <c r="BL2055" s="37">
        <f>IF(Voorblad!$E$14=Rekenblad!$BL$2012,Rekenblad!BD2055,0)</f>
        <v>0</v>
      </c>
      <c r="BM2055" s="37">
        <f>IF(Voorblad!$E$14=Rekenblad!$BL$2012,Rekenblad!BE2055,0)</f>
        <v>0</v>
      </c>
      <c r="BN2055" s="37">
        <f>IF(Voorblad!$E$14=Rekenblad!$BL$2012,Rekenblad!BF2055,0)</f>
        <v>0</v>
      </c>
      <c r="BO2055" s="37">
        <f>IF(Voorblad!$E$14=Rekenblad!$BL$2012,Rekenblad!BG2055,0)</f>
        <v>0</v>
      </c>
      <c r="BP2055" s="37">
        <f>IF(Voorblad!$E$14=Rekenblad!$BL$2012,Rekenblad!BH2055,0)</f>
        <v>0</v>
      </c>
      <c r="BQ2055" s="37">
        <f>IF(Voorblad!$E$14=Rekenblad!$BL$2012,Rekenblad!BI2055,0)</f>
        <v>0</v>
      </c>
    </row>
    <row r="2056" spans="2:69" x14ac:dyDescent="0.25">
      <c r="B2056">
        <f>'Data TREND'!$AU$189</f>
        <v>52</v>
      </c>
      <c r="C2056" s="37">
        <f>'Data TREND'!AW333</f>
        <v>264.08769114421477</v>
      </c>
      <c r="D2056" s="37">
        <f>'Data TREND'!AX333</f>
        <v>25.835696788253991</v>
      </c>
      <c r="E2056" s="37">
        <f>'Data TREND'!AY333</f>
        <v>277.95031189389135</v>
      </c>
      <c r="F2056" s="37">
        <f>'Data TREND'!AZ333</f>
        <v>568.13081807882929</v>
      </c>
      <c r="G2056" s="37">
        <f>'Data TREND'!BA333</f>
        <v>29.801691327745345</v>
      </c>
      <c r="H2056" s="37">
        <f>'Data TREND'!BB333</f>
        <v>12.193415922884205</v>
      </c>
      <c r="J2056" s="37">
        <f t="shared" si="1432"/>
        <v>264.08769114421477</v>
      </c>
      <c r="K2056" s="37">
        <f t="shared" si="1433"/>
        <v>25.835696788253991</v>
      </c>
      <c r="L2056" s="37">
        <f t="shared" si="1434"/>
        <v>277.95031189389135</v>
      </c>
      <c r="M2056" s="37">
        <f t="shared" si="1435"/>
        <v>568.13081807882929</v>
      </c>
      <c r="N2056" s="37">
        <f t="shared" si="1436"/>
        <v>29.801691327745345</v>
      </c>
      <c r="O2056" s="37">
        <f t="shared" si="1437"/>
        <v>12.193415922884205</v>
      </c>
      <c r="Q2056">
        <f>'Data TREND'!$AU$189</f>
        <v>52</v>
      </c>
      <c r="R2056" s="37">
        <f>'Data TREND'!BD333</f>
        <v>306.12112570200054</v>
      </c>
      <c r="S2056" s="37">
        <f>'Data TREND'!BE333</f>
        <v>50.445373762845691</v>
      </c>
      <c r="T2056" s="37">
        <f>'Data TREND'!BF333</f>
        <v>277.40152535797165</v>
      </c>
      <c r="U2056" s="37">
        <f>'Data TREND'!BG333</f>
        <v>633.844574509523</v>
      </c>
      <c r="V2056" s="37">
        <f>'Data TREND'!BH333</f>
        <v>34.348433112127339</v>
      </c>
      <c r="W2056" s="37">
        <f>'Data TREND'!BI333</f>
        <v>14.015436249408634</v>
      </c>
      <c r="Y2056" s="37">
        <f t="shared" si="1438"/>
        <v>0</v>
      </c>
      <c r="Z2056" s="37">
        <f t="shared" si="1439"/>
        <v>0</v>
      </c>
      <c r="AA2056" s="37">
        <f t="shared" si="1440"/>
        <v>0</v>
      </c>
      <c r="AB2056" s="37">
        <f t="shared" si="1441"/>
        <v>0</v>
      </c>
      <c r="AC2056" s="37">
        <f t="shared" si="1442"/>
        <v>0</v>
      </c>
      <c r="AD2056" s="37">
        <f t="shared" si="1443"/>
        <v>0</v>
      </c>
      <c r="AF2056">
        <f>'Data TREND'!$AU$189</f>
        <v>52</v>
      </c>
      <c r="AG2056" s="37">
        <f>'Data TREND'!BK333</f>
        <v>351.20184379837815</v>
      </c>
      <c r="AH2056" s="37">
        <f>'Data TREND'!BL333</f>
        <v>53.439161222072016</v>
      </c>
      <c r="AI2056" s="37">
        <f>'Data TREND'!BM333</f>
        <v>279.17008205661438</v>
      </c>
      <c r="AJ2056" s="37">
        <f>'Data TREND'!BN333</f>
        <v>683.93169159745935</v>
      </c>
      <c r="AK2056" s="37">
        <f>'Data TREND'!BO333</f>
        <v>38.419434485148699</v>
      </c>
      <c r="AL2056" s="37">
        <f>'Data TREND'!BP333</f>
        <v>15.761168037798559</v>
      </c>
      <c r="AN2056" s="37">
        <f t="shared" si="1444"/>
        <v>0</v>
      </c>
      <c r="AO2056" s="37">
        <f t="shared" si="1445"/>
        <v>0</v>
      </c>
      <c r="AP2056" s="37">
        <f t="shared" si="1446"/>
        <v>0</v>
      </c>
      <c r="AQ2056" s="37">
        <f t="shared" si="1447"/>
        <v>0</v>
      </c>
      <c r="AR2056" s="37">
        <f t="shared" si="1448"/>
        <v>0</v>
      </c>
      <c r="AS2056" s="37">
        <f t="shared" si="1449"/>
        <v>0</v>
      </c>
      <c r="AU2056">
        <v>52</v>
      </c>
      <c r="AV2056" s="37">
        <f t="shared" si="1450"/>
        <v>264.08769114421477</v>
      </c>
      <c r="AW2056" s="37">
        <f t="shared" si="1451"/>
        <v>25.835696788253991</v>
      </c>
      <c r="AX2056" s="37">
        <f t="shared" si="1452"/>
        <v>277.95031189389135</v>
      </c>
      <c r="AY2056" s="37">
        <f t="shared" si="1453"/>
        <v>568.13081807882929</v>
      </c>
      <c r="AZ2056" s="37">
        <f t="shared" si="1454"/>
        <v>29.801691327745345</v>
      </c>
      <c r="BA2056" s="37">
        <f t="shared" si="1455"/>
        <v>12.193415922884205</v>
      </c>
      <c r="BC2056">
        <v>52</v>
      </c>
      <c r="BD2056" s="37">
        <f>IF(Voorblad!$E$10=Rekenblad!BC2056,Rekenblad!AV2056,0)</f>
        <v>0</v>
      </c>
      <c r="BE2056" s="37">
        <f>IF(Voorblad!$E$10=Rekenblad!BC2056,Rekenblad!AW2056,0)</f>
        <v>0</v>
      </c>
      <c r="BF2056" s="37">
        <f>IF(Voorblad!$E$10=Rekenblad!BC2056,Rekenblad!AX2056,0)</f>
        <v>0</v>
      </c>
      <c r="BG2056" s="62">
        <f>IF(Voorblad!$E$10=Rekenblad!BC2056,Rekenblad!AY2056,0)</f>
        <v>0</v>
      </c>
      <c r="BH2056" s="37">
        <f>IF(Voorblad!$E$10=Rekenblad!BC2056,Rekenblad!AZ2056,0)</f>
        <v>0</v>
      </c>
      <c r="BI2056" s="37">
        <f>IF(Voorblad!$E$10=Rekenblad!BC2056,Rekenblad!BA2056,0)</f>
        <v>0</v>
      </c>
      <c r="BK2056">
        <v>52</v>
      </c>
      <c r="BL2056" s="37">
        <f>IF(Voorblad!$E$14=Rekenblad!$BL$2012,Rekenblad!BD2056,0)</f>
        <v>0</v>
      </c>
      <c r="BM2056" s="37">
        <f>IF(Voorblad!$E$14=Rekenblad!$BL$2012,Rekenblad!BE2056,0)</f>
        <v>0</v>
      </c>
      <c r="BN2056" s="37">
        <f>IF(Voorblad!$E$14=Rekenblad!$BL$2012,Rekenblad!BF2056,0)</f>
        <v>0</v>
      </c>
      <c r="BO2056" s="37">
        <f>IF(Voorblad!$E$14=Rekenblad!$BL$2012,Rekenblad!BG2056,0)</f>
        <v>0</v>
      </c>
      <c r="BP2056" s="37">
        <f>IF(Voorblad!$E$14=Rekenblad!$BL$2012,Rekenblad!BH2056,0)</f>
        <v>0</v>
      </c>
      <c r="BQ2056" s="37">
        <f>IF(Voorblad!$E$14=Rekenblad!$BL$2012,Rekenblad!BI2056,0)</f>
        <v>0</v>
      </c>
    </row>
    <row r="2057" spans="2:69" x14ac:dyDescent="0.25">
      <c r="B2057">
        <f>'Data TREND'!$AU$190</f>
        <v>53</v>
      </c>
      <c r="C2057" s="37">
        <f>'Data TREND'!AW334</f>
        <v>268.16808331248541</v>
      </c>
      <c r="D2057" s="37">
        <f>'Data TREND'!AX334</f>
        <v>26.092744785334808</v>
      </c>
      <c r="E2057" s="37">
        <f>'Data TREND'!AY334</f>
        <v>283.20661184300144</v>
      </c>
      <c r="F2057" s="37">
        <f>'Data TREND'!AZ334</f>
        <v>577.72204068578617</v>
      </c>
      <c r="G2057" s="37">
        <f>'Data TREND'!BA334</f>
        <v>29.694992361257164</v>
      </c>
      <c r="H2057" s="37">
        <f>'Data TREND'!BB334</f>
        <v>12.147114977567067</v>
      </c>
      <c r="J2057" s="37">
        <f t="shared" si="1432"/>
        <v>268.16808331248541</v>
      </c>
      <c r="K2057" s="37">
        <f t="shared" si="1433"/>
        <v>26.092744785334808</v>
      </c>
      <c r="L2057" s="37">
        <f t="shared" si="1434"/>
        <v>283.20661184300144</v>
      </c>
      <c r="M2057" s="37">
        <f t="shared" si="1435"/>
        <v>577.72204068578617</v>
      </c>
      <c r="N2057" s="37">
        <f t="shared" si="1436"/>
        <v>29.694992361257164</v>
      </c>
      <c r="O2057" s="37">
        <f t="shared" si="1437"/>
        <v>12.147114977567067</v>
      </c>
      <c r="Q2057">
        <f>'Data TREND'!$AU$190</f>
        <v>53</v>
      </c>
      <c r="R2057" s="37">
        <f>'Data TREND'!BD334</f>
        <v>310.67126416318774</v>
      </c>
      <c r="S2057" s="37">
        <f>'Data TREND'!BE334</f>
        <v>50.976257557312806</v>
      </c>
      <c r="T2057" s="37">
        <f>'Data TREND'!BF334</f>
        <v>282.66373336716532</v>
      </c>
      <c r="U2057" s="37">
        <f>'Data TREND'!BG334</f>
        <v>644.18078069865419</v>
      </c>
      <c r="V2057" s="37">
        <f>'Data TREND'!BH334</f>
        <v>34.185563482088426</v>
      </c>
      <c r="W2057" s="37">
        <f>'Data TREND'!BI334</f>
        <v>13.945470246423321</v>
      </c>
      <c r="Y2057" s="37">
        <f t="shared" si="1438"/>
        <v>0</v>
      </c>
      <c r="Z2057" s="37">
        <f t="shared" si="1439"/>
        <v>0</v>
      </c>
      <c r="AA2057" s="37">
        <f t="shared" si="1440"/>
        <v>0</v>
      </c>
      <c r="AB2057" s="37">
        <f t="shared" si="1441"/>
        <v>0</v>
      </c>
      <c r="AC2057" s="37">
        <f t="shared" si="1442"/>
        <v>0</v>
      </c>
      <c r="AD2057" s="37">
        <f t="shared" si="1443"/>
        <v>0</v>
      </c>
      <c r="AF2057">
        <f>'Data TREND'!$AU$190</f>
        <v>53</v>
      </c>
      <c r="AG2057" s="37">
        <f>'Data TREND'!BK334</f>
        <v>356.24042269731046</v>
      </c>
      <c r="AH2057" s="37">
        <f>'Data TREND'!BL334</f>
        <v>54.013517924892156</v>
      </c>
      <c r="AI2057" s="37">
        <f>'Data TREND'!BM334</f>
        <v>284.37793897723577</v>
      </c>
      <c r="AJ2057" s="37">
        <f>'Data TREND'!BN334</f>
        <v>694.75065028218808</v>
      </c>
      <c r="AK2057" s="37">
        <f>'Data TREND'!BO334</f>
        <v>38.177216799682697</v>
      </c>
      <c r="AL2057" s="37">
        <f>'Data TREND'!BP334</f>
        <v>15.661524976645417</v>
      </c>
      <c r="AN2057" s="37">
        <f t="shared" si="1444"/>
        <v>0</v>
      </c>
      <c r="AO2057" s="37">
        <f t="shared" si="1445"/>
        <v>0</v>
      </c>
      <c r="AP2057" s="37">
        <f t="shared" si="1446"/>
        <v>0</v>
      </c>
      <c r="AQ2057" s="37">
        <f t="shared" si="1447"/>
        <v>0</v>
      </c>
      <c r="AR2057" s="37">
        <f t="shared" si="1448"/>
        <v>0</v>
      </c>
      <c r="AS2057" s="37">
        <f t="shared" si="1449"/>
        <v>0</v>
      </c>
      <c r="AU2057">
        <v>53</v>
      </c>
      <c r="AV2057" s="37">
        <f t="shared" si="1450"/>
        <v>268.16808331248541</v>
      </c>
      <c r="AW2057" s="37">
        <f t="shared" si="1451"/>
        <v>26.092744785334808</v>
      </c>
      <c r="AX2057" s="37">
        <f t="shared" si="1452"/>
        <v>283.20661184300144</v>
      </c>
      <c r="AY2057" s="37">
        <f t="shared" si="1453"/>
        <v>577.72204068578617</v>
      </c>
      <c r="AZ2057" s="37">
        <f t="shared" si="1454"/>
        <v>29.694992361257164</v>
      </c>
      <c r="BA2057" s="37">
        <f t="shared" si="1455"/>
        <v>12.147114977567067</v>
      </c>
      <c r="BC2057">
        <v>53</v>
      </c>
      <c r="BD2057" s="37">
        <f>IF(Voorblad!$E$10=Rekenblad!BC2057,Rekenblad!AV2057,0)</f>
        <v>0</v>
      </c>
      <c r="BE2057" s="37">
        <f>IF(Voorblad!$E$10=Rekenblad!BC2057,Rekenblad!AW2057,0)</f>
        <v>0</v>
      </c>
      <c r="BF2057" s="37">
        <f>IF(Voorblad!$E$10=Rekenblad!BC2057,Rekenblad!AX2057,0)</f>
        <v>0</v>
      </c>
      <c r="BG2057" s="62">
        <f>IF(Voorblad!$E$10=Rekenblad!BC2057,Rekenblad!AY2057,0)</f>
        <v>0</v>
      </c>
      <c r="BH2057" s="37">
        <f>IF(Voorblad!$E$10=Rekenblad!BC2057,Rekenblad!AZ2057,0)</f>
        <v>0</v>
      </c>
      <c r="BI2057" s="37">
        <f>IF(Voorblad!$E$10=Rekenblad!BC2057,Rekenblad!BA2057,0)</f>
        <v>0</v>
      </c>
      <c r="BK2057">
        <v>53</v>
      </c>
      <c r="BL2057" s="37">
        <f>IF(Voorblad!$E$14=Rekenblad!$BL$2012,Rekenblad!BD2057,0)</f>
        <v>0</v>
      </c>
      <c r="BM2057" s="37">
        <f>IF(Voorblad!$E$14=Rekenblad!$BL$2012,Rekenblad!BE2057,0)</f>
        <v>0</v>
      </c>
      <c r="BN2057" s="37">
        <f>IF(Voorblad!$E$14=Rekenblad!$BL$2012,Rekenblad!BF2057,0)</f>
        <v>0</v>
      </c>
      <c r="BO2057" s="37">
        <f>IF(Voorblad!$E$14=Rekenblad!$BL$2012,Rekenblad!BG2057,0)</f>
        <v>0</v>
      </c>
      <c r="BP2057" s="37">
        <f>IF(Voorblad!$E$14=Rekenblad!$BL$2012,Rekenblad!BH2057,0)</f>
        <v>0</v>
      </c>
      <c r="BQ2057" s="37">
        <f>IF(Voorblad!$E$14=Rekenblad!$BL$2012,Rekenblad!BI2057,0)</f>
        <v>0</v>
      </c>
    </row>
    <row r="2058" spans="2:69" x14ac:dyDescent="0.25">
      <c r="B2058">
        <f>'Data TREND'!$AU$191</f>
        <v>54</v>
      </c>
      <c r="C2058" s="37">
        <f>'Data TREND'!AW335</f>
        <v>272.24847548075604</v>
      </c>
      <c r="D2058" s="37">
        <f>'Data TREND'!AX335</f>
        <v>26.349792782415626</v>
      </c>
      <c r="E2058" s="37">
        <f>'Data TREND'!AY335</f>
        <v>288.46291179211147</v>
      </c>
      <c r="F2058" s="37">
        <f>'Data TREND'!AZ335</f>
        <v>587.31326329274316</v>
      </c>
      <c r="G2058" s="37">
        <f>'Data TREND'!BA335</f>
        <v>29.588293394768975</v>
      </c>
      <c r="H2058" s="37">
        <f>'Data TREND'!BB335</f>
        <v>12.10081403224993</v>
      </c>
      <c r="J2058" s="37">
        <f t="shared" si="1432"/>
        <v>272.24847548075604</v>
      </c>
      <c r="K2058" s="37">
        <f t="shared" si="1433"/>
        <v>26.349792782415626</v>
      </c>
      <c r="L2058" s="37">
        <f t="shared" si="1434"/>
        <v>288.46291179211147</v>
      </c>
      <c r="M2058" s="37">
        <f t="shared" si="1435"/>
        <v>587.31326329274316</v>
      </c>
      <c r="N2058" s="37">
        <f t="shared" si="1436"/>
        <v>29.588293394768975</v>
      </c>
      <c r="O2058" s="37">
        <f t="shared" si="1437"/>
        <v>12.10081403224993</v>
      </c>
      <c r="Q2058">
        <f>'Data TREND'!$AU$191</f>
        <v>54</v>
      </c>
      <c r="R2058" s="37">
        <f>'Data TREND'!BD335</f>
        <v>315.22140262437495</v>
      </c>
      <c r="S2058" s="37">
        <f>'Data TREND'!BE335</f>
        <v>51.507141351779921</v>
      </c>
      <c r="T2058" s="37">
        <f>'Data TREND'!BF335</f>
        <v>287.92594137635899</v>
      </c>
      <c r="U2058" s="37">
        <f>'Data TREND'!BG335</f>
        <v>654.51698688778527</v>
      </c>
      <c r="V2058" s="37">
        <f>'Data TREND'!BH335</f>
        <v>34.022693852049507</v>
      </c>
      <c r="W2058" s="37">
        <f>'Data TREND'!BI335</f>
        <v>13.875504243438009</v>
      </c>
      <c r="Y2058" s="37">
        <f t="shared" si="1438"/>
        <v>0</v>
      </c>
      <c r="Z2058" s="37">
        <f t="shared" si="1439"/>
        <v>0</v>
      </c>
      <c r="AA2058" s="37">
        <f t="shared" si="1440"/>
        <v>0</v>
      </c>
      <c r="AB2058" s="37">
        <f t="shared" si="1441"/>
        <v>0</v>
      </c>
      <c r="AC2058" s="37">
        <f t="shared" si="1442"/>
        <v>0</v>
      </c>
      <c r="AD2058" s="37">
        <f t="shared" si="1443"/>
        <v>0</v>
      </c>
      <c r="AF2058">
        <f>'Data TREND'!$AU$191</f>
        <v>54</v>
      </c>
      <c r="AG2058" s="37">
        <f>'Data TREND'!BK335</f>
        <v>361.27900159624267</v>
      </c>
      <c r="AH2058" s="37">
        <f>'Data TREND'!BL335</f>
        <v>54.587874627712296</v>
      </c>
      <c r="AI2058" s="37">
        <f>'Data TREND'!BM335</f>
        <v>289.58579589785717</v>
      </c>
      <c r="AJ2058" s="37">
        <f>'Data TREND'!BN335</f>
        <v>705.5696089669168</v>
      </c>
      <c r="AK2058" s="37">
        <f>'Data TREND'!BO335</f>
        <v>37.934999114216708</v>
      </c>
      <c r="AL2058" s="37">
        <f>'Data TREND'!BP335</f>
        <v>15.561881915492275</v>
      </c>
      <c r="AN2058" s="37">
        <f t="shared" si="1444"/>
        <v>0</v>
      </c>
      <c r="AO2058" s="37">
        <f t="shared" si="1445"/>
        <v>0</v>
      </c>
      <c r="AP2058" s="37">
        <f t="shared" si="1446"/>
        <v>0</v>
      </c>
      <c r="AQ2058" s="37">
        <f t="shared" si="1447"/>
        <v>0</v>
      </c>
      <c r="AR2058" s="37">
        <f t="shared" si="1448"/>
        <v>0</v>
      </c>
      <c r="AS2058" s="37">
        <f t="shared" si="1449"/>
        <v>0</v>
      </c>
      <c r="AU2058">
        <v>54</v>
      </c>
      <c r="AV2058" s="37">
        <f t="shared" si="1450"/>
        <v>272.24847548075604</v>
      </c>
      <c r="AW2058" s="37">
        <f t="shared" si="1451"/>
        <v>26.349792782415626</v>
      </c>
      <c r="AX2058" s="37">
        <f t="shared" si="1452"/>
        <v>288.46291179211147</v>
      </c>
      <c r="AY2058" s="37">
        <f t="shared" si="1453"/>
        <v>587.31326329274316</v>
      </c>
      <c r="AZ2058" s="37">
        <f t="shared" si="1454"/>
        <v>29.588293394768975</v>
      </c>
      <c r="BA2058" s="37">
        <f t="shared" si="1455"/>
        <v>12.10081403224993</v>
      </c>
      <c r="BC2058">
        <v>54</v>
      </c>
      <c r="BD2058" s="37">
        <f>IF(Voorblad!$E$10=Rekenblad!BC2058,Rekenblad!AV2058,0)</f>
        <v>0</v>
      </c>
      <c r="BE2058" s="37">
        <f>IF(Voorblad!$E$10=Rekenblad!BC2058,Rekenblad!AW2058,0)</f>
        <v>0</v>
      </c>
      <c r="BF2058" s="37">
        <f>IF(Voorblad!$E$10=Rekenblad!BC2058,Rekenblad!AX2058,0)</f>
        <v>0</v>
      </c>
      <c r="BG2058" s="62">
        <f>IF(Voorblad!$E$10=Rekenblad!BC2058,Rekenblad!AY2058,0)</f>
        <v>0</v>
      </c>
      <c r="BH2058" s="37">
        <f>IF(Voorblad!$E$10=Rekenblad!BC2058,Rekenblad!AZ2058,0)</f>
        <v>0</v>
      </c>
      <c r="BI2058" s="37">
        <f>IF(Voorblad!$E$10=Rekenblad!BC2058,Rekenblad!BA2058,0)</f>
        <v>0</v>
      </c>
      <c r="BK2058">
        <v>54</v>
      </c>
      <c r="BL2058" s="37">
        <f>IF(Voorblad!$E$14=Rekenblad!$BL$2012,Rekenblad!BD2058,0)</f>
        <v>0</v>
      </c>
      <c r="BM2058" s="37">
        <f>IF(Voorblad!$E$14=Rekenblad!$BL$2012,Rekenblad!BE2058,0)</f>
        <v>0</v>
      </c>
      <c r="BN2058" s="37">
        <f>IF(Voorblad!$E$14=Rekenblad!$BL$2012,Rekenblad!BF2058,0)</f>
        <v>0</v>
      </c>
      <c r="BO2058" s="37">
        <f>IF(Voorblad!$E$14=Rekenblad!$BL$2012,Rekenblad!BG2058,0)</f>
        <v>0</v>
      </c>
      <c r="BP2058" s="37">
        <f>IF(Voorblad!$E$14=Rekenblad!$BL$2012,Rekenblad!BH2058,0)</f>
        <v>0</v>
      </c>
      <c r="BQ2058" s="37">
        <f>IF(Voorblad!$E$14=Rekenblad!$BL$2012,Rekenblad!BI2058,0)</f>
        <v>0</v>
      </c>
    </row>
    <row r="2059" spans="2:69" x14ac:dyDescent="0.25">
      <c r="B2059">
        <f>'Data TREND'!$AU$192</f>
        <v>55</v>
      </c>
      <c r="C2059" s="37">
        <f>'Data TREND'!AW336</f>
        <v>276.32886764902673</v>
      </c>
      <c r="D2059" s="37">
        <f>'Data TREND'!AX336</f>
        <v>26.606840779496444</v>
      </c>
      <c r="E2059" s="37">
        <f>'Data TREND'!AY336</f>
        <v>293.7192117412215</v>
      </c>
      <c r="F2059" s="37">
        <f>'Data TREND'!AZ336</f>
        <v>596.90448589970015</v>
      </c>
      <c r="G2059" s="37">
        <f>'Data TREND'!BA336</f>
        <v>29.48159442828079</v>
      </c>
      <c r="H2059" s="37">
        <f>'Data TREND'!BB336</f>
        <v>12.054513086932793</v>
      </c>
      <c r="J2059" s="37">
        <f t="shared" si="1432"/>
        <v>276.32886764902673</v>
      </c>
      <c r="K2059" s="37">
        <f t="shared" si="1433"/>
        <v>26.606840779496444</v>
      </c>
      <c r="L2059" s="37">
        <f t="shared" si="1434"/>
        <v>293.7192117412215</v>
      </c>
      <c r="M2059" s="37">
        <f t="shared" si="1435"/>
        <v>596.90448589970015</v>
      </c>
      <c r="N2059" s="37">
        <f t="shared" si="1436"/>
        <v>29.48159442828079</v>
      </c>
      <c r="O2059" s="37">
        <f t="shared" si="1437"/>
        <v>12.054513086932793</v>
      </c>
      <c r="Q2059">
        <f>'Data TREND'!$AU$192</f>
        <v>55</v>
      </c>
      <c r="R2059" s="37">
        <f>'Data TREND'!BD336</f>
        <v>319.77154108556215</v>
      </c>
      <c r="S2059" s="37">
        <f>'Data TREND'!BE336</f>
        <v>52.038025146247037</v>
      </c>
      <c r="T2059" s="37">
        <f>'Data TREND'!BF336</f>
        <v>293.18814938555261</v>
      </c>
      <c r="U2059" s="37">
        <f>'Data TREND'!BG336</f>
        <v>664.85319307691645</v>
      </c>
      <c r="V2059" s="37">
        <f>'Data TREND'!BH336</f>
        <v>33.859824222010594</v>
      </c>
      <c r="W2059" s="37">
        <f>'Data TREND'!BI336</f>
        <v>13.805538240452695</v>
      </c>
      <c r="Y2059" s="37">
        <f t="shared" si="1438"/>
        <v>0</v>
      </c>
      <c r="Z2059" s="37">
        <f t="shared" si="1439"/>
        <v>0</v>
      </c>
      <c r="AA2059" s="37">
        <f t="shared" si="1440"/>
        <v>0</v>
      </c>
      <c r="AB2059" s="37">
        <f t="shared" si="1441"/>
        <v>0</v>
      </c>
      <c r="AC2059" s="37">
        <f t="shared" si="1442"/>
        <v>0</v>
      </c>
      <c r="AD2059" s="37">
        <f t="shared" si="1443"/>
        <v>0</v>
      </c>
      <c r="AF2059">
        <f>'Data TREND'!$AU$192</f>
        <v>55</v>
      </c>
      <c r="AG2059" s="37">
        <f>'Data TREND'!BK336</f>
        <v>366.31758049517487</v>
      </c>
      <c r="AH2059" s="37">
        <f>'Data TREND'!BL336</f>
        <v>55.162231330532435</v>
      </c>
      <c r="AI2059" s="37">
        <f>'Data TREND'!BM336</f>
        <v>294.79365281847856</v>
      </c>
      <c r="AJ2059" s="37">
        <f>'Data TREND'!BN336</f>
        <v>716.38856765164564</v>
      </c>
      <c r="AK2059" s="37">
        <f>'Data TREND'!BO336</f>
        <v>37.692781428750713</v>
      </c>
      <c r="AL2059" s="37">
        <f>'Data TREND'!BP336</f>
        <v>15.46223885433913</v>
      </c>
      <c r="AN2059" s="37">
        <f t="shared" si="1444"/>
        <v>0</v>
      </c>
      <c r="AO2059" s="37">
        <f t="shared" si="1445"/>
        <v>0</v>
      </c>
      <c r="AP2059" s="37">
        <f t="shared" si="1446"/>
        <v>0</v>
      </c>
      <c r="AQ2059" s="37">
        <f t="shared" si="1447"/>
        <v>0</v>
      </c>
      <c r="AR2059" s="37">
        <f t="shared" si="1448"/>
        <v>0</v>
      </c>
      <c r="AS2059" s="37">
        <f t="shared" si="1449"/>
        <v>0</v>
      </c>
      <c r="AU2059">
        <v>55</v>
      </c>
      <c r="AV2059" s="37">
        <f t="shared" si="1450"/>
        <v>276.32886764902673</v>
      </c>
      <c r="AW2059" s="37">
        <f t="shared" si="1451"/>
        <v>26.606840779496444</v>
      </c>
      <c r="AX2059" s="37">
        <f t="shared" si="1452"/>
        <v>293.7192117412215</v>
      </c>
      <c r="AY2059" s="37">
        <f t="shared" si="1453"/>
        <v>596.90448589970015</v>
      </c>
      <c r="AZ2059" s="37">
        <f t="shared" si="1454"/>
        <v>29.48159442828079</v>
      </c>
      <c r="BA2059" s="37">
        <f t="shared" si="1455"/>
        <v>12.054513086932793</v>
      </c>
      <c r="BC2059">
        <v>55</v>
      </c>
      <c r="BD2059" s="37">
        <f>IF(Voorblad!$E$10=Rekenblad!BC2059,Rekenblad!AV2059,0)</f>
        <v>0</v>
      </c>
      <c r="BE2059" s="37">
        <f>IF(Voorblad!$E$10=Rekenblad!BC2059,Rekenblad!AW2059,0)</f>
        <v>0</v>
      </c>
      <c r="BF2059" s="37">
        <f>IF(Voorblad!$E$10=Rekenblad!BC2059,Rekenblad!AX2059,0)</f>
        <v>0</v>
      </c>
      <c r="BG2059" s="62">
        <f>IF(Voorblad!$E$10=Rekenblad!BC2059,Rekenblad!AY2059,0)</f>
        <v>0</v>
      </c>
      <c r="BH2059" s="37">
        <f>IF(Voorblad!$E$10=Rekenblad!BC2059,Rekenblad!AZ2059,0)</f>
        <v>0</v>
      </c>
      <c r="BI2059" s="37">
        <f>IF(Voorblad!$E$10=Rekenblad!BC2059,Rekenblad!BA2059,0)</f>
        <v>0</v>
      </c>
      <c r="BK2059">
        <v>55</v>
      </c>
      <c r="BL2059" s="37">
        <f>IF(Voorblad!$E$14=Rekenblad!$BL$2012,Rekenblad!BD2059,0)</f>
        <v>0</v>
      </c>
      <c r="BM2059" s="37">
        <f>IF(Voorblad!$E$14=Rekenblad!$BL$2012,Rekenblad!BE2059,0)</f>
        <v>0</v>
      </c>
      <c r="BN2059" s="37">
        <f>IF(Voorblad!$E$14=Rekenblad!$BL$2012,Rekenblad!BF2059,0)</f>
        <v>0</v>
      </c>
      <c r="BO2059" s="37">
        <f>IF(Voorblad!$E$14=Rekenblad!$BL$2012,Rekenblad!BG2059,0)</f>
        <v>0</v>
      </c>
      <c r="BP2059" s="37">
        <f>IF(Voorblad!$E$14=Rekenblad!$BL$2012,Rekenblad!BH2059,0)</f>
        <v>0</v>
      </c>
      <c r="BQ2059" s="37">
        <f>IF(Voorblad!$E$14=Rekenblad!$BL$2012,Rekenblad!BI2059,0)</f>
        <v>0</v>
      </c>
    </row>
    <row r="2060" spans="2:69" x14ac:dyDescent="0.25">
      <c r="B2060">
        <f>'Data TREND'!$AU$193</f>
        <v>56</v>
      </c>
      <c r="C2060" s="37">
        <f>'Data TREND'!AW337</f>
        <v>280.40925981729737</v>
      </c>
      <c r="D2060" s="37">
        <f>'Data TREND'!AX337</f>
        <v>26.863888776577259</v>
      </c>
      <c r="E2060" s="37">
        <f>'Data TREND'!AY337</f>
        <v>298.97551169033159</v>
      </c>
      <c r="F2060" s="37">
        <f>'Data TREND'!AZ337</f>
        <v>606.49570850665702</v>
      </c>
      <c r="G2060" s="37">
        <f>'Data TREND'!BA337</f>
        <v>29.374895461792605</v>
      </c>
      <c r="H2060" s="37">
        <f>'Data TREND'!BB337</f>
        <v>12.008212141615658</v>
      </c>
      <c r="J2060" s="37">
        <f t="shared" si="1432"/>
        <v>280.40925981729737</v>
      </c>
      <c r="K2060" s="37">
        <f t="shared" si="1433"/>
        <v>26.863888776577259</v>
      </c>
      <c r="L2060" s="37">
        <f t="shared" si="1434"/>
        <v>298.97551169033159</v>
      </c>
      <c r="M2060" s="37">
        <f t="shared" si="1435"/>
        <v>606.49570850665702</v>
      </c>
      <c r="N2060" s="37">
        <f t="shared" si="1436"/>
        <v>29.374895461792605</v>
      </c>
      <c r="O2060" s="37">
        <f t="shared" si="1437"/>
        <v>12.008212141615658</v>
      </c>
      <c r="Q2060">
        <f>'Data TREND'!$AU$193</f>
        <v>56</v>
      </c>
      <c r="R2060" s="37">
        <f>'Data TREND'!BD337</f>
        <v>324.32167954674941</v>
      </c>
      <c r="S2060" s="37">
        <f>'Data TREND'!BE337</f>
        <v>52.568908940714152</v>
      </c>
      <c r="T2060" s="37">
        <f>'Data TREND'!BF337</f>
        <v>298.45035739474628</v>
      </c>
      <c r="U2060" s="37">
        <f>'Data TREND'!BG337</f>
        <v>675.18939926604764</v>
      </c>
      <c r="V2060" s="37">
        <f>'Data TREND'!BH337</f>
        <v>33.696954591971682</v>
      </c>
      <c r="W2060" s="37">
        <f>'Data TREND'!BI337</f>
        <v>13.735572237467382</v>
      </c>
      <c r="Y2060" s="37">
        <f t="shared" si="1438"/>
        <v>0</v>
      </c>
      <c r="Z2060" s="37">
        <f t="shared" si="1439"/>
        <v>0</v>
      </c>
      <c r="AA2060" s="37">
        <f t="shared" si="1440"/>
        <v>0</v>
      </c>
      <c r="AB2060" s="37">
        <f t="shared" si="1441"/>
        <v>0</v>
      </c>
      <c r="AC2060" s="37">
        <f t="shared" si="1442"/>
        <v>0</v>
      </c>
      <c r="AD2060" s="37">
        <f t="shared" si="1443"/>
        <v>0</v>
      </c>
      <c r="AF2060">
        <f>'Data TREND'!$AU$193</f>
        <v>56</v>
      </c>
      <c r="AG2060" s="37">
        <f>'Data TREND'!BK337</f>
        <v>371.35615939410718</v>
      </c>
      <c r="AH2060" s="37">
        <f>'Data TREND'!BL337</f>
        <v>55.736588033352575</v>
      </c>
      <c r="AI2060" s="37">
        <f>'Data TREND'!BM337</f>
        <v>300.0015097390999</v>
      </c>
      <c r="AJ2060" s="37">
        <f>'Data TREND'!BN337</f>
        <v>727.20752633637437</v>
      </c>
      <c r="AK2060" s="37">
        <f>'Data TREND'!BO337</f>
        <v>37.450563743284718</v>
      </c>
      <c r="AL2060" s="37">
        <f>'Data TREND'!BP337</f>
        <v>15.362595793185989</v>
      </c>
      <c r="AN2060" s="37">
        <f t="shared" si="1444"/>
        <v>0</v>
      </c>
      <c r="AO2060" s="37">
        <f t="shared" si="1445"/>
        <v>0</v>
      </c>
      <c r="AP2060" s="37">
        <f t="shared" si="1446"/>
        <v>0</v>
      </c>
      <c r="AQ2060" s="37">
        <f t="shared" si="1447"/>
        <v>0</v>
      </c>
      <c r="AR2060" s="37">
        <f t="shared" si="1448"/>
        <v>0</v>
      </c>
      <c r="AS2060" s="37">
        <f t="shared" si="1449"/>
        <v>0</v>
      </c>
      <c r="AU2060">
        <v>56</v>
      </c>
      <c r="AV2060" s="37">
        <f t="shared" si="1450"/>
        <v>280.40925981729737</v>
      </c>
      <c r="AW2060" s="37">
        <f t="shared" si="1451"/>
        <v>26.863888776577259</v>
      </c>
      <c r="AX2060" s="37">
        <f t="shared" si="1452"/>
        <v>298.97551169033159</v>
      </c>
      <c r="AY2060" s="37">
        <f t="shared" si="1453"/>
        <v>606.49570850665702</v>
      </c>
      <c r="AZ2060" s="37">
        <f t="shared" si="1454"/>
        <v>29.374895461792605</v>
      </c>
      <c r="BA2060" s="37">
        <f t="shared" si="1455"/>
        <v>12.008212141615658</v>
      </c>
      <c r="BC2060">
        <v>56</v>
      </c>
      <c r="BD2060" s="37">
        <f>IF(Voorblad!$E$10=Rekenblad!BC2060,Rekenblad!AV2060,0)</f>
        <v>0</v>
      </c>
      <c r="BE2060" s="37">
        <f>IF(Voorblad!$E$10=Rekenblad!BC2060,Rekenblad!AW2060,0)</f>
        <v>0</v>
      </c>
      <c r="BF2060" s="37">
        <f>IF(Voorblad!$E$10=Rekenblad!BC2060,Rekenblad!AX2060,0)</f>
        <v>0</v>
      </c>
      <c r="BG2060" s="62">
        <f>IF(Voorblad!$E$10=Rekenblad!BC2060,Rekenblad!AY2060,0)</f>
        <v>0</v>
      </c>
      <c r="BH2060" s="37">
        <f>IF(Voorblad!$E$10=Rekenblad!BC2060,Rekenblad!AZ2060,0)</f>
        <v>0</v>
      </c>
      <c r="BI2060" s="37">
        <f>IF(Voorblad!$E$10=Rekenblad!BC2060,Rekenblad!BA2060,0)</f>
        <v>0</v>
      </c>
      <c r="BK2060">
        <v>56</v>
      </c>
      <c r="BL2060" s="37">
        <f>IF(Voorblad!$E$14=Rekenblad!$BL$2012,Rekenblad!BD2060,0)</f>
        <v>0</v>
      </c>
      <c r="BM2060" s="37">
        <f>IF(Voorblad!$E$14=Rekenblad!$BL$2012,Rekenblad!BE2060,0)</f>
        <v>0</v>
      </c>
      <c r="BN2060" s="37">
        <f>IF(Voorblad!$E$14=Rekenblad!$BL$2012,Rekenblad!BF2060,0)</f>
        <v>0</v>
      </c>
      <c r="BO2060" s="37">
        <f>IF(Voorblad!$E$14=Rekenblad!$BL$2012,Rekenblad!BG2060,0)</f>
        <v>0</v>
      </c>
      <c r="BP2060" s="37">
        <f>IF(Voorblad!$E$14=Rekenblad!$BL$2012,Rekenblad!BH2060,0)</f>
        <v>0</v>
      </c>
      <c r="BQ2060" s="37">
        <f>IF(Voorblad!$E$14=Rekenblad!$BL$2012,Rekenblad!BI2060,0)</f>
        <v>0</v>
      </c>
    </row>
    <row r="2061" spans="2:69" x14ac:dyDescent="0.25">
      <c r="B2061">
        <f>'Data TREND'!$AU$194</f>
        <v>57</v>
      </c>
      <c r="C2061" s="37">
        <f>'Data TREND'!AW338</f>
        <v>284.489651985568</v>
      </c>
      <c r="D2061" s="37">
        <f>'Data TREND'!AX338</f>
        <v>27.120936773658077</v>
      </c>
      <c r="E2061" s="37">
        <f>'Data TREND'!AY338</f>
        <v>304.23181163944162</v>
      </c>
      <c r="F2061" s="37">
        <f>'Data TREND'!AZ338</f>
        <v>616.08693111361401</v>
      </c>
      <c r="G2061" s="37">
        <f>'Data TREND'!BA338</f>
        <v>29.268196495304416</v>
      </c>
      <c r="H2061" s="37">
        <f>'Data TREND'!BB338</f>
        <v>11.961911196298519</v>
      </c>
      <c r="J2061" s="37">
        <f t="shared" si="1432"/>
        <v>284.489651985568</v>
      </c>
      <c r="K2061" s="37">
        <f t="shared" si="1433"/>
        <v>27.120936773658077</v>
      </c>
      <c r="L2061" s="37">
        <f t="shared" si="1434"/>
        <v>304.23181163944162</v>
      </c>
      <c r="M2061" s="37">
        <f t="shared" si="1435"/>
        <v>616.08693111361401</v>
      </c>
      <c r="N2061" s="37">
        <f t="shared" si="1436"/>
        <v>29.268196495304416</v>
      </c>
      <c r="O2061" s="37">
        <f t="shared" si="1437"/>
        <v>11.961911196298519</v>
      </c>
      <c r="Q2061">
        <f>'Data TREND'!$AU$194</f>
        <v>57</v>
      </c>
      <c r="R2061" s="37">
        <f>'Data TREND'!BD338</f>
        <v>328.87181800793661</v>
      </c>
      <c r="S2061" s="37">
        <f>'Data TREND'!BE338</f>
        <v>53.099792735181268</v>
      </c>
      <c r="T2061" s="37">
        <f>'Data TREND'!BF338</f>
        <v>303.71256540393995</v>
      </c>
      <c r="U2061" s="37">
        <f>'Data TREND'!BG338</f>
        <v>685.52560545517883</v>
      </c>
      <c r="V2061" s="37">
        <f>'Data TREND'!BH338</f>
        <v>33.53408496193277</v>
      </c>
      <c r="W2061" s="37">
        <f>'Data TREND'!BI338</f>
        <v>13.66560623448207</v>
      </c>
      <c r="Y2061" s="37">
        <f t="shared" si="1438"/>
        <v>0</v>
      </c>
      <c r="Z2061" s="37">
        <f t="shared" si="1439"/>
        <v>0</v>
      </c>
      <c r="AA2061" s="37">
        <f t="shared" si="1440"/>
        <v>0</v>
      </c>
      <c r="AB2061" s="37">
        <f t="shared" si="1441"/>
        <v>0</v>
      </c>
      <c r="AC2061" s="37">
        <f t="shared" si="1442"/>
        <v>0</v>
      </c>
      <c r="AD2061" s="37">
        <f t="shared" si="1443"/>
        <v>0</v>
      </c>
      <c r="AF2061">
        <f>'Data TREND'!$AU$194</f>
        <v>57</v>
      </c>
      <c r="AG2061" s="37">
        <f>'Data TREND'!BK338</f>
        <v>376.39473829303938</v>
      </c>
      <c r="AH2061" s="37">
        <f>'Data TREND'!BL338</f>
        <v>56.310944736172715</v>
      </c>
      <c r="AI2061" s="37">
        <f>'Data TREND'!BM338</f>
        <v>305.2093666597213</v>
      </c>
      <c r="AJ2061" s="37">
        <f>'Data TREND'!BN338</f>
        <v>738.0264850211031</v>
      </c>
      <c r="AK2061" s="37">
        <f>'Data TREND'!BO338</f>
        <v>37.208346057818723</v>
      </c>
      <c r="AL2061" s="37">
        <f>'Data TREND'!BP338</f>
        <v>15.262952732032847</v>
      </c>
      <c r="AN2061" s="37">
        <f t="shared" si="1444"/>
        <v>0</v>
      </c>
      <c r="AO2061" s="37">
        <f t="shared" si="1445"/>
        <v>0</v>
      </c>
      <c r="AP2061" s="37">
        <f t="shared" si="1446"/>
        <v>0</v>
      </c>
      <c r="AQ2061" s="37">
        <f t="shared" si="1447"/>
        <v>0</v>
      </c>
      <c r="AR2061" s="37">
        <f t="shared" si="1448"/>
        <v>0</v>
      </c>
      <c r="AS2061" s="37">
        <f t="shared" si="1449"/>
        <v>0</v>
      </c>
      <c r="AU2061">
        <v>57</v>
      </c>
      <c r="AV2061" s="37">
        <f t="shared" si="1450"/>
        <v>284.489651985568</v>
      </c>
      <c r="AW2061" s="37">
        <f t="shared" si="1451"/>
        <v>27.120936773658077</v>
      </c>
      <c r="AX2061" s="37">
        <f t="shared" si="1452"/>
        <v>304.23181163944162</v>
      </c>
      <c r="AY2061" s="37">
        <f t="shared" si="1453"/>
        <v>616.08693111361401</v>
      </c>
      <c r="AZ2061" s="37">
        <f t="shared" si="1454"/>
        <v>29.268196495304416</v>
      </c>
      <c r="BA2061" s="37">
        <f t="shared" si="1455"/>
        <v>11.961911196298519</v>
      </c>
      <c r="BC2061">
        <v>57</v>
      </c>
      <c r="BD2061" s="37">
        <f>IF(Voorblad!$E$10=Rekenblad!BC2061,Rekenblad!AV2061,0)</f>
        <v>0</v>
      </c>
      <c r="BE2061" s="37">
        <f>IF(Voorblad!$E$10=Rekenblad!BC2061,Rekenblad!AW2061,0)</f>
        <v>0</v>
      </c>
      <c r="BF2061" s="37">
        <f>IF(Voorblad!$E$10=Rekenblad!BC2061,Rekenblad!AX2061,0)</f>
        <v>0</v>
      </c>
      <c r="BG2061" s="62">
        <f>IF(Voorblad!$E$10=Rekenblad!BC2061,Rekenblad!AY2061,0)</f>
        <v>0</v>
      </c>
      <c r="BH2061" s="37">
        <f>IF(Voorblad!$E$10=Rekenblad!BC2061,Rekenblad!AZ2061,0)</f>
        <v>0</v>
      </c>
      <c r="BI2061" s="37">
        <f>IF(Voorblad!$E$10=Rekenblad!BC2061,Rekenblad!BA2061,0)</f>
        <v>0</v>
      </c>
      <c r="BK2061">
        <v>57</v>
      </c>
      <c r="BL2061" s="37">
        <f>IF(Voorblad!$E$14=Rekenblad!$BL$2012,Rekenblad!BD2061,0)</f>
        <v>0</v>
      </c>
      <c r="BM2061" s="37">
        <f>IF(Voorblad!$E$14=Rekenblad!$BL$2012,Rekenblad!BE2061,0)</f>
        <v>0</v>
      </c>
      <c r="BN2061" s="37">
        <f>IF(Voorblad!$E$14=Rekenblad!$BL$2012,Rekenblad!BF2061,0)</f>
        <v>0</v>
      </c>
      <c r="BO2061" s="37">
        <f>IF(Voorblad!$E$14=Rekenblad!$BL$2012,Rekenblad!BG2061,0)</f>
        <v>0</v>
      </c>
      <c r="BP2061" s="37">
        <f>IF(Voorblad!$E$14=Rekenblad!$BL$2012,Rekenblad!BH2061,0)</f>
        <v>0</v>
      </c>
      <c r="BQ2061" s="37">
        <f>IF(Voorblad!$E$14=Rekenblad!$BL$2012,Rekenblad!BI2061,0)</f>
        <v>0</v>
      </c>
    </row>
    <row r="2062" spans="2:69" x14ac:dyDescent="0.25">
      <c r="B2062">
        <f>'Data TREND'!$AU$195</f>
        <v>58</v>
      </c>
      <c r="C2062" s="37">
        <f>'Data TREND'!AW339</f>
        <v>288.57004415383869</v>
      </c>
      <c r="D2062" s="37">
        <f>'Data TREND'!AX339</f>
        <v>27.377984770738891</v>
      </c>
      <c r="E2062" s="37">
        <f>'Data TREND'!AY339</f>
        <v>309.4881115885517</v>
      </c>
      <c r="F2062" s="37">
        <f>'Data TREND'!AZ339</f>
        <v>625.67815372057089</v>
      </c>
      <c r="G2062" s="37">
        <f>'Data TREND'!BA339</f>
        <v>29.161497528816231</v>
      </c>
      <c r="H2062" s="37">
        <f>'Data TREND'!BB339</f>
        <v>11.915610250981384</v>
      </c>
      <c r="J2062" s="37">
        <f t="shared" si="1432"/>
        <v>288.57004415383869</v>
      </c>
      <c r="K2062" s="37">
        <f t="shared" si="1433"/>
        <v>27.377984770738891</v>
      </c>
      <c r="L2062" s="37">
        <f t="shared" si="1434"/>
        <v>309.4881115885517</v>
      </c>
      <c r="M2062" s="37">
        <f t="shared" si="1435"/>
        <v>625.67815372057089</v>
      </c>
      <c r="N2062" s="37">
        <f t="shared" si="1436"/>
        <v>29.161497528816231</v>
      </c>
      <c r="O2062" s="37">
        <f t="shared" si="1437"/>
        <v>11.915610250981384</v>
      </c>
      <c r="Q2062">
        <f>'Data TREND'!$AU$195</f>
        <v>58</v>
      </c>
      <c r="R2062" s="37">
        <f>'Data TREND'!BD339</f>
        <v>333.42195646912381</v>
      </c>
      <c r="S2062" s="37">
        <f>'Data TREND'!BE339</f>
        <v>53.630676529648383</v>
      </c>
      <c r="T2062" s="37">
        <f>'Data TREND'!BF339</f>
        <v>308.97477341313356</v>
      </c>
      <c r="U2062" s="37">
        <f>'Data TREND'!BG339</f>
        <v>695.86181164431002</v>
      </c>
      <c r="V2062" s="37">
        <f>'Data TREND'!BH339</f>
        <v>33.371215331893858</v>
      </c>
      <c r="W2062" s="37">
        <f>'Data TREND'!BI339</f>
        <v>13.595640231496757</v>
      </c>
      <c r="Y2062" s="37">
        <f t="shared" si="1438"/>
        <v>0</v>
      </c>
      <c r="Z2062" s="37">
        <f t="shared" si="1439"/>
        <v>0</v>
      </c>
      <c r="AA2062" s="37">
        <f t="shared" si="1440"/>
        <v>0</v>
      </c>
      <c r="AB2062" s="37">
        <f t="shared" si="1441"/>
        <v>0</v>
      </c>
      <c r="AC2062" s="37">
        <f t="shared" si="1442"/>
        <v>0</v>
      </c>
      <c r="AD2062" s="37">
        <f t="shared" si="1443"/>
        <v>0</v>
      </c>
      <c r="AF2062">
        <f>'Data TREND'!$AU$195</f>
        <v>58</v>
      </c>
      <c r="AG2062" s="37">
        <f>'Data TREND'!BK339</f>
        <v>381.43331719197158</v>
      </c>
      <c r="AH2062" s="37">
        <f>'Data TREND'!BL339</f>
        <v>56.885301438992848</v>
      </c>
      <c r="AI2062" s="37">
        <f>'Data TREND'!BM339</f>
        <v>310.41722358034269</v>
      </c>
      <c r="AJ2062" s="37">
        <f>'Data TREND'!BN339</f>
        <v>748.84544370583194</v>
      </c>
      <c r="AK2062" s="37">
        <f>'Data TREND'!BO339</f>
        <v>36.966128372352728</v>
      </c>
      <c r="AL2062" s="37">
        <f>'Data TREND'!BP339</f>
        <v>15.163309670879702</v>
      </c>
      <c r="AN2062" s="37">
        <f t="shared" si="1444"/>
        <v>0</v>
      </c>
      <c r="AO2062" s="37">
        <f t="shared" si="1445"/>
        <v>0</v>
      </c>
      <c r="AP2062" s="37">
        <f t="shared" si="1446"/>
        <v>0</v>
      </c>
      <c r="AQ2062" s="37">
        <f t="shared" si="1447"/>
        <v>0</v>
      </c>
      <c r="AR2062" s="37">
        <f t="shared" si="1448"/>
        <v>0</v>
      </c>
      <c r="AS2062" s="37">
        <f t="shared" si="1449"/>
        <v>0</v>
      </c>
      <c r="AU2062">
        <v>58</v>
      </c>
      <c r="AV2062" s="37">
        <f t="shared" si="1450"/>
        <v>288.57004415383869</v>
      </c>
      <c r="AW2062" s="37">
        <f t="shared" si="1451"/>
        <v>27.377984770738891</v>
      </c>
      <c r="AX2062" s="37">
        <f t="shared" si="1452"/>
        <v>309.4881115885517</v>
      </c>
      <c r="AY2062" s="37">
        <f t="shared" si="1453"/>
        <v>625.67815372057089</v>
      </c>
      <c r="AZ2062" s="37">
        <f t="shared" si="1454"/>
        <v>29.161497528816231</v>
      </c>
      <c r="BA2062" s="37">
        <f t="shared" si="1455"/>
        <v>11.915610250981384</v>
      </c>
      <c r="BC2062">
        <v>58</v>
      </c>
      <c r="BD2062" s="37">
        <f>IF(Voorblad!$E$10=Rekenblad!BC2062,Rekenblad!AV2062,0)</f>
        <v>0</v>
      </c>
      <c r="BE2062" s="37">
        <f>IF(Voorblad!$E$10=Rekenblad!BC2062,Rekenblad!AW2062,0)</f>
        <v>0</v>
      </c>
      <c r="BF2062" s="37">
        <f>IF(Voorblad!$E$10=Rekenblad!BC2062,Rekenblad!AX2062,0)</f>
        <v>0</v>
      </c>
      <c r="BG2062" s="62">
        <f>IF(Voorblad!$E$10=Rekenblad!BC2062,Rekenblad!AY2062,0)</f>
        <v>0</v>
      </c>
      <c r="BH2062" s="37">
        <f>IF(Voorblad!$E$10=Rekenblad!BC2062,Rekenblad!AZ2062,0)</f>
        <v>0</v>
      </c>
      <c r="BI2062" s="37">
        <f>IF(Voorblad!$E$10=Rekenblad!BC2062,Rekenblad!BA2062,0)</f>
        <v>0</v>
      </c>
      <c r="BK2062">
        <v>58</v>
      </c>
      <c r="BL2062" s="37">
        <f>IF(Voorblad!$E$14=Rekenblad!$BL$2012,Rekenblad!BD2062,0)</f>
        <v>0</v>
      </c>
      <c r="BM2062" s="37">
        <f>IF(Voorblad!$E$14=Rekenblad!$BL$2012,Rekenblad!BE2062,0)</f>
        <v>0</v>
      </c>
      <c r="BN2062" s="37">
        <f>IF(Voorblad!$E$14=Rekenblad!$BL$2012,Rekenblad!BF2062,0)</f>
        <v>0</v>
      </c>
      <c r="BO2062" s="37">
        <f>IF(Voorblad!$E$14=Rekenblad!$BL$2012,Rekenblad!BG2062,0)</f>
        <v>0</v>
      </c>
      <c r="BP2062" s="37">
        <f>IF(Voorblad!$E$14=Rekenblad!$BL$2012,Rekenblad!BH2062,0)</f>
        <v>0</v>
      </c>
      <c r="BQ2062" s="37">
        <f>IF(Voorblad!$E$14=Rekenblad!$BL$2012,Rekenblad!BI2062,0)</f>
        <v>0</v>
      </c>
    </row>
    <row r="2063" spans="2:69" x14ac:dyDescent="0.25">
      <c r="B2063">
        <f>'Data TREND'!$AU$196</f>
        <v>59</v>
      </c>
      <c r="C2063" s="37">
        <f>'Data TREND'!AW340</f>
        <v>292.65043632210939</v>
      </c>
      <c r="D2063" s="37">
        <f>'Data TREND'!AX340</f>
        <v>27.635032767819709</v>
      </c>
      <c r="E2063" s="37">
        <f>'Data TREND'!AY340</f>
        <v>314.74441153766173</v>
      </c>
      <c r="F2063" s="37">
        <f>'Data TREND'!AZ340</f>
        <v>635.26937632752788</v>
      </c>
      <c r="G2063" s="37">
        <f>'Data TREND'!BA340</f>
        <v>29.054798562328045</v>
      </c>
      <c r="H2063" s="37">
        <f>'Data TREND'!BB340</f>
        <v>11.869309305664247</v>
      </c>
      <c r="J2063" s="37">
        <f t="shared" si="1432"/>
        <v>292.65043632210939</v>
      </c>
      <c r="K2063" s="37">
        <f t="shared" si="1433"/>
        <v>27.635032767819709</v>
      </c>
      <c r="L2063" s="37">
        <f t="shared" si="1434"/>
        <v>314.74441153766173</v>
      </c>
      <c r="M2063" s="37">
        <f t="shared" si="1435"/>
        <v>635.26937632752788</v>
      </c>
      <c r="N2063" s="37">
        <f t="shared" si="1436"/>
        <v>29.054798562328045</v>
      </c>
      <c r="O2063" s="37">
        <f t="shared" si="1437"/>
        <v>11.869309305664247</v>
      </c>
      <c r="Q2063">
        <f>'Data TREND'!$AU$196</f>
        <v>59</v>
      </c>
      <c r="R2063" s="37">
        <f>'Data TREND'!BD340</f>
        <v>337.97209493031102</v>
      </c>
      <c r="S2063" s="37">
        <f>'Data TREND'!BE340</f>
        <v>54.161560324115499</v>
      </c>
      <c r="T2063" s="37">
        <f>'Data TREND'!BF340</f>
        <v>314.23698142232723</v>
      </c>
      <c r="U2063" s="37">
        <f>'Data TREND'!BG340</f>
        <v>706.19801783344121</v>
      </c>
      <c r="V2063" s="37">
        <f>'Data TREND'!BH340</f>
        <v>33.208345701854945</v>
      </c>
      <c r="W2063" s="37">
        <f>'Data TREND'!BI340</f>
        <v>13.525674228511445</v>
      </c>
      <c r="Y2063" s="37">
        <f t="shared" si="1438"/>
        <v>0</v>
      </c>
      <c r="Z2063" s="37">
        <f t="shared" si="1439"/>
        <v>0</v>
      </c>
      <c r="AA2063" s="37">
        <f t="shared" si="1440"/>
        <v>0</v>
      </c>
      <c r="AB2063" s="37">
        <f t="shared" si="1441"/>
        <v>0</v>
      </c>
      <c r="AC2063" s="37">
        <f t="shared" si="1442"/>
        <v>0</v>
      </c>
      <c r="AD2063" s="37">
        <f t="shared" si="1443"/>
        <v>0</v>
      </c>
      <c r="AF2063">
        <f>'Data TREND'!$AU$196</f>
        <v>59</v>
      </c>
      <c r="AG2063" s="37">
        <f>'Data TREND'!BK340</f>
        <v>386.47189609090378</v>
      </c>
      <c r="AH2063" s="37">
        <f>'Data TREND'!BL340</f>
        <v>57.459658141812987</v>
      </c>
      <c r="AI2063" s="37">
        <f>'Data TREND'!BM340</f>
        <v>315.62508050096403</v>
      </c>
      <c r="AJ2063" s="37">
        <f>'Data TREND'!BN340</f>
        <v>759.66440239056067</v>
      </c>
      <c r="AK2063" s="37">
        <f>'Data TREND'!BO340</f>
        <v>36.723910686886732</v>
      </c>
      <c r="AL2063" s="37">
        <f>'Data TREND'!BP340</f>
        <v>15.06366660972656</v>
      </c>
      <c r="AN2063" s="37">
        <f t="shared" si="1444"/>
        <v>0</v>
      </c>
      <c r="AO2063" s="37">
        <f t="shared" si="1445"/>
        <v>0</v>
      </c>
      <c r="AP2063" s="37">
        <f t="shared" si="1446"/>
        <v>0</v>
      </c>
      <c r="AQ2063" s="37">
        <f t="shared" si="1447"/>
        <v>0</v>
      </c>
      <c r="AR2063" s="37">
        <f t="shared" si="1448"/>
        <v>0</v>
      </c>
      <c r="AS2063" s="37">
        <f t="shared" si="1449"/>
        <v>0</v>
      </c>
      <c r="AU2063">
        <v>59</v>
      </c>
      <c r="AV2063" s="37">
        <f t="shared" si="1450"/>
        <v>292.65043632210939</v>
      </c>
      <c r="AW2063" s="37">
        <f t="shared" si="1451"/>
        <v>27.635032767819709</v>
      </c>
      <c r="AX2063" s="37">
        <f t="shared" si="1452"/>
        <v>314.74441153766173</v>
      </c>
      <c r="AY2063" s="37">
        <f t="shared" si="1453"/>
        <v>635.26937632752788</v>
      </c>
      <c r="AZ2063" s="37">
        <f t="shared" si="1454"/>
        <v>29.054798562328045</v>
      </c>
      <c r="BA2063" s="37">
        <f t="shared" si="1455"/>
        <v>11.869309305664247</v>
      </c>
      <c r="BC2063">
        <v>59</v>
      </c>
      <c r="BD2063" s="37">
        <f>IF(Voorblad!$E$10=Rekenblad!BC2063,Rekenblad!AV2063,0)</f>
        <v>0</v>
      </c>
      <c r="BE2063" s="37">
        <f>IF(Voorblad!$E$10=Rekenblad!BC2063,Rekenblad!AW2063,0)</f>
        <v>0</v>
      </c>
      <c r="BF2063" s="37">
        <f>IF(Voorblad!$E$10=Rekenblad!BC2063,Rekenblad!AX2063,0)</f>
        <v>0</v>
      </c>
      <c r="BG2063" s="62">
        <f>IF(Voorblad!$E$10=Rekenblad!BC2063,Rekenblad!AY2063,0)</f>
        <v>0</v>
      </c>
      <c r="BH2063" s="37">
        <f>IF(Voorblad!$E$10=Rekenblad!BC2063,Rekenblad!AZ2063,0)</f>
        <v>0</v>
      </c>
      <c r="BI2063" s="37">
        <f>IF(Voorblad!$E$10=Rekenblad!BC2063,Rekenblad!BA2063,0)</f>
        <v>0</v>
      </c>
      <c r="BK2063">
        <v>59</v>
      </c>
      <c r="BL2063" s="37">
        <f>IF(Voorblad!$E$14=Rekenblad!$BL$2012,Rekenblad!BD2063,0)</f>
        <v>0</v>
      </c>
      <c r="BM2063" s="37">
        <f>IF(Voorblad!$E$14=Rekenblad!$BL$2012,Rekenblad!BE2063,0)</f>
        <v>0</v>
      </c>
      <c r="BN2063" s="37">
        <f>IF(Voorblad!$E$14=Rekenblad!$BL$2012,Rekenblad!BF2063,0)</f>
        <v>0</v>
      </c>
      <c r="BO2063" s="37">
        <f>IF(Voorblad!$E$14=Rekenblad!$BL$2012,Rekenblad!BG2063,0)</f>
        <v>0</v>
      </c>
      <c r="BP2063" s="37">
        <f>IF(Voorblad!$E$14=Rekenblad!$BL$2012,Rekenblad!BH2063,0)</f>
        <v>0</v>
      </c>
      <c r="BQ2063" s="37">
        <f>IF(Voorblad!$E$14=Rekenblad!$BL$2012,Rekenblad!BI2063,0)</f>
        <v>0</v>
      </c>
    </row>
    <row r="2064" spans="2:69" x14ac:dyDescent="0.25">
      <c r="B2064">
        <f>'Data TREND'!$AU$197</f>
        <v>60</v>
      </c>
      <c r="C2064" s="37">
        <f>'Data TREND'!AW341</f>
        <v>296.73082849037996</v>
      </c>
      <c r="D2064" s="37">
        <f>'Data TREND'!AX341</f>
        <v>27.892080764900527</v>
      </c>
      <c r="E2064" s="37">
        <f>'Data TREND'!AY341</f>
        <v>320.00071148677176</v>
      </c>
      <c r="F2064" s="37">
        <f>'Data TREND'!AZ341</f>
        <v>644.86059893448487</v>
      </c>
      <c r="G2064" s="37">
        <f>'Data TREND'!BA341</f>
        <v>28.94809959583986</v>
      </c>
      <c r="H2064" s="37">
        <f>'Data TREND'!BB341</f>
        <v>11.82300836034711</v>
      </c>
      <c r="J2064" s="37">
        <f t="shared" si="1432"/>
        <v>296.73082849037996</v>
      </c>
      <c r="K2064" s="37">
        <f t="shared" si="1433"/>
        <v>27.892080764900527</v>
      </c>
      <c r="L2064" s="37">
        <f t="shared" si="1434"/>
        <v>320.00071148677176</v>
      </c>
      <c r="M2064" s="37">
        <f t="shared" si="1435"/>
        <v>644.86059893448487</v>
      </c>
      <c r="N2064" s="37">
        <f t="shared" si="1436"/>
        <v>28.94809959583986</v>
      </c>
      <c r="O2064" s="37">
        <f t="shared" si="1437"/>
        <v>11.82300836034711</v>
      </c>
      <c r="Q2064">
        <f>'Data TREND'!$AU$197</f>
        <v>60</v>
      </c>
      <c r="R2064" s="37">
        <f>'Data TREND'!BD341</f>
        <v>342.52223339149822</v>
      </c>
      <c r="S2064" s="37">
        <f>'Data TREND'!BE341</f>
        <v>54.692444118582614</v>
      </c>
      <c r="T2064" s="37">
        <f>'Data TREND'!BF341</f>
        <v>319.49918943152085</v>
      </c>
      <c r="U2064" s="37">
        <f>'Data TREND'!BG341</f>
        <v>716.5342240225724</v>
      </c>
      <c r="V2064" s="37">
        <f>'Data TREND'!BH341</f>
        <v>33.045476071816033</v>
      </c>
      <c r="W2064" s="37">
        <f>'Data TREND'!BI341</f>
        <v>13.455708225526131</v>
      </c>
      <c r="Y2064" s="37">
        <f t="shared" si="1438"/>
        <v>0</v>
      </c>
      <c r="Z2064" s="37">
        <f t="shared" si="1439"/>
        <v>0</v>
      </c>
      <c r="AA2064" s="37">
        <f t="shared" si="1440"/>
        <v>0</v>
      </c>
      <c r="AB2064" s="37">
        <f t="shared" si="1441"/>
        <v>0</v>
      </c>
      <c r="AC2064" s="37">
        <f t="shared" si="1442"/>
        <v>0</v>
      </c>
      <c r="AD2064" s="37">
        <f t="shared" si="1443"/>
        <v>0</v>
      </c>
      <c r="AF2064">
        <f>'Data TREND'!$AU$197</f>
        <v>60</v>
      </c>
      <c r="AG2064" s="37">
        <f>'Data TREND'!BK341</f>
        <v>391.5104749898361</v>
      </c>
      <c r="AH2064" s="37">
        <f>'Data TREND'!BL341</f>
        <v>58.034014844633127</v>
      </c>
      <c r="AI2064" s="37">
        <f>'Data TREND'!BM341</f>
        <v>320.83293742158543</v>
      </c>
      <c r="AJ2064" s="37">
        <f>'Data TREND'!BN341</f>
        <v>770.48336107528951</v>
      </c>
      <c r="AK2064" s="37">
        <f>'Data TREND'!BO341</f>
        <v>36.481693001420737</v>
      </c>
      <c r="AL2064" s="37">
        <f>'Data TREND'!BP341</f>
        <v>14.964023548573417</v>
      </c>
      <c r="AN2064" s="37">
        <f t="shared" si="1444"/>
        <v>0</v>
      </c>
      <c r="AO2064" s="37">
        <f t="shared" si="1445"/>
        <v>0</v>
      </c>
      <c r="AP2064" s="37">
        <f t="shared" si="1446"/>
        <v>0</v>
      </c>
      <c r="AQ2064" s="37">
        <f t="shared" si="1447"/>
        <v>0</v>
      </c>
      <c r="AR2064" s="37">
        <f t="shared" si="1448"/>
        <v>0</v>
      </c>
      <c r="AS2064" s="37">
        <f t="shared" si="1449"/>
        <v>0</v>
      </c>
      <c r="AU2064">
        <v>60</v>
      </c>
      <c r="AV2064" s="37">
        <f t="shared" si="1450"/>
        <v>296.73082849037996</v>
      </c>
      <c r="AW2064" s="37">
        <f t="shared" si="1451"/>
        <v>27.892080764900527</v>
      </c>
      <c r="AX2064" s="37">
        <f t="shared" si="1452"/>
        <v>320.00071148677176</v>
      </c>
      <c r="AY2064" s="37">
        <f t="shared" si="1453"/>
        <v>644.86059893448487</v>
      </c>
      <c r="AZ2064" s="37">
        <f t="shared" si="1454"/>
        <v>28.94809959583986</v>
      </c>
      <c r="BA2064" s="37">
        <f t="shared" si="1455"/>
        <v>11.82300836034711</v>
      </c>
      <c r="BC2064">
        <v>60</v>
      </c>
      <c r="BD2064" s="37">
        <f>IF(Voorblad!$E$10=Rekenblad!BC2064,Rekenblad!AV2064,0)</f>
        <v>0</v>
      </c>
      <c r="BE2064" s="37">
        <f>IF(Voorblad!$E$10=Rekenblad!BC2064,Rekenblad!AW2064,0)</f>
        <v>0</v>
      </c>
      <c r="BF2064" s="37">
        <f>IF(Voorblad!$E$10=Rekenblad!BC2064,Rekenblad!AX2064,0)</f>
        <v>0</v>
      </c>
      <c r="BG2064" s="62">
        <f>IF(Voorblad!$E$10=Rekenblad!BC2064,Rekenblad!AY2064,0)</f>
        <v>0</v>
      </c>
      <c r="BH2064" s="37">
        <f>IF(Voorblad!$E$10=Rekenblad!BC2064,Rekenblad!AZ2064,0)</f>
        <v>0</v>
      </c>
      <c r="BI2064" s="37">
        <f>IF(Voorblad!$E$10=Rekenblad!BC2064,Rekenblad!BA2064,0)</f>
        <v>0</v>
      </c>
      <c r="BK2064">
        <v>60</v>
      </c>
      <c r="BL2064" s="37">
        <f>IF(Voorblad!$E$14=Rekenblad!$BL$2012,Rekenblad!BD2064,0)</f>
        <v>0</v>
      </c>
      <c r="BM2064" s="37">
        <f>IF(Voorblad!$E$14=Rekenblad!$BL$2012,Rekenblad!BE2064,0)</f>
        <v>0</v>
      </c>
      <c r="BN2064" s="37">
        <f>IF(Voorblad!$E$14=Rekenblad!$BL$2012,Rekenblad!BF2064,0)</f>
        <v>0</v>
      </c>
      <c r="BO2064" s="37">
        <f>IF(Voorblad!$E$14=Rekenblad!$BL$2012,Rekenblad!BG2064,0)</f>
        <v>0</v>
      </c>
      <c r="BP2064" s="37">
        <f>IF(Voorblad!$E$14=Rekenblad!$BL$2012,Rekenblad!BH2064,0)</f>
        <v>0</v>
      </c>
      <c r="BQ2064" s="37">
        <f>IF(Voorblad!$E$14=Rekenblad!$BL$2012,Rekenblad!BI2064,0)</f>
        <v>0</v>
      </c>
    </row>
    <row r="2065" spans="2:69" x14ac:dyDescent="0.25">
      <c r="B2065">
        <f>'Data TREND'!$AU$198</f>
        <v>61</v>
      </c>
      <c r="C2065" s="37">
        <f>'Data TREND'!AW342</f>
        <v>300.81122065865065</v>
      </c>
      <c r="D2065" s="37">
        <f>'Data TREND'!AX342</f>
        <v>28.149128761981345</v>
      </c>
      <c r="E2065" s="37">
        <f>'Data TREND'!AY342</f>
        <v>325.25701143588185</v>
      </c>
      <c r="F2065" s="37">
        <f>'Data TREND'!AZ342</f>
        <v>654.45182154144175</v>
      </c>
      <c r="G2065" s="37">
        <f>'Data TREND'!BA342</f>
        <v>28.841400629351675</v>
      </c>
      <c r="H2065" s="37">
        <f>'Data TREND'!BB342</f>
        <v>11.776707415029973</v>
      </c>
      <c r="J2065" s="37">
        <f t="shared" si="1432"/>
        <v>300.81122065865065</v>
      </c>
      <c r="K2065" s="37">
        <f t="shared" si="1433"/>
        <v>28.149128761981345</v>
      </c>
      <c r="L2065" s="37">
        <f t="shared" si="1434"/>
        <v>325.25701143588185</v>
      </c>
      <c r="M2065" s="37">
        <f t="shared" si="1435"/>
        <v>654.45182154144175</v>
      </c>
      <c r="N2065" s="37">
        <f t="shared" si="1436"/>
        <v>28.841400629351675</v>
      </c>
      <c r="O2065" s="37">
        <f t="shared" si="1437"/>
        <v>11.776707415029973</v>
      </c>
      <c r="Q2065">
        <f>'Data TREND'!$AU$198</f>
        <v>61</v>
      </c>
      <c r="R2065" s="37">
        <f>'Data TREND'!BD342</f>
        <v>347.07237185268542</v>
      </c>
      <c r="S2065" s="37">
        <f>'Data TREND'!BE342</f>
        <v>55.223327913049729</v>
      </c>
      <c r="T2065" s="37">
        <f>'Data TREND'!BF342</f>
        <v>324.76139744071452</v>
      </c>
      <c r="U2065" s="37">
        <f>'Data TREND'!BG342</f>
        <v>726.87043021170348</v>
      </c>
      <c r="V2065" s="37">
        <f>'Data TREND'!BH342</f>
        <v>32.882606441777121</v>
      </c>
      <c r="W2065" s="37">
        <f>'Data TREND'!BI342</f>
        <v>13.385742222540818</v>
      </c>
      <c r="Y2065" s="37">
        <f t="shared" si="1438"/>
        <v>0</v>
      </c>
      <c r="Z2065" s="37">
        <f t="shared" si="1439"/>
        <v>0</v>
      </c>
      <c r="AA2065" s="37">
        <f t="shared" si="1440"/>
        <v>0</v>
      </c>
      <c r="AB2065" s="37">
        <f t="shared" si="1441"/>
        <v>0</v>
      </c>
      <c r="AC2065" s="37">
        <f t="shared" si="1442"/>
        <v>0</v>
      </c>
      <c r="AD2065" s="37">
        <f t="shared" si="1443"/>
        <v>0</v>
      </c>
      <c r="AF2065">
        <f>'Data TREND'!$AU$198</f>
        <v>61</v>
      </c>
      <c r="AG2065" s="37">
        <f>'Data TREND'!BK342</f>
        <v>396.5490538887683</v>
      </c>
      <c r="AH2065" s="37">
        <f>'Data TREND'!BL342</f>
        <v>58.608371547453267</v>
      </c>
      <c r="AI2065" s="37">
        <f>'Data TREND'!BM342</f>
        <v>326.04079434220682</v>
      </c>
      <c r="AJ2065" s="37">
        <f>'Data TREND'!BN342</f>
        <v>781.30231976001824</v>
      </c>
      <c r="AK2065" s="37">
        <f>'Data TREND'!BO342</f>
        <v>36.239475315954742</v>
      </c>
      <c r="AL2065" s="37">
        <f>'Data TREND'!BP342</f>
        <v>14.864380487420274</v>
      </c>
      <c r="AN2065" s="37">
        <f t="shared" si="1444"/>
        <v>0</v>
      </c>
      <c r="AO2065" s="37">
        <f t="shared" si="1445"/>
        <v>0</v>
      </c>
      <c r="AP2065" s="37">
        <f t="shared" si="1446"/>
        <v>0</v>
      </c>
      <c r="AQ2065" s="37">
        <f t="shared" si="1447"/>
        <v>0</v>
      </c>
      <c r="AR2065" s="37">
        <f t="shared" si="1448"/>
        <v>0</v>
      </c>
      <c r="AS2065" s="37">
        <f t="shared" si="1449"/>
        <v>0</v>
      </c>
      <c r="AU2065">
        <v>61</v>
      </c>
      <c r="AV2065" s="37">
        <f t="shared" si="1450"/>
        <v>300.81122065865065</v>
      </c>
      <c r="AW2065" s="37">
        <f t="shared" si="1451"/>
        <v>28.149128761981345</v>
      </c>
      <c r="AX2065" s="37">
        <f t="shared" si="1452"/>
        <v>325.25701143588185</v>
      </c>
      <c r="AY2065" s="37">
        <f t="shared" si="1453"/>
        <v>654.45182154144175</v>
      </c>
      <c r="AZ2065" s="37">
        <f t="shared" si="1454"/>
        <v>28.841400629351675</v>
      </c>
      <c r="BA2065" s="37">
        <f t="shared" si="1455"/>
        <v>11.776707415029973</v>
      </c>
      <c r="BC2065">
        <v>61</v>
      </c>
      <c r="BD2065" s="37">
        <f>IF(Voorblad!$E$10=Rekenblad!BC2065,Rekenblad!AV2065,0)</f>
        <v>0</v>
      </c>
      <c r="BE2065" s="37">
        <f>IF(Voorblad!$E$10=Rekenblad!BC2065,Rekenblad!AW2065,0)</f>
        <v>0</v>
      </c>
      <c r="BF2065" s="37">
        <f>IF(Voorblad!$E$10=Rekenblad!BC2065,Rekenblad!AX2065,0)</f>
        <v>0</v>
      </c>
      <c r="BG2065" s="62">
        <f>IF(Voorblad!$E$10=Rekenblad!BC2065,Rekenblad!AY2065,0)</f>
        <v>0</v>
      </c>
      <c r="BH2065" s="37">
        <f>IF(Voorblad!$E$10=Rekenblad!BC2065,Rekenblad!AZ2065,0)</f>
        <v>0</v>
      </c>
      <c r="BI2065" s="37">
        <f>IF(Voorblad!$E$10=Rekenblad!BC2065,Rekenblad!BA2065,0)</f>
        <v>0</v>
      </c>
      <c r="BK2065">
        <v>61</v>
      </c>
      <c r="BL2065" s="37">
        <f>IF(Voorblad!$E$14=Rekenblad!$BL$2012,Rekenblad!BD2065,0)</f>
        <v>0</v>
      </c>
      <c r="BM2065" s="37">
        <f>IF(Voorblad!$E$14=Rekenblad!$BL$2012,Rekenblad!BE2065,0)</f>
        <v>0</v>
      </c>
      <c r="BN2065" s="37">
        <f>IF(Voorblad!$E$14=Rekenblad!$BL$2012,Rekenblad!BF2065,0)</f>
        <v>0</v>
      </c>
      <c r="BO2065" s="37">
        <f>IF(Voorblad!$E$14=Rekenblad!$BL$2012,Rekenblad!BG2065,0)</f>
        <v>0</v>
      </c>
      <c r="BP2065" s="37">
        <f>IF(Voorblad!$E$14=Rekenblad!$BL$2012,Rekenblad!BH2065,0)</f>
        <v>0</v>
      </c>
      <c r="BQ2065" s="37">
        <f>IF(Voorblad!$E$14=Rekenblad!$BL$2012,Rekenblad!BI2065,0)</f>
        <v>0</v>
      </c>
    </row>
    <row r="2066" spans="2:69" x14ac:dyDescent="0.25">
      <c r="B2066">
        <f>'Data TREND'!$AU$199</f>
        <v>62</v>
      </c>
      <c r="C2066" s="37">
        <f>'Data TREND'!AW343</f>
        <v>304.89161282692135</v>
      </c>
      <c r="D2066" s="37">
        <f>'Data TREND'!AX343</f>
        <v>28.406176759062163</v>
      </c>
      <c r="E2066" s="37">
        <f>'Data TREND'!AY343</f>
        <v>330.51331138499188</v>
      </c>
      <c r="F2066" s="37">
        <f>'Data TREND'!AZ343</f>
        <v>664.04304414839874</v>
      </c>
      <c r="G2066" s="37">
        <f>'Data TREND'!BA343</f>
        <v>28.734701662863486</v>
      </c>
      <c r="H2066" s="37">
        <f>'Data TREND'!BB343</f>
        <v>11.730406469712836</v>
      </c>
      <c r="J2066" s="37">
        <f t="shared" si="1432"/>
        <v>304.89161282692135</v>
      </c>
      <c r="K2066" s="37">
        <f t="shared" si="1433"/>
        <v>28.406176759062163</v>
      </c>
      <c r="L2066" s="37">
        <f t="shared" si="1434"/>
        <v>330.51331138499188</v>
      </c>
      <c r="M2066" s="37">
        <f t="shared" si="1435"/>
        <v>664.04304414839874</v>
      </c>
      <c r="N2066" s="37">
        <f t="shared" si="1436"/>
        <v>28.734701662863486</v>
      </c>
      <c r="O2066" s="37">
        <f t="shared" si="1437"/>
        <v>11.730406469712836</v>
      </c>
      <c r="Q2066">
        <f>'Data TREND'!$AU$199</f>
        <v>62</v>
      </c>
      <c r="R2066" s="37">
        <f>'Data TREND'!BD343</f>
        <v>351.62251031387262</v>
      </c>
      <c r="S2066" s="37">
        <f>'Data TREND'!BE343</f>
        <v>55.754211707516845</v>
      </c>
      <c r="T2066" s="37">
        <f>'Data TREND'!BF343</f>
        <v>330.02360544990819</v>
      </c>
      <c r="U2066" s="37">
        <f>'Data TREND'!BG343</f>
        <v>737.20663640083467</v>
      </c>
      <c r="V2066" s="37">
        <f>'Data TREND'!BH343</f>
        <v>32.719736811738208</v>
      </c>
      <c r="W2066" s="37">
        <f>'Data TREND'!BI343</f>
        <v>13.315776219555506</v>
      </c>
      <c r="Y2066" s="37">
        <f t="shared" si="1438"/>
        <v>0</v>
      </c>
      <c r="Z2066" s="37">
        <f t="shared" si="1439"/>
        <v>0</v>
      </c>
      <c r="AA2066" s="37">
        <f t="shared" si="1440"/>
        <v>0</v>
      </c>
      <c r="AB2066" s="37">
        <f t="shared" si="1441"/>
        <v>0</v>
      </c>
      <c r="AC2066" s="37">
        <f t="shared" si="1442"/>
        <v>0</v>
      </c>
      <c r="AD2066" s="37">
        <f t="shared" si="1443"/>
        <v>0</v>
      </c>
      <c r="AF2066">
        <f>'Data TREND'!$AU$199</f>
        <v>62</v>
      </c>
      <c r="AG2066" s="37">
        <f>'Data TREND'!BK343</f>
        <v>401.5876327877005</v>
      </c>
      <c r="AH2066" s="37">
        <f>'Data TREND'!BL343</f>
        <v>59.182728250273399</v>
      </c>
      <c r="AI2066" s="37">
        <f>'Data TREND'!BM343</f>
        <v>331.24865126282822</v>
      </c>
      <c r="AJ2066" s="37">
        <f>'Data TREND'!BN343</f>
        <v>792.12127844474696</v>
      </c>
      <c r="AK2066" s="37">
        <f>'Data TREND'!BO343</f>
        <v>35.997257630488747</v>
      </c>
      <c r="AL2066" s="37">
        <f>'Data TREND'!BP343</f>
        <v>14.764737426267132</v>
      </c>
      <c r="AN2066" s="37">
        <f t="shared" si="1444"/>
        <v>0</v>
      </c>
      <c r="AO2066" s="37">
        <f t="shared" si="1445"/>
        <v>0</v>
      </c>
      <c r="AP2066" s="37">
        <f t="shared" si="1446"/>
        <v>0</v>
      </c>
      <c r="AQ2066" s="37">
        <f t="shared" si="1447"/>
        <v>0</v>
      </c>
      <c r="AR2066" s="37">
        <f t="shared" si="1448"/>
        <v>0</v>
      </c>
      <c r="AS2066" s="37">
        <f t="shared" si="1449"/>
        <v>0</v>
      </c>
      <c r="AU2066">
        <v>62</v>
      </c>
      <c r="AV2066" s="37">
        <f t="shared" si="1450"/>
        <v>304.89161282692135</v>
      </c>
      <c r="AW2066" s="37">
        <f t="shared" si="1451"/>
        <v>28.406176759062163</v>
      </c>
      <c r="AX2066" s="37">
        <f t="shared" si="1452"/>
        <v>330.51331138499188</v>
      </c>
      <c r="AY2066" s="37">
        <f t="shared" si="1453"/>
        <v>664.04304414839874</v>
      </c>
      <c r="AZ2066" s="37">
        <f t="shared" si="1454"/>
        <v>28.734701662863486</v>
      </c>
      <c r="BA2066" s="37">
        <f t="shared" si="1455"/>
        <v>11.730406469712836</v>
      </c>
      <c r="BC2066">
        <v>62</v>
      </c>
      <c r="BD2066" s="37">
        <f>IF(Voorblad!$E$10=Rekenblad!BC2066,Rekenblad!AV2066,0)</f>
        <v>0</v>
      </c>
      <c r="BE2066" s="37">
        <f>IF(Voorblad!$E$10=Rekenblad!BC2066,Rekenblad!AW2066,0)</f>
        <v>0</v>
      </c>
      <c r="BF2066" s="37">
        <f>IF(Voorblad!$E$10=Rekenblad!BC2066,Rekenblad!AX2066,0)</f>
        <v>0</v>
      </c>
      <c r="BG2066" s="62">
        <f>IF(Voorblad!$E$10=Rekenblad!BC2066,Rekenblad!AY2066,0)</f>
        <v>0</v>
      </c>
      <c r="BH2066" s="37">
        <f>IF(Voorblad!$E$10=Rekenblad!BC2066,Rekenblad!AZ2066,0)</f>
        <v>0</v>
      </c>
      <c r="BI2066" s="37">
        <f>IF(Voorblad!$E$10=Rekenblad!BC2066,Rekenblad!BA2066,0)</f>
        <v>0</v>
      </c>
      <c r="BK2066">
        <v>62</v>
      </c>
      <c r="BL2066" s="37">
        <f>IF(Voorblad!$E$14=Rekenblad!$BL$2012,Rekenblad!BD2066,0)</f>
        <v>0</v>
      </c>
      <c r="BM2066" s="37">
        <f>IF(Voorblad!$E$14=Rekenblad!$BL$2012,Rekenblad!BE2066,0)</f>
        <v>0</v>
      </c>
      <c r="BN2066" s="37">
        <f>IF(Voorblad!$E$14=Rekenblad!$BL$2012,Rekenblad!BF2066,0)</f>
        <v>0</v>
      </c>
      <c r="BO2066" s="37">
        <f>IF(Voorblad!$E$14=Rekenblad!$BL$2012,Rekenblad!BG2066,0)</f>
        <v>0</v>
      </c>
      <c r="BP2066" s="37">
        <f>IF(Voorblad!$E$14=Rekenblad!$BL$2012,Rekenblad!BH2066,0)</f>
        <v>0</v>
      </c>
      <c r="BQ2066" s="37">
        <f>IF(Voorblad!$E$14=Rekenblad!$BL$2012,Rekenblad!BI2066,0)</f>
        <v>0</v>
      </c>
    </row>
    <row r="2067" spans="2:69" x14ac:dyDescent="0.25">
      <c r="B2067">
        <f>'Data TREND'!$AU$200</f>
        <v>63</v>
      </c>
      <c r="C2067" s="37">
        <f>'Data TREND'!AW344</f>
        <v>308.97200499519198</v>
      </c>
      <c r="D2067" s="37">
        <f>'Data TREND'!AX344</f>
        <v>28.663224756142977</v>
      </c>
      <c r="E2067" s="37">
        <f>'Data TREND'!AY344</f>
        <v>335.76961133410197</v>
      </c>
      <c r="F2067" s="37">
        <f>'Data TREND'!AZ344</f>
        <v>673.63426675535561</v>
      </c>
      <c r="G2067" s="37">
        <f>'Data TREND'!BA344</f>
        <v>28.628002696375301</v>
      </c>
      <c r="H2067" s="37">
        <f>'Data TREND'!BB344</f>
        <v>11.684105524395701</v>
      </c>
      <c r="J2067" s="37">
        <f t="shared" si="1432"/>
        <v>308.97200499519198</v>
      </c>
      <c r="K2067" s="37">
        <f t="shared" si="1433"/>
        <v>28.663224756142977</v>
      </c>
      <c r="L2067" s="37">
        <f t="shared" si="1434"/>
        <v>335.76961133410197</v>
      </c>
      <c r="M2067" s="37">
        <f t="shared" si="1435"/>
        <v>673.63426675535561</v>
      </c>
      <c r="N2067" s="37">
        <f t="shared" si="1436"/>
        <v>28.628002696375301</v>
      </c>
      <c r="O2067" s="37">
        <f t="shared" si="1437"/>
        <v>11.684105524395701</v>
      </c>
      <c r="Q2067">
        <f>'Data TREND'!$AU$200</f>
        <v>63</v>
      </c>
      <c r="R2067" s="37">
        <f>'Data TREND'!BD344</f>
        <v>356.17264877505983</v>
      </c>
      <c r="S2067" s="37">
        <f>'Data TREND'!BE344</f>
        <v>56.28509550198396</v>
      </c>
      <c r="T2067" s="37">
        <f>'Data TREND'!BF344</f>
        <v>335.2858134591018</v>
      </c>
      <c r="U2067" s="37">
        <f>'Data TREND'!BG344</f>
        <v>747.54284258996586</v>
      </c>
      <c r="V2067" s="37">
        <f>'Data TREND'!BH344</f>
        <v>32.556867181699289</v>
      </c>
      <c r="W2067" s="37">
        <f>'Data TREND'!BI344</f>
        <v>13.245810216570192</v>
      </c>
      <c r="Y2067" s="37">
        <f t="shared" si="1438"/>
        <v>0</v>
      </c>
      <c r="Z2067" s="37">
        <f t="shared" si="1439"/>
        <v>0</v>
      </c>
      <c r="AA2067" s="37">
        <f t="shared" si="1440"/>
        <v>0</v>
      </c>
      <c r="AB2067" s="37">
        <f t="shared" si="1441"/>
        <v>0</v>
      </c>
      <c r="AC2067" s="37">
        <f t="shared" si="1442"/>
        <v>0</v>
      </c>
      <c r="AD2067" s="37">
        <f t="shared" si="1443"/>
        <v>0</v>
      </c>
      <c r="AF2067">
        <f>'Data TREND'!$AU$200</f>
        <v>63</v>
      </c>
      <c r="AG2067" s="37">
        <f>'Data TREND'!BK344</f>
        <v>406.6262116866327</v>
      </c>
      <c r="AH2067" s="37">
        <f>'Data TREND'!BL344</f>
        <v>59.757084953093539</v>
      </c>
      <c r="AI2067" s="37">
        <f>'Data TREND'!BM344</f>
        <v>336.45650818344956</v>
      </c>
      <c r="AJ2067" s="37">
        <f>'Data TREND'!BN344</f>
        <v>802.9402371294758</v>
      </c>
      <c r="AK2067" s="37">
        <f>'Data TREND'!BO344</f>
        <v>35.755039945022759</v>
      </c>
      <c r="AL2067" s="37">
        <f>'Data TREND'!BP344</f>
        <v>14.665094365113989</v>
      </c>
      <c r="AN2067" s="37">
        <f t="shared" si="1444"/>
        <v>0</v>
      </c>
      <c r="AO2067" s="37">
        <f t="shared" si="1445"/>
        <v>0</v>
      </c>
      <c r="AP2067" s="37">
        <f t="shared" si="1446"/>
        <v>0</v>
      </c>
      <c r="AQ2067" s="37">
        <f t="shared" si="1447"/>
        <v>0</v>
      </c>
      <c r="AR2067" s="37">
        <f t="shared" si="1448"/>
        <v>0</v>
      </c>
      <c r="AS2067" s="37">
        <f t="shared" si="1449"/>
        <v>0</v>
      </c>
      <c r="AU2067">
        <v>63</v>
      </c>
      <c r="AV2067" s="37">
        <f t="shared" si="1450"/>
        <v>308.97200499519198</v>
      </c>
      <c r="AW2067" s="37">
        <f t="shared" si="1451"/>
        <v>28.663224756142977</v>
      </c>
      <c r="AX2067" s="37">
        <f t="shared" si="1452"/>
        <v>335.76961133410197</v>
      </c>
      <c r="AY2067" s="37">
        <f t="shared" si="1453"/>
        <v>673.63426675535561</v>
      </c>
      <c r="AZ2067" s="37">
        <f t="shared" si="1454"/>
        <v>28.628002696375301</v>
      </c>
      <c r="BA2067" s="37">
        <f t="shared" si="1455"/>
        <v>11.684105524395701</v>
      </c>
      <c r="BC2067">
        <v>63</v>
      </c>
      <c r="BD2067" s="37">
        <f>IF(Voorblad!$E$10=Rekenblad!BC2067,Rekenblad!AV2067,0)</f>
        <v>0</v>
      </c>
      <c r="BE2067" s="37">
        <f>IF(Voorblad!$E$10=Rekenblad!BC2067,Rekenblad!AW2067,0)</f>
        <v>0</v>
      </c>
      <c r="BF2067" s="37">
        <f>IF(Voorblad!$E$10=Rekenblad!BC2067,Rekenblad!AX2067,0)</f>
        <v>0</v>
      </c>
      <c r="BG2067" s="62">
        <f>IF(Voorblad!$E$10=Rekenblad!BC2067,Rekenblad!AY2067,0)</f>
        <v>0</v>
      </c>
      <c r="BH2067" s="37">
        <f>IF(Voorblad!$E$10=Rekenblad!BC2067,Rekenblad!AZ2067,0)</f>
        <v>0</v>
      </c>
      <c r="BI2067" s="37">
        <f>IF(Voorblad!$E$10=Rekenblad!BC2067,Rekenblad!BA2067,0)</f>
        <v>0</v>
      </c>
      <c r="BK2067">
        <v>63</v>
      </c>
      <c r="BL2067" s="37">
        <f>IF(Voorblad!$E$14=Rekenblad!$BL$2012,Rekenblad!BD2067,0)</f>
        <v>0</v>
      </c>
      <c r="BM2067" s="37">
        <f>IF(Voorblad!$E$14=Rekenblad!$BL$2012,Rekenblad!BE2067,0)</f>
        <v>0</v>
      </c>
      <c r="BN2067" s="37">
        <f>IF(Voorblad!$E$14=Rekenblad!$BL$2012,Rekenblad!BF2067,0)</f>
        <v>0</v>
      </c>
      <c r="BO2067" s="37">
        <f>IF(Voorblad!$E$14=Rekenblad!$BL$2012,Rekenblad!BG2067,0)</f>
        <v>0</v>
      </c>
      <c r="BP2067" s="37">
        <f>IF(Voorblad!$E$14=Rekenblad!$BL$2012,Rekenblad!BH2067,0)</f>
        <v>0</v>
      </c>
      <c r="BQ2067" s="37">
        <f>IF(Voorblad!$E$14=Rekenblad!$BL$2012,Rekenblad!BI2067,0)</f>
        <v>0</v>
      </c>
    </row>
    <row r="2068" spans="2:69" x14ac:dyDescent="0.25">
      <c r="B2068">
        <f>'Data TREND'!$AU$201</f>
        <v>64</v>
      </c>
      <c r="C2068" s="37">
        <f>'Data TREND'!AW345</f>
        <v>313.05239716346262</v>
      </c>
      <c r="D2068" s="37">
        <f>'Data TREND'!AX345</f>
        <v>28.920272753223795</v>
      </c>
      <c r="E2068" s="37">
        <f>'Data TREND'!AY345</f>
        <v>341.025911283212</v>
      </c>
      <c r="F2068" s="37">
        <f>'Data TREND'!AZ345</f>
        <v>683.2254893623126</v>
      </c>
      <c r="G2068" s="37">
        <f>'Data TREND'!BA345</f>
        <v>28.521303729887116</v>
      </c>
      <c r="H2068" s="37">
        <f>'Data TREND'!BB345</f>
        <v>11.637804579078564</v>
      </c>
      <c r="J2068" s="37">
        <f t="shared" si="1432"/>
        <v>313.05239716346262</v>
      </c>
      <c r="K2068" s="37">
        <f t="shared" si="1433"/>
        <v>28.920272753223795</v>
      </c>
      <c r="L2068" s="37">
        <f t="shared" si="1434"/>
        <v>341.025911283212</v>
      </c>
      <c r="M2068" s="37">
        <f t="shared" si="1435"/>
        <v>683.2254893623126</v>
      </c>
      <c r="N2068" s="37">
        <f t="shared" si="1436"/>
        <v>28.521303729887116</v>
      </c>
      <c r="O2068" s="37">
        <f t="shared" si="1437"/>
        <v>11.637804579078564</v>
      </c>
      <c r="Q2068">
        <f>'Data TREND'!$AU$201</f>
        <v>64</v>
      </c>
      <c r="R2068" s="37">
        <f>'Data TREND'!BD345</f>
        <v>360.72278723624703</v>
      </c>
      <c r="S2068" s="37">
        <f>'Data TREND'!BE345</f>
        <v>56.815979296451076</v>
      </c>
      <c r="T2068" s="37">
        <f>'Data TREND'!BF345</f>
        <v>340.54802146829547</v>
      </c>
      <c r="U2068" s="37">
        <f>'Data TREND'!BG345</f>
        <v>757.87904877909705</v>
      </c>
      <c r="V2068" s="37">
        <f>'Data TREND'!BH345</f>
        <v>32.393997551660377</v>
      </c>
      <c r="W2068" s="37">
        <f>'Data TREND'!BI345</f>
        <v>13.175844213584881</v>
      </c>
      <c r="Y2068" s="37">
        <f t="shared" si="1438"/>
        <v>0</v>
      </c>
      <c r="Z2068" s="37">
        <f t="shared" si="1439"/>
        <v>0</v>
      </c>
      <c r="AA2068" s="37">
        <f t="shared" si="1440"/>
        <v>0</v>
      </c>
      <c r="AB2068" s="37">
        <f t="shared" si="1441"/>
        <v>0</v>
      </c>
      <c r="AC2068" s="37">
        <f t="shared" si="1442"/>
        <v>0</v>
      </c>
      <c r="AD2068" s="37">
        <f t="shared" si="1443"/>
        <v>0</v>
      </c>
      <c r="AF2068">
        <f>'Data TREND'!$AU$201</f>
        <v>64</v>
      </c>
      <c r="AG2068" s="37">
        <f>'Data TREND'!BK345</f>
        <v>411.66479058556502</v>
      </c>
      <c r="AH2068" s="37">
        <f>'Data TREND'!BL345</f>
        <v>60.331441655913679</v>
      </c>
      <c r="AI2068" s="37">
        <f>'Data TREND'!BM345</f>
        <v>341.66436510407095</v>
      </c>
      <c r="AJ2068" s="37">
        <f>'Data TREND'!BN345</f>
        <v>813.75919581420453</v>
      </c>
      <c r="AK2068" s="37">
        <f>'Data TREND'!BO345</f>
        <v>35.512822259556756</v>
      </c>
      <c r="AL2068" s="37">
        <f>'Data TREND'!BP345</f>
        <v>14.565451303960845</v>
      </c>
      <c r="AN2068" s="37">
        <f t="shared" si="1444"/>
        <v>0</v>
      </c>
      <c r="AO2068" s="37">
        <f t="shared" si="1445"/>
        <v>0</v>
      </c>
      <c r="AP2068" s="37">
        <f t="shared" si="1446"/>
        <v>0</v>
      </c>
      <c r="AQ2068" s="37">
        <f t="shared" si="1447"/>
        <v>0</v>
      </c>
      <c r="AR2068" s="37">
        <f t="shared" si="1448"/>
        <v>0</v>
      </c>
      <c r="AS2068" s="37">
        <f t="shared" si="1449"/>
        <v>0</v>
      </c>
      <c r="AU2068">
        <v>64</v>
      </c>
      <c r="AV2068" s="37">
        <f t="shared" si="1450"/>
        <v>313.05239716346262</v>
      </c>
      <c r="AW2068" s="37">
        <f t="shared" si="1451"/>
        <v>28.920272753223795</v>
      </c>
      <c r="AX2068" s="37">
        <f t="shared" si="1452"/>
        <v>341.025911283212</v>
      </c>
      <c r="AY2068" s="37">
        <f t="shared" si="1453"/>
        <v>683.2254893623126</v>
      </c>
      <c r="AZ2068" s="37">
        <f t="shared" si="1454"/>
        <v>28.521303729887116</v>
      </c>
      <c r="BA2068" s="37">
        <f t="shared" si="1455"/>
        <v>11.637804579078564</v>
      </c>
      <c r="BC2068">
        <v>64</v>
      </c>
      <c r="BD2068" s="37">
        <f>IF(Voorblad!$E$10=Rekenblad!BC2068,Rekenblad!AV2068,0)</f>
        <v>0</v>
      </c>
      <c r="BE2068" s="37">
        <f>IF(Voorblad!$E$10=Rekenblad!BC2068,Rekenblad!AW2068,0)</f>
        <v>0</v>
      </c>
      <c r="BF2068" s="37">
        <f>IF(Voorblad!$E$10=Rekenblad!BC2068,Rekenblad!AX2068,0)</f>
        <v>0</v>
      </c>
      <c r="BG2068" s="62">
        <f>IF(Voorblad!$E$10=Rekenblad!BC2068,Rekenblad!AY2068,0)</f>
        <v>0</v>
      </c>
      <c r="BH2068" s="37">
        <f>IF(Voorblad!$E$10=Rekenblad!BC2068,Rekenblad!AZ2068,0)</f>
        <v>0</v>
      </c>
      <c r="BI2068" s="37">
        <f>IF(Voorblad!$E$10=Rekenblad!BC2068,Rekenblad!BA2068,0)</f>
        <v>0</v>
      </c>
      <c r="BK2068">
        <v>64</v>
      </c>
      <c r="BL2068" s="37">
        <f>IF(Voorblad!$E$14=Rekenblad!$BL$2012,Rekenblad!BD2068,0)</f>
        <v>0</v>
      </c>
      <c r="BM2068" s="37">
        <f>IF(Voorblad!$E$14=Rekenblad!$BL$2012,Rekenblad!BE2068,0)</f>
        <v>0</v>
      </c>
      <c r="BN2068" s="37">
        <f>IF(Voorblad!$E$14=Rekenblad!$BL$2012,Rekenblad!BF2068,0)</f>
        <v>0</v>
      </c>
      <c r="BO2068" s="37">
        <f>IF(Voorblad!$E$14=Rekenblad!$BL$2012,Rekenblad!BG2068,0)</f>
        <v>0</v>
      </c>
      <c r="BP2068" s="37">
        <f>IF(Voorblad!$E$14=Rekenblad!$BL$2012,Rekenblad!BH2068,0)</f>
        <v>0</v>
      </c>
      <c r="BQ2068" s="37">
        <f>IF(Voorblad!$E$14=Rekenblad!$BL$2012,Rekenblad!BI2068,0)</f>
        <v>0</v>
      </c>
    </row>
    <row r="2069" spans="2:69" x14ac:dyDescent="0.25">
      <c r="B2069">
        <f>'Data TREND'!$AU$202</f>
        <v>65</v>
      </c>
      <c r="C2069" s="37">
        <f>'Data TREND'!AW346</f>
        <v>317.13278933173325</v>
      </c>
      <c r="D2069" s="37">
        <f>'Data TREND'!AX346</f>
        <v>29.177320750304613</v>
      </c>
      <c r="E2069" s="37">
        <f>'Data TREND'!AY346</f>
        <v>346.28221123232203</v>
      </c>
      <c r="F2069" s="37">
        <f>'Data TREND'!AZ346</f>
        <v>692.81671196926959</v>
      </c>
      <c r="G2069" s="37">
        <f>'Data TREND'!BA346</f>
        <v>28.41460476339893</v>
      </c>
      <c r="H2069" s="37">
        <f>'Data TREND'!BB346</f>
        <v>11.591503633761427</v>
      </c>
      <c r="J2069" s="37">
        <f t="shared" si="1432"/>
        <v>317.13278933173325</v>
      </c>
      <c r="K2069" s="37">
        <f t="shared" si="1433"/>
        <v>29.177320750304613</v>
      </c>
      <c r="L2069" s="37">
        <f t="shared" si="1434"/>
        <v>346.28221123232203</v>
      </c>
      <c r="M2069" s="37">
        <f t="shared" si="1435"/>
        <v>692.81671196926959</v>
      </c>
      <c r="N2069" s="37">
        <f t="shared" si="1436"/>
        <v>28.41460476339893</v>
      </c>
      <c r="O2069" s="37">
        <f t="shared" si="1437"/>
        <v>11.591503633761427</v>
      </c>
      <c r="Q2069">
        <f>'Data TREND'!$AU$202</f>
        <v>65</v>
      </c>
      <c r="R2069" s="37">
        <f>'Data TREND'!BD346</f>
        <v>365.27292569743423</v>
      </c>
      <c r="S2069" s="37">
        <f>'Data TREND'!BE346</f>
        <v>57.346863090918191</v>
      </c>
      <c r="T2069" s="37">
        <f>'Data TREND'!BF346</f>
        <v>345.81022947748914</v>
      </c>
      <c r="U2069" s="37">
        <f>'Data TREND'!BG346</f>
        <v>768.21525496822824</v>
      </c>
      <c r="V2069" s="37">
        <f>'Data TREND'!BH346</f>
        <v>32.231127921621464</v>
      </c>
      <c r="W2069" s="37">
        <f>'Data TREND'!BI346</f>
        <v>13.105878210599567</v>
      </c>
      <c r="Y2069" s="37">
        <f t="shared" si="1438"/>
        <v>0</v>
      </c>
      <c r="Z2069" s="37">
        <f t="shared" si="1439"/>
        <v>0</v>
      </c>
      <c r="AA2069" s="37">
        <f t="shared" si="1440"/>
        <v>0</v>
      </c>
      <c r="AB2069" s="37">
        <f t="shared" si="1441"/>
        <v>0</v>
      </c>
      <c r="AC2069" s="37">
        <f t="shared" si="1442"/>
        <v>0</v>
      </c>
      <c r="AD2069" s="37">
        <f t="shared" si="1443"/>
        <v>0</v>
      </c>
      <c r="AF2069">
        <f>'Data TREND'!$AU$202</f>
        <v>65</v>
      </c>
      <c r="AG2069" s="37">
        <f>'Data TREND'!BK346</f>
        <v>416.70336948449722</v>
      </c>
      <c r="AH2069" s="37">
        <f>'Data TREND'!BL346</f>
        <v>60.905798358733819</v>
      </c>
      <c r="AI2069" s="37">
        <f>'Data TREND'!BM346</f>
        <v>346.87222202469235</v>
      </c>
      <c r="AJ2069" s="37">
        <f>'Data TREND'!BN346</f>
        <v>824.57815449893326</v>
      </c>
      <c r="AK2069" s="37">
        <f>'Data TREND'!BO346</f>
        <v>35.270604574090768</v>
      </c>
      <c r="AL2069" s="37">
        <f>'Data TREND'!BP346</f>
        <v>14.465808242807704</v>
      </c>
      <c r="AN2069" s="37">
        <f t="shared" si="1444"/>
        <v>0</v>
      </c>
      <c r="AO2069" s="37">
        <f t="shared" si="1445"/>
        <v>0</v>
      </c>
      <c r="AP2069" s="37">
        <f t="shared" si="1446"/>
        <v>0</v>
      </c>
      <c r="AQ2069" s="37">
        <f t="shared" si="1447"/>
        <v>0</v>
      </c>
      <c r="AR2069" s="37">
        <f t="shared" si="1448"/>
        <v>0</v>
      </c>
      <c r="AS2069" s="37">
        <f t="shared" si="1449"/>
        <v>0</v>
      </c>
      <c r="AU2069">
        <v>65</v>
      </c>
      <c r="AV2069" s="37">
        <f t="shared" si="1450"/>
        <v>317.13278933173325</v>
      </c>
      <c r="AW2069" s="37">
        <f t="shared" si="1451"/>
        <v>29.177320750304613</v>
      </c>
      <c r="AX2069" s="37">
        <f t="shared" si="1452"/>
        <v>346.28221123232203</v>
      </c>
      <c r="AY2069" s="37">
        <f t="shared" si="1453"/>
        <v>692.81671196926959</v>
      </c>
      <c r="AZ2069" s="37">
        <f t="shared" si="1454"/>
        <v>28.41460476339893</v>
      </c>
      <c r="BA2069" s="37">
        <f t="shared" si="1455"/>
        <v>11.591503633761427</v>
      </c>
      <c r="BC2069">
        <v>65</v>
      </c>
      <c r="BD2069" s="37">
        <f>IF(Voorblad!$E$10=Rekenblad!BC2069,Rekenblad!AV2069,0)</f>
        <v>0</v>
      </c>
      <c r="BE2069" s="37">
        <f>IF(Voorblad!$E$10=Rekenblad!BC2069,Rekenblad!AW2069,0)</f>
        <v>0</v>
      </c>
      <c r="BF2069" s="37">
        <f>IF(Voorblad!$E$10=Rekenblad!BC2069,Rekenblad!AX2069,0)</f>
        <v>0</v>
      </c>
      <c r="BG2069" s="62">
        <f>IF(Voorblad!$E$10=Rekenblad!BC2069,Rekenblad!AY2069,0)</f>
        <v>0</v>
      </c>
      <c r="BH2069" s="37">
        <f>IF(Voorblad!$E$10=Rekenblad!BC2069,Rekenblad!AZ2069,0)</f>
        <v>0</v>
      </c>
      <c r="BI2069" s="37">
        <f>IF(Voorblad!$E$10=Rekenblad!BC2069,Rekenblad!BA2069,0)</f>
        <v>0</v>
      </c>
      <c r="BK2069">
        <v>65</v>
      </c>
      <c r="BL2069" s="37">
        <f>IF(Voorblad!$E$14=Rekenblad!$BL$2012,Rekenblad!BD2069,0)</f>
        <v>0</v>
      </c>
      <c r="BM2069" s="37">
        <f>IF(Voorblad!$E$14=Rekenblad!$BL$2012,Rekenblad!BE2069,0)</f>
        <v>0</v>
      </c>
      <c r="BN2069" s="37">
        <f>IF(Voorblad!$E$14=Rekenblad!$BL$2012,Rekenblad!BF2069,0)</f>
        <v>0</v>
      </c>
      <c r="BO2069" s="37">
        <f>IF(Voorblad!$E$14=Rekenblad!$BL$2012,Rekenblad!BG2069,0)</f>
        <v>0</v>
      </c>
      <c r="BP2069" s="37">
        <f>IF(Voorblad!$E$14=Rekenblad!$BL$2012,Rekenblad!BH2069,0)</f>
        <v>0</v>
      </c>
      <c r="BQ2069" s="37">
        <f>IF(Voorblad!$E$14=Rekenblad!$BL$2012,Rekenblad!BI2069,0)</f>
        <v>0</v>
      </c>
    </row>
    <row r="2070" spans="2:69" x14ac:dyDescent="0.25">
      <c r="B2070">
        <f>'Data TREND'!$AU$203</f>
        <v>66</v>
      </c>
      <c r="C2070" s="37">
        <f>'Data TREND'!AW347</f>
        <v>321.21318150000394</v>
      </c>
      <c r="D2070" s="37">
        <f>'Data TREND'!AX347</f>
        <v>29.434368747385427</v>
      </c>
      <c r="E2070" s="37">
        <f>'Data TREND'!AY347</f>
        <v>351.53851118143211</v>
      </c>
      <c r="F2070" s="37">
        <f>'Data TREND'!AZ347</f>
        <v>702.40793457622647</v>
      </c>
      <c r="G2070" s="37">
        <f>'Data TREND'!BA347</f>
        <v>28.307905796910745</v>
      </c>
      <c r="H2070" s="37">
        <f>'Data TREND'!BB347</f>
        <v>11.54520268844429</v>
      </c>
      <c r="J2070" s="37">
        <f t="shared" si="1432"/>
        <v>321.21318150000394</v>
      </c>
      <c r="K2070" s="37">
        <f t="shared" si="1433"/>
        <v>29.434368747385427</v>
      </c>
      <c r="L2070" s="37">
        <f t="shared" si="1434"/>
        <v>351.53851118143211</v>
      </c>
      <c r="M2070" s="37">
        <f t="shared" si="1435"/>
        <v>702.40793457622647</v>
      </c>
      <c r="N2070" s="37">
        <f t="shared" si="1436"/>
        <v>28.307905796910745</v>
      </c>
      <c r="O2070" s="37">
        <f t="shared" si="1437"/>
        <v>11.54520268844429</v>
      </c>
      <c r="Q2070">
        <f>'Data TREND'!$AU$203</f>
        <v>66</v>
      </c>
      <c r="R2070" s="37">
        <f>'Data TREND'!BD347</f>
        <v>369.82306415862143</v>
      </c>
      <c r="S2070" s="37">
        <f>'Data TREND'!BE347</f>
        <v>57.877746885385307</v>
      </c>
      <c r="T2070" s="37">
        <f>'Data TREND'!BF347</f>
        <v>351.07243748668276</v>
      </c>
      <c r="U2070" s="37">
        <f>'Data TREND'!BG347</f>
        <v>778.55146115735943</v>
      </c>
      <c r="V2070" s="37">
        <f>'Data TREND'!BH347</f>
        <v>32.068258291582552</v>
      </c>
      <c r="W2070" s="37">
        <f>'Data TREND'!BI347</f>
        <v>13.035912207614254</v>
      </c>
      <c r="Y2070" s="37">
        <f t="shared" si="1438"/>
        <v>0</v>
      </c>
      <c r="Z2070" s="37">
        <f t="shared" si="1439"/>
        <v>0</v>
      </c>
      <c r="AA2070" s="37">
        <f t="shared" si="1440"/>
        <v>0</v>
      </c>
      <c r="AB2070" s="37">
        <f t="shared" si="1441"/>
        <v>0</v>
      </c>
      <c r="AC2070" s="37">
        <f t="shared" si="1442"/>
        <v>0</v>
      </c>
      <c r="AD2070" s="37">
        <f t="shared" si="1443"/>
        <v>0</v>
      </c>
      <c r="AF2070">
        <f>'Data TREND'!$AU$203</f>
        <v>66</v>
      </c>
      <c r="AG2070" s="37">
        <f>'Data TREND'!BK347</f>
        <v>421.74194838342942</v>
      </c>
      <c r="AH2070" s="37">
        <f>'Data TREND'!BL347</f>
        <v>61.480155061553958</v>
      </c>
      <c r="AI2070" s="37">
        <f>'Data TREND'!BM347</f>
        <v>352.08007894531369</v>
      </c>
      <c r="AJ2070" s="37">
        <f>'Data TREND'!BN347</f>
        <v>835.3971131836621</v>
      </c>
      <c r="AK2070" s="37">
        <f>'Data TREND'!BO347</f>
        <v>35.028386888624773</v>
      </c>
      <c r="AL2070" s="37">
        <f>'Data TREND'!BP347</f>
        <v>14.36616518165456</v>
      </c>
      <c r="AN2070" s="37">
        <f t="shared" si="1444"/>
        <v>0</v>
      </c>
      <c r="AO2070" s="37">
        <f t="shared" si="1445"/>
        <v>0</v>
      </c>
      <c r="AP2070" s="37">
        <f t="shared" si="1446"/>
        <v>0</v>
      </c>
      <c r="AQ2070" s="37">
        <f t="shared" si="1447"/>
        <v>0</v>
      </c>
      <c r="AR2070" s="37">
        <f t="shared" si="1448"/>
        <v>0</v>
      </c>
      <c r="AS2070" s="37">
        <f t="shared" si="1449"/>
        <v>0</v>
      </c>
      <c r="AU2070">
        <v>66</v>
      </c>
      <c r="AV2070" s="37">
        <f t="shared" si="1450"/>
        <v>321.21318150000394</v>
      </c>
      <c r="AW2070" s="37">
        <f t="shared" si="1451"/>
        <v>29.434368747385427</v>
      </c>
      <c r="AX2070" s="37">
        <f t="shared" si="1452"/>
        <v>351.53851118143211</v>
      </c>
      <c r="AY2070" s="37">
        <f t="shared" si="1453"/>
        <v>702.40793457622647</v>
      </c>
      <c r="AZ2070" s="37">
        <f t="shared" si="1454"/>
        <v>28.307905796910745</v>
      </c>
      <c r="BA2070" s="37">
        <f t="shared" si="1455"/>
        <v>11.54520268844429</v>
      </c>
      <c r="BC2070">
        <v>66</v>
      </c>
      <c r="BD2070" s="37">
        <f>IF(Voorblad!$E$10=Rekenblad!BC2070,Rekenblad!AV2070,0)</f>
        <v>0</v>
      </c>
      <c r="BE2070" s="37">
        <f>IF(Voorblad!$E$10=Rekenblad!BC2070,Rekenblad!AW2070,0)</f>
        <v>0</v>
      </c>
      <c r="BF2070" s="37">
        <f>IF(Voorblad!$E$10=Rekenblad!BC2070,Rekenblad!AX2070,0)</f>
        <v>0</v>
      </c>
      <c r="BG2070" s="62">
        <f>IF(Voorblad!$E$10=Rekenblad!BC2070,Rekenblad!AY2070,0)</f>
        <v>0</v>
      </c>
      <c r="BH2070" s="37">
        <f>IF(Voorblad!$E$10=Rekenblad!BC2070,Rekenblad!AZ2070,0)</f>
        <v>0</v>
      </c>
      <c r="BI2070" s="37">
        <f>IF(Voorblad!$E$10=Rekenblad!BC2070,Rekenblad!BA2070,0)</f>
        <v>0</v>
      </c>
      <c r="BK2070">
        <v>66</v>
      </c>
      <c r="BL2070" s="37">
        <f>IF(Voorblad!$E$14=Rekenblad!$BL$2012,Rekenblad!BD2070,0)</f>
        <v>0</v>
      </c>
      <c r="BM2070" s="37">
        <f>IF(Voorblad!$E$14=Rekenblad!$BL$2012,Rekenblad!BE2070,0)</f>
        <v>0</v>
      </c>
      <c r="BN2070" s="37">
        <f>IF(Voorblad!$E$14=Rekenblad!$BL$2012,Rekenblad!BF2070,0)</f>
        <v>0</v>
      </c>
      <c r="BO2070" s="37">
        <f>IF(Voorblad!$E$14=Rekenblad!$BL$2012,Rekenblad!BG2070,0)</f>
        <v>0</v>
      </c>
      <c r="BP2070" s="37">
        <f>IF(Voorblad!$E$14=Rekenblad!$BL$2012,Rekenblad!BH2070,0)</f>
        <v>0</v>
      </c>
      <c r="BQ2070" s="37">
        <f>IF(Voorblad!$E$14=Rekenblad!$BL$2012,Rekenblad!BI2070,0)</f>
        <v>0</v>
      </c>
    </row>
    <row r="2071" spans="2:69" x14ac:dyDescent="0.25">
      <c r="B2071">
        <f>'Data TREND'!$AU$204</f>
        <v>67</v>
      </c>
      <c r="C2071" s="37">
        <f>'Data TREND'!AW348</f>
        <v>325.29357366827458</v>
      </c>
      <c r="D2071" s="37">
        <f>'Data TREND'!AX348</f>
        <v>29.691416744466245</v>
      </c>
      <c r="E2071" s="37">
        <f>'Data TREND'!AY348</f>
        <v>356.79481113054214</v>
      </c>
      <c r="F2071" s="37">
        <f>'Data TREND'!AZ348</f>
        <v>711.99915718318346</v>
      </c>
      <c r="G2071" s="37">
        <f>'Data TREND'!BA348</f>
        <v>28.201206830422556</v>
      </c>
      <c r="H2071" s="37">
        <f>'Data TREND'!BB348</f>
        <v>11.498901743127153</v>
      </c>
      <c r="J2071" s="37">
        <f t="shared" si="1432"/>
        <v>325.29357366827458</v>
      </c>
      <c r="K2071" s="37">
        <f t="shared" si="1433"/>
        <v>29.691416744466245</v>
      </c>
      <c r="L2071" s="37">
        <f t="shared" si="1434"/>
        <v>356.79481113054214</v>
      </c>
      <c r="M2071" s="37">
        <f t="shared" si="1435"/>
        <v>711.99915718318346</v>
      </c>
      <c r="N2071" s="37">
        <f t="shared" si="1436"/>
        <v>28.201206830422556</v>
      </c>
      <c r="O2071" s="37">
        <f t="shared" si="1437"/>
        <v>11.498901743127153</v>
      </c>
      <c r="Q2071">
        <f>'Data TREND'!$AU$204</f>
        <v>67</v>
      </c>
      <c r="R2071" s="37">
        <f>'Data TREND'!BD348</f>
        <v>374.37320261980864</v>
      </c>
      <c r="S2071" s="37">
        <f>'Data TREND'!BE348</f>
        <v>58.408630679852422</v>
      </c>
      <c r="T2071" s="37">
        <f>'Data TREND'!BF348</f>
        <v>356.33464549587643</v>
      </c>
      <c r="U2071" s="37">
        <f>'Data TREND'!BG348</f>
        <v>788.88766734649062</v>
      </c>
      <c r="V2071" s="37">
        <f>'Data TREND'!BH348</f>
        <v>31.90538866154364</v>
      </c>
      <c r="W2071" s="37">
        <f>'Data TREND'!BI348</f>
        <v>12.965946204628942</v>
      </c>
      <c r="Y2071" s="37">
        <f t="shared" si="1438"/>
        <v>0</v>
      </c>
      <c r="Z2071" s="37">
        <f t="shared" si="1439"/>
        <v>0</v>
      </c>
      <c r="AA2071" s="37">
        <f t="shared" si="1440"/>
        <v>0</v>
      </c>
      <c r="AB2071" s="37">
        <f t="shared" si="1441"/>
        <v>0</v>
      </c>
      <c r="AC2071" s="37">
        <f t="shared" si="1442"/>
        <v>0</v>
      </c>
      <c r="AD2071" s="37">
        <f t="shared" si="1443"/>
        <v>0</v>
      </c>
      <c r="AF2071">
        <f>'Data TREND'!$AU$204</f>
        <v>67</v>
      </c>
      <c r="AG2071" s="37">
        <f>'Data TREND'!BK348</f>
        <v>426.78052728236173</v>
      </c>
      <c r="AH2071" s="37">
        <f>'Data TREND'!BL348</f>
        <v>62.054511764374091</v>
      </c>
      <c r="AI2071" s="37">
        <f>'Data TREND'!BM348</f>
        <v>357.28793586593508</v>
      </c>
      <c r="AJ2071" s="37">
        <f>'Data TREND'!BN348</f>
        <v>846.21607186839083</v>
      </c>
      <c r="AK2071" s="37">
        <f>'Data TREND'!BO348</f>
        <v>34.786169203158778</v>
      </c>
      <c r="AL2071" s="37">
        <f>'Data TREND'!BP348</f>
        <v>14.266522120501417</v>
      </c>
      <c r="AN2071" s="37">
        <f t="shared" si="1444"/>
        <v>0</v>
      </c>
      <c r="AO2071" s="37">
        <f t="shared" si="1445"/>
        <v>0</v>
      </c>
      <c r="AP2071" s="37">
        <f t="shared" si="1446"/>
        <v>0</v>
      </c>
      <c r="AQ2071" s="37">
        <f t="shared" si="1447"/>
        <v>0</v>
      </c>
      <c r="AR2071" s="37">
        <f t="shared" si="1448"/>
        <v>0</v>
      </c>
      <c r="AS2071" s="37">
        <f t="shared" si="1449"/>
        <v>0</v>
      </c>
      <c r="AU2071">
        <v>67</v>
      </c>
      <c r="AV2071" s="37">
        <f t="shared" si="1450"/>
        <v>325.29357366827458</v>
      </c>
      <c r="AW2071" s="37">
        <f t="shared" si="1451"/>
        <v>29.691416744466245</v>
      </c>
      <c r="AX2071" s="37">
        <f t="shared" si="1452"/>
        <v>356.79481113054214</v>
      </c>
      <c r="AY2071" s="37">
        <f t="shared" si="1453"/>
        <v>711.99915718318346</v>
      </c>
      <c r="AZ2071" s="37">
        <f t="shared" si="1454"/>
        <v>28.201206830422556</v>
      </c>
      <c r="BA2071" s="37">
        <f t="shared" si="1455"/>
        <v>11.498901743127153</v>
      </c>
      <c r="BC2071">
        <v>67</v>
      </c>
      <c r="BD2071" s="37">
        <f>IF(Voorblad!$E$10=Rekenblad!BC2071,Rekenblad!AV2071,0)</f>
        <v>0</v>
      </c>
      <c r="BE2071" s="37">
        <f>IF(Voorblad!$E$10=Rekenblad!BC2071,Rekenblad!AW2071,0)</f>
        <v>0</v>
      </c>
      <c r="BF2071" s="37">
        <f>IF(Voorblad!$E$10=Rekenblad!BC2071,Rekenblad!AX2071,0)</f>
        <v>0</v>
      </c>
      <c r="BG2071" s="62">
        <f>IF(Voorblad!$E$10=Rekenblad!BC2071,Rekenblad!AY2071,0)</f>
        <v>0</v>
      </c>
      <c r="BH2071" s="37">
        <f>IF(Voorblad!$E$10=Rekenblad!BC2071,Rekenblad!AZ2071,0)</f>
        <v>0</v>
      </c>
      <c r="BI2071" s="37">
        <f>IF(Voorblad!$E$10=Rekenblad!BC2071,Rekenblad!BA2071,0)</f>
        <v>0</v>
      </c>
      <c r="BK2071">
        <v>67</v>
      </c>
      <c r="BL2071" s="37">
        <f>IF(Voorblad!$E$14=Rekenblad!$BL$2012,Rekenblad!BD2071,0)</f>
        <v>0</v>
      </c>
      <c r="BM2071" s="37">
        <f>IF(Voorblad!$E$14=Rekenblad!$BL$2012,Rekenblad!BE2071,0)</f>
        <v>0</v>
      </c>
      <c r="BN2071" s="37">
        <f>IF(Voorblad!$E$14=Rekenblad!$BL$2012,Rekenblad!BF2071,0)</f>
        <v>0</v>
      </c>
      <c r="BO2071" s="37">
        <f>IF(Voorblad!$E$14=Rekenblad!$BL$2012,Rekenblad!BG2071,0)</f>
        <v>0</v>
      </c>
      <c r="BP2071" s="37">
        <f>IF(Voorblad!$E$14=Rekenblad!$BL$2012,Rekenblad!BH2071,0)</f>
        <v>0</v>
      </c>
      <c r="BQ2071" s="37">
        <f>IF(Voorblad!$E$14=Rekenblad!$BL$2012,Rekenblad!BI2071,0)</f>
        <v>0</v>
      </c>
    </row>
    <row r="2072" spans="2:69" x14ac:dyDescent="0.25">
      <c r="B2072">
        <f>'Data TREND'!$AU$205</f>
        <v>68</v>
      </c>
      <c r="C2072" s="37">
        <f>'Data TREND'!AW349</f>
        <v>329.37396583654521</v>
      </c>
      <c r="D2072" s="37">
        <f>'Data TREND'!AX349</f>
        <v>29.948464741547063</v>
      </c>
      <c r="E2072" s="37">
        <f>'Data TREND'!AY349</f>
        <v>362.05111107965223</v>
      </c>
      <c r="F2072" s="37">
        <f>'Data TREND'!AZ349</f>
        <v>721.59037979014033</v>
      </c>
      <c r="G2072" s="37">
        <f>'Data TREND'!BA349</f>
        <v>28.094507863934371</v>
      </c>
      <c r="H2072" s="37">
        <f>'Data TREND'!BB349</f>
        <v>11.452600797810017</v>
      </c>
      <c r="J2072" s="37">
        <f t="shared" si="1432"/>
        <v>329.37396583654521</v>
      </c>
      <c r="K2072" s="37">
        <f t="shared" si="1433"/>
        <v>29.948464741547063</v>
      </c>
      <c r="L2072" s="37">
        <f t="shared" si="1434"/>
        <v>362.05111107965223</v>
      </c>
      <c r="M2072" s="37">
        <f t="shared" si="1435"/>
        <v>721.59037979014033</v>
      </c>
      <c r="N2072" s="37">
        <f t="shared" si="1436"/>
        <v>28.094507863934371</v>
      </c>
      <c r="O2072" s="37">
        <f t="shared" si="1437"/>
        <v>11.452600797810017</v>
      </c>
      <c r="Q2072">
        <f>'Data TREND'!$AU$205</f>
        <v>68</v>
      </c>
      <c r="R2072" s="37">
        <f>'Data TREND'!BD349</f>
        <v>378.92334108099584</v>
      </c>
      <c r="S2072" s="37">
        <f>'Data TREND'!BE349</f>
        <v>58.939514474319537</v>
      </c>
      <c r="T2072" s="37">
        <f>'Data TREND'!BF349</f>
        <v>361.5968535050701</v>
      </c>
      <c r="U2072" s="37">
        <f>'Data TREND'!BG349</f>
        <v>799.22387353562169</v>
      </c>
      <c r="V2072" s="37">
        <f>'Data TREND'!BH349</f>
        <v>31.742519031504727</v>
      </c>
      <c r="W2072" s="37">
        <f>'Data TREND'!BI349</f>
        <v>12.895980201643628</v>
      </c>
      <c r="Y2072" s="37">
        <f t="shared" si="1438"/>
        <v>0</v>
      </c>
      <c r="Z2072" s="37">
        <f t="shared" si="1439"/>
        <v>0</v>
      </c>
      <c r="AA2072" s="37">
        <f t="shared" si="1440"/>
        <v>0</v>
      </c>
      <c r="AB2072" s="37">
        <f t="shared" si="1441"/>
        <v>0</v>
      </c>
      <c r="AC2072" s="37">
        <f t="shared" si="1442"/>
        <v>0</v>
      </c>
      <c r="AD2072" s="37">
        <f t="shared" si="1443"/>
        <v>0</v>
      </c>
      <c r="AF2072">
        <f>'Data TREND'!$AU$205</f>
        <v>68</v>
      </c>
      <c r="AG2072" s="37">
        <f>'Data TREND'!BK349</f>
        <v>431.81910618129393</v>
      </c>
      <c r="AH2072" s="37">
        <f>'Data TREND'!BL349</f>
        <v>62.628868467194231</v>
      </c>
      <c r="AI2072" s="37">
        <f>'Data TREND'!BM349</f>
        <v>362.49579278655648</v>
      </c>
      <c r="AJ2072" s="37">
        <f>'Data TREND'!BN349</f>
        <v>857.03503055311955</v>
      </c>
      <c r="AK2072" s="37">
        <f>'Data TREND'!BO349</f>
        <v>34.543951517692783</v>
      </c>
      <c r="AL2072" s="37">
        <f>'Data TREND'!BP349</f>
        <v>14.166879059348275</v>
      </c>
      <c r="AN2072" s="37">
        <f t="shared" si="1444"/>
        <v>0</v>
      </c>
      <c r="AO2072" s="37">
        <f t="shared" si="1445"/>
        <v>0</v>
      </c>
      <c r="AP2072" s="37">
        <f t="shared" si="1446"/>
        <v>0</v>
      </c>
      <c r="AQ2072" s="37">
        <f t="shared" si="1447"/>
        <v>0</v>
      </c>
      <c r="AR2072" s="37">
        <f t="shared" si="1448"/>
        <v>0</v>
      </c>
      <c r="AS2072" s="37">
        <f t="shared" si="1449"/>
        <v>0</v>
      </c>
      <c r="AU2072">
        <v>68</v>
      </c>
      <c r="AV2072" s="37">
        <f t="shared" si="1450"/>
        <v>329.37396583654521</v>
      </c>
      <c r="AW2072" s="37">
        <f t="shared" si="1451"/>
        <v>29.948464741547063</v>
      </c>
      <c r="AX2072" s="37">
        <f t="shared" si="1452"/>
        <v>362.05111107965223</v>
      </c>
      <c r="AY2072" s="37">
        <f t="shared" si="1453"/>
        <v>721.59037979014033</v>
      </c>
      <c r="AZ2072" s="37">
        <f t="shared" si="1454"/>
        <v>28.094507863934371</v>
      </c>
      <c r="BA2072" s="37">
        <f t="shared" si="1455"/>
        <v>11.452600797810017</v>
      </c>
      <c r="BC2072">
        <v>68</v>
      </c>
      <c r="BD2072" s="37">
        <f>IF(Voorblad!$E$10=Rekenblad!BC2072,Rekenblad!AV2072,0)</f>
        <v>0</v>
      </c>
      <c r="BE2072" s="37">
        <f>IF(Voorblad!$E$10=Rekenblad!BC2072,Rekenblad!AW2072,0)</f>
        <v>0</v>
      </c>
      <c r="BF2072" s="37">
        <f>IF(Voorblad!$E$10=Rekenblad!BC2072,Rekenblad!AX2072,0)</f>
        <v>0</v>
      </c>
      <c r="BG2072" s="62">
        <f>IF(Voorblad!$E$10=Rekenblad!BC2072,Rekenblad!AY2072,0)</f>
        <v>0</v>
      </c>
      <c r="BH2072" s="37">
        <f>IF(Voorblad!$E$10=Rekenblad!BC2072,Rekenblad!AZ2072,0)</f>
        <v>0</v>
      </c>
      <c r="BI2072" s="37">
        <f>IF(Voorblad!$E$10=Rekenblad!BC2072,Rekenblad!BA2072,0)</f>
        <v>0</v>
      </c>
      <c r="BK2072">
        <v>68</v>
      </c>
      <c r="BL2072" s="37">
        <f>IF(Voorblad!$E$14=Rekenblad!$BL$2012,Rekenblad!BD2072,0)</f>
        <v>0</v>
      </c>
      <c r="BM2072" s="37">
        <f>IF(Voorblad!$E$14=Rekenblad!$BL$2012,Rekenblad!BE2072,0)</f>
        <v>0</v>
      </c>
      <c r="BN2072" s="37">
        <f>IF(Voorblad!$E$14=Rekenblad!$BL$2012,Rekenblad!BF2072,0)</f>
        <v>0</v>
      </c>
      <c r="BO2072" s="37">
        <f>IF(Voorblad!$E$14=Rekenblad!$BL$2012,Rekenblad!BG2072,0)</f>
        <v>0</v>
      </c>
      <c r="BP2072" s="37">
        <f>IF(Voorblad!$E$14=Rekenblad!$BL$2012,Rekenblad!BH2072,0)</f>
        <v>0</v>
      </c>
      <c r="BQ2072" s="37">
        <f>IF(Voorblad!$E$14=Rekenblad!$BL$2012,Rekenblad!BI2072,0)</f>
        <v>0</v>
      </c>
    </row>
    <row r="2073" spans="2:69" x14ac:dyDescent="0.25">
      <c r="B2073">
        <f>'Data TREND'!$AU$206</f>
        <v>69</v>
      </c>
      <c r="C2073" s="37">
        <f>'Data TREND'!AW350</f>
        <v>333.4543580048159</v>
      </c>
      <c r="D2073" s="37">
        <f>'Data TREND'!AX350</f>
        <v>30.205512738627881</v>
      </c>
      <c r="E2073" s="37">
        <f>'Data TREND'!AY350</f>
        <v>367.30741102876226</v>
      </c>
      <c r="F2073" s="37">
        <f>'Data TREND'!AZ350</f>
        <v>731.18160239709732</v>
      </c>
      <c r="G2073" s="37">
        <f>'Data TREND'!BA350</f>
        <v>27.987808897446186</v>
      </c>
      <c r="H2073" s="37">
        <f>'Data TREND'!BB350</f>
        <v>11.406299852492879</v>
      </c>
      <c r="J2073" s="37">
        <f t="shared" si="1432"/>
        <v>333.4543580048159</v>
      </c>
      <c r="K2073" s="37">
        <f t="shared" si="1433"/>
        <v>30.205512738627881</v>
      </c>
      <c r="L2073" s="37">
        <f t="shared" si="1434"/>
        <v>367.30741102876226</v>
      </c>
      <c r="M2073" s="37">
        <f t="shared" si="1435"/>
        <v>731.18160239709732</v>
      </c>
      <c r="N2073" s="37">
        <f t="shared" si="1436"/>
        <v>27.987808897446186</v>
      </c>
      <c r="O2073" s="37">
        <f t="shared" si="1437"/>
        <v>11.406299852492879</v>
      </c>
      <c r="Q2073">
        <f>'Data TREND'!$AU$206</f>
        <v>69</v>
      </c>
      <c r="R2073" s="37">
        <f>'Data TREND'!BD350</f>
        <v>383.47347954218304</v>
      </c>
      <c r="S2073" s="37">
        <f>'Data TREND'!BE350</f>
        <v>59.470398268786653</v>
      </c>
      <c r="T2073" s="37">
        <f>'Data TREND'!BF350</f>
        <v>366.85906151426371</v>
      </c>
      <c r="U2073" s="37">
        <f>'Data TREND'!BG350</f>
        <v>809.56007972475288</v>
      </c>
      <c r="V2073" s="37">
        <f>'Data TREND'!BH350</f>
        <v>31.579649401465815</v>
      </c>
      <c r="W2073" s="37">
        <f>'Data TREND'!BI350</f>
        <v>12.826014198658317</v>
      </c>
      <c r="Y2073" s="37">
        <f t="shared" si="1438"/>
        <v>0</v>
      </c>
      <c r="Z2073" s="37">
        <f t="shared" si="1439"/>
        <v>0</v>
      </c>
      <c r="AA2073" s="37">
        <f t="shared" si="1440"/>
        <v>0</v>
      </c>
      <c r="AB2073" s="37">
        <f t="shared" si="1441"/>
        <v>0</v>
      </c>
      <c r="AC2073" s="37">
        <f t="shared" si="1442"/>
        <v>0</v>
      </c>
      <c r="AD2073" s="37">
        <f t="shared" si="1443"/>
        <v>0</v>
      </c>
      <c r="AF2073">
        <f>'Data TREND'!$AU$206</f>
        <v>69</v>
      </c>
      <c r="AG2073" s="37">
        <f>'Data TREND'!BK350</f>
        <v>436.85768508022613</v>
      </c>
      <c r="AH2073" s="37">
        <f>'Data TREND'!BL350</f>
        <v>63.20322517001437</v>
      </c>
      <c r="AI2073" s="37">
        <f>'Data TREND'!BM350</f>
        <v>367.70364970717787</v>
      </c>
      <c r="AJ2073" s="37">
        <f>'Data TREND'!BN350</f>
        <v>867.8539892378484</v>
      </c>
      <c r="AK2073" s="37">
        <f>'Data TREND'!BO350</f>
        <v>34.301733832226788</v>
      </c>
      <c r="AL2073" s="37">
        <f>'Data TREND'!BP350</f>
        <v>14.067235998195132</v>
      </c>
      <c r="AN2073" s="37">
        <f t="shared" si="1444"/>
        <v>0</v>
      </c>
      <c r="AO2073" s="37">
        <f t="shared" si="1445"/>
        <v>0</v>
      </c>
      <c r="AP2073" s="37">
        <f t="shared" si="1446"/>
        <v>0</v>
      </c>
      <c r="AQ2073" s="37">
        <f t="shared" si="1447"/>
        <v>0</v>
      </c>
      <c r="AR2073" s="37">
        <f t="shared" si="1448"/>
        <v>0</v>
      </c>
      <c r="AS2073" s="37">
        <f t="shared" si="1449"/>
        <v>0</v>
      </c>
      <c r="AU2073">
        <v>69</v>
      </c>
      <c r="AV2073" s="37">
        <f t="shared" si="1450"/>
        <v>333.4543580048159</v>
      </c>
      <c r="AW2073" s="37">
        <f t="shared" si="1451"/>
        <v>30.205512738627881</v>
      </c>
      <c r="AX2073" s="37">
        <f t="shared" si="1452"/>
        <v>367.30741102876226</v>
      </c>
      <c r="AY2073" s="37">
        <f t="shared" si="1453"/>
        <v>731.18160239709732</v>
      </c>
      <c r="AZ2073" s="37">
        <f t="shared" si="1454"/>
        <v>27.987808897446186</v>
      </c>
      <c r="BA2073" s="37">
        <f t="shared" si="1455"/>
        <v>11.406299852492879</v>
      </c>
      <c r="BC2073">
        <v>69</v>
      </c>
      <c r="BD2073" s="37">
        <f>IF(Voorblad!$E$10=Rekenblad!BC2073,Rekenblad!AV2073,0)</f>
        <v>0</v>
      </c>
      <c r="BE2073" s="37">
        <f>IF(Voorblad!$E$10=Rekenblad!BC2073,Rekenblad!AW2073,0)</f>
        <v>0</v>
      </c>
      <c r="BF2073" s="37">
        <f>IF(Voorblad!$E$10=Rekenblad!BC2073,Rekenblad!AX2073,0)</f>
        <v>0</v>
      </c>
      <c r="BG2073" s="62">
        <f>IF(Voorblad!$E$10=Rekenblad!BC2073,Rekenblad!AY2073,0)</f>
        <v>0</v>
      </c>
      <c r="BH2073" s="37">
        <f>IF(Voorblad!$E$10=Rekenblad!BC2073,Rekenblad!AZ2073,0)</f>
        <v>0</v>
      </c>
      <c r="BI2073" s="37">
        <f>IF(Voorblad!$E$10=Rekenblad!BC2073,Rekenblad!BA2073,0)</f>
        <v>0</v>
      </c>
      <c r="BK2073">
        <v>69</v>
      </c>
      <c r="BL2073" s="37">
        <f>IF(Voorblad!$E$14=Rekenblad!$BL$2012,Rekenblad!BD2073,0)</f>
        <v>0</v>
      </c>
      <c r="BM2073" s="37">
        <f>IF(Voorblad!$E$14=Rekenblad!$BL$2012,Rekenblad!BE2073,0)</f>
        <v>0</v>
      </c>
      <c r="BN2073" s="37">
        <f>IF(Voorblad!$E$14=Rekenblad!$BL$2012,Rekenblad!BF2073,0)</f>
        <v>0</v>
      </c>
      <c r="BO2073" s="37">
        <f>IF(Voorblad!$E$14=Rekenblad!$BL$2012,Rekenblad!BG2073,0)</f>
        <v>0</v>
      </c>
      <c r="BP2073" s="37">
        <f>IF(Voorblad!$E$14=Rekenblad!$BL$2012,Rekenblad!BH2073,0)</f>
        <v>0</v>
      </c>
      <c r="BQ2073" s="37">
        <f>IF(Voorblad!$E$14=Rekenblad!$BL$2012,Rekenblad!BI2073,0)</f>
        <v>0</v>
      </c>
    </row>
    <row r="2074" spans="2:69" x14ac:dyDescent="0.25">
      <c r="B2074">
        <f>'Data TREND'!$AU$207</f>
        <v>70</v>
      </c>
      <c r="C2074" s="37">
        <f>'Data TREND'!AW351</f>
        <v>337.53475017308654</v>
      </c>
      <c r="D2074" s="37">
        <f>'Data TREND'!AX351</f>
        <v>30.462560735708696</v>
      </c>
      <c r="E2074" s="37">
        <f>'Data TREND'!AY351</f>
        <v>372.56371097787229</v>
      </c>
      <c r="F2074" s="37">
        <f>'Data TREND'!AZ351</f>
        <v>740.77282500405431</v>
      </c>
      <c r="G2074" s="37">
        <f>'Data TREND'!BA351</f>
        <v>27.881109930958001</v>
      </c>
      <c r="H2074" s="37">
        <f>'Data TREND'!BB351</f>
        <v>11.359998907175743</v>
      </c>
      <c r="J2074" s="37">
        <f t="shared" si="1432"/>
        <v>337.53475017308654</v>
      </c>
      <c r="K2074" s="37">
        <f t="shared" si="1433"/>
        <v>30.462560735708696</v>
      </c>
      <c r="L2074" s="37">
        <f t="shared" si="1434"/>
        <v>372.56371097787229</v>
      </c>
      <c r="M2074" s="37">
        <f t="shared" si="1435"/>
        <v>740.77282500405431</v>
      </c>
      <c r="N2074" s="37">
        <f t="shared" si="1436"/>
        <v>27.881109930958001</v>
      </c>
      <c r="O2074" s="37">
        <f t="shared" si="1437"/>
        <v>11.359998907175743</v>
      </c>
      <c r="Q2074">
        <f>'Data TREND'!$AU$207</f>
        <v>70</v>
      </c>
      <c r="R2074" s="37">
        <f>'Data TREND'!BD351</f>
        <v>388.02361800337025</v>
      </c>
      <c r="S2074" s="37">
        <f>'Data TREND'!BE351</f>
        <v>60.001282063253754</v>
      </c>
      <c r="T2074" s="37">
        <f>'Data TREND'!BF351</f>
        <v>372.12126952345739</v>
      </c>
      <c r="U2074" s="37">
        <f>'Data TREND'!BG351</f>
        <v>819.89628591388407</v>
      </c>
      <c r="V2074" s="37">
        <f>'Data TREND'!BH351</f>
        <v>31.416779771426903</v>
      </c>
      <c r="W2074" s="37">
        <f>'Data TREND'!BI351</f>
        <v>12.756048195673003</v>
      </c>
      <c r="Y2074" s="37">
        <f t="shared" si="1438"/>
        <v>0</v>
      </c>
      <c r="Z2074" s="37">
        <f t="shared" si="1439"/>
        <v>0</v>
      </c>
      <c r="AA2074" s="37">
        <f t="shared" si="1440"/>
        <v>0</v>
      </c>
      <c r="AB2074" s="37">
        <f t="shared" si="1441"/>
        <v>0</v>
      </c>
      <c r="AC2074" s="37">
        <f t="shared" si="1442"/>
        <v>0</v>
      </c>
      <c r="AD2074" s="37">
        <f t="shared" si="1443"/>
        <v>0</v>
      </c>
      <c r="AF2074">
        <f>'Data TREND'!$AU$207</f>
        <v>70</v>
      </c>
      <c r="AG2074" s="37">
        <f>'Data TREND'!BK351</f>
        <v>441.89626397915833</v>
      </c>
      <c r="AH2074" s="37">
        <f>'Data TREND'!BL351</f>
        <v>63.77758187283451</v>
      </c>
      <c r="AI2074" s="37">
        <f>'Data TREND'!BM351</f>
        <v>372.91150662779921</v>
      </c>
      <c r="AJ2074" s="37">
        <f>'Data TREND'!BN351</f>
        <v>878.67294792257712</v>
      </c>
      <c r="AK2074" s="37">
        <f>'Data TREND'!BO351</f>
        <v>34.059516146760792</v>
      </c>
      <c r="AL2074" s="37">
        <f>'Data TREND'!BP351</f>
        <v>13.967592937041989</v>
      </c>
      <c r="AN2074" s="37">
        <f t="shared" si="1444"/>
        <v>0</v>
      </c>
      <c r="AO2074" s="37">
        <f t="shared" si="1445"/>
        <v>0</v>
      </c>
      <c r="AP2074" s="37">
        <f t="shared" si="1446"/>
        <v>0</v>
      </c>
      <c r="AQ2074" s="37">
        <f t="shared" si="1447"/>
        <v>0</v>
      </c>
      <c r="AR2074" s="37">
        <f t="shared" si="1448"/>
        <v>0</v>
      </c>
      <c r="AS2074" s="37">
        <f t="shared" si="1449"/>
        <v>0</v>
      </c>
      <c r="AU2074">
        <v>70</v>
      </c>
      <c r="AV2074" s="37">
        <f t="shared" si="1450"/>
        <v>337.53475017308654</v>
      </c>
      <c r="AW2074" s="37">
        <f t="shared" si="1451"/>
        <v>30.462560735708696</v>
      </c>
      <c r="AX2074" s="37">
        <f t="shared" si="1452"/>
        <v>372.56371097787229</v>
      </c>
      <c r="AY2074" s="37">
        <f t="shared" si="1453"/>
        <v>740.77282500405431</v>
      </c>
      <c r="AZ2074" s="37">
        <f t="shared" si="1454"/>
        <v>27.881109930958001</v>
      </c>
      <c r="BA2074" s="37">
        <f t="shared" si="1455"/>
        <v>11.359998907175743</v>
      </c>
      <c r="BC2074">
        <v>70</v>
      </c>
      <c r="BD2074" s="37">
        <f>IF(Voorblad!$E$10=Rekenblad!BC2074,Rekenblad!AV2074,0)</f>
        <v>0</v>
      </c>
      <c r="BE2074" s="37">
        <f>IF(Voorblad!$E$10=Rekenblad!BC2074,Rekenblad!AW2074,0)</f>
        <v>0</v>
      </c>
      <c r="BF2074" s="37">
        <f>IF(Voorblad!$E$10=Rekenblad!BC2074,Rekenblad!AX2074,0)</f>
        <v>0</v>
      </c>
      <c r="BG2074" s="62">
        <f>IF(Voorblad!$E$10=Rekenblad!BC2074,Rekenblad!AY2074,0)</f>
        <v>0</v>
      </c>
      <c r="BH2074" s="37">
        <f>IF(Voorblad!$E$10=Rekenblad!BC2074,Rekenblad!AZ2074,0)</f>
        <v>0</v>
      </c>
      <c r="BI2074" s="37">
        <f>IF(Voorblad!$E$10=Rekenblad!BC2074,Rekenblad!BA2074,0)</f>
        <v>0</v>
      </c>
      <c r="BK2074">
        <v>70</v>
      </c>
      <c r="BL2074" s="37">
        <f>IF(Voorblad!$E$14=Rekenblad!$BL$2012,Rekenblad!BD2074,0)</f>
        <v>0</v>
      </c>
      <c r="BM2074" s="37">
        <f>IF(Voorblad!$E$14=Rekenblad!$BL$2012,Rekenblad!BE2074,0)</f>
        <v>0</v>
      </c>
      <c r="BN2074" s="37">
        <f>IF(Voorblad!$E$14=Rekenblad!$BL$2012,Rekenblad!BF2074,0)</f>
        <v>0</v>
      </c>
      <c r="BO2074" s="37">
        <f>IF(Voorblad!$E$14=Rekenblad!$BL$2012,Rekenblad!BG2074,0)</f>
        <v>0</v>
      </c>
      <c r="BP2074" s="37">
        <f>IF(Voorblad!$E$14=Rekenblad!$BL$2012,Rekenblad!BH2074,0)</f>
        <v>0</v>
      </c>
      <c r="BQ2074" s="37">
        <f>IF(Voorblad!$E$14=Rekenblad!$BL$2012,Rekenblad!BI2074,0)</f>
        <v>0</v>
      </c>
    </row>
    <row r="2075" spans="2:69" x14ac:dyDescent="0.25">
      <c r="B2075">
        <f>'Data TREND'!$AU$208</f>
        <v>71</v>
      </c>
      <c r="C2075" s="37">
        <f>'Data TREND'!AW352</f>
        <v>341.61514234135717</v>
      </c>
      <c r="D2075" s="37">
        <f>'Data TREND'!AX352</f>
        <v>30.719608732789514</v>
      </c>
      <c r="E2075" s="37">
        <f>'Data TREND'!AY352</f>
        <v>377.82001092698238</v>
      </c>
      <c r="F2075" s="37">
        <f>'Data TREND'!AZ352</f>
        <v>750.36404761101119</v>
      </c>
      <c r="G2075" s="37">
        <f>'Data TREND'!BA352</f>
        <v>27.774410964469816</v>
      </c>
      <c r="H2075" s="37">
        <f>'Data TREND'!BB352</f>
        <v>11.313697961858606</v>
      </c>
      <c r="J2075" s="37">
        <f t="shared" si="1432"/>
        <v>341.61514234135717</v>
      </c>
      <c r="K2075" s="37">
        <f t="shared" si="1433"/>
        <v>30.719608732789514</v>
      </c>
      <c r="L2075" s="37">
        <f t="shared" si="1434"/>
        <v>377.82001092698238</v>
      </c>
      <c r="M2075" s="37">
        <f t="shared" si="1435"/>
        <v>750.36404761101119</v>
      </c>
      <c r="N2075" s="37">
        <f t="shared" si="1436"/>
        <v>27.774410964469816</v>
      </c>
      <c r="O2075" s="37">
        <f t="shared" si="1437"/>
        <v>11.313697961858606</v>
      </c>
      <c r="Q2075">
        <f>'Data TREND'!$AU$208</f>
        <v>71</v>
      </c>
      <c r="R2075" s="37">
        <f>'Data TREND'!BD352</f>
        <v>392.57375646455745</v>
      </c>
      <c r="S2075" s="37">
        <f>'Data TREND'!BE352</f>
        <v>60.532165857720869</v>
      </c>
      <c r="T2075" s="37">
        <f>'Data TREND'!BF352</f>
        <v>377.383477532651</v>
      </c>
      <c r="U2075" s="37">
        <f>'Data TREND'!BG352</f>
        <v>830.23249210301526</v>
      </c>
      <c r="V2075" s="37">
        <f>'Data TREND'!BH352</f>
        <v>31.253910141387991</v>
      </c>
      <c r="W2075" s="37">
        <f>'Data TREND'!BI352</f>
        <v>12.686082192687691</v>
      </c>
      <c r="Y2075" s="37">
        <f t="shared" si="1438"/>
        <v>0</v>
      </c>
      <c r="Z2075" s="37">
        <f t="shared" si="1439"/>
        <v>0</v>
      </c>
      <c r="AA2075" s="37">
        <f t="shared" si="1440"/>
        <v>0</v>
      </c>
      <c r="AB2075" s="37">
        <f t="shared" si="1441"/>
        <v>0</v>
      </c>
      <c r="AC2075" s="37">
        <f t="shared" si="1442"/>
        <v>0</v>
      </c>
      <c r="AD2075" s="37">
        <f t="shared" si="1443"/>
        <v>0</v>
      </c>
      <c r="AF2075">
        <f>'Data TREND'!$AU$208</f>
        <v>71</v>
      </c>
      <c r="AG2075" s="37">
        <f>'Data TREND'!BK352</f>
        <v>446.93484287809065</v>
      </c>
      <c r="AH2075" s="37">
        <f>'Data TREND'!BL352</f>
        <v>64.351938575654643</v>
      </c>
      <c r="AI2075" s="37">
        <f>'Data TREND'!BM352</f>
        <v>378.11936354842061</v>
      </c>
      <c r="AJ2075" s="37">
        <f>'Data TREND'!BN352</f>
        <v>889.49190660730596</v>
      </c>
      <c r="AK2075" s="37">
        <f>'Data TREND'!BO352</f>
        <v>33.817298461294797</v>
      </c>
      <c r="AL2075" s="37">
        <f>'Data TREND'!BP352</f>
        <v>13.867949875888847</v>
      </c>
      <c r="AN2075" s="37">
        <f t="shared" si="1444"/>
        <v>0</v>
      </c>
      <c r="AO2075" s="37">
        <f t="shared" si="1445"/>
        <v>0</v>
      </c>
      <c r="AP2075" s="37">
        <f t="shared" si="1446"/>
        <v>0</v>
      </c>
      <c r="AQ2075" s="37">
        <f t="shared" si="1447"/>
        <v>0</v>
      </c>
      <c r="AR2075" s="37">
        <f t="shared" si="1448"/>
        <v>0</v>
      </c>
      <c r="AS2075" s="37">
        <f t="shared" si="1449"/>
        <v>0</v>
      </c>
      <c r="AU2075">
        <v>71</v>
      </c>
      <c r="AV2075" s="37">
        <f t="shared" si="1450"/>
        <v>341.61514234135717</v>
      </c>
      <c r="AW2075" s="37">
        <f t="shared" si="1451"/>
        <v>30.719608732789514</v>
      </c>
      <c r="AX2075" s="37">
        <f t="shared" si="1452"/>
        <v>377.82001092698238</v>
      </c>
      <c r="AY2075" s="37">
        <f t="shared" si="1453"/>
        <v>750.36404761101119</v>
      </c>
      <c r="AZ2075" s="37">
        <f t="shared" si="1454"/>
        <v>27.774410964469816</v>
      </c>
      <c r="BA2075" s="37">
        <f t="shared" si="1455"/>
        <v>11.313697961858606</v>
      </c>
      <c r="BC2075">
        <v>71</v>
      </c>
      <c r="BD2075" s="37">
        <f>IF(Voorblad!$E$10=Rekenblad!BC2075,Rekenblad!AV2075,0)</f>
        <v>0</v>
      </c>
      <c r="BE2075" s="37">
        <f>IF(Voorblad!$E$10=Rekenblad!BC2075,Rekenblad!AW2075,0)</f>
        <v>0</v>
      </c>
      <c r="BF2075" s="37">
        <f>IF(Voorblad!$E$10=Rekenblad!BC2075,Rekenblad!AX2075,0)</f>
        <v>0</v>
      </c>
      <c r="BG2075" s="62">
        <f>IF(Voorblad!$E$10=Rekenblad!BC2075,Rekenblad!AY2075,0)</f>
        <v>0</v>
      </c>
      <c r="BH2075" s="37">
        <f>IF(Voorblad!$E$10=Rekenblad!BC2075,Rekenblad!AZ2075,0)</f>
        <v>0</v>
      </c>
      <c r="BI2075" s="37">
        <f>IF(Voorblad!$E$10=Rekenblad!BC2075,Rekenblad!BA2075,0)</f>
        <v>0</v>
      </c>
      <c r="BK2075">
        <v>71</v>
      </c>
      <c r="BL2075" s="37">
        <f>IF(Voorblad!$E$14=Rekenblad!$BL$2012,Rekenblad!BD2075,0)</f>
        <v>0</v>
      </c>
      <c r="BM2075" s="37">
        <f>IF(Voorblad!$E$14=Rekenblad!$BL$2012,Rekenblad!BE2075,0)</f>
        <v>0</v>
      </c>
      <c r="BN2075" s="37">
        <f>IF(Voorblad!$E$14=Rekenblad!$BL$2012,Rekenblad!BF2075,0)</f>
        <v>0</v>
      </c>
      <c r="BO2075" s="37">
        <f>IF(Voorblad!$E$14=Rekenblad!$BL$2012,Rekenblad!BG2075,0)</f>
        <v>0</v>
      </c>
      <c r="BP2075" s="37">
        <f>IF(Voorblad!$E$14=Rekenblad!$BL$2012,Rekenblad!BH2075,0)</f>
        <v>0</v>
      </c>
      <c r="BQ2075" s="37">
        <f>IF(Voorblad!$E$14=Rekenblad!$BL$2012,Rekenblad!BI2075,0)</f>
        <v>0</v>
      </c>
    </row>
    <row r="2076" spans="2:69" x14ac:dyDescent="0.25">
      <c r="B2076">
        <f>'Data TREND'!$AU$209</f>
        <v>72</v>
      </c>
      <c r="C2076" s="37">
        <f>'Data TREND'!AW353</f>
        <v>345.69553450962786</v>
      </c>
      <c r="D2076" s="37">
        <f>'Data TREND'!AX353</f>
        <v>30.976656729870331</v>
      </c>
      <c r="E2076" s="37">
        <f>'Data TREND'!AY353</f>
        <v>383.07631087609241</v>
      </c>
      <c r="F2076" s="37">
        <f>'Data TREND'!AZ353</f>
        <v>759.95527021796818</v>
      </c>
      <c r="G2076" s="37">
        <f>'Data TREND'!BA353</f>
        <v>27.667711997981627</v>
      </c>
      <c r="H2076" s="37">
        <f>'Data TREND'!BB353</f>
        <v>11.267397016541469</v>
      </c>
      <c r="J2076" s="37">
        <f t="shared" si="1432"/>
        <v>345.69553450962786</v>
      </c>
      <c r="K2076" s="37">
        <f t="shared" si="1433"/>
        <v>30.976656729870331</v>
      </c>
      <c r="L2076" s="37">
        <f t="shared" si="1434"/>
        <v>383.07631087609241</v>
      </c>
      <c r="M2076" s="37">
        <f t="shared" si="1435"/>
        <v>759.95527021796818</v>
      </c>
      <c r="N2076" s="37">
        <f t="shared" si="1436"/>
        <v>27.667711997981627</v>
      </c>
      <c r="O2076" s="37">
        <f t="shared" si="1437"/>
        <v>11.267397016541469</v>
      </c>
      <c r="Q2076">
        <f>'Data TREND'!$AU$209</f>
        <v>72</v>
      </c>
      <c r="R2076" s="37">
        <f>'Data TREND'!BD353</f>
        <v>397.12389492574465</v>
      </c>
      <c r="S2076" s="37">
        <f>'Data TREND'!BE353</f>
        <v>61.063049652187985</v>
      </c>
      <c r="T2076" s="37">
        <f>'Data TREND'!BF353</f>
        <v>382.64568554184467</v>
      </c>
      <c r="U2076" s="37">
        <f>'Data TREND'!BG353</f>
        <v>840.56869829214645</v>
      </c>
      <c r="V2076" s="37">
        <f>'Data TREND'!BH353</f>
        <v>31.091040511349078</v>
      </c>
      <c r="W2076" s="37">
        <f>'Data TREND'!BI353</f>
        <v>12.616116189702378</v>
      </c>
      <c r="Y2076" s="37">
        <f t="shared" si="1438"/>
        <v>0</v>
      </c>
      <c r="Z2076" s="37">
        <f t="shared" si="1439"/>
        <v>0</v>
      </c>
      <c r="AA2076" s="37">
        <f t="shared" si="1440"/>
        <v>0</v>
      </c>
      <c r="AB2076" s="37">
        <f t="shared" si="1441"/>
        <v>0</v>
      </c>
      <c r="AC2076" s="37">
        <f t="shared" si="1442"/>
        <v>0</v>
      </c>
      <c r="AD2076" s="37">
        <f t="shared" si="1443"/>
        <v>0</v>
      </c>
      <c r="AF2076">
        <f>'Data TREND'!$AU$209</f>
        <v>72</v>
      </c>
      <c r="AG2076" s="37">
        <f>'Data TREND'!BK353</f>
        <v>451.97342177702285</v>
      </c>
      <c r="AH2076" s="37">
        <f>'Data TREND'!BL353</f>
        <v>64.926295278474782</v>
      </c>
      <c r="AI2076" s="37">
        <f>'Data TREND'!BM353</f>
        <v>383.327220469042</v>
      </c>
      <c r="AJ2076" s="37">
        <f>'Data TREND'!BN353</f>
        <v>900.31086529203469</v>
      </c>
      <c r="AK2076" s="37">
        <f>'Data TREND'!BO353</f>
        <v>33.575080775828802</v>
      </c>
      <c r="AL2076" s="37">
        <f>'Data TREND'!BP353</f>
        <v>13.768306814735704</v>
      </c>
      <c r="AN2076" s="37">
        <f t="shared" si="1444"/>
        <v>0</v>
      </c>
      <c r="AO2076" s="37">
        <f t="shared" si="1445"/>
        <v>0</v>
      </c>
      <c r="AP2076" s="37">
        <f t="shared" si="1446"/>
        <v>0</v>
      </c>
      <c r="AQ2076" s="37">
        <f t="shared" si="1447"/>
        <v>0</v>
      </c>
      <c r="AR2076" s="37">
        <f t="shared" si="1448"/>
        <v>0</v>
      </c>
      <c r="AS2076" s="37">
        <f t="shared" si="1449"/>
        <v>0</v>
      </c>
      <c r="AU2076">
        <v>72</v>
      </c>
      <c r="AV2076" s="37">
        <f t="shared" si="1450"/>
        <v>345.69553450962786</v>
      </c>
      <c r="AW2076" s="37">
        <f t="shared" si="1451"/>
        <v>30.976656729870331</v>
      </c>
      <c r="AX2076" s="37">
        <f t="shared" si="1452"/>
        <v>383.07631087609241</v>
      </c>
      <c r="AY2076" s="37">
        <f t="shared" si="1453"/>
        <v>759.95527021796818</v>
      </c>
      <c r="AZ2076" s="37">
        <f t="shared" si="1454"/>
        <v>27.667711997981627</v>
      </c>
      <c r="BA2076" s="37">
        <f t="shared" si="1455"/>
        <v>11.267397016541469</v>
      </c>
      <c r="BC2076">
        <v>72</v>
      </c>
      <c r="BD2076" s="37">
        <f>IF(Voorblad!$E$10=Rekenblad!BC2076,Rekenblad!AV2076,0)</f>
        <v>0</v>
      </c>
      <c r="BE2076" s="37">
        <f>IF(Voorblad!$E$10=Rekenblad!BC2076,Rekenblad!AW2076,0)</f>
        <v>0</v>
      </c>
      <c r="BF2076" s="37">
        <f>IF(Voorblad!$E$10=Rekenblad!BC2076,Rekenblad!AX2076,0)</f>
        <v>0</v>
      </c>
      <c r="BG2076" s="62">
        <f>IF(Voorblad!$E$10=Rekenblad!BC2076,Rekenblad!AY2076,0)</f>
        <v>0</v>
      </c>
      <c r="BH2076" s="37">
        <f>IF(Voorblad!$E$10=Rekenblad!BC2076,Rekenblad!AZ2076,0)</f>
        <v>0</v>
      </c>
      <c r="BI2076" s="37">
        <f>IF(Voorblad!$E$10=Rekenblad!BC2076,Rekenblad!BA2076,0)</f>
        <v>0</v>
      </c>
      <c r="BK2076">
        <v>72</v>
      </c>
      <c r="BL2076" s="37">
        <f>IF(Voorblad!$E$14=Rekenblad!$BL$2012,Rekenblad!BD2076,0)</f>
        <v>0</v>
      </c>
      <c r="BM2076" s="37">
        <f>IF(Voorblad!$E$14=Rekenblad!$BL$2012,Rekenblad!BE2076,0)</f>
        <v>0</v>
      </c>
      <c r="BN2076" s="37">
        <f>IF(Voorblad!$E$14=Rekenblad!$BL$2012,Rekenblad!BF2076,0)</f>
        <v>0</v>
      </c>
      <c r="BO2076" s="37">
        <f>IF(Voorblad!$E$14=Rekenblad!$BL$2012,Rekenblad!BG2076,0)</f>
        <v>0</v>
      </c>
      <c r="BP2076" s="37">
        <f>IF(Voorblad!$E$14=Rekenblad!$BL$2012,Rekenblad!BH2076,0)</f>
        <v>0</v>
      </c>
      <c r="BQ2076" s="37">
        <f>IF(Voorblad!$E$14=Rekenblad!$BL$2012,Rekenblad!BI2076,0)</f>
        <v>0</v>
      </c>
    </row>
    <row r="2077" spans="2:69" x14ac:dyDescent="0.25">
      <c r="B2077">
        <f>'Data TREND'!$AU$210</f>
        <v>73</v>
      </c>
      <c r="C2077" s="37">
        <f>'Data TREND'!AW354</f>
        <v>349.7759266778985</v>
      </c>
      <c r="D2077" s="37">
        <f>'Data TREND'!AX354</f>
        <v>31.233704726951149</v>
      </c>
      <c r="E2077" s="37">
        <f>'Data TREND'!AY354</f>
        <v>388.33261082520249</v>
      </c>
      <c r="F2077" s="37">
        <f>'Data TREND'!AZ354</f>
        <v>769.54649282492505</v>
      </c>
      <c r="G2077" s="37">
        <f>'Data TREND'!BA354</f>
        <v>27.561013031493442</v>
      </c>
      <c r="H2077" s="37">
        <f>'Data TREND'!BB354</f>
        <v>11.221096071224332</v>
      </c>
      <c r="J2077" s="37">
        <f t="shared" si="1432"/>
        <v>349.7759266778985</v>
      </c>
      <c r="K2077" s="37">
        <f t="shared" si="1433"/>
        <v>31.233704726951149</v>
      </c>
      <c r="L2077" s="37">
        <f t="shared" si="1434"/>
        <v>388.33261082520249</v>
      </c>
      <c r="M2077" s="37">
        <f t="shared" si="1435"/>
        <v>769.54649282492505</v>
      </c>
      <c r="N2077" s="37">
        <f t="shared" si="1436"/>
        <v>27.561013031493442</v>
      </c>
      <c r="O2077" s="37">
        <f t="shared" si="1437"/>
        <v>11.221096071224332</v>
      </c>
      <c r="Q2077">
        <f>'Data TREND'!$AU$210</f>
        <v>73</v>
      </c>
      <c r="R2077" s="37">
        <f>'Data TREND'!BD354</f>
        <v>401.67403338693185</v>
      </c>
      <c r="S2077" s="37">
        <f>'Data TREND'!BE354</f>
        <v>61.5939334466551</v>
      </c>
      <c r="T2077" s="37">
        <f>'Data TREND'!BF354</f>
        <v>387.90789355103834</v>
      </c>
      <c r="U2077" s="37">
        <f>'Data TREND'!BG354</f>
        <v>850.90490448127764</v>
      </c>
      <c r="V2077" s="37">
        <f>'Data TREND'!BH354</f>
        <v>30.928170881310166</v>
      </c>
      <c r="W2077" s="37">
        <f>'Data TREND'!BI354</f>
        <v>12.546150186717064</v>
      </c>
      <c r="Y2077" s="37">
        <f t="shared" si="1438"/>
        <v>0</v>
      </c>
      <c r="Z2077" s="37">
        <f t="shared" si="1439"/>
        <v>0</v>
      </c>
      <c r="AA2077" s="37">
        <f t="shared" si="1440"/>
        <v>0</v>
      </c>
      <c r="AB2077" s="37">
        <f t="shared" si="1441"/>
        <v>0</v>
      </c>
      <c r="AC2077" s="37">
        <f t="shared" si="1442"/>
        <v>0</v>
      </c>
      <c r="AD2077" s="37">
        <f t="shared" si="1443"/>
        <v>0</v>
      </c>
      <c r="AF2077">
        <f>'Data TREND'!$AU$210</f>
        <v>73</v>
      </c>
      <c r="AG2077" s="37">
        <f>'Data TREND'!BK354</f>
        <v>457.01200067595505</v>
      </c>
      <c r="AH2077" s="37">
        <f>'Data TREND'!BL354</f>
        <v>65.500651981294922</v>
      </c>
      <c r="AI2077" s="37">
        <f>'Data TREND'!BM354</f>
        <v>388.53507738966334</v>
      </c>
      <c r="AJ2077" s="37">
        <f>'Data TREND'!BN354</f>
        <v>911.12982397676342</v>
      </c>
      <c r="AK2077" s="37">
        <f>'Data TREND'!BO354</f>
        <v>33.332863090362807</v>
      </c>
      <c r="AL2077" s="37">
        <f>'Data TREND'!BP354</f>
        <v>13.66866375358256</v>
      </c>
      <c r="AN2077" s="37">
        <f t="shared" si="1444"/>
        <v>0</v>
      </c>
      <c r="AO2077" s="37">
        <f t="shared" si="1445"/>
        <v>0</v>
      </c>
      <c r="AP2077" s="37">
        <f t="shared" si="1446"/>
        <v>0</v>
      </c>
      <c r="AQ2077" s="37">
        <f t="shared" si="1447"/>
        <v>0</v>
      </c>
      <c r="AR2077" s="37">
        <f t="shared" si="1448"/>
        <v>0</v>
      </c>
      <c r="AS2077" s="37">
        <f t="shared" si="1449"/>
        <v>0</v>
      </c>
      <c r="AU2077">
        <v>73</v>
      </c>
      <c r="AV2077" s="37">
        <f t="shared" si="1450"/>
        <v>349.7759266778985</v>
      </c>
      <c r="AW2077" s="37">
        <f t="shared" si="1451"/>
        <v>31.233704726951149</v>
      </c>
      <c r="AX2077" s="37">
        <f t="shared" si="1452"/>
        <v>388.33261082520249</v>
      </c>
      <c r="AY2077" s="37">
        <f t="shared" si="1453"/>
        <v>769.54649282492505</v>
      </c>
      <c r="AZ2077" s="37">
        <f t="shared" si="1454"/>
        <v>27.561013031493442</v>
      </c>
      <c r="BA2077" s="37">
        <f t="shared" si="1455"/>
        <v>11.221096071224332</v>
      </c>
      <c r="BC2077">
        <v>73</v>
      </c>
      <c r="BD2077" s="37">
        <f>IF(Voorblad!$E$10=Rekenblad!BC2077,Rekenblad!AV2077,0)</f>
        <v>0</v>
      </c>
      <c r="BE2077" s="37">
        <f>IF(Voorblad!$E$10=Rekenblad!BC2077,Rekenblad!AW2077,0)</f>
        <v>0</v>
      </c>
      <c r="BF2077" s="37">
        <f>IF(Voorblad!$E$10=Rekenblad!BC2077,Rekenblad!AX2077,0)</f>
        <v>0</v>
      </c>
      <c r="BG2077" s="62">
        <f>IF(Voorblad!$E$10=Rekenblad!BC2077,Rekenblad!AY2077,0)</f>
        <v>0</v>
      </c>
      <c r="BH2077" s="37">
        <f>IF(Voorblad!$E$10=Rekenblad!BC2077,Rekenblad!AZ2077,0)</f>
        <v>0</v>
      </c>
      <c r="BI2077" s="37">
        <f>IF(Voorblad!$E$10=Rekenblad!BC2077,Rekenblad!BA2077,0)</f>
        <v>0</v>
      </c>
      <c r="BK2077">
        <v>73</v>
      </c>
      <c r="BL2077" s="37">
        <f>IF(Voorblad!$E$14=Rekenblad!$BL$2012,Rekenblad!BD2077,0)</f>
        <v>0</v>
      </c>
      <c r="BM2077" s="37">
        <f>IF(Voorblad!$E$14=Rekenblad!$BL$2012,Rekenblad!BE2077,0)</f>
        <v>0</v>
      </c>
      <c r="BN2077" s="37">
        <f>IF(Voorblad!$E$14=Rekenblad!$BL$2012,Rekenblad!BF2077,0)</f>
        <v>0</v>
      </c>
      <c r="BO2077" s="37">
        <f>IF(Voorblad!$E$14=Rekenblad!$BL$2012,Rekenblad!BG2077,0)</f>
        <v>0</v>
      </c>
      <c r="BP2077" s="37">
        <f>IF(Voorblad!$E$14=Rekenblad!$BL$2012,Rekenblad!BH2077,0)</f>
        <v>0</v>
      </c>
      <c r="BQ2077" s="37">
        <f>IF(Voorblad!$E$14=Rekenblad!$BL$2012,Rekenblad!BI2077,0)</f>
        <v>0</v>
      </c>
    </row>
    <row r="2078" spans="2:69" x14ac:dyDescent="0.25">
      <c r="B2078">
        <f>'Data TREND'!$AU$211</f>
        <v>74</v>
      </c>
      <c r="C2078" s="37">
        <f>'Data TREND'!AW355</f>
        <v>353.85631884616913</v>
      </c>
      <c r="D2078" s="37">
        <f>'Data TREND'!AX355</f>
        <v>31.490752724031964</v>
      </c>
      <c r="E2078" s="37">
        <f>'Data TREND'!AY355</f>
        <v>393.58891077431252</v>
      </c>
      <c r="F2078" s="37">
        <f>'Data TREND'!AZ355</f>
        <v>779.13771543188204</v>
      </c>
      <c r="G2078" s="37">
        <f>'Data TREND'!BA355</f>
        <v>27.454314065005256</v>
      </c>
      <c r="H2078" s="37">
        <f>'Data TREND'!BB355</f>
        <v>11.174795125907195</v>
      </c>
      <c r="J2078" s="37">
        <f t="shared" si="1432"/>
        <v>353.85631884616913</v>
      </c>
      <c r="K2078" s="37">
        <f t="shared" si="1433"/>
        <v>31.490752724031964</v>
      </c>
      <c r="L2078" s="37">
        <f t="shared" si="1434"/>
        <v>393.58891077431252</v>
      </c>
      <c r="M2078" s="37">
        <f t="shared" si="1435"/>
        <v>779.13771543188204</v>
      </c>
      <c r="N2078" s="37">
        <f t="shared" si="1436"/>
        <v>27.454314065005256</v>
      </c>
      <c r="O2078" s="37">
        <f t="shared" si="1437"/>
        <v>11.174795125907195</v>
      </c>
      <c r="Q2078">
        <f>'Data TREND'!$AU$211</f>
        <v>74</v>
      </c>
      <c r="R2078" s="37">
        <f>'Data TREND'!BD355</f>
        <v>406.22417184811906</v>
      </c>
      <c r="S2078" s="37">
        <f>'Data TREND'!BE355</f>
        <v>62.124817241122216</v>
      </c>
      <c r="T2078" s="37">
        <f>'Data TREND'!BF355</f>
        <v>393.17010156023196</v>
      </c>
      <c r="U2078" s="37">
        <f>'Data TREND'!BG355</f>
        <v>861.24111067040883</v>
      </c>
      <c r="V2078" s="37">
        <f>'Data TREND'!BH355</f>
        <v>30.765301251271254</v>
      </c>
      <c r="W2078" s="37">
        <f>'Data TREND'!BI355</f>
        <v>12.476184183731752</v>
      </c>
      <c r="Y2078" s="37">
        <f t="shared" si="1438"/>
        <v>0</v>
      </c>
      <c r="Z2078" s="37">
        <f t="shared" si="1439"/>
        <v>0</v>
      </c>
      <c r="AA2078" s="37">
        <f t="shared" si="1440"/>
        <v>0</v>
      </c>
      <c r="AB2078" s="37">
        <f t="shared" si="1441"/>
        <v>0</v>
      </c>
      <c r="AC2078" s="37">
        <f t="shared" si="1442"/>
        <v>0</v>
      </c>
      <c r="AD2078" s="37">
        <f t="shared" si="1443"/>
        <v>0</v>
      </c>
      <c r="AF2078">
        <f>'Data TREND'!$AU$211</f>
        <v>74</v>
      </c>
      <c r="AG2078" s="37">
        <f>'Data TREND'!BK355</f>
        <v>462.05057957488737</v>
      </c>
      <c r="AH2078" s="37">
        <f>'Data TREND'!BL355</f>
        <v>66.075008684115062</v>
      </c>
      <c r="AI2078" s="37">
        <f>'Data TREND'!BM355</f>
        <v>393.74293431028474</v>
      </c>
      <c r="AJ2078" s="37">
        <f>'Data TREND'!BN355</f>
        <v>921.94878266149226</v>
      </c>
      <c r="AK2078" s="37">
        <f>'Data TREND'!BO355</f>
        <v>33.090645404896819</v>
      </c>
      <c r="AL2078" s="37">
        <f>'Data TREND'!BP355</f>
        <v>13.569020692429419</v>
      </c>
      <c r="AN2078" s="37">
        <f t="shared" si="1444"/>
        <v>0</v>
      </c>
      <c r="AO2078" s="37">
        <f t="shared" si="1445"/>
        <v>0</v>
      </c>
      <c r="AP2078" s="37">
        <f t="shared" si="1446"/>
        <v>0</v>
      </c>
      <c r="AQ2078" s="37">
        <f t="shared" si="1447"/>
        <v>0</v>
      </c>
      <c r="AR2078" s="37">
        <f t="shared" si="1448"/>
        <v>0</v>
      </c>
      <c r="AS2078" s="37">
        <f t="shared" si="1449"/>
        <v>0</v>
      </c>
      <c r="AU2078">
        <v>74</v>
      </c>
      <c r="AV2078" s="37">
        <f t="shared" si="1450"/>
        <v>353.85631884616913</v>
      </c>
      <c r="AW2078" s="37">
        <f t="shared" si="1451"/>
        <v>31.490752724031964</v>
      </c>
      <c r="AX2078" s="37">
        <f t="shared" si="1452"/>
        <v>393.58891077431252</v>
      </c>
      <c r="AY2078" s="37">
        <f t="shared" si="1453"/>
        <v>779.13771543188204</v>
      </c>
      <c r="AZ2078" s="37">
        <f t="shared" si="1454"/>
        <v>27.454314065005256</v>
      </c>
      <c r="BA2078" s="37">
        <f t="shared" si="1455"/>
        <v>11.174795125907195</v>
      </c>
      <c r="BC2078">
        <v>74</v>
      </c>
      <c r="BD2078" s="37">
        <f>IF(Voorblad!$E$10=Rekenblad!BC2078,Rekenblad!AV2078,0)</f>
        <v>0</v>
      </c>
      <c r="BE2078" s="37">
        <f>IF(Voorblad!$E$10=Rekenblad!BC2078,Rekenblad!AW2078,0)</f>
        <v>0</v>
      </c>
      <c r="BF2078" s="37">
        <f>IF(Voorblad!$E$10=Rekenblad!BC2078,Rekenblad!AX2078,0)</f>
        <v>0</v>
      </c>
      <c r="BG2078" s="62">
        <f>IF(Voorblad!$E$10=Rekenblad!BC2078,Rekenblad!AY2078,0)</f>
        <v>0</v>
      </c>
      <c r="BH2078" s="37">
        <f>IF(Voorblad!$E$10=Rekenblad!BC2078,Rekenblad!AZ2078,0)</f>
        <v>0</v>
      </c>
      <c r="BI2078" s="37">
        <f>IF(Voorblad!$E$10=Rekenblad!BC2078,Rekenblad!BA2078,0)</f>
        <v>0</v>
      </c>
      <c r="BK2078">
        <v>74</v>
      </c>
      <c r="BL2078" s="37">
        <f>IF(Voorblad!$E$14=Rekenblad!$BL$2012,Rekenblad!BD2078,0)</f>
        <v>0</v>
      </c>
      <c r="BM2078" s="37">
        <f>IF(Voorblad!$E$14=Rekenblad!$BL$2012,Rekenblad!BE2078,0)</f>
        <v>0</v>
      </c>
      <c r="BN2078" s="37">
        <f>IF(Voorblad!$E$14=Rekenblad!$BL$2012,Rekenblad!BF2078,0)</f>
        <v>0</v>
      </c>
      <c r="BO2078" s="37">
        <f>IF(Voorblad!$E$14=Rekenblad!$BL$2012,Rekenblad!BG2078,0)</f>
        <v>0</v>
      </c>
      <c r="BP2078" s="37">
        <f>IF(Voorblad!$E$14=Rekenblad!$BL$2012,Rekenblad!BH2078,0)</f>
        <v>0</v>
      </c>
      <c r="BQ2078" s="37">
        <f>IF(Voorblad!$E$14=Rekenblad!$BL$2012,Rekenblad!BI2078,0)</f>
        <v>0</v>
      </c>
    </row>
    <row r="2079" spans="2:69" x14ac:dyDescent="0.25">
      <c r="B2079">
        <f>'Data TREND'!$AU$212</f>
        <v>75</v>
      </c>
      <c r="C2079" s="37">
        <f>'Data TREND'!AW356</f>
        <v>357.93671101443982</v>
      </c>
      <c r="D2079" s="37">
        <f>'Data TREND'!AX356</f>
        <v>31.747800721112782</v>
      </c>
      <c r="E2079" s="37">
        <f>'Data TREND'!AY356</f>
        <v>398.84521072342255</v>
      </c>
      <c r="F2079" s="37">
        <f>'Data TREND'!AZ356</f>
        <v>788.72893803883903</v>
      </c>
      <c r="G2079" s="37">
        <f>'Data TREND'!BA356</f>
        <v>27.347615098517068</v>
      </c>
      <c r="H2079" s="37">
        <f>'Data TREND'!BB356</f>
        <v>11.12849418059006</v>
      </c>
      <c r="J2079" s="37">
        <f t="shared" ref="J2079:J2142" si="1456">$B$1725*C2079</f>
        <v>357.93671101443982</v>
      </c>
      <c r="K2079" s="37">
        <f t="shared" ref="K2079:K2142" si="1457">$B$1725*D2079</f>
        <v>31.747800721112782</v>
      </c>
      <c r="L2079" s="37">
        <f t="shared" ref="L2079:L2142" si="1458">$B$1725*E2079</f>
        <v>398.84521072342255</v>
      </c>
      <c r="M2079" s="37">
        <f t="shared" ref="M2079:M2142" si="1459">$B$1725*F2079</f>
        <v>788.72893803883903</v>
      </c>
      <c r="N2079" s="37">
        <f t="shared" ref="N2079:N2142" si="1460">$B$1725*G2079</f>
        <v>27.347615098517068</v>
      </c>
      <c r="O2079" s="37">
        <f t="shared" ref="O2079:O2142" si="1461">$B$1725*H2079</f>
        <v>11.12849418059006</v>
      </c>
      <c r="Q2079">
        <f>'Data TREND'!$AU$212</f>
        <v>75</v>
      </c>
      <c r="R2079" s="37">
        <f>'Data TREND'!BD356</f>
        <v>410.77431030930626</v>
      </c>
      <c r="S2079" s="37">
        <f>'Data TREND'!BE356</f>
        <v>62.655701035589331</v>
      </c>
      <c r="T2079" s="37">
        <f>'Data TREND'!BF356</f>
        <v>398.43230956942563</v>
      </c>
      <c r="U2079" s="37">
        <f>'Data TREND'!BG356</f>
        <v>871.57731685953991</v>
      </c>
      <c r="V2079" s="37">
        <f>'Data TREND'!BH356</f>
        <v>30.602431621232338</v>
      </c>
      <c r="W2079" s="37">
        <f>'Data TREND'!BI356</f>
        <v>12.406218180746439</v>
      </c>
      <c r="Y2079" s="37">
        <f t="shared" ref="Y2079:Y2142" si="1462">$Q$1725*R2079</f>
        <v>0</v>
      </c>
      <c r="Z2079" s="37">
        <f t="shared" ref="Z2079:Z2142" si="1463">$Q$1725*S2079</f>
        <v>0</v>
      </c>
      <c r="AA2079" s="37">
        <f t="shared" ref="AA2079:AA2142" si="1464">$Q$1725*T2079</f>
        <v>0</v>
      </c>
      <c r="AB2079" s="37">
        <f t="shared" ref="AB2079:AB2142" si="1465">$Q$1725*U2079</f>
        <v>0</v>
      </c>
      <c r="AC2079" s="37">
        <f t="shared" ref="AC2079:AC2142" si="1466">$Q$1725*V2079</f>
        <v>0</v>
      </c>
      <c r="AD2079" s="37">
        <f t="shared" ref="AD2079:AD2142" si="1467">$Q$1725*W2079</f>
        <v>0</v>
      </c>
      <c r="AF2079">
        <f>'Data TREND'!$AU$212</f>
        <v>75</v>
      </c>
      <c r="AG2079" s="37">
        <f>'Data TREND'!BK356</f>
        <v>467.08915847381957</v>
      </c>
      <c r="AH2079" s="37">
        <f>'Data TREND'!BL356</f>
        <v>66.649365386935202</v>
      </c>
      <c r="AI2079" s="37">
        <f>'Data TREND'!BM356</f>
        <v>398.95079123090613</v>
      </c>
      <c r="AJ2079" s="37">
        <f>'Data TREND'!BN356</f>
        <v>932.76774134622099</v>
      </c>
      <c r="AK2079" s="37">
        <f>'Data TREND'!BO356</f>
        <v>32.848427719430816</v>
      </c>
      <c r="AL2079" s="37">
        <f>'Data TREND'!BP356</f>
        <v>13.469377631276275</v>
      </c>
      <c r="AN2079" s="37">
        <f t="shared" ref="AN2079:AN2142" si="1468">$AF$1725*AG2079</f>
        <v>0</v>
      </c>
      <c r="AO2079" s="37">
        <f t="shared" ref="AO2079:AO2142" si="1469">$AF$1725*AH2079</f>
        <v>0</v>
      </c>
      <c r="AP2079" s="37">
        <f t="shared" ref="AP2079:AP2142" si="1470">$AF$1725*AI2079</f>
        <v>0</v>
      </c>
      <c r="AQ2079" s="37">
        <f t="shared" ref="AQ2079:AQ2142" si="1471">$AF$1725*AJ2079</f>
        <v>0</v>
      </c>
      <c r="AR2079" s="37">
        <f t="shared" ref="AR2079:AR2142" si="1472">$AF$1725*AK2079</f>
        <v>0</v>
      </c>
      <c r="AS2079" s="37">
        <f t="shared" ref="AS2079:AS2142" si="1473">$AF$1725*AL2079</f>
        <v>0</v>
      </c>
      <c r="AU2079">
        <v>75</v>
      </c>
      <c r="AV2079" s="37">
        <f t="shared" ref="AV2079:AV2142" si="1474">J2079+Y2079+AN2079</f>
        <v>357.93671101443982</v>
      </c>
      <c r="AW2079" s="37">
        <f t="shared" ref="AW2079:AW2142" si="1475">K2079+Z2079+AO2079</f>
        <v>31.747800721112782</v>
      </c>
      <c r="AX2079" s="37">
        <f t="shared" ref="AX2079:AX2142" si="1476">L2079+AA2079+AP2079</f>
        <v>398.84521072342255</v>
      </c>
      <c r="AY2079" s="37">
        <f t="shared" ref="AY2079:AY2142" si="1477">M2079+AB2079+AQ2079</f>
        <v>788.72893803883903</v>
      </c>
      <c r="AZ2079" s="37">
        <f t="shared" ref="AZ2079:AZ2142" si="1478">N2079+AC2079+AR2079</f>
        <v>27.347615098517068</v>
      </c>
      <c r="BA2079" s="37">
        <f t="shared" ref="BA2079:BA2142" si="1479">O2079+AD2079+AS2079</f>
        <v>11.12849418059006</v>
      </c>
      <c r="BC2079">
        <v>75</v>
      </c>
      <c r="BD2079" s="37">
        <f>IF(Voorblad!$E$10=Rekenblad!BC2079,Rekenblad!AV2079,0)</f>
        <v>0</v>
      </c>
      <c r="BE2079" s="37">
        <f>IF(Voorblad!$E$10=Rekenblad!BC2079,Rekenblad!AW2079,0)</f>
        <v>0</v>
      </c>
      <c r="BF2079" s="37">
        <f>IF(Voorblad!$E$10=Rekenblad!BC2079,Rekenblad!AX2079,0)</f>
        <v>0</v>
      </c>
      <c r="BG2079" s="62">
        <f>IF(Voorblad!$E$10=Rekenblad!BC2079,Rekenblad!AY2079,0)</f>
        <v>0</v>
      </c>
      <c r="BH2079" s="37">
        <f>IF(Voorblad!$E$10=Rekenblad!BC2079,Rekenblad!AZ2079,0)</f>
        <v>0</v>
      </c>
      <c r="BI2079" s="37">
        <f>IF(Voorblad!$E$10=Rekenblad!BC2079,Rekenblad!BA2079,0)</f>
        <v>0</v>
      </c>
      <c r="BK2079">
        <v>75</v>
      </c>
      <c r="BL2079" s="37">
        <f>IF(Voorblad!$E$14=Rekenblad!$BL$2012,Rekenblad!BD2079,0)</f>
        <v>0</v>
      </c>
      <c r="BM2079" s="37">
        <f>IF(Voorblad!$E$14=Rekenblad!$BL$2012,Rekenblad!BE2079,0)</f>
        <v>0</v>
      </c>
      <c r="BN2079" s="37">
        <f>IF(Voorblad!$E$14=Rekenblad!$BL$2012,Rekenblad!BF2079,0)</f>
        <v>0</v>
      </c>
      <c r="BO2079" s="37">
        <f>IF(Voorblad!$E$14=Rekenblad!$BL$2012,Rekenblad!BG2079,0)</f>
        <v>0</v>
      </c>
      <c r="BP2079" s="37">
        <f>IF(Voorblad!$E$14=Rekenblad!$BL$2012,Rekenblad!BH2079,0)</f>
        <v>0</v>
      </c>
      <c r="BQ2079" s="37">
        <f>IF(Voorblad!$E$14=Rekenblad!$BL$2012,Rekenblad!BI2079,0)</f>
        <v>0</v>
      </c>
    </row>
    <row r="2080" spans="2:69" x14ac:dyDescent="0.25">
      <c r="B2080">
        <f>'Data TREND'!$AU$213</f>
        <v>76</v>
      </c>
      <c r="C2080" s="37">
        <f>'Data TREND'!AW357</f>
        <v>362.01710318271046</v>
      </c>
      <c r="D2080" s="37">
        <f>'Data TREND'!AX357</f>
        <v>32.0048487181936</v>
      </c>
      <c r="E2080" s="37">
        <f>'Data TREND'!AY357</f>
        <v>404.10151067253264</v>
      </c>
      <c r="F2080" s="37">
        <f>'Data TREND'!AZ357</f>
        <v>798.32016064579591</v>
      </c>
      <c r="G2080" s="37">
        <f>'Data TREND'!BA357</f>
        <v>27.240916132028886</v>
      </c>
      <c r="H2080" s="37">
        <f>'Data TREND'!BB357</f>
        <v>11.082193235272923</v>
      </c>
      <c r="J2080" s="37">
        <f t="shared" si="1456"/>
        <v>362.01710318271046</v>
      </c>
      <c r="K2080" s="37">
        <f t="shared" si="1457"/>
        <v>32.0048487181936</v>
      </c>
      <c r="L2080" s="37">
        <f t="shared" si="1458"/>
        <v>404.10151067253264</v>
      </c>
      <c r="M2080" s="37">
        <f t="shared" si="1459"/>
        <v>798.32016064579591</v>
      </c>
      <c r="N2080" s="37">
        <f t="shared" si="1460"/>
        <v>27.240916132028886</v>
      </c>
      <c r="O2080" s="37">
        <f t="shared" si="1461"/>
        <v>11.082193235272923</v>
      </c>
      <c r="Q2080">
        <f>'Data TREND'!$AU$213</f>
        <v>76</v>
      </c>
      <c r="R2080" s="37">
        <f>'Data TREND'!BD357</f>
        <v>415.32444877049346</v>
      </c>
      <c r="S2080" s="37">
        <f>'Data TREND'!BE357</f>
        <v>63.186584830056447</v>
      </c>
      <c r="T2080" s="37">
        <f>'Data TREND'!BF357</f>
        <v>403.6945175786193</v>
      </c>
      <c r="U2080" s="37">
        <f>'Data TREND'!BG357</f>
        <v>881.9135230486711</v>
      </c>
      <c r="V2080" s="37">
        <f>'Data TREND'!BH357</f>
        <v>30.439561991193425</v>
      </c>
      <c r="W2080" s="37">
        <f>'Data TREND'!BI357</f>
        <v>12.336252177761127</v>
      </c>
      <c r="Y2080" s="37">
        <f t="shared" si="1462"/>
        <v>0</v>
      </c>
      <c r="Z2080" s="37">
        <f t="shared" si="1463"/>
        <v>0</v>
      </c>
      <c r="AA2080" s="37">
        <f t="shared" si="1464"/>
        <v>0</v>
      </c>
      <c r="AB2080" s="37">
        <f t="shared" si="1465"/>
        <v>0</v>
      </c>
      <c r="AC2080" s="37">
        <f t="shared" si="1466"/>
        <v>0</v>
      </c>
      <c r="AD2080" s="37">
        <f t="shared" si="1467"/>
        <v>0</v>
      </c>
      <c r="AF2080">
        <f>'Data TREND'!$AU$213</f>
        <v>76</v>
      </c>
      <c r="AG2080" s="37">
        <f>'Data TREND'!BK357</f>
        <v>472.12773737275177</v>
      </c>
      <c r="AH2080" s="37">
        <f>'Data TREND'!BL357</f>
        <v>67.223722089755341</v>
      </c>
      <c r="AI2080" s="37">
        <f>'Data TREND'!BM357</f>
        <v>404.15864815152753</v>
      </c>
      <c r="AJ2080" s="37">
        <f>'Data TREND'!BN357</f>
        <v>943.58670003094971</v>
      </c>
      <c r="AK2080" s="37">
        <f>'Data TREND'!BO357</f>
        <v>32.606210033964828</v>
      </c>
      <c r="AL2080" s="37">
        <f>'Data TREND'!BP357</f>
        <v>13.369734570123132</v>
      </c>
      <c r="AN2080" s="37">
        <f t="shared" si="1468"/>
        <v>0</v>
      </c>
      <c r="AO2080" s="37">
        <f t="shared" si="1469"/>
        <v>0</v>
      </c>
      <c r="AP2080" s="37">
        <f t="shared" si="1470"/>
        <v>0</v>
      </c>
      <c r="AQ2080" s="37">
        <f t="shared" si="1471"/>
        <v>0</v>
      </c>
      <c r="AR2080" s="37">
        <f t="shared" si="1472"/>
        <v>0</v>
      </c>
      <c r="AS2080" s="37">
        <f t="shared" si="1473"/>
        <v>0</v>
      </c>
      <c r="AU2080">
        <v>76</v>
      </c>
      <c r="AV2080" s="37">
        <f t="shared" si="1474"/>
        <v>362.01710318271046</v>
      </c>
      <c r="AW2080" s="37">
        <f t="shared" si="1475"/>
        <v>32.0048487181936</v>
      </c>
      <c r="AX2080" s="37">
        <f t="shared" si="1476"/>
        <v>404.10151067253264</v>
      </c>
      <c r="AY2080" s="37">
        <f t="shared" si="1477"/>
        <v>798.32016064579591</v>
      </c>
      <c r="AZ2080" s="37">
        <f t="shared" si="1478"/>
        <v>27.240916132028886</v>
      </c>
      <c r="BA2080" s="37">
        <f t="shared" si="1479"/>
        <v>11.082193235272923</v>
      </c>
      <c r="BC2080">
        <v>76</v>
      </c>
      <c r="BD2080" s="37">
        <f>IF(Voorblad!$E$10=Rekenblad!BC2080,Rekenblad!AV2080,0)</f>
        <v>0</v>
      </c>
      <c r="BE2080" s="37">
        <f>IF(Voorblad!$E$10=Rekenblad!BC2080,Rekenblad!AW2080,0)</f>
        <v>0</v>
      </c>
      <c r="BF2080" s="37">
        <f>IF(Voorblad!$E$10=Rekenblad!BC2080,Rekenblad!AX2080,0)</f>
        <v>0</v>
      </c>
      <c r="BG2080" s="62">
        <f>IF(Voorblad!$E$10=Rekenblad!BC2080,Rekenblad!AY2080,0)</f>
        <v>0</v>
      </c>
      <c r="BH2080" s="37">
        <f>IF(Voorblad!$E$10=Rekenblad!BC2080,Rekenblad!AZ2080,0)</f>
        <v>0</v>
      </c>
      <c r="BI2080" s="37">
        <f>IF(Voorblad!$E$10=Rekenblad!BC2080,Rekenblad!BA2080,0)</f>
        <v>0</v>
      </c>
      <c r="BK2080">
        <v>76</v>
      </c>
      <c r="BL2080" s="37">
        <f>IF(Voorblad!$E$14=Rekenblad!$BL$2012,Rekenblad!BD2080,0)</f>
        <v>0</v>
      </c>
      <c r="BM2080" s="37">
        <f>IF(Voorblad!$E$14=Rekenblad!$BL$2012,Rekenblad!BE2080,0)</f>
        <v>0</v>
      </c>
      <c r="BN2080" s="37">
        <f>IF(Voorblad!$E$14=Rekenblad!$BL$2012,Rekenblad!BF2080,0)</f>
        <v>0</v>
      </c>
      <c r="BO2080" s="37">
        <f>IF(Voorblad!$E$14=Rekenblad!$BL$2012,Rekenblad!BG2080,0)</f>
        <v>0</v>
      </c>
      <c r="BP2080" s="37">
        <f>IF(Voorblad!$E$14=Rekenblad!$BL$2012,Rekenblad!BH2080,0)</f>
        <v>0</v>
      </c>
      <c r="BQ2080" s="37">
        <f>IF(Voorblad!$E$14=Rekenblad!$BL$2012,Rekenblad!BI2080,0)</f>
        <v>0</v>
      </c>
    </row>
    <row r="2081" spans="2:69" x14ac:dyDescent="0.25">
      <c r="B2081">
        <f>'Data TREND'!$AU$214</f>
        <v>77</v>
      </c>
      <c r="C2081" s="37">
        <f>'Data TREND'!AW358</f>
        <v>366.09749535098109</v>
      </c>
      <c r="D2081" s="37">
        <f>'Data TREND'!AX358</f>
        <v>32.261896715274418</v>
      </c>
      <c r="E2081" s="37">
        <f>'Data TREND'!AY358</f>
        <v>409.35781062164267</v>
      </c>
      <c r="F2081" s="37">
        <f>'Data TREND'!AZ358</f>
        <v>807.9113832527529</v>
      </c>
      <c r="G2081" s="37">
        <f>'Data TREND'!BA358</f>
        <v>27.134217165540697</v>
      </c>
      <c r="H2081" s="37">
        <f>'Data TREND'!BB358</f>
        <v>11.035892289955786</v>
      </c>
      <c r="J2081" s="37">
        <f t="shared" si="1456"/>
        <v>366.09749535098109</v>
      </c>
      <c r="K2081" s="37">
        <f t="shared" si="1457"/>
        <v>32.261896715274418</v>
      </c>
      <c r="L2081" s="37">
        <f t="shared" si="1458"/>
        <v>409.35781062164267</v>
      </c>
      <c r="M2081" s="37">
        <f t="shared" si="1459"/>
        <v>807.9113832527529</v>
      </c>
      <c r="N2081" s="37">
        <f t="shared" si="1460"/>
        <v>27.134217165540697</v>
      </c>
      <c r="O2081" s="37">
        <f t="shared" si="1461"/>
        <v>11.035892289955786</v>
      </c>
      <c r="Q2081">
        <f>'Data TREND'!$AU$214</f>
        <v>77</v>
      </c>
      <c r="R2081" s="37">
        <f>'Data TREND'!BD358</f>
        <v>419.87458723168066</v>
      </c>
      <c r="S2081" s="37">
        <f>'Data TREND'!BE358</f>
        <v>63.717468624523562</v>
      </c>
      <c r="T2081" s="37">
        <f>'Data TREND'!BF358</f>
        <v>408.95672558781291</v>
      </c>
      <c r="U2081" s="37">
        <f>'Data TREND'!BG358</f>
        <v>892.24972923780228</v>
      </c>
      <c r="V2081" s="37">
        <f>'Data TREND'!BH358</f>
        <v>30.276692361154513</v>
      </c>
      <c r="W2081" s="37">
        <f>'Data TREND'!BI358</f>
        <v>12.266286174775814</v>
      </c>
      <c r="Y2081" s="37">
        <f t="shared" si="1462"/>
        <v>0</v>
      </c>
      <c r="Z2081" s="37">
        <f t="shared" si="1463"/>
        <v>0</v>
      </c>
      <c r="AA2081" s="37">
        <f t="shared" si="1464"/>
        <v>0</v>
      </c>
      <c r="AB2081" s="37">
        <f t="shared" si="1465"/>
        <v>0</v>
      </c>
      <c r="AC2081" s="37">
        <f t="shared" si="1466"/>
        <v>0</v>
      </c>
      <c r="AD2081" s="37">
        <f t="shared" si="1467"/>
        <v>0</v>
      </c>
      <c r="AF2081">
        <f>'Data TREND'!$AU$214</f>
        <v>77</v>
      </c>
      <c r="AG2081" s="37">
        <f>'Data TREND'!BK358</f>
        <v>477.16631627168397</v>
      </c>
      <c r="AH2081" s="37">
        <f>'Data TREND'!BL358</f>
        <v>67.798078792575467</v>
      </c>
      <c r="AI2081" s="37">
        <f>'Data TREND'!BM358</f>
        <v>409.36650507214887</v>
      </c>
      <c r="AJ2081" s="37">
        <f>'Data TREND'!BN358</f>
        <v>954.40565871567856</v>
      </c>
      <c r="AK2081" s="37">
        <f>'Data TREND'!BO358</f>
        <v>32.363992348498826</v>
      </c>
      <c r="AL2081" s="37">
        <f>'Data TREND'!BP358</f>
        <v>13.27009150896999</v>
      </c>
      <c r="AN2081" s="37">
        <f t="shared" si="1468"/>
        <v>0</v>
      </c>
      <c r="AO2081" s="37">
        <f t="shared" si="1469"/>
        <v>0</v>
      </c>
      <c r="AP2081" s="37">
        <f t="shared" si="1470"/>
        <v>0</v>
      </c>
      <c r="AQ2081" s="37">
        <f t="shared" si="1471"/>
        <v>0</v>
      </c>
      <c r="AR2081" s="37">
        <f t="shared" si="1472"/>
        <v>0</v>
      </c>
      <c r="AS2081" s="37">
        <f t="shared" si="1473"/>
        <v>0</v>
      </c>
      <c r="AU2081">
        <v>77</v>
      </c>
      <c r="AV2081" s="37">
        <f t="shared" si="1474"/>
        <v>366.09749535098109</v>
      </c>
      <c r="AW2081" s="37">
        <f t="shared" si="1475"/>
        <v>32.261896715274418</v>
      </c>
      <c r="AX2081" s="37">
        <f t="shared" si="1476"/>
        <v>409.35781062164267</v>
      </c>
      <c r="AY2081" s="37">
        <f t="shared" si="1477"/>
        <v>807.9113832527529</v>
      </c>
      <c r="AZ2081" s="37">
        <f t="shared" si="1478"/>
        <v>27.134217165540697</v>
      </c>
      <c r="BA2081" s="37">
        <f t="shared" si="1479"/>
        <v>11.035892289955786</v>
      </c>
      <c r="BC2081">
        <v>77</v>
      </c>
      <c r="BD2081" s="37">
        <f>IF(Voorblad!$E$10=Rekenblad!BC2081,Rekenblad!AV2081,0)</f>
        <v>0</v>
      </c>
      <c r="BE2081" s="37">
        <f>IF(Voorblad!$E$10=Rekenblad!BC2081,Rekenblad!AW2081,0)</f>
        <v>0</v>
      </c>
      <c r="BF2081" s="37">
        <f>IF(Voorblad!$E$10=Rekenblad!BC2081,Rekenblad!AX2081,0)</f>
        <v>0</v>
      </c>
      <c r="BG2081" s="62">
        <f>IF(Voorblad!$E$10=Rekenblad!BC2081,Rekenblad!AY2081,0)</f>
        <v>0</v>
      </c>
      <c r="BH2081" s="37">
        <f>IF(Voorblad!$E$10=Rekenblad!BC2081,Rekenblad!AZ2081,0)</f>
        <v>0</v>
      </c>
      <c r="BI2081" s="37">
        <f>IF(Voorblad!$E$10=Rekenblad!BC2081,Rekenblad!BA2081,0)</f>
        <v>0</v>
      </c>
      <c r="BK2081">
        <v>77</v>
      </c>
      <c r="BL2081" s="37">
        <f>IF(Voorblad!$E$14=Rekenblad!$BL$2012,Rekenblad!BD2081,0)</f>
        <v>0</v>
      </c>
      <c r="BM2081" s="37">
        <f>IF(Voorblad!$E$14=Rekenblad!$BL$2012,Rekenblad!BE2081,0)</f>
        <v>0</v>
      </c>
      <c r="BN2081" s="37">
        <f>IF(Voorblad!$E$14=Rekenblad!$BL$2012,Rekenblad!BF2081,0)</f>
        <v>0</v>
      </c>
      <c r="BO2081" s="37">
        <f>IF(Voorblad!$E$14=Rekenblad!$BL$2012,Rekenblad!BG2081,0)</f>
        <v>0</v>
      </c>
      <c r="BP2081" s="37">
        <f>IF(Voorblad!$E$14=Rekenblad!$BL$2012,Rekenblad!BH2081,0)</f>
        <v>0</v>
      </c>
      <c r="BQ2081" s="37">
        <f>IF(Voorblad!$E$14=Rekenblad!$BL$2012,Rekenblad!BI2081,0)</f>
        <v>0</v>
      </c>
    </row>
    <row r="2082" spans="2:69" x14ac:dyDescent="0.25">
      <c r="B2082">
        <f>'Data TREND'!$AU$215</f>
        <v>78</v>
      </c>
      <c r="C2082" s="37">
        <f>'Data TREND'!AW359</f>
        <v>370.17788751925178</v>
      </c>
      <c r="D2082" s="37">
        <f>'Data TREND'!AX359</f>
        <v>32.518944712355236</v>
      </c>
      <c r="E2082" s="37">
        <f>'Data TREND'!AY359</f>
        <v>414.61411057075276</v>
      </c>
      <c r="F2082" s="37">
        <f>'Data TREND'!AZ359</f>
        <v>817.50260585970977</v>
      </c>
      <c r="G2082" s="37">
        <f>'Data TREND'!BA359</f>
        <v>27.027518199052512</v>
      </c>
      <c r="H2082" s="37">
        <f>'Data TREND'!BB359</f>
        <v>10.989591344638649</v>
      </c>
      <c r="J2082" s="37">
        <f t="shared" si="1456"/>
        <v>370.17788751925178</v>
      </c>
      <c r="K2082" s="37">
        <f t="shared" si="1457"/>
        <v>32.518944712355236</v>
      </c>
      <c r="L2082" s="37">
        <f t="shared" si="1458"/>
        <v>414.61411057075276</v>
      </c>
      <c r="M2082" s="37">
        <f t="shared" si="1459"/>
        <v>817.50260585970977</v>
      </c>
      <c r="N2082" s="37">
        <f t="shared" si="1460"/>
        <v>27.027518199052512</v>
      </c>
      <c r="O2082" s="37">
        <f t="shared" si="1461"/>
        <v>10.989591344638649</v>
      </c>
      <c r="Q2082">
        <f>'Data TREND'!$AU$215</f>
        <v>78</v>
      </c>
      <c r="R2082" s="37">
        <f>'Data TREND'!BD359</f>
        <v>424.42472569286787</v>
      </c>
      <c r="S2082" s="37">
        <f>'Data TREND'!BE359</f>
        <v>64.248352418990677</v>
      </c>
      <c r="T2082" s="37">
        <f>'Data TREND'!BF359</f>
        <v>414.21893359700658</v>
      </c>
      <c r="U2082" s="37">
        <f>'Data TREND'!BG359</f>
        <v>902.58593542693347</v>
      </c>
      <c r="V2082" s="37">
        <f>'Data TREND'!BH359</f>
        <v>30.113822731115597</v>
      </c>
      <c r="W2082" s="37">
        <f>'Data TREND'!BI359</f>
        <v>12.1963201717905</v>
      </c>
      <c r="Y2082" s="37">
        <f t="shared" si="1462"/>
        <v>0</v>
      </c>
      <c r="Z2082" s="37">
        <f t="shared" si="1463"/>
        <v>0</v>
      </c>
      <c r="AA2082" s="37">
        <f t="shared" si="1464"/>
        <v>0</v>
      </c>
      <c r="AB2082" s="37">
        <f t="shared" si="1465"/>
        <v>0</v>
      </c>
      <c r="AC2082" s="37">
        <f t="shared" si="1466"/>
        <v>0</v>
      </c>
      <c r="AD2082" s="37">
        <f t="shared" si="1467"/>
        <v>0</v>
      </c>
      <c r="AF2082">
        <f>'Data TREND'!$AU$215</f>
        <v>78</v>
      </c>
      <c r="AG2082" s="37">
        <f>'Data TREND'!BK359</f>
        <v>482.20489517061628</v>
      </c>
      <c r="AH2082" s="37">
        <f>'Data TREND'!BL359</f>
        <v>68.372435495395621</v>
      </c>
      <c r="AI2082" s="37">
        <f>'Data TREND'!BM359</f>
        <v>414.57436199277026</v>
      </c>
      <c r="AJ2082" s="37">
        <f>'Data TREND'!BN359</f>
        <v>965.22461740040728</v>
      </c>
      <c r="AK2082" s="37">
        <f>'Data TREND'!BO359</f>
        <v>32.121774663032838</v>
      </c>
      <c r="AL2082" s="37">
        <f>'Data TREND'!BP359</f>
        <v>13.170448447816847</v>
      </c>
      <c r="AN2082" s="37">
        <f t="shared" si="1468"/>
        <v>0</v>
      </c>
      <c r="AO2082" s="37">
        <f t="shared" si="1469"/>
        <v>0</v>
      </c>
      <c r="AP2082" s="37">
        <f t="shared" si="1470"/>
        <v>0</v>
      </c>
      <c r="AQ2082" s="37">
        <f t="shared" si="1471"/>
        <v>0</v>
      </c>
      <c r="AR2082" s="37">
        <f t="shared" si="1472"/>
        <v>0</v>
      </c>
      <c r="AS2082" s="37">
        <f t="shared" si="1473"/>
        <v>0</v>
      </c>
      <c r="AU2082">
        <v>78</v>
      </c>
      <c r="AV2082" s="37">
        <f t="shared" si="1474"/>
        <v>370.17788751925178</v>
      </c>
      <c r="AW2082" s="37">
        <f t="shared" si="1475"/>
        <v>32.518944712355236</v>
      </c>
      <c r="AX2082" s="37">
        <f t="shared" si="1476"/>
        <v>414.61411057075276</v>
      </c>
      <c r="AY2082" s="37">
        <f t="shared" si="1477"/>
        <v>817.50260585970977</v>
      </c>
      <c r="AZ2082" s="37">
        <f t="shared" si="1478"/>
        <v>27.027518199052512</v>
      </c>
      <c r="BA2082" s="37">
        <f t="shared" si="1479"/>
        <v>10.989591344638649</v>
      </c>
      <c r="BC2082">
        <v>78</v>
      </c>
      <c r="BD2082" s="37">
        <f>IF(Voorblad!$E$10=Rekenblad!BC2082,Rekenblad!AV2082,0)</f>
        <v>0</v>
      </c>
      <c r="BE2082" s="37">
        <f>IF(Voorblad!$E$10=Rekenblad!BC2082,Rekenblad!AW2082,0)</f>
        <v>0</v>
      </c>
      <c r="BF2082" s="37">
        <f>IF(Voorblad!$E$10=Rekenblad!BC2082,Rekenblad!AX2082,0)</f>
        <v>0</v>
      </c>
      <c r="BG2082" s="62">
        <f>IF(Voorblad!$E$10=Rekenblad!BC2082,Rekenblad!AY2082,0)</f>
        <v>0</v>
      </c>
      <c r="BH2082" s="37">
        <f>IF(Voorblad!$E$10=Rekenblad!BC2082,Rekenblad!AZ2082,0)</f>
        <v>0</v>
      </c>
      <c r="BI2082" s="37">
        <f>IF(Voorblad!$E$10=Rekenblad!BC2082,Rekenblad!BA2082,0)</f>
        <v>0</v>
      </c>
      <c r="BK2082">
        <v>78</v>
      </c>
      <c r="BL2082" s="37">
        <f>IF(Voorblad!$E$14=Rekenblad!$BL$2012,Rekenblad!BD2082,0)</f>
        <v>0</v>
      </c>
      <c r="BM2082" s="37">
        <f>IF(Voorblad!$E$14=Rekenblad!$BL$2012,Rekenblad!BE2082,0)</f>
        <v>0</v>
      </c>
      <c r="BN2082" s="37">
        <f>IF(Voorblad!$E$14=Rekenblad!$BL$2012,Rekenblad!BF2082,0)</f>
        <v>0</v>
      </c>
      <c r="BO2082" s="37">
        <f>IF(Voorblad!$E$14=Rekenblad!$BL$2012,Rekenblad!BG2082,0)</f>
        <v>0</v>
      </c>
      <c r="BP2082" s="37">
        <f>IF(Voorblad!$E$14=Rekenblad!$BL$2012,Rekenblad!BH2082,0)</f>
        <v>0</v>
      </c>
      <c r="BQ2082" s="37">
        <f>IF(Voorblad!$E$14=Rekenblad!$BL$2012,Rekenblad!BI2082,0)</f>
        <v>0</v>
      </c>
    </row>
    <row r="2083" spans="2:69" x14ac:dyDescent="0.25">
      <c r="B2083">
        <f>'Data TREND'!$AU$216</f>
        <v>79</v>
      </c>
      <c r="C2083" s="37">
        <f>'Data TREND'!AW360</f>
        <v>374.25827968752242</v>
      </c>
      <c r="D2083" s="37">
        <f>'Data TREND'!AX360</f>
        <v>32.775992709436053</v>
      </c>
      <c r="E2083" s="37">
        <f>'Data TREND'!AY360</f>
        <v>419.87041051986279</v>
      </c>
      <c r="F2083" s="37">
        <f>'Data TREND'!AZ360</f>
        <v>827.09382846666676</v>
      </c>
      <c r="G2083" s="37">
        <f>'Data TREND'!BA360</f>
        <v>26.920819232564327</v>
      </c>
      <c r="H2083" s="37">
        <f>'Data TREND'!BB360</f>
        <v>10.943290399321512</v>
      </c>
      <c r="J2083" s="37">
        <f t="shared" si="1456"/>
        <v>374.25827968752242</v>
      </c>
      <c r="K2083" s="37">
        <f t="shared" si="1457"/>
        <v>32.775992709436053</v>
      </c>
      <c r="L2083" s="37">
        <f t="shared" si="1458"/>
        <v>419.87041051986279</v>
      </c>
      <c r="M2083" s="37">
        <f t="shared" si="1459"/>
        <v>827.09382846666676</v>
      </c>
      <c r="N2083" s="37">
        <f t="shared" si="1460"/>
        <v>26.920819232564327</v>
      </c>
      <c r="O2083" s="37">
        <f t="shared" si="1461"/>
        <v>10.943290399321512</v>
      </c>
      <c r="Q2083">
        <f>'Data TREND'!$AU$216</f>
        <v>79</v>
      </c>
      <c r="R2083" s="37">
        <f>'Data TREND'!BD360</f>
        <v>428.97486415405507</v>
      </c>
      <c r="S2083" s="37">
        <f>'Data TREND'!BE360</f>
        <v>64.779236213457793</v>
      </c>
      <c r="T2083" s="37">
        <f>'Data TREND'!BF360</f>
        <v>419.48114160620025</v>
      </c>
      <c r="U2083" s="37">
        <f>'Data TREND'!BG360</f>
        <v>912.92214161606466</v>
      </c>
      <c r="V2083" s="37">
        <f>'Data TREND'!BH360</f>
        <v>29.950953101076685</v>
      </c>
      <c r="W2083" s="37">
        <f>'Data TREND'!BI360</f>
        <v>12.126354168805188</v>
      </c>
      <c r="Y2083" s="37">
        <f t="shared" si="1462"/>
        <v>0</v>
      </c>
      <c r="Z2083" s="37">
        <f t="shared" si="1463"/>
        <v>0</v>
      </c>
      <c r="AA2083" s="37">
        <f t="shared" si="1464"/>
        <v>0</v>
      </c>
      <c r="AB2083" s="37">
        <f t="shared" si="1465"/>
        <v>0</v>
      </c>
      <c r="AC2083" s="37">
        <f t="shared" si="1466"/>
        <v>0</v>
      </c>
      <c r="AD2083" s="37">
        <f t="shared" si="1467"/>
        <v>0</v>
      </c>
      <c r="AF2083">
        <f>'Data TREND'!$AU$216</f>
        <v>79</v>
      </c>
      <c r="AG2083" s="37">
        <f>'Data TREND'!BK360</f>
        <v>487.24347406954848</v>
      </c>
      <c r="AH2083" s="37">
        <f>'Data TREND'!BL360</f>
        <v>68.946792198215746</v>
      </c>
      <c r="AI2083" s="37">
        <f>'Data TREND'!BM360</f>
        <v>419.78221891339166</v>
      </c>
      <c r="AJ2083" s="37">
        <f>'Data TREND'!BN360</f>
        <v>976.04357608513601</v>
      </c>
      <c r="AK2083" s="37">
        <f>'Data TREND'!BO360</f>
        <v>31.879556977566843</v>
      </c>
      <c r="AL2083" s="37">
        <f>'Data TREND'!BP360</f>
        <v>13.070805386663704</v>
      </c>
      <c r="AN2083" s="37">
        <f t="shared" si="1468"/>
        <v>0</v>
      </c>
      <c r="AO2083" s="37">
        <f t="shared" si="1469"/>
        <v>0</v>
      </c>
      <c r="AP2083" s="37">
        <f t="shared" si="1470"/>
        <v>0</v>
      </c>
      <c r="AQ2083" s="37">
        <f t="shared" si="1471"/>
        <v>0</v>
      </c>
      <c r="AR2083" s="37">
        <f t="shared" si="1472"/>
        <v>0</v>
      </c>
      <c r="AS2083" s="37">
        <f t="shared" si="1473"/>
        <v>0</v>
      </c>
      <c r="AU2083">
        <v>79</v>
      </c>
      <c r="AV2083" s="37">
        <f t="shared" si="1474"/>
        <v>374.25827968752242</v>
      </c>
      <c r="AW2083" s="37">
        <f t="shared" si="1475"/>
        <v>32.775992709436053</v>
      </c>
      <c r="AX2083" s="37">
        <f t="shared" si="1476"/>
        <v>419.87041051986279</v>
      </c>
      <c r="AY2083" s="37">
        <f t="shared" si="1477"/>
        <v>827.09382846666676</v>
      </c>
      <c r="AZ2083" s="37">
        <f t="shared" si="1478"/>
        <v>26.920819232564327</v>
      </c>
      <c r="BA2083" s="37">
        <f t="shared" si="1479"/>
        <v>10.943290399321512</v>
      </c>
      <c r="BC2083">
        <v>79</v>
      </c>
      <c r="BD2083" s="37">
        <f>IF(Voorblad!$E$10=Rekenblad!BC2083,Rekenblad!AV2083,0)</f>
        <v>0</v>
      </c>
      <c r="BE2083" s="37">
        <f>IF(Voorblad!$E$10=Rekenblad!BC2083,Rekenblad!AW2083,0)</f>
        <v>0</v>
      </c>
      <c r="BF2083" s="37">
        <f>IF(Voorblad!$E$10=Rekenblad!BC2083,Rekenblad!AX2083,0)</f>
        <v>0</v>
      </c>
      <c r="BG2083" s="62">
        <f>IF(Voorblad!$E$10=Rekenblad!BC2083,Rekenblad!AY2083,0)</f>
        <v>0</v>
      </c>
      <c r="BH2083" s="37">
        <f>IF(Voorblad!$E$10=Rekenblad!BC2083,Rekenblad!AZ2083,0)</f>
        <v>0</v>
      </c>
      <c r="BI2083" s="37">
        <f>IF(Voorblad!$E$10=Rekenblad!BC2083,Rekenblad!BA2083,0)</f>
        <v>0</v>
      </c>
      <c r="BK2083">
        <v>79</v>
      </c>
      <c r="BL2083" s="37">
        <f>IF(Voorblad!$E$14=Rekenblad!$BL$2012,Rekenblad!BD2083,0)</f>
        <v>0</v>
      </c>
      <c r="BM2083" s="37">
        <f>IF(Voorblad!$E$14=Rekenblad!$BL$2012,Rekenblad!BE2083,0)</f>
        <v>0</v>
      </c>
      <c r="BN2083" s="37">
        <f>IF(Voorblad!$E$14=Rekenblad!$BL$2012,Rekenblad!BF2083,0)</f>
        <v>0</v>
      </c>
      <c r="BO2083" s="37">
        <f>IF(Voorblad!$E$14=Rekenblad!$BL$2012,Rekenblad!BG2083,0)</f>
        <v>0</v>
      </c>
      <c r="BP2083" s="37">
        <f>IF(Voorblad!$E$14=Rekenblad!$BL$2012,Rekenblad!BH2083,0)</f>
        <v>0</v>
      </c>
      <c r="BQ2083" s="37">
        <f>IF(Voorblad!$E$14=Rekenblad!$BL$2012,Rekenblad!BI2083,0)</f>
        <v>0</v>
      </c>
    </row>
    <row r="2084" spans="2:69" x14ac:dyDescent="0.25">
      <c r="B2084">
        <f>'Data TREND'!$AU$217</f>
        <v>80</v>
      </c>
      <c r="C2084" s="37">
        <f>'Data TREND'!AW361</f>
        <v>378.33867185579311</v>
      </c>
      <c r="D2084" s="37">
        <f>'Data TREND'!AX361</f>
        <v>33.033040706516871</v>
      </c>
      <c r="E2084" s="37">
        <f>'Data TREND'!AY361</f>
        <v>425.12671046897282</v>
      </c>
      <c r="F2084" s="37">
        <f>'Data TREND'!AZ361</f>
        <v>836.68505107362375</v>
      </c>
      <c r="G2084" s="37">
        <f>'Data TREND'!BA361</f>
        <v>26.814120266076138</v>
      </c>
      <c r="H2084" s="37">
        <f>'Data TREND'!BB361</f>
        <v>10.896989454004377</v>
      </c>
      <c r="J2084" s="37">
        <f t="shared" si="1456"/>
        <v>378.33867185579311</v>
      </c>
      <c r="K2084" s="37">
        <f t="shared" si="1457"/>
        <v>33.033040706516871</v>
      </c>
      <c r="L2084" s="37">
        <f t="shared" si="1458"/>
        <v>425.12671046897282</v>
      </c>
      <c r="M2084" s="37">
        <f t="shared" si="1459"/>
        <v>836.68505107362375</v>
      </c>
      <c r="N2084" s="37">
        <f t="shared" si="1460"/>
        <v>26.814120266076138</v>
      </c>
      <c r="O2084" s="37">
        <f t="shared" si="1461"/>
        <v>10.896989454004377</v>
      </c>
      <c r="Q2084">
        <f>'Data TREND'!$AU$217</f>
        <v>80</v>
      </c>
      <c r="R2084" s="37">
        <f>'Data TREND'!BD361</f>
        <v>433.52500261524227</v>
      </c>
      <c r="S2084" s="37">
        <f>'Data TREND'!BE361</f>
        <v>65.310120007924908</v>
      </c>
      <c r="T2084" s="37">
        <f>'Data TREND'!BF361</f>
        <v>424.74334961539387</v>
      </c>
      <c r="U2084" s="37">
        <f>'Data TREND'!BG361</f>
        <v>923.25834780519585</v>
      </c>
      <c r="V2084" s="37">
        <f>'Data TREND'!BH361</f>
        <v>29.788083471037773</v>
      </c>
      <c r="W2084" s="37">
        <f>'Data TREND'!BI361</f>
        <v>12.056388165819875</v>
      </c>
      <c r="Y2084" s="37">
        <f t="shared" si="1462"/>
        <v>0</v>
      </c>
      <c r="Z2084" s="37">
        <f t="shared" si="1463"/>
        <v>0</v>
      </c>
      <c r="AA2084" s="37">
        <f t="shared" si="1464"/>
        <v>0</v>
      </c>
      <c r="AB2084" s="37">
        <f t="shared" si="1465"/>
        <v>0</v>
      </c>
      <c r="AC2084" s="37">
        <f t="shared" si="1466"/>
        <v>0</v>
      </c>
      <c r="AD2084" s="37">
        <f t="shared" si="1467"/>
        <v>0</v>
      </c>
      <c r="AF2084">
        <f>'Data TREND'!$AU$217</f>
        <v>80</v>
      </c>
      <c r="AG2084" s="37">
        <f>'Data TREND'!BK361</f>
        <v>492.28205296848068</v>
      </c>
      <c r="AH2084" s="37">
        <f>'Data TREND'!BL361</f>
        <v>69.521148901035886</v>
      </c>
      <c r="AI2084" s="37">
        <f>'Data TREND'!BM361</f>
        <v>424.99007583401306</v>
      </c>
      <c r="AJ2084" s="37">
        <f>'Data TREND'!BN361</f>
        <v>986.86253476986485</v>
      </c>
      <c r="AK2084" s="37">
        <f>'Data TREND'!BO361</f>
        <v>31.637339292100847</v>
      </c>
      <c r="AL2084" s="37">
        <f>'Data TREND'!BP361</f>
        <v>12.971162325510562</v>
      </c>
      <c r="AN2084" s="37">
        <f t="shared" si="1468"/>
        <v>0</v>
      </c>
      <c r="AO2084" s="37">
        <f t="shared" si="1469"/>
        <v>0</v>
      </c>
      <c r="AP2084" s="37">
        <f t="shared" si="1470"/>
        <v>0</v>
      </c>
      <c r="AQ2084" s="37">
        <f t="shared" si="1471"/>
        <v>0</v>
      </c>
      <c r="AR2084" s="37">
        <f t="shared" si="1472"/>
        <v>0</v>
      </c>
      <c r="AS2084" s="37">
        <f t="shared" si="1473"/>
        <v>0</v>
      </c>
      <c r="AU2084">
        <v>80</v>
      </c>
      <c r="AV2084" s="37">
        <f t="shared" si="1474"/>
        <v>378.33867185579311</v>
      </c>
      <c r="AW2084" s="37">
        <f t="shared" si="1475"/>
        <v>33.033040706516871</v>
      </c>
      <c r="AX2084" s="37">
        <f t="shared" si="1476"/>
        <v>425.12671046897282</v>
      </c>
      <c r="AY2084" s="37">
        <f t="shared" si="1477"/>
        <v>836.68505107362375</v>
      </c>
      <c r="AZ2084" s="37">
        <f t="shared" si="1478"/>
        <v>26.814120266076138</v>
      </c>
      <c r="BA2084" s="37">
        <f t="shared" si="1479"/>
        <v>10.896989454004377</v>
      </c>
      <c r="BC2084">
        <v>80</v>
      </c>
      <c r="BD2084" s="37">
        <f>IF(Voorblad!$E$10=Rekenblad!BC2084,Rekenblad!AV2084,0)</f>
        <v>0</v>
      </c>
      <c r="BE2084" s="37">
        <f>IF(Voorblad!$E$10=Rekenblad!BC2084,Rekenblad!AW2084,0)</f>
        <v>0</v>
      </c>
      <c r="BF2084" s="37">
        <f>IF(Voorblad!$E$10=Rekenblad!BC2084,Rekenblad!AX2084,0)</f>
        <v>0</v>
      </c>
      <c r="BG2084" s="62">
        <f>IF(Voorblad!$E$10=Rekenblad!BC2084,Rekenblad!AY2084,0)</f>
        <v>0</v>
      </c>
      <c r="BH2084" s="37">
        <f>IF(Voorblad!$E$10=Rekenblad!BC2084,Rekenblad!AZ2084,0)</f>
        <v>0</v>
      </c>
      <c r="BI2084" s="37">
        <f>IF(Voorblad!$E$10=Rekenblad!BC2084,Rekenblad!BA2084,0)</f>
        <v>0</v>
      </c>
      <c r="BK2084">
        <v>80</v>
      </c>
      <c r="BL2084" s="37">
        <f>IF(Voorblad!$E$14=Rekenblad!$BL$2012,Rekenblad!BD2084,0)</f>
        <v>0</v>
      </c>
      <c r="BM2084" s="37">
        <f>IF(Voorblad!$E$14=Rekenblad!$BL$2012,Rekenblad!BE2084,0)</f>
        <v>0</v>
      </c>
      <c r="BN2084" s="37">
        <f>IF(Voorblad!$E$14=Rekenblad!$BL$2012,Rekenblad!BF2084,0)</f>
        <v>0</v>
      </c>
      <c r="BO2084" s="37">
        <f>IF(Voorblad!$E$14=Rekenblad!$BL$2012,Rekenblad!BG2084,0)</f>
        <v>0</v>
      </c>
      <c r="BP2084" s="37">
        <f>IF(Voorblad!$E$14=Rekenblad!$BL$2012,Rekenblad!BH2084,0)</f>
        <v>0</v>
      </c>
      <c r="BQ2084" s="37">
        <f>IF(Voorblad!$E$14=Rekenblad!$BL$2012,Rekenblad!BI2084,0)</f>
        <v>0</v>
      </c>
    </row>
    <row r="2085" spans="2:69" x14ac:dyDescent="0.25">
      <c r="B2085">
        <f>'Data TREND'!$AU$218</f>
        <v>81</v>
      </c>
      <c r="C2085" s="37">
        <f>'Data TREND'!AW362</f>
        <v>382.41906402406374</v>
      </c>
      <c r="D2085" s="37">
        <f>'Data TREND'!AX362</f>
        <v>33.290088703597682</v>
      </c>
      <c r="E2085" s="37">
        <f>'Data TREND'!AY362</f>
        <v>430.3830104180829</v>
      </c>
      <c r="F2085" s="37">
        <f>'Data TREND'!AZ362</f>
        <v>846.27627368058063</v>
      </c>
      <c r="G2085" s="37">
        <f>'Data TREND'!BA362</f>
        <v>26.707421299587956</v>
      </c>
      <c r="H2085" s="37">
        <f>'Data TREND'!BB362</f>
        <v>10.850688508687238</v>
      </c>
      <c r="J2085" s="37">
        <f t="shared" si="1456"/>
        <v>382.41906402406374</v>
      </c>
      <c r="K2085" s="37">
        <f t="shared" si="1457"/>
        <v>33.290088703597682</v>
      </c>
      <c r="L2085" s="37">
        <f t="shared" si="1458"/>
        <v>430.3830104180829</v>
      </c>
      <c r="M2085" s="37">
        <f t="shared" si="1459"/>
        <v>846.27627368058063</v>
      </c>
      <c r="N2085" s="37">
        <f t="shared" si="1460"/>
        <v>26.707421299587956</v>
      </c>
      <c r="O2085" s="37">
        <f t="shared" si="1461"/>
        <v>10.850688508687238</v>
      </c>
      <c r="Q2085">
        <f>'Data TREND'!$AU$218</f>
        <v>81</v>
      </c>
      <c r="R2085" s="37">
        <f>'Data TREND'!BD362</f>
        <v>438.07514107642953</v>
      </c>
      <c r="S2085" s="37">
        <f>'Data TREND'!BE362</f>
        <v>65.841003802392024</v>
      </c>
      <c r="T2085" s="37">
        <f>'Data TREND'!BF362</f>
        <v>430.00555762458754</v>
      </c>
      <c r="U2085" s="37">
        <f>'Data TREND'!BG362</f>
        <v>933.59455399432704</v>
      </c>
      <c r="V2085" s="37">
        <f>'Data TREND'!BH362</f>
        <v>29.62521384099886</v>
      </c>
      <c r="W2085" s="37">
        <f>'Data TREND'!BI362</f>
        <v>11.986422162834561</v>
      </c>
      <c r="Y2085" s="37">
        <f t="shared" si="1462"/>
        <v>0</v>
      </c>
      <c r="Z2085" s="37">
        <f t="shared" si="1463"/>
        <v>0</v>
      </c>
      <c r="AA2085" s="37">
        <f t="shared" si="1464"/>
        <v>0</v>
      </c>
      <c r="AB2085" s="37">
        <f t="shared" si="1465"/>
        <v>0</v>
      </c>
      <c r="AC2085" s="37">
        <f t="shared" si="1466"/>
        <v>0</v>
      </c>
      <c r="AD2085" s="37">
        <f t="shared" si="1467"/>
        <v>0</v>
      </c>
      <c r="AF2085">
        <f>'Data TREND'!$AU$218</f>
        <v>81</v>
      </c>
      <c r="AG2085" s="37">
        <f>'Data TREND'!BK362</f>
        <v>497.320631867413</v>
      </c>
      <c r="AH2085" s="37">
        <f>'Data TREND'!BL362</f>
        <v>70.095505603856026</v>
      </c>
      <c r="AI2085" s="37">
        <f>'Data TREND'!BM362</f>
        <v>430.19793275463439</v>
      </c>
      <c r="AJ2085" s="37">
        <f>'Data TREND'!BN362</f>
        <v>997.68149345459358</v>
      </c>
      <c r="AK2085" s="37">
        <f>'Data TREND'!BO362</f>
        <v>31.395121606634852</v>
      </c>
      <c r="AL2085" s="37">
        <f>'Data TREND'!BP362</f>
        <v>12.871519264357419</v>
      </c>
      <c r="AN2085" s="37">
        <f t="shared" si="1468"/>
        <v>0</v>
      </c>
      <c r="AO2085" s="37">
        <f t="shared" si="1469"/>
        <v>0</v>
      </c>
      <c r="AP2085" s="37">
        <f t="shared" si="1470"/>
        <v>0</v>
      </c>
      <c r="AQ2085" s="37">
        <f t="shared" si="1471"/>
        <v>0</v>
      </c>
      <c r="AR2085" s="37">
        <f t="shared" si="1472"/>
        <v>0</v>
      </c>
      <c r="AS2085" s="37">
        <f t="shared" si="1473"/>
        <v>0</v>
      </c>
      <c r="AU2085">
        <v>81</v>
      </c>
      <c r="AV2085" s="37">
        <f t="shared" si="1474"/>
        <v>382.41906402406374</v>
      </c>
      <c r="AW2085" s="37">
        <f t="shared" si="1475"/>
        <v>33.290088703597682</v>
      </c>
      <c r="AX2085" s="37">
        <f t="shared" si="1476"/>
        <v>430.3830104180829</v>
      </c>
      <c r="AY2085" s="37">
        <f t="shared" si="1477"/>
        <v>846.27627368058063</v>
      </c>
      <c r="AZ2085" s="37">
        <f t="shared" si="1478"/>
        <v>26.707421299587956</v>
      </c>
      <c r="BA2085" s="37">
        <f t="shared" si="1479"/>
        <v>10.850688508687238</v>
      </c>
      <c r="BC2085">
        <v>81</v>
      </c>
      <c r="BD2085" s="37">
        <f>IF(Voorblad!$E$10=Rekenblad!BC2085,Rekenblad!AV2085,0)</f>
        <v>0</v>
      </c>
      <c r="BE2085" s="37">
        <f>IF(Voorblad!$E$10=Rekenblad!BC2085,Rekenblad!AW2085,0)</f>
        <v>0</v>
      </c>
      <c r="BF2085" s="37">
        <f>IF(Voorblad!$E$10=Rekenblad!BC2085,Rekenblad!AX2085,0)</f>
        <v>0</v>
      </c>
      <c r="BG2085" s="62">
        <f>IF(Voorblad!$E$10=Rekenblad!BC2085,Rekenblad!AY2085,0)</f>
        <v>0</v>
      </c>
      <c r="BH2085" s="37">
        <f>IF(Voorblad!$E$10=Rekenblad!BC2085,Rekenblad!AZ2085,0)</f>
        <v>0</v>
      </c>
      <c r="BI2085" s="37">
        <f>IF(Voorblad!$E$10=Rekenblad!BC2085,Rekenblad!BA2085,0)</f>
        <v>0</v>
      </c>
      <c r="BK2085">
        <v>81</v>
      </c>
      <c r="BL2085" s="37">
        <f>IF(Voorblad!$E$14=Rekenblad!$BL$2012,Rekenblad!BD2085,0)</f>
        <v>0</v>
      </c>
      <c r="BM2085" s="37">
        <f>IF(Voorblad!$E$14=Rekenblad!$BL$2012,Rekenblad!BE2085,0)</f>
        <v>0</v>
      </c>
      <c r="BN2085" s="37">
        <f>IF(Voorblad!$E$14=Rekenblad!$BL$2012,Rekenblad!BF2085,0)</f>
        <v>0</v>
      </c>
      <c r="BO2085" s="37">
        <f>IF(Voorblad!$E$14=Rekenblad!$BL$2012,Rekenblad!BG2085,0)</f>
        <v>0</v>
      </c>
      <c r="BP2085" s="37">
        <f>IF(Voorblad!$E$14=Rekenblad!$BL$2012,Rekenblad!BH2085,0)</f>
        <v>0</v>
      </c>
      <c r="BQ2085" s="37">
        <f>IF(Voorblad!$E$14=Rekenblad!$BL$2012,Rekenblad!BI2085,0)</f>
        <v>0</v>
      </c>
    </row>
    <row r="2086" spans="2:69" x14ac:dyDescent="0.25">
      <c r="B2086">
        <f>'Data TREND'!$AU$219</f>
        <v>82</v>
      </c>
      <c r="C2086" s="37">
        <f>'Data TREND'!AW363</f>
        <v>386.49945619233438</v>
      </c>
      <c r="D2086" s="37">
        <f>'Data TREND'!AX363</f>
        <v>33.5471367006785</v>
      </c>
      <c r="E2086" s="37">
        <f>'Data TREND'!AY363</f>
        <v>435.63931036719293</v>
      </c>
      <c r="F2086" s="37">
        <f>'Data TREND'!AZ363</f>
        <v>855.86749628753762</v>
      </c>
      <c r="G2086" s="37">
        <f>'Data TREND'!BA363</f>
        <v>26.600722333099768</v>
      </c>
      <c r="H2086" s="37">
        <f>'Data TREND'!BB363</f>
        <v>10.804387563370103</v>
      </c>
      <c r="J2086" s="37">
        <f t="shared" si="1456"/>
        <v>386.49945619233438</v>
      </c>
      <c r="K2086" s="37">
        <f t="shared" si="1457"/>
        <v>33.5471367006785</v>
      </c>
      <c r="L2086" s="37">
        <f t="shared" si="1458"/>
        <v>435.63931036719293</v>
      </c>
      <c r="M2086" s="37">
        <f t="shared" si="1459"/>
        <v>855.86749628753762</v>
      </c>
      <c r="N2086" s="37">
        <f t="shared" si="1460"/>
        <v>26.600722333099768</v>
      </c>
      <c r="O2086" s="37">
        <f t="shared" si="1461"/>
        <v>10.804387563370103</v>
      </c>
      <c r="Q2086">
        <f>'Data TREND'!$AU$219</f>
        <v>82</v>
      </c>
      <c r="R2086" s="37">
        <f>'Data TREND'!BD363</f>
        <v>442.62527953761673</v>
      </c>
      <c r="S2086" s="37">
        <f>'Data TREND'!BE363</f>
        <v>66.371887596859139</v>
      </c>
      <c r="T2086" s="37">
        <f>'Data TREND'!BF363</f>
        <v>435.26776563378121</v>
      </c>
      <c r="U2086" s="37">
        <f>'Data TREND'!BG363</f>
        <v>943.93076018345812</v>
      </c>
      <c r="V2086" s="37">
        <f>'Data TREND'!BH363</f>
        <v>29.462344210959948</v>
      </c>
      <c r="W2086" s="37">
        <f>'Data TREND'!BI363</f>
        <v>11.91645615984925</v>
      </c>
      <c r="Y2086" s="37">
        <f t="shared" si="1462"/>
        <v>0</v>
      </c>
      <c r="Z2086" s="37">
        <f t="shared" si="1463"/>
        <v>0</v>
      </c>
      <c r="AA2086" s="37">
        <f t="shared" si="1464"/>
        <v>0</v>
      </c>
      <c r="AB2086" s="37">
        <f t="shared" si="1465"/>
        <v>0</v>
      </c>
      <c r="AC2086" s="37">
        <f t="shared" si="1466"/>
        <v>0</v>
      </c>
      <c r="AD2086" s="37">
        <f t="shared" si="1467"/>
        <v>0</v>
      </c>
      <c r="AF2086">
        <f>'Data TREND'!$AU$219</f>
        <v>82</v>
      </c>
      <c r="AG2086" s="37">
        <f>'Data TREND'!BK363</f>
        <v>502.3592107663452</v>
      </c>
      <c r="AH2086" s="37">
        <f>'Data TREND'!BL363</f>
        <v>70.669862306676166</v>
      </c>
      <c r="AI2086" s="37">
        <f>'Data TREND'!BM363</f>
        <v>435.40578967525579</v>
      </c>
      <c r="AJ2086" s="37">
        <f>'Data TREND'!BN363</f>
        <v>1008.5004521393223</v>
      </c>
      <c r="AK2086" s="37">
        <f>'Data TREND'!BO363</f>
        <v>31.152903921168857</v>
      </c>
      <c r="AL2086" s="37">
        <f>'Data TREND'!BP363</f>
        <v>12.771876203204275</v>
      </c>
      <c r="AN2086" s="37">
        <f t="shared" si="1468"/>
        <v>0</v>
      </c>
      <c r="AO2086" s="37">
        <f t="shared" si="1469"/>
        <v>0</v>
      </c>
      <c r="AP2086" s="37">
        <f t="shared" si="1470"/>
        <v>0</v>
      </c>
      <c r="AQ2086" s="37">
        <f t="shared" si="1471"/>
        <v>0</v>
      </c>
      <c r="AR2086" s="37">
        <f t="shared" si="1472"/>
        <v>0</v>
      </c>
      <c r="AS2086" s="37">
        <f t="shared" si="1473"/>
        <v>0</v>
      </c>
      <c r="AU2086">
        <v>82</v>
      </c>
      <c r="AV2086" s="37">
        <f t="shared" si="1474"/>
        <v>386.49945619233438</v>
      </c>
      <c r="AW2086" s="37">
        <f t="shared" si="1475"/>
        <v>33.5471367006785</v>
      </c>
      <c r="AX2086" s="37">
        <f t="shared" si="1476"/>
        <v>435.63931036719293</v>
      </c>
      <c r="AY2086" s="37">
        <f t="shared" si="1477"/>
        <v>855.86749628753762</v>
      </c>
      <c r="AZ2086" s="37">
        <f t="shared" si="1478"/>
        <v>26.600722333099768</v>
      </c>
      <c r="BA2086" s="37">
        <f t="shared" si="1479"/>
        <v>10.804387563370103</v>
      </c>
      <c r="BC2086">
        <v>82</v>
      </c>
      <c r="BD2086" s="37">
        <f>IF(Voorblad!$E$10=Rekenblad!BC2086,Rekenblad!AV2086,0)</f>
        <v>0</v>
      </c>
      <c r="BE2086" s="37">
        <f>IF(Voorblad!$E$10=Rekenblad!BC2086,Rekenblad!AW2086,0)</f>
        <v>0</v>
      </c>
      <c r="BF2086" s="37">
        <f>IF(Voorblad!$E$10=Rekenblad!BC2086,Rekenblad!AX2086,0)</f>
        <v>0</v>
      </c>
      <c r="BG2086" s="62">
        <f>IF(Voorblad!$E$10=Rekenblad!BC2086,Rekenblad!AY2086,0)</f>
        <v>0</v>
      </c>
      <c r="BH2086" s="37">
        <f>IF(Voorblad!$E$10=Rekenblad!BC2086,Rekenblad!AZ2086,0)</f>
        <v>0</v>
      </c>
      <c r="BI2086" s="37">
        <f>IF(Voorblad!$E$10=Rekenblad!BC2086,Rekenblad!BA2086,0)</f>
        <v>0</v>
      </c>
      <c r="BK2086">
        <v>82</v>
      </c>
      <c r="BL2086" s="37">
        <f>IF(Voorblad!$E$14=Rekenblad!$BL$2012,Rekenblad!BD2086,0)</f>
        <v>0</v>
      </c>
      <c r="BM2086" s="37">
        <f>IF(Voorblad!$E$14=Rekenblad!$BL$2012,Rekenblad!BE2086,0)</f>
        <v>0</v>
      </c>
      <c r="BN2086" s="37">
        <f>IF(Voorblad!$E$14=Rekenblad!$BL$2012,Rekenblad!BF2086,0)</f>
        <v>0</v>
      </c>
      <c r="BO2086" s="37">
        <f>IF(Voorblad!$E$14=Rekenblad!$BL$2012,Rekenblad!BG2086,0)</f>
        <v>0</v>
      </c>
      <c r="BP2086" s="37">
        <f>IF(Voorblad!$E$14=Rekenblad!$BL$2012,Rekenblad!BH2086,0)</f>
        <v>0</v>
      </c>
      <c r="BQ2086" s="37">
        <f>IF(Voorblad!$E$14=Rekenblad!$BL$2012,Rekenblad!BI2086,0)</f>
        <v>0</v>
      </c>
    </row>
    <row r="2087" spans="2:69" x14ac:dyDescent="0.25">
      <c r="B2087">
        <f>'Data TREND'!$AU$220</f>
        <v>83</v>
      </c>
      <c r="C2087" s="37">
        <f>'Data TREND'!AW364</f>
        <v>390.57984836060507</v>
      </c>
      <c r="D2087" s="37">
        <f>'Data TREND'!AX364</f>
        <v>33.804184697759318</v>
      </c>
      <c r="E2087" s="37">
        <f>'Data TREND'!AY364</f>
        <v>440.89561031630302</v>
      </c>
      <c r="F2087" s="37">
        <f>'Data TREND'!AZ364</f>
        <v>865.4587188944945</v>
      </c>
      <c r="G2087" s="37">
        <f>'Data TREND'!BA364</f>
        <v>26.494023366611582</v>
      </c>
      <c r="H2087" s="37">
        <f>'Data TREND'!BB364</f>
        <v>10.758086618052966</v>
      </c>
      <c r="J2087" s="37">
        <f t="shared" si="1456"/>
        <v>390.57984836060507</v>
      </c>
      <c r="K2087" s="37">
        <f t="shared" si="1457"/>
        <v>33.804184697759318</v>
      </c>
      <c r="L2087" s="37">
        <f t="shared" si="1458"/>
        <v>440.89561031630302</v>
      </c>
      <c r="M2087" s="37">
        <f t="shared" si="1459"/>
        <v>865.4587188944945</v>
      </c>
      <c r="N2087" s="37">
        <f t="shared" si="1460"/>
        <v>26.494023366611582</v>
      </c>
      <c r="O2087" s="37">
        <f t="shared" si="1461"/>
        <v>10.758086618052966</v>
      </c>
      <c r="Q2087">
        <f>'Data TREND'!$AU$220</f>
        <v>83</v>
      </c>
      <c r="R2087" s="37">
        <f>'Data TREND'!BD364</f>
        <v>447.17541799880394</v>
      </c>
      <c r="S2087" s="37">
        <f>'Data TREND'!BE364</f>
        <v>66.902771391326255</v>
      </c>
      <c r="T2087" s="37">
        <f>'Data TREND'!BF364</f>
        <v>440.52997364297482</v>
      </c>
      <c r="U2087" s="37">
        <f>'Data TREND'!BG364</f>
        <v>954.26696637258931</v>
      </c>
      <c r="V2087" s="37">
        <f>'Data TREND'!BH364</f>
        <v>29.299474580921036</v>
      </c>
      <c r="W2087" s="37">
        <f>'Data TREND'!BI364</f>
        <v>11.846490156863936</v>
      </c>
      <c r="Y2087" s="37">
        <f t="shared" si="1462"/>
        <v>0</v>
      </c>
      <c r="Z2087" s="37">
        <f t="shared" si="1463"/>
        <v>0</v>
      </c>
      <c r="AA2087" s="37">
        <f t="shared" si="1464"/>
        <v>0</v>
      </c>
      <c r="AB2087" s="37">
        <f t="shared" si="1465"/>
        <v>0</v>
      </c>
      <c r="AC2087" s="37">
        <f t="shared" si="1466"/>
        <v>0</v>
      </c>
      <c r="AD2087" s="37">
        <f t="shared" si="1467"/>
        <v>0</v>
      </c>
      <c r="AF2087">
        <f>'Data TREND'!$AU$220</f>
        <v>83</v>
      </c>
      <c r="AG2087" s="37">
        <f>'Data TREND'!BK364</f>
        <v>507.3977896652774</v>
      </c>
      <c r="AH2087" s="37">
        <f>'Data TREND'!BL364</f>
        <v>71.244219009496305</v>
      </c>
      <c r="AI2087" s="37">
        <f>'Data TREND'!BM364</f>
        <v>440.61364659587719</v>
      </c>
      <c r="AJ2087" s="37">
        <f>'Data TREND'!BN364</f>
        <v>1019.3194108240511</v>
      </c>
      <c r="AK2087" s="37">
        <f>'Data TREND'!BO364</f>
        <v>30.910686235702862</v>
      </c>
      <c r="AL2087" s="37">
        <f>'Data TREND'!BP364</f>
        <v>12.672233142051134</v>
      </c>
      <c r="AN2087" s="37">
        <f t="shared" si="1468"/>
        <v>0</v>
      </c>
      <c r="AO2087" s="37">
        <f t="shared" si="1469"/>
        <v>0</v>
      </c>
      <c r="AP2087" s="37">
        <f t="shared" si="1470"/>
        <v>0</v>
      </c>
      <c r="AQ2087" s="37">
        <f t="shared" si="1471"/>
        <v>0</v>
      </c>
      <c r="AR2087" s="37">
        <f t="shared" si="1472"/>
        <v>0</v>
      </c>
      <c r="AS2087" s="37">
        <f t="shared" si="1473"/>
        <v>0</v>
      </c>
      <c r="AU2087">
        <v>83</v>
      </c>
      <c r="AV2087" s="37">
        <f t="shared" si="1474"/>
        <v>390.57984836060507</v>
      </c>
      <c r="AW2087" s="37">
        <f t="shared" si="1475"/>
        <v>33.804184697759318</v>
      </c>
      <c r="AX2087" s="37">
        <f t="shared" si="1476"/>
        <v>440.89561031630302</v>
      </c>
      <c r="AY2087" s="37">
        <f t="shared" si="1477"/>
        <v>865.4587188944945</v>
      </c>
      <c r="AZ2087" s="37">
        <f t="shared" si="1478"/>
        <v>26.494023366611582</v>
      </c>
      <c r="BA2087" s="37">
        <f t="shared" si="1479"/>
        <v>10.758086618052966</v>
      </c>
      <c r="BC2087">
        <v>83</v>
      </c>
      <c r="BD2087" s="37">
        <f>IF(Voorblad!$E$10=Rekenblad!BC2087,Rekenblad!AV2087,0)</f>
        <v>0</v>
      </c>
      <c r="BE2087" s="37">
        <f>IF(Voorblad!$E$10=Rekenblad!BC2087,Rekenblad!AW2087,0)</f>
        <v>0</v>
      </c>
      <c r="BF2087" s="37">
        <f>IF(Voorblad!$E$10=Rekenblad!BC2087,Rekenblad!AX2087,0)</f>
        <v>0</v>
      </c>
      <c r="BG2087" s="62">
        <f>IF(Voorblad!$E$10=Rekenblad!BC2087,Rekenblad!AY2087,0)</f>
        <v>0</v>
      </c>
      <c r="BH2087" s="37">
        <f>IF(Voorblad!$E$10=Rekenblad!BC2087,Rekenblad!AZ2087,0)</f>
        <v>0</v>
      </c>
      <c r="BI2087" s="37">
        <f>IF(Voorblad!$E$10=Rekenblad!BC2087,Rekenblad!BA2087,0)</f>
        <v>0</v>
      </c>
      <c r="BK2087">
        <v>83</v>
      </c>
      <c r="BL2087" s="37">
        <f>IF(Voorblad!$E$14=Rekenblad!$BL$2012,Rekenblad!BD2087,0)</f>
        <v>0</v>
      </c>
      <c r="BM2087" s="37">
        <f>IF(Voorblad!$E$14=Rekenblad!$BL$2012,Rekenblad!BE2087,0)</f>
        <v>0</v>
      </c>
      <c r="BN2087" s="37">
        <f>IF(Voorblad!$E$14=Rekenblad!$BL$2012,Rekenblad!BF2087,0)</f>
        <v>0</v>
      </c>
      <c r="BO2087" s="37">
        <f>IF(Voorblad!$E$14=Rekenblad!$BL$2012,Rekenblad!BG2087,0)</f>
        <v>0</v>
      </c>
      <c r="BP2087" s="37">
        <f>IF(Voorblad!$E$14=Rekenblad!$BL$2012,Rekenblad!BH2087,0)</f>
        <v>0</v>
      </c>
      <c r="BQ2087" s="37">
        <f>IF(Voorblad!$E$14=Rekenblad!$BL$2012,Rekenblad!BI2087,0)</f>
        <v>0</v>
      </c>
    </row>
    <row r="2088" spans="2:69" x14ac:dyDescent="0.25">
      <c r="B2088">
        <f>'Data TREND'!$AU$221</f>
        <v>84</v>
      </c>
      <c r="C2088" s="37">
        <f>'Data TREND'!AW365</f>
        <v>394.6602405288757</v>
      </c>
      <c r="D2088" s="37">
        <f>'Data TREND'!AX365</f>
        <v>34.061232694840136</v>
      </c>
      <c r="E2088" s="37">
        <f>'Data TREND'!AY365</f>
        <v>446.15191026541305</v>
      </c>
      <c r="F2088" s="37">
        <f>'Data TREND'!AZ365</f>
        <v>875.04994150145149</v>
      </c>
      <c r="G2088" s="37">
        <f>'Data TREND'!BA365</f>
        <v>26.387324400123397</v>
      </c>
      <c r="H2088" s="37">
        <f>'Data TREND'!BB365</f>
        <v>10.711785672735829</v>
      </c>
      <c r="J2088" s="37">
        <f t="shared" si="1456"/>
        <v>394.6602405288757</v>
      </c>
      <c r="K2088" s="37">
        <f t="shared" si="1457"/>
        <v>34.061232694840136</v>
      </c>
      <c r="L2088" s="37">
        <f t="shared" si="1458"/>
        <v>446.15191026541305</v>
      </c>
      <c r="M2088" s="37">
        <f t="shared" si="1459"/>
        <v>875.04994150145149</v>
      </c>
      <c r="N2088" s="37">
        <f t="shared" si="1460"/>
        <v>26.387324400123397</v>
      </c>
      <c r="O2088" s="37">
        <f t="shared" si="1461"/>
        <v>10.711785672735829</v>
      </c>
      <c r="Q2088">
        <f>'Data TREND'!$AU$221</f>
        <v>84</v>
      </c>
      <c r="R2088" s="37">
        <f>'Data TREND'!BD365</f>
        <v>451.72555645999114</v>
      </c>
      <c r="S2088" s="37">
        <f>'Data TREND'!BE365</f>
        <v>67.43365518579337</v>
      </c>
      <c r="T2088" s="37">
        <f>'Data TREND'!BF365</f>
        <v>445.79218165216849</v>
      </c>
      <c r="U2088" s="37">
        <f>'Data TREND'!BG365</f>
        <v>964.6031725617205</v>
      </c>
      <c r="V2088" s="37">
        <f>'Data TREND'!BH365</f>
        <v>29.136604950882123</v>
      </c>
      <c r="W2088" s="37">
        <f>'Data TREND'!BI365</f>
        <v>11.776524153878624</v>
      </c>
      <c r="Y2088" s="37">
        <f t="shared" si="1462"/>
        <v>0</v>
      </c>
      <c r="Z2088" s="37">
        <f t="shared" si="1463"/>
        <v>0</v>
      </c>
      <c r="AA2088" s="37">
        <f t="shared" si="1464"/>
        <v>0</v>
      </c>
      <c r="AB2088" s="37">
        <f t="shared" si="1465"/>
        <v>0</v>
      </c>
      <c r="AC2088" s="37">
        <f t="shared" si="1466"/>
        <v>0</v>
      </c>
      <c r="AD2088" s="37">
        <f t="shared" si="1467"/>
        <v>0</v>
      </c>
      <c r="AF2088">
        <f>'Data TREND'!$AU$221</f>
        <v>84</v>
      </c>
      <c r="AG2088" s="37">
        <f>'Data TREND'!BK365</f>
        <v>512.4363685642096</v>
      </c>
      <c r="AH2088" s="37">
        <f>'Data TREND'!BL365</f>
        <v>71.818575712316445</v>
      </c>
      <c r="AI2088" s="37">
        <f>'Data TREND'!BM365</f>
        <v>445.82150351649852</v>
      </c>
      <c r="AJ2088" s="37">
        <f>'Data TREND'!BN365</f>
        <v>1030.1383695087798</v>
      </c>
      <c r="AK2088" s="37">
        <f>'Data TREND'!BO365</f>
        <v>30.668468550236867</v>
      </c>
      <c r="AL2088" s="37">
        <f>'Data TREND'!BP365</f>
        <v>12.57259008089799</v>
      </c>
      <c r="AN2088" s="37">
        <f t="shared" si="1468"/>
        <v>0</v>
      </c>
      <c r="AO2088" s="37">
        <f t="shared" si="1469"/>
        <v>0</v>
      </c>
      <c r="AP2088" s="37">
        <f t="shared" si="1470"/>
        <v>0</v>
      </c>
      <c r="AQ2088" s="37">
        <f t="shared" si="1471"/>
        <v>0</v>
      </c>
      <c r="AR2088" s="37">
        <f t="shared" si="1472"/>
        <v>0</v>
      </c>
      <c r="AS2088" s="37">
        <f t="shared" si="1473"/>
        <v>0</v>
      </c>
      <c r="AU2088">
        <v>84</v>
      </c>
      <c r="AV2088" s="37">
        <f t="shared" si="1474"/>
        <v>394.6602405288757</v>
      </c>
      <c r="AW2088" s="37">
        <f t="shared" si="1475"/>
        <v>34.061232694840136</v>
      </c>
      <c r="AX2088" s="37">
        <f t="shared" si="1476"/>
        <v>446.15191026541305</v>
      </c>
      <c r="AY2088" s="37">
        <f t="shared" si="1477"/>
        <v>875.04994150145149</v>
      </c>
      <c r="AZ2088" s="37">
        <f t="shared" si="1478"/>
        <v>26.387324400123397</v>
      </c>
      <c r="BA2088" s="37">
        <f t="shared" si="1479"/>
        <v>10.711785672735829</v>
      </c>
      <c r="BC2088">
        <v>84</v>
      </c>
      <c r="BD2088" s="37">
        <f>IF(Voorblad!$E$10=Rekenblad!BC2088,Rekenblad!AV2088,0)</f>
        <v>0</v>
      </c>
      <c r="BE2088" s="37">
        <f>IF(Voorblad!$E$10=Rekenblad!BC2088,Rekenblad!AW2088,0)</f>
        <v>0</v>
      </c>
      <c r="BF2088" s="37">
        <f>IF(Voorblad!$E$10=Rekenblad!BC2088,Rekenblad!AX2088,0)</f>
        <v>0</v>
      </c>
      <c r="BG2088" s="62">
        <f>IF(Voorblad!$E$10=Rekenblad!BC2088,Rekenblad!AY2088,0)</f>
        <v>0</v>
      </c>
      <c r="BH2088" s="37">
        <f>IF(Voorblad!$E$10=Rekenblad!BC2088,Rekenblad!AZ2088,0)</f>
        <v>0</v>
      </c>
      <c r="BI2088" s="37">
        <f>IF(Voorblad!$E$10=Rekenblad!BC2088,Rekenblad!BA2088,0)</f>
        <v>0</v>
      </c>
      <c r="BK2088">
        <v>84</v>
      </c>
      <c r="BL2088" s="37">
        <f>IF(Voorblad!$E$14=Rekenblad!$BL$2012,Rekenblad!BD2088,0)</f>
        <v>0</v>
      </c>
      <c r="BM2088" s="37">
        <f>IF(Voorblad!$E$14=Rekenblad!$BL$2012,Rekenblad!BE2088,0)</f>
        <v>0</v>
      </c>
      <c r="BN2088" s="37">
        <f>IF(Voorblad!$E$14=Rekenblad!$BL$2012,Rekenblad!BF2088,0)</f>
        <v>0</v>
      </c>
      <c r="BO2088" s="37">
        <f>IF(Voorblad!$E$14=Rekenblad!$BL$2012,Rekenblad!BG2088,0)</f>
        <v>0</v>
      </c>
      <c r="BP2088" s="37">
        <f>IF(Voorblad!$E$14=Rekenblad!$BL$2012,Rekenblad!BH2088,0)</f>
        <v>0</v>
      </c>
      <c r="BQ2088" s="37">
        <f>IF(Voorblad!$E$14=Rekenblad!$BL$2012,Rekenblad!BI2088,0)</f>
        <v>0</v>
      </c>
    </row>
    <row r="2089" spans="2:69" x14ac:dyDescent="0.25">
      <c r="B2089">
        <f>'Data TREND'!$AU$222</f>
        <v>85</v>
      </c>
      <c r="C2089" s="37">
        <f>'Data TREND'!AW366</f>
        <v>398.74063269714634</v>
      </c>
      <c r="D2089" s="37">
        <f>'Data TREND'!AX366</f>
        <v>34.318280691920947</v>
      </c>
      <c r="E2089" s="37">
        <f>'Data TREND'!AY366</f>
        <v>451.40821021452314</v>
      </c>
      <c r="F2089" s="37">
        <f>'Data TREND'!AZ366</f>
        <v>884.64116410840836</v>
      </c>
      <c r="G2089" s="37">
        <f>'Data TREND'!BA366</f>
        <v>26.280625433635208</v>
      </c>
      <c r="H2089" s="37">
        <f>'Data TREND'!BB366</f>
        <v>10.665484727418692</v>
      </c>
      <c r="J2089" s="37">
        <f t="shared" si="1456"/>
        <v>398.74063269714634</v>
      </c>
      <c r="K2089" s="37">
        <f t="shared" si="1457"/>
        <v>34.318280691920947</v>
      </c>
      <c r="L2089" s="37">
        <f t="shared" si="1458"/>
        <v>451.40821021452314</v>
      </c>
      <c r="M2089" s="37">
        <f t="shared" si="1459"/>
        <v>884.64116410840836</v>
      </c>
      <c r="N2089" s="37">
        <f t="shared" si="1460"/>
        <v>26.280625433635208</v>
      </c>
      <c r="O2089" s="37">
        <f t="shared" si="1461"/>
        <v>10.665484727418692</v>
      </c>
      <c r="Q2089">
        <f>'Data TREND'!$AU$222</f>
        <v>85</v>
      </c>
      <c r="R2089" s="37">
        <f>'Data TREND'!BD366</f>
        <v>456.27569492117834</v>
      </c>
      <c r="S2089" s="37">
        <f>'Data TREND'!BE366</f>
        <v>67.964538980260485</v>
      </c>
      <c r="T2089" s="37">
        <f>'Data TREND'!BF366</f>
        <v>451.05438966136211</v>
      </c>
      <c r="U2089" s="37">
        <f>'Data TREND'!BG366</f>
        <v>974.93937875085169</v>
      </c>
      <c r="V2089" s="37">
        <f>'Data TREND'!BH366</f>
        <v>28.973735320843211</v>
      </c>
      <c r="W2089" s="37">
        <f>'Data TREND'!BI366</f>
        <v>11.706558150893311</v>
      </c>
      <c r="Y2089" s="37">
        <f t="shared" si="1462"/>
        <v>0</v>
      </c>
      <c r="Z2089" s="37">
        <f t="shared" si="1463"/>
        <v>0</v>
      </c>
      <c r="AA2089" s="37">
        <f t="shared" si="1464"/>
        <v>0</v>
      </c>
      <c r="AB2089" s="37">
        <f t="shared" si="1465"/>
        <v>0</v>
      </c>
      <c r="AC2089" s="37">
        <f t="shared" si="1466"/>
        <v>0</v>
      </c>
      <c r="AD2089" s="37">
        <f t="shared" si="1467"/>
        <v>0</v>
      </c>
      <c r="AF2089">
        <f>'Data TREND'!$AU$222</f>
        <v>85</v>
      </c>
      <c r="AG2089" s="37">
        <f>'Data TREND'!BK366</f>
        <v>517.47494746314192</v>
      </c>
      <c r="AH2089" s="37">
        <f>'Data TREND'!BL366</f>
        <v>72.392932415136585</v>
      </c>
      <c r="AI2089" s="37">
        <f>'Data TREND'!BM366</f>
        <v>451.02936043711992</v>
      </c>
      <c r="AJ2089" s="37">
        <f>'Data TREND'!BN366</f>
        <v>1040.9573281935086</v>
      </c>
      <c r="AK2089" s="37">
        <f>'Data TREND'!BO366</f>
        <v>30.426250864770875</v>
      </c>
      <c r="AL2089" s="37">
        <f>'Data TREND'!BP366</f>
        <v>12.472947019744847</v>
      </c>
      <c r="AN2089" s="37">
        <f t="shared" si="1468"/>
        <v>0</v>
      </c>
      <c r="AO2089" s="37">
        <f t="shared" si="1469"/>
        <v>0</v>
      </c>
      <c r="AP2089" s="37">
        <f t="shared" si="1470"/>
        <v>0</v>
      </c>
      <c r="AQ2089" s="37">
        <f t="shared" si="1471"/>
        <v>0</v>
      </c>
      <c r="AR2089" s="37">
        <f t="shared" si="1472"/>
        <v>0</v>
      </c>
      <c r="AS2089" s="37">
        <f t="shared" si="1473"/>
        <v>0</v>
      </c>
      <c r="AU2089">
        <v>85</v>
      </c>
      <c r="AV2089" s="37">
        <f t="shared" si="1474"/>
        <v>398.74063269714634</v>
      </c>
      <c r="AW2089" s="37">
        <f t="shared" si="1475"/>
        <v>34.318280691920947</v>
      </c>
      <c r="AX2089" s="37">
        <f t="shared" si="1476"/>
        <v>451.40821021452314</v>
      </c>
      <c r="AY2089" s="37">
        <f t="shared" si="1477"/>
        <v>884.64116410840836</v>
      </c>
      <c r="AZ2089" s="37">
        <f t="shared" si="1478"/>
        <v>26.280625433635208</v>
      </c>
      <c r="BA2089" s="37">
        <f t="shared" si="1479"/>
        <v>10.665484727418692</v>
      </c>
      <c r="BC2089">
        <v>85</v>
      </c>
      <c r="BD2089" s="37">
        <f>IF(Voorblad!$E$10=Rekenblad!BC2089,Rekenblad!AV2089,0)</f>
        <v>0</v>
      </c>
      <c r="BE2089" s="37">
        <f>IF(Voorblad!$E$10=Rekenblad!BC2089,Rekenblad!AW2089,0)</f>
        <v>0</v>
      </c>
      <c r="BF2089" s="37">
        <f>IF(Voorblad!$E$10=Rekenblad!BC2089,Rekenblad!AX2089,0)</f>
        <v>0</v>
      </c>
      <c r="BG2089" s="62">
        <f>IF(Voorblad!$E$10=Rekenblad!BC2089,Rekenblad!AY2089,0)</f>
        <v>0</v>
      </c>
      <c r="BH2089" s="37">
        <f>IF(Voorblad!$E$10=Rekenblad!BC2089,Rekenblad!AZ2089,0)</f>
        <v>0</v>
      </c>
      <c r="BI2089" s="37">
        <f>IF(Voorblad!$E$10=Rekenblad!BC2089,Rekenblad!BA2089,0)</f>
        <v>0</v>
      </c>
      <c r="BK2089">
        <v>85</v>
      </c>
      <c r="BL2089" s="37">
        <f>IF(Voorblad!$E$14=Rekenblad!$BL$2012,Rekenblad!BD2089,0)</f>
        <v>0</v>
      </c>
      <c r="BM2089" s="37">
        <f>IF(Voorblad!$E$14=Rekenblad!$BL$2012,Rekenblad!BE2089,0)</f>
        <v>0</v>
      </c>
      <c r="BN2089" s="37">
        <f>IF(Voorblad!$E$14=Rekenblad!$BL$2012,Rekenblad!BF2089,0)</f>
        <v>0</v>
      </c>
      <c r="BO2089" s="37">
        <f>IF(Voorblad!$E$14=Rekenblad!$BL$2012,Rekenblad!BG2089,0)</f>
        <v>0</v>
      </c>
      <c r="BP2089" s="37">
        <f>IF(Voorblad!$E$14=Rekenblad!$BL$2012,Rekenblad!BH2089,0)</f>
        <v>0</v>
      </c>
      <c r="BQ2089" s="37">
        <f>IF(Voorblad!$E$14=Rekenblad!$BL$2012,Rekenblad!BI2089,0)</f>
        <v>0</v>
      </c>
    </row>
    <row r="2090" spans="2:69" x14ac:dyDescent="0.25">
      <c r="B2090">
        <f>'Data TREND'!$AU$223</f>
        <v>86</v>
      </c>
      <c r="C2090" s="37">
        <f>'Data TREND'!AW367</f>
        <v>402.82102486541703</v>
      </c>
      <c r="D2090" s="37">
        <f>'Data TREND'!AX367</f>
        <v>34.575328689001765</v>
      </c>
      <c r="E2090" s="37">
        <f>'Data TREND'!AY367</f>
        <v>456.66451016363317</v>
      </c>
      <c r="F2090" s="37">
        <f>'Data TREND'!AZ367</f>
        <v>894.23238671536535</v>
      </c>
      <c r="G2090" s="37">
        <f>'Data TREND'!BA367</f>
        <v>26.173926467147023</v>
      </c>
      <c r="H2090" s="37">
        <f>'Data TREND'!BB367</f>
        <v>10.619183782101555</v>
      </c>
      <c r="J2090" s="37">
        <f t="shared" si="1456"/>
        <v>402.82102486541703</v>
      </c>
      <c r="K2090" s="37">
        <f t="shared" si="1457"/>
        <v>34.575328689001765</v>
      </c>
      <c r="L2090" s="37">
        <f t="shared" si="1458"/>
        <v>456.66451016363317</v>
      </c>
      <c r="M2090" s="37">
        <f t="shared" si="1459"/>
        <v>894.23238671536535</v>
      </c>
      <c r="N2090" s="37">
        <f t="shared" si="1460"/>
        <v>26.173926467147023</v>
      </c>
      <c r="O2090" s="37">
        <f t="shared" si="1461"/>
        <v>10.619183782101555</v>
      </c>
      <c r="Q2090">
        <f>'Data TREND'!$AU$223</f>
        <v>86</v>
      </c>
      <c r="R2090" s="37">
        <f>'Data TREND'!BD367</f>
        <v>460.82583338236554</v>
      </c>
      <c r="S2090" s="37">
        <f>'Data TREND'!BE367</f>
        <v>68.495422774727601</v>
      </c>
      <c r="T2090" s="37">
        <f>'Data TREND'!BF367</f>
        <v>456.31659767055578</v>
      </c>
      <c r="U2090" s="37">
        <f>'Data TREND'!BG367</f>
        <v>985.27558493998288</v>
      </c>
      <c r="V2090" s="37">
        <f>'Data TREND'!BH367</f>
        <v>28.810865690804295</v>
      </c>
      <c r="W2090" s="37">
        <f>'Data TREND'!BI367</f>
        <v>11.636592147907997</v>
      </c>
      <c r="Y2090" s="37">
        <f t="shared" si="1462"/>
        <v>0</v>
      </c>
      <c r="Z2090" s="37">
        <f t="shared" si="1463"/>
        <v>0</v>
      </c>
      <c r="AA2090" s="37">
        <f t="shared" si="1464"/>
        <v>0</v>
      </c>
      <c r="AB2090" s="37">
        <f t="shared" si="1465"/>
        <v>0</v>
      </c>
      <c r="AC2090" s="37">
        <f t="shared" si="1466"/>
        <v>0</v>
      </c>
      <c r="AD2090" s="37">
        <f t="shared" si="1467"/>
        <v>0</v>
      </c>
      <c r="AF2090">
        <f>'Data TREND'!$AU$223</f>
        <v>86</v>
      </c>
      <c r="AG2090" s="37">
        <f>'Data TREND'!BK367</f>
        <v>522.51352636207412</v>
      </c>
      <c r="AH2090" s="37">
        <f>'Data TREND'!BL367</f>
        <v>72.96728911795671</v>
      </c>
      <c r="AI2090" s="37">
        <f>'Data TREND'!BM367</f>
        <v>456.23721735774132</v>
      </c>
      <c r="AJ2090" s="37">
        <f>'Data TREND'!BN367</f>
        <v>1051.7762868782374</v>
      </c>
      <c r="AK2090" s="37">
        <f>'Data TREND'!BO367</f>
        <v>30.18403317930488</v>
      </c>
      <c r="AL2090" s="37">
        <f>'Data TREND'!BP367</f>
        <v>12.373303958591706</v>
      </c>
      <c r="AN2090" s="37">
        <f t="shared" si="1468"/>
        <v>0</v>
      </c>
      <c r="AO2090" s="37">
        <f t="shared" si="1469"/>
        <v>0</v>
      </c>
      <c r="AP2090" s="37">
        <f t="shared" si="1470"/>
        <v>0</v>
      </c>
      <c r="AQ2090" s="37">
        <f t="shared" si="1471"/>
        <v>0</v>
      </c>
      <c r="AR2090" s="37">
        <f t="shared" si="1472"/>
        <v>0</v>
      </c>
      <c r="AS2090" s="37">
        <f t="shared" si="1473"/>
        <v>0</v>
      </c>
      <c r="AU2090">
        <v>86</v>
      </c>
      <c r="AV2090" s="37">
        <f t="shared" si="1474"/>
        <v>402.82102486541703</v>
      </c>
      <c r="AW2090" s="37">
        <f t="shared" si="1475"/>
        <v>34.575328689001765</v>
      </c>
      <c r="AX2090" s="37">
        <f t="shared" si="1476"/>
        <v>456.66451016363317</v>
      </c>
      <c r="AY2090" s="37">
        <f t="shared" si="1477"/>
        <v>894.23238671536535</v>
      </c>
      <c r="AZ2090" s="37">
        <f t="shared" si="1478"/>
        <v>26.173926467147023</v>
      </c>
      <c r="BA2090" s="37">
        <f t="shared" si="1479"/>
        <v>10.619183782101555</v>
      </c>
      <c r="BC2090">
        <v>86</v>
      </c>
      <c r="BD2090" s="37">
        <f>IF(Voorblad!$E$10=Rekenblad!BC2090,Rekenblad!AV2090,0)</f>
        <v>0</v>
      </c>
      <c r="BE2090" s="37">
        <f>IF(Voorblad!$E$10=Rekenblad!BC2090,Rekenblad!AW2090,0)</f>
        <v>0</v>
      </c>
      <c r="BF2090" s="37">
        <f>IF(Voorblad!$E$10=Rekenblad!BC2090,Rekenblad!AX2090,0)</f>
        <v>0</v>
      </c>
      <c r="BG2090" s="62">
        <f>IF(Voorblad!$E$10=Rekenblad!BC2090,Rekenblad!AY2090,0)</f>
        <v>0</v>
      </c>
      <c r="BH2090" s="37">
        <f>IF(Voorblad!$E$10=Rekenblad!BC2090,Rekenblad!AZ2090,0)</f>
        <v>0</v>
      </c>
      <c r="BI2090" s="37">
        <f>IF(Voorblad!$E$10=Rekenblad!BC2090,Rekenblad!BA2090,0)</f>
        <v>0</v>
      </c>
      <c r="BK2090">
        <v>86</v>
      </c>
      <c r="BL2090" s="37">
        <f>IF(Voorblad!$E$14=Rekenblad!$BL$2012,Rekenblad!BD2090,0)</f>
        <v>0</v>
      </c>
      <c r="BM2090" s="37">
        <f>IF(Voorblad!$E$14=Rekenblad!$BL$2012,Rekenblad!BE2090,0)</f>
        <v>0</v>
      </c>
      <c r="BN2090" s="37">
        <f>IF(Voorblad!$E$14=Rekenblad!$BL$2012,Rekenblad!BF2090,0)</f>
        <v>0</v>
      </c>
      <c r="BO2090" s="37">
        <f>IF(Voorblad!$E$14=Rekenblad!$BL$2012,Rekenblad!BG2090,0)</f>
        <v>0</v>
      </c>
      <c r="BP2090" s="37">
        <f>IF(Voorblad!$E$14=Rekenblad!$BL$2012,Rekenblad!BH2090,0)</f>
        <v>0</v>
      </c>
      <c r="BQ2090" s="37">
        <f>IF(Voorblad!$E$14=Rekenblad!$BL$2012,Rekenblad!BI2090,0)</f>
        <v>0</v>
      </c>
    </row>
    <row r="2091" spans="2:69" x14ac:dyDescent="0.25">
      <c r="B2091">
        <f>'Data TREND'!$AU$224</f>
        <v>87</v>
      </c>
      <c r="C2091" s="37">
        <f>'Data TREND'!AW368</f>
        <v>406.90141703368766</v>
      </c>
      <c r="D2091" s="37">
        <f>'Data TREND'!AX368</f>
        <v>34.832376686082583</v>
      </c>
      <c r="E2091" s="37">
        <f>'Data TREND'!AY368</f>
        <v>461.9208101127432</v>
      </c>
      <c r="F2091" s="37">
        <f>'Data TREND'!AZ368</f>
        <v>903.82360932232234</v>
      </c>
      <c r="G2091" s="37">
        <f>'Data TREND'!BA368</f>
        <v>26.067227500658838</v>
      </c>
      <c r="H2091" s="37">
        <f>'Data TREND'!BB368</f>
        <v>10.572882836784419</v>
      </c>
      <c r="J2091" s="37">
        <f t="shared" si="1456"/>
        <v>406.90141703368766</v>
      </c>
      <c r="K2091" s="37">
        <f t="shared" si="1457"/>
        <v>34.832376686082583</v>
      </c>
      <c r="L2091" s="37">
        <f t="shared" si="1458"/>
        <v>461.9208101127432</v>
      </c>
      <c r="M2091" s="37">
        <f t="shared" si="1459"/>
        <v>903.82360932232234</v>
      </c>
      <c r="N2091" s="37">
        <f t="shared" si="1460"/>
        <v>26.067227500658838</v>
      </c>
      <c r="O2091" s="37">
        <f t="shared" si="1461"/>
        <v>10.572882836784419</v>
      </c>
      <c r="Q2091">
        <f>'Data TREND'!$AU$224</f>
        <v>87</v>
      </c>
      <c r="R2091" s="37">
        <f>'Data TREND'!BD368</f>
        <v>465.37597184355275</v>
      </c>
      <c r="S2091" s="37">
        <f>'Data TREND'!BE368</f>
        <v>69.026306569194716</v>
      </c>
      <c r="T2091" s="37">
        <f>'Data TREND'!BF368</f>
        <v>461.57880567974945</v>
      </c>
      <c r="U2091" s="37">
        <f>'Data TREND'!BG368</f>
        <v>995.61179112911407</v>
      </c>
      <c r="V2091" s="37">
        <f>'Data TREND'!BH368</f>
        <v>28.647996060765383</v>
      </c>
      <c r="W2091" s="37">
        <f>'Data TREND'!BI368</f>
        <v>11.566626144922687</v>
      </c>
      <c r="Y2091" s="37">
        <f t="shared" si="1462"/>
        <v>0</v>
      </c>
      <c r="Z2091" s="37">
        <f t="shared" si="1463"/>
        <v>0</v>
      </c>
      <c r="AA2091" s="37">
        <f t="shared" si="1464"/>
        <v>0</v>
      </c>
      <c r="AB2091" s="37">
        <f t="shared" si="1465"/>
        <v>0</v>
      </c>
      <c r="AC2091" s="37">
        <f t="shared" si="1466"/>
        <v>0</v>
      </c>
      <c r="AD2091" s="37">
        <f t="shared" si="1467"/>
        <v>0</v>
      </c>
      <c r="AF2091">
        <f>'Data TREND'!$AU$224</f>
        <v>87</v>
      </c>
      <c r="AG2091" s="37">
        <f>'Data TREND'!BK368</f>
        <v>527.55210526100632</v>
      </c>
      <c r="AH2091" s="37">
        <f>'Data TREND'!BL368</f>
        <v>73.541645820776864</v>
      </c>
      <c r="AI2091" s="37">
        <f>'Data TREND'!BM368</f>
        <v>461.44507427836271</v>
      </c>
      <c r="AJ2091" s="37">
        <f>'Data TREND'!BN368</f>
        <v>1062.5952455629663</v>
      </c>
      <c r="AK2091" s="37">
        <f>'Data TREND'!BO368</f>
        <v>29.941815493838885</v>
      </c>
      <c r="AL2091" s="37">
        <f>'Data TREND'!BP368</f>
        <v>12.273660897438562</v>
      </c>
      <c r="AN2091" s="37">
        <f t="shared" si="1468"/>
        <v>0</v>
      </c>
      <c r="AO2091" s="37">
        <f t="shared" si="1469"/>
        <v>0</v>
      </c>
      <c r="AP2091" s="37">
        <f t="shared" si="1470"/>
        <v>0</v>
      </c>
      <c r="AQ2091" s="37">
        <f t="shared" si="1471"/>
        <v>0</v>
      </c>
      <c r="AR2091" s="37">
        <f t="shared" si="1472"/>
        <v>0</v>
      </c>
      <c r="AS2091" s="37">
        <f t="shared" si="1473"/>
        <v>0</v>
      </c>
      <c r="AU2091">
        <v>87</v>
      </c>
      <c r="AV2091" s="37">
        <f t="shared" si="1474"/>
        <v>406.90141703368766</v>
      </c>
      <c r="AW2091" s="37">
        <f t="shared" si="1475"/>
        <v>34.832376686082583</v>
      </c>
      <c r="AX2091" s="37">
        <f t="shared" si="1476"/>
        <v>461.9208101127432</v>
      </c>
      <c r="AY2091" s="37">
        <f t="shared" si="1477"/>
        <v>903.82360932232234</v>
      </c>
      <c r="AZ2091" s="37">
        <f t="shared" si="1478"/>
        <v>26.067227500658838</v>
      </c>
      <c r="BA2091" s="37">
        <f t="shared" si="1479"/>
        <v>10.572882836784419</v>
      </c>
      <c r="BC2091">
        <v>87</v>
      </c>
      <c r="BD2091" s="37">
        <f>IF(Voorblad!$E$10=Rekenblad!BC2091,Rekenblad!AV2091,0)</f>
        <v>0</v>
      </c>
      <c r="BE2091" s="37">
        <f>IF(Voorblad!$E$10=Rekenblad!BC2091,Rekenblad!AW2091,0)</f>
        <v>0</v>
      </c>
      <c r="BF2091" s="37">
        <f>IF(Voorblad!$E$10=Rekenblad!BC2091,Rekenblad!AX2091,0)</f>
        <v>0</v>
      </c>
      <c r="BG2091" s="62">
        <f>IF(Voorblad!$E$10=Rekenblad!BC2091,Rekenblad!AY2091,0)</f>
        <v>0</v>
      </c>
      <c r="BH2091" s="37">
        <f>IF(Voorblad!$E$10=Rekenblad!BC2091,Rekenblad!AZ2091,0)</f>
        <v>0</v>
      </c>
      <c r="BI2091" s="37">
        <f>IF(Voorblad!$E$10=Rekenblad!BC2091,Rekenblad!BA2091,0)</f>
        <v>0</v>
      </c>
      <c r="BK2091">
        <v>87</v>
      </c>
      <c r="BL2091" s="37">
        <f>IF(Voorblad!$E$14=Rekenblad!$BL$2012,Rekenblad!BD2091,0)</f>
        <v>0</v>
      </c>
      <c r="BM2091" s="37">
        <f>IF(Voorblad!$E$14=Rekenblad!$BL$2012,Rekenblad!BE2091,0)</f>
        <v>0</v>
      </c>
      <c r="BN2091" s="37">
        <f>IF(Voorblad!$E$14=Rekenblad!$BL$2012,Rekenblad!BF2091,0)</f>
        <v>0</v>
      </c>
      <c r="BO2091" s="37">
        <f>IF(Voorblad!$E$14=Rekenblad!$BL$2012,Rekenblad!BG2091,0)</f>
        <v>0</v>
      </c>
      <c r="BP2091" s="37">
        <f>IF(Voorblad!$E$14=Rekenblad!$BL$2012,Rekenblad!BH2091,0)</f>
        <v>0</v>
      </c>
      <c r="BQ2091" s="37">
        <f>IF(Voorblad!$E$14=Rekenblad!$BL$2012,Rekenblad!BI2091,0)</f>
        <v>0</v>
      </c>
    </row>
    <row r="2092" spans="2:69" x14ac:dyDescent="0.25">
      <c r="B2092">
        <f>'Data TREND'!$AU$225</f>
        <v>88</v>
      </c>
      <c r="C2092" s="37">
        <f>'Data TREND'!AW369</f>
        <v>410.9818092019583</v>
      </c>
      <c r="D2092" s="37">
        <f>'Data TREND'!AX369</f>
        <v>35.089424683163401</v>
      </c>
      <c r="E2092" s="37">
        <f>'Data TREND'!AY369</f>
        <v>467.17711006185328</v>
      </c>
      <c r="F2092" s="37">
        <f>'Data TREND'!AZ369</f>
        <v>913.41483192927922</v>
      </c>
      <c r="G2092" s="37">
        <f>'Data TREND'!BA369</f>
        <v>25.960528534170653</v>
      </c>
      <c r="H2092" s="37">
        <f>'Data TREND'!BB369</f>
        <v>10.526581891467282</v>
      </c>
      <c r="J2092" s="37">
        <f t="shared" si="1456"/>
        <v>410.9818092019583</v>
      </c>
      <c r="K2092" s="37">
        <f t="shared" si="1457"/>
        <v>35.089424683163401</v>
      </c>
      <c r="L2092" s="37">
        <f t="shared" si="1458"/>
        <v>467.17711006185328</v>
      </c>
      <c r="M2092" s="37">
        <f t="shared" si="1459"/>
        <v>913.41483192927922</v>
      </c>
      <c r="N2092" s="37">
        <f t="shared" si="1460"/>
        <v>25.960528534170653</v>
      </c>
      <c r="O2092" s="37">
        <f t="shared" si="1461"/>
        <v>10.526581891467282</v>
      </c>
      <c r="Q2092">
        <f>'Data TREND'!$AU$225</f>
        <v>88</v>
      </c>
      <c r="R2092" s="37">
        <f>'Data TREND'!BD369</f>
        <v>469.92611030473995</v>
      </c>
      <c r="S2092" s="37">
        <f>'Data TREND'!BE369</f>
        <v>69.557190363661832</v>
      </c>
      <c r="T2092" s="37">
        <f>'Data TREND'!BF369</f>
        <v>466.84101368894306</v>
      </c>
      <c r="U2092" s="37">
        <f>'Data TREND'!BG369</f>
        <v>1005.9479973182453</v>
      </c>
      <c r="V2092" s="37">
        <f>'Data TREND'!BH369</f>
        <v>28.485126430726471</v>
      </c>
      <c r="W2092" s="37">
        <f>'Data TREND'!BI369</f>
        <v>11.496660141937372</v>
      </c>
      <c r="Y2092" s="37">
        <f t="shared" si="1462"/>
        <v>0</v>
      </c>
      <c r="Z2092" s="37">
        <f t="shared" si="1463"/>
        <v>0</v>
      </c>
      <c r="AA2092" s="37">
        <f t="shared" si="1464"/>
        <v>0</v>
      </c>
      <c r="AB2092" s="37">
        <f t="shared" si="1465"/>
        <v>0</v>
      </c>
      <c r="AC2092" s="37">
        <f t="shared" si="1466"/>
        <v>0</v>
      </c>
      <c r="AD2092" s="37">
        <f t="shared" si="1467"/>
        <v>0</v>
      </c>
      <c r="AF2092">
        <f>'Data TREND'!$AU$225</f>
        <v>88</v>
      </c>
      <c r="AG2092" s="37">
        <f>'Data TREND'!BK369</f>
        <v>532.59068415993863</v>
      </c>
      <c r="AH2092" s="37">
        <f>'Data TREND'!BL369</f>
        <v>74.11600252359699</v>
      </c>
      <c r="AI2092" s="37">
        <f>'Data TREND'!BM369</f>
        <v>466.65293119898405</v>
      </c>
      <c r="AJ2092" s="37">
        <f>'Data TREND'!BN369</f>
        <v>1073.4142042476951</v>
      </c>
      <c r="AK2092" s="37">
        <f>'Data TREND'!BO369</f>
        <v>29.699597808372889</v>
      </c>
      <c r="AL2092" s="37">
        <f>'Data TREND'!BP369</f>
        <v>12.174017836285419</v>
      </c>
      <c r="AN2092" s="37">
        <f t="shared" si="1468"/>
        <v>0</v>
      </c>
      <c r="AO2092" s="37">
        <f t="shared" si="1469"/>
        <v>0</v>
      </c>
      <c r="AP2092" s="37">
        <f t="shared" si="1470"/>
        <v>0</v>
      </c>
      <c r="AQ2092" s="37">
        <f t="shared" si="1471"/>
        <v>0</v>
      </c>
      <c r="AR2092" s="37">
        <f t="shared" si="1472"/>
        <v>0</v>
      </c>
      <c r="AS2092" s="37">
        <f t="shared" si="1473"/>
        <v>0</v>
      </c>
      <c r="AU2092">
        <v>88</v>
      </c>
      <c r="AV2092" s="37">
        <f t="shared" si="1474"/>
        <v>410.9818092019583</v>
      </c>
      <c r="AW2092" s="37">
        <f t="shared" si="1475"/>
        <v>35.089424683163401</v>
      </c>
      <c r="AX2092" s="37">
        <f t="shared" si="1476"/>
        <v>467.17711006185328</v>
      </c>
      <c r="AY2092" s="37">
        <f t="shared" si="1477"/>
        <v>913.41483192927922</v>
      </c>
      <c r="AZ2092" s="37">
        <f t="shared" si="1478"/>
        <v>25.960528534170653</v>
      </c>
      <c r="BA2092" s="37">
        <f t="shared" si="1479"/>
        <v>10.526581891467282</v>
      </c>
      <c r="BC2092">
        <v>88</v>
      </c>
      <c r="BD2092" s="37">
        <f>IF(Voorblad!$E$10=Rekenblad!BC2092,Rekenblad!AV2092,0)</f>
        <v>0</v>
      </c>
      <c r="BE2092" s="37">
        <f>IF(Voorblad!$E$10=Rekenblad!BC2092,Rekenblad!AW2092,0)</f>
        <v>0</v>
      </c>
      <c r="BF2092" s="37">
        <f>IF(Voorblad!$E$10=Rekenblad!BC2092,Rekenblad!AX2092,0)</f>
        <v>0</v>
      </c>
      <c r="BG2092" s="62">
        <f>IF(Voorblad!$E$10=Rekenblad!BC2092,Rekenblad!AY2092,0)</f>
        <v>0</v>
      </c>
      <c r="BH2092" s="37">
        <f>IF(Voorblad!$E$10=Rekenblad!BC2092,Rekenblad!AZ2092,0)</f>
        <v>0</v>
      </c>
      <c r="BI2092" s="37">
        <f>IF(Voorblad!$E$10=Rekenblad!BC2092,Rekenblad!BA2092,0)</f>
        <v>0</v>
      </c>
      <c r="BK2092">
        <v>88</v>
      </c>
      <c r="BL2092" s="37">
        <f>IF(Voorblad!$E$14=Rekenblad!$BL$2012,Rekenblad!BD2092,0)</f>
        <v>0</v>
      </c>
      <c r="BM2092" s="37">
        <f>IF(Voorblad!$E$14=Rekenblad!$BL$2012,Rekenblad!BE2092,0)</f>
        <v>0</v>
      </c>
      <c r="BN2092" s="37">
        <f>IF(Voorblad!$E$14=Rekenblad!$BL$2012,Rekenblad!BF2092,0)</f>
        <v>0</v>
      </c>
      <c r="BO2092" s="37">
        <f>IF(Voorblad!$E$14=Rekenblad!$BL$2012,Rekenblad!BG2092,0)</f>
        <v>0</v>
      </c>
      <c r="BP2092" s="37">
        <f>IF(Voorblad!$E$14=Rekenblad!$BL$2012,Rekenblad!BH2092,0)</f>
        <v>0</v>
      </c>
      <c r="BQ2092" s="37">
        <f>IF(Voorblad!$E$14=Rekenblad!$BL$2012,Rekenblad!BI2092,0)</f>
        <v>0</v>
      </c>
    </row>
    <row r="2093" spans="2:69" x14ac:dyDescent="0.25">
      <c r="B2093">
        <f>'Data TREND'!$AU$226</f>
        <v>89</v>
      </c>
      <c r="C2093" s="37">
        <f>'Data TREND'!AW370</f>
        <v>415.06220137022899</v>
      </c>
      <c r="D2093" s="37">
        <f>'Data TREND'!AX370</f>
        <v>35.346472680244219</v>
      </c>
      <c r="E2093" s="37">
        <f>'Data TREND'!AY370</f>
        <v>472.43341001096331</v>
      </c>
      <c r="F2093" s="37">
        <f>'Data TREND'!AZ370</f>
        <v>923.00605453623621</v>
      </c>
      <c r="G2093" s="37">
        <f>'Data TREND'!BA370</f>
        <v>25.853829567682467</v>
      </c>
      <c r="H2093" s="37">
        <f>'Data TREND'!BB370</f>
        <v>10.480280946150145</v>
      </c>
      <c r="J2093" s="37">
        <f t="shared" si="1456"/>
        <v>415.06220137022899</v>
      </c>
      <c r="K2093" s="37">
        <f t="shared" si="1457"/>
        <v>35.346472680244219</v>
      </c>
      <c r="L2093" s="37">
        <f t="shared" si="1458"/>
        <v>472.43341001096331</v>
      </c>
      <c r="M2093" s="37">
        <f t="shared" si="1459"/>
        <v>923.00605453623621</v>
      </c>
      <c r="N2093" s="37">
        <f t="shared" si="1460"/>
        <v>25.853829567682467</v>
      </c>
      <c r="O2093" s="37">
        <f t="shared" si="1461"/>
        <v>10.480280946150145</v>
      </c>
      <c r="Q2093">
        <f>'Data TREND'!$AU$226</f>
        <v>89</v>
      </c>
      <c r="R2093" s="37">
        <f>'Data TREND'!BD370</f>
        <v>474.47624876592715</v>
      </c>
      <c r="S2093" s="37">
        <f>'Data TREND'!BE370</f>
        <v>70.088074158128947</v>
      </c>
      <c r="T2093" s="37">
        <f>'Data TREND'!BF370</f>
        <v>472.10322169813674</v>
      </c>
      <c r="U2093" s="37">
        <f>'Data TREND'!BG370</f>
        <v>1016.2842035073763</v>
      </c>
      <c r="V2093" s="37">
        <f>'Data TREND'!BH370</f>
        <v>28.322256800687555</v>
      </c>
      <c r="W2093" s="37">
        <f>'Data TREND'!BI370</f>
        <v>11.42669413895206</v>
      </c>
      <c r="Y2093" s="37">
        <f t="shared" si="1462"/>
        <v>0</v>
      </c>
      <c r="Z2093" s="37">
        <f t="shared" si="1463"/>
        <v>0</v>
      </c>
      <c r="AA2093" s="37">
        <f t="shared" si="1464"/>
        <v>0</v>
      </c>
      <c r="AB2093" s="37">
        <f t="shared" si="1465"/>
        <v>0</v>
      </c>
      <c r="AC2093" s="37">
        <f t="shared" si="1466"/>
        <v>0</v>
      </c>
      <c r="AD2093" s="37">
        <f t="shared" si="1467"/>
        <v>0</v>
      </c>
      <c r="AF2093">
        <f>'Data TREND'!$AU$226</f>
        <v>89</v>
      </c>
      <c r="AG2093" s="37">
        <f>'Data TREND'!BK370</f>
        <v>537.62926305887083</v>
      </c>
      <c r="AH2093" s="37">
        <f>'Data TREND'!BL370</f>
        <v>74.690359226417144</v>
      </c>
      <c r="AI2093" s="37">
        <f>'Data TREND'!BM370</f>
        <v>471.86078811960544</v>
      </c>
      <c r="AJ2093" s="37">
        <f>'Data TREND'!BN370</f>
        <v>1084.2331629324237</v>
      </c>
      <c r="AK2093" s="37">
        <f>'Data TREND'!BO370</f>
        <v>29.457380122906894</v>
      </c>
      <c r="AL2093" s="37">
        <f>'Data TREND'!BP370</f>
        <v>12.074374775132277</v>
      </c>
      <c r="AN2093" s="37">
        <f t="shared" si="1468"/>
        <v>0</v>
      </c>
      <c r="AO2093" s="37">
        <f t="shared" si="1469"/>
        <v>0</v>
      </c>
      <c r="AP2093" s="37">
        <f t="shared" si="1470"/>
        <v>0</v>
      </c>
      <c r="AQ2093" s="37">
        <f t="shared" si="1471"/>
        <v>0</v>
      </c>
      <c r="AR2093" s="37">
        <f t="shared" si="1472"/>
        <v>0</v>
      </c>
      <c r="AS2093" s="37">
        <f t="shared" si="1473"/>
        <v>0</v>
      </c>
      <c r="AU2093">
        <v>89</v>
      </c>
      <c r="AV2093" s="37">
        <f t="shared" si="1474"/>
        <v>415.06220137022899</v>
      </c>
      <c r="AW2093" s="37">
        <f t="shared" si="1475"/>
        <v>35.346472680244219</v>
      </c>
      <c r="AX2093" s="37">
        <f t="shared" si="1476"/>
        <v>472.43341001096331</v>
      </c>
      <c r="AY2093" s="37">
        <f t="shared" si="1477"/>
        <v>923.00605453623621</v>
      </c>
      <c r="AZ2093" s="37">
        <f t="shared" si="1478"/>
        <v>25.853829567682467</v>
      </c>
      <c r="BA2093" s="37">
        <f t="shared" si="1479"/>
        <v>10.480280946150145</v>
      </c>
      <c r="BC2093">
        <v>89</v>
      </c>
      <c r="BD2093" s="37">
        <f>IF(Voorblad!$E$10=Rekenblad!BC2093,Rekenblad!AV2093,0)</f>
        <v>0</v>
      </c>
      <c r="BE2093" s="37">
        <f>IF(Voorblad!$E$10=Rekenblad!BC2093,Rekenblad!AW2093,0)</f>
        <v>0</v>
      </c>
      <c r="BF2093" s="37">
        <f>IF(Voorblad!$E$10=Rekenblad!BC2093,Rekenblad!AX2093,0)</f>
        <v>0</v>
      </c>
      <c r="BG2093" s="62">
        <f>IF(Voorblad!$E$10=Rekenblad!BC2093,Rekenblad!AY2093,0)</f>
        <v>0</v>
      </c>
      <c r="BH2093" s="37">
        <f>IF(Voorblad!$E$10=Rekenblad!BC2093,Rekenblad!AZ2093,0)</f>
        <v>0</v>
      </c>
      <c r="BI2093" s="37">
        <f>IF(Voorblad!$E$10=Rekenblad!BC2093,Rekenblad!BA2093,0)</f>
        <v>0</v>
      </c>
      <c r="BK2093">
        <v>89</v>
      </c>
      <c r="BL2093" s="37">
        <f>IF(Voorblad!$E$14=Rekenblad!$BL$2012,Rekenblad!BD2093,0)</f>
        <v>0</v>
      </c>
      <c r="BM2093" s="37">
        <f>IF(Voorblad!$E$14=Rekenblad!$BL$2012,Rekenblad!BE2093,0)</f>
        <v>0</v>
      </c>
      <c r="BN2093" s="37">
        <f>IF(Voorblad!$E$14=Rekenblad!$BL$2012,Rekenblad!BF2093,0)</f>
        <v>0</v>
      </c>
      <c r="BO2093" s="37">
        <f>IF(Voorblad!$E$14=Rekenblad!$BL$2012,Rekenblad!BG2093,0)</f>
        <v>0</v>
      </c>
      <c r="BP2093" s="37">
        <f>IF(Voorblad!$E$14=Rekenblad!$BL$2012,Rekenblad!BH2093,0)</f>
        <v>0</v>
      </c>
      <c r="BQ2093" s="37">
        <f>IF(Voorblad!$E$14=Rekenblad!$BL$2012,Rekenblad!BI2093,0)</f>
        <v>0</v>
      </c>
    </row>
    <row r="2094" spans="2:69" x14ac:dyDescent="0.25">
      <c r="B2094">
        <f>'Data TREND'!$AU$227</f>
        <v>90</v>
      </c>
      <c r="C2094" s="37">
        <f>'Data TREND'!AW371</f>
        <v>419.14259353849963</v>
      </c>
      <c r="D2094" s="37">
        <f>'Data TREND'!AX371</f>
        <v>35.603520677325037</v>
      </c>
      <c r="E2094" s="37">
        <f>'Data TREND'!AY371</f>
        <v>477.6897099600734</v>
      </c>
      <c r="F2094" s="37">
        <f>'Data TREND'!AZ371</f>
        <v>932.59727714319308</v>
      </c>
      <c r="G2094" s="37">
        <f>'Data TREND'!BA371</f>
        <v>25.747130601194279</v>
      </c>
      <c r="H2094" s="37">
        <f>'Data TREND'!BB371</f>
        <v>10.433980000833008</v>
      </c>
      <c r="J2094" s="37">
        <f t="shared" si="1456"/>
        <v>419.14259353849963</v>
      </c>
      <c r="K2094" s="37">
        <f t="shared" si="1457"/>
        <v>35.603520677325037</v>
      </c>
      <c r="L2094" s="37">
        <f t="shared" si="1458"/>
        <v>477.6897099600734</v>
      </c>
      <c r="M2094" s="37">
        <f t="shared" si="1459"/>
        <v>932.59727714319308</v>
      </c>
      <c r="N2094" s="37">
        <f t="shared" si="1460"/>
        <v>25.747130601194279</v>
      </c>
      <c r="O2094" s="37">
        <f t="shared" si="1461"/>
        <v>10.433980000833008</v>
      </c>
      <c r="Q2094">
        <f>'Data TREND'!$AU$227</f>
        <v>90</v>
      </c>
      <c r="R2094" s="37">
        <f>'Data TREND'!BD371</f>
        <v>479.02638722711436</v>
      </c>
      <c r="S2094" s="37">
        <f>'Data TREND'!BE371</f>
        <v>70.618957952596062</v>
      </c>
      <c r="T2094" s="37">
        <f>'Data TREND'!BF371</f>
        <v>477.36542970733041</v>
      </c>
      <c r="U2094" s="37">
        <f>'Data TREND'!BG371</f>
        <v>1026.6204096965075</v>
      </c>
      <c r="V2094" s="37">
        <f>'Data TREND'!BH371</f>
        <v>28.159387170648642</v>
      </c>
      <c r="W2094" s="37">
        <f>'Data TREND'!BI371</f>
        <v>11.356728135966748</v>
      </c>
      <c r="Y2094" s="37">
        <f t="shared" si="1462"/>
        <v>0</v>
      </c>
      <c r="Z2094" s="37">
        <f t="shared" si="1463"/>
        <v>0</v>
      </c>
      <c r="AA2094" s="37">
        <f t="shared" si="1464"/>
        <v>0</v>
      </c>
      <c r="AB2094" s="37">
        <f t="shared" si="1465"/>
        <v>0</v>
      </c>
      <c r="AC2094" s="37">
        <f t="shared" si="1466"/>
        <v>0</v>
      </c>
      <c r="AD2094" s="37">
        <f t="shared" si="1467"/>
        <v>0</v>
      </c>
      <c r="AF2094">
        <f>'Data TREND'!$AU$227</f>
        <v>90</v>
      </c>
      <c r="AG2094" s="37">
        <f>'Data TREND'!BK371</f>
        <v>542.66784195780303</v>
      </c>
      <c r="AH2094" s="37">
        <f>'Data TREND'!BL371</f>
        <v>75.264715929237269</v>
      </c>
      <c r="AI2094" s="37">
        <f>'Data TREND'!BM371</f>
        <v>477.06864504022684</v>
      </c>
      <c r="AJ2094" s="37">
        <f>'Data TREND'!BN371</f>
        <v>1095.0521216171524</v>
      </c>
      <c r="AK2094" s="37">
        <f>'Data TREND'!BO371</f>
        <v>29.215162437440899</v>
      </c>
      <c r="AL2094" s="37">
        <f>'Data TREND'!BP371</f>
        <v>11.974731713979134</v>
      </c>
      <c r="AN2094" s="37">
        <f t="shared" si="1468"/>
        <v>0</v>
      </c>
      <c r="AO2094" s="37">
        <f t="shared" si="1469"/>
        <v>0</v>
      </c>
      <c r="AP2094" s="37">
        <f t="shared" si="1470"/>
        <v>0</v>
      </c>
      <c r="AQ2094" s="37">
        <f t="shared" si="1471"/>
        <v>0</v>
      </c>
      <c r="AR2094" s="37">
        <f t="shared" si="1472"/>
        <v>0</v>
      </c>
      <c r="AS2094" s="37">
        <f t="shared" si="1473"/>
        <v>0</v>
      </c>
      <c r="AU2094">
        <v>90</v>
      </c>
      <c r="AV2094" s="37">
        <f t="shared" si="1474"/>
        <v>419.14259353849963</v>
      </c>
      <c r="AW2094" s="37">
        <f t="shared" si="1475"/>
        <v>35.603520677325037</v>
      </c>
      <c r="AX2094" s="37">
        <f t="shared" si="1476"/>
        <v>477.6897099600734</v>
      </c>
      <c r="AY2094" s="37">
        <f t="shared" si="1477"/>
        <v>932.59727714319308</v>
      </c>
      <c r="AZ2094" s="37">
        <f t="shared" si="1478"/>
        <v>25.747130601194279</v>
      </c>
      <c r="BA2094" s="37">
        <f t="shared" si="1479"/>
        <v>10.433980000833008</v>
      </c>
      <c r="BC2094">
        <v>90</v>
      </c>
      <c r="BD2094" s="37">
        <f>IF(Voorblad!$E$10=Rekenblad!BC2094,Rekenblad!AV2094,0)</f>
        <v>0</v>
      </c>
      <c r="BE2094" s="37">
        <f>IF(Voorblad!$E$10=Rekenblad!BC2094,Rekenblad!AW2094,0)</f>
        <v>0</v>
      </c>
      <c r="BF2094" s="37">
        <f>IF(Voorblad!$E$10=Rekenblad!BC2094,Rekenblad!AX2094,0)</f>
        <v>0</v>
      </c>
      <c r="BG2094" s="62">
        <f>IF(Voorblad!$E$10=Rekenblad!BC2094,Rekenblad!AY2094,0)</f>
        <v>0</v>
      </c>
      <c r="BH2094" s="37">
        <f>IF(Voorblad!$E$10=Rekenblad!BC2094,Rekenblad!AZ2094,0)</f>
        <v>0</v>
      </c>
      <c r="BI2094" s="37">
        <f>IF(Voorblad!$E$10=Rekenblad!BC2094,Rekenblad!BA2094,0)</f>
        <v>0</v>
      </c>
      <c r="BK2094">
        <v>90</v>
      </c>
      <c r="BL2094" s="37">
        <f>IF(Voorblad!$E$14=Rekenblad!$BL$2012,Rekenblad!BD2094,0)</f>
        <v>0</v>
      </c>
      <c r="BM2094" s="37">
        <f>IF(Voorblad!$E$14=Rekenblad!$BL$2012,Rekenblad!BE2094,0)</f>
        <v>0</v>
      </c>
      <c r="BN2094" s="37">
        <f>IF(Voorblad!$E$14=Rekenblad!$BL$2012,Rekenblad!BF2094,0)</f>
        <v>0</v>
      </c>
      <c r="BO2094" s="37">
        <f>IF(Voorblad!$E$14=Rekenblad!$BL$2012,Rekenblad!BG2094,0)</f>
        <v>0</v>
      </c>
      <c r="BP2094" s="37">
        <f>IF(Voorblad!$E$14=Rekenblad!$BL$2012,Rekenblad!BH2094,0)</f>
        <v>0</v>
      </c>
      <c r="BQ2094" s="37">
        <f>IF(Voorblad!$E$14=Rekenblad!$BL$2012,Rekenblad!BI2094,0)</f>
        <v>0</v>
      </c>
    </row>
    <row r="2095" spans="2:69" x14ac:dyDescent="0.25">
      <c r="B2095">
        <f>'Data TREND'!$AU$228</f>
        <v>91</v>
      </c>
      <c r="C2095" s="37">
        <f>'Data TREND'!AW372</f>
        <v>423.22298570677026</v>
      </c>
      <c r="D2095" s="37">
        <f>'Data TREND'!AX372</f>
        <v>35.860568674405854</v>
      </c>
      <c r="E2095" s="37">
        <f>'Data TREND'!AY372</f>
        <v>482.94600990918343</v>
      </c>
      <c r="F2095" s="37">
        <f>'Data TREND'!AZ372</f>
        <v>942.18849975015007</v>
      </c>
      <c r="G2095" s="37">
        <f>'Data TREND'!BA372</f>
        <v>25.640431634706093</v>
      </c>
      <c r="H2095" s="37">
        <f>'Data TREND'!BB372</f>
        <v>10.387679055515871</v>
      </c>
      <c r="J2095" s="37">
        <f t="shared" si="1456"/>
        <v>423.22298570677026</v>
      </c>
      <c r="K2095" s="37">
        <f t="shared" si="1457"/>
        <v>35.860568674405854</v>
      </c>
      <c r="L2095" s="37">
        <f t="shared" si="1458"/>
        <v>482.94600990918343</v>
      </c>
      <c r="M2095" s="37">
        <f t="shared" si="1459"/>
        <v>942.18849975015007</v>
      </c>
      <c r="N2095" s="37">
        <f t="shared" si="1460"/>
        <v>25.640431634706093</v>
      </c>
      <c r="O2095" s="37">
        <f t="shared" si="1461"/>
        <v>10.387679055515871</v>
      </c>
      <c r="Q2095">
        <f>'Data TREND'!$AU$228</f>
        <v>91</v>
      </c>
      <c r="R2095" s="37">
        <f>'Data TREND'!BD372</f>
        <v>483.57652568830156</v>
      </c>
      <c r="S2095" s="37">
        <f>'Data TREND'!BE372</f>
        <v>71.149841747063164</v>
      </c>
      <c r="T2095" s="37">
        <f>'Data TREND'!BF372</f>
        <v>482.62763771652402</v>
      </c>
      <c r="U2095" s="37">
        <f>'Data TREND'!BG372</f>
        <v>1036.9566158856387</v>
      </c>
      <c r="V2095" s="37">
        <f>'Data TREND'!BH372</f>
        <v>27.99651754060973</v>
      </c>
      <c r="W2095" s="37">
        <f>'Data TREND'!BI372</f>
        <v>11.286762132981433</v>
      </c>
      <c r="Y2095" s="37">
        <f t="shared" si="1462"/>
        <v>0</v>
      </c>
      <c r="Z2095" s="37">
        <f t="shared" si="1463"/>
        <v>0</v>
      </c>
      <c r="AA2095" s="37">
        <f t="shared" si="1464"/>
        <v>0</v>
      </c>
      <c r="AB2095" s="37">
        <f t="shared" si="1465"/>
        <v>0</v>
      </c>
      <c r="AC2095" s="37">
        <f t="shared" si="1466"/>
        <v>0</v>
      </c>
      <c r="AD2095" s="37">
        <f t="shared" si="1467"/>
        <v>0</v>
      </c>
      <c r="AF2095">
        <f>'Data TREND'!$AU$228</f>
        <v>91</v>
      </c>
      <c r="AG2095" s="37">
        <f>'Data TREND'!BK372</f>
        <v>547.70642085673524</v>
      </c>
      <c r="AH2095" s="37">
        <f>'Data TREND'!BL372</f>
        <v>75.839072632057409</v>
      </c>
      <c r="AI2095" s="37">
        <f>'Data TREND'!BM372</f>
        <v>482.27650196084818</v>
      </c>
      <c r="AJ2095" s="37">
        <f>'Data TREND'!BN372</f>
        <v>1105.8710803018812</v>
      </c>
      <c r="AK2095" s="37">
        <f>'Data TREND'!BO372</f>
        <v>28.972944751974907</v>
      </c>
      <c r="AL2095" s="37">
        <f>'Data TREND'!BP372</f>
        <v>11.87508865282599</v>
      </c>
      <c r="AN2095" s="37">
        <f t="shared" si="1468"/>
        <v>0</v>
      </c>
      <c r="AO2095" s="37">
        <f t="shared" si="1469"/>
        <v>0</v>
      </c>
      <c r="AP2095" s="37">
        <f t="shared" si="1470"/>
        <v>0</v>
      </c>
      <c r="AQ2095" s="37">
        <f t="shared" si="1471"/>
        <v>0</v>
      </c>
      <c r="AR2095" s="37">
        <f t="shared" si="1472"/>
        <v>0</v>
      </c>
      <c r="AS2095" s="37">
        <f t="shared" si="1473"/>
        <v>0</v>
      </c>
      <c r="AU2095">
        <v>91</v>
      </c>
      <c r="AV2095" s="37">
        <f t="shared" si="1474"/>
        <v>423.22298570677026</v>
      </c>
      <c r="AW2095" s="37">
        <f t="shared" si="1475"/>
        <v>35.860568674405854</v>
      </c>
      <c r="AX2095" s="37">
        <f t="shared" si="1476"/>
        <v>482.94600990918343</v>
      </c>
      <c r="AY2095" s="37">
        <f t="shared" si="1477"/>
        <v>942.18849975015007</v>
      </c>
      <c r="AZ2095" s="37">
        <f t="shared" si="1478"/>
        <v>25.640431634706093</v>
      </c>
      <c r="BA2095" s="37">
        <f t="shared" si="1479"/>
        <v>10.387679055515871</v>
      </c>
      <c r="BC2095">
        <v>91</v>
      </c>
      <c r="BD2095" s="37">
        <f>IF(Voorblad!$E$10=Rekenblad!BC2095,Rekenblad!AV2095,0)</f>
        <v>0</v>
      </c>
      <c r="BE2095" s="37">
        <f>IF(Voorblad!$E$10=Rekenblad!BC2095,Rekenblad!AW2095,0)</f>
        <v>0</v>
      </c>
      <c r="BF2095" s="37">
        <f>IF(Voorblad!$E$10=Rekenblad!BC2095,Rekenblad!AX2095,0)</f>
        <v>0</v>
      </c>
      <c r="BG2095" s="62">
        <f>IF(Voorblad!$E$10=Rekenblad!BC2095,Rekenblad!AY2095,0)</f>
        <v>0</v>
      </c>
      <c r="BH2095" s="37">
        <f>IF(Voorblad!$E$10=Rekenblad!BC2095,Rekenblad!AZ2095,0)</f>
        <v>0</v>
      </c>
      <c r="BI2095" s="37">
        <f>IF(Voorblad!$E$10=Rekenblad!BC2095,Rekenblad!BA2095,0)</f>
        <v>0</v>
      </c>
      <c r="BK2095">
        <v>91</v>
      </c>
      <c r="BL2095" s="37">
        <f>IF(Voorblad!$E$14=Rekenblad!$BL$2012,Rekenblad!BD2095,0)</f>
        <v>0</v>
      </c>
      <c r="BM2095" s="37">
        <f>IF(Voorblad!$E$14=Rekenblad!$BL$2012,Rekenblad!BE2095,0)</f>
        <v>0</v>
      </c>
      <c r="BN2095" s="37">
        <f>IF(Voorblad!$E$14=Rekenblad!$BL$2012,Rekenblad!BF2095,0)</f>
        <v>0</v>
      </c>
      <c r="BO2095" s="37">
        <f>IF(Voorblad!$E$14=Rekenblad!$BL$2012,Rekenblad!BG2095,0)</f>
        <v>0</v>
      </c>
      <c r="BP2095" s="37">
        <f>IF(Voorblad!$E$14=Rekenblad!$BL$2012,Rekenblad!BH2095,0)</f>
        <v>0</v>
      </c>
      <c r="BQ2095" s="37">
        <f>IF(Voorblad!$E$14=Rekenblad!$BL$2012,Rekenblad!BI2095,0)</f>
        <v>0</v>
      </c>
    </row>
    <row r="2096" spans="2:69" x14ac:dyDescent="0.25">
      <c r="B2096">
        <f>'Data TREND'!$AU$229</f>
        <v>92</v>
      </c>
      <c r="C2096" s="37">
        <f>'Data TREND'!AW373</f>
        <v>427.30337787504095</v>
      </c>
      <c r="D2096" s="37">
        <f>'Data TREND'!AX373</f>
        <v>36.117616671486672</v>
      </c>
      <c r="E2096" s="37">
        <f>'Data TREND'!AY373</f>
        <v>488.20230985829346</v>
      </c>
      <c r="F2096" s="37">
        <f>'Data TREND'!AZ373</f>
        <v>951.77972235710706</v>
      </c>
      <c r="G2096" s="37">
        <f>'Data TREND'!BA373</f>
        <v>25.533732668217908</v>
      </c>
      <c r="H2096" s="37">
        <f>'Data TREND'!BB373</f>
        <v>10.341378110198736</v>
      </c>
      <c r="J2096" s="37">
        <f t="shared" si="1456"/>
        <v>427.30337787504095</v>
      </c>
      <c r="K2096" s="37">
        <f t="shared" si="1457"/>
        <v>36.117616671486672</v>
      </c>
      <c r="L2096" s="37">
        <f t="shared" si="1458"/>
        <v>488.20230985829346</v>
      </c>
      <c r="M2096" s="37">
        <f t="shared" si="1459"/>
        <v>951.77972235710706</v>
      </c>
      <c r="N2096" s="37">
        <f t="shared" si="1460"/>
        <v>25.533732668217908</v>
      </c>
      <c r="O2096" s="37">
        <f t="shared" si="1461"/>
        <v>10.341378110198736</v>
      </c>
      <c r="Q2096">
        <f>'Data TREND'!$AU$229</f>
        <v>92</v>
      </c>
      <c r="R2096" s="37">
        <f>'Data TREND'!BD373</f>
        <v>488.12666414948876</v>
      </c>
      <c r="S2096" s="37">
        <f>'Data TREND'!BE373</f>
        <v>71.680725541530279</v>
      </c>
      <c r="T2096" s="37">
        <f>'Data TREND'!BF373</f>
        <v>487.88984572571769</v>
      </c>
      <c r="U2096" s="37">
        <f>'Data TREND'!BG373</f>
        <v>1047.2928220747699</v>
      </c>
      <c r="V2096" s="37">
        <f>'Data TREND'!BH373</f>
        <v>27.833647910570818</v>
      </c>
      <c r="W2096" s="37">
        <f>'Data TREND'!BI373</f>
        <v>11.216796129996121</v>
      </c>
      <c r="Y2096" s="37">
        <f t="shared" si="1462"/>
        <v>0</v>
      </c>
      <c r="Z2096" s="37">
        <f t="shared" si="1463"/>
        <v>0</v>
      </c>
      <c r="AA2096" s="37">
        <f t="shared" si="1464"/>
        <v>0</v>
      </c>
      <c r="AB2096" s="37">
        <f t="shared" si="1465"/>
        <v>0</v>
      </c>
      <c r="AC2096" s="37">
        <f t="shared" si="1466"/>
        <v>0</v>
      </c>
      <c r="AD2096" s="37">
        <f t="shared" si="1467"/>
        <v>0</v>
      </c>
      <c r="AF2096">
        <f>'Data TREND'!$AU$229</f>
        <v>92</v>
      </c>
      <c r="AG2096" s="37">
        <f>'Data TREND'!BK373</f>
        <v>552.74499975566755</v>
      </c>
      <c r="AH2096" s="37">
        <f>'Data TREND'!BL373</f>
        <v>76.413429334877549</v>
      </c>
      <c r="AI2096" s="37">
        <f>'Data TREND'!BM373</f>
        <v>487.48435888146957</v>
      </c>
      <c r="AJ2096" s="37">
        <f>'Data TREND'!BN373</f>
        <v>1116.69003898661</v>
      </c>
      <c r="AK2096" s="37">
        <f>'Data TREND'!BO373</f>
        <v>28.730727066508912</v>
      </c>
      <c r="AL2096" s="37">
        <f>'Data TREND'!BP373</f>
        <v>11.775445591672847</v>
      </c>
      <c r="AN2096" s="37">
        <f t="shared" si="1468"/>
        <v>0</v>
      </c>
      <c r="AO2096" s="37">
        <f t="shared" si="1469"/>
        <v>0</v>
      </c>
      <c r="AP2096" s="37">
        <f t="shared" si="1470"/>
        <v>0</v>
      </c>
      <c r="AQ2096" s="37">
        <f t="shared" si="1471"/>
        <v>0</v>
      </c>
      <c r="AR2096" s="37">
        <f t="shared" si="1472"/>
        <v>0</v>
      </c>
      <c r="AS2096" s="37">
        <f t="shared" si="1473"/>
        <v>0</v>
      </c>
      <c r="AU2096">
        <v>92</v>
      </c>
      <c r="AV2096" s="37">
        <f t="shared" si="1474"/>
        <v>427.30337787504095</v>
      </c>
      <c r="AW2096" s="37">
        <f t="shared" si="1475"/>
        <v>36.117616671486672</v>
      </c>
      <c r="AX2096" s="37">
        <f t="shared" si="1476"/>
        <v>488.20230985829346</v>
      </c>
      <c r="AY2096" s="37">
        <f t="shared" si="1477"/>
        <v>951.77972235710706</v>
      </c>
      <c r="AZ2096" s="37">
        <f t="shared" si="1478"/>
        <v>25.533732668217908</v>
      </c>
      <c r="BA2096" s="37">
        <f t="shared" si="1479"/>
        <v>10.341378110198736</v>
      </c>
      <c r="BC2096">
        <v>92</v>
      </c>
      <c r="BD2096" s="37">
        <f>IF(Voorblad!$E$10=Rekenblad!BC2096,Rekenblad!AV2096,0)</f>
        <v>0</v>
      </c>
      <c r="BE2096" s="37">
        <f>IF(Voorblad!$E$10=Rekenblad!BC2096,Rekenblad!AW2096,0)</f>
        <v>0</v>
      </c>
      <c r="BF2096" s="37">
        <f>IF(Voorblad!$E$10=Rekenblad!BC2096,Rekenblad!AX2096,0)</f>
        <v>0</v>
      </c>
      <c r="BG2096" s="62">
        <f>IF(Voorblad!$E$10=Rekenblad!BC2096,Rekenblad!AY2096,0)</f>
        <v>0</v>
      </c>
      <c r="BH2096" s="37">
        <f>IF(Voorblad!$E$10=Rekenblad!BC2096,Rekenblad!AZ2096,0)</f>
        <v>0</v>
      </c>
      <c r="BI2096" s="37">
        <f>IF(Voorblad!$E$10=Rekenblad!BC2096,Rekenblad!BA2096,0)</f>
        <v>0</v>
      </c>
      <c r="BK2096">
        <v>92</v>
      </c>
      <c r="BL2096" s="37">
        <f>IF(Voorblad!$E$14=Rekenblad!$BL$2012,Rekenblad!BD2096,0)</f>
        <v>0</v>
      </c>
      <c r="BM2096" s="37">
        <f>IF(Voorblad!$E$14=Rekenblad!$BL$2012,Rekenblad!BE2096,0)</f>
        <v>0</v>
      </c>
      <c r="BN2096" s="37">
        <f>IF(Voorblad!$E$14=Rekenblad!$BL$2012,Rekenblad!BF2096,0)</f>
        <v>0</v>
      </c>
      <c r="BO2096" s="37">
        <f>IF(Voorblad!$E$14=Rekenblad!$BL$2012,Rekenblad!BG2096,0)</f>
        <v>0</v>
      </c>
      <c r="BP2096" s="37">
        <f>IF(Voorblad!$E$14=Rekenblad!$BL$2012,Rekenblad!BH2096,0)</f>
        <v>0</v>
      </c>
      <c r="BQ2096" s="37">
        <f>IF(Voorblad!$E$14=Rekenblad!$BL$2012,Rekenblad!BI2096,0)</f>
        <v>0</v>
      </c>
    </row>
    <row r="2097" spans="2:69" x14ac:dyDescent="0.25">
      <c r="B2097">
        <f>'Data TREND'!$AU$230</f>
        <v>93</v>
      </c>
      <c r="C2097" s="37">
        <f>'Data TREND'!AW374</f>
        <v>431.38377004331159</v>
      </c>
      <c r="D2097" s="37">
        <f>'Data TREND'!AX374</f>
        <v>36.37466466856749</v>
      </c>
      <c r="E2097" s="37">
        <f>'Data TREND'!AY374</f>
        <v>493.45860980740355</v>
      </c>
      <c r="F2097" s="37">
        <f>'Data TREND'!AZ374</f>
        <v>961.37094496406394</v>
      </c>
      <c r="G2097" s="37">
        <f>'Data TREND'!BA374</f>
        <v>25.427033701729719</v>
      </c>
      <c r="H2097" s="37">
        <f>'Data TREND'!BB374</f>
        <v>10.295077164881597</v>
      </c>
      <c r="J2097" s="37">
        <f t="shared" si="1456"/>
        <v>431.38377004331159</v>
      </c>
      <c r="K2097" s="37">
        <f t="shared" si="1457"/>
        <v>36.37466466856749</v>
      </c>
      <c r="L2097" s="37">
        <f t="shared" si="1458"/>
        <v>493.45860980740355</v>
      </c>
      <c r="M2097" s="37">
        <f t="shared" si="1459"/>
        <v>961.37094496406394</v>
      </c>
      <c r="N2097" s="37">
        <f t="shared" si="1460"/>
        <v>25.427033701729719</v>
      </c>
      <c r="O2097" s="37">
        <f t="shared" si="1461"/>
        <v>10.295077164881597</v>
      </c>
      <c r="Q2097">
        <f>'Data TREND'!$AU$230</f>
        <v>93</v>
      </c>
      <c r="R2097" s="37">
        <f>'Data TREND'!BD374</f>
        <v>492.67680261067596</v>
      </c>
      <c r="S2097" s="37">
        <f>'Data TREND'!BE374</f>
        <v>72.211609335997395</v>
      </c>
      <c r="T2097" s="37">
        <f>'Data TREND'!BF374</f>
        <v>493.15205373491136</v>
      </c>
      <c r="U2097" s="37">
        <f>'Data TREND'!BG374</f>
        <v>1057.6290282639011</v>
      </c>
      <c r="V2097" s="37">
        <f>'Data TREND'!BH374</f>
        <v>27.670778280531906</v>
      </c>
      <c r="W2097" s="37">
        <f>'Data TREND'!BI374</f>
        <v>11.146830127010809</v>
      </c>
      <c r="Y2097" s="37">
        <f t="shared" si="1462"/>
        <v>0</v>
      </c>
      <c r="Z2097" s="37">
        <f t="shared" si="1463"/>
        <v>0</v>
      </c>
      <c r="AA2097" s="37">
        <f t="shared" si="1464"/>
        <v>0</v>
      </c>
      <c r="AB2097" s="37">
        <f t="shared" si="1465"/>
        <v>0</v>
      </c>
      <c r="AC2097" s="37">
        <f t="shared" si="1466"/>
        <v>0</v>
      </c>
      <c r="AD2097" s="37">
        <f t="shared" si="1467"/>
        <v>0</v>
      </c>
      <c r="AF2097">
        <f>'Data TREND'!$AU$230</f>
        <v>93</v>
      </c>
      <c r="AG2097" s="37">
        <f>'Data TREND'!BK374</f>
        <v>557.78357865459975</v>
      </c>
      <c r="AH2097" s="37">
        <f>'Data TREND'!BL374</f>
        <v>76.987786037697688</v>
      </c>
      <c r="AI2097" s="37">
        <f>'Data TREND'!BM374</f>
        <v>492.69221580209097</v>
      </c>
      <c r="AJ2097" s="37">
        <f>'Data TREND'!BN374</f>
        <v>1127.5089976713389</v>
      </c>
      <c r="AK2097" s="37">
        <f>'Data TREND'!BO374</f>
        <v>28.488509381042917</v>
      </c>
      <c r="AL2097" s="37">
        <f>'Data TREND'!BP374</f>
        <v>11.675802530519706</v>
      </c>
      <c r="AN2097" s="37">
        <f t="shared" si="1468"/>
        <v>0</v>
      </c>
      <c r="AO2097" s="37">
        <f t="shared" si="1469"/>
        <v>0</v>
      </c>
      <c r="AP2097" s="37">
        <f t="shared" si="1470"/>
        <v>0</v>
      </c>
      <c r="AQ2097" s="37">
        <f t="shared" si="1471"/>
        <v>0</v>
      </c>
      <c r="AR2097" s="37">
        <f t="shared" si="1472"/>
        <v>0</v>
      </c>
      <c r="AS2097" s="37">
        <f t="shared" si="1473"/>
        <v>0</v>
      </c>
      <c r="AU2097">
        <v>93</v>
      </c>
      <c r="AV2097" s="37">
        <f t="shared" si="1474"/>
        <v>431.38377004331159</v>
      </c>
      <c r="AW2097" s="37">
        <f t="shared" si="1475"/>
        <v>36.37466466856749</v>
      </c>
      <c r="AX2097" s="37">
        <f t="shared" si="1476"/>
        <v>493.45860980740355</v>
      </c>
      <c r="AY2097" s="37">
        <f t="shared" si="1477"/>
        <v>961.37094496406394</v>
      </c>
      <c r="AZ2097" s="37">
        <f t="shared" si="1478"/>
        <v>25.427033701729719</v>
      </c>
      <c r="BA2097" s="37">
        <f t="shared" si="1479"/>
        <v>10.295077164881597</v>
      </c>
      <c r="BC2097">
        <v>93</v>
      </c>
      <c r="BD2097" s="37">
        <f>IF(Voorblad!$E$10=Rekenblad!BC2097,Rekenblad!AV2097,0)</f>
        <v>0</v>
      </c>
      <c r="BE2097" s="37">
        <f>IF(Voorblad!$E$10=Rekenblad!BC2097,Rekenblad!AW2097,0)</f>
        <v>0</v>
      </c>
      <c r="BF2097" s="37">
        <f>IF(Voorblad!$E$10=Rekenblad!BC2097,Rekenblad!AX2097,0)</f>
        <v>0</v>
      </c>
      <c r="BG2097" s="62">
        <f>IF(Voorblad!$E$10=Rekenblad!BC2097,Rekenblad!AY2097,0)</f>
        <v>0</v>
      </c>
      <c r="BH2097" s="37">
        <f>IF(Voorblad!$E$10=Rekenblad!BC2097,Rekenblad!AZ2097,0)</f>
        <v>0</v>
      </c>
      <c r="BI2097" s="37">
        <f>IF(Voorblad!$E$10=Rekenblad!BC2097,Rekenblad!BA2097,0)</f>
        <v>0</v>
      </c>
      <c r="BK2097">
        <v>93</v>
      </c>
      <c r="BL2097" s="37">
        <f>IF(Voorblad!$E$14=Rekenblad!$BL$2012,Rekenblad!BD2097,0)</f>
        <v>0</v>
      </c>
      <c r="BM2097" s="37">
        <f>IF(Voorblad!$E$14=Rekenblad!$BL$2012,Rekenblad!BE2097,0)</f>
        <v>0</v>
      </c>
      <c r="BN2097" s="37">
        <f>IF(Voorblad!$E$14=Rekenblad!$BL$2012,Rekenblad!BF2097,0)</f>
        <v>0</v>
      </c>
      <c r="BO2097" s="37">
        <f>IF(Voorblad!$E$14=Rekenblad!$BL$2012,Rekenblad!BG2097,0)</f>
        <v>0</v>
      </c>
      <c r="BP2097" s="37">
        <f>IF(Voorblad!$E$14=Rekenblad!$BL$2012,Rekenblad!BH2097,0)</f>
        <v>0</v>
      </c>
      <c r="BQ2097" s="37">
        <f>IF(Voorblad!$E$14=Rekenblad!$BL$2012,Rekenblad!BI2097,0)</f>
        <v>0</v>
      </c>
    </row>
    <row r="2098" spans="2:69" x14ac:dyDescent="0.25">
      <c r="B2098">
        <f>'Data TREND'!$AU$231</f>
        <v>94</v>
      </c>
      <c r="C2098" s="37">
        <f>'Data TREND'!AW375</f>
        <v>435.46416221158222</v>
      </c>
      <c r="D2098" s="37">
        <f>'Data TREND'!AX375</f>
        <v>36.631712665648308</v>
      </c>
      <c r="E2098" s="37">
        <f>'Data TREND'!AY375</f>
        <v>498.71490975651358</v>
      </c>
      <c r="F2098" s="37">
        <f>'Data TREND'!AZ375</f>
        <v>970.96216757102093</v>
      </c>
      <c r="G2098" s="37">
        <f>'Data TREND'!BA375</f>
        <v>25.320334735241538</v>
      </c>
      <c r="H2098" s="37">
        <f>'Data TREND'!BB375</f>
        <v>10.248776219564462</v>
      </c>
      <c r="J2098" s="37">
        <f t="shared" si="1456"/>
        <v>435.46416221158222</v>
      </c>
      <c r="K2098" s="37">
        <f t="shared" si="1457"/>
        <v>36.631712665648308</v>
      </c>
      <c r="L2098" s="37">
        <f t="shared" si="1458"/>
        <v>498.71490975651358</v>
      </c>
      <c r="M2098" s="37">
        <f t="shared" si="1459"/>
        <v>970.96216757102093</v>
      </c>
      <c r="N2098" s="37">
        <f t="shared" si="1460"/>
        <v>25.320334735241538</v>
      </c>
      <c r="O2098" s="37">
        <f t="shared" si="1461"/>
        <v>10.248776219564462</v>
      </c>
      <c r="Q2098">
        <f>'Data TREND'!$AU$231</f>
        <v>94</v>
      </c>
      <c r="R2098" s="37">
        <f>'Data TREND'!BD375</f>
        <v>497.22694107186317</v>
      </c>
      <c r="S2098" s="37">
        <f>'Data TREND'!BE375</f>
        <v>72.74249313046451</v>
      </c>
      <c r="T2098" s="37">
        <f>'Data TREND'!BF375</f>
        <v>498.41426174410498</v>
      </c>
      <c r="U2098" s="37">
        <f>'Data TREND'!BG375</f>
        <v>1067.9652344530323</v>
      </c>
      <c r="V2098" s="37">
        <f>'Data TREND'!BH375</f>
        <v>27.507908650492993</v>
      </c>
      <c r="W2098" s="37">
        <f>'Data TREND'!BI375</f>
        <v>11.076864124025494</v>
      </c>
      <c r="Y2098" s="37">
        <f t="shared" si="1462"/>
        <v>0</v>
      </c>
      <c r="Z2098" s="37">
        <f t="shared" si="1463"/>
        <v>0</v>
      </c>
      <c r="AA2098" s="37">
        <f t="shared" si="1464"/>
        <v>0</v>
      </c>
      <c r="AB2098" s="37">
        <f t="shared" si="1465"/>
        <v>0</v>
      </c>
      <c r="AC2098" s="37">
        <f t="shared" si="1466"/>
        <v>0</v>
      </c>
      <c r="AD2098" s="37">
        <f t="shared" si="1467"/>
        <v>0</v>
      </c>
      <c r="AF2098">
        <f>'Data TREND'!$AU$231</f>
        <v>94</v>
      </c>
      <c r="AG2098" s="37">
        <f>'Data TREND'!BK375</f>
        <v>562.82215755353195</v>
      </c>
      <c r="AH2098" s="37">
        <f>'Data TREND'!BL375</f>
        <v>77.562142740517828</v>
      </c>
      <c r="AI2098" s="37">
        <f>'Data TREND'!BM375</f>
        <v>497.90007272271237</v>
      </c>
      <c r="AJ2098" s="37">
        <f>'Data TREND'!BN375</f>
        <v>1138.3279563560677</v>
      </c>
      <c r="AK2098" s="37">
        <f>'Data TREND'!BO375</f>
        <v>28.246291695576922</v>
      </c>
      <c r="AL2098" s="37">
        <f>'Data TREND'!BP375</f>
        <v>11.576159469366562</v>
      </c>
      <c r="AN2098" s="37">
        <f t="shared" si="1468"/>
        <v>0</v>
      </c>
      <c r="AO2098" s="37">
        <f t="shared" si="1469"/>
        <v>0</v>
      </c>
      <c r="AP2098" s="37">
        <f t="shared" si="1470"/>
        <v>0</v>
      </c>
      <c r="AQ2098" s="37">
        <f t="shared" si="1471"/>
        <v>0</v>
      </c>
      <c r="AR2098" s="37">
        <f t="shared" si="1472"/>
        <v>0</v>
      </c>
      <c r="AS2098" s="37">
        <f t="shared" si="1473"/>
        <v>0</v>
      </c>
      <c r="AU2098">
        <v>94</v>
      </c>
      <c r="AV2098" s="37">
        <f t="shared" si="1474"/>
        <v>435.46416221158222</v>
      </c>
      <c r="AW2098" s="37">
        <f t="shared" si="1475"/>
        <v>36.631712665648308</v>
      </c>
      <c r="AX2098" s="37">
        <f t="shared" si="1476"/>
        <v>498.71490975651358</v>
      </c>
      <c r="AY2098" s="37">
        <f t="shared" si="1477"/>
        <v>970.96216757102093</v>
      </c>
      <c r="AZ2098" s="37">
        <f t="shared" si="1478"/>
        <v>25.320334735241538</v>
      </c>
      <c r="BA2098" s="37">
        <f t="shared" si="1479"/>
        <v>10.248776219564462</v>
      </c>
      <c r="BC2098">
        <v>94</v>
      </c>
      <c r="BD2098" s="37">
        <f>IF(Voorblad!$E$10=Rekenblad!BC2098,Rekenblad!AV2098,0)</f>
        <v>0</v>
      </c>
      <c r="BE2098" s="37">
        <f>IF(Voorblad!$E$10=Rekenblad!BC2098,Rekenblad!AW2098,0)</f>
        <v>0</v>
      </c>
      <c r="BF2098" s="37">
        <f>IF(Voorblad!$E$10=Rekenblad!BC2098,Rekenblad!AX2098,0)</f>
        <v>0</v>
      </c>
      <c r="BG2098" s="62">
        <f>IF(Voorblad!$E$10=Rekenblad!BC2098,Rekenblad!AY2098,0)</f>
        <v>0</v>
      </c>
      <c r="BH2098" s="37">
        <f>IF(Voorblad!$E$10=Rekenblad!BC2098,Rekenblad!AZ2098,0)</f>
        <v>0</v>
      </c>
      <c r="BI2098" s="37">
        <f>IF(Voorblad!$E$10=Rekenblad!BC2098,Rekenblad!BA2098,0)</f>
        <v>0</v>
      </c>
      <c r="BK2098">
        <v>94</v>
      </c>
      <c r="BL2098" s="37">
        <f>IF(Voorblad!$E$14=Rekenblad!$BL$2012,Rekenblad!BD2098,0)</f>
        <v>0</v>
      </c>
      <c r="BM2098" s="37">
        <f>IF(Voorblad!$E$14=Rekenblad!$BL$2012,Rekenblad!BE2098,0)</f>
        <v>0</v>
      </c>
      <c r="BN2098" s="37">
        <f>IF(Voorblad!$E$14=Rekenblad!$BL$2012,Rekenblad!BF2098,0)</f>
        <v>0</v>
      </c>
      <c r="BO2098" s="37">
        <f>IF(Voorblad!$E$14=Rekenblad!$BL$2012,Rekenblad!BG2098,0)</f>
        <v>0</v>
      </c>
      <c r="BP2098" s="37">
        <f>IF(Voorblad!$E$14=Rekenblad!$BL$2012,Rekenblad!BH2098,0)</f>
        <v>0</v>
      </c>
      <c r="BQ2098" s="37">
        <f>IF(Voorblad!$E$14=Rekenblad!$BL$2012,Rekenblad!BI2098,0)</f>
        <v>0</v>
      </c>
    </row>
    <row r="2099" spans="2:69" x14ac:dyDescent="0.25">
      <c r="B2099">
        <f>'Data TREND'!$AU$232</f>
        <v>95</v>
      </c>
      <c r="C2099" s="37">
        <f>'Data TREND'!AW376</f>
        <v>439.54455437985291</v>
      </c>
      <c r="D2099" s="37">
        <f>'Data TREND'!AX376</f>
        <v>36.888760662729126</v>
      </c>
      <c r="E2099" s="37">
        <f>'Data TREND'!AY376</f>
        <v>503.97120970562366</v>
      </c>
      <c r="F2099" s="37">
        <f>'Data TREND'!AZ376</f>
        <v>980.5533901779778</v>
      </c>
      <c r="G2099" s="37">
        <f>'Data TREND'!BA376</f>
        <v>25.213635768753349</v>
      </c>
      <c r="H2099" s="37">
        <f>'Data TREND'!BB376</f>
        <v>10.202475274247325</v>
      </c>
      <c r="J2099" s="37">
        <f t="shared" si="1456"/>
        <v>439.54455437985291</v>
      </c>
      <c r="K2099" s="37">
        <f t="shared" si="1457"/>
        <v>36.888760662729126</v>
      </c>
      <c r="L2099" s="37">
        <f t="shared" si="1458"/>
        <v>503.97120970562366</v>
      </c>
      <c r="M2099" s="37">
        <f t="shared" si="1459"/>
        <v>980.5533901779778</v>
      </c>
      <c r="N2099" s="37">
        <f t="shared" si="1460"/>
        <v>25.213635768753349</v>
      </c>
      <c r="O2099" s="37">
        <f t="shared" si="1461"/>
        <v>10.202475274247325</v>
      </c>
      <c r="Q2099">
        <f>'Data TREND'!$AU$232</f>
        <v>95</v>
      </c>
      <c r="R2099" s="37">
        <f>'Data TREND'!BD376</f>
        <v>501.77707953305037</v>
      </c>
      <c r="S2099" s="37">
        <f>'Data TREND'!BE376</f>
        <v>73.273376924931625</v>
      </c>
      <c r="T2099" s="37">
        <f>'Data TREND'!BF376</f>
        <v>503.67646975329865</v>
      </c>
      <c r="U2099" s="37">
        <f>'Data TREND'!BG376</f>
        <v>1078.3014406421635</v>
      </c>
      <c r="V2099" s="37">
        <f>'Data TREND'!BH376</f>
        <v>27.345039020454081</v>
      </c>
      <c r="W2099" s="37">
        <f>'Data TREND'!BI376</f>
        <v>11.006898121040184</v>
      </c>
      <c r="Y2099" s="37">
        <f t="shared" si="1462"/>
        <v>0</v>
      </c>
      <c r="Z2099" s="37">
        <f t="shared" si="1463"/>
        <v>0</v>
      </c>
      <c r="AA2099" s="37">
        <f t="shared" si="1464"/>
        <v>0</v>
      </c>
      <c r="AB2099" s="37">
        <f t="shared" si="1465"/>
        <v>0</v>
      </c>
      <c r="AC2099" s="37">
        <f t="shared" si="1466"/>
        <v>0</v>
      </c>
      <c r="AD2099" s="37">
        <f t="shared" si="1467"/>
        <v>0</v>
      </c>
      <c r="AF2099">
        <f>'Data TREND'!$AU$232</f>
        <v>95</v>
      </c>
      <c r="AG2099" s="37">
        <f>'Data TREND'!BK376</f>
        <v>567.86073645246415</v>
      </c>
      <c r="AH2099" s="37">
        <f>'Data TREND'!BL376</f>
        <v>78.136499443337954</v>
      </c>
      <c r="AI2099" s="37">
        <f>'Data TREND'!BM376</f>
        <v>503.1079296433337</v>
      </c>
      <c r="AJ2099" s="37">
        <f>'Data TREND'!BN376</f>
        <v>1149.1469150407966</v>
      </c>
      <c r="AK2099" s="37">
        <f>'Data TREND'!BO376</f>
        <v>28.004074010110926</v>
      </c>
      <c r="AL2099" s="37">
        <f>'Data TREND'!BP376</f>
        <v>11.476516408213419</v>
      </c>
      <c r="AN2099" s="37">
        <f t="shared" si="1468"/>
        <v>0</v>
      </c>
      <c r="AO2099" s="37">
        <f t="shared" si="1469"/>
        <v>0</v>
      </c>
      <c r="AP2099" s="37">
        <f t="shared" si="1470"/>
        <v>0</v>
      </c>
      <c r="AQ2099" s="37">
        <f t="shared" si="1471"/>
        <v>0</v>
      </c>
      <c r="AR2099" s="37">
        <f t="shared" si="1472"/>
        <v>0</v>
      </c>
      <c r="AS2099" s="37">
        <f t="shared" si="1473"/>
        <v>0</v>
      </c>
      <c r="AU2099">
        <v>95</v>
      </c>
      <c r="AV2099" s="37">
        <f t="shared" si="1474"/>
        <v>439.54455437985291</v>
      </c>
      <c r="AW2099" s="37">
        <f t="shared" si="1475"/>
        <v>36.888760662729126</v>
      </c>
      <c r="AX2099" s="37">
        <f t="shared" si="1476"/>
        <v>503.97120970562366</v>
      </c>
      <c r="AY2099" s="37">
        <f t="shared" si="1477"/>
        <v>980.5533901779778</v>
      </c>
      <c r="AZ2099" s="37">
        <f t="shared" si="1478"/>
        <v>25.213635768753349</v>
      </c>
      <c r="BA2099" s="37">
        <f t="shared" si="1479"/>
        <v>10.202475274247325</v>
      </c>
      <c r="BC2099">
        <v>95</v>
      </c>
      <c r="BD2099" s="37">
        <f>IF(Voorblad!$E$10=Rekenblad!BC2099,Rekenblad!AV2099,0)</f>
        <v>0</v>
      </c>
      <c r="BE2099" s="37">
        <f>IF(Voorblad!$E$10=Rekenblad!BC2099,Rekenblad!AW2099,0)</f>
        <v>0</v>
      </c>
      <c r="BF2099" s="37">
        <f>IF(Voorblad!$E$10=Rekenblad!BC2099,Rekenblad!AX2099,0)</f>
        <v>0</v>
      </c>
      <c r="BG2099" s="62">
        <f>IF(Voorblad!$E$10=Rekenblad!BC2099,Rekenblad!AY2099,0)</f>
        <v>0</v>
      </c>
      <c r="BH2099" s="37">
        <f>IF(Voorblad!$E$10=Rekenblad!BC2099,Rekenblad!AZ2099,0)</f>
        <v>0</v>
      </c>
      <c r="BI2099" s="37">
        <f>IF(Voorblad!$E$10=Rekenblad!BC2099,Rekenblad!BA2099,0)</f>
        <v>0</v>
      </c>
      <c r="BK2099">
        <v>95</v>
      </c>
      <c r="BL2099" s="37">
        <f>IF(Voorblad!$E$14=Rekenblad!$BL$2012,Rekenblad!BD2099,0)</f>
        <v>0</v>
      </c>
      <c r="BM2099" s="37">
        <f>IF(Voorblad!$E$14=Rekenblad!$BL$2012,Rekenblad!BE2099,0)</f>
        <v>0</v>
      </c>
      <c r="BN2099" s="37">
        <f>IF(Voorblad!$E$14=Rekenblad!$BL$2012,Rekenblad!BF2099,0)</f>
        <v>0</v>
      </c>
      <c r="BO2099" s="37">
        <f>IF(Voorblad!$E$14=Rekenblad!$BL$2012,Rekenblad!BG2099,0)</f>
        <v>0</v>
      </c>
      <c r="BP2099" s="37">
        <f>IF(Voorblad!$E$14=Rekenblad!$BL$2012,Rekenblad!BH2099,0)</f>
        <v>0</v>
      </c>
      <c r="BQ2099" s="37">
        <f>IF(Voorblad!$E$14=Rekenblad!$BL$2012,Rekenblad!BI2099,0)</f>
        <v>0</v>
      </c>
    </row>
    <row r="2100" spans="2:69" x14ac:dyDescent="0.25">
      <c r="B2100">
        <f>'Data TREND'!$AU$233</f>
        <v>96</v>
      </c>
      <c r="C2100" s="37">
        <f>'Data TREND'!AW377</f>
        <v>443.62494654812355</v>
      </c>
      <c r="D2100" s="37">
        <f>'Data TREND'!AX377</f>
        <v>37.145808659809937</v>
      </c>
      <c r="E2100" s="37">
        <f>'Data TREND'!AY377</f>
        <v>509.22750965473369</v>
      </c>
      <c r="F2100" s="37">
        <f>'Data TREND'!AZ377</f>
        <v>990.14461278493479</v>
      </c>
      <c r="G2100" s="37">
        <f>'Data TREND'!BA377</f>
        <v>25.106936802265164</v>
      </c>
      <c r="H2100" s="37">
        <f>'Data TREND'!BB377</f>
        <v>10.156174328930188</v>
      </c>
      <c r="J2100" s="37">
        <f t="shared" si="1456"/>
        <v>443.62494654812355</v>
      </c>
      <c r="K2100" s="37">
        <f t="shared" si="1457"/>
        <v>37.145808659809937</v>
      </c>
      <c r="L2100" s="37">
        <f t="shared" si="1458"/>
        <v>509.22750965473369</v>
      </c>
      <c r="M2100" s="37">
        <f t="shared" si="1459"/>
        <v>990.14461278493479</v>
      </c>
      <c r="N2100" s="37">
        <f t="shared" si="1460"/>
        <v>25.106936802265164</v>
      </c>
      <c r="O2100" s="37">
        <f t="shared" si="1461"/>
        <v>10.156174328930188</v>
      </c>
      <c r="Q2100">
        <f>'Data TREND'!$AU$233</f>
        <v>96</v>
      </c>
      <c r="R2100" s="37">
        <f>'Data TREND'!BD377</f>
        <v>506.32721799423757</v>
      </c>
      <c r="S2100" s="37">
        <f>'Data TREND'!BE377</f>
        <v>73.804260719398741</v>
      </c>
      <c r="T2100" s="37">
        <f>'Data TREND'!BF377</f>
        <v>508.93867776249232</v>
      </c>
      <c r="U2100" s="37">
        <f>'Data TREND'!BG377</f>
        <v>1088.6376468312947</v>
      </c>
      <c r="V2100" s="37">
        <f>'Data TREND'!BH377</f>
        <v>27.182169390415169</v>
      </c>
      <c r="W2100" s="37">
        <f>'Data TREND'!BI377</f>
        <v>10.93693211805487</v>
      </c>
      <c r="Y2100" s="37">
        <f t="shared" si="1462"/>
        <v>0</v>
      </c>
      <c r="Z2100" s="37">
        <f t="shared" si="1463"/>
        <v>0</v>
      </c>
      <c r="AA2100" s="37">
        <f t="shared" si="1464"/>
        <v>0</v>
      </c>
      <c r="AB2100" s="37">
        <f t="shared" si="1465"/>
        <v>0</v>
      </c>
      <c r="AC2100" s="37">
        <f t="shared" si="1466"/>
        <v>0</v>
      </c>
      <c r="AD2100" s="37">
        <f t="shared" si="1467"/>
        <v>0</v>
      </c>
      <c r="AF2100">
        <f>'Data TREND'!$AU$233</f>
        <v>96</v>
      </c>
      <c r="AG2100" s="37">
        <f>'Data TREND'!BK377</f>
        <v>572.89931535139647</v>
      </c>
      <c r="AH2100" s="37">
        <f>'Data TREND'!BL377</f>
        <v>78.710856146158108</v>
      </c>
      <c r="AI2100" s="37">
        <f>'Data TREND'!BM377</f>
        <v>508.3157865639551</v>
      </c>
      <c r="AJ2100" s="37">
        <f>'Data TREND'!BN377</f>
        <v>1159.9658737255249</v>
      </c>
      <c r="AK2100" s="37">
        <f>'Data TREND'!BO377</f>
        <v>27.761856324644931</v>
      </c>
      <c r="AL2100" s="37">
        <f>'Data TREND'!BP377</f>
        <v>11.376873347060277</v>
      </c>
      <c r="AN2100" s="37">
        <f t="shared" si="1468"/>
        <v>0</v>
      </c>
      <c r="AO2100" s="37">
        <f t="shared" si="1469"/>
        <v>0</v>
      </c>
      <c r="AP2100" s="37">
        <f t="shared" si="1470"/>
        <v>0</v>
      </c>
      <c r="AQ2100" s="37">
        <f t="shared" si="1471"/>
        <v>0</v>
      </c>
      <c r="AR2100" s="37">
        <f t="shared" si="1472"/>
        <v>0</v>
      </c>
      <c r="AS2100" s="37">
        <f t="shared" si="1473"/>
        <v>0</v>
      </c>
      <c r="AU2100">
        <v>96</v>
      </c>
      <c r="AV2100" s="37">
        <f t="shared" si="1474"/>
        <v>443.62494654812355</v>
      </c>
      <c r="AW2100" s="37">
        <f t="shared" si="1475"/>
        <v>37.145808659809937</v>
      </c>
      <c r="AX2100" s="37">
        <f t="shared" si="1476"/>
        <v>509.22750965473369</v>
      </c>
      <c r="AY2100" s="37">
        <f t="shared" si="1477"/>
        <v>990.14461278493479</v>
      </c>
      <c r="AZ2100" s="37">
        <f t="shared" si="1478"/>
        <v>25.106936802265164</v>
      </c>
      <c r="BA2100" s="37">
        <f t="shared" si="1479"/>
        <v>10.156174328930188</v>
      </c>
      <c r="BC2100">
        <v>96</v>
      </c>
      <c r="BD2100" s="37">
        <f>IF(Voorblad!$E$10=Rekenblad!BC2100,Rekenblad!AV2100,0)</f>
        <v>0</v>
      </c>
      <c r="BE2100" s="37">
        <f>IF(Voorblad!$E$10=Rekenblad!BC2100,Rekenblad!AW2100,0)</f>
        <v>0</v>
      </c>
      <c r="BF2100" s="37">
        <f>IF(Voorblad!$E$10=Rekenblad!BC2100,Rekenblad!AX2100,0)</f>
        <v>0</v>
      </c>
      <c r="BG2100" s="62">
        <f>IF(Voorblad!$E$10=Rekenblad!BC2100,Rekenblad!AY2100,0)</f>
        <v>0</v>
      </c>
      <c r="BH2100" s="37">
        <f>IF(Voorblad!$E$10=Rekenblad!BC2100,Rekenblad!AZ2100,0)</f>
        <v>0</v>
      </c>
      <c r="BI2100" s="37">
        <f>IF(Voorblad!$E$10=Rekenblad!BC2100,Rekenblad!BA2100,0)</f>
        <v>0</v>
      </c>
      <c r="BK2100">
        <v>96</v>
      </c>
      <c r="BL2100" s="37">
        <f>IF(Voorblad!$E$14=Rekenblad!$BL$2012,Rekenblad!BD2100,0)</f>
        <v>0</v>
      </c>
      <c r="BM2100" s="37">
        <f>IF(Voorblad!$E$14=Rekenblad!$BL$2012,Rekenblad!BE2100,0)</f>
        <v>0</v>
      </c>
      <c r="BN2100" s="37">
        <f>IF(Voorblad!$E$14=Rekenblad!$BL$2012,Rekenblad!BF2100,0)</f>
        <v>0</v>
      </c>
      <c r="BO2100" s="37">
        <f>IF(Voorblad!$E$14=Rekenblad!$BL$2012,Rekenblad!BG2100,0)</f>
        <v>0</v>
      </c>
      <c r="BP2100" s="37">
        <f>IF(Voorblad!$E$14=Rekenblad!$BL$2012,Rekenblad!BH2100,0)</f>
        <v>0</v>
      </c>
      <c r="BQ2100" s="37">
        <f>IF(Voorblad!$E$14=Rekenblad!$BL$2012,Rekenblad!BI2100,0)</f>
        <v>0</v>
      </c>
    </row>
    <row r="2101" spans="2:69" x14ac:dyDescent="0.25">
      <c r="B2101">
        <f>'Data TREND'!$AU$234</f>
        <v>97</v>
      </c>
      <c r="C2101" s="37">
        <f>'Data TREND'!AW378</f>
        <v>447.70533871639418</v>
      </c>
      <c r="D2101" s="37">
        <f>'Data TREND'!AX378</f>
        <v>37.402856656890755</v>
      </c>
      <c r="E2101" s="37">
        <f>'Data TREND'!AY378</f>
        <v>514.48380960384372</v>
      </c>
      <c r="F2101" s="37">
        <f>'Data TREND'!AZ378</f>
        <v>999.73583539189178</v>
      </c>
      <c r="G2101" s="37">
        <f>'Data TREND'!BA378</f>
        <v>25.000237835776979</v>
      </c>
      <c r="H2101" s="37">
        <f>'Data TREND'!BB378</f>
        <v>10.109873383613053</v>
      </c>
      <c r="J2101" s="37">
        <f t="shared" si="1456"/>
        <v>447.70533871639418</v>
      </c>
      <c r="K2101" s="37">
        <f t="shared" si="1457"/>
        <v>37.402856656890755</v>
      </c>
      <c r="L2101" s="37">
        <f t="shared" si="1458"/>
        <v>514.48380960384372</v>
      </c>
      <c r="M2101" s="37">
        <f t="shared" si="1459"/>
        <v>999.73583539189178</v>
      </c>
      <c r="N2101" s="37">
        <f t="shared" si="1460"/>
        <v>25.000237835776979</v>
      </c>
      <c r="O2101" s="37">
        <f t="shared" si="1461"/>
        <v>10.109873383613053</v>
      </c>
      <c r="Q2101">
        <f>'Data TREND'!$AU$234</f>
        <v>97</v>
      </c>
      <c r="R2101" s="37">
        <f>'Data TREND'!BD378</f>
        <v>510.87735645542477</v>
      </c>
      <c r="S2101" s="37">
        <f>'Data TREND'!BE378</f>
        <v>74.335144513865856</v>
      </c>
      <c r="T2101" s="37">
        <f>'Data TREND'!BF378</f>
        <v>514.20088577168599</v>
      </c>
      <c r="U2101" s="37">
        <f>'Data TREND'!BG378</f>
        <v>1098.9738530204258</v>
      </c>
      <c r="V2101" s="37">
        <f>'Data TREND'!BH378</f>
        <v>27.019299760376256</v>
      </c>
      <c r="W2101" s="37">
        <f>'Data TREND'!BI378</f>
        <v>10.866966115069557</v>
      </c>
      <c r="Y2101" s="37">
        <f t="shared" si="1462"/>
        <v>0</v>
      </c>
      <c r="Z2101" s="37">
        <f t="shared" si="1463"/>
        <v>0</v>
      </c>
      <c r="AA2101" s="37">
        <f t="shared" si="1464"/>
        <v>0</v>
      </c>
      <c r="AB2101" s="37">
        <f t="shared" si="1465"/>
        <v>0</v>
      </c>
      <c r="AC2101" s="37">
        <f t="shared" si="1466"/>
        <v>0</v>
      </c>
      <c r="AD2101" s="37">
        <f t="shared" si="1467"/>
        <v>0</v>
      </c>
      <c r="AF2101">
        <f>'Data TREND'!$AU$234</f>
        <v>97</v>
      </c>
      <c r="AG2101" s="37">
        <f>'Data TREND'!BK378</f>
        <v>577.93789425032867</v>
      </c>
      <c r="AH2101" s="37">
        <f>'Data TREND'!BL378</f>
        <v>79.285212848978233</v>
      </c>
      <c r="AI2101" s="37">
        <f>'Data TREND'!BM378</f>
        <v>513.5236434845765</v>
      </c>
      <c r="AJ2101" s="37">
        <f>'Data TREND'!BN378</f>
        <v>1170.7848324102538</v>
      </c>
      <c r="AK2101" s="37">
        <f>'Data TREND'!BO378</f>
        <v>27.51963863917894</v>
      </c>
      <c r="AL2101" s="37">
        <f>'Data TREND'!BP378</f>
        <v>11.277230285907134</v>
      </c>
      <c r="AN2101" s="37">
        <f t="shared" si="1468"/>
        <v>0</v>
      </c>
      <c r="AO2101" s="37">
        <f t="shared" si="1469"/>
        <v>0</v>
      </c>
      <c r="AP2101" s="37">
        <f t="shared" si="1470"/>
        <v>0</v>
      </c>
      <c r="AQ2101" s="37">
        <f t="shared" si="1471"/>
        <v>0</v>
      </c>
      <c r="AR2101" s="37">
        <f t="shared" si="1472"/>
        <v>0</v>
      </c>
      <c r="AS2101" s="37">
        <f t="shared" si="1473"/>
        <v>0</v>
      </c>
      <c r="AU2101">
        <v>97</v>
      </c>
      <c r="AV2101" s="37">
        <f t="shared" si="1474"/>
        <v>447.70533871639418</v>
      </c>
      <c r="AW2101" s="37">
        <f t="shared" si="1475"/>
        <v>37.402856656890755</v>
      </c>
      <c r="AX2101" s="37">
        <f t="shared" si="1476"/>
        <v>514.48380960384372</v>
      </c>
      <c r="AY2101" s="37">
        <f t="shared" si="1477"/>
        <v>999.73583539189178</v>
      </c>
      <c r="AZ2101" s="37">
        <f t="shared" si="1478"/>
        <v>25.000237835776979</v>
      </c>
      <c r="BA2101" s="37">
        <f t="shared" si="1479"/>
        <v>10.109873383613053</v>
      </c>
      <c r="BC2101">
        <v>97</v>
      </c>
      <c r="BD2101" s="37">
        <f>IF(Voorblad!$E$10=Rekenblad!BC2101,Rekenblad!AV2101,0)</f>
        <v>0</v>
      </c>
      <c r="BE2101" s="37">
        <f>IF(Voorblad!$E$10=Rekenblad!BC2101,Rekenblad!AW2101,0)</f>
        <v>0</v>
      </c>
      <c r="BF2101" s="37">
        <f>IF(Voorblad!$E$10=Rekenblad!BC2101,Rekenblad!AX2101,0)</f>
        <v>0</v>
      </c>
      <c r="BG2101" s="62">
        <f>IF(Voorblad!$E$10=Rekenblad!BC2101,Rekenblad!AY2101,0)</f>
        <v>0</v>
      </c>
      <c r="BH2101" s="37">
        <f>IF(Voorblad!$E$10=Rekenblad!BC2101,Rekenblad!AZ2101,0)</f>
        <v>0</v>
      </c>
      <c r="BI2101" s="37">
        <f>IF(Voorblad!$E$10=Rekenblad!BC2101,Rekenblad!BA2101,0)</f>
        <v>0</v>
      </c>
      <c r="BK2101">
        <v>97</v>
      </c>
      <c r="BL2101" s="37">
        <f>IF(Voorblad!$E$14=Rekenblad!$BL$2012,Rekenblad!BD2101,0)</f>
        <v>0</v>
      </c>
      <c r="BM2101" s="37">
        <f>IF(Voorblad!$E$14=Rekenblad!$BL$2012,Rekenblad!BE2101,0)</f>
        <v>0</v>
      </c>
      <c r="BN2101" s="37">
        <f>IF(Voorblad!$E$14=Rekenblad!$BL$2012,Rekenblad!BF2101,0)</f>
        <v>0</v>
      </c>
      <c r="BO2101" s="37">
        <f>IF(Voorblad!$E$14=Rekenblad!$BL$2012,Rekenblad!BG2101,0)</f>
        <v>0</v>
      </c>
      <c r="BP2101" s="37">
        <f>IF(Voorblad!$E$14=Rekenblad!$BL$2012,Rekenblad!BH2101,0)</f>
        <v>0</v>
      </c>
      <c r="BQ2101" s="37">
        <f>IF(Voorblad!$E$14=Rekenblad!$BL$2012,Rekenblad!BI2101,0)</f>
        <v>0</v>
      </c>
    </row>
    <row r="2102" spans="2:69" x14ac:dyDescent="0.25">
      <c r="B2102">
        <f>'Data TREND'!$AU$235</f>
        <v>98</v>
      </c>
      <c r="C2102" s="37">
        <f>'Data TREND'!AW379</f>
        <v>451.78573088466487</v>
      </c>
      <c r="D2102" s="37">
        <f>'Data TREND'!AX379</f>
        <v>37.659904653971573</v>
      </c>
      <c r="E2102" s="37">
        <f>'Data TREND'!AY379</f>
        <v>519.74010955295375</v>
      </c>
      <c r="F2102" s="37">
        <f>'Data TREND'!AZ379</f>
        <v>1009.3270579988487</v>
      </c>
      <c r="G2102" s="37">
        <f>'Data TREND'!BA379</f>
        <v>24.89353886928879</v>
      </c>
      <c r="H2102" s="37">
        <f>'Data TREND'!BB379</f>
        <v>10.063572438295914</v>
      </c>
      <c r="J2102" s="37">
        <f t="shared" si="1456"/>
        <v>451.78573088466487</v>
      </c>
      <c r="K2102" s="37">
        <f t="shared" si="1457"/>
        <v>37.659904653971573</v>
      </c>
      <c r="L2102" s="37">
        <f t="shared" si="1458"/>
        <v>519.74010955295375</v>
      </c>
      <c r="M2102" s="37">
        <f t="shared" si="1459"/>
        <v>1009.3270579988487</v>
      </c>
      <c r="N2102" s="37">
        <f t="shared" si="1460"/>
        <v>24.89353886928879</v>
      </c>
      <c r="O2102" s="37">
        <f t="shared" si="1461"/>
        <v>10.063572438295914</v>
      </c>
      <c r="Q2102">
        <f>'Data TREND'!$AU$235</f>
        <v>98</v>
      </c>
      <c r="R2102" s="37">
        <f>'Data TREND'!BD379</f>
        <v>515.42749491661198</v>
      </c>
      <c r="S2102" s="37">
        <f>'Data TREND'!BE379</f>
        <v>74.866028308332972</v>
      </c>
      <c r="T2102" s="37">
        <f>'Data TREND'!BF379</f>
        <v>519.46309378087949</v>
      </c>
      <c r="U2102" s="37">
        <f>'Data TREND'!BG379</f>
        <v>1109.310059209557</v>
      </c>
      <c r="V2102" s="37">
        <f>'Data TREND'!BH379</f>
        <v>26.856430130337341</v>
      </c>
      <c r="W2102" s="37">
        <f>'Data TREND'!BI379</f>
        <v>10.797000112084245</v>
      </c>
      <c r="Y2102" s="37">
        <f t="shared" si="1462"/>
        <v>0</v>
      </c>
      <c r="Z2102" s="37">
        <f t="shared" si="1463"/>
        <v>0</v>
      </c>
      <c r="AA2102" s="37">
        <f t="shared" si="1464"/>
        <v>0</v>
      </c>
      <c r="AB2102" s="37">
        <f t="shared" si="1465"/>
        <v>0</v>
      </c>
      <c r="AC2102" s="37">
        <f t="shared" si="1466"/>
        <v>0</v>
      </c>
      <c r="AD2102" s="37">
        <f t="shared" si="1467"/>
        <v>0</v>
      </c>
      <c r="AF2102">
        <f>'Data TREND'!$AU$235</f>
        <v>98</v>
      </c>
      <c r="AG2102" s="37">
        <f>'Data TREND'!BK379</f>
        <v>582.97647314926087</v>
      </c>
      <c r="AH2102" s="37">
        <f>'Data TREND'!BL379</f>
        <v>79.859569551798387</v>
      </c>
      <c r="AI2102" s="37">
        <f>'Data TREND'!BM379</f>
        <v>518.73150040519783</v>
      </c>
      <c r="AJ2102" s="37">
        <f>'Data TREND'!BN379</f>
        <v>1181.6037910949826</v>
      </c>
      <c r="AK2102" s="37">
        <f>'Data TREND'!BO379</f>
        <v>27.277420953712944</v>
      </c>
      <c r="AL2102" s="37">
        <f>'Data TREND'!BP379</f>
        <v>11.17758722475399</v>
      </c>
      <c r="AN2102" s="37">
        <f t="shared" si="1468"/>
        <v>0</v>
      </c>
      <c r="AO2102" s="37">
        <f t="shared" si="1469"/>
        <v>0</v>
      </c>
      <c r="AP2102" s="37">
        <f t="shared" si="1470"/>
        <v>0</v>
      </c>
      <c r="AQ2102" s="37">
        <f t="shared" si="1471"/>
        <v>0</v>
      </c>
      <c r="AR2102" s="37">
        <f t="shared" si="1472"/>
        <v>0</v>
      </c>
      <c r="AS2102" s="37">
        <f t="shared" si="1473"/>
        <v>0</v>
      </c>
      <c r="AU2102">
        <v>98</v>
      </c>
      <c r="AV2102" s="37">
        <f t="shared" si="1474"/>
        <v>451.78573088466487</v>
      </c>
      <c r="AW2102" s="37">
        <f t="shared" si="1475"/>
        <v>37.659904653971573</v>
      </c>
      <c r="AX2102" s="37">
        <f t="shared" si="1476"/>
        <v>519.74010955295375</v>
      </c>
      <c r="AY2102" s="37">
        <f t="shared" si="1477"/>
        <v>1009.3270579988487</v>
      </c>
      <c r="AZ2102" s="37">
        <f t="shared" si="1478"/>
        <v>24.89353886928879</v>
      </c>
      <c r="BA2102" s="37">
        <f t="shared" si="1479"/>
        <v>10.063572438295914</v>
      </c>
      <c r="BC2102">
        <v>98</v>
      </c>
      <c r="BD2102" s="37">
        <f>IF(Voorblad!$E$10=Rekenblad!BC2102,Rekenblad!AV2102,0)</f>
        <v>0</v>
      </c>
      <c r="BE2102" s="37">
        <f>IF(Voorblad!$E$10=Rekenblad!BC2102,Rekenblad!AW2102,0)</f>
        <v>0</v>
      </c>
      <c r="BF2102" s="37">
        <f>IF(Voorblad!$E$10=Rekenblad!BC2102,Rekenblad!AX2102,0)</f>
        <v>0</v>
      </c>
      <c r="BG2102" s="62">
        <f>IF(Voorblad!$E$10=Rekenblad!BC2102,Rekenblad!AY2102,0)</f>
        <v>0</v>
      </c>
      <c r="BH2102" s="37">
        <f>IF(Voorblad!$E$10=Rekenblad!BC2102,Rekenblad!AZ2102,0)</f>
        <v>0</v>
      </c>
      <c r="BI2102" s="37">
        <f>IF(Voorblad!$E$10=Rekenblad!BC2102,Rekenblad!BA2102,0)</f>
        <v>0</v>
      </c>
      <c r="BK2102">
        <v>98</v>
      </c>
      <c r="BL2102" s="37">
        <f>IF(Voorblad!$E$14=Rekenblad!$BL$2012,Rekenblad!BD2102,0)</f>
        <v>0</v>
      </c>
      <c r="BM2102" s="37">
        <f>IF(Voorblad!$E$14=Rekenblad!$BL$2012,Rekenblad!BE2102,0)</f>
        <v>0</v>
      </c>
      <c r="BN2102" s="37">
        <f>IF(Voorblad!$E$14=Rekenblad!$BL$2012,Rekenblad!BF2102,0)</f>
        <v>0</v>
      </c>
      <c r="BO2102" s="37">
        <f>IF(Voorblad!$E$14=Rekenblad!$BL$2012,Rekenblad!BG2102,0)</f>
        <v>0</v>
      </c>
      <c r="BP2102" s="37">
        <f>IF(Voorblad!$E$14=Rekenblad!$BL$2012,Rekenblad!BH2102,0)</f>
        <v>0</v>
      </c>
      <c r="BQ2102" s="37">
        <f>IF(Voorblad!$E$14=Rekenblad!$BL$2012,Rekenblad!BI2102,0)</f>
        <v>0</v>
      </c>
    </row>
    <row r="2103" spans="2:69" x14ac:dyDescent="0.25">
      <c r="B2103">
        <f>'Data TREND'!$AU$236</f>
        <v>99</v>
      </c>
      <c r="C2103" s="37">
        <f>'Data TREND'!AW380</f>
        <v>455.86612305293551</v>
      </c>
      <c r="D2103" s="37">
        <f>'Data TREND'!AX380</f>
        <v>37.916952651052391</v>
      </c>
      <c r="E2103" s="37">
        <f>'Data TREND'!AY380</f>
        <v>524.9964095020639</v>
      </c>
      <c r="F2103" s="37">
        <f>'Data TREND'!AZ380</f>
        <v>1018.9182806058056</v>
      </c>
      <c r="G2103" s="37">
        <f>'Data TREND'!BA380</f>
        <v>24.786839902800608</v>
      </c>
      <c r="H2103" s="37">
        <f>'Data TREND'!BB380</f>
        <v>10.017271492978779</v>
      </c>
      <c r="J2103" s="37">
        <f t="shared" si="1456"/>
        <v>455.86612305293551</v>
      </c>
      <c r="K2103" s="37">
        <f t="shared" si="1457"/>
        <v>37.916952651052391</v>
      </c>
      <c r="L2103" s="37">
        <f t="shared" si="1458"/>
        <v>524.9964095020639</v>
      </c>
      <c r="M2103" s="37">
        <f t="shared" si="1459"/>
        <v>1018.9182806058056</v>
      </c>
      <c r="N2103" s="37">
        <f t="shared" si="1460"/>
        <v>24.786839902800608</v>
      </c>
      <c r="O2103" s="37">
        <f t="shared" si="1461"/>
        <v>10.017271492978779</v>
      </c>
      <c r="Q2103">
        <f>'Data TREND'!$AU$236</f>
        <v>99</v>
      </c>
      <c r="R2103" s="37">
        <f>'Data TREND'!BD380</f>
        <v>519.97763337779918</v>
      </c>
      <c r="S2103" s="37">
        <f>'Data TREND'!BE380</f>
        <v>75.396912102800087</v>
      </c>
      <c r="T2103" s="37">
        <f>'Data TREND'!BF380</f>
        <v>524.72530179007322</v>
      </c>
      <c r="U2103" s="37">
        <f>'Data TREND'!BG380</f>
        <v>1119.6462653986882</v>
      </c>
      <c r="V2103" s="37">
        <f>'Data TREND'!BH380</f>
        <v>26.693560500298428</v>
      </c>
      <c r="W2103" s="37">
        <f>'Data TREND'!BI380</f>
        <v>10.727034109098931</v>
      </c>
      <c r="Y2103" s="37">
        <f t="shared" si="1462"/>
        <v>0</v>
      </c>
      <c r="Z2103" s="37">
        <f t="shared" si="1463"/>
        <v>0</v>
      </c>
      <c r="AA2103" s="37">
        <f t="shared" si="1464"/>
        <v>0</v>
      </c>
      <c r="AB2103" s="37">
        <f t="shared" si="1465"/>
        <v>0</v>
      </c>
      <c r="AC2103" s="37">
        <f t="shared" si="1466"/>
        <v>0</v>
      </c>
      <c r="AD2103" s="37">
        <f t="shared" si="1467"/>
        <v>0</v>
      </c>
      <c r="AF2103">
        <f>'Data TREND'!$AU$236</f>
        <v>99</v>
      </c>
      <c r="AG2103" s="37">
        <f>'Data TREND'!BK380</f>
        <v>588.01505204819318</v>
      </c>
      <c r="AH2103" s="37">
        <f>'Data TREND'!BL380</f>
        <v>80.433926254618513</v>
      </c>
      <c r="AI2103" s="37">
        <f>'Data TREND'!BM380</f>
        <v>523.93935732581929</v>
      </c>
      <c r="AJ2103" s="37">
        <f>'Data TREND'!BN380</f>
        <v>1192.4227497797115</v>
      </c>
      <c r="AK2103" s="37">
        <f>'Data TREND'!BO380</f>
        <v>27.035203268246949</v>
      </c>
      <c r="AL2103" s="37">
        <f>'Data TREND'!BP380</f>
        <v>11.077944163600849</v>
      </c>
      <c r="AN2103" s="37">
        <f t="shared" si="1468"/>
        <v>0</v>
      </c>
      <c r="AO2103" s="37">
        <f t="shared" si="1469"/>
        <v>0</v>
      </c>
      <c r="AP2103" s="37">
        <f t="shared" si="1470"/>
        <v>0</v>
      </c>
      <c r="AQ2103" s="37">
        <f t="shared" si="1471"/>
        <v>0</v>
      </c>
      <c r="AR2103" s="37">
        <f t="shared" si="1472"/>
        <v>0</v>
      </c>
      <c r="AS2103" s="37">
        <f t="shared" si="1473"/>
        <v>0</v>
      </c>
      <c r="AU2103">
        <v>99</v>
      </c>
      <c r="AV2103" s="37">
        <f t="shared" si="1474"/>
        <v>455.86612305293551</v>
      </c>
      <c r="AW2103" s="37">
        <f t="shared" si="1475"/>
        <v>37.916952651052391</v>
      </c>
      <c r="AX2103" s="37">
        <f t="shared" si="1476"/>
        <v>524.9964095020639</v>
      </c>
      <c r="AY2103" s="37">
        <f t="shared" si="1477"/>
        <v>1018.9182806058056</v>
      </c>
      <c r="AZ2103" s="37">
        <f t="shared" si="1478"/>
        <v>24.786839902800608</v>
      </c>
      <c r="BA2103" s="37">
        <f t="shared" si="1479"/>
        <v>10.017271492978779</v>
      </c>
      <c r="BC2103">
        <v>99</v>
      </c>
      <c r="BD2103" s="37">
        <f>IF(Voorblad!$E$10=Rekenblad!BC2103,Rekenblad!AV2103,0)</f>
        <v>0</v>
      </c>
      <c r="BE2103" s="37">
        <f>IF(Voorblad!$E$10=Rekenblad!BC2103,Rekenblad!AW2103,0)</f>
        <v>0</v>
      </c>
      <c r="BF2103" s="37">
        <f>IF(Voorblad!$E$10=Rekenblad!BC2103,Rekenblad!AX2103,0)</f>
        <v>0</v>
      </c>
      <c r="BG2103" s="62">
        <f>IF(Voorblad!$E$10=Rekenblad!BC2103,Rekenblad!AY2103,0)</f>
        <v>0</v>
      </c>
      <c r="BH2103" s="37">
        <f>IF(Voorblad!$E$10=Rekenblad!BC2103,Rekenblad!AZ2103,0)</f>
        <v>0</v>
      </c>
      <c r="BI2103" s="37">
        <f>IF(Voorblad!$E$10=Rekenblad!BC2103,Rekenblad!BA2103,0)</f>
        <v>0</v>
      </c>
      <c r="BK2103">
        <v>99</v>
      </c>
      <c r="BL2103" s="37">
        <f>IF(Voorblad!$E$14=Rekenblad!$BL$2012,Rekenblad!BD2103,0)</f>
        <v>0</v>
      </c>
      <c r="BM2103" s="37">
        <f>IF(Voorblad!$E$14=Rekenblad!$BL$2012,Rekenblad!BE2103,0)</f>
        <v>0</v>
      </c>
      <c r="BN2103" s="37">
        <f>IF(Voorblad!$E$14=Rekenblad!$BL$2012,Rekenblad!BF2103,0)</f>
        <v>0</v>
      </c>
      <c r="BO2103" s="37">
        <f>IF(Voorblad!$E$14=Rekenblad!$BL$2012,Rekenblad!BG2103,0)</f>
        <v>0</v>
      </c>
      <c r="BP2103" s="37">
        <f>IF(Voorblad!$E$14=Rekenblad!$BL$2012,Rekenblad!BH2103,0)</f>
        <v>0</v>
      </c>
      <c r="BQ2103" s="37">
        <f>IF(Voorblad!$E$14=Rekenblad!$BL$2012,Rekenblad!BI2103,0)</f>
        <v>0</v>
      </c>
    </row>
    <row r="2104" spans="2:69" x14ac:dyDescent="0.25">
      <c r="B2104">
        <f>'Data TREND'!$AU$237</f>
        <v>100</v>
      </c>
      <c r="C2104" s="37">
        <f>'Data TREND'!AW381</f>
        <v>459.94651522120614</v>
      </c>
      <c r="D2104" s="37">
        <f>'Data TREND'!AX381</f>
        <v>38.174000648133202</v>
      </c>
      <c r="E2104" s="37">
        <f>'Data TREND'!AY381</f>
        <v>530.25270945117381</v>
      </c>
      <c r="F2104" s="37">
        <f>'Data TREND'!AZ381</f>
        <v>1028.5095032127624</v>
      </c>
      <c r="G2104" s="37">
        <f>'Data TREND'!BA381</f>
        <v>24.680140936312419</v>
      </c>
      <c r="H2104" s="37">
        <f>'Data TREND'!BB381</f>
        <v>9.9709705476616417</v>
      </c>
      <c r="J2104" s="37">
        <f t="shared" si="1456"/>
        <v>459.94651522120614</v>
      </c>
      <c r="K2104" s="37">
        <f t="shared" si="1457"/>
        <v>38.174000648133202</v>
      </c>
      <c r="L2104" s="37">
        <f t="shared" si="1458"/>
        <v>530.25270945117381</v>
      </c>
      <c r="M2104" s="37">
        <f t="shared" si="1459"/>
        <v>1028.5095032127624</v>
      </c>
      <c r="N2104" s="37">
        <f t="shared" si="1460"/>
        <v>24.680140936312419</v>
      </c>
      <c r="O2104" s="37">
        <f t="shared" si="1461"/>
        <v>9.9709705476616417</v>
      </c>
      <c r="Q2104">
        <f>'Data TREND'!$AU$237</f>
        <v>100</v>
      </c>
      <c r="R2104" s="37">
        <f>'Data TREND'!BD381</f>
        <v>524.52777183898638</v>
      </c>
      <c r="S2104" s="37">
        <f>'Data TREND'!BE381</f>
        <v>75.927795897267202</v>
      </c>
      <c r="T2104" s="37">
        <f>'Data TREND'!BF381</f>
        <v>529.98750979926695</v>
      </c>
      <c r="U2104" s="37">
        <f>'Data TREND'!BG381</f>
        <v>1129.9824715878194</v>
      </c>
      <c r="V2104" s="37">
        <f>'Data TREND'!BH381</f>
        <v>26.530690870259516</v>
      </c>
      <c r="W2104" s="37">
        <f>'Data TREND'!BI381</f>
        <v>10.65706810611362</v>
      </c>
      <c r="Y2104" s="37">
        <f t="shared" si="1462"/>
        <v>0</v>
      </c>
      <c r="Z2104" s="37">
        <f t="shared" si="1463"/>
        <v>0</v>
      </c>
      <c r="AA2104" s="37">
        <f t="shared" si="1464"/>
        <v>0</v>
      </c>
      <c r="AB2104" s="37">
        <f t="shared" si="1465"/>
        <v>0</v>
      </c>
      <c r="AC2104" s="37">
        <f t="shared" si="1466"/>
        <v>0</v>
      </c>
      <c r="AD2104" s="37">
        <f t="shared" si="1467"/>
        <v>0</v>
      </c>
      <c r="AF2104">
        <f>'Data TREND'!$AU$237</f>
        <v>100</v>
      </c>
      <c r="AG2104" s="37">
        <f>'Data TREND'!BK381</f>
        <v>593.05363094712538</v>
      </c>
      <c r="AH2104" s="37">
        <f>'Data TREND'!BL381</f>
        <v>81.008282957438652</v>
      </c>
      <c r="AI2104" s="37">
        <f>'Data TREND'!BM381</f>
        <v>529.14721424644063</v>
      </c>
      <c r="AJ2104" s="37">
        <f>'Data TREND'!BN381</f>
        <v>1203.2417084644403</v>
      </c>
      <c r="AK2104" s="37">
        <f>'Data TREND'!BO381</f>
        <v>26.792985582780954</v>
      </c>
      <c r="AL2104" s="37">
        <f>'Data TREND'!BP381</f>
        <v>10.978301102447706</v>
      </c>
      <c r="AN2104" s="37">
        <f t="shared" si="1468"/>
        <v>0</v>
      </c>
      <c r="AO2104" s="37">
        <f t="shared" si="1469"/>
        <v>0</v>
      </c>
      <c r="AP2104" s="37">
        <f t="shared" si="1470"/>
        <v>0</v>
      </c>
      <c r="AQ2104" s="37">
        <f t="shared" si="1471"/>
        <v>0</v>
      </c>
      <c r="AR2104" s="37">
        <f t="shared" si="1472"/>
        <v>0</v>
      </c>
      <c r="AS2104" s="37">
        <f t="shared" si="1473"/>
        <v>0</v>
      </c>
      <c r="AU2104">
        <v>100</v>
      </c>
      <c r="AV2104" s="37">
        <f t="shared" si="1474"/>
        <v>459.94651522120614</v>
      </c>
      <c r="AW2104" s="37">
        <f t="shared" si="1475"/>
        <v>38.174000648133202</v>
      </c>
      <c r="AX2104" s="37">
        <f t="shared" si="1476"/>
        <v>530.25270945117381</v>
      </c>
      <c r="AY2104" s="37">
        <f t="shared" si="1477"/>
        <v>1028.5095032127624</v>
      </c>
      <c r="AZ2104" s="37">
        <f t="shared" si="1478"/>
        <v>24.680140936312419</v>
      </c>
      <c r="BA2104" s="37">
        <f t="shared" si="1479"/>
        <v>9.9709705476616417</v>
      </c>
      <c r="BC2104">
        <v>100</v>
      </c>
      <c r="BD2104" s="37">
        <f>IF(Voorblad!$E$10=Rekenblad!BC2104,Rekenblad!AV2104,0)</f>
        <v>0</v>
      </c>
      <c r="BE2104" s="37">
        <f>IF(Voorblad!$E$10=Rekenblad!BC2104,Rekenblad!AW2104,0)</f>
        <v>0</v>
      </c>
      <c r="BF2104" s="37">
        <f>IF(Voorblad!$E$10=Rekenblad!BC2104,Rekenblad!AX2104,0)</f>
        <v>0</v>
      </c>
      <c r="BG2104" s="62">
        <f>IF(Voorblad!$E$10=Rekenblad!BC2104,Rekenblad!AY2104,0)</f>
        <v>0</v>
      </c>
      <c r="BH2104" s="37">
        <f>IF(Voorblad!$E$10=Rekenblad!BC2104,Rekenblad!AZ2104,0)</f>
        <v>0</v>
      </c>
      <c r="BI2104" s="37">
        <f>IF(Voorblad!$E$10=Rekenblad!BC2104,Rekenblad!BA2104,0)</f>
        <v>0</v>
      </c>
      <c r="BK2104">
        <v>100</v>
      </c>
      <c r="BL2104" s="37">
        <f>IF(Voorblad!$E$14=Rekenblad!$BL$2012,Rekenblad!BD2104,0)</f>
        <v>0</v>
      </c>
      <c r="BM2104" s="37">
        <f>IF(Voorblad!$E$14=Rekenblad!$BL$2012,Rekenblad!BE2104,0)</f>
        <v>0</v>
      </c>
      <c r="BN2104" s="37">
        <f>IF(Voorblad!$E$14=Rekenblad!$BL$2012,Rekenblad!BF2104,0)</f>
        <v>0</v>
      </c>
      <c r="BO2104" s="37">
        <f>IF(Voorblad!$E$14=Rekenblad!$BL$2012,Rekenblad!BG2104,0)</f>
        <v>0</v>
      </c>
      <c r="BP2104" s="37">
        <f>IF(Voorblad!$E$14=Rekenblad!$BL$2012,Rekenblad!BH2104,0)</f>
        <v>0</v>
      </c>
      <c r="BQ2104" s="37">
        <f>IF(Voorblad!$E$14=Rekenblad!$BL$2012,Rekenblad!BI2104,0)</f>
        <v>0</v>
      </c>
    </row>
    <row r="2105" spans="2:69" x14ac:dyDescent="0.25">
      <c r="B2105">
        <f>'Data TREND'!$AU$238</f>
        <v>101</v>
      </c>
      <c r="C2105" s="37">
        <f>'Data TREND'!AW382</f>
        <v>464.02690738947683</v>
      </c>
      <c r="D2105" s="37">
        <f>'Data TREND'!AX382</f>
        <v>38.43104864521402</v>
      </c>
      <c r="E2105" s="37">
        <f>'Data TREND'!AY382</f>
        <v>535.50900940028396</v>
      </c>
      <c r="F2105" s="37">
        <f>'Data TREND'!AZ382</f>
        <v>1038.1007258197196</v>
      </c>
      <c r="G2105" s="37">
        <f>'Data TREND'!BA382</f>
        <v>24.573441969824234</v>
      </c>
      <c r="H2105" s="37">
        <f>'Data TREND'!BB382</f>
        <v>9.9246696023445047</v>
      </c>
      <c r="J2105" s="37">
        <f t="shared" si="1456"/>
        <v>464.02690738947683</v>
      </c>
      <c r="K2105" s="37">
        <f t="shared" si="1457"/>
        <v>38.43104864521402</v>
      </c>
      <c r="L2105" s="37">
        <f t="shared" si="1458"/>
        <v>535.50900940028396</v>
      </c>
      <c r="M2105" s="37">
        <f t="shared" si="1459"/>
        <v>1038.1007258197196</v>
      </c>
      <c r="N2105" s="37">
        <f t="shared" si="1460"/>
        <v>24.573441969824234</v>
      </c>
      <c r="O2105" s="37">
        <f t="shared" si="1461"/>
        <v>9.9246696023445047</v>
      </c>
      <c r="Q2105">
        <f>'Data TREND'!$AU$238</f>
        <v>101</v>
      </c>
      <c r="R2105" s="37">
        <f>'Data TREND'!BD382</f>
        <v>529.07791030017358</v>
      </c>
      <c r="S2105" s="37">
        <f>'Data TREND'!BE382</f>
        <v>76.458679691734318</v>
      </c>
      <c r="T2105" s="37">
        <f>'Data TREND'!BF382</f>
        <v>535.24971780846045</v>
      </c>
      <c r="U2105" s="37">
        <f>'Data TREND'!BG382</f>
        <v>1140.3186777769506</v>
      </c>
      <c r="V2105" s="37">
        <f>'Data TREND'!BH382</f>
        <v>26.367821240220604</v>
      </c>
      <c r="W2105" s="37">
        <f>'Data TREND'!BI382</f>
        <v>10.587102103128306</v>
      </c>
      <c r="Y2105" s="37">
        <f t="shared" si="1462"/>
        <v>0</v>
      </c>
      <c r="Z2105" s="37">
        <f t="shared" si="1463"/>
        <v>0</v>
      </c>
      <c r="AA2105" s="37">
        <f t="shared" si="1464"/>
        <v>0</v>
      </c>
      <c r="AB2105" s="37">
        <f t="shared" si="1465"/>
        <v>0</v>
      </c>
      <c r="AC2105" s="37">
        <f t="shared" si="1466"/>
        <v>0</v>
      </c>
      <c r="AD2105" s="37">
        <f t="shared" si="1467"/>
        <v>0</v>
      </c>
      <c r="AF2105">
        <f>'Data TREND'!$AU$238</f>
        <v>101</v>
      </c>
      <c r="AG2105" s="37">
        <f>'Data TREND'!BK382</f>
        <v>598.09220984605759</v>
      </c>
      <c r="AH2105" s="37">
        <f>'Data TREND'!BL382</f>
        <v>81.582639660258792</v>
      </c>
      <c r="AI2105" s="37">
        <f>'Data TREND'!BM382</f>
        <v>534.35507116706196</v>
      </c>
      <c r="AJ2105" s="37">
        <f>'Data TREND'!BN382</f>
        <v>1214.0606671491691</v>
      </c>
      <c r="AK2105" s="37">
        <f>'Data TREND'!BO382</f>
        <v>26.550767897314959</v>
      </c>
      <c r="AL2105" s="37">
        <f>'Data TREND'!BP382</f>
        <v>10.878658041294562</v>
      </c>
      <c r="AN2105" s="37">
        <f t="shared" si="1468"/>
        <v>0</v>
      </c>
      <c r="AO2105" s="37">
        <f t="shared" si="1469"/>
        <v>0</v>
      </c>
      <c r="AP2105" s="37">
        <f t="shared" si="1470"/>
        <v>0</v>
      </c>
      <c r="AQ2105" s="37">
        <f t="shared" si="1471"/>
        <v>0</v>
      </c>
      <c r="AR2105" s="37">
        <f t="shared" si="1472"/>
        <v>0</v>
      </c>
      <c r="AS2105" s="37">
        <f t="shared" si="1473"/>
        <v>0</v>
      </c>
      <c r="AU2105">
        <v>101</v>
      </c>
      <c r="AV2105" s="37">
        <f t="shared" si="1474"/>
        <v>464.02690738947683</v>
      </c>
      <c r="AW2105" s="37">
        <f t="shared" si="1475"/>
        <v>38.43104864521402</v>
      </c>
      <c r="AX2105" s="37">
        <f t="shared" si="1476"/>
        <v>535.50900940028396</v>
      </c>
      <c r="AY2105" s="37">
        <f t="shared" si="1477"/>
        <v>1038.1007258197196</v>
      </c>
      <c r="AZ2105" s="37">
        <f t="shared" si="1478"/>
        <v>24.573441969824234</v>
      </c>
      <c r="BA2105" s="37">
        <f t="shared" si="1479"/>
        <v>9.9246696023445047</v>
      </c>
      <c r="BC2105">
        <v>101</v>
      </c>
      <c r="BD2105" s="37">
        <f>IF(Voorblad!$E$10=Rekenblad!BC2105,Rekenblad!AV2105,0)</f>
        <v>0</v>
      </c>
      <c r="BE2105" s="37">
        <f>IF(Voorblad!$E$10=Rekenblad!BC2105,Rekenblad!AW2105,0)</f>
        <v>0</v>
      </c>
      <c r="BF2105" s="37">
        <f>IF(Voorblad!$E$10=Rekenblad!BC2105,Rekenblad!AX2105,0)</f>
        <v>0</v>
      </c>
      <c r="BG2105" s="62">
        <f>IF(Voorblad!$E$10=Rekenblad!BC2105,Rekenblad!AY2105,0)</f>
        <v>0</v>
      </c>
      <c r="BH2105" s="37">
        <f>IF(Voorblad!$E$10=Rekenblad!BC2105,Rekenblad!AZ2105,0)</f>
        <v>0</v>
      </c>
      <c r="BI2105" s="37">
        <f>IF(Voorblad!$E$10=Rekenblad!BC2105,Rekenblad!BA2105,0)</f>
        <v>0</v>
      </c>
      <c r="BK2105">
        <v>101</v>
      </c>
      <c r="BL2105" s="37">
        <f>IF(Voorblad!$E$14=Rekenblad!$BL$2012,Rekenblad!BD2105,0)</f>
        <v>0</v>
      </c>
      <c r="BM2105" s="37">
        <f>IF(Voorblad!$E$14=Rekenblad!$BL$2012,Rekenblad!BE2105,0)</f>
        <v>0</v>
      </c>
      <c r="BN2105" s="37">
        <f>IF(Voorblad!$E$14=Rekenblad!$BL$2012,Rekenblad!BF2105,0)</f>
        <v>0</v>
      </c>
      <c r="BO2105" s="37">
        <f>IF(Voorblad!$E$14=Rekenblad!$BL$2012,Rekenblad!BG2105,0)</f>
        <v>0</v>
      </c>
      <c r="BP2105" s="37">
        <f>IF(Voorblad!$E$14=Rekenblad!$BL$2012,Rekenblad!BH2105,0)</f>
        <v>0</v>
      </c>
      <c r="BQ2105" s="37">
        <f>IF(Voorblad!$E$14=Rekenblad!$BL$2012,Rekenblad!BI2105,0)</f>
        <v>0</v>
      </c>
    </row>
    <row r="2106" spans="2:69" x14ac:dyDescent="0.25">
      <c r="B2106">
        <f>'Data TREND'!$AU$239</f>
        <v>102</v>
      </c>
      <c r="C2106" s="37">
        <f>'Data TREND'!AW383</f>
        <v>468.10729955774747</v>
      </c>
      <c r="D2106" s="37">
        <f>'Data TREND'!AX383</f>
        <v>38.688096642294838</v>
      </c>
      <c r="E2106" s="37">
        <f>'Data TREND'!AY383</f>
        <v>540.7653093493941</v>
      </c>
      <c r="F2106" s="37">
        <f>'Data TREND'!AZ383</f>
        <v>1047.6919484266764</v>
      </c>
      <c r="G2106" s="37">
        <f>'Data TREND'!BA383</f>
        <v>24.466743003336049</v>
      </c>
      <c r="H2106" s="37">
        <f>'Data TREND'!BB383</f>
        <v>9.8783686570273677</v>
      </c>
      <c r="J2106" s="37">
        <f t="shared" si="1456"/>
        <v>468.10729955774747</v>
      </c>
      <c r="K2106" s="37">
        <f t="shared" si="1457"/>
        <v>38.688096642294838</v>
      </c>
      <c r="L2106" s="37">
        <f t="shared" si="1458"/>
        <v>540.7653093493941</v>
      </c>
      <c r="M2106" s="37">
        <f t="shared" si="1459"/>
        <v>1047.6919484266764</v>
      </c>
      <c r="N2106" s="37">
        <f t="shared" si="1460"/>
        <v>24.466743003336049</v>
      </c>
      <c r="O2106" s="37">
        <f t="shared" si="1461"/>
        <v>9.8783686570273677</v>
      </c>
      <c r="Q2106">
        <f>'Data TREND'!$AU$239</f>
        <v>102</v>
      </c>
      <c r="R2106" s="37">
        <f>'Data TREND'!BD383</f>
        <v>533.62804876136079</v>
      </c>
      <c r="S2106" s="37">
        <f>'Data TREND'!BE383</f>
        <v>76.989563486201433</v>
      </c>
      <c r="T2106" s="37">
        <f>'Data TREND'!BF383</f>
        <v>540.51192581765417</v>
      </c>
      <c r="U2106" s="37">
        <f>'Data TREND'!BG383</f>
        <v>1150.6548839660818</v>
      </c>
      <c r="V2106" s="37">
        <f>'Data TREND'!BH383</f>
        <v>26.204951610181688</v>
      </c>
      <c r="W2106" s="37">
        <f>'Data TREND'!BI383</f>
        <v>10.517136100142993</v>
      </c>
      <c r="Y2106" s="37">
        <f t="shared" si="1462"/>
        <v>0</v>
      </c>
      <c r="Z2106" s="37">
        <f t="shared" si="1463"/>
        <v>0</v>
      </c>
      <c r="AA2106" s="37">
        <f t="shared" si="1464"/>
        <v>0</v>
      </c>
      <c r="AB2106" s="37">
        <f t="shared" si="1465"/>
        <v>0</v>
      </c>
      <c r="AC2106" s="37">
        <f t="shared" si="1466"/>
        <v>0</v>
      </c>
      <c r="AD2106" s="37">
        <f t="shared" si="1467"/>
        <v>0</v>
      </c>
      <c r="AF2106">
        <f>'Data TREND'!$AU$239</f>
        <v>102</v>
      </c>
      <c r="AG2106" s="37">
        <f>'Data TREND'!BK383</f>
        <v>603.1307887449899</v>
      </c>
      <c r="AH2106" s="37">
        <f>'Data TREND'!BL383</f>
        <v>82.156996363078932</v>
      </c>
      <c r="AI2106" s="37">
        <f>'Data TREND'!BM383</f>
        <v>539.56292808768342</v>
      </c>
      <c r="AJ2106" s="37">
        <f>'Data TREND'!BN383</f>
        <v>1224.8796258338975</v>
      </c>
      <c r="AK2106" s="37">
        <f>'Data TREND'!BO383</f>
        <v>26.308550211848967</v>
      </c>
      <c r="AL2106" s="37">
        <f>'Data TREND'!BP383</f>
        <v>10.779014980141421</v>
      </c>
      <c r="AN2106" s="37">
        <f t="shared" si="1468"/>
        <v>0</v>
      </c>
      <c r="AO2106" s="37">
        <f t="shared" si="1469"/>
        <v>0</v>
      </c>
      <c r="AP2106" s="37">
        <f t="shared" si="1470"/>
        <v>0</v>
      </c>
      <c r="AQ2106" s="37">
        <f t="shared" si="1471"/>
        <v>0</v>
      </c>
      <c r="AR2106" s="37">
        <f t="shared" si="1472"/>
        <v>0</v>
      </c>
      <c r="AS2106" s="37">
        <f t="shared" si="1473"/>
        <v>0</v>
      </c>
      <c r="AU2106">
        <v>102</v>
      </c>
      <c r="AV2106" s="37">
        <f t="shared" si="1474"/>
        <v>468.10729955774747</v>
      </c>
      <c r="AW2106" s="37">
        <f t="shared" si="1475"/>
        <v>38.688096642294838</v>
      </c>
      <c r="AX2106" s="37">
        <f t="shared" si="1476"/>
        <v>540.7653093493941</v>
      </c>
      <c r="AY2106" s="37">
        <f t="shared" si="1477"/>
        <v>1047.6919484266764</v>
      </c>
      <c r="AZ2106" s="37">
        <f t="shared" si="1478"/>
        <v>24.466743003336049</v>
      </c>
      <c r="BA2106" s="37">
        <f t="shared" si="1479"/>
        <v>9.8783686570273677</v>
      </c>
      <c r="BC2106">
        <v>102</v>
      </c>
      <c r="BD2106" s="37">
        <f>IF(Voorblad!$E$10=Rekenblad!BC2106,Rekenblad!AV2106,0)</f>
        <v>0</v>
      </c>
      <c r="BE2106" s="37">
        <f>IF(Voorblad!$E$10=Rekenblad!BC2106,Rekenblad!AW2106,0)</f>
        <v>0</v>
      </c>
      <c r="BF2106" s="37">
        <f>IF(Voorblad!$E$10=Rekenblad!BC2106,Rekenblad!AX2106,0)</f>
        <v>0</v>
      </c>
      <c r="BG2106" s="62">
        <f>IF(Voorblad!$E$10=Rekenblad!BC2106,Rekenblad!AY2106,0)</f>
        <v>0</v>
      </c>
      <c r="BH2106" s="37">
        <f>IF(Voorblad!$E$10=Rekenblad!BC2106,Rekenblad!AZ2106,0)</f>
        <v>0</v>
      </c>
      <c r="BI2106" s="37">
        <f>IF(Voorblad!$E$10=Rekenblad!BC2106,Rekenblad!BA2106,0)</f>
        <v>0</v>
      </c>
      <c r="BK2106">
        <v>102</v>
      </c>
      <c r="BL2106" s="37">
        <f>IF(Voorblad!$E$14=Rekenblad!$BL$2012,Rekenblad!BD2106,0)</f>
        <v>0</v>
      </c>
      <c r="BM2106" s="37">
        <f>IF(Voorblad!$E$14=Rekenblad!$BL$2012,Rekenblad!BE2106,0)</f>
        <v>0</v>
      </c>
      <c r="BN2106" s="37">
        <f>IF(Voorblad!$E$14=Rekenblad!$BL$2012,Rekenblad!BF2106,0)</f>
        <v>0</v>
      </c>
      <c r="BO2106" s="37">
        <f>IF(Voorblad!$E$14=Rekenblad!$BL$2012,Rekenblad!BG2106,0)</f>
        <v>0</v>
      </c>
      <c r="BP2106" s="37">
        <f>IF(Voorblad!$E$14=Rekenblad!$BL$2012,Rekenblad!BH2106,0)</f>
        <v>0</v>
      </c>
      <c r="BQ2106" s="37">
        <f>IF(Voorblad!$E$14=Rekenblad!$BL$2012,Rekenblad!BI2106,0)</f>
        <v>0</v>
      </c>
    </row>
    <row r="2107" spans="2:69" x14ac:dyDescent="0.25">
      <c r="B2107">
        <f>'Data TREND'!$AU$240</f>
        <v>103</v>
      </c>
      <c r="C2107" s="37">
        <f>'Data TREND'!AW384</f>
        <v>472.1876917260181</v>
      </c>
      <c r="D2107" s="37">
        <f>'Data TREND'!AX384</f>
        <v>38.945144639375656</v>
      </c>
      <c r="E2107" s="37">
        <f>'Data TREND'!AY384</f>
        <v>546.02160929850402</v>
      </c>
      <c r="F2107" s="37">
        <f>'Data TREND'!AZ384</f>
        <v>1057.2831710336334</v>
      </c>
      <c r="G2107" s="37">
        <f>'Data TREND'!BA384</f>
        <v>24.36004403684786</v>
      </c>
      <c r="H2107" s="37">
        <f>'Data TREND'!BB384</f>
        <v>9.8320677117102306</v>
      </c>
      <c r="J2107" s="37">
        <f t="shared" si="1456"/>
        <v>472.1876917260181</v>
      </c>
      <c r="K2107" s="37">
        <f t="shared" si="1457"/>
        <v>38.945144639375656</v>
      </c>
      <c r="L2107" s="37">
        <f t="shared" si="1458"/>
        <v>546.02160929850402</v>
      </c>
      <c r="M2107" s="37">
        <f t="shared" si="1459"/>
        <v>1057.2831710336334</v>
      </c>
      <c r="N2107" s="37">
        <f t="shared" si="1460"/>
        <v>24.36004403684786</v>
      </c>
      <c r="O2107" s="37">
        <f t="shared" si="1461"/>
        <v>9.8320677117102306</v>
      </c>
      <c r="Q2107">
        <f>'Data TREND'!$AU$240</f>
        <v>103</v>
      </c>
      <c r="R2107" s="37">
        <f>'Data TREND'!BD384</f>
        <v>538.17818722254799</v>
      </c>
      <c r="S2107" s="37">
        <f>'Data TREND'!BE384</f>
        <v>77.520447280668549</v>
      </c>
      <c r="T2107" s="37">
        <f>'Data TREND'!BF384</f>
        <v>545.7741338268479</v>
      </c>
      <c r="U2107" s="37">
        <f>'Data TREND'!BG384</f>
        <v>1160.991090155213</v>
      </c>
      <c r="V2107" s="37">
        <f>'Data TREND'!BH384</f>
        <v>26.042081980142775</v>
      </c>
      <c r="W2107" s="37">
        <f>'Data TREND'!BI384</f>
        <v>10.447170097157681</v>
      </c>
      <c r="Y2107" s="37">
        <f t="shared" si="1462"/>
        <v>0</v>
      </c>
      <c r="Z2107" s="37">
        <f t="shared" si="1463"/>
        <v>0</v>
      </c>
      <c r="AA2107" s="37">
        <f t="shared" si="1464"/>
        <v>0</v>
      </c>
      <c r="AB2107" s="37">
        <f t="shared" si="1465"/>
        <v>0</v>
      </c>
      <c r="AC2107" s="37">
        <f t="shared" si="1466"/>
        <v>0</v>
      </c>
      <c r="AD2107" s="37">
        <f t="shared" si="1467"/>
        <v>0</v>
      </c>
      <c r="AF2107">
        <f>'Data TREND'!$AU$240</f>
        <v>103</v>
      </c>
      <c r="AG2107" s="37">
        <f>'Data TREND'!BK384</f>
        <v>608.1693676439221</v>
      </c>
      <c r="AH2107" s="37">
        <f>'Data TREND'!BL384</f>
        <v>82.731353065899071</v>
      </c>
      <c r="AI2107" s="37">
        <f>'Data TREND'!BM384</f>
        <v>544.77078500830476</v>
      </c>
      <c r="AJ2107" s="37">
        <f>'Data TREND'!BN384</f>
        <v>1235.6985845186264</v>
      </c>
      <c r="AK2107" s="37">
        <f>'Data TREND'!BO384</f>
        <v>26.066332526382972</v>
      </c>
      <c r="AL2107" s="37">
        <f>'Data TREND'!BP384</f>
        <v>10.679371918988277</v>
      </c>
      <c r="AN2107" s="37">
        <f t="shared" si="1468"/>
        <v>0</v>
      </c>
      <c r="AO2107" s="37">
        <f t="shared" si="1469"/>
        <v>0</v>
      </c>
      <c r="AP2107" s="37">
        <f t="shared" si="1470"/>
        <v>0</v>
      </c>
      <c r="AQ2107" s="37">
        <f t="shared" si="1471"/>
        <v>0</v>
      </c>
      <c r="AR2107" s="37">
        <f t="shared" si="1472"/>
        <v>0</v>
      </c>
      <c r="AS2107" s="37">
        <f t="shared" si="1473"/>
        <v>0</v>
      </c>
      <c r="AU2107">
        <v>103</v>
      </c>
      <c r="AV2107" s="37">
        <f t="shared" si="1474"/>
        <v>472.1876917260181</v>
      </c>
      <c r="AW2107" s="37">
        <f t="shared" si="1475"/>
        <v>38.945144639375656</v>
      </c>
      <c r="AX2107" s="37">
        <f t="shared" si="1476"/>
        <v>546.02160929850402</v>
      </c>
      <c r="AY2107" s="37">
        <f t="shared" si="1477"/>
        <v>1057.2831710336334</v>
      </c>
      <c r="AZ2107" s="37">
        <f t="shared" si="1478"/>
        <v>24.36004403684786</v>
      </c>
      <c r="BA2107" s="37">
        <f t="shared" si="1479"/>
        <v>9.8320677117102306</v>
      </c>
      <c r="BC2107">
        <v>103</v>
      </c>
      <c r="BD2107" s="37">
        <f>IF(Voorblad!$E$10=Rekenblad!BC2107,Rekenblad!AV2107,0)</f>
        <v>0</v>
      </c>
      <c r="BE2107" s="37">
        <f>IF(Voorblad!$E$10=Rekenblad!BC2107,Rekenblad!AW2107,0)</f>
        <v>0</v>
      </c>
      <c r="BF2107" s="37">
        <f>IF(Voorblad!$E$10=Rekenblad!BC2107,Rekenblad!AX2107,0)</f>
        <v>0</v>
      </c>
      <c r="BG2107" s="62">
        <f>IF(Voorblad!$E$10=Rekenblad!BC2107,Rekenblad!AY2107,0)</f>
        <v>0</v>
      </c>
      <c r="BH2107" s="37">
        <f>IF(Voorblad!$E$10=Rekenblad!BC2107,Rekenblad!AZ2107,0)</f>
        <v>0</v>
      </c>
      <c r="BI2107" s="37">
        <f>IF(Voorblad!$E$10=Rekenblad!BC2107,Rekenblad!BA2107,0)</f>
        <v>0</v>
      </c>
      <c r="BK2107">
        <v>103</v>
      </c>
      <c r="BL2107" s="37">
        <f>IF(Voorblad!$E$14=Rekenblad!$BL$2012,Rekenblad!BD2107,0)</f>
        <v>0</v>
      </c>
      <c r="BM2107" s="37">
        <f>IF(Voorblad!$E$14=Rekenblad!$BL$2012,Rekenblad!BE2107,0)</f>
        <v>0</v>
      </c>
      <c r="BN2107" s="37">
        <f>IF(Voorblad!$E$14=Rekenblad!$BL$2012,Rekenblad!BF2107,0)</f>
        <v>0</v>
      </c>
      <c r="BO2107" s="37">
        <f>IF(Voorblad!$E$14=Rekenblad!$BL$2012,Rekenblad!BG2107,0)</f>
        <v>0</v>
      </c>
      <c r="BP2107" s="37">
        <f>IF(Voorblad!$E$14=Rekenblad!$BL$2012,Rekenblad!BH2107,0)</f>
        <v>0</v>
      </c>
      <c r="BQ2107" s="37">
        <f>IF(Voorblad!$E$14=Rekenblad!$BL$2012,Rekenblad!BI2107,0)</f>
        <v>0</v>
      </c>
    </row>
    <row r="2108" spans="2:69" x14ac:dyDescent="0.25">
      <c r="B2108">
        <f>'Data TREND'!$AU$241</f>
        <v>104</v>
      </c>
      <c r="C2108" s="37">
        <f>'Data TREND'!AW385</f>
        <v>476.26808389428879</v>
      </c>
      <c r="D2108" s="37">
        <f>'Data TREND'!AX385</f>
        <v>39.202192636456473</v>
      </c>
      <c r="E2108" s="37">
        <f>'Data TREND'!AY385</f>
        <v>551.27790924761416</v>
      </c>
      <c r="F2108" s="37">
        <f>'Data TREND'!AZ385</f>
        <v>1066.8743936405904</v>
      </c>
      <c r="G2108" s="37">
        <f>'Data TREND'!BA385</f>
        <v>24.253345070359675</v>
      </c>
      <c r="H2108" s="37">
        <f>'Data TREND'!BB385</f>
        <v>9.7857667663930954</v>
      </c>
      <c r="J2108" s="37">
        <f t="shared" si="1456"/>
        <v>476.26808389428879</v>
      </c>
      <c r="K2108" s="37">
        <f t="shared" si="1457"/>
        <v>39.202192636456473</v>
      </c>
      <c r="L2108" s="37">
        <f t="shared" si="1458"/>
        <v>551.27790924761416</v>
      </c>
      <c r="M2108" s="37">
        <f t="shared" si="1459"/>
        <v>1066.8743936405904</v>
      </c>
      <c r="N2108" s="37">
        <f t="shared" si="1460"/>
        <v>24.253345070359675</v>
      </c>
      <c r="O2108" s="37">
        <f t="shared" si="1461"/>
        <v>9.7857667663930954</v>
      </c>
      <c r="Q2108">
        <f>'Data TREND'!$AU$241</f>
        <v>104</v>
      </c>
      <c r="R2108" s="37">
        <f>'Data TREND'!BD385</f>
        <v>542.72832568373519</v>
      </c>
      <c r="S2108" s="37">
        <f>'Data TREND'!BE385</f>
        <v>78.051331075135664</v>
      </c>
      <c r="T2108" s="37">
        <f>'Data TREND'!BF385</f>
        <v>551.0363418360414</v>
      </c>
      <c r="U2108" s="37">
        <f>'Data TREND'!BG385</f>
        <v>1171.3272963443442</v>
      </c>
      <c r="V2108" s="37">
        <f>'Data TREND'!BH385</f>
        <v>25.879212350103863</v>
      </c>
      <c r="W2108" s="37">
        <f>'Data TREND'!BI385</f>
        <v>10.377204094172367</v>
      </c>
      <c r="Y2108" s="37">
        <f t="shared" si="1462"/>
        <v>0</v>
      </c>
      <c r="Z2108" s="37">
        <f t="shared" si="1463"/>
        <v>0</v>
      </c>
      <c r="AA2108" s="37">
        <f t="shared" si="1464"/>
        <v>0</v>
      </c>
      <c r="AB2108" s="37">
        <f t="shared" si="1465"/>
        <v>0</v>
      </c>
      <c r="AC2108" s="37">
        <f t="shared" si="1466"/>
        <v>0</v>
      </c>
      <c r="AD2108" s="37">
        <f t="shared" si="1467"/>
        <v>0</v>
      </c>
      <c r="AF2108">
        <f>'Data TREND'!$AU$241</f>
        <v>104</v>
      </c>
      <c r="AG2108" s="37">
        <f>'Data TREND'!BK385</f>
        <v>613.2079465428543</v>
      </c>
      <c r="AH2108" s="37">
        <f>'Data TREND'!BL385</f>
        <v>83.305709768719197</v>
      </c>
      <c r="AI2108" s="37">
        <f>'Data TREND'!BM385</f>
        <v>549.97864192892609</v>
      </c>
      <c r="AJ2108" s="37">
        <f>'Data TREND'!BN385</f>
        <v>1246.5175432033552</v>
      </c>
      <c r="AK2108" s="37">
        <f>'Data TREND'!BO385</f>
        <v>25.824114840916977</v>
      </c>
      <c r="AL2108" s="37">
        <f>'Data TREND'!BP385</f>
        <v>10.579728857835134</v>
      </c>
      <c r="AN2108" s="37">
        <f t="shared" si="1468"/>
        <v>0</v>
      </c>
      <c r="AO2108" s="37">
        <f t="shared" si="1469"/>
        <v>0</v>
      </c>
      <c r="AP2108" s="37">
        <f t="shared" si="1470"/>
        <v>0</v>
      </c>
      <c r="AQ2108" s="37">
        <f t="shared" si="1471"/>
        <v>0</v>
      </c>
      <c r="AR2108" s="37">
        <f t="shared" si="1472"/>
        <v>0</v>
      </c>
      <c r="AS2108" s="37">
        <f t="shared" si="1473"/>
        <v>0</v>
      </c>
      <c r="AU2108">
        <v>104</v>
      </c>
      <c r="AV2108" s="37">
        <f t="shared" si="1474"/>
        <v>476.26808389428879</v>
      </c>
      <c r="AW2108" s="37">
        <f t="shared" si="1475"/>
        <v>39.202192636456473</v>
      </c>
      <c r="AX2108" s="37">
        <f t="shared" si="1476"/>
        <v>551.27790924761416</v>
      </c>
      <c r="AY2108" s="37">
        <f t="shared" si="1477"/>
        <v>1066.8743936405904</v>
      </c>
      <c r="AZ2108" s="37">
        <f t="shared" si="1478"/>
        <v>24.253345070359675</v>
      </c>
      <c r="BA2108" s="37">
        <f t="shared" si="1479"/>
        <v>9.7857667663930954</v>
      </c>
      <c r="BC2108">
        <v>104</v>
      </c>
      <c r="BD2108" s="37">
        <f>IF(Voorblad!$E$10=Rekenblad!BC2108,Rekenblad!AV2108,0)</f>
        <v>0</v>
      </c>
      <c r="BE2108" s="37">
        <f>IF(Voorblad!$E$10=Rekenblad!BC2108,Rekenblad!AW2108,0)</f>
        <v>0</v>
      </c>
      <c r="BF2108" s="37">
        <f>IF(Voorblad!$E$10=Rekenblad!BC2108,Rekenblad!AX2108,0)</f>
        <v>0</v>
      </c>
      <c r="BG2108" s="62">
        <f>IF(Voorblad!$E$10=Rekenblad!BC2108,Rekenblad!AY2108,0)</f>
        <v>0</v>
      </c>
      <c r="BH2108" s="37">
        <f>IF(Voorblad!$E$10=Rekenblad!BC2108,Rekenblad!AZ2108,0)</f>
        <v>0</v>
      </c>
      <c r="BI2108" s="37">
        <f>IF(Voorblad!$E$10=Rekenblad!BC2108,Rekenblad!BA2108,0)</f>
        <v>0</v>
      </c>
      <c r="BK2108">
        <v>104</v>
      </c>
      <c r="BL2108" s="37">
        <f>IF(Voorblad!$E$14=Rekenblad!$BL$2012,Rekenblad!BD2108,0)</f>
        <v>0</v>
      </c>
      <c r="BM2108" s="37">
        <f>IF(Voorblad!$E$14=Rekenblad!$BL$2012,Rekenblad!BE2108,0)</f>
        <v>0</v>
      </c>
      <c r="BN2108" s="37">
        <f>IF(Voorblad!$E$14=Rekenblad!$BL$2012,Rekenblad!BF2108,0)</f>
        <v>0</v>
      </c>
      <c r="BO2108" s="37">
        <f>IF(Voorblad!$E$14=Rekenblad!$BL$2012,Rekenblad!BG2108,0)</f>
        <v>0</v>
      </c>
      <c r="BP2108" s="37">
        <f>IF(Voorblad!$E$14=Rekenblad!$BL$2012,Rekenblad!BH2108,0)</f>
        <v>0</v>
      </c>
      <c r="BQ2108" s="37">
        <f>IF(Voorblad!$E$14=Rekenblad!$BL$2012,Rekenblad!BI2108,0)</f>
        <v>0</v>
      </c>
    </row>
    <row r="2109" spans="2:69" x14ac:dyDescent="0.25">
      <c r="B2109">
        <f>'Data TREND'!$AU$242</f>
        <v>105</v>
      </c>
      <c r="C2109" s="37">
        <f>'Data TREND'!AW386</f>
        <v>480.34847606255943</v>
      </c>
      <c r="D2109" s="37">
        <f>'Data TREND'!AX386</f>
        <v>39.459240633537291</v>
      </c>
      <c r="E2109" s="37">
        <f>'Data TREND'!AY386</f>
        <v>556.53420919672408</v>
      </c>
      <c r="F2109" s="37">
        <f>'Data TREND'!AZ386</f>
        <v>1076.4656162475471</v>
      </c>
      <c r="G2109" s="37">
        <f>'Data TREND'!BA386</f>
        <v>24.14664610387149</v>
      </c>
      <c r="H2109" s="37">
        <f>'Data TREND'!BB386</f>
        <v>9.7394658210759566</v>
      </c>
      <c r="J2109" s="37">
        <f t="shared" si="1456"/>
        <v>480.34847606255943</v>
      </c>
      <c r="K2109" s="37">
        <f t="shared" si="1457"/>
        <v>39.459240633537291</v>
      </c>
      <c r="L2109" s="37">
        <f t="shared" si="1458"/>
        <v>556.53420919672408</v>
      </c>
      <c r="M2109" s="37">
        <f t="shared" si="1459"/>
        <v>1076.4656162475471</v>
      </c>
      <c r="N2109" s="37">
        <f t="shared" si="1460"/>
        <v>24.14664610387149</v>
      </c>
      <c r="O2109" s="37">
        <f t="shared" si="1461"/>
        <v>9.7394658210759566</v>
      </c>
      <c r="Q2109">
        <f>'Data TREND'!$AU$242</f>
        <v>105</v>
      </c>
      <c r="R2109" s="37">
        <f>'Data TREND'!BD386</f>
        <v>547.2784641449224</v>
      </c>
      <c r="S2109" s="37">
        <f>'Data TREND'!BE386</f>
        <v>78.58221486960278</v>
      </c>
      <c r="T2109" s="37">
        <f>'Data TREND'!BF386</f>
        <v>556.29854984523513</v>
      </c>
      <c r="U2109" s="37">
        <f>'Data TREND'!BG386</f>
        <v>1181.6635025334754</v>
      </c>
      <c r="V2109" s="37">
        <f>'Data TREND'!BH386</f>
        <v>25.716342720064951</v>
      </c>
      <c r="W2109" s="37">
        <f>'Data TREND'!BI386</f>
        <v>10.307238091187054</v>
      </c>
      <c r="Y2109" s="37">
        <f t="shared" si="1462"/>
        <v>0</v>
      </c>
      <c r="Z2109" s="37">
        <f t="shared" si="1463"/>
        <v>0</v>
      </c>
      <c r="AA2109" s="37">
        <f t="shared" si="1464"/>
        <v>0</v>
      </c>
      <c r="AB2109" s="37">
        <f t="shared" si="1465"/>
        <v>0</v>
      </c>
      <c r="AC2109" s="37">
        <f t="shared" si="1466"/>
        <v>0</v>
      </c>
      <c r="AD2109" s="37">
        <f t="shared" si="1467"/>
        <v>0</v>
      </c>
      <c r="AF2109">
        <f>'Data TREND'!$AU$242</f>
        <v>105</v>
      </c>
      <c r="AG2109" s="37">
        <f>'Data TREND'!BK386</f>
        <v>618.24652544178662</v>
      </c>
      <c r="AH2109" s="37">
        <f>'Data TREND'!BL386</f>
        <v>83.880066471539351</v>
      </c>
      <c r="AI2109" s="37">
        <f>'Data TREND'!BM386</f>
        <v>555.18649884954755</v>
      </c>
      <c r="AJ2109" s="37">
        <f>'Data TREND'!BN386</f>
        <v>1257.3365018880841</v>
      </c>
      <c r="AK2109" s="37">
        <f>'Data TREND'!BO386</f>
        <v>25.581897155450982</v>
      </c>
      <c r="AL2109" s="37">
        <f>'Data TREND'!BP386</f>
        <v>10.480085796681992</v>
      </c>
      <c r="AN2109" s="37">
        <f t="shared" si="1468"/>
        <v>0</v>
      </c>
      <c r="AO2109" s="37">
        <f t="shared" si="1469"/>
        <v>0</v>
      </c>
      <c r="AP2109" s="37">
        <f t="shared" si="1470"/>
        <v>0</v>
      </c>
      <c r="AQ2109" s="37">
        <f t="shared" si="1471"/>
        <v>0</v>
      </c>
      <c r="AR2109" s="37">
        <f t="shared" si="1472"/>
        <v>0</v>
      </c>
      <c r="AS2109" s="37">
        <f t="shared" si="1473"/>
        <v>0</v>
      </c>
      <c r="AU2109">
        <v>105</v>
      </c>
      <c r="AV2109" s="37">
        <f t="shared" si="1474"/>
        <v>480.34847606255943</v>
      </c>
      <c r="AW2109" s="37">
        <f t="shared" si="1475"/>
        <v>39.459240633537291</v>
      </c>
      <c r="AX2109" s="37">
        <f t="shared" si="1476"/>
        <v>556.53420919672408</v>
      </c>
      <c r="AY2109" s="37">
        <f t="shared" si="1477"/>
        <v>1076.4656162475471</v>
      </c>
      <c r="AZ2109" s="37">
        <f t="shared" si="1478"/>
        <v>24.14664610387149</v>
      </c>
      <c r="BA2109" s="37">
        <f t="shared" si="1479"/>
        <v>9.7394658210759566</v>
      </c>
      <c r="BC2109">
        <v>105</v>
      </c>
      <c r="BD2109" s="37">
        <f>IF(Voorblad!$E$10=Rekenblad!BC2109,Rekenblad!AV2109,0)</f>
        <v>0</v>
      </c>
      <c r="BE2109" s="37">
        <f>IF(Voorblad!$E$10=Rekenblad!BC2109,Rekenblad!AW2109,0)</f>
        <v>0</v>
      </c>
      <c r="BF2109" s="37">
        <f>IF(Voorblad!$E$10=Rekenblad!BC2109,Rekenblad!AX2109,0)</f>
        <v>0</v>
      </c>
      <c r="BG2109" s="62">
        <f>IF(Voorblad!$E$10=Rekenblad!BC2109,Rekenblad!AY2109,0)</f>
        <v>0</v>
      </c>
      <c r="BH2109" s="37">
        <f>IF(Voorblad!$E$10=Rekenblad!BC2109,Rekenblad!AZ2109,0)</f>
        <v>0</v>
      </c>
      <c r="BI2109" s="37">
        <f>IF(Voorblad!$E$10=Rekenblad!BC2109,Rekenblad!BA2109,0)</f>
        <v>0</v>
      </c>
      <c r="BK2109">
        <v>105</v>
      </c>
      <c r="BL2109" s="37">
        <f>IF(Voorblad!$E$14=Rekenblad!$BL$2012,Rekenblad!BD2109,0)</f>
        <v>0</v>
      </c>
      <c r="BM2109" s="37">
        <f>IF(Voorblad!$E$14=Rekenblad!$BL$2012,Rekenblad!BE2109,0)</f>
        <v>0</v>
      </c>
      <c r="BN2109" s="37">
        <f>IF(Voorblad!$E$14=Rekenblad!$BL$2012,Rekenblad!BF2109,0)</f>
        <v>0</v>
      </c>
      <c r="BO2109" s="37">
        <f>IF(Voorblad!$E$14=Rekenblad!$BL$2012,Rekenblad!BG2109,0)</f>
        <v>0</v>
      </c>
      <c r="BP2109" s="37">
        <f>IF(Voorblad!$E$14=Rekenblad!$BL$2012,Rekenblad!BH2109,0)</f>
        <v>0</v>
      </c>
      <c r="BQ2109" s="37">
        <f>IF(Voorblad!$E$14=Rekenblad!$BL$2012,Rekenblad!BI2109,0)</f>
        <v>0</v>
      </c>
    </row>
    <row r="2110" spans="2:69" x14ac:dyDescent="0.25">
      <c r="B2110">
        <f>'Data TREND'!$AU$243</f>
        <v>106</v>
      </c>
      <c r="C2110" s="37">
        <f>'Data TREND'!AW387</f>
        <v>484.42886823083006</v>
      </c>
      <c r="D2110" s="37">
        <f>'Data TREND'!AX387</f>
        <v>39.716288630618109</v>
      </c>
      <c r="E2110" s="37">
        <f>'Data TREND'!AY387</f>
        <v>561.79050914583422</v>
      </c>
      <c r="F2110" s="37">
        <f>'Data TREND'!AZ387</f>
        <v>1086.0568388545043</v>
      </c>
      <c r="G2110" s="37">
        <f>'Data TREND'!BA387</f>
        <v>24.039947137383304</v>
      </c>
      <c r="H2110" s="37">
        <f>'Data TREND'!BB387</f>
        <v>9.6931648757588214</v>
      </c>
      <c r="J2110" s="37">
        <f t="shared" si="1456"/>
        <v>484.42886823083006</v>
      </c>
      <c r="K2110" s="37">
        <f t="shared" si="1457"/>
        <v>39.716288630618109</v>
      </c>
      <c r="L2110" s="37">
        <f t="shared" si="1458"/>
        <v>561.79050914583422</v>
      </c>
      <c r="M2110" s="37">
        <f t="shared" si="1459"/>
        <v>1086.0568388545043</v>
      </c>
      <c r="N2110" s="37">
        <f t="shared" si="1460"/>
        <v>24.039947137383304</v>
      </c>
      <c r="O2110" s="37">
        <f t="shared" si="1461"/>
        <v>9.6931648757588214</v>
      </c>
      <c r="Q2110">
        <f>'Data TREND'!$AU$243</f>
        <v>106</v>
      </c>
      <c r="R2110" s="37">
        <f>'Data TREND'!BD387</f>
        <v>551.8286026061096</v>
      </c>
      <c r="S2110" s="37">
        <f>'Data TREND'!BE387</f>
        <v>79.113098664069895</v>
      </c>
      <c r="T2110" s="37">
        <f>'Data TREND'!BF387</f>
        <v>561.56075785442886</v>
      </c>
      <c r="U2110" s="37">
        <f>'Data TREND'!BG387</f>
        <v>1191.9997087226066</v>
      </c>
      <c r="V2110" s="37">
        <f>'Data TREND'!BH387</f>
        <v>25.553473090026039</v>
      </c>
      <c r="W2110" s="37">
        <f>'Data TREND'!BI387</f>
        <v>10.237272088201742</v>
      </c>
      <c r="Y2110" s="37">
        <f t="shared" si="1462"/>
        <v>0</v>
      </c>
      <c r="Z2110" s="37">
        <f t="shared" si="1463"/>
        <v>0</v>
      </c>
      <c r="AA2110" s="37">
        <f t="shared" si="1464"/>
        <v>0</v>
      </c>
      <c r="AB2110" s="37">
        <f t="shared" si="1465"/>
        <v>0</v>
      </c>
      <c r="AC2110" s="37">
        <f t="shared" si="1466"/>
        <v>0</v>
      </c>
      <c r="AD2110" s="37">
        <f t="shared" si="1467"/>
        <v>0</v>
      </c>
      <c r="AF2110">
        <f>'Data TREND'!$AU$243</f>
        <v>106</v>
      </c>
      <c r="AG2110" s="37">
        <f>'Data TREND'!BK387</f>
        <v>623.28510434071882</v>
      </c>
      <c r="AH2110" s="37">
        <f>'Data TREND'!BL387</f>
        <v>84.454423174359476</v>
      </c>
      <c r="AI2110" s="37">
        <f>'Data TREND'!BM387</f>
        <v>560.39435577016889</v>
      </c>
      <c r="AJ2110" s="37">
        <f>'Data TREND'!BN387</f>
        <v>1268.1554605728129</v>
      </c>
      <c r="AK2110" s="37">
        <f>'Data TREND'!BO387</f>
        <v>25.339679469984986</v>
      </c>
      <c r="AL2110" s="37">
        <f>'Data TREND'!BP387</f>
        <v>10.380442735528849</v>
      </c>
      <c r="AN2110" s="37">
        <f t="shared" si="1468"/>
        <v>0</v>
      </c>
      <c r="AO2110" s="37">
        <f t="shared" si="1469"/>
        <v>0</v>
      </c>
      <c r="AP2110" s="37">
        <f t="shared" si="1470"/>
        <v>0</v>
      </c>
      <c r="AQ2110" s="37">
        <f t="shared" si="1471"/>
        <v>0</v>
      </c>
      <c r="AR2110" s="37">
        <f t="shared" si="1472"/>
        <v>0</v>
      </c>
      <c r="AS2110" s="37">
        <f t="shared" si="1473"/>
        <v>0</v>
      </c>
      <c r="AU2110">
        <v>106</v>
      </c>
      <c r="AV2110" s="37">
        <f t="shared" si="1474"/>
        <v>484.42886823083006</v>
      </c>
      <c r="AW2110" s="37">
        <f t="shared" si="1475"/>
        <v>39.716288630618109</v>
      </c>
      <c r="AX2110" s="37">
        <f t="shared" si="1476"/>
        <v>561.79050914583422</v>
      </c>
      <c r="AY2110" s="37">
        <f t="shared" si="1477"/>
        <v>1086.0568388545043</v>
      </c>
      <c r="AZ2110" s="37">
        <f t="shared" si="1478"/>
        <v>24.039947137383304</v>
      </c>
      <c r="BA2110" s="37">
        <f t="shared" si="1479"/>
        <v>9.6931648757588214</v>
      </c>
      <c r="BC2110">
        <v>106</v>
      </c>
      <c r="BD2110" s="37">
        <f>IF(Voorblad!$E$10=Rekenblad!BC2110,Rekenblad!AV2110,0)</f>
        <v>0</v>
      </c>
      <c r="BE2110" s="37">
        <f>IF(Voorblad!$E$10=Rekenblad!BC2110,Rekenblad!AW2110,0)</f>
        <v>0</v>
      </c>
      <c r="BF2110" s="37">
        <f>IF(Voorblad!$E$10=Rekenblad!BC2110,Rekenblad!AX2110,0)</f>
        <v>0</v>
      </c>
      <c r="BG2110" s="62">
        <f>IF(Voorblad!$E$10=Rekenblad!BC2110,Rekenblad!AY2110,0)</f>
        <v>0</v>
      </c>
      <c r="BH2110" s="37">
        <f>IF(Voorblad!$E$10=Rekenblad!BC2110,Rekenblad!AZ2110,0)</f>
        <v>0</v>
      </c>
      <c r="BI2110" s="37">
        <f>IF(Voorblad!$E$10=Rekenblad!BC2110,Rekenblad!BA2110,0)</f>
        <v>0</v>
      </c>
      <c r="BK2110">
        <v>106</v>
      </c>
      <c r="BL2110" s="37">
        <f>IF(Voorblad!$E$14=Rekenblad!$BL$2012,Rekenblad!BD2110,0)</f>
        <v>0</v>
      </c>
      <c r="BM2110" s="37">
        <f>IF(Voorblad!$E$14=Rekenblad!$BL$2012,Rekenblad!BE2110,0)</f>
        <v>0</v>
      </c>
      <c r="BN2110" s="37">
        <f>IF(Voorblad!$E$14=Rekenblad!$BL$2012,Rekenblad!BF2110,0)</f>
        <v>0</v>
      </c>
      <c r="BO2110" s="37">
        <f>IF(Voorblad!$E$14=Rekenblad!$BL$2012,Rekenblad!BG2110,0)</f>
        <v>0</v>
      </c>
      <c r="BP2110" s="37">
        <f>IF(Voorblad!$E$14=Rekenblad!$BL$2012,Rekenblad!BH2110,0)</f>
        <v>0</v>
      </c>
      <c r="BQ2110" s="37">
        <f>IF(Voorblad!$E$14=Rekenblad!$BL$2012,Rekenblad!BI2110,0)</f>
        <v>0</v>
      </c>
    </row>
    <row r="2111" spans="2:69" x14ac:dyDescent="0.25">
      <c r="B2111">
        <f>'Data TREND'!$AU$244</f>
        <v>107</v>
      </c>
      <c r="C2111" s="37">
        <f>'Data TREND'!AW388</f>
        <v>488.50926039910075</v>
      </c>
      <c r="D2111" s="37">
        <f>'Data TREND'!AX388</f>
        <v>39.973336627698927</v>
      </c>
      <c r="E2111" s="37">
        <f>'Data TREND'!AY388</f>
        <v>567.04680909494436</v>
      </c>
      <c r="F2111" s="37">
        <f>'Data TREND'!AZ388</f>
        <v>1095.6480614614611</v>
      </c>
      <c r="G2111" s="37">
        <f>'Data TREND'!BA388</f>
        <v>23.933248170895119</v>
      </c>
      <c r="H2111" s="37">
        <f>'Data TREND'!BB388</f>
        <v>9.6468639304416843</v>
      </c>
      <c r="J2111" s="37">
        <f t="shared" si="1456"/>
        <v>488.50926039910075</v>
      </c>
      <c r="K2111" s="37">
        <f t="shared" si="1457"/>
        <v>39.973336627698927</v>
      </c>
      <c r="L2111" s="37">
        <f t="shared" si="1458"/>
        <v>567.04680909494436</v>
      </c>
      <c r="M2111" s="37">
        <f t="shared" si="1459"/>
        <v>1095.6480614614611</v>
      </c>
      <c r="N2111" s="37">
        <f t="shared" si="1460"/>
        <v>23.933248170895119</v>
      </c>
      <c r="O2111" s="37">
        <f t="shared" si="1461"/>
        <v>9.6468639304416843</v>
      </c>
      <c r="Q2111">
        <f>'Data TREND'!$AU$244</f>
        <v>107</v>
      </c>
      <c r="R2111" s="37">
        <f>'Data TREND'!BD388</f>
        <v>556.3787410672968</v>
      </c>
      <c r="S2111" s="37">
        <f>'Data TREND'!BE388</f>
        <v>79.64398245853701</v>
      </c>
      <c r="T2111" s="37">
        <f>'Data TREND'!BF388</f>
        <v>566.82296586362236</v>
      </c>
      <c r="U2111" s="37">
        <f>'Data TREND'!BG388</f>
        <v>1202.3359149117373</v>
      </c>
      <c r="V2111" s="37">
        <f>'Data TREND'!BH388</f>
        <v>25.390603459987126</v>
      </c>
      <c r="W2111" s="37">
        <f>'Data TREND'!BI388</f>
        <v>10.167306085216429</v>
      </c>
      <c r="Y2111" s="37">
        <f t="shared" si="1462"/>
        <v>0</v>
      </c>
      <c r="Z2111" s="37">
        <f t="shared" si="1463"/>
        <v>0</v>
      </c>
      <c r="AA2111" s="37">
        <f t="shared" si="1464"/>
        <v>0</v>
      </c>
      <c r="AB2111" s="37">
        <f t="shared" si="1465"/>
        <v>0</v>
      </c>
      <c r="AC2111" s="37">
        <f t="shared" si="1466"/>
        <v>0</v>
      </c>
      <c r="AD2111" s="37">
        <f t="shared" si="1467"/>
        <v>0</v>
      </c>
      <c r="AF2111">
        <f>'Data TREND'!$AU$244</f>
        <v>107</v>
      </c>
      <c r="AG2111" s="37">
        <f>'Data TREND'!BK388</f>
        <v>628.32368323965102</v>
      </c>
      <c r="AH2111" s="37">
        <f>'Data TREND'!BL388</f>
        <v>85.02877987717963</v>
      </c>
      <c r="AI2111" s="37">
        <f>'Data TREND'!BM388</f>
        <v>565.60221269079022</v>
      </c>
      <c r="AJ2111" s="37">
        <f>'Data TREND'!BN388</f>
        <v>1278.9744192575417</v>
      </c>
      <c r="AK2111" s="37">
        <f>'Data TREND'!BO388</f>
        <v>25.097461784518991</v>
      </c>
      <c r="AL2111" s="37">
        <f>'Data TREND'!BP388</f>
        <v>10.280799674375706</v>
      </c>
      <c r="AN2111" s="37">
        <f t="shared" si="1468"/>
        <v>0</v>
      </c>
      <c r="AO2111" s="37">
        <f t="shared" si="1469"/>
        <v>0</v>
      </c>
      <c r="AP2111" s="37">
        <f t="shared" si="1470"/>
        <v>0</v>
      </c>
      <c r="AQ2111" s="37">
        <f t="shared" si="1471"/>
        <v>0</v>
      </c>
      <c r="AR2111" s="37">
        <f t="shared" si="1472"/>
        <v>0</v>
      </c>
      <c r="AS2111" s="37">
        <f t="shared" si="1473"/>
        <v>0</v>
      </c>
      <c r="AU2111">
        <v>107</v>
      </c>
      <c r="AV2111" s="37">
        <f t="shared" si="1474"/>
        <v>488.50926039910075</v>
      </c>
      <c r="AW2111" s="37">
        <f t="shared" si="1475"/>
        <v>39.973336627698927</v>
      </c>
      <c r="AX2111" s="37">
        <f t="shared" si="1476"/>
        <v>567.04680909494436</v>
      </c>
      <c r="AY2111" s="37">
        <f t="shared" si="1477"/>
        <v>1095.6480614614611</v>
      </c>
      <c r="AZ2111" s="37">
        <f t="shared" si="1478"/>
        <v>23.933248170895119</v>
      </c>
      <c r="BA2111" s="37">
        <f t="shared" si="1479"/>
        <v>9.6468639304416843</v>
      </c>
      <c r="BC2111">
        <v>107</v>
      </c>
      <c r="BD2111" s="37">
        <f>IF(Voorblad!$E$10=Rekenblad!BC2111,Rekenblad!AV2111,0)</f>
        <v>0</v>
      </c>
      <c r="BE2111" s="37">
        <f>IF(Voorblad!$E$10=Rekenblad!BC2111,Rekenblad!AW2111,0)</f>
        <v>0</v>
      </c>
      <c r="BF2111" s="37">
        <f>IF(Voorblad!$E$10=Rekenblad!BC2111,Rekenblad!AX2111,0)</f>
        <v>0</v>
      </c>
      <c r="BG2111" s="62">
        <f>IF(Voorblad!$E$10=Rekenblad!BC2111,Rekenblad!AY2111,0)</f>
        <v>0</v>
      </c>
      <c r="BH2111" s="37">
        <f>IF(Voorblad!$E$10=Rekenblad!BC2111,Rekenblad!AZ2111,0)</f>
        <v>0</v>
      </c>
      <c r="BI2111" s="37">
        <f>IF(Voorblad!$E$10=Rekenblad!BC2111,Rekenblad!BA2111,0)</f>
        <v>0</v>
      </c>
      <c r="BK2111">
        <v>107</v>
      </c>
      <c r="BL2111" s="37">
        <f>IF(Voorblad!$E$14=Rekenblad!$BL$2012,Rekenblad!BD2111,0)</f>
        <v>0</v>
      </c>
      <c r="BM2111" s="37">
        <f>IF(Voorblad!$E$14=Rekenblad!$BL$2012,Rekenblad!BE2111,0)</f>
        <v>0</v>
      </c>
      <c r="BN2111" s="37">
        <f>IF(Voorblad!$E$14=Rekenblad!$BL$2012,Rekenblad!BF2111,0)</f>
        <v>0</v>
      </c>
      <c r="BO2111" s="37">
        <f>IF(Voorblad!$E$14=Rekenblad!$BL$2012,Rekenblad!BG2111,0)</f>
        <v>0</v>
      </c>
      <c r="BP2111" s="37">
        <f>IF(Voorblad!$E$14=Rekenblad!$BL$2012,Rekenblad!BH2111,0)</f>
        <v>0</v>
      </c>
      <c r="BQ2111" s="37">
        <f>IF(Voorblad!$E$14=Rekenblad!$BL$2012,Rekenblad!BI2111,0)</f>
        <v>0</v>
      </c>
    </row>
    <row r="2112" spans="2:69" x14ac:dyDescent="0.25">
      <c r="B2112">
        <f>'Data TREND'!$AU$245</f>
        <v>108</v>
      </c>
      <c r="C2112" s="37">
        <f>'Data TREND'!AW389</f>
        <v>492.58965256737139</v>
      </c>
      <c r="D2112" s="37">
        <f>'Data TREND'!AX389</f>
        <v>40.230384624779745</v>
      </c>
      <c r="E2112" s="37">
        <f>'Data TREND'!AY389</f>
        <v>572.30310904405428</v>
      </c>
      <c r="F2112" s="37">
        <f>'Data TREND'!AZ389</f>
        <v>1105.2392840684181</v>
      </c>
      <c r="G2112" s="37">
        <f>'Data TREND'!BA389</f>
        <v>23.82654920440693</v>
      </c>
      <c r="H2112" s="37">
        <f>'Data TREND'!BB389</f>
        <v>9.6005629851245473</v>
      </c>
      <c r="J2112" s="37">
        <f t="shared" si="1456"/>
        <v>492.58965256737139</v>
      </c>
      <c r="K2112" s="37">
        <f t="shared" si="1457"/>
        <v>40.230384624779745</v>
      </c>
      <c r="L2112" s="37">
        <f t="shared" si="1458"/>
        <v>572.30310904405428</v>
      </c>
      <c r="M2112" s="37">
        <f t="shared" si="1459"/>
        <v>1105.2392840684181</v>
      </c>
      <c r="N2112" s="37">
        <f t="shared" si="1460"/>
        <v>23.82654920440693</v>
      </c>
      <c r="O2112" s="37">
        <f t="shared" si="1461"/>
        <v>9.6005629851245473</v>
      </c>
      <c r="Q2112">
        <f>'Data TREND'!$AU$245</f>
        <v>108</v>
      </c>
      <c r="R2112" s="37">
        <f>'Data TREND'!BD389</f>
        <v>560.928879528484</v>
      </c>
      <c r="S2112" s="37">
        <f>'Data TREND'!BE389</f>
        <v>80.174866253004126</v>
      </c>
      <c r="T2112" s="37">
        <f>'Data TREND'!BF389</f>
        <v>572.08517387281609</v>
      </c>
      <c r="U2112" s="37">
        <f>'Data TREND'!BG389</f>
        <v>1212.6721211008685</v>
      </c>
      <c r="V2112" s="37">
        <f>'Data TREND'!BH389</f>
        <v>25.22773382994821</v>
      </c>
      <c r="W2112" s="37">
        <f>'Data TREND'!BI389</f>
        <v>10.097340082231117</v>
      </c>
      <c r="Y2112" s="37">
        <f t="shared" si="1462"/>
        <v>0</v>
      </c>
      <c r="Z2112" s="37">
        <f t="shared" si="1463"/>
        <v>0</v>
      </c>
      <c r="AA2112" s="37">
        <f t="shared" si="1464"/>
        <v>0</v>
      </c>
      <c r="AB2112" s="37">
        <f t="shared" si="1465"/>
        <v>0</v>
      </c>
      <c r="AC2112" s="37">
        <f t="shared" si="1466"/>
        <v>0</v>
      </c>
      <c r="AD2112" s="37">
        <f t="shared" si="1467"/>
        <v>0</v>
      </c>
      <c r="AF2112">
        <f>'Data TREND'!$AU$245</f>
        <v>108</v>
      </c>
      <c r="AG2112" s="37">
        <f>'Data TREND'!BK389</f>
        <v>633.36226213858322</v>
      </c>
      <c r="AH2112" s="37">
        <f>'Data TREND'!BL389</f>
        <v>85.603136579999756</v>
      </c>
      <c r="AI2112" s="37">
        <f>'Data TREND'!BM389</f>
        <v>570.81006961141168</v>
      </c>
      <c r="AJ2112" s="37">
        <f>'Data TREND'!BN389</f>
        <v>1289.7933779422701</v>
      </c>
      <c r="AK2112" s="37">
        <f>'Data TREND'!BO389</f>
        <v>24.855244099052999</v>
      </c>
      <c r="AL2112" s="37">
        <f>'Data TREND'!BP389</f>
        <v>10.181156613222564</v>
      </c>
      <c r="AN2112" s="37">
        <f t="shared" si="1468"/>
        <v>0</v>
      </c>
      <c r="AO2112" s="37">
        <f t="shared" si="1469"/>
        <v>0</v>
      </c>
      <c r="AP2112" s="37">
        <f t="shared" si="1470"/>
        <v>0</v>
      </c>
      <c r="AQ2112" s="37">
        <f t="shared" si="1471"/>
        <v>0</v>
      </c>
      <c r="AR2112" s="37">
        <f t="shared" si="1472"/>
        <v>0</v>
      </c>
      <c r="AS2112" s="37">
        <f t="shared" si="1473"/>
        <v>0</v>
      </c>
      <c r="AU2112">
        <v>108</v>
      </c>
      <c r="AV2112" s="37">
        <f t="shared" si="1474"/>
        <v>492.58965256737139</v>
      </c>
      <c r="AW2112" s="37">
        <f t="shared" si="1475"/>
        <v>40.230384624779745</v>
      </c>
      <c r="AX2112" s="37">
        <f t="shared" si="1476"/>
        <v>572.30310904405428</v>
      </c>
      <c r="AY2112" s="37">
        <f t="shared" si="1477"/>
        <v>1105.2392840684181</v>
      </c>
      <c r="AZ2112" s="37">
        <f t="shared" si="1478"/>
        <v>23.82654920440693</v>
      </c>
      <c r="BA2112" s="37">
        <f t="shared" si="1479"/>
        <v>9.6005629851245473</v>
      </c>
      <c r="BC2112">
        <v>108</v>
      </c>
      <c r="BD2112" s="37">
        <f>IF(Voorblad!$E$10=Rekenblad!BC2112,Rekenblad!AV2112,0)</f>
        <v>0</v>
      </c>
      <c r="BE2112" s="37">
        <f>IF(Voorblad!$E$10=Rekenblad!BC2112,Rekenblad!AW2112,0)</f>
        <v>0</v>
      </c>
      <c r="BF2112" s="37">
        <f>IF(Voorblad!$E$10=Rekenblad!BC2112,Rekenblad!AX2112,0)</f>
        <v>0</v>
      </c>
      <c r="BG2112" s="62">
        <f>IF(Voorblad!$E$10=Rekenblad!BC2112,Rekenblad!AY2112,0)</f>
        <v>0</v>
      </c>
      <c r="BH2112" s="37">
        <f>IF(Voorblad!$E$10=Rekenblad!BC2112,Rekenblad!AZ2112,0)</f>
        <v>0</v>
      </c>
      <c r="BI2112" s="37">
        <f>IF(Voorblad!$E$10=Rekenblad!BC2112,Rekenblad!BA2112,0)</f>
        <v>0</v>
      </c>
      <c r="BK2112">
        <v>108</v>
      </c>
      <c r="BL2112" s="37">
        <f>IF(Voorblad!$E$14=Rekenblad!$BL$2012,Rekenblad!BD2112,0)</f>
        <v>0</v>
      </c>
      <c r="BM2112" s="37">
        <f>IF(Voorblad!$E$14=Rekenblad!$BL$2012,Rekenblad!BE2112,0)</f>
        <v>0</v>
      </c>
      <c r="BN2112" s="37">
        <f>IF(Voorblad!$E$14=Rekenblad!$BL$2012,Rekenblad!BF2112,0)</f>
        <v>0</v>
      </c>
      <c r="BO2112" s="37">
        <f>IF(Voorblad!$E$14=Rekenblad!$BL$2012,Rekenblad!BG2112,0)</f>
        <v>0</v>
      </c>
      <c r="BP2112" s="37">
        <f>IF(Voorblad!$E$14=Rekenblad!$BL$2012,Rekenblad!BH2112,0)</f>
        <v>0</v>
      </c>
      <c r="BQ2112" s="37">
        <f>IF(Voorblad!$E$14=Rekenblad!$BL$2012,Rekenblad!BI2112,0)</f>
        <v>0</v>
      </c>
    </row>
    <row r="2113" spans="2:69" x14ac:dyDescent="0.25">
      <c r="B2113">
        <f>'Data TREND'!$AU$246</f>
        <v>109</v>
      </c>
      <c r="C2113" s="37">
        <f>'Data TREND'!AW390</f>
        <v>496.67004473564202</v>
      </c>
      <c r="D2113" s="37">
        <f>'Data TREND'!AX390</f>
        <v>40.487432621860563</v>
      </c>
      <c r="E2113" s="37">
        <f>'Data TREND'!AY390</f>
        <v>577.55940899316442</v>
      </c>
      <c r="F2113" s="37">
        <f>'Data TREND'!AZ390</f>
        <v>1114.8305066753751</v>
      </c>
      <c r="G2113" s="37">
        <f>'Data TREND'!BA390</f>
        <v>23.719850237918745</v>
      </c>
      <c r="H2113" s="37">
        <f>'Data TREND'!BB390</f>
        <v>9.5542620398074121</v>
      </c>
      <c r="J2113" s="37">
        <f t="shared" si="1456"/>
        <v>496.67004473564202</v>
      </c>
      <c r="K2113" s="37">
        <f t="shared" si="1457"/>
        <v>40.487432621860563</v>
      </c>
      <c r="L2113" s="37">
        <f t="shared" si="1458"/>
        <v>577.55940899316442</v>
      </c>
      <c r="M2113" s="37">
        <f t="shared" si="1459"/>
        <v>1114.8305066753751</v>
      </c>
      <c r="N2113" s="37">
        <f t="shared" si="1460"/>
        <v>23.719850237918745</v>
      </c>
      <c r="O2113" s="37">
        <f t="shared" si="1461"/>
        <v>9.5542620398074121</v>
      </c>
      <c r="Q2113">
        <f>'Data TREND'!$AU$246</f>
        <v>109</v>
      </c>
      <c r="R2113" s="37">
        <f>'Data TREND'!BD390</f>
        <v>565.47901798967121</v>
      </c>
      <c r="S2113" s="37">
        <f>'Data TREND'!BE390</f>
        <v>80.705750047471241</v>
      </c>
      <c r="T2113" s="37">
        <f>'Data TREND'!BF390</f>
        <v>577.34738188200981</v>
      </c>
      <c r="U2113" s="37">
        <f>'Data TREND'!BG390</f>
        <v>1223.0083272899997</v>
      </c>
      <c r="V2113" s="37">
        <f>'Data TREND'!BH390</f>
        <v>25.064864199909298</v>
      </c>
      <c r="W2113" s="37">
        <f>'Data TREND'!BI390</f>
        <v>10.027374079245803</v>
      </c>
      <c r="Y2113" s="37">
        <f t="shared" si="1462"/>
        <v>0</v>
      </c>
      <c r="Z2113" s="37">
        <f t="shared" si="1463"/>
        <v>0</v>
      </c>
      <c r="AA2113" s="37">
        <f t="shared" si="1464"/>
        <v>0</v>
      </c>
      <c r="AB2113" s="37">
        <f t="shared" si="1465"/>
        <v>0</v>
      </c>
      <c r="AC2113" s="37">
        <f t="shared" si="1466"/>
        <v>0</v>
      </c>
      <c r="AD2113" s="37">
        <f t="shared" si="1467"/>
        <v>0</v>
      </c>
      <c r="AF2113">
        <f>'Data TREND'!$AU$246</f>
        <v>109</v>
      </c>
      <c r="AG2113" s="37">
        <f>'Data TREND'!BK390</f>
        <v>638.40084103751553</v>
      </c>
      <c r="AH2113" s="37">
        <f>'Data TREND'!BL390</f>
        <v>86.177493282819896</v>
      </c>
      <c r="AI2113" s="37">
        <f>'Data TREND'!BM390</f>
        <v>576.01792653203302</v>
      </c>
      <c r="AJ2113" s="37">
        <f>'Data TREND'!BN390</f>
        <v>1300.612336626999</v>
      </c>
      <c r="AK2113" s="37">
        <f>'Data TREND'!BO390</f>
        <v>24.613026413587004</v>
      </c>
      <c r="AL2113" s="37">
        <f>'Data TREND'!BP390</f>
        <v>10.081513552069421</v>
      </c>
      <c r="AN2113" s="37">
        <f t="shared" si="1468"/>
        <v>0</v>
      </c>
      <c r="AO2113" s="37">
        <f t="shared" si="1469"/>
        <v>0</v>
      </c>
      <c r="AP2113" s="37">
        <f t="shared" si="1470"/>
        <v>0</v>
      </c>
      <c r="AQ2113" s="37">
        <f t="shared" si="1471"/>
        <v>0</v>
      </c>
      <c r="AR2113" s="37">
        <f t="shared" si="1472"/>
        <v>0</v>
      </c>
      <c r="AS2113" s="37">
        <f t="shared" si="1473"/>
        <v>0</v>
      </c>
      <c r="AU2113">
        <v>109</v>
      </c>
      <c r="AV2113" s="37">
        <f t="shared" si="1474"/>
        <v>496.67004473564202</v>
      </c>
      <c r="AW2113" s="37">
        <f t="shared" si="1475"/>
        <v>40.487432621860563</v>
      </c>
      <c r="AX2113" s="37">
        <f t="shared" si="1476"/>
        <v>577.55940899316442</v>
      </c>
      <c r="AY2113" s="37">
        <f t="shared" si="1477"/>
        <v>1114.8305066753751</v>
      </c>
      <c r="AZ2113" s="37">
        <f t="shared" si="1478"/>
        <v>23.719850237918745</v>
      </c>
      <c r="BA2113" s="37">
        <f t="shared" si="1479"/>
        <v>9.5542620398074121</v>
      </c>
      <c r="BC2113">
        <v>109</v>
      </c>
      <c r="BD2113" s="37">
        <f>IF(Voorblad!$E$10=Rekenblad!BC2113,Rekenblad!AV2113,0)</f>
        <v>0</v>
      </c>
      <c r="BE2113" s="37">
        <f>IF(Voorblad!$E$10=Rekenblad!BC2113,Rekenblad!AW2113,0)</f>
        <v>0</v>
      </c>
      <c r="BF2113" s="37">
        <f>IF(Voorblad!$E$10=Rekenblad!BC2113,Rekenblad!AX2113,0)</f>
        <v>0</v>
      </c>
      <c r="BG2113" s="62">
        <f>IF(Voorblad!$E$10=Rekenblad!BC2113,Rekenblad!AY2113,0)</f>
        <v>0</v>
      </c>
      <c r="BH2113" s="37">
        <f>IF(Voorblad!$E$10=Rekenblad!BC2113,Rekenblad!AZ2113,0)</f>
        <v>0</v>
      </c>
      <c r="BI2113" s="37">
        <f>IF(Voorblad!$E$10=Rekenblad!BC2113,Rekenblad!BA2113,0)</f>
        <v>0</v>
      </c>
      <c r="BK2113">
        <v>109</v>
      </c>
      <c r="BL2113" s="37">
        <f>IF(Voorblad!$E$14=Rekenblad!$BL$2012,Rekenblad!BD2113,0)</f>
        <v>0</v>
      </c>
      <c r="BM2113" s="37">
        <f>IF(Voorblad!$E$14=Rekenblad!$BL$2012,Rekenblad!BE2113,0)</f>
        <v>0</v>
      </c>
      <c r="BN2113" s="37">
        <f>IF(Voorblad!$E$14=Rekenblad!$BL$2012,Rekenblad!BF2113,0)</f>
        <v>0</v>
      </c>
      <c r="BO2113" s="37">
        <f>IF(Voorblad!$E$14=Rekenblad!$BL$2012,Rekenblad!BG2113,0)</f>
        <v>0</v>
      </c>
      <c r="BP2113" s="37">
        <f>IF(Voorblad!$E$14=Rekenblad!$BL$2012,Rekenblad!BH2113,0)</f>
        <v>0</v>
      </c>
      <c r="BQ2113" s="37">
        <f>IF(Voorblad!$E$14=Rekenblad!$BL$2012,Rekenblad!BI2113,0)</f>
        <v>0</v>
      </c>
    </row>
    <row r="2114" spans="2:69" x14ac:dyDescent="0.25">
      <c r="B2114">
        <f>'Data TREND'!$AU$247</f>
        <v>110</v>
      </c>
      <c r="C2114" s="37">
        <f>'Data TREND'!AW391</f>
        <v>500.75043690391271</v>
      </c>
      <c r="D2114" s="37">
        <f>'Data TREND'!AX391</f>
        <v>40.744480618941381</v>
      </c>
      <c r="E2114" s="37">
        <f>'Data TREND'!AY391</f>
        <v>582.81570894227434</v>
      </c>
      <c r="F2114" s="37">
        <f>'Data TREND'!AZ391</f>
        <v>1124.4217292823321</v>
      </c>
      <c r="G2114" s="37">
        <f>'Data TREND'!BA391</f>
        <v>23.61315127143056</v>
      </c>
      <c r="H2114" s="37">
        <f>'Data TREND'!BB391</f>
        <v>9.5079610944902733</v>
      </c>
      <c r="J2114" s="37">
        <f t="shared" si="1456"/>
        <v>500.75043690391271</v>
      </c>
      <c r="K2114" s="37">
        <f t="shared" si="1457"/>
        <v>40.744480618941381</v>
      </c>
      <c r="L2114" s="37">
        <f t="shared" si="1458"/>
        <v>582.81570894227434</v>
      </c>
      <c r="M2114" s="37">
        <f t="shared" si="1459"/>
        <v>1124.4217292823321</v>
      </c>
      <c r="N2114" s="37">
        <f t="shared" si="1460"/>
        <v>23.61315127143056</v>
      </c>
      <c r="O2114" s="37">
        <f t="shared" si="1461"/>
        <v>9.5079610944902733</v>
      </c>
      <c r="Q2114">
        <f>'Data TREND'!$AU$247</f>
        <v>110</v>
      </c>
      <c r="R2114" s="37">
        <f>'Data TREND'!BD391</f>
        <v>570.02915645085841</v>
      </c>
      <c r="S2114" s="37">
        <f>'Data TREND'!BE391</f>
        <v>81.236633841938357</v>
      </c>
      <c r="T2114" s="37">
        <f>'Data TREND'!BF391</f>
        <v>582.60958989120331</v>
      </c>
      <c r="U2114" s="37">
        <f>'Data TREND'!BG391</f>
        <v>1233.3445334791309</v>
      </c>
      <c r="V2114" s="37">
        <f>'Data TREND'!BH391</f>
        <v>24.901994569870386</v>
      </c>
      <c r="W2114" s="37">
        <f>'Data TREND'!BI391</f>
        <v>9.9574080762604904</v>
      </c>
      <c r="Y2114" s="37">
        <f t="shared" si="1462"/>
        <v>0</v>
      </c>
      <c r="Z2114" s="37">
        <f t="shared" si="1463"/>
        <v>0</v>
      </c>
      <c r="AA2114" s="37">
        <f t="shared" si="1464"/>
        <v>0</v>
      </c>
      <c r="AB2114" s="37">
        <f t="shared" si="1465"/>
        <v>0</v>
      </c>
      <c r="AC2114" s="37">
        <f t="shared" si="1466"/>
        <v>0</v>
      </c>
      <c r="AD2114" s="37">
        <f t="shared" si="1467"/>
        <v>0</v>
      </c>
      <c r="AF2114">
        <f>'Data TREND'!$AU$247</f>
        <v>110</v>
      </c>
      <c r="AG2114" s="37">
        <f>'Data TREND'!BK391</f>
        <v>643.43941993644773</v>
      </c>
      <c r="AH2114" s="37">
        <f>'Data TREND'!BL391</f>
        <v>86.751849985640035</v>
      </c>
      <c r="AI2114" s="37">
        <f>'Data TREND'!BM391</f>
        <v>581.22578345265447</v>
      </c>
      <c r="AJ2114" s="37">
        <f>'Data TREND'!BN391</f>
        <v>1311.4312953117278</v>
      </c>
      <c r="AK2114" s="37">
        <f>'Data TREND'!BO391</f>
        <v>24.370808728121009</v>
      </c>
      <c r="AL2114" s="37">
        <f>'Data TREND'!BP391</f>
        <v>9.9818704909162772</v>
      </c>
      <c r="AN2114" s="37">
        <f t="shared" si="1468"/>
        <v>0</v>
      </c>
      <c r="AO2114" s="37">
        <f t="shared" si="1469"/>
        <v>0</v>
      </c>
      <c r="AP2114" s="37">
        <f t="shared" si="1470"/>
        <v>0</v>
      </c>
      <c r="AQ2114" s="37">
        <f t="shared" si="1471"/>
        <v>0</v>
      </c>
      <c r="AR2114" s="37">
        <f t="shared" si="1472"/>
        <v>0</v>
      </c>
      <c r="AS2114" s="37">
        <f t="shared" si="1473"/>
        <v>0</v>
      </c>
      <c r="AU2114">
        <v>110</v>
      </c>
      <c r="AV2114" s="37">
        <f t="shared" si="1474"/>
        <v>500.75043690391271</v>
      </c>
      <c r="AW2114" s="37">
        <f t="shared" si="1475"/>
        <v>40.744480618941381</v>
      </c>
      <c r="AX2114" s="37">
        <f t="shared" si="1476"/>
        <v>582.81570894227434</v>
      </c>
      <c r="AY2114" s="37">
        <f t="shared" si="1477"/>
        <v>1124.4217292823321</v>
      </c>
      <c r="AZ2114" s="37">
        <f t="shared" si="1478"/>
        <v>23.61315127143056</v>
      </c>
      <c r="BA2114" s="37">
        <f t="shared" si="1479"/>
        <v>9.5079610944902733</v>
      </c>
      <c r="BC2114">
        <v>110</v>
      </c>
      <c r="BD2114" s="37">
        <f>IF(Voorblad!$E$10=Rekenblad!BC2114,Rekenblad!AV2114,0)</f>
        <v>0</v>
      </c>
      <c r="BE2114" s="37">
        <f>IF(Voorblad!$E$10=Rekenblad!BC2114,Rekenblad!AW2114,0)</f>
        <v>0</v>
      </c>
      <c r="BF2114" s="37">
        <f>IF(Voorblad!$E$10=Rekenblad!BC2114,Rekenblad!AX2114,0)</f>
        <v>0</v>
      </c>
      <c r="BG2114" s="62">
        <f>IF(Voorblad!$E$10=Rekenblad!BC2114,Rekenblad!AY2114,0)</f>
        <v>0</v>
      </c>
      <c r="BH2114" s="37">
        <f>IF(Voorblad!$E$10=Rekenblad!BC2114,Rekenblad!AZ2114,0)</f>
        <v>0</v>
      </c>
      <c r="BI2114" s="37">
        <f>IF(Voorblad!$E$10=Rekenblad!BC2114,Rekenblad!BA2114,0)</f>
        <v>0</v>
      </c>
      <c r="BK2114">
        <v>110</v>
      </c>
      <c r="BL2114" s="37">
        <f>IF(Voorblad!$E$14=Rekenblad!$BL$2012,Rekenblad!BD2114,0)</f>
        <v>0</v>
      </c>
      <c r="BM2114" s="37">
        <f>IF(Voorblad!$E$14=Rekenblad!$BL$2012,Rekenblad!BE2114,0)</f>
        <v>0</v>
      </c>
      <c r="BN2114" s="37">
        <f>IF(Voorblad!$E$14=Rekenblad!$BL$2012,Rekenblad!BF2114,0)</f>
        <v>0</v>
      </c>
      <c r="BO2114" s="37">
        <f>IF(Voorblad!$E$14=Rekenblad!$BL$2012,Rekenblad!BG2114,0)</f>
        <v>0</v>
      </c>
      <c r="BP2114" s="37">
        <f>IF(Voorblad!$E$14=Rekenblad!$BL$2012,Rekenblad!BH2114,0)</f>
        <v>0</v>
      </c>
      <c r="BQ2114" s="37">
        <f>IF(Voorblad!$E$14=Rekenblad!$BL$2012,Rekenblad!BI2114,0)</f>
        <v>0</v>
      </c>
    </row>
    <row r="2115" spans="2:69" x14ac:dyDescent="0.25">
      <c r="B2115">
        <f>'Data TREND'!$AU$248</f>
        <v>111</v>
      </c>
      <c r="C2115" s="37">
        <f>'Data TREND'!AW392</f>
        <v>504.83082907218335</v>
      </c>
      <c r="D2115" s="37">
        <f>'Data TREND'!AX392</f>
        <v>41.001528616022199</v>
      </c>
      <c r="E2115" s="37">
        <f>'Data TREND'!AY392</f>
        <v>588.07200889138448</v>
      </c>
      <c r="F2115" s="37">
        <f>'Data TREND'!AZ392</f>
        <v>1134.0129518892888</v>
      </c>
      <c r="G2115" s="37">
        <f>'Data TREND'!BA392</f>
        <v>23.506452304942371</v>
      </c>
      <c r="H2115" s="37">
        <f>'Data TREND'!BB392</f>
        <v>9.461660149173138</v>
      </c>
      <c r="J2115" s="37">
        <f t="shared" si="1456"/>
        <v>504.83082907218335</v>
      </c>
      <c r="K2115" s="37">
        <f t="shared" si="1457"/>
        <v>41.001528616022199</v>
      </c>
      <c r="L2115" s="37">
        <f t="shared" si="1458"/>
        <v>588.07200889138448</v>
      </c>
      <c r="M2115" s="37">
        <f t="shared" si="1459"/>
        <v>1134.0129518892888</v>
      </c>
      <c r="N2115" s="37">
        <f t="shared" si="1460"/>
        <v>23.506452304942371</v>
      </c>
      <c r="O2115" s="37">
        <f t="shared" si="1461"/>
        <v>9.461660149173138</v>
      </c>
      <c r="Q2115">
        <f>'Data TREND'!$AU$248</f>
        <v>111</v>
      </c>
      <c r="R2115" s="37">
        <f>'Data TREND'!BD392</f>
        <v>574.57929491204561</v>
      </c>
      <c r="S2115" s="37">
        <f>'Data TREND'!BE392</f>
        <v>81.767517636405472</v>
      </c>
      <c r="T2115" s="37">
        <f>'Data TREND'!BF392</f>
        <v>587.87179790039704</v>
      </c>
      <c r="U2115" s="37">
        <f>'Data TREND'!BG392</f>
        <v>1243.680739668262</v>
      </c>
      <c r="V2115" s="37">
        <f>'Data TREND'!BH392</f>
        <v>24.739124939831473</v>
      </c>
      <c r="W2115" s="37">
        <f>'Data TREND'!BI392</f>
        <v>9.887442073275178</v>
      </c>
      <c r="Y2115" s="37">
        <f t="shared" si="1462"/>
        <v>0</v>
      </c>
      <c r="Z2115" s="37">
        <f t="shared" si="1463"/>
        <v>0</v>
      </c>
      <c r="AA2115" s="37">
        <f t="shared" si="1464"/>
        <v>0</v>
      </c>
      <c r="AB2115" s="37">
        <f t="shared" si="1465"/>
        <v>0</v>
      </c>
      <c r="AC2115" s="37">
        <f t="shared" si="1466"/>
        <v>0</v>
      </c>
      <c r="AD2115" s="37">
        <f t="shared" si="1467"/>
        <v>0</v>
      </c>
      <c r="AF2115">
        <f>'Data TREND'!$AU$248</f>
        <v>111</v>
      </c>
      <c r="AG2115" s="37">
        <f>'Data TREND'!BK392</f>
        <v>648.47799883537994</v>
      </c>
      <c r="AH2115" s="37">
        <f>'Data TREND'!BL392</f>
        <v>87.326206688460175</v>
      </c>
      <c r="AI2115" s="37">
        <f>'Data TREND'!BM392</f>
        <v>586.43364037327581</v>
      </c>
      <c r="AJ2115" s="37">
        <f>'Data TREND'!BN392</f>
        <v>1322.2502539964566</v>
      </c>
      <c r="AK2115" s="37">
        <f>'Data TREND'!BO392</f>
        <v>24.128591042655014</v>
      </c>
      <c r="AL2115" s="37">
        <f>'Data TREND'!BP392</f>
        <v>9.8822274297631356</v>
      </c>
      <c r="AN2115" s="37">
        <f t="shared" si="1468"/>
        <v>0</v>
      </c>
      <c r="AO2115" s="37">
        <f t="shared" si="1469"/>
        <v>0</v>
      </c>
      <c r="AP2115" s="37">
        <f t="shared" si="1470"/>
        <v>0</v>
      </c>
      <c r="AQ2115" s="37">
        <f t="shared" si="1471"/>
        <v>0</v>
      </c>
      <c r="AR2115" s="37">
        <f t="shared" si="1472"/>
        <v>0</v>
      </c>
      <c r="AS2115" s="37">
        <f t="shared" si="1473"/>
        <v>0</v>
      </c>
      <c r="AU2115">
        <v>111</v>
      </c>
      <c r="AV2115" s="37">
        <f t="shared" si="1474"/>
        <v>504.83082907218335</v>
      </c>
      <c r="AW2115" s="37">
        <f t="shared" si="1475"/>
        <v>41.001528616022199</v>
      </c>
      <c r="AX2115" s="37">
        <f t="shared" si="1476"/>
        <v>588.07200889138448</v>
      </c>
      <c r="AY2115" s="37">
        <f t="shared" si="1477"/>
        <v>1134.0129518892888</v>
      </c>
      <c r="AZ2115" s="37">
        <f t="shared" si="1478"/>
        <v>23.506452304942371</v>
      </c>
      <c r="BA2115" s="37">
        <f t="shared" si="1479"/>
        <v>9.461660149173138</v>
      </c>
      <c r="BC2115">
        <v>111</v>
      </c>
      <c r="BD2115" s="37">
        <f>IF(Voorblad!$E$10=Rekenblad!BC2115,Rekenblad!AV2115,0)</f>
        <v>0</v>
      </c>
      <c r="BE2115" s="37">
        <f>IF(Voorblad!$E$10=Rekenblad!BC2115,Rekenblad!AW2115,0)</f>
        <v>0</v>
      </c>
      <c r="BF2115" s="37">
        <f>IF(Voorblad!$E$10=Rekenblad!BC2115,Rekenblad!AX2115,0)</f>
        <v>0</v>
      </c>
      <c r="BG2115" s="62">
        <f>IF(Voorblad!$E$10=Rekenblad!BC2115,Rekenblad!AY2115,0)</f>
        <v>0</v>
      </c>
      <c r="BH2115" s="37">
        <f>IF(Voorblad!$E$10=Rekenblad!BC2115,Rekenblad!AZ2115,0)</f>
        <v>0</v>
      </c>
      <c r="BI2115" s="37">
        <f>IF(Voorblad!$E$10=Rekenblad!BC2115,Rekenblad!BA2115,0)</f>
        <v>0</v>
      </c>
      <c r="BK2115">
        <v>111</v>
      </c>
      <c r="BL2115" s="37">
        <f>IF(Voorblad!$E$14=Rekenblad!$BL$2012,Rekenblad!BD2115,0)</f>
        <v>0</v>
      </c>
      <c r="BM2115" s="37">
        <f>IF(Voorblad!$E$14=Rekenblad!$BL$2012,Rekenblad!BE2115,0)</f>
        <v>0</v>
      </c>
      <c r="BN2115" s="37">
        <f>IF(Voorblad!$E$14=Rekenblad!$BL$2012,Rekenblad!BF2115,0)</f>
        <v>0</v>
      </c>
      <c r="BO2115" s="37">
        <f>IF(Voorblad!$E$14=Rekenblad!$BL$2012,Rekenblad!BG2115,0)</f>
        <v>0</v>
      </c>
      <c r="BP2115" s="37">
        <f>IF(Voorblad!$E$14=Rekenblad!$BL$2012,Rekenblad!BH2115,0)</f>
        <v>0</v>
      </c>
      <c r="BQ2115" s="37">
        <f>IF(Voorblad!$E$14=Rekenblad!$BL$2012,Rekenblad!BI2115,0)</f>
        <v>0</v>
      </c>
    </row>
    <row r="2116" spans="2:69" x14ac:dyDescent="0.25">
      <c r="B2116">
        <f>'Data TREND'!$AU$249</f>
        <v>112</v>
      </c>
      <c r="C2116" s="37">
        <f>'Data TREND'!AW393</f>
        <v>508.91122124045398</v>
      </c>
      <c r="D2116" s="37">
        <f>'Data TREND'!AX393</f>
        <v>41.25857661310301</v>
      </c>
      <c r="E2116" s="37">
        <f>'Data TREND'!AY393</f>
        <v>593.32830884049463</v>
      </c>
      <c r="F2116" s="37">
        <f>'Data TREND'!AZ393</f>
        <v>1143.6041744962458</v>
      </c>
      <c r="G2116" s="37">
        <f>'Data TREND'!BA393</f>
        <v>23.39975333845419</v>
      </c>
      <c r="H2116" s="37">
        <f>'Data TREND'!BB393</f>
        <v>9.415359203856001</v>
      </c>
      <c r="J2116" s="37">
        <f t="shared" si="1456"/>
        <v>508.91122124045398</v>
      </c>
      <c r="K2116" s="37">
        <f t="shared" si="1457"/>
        <v>41.25857661310301</v>
      </c>
      <c r="L2116" s="37">
        <f t="shared" si="1458"/>
        <v>593.32830884049463</v>
      </c>
      <c r="M2116" s="37">
        <f t="shared" si="1459"/>
        <v>1143.6041744962458</v>
      </c>
      <c r="N2116" s="37">
        <f t="shared" si="1460"/>
        <v>23.39975333845419</v>
      </c>
      <c r="O2116" s="37">
        <f t="shared" si="1461"/>
        <v>9.415359203856001</v>
      </c>
      <c r="Q2116">
        <f>'Data TREND'!$AU$249</f>
        <v>112</v>
      </c>
      <c r="R2116" s="37">
        <f>'Data TREND'!BD393</f>
        <v>579.12943337323281</v>
      </c>
      <c r="S2116" s="37">
        <f>'Data TREND'!BE393</f>
        <v>82.298401430872588</v>
      </c>
      <c r="T2116" s="37">
        <f>'Data TREND'!BF393</f>
        <v>593.13400590959077</v>
      </c>
      <c r="U2116" s="37">
        <f>'Data TREND'!BG393</f>
        <v>1254.0169458573932</v>
      </c>
      <c r="V2116" s="37">
        <f>'Data TREND'!BH393</f>
        <v>24.576255309792561</v>
      </c>
      <c r="W2116" s="37">
        <f>'Data TREND'!BI393</f>
        <v>9.8174760702898638</v>
      </c>
      <c r="Y2116" s="37">
        <f t="shared" si="1462"/>
        <v>0</v>
      </c>
      <c r="Z2116" s="37">
        <f t="shared" si="1463"/>
        <v>0</v>
      </c>
      <c r="AA2116" s="37">
        <f t="shared" si="1464"/>
        <v>0</v>
      </c>
      <c r="AB2116" s="37">
        <f t="shared" si="1465"/>
        <v>0</v>
      </c>
      <c r="AC2116" s="37">
        <f t="shared" si="1466"/>
        <v>0</v>
      </c>
      <c r="AD2116" s="37">
        <f t="shared" si="1467"/>
        <v>0</v>
      </c>
      <c r="AF2116">
        <f>'Data TREND'!$AU$249</f>
        <v>112</v>
      </c>
      <c r="AG2116" s="37">
        <f>'Data TREND'!BK393</f>
        <v>653.51657773431225</v>
      </c>
      <c r="AH2116" s="37">
        <f>'Data TREND'!BL393</f>
        <v>87.900563391280315</v>
      </c>
      <c r="AI2116" s="37">
        <f>'Data TREND'!BM393</f>
        <v>591.64149729389715</v>
      </c>
      <c r="AJ2116" s="37">
        <f>'Data TREND'!BN393</f>
        <v>1333.0692126811855</v>
      </c>
      <c r="AK2116" s="37">
        <f>'Data TREND'!BO393</f>
        <v>23.886373357189019</v>
      </c>
      <c r="AL2116" s="37">
        <f>'Data TREND'!BP393</f>
        <v>9.7825843686099923</v>
      </c>
      <c r="AN2116" s="37">
        <f t="shared" si="1468"/>
        <v>0</v>
      </c>
      <c r="AO2116" s="37">
        <f t="shared" si="1469"/>
        <v>0</v>
      </c>
      <c r="AP2116" s="37">
        <f t="shared" si="1470"/>
        <v>0</v>
      </c>
      <c r="AQ2116" s="37">
        <f t="shared" si="1471"/>
        <v>0</v>
      </c>
      <c r="AR2116" s="37">
        <f t="shared" si="1472"/>
        <v>0</v>
      </c>
      <c r="AS2116" s="37">
        <f t="shared" si="1473"/>
        <v>0</v>
      </c>
      <c r="AU2116">
        <v>112</v>
      </c>
      <c r="AV2116" s="37">
        <f t="shared" si="1474"/>
        <v>508.91122124045398</v>
      </c>
      <c r="AW2116" s="37">
        <f t="shared" si="1475"/>
        <v>41.25857661310301</v>
      </c>
      <c r="AX2116" s="37">
        <f t="shared" si="1476"/>
        <v>593.32830884049463</v>
      </c>
      <c r="AY2116" s="37">
        <f t="shared" si="1477"/>
        <v>1143.6041744962458</v>
      </c>
      <c r="AZ2116" s="37">
        <f t="shared" si="1478"/>
        <v>23.39975333845419</v>
      </c>
      <c r="BA2116" s="37">
        <f t="shared" si="1479"/>
        <v>9.415359203856001</v>
      </c>
      <c r="BC2116">
        <v>112</v>
      </c>
      <c r="BD2116" s="37">
        <f>IF(Voorblad!$E$10=Rekenblad!BC2116,Rekenblad!AV2116,0)</f>
        <v>0</v>
      </c>
      <c r="BE2116" s="37">
        <f>IF(Voorblad!$E$10=Rekenblad!BC2116,Rekenblad!AW2116,0)</f>
        <v>0</v>
      </c>
      <c r="BF2116" s="37">
        <f>IF(Voorblad!$E$10=Rekenblad!BC2116,Rekenblad!AX2116,0)</f>
        <v>0</v>
      </c>
      <c r="BG2116" s="62">
        <f>IF(Voorblad!$E$10=Rekenblad!BC2116,Rekenblad!AY2116,0)</f>
        <v>0</v>
      </c>
      <c r="BH2116" s="37">
        <f>IF(Voorblad!$E$10=Rekenblad!BC2116,Rekenblad!AZ2116,0)</f>
        <v>0</v>
      </c>
      <c r="BI2116" s="37">
        <f>IF(Voorblad!$E$10=Rekenblad!BC2116,Rekenblad!BA2116,0)</f>
        <v>0</v>
      </c>
      <c r="BK2116">
        <v>112</v>
      </c>
      <c r="BL2116" s="37">
        <f>IF(Voorblad!$E$14=Rekenblad!$BL$2012,Rekenblad!BD2116,0)</f>
        <v>0</v>
      </c>
      <c r="BM2116" s="37">
        <f>IF(Voorblad!$E$14=Rekenblad!$BL$2012,Rekenblad!BE2116,0)</f>
        <v>0</v>
      </c>
      <c r="BN2116" s="37">
        <f>IF(Voorblad!$E$14=Rekenblad!$BL$2012,Rekenblad!BF2116,0)</f>
        <v>0</v>
      </c>
      <c r="BO2116" s="37">
        <f>IF(Voorblad!$E$14=Rekenblad!$BL$2012,Rekenblad!BG2116,0)</f>
        <v>0</v>
      </c>
      <c r="BP2116" s="37">
        <f>IF(Voorblad!$E$14=Rekenblad!$BL$2012,Rekenblad!BH2116,0)</f>
        <v>0</v>
      </c>
      <c r="BQ2116" s="37">
        <f>IF(Voorblad!$E$14=Rekenblad!$BL$2012,Rekenblad!BI2116,0)</f>
        <v>0</v>
      </c>
    </row>
    <row r="2117" spans="2:69" x14ac:dyDescent="0.25">
      <c r="B2117">
        <f>'Data TREND'!$AU$250</f>
        <v>113</v>
      </c>
      <c r="C2117" s="37">
        <f>'Data TREND'!AW394</f>
        <v>512.99161340872467</v>
      </c>
      <c r="D2117" s="37">
        <f>'Data TREND'!AX394</f>
        <v>41.515624610183828</v>
      </c>
      <c r="E2117" s="37">
        <f>'Data TREND'!AY394</f>
        <v>598.58460878960454</v>
      </c>
      <c r="F2117" s="37">
        <f>'Data TREND'!AZ394</f>
        <v>1153.1953971032028</v>
      </c>
      <c r="G2117" s="37">
        <f>'Data TREND'!BA394</f>
        <v>23.293054371966001</v>
      </c>
      <c r="H2117" s="37">
        <f>'Data TREND'!BB394</f>
        <v>9.369058258538864</v>
      </c>
      <c r="J2117" s="37">
        <f t="shared" si="1456"/>
        <v>512.99161340872467</v>
      </c>
      <c r="K2117" s="37">
        <f t="shared" si="1457"/>
        <v>41.515624610183828</v>
      </c>
      <c r="L2117" s="37">
        <f t="shared" si="1458"/>
        <v>598.58460878960454</v>
      </c>
      <c r="M2117" s="37">
        <f t="shared" si="1459"/>
        <v>1153.1953971032028</v>
      </c>
      <c r="N2117" s="37">
        <f t="shared" si="1460"/>
        <v>23.293054371966001</v>
      </c>
      <c r="O2117" s="37">
        <f t="shared" si="1461"/>
        <v>9.369058258538864</v>
      </c>
      <c r="Q2117">
        <f>'Data TREND'!$AU$250</f>
        <v>113</v>
      </c>
      <c r="R2117" s="37">
        <f>'Data TREND'!BD394</f>
        <v>583.67957183442013</v>
      </c>
      <c r="S2117" s="37">
        <f>'Data TREND'!BE394</f>
        <v>82.829285225339689</v>
      </c>
      <c r="T2117" s="37">
        <f>'Data TREND'!BF394</f>
        <v>598.39621391878427</v>
      </c>
      <c r="U2117" s="37">
        <f>'Data TREND'!BG394</f>
        <v>1264.3531520465244</v>
      </c>
      <c r="V2117" s="37">
        <f>'Data TREND'!BH394</f>
        <v>24.413385679753649</v>
      </c>
      <c r="W2117" s="37">
        <f>'Data TREND'!BI394</f>
        <v>9.7475100673045532</v>
      </c>
      <c r="Y2117" s="37">
        <f t="shared" si="1462"/>
        <v>0</v>
      </c>
      <c r="Z2117" s="37">
        <f t="shared" si="1463"/>
        <v>0</v>
      </c>
      <c r="AA2117" s="37">
        <f t="shared" si="1464"/>
        <v>0</v>
      </c>
      <c r="AB2117" s="37">
        <f t="shared" si="1465"/>
        <v>0</v>
      </c>
      <c r="AC2117" s="37">
        <f t="shared" si="1466"/>
        <v>0</v>
      </c>
      <c r="AD2117" s="37">
        <f t="shared" si="1467"/>
        <v>0</v>
      </c>
      <c r="AF2117">
        <f>'Data TREND'!$AU$250</f>
        <v>113</v>
      </c>
      <c r="AG2117" s="37">
        <f>'Data TREND'!BK394</f>
        <v>658.55515663324445</v>
      </c>
      <c r="AH2117" s="37">
        <f>'Data TREND'!BL394</f>
        <v>88.474920094100455</v>
      </c>
      <c r="AI2117" s="37">
        <f>'Data TREND'!BM394</f>
        <v>596.8493542145186</v>
      </c>
      <c r="AJ2117" s="37">
        <f>'Data TREND'!BN394</f>
        <v>1343.8881713659143</v>
      </c>
      <c r="AK2117" s="37">
        <f>'Data TREND'!BO394</f>
        <v>23.644155671723023</v>
      </c>
      <c r="AL2117" s="37">
        <f>'Data TREND'!BP394</f>
        <v>9.6829413074568489</v>
      </c>
      <c r="AN2117" s="37">
        <f t="shared" si="1468"/>
        <v>0</v>
      </c>
      <c r="AO2117" s="37">
        <f t="shared" si="1469"/>
        <v>0</v>
      </c>
      <c r="AP2117" s="37">
        <f t="shared" si="1470"/>
        <v>0</v>
      </c>
      <c r="AQ2117" s="37">
        <f t="shared" si="1471"/>
        <v>0</v>
      </c>
      <c r="AR2117" s="37">
        <f t="shared" si="1472"/>
        <v>0</v>
      </c>
      <c r="AS2117" s="37">
        <f t="shared" si="1473"/>
        <v>0</v>
      </c>
      <c r="AU2117">
        <v>113</v>
      </c>
      <c r="AV2117" s="37">
        <f t="shared" si="1474"/>
        <v>512.99161340872467</v>
      </c>
      <c r="AW2117" s="37">
        <f t="shared" si="1475"/>
        <v>41.515624610183828</v>
      </c>
      <c r="AX2117" s="37">
        <f t="shared" si="1476"/>
        <v>598.58460878960454</v>
      </c>
      <c r="AY2117" s="37">
        <f t="shared" si="1477"/>
        <v>1153.1953971032028</v>
      </c>
      <c r="AZ2117" s="37">
        <f t="shared" si="1478"/>
        <v>23.293054371966001</v>
      </c>
      <c r="BA2117" s="37">
        <f t="shared" si="1479"/>
        <v>9.369058258538864</v>
      </c>
      <c r="BC2117">
        <v>113</v>
      </c>
      <c r="BD2117" s="37">
        <f>IF(Voorblad!$E$10=Rekenblad!BC2117,Rekenblad!AV2117,0)</f>
        <v>0</v>
      </c>
      <c r="BE2117" s="37">
        <f>IF(Voorblad!$E$10=Rekenblad!BC2117,Rekenblad!AW2117,0)</f>
        <v>0</v>
      </c>
      <c r="BF2117" s="37">
        <f>IF(Voorblad!$E$10=Rekenblad!BC2117,Rekenblad!AX2117,0)</f>
        <v>0</v>
      </c>
      <c r="BG2117" s="62">
        <f>IF(Voorblad!$E$10=Rekenblad!BC2117,Rekenblad!AY2117,0)</f>
        <v>0</v>
      </c>
      <c r="BH2117" s="37">
        <f>IF(Voorblad!$E$10=Rekenblad!BC2117,Rekenblad!AZ2117,0)</f>
        <v>0</v>
      </c>
      <c r="BI2117" s="37">
        <f>IF(Voorblad!$E$10=Rekenblad!BC2117,Rekenblad!BA2117,0)</f>
        <v>0</v>
      </c>
      <c r="BK2117">
        <v>113</v>
      </c>
      <c r="BL2117" s="37">
        <f>IF(Voorblad!$E$14=Rekenblad!$BL$2012,Rekenblad!BD2117,0)</f>
        <v>0</v>
      </c>
      <c r="BM2117" s="37">
        <f>IF(Voorblad!$E$14=Rekenblad!$BL$2012,Rekenblad!BE2117,0)</f>
        <v>0</v>
      </c>
      <c r="BN2117" s="37">
        <f>IF(Voorblad!$E$14=Rekenblad!$BL$2012,Rekenblad!BF2117,0)</f>
        <v>0</v>
      </c>
      <c r="BO2117" s="37">
        <f>IF(Voorblad!$E$14=Rekenblad!$BL$2012,Rekenblad!BG2117,0)</f>
        <v>0</v>
      </c>
      <c r="BP2117" s="37">
        <f>IF(Voorblad!$E$14=Rekenblad!$BL$2012,Rekenblad!BH2117,0)</f>
        <v>0</v>
      </c>
      <c r="BQ2117" s="37">
        <f>IF(Voorblad!$E$14=Rekenblad!$BL$2012,Rekenblad!BI2117,0)</f>
        <v>0</v>
      </c>
    </row>
    <row r="2118" spans="2:69" x14ac:dyDescent="0.25">
      <c r="B2118">
        <f>'Data TREND'!$AU$251</f>
        <v>114</v>
      </c>
      <c r="C2118" s="37">
        <f>'Data TREND'!AW395</f>
        <v>517.07200557699525</v>
      </c>
      <c r="D2118" s="37">
        <f>'Data TREND'!AX395</f>
        <v>41.772672607264646</v>
      </c>
      <c r="E2118" s="37">
        <f>'Data TREND'!AY395</f>
        <v>603.84090873871469</v>
      </c>
      <c r="F2118" s="37">
        <f>'Data TREND'!AZ395</f>
        <v>1162.7866197101598</v>
      </c>
      <c r="G2118" s="37">
        <f>'Data TREND'!BA395</f>
        <v>23.186355405477816</v>
      </c>
      <c r="H2118" s="37">
        <f>'Data TREND'!BB395</f>
        <v>9.322757313221727</v>
      </c>
      <c r="J2118" s="37">
        <f t="shared" si="1456"/>
        <v>517.07200557699525</v>
      </c>
      <c r="K2118" s="37">
        <f t="shared" si="1457"/>
        <v>41.772672607264646</v>
      </c>
      <c r="L2118" s="37">
        <f t="shared" si="1458"/>
        <v>603.84090873871469</v>
      </c>
      <c r="M2118" s="37">
        <f t="shared" si="1459"/>
        <v>1162.7866197101598</v>
      </c>
      <c r="N2118" s="37">
        <f t="shared" si="1460"/>
        <v>23.186355405477816</v>
      </c>
      <c r="O2118" s="37">
        <f t="shared" si="1461"/>
        <v>9.322757313221727</v>
      </c>
      <c r="Q2118">
        <f>'Data TREND'!$AU$251</f>
        <v>114</v>
      </c>
      <c r="R2118" s="37">
        <f>'Data TREND'!BD395</f>
        <v>588.22971029560722</v>
      </c>
      <c r="S2118" s="37">
        <f>'Data TREND'!BE395</f>
        <v>83.360169019806804</v>
      </c>
      <c r="T2118" s="37">
        <f>'Data TREND'!BF395</f>
        <v>603.658421927978</v>
      </c>
      <c r="U2118" s="37">
        <f>'Data TREND'!BG395</f>
        <v>1274.6893582356556</v>
      </c>
      <c r="V2118" s="37">
        <f>'Data TREND'!BH395</f>
        <v>24.250516049714733</v>
      </c>
      <c r="W2118" s="37">
        <f>'Data TREND'!BI395</f>
        <v>9.677544064319239</v>
      </c>
      <c r="Y2118" s="37">
        <f t="shared" si="1462"/>
        <v>0</v>
      </c>
      <c r="Z2118" s="37">
        <f t="shared" si="1463"/>
        <v>0</v>
      </c>
      <c r="AA2118" s="37">
        <f t="shared" si="1464"/>
        <v>0</v>
      </c>
      <c r="AB2118" s="37">
        <f t="shared" si="1465"/>
        <v>0</v>
      </c>
      <c r="AC2118" s="37">
        <f t="shared" si="1466"/>
        <v>0</v>
      </c>
      <c r="AD2118" s="37">
        <f t="shared" si="1467"/>
        <v>0</v>
      </c>
      <c r="AF2118">
        <f>'Data TREND'!$AU$251</f>
        <v>114</v>
      </c>
      <c r="AG2118" s="37">
        <f>'Data TREND'!BK395</f>
        <v>663.59373553217665</v>
      </c>
      <c r="AH2118" s="37">
        <f>'Data TREND'!BL395</f>
        <v>89.049276796920594</v>
      </c>
      <c r="AI2118" s="37">
        <f>'Data TREND'!BM395</f>
        <v>602.05721113513994</v>
      </c>
      <c r="AJ2118" s="37">
        <f>'Data TREND'!BN395</f>
        <v>1354.7071300506427</v>
      </c>
      <c r="AK2118" s="37">
        <f>'Data TREND'!BO395</f>
        <v>23.401937986257032</v>
      </c>
      <c r="AL2118" s="37">
        <f>'Data TREND'!BP395</f>
        <v>9.5832982463037073</v>
      </c>
      <c r="AN2118" s="37">
        <f t="shared" si="1468"/>
        <v>0</v>
      </c>
      <c r="AO2118" s="37">
        <f t="shared" si="1469"/>
        <v>0</v>
      </c>
      <c r="AP2118" s="37">
        <f t="shared" si="1470"/>
        <v>0</v>
      </c>
      <c r="AQ2118" s="37">
        <f t="shared" si="1471"/>
        <v>0</v>
      </c>
      <c r="AR2118" s="37">
        <f t="shared" si="1472"/>
        <v>0</v>
      </c>
      <c r="AS2118" s="37">
        <f t="shared" si="1473"/>
        <v>0</v>
      </c>
      <c r="AU2118">
        <v>114</v>
      </c>
      <c r="AV2118" s="37">
        <f t="shared" si="1474"/>
        <v>517.07200557699525</v>
      </c>
      <c r="AW2118" s="37">
        <f t="shared" si="1475"/>
        <v>41.772672607264646</v>
      </c>
      <c r="AX2118" s="37">
        <f t="shared" si="1476"/>
        <v>603.84090873871469</v>
      </c>
      <c r="AY2118" s="37">
        <f t="shared" si="1477"/>
        <v>1162.7866197101598</v>
      </c>
      <c r="AZ2118" s="37">
        <f t="shared" si="1478"/>
        <v>23.186355405477816</v>
      </c>
      <c r="BA2118" s="37">
        <f t="shared" si="1479"/>
        <v>9.322757313221727</v>
      </c>
      <c r="BC2118">
        <v>114</v>
      </c>
      <c r="BD2118" s="37">
        <f>IF(Voorblad!$E$10=Rekenblad!BC2118,Rekenblad!AV2118,0)</f>
        <v>0</v>
      </c>
      <c r="BE2118" s="37">
        <f>IF(Voorblad!$E$10=Rekenblad!BC2118,Rekenblad!AW2118,0)</f>
        <v>0</v>
      </c>
      <c r="BF2118" s="37">
        <f>IF(Voorblad!$E$10=Rekenblad!BC2118,Rekenblad!AX2118,0)</f>
        <v>0</v>
      </c>
      <c r="BG2118" s="62">
        <f>IF(Voorblad!$E$10=Rekenblad!BC2118,Rekenblad!AY2118,0)</f>
        <v>0</v>
      </c>
      <c r="BH2118" s="37">
        <f>IF(Voorblad!$E$10=Rekenblad!BC2118,Rekenblad!AZ2118,0)</f>
        <v>0</v>
      </c>
      <c r="BI2118" s="37">
        <f>IF(Voorblad!$E$10=Rekenblad!BC2118,Rekenblad!BA2118,0)</f>
        <v>0</v>
      </c>
      <c r="BK2118">
        <v>114</v>
      </c>
      <c r="BL2118" s="37">
        <f>IF(Voorblad!$E$14=Rekenblad!$BL$2012,Rekenblad!BD2118,0)</f>
        <v>0</v>
      </c>
      <c r="BM2118" s="37">
        <f>IF(Voorblad!$E$14=Rekenblad!$BL$2012,Rekenblad!BE2118,0)</f>
        <v>0</v>
      </c>
      <c r="BN2118" s="37">
        <f>IF(Voorblad!$E$14=Rekenblad!$BL$2012,Rekenblad!BF2118,0)</f>
        <v>0</v>
      </c>
      <c r="BO2118" s="37">
        <f>IF(Voorblad!$E$14=Rekenblad!$BL$2012,Rekenblad!BG2118,0)</f>
        <v>0</v>
      </c>
      <c r="BP2118" s="37">
        <f>IF(Voorblad!$E$14=Rekenblad!$BL$2012,Rekenblad!BH2118,0)</f>
        <v>0</v>
      </c>
      <c r="BQ2118" s="37">
        <f>IF(Voorblad!$E$14=Rekenblad!$BL$2012,Rekenblad!BI2118,0)</f>
        <v>0</v>
      </c>
    </row>
    <row r="2119" spans="2:69" x14ac:dyDescent="0.25">
      <c r="B2119">
        <f>'Data TREND'!$AU$252</f>
        <v>115</v>
      </c>
      <c r="C2119" s="37">
        <f>'Data TREND'!AW396</f>
        <v>521.15239774526594</v>
      </c>
      <c r="D2119" s="37">
        <f>'Data TREND'!AX396</f>
        <v>42.029720604345457</v>
      </c>
      <c r="E2119" s="37">
        <f>'Data TREND'!AY396</f>
        <v>609.0972086878246</v>
      </c>
      <c r="F2119" s="37">
        <f>'Data TREND'!AZ396</f>
        <v>1172.3778423171168</v>
      </c>
      <c r="G2119" s="37">
        <f>'Data TREND'!BA396</f>
        <v>23.07965643898963</v>
      </c>
      <c r="H2119" s="37">
        <f>'Data TREND'!BB396</f>
        <v>9.2764563679045899</v>
      </c>
      <c r="J2119" s="37">
        <f t="shared" si="1456"/>
        <v>521.15239774526594</v>
      </c>
      <c r="K2119" s="37">
        <f t="shared" si="1457"/>
        <v>42.029720604345457</v>
      </c>
      <c r="L2119" s="37">
        <f t="shared" si="1458"/>
        <v>609.0972086878246</v>
      </c>
      <c r="M2119" s="37">
        <f t="shared" si="1459"/>
        <v>1172.3778423171168</v>
      </c>
      <c r="N2119" s="37">
        <f t="shared" si="1460"/>
        <v>23.07965643898963</v>
      </c>
      <c r="O2119" s="37">
        <f t="shared" si="1461"/>
        <v>9.2764563679045899</v>
      </c>
      <c r="Q2119">
        <f>'Data TREND'!$AU$252</f>
        <v>115</v>
      </c>
      <c r="R2119" s="37">
        <f>'Data TREND'!BD396</f>
        <v>592.77984875679454</v>
      </c>
      <c r="S2119" s="37">
        <f>'Data TREND'!BE396</f>
        <v>83.89105281427392</v>
      </c>
      <c r="T2119" s="37">
        <f>'Data TREND'!BF396</f>
        <v>608.92062993717173</v>
      </c>
      <c r="U2119" s="37">
        <f>'Data TREND'!BG396</f>
        <v>1285.0255644247868</v>
      </c>
      <c r="V2119" s="37">
        <f>'Data TREND'!BH396</f>
        <v>24.087646419675821</v>
      </c>
      <c r="W2119" s="37">
        <f>'Data TREND'!BI396</f>
        <v>9.6075780613339266</v>
      </c>
      <c r="Y2119" s="37">
        <f t="shared" si="1462"/>
        <v>0</v>
      </c>
      <c r="Z2119" s="37">
        <f t="shared" si="1463"/>
        <v>0</v>
      </c>
      <c r="AA2119" s="37">
        <f t="shared" si="1464"/>
        <v>0</v>
      </c>
      <c r="AB2119" s="37">
        <f t="shared" si="1465"/>
        <v>0</v>
      </c>
      <c r="AC2119" s="37">
        <f t="shared" si="1466"/>
        <v>0</v>
      </c>
      <c r="AD2119" s="37">
        <f t="shared" si="1467"/>
        <v>0</v>
      </c>
      <c r="AF2119">
        <f>'Data TREND'!$AU$252</f>
        <v>115</v>
      </c>
      <c r="AG2119" s="37">
        <f>'Data TREND'!BK396</f>
        <v>668.63231443110885</v>
      </c>
      <c r="AH2119" s="37">
        <f>'Data TREND'!BL396</f>
        <v>89.62363349974072</v>
      </c>
      <c r="AI2119" s="37">
        <f>'Data TREND'!BM396</f>
        <v>607.26506805576128</v>
      </c>
      <c r="AJ2119" s="37">
        <f>'Data TREND'!BN396</f>
        <v>1365.5260887353716</v>
      </c>
      <c r="AK2119" s="37">
        <f>'Data TREND'!BO396</f>
        <v>23.159720300791037</v>
      </c>
      <c r="AL2119" s="37">
        <f>'Data TREND'!BP396</f>
        <v>9.4836551851505639</v>
      </c>
      <c r="AN2119" s="37">
        <f t="shared" si="1468"/>
        <v>0</v>
      </c>
      <c r="AO2119" s="37">
        <f t="shared" si="1469"/>
        <v>0</v>
      </c>
      <c r="AP2119" s="37">
        <f t="shared" si="1470"/>
        <v>0</v>
      </c>
      <c r="AQ2119" s="37">
        <f t="shared" si="1471"/>
        <v>0</v>
      </c>
      <c r="AR2119" s="37">
        <f t="shared" si="1472"/>
        <v>0</v>
      </c>
      <c r="AS2119" s="37">
        <f t="shared" si="1473"/>
        <v>0</v>
      </c>
      <c r="AU2119">
        <v>115</v>
      </c>
      <c r="AV2119" s="37">
        <f t="shared" si="1474"/>
        <v>521.15239774526594</v>
      </c>
      <c r="AW2119" s="37">
        <f t="shared" si="1475"/>
        <v>42.029720604345457</v>
      </c>
      <c r="AX2119" s="37">
        <f t="shared" si="1476"/>
        <v>609.0972086878246</v>
      </c>
      <c r="AY2119" s="37">
        <f t="shared" si="1477"/>
        <v>1172.3778423171168</v>
      </c>
      <c r="AZ2119" s="37">
        <f t="shared" si="1478"/>
        <v>23.07965643898963</v>
      </c>
      <c r="BA2119" s="37">
        <f t="shared" si="1479"/>
        <v>9.2764563679045899</v>
      </c>
      <c r="BC2119">
        <v>115</v>
      </c>
      <c r="BD2119" s="37">
        <f>IF(Voorblad!$E$10=Rekenblad!BC2119,Rekenblad!AV2119,0)</f>
        <v>0</v>
      </c>
      <c r="BE2119" s="37">
        <f>IF(Voorblad!$E$10=Rekenblad!BC2119,Rekenblad!AW2119,0)</f>
        <v>0</v>
      </c>
      <c r="BF2119" s="37">
        <f>IF(Voorblad!$E$10=Rekenblad!BC2119,Rekenblad!AX2119,0)</f>
        <v>0</v>
      </c>
      <c r="BG2119" s="62">
        <f>IF(Voorblad!$E$10=Rekenblad!BC2119,Rekenblad!AY2119,0)</f>
        <v>0</v>
      </c>
      <c r="BH2119" s="37">
        <f>IF(Voorblad!$E$10=Rekenblad!BC2119,Rekenblad!AZ2119,0)</f>
        <v>0</v>
      </c>
      <c r="BI2119" s="37">
        <f>IF(Voorblad!$E$10=Rekenblad!BC2119,Rekenblad!BA2119,0)</f>
        <v>0</v>
      </c>
      <c r="BK2119">
        <v>115</v>
      </c>
      <c r="BL2119" s="37">
        <f>IF(Voorblad!$E$14=Rekenblad!$BL$2012,Rekenblad!BD2119,0)</f>
        <v>0</v>
      </c>
      <c r="BM2119" s="37">
        <f>IF(Voorblad!$E$14=Rekenblad!$BL$2012,Rekenblad!BE2119,0)</f>
        <v>0</v>
      </c>
      <c r="BN2119" s="37">
        <f>IF(Voorblad!$E$14=Rekenblad!$BL$2012,Rekenblad!BF2119,0)</f>
        <v>0</v>
      </c>
      <c r="BO2119" s="37">
        <f>IF(Voorblad!$E$14=Rekenblad!$BL$2012,Rekenblad!BG2119,0)</f>
        <v>0</v>
      </c>
      <c r="BP2119" s="37">
        <f>IF(Voorblad!$E$14=Rekenblad!$BL$2012,Rekenblad!BH2119,0)</f>
        <v>0</v>
      </c>
      <c r="BQ2119" s="37">
        <f>IF(Voorblad!$E$14=Rekenblad!$BL$2012,Rekenblad!BI2119,0)</f>
        <v>0</v>
      </c>
    </row>
    <row r="2120" spans="2:69" x14ac:dyDescent="0.25">
      <c r="B2120">
        <f>'Data TREND'!$AU$253</f>
        <v>116</v>
      </c>
      <c r="C2120" s="37">
        <f>'Data TREND'!AW397</f>
        <v>525.23278991353664</v>
      </c>
      <c r="D2120" s="37">
        <f>'Data TREND'!AX397</f>
        <v>42.286768601426274</v>
      </c>
      <c r="E2120" s="37">
        <f>'Data TREND'!AY397</f>
        <v>614.35350863693475</v>
      </c>
      <c r="F2120" s="37">
        <f>'Data TREND'!AZ397</f>
        <v>1181.9690649240736</v>
      </c>
      <c r="G2120" s="37">
        <f>'Data TREND'!BA397</f>
        <v>22.972957472501442</v>
      </c>
      <c r="H2120" s="37">
        <f>'Data TREND'!BB397</f>
        <v>9.2301554225874547</v>
      </c>
      <c r="J2120" s="37">
        <f t="shared" si="1456"/>
        <v>525.23278991353664</v>
      </c>
      <c r="K2120" s="37">
        <f t="shared" si="1457"/>
        <v>42.286768601426274</v>
      </c>
      <c r="L2120" s="37">
        <f t="shared" si="1458"/>
        <v>614.35350863693475</v>
      </c>
      <c r="M2120" s="37">
        <f t="shared" si="1459"/>
        <v>1181.9690649240736</v>
      </c>
      <c r="N2120" s="37">
        <f t="shared" si="1460"/>
        <v>22.972957472501442</v>
      </c>
      <c r="O2120" s="37">
        <f t="shared" si="1461"/>
        <v>9.2301554225874547</v>
      </c>
      <c r="Q2120">
        <f>'Data TREND'!$AU$253</f>
        <v>116</v>
      </c>
      <c r="R2120" s="37">
        <f>'Data TREND'!BD397</f>
        <v>597.32998721798162</v>
      </c>
      <c r="S2120" s="37">
        <f>'Data TREND'!BE397</f>
        <v>84.421936608741035</v>
      </c>
      <c r="T2120" s="37">
        <f>'Data TREND'!BF397</f>
        <v>614.18283794636523</v>
      </c>
      <c r="U2120" s="37">
        <f>'Data TREND'!BG397</f>
        <v>1295.361770613918</v>
      </c>
      <c r="V2120" s="37">
        <f>'Data TREND'!BH397</f>
        <v>23.924776789636908</v>
      </c>
      <c r="W2120" s="37">
        <f>'Data TREND'!BI397</f>
        <v>9.5376120583486141</v>
      </c>
      <c r="Y2120" s="37">
        <f t="shared" si="1462"/>
        <v>0</v>
      </c>
      <c r="Z2120" s="37">
        <f t="shared" si="1463"/>
        <v>0</v>
      </c>
      <c r="AA2120" s="37">
        <f t="shared" si="1464"/>
        <v>0</v>
      </c>
      <c r="AB2120" s="37">
        <f t="shared" si="1465"/>
        <v>0</v>
      </c>
      <c r="AC2120" s="37">
        <f t="shared" si="1466"/>
        <v>0</v>
      </c>
      <c r="AD2120" s="37">
        <f t="shared" si="1467"/>
        <v>0</v>
      </c>
      <c r="AF2120">
        <f>'Data TREND'!$AU$253</f>
        <v>116</v>
      </c>
      <c r="AG2120" s="37">
        <f>'Data TREND'!BK397</f>
        <v>673.67089333004117</v>
      </c>
      <c r="AH2120" s="37">
        <f>'Data TREND'!BL397</f>
        <v>90.19799020256086</v>
      </c>
      <c r="AI2120" s="37">
        <f>'Data TREND'!BM397</f>
        <v>612.47292497638273</v>
      </c>
      <c r="AJ2120" s="37">
        <f>'Data TREND'!BN397</f>
        <v>1376.3450474201004</v>
      </c>
      <c r="AK2120" s="37">
        <f>'Data TREND'!BO397</f>
        <v>22.917502615325041</v>
      </c>
      <c r="AL2120" s="37">
        <f>'Data TREND'!BP397</f>
        <v>9.3840121239974206</v>
      </c>
      <c r="AN2120" s="37">
        <f t="shared" si="1468"/>
        <v>0</v>
      </c>
      <c r="AO2120" s="37">
        <f t="shared" si="1469"/>
        <v>0</v>
      </c>
      <c r="AP2120" s="37">
        <f t="shared" si="1470"/>
        <v>0</v>
      </c>
      <c r="AQ2120" s="37">
        <f t="shared" si="1471"/>
        <v>0</v>
      </c>
      <c r="AR2120" s="37">
        <f t="shared" si="1472"/>
        <v>0</v>
      </c>
      <c r="AS2120" s="37">
        <f t="shared" si="1473"/>
        <v>0</v>
      </c>
      <c r="AU2120">
        <v>116</v>
      </c>
      <c r="AV2120" s="37">
        <f t="shared" si="1474"/>
        <v>525.23278991353664</v>
      </c>
      <c r="AW2120" s="37">
        <f t="shared" si="1475"/>
        <v>42.286768601426274</v>
      </c>
      <c r="AX2120" s="37">
        <f t="shared" si="1476"/>
        <v>614.35350863693475</v>
      </c>
      <c r="AY2120" s="37">
        <f t="shared" si="1477"/>
        <v>1181.9690649240736</v>
      </c>
      <c r="AZ2120" s="37">
        <f t="shared" si="1478"/>
        <v>22.972957472501442</v>
      </c>
      <c r="BA2120" s="37">
        <f t="shared" si="1479"/>
        <v>9.2301554225874547</v>
      </c>
      <c r="BC2120">
        <v>116</v>
      </c>
      <c r="BD2120" s="37">
        <f>IF(Voorblad!$E$10=Rekenblad!BC2120,Rekenblad!AV2120,0)</f>
        <v>0</v>
      </c>
      <c r="BE2120" s="37">
        <f>IF(Voorblad!$E$10=Rekenblad!BC2120,Rekenblad!AW2120,0)</f>
        <v>0</v>
      </c>
      <c r="BF2120" s="37">
        <f>IF(Voorblad!$E$10=Rekenblad!BC2120,Rekenblad!AX2120,0)</f>
        <v>0</v>
      </c>
      <c r="BG2120" s="62">
        <f>IF(Voorblad!$E$10=Rekenblad!BC2120,Rekenblad!AY2120,0)</f>
        <v>0</v>
      </c>
      <c r="BH2120" s="37">
        <f>IF(Voorblad!$E$10=Rekenblad!BC2120,Rekenblad!AZ2120,0)</f>
        <v>0</v>
      </c>
      <c r="BI2120" s="37">
        <f>IF(Voorblad!$E$10=Rekenblad!BC2120,Rekenblad!BA2120,0)</f>
        <v>0</v>
      </c>
      <c r="BK2120">
        <v>116</v>
      </c>
      <c r="BL2120" s="37">
        <f>IF(Voorblad!$E$14=Rekenblad!$BL$2012,Rekenblad!BD2120,0)</f>
        <v>0</v>
      </c>
      <c r="BM2120" s="37">
        <f>IF(Voorblad!$E$14=Rekenblad!$BL$2012,Rekenblad!BE2120,0)</f>
        <v>0</v>
      </c>
      <c r="BN2120" s="37">
        <f>IF(Voorblad!$E$14=Rekenblad!$BL$2012,Rekenblad!BF2120,0)</f>
        <v>0</v>
      </c>
      <c r="BO2120" s="37">
        <f>IF(Voorblad!$E$14=Rekenblad!$BL$2012,Rekenblad!BG2120,0)</f>
        <v>0</v>
      </c>
      <c r="BP2120" s="37">
        <f>IF(Voorblad!$E$14=Rekenblad!$BL$2012,Rekenblad!BH2120,0)</f>
        <v>0</v>
      </c>
      <c r="BQ2120" s="37">
        <f>IF(Voorblad!$E$14=Rekenblad!$BL$2012,Rekenblad!BI2120,0)</f>
        <v>0</v>
      </c>
    </row>
    <row r="2121" spans="2:69" x14ac:dyDescent="0.25">
      <c r="B2121">
        <f>'Data TREND'!$AU$254</f>
        <v>117</v>
      </c>
      <c r="C2121" s="37">
        <f>'Data TREND'!AW398</f>
        <v>529.31318208180733</v>
      </c>
      <c r="D2121" s="37">
        <f>'Data TREND'!AX398</f>
        <v>42.543816598507092</v>
      </c>
      <c r="E2121" s="37">
        <f>'Data TREND'!AY398</f>
        <v>619.60980858604489</v>
      </c>
      <c r="F2121" s="37">
        <f>'Data TREND'!AZ398</f>
        <v>1191.5602875310306</v>
      </c>
      <c r="G2121" s="37">
        <f>'Data TREND'!BA398</f>
        <v>22.86625850601326</v>
      </c>
      <c r="H2121" s="37">
        <f>'Data TREND'!BB398</f>
        <v>9.1838544772703159</v>
      </c>
      <c r="J2121" s="37">
        <f t="shared" si="1456"/>
        <v>529.31318208180733</v>
      </c>
      <c r="K2121" s="37">
        <f t="shared" si="1457"/>
        <v>42.543816598507092</v>
      </c>
      <c r="L2121" s="37">
        <f t="shared" si="1458"/>
        <v>619.60980858604489</v>
      </c>
      <c r="M2121" s="37">
        <f t="shared" si="1459"/>
        <v>1191.5602875310306</v>
      </c>
      <c r="N2121" s="37">
        <f t="shared" si="1460"/>
        <v>22.86625850601326</v>
      </c>
      <c r="O2121" s="37">
        <f t="shared" si="1461"/>
        <v>9.1838544772703159</v>
      </c>
      <c r="Q2121">
        <f>'Data TREND'!$AU$254</f>
        <v>117</v>
      </c>
      <c r="R2121" s="37">
        <f>'Data TREND'!BD398</f>
        <v>601.88012567916894</v>
      </c>
      <c r="S2121" s="37">
        <f>'Data TREND'!BE398</f>
        <v>84.95282040320815</v>
      </c>
      <c r="T2121" s="37">
        <f>'Data TREND'!BF398</f>
        <v>619.44504595555895</v>
      </c>
      <c r="U2121" s="37">
        <f>'Data TREND'!BG398</f>
        <v>1305.6979768030492</v>
      </c>
      <c r="V2121" s="37">
        <f>'Data TREND'!BH398</f>
        <v>23.761907159597996</v>
      </c>
      <c r="W2121" s="37">
        <f>'Data TREND'!BI398</f>
        <v>9.4676460553633</v>
      </c>
      <c r="Y2121" s="37">
        <f t="shared" si="1462"/>
        <v>0</v>
      </c>
      <c r="Z2121" s="37">
        <f t="shared" si="1463"/>
        <v>0</v>
      </c>
      <c r="AA2121" s="37">
        <f t="shared" si="1464"/>
        <v>0</v>
      </c>
      <c r="AB2121" s="37">
        <f t="shared" si="1465"/>
        <v>0</v>
      </c>
      <c r="AC2121" s="37">
        <f t="shared" si="1466"/>
        <v>0</v>
      </c>
      <c r="AD2121" s="37">
        <f t="shared" si="1467"/>
        <v>0</v>
      </c>
      <c r="AF2121">
        <f>'Data TREND'!$AU$254</f>
        <v>117</v>
      </c>
      <c r="AG2121" s="37">
        <f>'Data TREND'!BK398</f>
        <v>678.70947222897337</v>
      </c>
      <c r="AH2121" s="37">
        <f>'Data TREND'!BL398</f>
        <v>90.772346905380999</v>
      </c>
      <c r="AI2121" s="37">
        <f>'Data TREND'!BM398</f>
        <v>617.68078189700407</v>
      </c>
      <c r="AJ2121" s="37">
        <f>'Data TREND'!BN398</f>
        <v>1387.1640061048292</v>
      </c>
      <c r="AK2121" s="37">
        <f>'Data TREND'!BO398</f>
        <v>22.675284929859046</v>
      </c>
      <c r="AL2121" s="37">
        <f>'Data TREND'!BP398</f>
        <v>9.2843690628442772</v>
      </c>
      <c r="AN2121" s="37">
        <f t="shared" si="1468"/>
        <v>0</v>
      </c>
      <c r="AO2121" s="37">
        <f t="shared" si="1469"/>
        <v>0</v>
      </c>
      <c r="AP2121" s="37">
        <f t="shared" si="1470"/>
        <v>0</v>
      </c>
      <c r="AQ2121" s="37">
        <f t="shared" si="1471"/>
        <v>0</v>
      </c>
      <c r="AR2121" s="37">
        <f t="shared" si="1472"/>
        <v>0</v>
      </c>
      <c r="AS2121" s="37">
        <f t="shared" si="1473"/>
        <v>0</v>
      </c>
      <c r="AU2121">
        <v>117</v>
      </c>
      <c r="AV2121" s="37">
        <f t="shared" si="1474"/>
        <v>529.31318208180733</v>
      </c>
      <c r="AW2121" s="37">
        <f t="shared" si="1475"/>
        <v>42.543816598507092</v>
      </c>
      <c r="AX2121" s="37">
        <f t="shared" si="1476"/>
        <v>619.60980858604489</v>
      </c>
      <c r="AY2121" s="37">
        <f t="shared" si="1477"/>
        <v>1191.5602875310306</v>
      </c>
      <c r="AZ2121" s="37">
        <f t="shared" si="1478"/>
        <v>22.86625850601326</v>
      </c>
      <c r="BA2121" s="37">
        <f t="shared" si="1479"/>
        <v>9.1838544772703159</v>
      </c>
      <c r="BC2121">
        <v>117</v>
      </c>
      <c r="BD2121" s="37">
        <f>IF(Voorblad!$E$10=Rekenblad!BC2121,Rekenblad!AV2121,0)</f>
        <v>0</v>
      </c>
      <c r="BE2121" s="37">
        <f>IF(Voorblad!$E$10=Rekenblad!BC2121,Rekenblad!AW2121,0)</f>
        <v>0</v>
      </c>
      <c r="BF2121" s="37">
        <f>IF(Voorblad!$E$10=Rekenblad!BC2121,Rekenblad!AX2121,0)</f>
        <v>0</v>
      </c>
      <c r="BG2121" s="62">
        <f>IF(Voorblad!$E$10=Rekenblad!BC2121,Rekenblad!AY2121,0)</f>
        <v>0</v>
      </c>
      <c r="BH2121" s="37">
        <f>IF(Voorblad!$E$10=Rekenblad!BC2121,Rekenblad!AZ2121,0)</f>
        <v>0</v>
      </c>
      <c r="BI2121" s="37">
        <f>IF(Voorblad!$E$10=Rekenblad!BC2121,Rekenblad!BA2121,0)</f>
        <v>0</v>
      </c>
      <c r="BK2121">
        <v>117</v>
      </c>
      <c r="BL2121" s="37">
        <f>IF(Voorblad!$E$14=Rekenblad!$BL$2012,Rekenblad!BD2121,0)</f>
        <v>0</v>
      </c>
      <c r="BM2121" s="37">
        <f>IF(Voorblad!$E$14=Rekenblad!$BL$2012,Rekenblad!BE2121,0)</f>
        <v>0</v>
      </c>
      <c r="BN2121" s="37">
        <f>IF(Voorblad!$E$14=Rekenblad!$BL$2012,Rekenblad!BF2121,0)</f>
        <v>0</v>
      </c>
      <c r="BO2121" s="37">
        <f>IF(Voorblad!$E$14=Rekenblad!$BL$2012,Rekenblad!BG2121,0)</f>
        <v>0</v>
      </c>
      <c r="BP2121" s="37">
        <f>IF(Voorblad!$E$14=Rekenblad!$BL$2012,Rekenblad!BH2121,0)</f>
        <v>0</v>
      </c>
      <c r="BQ2121" s="37">
        <f>IF(Voorblad!$E$14=Rekenblad!$BL$2012,Rekenblad!BI2121,0)</f>
        <v>0</v>
      </c>
    </row>
    <row r="2122" spans="2:69" x14ac:dyDescent="0.25">
      <c r="B2122">
        <f>'Data TREND'!$AU$255</f>
        <v>118</v>
      </c>
      <c r="C2122" s="37">
        <f>'Data TREND'!AW399</f>
        <v>533.39357425007802</v>
      </c>
      <c r="D2122" s="37">
        <f>'Data TREND'!AX399</f>
        <v>42.80086459558791</v>
      </c>
      <c r="E2122" s="37">
        <f>'Data TREND'!AY399</f>
        <v>624.86610853515481</v>
      </c>
      <c r="F2122" s="37">
        <f>'Data TREND'!AZ399</f>
        <v>1201.1515101379875</v>
      </c>
      <c r="G2122" s="37">
        <f>'Data TREND'!BA399</f>
        <v>22.759559539525071</v>
      </c>
      <c r="H2122" s="37">
        <f>'Data TREND'!BB399</f>
        <v>9.1375535319531807</v>
      </c>
      <c r="J2122" s="37">
        <f t="shared" si="1456"/>
        <v>533.39357425007802</v>
      </c>
      <c r="K2122" s="37">
        <f t="shared" si="1457"/>
        <v>42.80086459558791</v>
      </c>
      <c r="L2122" s="37">
        <f t="shared" si="1458"/>
        <v>624.86610853515481</v>
      </c>
      <c r="M2122" s="37">
        <f t="shared" si="1459"/>
        <v>1201.1515101379875</v>
      </c>
      <c r="N2122" s="37">
        <f t="shared" si="1460"/>
        <v>22.759559539525071</v>
      </c>
      <c r="O2122" s="37">
        <f t="shared" si="1461"/>
        <v>9.1375535319531807</v>
      </c>
      <c r="Q2122">
        <f>'Data TREND'!$AU$255</f>
        <v>118</v>
      </c>
      <c r="R2122" s="37">
        <f>'Data TREND'!BD399</f>
        <v>606.43026414035603</v>
      </c>
      <c r="S2122" s="37">
        <f>'Data TREND'!BE399</f>
        <v>85.483704197675266</v>
      </c>
      <c r="T2122" s="37">
        <f>'Data TREND'!BF399</f>
        <v>624.70725396475268</v>
      </c>
      <c r="U2122" s="37">
        <f>'Data TREND'!BG399</f>
        <v>1316.0341829921804</v>
      </c>
      <c r="V2122" s="37">
        <f>'Data TREND'!BH399</f>
        <v>23.599037529559084</v>
      </c>
      <c r="W2122" s="37">
        <f>'Data TREND'!BI399</f>
        <v>9.3976800523779875</v>
      </c>
      <c r="Y2122" s="37">
        <f t="shared" si="1462"/>
        <v>0</v>
      </c>
      <c r="Z2122" s="37">
        <f t="shared" si="1463"/>
        <v>0</v>
      </c>
      <c r="AA2122" s="37">
        <f t="shared" si="1464"/>
        <v>0</v>
      </c>
      <c r="AB2122" s="37">
        <f t="shared" si="1465"/>
        <v>0</v>
      </c>
      <c r="AC2122" s="37">
        <f t="shared" si="1466"/>
        <v>0</v>
      </c>
      <c r="AD2122" s="37">
        <f t="shared" si="1467"/>
        <v>0</v>
      </c>
      <c r="AF2122">
        <f>'Data TREND'!$AU$255</f>
        <v>118</v>
      </c>
      <c r="AG2122" s="37">
        <f>'Data TREND'!BK399</f>
        <v>683.74805112790557</v>
      </c>
      <c r="AH2122" s="37">
        <f>'Data TREND'!BL399</f>
        <v>91.346703608201139</v>
      </c>
      <c r="AI2122" s="37">
        <f>'Data TREND'!BM399</f>
        <v>622.88863881762541</v>
      </c>
      <c r="AJ2122" s="37">
        <f>'Data TREND'!BN399</f>
        <v>1397.9829647895581</v>
      </c>
      <c r="AK2122" s="37">
        <f>'Data TREND'!BO399</f>
        <v>22.433067244393051</v>
      </c>
      <c r="AL2122" s="37">
        <f>'Data TREND'!BP399</f>
        <v>9.1847260016911356</v>
      </c>
      <c r="AN2122" s="37">
        <f t="shared" si="1468"/>
        <v>0</v>
      </c>
      <c r="AO2122" s="37">
        <f t="shared" si="1469"/>
        <v>0</v>
      </c>
      <c r="AP2122" s="37">
        <f t="shared" si="1470"/>
        <v>0</v>
      </c>
      <c r="AQ2122" s="37">
        <f t="shared" si="1471"/>
        <v>0</v>
      </c>
      <c r="AR2122" s="37">
        <f t="shared" si="1472"/>
        <v>0</v>
      </c>
      <c r="AS2122" s="37">
        <f t="shared" si="1473"/>
        <v>0</v>
      </c>
      <c r="AU2122">
        <v>118</v>
      </c>
      <c r="AV2122" s="37">
        <f t="shared" si="1474"/>
        <v>533.39357425007802</v>
      </c>
      <c r="AW2122" s="37">
        <f t="shared" si="1475"/>
        <v>42.80086459558791</v>
      </c>
      <c r="AX2122" s="37">
        <f t="shared" si="1476"/>
        <v>624.86610853515481</v>
      </c>
      <c r="AY2122" s="37">
        <f t="shared" si="1477"/>
        <v>1201.1515101379875</v>
      </c>
      <c r="AZ2122" s="37">
        <f t="shared" si="1478"/>
        <v>22.759559539525071</v>
      </c>
      <c r="BA2122" s="37">
        <f t="shared" si="1479"/>
        <v>9.1375535319531807</v>
      </c>
      <c r="BC2122">
        <v>118</v>
      </c>
      <c r="BD2122" s="37">
        <f>IF(Voorblad!$E$10=Rekenblad!BC2122,Rekenblad!AV2122,0)</f>
        <v>0</v>
      </c>
      <c r="BE2122" s="37">
        <f>IF(Voorblad!$E$10=Rekenblad!BC2122,Rekenblad!AW2122,0)</f>
        <v>0</v>
      </c>
      <c r="BF2122" s="37">
        <f>IF(Voorblad!$E$10=Rekenblad!BC2122,Rekenblad!AX2122,0)</f>
        <v>0</v>
      </c>
      <c r="BG2122" s="62">
        <f>IF(Voorblad!$E$10=Rekenblad!BC2122,Rekenblad!AY2122,0)</f>
        <v>0</v>
      </c>
      <c r="BH2122" s="37">
        <f>IF(Voorblad!$E$10=Rekenblad!BC2122,Rekenblad!AZ2122,0)</f>
        <v>0</v>
      </c>
      <c r="BI2122" s="37">
        <f>IF(Voorblad!$E$10=Rekenblad!BC2122,Rekenblad!BA2122,0)</f>
        <v>0</v>
      </c>
      <c r="BK2122">
        <v>118</v>
      </c>
      <c r="BL2122" s="37">
        <f>IF(Voorblad!$E$14=Rekenblad!$BL$2012,Rekenblad!BD2122,0)</f>
        <v>0</v>
      </c>
      <c r="BM2122" s="37">
        <f>IF(Voorblad!$E$14=Rekenblad!$BL$2012,Rekenblad!BE2122,0)</f>
        <v>0</v>
      </c>
      <c r="BN2122" s="37">
        <f>IF(Voorblad!$E$14=Rekenblad!$BL$2012,Rekenblad!BF2122,0)</f>
        <v>0</v>
      </c>
      <c r="BO2122" s="37">
        <f>IF(Voorblad!$E$14=Rekenblad!$BL$2012,Rekenblad!BG2122,0)</f>
        <v>0</v>
      </c>
      <c r="BP2122" s="37">
        <f>IF(Voorblad!$E$14=Rekenblad!$BL$2012,Rekenblad!BH2122,0)</f>
        <v>0</v>
      </c>
      <c r="BQ2122" s="37">
        <f>IF(Voorblad!$E$14=Rekenblad!$BL$2012,Rekenblad!BI2122,0)</f>
        <v>0</v>
      </c>
    </row>
    <row r="2123" spans="2:69" x14ac:dyDescent="0.25">
      <c r="B2123">
        <f>'Data TREND'!$AU$256</f>
        <v>119</v>
      </c>
      <c r="C2123" s="37">
        <f>'Data TREND'!AW400</f>
        <v>537.4739664183486</v>
      </c>
      <c r="D2123" s="37">
        <f>'Data TREND'!AX400</f>
        <v>43.057912592668728</v>
      </c>
      <c r="E2123" s="37">
        <f>'Data TREND'!AY400</f>
        <v>630.12240848426495</v>
      </c>
      <c r="F2123" s="37">
        <f>'Data TREND'!AZ400</f>
        <v>1210.7427327449445</v>
      </c>
      <c r="G2123" s="37">
        <f>'Data TREND'!BA400</f>
        <v>22.652860573036886</v>
      </c>
      <c r="H2123" s="37">
        <f>'Data TREND'!BB400</f>
        <v>9.0912525866360436</v>
      </c>
      <c r="J2123" s="37">
        <f t="shared" si="1456"/>
        <v>537.4739664183486</v>
      </c>
      <c r="K2123" s="37">
        <f t="shared" si="1457"/>
        <v>43.057912592668728</v>
      </c>
      <c r="L2123" s="37">
        <f t="shared" si="1458"/>
        <v>630.12240848426495</v>
      </c>
      <c r="M2123" s="37">
        <f t="shared" si="1459"/>
        <v>1210.7427327449445</v>
      </c>
      <c r="N2123" s="37">
        <f t="shared" si="1460"/>
        <v>22.652860573036886</v>
      </c>
      <c r="O2123" s="37">
        <f t="shared" si="1461"/>
        <v>9.0912525866360436</v>
      </c>
      <c r="Q2123">
        <f>'Data TREND'!$AU$256</f>
        <v>119</v>
      </c>
      <c r="R2123" s="37">
        <f>'Data TREND'!BD400</f>
        <v>610.98040260154335</v>
      </c>
      <c r="S2123" s="37">
        <f>'Data TREND'!BE400</f>
        <v>86.014587992142381</v>
      </c>
      <c r="T2123" s="37">
        <f>'Data TREND'!BF400</f>
        <v>629.96946197394618</v>
      </c>
      <c r="U2123" s="37">
        <f>'Data TREND'!BG400</f>
        <v>1326.3703891813116</v>
      </c>
      <c r="V2123" s="37">
        <f>'Data TREND'!BH400</f>
        <v>23.436167899520171</v>
      </c>
      <c r="W2123" s="37">
        <f>'Data TREND'!BI400</f>
        <v>9.3277140493926751</v>
      </c>
      <c r="Y2123" s="37">
        <f t="shared" si="1462"/>
        <v>0</v>
      </c>
      <c r="Z2123" s="37">
        <f t="shared" si="1463"/>
        <v>0</v>
      </c>
      <c r="AA2123" s="37">
        <f t="shared" si="1464"/>
        <v>0</v>
      </c>
      <c r="AB2123" s="37">
        <f t="shared" si="1465"/>
        <v>0</v>
      </c>
      <c r="AC2123" s="37">
        <f t="shared" si="1466"/>
        <v>0</v>
      </c>
      <c r="AD2123" s="37">
        <f t="shared" si="1467"/>
        <v>0</v>
      </c>
      <c r="AF2123">
        <f>'Data TREND'!$AU$256</f>
        <v>119</v>
      </c>
      <c r="AG2123" s="37">
        <f>'Data TREND'!BK400</f>
        <v>688.78663002683777</v>
      </c>
      <c r="AH2123" s="37">
        <f>'Data TREND'!BL400</f>
        <v>91.921060311021279</v>
      </c>
      <c r="AI2123" s="37">
        <f>'Data TREND'!BM400</f>
        <v>628.09649573824686</v>
      </c>
      <c r="AJ2123" s="37">
        <f>'Data TREND'!BN400</f>
        <v>1408.8019234742869</v>
      </c>
      <c r="AK2123" s="37">
        <f>'Data TREND'!BO400</f>
        <v>22.190849558927056</v>
      </c>
      <c r="AL2123" s="37">
        <f>'Data TREND'!BP400</f>
        <v>9.0850829405379923</v>
      </c>
      <c r="AN2123" s="37">
        <f t="shared" si="1468"/>
        <v>0</v>
      </c>
      <c r="AO2123" s="37">
        <f t="shared" si="1469"/>
        <v>0</v>
      </c>
      <c r="AP2123" s="37">
        <f t="shared" si="1470"/>
        <v>0</v>
      </c>
      <c r="AQ2123" s="37">
        <f t="shared" si="1471"/>
        <v>0</v>
      </c>
      <c r="AR2123" s="37">
        <f t="shared" si="1472"/>
        <v>0</v>
      </c>
      <c r="AS2123" s="37">
        <f t="shared" si="1473"/>
        <v>0</v>
      </c>
      <c r="AU2123">
        <v>119</v>
      </c>
      <c r="AV2123" s="37">
        <f t="shared" si="1474"/>
        <v>537.4739664183486</v>
      </c>
      <c r="AW2123" s="37">
        <f t="shared" si="1475"/>
        <v>43.057912592668728</v>
      </c>
      <c r="AX2123" s="37">
        <f t="shared" si="1476"/>
        <v>630.12240848426495</v>
      </c>
      <c r="AY2123" s="37">
        <f t="shared" si="1477"/>
        <v>1210.7427327449445</v>
      </c>
      <c r="AZ2123" s="37">
        <f t="shared" si="1478"/>
        <v>22.652860573036886</v>
      </c>
      <c r="BA2123" s="37">
        <f t="shared" si="1479"/>
        <v>9.0912525866360436</v>
      </c>
      <c r="BC2123">
        <v>119</v>
      </c>
      <c r="BD2123" s="37">
        <f>IF(Voorblad!$E$10=Rekenblad!BC2123,Rekenblad!AV2123,0)</f>
        <v>0</v>
      </c>
      <c r="BE2123" s="37">
        <f>IF(Voorblad!$E$10=Rekenblad!BC2123,Rekenblad!AW2123,0)</f>
        <v>0</v>
      </c>
      <c r="BF2123" s="37">
        <f>IF(Voorblad!$E$10=Rekenblad!BC2123,Rekenblad!AX2123,0)</f>
        <v>0</v>
      </c>
      <c r="BG2123" s="62">
        <f>IF(Voorblad!$E$10=Rekenblad!BC2123,Rekenblad!AY2123,0)</f>
        <v>0</v>
      </c>
      <c r="BH2123" s="37">
        <f>IF(Voorblad!$E$10=Rekenblad!BC2123,Rekenblad!AZ2123,0)</f>
        <v>0</v>
      </c>
      <c r="BI2123" s="37">
        <f>IF(Voorblad!$E$10=Rekenblad!BC2123,Rekenblad!BA2123,0)</f>
        <v>0</v>
      </c>
      <c r="BK2123">
        <v>119</v>
      </c>
      <c r="BL2123" s="37">
        <f>IF(Voorblad!$E$14=Rekenblad!$BL$2012,Rekenblad!BD2123,0)</f>
        <v>0</v>
      </c>
      <c r="BM2123" s="37">
        <f>IF(Voorblad!$E$14=Rekenblad!$BL$2012,Rekenblad!BE2123,0)</f>
        <v>0</v>
      </c>
      <c r="BN2123" s="37">
        <f>IF(Voorblad!$E$14=Rekenblad!$BL$2012,Rekenblad!BF2123,0)</f>
        <v>0</v>
      </c>
      <c r="BO2123" s="37">
        <f>IF(Voorblad!$E$14=Rekenblad!$BL$2012,Rekenblad!BG2123,0)</f>
        <v>0</v>
      </c>
      <c r="BP2123" s="37">
        <f>IF(Voorblad!$E$14=Rekenblad!$BL$2012,Rekenblad!BH2123,0)</f>
        <v>0</v>
      </c>
      <c r="BQ2123" s="37">
        <f>IF(Voorblad!$E$14=Rekenblad!$BL$2012,Rekenblad!BI2123,0)</f>
        <v>0</v>
      </c>
    </row>
    <row r="2124" spans="2:69" x14ac:dyDescent="0.25">
      <c r="B2124">
        <f>'Data TREND'!$AU$257</f>
        <v>120</v>
      </c>
      <c r="C2124" s="37">
        <f>'Data TREND'!AW401</f>
        <v>541.55435858661917</v>
      </c>
      <c r="D2124" s="37">
        <f>'Data TREND'!AX401</f>
        <v>43.314960589749546</v>
      </c>
      <c r="E2124" s="37">
        <f>'Data TREND'!AY401</f>
        <v>635.37870843337487</v>
      </c>
      <c r="F2124" s="37">
        <f>'Data TREND'!AZ401</f>
        <v>1220.3339553519015</v>
      </c>
      <c r="G2124" s="37">
        <f>'Data TREND'!BA401</f>
        <v>22.546161606548701</v>
      </c>
      <c r="H2124" s="37">
        <f>'Data TREND'!BB401</f>
        <v>9.0449516413189066</v>
      </c>
      <c r="J2124" s="37">
        <f t="shared" si="1456"/>
        <v>541.55435858661917</v>
      </c>
      <c r="K2124" s="37">
        <f t="shared" si="1457"/>
        <v>43.314960589749546</v>
      </c>
      <c r="L2124" s="37">
        <f t="shared" si="1458"/>
        <v>635.37870843337487</v>
      </c>
      <c r="M2124" s="37">
        <f t="shared" si="1459"/>
        <v>1220.3339553519015</v>
      </c>
      <c r="N2124" s="37">
        <f t="shared" si="1460"/>
        <v>22.546161606548701</v>
      </c>
      <c r="O2124" s="37">
        <f t="shared" si="1461"/>
        <v>9.0449516413189066</v>
      </c>
      <c r="Q2124">
        <f>'Data TREND'!$AU$257</f>
        <v>120</v>
      </c>
      <c r="R2124" s="37">
        <f>'Data TREND'!BD401</f>
        <v>615.53054106273044</v>
      </c>
      <c r="S2124" s="37">
        <f>'Data TREND'!BE401</f>
        <v>86.545471786609497</v>
      </c>
      <c r="T2124" s="37">
        <f>'Data TREND'!BF401</f>
        <v>635.23166998313991</v>
      </c>
      <c r="U2124" s="37">
        <f>'Data TREND'!BG401</f>
        <v>1336.7065953704428</v>
      </c>
      <c r="V2124" s="37">
        <f>'Data TREND'!BH401</f>
        <v>23.273298269481256</v>
      </c>
      <c r="W2124" s="37">
        <f>'Data TREND'!BI401</f>
        <v>9.2577480464073627</v>
      </c>
      <c r="Y2124" s="37">
        <f t="shared" si="1462"/>
        <v>0</v>
      </c>
      <c r="Z2124" s="37">
        <f t="shared" si="1463"/>
        <v>0</v>
      </c>
      <c r="AA2124" s="37">
        <f t="shared" si="1464"/>
        <v>0</v>
      </c>
      <c r="AB2124" s="37">
        <f t="shared" si="1465"/>
        <v>0</v>
      </c>
      <c r="AC2124" s="37">
        <f t="shared" si="1466"/>
        <v>0</v>
      </c>
      <c r="AD2124" s="37">
        <f t="shared" si="1467"/>
        <v>0</v>
      </c>
      <c r="AF2124">
        <f>'Data TREND'!$AU$257</f>
        <v>120</v>
      </c>
      <c r="AG2124" s="37">
        <f>'Data TREND'!BK401</f>
        <v>693.82520892577008</v>
      </c>
      <c r="AH2124" s="37">
        <f>'Data TREND'!BL401</f>
        <v>92.495417013841418</v>
      </c>
      <c r="AI2124" s="37">
        <f>'Data TREND'!BM401</f>
        <v>633.3043526588682</v>
      </c>
      <c r="AJ2124" s="37">
        <f>'Data TREND'!BN401</f>
        <v>1419.6208821590158</v>
      </c>
      <c r="AK2124" s="37">
        <f>'Data TREND'!BO401</f>
        <v>21.948631873461064</v>
      </c>
      <c r="AL2124" s="37">
        <f>'Data TREND'!BP401</f>
        <v>8.9854398793848489</v>
      </c>
      <c r="AN2124" s="37">
        <f t="shared" si="1468"/>
        <v>0</v>
      </c>
      <c r="AO2124" s="37">
        <f t="shared" si="1469"/>
        <v>0</v>
      </c>
      <c r="AP2124" s="37">
        <f t="shared" si="1470"/>
        <v>0</v>
      </c>
      <c r="AQ2124" s="37">
        <f t="shared" si="1471"/>
        <v>0</v>
      </c>
      <c r="AR2124" s="37">
        <f t="shared" si="1472"/>
        <v>0</v>
      </c>
      <c r="AS2124" s="37">
        <f t="shared" si="1473"/>
        <v>0</v>
      </c>
      <c r="AU2124">
        <v>120</v>
      </c>
      <c r="AV2124" s="37">
        <f t="shared" si="1474"/>
        <v>541.55435858661917</v>
      </c>
      <c r="AW2124" s="37">
        <f t="shared" si="1475"/>
        <v>43.314960589749546</v>
      </c>
      <c r="AX2124" s="37">
        <f t="shared" si="1476"/>
        <v>635.37870843337487</v>
      </c>
      <c r="AY2124" s="37">
        <f t="shared" si="1477"/>
        <v>1220.3339553519015</v>
      </c>
      <c r="AZ2124" s="37">
        <f t="shared" si="1478"/>
        <v>22.546161606548701</v>
      </c>
      <c r="BA2124" s="37">
        <f t="shared" si="1479"/>
        <v>9.0449516413189066</v>
      </c>
      <c r="BC2124">
        <v>120</v>
      </c>
      <c r="BD2124" s="37">
        <f>IF(Voorblad!$E$10=Rekenblad!BC2124,Rekenblad!AV2124,0)</f>
        <v>0</v>
      </c>
      <c r="BE2124" s="37">
        <f>IF(Voorblad!$E$10=Rekenblad!BC2124,Rekenblad!AW2124,0)</f>
        <v>0</v>
      </c>
      <c r="BF2124" s="37">
        <f>IF(Voorblad!$E$10=Rekenblad!BC2124,Rekenblad!AX2124,0)</f>
        <v>0</v>
      </c>
      <c r="BG2124" s="62">
        <f>IF(Voorblad!$E$10=Rekenblad!BC2124,Rekenblad!AY2124,0)</f>
        <v>0</v>
      </c>
      <c r="BH2124" s="37">
        <f>IF(Voorblad!$E$10=Rekenblad!BC2124,Rekenblad!AZ2124,0)</f>
        <v>0</v>
      </c>
      <c r="BI2124" s="37">
        <f>IF(Voorblad!$E$10=Rekenblad!BC2124,Rekenblad!BA2124,0)</f>
        <v>0</v>
      </c>
      <c r="BK2124">
        <v>120</v>
      </c>
      <c r="BL2124" s="37">
        <f>IF(Voorblad!$E$14=Rekenblad!$BL$2012,Rekenblad!BD2124,0)</f>
        <v>0</v>
      </c>
      <c r="BM2124" s="37">
        <f>IF(Voorblad!$E$14=Rekenblad!$BL$2012,Rekenblad!BE2124,0)</f>
        <v>0</v>
      </c>
      <c r="BN2124" s="37">
        <f>IF(Voorblad!$E$14=Rekenblad!$BL$2012,Rekenblad!BF2124,0)</f>
        <v>0</v>
      </c>
      <c r="BO2124" s="37">
        <f>IF(Voorblad!$E$14=Rekenblad!$BL$2012,Rekenblad!BG2124,0)</f>
        <v>0</v>
      </c>
      <c r="BP2124" s="37">
        <f>IF(Voorblad!$E$14=Rekenblad!$BL$2012,Rekenblad!BH2124,0)</f>
        <v>0</v>
      </c>
      <c r="BQ2124" s="37">
        <f>IF(Voorblad!$E$14=Rekenblad!$BL$2012,Rekenblad!BI2124,0)</f>
        <v>0</v>
      </c>
    </row>
    <row r="2125" spans="2:69" x14ac:dyDescent="0.25">
      <c r="B2125">
        <f>'Data TREND'!$AU$258</f>
        <v>121</v>
      </c>
      <c r="C2125" s="37">
        <f>'Data TREND'!AW402</f>
        <v>545.63475075488986</v>
      </c>
      <c r="D2125" s="37">
        <f>'Data TREND'!AX402</f>
        <v>43.572008586830364</v>
      </c>
      <c r="E2125" s="37">
        <f>'Data TREND'!AY402</f>
        <v>640.63500838248501</v>
      </c>
      <c r="F2125" s="37">
        <f>'Data TREND'!AZ402</f>
        <v>1229.9251779588583</v>
      </c>
      <c r="G2125" s="37">
        <f>'Data TREND'!BA402</f>
        <v>22.439462640060512</v>
      </c>
      <c r="H2125" s="37">
        <f>'Data TREND'!BB402</f>
        <v>8.9986506960017714</v>
      </c>
      <c r="J2125" s="37">
        <f t="shared" si="1456"/>
        <v>545.63475075488986</v>
      </c>
      <c r="K2125" s="37">
        <f t="shared" si="1457"/>
        <v>43.572008586830364</v>
      </c>
      <c r="L2125" s="37">
        <f t="shared" si="1458"/>
        <v>640.63500838248501</v>
      </c>
      <c r="M2125" s="37">
        <f t="shared" si="1459"/>
        <v>1229.9251779588583</v>
      </c>
      <c r="N2125" s="37">
        <f t="shared" si="1460"/>
        <v>22.439462640060512</v>
      </c>
      <c r="O2125" s="37">
        <f t="shared" si="1461"/>
        <v>8.9986506960017714</v>
      </c>
      <c r="Q2125">
        <f>'Data TREND'!$AU$258</f>
        <v>121</v>
      </c>
      <c r="R2125" s="37">
        <f>'Data TREND'!BD402</f>
        <v>620.08067952391775</v>
      </c>
      <c r="S2125" s="37">
        <f>'Data TREND'!BE402</f>
        <v>87.076355581076612</v>
      </c>
      <c r="T2125" s="37">
        <f>'Data TREND'!BF402</f>
        <v>640.49387799233364</v>
      </c>
      <c r="U2125" s="37">
        <f>'Data TREND'!BG402</f>
        <v>1347.0428015595739</v>
      </c>
      <c r="V2125" s="37">
        <f>'Data TREND'!BH402</f>
        <v>23.110428639442343</v>
      </c>
      <c r="W2125" s="37">
        <f>'Data TREND'!BI402</f>
        <v>9.1877820434220503</v>
      </c>
      <c r="Y2125" s="37">
        <f t="shared" si="1462"/>
        <v>0</v>
      </c>
      <c r="Z2125" s="37">
        <f t="shared" si="1463"/>
        <v>0</v>
      </c>
      <c r="AA2125" s="37">
        <f t="shared" si="1464"/>
        <v>0</v>
      </c>
      <c r="AB2125" s="37">
        <f t="shared" si="1465"/>
        <v>0</v>
      </c>
      <c r="AC2125" s="37">
        <f t="shared" si="1466"/>
        <v>0</v>
      </c>
      <c r="AD2125" s="37">
        <f t="shared" si="1467"/>
        <v>0</v>
      </c>
      <c r="AF2125">
        <f>'Data TREND'!$AU$258</f>
        <v>121</v>
      </c>
      <c r="AG2125" s="37">
        <f>'Data TREND'!BK402</f>
        <v>698.86378782470229</v>
      </c>
      <c r="AH2125" s="37">
        <f>'Data TREND'!BL402</f>
        <v>93.069773716661558</v>
      </c>
      <c r="AI2125" s="37">
        <f>'Data TREND'!BM402</f>
        <v>638.51220957948954</v>
      </c>
      <c r="AJ2125" s="37">
        <f>'Data TREND'!BN402</f>
        <v>1430.4398408437442</v>
      </c>
      <c r="AK2125" s="37">
        <f>'Data TREND'!BO402</f>
        <v>21.706414187995069</v>
      </c>
      <c r="AL2125" s="37">
        <f>'Data TREND'!BP402</f>
        <v>8.8857968182317073</v>
      </c>
      <c r="AN2125" s="37">
        <f t="shared" si="1468"/>
        <v>0</v>
      </c>
      <c r="AO2125" s="37">
        <f t="shared" si="1469"/>
        <v>0</v>
      </c>
      <c r="AP2125" s="37">
        <f t="shared" si="1470"/>
        <v>0</v>
      </c>
      <c r="AQ2125" s="37">
        <f t="shared" si="1471"/>
        <v>0</v>
      </c>
      <c r="AR2125" s="37">
        <f t="shared" si="1472"/>
        <v>0</v>
      </c>
      <c r="AS2125" s="37">
        <f t="shared" si="1473"/>
        <v>0</v>
      </c>
      <c r="AU2125">
        <v>121</v>
      </c>
      <c r="AV2125" s="37">
        <f t="shared" si="1474"/>
        <v>545.63475075488986</v>
      </c>
      <c r="AW2125" s="37">
        <f t="shared" si="1475"/>
        <v>43.572008586830364</v>
      </c>
      <c r="AX2125" s="37">
        <f t="shared" si="1476"/>
        <v>640.63500838248501</v>
      </c>
      <c r="AY2125" s="37">
        <f t="shared" si="1477"/>
        <v>1229.9251779588583</v>
      </c>
      <c r="AZ2125" s="37">
        <f t="shared" si="1478"/>
        <v>22.439462640060512</v>
      </c>
      <c r="BA2125" s="37">
        <f t="shared" si="1479"/>
        <v>8.9986506960017714</v>
      </c>
      <c r="BC2125">
        <v>121</v>
      </c>
      <c r="BD2125" s="37">
        <f>IF(Voorblad!$E$10=Rekenblad!BC2125,Rekenblad!AV2125,0)</f>
        <v>0</v>
      </c>
      <c r="BE2125" s="37">
        <f>IF(Voorblad!$E$10=Rekenblad!BC2125,Rekenblad!AW2125,0)</f>
        <v>0</v>
      </c>
      <c r="BF2125" s="37">
        <f>IF(Voorblad!$E$10=Rekenblad!BC2125,Rekenblad!AX2125,0)</f>
        <v>0</v>
      </c>
      <c r="BG2125" s="62">
        <f>IF(Voorblad!$E$10=Rekenblad!BC2125,Rekenblad!AY2125,0)</f>
        <v>0</v>
      </c>
      <c r="BH2125" s="37">
        <f>IF(Voorblad!$E$10=Rekenblad!BC2125,Rekenblad!AZ2125,0)</f>
        <v>0</v>
      </c>
      <c r="BI2125" s="37">
        <f>IF(Voorblad!$E$10=Rekenblad!BC2125,Rekenblad!BA2125,0)</f>
        <v>0</v>
      </c>
      <c r="BK2125">
        <v>121</v>
      </c>
      <c r="BL2125" s="37">
        <f>IF(Voorblad!$E$14=Rekenblad!$BL$2012,Rekenblad!BD2125,0)</f>
        <v>0</v>
      </c>
      <c r="BM2125" s="37">
        <f>IF(Voorblad!$E$14=Rekenblad!$BL$2012,Rekenblad!BE2125,0)</f>
        <v>0</v>
      </c>
      <c r="BN2125" s="37">
        <f>IF(Voorblad!$E$14=Rekenblad!$BL$2012,Rekenblad!BF2125,0)</f>
        <v>0</v>
      </c>
      <c r="BO2125" s="37">
        <f>IF(Voorblad!$E$14=Rekenblad!$BL$2012,Rekenblad!BG2125,0)</f>
        <v>0</v>
      </c>
      <c r="BP2125" s="37">
        <f>IF(Voorblad!$E$14=Rekenblad!$BL$2012,Rekenblad!BH2125,0)</f>
        <v>0</v>
      </c>
      <c r="BQ2125" s="37">
        <f>IF(Voorblad!$E$14=Rekenblad!$BL$2012,Rekenblad!BI2125,0)</f>
        <v>0</v>
      </c>
    </row>
    <row r="2126" spans="2:69" x14ac:dyDescent="0.25">
      <c r="B2126">
        <f>'Data TREND'!$AU$259</f>
        <v>122</v>
      </c>
      <c r="C2126" s="37">
        <f>'Data TREND'!AW403</f>
        <v>549.71514292316056</v>
      </c>
      <c r="D2126" s="37">
        <f>'Data TREND'!AX403</f>
        <v>43.829056583911182</v>
      </c>
      <c r="E2126" s="37">
        <f>'Data TREND'!AY403</f>
        <v>645.89130833159516</v>
      </c>
      <c r="F2126" s="37">
        <f>'Data TREND'!AZ403</f>
        <v>1239.5164005658153</v>
      </c>
      <c r="G2126" s="37">
        <f>'Data TREND'!BA403</f>
        <v>22.33276367357233</v>
      </c>
      <c r="H2126" s="37">
        <f>'Data TREND'!BB403</f>
        <v>8.9523497506846326</v>
      </c>
      <c r="J2126" s="37">
        <f t="shared" si="1456"/>
        <v>549.71514292316056</v>
      </c>
      <c r="K2126" s="37">
        <f t="shared" si="1457"/>
        <v>43.829056583911182</v>
      </c>
      <c r="L2126" s="37">
        <f t="shared" si="1458"/>
        <v>645.89130833159516</v>
      </c>
      <c r="M2126" s="37">
        <f t="shared" si="1459"/>
        <v>1239.5164005658153</v>
      </c>
      <c r="N2126" s="37">
        <f t="shared" si="1460"/>
        <v>22.33276367357233</v>
      </c>
      <c r="O2126" s="37">
        <f t="shared" si="1461"/>
        <v>8.9523497506846326</v>
      </c>
      <c r="Q2126">
        <f>'Data TREND'!$AU$259</f>
        <v>122</v>
      </c>
      <c r="R2126" s="37">
        <f>'Data TREND'!BD403</f>
        <v>624.63081798510484</v>
      </c>
      <c r="S2126" s="37">
        <f>'Data TREND'!BE403</f>
        <v>87.607239375543728</v>
      </c>
      <c r="T2126" s="37">
        <f>'Data TREND'!BF403</f>
        <v>645.75608600152714</v>
      </c>
      <c r="U2126" s="37">
        <f>'Data TREND'!BG403</f>
        <v>1357.3790077487051</v>
      </c>
      <c r="V2126" s="37">
        <f>'Data TREND'!BH403</f>
        <v>22.947559009403431</v>
      </c>
      <c r="W2126" s="37">
        <f>'Data TREND'!BI403</f>
        <v>9.1178160404367361</v>
      </c>
      <c r="Y2126" s="37">
        <f t="shared" si="1462"/>
        <v>0</v>
      </c>
      <c r="Z2126" s="37">
        <f t="shared" si="1463"/>
        <v>0</v>
      </c>
      <c r="AA2126" s="37">
        <f t="shared" si="1464"/>
        <v>0</v>
      </c>
      <c r="AB2126" s="37">
        <f t="shared" si="1465"/>
        <v>0</v>
      </c>
      <c r="AC2126" s="37">
        <f t="shared" si="1466"/>
        <v>0</v>
      </c>
      <c r="AD2126" s="37">
        <f t="shared" si="1467"/>
        <v>0</v>
      </c>
      <c r="AF2126">
        <f>'Data TREND'!$AU$259</f>
        <v>122</v>
      </c>
      <c r="AG2126" s="37">
        <f>'Data TREND'!BK403</f>
        <v>703.90236672363449</v>
      </c>
      <c r="AH2126" s="37">
        <f>'Data TREND'!BL403</f>
        <v>93.644130419481698</v>
      </c>
      <c r="AI2126" s="37">
        <f>'Data TREND'!BM403</f>
        <v>643.72006650011099</v>
      </c>
      <c r="AJ2126" s="37">
        <f>'Data TREND'!BN403</f>
        <v>1441.258799528473</v>
      </c>
      <c r="AK2126" s="37">
        <f>'Data TREND'!BO403</f>
        <v>21.464196502529074</v>
      </c>
      <c r="AL2126" s="37">
        <f>'Data TREND'!BP403</f>
        <v>8.7861537570785639</v>
      </c>
      <c r="AN2126" s="37">
        <f t="shared" si="1468"/>
        <v>0</v>
      </c>
      <c r="AO2126" s="37">
        <f t="shared" si="1469"/>
        <v>0</v>
      </c>
      <c r="AP2126" s="37">
        <f t="shared" si="1470"/>
        <v>0</v>
      </c>
      <c r="AQ2126" s="37">
        <f t="shared" si="1471"/>
        <v>0</v>
      </c>
      <c r="AR2126" s="37">
        <f t="shared" si="1472"/>
        <v>0</v>
      </c>
      <c r="AS2126" s="37">
        <f t="shared" si="1473"/>
        <v>0</v>
      </c>
      <c r="AU2126">
        <v>122</v>
      </c>
      <c r="AV2126" s="37">
        <f t="shared" si="1474"/>
        <v>549.71514292316056</v>
      </c>
      <c r="AW2126" s="37">
        <f t="shared" si="1475"/>
        <v>43.829056583911182</v>
      </c>
      <c r="AX2126" s="37">
        <f t="shared" si="1476"/>
        <v>645.89130833159516</v>
      </c>
      <c r="AY2126" s="37">
        <f t="shared" si="1477"/>
        <v>1239.5164005658153</v>
      </c>
      <c r="AZ2126" s="37">
        <f t="shared" si="1478"/>
        <v>22.33276367357233</v>
      </c>
      <c r="BA2126" s="37">
        <f t="shared" si="1479"/>
        <v>8.9523497506846326</v>
      </c>
      <c r="BC2126">
        <v>122</v>
      </c>
      <c r="BD2126" s="37">
        <f>IF(Voorblad!$E$10=Rekenblad!BC2126,Rekenblad!AV2126,0)</f>
        <v>0</v>
      </c>
      <c r="BE2126" s="37">
        <f>IF(Voorblad!$E$10=Rekenblad!BC2126,Rekenblad!AW2126,0)</f>
        <v>0</v>
      </c>
      <c r="BF2126" s="37">
        <f>IF(Voorblad!$E$10=Rekenblad!BC2126,Rekenblad!AX2126,0)</f>
        <v>0</v>
      </c>
      <c r="BG2126" s="62">
        <f>IF(Voorblad!$E$10=Rekenblad!BC2126,Rekenblad!AY2126,0)</f>
        <v>0</v>
      </c>
      <c r="BH2126" s="37">
        <f>IF(Voorblad!$E$10=Rekenblad!BC2126,Rekenblad!AZ2126,0)</f>
        <v>0</v>
      </c>
      <c r="BI2126" s="37">
        <f>IF(Voorblad!$E$10=Rekenblad!BC2126,Rekenblad!BA2126,0)</f>
        <v>0</v>
      </c>
      <c r="BK2126">
        <v>122</v>
      </c>
      <c r="BL2126" s="37">
        <f>IF(Voorblad!$E$14=Rekenblad!$BL$2012,Rekenblad!BD2126,0)</f>
        <v>0</v>
      </c>
      <c r="BM2126" s="37">
        <f>IF(Voorblad!$E$14=Rekenblad!$BL$2012,Rekenblad!BE2126,0)</f>
        <v>0</v>
      </c>
      <c r="BN2126" s="37">
        <f>IF(Voorblad!$E$14=Rekenblad!$BL$2012,Rekenblad!BF2126,0)</f>
        <v>0</v>
      </c>
      <c r="BO2126" s="37">
        <f>IF(Voorblad!$E$14=Rekenblad!$BL$2012,Rekenblad!BG2126,0)</f>
        <v>0</v>
      </c>
      <c r="BP2126" s="37">
        <f>IF(Voorblad!$E$14=Rekenblad!$BL$2012,Rekenblad!BH2126,0)</f>
        <v>0</v>
      </c>
      <c r="BQ2126" s="37">
        <f>IF(Voorblad!$E$14=Rekenblad!$BL$2012,Rekenblad!BI2126,0)</f>
        <v>0</v>
      </c>
    </row>
    <row r="2127" spans="2:69" x14ac:dyDescent="0.25">
      <c r="B2127">
        <f>'Data TREND'!$AU$260</f>
        <v>123</v>
      </c>
      <c r="C2127" s="37">
        <f>'Data TREND'!AW404</f>
        <v>553.79553509143125</v>
      </c>
      <c r="D2127" s="37">
        <f>'Data TREND'!AX404</f>
        <v>44.086104580992</v>
      </c>
      <c r="E2127" s="37">
        <f>'Data TREND'!AY404</f>
        <v>651.14760828070507</v>
      </c>
      <c r="F2127" s="37">
        <f>'Data TREND'!AZ404</f>
        <v>1249.1076231727723</v>
      </c>
      <c r="G2127" s="37">
        <f>'Data TREND'!BA404</f>
        <v>22.226064707084142</v>
      </c>
      <c r="H2127" s="37">
        <f>'Data TREND'!BB404</f>
        <v>8.9060488053674973</v>
      </c>
      <c r="J2127" s="37">
        <f t="shared" si="1456"/>
        <v>553.79553509143125</v>
      </c>
      <c r="K2127" s="37">
        <f t="shared" si="1457"/>
        <v>44.086104580992</v>
      </c>
      <c r="L2127" s="37">
        <f t="shared" si="1458"/>
        <v>651.14760828070507</v>
      </c>
      <c r="M2127" s="37">
        <f t="shared" si="1459"/>
        <v>1249.1076231727723</v>
      </c>
      <c r="N2127" s="37">
        <f t="shared" si="1460"/>
        <v>22.226064707084142</v>
      </c>
      <c r="O2127" s="37">
        <f t="shared" si="1461"/>
        <v>8.9060488053674973</v>
      </c>
      <c r="Q2127">
        <f>'Data TREND'!$AU$260</f>
        <v>123</v>
      </c>
      <c r="R2127" s="37">
        <f>'Data TREND'!BD404</f>
        <v>629.18095644629216</v>
      </c>
      <c r="S2127" s="37">
        <f>'Data TREND'!BE404</f>
        <v>88.138123170010843</v>
      </c>
      <c r="T2127" s="37">
        <f>'Data TREND'!BF404</f>
        <v>651.01829401072087</v>
      </c>
      <c r="U2127" s="37">
        <f>'Data TREND'!BG404</f>
        <v>1367.7152139378363</v>
      </c>
      <c r="V2127" s="37">
        <f>'Data TREND'!BH404</f>
        <v>22.784689379364519</v>
      </c>
      <c r="W2127" s="37">
        <f>'Data TREND'!BI404</f>
        <v>9.0478500374514237</v>
      </c>
      <c r="Y2127" s="37">
        <f t="shared" si="1462"/>
        <v>0</v>
      </c>
      <c r="Z2127" s="37">
        <f t="shared" si="1463"/>
        <v>0</v>
      </c>
      <c r="AA2127" s="37">
        <f t="shared" si="1464"/>
        <v>0</v>
      </c>
      <c r="AB2127" s="37">
        <f t="shared" si="1465"/>
        <v>0</v>
      </c>
      <c r="AC2127" s="37">
        <f t="shared" si="1466"/>
        <v>0</v>
      </c>
      <c r="AD2127" s="37">
        <f t="shared" si="1467"/>
        <v>0</v>
      </c>
      <c r="AF2127">
        <f>'Data TREND'!$AU$260</f>
        <v>123</v>
      </c>
      <c r="AG2127" s="37">
        <f>'Data TREND'!BK404</f>
        <v>708.9409456225668</v>
      </c>
      <c r="AH2127" s="37">
        <f>'Data TREND'!BL404</f>
        <v>94.218487122301838</v>
      </c>
      <c r="AI2127" s="37">
        <f>'Data TREND'!BM404</f>
        <v>648.92792342073233</v>
      </c>
      <c r="AJ2127" s="37">
        <f>'Data TREND'!BN404</f>
        <v>1452.0777582132018</v>
      </c>
      <c r="AK2127" s="37">
        <f>'Data TREND'!BO404</f>
        <v>21.221978817063079</v>
      </c>
      <c r="AL2127" s="37">
        <f>'Data TREND'!BP404</f>
        <v>8.6865106959254206</v>
      </c>
      <c r="AN2127" s="37">
        <f t="shared" si="1468"/>
        <v>0</v>
      </c>
      <c r="AO2127" s="37">
        <f t="shared" si="1469"/>
        <v>0</v>
      </c>
      <c r="AP2127" s="37">
        <f t="shared" si="1470"/>
        <v>0</v>
      </c>
      <c r="AQ2127" s="37">
        <f t="shared" si="1471"/>
        <v>0</v>
      </c>
      <c r="AR2127" s="37">
        <f t="shared" si="1472"/>
        <v>0</v>
      </c>
      <c r="AS2127" s="37">
        <f t="shared" si="1473"/>
        <v>0</v>
      </c>
      <c r="AU2127">
        <v>123</v>
      </c>
      <c r="AV2127" s="37">
        <f t="shared" si="1474"/>
        <v>553.79553509143125</v>
      </c>
      <c r="AW2127" s="37">
        <f t="shared" si="1475"/>
        <v>44.086104580992</v>
      </c>
      <c r="AX2127" s="37">
        <f t="shared" si="1476"/>
        <v>651.14760828070507</v>
      </c>
      <c r="AY2127" s="37">
        <f t="shared" si="1477"/>
        <v>1249.1076231727723</v>
      </c>
      <c r="AZ2127" s="37">
        <f t="shared" si="1478"/>
        <v>22.226064707084142</v>
      </c>
      <c r="BA2127" s="37">
        <f t="shared" si="1479"/>
        <v>8.9060488053674973</v>
      </c>
      <c r="BC2127">
        <v>123</v>
      </c>
      <c r="BD2127" s="37">
        <f>IF(Voorblad!$E$10=Rekenblad!BC2127,Rekenblad!AV2127,0)</f>
        <v>0</v>
      </c>
      <c r="BE2127" s="37">
        <f>IF(Voorblad!$E$10=Rekenblad!BC2127,Rekenblad!AW2127,0)</f>
        <v>0</v>
      </c>
      <c r="BF2127" s="37">
        <f>IF(Voorblad!$E$10=Rekenblad!BC2127,Rekenblad!AX2127,0)</f>
        <v>0</v>
      </c>
      <c r="BG2127" s="62">
        <f>IF(Voorblad!$E$10=Rekenblad!BC2127,Rekenblad!AY2127,0)</f>
        <v>0</v>
      </c>
      <c r="BH2127" s="37">
        <f>IF(Voorblad!$E$10=Rekenblad!BC2127,Rekenblad!AZ2127,0)</f>
        <v>0</v>
      </c>
      <c r="BI2127" s="37">
        <f>IF(Voorblad!$E$10=Rekenblad!BC2127,Rekenblad!BA2127,0)</f>
        <v>0</v>
      </c>
      <c r="BK2127">
        <v>123</v>
      </c>
      <c r="BL2127" s="37">
        <f>IF(Voorblad!$E$14=Rekenblad!$BL$2012,Rekenblad!BD2127,0)</f>
        <v>0</v>
      </c>
      <c r="BM2127" s="37">
        <f>IF(Voorblad!$E$14=Rekenblad!$BL$2012,Rekenblad!BE2127,0)</f>
        <v>0</v>
      </c>
      <c r="BN2127" s="37">
        <f>IF(Voorblad!$E$14=Rekenblad!$BL$2012,Rekenblad!BF2127,0)</f>
        <v>0</v>
      </c>
      <c r="BO2127" s="37">
        <f>IF(Voorblad!$E$14=Rekenblad!$BL$2012,Rekenblad!BG2127,0)</f>
        <v>0</v>
      </c>
      <c r="BP2127" s="37">
        <f>IF(Voorblad!$E$14=Rekenblad!$BL$2012,Rekenblad!BH2127,0)</f>
        <v>0</v>
      </c>
      <c r="BQ2127" s="37">
        <f>IF(Voorblad!$E$14=Rekenblad!$BL$2012,Rekenblad!BI2127,0)</f>
        <v>0</v>
      </c>
    </row>
    <row r="2128" spans="2:69" x14ac:dyDescent="0.25">
      <c r="B2128">
        <f>'Data TREND'!$AU$261</f>
        <v>124</v>
      </c>
      <c r="C2128" s="37">
        <f>'Data TREND'!AW405</f>
        <v>557.87592725970194</v>
      </c>
      <c r="D2128" s="37">
        <f>'Data TREND'!AX405</f>
        <v>44.343152578072818</v>
      </c>
      <c r="E2128" s="37">
        <f>'Data TREND'!AY405</f>
        <v>656.40390822981522</v>
      </c>
      <c r="F2128" s="37">
        <f>'Data TREND'!AZ405</f>
        <v>1258.6988457797293</v>
      </c>
      <c r="G2128" s="37">
        <f>'Data TREND'!BA405</f>
        <v>22.119365740595956</v>
      </c>
      <c r="H2128" s="37">
        <f>'Data TREND'!BB405</f>
        <v>8.8597478600503603</v>
      </c>
      <c r="J2128" s="37">
        <f t="shared" si="1456"/>
        <v>557.87592725970194</v>
      </c>
      <c r="K2128" s="37">
        <f t="shared" si="1457"/>
        <v>44.343152578072818</v>
      </c>
      <c r="L2128" s="37">
        <f t="shared" si="1458"/>
        <v>656.40390822981522</v>
      </c>
      <c r="M2128" s="37">
        <f t="shared" si="1459"/>
        <v>1258.6988457797293</v>
      </c>
      <c r="N2128" s="37">
        <f t="shared" si="1460"/>
        <v>22.119365740595956</v>
      </c>
      <c r="O2128" s="37">
        <f t="shared" si="1461"/>
        <v>8.8597478600503603</v>
      </c>
      <c r="Q2128">
        <f>'Data TREND'!$AU$261</f>
        <v>124</v>
      </c>
      <c r="R2128" s="37">
        <f>'Data TREND'!BD405</f>
        <v>633.73109490747925</v>
      </c>
      <c r="S2128" s="37">
        <f>'Data TREND'!BE405</f>
        <v>88.669006964477958</v>
      </c>
      <c r="T2128" s="37">
        <f>'Data TREND'!BF405</f>
        <v>656.28050201991459</v>
      </c>
      <c r="U2128" s="37">
        <f>'Data TREND'!BG405</f>
        <v>1378.0514201269675</v>
      </c>
      <c r="V2128" s="37">
        <f>'Data TREND'!BH405</f>
        <v>22.621819749325606</v>
      </c>
      <c r="W2128" s="37">
        <f>'Data TREND'!BI405</f>
        <v>8.9778840344661113</v>
      </c>
      <c r="Y2128" s="37">
        <f t="shared" si="1462"/>
        <v>0</v>
      </c>
      <c r="Z2128" s="37">
        <f t="shared" si="1463"/>
        <v>0</v>
      </c>
      <c r="AA2128" s="37">
        <f t="shared" si="1464"/>
        <v>0</v>
      </c>
      <c r="AB2128" s="37">
        <f t="shared" si="1465"/>
        <v>0</v>
      </c>
      <c r="AC2128" s="37">
        <f t="shared" si="1466"/>
        <v>0</v>
      </c>
      <c r="AD2128" s="37">
        <f t="shared" si="1467"/>
        <v>0</v>
      </c>
      <c r="AF2128">
        <f>'Data TREND'!$AU$261</f>
        <v>124</v>
      </c>
      <c r="AG2128" s="37">
        <f>'Data TREND'!BK405</f>
        <v>713.979524521499</v>
      </c>
      <c r="AH2128" s="37">
        <f>'Data TREND'!BL405</f>
        <v>94.792843825121963</v>
      </c>
      <c r="AI2128" s="37">
        <f>'Data TREND'!BM405</f>
        <v>654.13578034135378</v>
      </c>
      <c r="AJ2128" s="37">
        <f>'Data TREND'!BN405</f>
        <v>1462.8967168979307</v>
      </c>
      <c r="AK2128" s="37">
        <f>'Data TREND'!BO405</f>
        <v>20.979761131597083</v>
      </c>
      <c r="AL2128" s="37">
        <f>'Data TREND'!BP405</f>
        <v>8.586867634772279</v>
      </c>
      <c r="AN2128" s="37">
        <f t="shared" si="1468"/>
        <v>0</v>
      </c>
      <c r="AO2128" s="37">
        <f t="shared" si="1469"/>
        <v>0</v>
      </c>
      <c r="AP2128" s="37">
        <f t="shared" si="1470"/>
        <v>0</v>
      </c>
      <c r="AQ2128" s="37">
        <f t="shared" si="1471"/>
        <v>0</v>
      </c>
      <c r="AR2128" s="37">
        <f t="shared" si="1472"/>
        <v>0</v>
      </c>
      <c r="AS2128" s="37">
        <f t="shared" si="1473"/>
        <v>0</v>
      </c>
      <c r="AU2128">
        <v>124</v>
      </c>
      <c r="AV2128" s="37">
        <f t="shared" si="1474"/>
        <v>557.87592725970194</v>
      </c>
      <c r="AW2128" s="37">
        <f t="shared" si="1475"/>
        <v>44.343152578072818</v>
      </c>
      <c r="AX2128" s="37">
        <f t="shared" si="1476"/>
        <v>656.40390822981522</v>
      </c>
      <c r="AY2128" s="37">
        <f t="shared" si="1477"/>
        <v>1258.6988457797293</v>
      </c>
      <c r="AZ2128" s="37">
        <f t="shared" si="1478"/>
        <v>22.119365740595956</v>
      </c>
      <c r="BA2128" s="37">
        <f t="shared" si="1479"/>
        <v>8.8597478600503603</v>
      </c>
      <c r="BC2128">
        <v>124</v>
      </c>
      <c r="BD2128" s="37">
        <f>IF(Voorblad!$E$10=Rekenblad!BC2128,Rekenblad!AV2128,0)</f>
        <v>0</v>
      </c>
      <c r="BE2128" s="37">
        <f>IF(Voorblad!$E$10=Rekenblad!BC2128,Rekenblad!AW2128,0)</f>
        <v>0</v>
      </c>
      <c r="BF2128" s="37">
        <f>IF(Voorblad!$E$10=Rekenblad!BC2128,Rekenblad!AX2128,0)</f>
        <v>0</v>
      </c>
      <c r="BG2128" s="62">
        <f>IF(Voorblad!$E$10=Rekenblad!BC2128,Rekenblad!AY2128,0)</f>
        <v>0</v>
      </c>
      <c r="BH2128" s="37">
        <f>IF(Voorblad!$E$10=Rekenblad!BC2128,Rekenblad!AZ2128,0)</f>
        <v>0</v>
      </c>
      <c r="BI2128" s="37">
        <f>IF(Voorblad!$E$10=Rekenblad!BC2128,Rekenblad!BA2128,0)</f>
        <v>0</v>
      </c>
      <c r="BK2128">
        <v>124</v>
      </c>
      <c r="BL2128" s="37">
        <f>IF(Voorblad!$E$14=Rekenblad!$BL$2012,Rekenblad!BD2128,0)</f>
        <v>0</v>
      </c>
      <c r="BM2128" s="37">
        <f>IF(Voorblad!$E$14=Rekenblad!$BL$2012,Rekenblad!BE2128,0)</f>
        <v>0</v>
      </c>
      <c r="BN2128" s="37">
        <f>IF(Voorblad!$E$14=Rekenblad!$BL$2012,Rekenblad!BF2128,0)</f>
        <v>0</v>
      </c>
      <c r="BO2128" s="37">
        <f>IF(Voorblad!$E$14=Rekenblad!$BL$2012,Rekenblad!BG2128,0)</f>
        <v>0</v>
      </c>
      <c r="BP2128" s="37">
        <f>IF(Voorblad!$E$14=Rekenblad!$BL$2012,Rekenblad!BH2128,0)</f>
        <v>0</v>
      </c>
      <c r="BQ2128" s="37">
        <f>IF(Voorblad!$E$14=Rekenblad!$BL$2012,Rekenblad!BI2128,0)</f>
        <v>0</v>
      </c>
    </row>
    <row r="2129" spans="2:69" x14ac:dyDescent="0.25">
      <c r="B2129">
        <f>'Data TREND'!$AU$262</f>
        <v>125</v>
      </c>
      <c r="C2129" s="37">
        <f>'Data TREND'!AW406</f>
        <v>561.95631942797252</v>
      </c>
      <c r="D2129" s="37">
        <f>'Data TREND'!AX406</f>
        <v>44.600200575153629</v>
      </c>
      <c r="E2129" s="37">
        <f>'Data TREND'!AY406</f>
        <v>661.66020817892513</v>
      </c>
      <c r="F2129" s="37">
        <f>'Data TREND'!AZ406</f>
        <v>1268.2900683866862</v>
      </c>
      <c r="G2129" s="37">
        <f>'Data TREND'!BA406</f>
        <v>22.012666774107771</v>
      </c>
      <c r="H2129" s="37">
        <f>'Data TREND'!BB406</f>
        <v>8.8134469147332233</v>
      </c>
      <c r="J2129" s="37">
        <f t="shared" si="1456"/>
        <v>561.95631942797252</v>
      </c>
      <c r="K2129" s="37">
        <f t="shared" si="1457"/>
        <v>44.600200575153629</v>
      </c>
      <c r="L2129" s="37">
        <f t="shared" si="1458"/>
        <v>661.66020817892513</v>
      </c>
      <c r="M2129" s="37">
        <f t="shared" si="1459"/>
        <v>1268.2900683866862</v>
      </c>
      <c r="N2129" s="37">
        <f t="shared" si="1460"/>
        <v>22.012666774107771</v>
      </c>
      <c r="O2129" s="37">
        <f t="shared" si="1461"/>
        <v>8.8134469147332233</v>
      </c>
      <c r="Q2129">
        <f>'Data TREND'!$AU$262</f>
        <v>125</v>
      </c>
      <c r="R2129" s="37">
        <f>'Data TREND'!BD406</f>
        <v>638.28123336866656</v>
      </c>
      <c r="S2129" s="37">
        <f>'Data TREND'!BE406</f>
        <v>89.199890758945074</v>
      </c>
      <c r="T2129" s="37">
        <f>'Data TREND'!BF406</f>
        <v>661.54271002910809</v>
      </c>
      <c r="U2129" s="37">
        <f>'Data TREND'!BG406</f>
        <v>1388.3876263160987</v>
      </c>
      <c r="V2129" s="37">
        <f>'Data TREND'!BH406</f>
        <v>22.458950119286694</v>
      </c>
      <c r="W2129" s="37">
        <f>'Data TREND'!BI406</f>
        <v>8.9079180314807989</v>
      </c>
      <c r="Y2129" s="37">
        <f t="shared" si="1462"/>
        <v>0</v>
      </c>
      <c r="Z2129" s="37">
        <f t="shared" si="1463"/>
        <v>0</v>
      </c>
      <c r="AA2129" s="37">
        <f t="shared" si="1464"/>
        <v>0</v>
      </c>
      <c r="AB2129" s="37">
        <f t="shared" si="1465"/>
        <v>0</v>
      </c>
      <c r="AC2129" s="37">
        <f t="shared" si="1466"/>
        <v>0</v>
      </c>
      <c r="AD2129" s="37">
        <f t="shared" si="1467"/>
        <v>0</v>
      </c>
      <c r="AF2129">
        <f>'Data TREND'!$AU$262</f>
        <v>125</v>
      </c>
      <c r="AG2129" s="37">
        <f>'Data TREND'!BK406</f>
        <v>719.0181034204312</v>
      </c>
      <c r="AH2129" s="37">
        <f>'Data TREND'!BL406</f>
        <v>95.367200527942103</v>
      </c>
      <c r="AI2129" s="37">
        <f>'Data TREND'!BM406</f>
        <v>659.34363726197512</v>
      </c>
      <c r="AJ2129" s="37">
        <f>'Data TREND'!BN406</f>
        <v>1473.7156755826595</v>
      </c>
      <c r="AK2129" s="37">
        <f>'Data TREND'!BO406</f>
        <v>20.737543446131088</v>
      </c>
      <c r="AL2129" s="37">
        <f>'Data TREND'!BP406</f>
        <v>8.4872245736191356</v>
      </c>
      <c r="AN2129" s="37">
        <f t="shared" si="1468"/>
        <v>0</v>
      </c>
      <c r="AO2129" s="37">
        <f t="shared" si="1469"/>
        <v>0</v>
      </c>
      <c r="AP2129" s="37">
        <f t="shared" si="1470"/>
        <v>0</v>
      </c>
      <c r="AQ2129" s="37">
        <f t="shared" si="1471"/>
        <v>0</v>
      </c>
      <c r="AR2129" s="37">
        <f t="shared" si="1472"/>
        <v>0</v>
      </c>
      <c r="AS2129" s="37">
        <f t="shared" si="1473"/>
        <v>0</v>
      </c>
      <c r="AU2129">
        <v>125</v>
      </c>
      <c r="AV2129" s="37">
        <f t="shared" si="1474"/>
        <v>561.95631942797252</v>
      </c>
      <c r="AW2129" s="37">
        <f t="shared" si="1475"/>
        <v>44.600200575153629</v>
      </c>
      <c r="AX2129" s="37">
        <f t="shared" si="1476"/>
        <v>661.66020817892513</v>
      </c>
      <c r="AY2129" s="37">
        <f t="shared" si="1477"/>
        <v>1268.2900683866862</v>
      </c>
      <c r="AZ2129" s="37">
        <f t="shared" si="1478"/>
        <v>22.012666774107771</v>
      </c>
      <c r="BA2129" s="37">
        <f t="shared" si="1479"/>
        <v>8.8134469147332233</v>
      </c>
      <c r="BC2129">
        <v>125</v>
      </c>
      <c r="BD2129" s="37">
        <f>IF(Voorblad!$E$10=Rekenblad!BC2129,Rekenblad!AV2129,0)</f>
        <v>0</v>
      </c>
      <c r="BE2129" s="37">
        <f>IF(Voorblad!$E$10=Rekenblad!BC2129,Rekenblad!AW2129,0)</f>
        <v>0</v>
      </c>
      <c r="BF2129" s="37">
        <f>IF(Voorblad!$E$10=Rekenblad!BC2129,Rekenblad!AX2129,0)</f>
        <v>0</v>
      </c>
      <c r="BG2129" s="62">
        <f>IF(Voorblad!$E$10=Rekenblad!BC2129,Rekenblad!AY2129,0)</f>
        <v>0</v>
      </c>
      <c r="BH2129" s="37">
        <f>IF(Voorblad!$E$10=Rekenblad!BC2129,Rekenblad!AZ2129,0)</f>
        <v>0</v>
      </c>
      <c r="BI2129" s="37">
        <f>IF(Voorblad!$E$10=Rekenblad!BC2129,Rekenblad!BA2129,0)</f>
        <v>0</v>
      </c>
      <c r="BK2129">
        <v>125</v>
      </c>
      <c r="BL2129" s="37">
        <f>IF(Voorblad!$E$14=Rekenblad!$BL$2012,Rekenblad!BD2129,0)</f>
        <v>0</v>
      </c>
      <c r="BM2129" s="37">
        <f>IF(Voorblad!$E$14=Rekenblad!$BL$2012,Rekenblad!BE2129,0)</f>
        <v>0</v>
      </c>
      <c r="BN2129" s="37">
        <f>IF(Voorblad!$E$14=Rekenblad!$BL$2012,Rekenblad!BF2129,0)</f>
        <v>0</v>
      </c>
      <c r="BO2129" s="37">
        <f>IF(Voorblad!$E$14=Rekenblad!$BL$2012,Rekenblad!BG2129,0)</f>
        <v>0</v>
      </c>
      <c r="BP2129" s="37">
        <f>IF(Voorblad!$E$14=Rekenblad!$BL$2012,Rekenblad!BH2129,0)</f>
        <v>0</v>
      </c>
      <c r="BQ2129" s="37">
        <f>IF(Voorblad!$E$14=Rekenblad!$BL$2012,Rekenblad!BI2129,0)</f>
        <v>0</v>
      </c>
    </row>
    <row r="2130" spans="2:69" x14ac:dyDescent="0.25">
      <c r="B2130">
        <f>'Data TREND'!$AU$263</f>
        <v>126</v>
      </c>
      <c r="C2130" s="37">
        <f>'Data TREND'!AW407</f>
        <v>566.03671159624321</v>
      </c>
      <c r="D2130" s="37">
        <f>'Data TREND'!AX407</f>
        <v>44.857248572234447</v>
      </c>
      <c r="E2130" s="37">
        <f>'Data TREND'!AY407</f>
        <v>666.91650812803528</v>
      </c>
      <c r="F2130" s="37">
        <f>'Data TREND'!AZ407</f>
        <v>1277.881290993643</v>
      </c>
      <c r="G2130" s="37">
        <f>'Data TREND'!BA407</f>
        <v>21.905967807619582</v>
      </c>
      <c r="H2130" s="37">
        <f>'Data TREND'!BB407</f>
        <v>8.7671459694160863</v>
      </c>
      <c r="J2130" s="37">
        <f t="shared" si="1456"/>
        <v>566.03671159624321</v>
      </c>
      <c r="K2130" s="37">
        <f t="shared" si="1457"/>
        <v>44.857248572234447</v>
      </c>
      <c r="L2130" s="37">
        <f t="shared" si="1458"/>
        <v>666.91650812803528</v>
      </c>
      <c r="M2130" s="37">
        <f t="shared" si="1459"/>
        <v>1277.881290993643</v>
      </c>
      <c r="N2130" s="37">
        <f t="shared" si="1460"/>
        <v>21.905967807619582</v>
      </c>
      <c r="O2130" s="37">
        <f t="shared" si="1461"/>
        <v>8.7671459694160863</v>
      </c>
      <c r="Q2130">
        <f>'Data TREND'!$AU$263</f>
        <v>126</v>
      </c>
      <c r="R2130" s="37">
        <f>'Data TREND'!BD407</f>
        <v>642.83137182985365</v>
      </c>
      <c r="S2130" s="37">
        <f>'Data TREND'!BE407</f>
        <v>89.730774553412189</v>
      </c>
      <c r="T2130" s="37">
        <f>'Data TREND'!BF407</f>
        <v>666.80491803830182</v>
      </c>
      <c r="U2130" s="37">
        <f>'Data TREND'!BG407</f>
        <v>1398.7238325052299</v>
      </c>
      <c r="V2130" s="37">
        <f>'Data TREND'!BH407</f>
        <v>22.296080489247778</v>
      </c>
      <c r="W2130" s="37">
        <f>'Data TREND'!BI407</f>
        <v>8.8379520284954847</v>
      </c>
      <c r="Y2130" s="37">
        <f t="shared" si="1462"/>
        <v>0</v>
      </c>
      <c r="Z2130" s="37">
        <f t="shared" si="1463"/>
        <v>0</v>
      </c>
      <c r="AA2130" s="37">
        <f t="shared" si="1464"/>
        <v>0</v>
      </c>
      <c r="AB2130" s="37">
        <f t="shared" si="1465"/>
        <v>0</v>
      </c>
      <c r="AC2130" s="37">
        <f t="shared" si="1466"/>
        <v>0</v>
      </c>
      <c r="AD2130" s="37">
        <f t="shared" si="1467"/>
        <v>0</v>
      </c>
      <c r="AF2130">
        <f>'Data TREND'!$AU$263</f>
        <v>126</v>
      </c>
      <c r="AG2130" s="37">
        <f>'Data TREND'!BK407</f>
        <v>724.0566823193634</v>
      </c>
      <c r="AH2130" s="37">
        <f>'Data TREND'!BL407</f>
        <v>95.941557230762243</v>
      </c>
      <c r="AI2130" s="37">
        <f>'Data TREND'!BM407</f>
        <v>664.55149418259646</v>
      </c>
      <c r="AJ2130" s="37">
        <f>'Data TREND'!BN407</f>
        <v>1484.5346342673884</v>
      </c>
      <c r="AK2130" s="37">
        <f>'Data TREND'!BO407</f>
        <v>20.495325760665096</v>
      </c>
      <c r="AL2130" s="37">
        <f>'Data TREND'!BP407</f>
        <v>8.3875815124659923</v>
      </c>
      <c r="AN2130" s="37">
        <f t="shared" si="1468"/>
        <v>0</v>
      </c>
      <c r="AO2130" s="37">
        <f t="shared" si="1469"/>
        <v>0</v>
      </c>
      <c r="AP2130" s="37">
        <f t="shared" si="1470"/>
        <v>0</v>
      </c>
      <c r="AQ2130" s="37">
        <f t="shared" si="1471"/>
        <v>0</v>
      </c>
      <c r="AR2130" s="37">
        <f t="shared" si="1472"/>
        <v>0</v>
      </c>
      <c r="AS2130" s="37">
        <f t="shared" si="1473"/>
        <v>0</v>
      </c>
      <c r="AU2130">
        <v>126</v>
      </c>
      <c r="AV2130" s="37">
        <f t="shared" si="1474"/>
        <v>566.03671159624321</v>
      </c>
      <c r="AW2130" s="37">
        <f t="shared" si="1475"/>
        <v>44.857248572234447</v>
      </c>
      <c r="AX2130" s="37">
        <f t="shared" si="1476"/>
        <v>666.91650812803528</v>
      </c>
      <c r="AY2130" s="37">
        <f t="shared" si="1477"/>
        <v>1277.881290993643</v>
      </c>
      <c r="AZ2130" s="37">
        <f t="shared" si="1478"/>
        <v>21.905967807619582</v>
      </c>
      <c r="BA2130" s="37">
        <f t="shared" si="1479"/>
        <v>8.7671459694160863</v>
      </c>
      <c r="BC2130">
        <v>126</v>
      </c>
      <c r="BD2130" s="37">
        <f>IF(Voorblad!$E$10=Rekenblad!BC2130,Rekenblad!AV2130,0)</f>
        <v>0</v>
      </c>
      <c r="BE2130" s="37">
        <f>IF(Voorblad!$E$10=Rekenblad!BC2130,Rekenblad!AW2130,0)</f>
        <v>0</v>
      </c>
      <c r="BF2130" s="37">
        <f>IF(Voorblad!$E$10=Rekenblad!BC2130,Rekenblad!AX2130,0)</f>
        <v>0</v>
      </c>
      <c r="BG2130" s="62">
        <f>IF(Voorblad!$E$10=Rekenblad!BC2130,Rekenblad!AY2130,0)</f>
        <v>0</v>
      </c>
      <c r="BH2130" s="37">
        <f>IF(Voorblad!$E$10=Rekenblad!BC2130,Rekenblad!AZ2130,0)</f>
        <v>0</v>
      </c>
      <c r="BI2130" s="37">
        <f>IF(Voorblad!$E$10=Rekenblad!BC2130,Rekenblad!BA2130,0)</f>
        <v>0</v>
      </c>
      <c r="BK2130">
        <v>126</v>
      </c>
      <c r="BL2130" s="37">
        <f>IF(Voorblad!$E$14=Rekenblad!$BL$2012,Rekenblad!BD2130,0)</f>
        <v>0</v>
      </c>
      <c r="BM2130" s="37">
        <f>IF(Voorblad!$E$14=Rekenblad!$BL$2012,Rekenblad!BE2130,0)</f>
        <v>0</v>
      </c>
      <c r="BN2130" s="37">
        <f>IF(Voorblad!$E$14=Rekenblad!$BL$2012,Rekenblad!BF2130,0)</f>
        <v>0</v>
      </c>
      <c r="BO2130" s="37">
        <f>IF(Voorblad!$E$14=Rekenblad!$BL$2012,Rekenblad!BG2130,0)</f>
        <v>0</v>
      </c>
      <c r="BP2130" s="37">
        <f>IF(Voorblad!$E$14=Rekenblad!$BL$2012,Rekenblad!BH2130,0)</f>
        <v>0</v>
      </c>
      <c r="BQ2130" s="37">
        <f>IF(Voorblad!$E$14=Rekenblad!$BL$2012,Rekenblad!BI2130,0)</f>
        <v>0</v>
      </c>
    </row>
    <row r="2131" spans="2:69" x14ac:dyDescent="0.25">
      <c r="B2131">
        <f>'Data TREND'!$AU$264</f>
        <v>127</v>
      </c>
      <c r="C2131" s="37">
        <f>'Data TREND'!AW408</f>
        <v>570.11710376451379</v>
      </c>
      <c r="D2131" s="37">
        <f>'Data TREND'!AX408</f>
        <v>45.114296569315265</v>
      </c>
      <c r="E2131" s="37">
        <f>'Data TREND'!AY408</f>
        <v>672.17280807714542</v>
      </c>
      <c r="F2131" s="37">
        <f>'Data TREND'!AZ408</f>
        <v>1287.4725136006</v>
      </c>
      <c r="G2131" s="37">
        <f>'Data TREND'!BA408</f>
        <v>21.799268841131397</v>
      </c>
      <c r="H2131" s="37">
        <f>'Data TREND'!BB408</f>
        <v>8.7208450240989492</v>
      </c>
      <c r="J2131" s="37">
        <f t="shared" si="1456"/>
        <v>570.11710376451379</v>
      </c>
      <c r="K2131" s="37">
        <f t="shared" si="1457"/>
        <v>45.114296569315265</v>
      </c>
      <c r="L2131" s="37">
        <f t="shared" si="1458"/>
        <v>672.17280807714542</v>
      </c>
      <c r="M2131" s="37">
        <f t="shared" si="1459"/>
        <v>1287.4725136006</v>
      </c>
      <c r="N2131" s="37">
        <f t="shared" si="1460"/>
        <v>21.799268841131397</v>
      </c>
      <c r="O2131" s="37">
        <f t="shared" si="1461"/>
        <v>8.7208450240989492</v>
      </c>
      <c r="Q2131">
        <f>'Data TREND'!$AU$264</f>
        <v>127</v>
      </c>
      <c r="R2131" s="37">
        <f>'Data TREND'!BD408</f>
        <v>647.38151029104097</v>
      </c>
      <c r="S2131" s="37">
        <f>'Data TREND'!BE408</f>
        <v>90.261658347879305</v>
      </c>
      <c r="T2131" s="37">
        <f>'Data TREND'!BF408</f>
        <v>672.06712604749555</v>
      </c>
      <c r="U2131" s="37">
        <f>'Data TREND'!BG408</f>
        <v>1409.0600386943611</v>
      </c>
      <c r="V2131" s="37">
        <f>'Data TREND'!BH408</f>
        <v>22.133210859208866</v>
      </c>
      <c r="W2131" s="37">
        <f>'Data TREND'!BI408</f>
        <v>8.7679860255101723</v>
      </c>
      <c r="Y2131" s="37">
        <f t="shared" si="1462"/>
        <v>0</v>
      </c>
      <c r="Z2131" s="37">
        <f t="shared" si="1463"/>
        <v>0</v>
      </c>
      <c r="AA2131" s="37">
        <f t="shared" si="1464"/>
        <v>0</v>
      </c>
      <c r="AB2131" s="37">
        <f t="shared" si="1465"/>
        <v>0</v>
      </c>
      <c r="AC2131" s="37">
        <f t="shared" si="1466"/>
        <v>0</v>
      </c>
      <c r="AD2131" s="37">
        <f t="shared" si="1467"/>
        <v>0</v>
      </c>
      <c r="AF2131">
        <f>'Data TREND'!$AU$264</f>
        <v>127</v>
      </c>
      <c r="AG2131" s="37">
        <f>'Data TREND'!BK408</f>
        <v>729.09526121829572</v>
      </c>
      <c r="AH2131" s="37">
        <f>'Data TREND'!BL408</f>
        <v>96.515913933582382</v>
      </c>
      <c r="AI2131" s="37">
        <f>'Data TREND'!BM408</f>
        <v>669.75935110321791</v>
      </c>
      <c r="AJ2131" s="37">
        <f>'Data TREND'!BN408</f>
        <v>1495.3535929521167</v>
      </c>
      <c r="AK2131" s="37">
        <f>'Data TREND'!BO408</f>
        <v>20.253108075199101</v>
      </c>
      <c r="AL2131" s="37">
        <f>'Data TREND'!BP408</f>
        <v>8.2879384513128507</v>
      </c>
      <c r="AN2131" s="37">
        <f t="shared" si="1468"/>
        <v>0</v>
      </c>
      <c r="AO2131" s="37">
        <f t="shared" si="1469"/>
        <v>0</v>
      </c>
      <c r="AP2131" s="37">
        <f t="shared" si="1470"/>
        <v>0</v>
      </c>
      <c r="AQ2131" s="37">
        <f t="shared" si="1471"/>
        <v>0</v>
      </c>
      <c r="AR2131" s="37">
        <f t="shared" si="1472"/>
        <v>0</v>
      </c>
      <c r="AS2131" s="37">
        <f t="shared" si="1473"/>
        <v>0</v>
      </c>
      <c r="AU2131">
        <v>127</v>
      </c>
      <c r="AV2131" s="37">
        <f t="shared" si="1474"/>
        <v>570.11710376451379</v>
      </c>
      <c r="AW2131" s="37">
        <f t="shared" si="1475"/>
        <v>45.114296569315265</v>
      </c>
      <c r="AX2131" s="37">
        <f t="shared" si="1476"/>
        <v>672.17280807714542</v>
      </c>
      <c r="AY2131" s="37">
        <f t="shared" si="1477"/>
        <v>1287.4725136006</v>
      </c>
      <c r="AZ2131" s="37">
        <f t="shared" si="1478"/>
        <v>21.799268841131397</v>
      </c>
      <c r="BA2131" s="37">
        <f t="shared" si="1479"/>
        <v>8.7208450240989492</v>
      </c>
      <c r="BC2131">
        <v>127</v>
      </c>
      <c r="BD2131" s="37">
        <f>IF(Voorblad!$E$10=Rekenblad!BC2131,Rekenblad!AV2131,0)</f>
        <v>0</v>
      </c>
      <c r="BE2131" s="37">
        <f>IF(Voorblad!$E$10=Rekenblad!BC2131,Rekenblad!AW2131,0)</f>
        <v>0</v>
      </c>
      <c r="BF2131" s="37">
        <f>IF(Voorblad!$E$10=Rekenblad!BC2131,Rekenblad!AX2131,0)</f>
        <v>0</v>
      </c>
      <c r="BG2131" s="62">
        <f>IF(Voorblad!$E$10=Rekenblad!BC2131,Rekenblad!AY2131,0)</f>
        <v>0</v>
      </c>
      <c r="BH2131" s="37">
        <f>IF(Voorblad!$E$10=Rekenblad!BC2131,Rekenblad!AZ2131,0)</f>
        <v>0</v>
      </c>
      <c r="BI2131" s="37">
        <f>IF(Voorblad!$E$10=Rekenblad!BC2131,Rekenblad!BA2131,0)</f>
        <v>0</v>
      </c>
      <c r="BK2131">
        <v>127</v>
      </c>
      <c r="BL2131" s="37">
        <f>IF(Voorblad!$E$14=Rekenblad!$BL$2012,Rekenblad!BD2131,0)</f>
        <v>0</v>
      </c>
      <c r="BM2131" s="37">
        <f>IF(Voorblad!$E$14=Rekenblad!$BL$2012,Rekenblad!BE2131,0)</f>
        <v>0</v>
      </c>
      <c r="BN2131" s="37">
        <f>IF(Voorblad!$E$14=Rekenblad!$BL$2012,Rekenblad!BF2131,0)</f>
        <v>0</v>
      </c>
      <c r="BO2131" s="37">
        <f>IF(Voorblad!$E$14=Rekenblad!$BL$2012,Rekenblad!BG2131,0)</f>
        <v>0</v>
      </c>
      <c r="BP2131" s="37">
        <f>IF(Voorblad!$E$14=Rekenblad!$BL$2012,Rekenblad!BH2131,0)</f>
        <v>0</v>
      </c>
      <c r="BQ2131" s="37">
        <f>IF(Voorblad!$E$14=Rekenblad!$BL$2012,Rekenblad!BI2131,0)</f>
        <v>0</v>
      </c>
    </row>
    <row r="2132" spans="2:69" x14ac:dyDescent="0.25">
      <c r="B2132">
        <f>'Data TREND'!$AU$265</f>
        <v>128</v>
      </c>
      <c r="C2132" s="37">
        <f>'Data TREND'!AW409</f>
        <v>574.19749593278448</v>
      </c>
      <c r="D2132" s="37">
        <f>'Data TREND'!AX409</f>
        <v>45.371344566396083</v>
      </c>
      <c r="E2132" s="37">
        <f>'Data TREND'!AY409</f>
        <v>677.42910802625534</v>
      </c>
      <c r="F2132" s="37">
        <f>'Data TREND'!AZ409</f>
        <v>1297.063736207557</v>
      </c>
      <c r="G2132" s="37">
        <f>'Data TREND'!BA409</f>
        <v>21.692569874643212</v>
      </c>
      <c r="H2132" s="37">
        <f>'Data TREND'!BB409</f>
        <v>8.674544078781814</v>
      </c>
      <c r="J2132" s="37">
        <f t="shared" si="1456"/>
        <v>574.19749593278448</v>
      </c>
      <c r="K2132" s="37">
        <f t="shared" si="1457"/>
        <v>45.371344566396083</v>
      </c>
      <c r="L2132" s="37">
        <f t="shared" si="1458"/>
        <v>677.42910802625534</v>
      </c>
      <c r="M2132" s="37">
        <f t="shared" si="1459"/>
        <v>1297.063736207557</v>
      </c>
      <c r="N2132" s="37">
        <f t="shared" si="1460"/>
        <v>21.692569874643212</v>
      </c>
      <c r="O2132" s="37">
        <f t="shared" si="1461"/>
        <v>8.674544078781814</v>
      </c>
      <c r="Q2132">
        <f>'Data TREND'!$AU$265</f>
        <v>128</v>
      </c>
      <c r="R2132" s="37">
        <f>'Data TREND'!BD409</f>
        <v>651.93164875222806</v>
      </c>
      <c r="S2132" s="37">
        <f>'Data TREND'!BE409</f>
        <v>90.79254214234642</v>
      </c>
      <c r="T2132" s="37">
        <f>'Data TREND'!BF409</f>
        <v>677.32933405668905</v>
      </c>
      <c r="U2132" s="37">
        <f>'Data TREND'!BG409</f>
        <v>1419.3962448834923</v>
      </c>
      <c r="V2132" s="37">
        <f>'Data TREND'!BH409</f>
        <v>21.970341229169954</v>
      </c>
      <c r="W2132" s="37">
        <f>'Data TREND'!BI409</f>
        <v>8.6980200225248598</v>
      </c>
      <c r="Y2132" s="37">
        <f t="shared" si="1462"/>
        <v>0</v>
      </c>
      <c r="Z2132" s="37">
        <f t="shared" si="1463"/>
        <v>0</v>
      </c>
      <c r="AA2132" s="37">
        <f t="shared" si="1464"/>
        <v>0</v>
      </c>
      <c r="AB2132" s="37">
        <f t="shared" si="1465"/>
        <v>0</v>
      </c>
      <c r="AC2132" s="37">
        <f t="shared" si="1466"/>
        <v>0</v>
      </c>
      <c r="AD2132" s="37">
        <f t="shared" si="1467"/>
        <v>0</v>
      </c>
      <c r="AF2132">
        <f>'Data TREND'!$AU$265</f>
        <v>128</v>
      </c>
      <c r="AG2132" s="37">
        <f>'Data TREND'!BK409</f>
        <v>734.13384011722792</v>
      </c>
      <c r="AH2132" s="37">
        <f>'Data TREND'!BL409</f>
        <v>97.090270636402522</v>
      </c>
      <c r="AI2132" s="37">
        <f>'Data TREND'!BM409</f>
        <v>674.96720802383925</v>
      </c>
      <c r="AJ2132" s="37">
        <f>'Data TREND'!BN409</f>
        <v>1506.1725516368456</v>
      </c>
      <c r="AK2132" s="37">
        <f>'Data TREND'!BO409</f>
        <v>20.010890389733106</v>
      </c>
      <c r="AL2132" s="37">
        <f>'Data TREND'!BP409</f>
        <v>8.1882953901597073</v>
      </c>
      <c r="AN2132" s="37">
        <f t="shared" si="1468"/>
        <v>0</v>
      </c>
      <c r="AO2132" s="37">
        <f t="shared" si="1469"/>
        <v>0</v>
      </c>
      <c r="AP2132" s="37">
        <f t="shared" si="1470"/>
        <v>0</v>
      </c>
      <c r="AQ2132" s="37">
        <f t="shared" si="1471"/>
        <v>0</v>
      </c>
      <c r="AR2132" s="37">
        <f t="shared" si="1472"/>
        <v>0</v>
      </c>
      <c r="AS2132" s="37">
        <f t="shared" si="1473"/>
        <v>0</v>
      </c>
      <c r="AU2132">
        <v>128</v>
      </c>
      <c r="AV2132" s="37">
        <f t="shared" si="1474"/>
        <v>574.19749593278448</v>
      </c>
      <c r="AW2132" s="37">
        <f t="shared" si="1475"/>
        <v>45.371344566396083</v>
      </c>
      <c r="AX2132" s="37">
        <f t="shared" si="1476"/>
        <v>677.42910802625534</v>
      </c>
      <c r="AY2132" s="37">
        <f t="shared" si="1477"/>
        <v>1297.063736207557</v>
      </c>
      <c r="AZ2132" s="37">
        <f t="shared" si="1478"/>
        <v>21.692569874643212</v>
      </c>
      <c r="BA2132" s="37">
        <f t="shared" si="1479"/>
        <v>8.674544078781814</v>
      </c>
      <c r="BC2132">
        <v>128</v>
      </c>
      <c r="BD2132" s="37">
        <f>IF(Voorblad!$E$10=Rekenblad!BC2132,Rekenblad!AV2132,0)</f>
        <v>0</v>
      </c>
      <c r="BE2132" s="37">
        <f>IF(Voorblad!$E$10=Rekenblad!BC2132,Rekenblad!AW2132,0)</f>
        <v>0</v>
      </c>
      <c r="BF2132" s="37">
        <f>IF(Voorblad!$E$10=Rekenblad!BC2132,Rekenblad!AX2132,0)</f>
        <v>0</v>
      </c>
      <c r="BG2132" s="62">
        <f>IF(Voorblad!$E$10=Rekenblad!BC2132,Rekenblad!AY2132,0)</f>
        <v>0</v>
      </c>
      <c r="BH2132" s="37">
        <f>IF(Voorblad!$E$10=Rekenblad!BC2132,Rekenblad!AZ2132,0)</f>
        <v>0</v>
      </c>
      <c r="BI2132" s="37">
        <f>IF(Voorblad!$E$10=Rekenblad!BC2132,Rekenblad!BA2132,0)</f>
        <v>0</v>
      </c>
      <c r="BK2132">
        <v>128</v>
      </c>
      <c r="BL2132" s="37">
        <f>IF(Voorblad!$E$14=Rekenblad!$BL$2012,Rekenblad!BD2132,0)</f>
        <v>0</v>
      </c>
      <c r="BM2132" s="37">
        <f>IF(Voorblad!$E$14=Rekenblad!$BL$2012,Rekenblad!BE2132,0)</f>
        <v>0</v>
      </c>
      <c r="BN2132" s="37">
        <f>IF(Voorblad!$E$14=Rekenblad!$BL$2012,Rekenblad!BF2132,0)</f>
        <v>0</v>
      </c>
      <c r="BO2132" s="37">
        <f>IF(Voorblad!$E$14=Rekenblad!$BL$2012,Rekenblad!BG2132,0)</f>
        <v>0</v>
      </c>
      <c r="BP2132" s="37">
        <f>IF(Voorblad!$E$14=Rekenblad!$BL$2012,Rekenblad!BH2132,0)</f>
        <v>0</v>
      </c>
      <c r="BQ2132" s="37">
        <f>IF(Voorblad!$E$14=Rekenblad!$BL$2012,Rekenblad!BI2132,0)</f>
        <v>0</v>
      </c>
    </row>
    <row r="2133" spans="2:69" x14ac:dyDescent="0.25">
      <c r="B2133">
        <f>'Data TREND'!$AU$266</f>
        <v>129</v>
      </c>
      <c r="C2133" s="37">
        <f>'Data TREND'!AW410</f>
        <v>578.27788810105517</v>
      </c>
      <c r="D2133" s="37">
        <f>'Data TREND'!AX410</f>
        <v>45.628392563476901</v>
      </c>
      <c r="E2133" s="37">
        <f>'Data TREND'!AY410</f>
        <v>682.68540797536548</v>
      </c>
      <c r="F2133" s="37">
        <f>'Data TREND'!AZ410</f>
        <v>1306.654958814514</v>
      </c>
      <c r="G2133" s="37">
        <f>'Data TREND'!BA410</f>
        <v>21.585870908155027</v>
      </c>
      <c r="H2133" s="37">
        <f>'Data TREND'!BB410</f>
        <v>8.6282431334646752</v>
      </c>
      <c r="J2133" s="37">
        <f t="shared" si="1456"/>
        <v>578.27788810105517</v>
      </c>
      <c r="K2133" s="37">
        <f t="shared" si="1457"/>
        <v>45.628392563476901</v>
      </c>
      <c r="L2133" s="37">
        <f t="shared" si="1458"/>
        <v>682.68540797536548</v>
      </c>
      <c r="M2133" s="37">
        <f t="shared" si="1459"/>
        <v>1306.654958814514</v>
      </c>
      <c r="N2133" s="37">
        <f t="shared" si="1460"/>
        <v>21.585870908155027</v>
      </c>
      <c r="O2133" s="37">
        <f t="shared" si="1461"/>
        <v>8.6282431334646752</v>
      </c>
      <c r="Q2133">
        <f>'Data TREND'!$AU$266</f>
        <v>129</v>
      </c>
      <c r="R2133" s="37">
        <f>'Data TREND'!BD410</f>
        <v>656.48178721341537</v>
      </c>
      <c r="S2133" s="37">
        <f>'Data TREND'!BE410</f>
        <v>91.323425936813535</v>
      </c>
      <c r="T2133" s="37">
        <f>'Data TREND'!BF410</f>
        <v>682.59154206588278</v>
      </c>
      <c r="U2133" s="37">
        <f>'Data TREND'!BG410</f>
        <v>1429.7324510726235</v>
      </c>
      <c r="V2133" s="37">
        <f>'Data TREND'!BH410</f>
        <v>21.807471599131041</v>
      </c>
      <c r="W2133" s="37">
        <f>'Data TREND'!BI410</f>
        <v>8.6280540195395474</v>
      </c>
      <c r="Y2133" s="37">
        <f t="shared" si="1462"/>
        <v>0</v>
      </c>
      <c r="Z2133" s="37">
        <f t="shared" si="1463"/>
        <v>0</v>
      </c>
      <c r="AA2133" s="37">
        <f t="shared" si="1464"/>
        <v>0</v>
      </c>
      <c r="AB2133" s="37">
        <f t="shared" si="1465"/>
        <v>0</v>
      </c>
      <c r="AC2133" s="37">
        <f t="shared" si="1466"/>
        <v>0</v>
      </c>
      <c r="AD2133" s="37">
        <f t="shared" si="1467"/>
        <v>0</v>
      </c>
      <c r="AF2133">
        <f>'Data TREND'!$AU$266</f>
        <v>129</v>
      </c>
      <c r="AG2133" s="37">
        <f>'Data TREND'!BK410</f>
        <v>739.17241901616012</v>
      </c>
      <c r="AH2133" s="37">
        <f>'Data TREND'!BL410</f>
        <v>97.664627339222662</v>
      </c>
      <c r="AI2133" s="37">
        <f>'Data TREND'!BM410</f>
        <v>680.17506494446059</v>
      </c>
      <c r="AJ2133" s="37">
        <f>'Data TREND'!BN410</f>
        <v>1516.9915103215744</v>
      </c>
      <c r="AK2133" s="37">
        <f>'Data TREND'!BO410</f>
        <v>19.768672704267111</v>
      </c>
      <c r="AL2133" s="37">
        <f>'Data TREND'!BP410</f>
        <v>8.0886523290065639</v>
      </c>
      <c r="AN2133" s="37">
        <f t="shared" si="1468"/>
        <v>0</v>
      </c>
      <c r="AO2133" s="37">
        <f t="shared" si="1469"/>
        <v>0</v>
      </c>
      <c r="AP2133" s="37">
        <f t="shared" si="1470"/>
        <v>0</v>
      </c>
      <c r="AQ2133" s="37">
        <f t="shared" si="1471"/>
        <v>0</v>
      </c>
      <c r="AR2133" s="37">
        <f t="shared" si="1472"/>
        <v>0</v>
      </c>
      <c r="AS2133" s="37">
        <f t="shared" si="1473"/>
        <v>0</v>
      </c>
      <c r="AU2133">
        <v>129</v>
      </c>
      <c r="AV2133" s="37">
        <f t="shared" si="1474"/>
        <v>578.27788810105517</v>
      </c>
      <c r="AW2133" s="37">
        <f t="shared" si="1475"/>
        <v>45.628392563476901</v>
      </c>
      <c r="AX2133" s="37">
        <f t="shared" si="1476"/>
        <v>682.68540797536548</v>
      </c>
      <c r="AY2133" s="37">
        <f t="shared" si="1477"/>
        <v>1306.654958814514</v>
      </c>
      <c r="AZ2133" s="37">
        <f t="shared" si="1478"/>
        <v>21.585870908155027</v>
      </c>
      <c r="BA2133" s="37">
        <f t="shared" si="1479"/>
        <v>8.6282431334646752</v>
      </c>
      <c r="BC2133">
        <v>129</v>
      </c>
      <c r="BD2133" s="37">
        <f>IF(Voorblad!$E$10=Rekenblad!BC2133,Rekenblad!AV2133,0)</f>
        <v>0</v>
      </c>
      <c r="BE2133" s="37">
        <f>IF(Voorblad!$E$10=Rekenblad!BC2133,Rekenblad!AW2133,0)</f>
        <v>0</v>
      </c>
      <c r="BF2133" s="37">
        <f>IF(Voorblad!$E$10=Rekenblad!BC2133,Rekenblad!AX2133,0)</f>
        <v>0</v>
      </c>
      <c r="BG2133" s="62">
        <f>IF(Voorblad!$E$10=Rekenblad!BC2133,Rekenblad!AY2133,0)</f>
        <v>0</v>
      </c>
      <c r="BH2133" s="37">
        <f>IF(Voorblad!$E$10=Rekenblad!BC2133,Rekenblad!AZ2133,0)</f>
        <v>0</v>
      </c>
      <c r="BI2133" s="37">
        <f>IF(Voorblad!$E$10=Rekenblad!BC2133,Rekenblad!BA2133,0)</f>
        <v>0</v>
      </c>
      <c r="BK2133">
        <v>129</v>
      </c>
      <c r="BL2133" s="37">
        <f>IF(Voorblad!$E$14=Rekenblad!$BL$2012,Rekenblad!BD2133,0)</f>
        <v>0</v>
      </c>
      <c r="BM2133" s="37">
        <f>IF(Voorblad!$E$14=Rekenblad!$BL$2012,Rekenblad!BE2133,0)</f>
        <v>0</v>
      </c>
      <c r="BN2133" s="37">
        <f>IF(Voorblad!$E$14=Rekenblad!$BL$2012,Rekenblad!BF2133,0)</f>
        <v>0</v>
      </c>
      <c r="BO2133" s="37">
        <f>IF(Voorblad!$E$14=Rekenblad!$BL$2012,Rekenblad!BG2133,0)</f>
        <v>0</v>
      </c>
      <c r="BP2133" s="37">
        <f>IF(Voorblad!$E$14=Rekenblad!$BL$2012,Rekenblad!BH2133,0)</f>
        <v>0</v>
      </c>
      <c r="BQ2133" s="37">
        <f>IF(Voorblad!$E$14=Rekenblad!$BL$2012,Rekenblad!BI2133,0)</f>
        <v>0</v>
      </c>
    </row>
    <row r="2134" spans="2:69" x14ac:dyDescent="0.25">
      <c r="B2134">
        <f>'Data TREND'!$AU$267</f>
        <v>130</v>
      </c>
      <c r="C2134" s="37">
        <f>'Data TREND'!AW411</f>
        <v>582.35828026932575</v>
      </c>
      <c r="D2134" s="37">
        <f>'Data TREND'!AX411</f>
        <v>45.885440560557718</v>
      </c>
      <c r="E2134" s="37">
        <f>'Data TREND'!AY411</f>
        <v>687.94170792447539</v>
      </c>
      <c r="F2134" s="37">
        <f>'Data TREND'!AZ411</f>
        <v>1316.246181421471</v>
      </c>
      <c r="G2134" s="37">
        <f>'Data TREND'!BA411</f>
        <v>21.479171941666841</v>
      </c>
      <c r="H2134" s="37">
        <f>'Data TREND'!BB411</f>
        <v>8.58194218814754</v>
      </c>
      <c r="J2134" s="37">
        <f t="shared" si="1456"/>
        <v>582.35828026932575</v>
      </c>
      <c r="K2134" s="37">
        <f t="shared" si="1457"/>
        <v>45.885440560557718</v>
      </c>
      <c r="L2134" s="37">
        <f t="shared" si="1458"/>
        <v>687.94170792447539</v>
      </c>
      <c r="M2134" s="37">
        <f t="shared" si="1459"/>
        <v>1316.246181421471</v>
      </c>
      <c r="N2134" s="37">
        <f t="shared" si="1460"/>
        <v>21.479171941666841</v>
      </c>
      <c r="O2134" s="37">
        <f t="shared" si="1461"/>
        <v>8.58194218814754</v>
      </c>
      <c r="Q2134">
        <f>'Data TREND'!$AU$267</f>
        <v>130</v>
      </c>
      <c r="R2134" s="37">
        <f>'Data TREND'!BD411</f>
        <v>661.03192567460246</v>
      </c>
      <c r="S2134" s="37">
        <f>'Data TREND'!BE411</f>
        <v>91.854309731280651</v>
      </c>
      <c r="T2134" s="37">
        <f>'Data TREND'!BF411</f>
        <v>687.8537500750765</v>
      </c>
      <c r="U2134" s="37">
        <f>'Data TREND'!BG411</f>
        <v>1440.0686572617547</v>
      </c>
      <c r="V2134" s="37">
        <f>'Data TREND'!BH411</f>
        <v>21.644601969092129</v>
      </c>
      <c r="W2134" s="37">
        <f>'Data TREND'!BI411</f>
        <v>8.558088016554235</v>
      </c>
      <c r="Y2134" s="37">
        <f t="shared" si="1462"/>
        <v>0</v>
      </c>
      <c r="Z2134" s="37">
        <f t="shared" si="1463"/>
        <v>0</v>
      </c>
      <c r="AA2134" s="37">
        <f t="shared" si="1464"/>
        <v>0</v>
      </c>
      <c r="AB2134" s="37">
        <f t="shared" si="1465"/>
        <v>0</v>
      </c>
      <c r="AC2134" s="37">
        <f t="shared" si="1466"/>
        <v>0</v>
      </c>
      <c r="AD2134" s="37">
        <f t="shared" si="1467"/>
        <v>0</v>
      </c>
      <c r="AF2134">
        <f>'Data TREND'!$AU$267</f>
        <v>130</v>
      </c>
      <c r="AG2134" s="37">
        <f>'Data TREND'!BK411</f>
        <v>744.21099791509243</v>
      </c>
      <c r="AH2134" s="37">
        <f>'Data TREND'!BL411</f>
        <v>98.238984042042802</v>
      </c>
      <c r="AI2134" s="37">
        <f>'Data TREND'!BM411</f>
        <v>685.38292186508204</v>
      </c>
      <c r="AJ2134" s="37">
        <f>'Data TREND'!BN411</f>
        <v>1527.8104690063033</v>
      </c>
      <c r="AK2134" s="37">
        <f>'Data TREND'!BO411</f>
        <v>19.526455018801116</v>
      </c>
      <c r="AL2134" s="37">
        <f>'Data TREND'!BP411</f>
        <v>7.9890092678534224</v>
      </c>
      <c r="AN2134" s="37">
        <f t="shared" si="1468"/>
        <v>0</v>
      </c>
      <c r="AO2134" s="37">
        <f t="shared" si="1469"/>
        <v>0</v>
      </c>
      <c r="AP2134" s="37">
        <f t="shared" si="1470"/>
        <v>0</v>
      </c>
      <c r="AQ2134" s="37">
        <f t="shared" si="1471"/>
        <v>0</v>
      </c>
      <c r="AR2134" s="37">
        <f t="shared" si="1472"/>
        <v>0</v>
      </c>
      <c r="AS2134" s="37">
        <f t="shared" si="1473"/>
        <v>0</v>
      </c>
      <c r="AU2134">
        <v>130</v>
      </c>
      <c r="AV2134" s="37">
        <f t="shared" si="1474"/>
        <v>582.35828026932575</v>
      </c>
      <c r="AW2134" s="37">
        <f t="shared" si="1475"/>
        <v>45.885440560557718</v>
      </c>
      <c r="AX2134" s="37">
        <f t="shared" si="1476"/>
        <v>687.94170792447539</v>
      </c>
      <c r="AY2134" s="37">
        <f t="shared" si="1477"/>
        <v>1316.246181421471</v>
      </c>
      <c r="AZ2134" s="37">
        <f t="shared" si="1478"/>
        <v>21.479171941666841</v>
      </c>
      <c r="BA2134" s="37">
        <f t="shared" si="1479"/>
        <v>8.58194218814754</v>
      </c>
      <c r="BC2134">
        <v>130</v>
      </c>
      <c r="BD2134" s="37">
        <f>IF(Voorblad!$E$10=Rekenblad!BC2134,Rekenblad!AV2134,0)</f>
        <v>0</v>
      </c>
      <c r="BE2134" s="37">
        <f>IF(Voorblad!$E$10=Rekenblad!BC2134,Rekenblad!AW2134,0)</f>
        <v>0</v>
      </c>
      <c r="BF2134" s="37">
        <f>IF(Voorblad!$E$10=Rekenblad!BC2134,Rekenblad!AX2134,0)</f>
        <v>0</v>
      </c>
      <c r="BG2134" s="62">
        <f>IF(Voorblad!$E$10=Rekenblad!BC2134,Rekenblad!AY2134,0)</f>
        <v>0</v>
      </c>
      <c r="BH2134" s="37">
        <f>IF(Voorblad!$E$10=Rekenblad!BC2134,Rekenblad!AZ2134,0)</f>
        <v>0</v>
      </c>
      <c r="BI2134" s="37">
        <f>IF(Voorblad!$E$10=Rekenblad!BC2134,Rekenblad!BA2134,0)</f>
        <v>0</v>
      </c>
      <c r="BK2134">
        <v>130</v>
      </c>
      <c r="BL2134" s="37">
        <f>IF(Voorblad!$E$14=Rekenblad!$BL$2012,Rekenblad!BD2134,0)</f>
        <v>0</v>
      </c>
      <c r="BM2134" s="37">
        <f>IF(Voorblad!$E$14=Rekenblad!$BL$2012,Rekenblad!BE2134,0)</f>
        <v>0</v>
      </c>
      <c r="BN2134" s="37">
        <f>IF(Voorblad!$E$14=Rekenblad!$BL$2012,Rekenblad!BF2134,0)</f>
        <v>0</v>
      </c>
      <c r="BO2134" s="37">
        <f>IF(Voorblad!$E$14=Rekenblad!$BL$2012,Rekenblad!BG2134,0)</f>
        <v>0</v>
      </c>
      <c r="BP2134" s="37">
        <f>IF(Voorblad!$E$14=Rekenblad!$BL$2012,Rekenblad!BH2134,0)</f>
        <v>0</v>
      </c>
      <c r="BQ2134" s="37">
        <f>IF(Voorblad!$E$14=Rekenblad!$BL$2012,Rekenblad!BI2134,0)</f>
        <v>0</v>
      </c>
    </row>
    <row r="2135" spans="2:69" x14ac:dyDescent="0.25">
      <c r="B2135">
        <f>'Data TREND'!$AU$268</f>
        <v>131</v>
      </c>
      <c r="C2135" s="37">
        <f>'Data TREND'!AW412</f>
        <v>586.43867243759644</v>
      </c>
      <c r="D2135" s="37">
        <f>'Data TREND'!AX412</f>
        <v>46.142488557638536</v>
      </c>
      <c r="E2135" s="37">
        <f>'Data TREND'!AY412</f>
        <v>693.19800787358554</v>
      </c>
      <c r="F2135" s="37">
        <f>'Data TREND'!AZ412</f>
        <v>1325.8374040284277</v>
      </c>
      <c r="G2135" s="37">
        <f>'Data TREND'!BA412</f>
        <v>21.372472975178653</v>
      </c>
      <c r="H2135" s="37">
        <f>'Data TREND'!BB412</f>
        <v>8.5356412428304029</v>
      </c>
      <c r="J2135" s="37">
        <f t="shared" si="1456"/>
        <v>586.43867243759644</v>
      </c>
      <c r="K2135" s="37">
        <f t="shared" si="1457"/>
        <v>46.142488557638536</v>
      </c>
      <c r="L2135" s="37">
        <f t="shared" si="1458"/>
        <v>693.19800787358554</v>
      </c>
      <c r="M2135" s="37">
        <f t="shared" si="1459"/>
        <v>1325.8374040284277</v>
      </c>
      <c r="N2135" s="37">
        <f t="shared" si="1460"/>
        <v>21.372472975178653</v>
      </c>
      <c r="O2135" s="37">
        <f t="shared" si="1461"/>
        <v>8.5356412428304029</v>
      </c>
      <c r="Q2135">
        <f>'Data TREND'!$AU$268</f>
        <v>131</v>
      </c>
      <c r="R2135" s="37">
        <f>'Data TREND'!BD412</f>
        <v>665.58206413578978</v>
      </c>
      <c r="S2135" s="37">
        <f>'Data TREND'!BE412</f>
        <v>92.385193525747766</v>
      </c>
      <c r="T2135" s="37">
        <f>'Data TREND'!BF412</f>
        <v>693.11595808427001</v>
      </c>
      <c r="U2135" s="37">
        <f>'Data TREND'!BG412</f>
        <v>1450.4048634508858</v>
      </c>
      <c r="V2135" s="37">
        <f>'Data TREND'!BH412</f>
        <v>21.481732339053213</v>
      </c>
      <c r="W2135" s="37">
        <f>'Data TREND'!BI412</f>
        <v>8.4881220135689208</v>
      </c>
      <c r="Y2135" s="37">
        <f t="shared" si="1462"/>
        <v>0</v>
      </c>
      <c r="Z2135" s="37">
        <f t="shared" si="1463"/>
        <v>0</v>
      </c>
      <c r="AA2135" s="37">
        <f t="shared" si="1464"/>
        <v>0</v>
      </c>
      <c r="AB2135" s="37">
        <f t="shared" si="1465"/>
        <v>0</v>
      </c>
      <c r="AC2135" s="37">
        <f t="shared" si="1466"/>
        <v>0</v>
      </c>
      <c r="AD2135" s="37">
        <f t="shared" si="1467"/>
        <v>0</v>
      </c>
      <c r="AF2135">
        <f>'Data TREND'!$AU$268</f>
        <v>131</v>
      </c>
      <c r="AG2135" s="37">
        <f>'Data TREND'!BK412</f>
        <v>749.24957681402464</v>
      </c>
      <c r="AH2135" s="37">
        <f>'Data TREND'!BL412</f>
        <v>98.813340744862941</v>
      </c>
      <c r="AI2135" s="37">
        <f>'Data TREND'!BM412</f>
        <v>690.59077878570338</v>
      </c>
      <c r="AJ2135" s="37">
        <f>'Data TREND'!BN412</f>
        <v>1538.6294276910321</v>
      </c>
      <c r="AK2135" s="37">
        <f>'Data TREND'!BO412</f>
        <v>19.284237333335124</v>
      </c>
      <c r="AL2135" s="37">
        <f>'Data TREND'!BP412</f>
        <v>7.889366206700279</v>
      </c>
      <c r="AN2135" s="37">
        <f t="shared" si="1468"/>
        <v>0</v>
      </c>
      <c r="AO2135" s="37">
        <f t="shared" si="1469"/>
        <v>0</v>
      </c>
      <c r="AP2135" s="37">
        <f t="shared" si="1470"/>
        <v>0</v>
      </c>
      <c r="AQ2135" s="37">
        <f t="shared" si="1471"/>
        <v>0</v>
      </c>
      <c r="AR2135" s="37">
        <f t="shared" si="1472"/>
        <v>0</v>
      </c>
      <c r="AS2135" s="37">
        <f t="shared" si="1473"/>
        <v>0</v>
      </c>
      <c r="AU2135">
        <v>131</v>
      </c>
      <c r="AV2135" s="37">
        <f t="shared" si="1474"/>
        <v>586.43867243759644</v>
      </c>
      <c r="AW2135" s="37">
        <f t="shared" si="1475"/>
        <v>46.142488557638536</v>
      </c>
      <c r="AX2135" s="37">
        <f t="shared" si="1476"/>
        <v>693.19800787358554</v>
      </c>
      <c r="AY2135" s="37">
        <f t="shared" si="1477"/>
        <v>1325.8374040284277</v>
      </c>
      <c r="AZ2135" s="37">
        <f t="shared" si="1478"/>
        <v>21.372472975178653</v>
      </c>
      <c r="BA2135" s="37">
        <f t="shared" si="1479"/>
        <v>8.5356412428304029</v>
      </c>
      <c r="BC2135">
        <v>131</v>
      </c>
      <c r="BD2135" s="37">
        <f>IF(Voorblad!$E$10=Rekenblad!BC2135,Rekenblad!AV2135,0)</f>
        <v>0</v>
      </c>
      <c r="BE2135" s="37">
        <f>IF(Voorblad!$E$10=Rekenblad!BC2135,Rekenblad!AW2135,0)</f>
        <v>0</v>
      </c>
      <c r="BF2135" s="37">
        <f>IF(Voorblad!$E$10=Rekenblad!BC2135,Rekenblad!AX2135,0)</f>
        <v>0</v>
      </c>
      <c r="BG2135" s="62">
        <f>IF(Voorblad!$E$10=Rekenblad!BC2135,Rekenblad!AY2135,0)</f>
        <v>0</v>
      </c>
      <c r="BH2135" s="37">
        <f>IF(Voorblad!$E$10=Rekenblad!BC2135,Rekenblad!AZ2135,0)</f>
        <v>0</v>
      </c>
      <c r="BI2135" s="37">
        <f>IF(Voorblad!$E$10=Rekenblad!BC2135,Rekenblad!BA2135,0)</f>
        <v>0</v>
      </c>
      <c r="BK2135">
        <v>131</v>
      </c>
      <c r="BL2135" s="37">
        <f>IF(Voorblad!$E$14=Rekenblad!$BL$2012,Rekenblad!BD2135,0)</f>
        <v>0</v>
      </c>
      <c r="BM2135" s="37">
        <f>IF(Voorblad!$E$14=Rekenblad!$BL$2012,Rekenblad!BE2135,0)</f>
        <v>0</v>
      </c>
      <c r="BN2135" s="37">
        <f>IF(Voorblad!$E$14=Rekenblad!$BL$2012,Rekenblad!BF2135,0)</f>
        <v>0</v>
      </c>
      <c r="BO2135" s="37">
        <f>IF(Voorblad!$E$14=Rekenblad!$BL$2012,Rekenblad!BG2135,0)</f>
        <v>0</v>
      </c>
      <c r="BP2135" s="37">
        <f>IF(Voorblad!$E$14=Rekenblad!$BL$2012,Rekenblad!BH2135,0)</f>
        <v>0</v>
      </c>
      <c r="BQ2135" s="37">
        <f>IF(Voorblad!$E$14=Rekenblad!$BL$2012,Rekenblad!BI2135,0)</f>
        <v>0</v>
      </c>
    </row>
    <row r="2136" spans="2:69" x14ac:dyDescent="0.25">
      <c r="B2136">
        <f>'Data TREND'!$AU$269</f>
        <v>132</v>
      </c>
      <c r="C2136" s="37">
        <f>'Data TREND'!AW413</f>
        <v>590.51906460586713</v>
      </c>
      <c r="D2136" s="37">
        <f>'Data TREND'!AX413</f>
        <v>46.399536554719347</v>
      </c>
      <c r="E2136" s="37">
        <f>'Data TREND'!AY413</f>
        <v>698.45430782269568</v>
      </c>
      <c r="F2136" s="37">
        <f>'Data TREND'!AZ413</f>
        <v>1335.4286266353847</v>
      </c>
      <c r="G2136" s="37">
        <f>'Data TREND'!BA413</f>
        <v>21.265774008690467</v>
      </c>
      <c r="H2136" s="37">
        <f>'Data TREND'!BB413</f>
        <v>8.4893402975132659</v>
      </c>
      <c r="J2136" s="37">
        <f t="shared" si="1456"/>
        <v>590.51906460586713</v>
      </c>
      <c r="K2136" s="37">
        <f t="shared" si="1457"/>
        <v>46.399536554719347</v>
      </c>
      <c r="L2136" s="37">
        <f t="shared" si="1458"/>
        <v>698.45430782269568</v>
      </c>
      <c r="M2136" s="37">
        <f t="shared" si="1459"/>
        <v>1335.4286266353847</v>
      </c>
      <c r="N2136" s="37">
        <f t="shared" si="1460"/>
        <v>21.265774008690467</v>
      </c>
      <c r="O2136" s="37">
        <f t="shared" si="1461"/>
        <v>8.4893402975132659</v>
      </c>
      <c r="Q2136">
        <f>'Data TREND'!$AU$269</f>
        <v>132</v>
      </c>
      <c r="R2136" s="37">
        <f>'Data TREND'!BD413</f>
        <v>670.13220259697687</v>
      </c>
      <c r="S2136" s="37">
        <f>'Data TREND'!BE413</f>
        <v>92.916077320214882</v>
      </c>
      <c r="T2136" s="37">
        <f>'Data TREND'!BF413</f>
        <v>698.37816609346373</v>
      </c>
      <c r="U2136" s="37">
        <f>'Data TREND'!BG413</f>
        <v>1460.741069640017</v>
      </c>
      <c r="V2136" s="37">
        <f>'Data TREND'!BH413</f>
        <v>21.318862709014301</v>
      </c>
      <c r="W2136" s="37">
        <f>'Data TREND'!BI413</f>
        <v>8.4181560105836084</v>
      </c>
      <c r="Y2136" s="37">
        <f t="shared" si="1462"/>
        <v>0</v>
      </c>
      <c r="Z2136" s="37">
        <f t="shared" si="1463"/>
        <v>0</v>
      </c>
      <c r="AA2136" s="37">
        <f t="shared" si="1464"/>
        <v>0</v>
      </c>
      <c r="AB2136" s="37">
        <f t="shared" si="1465"/>
        <v>0</v>
      </c>
      <c r="AC2136" s="37">
        <f t="shared" si="1466"/>
        <v>0</v>
      </c>
      <c r="AD2136" s="37">
        <f t="shared" si="1467"/>
        <v>0</v>
      </c>
      <c r="AF2136">
        <f>'Data TREND'!$AU$269</f>
        <v>132</v>
      </c>
      <c r="AG2136" s="37">
        <f>'Data TREND'!BK413</f>
        <v>754.28815571295684</v>
      </c>
      <c r="AH2136" s="37">
        <f>'Data TREND'!BL413</f>
        <v>99.387697447683081</v>
      </c>
      <c r="AI2136" s="37">
        <f>'Data TREND'!BM413</f>
        <v>695.79863570632472</v>
      </c>
      <c r="AJ2136" s="37">
        <f>'Data TREND'!BN413</f>
        <v>1549.4483863757609</v>
      </c>
      <c r="AK2136" s="37">
        <f>'Data TREND'!BO413</f>
        <v>19.042019647869129</v>
      </c>
      <c r="AL2136" s="37">
        <f>'Data TREND'!BP413</f>
        <v>7.7897231455471356</v>
      </c>
      <c r="AN2136" s="37">
        <f t="shared" si="1468"/>
        <v>0</v>
      </c>
      <c r="AO2136" s="37">
        <f t="shared" si="1469"/>
        <v>0</v>
      </c>
      <c r="AP2136" s="37">
        <f t="shared" si="1470"/>
        <v>0</v>
      </c>
      <c r="AQ2136" s="37">
        <f t="shared" si="1471"/>
        <v>0</v>
      </c>
      <c r="AR2136" s="37">
        <f t="shared" si="1472"/>
        <v>0</v>
      </c>
      <c r="AS2136" s="37">
        <f t="shared" si="1473"/>
        <v>0</v>
      </c>
      <c r="AU2136">
        <v>132</v>
      </c>
      <c r="AV2136" s="37">
        <f t="shared" si="1474"/>
        <v>590.51906460586713</v>
      </c>
      <c r="AW2136" s="37">
        <f t="shared" si="1475"/>
        <v>46.399536554719347</v>
      </c>
      <c r="AX2136" s="37">
        <f t="shared" si="1476"/>
        <v>698.45430782269568</v>
      </c>
      <c r="AY2136" s="37">
        <f t="shared" si="1477"/>
        <v>1335.4286266353847</v>
      </c>
      <c r="AZ2136" s="37">
        <f t="shared" si="1478"/>
        <v>21.265774008690467</v>
      </c>
      <c r="BA2136" s="37">
        <f t="shared" si="1479"/>
        <v>8.4893402975132659</v>
      </c>
      <c r="BC2136">
        <v>132</v>
      </c>
      <c r="BD2136" s="37">
        <f>IF(Voorblad!$E$10=Rekenblad!BC2136,Rekenblad!AV2136,0)</f>
        <v>0</v>
      </c>
      <c r="BE2136" s="37">
        <f>IF(Voorblad!$E$10=Rekenblad!BC2136,Rekenblad!AW2136,0)</f>
        <v>0</v>
      </c>
      <c r="BF2136" s="37">
        <f>IF(Voorblad!$E$10=Rekenblad!BC2136,Rekenblad!AX2136,0)</f>
        <v>0</v>
      </c>
      <c r="BG2136" s="62">
        <f>IF(Voorblad!$E$10=Rekenblad!BC2136,Rekenblad!AY2136,0)</f>
        <v>0</v>
      </c>
      <c r="BH2136" s="37">
        <f>IF(Voorblad!$E$10=Rekenblad!BC2136,Rekenblad!AZ2136,0)</f>
        <v>0</v>
      </c>
      <c r="BI2136" s="37">
        <f>IF(Voorblad!$E$10=Rekenblad!BC2136,Rekenblad!BA2136,0)</f>
        <v>0</v>
      </c>
      <c r="BK2136">
        <v>132</v>
      </c>
      <c r="BL2136" s="37">
        <f>IF(Voorblad!$E$14=Rekenblad!$BL$2012,Rekenblad!BD2136,0)</f>
        <v>0</v>
      </c>
      <c r="BM2136" s="37">
        <f>IF(Voorblad!$E$14=Rekenblad!$BL$2012,Rekenblad!BE2136,0)</f>
        <v>0</v>
      </c>
      <c r="BN2136" s="37">
        <f>IF(Voorblad!$E$14=Rekenblad!$BL$2012,Rekenblad!BF2136,0)</f>
        <v>0</v>
      </c>
      <c r="BO2136" s="37">
        <f>IF(Voorblad!$E$14=Rekenblad!$BL$2012,Rekenblad!BG2136,0)</f>
        <v>0</v>
      </c>
      <c r="BP2136" s="37">
        <f>IF(Voorblad!$E$14=Rekenblad!$BL$2012,Rekenblad!BH2136,0)</f>
        <v>0</v>
      </c>
      <c r="BQ2136" s="37">
        <f>IF(Voorblad!$E$14=Rekenblad!$BL$2012,Rekenblad!BI2136,0)</f>
        <v>0</v>
      </c>
    </row>
    <row r="2137" spans="2:69" x14ac:dyDescent="0.25">
      <c r="B2137">
        <f>'Data TREND'!$AU$270</f>
        <v>133</v>
      </c>
      <c r="C2137" s="37">
        <f>'Data TREND'!AW414</f>
        <v>594.59945677413771</v>
      </c>
      <c r="D2137" s="37">
        <f>'Data TREND'!AX414</f>
        <v>46.656584551800165</v>
      </c>
      <c r="E2137" s="37">
        <f>'Data TREND'!AY414</f>
        <v>703.7106077718056</v>
      </c>
      <c r="F2137" s="37">
        <f>'Data TREND'!AZ414</f>
        <v>1345.0198492423417</v>
      </c>
      <c r="G2137" s="37">
        <f>'Data TREND'!BA414</f>
        <v>21.159075042202282</v>
      </c>
      <c r="H2137" s="37">
        <f>'Data TREND'!BB414</f>
        <v>8.4430393521961307</v>
      </c>
      <c r="J2137" s="37">
        <f t="shared" si="1456"/>
        <v>594.59945677413771</v>
      </c>
      <c r="K2137" s="37">
        <f t="shared" si="1457"/>
        <v>46.656584551800165</v>
      </c>
      <c r="L2137" s="37">
        <f t="shared" si="1458"/>
        <v>703.7106077718056</v>
      </c>
      <c r="M2137" s="37">
        <f t="shared" si="1459"/>
        <v>1345.0198492423417</v>
      </c>
      <c r="N2137" s="37">
        <f t="shared" si="1460"/>
        <v>21.159075042202282</v>
      </c>
      <c r="O2137" s="37">
        <f t="shared" si="1461"/>
        <v>8.4430393521961307</v>
      </c>
      <c r="Q2137">
        <f>'Data TREND'!$AU$270</f>
        <v>133</v>
      </c>
      <c r="R2137" s="37">
        <f>'Data TREND'!BD414</f>
        <v>674.68234105816418</v>
      </c>
      <c r="S2137" s="37">
        <f>'Data TREND'!BE414</f>
        <v>93.446961114681997</v>
      </c>
      <c r="T2137" s="37">
        <f>'Data TREND'!BF414</f>
        <v>703.64037410265746</v>
      </c>
      <c r="U2137" s="37">
        <f>'Data TREND'!BG414</f>
        <v>1471.0772758291482</v>
      </c>
      <c r="V2137" s="37">
        <f>'Data TREND'!BH414</f>
        <v>21.155993078975388</v>
      </c>
      <c r="W2137" s="37">
        <f>'Data TREND'!BI414</f>
        <v>8.348190007598296</v>
      </c>
      <c r="Y2137" s="37">
        <f t="shared" si="1462"/>
        <v>0</v>
      </c>
      <c r="Z2137" s="37">
        <f t="shared" si="1463"/>
        <v>0</v>
      </c>
      <c r="AA2137" s="37">
        <f t="shared" si="1464"/>
        <v>0</v>
      </c>
      <c r="AB2137" s="37">
        <f t="shared" si="1465"/>
        <v>0</v>
      </c>
      <c r="AC2137" s="37">
        <f t="shared" si="1466"/>
        <v>0</v>
      </c>
      <c r="AD2137" s="37">
        <f t="shared" si="1467"/>
        <v>0</v>
      </c>
      <c r="AF2137">
        <f>'Data TREND'!$AU$270</f>
        <v>133</v>
      </c>
      <c r="AG2137" s="37">
        <f>'Data TREND'!BK414</f>
        <v>759.32673461188904</v>
      </c>
      <c r="AH2137" s="37">
        <f>'Data TREND'!BL414</f>
        <v>99.962054150503207</v>
      </c>
      <c r="AI2137" s="37">
        <f>'Data TREND'!BM414</f>
        <v>701.00649262694617</v>
      </c>
      <c r="AJ2137" s="37">
        <f>'Data TREND'!BN414</f>
        <v>1560.2673450604893</v>
      </c>
      <c r="AK2137" s="37">
        <f>'Data TREND'!BO414</f>
        <v>18.79980196240313</v>
      </c>
      <c r="AL2137" s="37">
        <f>'Data TREND'!BP414</f>
        <v>7.690080084393994</v>
      </c>
      <c r="AN2137" s="37">
        <f t="shared" si="1468"/>
        <v>0</v>
      </c>
      <c r="AO2137" s="37">
        <f t="shared" si="1469"/>
        <v>0</v>
      </c>
      <c r="AP2137" s="37">
        <f t="shared" si="1470"/>
        <v>0</v>
      </c>
      <c r="AQ2137" s="37">
        <f t="shared" si="1471"/>
        <v>0</v>
      </c>
      <c r="AR2137" s="37">
        <f t="shared" si="1472"/>
        <v>0</v>
      </c>
      <c r="AS2137" s="37">
        <f t="shared" si="1473"/>
        <v>0</v>
      </c>
      <c r="AU2137">
        <v>133</v>
      </c>
      <c r="AV2137" s="37">
        <f t="shared" si="1474"/>
        <v>594.59945677413771</v>
      </c>
      <c r="AW2137" s="37">
        <f t="shared" si="1475"/>
        <v>46.656584551800165</v>
      </c>
      <c r="AX2137" s="37">
        <f t="shared" si="1476"/>
        <v>703.7106077718056</v>
      </c>
      <c r="AY2137" s="37">
        <f t="shared" si="1477"/>
        <v>1345.0198492423417</v>
      </c>
      <c r="AZ2137" s="37">
        <f t="shared" si="1478"/>
        <v>21.159075042202282</v>
      </c>
      <c r="BA2137" s="37">
        <f t="shared" si="1479"/>
        <v>8.4430393521961307</v>
      </c>
      <c r="BC2137">
        <v>133</v>
      </c>
      <c r="BD2137" s="37">
        <f>IF(Voorblad!$E$10=Rekenblad!BC2137,Rekenblad!AV2137,0)</f>
        <v>0</v>
      </c>
      <c r="BE2137" s="37">
        <f>IF(Voorblad!$E$10=Rekenblad!BC2137,Rekenblad!AW2137,0)</f>
        <v>0</v>
      </c>
      <c r="BF2137" s="37">
        <f>IF(Voorblad!$E$10=Rekenblad!BC2137,Rekenblad!AX2137,0)</f>
        <v>0</v>
      </c>
      <c r="BG2137" s="62">
        <f>IF(Voorblad!$E$10=Rekenblad!BC2137,Rekenblad!AY2137,0)</f>
        <v>0</v>
      </c>
      <c r="BH2137" s="37">
        <f>IF(Voorblad!$E$10=Rekenblad!BC2137,Rekenblad!AZ2137,0)</f>
        <v>0</v>
      </c>
      <c r="BI2137" s="37">
        <f>IF(Voorblad!$E$10=Rekenblad!BC2137,Rekenblad!BA2137,0)</f>
        <v>0</v>
      </c>
      <c r="BK2137">
        <v>133</v>
      </c>
      <c r="BL2137" s="37">
        <f>IF(Voorblad!$E$14=Rekenblad!$BL$2012,Rekenblad!BD2137,0)</f>
        <v>0</v>
      </c>
      <c r="BM2137" s="37">
        <f>IF(Voorblad!$E$14=Rekenblad!$BL$2012,Rekenblad!BE2137,0)</f>
        <v>0</v>
      </c>
      <c r="BN2137" s="37">
        <f>IF(Voorblad!$E$14=Rekenblad!$BL$2012,Rekenblad!BF2137,0)</f>
        <v>0</v>
      </c>
      <c r="BO2137" s="37">
        <f>IF(Voorblad!$E$14=Rekenblad!$BL$2012,Rekenblad!BG2137,0)</f>
        <v>0</v>
      </c>
      <c r="BP2137" s="37">
        <f>IF(Voorblad!$E$14=Rekenblad!$BL$2012,Rekenblad!BH2137,0)</f>
        <v>0</v>
      </c>
      <c r="BQ2137" s="37">
        <f>IF(Voorblad!$E$14=Rekenblad!$BL$2012,Rekenblad!BI2137,0)</f>
        <v>0</v>
      </c>
    </row>
    <row r="2138" spans="2:69" x14ac:dyDescent="0.25">
      <c r="B2138">
        <f>'Data TREND'!$AU$271</f>
        <v>134</v>
      </c>
      <c r="C2138" s="37">
        <f>'Data TREND'!AW415</f>
        <v>598.6798489424084</v>
      </c>
      <c r="D2138" s="37">
        <f>'Data TREND'!AX415</f>
        <v>46.913632548880983</v>
      </c>
      <c r="E2138" s="37">
        <f>'Data TREND'!AY415</f>
        <v>708.96690772091574</v>
      </c>
      <c r="F2138" s="37">
        <f>'Data TREND'!AZ415</f>
        <v>1354.6110718492987</v>
      </c>
      <c r="G2138" s="37">
        <f>'Data TREND'!BA415</f>
        <v>21.052376075714093</v>
      </c>
      <c r="H2138" s="37">
        <f>'Data TREND'!BB415</f>
        <v>8.3967384068789919</v>
      </c>
      <c r="J2138" s="37">
        <f t="shared" si="1456"/>
        <v>598.6798489424084</v>
      </c>
      <c r="K2138" s="37">
        <f t="shared" si="1457"/>
        <v>46.913632548880983</v>
      </c>
      <c r="L2138" s="37">
        <f t="shared" si="1458"/>
        <v>708.96690772091574</v>
      </c>
      <c r="M2138" s="37">
        <f t="shared" si="1459"/>
        <v>1354.6110718492987</v>
      </c>
      <c r="N2138" s="37">
        <f t="shared" si="1460"/>
        <v>21.052376075714093</v>
      </c>
      <c r="O2138" s="37">
        <f t="shared" si="1461"/>
        <v>8.3967384068789919</v>
      </c>
      <c r="Q2138">
        <f>'Data TREND'!$AU$271</f>
        <v>134</v>
      </c>
      <c r="R2138" s="37">
        <f>'Data TREND'!BD415</f>
        <v>679.23247951935127</v>
      </c>
      <c r="S2138" s="37">
        <f>'Data TREND'!BE415</f>
        <v>93.977844909149113</v>
      </c>
      <c r="T2138" s="37">
        <f>'Data TREND'!BF415</f>
        <v>708.90258211185096</v>
      </c>
      <c r="U2138" s="37">
        <f>'Data TREND'!BG415</f>
        <v>1481.4134820182794</v>
      </c>
      <c r="V2138" s="37">
        <f>'Data TREND'!BH415</f>
        <v>20.993123448936476</v>
      </c>
      <c r="W2138" s="37">
        <f>'Data TREND'!BI415</f>
        <v>8.2782240046129836</v>
      </c>
      <c r="Y2138" s="37">
        <f t="shared" si="1462"/>
        <v>0</v>
      </c>
      <c r="Z2138" s="37">
        <f t="shared" si="1463"/>
        <v>0</v>
      </c>
      <c r="AA2138" s="37">
        <f t="shared" si="1464"/>
        <v>0</v>
      </c>
      <c r="AB2138" s="37">
        <f t="shared" si="1465"/>
        <v>0</v>
      </c>
      <c r="AC2138" s="37">
        <f t="shared" si="1466"/>
        <v>0</v>
      </c>
      <c r="AD2138" s="37">
        <f t="shared" si="1467"/>
        <v>0</v>
      </c>
      <c r="AF2138">
        <f>'Data TREND'!$AU$271</f>
        <v>134</v>
      </c>
      <c r="AG2138" s="37">
        <f>'Data TREND'!BK415</f>
        <v>764.36531351082135</v>
      </c>
      <c r="AH2138" s="37">
        <f>'Data TREND'!BL415</f>
        <v>100.53641085332335</v>
      </c>
      <c r="AI2138" s="37">
        <f>'Data TREND'!BM415</f>
        <v>706.21434954756751</v>
      </c>
      <c r="AJ2138" s="37">
        <f>'Data TREND'!BN415</f>
        <v>1571.0863037452182</v>
      </c>
      <c r="AK2138" s="37">
        <f>'Data TREND'!BO415</f>
        <v>18.557584276937142</v>
      </c>
      <c r="AL2138" s="37">
        <f>'Data TREND'!BP415</f>
        <v>7.5904370232408507</v>
      </c>
      <c r="AN2138" s="37">
        <f t="shared" si="1468"/>
        <v>0</v>
      </c>
      <c r="AO2138" s="37">
        <f t="shared" si="1469"/>
        <v>0</v>
      </c>
      <c r="AP2138" s="37">
        <f t="shared" si="1470"/>
        <v>0</v>
      </c>
      <c r="AQ2138" s="37">
        <f t="shared" si="1471"/>
        <v>0</v>
      </c>
      <c r="AR2138" s="37">
        <f t="shared" si="1472"/>
        <v>0</v>
      </c>
      <c r="AS2138" s="37">
        <f t="shared" si="1473"/>
        <v>0</v>
      </c>
      <c r="AU2138">
        <v>134</v>
      </c>
      <c r="AV2138" s="37">
        <f t="shared" si="1474"/>
        <v>598.6798489424084</v>
      </c>
      <c r="AW2138" s="37">
        <f t="shared" si="1475"/>
        <v>46.913632548880983</v>
      </c>
      <c r="AX2138" s="37">
        <f t="shared" si="1476"/>
        <v>708.96690772091574</v>
      </c>
      <c r="AY2138" s="37">
        <f t="shared" si="1477"/>
        <v>1354.6110718492987</v>
      </c>
      <c r="AZ2138" s="37">
        <f t="shared" si="1478"/>
        <v>21.052376075714093</v>
      </c>
      <c r="BA2138" s="37">
        <f t="shared" si="1479"/>
        <v>8.3967384068789919</v>
      </c>
      <c r="BC2138">
        <v>134</v>
      </c>
      <c r="BD2138" s="37">
        <f>IF(Voorblad!$E$10=Rekenblad!BC2138,Rekenblad!AV2138,0)</f>
        <v>0</v>
      </c>
      <c r="BE2138" s="37">
        <f>IF(Voorblad!$E$10=Rekenblad!BC2138,Rekenblad!AW2138,0)</f>
        <v>0</v>
      </c>
      <c r="BF2138" s="37">
        <f>IF(Voorblad!$E$10=Rekenblad!BC2138,Rekenblad!AX2138,0)</f>
        <v>0</v>
      </c>
      <c r="BG2138" s="62">
        <f>IF(Voorblad!$E$10=Rekenblad!BC2138,Rekenblad!AY2138,0)</f>
        <v>0</v>
      </c>
      <c r="BH2138" s="37">
        <f>IF(Voorblad!$E$10=Rekenblad!BC2138,Rekenblad!AZ2138,0)</f>
        <v>0</v>
      </c>
      <c r="BI2138" s="37">
        <f>IF(Voorblad!$E$10=Rekenblad!BC2138,Rekenblad!BA2138,0)</f>
        <v>0</v>
      </c>
      <c r="BK2138">
        <v>134</v>
      </c>
      <c r="BL2138" s="37">
        <f>IF(Voorblad!$E$14=Rekenblad!$BL$2012,Rekenblad!BD2138,0)</f>
        <v>0</v>
      </c>
      <c r="BM2138" s="37">
        <f>IF(Voorblad!$E$14=Rekenblad!$BL$2012,Rekenblad!BE2138,0)</f>
        <v>0</v>
      </c>
      <c r="BN2138" s="37">
        <f>IF(Voorblad!$E$14=Rekenblad!$BL$2012,Rekenblad!BF2138,0)</f>
        <v>0</v>
      </c>
      <c r="BO2138" s="37">
        <f>IF(Voorblad!$E$14=Rekenblad!$BL$2012,Rekenblad!BG2138,0)</f>
        <v>0</v>
      </c>
      <c r="BP2138" s="37">
        <f>IF(Voorblad!$E$14=Rekenblad!$BL$2012,Rekenblad!BH2138,0)</f>
        <v>0</v>
      </c>
      <c r="BQ2138" s="37">
        <f>IF(Voorblad!$E$14=Rekenblad!$BL$2012,Rekenblad!BI2138,0)</f>
        <v>0</v>
      </c>
    </row>
    <row r="2139" spans="2:69" x14ac:dyDescent="0.25">
      <c r="B2139">
        <f>'Data TREND'!$AU$272</f>
        <v>135</v>
      </c>
      <c r="C2139" s="37">
        <f>'Data TREND'!AW416</f>
        <v>602.76024111067909</v>
      </c>
      <c r="D2139" s="37">
        <f>'Data TREND'!AX416</f>
        <v>47.170680545961801</v>
      </c>
      <c r="E2139" s="37">
        <f>'Data TREND'!AY416</f>
        <v>714.22320767002566</v>
      </c>
      <c r="F2139" s="37">
        <f>'Data TREND'!AZ416</f>
        <v>1364.2022944562557</v>
      </c>
      <c r="G2139" s="37">
        <f>'Data TREND'!BA416</f>
        <v>20.945677109225912</v>
      </c>
      <c r="H2139" s="37">
        <f>'Data TREND'!BB416</f>
        <v>8.3504374615618566</v>
      </c>
      <c r="J2139" s="37">
        <f t="shared" si="1456"/>
        <v>602.76024111067909</v>
      </c>
      <c r="K2139" s="37">
        <f t="shared" si="1457"/>
        <v>47.170680545961801</v>
      </c>
      <c r="L2139" s="37">
        <f t="shared" si="1458"/>
        <v>714.22320767002566</v>
      </c>
      <c r="M2139" s="37">
        <f t="shared" si="1459"/>
        <v>1364.2022944562557</v>
      </c>
      <c r="N2139" s="37">
        <f t="shared" si="1460"/>
        <v>20.945677109225912</v>
      </c>
      <c r="O2139" s="37">
        <f t="shared" si="1461"/>
        <v>8.3504374615618566</v>
      </c>
      <c r="Q2139">
        <f>'Data TREND'!$AU$272</f>
        <v>135</v>
      </c>
      <c r="R2139" s="37">
        <f>'Data TREND'!BD416</f>
        <v>683.78261798053859</v>
      </c>
      <c r="S2139" s="37">
        <f>'Data TREND'!BE416</f>
        <v>94.508728703616228</v>
      </c>
      <c r="T2139" s="37">
        <f>'Data TREND'!BF416</f>
        <v>714.16479012104469</v>
      </c>
      <c r="U2139" s="37">
        <f>'Data TREND'!BG416</f>
        <v>1491.7496882074106</v>
      </c>
      <c r="V2139" s="37">
        <f>'Data TREND'!BH416</f>
        <v>20.830253818897564</v>
      </c>
      <c r="W2139" s="37">
        <f>'Data TREND'!BI416</f>
        <v>8.2082580016276694</v>
      </c>
      <c r="Y2139" s="37">
        <f t="shared" si="1462"/>
        <v>0</v>
      </c>
      <c r="Z2139" s="37">
        <f t="shared" si="1463"/>
        <v>0</v>
      </c>
      <c r="AA2139" s="37">
        <f t="shared" si="1464"/>
        <v>0</v>
      </c>
      <c r="AB2139" s="37">
        <f t="shared" si="1465"/>
        <v>0</v>
      </c>
      <c r="AC2139" s="37">
        <f t="shared" si="1466"/>
        <v>0</v>
      </c>
      <c r="AD2139" s="37">
        <f t="shared" si="1467"/>
        <v>0</v>
      </c>
      <c r="AF2139">
        <f>'Data TREND'!$AU$272</f>
        <v>135</v>
      </c>
      <c r="AG2139" s="37">
        <f>'Data TREND'!BK416</f>
        <v>769.40389240975355</v>
      </c>
      <c r="AH2139" s="37">
        <f>'Data TREND'!BL416</f>
        <v>101.11076755614349</v>
      </c>
      <c r="AI2139" s="37">
        <f>'Data TREND'!BM416</f>
        <v>711.42220646818896</v>
      </c>
      <c r="AJ2139" s="37">
        <f>'Data TREND'!BN416</f>
        <v>1581.905262429947</v>
      </c>
      <c r="AK2139" s="37">
        <f>'Data TREND'!BO416</f>
        <v>18.315366591471147</v>
      </c>
      <c r="AL2139" s="37">
        <f>'Data TREND'!BP416</f>
        <v>7.4907939620877073</v>
      </c>
      <c r="AN2139" s="37">
        <f t="shared" si="1468"/>
        <v>0</v>
      </c>
      <c r="AO2139" s="37">
        <f t="shared" si="1469"/>
        <v>0</v>
      </c>
      <c r="AP2139" s="37">
        <f t="shared" si="1470"/>
        <v>0</v>
      </c>
      <c r="AQ2139" s="37">
        <f t="shared" si="1471"/>
        <v>0</v>
      </c>
      <c r="AR2139" s="37">
        <f t="shared" si="1472"/>
        <v>0</v>
      </c>
      <c r="AS2139" s="37">
        <f t="shared" si="1473"/>
        <v>0</v>
      </c>
      <c r="AU2139">
        <v>135</v>
      </c>
      <c r="AV2139" s="37">
        <f t="shared" si="1474"/>
        <v>602.76024111067909</v>
      </c>
      <c r="AW2139" s="37">
        <f t="shared" si="1475"/>
        <v>47.170680545961801</v>
      </c>
      <c r="AX2139" s="37">
        <f t="shared" si="1476"/>
        <v>714.22320767002566</v>
      </c>
      <c r="AY2139" s="37">
        <f t="shared" si="1477"/>
        <v>1364.2022944562557</v>
      </c>
      <c r="AZ2139" s="37">
        <f t="shared" si="1478"/>
        <v>20.945677109225912</v>
      </c>
      <c r="BA2139" s="37">
        <f t="shared" si="1479"/>
        <v>8.3504374615618566</v>
      </c>
      <c r="BC2139">
        <v>135</v>
      </c>
      <c r="BD2139" s="37">
        <f>IF(Voorblad!$E$10=Rekenblad!BC2139,Rekenblad!AV2139,0)</f>
        <v>0</v>
      </c>
      <c r="BE2139" s="37">
        <f>IF(Voorblad!$E$10=Rekenblad!BC2139,Rekenblad!AW2139,0)</f>
        <v>0</v>
      </c>
      <c r="BF2139" s="37">
        <f>IF(Voorblad!$E$10=Rekenblad!BC2139,Rekenblad!AX2139,0)</f>
        <v>0</v>
      </c>
      <c r="BG2139" s="62">
        <f>IF(Voorblad!$E$10=Rekenblad!BC2139,Rekenblad!AY2139,0)</f>
        <v>0</v>
      </c>
      <c r="BH2139" s="37">
        <f>IF(Voorblad!$E$10=Rekenblad!BC2139,Rekenblad!AZ2139,0)</f>
        <v>0</v>
      </c>
      <c r="BI2139" s="37">
        <f>IF(Voorblad!$E$10=Rekenblad!BC2139,Rekenblad!BA2139,0)</f>
        <v>0</v>
      </c>
      <c r="BK2139">
        <v>135</v>
      </c>
      <c r="BL2139" s="37">
        <f>IF(Voorblad!$E$14=Rekenblad!$BL$2012,Rekenblad!BD2139,0)</f>
        <v>0</v>
      </c>
      <c r="BM2139" s="37">
        <f>IF(Voorblad!$E$14=Rekenblad!$BL$2012,Rekenblad!BE2139,0)</f>
        <v>0</v>
      </c>
      <c r="BN2139" s="37">
        <f>IF(Voorblad!$E$14=Rekenblad!$BL$2012,Rekenblad!BF2139,0)</f>
        <v>0</v>
      </c>
      <c r="BO2139" s="37">
        <f>IF(Voorblad!$E$14=Rekenblad!$BL$2012,Rekenblad!BG2139,0)</f>
        <v>0</v>
      </c>
      <c r="BP2139" s="37">
        <f>IF(Voorblad!$E$14=Rekenblad!$BL$2012,Rekenblad!BH2139,0)</f>
        <v>0</v>
      </c>
      <c r="BQ2139" s="37">
        <f>IF(Voorblad!$E$14=Rekenblad!$BL$2012,Rekenblad!BI2139,0)</f>
        <v>0</v>
      </c>
    </row>
    <row r="2140" spans="2:69" x14ac:dyDescent="0.25">
      <c r="B2140">
        <f>'Data TREND'!$AU$273</f>
        <v>136</v>
      </c>
      <c r="C2140" s="37">
        <f>'Data TREND'!AW417</f>
        <v>606.84063327894967</v>
      </c>
      <c r="D2140" s="37">
        <f>'Data TREND'!AX417</f>
        <v>47.427728543042619</v>
      </c>
      <c r="E2140" s="37">
        <f>'Data TREND'!AY417</f>
        <v>719.4795076191358</v>
      </c>
      <c r="F2140" s="37">
        <f>'Data TREND'!AZ417</f>
        <v>1373.7935170632124</v>
      </c>
      <c r="G2140" s="37">
        <f>'Data TREND'!BA417</f>
        <v>20.838978142737723</v>
      </c>
      <c r="H2140" s="37">
        <f>'Data TREND'!BB417</f>
        <v>8.3041365162447196</v>
      </c>
      <c r="J2140" s="37">
        <f t="shared" si="1456"/>
        <v>606.84063327894967</v>
      </c>
      <c r="K2140" s="37">
        <f t="shared" si="1457"/>
        <v>47.427728543042619</v>
      </c>
      <c r="L2140" s="37">
        <f t="shared" si="1458"/>
        <v>719.4795076191358</v>
      </c>
      <c r="M2140" s="37">
        <f t="shared" si="1459"/>
        <v>1373.7935170632124</v>
      </c>
      <c r="N2140" s="37">
        <f t="shared" si="1460"/>
        <v>20.838978142737723</v>
      </c>
      <c r="O2140" s="37">
        <f t="shared" si="1461"/>
        <v>8.3041365162447196</v>
      </c>
      <c r="Q2140">
        <f>'Data TREND'!$AU$273</f>
        <v>136</v>
      </c>
      <c r="R2140" s="37">
        <f>'Data TREND'!BD417</f>
        <v>688.33275644172568</v>
      </c>
      <c r="S2140" s="37">
        <f>'Data TREND'!BE417</f>
        <v>95.039612498083343</v>
      </c>
      <c r="T2140" s="37">
        <f>'Data TREND'!BF417</f>
        <v>719.42699813023842</v>
      </c>
      <c r="U2140" s="37">
        <f>'Data TREND'!BG417</f>
        <v>1502.0858943965413</v>
      </c>
      <c r="V2140" s="37">
        <f>'Data TREND'!BH417</f>
        <v>20.667384188858652</v>
      </c>
      <c r="W2140" s="37">
        <f>'Data TREND'!BI417</f>
        <v>8.138291998642357</v>
      </c>
      <c r="Y2140" s="37">
        <f t="shared" si="1462"/>
        <v>0</v>
      </c>
      <c r="Z2140" s="37">
        <f t="shared" si="1463"/>
        <v>0</v>
      </c>
      <c r="AA2140" s="37">
        <f t="shared" si="1464"/>
        <v>0</v>
      </c>
      <c r="AB2140" s="37">
        <f t="shared" si="1465"/>
        <v>0</v>
      </c>
      <c r="AC2140" s="37">
        <f t="shared" si="1466"/>
        <v>0</v>
      </c>
      <c r="AD2140" s="37">
        <f t="shared" si="1467"/>
        <v>0</v>
      </c>
      <c r="AF2140">
        <f>'Data TREND'!$AU$273</f>
        <v>136</v>
      </c>
      <c r="AG2140" s="37">
        <f>'Data TREND'!BK417</f>
        <v>774.44247130868575</v>
      </c>
      <c r="AH2140" s="37">
        <f>'Data TREND'!BL417</f>
        <v>101.68512425896363</v>
      </c>
      <c r="AI2140" s="37">
        <f>'Data TREND'!BM417</f>
        <v>716.6300633888103</v>
      </c>
      <c r="AJ2140" s="37">
        <f>'Data TREND'!BN417</f>
        <v>1592.7242211146759</v>
      </c>
      <c r="AK2140" s="37">
        <f>'Data TREND'!BO417</f>
        <v>18.073148906005152</v>
      </c>
      <c r="AL2140" s="37">
        <f>'Data TREND'!BP417</f>
        <v>7.3911509009345657</v>
      </c>
      <c r="AN2140" s="37">
        <f t="shared" si="1468"/>
        <v>0</v>
      </c>
      <c r="AO2140" s="37">
        <f t="shared" si="1469"/>
        <v>0</v>
      </c>
      <c r="AP2140" s="37">
        <f t="shared" si="1470"/>
        <v>0</v>
      </c>
      <c r="AQ2140" s="37">
        <f t="shared" si="1471"/>
        <v>0</v>
      </c>
      <c r="AR2140" s="37">
        <f t="shared" si="1472"/>
        <v>0</v>
      </c>
      <c r="AS2140" s="37">
        <f t="shared" si="1473"/>
        <v>0</v>
      </c>
      <c r="AU2140">
        <v>136</v>
      </c>
      <c r="AV2140" s="37">
        <f t="shared" si="1474"/>
        <v>606.84063327894967</v>
      </c>
      <c r="AW2140" s="37">
        <f t="shared" si="1475"/>
        <v>47.427728543042619</v>
      </c>
      <c r="AX2140" s="37">
        <f t="shared" si="1476"/>
        <v>719.4795076191358</v>
      </c>
      <c r="AY2140" s="37">
        <f t="shared" si="1477"/>
        <v>1373.7935170632124</v>
      </c>
      <c r="AZ2140" s="37">
        <f t="shared" si="1478"/>
        <v>20.838978142737723</v>
      </c>
      <c r="BA2140" s="37">
        <f t="shared" si="1479"/>
        <v>8.3041365162447196</v>
      </c>
      <c r="BC2140">
        <v>136</v>
      </c>
      <c r="BD2140" s="37">
        <f>IF(Voorblad!$E$10=Rekenblad!BC2140,Rekenblad!AV2140,0)</f>
        <v>0</v>
      </c>
      <c r="BE2140" s="37">
        <f>IF(Voorblad!$E$10=Rekenblad!BC2140,Rekenblad!AW2140,0)</f>
        <v>0</v>
      </c>
      <c r="BF2140" s="37">
        <f>IF(Voorblad!$E$10=Rekenblad!BC2140,Rekenblad!AX2140,0)</f>
        <v>0</v>
      </c>
      <c r="BG2140" s="62">
        <f>IF(Voorblad!$E$10=Rekenblad!BC2140,Rekenblad!AY2140,0)</f>
        <v>0</v>
      </c>
      <c r="BH2140" s="37">
        <f>IF(Voorblad!$E$10=Rekenblad!BC2140,Rekenblad!AZ2140,0)</f>
        <v>0</v>
      </c>
      <c r="BI2140" s="37">
        <f>IF(Voorblad!$E$10=Rekenblad!BC2140,Rekenblad!BA2140,0)</f>
        <v>0</v>
      </c>
      <c r="BK2140">
        <v>136</v>
      </c>
      <c r="BL2140" s="37">
        <f>IF(Voorblad!$E$14=Rekenblad!$BL$2012,Rekenblad!BD2140,0)</f>
        <v>0</v>
      </c>
      <c r="BM2140" s="37">
        <f>IF(Voorblad!$E$14=Rekenblad!$BL$2012,Rekenblad!BE2140,0)</f>
        <v>0</v>
      </c>
      <c r="BN2140" s="37">
        <f>IF(Voorblad!$E$14=Rekenblad!$BL$2012,Rekenblad!BF2140,0)</f>
        <v>0</v>
      </c>
      <c r="BO2140" s="37">
        <f>IF(Voorblad!$E$14=Rekenblad!$BL$2012,Rekenblad!BG2140,0)</f>
        <v>0</v>
      </c>
      <c r="BP2140" s="37">
        <f>IF(Voorblad!$E$14=Rekenblad!$BL$2012,Rekenblad!BH2140,0)</f>
        <v>0</v>
      </c>
      <c r="BQ2140" s="37">
        <f>IF(Voorblad!$E$14=Rekenblad!$BL$2012,Rekenblad!BI2140,0)</f>
        <v>0</v>
      </c>
    </row>
    <row r="2141" spans="2:69" x14ac:dyDescent="0.25">
      <c r="B2141">
        <f>'Data TREND'!$AU$274</f>
        <v>137</v>
      </c>
      <c r="C2141" s="37">
        <f>'Data TREND'!AW418</f>
        <v>610.92102544722036</v>
      </c>
      <c r="D2141" s="37">
        <f>'Data TREND'!AX418</f>
        <v>47.684776540123437</v>
      </c>
      <c r="E2141" s="37">
        <f>'Data TREND'!AY418</f>
        <v>724.73580756824595</v>
      </c>
      <c r="F2141" s="37">
        <f>'Data TREND'!AZ418</f>
        <v>1383.3847396701694</v>
      </c>
      <c r="G2141" s="37">
        <f>'Data TREND'!BA418</f>
        <v>20.732279176249538</v>
      </c>
      <c r="H2141" s="37">
        <f>'Data TREND'!BB418</f>
        <v>8.2578355709275826</v>
      </c>
      <c r="J2141" s="37">
        <f t="shared" si="1456"/>
        <v>610.92102544722036</v>
      </c>
      <c r="K2141" s="37">
        <f t="shared" si="1457"/>
        <v>47.684776540123437</v>
      </c>
      <c r="L2141" s="37">
        <f t="shared" si="1458"/>
        <v>724.73580756824595</v>
      </c>
      <c r="M2141" s="37">
        <f t="shared" si="1459"/>
        <v>1383.3847396701694</v>
      </c>
      <c r="N2141" s="37">
        <f t="shared" si="1460"/>
        <v>20.732279176249538</v>
      </c>
      <c r="O2141" s="37">
        <f t="shared" si="1461"/>
        <v>8.2578355709275826</v>
      </c>
      <c r="Q2141">
        <f>'Data TREND'!$AU$274</f>
        <v>137</v>
      </c>
      <c r="R2141" s="37">
        <f>'Data TREND'!BD418</f>
        <v>692.88289490291299</v>
      </c>
      <c r="S2141" s="37">
        <f>'Data TREND'!BE418</f>
        <v>95.570496292550459</v>
      </c>
      <c r="T2141" s="37">
        <f>'Data TREND'!BF418</f>
        <v>724.68920613943192</v>
      </c>
      <c r="U2141" s="37">
        <f>'Data TREND'!BG418</f>
        <v>1512.4221005856725</v>
      </c>
      <c r="V2141" s="37">
        <f>'Data TREND'!BH418</f>
        <v>20.504514558819736</v>
      </c>
      <c r="W2141" s="37">
        <f>'Data TREND'!BI418</f>
        <v>8.0683259956570446</v>
      </c>
      <c r="Y2141" s="37">
        <f t="shared" si="1462"/>
        <v>0</v>
      </c>
      <c r="Z2141" s="37">
        <f t="shared" si="1463"/>
        <v>0</v>
      </c>
      <c r="AA2141" s="37">
        <f t="shared" si="1464"/>
        <v>0</v>
      </c>
      <c r="AB2141" s="37">
        <f t="shared" si="1465"/>
        <v>0</v>
      </c>
      <c r="AC2141" s="37">
        <f t="shared" si="1466"/>
        <v>0</v>
      </c>
      <c r="AD2141" s="37">
        <f t="shared" si="1467"/>
        <v>0</v>
      </c>
      <c r="AF2141">
        <f>'Data TREND'!$AU$274</f>
        <v>137</v>
      </c>
      <c r="AG2141" s="37">
        <f>'Data TREND'!BK418</f>
        <v>779.48105020761807</v>
      </c>
      <c r="AH2141" s="37">
        <f>'Data TREND'!BL418</f>
        <v>102.25948096178377</v>
      </c>
      <c r="AI2141" s="37">
        <f>'Data TREND'!BM418</f>
        <v>721.83792030943164</v>
      </c>
      <c r="AJ2141" s="37">
        <f>'Data TREND'!BN418</f>
        <v>1603.5431797994047</v>
      </c>
      <c r="AK2141" s="37">
        <f>'Data TREND'!BO418</f>
        <v>17.830931220539156</v>
      </c>
      <c r="AL2141" s="37">
        <f>'Data TREND'!BP418</f>
        <v>7.2915078397814224</v>
      </c>
      <c r="AN2141" s="37">
        <f t="shared" si="1468"/>
        <v>0</v>
      </c>
      <c r="AO2141" s="37">
        <f t="shared" si="1469"/>
        <v>0</v>
      </c>
      <c r="AP2141" s="37">
        <f t="shared" si="1470"/>
        <v>0</v>
      </c>
      <c r="AQ2141" s="37">
        <f t="shared" si="1471"/>
        <v>0</v>
      </c>
      <c r="AR2141" s="37">
        <f t="shared" si="1472"/>
        <v>0</v>
      </c>
      <c r="AS2141" s="37">
        <f t="shared" si="1473"/>
        <v>0</v>
      </c>
      <c r="AU2141">
        <v>137</v>
      </c>
      <c r="AV2141" s="37">
        <f t="shared" si="1474"/>
        <v>610.92102544722036</v>
      </c>
      <c r="AW2141" s="37">
        <f t="shared" si="1475"/>
        <v>47.684776540123437</v>
      </c>
      <c r="AX2141" s="37">
        <f t="shared" si="1476"/>
        <v>724.73580756824595</v>
      </c>
      <c r="AY2141" s="37">
        <f t="shared" si="1477"/>
        <v>1383.3847396701694</v>
      </c>
      <c r="AZ2141" s="37">
        <f t="shared" si="1478"/>
        <v>20.732279176249538</v>
      </c>
      <c r="BA2141" s="37">
        <f t="shared" si="1479"/>
        <v>8.2578355709275826</v>
      </c>
      <c r="BC2141">
        <v>137</v>
      </c>
      <c r="BD2141" s="37">
        <f>IF(Voorblad!$E$10=Rekenblad!BC2141,Rekenblad!AV2141,0)</f>
        <v>0</v>
      </c>
      <c r="BE2141" s="37">
        <f>IF(Voorblad!$E$10=Rekenblad!BC2141,Rekenblad!AW2141,0)</f>
        <v>0</v>
      </c>
      <c r="BF2141" s="37">
        <f>IF(Voorblad!$E$10=Rekenblad!BC2141,Rekenblad!AX2141,0)</f>
        <v>0</v>
      </c>
      <c r="BG2141" s="62">
        <f>IF(Voorblad!$E$10=Rekenblad!BC2141,Rekenblad!AY2141,0)</f>
        <v>0</v>
      </c>
      <c r="BH2141" s="37">
        <f>IF(Voorblad!$E$10=Rekenblad!BC2141,Rekenblad!AZ2141,0)</f>
        <v>0</v>
      </c>
      <c r="BI2141" s="37">
        <f>IF(Voorblad!$E$10=Rekenblad!BC2141,Rekenblad!BA2141,0)</f>
        <v>0</v>
      </c>
      <c r="BK2141">
        <v>137</v>
      </c>
      <c r="BL2141" s="37">
        <f>IF(Voorblad!$E$14=Rekenblad!$BL$2012,Rekenblad!BD2141,0)</f>
        <v>0</v>
      </c>
      <c r="BM2141" s="37">
        <f>IF(Voorblad!$E$14=Rekenblad!$BL$2012,Rekenblad!BE2141,0)</f>
        <v>0</v>
      </c>
      <c r="BN2141" s="37">
        <f>IF(Voorblad!$E$14=Rekenblad!$BL$2012,Rekenblad!BF2141,0)</f>
        <v>0</v>
      </c>
      <c r="BO2141" s="37">
        <f>IF(Voorblad!$E$14=Rekenblad!$BL$2012,Rekenblad!BG2141,0)</f>
        <v>0</v>
      </c>
      <c r="BP2141" s="37">
        <f>IF(Voorblad!$E$14=Rekenblad!$BL$2012,Rekenblad!BH2141,0)</f>
        <v>0</v>
      </c>
      <c r="BQ2141" s="37">
        <f>IF(Voorblad!$E$14=Rekenblad!$BL$2012,Rekenblad!BI2141,0)</f>
        <v>0</v>
      </c>
    </row>
    <row r="2142" spans="2:69" x14ac:dyDescent="0.25">
      <c r="B2142">
        <f>'Data TREND'!$AU$275</f>
        <v>138</v>
      </c>
      <c r="C2142" s="37">
        <f>'Data TREND'!AW419</f>
        <v>615.00141761549105</v>
      </c>
      <c r="D2142" s="37">
        <f>'Data TREND'!AX419</f>
        <v>47.941824537204255</v>
      </c>
      <c r="E2142" s="37">
        <f>'Data TREND'!AY419</f>
        <v>729.99210751735586</v>
      </c>
      <c r="F2142" s="37">
        <f>'Data TREND'!AZ419</f>
        <v>1392.9759622771264</v>
      </c>
      <c r="G2142" s="37">
        <f>'Data TREND'!BA419</f>
        <v>20.625580209761353</v>
      </c>
      <c r="H2142" s="37">
        <f>'Data TREND'!BB419</f>
        <v>8.2115346256104456</v>
      </c>
      <c r="J2142" s="37">
        <f t="shared" si="1456"/>
        <v>615.00141761549105</v>
      </c>
      <c r="K2142" s="37">
        <f t="shared" si="1457"/>
        <v>47.941824537204255</v>
      </c>
      <c r="L2142" s="37">
        <f t="shared" si="1458"/>
        <v>729.99210751735586</v>
      </c>
      <c r="M2142" s="37">
        <f t="shared" si="1459"/>
        <v>1392.9759622771264</v>
      </c>
      <c r="N2142" s="37">
        <f t="shared" si="1460"/>
        <v>20.625580209761353</v>
      </c>
      <c r="O2142" s="37">
        <f t="shared" si="1461"/>
        <v>8.2115346256104456</v>
      </c>
      <c r="Q2142">
        <f>'Data TREND'!$AU$275</f>
        <v>138</v>
      </c>
      <c r="R2142" s="37">
        <f>'Data TREND'!BD419</f>
        <v>697.43303336410008</v>
      </c>
      <c r="S2142" s="37">
        <f>'Data TREND'!BE419</f>
        <v>96.101380087017574</v>
      </c>
      <c r="T2142" s="37">
        <f>'Data TREND'!BF419</f>
        <v>729.95141414862564</v>
      </c>
      <c r="U2142" s="37">
        <f>'Data TREND'!BG419</f>
        <v>1522.7583067748037</v>
      </c>
      <c r="V2142" s="37">
        <f>'Data TREND'!BH419</f>
        <v>20.341644928780823</v>
      </c>
      <c r="W2142" s="37">
        <f>'Data TREND'!BI419</f>
        <v>7.9983599926717321</v>
      </c>
      <c r="Y2142" s="37">
        <f t="shared" si="1462"/>
        <v>0</v>
      </c>
      <c r="Z2142" s="37">
        <f t="shared" si="1463"/>
        <v>0</v>
      </c>
      <c r="AA2142" s="37">
        <f t="shared" si="1464"/>
        <v>0</v>
      </c>
      <c r="AB2142" s="37">
        <f t="shared" si="1465"/>
        <v>0</v>
      </c>
      <c r="AC2142" s="37">
        <f t="shared" si="1466"/>
        <v>0</v>
      </c>
      <c r="AD2142" s="37">
        <f t="shared" si="1467"/>
        <v>0</v>
      </c>
      <c r="AF2142">
        <f>'Data TREND'!$AU$275</f>
        <v>138</v>
      </c>
      <c r="AG2142" s="37">
        <f>'Data TREND'!BK419</f>
        <v>784.51962910655027</v>
      </c>
      <c r="AH2142" s="37">
        <f>'Data TREND'!BL419</f>
        <v>102.83383766460391</v>
      </c>
      <c r="AI2142" s="37">
        <f>'Data TREND'!BM419</f>
        <v>727.04577723005309</v>
      </c>
      <c r="AJ2142" s="37">
        <f>'Data TREND'!BN419</f>
        <v>1614.3621384841335</v>
      </c>
      <c r="AK2142" s="37">
        <f>'Data TREND'!BO419</f>
        <v>17.588713535073161</v>
      </c>
      <c r="AL2142" s="37">
        <f>'Data TREND'!BP419</f>
        <v>7.191864778628279</v>
      </c>
      <c r="AN2142" s="37">
        <f t="shared" si="1468"/>
        <v>0</v>
      </c>
      <c r="AO2142" s="37">
        <f t="shared" si="1469"/>
        <v>0</v>
      </c>
      <c r="AP2142" s="37">
        <f t="shared" si="1470"/>
        <v>0</v>
      </c>
      <c r="AQ2142" s="37">
        <f t="shared" si="1471"/>
        <v>0</v>
      </c>
      <c r="AR2142" s="37">
        <f t="shared" si="1472"/>
        <v>0</v>
      </c>
      <c r="AS2142" s="37">
        <f t="shared" si="1473"/>
        <v>0</v>
      </c>
      <c r="AU2142">
        <v>138</v>
      </c>
      <c r="AV2142" s="37">
        <f t="shared" si="1474"/>
        <v>615.00141761549105</v>
      </c>
      <c r="AW2142" s="37">
        <f t="shared" si="1475"/>
        <v>47.941824537204255</v>
      </c>
      <c r="AX2142" s="37">
        <f t="shared" si="1476"/>
        <v>729.99210751735586</v>
      </c>
      <c r="AY2142" s="37">
        <f t="shared" si="1477"/>
        <v>1392.9759622771264</v>
      </c>
      <c r="AZ2142" s="37">
        <f t="shared" si="1478"/>
        <v>20.625580209761353</v>
      </c>
      <c r="BA2142" s="37">
        <f t="shared" si="1479"/>
        <v>8.2115346256104456</v>
      </c>
      <c r="BC2142">
        <v>138</v>
      </c>
      <c r="BD2142" s="37">
        <f>IF(Voorblad!$E$10=Rekenblad!BC2142,Rekenblad!AV2142,0)</f>
        <v>0</v>
      </c>
      <c r="BE2142" s="37">
        <f>IF(Voorblad!$E$10=Rekenblad!BC2142,Rekenblad!AW2142,0)</f>
        <v>0</v>
      </c>
      <c r="BF2142" s="37">
        <f>IF(Voorblad!$E$10=Rekenblad!BC2142,Rekenblad!AX2142,0)</f>
        <v>0</v>
      </c>
      <c r="BG2142" s="62">
        <f>IF(Voorblad!$E$10=Rekenblad!BC2142,Rekenblad!AY2142,0)</f>
        <v>0</v>
      </c>
      <c r="BH2142" s="37">
        <f>IF(Voorblad!$E$10=Rekenblad!BC2142,Rekenblad!AZ2142,0)</f>
        <v>0</v>
      </c>
      <c r="BI2142" s="37">
        <f>IF(Voorblad!$E$10=Rekenblad!BC2142,Rekenblad!BA2142,0)</f>
        <v>0</v>
      </c>
      <c r="BK2142">
        <v>138</v>
      </c>
      <c r="BL2142" s="37">
        <f>IF(Voorblad!$E$14=Rekenblad!$BL$2012,Rekenblad!BD2142,0)</f>
        <v>0</v>
      </c>
      <c r="BM2142" s="37">
        <f>IF(Voorblad!$E$14=Rekenblad!$BL$2012,Rekenblad!BE2142,0)</f>
        <v>0</v>
      </c>
      <c r="BN2142" s="37">
        <f>IF(Voorblad!$E$14=Rekenblad!$BL$2012,Rekenblad!BF2142,0)</f>
        <v>0</v>
      </c>
      <c r="BO2142" s="37">
        <f>IF(Voorblad!$E$14=Rekenblad!$BL$2012,Rekenblad!BG2142,0)</f>
        <v>0</v>
      </c>
      <c r="BP2142" s="37">
        <f>IF(Voorblad!$E$14=Rekenblad!$BL$2012,Rekenblad!BH2142,0)</f>
        <v>0</v>
      </c>
      <c r="BQ2142" s="37">
        <f>IF(Voorblad!$E$14=Rekenblad!$BL$2012,Rekenblad!BI2142,0)</f>
        <v>0</v>
      </c>
    </row>
    <row r="2143" spans="2:69" x14ac:dyDescent="0.25">
      <c r="B2143">
        <f>'Data TREND'!$AU$276</f>
        <v>139</v>
      </c>
      <c r="C2143" s="37">
        <f>'Data TREND'!AW420</f>
        <v>619.08180978376163</v>
      </c>
      <c r="D2143" s="37">
        <f>'Data TREND'!AX420</f>
        <v>48.198872534285073</v>
      </c>
      <c r="E2143" s="37">
        <f>'Data TREND'!AY420</f>
        <v>735.24840746646601</v>
      </c>
      <c r="F2143" s="37">
        <f>'Data TREND'!AZ420</f>
        <v>1402.5671848840834</v>
      </c>
      <c r="G2143" s="37">
        <f>'Data TREND'!BA420</f>
        <v>20.518881243273164</v>
      </c>
      <c r="H2143" s="37">
        <f>'Data TREND'!BB420</f>
        <v>8.1652336802933085</v>
      </c>
      <c r="J2143" s="37">
        <f t="shared" ref="J2143:J2154" si="1480">$B$1725*C2143</f>
        <v>619.08180978376163</v>
      </c>
      <c r="K2143" s="37">
        <f t="shared" ref="K2143:K2154" si="1481">$B$1725*D2143</f>
        <v>48.198872534285073</v>
      </c>
      <c r="L2143" s="37">
        <f t="shared" ref="L2143:L2154" si="1482">$B$1725*E2143</f>
        <v>735.24840746646601</v>
      </c>
      <c r="M2143" s="37">
        <f t="shared" ref="M2143:M2154" si="1483">$B$1725*F2143</f>
        <v>1402.5671848840834</v>
      </c>
      <c r="N2143" s="37">
        <f t="shared" ref="N2143:N2154" si="1484">$B$1725*G2143</f>
        <v>20.518881243273164</v>
      </c>
      <c r="O2143" s="37">
        <f t="shared" ref="O2143:O2154" si="1485">$B$1725*H2143</f>
        <v>8.1652336802933085</v>
      </c>
      <c r="Q2143">
        <f>'Data TREND'!$AU$276</f>
        <v>139</v>
      </c>
      <c r="R2143" s="37">
        <f>'Data TREND'!BD420</f>
        <v>701.9831718252874</v>
      </c>
      <c r="S2143" s="37">
        <f>'Data TREND'!BE420</f>
        <v>96.632263881484675</v>
      </c>
      <c r="T2143" s="37">
        <f>'Data TREND'!BF420</f>
        <v>735.21362215781937</v>
      </c>
      <c r="U2143" s="37">
        <f>'Data TREND'!BG420</f>
        <v>1533.0945129639349</v>
      </c>
      <c r="V2143" s="37">
        <f>'Data TREND'!BH420</f>
        <v>20.178775298741911</v>
      </c>
      <c r="W2143" s="37">
        <f>'Data TREND'!BI420</f>
        <v>7.9283939896864197</v>
      </c>
      <c r="Y2143" s="37">
        <f t="shared" ref="Y2143:Y2154" si="1486">$Q$1725*R2143</f>
        <v>0</v>
      </c>
      <c r="Z2143" s="37">
        <f t="shared" ref="Z2143:Z2154" si="1487">$Q$1725*S2143</f>
        <v>0</v>
      </c>
      <c r="AA2143" s="37">
        <f t="shared" ref="AA2143:AA2154" si="1488">$Q$1725*T2143</f>
        <v>0</v>
      </c>
      <c r="AB2143" s="37">
        <f t="shared" ref="AB2143:AB2154" si="1489">$Q$1725*U2143</f>
        <v>0</v>
      </c>
      <c r="AC2143" s="37">
        <f t="shared" ref="AC2143:AC2154" si="1490">$Q$1725*V2143</f>
        <v>0</v>
      </c>
      <c r="AD2143" s="37">
        <f t="shared" ref="AD2143:AD2154" si="1491">$Q$1725*W2143</f>
        <v>0</v>
      </c>
      <c r="AF2143">
        <f>'Data TREND'!$AU$276</f>
        <v>139</v>
      </c>
      <c r="AG2143" s="37">
        <f>'Data TREND'!BK420</f>
        <v>789.55820800548247</v>
      </c>
      <c r="AH2143" s="37">
        <f>'Data TREND'!BL420</f>
        <v>103.40819436742404</v>
      </c>
      <c r="AI2143" s="37">
        <f>'Data TREND'!BM420</f>
        <v>732.25363415067443</v>
      </c>
      <c r="AJ2143" s="37">
        <f>'Data TREND'!BN420</f>
        <v>1625.1810971688619</v>
      </c>
      <c r="AK2143" s="37">
        <f>'Data TREND'!BO420</f>
        <v>17.346495849607166</v>
      </c>
      <c r="AL2143" s="37">
        <f>'Data TREND'!BP420</f>
        <v>7.0922217174751374</v>
      </c>
      <c r="AN2143" s="37">
        <f t="shared" ref="AN2143:AN2154" si="1492">$AF$1725*AG2143</f>
        <v>0</v>
      </c>
      <c r="AO2143" s="37">
        <f t="shared" ref="AO2143:AO2154" si="1493">$AF$1725*AH2143</f>
        <v>0</v>
      </c>
      <c r="AP2143" s="37">
        <f t="shared" ref="AP2143:AP2154" si="1494">$AF$1725*AI2143</f>
        <v>0</v>
      </c>
      <c r="AQ2143" s="37">
        <f t="shared" ref="AQ2143:AQ2154" si="1495">$AF$1725*AJ2143</f>
        <v>0</v>
      </c>
      <c r="AR2143" s="37">
        <f t="shared" ref="AR2143:AR2154" si="1496">$AF$1725*AK2143</f>
        <v>0</v>
      </c>
      <c r="AS2143" s="37">
        <f t="shared" ref="AS2143:AS2154" si="1497">$AF$1725*AL2143</f>
        <v>0</v>
      </c>
      <c r="AU2143">
        <v>139</v>
      </c>
      <c r="AV2143" s="37">
        <f t="shared" ref="AV2143:AV2154" si="1498">J2143+Y2143+AN2143</f>
        <v>619.08180978376163</v>
      </c>
      <c r="AW2143" s="37">
        <f t="shared" ref="AW2143:AW2154" si="1499">K2143+Z2143+AO2143</f>
        <v>48.198872534285073</v>
      </c>
      <c r="AX2143" s="37">
        <f t="shared" ref="AX2143:AX2154" si="1500">L2143+AA2143+AP2143</f>
        <v>735.24840746646601</v>
      </c>
      <c r="AY2143" s="37">
        <f t="shared" ref="AY2143:AY2154" si="1501">M2143+AB2143+AQ2143</f>
        <v>1402.5671848840834</v>
      </c>
      <c r="AZ2143" s="37">
        <f t="shared" ref="AZ2143:AZ2154" si="1502">N2143+AC2143+AR2143</f>
        <v>20.518881243273164</v>
      </c>
      <c r="BA2143" s="37">
        <f t="shared" ref="BA2143:BA2154" si="1503">O2143+AD2143+AS2143</f>
        <v>8.1652336802933085</v>
      </c>
      <c r="BC2143">
        <v>139</v>
      </c>
      <c r="BD2143" s="37">
        <f>IF(Voorblad!$E$10=Rekenblad!BC2143,Rekenblad!AV2143,0)</f>
        <v>0</v>
      </c>
      <c r="BE2143" s="37">
        <f>IF(Voorblad!$E$10=Rekenblad!BC2143,Rekenblad!AW2143,0)</f>
        <v>0</v>
      </c>
      <c r="BF2143" s="37">
        <f>IF(Voorblad!$E$10=Rekenblad!BC2143,Rekenblad!AX2143,0)</f>
        <v>0</v>
      </c>
      <c r="BG2143" s="62">
        <f>IF(Voorblad!$E$10=Rekenblad!BC2143,Rekenblad!AY2143,0)</f>
        <v>0</v>
      </c>
      <c r="BH2143" s="37">
        <f>IF(Voorblad!$E$10=Rekenblad!BC2143,Rekenblad!AZ2143,0)</f>
        <v>0</v>
      </c>
      <c r="BI2143" s="37">
        <f>IF(Voorblad!$E$10=Rekenblad!BC2143,Rekenblad!BA2143,0)</f>
        <v>0</v>
      </c>
      <c r="BK2143">
        <v>139</v>
      </c>
      <c r="BL2143" s="37">
        <f>IF(Voorblad!$E$14=Rekenblad!$BL$2012,Rekenblad!BD2143,0)</f>
        <v>0</v>
      </c>
      <c r="BM2143" s="37">
        <f>IF(Voorblad!$E$14=Rekenblad!$BL$2012,Rekenblad!BE2143,0)</f>
        <v>0</v>
      </c>
      <c r="BN2143" s="37">
        <f>IF(Voorblad!$E$14=Rekenblad!$BL$2012,Rekenblad!BF2143,0)</f>
        <v>0</v>
      </c>
      <c r="BO2143" s="37">
        <f>IF(Voorblad!$E$14=Rekenblad!$BL$2012,Rekenblad!BG2143,0)</f>
        <v>0</v>
      </c>
      <c r="BP2143" s="37">
        <f>IF(Voorblad!$E$14=Rekenblad!$BL$2012,Rekenblad!BH2143,0)</f>
        <v>0</v>
      </c>
      <c r="BQ2143" s="37">
        <f>IF(Voorblad!$E$14=Rekenblad!$BL$2012,Rekenblad!BI2143,0)</f>
        <v>0</v>
      </c>
    </row>
    <row r="2144" spans="2:69" x14ac:dyDescent="0.25">
      <c r="B2144">
        <f>'Data TREND'!$AU$277</f>
        <v>140</v>
      </c>
      <c r="C2144" s="37">
        <f>'Data TREND'!AW421</f>
        <v>623.16220195203232</v>
      </c>
      <c r="D2144" s="37">
        <f>'Data TREND'!AX421</f>
        <v>48.455920531365884</v>
      </c>
      <c r="E2144" s="37">
        <f>'Data TREND'!AY421</f>
        <v>740.50470741557592</v>
      </c>
      <c r="F2144" s="37">
        <f>'Data TREND'!AZ421</f>
        <v>1412.1584074910404</v>
      </c>
      <c r="G2144" s="37">
        <f>'Data TREND'!BA421</f>
        <v>20.412182276784982</v>
      </c>
      <c r="H2144" s="37">
        <f>'Data TREND'!BB421</f>
        <v>8.1189327349761733</v>
      </c>
      <c r="J2144" s="37">
        <f t="shared" si="1480"/>
        <v>623.16220195203232</v>
      </c>
      <c r="K2144" s="37">
        <f t="shared" si="1481"/>
        <v>48.455920531365884</v>
      </c>
      <c r="L2144" s="37">
        <f t="shared" si="1482"/>
        <v>740.50470741557592</v>
      </c>
      <c r="M2144" s="37">
        <f t="shared" si="1483"/>
        <v>1412.1584074910404</v>
      </c>
      <c r="N2144" s="37">
        <f t="shared" si="1484"/>
        <v>20.412182276784982</v>
      </c>
      <c r="O2144" s="37">
        <f t="shared" si="1485"/>
        <v>8.1189327349761733</v>
      </c>
      <c r="Q2144">
        <f>'Data TREND'!$AU$277</f>
        <v>140</v>
      </c>
      <c r="R2144" s="37">
        <f>'Data TREND'!BD421</f>
        <v>706.53331028647449</v>
      </c>
      <c r="S2144" s="37">
        <f>'Data TREND'!BE421</f>
        <v>97.163147675951791</v>
      </c>
      <c r="T2144" s="37">
        <f>'Data TREND'!BF421</f>
        <v>740.47583016701287</v>
      </c>
      <c r="U2144" s="37">
        <f>'Data TREND'!BG421</f>
        <v>1543.4307191530661</v>
      </c>
      <c r="V2144" s="37">
        <f>'Data TREND'!BH421</f>
        <v>20.015905668702999</v>
      </c>
      <c r="W2144" s="37">
        <f>'Data TREND'!BI421</f>
        <v>7.8584279867011055</v>
      </c>
      <c r="Y2144" s="37">
        <f t="shared" si="1486"/>
        <v>0</v>
      </c>
      <c r="Z2144" s="37">
        <f t="shared" si="1487"/>
        <v>0</v>
      </c>
      <c r="AA2144" s="37">
        <f t="shared" si="1488"/>
        <v>0</v>
      </c>
      <c r="AB2144" s="37">
        <f t="shared" si="1489"/>
        <v>0</v>
      </c>
      <c r="AC2144" s="37">
        <f t="shared" si="1490"/>
        <v>0</v>
      </c>
      <c r="AD2144" s="37">
        <f t="shared" si="1491"/>
        <v>0</v>
      </c>
      <c r="AF2144">
        <f>'Data TREND'!$AU$277</f>
        <v>140</v>
      </c>
      <c r="AG2144" s="37">
        <f>'Data TREND'!BK421</f>
        <v>794.59678690441467</v>
      </c>
      <c r="AH2144" s="37">
        <f>'Data TREND'!BL421</f>
        <v>103.98255107024418</v>
      </c>
      <c r="AI2144" s="37">
        <f>'Data TREND'!BM421</f>
        <v>737.46149107129577</v>
      </c>
      <c r="AJ2144" s="37">
        <f>'Data TREND'!BN421</f>
        <v>1636.0000558535908</v>
      </c>
      <c r="AK2144" s="37">
        <f>'Data TREND'!BO421</f>
        <v>17.104278164141171</v>
      </c>
      <c r="AL2144" s="37">
        <f>'Data TREND'!BP421</f>
        <v>6.992578656321994</v>
      </c>
      <c r="AN2144" s="37">
        <f t="shared" si="1492"/>
        <v>0</v>
      </c>
      <c r="AO2144" s="37">
        <f t="shared" si="1493"/>
        <v>0</v>
      </c>
      <c r="AP2144" s="37">
        <f t="shared" si="1494"/>
        <v>0</v>
      </c>
      <c r="AQ2144" s="37">
        <f t="shared" si="1495"/>
        <v>0</v>
      </c>
      <c r="AR2144" s="37">
        <f t="shared" si="1496"/>
        <v>0</v>
      </c>
      <c r="AS2144" s="37">
        <f t="shared" si="1497"/>
        <v>0</v>
      </c>
      <c r="AU2144">
        <v>140</v>
      </c>
      <c r="AV2144" s="37">
        <f t="shared" si="1498"/>
        <v>623.16220195203232</v>
      </c>
      <c r="AW2144" s="37">
        <f t="shared" si="1499"/>
        <v>48.455920531365884</v>
      </c>
      <c r="AX2144" s="37">
        <f t="shared" si="1500"/>
        <v>740.50470741557592</v>
      </c>
      <c r="AY2144" s="37">
        <f t="shared" si="1501"/>
        <v>1412.1584074910404</v>
      </c>
      <c r="AZ2144" s="37">
        <f t="shared" si="1502"/>
        <v>20.412182276784982</v>
      </c>
      <c r="BA2144" s="37">
        <f t="shared" si="1503"/>
        <v>8.1189327349761733</v>
      </c>
      <c r="BC2144">
        <v>140</v>
      </c>
      <c r="BD2144" s="37">
        <f>IF(Voorblad!$E$10=Rekenblad!BC2144,Rekenblad!AV2144,0)</f>
        <v>0</v>
      </c>
      <c r="BE2144" s="37">
        <f>IF(Voorblad!$E$10=Rekenblad!BC2144,Rekenblad!AW2144,0)</f>
        <v>0</v>
      </c>
      <c r="BF2144" s="37">
        <f>IF(Voorblad!$E$10=Rekenblad!BC2144,Rekenblad!AX2144,0)</f>
        <v>0</v>
      </c>
      <c r="BG2144" s="62">
        <f>IF(Voorblad!$E$10=Rekenblad!BC2144,Rekenblad!AY2144,0)</f>
        <v>0</v>
      </c>
      <c r="BH2144" s="37">
        <f>IF(Voorblad!$E$10=Rekenblad!BC2144,Rekenblad!AZ2144,0)</f>
        <v>0</v>
      </c>
      <c r="BI2144" s="37">
        <f>IF(Voorblad!$E$10=Rekenblad!BC2144,Rekenblad!BA2144,0)</f>
        <v>0</v>
      </c>
      <c r="BK2144">
        <v>140</v>
      </c>
      <c r="BL2144" s="37">
        <f>IF(Voorblad!$E$14=Rekenblad!$BL$2012,Rekenblad!BD2144,0)</f>
        <v>0</v>
      </c>
      <c r="BM2144" s="37">
        <f>IF(Voorblad!$E$14=Rekenblad!$BL$2012,Rekenblad!BE2144,0)</f>
        <v>0</v>
      </c>
      <c r="BN2144" s="37">
        <f>IF(Voorblad!$E$14=Rekenblad!$BL$2012,Rekenblad!BF2144,0)</f>
        <v>0</v>
      </c>
      <c r="BO2144" s="37">
        <f>IF(Voorblad!$E$14=Rekenblad!$BL$2012,Rekenblad!BG2144,0)</f>
        <v>0</v>
      </c>
      <c r="BP2144" s="37">
        <f>IF(Voorblad!$E$14=Rekenblad!$BL$2012,Rekenblad!BH2144,0)</f>
        <v>0</v>
      </c>
      <c r="BQ2144" s="37">
        <f>IF(Voorblad!$E$14=Rekenblad!$BL$2012,Rekenblad!BI2144,0)</f>
        <v>0</v>
      </c>
    </row>
    <row r="2145" spans="1:78" x14ac:dyDescent="0.25">
      <c r="B2145">
        <f>'Data TREND'!$AU$278</f>
        <v>141</v>
      </c>
      <c r="C2145" s="37">
        <f>'Data TREND'!AW422</f>
        <v>627.24259412030301</v>
      </c>
      <c r="D2145" s="37">
        <f>'Data TREND'!AX422</f>
        <v>48.712968528446702</v>
      </c>
      <c r="E2145" s="37">
        <f>'Data TREND'!AY422</f>
        <v>745.76100736468607</v>
      </c>
      <c r="F2145" s="37">
        <f>'Data TREND'!AZ422</f>
        <v>1421.7496300979972</v>
      </c>
      <c r="G2145" s="37">
        <f>'Data TREND'!BA422</f>
        <v>20.305483310296793</v>
      </c>
      <c r="H2145" s="37">
        <f>'Data TREND'!BB422</f>
        <v>8.0726317896590345</v>
      </c>
      <c r="J2145" s="37">
        <f t="shared" si="1480"/>
        <v>627.24259412030301</v>
      </c>
      <c r="K2145" s="37">
        <f t="shared" si="1481"/>
        <v>48.712968528446702</v>
      </c>
      <c r="L2145" s="37">
        <f t="shared" si="1482"/>
        <v>745.76100736468607</v>
      </c>
      <c r="M2145" s="37">
        <f t="shared" si="1483"/>
        <v>1421.7496300979972</v>
      </c>
      <c r="N2145" s="37">
        <f t="shared" si="1484"/>
        <v>20.305483310296793</v>
      </c>
      <c r="O2145" s="37">
        <f t="shared" si="1485"/>
        <v>8.0726317896590345</v>
      </c>
      <c r="Q2145">
        <f>'Data TREND'!$AU$278</f>
        <v>141</v>
      </c>
      <c r="R2145" s="37">
        <f>'Data TREND'!BD422</f>
        <v>711.08344874766181</v>
      </c>
      <c r="S2145" s="37">
        <f>'Data TREND'!BE422</f>
        <v>97.694031470418906</v>
      </c>
      <c r="T2145" s="37">
        <f>'Data TREND'!BF422</f>
        <v>745.7380381762066</v>
      </c>
      <c r="U2145" s="37">
        <f>'Data TREND'!BG422</f>
        <v>1553.7669253421973</v>
      </c>
      <c r="V2145" s="37">
        <f>'Data TREND'!BH422</f>
        <v>19.853036038664087</v>
      </c>
      <c r="W2145" s="37">
        <f>'Data TREND'!BI422</f>
        <v>7.7884619837157931</v>
      </c>
      <c r="Y2145" s="37">
        <f t="shared" si="1486"/>
        <v>0</v>
      </c>
      <c r="Z2145" s="37">
        <f t="shared" si="1487"/>
        <v>0</v>
      </c>
      <c r="AA2145" s="37">
        <f t="shared" si="1488"/>
        <v>0</v>
      </c>
      <c r="AB2145" s="37">
        <f t="shared" si="1489"/>
        <v>0</v>
      </c>
      <c r="AC2145" s="37">
        <f t="shared" si="1490"/>
        <v>0</v>
      </c>
      <c r="AD2145" s="37">
        <f t="shared" si="1491"/>
        <v>0</v>
      </c>
      <c r="AF2145">
        <f>'Data TREND'!$AU$278</f>
        <v>141</v>
      </c>
      <c r="AG2145" s="37">
        <f>'Data TREND'!BK422</f>
        <v>799.63536580334699</v>
      </c>
      <c r="AH2145" s="37">
        <f>'Data TREND'!BL422</f>
        <v>104.55690777306432</v>
      </c>
      <c r="AI2145" s="37">
        <f>'Data TREND'!BM422</f>
        <v>742.66934799191722</v>
      </c>
      <c r="AJ2145" s="37">
        <f>'Data TREND'!BN422</f>
        <v>1646.8190145383196</v>
      </c>
      <c r="AK2145" s="37">
        <f>'Data TREND'!BO422</f>
        <v>16.862060478675176</v>
      </c>
      <c r="AL2145" s="37">
        <f>'Data TREND'!BP422</f>
        <v>6.8929355951688507</v>
      </c>
      <c r="AN2145" s="37">
        <f t="shared" si="1492"/>
        <v>0</v>
      </c>
      <c r="AO2145" s="37">
        <f t="shared" si="1493"/>
        <v>0</v>
      </c>
      <c r="AP2145" s="37">
        <f t="shared" si="1494"/>
        <v>0</v>
      </c>
      <c r="AQ2145" s="37">
        <f t="shared" si="1495"/>
        <v>0</v>
      </c>
      <c r="AR2145" s="37">
        <f t="shared" si="1496"/>
        <v>0</v>
      </c>
      <c r="AS2145" s="37">
        <f t="shared" si="1497"/>
        <v>0</v>
      </c>
      <c r="AU2145">
        <v>141</v>
      </c>
      <c r="AV2145" s="37">
        <f t="shared" si="1498"/>
        <v>627.24259412030301</v>
      </c>
      <c r="AW2145" s="37">
        <f t="shared" si="1499"/>
        <v>48.712968528446702</v>
      </c>
      <c r="AX2145" s="37">
        <f t="shared" si="1500"/>
        <v>745.76100736468607</v>
      </c>
      <c r="AY2145" s="37">
        <f t="shared" si="1501"/>
        <v>1421.7496300979972</v>
      </c>
      <c r="AZ2145" s="37">
        <f t="shared" si="1502"/>
        <v>20.305483310296793</v>
      </c>
      <c r="BA2145" s="37">
        <f t="shared" si="1503"/>
        <v>8.0726317896590345</v>
      </c>
      <c r="BC2145">
        <v>141</v>
      </c>
      <c r="BD2145" s="37">
        <f>IF(Voorblad!$E$10=Rekenblad!BC2145,Rekenblad!AV2145,0)</f>
        <v>0</v>
      </c>
      <c r="BE2145" s="37">
        <f>IF(Voorblad!$E$10=Rekenblad!BC2145,Rekenblad!AW2145,0)</f>
        <v>0</v>
      </c>
      <c r="BF2145" s="37">
        <f>IF(Voorblad!$E$10=Rekenblad!BC2145,Rekenblad!AX2145,0)</f>
        <v>0</v>
      </c>
      <c r="BG2145" s="62">
        <f>IF(Voorblad!$E$10=Rekenblad!BC2145,Rekenblad!AY2145,0)</f>
        <v>0</v>
      </c>
      <c r="BH2145" s="37">
        <f>IF(Voorblad!$E$10=Rekenblad!BC2145,Rekenblad!AZ2145,0)</f>
        <v>0</v>
      </c>
      <c r="BI2145" s="37">
        <f>IF(Voorblad!$E$10=Rekenblad!BC2145,Rekenblad!BA2145,0)</f>
        <v>0</v>
      </c>
      <c r="BK2145">
        <v>141</v>
      </c>
      <c r="BL2145" s="37">
        <f>IF(Voorblad!$E$14=Rekenblad!$BL$2012,Rekenblad!BD2145,0)</f>
        <v>0</v>
      </c>
      <c r="BM2145" s="37">
        <f>IF(Voorblad!$E$14=Rekenblad!$BL$2012,Rekenblad!BE2145,0)</f>
        <v>0</v>
      </c>
      <c r="BN2145" s="37">
        <f>IF(Voorblad!$E$14=Rekenblad!$BL$2012,Rekenblad!BF2145,0)</f>
        <v>0</v>
      </c>
      <c r="BO2145" s="37">
        <f>IF(Voorblad!$E$14=Rekenblad!$BL$2012,Rekenblad!BG2145,0)</f>
        <v>0</v>
      </c>
      <c r="BP2145" s="37">
        <f>IF(Voorblad!$E$14=Rekenblad!$BL$2012,Rekenblad!BH2145,0)</f>
        <v>0</v>
      </c>
      <c r="BQ2145" s="37">
        <f>IF(Voorblad!$E$14=Rekenblad!$BL$2012,Rekenblad!BI2145,0)</f>
        <v>0</v>
      </c>
    </row>
    <row r="2146" spans="1:78" x14ac:dyDescent="0.25">
      <c r="B2146">
        <f>'Data TREND'!$AU$279</f>
        <v>142</v>
      </c>
      <c r="C2146" s="37">
        <f>'Data TREND'!AW423</f>
        <v>631.32298628857359</v>
      </c>
      <c r="D2146" s="37">
        <f>'Data TREND'!AX423</f>
        <v>48.970016525527519</v>
      </c>
      <c r="E2146" s="37">
        <f>'Data TREND'!AY423</f>
        <v>751.01730731379621</v>
      </c>
      <c r="F2146" s="37">
        <f>'Data TREND'!AZ423</f>
        <v>1431.3408527049542</v>
      </c>
      <c r="G2146" s="37">
        <f>'Data TREND'!BA423</f>
        <v>20.198784343808608</v>
      </c>
      <c r="H2146" s="37">
        <f>'Data TREND'!BB423</f>
        <v>8.0263308443418993</v>
      </c>
      <c r="J2146" s="37">
        <f t="shared" si="1480"/>
        <v>631.32298628857359</v>
      </c>
      <c r="K2146" s="37">
        <f t="shared" si="1481"/>
        <v>48.970016525527519</v>
      </c>
      <c r="L2146" s="37">
        <f t="shared" si="1482"/>
        <v>751.01730731379621</v>
      </c>
      <c r="M2146" s="37">
        <f t="shared" si="1483"/>
        <v>1431.3408527049542</v>
      </c>
      <c r="N2146" s="37">
        <f t="shared" si="1484"/>
        <v>20.198784343808608</v>
      </c>
      <c r="O2146" s="37">
        <f t="shared" si="1485"/>
        <v>8.0263308443418993</v>
      </c>
      <c r="Q2146">
        <f>'Data TREND'!$AU$279</f>
        <v>142</v>
      </c>
      <c r="R2146" s="37">
        <f>'Data TREND'!BD423</f>
        <v>715.63358720884889</v>
      </c>
      <c r="S2146" s="37">
        <f>'Data TREND'!BE423</f>
        <v>98.224915264886022</v>
      </c>
      <c r="T2146" s="37">
        <f>'Data TREND'!BF423</f>
        <v>751.0002461854001</v>
      </c>
      <c r="U2146" s="37">
        <f>'Data TREND'!BG423</f>
        <v>1564.1031315313285</v>
      </c>
      <c r="V2146" s="37">
        <f>'Data TREND'!BH423</f>
        <v>19.690166408625174</v>
      </c>
      <c r="W2146" s="37">
        <f>'Data TREND'!BI423</f>
        <v>7.7184959807304807</v>
      </c>
      <c r="Y2146" s="37">
        <f t="shared" si="1486"/>
        <v>0</v>
      </c>
      <c r="Z2146" s="37">
        <f t="shared" si="1487"/>
        <v>0</v>
      </c>
      <c r="AA2146" s="37">
        <f t="shared" si="1488"/>
        <v>0</v>
      </c>
      <c r="AB2146" s="37">
        <f t="shared" si="1489"/>
        <v>0</v>
      </c>
      <c r="AC2146" s="37">
        <f t="shared" si="1490"/>
        <v>0</v>
      </c>
      <c r="AD2146" s="37">
        <f t="shared" si="1491"/>
        <v>0</v>
      </c>
      <c r="AF2146">
        <f>'Data TREND'!$AU$279</f>
        <v>142</v>
      </c>
      <c r="AG2146" s="37">
        <f>'Data TREND'!BK423</f>
        <v>804.67394470227919</v>
      </c>
      <c r="AH2146" s="37">
        <f>'Data TREND'!BL423</f>
        <v>105.13126447588445</v>
      </c>
      <c r="AI2146" s="37">
        <f>'Data TREND'!BM423</f>
        <v>747.87720491253856</v>
      </c>
      <c r="AJ2146" s="37">
        <f>'Data TREND'!BN423</f>
        <v>1657.6379732230484</v>
      </c>
      <c r="AK2146" s="37">
        <f>'Data TREND'!BO423</f>
        <v>16.61984279320918</v>
      </c>
      <c r="AL2146" s="37">
        <f>'Data TREND'!BP423</f>
        <v>6.7932925340157073</v>
      </c>
      <c r="AN2146" s="37">
        <f t="shared" si="1492"/>
        <v>0</v>
      </c>
      <c r="AO2146" s="37">
        <f t="shared" si="1493"/>
        <v>0</v>
      </c>
      <c r="AP2146" s="37">
        <f t="shared" si="1494"/>
        <v>0</v>
      </c>
      <c r="AQ2146" s="37">
        <f t="shared" si="1495"/>
        <v>0</v>
      </c>
      <c r="AR2146" s="37">
        <f t="shared" si="1496"/>
        <v>0</v>
      </c>
      <c r="AS2146" s="37">
        <f t="shared" si="1497"/>
        <v>0</v>
      </c>
      <c r="AU2146">
        <v>142</v>
      </c>
      <c r="AV2146" s="37">
        <f t="shared" si="1498"/>
        <v>631.32298628857359</v>
      </c>
      <c r="AW2146" s="37">
        <f t="shared" si="1499"/>
        <v>48.970016525527519</v>
      </c>
      <c r="AX2146" s="37">
        <f t="shared" si="1500"/>
        <v>751.01730731379621</v>
      </c>
      <c r="AY2146" s="37">
        <f t="shared" si="1501"/>
        <v>1431.3408527049542</v>
      </c>
      <c r="AZ2146" s="37">
        <f t="shared" si="1502"/>
        <v>20.198784343808608</v>
      </c>
      <c r="BA2146" s="37">
        <f t="shared" si="1503"/>
        <v>8.0263308443418993</v>
      </c>
      <c r="BC2146">
        <v>142</v>
      </c>
      <c r="BD2146" s="37">
        <f>IF(Voorblad!$E$10=Rekenblad!BC2146,Rekenblad!AV2146,0)</f>
        <v>0</v>
      </c>
      <c r="BE2146" s="37">
        <f>IF(Voorblad!$E$10=Rekenblad!BC2146,Rekenblad!AW2146,0)</f>
        <v>0</v>
      </c>
      <c r="BF2146" s="37">
        <f>IF(Voorblad!$E$10=Rekenblad!BC2146,Rekenblad!AX2146,0)</f>
        <v>0</v>
      </c>
      <c r="BG2146" s="62">
        <f>IF(Voorblad!$E$10=Rekenblad!BC2146,Rekenblad!AY2146,0)</f>
        <v>0</v>
      </c>
      <c r="BH2146" s="37">
        <f>IF(Voorblad!$E$10=Rekenblad!BC2146,Rekenblad!AZ2146,0)</f>
        <v>0</v>
      </c>
      <c r="BI2146" s="37">
        <f>IF(Voorblad!$E$10=Rekenblad!BC2146,Rekenblad!BA2146,0)</f>
        <v>0</v>
      </c>
      <c r="BK2146">
        <v>142</v>
      </c>
      <c r="BL2146" s="37">
        <f>IF(Voorblad!$E$14=Rekenblad!$BL$2012,Rekenblad!BD2146,0)</f>
        <v>0</v>
      </c>
      <c r="BM2146" s="37">
        <f>IF(Voorblad!$E$14=Rekenblad!$BL$2012,Rekenblad!BE2146,0)</f>
        <v>0</v>
      </c>
      <c r="BN2146" s="37">
        <f>IF(Voorblad!$E$14=Rekenblad!$BL$2012,Rekenblad!BF2146,0)</f>
        <v>0</v>
      </c>
      <c r="BO2146" s="37">
        <f>IF(Voorblad!$E$14=Rekenblad!$BL$2012,Rekenblad!BG2146,0)</f>
        <v>0</v>
      </c>
      <c r="BP2146" s="37">
        <f>IF(Voorblad!$E$14=Rekenblad!$BL$2012,Rekenblad!BH2146,0)</f>
        <v>0</v>
      </c>
      <c r="BQ2146" s="37">
        <f>IF(Voorblad!$E$14=Rekenblad!$BL$2012,Rekenblad!BI2146,0)</f>
        <v>0</v>
      </c>
    </row>
    <row r="2147" spans="1:78" x14ac:dyDescent="0.25">
      <c r="B2147">
        <f>'Data TREND'!$AU$280</f>
        <v>143</v>
      </c>
      <c r="C2147" s="37">
        <f>'Data TREND'!AW424</f>
        <v>635.40337845684428</v>
      </c>
      <c r="D2147" s="37">
        <f>'Data TREND'!AX424</f>
        <v>49.227064522608337</v>
      </c>
      <c r="E2147" s="37">
        <f>'Data TREND'!AY424</f>
        <v>756.27360726290613</v>
      </c>
      <c r="F2147" s="37">
        <f>'Data TREND'!AZ424</f>
        <v>1440.9320753119111</v>
      </c>
      <c r="G2147" s="37">
        <f>'Data TREND'!BA424</f>
        <v>20.092085377320423</v>
      </c>
      <c r="H2147" s="37">
        <f>'Data TREND'!BB424</f>
        <v>7.9800298990247622</v>
      </c>
      <c r="J2147" s="37">
        <f t="shared" si="1480"/>
        <v>635.40337845684428</v>
      </c>
      <c r="K2147" s="37">
        <f t="shared" si="1481"/>
        <v>49.227064522608337</v>
      </c>
      <c r="L2147" s="37">
        <f t="shared" si="1482"/>
        <v>756.27360726290613</v>
      </c>
      <c r="M2147" s="37">
        <f t="shared" si="1483"/>
        <v>1440.9320753119111</v>
      </c>
      <c r="N2147" s="37">
        <f t="shared" si="1484"/>
        <v>20.092085377320423</v>
      </c>
      <c r="O2147" s="37">
        <f t="shared" si="1485"/>
        <v>7.9800298990247622</v>
      </c>
      <c r="Q2147">
        <f>'Data TREND'!$AU$280</f>
        <v>143</v>
      </c>
      <c r="R2147" s="37">
        <f>'Data TREND'!BD424</f>
        <v>720.18372567003621</v>
      </c>
      <c r="S2147" s="37">
        <f>'Data TREND'!BE424</f>
        <v>98.755799059353137</v>
      </c>
      <c r="T2147" s="37">
        <f>'Data TREND'!BF424</f>
        <v>756.26245419459383</v>
      </c>
      <c r="U2147" s="37">
        <f>'Data TREND'!BG424</f>
        <v>1574.4393377204597</v>
      </c>
      <c r="V2147" s="37">
        <f>'Data TREND'!BH424</f>
        <v>19.527296778586258</v>
      </c>
      <c r="W2147" s="37">
        <f>'Data TREND'!BI424</f>
        <v>7.6485299777451683</v>
      </c>
      <c r="Y2147" s="37">
        <f t="shared" si="1486"/>
        <v>0</v>
      </c>
      <c r="Z2147" s="37">
        <f t="shared" si="1487"/>
        <v>0</v>
      </c>
      <c r="AA2147" s="37">
        <f t="shared" si="1488"/>
        <v>0</v>
      </c>
      <c r="AB2147" s="37">
        <f t="shared" si="1489"/>
        <v>0</v>
      </c>
      <c r="AC2147" s="37">
        <f t="shared" si="1490"/>
        <v>0</v>
      </c>
      <c r="AD2147" s="37">
        <f t="shared" si="1491"/>
        <v>0</v>
      </c>
      <c r="AF2147">
        <f>'Data TREND'!$AU$280</f>
        <v>143</v>
      </c>
      <c r="AG2147" s="37">
        <f>'Data TREND'!BK424</f>
        <v>809.71252360121139</v>
      </c>
      <c r="AH2147" s="37">
        <f>'Data TREND'!BL424</f>
        <v>105.70562117870459</v>
      </c>
      <c r="AI2147" s="37">
        <f>'Data TREND'!BM424</f>
        <v>753.0850618331599</v>
      </c>
      <c r="AJ2147" s="37">
        <f>'Data TREND'!BN424</f>
        <v>1668.4569319077773</v>
      </c>
      <c r="AK2147" s="37">
        <f>'Data TREND'!BO424</f>
        <v>16.377625107743185</v>
      </c>
      <c r="AL2147" s="37">
        <f>'Data TREND'!BP424</f>
        <v>6.6936494728625657</v>
      </c>
      <c r="AN2147" s="37">
        <f t="shared" si="1492"/>
        <v>0</v>
      </c>
      <c r="AO2147" s="37">
        <f t="shared" si="1493"/>
        <v>0</v>
      </c>
      <c r="AP2147" s="37">
        <f t="shared" si="1494"/>
        <v>0</v>
      </c>
      <c r="AQ2147" s="37">
        <f t="shared" si="1495"/>
        <v>0</v>
      </c>
      <c r="AR2147" s="37">
        <f t="shared" si="1496"/>
        <v>0</v>
      </c>
      <c r="AS2147" s="37">
        <f t="shared" si="1497"/>
        <v>0</v>
      </c>
      <c r="AU2147">
        <v>143</v>
      </c>
      <c r="AV2147" s="37">
        <f t="shared" si="1498"/>
        <v>635.40337845684428</v>
      </c>
      <c r="AW2147" s="37">
        <f t="shared" si="1499"/>
        <v>49.227064522608337</v>
      </c>
      <c r="AX2147" s="37">
        <f t="shared" si="1500"/>
        <v>756.27360726290613</v>
      </c>
      <c r="AY2147" s="37">
        <f t="shared" si="1501"/>
        <v>1440.9320753119111</v>
      </c>
      <c r="AZ2147" s="37">
        <f t="shared" si="1502"/>
        <v>20.092085377320423</v>
      </c>
      <c r="BA2147" s="37">
        <f t="shared" si="1503"/>
        <v>7.9800298990247622</v>
      </c>
      <c r="BC2147">
        <v>143</v>
      </c>
      <c r="BD2147" s="37">
        <f>IF(Voorblad!$E$10=Rekenblad!BC2147,Rekenblad!AV2147,0)</f>
        <v>0</v>
      </c>
      <c r="BE2147" s="37">
        <f>IF(Voorblad!$E$10=Rekenblad!BC2147,Rekenblad!AW2147,0)</f>
        <v>0</v>
      </c>
      <c r="BF2147" s="37">
        <f>IF(Voorblad!$E$10=Rekenblad!BC2147,Rekenblad!AX2147,0)</f>
        <v>0</v>
      </c>
      <c r="BG2147" s="62">
        <f>IF(Voorblad!$E$10=Rekenblad!BC2147,Rekenblad!AY2147,0)</f>
        <v>0</v>
      </c>
      <c r="BH2147" s="37">
        <f>IF(Voorblad!$E$10=Rekenblad!BC2147,Rekenblad!AZ2147,0)</f>
        <v>0</v>
      </c>
      <c r="BI2147" s="37">
        <f>IF(Voorblad!$E$10=Rekenblad!BC2147,Rekenblad!BA2147,0)</f>
        <v>0</v>
      </c>
      <c r="BK2147">
        <v>143</v>
      </c>
      <c r="BL2147" s="37">
        <f>IF(Voorblad!$E$14=Rekenblad!$BL$2012,Rekenblad!BD2147,0)</f>
        <v>0</v>
      </c>
      <c r="BM2147" s="37">
        <f>IF(Voorblad!$E$14=Rekenblad!$BL$2012,Rekenblad!BE2147,0)</f>
        <v>0</v>
      </c>
      <c r="BN2147" s="37">
        <f>IF(Voorblad!$E$14=Rekenblad!$BL$2012,Rekenblad!BF2147,0)</f>
        <v>0</v>
      </c>
      <c r="BO2147" s="37">
        <f>IF(Voorblad!$E$14=Rekenblad!$BL$2012,Rekenblad!BG2147,0)</f>
        <v>0</v>
      </c>
      <c r="BP2147" s="37">
        <f>IF(Voorblad!$E$14=Rekenblad!$BL$2012,Rekenblad!BH2147,0)</f>
        <v>0</v>
      </c>
      <c r="BQ2147" s="37">
        <f>IF(Voorblad!$E$14=Rekenblad!$BL$2012,Rekenblad!BI2147,0)</f>
        <v>0</v>
      </c>
    </row>
    <row r="2148" spans="1:78" x14ac:dyDescent="0.25">
      <c r="B2148">
        <f>'Data TREND'!$AU$281</f>
        <v>144</v>
      </c>
      <c r="C2148" s="37">
        <f>'Data TREND'!AW425</f>
        <v>639.48377062511497</v>
      </c>
      <c r="D2148" s="37">
        <f>'Data TREND'!AX425</f>
        <v>49.484112519689155</v>
      </c>
      <c r="E2148" s="37">
        <f>'Data TREND'!AY425</f>
        <v>761.52990721201627</v>
      </c>
      <c r="F2148" s="37">
        <f>'Data TREND'!AZ425</f>
        <v>1450.5232979188681</v>
      </c>
      <c r="G2148" s="37">
        <f>'Data TREND'!BA425</f>
        <v>19.985386410832234</v>
      </c>
      <c r="H2148" s="37">
        <f>'Data TREND'!BB425</f>
        <v>7.9337289537076252</v>
      </c>
      <c r="J2148" s="37">
        <f t="shared" si="1480"/>
        <v>639.48377062511497</v>
      </c>
      <c r="K2148" s="37">
        <f t="shared" si="1481"/>
        <v>49.484112519689155</v>
      </c>
      <c r="L2148" s="37">
        <f t="shared" si="1482"/>
        <v>761.52990721201627</v>
      </c>
      <c r="M2148" s="37">
        <f t="shared" si="1483"/>
        <v>1450.5232979188681</v>
      </c>
      <c r="N2148" s="37">
        <f t="shared" si="1484"/>
        <v>19.985386410832234</v>
      </c>
      <c r="O2148" s="37">
        <f t="shared" si="1485"/>
        <v>7.9337289537076252</v>
      </c>
      <c r="Q2148">
        <f>'Data TREND'!$AU$281</f>
        <v>144</v>
      </c>
      <c r="R2148" s="37">
        <f>'Data TREND'!BD425</f>
        <v>724.7338641312233</v>
      </c>
      <c r="S2148" s="37">
        <f>'Data TREND'!BE425</f>
        <v>99.286682853820253</v>
      </c>
      <c r="T2148" s="37">
        <f>'Data TREND'!BF425</f>
        <v>761.52466220378756</v>
      </c>
      <c r="U2148" s="37">
        <f>'Data TREND'!BG425</f>
        <v>1584.7755439095909</v>
      </c>
      <c r="V2148" s="37">
        <f>'Data TREND'!BH425</f>
        <v>19.364427148547346</v>
      </c>
      <c r="W2148" s="37">
        <f>'Data TREND'!BI425</f>
        <v>7.5785639747598541</v>
      </c>
      <c r="Y2148" s="37">
        <f t="shared" si="1486"/>
        <v>0</v>
      </c>
      <c r="Z2148" s="37">
        <f t="shared" si="1487"/>
        <v>0</v>
      </c>
      <c r="AA2148" s="37">
        <f t="shared" si="1488"/>
        <v>0</v>
      </c>
      <c r="AB2148" s="37">
        <f t="shared" si="1489"/>
        <v>0</v>
      </c>
      <c r="AC2148" s="37">
        <f t="shared" si="1490"/>
        <v>0</v>
      </c>
      <c r="AD2148" s="37">
        <f t="shared" si="1491"/>
        <v>0</v>
      </c>
      <c r="AF2148">
        <f>'Data TREND'!$AU$281</f>
        <v>144</v>
      </c>
      <c r="AG2148" s="37">
        <f>'Data TREND'!BK425</f>
        <v>814.75110250014359</v>
      </c>
      <c r="AH2148" s="37">
        <f>'Data TREND'!BL425</f>
        <v>106.27997788152473</v>
      </c>
      <c r="AI2148" s="37">
        <f>'Data TREND'!BM425</f>
        <v>758.29291875378135</v>
      </c>
      <c r="AJ2148" s="37">
        <f>'Data TREND'!BN425</f>
        <v>1679.2758905925061</v>
      </c>
      <c r="AK2148" s="37">
        <f>'Data TREND'!BO425</f>
        <v>16.13540742227719</v>
      </c>
      <c r="AL2148" s="37">
        <f>'Data TREND'!BP425</f>
        <v>6.5940064117094224</v>
      </c>
      <c r="AN2148" s="37">
        <f t="shared" si="1492"/>
        <v>0</v>
      </c>
      <c r="AO2148" s="37">
        <f t="shared" si="1493"/>
        <v>0</v>
      </c>
      <c r="AP2148" s="37">
        <f t="shared" si="1494"/>
        <v>0</v>
      </c>
      <c r="AQ2148" s="37">
        <f t="shared" si="1495"/>
        <v>0</v>
      </c>
      <c r="AR2148" s="37">
        <f t="shared" si="1496"/>
        <v>0</v>
      </c>
      <c r="AS2148" s="37">
        <f t="shared" si="1497"/>
        <v>0</v>
      </c>
      <c r="AU2148">
        <v>144</v>
      </c>
      <c r="AV2148" s="37">
        <f t="shared" si="1498"/>
        <v>639.48377062511497</v>
      </c>
      <c r="AW2148" s="37">
        <f t="shared" si="1499"/>
        <v>49.484112519689155</v>
      </c>
      <c r="AX2148" s="37">
        <f t="shared" si="1500"/>
        <v>761.52990721201627</v>
      </c>
      <c r="AY2148" s="37">
        <f t="shared" si="1501"/>
        <v>1450.5232979188681</v>
      </c>
      <c r="AZ2148" s="37">
        <f t="shared" si="1502"/>
        <v>19.985386410832234</v>
      </c>
      <c r="BA2148" s="37">
        <f t="shared" si="1503"/>
        <v>7.9337289537076252</v>
      </c>
      <c r="BC2148">
        <v>144</v>
      </c>
      <c r="BD2148" s="37">
        <f>IF(Voorblad!$E$10=Rekenblad!BC2148,Rekenblad!AV2148,0)</f>
        <v>0</v>
      </c>
      <c r="BE2148" s="37">
        <f>IF(Voorblad!$E$10=Rekenblad!BC2148,Rekenblad!AW2148,0)</f>
        <v>0</v>
      </c>
      <c r="BF2148" s="37">
        <f>IF(Voorblad!$E$10=Rekenblad!BC2148,Rekenblad!AX2148,0)</f>
        <v>0</v>
      </c>
      <c r="BG2148" s="62">
        <f>IF(Voorblad!$E$10=Rekenblad!BC2148,Rekenblad!AY2148,0)</f>
        <v>0</v>
      </c>
      <c r="BH2148" s="37">
        <f>IF(Voorblad!$E$10=Rekenblad!BC2148,Rekenblad!AZ2148,0)</f>
        <v>0</v>
      </c>
      <c r="BI2148" s="37">
        <f>IF(Voorblad!$E$10=Rekenblad!BC2148,Rekenblad!BA2148,0)</f>
        <v>0</v>
      </c>
      <c r="BK2148">
        <v>144</v>
      </c>
      <c r="BL2148" s="37">
        <f>IF(Voorblad!$E$14=Rekenblad!$BL$2012,Rekenblad!BD2148,0)</f>
        <v>0</v>
      </c>
      <c r="BM2148" s="37">
        <f>IF(Voorblad!$E$14=Rekenblad!$BL$2012,Rekenblad!BE2148,0)</f>
        <v>0</v>
      </c>
      <c r="BN2148" s="37">
        <f>IF(Voorblad!$E$14=Rekenblad!$BL$2012,Rekenblad!BF2148,0)</f>
        <v>0</v>
      </c>
      <c r="BO2148" s="37">
        <f>IF(Voorblad!$E$14=Rekenblad!$BL$2012,Rekenblad!BG2148,0)</f>
        <v>0</v>
      </c>
      <c r="BP2148" s="37">
        <f>IF(Voorblad!$E$14=Rekenblad!$BL$2012,Rekenblad!BH2148,0)</f>
        <v>0</v>
      </c>
      <c r="BQ2148" s="37">
        <f>IF(Voorblad!$E$14=Rekenblad!$BL$2012,Rekenblad!BI2148,0)</f>
        <v>0</v>
      </c>
    </row>
    <row r="2149" spans="1:78" x14ac:dyDescent="0.25">
      <c r="B2149">
        <f>'Data TREND'!$AU$282</f>
        <v>145</v>
      </c>
      <c r="C2149" s="37">
        <f>'Data TREND'!AW426</f>
        <v>643.56416279338555</v>
      </c>
      <c r="D2149" s="37">
        <f>'Data TREND'!AX426</f>
        <v>49.741160516769973</v>
      </c>
      <c r="E2149" s="37">
        <f>'Data TREND'!AY426</f>
        <v>766.78620716112619</v>
      </c>
      <c r="F2149" s="37">
        <f>'Data TREND'!AZ426</f>
        <v>1460.1145205258251</v>
      </c>
      <c r="G2149" s="37">
        <f>'Data TREND'!BA426</f>
        <v>19.878687444344052</v>
      </c>
      <c r="H2149" s="37">
        <f>'Data TREND'!BB426</f>
        <v>7.8874280083904891</v>
      </c>
      <c r="J2149" s="37">
        <f t="shared" si="1480"/>
        <v>643.56416279338555</v>
      </c>
      <c r="K2149" s="37">
        <f t="shared" si="1481"/>
        <v>49.741160516769973</v>
      </c>
      <c r="L2149" s="37">
        <f t="shared" si="1482"/>
        <v>766.78620716112619</v>
      </c>
      <c r="M2149" s="37">
        <f t="shared" si="1483"/>
        <v>1460.1145205258251</v>
      </c>
      <c r="N2149" s="37">
        <f t="shared" si="1484"/>
        <v>19.878687444344052</v>
      </c>
      <c r="O2149" s="37">
        <f t="shared" si="1485"/>
        <v>7.8874280083904891</v>
      </c>
      <c r="Q2149">
        <f>'Data TREND'!$AU$282</f>
        <v>145</v>
      </c>
      <c r="R2149" s="37">
        <f>'Data TREND'!BD426</f>
        <v>729.28400259241062</v>
      </c>
      <c r="S2149" s="37">
        <f>'Data TREND'!BE426</f>
        <v>99.817566648287368</v>
      </c>
      <c r="T2149" s="37">
        <f>'Data TREND'!BF426</f>
        <v>766.78687021298106</v>
      </c>
      <c r="U2149" s="37">
        <f>'Data TREND'!BG426</f>
        <v>1595.111750098722</v>
      </c>
      <c r="V2149" s="37">
        <f>'Data TREND'!BH426</f>
        <v>19.201557518508434</v>
      </c>
      <c r="W2149" s="37">
        <f>'Data TREND'!BI426</f>
        <v>7.5085979717745417</v>
      </c>
      <c r="Y2149" s="37">
        <f t="shared" si="1486"/>
        <v>0</v>
      </c>
      <c r="Z2149" s="37">
        <f t="shared" si="1487"/>
        <v>0</v>
      </c>
      <c r="AA2149" s="37">
        <f t="shared" si="1488"/>
        <v>0</v>
      </c>
      <c r="AB2149" s="37">
        <f t="shared" si="1489"/>
        <v>0</v>
      </c>
      <c r="AC2149" s="37">
        <f t="shared" si="1490"/>
        <v>0</v>
      </c>
      <c r="AD2149" s="37">
        <f t="shared" si="1491"/>
        <v>0</v>
      </c>
      <c r="AF2149">
        <f>'Data TREND'!$AU$282</f>
        <v>145</v>
      </c>
      <c r="AG2149" s="37">
        <f>'Data TREND'!BK426</f>
        <v>819.7896813990759</v>
      </c>
      <c r="AH2149" s="37">
        <f>'Data TREND'!BL426</f>
        <v>106.85433458434487</v>
      </c>
      <c r="AI2149" s="37">
        <f>'Data TREND'!BM426</f>
        <v>763.50077567440269</v>
      </c>
      <c r="AJ2149" s="37">
        <f>'Data TREND'!BN426</f>
        <v>1690.094849277235</v>
      </c>
      <c r="AK2149" s="37">
        <f>'Data TREND'!BO426</f>
        <v>15.893189736811195</v>
      </c>
      <c r="AL2149" s="37">
        <f>'Data TREND'!BP426</f>
        <v>6.494363350556279</v>
      </c>
      <c r="AN2149" s="37">
        <f t="shared" si="1492"/>
        <v>0</v>
      </c>
      <c r="AO2149" s="37">
        <f t="shared" si="1493"/>
        <v>0</v>
      </c>
      <c r="AP2149" s="37">
        <f t="shared" si="1494"/>
        <v>0</v>
      </c>
      <c r="AQ2149" s="37">
        <f t="shared" si="1495"/>
        <v>0</v>
      </c>
      <c r="AR2149" s="37">
        <f t="shared" si="1496"/>
        <v>0</v>
      </c>
      <c r="AS2149" s="37">
        <f t="shared" si="1497"/>
        <v>0</v>
      </c>
      <c r="AU2149">
        <v>145</v>
      </c>
      <c r="AV2149" s="37">
        <f t="shared" si="1498"/>
        <v>643.56416279338555</v>
      </c>
      <c r="AW2149" s="37">
        <f t="shared" si="1499"/>
        <v>49.741160516769973</v>
      </c>
      <c r="AX2149" s="37">
        <f t="shared" si="1500"/>
        <v>766.78620716112619</v>
      </c>
      <c r="AY2149" s="37">
        <f t="shared" si="1501"/>
        <v>1460.1145205258251</v>
      </c>
      <c r="AZ2149" s="37">
        <f t="shared" si="1502"/>
        <v>19.878687444344052</v>
      </c>
      <c r="BA2149" s="37">
        <f t="shared" si="1503"/>
        <v>7.8874280083904891</v>
      </c>
      <c r="BC2149">
        <v>145</v>
      </c>
      <c r="BD2149" s="37">
        <f>IF(Voorblad!$E$10=Rekenblad!BC2149,Rekenblad!AV2149,0)</f>
        <v>0</v>
      </c>
      <c r="BE2149" s="37">
        <f>IF(Voorblad!$E$10=Rekenblad!BC2149,Rekenblad!AW2149,0)</f>
        <v>0</v>
      </c>
      <c r="BF2149" s="37">
        <f>IF(Voorblad!$E$10=Rekenblad!BC2149,Rekenblad!AX2149,0)</f>
        <v>0</v>
      </c>
      <c r="BG2149" s="62">
        <f>IF(Voorblad!$E$10=Rekenblad!BC2149,Rekenblad!AY2149,0)</f>
        <v>0</v>
      </c>
      <c r="BH2149" s="37">
        <f>IF(Voorblad!$E$10=Rekenblad!BC2149,Rekenblad!AZ2149,0)</f>
        <v>0</v>
      </c>
      <c r="BI2149" s="37">
        <f>IF(Voorblad!$E$10=Rekenblad!BC2149,Rekenblad!BA2149,0)</f>
        <v>0</v>
      </c>
      <c r="BK2149">
        <v>145</v>
      </c>
      <c r="BL2149" s="37">
        <f>IF(Voorblad!$E$14=Rekenblad!$BL$2012,Rekenblad!BD2149,0)</f>
        <v>0</v>
      </c>
      <c r="BM2149" s="37">
        <f>IF(Voorblad!$E$14=Rekenblad!$BL$2012,Rekenblad!BE2149,0)</f>
        <v>0</v>
      </c>
      <c r="BN2149" s="37">
        <f>IF(Voorblad!$E$14=Rekenblad!$BL$2012,Rekenblad!BF2149,0)</f>
        <v>0</v>
      </c>
      <c r="BO2149" s="37">
        <f>IF(Voorblad!$E$14=Rekenblad!$BL$2012,Rekenblad!BG2149,0)</f>
        <v>0</v>
      </c>
      <c r="BP2149" s="37">
        <f>IF(Voorblad!$E$14=Rekenblad!$BL$2012,Rekenblad!BH2149,0)</f>
        <v>0</v>
      </c>
      <c r="BQ2149" s="37">
        <f>IF(Voorblad!$E$14=Rekenblad!$BL$2012,Rekenblad!BI2149,0)</f>
        <v>0</v>
      </c>
    </row>
    <row r="2150" spans="1:78" x14ac:dyDescent="0.25">
      <c r="B2150">
        <f>'Data TREND'!$AU$283</f>
        <v>146</v>
      </c>
      <c r="C2150" s="37">
        <f>'Data TREND'!AW427</f>
        <v>647.64455496165624</v>
      </c>
      <c r="D2150" s="37">
        <f>'Data TREND'!AX427</f>
        <v>49.998208513850791</v>
      </c>
      <c r="E2150" s="37">
        <f>'Data TREND'!AY427</f>
        <v>772.04250711023633</v>
      </c>
      <c r="F2150" s="37">
        <f>'Data TREND'!AZ427</f>
        <v>1469.7057431327819</v>
      </c>
      <c r="G2150" s="37">
        <f>'Data TREND'!BA427</f>
        <v>19.771988477855864</v>
      </c>
      <c r="H2150" s="37">
        <f>'Data TREND'!BB427</f>
        <v>7.8411270630733521</v>
      </c>
      <c r="J2150" s="37">
        <f t="shared" si="1480"/>
        <v>647.64455496165624</v>
      </c>
      <c r="K2150" s="37">
        <f t="shared" si="1481"/>
        <v>49.998208513850791</v>
      </c>
      <c r="L2150" s="37">
        <f t="shared" si="1482"/>
        <v>772.04250711023633</v>
      </c>
      <c r="M2150" s="37">
        <f t="shared" si="1483"/>
        <v>1469.7057431327819</v>
      </c>
      <c r="N2150" s="37">
        <f t="shared" si="1484"/>
        <v>19.771988477855864</v>
      </c>
      <c r="O2150" s="37">
        <f t="shared" si="1485"/>
        <v>7.8411270630733521</v>
      </c>
      <c r="Q2150">
        <f>'Data TREND'!$AU$283</f>
        <v>146</v>
      </c>
      <c r="R2150" s="37">
        <f>'Data TREND'!BD427</f>
        <v>733.8341410535977</v>
      </c>
      <c r="S2150" s="37">
        <f>'Data TREND'!BE427</f>
        <v>100.34845044275448</v>
      </c>
      <c r="T2150" s="37">
        <f>'Data TREND'!BF427</f>
        <v>772.04907822217478</v>
      </c>
      <c r="U2150" s="37">
        <f>'Data TREND'!BG427</f>
        <v>1605.4479562878532</v>
      </c>
      <c r="V2150" s="37">
        <f>'Data TREND'!BH427</f>
        <v>19.038687888469521</v>
      </c>
      <c r="W2150" s="37">
        <f>'Data TREND'!BI427</f>
        <v>7.4386319687892293</v>
      </c>
      <c r="Y2150" s="37">
        <f t="shared" si="1486"/>
        <v>0</v>
      </c>
      <c r="Z2150" s="37">
        <f t="shared" si="1487"/>
        <v>0</v>
      </c>
      <c r="AA2150" s="37">
        <f t="shared" si="1488"/>
        <v>0</v>
      </c>
      <c r="AB2150" s="37">
        <f t="shared" si="1489"/>
        <v>0</v>
      </c>
      <c r="AC2150" s="37">
        <f t="shared" si="1490"/>
        <v>0</v>
      </c>
      <c r="AD2150" s="37">
        <f t="shared" si="1491"/>
        <v>0</v>
      </c>
      <c r="AF2150">
        <f>'Data TREND'!$AU$283</f>
        <v>146</v>
      </c>
      <c r="AG2150" s="37">
        <f>'Data TREND'!BK427</f>
        <v>824.8282602980081</v>
      </c>
      <c r="AH2150" s="37">
        <f>'Data TREND'!BL427</f>
        <v>107.42869128716501</v>
      </c>
      <c r="AI2150" s="37">
        <f>'Data TREND'!BM427</f>
        <v>768.70863259502403</v>
      </c>
      <c r="AJ2150" s="37">
        <f>'Data TREND'!BN427</f>
        <v>1700.9138079619634</v>
      </c>
      <c r="AK2150" s="37">
        <f>'Data TREND'!BO427</f>
        <v>15.650972051345207</v>
      </c>
      <c r="AL2150" s="37">
        <f>'Data TREND'!BP427</f>
        <v>6.3947202894031374</v>
      </c>
      <c r="AN2150" s="37">
        <f t="shared" si="1492"/>
        <v>0</v>
      </c>
      <c r="AO2150" s="37">
        <f t="shared" si="1493"/>
        <v>0</v>
      </c>
      <c r="AP2150" s="37">
        <f t="shared" si="1494"/>
        <v>0</v>
      </c>
      <c r="AQ2150" s="37">
        <f t="shared" si="1495"/>
        <v>0</v>
      </c>
      <c r="AR2150" s="37">
        <f t="shared" si="1496"/>
        <v>0</v>
      </c>
      <c r="AS2150" s="37">
        <f t="shared" si="1497"/>
        <v>0</v>
      </c>
      <c r="AU2150">
        <v>146</v>
      </c>
      <c r="AV2150" s="37">
        <f t="shared" si="1498"/>
        <v>647.64455496165624</v>
      </c>
      <c r="AW2150" s="37">
        <f t="shared" si="1499"/>
        <v>49.998208513850791</v>
      </c>
      <c r="AX2150" s="37">
        <f t="shared" si="1500"/>
        <v>772.04250711023633</v>
      </c>
      <c r="AY2150" s="37">
        <f t="shared" si="1501"/>
        <v>1469.7057431327819</v>
      </c>
      <c r="AZ2150" s="37">
        <f t="shared" si="1502"/>
        <v>19.771988477855864</v>
      </c>
      <c r="BA2150" s="37">
        <f t="shared" si="1503"/>
        <v>7.8411270630733521</v>
      </c>
      <c r="BC2150">
        <v>146</v>
      </c>
      <c r="BD2150" s="37">
        <f>IF(Voorblad!$E$10=Rekenblad!BC2150,Rekenblad!AV2150,0)</f>
        <v>0</v>
      </c>
      <c r="BE2150" s="37">
        <f>IF(Voorblad!$E$10=Rekenblad!BC2150,Rekenblad!AW2150,0)</f>
        <v>0</v>
      </c>
      <c r="BF2150" s="37">
        <f>IF(Voorblad!$E$10=Rekenblad!BC2150,Rekenblad!AX2150,0)</f>
        <v>0</v>
      </c>
      <c r="BG2150" s="62">
        <f>IF(Voorblad!$E$10=Rekenblad!BC2150,Rekenblad!AY2150,0)</f>
        <v>0</v>
      </c>
      <c r="BH2150" s="37">
        <f>IF(Voorblad!$E$10=Rekenblad!BC2150,Rekenblad!AZ2150,0)</f>
        <v>0</v>
      </c>
      <c r="BI2150" s="37">
        <f>IF(Voorblad!$E$10=Rekenblad!BC2150,Rekenblad!BA2150,0)</f>
        <v>0</v>
      </c>
      <c r="BK2150">
        <v>146</v>
      </c>
      <c r="BL2150" s="37">
        <f>IF(Voorblad!$E$14=Rekenblad!$BL$2012,Rekenblad!BD2150,0)</f>
        <v>0</v>
      </c>
      <c r="BM2150" s="37">
        <f>IF(Voorblad!$E$14=Rekenblad!$BL$2012,Rekenblad!BE2150,0)</f>
        <v>0</v>
      </c>
      <c r="BN2150" s="37">
        <f>IF(Voorblad!$E$14=Rekenblad!$BL$2012,Rekenblad!BF2150,0)</f>
        <v>0</v>
      </c>
      <c r="BO2150" s="37">
        <f>IF(Voorblad!$E$14=Rekenblad!$BL$2012,Rekenblad!BG2150,0)</f>
        <v>0</v>
      </c>
      <c r="BP2150" s="37">
        <f>IF(Voorblad!$E$14=Rekenblad!$BL$2012,Rekenblad!BH2150,0)</f>
        <v>0</v>
      </c>
      <c r="BQ2150" s="37">
        <f>IF(Voorblad!$E$14=Rekenblad!$BL$2012,Rekenblad!BI2150,0)</f>
        <v>0</v>
      </c>
    </row>
    <row r="2151" spans="1:78" x14ac:dyDescent="0.25">
      <c r="B2151">
        <f>'Data TREND'!$AU$284</f>
        <v>147</v>
      </c>
      <c r="C2151" s="37">
        <f>'Data TREND'!AW428</f>
        <v>651.72494712992693</v>
      </c>
      <c r="D2151" s="37">
        <f>'Data TREND'!AX428</f>
        <v>50.255256510931602</v>
      </c>
      <c r="E2151" s="37">
        <f>'Data TREND'!AY428</f>
        <v>777.29880705934647</v>
      </c>
      <c r="F2151" s="37">
        <f>'Data TREND'!AZ428</f>
        <v>1479.2969657397389</v>
      </c>
      <c r="G2151" s="37">
        <f>'Data TREND'!BA428</f>
        <v>19.665289511367678</v>
      </c>
      <c r="H2151" s="37">
        <f>'Data TREND'!BB428</f>
        <v>7.794826117756215</v>
      </c>
      <c r="J2151" s="37">
        <f t="shared" si="1480"/>
        <v>651.72494712992693</v>
      </c>
      <c r="K2151" s="37">
        <f t="shared" si="1481"/>
        <v>50.255256510931602</v>
      </c>
      <c r="L2151" s="37">
        <f t="shared" si="1482"/>
        <v>777.29880705934647</v>
      </c>
      <c r="M2151" s="37">
        <f t="shared" si="1483"/>
        <v>1479.2969657397389</v>
      </c>
      <c r="N2151" s="37">
        <f t="shared" si="1484"/>
        <v>19.665289511367678</v>
      </c>
      <c r="O2151" s="37">
        <f t="shared" si="1485"/>
        <v>7.794826117756215</v>
      </c>
      <c r="Q2151">
        <f>'Data TREND'!$AU$284</f>
        <v>147</v>
      </c>
      <c r="R2151" s="37">
        <f>'Data TREND'!BD428</f>
        <v>738.38427951478502</v>
      </c>
      <c r="S2151" s="37">
        <f>'Data TREND'!BE428</f>
        <v>100.8793342372216</v>
      </c>
      <c r="T2151" s="37">
        <f>'Data TREND'!BF428</f>
        <v>777.31128623136851</v>
      </c>
      <c r="U2151" s="37">
        <f>'Data TREND'!BG428</f>
        <v>1615.7841624769844</v>
      </c>
      <c r="V2151" s="37">
        <f>'Data TREND'!BH428</f>
        <v>18.875818258430609</v>
      </c>
      <c r="W2151" s="37">
        <f>'Data TREND'!BI428</f>
        <v>7.3686659658039169</v>
      </c>
      <c r="Y2151" s="37">
        <f t="shared" si="1486"/>
        <v>0</v>
      </c>
      <c r="Z2151" s="37">
        <f t="shared" si="1487"/>
        <v>0</v>
      </c>
      <c r="AA2151" s="37">
        <f t="shared" si="1488"/>
        <v>0</v>
      </c>
      <c r="AB2151" s="37">
        <f t="shared" si="1489"/>
        <v>0</v>
      </c>
      <c r="AC2151" s="37">
        <f t="shared" si="1490"/>
        <v>0</v>
      </c>
      <c r="AD2151" s="37">
        <f t="shared" si="1491"/>
        <v>0</v>
      </c>
      <c r="AF2151">
        <f>'Data TREND'!$AU$284</f>
        <v>147</v>
      </c>
      <c r="AG2151" s="37">
        <f>'Data TREND'!BK428</f>
        <v>829.8668391969403</v>
      </c>
      <c r="AH2151" s="37">
        <f>'Data TREND'!BL428</f>
        <v>108.00304798998515</v>
      </c>
      <c r="AI2151" s="37">
        <f>'Data TREND'!BM428</f>
        <v>773.91648951564548</v>
      </c>
      <c r="AJ2151" s="37">
        <f>'Data TREND'!BN428</f>
        <v>1711.7327666466922</v>
      </c>
      <c r="AK2151" s="37">
        <f>'Data TREND'!BO428</f>
        <v>15.408754365879211</v>
      </c>
      <c r="AL2151" s="37">
        <f>'Data TREND'!BP428</f>
        <v>6.2950772282499941</v>
      </c>
      <c r="AN2151" s="37">
        <f t="shared" si="1492"/>
        <v>0</v>
      </c>
      <c r="AO2151" s="37">
        <f t="shared" si="1493"/>
        <v>0</v>
      </c>
      <c r="AP2151" s="37">
        <f t="shared" si="1494"/>
        <v>0</v>
      </c>
      <c r="AQ2151" s="37">
        <f t="shared" si="1495"/>
        <v>0</v>
      </c>
      <c r="AR2151" s="37">
        <f t="shared" si="1496"/>
        <v>0</v>
      </c>
      <c r="AS2151" s="37">
        <f t="shared" si="1497"/>
        <v>0</v>
      </c>
      <c r="AU2151">
        <v>147</v>
      </c>
      <c r="AV2151" s="37">
        <f t="shared" si="1498"/>
        <v>651.72494712992693</v>
      </c>
      <c r="AW2151" s="37">
        <f t="shared" si="1499"/>
        <v>50.255256510931602</v>
      </c>
      <c r="AX2151" s="37">
        <f t="shared" si="1500"/>
        <v>777.29880705934647</v>
      </c>
      <c r="AY2151" s="37">
        <f t="shared" si="1501"/>
        <v>1479.2969657397389</v>
      </c>
      <c r="AZ2151" s="37">
        <f t="shared" si="1502"/>
        <v>19.665289511367678</v>
      </c>
      <c r="BA2151" s="37">
        <f t="shared" si="1503"/>
        <v>7.794826117756215</v>
      </c>
      <c r="BC2151">
        <v>147</v>
      </c>
      <c r="BD2151" s="37">
        <f>IF(Voorblad!$E$10=Rekenblad!BC2151,Rekenblad!AV2151,0)</f>
        <v>0</v>
      </c>
      <c r="BE2151" s="37">
        <f>IF(Voorblad!$E$10=Rekenblad!BC2151,Rekenblad!AW2151,0)</f>
        <v>0</v>
      </c>
      <c r="BF2151" s="37">
        <f>IF(Voorblad!$E$10=Rekenblad!BC2151,Rekenblad!AX2151,0)</f>
        <v>0</v>
      </c>
      <c r="BG2151" s="62">
        <f>IF(Voorblad!$E$10=Rekenblad!BC2151,Rekenblad!AY2151,0)</f>
        <v>0</v>
      </c>
      <c r="BH2151" s="37">
        <f>IF(Voorblad!$E$10=Rekenblad!BC2151,Rekenblad!AZ2151,0)</f>
        <v>0</v>
      </c>
      <c r="BI2151" s="37">
        <f>IF(Voorblad!$E$10=Rekenblad!BC2151,Rekenblad!BA2151,0)</f>
        <v>0</v>
      </c>
      <c r="BK2151">
        <v>147</v>
      </c>
      <c r="BL2151" s="37">
        <f>IF(Voorblad!$E$14=Rekenblad!$BL$2012,Rekenblad!BD2151,0)</f>
        <v>0</v>
      </c>
      <c r="BM2151" s="37">
        <f>IF(Voorblad!$E$14=Rekenblad!$BL$2012,Rekenblad!BE2151,0)</f>
        <v>0</v>
      </c>
      <c r="BN2151" s="37">
        <f>IF(Voorblad!$E$14=Rekenblad!$BL$2012,Rekenblad!BF2151,0)</f>
        <v>0</v>
      </c>
      <c r="BO2151" s="37">
        <f>IF(Voorblad!$E$14=Rekenblad!$BL$2012,Rekenblad!BG2151,0)</f>
        <v>0</v>
      </c>
      <c r="BP2151" s="37">
        <f>IF(Voorblad!$E$14=Rekenblad!$BL$2012,Rekenblad!BH2151,0)</f>
        <v>0</v>
      </c>
      <c r="BQ2151" s="37">
        <f>IF(Voorblad!$E$14=Rekenblad!$BL$2012,Rekenblad!BI2151,0)</f>
        <v>0</v>
      </c>
    </row>
    <row r="2152" spans="1:78" x14ac:dyDescent="0.25">
      <c r="B2152">
        <f>'Data TREND'!$AU$285</f>
        <v>148</v>
      </c>
      <c r="C2152" s="37">
        <f>'Data TREND'!AW429</f>
        <v>655.80533929819751</v>
      </c>
      <c r="D2152" s="37">
        <f>'Data TREND'!AX429</f>
        <v>50.51230450801242</v>
      </c>
      <c r="E2152" s="37">
        <f>'Data TREND'!AY429</f>
        <v>782.55510700845639</v>
      </c>
      <c r="F2152" s="37">
        <f>'Data TREND'!AZ429</f>
        <v>1488.8881883466959</v>
      </c>
      <c r="G2152" s="37">
        <f>'Data TREND'!BA429</f>
        <v>19.558590544879493</v>
      </c>
      <c r="H2152" s="37">
        <f>'Data TREND'!BB429</f>
        <v>7.7485251724390789</v>
      </c>
      <c r="J2152" s="37">
        <f t="shared" si="1480"/>
        <v>655.80533929819751</v>
      </c>
      <c r="K2152" s="37">
        <f t="shared" si="1481"/>
        <v>50.51230450801242</v>
      </c>
      <c r="L2152" s="37">
        <f t="shared" si="1482"/>
        <v>782.55510700845639</v>
      </c>
      <c r="M2152" s="37">
        <f t="shared" si="1483"/>
        <v>1488.8881883466959</v>
      </c>
      <c r="N2152" s="37">
        <f t="shared" si="1484"/>
        <v>19.558590544879493</v>
      </c>
      <c r="O2152" s="37">
        <f t="shared" si="1485"/>
        <v>7.7485251724390789</v>
      </c>
      <c r="Q2152">
        <f>'Data TREND'!$AU$285</f>
        <v>148</v>
      </c>
      <c r="R2152" s="37">
        <f>'Data TREND'!BD429</f>
        <v>742.93441797597211</v>
      </c>
      <c r="S2152" s="37">
        <f>'Data TREND'!BE429</f>
        <v>101.41021803168871</v>
      </c>
      <c r="T2152" s="37">
        <f>'Data TREND'!BF429</f>
        <v>782.57349424056201</v>
      </c>
      <c r="U2152" s="37">
        <f>'Data TREND'!BG429</f>
        <v>1626.1203686661156</v>
      </c>
      <c r="V2152" s="37">
        <f>'Data TREND'!BH429</f>
        <v>18.712948628391697</v>
      </c>
      <c r="W2152" s="37">
        <f>'Data TREND'!BI429</f>
        <v>7.2986999628186027</v>
      </c>
      <c r="Y2152" s="37">
        <f t="shared" si="1486"/>
        <v>0</v>
      </c>
      <c r="Z2152" s="37">
        <f t="shared" si="1487"/>
        <v>0</v>
      </c>
      <c r="AA2152" s="37">
        <f t="shared" si="1488"/>
        <v>0</v>
      </c>
      <c r="AB2152" s="37">
        <f t="shared" si="1489"/>
        <v>0</v>
      </c>
      <c r="AC2152" s="37">
        <f t="shared" si="1490"/>
        <v>0</v>
      </c>
      <c r="AD2152" s="37">
        <f t="shared" si="1491"/>
        <v>0</v>
      </c>
      <c r="AF2152">
        <f>'Data TREND'!$AU$285</f>
        <v>148</v>
      </c>
      <c r="AG2152" s="37">
        <f>'Data TREND'!BK429</f>
        <v>834.90541809587262</v>
      </c>
      <c r="AH2152" s="37">
        <f>'Data TREND'!BL429</f>
        <v>108.57740469280529</v>
      </c>
      <c r="AI2152" s="37">
        <f>'Data TREND'!BM429</f>
        <v>779.12434643626682</v>
      </c>
      <c r="AJ2152" s="37">
        <f>'Data TREND'!BN429</f>
        <v>1722.551725331421</v>
      </c>
      <c r="AK2152" s="37">
        <f>'Data TREND'!BO429</f>
        <v>15.166536680413216</v>
      </c>
      <c r="AL2152" s="37">
        <f>'Data TREND'!BP429</f>
        <v>6.1954341670968507</v>
      </c>
      <c r="AN2152" s="37">
        <f t="shared" si="1492"/>
        <v>0</v>
      </c>
      <c r="AO2152" s="37">
        <f t="shared" si="1493"/>
        <v>0</v>
      </c>
      <c r="AP2152" s="37">
        <f t="shared" si="1494"/>
        <v>0</v>
      </c>
      <c r="AQ2152" s="37">
        <f t="shared" si="1495"/>
        <v>0</v>
      </c>
      <c r="AR2152" s="37">
        <f t="shared" si="1496"/>
        <v>0</v>
      </c>
      <c r="AS2152" s="37">
        <f t="shared" si="1497"/>
        <v>0</v>
      </c>
      <c r="AU2152">
        <v>148</v>
      </c>
      <c r="AV2152" s="37">
        <f t="shared" si="1498"/>
        <v>655.80533929819751</v>
      </c>
      <c r="AW2152" s="37">
        <f t="shared" si="1499"/>
        <v>50.51230450801242</v>
      </c>
      <c r="AX2152" s="37">
        <f t="shared" si="1500"/>
        <v>782.55510700845639</v>
      </c>
      <c r="AY2152" s="37">
        <f t="shared" si="1501"/>
        <v>1488.8881883466959</v>
      </c>
      <c r="AZ2152" s="37">
        <f t="shared" si="1502"/>
        <v>19.558590544879493</v>
      </c>
      <c r="BA2152" s="37">
        <f t="shared" si="1503"/>
        <v>7.7485251724390789</v>
      </c>
      <c r="BC2152">
        <v>148</v>
      </c>
      <c r="BD2152" s="37">
        <f>IF(Voorblad!$E$10=Rekenblad!BC2152,Rekenblad!AV2152,0)</f>
        <v>0</v>
      </c>
      <c r="BE2152" s="37">
        <f>IF(Voorblad!$E$10=Rekenblad!BC2152,Rekenblad!AW2152,0)</f>
        <v>0</v>
      </c>
      <c r="BF2152" s="37">
        <f>IF(Voorblad!$E$10=Rekenblad!BC2152,Rekenblad!AX2152,0)</f>
        <v>0</v>
      </c>
      <c r="BG2152" s="62">
        <f>IF(Voorblad!$E$10=Rekenblad!BC2152,Rekenblad!AY2152,0)</f>
        <v>0</v>
      </c>
      <c r="BH2152" s="37">
        <f>IF(Voorblad!$E$10=Rekenblad!BC2152,Rekenblad!AZ2152,0)</f>
        <v>0</v>
      </c>
      <c r="BI2152" s="37">
        <f>IF(Voorblad!$E$10=Rekenblad!BC2152,Rekenblad!BA2152,0)</f>
        <v>0</v>
      </c>
      <c r="BK2152">
        <v>148</v>
      </c>
      <c r="BL2152" s="37">
        <f>IF(Voorblad!$E$14=Rekenblad!$BL$2012,Rekenblad!BD2152,0)</f>
        <v>0</v>
      </c>
      <c r="BM2152" s="37">
        <f>IF(Voorblad!$E$14=Rekenblad!$BL$2012,Rekenblad!BE2152,0)</f>
        <v>0</v>
      </c>
      <c r="BN2152" s="37">
        <f>IF(Voorblad!$E$14=Rekenblad!$BL$2012,Rekenblad!BF2152,0)</f>
        <v>0</v>
      </c>
      <c r="BO2152" s="37">
        <f>IF(Voorblad!$E$14=Rekenblad!$BL$2012,Rekenblad!BG2152,0)</f>
        <v>0</v>
      </c>
      <c r="BP2152" s="37">
        <f>IF(Voorblad!$E$14=Rekenblad!$BL$2012,Rekenblad!BH2152,0)</f>
        <v>0</v>
      </c>
      <c r="BQ2152" s="37">
        <f>IF(Voorblad!$E$14=Rekenblad!$BL$2012,Rekenblad!BI2152,0)</f>
        <v>0</v>
      </c>
    </row>
    <row r="2153" spans="1:78" x14ac:dyDescent="0.25">
      <c r="B2153">
        <f>'Data TREND'!$AU$286</f>
        <v>149</v>
      </c>
      <c r="C2153" s="37">
        <f>'Data TREND'!AW430</f>
        <v>659.8857314664682</v>
      </c>
      <c r="D2153" s="37">
        <f>'Data TREND'!AX430</f>
        <v>50.769352505093238</v>
      </c>
      <c r="E2153" s="37">
        <f>'Data TREND'!AY430</f>
        <v>787.81140695756653</v>
      </c>
      <c r="F2153" s="37">
        <f>'Data TREND'!AZ430</f>
        <v>1498.4794109536529</v>
      </c>
      <c r="G2153" s="37">
        <f>'Data TREND'!BA430</f>
        <v>19.451891578391304</v>
      </c>
      <c r="H2153" s="37">
        <f>'Data TREND'!BB430</f>
        <v>7.7022242271219419</v>
      </c>
      <c r="J2153" s="37">
        <f t="shared" si="1480"/>
        <v>659.8857314664682</v>
      </c>
      <c r="K2153" s="37">
        <f t="shared" si="1481"/>
        <v>50.769352505093238</v>
      </c>
      <c r="L2153" s="37">
        <f t="shared" si="1482"/>
        <v>787.81140695756653</v>
      </c>
      <c r="M2153" s="37">
        <f t="shared" si="1483"/>
        <v>1498.4794109536529</v>
      </c>
      <c r="N2153" s="37">
        <f t="shared" si="1484"/>
        <v>19.451891578391304</v>
      </c>
      <c r="O2153" s="37">
        <f t="shared" si="1485"/>
        <v>7.7022242271219419</v>
      </c>
      <c r="Q2153">
        <f>'Data TREND'!$AU$286</f>
        <v>149</v>
      </c>
      <c r="R2153" s="37">
        <f>'Data TREND'!BD430</f>
        <v>747.48455643715943</v>
      </c>
      <c r="S2153" s="37">
        <f>'Data TREND'!BE430</f>
        <v>101.94110182615583</v>
      </c>
      <c r="T2153" s="37">
        <f>'Data TREND'!BF430</f>
        <v>787.83570224975574</v>
      </c>
      <c r="U2153" s="37">
        <f>'Data TREND'!BG430</f>
        <v>1636.4565748552468</v>
      </c>
      <c r="V2153" s="37">
        <f>'Data TREND'!BH430</f>
        <v>18.550078998352781</v>
      </c>
      <c r="W2153" s="37">
        <f>'Data TREND'!BI430</f>
        <v>7.2287339598332903</v>
      </c>
      <c r="Y2153" s="37">
        <f t="shared" si="1486"/>
        <v>0</v>
      </c>
      <c r="Z2153" s="37">
        <f t="shared" si="1487"/>
        <v>0</v>
      </c>
      <c r="AA2153" s="37">
        <f t="shared" si="1488"/>
        <v>0</v>
      </c>
      <c r="AB2153" s="37">
        <f t="shared" si="1489"/>
        <v>0</v>
      </c>
      <c r="AC2153" s="37">
        <f t="shared" si="1490"/>
        <v>0</v>
      </c>
      <c r="AD2153" s="37">
        <f t="shared" si="1491"/>
        <v>0</v>
      </c>
      <c r="AF2153">
        <f>'Data TREND'!$AU$286</f>
        <v>149</v>
      </c>
      <c r="AG2153" s="37">
        <f>'Data TREND'!BK430</f>
        <v>839.94399699480482</v>
      </c>
      <c r="AH2153" s="37">
        <f>'Data TREND'!BL430</f>
        <v>109.15176139562543</v>
      </c>
      <c r="AI2153" s="37">
        <f>'Data TREND'!BM430</f>
        <v>784.33220335688827</v>
      </c>
      <c r="AJ2153" s="37">
        <f>'Data TREND'!BN430</f>
        <v>1733.3706840161499</v>
      </c>
      <c r="AK2153" s="37">
        <f>'Data TREND'!BO430</f>
        <v>14.924318994947221</v>
      </c>
      <c r="AL2153" s="37">
        <f>'Data TREND'!BP430</f>
        <v>6.0957911059437091</v>
      </c>
      <c r="AN2153" s="37">
        <f t="shared" si="1492"/>
        <v>0</v>
      </c>
      <c r="AO2153" s="37">
        <f t="shared" si="1493"/>
        <v>0</v>
      </c>
      <c r="AP2153" s="37">
        <f t="shared" si="1494"/>
        <v>0</v>
      </c>
      <c r="AQ2153" s="37">
        <f t="shared" si="1495"/>
        <v>0</v>
      </c>
      <c r="AR2153" s="37">
        <f t="shared" si="1496"/>
        <v>0</v>
      </c>
      <c r="AS2153" s="37">
        <f t="shared" si="1497"/>
        <v>0</v>
      </c>
      <c r="AU2153">
        <v>149</v>
      </c>
      <c r="AV2153" s="37">
        <f t="shared" si="1498"/>
        <v>659.8857314664682</v>
      </c>
      <c r="AW2153" s="37">
        <f t="shared" si="1499"/>
        <v>50.769352505093238</v>
      </c>
      <c r="AX2153" s="37">
        <f t="shared" si="1500"/>
        <v>787.81140695756653</v>
      </c>
      <c r="AY2153" s="37">
        <f t="shared" si="1501"/>
        <v>1498.4794109536529</v>
      </c>
      <c r="AZ2153" s="37">
        <f t="shared" si="1502"/>
        <v>19.451891578391304</v>
      </c>
      <c r="BA2153" s="37">
        <f t="shared" si="1503"/>
        <v>7.7022242271219419</v>
      </c>
      <c r="BC2153">
        <v>149</v>
      </c>
      <c r="BD2153" s="37">
        <f>IF(Voorblad!$E$10=Rekenblad!BC2153,Rekenblad!AV2153,0)</f>
        <v>0</v>
      </c>
      <c r="BE2153" s="37">
        <f>IF(Voorblad!$E$10=Rekenblad!BC2153,Rekenblad!AW2153,0)</f>
        <v>0</v>
      </c>
      <c r="BF2153" s="37">
        <f>IF(Voorblad!$E$10=Rekenblad!BC2153,Rekenblad!AX2153,0)</f>
        <v>0</v>
      </c>
      <c r="BG2153" s="62">
        <f>IF(Voorblad!$E$10=Rekenblad!BC2153,Rekenblad!AY2153,0)</f>
        <v>0</v>
      </c>
      <c r="BH2153" s="37">
        <f>IF(Voorblad!$E$10=Rekenblad!BC2153,Rekenblad!AZ2153,0)</f>
        <v>0</v>
      </c>
      <c r="BI2153" s="37">
        <f>IF(Voorblad!$E$10=Rekenblad!BC2153,Rekenblad!BA2153,0)</f>
        <v>0</v>
      </c>
      <c r="BK2153">
        <v>149</v>
      </c>
      <c r="BL2153" s="37">
        <f>IF(Voorblad!$E$14=Rekenblad!$BL$2012,Rekenblad!BD2153,0)</f>
        <v>0</v>
      </c>
      <c r="BM2153" s="37">
        <f>IF(Voorblad!$E$14=Rekenblad!$BL$2012,Rekenblad!BE2153,0)</f>
        <v>0</v>
      </c>
      <c r="BN2153" s="37">
        <f>IF(Voorblad!$E$14=Rekenblad!$BL$2012,Rekenblad!BF2153,0)</f>
        <v>0</v>
      </c>
      <c r="BO2153" s="37">
        <f>IF(Voorblad!$E$14=Rekenblad!$BL$2012,Rekenblad!BG2153,0)</f>
        <v>0</v>
      </c>
      <c r="BP2153" s="37">
        <f>IF(Voorblad!$E$14=Rekenblad!$BL$2012,Rekenblad!BH2153,0)</f>
        <v>0</v>
      </c>
      <c r="BQ2153" s="37">
        <f>IF(Voorblad!$E$14=Rekenblad!$BL$2012,Rekenblad!BI2153,0)</f>
        <v>0</v>
      </c>
    </row>
    <row r="2154" spans="1:78" x14ac:dyDescent="0.25">
      <c r="B2154">
        <f>'Data TREND'!$AU$287</f>
        <v>150</v>
      </c>
      <c r="C2154" s="37">
        <f>'Data TREND'!AW431</f>
        <v>663.96612363473889</v>
      </c>
      <c r="D2154" s="37">
        <f>'Data TREND'!AX431</f>
        <v>51.026400502174056</v>
      </c>
      <c r="E2154" s="37">
        <f>'Data TREND'!AY431</f>
        <v>793.06770690667645</v>
      </c>
      <c r="F2154" s="37">
        <f>'Data TREND'!AZ431</f>
        <v>1508.0706335606098</v>
      </c>
      <c r="G2154" s="37">
        <f>'Data TREND'!BA431</f>
        <v>19.345192611903119</v>
      </c>
      <c r="H2154" s="37">
        <f>'Data TREND'!BB431</f>
        <v>7.6559232818048049</v>
      </c>
      <c r="J2154" s="37">
        <f t="shared" si="1480"/>
        <v>663.96612363473889</v>
      </c>
      <c r="K2154" s="37">
        <f t="shared" si="1481"/>
        <v>51.026400502174056</v>
      </c>
      <c r="L2154" s="37">
        <f t="shared" si="1482"/>
        <v>793.06770690667645</v>
      </c>
      <c r="M2154" s="37">
        <f t="shared" si="1483"/>
        <v>1508.0706335606098</v>
      </c>
      <c r="N2154" s="37">
        <f t="shared" si="1484"/>
        <v>19.345192611903119</v>
      </c>
      <c r="O2154" s="37">
        <f t="shared" si="1485"/>
        <v>7.6559232818048049</v>
      </c>
      <c r="Q2154">
        <f>'Data TREND'!$AU$287</f>
        <v>150</v>
      </c>
      <c r="R2154" s="37">
        <f>'Data TREND'!BD431</f>
        <v>752.03469489834652</v>
      </c>
      <c r="S2154" s="37">
        <f>'Data TREND'!BE431</f>
        <v>102.47198562062295</v>
      </c>
      <c r="T2154" s="37">
        <f>'Data TREND'!BF431</f>
        <v>793.09791025894947</v>
      </c>
      <c r="U2154" s="37">
        <f>'Data TREND'!BG431</f>
        <v>1646.792781044378</v>
      </c>
      <c r="V2154" s="37">
        <f>'Data TREND'!BH431</f>
        <v>18.387209368313869</v>
      </c>
      <c r="W2154" s="37">
        <f>'Data TREND'!BI431</f>
        <v>7.1587679568479778</v>
      </c>
      <c r="Y2154" s="37">
        <f t="shared" si="1486"/>
        <v>0</v>
      </c>
      <c r="Z2154" s="37">
        <f t="shared" si="1487"/>
        <v>0</v>
      </c>
      <c r="AA2154" s="37">
        <f t="shared" si="1488"/>
        <v>0</v>
      </c>
      <c r="AB2154" s="37">
        <f t="shared" si="1489"/>
        <v>0</v>
      </c>
      <c r="AC2154" s="37">
        <f t="shared" si="1490"/>
        <v>0</v>
      </c>
      <c r="AD2154" s="37">
        <f t="shared" si="1491"/>
        <v>0</v>
      </c>
      <c r="AF2154">
        <f>'Data TREND'!$AU$287</f>
        <v>150</v>
      </c>
      <c r="AG2154" s="37">
        <f>'Data TREND'!BK431</f>
        <v>844.98257589373702</v>
      </c>
      <c r="AH2154" s="37">
        <f>'Data TREND'!BL431</f>
        <v>109.72611809844557</v>
      </c>
      <c r="AI2154" s="37">
        <f>'Data TREND'!BM431</f>
        <v>789.54006027750961</v>
      </c>
      <c r="AJ2154" s="37">
        <f>'Data TREND'!BN431</f>
        <v>1744.1896427008787</v>
      </c>
      <c r="AK2154" s="37">
        <f>'Data TREND'!BO431</f>
        <v>14.682101309481226</v>
      </c>
      <c r="AL2154" s="37">
        <f>'Data TREND'!BP431</f>
        <v>5.9961480447905657</v>
      </c>
      <c r="AN2154" s="37">
        <f t="shared" si="1492"/>
        <v>0</v>
      </c>
      <c r="AO2154" s="37">
        <f t="shared" si="1493"/>
        <v>0</v>
      </c>
      <c r="AP2154" s="37">
        <f t="shared" si="1494"/>
        <v>0</v>
      </c>
      <c r="AQ2154" s="37">
        <f t="shared" si="1495"/>
        <v>0</v>
      </c>
      <c r="AR2154" s="37">
        <f t="shared" si="1496"/>
        <v>0</v>
      </c>
      <c r="AS2154" s="37">
        <f t="shared" si="1497"/>
        <v>0</v>
      </c>
      <c r="AU2154">
        <v>150</v>
      </c>
      <c r="AV2154" s="37">
        <f t="shared" si="1498"/>
        <v>663.96612363473889</v>
      </c>
      <c r="AW2154" s="37">
        <f t="shared" si="1499"/>
        <v>51.026400502174056</v>
      </c>
      <c r="AX2154" s="37">
        <f t="shared" si="1500"/>
        <v>793.06770690667645</v>
      </c>
      <c r="AY2154" s="37">
        <f t="shared" si="1501"/>
        <v>1508.0706335606098</v>
      </c>
      <c r="AZ2154" s="37">
        <f t="shared" si="1502"/>
        <v>19.345192611903119</v>
      </c>
      <c r="BA2154" s="37">
        <f t="shared" si="1503"/>
        <v>7.6559232818048049</v>
      </c>
      <c r="BC2154">
        <v>150</v>
      </c>
      <c r="BD2154" s="37">
        <f>IF(Voorblad!$E$10=Rekenblad!BC2154,Rekenblad!AV2154,0)</f>
        <v>0</v>
      </c>
      <c r="BE2154" s="37">
        <f>IF(Voorblad!$E$10=Rekenblad!BC2154,Rekenblad!AW2154,0)</f>
        <v>0</v>
      </c>
      <c r="BF2154" s="37">
        <f>IF(Voorblad!$E$10=Rekenblad!BC2154,Rekenblad!AX2154,0)</f>
        <v>0</v>
      </c>
      <c r="BG2154" s="62">
        <f>IF(Voorblad!$E$10=Rekenblad!BC2154,Rekenblad!AY2154,0)</f>
        <v>0</v>
      </c>
      <c r="BH2154" s="37">
        <f>IF(Voorblad!$E$10=Rekenblad!BC2154,Rekenblad!AZ2154,0)</f>
        <v>0</v>
      </c>
      <c r="BI2154" s="37">
        <f>IF(Voorblad!$E$10=Rekenblad!BC2154,Rekenblad!BA2154,0)</f>
        <v>0</v>
      </c>
      <c r="BK2154">
        <v>150</v>
      </c>
      <c r="BL2154" s="37">
        <f>IF(Voorblad!$E$14=Rekenblad!$BL$2012,Rekenblad!BD2154,0)</f>
        <v>0</v>
      </c>
      <c r="BM2154" s="37">
        <f>IF(Voorblad!$E$14=Rekenblad!$BL$2012,Rekenblad!BE2154,0)</f>
        <v>0</v>
      </c>
      <c r="BN2154" s="37">
        <f>IF(Voorblad!$E$14=Rekenblad!$BL$2012,Rekenblad!BF2154,0)</f>
        <v>0</v>
      </c>
      <c r="BO2154" s="37">
        <f>IF(Voorblad!$E$14=Rekenblad!$BL$2012,Rekenblad!BG2154,0)</f>
        <v>0</v>
      </c>
      <c r="BP2154" s="37">
        <f>IF(Voorblad!$E$14=Rekenblad!$BL$2012,Rekenblad!BH2154,0)</f>
        <v>0</v>
      </c>
      <c r="BQ2154" s="37">
        <f>IF(Voorblad!$E$14=Rekenblad!$BL$2012,Rekenblad!BI2154,0)</f>
        <v>0</v>
      </c>
    </row>
    <row r="2155" spans="1:78" s="27" customFormat="1" x14ac:dyDescent="0.25">
      <c r="F2155" s="61"/>
      <c r="J2155" s="59"/>
      <c r="K2155" s="59"/>
      <c r="L2155" s="59"/>
      <c r="M2155" s="63"/>
      <c r="N2155" s="59"/>
      <c r="O2155" s="59"/>
      <c r="U2155" s="61"/>
      <c r="Y2155" s="59"/>
      <c r="Z2155" s="59"/>
      <c r="AA2155" s="59"/>
      <c r="AB2155" s="63"/>
      <c r="AC2155" s="59"/>
      <c r="AD2155" s="59"/>
      <c r="AJ2155" s="61"/>
      <c r="AN2155" s="59"/>
      <c r="AO2155" s="59"/>
      <c r="AP2155" s="59"/>
      <c r="AQ2155" s="63"/>
      <c r="AR2155" s="59"/>
      <c r="AS2155" s="59"/>
      <c r="AY2155" s="61"/>
      <c r="BD2155" s="59"/>
      <c r="BE2155" s="59"/>
      <c r="BF2155" s="59"/>
      <c r="BG2155" s="63"/>
      <c r="BH2155" s="59"/>
      <c r="BI2155" s="59"/>
      <c r="BK2155" s="27" t="s">
        <v>61</v>
      </c>
      <c r="BL2155" s="64">
        <v>25</v>
      </c>
      <c r="BM2155" s="59"/>
      <c r="BN2155" s="59"/>
      <c r="BO2155" s="63"/>
      <c r="BP2155" s="59"/>
      <c r="BQ2155" s="59"/>
      <c r="BS2155" s="25"/>
      <c r="BU2155" s="59"/>
      <c r="BV2155" s="59"/>
      <c r="BW2155" s="59"/>
      <c r="BX2155" s="63"/>
      <c r="BY2155" s="59"/>
      <c r="BZ2155" s="59"/>
    </row>
    <row r="2156" spans="1:78" ht="45" x14ac:dyDescent="0.25">
      <c r="A2156" t="s">
        <v>51</v>
      </c>
      <c r="B2156" s="58" t="s">
        <v>38</v>
      </c>
      <c r="C2156" s="55" t="s">
        <v>40</v>
      </c>
      <c r="D2156" s="55" t="s">
        <v>41</v>
      </c>
      <c r="E2156" s="55" t="s">
        <v>42</v>
      </c>
      <c r="F2156" s="56" t="s">
        <v>43</v>
      </c>
      <c r="G2156" s="55" t="s">
        <v>44</v>
      </c>
      <c r="H2156" s="57" t="s">
        <v>45</v>
      </c>
      <c r="J2156" s="55" t="s">
        <v>40</v>
      </c>
      <c r="K2156" s="55" t="s">
        <v>41</v>
      </c>
      <c r="L2156" s="55" t="s">
        <v>42</v>
      </c>
      <c r="M2156" s="56" t="s">
        <v>43</v>
      </c>
      <c r="N2156" s="55" t="s">
        <v>44</v>
      </c>
      <c r="O2156" s="57" t="s">
        <v>45</v>
      </c>
      <c r="Q2156" s="58" t="s">
        <v>38</v>
      </c>
      <c r="R2156" s="55" t="s">
        <v>40</v>
      </c>
      <c r="S2156" s="55" t="s">
        <v>41</v>
      </c>
      <c r="T2156" s="55" t="s">
        <v>42</v>
      </c>
      <c r="U2156" s="56" t="s">
        <v>43</v>
      </c>
      <c r="V2156" s="55" t="s">
        <v>44</v>
      </c>
      <c r="W2156" s="57" t="s">
        <v>45</v>
      </c>
      <c r="Y2156" s="55" t="s">
        <v>40</v>
      </c>
      <c r="Z2156" s="55" t="s">
        <v>41</v>
      </c>
      <c r="AA2156" s="55" t="s">
        <v>42</v>
      </c>
      <c r="AB2156" s="56" t="s">
        <v>43</v>
      </c>
      <c r="AC2156" s="55" t="s">
        <v>44</v>
      </c>
      <c r="AD2156" s="57" t="s">
        <v>45</v>
      </c>
      <c r="AF2156" s="58" t="s">
        <v>38</v>
      </c>
      <c r="AG2156" s="55" t="s">
        <v>40</v>
      </c>
      <c r="AH2156" s="55" t="s">
        <v>41</v>
      </c>
      <c r="AI2156" s="55" t="s">
        <v>42</v>
      </c>
      <c r="AJ2156" s="56" t="s">
        <v>43</v>
      </c>
      <c r="AK2156" s="55" t="s">
        <v>44</v>
      </c>
      <c r="AL2156" s="57" t="s">
        <v>45</v>
      </c>
      <c r="AN2156" s="55" t="s">
        <v>40</v>
      </c>
      <c r="AO2156" s="55" t="s">
        <v>41</v>
      </c>
      <c r="AP2156" s="55" t="s">
        <v>42</v>
      </c>
      <c r="AQ2156" s="56" t="s">
        <v>43</v>
      </c>
      <c r="AR2156" s="55" t="s">
        <v>44</v>
      </c>
      <c r="AS2156" s="57" t="s">
        <v>45</v>
      </c>
      <c r="AU2156" s="58" t="s">
        <v>38</v>
      </c>
      <c r="AV2156" s="55" t="s">
        <v>40</v>
      </c>
      <c r="AW2156" s="55" t="s">
        <v>41</v>
      </c>
      <c r="AX2156" s="55" t="s">
        <v>42</v>
      </c>
      <c r="AY2156" s="56" t="s">
        <v>43</v>
      </c>
      <c r="AZ2156" s="55" t="s">
        <v>44</v>
      </c>
      <c r="BA2156" s="57" t="s">
        <v>45</v>
      </c>
      <c r="BC2156" s="58" t="s">
        <v>38</v>
      </c>
      <c r="BD2156" s="55" t="s">
        <v>40</v>
      </c>
      <c r="BE2156" s="55" t="s">
        <v>41</v>
      </c>
      <c r="BF2156" s="55" t="s">
        <v>42</v>
      </c>
      <c r="BG2156" s="56" t="s">
        <v>43</v>
      </c>
      <c r="BH2156" s="55" t="s">
        <v>44</v>
      </c>
      <c r="BI2156" s="57" t="s">
        <v>45</v>
      </c>
      <c r="BK2156" s="58" t="s">
        <v>38</v>
      </c>
      <c r="BL2156" s="55" t="s">
        <v>40</v>
      </c>
      <c r="BM2156" s="55" t="s">
        <v>41</v>
      </c>
      <c r="BN2156" s="55" t="s">
        <v>42</v>
      </c>
      <c r="BO2156" s="56" t="s">
        <v>43</v>
      </c>
      <c r="BP2156" s="55" t="s">
        <v>44</v>
      </c>
      <c r="BQ2156" s="57" t="s">
        <v>45</v>
      </c>
    </row>
    <row r="2157" spans="1:78" x14ac:dyDescent="0.25">
      <c r="B2157">
        <f>'Data TREND'!$BR$147</f>
        <v>10</v>
      </c>
      <c r="C2157" s="37">
        <f>'Data TREND'!BT291</f>
        <v>121.20259252864015</v>
      </c>
      <c r="D2157" s="37">
        <f>'Data TREND'!BU291</f>
        <v>42.746841188649178</v>
      </c>
      <c r="E2157" s="37">
        <f>'Data TREND'!BV291</f>
        <v>45.227554855818582</v>
      </c>
      <c r="F2157" s="37">
        <f>'Data TREND'!BW291</f>
        <v>209.28357145196065</v>
      </c>
      <c r="G2157" s="37">
        <f>'Data TREND'!BX291</f>
        <v>42.833220755771883</v>
      </c>
      <c r="H2157" s="37">
        <f>'Data TREND'!BY291</f>
        <v>17.643735079866591</v>
      </c>
      <c r="J2157" s="37">
        <f t="shared" ref="J2157" si="1504">$B$1725*C2157</f>
        <v>121.20259252864015</v>
      </c>
      <c r="K2157" s="37">
        <f t="shared" ref="K2157" si="1505">$B$1725*D2157</f>
        <v>42.746841188649178</v>
      </c>
      <c r="L2157" s="37">
        <f t="shared" ref="L2157" si="1506">$B$1725*E2157</f>
        <v>45.227554855818582</v>
      </c>
      <c r="M2157" s="37">
        <f t="shared" ref="M2157" si="1507">$B$1725*F2157</f>
        <v>209.28357145196065</v>
      </c>
      <c r="N2157" s="37">
        <f t="shared" ref="N2157" si="1508">$B$1725*G2157</f>
        <v>42.833220755771883</v>
      </c>
      <c r="O2157" s="37">
        <f t="shared" ref="O2157" si="1509">$B$1725*H2157</f>
        <v>17.643735079866591</v>
      </c>
      <c r="Q2157">
        <f>'Data TREND'!$BR$147</f>
        <v>10</v>
      </c>
      <c r="R2157" s="37">
        <f>'Data TREND'!CA291</f>
        <v>149.67484395804331</v>
      </c>
      <c r="S2157" s="37">
        <f>'Data TREND'!CB291</f>
        <v>59.969367892805124</v>
      </c>
      <c r="T2157" s="37">
        <f>'Data TREND'!CC291</f>
        <v>44.229606207107494</v>
      </c>
      <c r="U2157" s="37">
        <f>'Data TREND'!CD291</f>
        <v>253.6007185156036</v>
      </c>
      <c r="V2157" s="37">
        <f>'Data TREND'!CE291</f>
        <v>51.961701701933613</v>
      </c>
      <c r="W2157" s="37">
        <f>'Data TREND'!CF291</f>
        <v>21.260130055446517</v>
      </c>
      <c r="Y2157" s="37">
        <f t="shared" ref="Y2157" si="1510">$Q$1725*R2157</f>
        <v>0</v>
      </c>
      <c r="Z2157" s="37">
        <f t="shared" ref="Z2157" si="1511">$Q$1725*S2157</f>
        <v>0</v>
      </c>
      <c r="AA2157" s="37">
        <f t="shared" ref="AA2157" si="1512">$Q$1725*T2157</f>
        <v>0</v>
      </c>
      <c r="AB2157" s="37">
        <f t="shared" ref="AB2157" si="1513">$Q$1725*U2157</f>
        <v>0</v>
      </c>
      <c r="AC2157" s="37">
        <f t="shared" ref="AC2157" si="1514">$Q$1725*V2157</f>
        <v>0</v>
      </c>
      <c r="AD2157" s="37">
        <f t="shared" ref="AD2157" si="1515">$Q$1725*W2157</f>
        <v>0</v>
      </c>
      <c r="AF2157">
        <f>'Data TREND'!$BR$147</f>
        <v>10</v>
      </c>
      <c r="AG2157" s="37">
        <f>'Data TREND'!CH291</f>
        <v>179.90421184902488</v>
      </c>
      <c r="AH2157" s="37">
        <f>'Data TREND'!CI291</f>
        <v>62.558506653519132</v>
      </c>
      <c r="AI2157" s="37">
        <f>'Data TREND'!CJ291</f>
        <v>47.596246289557072</v>
      </c>
      <c r="AJ2157" s="37">
        <f>'Data TREND'!CK291</f>
        <v>290.34993292635875</v>
      </c>
      <c r="AK2157" s="37">
        <f>'Data TREND'!CL291</f>
        <v>61.499426473851265</v>
      </c>
      <c r="AL2157" s="37">
        <f>'Data TREND'!CM291</f>
        <v>25.345316351228274</v>
      </c>
      <c r="AN2157" s="37">
        <f t="shared" ref="AN2157" si="1516">$AF$1725*AG2157</f>
        <v>0</v>
      </c>
      <c r="AO2157" s="37">
        <f t="shared" ref="AO2157" si="1517">$AF$1725*AH2157</f>
        <v>0</v>
      </c>
      <c r="AP2157" s="37">
        <f t="shared" ref="AP2157" si="1518">$AF$1725*AI2157</f>
        <v>0</v>
      </c>
      <c r="AQ2157" s="37">
        <f t="shared" ref="AQ2157" si="1519">$AF$1725*AJ2157</f>
        <v>0</v>
      </c>
      <c r="AR2157" s="37">
        <f t="shared" ref="AR2157" si="1520">$AF$1725*AK2157</f>
        <v>0</v>
      </c>
      <c r="AS2157" s="37">
        <f t="shared" ref="AS2157" si="1521">$AF$1725*AL2157</f>
        <v>0</v>
      </c>
      <c r="AU2157">
        <v>10</v>
      </c>
      <c r="AV2157" s="37">
        <f t="shared" ref="AV2157" si="1522">J2157+Y2157+AN2157</f>
        <v>121.20259252864015</v>
      </c>
      <c r="AW2157" s="37">
        <f t="shared" ref="AW2157" si="1523">K2157+Z2157+AO2157</f>
        <v>42.746841188649178</v>
      </c>
      <c r="AX2157" s="37">
        <f t="shared" ref="AX2157" si="1524">L2157+AA2157+AP2157</f>
        <v>45.227554855818582</v>
      </c>
      <c r="AY2157" s="37">
        <f t="shared" ref="AY2157" si="1525">M2157+AB2157+AQ2157</f>
        <v>209.28357145196065</v>
      </c>
      <c r="AZ2157" s="37">
        <f t="shared" ref="AZ2157" si="1526">N2157+AC2157+AR2157</f>
        <v>42.833220755771883</v>
      </c>
      <c r="BA2157" s="37">
        <f t="shared" ref="BA2157" si="1527">O2157+AD2157+AS2157</f>
        <v>17.643735079866591</v>
      </c>
      <c r="BC2157">
        <v>10</v>
      </c>
      <c r="BD2157" s="37">
        <f>IF(Voorblad!$E$10=Rekenblad!BC2157,Rekenblad!AV2157,0)</f>
        <v>0</v>
      </c>
      <c r="BE2157" s="37">
        <f>IF(Voorblad!$E$10=Rekenblad!BC2157,Rekenblad!AW2157,0)</f>
        <v>0</v>
      </c>
      <c r="BF2157" s="37">
        <f>IF(Voorblad!$E$10=Rekenblad!BC2157,Rekenblad!AX2157,0)</f>
        <v>0</v>
      </c>
      <c r="BG2157" s="62">
        <f>IF(Voorblad!$E$10=Rekenblad!BC2157,Rekenblad!AY2157,0)</f>
        <v>0</v>
      </c>
      <c r="BH2157" s="37">
        <f>IF(Voorblad!$E$10=Rekenblad!BC2157,Rekenblad!AZ2157,0)</f>
        <v>0</v>
      </c>
      <c r="BI2157" s="37">
        <f>IF(Voorblad!$E$10=Rekenblad!BC2157,Rekenblad!BA2157,0)</f>
        <v>0</v>
      </c>
      <c r="BK2157">
        <v>10</v>
      </c>
      <c r="BL2157" s="37">
        <f>IF(Voorblad!$E$14=Rekenblad!$BL$2155,Rekenblad!BD2157,0)</f>
        <v>0</v>
      </c>
      <c r="BM2157" s="37">
        <f>IF(Voorblad!$E$14=Rekenblad!$BL$2155,Rekenblad!BE2157,0)</f>
        <v>0</v>
      </c>
      <c r="BN2157" s="37">
        <f>IF(Voorblad!$E$14=Rekenblad!$BL$2155,Rekenblad!BF2157,0)</f>
        <v>0</v>
      </c>
      <c r="BO2157" s="37">
        <f>IF(Voorblad!$E$14=Rekenblad!$BL$2155,Rekenblad!BG2157,0)</f>
        <v>0</v>
      </c>
      <c r="BP2157" s="37">
        <f>IF(Voorblad!$E$14=Rekenblad!$BL$2155,Rekenblad!BH2157,0)</f>
        <v>0</v>
      </c>
      <c r="BQ2157" s="37">
        <f>IF(Voorblad!$E$14=Rekenblad!$BL$2155,Rekenblad!BI2157,0)</f>
        <v>0</v>
      </c>
    </row>
    <row r="2158" spans="1:78" x14ac:dyDescent="0.25">
      <c r="B2158">
        <f>'Data TREND'!$BR$148</f>
        <v>11</v>
      </c>
      <c r="C2158" s="37">
        <f>'Data TREND'!BT292</f>
        <v>126.30933297750212</v>
      </c>
      <c r="D2158" s="37">
        <f>'Data TREND'!BU292</f>
        <v>44.754607823222841</v>
      </c>
      <c r="E2158" s="37">
        <f>'Data TREND'!BV292</f>
        <v>49.640804426822577</v>
      </c>
      <c r="F2158" s="37">
        <f>'Data TREND'!BW292</f>
        <v>220.80895048376124</v>
      </c>
      <c r="G2158" s="37">
        <f>'Data TREND'!BX292</f>
        <v>42.687758243792139</v>
      </c>
      <c r="H2158" s="37">
        <f>'Data TREND'!BY292</f>
        <v>17.581970870846089</v>
      </c>
      <c r="J2158" s="37">
        <f t="shared" ref="J2158:J2221" si="1528">$B$1725*C2158</f>
        <v>126.30933297750212</v>
      </c>
      <c r="K2158" s="37">
        <f t="shared" ref="K2158:K2221" si="1529">$B$1725*D2158</f>
        <v>44.754607823222841</v>
      </c>
      <c r="L2158" s="37">
        <f t="shared" ref="L2158:L2221" si="1530">$B$1725*E2158</f>
        <v>49.640804426822577</v>
      </c>
      <c r="M2158" s="37">
        <f t="shared" ref="M2158:M2221" si="1531">$B$1725*F2158</f>
        <v>220.80895048376124</v>
      </c>
      <c r="N2158" s="37">
        <f t="shared" ref="N2158:N2221" si="1532">$B$1725*G2158</f>
        <v>42.687758243792139</v>
      </c>
      <c r="O2158" s="37">
        <f t="shared" ref="O2158:O2221" si="1533">$B$1725*H2158</f>
        <v>17.581970870846089</v>
      </c>
      <c r="Q2158">
        <f>'Data TREND'!$BR$148</f>
        <v>11</v>
      </c>
      <c r="R2158" s="37">
        <f>'Data TREND'!CA292</f>
        <v>155.55497140859518</v>
      </c>
      <c r="S2158" s="37">
        <f>'Data TREND'!CB292</f>
        <v>62.300115770345897</v>
      </c>
      <c r="T2158" s="37">
        <f>'Data TREND'!CC292</f>
        <v>48.653282876813172</v>
      </c>
      <c r="U2158" s="37">
        <f>'Data TREND'!CD292</f>
        <v>266.23729794767962</v>
      </c>
      <c r="V2158" s="37">
        <f>'Data TREND'!CE292</f>
        <v>51.742041246837708</v>
      </c>
      <c r="W2158" s="37">
        <f>'Data TREND'!CF292</f>
        <v>21.169590655438899</v>
      </c>
      <c r="Y2158" s="37">
        <f t="shared" ref="Y2158:Y2221" si="1534">$Q$1725*R2158</f>
        <v>0</v>
      </c>
      <c r="Z2158" s="37">
        <f t="shared" ref="Z2158:Z2221" si="1535">$Q$1725*S2158</f>
        <v>0</v>
      </c>
      <c r="AA2158" s="37">
        <f t="shared" ref="AA2158:AA2221" si="1536">$Q$1725*T2158</f>
        <v>0</v>
      </c>
      <c r="AB2158" s="37">
        <f t="shared" ref="AB2158:AB2221" si="1537">$Q$1725*U2158</f>
        <v>0</v>
      </c>
      <c r="AC2158" s="37">
        <f t="shared" ref="AC2158:AC2221" si="1538">$Q$1725*V2158</f>
        <v>0</v>
      </c>
      <c r="AD2158" s="37">
        <f t="shared" ref="AD2158:AD2221" si="1539">$Q$1725*W2158</f>
        <v>0</v>
      </c>
      <c r="AF2158">
        <f>'Data TREND'!$BR$148</f>
        <v>11</v>
      </c>
      <c r="AG2158" s="37">
        <f>'Data TREND'!CH292</f>
        <v>186.49544140858552</v>
      </c>
      <c r="AH2158" s="37">
        <f>'Data TREND'!CI292</f>
        <v>64.922688604980806</v>
      </c>
      <c r="AI2158" s="37">
        <f>'Data TREND'!CJ292</f>
        <v>51.976361588802853</v>
      </c>
      <c r="AJ2158" s="37">
        <f>'Data TREND'!CK292</f>
        <v>303.68126895283746</v>
      </c>
      <c r="AK2158" s="37">
        <f>'Data TREND'!CL292</f>
        <v>61.179074822968886</v>
      </c>
      <c r="AL2158" s="37">
        <f>'Data TREND'!CM292</f>
        <v>25.211922424581619</v>
      </c>
      <c r="AN2158" s="37">
        <f t="shared" ref="AN2158:AN2221" si="1540">$AF$1725*AG2158</f>
        <v>0</v>
      </c>
      <c r="AO2158" s="37">
        <f t="shared" ref="AO2158:AO2221" si="1541">$AF$1725*AH2158</f>
        <v>0</v>
      </c>
      <c r="AP2158" s="37">
        <f t="shared" ref="AP2158:AP2221" si="1542">$AF$1725*AI2158</f>
        <v>0</v>
      </c>
      <c r="AQ2158" s="37">
        <f t="shared" ref="AQ2158:AQ2221" si="1543">$AF$1725*AJ2158</f>
        <v>0</v>
      </c>
      <c r="AR2158" s="37">
        <f t="shared" ref="AR2158:AR2221" si="1544">$AF$1725*AK2158</f>
        <v>0</v>
      </c>
      <c r="AS2158" s="37">
        <f t="shared" ref="AS2158:AS2221" si="1545">$AF$1725*AL2158</f>
        <v>0</v>
      </c>
      <c r="AU2158">
        <v>11</v>
      </c>
      <c r="AV2158" s="37">
        <f t="shared" ref="AV2158:AV2221" si="1546">J2158+Y2158+AN2158</f>
        <v>126.30933297750212</v>
      </c>
      <c r="AW2158" s="37">
        <f t="shared" ref="AW2158:AW2221" si="1547">K2158+Z2158+AO2158</f>
        <v>44.754607823222841</v>
      </c>
      <c r="AX2158" s="37">
        <f t="shared" ref="AX2158:AX2221" si="1548">L2158+AA2158+AP2158</f>
        <v>49.640804426822577</v>
      </c>
      <c r="AY2158" s="37">
        <f t="shared" ref="AY2158:AY2221" si="1549">M2158+AB2158+AQ2158</f>
        <v>220.80895048376124</v>
      </c>
      <c r="AZ2158" s="37">
        <f t="shared" ref="AZ2158:AZ2221" si="1550">N2158+AC2158+AR2158</f>
        <v>42.687758243792139</v>
      </c>
      <c r="BA2158" s="37">
        <f t="shared" ref="BA2158:BA2221" si="1551">O2158+AD2158+AS2158</f>
        <v>17.581970870846089</v>
      </c>
      <c r="BC2158">
        <v>11</v>
      </c>
      <c r="BD2158" s="37">
        <f>IF(Voorblad!$E$10=Rekenblad!BC2158,Rekenblad!AV2158,0)</f>
        <v>0</v>
      </c>
      <c r="BE2158" s="37">
        <f>IF(Voorblad!$E$10=Rekenblad!BC2158,Rekenblad!AW2158,0)</f>
        <v>0</v>
      </c>
      <c r="BF2158" s="37">
        <f>IF(Voorblad!$E$10=Rekenblad!BC2158,Rekenblad!AX2158,0)</f>
        <v>0</v>
      </c>
      <c r="BG2158" s="62">
        <f>IF(Voorblad!$E$10=Rekenblad!BC2158,Rekenblad!AY2158,0)</f>
        <v>0</v>
      </c>
      <c r="BH2158" s="37">
        <f>IF(Voorblad!$E$10=Rekenblad!BC2158,Rekenblad!AZ2158,0)</f>
        <v>0</v>
      </c>
      <c r="BI2158" s="37">
        <f>IF(Voorblad!$E$10=Rekenblad!BC2158,Rekenblad!BA2158,0)</f>
        <v>0</v>
      </c>
      <c r="BK2158">
        <v>11</v>
      </c>
      <c r="BL2158" s="37">
        <f>IF(Voorblad!$E$14=Rekenblad!$BL$2155,Rekenblad!BD2158,0)</f>
        <v>0</v>
      </c>
      <c r="BM2158" s="37">
        <f>IF(Voorblad!$E$14=Rekenblad!$BL$2155,Rekenblad!BE2158,0)</f>
        <v>0</v>
      </c>
      <c r="BN2158" s="37">
        <f>IF(Voorblad!$E$14=Rekenblad!$BL$2155,Rekenblad!BF2158,0)</f>
        <v>0</v>
      </c>
      <c r="BO2158" s="37">
        <f>IF(Voorblad!$E$14=Rekenblad!$BL$2155,Rekenblad!BG2158,0)</f>
        <v>0</v>
      </c>
      <c r="BP2158" s="37">
        <f>IF(Voorblad!$E$14=Rekenblad!$BL$2155,Rekenblad!BH2158,0)</f>
        <v>0</v>
      </c>
      <c r="BQ2158" s="37">
        <f>IF(Voorblad!$E$14=Rekenblad!$BL$2155,Rekenblad!BI2158,0)</f>
        <v>0</v>
      </c>
    </row>
    <row r="2159" spans="1:78" x14ac:dyDescent="0.25">
      <c r="B2159">
        <f>'Data TREND'!$BR$149</f>
        <v>12</v>
      </c>
      <c r="C2159" s="37">
        <f>'Data TREND'!BT293</f>
        <v>131.41607342636408</v>
      </c>
      <c r="D2159" s="37">
        <f>'Data TREND'!BU293</f>
        <v>46.762374457796497</v>
      </c>
      <c r="E2159" s="37">
        <f>'Data TREND'!BV293</f>
        <v>54.054053997826571</v>
      </c>
      <c r="F2159" s="37">
        <f>'Data TREND'!BW293</f>
        <v>232.33432951556179</v>
      </c>
      <c r="G2159" s="37">
        <f>'Data TREND'!BX293</f>
        <v>42.542295731812402</v>
      </c>
      <c r="H2159" s="37">
        <f>'Data TREND'!BY293</f>
        <v>17.520206661825583</v>
      </c>
      <c r="J2159" s="37">
        <f t="shared" si="1528"/>
        <v>131.41607342636408</v>
      </c>
      <c r="K2159" s="37">
        <f t="shared" si="1529"/>
        <v>46.762374457796497</v>
      </c>
      <c r="L2159" s="37">
        <f t="shared" si="1530"/>
        <v>54.054053997826571</v>
      </c>
      <c r="M2159" s="37">
        <f t="shared" si="1531"/>
        <v>232.33432951556179</v>
      </c>
      <c r="N2159" s="37">
        <f t="shared" si="1532"/>
        <v>42.542295731812402</v>
      </c>
      <c r="O2159" s="37">
        <f t="shared" si="1533"/>
        <v>17.520206661825583</v>
      </c>
      <c r="Q2159">
        <f>'Data TREND'!$BR$149</f>
        <v>12</v>
      </c>
      <c r="R2159" s="37">
        <f>'Data TREND'!CA293</f>
        <v>161.43509885914705</v>
      </c>
      <c r="S2159" s="37">
        <f>'Data TREND'!CB293</f>
        <v>64.630863647886656</v>
      </c>
      <c r="T2159" s="37">
        <f>'Data TREND'!CC293</f>
        <v>53.076959546518857</v>
      </c>
      <c r="U2159" s="37">
        <f>'Data TREND'!CD293</f>
        <v>278.87387737975575</v>
      </c>
      <c r="V2159" s="37">
        <f>'Data TREND'!CE293</f>
        <v>51.522380791741796</v>
      </c>
      <c r="W2159" s="37">
        <f>'Data TREND'!CF293</f>
        <v>21.079051255431285</v>
      </c>
      <c r="Y2159" s="37">
        <f t="shared" si="1534"/>
        <v>0</v>
      </c>
      <c r="Z2159" s="37">
        <f t="shared" si="1535"/>
        <v>0</v>
      </c>
      <c r="AA2159" s="37">
        <f t="shared" si="1536"/>
        <v>0</v>
      </c>
      <c r="AB2159" s="37">
        <f t="shared" si="1537"/>
        <v>0</v>
      </c>
      <c r="AC2159" s="37">
        <f t="shared" si="1538"/>
        <v>0</v>
      </c>
      <c r="AD2159" s="37">
        <f t="shared" si="1539"/>
        <v>0</v>
      </c>
      <c r="AF2159">
        <f>'Data TREND'!$BR$149</f>
        <v>12</v>
      </c>
      <c r="AG2159" s="37">
        <f>'Data TREND'!CH293</f>
        <v>193.08667096814617</v>
      </c>
      <c r="AH2159" s="37">
        <f>'Data TREND'!CI293</f>
        <v>67.286870556442494</v>
      </c>
      <c r="AI2159" s="37">
        <f>'Data TREND'!CJ293</f>
        <v>56.356476888048633</v>
      </c>
      <c r="AJ2159" s="37">
        <f>'Data TREND'!CK293</f>
        <v>317.01260497931622</v>
      </c>
      <c r="AK2159" s="37">
        <f>'Data TREND'!CL293</f>
        <v>60.858723172086506</v>
      </c>
      <c r="AL2159" s="37">
        <f>'Data TREND'!CM293</f>
        <v>25.078528497934965</v>
      </c>
      <c r="AN2159" s="37">
        <f t="shared" si="1540"/>
        <v>0</v>
      </c>
      <c r="AO2159" s="37">
        <f t="shared" si="1541"/>
        <v>0</v>
      </c>
      <c r="AP2159" s="37">
        <f t="shared" si="1542"/>
        <v>0</v>
      </c>
      <c r="AQ2159" s="37">
        <f t="shared" si="1543"/>
        <v>0</v>
      </c>
      <c r="AR2159" s="37">
        <f t="shared" si="1544"/>
        <v>0</v>
      </c>
      <c r="AS2159" s="37">
        <f t="shared" si="1545"/>
        <v>0</v>
      </c>
      <c r="AU2159">
        <v>12</v>
      </c>
      <c r="AV2159" s="37">
        <f t="shared" si="1546"/>
        <v>131.41607342636408</v>
      </c>
      <c r="AW2159" s="37">
        <f t="shared" si="1547"/>
        <v>46.762374457796497</v>
      </c>
      <c r="AX2159" s="37">
        <f t="shared" si="1548"/>
        <v>54.054053997826571</v>
      </c>
      <c r="AY2159" s="37">
        <f t="shared" si="1549"/>
        <v>232.33432951556179</v>
      </c>
      <c r="AZ2159" s="37">
        <f t="shared" si="1550"/>
        <v>42.542295731812402</v>
      </c>
      <c r="BA2159" s="37">
        <f t="shared" si="1551"/>
        <v>17.520206661825583</v>
      </c>
      <c r="BC2159">
        <v>12</v>
      </c>
      <c r="BD2159" s="37">
        <f>IF(Voorblad!$E$10=Rekenblad!BC2159,Rekenblad!AV2159,0)</f>
        <v>0</v>
      </c>
      <c r="BE2159" s="37">
        <f>IF(Voorblad!$E$10=Rekenblad!BC2159,Rekenblad!AW2159,0)</f>
        <v>0</v>
      </c>
      <c r="BF2159" s="37">
        <f>IF(Voorblad!$E$10=Rekenblad!BC2159,Rekenblad!AX2159,0)</f>
        <v>0</v>
      </c>
      <c r="BG2159" s="62">
        <f>IF(Voorblad!$E$10=Rekenblad!BC2159,Rekenblad!AY2159,0)</f>
        <v>0</v>
      </c>
      <c r="BH2159" s="37">
        <f>IF(Voorblad!$E$10=Rekenblad!BC2159,Rekenblad!AZ2159,0)</f>
        <v>0</v>
      </c>
      <c r="BI2159" s="37">
        <f>IF(Voorblad!$E$10=Rekenblad!BC2159,Rekenblad!BA2159,0)</f>
        <v>0</v>
      </c>
      <c r="BK2159">
        <v>12</v>
      </c>
      <c r="BL2159" s="37">
        <f>IF(Voorblad!$E$14=Rekenblad!$BL$2155,Rekenblad!BD2159,0)</f>
        <v>0</v>
      </c>
      <c r="BM2159" s="37">
        <f>IF(Voorblad!$E$14=Rekenblad!$BL$2155,Rekenblad!BE2159,0)</f>
        <v>0</v>
      </c>
      <c r="BN2159" s="37">
        <f>IF(Voorblad!$E$14=Rekenblad!$BL$2155,Rekenblad!BF2159,0)</f>
        <v>0</v>
      </c>
      <c r="BO2159" s="37">
        <f>IF(Voorblad!$E$14=Rekenblad!$BL$2155,Rekenblad!BG2159,0)</f>
        <v>0</v>
      </c>
      <c r="BP2159" s="37">
        <f>IF(Voorblad!$E$14=Rekenblad!$BL$2155,Rekenblad!BH2159,0)</f>
        <v>0</v>
      </c>
      <c r="BQ2159" s="37">
        <f>IF(Voorblad!$E$14=Rekenblad!$BL$2155,Rekenblad!BI2159,0)</f>
        <v>0</v>
      </c>
    </row>
    <row r="2160" spans="1:78" x14ac:dyDescent="0.25">
      <c r="B2160">
        <f>'Data TREND'!$BR$150</f>
        <v>13</v>
      </c>
      <c r="C2160" s="37">
        <f>'Data TREND'!BT294</f>
        <v>136.52281387522606</v>
      </c>
      <c r="D2160" s="37">
        <f>'Data TREND'!BU294</f>
        <v>48.770141092370167</v>
      </c>
      <c r="E2160" s="37">
        <f>'Data TREND'!BV294</f>
        <v>58.467303568830559</v>
      </c>
      <c r="F2160" s="37">
        <f>'Data TREND'!BW294</f>
        <v>243.85970854736235</v>
      </c>
      <c r="G2160" s="37">
        <f>'Data TREND'!BX294</f>
        <v>42.396833219832658</v>
      </c>
      <c r="H2160" s="37">
        <f>'Data TREND'!BY294</f>
        <v>17.45844245280508</v>
      </c>
      <c r="J2160" s="37">
        <f t="shared" si="1528"/>
        <v>136.52281387522606</v>
      </c>
      <c r="K2160" s="37">
        <f t="shared" si="1529"/>
        <v>48.770141092370167</v>
      </c>
      <c r="L2160" s="37">
        <f t="shared" si="1530"/>
        <v>58.467303568830559</v>
      </c>
      <c r="M2160" s="37">
        <f t="shared" si="1531"/>
        <v>243.85970854736235</v>
      </c>
      <c r="N2160" s="37">
        <f t="shared" si="1532"/>
        <v>42.396833219832658</v>
      </c>
      <c r="O2160" s="37">
        <f t="shared" si="1533"/>
        <v>17.45844245280508</v>
      </c>
      <c r="Q2160">
        <f>'Data TREND'!$BR$150</f>
        <v>13</v>
      </c>
      <c r="R2160" s="37">
        <f>'Data TREND'!CA294</f>
        <v>167.31522630969894</v>
      </c>
      <c r="S2160" s="37">
        <f>'Data TREND'!CB294</f>
        <v>66.961611525427429</v>
      </c>
      <c r="T2160" s="37">
        <f>'Data TREND'!CC294</f>
        <v>57.500636216224542</v>
      </c>
      <c r="U2160" s="37">
        <f>'Data TREND'!CD294</f>
        <v>291.51045681183177</v>
      </c>
      <c r="V2160" s="37">
        <f>'Data TREND'!CE294</f>
        <v>51.302720336645891</v>
      </c>
      <c r="W2160" s="37">
        <f>'Data TREND'!CF294</f>
        <v>20.98851185542367</v>
      </c>
      <c r="Y2160" s="37">
        <f t="shared" si="1534"/>
        <v>0</v>
      </c>
      <c r="Z2160" s="37">
        <f t="shared" si="1535"/>
        <v>0</v>
      </c>
      <c r="AA2160" s="37">
        <f t="shared" si="1536"/>
        <v>0</v>
      </c>
      <c r="AB2160" s="37">
        <f t="shared" si="1537"/>
        <v>0</v>
      </c>
      <c r="AC2160" s="37">
        <f t="shared" si="1538"/>
        <v>0</v>
      </c>
      <c r="AD2160" s="37">
        <f t="shared" si="1539"/>
        <v>0</v>
      </c>
      <c r="AF2160">
        <f>'Data TREND'!$BR$150</f>
        <v>13</v>
      </c>
      <c r="AG2160" s="37">
        <f>'Data TREND'!CH294</f>
        <v>199.67790052770681</v>
      </c>
      <c r="AH2160" s="37">
        <f>'Data TREND'!CI294</f>
        <v>69.651052507904168</v>
      </c>
      <c r="AI2160" s="37">
        <f>'Data TREND'!CJ294</f>
        <v>60.736592187294406</v>
      </c>
      <c r="AJ2160" s="37">
        <f>'Data TREND'!CK294</f>
        <v>330.34394100579499</v>
      </c>
      <c r="AK2160" s="37">
        <f>'Data TREND'!CL294</f>
        <v>60.538371521204127</v>
      </c>
      <c r="AL2160" s="37">
        <f>'Data TREND'!CM294</f>
        <v>24.94513457128831</v>
      </c>
      <c r="AN2160" s="37">
        <f t="shared" si="1540"/>
        <v>0</v>
      </c>
      <c r="AO2160" s="37">
        <f t="shared" si="1541"/>
        <v>0</v>
      </c>
      <c r="AP2160" s="37">
        <f t="shared" si="1542"/>
        <v>0</v>
      </c>
      <c r="AQ2160" s="37">
        <f t="shared" si="1543"/>
        <v>0</v>
      </c>
      <c r="AR2160" s="37">
        <f t="shared" si="1544"/>
        <v>0</v>
      </c>
      <c r="AS2160" s="37">
        <f t="shared" si="1545"/>
        <v>0</v>
      </c>
      <c r="AU2160">
        <v>13</v>
      </c>
      <c r="AV2160" s="37">
        <f t="shared" si="1546"/>
        <v>136.52281387522606</v>
      </c>
      <c r="AW2160" s="37">
        <f t="shared" si="1547"/>
        <v>48.770141092370167</v>
      </c>
      <c r="AX2160" s="37">
        <f t="shared" si="1548"/>
        <v>58.467303568830559</v>
      </c>
      <c r="AY2160" s="37">
        <f t="shared" si="1549"/>
        <v>243.85970854736235</v>
      </c>
      <c r="AZ2160" s="37">
        <f t="shared" si="1550"/>
        <v>42.396833219832658</v>
      </c>
      <c r="BA2160" s="37">
        <f t="shared" si="1551"/>
        <v>17.45844245280508</v>
      </c>
      <c r="BC2160">
        <v>13</v>
      </c>
      <c r="BD2160" s="37">
        <f>IF(Voorblad!$E$10=Rekenblad!BC2160,Rekenblad!AV2160,0)</f>
        <v>0</v>
      </c>
      <c r="BE2160" s="37">
        <f>IF(Voorblad!$E$10=Rekenblad!BC2160,Rekenblad!AW2160,0)</f>
        <v>0</v>
      </c>
      <c r="BF2160" s="37">
        <f>IF(Voorblad!$E$10=Rekenblad!BC2160,Rekenblad!AX2160,0)</f>
        <v>0</v>
      </c>
      <c r="BG2160" s="62">
        <f>IF(Voorblad!$E$10=Rekenblad!BC2160,Rekenblad!AY2160,0)</f>
        <v>0</v>
      </c>
      <c r="BH2160" s="37">
        <f>IF(Voorblad!$E$10=Rekenblad!BC2160,Rekenblad!AZ2160,0)</f>
        <v>0</v>
      </c>
      <c r="BI2160" s="37">
        <f>IF(Voorblad!$E$10=Rekenblad!BC2160,Rekenblad!BA2160,0)</f>
        <v>0</v>
      </c>
      <c r="BK2160">
        <v>13</v>
      </c>
      <c r="BL2160" s="37">
        <f>IF(Voorblad!$E$14=Rekenblad!$BL$2155,Rekenblad!BD2160,0)</f>
        <v>0</v>
      </c>
      <c r="BM2160" s="37">
        <f>IF(Voorblad!$E$14=Rekenblad!$BL$2155,Rekenblad!BE2160,0)</f>
        <v>0</v>
      </c>
      <c r="BN2160" s="37">
        <f>IF(Voorblad!$E$14=Rekenblad!$BL$2155,Rekenblad!BF2160,0)</f>
        <v>0</v>
      </c>
      <c r="BO2160" s="37">
        <f>IF(Voorblad!$E$14=Rekenblad!$BL$2155,Rekenblad!BG2160,0)</f>
        <v>0</v>
      </c>
      <c r="BP2160" s="37">
        <f>IF(Voorblad!$E$14=Rekenblad!$BL$2155,Rekenblad!BH2160,0)</f>
        <v>0</v>
      </c>
      <c r="BQ2160" s="37">
        <f>IF(Voorblad!$E$14=Rekenblad!$BL$2155,Rekenblad!BI2160,0)</f>
        <v>0</v>
      </c>
    </row>
    <row r="2161" spans="2:69" x14ac:dyDescent="0.25">
      <c r="B2161">
        <f>'Data TREND'!$BR$151</f>
        <v>14</v>
      </c>
      <c r="C2161" s="37">
        <f>'Data TREND'!BT295</f>
        <v>141.62955432408802</v>
      </c>
      <c r="D2161" s="37">
        <f>'Data TREND'!BU295</f>
        <v>50.777907726943823</v>
      </c>
      <c r="E2161" s="37">
        <f>'Data TREND'!BV295</f>
        <v>62.880553139834554</v>
      </c>
      <c r="F2161" s="37">
        <f>'Data TREND'!BW295</f>
        <v>255.3850875791629</v>
      </c>
      <c r="G2161" s="37">
        <f>'Data TREND'!BX295</f>
        <v>42.251370707852914</v>
      </c>
      <c r="H2161" s="37">
        <f>'Data TREND'!BY295</f>
        <v>17.396678243784578</v>
      </c>
      <c r="J2161" s="37">
        <f t="shared" si="1528"/>
        <v>141.62955432408802</v>
      </c>
      <c r="K2161" s="37">
        <f t="shared" si="1529"/>
        <v>50.777907726943823</v>
      </c>
      <c r="L2161" s="37">
        <f t="shared" si="1530"/>
        <v>62.880553139834554</v>
      </c>
      <c r="M2161" s="37">
        <f t="shared" si="1531"/>
        <v>255.3850875791629</v>
      </c>
      <c r="N2161" s="37">
        <f t="shared" si="1532"/>
        <v>42.251370707852914</v>
      </c>
      <c r="O2161" s="37">
        <f t="shared" si="1533"/>
        <v>17.396678243784578</v>
      </c>
      <c r="Q2161">
        <f>'Data TREND'!$BR$151</f>
        <v>14</v>
      </c>
      <c r="R2161" s="37">
        <f>'Data TREND'!CA295</f>
        <v>173.19535376025081</v>
      </c>
      <c r="S2161" s="37">
        <f>'Data TREND'!CB295</f>
        <v>69.292359402968202</v>
      </c>
      <c r="T2161" s="37">
        <f>'Data TREND'!CC295</f>
        <v>61.92431288593022</v>
      </c>
      <c r="U2161" s="37">
        <f>'Data TREND'!CD295</f>
        <v>304.14703624390785</v>
      </c>
      <c r="V2161" s="37">
        <f>'Data TREND'!CE295</f>
        <v>51.083059881549985</v>
      </c>
      <c r="W2161" s="37">
        <f>'Data TREND'!CF295</f>
        <v>20.897972455416056</v>
      </c>
      <c r="Y2161" s="37">
        <f t="shared" si="1534"/>
        <v>0</v>
      </c>
      <c r="Z2161" s="37">
        <f t="shared" si="1535"/>
        <v>0</v>
      </c>
      <c r="AA2161" s="37">
        <f t="shared" si="1536"/>
        <v>0</v>
      </c>
      <c r="AB2161" s="37">
        <f t="shared" si="1537"/>
        <v>0</v>
      </c>
      <c r="AC2161" s="37">
        <f t="shared" si="1538"/>
        <v>0</v>
      </c>
      <c r="AD2161" s="37">
        <f t="shared" si="1539"/>
        <v>0</v>
      </c>
      <c r="AF2161">
        <f>'Data TREND'!$BR$151</f>
        <v>14</v>
      </c>
      <c r="AG2161" s="37">
        <f>'Data TREND'!CH295</f>
        <v>206.26913008726746</v>
      </c>
      <c r="AH2161" s="37">
        <f>'Data TREND'!CI295</f>
        <v>72.015234459365843</v>
      </c>
      <c r="AI2161" s="37">
        <f>'Data TREND'!CJ295</f>
        <v>65.116707486540179</v>
      </c>
      <c r="AJ2161" s="37">
        <f>'Data TREND'!CK295</f>
        <v>343.6752770322737</v>
      </c>
      <c r="AK2161" s="37">
        <f>'Data TREND'!CL295</f>
        <v>60.218019870321747</v>
      </c>
      <c r="AL2161" s="37">
        <f>'Data TREND'!CM295</f>
        <v>24.811740644641656</v>
      </c>
      <c r="AN2161" s="37">
        <f t="shared" si="1540"/>
        <v>0</v>
      </c>
      <c r="AO2161" s="37">
        <f t="shared" si="1541"/>
        <v>0</v>
      </c>
      <c r="AP2161" s="37">
        <f t="shared" si="1542"/>
        <v>0</v>
      </c>
      <c r="AQ2161" s="37">
        <f t="shared" si="1543"/>
        <v>0</v>
      </c>
      <c r="AR2161" s="37">
        <f t="shared" si="1544"/>
        <v>0</v>
      </c>
      <c r="AS2161" s="37">
        <f t="shared" si="1545"/>
        <v>0</v>
      </c>
      <c r="AU2161">
        <v>14</v>
      </c>
      <c r="AV2161" s="37">
        <f t="shared" si="1546"/>
        <v>141.62955432408802</v>
      </c>
      <c r="AW2161" s="37">
        <f t="shared" si="1547"/>
        <v>50.777907726943823</v>
      </c>
      <c r="AX2161" s="37">
        <f t="shared" si="1548"/>
        <v>62.880553139834554</v>
      </c>
      <c r="AY2161" s="37">
        <f t="shared" si="1549"/>
        <v>255.3850875791629</v>
      </c>
      <c r="AZ2161" s="37">
        <f t="shared" si="1550"/>
        <v>42.251370707852914</v>
      </c>
      <c r="BA2161" s="37">
        <f t="shared" si="1551"/>
        <v>17.396678243784578</v>
      </c>
      <c r="BC2161">
        <v>14</v>
      </c>
      <c r="BD2161" s="37">
        <f>IF(Voorblad!$E$10=Rekenblad!BC2161,Rekenblad!AV2161,0)</f>
        <v>0</v>
      </c>
      <c r="BE2161" s="37">
        <f>IF(Voorblad!$E$10=Rekenblad!BC2161,Rekenblad!AW2161,0)</f>
        <v>0</v>
      </c>
      <c r="BF2161" s="37">
        <f>IF(Voorblad!$E$10=Rekenblad!BC2161,Rekenblad!AX2161,0)</f>
        <v>0</v>
      </c>
      <c r="BG2161" s="62">
        <f>IF(Voorblad!$E$10=Rekenblad!BC2161,Rekenblad!AY2161,0)</f>
        <v>0</v>
      </c>
      <c r="BH2161" s="37">
        <f>IF(Voorblad!$E$10=Rekenblad!BC2161,Rekenblad!AZ2161,0)</f>
        <v>0</v>
      </c>
      <c r="BI2161" s="37">
        <f>IF(Voorblad!$E$10=Rekenblad!BC2161,Rekenblad!BA2161,0)</f>
        <v>0</v>
      </c>
      <c r="BK2161">
        <v>14</v>
      </c>
      <c r="BL2161" s="37">
        <f>IF(Voorblad!$E$14=Rekenblad!$BL$2155,Rekenblad!BD2161,0)</f>
        <v>0</v>
      </c>
      <c r="BM2161" s="37">
        <f>IF(Voorblad!$E$14=Rekenblad!$BL$2155,Rekenblad!BE2161,0)</f>
        <v>0</v>
      </c>
      <c r="BN2161" s="37">
        <f>IF(Voorblad!$E$14=Rekenblad!$BL$2155,Rekenblad!BF2161,0)</f>
        <v>0</v>
      </c>
      <c r="BO2161" s="37">
        <f>IF(Voorblad!$E$14=Rekenblad!$BL$2155,Rekenblad!BG2161,0)</f>
        <v>0</v>
      </c>
      <c r="BP2161" s="37">
        <f>IF(Voorblad!$E$14=Rekenblad!$BL$2155,Rekenblad!BH2161,0)</f>
        <v>0</v>
      </c>
      <c r="BQ2161" s="37">
        <f>IF(Voorblad!$E$14=Rekenblad!$BL$2155,Rekenblad!BI2161,0)</f>
        <v>0</v>
      </c>
    </row>
    <row r="2162" spans="2:69" x14ac:dyDescent="0.25">
      <c r="B2162">
        <f>'Data TREND'!$BR$152</f>
        <v>15</v>
      </c>
      <c r="C2162" s="37">
        <f>'Data TREND'!BT296</f>
        <v>146.73629477294998</v>
      </c>
      <c r="D2162" s="37">
        <f>'Data TREND'!BU296</f>
        <v>52.785674361517486</v>
      </c>
      <c r="E2162" s="37">
        <f>'Data TREND'!BV296</f>
        <v>67.293802710838548</v>
      </c>
      <c r="F2162" s="37">
        <f>'Data TREND'!BW296</f>
        <v>266.91046661096345</v>
      </c>
      <c r="G2162" s="37">
        <f>'Data TREND'!BX296</f>
        <v>42.105908195873177</v>
      </c>
      <c r="H2162" s="37">
        <f>'Data TREND'!BY296</f>
        <v>17.334914034764076</v>
      </c>
      <c r="J2162" s="37">
        <f t="shared" si="1528"/>
        <v>146.73629477294998</v>
      </c>
      <c r="K2162" s="37">
        <f t="shared" si="1529"/>
        <v>52.785674361517486</v>
      </c>
      <c r="L2162" s="37">
        <f t="shared" si="1530"/>
        <v>67.293802710838548</v>
      </c>
      <c r="M2162" s="37">
        <f t="shared" si="1531"/>
        <v>266.91046661096345</v>
      </c>
      <c r="N2162" s="37">
        <f t="shared" si="1532"/>
        <v>42.105908195873177</v>
      </c>
      <c r="O2162" s="37">
        <f t="shared" si="1533"/>
        <v>17.334914034764076</v>
      </c>
      <c r="Q2162">
        <f>'Data TREND'!$BR$152</f>
        <v>15</v>
      </c>
      <c r="R2162" s="37">
        <f>'Data TREND'!CA296</f>
        <v>179.07548121080271</v>
      </c>
      <c r="S2162" s="37">
        <f>'Data TREND'!CB296</f>
        <v>71.623107280508975</v>
      </c>
      <c r="T2162" s="37">
        <f>'Data TREND'!CC296</f>
        <v>66.347989555635905</v>
      </c>
      <c r="U2162" s="37">
        <f>'Data TREND'!CD296</f>
        <v>316.78361567598392</v>
      </c>
      <c r="V2162" s="37">
        <f>'Data TREND'!CE296</f>
        <v>50.86339942645408</v>
      </c>
      <c r="W2162" s="37">
        <f>'Data TREND'!CF296</f>
        <v>20.807433055408438</v>
      </c>
      <c r="Y2162" s="37">
        <f t="shared" si="1534"/>
        <v>0</v>
      </c>
      <c r="Z2162" s="37">
        <f t="shared" si="1535"/>
        <v>0</v>
      </c>
      <c r="AA2162" s="37">
        <f t="shared" si="1536"/>
        <v>0</v>
      </c>
      <c r="AB2162" s="37">
        <f t="shared" si="1537"/>
        <v>0</v>
      </c>
      <c r="AC2162" s="37">
        <f t="shared" si="1538"/>
        <v>0</v>
      </c>
      <c r="AD2162" s="37">
        <f t="shared" si="1539"/>
        <v>0</v>
      </c>
      <c r="AF2162">
        <f>'Data TREND'!$BR$152</f>
        <v>15</v>
      </c>
      <c r="AG2162" s="37">
        <f>'Data TREND'!CH296</f>
        <v>212.8603596468281</v>
      </c>
      <c r="AH2162" s="37">
        <f>'Data TREND'!CI296</f>
        <v>74.379416410827531</v>
      </c>
      <c r="AI2162" s="37">
        <f>'Data TREND'!CJ296</f>
        <v>69.496822785785966</v>
      </c>
      <c r="AJ2162" s="37">
        <f>'Data TREND'!CK296</f>
        <v>357.00661305875246</v>
      </c>
      <c r="AK2162" s="37">
        <f>'Data TREND'!CL296</f>
        <v>59.897668219439367</v>
      </c>
      <c r="AL2162" s="37">
        <f>'Data TREND'!CM296</f>
        <v>24.678346717995002</v>
      </c>
      <c r="AN2162" s="37">
        <f t="shared" si="1540"/>
        <v>0</v>
      </c>
      <c r="AO2162" s="37">
        <f t="shared" si="1541"/>
        <v>0</v>
      </c>
      <c r="AP2162" s="37">
        <f t="shared" si="1542"/>
        <v>0</v>
      </c>
      <c r="AQ2162" s="37">
        <f t="shared" si="1543"/>
        <v>0</v>
      </c>
      <c r="AR2162" s="37">
        <f t="shared" si="1544"/>
        <v>0</v>
      </c>
      <c r="AS2162" s="37">
        <f t="shared" si="1545"/>
        <v>0</v>
      </c>
      <c r="AU2162">
        <v>15</v>
      </c>
      <c r="AV2162" s="37">
        <f t="shared" si="1546"/>
        <v>146.73629477294998</v>
      </c>
      <c r="AW2162" s="37">
        <f t="shared" si="1547"/>
        <v>52.785674361517486</v>
      </c>
      <c r="AX2162" s="37">
        <f t="shared" si="1548"/>
        <v>67.293802710838548</v>
      </c>
      <c r="AY2162" s="37">
        <f t="shared" si="1549"/>
        <v>266.91046661096345</v>
      </c>
      <c r="AZ2162" s="37">
        <f t="shared" si="1550"/>
        <v>42.105908195873177</v>
      </c>
      <c r="BA2162" s="37">
        <f t="shared" si="1551"/>
        <v>17.334914034764076</v>
      </c>
      <c r="BC2162">
        <v>15</v>
      </c>
      <c r="BD2162" s="37">
        <f>IF(Voorblad!$E$10=Rekenblad!BC2162,Rekenblad!AV2162,0)</f>
        <v>0</v>
      </c>
      <c r="BE2162" s="37">
        <f>IF(Voorblad!$E$10=Rekenblad!BC2162,Rekenblad!AW2162,0)</f>
        <v>0</v>
      </c>
      <c r="BF2162" s="37">
        <f>IF(Voorblad!$E$10=Rekenblad!BC2162,Rekenblad!AX2162,0)</f>
        <v>0</v>
      </c>
      <c r="BG2162" s="62">
        <f>IF(Voorblad!$E$10=Rekenblad!BC2162,Rekenblad!AY2162,0)</f>
        <v>0</v>
      </c>
      <c r="BH2162" s="37">
        <f>IF(Voorblad!$E$10=Rekenblad!BC2162,Rekenblad!AZ2162,0)</f>
        <v>0</v>
      </c>
      <c r="BI2162" s="37">
        <f>IF(Voorblad!$E$10=Rekenblad!BC2162,Rekenblad!BA2162,0)</f>
        <v>0</v>
      </c>
      <c r="BK2162">
        <v>15</v>
      </c>
      <c r="BL2162" s="37">
        <f>IF(Voorblad!$E$14=Rekenblad!$BL$2155,Rekenblad!BD2162,0)</f>
        <v>0</v>
      </c>
      <c r="BM2162" s="37">
        <f>IF(Voorblad!$E$14=Rekenblad!$BL$2155,Rekenblad!BE2162,0)</f>
        <v>0</v>
      </c>
      <c r="BN2162" s="37">
        <f>IF(Voorblad!$E$14=Rekenblad!$BL$2155,Rekenblad!BF2162,0)</f>
        <v>0</v>
      </c>
      <c r="BO2162" s="37">
        <f>IF(Voorblad!$E$14=Rekenblad!$BL$2155,Rekenblad!BG2162,0)</f>
        <v>0</v>
      </c>
      <c r="BP2162" s="37">
        <f>IF(Voorblad!$E$14=Rekenblad!$BL$2155,Rekenblad!BH2162,0)</f>
        <v>0</v>
      </c>
      <c r="BQ2162" s="37">
        <f>IF(Voorblad!$E$14=Rekenblad!$BL$2155,Rekenblad!BI2162,0)</f>
        <v>0</v>
      </c>
    </row>
    <row r="2163" spans="2:69" x14ac:dyDescent="0.25">
      <c r="B2163">
        <f>'Data TREND'!$BR$153</f>
        <v>16</v>
      </c>
      <c r="C2163" s="37">
        <f>'Data TREND'!BT297</f>
        <v>151.84303522181196</v>
      </c>
      <c r="D2163" s="37">
        <f>'Data TREND'!BU297</f>
        <v>54.793440996091149</v>
      </c>
      <c r="E2163" s="37">
        <f>'Data TREND'!BV297</f>
        <v>71.707052281842536</v>
      </c>
      <c r="F2163" s="37">
        <f>'Data TREND'!BW297</f>
        <v>278.43584564276398</v>
      </c>
      <c r="G2163" s="37">
        <f>'Data TREND'!BX297</f>
        <v>41.960445683893433</v>
      </c>
      <c r="H2163" s="37">
        <f>'Data TREND'!BY297</f>
        <v>17.273149825743573</v>
      </c>
      <c r="J2163" s="37">
        <f t="shared" si="1528"/>
        <v>151.84303522181196</v>
      </c>
      <c r="K2163" s="37">
        <f t="shared" si="1529"/>
        <v>54.793440996091149</v>
      </c>
      <c r="L2163" s="37">
        <f t="shared" si="1530"/>
        <v>71.707052281842536</v>
      </c>
      <c r="M2163" s="37">
        <f t="shared" si="1531"/>
        <v>278.43584564276398</v>
      </c>
      <c r="N2163" s="37">
        <f t="shared" si="1532"/>
        <v>41.960445683893433</v>
      </c>
      <c r="O2163" s="37">
        <f t="shared" si="1533"/>
        <v>17.273149825743573</v>
      </c>
      <c r="Q2163">
        <f>'Data TREND'!$BR$153</f>
        <v>16</v>
      </c>
      <c r="R2163" s="37">
        <f>'Data TREND'!CA297</f>
        <v>184.95560866135457</v>
      </c>
      <c r="S2163" s="37">
        <f>'Data TREND'!CB297</f>
        <v>73.953855158049748</v>
      </c>
      <c r="T2163" s="37">
        <f>'Data TREND'!CC297</f>
        <v>70.77166622534159</v>
      </c>
      <c r="U2163" s="37">
        <f>'Data TREND'!CD297</f>
        <v>329.42019510805994</v>
      </c>
      <c r="V2163" s="37">
        <f>'Data TREND'!CE297</f>
        <v>50.643738971358175</v>
      </c>
      <c r="W2163" s="37">
        <f>'Data TREND'!CF297</f>
        <v>20.716893655400824</v>
      </c>
      <c r="Y2163" s="37">
        <f t="shared" si="1534"/>
        <v>0</v>
      </c>
      <c r="Z2163" s="37">
        <f t="shared" si="1535"/>
        <v>0</v>
      </c>
      <c r="AA2163" s="37">
        <f t="shared" si="1536"/>
        <v>0</v>
      </c>
      <c r="AB2163" s="37">
        <f t="shared" si="1537"/>
        <v>0</v>
      </c>
      <c r="AC2163" s="37">
        <f t="shared" si="1538"/>
        <v>0</v>
      </c>
      <c r="AD2163" s="37">
        <f t="shared" si="1539"/>
        <v>0</v>
      </c>
      <c r="AF2163">
        <f>'Data TREND'!$BR$153</f>
        <v>16</v>
      </c>
      <c r="AG2163" s="37">
        <f>'Data TREND'!CH297</f>
        <v>219.45158920638875</v>
      </c>
      <c r="AH2163" s="37">
        <f>'Data TREND'!CI297</f>
        <v>76.743598362289219</v>
      </c>
      <c r="AI2163" s="37">
        <f>'Data TREND'!CJ297</f>
        <v>73.876938085031739</v>
      </c>
      <c r="AJ2163" s="37">
        <f>'Data TREND'!CK297</f>
        <v>370.33794908523123</v>
      </c>
      <c r="AK2163" s="37">
        <f>'Data TREND'!CL297</f>
        <v>59.577316568556988</v>
      </c>
      <c r="AL2163" s="37">
        <f>'Data TREND'!CM297</f>
        <v>24.544952791348347</v>
      </c>
      <c r="AN2163" s="37">
        <f t="shared" si="1540"/>
        <v>0</v>
      </c>
      <c r="AO2163" s="37">
        <f t="shared" si="1541"/>
        <v>0</v>
      </c>
      <c r="AP2163" s="37">
        <f t="shared" si="1542"/>
        <v>0</v>
      </c>
      <c r="AQ2163" s="37">
        <f t="shared" si="1543"/>
        <v>0</v>
      </c>
      <c r="AR2163" s="37">
        <f t="shared" si="1544"/>
        <v>0</v>
      </c>
      <c r="AS2163" s="37">
        <f t="shared" si="1545"/>
        <v>0</v>
      </c>
      <c r="AU2163">
        <v>16</v>
      </c>
      <c r="AV2163" s="37">
        <f t="shared" si="1546"/>
        <v>151.84303522181196</v>
      </c>
      <c r="AW2163" s="37">
        <f t="shared" si="1547"/>
        <v>54.793440996091149</v>
      </c>
      <c r="AX2163" s="37">
        <f t="shared" si="1548"/>
        <v>71.707052281842536</v>
      </c>
      <c r="AY2163" s="37">
        <f t="shared" si="1549"/>
        <v>278.43584564276398</v>
      </c>
      <c r="AZ2163" s="37">
        <f t="shared" si="1550"/>
        <v>41.960445683893433</v>
      </c>
      <c r="BA2163" s="37">
        <f t="shared" si="1551"/>
        <v>17.273149825743573</v>
      </c>
      <c r="BC2163">
        <v>16</v>
      </c>
      <c r="BD2163" s="37">
        <f>IF(Voorblad!$E$10=Rekenblad!BC2163,Rekenblad!AV2163,0)</f>
        <v>0</v>
      </c>
      <c r="BE2163" s="37">
        <f>IF(Voorblad!$E$10=Rekenblad!BC2163,Rekenblad!AW2163,0)</f>
        <v>0</v>
      </c>
      <c r="BF2163" s="37">
        <f>IF(Voorblad!$E$10=Rekenblad!BC2163,Rekenblad!AX2163,0)</f>
        <v>0</v>
      </c>
      <c r="BG2163" s="62">
        <f>IF(Voorblad!$E$10=Rekenblad!BC2163,Rekenblad!AY2163,0)</f>
        <v>0</v>
      </c>
      <c r="BH2163" s="37">
        <f>IF(Voorblad!$E$10=Rekenblad!BC2163,Rekenblad!AZ2163,0)</f>
        <v>0</v>
      </c>
      <c r="BI2163" s="37">
        <f>IF(Voorblad!$E$10=Rekenblad!BC2163,Rekenblad!BA2163,0)</f>
        <v>0</v>
      </c>
      <c r="BK2163">
        <v>16</v>
      </c>
      <c r="BL2163" s="37">
        <f>IF(Voorblad!$E$14=Rekenblad!$BL$2155,Rekenblad!BD2163,0)</f>
        <v>0</v>
      </c>
      <c r="BM2163" s="37">
        <f>IF(Voorblad!$E$14=Rekenblad!$BL$2155,Rekenblad!BE2163,0)</f>
        <v>0</v>
      </c>
      <c r="BN2163" s="37">
        <f>IF(Voorblad!$E$14=Rekenblad!$BL$2155,Rekenblad!BF2163,0)</f>
        <v>0</v>
      </c>
      <c r="BO2163" s="37">
        <f>IF(Voorblad!$E$14=Rekenblad!$BL$2155,Rekenblad!BG2163,0)</f>
        <v>0</v>
      </c>
      <c r="BP2163" s="37">
        <f>IF(Voorblad!$E$14=Rekenblad!$BL$2155,Rekenblad!BH2163,0)</f>
        <v>0</v>
      </c>
      <c r="BQ2163" s="37">
        <f>IF(Voorblad!$E$14=Rekenblad!$BL$2155,Rekenblad!BI2163,0)</f>
        <v>0</v>
      </c>
    </row>
    <row r="2164" spans="2:69" x14ac:dyDescent="0.25">
      <c r="B2164">
        <f>'Data TREND'!$BR$154</f>
        <v>17</v>
      </c>
      <c r="C2164" s="37">
        <f>'Data TREND'!BT298</f>
        <v>156.94977567067394</v>
      </c>
      <c r="D2164" s="37">
        <f>'Data TREND'!BU298</f>
        <v>56.801207630664813</v>
      </c>
      <c r="E2164" s="37">
        <f>'Data TREND'!BV298</f>
        <v>76.120301852846524</v>
      </c>
      <c r="F2164" s="37">
        <f>'Data TREND'!BW298</f>
        <v>289.96122467456456</v>
      </c>
      <c r="G2164" s="37">
        <f>'Data TREND'!BX298</f>
        <v>41.814983171913688</v>
      </c>
      <c r="H2164" s="37">
        <f>'Data TREND'!BY298</f>
        <v>17.211385616723071</v>
      </c>
      <c r="J2164" s="37">
        <f t="shared" si="1528"/>
        <v>156.94977567067394</v>
      </c>
      <c r="K2164" s="37">
        <f t="shared" si="1529"/>
        <v>56.801207630664813</v>
      </c>
      <c r="L2164" s="37">
        <f t="shared" si="1530"/>
        <v>76.120301852846524</v>
      </c>
      <c r="M2164" s="37">
        <f t="shared" si="1531"/>
        <v>289.96122467456456</v>
      </c>
      <c r="N2164" s="37">
        <f t="shared" si="1532"/>
        <v>41.814983171913688</v>
      </c>
      <c r="O2164" s="37">
        <f t="shared" si="1533"/>
        <v>17.211385616723071</v>
      </c>
      <c r="Q2164">
        <f>'Data TREND'!$BR$154</f>
        <v>17</v>
      </c>
      <c r="R2164" s="37">
        <f>'Data TREND'!CA298</f>
        <v>190.83573611190644</v>
      </c>
      <c r="S2164" s="37">
        <f>'Data TREND'!CB298</f>
        <v>76.284603035590521</v>
      </c>
      <c r="T2164" s="37">
        <f>'Data TREND'!CC298</f>
        <v>75.195342895047276</v>
      </c>
      <c r="U2164" s="37">
        <f>'Data TREND'!CD298</f>
        <v>342.05677454013608</v>
      </c>
      <c r="V2164" s="37">
        <f>'Data TREND'!CE298</f>
        <v>50.424078516262263</v>
      </c>
      <c r="W2164" s="37">
        <f>'Data TREND'!CF298</f>
        <v>20.62635425539321</v>
      </c>
      <c r="Y2164" s="37">
        <f t="shared" si="1534"/>
        <v>0</v>
      </c>
      <c r="Z2164" s="37">
        <f t="shared" si="1535"/>
        <v>0</v>
      </c>
      <c r="AA2164" s="37">
        <f t="shared" si="1536"/>
        <v>0</v>
      </c>
      <c r="AB2164" s="37">
        <f t="shared" si="1537"/>
        <v>0</v>
      </c>
      <c r="AC2164" s="37">
        <f t="shared" si="1538"/>
        <v>0</v>
      </c>
      <c r="AD2164" s="37">
        <f t="shared" si="1539"/>
        <v>0</v>
      </c>
      <c r="AF2164">
        <f>'Data TREND'!$BR$154</f>
        <v>17</v>
      </c>
      <c r="AG2164" s="37">
        <f>'Data TREND'!CH298</f>
        <v>226.04281876594939</v>
      </c>
      <c r="AH2164" s="37">
        <f>'Data TREND'!CI298</f>
        <v>79.107780313750894</v>
      </c>
      <c r="AI2164" s="37">
        <f>'Data TREND'!CJ298</f>
        <v>78.257053384277512</v>
      </c>
      <c r="AJ2164" s="37">
        <f>'Data TREND'!CK298</f>
        <v>383.66928511171</v>
      </c>
      <c r="AK2164" s="37">
        <f>'Data TREND'!CL298</f>
        <v>59.256964917674608</v>
      </c>
      <c r="AL2164" s="37">
        <f>'Data TREND'!CM298</f>
        <v>24.411558864701696</v>
      </c>
      <c r="AN2164" s="37">
        <f t="shared" si="1540"/>
        <v>0</v>
      </c>
      <c r="AO2164" s="37">
        <f t="shared" si="1541"/>
        <v>0</v>
      </c>
      <c r="AP2164" s="37">
        <f t="shared" si="1542"/>
        <v>0</v>
      </c>
      <c r="AQ2164" s="37">
        <f t="shared" si="1543"/>
        <v>0</v>
      </c>
      <c r="AR2164" s="37">
        <f t="shared" si="1544"/>
        <v>0</v>
      </c>
      <c r="AS2164" s="37">
        <f t="shared" si="1545"/>
        <v>0</v>
      </c>
      <c r="AU2164">
        <v>17</v>
      </c>
      <c r="AV2164" s="37">
        <f t="shared" si="1546"/>
        <v>156.94977567067394</v>
      </c>
      <c r="AW2164" s="37">
        <f t="shared" si="1547"/>
        <v>56.801207630664813</v>
      </c>
      <c r="AX2164" s="37">
        <f t="shared" si="1548"/>
        <v>76.120301852846524</v>
      </c>
      <c r="AY2164" s="37">
        <f t="shared" si="1549"/>
        <v>289.96122467456456</v>
      </c>
      <c r="AZ2164" s="37">
        <f t="shared" si="1550"/>
        <v>41.814983171913688</v>
      </c>
      <c r="BA2164" s="37">
        <f t="shared" si="1551"/>
        <v>17.211385616723071</v>
      </c>
      <c r="BC2164">
        <v>17</v>
      </c>
      <c r="BD2164" s="37">
        <f>IF(Voorblad!$E$10=Rekenblad!BC2164,Rekenblad!AV2164,0)</f>
        <v>0</v>
      </c>
      <c r="BE2164" s="37">
        <f>IF(Voorblad!$E$10=Rekenblad!BC2164,Rekenblad!AW2164,0)</f>
        <v>0</v>
      </c>
      <c r="BF2164" s="37">
        <f>IF(Voorblad!$E$10=Rekenblad!BC2164,Rekenblad!AX2164,0)</f>
        <v>0</v>
      </c>
      <c r="BG2164" s="62">
        <f>IF(Voorblad!$E$10=Rekenblad!BC2164,Rekenblad!AY2164,0)</f>
        <v>0</v>
      </c>
      <c r="BH2164" s="37">
        <f>IF(Voorblad!$E$10=Rekenblad!BC2164,Rekenblad!AZ2164,0)</f>
        <v>0</v>
      </c>
      <c r="BI2164" s="37">
        <f>IF(Voorblad!$E$10=Rekenblad!BC2164,Rekenblad!BA2164,0)</f>
        <v>0</v>
      </c>
      <c r="BK2164">
        <v>17</v>
      </c>
      <c r="BL2164" s="37">
        <f>IF(Voorblad!$E$14=Rekenblad!$BL$2155,Rekenblad!BD2164,0)</f>
        <v>0</v>
      </c>
      <c r="BM2164" s="37">
        <f>IF(Voorblad!$E$14=Rekenblad!$BL$2155,Rekenblad!BE2164,0)</f>
        <v>0</v>
      </c>
      <c r="BN2164" s="37">
        <f>IF(Voorblad!$E$14=Rekenblad!$BL$2155,Rekenblad!BF2164,0)</f>
        <v>0</v>
      </c>
      <c r="BO2164" s="37">
        <f>IF(Voorblad!$E$14=Rekenblad!$BL$2155,Rekenblad!BG2164,0)</f>
        <v>0</v>
      </c>
      <c r="BP2164" s="37">
        <f>IF(Voorblad!$E$14=Rekenblad!$BL$2155,Rekenblad!BH2164,0)</f>
        <v>0</v>
      </c>
      <c r="BQ2164" s="37">
        <f>IF(Voorblad!$E$14=Rekenblad!$BL$2155,Rekenblad!BI2164,0)</f>
        <v>0</v>
      </c>
    </row>
    <row r="2165" spans="2:69" x14ac:dyDescent="0.25">
      <c r="B2165">
        <f>'Data TREND'!$BR$155</f>
        <v>18</v>
      </c>
      <c r="C2165" s="37">
        <f>'Data TREND'!BT299</f>
        <v>162.0565161195359</v>
      </c>
      <c r="D2165" s="37">
        <f>'Data TREND'!BU299</f>
        <v>58.808974265238476</v>
      </c>
      <c r="E2165" s="37">
        <f>'Data TREND'!BV299</f>
        <v>80.533551423850525</v>
      </c>
      <c r="F2165" s="37">
        <f>'Data TREND'!BW299</f>
        <v>301.48660370636514</v>
      </c>
      <c r="G2165" s="37">
        <f>'Data TREND'!BX299</f>
        <v>41.669520659933951</v>
      </c>
      <c r="H2165" s="37">
        <f>'Data TREND'!BY299</f>
        <v>17.149621407702568</v>
      </c>
      <c r="J2165" s="37">
        <f t="shared" si="1528"/>
        <v>162.0565161195359</v>
      </c>
      <c r="K2165" s="37">
        <f t="shared" si="1529"/>
        <v>58.808974265238476</v>
      </c>
      <c r="L2165" s="37">
        <f t="shared" si="1530"/>
        <v>80.533551423850525</v>
      </c>
      <c r="M2165" s="37">
        <f t="shared" si="1531"/>
        <v>301.48660370636514</v>
      </c>
      <c r="N2165" s="37">
        <f t="shared" si="1532"/>
        <v>41.669520659933951</v>
      </c>
      <c r="O2165" s="37">
        <f t="shared" si="1533"/>
        <v>17.149621407702568</v>
      </c>
      <c r="Q2165">
        <f>'Data TREND'!$BR$155</f>
        <v>18</v>
      </c>
      <c r="R2165" s="37">
        <f>'Data TREND'!CA299</f>
        <v>196.71586356245831</v>
      </c>
      <c r="S2165" s="37">
        <f>'Data TREND'!CB299</f>
        <v>78.615350913131294</v>
      </c>
      <c r="T2165" s="37">
        <f>'Data TREND'!CC299</f>
        <v>79.619019564752961</v>
      </c>
      <c r="U2165" s="37">
        <f>'Data TREND'!CD299</f>
        <v>354.69335397221209</v>
      </c>
      <c r="V2165" s="37">
        <f>'Data TREND'!CE299</f>
        <v>50.204418061166358</v>
      </c>
      <c r="W2165" s="37">
        <f>'Data TREND'!CF299</f>
        <v>20.535814855385595</v>
      </c>
      <c r="Y2165" s="37">
        <f t="shared" si="1534"/>
        <v>0</v>
      </c>
      <c r="Z2165" s="37">
        <f t="shared" si="1535"/>
        <v>0</v>
      </c>
      <c r="AA2165" s="37">
        <f t="shared" si="1536"/>
        <v>0</v>
      </c>
      <c r="AB2165" s="37">
        <f t="shared" si="1537"/>
        <v>0</v>
      </c>
      <c r="AC2165" s="37">
        <f t="shared" si="1538"/>
        <v>0</v>
      </c>
      <c r="AD2165" s="37">
        <f t="shared" si="1539"/>
        <v>0</v>
      </c>
      <c r="AF2165">
        <f>'Data TREND'!$BR$155</f>
        <v>18</v>
      </c>
      <c r="AG2165" s="37">
        <f>'Data TREND'!CH299</f>
        <v>232.63404832551004</v>
      </c>
      <c r="AH2165" s="37">
        <f>'Data TREND'!CI299</f>
        <v>81.471962265212568</v>
      </c>
      <c r="AI2165" s="37">
        <f>'Data TREND'!CJ299</f>
        <v>82.637168683523299</v>
      </c>
      <c r="AJ2165" s="37">
        <f>'Data TREND'!CK299</f>
        <v>397.00062113818876</v>
      </c>
      <c r="AK2165" s="37">
        <f>'Data TREND'!CL299</f>
        <v>58.936613266792229</v>
      </c>
      <c r="AL2165" s="37">
        <f>'Data TREND'!CM299</f>
        <v>24.278164938055042</v>
      </c>
      <c r="AN2165" s="37">
        <f t="shared" si="1540"/>
        <v>0</v>
      </c>
      <c r="AO2165" s="37">
        <f t="shared" si="1541"/>
        <v>0</v>
      </c>
      <c r="AP2165" s="37">
        <f t="shared" si="1542"/>
        <v>0</v>
      </c>
      <c r="AQ2165" s="37">
        <f t="shared" si="1543"/>
        <v>0</v>
      </c>
      <c r="AR2165" s="37">
        <f t="shared" si="1544"/>
        <v>0</v>
      </c>
      <c r="AS2165" s="37">
        <f t="shared" si="1545"/>
        <v>0</v>
      </c>
      <c r="AU2165">
        <v>18</v>
      </c>
      <c r="AV2165" s="37">
        <f t="shared" si="1546"/>
        <v>162.0565161195359</v>
      </c>
      <c r="AW2165" s="37">
        <f t="shared" si="1547"/>
        <v>58.808974265238476</v>
      </c>
      <c r="AX2165" s="37">
        <f t="shared" si="1548"/>
        <v>80.533551423850525</v>
      </c>
      <c r="AY2165" s="37">
        <f t="shared" si="1549"/>
        <v>301.48660370636514</v>
      </c>
      <c r="AZ2165" s="37">
        <f t="shared" si="1550"/>
        <v>41.669520659933951</v>
      </c>
      <c r="BA2165" s="37">
        <f t="shared" si="1551"/>
        <v>17.149621407702568</v>
      </c>
      <c r="BC2165">
        <v>18</v>
      </c>
      <c r="BD2165" s="37">
        <f>IF(Voorblad!$E$10=Rekenblad!BC2165,Rekenblad!AV2165,0)</f>
        <v>0</v>
      </c>
      <c r="BE2165" s="37">
        <f>IF(Voorblad!$E$10=Rekenblad!BC2165,Rekenblad!AW2165,0)</f>
        <v>0</v>
      </c>
      <c r="BF2165" s="37">
        <f>IF(Voorblad!$E$10=Rekenblad!BC2165,Rekenblad!AX2165,0)</f>
        <v>0</v>
      </c>
      <c r="BG2165" s="62">
        <f>IF(Voorblad!$E$10=Rekenblad!BC2165,Rekenblad!AY2165,0)</f>
        <v>0</v>
      </c>
      <c r="BH2165" s="37">
        <f>IF(Voorblad!$E$10=Rekenblad!BC2165,Rekenblad!AZ2165,0)</f>
        <v>0</v>
      </c>
      <c r="BI2165" s="37">
        <f>IF(Voorblad!$E$10=Rekenblad!BC2165,Rekenblad!BA2165,0)</f>
        <v>0</v>
      </c>
      <c r="BK2165">
        <v>18</v>
      </c>
      <c r="BL2165" s="37">
        <f>IF(Voorblad!$E$14=Rekenblad!$BL$2155,Rekenblad!BD2165,0)</f>
        <v>0</v>
      </c>
      <c r="BM2165" s="37">
        <f>IF(Voorblad!$E$14=Rekenblad!$BL$2155,Rekenblad!BE2165,0)</f>
        <v>0</v>
      </c>
      <c r="BN2165" s="37">
        <f>IF(Voorblad!$E$14=Rekenblad!$BL$2155,Rekenblad!BF2165,0)</f>
        <v>0</v>
      </c>
      <c r="BO2165" s="37">
        <f>IF(Voorblad!$E$14=Rekenblad!$BL$2155,Rekenblad!BG2165,0)</f>
        <v>0</v>
      </c>
      <c r="BP2165" s="37">
        <f>IF(Voorblad!$E$14=Rekenblad!$BL$2155,Rekenblad!BH2165,0)</f>
        <v>0</v>
      </c>
      <c r="BQ2165" s="37">
        <f>IF(Voorblad!$E$14=Rekenblad!$BL$2155,Rekenblad!BI2165,0)</f>
        <v>0</v>
      </c>
    </row>
    <row r="2166" spans="2:69" x14ac:dyDescent="0.25">
      <c r="B2166">
        <f>'Data TREND'!$BR$156</f>
        <v>19</v>
      </c>
      <c r="C2166" s="37">
        <f>'Data TREND'!BT300</f>
        <v>167.16325656839786</v>
      </c>
      <c r="D2166" s="37">
        <f>'Data TREND'!BU300</f>
        <v>60.816740899812139</v>
      </c>
      <c r="E2166" s="37">
        <f>'Data TREND'!BV300</f>
        <v>84.946800994854513</v>
      </c>
      <c r="F2166" s="37">
        <f>'Data TREND'!BW300</f>
        <v>313.01198273816567</v>
      </c>
      <c r="G2166" s="37">
        <f>'Data TREND'!BX300</f>
        <v>41.524058147954207</v>
      </c>
      <c r="H2166" s="37">
        <f>'Data TREND'!BY300</f>
        <v>17.087857198682066</v>
      </c>
      <c r="J2166" s="37">
        <f t="shared" si="1528"/>
        <v>167.16325656839786</v>
      </c>
      <c r="K2166" s="37">
        <f t="shared" si="1529"/>
        <v>60.816740899812139</v>
      </c>
      <c r="L2166" s="37">
        <f t="shared" si="1530"/>
        <v>84.946800994854513</v>
      </c>
      <c r="M2166" s="37">
        <f t="shared" si="1531"/>
        <v>313.01198273816567</v>
      </c>
      <c r="N2166" s="37">
        <f t="shared" si="1532"/>
        <v>41.524058147954207</v>
      </c>
      <c r="O2166" s="37">
        <f t="shared" si="1533"/>
        <v>17.087857198682066</v>
      </c>
      <c r="Q2166">
        <f>'Data TREND'!$BR$156</f>
        <v>19</v>
      </c>
      <c r="R2166" s="37">
        <f>'Data TREND'!CA300</f>
        <v>202.59599101301018</v>
      </c>
      <c r="S2166" s="37">
        <f>'Data TREND'!CB300</f>
        <v>80.946098790672067</v>
      </c>
      <c r="T2166" s="37">
        <f>'Data TREND'!CC300</f>
        <v>84.042696234458646</v>
      </c>
      <c r="U2166" s="37">
        <f>'Data TREND'!CD300</f>
        <v>367.32993340428817</v>
      </c>
      <c r="V2166" s="37">
        <f>'Data TREND'!CE300</f>
        <v>49.984757606070453</v>
      </c>
      <c r="W2166" s="37">
        <f>'Data TREND'!CF300</f>
        <v>20.445275455377978</v>
      </c>
      <c r="Y2166" s="37">
        <f t="shared" si="1534"/>
        <v>0</v>
      </c>
      <c r="Z2166" s="37">
        <f t="shared" si="1535"/>
        <v>0</v>
      </c>
      <c r="AA2166" s="37">
        <f t="shared" si="1536"/>
        <v>0</v>
      </c>
      <c r="AB2166" s="37">
        <f t="shared" si="1537"/>
        <v>0</v>
      </c>
      <c r="AC2166" s="37">
        <f t="shared" si="1538"/>
        <v>0</v>
      </c>
      <c r="AD2166" s="37">
        <f t="shared" si="1539"/>
        <v>0</v>
      </c>
      <c r="AF2166">
        <f>'Data TREND'!$BR$156</f>
        <v>19</v>
      </c>
      <c r="AG2166" s="37">
        <f>'Data TREND'!CH300</f>
        <v>239.22527788507068</v>
      </c>
      <c r="AH2166" s="37">
        <f>'Data TREND'!CI300</f>
        <v>83.836144216674256</v>
      </c>
      <c r="AI2166" s="37">
        <f>'Data TREND'!CJ300</f>
        <v>87.017283982769072</v>
      </c>
      <c r="AJ2166" s="37">
        <f>'Data TREND'!CK300</f>
        <v>410.33195716466747</v>
      </c>
      <c r="AK2166" s="37">
        <f>'Data TREND'!CL300</f>
        <v>58.616261615909849</v>
      </c>
      <c r="AL2166" s="37">
        <f>'Data TREND'!CM300</f>
        <v>24.144771011408388</v>
      </c>
      <c r="AN2166" s="37">
        <f t="shared" si="1540"/>
        <v>0</v>
      </c>
      <c r="AO2166" s="37">
        <f t="shared" si="1541"/>
        <v>0</v>
      </c>
      <c r="AP2166" s="37">
        <f t="shared" si="1542"/>
        <v>0</v>
      </c>
      <c r="AQ2166" s="37">
        <f t="shared" si="1543"/>
        <v>0</v>
      </c>
      <c r="AR2166" s="37">
        <f t="shared" si="1544"/>
        <v>0</v>
      </c>
      <c r="AS2166" s="37">
        <f t="shared" si="1545"/>
        <v>0</v>
      </c>
      <c r="AU2166">
        <v>19</v>
      </c>
      <c r="AV2166" s="37">
        <f t="shared" si="1546"/>
        <v>167.16325656839786</v>
      </c>
      <c r="AW2166" s="37">
        <f t="shared" si="1547"/>
        <v>60.816740899812139</v>
      </c>
      <c r="AX2166" s="37">
        <f t="shared" si="1548"/>
        <v>84.946800994854513</v>
      </c>
      <c r="AY2166" s="37">
        <f t="shared" si="1549"/>
        <v>313.01198273816567</v>
      </c>
      <c r="AZ2166" s="37">
        <f t="shared" si="1550"/>
        <v>41.524058147954207</v>
      </c>
      <c r="BA2166" s="37">
        <f t="shared" si="1551"/>
        <v>17.087857198682066</v>
      </c>
      <c r="BC2166">
        <v>19</v>
      </c>
      <c r="BD2166" s="37">
        <f>IF(Voorblad!$E$10=Rekenblad!BC2166,Rekenblad!AV2166,0)</f>
        <v>0</v>
      </c>
      <c r="BE2166" s="37">
        <f>IF(Voorblad!$E$10=Rekenblad!BC2166,Rekenblad!AW2166,0)</f>
        <v>0</v>
      </c>
      <c r="BF2166" s="37">
        <f>IF(Voorblad!$E$10=Rekenblad!BC2166,Rekenblad!AX2166,0)</f>
        <v>0</v>
      </c>
      <c r="BG2166" s="62">
        <f>IF(Voorblad!$E$10=Rekenblad!BC2166,Rekenblad!AY2166,0)</f>
        <v>0</v>
      </c>
      <c r="BH2166" s="37">
        <f>IF(Voorblad!$E$10=Rekenblad!BC2166,Rekenblad!AZ2166,0)</f>
        <v>0</v>
      </c>
      <c r="BI2166" s="37">
        <f>IF(Voorblad!$E$10=Rekenblad!BC2166,Rekenblad!BA2166,0)</f>
        <v>0</v>
      </c>
      <c r="BK2166">
        <v>19</v>
      </c>
      <c r="BL2166" s="37">
        <f>IF(Voorblad!$E$14=Rekenblad!$BL$2155,Rekenblad!BD2166,0)</f>
        <v>0</v>
      </c>
      <c r="BM2166" s="37">
        <f>IF(Voorblad!$E$14=Rekenblad!$BL$2155,Rekenblad!BE2166,0)</f>
        <v>0</v>
      </c>
      <c r="BN2166" s="37">
        <f>IF(Voorblad!$E$14=Rekenblad!$BL$2155,Rekenblad!BF2166,0)</f>
        <v>0</v>
      </c>
      <c r="BO2166" s="37">
        <f>IF(Voorblad!$E$14=Rekenblad!$BL$2155,Rekenblad!BG2166,0)</f>
        <v>0</v>
      </c>
      <c r="BP2166" s="37">
        <f>IF(Voorblad!$E$14=Rekenblad!$BL$2155,Rekenblad!BH2166,0)</f>
        <v>0</v>
      </c>
      <c r="BQ2166" s="37">
        <f>IF(Voorblad!$E$14=Rekenblad!$BL$2155,Rekenblad!BI2166,0)</f>
        <v>0</v>
      </c>
    </row>
    <row r="2167" spans="2:69" x14ac:dyDescent="0.25">
      <c r="B2167">
        <f>'Data TREND'!$BR$157</f>
        <v>20</v>
      </c>
      <c r="C2167" s="37">
        <f>'Data TREND'!BT301</f>
        <v>172.26999701725984</v>
      </c>
      <c r="D2167" s="37">
        <f>'Data TREND'!BU301</f>
        <v>62.824507534385802</v>
      </c>
      <c r="E2167" s="37">
        <f>'Data TREND'!BV301</f>
        <v>89.360050565858501</v>
      </c>
      <c r="F2167" s="37">
        <f>'Data TREND'!BW301</f>
        <v>324.5373617699662</v>
      </c>
      <c r="G2167" s="37">
        <f>'Data TREND'!BX301</f>
        <v>41.378595635974463</v>
      </c>
      <c r="H2167" s="37">
        <f>'Data TREND'!BY301</f>
        <v>17.02609298966156</v>
      </c>
      <c r="J2167" s="37">
        <f t="shared" si="1528"/>
        <v>172.26999701725984</v>
      </c>
      <c r="K2167" s="37">
        <f t="shared" si="1529"/>
        <v>62.824507534385802</v>
      </c>
      <c r="L2167" s="37">
        <f t="shared" si="1530"/>
        <v>89.360050565858501</v>
      </c>
      <c r="M2167" s="37">
        <f t="shared" si="1531"/>
        <v>324.5373617699662</v>
      </c>
      <c r="N2167" s="37">
        <f t="shared" si="1532"/>
        <v>41.378595635974463</v>
      </c>
      <c r="O2167" s="37">
        <f t="shared" si="1533"/>
        <v>17.02609298966156</v>
      </c>
      <c r="Q2167">
        <f>'Data TREND'!$BR$157</f>
        <v>20</v>
      </c>
      <c r="R2167" s="37">
        <f>'Data TREND'!CA301</f>
        <v>208.47611846356205</v>
      </c>
      <c r="S2167" s="37">
        <f>'Data TREND'!CB301</f>
        <v>83.276846668212841</v>
      </c>
      <c r="T2167" s="37">
        <f>'Data TREND'!CC301</f>
        <v>88.466372904164331</v>
      </c>
      <c r="U2167" s="37">
        <f>'Data TREND'!CD301</f>
        <v>379.96651283636425</v>
      </c>
      <c r="V2167" s="37">
        <f>'Data TREND'!CE301</f>
        <v>49.765097150974547</v>
      </c>
      <c r="W2167" s="37">
        <f>'Data TREND'!CF301</f>
        <v>20.354736055370363</v>
      </c>
      <c r="Y2167" s="37">
        <f t="shared" si="1534"/>
        <v>0</v>
      </c>
      <c r="Z2167" s="37">
        <f t="shared" si="1535"/>
        <v>0</v>
      </c>
      <c r="AA2167" s="37">
        <f t="shared" si="1536"/>
        <v>0</v>
      </c>
      <c r="AB2167" s="37">
        <f t="shared" si="1537"/>
        <v>0</v>
      </c>
      <c r="AC2167" s="37">
        <f t="shared" si="1538"/>
        <v>0</v>
      </c>
      <c r="AD2167" s="37">
        <f t="shared" si="1539"/>
        <v>0</v>
      </c>
      <c r="AF2167">
        <f>'Data TREND'!$BR$157</f>
        <v>20</v>
      </c>
      <c r="AG2167" s="37">
        <f>'Data TREND'!CH301</f>
        <v>245.8165074446313</v>
      </c>
      <c r="AH2167" s="37">
        <f>'Data TREND'!CI301</f>
        <v>86.200326168135945</v>
      </c>
      <c r="AI2167" s="37">
        <f>'Data TREND'!CJ301</f>
        <v>91.397399282014845</v>
      </c>
      <c r="AJ2167" s="37">
        <f>'Data TREND'!CK301</f>
        <v>423.66329319114624</v>
      </c>
      <c r="AK2167" s="37">
        <f>'Data TREND'!CL301</f>
        <v>58.295909965027462</v>
      </c>
      <c r="AL2167" s="37">
        <f>'Data TREND'!CM301</f>
        <v>24.011377084761733</v>
      </c>
      <c r="AN2167" s="37">
        <f t="shared" si="1540"/>
        <v>0</v>
      </c>
      <c r="AO2167" s="37">
        <f t="shared" si="1541"/>
        <v>0</v>
      </c>
      <c r="AP2167" s="37">
        <f t="shared" si="1542"/>
        <v>0</v>
      </c>
      <c r="AQ2167" s="37">
        <f t="shared" si="1543"/>
        <v>0</v>
      </c>
      <c r="AR2167" s="37">
        <f t="shared" si="1544"/>
        <v>0</v>
      </c>
      <c r="AS2167" s="37">
        <f t="shared" si="1545"/>
        <v>0</v>
      </c>
      <c r="AU2167">
        <v>20</v>
      </c>
      <c r="AV2167" s="37">
        <f t="shared" si="1546"/>
        <v>172.26999701725984</v>
      </c>
      <c r="AW2167" s="37">
        <f t="shared" si="1547"/>
        <v>62.824507534385802</v>
      </c>
      <c r="AX2167" s="37">
        <f t="shared" si="1548"/>
        <v>89.360050565858501</v>
      </c>
      <c r="AY2167" s="37">
        <f t="shared" si="1549"/>
        <v>324.5373617699662</v>
      </c>
      <c r="AZ2167" s="37">
        <f t="shared" si="1550"/>
        <v>41.378595635974463</v>
      </c>
      <c r="BA2167" s="37">
        <f t="shared" si="1551"/>
        <v>17.02609298966156</v>
      </c>
      <c r="BC2167">
        <v>20</v>
      </c>
      <c r="BD2167" s="37">
        <f>IF(Voorblad!$E$10=Rekenblad!BC2167,Rekenblad!AV2167,0)</f>
        <v>0</v>
      </c>
      <c r="BE2167" s="37">
        <f>IF(Voorblad!$E$10=Rekenblad!BC2167,Rekenblad!AW2167,0)</f>
        <v>0</v>
      </c>
      <c r="BF2167" s="37">
        <f>IF(Voorblad!$E$10=Rekenblad!BC2167,Rekenblad!AX2167,0)</f>
        <v>0</v>
      </c>
      <c r="BG2167" s="62">
        <f>IF(Voorblad!$E$10=Rekenblad!BC2167,Rekenblad!AY2167,0)</f>
        <v>0</v>
      </c>
      <c r="BH2167" s="37">
        <f>IF(Voorblad!$E$10=Rekenblad!BC2167,Rekenblad!AZ2167,0)</f>
        <v>0</v>
      </c>
      <c r="BI2167" s="37">
        <f>IF(Voorblad!$E$10=Rekenblad!BC2167,Rekenblad!BA2167,0)</f>
        <v>0</v>
      </c>
      <c r="BK2167">
        <v>20</v>
      </c>
      <c r="BL2167" s="37">
        <f>IF(Voorblad!$E$14=Rekenblad!$BL$2155,Rekenblad!BD2167,0)</f>
        <v>0</v>
      </c>
      <c r="BM2167" s="37">
        <f>IF(Voorblad!$E$14=Rekenblad!$BL$2155,Rekenblad!BE2167,0)</f>
        <v>0</v>
      </c>
      <c r="BN2167" s="37">
        <f>IF(Voorblad!$E$14=Rekenblad!$BL$2155,Rekenblad!BF2167,0)</f>
        <v>0</v>
      </c>
      <c r="BO2167" s="37">
        <f>IF(Voorblad!$E$14=Rekenblad!$BL$2155,Rekenblad!BG2167,0)</f>
        <v>0</v>
      </c>
      <c r="BP2167" s="37">
        <f>IF(Voorblad!$E$14=Rekenblad!$BL$2155,Rekenblad!BH2167,0)</f>
        <v>0</v>
      </c>
      <c r="BQ2167" s="37">
        <f>IF(Voorblad!$E$14=Rekenblad!$BL$2155,Rekenblad!BI2167,0)</f>
        <v>0</v>
      </c>
    </row>
    <row r="2168" spans="2:69" x14ac:dyDescent="0.25">
      <c r="B2168">
        <f>'Data TREND'!$BR$158</f>
        <v>21</v>
      </c>
      <c r="C2168" s="37">
        <f>'Data TREND'!BT302</f>
        <v>177.3767374661218</v>
      </c>
      <c r="D2168" s="37">
        <f>'Data TREND'!BU302</f>
        <v>64.832274168959458</v>
      </c>
      <c r="E2168" s="37">
        <f>'Data TREND'!BV302</f>
        <v>93.773300136862503</v>
      </c>
      <c r="F2168" s="37">
        <f>'Data TREND'!BW302</f>
        <v>336.06274080176678</v>
      </c>
      <c r="G2168" s="37">
        <f>'Data TREND'!BX302</f>
        <v>41.233133123994719</v>
      </c>
      <c r="H2168" s="37">
        <f>'Data TREND'!BY302</f>
        <v>16.964328780641058</v>
      </c>
      <c r="J2168" s="37">
        <f t="shared" si="1528"/>
        <v>177.3767374661218</v>
      </c>
      <c r="K2168" s="37">
        <f t="shared" si="1529"/>
        <v>64.832274168959458</v>
      </c>
      <c r="L2168" s="37">
        <f t="shared" si="1530"/>
        <v>93.773300136862503</v>
      </c>
      <c r="M2168" s="37">
        <f t="shared" si="1531"/>
        <v>336.06274080176678</v>
      </c>
      <c r="N2168" s="37">
        <f t="shared" si="1532"/>
        <v>41.233133123994719</v>
      </c>
      <c r="O2168" s="37">
        <f t="shared" si="1533"/>
        <v>16.964328780641058</v>
      </c>
      <c r="Q2168">
        <f>'Data TREND'!$BR$158</f>
        <v>21</v>
      </c>
      <c r="R2168" s="37">
        <f>'Data TREND'!CA302</f>
        <v>214.35624591411391</v>
      </c>
      <c r="S2168" s="37">
        <f>'Data TREND'!CB302</f>
        <v>85.607594545753614</v>
      </c>
      <c r="T2168" s="37">
        <f>'Data TREND'!CC302</f>
        <v>92.890049573870002</v>
      </c>
      <c r="U2168" s="37">
        <f>'Data TREND'!CD302</f>
        <v>392.60309226844026</v>
      </c>
      <c r="V2168" s="37">
        <f>'Data TREND'!CE302</f>
        <v>49.545436695878642</v>
      </c>
      <c r="W2168" s="37">
        <f>'Data TREND'!CF302</f>
        <v>20.264196655362749</v>
      </c>
      <c r="Y2168" s="37">
        <f t="shared" si="1534"/>
        <v>0</v>
      </c>
      <c r="Z2168" s="37">
        <f t="shared" si="1535"/>
        <v>0</v>
      </c>
      <c r="AA2168" s="37">
        <f t="shared" si="1536"/>
        <v>0</v>
      </c>
      <c r="AB2168" s="37">
        <f t="shared" si="1537"/>
        <v>0</v>
      </c>
      <c r="AC2168" s="37">
        <f t="shared" si="1538"/>
        <v>0</v>
      </c>
      <c r="AD2168" s="37">
        <f t="shared" si="1539"/>
        <v>0</v>
      </c>
      <c r="AF2168">
        <f>'Data TREND'!$BR$158</f>
        <v>21</v>
      </c>
      <c r="AG2168" s="37">
        <f>'Data TREND'!CH302</f>
        <v>252.40773700419194</v>
      </c>
      <c r="AH2168" s="37">
        <f>'Data TREND'!CI302</f>
        <v>88.564508119597619</v>
      </c>
      <c r="AI2168" s="37">
        <f>'Data TREND'!CJ302</f>
        <v>95.777514581260633</v>
      </c>
      <c r="AJ2168" s="37">
        <f>'Data TREND'!CK302</f>
        <v>436.994629217625</v>
      </c>
      <c r="AK2168" s="37">
        <f>'Data TREND'!CL302</f>
        <v>57.975558314145083</v>
      </c>
      <c r="AL2168" s="37">
        <f>'Data TREND'!CM302</f>
        <v>23.877983158115079</v>
      </c>
      <c r="AN2168" s="37">
        <f t="shared" si="1540"/>
        <v>0</v>
      </c>
      <c r="AO2168" s="37">
        <f t="shared" si="1541"/>
        <v>0</v>
      </c>
      <c r="AP2168" s="37">
        <f t="shared" si="1542"/>
        <v>0</v>
      </c>
      <c r="AQ2168" s="37">
        <f t="shared" si="1543"/>
        <v>0</v>
      </c>
      <c r="AR2168" s="37">
        <f t="shared" si="1544"/>
        <v>0</v>
      </c>
      <c r="AS2168" s="37">
        <f t="shared" si="1545"/>
        <v>0</v>
      </c>
      <c r="AU2168">
        <v>21</v>
      </c>
      <c r="AV2168" s="37">
        <f t="shared" si="1546"/>
        <v>177.3767374661218</v>
      </c>
      <c r="AW2168" s="37">
        <f t="shared" si="1547"/>
        <v>64.832274168959458</v>
      </c>
      <c r="AX2168" s="37">
        <f t="shared" si="1548"/>
        <v>93.773300136862503</v>
      </c>
      <c r="AY2168" s="37">
        <f t="shared" si="1549"/>
        <v>336.06274080176678</v>
      </c>
      <c r="AZ2168" s="37">
        <f t="shared" si="1550"/>
        <v>41.233133123994719</v>
      </c>
      <c r="BA2168" s="37">
        <f t="shared" si="1551"/>
        <v>16.964328780641058</v>
      </c>
      <c r="BC2168">
        <v>21</v>
      </c>
      <c r="BD2168" s="37">
        <f>IF(Voorblad!$E$10=Rekenblad!BC2168,Rekenblad!AV2168,0)</f>
        <v>0</v>
      </c>
      <c r="BE2168" s="37">
        <f>IF(Voorblad!$E$10=Rekenblad!BC2168,Rekenblad!AW2168,0)</f>
        <v>0</v>
      </c>
      <c r="BF2168" s="37">
        <f>IF(Voorblad!$E$10=Rekenblad!BC2168,Rekenblad!AX2168,0)</f>
        <v>0</v>
      </c>
      <c r="BG2168" s="62">
        <f>IF(Voorblad!$E$10=Rekenblad!BC2168,Rekenblad!AY2168,0)</f>
        <v>0</v>
      </c>
      <c r="BH2168" s="37">
        <f>IF(Voorblad!$E$10=Rekenblad!BC2168,Rekenblad!AZ2168,0)</f>
        <v>0</v>
      </c>
      <c r="BI2168" s="37">
        <f>IF(Voorblad!$E$10=Rekenblad!BC2168,Rekenblad!BA2168,0)</f>
        <v>0</v>
      </c>
      <c r="BK2168">
        <v>21</v>
      </c>
      <c r="BL2168" s="37">
        <f>IF(Voorblad!$E$14=Rekenblad!$BL$2155,Rekenblad!BD2168,0)</f>
        <v>0</v>
      </c>
      <c r="BM2168" s="37">
        <f>IF(Voorblad!$E$14=Rekenblad!$BL$2155,Rekenblad!BE2168,0)</f>
        <v>0</v>
      </c>
      <c r="BN2168" s="37">
        <f>IF(Voorblad!$E$14=Rekenblad!$BL$2155,Rekenblad!BF2168,0)</f>
        <v>0</v>
      </c>
      <c r="BO2168" s="37">
        <f>IF(Voorblad!$E$14=Rekenblad!$BL$2155,Rekenblad!BG2168,0)</f>
        <v>0</v>
      </c>
      <c r="BP2168" s="37">
        <f>IF(Voorblad!$E$14=Rekenblad!$BL$2155,Rekenblad!BH2168,0)</f>
        <v>0</v>
      </c>
      <c r="BQ2168" s="37">
        <f>IF(Voorblad!$E$14=Rekenblad!$BL$2155,Rekenblad!BI2168,0)</f>
        <v>0</v>
      </c>
    </row>
    <row r="2169" spans="2:69" x14ac:dyDescent="0.25">
      <c r="B2169">
        <f>'Data TREND'!$BR$159</f>
        <v>22</v>
      </c>
      <c r="C2169" s="37">
        <f>'Data TREND'!BT303</f>
        <v>182.48347791498378</v>
      </c>
      <c r="D2169" s="37">
        <f>'Data TREND'!BU303</f>
        <v>66.840040803533128</v>
      </c>
      <c r="E2169" s="37">
        <f>'Data TREND'!BV303</f>
        <v>98.18654970786649</v>
      </c>
      <c r="F2169" s="37">
        <f>'Data TREND'!BW303</f>
        <v>347.58811983356736</v>
      </c>
      <c r="G2169" s="37">
        <f>'Data TREND'!BX303</f>
        <v>41.087670612014982</v>
      </c>
      <c r="H2169" s="37">
        <f>'Data TREND'!BY303</f>
        <v>16.902564571620555</v>
      </c>
      <c r="J2169" s="37">
        <f t="shared" si="1528"/>
        <v>182.48347791498378</v>
      </c>
      <c r="K2169" s="37">
        <f t="shared" si="1529"/>
        <v>66.840040803533128</v>
      </c>
      <c r="L2169" s="37">
        <f t="shared" si="1530"/>
        <v>98.18654970786649</v>
      </c>
      <c r="M2169" s="37">
        <f t="shared" si="1531"/>
        <v>347.58811983356736</v>
      </c>
      <c r="N2169" s="37">
        <f t="shared" si="1532"/>
        <v>41.087670612014982</v>
      </c>
      <c r="O2169" s="37">
        <f t="shared" si="1533"/>
        <v>16.902564571620555</v>
      </c>
      <c r="Q2169">
        <f>'Data TREND'!$BR$159</f>
        <v>22</v>
      </c>
      <c r="R2169" s="37">
        <f>'Data TREND'!CA303</f>
        <v>220.23637336466581</v>
      </c>
      <c r="S2169" s="37">
        <f>'Data TREND'!CB303</f>
        <v>87.938342423294387</v>
      </c>
      <c r="T2169" s="37">
        <f>'Data TREND'!CC303</f>
        <v>97.313726243575687</v>
      </c>
      <c r="U2169" s="37">
        <f>'Data TREND'!CD303</f>
        <v>405.23967170051634</v>
      </c>
      <c r="V2169" s="37">
        <f>'Data TREND'!CE303</f>
        <v>49.32577624078273</v>
      </c>
      <c r="W2169" s="37">
        <f>'Data TREND'!CF303</f>
        <v>20.173657255355135</v>
      </c>
      <c r="Y2169" s="37">
        <f t="shared" si="1534"/>
        <v>0</v>
      </c>
      <c r="Z2169" s="37">
        <f t="shared" si="1535"/>
        <v>0</v>
      </c>
      <c r="AA2169" s="37">
        <f t="shared" si="1536"/>
        <v>0</v>
      </c>
      <c r="AB2169" s="37">
        <f t="shared" si="1537"/>
        <v>0</v>
      </c>
      <c r="AC2169" s="37">
        <f t="shared" si="1538"/>
        <v>0</v>
      </c>
      <c r="AD2169" s="37">
        <f t="shared" si="1539"/>
        <v>0</v>
      </c>
      <c r="AF2169">
        <f>'Data TREND'!$BR$159</f>
        <v>22</v>
      </c>
      <c r="AG2169" s="37">
        <f>'Data TREND'!CH303</f>
        <v>258.99896656375256</v>
      </c>
      <c r="AH2169" s="37">
        <f>'Data TREND'!CI303</f>
        <v>90.928690071059293</v>
      </c>
      <c r="AI2169" s="37">
        <f>'Data TREND'!CJ303</f>
        <v>100.15762988050641</v>
      </c>
      <c r="AJ2169" s="37">
        <f>'Data TREND'!CK303</f>
        <v>450.32596524410371</v>
      </c>
      <c r="AK2169" s="37">
        <f>'Data TREND'!CL303</f>
        <v>57.655206663262703</v>
      </c>
      <c r="AL2169" s="37">
        <f>'Data TREND'!CM303</f>
        <v>23.744589231468424</v>
      </c>
      <c r="AN2169" s="37">
        <f t="shared" si="1540"/>
        <v>0</v>
      </c>
      <c r="AO2169" s="37">
        <f t="shared" si="1541"/>
        <v>0</v>
      </c>
      <c r="AP2169" s="37">
        <f t="shared" si="1542"/>
        <v>0</v>
      </c>
      <c r="AQ2169" s="37">
        <f t="shared" si="1543"/>
        <v>0</v>
      </c>
      <c r="AR2169" s="37">
        <f t="shared" si="1544"/>
        <v>0</v>
      </c>
      <c r="AS2169" s="37">
        <f t="shared" si="1545"/>
        <v>0</v>
      </c>
      <c r="AU2169">
        <v>22</v>
      </c>
      <c r="AV2169" s="37">
        <f t="shared" si="1546"/>
        <v>182.48347791498378</v>
      </c>
      <c r="AW2169" s="37">
        <f t="shared" si="1547"/>
        <v>66.840040803533128</v>
      </c>
      <c r="AX2169" s="37">
        <f t="shared" si="1548"/>
        <v>98.18654970786649</v>
      </c>
      <c r="AY2169" s="37">
        <f t="shared" si="1549"/>
        <v>347.58811983356736</v>
      </c>
      <c r="AZ2169" s="37">
        <f t="shared" si="1550"/>
        <v>41.087670612014982</v>
      </c>
      <c r="BA2169" s="37">
        <f t="shared" si="1551"/>
        <v>16.902564571620555</v>
      </c>
      <c r="BC2169">
        <v>22</v>
      </c>
      <c r="BD2169" s="37">
        <f>IF(Voorblad!$E$10=Rekenblad!BC2169,Rekenblad!AV2169,0)</f>
        <v>0</v>
      </c>
      <c r="BE2169" s="37">
        <f>IF(Voorblad!$E$10=Rekenblad!BC2169,Rekenblad!AW2169,0)</f>
        <v>0</v>
      </c>
      <c r="BF2169" s="37">
        <f>IF(Voorblad!$E$10=Rekenblad!BC2169,Rekenblad!AX2169,0)</f>
        <v>0</v>
      </c>
      <c r="BG2169" s="62">
        <f>IF(Voorblad!$E$10=Rekenblad!BC2169,Rekenblad!AY2169,0)</f>
        <v>0</v>
      </c>
      <c r="BH2169" s="37">
        <f>IF(Voorblad!$E$10=Rekenblad!BC2169,Rekenblad!AZ2169,0)</f>
        <v>0</v>
      </c>
      <c r="BI2169" s="37">
        <f>IF(Voorblad!$E$10=Rekenblad!BC2169,Rekenblad!BA2169,0)</f>
        <v>0</v>
      </c>
      <c r="BK2169">
        <v>22</v>
      </c>
      <c r="BL2169" s="37">
        <f>IF(Voorblad!$E$14=Rekenblad!$BL$2155,Rekenblad!BD2169,0)</f>
        <v>0</v>
      </c>
      <c r="BM2169" s="37">
        <f>IF(Voorblad!$E$14=Rekenblad!$BL$2155,Rekenblad!BE2169,0)</f>
        <v>0</v>
      </c>
      <c r="BN2169" s="37">
        <f>IF(Voorblad!$E$14=Rekenblad!$BL$2155,Rekenblad!BF2169,0)</f>
        <v>0</v>
      </c>
      <c r="BO2169" s="37">
        <f>IF(Voorblad!$E$14=Rekenblad!$BL$2155,Rekenblad!BG2169,0)</f>
        <v>0</v>
      </c>
      <c r="BP2169" s="37">
        <f>IF(Voorblad!$E$14=Rekenblad!$BL$2155,Rekenblad!BH2169,0)</f>
        <v>0</v>
      </c>
      <c r="BQ2169" s="37">
        <f>IF(Voorblad!$E$14=Rekenblad!$BL$2155,Rekenblad!BI2169,0)</f>
        <v>0</v>
      </c>
    </row>
    <row r="2170" spans="2:69" x14ac:dyDescent="0.25">
      <c r="B2170">
        <f>'Data TREND'!$BR$160</f>
        <v>23</v>
      </c>
      <c r="C2170" s="37">
        <f>'Data TREND'!BT304</f>
        <v>187.59021836384574</v>
      </c>
      <c r="D2170" s="37">
        <f>'Data TREND'!BU304</f>
        <v>68.847807438106784</v>
      </c>
      <c r="E2170" s="37">
        <f>'Data TREND'!BV304</f>
        <v>102.59979927887048</v>
      </c>
      <c r="F2170" s="37">
        <f>'Data TREND'!BW304</f>
        <v>359.11349886536789</v>
      </c>
      <c r="G2170" s="37">
        <f>'Data TREND'!BX304</f>
        <v>40.942208100035238</v>
      </c>
      <c r="H2170" s="37">
        <f>'Data TREND'!BY304</f>
        <v>16.840800362600053</v>
      </c>
      <c r="J2170" s="37">
        <f t="shared" si="1528"/>
        <v>187.59021836384574</v>
      </c>
      <c r="K2170" s="37">
        <f t="shared" si="1529"/>
        <v>68.847807438106784</v>
      </c>
      <c r="L2170" s="37">
        <f t="shared" si="1530"/>
        <v>102.59979927887048</v>
      </c>
      <c r="M2170" s="37">
        <f t="shared" si="1531"/>
        <v>359.11349886536789</v>
      </c>
      <c r="N2170" s="37">
        <f t="shared" si="1532"/>
        <v>40.942208100035238</v>
      </c>
      <c r="O2170" s="37">
        <f t="shared" si="1533"/>
        <v>16.840800362600053</v>
      </c>
      <c r="Q2170">
        <f>'Data TREND'!$BR$160</f>
        <v>23</v>
      </c>
      <c r="R2170" s="37">
        <f>'Data TREND'!CA304</f>
        <v>226.11650081521768</v>
      </c>
      <c r="S2170" s="37">
        <f>'Data TREND'!CB304</f>
        <v>90.26909030083516</v>
      </c>
      <c r="T2170" s="37">
        <f>'Data TREND'!CC304</f>
        <v>101.73740291328137</v>
      </c>
      <c r="U2170" s="37">
        <f>'Data TREND'!CD304</f>
        <v>417.87625113259242</v>
      </c>
      <c r="V2170" s="37">
        <f>'Data TREND'!CE304</f>
        <v>49.106115785686825</v>
      </c>
      <c r="W2170" s="37">
        <f>'Data TREND'!CF304</f>
        <v>20.083117855347517</v>
      </c>
      <c r="Y2170" s="37">
        <f t="shared" si="1534"/>
        <v>0</v>
      </c>
      <c r="Z2170" s="37">
        <f t="shared" si="1535"/>
        <v>0</v>
      </c>
      <c r="AA2170" s="37">
        <f t="shared" si="1536"/>
        <v>0</v>
      </c>
      <c r="AB2170" s="37">
        <f t="shared" si="1537"/>
        <v>0</v>
      </c>
      <c r="AC2170" s="37">
        <f t="shared" si="1538"/>
        <v>0</v>
      </c>
      <c r="AD2170" s="37">
        <f t="shared" si="1539"/>
        <v>0</v>
      </c>
      <c r="AF2170">
        <f>'Data TREND'!$BR$160</f>
        <v>23</v>
      </c>
      <c r="AG2170" s="37">
        <f>'Data TREND'!CH304</f>
        <v>265.59019612331326</v>
      </c>
      <c r="AH2170" s="37">
        <f>'Data TREND'!CI304</f>
        <v>93.292872022520982</v>
      </c>
      <c r="AI2170" s="37">
        <f>'Data TREND'!CJ304</f>
        <v>104.53774517975218</v>
      </c>
      <c r="AJ2170" s="37">
        <f>'Data TREND'!CK304</f>
        <v>463.65730127058248</v>
      </c>
      <c r="AK2170" s="37">
        <f>'Data TREND'!CL304</f>
        <v>57.334855012380324</v>
      </c>
      <c r="AL2170" s="37">
        <f>'Data TREND'!CM304</f>
        <v>23.61119530482177</v>
      </c>
      <c r="AN2170" s="37">
        <f t="shared" si="1540"/>
        <v>0</v>
      </c>
      <c r="AO2170" s="37">
        <f t="shared" si="1541"/>
        <v>0</v>
      </c>
      <c r="AP2170" s="37">
        <f t="shared" si="1542"/>
        <v>0</v>
      </c>
      <c r="AQ2170" s="37">
        <f t="shared" si="1543"/>
        <v>0</v>
      </c>
      <c r="AR2170" s="37">
        <f t="shared" si="1544"/>
        <v>0</v>
      </c>
      <c r="AS2170" s="37">
        <f t="shared" si="1545"/>
        <v>0</v>
      </c>
      <c r="AU2170">
        <v>23</v>
      </c>
      <c r="AV2170" s="37">
        <f t="shared" si="1546"/>
        <v>187.59021836384574</v>
      </c>
      <c r="AW2170" s="37">
        <f t="shared" si="1547"/>
        <v>68.847807438106784</v>
      </c>
      <c r="AX2170" s="37">
        <f t="shared" si="1548"/>
        <v>102.59979927887048</v>
      </c>
      <c r="AY2170" s="37">
        <f t="shared" si="1549"/>
        <v>359.11349886536789</v>
      </c>
      <c r="AZ2170" s="37">
        <f t="shared" si="1550"/>
        <v>40.942208100035238</v>
      </c>
      <c r="BA2170" s="37">
        <f t="shared" si="1551"/>
        <v>16.840800362600053</v>
      </c>
      <c r="BC2170">
        <v>23</v>
      </c>
      <c r="BD2170" s="37">
        <f>IF(Voorblad!$E$10=Rekenblad!BC2170,Rekenblad!AV2170,0)</f>
        <v>0</v>
      </c>
      <c r="BE2170" s="37">
        <f>IF(Voorblad!$E$10=Rekenblad!BC2170,Rekenblad!AW2170,0)</f>
        <v>0</v>
      </c>
      <c r="BF2170" s="37">
        <f>IF(Voorblad!$E$10=Rekenblad!BC2170,Rekenblad!AX2170,0)</f>
        <v>0</v>
      </c>
      <c r="BG2170" s="62">
        <f>IF(Voorblad!$E$10=Rekenblad!BC2170,Rekenblad!AY2170,0)</f>
        <v>0</v>
      </c>
      <c r="BH2170" s="37">
        <f>IF(Voorblad!$E$10=Rekenblad!BC2170,Rekenblad!AZ2170,0)</f>
        <v>0</v>
      </c>
      <c r="BI2170" s="37">
        <f>IF(Voorblad!$E$10=Rekenblad!BC2170,Rekenblad!BA2170,0)</f>
        <v>0</v>
      </c>
      <c r="BK2170">
        <v>23</v>
      </c>
      <c r="BL2170" s="37">
        <f>IF(Voorblad!$E$14=Rekenblad!$BL$2155,Rekenblad!BD2170,0)</f>
        <v>0</v>
      </c>
      <c r="BM2170" s="37">
        <f>IF(Voorblad!$E$14=Rekenblad!$BL$2155,Rekenblad!BE2170,0)</f>
        <v>0</v>
      </c>
      <c r="BN2170" s="37">
        <f>IF(Voorblad!$E$14=Rekenblad!$BL$2155,Rekenblad!BF2170,0)</f>
        <v>0</v>
      </c>
      <c r="BO2170" s="37">
        <f>IF(Voorblad!$E$14=Rekenblad!$BL$2155,Rekenblad!BG2170,0)</f>
        <v>0</v>
      </c>
      <c r="BP2170" s="37">
        <f>IF(Voorblad!$E$14=Rekenblad!$BL$2155,Rekenblad!BH2170,0)</f>
        <v>0</v>
      </c>
      <c r="BQ2170" s="37">
        <f>IF(Voorblad!$E$14=Rekenblad!$BL$2155,Rekenblad!BI2170,0)</f>
        <v>0</v>
      </c>
    </row>
    <row r="2171" spans="2:69" x14ac:dyDescent="0.25">
      <c r="B2171">
        <f>'Data TREND'!$BR$161</f>
        <v>24</v>
      </c>
      <c r="C2171" s="37">
        <f>'Data TREND'!BT305</f>
        <v>192.69695881270769</v>
      </c>
      <c r="D2171" s="37">
        <f>'Data TREND'!BU305</f>
        <v>70.85557407268044</v>
      </c>
      <c r="E2171" s="37">
        <f>'Data TREND'!BV305</f>
        <v>107.01304884987448</v>
      </c>
      <c r="F2171" s="37">
        <f>'Data TREND'!BW305</f>
        <v>370.63887789716847</v>
      </c>
      <c r="G2171" s="37">
        <f>'Data TREND'!BX305</f>
        <v>40.796745588055494</v>
      </c>
      <c r="H2171" s="37">
        <f>'Data TREND'!BY305</f>
        <v>16.77903615357955</v>
      </c>
      <c r="J2171" s="37">
        <f t="shared" si="1528"/>
        <v>192.69695881270769</v>
      </c>
      <c r="K2171" s="37">
        <f t="shared" si="1529"/>
        <v>70.85557407268044</v>
      </c>
      <c r="L2171" s="37">
        <f t="shared" si="1530"/>
        <v>107.01304884987448</v>
      </c>
      <c r="M2171" s="37">
        <f t="shared" si="1531"/>
        <v>370.63887789716847</v>
      </c>
      <c r="N2171" s="37">
        <f t="shared" si="1532"/>
        <v>40.796745588055494</v>
      </c>
      <c r="O2171" s="37">
        <f t="shared" si="1533"/>
        <v>16.77903615357955</v>
      </c>
      <c r="Q2171">
        <f>'Data TREND'!$BR$161</f>
        <v>24</v>
      </c>
      <c r="R2171" s="37">
        <f>'Data TREND'!CA305</f>
        <v>231.99662826576954</v>
      </c>
      <c r="S2171" s="37">
        <f>'Data TREND'!CB305</f>
        <v>92.599838178375933</v>
      </c>
      <c r="T2171" s="37">
        <f>'Data TREND'!CC305</f>
        <v>106.16107958298706</v>
      </c>
      <c r="U2171" s="37">
        <f>'Data TREND'!CD305</f>
        <v>430.51283056466849</v>
      </c>
      <c r="V2171" s="37">
        <f>'Data TREND'!CE305</f>
        <v>48.88645533059092</v>
      </c>
      <c r="W2171" s="37">
        <f>'Data TREND'!CF305</f>
        <v>19.992578455339903</v>
      </c>
      <c r="Y2171" s="37">
        <f t="shared" si="1534"/>
        <v>0</v>
      </c>
      <c r="Z2171" s="37">
        <f t="shared" si="1535"/>
        <v>0</v>
      </c>
      <c r="AA2171" s="37">
        <f t="shared" si="1536"/>
        <v>0</v>
      </c>
      <c r="AB2171" s="37">
        <f t="shared" si="1537"/>
        <v>0</v>
      </c>
      <c r="AC2171" s="37">
        <f t="shared" si="1538"/>
        <v>0</v>
      </c>
      <c r="AD2171" s="37">
        <f t="shared" si="1539"/>
        <v>0</v>
      </c>
      <c r="AF2171">
        <f>'Data TREND'!$BR$161</f>
        <v>24</v>
      </c>
      <c r="AG2171" s="37">
        <f>'Data TREND'!CH305</f>
        <v>272.18142568287385</v>
      </c>
      <c r="AH2171" s="37">
        <f>'Data TREND'!CI305</f>
        <v>95.657053973982656</v>
      </c>
      <c r="AI2171" s="37">
        <f>'Data TREND'!CJ305</f>
        <v>108.91786047899797</v>
      </c>
      <c r="AJ2171" s="37">
        <f>'Data TREND'!CK305</f>
        <v>476.98863729706125</v>
      </c>
      <c r="AK2171" s="37">
        <f>'Data TREND'!CL305</f>
        <v>57.014503361497944</v>
      </c>
      <c r="AL2171" s="37">
        <f>'Data TREND'!CM305</f>
        <v>23.477801378175116</v>
      </c>
      <c r="AN2171" s="37">
        <f t="shared" si="1540"/>
        <v>0</v>
      </c>
      <c r="AO2171" s="37">
        <f t="shared" si="1541"/>
        <v>0</v>
      </c>
      <c r="AP2171" s="37">
        <f t="shared" si="1542"/>
        <v>0</v>
      </c>
      <c r="AQ2171" s="37">
        <f t="shared" si="1543"/>
        <v>0</v>
      </c>
      <c r="AR2171" s="37">
        <f t="shared" si="1544"/>
        <v>0</v>
      </c>
      <c r="AS2171" s="37">
        <f t="shared" si="1545"/>
        <v>0</v>
      </c>
      <c r="AU2171">
        <v>24</v>
      </c>
      <c r="AV2171" s="37">
        <f t="shared" si="1546"/>
        <v>192.69695881270769</v>
      </c>
      <c r="AW2171" s="37">
        <f t="shared" si="1547"/>
        <v>70.85557407268044</v>
      </c>
      <c r="AX2171" s="37">
        <f t="shared" si="1548"/>
        <v>107.01304884987448</v>
      </c>
      <c r="AY2171" s="37">
        <f t="shared" si="1549"/>
        <v>370.63887789716847</v>
      </c>
      <c r="AZ2171" s="37">
        <f t="shared" si="1550"/>
        <v>40.796745588055494</v>
      </c>
      <c r="BA2171" s="37">
        <f t="shared" si="1551"/>
        <v>16.77903615357955</v>
      </c>
      <c r="BC2171">
        <v>24</v>
      </c>
      <c r="BD2171" s="37">
        <f>IF(Voorblad!$E$10=Rekenblad!BC2171,Rekenblad!AV2171,0)</f>
        <v>192.69695881270769</v>
      </c>
      <c r="BE2171" s="37">
        <f>IF(Voorblad!$E$10=Rekenblad!BC2171,Rekenblad!AW2171,0)</f>
        <v>70.85557407268044</v>
      </c>
      <c r="BF2171" s="37">
        <f>IF(Voorblad!$E$10=Rekenblad!BC2171,Rekenblad!AX2171,0)</f>
        <v>107.01304884987448</v>
      </c>
      <c r="BG2171" s="62">
        <f>IF(Voorblad!$E$10=Rekenblad!BC2171,Rekenblad!AY2171,0)</f>
        <v>370.63887789716847</v>
      </c>
      <c r="BH2171" s="37">
        <f>IF(Voorblad!$E$10=Rekenblad!BC2171,Rekenblad!AZ2171,0)</f>
        <v>40.796745588055494</v>
      </c>
      <c r="BI2171" s="37">
        <f>IF(Voorblad!$E$10=Rekenblad!BC2171,Rekenblad!BA2171,0)</f>
        <v>16.77903615357955</v>
      </c>
      <c r="BK2171">
        <v>24</v>
      </c>
      <c r="BL2171" s="37">
        <f>IF(Voorblad!$E$14=Rekenblad!$BL$2155,Rekenblad!BD2171,0)</f>
        <v>0</v>
      </c>
      <c r="BM2171" s="37">
        <f>IF(Voorblad!$E$14=Rekenblad!$BL$2155,Rekenblad!BE2171,0)</f>
        <v>0</v>
      </c>
      <c r="BN2171" s="37">
        <f>IF(Voorblad!$E$14=Rekenblad!$BL$2155,Rekenblad!BF2171,0)</f>
        <v>0</v>
      </c>
      <c r="BO2171" s="37">
        <f>IF(Voorblad!$E$14=Rekenblad!$BL$2155,Rekenblad!BG2171,0)</f>
        <v>0</v>
      </c>
      <c r="BP2171" s="37">
        <f>IF(Voorblad!$E$14=Rekenblad!$BL$2155,Rekenblad!BH2171,0)</f>
        <v>0</v>
      </c>
      <c r="BQ2171" s="37">
        <f>IF(Voorblad!$E$14=Rekenblad!$BL$2155,Rekenblad!BI2171,0)</f>
        <v>0</v>
      </c>
    </row>
    <row r="2172" spans="2:69" x14ac:dyDescent="0.25">
      <c r="B2172">
        <f>'Data TREND'!$BR$162</f>
        <v>25</v>
      </c>
      <c r="C2172" s="37">
        <f>'Data TREND'!BT306</f>
        <v>197.80369926156968</v>
      </c>
      <c r="D2172" s="37">
        <f>'Data TREND'!BU306</f>
        <v>72.86334070725411</v>
      </c>
      <c r="E2172" s="37">
        <f>'Data TREND'!BV306</f>
        <v>111.42629842087847</v>
      </c>
      <c r="F2172" s="37">
        <f>'Data TREND'!BW306</f>
        <v>382.164256928969</v>
      </c>
      <c r="G2172" s="37">
        <f>'Data TREND'!BX306</f>
        <v>40.651283076075757</v>
      </c>
      <c r="H2172" s="37">
        <f>'Data TREND'!BY306</f>
        <v>16.717271944559048</v>
      </c>
      <c r="J2172" s="37">
        <f t="shared" si="1528"/>
        <v>197.80369926156968</v>
      </c>
      <c r="K2172" s="37">
        <f t="shared" si="1529"/>
        <v>72.86334070725411</v>
      </c>
      <c r="L2172" s="37">
        <f t="shared" si="1530"/>
        <v>111.42629842087847</v>
      </c>
      <c r="M2172" s="37">
        <f t="shared" si="1531"/>
        <v>382.164256928969</v>
      </c>
      <c r="N2172" s="37">
        <f t="shared" si="1532"/>
        <v>40.651283076075757</v>
      </c>
      <c r="O2172" s="37">
        <f t="shared" si="1533"/>
        <v>16.717271944559048</v>
      </c>
      <c r="Q2172">
        <f>'Data TREND'!$BR$162</f>
        <v>25</v>
      </c>
      <c r="R2172" s="37">
        <f>'Data TREND'!CA306</f>
        <v>237.87675571632141</v>
      </c>
      <c r="S2172" s="37">
        <f>'Data TREND'!CB306</f>
        <v>94.930586055916706</v>
      </c>
      <c r="T2172" s="37">
        <f>'Data TREND'!CC306</f>
        <v>110.58475625269274</v>
      </c>
      <c r="U2172" s="37">
        <f>'Data TREND'!CD306</f>
        <v>443.14940999674457</v>
      </c>
      <c r="V2172" s="37">
        <f>'Data TREND'!CE306</f>
        <v>48.666794875495015</v>
      </c>
      <c r="W2172" s="37">
        <f>'Data TREND'!CF306</f>
        <v>19.902039055332288</v>
      </c>
      <c r="Y2172" s="37">
        <f t="shared" si="1534"/>
        <v>0</v>
      </c>
      <c r="Z2172" s="37">
        <f t="shared" si="1535"/>
        <v>0</v>
      </c>
      <c r="AA2172" s="37">
        <f t="shared" si="1536"/>
        <v>0</v>
      </c>
      <c r="AB2172" s="37">
        <f t="shared" si="1537"/>
        <v>0</v>
      </c>
      <c r="AC2172" s="37">
        <f t="shared" si="1538"/>
        <v>0</v>
      </c>
      <c r="AD2172" s="37">
        <f t="shared" si="1539"/>
        <v>0</v>
      </c>
      <c r="AF2172">
        <f>'Data TREND'!$BR$162</f>
        <v>25</v>
      </c>
      <c r="AG2172" s="37">
        <f>'Data TREND'!CH306</f>
        <v>278.77265524243455</v>
      </c>
      <c r="AH2172" s="37">
        <f>'Data TREND'!CI306</f>
        <v>98.02123592544433</v>
      </c>
      <c r="AI2172" s="37">
        <f>'Data TREND'!CJ306</f>
        <v>113.29797577824374</v>
      </c>
      <c r="AJ2172" s="37">
        <f>'Data TREND'!CK306</f>
        <v>490.31997332354001</v>
      </c>
      <c r="AK2172" s="37">
        <f>'Data TREND'!CL306</f>
        <v>56.694151710615564</v>
      </c>
      <c r="AL2172" s="37">
        <f>'Data TREND'!CM306</f>
        <v>23.344407451528461</v>
      </c>
      <c r="AN2172" s="37">
        <f t="shared" si="1540"/>
        <v>0</v>
      </c>
      <c r="AO2172" s="37">
        <f t="shared" si="1541"/>
        <v>0</v>
      </c>
      <c r="AP2172" s="37">
        <f t="shared" si="1542"/>
        <v>0</v>
      </c>
      <c r="AQ2172" s="37">
        <f t="shared" si="1543"/>
        <v>0</v>
      </c>
      <c r="AR2172" s="37">
        <f t="shared" si="1544"/>
        <v>0</v>
      </c>
      <c r="AS2172" s="37">
        <f t="shared" si="1545"/>
        <v>0</v>
      </c>
      <c r="AU2172">
        <v>25</v>
      </c>
      <c r="AV2172" s="37">
        <f t="shared" si="1546"/>
        <v>197.80369926156968</v>
      </c>
      <c r="AW2172" s="37">
        <f t="shared" si="1547"/>
        <v>72.86334070725411</v>
      </c>
      <c r="AX2172" s="37">
        <f t="shared" si="1548"/>
        <v>111.42629842087847</v>
      </c>
      <c r="AY2172" s="37">
        <f t="shared" si="1549"/>
        <v>382.164256928969</v>
      </c>
      <c r="AZ2172" s="37">
        <f t="shared" si="1550"/>
        <v>40.651283076075757</v>
      </c>
      <c r="BA2172" s="37">
        <f t="shared" si="1551"/>
        <v>16.717271944559048</v>
      </c>
      <c r="BC2172">
        <v>25</v>
      </c>
      <c r="BD2172" s="37">
        <f>IF(Voorblad!$E$10=Rekenblad!BC2172,Rekenblad!AV2172,0)</f>
        <v>0</v>
      </c>
      <c r="BE2172" s="37">
        <f>IF(Voorblad!$E$10=Rekenblad!BC2172,Rekenblad!AW2172,0)</f>
        <v>0</v>
      </c>
      <c r="BF2172" s="37">
        <f>IF(Voorblad!$E$10=Rekenblad!BC2172,Rekenblad!AX2172,0)</f>
        <v>0</v>
      </c>
      <c r="BG2172" s="62">
        <f>IF(Voorblad!$E$10=Rekenblad!BC2172,Rekenblad!AY2172,0)</f>
        <v>0</v>
      </c>
      <c r="BH2172" s="37">
        <f>IF(Voorblad!$E$10=Rekenblad!BC2172,Rekenblad!AZ2172,0)</f>
        <v>0</v>
      </c>
      <c r="BI2172" s="37">
        <f>IF(Voorblad!$E$10=Rekenblad!BC2172,Rekenblad!BA2172,0)</f>
        <v>0</v>
      </c>
      <c r="BK2172">
        <v>25</v>
      </c>
      <c r="BL2172" s="37">
        <f>IF(Voorblad!$E$14=Rekenblad!$BL$2155,Rekenblad!BD2172,0)</f>
        <v>0</v>
      </c>
      <c r="BM2172" s="37">
        <f>IF(Voorblad!$E$14=Rekenblad!$BL$2155,Rekenblad!BE2172,0)</f>
        <v>0</v>
      </c>
      <c r="BN2172" s="37">
        <f>IF(Voorblad!$E$14=Rekenblad!$BL$2155,Rekenblad!BF2172,0)</f>
        <v>0</v>
      </c>
      <c r="BO2172" s="37">
        <f>IF(Voorblad!$E$14=Rekenblad!$BL$2155,Rekenblad!BG2172,0)</f>
        <v>0</v>
      </c>
      <c r="BP2172" s="37">
        <f>IF(Voorblad!$E$14=Rekenblad!$BL$2155,Rekenblad!BH2172,0)</f>
        <v>0</v>
      </c>
      <c r="BQ2172" s="37">
        <f>IF(Voorblad!$E$14=Rekenblad!$BL$2155,Rekenblad!BI2172,0)</f>
        <v>0</v>
      </c>
    </row>
    <row r="2173" spans="2:69" x14ac:dyDescent="0.25">
      <c r="B2173">
        <f>'Data TREND'!$BR$163</f>
        <v>26</v>
      </c>
      <c r="C2173" s="37">
        <f>'Data TREND'!BT307</f>
        <v>202.91043971043163</v>
      </c>
      <c r="D2173" s="37">
        <f>'Data TREND'!BU307</f>
        <v>74.871107341827781</v>
      </c>
      <c r="E2173" s="37">
        <f>'Data TREND'!BV307</f>
        <v>115.83954799188245</v>
      </c>
      <c r="F2173" s="37">
        <f>'Data TREND'!BW307</f>
        <v>393.68963596076958</v>
      </c>
      <c r="G2173" s="37">
        <f>'Data TREND'!BX307</f>
        <v>40.505820564096013</v>
      </c>
      <c r="H2173" s="37">
        <f>'Data TREND'!BY307</f>
        <v>16.655507735538546</v>
      </c>
      <c r="J2173" s="37">
        <f t="shared" si="1528"/>
        <v>202.91043971043163</v>
      </c>
      <c r="K2173" s="37">
        <f t="shared" si="1529"/>
        <v>74.871107341827781</v>
      </c>
      <c r="L2173" s="37">
        <f t="shared" si="1530"/>
        <v>115.83954799188245</v>
      </c>
      <c r="M2173" s="37">
        <f t="shared" si="1531"/>
        <v>393.68963596076958</v>
      </c>
      <c r="N2173" s="37">
        <f t="shared" si="1532"/>
        <v>40.505820564096013</v>
      </c>
      <c r="O2173" s="37">
        <f t="shared" si="1533"/>
        <v>16.655507735538546</v>
      </c>
      <c r="Q2173">
        <f>'Data TREND'!$BR$163</f>
        <v>26</v>
      </c>
      <c r="R2173" s="37">
        <f>'Data TREND'!CA307</f>
        <v>243.75688316687331</v>
      </c>
      <c r="S2173" s="37">
        <f>'Data TREND'!CB307</f>
        <v>97.261333933457479</v>
      </c>
      <c r="T2173" s="37">
        <f>'Data TREND'!CC307</f>
        <v>115.00843292239843</v>
      </c>
      <c r="U2173" s="37">
        <f>'Data TREND'!CD307</f>
        <v>455.78598942882059</v>
      </c>
      <c r="V2173" s="37">
        <f>'Data TREND'!CE307</f>
        <v>48.447134420399109</v>
      </c>
      <c r="W2173" s="37">
        <f>'Data TREND'!CF307</f>
        <v>19.811499655324674</v>
      </c>
      <c r="Y2173" s="37">
        <f t="shared" si="1534"/>
        <v>0</v>
      </c>
      <c r="Z2173" s="37">
        <f t="shared" si="1535"/>
        <v>0</v>
      </c>
      <c r="AA2173" s="37">
        <f t="shared" si="1536"/>
        <v>0</v>
      </c>
      <c r="AB2173" s="37">
        <f t="shared" si="1537"/>
        <v>0</v>
      </c>
      <c r="AC2173" s="37">
        <f t="shared" si="1538"/>
        <v>0</v>
      </c>
      <c r="AD2173" s="37">
        <f t="shared" si="1539"/>
        <v>0</v>
      </c>
      <c r="AF2173">
        <f>'Data TREND'!$BR$163</f>
        <v>26</v>
      </c>
      <c r="AG2173" s="37">
        <f>'Data TREND'!CH307</f>
        <v>285.36388480199514</v>
      </c>
      <c r="AH2173" s="37">
        <f>'Data TREND'!CI307</f>
        <v>100.38541787690602</v>
      </c>
      <c r="AI2173" s="37">
        <f>'Data TREND'!CJ307</f>
        <v>117.67809107748951</v>
      </c>
      <c r="AJ2173" s="37">
        <f>'Data TREND'!CK307</f>
        <v>503.65130935001878</v>
      </c>
      <c r="AK2173" s="37">
        <f>'Data TREND'!CL307</f>
        <v>56.373800059733185</v>
      </c>
      <c r="AL2173" s="37">
        <f>'Data TREND'!CM307</f>
        <v>23.211013524881807</v>
      </c>
      <c r="AN2173" s="37">
        <f t="shared" si="1540"/>
        <v>0</v>
      </c>
      <c r="AO2173" s="37">
        <f t="shared" si="1541"/>
        <v>0</v>
      </c>
      <c r="AP2173" s="37">
        <f t="shared" si="1542"/>
        <v>0</v>
      </c>
      <c r="AQ2173" s="37">
        <f t="shared" si="1543"/>
        <v>0</v>
      </c>
      <c r="AR2173" s="37">
        <f t="shared" si="1544"/>
        <v>0</v>
      </c>
      <c r="AS2173" s="37">
        <f t="shared" si="1545"/>
        <v>0</v>
      </c>
      <c r="AU2173">
        <v>26</v>
      </c>
      <c r="AV2173" s="37">
        <f t="shared" si="1546"/>
        <v>202.91043971043163</v>
      </c>
      <c r="AW2173" s="37">
        <f t="shared" si="1547"/>
        <v>74.871107341827781</v>
      </c>
      <c r="AX2173" s="37">
        <f t="shared" si="1548"/>
        <v>115.83954799188245</v>
      </c>
      <c r="AY2173" s="37">
        <f t="shared" si="1549"/>
        <v>393.68963596076958</v>
      </c>
      <c r="AZ2173" s="37">
        <f t="shared" si="1550"/>
        <v>40.505820564096013</v>
      </c>
      <c r="BA2173" s="37">
        <f t="shared" si="1551"/>
        <v>16.655507735538546</v>
      </c>
      <c r="BC2173">
        <v>26</v>
      </c>
      <c r="BD2173" s="37">
        <f>IF(Voorblad!$E$10=Rekenblad!BC2173,Rekenblad!AV2173,0)</f>
        <v>0</v>
      </c>
      <c r="BE2173" s="37">
        <f>IF(Voorblad!$E$10=Rekenblad!BC2173,Rekenblad!AW2173,0)</f>
        <v>0</v>
      </c>
      <c r="BF2173" s="37">
        <f>IF(Voorblad!$E$10=Rekenblad!BC2173,Rekenblad!AX2173,0)</f>
        <v>0</v>
      </c>
      <c r="BG2173" s="62">
        <f>IF(Voorblad!$E$10=Rekenblad!BC2173,Rekenblad!AY2173,0)</f>
        <v>0</v>
      </c>
      <c r="BH2173" s="37">
        <f>IF(Voorblad!$E$10=Rekenblad!BC2173,Rekenblad!AZ2173,0)</f>
        <v>0</v>
      </c>
      <c r="BI2173" s="37">
        <f>IF(Voorblad!$E$10=Rekenblad!BC2173,Rekenblad!BA2173,0)</f>
        <v>0</v>
      </c>
      <c r="BK2173">
        <v>26</v>
      </c>
      <c r="BL2173" s="37">
        <f>IF(Voorblad!$E$14=Rekenblad!$BL$2155,Rekenblad!BD2173,0)</f>
        <v>0</v>
      </c>
      <c r="BM2173" s="37">
        <f>IF(Voorblad!$E$14=Rekenblad!$BL$2155,Rekenblad!BE2173,0)</f>
        <v>0</v>
      </c>
      <c r="BN2173" s="37">
        <f>IF(Voorblad!$E$14=Rekenblad!$BL$2155,Rekenblad!BF2173,0)</f>
        <v>0</v>
      </c>
      <c r="BO2173" s="37">
        <f>IF(Voorblad!$E$14=Rekenblad!$BL$2155,Rekenblad!BG2173,0)</f>
        <v>0</v>
      </c>
      <c r="BP2173" s="37">
        <f>IF(Voorblad!$E$14=Rekenblad!$BL$2155,Rekenblad!BH2173,0)</f>
        <v>0</v>
      </c>
      <c r="BQ2173" s="37">
        <f>IF(Voorblad!$E$14=Rekenblad!$BL$2155,Rekenblad!BI2173,0)</f>
        <v>0</v>
      </c>
    </row>
    <row r="2174" spans="2:69" x14ac:dyDescent="0.25">
      <c r="B2174">
        <f>'Data TREND'!$BR$164</f>
        <v>27</v>
      </c>
      <c r="C2174" s="37">
        <f>'Data TREND'!BT308</f>
        <v>208.01718015929362</v>
      </c>
      <c r="D2174" s="37">
        <f>'Data TREND'!BU308</f>
        <v>76.878873976401437</v>
      </c>
      <c r="E2174" s="37">
        <f>'Data TREND'!BV308</f>
        <v>120.25279756288644</v>
      </c>
      <c r="F2174" s="37">
        <f>'Data TREND'!BW308</f>
        <v>405.2150149925701</v>
      </c>
      <c r="G2174" s="37">
        <f>'Data TREND'!BX308</f>
        <v>40.360358052116268</v>
      </c>
      <c r="H2174" s="37">
        <f>'Data TREND'!BY308</f>
        <v>16.59374352651804</v>
      </c>
      <c r="J2174" s="37">
        <f t="shared" si="1528"/>
        <v>208.01718015929362</v>
      </c>
      <c r="K2174" s="37">
        <f t="shared" si="1529"/>
        <v>76.878873976401437</v>
      </c>
      <c r="L2174" s="37">
        <f t="shared" si="1530"/>
        <v>120.25279756288644</v>
      </c>
      <c r="M2174" s="37">
        <f t="shared" si="1531"/>
        <v>405.2150149925701</v>
      </c>
      <c r="N2174" s="37">
        <f t="shared" si="1532"/>
        <v>40.360358052116268</v>
      </c>
      <c r="O2174" s="37">
        <f t="shared" si="1533"/>
        <v>16.59374352651804</v>
      </c>
      <c r="Q2174">
        <f>'Data TREND'!$BR$164</f>
        <v>27</v>
      </c>
      <c r="R2174" s="37">
        <f>'Data TREND'!CA308</f>
        <v>249.63701061742518</v>
      </c>
      <c r="S2174" s="37">
        <f>'Data TREND'!CB308</f>
        <v>99.592081810998252</v>
      </c>
      <c r="T2174" s="37">
        <f>'Data TREND'!CC308</f>
        <v>119.43210959210411</v>
      </c>
      <c r="U2174" s="37">
        <f>'Data TREND'!CD308</f>
        <v>468.42256886089666</v>
      </c>
      <c r="V2174" s="37">
        <f>'Data TREND'!CE308</f>
        <v>48.227473965303197</v>
      </c>
      <c r="W2174" s="37">
        <f>'Data TREND'!CF308</f>
        <v>19.72096025531706</v>
      </c>
      <c r="Y2174" s="37">
        <f t="shared" si="1534"/>
        <v>0</v>
      </c>
      <c r="Z2174" s="37">
        <f t="shared" si="1535"/>
        <v>0</v>
      </c>
      <c r="AA2174" s="37">
        <f t="shared" si="1536"/>
        <v>0</v>
      </c>
      <c r="AB2174" s="37">
        <f t="shared" si="1537"/>
        <v>0</v>
      </c>
      <c r="AC2174" s="37">
        <f t="shared" si="1538"/>
        <v>0</v>
      </c>
      <c r="AD2174" s="37">
        <f t="shared" si="1539"/>
        <v>0</v>
      </c>
      <c r="AF2174">
        <f>'Data TREND'!$BR$164</f>
        <v>27</v>
      </c>
      <c r="AG2174" s="37">
        <f>'Data TREND'!CH308</f>
        <v>291.95511436155584</v>
      </c>
      <c r="AH2174" s="37">
        <f>'Data TREND'!CI308</f>
        <v>102.74959982836771</v>
      </c>
      <c r="AI2174" s="37">
        <f>'Data TREND'!CJ308</f>
        <v>122.05820637673528</v>
      </c>
      <c r="AJ2174" s="37">
        <f>'Data TREND'!CK308</f>
        <v>516.98264537649743</v>
      </c>
      <c r="AK2174" s="37">
        <f>'Data TREND'!CL308</f>
        <v>56.053448408850805</v>
      </c>
      <c r="AL2174" s="37">
        <f>'Data TREND'!CM308</f>
        <v>23.077619598235152</v>
      </c>
      <c r="AN2174" s="37">
        <f t="shared" si="1540"/>
        <v>0</v>
      </c>
      <c r="AO2174" s="37">
        <f t="shared" si="1541"/>
        <v>0</v>
      </c>
      <c r="AP2174" s="37">
        <f t="shared" si="1542"/>
        <v>0</v>
      </c>
      <c r="AQ2174" s="37">
        <f t="shared" si="1543"/>
        <v>0</v>
      </c>
      <c r="AR2174" s="37">
        <f t="shared" si="1544"/>
        <v>0</v>
      </c>
      <c r="AS2174" s="37">
        <f t="shared" si="1545"/>
        <v>0</v>
      </c>
      <c r="AU2174">
        <v>27</v>
      </c>
      <c r="AV2174" s="37">
        <f t="shared" si="1546"/>
        <v>208.01718015929362</v>
      </c>
      <c r="AW2174" s="37">
        <f t="shared" si="1547"/>
        <v>76.878873976401437</v>
      </c>
      <c r="AX2174" s="37">
        <f t="shared" si="1548"/>
        <v>120.25279756288644</v>
      </c>
      <c r="AY2174" s="37">
        <f t="shared" si="1549"/>
        <v>405.2150149925701</v>
      </c>
      <c r="AZ2174" s="37">
        <f t="shared" si="1550"/>
        <v>40.360358052116268</v>
      </c>
      <c r="BA2174" s="37">
        <f t="shared" si="1551"/>
        <v>16.59374352651804</v>
      </c>
      <c r="BC2174">
        <v>27</v>
      </c>
      <c r="BD2174" s="37">
        <f>IF(Voorblad!$E$10=Rekenblad!BC2174,Rekenblad!AV2174,0)</f>
        <v>0</v>
      </c>
      <c r="BE2174" s="37">
        <f>IF(Voorblad!$E$10=Rekenblad!BC2174,Rekenblad!AW2174,0)</f>
        <v>0</v>
      </c>
      <c r="BF2174" s="37">
        <f>IF(Voorblad!$E$10=Rekenblad!BC2174,Rekenblad!AX2174,0)</f>
        <v>0</v>
      </c>
      <c r="BG2174" s="62">
        <f>IF(Voorblad!$E$10=Rekenblad!BC2174,Rekenblad!AY2174,0)</f>
        <v>0</v>
      </c>
      <c r="BH2174" s="37">
        <f>IF(Voorblad!$E$10=Rekenblad!BC2174,Rekenblad!AZ2174,0)</f>
        <v>0</v>
      </c>
      <c r="BI2174" s="37">
        <f>IF(Voorblad!$E$10=Rekenblad!BC2174,Rekenblad!BA2174,0)</f>
        <v>0</v>
      </c>
      <c r="BK2174">
        <v>27</v>
      </c>
      <c r="BL2174" s="37">
        <f>IF(Voorblad!$E$14=Rekenblad!$BL$2155,Rekenblad!BD2174,0)</f>
        <v>0</v>
      </c>
      <c r="BM2174" s="37">
        <f>IF(Voorblad!$E$14=Rekenblad!$BL$2155,Rekenblad!BE2174,0)</f>
        <v>0</v>
      </c>
      <c r="BN2174" s="37">
        <f>IF(Voorblad!$E$14=Rekenblad!$BL$2155,Rekenblad!BF2174,0)</f>
        <v>0</v>
      </c>
      <c r="BO2174" s="37">
        <f>IF(Voorblad!$E$14=Rekenblad!$BL$2155,Rekenblad!BG2174,0)</f>
        <v>0</v>
      </c>
      <c r="BP2174" s="37">
        <f>IF(Voorblad!$E$14=Rekenblad!$BL$2155,Rekenblad!BH2174,0)</f>
        <v>0</v>
      </c>
      <c r="BQ2174" s="37">
        <f>IF(Voorblad!$E$14=Rekenblad!$BL$2155,Rekenblad!BI2174,0)</f>
        <v>0</v>
      </c>
    </row>
    <row r="2175" spans="2:69" x14ac:dyDescent="0.25">
      <c r="B2175">
        <f>'Data TREND'!$BR$165</f>
        <v>28</v>
      </c>
      <c r="C2175" s="37">
        <f>'Data TREND'!BT309</f>
        <v>213.12392060815557</v>
      </c>
      <c r="D2175" s="37">
        <f>'Data TREND'!BU309</f>
        <v>78.886640610975093</v>
      </c>
      <c r="E2175" s="37">
        <f>'Data TREND'!BV309</f>
        <v>124.66604713389044</v>
      </c>
      <c r="F2175" s="37">
        <f>'Data TREND'!BW309</f>
        <v>416.74039402437069</v>
      </c>
      <c r="G2175" s="37">
        <f>'Data TREND'!BX309</f>
        <v>40.214895540136531</v>
      </c>
      <c r="H2175" s="37">
        <f>'Data TREND'!BY309</f>
        <v>16.531979317497537</v>
      </c>
      <c r="J2175" s="37">
        <f t="shared" si="1528"/>
        <v>213.12392060815557</v>
      </c>
      <c r="K2175" s="37">
        <f t="shared" si="1529"/>
        <v>78.886640610975093</v>
      </c>
      <c r="L2175" s="37">
        <f t="shared" si="1530"/>
        <v>124.66604713389044</v>
      </c>
      <c r="M2175" s="37">
        <f t="shared" si="1531"/>
        <v>416.74039402437069</v>
      </c>
      <c r="N2175" s="37">
        <f t="shared" si="1532"/>
        <v>40.214895540136531</v>
      </c>
      <c r="O2175" s="37">
        <f t="shared" si="1533"/>
        <v>16.531979317497537</v>
      </c>
      <c r="Q2175">
        <f>'Data TREND'!$BR$165</f>
        <v>28</v>
      </c>
      <c r="R2175" s="37">
        <f>'Data TREND'!CA309</f>
        <v>255.51713806797704</v>
      </c>
      <c r="S2175" s="37">
        <f>'Data TREND'!CB309</f>
        <v>101.92282968853903</v>
      </c>
      <c r="T2175" s="37">
        <f>'Data TREND'!CC309</f>
        <v>123.85578626180978</v>
      </c>
      <c r="U2175" s="37">
        <f>'Data TREND'!CD309</f>
        <v>481.05914829297274</v>
      </c>
      <c r="V2175" s="37">
        <f>'Data TREND'!CE309</f>
        <v>48.007813510207292</v>
      </c>
      <c r="W2175" s="37">
        <f>'Data TREND'!CF309</f>
        <v>19.630420855309442</v>
      </c>
      <c r="Y2175" s="37">
        <f t="shared" si="1534"/>
        <v>0</v>
      </c>
      <c r="Z2175" s="37">
        <f t="shared" si="1535"/>
        <v>0</v>
      </c>
      <c r="AA2175" s="37">
        <f t="shared" si="1536"/>
        <v>0</v>
      </c>
      <c r="AB2175" s="37">
        <f t="shared" si="1537"/>
        <v>0</v>
      </c>
      <c r="AC2175" s="37">
        <f t="shared" si="1538"/>
        <v>0</v>
      </c>
      <c r="AD2175" s="37">
        <f t="shared" si="1539"/>
        <v>0</v>
      </c>
      <c r="AF2175">
        <f>'Data TREND'!$BR$165</f>
        <v>28</v>
      </c>
      <c r="AG2175" s="37">
        <f>'Data TREND'!CH309</f>
        <v>298.54634392111643</v>
      </c>
      <c r="AH2175" s="37">
        <f>'Data TREND'!CI309</f>
        <v>105.11378177982938</v>
      </c>
      <c r="AI2175" s="37">
        <f>'Data TREND'!CJ309</f>
        <v>126.43832167598107</v>
      </c>
      <c r="AJ2175" s="37">
        <f>'Data TREND'!CK309</f>
        <v>530.3139814029762</v>
      </c>
      <c r="AK2175" s="37">
        <f>'Data TREND'!CL309</f>
        <v>55.733096757968426</v>
      </c>
      <c r="AL2175" s="37">
        <f>'Data TREND'!CM309</f>
        <v>22.944225671588498</v>
      </c>
      <c r="AN2175" s="37">
        <f t="shared" si="1540"/>
        <v>0</v>
      </c>
      <c r="AO2175" s="37">
        <f t="shared" si="1541"/>
        <v>0</v>
      </c>
      <c r="AP2175" s="37">
        <f t="shared" si="1542"/>
        <v>0</v>
      </c>
      <c r="AQ2175" s="37">
        <f t="shared" si="1543"/>
        <v>0</v>
      </c>
      <c r="AR2175" s="37">
        <f t="shared" si="1544"/>
        <v>0</v>
      </c>
      <c r="AS2175" s="37">
        <f t="shared" si="1545"/>
        <v>0</v>
      </c>
      <c r="AU2175">
        <v>28</v>
      </c>
      <c r="AV2175" s="37">
        <f t="shared" si="1546"/>
        <v>213.12392060815557</v>
      </c>
      <c r="AW2175" s="37">
        <f t="shared" si="1547"/>
        <v>78.886640610975093</v>
      </c>
      <c r="AX2175" s="37">
        <f t="shared" si="1548"/>
        <v>124.66604713389044</v>
      </c>
      <c r="AY2175" s="37">
        <f t="shared" si="1549"/>
        <v>416.74039402437069</v>
      </c>
      <c r="AZ2175" s="37">
        <f t="shared" si="1550"/>
        <v>40.214895540136531</v>
      </c>
      <c r="BA2175" s="37">
        <f t="shared" si="1551"/>
        <v>16.531979317497537</v>
      </c>
      <c r="BC2175">
        <v>28</v>
      </c>
      <c r="BD2175" s="37">
        <f>IF(Voorblad!$E$10=Rekenblad!BC2175,Rekenblad!AV2175,0)</f>
        <v>0</v>
      </c>
      <c r="BE2175" s="37">
        <f>IF(Voorblad!$E$10=Rekenblad!BC2175,Rekenblad!AW2175,0)</f>
        <v>0</v>
      </c>
      <c r="BF2175" s="37">
        <f>IF(Voorblad!$E$10=Rekenblad!BC2175,Rekenblad!AX2175,0)</f>
        <v>0</v>
      </c>
      <c r="BG2175" s="62">
        <f>IF(Voorblad!$E$10=Rekenblad!BC2175,Rekenblad!AY2175,0)</f>
        <v>0</v>
      </c>
      <c r="BH2175" s="37">
        <f>IF(Voorblad!$E$10=Rekenblad!BC2175,Rekenblad!AZ2175,0)</f>
        <v>0</v>
      </c>
      <c r="BI2175" s="37">
        <f>IF(Voorblad!$E$10=Rekenblad!BC2175,Rekenblad!BA2175,0)</f>
        <v>0</v>
      </c>
      <c r="BK2175">
        <v>28</v>
      </c>
      <c r="BL2175" s="37">
        <f>IF(Voorblad!$E$14=Rekenblad!$BL$2155,Rekenblad!BD2175,0)</f>
        <v>0</v>
      </c>
      <c r="BM2175" s="37">
        <f>IF(Voorblad!$E$14=Rekenblad!$BL$2155,Rekenblad!BE2175,0)</f>
        <v>0</v>
      </c>
      <c r="BN2175" s="37">
        <f>IF(Voorblad!$E$14=Rekenblad!$BL$2155,Rekenblad!BF2175,0)</f>
        <v>0</v>
      </c>
      <c r="BO2175" s="37">
        <f>IF(Voorblad!$E$14=Rekenblad!$BL$2155,Rekenblad!BG2175,0)</f>
        <v>0</v>
      </c>
      <c r="BP2175" s="37">
        <f>IF(Voorblad!$E$14=Rekenblad!$BL$2155,Rekenblad!BH2175,0)</f>
        <v>0</v>
      </c>
      <c r="BQ2175" s="37">
        <f>IF(Voorblad!$E$14=Rekenblad!$BL$2155,Rekenblad!BI2175,0)</f>
        <v>0</v>
      </c>
    </row>
    <row r="2176" spans="2:69" x14ac:dyDescent="0.25">
      <c r="B2176">
        <f>'Data TREND'!$BR$166</f>
        <v>29</v>
      </c>
      <c r="C2176" s="37">
        <f>'Data TREND'!BT310</f>
        <v>218.23066105701756</v>
      </c>
      <c r="D2176" s="37">
        <f>'Data TREND'!BU310</f>
        <v>80.894407245548763</v>
      </c>
      <c r="E2176" s="37">
        <f>'Data TREND'!BV310</f>
        <v>129.07929670489443</v>
      </c>
      <c r="F2176" s="37">
        <f>'Data TREND'!BW310</f>
        <v>428.26577305617121</v>
      </c>
      <c r="G2176" s="37">
        <f>'Data TREND'!BX310</f>
        <v>40.069433028156787</v>
      </c>
      <c r="H2176" s="37">
        <f>'Data TREND'!BY310</f>
        <v>16.470215108477035</v>
      </c>
      <c r="J2176" s="37">
        <f t="shared" si="1528"/>
        <v>218.23066105701756</v>
      </c>
      <c r="K2176" s="37">
        <f t="shared" si="1529"/>
        <v>80.894407245548763</v>
      </c>
      <c r="L2176" s="37">
        <f t="shared" si="1530"/>
        <v>129.07929670489443</v>
      </c>
      <c r="M2176" s="37">
        <f t="shared" si="1531"/>
        <v>428.26577305617121</v>
      </c>
      <c r="N2176" s="37">
        <f t="shared" si="1532"/>
        <v>40.069433028156787</v>
      </c>
      <c r="O2176" s="37">
        <f t="shared" si="1533"/>
        <v>16.470215108477035</v>
      </c>
      <c r="Q2176">
        <f>'Data TREND'!$BR$166</f>
        <v>29</v>
      </c>
      <c r="R2176" s="37">
        <f>'Data TREND'!CA310</f>
        <v>261.39726551852891</v>
      </c>
      <c r="S2176" s="37">
        <f>'Data TREND'!CB310</f>
        <v>104.2535775660798</v>
      </c>
      <c r="T2176" s="37">
        <f>'Data TREND'!CC310</f>
        <v>128.27946293151547</v>
      </c>
      <c r="U2176" s="37">
        <f>'Data TREND'!CD310</f>
        <v>493.69572772504881</v>
      </c>
      <c r="V2176" s="37">
        <f>'Data TREND'!CE310</f>
        <v>47.788153055111387</v>
      </c>
      <c r="W2176" s="37">
        <f>'Data TREND'!CF310</f>
        <v>19.539881455301828</v>
      </c>
      <c r="Y2176" s="37">
        <f t="shared" si="1534"/>
        <v>0</v>
      </c>
      <c r="Z2176" s="37">
        <f t="shared" si="1535"/>
        <v>0</v>
      </c>
      <c r="AA2176" s="37">
        <f t="shared" si="1536"/>
        <v>0</v>
      </c>
      <c r="AB2176" s="37">
        <f t="shared" si="1537"/>
        <v>0</v>
      </c>
      <c r="AC2176" s="37">
        <f t="shared" si="1538"/>
        <v>0</v>
      </c>
      <c r="AD2176" s="37">
        <f t="shared" si="1539"/>
        <v>0</v>
      </c>
      <c r="AF2176">
        <f>'Data TREND'!$BR$166</f>
        <v>29</v>
      </c>
      <c r="AG2176" s="37">
        <f>'Data TREND'!CH310</f>
        <v>305.13757348067713</v>
      </c>
      <c r="AH2176" s="37">
        <f>'Data TREND'!CI310</f>
        <v>107.47796373129107</v>
      </c>
      <c r="AI2176" s="37">
        <f>'Data TREND'!CJ310</f>
        <v>130.81843697522686</v>
      </c>
      <c r="AJ2176" s="37">
        <f>'Data TREND'!CK310</f>
        <v>543.64531742945496</v>
      </c>
      <c r="AK2176" s="37">
        <f>'Data TREND'!CL310</f>
        <v>55.412745107086046</v>
      </c>
      <c r="AL2176" s="37">
        <f>'Data TREND'!CM310</f>
        <v>22.810831744941844</v>
      </c>
      <c r="AN2176" s="37">
        <f t="shared" si="1540"/>
        <v>0</v>
      </c>
      <c r="AO2176" s="37">
        <f t="shared" si="1541"/>
        <v>0</v>
      </c>
      <c r="AP2176" s="37">
        <f t="shared" si="1542"/>
        <v>0</v>
      </c>
      <c r="AQ2176" s="37">
        <f t="shared" si="1543"/>
        <v>0</v>
      </c>
      <c r="AR2176" s="37">
        <f t="shared" si="1544"/>
        <v>0</v>
      </c>
      <c r="AS2176" s="37">
        <f t="shared" si="1545"/>
        <v>0</v>
      </c>
      <c r="AU2176">
        <v>29</v>
      </c>
      <c r="AV2176" s="37">
        <f t="shared" si="1546"/>
        <v>218.23066105701756</v>
      </c>
      <c r="AW2176" s="37">
        <f t="shared" si="1547"/>
        <v>80.894407245548763</v>
      </c>
      <c r="AX2176" s="37">
        <f t="shared" si="1548"/>
        <v>129.07929670489443</v>
      </c>
      <c r="AY2176" s="37">
        <f t="shared" si="1549"/>
        <v>428.26577305617121</v>
      </c>
      <c r="AZ2176" s="37">
        <f t="shared" si="1550"/>
        <v>40.069433028156787</v>
      </c>
      <c r="BA2176" s="37">
        <f t="shared" si="1551"/>
        <v>16.470215108477035</v>
      </c>
      <c r="BC2176">
        <v>29</v>
      </c>
      <c r="BD2176" s="37">
        <f>IF(Voorblad!$E$10=Rekenblad!BC2176,Rekenblad!AV2176,0)</f>
        <v>0</v>
      </c>
      <c r="BE2176" s="37">
        <f>IF(Voorblad!$E$10=Rekenblad!BC2176,Rekenblad!AW2176,0)</f>
        <v>0</v>
      </c>
      <c r="BF2176" s="37">
        <f>IF(Voorblad!$E$10=Rekenblad!BC2176,Rekenblad!AX2176,0)</f>
        <v>0</v>
      </c>
      <c r="BG2176" s="62">
        <f>IF(Voorblad!$E$10=Rekenblad!BC2176,Rekenblad!AY2176,0)</f>
        <v>0</v>
      </c>
      <c r="BH2176" s="37">
        <f>IF(Voorblad!$E$10=Rekenblad!BC2176,Rekenblad!AZ2176,0)</f>
        <v>0</v>
      </c>
      <c r="BI2176" s="37">
        <f>IF(Voorblad!$E$10=Rekenblad!BC2176,Rekenblad!BA2176,0)</f>
        <v>0</v>
      </c>
      <c r="BK2176">
        <v>29</v>
      </c>
      <c r="BL2176" s="37">
        <f>IF(Voorblad!$E$14=Rekenblad!$BL$2155,Rekenblad!BD2176,0)</f>
        <v>0</v>
      </c>
      <c r="BM2176" s="37">
        <f>IF(Voorblad!$E$14=Rekenblad!$BL$2155,Rekenblad!BE2176,0)</f>
        <v>0</v>
      </c>
      <c r="BN2176" s="37">
        <f>IF(Voorblad!$E$14=Rekenblad!$BL$2155,Rekenblad!BF2176,0)</f>
        <v>0</v>
      </c>
      <c r="BO2176" s="37">
        <f>IF(Voorblad!$E$14=Rekenblad!$BL$2155,Rekenblad!BG2176,0)</f>
        <v>0</v>
      </c>
      <c r="BP2176" s="37">
        <f>IF(Voorblad!$E$14=Rekenblad!$BL$2155,Rekenblad!BH2176,0)</f>
        <v>0</v>
      </c>
      <c r="BQ2176" s="37">
        <f>IF(Voorblad!$E$14=Rekenblad!$BL$2155,Rekenblad!BI2176,0)</f>
        <v>0</v>
      </c>
    </row>
    <row r="2177" spans="2:69" x14ac:dyDescent="0.25">
      <c r="B2177">
        <f>'Data TREND'!$BR$167</f>
        <v>30</v>
      </c>
      <c r="C2177" s="37">
        <f>'Data TREND'!BT311</f>
        <v>223.33740150587951</v>
      </c>
      <c r="D2177" s="37">
        <f>'Data TREND'!BU311</f>
        <v>82.902173880122419</v>
      </c>
      <c r="E2177" s="37">
        <f>'Data TREND'!BV311</f>
        <v>133.49254627589843</v>
      </c>
      <c r="F2177" s="37">
        <f>'Data TREND'!BW311</f>
        <v>439.7911520879718</v>
      </c>
      <c r="G2177" s="37">
        <f>'Data TREND'!BX311</f>
        <v>39.923970516177043</v>
      </c>
      <c r="H2177" s="37">
        <f>'Data TREND'!BY311</f>
        <v>16.408450899456533</v>
      </c>
      <c r="J2177" s="37">
        <f t="shared" si="1528"/>
        <v>223.33740150587951</v>
      </c>
      <c r="K2177" s="37">
        <f t="shared" si="1529"/>
        <v>82.902173880122419</v>
      </c>
      <c r="L2177" s="37">
        <f t="shared" si="1530"/>
        <v>133.49254627589843</v>
      </c>
      <c r="M2177" s="37">
        <f t="shared" si="1531"/>
        <v>439.7911520879718</v>
      </c>
      <c r="N2177" s="37">
        <f t="shared" si="1532"/>
        <v>39.923970516177043</v>
      </c>
      <c r="O2177" s="37">
        <f t="shared" si="1533"/>
        <v>16.408450899456533</v>
      </c>
      <c r="Q2177">
        <f>'Data TREND'!$BR$167</f>
        <v>30</v>
      </c>
      <c r="R2177" s="37">
        <f>'Data TREND'!CA311</f>
        <v>267.27739296908078</v>
      </c>
      <c r="S2177" s="37">
        <f>'Data TREND'!CB311</f>
        <v>106.58432544362057</v>
      </c>
      <c r="T2177" s="37">
        <f>'Data TREND'!CC311</f>
        <v>132.70313960122115</v>
      </c>
      <c r="U2177" s="37">
        <f>'Data TREND'!CD311</f>
        <v>506.33230715712483</v>
      </c>
      <c r="V2177" s="37">
        <f>'Data TREND'!CE311</f>
        <v>47.568492600015482</v>
      </c>
      <c r="W2177" s="37">
        <f>'Data TREND'!CF311</f>
        <v>19.449342055294213</v>
      </c>
      <c r="Y2177" s="37">
        <f t="shared" si="1534"/>
        <v>0</v>
      </c>
      <c r="Z2177" s="37">
        <f t="shared" si="1535"/>
        <v>0</v>
      </c>
      <c r="AA2177" s="37">
        <f t="shared" si="1536"/>
        <v>0</v>
      </c>
      <c r="AB2177" s="37">
        <f t="shared" si="1537"/>
        <v>0</v>
      </c>
      <c r="AC2177" s="37">
        <f t="shared" si="1538"/>
        <v>0</v>
      </c>
      <c r="AD2177" s="37">
        <f t="shared" si="1539"/>
        <v>0</v>
      </c>
      <c r="AF2177">
        <f>'Data TREND'!$BR$167</f>
        <v>30</v>
      </c>
      <c r="AG2177" s="37">
        <f>'Data TREND'!CH311</f>
        <v>311.72880304023772</v>
      </c>
      <c r="AH2177" s="37">
        <f>'Data TREND'!CI311</f>
        <v>109.84214568275274</v>
      </c>
      <c r="AI2177" s="37">
        <f>'Data TREND'!CJ311</f>
        <v>135.19855227447263</v>
      </c>
      <c r="AJ2177" s="37">
        <f>'Data TREND'!CK311</f>
        <v>556.97665345593373</v>
      </c>
      <c r="AK2177" s="37">
        <f>'Data TREND'!CL311</f>
        <v>55.092393456203666</v>
      </c>
      <c r="AL2177" s="37">
        <f>'Data TREND'!CM311</f>
        <v>22.677437818295189</v>
      </c>
      <c r="AN2177" s="37">
        <f t="shared" si="1540"/>
        <v>0</v>
      </c>
      <c r="AO2177" s="37">
        <f t="shared" si="1541"/>
        <v>0</v>
      </c>
      <c r="AP2177" s="37">
        <f t="shared" si="1542"/>
        <v>0</v>
      </c>
      <c r="AQ2177" s="37">
        <f t="shared" si="1543"/>
        <v>0</v>
      </c>
      <c r="AR2177" s="37">
        <f t="shared" si="1544"/>
        <v>0</v>
      </c>
      <c r="AS2177" s="37">
        <f t="shared" si="1545"/>
        <v>0</v>
      </c>
      <c r="AU2177">
        <v>30</v>
      </c>
      <c r="AV2177" s="37">
        <f t="shared" si="1546"/>
        <v>223.33740150587951</v>
      </c>
      <c r="AW2177" s="37">
        <f t="shared" si="1547"/>
        <v>82.902173880122419</v>
      </c>
      <c r="AX2177" s="37">
        <f t="shared" si="1548"/>
        <v>133.49254627589843</v>
      </c>
      <c r="AY2177" s="37">
        <f t="shared" si="1549"/>
        <v>439.7911520879718</v>
      </c>
      <c r="AZ2177" s="37">
        <f t="shared" si="1550"/>
        <v>39.923970516177043</v>
      </c>
      <c r="BA2177" s="37">
        <f t="shared" si="1551"/>
        <v>16.408450899456533</v>
      </c>
      <c r="BC2177">
        <v>30</v>
      </c>
      <c r="BD2177" s="37">
        <f>IF(Voorblad!$E$10=Rekenblad!BC2177,Rekenblad!AV2177,0)</f>
        <v>0</v>
      </c>
      <c r="BE2177" s="37">
        <f>IF(Voorblad!$E$10=Rekenblad!BC2177,Rekenblad!AW2177,0)</f>
        <v>0</v>
      </c>
      <c r="BF2177" s="37">
        <f>IF(Voorblad!$E$10=Rekenblad!BC2177,Rekenblad!AX2177,0)</f>
        <v>0</v>
      </c>
      <c r="BG2177" s="62">
        <f>IF(Voorblad!$E$10=Rekenblad!BC2177,Rekenblad!AY2177,0)</f>
        <v>0</v>
      </c>
      <c r="BH2177" s="37">
        <f>IF(Voorblad!$E$10=Rekenblad!BC2177,Rekenblad!AZ2177,0)</f>
        <v>0</v>
      </c>
      <c r="BI2177" s="37">
        <f>IF(Voorblad!$E$10=Rekenblad!BC2177,Rekenblad!BA2177,0)</f>
        <v>0</v>
      </c>
      <c r="BK2177">
        <v>30</v>
      </c>
      <c r="BL2177" s="37">
        <f>IF(Voorblad!$E$14=Rekenblad!$BL$2155,Rekenblad!BD2177,0)</f>
        <v>0</v>
      </c>
      <c r="BM2177" s="37">
        <f>IF(Voorblad!$E$14=Rekenblad!$BL$2155,Rekenblad!BE2177,0)</f>
        <v>0</v>
      </c>
      <c r="BN2177" s="37">
        <f>IF(Voorblad!$E$14=Rekenblad!$BL$2155,Rekenblad!BF2177,0)</f>
        <v>0</v>
      </c>
      <c r="BO2177" s="37">
        <f>IF(Voorblad!$E$14=Rekenblad!$BL$2155,Rekenblad!BG2177,0)</f>
        <v>0</v>
      </c>
      <c r="BP2177" s="37">
        <f>IF(Voorblad!$E$14=Rekenblad!$BL$2155,Rekenblad!BH2177,0)</f>
        <v>0</v>
      </c>
      <c r="BQ2177" s="37">
        <f>IF(Voorblad!$E$14=Rekenblad!$BL$2155,Rekenblad!BI2177,0)</f>
        <v>0</v>
      </c>
    </row>
    <row r="2178" spans="2:69" x14ac:dyDescent="0.25">
      <c r="B2178">
        <f>'Data TREND'!$BR$168</f>
        <v>31</v>
      </c>
      <c r="C2178" s="37">
        <f>'Data TREND'!BT312</f>
        <v>228.4441419547415</v>
      </c>
      <c r="D2178" s="37">
        <f>'Data TREND'!BU312</f>
        <v>84.909940514696075</v>
      </c>
      <c r="E2178" s="37">
        <f>'Data TREND'!BV312</f>
        <v>137.90579584690241</v>
      </c>
      <c r="F2178" s="37">
        <f>'Data TREND'!BW312</f>
        <v>451.31653111977232</v>
      </c>
      <c r="G2178" s="37">
        <f>'Data TREND'!BX312</f>
        <v>39.778508004197306</v>
      </c>
      <c r="H2178" s="37">
        <f>'Data TREND'!BY312</f>
        <v>16.34668669043603</v>
      </c>
      <c r="J2178" s="37">
        <f t="shared" si="1528"/>
        <v>228.4441419547415</v>
      </c>
      <c r="K2178" s="37">
        <f t="shared" si="1529"/>
        <v>84.909940514696075</v>
      </c>
      <c r="L2178" s="37">
        <f t="shared" si="1530"/>
        <v>137.90579584690241</v>
      </c>
      <c r="M2178" s="37">
        <f t="shared" si="1531"/>
        <v>451.31653111977232</v>
      </c>
      <c r="N2178" s="37">
        <f t="shared" si="1532"/>
        <v>39.778508004197306</v>
      </c>
      <c r="O2178" s="37">
        <f t="shared" si="1533"/>
        <v>16.34668669043603</v>
      </c>
      <c r="Q2178">
        <f>'Data TREND'!$BR$168</f>
        <v>31</v>
      </c>
      <c r="R2178" s="37">
        <f>'Data TREND'!CA312</f>
        <v>273.15752041963265</v>
      </c>
      <c r="S2178" s="37">
        <f>'Data TREND'!CB312</f>
        <v>108.91507332116134</v>
      </c>
      <c r="T2178" s="37">
        <f>'Data TREND'!CC312</f>
        <v>137.12681627092684</v>
      </c>
      <c r="U2178" s="37">
        <f>'Data TREND'!CD312</f>
        <v>518.96888658920091</v>
      </c>
      <c r="V2178" s="37">
        <f>'Data TREND'!CE312</f>
        <v>47.348832144919569</v>
      </c>
      <c r="W2178" s="37">
        <f>'Data TREND'!CF312</f>
        <v>19.358802655286595</v>
      </c>
      <c r="Y2178" s="37">
        <f t="shared" si="1534"/>
        <v>0</v>
      </c>
      <c r="Z2178" s="37">
        <f t="shared" si="1535"/>
        <v>0</v>
      </c>
      <c r="AA2178" s="37">
        <f t="shared" si="1536"/>
        <v>0</v>
      </c>
      <c r="AB2178" s="37">
        <f t="shared" si="1537"/>
        <v>0</v>
      </c>
      <c r="AC2178" s="37">
        <f t="shared" si="1538"/>
        <v>0</v>
      </c>
      <c r="AD2178" s="37">
        <f t="shared" si="1539"/>
        <v>0</v>
      </c>
      <c r="AF2178">
        <f>'Data TREND'!$BR$168</f>
        <v>31</v>
      </c>
      <c r="AG2178" s="37">
        <f>'Data TREND'!CH312</f>
        <v>318.32003259979842</v>
      </c>
      <c r="AH2178" s="37">
        <f>'Data TREND'!CI312</f>
        <v>112.20632763421443</v>
      </c>
      <c r="AI2178" s="37">
        <f>'Data TREND'!CJ312</f>
        <v>139.57866757371841</v>
      </c>
      <c r="AJ2178" s="37">
        <f>'Data TREND'!CK312</f>
        <v>570.30798948241249</v>
      </c>
      <c r="AK2178" s="37">
        <f>'Data TREND'!CL312</f>
        <v>54.77204180532128</v>
      </c>
      <c r="AL2178" s="37">
        <f>'Data TREND'!CM312</f>
        <v>22.544043891648538</v>
      </c>
      <c r="AN2178" s="37">
        <f t="shared" si="1540"/>
        <v>0</v>
      </c>
      <c r="AO2178" s="37">
        <f t="shared" si="1541"/>
        <v>0</v>
      </c>
      <c r="AP2178" s="37">
        <f t="shared" si="1542"/>
        <v>0</v>
      </c>
      <c r="AQ2178" s="37">
        <f t="shared" si="1543"/>
        <v>0</v>
      </c>
      <c r="AR2178" s="37">
        <f t="shared" si="1544"/>
        <v>0</v>
      </c>
      <c r="AS2178" s="37">
        <f t="shared" si="1545"/>
        <v>0</v>
      </c>
      <c r="AU2178">
        <v>31</v>
      </c>
      <c r="AV2178" s="37">
        <f t="shared" si="1546"/>
        <v>228.4441419547415</v>
      </c>
      <c r="AW2178" s="37">
        <f t="shared" si="1547"/>
        <v>84.909940514696075</v>
      </c>
      <c r="AX2178" s="37">
        <f t="shared" si="1548"/>
        <v>137.90579584690241</v>
      </c>
      <c r="AY2178" s="37">
        <f t="shared" si="1549"/>
        <v>451.31653111977232</v>
      </c>
      <c r="AZ2178" s="37">
        <f t="shared" si="1550"/>
        <v>39.778508004197306</v>
      </c>
      <c r="BA2178" s="37">
        <f t="shared" si="1551"/>
        <v>16.34668669043603</v>
      </c>
      <c r="BC2178">
        <v>31</v>
      </c>
      <c r="BD2178" s="37">
        <f>IF(Voorblad!$E$10=Rekenblad!BC2178,Rekenblad!AV2178,0)</f>
        <v>0</v>
      </c>
      <c r="BE2178" s="37">
        <f>IF(Voorblad!$E$10=Rekenblad!BC2178,Rekenblad!AW2178,0)</f>
        <v>0</v>
      </c>
      <c r="BF2178" s="37">
        <f>IF(Voorblad!$E$10=Rekenblad!BC2178,Rekenblad!AX2178,0)</f>
        <v>0</v>
      </c>
      <c r="BG2178" s="62">
        <f>IF(Voorblad!$E$10=Rekenblad!BC2178,Rekenblad!AY2178,0)</f>
        <v>0</v>
      </c>
      <c r="BH2178" s="37">
        <f>IF(Voorblad!$E$10=Rekenblad!BC2178,Rekenblad!AZ2178,0)</f>
        <v>0</v>
      </c>
      <c r="BI2178" s="37">
        <f>IF(Voorblad!$E$10=Rekenblad!BC2178,Rekenblad!BA2178,0)</f>
        <v>0</v>
      </c>
      <c r="BK2178">
        <v>31</v>
      </c>
      <c r="BL2178" s="37">
        <f>IF(Voorblad!$E$14=Rekenblad!$BL$2155,Rekenblad!BD2178,0)</f>
        <v>0</v>
      </c>
      <c r="BM2178" s="37">
        <f>IF(Voorblad!$E$14=Rekenblad!$BL$2155,Rekenblad!BE2178,0)</f>
        <v>0</v>
      </c>
      <c r="BN2178" s="37">
        <f>IF(Voorblad!$E$14=Rekenblad!$BL$2155,Rekenblad!BF2178,0)</f>
        <v>0</v>
      </c>
      <c r="BO2178" s="37">
        <f>IF(Voorblad!$E$14=Rekenblad!$BL$2155,Rekenblad!BG2178,0)</f>
        <v>0</v>
      </c>
      <c r="BP2178" s="37">
        <f>IF(Voorblad!$E$14=Rekenblad!$BL$2155,Rekenblad!BH2178,0)</f>
        <v>0</v>
      </c>
      <c r="BQ2178" s="37">
        <f>IF(Voorblad!$E$14=Rekenblad!$BL$2155,Rekenblad!BI2178,0)</f>
        <v>0</v>
      </c>
    </row>
    <row r="2179" spans="2:69" x14ac:dyDescent="0.25">
      <c r="B2179">
        <f>'Data TREND'!$BR$169</f>
        <v>32</v>
      </c>
      <c r="C2179" s="37">
        <f>'Data TREND'!BT313</f>
        <v>233.55088240360345</v>
      </c>
      <c r="D2179" s="37">
        <f>'Data TREND'!BU313</f>
        <v>86.917707149269745</v>
      </c>
      <c r="E2179" s="37">
        <f>'Data TREND'!BV313</f>
        <v>142.31904541790641</v>
      </c>
      <c r="F2179" s="37">
        <f>'Data TREND'!BW313</f>
        <v>462.8419101515729</v>
      </c>
      <c r="G2179" s="37">
        <f>'Data TREND'!BX313</f>
        <v>39.633045492217562</v>
      </c>
      <c r="H2179" s="37">
        <f>'Data TREND'!BY313</f>
        <v>16.284922481415528</v>
      </c>
      <c r="J2179" s="37">
        <f t="shared" si="1528"/>
        <v>233.55088240360345</v>
      </c>
      <c r="K2179" s="37">
        <f t="shared" si="1529"/>
        <v>86.917707149269745</v>
      </c>
      <c r="L2179" s="37">
        <f t="shared" si="1530"/>
        <v>142.31904541790641</v>
      </c>
      <c r="M2179" s="37">
        <f t="shared" si="1531"/>
        <v>462.8419101515729</v>
      </c>
      <c r="N2179" s="37">
        <f t="shared" si="1532"/>
        <v>39.633045492217562</v>
      </c>
      <c r="O2179" s="37">
        <f t="shared" si="1533"/>
        <v>16.284922481415528</v>
      </c>
      <c r="Q2179">
        <f>'Data TREND'!$BR$169</f>
        <v>32</v>
      </c>
      <c r="R2179" s="37">
        <f>'Data TREND'!CA313</f>
        <v>279.03764787018451</v>
      </c>
      <c r="S2179" s="37">
        <f>'Data TREND'!CB313</f>
        <v>111.24582119870212</v>
      </c>
      <c r="T2179" s="37">
        <f>'Data TREND'!CC313</f>
        <v>141.55049294063252</v>
      </c>
      <c r="U2179" s="37">
        <f>'Data TREND'!CD313</f>
        <v>531.60546602127692</v>
      </c>
      <c r="V2179" s="37">
        <f>'Data TREND'!CE313</f>
        <v>47.129171689823664</v>
      </c>
      <c r="W2179" s="37">
        <f>'Data TREND'!CF313</f>
        <v>19.268263255278981</v>
      </c>
      <c r="Y2179" s="37">
        <f t="shared" si="1534"/>
        <v>0</v>
      </c>
      <c r="Z2179" s="37">
        <f t="shared" si="1535"/>
        <v>0</v>
      </c>
      <c r="AA2179" s="37">
        <f t="shared" si="1536"/>
        <v>0</v>
      </c>
      <c r="AB2179" s="37">
        <f t="shared" si="1537"/>
        <v>0</v>
      </c>
      <c r="AC2179" s="37">
        <f t="shared" si="1538"/>
        <v>0</v>
      </c>
      <c r="AD2179" s="37">
        <f t="shared" si="1539"/>
        <v>0</v>
      </c>
      <c r="AF2179">
        <f>'Data TREND'!$BR$169</f>
        <v>32</v>
      </c>
      <c r="AG2179" s="37">
        <f>'Data TREND'!CH313</f>
        <v>324.91126215935901</v>
      </c>
      <c r="AH2179" s="37">
        <f>'Data TREND'!CI313</f>
        <v>114.57050958567611</v>
      </c>
      <c r="AI2179" s="37">
        <f>'Data TREND'!CJ313</f>
        <v>143.95878287296418</v>
      </c>
      <c r="AJ2179" s="37">
        <f>'Data TREND'!CK313</f>
        <v>583.63932550889126</v>
      </c>
      <c r="AK2179" s="37">
        <f>'Data TREND'!CL313</f>
        <v>54.451690154438907</v>
      </c>
      <c r="AL2179" s="37">
        <f>'Data TREND'!CM313</f>
        <v>22.410649965001884</v>
      </c>
      <c r="AN2179" s="37">
        <f t="shared" si="1540"/>
        <v>0</v>
      </c>
      <c r="AO2179" s="37">
        <f t="shared" si="1541"/>
        <v>0</v>
      </c>
      <c r="AP2179" s="37">
        <f t="shared" si="1542"/>
        <v>0</v>
      </c>
      <c r="AQ2179" s="37">
        <f t="shared" si="1543"/>
        <v>0</v>
      </c>
      <c r="AR2179" s="37">
        <f t="shared" si="1544"/>
        <v>0</v>
      </c>
      <c r="AS2179" s="37">
        <f t="shared" si="1545"/>
        <v>0</v>
      </c>
      <c r="AU2179">
        <v>32</v>
      </c>
      <c r="AV2179" s="37">
        <f t="shared" si="1546"/>
        <v>233.55088240360345</v>
      </c>
      <c r="AW2179" s="37">
        <f t="shared" si="1547"/>
        <v>86.917707149269745</v>
      </c>
      <c r="AX2179" s="37">
        <f t="shared" si="1548"/>
        <v>142.31904541790641</v>
      </c>
      <c r="AY2179" s="37">
        <f t="shared" si="1549"/>
        <v>462.8419101515729</v>
      </c>
      <c r="AZ2179" s="37">
        <f t="shared" si="1550"/>
        <v>39.633045492217562</v>
      </c>
      <c r="BA2179" s="37">
        <f t="shared" si="1551"/>
        <v>16.284922481415528</v>
      </c>
      <c r="BC2179">
        <v>32</v>
      </c>
      <c r="BD2179" s="37">
        <f>IF(Voorblad!$E$10=Rekenblad!BC2179,Rekenblad!AV2179,0)</f>
        <v>0</v>
      </c>
      <c r="BE2179" s="37">
        <f>IF(Voorblad!$E$10=Rekenblad!BC2179,Rekenblad!AW2179,0)</f>
        <v>0</v>
      </c>
      <c r="BF2179" s="37">
        <f>IF(Voorblad!$E$10=Rekenblad!BC2179,Rekenblad!AX2179,0)</f>
        <v>0</v>
      </c>
      <c r="BG2179" s="62">
        <f>IF(Voorblad!$E$10=Rekenblad!BC2179,Rekenblad!AY2179,0)</f>
        <v>0</v>
      </c>
      <c r="BH2179" s="37">
        <f>IF(Voorblad!$E$10=Rekenblad!BC2179,Rekenblad!AZ2179,0)</f>
        <v>0</v>
      </c>
      <c r="BI2179" s="37">
        <f>IF(Voorblad!$E$10=Rekenblad!BC2179,Rekenblad!BA2179,0)</f>
        <v>0</v>
      </c>
      <c r="BK2179">
        <v>32</v>
      </c>
      <c r="BL2179" s="37">
        <f>IF(Voorblad!$E$14=Rekenblad!$BL$2155,Rekenblad!BD2179,0)</f>
        <v>0</v>
      </c>
      <c r="BM2179" s="37">
        <f>IF(Voorblad!$E$14=Rekenblad!$BL$2155,Rekenblad!BE2179,0)</f>
        <v>0</v>
      </c>
      <c r="BN2179" s="37">
        <f>IF(Voorblad!$E$14=Rekenblad!$BL$2155,Rekenblad!BF2179,0)</f>
        <v>0</v>
      </c>
      <c r="BO2179" s="37">
        <f>IF(Voorblad!$E$14=Rekenblad!$BL$2155,Rekenblad!BG2179,0)</f>
        <v>0</v>
      </c>
      <c r="BP2179" s="37">
        <f>IF(Voorblad!$E$14=Rekenblad!$BL$2155,Rekenblad!BH2179,0)</f>
        <v>0</v>
      </c>
      <c r="BQ2179" s="37">
        <f>IF(Voorblad!$E$14=Rekenblad!$BL$2155,Rekenblad!BI2179,0)</f>
        <v>0</v>
      </c>
    </row>
    <row r="2180" spans="2:69" x14ac:dyDescent="0.25">
      <c r="B2180">
        <f>'Data TREND'!$BR$170</f>
        <v>33</v>
      </c>
      <c r="C2180" s="37">
        <f>'Data TREND'!BT314</f>
        <v>238.65762285246541</v>
      </c>
      <c r="D2180" s="37">
        <f>'Data TREND'!BU314</f>
        <v>88.925473783843401</v>
      </c>
      <c r="E2180" s="37">
        <f>'Data TREND'!BV314</f>
        <v>146.73229498891041</v>
      </c>
      <c r="F2180" s="37">
        <f>'Data TREND'!BW314</f>
        <v>474.36728918337349</v>
      </c>
      <c r="G2180" s="37">
        <f>'Data TREND'!BX314</f>
        <v>39.487582980237818</v>
      </c>
      <c r="H2180" s="37">
        <f>'Data TREND'!BY314</f>
        <v>16.223158272395025</v>
      </c>
      <c r="J2180" s="37">
        <f t="shared" si="1528"/>
        <v>238.65762285246541</v>
      </c>
      <c r="K2180" s="37">
        <f t="shared" si="1529"/>
        <v>88.925473783843401</v>
      </c>
      <c r="L2180" s="37">
        <f t="shared" si="1530"/>
        <v>146.73229498891041</v>
      </c>
      <c r="M2180" s="37">
        <f t="shared" si="1531"/>
        <v>474.36728918337349</v>
      </c>
      <c r="N2180" s="37">
        <f t="shared" si="1532"/>
        <v>39.487582980237818</v>
      </c>
      <c r="O2180" s="37">
        <f t="shared" si="1533"/>
        <v>16.223158272395025</v>
      </c>
      <c r="Q2180">
        <f>'Data TREND'!$BR$170</f>
        <v>33</v>
      </c>
      <c r="R2180" s="37">
        <f>'Data TREND'!CA314</f>
        <v>284.91777532073638</v>
      </c>
      <c r="S2180" s="37">
        <f>'Data TREND'!CB314</f>
        <v>113.57656907624289</v>
      </c>
      <c r="T2180" s="37">
        <f>'Data TREND'!CC314</f>
        <v>145.97416961033821</v>
      </c>
      <c r="U2180" s="37">
        <f>'Data TREND'!CD314</f>
        <v>544.24204545335306</v>
      </c>
      <c r="V2180" s="37">
        <f>'Data TREND'!CE314</f>
        <v>46.909511234727759</v>
      </c>
      <c r="W2180" s="37">
        <f>'Data TREND'!CF314</f>
        <v>19.177723855271367</v>
      </c>
      <c r="Y2180" s="37">
        <f t="shared" si="1534"/>
        <v>0</v>
      </c>
      <c r="Z2180" s="37">
        <f t="shared" si="1535"/>
        <v>0</v>
      </c>
      <c r="AA2180" s="37">
        <f t="shared" si="1536"/>
        <v>0</v>
      </c>
      <c r="AB2180" s="37">
        <f t="shared" si="1537"/>
        <v>0</v>
      </c>
      <c r="AC2180" s="37">
        <f t="shared" si="1538"/>
        <v>0</v>
      </c>
      <c r="AD2180" s="37">
        <f t="shared" si="1539"/>
        <v>0</v>
      </c>
      <c r="AF2180">
        <f>'Data TREND'!$BR$170</f>
        <v>33</v>
      </c>
      <c r="AG2180" s="37">
        <f>'Data TREND'!CH314</f>
        <v>331.50249171891971</v>
      </c>
      <c r="AH2180" s="37">
        <f>'Data TREND'!CI314</f>
        <v>116.93469153713778</v>
      </c>
      <c r="AI2180" s="37">
        <f>'Data TREND'!CJ314</f>
        <v>148.33889817220995</v>
      </c>
      <c r="AJ2180" s="37">
        <f>'Data TREND'!CK314</f>
        <v>596.97066153537003</v>
      </c>
      <c r="AK2180" s="37">
        <f>'Data TREND'!CL314</f>
        <v>54.13133850355652</v>
      </c>
      <c r="AL2180" s="37">
        <f>'Data TREND'!CM314</f>
        <v>22.27725603835523</v>
      </c>
      <c r="AN2180" s="37">
        <f t="shared" si="1540"/>
        <v>0</v>
      </c>
      <c r="AO2180" s="37">
        <f t="shared" si="1541"/>
        <v>0</v>
      </c>
      <c r="AP2180" s="37">
        <f t="shared" si="1542"/>
        <v>0</v>
      </c>
      <c r="AQ2180" s="37">
        <f t="shared" si="1543"/>
        <v>0</v>
      </c>
      <c r="AR2180" s="37">
        <f t="shared" si="1544"/>
        <v>0</v>
      </c>
      <c r="AS2180" s="37">
        <f t="shared" si="1545"/>
        <v>0</v>
      </c>
      <c r="AU2180">
        <v>33</v>
      </c>
      <c r="AV2180" s="37">
        <f t="shared" si="1546"/>
        <v>238.65762285246541</v>
      </c>
      <c r="AW2180" s="37">
        <f t="shared" si="1547"/>
        <v>88.925473783843401</v>
      </c>
      <c r="AX2180" s="37">
        <f t="shared" si="1548"/>
        <v>146.73229498891041</v>
      </c>
      <c r="AY2180" s="37">
        <f t="shared" si="1549"/>
        <v>474.36728918337349</v>
      </c>
      <c r="AZ2180" s="37">
        <f t="shared" si="1550"/>
        <v>39.487582980237818</v>
      </c>
      <c r="BA2180" s="37">
        <f t="shared" si="1551"/>
        <v>16.223158272395025</v>
      </c>
      <c r="BC2180">
        <v>33</v>
      </c>
      <c r="BD2180" s="37">
        <f>IF(Voorblad!$E$10=Rekenblad!BC2180,Rekenblad!AV2180,0)</f>
        <v>0</v>
      </c>
      <c r="BE2180" s="37">
        <f>IF(Voorblad!$E$10=Rekenblad!BC2180,Rekenblad!AW2180,0)</f>
        <v>0</v>
      </c>
      <c r="BF2180" s="37">
        <f>IF(Voorblad!$E$10=Rekenblad!BC2180,Rekenblad!AX2180,0)</f>
        <v>0</v>
      </c>
      <c r="BG2180" s="62">
        <f>IF(Voorblad!$E$10=Rekenblad!BC2180,Rekenblad!AY2180,0)</f>
        <v>0</v>
      </c>
      <c r="BH2180" s="37">
        <f>IF(Voorblad!$E$10=Rekenblad!BC2180,Rekenblad!AZ2180,0)</f>
        <v>0</v>
      </c>
      <c r="BI2180" s="37">
        <f>IF(Voorblad!$E$10=Rekenblad!BC2180,Rekenblad!BA2180,0)</f>
        <v>0</v>
      </c>
      <c r="BK2180">
        <v>33</v>
      </c>
      <c r="BL2180" s="37">
        <f>IF(Voorblad!$E$14=Rekenblad!$BL$2155,Rekenblad!BD2180,0)</f>
        <v>0</v>
      </c>
      <c r="BM2180" s="37">
        <f>IF(Voorblad!$E$14=Rekenblad!$BL$2155,Rekenblad!BE2180,0)</f>
        <v>0</v>
      </c>
      <c r="BN2180" s="37">
        <f>IF(Voorblad!$E$14=Rekenblad!$BL$2155,Rekenblad!BF2180,0)</f>
        <v>0</v>
      </c>
      <c r="BO2180" s="37">
        <f>IF(Voorblad!$E$14=Rekenblad!$BL$2155,Rekenblad!BG2180,0)</f>
        <v>0</v>
      </c>
      <c r="BP2180" s="37">
        <f>IF(Voorblad!$E$14=Rekenblad!$BL$2155,Rekenblad!BH2180,0)</f>
        <v>0</v>
      </c>
      <c r="BQ2180" s="37">
        <f>IF(Voorblad!$E$14=Rekenblad!$BL$2155,Rekenblad!BI2180,0)</f>
        <v>0</v>
      </c>
    </row>
    <row r="2181" spans="2:69" x14ac:dyDescent="0.25">
      <c r="B2181">
        <f>'Data TREND'!$BR$171</f>
        <v>34</v>
      </c>
      <c r="C2181" s="37">
        <f>'Data TREND'!BT315</f>
        <v>243.76436330132739</v>
      </c>
      <c r="D2181" s="37">
        <f>'Data TREND'!BU315</f>
        <v>90.933240418417071</v>
      </c>
      <c r="E2181" s="37">
        <f>'Data TREND'!BV315</f>
        <v>151.14554455991438</v>
      </c>
      <c r="F2181" s="37">
        <f>'Data TREND'!BW315</f>
        <v>485.89266821517401</v>
      </c>
      <c r="G2181" s="37">
        <f>'Data TREND'!BX315</f>
        <v>39.342120468258074</v>
      </c>
      <c r="H2181" s="37">
        <f>'Data TREND'!BY315</f>
        <v>16.161394063374523</v>
      </c>
      <c r="J2181" s="37">
        <f t="shared" si="1528"/>
        <v>243.76436330132739</v>
      </c>
      <c r="K2181" s="37">
        <f t="shared" si="1529"/>
        <v>90.933240418417071</v>
      </c>
      <c r="L2181" s="37">
        <f t="shared" si="1530"/>
        <v>151.14554455991438</v>
      </c>
      <c r="M2181" s="37">
        <f t="shared" si="1531"/>
        <v>485.89266821517401</v>
      </c>
      <c r="N2181" s="37">
        <f t="shared" si="1532"/>
        <v>39.342120468258074</v>
      </c>
      <c r="O2181" s="37">
        <f t="shared" si="1533"/>
        <v>16.161394063374523</v>
      </c>
      <c r="Q2181">
        <f>'Data TREND'!$BR$171</f>
        <v>34</v>
      </c>
      <c r="R2181" s="37">
        <f>'Data TREND'!CA315</f>
        <v>290.79790277128825</v>
      </c>
      <c r="S2181" s="37">
        <f>'Data TREND'!CB315</f>
        <v>115.90731695378366</v>
      </c>
      <c r="T2181" s="37">
        <f>'Data TREND'!CC315</f>
        <v>150.39784628004389</v>
      </c>
      <c r="U2181" s="37">
        <f>'Data TREND'!CD315</f>
        <v>556.87862488542919</v>
      </c>
      <c r="V2181" s="37">
        <f>'Data TREND'!CE315</f>
        <v>46.689850779631854</v>
      </c>
      <c r="W2181" s="37">
        <f>'Data TREND'!CF315</f>
        <v>19.087184455263753</v>
      </c>
      <c r="Y2181" s="37">
        <f t="shared" si="1534"/>
        <v>0</v>
      </c>
      <c r="Z2181" s="37">
        <f t="shared" si="1535"/>
        <v>0</v>
      </c>
      <c r="AA2181" s="37">
        <f t="shared" si="1536"/>
        <v>0</v>
      </c>
      <c r="AB2181" s="37">
        <f t="shared" si="1537"/>
        <v>0</v>
      </c>
      <c r="AC2181" s="37">
        <f t="shared" si="1538"/>
        <v>0</v>
      </c>
      <c r="AD2181" s="37">
        <f t="shared" si="1539"/>
        <v>0</v>
      </c>
      <c r="AF2181">
        <f>'Data TREND'!$BR$171</f>
        <v>34</v>
      </c>
      <c r="AG2181" s="37">
        <f>'Data TREND'!CH315</f>
        <v>338.0937212784803</v>
      </c>
      <c r="AH2181" s="37">
        <f>'Data TREND'!CI315</f>
        <v>119.29887348859947</v>
      </c>
      <c r="AI2181" s="37">
        <f>'Data TREND'!CJ315</f>
        <v>152.71901347145572</v>
      </c>
      <c r="AJ2181" s="37">
        <f>'Data TREND'!CK315</f>
        <v>610.30199756184879</v>
      </c>
      <c r="AK2181" s="37">
        <f>'Data TREND'!CL315</f>
        <v>53.810986852674141</v>
      </c>
      <c r="AL2181" s="37">
        <f>'Data TREND'!CM315</f>
        <v>22.143862111708575</v>
      </c>
      <c r="AN2181" s="37">
        <f t="shared" si="1540"/>
        <v>0</v>
      </c>
      <c r="AO2181" s="37">
        <f t="shared" si="1541"/>
        <v>0</v>
      </c>
      <c r="AP2181" s="37">
        <f t="shared" si="1542"/>
        <v>0</v>
      </c>
      <c r="AQ2181" s="37">
        <f t="shared" si="1543"/>
        <v>0</v>
      </c>
      <c r="AR2181" s="37">
        <f t="shared" si="1544"/>
        <v>0</v>
      </c>
      <c r="AS2181" s="37">
        <f t="shared" si="1545"/>
        <v>0</v>
      </c>
      <c r="AU2181">
        <v>34</v>
      </c>
      <c r="AV2181" s="37">
        <f t="shared" si="1546"/>
        <v>243.76436330132739</v>
      </c>
      <c r="AW2181" s="37">
        <f t="shared" si="1547"/>
        <v>90.933240418417071</v>
      </c>
      <c r="AX2181" s="37">
        <f t="shared" si="1548"/>
        <v>151.14554455991438</v>
      </c>
      <c r="AY2181" s="37">
        <f t="shared" si="1549"/>
        <v>485.89266821517401</v>
      </c>
      <c r="AZ2181" s="37">
        <f t="shared" si="1550"/>
        <v>39.342120468258074</v>
      </c>
      <c r="BA2181" s="37">
        <f t="shared" si="1551"/>
        <v>16.161394063374523</v>
      </c>
      <c r="BC2181">
        <v>34</v>
      </c>
      <c r="BD2181" s="37">
        <f>IF(Voorblad!$E$10=Rekenblad!BC2181,Rekenblad!AV2181,0)</f>
        <v>0</v>
      </c>
      <c r="BE2181" s="37">
        <f>IF(Voorblad!$E$10=Rekenblad!BC2181,Rekenblad!AW2181,0)</f>
        <v>0</v>
      </c>
      <c r="BF2181" s="37">
        <f>IF(Voorblad!$E$10=Rekenblad!BC2181,Rekenblad!AX2181,0)</f>
        <v>0</v>
      </c>
      <c r="BG2181" s="62">
        <f>IF(Voorblad!$E$10=Rekenblad!BC2181,Rekenblad!AY2181,0)</f>
        <v>0</v>
      </c>
      <c r="BH2181" s="37">
        <f>IF(Voorblad!$E$10=Rekenblad!BC2181,Rekenblad!AZ2181,0)</f>
        <v>0</v>
      </c>
      <c r="BI2181" s="37">
        <f>IF(Voorblad!$E$10=Rekenblad!BC2181,Rekenblad!BA2181,0)</f>
        <v>0</v>
      </c>
      <c r="BK2181">
        <v>34</v>
      </c>
      <c r="BL2181" s="37">
        <f>IF(Voorblad!$E$14=Rekenblad!$BL$2155,Rekenblad!BD2181,0)</f>
        <v>0</v>
      </c>
      <c r="BM2181" s="37">
        <f>IF(Voorblad!$E$14=Rekenblad!$BL$2155,Rekenblad!BE2181,0)</f>
        <v>0</v>
      </c>
      <c r="BN2181" s="37">
        <f>IF(Voorblad!$E$14=Rekenblad!$BL$2155,Rekenblad!BF2181,0)</f>
        <v>0</v>
      </c>
      <c r="BO2181" s="37">
        <f>IF(Voorblad!$E$14=Rekenblad!$BL$2155,Rekenblad!BG2181,0)</f>
        <v>0</v>
      </c>
      <c r="BP2181" s="37">
        <f>IF(Voorblad!$E$14=Rekenblad!$BL$2155,Rekenblad!BH2181,0)</f>
        <v>0</v>
      </c>
      <c r="BQ2181" s="37">
        <f>IF(Voorblad!$E$14=Rekenblad!$BL$2155,Rekenblad!BI2181,0)</f>
        <v>0</v>
      </c>
    </row>
    <row r="2182" spans="2:69" x14ac:dyDescent="0.25">
      <c r="B2182">
        <f>'Data TREND'!$BR$172</f>
        <v>35</v>
      </c>
      <c r="C2182" s="37">
        <f>'Data TREND'!BT316</f>
        <v>248.87110375018935</v>
      </c>
      <c r="D2182" s="37">
        <f>'Data TREND'!BU316</f>
        <v>92.941007052990727</v>
      </c>
      <c r="E2182" s="37">
        <f>'Data TREND'!BV316</f>
        <v>155.55879413091839</v>
      </c>
      <c r="F2182" s="37">
        <f>'Data TREND'!BW316</f>
        <v>497.4180472469746</v>
      </c>
      <c r="G2182" s="37">
        <f>'Data TREND'!BX316</f>
        <v>39.196657956278337</v>
      </c>
      <c r="H2182" s="37">
        <f>'Data TREND'!BY316</f>
        <v>16.099629854354017</v>
      </c>
      <c r="J2182" s="37">
        <f t="shared" si="1528"/>
        <v>248.87110375018935</v>
      </c>
      <c r="K2182" s="37">
        <f t="shared" si="1529"/>
        <v>92.941007052990727</v>
      </c>
      <c r="L2182" s="37">
        <f t="shared" si="1530"/>
        <v>155.55879413091839</v>
      </c>
      <c r="M2182" s="37">
        <f t="shared" si="1531"/>
        <v>497.4180472469746</v>
      </c>
      <c r="N2182" s="37">
        <f t="shared" si="1532"/>
        <v>39.196657956278337</v>
      </c>
      <c r="O2182" s="37">
        <f t="shared" si="1533"/>
        <v>16.099629854354017</v>
      </c>
      <c r="Q2182">
        <f>'Data TREND'!$BR$172</f>
        <v>35</v>
      </c>
      <c r="R2182" s="37">
        <f>'Data TREND'!CA316</f>
        <v>296.67803022184017</v>
      </c>
      <c r="S2182" s="37">
        <f>'Data TREND'!CB316</f>
        <v>118.23806483132444</v>
      </c>
      <c r="T2182" s="37">
        <f>'Data TREND'!CC316</f>
        <v>154.82152294974958</v>
      </c>
      <c r="U2182" s="37">
        <f>'Data TREND'!CD316</f>
        <v>569.51520431750509</v>
      </c>
      <c r="V2182" s="37">
        <f>'Data TREND'!CE316</f>
        <v>46.470190324535949</v>
      </c>
      <c r="W2182" s="37">
        <f>'Data TREND'!CF316</f>
        <v>18.996645055256138</v>
      </c>
      <c r="Y2182" s="37">
        <f t="shared" si="1534"/>
        <v>0</v>
      </c>
      <c r="Z2182" s="37">
        <f t="shared" si="1535"/>
        <v>0</v>
      </c>
      <c r="AA2182" s="37">
        <f t="shared" si="1536"/>
        <v>0</v>
      </c>
      <c r="AB2182" s="37">
        <f t="shared" si="1537"/>
        <v>0</v>
      </c>
      <c r="AC2182" s="37">
        <f t="shared" si="1538"/>
        <v>0</v>
      </c>
      <c r="AD2182" s="37">
        <f t="shared" si="1539"/>
        <v>0</v>
      </c>
      <c r="AF2182">
        <f>'Data TREND'!$BR$172</f>
        <v>35</v>
      </c>
      <c r="AG2182" s="37">
        <f>'Data TREND'!CH316</f>
        <v>344.684950838041</v>
      </c>
      <c r="AH2182" s="37">
        <f>'Data TREND'!CI316</f>
        <v>121.66305544006114</v>
      </c>
      <c r="AI2182" s="37">
        <f>'Data TREND'!CJ316</f>
        <v>157.0991287707015</v>
      </c>
      <c r="AJ2182" s="37">
        <f>'Data TREND'!CK316</f>
        <v>623.63333358832756</v>
      </c>
      <c r="AK2182" s="37">
        <f>'Data TREND'!CL316</f>
        <v>53.490635201791761</v>
      </c>
      <c r="AL2182" s="37">
        <f>'Data TREND'!CM316</f>
        <v>22.010468185061921</v>
      </c>
      <c r="AN2182" s="37">
        <f t="shared" si="1540"/>
        <v>0</v>
      </c>
      <c r="AO2182" s="37">
        <f t="shared" si="1541"/>
        <v>0</v>
      </c>
      <c r="AP2182" s="37">
        <f t="shared" si="1542"/>
        <v>0</v>
      </c>
      <c r="AQ2182" s="37">
        <f t="shared" si="1543"/>
        <v>0</v>
      </c>
      <c r="AR2182" s="37">
        <f t="shared" si="1544"/>
        <v>0</v>
      </c>
      <c r="AS2182" s="37">
        <f t="shared" si="1545"/>
        <v>0</v>
      </c>
      <c r="AU2182">
        <v>35</v>
      </c>
      <c r="AV2182" s="37">
        <f t="shared" si="1546"/>
        <v>248.87110375018935</v>
      </c>
      <c r="AW2182" s="37">
        <f t="shared" si="1547"/>
        <v>92.941007052990727</v>
      </c>
      <c r="AX2182" s="37">
        <f t="shared" si="1548"/>
        <v>155.55879413091839</v>
      </c>
      <c r="AY2182" s="37">
        <f t="shared" si="1549"/>
        <v>497.4180472469746</v>
      </c>
      <c r="AZ2182" s="37">
        <f t="shared" si="1550"/>
        <v>39.196657956278337</v>
      </c>
      <c r="BA2182" s="37">
        <f t="shared" si="1551"/>
        <v>16.099629854354017</v>
      </c>
      <c r="BC2182">
        <v>35</v>
      </c>
      <c r="BD2182" s="37">
        <f>IF(Voorblad!$E$10=Rekenblad!BC2182,Rekenblad!AV2182,0)</f>
        <v>0</v>
      </c>
      <c r="BE2182" s="37">
        <f>IF(Voorblad!$E$10=Rekenblad!BC2182,Rekenblad!AW2182,0)</f>
        <v>0</v>
      </c>
      <c r="BF2182" s="37">
        <f>IF(Voorblad!$E$10=Rekenblad!BC2182,Rekenblad!AX2182,0)</f>
        <v>0</v>
      </c>
      <c r="BG2182" s="62">
        <f>IF(Voorblad!$E$10=Rekenblad!BC2182,Rekenblad!AY2182,0)</f>
        <v>0</v>
      </c>
      <c r="BH2182" s="37">
        <f>IF(Voorblad!$E$10=Rekenblad!BC2182,Rekenblad!AZ2182,0)</f>
        <v>0</v>
      </c>
      <c r="BI2182" s="37">
        <f>IF(Voorblad!$E$10=Rekenblad!BC2182,Rekenblad!BA2182,0)</f>
        <v>0</v>
      </c>
      <c r="BK2182">
        <v>35</v>
      </c>
      <c r="BL2182" s="37">
        <f>IF(Voorblad!$E$14=Rekenblad!$BL$2155,Rekenblad!BD2182,0)</f>
        <v>0</v>
      </c>
      <c r="BM2182" s="37">
        <f>IF(Voorblad!$E$14=Rekenblad!$BL$2155,Rekenblad!BE2182,0)</f>
        <v>0</v>
      </c>
      <c r="BN2182" s="37">
        <f>IF(Voorblad!$E$14=Rekenblad!$BL$2155,Rekenblad!BF2182,0)</f>
        <v>0</v>
      </c>
      <c r="BO2182" s="37">
        <f>IF(Voorblad!$E$14=Rekenblad!$BL$2155,Rekenblad!BG2182,0)</f>
        <v>0</v>
      </c>
      <c r="BP2182" s="37">
        <f>IF(Voorblad!$E$14=Rekenblad!$BL$2155,Rekenblad!BH2182,0)</f>
        <v>0</v>
      </c>
      <c r="BQ2182" s="37">
        <f>IF(Voorblad!$E$14=Rekenblad!$BL$2155,Rekenblad!BI2182,0)</f>
        <v>0</v>
      </c>
    </row>
    <row r="2183" spans="2:69" x14ac:dyDescent="0.25">
      <c r="B2183">
        <f>'Data TREND'!$BR$173</f>
        <v>36</v>
      </c>
      <c r="C2183" s="37">
        <f>'Data TREND'!BT317</f>
        <v>253.97784419905133</v>
      </c>
      <c r="D2183" s="37">
        <f>'Data TREND'!BU317</f>
        <v>94.948773687564398</v>
      </c>
      <c r="E2183" s="37">
        <f>'Data TREND'!BV317</f>
        <v>159.97204370192239</v>
      </c>
      <c r="F2183" s="37">
        <f>'Data TREND'!BW317</f>
        <v>508.94342627877512</v>
      </c>
      <c r="G2183" s="37">
        <f>'Data TREND'!BX317</f>
        <v>39.051195444298592</v>
      </c>
      <c r="H2183" s="37">
        <f>'Data TREND'!BY317</f>
        <v>16.037865645333515</v>
      </c>
      <c r="J2183" s="37">
        <f t="shared" si="1528"/>
        <v>253.97784419905133</v>
      </c>
      <c r="K2183" s="37">
        <f t="shared" si="1529"/>
        <v>94.948773687564398</v>
      </c>
      <c r="L2183" s="37">
        <f t="shared" si="1530"/>
        <v>159.97204370192239</v>
      </c>
      <c r="M2183" s="37">
        <f t="shared" si="1531"/>
        <v>508.94342627877512</v>
      </c>
      <c r="N2183" s="37">
        <f t="shared" si="1532"/>
        <v>39.051195444298592</v>
      </c>
      <c r="O2183" s="37">
        <f t="shared" si="1533"/>
        <v>16.037865645333515</v>
      </c>
      <c r="Q2183">
        <f>'Data TREND'!$BR$173</f>
        <v>36</v>
      </c>
      <c r="R2183" s="37">
        <f>'Data TREND'!CA317</f>
        <v>302.55815767239204</v>
      </c>
      <c r="S2183" s="37">
        <f>'Data TREND'!CB317</f>
        <v>120.56881270886521</v>
      </c>
      <c r="T2183" s="37">
        <f>'Data TREND'!CC317</f>
        <v>159.24519961945526</v>
      </c>
      <c r="U2183" s="37">
        <f>'Data TREND'!CD317</f>
        <v>582.15178374958123</v>
      </c>
      <c r="V2183" s="37">
        <f>'Data TREND'!CE317</f>
        <v>46.250529869440037</v>
      </c>
      <c r="W2183" s="37">
        <f>'Data TREND'!CF317</f>
        <v>18.90610565524852</v>
      </c>
      <c r="Y2183" s="37">
        <f t="shared" si="1534"/>
        <v>0</v>
      </c>
      <c r="Z2183" s="37">
        <f t="shared" si="1535"/>
        <v>0</v>
      </c>
      <c r="AA2183" s="37">
        <f t="shared" si="1536"/>
        <v>0</v>
      </c>
      <c r="AB2183" s="37">
        <f t="shared" si="1537"/>
        <v>0</v>
      </c>
      <c r="AC2183" s="37">
        <f t="shared" si="1538"/>
        <v>0</v>
      </c>
      <c r="AD2183" s="37">
        <f t="shared" si="1539"/>
        <v>0</v>
      </c>
      <c r="AF2183">
        <f>'Data TREND'!$BR$173</f>
        <v>36</v>
      </c>
      <c r="AG2183" s="37">
        <f>'Data TREND'!CH317</f>
        <v>351.27618039760159</v>
      </c>
      <c r="AH2183" s="37">
        <f>'Data TREND'!CI317</f>
        <v>124.02723739152283</v>
      </c>
      <c r="AI2183" s="37">
        <f>'Data TREND'!CJ317</f>
        <v>161.4792440699473</v>
      </c>
      <c r="AJ2183" s="37">
        <f>'Data TREND'!CK317</f>
        <v>636.96466961480633</v>
      </c>
      <c r="AK2183" s="37">
        <f>'Data TREND'!CL317</f>
        <v>53.170283550909382</v>
      </c>
      <c r="AL2183" s="37">
        <f>'Data TREND'!CM317</f>
        <v>21.877074258415266</v>
      </c>
      <c r="AN2183" s="37">
        <f t="shared" si="1540"/>
        <v>0</v>
      </c>
      <c r="AO2183" s="37">
        <f t="shared" si="1541"/>
        <v>0</v>
      </c>
      <c r="AP2183" s="37">
        <f t="shared" si="1542"/>
        <v>0</v>
      </c>
      <c r="AQ2183" s="37">
        <f t="shared" si="1543"/>
        <v>0</v>
      </c>
      <c r="AR2183" s="37">
        <f t="shared" si="1544"/>
        <v>0</v>
      </c>
      <c r="AS2183" s="37">
        <f t="shared" si="1545"/>
        <v>0</v>
      </c>
      <c r="AU2183">
        <v>36</v>
      </c>
      <c r="AV2183" s="37">
        <f t="shared" si="1546"/>
        <v>253.97784419905133</v>
      </c>
      <c r="AW2183" s="37">
        <f t="shared" si="1547"/>
        <v>94.948773687564398</v>
      </c>
      <c r="AX2183" s="37">
        <f t="shared" si="1548"/>
        <v>159.97204370192239</v>
      </c>
      <c r="AY2183" s="37">
        <f t="shared" si="1549"/>
        <v>508.94342627877512</v>
      </c>
      <c r="AZ2183" s="37">
        <f t="shared" si="1550"/>
        <v>39.051195444298592</v>
      </c>
      <c r="BA2183" s="37">
        <f t="shared" si="1551"/>
        <v>16.037865645333515</v>
      </c>
      <c r="BC2183">
        <v>36</v>
      </c>
      <c r="BD2183" s="37">
        <f>IF(Voorblad!$E$10=Rekenblad!BC2183,Rekenblad!AV2183,0)</f>
        <v>0</v>
      </c>
      <c r="BE2183" s="37">
        <f>IF(Voorblad!$E$10=Rekenblad!BC2183,Rekenblad!AW2183,0)</f>
        <v>0</v>
      </c>
      <c r="BF2183" s="37">
        <f>IF(Voorblad!$E$10=Rekenblad!BC2183,Rekenblad!AX2183,0)</f>
        <v>0</v>
      </c>
      <c r="BG2183" s="62">
        <f>IF(Voorblad!$E$10=Rekenblad!BC2183,Rekenblad!AY2183,0)</f>
        <v>0</v>
      </c>
      <c r="BH2183" s="37">
        <f>IF(Voorblad!$E$10=Rekenblad!BC2183,Rekenblad!AZ2183,0)</f>
        <v>0</v>
      </c>
      <c r="BI2183" s="37">
        <f>IF(Voorblad!$E$10=Rekenblad!BC2183,Rekenblad!BA2183,0)</f>
        <v>0</v>
      </c>
      <c r="BK2183">
        <v>36</v>
      </c>
      <c r="BL2183" s="37">
        <f>IF(Voorblad!$E$14=Rekenblad!$BL$2155,Rekenblad!BD2183,0)</f>
        <v>0</v>
      </c>
      <c r="BM2183" s="37">
        <f>IF(Voorblad!$E$14=Rekenblad!$BL$2155,Rekenblad!BE2183,0)</f>
        <v>0</v>
      </c>
      <c r="BN2183" s="37">
        <f>IF(Voorblad!$E$14=Rekenblad!$BL$2155,Rekenblad!BF2183,0)</f>
        <v>0</v>
      </c>
      <c r="BO2183" s="37">
        <f>IF(Voorblad!$E$14=Rekenblad!$BL$2155,Rekenblad!BG2183,0)</f>
        <v>0</v>
      </c>
      <c r="BP2183" s="37">
        <f>IF(Voorblad!$E$14=Rekenblad!$BL$2155,Rekenblad!BH2183,0)</f>
        <v>0</v>
      </c>
      <c r="BQ2183" s="37">
        <f>IF(Voorblad!$E$14=Rekenblad!$BL$2155,Rekenblad!BI2183,0)</f>
        <v>0</v>
      </c>
    </row>
    <row r="2184" spans="2:69" x14ac:dyDescent="0.25">
      <c r="B2184">
        <f>'Data TREND'!$BR$174</f>
        <v>37</v>
      </c>
      <c r="C2184" s="37">
        <f>'Data TREND'!BT318</f>
        <v>259.08458464791329</v>
      </c>
      <c r="D2184" s="37">
        <f>'Data TREND'!BU318</f>
        <v>96.956540322138054</v>
      </c>
      <c r="E2184" s="37">
        <f>'Data TREND'!BV318</f>
        <v>164.38529327292636</v>
      </c>
      <c r="F2184" s="37">
        <f>'Data TREND'!BW318</f>
        <v>520.4688053105757</v>
      </c>
      <c r="G2184" s="37">
        <f>'Data TREND'!BX318</f>
        <v>38.905732932318848</v>
      </c>
      <c r="H2184" s="37">
        <f>'Data TREND'!BY318</f>
        <v>15.976101436313012</v>
      </c>
      <c r="J2184" s="37">
        <f t="shared" si="1528"/>
        <v>259.08458464791329</v>
      </c>
      <c r="K2184" s="37">
        <f t="shared" si="1529"/>
        <v>96.956540322138054</v>
      </c>
      <c r="L2184" s="37">
        <f t="shared" si="1530"/>
        <v>164.38529327292636</v>
      </c>
      <c r="M2184" s="37">
        <f t="shared" si="1531"/>
        <v>520.4688053105757</v>
      </c>
      <c r="N2184" s="37">
        <f t="shared" si="1532"/>
        <v>38.905732932318848</v>
      </c>
      <c r="O2184" s="37">
        <f t="shared" si="1533"/>
        <v>15.976101436313012</v>
      </c>
      <c r="Q2184">
        <f>'Data TREND'!$BR$174</f>
        <v>37</v>
      </c>
      <c r="R2184" s="37">
        <f>'Data TREND'!CA318</f>
        <v>308.43828512294391</v>
      </c>
      <c r="S2184" s="37">
        <f>'Data TREND'!CB318</f>
        <v>122.89956058640598</v>
      </c>
      <c r="T2184" s="37">
        <f>'Data TREND'!CC318</f>
        <v>163.66887628916095</v>
      </c>
      <c r="U2184" s="37">
        <f>'Data TREND'!CD318</f>
        <v>594.78836318165736</v>
      </c>
      <c r="V2184" s="37">
        <f>'Data TREND'!CE318</f>
        <v>46.030869414344131</v>
      </c>
      <c r="W2184" s="37">
        <f>'Data TREND'!CF318</f>
        <v>18.815566255240906</v>
      </c>
      <c r="Y2184" s="37">
        <f t="shared" si="1534"/>
        <v>0</v>
      </c>
      <c r="Z2184" s="37">
        <f t="shared" si="1535"/>
        <v>0</v>
      </c>
      <c r="AA2184" s="37">
        <f t="shared" si="1536"/>
        <v>0</v>
      </c>
      <c r="AB2184" s="37">
        <f t="shared" si="1537"/>
        <v>0</v>
      </c>
      <c r="AC2184" s="37">
        <f t="shared" si="1538"/>
        <v>0</v>
      </c>
      <c r="AD2184" s="37">
        <f t="shared" si="1539"/>
        <v>0</v>
      </c>
      <c r="AF2184">
        <f>'Data TREND'!$BR$174</f>
        <v>37</v>
      </c>
      <c r="AG2184" s="37">
        <f>'Data TREND'!CH318</f>
        <v>357.86740995716229</v>
      </c>
      <c r="AH2184" s="37">
        <f>'Data TREND'!CI318</f>
        <v>126.39141934298451</v>
      </c>
      <c r="AI2184" s="37">
        <f>'Data TREND'!CJ318</f>
        <v>165.85935936919307</v>
      </c>
      <c r="AJ2184" s="37">
        <f>'Data TREND'!CK318</f>
        <v>650.29600564128509</v>
      </c>
      <c r="AK2184" s="37">
        <f>'Data TREND'!CL318</f>
        <v>52.849931900027002</v>
      </c>
      <c r="AL2184" s="37">
        <f>'Data TREND'!CM318</f>
        <v>21.743680331768612</v>
      </c>
      <c r="AN2184" s="37">
        <f t="shared" si="1540"/>
        <v>0</v>
      </c>
      <c r="AO2184" s="37">
        <f t="shared" si="1541"/>
        <v>0</v>
      </c>
      <c r="AP2184" s="37">
        <f t="shared" si="1542"/>
        <v>0</v>
      </c>
      <c r="AQ2184" s="37">
        <f t="shared" si="1543"/>
        <v>0</v>
      </c>
      <c r="AR2184" s="37">
        <f t="shared" si="1544"/>
        <v>0</v>
      </c>
      <c r="AS2184" s="37">
        <f t="shared" si="1545"/>
        <v>0</v>
      </c>
      <c r="AU2184">
        <v>37</v>
      </c>
      <c r="AV2184" s="37">
        <f t="shared" si="1546"/>
        <v>259.08458464791329</v>
      </c>
      <c r="AW2184" s="37">
        <f t="shared" si="1547"/>
        <v>96.956540322138054</v>
      </c>
      <c r="AX2184" s="37">
        <f t="shared" si="1548"/>
        <v>164.38529327292636</v>
      </c>
      <c r="AY2184" s="37">
        <f t="shared" si="1549"/>
        <v>520.4688053105757</v>
      </c>
      <c r="AZ2184" s="37">
        <f t="shared" si="1550"/>
        <v>38.905732932318848</v>
      </c>
      <c r="BA2184" s="37">
        <f t="shared" si="1551"/>
        <v>15.976101436313012</v>
      </c>
      <c r="BC2184">
        <v>37</v>
      </c>
      <c r="BD2184" s="37">
        <f>IF(Voorblad!$E$10=Rekenblad!BC2184,Rekenblad!AV2184,0)</f>
        <v>0</v>
      </c>
      <c r="BE2184" s="37">
        <f>IF(Voorblad!$E$10=Rekenblad!BC2184,Rekenblad!AW2184,0)</f>
        <v>0</v>
      </c>
      <c r="BF2184" s="37">
        <f>IF(Voorblad!$E$10=Rekenblad!BC2184,Rekenblad!AX2184,0)</f>
        <v>0</v>
      </c>
      <c r="BG2184" s="62">
        <f>IF(Voorblad!$E$10=Rekenblad!BC2184,Rekenblad!AY2184,0)</f>
        <v>0</v>
      </c>
      <c r="BH2184" s="37">
        <f>IF(Voorblad!$E$10=Rekenblad!BC2184,Rekenblad!AZ2184,0)</f>
        <v>0</v>
      </c>
      <c r="BI2184" s="37">
        <f>IF(Voorblad!$E$10=Rekenblad!BC2184,Rekenblad!BA2184,0)</f>
        <v>0</v>
      </c>
      <c r="BK2184">
        <v>37</v>
      </c>
      <c r="BL2184" s="37">
        <f>IF(Voorblad!$E$14=Rekenblad!$BL$2155,Rekenblad!BD2184,0)</f>
        <v>0</v>
      </c>
      <c r="BM2184" s="37">
        <f>IF(Voorblad!$E$14=Rekenblad!$BL$2155,Rekenblad!BE2184,0)</f>
        <v>0</v>
      </c>
      <c r="BN2184" s="37">
        <f>IF(Voorblad!$E$14=Rekenblad!$BL$2155,Rekenblad!BF2184,0)</f>
        <v>0</v>
      </c>
      <c r="BO2184" s="37">
        <f>IF(Voorblad!$E$14=Rekenblad!$BL$2155,Rekenblad!BG2184,0)</f>
        <v>0</v>
      </c>
      <c r="BP2184" s="37">
        <f>IF(Voorblad!$E$14=Rekenblad!$BL$2155,Rekenblad!BH2184,0)</f>
        <v>0</v>
      </c>
      <c r="BQ2184" s="37">
        <f>IF(Voorblad!$E$14=Rekenblad!$BL$2155,Rekenblad!BI2184,0)</f>
        <v>0</v>
      </c>
    </row>
    <row r="2185" spans="2:69" x14ac:dyDescent="0.25">
      <c r="B2185">
        <f>'Data TREND'!$BR$175</f>
        <v>38</v>
      </c>
      <c r="C2185" s="37">
        <f>'Data TREND'!BT319</f>
        <v>264.19132509677524</v>
      </c>
      <c r="D2185" s="37">
        <f>'Data TREND'!BU319</f>
        <v>98.964306956711724</v>
      </c>
      <c r="E2185" s="37">
        <f>'Data TREND'!BV319</f>
        <v>168.79854284393036</v>
      </c>
      <c r="F2185" s="37">
        <f>'Data TREND'!BW319</f>
        <v>531.99418434237623</v>
      </c>
      <c r="G2185" s="37">
        <f>'Data TREND'!BX319</f>
        <v>38.760270420339111</v>
      </c>
      <c r="H2185" s="37">
        <f>'Data TREND'!BY319</f>
        <v>15.91433722729251</v>
      </c>
      <c r="J2185" s="37">
        <f t="shared" si="1528"/>
        <v>264.19132509677524</v>
      </c>
      <c r="K2185" s="37">
        <f t="shared" si="1529"/>
        <v>98.964306956711724</v>
      </c>
      <c r="L2185" s="37">
        <f t="shared" si="1530"/>
        <v>168.79854284393036</v>
      </c>
      <c r="M2185" s="37">
        <f t="shared" si="1531"/>
        <v>531.99418434237623</v>
      </c>
      <c r="N2185" s="37">
        <f t="shared" si="1532"/>
        <v>38.760270420339111</v>
      </c>
      <c r="O2185" s="37">
        <f t="shared" si="1533"/>
        <v>15.91433722729251</v>
      </c>
      <c r="Q2185">
        <f>'Data TREND'!$BR$175</f>
        <v>38</v>
      </c>
      <c r="R2185" s="37">
        <f>'Data TREND'!CA319</f>
        <v>314.31841257349578</v>
      </c>
      <c r="S2185" s="37">
        <f>'Data TREND'!CB319</f>
        <v>125.23030846394676</v>
      </c>
      <c r="T2185" s="37">
        <f>'Data TREND'!CC319</f>
        <v>168.09255295886663</v>
      </c>
      <c r="U2185" s="37">
        <f>'Data TREND'!CD319</f>
        <v>607.42494261373338</v>
      </c>
      <c r="V2185" s="37">
        <f>'Data TREND'!CE319</f>
        <v>45.811208959248226</v>
      </c>
      <c r="W2185" s="37">
        <f>'Data TREND'!CF319</f>
        <v>18.725026855233292</v>
      </c>
      <c r="Y2185" s="37">
        <f t="shared" si="1534"/>
        <v>0</v>
      </c>
      <c r="Z2185" s="37">
        <f t="shared" si="1535"/>
        <v>0</v>
      </c>
      <c r="AA2185" s="37">
        <f t="shared" si="1536"/>
        <v>0</v>
      </c>
      <c r="AB2185" s="37">
        <f t="shared" si="1537"/>
        <v>0</v>
      </c>
      <c r="AC2185" s="37">
        <f t="shared" si="1538"/>
        <v>0</v>
      </c>
      <c r="AD2185" s="37">
        <f t="shared" si="1539"/>
        <v>0</v>
      </c>
      <c r="AF2185">
        <f>'Data TREND'!$BR$175</f>
        <v>38</v>
      </c>
      <c r="AG2185" s="37">
        <f>'Data TREND'!CH319</f>
        <v>364.45863951672288</v>
      </c>
      <c r="AH2185" s="37">
        <f>'Data TREND'!CI319</f>
        <v>128.75560129444619</v>
      </c>
      <c r="AI2185" s="37">
        <f>'Data TREND'!CJ319</f>
        <v>170.23947466843885</v>
      </c>
      <c r="AJ2185" s="37">
        <f>'Data TREND'!CK319</f>
        <v>663.62734166776374</v>
      </c>
      <c r="AK2185" s="37">
        <f>'Data TREND'!CL319</f>
        <v>52.529580249144622</v>
      </c>
      <c r="AL2185" s="37">
        <f>'Data TREND'!CM319</f>
        <v>21.610286405121958</v>
      </c>
      <c r="AN2185" s="37">
        <f t="shared" si="1540"/>
        <v>0</v>
      </c>
      <c r="AO2185" s="37">
        <f t="shared" si="1541"/>
        <v>0</v>
      </c>
      <c r="AP2185" s="37">
        <f t="shared" si="1542"/>
        <v>0</v>
      </c>
      <c r="AQ2185" s="37">
        <f t="shared" si="1543"/>
        <v>0</v>
      </c>
      <c r="AR2185" s="37">
        <f t="shared" si="1544"/>
        <v>0</v>
      </c>
      <c r="AS2185" s="37">
        <f t="shared" si="1545"/>
        <v>0</v>
      </c>
      <c r="AU2185">
        <v>38</v>
      </c>
      <c r="AV2185" s="37">
        <f t="shared" si="1546"/>
        <v>264.19132509677524</v>
      </c>
      <c r="AW2185" s="37">
        <f t="shared" si="1547"/>
        <v>98.964306956711724</v>
      </c>
      <c r="AX2185" s="37">
        <f t="shared" si="1548"/>
        <v>168.79854284393036</v>
      </c>
      <c r="AY2185" s="37">
        <f t="shared" si="1549"/>
        <v>531.99418434237623</v>
      </c>
      <c r="AZ2185" s="37">
        <f t="shared" si="1550"/>
        <v>38.760270420339111</v>
      </c>
      <c r="BA2185" s="37">
        <f t="shared" si="1551"/>
        <v>15.91433722729251</v>
      </c>
      <c r="BC2185">
        <v>38</v>
      </c>
      <c r="BD2185" s="37">
        <f>IF(Voorblad!$E$10=Rekenblad!BC2185,Rekenblad!AV2185,0)</f>
        <v>0</v>
      </c>
      <c r="BE2185" s="37">
        <f>IF(Voorblad!$E$10=Rekenblad!BC2185,Rekenblad!AW2185,0)</f>
        <v>0</v>
      </c>
      <c r="BF2185" s="37">
        <f>IF(Voorblad!$E$10=Rekenblad!BC2185,Rekenblad!AX2185,0)</f>
        <v>0</v>
      </c>
      <c r="BG2185" s="62">
        <f>IF(Voorblad!$E$10=Rekenblad!BC2185,Rekenblad!AY2185,0)</f>
        <v>0</v>
      </c>
      <c r="BH2185" s="37">
        <f>IF(Voorblad!$E$10=Rekenblad!BC2185,Rekenblad!AZ2185,0)</f>
        <v>0</v>
      </c>
      <c r="BI2185" s="37">
        <f>IF(Voorblad!$E$10=Rekenblad!BC2185,Rekenblad!BA2185,0)</f>
        <v>0</v>
      </c>
      <c r="BK2185">
        <v>38</v>
      </c>
      <c r="BL2185" s="37">
        <f>IF(Voorblad!$E$14=Rekenblad!$BL$2155,Rekenblad!BD2185,0)</f>
        <v>0</v>
      </c>
      <c r="BM2185" s="37">
        <f>IF(Voorblad!$E$14=Rekenblad!$BL$2155,Rekenblad!BE2185,0)</f>
        <v>0</v>
      </c>
      <c r="BN2185" s="37">
        <f>IF(Voorblad!$E$14=Rekenblad!$BL$2155,Rekenblad!BF2185,0)</f>
        <v>0</v>
      </c>
      <c r="BO2185" s="37">
        <f>IF(Voorblad!$E$14=Rekenblad!$BL$2155,Rekenblad!BG2185,0)</f>
        <v>0</v>
      </c>
      <c r="BP2185" s="37">
        <f>IF(Voorblad!$E$14=Rekenblad!$BL$2155,Rekenblad!BH2185,0)</f>
        <v>0</v>
      </c>
      <c r="BQ2185" s="37">
        <f>IF(Voorblad!$E$14=Rekenblad!$BL$2155,Rekenblad!BI2185,0)</f>
        <v>0</v>
      </c>
    </row>
    <row r="2186" spans="2:69" x14ac:dyDescent="0.25">
      <c r="B2186">
        <f>'Data TREND'!$BR$176</f>
        <v>39</v>
      </c>
      <c r="C2186" s="37">
        <f>'Data TREND'!BT320</f>
        <v>269.2980655456372</v>
      </c>
      <c r="D2186" s="37">
        <f>'Data TREND'!BU320</f>
        <v>100.97207359128538</v>
      </c>
      <c r="E2186" s="37">
        <f>'Data TREND'!BV320</f>
        <v>173.21179241493437</v>
      </c>
      <c r="F2186" s="37">
        <f>'Data TREND'!BW320</f>
        <v>543.51956337417687</v>
      </c>
      <c r="G2186" s="37">
        <f>'Data TREND'!BX320</f>
        <v>38.614807908359367</v>
      </c>
      <c r="H2186" s="37">
        <f>'Data TREND'!BY320</f>
        <v>15.852573018272007</v>
      </c>
      <c r="J2186" s="37">
        <f t="shared" si="1528"/>
        <v>269.2980655456372</v>
      </c>
      <c r="K2186" s="37">
        <f t="shared" si="1529"/>
        <v>100.97207359128538</v>
      </c>
      <c r="L2186" s="37">
        <f t="shared" si="1530"/>
        <v>173.21179241493437</v>
      </c>
      <c r="M2186" s="37">
        <f t="shared" si="1531"/>
        <v>543.51956337417687</v>
      </c>
      <c r="N2186" s="37">
        <f t="shared" si="1532"/>
        <v>38.614807908359367</v>
      </c>
      <c r="O2186" s="37">
        <f t="shared" si="1533"/>
        <v>15.852573018272007</v>
      </c>
      <c r="Q2186">
        <f>'Data TREND'!$BR$176</f>
        <v>39</v>
      </c>
      <c r="R2186" s="37">
        <f>'Data TREND'!CA320</f>
        <v>320.1985400240477</v>
      </c>
      <c r="S2186" s="37">
        <f>'Data TREND'!CB320</f>
        <v>127.56105634148753</v>
      </c>
      <c r="T2186" s="37">
        <f>'Data TREND'!CC320</f>
        <v>172.51622962857232</v>
      </c>
      <c r="U2186" s="37">
        <f>'Data TREND'!CD320</f>
        <v>620.0615220458094</v>
      </c>
      <c r="V2186" s="37">
        <f>'Data TREND'!CE320</f>
        <v>45.591548504152321</v>
      </c>
      <c r="W2186" s="37">
        <f>'Data TREND'!CF320</f>
        <v>18.634487455225674</v>
      </c>
      <c r="Y2186" s="37">
        <f t="shared" si="1534"/>
        <v>0</v>
      </c>
      <c r="Z2186" s="37">
        <f t="shared" si="1535"/>
        <v>0</v>
      </c>
      <c r="AA2186" s="37">
        <f t="shared" si="1536"/>
        <v>0</v>
      </c>
      <c r="AB2186" s="37">
        <f t="shared" si="1537"/>
        <v>0</v>
      </c>
      <c r="AC2186" s="37">
        <f t="shared" si="1538"/>
        <v>0</v>
      </c>
      <c r="AD2186" s="37">
        <f t="shared" si="1539"/>
        <v>0</v>
      </c>
      <c r="AF2186">
        <f>'Data TREND'!$BR$176</f>
        <v>39</v>
      </c>
      <c r="AG2186" s="37">
        <f>'Data TREND'!CH320</f>
        <v>371.04986907628353</v>
      </c>
      <c r="AH2186" s="37">
        <f>'Data TREND'!CI320</f>
        <v>131.11978324590785</v>
      </c>
      <c r="AI2186" s="37">
        <f>'Data TREND'!CJ320</f>
        <v>174.61958996768462</v>
      </c>
      <c r="AJ2186" s="37">
        <f>'Data TREND'!CK320</f>
        <v>676.95867769424251</v>
      </c>
      <c r="AK2186" s="37">
        <f>'Data TREND'!CL320</f>
        <v>52.209228598262243</v>
      </c>
      <c r="AL2186" s="37">
        <f>'Data TREND'!CM320</f>
        <v>21.476892478475303</v>
      </c>
      <c r="AN2186" s="37">
        <f t="shared" si="1540"/>
        <v>0</v>
      </c>
      <c r="AO2186" s="37">
        <f t="shared" si="1541"/>
        <v>0</v>
      </c>
      <c r="AP2186" s="37">
        <f t="shared" si="1542"/>
        <v>0</v>
      </c>
      <c r="AQ2186" s="37">
        <f t="shared" si="1543"/>
        <v>0</v>
      </c>
      <c r="AR2186" s="37">
        <f t="shared" si="1544"/>
        <v>0</v>
      </c>
      <c r="AS2186" s="37">
        <f t="shared" si="1545"/>
        <v>0</v>
      </c>
      <c r="AU2186">
        <v>39</v>
      </c>
      <c r="AV2186" s="37">
        <f t="shared" si="1546"/>
        <v>269.2980655456372</v>
      </c>
      <c r="AW2186" s="37">
        <f t="shared" si="1547"/>
        <v>100.97207359128538</v>
      </c>
      <c r="AX2186" s="37">
        <f t="shared" si="1548"/>
        <v>173.21179241493437</v>
      </c>
      <c r="AY2186" s="37">
        <f t="shared" si="1549"/>
        <v>543.51956337417687</v>
      </c>
      <c r="AZ2186" s="37">
        <f t="shared" si="1550"/>
        <v>38.614807908359367</v>
      </c>
      <c r="BA2186" s="37">
        <f t="shared" si="1551"/>
        <v>15.852573018272007</v>
      </c>
      <c r="BC2186">
        <v>39</v>
      </c>
      <c r="BD2186" s="37">
        <f>IF(Voorblad!$E$10=Rekenblad!BC2186,Rekenblad!AV2186,0)</f>
        <v>0</v>
      </c>
      <c r="BE2186" s="37">
        <f>IF(Voorblad!$E$10=Rekenblad!BC2186,Rekenblad!AW2186,0)</f>
        <v>0</v>
      </c>
      <c r="BF2186" s="37">
        <f>IF(Voorblad!$E$10=Rekenblad!BC2186,Rekenblad!AX2186,0)</f>
        <v>0</v>
      </c>
      <c r="BG2186" s="62">
        <f>IF(Voorblad!$E$10=Rekenblad!BC2186,Rekenblad!AY2186,0)</f>
        <v>0</v>
      </c>
      <c r="BH2186" s="37">
        <f>IF(Voorblad!$E$10=Rekenblad!BC2186,Rekenblad!AZ2186,0)</f>
        <v>0</v>
      </c>
      <c r="BI2186" s="37">
        <f>IF(Voorblad!$E$10=Rekenblad!BC2186,Rekenblad!BA2186,0)</f>
        <v>0</v>
      </c>
      <c r="BK2186">
        <v>39</v>
      </c>
      <c r="BL2186" s="37">
        <f>IF(Voorblad!$E$14=Rekenblad!$BL$2155,Rekenblad!BD2186,0)</f>
        <v>0</v>
      </c>
      <c r="BM2186" s="37">
        <f>IF(Voorblad!$E$14=Rekenblad!$BL$2155,Rekenblad!BE2186,0)</f>
        <v>0</v>
      </c>
      <c r="BN2186" s="37">
        <f>IF(Voorblad!$E$14=Rekenblad!$BL$2155,Rekenblad!BF2186,0)</f>
        <v>0</v>
      </c>
      <c r="BO2186" s="37">
        <f>IF(Voorblad!$E$14=Rekenblad!$BL$2155,Rekenblad!BG2186,0)</f>
        <v>0</v>
      </c>
      <c r="BP2186" s="37">
        <f>IF(Voorblad!$E$14=Rekenblad!$BL$2155,Rekenblad!BH2186,0)</f>
        <v>0</v>
      </c>
      <c r="BQ2186" s="37">
        <f>IF(Voorblad!$E$14=Rekenblad!$BL$2155,Rekenblad!BI2186,0)</f>
        <v>0</v>
      </c>
    </row>
    <row r="2187" spans="2:69" x14ac:dyDescent="0.25">
      <c r="B2187">
        <f>'Data TREND'!$BR$177</f>
        <v>40</v>
      </c>
      <c r="C2187" s="37">
        <f>'Data TREND'!BT321</f>
        <v>274.40480599449921</v>
      </c>
      <c r="D2187" s="37">
        <f>'Data TREND'!BU321</f>
        <v>102.97984022585905</v>
      </c>
      <c r="E2187" s="37">
        <f>'Data TREND'!BV321</f>
        <v>177.62504198593834</v>
      </c>
      <c r="F2187" s="37">
        <f>'Data TREND'!BW321</f>
        <v>555.04494240597728</v>
      </c>
      <c r="G2187" s="37">
        <f>'Data TREND'!BX321</f>
        <v>38.469345396379623</v>
      </c>
      <c r="H2187" s="37">
        <f>'Data TREND'!BY321</f>
        <v>15.790808809251505</v>
      </c>
      <c r="J2187" s="37">
        <f t="shared" si="1528"/>
        <v>274.40480599449921</v>
      </c>
      <c r="K2187" s="37">
        <f t="shared" si="1529"/>
        <v>102.97984022585905</v>
      </c>
      <c r="L2187" s="37">
        <f t="shared" si="1530"/>
        <v>177.62504198593834</v>
      </c>
      <c r="M2187" s="37">
        <f t="shared" si="1531"/>
        <v>555.04494240597728</v>
      </c>
      <c r="N2187" s="37">
        <f t="shared" si="1532"/>
        <v>38.469345396379623</v>
      </c>
      <c r="O2187" s="37">
        <f t="shared" si="1533"/>
        <v>15.790808809251505</v>
      </c>
      <c r="Q2187">
        <f>'Data TREND'!$BR$177</f>
        <v>40</v>
      </c>
      <c r="R2187" s="37">
        <f>'Data TREND'!CA321</f>
        <v>326.07866747459957</v>
      </c>
      <c r="S2187" s="37">
        <f>'Data TREND'!CB321</f>
        <v>129.8918042190283</v>
      </c>
      <c r="T2187" s="37">
        <f>'Data TREND'!CC321</f>
        <v>176.939906298278</v>
      </c>
      <c r="U2187" s="37">
        <f>'Data TREND'!CD321</f>
        <v>632.69810147788553</v>
      </c>
      <c r="V2187" s="37">
        <f>'Data TREND'!CE321</f>
        <v>45.371888049056409</v>
      </c>
      <c r="W2187" s="37">
        <f>'Data TREND'!CF321</f>
        <v>18.54394805521806</v>
      </c>
      <c r="Y2187" s="37">
        <f t="shared" si="1534"/>
        <v>0</v>
      </c>
      <c r="Z2187" s="37">
        <f t="shared" si="1535"/>
        <v>0</v>
      </c>
      <c r="AA2187" s="37">
        <f t="shared" si="1536"/>
        <v>0</v>
      </c>
      <c r="AB2187" s="37">
        <f t="shared" si="1537"/>
        <v>0</v>
      </c>
      <c r="AC2187" s="37">
        <f t="shared" si="1538"/>
        <v>0</v>
      </c>
      <c r="AD2187" s="37">
        <f t="shared" si="1539"/>
        <v>0</v>
      </c>
      <c r="AF2187">
        <f>'Data TREND'!$BR$177</f>
        <v>40</v>
      </c>
      <c r="AG2187" s="37">
        <f>'Data TREND'!CH321</f>
        <v>377.64109863584417</v>
      </c>
      <c r="AH2187" s="37">
        <f>'Data TREND'!CI321</f>
        <v>133.48396519736957</v>
      </c>
      <c r="AI2187" s="37">
        <f>'Data TREND'!CJ321</f>
        <v>178.99970526693039</v>
      </c>
      <c r="AJ2187" s="37">
        <f>'Data TREND'!CK321</f>
        <v>690.29001372072128</v>
      </c>
      <c r="AK2187" s="37">
        <f>'Data TREND'!CL321</f>
        <v>51.888876947379863</v>
      </c>
      <c r="AL2187" s="37">
        <f>'Data TREND'!CM321</f>
        <v>21.343498551828652</v>
      </c>
      <c r="AN2187" s="37">
        <f t="shared" si="1540"/>
        <v>0</v>
      </c>
      <c r="AO2187" s="37">
        <f t="shared" si="1541"/>
        <v>0</v>
      </c>
      <c r="AP2187" s="37">
        <f t="shared" si="1542"/>
        <v>0</v>
      </c>
      <c r="AQ2187" s="37">
        <f t="shared" si="1543"/>
        <v>0</v>
      </c>
      <c r="AR2187" s="37">
        <f t="shared" si="1544"/>
        <v>0</v>
      </c>
      <c r="AS2187" s="37">
        <f t="shared" si="1545"/>
        <v>0</v>
      </c>
      <c r="AU2187">
        <v>40</v>
      </c>
      <c r="AV2187" s="37">
        <f t="shared" si="1546"/>
        <v>274.40480599449921</v>
      </c>
      <c r="AW2187" s="37">
        <f t="shared" si="1547"/>
        <v>102.97984022585905</v>
      </c>
      <c r="AX2187" s="37">
        <f t="shared" si="1548"/>
        <v>177.62504198593834</v>
      </c>
      <c r="AY2187" s="37">
        <f t="shared" si="1549"/>
        <v>555.04494240597728</v>
      </c>
      <c r="AZ2187" s="37">
        <f t="shared" si="1550"/>
        <v>38.469345396379623</v>
      </c>
      <c r="BA2187" s="37">
        <f t="shared" si="1551"/>
        <v>15.790808809251505</v>
      </c>
      <c r="BC2187">
        <v>40</v>
      </c>
      <c r="BD2187" s="37">
        <f>IF(Voorblad!$E$10=Rekenblad!BC2187,Rekenblad!AV2187,0)</f>
        <v>0</v>
      </c>
      <c r="BE2187" s="37">
        <f>IF(Voorblad!$E$10=Rekenblad!BC2187,Rekenblad!AW2187,0)</f>
        <v>0</v>
      </c>
      <c r="BF2187" s="37">
        <f>IF(Voorblad!$E$10=Rekenblad!BC2187,Rekenblad!AX2187,0)</f>
        <v>0</v>
      </c>
      <c r="BG2187" s="62">
        <f>IF(Voorblad!$E$10=Rekenblad!BC2187,Rekenblad!AY2187,0)</f>
        <v>0</v>
      </c>
      <c r="BH2187" s="37">
        <f>IF(Voorblad!$E$10=Rekenblad!BC2187,Rekenblad!AZ2187,0)</f>
        <v>0</v>
      </c>
      <c r="BI2187" s="37">
        <f>IF(Voorblad!$E$10=Rekenblad!BC2187,Rekenblad!BA2187,0)</f>
        <v>0</v>
      </c>
      <c r="BK2187">
        <v>40</v>
      </c>
      <c r="BL2187" s="37">
        <f>IF(Voorblad!$E$14=Rekenblad!$BL$2155,Rekenblad!BD2187,0)</f>
        <v>0</v>
      </c>
      <c r="BM2187" s="37">
        <f>IF(Voorblad!$E$14=Rekenblad!$BL$2155,Rekenblad!BE2187,0)</f>
        <v>0</v>
      </c>
      <c r="BN2187" s="37">
        <f>IF(Voorblad!$E$14=Rekenblad!$BL$2155,Rekenblad!BF2187,0)</f>
        <v>0</v>
      </c>
      <c r="BO2187" s="37">
        <f>IF(Voorblad!$E$14=Rekenblad!$BL$2155,Rekenblad!BG2187,0)</f>
        <v>0</v>
      </c>
      <c r="BP2187" s="37">
        <f>IF(Voorblad!$E$14=Rekenblad!$BL$2155,Rekenblad!BH2187,0)</f>
        <v>0</v>
      </c>
      <c r="BQ2187" s="37">
        <f>IF(Voorblad!$E$14=Rekenblad!$BL$2155,Rekenblad!BI2187,0)</f>
        <v>0</v>
      </c>
    </row>
    <row r="2188" spans="2:69" x14ac:dyDescent="0.25">
      <c r="B2188">
        <f>'Data TREND'!$BR$178</f>
        <v>41</v>
      </c>
      <c r="C2188" s="37">
        <f>'Data TREND'!BT322</f>
        <v>279.51154644336117</v>
      </c>
      <c r="D2188" s="37">
        <f>'Data TREND'!BU322</f>
        <v>104.98760686043271</v>
      </c>
      <c r="E2188" s="37">
        <f>'Data TREND'!BV322</f>
        <v>182.03829155694234</v>
      </c>
      <c r="F2188" s="37">
        <f>'Data TREND'!BW322</f>
        <v>566.57032143777792</v>
      </c>
      <c r="G2188" s="37">
        <f>'Data TREND'!BX322</f>
        <v>38.323882884399886</v>
      </c>
      <c r="H2188" s="37">
        <f>'Data TREND'!BY322</f>
        <v>15.729044600231001</v>
      </c>
      <c r="J2188" s="37">
        <f t="shared" si="1528"/>
        <v>279.51154644336117</v>
      </c>
      <c r="K2188" s="37">
        <f t="shared" si="1529"/>
        <v>104.98760686043271</v>
      </c>
      <c r="L2188" s="37">
        <f t="shared" si="1530"/>
        <v>182.03829155694234</v>
      </c>
      <c r="M2188" s="37">
        <f t="shared" si="1531"/>
        <v>566.57032143777792</v>
      </c>
      <c r="N2188" s="37">
        <f t="shared" si="1532"/>
        <v>38.323882884399886</v>
      </c>
      <c r="O2188" s="37">
        <f t="shared" si="1533"/>
        <v>15.729044600231001</v>
      </c>
      <c r="Q2188">
        <f>'Data TREND'!$BR$178</f>
        <v>41</v>
      </c>
      <c r="R2188" s="37">
        <f>'Data TREND'!CA322</f>
        <v>331.95879492515144</v>
      </c>
      <c r="S2188" s="37">
        <f>'Data TREND'!CB322</f>
        <v>132.22255209656907</v>
      </c>
      <c r="T2188" s="37">
        <f>'Data TREND'!CC322</f>
        <v>181.36358296798366</v>
      </c>
      <c r="U2188" s="37">
        <f>'Data TREND'!CD322</f>
        <v>645.33468090996155</v>
      </c>
      <c r="V2188" s="37">
        <f>'Data TREND'!CE322</f>
        <v>45.152227593960504</v>
      </c>
      <c r="W2188" s="37">
        <f>'Data TREND'!CF322</f>
        <v>18.453408655210445</v>
      </c>
      <c r="Y2188" s="37">
        <f t="shared" si="1534"/>
        <v>0</v>
      </c>
      <c r="Z2188" s="37">
        <f t="shared" si="1535"/>
        <v>0</v>
      </c>
      <c r="AA2188" s="37">
        <f t="shared" si="1536"/>
        <v>0</v>
      </c>
      <c r="AB2188" s="37">
        <f t="shared" si="1537"/>
        <v>0</v>
      </c>
      <c r="AC2188" s="37">
        <f t="shared" si="1538"/>
        <v>0</v>
      </c>
      <c r="AD2188" s="37">
        <f t="shared" si="1539"/>
        <v>0</v>
      </c>
      <c r="AF2188">
        <f>'Data TREND'!$BR$178</f>
        <v>41</v>
      </c>
      <c r="AG2188" s="37">
        <f>'Data TREND'!CH322</f>
        <v>384.23232819540482</v>
      </c>
      <c r="AH2188" s="37">
        <f>'Data TREND'!CI322</f>
        <v>135.84814714883123</v>
      </c>
      <c r="AI2188" s="37">
        <f>'Data TREND'!CJ322</f>
        <v>183.37982056617616</v>
      </c>
      <c r="AJ2188" s="37">
        <f>'Data TREND'!CK322</f>
        <v>703.62134974720004</v>
      </c>
      <c r="AK2188" s="37">
        <f>'Data TREND'!CL322</f>
        <v>51.568525296497484</v>
      </c>
      <c r="AL2188" s="37">
        <f>'Data TREND'!CM322</f>
        <v>21.210104625181998</v>
      </c>
      <c r="AN2188" s="37">
        <f t="shared" si="1540"/>
        <v>0</v>
      </c>
      <c r="AO2188" s="37">
        <f t="shared" si="1541"/>
        <v>0</v>
      </c>
      <c r="AP2188" s="37">
        <f t="shared" si="1542"/>
        <v>0</v>
      </c>
      <c r="AQ2188" s="37">
        <f t="shared" si="1543"/>
        <v>0</v>
      </c>
      <c r="AR2188" s="37">
        <f t="shared" si="1544"/>
        <v>0</v>
      </c>
      <c r="AS2188" s="37">
        <f t="shared" si="1545"/>
        <v>0</v>
      </c>
      <c r="AU2188">
        <v>41</v>
      </c>
      <c r="AV2188" s="37">
        <f t="shared" si="1546"/>
        <v>279.51154644336117</v>
      </c>
      <c r="AW2188" s="37">
        <f t="shared" si="1547"/>
        <v>104.98760686043271</v>
      </c>
      <c r="AX2188" s="37">
        <f t="shared" si="1548"/>
        <v>182.03829155694234</v>
      </c>
      <c r="AY2188" s="37">
        <f t="shared" si="1549"/>
        <v>566.57032143777792</v>
      </c>
      <c r="AZ2188" s="37">
        <f t="shared" si="1550"/>
        <v>38.323882884399886</v>
      </c>
      <c r="BA2188" s="37">
        <f t="shared" si="1551"/>
        <v>15.729044600231001</v>
      </c>
      <c r="BC2188">
        <v>41</v>
      </c>
      <c r="BD2188" s="37">
        <f>IF(Voorblad!$E$10=Rekenblad!BC2188,Rekenblad!AV2188,0)</f>
        <v>0</v>
      </c>
      <c r="BE2188" s="37">
        <f>IF(Voorblad!$E$10=Rekenblad!BC2188,Rekenblad!AW2188,0)</f>
        <v>0</v>
      </c>
      <c r="BF2188" s="37">
        <f>IF(Voorblad!$E$10=Rekenblad!BC2188,Rekenblad!AX2188,0)</f>
        <v>0</v>
      </c>
      <c r="BG2188" s="62">
        <f>IF(Voorblad!$E$10=Rekenblad!BC2188,Rekenblad!AY2188,0)</f>
        <v>0</v>
      </c>
      <c r="BH2188" s="37">
        <f>IF(Voorblad!$E$10=Rekenblad!BC2188,Rekenblad!AZ2188,0)</f>
        <v>0</v>
      </c>
      <c r="BI2188" s="37">
        <f>IF(Voorblad!$E$10=Rekenblad!BC2188,Rekenblad!BA2188,0)</f>
        <v>0</v>
      </c>
      <c r="BK2188">
        <v>41</v>
      </c>
      <c r="BL2188" s="37">
        <f>IF(Voorblad!$E$14=Rekenblad!$BL$2155,Rekenblad!BD2188,0)</f>
        <v>0</v>
      </c>
      <c r="BM2188" s="37">
        <f>IF(Voorblad!$E$14=Rekenblad!$BL$2155,Rekenblad!BE2188,0)</f>
        <v>0</v>
      </c>
      <c r="BN2188" s="37">
        <f>IF(Voorblad!$E$14=Rekenblad!$BL$2155,Rekenblad!BF2188,0)</f>
        <v>0</v>
      </c>
      <c r="BO2188" s="37">
        <f>IF(Voorblad!$E$14=Rekenblad!$BL$2155,Rekenblad!BG2188,0)</f>
        <v>0</v>
      </c>
      <c r="BP2188" s="37">
        <f>IF(Voorblad!$E$14=Rekenblad!$BL$2155,Rekenblad!BH2188,0)</f>
        <v>0</v>
      </c>
      <c r="BQ2188" s="37">
        <f>IF(Voorblad!$E$14=Rekenblad!$BL$2155,Rekenblad!BI2188,0)</f>
        <v>0</v>
      </c>
    </row>
    <row r="2189" spans="2:69" x14ac:dyDescent="0.25">
      <c r="B2189">
        <f>'Data TREND'!$BR$179</f>
        <v>42</v>
      </c>
      <c r="C2189" s="37">
        <f>'Data TREND'!BT323</f>
        <v>284.61828689222313</v>
      </c>
      <c r="D2189" s="37">
        <f>'Data TREND'!BU323</f>
        <v>106.99537349500636</v>
      </c>
      <c r="E2189" s="37">
        <f>'Data TREND'!BV323</f>
        <v>186.45154112794634</v>
      </c>
      <c r="F2189" s="37">
        <f>'Data TREND'!BW323</f>
        <v>578.09570046957845</v>
      </c>
      <c r="G2189" s="37">
        <f>'Data TREND'!BX323</f>
        <v>38.178420372420142</v>
      </c>
      <c r="H2189" s="37">
        <f>'Data TREND'!BY323</f>
        <v>15.667280391210499</v>
      </c>
      <c r="J2189" s="37">
        <f t="shared" si="1528"/>
        <v>284.61828689222313</v>
      </c>
      <c r="K2189" s="37">
        <f t="shared" si="1529"/>
        <v>106.99537349500636</v>
      </c>
      <c r="L2189" s="37">
        <f t="shared" si="1530"/>
        <v>186.45154112794634</v>
      </c>
      <c r="M2189" s="37">
        <f t="shared" si="1531"/>
        <v>578.09570046957845</v>
      </c>
      <c r="N2189" s="37">
        <f t="shared" si="1532"/>
        <v>38.178420372420142</v>
      </c>
      <c r="O2189" s="37">
        <f t="shared" si="1533"/>
        <v>15.667280391210499</v>
      </c>
      <c r="Q2189">
        <f>'Data TREND'!$BR$179</f>
        <v>42</v>
      </c>
      <c r="R2189" s="37">
        <f>'Data TREND'!CA323</f>
        <v>337.83892237570331</v>
      </c>
      <c r="S2189" s="37">
        <f>'Data TREND'!CB323</f>
        <v>134.55329997410985</v>
      </c>
      <c r="T2189" s="37">
        <f>'Data TREND'!CC323</f>
        <v>185.78725963768935</v>
      </c>
      <c r="U2189" s="37">
        <f>'Data TREND'!CD323</f>
        <v>657.97126034203757</v>
      </c>
      <c r="V2189" s="37">
        <f>'Data TREND'!CE323</f>
        <v>44.932567138864599</v>
      </c>
      <c r="W2189" s="37">
        <f>'Data TREND'!CF323</f>
        <v>18.362869255202831</v>
      </c>
      <c r="Y2189" s="37">
        <f t="shared" si="1534"/>
        <v>0</v>
      </c>
      <c r="Z2189" s="37">
        <f t="shared" si="1535"/>
        <v>0</v>
      </c>
      <c r="AA2189" s="37">
        <f t="shared" si="1536"/>
        <v>0</v>
      </c>
      <c r="AB2189" s="37">
        <f t="shared" si="1537"/>
        <v>0</v>
      </c>
      <c r="AC2189" s="37">
        <f t="shared" si="1538"/>
        <v>0</v>
      </c>
      <c r="AD2189" s="37">
        <f t="shared" si="1539"/>
        <v>0</v>
      </c>
      <c r="AF2189">
        <f>'Data TREND'!$BR$179</f>
        <v>42</v>
      </c>
      <c r="AG2189" s="37">
        <f>'Data TREND'!CH323</f>
        <v>390.82355775496546</v>
      </c>
      <c r="AH2189" s="37">
        <f>'Data TREND'!CI323</f>
        <v>138.21232910029292</v>
      </c>
      <c r="AI2189" s="37">
        <f>'Data TREND'!CJ323</f>
        <v>187.75993586542197</v>
      </c>
      <c r="AJ2189" s="37">
        <f>'Data TREND'!CK323</f>
        <v>716.95268577367881</v>
      </c>
      <c r="AK2189" s="37">
        <f>'Data TREND'!CL323</f>
        <v>51.248173645615104</v>
      </c>
      <c r="AL2189" s="37">
        <f>'Data TREND'!CM323</f>
        <v>21.076710698535344</v>
      </c>
      <c r="AN2189" s="37">
        <f t="shared" si="1540"/>
        <v>0</v>
      </c>
      <c r="AO2189" s="37">
        <f t="shared" si="1541"/>
        <v>0</v>
      </c>
      <c r="AP2189" s="37">
        <f t="shared" si="1542"/>
        <v>0</v>
      </c>
      <c r="AQ2189" s="37">
        <f t="shared" si="1543"/>
        <v>0</v>
      </c>
      <c r="AR2189" s="37">
        <f t="shared" si="1544"/>
        <v>0</v>
      </c>
      <c r="AS2189" s="37">
        <f t="shared" si="1545"/>
        <v>0</v>
      </c>
      <c r="AU2189">
        <v>42</v>
      </c>
      <c r="AV2189" s="37">
        <f t="shared" si="1546"/>
        <v>284.61828689222313</v>
      </c>
      <c r="AW2189" s="37">
        <f t="shared" si="1547"/>
        <v>106.99537349500636</v>
      </c>
      <c r="AX2189" s="37">
        <f t="shared" si="1548"/>
        <v>186.45154112794634</v>
      </c>
      <c r="AY2189" s="37">
        <f t="shared" si="1549"/>
        <v>578.09570046957845</v>
      </c>
      <c r="AZ2189" s="37">
        <f t="shared" si="1550"/>
        <v>38.178420372420142</v>
      </c>
      <c r="BA2189" s="37">
        <f t="shared" si="1551"/>
        <v>15.667280391210499</v>
      </c>
      <c r="BC2189">
        <v>42</v>
      </c>
      <c r="BD2189" s="37">
        <f>IF(Voorblad!$E$10=Rekenblad!BC2189,Rekenblad!AV2189,0)</f>
        <v>0</v>
      </c>
      <c r="BE2189" s="37">
        <f>IF(Voorblad!$E$10=Rekenblad!BC2189,Rekenblad!AW2189,0)</f>
        <v>0</v>
      </c>
      <c r="BF2189" s="37">
        <f>IF(Voorblad!$E$10=Rekenblad!BC2189,Rekenblad!AX2189,0)</f>
        <v>0</v>
      </c>
      <c r="BG2189" s="62">
        <f>IF(Voorblad!$E$10=Rekenblad!BC2189,Rekenblad!AY2189,0)</f>
        <v>0</v>
      </c>
      <c r="BH2189" s="37">
        <f>IF(Voorblad!$E$10=Rekenblad!BC2189,Rekenblad!AZ2189,0)</f>
        <v>0</v>
      </c>
      <c r="BI2189" s="37">
        <f>IF(Voorblad!$E$10=Rekenblad!BC2189,Rekenblad!BA2189,0)</f>
        <v>0</v>
      </c>
      <c r="BK2189">
        <v>42</v>
      </c>
      <c r="BL2189" s="37">
        <f>IF(Voorblad!$E$14=Rekenblad!$BL$2155,Rekenblad!BD2189,0)</f>
        <v>0</v>
      </c>
      <c r="BM2189" s="37">
        <f>IF(Voorblad!$E$14=Rekenblad!$BL$2155,Rekenblad!BE2189,0)</f>
        <v>0</v>
      </c>
      <c r="BN2189" s="37">
        <f>IF(Voorblad!$E$14=Rekenblad!$BL$2155,Rekenblad!BF2189,0)</f>
        <v>0</v>
      </c>
      <c r="BO2189" s="37">
        <f>IF(Voorblad!$E$14=Rekenblad!$BL$2155,Rekenblad!BG2189,0)</f>
        <v>0</v>
      </c>
      <c r="BP2189" s="37">
        <f>IF(Voorblad!$E$14=Rekenblad!$BL$2155,Rekenblad!BH2189,0)</f>
        <v>0</v>
      </c>
      <c r="BQ2189" s="37">
        <f>IF(Voorblad!$E$14=Rekenblad!$BL$2155,Rekenblad!BI2189,0)</f>
        <v>0</v>
      </c>
    </row>
    <row r="2190" spans="2:69" x14ac:dyDescent="0.25">
      <c r="B2190">
        <f>'Data TREND'!$BR$180</f>
        <v>43</v>
      </c>
      <c r="C2190" s="37">
        <f>'Data TREND'!BT324</f>
        <v>289.72502734108514</v>
      </c>
      <c r="D2190" s="37">
        <f>'Data TREND'!BU324</f>
        <v>109.00314012958003</v>
      </c>
      <c r="E2190" s="37">
        <f>'Data TREND'!BV324</f>
        <v>190.86479069895032</v>
      </c>
      <c r="F2190" s="37">
        <f>'Data TREND'!BW324</f>
        <v>589.62107950137897</v>
      </c>
      <c r="G2190" s="37">
        <f>'Data TREND'!BX324</f>
        <v>38.032957860440398</v>
      </c>
      <c r="H2190" s="37">
        <f>'Data TREND'!BY324</f>
        <v>15.605516182189996</v>
      </c>
      <c r="J2190" s="37">
        <f t="shared" si="1528"/>
        <v>289.72502734108514</v>
      </c>
      <c r="K2190" s="37">
        <f t="shared" si="1529"/>
        <v>109.00314012958003</v>
      </c>
      <c r="L2190" s="37">
        <f t="shared" si="1530"/>
        <v>190.86479069895032</v>
      </c>
      <c r="M2190" s="37">
        <f t="shared" si="1531"/>
        <v>589.62107950137897</v>
      </c>
      <c r="N2190" s="37">
        <f t="shared" si="1532"/>
        <v>38.032957860440398</v>
      </c>
      <c r="O2190" s="37">
        <f t="shared" si="1533"/>
        <v>15.605516182189996</v>
      </c>
      <c r="Q2190">
        <f>'Data TREND'!$BR$180</f>
        <v>43</v>
      </c>
      <c r="R2190" s="37">
        <f>'Data TREND'!CA324</f>
        <v>343.71904982625517</v>
      </c>
      <c r="S2190" s="37">
        <f>'Data TREND'!CB324</f>
        <v>136.88404785165062</v>
      </c>
      <c r="T2190" s="37">
        <f>'Data TREND'!CC324</f>
        <v>190.21093630739503</v>
      </c>
      <c r="U2190" s="37">
        <f>'Data TREND'!CD324</f>
        <v>670.6078397741137</v>
      </c>
      <c r="V2190" s="37">
        <f>'Data TREND'!CE324</f>
        <v>44.712906683768693</v>
      </c>
      <c r="W2190" s="37">
        <f>'Data TREND'!CF324</f>
        <v>18.272329855195217</v>
      </c>
      <c r="Y2190" s="37">
        <f t="shared" si="1534"/>
        <v>0</v>
      </c>
      <c r="Z2190" s="37">
        <f t="shared" si="1535"/>
        <v>0</v>
      </c>
      <c r="AA2190" s="37">
        <f t="shared" si="1536"/>
        <v>0</v>
      </c>
      <c r="AB2190" s="37">
        <f t="shared" si="1537"/>
        <v>0</v>
      </c>
      <c r="AC2190" s="37">
        <f t="shared" si="1538"/>
        <v>0</v>
      </c>
      <c r="AD2190" s="37">
        <f t="shared" si="1539"/>
        <v>0</v>
      </c>
      <c r="AF2190">
        <f>'Data TREND'!$BR$180</f>
        <v>43</v>
      </c>
      <c r="AG2190" s="37">
        <f>'Data TREND'!CH324</f>
        <v>397.41478731452611</v>
      </c>
      <c r="AH2190" s="37">
        <f>'Data TREND'!CI324</f>
        <v>140.57651105175461</v>
      </c>
      <c r="AI2190" s="37">
        <f>'Data TREND'!CJ324</f>
        <v>192.14005116466774</v>
      </c>
      <c r="AJ2190" s="37">
        <f>'Data TREND'!CK324</f>
        <v>730.28402180015757</v>
      </c>
      <c r="AK2190" s="37">
        <f>'Data TREND'!CL324</f>
        <v>50.927821994732724</v>
      </c>
      <c r="AL2190" s="37">
        <f>'Data TREND'!CM324</f>
        <v>20.943316771888689</v>
      </c>
      <c r="AN2190" s="37">
        <f t="shared" si="1540"/>
        <v>0</v>
      </c>
      <c r="AO2190" s="37">
        <f t="shared" si="1541"/>
        <v>0</v>
      </c>
      <c r="AP2190" s="37">
        <f t="shared" si="1542"/>
        <v>0</v>
      </c>
      <c r="AQ2190" s="37">
        <f t="shared" si="1543"/>
        <v>0</v>
      </c>
      <c r="AR2190" s="37">
        <f t="shared" si="1544"/>
        <v>0</v>
      </c>
      <c r="AS2190" s="37">
        <f t="shared" si="1545"/>
        <v>0</v>
      </c>
      <c r="AU2190">
        <v>43</v>
      </c>
      <c r="AV2190" s="37">
        <f t="shared" si="1546"/>
        <v>289.72502734108514</v>
      </c>
      <c r="AW2190" s="37">
        <f t="shared" si="1547"/>
        <v>109.00314012958003</v>
      </c>
      <c r="AX2190" s="37">
        <f t="shared" si="1548"/>
        <v>190.86479069895032</v>
      </c>
      <c r="AY2190" s="37">
        <f t="shared" si="1549"/>
        <v>589.62107950137897</v>
      </c>
      <c r="AZ2190" s="37">
        <f t="shared" si="1550"/>
        <v>38.032957860440398</v>
      </c>
      <c r="BA2190" s="37">
        <f t="shared" si="1551"/>
        <v>15.605516182189996</v>
      </c>
      <c r="BC2190">
        <v>43</v>
      </c>
      <c r="BD2190" s="37">
        <f>IF(Voorblad!$E$10=Rekenblad!BC2190,Rekenblad!AV2190,0)</f>
        <v>0</v>
      </c>
      <c r="BE2190" s="37">
        <f>IF(Voorblad!$E$10=Rekenblad!BC2190,Rekenblad!AW2190,0)</f>
        <v>0</v>
      </c>
      <c r="BF2190" s="37">
        <f>IF(Voorblad!$E$10=Rekenblad!BC2190,Rekenblad!AX2190,0)</f>
        <v>0</v>
      </c>
      <c r="BG2190" s="62">
        <f>IF(Voorblad!$E$10=Rekenblad!BC2190,Rekenblad!AY2190,0)</f>
        <v>0</v>
      </c>
      <c r="BH2190" s="37">
        <f>IF(Voorblad!$E$10=Rekenblad!BC2190,Rekenblad!AZ2190,0)</f>
        <v>0</v>
      </c>
      <c r="BI2190" s="37">
        <f>IF(Voorblad!$E$10=Rekenblad!BC2190,Rekenblad!BA2190,0)</f>
        <v>0</v>
      </c>
      <c r="BK2190">
        <v>43</v>
      </c>
      <c r="BL2190" s="37">
        <f>IF(Voorblad!$E$14=Rekenblad!$BL$2155,Rekenblad!BD2190,0)</f>
        <v>0</v>
      </c>
      <c r="BM2190" s="37">
        <f>IF(Voorblad!$E$14=Rekenblad!$BL$2155,Rekenblad!BE2190,0)</f>
        <v>0</v>
      </c>
      <c r="BN2190" s="37">
        <f>IF(Voorblad!$E$14=Rekenblad!$BL$2155,Rekenblad!BF2190,0)</f>
        <v>0</v>
      </c>
      <c r="BO2190" s="37">
        <f>IF(Voorblad!$E$14=Rekenblad!$BL$2155,Rekenblad!BG2190,0)</f>
        <v>0</v>
      </c>
      <c r="BP2190" s="37">
        <f>IF(Voorblad!$E$14=Rekenblad!$BL$2155,Rekenblad!BH2190,0)</f>
        <v>0</v>
      </c>
      <c r="BQ2190" s="37">
        <f>IF(Voorblad!$E$14=Rekenblad!$BL$2155,Rekenblad!BI2190,0)</f>
        <v>0</v>
      </c>
    </row>
    <row r="2191" spans="2:69" x14ac:dyDescent="0.25">
      <c r="B2191">
        <f>'Data TREND'!$BR$181</f>
        <v>44</v>
      </c>
      <c r="C2191" s="37">
        <f>'Data TREND'!BT325</f>
        <v>294.83176778994709</v>
      </c>
      <c r="D2191" s="37">
        <f>'Data TREND'!BU325</f>
        <v>111.01090676415369</v>
      </c>
      <c r="E2191" s="37">
        <f>'Data TREND'!BV325</f>
        <v>195.27804026995432</v>
      </c>
      <c r="F2191" s="37">
        <f>'Data TREND'!BW325</f>
        <v>601.14645853317961</v>
      </c>
      <c r="G2191" s="37">
        <f>'Data TREND'!BX325</f>
        <v>37.887495348460661</v>
      </c>
      <c r="H2191" s="37">
        <f>'Data TREND'!BY325</f>
        <v>15.543751973169492</v>
      </c>
      <c r="J2191" s="37">
        <f t="shared" si="1528"/>
        <v>294.83176778994709</v>
      </c>
      <c r="K2191" s="37">
        <f t="shared" si="1529"/>
        <v>111.01090676415369</v>
      </c>
      <c r="L2191" s="37">
        <f t="shared" si="1530"/>
        <v>195.27804026995432</v>
      </c>
      <c r="M2191" s="37">
        <f t="shared" si="1531"/>
        <v>601.14645853317961</v>
      </c>
      <c r="N2191" s="37">
        <f t="shared" si="1532"/>
        <v>37.887495348460661</v>
      </c>
      <c r="O2191" s="37">
        <f t="shared" si="1533"/>
        <v>15.543751973169492</v>
      </c>
      <c r="Q2191">
        <f>'Data TREND'!$BR$181</f>
        <v>44</v>
      </c>
      <c r="R2191" s="37">
        <f>'Data TREND'!CA325</f>
        <v>349.59917727680704</v>
      </c>
      <c r="S2191" s="37">
        <f>'Data TREND'!CB325</f>
        <v>139.21479572919139</v>
      </c>
      <c r="T2191" s="37">
        <f>'Data TREND'!CC325</f>
        <v>194.63461297710072</v>
      </c>
      <c r="U2191" s="37">
        <f>'Data TREND'!CD325</f>
        <v>683.24441920618972</v>
      </c>
      <c r="V2191" s="37">
        <f>'Data TREND'!CE325</f>
        <v>44.493246228672788</v>
      </c>
      <c r="W2191" s="37">
        <f>'Data TREND'!CF325</f>
        <v>18.181790455187599</v>
      </c>
      <c r="Y2191" s="37">
        <f t="shared" si="1534"/>
        <v>0</v>
      </c>
      <c r="Z2191" s="37">
        <f t="shared" si="1535"/>
        <v>0</v>
      </c>
      <c r="AA2191" s="37">
        <f t="shared" si="1536"/>
        <v>0</v>
      </c>
      <c r="AB2191" s="37">
        <f t="shared" si="1537"/>
        <v>0</v>
      </c>
      <c r="AC2191" s="37">
        <f t="shared" si="1538"/>
        <v>0</v>
      </c>
      <c r="AD2191" s="37">
        <f t="shared" si="1539"/>
        <v>0</v>
      </c>
      <c r="AF2191">
        <f>'Data TREND'!$BR$181</f>
        <v>44</v>
      </c>
      <c r="AG2191" s="37">
        <f>'Data TREND'!CH325</f>
        <v>404.00601687408675</v>
      </c>
      <c r="AH2191" s="37">
        <f>'Data TREND'!CI325</f>
        <v>142.94069300321627</v>
      </c>
      <c r="AI2191" s="37">
        <f>'Data TREND'!CJ325</f>
        <v>196.52016646391351</v>
      </c>
      <c r="AJ2191" s="37">
        <f>'Data TREND'!CK325</f>
        <v>743.61535782663623</v>
      </c>
      <c r="AK2191" s="37">
        <f>'Data TREND'!CL325</f>
        <v>50.607470343850338</v>
      </c>
      <c r="AL2191" s="37">
        <f>'Data TREND'!CM325</f>
        <v>20.809922845242035</v>
      </c>
      <c r="AN2191" s="37">
        <f t="shared" si="1540"/>
        <v>0</v>
      </c>
      <c r="AO2191" s="37">
        <f t="shared" si="1541"/>
        <v>0</v>
      </c>
      <c r="AP2191" s="37">
        <f t="shared" si="1542"/>
        <v>0</v>
      </c>
      <c r="AQ2191" s="37">
        <f t="shared" si="1543"/>
        <v>0</v>
      </c>
      <c r="AR2191" s="37">
        <f t="shared" si="1544"/>
        <v>0</v>
      </c>
      <c r="AS2191" s="37">
        <f t="shared" si="1545"/>
        <v>0</v>
      </c>
      <c r="AU2191">
        <v>44</v>
      </c>
      <c r="AV2191" s="37">
        <f t="shared" si="1546"/>
        <v>294.83176778994709</v>
      </c>
      <c r="AW2191" s="37">
        <f t="shared" si="1547"/>
        <v>111.01090676415369</v>
      </c>
      <c r="AX2191" s="37">
        <f t="shared" si="1548"/>
        <v>195.27804026995432</v>
      </c>
      <c r="AY2191" s="37">
        <f t="shared" si="1549"/>
        <v>601.14645853317961</v>
      </c>
      <c r="AZ2191" s="37">
        <f t="shared" si="1550"/>
        <v>37.887495348460661</v>
      </c>
      <c r="BA2191" s="37">
        <f t="shared" si="1551"/>
        <v>15.543751973169492</v>
      </c>
      <c r="BC2191">
        <v>44</v>
      </c>
      <c r="BD2191" s="37">
        <f>IF(Voorblad!$E$10=Rekenblad!BC2191,Rekenblad!AV2191,0)</f>
        <v>0</v>
      </c>
      <c r="BE2191" s="37">
        <f>IF(Voorblad!$E$10=Rekenblad!BC2191,Rekenblad!AW2191,0)</f>
        <v>0</v>
      </c>
      <c r="BF2191" s="37">
        <f>IF(Voorblad!$E$10=Rekenblad!BC2191,Rekenblad!AX2191,0)</f>
        <v>0</v>
      </c>
      <c r="BG2191" s="62">
        <f>IF(Voorblad!$E$10=Rekenblad!BC2191,Rekenblad!AY2191,0)</f>
        <v>0</v>
      </c>
      <c r="BH2191" s="37">
        <f>IF(Voorblad!$E$10=Rekenblad!BC2191,Rekenblad!AZ2191,0)</f>
        <v>0</v>
      </c>
      <c r="BI2191" s="37">
        <f>IF(Voorblad!$E$10=Rekenblad!BC2191,Rekenblad!BA2191,0)</f>
        <v>0</v>
      </c>
      <c r="BK2191">
        <v>44</v>
      </c>
      <c r="BL2191" s="37">
        <f>IF(Voorblad!$E$14=Rekenblad!$BL$2155,Rekenblad!BD2191,0)</f>
        <v>0</v>
      </c>
      <c r="BM2191" s="37">
        <f>IF(Voorblad!$E$14=Rekenblad!$BL$2155,Rekenblad!BE2191,0)</f>
        <v>0</v>
      </c>
      <c r="BN2191" s="37">
        <f>IF(Voorblad!$E$14=Rekenblad!$BL$2155,Rekenblad!BF2191,0)</f>
        <v>0</v>
      </c>
      <c r="BO2191" s="37">
        <f>IF(Voorblad!$E$14=Rekenblad!$BL$2155,Rekenblad!BG2191,0)</f>
        <v>0</v>
      </c>
      <c r="BP2191" s="37">
        <f>IF(Voorblad!$E$14=Rekenblad!$BL$2155,Rekenblad!BH2191,0)</f>
        <v>0</v>
      </c>
      <c r="BQ2191" s="37">
        <f>IF(Voorblad!$E$14=Rekenblad!$BL$2155,Rekenblad!BI2191,0)</f>
        <v>0</v>
      </c>
    </row>
    <row r="2192" spans="2:69" x14ac:dyDescent="0.25">
      <c r="B2192">
        <f>'Data TREND'!$BR$182</f>
        <v>45</v>
      </c>
      <c r="C2192" s="37">
        <f>'Data TREND'!BT326</f>
        <v>299.93850823880905</v>
      </c>
      <c r="D2192" s="37">
        <f>'Data TREND'!BU326</f>
        <v>113.01867339872736</v>
      </c>
      <c r="E2192" s="37">
        <f>'Data TREND'!BV326</f>
        <v>199.69128984095832</v>
      </c>
      <c r="F2192" s="37">
        <f>'Data TREND'!BW326</f>
        <v>612.67183756498014</v>
      </c>
      <c r="G2192" s="37">
        <f>'Data TREND'!BX326</f>
        <v>37.742032836480917</v>
      </c>
      <c r="H2192" s="37">
        <f>'Data TREND'!BY326</f>
        <v>15.48198776414899</v>
      </c>
      <c r="J2192" s="37">
        <f t="shared" si="1528"/>
        <v>299.93850823880905</v>
      </c>
      <c r="K2192" s="37">
        <f t="shared" si="1529"/>
        <v>113.01867339872736</v>
      </c>
      <c r="L2192" s="37">
        <f t="shared" si="1530"/>
        <v>199.69128984095832</v>
      </c>
      <c r="M2192" s="37">
        <f t="shared" si="1531"/>
        <v>612.67183756498014</v>
      </c>
      <c r="N2192" s="37">
        <f t="shared" si="1532"/>
        <v>37.742032836480917</v>
      </c>
      <c r="O2192" s="37">
        <f t="shared" si="1533"/>
        <v>15.48198776414899</v>
      </c>
      <c r="Q2192">
        <f>'Data TREND'!$BR$182</f>
        <v>45</v>
      </c>
      <c r="R2192" s="37">
        <f>'Data TREND'!CA326</f>
        <v>355.47930472735891</v>
      </c>
      <c r="S2192" s="37">
        <f>'Data TREND'!CB326</f>
        <v>141.54554360673217</v>
      </c>
      <c r="T2192" s="37">
        <f>'Data TREND'!CC326</f>
        <v>199.0582896468064</v>
      </c>
      <c r="U2192" s="37">
        <f>'Data TREND'!CD326</f>
        <v>695.88099863826585</v>
      </c>
      <c r="V2192" s="37">
        <f>'Data TREND'!CE326</f>
        <v>44.273585773576883</v>
      </c>
      <c r="W2192" s="37">
        <f>'Data TREND'!CF326</f>
        <v>18.091251055179985</v>
      </c>
      <c r="Y2192" s="37">
        <f t="shared" si="1534"/>
        <v>0</v>
      </c>
      <c r="Z2192" s="37">
        <f t="shared" si="1535"/>
        <v>0</v>
      </c>
      <c r="AA2192" s="37">
        <f t="shared" si="1536"/>
        <v>0</v>
      </c>
      <c r="AB2192" s="37">
        <f t="shared" si="1537"/>
        <v>0</v>
      </c>
      <c r="AC2192" s="37">
        <f t="shared" si="1538"/>
        <v>0</v>
      </c>
      <c r="AD2192" s="37">
        <f t="shared" si="1539"/>
        <v>0</v>
      </c>
      <c r="AF2192">
        <f>'Data TREND'!$BR$182</f>
        <v>45</v>
      </c>
      <c r="AG2192" s="37">
        <f>'Data TREND'!CH326</f>
        <v>410.5972464336474</v>
      </c>
      <c r="AH2192" s="37">
        <f>'Data TREND'!CI326</f>
        <v>145.30487495467796</v>
      </c>
      <c r="AI2192" s="37">
        <f>'Data TREND'!CJ326</f>
        <v>200.90028176315928</v>
      </c>
      <c r="AJ2192" s="37">
        <f>'Data TREND'!CK326</f>
        <v>756.94669385311499</v>
      </c>
      <c r="AK2192" s="37">
        <f>'Data TREND'!CL326</f>
        <v>50.287118692967965</v>
      </c>
      <c r="AL2192" s="37">
        <f>'Data TREND'!CM326</f>
        <v>20.67652891859538</v>
      </c>
      <c r="AN2192" s="37">
        <f t="shared" si="1540"/>
        <v>0</v>
      </c>
      <c r="AO2192" s="37">
        <f t="shared" si="1541"/>
        <v>0</v>
      </c>
      <c r="AP2192" s="37">
        <f t="shared" si="1542"/>
        <v>0</v>
      </c>
      <c r="AQ2192" s="37">
        <f t="shared" si="1543"/>
        <v>0</v>
      </c>
      <c r="AR2192" s="37">
        <f t="shared" si="1544"/>
        <v>0</v>
      </c>
      <c r="AS2192" s="37">
        <f t="shared" si="1545"/>
        <v>0</v>
      </c>
      <c r="AU2192">
        <v>45</v>
      </c>
      <c r="AV2192" s="37">
        <f t="shared" si="1546"/>
        <v>299.93850823880905</v>
      </c>
      <c r="AW2192" s="37">
        <f t="shared" si="1547"/>
        <v>113.01867339872736</v>
      </c>
      <c r="AX2192" s="37">
        <f t="shared" si="1548"/>
        <v>199.69128984095832</v>
      </c>
      <c r="AY2192" s="37">
        <f t="shared" si="1549"/>
        <v>612.67183756498014</v>
      </c>
      <c r="AZ2192" s="37">
        <f t="shared" si="1550"/>
        <v>37.742032836480917</v>
      </c>
      <c r="BA2192" s="37">
        <f t="shared" si="1551"/>
        <v>15.48198776414899</v>
      </c>
      <c r="BC2192">
        <v>45</v>
      </c>
      <c r="BD2192" s="37">
        <f>IF(Voorblad!$E$10=Rekenblad!BC2192,Rekenblad!AV2192,0)</f>
        <v>0</v>
      </c>
      <c r="BE2192" s="37">
        <f>IF(Voorblad!$E$10=Rekenblad!BC2192,Rekenblad!AW2192,0)</f>
        <v>0</v>
      </c>
      <c r="BF2192" s="37">
        <f>IF(Voorblad!$E$10=Rekenblad!BC2192,Rekenblad!AX2192,0)</f>
        <v>0</v>
      </c>
      <c r="BG2192" s="62">
        <f>IF(Voorblad!$E$10=Rekenblad!BC2192,Rekenblad!AY2192,0)</f>
        <v>0</v>
      </c>
      <c r="BH2192" s="37">
        <f>IF(Voorblad!$E$10=Rekenblad!BC2192,Rekenblad!AZ2192,0)</f>
        <v>0</v>
      </c>
      <c r="BI2192" s="37">
        <f>IF(Voorblad!$E$10=Rekenblad!BC2192,Rekenblad!BA2192,0)</f>
        <v>0</v>
      </c>
      <c r="BK2192">
        <v>45</v>
      </c>
      <c r="BL2192" s="37">
        <f>IF(Voorblad!$E$14=Rekenblad!$BL$2155,Rekenblad!BD2192,0)</f>
        <v>0</v>
      </c>
      <c r="BM2192" s="37">
        <f>IF(Voorblad!$E$14=Rekenblad!$BL$2155,Rekenblad!BE2192,0)</f>
        <v>0</v>
      </c>
      <c r="BN2192" s="37">
        <f>IF(Voorblad!$E$14=Rekenblad!$BL$2155,Rekenblad!BF2192,0)</f>
        <v>0</v>
      </c>
      <c r="BO2192" s="37">
        <f>IF(Voorblad!$E$14=Rekenblad!$BL$2155,Rekenblad!BG2192,0)</f>
        <v>0</v>
      </c>
      <c r="BP2192" s="37">
        <f>IF(Voorblad!$E$14=Rekenblad!$BL$2155,Rekenblad!BH2192,0)</f>
        <v>0</v>
      </c>
      <c r="BQ2192" s="37">
        <f>IF(Voorblad!$E$14=Rekenblad!$BL$2155,Rekenblad!BI2192,0)</f>
        <v>0</v>
      </c>
    </row>
    <row r="2193" spans="2:69" x14ac:dyDescent="0.25">
      <c r="B2193">
        <f>'Data TREND'!$BR$183</f>
        <v>46</v>
      </c>
      <c r="C2193" s="37">
        <f>'Data TREND'!BT327</f>
        <v>305.04524868767101</v>
      </c>
      <c r="D2193" s="37">
        <f>'Data TREND'!BU327</f>
        <v>115.02644003330101</v>
      </c>
      <c r="E2193" s="37">
        <f>'Data TREND'!BV327</f>
        <v>204.10453941196229</v>
      </c>
      <c r="F2193" s="37">
        <f>'Data TREND'!BW327</f>
        <v>624.19721659678066</v>
      </c>
      <c r="G2193" s="37">
        <f>'Data TREND'!BX327</f>
        <v>37.596570324501172</v>
      </c>
      <c r="H2193" s="37">
        <f>'Data TREND'!BY327</f>
        <v>15.420223555128487</v>
      </c>
      <c r="J2193" s="37">
        <f t="shared" si="1528"/>
        <v>305.04524868767101</v>
      </c>
      <c r="K2193" s="37">
        <f t="shared" si="1529"/>
        <v>115.02644003330101</v>
      </c>
      <c r="L2193" s="37">
        <f t="shared" si="1530"/>
        <v>204.10453941196229</v>
      </c>
      <c r="M2193" s="37">
        <f t="shared" si="1531"/>
        <v>624.19721659678066</v>
      </c>
      <c r="N2193" s="37">
        <f t="shared" si="1532"/>
        <v>37.596570324501172</v>
      </c>
      <c r="O2193" s="37">
        <f t="shared" si="1533"/>
        <v>15.420223555128487</v>
      </c>
      <c r="Q2193">
        <f>'Data TREND'!$BR$183</f>
        <v>46</v>
      </c>
      <c r="R2193" s="37">
        <f>'Data TREND'!CA327</f>
        <v>361.35943217791078</v>
      </c>
      <c r="S2193" s="37">
        <f>'Data TREND'!CB327</f>
        <v>143.87629148427294</v>
      </c>
      <c r="T2193" s="37">
        <f>'Data TREND'!CC327</f>
        <v>203.48196631651209</v>
      </c>
      <c r="U2193" s="37">
        <f>'Data TREND'!CD327</f>
        <v>708.51757807034187</v>
      </c>
      <c r="V2193" s="37">
        <f>'Data TREND'!CE327</f>
        <v>44.053925318480971</v>
      </c>
      <c r="W2193" s="37">
        <f>'Data TREND'!CF327</f>
        <v>18.00071165517237</v>
      </c>
      <c r="Y2193" s="37">
        <f t="shared" si="1534"/>
        <v>0</v>
      </c>
      <c r="Z2193" s="37">
        <f t="shared" si="1535"/>
        <v>0</v>
      </c>
      <c r="AA2193" s="37">
        <f t="shared" si="1536"/>
        <v>0</v>
      </c>
      <c r="AB2193" s="37">
        <f t="shared" si="1537"/>
        <v>0</v>
      </c>
      <c r="AC2193" s="37">
        <f t="shared" si="1538"/>
        <v>0</v>
      </c>
      <c r="AD2193" s="37">
        <f t="shared" si="1539"/>
        <v>0</v>
      </c>
      <c r="AF2193">
        <f>'Data TREND'!$BR$183</f>
        <v>46</v>
      </c>
      <c r="AG2193" s="37">
        <f>'Data TREND'!CH327</f>
        <v>417.18847599320804</v>
      </c>
      <c r="AH2193" s="37">
        <f>'Data TREND'!CI327</f>
        <v>147.66905690613964</v>
      </c>
      <c r="AI2193" s="37">
        <f>'Data TREND'!CJ327</f>
        <v>205.28039706240506</v>
      </c>
      <c r="AJ2193" s="37">
        <f>'Data TREND'!CK327</f>
        <v>770.27802987959376</v>
      </c>
      <c r="AK2193" s="37">
        <f>'Data TREND'!CL327</f>
        <v>49.966767042085579</v>
      </c>
      <c r="AL2193" s="37">
        <f>'Data TREND'!CM327</f>
        <v>20.543134991948726</v>
      </c>
      <c r="AN2193" s="37">
        <f t="shared" si="1540"/>
        <v>0</v>
      </c>
      <c r="AO2193" s="37">
        <f t="shared" si="1541"/>
        <v>0</v>
      </c>
      <c r="AP2193" s="37">
        <f t="shared" si="1542"/>
        <v>0</v>
      </c>
      <c r="AQ2193" s="37">
        <f t="shared" si="1543"/>
        <v>0</v>
      </c>
      <c r="AR2193" s="37">
        <f t="shared" si="1544"/>
        <v>0</v>
      </c>
      <c r="AS2193" s="37">
        <f t="shared" si="1545"/>
        <v>0</v>
      </c>
      <c r="AU2193">
        <v>46</v>
      </c>
      <c r="AV2193" s="37">
        <f t="shared" si="1546"/>
        <v>305.04524868767101</v>
      </c>
      <c r="AW2193" s="37">
        <f t="shared" si="1547"/>
        <v>115.02644003330101</v>
      </c>
      <c r="AX2193" s="37">
        <f t="shared" si="1548"/>
        <v>204.10453941196229</v>
      </c>
      <c r="AY2193" s="37">
        <f t="shared" si="1549"/>
        <v>624.19721659678066</v>
      </c>
      <c r="AZ2193" s="37">
        <f t="shared" si="1550"/>
        <v>37.596570324501172</v>
      </c>
      <c r="BA2193" s="37">
        <f t="shared" si="1551"/>
        <v>15.420223555128487</v>
      </c>
      <c r="BC2193">
        <v>46</v>
      </c>
      <c r="BD2193" s="37">
        <f>IF(Voorblad!$E$10=Rekenblad!BC2193,Rekenblad!AV2193,0)</f>
        <v>0</v>
      </c>
      <c r="BE2193" s="37">
        <f>IF(Voorblad!$E$10=Rekenblad!BC2193,Rekenblad!AW2193,0)</f>
        <v>0</v>
      </c>
      <c r="BF2193" s="37">
        <f>IF(Voorblad!$E$10=Rekenblad!BC2193,Rekenblad!AX2193,0)</f>
        <v>0</v>
      </c>
      <c r="BG2193" s="62">
        <f>IF(Voorblad!$E$10=Rekenblad!BC2193,Rekenblad!AY2193,0)</f>
        <v>0</v>
      </c>
      <c r="BH2193" s="37">
        <f>IF(Voorblad!$E$10=Rekenblad!BC2193,Rekenblad!AZ2193,0)</f>
        <v>0</v>
      </c>
      <c r="BI2193" s="37">
        <f>IF(Voorblad!$E$10=Rekenblad!BC2193,Rekenblad!BA2193,0)</f>
        <v>0</v>
      </c>
      <c r="BK2193">
        <v>46</v>
      </c>
      <c r="BL2193" s="37">
        <f>IF(Voorblad!$E$14=Rekenblad!$BL$2155,Rekenblad!BD2193,0)</f>
        <v>0</v>
      </c>
      <c r="BM2193" s="37">
        <f>IF(Voorblad!$E$14=Rekenblad!$BL$2155,Rekenblad!BE2193,0)</f>
        <v>0</v>
      </c>
      <c r="BN2193" s="37">
        <f>IF(Voorblad!$E$14=Rekenblad!$BL$2155,Rekenblad!BF2193,0)</f>
        <v>0</v>
      </c>
      <c r="BO2193" s="37">
        <f>IF(Voorblad!$E$14=Rekenblad!$BL$2155,Rekenblad!BG2193,0)</f>
        <v>0</v>
      </c>
      <c r="BP2193" s="37">
        <f>IF(Voorblad!$E$14=Rekenblad!$BL$2155,Rekenblad!BH2193,0)</f>
        <v>0</v>
      </c>
      <c r="BQ2193" s="37">
        <f>IF(Voorblad!$E$14=Rekenblad!$BL$2155,Rekenblad!BI2193,0)</f>
        <v>0</v>
      </c>
    </row>
    <row r="2194" spans="2:69" x14ac:dyDescent="0.25">
      <c r="B2194">
        <f>'Data TREND'!$BR$184</f>
        <v>47</v>
      </c>
      <c r="C2194" s="37">
        <f>'Data TREND'!BT328</f>
        <v>310.15198913653296</v>
      </c>
      <c r="D2194" s="37">
        <f>'Data TREND'!BU328</f>
        <v>117.03420666787468</v>
      </c>
      <c r="E2194" s="37">
        <f>'Data TREND'!BV328</f>
        <v>208.51778898296629</v>
      </c>
      <c r="F2194" s="37">
        <f>'Data TREND'!BW328</f>
        <v>635.72259562858119</v>
      </c>
      <c r="G2194" s="37">
        <f>'Data TREND'!BX328</f>
        <v>37.451107812521428</v>
      </c>
      <c r="H2194" s="37">
        <f>'Data TREND'!BY328</f>
        <v>15.358459346107985</v>
      </c>
      <c r="J2194" s="37">
        <f t="shared" si="1528"/>
        <v>310.15198913653296</v>
      </c>
      <c r="K2194" s="37">
        <f t="shared" si="1529"/>
        <v>117.03420666787468</v>
      </c>
      <c r="L2194" s="37">
        <f t="shared" si="1530"/>
        <v>208.51778898296629</v>
      </c>
      <c r="M2194" s="37">
        <f t="shared" si="1531"/>
        <v>635.72259562858119</v>
      </c>
      <c r="N2194" s="37">
        <f t="shared" si="1532"/>
        <v>37.451107812521428</v>
      </c>
      <c r="O2194" s="37">
        <f t="shared" si="1533"/>
        <v>15.358459346107985</v>
      </c>
      <c r="Q2194">
        <f>'Data TREND'!$BR$184</f>
        <v>47</v>
      </c>
      <c r="R2194" s="37">
        <f>'Data TREND'!CA328</f>
        <v>367.23955962846264</v>
      </c>
      <c r="S2194" s="37">
        <f>'Data TREND'!CB328</f>
        <v>146.20703936181371</v>
      </c>
      <c r="T2194" s="37">
        <f>'Data TREND'!CC328</f>
        <v>207.90564298621777</v>
      </c>
      <c r="U2194" s="37">
        <f>'Data TREND'!CD328</f>
        <v>721.15415750241789</v>
      </c>
      <c r="V2194" s="37">
        <f>'Data TREND'!CE328</f>
        <v>43.834264863385066</v>
      </c>
      <c r="W2194" s="37">
        <f>'Data TREND'!CF328</f>
        <v>17.910172255164753</v>
      </c>
      <c r="Y2194" s="37">
        <f t="shared" si="1534"/>
        <v>0</v>
      </c>
      <c r="Z2194" s="37">
        <f t="shared" si="1535"/>
        <v>0</v>
      </c>
      <c r="AA2194" s="37">
        <f t="shared" si="1536"/>
        <v>0</v>
      </c>
      <c r="AB2194" s="37">
        <f t="shared" si="1537"/>
        <v>0</v>
      </c>
      <c r="AC2194" s="37">
        <f t="shared" si="1538"/>
        <v>0</v>
      </c>
      <c r="AD2194" s="37">
        <f t="shared" si="1539"/>
        <v>0</v>
      </c>
      <c r="AF2194">
        <f>'Data TREND'!$BR$184</f>
        <v>47</v>
      </c>
      <c r="AG2194" s="37">
        <f>'Data TREND'!CH328</f>
        <v>423.77970555276869</v>
      </c>
      <c r="AH2194" s="37">
        <f>'Data TREND'!CI328</f>
        <v>150.0332388576013</v>
      </c>
      <c r="AI2194" s="37">
        <f>'Data TREND'!CJ328</f>
        <v>209.66051236165083</v>
      </c>
      <c r="AJ2194" s="37">
        <f>'Data TREND'!CK328</f>
        <v>783.60936590607253</v>
      </c>
      <c r="AK2194" s="37">
        <f>'Data TREND'!CL328</f>
        <v>49.646415391203199</v>
      </c>
      <c r="AL2194" s="37">
        <f>'Data TREND'!CM328</f>
        <v>20.409741065302072</v>
      </c>
      <c r="AN2194" s="37">
        <f t="shared" si="1540"/>
        <v>0</v>
      </c>
      <c r="AO2194" s="37">
        <f t="shared" si="1541"/>
        <v>0</v>
      </c>
      <c r="AP2194" s="37">
        <f t="shared" si="1542"/>
        <v>0</v>
      </c>
      <c r="AQ2194" s="37">
        <f t="shared" si="1543"/>
        <v>0</v>
      </c>
      <c r="AR2194" s="37">
        <f t="shared" si="1544"/>
        <v>0</v>
      </c>
      <c r="AS2194" s="37">
        <f t="shared" si="1545"/>
        <v>0</v>
      </c>
      <c r="AU2194">
        <v>47</v>
      </c>
      <c r="AV2194" s="37">
        <f t="shared" si="1546"/>
        <v>310.15198913653296</v>
      </c>
      <c r="AW2194" s="37">
        <f t="shared" si="1547"/>
        <v>117.03420666787468</v>
      </c>
      <c r="AX2194" s="37">
        <f t="shared" si="1548"/>
        <v>208.51778898296629</v>
      </c>
      <c r="AY2194" s="37">
        <f t="shared" si="1549"/>
        <v>635.72259562858119</v>
      </c>
      <c r="AZ2194" s="37">
        <f t="shared" si="1550"/>
        <v>37.451107812521428</v>
      </c>
      <c r="BA2194" s="37">
        <f t="shared" si="1551"/>
        <v>15.358459346107985</v>
      </c>
      <c r="BC2194">
        <v>47</v>
      </c>
      <c r="BD2194" s="37">
        <f>IF(Voorblad!$E$10=Rekenblad!BC2194,Rekenblad!AV2194,0)</f>
        <v>0</v>
      </c>
      <c r="BE2194" s="37">
        <f>IF(Voorblad!$E$10=Rekenblad!BC2194,Rekenblad!AW2194,0)</f>
        <v>0</v>
      </c>
      <c r="BF2194" s="37">
        <f>IF(Voorblad!$E$10=Rekenblad!BC2194,Rekenblad!AX2194,0)</f>
        <v>0</v>
      </c>
      <c r="BG2194" s="62">
        <f>IF(Voorblad!$E$10=Rekenblad!BC2194,Rekenblad!AY2194,0)</f>
        <v>0</v>
      </c>
      <c r="BH2194" s="37">
        <f>IF(Voorblad!$E$10=Rekenblad!BC2194,Rekenblad!AZ2194,0)</f>
        <v>0</v>
      </c>
      <c r="BI2194" s="37">
        <f>IF(Voorblad!$E$10=Rekenblad!BC2194,Rekenblad!BA2194,0)</f>
        <v>0</v>
      </c>
      <c r="BK2194">
        <v>47</v>
      </c>
      <c r="BL2194" s="37">
        <f>IF(Voorblad!$E$14=Rekenblad!$BL$2155,Rekenblad!BD2194,0)</f>
        <v>0</v>
      </c>
      <c r="BM2194" s="37">
        <f>IF(Voorblad!$E$14=Rekenblad!$BL$2155,Rekenblad!BE2194,0)</f>
        <v>0</v>
      </c>
      <c r="BN2194" s="37">
        <f>IF(Voorblad!$E$14=Rekenblad!$BL$2155,Rekenblad!BF2194,0)</f>
        <v>0</v>
      </c>
      <c r="BO2194" s="37">
        <f>IF(Voorblad!$E$14=Rekenblad!$BL$2155,Rekenblad!BG2194,0)</f>
        <v>0</v>
      </c>
      <c r="BP2194" s="37">
        <f>IF(Voorblad!$E$14=Rekenblad!$BL$2155,Rekenblad!BH2194,0)</f>
        <v>0</v>
      </c>
      <c r="BQ2194" s="37">
        <f>IF(Voorblad!$E$14=Rekenblad!$BL$2155,Rekenblad!BI2194,0)</f>
        <v>0</v>
      </c>
    </row>
    <row r="2195" spans="2:69" x14ac:dyDescent="0.25">
      <c r="B2195">
        <f>'Data TREND'!$BR$185</f>
        <v>48</v>
      </c>
      <c r="C2195" s="37">
        <f>'Data TREND'!BT329</f>
        <v>315.25872958539492</v>
      </c>
      <c r="D2195" s="37">
        <f>'Data TREND'!BU329</f>
        <v>119.04197330244834</v>
      </c>
      <c r="E2195" s="37">
        <f>'Data TREND'!BV329</f>
        <v>212.9310385539703</v>
      </c>
      <c r="F2195" s="37">
        <f>'Data TREND'!BW329</f>
        <v>647.24797466038183</v>
      </c>
      <c r="G2195" s="37">
        <f>'Data TREND'!BX329</f>
        <v>37.305645300541691</v>
      </c>
      <c r="H2195" s="37">
        <f>'Data TREND'!BY329</f>
        <v>15.296695137087482</v>
      </c>
      <c r="J2195" s="37">
        <f t="shared" si="1528"/>
        <v>315.25872958539492</v>
      </c>
      <c r="K2195" s="37">
        <f t="shared" si="1529"/>
        <v>119.04197330244834</v>
      </c>
      <c r="L2195" s="37">
        <f t="shared" si="1530"/>
        <v>212.9310385539703</v>
      </c>
      <c r="M2195" s="37">
        <f t="shared" si="1531"/>
        <v>647.24797466038183</v>
      </c>
      <c r="N2195" s="37">
        <f t="shared" si="1532"/>
        <v>37.305645300541691</v>
      </c>
      <c r="O2195" s="37">
        <f t="shared" si="1533"/>
        <v>15.296695137087482</v>
      </c>
      <c r="Q2195">
        <f>'Data TREND'!$BR$185</f>
        <v>48</v>
      </c>
      <c r="R2195" s="37">
        <f>'Data TREND'!CA329</f>
        <v>373.11968707901451</v>
      </c>
      <c r="S2195" s="37">
        <f>'Data TREND'!CB329</f>
        <v>148.53778723935449</v>
      </c>
      <c r="T2195" s="37">
        <f>'Data TREND'!CC329</f>
        <v>212.32931965592346</v>
      </c>
      <c r="U2195" s="37">
        <f>'Data TREND'!CD329</f>
        <v>733.79073693449402</v>
      </c>
      <c r="V2195" s="37">
        <f>'Data TREND'!CE329</f>
        <v>43.614604408289161</v>
      </c>
      <c r="W2195" s="37">
        <f>'Data TREND'!CF329</f>
        <v>17.819632855157138</v>
      </c>
      <c r="Y2195" s="37">
        <f t="shared" si="1534"/>
        <v>0</v>
      </c>
      <c r="Z2195" s="37">
        <f t="shared" si="1535"/>
        <v>0</v>
      </c>
      <c r="AA2195" s="37">
        <f t="shared" si="1536"/>
        <v>0</v>
      </c>
      <c r="AB2195" s="37">
        <f t="shared" si="1537"/>
        <v>0</v>
      </c>
      <c r="AC2195" s="37">
        <f t="shared" si="1538"/>
        <v>0</v>
      </c>
      <c r="AD2195" s="37">
        <f t="shared" si="1539"/>
        <v>0</v>
      </c>
      <c r="AF2195">
        <f>'Data TREND'!$BR$185</f>
        <v>48</v>
      </c>
      <c r="AG2195" s="37">
        <f>'Data TREND'!CH329</f>
        <v>430.37093511232933</v>
      </c>
      <c r="AH2195" s="37">
        <f>'Data TREND'!CI329</f>
        <v>152.39742080906299</v>
      </c>
      <c r="AI2195" s="37">
        <f>'Data TREND'!CJ329</f>
        <v>214.04062766089663</v>
      </c>
      <c r="AJ2195" s="37">
        <f>'Data TREND'!CK329</f>
        <v>796.94070193255129</v>
      </c>
      <c r="AK2195" s="37">
        <f>'Data TREND'!CL329</f>
        <v>49.326063740320819</v>
      </c>
      <c r="AL2195" s="37">
        <f>'Data TREND'!CM329</f>
        <v>20.276347138655417</v>
      </c>
      <c r="AN2195" s="37">
        <f t="shared" si="1540"/>
        <v>0</v>
      </c>
      <c r="AO2195" s="37">
        <f t="shared" si="1541"/>
        <v>0</v>
      </c>
      <c r="AP2195" s="37">
        <f t="shared" si="1542"/>
        <v>0</v>
      </c>
      <c r="AQ2195" s="37">
        <f t="shared" si="1543"/>
        <v>0</v>
      </c>
      <c r="AR2195" s="37">
        <f t="shared" si="1544"/>
        <v>0</v>
      </c>
      <c r="AS2195" s="37">
        <f t="shared" si="1545"/>
        <v>0</v>
      </c>
      <c r="AU2195">
        <v>48</v>
      </c>
      <c r="AV2195" s="37">
        <f t="shared" si="1546"/>
        <v>315.25872958539492</v>
      </c>
      <c r="AW2195" s="37">
        <f t="shared" si="1547"/>
        <v>119.04197330244834</v>
      </c>
      <c r="AX2195" s="37">
        <f t="shared" si="1548"/>
        <v>212.9310385539703</v>
      </c>
      <c r="AY2195" s="37">
        <f t="shared" si="1549"/>
        <v>647.24797466038183</v>
      </c>
      <c r="AZ2195" s="37">
        <f t="shared" si="1550"/>
        <v>37.305645300541691</v>
      </c>
      <c r="BA2195" s="37">
        <f t="shared" si="1551"/>
        <v>15.296695137087482</v>
      </c>
      <c r="BC2195">
        <v>48</v>
      </c>
      <c r="BD2195" s="37">
        <f>IF(Voorblad!$E$10=Rekenblad!BC2195,Rekenblad!AV2195,0)</f>
        <v>0</v>
      </c>
      <c r="BE2195" s="37">
        <f>IF(Voorblad!$E$10=Rekenblad!BC2195,Rekenblad!AW2195,0)</f>
        <v>0</v>
      </c>
      <c r="BF2195" s="37">
        <f>IF(Voorblad!$E$10=Rekenblad!BC2195,Rekenblad!AX2195,0)</f>
        <v>0</v>
      </c>
      <c r="BG2195" s="62">
        <f>IF(Voorblad!$E$10=Rekenblad!BC2195,Rekenblad!AY2195,0)</f>
        <v>0</v>
      </c>
      <c r="BH2195" s="37">
        <f>IF(Voorblad!$E$10=Rekenblad!BC2195,Rekenblad!AZ2195,0)</f>
        <v>0</v>
      </c>
      <c r="BI2195" s="37">
        <f>IF(Voorblad!$E$10=Rekenblad!BC2195,Rekenblad!BA2195,0)</f>
        <v>0</v>
      </c>
      <c r="BK2195">
        <v>48</v>
      </c>
      <c r="BL2195" s="37">
        <f>IF(Voorblad!$E$14=Rekenblad!$BL$2155,Rekenblad!BD2195,0)</f>
        <v>0</v>
      </c>
      <c r="BM2195" s="37">
        <f>IF(Voorblad!$E$14=Rekenblad!$BL$2155,Rekenblad!BE2195,0)</f>
        <v>0</v>
      </c>
      <c r="BN2195" s="37">
        <f>IF(Voorblad!$E$14=Rekenblad!$BL$2155,Rekenblad!BF2195,0)</f>
        <v>0</v>
      </c>
      <c r="BO2195" s="37">
        <f>IF(Voorblad!$E$14=Rekenblad!$BL$2155,Rekenblad!BG2195,0)</f>
        <v>0</v>
      </c>
      <c r="BP2195" s="37">
        <f>IF(Voorblad!$E$14=Rekenblad!$BL$2155,Rekenblad!BH2195,0)</f>
        <v>0</v>
      </c>
      <c r="BQ2195" s="37">
        <f>IF(Voorblad!$E$14=Rekenblad!$BL$2155,Rekenblad!BI2195,0)</f>
        <v>0</v>
      </c>
    </row>
    <row r="2196" spans="2:69" x14ac:dyDescent="0.25">
      <c r="B2196">
        <f>'Data TREND'!$BR$186</f>
        <v>49</v>
      </c>
      <c r="C2196" s="37">
        <f>'Data TREND'!BT330</f>
        <v>320.36547003425687</v>
      </c>
      <c r="D2196" s="37">
        <f>'Data TREND'!BU330</f>
        <v>121.049739937022</v>
      </c>
      <c r="E2196" s="37">
        <f>'Data TREND'!BV330</f>
        <v>217.34428812497427</v>
      </c>
      <c r="F2196" s="37">
        <f>'Data TREND'!BW330</f>
        <v>658.77335369218235</v>
      </c>
      <c r="G2196" s="37">
        <f>'Data TREND'!BX330</f>
        <v>37.160182788561947</v>
      </c>
      <c r="H2196" s="37">
        <f>'Data TREND'!BY330</f>
        <v>15.234930928066978</v>
      </c>
      <c r="J2196" s="37">
        <f t="shared" si="1528"/>
        <v>320.36547003425687</v>
      </c>
      <c r="K2196" s="37">
        <f t="shared" si="1529"/>
        <v>121.049739937022</v>
      </c>
      <c r="L2196" s="37">
        <f t="shared" si="1530"/>
        <v>217.34428812497427</v>
      </c>
      <c r="M2196" s="37">
        <f t="shared" si="1531"/>
        <v>658.77335369218235</v>
      </c>
      <c r="N2196" s="37">
        <f t="shared" si="1532"/>
        <v>37.160182788561947</v>
      </c>
      <c r="O2196" s="37">
        <f t="shared" si="1533"/>
        <v>15.234930928066978</v>
      </c>
      <c r="Q2196">
        <f>'Data TREND'!$BR$186</f>
        <v>49</v>
      </c>
      <c r="R2196" s="37">
        <f>'Data TREND'!CA330</f>
        <v>378.99981452956638</v>
      </c>
      <c r="S2196" s="37">
        <f>'Data TREND'!CB330</f>
        <v>150.86853511689526</v>
      </c>
      <c r="T2196" s="37">
        <f>'Data TREND'!CC330</f>
        <v>216.75299632562914</v>
      </c>
      <c r="U2196" s="37">
        <f>'Data TREND'!CD330</f>
        <v>746.42731636657004</v>
      </c>
      <c r="V2196" s="37">
        <f>'Data TREND'!CE330</f>
        <v>43.394943953193255</v>
      </c>
      <c r="W2196" s="37">
        <f>'Data TREND'!CF330</f>
        <v>17.729093455149524</v>
      </c>
      <c r="Y2196" s="37">
        <f t="shared" si="1534"/>
        <v>0</v>
      </c>
      <c r="Z2196" s="37">
        <f t="shared" si="1535"/>
        <v>0</v>
      </c>
      <c r="AA2196" s="37">
        <f t="shared" si="1536"/>
        <v>0</v>
      </c>
      <c r="AB2196" s="37">
        <f t="shared" si="1537"/>
        <v>0</v>
      </c>
      <c r="AC2196" s="37">
        <f t="shared" si="1538"/>
        <v>0</v>
      </c>
      <c r="AD2196" s="37">
        <f t="shared" si="1539"/>
        <v>0</v>
      </c>
      <c r="AF2196">
        <f>'Data TREND'!$BR$186</f>
        <v>49</v>
      </c>
      <c r="AG2196" s="37">
        <f>'Data TREND'!CH330</f>
        <v>436.96216467188998</v>
      </c>
      <c r="AH2196" s="37">
        <f>'Data TREND'!CI330</f>
        <v>154.76160276052468</v>
      </c>
      <c r="AI2196" s="37">
        <f>'Data TREND'!CJ330</f>
        <v>218.42074296014241</v>
      </c>
      <c r="AJ2196" s="37">
        <f>'Data TREND'!CK330</f>
        <v>810.27203795903006</v>
      </c>
      <c r="AK2196" s="37">
        <f>'Data TREND'!CL330</f>
        <v>49.00571208943844</v>
      </c>
      <c r="AL2196" s="37">
        <f>'Data TREND'!CM330</f>
        <v>20.142953212008763</v>
      </c>
      <c r="AN2196" s="37">
        <f t="shared" si="1540"/>
        <v>0</v>
      </c>
      <c r="AO2196" s="37">
        <f t="shared" si="1541"/>
        <v>0</v>
      </c>
      <c r="AP2196" s="37">
        <f t="shared" si="1542"/>
        <v>0</v>
      </c>
      <c r="AQ2196" s="37">
        <f t="shared" si="1543"/>
        <v>0</v>
      </c>
      <c r="AR2196" s="37">
        <f t="shared" si="1544"/>
        <v>0</v>
      </c>
      <c r="AS2196" s="37">
        <f t="shared" si="1545"/>
        <v>0</v>
      </c>
      <c r="AU2196">
        <v>49</v>
      </c>
      <c r="AV2196" s="37">
        <f t="shared" si="1546"/>
        <v>320.36547003425687</v>
      </c>
      <c r="AW2196" s="37">
        <f t="shared" si="1547"/>
        <v>121.049739937022</v>
      </c>
      <c r="AX2196" s="37">
        <f t="shared" si="1548"/>
        <v>217.34428812497427</v>
      </c>
      <c r="AY2196" s="37">
        <f t="shared" si="1549"/>
        <v>658.77335369218235</v>
      </c>
      <c r="AZ2196" s="37">
        <f t="shared" si="1550"/>
        <v>37.160182788561947</v>
      </c>
      <c r="BA2196" s="37">
        <f t="shared" si="1551"/>
        <v>15.234930928066978</v>
      </c>
      <c r="BC2196">
        <v>49</v>
      </c>
      <c r="BD2196" s="37">
        <f>IF(Voorblad!$E$10=Rekenblad!BC2196,Rekenblad!AV2196,0)</f>
        <v>0</v>
      </c>
      <c r="BE2196" s="37">
        <f>IF(Voorblad!$E$10=Rekenblad!BC2196,Rekenblad!AW2196,0)</f>
        <v>0</v>
      </c>
      <c r="BF2196" s="37">
        <f>IF(Voorblad!$E$10=Rekenblad!BC2196,Rekenblad!AX2196,0)</f>
        <v>0</v>
      </c>
      <c r="BG2196" s="62">
        <f>IF(Voorblad!$E$10=Rekenblad!BC2196,Rekenblad!AY2196,0)</f>
        <v>0</v>
      </c>
      <c r="BH2196" s="37">
        <f>IF(Voorblad!$E$10=Rekenblad!BC2196,Rekenblad!AZ2196,0)</f>
        <v>0</v>
      </c>
      <c r="BI2196" s="37">
        <f>IF(Voorblad!$E$10=Rekenblad!BC2196,Rekenblad!BA2196,0)</f>
        <v>0</v>
      </c>
      <c r="BK2196">
        <v>49</v>
      </c>
      <c r="BL2196" s="37">
        <f>IF(Voorblad!$E$14=Rekenblad!$BL$2155,Rekenblad!BD2196,0)</f>
        <v>0</v>
      </c>
      <c r="BM2196" s="37">
        <f>IF(Voorblad!$E$14=Rekenblad!$BL$2155,Rekenblad!BE2196,0)</f>
        <v>0</v>
      </c>
      <c r="BN2196" s="37">
        <f>IF(Voorblad!$E$14=Rekenblad!$BL$2155,Rekenblad!BF2196,0)</f>
        <v>0</v>
      </c>
      <c r="BO2196" s="37">
        <f>IF(Voorblad!$E$14=Rekenblad!$BL$2155,Rekenblad!BG2196,0)</f>
        <v>0</v>
      </c>
      <c r="BP2196" s="37">
        <f>IF(Voorblad!$E$14=Rekenblad!$BL$2155,Rekenblad!BH2196,0)</f>
        <v>0</v>
      </c>
      <c r="BQ2196" s="37">
        <f>IF(Voorblad!$E$14=Rekenblad!$BL$2155,Rekenblad!BI2196,0)</f>
        <v>0</v>
      </c>
    </row>
    <row r="2197" spans="2:69" x14ac:dyDescent="0.25">
      <c r="B2197">
        <f>'Data TREND'!$BR$187</f>
        <v>50</v>
      </c>
      <c r="C2197" s="37">
        <f>'Data TREND'!BT331</f>
        <v>325.47221048311889</v>
      </c>
      <c r="D2197" s="37">
        <f>'Data TREND'!BU331</f>
        <v>123.05750657159567</v>
      </c>
      <c r="E2197" s="37">
        <f>'Data TREND'!BV331</f>
        <v>221.75753769597827</v>
      </c>
      <c r="F2197" s="37">
        <f>'Data TREND'!BW331</f>
        <v>670.29873272398288</v>
      </c>
      <c r="G2197" s="37">
        <f>'Data TREND'!BX331</f>
        <v>37.014720276582203</v>
      </c>
      <c r="H2197" s="37">
        <f>'Data TREND'!BY331</f>
        <v>15.173166719046476</v>
      </c>
      <c r="J2197" s="37">
        <f t="shared" si="1528"/>
        <v>325.47221048311889</v>
      </c>
      <c r="K2197" s="37">
        <f t="shared" si="1529"/>
        <v>123.05750657159567</v>
      </c>
      <c r="L2197" s="37">
        <f t="shared" si="1530"/>
        <v>221.75753769597827</v>
      </c>
      <c r="M2197" s="37">
        <f t="shared" si="1531"/>
        <v>670.29873272398288</v>
      </c>
      <c r="N2197" s="37">
        <f t="shared" si="1532"/>
        <v>37.014720276582203</v>
      </c>
      <c r="O2197" s="37">
        <f t="shared" si="1533"/>
        <v>15.173166719046476</v>
      </c>
      <c r="Q2197">
        <f>'Data TREND'!$BR$187</f>
        <v>50</v>
      </c>
      <c r="R2197" s="37">
        <f>'Data TREND'!CA331</f>
        <v>384.87994198011825</v>
      </c>
      <c r="S2197" s="37">
        <f>'Data TREND'!CB331</f>
        <v>153.19928299443603</v>
      </c>
      <c r="T2197" s="37">
        <f>'Data TREND'!CC331</f>
        <v>221.17667299533483</v>
      </c>
      <c r="U2197" s="37">
        <f>'Data TREND'!CD331</f>
        <v>759.06389579864617</v>
      </c>
      <c r="V2197" s="37">
        <f>'Data TREND'!CE331</f>
        <v>43.175283498097343</v>
      </c>
      <c r="W2197" s="37">
        <f>'Data TREND'!CF331</f>
        <v>17.63855405514191</v>
      </c>
      <c r="Y2197" s="37">
        <f t="shared" si="1534"/>
        <v>0</v>
      </c>
      <c r="Z2197" s="37">
        <f t="shared" si="1535"/>
        <v>0</v>
      </c>
      <c r="AA2197" s="37">
        <f t="shared" si="1536"/>
        <v>0</v>
      </c>
      <c r="AB2197" s="37">
        <f t="shared" si="1537"/>
        <v>0</v>
      </c>
      <c r="AC2197" s="37">
        <f t="shared" si="1538"/>
        <v>0</v>
      </c>
      <c r="AD2197" s="37">
        <f t="shared" si="1539"/>
        <v>0</v>
      </c>
      <c r="AF2197">
        <f>'Data TREND'!$BR$187</f>
        <v>50</v>
      </c>
      <c r="AG2197" s="37">
        <f>'Data TREND'!CH331</f>
        <v>443.55339423145062</v>
      </c>
      <c r="AH2197" s="37">
        <f>'Data TREND'!CI331</f>
        <v>157.12578471198634</v>
      </c>
      <c r="AI2197" s="37">
        <f>'Data TREND'!CJ331</f>
        <v>222.80085825938818</v>
      </c>
      <c r="AJ2197" s="37">
        <f>'Data TREND'!CK331</f>
        <v>823.60337398550882</v>
      </c>
      <c r="AK2197" s="37">
        <f>'Data TREND'!CL331</f>
        <v>48.68536043855606</v>
      </c>
      <c r="AL2197" s="37">
        <f>'Data TREND'!CM331</f>
        <v>20.009559285362108</v>
      </c>
      <c r="AN2197" s="37">
        <f t="shared" si="1540"/>
        <v>0</v>
      </c>
      <c r="AO2197" s="37">
        <f t="shared" si="1541"/>
        <v>0</v>
      </c>
      <c r="AP2197" s="37">
        <f t="shared" si="1542"/>
        <v>0</v>
      </c>
      <c r="AQ2197" s="37">
        <f t="shared" si="1543"/>
        <v>0</v>
      </c>
      <c r="AR2197" s="37">
        <f t="shared" si="1544"/>
        <v>0</v>
      </c>
      <c r="AS2197" s="37">
        <f t="shared" si="1545"/>
        <v>0</v>
      </c>
      <c r="AU2197">
        <v>50</v>
      </c>
      <c r="AV2197" s="37">
        <f t="shared" si="1546"/>
        <v>325.47221048311889</v>
      </c>
      <c r="AW2197" s="37">
        <f t="shared" si="1547"/>
        <v>123.05750657159567</v>
      </c>
      <c r="AX2197" s="37">
        <f t="shared" si="1548"/>
        <v>221.75753769597827</v>
      </c>
      <c r="AY2197" s="37">
        <f t="shared" si="1549"/>
        <v>670.29873272398288</v>
      </c>
      <c r="AZ2197" s="37">
        <f t="shared" si="1550"/>
        <v>37.014720276582203</v>
      </c>
      <c r="BA2197" s="37">
        <f t="shared" si="1551"/>
        <v>15.173166719046476</v>
      </c>
      <c r="BC2197">
        <v>50</v>
      </c>
      <c r="BD2197" s="37">
        <f>IF(Voorblad!$E$10=Rekenblad!BC2197,Rekenblad!AV2197,0)</f>
        <v>0</v>
      </c>
      <c r="BE2197" s="37">
        <f>IF(Voorblad!$E$10=Rekenblad!BC2197,Rekenblad!AW2197,0)</f>
        <v>0</v>
      </c>
      <c r="BF2197" s="37">
        <f>IF(Voorblad!$E$10=Rekenblad!BC2197,Rekenblad!AX2197,0)</f>
        <v>0</v>
      </c>
      <c r="BG2197" s="62">
        <f>IF(Voorblad!$E$10=Rekenblad!BC2197,Rekenblad!AY2197,0)</f>
        <v>0</v>
      </c>
      <c r="BH2197" s="37">
        <f>IF(Voorblad!$E$10=Rekenblad!BC2197,Rekenblad!AZ2197,0)</f>
        <v>0</v>
      </c>
      <c r="BI2197" s="37">
        <f>IF(Voorblad!$E$10=Rekenblad!BC2197,Rekenblad!BA2197,0)</f>
        <v>0</v>
      </c>
      <c r="BK2197">
        <v>50</v>
      </c>
      <c r="BL2197" s="37">
        <f>IF(Voorblad!$E$14=Rekenblad!$BL$2155,Rekenblad!BD2197,0)</f>
        <v>0</v>
      </c>
      <c r="BM2197" s="37">
        <f>IF(Voorblad!$E$14=Rekenblad!$BL$2155,Rekenblad!BE2197,0)</f>
        <v>0</v>
      </c>
      <c r="BN2197" s="37">
        <f>IF(Voorblad!$E$14=Rekenblad!$BL$2155,Rekenblad!BF2197,0)</f>
        <v>0</v>
      </c>
      <c r="BO2197" s="37">
        <f>IF(Voorblad!$E$14=Rekenblad!$BL$2155,Rekenblad!BG2197,0)</f>
        <v>0</v>
      </c>
      <c r="BP2197" s="37">
        <f>IF(Voorblad!$E$14=Rekenblad!$BL$2155,Rekenblad!BH2197,0)</f>
        <v>0</v>
      </c>
      <c r="BQ2197" s="37">
        <f>IF(Voorblad!$E$14=Rekenblad!$BL$2155,Rekenblad!BI2197,0)</f>
        <v>0</v>
      </c>
    </row>
    <row r="2198" spans="2:69" x14ac:dyDescent="0.25">
      <c r="B2198">
        <f>'Data TREND'!$BR$188</f>
        <v>51</v>
      </c>
      <c r="C2198" s="37">
        <f>'Data TREND'!BT332</f>
        <v>330.57895093198084</v>
      </c>
      <c r="D2198" s="37">
        <f>'Data TREND'!BU332</f>
        <v>125.06527320616932</v>
      </c>
      <c r="E2198" s="37">
        <f>'Data TREND'!BV332</f>
        <v>226.17078726698225</v>
      </c>
      <c r="F2198" s="37">
        <f>'Data TREND'!BW332</f>
        <v>681.82411175578352</v>
      </c>
      <c r="G2198" s="37">
        <f>'Data TREND'!BX332</f>
        <v>36.869257764602466</v>
      </c>
      <c r="H2198" s="37">
        <f>'Data TREND'!BY332</f>
        <v>15.111402510025973</v>
      </c>
      <c r="J2198" s="37">
        <f t="shared" si="1528"/>
        <v>330.57895093198084</v>
      </c>
      <c r="K2198" s="37">
        <f t="shared" si="1529"/>
        <v>125.06527320616932</v>
      </c>
      <c r="L2198" s="37">
        <f t="shared" si="1530"/>
        <v>226.17078726698225</v>
      </c>
      <c r="M2198" s="37">
        <f t="shared" si="1531"/>
        <v>681.82411175578352</v>
      </c>
      <c r="N2198" s="37">
        <f t="shared" si="1532"/>
        <v>36.869257764602466</v>
      </c>
      <c r="O2198" s="37">
        <f t="shared" si="1533"/>
        <v>15.111402510025973</v>
      </c>
      <c r="Q2198">
        <f>'Data TREND'!$BR$188</f>
        <v>51</v>
      </c>
      <c r="R2198" s="37">
        <f>'Data TREND'!CA332</f>
        <v>390.76006943067017</v>
      </c>
      <c r="S2198" s="37">
        <f>'Data TREND'!CB332</f>
        <v>155.53003087197681</v>
      </c>
      <c r="T2198" s="37">
        <f>'Data TREND'!CC332</f>
        <v>225.60034966504051</v>
      </c>
      <c r="U2198" s="37">
        <f>'Data TREND'!CD332</f>
        <v>771.70047523072219</v>
      </c>
      <c r="V2198" s="37">
        <f>'Data TREND'!CE332</f>
        <v>42.955623043001438</v>
      </c>
      <c r="W2198" s="37">
        <f>'Data TREND'!CF332</f>
        <v>17.548014655134295</v>
      </c>
      <c r="Y2198" s="37">
        <f t="shared" si="1534"/>
        <v>0</v>
      </c>
      <c r="Z2198" s="37">
        <f t="shared" si="1535"/>
        <v>0</v>
      </c>
      <c r="AA2198" s="37">
        <f t="shared" si="1536"/>
        <v>0</v>
      </c>
      <c r="AB2198" s="37">
        <f t="shared" si="1537"/>
        <v>0</v>
      </c>
      <c r="AC2198" s="37">
        <f t="shared" si="1538"/>
        <v>0</v>
      </c>
      <c r="AD2198" s="37">
        <f t="shared" si="1539"/>
        <v>0</v>
      </c>
      <c r="AF2198">
        <f>'Data TREND'!$BR$188</f>
        <v>51</v>
      </c>
      <c r="AG2198" s="37">
        <f>'Data TREND'!CH332</f>
        <v>450.14462379101127</v>
      </c>
      <c r="AH2198" s="37">
        <f>'Data TREND'!CI332</f>
        <v>159.48996666344806</v>
      </c>
      <c r="AI2198" s="37">
        <f>'Data TREND'!CJ332</f>
        <v>227.18097355863395</v>
      </c>
      <c r="AJ2198" s="37">
        <f>'Data TREND'!CK332</f>
        <v>836.93471001198759</v>
      </c>
      <c r="AK2198" s="37">
        <f>'Data TREND'!CL332</f>
        <v>48.365008787673681</v>
      </c>
      <c r="AL2198" s="37">
        <f>'Data TREND'!CM332</f>
        <v>19.876165358715454</v>
      </c>
      <c r="AN2198" s="37">
        <f t="shared" si="1540"/>
        <v>0</v>
      </c>
      <c r="AO2198" s="37">
        <f t="shared" si="1541"/>
        <v>0</v>
      </c>
      <c r="AP2198" s="37">
        <f t="shared" si="1542"/>
        <v>0</v>
      </c>
      <c r="AQ2198" s="37">
        <f t="shared" si="1543"/>
        <v>0</v>
      </c>
      <c r="AR2198" s="37">
        <f t="shared" si="1544"/>
        <v>0</v>
      </c>
      <c r="AS2198" s="37">
        <f t="shared" si="1545"/>
        <v>0</v>
      </c>
      <c r="AU2198">
        <v>51</v>
      </c>
      <c r="AV2198" s="37">
        <f t="shared" si="1546"/>
        <v>330.57895093198084</v>
      </c>
      <c r="AW2198" s="37">
        <f t="shared" si="1547"/>
        <v>125.06527320616932</v>
      </c>
      <c r="AX2198" s="37">
        <f t="shared" si="1548"/>
        <v>226.17078726698225</v>
      </c>
      <c r="AY2198" s="37">
        <f t="shared" si="1549"/>
        <v>681.82411175578352</v>
      </c>
      <c r="AZ2198" s="37">
        <f t="shared" si="1550"/>
        <v>36.869257764602466</v>
      </c>
      <c r="BA2198" s="37">
        <f t="shared" si="1551"/>
        <v>15.111402510025973</v>
      </c>
      <c r="BC2198">
        <v>51</v>
      </c>
      <c r="BD2198" s="37">
        <f>IF(Voorblad!$E$10=Rekenblad!BC2198,Rekenblad!AV2198,0)</f>
        <v>0</v>
      </c>
      <c r="BE2198" s="37">
        <f>IF(Voorblad!$E$10=Rekenblad!BC2198,Rekenblad!AW2198,0)</f>
        <v>0</v>
      </c>
      <c r="BF2198" s="37">
        <f>IF(Voorblad!$E$10=Rekenblad!BC2198,Rekenblad!AX2198,0)</f>
        <v>0</v>
      </c>
      <c r="BG2198" s="62">
        <f>IF(Voorblad!$E$10=Rekenblad!BC2198,Rekenblad!AY2198,0)</f>
        <v>0</v>
      </c>
      <c r="BH2198" s="37">
        <f>IF(Voorblad!$E$10=Rekenblad!BC2198,Rekenblad!AZ2198,0)</f>
        <v>0</v>
      </c>
      <c r="BI2198" s="37">
        <f>IF(Voorblad!$E$10=Rekenblad!BC2198,Rekenblad!BA2198,0)</f>
        <v>0</v>
      </c>
      <c r="BK2198">
        <v>51</v>
      </c>
      <c r="BL2198" s="37">
        <f>IF(Voorblad!$E$14=Rekenblad!$BL$2155,Rekenblad!BD2198,0)</f>
        <v>0</v>
      </c>
      <c r="BM2198" s="37">
        <f>IF(Voorblad!$E$14=Rekenblad!$BL$2155,Rekenblad!BE2198,0)</f>
        <v>0</v>
      </c>
      <c r="BN2198" s="37">
        <f>IF(Voorblad!$E$14=Rekenblad!$BL$2155,Rekenblad!BF2198,0)</f>
        <v>0</v>
      </c>
      <c r="BO2198" s="37">
        <f>IF(Voorblad!$E$14=Rekenblad!$BL$2155,Rekenblad!BG2198,0)</f>
        <v>0</v>
      </c>
      <c r="BP2198" s="37">
        <f>IF(Voorblad!$E$14=Rekenblad!$BL$2155,Rekenblad!BH2198,0)</f>
        <v>0</v>
      </c>
      <c r="BQ2198" s="37">
        <f>IF(Voorblad!$E$14=Rekenblad!$BL$2155,Rekenblad!BI2198,0)</f>
        <v>0</v>
      </c>
    </row>
    <row r="2199" spans="2:69" x14ac:dyDescent="0.25">
      <c r="B2199">
        <f>'Data TREND'!$BR$189</f>
        <v>52</v>
      </c>
      <c r="C2199" s="37">
        <f>'Data TREND'!BT333</f>
        <v>335.6856913808428</v>
      </c>
      <c r="D2199" s="37">
        <f>'Data TREND'!BU333</f>
        <v>127.07303984074299</v>
      </c>
      <c r="E2199" s="37">
        <f>'Data TREND'!BV333</f>
        <v>230.58403683798625</v>
      </c>
      <c r="F2199" s="37">
        <f>'Data TREND'!BW333</f>
        <v>693.34949078758405</v>
      </c>
      <c r="G2199" s="37">
        <f>'Data TREND'!BX333</f>
        <v>36.723795252622722</v>
      </c>
      <c r="H2199" s="37">
        <f>'Data TREND'!BY333</f>
        <v>15.049638301005469</v>
      </c>
      <c r="J2199" s="37">
        <f t="shared" si="1528"/>
        <v>335.6856913808428</v>
      </c>
      <c r="K2199" s="37">
        <f t="shared" si="1529"/>
        <v>127.07303984074299</v>
      </c>
      <c r="L2199" s="37">
        <f t="shared" si="1530"/>
        <v>230.58403683798625</v>
      </c>
      <c r="M2199" s="37">
        <f t="shared" si="1531"/>
        <v>693.34949078758405</v>
      </c>
      <c r="N2199" s="37">
        <f t="shared" si="1532"/>
        <v>36.723795252622722</v>
      </c>
      <c r="O2199" s="37">
        <f t="shared" si="1533"/>
        <v>15.049638301005469</v>
      </c>
      <c r="Q2199">
        <f>'Data TREND'!$BR$189</f>
        <v>52</v>
      </c>
      <c r="R2199" s="37">
        <f>'Data TREND'!CA333</f>
        <v>396.64019688122204</v>
      </c>
      <c r="S2199" s="37">
        <f>'Data TREND'!CB333</f>
        <v>157.86077874951758</v>
      </c>
      <c r="T2199" s="37">
        <f>'Data TREND'!CC333</f>
        <v>230.0240263347462</v>
      </c>
      <c r="U2199" s="37">
        <f>'Data TREND'!CD333</f>
        <v>784.33705466279821</v>
      </c>
      <c r="V2199" s="37">
        <f>'Data TREND'!CE333</f>
        <v>42.735962587905533</v>
      </c>
      <c r="W2199" s="37">
        <f>'Data TREND'!CF333</f>
        <v>17.457475255126681</v>
      </c>
      <c r="Y2199" s="37">
        <f t="shared" si="1534"/>
        <v>0</v>
      </c>
      <c r="Z2199" s="37">
        <f t="shared" si="1535"/>
        <v>0</v>
      </c>
      <c r="AA2199" s="37">
        <f t="shared" si="1536"/>
        <v>0</v>
      </c>
      <c r="AB2199" s="37">
        <f t="shared" si="1537"/>
        <v>0</v>
      </c>
      <c r="AC2199" s="37">
        <f t="shared" si="1538"/>
        <v>0</v>
      </c>
      <c r="AD2199" s="37">
        <f t="shared" si="1539"/>
        <v>0</v>
      </c>
      <c r="AF2199">
        <f>'Data TREND'!$BR$189</f>
        <v>52</v>
      </c>
      <c r="AG2199" s="37">
        <f>'Data TREND'!CH333</f>
        <v>456.73585335057192</v>
      </c>
      <c r="AH2199" s="37">
        <f>'Data TREND'!CI333</f>
        <v>161.85414861490972</v>
      </c>
      <c r="AI2199" s="37">
        <f>'Data TREND'!CJ333</f>
        <v>231.56108885787972</v>
      </c>
      <c r="AJ2199" s="37">
        <f>'Data TREND'!CK333</f>
        <v>850.26604603846636</v>
      </c>
      <c r="AK2199" s="37">
        <f>'Data TREND'!CL333</f>
        <v>48.044657136791301</v>
      </c>
      <c r="AL2199" s="37">
        <f>'Data TREND'!CM333</f>
        <v>19.7427714320688</v>
      </c>
      <c r="AN2199" s="37">
        <f t="shared" si="1540"/>
        <v>0</v>
      </c>
      <c r="AO2199" s="37">
        <f t="shared" si="1541"/>
        <v>0</v>
      </c>
      <c r="AP2199" s="37">
        <f t="shared" si="1542"/>
        <v>0</v>
      </c>
      <c r="AQ2199" s="37">
        <f t="shared" si="1543"/>
        <v>0</v>
      </c>
      <c r="AR2199" s="37">
        <f t="shared" si="1544"/>
        <v>0</v>
      </c>
      <c r="AS2199" s="37">
        <f t="shared" si="1545"/>
        <v>0</v>
      </c>
      <c r="AU2199">
        <v>52</v>
      </c>
      <c r="AV2199" s="37">
        <f t="shared" si="1546"/>
        <v>335.6856913808428</v>
      </c>
      <c r="AW2199" s="37">
        <f t="shared" si="1547"/>
        <v>127.07303984074299</v>
      </c>
      <c r="AX2199" s="37">
        <f t="shared" si="1548"/>
        <v>230.58403683798625</v>
      </c>
      <c r="AY2199" s="37">
        <f t="shared" si="1549"/>
        <v>693.34949078758405</v>
      </c>
      <c r="AZ2199" s="37">
        <f t="shared" si="1550"/>
        <v>36.723795252622722</v>
      </c>
      <c r="BA2199" s="37">
        <f t="shared" si="1551"/>
        <v>15.049638301005469</v>
      </c>
      <c r="BC2199">
        <v>52</v>
      </c>
      <c r="BD2199" s="37">
        <f>IF(Voorblad!$E$10=Rekenblad!BC2199,Rekenblad!AV2199,0)</f>
        <v>0</v>
      </c>
      <c r="BE2199" s="37">
        <f>IF(Voorblad!$E$10=Rekenblad!BC2199,Rekenblad!AW2199,0)</f>
        <v>0</v>
      </c>
      <c r="BF2199" s="37">
        <f>IF(Voorblad!$E$10=Rekenblad!BC2199,Rekenblad!AX2199,0)</f>
        <v>0</v>
      </c>
      <c r="BG2199" s="62">
        <f>IF(Voorblad!$E$10=Rekenblad!BC2199,Rekenblad!AY2199,0)</f>
        <v>0</v>
      </c>
      <c r="BH2199" s="37">
        <f>IF(Voorblad!$E$10=Rekenblad!BC2199,Rekenblad!AZ2199,0)</f>
        <v>0</v>
      </c>
      <c r="BI2199" s="37">
        <f>IF(Voorblad!$E$10=Rekenblad!BC2199,Rekenblad!BA2199,0)</f>
        <v>0</v>
      </c>
      <c r="BK2199">
        <v>52</v>
      </c>
      <c r="BL2199" s="37">
        <f>IF(Voorblad!$E$14=Rekenblad!$BL$2155,Rekenblad!BD2199,0)</f>
        <v>0</v>
      </c>
      <c r="BM2199" s="37">
        <f>IF(Voorblad!$E$14=Rekenblad!$BL$2155,Rekenblad!BE2199,0)</f>
        <v>0</v>
      </c>
      <c r="BN2199" s="37">
        <f>IF(Voorblad!$E$14=Rekenblad!$BL$2155,Rekenblad!BF2199,0)</f>
        <v>0</v>
      </c>
      <c r="BO2199" s="37">
        <f>IF(Voorblad!$E$14=Rekenblad!$BL$2155,Rekenblad!BG2199,0)</f>
        <v>0</v>
      </c>
      <c r="BP2199" s="37">
        <f>IF(Voorblad!$E$14=Rekenblad!$BL$2155,Rekenblad!BH2199,0)</f>
        <v>0</v>
      </c>
      <c r="BQ2199" s="37">
        <f>IF(Voorblad!$E$14=Rekenblad!$BL$2155,Rekenblad!BI2199,0)</f>
        <v>0</v>
      </c>
    </row>
    <row r="2200" spans="2:69" x14ac:dyDescent="0.25">
      <c r="B2200">
        <f>'Data TREND'!$BR$190</f>
        <v>53</v>
      </c>
      <c r="C2200" s="37">
        <f>'Data TREND'!BT334</f>
        <v>340.79243182970481</v>
      </c>
      <c r="D2200" s="37">
        <f>'Data TREND'!BU334</f>
        <v>129.08080647531665</v>
      </c>
      <c r="E2200" s="37">
        <f>'Data TREND'!BV334</f>
        <v>234.99728640899025</v>
      </c>
      <c r="F2200" s="37">
        <f>'Data TREND'!BW334</f>
        <v>704.87486981938457</v>
      </c>
      <c r="G2200" s="37">
        <f>'Data TREND'!BX334</f>
        <v>36.578332740642978</v>
      </c>
      <c r="H2200" s="37">
        <f>'Data TREND'!BY334</f>
        <v>14.987874091984967</v>
      </c>
      <c r="J2200" s="37">
        <f t="shared" si="1528"/>
        <v>340.79243182970481</v>
      </c>
      <c r="K2200" s="37">
        <f t="shared" si="1529"/>
        <v>129.08080647531665</v>
      </c>
      <c r="L2200" s="37">
        <f t="shared" si="1530"/>
        <v>234.99728640899025</v>
      </c>
      <c r="M2200" s="37">
        <f t="shared" si="1531"/>
        <v>704.87486981938457</v>
      </c>
      <c r="N2200" s="37">
        <f t="shared" si="1532"/>
        <v>36.578332740642978</v>
      </c>
      <c r="O2200" s="37">
        <f t="shared" si="1533"/>
        <v>14.987874091984967</v>
      </c>
      <c r="Q2200">
        <f>'Data TREND'!$BR$190</f>
        <v>53</v>
      </c>
      <c r="R2200" s="37">
        <f>'Data TREND'!CA334</f>
        <v>402.52032433177391</v>
      </c>
      <c r="S2200" s="37">
        <f>'Data TREND'!CB334</f>
        <v>160.19152662705835</v>
      </c>
      <c r="T2200" s="37">
        <f>'Data TREND'!CC334</f>
        <v>234.44770300445188</v>
      </c>
      <c r="U2200" s="37">
        <f>'Data TREND'!CD334</f>
        <v>796.97363409487434</v>
      </c>
      <c r="V2200" s="37">
        <f>'Data TREND'!CE334</f>
        <v>42.516302132809628</v>
      </c>
      <c r="W2200" s="37">
        <f>'Data TREND'!CF334</f>
        <v>17.366935855119063</v>
      </c>
      <c r="Y2200" s="37">
        <f t="shared" si="1534"/>
        <v>0</v>
      </c>
      <c r="Z2200" s="37">
        <f t="shared" si="1535"/>
        <v>0</v>
      </c>
      <c r="AA2200" s="37">
        <f t="shared" si="1536"/>
        <v>0</v>
      </c>
      <c r="AB2200" s="37">
        <f t="shared" si="1537"/>
        <v>0</v>
      </c>
      <c r="AC2200" s="37">
        <f t="shared" si="1538"/>
        <v>0</v>
      </c>
      <c r="AD2200" s="37">
        <f t="shared" si="1539"/>
        <v>0</v>
      </c>
      <c r="AF2200">
        <f>'Data TREND'!$BR$190</f>
        <v>53</v>
      </c>
      <c r="AG2200" s="37">
        <f>'Data TREND'!CH334</f>
        <v>463.32708291013256</v>
      </c>
      <c r="AH2200" s="37">
        <f>'Data TREND'!CI334</f>
        <v>164.21833056637141</v>
      </c>
      <c r="AI2200" s="37">
        <f>'Data TREND'!CJ334</f>
        <v>235.9412041571255</v>
      </c>
      <c r="AJ2200" s="37">
        <f>'Data TREND'!CK334</f>
        <v>863.59738206494501</v>
      </c>
      <c r="AK2200" s="37">
        <f>'Data TREND'!CL334</f>
        <v>47.724305485908921</v>
      </c>
      <c r="AL2200" s="37">
        <f>'Data TREND'!CM334</f>
        <v>19.609377505422145</v>
      </c>
      <c r="AN2200" s="37">
        <f t="shared" si="1540"/>
        <v>0</v>
      </c>
      <c r="AO2200" s="37">
        <f t="shared" si="1541"/>
        <v>0</v>
      </c>
      <c r="AP2200" s="37">
        <f t="shared" si="1542"/>
        <v>0</v>
      </c>
      <c r="AQ2200" s="37">
        <f t="shared" si="1543"/>
        <v>0</v>
      </c>
      <c r="AR2200" s="37">
        <f t="shared" si="1544"/>
        <v>0</v>
      </c>
      <c r="AS2200" s="37">
        <f t="shared" si="1545"/>
        <v>0</v>
      </c>
      <c r="AU2200">
        <v>53</v>
      </c>
      <c r="AV2200" s="37">
        <f t="shared" si="1546"/>
        <v>340.79243182970481</v>
      </c>
      <c r="AW2200" s="37">
        <f t="shared" si="1547"/>
        <v>129.08080647531665</v>
      </c>
      <c r="AX2200" s="37">
        <f t="shared" si="1548"/>
        <v>234.99728640899025</v>
      </c>
      <c r="AY2200" s="37">
        <f t="shared" si="1549"/>
        <v>704.87486981938457</v>
      </c>
      <c r="AZ2200" s="37">
        <f t="shared" si="1550"/>
        <v>36.578332740642978</v>
      </c>
      <c r="BA2200" s="37">
        <f t="shared" si="1551"/>
        <v>14.987874091984967</v>
      </c>
      <c r="BC2200">
        <v>53</v>
      </c>
      <c r="BD2200" s="37">
        <f>IF(Voorblad!$E$10=Rekenblad!BC2200,Rekenblad!AV2200,0)</f>
        <v>0</v>
      </c>
      <c r="BE2200" s="37">
        <f>IF(Voorblad!$E$10=Rekenblad!BC2200,Rekenblad!AW2200,0)</f>
        <v>0</v>
      </c>
      <c r="BF2200" s="37">
        <f>IF(Voorblad!$E$10=Rekenblad!BC2200,Rekenblad!AX2200,0)</f>
        <v>0</v>
      </c>
      <c r="BG2200" s="62">
        <f>IF(Voorblad!$E$10=Rekenblad!BC2200,Rekenblad!AY2200,0)</f>
        <v>0</v>
      </c>
      <c r="BH2200" s="37">
        <f>IF(Voorblad!$E$10=Rekenblad!BC2200,Rekenblad!AZ2200,0)</f>
        <v>0</v>
      </c>
      <c r="BI2200" s="37">
        <f>IF(Voorblad!$E$10=Rekenblad!BC2200,Rekenblad!BA2200,0)</f>
        <v>0</v>
      </c>
      <c r="BK2200">
        <v>53</v>
      </c>
      <c r="BL2200" s="37">
        <f>IF(Voorblad!$E$14=Rekenblad!$BL$2155,Rekenblad!BD2200,0)</f>
        <v>0</v>
      </c>
      <c r="BM2200" s="37">
        <f>IF(Voorblad!$E$14=Rekenblad!$BL$2155,Rekenblad!BE2200,0)</f>
        <v>0</v>
      </c>
      <c r="BN2200" s="37">
        <f>IF(Voorblad!$E$14=Rekenblad!$BL$2155,Rekenblad!BF2200,0)</f>
        <v>0</v>
      </c>
      <c r="BO2200" s="37">
        <f>IF(Voorblad!$E$14=Rekenblad!$BL$2155,Rekenblad!BG2200,0)</f>
        <v>0</v>
      </c>
      <c r="BP2200" s="37">
        <f>IF(Voorblad!$E$14=Rekenblad!$BL$2155,Rekenblad!BH2200,0)</f>
        <v>0</v>
      </c>
      <c r="BQ2200" s="37">
        <f>IF(Voorblad!$E$14=Rekenblad!$BL$2155,Rekenblad!BI2200,0)</f>
        <v>0</v>
      </c>
    </row>
    <row r="2201" spans="2:69" x14ac:dyDescent="0.25">
      <c r="B2201">
        <f>'Data TREND'!$BR$191</f>
        <v>54</v>
      </c>
      <c r="C2201" s="37">
        <f>'Data TREND'!BT335</f>
        <v>345.89917227856677</v>
      </c>
      <c r="D2201" s="37">
        <f>'Data TREND'!BU335</f>
        <v>131.08857310989032</v>
      </c>
      <c r="E2201" s="37">
        <f>'Data TREND'!BV335</f>
        <v>239.41053597999422</v>
      </c>
      <c r="F2201" s="37">
        <f>'Data TREND'!BW335</f>
        <v>716.4002488511851</v>
      </c>
      <c r="G2201" s="37">
        <f>'Data TREND'!BX335</f>
        <v>36.432870228663241</v>
      </c>
      <c r="H2201" s="37">
        <f>'Data TREND'!BY335</f>
        <v>14.926109882964465</v>
      </c>
      <c r="J2201" s="37">
        <f t="shared" si="1528"/>
        <v>345.89917227856677</v>
      </c>
      <c r="K2201" s="37">
        <f t="shared" si="1529"/>
        <v>131.08857310989032</v>
      </c>
      <c r="L2201" s="37">
        <f t="shared" si="1530"/>
        <v>239.41053597999422</v>
      </c>
      <c r="M2201" s="37">
        <f t="shared" si="1531"/>
        <v>716.4002488511851</v>
      </c>
      <c r="N2201" s="37">
        <f t="shared" si="1532"/>
        <v>36.432870228663241</v>
      </c>
      <c r="O2201" s="37">
        <f t="shared" si="1533"/>
        <v>14.926109882964465</v>
      </c>
      <c r="Q2201">
        <f>'Data TREND'!$BR$191</f>
        <v>54</v>
      </c>
      <c r="R2201" s="37">
        <f>'Data TREND'!CA335</f>
        <v>408.40045178232577</v>
      </c>
      <c r="S2201" s="37">
        <f>'Data TREND'!CB335</f>
        <v>162.52227450459912</v>
      </c>
      <c r="T2201" s="37">
        <f>'Data TREND'!CC335</f>
        <v>238.87137967415757</v>
      </c>
      <c r="U2201" s="37">
        <f>'Data TREND'!CD335</f>
        <v>809.61021352695036</v>
      </c>
      <c r="V2201" s="37">
        <f>'Data TREND'!CE335</f>
        <v>42.296641677713723</v>
      </c>
      <c r="W2201" s="37">
        <f>'Data TREND'!CF335</f>
        <v>17.276396455111449</v>
      </c>
      <c r="Y2201" s="37">
        <f t="shared" si="1534"/>
        <v>0</v>
      </c>
      <c r="Z2201" s="37">
        <f t="shared" si="1535"/>
        <v>0</v>
      </c>
      <c r="AA2201" s="37">
        <f t="shared" si="1536"/>
        <v>0</v>
      </c>
      <c r="AB2201" s="37">
        <f t="shared" si="1537"/>
        <v>0</v>
      </c>
      <c r="AC2201" s="37">
        <f t="shared" si="1538"/>
        <v>0</v>
      </c>
      <c r="AD2201" s="37">
        <f t="shared" si="1539"/>
        <v>0</v>
      </c>
      <c r="AF2201">
        <f>'Data TREND'!$BR$191</f>
        <v>54</v>
      </c>
      <c r="AG2201" s="37">
        <f>'Data TREND'!CH335</f>
        <v>469.91831246969321</v>
      </c>
      <c r="AH2201" s="37">
        <f>'Data TREND'!CI335</f>
        <v>166.58251251783309</v>
      </c>
      <c r="AI2201" s="37">
        <f>'Data TREND'!CJ335</f>
        <v>240.32131945637127</v>
      </c>
      <c r="AJ2201" s="37">
        <f>'Data TREND'!CK335</f>
        <v>876.92871809142378</v>
      </c>
      <c r="AK2201" s="37">
        <f>'Data TREND'!CL335</f>
        <v>47.403953835026542</v>
      </c>
      <c r="AL2201" s="37">
        <f>'Data TREND'!CM335</f>
        <v>19.475983578775494</v>
      </c>
      <c r="AN2201" s="37">
        <f t="shared" si="1540"/>
        <v>0</v>
      </c>
      <c r="AO2201" s="37">
        <f t="shared" si="1541"/>
        <v>0</v>
      </c>
      <c r="AP2201" s="37">
        <f t="shared" si="1542"/>
        <v>0</v>
      </c>
      <c r="AQ2201" s="37">
        <f t="shared" si="1543"/>
        <v>0</v>
      </c>
      <c r="AR2201" s="37">
        <f t="shared" si="1544"/>
        <v>0</v>
      </c>
      <c r="AS2201" s="37">
        <f t="shared" si="1545"/>
        <v>0</v>
      </c>
      <c r="AU2201">
        <v>54</v>
      </c>
      <c r="AV2201" s="37">
        <f t="shared" si="1546"/>
        <v>345.89917227856677</v>
      </c>
      <c r="AW2201" s="37">
        <f t="shared" si="1547"/>
        <v>131.08857310989032</v>
      </c>
      <c r="AX2201" s="37">
        <f t="shared" si="1548"/>
        <v>239.41053597999422</v>
      </c>
      <c r="AY2201" s="37">
        <f t="shared" si="1549"/>
        <v>716.4002488511851</v>
      </c>
      <c r="AZ2201" s="37">
        <f t="shared" si="1550"/>
        <v>36.432870228663241</v>
      </c>
      <c r="BA2201" s="37">
        <f t="shared" si="1551"/>
        <v>14.926109882964465</v>
      </c>
      <c r="BC2201">
        <v>54</v>
      </c>
      <c r="BD2201" s="37">
        <f>IF(Voorblad!$E$10=Rekenblad!BC2201,Rekenblad!AV2201,0)</f>
        <v>0</v>
      </c>
      <c r="BE2201" s="37">
        <f>IF(Voorblad!$E$10=Rekenblad!BC2201,Rekenblad!AW2201,0)</f>
        <v>0</v>
      </c>
      <c r="BF2201" s="37">
        <f>IF(Voorblad!$E$10=Rekenblad!BC2201,Rekenblad!AX2201,0)</f>
        <v>0</v>
      </c>
      <c r="BG2201" s="62">
        <f>IF(Voorblad!$E$10=Rekenblad!BC2201,Rekenblad!AY2201,0)</f>
        <v>0</v>
      </c>
      <c r="BH2201" s="37">
        <f>IF(Voorblad!$E$10=Rekenblad!BC2201,Rekenblad!AZ2201,0)</f>
        <v>0</v>
      </c>
      <c r="BI2201" s="37">
        <f>IF(Voorblad!$E$10=Rekenblad!BC2201,Rekenblad!BA2201,0)</f>
        <v>0</v>
      </c>
      <c r="BK2201">
        <v>54</v>
      </c>
      <c r="BL2201" s="37">
        <f>IF(Voorblad!$E$14=Rekenblad!$BL$2155,Rekenblad!BD2201,0)</f>
        <v>0</v>
      </c>
      <c r="BM2201" s="37">
        <f>IF(Voorblad!$E$14=Rekenblad!$BL$2155,Rekenblad!BE2201,0)</f>
        <v>0</v>
      </c>
      <c r="BN2201" s="37">
        <f>IF(Voorblad!$E$14=Rekenblad!$BL$2155,Rekenblad!BF2201,0)</f>
        <v>0</v>
      </c>
      <c r="BO2201" s="37">
        <f>IF(Voorblad!$E$14=Rekenblad!$BL$2155,Rekenblad!BG2201,0)</f>
        <v>0</v>
      </c>
      <c r="BP2201" s="37">
        <f>IF(Voorblad!$E$14=Rekenblad!$BL$2155,Rekenblad!BH2201,0)</f>
        <v>0</v>
      </c>
      <c r="BQ2201" s="37">
        <f>IF(Voorblad!$E$14=Rekenblad!$BL$2155,Rekenblad!BI2201,0)</f>
        <v>0</v>
      </c>
    </row>
    <row r="2202" spans="2:69" x14ac:dyDescent="0.25">
      <c r="B2202">
        <f>'Data TREND'!$BR$192</f>
        <v>55</v>
      </c>
      <c r="C2202" s="37">
        <f>'Data TREND'!BT336</f>
        <v>351.00591272742872</v>
      </c>
      <c r="D2202" s="37">
        <f>'Data TREND'!BU336</f>
        <v>133.09633974446399</v>
      </c>
      <c r="E2202" s="37">
        <f>'Data TREND'!BV336</f>
        <v>243.82378555099822</v>
      </c>
      <c r="F2202" s="37">
        <f>'Data TREND'!BW336</f>
        <v>727.92562788298574</v>
      </c>
      <c r="G2202" s="37">
        <f>'Data TREND'!BX336</f>
        <v>36.287407716683497</v>
      </c>
      <c r="H2202" s="37">
        <f>'Data TREND'!BY336</f>
        <v>14.864345673943962</v>
      </c>
      <c r="J2202" s="37">
        <f t="shared" si="1528"/>
        <v>351.00591272742872</v>
      </c>
      <c r="K2202" s="37">
        <f t="shared" si="1529"/>
        <v>133.09633974446399</v>
      </c>
      <c r="L2202" s="37">
        <f t="shared" si="1530"/>
        <v>243.82378555099822</v>
      </c>
      <c r="M2202" s="37">
        <f t="shared" si="1531"/>
        <v>727.92562788298574</v>
      </c>
      <c r="N2202" s="37">
        <f t="shared" si="1532"/>
        <v>36.287407716683497</v>
      </c>
      <c r="O2202" s="37">
        <f t="shared" si="1533"/>
        <v>14.864345673943962</v>
      </c>
      <c r="Q2202">
        <f>'Data TREND'!$BR$192</f>
        <v>55</v>
      </c>
      <c r="R2202" s="37">
        <f>'Data TREND'!CA336</f>
        <v>414.28057923287764</v>
      </c>
      <c r="S2202" s="37">
        <f>'Data TREND'!CB336</f>
        <v>164.8530223821399</v>
      </c>
      <c r="T2202" s="37">
        <f>'Data TREND'!CC336</f>
        <v>243.29505634386325</v>
      </c>
      <c r="U2202" s="37">
        <f>'Data TREND'!CD336</f>
        <v>822.24679295902638</v>
      </c>
      <c r="V2202" s="37">
        <f>'Data TREND'!CE336</f>
        <v>42.076981222617817</v>
      </c>
      <c r="W2202" s="37">
        <f>'Data TREND'!CF336</f>
        <v>17.185857055103835</v>
      </c>
      <c r="Y2202" s="37">
        <f t="shared" si="1534"/>
        <v>0</v>
      </c>
      <c r="Z2202" s="37">
        <f t="shared" si="1535"/>
        <v>0</v>
      </c>
      <c r="AA2202" s="37">
        <f t="shared" si="1536"/>
        <v>0</v>
      </c>
      <c r="AB2202" s="37">
        <f t="shared" si="1537"/>
        <v>0</v>
      </c>
      <c r="AC2202" s="37">
        <f t="shared" si="1538"/>
        <v>0</v>
      </c>
      <c r="AD2202" s="37">
        <f t="shared" si="1539"/>
        <v>0</v>
      </c>
      <c r="AF2202">
        <f>'Data TREND'!$BR$192</f>
        <v>55</v>
      </c>
      <c r="AG2202" s="37">
        <f>'Data TREND'!CH336</f>
        <v>476.50954202925385</v>
      </c>
      <c r="AH2202" s="37">
        <f>'Data TREND'!CI336</f>
        <v>168.94669446929475</v>
      </c>
      <c r="AI2202" s="37">
        <f>'Data TREND'!CJ336</f>
        <v>244.70143475561707</v>
      </c>
      <c r="AJ2202" s="37">
        <f>'Data TREND'!CK336</f>
        <v>890.26005411790254</v>
      </c>
      <c r="AK2202" s="37">
        <f>'Data TREND'!CL336</f>
        <v>47.083602184144155</v>
      </c>
      <c r="AL2202" s="37">
        <f>'Data TREND'!CM336</f>
        <v>19.34258965212884</v>
      </c>
      <c r="AN2202" s="37">
        <f t="shared" si="1540"/>
        <v>0</v>
      </c>
      <c r="AO2202" s="37">
        <f t="shared" si="1541"/>
        <v>0</v>
      </c>
      <c r="AP2202" s="37">
        <f t="shared" si="1542"/>
        <v>0</v>
      </c>
      <c r="AQ2202" s="37">
        <f t="shared" si="1543"/>
        <v>0</v>
      </c>
      <c r="AR2202" s="37">
        <f t="shared" si="1544"/>
        <v>0</v>
      </c>
      <c r="AS2202" s="37">
        <f t="shared" si="1545"/>
        <v>0</v>
      </c>
      <c r="AU2202">
        <v>55</v>
      </c>
      <c r="AV2202" s="37">
        <f t="shared" si="1546"/>
        <v>351.00591272742872</v>
      </c>
      <c r="AW2202" s="37">
        <f t="shared" si="1547"/>
        <v>133.09633974446399</v>
      </c>
      <c r="AX2202" s="37">
        <f t="shared" si="1548"/>
        <v>243.82378555099822</v>
      </c>
      <c r="AY2202" s="37">
        <f t="shared" si="1549"/>
        <v>727.92562788298574</v>
      </c>
      <c r="AZ2202" s="37">
        <f t="shared" si="1550"/>
        <v>36.287407716683497</v>
      </c>
      <c r="BA2202" s="37">
        <f t="shared" si="1551"/>
        <v>14.864345673943962</v>
      </c>
      <c r="BC2202">
        <v>55</v>
      </c>
      <c r="BD2202" s="37">
        <f>IF(Voorblad!$E$10=Rekenblad!BC2202,Rekenblad!AV2202,0)</f>
        <v>0</v>
      </c>
      <c r="BE2202" s="37">
        <f>IF(Voorblad!$E$10=Rekenblad!BC2202,Rekenblad!AW2202,0)</f>
        <v>0</v>
      </c>
      <c r="BF2202" s="37">
        <f>IF(Voorblad!$E$10=Rekenblad!BC2202,Rekenblad!AX2202,0)</f>
        <v>0</v>
      </c>
      <c r="BG2202" s="62">
        <f>IF(Voorblad!$E$10=Rekenblad!BC2202,Rekenblad!AY2202,0)</f>
        <v>0</v>
      </c>
      <c r="BH2202" s="37">
        <f>IF(Voorblad!$E$10=Rekenblad!BC2202,Rekenblad!AZ2202,0)</f>
        <v>0</v>
      </c>
      <c r="BI2202" s="37">
        <f>IF(Voorblad!$E$10=Rekenblad!BC2202,Rekenblad!BA2202,0)</f>
        <v>0</v>
      </c>
      <c r="BK2202">
        <v>55</v>
      </c>
      <c r="BL2202" s="37">
        <f>IF(Voorblad!$E$14=Rekenblad!$BL$2155,Rekenblad!BD2202,0)</f>
        <v>0</v>
      </c>
      <c r="BM2202" s="37">
        <f>IF(Voorblad!$E$14=Rekenblad!$BL$2155,Rekenblad!BE2202,0)</f>
        <v>0</v>
      </c>
      <c r="BN2202" s="37">
        <f>IF(Voorblad!$E$14=Rekenblad!$BL$2155,Rekenblad!BF2202,0)</f>
        <v>0</v>
      </c>
      <c r="BO2202" s="37">
        <f>IF(Voorblad!$E$14=Rekenblad!$BL$2155,Rekenblad!BG2202,0)</f>
        <v>0</v>
      </c>
      <c r="BP2202" s="37">
        <f>IF(Voorblad!$E$14=Rekenblad!$BL$2155,Rekenblad!BH2202,0)</f>
        <v>0</v>
      </c>
      <c r="BQ2202" s="37">
        <f>IF(Voorblad!$E$14=Rekenblad!$BL$2155,Rekenblad!BI2202,0)</f>
        <v>0</v>
      </c>
    </row>
    <row r="2203" spans="2:69" x14ac:dyDescent="0.25">
      <c r="B2203">
        <f>'Data TREND'!$BR$193</f>
        <v>56</v>
      </c>
      <c r="C2203" s="37">
        <f>'Data TREND'!BT337</f>
        <v>356.11265317629068</v>
      </c>
      <c r="D2203" s="37">
        <f>'Data TREND'!BU337</f>
        <v>135.10410637903763</v>
      </c>
      <c r="E2203" s="37">
        <f>'Data TREND'!BV337</f>
        <v>248.23703512200223</v>
      </c>
      <c r="F2203" s="37">
        <f>'Data TREND'!BW337</f>
        <v>739.45100691478626</v>
      </c>
      <c r="G2203" s="37">
        <f>'Data TREND'!BX337</f>
        <v>36.141945204703752</v>
      </c>
      <c r="H2203" s="37">
        <f>'Data TREND'!BY337</f>
        <v>14.802581464923458</v>
      </c>
      <c r="J2203" s="37">
        <f t="shared" si="1528"/>
        <v>356.11265317629068</v>
      </c>
      <c r="K2203" s="37">
        <f t="shared" si="1529"/>
        <v>135.10410637903763</v>
      </c>
      <c r="L2203" s="37">
        <f t="shared" si="1530"/>
        <v>248.23703512200223</v>
      </c>
      <c r="M2203" s="37">
        <f t="shared" si="1531"/>
        <v>739.45100691478626</v>
      </c>
      <c r="N2203" s="37">
        <f t="shared" si="1532"/>
        <v>36.141945204703752</v>
      </c>
      <c r="O2203" s="37">
        <f t="shared" si="1533"/>
        <v>14.802581464923458</v>
      </c>
      <c r="Q2203">
        <f>'Data TREND'!$BR$193</f>
        <v>56</v>
      </c>
      <c r="R2203" s="37">
        <f>'Data TREND'!CA337</f>
        <v>420.16070668342951</v>
      </c>
      <c r="S2203" s="37">
        <f>'Data TREND'!CB337</f>
        <v>167.18377025968067</v>
      </c>
      <c r="T2203" s="37">
        <f>'Data TREND'!CC337</f>
        <v>247.71873301356891</v>
      </c>
      <c r="U2203" s="37">
        <f>'Data TREND'!CD337</f>
        <v>834.88337239110251</v>
      </c>
      <c r="V2203" s="37">
        <f>'Data TREND'!CE337</f>
        <v>41.857320767521905</v>
      </c>
      <c r="W2203" s="37">
        <f>'Data TREND'!CF337</f>
        <v>17.095317655096217</v>
      </c>
      <c r="Y2203" s="37">
        <f t="shared" si="1534"/>
        <v>0</v>
      </c>
      <c r="Z2203" s="37">
        <f t="shared" si="1535"/>
        <v>0</v>
      </c>
      <c r="AA2203" s="37">
        <f t="shared" si="1536"/>
        <v>0</v>
      </c>
      <c r="AB2203" s="37">
        <f t="shared" si="1537"/>
        <v>0</v>
      </c>
      <c r="AC2203" s="37">
        <f t="shared" si="1538"/>
        <v>0</v>
      </c>
      <c r="AD2203" s="37">
        <f t="shared" si="1539"/>
        <v>0</v>
      </c>
      <c r="AF2203">
        <f>'Data TREND'!$BR$193</f>
        <v>56</v>
      </c>
      <c r="AG2203" s="37">
        <f>'Data TREND'!CH337</f>
        <v>483.1007715888145</v>
      </c>
      <c r="AH2203" s="37">
        <f>'Data TREND'!CI337</f>
        <v>171.31087642075644</v>
      </c>
      <c r="AI2203" s="37">
        <f>'Data TREND'!CJ337</f>
        <v>249.08155005486284</v>
      </c>
      <c r="AJ2203" s="37">
        <f>'Data TREND'!CK337</f>
        <v>903.59139014438131</v>
      </c>
      <c r="AK2203" s="37">
        <f>'Data TREND'!CL337</f>
        <v>46.763250533261782</v>
      </c>
      <c r="AL2203" s="37">
        <f>'Data TREND'!CM337</f>
        <v>19.209195725482186</v>
      </c>
      <c r="AN2203" s="37">
        <f t="shared" si="1540"/>
        <v>0</v>
      </c>
      <c r="AO2203" s="37">
        <f t="shared" si="1541"/>
        <v>0</v>
      </c>
      <c r="AP2203" s="37">
        <f t="shared" si="1542"/>
        <v>0</v>
      </c>
      <c r="AQ2203" s="37">
        <f t="shared" si="1543"/>
        <v>0</v>
      </c>
      <c r="AR2203" s="37">
        <f t="shared" si="1544"/>
        <v>0</v>
      </c>
      <c r="AS2203" s="37">
        <f t="shared" si="1545"/>
        <v>0</v>
      </c>
      <c r="AU2203">
        <v>56</v>
      </c>
      <c r="AV2203" s="37">
        <f t="shared" si="1546"/>
        <v>356.11265317629068</v>
      </c>
      <c r="AW2203" s="37">
        <f t="shared" si="1547"/>
        <v>135.10410637903763</v>
      </c>
      <c r="AX2203" s="37">
        <f t="shared" si="1548"/>
        <v>248.23703512200223</v>
      </c>
      <c r="AY2203" s="37">
        <f t="shared" si="1549"/>
        <v>739.45100691478626</v>
      </c>
      <c r="AZ2203" s="37">
        <f t="shared" si="1550"/>
        <v>36.141945204703752</v>
      </c>
      <c r="BA2203" s="37">
        <f t="shared" si="1551"/>
        <v>14.802581464923458</v>
      </c>
      <c r="BC2203">
        <v>56</v>
      </c>
      <c r="BD2203" s="37">
        <f>IF(Voorblad!$E$10=Rekenblad!BC2203,Rekenblad!AV2203,0)</f>
        <v>0</v>
      </c>
      <c r="BE2203" s="37">
        <f>IF(Voorblad!$E$10=Rekenblad!BC2203,Rekenblad!AW2203,0)</f>
        <v>0</v>
      </c>
      <c r="BF2203" s="37">
        <f>IF(Voorblad!$E$10=Rekenblad!BC2203,Rekenblad!AX2203,0)</f>
        <v>0</v>
      </c>
      <c r="BG2203" s="62">
        <f>IF(Voorblad!$E$10=Rekenblad!BC2203,Rekenblad!AY2203,0)</f>
        <v>0</v>
      </c>
      <c r="BH2203" s="37">
        <f>IF(Voorblad!$E$10=Rekenblad!BC2203,Rekenblad!AZ2203,0)</f>
        <v>0</v>
      </c>
      <c r="BI2203" s="37">
        <f>IF(Voorblad!$E$10=Rekenblad!BC2203,Rekenblad!BA2203,0)</f>
        <v>0</v>
      </c>
      <c r="BK2203">
        <v>56</v>
      </c>
      <c r="BL2203" s="37">
        <f>IF(Voorblad!$E$14=Rekenblad!$BL$2155,Rekenblad!BD2203,0)</f>
        <v>0</v>
      </c>
      <c r="BM2203" s="37">
        <f>IF(Voorblad!$E$14=Rekenblad!$BL$2155,Rekenblad!BE2203,0)</f>
        <v>0</v>
      </c>
      <c r="BN2203" s="37">
        <f>IF(Voorblad!$E$14=Rekenblad!$BL$2155,Rekenblad!BF2203,0)</f>
        <v>0</v>
      </c>
      <c r="BO2203" s="37">
        <f>IF(Voorblad!$E$14=Rekenblad!$BL$2155,Rekenblad!BG2203,0)</f>
        <v>0</v>
      </c>
      <c r="BP2203" s="37">
        <f>IF(Voorblad!$E$14=Rekenblad!$BL$2155,Rekenblad!BH2203,0)</f>
        <v>0</v>
      </c>
      <c r="BQ2203" s="37">
        <f>IF(Voorblad!$E$14=Rekenblad!$BL$2155,Rekenblad!BI2203,0)</f>
        <v>0</v>
      </c>
    </row>
    <row r="2204" spans="2:69" x14ac:dyDescent="0.25">
      <c r="B2204">
        <f>'Data TREND'!$BR$194</f>
        <v>57</v>
      </c>
      <c r="C2204" s="37">
        <f>'Data TREND'!BT338</f>
        <v>361.21939362515263</v>
      </c>
      <c r="D2204" s="37">
        <f>'Data TREND'!BU338</f>
        <v>137.1118730136113</v>
      </c>
      <c r="E2204" s="37">
        <f>'Data TREND'!BV338</f>
        <v>252.6502846930062</v>
      </c>
      <c r="F2204" s="37">
        <f>'Data TREND'!BW338</f>
        <v>750.97638594658679</v>
      </c>
      <c r="G2204" s="37">
        <f>'Data TREND'!BX338</f>
        <v>35.996482692724015</v>
      </c>
      <c r="H2204" s="37">
        <f>'Data TREND'!BY338</f>
        <v>14.740817255902956</v>
      </c>
      <c r="J2204" s="37">
        <f t="shared" si="1528"/>
        <v>361.21939362515263</v>
      </c>
      <c r="K2204" s="37">
        <f t="shared" si="1529"/>
        <v>137.1118730136113</v>
      </c>
      <c r="L2204" s="37">
        <f t="shared" si="1530"/>
        <v>252.6502846930062</v>
      </c>
      <c r="M2204" s="37">
        <f t="shared" si="1531"/>
        <v>750.97638594658679</v>
      </c>
      <c r="N2204" s="37">
        <f t="shared" si="1532"/>
        <v>35.996482692724015</v>
      </c>
      <c r="O2204" s="37">
        <f t="shared" si="1533"/>
        <v>14.740817255902956</v>
      </c>
      <c r="Q2204">
        <f>'Data TREND'!$BR$194</f>
        <v>57</v>
      </c>
      <c r="R2204" s="37">
        <f>'Data TREND'!CA338</f>
        <v>426.04083413398138</v>
      </c>
      <c r="S2204" s="37">
        <f>'Data TREND'!CB338</f>
        <v>169.51451813722144</v>
      </c>
      <c r="T2204" s="37">
        <f>'Data TREND'!CC338</f>
        <v>252.14240968327459</v>
      </c>
      <c r="U2204" s="37">
        <f>'Data TREND'!CD338</f>
        <v>847.51995182317853</v>
      </c>
      <c r="V2204" s="37">
        <f>'Data TREND'!CE338</f>
        <v>41.637660312426</v>
      </c>
      <c r="W2204" s="37">
        <f>'Data TREND'!CF338</f>
        <v>17.004778255088603</v>
      </c>
      <c r="Y2204" s="37">
        <f t="shared" si="1534"/>
        <v>0</v>
      </c>
      <c r="Z2204" s="37">
        <f t="shared" si="1535"/>
        <v>0</v>
      </c>
      <c r="AA2204" s="37">
        <f t="shared" si="1536"/>
        <v>0</v>
      </c>
      <c r="AB2204" s="37">
        <f t="shared" si="1537"/>
        <v>0</v>
      </c>
      <c r="AC2204" s="37">
        <f t="shared" si="1538"/>
        <v>0</v>
      </c>
      <c r="AD2204" s="37">
        <f t="shared" si="1539"/>
        <v>0</v>
      </c>
      <c r="AF2204">
        <f>'Data TREND'!$BR$194</f>
        <v>57</v>
      </c>
      <c r="AG2204" s="37">
        <f>'Data TREND'!CH338</f>
        <v>489.69200114837514</v>
      </c>
      <c r="AH2204" s="37">
        <f>'Data TREND'!CI338</f>
        <v>173.67505837221813</v>
      </c>
      <c r="AI2204" s="37">
        <f>'Data TREND'!CJ338</f>
        <v>253.46166535410862</v>
      </c>
      <c r="AJ2204" s="37">
        <f>'Data TREND'!CK338</f>
        <v>916.92272617086007</v>
      </c>
      <c r="AK2204" s="37">
        <f>'Data TREND'!CL338</f>
        <v>46.442898882379396</v>
      </c>
      <c r="AL2204" s="37">
        <f>'Data TREND'!CM338</f>
        <v>19.075801798835531</v>
      </c>
      <c r="AN2204" s="37">
        <f t="shared" si="1540"/>
        <v>0</v>
      </c>
      <c r="AO2204" s="37">
        <f t="shared" si="1541"/>
        <v>0</v>
      </c>
      <c r="AP2204" s="37">
        <f t="shared" si="1542"/>
        <v>0</v>
      </c>
      <c r="AQ2204" s="37">
        <f t="shared" si="1543"/>
        <v>0</v>
      </c>
      <c r="AR2204" s="37">
        <f t="shared" si="1544"/>
        <v>0</v>
      </c>
      <c r="AS2204" s="37">
        <f t="shared" si="1545"/>
        <v>0</v>
      </c>
      <c r="AU2204">
        <v>57</v>
      </c>
      <c r="AV2204" s="37">
        <f t="shared" si="1546"/>
        <v>361.21939362515263</v>
      </c>
      <c r="AW2204" s="37">
        <f t="shared" si="1547"/>
        <v>137.1118730136113</v>
      </c>
      <c r="AX2204" s="37">
        <f t="shared" si="1548"/>
        <v>252.6502846930062</v>
      </c>
      <c r="AY2204" s="37">
        <f t="shared" si="1549"/>
        <v>750.97638594658679</v>
      </c>
      <c r="AZ2204" s="37">
        <f t="shared" si="1550"/>
        <v>35.996482692724015</v>
      </c>
      <c r="BA2204" s="37">
        <f t="shared" si="1551"/>
        <v>14.740817255902956</v>
      </c>
      <c r="BC2204">
        <v>57</v>
      </c>
      <c r="BD2204" s="37">
        <f>IF(Voorblad!$E$10=Rekenblad!BC2204,Rekenblad!AV2204,0)</f>
        <v>0</v>
      </c>
      <c r="BE2204" s="37">
        <f>IF(Voorblad!$E$10=Rekenblad!BC2204,Rekenblad!AW2204,0)</f>
        <v>0</v>
      </c>
      <c r="BF2204" s="37">
        <f>IF(Voorblad!$E$10=Rekenblad!BC2204,Rekenblad!AX2204,0)</f>
        <v>0</v>
      </c>
      <c r="BG2204" s="62">
        <f>IF(Voorblad!$E$10=Rekenblad!BC2204,Rekenblad!AY2204,0)</f>
        <v>0</v>
      </c>
      <c r="BH2204" s="37">
        <f>IF(Voorblad!$E$10=Rekenblad!BC2204,Rekenblad!AZ2204,0)</f>
        <v>0</v>
      </c>
      <c r="BI2204" s="37">
        <f>IF(Voorblad!$E$10=Rekenblad!BC2204,Rekenblad!BA2204,0)</f>
        <v>0</v>
      </c>
      <c r="BK2204">
        <v>57</v>
      </c>
      <c r="BL2204" s="37">
        <f>IF(Voorblad!$E$14=Rekenblad!$BL$2155,Rekenblad!BD2204,0)</f>
        <v>0</v>
      </c>
      <c r="BM2204" s="37">
        <f>IF(Voorblad!$E$14=Rekenblad!$BL$2155,Rekenblad!BE2204,0)</f>
        <v>0</v>
      </c>
      <c r="BN2204" s="37">
        <f>IF(Voorblad!$E$14=Rekenblad!$BL$2155,Rekenblad!BF2204,0)</f>
        <v>0</v>
      </c>
      <c r="BO2204" s="37">
        <f>IF(Voorblad!$E$14=Rekenblad!$BL$2155,Rekenblad!BG2204,0)</f>
        <v>0</v>
      </c>
      <c r="BP2204" s="37">
        <f>IF(Voorblad!$E$14=Rekenblad!$BL$2155,Rekenblad!BH2204,0)</f>
        <v>0</v>
      </c>
      <c r="BQ2204" s="37">
        <f>IF(Voorblad!$E$14=Rekenblad!$BL$2155,Rekenblad!BI2204,0)</f>
        <v>0</v>
      </c>
    </row>
    <row r="2205" spans="2:69" x14ac:dyDescent="0.25">
      <c r="B2205">
        <f>'Data TREND'!$BR$195</f>
        <v>58</v>
      </c>
      <c r="C2205" s="37">
        <f>'Data TREND'!BT339</f>
        <v>366.32613407401465</v>
      </c>
      <c r="D2205" s="37">
        <f>'Data TREND'!BU339</f>
        <v>139.11963964818494</v>
      </c>
      <c r="E2205" s="37">
        <f>'Data TREND'!BV339</f>
        <v>257.06353426401017</v>
      </c>
      <c r="F2205" s="37">
        <f>'Data TREND'!BW339</f>
        <v>762.50176497838731</v>
      </c>
      <c r="G2205" s="37">
        <f>'Data TREND'!BX339</f>
        <v>35.851020180744271</v>
      </c>
      <c r="H2205" s="37">
        <f>'Data TREND'!BY339</f>
        <v>14.679053046882453</v>
      </c>
      <c r="J2205" s="37">
        <f t="shared" si="1528"/>
        <v>366.32613407401465</v>
      </c>
      <c r="K2205" s="37">
        <f t="shared" si="1529"/>
        <v>139.11963964818494</v>
      </c>
      <c r="L2205" s="37">
        <f t="shared" si="1530"/>
        <v>257.06353426401017</v>
      </c>
      <c r="M2205" s="37">
        <f t="shared" si="1531"/>
        <v>762.50176497838731</v>
      </c>
      <c r="N2205" s="37">
        <f t="shared" si="1532"/>
        <v>35.851020180744271</v>
      </c>
      <c r="O2205" s="37">
        <f t="shared" si="1533"/>
        <v>14.679053046882453</v>
      </c>
      <c r="Q2205">
        <f>'Data TREND'!$BR$195</f>
        <v>58</v>
      </c>
      <c r="R2205" s="37">
        <f>'Data TREND'!CA339</f>
        <v>431.92096158453325</v>
      </c>
      <c r="S2205" s="37">
        <f>'Data TREND'!CB339</f>
        <v>171.84526601476222</v>
      </c>
      <c r="T2205" s="37">
        <f>'Data TREND'!CC339</f>
        <v>256.56608635298028</v>
      </c>
      <c r="U2205" s="37">
        <f>'Data TREND'!CD339</f>
        <v>860.15653125525466</v>
      </c>
      <c r="V2205" s="37">
        <f>'Data TREND'!CE339</f>
        <v>41.417999857330095</v>
      </c>
      <c r="W2205" s="37">
        <f>'Data TREND'!CF339</f>
        <v>16.914238855080988</v>
      </c>
      <c r="Y2205" s="37">
        <f t="shared" si="1534"/>
        <v>0</v>
      </c>
      <c r="Z2205" s="37">
        <f t="shared" si="1535"/>
        <v>0</v>
      </c>
      <c r="AA2205" s="37">
        <f t="shared" si="1536"/>
        <v>0</v>
      </c>
      <c r="AB2205" s="37">
        <f t="shared" si="1537"/>
        <v>0</v>
      </c>
      <c r="AC2205" s="37">
        <f t="shared" si="1538"/>
        <v>0</v>
      </c>
      <c r="AD2205" s="37">
        <f t="shared" si="1539"/>
        <v>0</v>
      </c>
      <c r="AF2205">
        <f>'Data TREND'!$BR$195</f>
        <v>58</v>
      </c>
      <c r="AG2205" s="37">
        <f>'Data TREND'!CH339</f>
        <v>496.28323070793579</v>
      </c>
      <c r="AH2205" s="37">
        <f>'Data TREND'!CI339</f>
        <v>176.03924032367982</v>
      </c>
      <c r="AI2205" s="37">
        <f>'Data TREND'!CJ339</f>
        <v>257.84178065335436</v>
      </c>
      <c r="AJ2205" s="37">
        <f>'Data TREND'!CK339</f>
        <v>930.25406219733884</v>
      </c>
      <c r="AK2205" s="37">
        <f>'Data TREND'!CL339</f>
        <v>46.122547231497023</v>
      </c>
      <c r="AL2205" s="37">
        <f>'Data TREND'!CM339</f>
        <v>18.942407872188877</v>
      </c>
      <c r="AN2205" s="37">
        <f t="shared" si="1540"/>
        <v>0</v>
      </c>
      <c r="AO2205" s="37">
        <f t="shared" si="1541"/>
        <v>0</v>
      </c>
      <c r="AP2205" s="37">
        <f t="shared" si="1542"/>
        <v>0</v>
      </c>
      <c r="AQ2205" s="37">
        <f t="shared" si="1543"/>
        <v>0</v>
      </c>
      <c r="AR2205" s="37">
        <f t="shared" si="1544"/>
        <v>0</v>
      </c>
      <c r="AS2205" s="37">
        <f t="shared" si="1545"/>
        <v>0</v>
      </c>
      <c r="AU2205">
        <v>58</v>
      </c>
      <c r="AV2205" s="37">
        <f t="shared" si="1546"/>
        <v>366.32613407401465</v>
      </c>
      <c r="AW2205" s="37">
        <f t="shared" si="1547"/>
        <v>139.11963964818494</v>
      </c>
      <c r="AX2205" s="37">
        <f t="shared" si="1548"/>
        <v>257.06353426401017</v>
      </c>
      <c r="AY2205" s="37">
        <f t="shared" si="1549"/>
        <v>762.50176497838731</v>
      </c>
      <c r="AZ2205" s="37">
        <f t="shared" si="1550"/>
        <v>35.851020180744271</v>
      </c>
      <c r="BA2205" s="37">
        <f t="shared" si="1551"/>
        <v>14.679053046882453</v>
      </c>
      <c r="BC2205">
        <v>58</v>
      </c>
      <c r="BD2205" s="37">
        <f>IF(Voorblad!$E$10=Rekenblad!BC2205,Rekenblad!AV2205,0)</f>
        <v>0</v>
      </c>
      <c r="BE2205" s="37">
        <f>IF(Voorblad!$E$10=Rekenblad!BC2205,Rekenblad!AW2205,0)</f>
        <v>0</v>
      </c>
      <c r="BF2205" s="37">
        <f>IF(Voorblad!$E$10=Rekenblad!BC2205,Rekenblad!AX2205,0)</f>
        <v>0</v>
      </c>
      <c r="BG2205" s="62">
        <f>IF(Voorblad!$E$10=Rekenblad!BC2205,Rekenblad!AY2205,0)</f>
        <v>0</v>
      </c>
      <c r="BH2205" s="37">
        <f>IF(Voorblad!$E$10=Rekenblad!BC2205,Rekenblad!AZ2205,0)</f>
        <v>0</v>
      </c>
      <c r="BI2205" s="37">
        <f>IF(Voorblad!$E$10=Rekenblad!BC2205,Rekenblad!BA2205,0)</f>
        <v>0</v>
      </c>
      <c r="BK2205">
        <v>58</v>
      </c>
      <c r="BL2205" s="37">
        <f>IF(Voorblad!$E$14=Rekenblad!$BL$2155,Rekenblad!BD2205,0)</f>
        <v>0</v>
      </c>
      <c r="BM2205" s="37">
        <f>IF(Voorblad!$E$14=Rekenblad!$BL$2155,Rekenblad!BE2205,0)</f>
        <v>0</v>
      </c>
      <c r="BN2205" s="37">
        <f>IF(Voorblad!$E$14=Rekenblad!$BL$2155,Rekenblad!BF2205,0)</f>
        <v>0</v>
      </c>
      <c r="BO2205" s="37">
        <f>IF(Voorblad!$E$14=Rekenblad!$BL$2155,Rekenblad!BG2205,0)</f>
        <v>0</v>
      </c>
      <c r="BP2205" s="37">
        <f>IF(Voorblad!$E$14=Rekenblad!$BL$2155,Rekenblad!BH2205,0)</f>
        <v>0</v>
      </c>
      <c r="BQ2205" s="37">
        <f>IF(Voorblad!$E$14=Rekenblad!$BL$2155,Rekenblad!BI2205,0)</f>
        <v>0</v>
      </c>
    </row>
    <row r="2206" spans="2:69" x14ac:dyDescent="0.25">
      <c r="B2206">
        <f>'Data TREND'!$BR$196</f>
        <v>59</v>
      </c>
      <c r="C2206" s="37">
        <f>'Data TREND'!BT340</f>
        <v>371.4328745228766</v>
      </c>
      <c r="D2206" s="37">
        <f>'Data TREND'!BU340</f>
        <v>141.12740628275861</v>
      </c>
      <c r="E2206" s="37">
        <f>'Data TREND'!BV340</f>
        <v>261.4767838350142</v>
      </c>
      <c r="F2206" s="37">
        <f>'Data TREND'!BW340</f>
        <v>774.02714401018795</v>
      </c>
      <c r="G2206" s="37">
        <f>'Data TREND'!BX340</f>
        <v>35.705557668764527</v>
      </c>
      <c r="H2206" s="37">
        <f>'Data TREND'!BY340</f>
        <v>14.617288837861949</v>
      </c>
      <c r="J2206" s="37">
        <f t="shared" si="1528"/>
        <v>371.4328745228766</v>
      </c>
      <c r="K2206" s="37">
        <f t="shared" si="1529"/>
        <v>141.12740628275861</v>
      </c>
      <c r="L2206" s="37">
        <f t="shared" si="1530"/>
        <v>261.4767838350142</v>
      </c>
      <c r="M2206" s="37">
        <f t="shared" si="1531"/>
        <v>774.02714401018795</v>
      </c>
      <c r="N2206" s="37">
        <f t="shared" si="1532"/>
        <v>35.705557668764527</v>
      </c>
      <c r="O2206" s="37">
        <f t="shared" si="1533"/>
        <v>14.617288837861949</v>
      </c>
      <c r="Q2206">
        <f>'Data TREND'!$BR$196</f>
        <v>59</v>
      </c>
      <c r="R2206" s="37">
        <f>'Data TREND'!CA340</f>
        <v>437.80108903508511</v>
      </c>
      <c r="S2206" s="37">
        <f>'Data TREND'!CB340</f>
        <v>174.17601389230299</v>
      </c>
      <c r="T2206" s="37">
        <f>'Data TREND'!CC340</f>
        <v>260.98976302268596</v>
      </c>
      <c r="U2206" s="37">
        <f>'Data TREND'!CD340</f>
        <v>872.79311068733068</v>
      </c>
      <c r="V2206" s="37">
        <f>'Data TREND'!CE340</f>
        <v>41.198339402234183</v>
      </c>
      <c r="W2206" s="37">
        <f>'Data TREND'!CF340</f>
        <v>16.823699455073374</v>
      </c>
      <c r="Y2206" s="37">
        <f t="shared" si="1534"/>
        <v>0</v>
      </c>
      <c r="Z2206" s="37">
        <f t="shared" si="1535"/>
        <v>0</v>
      </c>
      <c r="AA2206" s="37">
        <f t="shared" si="1536"/>
        <v>0</v>
      </c>
      <c r="AB2206" s="37">
        <f t="shared" si="1537"/>
        <v>0</v>
      </c>
      <c r="AC2206" s="37">
        <f t="shared" si="1538"/>
        <v>0</v>
      </c>
      <c r="AD2206" s="37">
        <f t="shared" si="1539"/>
        <v>0</v>
      </c>
      <c r="AF2206">
        <f>'Data TREND'!$BR$196</f>
        <v>59</v>
      </c>
      <c r="AG2206" s="37">
        <f>'Data TREND'!CH340</f>
        <v>502.87446026749643</v>
      </c>
      <c r="AH2206" s="37">
        <f>'Data TREND'!CI340</f>
        <v>178.40342227514148</v>
      </c>
      <c r="AI2206" s="37">
        <f>'Data TREND'!CJ340</f>
        <v>262.22189595260016</v>
      </c>
      <c r="AJ2206" s="37">
        <f>'Data TREND'!CK340</f>
        <v>943.58539822381761</v>
      </c>
      <c r="AK2206" s="37">
        <f>'Data TREND'!CL340</f>
        <v>45.802195580614637</v>
      </c>
      <c r="AL2206" s="37">
        <f>'Data TREND'!CM340</f>
        <v>18.809013945542223</v>
      </c>
      <c r="AN2206" s="37">
        <f t="shared" si="1540"/>
        <v>0</v>
      </c>
      <c r="AO2206" s="37">
        <f t="shared" si="1541"/>
        <v>0</v>
      </c>
      <c r="AP2206" s="37">
        <f t="shared" si="1542"/>
        <v>0</v>
      </c>
      <c r="AQ2206" s="37">
        <f t="shared" si="1543"/>
        <v>0</v>
      </c>
      <c r="AR2206" s="37">
        <f t="shared" si="1544"/>
        <v>0</v>
      </c>
      <c r="AS2206" s="37">
        <f t="shared" si="1545"/>
        <v>0</v>
      </c>
      <c r="AU2206">
        <v>59</v>
      </c>
      <c r="AV2206" s="37">
        <f t="shared" si="1546"/>
        <v>371.4328745228766</v>
      </c>
      <c r="AW2206" s="37">
        <f t="shared" si="1547"/>
        <v>141.12740628275861</v>
      </c>
      <c r="AX2206" s="37">
        <f t="shared" si="1548"/>
        <v>261.4767838350142</v>
      </c>
      <c r="AY2206" s="37">
        <f t="shared" si="1549"/>
        <v>774.02714401018795</v>
      </c>
      <c r="AZ2206" s="37">
        <f t="shared" si="1550"/>
        <v>35.705557668764527</v>
      </c>
      <c r="BA2206" s="37">
        <f t="shared" si="1551"/>
        <v>14.617288837861949</v>
      </c>
      <c r="BC2206">
        <v>59</v>
      </c>
      <c r="BD2206" s="37">
        <f>IF(Voorblad!$E$10=Rekenblad!BC2206,Rekenblad!AV2206,0)</f>
        <v>0</v>
      </c>
      <c r="BE2206" s="37">
        <f>IF(Voorblad!$E$10=Rekenblad!BC2206,Rekenblad!AW2206,0)</f>
        <v>0</v>
      </c>
      <c r="BF2206" s="37">
        <f>IF(Voorblad!$E$10=Rekenblad!BC2206,Rekenblad!AX2206,0)</f>
        <v>0</v>
      </c>
      <c r="BG2206" s="62">
        <f>IF(Voorblad!$E$10=Rekenblad!BC2206,Rekenblad!AY2206,0)</f>
        <v>0</v>
      </c>
      <c r="BH2206" s="37">
        <f>IF(Voorblad!$E$10=Rekenblad!BC2206,Rekenblad!AZ2206,0)</f>
        <v>0</v>
      </c>
      <c r="BI2206" s="37">
        <f>IF(Voorblad!$E$10=Rekenblad!BC2206,Rekenblad!BA2206,0)</f>
        <v>0</v>
      </c>
      <c r="BK2206">
        <v>59</v>
      </c>
      <c r="BL2206" s="37">
        <f>IF(Voorblad!$E$14=Rekenblad!$BL$2155,Rekenblad!BD2206,0)</f>
        <v>0</v>
      </c>
      <c r="BM2206" s="37">
        <f>IF(Voorblad!$E$14=Rekenblad!$BL$2155,Rekenblad!BE2206,0)</f>
        <v>0</v>
      </c>
      <c r="BN2206" s="37">
        <f>IF(Voorblad!$E$14=Rekenblad!$BL$2155,Rekenblad!BF2206,0)</f>
        <v>0</v>
      </c>
      <c r="BO2206" s="37">
        <f>IF(Voorblad!$E$14=Rekenblad!$BL$2155,Rekenblad!BG2206,0)</f>
        <v>0</v>
      </c>
      <c r="BP2206" s="37">
        <f>IF(Voorblad!$E$14=Rekenblad!$BL$2155,Rekenblad!BH2206,0)</f>
        <v>0</v>
      </c>
      <c r="BQ2206" s="37">
        <f>IF(Voorblad!$E$14=Rekenblad!$BL$2155,Rekenblad!BI2206,0)</f>
        <v>0</v>
      </c>
    </row>
    <row r="2207" spans="2:69" x14ac:dyDescent="0.25">
      <c r="B2207">
        <f>'Data TREND'!$BR$197</f>
        <v>60</v>
      </c>
      <c r="C2207" s="37">
        <f>'Data TREND'!BT341</f>
        <v>376.53961497173856</v>
      </c>
      <c r="D2207" s="37">
        <f>'Data TREND'!BU341</f>
        <v>143.13517291733228</v>
      </c>
      <c r="E2207" s="37">
        <f>'Data TREND'!BV341</f>
        <v>265.89003340601823</v>
      </c>
      <c r="F2207" s="37">
        <f>'Data TREND'!BW341</f>
        <v>785.55252304198848</v>
      </c>
      <c r="G2207" s="37">
        <f>'Data TREND'!BX341</f>
        <v>35.560095156784783</v>
      </c>
      <c r="H2207" s="37">
        <f>'Data TREND'!BY341</f>
        <v>14.555524628841447</v>
      </c>
      <c r="J2207" s="37">
        <f t="shared" si="1528"/>
        <v>376.53961497173856</v>
      </c>
      <c r="K2207" s="37">
        <f t="shared" si="1529"/>
        <v>143.13517291733228</v>
      </c>
      <c r="L2207" s="37">
        <f t="shared" si="1530"/>
        <v>265.89003340601823</v>
      </c>
      <c r="M2207" s="37">
        <f t="shared" si="1531"/>
        <v>785.55252304198848</v>
      </c>
      <c r="N2207" s="37">
        <f t="shared" si="1532"/>
        <v>35.560095156784783</v>
      </c>
      <c r="O2207" s="37">
        <f t="shared" si="1533"/>
        <v>14.555524628841447</v>
      </c>
      <c r="Q2207">
        <f>'Data TREND'!$BR$197</f>
        <v>60</v>
      </c>
      <c r="R2207" s="37">
        <f>'Data TREND'!CA341</f>
        <v>443.68121648563704</v>
      </c>
      <c r="S2207" s="37">
        <f>'Data TREND'!CB341</f>
        <v>176.50676176984376</v>
      </c>
      <c r="T2207" s="37">
        <f>'Data TREND'!CC341</f>
        <v>265.41343969239165</v>
      </c>
      <c r="U2207" s="37">
        <f>'Data TREND'!CD341</f>
        <v>885.4296901194067</v>
      </c>
      <c r="V2207" s="37">
        <f>'Data TREND'!CE341</f>
        <v>40.978678947138278</v>
      </c>
      <c r="W2207" s="37">
        <f>'Data TREND'!CF341</f>
        <v>16.73316005506576</v>
      </c>
      <c r="Y2207" s="37">
        <f t="shared" si="1534"/>
        <v>0</v>
      </c>
      <c r="Z2207" s="37">
        <f t="shared" si="1535"/>
        <v>0</v>
      </c>
      <c r="AA2207" s="37">
        <f t="shared" si="1536"/>
        <v>0</v>
      </c>
      <c r="AB2207" s="37">
        <f t="shared" si="1537"/>
        <v>0</v>
      </c>
      <c r="AC2207" s="37">
        <f t="shared" si="1538"/>
        <v>0</v>
      </c>
      <c r="AD2207" s="37">
        <f t="shared" si="1539"/>
        <v>0</v>
      </c>
      <c r="AF2207">
        <f>'Data TREND'!$BR$197</f>
        <v>60</v>
      </c>
      <c r="AG2207" s="37">
        <f>'Data TREND'!CH341</f>
        <v>509.46568982705708</v>
      </c>
      <c r="AH2207" s="37">
        <f>'Data TREND'!CI341</f>
        <v>180.76760422660317</v>
      </c>
      <c r="AI2207" s="37">
        <f>'Data TREND'!CJ341</f>
        <v>266.60201125184597</v>
      </c>
      <c r="AJ2207" s="37">
        <f>'Data TREND'!CK341</f>
        <v>956.91673425029626</v>
      </c>
      <c r="AK2207" s="37">
        <f>'Data TREND'!CL341</f>
        <v>45.481843929732264</v>
      </c>
      <c r="AL2207" s="37">
        <f>'Data TREND'!CM341</f>
        <v>18.675620018895568</v>
      </c>
      <c r="AN2207" s="37">
        <f t="shared" si="1540"/>
        <v>0</v>
      </c>
      <c r="AO2207" s="37">
        <f t="shared" si="1541"/>
        <v>0</v>
      </c>
      <c r="AP2207" s="37">
        <f t="shared" si="1542"/>
        <v>0</v>
      </c>
      <c r="AQ2207" s="37">
        <f t="shared" si="1543"/>
        <v>0</v>
      </c>
      <c r="AR2207" s="37">
        <f t="shared" si="1544"/>
        <v>0</v>
      </c>
      <c r="AS2207" s="37">
        <f t="shared" si="1545"/>
        <v>0</v>
      </c>
      <c r="AU2207">
        <v>60</v>
      </c>
      <c r="AV2207" s="37">
        <f t="shared" si="1546"/>
        <v>376.53961497173856</v>
      </c>
      <c r="AW2207" s="37">
        <f t="shared" si="1547"/>
        <v>143.13517291733228</v>
      </c>
      <c r="AX2207" s="37">
        <f t="shared" si="1548"/>
        <v>265.89003340601823</v>
      </c>
      <c r="AY2207" s="37">
        <f t="shared" si="1549"/>
        <v>785.55252304198848</v>
      </c>
      <c r="AZ2207" s="37">
        <f t="shared" si="1550"/>
        <v>35.560095156784783</v>
      </c>
      <c r="BA2207" s="37">
        <f t="shared" si="1551"/>
        <v>14.555524628841447</v>
      </c>
      <c r="BC2207">
        <v>60</v>
      </c>
      <c r="BD2207" s="37">
        <f>IF(Voorblad!$E$10=Rekenblad!BC2207,Rekenblad!AV2207,0)</f>
        <v>0</v>
      </c>
      <c r="BE2207" s="37">
        <f>IF(Voorblad!$E$10=Rekenblad!BC2207,Rekenblad!AW2207,0)</f>
        <v>0</v>
      </c>
      <c r="BF2207" s="37">
        <f>IF(Voorblad!$E$10=Rekenblad!BC2207,Rekenblad!AX2207,0)</f>
        <v>0</v>
      </c>
      <c r="BG2207" s="62">
        <f>IF(Voorblad!$E$10=Rekenblad!BC2207,Rekenblad!AY2207,0)</f>
        <v>0</v>
      </c>
      <c r="BH2207" s="37">
        <f>IF(Voorblad!$E$10=Rekenblad!BC2207,Rekenblad!AZ2207,0)</f>
        <v>0</v>
      </c>
      <c r="BI2207" s="37">
        <f>IF(Voorblad!$E$10=Rekenblad!BC2207,Rekenblad!BA2207,0)</f>
        <v>0</v>
      </c>
      <c r="BK2207">
        <v>60</v>
      </c>
      <c r="BL2207" s="37">
        <f>IF(Voorblad!$E$14=Rekenblad!$BL$2155,Rekenblad!BD2207,0)</f>
        <v>0</v>
      </c>
      <c r="BM2207" s="37">
        <f>IF(Voorblad!$E$14=Rekenblad!$BL$2155,Rekenblad!BE2207,0)</f>
        <v>0</v>
      </c>
      <c r="BN2207" s="37">
        <f>IF(Voorblad!$E$14=Rekenblad!$BL$2155,Rekenblad!BF2207,0)</f>
        <v>0</v>
      </c>
      <c r="BO2207" s="37">
        <f>IF(Voorblad!$E$14=Rekenblad!$BL$2155,Rekenblad!BG2207,0)</f>
        <v>0</v>
      </c>
      <c r="BP2207" s="37">
        <f>IF(Voorblad!$E$14=Rekenblad!$BL$2155,Rekenblad!BH2207,0)</f>
        <v>0</v>
      </c>
      <c r="BQ2207" s="37">
        <f>IF(Voorblad!$E$14=Rekenblad!$BL$2155,Rekenblad!BI2207,0)</f>
        <v>0</v>
      </c>
    </row>
    <row r="2208" spans="2:69" x14ac:dyDescent="0.25">
      <c r="B2208">
        <f>'Data TREND'!$BR$198</f>
        <v>61</v>
      </c>
      <c r="C2208" s="37">
        <f>'Data TREND'!BT342</f>
        <v>381.64635542060051</v>
      </c>
      <c r="D2208" s="37">
        <f>'Data TREND'!BU342</f>
        <v>145.14293955190595</v>
      </c>
      <c r="E2208" s="37">
        <f>'Data TREND'!BV342</f>
        <v>270.30328297702215</v>
      </c>
      <c r="F2208" s="37">
        <f>'Data TREND'!BW342</f>
        <v>797.07790207378901</v>
      </c>
      <c r="G2208" s="37">
        <f>'Data TREND'!BX342</f>
        <v>35.414632644805046</v>
      </c>
      <c r="H2208" s="37">
        <f>'Data TREND'!BY342</f>
        <v>14.493760419820944</v>
      </c>
      <c r="J2208" s="37">
        <f t="shared" si="1528"/>
        <v>381.64635542060051</v>
      </c>
      <c r="K2208" s="37">
        <f t="shared" si="1529"/>
        <v>145.14293955190595</v>
      </c>
      <c r="L2208" s="37">
        <f t="shared" si="1530"/>
        <v>270.30328297702215</v>
      </c>
      <c r="M2208" s="37">
        <f t="shared" si="1531"/>
        <v>797.07790207378901</v>
      </c>
      <c r="N2208" s="37">
        <f t="shared" si="1532"/>
        <v>35.414632644805046</v>
      </c>
      <c r="O2208" s="37">
        <f t="shared" si="1533"/>
        <v>14.493760419820944</v>
      </c>
      <c r="Q2208">
        <f>'Data TREND'!$BR$198</f>
        <v>61</v>
      </c>
      <c r="R2208" s="37">
        <f>'Data TREND'!CA342</f>
        <v>449.5613439361889</v>
      </c>
      <c r="S2208" s="37">
        <f>'Data TREND'!CB342</f>
        <v>178.83750964738454</v>
      </c>
      <c r="T2208" s="37">
        <f>'Data TREND'!CC342</f>
        <v>269.83711636209733</v>
      </c>
      <c r="U2208" s="37">
        <f>'Data TREND'!CD342</f>
        <v>898.06626955148283</v>
      </c>
      <c r="V2208" s="37">
        <f>'Data TREND'!CE342</f>
        <v>40.759018492042372</v>
      </c>
      <c r="W2208" s="37">
        <f>'Data TREND'!CF342</f>
        <v>16.642620655058142</v>
      </c>
      <c r="Y2208" s="37">
        <f t="shared" si="1534"/>
        <v>0</v>
      </c>
      <c r="Z2208" s="37">
        <f t="shared" si="1535"/>
        <v>0</v>
      </c>
      <c r="AA2208" s="37">
        <f t="shared" si="1536"/>
        <v>0</v>
      </c>
      <c r="AB2208" s="37">
        <f t="shared" si="1537"/>
        <v>0</v>
      </c>
      <c r="AC2208" s="37">
        <f t="shared" si="1538"/>
        <v>0</v>
      </c>
      <c r="AD2208" s="37">
        <f t="shared" si="1539"/>
        <v>0</v>
      </c>
      <c r="AF2208">
        <f>'Data TREND'!$BR$198</f>
        <v>61</v>
      </c>
      <c r="AG2208" s="37">
        <f>'Data TREND'!CH342</f>
        <v>516.05691938661766</v>
      </c>
      <c r="AH2208" s="37">
        <f>'Data TREND'!CI342</f>
        <v>183.13178617806486</v>
      </c>
      <c r="AI2208" s="37">
        <f>'Data TREND'!CJ342</f>
        <v>270.98212655109171</v>
      </c>
      <c r="AJ2208" s="37">
        <f>'Data TREND'!CK342</f>
        <v>970.24807027677502</v>
      </c>
      <c r="AK2208" s="37">
        <f>'Data TREND'!CL342</f>
        <v>45.161492278849877</v>
      </c>
      <c r="AL2208" s="37">
        <f>'Data TREND'!CM342</f>
        <v>18.542226092248914</v>
      </c>
      <c r="AN2208" s="37">
        <f t="shared" si="1540"/>
        <v>0</v>
      </c>
      <c r="AO2208" s="37">
        <f t="shared" si="1541"/>
        <v>0</v>
      </c>
      <c r="AP2208" s="37">
        <f t="shared" si="1542"/>
        <v>0</v>
      </c>
      <c r="AQ2208" s="37">
        <f t="shared" si="1543"/>
        <v>0</v>
      </c>
      <c r="AR2208" s="37">
        <f t="shared" si="1544"/>
        <v>0</v>
      </c>
      <c r="AS2208" s="37">
        <f t="shared" si="1545"/>
        <v>0</v>
      </c>
      <c r="AU2208">
        <v>61</v>
      </c>
      <c r="AV2208" s="37">
        <f t="shared" si="1546"/>
        <v>381.64635542060051</v>
      </c>
      <c r="AW2208" s="37">
        <f t="shared" si="1547"/>
        <v>145.14293955190595</v>
      </c>
      <c r="AX2208" s="37">
        <f t="shared" si="1548"/>
        <v>270.30328297702215</v>
      </c>
      <c r="AY2208" s="37">
        <f t="shared" si="1549"/>
        <v>797.07790207378901</v>
      </c>
      <c r="AZ2208" s="37">
        <f t="shared" si="1550"/>
        <v>35.414632644805046</v>
      </c>
      <c r="BA2208" s="37">
        <f t="shared" si="1551"/>
        <v>14.493760419820944</v>
      </c>
      <c r="BC2208">
        <v>61</v>
      </c>
      <c r="BD2208" s="37">
        <f>IF(Voorblad!$E$10=Rekenblad!BC2208,Rekenblad!AV2208,0)</f>
        <v>0</v>
      </c>
      <c r="BE2208" s="37">
        <f>IF(Voorblad!$E$10=Rekenblad!BC2208,Rekenblad!AW2208,0)</f>
        <v>0</v>
      </c>
      <c r="BF2208" s="37">
        <f>IF(Voorblad!$E$10=Rekenblad!BC2208,Rekenblad!AX2208,0)</f>
        <v>0</v>
      </c>
      <c r="BG2208" s="62">
        <f>IF(Voorblad!$E$10=Rekenblad!BC2208,Rekenblad!AY2208,0)</f>
        <v>0</v>
      </c>
      <c r="BH2208" s="37">
        <f>IF(Voorblad!$E$10=Rekenblad!BC2208,Rekenblad!AZ2208,0)</f>
        <v>0</v>
      </c>
      <c r="BI2208" s="37">
        <f>IF(Voorblad!$E$10=Rekenblad!BC2208,Rekenblad!BA2208,0)</f>
        <v>0</v>
      </c>
      <c r="BK2208">
        <v>61</v>
      </c>
      <c r="BL2208" s="37">
        <f>IF(Voorblad!$E$14=Rekenblad!$BL$2155,Rekenblad!BD2208,0)</f>
        <v>0</v>
      </c>
      <c r="BM2208" s="37">
        <f>IF(Voorblad!$E$14=Rekenblad!$BL$2155,Rekenblad!BE2208,0)</f>
        <v>0</v>
      </c>
      <c r="BN2208" s="37">
        <f>IF(Voorblad!$E$14=Rekenblad!$BL$2155,Rekenblad!BF2208,0)</f>
        <v>0</v>
      </c>
      <c r="BO2208" s="37">
        <f>IF(Voorblad!$E$14=Rekenblad!$BL$2155,Rekenblad!BG2208,0)</f>
        <v>0</v>
      </c>
      <c r="BP2208" s="37">
        <f>IF(Voorblad!$E$14=Rekenblad!$BL$2155,Rekenblad!BH2208,0)</f>
        <v>0</v>
      </c>
      <c r="BQ2208" s="37">
        <f>IF(Voorblad!$E$14=Rekenblad!$BL$2155,Rekenblad!BI2208,0)</f>
        <v>0</v>
      </c>
    </row>
    <row r="2209" spans="2:69" x14ac:dyDescent="0.25">
      <c r="B2209">
        <f>'Data TREND'!$BR$199</f>
        <v>62</v>
      </c>
      <c r="C2209" s="37">
        <f>'Data TREND'!BT343</f>
        <v>386.75309586946253</v>
      </c>
      <c r="D2209" s="37">
        <f>'Data TREND'!BU343</f>
        <v>147.15070618647962</v>
      </c>
      <c r="E2209" s="37">
        <f>'Data TREND'!BV343</f>
        <v>274.71653254802618</v>
      </c>
      <c r="F2209" s="37">
        <f>'Data TREND'!BW343</f>
        <v>808.60328110558953</v>
      </c>
      <c r="G2209" s="37">
        <f>'Data TREND'!BX343</f>
        <v>35.269170132825302</v>
      </c>
      <c r="H2209" s="37">
        <f>'Data TREND'!BY343</f>
        <v>14.431996210800442</v>
      </c>
      <c r="J2209" s="37">
        <f t="shared" si="1528"/>
        <v>386.75309586946253</v>
      </c>
      <c r="K2209" s="37">
        <f t="shared" si="1529"/>
        <v>147.15070618647962</v>
      </c>
      <c r="L2209" s="37">
        <f t="shared" si="1530"/>
        <v>274.71653254802618</v>
      </c>
      <c r="M2209" s="37">
        <f t="shared" si="1531"/>
        <v>808.60328110558953</v>
      </c>
      <c r="N2209" s="37">
        <f t="shared" si="1532"/>
        <v>35.269170132825302</v>
      </c>
      <c r="O2209" s="37">
        <f t="shared" si="1533"/>
        <v>14.431996210800442</v>
      </c>
      <c r="Q2209">
        <f>'Data TREND'!$BR$199</f>
        <v>62</v>
      </c>
      <c r="R2209" s="37">
        <f>'Data TREND'!CA343</f>
        <v>455.44147138674077</v>
      </c>
      <c r="S2209" s="37">
        <f>'Data TREND'!CB343</f>
        <v>181.16825752492531</v>
      </c>
      <c r="T2209" s="37">
        <f>'Data TREND'!CC343</f>
        <v>274.26079303180302</v>
      </c>
      <c r="U2209" s="37">
        <f>'Data TREND'!CD343</f>
        <v>910.70284898355885</v>
      </c>
      <c r="V2209" s="37">
        <f>'Data TREND'!CE343</f>
        <v>40.539358036946467</v>
      </c>
      <c r="W2209" s="37">
        <f>'Data TREND'!CF343</f>
        <v>16.552081255050528</v>
      </c>
      <c r="Y2209" s="37">
        <f t="shared" si="1534"/>
        <v>0</v>
      </c>
      <c r="Z2209" s="37">
        <f t="shared" si="1535"/>
        <v>0</v>
      </c>
      <c r="AA2209" s="37">
        <f t="shared" si="1536"/>
        <v>0</v>
      </c>
      <c r="AB2209" s="37">
        <f t="shared" si="1537"/>
        <v>0</v>
      </c>
      <c r="AC2209" s="37">
        <f t="shared" si="1538"/>
        <v>0</v>
      </c>
      <c r="AD2209" s="37">
        <f t="shared" si="1539"/>
        <v>0</v>
      </c>
      <c r="AF2209">
        <f>'Data TREND'!$BR$199</f>
        <v>62</v>
      </c>
      <c r="AG2209" s="37">
        <f>'Data TREND'!CH343</f>
        <v>522.64814894617837</v>
      </c>
      <c r="AH2209" s="37">
        <f>'Data TREND'!CI343</f>
        <v>185.49596812952655</v>
      </c>
      <c r="AI2209" s="37">
        <f>'Data TREND'!CJ343</f>
        <v>275.36224185033751</v>
      </c>
      <c r="AJ2209" s="37">
        <f>'Data TREND'!CK343</f>
        <v>983.57940630325379</v>
      </c>
      <c r="AK2209" s="37">
        <f>'Data TREND'!CL343</f>
        <v>44.841140627967498</v>
      </c>
      <c r="AL2209" s="37">
        <f>'Data TREND'!CM343</f>
        <v>18.408832165602263</v>
      </c>
      <c r="AN2209" s="37">
        <f t="shared" si="1540"/>
        <v>0</v>
      </c>
      <c r="AO2209" s="37">
        <f t="shared" si="1541"/>
        <v>0</v>
      </c>
      <c r="AP2209" s="37">
        <f t="shared" si="1542"/>
        <v>0</v>
      </c>
      <c r="AQ2209" s="37">
        <f t="shared" si="1543"/>
        <v>0</v>
      </c>
      <c r="AR2209" s="37">
        <f t="shared" si="1544"/>
        <v>0</v>
      </c>
      <c r="AS2209" s="37">
        <f t="shared" si="1545"/>
        <v>0</v>
      </c>
      <c r="AU2209">
        <v>62</v>
      </c>
      <c r="AV2209" s="37">
        <f t="shared" si="1546"/>
        <v>386.75309586946253</v>
      </c>
      <c r="AW2209" s="37">
        <f t="shared" si="1547"/>
        <v>147.15070618647962</v>
      </c>
      <c r="AX2209" s="37">
        <f t="shared" si="1548"/>
        <v>274.71653254802618</v>
      </c>
      <c r="AY2209" s="37">
        <f t="shared" si="1549"/>
        <v>808.60328110558953</v>
      </c>
      <c r="AZ2209" s="37">
        <f t="shared" si="1550"/>
        <v>35.269170132825302</v>
      </c>
      <c r="BA2209" s="37">
        <f t="shared" si="1551"/>
        <v>14.431996210800442</v>
      </c>
      <c r="BC2209">
        <v>62</v>
      </c>
      <c r="BD2209" s="37">
        <f>IF(Voorblad!$E$10=Rekenblad!BC2209,Rekenblad!AV2209,0)</f>
        <v>0</v>
      </c>
      <c r="BE2209" s="37">
        <f>IF(Voorblad!$E$10=Rekenblad!BC2209,Rekenblad!AW2209,0)</f>
        <v>0</v>
      </c>
      <c r="BF2209" s="37">
        <f>IF(Voorblad!$E$10=Rekenblad!BC2209,Rekenblad!AX2209,0)</f>
        <v>0</v>
      </c>
      <c r="BG2209" s="62">
        <f>IF(Voorblad!$E$10=Rekenblad!BC2209,Rekenblad!AY2209,0)</f>
        <v>0</v>
      </c>
      <c r="BH2209" s="37">
        <f>IF(Voorblad!$E$10=Rekenblad!BC2209,Rekenblad!AZ2209,0)</f>
        <v>0</v>
      </c>
      <c r="BI2209" s="37">
        <f>IF(Voorblad!$E$10=Rekenblad!BC2209,Rekenblad!BA2209,0)</f>
        <v>0</v>
      </c>
      <c r="BK2209">
        <v>62</v>
      </c>
      <c r="BL2209" s="37">
        <f>IF(Voorblad!$E$14=Rekenblad!$BL$2155,Rekenblad!BD2209,0)</f>
        <v>0</v>
      </c>
      <c r="BM2209" s="37">
        <f>IF(Voorblad!$E$14=Rekenblad!$BL$2155,Rekenblad!BE2209,0)</f>
        <v>0</v>
      </c>
      <c r="BN2209" s="37">
        <f>IF(Voorblad!$E$14=Rekenblad!$BL$2155,Rekenblad!BF2209,0)</f>
        <v>0</v>
      </c>
      <c r="BO2209" s="37">
        <f>IF(Voorblad!$E$14=Rekenblad!$BL$2155,Rekenblad!BG2209,0)</f>
        <v>0</v>
      </c>
      <c r="BP2209" s="37">
        <f>IF(Voorblad!$E$14=Rekenblad!$BL$2155,Rekenblad!BH2209,0)</f>
        <v>0</v>
      </c>
      <c r="BQ2209" s="37">
        <f>IF(Voorblad!$E$14=Rekenblad!$BL$2155,Rekenblad!BI2209,0)</f>
        <v>0</v>
      </c>
    </row>
    <row r="2210" spans="2:69" x14ac:dyDescent="0.25">
      <c r="B2210">
        <f>'Data TREND'!$BR$200</f>
        <v>63</v>
      </c>
      <c r="C2210" s="37">
        <f>'Data TREND'!BT344</f>
        <v>391.85983631832448</v>
      </c>
      <c r="D2210" s="37">
        <f>'Data TREND'!BU344</f>
        <v>149.15847282105329</v>
      </c>
      <c r="E2210" s="37">
        <f>'Data TREND'!BV344</f>
        <v>279.12978211903021</v>
      </c>
      <c r="F2210" s="37">
        <f>'Data TREND'!BW344</f>
        <v>820.12866013739017</v>
      </c>
      <c r="G2210" s="37">
        <f>'Data TREND'!BX344</f>
        <v>35.123707620845565</v>
      </c>
      <c r="H2210" s="37">
        <f>'Data TREND'!BY344</f>
        <v>14.370232001779939</v>
      </c>
      <c r="J2210" s="37">
        <f t="shared" si="1528"/>
        <v>391.85983631832448</v>
      </c>
      <c r="K2210" s="37">
        <f t="shared" si="1529"/>
        <v>149.15847282105329</v>
      </c>
      <c r="L2210" s="37">
        <f t="shared" si="1530"/>
        <v>279.12978211903021</v>
      </c>
      <c r="M2210" s="37">
        <f t="shared" si="1531"/>
        <v>820.12866013739017</v>
      </c>
      <c r="N2210" s="37">
        <f t="shared" si="1532"/>
        <v>35.123707620845565</v>
      </c>
      <c r="O2210" s="37">
        <f t="shared" si="1533"/>
        <v>14.370232001779939</v>
      </c>
      <c r="Q2210">
        <f>'Data TREND'!$BR$200</f>
        <v>63</v>
      </c>
      <c r="R2210" s="37">
        <f>'Data TREND'!CA344</f>
        <v>461.32159883729264</v>
      </c>
      <c r="S2210" s="37">
        <f>'Data TREND'!CB344</f>
        <v>183.49900540246608</v>
      </c>
      <c r="T2210" s="37">
        <f>'Data TREND'!CC344</f>
        <v>278.6844697015087</v>
      </c>
      <c r="U2210" s="37">
        <f>'Data TREND'!CD344</f>
        <v>923.33942841563498</v>
      </c>
      <c r="V2210" s="37">
        <f>'Data TREND'!CE344</f>
        <v>40.319697581850562</v>
      </c>
      <c r="W2210" s="37">
        <f>'Data TREND'!CF344</f>
        <v>16.461541855042913</v>
      </c>
      <c r="Y2210" s="37">
        <f t="shared" si="1534"/>
        <v>0</v>
      </c>
      <c r="Z2210" s="37">
        <f t="shared" si="1535"/>
        <v>0</v>
      </c>
      <c r="AA2210" s="37">
        <f t="shared" si="1536"/>
        <v>0</v>
      </c>
      <c r="AB2210" s="37">
        <f t="shared" si="1537"/>
        <v>0</v>
      </c>
      <c r="AC2210" s="37">
        <f t="shared" si="1538"/>
        <v>0</v>
      </c>
      <c r="AD2210" s="37">
        <f t="shared" si="1539"/>
        <v>0</v>
      </c>
      <c r="AF2210">
        <f>'Data TREND'!$BR$200</f>
        <v>63</v>
      </c>
      <c r="AG2210" s="37">
        <f>'Data TREND'!CH344</f>
        <v>529.23937850573907</v>
      </c>
      <c r="AH2210" s="37">
        <f>'Data TREND'!CI344</f>
        <v>187.86015008098821</v>
      </c>
      <c r="AI2210" s="37">
        <f>'Data TREND'!CJ344</f>
        <v>279.74235714958326</v>
      </c>
      <c r="AJ2210" s="37">
        <f>'Data TREND'!CK344</f>
        <v>996.91074232973256</v>
      </c>
      <c r="AK2210" s="37">
        <f>'Data TREND'!CL344</f>
        <v>44.520788977085118</v>
      </c>
      <c r="AL2210" s="37">
        <f>'Data TREND'!CM344</f>
        <v>18.275438238955608</v>
      </c>
      <c r="AN2210" s="37">
        <f t="shared" si="1540"/>
        <v>0</v>
      </c>
      <c r="AO2210" s="37">
        <f t="shared" si="1541"/>
        <v>0</v>
      </c>
      <c r="AP2210" s="37">
        <f t="shared" si="1542"/>
        <v>0</v>
      </c>
      <c r="AQ2210" s="37">
        <f t="shared" si="1543"/>
        <v>0</v>
      </c>
      <c r="AR2210" s="37">
        <f t="shared" si="1544"/>
        <v>0</v>
      </c>
      <c r="AS2210" s="37">
        <f t="shared" si="1545"/>
        <v>0</v>
      </c>
      <c r="AU2210">
        <v>63</v>
      </c>
      <c r="AV2210" s="37">
        <f t="shared" si="1546"/>
        <v>391.85983631832448</v>
      </c>
      <c r="AW2210" s="37">
        <f t="shared" si="1547"/>
        <v>149.15847282105329</v>
      </c>
      <c r="AX2210" s="37">
        <f t="shared" si="1548"/>
        <v>279.12978211903021</v>
      </c>
      <c r="AY2210" s="37">
        <f t="shared" si="1549"/>
        <v>820.12866013739017</v>
      </c>
      <c r="AZ2210" s="37">
        <f t="shared" si="1550"/>
        <v>35.123707620845565</v>
      </c>
      <c r="BA2210" s="37">
        <f t="shared" si="1551"/>
        <v>14.370232001779939</v>
      </c>
      <c r="BC2210">
        <v>63</v>
      </c>
      <c r="BD2210" s="37">
        <f>IF(Voorblad!$E$10=Rekenblad!BC2210,Rekenblad!AV2210,0)</f>
        <v>0</v>
      </c>
      <c r="BE2210" s="37">
        <f>IF(Voorblad!$E$10=Rekenblad!BC2210,Rekenblad!AW2210,0)</f>
        <v>0</v>
      </c>
      <c r="BF2210" s="37">
        <f>IF(Voorblad!$E$10=Rekenblad!BC2210,Rekenblad!AX2210,0)</f>
        <v>0</v>
      </c>
      <c r="BG2210" s="62">
        <f>IF(Voorblad!$E$10=Rekenblad!BC2210,Rekenblad!AY2210,0)</f>
        <v>0</v>
      </c>
      <c r="BH2210" s="37">
        <f>IF(Voorblad!$E$10=Rekenblad!BC2210,Rekenblad!AZ2210,0)</f>
        <v>0</v>
      </c>
      <c r="BI2210" s="37">
        <f>IF(Voorblad!$E$10=Rekenblad!BC2210,Rekenblad!BA2210,0)</f>
        <v>0</v>
      </c>
      <c r="BK2210">
        <v>63</v>
      </c>
      <c r="BL2210" s="37">
        <f>IF(Voorblad!$E$14=Rekenblad!$BL$2155,Rekenblad!BD2210,0)</f>
        <v>0</v>
      </c>
      <c r="BM2210" s="37">
        <f>IF(Voorblad!$E$14=Rekenblad!$BL$2155,Rekenblad!BE2210,0)</f>
        <v>0</v>
      </c>
      <c r="BN2210" s="37">
        <f>IF(Voorblad!$E$14=Rekenblad!$BL$2155,Rekenblad!BF2210,0)</f>
        <v>0</v>
      </c>
      <c r="BO2210" s="37">
        <f>IF(Voorblad!$E$14=Rekenblad!$BL$2155,Rekenblad!BG2210,0)</f>
        <v>0</v>
      </c>
      <c r="BP2210" s="37">
        <f>IF(Voorblad!$E$14=Rekenblad!$BL$2155,Rekenblad!BH2210,0)</f>
        <v>0</v>
      </c>
      <c r="BQ2210" s="37">
        <f>IF(Voorblad!$E$14=Rekenblad!$BL$2155,Rekenblad!BI2210,0)</f>
        <v>0</v>
      </c>
    </row>
    <row r="2211" spans="2:69" x14ac:dyDescent="0.25">
      <c r="B2211">
        <f>'Data TREND'!$BR$201</f>
        <v>64</v>
      </c>
      <c r="C2211" s="37">
        <f>'Data TREND'!BT345</f>
        <v>396.96657676718644</v>
      </c>
      <c r="D2211" s="37">
        <f>'Data TREND'!BU345</f>
        <v>151.16623945562694</v>
      </c>
      <c r="E2211" s="37">
        <f>'Data TREND'!BV345</f>
        <v>283.54303169003413</v>
      </c>
      <c r="F2211" s="37">
        <f>'Data TREND'!BW345</f>
        <v>831.6540391691907</v>
      </c>
      <c r="G2211" s="37">
        <f>'Data TREND'!BX345</f>
        <v>34.978245108865821</v>
      </c>
      <c r="H2211" s="37">
        <f>'Data TREND'!BY345</f>
        <v>14.308467792759435</v>
      </c>
      <c r="J2211" s="37">
        <f t="shared" si="1528"/>
        <v>396.96657676718644</v>
      </c>
      <c r="K2211" s="37">
        <f t="shared" si="1529"/>
        <v>151.16623945562694</v>
      </c>
      <c r="L2211" s="37">
        <f t="shared" si="1530"/>
        <v>283.54303169003413</v>
      </c>
      <c r="M2211" s="37">
        <f t="shared" si="1531"/>
        <v>831.6540391691907</v>
      </c>
      <c r="N2211" s="37">
        <f t="shared" si="1532"/>
        <v>34.978245108865821</v>
      </c>
      <c r="O2211" s="37">
        <f t="shared" si="1533"/>
        <v>14.308467792759435</v>
      </c>
      <c r="Q2211">
        <f>'Data TREND'!$BR$201</f>
        <v>64</v>
      </c>
      <c r="R2211" s="37">
        <f>'Data TREND'!CA345</f>
        <v>467.20172628784451</v>
      </c>
      <c r="S2211" s="37">
        <f>'Data TREND'!CB345</f>
        <v>185.82975328000686</v>
      </c>
      <c r="T2211" s="37">
        <f>'Data TREND'!CC345</f>
        <v>283.10814637121439</v>
      </c>
      <c r="U2211" s="37">
        <f>'Data TREND'!CD345</f>
        <v>935.976007847711</v>
      </c>
      <c r="V2211" s="37">
        <f>'Data TREND'!CE345</f>
        <v>40.100037126754657</v>
      </c>
      <c r="W2211" s="37">
        <f>'Data TREND'!CF345</f>
        <v>16.371002455035295</v>
      </c>
      <c r="Y2211" s="37">
        <f t="shared" si="1534"/>
        <v>0</v>
      </c>
      <c r="Z2211" s="37">
        <f t="shared" si="1535"/>
        <v>0</v>
      </c>
      <c r="AA2211" s="37">
        <f t="shared" si="1536"/>
        <v>0</v>
      </c>
      <c r="AB2211" s="37">
        <f t="shared" si="1537"/>
        <v>0</v>
      </c>
      <c r="AC2211" s="37">
        <f t="shared" si="1538"/>
        <v>0</v>
      </c>
      <c r="AD2211" s="37">
        <f t="shared" si="1539"/>
        <v>0</v>
      </c>
      <c r="AF2211">
        <f>'Data TREND'!$BR$201</f>
        <v>64</v>
      </c>
      <c r="AG2211" s="37">
        <f>'Data TREND'!CH345</f>
        <v>535.83060806529966</v>
      </c>
      <c r="AH2211" s="37">
        <f>'Data TREND'!CI345</f>
        <v>190.22433203244989</v>
      </c>
      <c r="AI2211" s="37">
        <f>'Data TREND'!CJ345</f>
        <v>284.12247244882906</v>
      </c>
      <c r="AJ2211" s="37">
        <f>'Data TREND'!CK345</f>
        <v>1010.2420783562113</v>
      </c>
      <c r="AK2211" s="37">
        <f>'Data TREND'!CL345</f>
        <v>44.200437326202739</v>
      </c>
      <c r="AL2211" s="37">
        <f>'Data TREND'!CM345</f>
        <v>18.142044312308954</v>
      </c>
      <c r="AN2211" s="37">
        <f t="shared" si="1540"/>
        <v>0</v>
      </c>
      <c r="AO2211" s="37">
        <f t="shared" si="1541"/>
        <v>0</v>
      </c>
      <c r="AP2211" s="37">
        <f t="shared" si="1542"/>
        <v>0</v>
      </c>
      <c r="AQ2211" s="37">
        <f t="shared" si="1543"/>
        <v>0</v>
      </c>
      <c r="AR2211" s="37">
        <f t="shared" si="1544"/>
        <v>0</v>
      </c>
      <c r="AS2211" s="37">
        <f t="shared" si="1545"/>
        <v>0</v>
      </c>
      <c r="AU2211">
        <v>64</v>
      </c>
      <c r="AV2211" s="37">
        <f t="shared" si="1546"/>
        <v>396.96657676718644</v>
      </c>
      <c r="AW2211" s="37">
        <f t="shared" si="1547"/>
        <v>151.16623945562694</v>
      </c>
      <c r="AX2211" s="37">
        <f t="shared" si="1548"/>
        <v>283.54303169003413</v>
      </c>
      <c r="AY2211" s="37">
        <f t="shared" si="1549"/>
        <v>831.6540391691907</v>
      </c>
      <c r="AZ2211" s="37">
        <f t="shared" si="1550"/>
        <v>34.978245108865821</v>
      </c>
      <c r="BA2211" s="37">
        <f t="shared" si="1551"/>
        <v>14.308467792759435</v>
      </c>
      <c r="BC2211">
        <v>64</v>
      </c>
      <c r="BD2211" s="37">
        <f>IF(Voorblad!$E$10=Rekenblad!BC2211,Rekenblad!AV2211,0)</f>
        <v>0</v>
      </c>
      <c r="BE2211" s="37">
        <f>IF(Voorblad!$E$10=Rekenblad!BC2211,Rekenblad!AW2211,0)</f>
        <v>0</v>
      </c>
      <c r="BF2211" s="37">
        <f>IF(Voorblad!$E$10=Rekenblad!BC2211,Rekenblad!AX2211,0)</f>
        <v>0</v>
      </c>
      <c r="BG2211" s="62">
        <f>IF(Voorblad!$E$10=Rekenblad!BC2211,Rekenblad!AY2211,0)</f>
        <v>0</v>
      </c>
      <c r="BH2211" s="37">
        <f>IF(Voorblad!$E$10=Rekenblad!BC2211,Rekenblad!AZ2211,0)</f>
        <v>0</v>
      </c>
      <c r="BI2211" s="37">
        <f>IF(Voorblad!$E$10=Rekenblad!BC2211,Rekenblad!BA2211,0)</f>
        <v>0</v>
      </c>
      <c r="BK2211">
        <v>64</v>
      </c>
      <c r="BL2211" s="37">
        <f>IF(Voorblad!$E$14=Rekenblad!$BL$2155,Rekenblad!BD2211,0)</f>
        <v>0</v>
      </c>
      <c r="BM2211" s="37">
        <f>IF(Voorblad!$E$14=Rekenblad!$BL$2155,Rekenblad!BE2211,0)</f>
        <v>0</v>
      </c>
      <c r="BN2211" s="37">
        <f>IF(Voorblad!$E$14=Rekenblad!$BL$2155,Rekenblad!BF2211,0)</f>
        <v>0</v>
      </c>
      <c r="BO2211" s="37">
        <f>IF(Voorblad!$E$14=Rekenblad!$BL$2155,Rekenblad!BG2211,0)</f>
        <v>0</v>
      </c>
      <c r="BP2211" s="37">
        <f>IF(Voorblad!$E$14=Rekenblad!$BL$2155,Rekenblad!BH2211,0)</f>
        <v>0</v>
      </c>
      <c r="BQ2211" s="37">
        <f>IF(Voorblad!$E$14=Rekenblad!$BL$2155,Rekenblad!BI2211,0)</f>
        <v>0</v>
      </c>
    </row>
    <row r="2212" spans="2:69" x14ac:dyDescent="0.25">
      <c r="B2212">
        <f>'Data TREND'!$BR$202</f>
        <v>65</v>
      </c>
      <c r="C2212" s="37">
        <f>'Data TREND'!BT346</f>
        <v>402.07331721604839</v>
      </c>
      <c r="D2212" s="37">
        <f>'Data TREND'!BU346</f>
        <v>153.17400609020061</v>
      </c>
      <c r="E2212" s="37">
        <f>'Data TREND'!BV346</f>
        <v>287.95628126103816</v>
      </c>
      <c r="F2212" s="37">
        <f>'Data TREND'!BW346</f>
        <v>843.17941820099122</v>
      </c>
      <c r="G2212" s="37">
        <f>'Data TREND'!BX346</f>
        <v>34.832782596886076</v>
      </c>
      <c r="H2212" s="37">
        <f>'Data TREND'!BY346</f>
        <v>14.246703583738933</v>
      </c>
      <c r="J2212" s="37">
        <f t="shared" si="1528"/>
        <v>402.07331721604839</v>
      </c>
      <c r="K2212" s="37">
        <f t="shared" si="1529"/>
        <v>153.17400609020061</v>
      </c>
      <c r="L2212" s="37">
        <f t="shared" si="1530"/>
        <v>287.95628126103816</v>
      </c>
      <c r="M2212" s="37">
        <f t="shared" si="1531"/>
        <v>843.17941820099122</v>
      </c>
      <c r="N2212" s="37">
        <f t="shared" si="1532"/>
        <v>34.832782596886076</v>
      </c>
      <c r="O2212" s="37">
        <f t="shared" si="1533"/>
        <v>14.246703583738933</v>
      </c>
      <c r="Q2212">
        <f>'Data TREND'!$BR$202</f>
        <v>65</v>
      </c>
      <c r="R2212" s="37">
        <f>'Data TREND'!CA346</f>
        <v>473.08185373839638</v>
      </c>
      <c r="S2212" s="37">
        <f>'Data TREND'!CB346</f>
        <v>188.16050115754763</v>
      </c>
      <c r="T2212" s="37">
        <f>'Data TREND'!CC346</f>
        <v>287.53182304092007</v>
      </c>
      <c r="U2212" s="37">
        <f>'Data TREND'!CD346</f>
        <v>948.61258727978702</v>
      </c>
      <c r="V2212" s="37">
        <f>'Data TREND'!CE346</f>
        <v>39.880376671658745</v>
      </c>
      <c r="W2212" s="37">
        <f>'Data TREND'!CF346</f>
        <v>16.280463055027681</v>
      </c>
      <c r="Y2212" s="37">
        <f t="shared" si="1534"/>
        <v>0</v>
      </c>
      <c r="Z2212" s="37">
        <f t="shared" si="1535"/>
        <v>0</v>
      </c>
      <c r="AA2212" s="37">
        <f t="shared" si="1536"/>
        <v>0</v>
      </c>
      <c r="AB2212" s="37">
        <f t="shared" si="1537"/>
        <v>0</v>
      </c>
      <c r="AC2212" s="37">
        <f t="shared" si="1538"/>
        <v>0</v>
      </c>
      <c r="AD2212" s="37">
        <f t="shared" si="1539"/>
        <v>0</v>
      </c>
      <c r="AF2212">
        <f>'Data TREND'!$BR$202</f>
        <v>65</v>
      </c>
      <c r="AG2212" s="37">
        <f>'Data TREND'!CH346</f>
        <v>542.42183762486025</v>
      </c>
      <c r="AH2212" s="37">
        <f>'Data TREND'!CI346</f>
        <v>192.58851398391158</v>
      </c>
      <c r="AI2212" s="37">
        <f>'Data TREND'!CJ346</f>
        <v>288.50258774807486</v>
      </c>
      <c r="AJ2212" s="37">
        <f>'Data TREND'!CK346</f>
        <v>1023.5734143826901</v>
      </c>
      <c r="AK2212" s="37">
        <f>'Data TREND'!CL346</f>
        <v>43.880085675320359</v>
      </c>
      <c r="AL2212" s="37">
        <f>'Data TREND'!CM346</f>
        <v>18.0086503856623</v>
      </c>
      <c r="AN2212" s="37">
        <f t="shared" si="1540"/>
        <v>0</v>
      </c>
      <c r="AO2212" s="37">
        <f t="shared" si="1541"/>
        <v>0</v>
      </c>
      <c r="AP2212" s="37">
        <f t="shared" si="1542"/>
        <v>0</v>
      </c>
      <c r="AQ2212" s="37">
        <f t="shared" si="1543"/>
        <v>0</v>
      </c>
      <c r="AR2212" s="37">
        <f t="shared" si="1544"/>
        <v>0</v>
      </c>
      <c r="AS2212" s="37">
        <f t="shared" si="1545"/>
        <v>0</v>
      </c>
      <c r="AU2212">
        <v>65</v>
      </c>
      <c r="AV2212" s="37">
        <f t="shared" si="1546"/>
        <v>402.07331721604839</v>
      </c>
      <c r="AW2212" s="37">
        <f t="shared" si="1547"/>
        <v>153.17400609020061</v>
      </c>
      <c r="AX2212" s="37">
        <f t="shared" si="1548"/>
        <v>287.95628126103816</v>
      </c>
      <c r="AY2212" s="37">
        <f t="shared" si="1549"/>
        <v>843.17941820099122</v>
      </c>
      <c r="AZ2212" s="37">
        <f t="shared" si="1550"/>
        <v>34.832782596886076</v>
      </c>
      <c r="BA2212" s="37">
        <f t="shared" si="1551"/>
        <v>14.246703583738933</v>
      </c>
      <c r="BC2212">
        <v>65</v>
      </c>
      <c r="BD2212" s="37">
        <f>IF(Voorblad!$E$10=Rekenblad!BC2212,Rekenblad!AV2212,0)</f>
        <v>0</v>
      </c>
      <c r="BE2212" s="37">
        <f>IF(Voorblad!$E$10=Rekenblad!BC2212,Rekenblad!AW2212,0)</f>
        <v>0</v>
      </c>
      <c r="BF2212" s="37">
        <f>IF(Voorblad!$E$10=Rekenblad!BC2212,Rekenblad!AX2212,0)</f>
        <v>0</v>
      </c>
      <c r="BG2212" s="62">
        <f>IF(Voorblad!$E$10=Rekenblad!BC2212,Rekenblad!AY2212,0)</f>
        <v>0</v>
      </c>
      <c r="BH2212" s="37">
        <f>IF(Voorblad!$E$10=Rekenblad!BC2212,Rekenblad!AZ2212,0)</f>
        <v>0</v>
      </c>
      <c r="BI2212" s="37">
        <f>IF(Voorblad!$E$10=Rekenblad!BC2212,Rekenblad!BA2212,0)</f>
        <v>0</v>
      </c>
      <c r="BK2212">
        <v>65</v>
      </c>
      <c r="BL2212" s="37">
        <f>IF(Voorblad!$E$14=Rekenblad!$BL$2155,Rekenblad!BD2212,0)</f>
        <v>0</v>
      </c>
      <c r="BM2212" s="37">
        <f>IF(Voorblad!$E$14=Rekenblad!$BL$2155,Rekenblad!BE2212,0)</f>
        <v>0</v>
      </c>
      <c r="BN2212" s="37">
        <f>IF(Voorblad!$E$14=Rekenblad!$BL$2155,Rekenblad!BF2212,0)</f>
        <v>0</v>
      </c>
      <c r="BO2212" s="37">
        <f>IF(Voorblad!$E$14=Rekenblad!$BL$2155,Rekenblad!BG2212,0)</f>
        <v>0</v>
      </c>
      <c r="BP2212" s="37">
        <f>IF(Voorblad!$E$14=Rekenblad!$BL$2155,Rekenblad!BH2212,0)</f>
        <v>0</v>
      </c>
      <c r="BQ2212" s="37">
        <f>IF(Voorblad!$E$14=Rekenblad!$BL$2155,Rekenblad!BI2212,0)</f>
        <v>0</v>
      </c>
    </row>
    <row r="2213" spans="2:69" x14ac:dyDescent="0.25">
      <c r="B2213">
        <f>'Data TREND'!$BR$203</f>
        <v>66</v>
      </c>
      <c r="C2213" s="37">
        <f>'Data TREND'!BT347</f>
        <v>407.18005766491035</v>
      </c>
      <c r="D2213" s="37">
        <f>'Data TREND'!BU347</f>
        <v>155.18177272477425</v>
      </c>
      <c r="E2213" s="37">
        <f>'Data TREND'!BV347</f>
        <v>292.36953083204219</v>
      </c>
      <c r="F2213" s="37">
        <f>'Data TREND'!BW347</f>
        <v>854.70479723279186</v>
      </c>
      <c r="G2213" s="37">
        <f>'Data TREND'!BX347</f>
        <v>34.687320084906332</v>
      </c>
      <c r="H2213" s="37">
        <f>'Data TREND'!BY347</f>
        <v>14.184939374718429</v>
      </c>
      <c r="J2213" s="37">
        <f t="shared" si="1528"/>
        <v>407.18005766491035</v>
      </c>
      <c r="K2213" s="37">
        <f t="shared" si="1529"/>
        <v>155.18177272477425</v>
      </c>
      <c r="L2213" s="37">
        <f t="shared" si="1530"/>
        <v>292.36953083204219</v>
      </c>
      <c r="M2213" s="37">
        <f t="shared" si="1531"/>
        <v>854.70479723279186</v>
      </c>
      <c r="N2213" s="37">
        <f t="shared" si="1532"/>
        <v>34.687320084906332</v>
      </c>
      <c r="O2213" s="37">
        <f t="shared" si="1533"/>
        <v>14.184939374718429</v>
      </c>
      <c r="Q2213">
        <f>'Data TREND'!$BR$203</f>
        <v>66</v>
      </c>
      <c r="R2213" s="37">
        <f>'Data TREND'!CA347</f>
        <v>478.96198118894824</v>
      </c>
      <c r="S2213" s="37">
        <f>'Data TREND'!CB347</f>
        <v>190.4912490350884</v>
      </c>
      <c r="T2213" s="37">
        <f>'Data TREND'!CC347</f>
        <v>291.95549971062576</v>
      </c>
      <c r="U2213" s="37">
        <f>'Data TREND'!CD347</f>
        <v>961.24916671186315</v>
      </c>
      <c r="V2213" s="37">
        <f>'Data TREND'!CE347</f>
        <v>39.66071621656284</v>
      </c>
      <c r="W2213" s="37">
        <f>'Data TREND'!CF347</f>
        <v>16.189923655020067</v>
      </c>
      <c r="Y2213" s="37">
        <f t="shared" si="1534"/>
        <v>0</v>
      </c>
      <c r="Z2213" s="37">
        <f t="shared" si="1535"/>
        <v>0</v>
      </c>
      <c r="AA2213" s="37">
        <f t="shared" si="1536"/>
        <v>0</v>
      </c>
      <c r="AB2213" s="37">
        <f t="shared" si="1537"/>
        <v>0</v>
      </c>
      <c r="AC2213" s="37">
        <f t="shared" si="1538"/>
        <v>0</v>
      </c>
      <c r="AD2213" s="37">
        <f t="shared" si="1539"/>
        <v>0</v>
      </c>
      <c r="AF2213">
        <f>'Data TREND'!$BR$203</f>
        <v>66</v>
      </c>
      <c r="AG2213" s="37">
        <f>'Data TREND'!CH347</f>
        <v>549.01306718442095</v>
      </c>
      <c r="AH2213" s="37">
        <f>'Data TREND'!CI347</f>
        <v>194.95269593537324</v>
      </c>
      <c r="AI2213" s="37">
        <f>'Data TREND'!CJ347</f>
        <v>292.8827030473206</v>
      </c>
      <c r="AJ2213" s="37">
        <f>'Data TREND'!CK347</f>
        <v>1036.9047504091689</v>
      </c>
      <c r="AK2213" s="37">
        <f>'Data TREND'!CL347</f>
        <v>43.559734024437979</v>
      </c>
      <c r="AL2213" s="37">
        <f>'Data TREND'!CM347</f>
        <v>17.875256459015645</v>
      </c>
      <c r="AN2213" s="37">
        <f t="shared" si="1540"/>
        <v>0</v>
      </c>
      <c r="AO2213" s="37">
        <f t="shared" si="1541"/>
        <v>0</v>
      </c>
      <c r="AP2213" s="37">
        <f t="shared" si="1542"/>
        <v>0</v>
      </c>
      <c r="AQ2213" s="37">
        <f t="shared" si="1543"/>
        <v>0</v>
      </c>
      <c r="AR2213" s="37">
        <f t="shared" si="1544"/>
        <v>0</v>
      </c>
      <c r="AS2213" s="37">
        <f t="shared" si="1545"/>
        <v>0</v>
      </c>
      <c r="AU2213">
        <v>66</v>
      </c>
      <c r="AV2213" s="37">
        <f t="shared" si="1546"/>
        <v>407.18005766491035</v>
      </c>
      <c r="AW2213" s="37">
        <f t="shared" si="1547"/>
        <v>155.18177272477425</v>
      </c>
      <c r="AX2213" s="37">
        <f t="shared" si="1548"/>
        <v>292.36953083204219</v>
      </c>
      <c r="AY2213" s="37">
        <f t="shared" si="1549"/>
        <v>854.70479723279186</v>
      </c>
      <c r="AZ2213" s="37">
        <f t="shared" si="1550"/>
        <v>34.687320084906332</v>
      </c>
      <c r="BA2213" s="37">
        <f t="shared" si="1551"/>
        <v>14.184939374718429</v>
      </c>
      <c r="BC2213">
        <v>66</v>
      </c>
      <c r="BD2213" s="37">
        <f>IF(Voorblad!$E$10=Rekenblad!BC2213,Rekenblad!AV2213,0)</f>
        <v>0</v>
      </c>
      <c r="BE2213" s="37">
        <f>IF(Voorblad!$E$10=Rekenblad!BC2213,Rekenblad!AW2213,0)</f>
        <v>0</v>
      </c>
      <c r="BF2213" s="37">
        <f>IF(Voorblad!$E$10=Rekenblad!BC2213,Rekenblad!AX2213,0)</f>
        <v>0</v>
      </c>
      <c r="BG2213" s="62">
        <f>IF(Voorblad!$E$10=Rekenblad!BC2213,Rekenblad!AY2213,0)</f>
        <v>0</v>
      </c>
      <c r="BH2213" s="37">
        <f>IF(Voorblad!$E$10=Rekenblad!BC2213,Rekenblad!AZ2213,0)</f>
        <v>0</v>
      </c>
      <c r="BI2213" s="37">
        <f>IF(Voorblad!$E$10=Rekenblad!BC2213,Rekenblad!BA2213,0)</f>
        <v>0</v>
      </c>
      <c r="BK2213">
        <v>66</v>
      </c>
      <c r="BL2213" s="37">
        <f>IF(Voorblad!$E$14=Rekenblad!$BL$2155,Rekenblad!BD2213,0)</f>
        <v>0</v>
      </c>
      <c r="BM2213" s="37">
        <f>IF(Voorblad!$E$14=Rekenblad!$BL$2155,Rekenblad!BE2213,0)</f>
        <v>0</v>
      </c>
      <c r="BN2213" s="37">
        <f>IF(Voorblad!$E$14=Rekenblad!$BL$2155,Rekenblad!BF2213,0)</f>
        <v>0</v>
      </c>
      <c r="BO2213" s="37">
        <f>IF(Voorblad!$E$14=Rekenblad!$BL$2155,Rekenblad!BG2213,0)</f>
        <v>0</v>
      </c>
      <c r="BP2213" s="37">
        <f>IF(Voorblad!$E$14=Rekenblad!$BL$2155,Rekenblad!BH2213,0)</f>
        <v>0</v>
      </c>
      <c r="BQ2213" s="37">
        <f>IF(Voorblad!$E$14=Rekenblad!$BL$2155,Rekenblad!BI2213,0)</f>
        <v>0</v>
      </c>
    </row>
    <row r="2214" spans="2:69" x14ac:dyDescent="0.25">
      <c r="B2214">
        <f>'Data TREND'!$BR$204</f>
        <v>67</v>
      </c>
      <c r="C2214" s="37">
        <f>'Data TREND'!BT348</f>
        <v>412.28679811377236</v>
      </c>
      <c r="D2214" s="37">
        <f>'Data TREND'!BU348</f>
        <v>157.18953935934792</v>
      </c>
      <c r="E2214" s="37">
        <f>'Data TREND'!BV348</f>
        <v>296.7827804030461</v>
      </c>
      <c r="F2214" s="37">
        <f>'Data TREND'!BW348</f>
        <v>866.23017626459239</v>
      </c>
      <c r="G2214" s="37">
        <f>'Data TREND'!BX348</f>
        <v>34.541857572926595</v>
      </c>
      <c r="H2214" s="37">
        <f>'Data TREND'!BY348</f>
        <v>14.123175165697926</v>
      </c>
      <c r="J2214" s="37">
        <f t="shared" si="1528"/>
        <v>412.28679811377236</v>
      </c>
      <c r="K2214" s="37">
        <f t="shared" si="1529"/>
        <v>157.18953935934792</v>
      </c>
      <c r="L2214" s="37">
        <f t="shared" si="1530"/>
        <v>296.7827804030461</v>
      </c>
      <c r="M2214" s="37">
        <f t="shared" si="1531"/>
        <v>866.23017626459239</v>
      </c>
      <c r="N2214" s="37">
        <f t="shared" si="1532"/>
        <v>34.541857572926595</v>
      </c>
      <c r="O2214" s="37">
        <f t="shared" si="1533"/>
        <v>14.123175165697926</v>
      </c>
      <c r="Q2214">
        <f>'Data TREND'!$BR$204</f>
        <v>67</v>
      </c>
      <c r="R2214" s="37">
        <f>'Data TREND'!CA348</f>
        <v>484.84210863950011</v>
      </c>
      <c r="S2214" s="37">
        <f>'Data TREND'!CB348</f>
        <v>192.82199691262917</v>
      </c>
      <c r="T2214" s="37">
        <f>'Data TREND'!CC348</f>
        <v>296.37917638033144</v>
      </c>
      <c r="U2214" s="37">
        <f>'Data TREND'!CD348</f>
        <v>973.88574614393917</v>
      </c>
      <c r="V2214" s="37">
        <f>'Data TREND'!CE348</f>
        <v>39.441055761466934</v>
      </c>
      <c r="W2214" s="37">
        <f>'Data TREND'!CF348</f>
        <v>16.099384255012453</v>
      </c>
      <c r="Y2214" s="37">
        <f t="shared" si="1534"/>
        <v>0</v>
      </c>
      <c r="Z2214" s="37">
        <f t="shared" si="1535"/>
        <v>0</v>
      </c>
      <c r="AA2214" s="37">
        <f t="shared" si="1536"/>
        <v>0</v>
      </c>
      <c r="AB2214" s="37">
        <f t="shared" si="1537"/>
        <v>0</v>
      </c>
      <c r="AC2214" s="37">
        <f t="shared" si="1538"/>
        <v>0</v>
      </c>
      <c r="AD2214" s="37">
        <f t="shared" si="1539"/>
        <v>0</v>
      </c>
      <c r="AF2214">
        <f>'Data TREND'!$BR$204</f>
        <v>67</v>
      </c>
      <c r="AG2214" s="37">
        <f>'Data TREND'!CH348</f>
        <v>555.60429674398165</v>
      </c>
      <c r="AH2214" s="37">
        <f>'Data TREND'!CI348</f>
        <v>197.31687788683493</v>
      </c>
      <c r="AI2214" s="37">
        <f>'Data TREND'!CJ348</f>
        <v>297.26281834656641</v>
      </c>
      <c r="AJ2214" s="37">
        <f>'Data TREND'!CK348</f>
        <v>1050.2360864356476</v>
      </c>
      <c r="AK2214" s="37">
        <f>'Data TREND'!CL348</f>
        <v>43.2393823735556</v>
      </c>
      <c r="AL2214" s="37">
        <f>'Data TREND'!CM348</f>
        <v>17.741862532368991</v>
      </c>
      <c r="AN2214" s="37">
        <f t="shared" si="1540"/>
        <v>0</v>
      </c>
      <c r="AO2214" s="37">
        <f t="shared" si="1541"/>
        <v>0</v>
      </c>
      <c r="AP2214" s="37">
        <f t="shared" si="1542"/>
        <v>0</v>
      </c>
      <c r="AQ2214" s="37">
        <f t="shared" si="1543"/>
        <v>0</v>
      </c>
      <c r="AR2214" s="37">
        <f t="shared" si="1544"/>
        <v>0</v>
      </c>
      <c r="AS2214" s="37">
        <f t="shared" si="1545"/>
        <v>0</v>
      </c>
      <c r="AU2214">
        <v>67</v>
      </c>
      <c r="AV2214" s="37">
        <f t="shared" si="1546"/>
        <v>412.28679811377236</v>
      </c>
      <c r="AW2214" s="37">
        <f t="shared" si="1547"/>
        <v>157.18953935934792</v>
      </c>
      <c r="AX2214" s="37">
        <f t="shared" si="1548"/>
        <v>296.7827804030461</v>
      </c>
      <c r="AY2214" s="37">
        <f t="shared" si="1549"/>
        <v>866.23017626459239</v>
      </c>
      <c r="AZ2214" s="37">
        <f t="shared" si="1550"/>
        <v>34.541857572926595</v>
      </c>
      <c r="BA2214" s="37">
        <f t="shared" si="1551"/>
        <v>14.123175165697926</v>
      </c>
      <c r="BC2214">
        <v>67</v>
      </c>
      <c r="BD2214" s="37">
        <f>IF(Voorblad!$E$10=Rekenblad!BC2214,Rekenblad!AV2214,0)</f>
        <v>0</v>
      </c>
      <c r="BE2214" s="37">
        <f>IF(Voorblad!$E$10=Rekenblad!BC2214,Rekenblad!AW2214,0)</f>
        <v>0</v>
      </c>
      <c r="BF2214" s="37">
        <f>IF(Voorblad!$E$10=Rekenblad!BC2214,Rekenblad!AX2214,0)</f>
        <v>0</v>
      </c>
      <c r="BG2214" s="62">
        <f>IF(Voorblad!$E$10=Rekenblad!BC2214,Rekenblad!AY2214,0)</f>
        <v>0</v>
      </c>
      <c r="BH2214" s="37">
        <f>IF(Voorblad!$E$10=Rekenblad!BC2214,Rekenblad!AZ2214,0)</f>
        <v>0</v>
      </c>
      <c r="BI2214" s="37">
        <f>IF(Voorblad!$E$10=Rekenblad!BC2214,Rekenblad!BA2214,0)</f>
        <v>0</v>
      </c>
      <c r="BK2214">
        <v>67</v>
      </c>
      <c r="BL2214" s="37">
        <f>IF(Voorblad!$E$14=Rekenblad!$BL$2155,Rekenblad!BD2214,0)</f>
        <v>0</v>
      </c>
      <c r="BM2214" s="37">
        <f>IF(Voorblad!$E$14=Rekenblad!$BL$2155,Rekenblad!BE2214,0)</f>
        <v>0</v>
      </c>
      <c r="BN2214" s="37">
        <f>IF(Voorblad!$E$14=Rekenblad!$BL$2155,Rekenblad!BF2214,0)</f>
        <v>0</v>
      </c>
      <c r="BO2214" s="37">
        <f>IF(Voorblad!$E$14=Rekenblad!$BL$2155,Rekenblad!BG2214,0)</f>
        <v>0</v>
      </c>
      <c r="BP2214" s="37">
        <f>IF(Voorblad!$E$14=Rekenblad!$BL$2155,Rekenblad!BH2214,0)</f>
        <v>0</v>
      </c>
      <c r="BQ2214" s="37">
        <f>IF(Voorblad!$E$14=Rekenblad!$BL$2155,Rekenblad!BI2214,0)</f>
        <v>0</v>
      </c>
    </row>
    <row r="2215" spans="2:69" x14ac:dyDescent="0.25">
      <c r="B2215">
        <f>'Data TREND'!$BR$205</f>
        <v>68</v>
      </c>
      <c r="C2215" s="37">
        <f>'Data TREND'!BT349</f>
        <v>417.39353856263432</v>
      </c>
      <c r="D2215" s="37">
        <f>'Data TREND'!BU349</f>
        <v>159.19730599392159</v>
      </c>
      <c r="E2215" s="37">
        <f>'Data TREND'!BV349</f>
        <v>301.19602997405013</v>
      </c>
      <c r="F2215" s="37">
        <f>'Data TREND'!BW349</f>
        <v>877.75555529639291</v>
      </c>
      <c r="G2215" s="37">
        <f>'Data TREND'!BX349</f>
        <v>34.396395060946851</v>
      </c>
      <c r="H2215" s="37">
        <f>'Data TREND'!BY349</f>
        <v>14.061410956677424</v>
      </c>
      <c r="J2215" s="37">
        <f t="shared" si="1528"/>
        <v>417.39353856263432</v>
      </c>
      <c r="K2215" s="37">
        <f t="shared" si="1529"/>
        <v>159.19730599392159</v>
      </c>
      <c r="L2215" s="37">
        <f t="shared" si="1530"/>
        <v>301.19602997405013</v>
      </c>
      <c r="M2215" s="37">
        <f t="shared" si="1531"/>
        <v>877.75555529639291</v>
      </c>
      <c r="N2215" s="37">
        <f t="shared" si="1532"/>
        <v>34.396395060946851</v>
      </c>
      <c r="O2215" s="37">
        <f t="shared" si="1533"/>
        <v>14.061410956677424</v>
      </c>
      <c r="Q2215">
        <f>'Data TREND'!$BR$205</f>
        <v>68</v>
      </c>
      <c r="R2215" s="37">
        <f>'Data TREND'!CA349</f>
        <v>490.72223609005198</v>
      </c>
      <c r="S2215" s="37">
        <f>'Data TREND'!CB349</f>
        <v>195.15274479016995</v>
      </c>
      <c r="T2215" s="37">
        <f>'Data TREND'!CC349</f>
        <v>300.80285305003713</v>
      </c>
      <c r="U2215" s="37">
        <f>'Data TREND'!CD349</f>
        <v>986.52232557601531</v>
      </c>
      <c r="V2215" s="37">
        <f>'Data TREND'!CE349</f>
        <v>39.221395306371029</v>
      </c>
      <c r="W2215" s="37">
        <f>'Data TREND'!CF349</f>
        <v>16.008844855004838</v>
      </c>
      <c r="Y2215" s="37">
        <f t="shared" si="1534"/>
        <v>0</v>
      </c>
      <c r="Z2215" s="37">
        <f t="shared" si="1535"/>
        <v>0</v>
      </c>
      <c r="AA2215" s="37">
        <f t="shared" si="1536"/>
        <v>0</v>
      </c>
      <c r="AB2215" s="37">
        <f t="shared" si="1537"/>
        <v>0</v>
      </c>
      <c r="AC2215" s="37">
        <f t="shared" si="1538"/>
        <v>0</v>
      </c>
      <c r="AD2215" s="37">
        <f t="shared" si="1539"/>
        <v>0</v>
      </c>
      <c r="AF2215">
        <f>'Data TREND'!$BR$205</f>
        <v>68</v>
      </c>
      <c r="AG2215" s="37">
        <f>'Data TREND'!CH349</f>
        <v>562.19552630354224</v>
      </c>
      <c r="AH2215" s="37">
        <f>'Data TREND'!CI349</f>
        <v>199.68105983829662</v>
      </c>
      <c r="AI2215" s="37">
        <f>'Data TREND'!CJ349</f>
        <v>301.64293364581215</v>
      </c>
      <c r="AJ2215" s="37">
        <f>'Data TREND'!CK349</f>
        <v>1063.5674224621264</v>
      </c>
      <c r="AK2215" s="37">
        <f>'Data TREND'!CL349</f>
        <v>42.919030722673213</v>
      </c>
      <c r="AL2215" s="37">
        <f>'Data TREND'!CM349</f>
        <v>17.608468605722337</v>
      </c>
      <c r="AN2215" s="37">
        <f t="shared" si="1540"/>
        <v>0</v>
      </c>
      <c r="AO2215" s="37">
        <f t="shared" si="1541"/>
        <v>0</v>
      </c>
      <c r="AP2215" s="37">
        <f t="shared" si="1542"/>
        <v>0</v>
      </c>
      <c r="AQ2215" s="37">
        <f t="shared" si="1543"/>
        <v>0</v>
      </c>
      <c r="AR2215" s="37">
        <f t="shared" si="1544"/>
        <v>0</v>
      </c>
      <c r="AS2215" s="37">
        <f t="shared" si="1545"/>
        <v>0</v>
      </c>
      <c r="AU2215">
        <v>68</v>
      </c>
      <c r="AV2215" s="37">
        <f t="shared" si="1546"/>
        <v>417.39353856263432</v>
      </c>
      <c r="AW2215" s="37">
        <f t="shared" si="1547"/>
        <v>159.19730599392159</v>
      </c>
      <c r="AX2215" s="37">
        <f t="shared" si="1548"/>
        <v>301.19602997405013</v>
      </c>
      <c r="AY2215" s="37">
        <f t="shared" si="1549"/>
        <v>877.75555529639291</v>
      </c>
      <c r="AZ2215" s="37">
        <f t="shared" si="1550"/>
        <v>34.396395060946851</v>
      </c>
      <c r="BA2215" s="37">
        <f t="shared" si="1551"/>
        <v>14.061410956677424</v>
      </c>
      <c r="BC2215">
        <v>68</v>
      </c>
      <c r="BD2215" s="37">
        <f>IF(Voorblad!$E$10=Rekenblad!BC2215,Rekenblad!AV2215,0)</f>
        <v>0</v>
      </c>
      <c r="BE2215" s="37">
        <f>IF(Voorblad!$E$10=Rekenblad!BC2215,Rekenblad!AW2215,0)</f>
        <v>0</v>
      </c>
      <c r="BF2215" s="37">
        <f>IF(Voorblad!$E$10=Rekenblad!BC2215,Rekenblad!AX2215,0)</f>
        <v>0</v>
      </c>
      <c r="BG2215" s="62">
        <f>IF(Voorblad!$E$10=Rekenblad!BC2215,Rekenblad!AY2215,0)</f>
        <v>0</v>
      </c>
      <c r="BH2215" s="37">
        <f>IF(Voorblad!$E$10=Rekenblad!BC2215,Rekenblad!AZ2215,0)</f>
        <v>0</v>
      </c>
      <c r="BI2215" s="37">
        <f>IF(Voorblad!$E$10=Rekenblad!BC2215,Rekenblad!BA2215,0)</f>
        <v>0</v>
      </c>
      <c r="BK2215">
        <v>68</v>
      </c>
      <c r="BL2215" s="37">
        <f>IF(Voorblad!$E$14=Rekenblad!$BL$2155,Rekenblad!BD2215,0)</f>
        <v>0</v>
      </c>
      <c r="BM2215" s="37">
        <f>IF(Voorblad!$E$14=Rekenblad!$BL$2155,Rekenblad!BE2215,0)</f>
        <v>0</v>
      </c>
      <c r="BN2215" s="37">
        <f>IF(Voorblad!$E$14=Rekenblad!$BL$2155,Rekenblad!BF2215,0)</f>
        <v>0</v>
      </c>
      <c r="BO2215" s="37">
        <f>IF(Voorblad!$E$14=Rekenblad!$BL$2155,Rekenblad!BG2215,0)</f>
        <v>0</v>
      </c>
      <c r="BP2215" s="37">
        <f>IF(Voorblad!$E$14=Rekenblad!$BL$2155,Rekenblad!BH2215,0)</f>
        <v>0</v>
      </c>
      <c r="BQ2215" s="37">
        <f>IF(Voorblad!$E$14=Rekenblad!$BL$2155,Rekenblad!BI2215,0)</f>
        <v>0</v>
      </c>
    </row>
    <row r="2216" spans="2:69" x14ac:dyDescent="0.25">
      <c r="B2216">
        <f>'Data TREND'!$BR$206</f>
        <v>69</v>
      </c>
      <c r="C2216" s="37">
        <f>'Data TREND'!BT350</f>
        <v>422.50027901149627</v>
      </c>
      <c r="D2216" s="37">
        <f>'Data TREND'!BU350</f>
        <v>161.20507262849526</v>
      </c>
      <c r="E2216" s="37">
        <f>'Data TREND'!BV350</f>
        <v>305.60927954505416</v>
      </c>
      <c r="F2216" s="37">
        <f>'Data TREND'!BW350</f>
        <v>889.28093432819344</v>
      </c>
      <c r="G2216" s="37">
        <f>'Data TREND'!BX350</f>
        <v>34.250932548967107</v>
      </c>
      <c r="H2216" s="37">
        <f>'Data TREND'!BY350</f>
        <v>13.999646747656922</v>
      </c>
      <c r="J2216" s="37">
        <f t="shared" si="1528"/>
        <v>422.50027901149627</v>
      </c>
      <c r="K2216" s="37">
        <f t="shared" si="1529"/>
        <v>161.20507262849526</v>
      </c>
      <c r="L2216" s="37">
        <f t="shared" si="1530"/>
        <v>305.60927954505416</v>
      </c>
      <c r="M2216" s="37">
        <f t="shared" si="1531"/>
        <v>889.28093432819344</v>
      </c>
      <c r="N2216" s="37">
        <f t="shared" si="1532"/>
        <v>34.250932548967107</v>
      </c>
      <c r="O2216" s="37">
        <f t="shared" si="1533"/>
        <v>13.999646747656922</v>
      </c>
      <c r="Q2216">
        <f>'Data TREND'!$BR$206</f>
        <v>69</v>
      </c>
      <c r="R2216" s="37">
        <f>'Data TREND'!CA350</f>
        <v>496.6023635406039</v>
      </c>
      <c r="S2216" s="37">
        <f>'Data TREND'!CB350</f>
        <v>197.48349266771072</v>
      </c>
      <c r="T2216" s="37">
        <f>'Data TREND'!CC350</f>
        <v>305.22652971974281</v>
      </c>
      <c r="U2216" s="37">
        <f>'Data TREND'!CD350</f>
        <v>999.15890500809132</v>
      </c>
      <c r="V2216" s="37">
        <f>'Data TREND'!CE350</f>
        <v>39.001734851275117</v>
      </c>
      <c r="W2216" s="37">
        <f>'Data TREND'!CF350</f>
        <v>15.91830545499722</v>
      </c>
      <c r="Y2216" s="37">
        <f t="shared" si="1534"/>
        <v>0</v>
      </c>
      <c r="Z2216" s="37">
        <f t="shared" si="1535"/>
        <v>0</v>
      </c>
      <c r="AA2216" s="37">
        <f t="shared" si="1536"/>
        <v>0</v>
      </c>
      <c r="AB2216" s="37">
        <f t="shared" si="1537"/>
        <v>0</v>
      </c>
      <c r="AC2216" s="37">
        <f t="shared" si="1538"/>
        <v>0</v>
      </c>
      <c r="AD2216" s="37">
        <f t="shared" si="1539"/>
        <v>0</v>
      </c>
      <c r="AF2216">
        <f>'Data TREND'!$BR$206</f>
        <v>69</v>
      </c>
      <c r="AG2216" s="37">
        <f>'Data TREND'!CH350</f>
        <v>568.78675586310283</v>
      </c>
      <c r="AH2216" s="37">
        <f>'Data TREND'!CI350</f>
        <v>202.04524178975831</v>
      </c>
      <c r="AI2216" s="37">
        <f>'Data TREND'!CJ350</f>
        <v>306.02304894505795</v>
      </c>
      <c r="AJ2216" s="37">
        <f>'Data TREND'!CK350</f>
        <v>1076.8987584886049</v>
      </c>
      <c r="AK2216" s="37">
        <f>'Data TREND'!CL350</f>
        <v>42.598679071790841</v>
      </c>
      <c r="AL2216" s="37">
        <f>'Data TREND'!CM350</f>
        <v>17.475074679075682</v>
      </c>
      <c r="AN2216" s="37">
        <f t="shared" si="1540"/>
        <v>0</v>
      </c>
      <c r="AO2216" s="37">
        <f t="shared" si="1541"/>
        <v>0</v>
      </c>
      <c r="AP2216" s="37">
        <f t="shared" si="1542"/>
        <v>0</v>
      </c>
      <c r="AQ2216" s="37">
        <f t="shared" si="1543"/>
        <v>0</v>
      </c>
      <c r="AR2216" s="37">
        <f t="shared" si="1544"/>
        <v>0</v>
      </c>
      <c r="AS2216" s="37">
        <f t="shared" si="1545"/>
        <v>0</v>
      </c>
      <c r="AU2216">
        <v>69</v>
      </c>
      <c r="AV2216" s="37">
        <f t="shared" si="1546"/>
        <v>422.50027901149627</v>
      </c>
      <c r="AW2216" s="37">
        <f t="shared" si="1547"/>
        <v>161.20507262849526</v>
      </c>
      <c r="AX2216" s="37">
        <f t="shared" si="1548"/>
        <v>305.60927954505416</v>
      </c>
      <c r="AY2216" s="37">
        <f t="shared" si="1549"/>
        <v>889.28093432819344</v>
      </c>
      <c r="AZ2216" s="37">
        <f t="shared" si="1550"/>
        <v>34.250932548967107</v>
      </c>
      <c r="BA2216" s="37">
        <f t="shared" si="1551"/>
        <v>13.999646747656922</v>
      </c>
      <c r="BC2216">
        <v>69</v>
      </c>
      <c r="BD2216" s="37">
        <f>IF(Voorblad!$E$10=Rekenblad!BC2216,Rekenblad!AV2216,0)</f>
        <v>0</v>
      </c>
      <c r="BE2216" s="37">
        <f>IF(Voorblad!$E$10=Rekenblad!BC2216,Rekenblad!AW2216,0)</f>
        <v>0</v>
      </c>
      <c r="BF2216" s="37">
        <f>IF(Voorblad!$E$10=Rekenblad!BC2216,Rekenblad!AX2216,0)</f>
        <v>0</v>
      </c>
      <c r="BG2216" s="62">
        <f>IF(Voorblad!$E$10=Rekenblad!BC2216,Rekenblad!AY2216,0)</f>
        <v>0</v>
      </c>
      <c r="BH2216" s="37">
        <f>IF(Voorblad!$E$10=Rekenblad!BC2216,Rekenblad!AZ2216,0)</f>
        <v>0</v>
      </c>
      <c r="BI2216" s="37">
        <f>IF(Voorblad!$E$10=Rekenblad!BC2216,Rekenblad!BA2216,0)</f>
        <v>0</v>
      </c>
      <c r="BK2216">
        <v>69</v>
      </c>
      <c r="BL2216" s="37">
        <f>IF(Voorblad!$E$14=Rekenblad!$BL$2155,Rekenblad!BD2216,0)</f>
        <v>0</v>
      </c>
      <c r="BM2216" s="37">
        <f>IF(Voorblad!$E$14=Rekenblad!$BL$2155,Rekenblad!BE2216,0)</f>
        <v>0</v>
      </c>
      <c r="BN2216" s="37">
        <f>IF(Voorblad!$E$14=Rekenblad!$BL$2155,Rekenblad!BF2216,0)</f>
        <v>0</v>
      </c>
      <c r="BO2216" s="37">
        <f>IF(Voorblad!$E$14=Rekenblad!$BL$2155,Rekenblad!BG2216,0)</f>
        <v>0</v>
      </c>
      <c r="BP2216" s="37">
        <f>IF(Voorblad!$E$14=Rekenblad!$BL$2155,Rekenblad!BH2216,0)</f>
        <v>0</v>
      </c>
      <c r="BQ2216" s="37">
        <f>IF(Voorblad!$E$14=Rekenblad!$BL$2155,Rekenblad!BI2216,0)</f>
        <v>0</v>
      </c>
    </row>
    <row r="2217" spans="2:69" x14ac:dyDescent="0.25">
      <c r="B2217">
        <f>'Data TREND'!$BR$207</f>
        <v>70</v>
      </c>
      <c r="C2217" s="37">
        <f>'Data TREND'!BT351</f>
        <v>427.60701946035823</v>
      </c>
      <c r="D2217" s="37">
        <f>'Data TREND'!BU351</f>
        <v>163.2128392630689</v>
      </c>
      <c r="E2217" s="37">
        <f>'Data TREND'!BV351</f>
        <v>310.02252911605808</v>
      </c>
      <c r="F2217" s="37">
        <f>'Data TREND'!BW351</f>
        <v>900.80631335999408</v>
      </c>
      <c r="G2217" s="37">
        <f>'Data TREND'!BX351</f>
        <v>34.10547003698737</v>
      </c>
      <c r="H2217" s="37">
        <f>'Data TREND'!BY351</f>
        <v>13.937882538636419</v>
      </c>
      <c r="J2217" s="37">
        <f t="shared" si="1528"/>
        <v>427.60701946035823</v>
      </c>
      <c r="K2217" s="37">
        <f t="shared" si="1529"/>
        <v>163.2128392630689</v>
      </c>
      <c r="L2217" s="37">
        <f t="shared" si="1530"/>
        <v>310.02252911605808</v>
      </c>
      <c r="M2217" s="37">
        <f t="shared" si="1531"/>
        <v>900.80631335999408</v>
      </c>
      <c r="N2217" s="37">
        <f t="shared" si="1532"/>
        <v>34.10547003698737</v>
      </c>
      <c r="O2217" s="37">
        <f t="shared" si="1533"/>
        <v>13.937882538636419</v>
      </c>
      <c r="Q2217">
        <f>'Data TREND'!$BR$207</f>
        <v>70</v>
      </c>
      <c r="R2217" s="37">
        <f>'Data TREND'!CA351</f>
        <v>502.48249099115577</v>
      </c>
      <c r="S2217" s="37">
        <f>'Data TREND'!CB351</f>
        <v>199.81424054525149</v>
      </c>
      <c r="T2217" s="37">
        <f>'Data TREND'!CC351</f>
        <v>309.6502063894485</v>
      </c>
      <c r="U2217" s="37">
        <f>'Data TREND'!CD351</f>
        <v>1011.7954844401673</v>
      </c>
      <c r="V2217" s="37">
        <f>'Data TREND'!CE351</f>
        <v>38.782074396179212</v>
      </c>
      <c r="W2217" s="37">
        <f>'Data TREND'!CF351</f>
        <v>15.827766054989606</v>
      </c>
      <c r="Y2217" s="37">
        <f t="shared" si="1534"/>
        <v>0</v>
      </c>
      <c r="Z2217" s="37">
        <f t="shared" si="1535"/>
        <v>0</v>
      </c>
      <c r="AA2217" s="37">
        <f t="shared" si="1536"/>
        <v>0</v>
      </c>
      <c r="AB2217" s="37">
        <f t="shared" si="1537"/>
        <v>0</v>
      </c>
      <c r="AC2217" s="37">
        <f t="shared" si="1538"/>
        <v>0</v>
      </c>
      <c r="AD2217" s="37">
        <f t="shared" si="1539"/>
        <v>0</v>
      </c>
      <c r="AF2217">
        <f>'Data TREND'!$BR$207</f>
        <v>70</v>
      </c>
      <c r="AG2217" s="37">
        <f>'Data TREND'!CH351</f>
        <v>575.37798542266353</v>
      </c>
      <c r="AH2217" s="37">
        <f>'Data TREND'!CI351</f>
        <v>204.40942374121997</v>
      </c>
      <c r="AI2217" s="37">
        <f>'Data TREND'!CJ351</f>
        <v>310.4031642443037</v>
      </c>
      <c r="AJ2217" s="37">
        <f>'Data TREND'!CK351</f>
        <v>1090.2300945150837</v>
      </c>
      <c r="AK2217" s="37">
        <f>'Data TREND'!CL351</f>
        <v>42.278327420908454</v>
      </c>
      <c r="AL2217" s="37">
        <f>'Data TREND'!CM351</f>
        <v>17.341680752429028</v>
      </c>
      <c r="AN2217" s="37">
        <f t="shared" si="1540"/>
        <v>0</v>
      </c>
      <c r="AO2217" s="37">
        <f t="shared" si="1541"/>
        <v>0</v>
      </c>
      <c r="AP2217" s="37">
        <f t="shared" si="1542"/>
        <v>0</v>
      </c>
      <c r="AQ2217" s="37">
        <f t="shared" si="1543"/>
        <v>0</v>
      </c>
      <c r="AR2217" s="37">
        <f t="shared" si="1544"/>
        <v>0</v>
      </c>
      <c r="AS2217" s="37">
        <f t="shared" si="1545"/>
        <v>0</v>
      </c>
      <c r="AU2217">
        <v>70</v>
      </c>
      <c r="AV2217" s="37">
        <f t="shared" si="1546"/>
        <v>427.60701946035823</v>
      </c>
      <c r="AW2217" s="37">
        <f t="shared" si="1547"/>
        <v>163.2128392630689</v>
      </c>
      <c r="AX2217" s="37">
        <f t="shared" si="1548"/>
        <v>310.02252911605808</v>
      </c>
      <c r="AY2217" s="37">
        <f t="shared" si="1549"/>
        <v>900.80631335999408</v>
      </c>
      <c r="AZ2217" s="37">
        <f t="shared" si="1550"/>
        <v>34.10547003698737</v>
      </c>
      <c r="BA2217" s="37">
        <f t="shared" si="1551"/>
        <v>13.937882538636419</v>
      </c>
      <c r="BC2217">
        <v>70</v>
      </c>
      <c r="BD2217" s="37">
        <f>IF(Voorblad!$E$10=Rekenblad!BC2217,Rekenblad!AV2217,0)</f>
        <v>0</v>
      </c>
      <c r="BE2217" s="37">
        <f>IF(Voorblad!$E$10=Rekenblad!BC2217,Rekenblad!AW2217,0)</f>
        <v>0</v>
      </c>
      <c r="BF2217" s="37">
        <f>IF(Voorblad!$E$10=Rekenblad!BC2217,Rekenblad!AX2217,0)</f>
        <v>0</v>
      </c>
      <c r="BG2217" s="62">
        <f>IF(Voorblad!$E$10=Rekenblad!BC2217,Rekenblad!AY2217,0)</f>
        <v>0</v>
      </c>
      <c r="BH2217" s="37">
        <f>IF(Voorblad!$E$10=Rekenblad!BC2217,Rekenblad!AZ2217,0)</f>
        <v>0</v>
      </c>
      <c r="BI2217" s="37">
        <f>IF(Voorblad!$E$10=Rekenblad!BC2217,Rekenblad!BA2217,0)</f>
        <v>0</v>
      </c>
      <c r="BK2217">
        <v>70</v>
      </c>
      <c r="BL2217" s="37">
        <f>IF(Voorblad!$E$14=Rekenblad!$BL$2155,Rekenblad!BD2217,0)</f>
        <v>0</v>
      </c>
      <c r="BM2217" s="37">
        <f>IF(Voorblad!$E$14=Rekenblad!$BL$2155,Rekenblad!BE2217,0)</f>
        <v>0</v>
      </c>
      <c r="BN2217" s="37">
        <f>IF(Voorblad!$E$14=Rekenblad!$BL$2155,Rekenblad!BF2217,0)</f>
        <v>0</v>
      </c>
      <c r="BO2217" s="37">
        <f>IF(Voorblad!$E$14=Rekenblad!$BL$2155,Rekenblad!BG2217,0)</f>
        <v>0</v>
      </c>
      <c r="BP2217" s="37">
        <f>IF(Voorblad!$E$14=Rekenblad!$BL$2155,Rekenblad!BH2217,0)</f>
        <v>0</v>
      </c>
      <c r="BQ2217" s="37">
        <f>IF(Voorblad!$E$14=Rekenblad!$BL$2155,Rekenblad!BI2217,0)</f>
        <v>0</v>
      </c>
    </row>
    <row r="2218" spans="2:69" x14ac:dyDescent="0.25">
      <c r="B2218">
        <f>'Data TREND'!$BR$208</f>
        <v>71</v>
      </c>
      <c r="C2218" s="37">
        <f>'Data TREND'!BT352</f>
        <v>432.71375990922024</v>
      </c>
      <c r="D2218" s="37">
        <f>'Data TREND'!BU352</f>
        <v>165.22060589764257</v>
      </c>
      <c r="E2218" s="37">
        <f>'Data TREND'!BV352</f>
        <v>314.43577868706211</v>
      </c>
      <c r="F2218" s="37">
        <f>'Data TREND'!BW352</f>
        <v>912.3316923917946</v>
      </c>
      <c r="G2218" s="37">
        <f>'Data TREND'!BX352</f>
        <v>33.960007525007626</v>
      </c>
      <c r="H2218" s="37">
        <f>'Data TREND'!BY352</f>
        <v>13.876118329615917</v>
      </c>
      <c r="J2218" s="37">
        <f t="shared" si="1528"/>
        <v>432.71375990922024</v>
      </c>
      <c r="K2218" s="37">
        <f t="shared" si="1529"/>
        <v>165.22060589764257</v>
      </c>
      <c r="L2218" s="37">
        <f t="shared" si="1530"/>
        <v>314.43577868706211</v>
      </c>
      <c r="M2218" s="37">
        <f t="shared" si="1531"/>
        <v>912.3316923917946</v>
      </c>
      <c r="N2218" s="37">
        <f t="shared" si="1532"/>
        <v>33.960007525007626</v>
      </c>
      <c r="O2218" s="37">
        <f t="shared" si="1533"/>
        <v>13.876118329615917</v>
      </c>
      <c r="Q2218">
        <f>'Data TREND'!$BR$208</f>
        <v>71</v>
      </c>
      <c r="R2218" s="37">
        <f>'Data TREND'!CA352</f>
        <v>508.36261844170764</v>
      </c>
      <c r="S2218" s="37">
        <f>'Data TREND'!CB352</f>
        <v>202.14498842279227</v>
      </c>
      <c r="T2218" s="37">
        <f>'Data TREND'!CC352</f>
        <v>314.07388305915418</v>
      </c>
      <c r="U2218" s="37">
        <f>'Data TREND'!CD352</f>
        <v>1024.4320638722434</v>
      </c>
      <c r="V2218" s="37">
        <f>'Data TREND'!CE352</f>
        <v>38.562413941083307</v>
      </c>
      <c r="W2218" s="37">
        <f>'Data TREND'!CF352</f>
        <v>15.737226654981992</v>
      </c>
      <c r="Y2218" s="37">
        <f t="shared" si="1534"/>
        <v>0</v>
      </c>
      <c r="Z2218" s="37">
        <f t="shared" si="1535"/>
        <v>0</v>
      </c>
      <c r="AA2218" s="37">
        <f t="shared" si="1536"/>
        <v>0</v>
      </c>
      <c r="AB2218" s="37">
        <f t="shared" si="1537"/>
        <v>0</v>
      </c>
      <c r="AC2218" s="37">
        <f t="shared" si="1538"/>
        <v>0</v>
      </c>
      <c r="AD2218" s="37">
        <f t="shared" si="1539"/>
        <v>0</v>
      </c>
      <c r="AF2218">
        <f>'Data TREND'!$BR$208</f>
        <v>71</v>
      </c>
      <c r="AG2218" s="37">
        <f>'Data TREND'!CH352</f>
        <v>581.96921498222423</v>
      </c>
      <c r="AH2218" s="37">
        <f>'Data TREND'!CI352</f>
        <v>206.77360569268166</v>
      </c>
      <c r="AI2218" s="37">
        <f>'Data TREND'!CJ352</f>
        <v>314.7832795435495</v>
      </c>
      <c r="AJ2218" s="37">
        <f>'Data TREND'!CK352</f>
        <v>1103.5614305415625</v>
      </c>
      <c r="AK2218" s="37">
        <f>'Data TREND'!CL352</f>
        <v>41.957975770026081</v>
      </c>
      <c r="AL2218" s="37">
        <f>'Data TREND'!CM352</f>
        <v>17.208286825782373</v>
      </c>
      <c r="AN2218" s="37">
        <f t="shared" si="1540"/>
        <v>0</v>
      </c>
      <c r="AO2218" s="37">
        <f t="shared" si="1541"/>
        <v>0</v>
      </c>
      <c r="AP2218" s="37">
        <f t="shared" si="1542"/>
        <v>0</v>
      </c>
      <c r="AQ2218" s="37">
        <f t="shared" si="1543"/>
        <v>0</v>
      </c>
      <c r="AR2218" s="37">
        <f t="shared" si="1544"/>
        <v>0</v>
      </c>
      <c r="AS2218" s="37">
        <f t="shared" si="1545"/>
        <v>0</v>
      </c>
      <c r="AU2218">
        <v>71</v>
      </c>
      <c r="AV2218" s="37">
        <f t="shared" si="1546"/>
        <v>432.71375990922024</v>
      </c>
      <c r="AW2218" s="37">
        <f t="shared" si="1547"/>
        <v>165.22060589764257</v>
      </c>
      <c r="AX2218" s="37">
        <f t="shared" si="1548"/>
        <v>314.43577868706211</v>
      </c>
      <c r="AY2218" s="37">
        <f t="shared" si="1549"/>
        <v>912.3316923917946</v>
      </c>
      <c r="AZ2218" s="37">
        <f t="shared" si="1550"/>
        <v>33.960007525007626</v>
      </c>
      <c r="BA2218" s="37">
        <f t="shared" si="1551"/>
        <v>13.876118329615917</v>
      </c>
      <c r="BC2218">
        <v>71</v>
      </c>
      <c r="BD2218" s="37">
        <f>IF(Voorblad!$E$10=Rekenblad!BC2218,Rekenblad!AV2218,0)</f>
        <v>0</v>
      </c>
      <c r="BE2218" s="37">
        <f>IF(Voorblad!$E$10=Rekenblad!BC2218,Rekenblad!AW2218,0)</f>
        <v>0</v>
      </c>
      <c r="BF2218" s="37">
        <f>IF(Voorblad!$E$10=Rekenblad!BC2218,Rekenblad!AX2218,0)</f>
        <v>0</v>
      </c>
      <c r="BG2218" s="62">
        <f>IF(Voorblad!$E$10=Rekenblad!BC2218,Rekenblad!AY2218,0)</f>
        <v>0</v>
      </c>
      <c r="BH2218" s="37">
        <f>IF(Voorblad!$E$10=Rekenblad!BC2218,Rekenblad!AZ2218,0)</f>
        <v>0</v>
      </c>
      <c r="BI2218" s="37">
        <f>IF(Voorblad!$E$10=Rekenblad!BC2218,Rekenblad!BA2218,0)</f>
        <v>0</v>
      </c>
      <c r="BK2218">
        <v>71</v>
      </c>
      <c r="BL2218" s="37">
        <f>IF(Voorblad!$E$14=Rekenblad!$BL$2155,Rekenblad!BD2218,0)</f>
        <v>0</v>
      </c>
      <c r="BM2218" s="37">
        <f>IF(Voorblad!$E$14=Rekenblad!$BL$2155,Rekenblad!BE2218,0)</f>
        <v>0</v>
      </c>
      <c r="BN2218" s="37">
        <f>IF(Voorblad!$E$14=Rekenblad!$BL$2155,Rekenblad!BF2218,0)</f>
        <v>0</v>
      </c>
      <c r="BO2218" s="37">
        <f>IF(Voorblad!$E$14=Rekenblad!$BL$2155,Rekenblad!BG2218,0)</f>
        <v>0</v>
      </c>
      <c r="BP2218" s="37">
        <f>IF(Voorblad!$E$14=Rekenblad!$BL$2155,Rekenblad!BH2218,0)</f>
        <v>0</v>
      </c>
      <c r="BQ2218" s="37">
        <f>IF(Voorblad!$E$14=Rekenblad!$BL$2155,Rekenblad!BI2218,0)</f>
        <v>0</v>
      </c>
    </row>
    <row r="2219" spans="2:69" x14ac:dyDescent="0.25">
      <c r="B2219">
        <f>'Data TREND'!$BR$209</f>
        <v>72</v>
      </c>
      <c r="C2219" s="37">
        <f>'Data TREND'!BT353</f>
        <v>437.8205003580822</v>
      </c>
      <c r="D2219" s="37">
        <f>'Data TREND'!BU353</f>
        <v>167.22837253221624</v>
      </c>
      <c r="E2219" s="37">
        <f>'Data TREND'!BV353</f>
        <v>318.84902825806614</v>
      </c>
      <c r="F2219" s="37">
        <f>'Data TREND'!BW353</f>
        <v>923.85707142359513</v>
      </c>
      <c r="G2219" s="37">
        <f>'Data TREND'!BX353</f>
        <v>33.814545013027882</v>
      </c>
      <c r="H2219" s="37">
        <f>'Data TREND'!BY353</f>
        <v>13.814354120595413</v>
      </c>
      <c r="J2219" s="37">
        <f t="shared" si="1528"/>
        <v>437.8205003580822</v>
      </c>
      <c r="K2219" s="37">
        <f t="shared" si="1529"/>
        <v>167.22837253221624</v>
      </c>
      <c r="L2219" s="37">
        <f t="shared" si="1530"/>
        <v>318.84902825806614</v>
      </c>
      <c r="M2219" s="37">
        <f t="shared" si="1531"/>
        <v>923.85707142359513</v>
      </c>
      <c r="N2219" s="37">
        <f t="shared" si="1532"/>
        <v>33.814545013027882</v>
      </c>
      <c r="O2219" s="37">
        <f t="shared" si="1533"/>
        <v>13.814354120595413</v>
      </c>
      <c r="Q2219">
        <f>'Data TREND'!$BR$209</f>
        <v>72</v>
      </c>
      <c r="R2219" s="37">
        <f>'Data TREND'!CA353</f>
        <v>514.24274589225956</v>
      </c>
      <c r="S2219" s="37">
        <f>'Data TREND'!CB353</f>
        <v>204.47573630033304</v>
      </c>
      <c r="T2219" s="37">
        <f>'Data TREND'!CC353</f>
        <v>318.49755972885987</v>
      </c>
      <c r="U2219" s="37">
        <f>'Data TREND'!CD353</f>
        <v>1037.0686433043195</v>
      </c>
      <c r="V2219" s="37">
        <f>'Data TREND'!CE353</f>
        <v>38.342753485987402</v>
      </c>
      <c r="W2219" s="37">
        <f>'Data TREND'!CF353</f>
        <v>15.646687254974376</v>
      </c>
      <c r="Y2219" s="37">
        <f t="shared" si="1534"/>
        <v>0</v>
      </c>
      <c r="Z2219" s="37">
        <f t="shared" si="1535"/>
        <v>0</v>
      </c>
      <c r="AA2219" s="37">
        <f t="shared" si="1536"/>
        <v>0</v>
      </c>
      <c r="AB2219" s="37">
        <f t="shared" si="1537"/>
        <v>0</v>
      </c>
      <c r="AC2219" s="37">
        <f t="shared" si="1538"/>
        <v>0</v>
      </c>
      <c r="AD2219" s="37">
        <f t="shared" si="1539"/>
        <v>0</v>
      </c>
      <c r="AF2219">
        <f>'Data TREND'!$BR$209</f>
        <v>72</v>
      </c>
      <c r="AG2219" s="37">
        <f>'Data TREND'!CH353</f>
        <v>588.56044454178482</v>
      </c>
      <c r="AH2219" s="37">
        <f>'Data TREND'!CI353</f>
        <v>209.13778764414334</v>
      </c>
      <c r="AI2219" s="37">
        <f>'Data TREND'!CJ353</f>
        <v>319.1633948427953</v>
      </c>
      <c r="AJ2219" s="37">
        <f>'Data TREND'!CK353</f>
        <v>1116.8927665680412</v>
      </c>
      <c r="AK2219" s="37">
        <f>'Data TREND'!CL353</f>
        <v>41.637624119143695</v>
      </c>
      <c r="AL2219" s="37">
        <f>'Data TREND'!CM353</f>
        <v>17.074892899135719</v>
      </c>
      <c r="AN2219" s="37">
        <f t="shared" si="1540"/>
        <v>0</v>
      </c>
      <c r="AO2219" s="37">
        <f t="shared" si="1541"/>
        <v>0</v>
      </c>
      <c r="AP2219" s="37">
        <f t="shared" si="1542"/>
        <v>0</v>
      </c>
      <c r="AQ2219" s="37">
        <f t="shared" si="1543"/>
        <v>0</v>
      </c>
      <c r="AR2219" s="37">
        <f t="shared" si="1544"/>
        <v>0</v>
      </c>
      <c r="AS2219" s="37">
        <f t="shared" si="1545"/>
        <v>0</v>
      </c>
      <c r="AU2219">
        <v>72</v>
      </c>
      <c r="AV2219" s="37">
        <f t="shared" si="1546"/>
        <v>437.8205003580822</v>
      </c>
      <c r="AW2219" s="37">
        <f t="shared" si="1547"/>
        <v>167.22837253221624</v>
      </c>
      <c r="AX2219" s="37">
        <f t="shared" si="1548"/>
        <v>318.84902825806614</v>
      </c>
      <c r="AY2219" s="37">
        <f t="shared" si="1549"/>
        <v>923.85707142359513</v>
      </c>
      <c r="AZ2219" s="37">
        <f t="shared" si="1550"/>
        <v>33.814545013027882</v>
      </c>
      <c r="BA2219" s="37">
        <f t="shared" si="1551"/>
        <v>13.814354120595413</v>
      </c>
      <c r="BC2219">
        <v>72</v>
      </c>
      <c r="BD2219" s="37">
        <f>IF(Voorblad!$E$10=Rekenblad!BC2219,Rekenblad!AV2219,0)</f>
        <v>0</v>
      </c>
      <c r="BE2219" s="37">
        <f>IF(Voorblad!$E$10=Rekenblad!BC2219,Rekenblad!AW2219,0)</f>
        <v>0</v>
      </c>
      <c r="BF2219" s="37">
        <f>IF(Voorblad!$E$10=Rekenblad!BC2219,Rekenblad!AX2219,0)</f>
        <v>0</v>
      </c>
      <c r="BG2219" s="62">
        <f>IF(Voorblad!$E$10=Rekenblad!BC2219,Rekenblad!AY2219,0)</f>
        <v>0</v>
      </c>
      <c r="BH2219" s="37">
        <f>IF(Voorblad!$E$10=Rekenblad!BC2219,Rekenblad!AZ2219,0)</f>
        <v>0</v>
      </c>
      <c r="BI2219" s="37">
        <f>IF(Voorblad!$E$10=Rekenblad!BC2219,Rekenblad!BA2219,0)</f>
        <v>0</v>
      </c>
      <c r="BK2219">
        <v>72</v>
      </c>
      <c r="BL2219" s="37">
        <f>IF(Voorblad!$E$14=Rekenblad!$BL$2155,Rekenblad!BD2219,0)</f>
        <v>0</v>
      </c>
      <c r="BM2219" s="37">
        <f>IF(Voorblad!$E$14=Rekenblad!$BL$2155,Rekenblad!BE2219,0)</f>
        <v>0</v>
      </c>
      <c r="BN2219" s="37">
        <f>IF(Voorblad!$E$14=Rekenblad!$BL$2155,Rekenblad!BF2219,0)</f>
        <v>0</v>
      </c>
      <c r="BO2219" s="37">
        <f>IF(Voorblad!$E$14=Rekenblad!$BL$2155,Rekenblad!BG2219,0)</f>
        <v>0</v>
      </c>
      <c r="BP2219" s="37">
        <f>IF(Voorblad!$E$14=Rekenblad!$BL$2155,Rekenblad!BH2219,0)</f>
        <v>0</v>
      </c>
      <c r="BQ2219" s="37">
        <f>IF(Voorblad!$E$14=Rekenblad!$BL$2155,Rekenblad!BI2219,0)</f>
        <v>0</v>
      </c>
    </row>
    <row r="2220" spans="2:69" x14ac:dyDescent="0.25">
      <c r="B2220">
        <f>'Data TREND'!$BR$210</f>
        <v>73</v>
      </c>
      <c r="C2220" s="37">
        <f>'Data TREND'!BT354</f>
        <v>442.92724080694416</v>
      </c>
      <c r="D2220" s="37">
        <f>'Data TREND'!BU354</f>
        <v>169.23613916678988</v>
      </c>
      <c r="E2220" s="37">
        <f>'Data TREND'!BV354</f>
        <v>323.26227782907006</v>
      </c>
      <c r="F2220" s="37">
        <f>'Data TREND'!BW354</f>
        <v>935.38245045539566</v>
      </c>
      <c r="G2220" s="37">
        <f>'Data TREND'!BX354</f>
        <v>33.669082501048138</v>
      </c>
      <c r="H2220" s="37">
        <f>'Data TREND'!BY354</f>
        <v>13.75258991157491</v>
      </c>
      <c r="J2220" s="37">
        <f t="shared" si="1528"/>
        <v>442.92724080694416</v>
      </c>
      <c r="K2220" s="37">
        <f t="shared" si="1529"/>
        <v>169.23613916678988</v>
      </c>
      <c r="L2220" s="37">
        <f t="shared" si="1530"/>
        <v>323.26227782907006</v>
      </c>
      <c r="M2220" s="37">
        <f t="shared" si="1531"/>
        <v>935.38245045539566</v>
      </c>
      <c r="N2220" s="37">
        <f t="shared" si="1532"/>
        <v>33.669082501048138</v>
      </c>
      <c r="O2220" s="37">
        <f t="shared" si="1533"/>
        <v>13.75258991157491</v>
      </c>
      <c r="Q2220">
        <f>'Data TREND'!$BR$210</f>
        <v>73</v>
      </c>
      <c r="R2220" s="37">
        <f>'Data TREND'!CA354</f>
        <v>520.12287334281132</v>
      </c>
      <c r="S2220" s="37">
        <f>'Data TREND'!CB354</f>
        <v>206.80648417787381</v>
      </c>
      <c r="T2220" s="37">
        <f>'Data TREND'!CC354</f>
        <v>322.92123639856555</v>
      </c>
      <c r="U2220" s="37">
        <f>'Data TREND'!CD354</f>
        <v>1049.7052227363956</v>
      </c>
      <c r="V2220" s="37">
        <f>'Data TREND'!CE354</f>
        <v>38.123093030891496</v>
      </c>
      <c r="W2220" s="37">
        <f>'Data TREND'!CF354</f>
        <v>15.55614785496676</v>
      </c>
      <c r="Y2220" s="37">
        <f t="shared" si="1534"/>
        <v>0</v>
      </c>
      <c r="Z2220" s="37">
        <f t="shared" si="1535"/>
        <v>0</v>
      </c>
      <c r="AA2220" s="37">
        <f t="shared" si="1536"/>
        <v>0</v>
      </c>
      <c r="AB2220" s="37">
        <f t="shared" si="1537"/>
        <v>0</v>
      </c>
      <c r="AC2220" s="37">
        <f t="shared" si="1538"/>
        <v>0</v>
      </c>
      <c r="AD2220" s="37">
        <f t="shared" si="1539"/>
        <v>0</v>
      </c>
      <c r="AF2220">
        <f>'Data TREND'!$BR$210</f>
        <v>73</v>
      </c>
      <c r="AG2220" s="37">
        <f>'Data TREND'!CH354</f>
        <v>595.15167410134541</v>
      </c>
      <c r="AH2220" s="37">
        <f>'Data TREND'!CI354</f>
        <v>211.50196959560503</v>
      </c>
      <c r="AI2220" s="37">
        <f>'Data TREND'!CJ354</f>
        <v>323.54351014204104</v>
      </c>
      <c r="AJ2220" s="37">
        <f>'Data TREND'!CK354</f>
        <v>1130.22410259452</v>
      </c>
      <c r="AK2220" s="37">
        <f>'Data TREND'!CL354</f>
        <v>41.317272468261322</v>
      </c>
      <c r="AL2220" s="37">
        <f>'Data TREND'!CM354</f>
        <v>16.941498972489065</v>
      </c>
      <c r="AN2220" s="37">
        <f t="shared" si="1540"/>
        <v>0</v>
      </c>
      <c r="AO2220" s="37">
        <f t="shared" si="1541"/>
        <v>0</v>
      </c>
      <c r="AP2220" s="37">
        <f t="shared" si="1542"/>
        <v>0</v>
      </c>
      <c r="AQ2220" s="37">
        <f t="shared" si="1543"/>
        <v>0</v>
      </c>
      <c r="AR2220" s="37">
        <f t="shared" si="1544"/>
        <v>0</v>
      </c>
      <c r="AS2220" s="37">
        <f t="shared" si="1545"/>
        <v>0</v>
      </c>
      <c r="AU2220">
        <v>73</v>
      </c>
      <c r="AV2220" s="37">
        <f t="shared" si="1546"/>
        <v>442.92724080694416</v>
      </c>
      <c r="AW2220" s="37">
        <f t="shared" si="1547"/>
        <v>169.23613916678988</v>
      </c>
      <c r="AX2220" s="37">
        <f t="shared" si="1548"/>
        <v>323.26227782907006</v>
      </c>
      <c r="AY2220" s="37">
        <f t="shared" si="1549"/>
        <v>935.38245045539566</v>
      </c>
      <c r="AZ2220" s="37">
        <f t="shared" si="1550"/>
        <v>33.669082501048138</v>
      </c>
      <c r="BA2220" s="37">
        <f t="shared" si="1551"/>
        <v>13.75258991157491</v>
      </c>
      <c r="BC2220">
        <v>73</v>
      </c>
      <c r="BD2220" s="37">
        <f>IF(Voorblad!$E$10=Rekenblad!BC2220,Rekenblad!AV2220,0)</f>
        <v>0</v>
      </c>
      <c r="BE2220" s="37">
        <f>IF(Voorblad!$E$10=Rekenblad!BC2220,Rekenblad!AW2220,0)</f>
        <v>0</v>
      </c>
      <c r="BF2220" s="37">
        <f>IF(Voorblad!$E$10=Rekenblad!BC2220,Rekenblad!AX2220,0)</f>
        <v>0</v>
      </c>
      <c r="BG2220" s="62">
        <f>IF(Voorblad!$E$10=Rekenblad!BC2220,Rekenblad!AY2220,0)</f>
        <v>0</v>
      </c>
      <c r="BH2220" s="37">
        <f>IF(Voorblad!$E$10=Rekenblad!BC2220,Rekenblad!AZ2220,0)</f>
        <v>0</v>
      </c>
      <c r="BI2220" s="37">
        <f>IF(Voorblad!$E$10=Rekenblad!BC2220,Rekenblad!BA2220,0)</f>
        <v>0</v>
      </c>
      <c r="BK2220">
        <v>73</v>
      </c>
      <c r="BL2220" s="37">
        <f>IF(Voorblad!$E$14=Rekenblad!$BL$2155,Rekenblad!BD2220,0)</f>
        <v>0</v>
      </c>
      <c r="BM2220" s="37">
        <f>IF(Voorblad!$E$14=Rekenblad!$BL$2155,Rekenblad!BE2220,0)</f>
        <v>0</v>
      </c>
      <c r="BN2220" s="37">
        <f>IF(Voorblad!$E$14=Rekenblad!$BL$2155,Rekenblad!BF2220,0)</f>
        <v>0</v>
      </c>
      <c r="BO2220" s="37">
        <f>IF(Voorblad!$E$14=Rekenblad!$BL$2155,Rekenblad!BG2220,0)</f>
        <v>0</v>
      </c>
      <c r="BP2220" s="37">
        <f>IF(Voorblad!$E$14=Rekenblad!$BL$2155,Rekenblad!BH2220,0)</f>
        <v>0</v>
      </c>
      <c r="BQ2220" s="37">
        <f>IF(Voorblad!$E$14=Rekenblad!$BL$2155,Rekenblad!BI2220,0)</f>
        <v>0</v>
      </c>
    </row>
    <row r="2221" spans="2:69" x14ac:dyDescent="0.25">
      <c r="B2221">
        <f>'Data TREND'!$BR$211</f>
        <v>74</v>
      </c>
      <c r="C2221" s="37">
        <f>'Data TREND'!BT355</f>
        <v>448.03398125580611</v>
      </c>
      <c r="D2221" s="37">
        <f>'Data TREND'!BU355</f>
        <v>171.24390580136355</v>
      </c>
      <c r="E2221" s="37">
        <f>'Data TREND'!BV355</f>
        <v>327.67552740007409</v>
      </c>
      <c r="F2221" s="37">
        <f>'Data TREND'!BW355</f>
        <v>946.9078294871963</v>
      </c>
      <c r="G2221" s="37">
        <f>'Data TREND'!BX355</f>
        <v>33.523619989068401</v>
      </c>
      <c r="H2221" s="37">
        <f>'Data TREND'!BY355</f>
        <v>13.690825702554406</v>
      </c>
      <c r="J2221" s="37">
        <f t="shared" si="1528"/>
        <v>448.03398125580611</v>
      </c>
      <c r="K2221" s="37">
        <f t="shared" si="1529"/>
        <v>171.24390580136355</v>
      </c>
      <c r="L2221" s="37">
        <f t="shared" si="1530"/>
        <v>327.67552740007409</v>
      </c>
      <c r="M2221" s="37">
        <f t="shared" si="1531"/>
        <v>946.9078294871963</v>
      </c>
      <c r="N2221" s="37">
        <f t="shared" si="1532"/>
        <v>33.523619989068401</v>
      </c>
      <c r="O2221" s="37">
        <f t="shared" si="1533"/>
        <v>13.690825702554406</v>
      </c>
      <c r="Q2221">
        <f>'Data TREND'!$BR$211</f>
        <v>74</v>
      </c>
      <c r="R2221" s="37">
        <f>'Data TREND'!CA355</f>
        <v>526.0030007933633</v>
      </c>
      <c r="S2221" s="37">
        <f>'Data TREND'!CB355</f>
        <v>209.13723205541459</v>
      </c>
      <c r="T2221" s="37">
        <f>'Data TREND'!CC355</f>
        <v>327.34491306827124</v>
      </c>
      <c r="U2221" s="37">
        <f>'Data TREND'!CD355</f>
        <v>1062.3418021684715</v>
      </c>
      <c r="V2221" s="37">
        <f>'Data TREND'!CE355</f>
        <v>37.903432575795591</v>
      </c>
      <c r="W2221" s="37">
        <f>'Data TREND'!CF355</f>
        <v>15.465608454959145</v>
      </c>
      <c r="Y2221" s="37">
        <f t="shared" si="1534"/>
        <v>0</v>
      </c>
      <c r="Z2221" s="37">
        <f t="shared" si="1535"/>
        <v>0</v>
      </c>
      <c r="AA2221" s="37">
        <f t="shared" si="1536"/>
        <v>0</v>
      </c>
      <c r="AB2221" s="37">
        <f t="shared" si="1537"/>
        <v>0</v>
      </c>
      <c r="AC2221" s="37">
        <f t="shared" si="1538"/>
        <v>0</v>
      </c>
      <c r="AD2221" s="37">
        <f t="shared" si="1539"/>
        <v>0</v>
      </c>
      <c r="AF2221">
        <f>'Data TREND'!$BR$211</f>
        <v>74</v>
      </c>
      <c r="AG2221" s="37">
        <f>'Data TREND'!CH355</f>
        <v>601.74290366090611</v>
      </c>
      <c r="AH2221" s="37">
        <f>'Data TREND'!CI355</f>
        <v>213.86615154706669</v>
      </c>
      <c r="AI2221" s="37">
        <f>'Data TREND'!CJ355</f>
        <v>327.92362544128684</v>
      </c>
      <c r="AJ2221" s="37">
        <f>'Data TREND'!CK355</f>
        <v>1143.5554386209988</v>
      </c>
      <c r="AK2221" s="37">
        <f>'Data TREND'!CL355</f>
        <v>40.996920817378935</v>
      </c>
      <c r="AL2221" s="37">
        <f>'Data TREND'!CM355</f>
        <v>16.80810504584241</v>
      </c>
      <c r="AN2221" s="37">
        <f t="shared" si="1540"/>
        <v>0</v>
      </c>
      <c r="AO2221" s="37">
        <f t="shared" si="1541"/>
        <v>0</v>
      </c>
      <c r="AP2221" s="37">
        <f t="shared" si="1542"/>
        <v>0</v>
      </c>
      <c r="AQ2221" s="37">
        <f t="shared" si="1543"/>
        <v>0</v>
      </c>
      <c r="AR2221" s="37">
        <f t="shared" si="1544"/>
        <v>0</v>
      </c>
      <c r="AS2221" s="37">
        <f t="shared" si="1545"/>
        <v>0</v>
      </c>
      <c r="AU2221">
        <v>74</v>
      </c>
      <c r="AV2221" s="37">
        <f t="shared" si="1546"/>
        <v>448.03398125580611</v>
      </c>
      <c r="AW2221" s="37">
        <f t="shared" si="1547"/>
        <v>171.24390580136355</v>
      </c>
      <c r="AX2221" s="37">
        <f t="shared" si="1548"/>
        <v>327.67552740007409</v>
      </c>
      <c r="AY2221" s="37">
        <f t="shared" si="1549"/>
        <v>946.9078294871963</v>
      </c>
      <c r="AZ2221" s="37">
        <f t="shared" si="1550"/>
        <v>33.523619989068401</v>
      </c>
      <c r="BA2221" s="37">
        <f t="shared" si="1551"/>
        <v>13.690825702554406</v>
      </c>
      <c r="BC2221">
        <v>74</v>
      </c>
      <c r="BD2221" s="37">
        <f>IF(Voorblad!$E$10=Rekenblad!BC2221,Rekenblad!AV2221,0)</f>
        <v>0</v>
      </c>
      <c r="BE2221" s="37">
        <f>IF(Voorblad!$E$10=Rekenblad!BC2221,Rekenblad!AW2221,0)</f>
        <v>0</v>
      </c>
      <c r="BF2221" s="37">
        <f>IF(Voorblad!$E$10=Rekenblad!BC2221,Rekenblad!AX2221,0)</f>
        <v>0</v>
      </c>
      <c r="BG2221" s="62">
        <f>IF(Voorblad!$E$10=Rekenblad!BC2221,Rekenblad!AY2221,0)</f>
        <v>0</v>
      </c>
      <c r="BH2221" s="37">
        <f>IF(Voorblad!$E$10=Rekenblad!BC2221,Rekenblad!AZ2221,0)</f>
        <v>0</v>
      </c>
      <c r="BI2221" s="37">
        <f>IF(Voorblad!$E$10=Rekenblad!BC2221,Rekenblad!BA2221,0)</f>
        <v>0</v>
      </c>
      <c r="BK2221">
        <v>74</v>
      </c>
      <c r="BL2221" s="37">
        <f>IF(Voorblad!$E$14=Rekenblad!$BL$2155,Rekenblad!BD2221,0)</f>
        <v>0</v>
      </c>
      <c r="BM2221" s="37">
        <f>IF(Voorblad!$E$14=Rekenblad!$BL$2155,Rekenblad!BE2221,0)</f>
        <v>0</v>
      </c>
      <c r="BN2221" s="37">
        <f>IF(Voorblad!$E$14=Rekenblad!$BL$2155,Rekenblad!BF2221,0)</f>
        <v>0</v>
      </c>
      <c r="BO2221" s="37">
        <f>IF(Voorblad!$E$14=Rekenblad!$BL$2155,Rekenblad!BG2221,0)</f>
        <v>0</v>
      </c>
      <c r="BP2221" s="37">
        <f>IF(Voorblad!$E$14=Rekenblad!$BL$2155,Rekenblad!BH2221,0)</f>
        <v>0</v>
      </c>
      <c r="BQ2221" s="37">
        <f>IF(Voorblad!$E$14=Rekenblad!$BL$2155,Rekenblad!BI2221,0)</f>
        <v>0</v>
      </c>
    </row>
    <row r="2222" spans="2:69" x14ac:dyDescent="0.25">
      <c r="B2222">
        <f>'Data TREND'!$BR$212</f>
        <v>75</v>
      </c>
      <c r="C2222" s="37">
        <f>'Data TREND'!BT356</f>
        <v>453.14072170466807</v>
      </c>
      <c r="D2222" s="37">
        <f>'Data TREND'!BU356</f>
        <v>173.25167243593722</v>
      </c>
      <c r="E2222" s="37">
        <f>'Data TREND'!BV356</f>
        <v>332.08877697107812</v>
      </c>
      <c r="F2222" s="37">
        <f>'Data TREND'!BW356</f>
        <v>958.43320851899682</v>
      </c>
      <c r="G2222" s="37">
        <f>'Data TREND'!BX356</f>
        <v>33.378157477088656</v>
      </c>
      <c r="H2222" s="37">
        <f>'Data TREND'!BY356</f>
        <v>13.629061493533904</v>
      </c>
      <c r="J2222" s="37">
        <f t="shared" ref="J2222:J2285" si="1552">$B$1725*C2222</f>
        <v>453.14072170466807</v>
      </c>
      <c r="K2222" s="37">
        <f t="shared" ref="K2222:K2285" si="1553">$B$1725*D2222</f>
        <v>173.25167243593722</v>
      </c>
      <c r="L2222" s="37">
        <f t="shared" ref="L2222:L2285" si="1554">$B$1725*E2222</f>
        <v>332.08877697107812</v>
      </c>
      <c r="M2222" s="37">
        <f t="shared" ref="M2222:M2285" si="1555">$B$1725*F2222</f>
        <v>958.43320851899682</v>
      </c>
      <c r="N2222" s="37">
        <f t="shared" ref="N2222:N2285" si="1556">$B$1725*G2222</f>
        <v>33.378157477088656</v>
      </c>
      <c r="O2222" s="37">
        <f t="shared" ref="O2222:O2285" si="1557">$B$1725*H2222</f>
        <v>13.629061493533904</v>
      </c>
      <c r="Q2222">
        <f>'Data TREND'!$BR$212</f>
        <v>75</v>
      </c>
      <c r="R2222" s="37">
        <f>'Data TREND'!CA356</f>
        <v>531.88312824391505</v>
      </c>
      <c r="S2222" s="37">
        <f>'Data TREND'!CB356</f>
        <v>211.46797993295536</v>
      </c>
      <c r="T2222" s="37">
        <f>'Data TREND'!CC356</f>
        <v>331.76858973797692</v>
      </c>
      <c r="U2222" s="37">
        <f>'Data TREND'!CD356</f>
        <v>1074.9783816005477</v>
      </c>
      <c r="V2222" s="37">
        <f>'Data TREND'!CE356</f>
        <v>37.683772120699679</v>
      </c>
      <c r="W2222" s="37">
        <f>'Data TREND'!CF356</f>
        <v>15.375069054951531</v>
      </c>
      <c r="Y2222" s="37">
        <f t="shared" ref="Y2222:Y2285" si="1558">$Q$1725*R2222</f>
        <v>0</v>
      </c>
      <c r="Z2222" s="37">
        <f t="shared" ref="Z2222:Z2285" si="1559">$Q$1725*S2222</f>
        <v>0</v>
      </c>
      <c r="AA2222" s="37">
        <f t="shared" ref="AA2222:AA2285" si="1560">$Q$1725*T2222</f>
        <v>0</v>
      </c>
      <c r="AB2222" s="37">
        <f t="shared" ref="AB2222:AB2285" si="1561">$Q$1725*U2222</f>
        <v>0</v>
      </c>
      <c r="AC2222" s="37">
        <f t="shared" ref="AC2222:AC2285" si="1562">$Q$1725*V2222</f>
        <v>0</v>
      </c>
      <c r="AD2222" s="37">
        <f t="shared" ref="AD2222:AD2285" si="1563">$Q$1725*W2222</f>
        <v>0</v>
      </c>
      <c r="AF2222">
        <f>'Data TREND'!$BR$212</f>
        <v>75</v>
      </c>
      <c r="AG2222" s="37">
        <f>'Data TREND'!CH356</f>
        <v>608.33413322046681</v>
      </c>
      <c r="AH2222" s="37">
        <f>'Data TREND'!CI356</f>
        <v>216.23033349852838</v>
      </c>
      <c r="AI2222" s="37">
        <f>'Data TREND'!CJ356</f>
        <v>332.30374074053259</v>
      </c>
      <c r="AJ2222" s="37">
        <f>'Data TREND'!CK356</f>
        <v>1156.8867746474775</v>
      </c>
      <c r="AK2222" s="37">
        <f>'Data TREND'!CL356</f>
        <v>40.676569166496556</v>
      </c>
      <c r="AL2222" s="37">
        <f>'Data TREND'!CM356</f>
        <v>16.674711119195756</v>
      </c>
      <c r="AN2222" s="37">
        <f t="shared" ref="AN2222:AN2285" si="1564">$AF$1725*AG2222</f>
        <v>0</v>
      </c>
      <c r="AO2222" s="37">
        <f t="shared" ref="AO2222:AO2285" si="1565">$AF$1725*AH2222</f>
        <v>0</v>
      </c>
      <c r="AP2222" s="37">
        <f t="shared" ref="AP2222:AP2285" si="1566">$AF$1725*AI2222</f>
        <v>0</v>
      </c>
      <c r="AQ2222" s="37">
        <f t="shared" ref="AQ2222:AQ2285" si="1567">$AF$1725*AJ2222</f>
        <v>0</v>
      </c>
      <c r="AR2222" s="37">
        <f t="shared" ref="AR2222:AR2285" si="1568">$AF$1725*AK2222</f>
        <v>0</v>
      </c>
      <c r="AS2222" s="37">
        <f t="shared" ref="AS2222:AS2285" si="1569">$AF$1725*AL2222</f>
        <v>0</v>
      </c>
      <c r="AU2222">
        <v>75</v>
      </c>
      <c r="AV2222" s="37">
        <f t="shared" ref="AV2222:AV2285" si="1570">J2222+Y2222+AN2222</f>
        <v>453.14072170466807</v>
      </c>
      <c r="AW2222" s="37">
        <f t="shared" ref="AW2222:AW2285" si="1571">K2222+Z2222+AO2222</f>
        <v>173.25167243593722</v>
      </c>
      <c r="AX2222" s="37">
        <f t="shared" ref="AX2222:AX2285" si="1572">L2222+AA2222+AP2222</f>
        <v>332.08877697107812</v>
      </c>
      <c r="AY2222" s="37">
        <f t="shared" ref="AY2222:AY2285" si="1573">M2222+AB2222+AQ2222</f>
        <v>958.43320851899682</v>
      </c>
      <c r="AZ2222" s="37">
        <f t="shared" ref="AZ2222:AZ2285" si="1574">N2222+AC2222+AR2222</f>
        <v>33.378157477088656</v>
      </c>
      <c r="BA2222" s="37">
        <f t="shared" ref="BA2222:BA2285" si="1575">O2222+AD2222+AS2222</f>
        <v>13.629061493533904</v>
      </c>
      <c r="BC2222">
        <v>75</v>
      </c>
      <c r="BD2222" s="37">
        <f>IF(Voorblad!$E$10=Rekenblad!BC2222,Rekenblad!AV2222,0)</f>
        <v>0</v>
      </c>
      <c r="BE2222" s="37">
        <f>IF(Voorblad!$E$10=Rekenblad!BC2222,Rekenblad!AW2222,0)</f>
        <v>0</v>
      </c>
      <c r="BF2222" s="37">
        <f>IF(Voorblad!$E$10=Rekenblad!BC2222,Rekenblad!AX2222,0)</f>
        <v>0</v>
      </c>
      <c r="BG2222" s="62">
        <f>IF(Voorblad!$E$10=Rekenblad!BC2222,Rekenblad!AY2222,0)</f>
        <v>0</v>
      </c>
      <c r="BH2222" s="37">
        <f>IF(Voorblad!$E$10=Rekenblad!BC2222,Rekenblad!AZ2222,0)</f>
        <v>0</v>
      </c>
      <c r="BI2222" s="37">
        <f>IF(Voorblad!$E$10=Rekenblad!BC2222,Rekenblad!BA2222,0)</f>
        <v>0</v>
      </c>
      <c r="BK2222">
        <v>75</v>
      </c>
      <c r="BL2222" s="37">
        <f>IF(Voorblad!$E$14=Rekenblad!$BL$2155,Rekenblad!BD2222,0)</f>
        <v>0</v>
      </c>
      <c r="BM2222" s="37">
        <f>IF(Voorblad!$E$14=Rekenblad!$BL$2155,Rekenblad!BE2222,0)</f>
        <v>0</v>
      </c>
      <c r="BN2222" s="37">
        <f>IF(Voorblad!$E$14=Rekenblad!$BL$2155,Rekenblad!BF2222,0)</f>
        <v>0</v>
      </c>
      <c r="BO2222" s="37">
        <f>IF(Voorblad!$E$14=Rekenblad!$BL$2155,Rekenblad!BG2222,0)</f>
        <v>0</v>
      </c>
      <c r="BP2222" s="37">
        <f>IF(Voorblad!$E$14=Rekenblad!$BL$2155,Rekenblad!BH2222,0)</f>
        <v>0</v>
      </c>
      <c r="BQ2222" s="37">
        <f>IF(Voorblad!$E$14=Rekenblad!$BL$2155,Rekenblad!BI2222,0)</f>
        <v>0</v>
      </c>
    </row>
    <row r="2223" spans="2:69" x14ac:dyDescent="0.25">
      <c r="B2223">
        <f>'Data TREND'!$BR$213</f>
        <v>76</v>
      </c>
      <c r="C2223" s="37">
        <f>'Data TREND'!BT357</f>
        <v>458.24746215353008</v>
      </c>
      <c r="D2223" s="37">
        <f>'Data TREND'!BU357</f>
        <v>175.25943907051089</v>
      </c>
      <c r="E2223" s="37">
        <f>'Data TREND'!BV357</f>
        <v>336.50202654208204</v>
      </c>
      <c r="F2223" s="37">
        <f>'Data TREND'!BW357</f>
        <v>969.95858755079735</v>
      </c>
      <c r="G2223" s="37">
        <f>'Data TREND'!BX357</f>
        <v>33.232694965108919</v>
      </c>
      <c r="H2223" s="37">
        <f>'Data TREND'!BY357</f>
        <v>13.567297284513401</v>
      </c>
      <c r="J2223" s="37">
        <f t="shared" si="1552"/>
        <v>458.24746215353008</v>
      </c>
      <c r="K2223" s="37">
        <f t="shared" si="1553"/>
        <v>175.25943907051089</v>
      </c>
      <c r="L2223" s="37">
        <f t="shared" si="1554"/>
        <v>336.50202654208204</v>
      </c>
      <c r="M2223" s="37">
        <f t="shared" si="1555"/>
        <v>969.95858755079735</v>
      </c>
      <c r="N2223" s="37">
        <f t="shared" si="1556"/>
        <v>33.232694965108919</v>
      </c>
      <c r="O2223" s="37">
        <f t="shared" si="1557"/>
        <v>13.567297284513401</v>
      </c>
      <c r="Q2223">
        <f>'Data TREND'!$BR$213</f>
        <v>76</v>
      </c>
      <c r="R2223" s="37">
        <f>'Data TREND'!CA357</f>
        <v>537.76325569446703</v>
      </c>
      <c r="S2223" s="37">
        <f>'Data TREND'!CB357</f>
        <v>213.79872781049613</v>
      </c>
      <c r="T2223" s="37">
        <f>'Data TREND'!CC357</f>
        <v>336.19226640768261</v>
      </c>
      <c r="U2223" s="37">
        <f>'Data TREND'!CD357</f>
        <v>1087.6149610326238</v>
      </c>
      <c r="V2223" s="37">
        <f>'Data TREND'!CE357</f>
        <v>37.464111665603774</v>
      </c>
      <c r="W2223" s="37">
        <f>'Data TREND'!CF357</f>
        <v>15.284529654943915</v>
      </c>
      <c r="Y2223" s="37">
        <f t="shared" si="1558"/>
        <v>0</v>
      </c>
      <c r="Z2223" s="37">
        <f t="shared" si="1559"/>
        <v>0</v>
      </c>
      <c r="AA2223" s="37">
        <f t="shared" si="1560"/>
        <v>0</v>
      </c>
      <c r="AB2223" s="37">
        <f t="shared" si="1561"/>
        <v>0</v>
      </c>
      <c r="AC2223" s="37">
        <f t="shared" si="1562"/>
        <v>0</v>
      </c>
      <c r="AD2223" s="37">
        <f t="shared" si="1563"/>
        <v>0</v>
      </c>
      <c r="AF2223">
        <f>'Data TREND'!$BR$213</f>
        <v>76</v>
      </c>
      <c r="AG2223" s="37">
        <f>'Data TREND'!CH357</f>
        <v>614.9253627800274</v>
      </c>
      <c r="AH2223" s="37">
        <f>'Data TREND'!CI357</f>
        <v>218.59451544999007</v>
      </c>
      <c r="AI2223" s="37">
        <f>'Data TREND'!CJ357</f>
        <v>336.68385603977839</v>
      </c>
      <c r="AJ2223" s="37">
        <f>'Data TREND'!CK357</f>
        <v>1170.2181106739563</v>
      </c>
      <c r="AK2223" s="37">
        <f>'Data TREND'!CL357</f>
        <v>40.356217515614176</v>
      </c>
      <c r="AL2223" s="37">
        <f>'Data TREND'!CM357</f>
        <v>16.541317192549101</v>
      </c>
      <c r="AN2223" s="37">
        <f t="shared" si="1564"/>
        <v>0</v>
      </c>
      <c r="AO2223" s="37">
        <f t="shared" si="1565"/>
        <v>0</v>
      </c>
      <c r="AP2223" s="37">
        <f t="shared" si="1566"/>
        <v>0</v>
      </c>
      <c r="AQ2223" s="37">
        <f t="shared" si="1567"/>
        <v>0</v>
      </c>
      <c r="AR2223" s="37">
        <f t="shared" si="1568"/>
        <v>0</v>
      </c>
      <c r="AS2223" s="37">
        <f t="shared" si="1569"/>
        <v>0</v>
      </c>
      <c r="AU2223">
        <v>76</v>
      </c>
      <c r="AV2223" s="37">
        <f t="shared" si="1570"/>
        <v>458.24746215353008</v>
      </c>
      <c r="AW2223" s="37">
        <f t="shared" si="1571"/>
        <v>175.25943907051089</v>
      </c>
      <c r="AX2223" s="37">
        <f t="shared" si="1572"/>
        <v>336.50202654208204</v>
      </c>
      <c r="AY2223" s="37">
        <f t="shared" si="1573"/>
        <v>969.95858755079735</v>
      </c>
      <c r="AZ2223" s="37">
        <f t="shared" si="1574"/>
        <v>33.232694965108919</v>
      </c>
      <c r="BA2223" s="37">
        <f t="shared" si="1575"/>
        <v>13.567297284513401</v>
      </c>
      <c r="BC2223">
        <v>76</v>
      </c>
      <c r="BD2223" s="37">
        <f>IF(Voorblad!$E$10=Rekenblad!BC2223,Rekenblad!AV2223,0)</f>
        <v>0</v>
      </c>
      <c r="BE2223" s="37">
        <f>IF(Voorblad!$E$10=Rekenblad!BC2223,Rekenblad!AW2223,0)</f>
        <v>0</v>
      </c>
      <c r="BF2223" s="37">
        <f>IF(Voorblad!$E$10=Rekenblad!BC2223,Rekenblad!AX2223,0)</f>
        <v>0</v>
      </c>
      <c r="BG2223" s="62">
        <f>IF(Voorblad!$E$10=Rekenblad!BC2223,Rekenblad!AY2223,0)</f>
        <v>0</v>
      </c>
      <c r="BH2223" s="37">
        <f>IF(Voorblad!$E$10=Rekenblad!BC2223,Rekenblad!AZ2223,0)</f>
        <v>0</v>
      </c>
      <c r="BI2223" s="37">
        <f>IF(Voorblad!$E$10=Rekenblad!BC2223,Rekenblad!BA2223,0)</f>
        <v>0</v>
      </c>
      <c r="BK2223">
        <v>76</v>
      </c>
      <c r="BL2223" s="37">
        <f>IF(Voorblad!$E$14=Rekenblad!$BL$2155,Rekenblad!BD2223,0)</f>
        <v>0</v>
      </c>
      <c r="BM2223" s="37">
        <f>IF(Voorblad!$E$14=Rekenblad!$BL$2155,Rekenblad!BE2223,0)</f>
        <v>0</v>
      </c>
      <c r="BN2223" s="37">
        <f>IF(Voorblad!$E$14=Rekenblad!$BL$2155,Rekenblad!BF2223,0)</f>
        <v>0</v>
      </c>
      <c r="BO2223" s="37">
        <f>IF(Voorblad!$E$14=Rekenblad!$BL$2155,Rekenblad!BG2223,0)</f>
        <v>0</v>
      </c>
      <c r="BP2223" s="37">
        <f>IF(Voorblad!$E$14=Rekenblad!$BL$2155,Rekenblad!BH2223,0)</f>
        <v>0</v>
      </c>
      <c r="BQ2223" s="37">
        <f>IF(Voorblad!$E$14=Rekenblad!$BL$2155,Rekenblad!BI2223,0)</f>
        <v>0</v>
      </c>
    </row>
    <row r="2224" spans="2:69" x14ac:dyDescent="0.25">
      <c r="B2224">
        <f>'Data TREND'!$BR$214</f>
        <v>77</v>
      </c>
      <c r="C2224" s="37">
        <f>'Data TREND'!BT358</f>
        <v>463.35420260239204</v>
      </c>
      <c r="D2224" s="37">
        <f>'Data TREND'!BU358</f>
        <v>177.26720570508454</v>
      </c>
      <c r="E2224" s="37">
        <f>'Data TREND'!BV358</f>
        <v>340.91527611308607</v>
      </c>
      <c r="F2224" s="37">
        <f>'Data TREND'!BW358</f>
        <v>981.48396658259787</v>
      </c>
      <c r="G2224" s="37">
        <f>'Data TREND'!BX358</f>
        <v>33.087232453129175</v>
      </c>
      <c r="H2224" s="37">
        <f>'Data TREND'!BY358</f>
        <v>13.505533075492899</v>
      </c>
      <c r="J2224" s="37">
        <f t="shared" si="1552"/>
        <v>463.35420260239204</v>
      </c>
      <c r="K2224" s="37">
        <f t="shared" si="1553"/>
        <v>177.26720570508454</v>
      </c>
      <c r="L2224" s="37">
        <f t="shared" si="1554"/>
        <v>340.91527611308607</v>
      </c>
      <c r="M2224" s="37">
        <f t="shared" si="1555"/>
        <v>981.48396658259787</v>
      </c>
      <c r="N2224" s="37">
        <f t="shared" si="1556"/>
        <v>33.087232453129175</v>
      </c>
      <c r="O2224" s="37">
        <f t="shared" si="1557"/>
        <v>13.505533075492899</v>
      </c>
      <c r="Q2224">
        <f>'Data TREND'!$BR$214</f>
        <v>77</v>
      </c>
      <c r="R2224" s="37">
        <f>'Data TREND'!CA358</f>
        <v>543.64338314501879</v>
      </c>
      <c r="S2224" s="37">
        <f>'Data TREND'!CB358</f>
        <v>216.12947568803691</v>
      </c>
      <c r="T2224" s="37">
        <f>'Data TREND'!CC358</f>
        <v>340.61594307738829</v>
      </c>
      <c r="U2224" s="37">
        <f>'Data TREND'!CD358</f>
        <v>1100.2515404646997</v>
      </c>
      <c r="V2224" s="37">
        <f>'Data TREND'!CE358</f>
        <v>37.244451210507869</v>
      </c>
      <c r="W2224" s="37">
        <f>'Data TREND'!CF358</f>
        <v>15.193990254936299</v>
      </c>
      <c r="Y2224" s="37">
        <f t="shared" si="1558"/>
        <v>0</v>
      </c>
      <c r="Z2224" s="37">
        <f t="shared" si="1559"/>
        <v>0</v>
      </c>
      <c r="AA2224" s="37">
        <f t="shared" si="1560"/>
        <v>0</v>
      </c>
      <c r="AB2224" s="37">
        <f t="shared" si="1561"/>
        <v>0</v>
      </c>
      <c r="AC2224" s="37">
        <f t="shared" si="1562"/>
        <v>0</v>
      </c>
      <c r="AD2224" s="37">
        <f t="shared" si="1563"/>
        <v>0</v>
      </c>
      <c r="AF2224">
        <f>'Data TREND'!$BR$214</f>
        <v>77</v>
      </c>
      <c r="AG2224" s="37">
        <f>'Data TREND'!CH358</f>
        <v>621.51659233958799</v>
      </c>
      <c r="AH2224" s="37">
        <f>'Data TREND'!CI358</f>
        <v>220.95869740145176</v>
      </c>
      <c r="AI2224" s="37">
        <f>'Data TREND'!CJ358</f>
        <v>341.06397133902419</v>
      </c>
      <c r="AJ2224" s="37">
        <f>'Data TREND'!CK358</f>
        <v>1183.5494467004351</v>
      </c>
      <c r="AK2224" s="37">
        <f>'Data TREND'!CL358</f>
        <v>40.035865864731797</v>
      </c>
      <c r="AL2224" s="37">
        <f>'Data TREND'!CM358</f>
        <v>16.407923265902447</v>
      </c>
      <c r="AN2224" s="37">
        <f t="shared" si="1564"/>
        <v>0</v>
      </c>
      <c r="AO2224" s="37">
        <f t="shared" si="1565"/>
        <v>0</v>
      </c>
      <c r="AP2224" s="37">
        <f t="shared" si="1566"/>
        <v>0</v>
      </c>
      <c r="AQ2224" s="37">
        <f t="shared" si="1567"/>
        <v>0</v>
      </c>
      <c r="AR2224" s="37">
        <f t="shared" si="1568"/>
        <v>0</v>
      </c>
      <c r="AS2224" s="37">
        <f t="shared" si="1569"/>
        <v>0</v>
      </c>
      <c r="AU2224">
        <v>77</v>
      </c>
      <c r="AV2224" s="37">
        <f t="shared" si="1570"/>
        <v>463.35420260239204</v>
      </c>
      <c r="AW2224" s="37">
        <f t="shared" si="1571"/>
        <v>177.26720570508454</v>
      </c>
      <c r="AX2224" s="37">
        <f t="shared" si="1572"/>
        <v>340.91527611308607</v>
      </c>
      <c r="AY2224" s="37">
        <f t="shared" si="1573"/>
        <v>981.48396658259787</v>
      </c>
      <c r="AZ2224" s="37">
        <f t="shared" si="1574"/>
        <v>33.087232453129175</v>
      </c>
      <c r="BA2224" s="37">
        <f t="shared" si="1575"/>
        <v>13.505533075492899</v>
      </c>
      <c r="BC2224">
        <v>77</v>
      </c>
      <c r="BD2224" s="37">
        <f>IF(Voorblad!$E$10=Rekenblad!BC2224,Rekenblad!AV2224,0)</f>
        <v>0</v>
      </c>
      <c r="BE2224" s="37">
        <f>IF(Voorblad!$E$10=Rekenblad!BC2224,Rekenblad!AW2224,0)</f>
        <v>0</v>
      </c>
      <c r="BF2224" s="37">
        <f>IF(Voorblad!$E$10=Rekenblad!BC2224,Rekenblad!AX2224,0)</f>
        <v>0</v>
      </c>
      <c r="BG2224" s="62">
        <f>IF(Voorblad!$E$10=Rekenblad!BC2224,Rekenblad!AY2224,0)</f>
        <v>0</v>
      </c>
      <c r="BH2224" s="37">
        <f>IF(Voorblad!$E$10=Rekenblad!BC2224,Rekenblad!AZ2224,0)</f>
        <v>0</v>
      </c>
      <c r="BI2224" s="37">
        <f>IF(Voorblad!$E$10=Rekenblad!BC2224,Rekenblad!BA2224,0)</f>
        <v>0</v>
      </c>
      <c r="BK2224">
        <v>77</v>
      </c>
      <c r="BL2224" s="37">
        <f>IF(Voorblad!$E$14=Rekenblad!$BL$2155,Rekenblad!BD2224,0)</f>
        <v>0</v>
      </c>
      <c r="BM2224" s="37">
        <f>IF(Voorblad!$E$14=Rekenblad!$BL$2155,Rekenblad!BE2224,0)</f>
        <v>0</v>
      </c>
      <c r="BN2224" s="37">
        <f>IF(Voorblad!$E$14=Rekenblad!$BL$2155,Rekenblad!BF2224,0)</f>
        <v>0</v>
      </c>
      <c r="BO2224" s="37">
        <f>IF(Voorblad!$E$14=Rekenblad!$BL$2155,Rekenblad!BG2224,0)</f>
        <v>0</v>
      </c>
      <c r="BP2224" s="37">
        <f>IF(Voorblad!$E$14=Rekenblad!$BL$2155,Rekenblad!BH2224,0)</f>
        <v>0</v>
      </c>
      <c r="BQ2224" s="37">
        <f>IF(Voorblad!$E$14=Rekenblad!$BL$2155,Rekenblad!BI2224,0)</f>
        <v>0</v>
      </c>
    </row>
    <row r="2225" spans="2:69" x14ac:dyDescent="0.25">
      <c r="B2225">
        <f>'Data TREND'!$BR$215</f>
        <v>78</v>
      </c>
      <c r="C2225" s="37">
        <f>'Data TREND'!BT359</f>
        <v>468.46094305125399</v>
      </c>
      <c r="D2225" s="37">
        <f>'Data TREND'!BU359</f>
        <v>179.27497233965821</v>
      </c>
      <c r="E2225" s="37">
        <f>'Data TREND'!BV359</f>
        <v>345.3285256840901</v>
      </c>
      <c r="F2225" s="37">
        <f>'Data TREND'!BW359</f>
        <v>993.00934561439851</v>
      </c>
      <c r="G2225" s="37">
        <f>'Data TREND'!BX359</f>
        <v>32.941769941149431</v>
      </c>
      <c r="H2225" s="37">
        <f>'Data TREND'!BY359</f>
        <v>13.443768866472396</v>
      </c>
      <c r="J2225" s="37">
        <f t="shared" si="1552"/>
        <v>468.46094305125399</v>
      </c>
      <c r="K2225" s="37">
        <f t="shared" si="1553"/>
        <v>179.27497233965821</v>
      </c>
      <c r="L2225" s="37">
        <f t="shared" si="1554"/>
        <v>345.3285256840901</v>
      </c>
      <c r="M2225" s="37">
        <f t="shared" si="1555"/>
        <v>993.00934561439851</v>
      </c>
      <c r="N2225" s="37">
        <f t="shared" si="1556"/>
        <v>32.941769941149431</v>
      </c>
      <c r="O2225" s="37">
        <f t="shared" si="1557"/>
        <v>13.443768866472396</v>
      </c>
      <c r="Q2225">
        <f>'Data TREND'!$BR$215</f>
        <v>78</v>
      </c>
      <c r="R2225" s="37">
        <f>'Data TREND'!CA359</f>
        <v>549.52351059557077</v>
      </c>
      <c r="S2225" s="37">
        <f>'Data TREND'!CB359</f>
        <v>218.46022356557768</v>
      </c>
      <c r="T2225" s="37">
        <f>'Data TREND'!CC359</f>
        <v>345.03961974709398</v>
      </c>
      <c r="U2225" s="37">
        <f>'Data TREND'!CD359</f>
        <v>1112.8881198967758</v>
      </c>
      <c r="V2225" s="37">
        <f>'Data TREND'!CE359</f>
        <v>37.024790755411956</v>
      </c>
      <c r="W2225" s="37">
        <f>'Data TREND'!CF359</f>
        <v>15.103450854928685</v>
      </c>
      <c r="Y2225" s="37">
        <f t="shared" si="1558"/>
        <v>0</v>
      </c>
      <c r="Z2225" s="37">
        <f t="shared" si="1559"/>
        <v>0</v>
      </c>
      <c r="AA2225" s="37">
        <f t="shared" si="1560"/>
        <v>0</v>
      </c>
      <c r="AB2225" s="37">
        <f t="shared" si="1561"/>
        <v>0</v>
      </c>
      <c r="AC2225" s="37">
        <f t="shared" si="1562"/>
        <v>0</v>
      </c>
      <c r="AD2225" s="37">
        <f t="shared" si="1563"/>
        <v>0</v>
      </c>
      <c r="AF2225">
        <f>'Data TREND'!$BR$215</f>
        <v>78</v>
      </c>
      <c r="AG2225" s="37">
        <f>'Data TREND'!CH359</f>
        <v>628.10782189914858</v>
      </c>
      <c r="AH2225" s="37">
        <f>'Data TREND'!CI359</f>
        <v>223.32287935291342</v>
      </c>
      <c r="AI2225" s="37">
        <f>'Data TREND'!CJ359</f>
        <v>345.44408663826994</v>
      </c>
      <c r="AJ2225" s="37">
        <f>'Data TREND'!CK359</f>
        <v>1196.8807827269138</v>
      </c>
      <c r="AK2225" s="37">
        <f>'Data TREND'!CL359</f>
        <v>39.715514213849417</v>
      </c>
      <c r="AL2225" s="37">
        <f>'Data TREND'!CM359</f>
        <v>16.274529339255793</v>
      </c>
      <c r="AN2225" s="37">
        <f t="shared" si="1564"/>
        <v>0</v>
      </c>
      <c r="AO2225" s="37">
        <f t="shared" si="1565"/>
        <v>0</v>
      </c>
      <c r="AP2225" s="37">
        <f t="shared" si="1566"/>
        <v>0</v>
      </c>
      <c r="AQ2225" s="37">
        <f t="shared" si="1567"/>
        <v>0</v>
      </c>
      <c r="AR2225" s="37">
        <f t="shared" si="1568"/>
        <v>0</v>
      </c>
      <c r="AS2225" s="37">
        <f t="shared" si="1569"/>
        <v>0</v>
      </c>
      <c r="AU2225">
        <v>78</v>
      </c>
      <c r="AV2225" s="37">
        <f t="shared" si="1570"/>
        <v>468.46094305125399</v>
      </c>
      <c r="AW2225" s="37">
        <f t="shared" si="1571"/>
        <v>179.27497233965821</v>
      </c>
      <c r="AX2225" s="37">
        <f t="shared" si="1572"/>
        <v>345.3285256840901</v>
      </c>
      <c r="AY2225" s="37">
        <f t="shared" si="1573"/>
        <v>993.00934561439851</v>
      </c>
      <c r="AZ2225" s="37">
        <f t="shared" si="1574"/>
        <v>32.941769941149431</v>
      </c>
      <c r="BA2225" s="37">
        <f t="shared" si="1575"/>
        <v>13.443768866472396</v>
      </c>
      <c r="BC2225">
        <v>78</v>
      </c>
      <c r="BD2225" s="37">
        <f>IF(Voorblad!$E$10=Rekenblad!BC2225,Rekenblad!AV2225,0)</f>
        <v>0</v>
      </c>
      <c r="BE2225" s="37">
        <f>IF(Voorblad!$E$10=Rekenblad!BC2225,Rekenblad!AW2225,0)</f>
        <v>0</v>
      </c>
      <c r="BF2225" s="37">
        <f>IF(Voorblad!$E$10=Rekenblad!BC2225,Rekenblad!AX2225,0)</f>
        <v>0</v>
      </c>
      <c r="BG2225" s="62">
        <f>IF(Voorblad!$E$10=Rekenblad!BC2225,Rekenblad!AY2225,0)</f>
        <v>0</v>
      </c>
      <c r="BH2225" s="37">
        <f>IF(Voorblad!$E$10=Rekenblad!BC2225,Rekenblad!AZ2225,0)</f>
        <v>0</v>
      </c>
      <c r="BI2225" s="37">
        <f>IF(Voorblad!$E$10=Rekenblad!BC2225,Rekenblad!BA2225,0)</f>
        <v>0</v>
      </c>
      <c r="BK2225">
        <v>78</v>
      </c>
      <c r="BL2225" s="37">
        <f>IF(Voorblad!$E$14=Rekenblad!$BL$2155,Rekenblad!BD2225,0)</f>
        <v>0</v>
      </c>
      <c r="BM2225" s="37">
        <f>IF(Voorblad!$E$14=Rekenblad!$BL$2155,Rekenblad!BE2225,0)</f>
        <v>0</v>
      </c>
      <c r="BN2225" s="37">
        <f>IF(Voorblad!$E$14=Rekenblad!$BL$2155,Rekenblad!BF2225,0)</f>
        <v>0</v>
      </c>
      <c r="BO2225" s="37">
        <f>IF(Voorblad!$E$14=Rekenblad!$BL$2155,Rekenblad!BG2225,0)</f>
        <v>0</v>
      </c>
      <c r="BP2225" s="37">
        <f>IF(Voorblad!$E$14=Rekenblad!$BL$2155,Rekenblad!BH2225,0)</f>
        <v>0</v>
      </c>
      <c r="BQ2225" s="37">
        <f>IF(Voorblad!$E$14=Rekenblad!$BL$2155,Rekenblad!BI2225,0)</f>
        <v>0</v>
      </c>
    </row>
    <row r="2226" spans="2:69" x14ac:dyDescent="0.25">
      <c r="B2226">
        <f>'Data TREND'!$BR$216</f>
        <v>79</v>
      </c>
      <c r="C2226" s="37">
        <f>'Data TREND'!BT360</f>
        <v>473.56768350011595</v>
      </c>
      <c r="D2226" s="37">
        <f>'Data TREND'!BU360</f>
        <v>181.28273897423188</v>
      </c>
      <c r="E2226" s="37">
        <f>'Data TREND'!BV360</f>
        <v>349.74177525509401</v>
      </c>
      <c r="F2226" s="37">
        <f>'Data TREND'!BW360</f>
        <v>1004.534724646199</v>
      </c>
      <c r="G2226" s="37">
        <f>'Data TREND'!BX360</f>
        <v>32.796307429169687</v>
      </c>
      <c r="H2226" s="37">
        <f>'Data TREND'!BY360</f>
        <v>13.382004657451894</v>
      </c>
      <c r="J2226" s="37">
        <f t="shared" si="1552"/>
        <v>473.56768350011595</v>
      </c>
      <c r="K2226" s="37">
        <f t="shared" si="1553"/>
        <v>181.28273897423188</v>
      </c>
      <c r="L2226" s="37">
        <f t="shared" si="1554"/>
        <v>349.74177525509401</v>
      </c>
      <c r="M2226" s="37">
        <f t="shared" si="1555"/>
        <v>1004.534724646199</v>
      </c>
      <c r="N2226" s="37">
        <f t="shared" si="1556"/>
        <v>32.796307429169687</v>
      </c>
      <c r="O2226" s="37">
        <f t="shared" si="1557"/>
        <v>13.382004657451894</v>
      </c>
      <c r="Q2226">
        <f>'Data TREND'!$BR$216</f>
        <v>79</v>
      </c>
      <c r="R2226" s="37">
        <f>'Data TREND'!CA360</f>
        <v>555.40363804612264</v>
      </c>
      <c r="S2226" s="37">
        <f>'Data TREND'!CB360</f>
        <v>220.79097144311845</v>
      </c>
      <c r="T2226" s="37">
        <f>'Data TREND'!CC360</f>
        <v>349.46329641679966</v>
      </c>
      <c r="U2226" s="37">
        <f>'Data TREND'!CD360</f>
        <v>1125.524699328852</v>
      </c>
      <c r="V2226" s="37">
        <f>'Data TREND'!CE360</f>
        <v>36.805130300316051</v>
      </c>
      <c r="W2226" s="37">
        <f>'Data TREND'!CF360</f>
        <v>15.01291145492107</v>
      </c>
      <c r="Y2226" s="37">
        <f t="shared" si="1558"/>
        <v>0</v>
      </c>
      <c r="Z2226" s="37">
        <f t="shared" si="1559"/>
        <v>0</v>
      </c>
      <c r="AA2226" s="37">
        <f t="shared" si="1560"/>
        <v>0</v>
      </c>
      <c r="AB2226" s="37">
        <f t="shared" si="1561"/>
        <v>0</v>
      </c>
      <c r="AC2226" s="37">
        <f t="shared" si="1562"/>
        <v>0</v>
      </c>
      <c r="AD2226" s="37">
        <f t="shared" si="1563"/>
        <v>0</v>
      </c>
      <c r="AF2226">
        <f>'Data TREND'!$BR$216</f>
        <v>79</v>
      </c>
      <c r="AG2226" s="37">
        <f>'Data TREND'!CH360</f>
        <v>634.69905145870939</v>
      </c>
      <c r="AH2226" s="37">
        <f>'Data TREND'!CI360</f>
        <v>225.68706130437511</v>
      </c>
      <c r="AI2226" s="37">
        <f>'Data TREND'!CJ360</f>
        <v>349.82420193751574</v>
      </c>
      <c r="AJ2226" s="37">
        <f>'Data TREND'!CK360</f>
        <v>1210.2121187533926</v>
      </c>
      <c r="AK2226" s="37">
        <f>'Data TREND'!CL360</f>
        <v>39.395162562967037</v>
      </c>
      <c r="AL2226" s="37">
        <f>'Data TREND'!CM360</f>
        <v>16.141135412609142</v>
      </c>
      <c r="AN2226" s="37">
        <f t="shared" si="1564"/>
        <v>0</v>
      </c>
      <c r="AO2226" s="37">
        <f t="shared" si="1565"/>
        <v>0</v>
      </c>
      <c r="AP2226" s="37">
        <f t="shared" si="1566"/>
        <v>0</v>
      </c>
      <c r="AQ2226" s="37">
        <f t="shared" si="1567"/>
        <v>0</v>
      </c>
      <c r="AR2226" s="37">
        <f t="shared" si="1568"/>
        <v>0</v>
      </c>
      <c r="AS2226" s="37">
        <f t="shared" si="1569"/>
        <v>0</v>
      </c>
      <c r="AU2226">
        <v>79</v>
      </c>
      <c r="AV2226" s="37">
        <f t="shared" si="1570"/>
        <v>473.56768350011595</v>
      </c>
      <c r="AW2226" s="37">
        <f t="shared" si="1571"/>
        <v>181.28273897423188</v>
      </c>
      <c r="AX2226" s="37">
        <f t="shared" si="1572"/>
        <v>349.74177525509401</v>
      </c>
      <c r="AY2226" s="37">
        <f t="shared" si="1573"/>
        <v>1004.534724646199</v>
      </c>
      <c r="AZ2226" s="37">
        <f t="shared" si="1574"/>
        <v>32.796307429169687</v>
      </c>
      <c r="BA2226" s="37">
        <f t="shared" si="1575"/>
        <v>13.382004657451894</v>
      </c>
      <c r="BC2226">
        <v>79</v>
      </c>
      <c r="BD2226" s="37">
        <f>IF(Voorblad!$E$10=Rekenblad!BC2226,Rekenblad!AV2226,0)</f>
        <v>0</v>
      </c>
      <c r="BE2226" s="37">
        <f>IF(Voorblad!$E$10=Rekenblad!BC2226,Rekenblad!AW2226,0)</f>
        <v>0</v>
      </c>
      <c r="BF2226" s="37">
        <f>IF(Voorblad!$E$10=Rekenblad!BC2226,Rekenblad!AX2226,0)</f>
        <v>0</v>
      </c>
      <c r="BG2226" s="62">
        <f>IF(Voorblad!$E$10=Rekenblad!BC2226,Rekenblad!AY2226,0)</f>
        <v>0</v>
      </c>
      <c r="BH2226" s="37">
        <f>IF(Voorblad!$E$10=Rekenblad!BC2226,Rekenblad!AZ2226,0)</f>
        <v>0</v>
      </c>
      <c r="BI2226" s="37">
        <f>IF(Voorblad!$E$10=Rekenblad!BC2226,Rekenblad!BA2226,0)</f>
        <v>0</v>
      </c>
      <c r="BK2226">
        <v>79</v>
      </c>
      <c r="BL2226" s="37">
        <f>IF(Voorblad!$E$14=Rekenblad!$BL$2155,Rekenblad!BD2226,0)</f>
        <v>0</v>
      </c>
      <c r="BM2226" s="37">
        <f>IF(Voorblad!$E$14=Rekenblad!$BL$2155,Rekenblad!BE2226,0)</f>
        <v>0</v>
      </c>
      <c r="BN2226" s="37">
        <f>IF(Voorblad!$E$14=Rekenblad!$BL$2155,Rekenblad!BF2226,0)</f>
        <v>0</v>
      </c>
      <c r="BO2226" s="37">
        <f>IF(Voorblad!$E$14=Rekenblad!$BL$2155,Rekenblad!BG2226,0)</f>
        <v>0</v>
      </c>
      <c r="BP2226" s="37">
        <f>IF(Voorblad!$E$14=Rekenblad!$BL$2155,Rekenblad!BH2226,0)</f>
        <v>0</v>
      </c>
      <c r="BQ2226" s="37">
        <f>IF(Voorblad!$E$14=Rekenblad!$BL$2155,Rekenblad!BI2226,0)</f>
        <v>0</v>
      </c>
    </row>
    <row r="2227" spans="2:69" x14ac:dyDescent="0.25">
      <c r="B2227">
        <f>'Data TREND'!$BR$217</f>
        <v>80</v>
      </c>
      <c r="C2227" s="37">
        <f>'Data TREND'!BT361</f>
        <v>478.67442394897796</v>
      </c>
      <c r="D2227" s="37">
        <f>'Data TREND'!BU361</f>
        <v>183.29050560880555</v>
      </c>
      <c r="E2227" s="37">
        <f>'Data TREND'!BV361</f>
        <v>354.15502482609804</v>
      </c>
      <c r="F2227" s="37">
        <f>'Data TREND'!BW361</f>
        <v>1016.0601036779996</v>
      </c>
      <c r="G2227" s="37">
        <f>'Data TREND'!BX361</f>
        <v>32.65084491718995</v>
      </c>
      <c r="H2227" s="37">
        <f>'Data TREND'!BY361</f>
        <v>13.32024044843139</v>
      </c>
      <c r="J2227" s="37">
        <f t="shared" si="1552"/>
        <v>478.67442394897796</v>
      </c>
      <c r="K2227" s="37">
        <f t="shared" si="1553"/>
        <v>183.29050560880555</v>
      </c>
      <c r="L2227" s="37">
        <f t="shared" si="1554"/>
        <v>354.15502482609804</v>
      </c>
      <c r="M2227" s="37">
        <f t="shared" si="1555"/>
        <v>1016.0601036779996</v>
      </c>
      <c r="N2227" s="37">
        <f t="shared" si="1556"/>
        <v>32.65084491718995</v>
      </c>
      <c r="O2227" s="37">
        <f t="shared" si="1557"/>
        <v>13.32024044843139</v>
      </c>
      <c r="Q2227">
        <f>'Data TREND'!$BR$217</f>
        <v>80</v>
      </c>
      <c r="R2227" s="37">
        <f>'Data TREND'!CA361</f>
        <v>561.2837654966745</v>
      </c>
      <c r="S2227" s="37">
        <f>'Data TREND'!CB361</f>
        <v>223.12171932065922</v>
      </c>
      <c r="T2227" s="37">
        <f>'Data TREND'!CC361</f>
        <v>353.88697308650535</v>
      </c>
      <c r="U2227" s="37">
        <f>'Data TREND'!CD361</f>
        <v>1138.1612787609279</v>
      </c>
      <c r="V2227" s="37">
        <f>'Data TREND'!CE361</f>
        <v>36.585469845220146</v>
      </c>
      <c r="W2227" s="37">
        <f>'Data TREND'!CF361</f>
        <v>14.922372054913454</v>
      </c>
      <c r="Y2227" s="37">
        <f t="shared" si="1558"/>
        <v>0</v>
      </c>
      <c r="Z2227" s="37">
        <f t="shared" si="1559"/>
        <v>0</v>
      </c>
      <c r="AA2227" s="37">
        <f t="shared" si="1560"/>
        <v>0</v>
      </c>
      <c r="AB2227" s="37">
        <f t="shared" si="1561"/>
        <v>0</v>
      </c>
      <c r="AC2227" s="37">
        <f t="shared" si="1562"/>
        <v>0</v>
      </c>
      <c r="AD2227" s="37">
        <f t="shared" si="1563"/>
        <v>0</v>
      </c>
      <c r="AF2227">
        <f>'Data TREND'!$BR$217</f>
        <v>80</v>
      </c>
      <c r="AG2227" s="37">
        <f>'Data TREND'!CH361</f>
        <v>641.29028101826998</v>
      </c>
      <c r="AH2227" s="37">
        <f>'Data TREND'!CI361</f>
        <v>228.05124325583679</v>
      </c>
      <c r="AI2227" s="37">
        <f>'Data TREND'!CJ361</f>
        <v>354.20431723676148</v>
      </c>
      <c r="AJ2227" s="37">
        <f>'Data TREND'!CK361</f>
        <v>1223.5434547798714</v>
      </c>
      <c r="AK2227" s="37">
        <f>'Data TREND'!CL361</f>
        <v>39.074810912084658</v>
      </c>
      <c r="AL2227" s="37">
        <f>'Data TREND'!CM361</f>
        <v>16.007741485962487</v>
      </c>
      <c r="AN2227" s="37">
        <f t="shared" si="1564"/>
        <v>0</v>
      </c>
      <c r="AO2227" s="37">
        <f t="shared" si="1565"/>
        <v>0</v>
      </c>
      <c r="AP2227" s="37">
        <f t="shared" si="1566"/>
        <v>0</v>
      </c>
      <c r="AQ2227" s="37">
        <f t="shared" si="1567"/>
        <v>0</v>
      </c>
      <c r="AR2227" s="37">
        <f t="shared" si="1568"/>
        <v>0</v>
      </c>
      <c r="AS2227" s="37">
        <f t="shared" si="1569"/>
        <v>0</v>
      </c>
      <c r="AU2227">
        <v>80</v>
      </c>
      <c r="AV2227" s="37">
        <f t="shared" si="1570"/>
        <v>478.67442394897796</v>
      </c>
      <c r="AW2227" s="37">
        <f t="shared" si="1571"/>
        <v>183.29050560880555</v>
      </c>
      <c r="AX2227" s="37">
        <f t="shared" si="1572"/>
        <v>354.15502482609804</v>
      </c>
      <c r="AY2227" s="37">
        <f t="shared" si="1573"/>
        <v>1016.0601036779996</v>
      </c>
      <c r="AZ2227" s="37">
        <f t="shared" si="1574"/>
        <v>32.65084491718995</v>
      </c>
      <c r="BA2227" s="37">
        <f t="shared" si="1575"/>
        <v>13.32024044843139</v>
      </c>
      <c r="BC2227">
        <v>80</v>
      </c>
      <c r="BD2227" s="37">
        <f>IF(Voorblad!$E$10=Rekenblad!BC2227,Rekenblad!AV2227,0)</f>
        <v>0</v>
      </c>
      <c r="BE2227" s="37">
        <f>IF(Voorblad!$E$10=Rekenblad!BC2227,Rekenblad!AW2227,0)</f>
        <v>0</v>
      </c>
      <c r="BF2227" s="37">
        <f>IF(Voorblad!$E$10=Rekenblad!BC2227,Rekenblad!AX2227,0)</f>
        <v>0</v>
      </c>
      <c r="BG2227" s="62">
        <f>IF(Voorblad!$E$10=Rekenblad!BC2227,Rekenblad!AY2227,0)</f>
        <v>0</v>
      </c>
      <c r="BH2227" s="37">
        <f>IF(Voorblad!$E$10=Rekenblad!BC2227,Rekenblad!AZ2227,0)</f>
        <v>0</v>
      </c>
      <c r="BI2227" s="37">
        <f>IF(Voorblad!$E$10=Rekenblad!BC2227,Rekenblad!BA2227,0)</f>
        <v>0</v>
      </c>
      <c r="BK2227">
        <v>80</v>
      </c>
      <c r="BL2227" s="37">
        <f>IF(Voorblad!$E$14=Rekenblad!$BL$2155,Rekenblad!BD2227,0)</f>
        <v>0</v>
      </c>
      <c r="BM2227" s="37">
        <f>IF(Voorblad!$E$14=Rekenblad!$BL$2155,Rekenblad!BE2227,0)</f>
        <v>0</v>
      </c>
      <c r="BN2227" s="37">
        <f>IF(Voorblad!$E$14=Rekenblad!$BL$2155,Rekenblad!BF2227,0)</f>
        <v>0</v>
      </c>
      <c r="BO2227" s="37">
        <f>IF(Voorblad!$E$14=Rekenblad!$BL$2155,Rekenblad!BG2227,0)</f>
        <v>0</v>
      </c>
      <c r="BP2227" s="37">
        <f>IF(Voorblad!$E$14=Rekenblad!$BL$2155,Rekenblad!BH2227,0)</f>
        <v>0</v>
      </c>
      <c r="BQ2227" s="37">
        <f>IF(Voorblad!$E$14=Rekenblad!$BL$2155,Rekenblad!BI2227,0)</f>
        <v>0</v>
      </c>
    </row>
    <row r="2228" spans="2:69" x14ac:dyDescent="0.25">
      <c r="B2228">
        <f>'Data TREND'!$BR$218</f>
        <v>81</v>
      </c>
      <c r="C2228" s="37">
        <f>'Data TREND'!BT362</f>
        <v>483.78116439783992</v>
      </c>
      <c r="D2228" s="37">
        <f>'Data TREND'!BU362</f>
        <v>185.29827224337919</v>
      </c>
      <c r="E2228" s="37">
        <f>'Data TREND'!BV362</f>
        <v>358.56827439710207</v>
      </c>
      <c r="F2228" s="37">
        <f>'Data TREND'!BW362</f>
        <v>1027.5854827098001</v>
      </c>
      <c r="G2228" s="37">
        <f>'Data TREND'!BX362</f>
        <v>32.505382405210206</v>
      </c>
      <c r="H2228" s="37">
        <f>'Data TREND'!BY362</f>
        <v>13.258476239410887</v>
      </c>
      <c r="J2228" s="37">
        <f t="shared" si="1552"/>
        <v>483.78116439783992</v>
      </c>
      <c r="K2228" s="37">
        <f t="shared" si="1553"/>
        <v>185.29827224337919</v>
      </c>
      <c r="L2228" s="37">
        <f t="shared" si="1554"/>
        <v>358.56827439710207</v>
      </c>
      <c r="M2228" s="37">
        <f t="shared" si="1555"/>
        <v>1027.5854827098001</v>
      </c>
      <c r="N2228" s="37">
        <f t="shared" si="1556"/>
        <v>32.505382405210206</v>
      </c>
      <c r="O2228" s="37">
        <f t="shared" si="1557"/>
        <v>13.258476239410887</v>
      </c>
      <c r="Q2228">
        <f>'Data TREND'!$BR$218</f>
        <v>81</v>
      </c>
      <c r="R2228" s="37">
        <f>'Data TREND'!CA362</f>
        <v>567.16389294722637</v>
      </c>
      <c r="S2228" s="37">
        <f>'Data TREND'!CB362</f>
        <v>225.4524671982</v>
      </c>
      <c r="T2228" s="37">
        <f>'Data TREND'!CC362</f>
        <v>358.31064975621098</v>
      </c>
      <c r="U2228" s="37">
        <f>'Data TREND'!CD362</f>
        <v>1150.7978581930042</v>
      </c>
      <c r="V2228" s="37">
        <f>'Data TREND'!CE362</f>
        <v>36.365809390124241</v>
      </c>
      <c r="W2228" s="37">
        <f>'Data TREND'!CF362</f>
        <v>14.83183265490584</v>
      </c>
      <c r="Y2228" s="37">
        <f t="shared" si="1558"/>
        <v>0</v>
      </c>
      <c r="Z2228" s="37">
        <f t="shared" si="1559"/>
        <v>0</v>
      </c>
      <c r="AA2228" s="37">
        <f t="shared" si="1560"/>
        <v>0</v>
      </c>
      <c r="AB2228" s="37">
        <f t="shared" si="1561"/>
        <v>0</v>
      </c>
      <c r="AC2228" s="37">
        <f t="shared" si="1562"/>
        <v>0</v>
      </c>
      <c r="AD2228" s="37">
        <f t="shared" si="1563"/>
        <v>0</v>
      </c>
      <c r="AF2228">
        <f>'Data TREND'!$BR$218</f>
        <v>81</v>
      </c>
      <c r="AG2228" s="37">
        <f>'Data TREND'!CH362</f>
        <v>647.88151057783057</v>
      </c>
      <c r="AH2228" s="37">
        <f>'Data TREND'!CI362</f>
        <v>230.41542520729845</v>
      </c>
      <c r="AI2228" s="37">
        <f>'Data TREND'!CJ362</f>
        <v>358.58443253600728</v>
      </c>
      <c r="AJ2228" s="37">
        <f>'Data TREND'!CK362</f>
        <v>1236.8747908063501</v>
      </c>
      <c r="AK2228" s="37">
        <f>'Data TREND'!CL362</f>
        <v>38.754459261202271</v>
      </c>
      <c r="AL2228" s="37">
        <f>'Data TREND'!CM362</f>
        <v>15.874347559315833</v>
      </c>
      <c r="AN2228" s="37">
        <f t="shared" si="1564"/>
        <v>0</v>
      </c>
      <c r="AO2228" s="37">
        <f t="shared" si="1565"/>
        <v>0</v>
      </c>
      <c r="AP2228" s="37">
        <f t="shared" si="1566"/>
        <v>0</v>
      </c>
      <c r="AQ2228" s="37">
        <f t="shared" si="1567"/>
        <v>0</v>
      </c>
      <c r="AR2228" s="37">
        <f t="shared" si="1568"/>
        <v>0</v>
      </c>
      <c r="AS2228" s="37">
        <f t="shared" si="1569"/>
        <v>0</v>
      </c>
      <c r="AU2228">
        <v>81</v>
      </c>
      <c r="AV2228" s="37">
        <f t="shared" si="1570"/>
        <v>483.78116439783992</v>
      </c>
      <c r="AW2228" s="37">
        <f t="shared" si="1571"/>
        <v>185.29827224337919</v>
      </c>
      <c r="AX2228" s="37">
        <f t="shared" si="1572"/>
        <v>358.56827439710207</v>
      </c>
      <c r="AY2228" s="37">
        <f t="shared" si="1573"/>
        <v>1027.5854827098001</v>
      </c>
      <c r="AZ2228" s="37">
        <f t="shared" si="1574"/>
        <v>32.505382405210206</v>
      </c>
      <c r="BA2228" s="37">
        <f t="shared" si="1575"/>
        <v>13.258476239410887</v>
      </c>
      <c r="BC2228">
        <v>81</v>
      </c>
      <c r="BD2228" s="37">
        <f>IF(Voorblad!$E$10=Rekenblad!BC2228,Rekenblad!AV2228,0)</f>
        <v>0</v>
      </c>
      <c r="BE2228" s="37">
        <f>IF(Voorblad!$E$10=Rekenblad!BC2228,Rekenblad!AW2228,0)</f>
        <v>0</v>
      </c>
      <c r="BF2228" s="37">
        <f>IF(Voorblad!$E$10=Rekenblad!BC2228,Rekenblad!AX2228,0)</f>
        <v>0</v>
      </c>
      <c r="BG2228" s="62">
        <f>IF(Voorblad!$E$10=Rekenblad!BC2228,Rekenblad!AY2228,0)</f>
        <v>0</v>
      </c>
      <c r="BH2228" s="37">
        <f>IF(Voorblad!$E$10=Rekenblad!BC2228,Rekenblad!AZ2228,0)</f>
        <v>0</v>
      </c>
      <c r="BI2228" s="37">
        <f>IF(Voorblad!$E$10=Rekenblad!BC2228,Rekenblad!BA2228,0)</f>
        <v>0</v>
      </c>
      <c r="BK2228">
        <v>81</v>
      </c>
      <c r="BL2228" s="37">
        <f>IF(Voorblad!$E$14=Rekenblad!$BL$2155,Rekenblad!BD2228,0)</f>
        <v>0</v>
      </c>
      <c r="BM2228" s="37">
        <f>IF(Voorblad!$E$14=Rekenblad!$BL$2155,Rekenblad!BE2228,0)</f>
        <v>0</v>
      </c>
      <c r="BN2228" s="37">
        <f>IF(Voorblad!$E$14=Rekenblad!$BL$2155,Rekenblad!BF2228,0)</f>
        <v>0</v>
      </c>
      <c r="BO2228" s="37">
        <f>IF(Voorblad!$E$14=Rekenblad!$BL$2155,Rekenblad!BG2228,0)</f>
        <v>0</v>
      </c>
      <c r="BP2228" s="37">
        <f>IF(Voorblad!$E$14=Rekenblad!$BL$2155,Rekenblad!BH2228,0)</f>
        <v>0</v>
      </c>
      <c r="BQ2228" s="37">
        <f>IF(Voorblad!$E$14=Rekenblad!$BL$2155,Rekenblad!BI2228,0)</f>
        <v>0</v>
      </c>
    </row>
    <row r="2229" spans="2:69" x14ac:dyDescent="0.25">
      <c r="B2229">
        <f>'Data TREND'!$BR$219</f>
        <v>82</v>
      </c>
      <c r="C2229" s="37">
        <f>'Data TREND'!BT363</f>
        <v>488.88790484670187</v>
      </c>
      <c r="D2229" s="37">
        <f>'Data TREND'!BU363</f>
        <v>187.30603887795286</v>
      </c>
      <c r="E2229" s="37">
        <f>'Data TREND'!BV363</f>
        <v>362.98152396810599</v>
      </c>
      <c r="F2229" s="37">
        <f>'Data TREND'!BW363</f>
        <v>1039.1108617416007</v>
      </c>
      <c r="G2229" s="37">
        <f>'Data TREND'!BX363</f>
        <v>32.359919893230462</v>
      </c>
      <c r="H2229" s="37">
        <f>'Data TREND'!BY363</f>
        <v>13.196712030390383</v>
      </c>
      <c r="J2229" s="37">
        <f t="shared" si="1552"/>
        <v>488.88790484670187</v>
      </c>
      <c r="K2229" s="37">
        <f t="shared" si="1553"/>
        <v>187.30603887795286</v>
      </c>
      <c r="L2229" s="37">
        <f t="shared" si="1554"/>
        <v>362.98152396810599</v>
      </c>
      <c r="M2229" s="37">
        <f t="shared" si="1555"/>
        <v>1039.1108617416007</v>
      </c>
      <c r="N2229" s="37">
        <f t="shared" si="1556"/>
        <v>32.359919893230462</v>
      </c>
      <c r="O2229" s="37">
        <f t="shared" si="1557"/>
        <v>13.196712030390383</v>
      </c>
      <c r="Q2229">
        <f>'Data TREND'!$BR$219</f>
        <v>82</v>
      </c>
      <c r="R2229" s="37">
        <f>'Data TREND'!CA363</f>
        <v>573.04402039777824</v>
      </c>
      <c r="S2229" s="37">
        <f>'Data TREND'!CB363</f>
        <v>227.78321507574077</v>
      </c>
      <c r="T2229" s="37">
        <f>'Data TREND'!CC363</f>
        <v>362.73432642591666</v>
      </c>
      <c r="U2229" s="37">
        <f>'Data TREND'!CD363</f>
        <v>1163.4344376250801</v>
      </c>
      <c r="V2229" s="37">
        <f>'Data TREND'!CE363</f>
        <v>36.146148935028336</v>
      </c>
      <c r="W2229" s="37">
        <f>'Data TREND'!CF363</f>
        <v>14.741293254898224</v>
      </c>
      <c r="Y2229" s="37">
        <f t="shared" si="1558"/>
        <v>0</v>
      </c>
      <c r="Z2229" s="37">
        <f t="shared" si="1559"/>
        <v>0</v>
      </c>
      <c r="AA2229" s="37">
        <f t="shared" si="1560"/>
        <v>0</v>
      </c>
      <c r="AB2229" s="37">
        <f t="shared" si="1561"/>
        <v>0</v>
      </c>
      <c r="AC2229" s="37">
        <f t="shared" si="1562"/>
        <v>0</v>
      </c>
      <c r="AD2229" s="37">
        <f t="shared" si="1563"/>
        <v>0</v>
      </c>
      <c r="AF2229">
        <f>'Data TREND'!$BR$219</f>
        <v>82</v>
      </c>
      <c r="AG2229" s="37">
        <f>'Data TREND'!CH363</f>
        <v>654.47274013739116</v>
      </c>
      <c r="AH2229" s="37">
        <f>'Data TREND'!CI363</f>
        <v>232.77960715876014</v>
      </c>
      <c r="AI2229" s="37">
        <f>'Data TREND'!CJ363</f>
        <v>362.96454783525303</v>
      </c>
      <c r="AJ2229" s="37">
        <f>'Data TREND'!CK363</f>
        <v>1250.2061268328289</v>
      </c>
      <c r="AK2229" s="37">
        <f>'Data TREND'!CL363</f>
        <v>38.434107610319899</v>
      </c>
      <c r="AL2229" s="37">
        <f>'Data TREND'!CM363</f>
        <v>15.740953632669179</v>
      </c>
      <c r="AN2229" s="37">
        <f t="shared" si="1564"/>
        <v>0</v>
      </c>
      <c r="AO2229" s="37">
        <f t="shared" si="1565"/>
        <v>0</v>
      </c>
      <c r="AP2229" s="37">
        <f t="shared" si="1566"/>
        <v>0</v>
      </c>
      <c r="AQ2229" s="37">
        <f t="shared" si="1567"/>
        <v>0</v>
      </c>
      <c r="AR2229" s="37">
        <f t="shared" si="1568"/>
        <v>0</v>
      </c>
      <c r="AS2229" s="37">
        <f t="shared" si="1569"/>
        <v>0</v>
      </c>
      <c r="AU2229">
        <v>82</v>
      </c>
      <c r="AV2229" s="37">
        <f t="shared" si="1570"/>
        <v>488.88790484670187</v>
      </c>
      <c r="AW2229" s="37">
        <f t="shared" si="1571"/>
        <v>187.30603887795286</v>
      </c>
      <c r="AX2229" s="37">
        <f t="shared" si="1572"/>
        <v>362.98152396810599</v>
      </c>
      <c r="AY2229" s="37">
        <f t="shared" si="1573"/>
        <v>1039.1108617416007</v>
      </c>
      <c r="AZ2229" s="37">
        <f t="shared" si="1574"/>
        <v>32.359919893230462</v>
      </c>
      <c r="BA2229" s="37">
        <f t="shared" si="1575"/>
        <v>13.196712030390383</v>
      </c>
      <c r="BC2229">
        <v>82</v>
      </c>
      <c r="BD2229" s="37">
        <f>IF(Voorblad!$E$10=Rekenblad!BC2229,Rekenblad!AV2229,0)</f>
        <v>0</v>
      </c>
      <c r="BE2229" s="37">
        <f>IF(Voorblad!$E$10=Rekenblad!BC2229,Rekenblad!AW2229,0)</f>
        <v>0</v>
      </c>
      <c r="BF2229" s="37">
        <f>IF(Voorblad!$E$10=Rekenblad!BC2229,Rekenblad!AX2229,0)</f>
        <v>0</v>
      </c>
      <c r="BG2229" s="62">
        <f>IF(Voorblad!$E$10=Rekenblad!BC2229,Rekenblad!AY2229,0)</f>
        <v>0</v>
      </c>
      <c r="BH2229" s="37">
        <f>IF(Voorblad!$E$10=Rekenblad!BC2229,Rekenblad!AZ2229,0)</f>
        <v>0</v>
      </c>
      <c r="BI2229" s="37">
        <f>IF(Voorblad!$E$10=Rekenblad!BC2229,Rekenblad!BA2229,0)</f>
        <v>0</v>
      </c>
      <c r="BK2229">
        <v>82</v>
      </c>
      <c r="BL2229" s="37">
        <f>IF(Voorblad!$E$14=Rekenblad!$BL$2155,Rekenblad!BD2229,0)</f>
        <v>0</v>
      </c>
      <c r="BM2229" s="37">
        <f>IF(Voorblad!$E$14=Rekenblad!$BL$2155,Rekenblad!BE2229,0)</f>
        <v>0</v>
      </c>
      <c r="BN2229" s="37">
        <f>IF(Voorblad!$E$14=Rekenblad!$BL$2155,Rekenblad!BF2229,0)</f>
        <v>0</v>
      </c>
      <c r="BO2229" s="37">
        <f>IF(Voorblad!$E$14=Rekenblad!$BL$2155,Rekenblad!BG2229,0)</f>
        <v>0</v>
      </c>
      <c r="BP2229" s="37">
        <f>IF(Voorblad!$E$14=Rekenblad!$BL$2155,Rekenblad!BH2229,0)</f>
        <v>0</v>
      </c>
      <c r="BQ2229" s="37">
        <f>IF(Voorblad!$E$14=Rekenblad!$BL$2155,Rekenblad!BI2229,0)</f>
        <v>0</v>
      </c>
    </row>
    <row r="2230" spans="2:69" x14ac:dyDescent="0.25">
      <c r="B2230">
        <f>'Data TREND'!$BR$220</f>
        <v>83</v>
      </c>
      <c r="C2230" s="37">
        <f>'Data TREND'!BT364</f>
        <v>493.99464529556383</v>
      </c>
      <c r="D2230" s="37">
        <f>'Data TREND'!BU364</f>
        <v>189.31380551252653</v>
      </c>
      <c r="E2230" s="37">
        <f>'Data TREND'!BV364</f>
        <v>367.39477353911002</v>
      </c>
      <c r="F2230" s="37">
        <f>'Data TREND'!BW364</f>
        <v>1050.6362407734014</v>
      </c>
      <c r="G2230" s="37">
        <f>'Data TREND'!BX364</f>
        <v>32.214457381250725</v>
      </c>
      <c r="H2230" s="37">
        <f>'Data TREND'!BY364</f>
        <v>13.134947821369881</v>
      </c>
      <c r="J2230" s="37">
        <f t="shared" si="1552"/>
        <v>493.99464529556383</v>
      </c>
      <c r="K2230" s="37">
        <f t="shared" si="1553"/>
        <v>189.31380551252653</v>
      </c>
      <c r="L2230" s="37">
        <f t="shared" si="1554"/>
        <v>367.39477353911002</v>
      </c>
      <c r="M2230" s="37">
        <f t="shared" si="1555"/>
        <v>1050.6362407734014</v>
      </c>
      <c r="N2230" s="37">
        <f t="shared" si="1556"/>
        <v>32.214457381250725</v>
      </c>
      <c r="O2230" s="37">
        <f t="shared" si="1557"/>
        <v>13.134947821369881</v>
      </c>
      <c r="Q2230">
        <f>'Data TREND'!$BR$220</f>
        <v>83</v>
      </c>
      <c r="R2230" s="37">
        <f>'Data TREND'!CA364</f>
        <v>578.92414784833011</v>
      </c>
      <c r="S2230" s="37">
        <f>'Data TREND'!CB364</f>
        <v>230.11396295328154</v>
      </c>
      <c r="T2230" s="37">
        <f>'Data TREND'!CC364</f>
        <v>367.15800309562235</v>
      </c>
      <c r="U2230" s="37">
        <f>'Data TREND'!CD364</f>
        <v>1176.0710170571563</v>
      </c>
      <c r="V2230" s="37">
        <f>'Data TREND'!CE364</f>
        <v>35.926488479932431</v>
      </c>
      <c r="W2230" s="37">
        <f>'Data TREND'!CF364</f>
        <v>14.65075385489061</v>
      </c>
      <c r="Y2230" s="37">
        <f t="shared" si="1558"/>
        <v>0</v>
      </c>
      <c r="Z2230" s="37">
        <f t="shared" si="1559"/>
        <v>0</v>
      </c>
      <c r="AA2230" s="37">
        <f t="shared" si="1560"/>
        <v>0</v>
      </c>
      <c r="AB2230" s="37">
        <f t="shared" si="1561"/>
        <v>0</v>
      </c>
      <c r="AC2230" s="37">
        <f t="shared" si="1562"/>
        <v>0</v>
      </c>
      <c r="AD2230" s="37">
        <f t="shared" si="1563"/>
        <v>0</v>
      </c>
      <c r="AF2230">
        <f>'Data TREND'!$BR$220</f>
        <v>83</v>
      </c>
      <c r="AG2230" s="37">
        <f>'Data TREND'!CH364</f>
        <v>661.06396969695197</v>
      </c>
      <c r="AH2230" s="37">
        <f>'Data TREND'!CI364</f>
        <v>235.14378911022183</v>
      </c>
      <c r="AI2230" s="37">
        <f>'Data TREND'!CJ364</f>
        <v>367.34466313449883</v>
      </c>
      <c r="AJ2230" s="37">
        <f>'Data TREND'!CK364</f>
        <v>1263.5374628593077</v>
      </c>
      <c r="AK2230" s="37">
        <f>'Data TREND'!CL364</f>
        <v>38.113755959437512</v>
      </c>
      <c r="AL2230" s="37">
        <f>'Data TREND'!CM364</f>
        <v>15.607559706022524</v>
      </c>
      <c r="AN2230" s="37">
        <f t="shared" si="1564"/>
        <v>0</v>
      </c>
      <c r="AO2230" s="37">
        <f t="shared" si="1565"/>
        <v>0</v>
      </c>
      <c r="AP2230" s="37">
        <f t="shared" si="1566"/>
        <v>0</v>
      </c>
      <c r="AQ2230" s="37">
        <f t="shared" si="1567"/>
        <v>0</v>
      </c>
      <c r="AR2230" s="37">
        <f t="shared" si="1568"/>
        <v>0</v>
      </c>
      <c r="AS2230" s="37">
        <f t="shared" si="1569"/>
        <v>0</v>
      </c>
      <c r="AU2230">
        <v>83</v>
      </c>
      <c r="AV2230" s="37">
        <f t="shared" si="1570"/>
        <v>493.99464529556383</v>
      </c>
      <c r="AW2230" s="37">
        <f t="shared" si="1571"/>
        <v>189.31380551252653</v>
      </c>
      <c r="AX2230" s="37">
        <f t="shared" si="1572"/>
        <v>367.39477353911002</v>
      </c>
      <c r="AY2230" s="37">
        <f t="shared" si="1573"/>
        <v>1050.6362407734014</v>
      </c>
      <c r="AZ2230" s="37">
        <f t="shared" si="1574"/>
        <v>32.214457381250725</v>
      </c>
      <c r="BA2230" s="37">
        <f t="shared" si="1575"/>
        <v>13.134947821369881</v>
      </c>
      <c r="BC2230">
        <v>83</v>
      </c>
      <c r="BD2230" s="37">
        <f>IF(Voorblad!$E$10=Rekenblad!BC2230,Rekenblad!AV2230,0)</f>
        <v>0</v>
      </c>
      <c r="BE2230" s="37">
        <f>IF(Voorblad!$E$10=Rekenblad!BC2230,Rekenblad!AW2230,0)</f>
        <v>0</v>
      </c>
      <c r="BF2230" s="37">
        <f>IF(Voorblad!$E$10=Rekenblad!BC2230,Rekenblad!AX2230,0)</f>
        <v>0</v>
      </c>
      <c r="BG2230" s="62">
        <f>IF(Voorblad!$E$10=Rekenblad!BC2230,Rekenblad!AY2230,0)</f>
        <v>0</v>
      </c>
      <c r="BH2230" s="37">
        <f>IF(Voorblad!$E$10=Rekenblad!BC2230,Rekenblad!AZ2230,0)</f>
        <v>0</v>
      </c>
      <c r="BI2230" s="37">
        <f>IF(Voorblad!$E$10=Rekenblad!BC2230,Rekenblad!BA2230,0)</f>
        <v>0</v>
      </c>
      <c r="BK2230">
        <v>83</v>
      </c>
      <c r="BL2230" s="37">
        <f>IF(Voorblad!$E$14=Rekenblad!$BL$2155,Rekenblad!BD2230,0)</f>
        <v>0</v>
      </c>
      <c r="BM2230" s="37">
        <f>IF(Voorblad!$E$14=Rekenblad!$BL$2155,Rekenblad!BE2230,0)</f>
        <v>0</v>
      </c>
      <c r="BN2230" s="37">
        <f>IF(Voorblad!$E$14=Rekenblad!$BL$2155,Rekenblad!BF2230,0)</f>
        <v>0</v>
      </c>
      <c r="BO2230" s="37">
        <f>IF(Voorblad!$E$14=Rekenblad!$BL$2155,Rekenblad!BG2230,0)</f>
        <v>0</v>
      </c>
      <c r="BP2230" s="37">
        <f>IF(Voorblad!$E$14=Rekenblad!$BL$2155,Rekenblad!BH2230,0)</f>
        <v>0</v>
      </c>
      <c r="BQ2230" s="37">
        <f>IF(Voorblad!$E$14=Rekenblad!$BL$2155,Rekenblad!BI2230,0)</f>
        <v>0</v>
      </c>
    </row>
    <row r="2231" spans="2:69" x14ac:dyDescent="0.25">
      <c r="B2231">
        <f>'Data TREND'!$BR$221</f>
        <v>84</v>
      </c>
      <c r="C2231" s="37">
        <f>'Data TREND'!BT365</f>
        <v>499.10138574442578</v>
      </c>
      <c r="D2231" s="37">
        <f>'Data TREND'!BU365</f>
        <v>191.32157214710017</v>
      </c>
      <c r="E2231" s="37">
        <f>'Data TREND'!BV365</f>
        <v>371.80802311011405</v>
      </c>
      <c r="F2231" s="37">
        <f>'Data TREND'!BW365</f>
        <v>1062.1616198052018</v>
      </c>
      <c r="G2231" s="37">
        <f>'Data TREND'!BX365</f>
        <v>32.068994869270981</v>
      </c>
      <c r="H2231" s="37">
        <f>'Data TREND'!BY365</f>
        <v>13.073183612349379</v>
      </c>
      <c r="J2231" s="37">
        <f t="shared" si="1552"/>
        <v>499.10138574442578</v>
      </c>
      <c r="K2231" s="37">
        <f t="shared" si="1553"/>
        <v>191.32157214710017</v>
      </c>
      <c r="L2231" s="37">
        <f t="shared" si="1554"/>
        <v>371.80802311011405</v>
      </c>
      <c r="M2231" s="37">
        <f t="shared" si="1555"/>
        <v>1062.1616198052018</v>
      </c>
      <c r="N2231" s="37">
        <f t="shared" si="1556"/>
        <v>32.068994869270981</v>
      </c>
      <c r="O2231" s="37">
        <f t="shared" si="1557"/>
        <v>13.073183612349379</v>
      </c>
      <c r="Q2231">
        <f>'Data TREND'!$BR$221</f>
        <v>84</v>
      </c>
      <c r="R2231" s="37">
        <f>'Data TREND'!CA365</f>
        <v>584.80427529888198</v>
      </c>
      <c r="S2231" s="37">
        <f>'Data TREND'!CB365</f>
        <v>232.44471083082232</v>
      </c>
      <c r="T2231" s="37">
        <f>'Data TREND'!CC365</f>
        <v>371.58167976532803</v>
      </c>
      <c r="U2231" s="37">
        <f>'Data TREND'!CD365</f>
        <v>1188.7075964892322</v>
      </c>
      <c r="V2231" s="37">
        <f>'Data TREND'!CE365</f>
        <v>35.706828024836526</v>
      </c>
      <c r="W2231" s="37">
        <f>'Data TREND'!CF365</f>
        <v>14.560214454882995</v>
      </c>
      <c r="Y2231" s="37">
        <f t="shared" si="1558"/>
        <v>0</v>
      </c>
      <c r="Z2231" s="37">
        <f t="shared" si="1559"/>
        <v>0</v>
      </c>
      <c r="AA2231" s="37">
        <f t="shared" si="1560"/>
        <v>0</v>
      </c>
      <c r="AB2231" s="37">
        <f t="shared" si="1561"/>
        <v>0</v>
      </c>
      <c r="AC2231" s="37">
        <f t="shared" si="1562"/>
        <v>0</v>
      </c>
      <c r="AD2231" s="37">
        <f t="shared" si="1563"/>
        <v>0</v>
      </c>
      <c r="AF2231">
        <f>'Data TREND'!$BR$221</f>
        <v>84</v>
      </c>
      <c r="AG2231" s="37">
        <f>'Data TREND'!CH365</f>
        <v>667.65519925651256</v>
      </c>
      <c r="AH2231" s="37">
        <f>'Data TREND'!CI365</f>
        <v>237.50797106168352</v>
      </c>
      <c r="AI2231" s="37">
        <f>'Data TREND'!CJ365</f>
        <v>371.72477843374463</v>
      </c>
      <c r="AJ2231" s="37">
        <f>'Data TREND'!CK365</f>
        <v>1276.8687988857864</v>
      </c>
      <c r="AK2231" s="37">
        <f>'Data TREND'!CL365</f>
        <v>37.793404308555139</v>
      </c>
      <c r="AL2231" s="37">
        <f>'Data TREND'!CM365</f>
        <v>15.47416577937587</v>
      </c>
      <c r="AN2231" s="37">
        <f t="shared" si="1564"/>
        <v>0</v>
      </c>
      <c r="AO2231" s="37">
        <f t="shared" si="1565"/>
        <v>0</v>
      </c>
      <c r="AP2231" s="37">
        <f t="shared" si="1566"/>
        <v>0</v>
      </c>
      <c r="AQ2231" s="37">
        <f t="shared" si="1567"/>
        <v>0</v>
      </c>
      <c r="AR2231" s="37">
        <f t="shared" si="1568"/>
        <v>0</v>
      </c>
      <c r="AS2231" s="37">
        <f t="shared" si="1569"/>
        <v>0</v>
      </c>
      <c r="AU2231">
        <v>84</v>
      </c>
      <c r="AV2231" s="37">
        <f t="shared" si="1570"/>
        <v>499.10138574442578</v>
      </c>
      <c r="AW2231" s="37">
        <f t="shared" si="1571"/>
        <v>191.32157214710017</v>
      </c>
      <c r="AX2231" s="37">
        <f t="shared" si="1572"/>
        <v>371.80802311011405</v>
      </c>
      <c r="AY2231" s="37">
        <f t="shared" si="1573"/>
        <v>1062.1616198052018</v>
      </c>
      <c r="AZ2231" s="37">
        <f t="shared" si="1574"/>
        <v>32.068994869270981</v>
      </c>
      <c r="BA2231" s="37">
        <f t="shared" si="1575"/>
        <v>13.073183612349379</v>
      </c>
      <c r="BC2231">
        <v>84</v>
      </c>
      <c r="BD2231" s="37">
        <f>IF(Voorblad!$E$10=Rekenblad!BC2231,Rekenblad!AV2231,0)</f>
        <v>0</v>
      </c>
      <c r="BE2231" s="37">
        <f>IF(Voorblad!$E$10=Rekenblad!BC2231,Rekenblad!AW2231,0)</f>
        <v>0</v>
      </c>
      <c r="BF2231" s="37">
        <f>IF(Voorblad!$E$10=Rekenblad!BC2231,Rekenblad!AX2231,0)</f>
        <v>0</v>
      </c>
      <c r="BG2231" s="62">
        <f>IF(Voorblad!$E$10=Rekenblad!BC2231,Rekenblad!AY2231,0)</f>
        <v>0</v>
      </c>
      <c r="BH2231" s="37">
        <f>IF(Voorblad!$E$10=Rekenblad!BC2231,Rekenblad!AZ2231,0)</f>
        <v>0</v>
      </c>
      <c r="BI2231" s="37">
        <f>IF(Voorblad!$E$10=Rekenblad!BC2231,Rekenblad!BA2231,0)</f>
        <v>0</v>
      </c>
      <c r="BK2231">
        <v>84</v>
      </c>
      <c r="BL2231" s="37">
        <f>IF(Voorblad!$E$14=Rekenblad!$BL$2155,Rekenblad!BD2231,0)</f>
        <v>0</v>
      </c>
      <c r="BM2231" s="37">
        <f>IF(Voorblad!$E$14=Rekenblad!$BL$2155,Rekenblad!BE2231,0)</f>
        <v>0</v>
      </c>
      <c r="BN2231" s="37">
        <f>IF(Voorblad!$E$14=Rekenblad!$BL$2155,Rekenblad!BF2231,0)</f>
        <v>0</v>
      </c>
      <c r="BO2231" s="37">
        <f>IF(Voorblad!$E$14=Rekenblad!$BL$2155,Rekenblad!BG2231,0)</f>
        <v>0</v>
      </c>
      <c r="BP2231" s="37">
        <f>IF(Voorblad!$E$14=Rekenblad!$BL$2155,Rekenblad!BH2231,0)</f>
        <v>0</v>
      </c>
      <c r="BQ2231" s="37">
        <f>IF(Voorblad!$E$14=Rekenblad!$BL$2155,Rekenblad!BI2231,0)</f>
        <v>0</v>
      </c>
    </row>
    <row r="2232" spans="2:69" x14ac:dyDescent="0.25">
      <c r="B2232">
        <f>'Data TREND'!$BR$222</f>
        <v>85</v>
      </c>
      <c r="C2232" s="37">
        <f>'Data TREND'!BT366</f>
        <v>504.2081261932878</v>
      </c>
      <c r="D2232" s="37">
        <f>'Data TREND'!BU366</f>
        <v>193.32933878167384</v>
      </c>
      <c r="E2232" s="37">
        <f>'Data TREND'!BV366</f>
        <v>376.22127268111797</v>
      </c>
      <c r="F2232" s="37">
        <f>'Data TREND'!BW366</f>
        <v>1073.6869988370024</v>
      </c>
      <c r="G2232" s="37">
        <f>'Data TREND'!BX366</f>
        <v>31.923532357291236</v>
      </c>
      <c r="H2232" s="37">
        <f>'Data TREND'!BY366</f>
        <v>13.011419403328876</v>
      </c>
      <c r="J2232" s="37">
        <f t="shared" si="1552"/>
        <v>504.2081261932878</v>
      </c>
      <c r="K2232" s="37">
        <f t="shared" si="1553"/>
        <v>193.32933878167384</v>
      </c>
      <c r="L2232" s="37">
        <f t="shared" si="1554"/>
        <v>376.22127268111797</v>
      </c>
      <c r="M2232" s="37">
        <f t="shared" si="1555"/>
        <v>1073.6869988370024</v>
      </c>
      <c r="N2232" s="37">
        <f t="shared" si="1556"/>
        <v>31.923532357291236</v>
      </c>
      <c r="O2232" s="37">
        <f t="shared" si="1557"/>
        <v>13.011419403328876</v>
      </c>
      <c r="Q2232">
        <f>'Data TREND'!$BR$222</f>
        <v>85</v>
      </c>
      <c r="R2232" s="37">
        <f>'Data TREND'!CA366</f>
        <v>590.68440274943384</v>
      </c>
      <c r="S2232" s="37">
        <f>'Data TREND'!CB366</f>
        <v>234.77545870836309</v>
      </c>
      <c r="T2232" s="37">
        <f>'Data TREND'!CC366</f>
        <v>376.00535643503372</v>
      </c>
      <c r="U2232" s="37">
        <f>'Data TREND'!CD366</f>
        <v>1201.3441759213083</v>
      </c>
      <c r="V2232" s="37">
        <f>'Data TREND'!CE366</f>
        <v>35.487167569740613</v>
      </c>
      <c r="W2232" s="37">
        <f>'Data TREND'!CF366</f>
        <v>14.469675054875379</v>
      </c>
      <c r="Y2232" s="37">
        <f t="shared" si="1558"/>
        <v>0</v>
      </c>
      <c r="Z2232" s="37">
        <f t="shared" si="1559"/>
        <v>0</v>
      </c>
      <c r="AA2232" s="37">
        <f t="shared" si="1560"/>
        <v>0</v>
      </c>
      <c r="AB2232" s="37">
        <f t="shared" si="1561"/>
        <v>0</v>
      </c>
      <c r="AC2232" s="37">
        <f t="shared" si="1562"/>
        <v>0</v>
      </c>
      <c r="AD2232" s="37">
        <f t="shared" si="1563"/>
        <v>0</v>
      </c>
      <c r="AF2232">
        <f>'Data TREND'!$BR$222</f>
        <v>85</v>
      </c>
      <c r="AG2232" s="37">
        <f>'Data TREND'!CH366</f>
        <v>674.24642881607315</v>
      </c>
      <c r="AH2232" s="37">
        <f>'Data TREND'!CI366</f>
        <v>239.87215301314518</v>
      </c>
      <c r="AI2232" s="37">
        <f>'Data TREND'!CJ366</f>
        <v>376.10489373299038</v>
      </c>
      <c r="AJ2232" s="37">
        <f>'Data TREND'!CK366</f>
        <v>1290.2001349122652</v>
      </c>
      <c r="AK2232" s="37">
        <f>'Data TREND'!CL366</f>
        <v>37.473052657672753</v>
      </c>
      <c r="AL2232" s="37">
        <f>'Data TREND'!CM366</f>
        <v>15.340771852729217</v>
      </c>
      <c r="AN2232" s="37">
        <f t="shared" si="1564"/>
        <v>0</v>
      </c>
      <c r="AO2232" s="37">
        <f t="shared" si="1565"/>
        <v>0</v>
      </c>
      <c r="AP2232" s="37">
        <f t="shared" si="1566"/>
        <v>0</v>
      </c>
      <c r="AQ2232" s="37">
        <f t="shared" si="1567"/>
        <v>0</v>
      </c>
      <c r="AR2232" s="37">
        <f t="shared" si="1568"/>
        <v>0</v>
      </c>
      <c r="AS2232" s="37">
        <f t="shared" si="1569"/>
        <v>0</v>
      </c>
      <c r="AU2232">
        <v>85</v>
      </c>
      <c r="AV2232" s="37">
        <f t="shared" si="1570"/>
        <v>504.2081261932878</v>
      </c>
      <c r="AW2232" s="37">
        <f t="shared" si="1571"/>
        <v>193.32933878167384</v>
      </c>
      <c r="AX2232" s="37">
        <f t="shared" si="1572"/>
        <v>376.22127268111797</v>
      </c>
      <c r="AY2232" s="37">
        <f t="shared" si="1573"/>
        <v>1073.6869988370024</v>
      </c>
      <c r="AZ2232" s="37">
        <f t="shared" si="1574"/>
        <v>31.923532357291236</v>
      </c>
      <c r="BA2232" s="37">
        <f t="shared" si="1575"/>
        <v>13.011419403328876</v>
      </c>
      <c r="BC2232">
        <v>85</v>
      </c>
      <c r="BD2232" s="37">
        <f>IF(Voorblad!$E$10=Rekenblad!BC2232,Rekenblad!AV2232,0)</f>
        <v>0</v>
      </c>
      <c r="BE2232" s="37">
        <f>IF(Voorblad!$E$10=Rekenblad!BC2232,Rekenblad!AW2232,0)</f>
        <v>0</v>
      </c>
      <c r="BF2232" s="37">
        <f>IF(Voorblad!$E$10=Rekenblad!BC2232,Rekenblad!AX2232,0)</f>
        <v>0</v>
      </c>
      <c r="BG2232" s="62">
        <f>IF(Voorblad!$E$10=Rekenblad!BC2232,Rekenblad!AY2232,0)</f>
        <v>0</v>
      </c>
      <c r="BH2232" s="37">
        <f>IF(Voorblad!$E$10=Rekenblad!BC2232,Rekenblad!AZ2232,0)</f>
        <v>0</v>
      </c>
      <c r="BI2232" s="37">
        <f>IF(Voorblad!$E$10=Rekenblad!BC2232,Rekenblad!BA2232,0)</f>
        <v>0</v>
      </c>
      <c r="BK2232">
        <v>85</v>
      </c>
      <c r="BL2232" s="37">
        <f>IF(Voorblad!$E$14=Rekenblad!$BL$2155,Rekenblad!BD2232,0)</f>
        <v>0</v>
      </c>
      <c r="BM2232" s="37">
        <f>IF(Voorblad!$E$14=Rekenblad!$BL$2155,Rekenblad!BE2232,0)</f>
        <v>0</v>
      </c>
      <c r="BN2232" s="37">
        <f>IF(Voorblad!$E$14=Rekenblad!$BL$2155,Rekenblad!BF2232,0)</f>
        <v>0</v>
      </c>
      <c r="BO2232" s="37">
        <f>IF(Voorblad!$E$14=Rekenblad!$BL$2155,Rekenblad!BG2232,0)</f>
        <v>0</v>
      </c>
      <c r="BP2232" s="37">
        <f>IF(Voorblad!$E$14=Rekenblad!$BL$2155,Rekenblad!BH2232,0)</f>
        <v>0</v>
      </c>
      <c r="BQ2232" s="37">
        <f>IF(Voorblad!$E$14=Rekenblad!$BL$2155,Rekenblad!BI2232,0)</f>
        <v>0</v>
      </c>
    </row>
    <row r="2233" spans="2:69" x14ac:dyDescent="0.25">
      <c r="B2233">
        <f>'Data TREND'!$BR$223</f>
        <v>86</v>
      </c>
      <c r="C2233" s="37">
        <f>'Data TREND'!BT367</f>
        <v>509.31486664214975</v>
      </c>
      <c r="D2233" s="37">
        <f>'Data TREND'!BU367</f>
        <v>195.33710541624751</v>
      </c>
      <c r="E2233" s="37">
        <f>'Data TREND'!BV367</f>
        <v>380.634522252122</v>
      </c>
      <c r="F2233" s="37">
        <f>'Data TREND'!BW367</f>
        <v>1085.2123778688028</v>
      </c>
      <c r="G2233" s="37">
        <f>'Data TREND'!BX367</f>
        <v>31.778069845311496</v>
      </c>
      <c r="H2233" s="37">
        <f>'Data TREND'!BY367</f>
        <v>12.949655194308374</v>
      </c>
      <c r="J2233" s="37">
        <f t="shared" si="1552"/>
        <v>509.31486664214975</v>
      </c>
      <c r="K2233" s="37">
        <f t="shared" si="1553"/>
        <v>195.33710541624751</v>
      </c>
      <c r="L2233" s="37">
        <f t="shared" si="1554"/>
        <v>380.634522252122</v>
      </c>
      <c r="M2233" s="37">
        <f t="shared" si="1555"/>
        <v>1085.2123778688028</v>
      </c>
      <c r="N2233" s="37">
        <f t="shared" si="1556"/>
        <v>31.778069845311496</v>
      </c>
      <c r="O2233" s="37">
        <f t="shared" si="1557"/>
        <v>12.949655194308374</v>
      </c>
      <c r="Q2233">
        <f>'Data TREND'!$BR$223</f>
        <v>86</v>
      </c>
      <c r="R2233" s="37">
        <f>'Data TREND'!CA367</f>
        <v>596.56453019998571</v>
      </c>
      <c r="S2233" s="37">
        <f>'Data TREND'!CB367</f>
        <v>237.10620658590386</v>
      </c>
      <c r="T2233" s="37">
        <f>'Data TREND'!CC367</f>
        <v>380.4290331047394</v>
      </c>
      <c r="U2233" s="37">
        <f>'Data TREND'!CD367</f>
        <v>1213.9807553533844</v>
      </c>
      <c r="V2233" s="37">
        <f>'Data TREND'!CE367</f>
        <v>35.267507114644708</v>
      </c>
      <c r="W2233" s="37">
        <f>'Data TREND'!CF367</f>
        <v>14.379135654867763</v>
      </c>
      <c r="Y2233" s="37">
        <f t="shared" si="1558"/>
        <v>0</v>
      </c>
      <c r="Z2233" s="37">
        <f t="shared" si="1559"/>
        <v>0</v>
      </c>
      <c r="AA2233" s="37">
        <f t="shared" si="1560"/>
        <v>0</v>
      </c>
      <c r="AB2233" s="37">
        <f t="shared" si="1561"/>
        <v>0</v>
      </c>
      <c r="AC2233" s="37">
        <f t="shared" si="1562"/>
        <v>0</v>
      </c>
      <c r="AD2233" s="37">
        <f t="shared" si="1563"/>
        <v>0</v>
      </c>
      <c r="AF2233">
        <f>'Data TREND'!$BR$223</f>
        <v>86</v>
      </c>
      <c r="AG2233" s="37">
        <f>'Data TREND'!CH367</f>
        <v>680.83765837563374</v>
      </c>
      <c r="AH2233" s="37">
        <f>'Data TREND'!CI367</f>
        <v>242.23633496460687</v>
      </c>
      <c r="AI2233" s="37">
        <f>'Data TREND'!CJ367</f>
        <v>380.48500903223618</v>
      </c>
      <c r="AJ2233" s="37">
        <f>'Data TREND'!CK367</f>
        <v>1303.531470938744</v>
      </c>
      <c r="AK2233" s="37">
        <f>'Data TREND'!CL367</f>
        <v>37.15270100679038</v>
      </c>
      <c r="AL2233" s="37">
        <f>'Data TREND'!CM367</f>
        <v>15.207377926082563</v>
      </c>
      <c r="AN2233" s="37">
        <f t="shared" si="1564"/>
        <v>0</v>
      </c>
      <c r="AO2233" s="37">
        <f t="shared" si="1565"/>
        <v>0</v>
      </c>
      <c r="AP2233" s="37">
        <f t="shared" si="1566"/>
        <v>0</v>
      </c>
      <c r="AQ2233" s="37">
        <f t="shared" si="1567"/>
        <v>0</v>
      </c>
      <c r="AR2233" s="37">
        <f t="shared" si="1568"/>
        <v>0</v>
      </c>
      <c r="AS2233" s="37">
        <f t="shared" si="1569"/>
        <v>0</v>
      </c>
      <c r="AU2233">
        <v>86</v>
      </c>
      <c r="AV2233" s="37">
        <f t="shared" si="1570"/>
        <v>509.31486664214975</v>
      </c>
      <c r="AW2233" s="37">
        <f t="shared" si="1571"/>
        <v>195.33710541624751</v>
      </c>
      <c r="AX2233" s="37">
        <f t="shared" si="1572"/>
        <v>380.634522252122</v>
      </c>
      <c r="AY2233" s="37">
        <f t="shared" si="1573"/>
        <v>1085.2123778688028</v>
      </c>
      <c r="AZ2233" s="37">
        <f t="shared" si="1574"/>
        <v>31.778069845311496</v>
      </c>
      <c r="BA2233" s="37">
        <f t="shared" si="1575"/>
        <v>12.949655194308374</v>
      </c>
      <c r="BC2233">
        <v>86</v>
      </c>
      <c r="BD2233" s="37">
        <f>IF(Voorblad!$E$10=Rekenblad!BC2233,Rekenblad!AV2233,0)</f>
        <v>0</v>
      </c>
      <c r="BE2233" s="37">
        <f>IF(Voorblad!$E$10=Rekenblad!BC2233,Rekenblad!AW2233,0)</f>
        <v>0</v>
      </c>
      <c r="BF2233" s="37">
        <f>IF(Voorblad!$E$10=Rekenblad!BC2233,Rekenblad!AX2233,0)</f>
        <v>0</v>
      </c>
      <c r="BG2233" s="62">
        <f>IF(Voorblad!$E$10=Rekenblad!BC2233,Rekenblad!AY2233,0)</f>
        <v>0</v>
      </c>
      <c r="BH2233" s="37">
        <f>IF(Voorblad!$E$10=Rekenblad!BC2233,Rekenblad!AZ2233,0)</f>
        <v>0</v>
      </c>
      <c r="BI2233" s="37">
        <f>IF(Voorblad!$E$10=Rekenblad!BC2233,Rekenblad!BA2233,0)</f>
        <v>0</v>
      </c>
      <c r="BK2233">
        <v>86</v>
      </c>
      <c r="BL2233" s="37">
        <f>IF(Voorblad!$E$14=Rekenblad!$BL$2155,Rekenblad!BD2233,0)</f>
        <v>0</v>
      </c>
      <c r="BM2233" s="37">
        <f>IF(Voorblad!$E$14=Rekenblad!$BL$2155,Rekenblad!BE2233,0)</f>
        <v>0</v>
      </c>
      <c r="BN2233" s="37">
        <f>IF(Voorblad!$E$14=Rekenblad!$BL$2155,Rekenblad!BF2233,0)</f>
        <v>0</v>
      </c>
      <c r="BO2233" s="37">
        <f>IF(Voorblad!$E$14=Rekenblad!$BL$2155,Rekenblad!BG2233,0)</f>
        <v>0</v>
      </c>
      <c r="BP2233" s="37">
        <f>IF(Voorblad!$E$14=Rekenblad!$BL$2155,Rekenblad!BH2233,0)</f>
        <v>0</v>
      </c>
      <c r="BQ2233" s="37">
        <f>IF(Voorblad!$E$14=Rekenblad!$BL$2155,Rekenblad!BI2233,0)</f>
        <v>0</v>
      </c>
    </row>
    <row r="2234" spans="2:69" x14ac:dyDescent="0.25">
      <c r="B2234">
        <f>'Data TREND'!$BR$224</f>
        <v>87</v>
      </c>
      <c r="C2234" s="37">
        <f>'Data TREND'!BT368</f>
        <v>514.42160709101177</v>
      </c>
      <c r="D2234" s="37">
        <f>'Data TREND'!BU368</f>
        <v>197.34487205082118</v>
      </c>
      <c r="E2234" s="37">
        <f>'Data TREND'!BV368</f>
        <v>385.04777182312603</v>
      </c>
      <c r="F2234" s="37">
        <f>'Data TREND'!BW368</f>
        <v>1096.7377569006035</v>
      </c>
      <c r="G2234" s="37">
        <f>'Data TREND'!BX368</f>
        <v>31.632607333331755</v>
      </c>
      <c r="H2234" s="37">
        <f>'Data TREND'!BY368</f>
        <v>12.88789098528787</v>
      </c>
      <c r="J2234" s="37">
        <f t="shared" si="1552"/>
        <v>514.42160709101177</v>
      </c>
      <c r="K2234" s="37">
        <f t="shared" si="1553"/>
        <v>197.34487205082118</v>
      </c>
      <c r="L2234" s="37">
        <f t="shared" si="1554"/>
        <v>385.04777182312603</v>
      </c>
      <c r="M2234" s="37">
        <f t="shared" si="1555"/>
        <v>1096.7377569006035</v>
      </c>
      <c r="N2234" s="37">
        <f t="shared" si="1556"/>
        <v>31.632607333331755</v>
      </c>
      <c r="O2234" s="37">
        <f t="shared" si="1557"/>
        <v>12.88789098528787</v>
      </c>
      <c r="Q2234">
        <f>'Data TREND'!$BR$224</f>
        <v>87</v>
      </c>
      <c r="R2234" s="37">
        <f>'Data TREND'!CA368</f>
        <v>602.44465765053769</v>
      </c>
      <c r="S2234" s="37">
        <f>'Data TREND'!CB368</f>
        <v>239.43695446344464</v>
      </c>
      <c r="T2234" s="37">
        <f>'Data TREND'!CC368</f>
        <v>384.85270977444509</v>
      </c>
      <c r="U2234" s="37">
        <f>'Data TREND'!CD368</f>
        <v>1226.6173347854603</v>
      </c>
      <c r="V2234" s="37">
        <f>'Data TREND'!CE368</f>
        <v>35.047846659548796</v>
      </c>
      <c r="W2234" s="37">
        <f>'Data TREND'!CF368</f>
        <v>14.288596254860149</v>
      </c>
      <c r="Y2234" s="37">
        <f t="shared" si="1558"/>
        <v>0</v>
      </c>
      <c r="Z2234" s="37">
        <f t="shared" si="1559"/>
        <v>0</v>
      </c>
      <c r="AA2234" s="37">
        <f t="shared" si="1560"/>
        <v>0</v>
      </c>
      <c r="AB2234" s="37">
        <f t="shared" si="1561"/>
        <v>0</v>
      </c>
      <c r="AC2234" s="37">
        <f t="shared" si="1562"/>
        <v>0</v>
      </c>
      <c r="AD2234" s="37">
        <f t="shared" si="1563"/>
        <v>0</v>
      </c>
      <c r="AF2234">
        <f>'Data TREND'!$BR$224</f>
        <v>87</v>
      </c>
      <c r="AG2234" s="37">
        <f>'Data TREND'!CH368</f>
        <v>687.42888793519455</v>
      </c>
      <c r="AH2234" s="37">
        <f>'Data TREND'!CI368</f>
        <v>244.60051691606856</v>
      </c>
      <c r="AI2234" s="37">
        <f>'Data TREND'!CJ368</f>
        <v>384.86512433148192</v>
      </c>
      <c r="AJ2234" s="37">
        <f>'Data TREND'!CK368</f>
        <v>1316.8628069652227</v>
      </c>
      <c r="AK2234" s="37">
        <f>'Data TREND'!CL368</f>
        <v>36.832349355907994</v>
      </c>
      <c r="AL2234" s="37">
        <f>'Data TREND'!CM368</f>
        <v>15.073983999435908</v>
      </c>
      <c r="AN2234" s="37">
        <f t="shared" si="1564"/>
        <v>0</v>
      </c>
      <c r="AO2234" s="37">
        <f t="shared" si="1565"/>
        <v>0</v>
      </c>
      <c r="AP2234" s="37">
        <f t="shared" si="1566"/>
        <v>0</v>
      </c>
      <c r="AQ2234" s="37">
        <f t="shared" si="1567"/>
        <v>0</v>
      </c>
      <c r="AR2234" s="37">
        <f t="shared" si="1568"/>
        <v>0</v>
      </c>
      <c r="AS2234" s="37">
        <f t="shared" si="1569"/>
        <v>0</v>
      </c>
      <c r="AU2234">
        <v>87</v>
      </c>
      <c r="AV2234" s="37">
        <f t="shared" si="1570"/>
        <v>514.42160709101177</v>
      </c>
      <c r="AW2234" s="37">
        <f t="shared" si="1571"/>
        <v>197.34487205082118</v>
      </c>
      <c r="AX2234" s="37">
        <f t="shared" si="1572"/>
        <v>385.04777182312603</v>
      </c>
      <c r="AY2234" s="37">
        <f t="shared" si="1573"/>
        <v>1096.7377569006035</v>
      </c>
      <c r="AZ2234" s="37">
        <f t="shared" si="1574"/>
        <v>31.632607333331755</v>
      </c>
      <c r="BA2234" s="37">
        <f t="shared" si="1575"/>
        <v>12.88789098528787</v>
      </c>
      <c r="BC2234">
        <v>87</v>
      </c>
      <c r="BD2234" s="37">
        <f>IF(Voorblad!$E$10=Rekenblad!BC2234,Rekenblad!AV2234,0)</f>
        <v>0</v>
      </c>
      <c r="BE2234" s="37">
        <f>IF(Voorblad!$E$10=Rekenblad!BC2234,Rekenblad!AW2234,0)</f>
        <v>0</v>
      </c>
      <c r="BF2234" s="37">
        <f>IF(Voorblad!$E$10=Rekenblad!BC2234,Rekenblad!AX2234,0)</f>
        <v>0</v>
      </c>
      <c r="BG2234" s="62">
        <f>IF(Voorblad!$E$10=Rekenblad!BC2234,Rekenblad!AY2234,0)</f>
        <v>0</v>
      </c>
      <c r="BH2234" s="37">
        <f>IF(Voorblad!$E$10=Rekenblad!BC2234,Rekenblad!AZ2234,0)</f>
        <v>0</v>
      </c>
      <c r="BI2234" s="37">
        <f>IF(Voorblad!$E$10=Rekenblad!BC2234,Rekenblad!BA2234,0)</f>
        <v>0</v>
      </c>
      <c r="BK2234">
        <v>87</v>
      </c>
      <c r="BL2234" s="37">
        <f>IF(Voorblad!$E$14=Rekenblad!$BL$2155,Rekenblad!BD2234,0)</f>
        <v>0</v>
      </c>
      <c r="BM2234" s="37">
        <f>IF(Voorblad!$E$14=Rekenblad!$BL$2155,Rekenblad!BE2234,0)</f>
        <v>0</v>
      </c>
      <c r="BN2234" s="37">
        <f>IF(Voorblad!$E$14=Rekenblad!$BL$2155,Rekenblad!BF2234,0)</f>
        <v>0</v>
      </c>
      <c r="BO2234" s="37">
        <f>IF(Voorblad!$E$14=Rekenblad!$BL$2155,Rekenblad!BG2234,0)</f>
        <v>0</v>
      </c>
      <c r="BP2234" s="37">
        <f>IF(Voorblad!$E$14=Rekenblad!$BL$2155,Rekenblad!BH2234,0)</f>
        <v>0</v>
      </c>
      <c r="BQ2234" s="37">
        <f>IF(Voorblad!$E$14=Rekenblad!$BL$2155,Rekenblad!BI2234,0)</f>
        <v>0</v>
      </c>
    </row>
    <row r="2235" spans="2:69" x14ac:dyDescent="0.25">
      <c r="B2235">
        <f>'Data TREND'!$BR$225</f>
        <v>88</v>
      </c>
      <c r="C2235" s="37">
        <f>'Data TREND'!BT369</f>
        <v>519.52834753987372</v>
      </c>
      <c r="D2235" s="37">
        <f>'Data TREND'!BU369</f>
        <v>199.35263868539482</v>
      </c>
      <c r="E2235" s="37">
        <f>'Data TREND'!BV369</f>
        <v>389.46102139412994</v>
      </c>
      <c r="F2235" s="37">
        <f>'Data TREND'!BW369</f>
        <v>1108.2631359324041</v>
      </c>
      <c r="G2235" s="37">
        <f>'Data TREND'!BX369</f>
        <v>31.487144821352011</v>
      </c>
      <c r="H2235" s="37">
        <f>'Data TREND'!BY369</f>
        <v>12.826126776267367</v>
      </c>
      <c r="J2235" s="37">
        <f t="shared" si="1552"/>
        <v>519.52834753987372</v>
      </c>
      <c r="K2235" s="37">
        <f t="shared" si="1553"/>
        <v>199.35263868539482</v>
      </c>
      <c r="L2235" s="37">
        <f t="shared" si="1554"/>
        <v>389.46102139412994</v>
      </c>
      <c r="M2235" s="37">
        <f t="shared" si="1555"/>
        <v>1108.2631359324041</v>
      </c>
      <c r="N2235" s="37">
        <f t="shared" si="1556"/>
        <v>31.487144821352011</v>
      </c>
      <c r="O2235" s="37">
        <f t="shared" si="1557"/>
        <v>12.826126776267367</v>
      </c>
      <c r="Q2235">
        <f>'Data TREND'!$BR$225</f>
        <v>88</v>
      </c>
      <c r="R2235" s="37">
        <f>'Data TREND'!CA369</f>
        <v>608.32478510108945</v>
      </c>
      <c r="S2235" s="37">
        <f>'Data TREND'!CB369</f>
        <v>241.76770234098541</v>
      </c>
      <c r="T2235" s="37">
        <f>'Data TREND'!CC369</f>
        <v>389.27638644415077</v>
      </c>
      <c r="U2235" s="37">
        <f>'Data TREND'!CD369</f>
        <v>1239.2539142175365</v>
      </c>
      <c r="V2235" s="37">
        <f>'Data TREND'!CE369</f>
        <v>34.828186204452891</v>
      </c>
      <c r="W2235" s="37">
        <f>'Data TREND'!CF369</f>
        <v>14.198056854852535</v>
      </c>
      <c r="Y2235" s="37">
        <f t="shared" si="1558"/>
        <v>0</v>
      </c>
      <c r="Z2235" s="37">
        <f t="shared" si="1559"/>
        <v>0</v>
      </c>
      <c r="AA2235" s="37">
        <f t="shared" si="1560"/>
        <v>0</v>
      </c>
      <c r="AB2235" s="37">
        <f t="shared" si="1561"/>
        <v>0</v>
      </c>
      <c r="AC2235" s="37">
        <f t="shared" si="1562"/>
        <v>0</v>
      </c>
      <c r="AD2235" s="37">
        <f t="shared" si="1563"/>
        <v>0</v>
      </c>
      <c r="AF2235">
        <f>'Data TREND'!$BR$225</f>
        <v>88</v>
      </c>
      <c r="AG2235" s="37">
        <f>'Data TREND'!CH369</f>
        <v>694.02011749475514</v>
      </c>
      <c r="AH2235" s="37">
        <f>'Data TREND'!CI369</f>
        <v>246.96469886753025</v>
      </c>
      <c r="AI2235" s="37">
        <f>'Data TREND'!CJ369</f>
        <v>389.24523963072772</v>
      </c>
      <c r="AJ2235" s="37">
        <f>'Data TREND'!CK369</f>
        <v>1330.1941429917013</v>
      </c>
      <c r="AK2235" s="37">
        <f>'Data TREND'!CL369</f>
        <v>36.511997705025614</v>
      </c>
      <c r="AL2235" s="37">
        <f>'Data TREND'!CM369</f>
        <v>14.940590072789254</v>
      </c>
      <c r="AN2235" s="37">
        <f t="shared" si="1564"/>
        <v>0</v>
      </c>
      <c r="AO2235" s="37">
        <f t="shared" si="1565"/>
        <v>0</v>
      </c>
      <c r="AP2235" s="37">
        <f t="shared" si="1566"/>
        <v>0</v>
      </c>
      <c r="AQ2235" s="37">
        <f t="shared" si="1567"/>
        <v>0</v>
      </c>
      <c r="AR2235" s="37">
        <f t="shared" si="1568"/>
        <v>0</v>
      </c>
      <c r="AS2235" s="37">
        <f t="shared" si="1569"/>
        <v>0</v>
      </c>
      <c r="AU2235">
        <v>88</v>
      </c>
      <c r="AV2235" s="37">
        <f t="shared" si="1570"/>
        <v>519.52834753987372</v>
      </c>
      <c r="AW2235" s="37">
        <f t="shared" si="1571"/>
        <v>199.35263868539482</v>
      </c>
      <c r="AX2235" s="37">
        <f t="shared" si="1572"/>
        <v>389.46102139412994</v>
      </c>
      <c r="AY2235" s="37">
        <f t="shared" si="1573"/>
        <v>1108.2631359324041</v>
      </c>
      <c r="AZ2235" s="37">
        <f t="shared" si="1574"/>
        <v>31.487144821352011</v>
      </c>
      <c r="BA2235" s="37">
        <f t="shared" si="1575"/>
        <v>12.826126776267367</v>
      </c>
      <c r="BC2235">
        <v>88</v>
      </c>
      <c r="BD2235" s="37">
        <f>IF(Voorblad!$E$10=Rekenblad!BC2235,Rekenblad!AV2235,0)</f>
        <v>0</v>
      </c>
      <c r="BE2235" s="37">
        <f>IF(Voorblad!$E$10=Rekenblad!BC2235,Rekenblad!AW2235,0)</f>
        <v>0</v>
      </c>
      <c r="BF2235" s="37">
        <f>IF(Voorblad!$E$10=Rekenblad!BC2235,Rekenblad!AX2235,0)</f>
        <v>0</v>
      </c>
      <c r="BG2235" s="62">
        <f>IF(Voorblad!$E$10=Rekenblad!BC2235,Rekenblad!AY2235,0)</f>
        <v>0</v>
      </c>
      <c r="BH2235" s="37">
        <f>IF(Voorblad!$E$10=Rekenblad!BC2235,Rekenblad!AZ2235,0)</f>
        <v>0</v>
      </c>
      <c r="BI2235" s="37">
        <f>IF(Voorblad!$E$10=Rekenblad!BC2235,Rekenblad!BA2235,0)</f>
        <v>0</v>
      </c>
      <c r="BK2235">
        <v>88</v>
      </c>
      <c r="BL2235" s="37">
        <f>IF(Voorblad!$E$14=Rekenblad!$BL$2155,Rekenblad!BD2235,0)</f>
        <v>0</v>
      </c>
      <c r="BM2235" s="37">
        <f>IF(Voorblad!$E$14=Rekenblad!$BL$2155,Rekenblad!BE2235,0)</f>
        <v>0</v>
      </c>
      <c r="BN2235" s="37">
        <f>IF(Voorblad!$E$14=Rekenblad!$BL$2155,Rekenblad!BF2235,0)</f>
        <v>0</v>
      </c>
      <c r="BO2235" s="37">
        <f>IF(Voorblad!$E$14=Rekenblad!$BL$2155,Rekenblad!BG2235,0)</f>
        <v>0</v>
      </c>
      <c r="BP2235" s="37">
        <f>IF(Voorblad!$E$14=Rekenblad!$BL$2155,Rekenblad!BH2235,0)</f>
        <v>0</v>
      </c>
      <c r="BQ2235" s="37">
        <f>IF(Voorblad!$E$14=Rekenblad!$BL$2155,Rekenblad!BI2235,0)</f>
        <v>0</v>
      </c>
    </row>
    <row r="2236" spans="2:69" x14ac:dyDescent="0.25">
      <c r="B2236">
        <f>'Data TREND'!$BR$226</f>
        <v>89</v>
      </c>
      <c r="C2236" s="37">
        <f>'Data TREND'!BT370</f>
        <v>524.63508798873568</v>
      </c>
      <c r="D2236" s="37">
        <f>'Data TREND'!BU370</f>
        <v>201.36040531996849</v>
      </c>
      <c r="E2236" s="37">
        <f>'Data TREND'!BV370</f>
        <v>393.87427096513397</v>
      </c>
      <c r="F2236" s="37">
        <f>'Data TREND'!BW370</f>
        <v>1119.7885149642045</v>
      </c>
      <c r="G2236" s="37">
        <f>'Data TREND'!BX370</f>
        <v>31.341682309372271</v>
      </c>
      <c r="H2236" s="37">
        <f>'Data TREND'!BY370</f>
        <v>12.764362567246863</v>
      </c>
      <c r="J2236" s="37">
        <f t="shared" si="1552"/>
        <v>524.63508798873568</v>
      </c>
      <c r="K2236" s="37">
        <f t="shared" si="1553"/>
        <v>201.36040531996849</v>
      </c>
      <c r="L2236" s="37">
        <f t="shared" si="1554"/>
        <v>393.87427096513397</v>
      </c>
      <c r="M2236" s="37">
        <f t="shared" si="1555"/>
        <v>1119.7885149642045</v>
      </c>
      <c r="N2236" s="37">
        <f t="shared" si="1556"/>
        <v>31.341682309372271</v>
      </c>
      <c r="O2236" s="37">
        <f t="shared" si="1557"/>
        <v>12.764362567246863</v>
      </c>
      <c r="Q2236">
        <f>'Data TREND'!$BR$226</f>
        <v>89</v>
      </c>
      <c r="R2236" s="37">
        <f>'Data TREND'!CA370</f>
        <v>614.20491255164143</v>
      </c>
      <c r="S2236" s="37">
        <f>'Data TREND'!CB370</f>
        <v>244.09845021852618</v>
      </c>
      <c r="T2236" s="37">
        <f>'Data TREND'!CC370</f>
        <v>393.70006311385646</v>
      </c>
      <c r="U2236" s="37">
        <f>'Data TREND'!CD370</f>
        <v>1251.8904936496126</v>
      </c>
      <c r="V2236" s="37">
        <f>'Data TREND'!CE370</f>
        <v>34.608525749356986</v>
      </c>
      <c r="W2236" s="37">
        <f>'Data TREND'!CF370</f>
        <v>14.107517454844919</v>
      </c>
      <c r="Y2236" s="37">
        <f t="shared" si="1558"/>
        <v>0</v>
      </c>
      <c r="Z2236" s="37">
        <f t="shared" si="1559"/>
        <v>0</v>
      </c>
      <c r="AA2236" s="37">
        <f t="shared" si="1560"/>
        <v>0</v>
      </c>
      <c r="AB2236" s="37">
        <f t="shared" si="1561"/>
        <v>0</v>
      </c>
      <c r="AC2236" s="37">
        <f t="shared" si="1562"/>
        <v>0</v>
      </c>
      <c r="AD2236" s="37">
        <f t="shared" si="1563"/>
        <v>0</v>
      </c>
      <c r="AF2236">
        <f>'Data TREND'!$BR$226</f>
        <v>89</v>
      </c>
      <c r="AG2236" s="37">
        <f>'Data TREND'!CH370</f>
        <v>700.61134705431573</v>
      </c>
      <c r="AH2236" s="37">
        <f>'Data TREND'!CI370</f>
        <v>249.32888081899191</v>
      </c>
      <c r="AI2236" s="37">
        <f>'Data TREND'!CJ370</f>
        <v>393.62535492997347</v>
      </c>
      <c r="AJ2236" s="37">
        <f>'Data TREND'!CK370</f>
        <v>1343.52547901818</v>
      </c>
      <c r="AK2236" s="37">
        <f>'Data TREND'!CL370</f>
        <v>36.191646054143234</v>
      </c>
      <c r="AL2236" s="37">
        <f>'Data TREND'!CM370</f>
        <v>14.8071961461426</v>
      </c>
      <c r="AN2236" s="37">
        <f t="shared" si="1564"/>
        <v>0</v>
      </c>
      <c r="AO2236" s="37">
        <f t="shared" si="1565"/>
        <v>0</v>
      </c>
      <c r="AP2236" s="37">
        <f t="shared" si="1566"/>
        <v>0</v>
      </c>
      <c r="AQ2236" s="37">
        <f t="shared" si="1567"/>
        <v>0</v>
      </c>
      <c r="AR2236" s="37">
        <f t="shared" si="1568"/>
        <v>0</v>
      </c>
      <c r="AS2236" s="37">
        <f t="shared" si="1569"/>
        <v>0</v>
      </c>
      <c r="AU2236">
        <v>89</v>
      </c>
      <c r="AV2236" s="37">
        <f t="shared" si="1570"/>
        <v>524.63508798873568</v>
      </c>
      <c r="AW2236" s="37">
        <f t="shared" si="1571"/>
        <v>201.36040531996849</v>
      </c>
      <c r="AX2236" s="37">
        <f t="shared" si="1572"/>
        <v>393.87427096513397</v>
      </c>
      <c r="AY2236" s="37">
        <f t="shared" si="1573"/>
        <v>1119.7885149642045</v>
      </c>
      <c r="AZ2236" s="37">
        <f t="shared" si="1574"/>
        <v>31.341682309372271</v>
      </c>
      <c r="BA2236" s="37">
        <f t="shared" si="1575"/>
        <v>12.764362567246863</v>
      </c>
      <c r="BC2236">
        <v>89</v>
      </c>
      <c r="BD2236" s="37">
        <f>IF(Voorblad!$E$10=Rekenblad!BC2236,Rekenblad!AV2236,0)</f>
        <v>0</v>
      </c>
      <c r="BE2236" s="37">
        <f>IF(Voorblad!$E$10=Rekenblad!BC2236,Rekenblad!AW2236,0)</f>
        <v>0</v>
      </c>
      <c r="BF2236" s="37">
        <f>IF(Voorblad!$E$10=Rekenblad!BC2236,Rekenblad!AX2236,0)</f>
        <v>0</v>
      </c>
      <c r="BG2236" s="62">
        <f>IF(Voorblad!$E$10=Rekenblad!BC2236,Rekenblad!AY2236,0)</f>
        <v>0</v>
      </c>
      <c r="BH2236" s="37">
        <f>IF(Voorblad!$E$10=Rekenblad!BC2236,Rekenblad!AZ2236,0)</f>
        <v>0</v>
      </c>
      <c r="BI2236" s="37">
        <f>IF(Voorblad!$E$10=Rekenblad!BC2236,Rekenblad!BA2236,0)</f>
        <v>0</v>
      </c>
      <c r="BK2236">
        <v>89</v>
      </c>
      <c r="BL2236" s="37">
        <f>IF(Voorblad!$E$14=Rekenblad!$BL$2155,Rekenblad!BD2236,0)</f>
        <v>0</v>
      </c>
      <c r="BM2236" s="37">
        <f>IF(Voorblad!$E$14=Rekenblad!$BL$2155,Rekenblad!BE2236,0)</f>
        <v>0</v>
      </c>
      <c r="BN2236" s="37">
        <f>IF(Voorblad!$E$14=Rekenblad!$BL$2155,Rekenblad!BF2236,0)</f>
        <v>0</v>
      </c>
      <c r="BO2236" s="37">
        <f>IF(Voorblad!$E$14=Rekenblad!$BL$2155,Rekenblad!BG2236,0)</f>
        <v>0</v>
      </c>
      <c r="BP2236" s="37">
        <f>IF(Voorblad!$E$14=Rekenblad!$BL$2155,Rekenblad!BH2236,0)</f>
        <v>0</v>
      </c>
      <c r="BQ2236" s="37">
        <f>IF(Voorblad!$E$14=Rekenblad!$BL$2155,Rekenblad!BI2236,0)</f>
        <v>0</v>
      </c>
    </row>
    <row r="2237" spans="2:69" x14ac:dyDescent="0.25">
      <c r="B2237">
        <f>'Data TREND'!$BR$227</f>
        <v>90</v>
      </c>
      <c r="C2237" s="37">
        <f>'Data TREND'!BT371</f>
        <v>529.74182843759763</v>
      </c>
      <c r="D2237" s="37">
        <f>'Data TREND'!BU371</f>
        <v>203.36817195454216</v>
      </c>
      <c r="E2237" s="37">
        <f>'Data TREND'!BV371</f>
        <v>398.287520536138</v>
      </c>
      <c r="F2237" s="37">
        <f>'Data TREND'!BW371</f>
        <v>1131.3138939960052</v>
      </c>
      <c r="G2237" s="37">
        <f>'Data TREND'!BX371</f>
        <v>31.19621979739253</v>
      </c>
      <c r="H2237" s="37">
        <f>'Data TREND'!BY371</f>
        <v>12.702598358226361</v>
      </c>
      <c r="J2237" s="37">
        <f t="shared" si="1552"/>
        <v>529.74182843759763</v>
      </c>
      <c r="K2237" s="37">
        <f t="shared" si="1553"/>
        <v>203.36817195454216</v>
      </c>
      <c r="L2237" s="37">
        <f t="shared" si="1554"/>
        <v>398.287520536138</v>
      </c>
      <c r="M2237" s="37">
        <f t="shared" si="1555"/>
        <v>1131.3138939960052</v>
      </c>
      <c r="N2237" s="37">
        <f t="shared" si="1556"/>
        <v>31.19621979739253</v>
      </c>
      <c r="O2237" s="37">
        <f t="shared" si="1557"/>
        <v>12.702598358226361</v>
      </c>
      <c r="Q2237">
        <f>'Data TREND'!$BR$227</f>
        <v>90</v>
      </c>
      <c r="R2237" s="37">
        <f>'Data TREND'!CA371</f>
        <v>620.08504000219318</v>
      </c>
      <c r="S2237" s="37">
        <f>'Data TREND'!CB371</f>
        <v>246.42919809606695</v>
      </c>
      <c r="T2237" s="37">
        <f>'Data TREND'!CC371</f>
        <v>398.12373978356214</v>
      </c>
      <c r="U2237" s="37">
        <f>'Data TREND'!CD371</f>
        <v>1264.5270730816887</v>
      </c>
      <c r="V2237" s="37">
        <f>'Data TREND'!CE371</f>
        <v>34.38886529426108</v>
      </c>
      <c r="W2237" s="37">
        <f>'Data TREND'!CF371</f>
        <v>14.016978054837303</v>
      </c>
      <c r="Y2237" s="37">
        <f t="shared" si="1558"/>
        <v>0</v>
      </c>
      <c r="Z2237" s="37">
        <f t="shared" si="1559"/>
        <v>0</v>
      </c>
      <c r="AA2237" s="37">
        <f t="shared" si="1560"/>
        <v>0</v>
      </c>
      <c r="AB2237" s="37">
        <f t="shared" si="1561"/>
        <v>0</v>
      </c>
      <c r="AC2237" s="37">
        <f t="shared" si="1562"/>
        <v>0</v>
      </c>
      <c r="AD2237" s="37">
        <f t="shared" si="1563"/>
        <v>0</v>
      </c>
      <c r="AF2237">
        <f>'Data TREND'!$BR$227</f>
        <v>90</v>
      </c>
      <c r="AG2237" s="37">
        <f>'Data TREND'!CH371</f>
        <v>707.20257661387632</v>
      </c>
      <c r="AH2237" s="37">
        <f>'Data TREND'!CI371</f>
        <v>251.69306277045359</v>
      </c>
      <c r="AI2237" s="37">
        <f>'Data TREND'!CJ371</f>
        <v>398.00547022921927</v>
      </c>
      <c r="AJ2237" s="37">
        <f>'Data TREND'!CK371</f>
        <v>1356.8568150446588</v>
      </c>
      <c r="AK2237" s="37">
        <f>'Data TREND'!CL371</f>
        <v>35.871294403260855</v>
      </c>
      <c r="AL2237" s="37">
        <f>'Data TREND'!CM371</f>
        <v>14.673802219495945</v>
      </c>
      <c r="AN2237" s="37">
        <f t="shared" si="1564"/>
        <v>0</v>
      </c>
      <c r="AO2237" s="37">
        <f t="shared" si="1565"/>
        <v>0</v>
      </c>
      <c r="AP2237" s="37">
        <f t="shared" si="1566"/>
        <v>0</v>
      </c>
      <c r="AQ2237" s="37">
        <f t="shared" si="1567"/>
        <v>0</v>
      </c>
      <c r="AR2237" s="37">
        <f t="shared" si="1568"/>
        <v>0</v>
      </c>
      <c r="AS2237" s="37">
        <f t="shared" si="1569"/>
        <v>0</v>
      </c>
      <c r="AU2237">
        <v>90</v>
      </c>
      <c r="AV2237" s="37">
        <f t="shared" si="1570"/>
        <v>529.74182843759763</v>
      </c>
      <c r="AW2237" s="37">
        <f t="shared" si="1571"/>
        <v>203.36817195454216</v>
      </c>
      <c r="AX2237" s="37">
        <f t="shared" si="1572"/>
        <v>398.287520536138</v>
      </c>
      <c r="AY2237" s="37">
        <f t="shared" si="1573"/>
        <v>1131.3138939960052</v>
      </c>
      <c r="AZ2237" s="37">
        <f t="shared" si="1574"/>
        <v>31.19621979739253</v>
      </c>
      <c r="BA2237" s="37">
        <f t="shared" si="1575"/>
        <v>12.702598358226361</v>
      </c>
      <c r="BC2237">
        <v>90</v>
      </c>
      <c r="BD2237" s="37">
        <f>IF(Voorblad!$E$10=Rekenblad!BC2237,Rekenblad!AV2237,0)</f>
        <v>0</v>
      </c>
      <c r="BE2237" s="37">
        <f>IF(Voorblad!$E$10=Rekenblad!BC2237,Rekenblad!AW2237,0)</f>
        <v>0</v>
      </c>
      <c r="BF2237" s="37">
        <f>IF(Voorblad!$E$10=Rekenblad!BC2237,Rekenblad!AX2237,0)</f>
        <v>0</v>
      </c>
      <c r="BG2237" s="62">
        <f>IF(Voorblad!$E$10=Rekenblad!BC2237,Rekenblad!AY2237,0)</f>
        <v>0</v>
      </c>
      <c r="BH2237" s="37">
        <f>IF(Voorblad!$E$10=Rekenblad!BC2237,Rekenblad!AZ2237,0)</f>
        <v>0</v>
      </c>
      <c r="BI2237" s="37">
        <f>IF(Voorblad!$E$10=Rekenblad!BC2237,Rekenblad!BA2237,0)</f>
        <v>0</v>
      </c>
      <c r="BK2237">
        <v>90</v>
      </c>
      <c r="BL2237" s="37">
        <f>IF(Voorblad!$E$14=Rekenblad!$BL$2155,Rekenblad!BD2237,0)</f>
        <v>0</v>
      </c>
      <c r="BM2237" s="37">
        <f>IF(Voorblad!$E$14=Rekenblad!$BL$2155,Rekenblad!BE2237,0)</f>
        <v>0</v>
      </c>
      <c r="BN2237" s="37">
        <f>IF(Voorblad!$E$14=Rekenblad!$BL$2155,Rekenblad!BF2237,0)</f>
        <v>0</v>
      </c>
      <c r="BO2237" s="37">
        <f>IF(Voorblad!$E$14=Rekenblad!$BL$2155,Rekenblad!BG2237,0)</f>
        <v>0</v>
      </c>
      <c r="BP2237" s="37">
        <f>IF(Voorblad!$E$14=Rekenblad!$BL$2155,Rekenblad!BH2237,0)</f>
        <v>0</v>
      </c>
      <c r="BQ2237" s="37">
        <f>IF(Voorblad!$E$14=Rekenblad!$BL$2155,Rekenblad!BI2237,0)</f>
        <v>0</v>
      </c>
    </row>
    <row r="2238" spans="2:69" x14ac:dyDescent="0.25">
      <c r="B2238">
        <f>'Data TREND'!$BR$228</f>
        <v>91</v>
      </c>
      <c r="C2238" s="37">
        <f>'Data TREND'!BT372</f>
        <v>534.84856888645959</v>
      </c>
      <c r="D2238" s="37">
        <f>'Data TREND'!BU372</f>
        <v>205.3759385891158</v>
      </c>
      <c r="E2238" s="37">
        <f>'Data TREND'!BV372</f>
        <v>402.70077010714192</v>
      </c>
      <c r="F2238" s="37">
        <f>'Data TREND'!BW372</f>
        <v>1142.8392730278058</v>
      </c>
      <c r="G2238" s="37">
        <f>'Data TREND'!BX372</f>
        <v>31.050757285412786</v>
      </c>
      <c r="H2238" s="37">
        <f>'Data TREND'!BY372</f>
        <v>12.640834149205858</v>
      </c>
      <c r="J2238" s="37">
        <f t="shared" si="1552"/>
        <v>534.84856888645959</v>
      </c>
      <c r="K2238" s="37">
        <f t="shared" si="1553"/>
        <v>205.3759385891158</v>
      </c>
      <c r="L2238" s="37">
        <f t="shared" si="1554"/>
        <v>402.70077010714192</v>
      </c>
      <c r="M2238" s="37">
        <f t="shared" si="1555"/>
        <v>1142.8392730278058</v>
      </c>
      <c r="N2238" s="37">
        <f t="shared" si="1556"/>
        <v>31.050757285412786</v>
      </c>
      <c r="O2238" s="37">
        <f t="shared" si="1557"/>
        <v>12.640834149205858</v>
      </c>
      <c r="Q2238">
        <f>'Data TREND'!$BR$228</f>
        <v>91</v>
      </c>
      <c r="R2238" s="37">
        <f>'Data TREND'!CA372</f>
        <v>625.96516745274516</v>
      </c>
      <c r="S2238" s="37">
        <f>'Data TREND'!CB372</f>
        <v>248.75994597360773</v>
      </c>
      <c r="T2238" s="37">
        <f>'Data TREND'!CC372</f>
        <v>402.54741645326783</v>
      </c>
      <c r="U2238" s="37">
        <f>'Data TREND'!CD372</f>
        <v>1277.1636525137646</v>
      </c>
      <c r="V2238" s="37">
        <f>'Data TREND'!CE372</f>
        <v>34.169204839165175</v>
      </c>
      <c r="W2238" s="37">
        <f>'Data TREND'!CF372</f>
        <v>13.926438654829688</v>
      </c>
      <c r="Y2238" s="37">
        <f t="shared" si="1558"/>
        <v>0</v>
      </c>
      <c r="Z2238" s="37">
        <f t="shared" si="1559"/>
        <v>0</v>
      </c>
      <c r="AA2238" s="37">
        <f t="shared" si="1560"/>
        <v>0</v>
      </c>
      <c r="AB2238" s="37">
        <f t="shared" si="1561"/>
        <v>0</v>
      </c>
      <c r="AC2238" s="37">
        <f t="shared" si="1562"/>
        <v>0</v>
      </c>
      <c r="AD2238" s="37">
        <f t="shared" si="1563"/>
        <v>0</v>
      </c>
      <c r="AF2238">
        <f>'Data TREND'!$BR$228</f>
        <v>91</v>
      </c>
      <c r="AG2238" s="37">
        <f>'Data TREND'!CH372</f>
        <v>713.79380617343713</v>
      </c>
      <c r="AH2238" s="37">
        <f>'Data TREND'!CI372</f>
        <v>254.05724472191528</v>
      </c>
      <c r="AI2238" s="37">
        <f>'Data TREND'!CJ372</f>
        <v>402.38558552846507</v>
      </c>
      <c r="AJ2238" s="37">
        <f>'Data TREND'!CK372</f>
        <v>1370.1881510711376</v>
      </c>
      <c r="AK2238" s="37">
        <f>'Data TREND'!CL372</f>
        <v>35.550942752378475</v>
      </c>
      <c r="AL2238" s="37">
        <f>'Data TREND'!CM372</f>
        <v>14.540408292849293</v>
      </c>
      <c r="AN2238" s="37">
        <f t="shared" si="1564"/>
        <v>0</v>
      </c>
      <c r="AO2238" s="37">
        <f t="shared" si="1565"/>
        <v>0</v>
      </c>
      <c r="AP2238" s="37">
        <f t="shared" si="1566"/>
        <v>0</v>
      </c>
      <c r="AQ2238" s="37">
        <f t="shared" si="1567"/>
        <v>0</v>
      </c>
      <c r="AR2238" s="37">
        <f t="shared" si="1568"/>
        <v>0</v>
      </c>
      <c r="AS2238" s="37">
        <f t="shared" si="1569"/>
        <v>0</v>
      </c>
      <c r="AU2238">
        <v>91</v>
      </c>
      <c r="AV2238" s="37">
        <f t="shared" si="1570"/>
        <v>534.84856888645959</v>
      </c>
      <c r="AW2238" s="37">
        <f t="shared" si="1571"/>
        <v>205.3759385891158</v>
      </c>
      <c r="AX2238" s="37">
        <f t="shared" si="1572"/>
        <v>402.70077010714192</v>
      </c>
      <c r="AY2238" s="37">
        <f t="shared" si="1573"/>
        <v>1142.8392730278058</v>
      </c>
      <c r="AZ2238" s="37">
        <f t="shared" si="1574"/>
        <v>31.050757285412786</v>
      </c>
      <c r="BA2238" s="37">
        <f t="shared" si="1575"/>
        <v>12.640834149205858</v>
      </c>
      <c r="BC2238">
        <v>91</v>
      </c>
      <c r="BD2238" s="37">
        <f>IF(Voorblad!$E$10=Rekenblad!BC2238,Rekenblad!AV2238,0)</f>
        <v>0</v>
      </c>
      <c r="BE2238" s="37">
        <f>IF(Voorblad!$E$10=Rekenblad!BC2238,Rekenblad!AW2238,0)</f>
        <v>0</v>
      </c>
      <c r="BF2238" s="37">
        <f>IF(Voorblad!$E$10=Rekenblad!BC2238,Rekenblad!AX2238,0)</f>
        <v>0</v>
      </c>
      <c r="BG2238" s="62">
        <f>IF(Voorblad!$E$10=Rekenblad!BC2238,Rekenblad!AY2238,0)</f>
        <v>0</v>
      </c>
      <c r="BH2238" s="37">
        <f>IF(Voorblad!$E$10=Rekenblad!BC2238,Rekenblad!AZ2238,0)</f>
        <v>0</v>
      </c>
      <c r="BI2238" s="37">
        <f>IF(Voorblad!$E$10=Rekenblad!BC2238,Rekenblad!BA2238,0)</f>
        <v>0</v>
      </c>
      <c r="BK2238">
        <v>91</v>
      </c>
      <c r="BL2238" s="37">
        <f>IF(Voorblad!$E$14=Rekenblad!$BL$2155,Rekenblad!BD2238,0)</f>
        <v>0</v>
      </c>
      <c r="BM2238" s="37">
        <f>IF(Voorblad!$E$14=Rekenblad!$BL$2155,Rekenblad!BE2238,0)</f>
        <v>0</v>
      </c>
      <c r="BN2238" s="37">
        <f>IF(Voorblad!$E$14=Rekenblad!$BL$2155,Rekenblad!BF2238,0)</f>
        <v>0</v>
      </c>
      <c r="BO2238" s="37">
        <f>IF(Voorblad!$E$14=Rekenblad!$BL$2155,Rekenblad!BG2238,0)</f>
        <v>0</v>
      </c>
      <c r="BP2238" s="37">
        <f>IF(Voorblad!$E$14=Rekenblad!$BL$2155,Rekenblad!BH2238,0)</f>
        <v>0</v>
      </c>
      <c r="BQ2238" s="37">
        <f>IF(Voorblad!$E$14=Rekenblad!$BL$2155,Rekenblad!BI2238,0)</f>
        <v>0</v>
      </c>
    </row>
    <row r="2239" spans="2:69" x14ac:dyDescent="0.25">
      <c r="B2239">
        <f>'Data TREND'!$BR$229</f>
        <v>92</v>
      </c>
      <c r="C2239" s="37">
        <f>'Data TREND'!BT373</f>
        <v>539.95530933532154</v>
      </c>
      <c r="D2239" s="37">
        <f>'Data TREND'!BU373</f>
        <v>207.38370522368947</v>
      </c>
      <c r="E2239" s="37">
        <f>'Data TREND'!BV373</f>
        <v>407.11401967814595</v>
      </c>
      <c r="F2239" s="37">
        <f>'Data TREND'!BW373</f>
        <v>1154.3646520596062</v>
      </c>
      <c r="G2239" s="37">
        <f>'Data TREND'!BX373</f>
        <v>30.905294773433045</v>
      </c>
      <c r="H2239" s="37">
        <f>'Data TREND'!BY373</f>
        <v>12.579069940185356</v>
      </c>
      <c r="J2239" s="37">
        <f t="shared" si="1552"/>
        <v>539.95530933532154</v>
      </c>
      <c r="K2239" s="37">
        <f t="shared" si="1553"/>
        <v>207.38370522368947</v>
      </c>
      <c r="L2239" s="37">
        <f t="shared" si="1554"/>
        <v>407.11401967814595</v>
      </c>
      <c r="M2239" s="37">
        <f t="shared" si="1555"/>
        <v>1154.3646520596062</v>
      </c>
      <c r="N2239" s="37">
        <f t="shared" si="1556"/>
        <v>30.905294773433045</v>
      </c>
      <c r="O2239" s="37">
        <f t="shared" si="1557"/>
        <v>12.579069940185356</v>
      </c>
      <c r="Q2239">
        <f>'Data TREND'!$BR$229</f>
        <v>92</v>
      </c>
      <c r="R2239" s="37">
        <f>'Data TREND'!CA373</f>
        <v>631.84529490329692</v>
      </c>
      <c r="S2239" s="37">
        <f>'Data TREND'!CB373</f>
        <v>251.0906938511485</v>
      </c>
      <c r="T2239" s="37">
        <f>'Data TREND'!CC373</f>
        <v>406.97109312297351</v>
      </c>
      <c r="U2239" s="37">
        <f>'Data TREND'!CD373</f>
        <v>1289.8002319458408</v>
      </c>
      <c r="V2239" s="37">
        <f>'Data TREND'!CE373</f>
        <v>33.94954438406927</v>
      </c>
      <c r="W2239" s="37">
        <f>'Data TREND'!CF373</f>
        <v>13.835899254822072</v>
      </c>
      <c r="Y2239" s="37">
        <f t="shared" si="1558"/>
        <v>0</v>
      </c>
      <c r="Z2239" s="37">
        <f t="shared" si="1559"/>
        <v>0</v>
      </c>
      <c r="AA2239" s="37">
        <f t="shared" si="1560"/>
        <v>0</v>
      </c>
      <c r="AB2239" s="37">
        <f t="shared" si="1561"/>
        <v>0</v>
      </c>
      <c r="AC2239" s="37">
        <f t="shared" si="1562"/>
        <v>0</v>
      </c>
      <c r="AD2239" s="37">
        <f t="shared" si="1563"/>
        <v>0</v>
      </c>
      <c r="AF2239">
        <f>'Data TREND'!$BR$229</f>
        <v>92</v>
      </c>
      <c r="AG2239" s="37">
        <f>'Data TREND'!CH373</f>
        <v>720.38503573299772</v>
      </c>
      <c r="AH2239" s="37">
        <f>'Data TREND'!CI373</f>
        <v>256.42142667337697</v>
      </c>
      <c r="AI2239" s="37">
        <f>'Data TREND'!CJ373</f>
        <v>406.76570082771082</v>
      </c>
      <c r="AJ2239" s="37">
        <f>'Data TREND'!CK373</f>
        <v>1383.5194870976163</v>
      </c>
      <c r="AK2239" s="37">
        <f>'Data TREND'!CL373</f>
        <v>35.230591101496096</v>
      </c>
      <c r="AL2239" s="37">
        <f>'Data TREND'!CM373</f>
        <v>14.407014366202638</v>
      </c>
      <c r="AN2239" s="37">
        <f t="shared" si="1564"/>
        <v>0</v>
      </c>
      <c r="AO2239" s="37">
        <f t="shared" si="1565"/>
        <v>0</v>
      </c>
      <c r="AP2239" s="37">
        <f t="shared" si="1566"/>
        <v>0</v>
      </c>
      <c r="AQ2239" s="37">
        <f t="shared" si="1567"/>
        <v>0</v>
      </c>
      <c r="AR2239" s="37">
        <f t="shared" si="1568"/>
        <v>0</v>
      </c>
      <c r="AS2239" s="37">
        <f t="shared" si="1569"/>
        <v>0</v>
      </c>
      <c r="AU2239">
        <v>92</v>
      </c>
      <c r="AV2239" s="37">
        <f t="shared" si="1570"/>
        <v>539.95530933532154</v>
      </c>
      <c r="AW2239" s="37">
        <f t="shared" si="1571"/>
        <v>207.38370522368947</v>
      </c>
      <c r="AX2239" s="37">
        <f t="shared" si="1572"/>
        <v>407.11401967814595</v>
      </c>
      <c r="AY2239" s="37">
        <f t="shared" si="1573"/>
        <v>1154.3646520596062</v>
      </c>
      <c r="AZ2239" s="37">
        <f t="shared" si="1574"/>
        <v>30.905294773433045</v>
      </c>
      <c r="BA2239" s="37">
        <f t="shared" si="1575"/>
        <v>12.579069940185356</v>
      </c>
      <c r="BC2239">
        <v>92</v>
      </c>
      <c r="BD2239" s="37">
        <f>IF(Voorblad!$E$10=Rekenblad!BC2239,Rekenblad!AV2239,0)</f>
        <v>0</v>
      </c>
      <c r="BE2239" s="37">
        <f>IF(Voorblad!$E$10=Rekenblad!BC2239,Rekenblad!AW2239,0)</f>
        <v>0</v>
      </c>
      <c r="BF2239" s="37">
        <f>IF(Voorblad!$E$10=Rekenblad!BC2239,Rekenblad!AX2239,0)</f>
        <v>0</v>
      </c>
      <c r="BG2239" s="62">
        <f>IF(Voorblad!$E$10=Rekenblad!BC2239,Rekenblad!AY2239,0)</f>
        <v>0</v>
      </c>
      <c r="BH2239" s="37">
        <f>IF(Voorblad!$E$10=Rekenblad!BC2239,Rekenblad!AZ2239,0)</f>
        <v>0</v>
      </c>
      <c r="BI2239" s="37">
        <f>IF(Voorblad!$E$10=Rekenblad!BC2239,Rekenblad!BA2239,0)</f>
        <v>0</v>
      </c>
      <c r="BK2239">
        <v>92</v>
      </c>
      <c r="BL2239" s="37">
        <f>IF(Voorblad!$E$14=Rekenblad!$BL$2155,Rekenblad!BD2239,0)</f>
        <v>0</v>
      </c>
      <c r="BM2239" s="37">
        <f>IF(Voorblad!$E$14=Rekenblad!$BL$2155,Rekenblad!BE2239,0)</f>
        <v>0</v>
      </c>
      <c r="BN2239" s="37">
        <f>IF(Voorblad!$E$14=Rekenblad!$BL$2155,Rekenblad!BF2239,0)</f>
        <v>0</v>
      </c>
      <c r="BO2239" s="37">
        <f>IF(Voorblad!$E$14=Rekenblad!$BL$2155,Rekenblad!BG2239,0)</f>
        <v>0</v>
      </c>
      <c r="BP2239" s="37">
        <f>IF(Voorblad!$E$14=Rekenblad!$BL$2155,Rekenblad!BH2239,0)</f>
        <v>0</v>
      </c>
      <c r="BQ2239" s="37">
        <f>IF(Voorblad!$E$14=Rekenblad!$BL$2155,Rekenblad!BI2239,0)</f>
        <v>0</v>
      </c>
    </row>
    <row r="2240" spans="2:69" x14ac:dyDescent="0.25">
      <c r="B2240">
        <f>'Data TREND'!$BR$230</f>
        <v>93</v>
      </c>
      <c r="C2240" s="37">
        <f>'Data TREND'!BT374</f>
        <v>545.0620497841835</v>
      </c>
      <c r="D2240" s="37">
        <f>'Data TREND'!BU374</f>
        <v>209.39147185826315</v>
      </c>
      <c r="E2240" s="37">
        <f>'Data TREND'!BV374</f>
        <v>411.52726924914998</v>
      </c>
      <c r="F2240" s="37">
        <f>'Data TREND'!BW374</f>
        <v>1165.8900310914069</v>
      </c>
      <c r="G2240" s="37">
        <f>'Data TREND'!BX374</f>
        <v>30.759832261453305</v>
      </c>
      <c r="H2240" s="37">
        <f>'Data TREND'!BY374</f>
        <v>12.517305731164853</v>
      </c>
      <c r="J2240" s="37">
        <f t="shared" si="1552"/>
        <v>545.0620497841835</v>
      </c>
      <c r="K2240" s="37">
        <f t="shared" si="1553"/>
        <v>209.39147185826315</v>
      </c>
      <c r="L2240" s="37">
        <f t="shared" si="1554"/>
        <v>411.52726924914998</v>
      </c>
      <c r="M2240" s="37">
        <f t="shared" si="1555"/>
        <v>1165.8900310914069</v>
      </c>
      <c r="N2240" s="37">
        <f t="shared" si="1556"/>
        <v>30.759832261453305</v>
      </c>
      <c r="O2240" s="37">
        <f t="shared" si="1557"/>
        <v>12.517305731164853</v>
      </c>
      <c r="Q2240">
        <f>'Data TREND'!$BR$230</f>
        <v>93</v>
      </c>
      <c r="R2240" s="37">
        <f>'Data TREND'!CA374</f>
        <v>637.7254223538489</v>
      </c>
      <c r="S2240" s="37">
        <f>'Data TREND'!CB374</f>
        <v>253.42144172868927</v>
      </c>
      <c r="T2240" s="37">
        <f>'Data TREND'!CC374</f>
        <v>411.3947697926792</v>
      </c>
      <c r="U2240" s="37">
        <f>'Data TREND'!CD374</f>
        <v>1302.4368113779169</v>
      </c>
      <c r="V2240" s="37">
        <f>'Data TREND'!CE374</f>
        <v>33.729883928973365</v>
      </c>
      <c r="W2240" s="37">
        <f>'Data TREND'!CF374</f>
        <v>13.745359854814458</v>
      </c>
      <c r="Y2240" s="37">
        <f t="shared" si="1558"/>
        <v>0</v>
      </c>
      <c r="Z2240" s="37">
        <f t="shared" si="1559"/>
        <v>0</v>
      </c>
      <c r="AA2240" s="37">
        <f t="shared" si="1560"/>
        <v>0</v>
      </c>
      <c r="AB2240" s="37">
        <f t="shared" si="1561"/>
        <v>0</v>
      </c>
      <c r="AC2240" s="37">
        <f t="shared" si="1562"/>
        <v>0</v>
      </c>
      <c r="AD2240" s="37">
        <f t="shared" si="1563"/>
        <v>0</v>
      </c>
      <c r="AF2240">
        <f>'Data TREND'!$BR$230</f>
        <v>93</v>
      </c>
      <c r="AG2240" s="37">
        <f>'Data TREND'!CH374</f>
        <v>726.97626529255831</v>
      </c>
      <c r="AH2240" s="37">
        <f>'Data TREND'!CI374</f>
        <v>258.78560862483863</v>
      </c>
      <c r="AI2240" s="37">
        <f>'Data TREND'!CJ374</f>
        <v>411.14581612695662</v>
      </c>
      <c r="AJ2240" s="37">
        <f>'Data TREND'!CK374</f>
        <v>1396.8508231240951</v>
      </c>
      <c r="AK2240" s="37">
        <f>'Data TREND'!CL374</f>
        <v>34.910239450613716</v>
      </c>
      <c r="AL2240" s="37">
        <f>'Data TREND'!CM374</f>
        <v>14.273620439555984</v>
      </c>
      <c r="AN2240" s="37">
        <f t="shared" si="1564"/>
        <v>0</v>
      </c>
      <c r="AO2240" s="37">
        <f t="shared" si="1565"/>
        <v>0</v>
      </c>
      <c r="AP2240" s="37">
        <f t="shared" si="1566"/>
        <v>0</v>
      </c>
      <c r="AQ2240" s="37">
        <f t="shared" si="1567"/>
        <v>0</v>
      </c>
      <c r="AR2240" s="37">
        <f t="shared" si="1568"/>
        <v>0</v>
      </c>
      <c r="AS2240" s="37">
        <f t="shared" si="1569"/>
        <v>0</v>
      </c>
      <c r="AU2240">
        <v>93</v>
      </c>
      <c r="AV2240" s="37">
        <f t="shared" si="1570"/>
        <v>545.0620497841835</v>
      </c>
      <c r="AW2240" s="37">
        <f t="shared" si="1571"/>
        <v>209.39147185826315</v>
      </c>
      <c r="AX2240" s="37">
        <f t="shared" si="1572"/>
        <v>411.52726924914998</v>
      </c>
      <c r="AY2240" s="37">
        <f t="shared" si="1573"/>
        <v>1165.8900310914069</v>
      </c>
      <c r="AZ2240" s="37">
        <f t="shared" si="1574"/>
        <v>30.759832261453305</v>
      </c>
      <c r="BA2240" s="37">
        <f t="shared" si="1575"/>
        <v>12.517305731164853</v>
      </c>
      <c r="BC2240">
        <v>93</v>
      </c>
      <c r="BD2240" s="37">
        <f>IF(Voorblad!$E$10=Rekenblad!BC2240,Rekenblad!AV2240,0)</f>
        <v>0</v>
      </c>
      <c r="BE2240" s="37">
        <f>IF(Voorblad!$E$10=Rekenblad!BC2240,Rekenblad!AW2240,0)</f>
        <v>0</v>
      </c>
      <c r="BF2240" s="37">
        <f>IF(Voorblad!$E$10=Rekenblad!BC2240,Rekenblad!AX2240,0)</f>
        <v>0</v>
      </c>
      <c r="BG2240" s="62">
        <f>IF(Voorblad!$E$10=Rekenblad!BC2240,Rekenblad!AY2240,0)</f>
        <v>0</v>
      </c>
      <c r="BH2240" s="37">
        <f>IF(Voorblad!$E$10=Rekenblad!BC2240,Rekenblad!AZ2240,0)</f>
        <v>0</v>
      </c>
      <c r="BI2240" s="37">
        <f>IF(Voorblad!$E$10=Rekenblad!BC2240,Rekenblad!BA2240,0)</f>
        <v>0</v>
      </c>
      <c r="BK2240">
        <v>93</v>
      </c>
      <c r="BL2240" s="37">
        <f>IF(Voorblad!$E$14=Rekenblad!$BL$2155,Rekenblad!BD2240,0)</f>
        <v>0</v>
      </c>
      <c r="BM2240" s="37">
        <f>IF(Voorblad!$E$14=Rekenblad!$BL$2155,Rekenblad!BE2240,0)</f>
        <v>0</v>
      </c>
      <c r="BN2240" s="37">
        <f>IF(Voorblad!$E$14=Rekenblad!$BL$2155,Rekenblad!BF2240,0)</f>
        <v>0</v>
      </c>
      <c r="BO2240" s="37">
        <f>IF(Voorblad!$E$14=Rekenblad!$BL$2155,Rekenblad!BG2240,0)</f>
        <v>0</v>
      </c>
      <c r="BP2240" s="37">
        <f>IF(Voorblad!$E$14=Rekenblad!$BL$2155,Rekenblad!BH2240,0)</f>
        <v>0</v>
      </c>
      <c r="BQ2240" s="37">
        <f>IF(Voorblad!$E$14=Rekenblad!$BL$2155,Rekenblad!BI2240,0)</f>
        <v>0</v>
      </c>
    </row>
    <row r="2241" spans="2:69" x14ac:dyDescent="0.25">
      <c r="B2241">
        <f>'Data TREND'!$BR$231</f>
        <v>94</v>
      </c>
      <c r="C2241" s="37">
        <f>'Data TREND'!BT375</f>
        <v>550.16879023304546</v>
      </c>
      <c r="D2241" s="37">
        <f>'Data TREND'!BU375</f>
        <v>211.39923849283682</v>
      </c>
      <c r="E2241" s="37">
        <f>'Data TREND'!BV375</f>
        <v>415.9405188201539</v>
      </c>
      <c r="F2241" s="37">
        <f>'Data TREND'!BW375</f>
        <v>1177.4154101232073</v>
      </c>
      <c r="G2241" s="37">
        <f>'Data TREND'!BX375</f>
        <v>30.61436974947356</v>
      </c>
      <c r="H2241" s="37">
        <f>'Data TREND'!BY375</f>
        <v>12.455541522144351</v>
      </c>
      <c r="J2241" s="37">
        <f t="shared" si="1552"/>
        <v>550.16879023304546</v>
      </c>
      <c r="K2241" s="37">
        <f t="shared" si="1553"/>
        <v>211.39923849283682</v>
      </c>
      <c r="L2241" s="37">
        <f t="shared" si="1554"/>
        <v>415.9405188201539</v>
      </c>
      <c r="M2241" s="37">
        <f t="shared" si="1555"/>
        <v>1177.4154101232073</v>
      </c>
      <c r="N2241" s="37">
        <f t="shared" si="1556"/>
        <v>30.61436974947356</v>
      </c>
      <c r="O2241" s="37">
        <f t="shared" si="1557"/>
        <v>12.455541522144351</v>
      </c>
      <c r="Q2241">
        <f>'Data TREND'!$BR$231</f>
        <v>94</v>
      </c>
      <c r="R2241" s="37">
        <f>'Data TREND'!CA375</f>
        <v>643.60554980440065</v>
      </c>
      <c r="S2241" s="37">
        <f>'Data TREND'!CB375</f>
        <v>255.75218960623005</v>
      </c>
      <c r="T2241" s="37">
        <f>'Data TREND'!CC375</f>
        <v>415.81844646238488</v>
      </c>
      <c r="U2241" s="37">
        <f>'Data TREND'!CD375</f>
        <v>1315.0733908099928</v>
      </c>
      <c r="V2241" s="37">
        <f>'Data TREND'!CE375</f>
        <v>33.510223473877453</v>
      </c>
      <c r="W2241" s="37">
        <f>'Data TREND'!CF375</f>
        <v>13.654820454806842</v>
      </c>
      <c r="Y2241" s="37">
        <f t="shared" si="1558"/>
        <v>0</v>
      </c>
      <c r="Z2241" s="37">
        <f t="shared" si="1559"/>
        <v>0</v>
      </c>
      <c r="AA2241" s="37">
        <f t="shared" si="1560"/>
        <v>0</v>
      </c>
      <c r="AB2241" s="37">
        <f t="shared" si="1561"/>
        <v>0</v>
      </c>
      <c r="AC2241" s="37">
        <f t="shared" si="1562"/>
        <v>0</v>
      </c>
      <c r="AD2241" s="37">
        <f t="shared" si="1563"/>
        <v>0</v>
      </c>
      <c r="AF2241">
        <f>'Data TREND'!$BR$231</f>
        <v>94</v>
      </c>
      <c r="AG2241" s="37">
        <f>'Data TREND'!CH375</f>
        <v>733.5674948521189</v>
      </c>
      <c r="AH2241" s="37">
        <f>'Data TREND'!CI375</f>
        <v>261.14979057630035</v>
      </c>
      <c r="AI2241" s="37">
        <f>'Data TREND'!CJ375</f>
        <v>415.52593142620236</v>
      </c>
      <c r="AJ2241" s="37">
        <f>'Data TREND'!CK375</f>
        <v>1410.1821591505739</v>
      </c>
      <c r="AK2241" s="37">
        <f>'Data TREND'!CL375</f>
        <v>34.589887799731329</v>
      </c>
      <c r="AL2241" s="37">
        <f>'Data TREND'!CM375</f>
        <v>14.140226512909329</v>
      </c>
      <c r="AN2241" s="37">
        <f t="shared" si="1564"/>
        <v>0</v>
      </c>
      <c r="AO2241" s="37">
        <f t="shared" si="1565"/>
        <v>0</v>
      </c>
      <c r="AP2241" s="37">
        <f t="shared" si="1566"/>
        <v>0</v>
      </c>
      <c r="AQ2241" s="37">
        <f t="shared" si="1567"/>
        <v>0</v>
      </c>
      <c r="AR2241" s="37">
        <f t="shared" si="1568"/>
        <v>0</v>
      </c>
      <c r="AS2241" s="37">
        <f t="shared" si="1569"/>
        <v>0</v>
      </c>
      <c r="AU2241">
        <v>94</v>
      </c>
      <c r="AV2241" s="37">
        <f t="shared" si="1570"/>
        <v>550.16879023304546</v>
      </c>
      <c r="AW2241" s="37">
        <f t="shared" si="1571"/>
        <v>211.39923849283682</v>
      </c>
      <c r="AX2241" s="37">
        <f t="shared" si="1572"/>
        <v>415.9405188201539</v>
      </c>
      <c r="AY2241" s="37">
        <f t="shared" si="1573"/>
        <v>1177.4154101232073</v>
      </c>
      <c r="AZ2241" s="37">
        <f t="shared" si="1574"/>
        <v>30.61436974947356</v>
      </c>
      <c r="BA2241" s="37">
        <f t="shared" si="1575"/>
        <v>12.455541522144351</v>
      </c>
      <c r="BC2241">
        <v>94</v>
      </c>
      <c r="BD2241" s="37">
        <f>IF(Voorblad!$E$10=Rekenblad!BC2241,Rekenblad!AV2241,0)</f>
        <v>0</v>
      </c>
      <c r="BE2241" s="37">
        <f>IF(Voorblad!$E$10=Rekenblad!BC2241,Rekenblad!AW2241,0)</f>
        <v>0</v>
      </c>
      <c r="BF2241" s="37">
        <f>IF(Voorblad!$E$10=Rekenblad!BC2241,Rekenblad!AX2241,0)</f>
        <v>0</v>
      </c>
      <c r="BG2241" s="62">
        <f>IF(Voorblad!$E$10=Rekenblad!BC2241,Rekenblad!AY2241,0)</f>
        <v>0</v>
      </c>
      <c r="BH2241" s="37">
        <f>IF(Voorblad!$E$10=Rekenblad!BC2241,Rekenblad!AZ2241,0)</f>
        <v>0</v>
      </c>
      <c r="BI2241" s="37">
        <f>IF(Voorblad!$E$10=Rekenblad!BC2241,Rekenblad!BA2241,0)</f>
        <v>0</v>
      </c>
      <c r="BK2241">
        <v>94</v>
      </c>
      <c r="BL2241" s="37">
        <f>IF(Voorblad!$E$14=Rekenblad!$BL$2155,Rekenblad!BD2241,0)</f>
        <v>0</v>
      </c>
      <c r="BM2241" s="37">
        <f>IF(Voorblad!$E$14=Rekenblad!$BL$2155,Rekenblad!BE2241,0)</f>
        <v>0</v>
      </c>
      <c r="BN2241" s="37">
        <f>IF(Voorblad!$E$14=Rekenblad!$BL$2155,Rekenblad!BF2241,0)</f>
        <v>0</v>
      </c>
      <c r="BO2241" s="37">
        <f>IF(Voorblad!$E$14=Rekenblad!$BL$2155,Rekenblad!BG2241,0)</f>
        <v>0</v>
      </c>
      <c r="BP2241" s="37">
        <f>IF(Voorblad!$E$14=Rekenblad!$BL$2155,Rekenblad!BH2241,0)</f>
        <v>0</v>
      </c>
      <c r="BQ2241" s="37">
        <f>IF(Voorblad!$E$14=Rekenblad!$BL$2155,Rekenblad!BI2241,0)</f>
        <v>0</v>
      </c>
    </row>
    <row r="2242" spans="2:69" x14ac:dyDescent="0.25">
      <c r="B2242">
        <f>'Data TREND'!$BR$232</f>
        <v>95</v>
      </c>
      <c r="C2242" s="37">
        <f>'Data TREND'!BT376</f>
        <v>555.27553068190741</v>
      </c>
      <c r="D2242" s="37">
        <f>'Data TREND'!BU376</f>
        <v>213.40700512741046</v>
      </c>
      <c r="E2242" s="37">
        <f>'Data TREND'!BV376</f>
        <v>420.35376839115793</v>
      </c>
      <c r="F2242" s="37">
        <f>'Data TREND'!BW376</f>
        <v>1188.9407891550079</v>
      </c>
      <c r="G2242" s="37">
        <f>'Data TREND'!BX376</f>
        <v>30.468907237493816</v>
      </c>
      <c r="H2242" s="37">
        <f>'Data TREND'!BY376</f>
        <v>12.393777313123847</v>
      </c>
      <c r="J2242" s="37">
        <f t="shared" si="1552"/>
        <v>555.27553068190741</v>
      </c>
      <c r="K2242" s="37">
        <f t="shared" si="1553"/>
        <v>213.40700512741046</v>
      </c>
      <c r="L2242" s="37">
        <f t="shared" si="1554"/>
        <v>420.35376839115793</v>
      </c>
      <c r="M2242" s="37">
        <f t="shared" si="1555"/>
        <v>1188.9407891550079</v>
      </c>
      <c r="N2242" s="37">
        <f t="shared" si="1556"/>
        <v>30.468907237493816</v>
      </c>
      <c r="O2242" s="37">
        <f t="shared" si="1557"/>
        <v>12.393777313123847</v>
      </c>
      <c r="Q2242">
        <f>'Data TREND'!$BR$232</f>
        <v>95</v>
      </c>
      <c r="R2242" s="37">
        <f>'Data TREND'!CA376</f>
        <v>649.48567725495263</v>
      </c>
      <c r="S2242" s="37">
        <f>'Data TREND'!CB376</f>
        <v>258.08293748377082</v>
      </c>
      <c r="T2242" s="37">
        <f>'Data TREND'!CC376</f>
        <v>420.24212313209057</v>
      </c>
      <c r="U2242" s="37">
        <f>'Data TREND'!CD376</f>
        <v>1327.7099702420689</v>
      </c>
      <c r="V2242" s="37">
        <f>'Data TREND'!CE376</f>
        <v>33.290563018781548</v>
      </c>
      <c r="W2242" s="37">
        <f>'Data TREND'!CF376</f>
        <v>13.564281054799228</v>
      </c>
      <c r="Y2242" s="37">
        <f t="shared" si="1558"/>
        <v>0</v>
      </c>
      <c r="Z2242" s="37">
        <f t="shared" si="1559"/>
        <v>0</v>
      </c>
      <c r="AA2242" s="37">
        <f t="shared" si="1560"/>
        <v>0</v>
      </c>
      <c r="AB2242" s="37">
        <f t="shared" si="1561"/>
        <v>0</v>
      </c>
      <c r="AC2242" s="37">
        <f t="shared" si="1562"/>
        <v>0</v>
      </c>
      <c r="AD2242" s="37">
        <f t="shared" si="1563"/>
        <v>0</v>
      </c>
      <c r="AF2242">
        <f>'Data TREND'!$BR$232</f>
        <v>95</v>
      </c>
      <c r="AG2242" s="37">
        <f>'Data TREND'!CH376</f>
        <v>740.15872441167971</v>
      </c>
      <c r="AH2242" s="37">
        <f>'Data TREND'!CI376</f>
        <v>263.51397252776201</v>
      </c>
      <c r="AI2242" s="37">
        <f>'Data TREND'!CJ376</f>
        <v>419.90604672544816</v>
      </c>
      <c r="AJ2242" s="37">
        <f>'Data TREND'!CK376</f>
        <v>1423.5134951770526</v>
      </c>
      <c r="AK2242" s="37">
        <f>'Data TREND'!CL376</f>
        <v>34.269536148848957</v>
      </c>
      <c r="AL2242" s="37">
        <f>'Data TREND'!CM376</f>
        <v>14.006832586262675</v>
      </c>
      <c r="AN2242" s="37">
        <f t="shared" si="1564"/>
        <v>0</v>
      </c>
      <c r="AO2242" s="37">
        <f t="shared" si="1565"/>
        <v>0</v>
      </c>
      <c r="AP2242" s="37">
        <f t="shared" si="1566"/>
        <v>0</v>
      </c>
      <c r="AQ2242" s="37">
        <f t="shared" si="1567"/>
        <v>0</v>
      </c>
      <c r="AR2242" s="37">
        <f t="shared" si="1568"/>
        <v>0</v>
      </c>
      <c r="AS2242" s="37">
        <f t="shared" si="1569"/>
        <v>0</v>
      </c>
      <c r="AU2242">
        <v>95</v>
      </c>
      <c r="AV2242" s="37">
        <f t="shared" si="1570"/>
        <v>555.27553068190741</v>
      </c>
      <c r="AW2242" s="37">
        <f t="shared" si="1571"/>
        <v>213.40700512741046</v>
      </c>
      <c r="AX2242" s="37">
        <f t="shared" si="1572"/>
        <v>420.35376839115793</v>
      </c>
      <c r="AY2242" s="37">
        <f t="shared" si="1573"/>
        <v>1188.9407891550079</v>
      </c>
      <c r="AZ2242" s="37">
        <f t="shared" si="1574"/>
        <v>30.468907237493816</v>
      </c>
      <c r="BA2242" s="37">
        <f t="shared" si="1575"/>
        <v>12.393777313123847</v>
      </c>
      <c r="BC2242">
        <v>95</v>
      </c>
      <c r="BD2242" s="37">
        <f>IF(Voorblad!$E$10=Rekenblad!BC2242,Rekenblad!AV2242,0)</f>
        <v>0</v>
      </c>
      <c r="BE2242" s="37">
        <f>IF(Voorblad!$E$10=Rekenblad!BC2242,Rekenblad!AW2242,0)</f>
        <v>0</v>
      </c>
      <c r="BF2242" s="37">
        <f>IF(Voorblad!$E$10=Rekenblad!BC2242,Rekenblad!AX2242,0)</f>
        <v>0</v>
      </c>
      <c r="BG2242" s="62">
        <f>IF(Voorblad!$E$10=Rekenblad!BC2242,Rekenblad!AY2242,0)</f>
        <v>0</v>
      </c>
      <c r="BH2242" s="37">
        <f>IF(Voorblad!$E$10=Rekenblad!BC2242,Rekenblad!AZ2242,0)</f>
        <v>0</v>
      </c>
      <c r="BI2242" s="37">
        <f>IF(Voorblad!$E$10=Rekenblad!BC2242,Rekenblad!BA2242,0)</f>
        <v>0</v>
      </c>
      <c r="BK2242">
        <v>95</v>
      </c>
      <c r="BL2242" s="37">
        <f>IF(Voorblad!$E$14=Rekenblad!$BL$2155,Rekenblad!BD2242,0)</f>
        <v>0</v>
      </c>
      <c r="BM2242" s="37">
        <f>IF(Voorblad!$E$14=Rekenblad!$BL$2155,Rekenblad!BE2242,0)</f>
        <v>0</v>
      </c>
      <c r="BN2242" s="37">
        <f>IF(Voorblad!$E$14=Rekenblad!$BL$2155,Rekenblad!BF2242,0)</f>
        <v>0</v>
      </c>
      <c r="BO2242" s="37">
        <f>IF(Voorblad!$E$14=Rekenblad!$BL$2155,Rekenblad!BG2242,0)</f>
        <v>0</v>
      </c>
      <c r="BP2242" s="37">
        <f>IF(Voorblad!$E$14=Rekenblad!$BL$2155,Rekenblad!BH2242,0)</f>
        <v>0</v>
      </c>
      <c r="BQ2242" s="37">
        <f>IF(Voorblad!$E$14=Rekenblad!$BL$2155,Rekenblad!BI2242,0)</f>
        <v>0</v>
      </c>
    </row>
    <row r="2243" spans="2:69" x14ac:dyDescent="0.25">
      <c r="B2243">
        <f>'Data TREND'!$BR$233</f>
        <v>96</v>
      </c>
      <c r="C2243" s="37">
        <f>'Data TREND'!BT377</f>
        <v>560.38227113076937</v>
      </c>
      <c r="D2243" s="37">
        <f>'Data TREND'!BU377</f>
        <v>215.41477176198413</v>
      </c>
      <c r="E2243" s="37">
        <f>'Data TREND'!BV377</f>
        <v>424.76701796216196</v>
      </c>
      <c r="F2243" s="37">
        <f>'Data TREND'!BW377</f>
        <v>1200.4661681868085</v>
      </c>
      <c r="G2243" s="37">
        <f>'Data TREND'!BX377</f>
        <v>30.323444725514076</v>
      </c>
      <c r="H2243" s="37">
        <f>'Data TREND'!BY377</f>
        <v>12.332013104103345</v>
      </c>
      <c r="J2243" s="37">
        <f t="shared" si="1552"/>
        <v>560.38227113076937</v>
      </c>
      <c r="K2243" s="37">
        <f t="shared" si="1553"/>
        <v>215.41477176198413</v>
      </c>
      <c r="L2243" s="37">
        <f t="shared" si="1554"/>
        <v>424.76701796216196</v>
      </c>
      <c r="M2243" s="37">
        <f t="shared" si="1555"/>
        <v>1200.4661681868085</v>
      </c>
      <c r="N2243" s="37">
        <f t="shared" si="1556"/>
        <v>30.323444725514076</v>
      </c>
      <c r="O2243" s="37">
        <f t="shared" si="1557"/>
        <v>12.332013104103345</v>
      </c>
      <c r="Q2243">
        <f>'Data TREND'!$BR$233</f>
        <v>96</v>
      </c>
      <c r="R2243" s="37">
        <f>'Data TREND'!CA377</f>
        <v>655.36580470550439</v>
      </c>
      <c r="S2243" s="37">
        <f>'Data TREND'!CB377</f>
        <v>260.41368536131154</v>
      </c>
      <c r="T2243" s="37">
        <f>'Data TREND'!CC377</f>
        <v>424.66579980179625</v>
      </c>
      <c r="U2243" s="37">
        <f>'Data TREND'!CD377</f>
        <v>1340.3465496741451</v>
      </c>
      <c r="V2243" s="37">
        <f>'Data TREND'!CE377</f>
        <v>33.070902563685642</v>
      </c>
      <c r="W2243" s="37">
        <f>'Data TREND'!CF377</f>
        <v>13.473741654791613</v>
      </c>
      <c r="Y2243" s="37">
        <f t="shared" si="1558"/>
        <v>0</v>
      </c>
      <c r="Z2243" s="37">
        <f t="shared" si="1559"/>
        <v>0</v>
      </c>
      <c r="AA2243" s="37">
        <f t="shared" si="1560"/>
        <v>0</v>
      </c>
      <c r="AB2243" s="37">
        <f t="shared" si="1561"/>
        <v>0</v>
      </c>
      <c r="AC2243" s="37">
        <f t="shared" si="1562"/>
        <v>0</v>
      </c>
      <c r="AD2243" s="37">
        <f t="shared" si="1563"/>
        <v>0</v>
      </c>
      <c r="AF2243">
        <f>'Data TREND'!$BR$233</f>
        <v>96</v>
      </c>
      <c r="AG2243" s="37">
        <f>'Data TREND'!CH377</f>
        <v>746.7499539712403</v>
      </c>
      <c r="AH2243" s="37">
        <f>'Data TREND'!CI377</f>
        <v>265.87815447922367</v>
      </c>
      <c r="AI2243" s="37">
        <f>'Data TREND'!CJ377</f>
        <v>424.28616202469397</v>
      </c>
      <c r="AJ2243" s="37">
        <f>'Data TREND'!CK377</f>
        <v>1436.8448312035314</v>
      </c>
      <c r="AK2243" s="37">
        <f>'Data TREND'!CL377</f>
        <v>33.94918449796657</v>
      </c>
      <c r="AL2243" s="37">
        <f>'Data TREND'!CM377</f>
        <v>13.873438659616021</v>
      </c>
      <c r="AN2243" s="37">
        <f t="shared" si="1564"/>
        <v>0</v>
      </c>
      <c r="AO2243" s="37">
        <f t="shared" si="1565"/>
        <v>0</v>
      </c>
      <c r="AP2243" s="37">
        <f t="shared" si="1566"/>
        <v>0</v>
      </c>
      <c r="AQ2243" s="37">
        <f t="shared" si="1567"/>
        <v>0</v>
      </c>
      <c r="AR2243" s="37">
        <f t="shared" si="1568"/>
        <v>0</v>
      </c>
      <c r="AS2243" s="37">
        <f t="shared" si="1569"/>
        <v>0</v>
      </c>
      <c r="AU2243">
        <v>96</v>
      </c>
      <c r="AV2243" s="37">
        <f t="shared" si="1570"/>
        <v>560.38227113076937</v>
      </c>
      <c r="AW2243" s="37">
        <f t="shared" si="1571"/>
        <v>215.41477176198413</v>
      </c>
      <c r="AX2243" s="37">
        <f t="shared" si="1572"/>
        <v>424.76701796216196</v>
      </c>
      <c r="AY2243" s="37">
        <f t="shared" si="1573"/>
        <v>1200.4661681868085</v>
      </c>
      <c r="AZ2243" s="37">
        <f t="shared" si="1574"/>
        <v>30.323444725514076</v>
      </c>
      <c r="BA2243" s="37">
        <f t="shared" si="1575"/>
        <v>12.332013104103345</v>
      </c>
      <c r="BC2243">
        <v>96</v>
      </c>
      <c r="BD2243" s="37">
        <f>IF(Voorblad!$E$10=Rekenblad!BC2243,Rekenblad!AV2243,0)</f>
        <v>0</v>
      </c>
      <c r="BE2243" s="37">
        <f>IF(Voorblad!$E$10=Rekenblad!BC2243,Rekenblad!AW2243,0)</f>
        <v>0</v>
      </c>
      <c r="BF2243" s="37">
        <f>IF(Voorblad!$E$10=Rekenblad!BC2243,Rekenblad!AX2243,0)</f>
        <v>0</v>
      </c>
      <c r="BG2243" s="62">
        <f>IF(Voorblad!$E$10=Rekenblad!BC2243,Rekenblad!AY2243,0)</f>
        <v>0</v>
      </c>
      <c r="BH2243" s="37">
        <f>IF(Voorblad!$E$10=Rekenblad!BC2243,Rekenblad!AZ2243,0)</f>
        <v>0</v>
      </c>
      <c r="BI2243" s="37">
        <f>IF(Voorblad!$E$10=Rekenblad!BC2243,Rekenblad!BA2243,0)</f>
        <v>0</v>
      </c>
      <c r="BK2243">
        <v>96</v>
      </c>
      <c r="BL2243" s="37">
        <f>IF(Voorblad!$E$14=Rekenblad!$BL$2155,Rekenblad!BD2243,0)</f>
        <v>0</v>
      </c>
      <c r="BM2243" s="37">
        <f>IF(Voorblad!$E$14=Rekenblad!$BL$2155,Rekenblad!BE2243,0)</f>
        <v>0</v>
      </c>
      <c r="BN2243" s="37">
        <f>IF(Voorblad!$E$14=Rekenblad!$BL$2155,Rekenblad!BF2243,0)</f>
        <v>0</v>
      </c>
      <c r="BO2243" s="37">
        <f>IF(Voorblad!$E$14=Rekenblad!$BL$2155,Rekenblad!BG2243,0)</f>
        <v>0</v>
      </c>
      <c r="BP2243" s="37">
        <f>IF(Voorblad!$E$14=Rekenblad!$BL$2155,Rekenblad!BH2243,0)</f>
        <v>0</v>
      </c>
      <c r="BQ2243" s="37">
        <f>IF(Voorblad!$E$14=Rekenblad!$BL$2155,Rekenblad!BI2243,0)</f>
        <v>0</v>
      </c>
    </row>
    <row r="2244" spans="2:69" x14ac:dyDescent="0.25">
      <c r="B2244">
        <f>'Data TREND'!$BR$234</f>
        <v>97</v>
      </c>
      <c r="C2244" s="37">
        <f>'Data TREND'!BT378</f>
        <v>565.48901157963132</v>
      </c>
      <c r="D2244" s="37">
        <f>'Data TREND'!BU378</f>
        <v>217.4225383965578</v>
      </c>
      <c r="E2244" s="37">
        <f>'Data TREND'!BV378</f>
        <v>429.18026753316587</v>
      </c>
      <c r="F2244" s="37">
        <f>'Data TREND'!BW378</f>
        <v>1211.991547218609</v>
      </c>
      <c r="G2244" s="37">
        <f>'Data TREND'!BX378</f>
        <v>30.177982213534335</v>
      </c>
      <c r="H2244" s="37">
        <f>'Data TREND'!BY378</f>
        <v>12.27024889508284</v>
      </c>
      <c r="J2244" s="37">
        <f t="shared" si="1552"/>
        <v>565.48901157963132</v>
      </c>
      <c r="K2244" s="37">
        <f t="shared" si="1553"/>
        <v>217.4225383965578</v>
      </c>
      <c r="L2244" s="37">
        <f t="shared" si="1554"/>
        <v>429.18026753316587</v>
      </c>
      <c r="M2244" s="37">
        <f t="shared" si="1555"/>
        <v>1211.991547218609</v>
      </c>
      <c r="N2244" s="37">
        <f t="shared" si="1556"/>
        <v>30.177982213534335</v>
      </c>
      <c r="O2244" s="37">
        <f t="shared" si="1557"/>
        <v>12.27024889508284</v>
      </c>
      <c r="Q2244">
        <f>'Data TREND'!$BR$234</f>
        <v>97</v>
      </c>
      <c r="R2244" s="37">
        <f>'Data TREND'!CA378</f>
        <v>661.24593215605637</v>
      </c>
      <c r="S2244" s="37">
        <f>'Data TREND'!CB378</f>
        <v>262.74443323885231</v>
      </c>
      <c r="T2244" s="37">
        <f>'Data TREND'!CC378</f>
        <v>429.08947647150194</v>
      </c>
      <c r="U2244" s="37">
        <f>'Data TREND'!CD378</f>
        <v>1352.983129106221</v>
      </c>
      <c r="V2244" s="37">
        <f>'Data TREND'!CE378</f>
        <v>32.85124210858973</v>
      </c>
      <c r="W2244" s="37">
        <f>'Data TREND'!CF378</f>
        <v>13.383202254783997</v>
      </c>
      <c r="Y2244" s="37">
        <f t="shared" si="1558"/>
        <v>0</v>
      </c>
      <c r="Z2244" s="37">
        <f t="shared" si="1559"/>
        <v>0</v>
      </c>
      <c r="AA2244" s="37">
        <f t="shared" si="1560"/>
        <v>0</v>
      </c>
      <c r="AB2244" s="37">
        <f t="shared" si="1561"/>
        <v>0</v>
      </c>
      <c r="AC2244" s="37">
        <f t="shared" si="1562"/>
        <v>0</v>
      </c>
      <c r="AD2244" s="37">
        <f t="shared" si="1563"/>
        <v>0</v>
      </c>
      <c r="AF2244">
        <f>'Data TREND'!$BR$234</f>
        <v>97</v>
      </c>
      <c r="AG2244" s="37">
        <f>'Data TREND'!CH378</f>
        <v>753.34118353080089</v>
      </c>
      <c r="AH2244" s="37">
        <f>'Data TREND'!CI378</f>
        <v>268.24233643068533</v>
      </c>
      <c r="AI2244" s="37">
        <f>'Data TREND'!CJ378</f>
        <v>428.66627732393971</v>
      </c>
      <c r="AJ2244" s="37">
        <f>'Data TREND'!CK378</f>
        <v>1450.1761672300102</v>
      </c>
      <c r="AK2244" s="37">
        <f>'Data TREND'!CL378</f>
        <v>33.628832847084198</v>
      </c>
      <c r="AL2244" s="37">
        <f>'Data TREND'!CM378</f>
        <v>13.740044732969368</v>
      </c>
      <c r="AN2244" s="37">
        <f t="shared" si="1564"/>
        <v>0</v>
      </c>
      <c r="AO2244" s="37">
        <f t="shared" si="1565"/>
        <v>0</v>
      </c>
      <c r="AP2244" s="37">
        <f t="shared" si="1566"/>
        <v>0</v>
      </c>
      <c r="AQ2244" s="37">
        <f t="shared" si="1567"/>
        <v>0</v>
      </c>
      <c r="AR2244" s="37">
        <f t="shared" si="1568"/>
        <v>0</v>
      </c>
      <c r="AS2244" s="37">
        <f t="shared" si="1569"/>
        <v>0</v>
      </c>
      <c r="AU2244">
        <v>97</v>
      </c>
      <c r="AV2244" s="37">
        <f t="shared" si="1570"/>
        <v>565.48901157963132</v>
      </c>
      <c r="AW2244" s="37">
        <f t="shared" si="1571"/>
        <v>217.4225383965578</v>
      </c>
      <c r="AX2244" s="37">
        <f t="shared" si="1572"/>
        <v>429.18026753316587</v>
      </c>
      <c r="AY2244" s="37">
        <f t="shared" si="1573"/>
        <v>1211.991547218609</v>
      </c>
      <c r="AZ2244" s="37">
        <f t="shared" si="1574"/>
        <v>30.177982213534335</v>
      </c>
      <c r="BA2244" s="37">
        <f t="shared" si="1575"/>
        <v>12.27024889508284</v>
      </c>
      <c r="BC2244">
        <v>97</v>
      </c>
      <c r="BD2244" s="37">
        <f>IF(Voorblad!$E$10=Rekenblad!BC2244,Rekenblad!AV2244,0)</f>
        <v>0</v>
      </c>
      <c r="BE2244" s="37">
        <f>IF(Voorblad!$E$10=Rekenblad!BC2244,Rekenblad!AW2244,0)</f>
        <v>0</v>
      </c>
      <c r="BF2244" s="37">
        <f>IF(Voorblad!$E$10=Rekenblad!BC2244,Rekenblad!AX2244,0)</f>
        <v>0</v>
      </c>
      <c r="BG2244" s="62">
        <f>IF(Voorblad!$E$10=Rekenblad!BC2244,Rekenblad!AY2244,0)</f>
        <v>0</v>
      </c>
      <c r="BH2244" s="37">
        <f>IF(Voorblad!$E$10=Rekenblad!BC2244,Rekenblad!AZ2244,0)</f>
        <v>0</v>
      </c>
      <c r="BI2244" s="37">
        <f>IF(Voorblad!$E$10=Rekenblad!BC2244,Rekenblad!BA2244,0)</f>
        <v>0</v>
      </c>
      <c r="BK2244">
        <v>97</v>
      </c>
      <c r="BL2244" s="37">
        <f>IF(Voorblad!$E$14=Rekenblad!$BL$2155,Rekenblad!BD2244,0)</f>
        <v>0</v>
      </c>
      <c r="BM2244" s="37">
        <f>IF(Voorblad!$E$14=Rekenblad!$BL$2155,Rekenblad!BE2244,0)</f>
        <v>0</v>
      </c>
      <c r="BN2244" s="37">
        <f>IF(Voorblad!$E$14=Rekenblad!$BL$2155,Rekenblad!BF2244,0)</f>
        <v>0</v>
      </c>
      <c r="BO2244" s="37">
        <f>IF(Voorblad!$E$14=Rekenblad!$BL$2155,Rekenblad!BG2244,0)</f>
        <v>0</v>
      </c>
      <c r="BP2244" s="37">
        <f>IF(Voorblad!$E$14=Rekenblad!$BL$2155,Rekenblad!BH2244,0)</f>
        <v>0</v>
      </c>
      <c r="BQ2244" s="37">
        <f>IF(Voorblad!$E$14=Rekenblad!$BL$2155,Rekenblad!BI2244,0)</f>
        <v>0</v>
      </c>
    </row>
    <row r="2245" spans="2:69" x14ac:dyDescent="0.25">
      <c r="B2245">
        <f>'Data TREND'!$BR$235</f>
        <v>98</v>
      </c>
      <c r="C2245" s="37">
        <f>'Data TREND'!BT379</f>
        <v>570.59575202849328</v>
      </c>
      <c r="D2245" s="37">
        <f>'Data TREND'!BU379</f>
        <v>219.43030503113144</v>
      </c>
      <c r="E2245" s="37">
        <f>'Data TREND'!BV379</f>
        <v>433.5935171041699</v>
      </c>
      <c r="F2245" s="37">
        <f>'Data TREND'!BW379</f>
        <v>1223.5169262504096</v>
      </c>
      <c r="G2245" s="37">
        <f>'Data TREND'!BX379</f>
        <v>30.032519701554591</v>
      </c>
      <c r="H2245" s="37">
        <f>'Data TREND'!BY379</f>
        <v>12.208484686062338</v>
      </c>
      <c r="J2245" s="37">
        <f t="shared" si="1552"/>
        <v>570.59575202849328</v>
      </c>
      <c r="K2245" s="37">
        <f t="shared" si="1553"/>
        <v>219.43030503113144</v>
      </c>
      <c r="L2245" s="37">
        <f t="shared" si="1554"/>
        <v>433.5935171041699</v>
      </c>
      <c r="M2245" s="37">
        <f t="shared" si="1555"/>
        <v>1223.5169262504096</v>
      </c>
      <c r="N2245" s="37">
        <f t="shared" si="1556"/>
        <v>30.032519701554591</v>
      </c>
      <c r="O2245" s="37">
        <f t="shared" si="1557"/>
        <v>12.208484686062338</v>
      </c>
      <c r="Q2245">
        <f>'Data TREND'!$BR$235</f>
        <v>98</v>
      </c>
      <c r="R2245" s="37">
        <f>'Data TREND'!CA379</f>
        <v>667.12605960660812</v>
      </c>
      <c r="S2245" s="37">
        <f>'Data TREND'!CB379</f>
        <v>265.07518111639308</v>
      </c>
      <c r="T2245" s="37">
        <f>'Data TREND'!CC379</f>
        <v>433.51315314120762</v>
      </c>
      <c r="U2245" s="37">
        <f>'Data TREND'!CD379</f>
        <v>1365.6197085382971</v>
      </c>
      <c r="V2245" s="37">
        <f>'Data TREND'!CE379</f>
        <v>32.631581653493825</v>
      </c>
      <c r="W2245" s="37">
        <f>'Data TREND'!CF379</f>
        <v>13.292662854776383</v>
      </c>
      <c r="Y2245" s="37">
        <f t="shared" si="1558"/>
        <v>0</v>
      </c>
      <c r="Z2245" s="37">
        <f t="shared" si="1559"/>
        <v>0</v>
      </c>
      <c r="AA2245" s="37">
        <f t="shared" si="1560"/>
        <v>0</v>
      </c>
      <c r="AB2245" s="37">
        <f t="shared" si="1561"/>
        <v>0</v>
      </c>
      <c r="AC2245" s="37">
        <f t="shared" si="1562"/>
        <v>0</v>
      </c>
      <c r="AD2245" s="37">
        <f t="shared" si="1563"/>
        <v>0</v>
      </c>
      <c r="AF2245">
        <f>'Data TREND'!$BR$235</f>
        <v>98</v>
      </c>
      <c r="AG2245" s="37">
        <f>'Data TREND'!CH379</f>
        <v>759.93241309036148</v>
      </c>
      <c r="AH2245" s="37">
        <f>'Data TREND'!CI379</f>
        <v>270.60651838214704</v>
      </c>
      <c r="AI2245" s="37">
        <f>'Data TREND'!CJ379</f>
        <v>433.04639262318551</v>
      </c>
      <c r="AJ2245" s="37">
        <f>'Data TREND'!CK379</f>
        <v>1463.5075032564889</v>
      </c>
      <c r="AK2245" s="37">
        <f>'Data TREND'!CL379</f>
        <v>33.308481196201811</v>
      </c>
      <c r="AL2245" s="37">
        <f>'Data TREND'!CM379</f>
        <v>13.606650806322714</v>
      </c>
      <c r="AN2245" s="37">
        <f t="shared" si="1564"/>
        <v>0</v>
      </c>
      <c r="AO2245" s="37">
        <f t="shared" si="1565"/>
        <v>0</v>
      </c>
      <c r="AP2245" s="37">
        <f t="shared" si="1566"/>
        <v>0</v>
      </c>
      <c r="AQ2245" s="37">
        <f t="shared" si="1567"/>
        <v>0</v>
      </c>
      <c r="AR2245" s="37">
        <f t="shared" si="1568"/>
        <v>0</v>
      </c>
      <c r="AS2245" s="37">
        <f t="shared" si="1569"/>
        <v>0</v>
      </c>
      <c r="AU2245">
        <v>98</v>
      </c>
      <c r="AV2245" s="37">
        <f t="shared" si="1570"/>
        <v>570.59575202849328</v>
      </c>
      <c r="AW2245" s="37">
        <f t="shared" si="1571"/>
        <v>219.43030503113144</v>
      </c>
      <c r="AX2245" s="37">
        <f t="shared" si="1572"/>
        <v>433.5935171041699</v>
      </c>
      <c r="AY2245" s="37">
        <f t="shared" si="1573"/>
        <v>1223.5169262504096</v>
      </c>
      <c r="AZ2245" s="37">
        <f t="shared" si="1574"/>
        <v>30.032519701554591</v>
      </c>
      <c r="BA2245" s="37">
        <f t="shared" si="1575"/>
        <v>12.208484686062338</v>
      </c>
      <c r="BC2245">
        <v>98</v>
      </c>
      <c r="BD2245" s="37">
        <f>IF(Voorblad!$E$10=Rekenblad!BC2245,Rekenblad!AV2245,0)</f>
        <v>0</v>
      </c>
      <c r="BE2245" s="37">
        <f>IF(Voorblad!$E$10=Rekenblad!BC2245,Rekenblad!AW2245,0)</f>
        <v>0</v>
      </c>
      <c r="BF2245" s="37">
        <f>IF(Voorblad!$E$10=Rekenblad!BC2245,Rekenblad!AX2245,0)</f>
        <v>0</v>
      </c>
      <c r="BG2245" s="62">
        <f>IF(Voorblad!$E$10=Rekenblad!BC2245,Rekenblad!AY2245,0)</f>
        <v>0</v>
      </c>
      <c r="BH2245" s="37">
        <f>IF(Voorblad!$E$10=Rekenblad!BC2245,Rekenblad!AZ2245,0)</f>
        <v>0</v>
      </c>
      <c r="BI2245" s="37">
        <f>IF(Voorblad!$E$10=Rekenblad!BC2245,Rekenblad!BA2245,0)</f>
        <v>0</v>
      </c>
      <c r="BK2245">
        <v>98</v>
      </c>
      <c r="BL2245" s="37">
        <f>IF(Voorblad!$E$14=Rekenblad!$BL$2155,Rekenblad!BD2245,0)</f>
        <v>0</v>
      </c>
      <c r="BM2245" s="37">
        <f>IF(Voorblad!$E$14=Rekenblad!$BL$2155,Rekenblad!BE2245,0)</f>
        <v>0</v>
      </c>
      <c r="BN2245" s="37">
        <f>IF(Voorblad!$E$14=Rekenblad!$BL$2155,Rekenblad!BF2245,0)</f>
        <v>0</v>
      </c>
      <c r="BO2245" s="37">
        <f>IF(Voorblad!$E$14=Rekenblad!$BL$2155,Rekenblad!BG2245,0)</f>
        <v>0</v>
      </c>
      <c r="BP2245" s="37">
        <f>IF(Voorblad!$E$14=Rekenblad!$BL$2155,Rekenblad!BH2245,0)</f>
        <v>0</v>
      </c>
      <c r="BQ2245" s="37">
        <f>IF(Voorblad!$E$14=Rekenblad!$BL$2155,Rekenblad!BI2245,0)</f>
        <v>0</v>
      </c>
    </row>
    <row r="2246" spans="2:69" x14ac:dyDescent="0.25">
      <c r="B2246">
        <f>'Data TREND'!$BR$236</f>
        <v>99</v>
      </c>
      <c r="C2246" s="37">
        <f>'Data TREND'!BT380</f>
        <v>575.70249247735535</v>
      </c>
      <c r="D2246" s="37">
        <f>'Data TREND'!BU380</f>
        <v>221.43807166570511</v>
      </c>
      <c r="E2246" s="37">
        <f>'Data TREND'!BV380</f>
        <v>438.00676667517382</v>
      </c>
      <c r="F2246" s="37">
        <f>'Data TREND'!BW380</f>
        <v>1235.0423052822102</v>
      </c>
      <c r="G2246" s="37">
        <f>'Data TREND'!BX380</f>
        <v>29.88705718957485</v>
      </c>
      <c r="H2246" s="37">
        <f>'Data TREND'!BY380</f>
        <v>12.146720477041836</v>
      </c>
      <c r="J2246" s="37">
        <f t="shared" si="1552"/>
        <v>575.70249247735535</v>
      </c>
      <c r="K2246" s="37">
        <f t="shared" si="1553"/>
        <v>221.43807166570511</v>
      </c>
      <c r="L2246" s="37">
        <f t="shared" si="1554"/>
        <v>438.00676667517382</v>
      </c>
      <c r="M2246" s="37">
        <f t="shared" si="1555"/>
        <v>1235.0423052822102</v>
      </c>
      <c r="N2246" s="37">
        <f t="shared" si="1556"/>
        <v>29.88705718957485</v>
      </c>
      <c r="O2246" s="37">
        <f t="shared" si="1557"/>
        <v>12.146720477041836</v>
      </c>
      <c r="Q2246">
        <f>'Data TREND'!$BR$236</f>
        <v>99</v>
      </c>
      <c r="R2246" s="37">
        <f>'Data TREND'!CA380</f>
        <v>673.0061870571601</v>
      </c>
      <c r="S2246" s="37">
        <f>'Data TREND'!CB380</f>
        <v>267.40592899393386</v>
      </c>
      <c r="T2246" s="37">
        <f>'Data TREND'!CC380</f>
        <v>437.93682981091331</v>
      </c>
      <c r="U2246" s="37">
        <f>'Data TREND'!CD380</f>
        <v>1378.2562879703733</v>
      </c>
      <c r="V2246" s="37">
        <f>'Data TREND'!CE380</f>
        <v>32.41192119839792</v>
      </c>
      <c r="W2246" s="37">
        <f>'Data TREND'!CF380</f>
        <v>13.202123454768767</v>
      </c>
      <c r="Y2246" s="37">
        <f t="shared" si="1558"/>
        <v>0</v>
      </c>
      <c r="Z2246" s="37">
        <f t="shared" si="1559"/>
        <v>0</v>
      </c>
      <c r="AA2246" s="37">
        <f t="shared" si="1560"/>
        <v>0</v>
      </c>
      <c r="AB2246" s="37">
        <f t="shared" si="1561"/>
        <v>0</v>
      </c>
      <c r="AC2246" s="37">
        <f t="shared" si="1562"/>
        <v>0</v>
      </c>
      <c r="AD2246" s="37">
        <f t="shared" si="1563"/>
        <v>0</v>
      </c>
      <c r="AF2246">
        <f>'Data TREND'!$BR$236</f>
        <v>99</v>
      </c>
      <c r="AG2246" s="37">
        <f>'Data TREND'!CH380</f>
        <v>766.52364264992229</v>
      </c>
      <c r="AH2246" s="37">
        <f>'Data TREND'!CI380</f>
        <v>272.97070033360876</v>
      </c>
      <c r="AI2246" s="37">
        <f>'Data TREND'!CJ380</f>
        <v>437.42650792243126</v>
      </c>
      <c r="AJ2246" s="37">
        <f>'Data TREND'!CK380</f>
        <v>1476.8388392829677</v>
      </c>
      <c r="AK2246" s="37">
        <f>'Data TREND'!CL380</f>
        <v>32.988129545319438</v>
      </c>
      <c r="AL2246" s="37">
        <f>'Data TREND'!CM380</f>
        <v>13.473256879676059</v>
      </c>
      <c r="AN2246" s="37">
        <f t="shared" si="1564"/>
        <v>0</v>
      </c>
      <c r="AO2246" s="37">
        <f t="shared" si="1565"/>
        <v>0</v>
      </c>
      <c r="AP2246" s="37">
        <f t="shared" si="1566"/>
        <v>0</v>
      </c>
      <c r="AQ2246" s="37">
        <f t="shared" si="1567"/>
        <v>0</v>
      </c>
      <c r="AR2246" s="37">
        <f t="shared" si="1568"/>
        <v>0</v>
      </c>
      <c r="AS2246" s="37">
        <f t="shared" si="1569"/>
        <v>0</v>
      </c>
      <c r="AU2246">
        <v>99</v>
      </c>
      <c r="AV2246" s="37">
        <f t="shared" si="1570"/>
        <v>575.70249247735535</v>
      </c>
      <c r="AW2246" s="37">
        <f t="shared" si="1571"/>
        <v>221.43807166570511</v>
      </c>
      <c r="AX2246" s="37">
        <f t="shared" si="1572"/>
        <v>438.00676667517382</v>
      </c>
      <c r="AY2246" s="37">
        <f t="shared" si="1573"/>
        <v>1235.0423052822102</v>
      </c>
      <c r="AZ2246" s="37">
        <f t="shared" si="1574"/>
        <v>29.88705718957485</v>
      </c>
      <c r="BA2246" s="37">
        <f t="shared" si="1575"/>
        <v>12.146720477041836</v>
      </c>
      <c r="BC2246">
        <v>99</v>
      </c>
      <c r="BD2246" s="37">
        <f>IF(Voorblad!$E$10=Rekenblad!BC2246,Rekenblad!AV2246,0)</f>
        <v>0</v>
      </c>
      <c r="BE2246" s="37">
        <f>IF(Voorblad!$E$10=Rekenblad!BC2246,Rekenblad!AW2246,0)</f>
        <v>0</v>
      </c>
      <c r="BF2246" s="37">
        <f>IF(Voorblad!$E$10=Rekenblad!BC2246,Rekenblad!AX2246,0)</f>
        <v>0</v>
      </c>
      <c r="BG2246" s="62">
        <f>IF(Voorblad!$E$10=Rekenblad!BC2246,Rekenblad!AY2246,0)</f>
        <v>0</v>
      </c>
      <c r="BH2246" s="37">
        <f>IF(Voorblad!$E$10=Rekenblad!BC2246,Rekenblad!AZ2246,0)</f>
        <v>0</v>
      </c>
      <c r="BI2246" s="37">
        <f>IF(Voorblad!$E$10=Rekenblad!BC2246,Rekenblad!BA2246,0)</f>
        <v>0</v>
      </c>
      <c r="BK2246">
        <v>99</v>
      </c>
      <c r="BL2246" s="37">
        <f>IF(Voorblad!$E$14=Rekenblad!$BL$2155,Rekenblad!BD2246,0)</f>
        <v>0</v>
      </c>
      <c r="BM2246" s="37">
        <f>IF(Voorblad!$E$14=Rekenblad!$BL$2155,Rekenblad!BE2246,0)</f>
        <v>0</v>
      </c>
      <c r="BN2246" s="37">
        <f>IF(Voorblad!$E$14=Rekenblad!$BL$2155,Rekenblad!BF2246,0)</f>
        <v>0</v>
      </c>
      <c r="BO2246" s="37">
        <f>IF(Voorblad!$E$14=Rekenblad!$BL$2155,Rekenblad!BG2246,0)</f>
        <v>0</v>
      </c>
      <c r="BP2246" s="37">
        <f>IF(Voorblad!$E$14=Rekenblad!$BL$2155,Rekenblad!BH2246,0)</f>
        <v>0</v>
      </c>
      <c r="BQ2246" s="37">
        <f>IF(Voorblad!$E$14=Rekenblad!$BL$2155,Rekenblad!BI2246,0)</f>
        <v>0</v>
      </c>
    </row>
    <row r="2247" spans="2:69" x14ac:dyDescent="0.25">
      <c r="B2247">
        <f>'Data TREND'!$BR$237</f>
        <v>100</v>
      </c>
      <c r="C2247" s="37">
        <f>'Data TREND'!BT381</f>
        <v>580.80923292621731</v>
      </c>
      <c r="D2247" s="37">
        <f>'Data TREND'!BU381</f>
        <v>223.44583830027878</v>
      </c>
      <c r="E2247" s="37">
        <f>'Data TREND'!BV381</f>
        <v>442.42001624617785</v>
      </c>
      <c r="F2247" s="37">
        <f>'Data TREND'!BW381</f>
        <v>1246.5676843140106</v>
      </c>
      <c r="G2247" s="37">
        <f>'Data TREND'!BX381</f>
        <v>29.74159467759511</v>
      </c>
      <c r="H2247" s="37">
        <f>'Data TREND'!BY381</f>
        <v>12.084956268021333</v>
      </c>
      <c r="J2247" s="37">
        <f t="shared" si="1552"/>
        <v>580.80923292621731</v>
      </c>
      <c r="K2247" s="37">
        <f t="shared" si="1553"/>
        <v>223.44583830027878</v>
      </c>
      <c r="L2247" s="37">
        <f t="shared" si="1554"/>
        <v>442.42001624617785</v>
      </c>
      <c r="M2247" s="37">
        <f t="shared" si="1555"/>
        <v>1246.5676843140106</v>
      </c>
      <c r="N2247" s="37">
        <f t="shared" si="1556"/>
        <v>29.74159467759511</v>
      </c>
      <c r="O2247" s="37">
        <f t="shared" si="1557"/>
        <v>12.084956268021333</v>
      </c>
      <c r="Q2247">
        <f>'Data TREND'!$BR$237</f>
        <v>100</v>
      </c>
      <c r="R2247" s="37">
        <f>'Data TREND'!CA381</f>
        <v>678.88631450771186</v>
      </c>
      <c r="S2247" s="37">
        <f>'Data TREND'!CB381</f>
        <v>269.73667687147463</v>
      </c>
      <c r="T2247" s="37">
        <f>'Data TREND'!CC381</f>
        <v>442.36050648061899</v>
      </c>
      <c r="U2247" s="37">
        <f>'Data TREND'!CD381</f>
        <v>1390.8928674024494</v>
      </c>
      <c r="V2247" s="37">
        <f>'Data TREND'!CE381</f>
        <v>32.192260743302015</v>
      </c>
      <c r="W2247" s="37">
        <f>'Data TREND'!CF381</f>
        <v>13.111584054761153</v>
      </c>
      <c r="Y2247" s="37">
        <f t="shared" si="1558"/>
        <v>0</v>
      </c>
      <c r="Z2247" s="37">
        <f t="shared" si="1559"/>
        <v>0</v>
      </c>
      <c r="AA2247" s="37">
        <f t="shared" si="1560"/>
        <v>0</v>
      </c>
      <c r="AB2247" s="37">
        <f t="shared" si="1561"/>
        <v>0</v>
      </c>
      <c r="AC2247" s="37">
        <f t="shared" si="1562"/>
        <v>0</v>
      </c>
      <c r="AD2247" s="37">
        <f t="shared" si="1563"/>
        <v>0</v>
      </c>
      <c r="AF2247">
        <f>'Data TREND'!$BR$237</f>
        <v>100</v>
      </c>
      <c r="AG2247" s="37">
        <f>'Data TREND'!CH381</f>
        <v>773.11487220948288</v>
      </c>
      <c r="AH2247" s="37">
        <f>'Data TREND'!CI381</f>
        <v>275.33488228507042</v>
      </c>
      <c r="AI2247" s="37">
        <f>'Data TREND'!CJ381</f>
        <v>441.80662322167706</v>
      </c>
      <c r="AJ2247" s="37">
        <f>'Data TREND'!CK381</f>
        <v>1490.1701753094464</v>
      </c>
      <c r="AK2247" s="37">
        <f>'Data TREND'!CL381</f>
        <v>32.667777894437052</v>
      </c>
      <c r="AL2247" s="37">
        <f>'Data TREND'!CM381</f>
        <v>13.339862953029405</v>
      </c>
      <c r="AN2247" s="37">
        <f t="shared" si="1564"/>
        <v>0</v>
      </c>
      <c r="AO2247" s="37">
        <f t="shared" si="1565"/>
        <v>0</v>
      </c>
      <c r="AP2247" s="37">
        <f t="shared" si="1566"/>
        <v>0</v>
      </c>
      <c r="AQ2247" s="37">
        <f t="shared" si="1567"/>
        <v>0</v>
      </c>
      <c r="AR2247" s="37">
        <f t="shared" si="1568"/>
        <v>0</v>
      </c>
      <c r="AS2247" s="37">
        <f t="shared" si="1569"/>
        <v>0</v>
      </c>
      <c r="AU2247">
        <v>100</v>
      </c>
      <c r="AV2247" s="37">
        <f t="shared" si="1570"/>
        <v>580.80923292621731</v>
      </c>
      <c r="AW2247" s="37">
        <f t="shared" si="1571"/>
        <v>223.44583830027878</v>
      </c>
      <c r="AX2247" s="37">
        <f t="shared" si="1572"/>
        <v>442.42001624617785</v>
      </c>
      <c r="AY2247" s="37">
        <f t="shared" si="1573"/>
        <v>1246.5676843140106</v>
      </c>
      <c r="AZ2247" s="37">
        <f t="shared" si="1574"/>
        <v>29.74159467759511</v>
      </c>
      <c r="BA2247" s="37">
        <f t="shared" si="1575"/>
        <v>12.084956268021333</v>
      </c>
      <c r="BC2247">
        <v>100</v>
      </c>
      <c r="BD2247" s="37">
        <f>IF(Voorblad!$E$10=Rekenblad!BC2247,Rekenblad!AV2247,0)</f>
        <v>0</v>
      </c>
      <c r="BE2247" s="37">
        <f>IF(Voorblad!$E$10=Rekenblad!BC2247,Rekenblad!AW2247,0)</f>
        <v>0</v>
      </c>
      <c r="BF2247" s="37">
        <f>IF(Voorblad!$E$10=Rekenblad!BC2247,Rekenblad!AX2247,0)</f>
        <v>0</v>
      </c>
      <c r="BG2247" s="62">
        <f>IF(Voorblad!$E$10=Rekenblad!BC2247,Rekenblad!AY2247,0)</f>
        <v>0</v>
      </c>
      <c r="BH2247" s="37">
        <f>IF(Voorblad!$E$10=Rekenblad!BC2247,Rekenblad!AZ2247,0)</f>
        <v>0</v>
      </c>
      <c r="BI2247" s="37">
        <f>IF(Voorblad!$E$10=Rekenblad!BC2247,Rekenblad!BA2247,0)</f>
        <v>0</v>
      </c>
      <c r="BK2247">
        <v>100</v>
      </c>
      <c r="BL2247" s="37">
        <f>IF(Voorblad!$E$14=Rekenblad!$BL$2155,Rekenblad!BD2247,0)</f>
        <v>0</v>
      </c>
      <c r="BM2247" s="37">
        <f>IF(Voorblad!$E$14=Rekenblad!$BL$2155,Rekenblad!BE2247,0)</f>
        <v>0</v>
      </c>
      <c r="BN2247" s="37">
        <f>IF(Voorblad!$E$14=Rekenblad!$BL$2155,Rekenblad!BF2247,0)</f>
        <v>0</v>
      </c>
      <c r="BO2247" s="37">
        <f>IF(Voorblad!$E$14=Rekenblad!$BL$2155,Rekenblad!BG2247,0)</f>
        <v>0</v>
      </c>
      <c r="BP2247" s="37">
        <f>IF(Voorblad!$E$14=Rekenblad!$BL$2155,Rekenblad!BH2247,0)</f>
        <v>0</v>
      </c>
      <c r="BQ2247" s="37">
        <f>IF(Voorblad!$E$14=Rekenblad!$BL$2155,Rekenblad!BI2247,0)</f>
        <v>0</v>
      </c>
    </row>
    <row r="2248" spans="2:69" x14ac:dyDescent="0.25">
      <c r="B2248">
        <f>'Data TREND'!$BR$238</f>
        <v>101</v>
      </c>
      <c r="C2248" s="37">
        <f>'Data TREND'!BT382</f>
        <v>585.91597337507926</v>
      </c>
      <c r="D2248" s="37">
        <f>'Data TREND'!BU382</f>
        <v>225.45360493485245</v>
      </c>
      <c r="E2248" s="37">
        <f>'Data TREND'!BV382</f>
        <v>446.83326581718188</v>
      </c>
      <c r="F2248" s="37">
        <f>'Data TREND'!BW382</f>
        <v>1258.0930633458113</v>
      </c>
      <c r="G2248" s="37">
        <f>'Data TREND'!BX382</f>
        <v>29.596132165615366</v>
      </c>
      <c r="H2248" s="37">
        <f>'Data TREND'!BY382</f>
        <v>12.023192059000831</v>
      </c>
      <c r="J2248" s="37">
        <f t="shared" si="1552"/>
        <v>585.91597337507926</v>
      </c>
      <c r="K2248" s="37">
        <f t="shared" si="1553"/>
        <v>225.45360493485245</v>
      </c>
      <c r="L2248" s="37">
        <f t="shared" si="1554"/>
        <v>446.83326581718188</v>
      </c>
      <c r="M2248" s="37">
        <f t="shared" si="1555"/>
        <v>1258.0930633458113</v>
      </c>
      <c r="N2248" s="37">
        <f t="shared" si="1556"/>
        <v>29.596132165615366</v>
      </c>
      <c r="O2248" s="37">
        <f t="shared" si="1557"/>
        <v>12.023192059000831</v>
      </c>
      <c r="Q2248">
        <f>'Data TREND'!$BR$238</f>
        <v>101</v>
      </c>
      <c r="R2248" s="37">
        <f>'Data TREND'!CA382</f>
        <v>684.76644195826384</v>
      </c>
      <c r="S2248" s="37">
        <f>'Data TREND'!CB382</f>
        <v>272.0674247490154</v>
      </c>
      <c r="T2248" s="37">
        <f>'Data TREND'!CC382</f>
        <v>446.78418315032468</v>
      </c>
      <c r="U2248" s="37">
        <f>'Data TREND'!CD382</f>
        <v>1403.5294468345253</v>
      </c>
      <c r="V2248" s="37">
        <f>'Data TREND'!CE382</f>
        <v>31.972600288206106</v>
      </c>
      <c r="W2248" s="37">
        <f>'Data TREND'!CF382</f>
        <v>13.021044654753537</v>
      </c>
      <c r="Y2248" s="37">
        <f t="shared" si="1558"/>
        <v>0</v>
      </c>
      <c r="Z2248" s="37">
        <f t="shared" si="1559"/>
        <v>0</v>
      </c>
      <c r="AA2248" s="37">
        <f t="shared" si="1560"/>
        <v>0</v>
      </c>
      <c r="AB2248" s="37">
        <f t="shared" si="1561"/>
        <v>0</v>
      </c>
      <c r="AC2248" s="37">
        <f t="shared" si="1562"/>
        <v>0</v>
      </c>
      <c r="AD2248" s="37">
        <f t="shared" si="1563"/>
        <v>0</v>
      </c>
      <c r="AF2248">
        <f>'Data TREND'!$BR$238</f>
        <v>101</v>
      </c>
      <c r="AG2248" s="37">
        <f>'Data TREND'!CH382</f>
        <v>779.70610176904347</v>
      </c>
      <c r="AH2248" s="37">
        <f>'Data TREND'!CI382</f>
        <v>277.69906423653208</v>
      </c>
      <c r="AI2248" s="37">
        <f>'Data TREND'!CJ382</f>
        <v>446.1867385209228</v>
      </c>
      <c r="AJ2248" s="37">
        <f>'Data TREND'!CK382</f>
        <v>1503.5015113359252</v>
      </c>
      <c r="AK2248" s="37">
        <f>'Data TREND'!CL382</f>
        <v>32.347426243554672</v>
      </c>
      <c r="AL2248" s="37">
        <f>'Data TREND'!CM382</f>
        <v>13.20646902638275</v>
      </c>
      <c r="AN2248" s="37">
        <f t="shared" si="1564"/>
        <v>0</v>
      </c>
      <c r="AO2248" s="37">
        <f t="shared" si="1565"/>
        <v>0</v>
      </c>
      <c r="AP2248" s="37">
        <f t="shared" si="1566"/>
        <v>0</v>
      </c>
      <c r="AQ2248" s="37">
        <f t="shared" si="1567"/>
        <v>0</v>
      </c>
      <c r="AR2248" s="37">
        <f t="shared" si="1568"/>
        <v>0</v>
      </c>
      <c r="AS2248" s="37">
        <f t="shared" si="1569"/>
        <v>0</v>
      </c>
      <c r="AU2248">
        <v>101</v>
      </c>
      <c r="AV2248" s="37">
        <f t="shared" si="1570"/>
        <v>585.91597337507926</v>
      </c>
      <c r="AW2248" s="37">
        <f t="shared" si="1571"/>
        <v>225.45360493485245</v>
      </c>
      <c r="AX2248" s="37">
        <f t="shared" si="1572"/>
        <v>446.83326581718188</v>
      </c>
      <c r="AY2248" s="37">
        <f t="shared" si="1573"/>
        <v>1258.0930633458113</v>
      </c>
      <c r="AZ2248" s="37">
        <f t="shared" si="1574"/>
        <v>29.596132165615366</v>
      </c>
      <c r="BA2248" s="37">
        <f t="shared" si="1575"/>
        <v>12.023192059000831</v>
      </c>
      <c r="BC2248">
        <v>101</v>
      </c>
      <c r="BD2248" s="37">
        <f>IF(Voorblad!$E$10=Rekenblad!BC2248,Rekenblad!AV2248,0)</f>
        <v>0</v>
      </c>
      <c r="BE2248" s="37">
        <f>IF(Voorblad!$E$10=Rekenblad!BC2248,Rekenblad!AW2248,0)</f>
        <v>0</v>
      </c>
      <c r="BF2248" s="37">
        <f>IF(Voorblad!$E$10=Rekenblad!BC2248,Rekenblad!AX2248,0)</f>
        <v>0</v>
      </c>
      <c r="BG2248" s="62">
        <f>IF(Voorblad!$E$10=Rekenblad!BC2248,Rekenblad!AY2248,0)</f>
        <v>0</v>
      </c>
      <c r="BH2248" s="37">
        <f>IF(Voorblad!$E$10=Rekenblad!BC2248,Rekenblad!AZ2248,0)</f>
        <v>0</v>
      </c>
      <c r="BI2248" s="37">
        <f>IF(Voorblad!$E$10=Rekenblad!BC2248,Rekenblad!BA2248,0)</f>
        <v>0</v>
      </c>
      <c r="BK2248">
        <v>101</v>
      </c>
      <c r="BL2248" s="37">
        <f>IF(Voorblad!$E$14=Rekenblad!$BL$2155,Rekenblad!BD2248,0)</f>
        <v>0</v>
      </c>
      <c r="BM2248" s="37">
        <f>IF(Voorblad!$E$14=Rekenblad!$BL$2155,Rekenblad!BE2248,0)</f>
        <v>0</v>
      </c>
      <c r="BN2248" s="37">
        <f>IF(Voorblad!$E$14=Rekenblad!$BL$2155,Rekenblad!BF2248,0)</f>
        <v>0</v>
      </c>
      <c r="BO2248" s="37">
        <f>IF(Voorblad!$E$14=Rekenblad!$BL$2155,Rekenblad!BG2248,0)</f>
        <v>0</v>
      </c>
      <c r="BP2248" s="37">
        <f>IF(Voorblad!$E$14=Rekenblad!$BL$2155,Rekenblad!BH2248,0)</f>
        <v>0</v>
      </c>
      <c r="BQ2248" s="37">
        <f>IF(Voorblad!$E$14=Rekenblad!$BL$2155,Rekenblad!BI2248,0)</f>
        <v>0</v>
      </c>
    </row>
    <row r="2249" spans="2:69" x14ac:dyDescent="0.25">
      <c r="B2249">
        <f>'Data TREND'!$BR$239</f>
        <v>102</v>
      </c>
      <c r="C2249" s="37">
        <f>'Data TREND'!BT383</f>
        <v>591.02271382394122</v>
      </c>
      <c r="D2249" s="37">
        <f>'Data TREND'!BU383</f>
        <v>227.46137156942609</v>
      </c>
      <c r="E2249" s="37">
        <f>'Data TREND'!BV383</f>
        <v>451.2465153881858</v>
      </c>
      <c r="F2249" s="37">
        <f>'Data TREND'!BW383</f>
        <v>1269.6184423776119</v>
      </c>
      <c r="G2249" s="37">
        <f>'Data TREND'!BX383</f>
        <v>29.450669653635625</v>
      </c>
      <c r="H2249" s="37">
        <f>'Data TREND'!BY383</f>
        <v>11.961427849980328</v>
      </c>
      <c r="J2249" s="37">
        <f t="shared" si="1552"/>
        <v>591.02271382394122</v>
      </c>
      <c r="K2249" s="37">
        <f t="shared" si="1553"/>
        <v>227.46137156942609</v>
      </c>
      <c r="L2249" s="37">
        <f t="shared" si="1554"/>
        <v>451.2465153881858</v>
      </c>
      <c r="M2249" s="37">
        <f t="shared" si="1555"/>
        <v>1269.6184423776119</v>
      </c>
      <c r="N2249" s="37">
        <f t="shared" si="1556"/>
        <v>29.450669653635625</v>
      </c>
      <c r="O2249" s="37">
        <f t="shared" si="1557"/>
        <v>11.961427849980328</v>
      </c>
      <c r="Q2249">
        <f>'Data TREND'!$BR$239</f>
        <v>102</v>
      </c>
      <c r="R2249" s="37">
        <f>'Data TREND'!CA383</f>
        <v>690.64656940881582</v>
      </c>
      <c r="S2249" s="37">
        <f>'Data TREND'!CB383</f>
        <v>274.39817262655617</v>
      </c>
      <c r="T2249" s="37">
        <f>'Data TREND'!CC383</f>
        <v>451.20785982003036</v>
      </c>
      <c r="U2249" s="37">
        <f>'Data TREND'!CD383</f>
        <v>1416.1660262666014</v>
      </c>
      <c r="V2249" s="37">
        <f>'Data TREND'!CE383</f>
        <v>31.752939833110201</v>
      </c>
      <c r="W2249" s="37">
        <f>'Data TREND'!CF383</f>
        <v>12.930505254745922</v>
      </c>
      <c r="Y2249" s="37">
        <f t="shared" si="1558"/>
        <v>0</v>
      </c>
      <c r="Z2249" s="37">
        <f t="shared" si="1559"/>
        <v>0</v>
      </c>
      <c r="AA2249" s="37">
        <f t="shared" si="1560"/>
        <v>0</v>
      </c>
      <c r="AB2249" s="37">
        <f t="shared" si="1561"/>
        <v>0</v>
      </c>
      <c r="AC2249" s="37">
        <f t="shared" si="1562"/>
        <v>0</v>
      </c>
      <c r="AD2249" s="37">
        <f t="shared" si="1563"/>
        <v>0</v>
      </c>
      <c r="AF2249">
        <f>'Data TREND'!$BR$239</f>
        <v>102</v>
      </c>
      <c r="AG2249" s="37">
        <f>'Data TREND'!CH383</f>
        <v>786.29733132860406</v>
      </c>
      <c r="AH2249" s="37">
        <f>'Data TREND'!CI383</f>
        <v>280.06324618799374</v>
      </c>
      <c r="AI2249" s="37">
        <f>'Data TREND'!CJ383</f>
        <v>450.5668538201686</v>
      </c>
      <c r="AJ2249" s="37">
        <f>'Data TREND'!CK383</f>
        <v>1516.832847362404</v>
      </c>
      <c r="AK2249" s="37">
        <f>'Data TREND'!CL383</f>
        <v>32.027074592672292</v>
      </c>
      <c r="AL2249" s="37">
        <f>'Data TREND'!CM383</f>
        <v>13.073075099736098</v>
      </c>
      <c r="AN2249" s="37">
        <f t="shared" si="1564"/>
        <v>0</v>
      </c>
      <c r="AO2249" s="37">
        <f t="shared" si="1565"/>
        <v>0</v>
      </c>
      <c r="AP2249" s="37">
        <f t="shared" si="1566"/>
        <v>0</v>
      </c>
      <c r="AQ2249" s="37">
        <f t="shared" si="1567"/>
        <v>0</v>
      </c>
      <c r="AR2249" s="37">
        <f t="shared" si="1568"/>
        <v>0</v>
      </c>
      <c r="AS2249" s="37">
        <f t="shared" si="1569"/>
        <v>0</v>
      </c>
      <c r="AU2249">
        <v>102</v>
      </c>
      <c r="AV2249" s="37">
        <f t="shared" si="1570"/>
        <v>591.02271382394122</v>
      </c>
      <c r="AW2249" s="37">
        <f t="shared" si="1571"/>
        <v>227.46137156942609</v>
      </c>
      <c r="AX2249" s="37">
        <f t="shared" si="1572"/>
        <v>451.2465153881858</v>
      </c>
      <c r="AY2249" s="37">
        <f t="shared" si="1573"/>
        <v>1269.6184423776119</v>
      </c>
      <c r="AZ2249" s="37">
        <f t="shared" si="1574"/>
        <v>29.450669653635625</v>
      </c>
      <c r="BA2249" s="37">
        <f t="shared" si="1575"/>
        <v>11.961427849980328</v>
      </c>
      <c r="BC2249">
        <v>102</v>
      </c>
      <c r="BD2249" s="37">
        <f>IF(Voorblad!$E$10=Rekenblad!BC2249,Rekenblad!AV2249,0)</f>
        <v>0</v>
      </c>
      <c r="BE2249" s="37">
        <f>IF(Voorblad!$E$10=Rekenblad!BC2249,Rekenblad!AW2249,0)</f>
        <v>0</v>
      </c>
      <c r="BF2249" s="37">
        <f>IF(Voorblad!$E$10=Rekenblad!BC2249,Rekenblad!AX2249,0)</f>
        <v>0</v>
      </c>
      <c r="BG2249" s="62">
        <f>IF(Voorblad!$E$10=Rekenblad!BC2249,Rekenblad!AY2249,0)</f>
        <v>0</v>
      </c>
      <c r="BH2249" s="37">
        <f>IF(Voorblad!$E$10=Rekenblad!BC2249,Rekenblad!AZ2249,0)</f>
        <v>0</v>
      </c>
      <c r="BI2249" s="37">
        <f>IF(Voorblad!$E$10=Rekenblad!BC2249,Rekenblad!BA2249,0)</f>
        <v>0</v>
      </c>
      <c r="BK2249">
        <v>102</v>
      </c>
      <c r="BL2249" s="37">
        <f>IF(Voorblad!$E$14=Rekenblad!$BL$2155,Rekenblad!BD2249,0)</f>
        <v>0</v>
      </c>
      <c r="BM2249" s="37">
        <f>IF(Voorblad!$E$14=Rekenblad!$BL$2155,Rekenblad!BE2249,0)</f>
        <v>0</v>
      </c>
      <c r="BN2249" s="37">
        <f>IF(Voorblad!$E$14=Rekenblad!$BL$2155,Rekenblad!BF2249,0)</f>
        <v>0</v>
      </c>
      <c r="BO2249" s="37">
        <f>IF(Voorblad!$E$14=Rekenblad!$BL$2155,Rekenblad!BG2249,0)</f>
        <v>0</v>
      </c>
      <c r="BP2249" s="37">
        <f>IF(Voorblad!$E$14=Rekenblad!$BL$2155,Rekenblad!BH2249,0)</f>
        <v>0</v>
      </c>
      <c r="BQ2249" s="37">
        <f>IF(Voorblad!$E$14=Rekenblad!$BL$2155,Rekenblad!BI2249,0)</f>
        <v>0</v>
      </c>
    </row>
    <row r="2250" spans="2:69" x14ac:dyDescent="0.25">
      <c r="B2250">
        <f>'Data TREND'!$BR$240</f>
        <v>103</v>
      </c>
      <c r="C2250" s="37">
        <f>'Data TREND'!BT384</f>
        <v>596.12945427280317</v>
      </c>
      <c r="D2250" s="37">
        <f>'Data TREND'!BU384</f>
        <v>229.46913820399976</v>
      </c>
      <c r="E2250" s="37">
        <f>'Data TREND'!BV384</f>
        <v>455.65976495918983</v>
      </c>
      <c r="F2250" s="37">
        <f>'Data TREND'!BW384</f>
        <v>1281.1438214094123</v>
      </c>
      <c r="G2250" s="37">
        <f>'Data TREND'!BX384</f>
        <v>29.305207141655885</v>
      </c>
      <c r="H2250" s="37">
        <f>'Data TREND'!BY384</f>
        <v>11.899663640959824</v>
      </c>
      <c r="J2250" s="37">
        <f t="shared" si="1552"/>
        <v>596.12945427280317</v>
      </c>
      <c r="K2250" s="37">
        <f t="shared" si="1553"/>
        <v>229.46913820399976</v>
      </c>
      <c r="L2250" s="37">
        <f t="shared" si="1554"/>
        <v>455.65976495918983</v>
      </c>
      <c r="M2250" s="37">
        <f t="shared" si="1555"/>
        <v>1281.1438214094123</v>
      </c>
      <c r="N2250" s="37">
        <f t="shared" si="1556"/>
        <v>29.305207141655885</v>
      </c>
      <c r="O2250" s="37">
        <f t="shared" si="1557"/>
        <v>11.899663640959824</v>
      </c>
      <c r="Q2250">
        <f>'Data TREND'!$BR$240</f>
        <v>103</v>
      </c>
      <c r="R2250" s="37">
        <f>'Data TREND'!CA384</f>
        <v>696.52669685936758</v>
      </c>
      <c r="S2250" s="37">
        <f>'Data TREND'!CB384</f>
        <v>276.72892050409695</v>
      </c>
      <c r="T2250" s="37">
        <f>'Data TREND'!CC384</f>
        <v>455.63153648973605</v>
      </c>
      <c r="U2250" s="37">
        <f>'Data TREND'!CD384</f>
        <v>1428.8026056986776</v>
      </c>
      <c r="V2250" s="37">
        <f>'Data TREND'!CE384</f>
        <v>31.533279378014296</v>
      </c>
      <c r="W2250" s="37">
        <f>'Data TREND'!CF384</f>
        <v>12.839965854738306</v>
      </c>
      <c r="Y2250" s="37">
        <f t="shared" si="1558"/>
        <v>0</v>
      </c>
      <c r="Z2250" s="37">
        <f t="shared" si="1559"/>
        <v>0</v>
      </c>
      <c r="AA2250" s="37">
        <f t="shared" si="1560"/>
        <v>0</v>
      </c>
      <c r="AB2250" s="37">
        <f t="shared" si="1561"/>
        <v>0</v>
      </c>
      <c r="AC2250" s="37">
        <f t="shared" si="1562"/>
        <v>0</v>
      </c>
      <c r="AD2250" s="37">
        <f t="shared" si="1563"/>
        <v>0</v>
      </c>
      <c r="AF2250">
        <f>'Data TREND'!$BR$240</f>
        <v>103</v>
      </c>
      <c r="AG2250" s="37">
        <f>'Data TREND'!CH384</f>
        <v>792.88856088816487</v>
      </c>
      <c r="AH2250" s="37">
        <f>'Data TREND'!CI384</f>
        <v>282.42742813945546</v>
      </c>
      <c r="AI2250" s="37">
        <f>'Data TREND'!CJ384</f>
        <v>454.9469691194144</v>
      </c>
      <c r="AJ2250" s="37">
        <f>'Data TREND'!CK384</f>
        <v>1530.1641833888827</v>
      </c>
      <c r="AK2250" s="37">
        <f>'Data TREND'!CL384</f>
        <v>31.706722941789913</v>
      </c>
      <c r="AL2250" s="37">
        <f>'Data TREND'!CM384</f>
        <v>12.939681173089443</v>
      </c>
      <c r="AN2250" s="37">
        <f t="shared" si="1564"/>
        <v>0</v>
      </c>
      <c r="AO2250" s="37">
        <f t="shared" si="1565"/>
        <v>0</v>
      </c>
      <c r="AP2250" s="37">
        <f t="shared" si="1566"/>
        <v>0</v>
      </c>
      <c r="AQ2250" s="37">
        <f t="shared" si="1567"/>
        <v>0</v>
      </c>
      <c r="AR2250" s="37">
        <f t="shared" si="1568"/>
        <v>0</v>
      </c>
      <c r="AS2250" s="37">
        <f t="shared" si="1569"/>
        <v>0</v>
      </c>
      <c r="AU2250">
        <v>103</v>
      </c>
      <c r="AV2250" s="37">
        <f t="shared" si="1570"/>
        <v>596.12945427280317</v>
      </c>
      <c r="AW2250" s="37">
        <f t="shared" si="1571"/>
        <v>229.46913820399976</v>
      </c>
      <c r="AX2250" s="37">
        <f t="shared" si="1572"/>
        <v>455.65976495918983</v>
      </c>
      <c r="AY2250" s="37">
        <f t="shared" si="1573"/>
        <v>1281.1438214094123</v>
      </c>
      <c r="AZ2250" s="37">
        <f t="shared" si="1574"/>
        <v>29.305207141655885</v>
      </c>
      <c r="BA2250" s="37">
        <f t="shared" si="1575"/>
        <v>11.899663640959824</v>
      </c>
      <c r="BC2250">
        <v>103</v>
      </c>
      <c r="BD2250" s="37">
        <f>IF(Voorblad!$E$10=Rekenblad!BC2250,Rekenblad!AV2250,0)</f>
        <v>0</v>
      </c>
      <c r="BE2250" s="37">
        <f>IF(Voorblad!$E$10=Rekenblad!BC2250,Rekenblad!AW2250,0)</f>
        <v>0</v>
      </c>
      <c r="BF2250" s="37">
        <f>IF(Voorblad!$E$10=Rekenblad!BC2250,Rekenblad!AX2250,0)</f>
        <v>0</v>
      </c>
      <c r="BG2250" s="62">
        <f>IF(Voorblad!$E$10=Rekenblad!BC2250,Rekenblad!AY2250,0)</f>
        <v>0</v>
      </c>
      <c r="BH2250" s="37">
        <f>IF(Voorblad!$E$10=Rekenblad!BC2250,Rekenblad!AZ2250,0)</f>
        <v>0</v>
      </c>
      <c r="BI2250" s="37">
        <f>IF(Voorblad!$E$10=Rekenblad!BC2250,Rekenblad!BA2250,0)</f>
        <v>0</v>
      </c>
      <c r="BK2250">
        <v>103</v>
      </c>
      <c r="BL2250" s="37">
        <f>IF(Voorblad!$E$14=Rekenblad!$BL$2155,Rekenblad!BD2250,0)</f>
        <v>0</v>
      </c>
      <c r="BM2250" s="37">
        <f>IF(Voorblad!$E$14=Rekenblad!$BL$2155,Rekenblad!BE2250,0)</f>
        <v>0</v>
      </c>
      <c r="BN2250" s="37">
        <f>IF(Voorblad!$E$14=Rekenblad!$BL$2155,Rekenblad!BF2250,0)</f>
        <v>0</v>
      </c>
      <c r="BO2250" s="37">
        <f>IF(Voorblad!$E$14=Rekenblad!$BL$2155,Rekenblad!BG2250,0)</f>
        <v>0</v>
      </c>
      <c r="BP2250" s="37">
        <f>IF(Voorblad!$E$14=Rekenblad!$BL$2155,Rekenblad!BH2250,0)</f>
        <v>0</v>
      </c>
      <c r="BQ2250" s="37">
        <f>IF(Voorblad!$E$14=Rekenblad!$BL$2155,Rekenblad!BI2250,0)</f>
        <v>0</v>
      </c>
    </row>
    <row r="2251" spans="2:69" x14ac:dyDescent="0.25">
      <c r="B2251">
        <f>'Data TREND'!$BR$241</f>
        <v>104</v>
      </c>
      <c r="C2251" s="37">
        <f>'Data TREND'!BT385</f>
        <v>601.23619472166513</v>
      </c>
      <c r="D2251" s="37">
        <f>'Data TREND'!BU385</f>
        <v>231.47690483857343</v>
      </c>
      <c r="E2251" s="37">
        <f>'Data TREND'!BV385</f>
        <v>460.07301453019386</v>
      </c>
      <c r="F2251" s="37">
        <f>'Data TREND'!BW385</f>
        <v>1292.669200441213</v>
      </c>
      <c r="G2251" s="37">
        <f>'Data TREND'!BX385</f>
        <v>29.15974462967614</v>
      </c>
      <c r="H2251" s="37">
        <f>'Data TREND'!BY385</f>
        <v>11.837899431939322</v>
      </c>
      <c r="J2251" s="37">
        <f t="shared" si="1552"/>
        <v>601.23619472166513</v>
      </c>
      <c r="K2251" s="37">
        <f t="shared" si="1553"/>
        <v>231.47690483857343</v>
      </c>
      <c r="L2251" s="37">
        <f t="shared" si="1554"/>
        <v>460.07301453019386</v>
      </c>
      <c r="M2251" s="37">
        <f t="shared" si="1555"/>
        <v>1292.669200441213</v>
      </c>
      <c r="N2251" s="37">
        <f t="shared" si="1556"/>
        <v>29.15974462967614</v>
      </c>
      <c r="O2251" s="37">
        <f t="shared" si="1557"/>
        <v>11.837899431939322</v>
      </c>
      <c r="Q2251">
        <f>'Data TREND'!$BR$241</f>
        <v>104</v>
      </c>
      <c r="R2251" s="37">
        <f>'Data TREND'!CA385</f>
        <v>702.40682430991956</v>
      </c>
      <c r="S2251" s="37">
        <f>'Data TREND'!CB385</f>
        <v>279.05966838163772</v>
      </c>
      <c r="T2251" s="37">
        <f>'Data TREND'!CC385</f>
        <v>460.05521315944173</v>
      </c>
      <c r="U2251" s="37">
        <f>'Data TREND'!CD385</f>
        <v>1441.4391851307535</v>
      </c>
      <c r="V2251" s="37">
        <f>'Data TREND'!CE385</f>
        <v>31.313618922918387</v>
      </c>
      <c r="W2251" s="37">
        <f>'Data TREND'!CF385</f>
        <v>12.749426454730692</v>
      </c>
      <c r="Y2251" s="37">
        <f t="shared" si="1558"/>
        <v>0</v>
      </c>
      <c r="Z2251" s="37">
        <f t="shared" si="1559"/>
        <v>0</v>
      </c>
      <c r="AA2251" s="37">
        <f t="shared" si="1560"/>
        <v>0</v>
      </c>
      <c r="AB2251" s="37">
        <f t="shared" si="1561"/>
        <v>0</v>
      </c>
      <c r="AC2251" s="37">
        <f t="shared" si="1562"/>
        <v>0</v>
      </c>
      <c r="AD2251" s="37">
        <f t="shared" si="1563"/>
        <v>0</v>
      </c>
      <c r="AF2251">
        <f>'Data TREND'!$BR$241</f>
        <v>104</v>
      </c>
      <c r="AG2251" s="37">
        <f>'Data TREND'!CH385</f>
        <v>799.47979044772546</v>
      </c>
      <c r="AH2251" s="37">
        <f>'Data TREND'!CI385</f>
        <v>284.79161009091712</v>
      </c>
      <c r="AI2251" s="37">
        <f>'Data TREND'!CJ385</f>
        <v>459.32708441866015</v>
      </c>
      <c r="AJ2251" s="37">
        <f>'Data TREND'!CK385</f>
        <v>1543.4955194153615</v>
      </c>
      <c r="AK2251" s="37">
        <f>'Data TREND'!CL385</f>
        <v>31.386371290907533</v>
      </c>
      <c r="AL2251" s="37">
        <f>'Data TREND'!CM385</f>
        <v>12.806287246442789</v>
      </c>
      <c r="AN2251" s="37">
        <f t="shared" si="1564"/>
        <v>0</v>
      </c>
      <c r="AO2251" s="37">
        <f t="shared" si="1565"/>
        <v>0</v>
      </c>
      <c r="AP2251" s="37">
        <f t="shared" si="1566"/>
        <v>0</v>
      </c>
      <c r="AQ2251" s="37">
        <f t="shared" si="1567"/>
        <v>0</v>
      </c>
      <c r="AR2251" s="37">
        <f t="shared" si="1568"/>
        <v>0</v>
      </c>
      <c r="AS2251" s="37">
        <f t="shared" si="1569"/>
        <v>0</v>
      </c>
      <c r="AU2251">
        <v>104</v>
      </c>
      <c r="AV2251" s="37">
        <f t="shared" si="1570"/>
        <v>601.23619472166513</v>
      </c>
      <c r="AW2251" s="37">
        <f t="shared" si="1571"/>
        <v>231.47690483857343</v>
      </c>
      <c r="AX2251" s="37">
        <f t="shared" si="1572"/>
        <v>460.07301453019386</v>
      </c>
      <c r="AY2251" s="37">
        <f t="shared" si="1573"/>
        <v>1292.669200441213</v>
      </c>
      <c r="AZ2251" s="37">
        <f t="shared" si="1574"/>
        <v>29.15974462967614</v>
      </c>
      <c r="BA2251" s="37">
        <f t="shared" si="1575"/>
        <v>11.837899431939322</v>
      </c>
      <c r="BC2251">
        <v>104</v>
      </c>
      <c r="BD2251" s="37">
        <f>IF(Voorblad!$E$10=Rekenblad!BC2251,Rekenblad!AV2251,0)</f>
        <v>0</v>
      </c>
      <c r="BE2251" s="37">
        <f>IF(Voorblad!$E$10=Rekenblad!BC2251,Rekenblad!AW2251,0)</f>
        <v>0</v>
      </c>
      <c r="BF2251" s="37">
        <f>IF(Voorblad!$E$10=Rekenblad!BC2251,Rekenblad!AX2251,0)</f>
        <v>0</v>
      </c>
      <c r="BG2251" s="62">
        <f>IF(Voorblad!$E$10=Rekenblad!BC2251,Rekenblad!AY2251,0)</f>
        <v>0</v>
      </c>
      <c r="BH2251" s="37">
        <f>IF(Voorblad!$E$10=Rekenblad!BC2251,Rekenblad!AZ2251,0)</f>
        <v>0</v>
      </c>
      <c r="BI2251" s="37">
        <f>IF(Voorblad!$E$10=Rekenblad!BC2251,Rekenblad!BA2251,0)</f>
        <v>0</v>
      </c>
      <c r="BK2251">
        <v>104</v>
      </c>
      <c r="BL2251" s="37">
        <f>IF(Voorblad!$E$14=Rekenblad!$BL$2155,Rekenblad!BD2251,0)</f>
        <v>0</v>
      </c>
      <c r="BM2251" s="37">
        <f>IF(Voorblad!$E$14=Rekenblad!$BL$2155,Rekenblad!BE2251,0)</f>
        <v>0</v>
      </c>
      <c r="BN2251" s="37">
        <f>IF(Voorblad!$E$14=Rekenblad!$BL$2155,Rekenblad!BF2251,0)</f>
        <v>0</v>
      </c>
      <c r="BO2251" s="37">
        <f>IF(Voorblad!$E$14=Rekenblad!$BL$2155,Rekenblad!BG2251,0)</f>
        <v>0</v>
      </c>
      <c r="BP2251" s="37">
        <f>IF(Voorblad!$E$14=Rekenblad!$BL$2155,Rekenblad!BH2251,0)</f>
        <v>0</v>
      </c>
      <c r="BQ2251" s="37">
        <f>IF(Voorblad!$E$14=Rekenblad!$BL$2155,Rekenblad!BI2251,0)</f>
        <v>0</v>
      </c>
    </row>
    <row r="2252" spans="2:69" x14ac:dyDescent="0.25">
      <c r="B2252">
        <f>'Data TREND'!$BR$242</f>
        <v>105</v>
      </c>
      <c r="C2252" s="37">
        <f>'Data TREND'!BT386</f>
        <v>606.34293517052708</v>
      </c>
      <c r="D2252" s="37">
        <f>'Data TREND'!BU386</f>
        <v>233.48467147314707</v>
      </c>
      <c r="E2252" s="37">
        <f>'Data TREND'!BV386</f>
        <v>464.48626410119778</v>
      </c>
      <c r="F2252" s="37">
        <f>'Data TREND'!BW386</f>
        <v>1304.1945794730134</v>
      </c>
      <c r="G2252" s="37">
        <f>'Data TREND'!BX386</f>
        <v>29.0142821176964</v>
      </c>
      <c r="H2252" s="37">
        <f>'Data TREND'!BY386</f>
        <v>11.776135222918818</v>
      </c>
      <c r="J2252" s="37">
        <f t="shared" si="1552"/>
        <v>606.34293517052708</v>
      </c>
      <c r="K2252" s="37">
        <f t="shared" si="1553"/>
        <v>233.48467147314707</v>
      </c>
      <c r="L2252" s="37">
        <f t="shared" si="1554"/>
        <v>464.48626410119778</v>
      </c>
      <c r="M2252" s="37">
        <f t="shared" si="1555"/>
        <v>1304.1945794730134</v>
      </c>
      <c r="N2252" s="37">
        <f t="shared" si="1556"/>
        <v>29.0142821176964</v>
      </c>
      <c r="O2252" s="37">
        <f t="shared" si="1557"/>
        <v>11.776135222918818</v>
      </c>
      <c r="Q2252">
        <f>'Data TREND'!$BR$242</f>
        <v>105</v>
      </c>
      <c r="R2252" s="37">
        <f>'Data TREND'!CA386</f>
        <v>708.28695176047131</v>
      </c>
      <c r="S2252" s="37">
        <f>'Data TREND'!CB386</f>
        <v>281.39041625917849</v>
      </c>
      <c r="T2252" s="37">
        <f>'Data TREND'!CC386</f>
        <v>464.47888982914742</v>
      </c>
      <c r="U2252" s="37">
        <f>'Data TREND'!CD386</f>
        <v>1454.0757645628296</v>
      </c>
      <c r="V2252" s="37">
        <f>'Data TREND'!CE386</f>
        <v>31.093958467822482</v>
      </c>
      <c r="W2252" s="37">
        <f>'Data TREND'!CF386</f>
        <v>12.658887054723076</v>
      </c>
      <c r="Y2252" s="37">
        <f t="shared" si="1558"/>
        <v>0</v>
      </c>
      <c r="Z2252" s="37">
        <f t="shared" si="1559"/>
        <v>0</v>
      </c>
      <c r="AA2252" s="37">
        <f t="shared" si="1560"/>
        <v>0</v>
      </c>
      <c r="AB2252" s="37">
        <f t="shared" si="1561"/>
        <v>0</v>
      </c>
      <c r="AC2252" s="37">
        <f t="shared" si="1562"/>
        <v>0</v>
      </c>
      <c r="AD2252" s="37">
        <f t="shared" si="1563"/>
        <v>0</v>
      </c>
      <c r="AF2252">
        <f>'Data TREND'!$BR$242</f>
        <v>105</v>
      </c>
      <c r="AG2252" s="37">
        <f>'Data TREND'!CH386</f>
        <v>806.07102000728605</v>
      </c>
      <c r="AH2252" s="37">
        <f>'Data TREND'!CI386</f>
        <v>287.15579204237883</v>
      </c>
      <c r="AI2252" s="37">
        <f>'Data TREND'!CJ386</f>
        <v>463.70719971790595</v>
      </c>
      <c r="AJ2252" s="37">
        <f>'Data TREND'!CK386</f>
        <v>1556.8268554418401</v>
      </c>
      <c r="AK2252" s="37">
        <f>'Data TREND'!CL386</f>
        <v>31.066019640025154</v>
      </c>
      <c r="AL2252" s="37">
        <f>'Data TREND'!CM386</f>
        <v>12.672893319796135</v>
      </c>
      <c r="AN2252" s="37">
        <f t="shared" si="1564"/>
        <v>0</v>
      </c>
      <c r="AO2252" s="37">
        <f t="shared" si="1565"/>
        <v>0</v>
      </c>
      <c r="AP2252" s="37">
        <f t="shared" si="1566"/>
        <v>0</v>
      </c>
      <c r="AQ2252" s="37">
        <f t="shared" si="1567"/>
        <v>0</v>
      </c>
      <c r="AR2252" s="37">
        <f t="shared" si="1568"/>
        <v>0</v>
      </c>
      <c r="AS2252" s="37">
        <f t="shared" si="1569"/>
        <v>0</v>
      </c>
      <c r="AU2252">
        <v>105</v>
      </c>
      <c r="AV2252" s="37">
        <f t="shared" si="1570"/>
        <v>606.34293517052708</v>
      </c>
      <c r="AW2252" s="37">
        <f t="shared" si="1571"/>
        <v>233.48467147314707</v>
      </c>
      <c r="AX2252" s="37">
        <f t="shared" si="1572"/>
        <v>464.48626410119778</v>
      </c>
      <c r="AY2252" s="37">
        <f t="shared" si="1573"/>
        <v>1304.1945794730134</v>
      </c>
      <c r="AZ2252" s="37">
        <f t="shared" si="1574"/>
        <v>29.0142821176964</v>
      </c>
      <c r="BA2252" s="37">
        <f t="shared" si="1575"/>
        <v>11.776135222918818</v>
      </c>
      <c r="BC2252">
        <v>105</v>
      </c>
      <c r="BD2252" s="37">
        <f>IF(Voorblad!$E$10=Rekenblad!BC2252,Rekenblad!AV2252,0)</f>
        <v>0</v>
      </c>
      <c r="BE2252" s="37">
        <f>IF(Voorblad!$E$10=Rekenblad!BC2252,Rekenblad!AW2252,0)</f>
        <v>0</v>
      </c>
      <c r="BF2252" s="37">
        <f>IF(Voorblad!$E$10=Rekenblad!BC2252,Rekenblad!AX2252,0)</f>
        <v>0</v>
      </c>
      <c r="BG2252" s="62">
        <f>IF(Voorblad!$E$10=Rekenblad!BC2252,Rekenblad!AY2252,0)</f>
        <v>0</v>
      </c>
      <c r="BH2252" s="37">
        <f>IF(Voorblad!$E$10=Rekenblad!BC2252,Rekenblad!AZ2252,0)</f>
        <v>0</v>
      </c>
      <c r="BI2252" s="37">
        <f>IF(Voorblad!$E$10=Rekenblad!BC2252,Rekenblad!BA2252,0)</f>
        <v>0</v>
      </c>
      <c r="BK2252">
        <v>105</v>
      </c>
      <c r="BL2252" s="37">
        <f>IF(Voorblad!$E$14=Rekenblad!$BL$2155,Rekenblad!BD2252,0)</f>
        <v>0</v>
      </c>
      <c r="BM2252" s="37">
        <f>IF(Voorblad!$E$14=Rekenblad!$BL$2155,Rekenblad!BE2252,0)</f>
        <v>0</v>
      </c>
      <c r="BN2252" s="37">
        <f>IF(Voorblad!$E$14=Rekenblad!$BL$2155,Rekenblad!BF2252,0)</f>
        <v>0</v>
      </c>
      <c r="BO2252" s="37">
        <f>IF(Voorblad!$E$14=Rekenblad!$BL$2155,Rekenblad!BG2252,0)</f>
        <v>0</v>
      </c>
      <c r="BP2252" s="37">
        <f>IF(Voorblad!$E$14=Rekenblad!$BL$2155,Rekenblad!BH2252,0)</f>
        <v>0</v>
      </c>
      <c r="BQ2252" s="37">
        <f>IF(Voorblad!$E$14=Rekenblad!$BL$2155,Rekenblad!BI2252,0)</f>
        <v>0</v>
      </c>
    </row>
    <row r="2253" spans="2:69" x14ac:dyDescent="0.25">
      <c r="B2253">
        <f>'Data TREND'!$BR$243</f>
        <v>106</v>
      </c>
      <c r="C2253" s="37">
        <f>'Data TREND'!BT387</f>
        <v>611.44967561938915</v>
      </c>
      <c r="D2253" s="37">
        <f>'Data TREND'!BU387</f>
        <v>235.49243810772074</v>
      </c>
      <c r="E2253" s="37">
        <f>'Data TREND'!BV387</f>
        <v>468.89951367220181</v>
      </c>
      <c r="F2253" s="37">
        <f>'Data TREND'!BW387</f>
        <v>1315.719958504814</v>
      </c>
      <c r="G2253" s="37">
        <f>'Data TREND'!BX387</f>
        <v>28.868819605716659</v>
      </c>
      <c r="H2253" s="37">
        <f>'Data TREND'!BY387</f>
        <v>11.714371013898315</v>
      </c>
      <c r="J2253" s="37">
        <f t="shared" si="1552"/>
        <v>611.44967561938915</v>
      </c>
      <c r="K2253" s="37">
        <f t="shared" si="1553"/>
        <v>235.49243810772074</v>
      </c>
      <c r="L2253" s="37">
        <f t="shared" si="1554"/>
        <v>468.89951367220181</v>
      </c>
      <c r="M2253" s="37">
        <f t="shared" si="1555"/>
        <v>1315.719958504814</v>
      </c>
      <c r="N2253" s="37">
        <f t="shared" si="1556"/>
        <v>28.868819605716659</v>
      </c>
      <c r="O2253" s="37">
        <f t="shared" si="1557"/>
        <v>11.714371013898315</v>
      </c>
      <c r="Q2253">
        <f>'Data TREND'!$BR$243</f>
        <v>106</v>
      </c>
      <c r="R2253" s="37">
        <f>'Data TREND'!CA387</f>
        <v>714.16707921102329</v>
      </c>
      <c r="S2253" s="37">
        <f>'Data TREND'!CB387</f>
        <v>283.72116413671927</v>
      </c>
      <c r="T2253" s="37">
        <f>'Data TREND'!CC387</f>
        <v>468.9025664988531</v>
      </c>
      <c r="U2253" s="37">
        <f>'Data TREND'!CD387</f>
        <v>1466.7123439949057</v>
      </c>
      <c r="V2253" s="37">
        <f>'Data TREND'!CE387</f>
        <v>30.874298012726573</v>
      </c>
      <c r="W2253" s="37">
        <f>'Data TREND'!CF387</f>
        <v>12.568347654715462</v>
      </c>
      <c r="Y2253" s="37">
        <f t="shared" si="1558"/>
        <v>0</v>
      </c>
      <c r="Z2253" s="37">
        <f t="shared" si="1559"/>
        <v>0</v>
      </c>
      <c r="AA2253" s="37">
        <f t="shared" si="1560"/>
        <v>0</v>
      </c>
      <c r="AB2253" s="37">
        <f t="shared" si="1561"/>
        <v>0</v>
      </c>
      <c r="AC2253" s="37">
        <f t="shared" si="1562"/>
        <v>0</v>
      </c>
      <c r="AD2253" s="37">
        <f t="shared" si="1563"/>
        <v>0</v>
      </c>
      <c r="AF2253">
        <f>'Data TREND'!$BR$243</f>
        <v>106</v>
      </c>
      <c r="AG2253" s="37">
        <f>'Data TREND'!CH387</f>
        <v>812.66224956684664</v>
      </c>
      <c r="AH2253" s="37">
        <f>'Data TREND'!CI387</f>
        <v>289.51997399384049</v>
      </c>
      <c r="AI2253" s="37">
        <f>'Data TREND'!CJ387</f>
        <v>468.0873150171517</v>
      </c>
      <c r="AJ2253" s="37">
        <f>'Data TREND'!CK387</f>
        <v>1570.1581914683188</v>
      </c>
      <c r="AK2253" s="37">
        <f>'Data TREND'!CL387</f>
        <v>30.745667989142774</v>
      </c>
      <c r="AL2253" s="37">
        <f>'Data TREND'!CM387</f>
        <v>12.53949939314948</v>
      </c>
      <c r="AN2253" s="37">
        <f t="shared" si="1564"/>
        <v>0</v>
      </c>
      <c r="AO2253" s="37">
        <f t="shared" si="1565"/>
        <v>0</v>
      </c>
      <c r="AP2253" s="37">
        <f t="shared" si="1566"/>
        <v>0</v>
      </c>
      <c r="AQ2253" s="37">
        <f t="shared" si="1567"/>
        <v>0</v>
      </c>
      <c r="AR2253" s="37">
        <f t="shared" si="1568"/>
        <v>0</v>
      </c>
      <c r="AS2253" s="37">
        <f t="shared" si="1569"/>
        <v>0</v>
      </c>
      <c r="AU2253">
        <v>106</v>
      </c>
      <c r="AV2253" s="37">
        <f t="shared" si="1570"/>
        <v>611.44967561938915</v>
      </c>
      <c r="AW2253" s="37">
        <f t="shared" si="1571"/>
        <v>235.49243810772074</v>
      </c>
      <c r="AX2253" s="37">
        <f t="shared" si="1572"/>
        <v>468.89951367220181</v>
      </c>
      <c r="AY2253" s="37">
        <f t="shared" si="1573"/>
        <v>1315.719958504814</v>
      </c>
      <c r="AZ2253" s="37">
        <f t="shared" si="1574"/>
        <v>28.868819605716659</v>
      </c>
      <c r="BA2253" s="37">
        <f t="shared" si="1575"/>
        <v>11.714371013898315</v>
      </c>
      <c r="BC2253">
        <v>106</v>
      </c>
      <c r="BD2253" s="37">
        <f>IF(Voorblad!$E$10=Rekenblad!BC2253,Rekenblad!AV2253,0)</f>
        <v>0</v>
      </c>
      <c r="BE2253" s="37">
        <f>IF(Voorblad!$E$10=Rekenblad!BC2253,Rekenblad!AW2253,0)</f>
        <v>0</v>
      </c>
      <c r="BF2253" s="37">
        <f>IF(Voorblad!$E$10=Rekenblad!BC2253,Rekenblad!AX2253,0)</f>
        <v>0</v>
      </c>
      <c r="BG2253" s="62">
        <f>IF(Voorblad!$E$10=Rekenblad!BC2253,Rekenblad!AY2253,0)</f>
        <v>0</v>
      </c>
      <c r="BH2253" s="37">
        <f>IF(Voorblad!$E$10=Rekenblad!BC2253,Rekenblad!AZ2253,0)</f>
        <v>0</v>
      </c>
      <c r="BI2253" s="37">
        <f>IF(Voorblad!$E$10=Rekenblad!BC2253,Rekenblad!BA2253,0)</f>
        <v>0</v>
      </c>
      <c r="BK2253">
        <v>106</v>
      </c>
      <c r="BL2253" s="37">
        <f>IF(Voorblad!$E$14=Rekenblad!$BL$2155,Rekenblad!BD2253,0)</f>
        <v>0</v>
      </c>
      <c r="BM2253" s="37">
        <f>IF(Voorblad!$E$14=Rekenblad!$BL$2155,Rekenblad!BE2253,0)</f>
        <v>0</v>
      </c>
      <c r="BN2253" s="37">
        <f>IF(Voorblad!$E$14=Rekenblad!$BL$2155,Rekenblad!BF2253,0)</f>
        <v>0</v>
      </c>
      <c r="BO2253" s="37">
        <f>IF(Voorblad!$E$14=Rekenblad!$BL$2155,Rekenblad!BG2253,0)</f>
        <v>0</v>
      </c>
      <c r="BP2253" s="37">
        <f>IF(Voorblad!$E$14=Rekenblad!$BL$2155,Rekenblad!BH2253,0)</f>
        <v>0</v>
      </c>
      <c r="BQ2253" s="37">
        <f>IF(Voorblad!$E$14=Rekenblad!$BL$2155,Rekenblad!BI2253,0)</f>
        <v>0</v>
      </c>
    </row>
    <row r="2254" spans="2:69" x14ac:dyDescent="0.25">
      <c r="B2254">
        <f>'Data TREND'!$BR$244</f>
        <v>107</v>
      </c>
      <c r="C2254" s="37">
        <f>'Data TREND'!BT388</f>
        <v>616.55641606825111</v>
      </c>
      <c r="D2254" s="37">
        <f>'Data TREND'!BU388</f>
        <v>237.50020474229441</v>
      </c>
      <c r="E2254" s="37">
        <f>'Data TREND'!BV388</f>
        <v>473.31276324320584</v>
      </c>
      <c r="F2254" s="37">
        <f>'Data TREND'!BW388</f>
        <v>1327.2453375366147</v>
      </c>
      <c r="G2254" s="37">
        <f>'Data TREND'!BX388</f>
        <v>28.723357093736915</v>
      </c>
      <c r="H2254" s="37">
        <f>'Data TREND'!BY388</f>
        <v>11.652606804877813</v>
      </c>
      <c r="J2254" s="37">
        <f t="shared" si="1552"/>
        <v>616.55641606825111</v>
      </c>
      <c r="K2254" s="37">
        <f t="shared" si="1553"/>
        <v>237.50020474229441</v>
      </c>
      <c r="L2254" s="37">
        <f t="shared" si="1554"/>
        <v>473.31276324320584</v>
      </c>
      <c r="M2254" s="37">
        <f t="shared" si="1555"/>
        <v>1327.2453375366147</v>
      </c>
      <c r="N2254" s="37">
        <f t="shared" si="1556"/>
        <v>28.723357093736915</v>
      </c>
      <c r="O2254" s="37">
        <f t="shared" si="1557"/>
        <v>11.652606804877813</v>
      </c>
      <c r="Q2254">
        <f>'Data TREND'!$BR$244</f>
        <v>107</v>
      </c>
      <c r="R2254" s="37">
        <f>'Data TREND'!CA388</f>
        <v>720.04720666157505</v>
      </c>
      <c r="S2254" s="37">
        <f>'Data TREND'!CB388</f>
        <v>286.05191201426004</v>
      </c>
      <c r="T2254" s="37">
        <f>'Data TREND'!CC388</f>
        <v>473.32624316855879</v>
      </c>
      <c r="U2254" s="37">
        <f>'Data TREND'!CD388</f>
        <v>1479.3489234269816</v>
      </c>
      <c r="V2254" s="37">
        <f>'Data TREND'!CE388</f>
        <v>30.654637557630668</v>
      </c>
      <c r="W2254" s="37">
        <f>'Data TREND'!CF388</f>
        <v>12.477808254707845</v>
      </c>
      <c r="Y2254" s="37">
        <f t="shared" si="1558"/>
        <v>0</v>
      </c>
      <c r="Z2254" s="37">
        <f t="shared" si="1559"/>
        <v>0</v>
      </c>
      <c r="AA2254" s="37">
        <f t="shared" si="1560"/>
        <v>0</v>
      </c>
      <c r="AB2254" s="37">
        <f t="shared" si="1561"/>
        <v>0</v>
      </c>
      <c r="AC2254" s="37">
        <f t="shared" si="1562"/>
        <v>0</v>
      </c>
      <c r="AD2254" s="37">
        <f t="shared" si="1563"/>
        <v>0</v>
      </c>
      <c r="AF2254">
        <f>'Data TREND'!$BR$244</f>
        <v>107</v>
      </c>
      <c r="AG2254" s="37">
        <f>'Data TREND'!CH388</f>
        <v>819.25347912640746</v>
      </c>
      <c r="AH2254" s="37">
        <f>'Data TREND'!CI388</f>
        <v>291.88415594530215</v>
      </c>
      <c r="AI2254" s="37">
        <f>'Data TREND'!CJ388</f>
        <v>472.4674303163975</v>
      </c>
      <c r="AJ2254" s="37">
        <f>'Data TREND'!CK388</f>
        <v>1583.4895274947976</v>
      </c>
      <c r="AK2254" s="37">
        <f>'Data TREND'!CL388</f>
        <v>30.425316338260394</v>
      </c>
      <c r="AL2254" s="37">
        <f>'Data TREND'!CM388</f>
        <v>12.406105466502826</v>
      </c>
      <c r="AN2254" s="37">
        <f t="shared" si="1564"/>
        <v>0</v>
      </c>
      <c r="AO2254" s="37">
        <f t="shared" si="1565"/>
        <v>0</v>
      </c>
      <c r="AP2254" s="37">
        <f t="shared" si="1566"/>
        <v>0</v>
      </c>
      <c r="AQ2254" s="37">
        <f t="shared" si="1567"/>
        <v>0</v>
      </c>
      <c r="AR2254" s="37">
        <f t="shared" si="1568"/>
        <v>0</v>
      </c>
      <c r="AS2254" s="37">
        <f t="shared" si="1569"/>
        <v>0</v>
      </c>
      <c r="AU2254">
        <v>107</v>
      </c>
      <c r="AV2254" s="37">
        <f t="shared" si="1570"/>
        <v>616.55641606825111</v>
      </c>
      <c r="AW2254" s="37">
        <f t="shared" si="1571"/>
        <v>237.50020474229441</v>
      </c>
      <c r="AX2254" s="37">
        <f t="shared" si="1572"/>
        <v>473.31276324320584</v>
      </c>
      <c r="AY2254" s="37">
        <f t="shared" si="1573"/>
        <v>1327.2453375366147</v>
      </c>
      <c r="AZ2254" s="37">
        <f t="shared" si="1574"/>
        <v>28.723357093736915</v>
      </c>
      <c r="BA2254" s="37">
        <f t="shared" si="1575"/>
        <v>11.652606804877813</v>
      </c>
      <c r="BC2254">
        <v>107</v>
      </c>
      <c r="BD2254" s="37">
        <f>IF(Voorblad!$E$10=Rekenblad!BC2254,Rekenblad!AV2254,0)</f>
        <v>0</v>
      </c>
      <c r="BE2254" s="37">
        <f>IF(Voorblad!$E$10=Rekenblad!BC2254,Rekenblad!AW2254,0)</f>
        <v>0</v>
      </c>
      <c r="BF2254" s="37">
        <f>IF(Voorblad!$E$10=Rekenblad!BC2254,Rekenblad!AX2254,0)</f>
        <v>0</v>
      </c>
      <c r="BG2254" s="62">
        <f>IF(Voorblad!$E$10=Rekenblad!BC2254,Rekenblad!AY2254,0)</f>
        <v>0</v>
      </c>
      <c r="BH2254" s="37">
        <f>IF(Voorblad!$E$10=Rekenblad!BC2254,Rekenblad!AZ2254,0)</f>
        <v>0</v>
      </c>
      <c r="BI2254" s="37">
        <f>IF(Voorblad!$E$10=Rekenblad!BC2254,Rekenblad!BA2254,0)</f>
        <v>0</v>
      </c>
      <c r="BK2254">
        <v>107</v>
      </c>
      <c r="BL2254" s="37">
        <f>IF(Voorblad!$E$14=Rekenblad!$BL$2155,Rekenblad!BD2254,0)</f>
        <v>0</v>
      </c>
      <c r="BM2254" s="37">
        <f>IF(Voorblad!$E$14=Rekenblad!$BL$2155,Rekenblad!BE2254,0)</f>
        <v>0</v>
      </c>
      <c r="BN2254" s="37">
        <f>IF(Voorblad!$E$14=Rekenblad!$BL$2155,Rekenblad!BF2254,0)</f>
        <v>0</v>
      </c>
      <c r="BO2254" s="37">
        <f>IF(Voorblad!$E$14=Rekenblad!$BL$2155,Rekenblad!BG2254,0)</f>
        <v>0</v>
      </c>
      <c r="BP2254" s="37">
        <f>IF(Voorblad!$E$14=Rekenblad!$BL$2155,Rekenblad!BH2254,0)</f>
        <v>0</v>
      </c>
      <c r="BQ2254" s="37">
        <f>IF(Voorblad!$E$14=Rekenblad!$BL$2155,Rekenblad!BI2254,0)</f>
        <v>0</v>
      </c>
    </row>
    <row r="2255" spans="2:69" x14ac:dyDescent="0.25">
      <c r="B2255">
        <f>'Data TREND'!$BR$245</f>
        <v>108</v>
      </c>
      <c r="C2255" s="37">
        <f>'Data TREND'!BT389</f>
        <v>621.66315651711307</v>
      </c>
      <c r="D2255" s="37">
        <f>'Data TREND'!BU389</f>
        <v>239.50797137686808</v>
      </c>
      <c r="E2255" s="37">
        <f>'Data TREND'!BV389</f>
        <v>477.72601281420975</v>
      </c>
      <c r="F2255" s="37">
        <f>'Data TREND'!BW389</f>
        <v>1338.7707165684151</v>
      </c>
      <c r="G2255" s="37">
        <f>'Data TREND'!BX389</f>
        <v>28.577894581757171</v>
      </c>
      <c r="H2255" s="37">
        <f>'Data TREND'!BY389</f>
        <v>11.59084259585731</v>
      </c>
      <c r="J2255" s="37">
        <f t="shared" si="1552"/>
        <v>621.66315651711307</v>
      </c>
      <c r="K2255" s="37">
        <f t="shared" si="1553"/>
        <v>239.50797137686808</v>
      </c>
      <c r="L2255" s="37">
        <f t="shared" si="1554"/>
        <v>477.72601281420975</v>
      </c>
      <c r="M2255" s="37">
        <f t="shared" si="1555"/>
        <v>1338.7707165684151</v>
      </c>
      <c r="N2255" s="37">
        <f t="shared" si="1556"/>
        <v>28.577894581757171</v>
      </c>
      <c r="O2255" s="37">
        <f t="shared" si="1557"/>
        <v>11.59084259585731</v>
      </c>
      <c r="Q2255">
        <f>'Data TREND'!$BR$245</f>
        <v>108</v>
      </c>
      <c r="R2255" s="37">
        <f>'Data TREND'!CA389</f>
        <v>725.92733411212703</v>
      </c>
      <c r="S2255" s="37">
        <f>'Data TREND'!CB389</f>
        <v>288.38265989180081</v>
      </c>
      <c r="T2255" s="37">
        <f>'Data TREND'!CC389</f>
        <v>477.74991983826447</v>
      </c>
      <c r="U2255" s="37">
        <f>'Data TREND'!CD389</f>
        <v>1491.9855028590578</v>
      </c>
      <c r="V2255" s="37">
        <f>'Data TREND'!CE389</f>
        <v>30.434977102534759</v>
      </c>
      <c r="W2255" s="37">
        <f>'Data TREND'!CF389</f>
        <v>12.387268854700231</v>
      </c>
      <c r="Y2255" s="37">
        <f t="shared" si="1558"/>
        <v>0</v>
      </c>
      <c r="Z2255" s="37">
        <f t="shared" si="1559"/>
        <v>0</v>
      </c>
      <c r="AA2255" s="37">
        <f t="shared" si="1560"/>
        <v>0</v>
      </c>
      <c r="AB2255" s="37">
        <f t="shared" si="1561"/>
        <v>0</v>
      </c>
      <c r="AC2255" s="37">
        <f t="shared" si="1562"/>
        <v>0</v>
      </c>
      <c r="AD2255" s="37">
        <f t="shared" si="1563"/>
        <v>0</v>
      </c>
      <c r="AF2255">
        <f>'Data TREND'!$BR$245</f>
        <v>108</v>
      </c>
      <c r="AG2255" s="37">
        <f>'Data TREND'!CH389</f>
        <v>825.84470868596804</v>
      </c>
      <c r="AH2255" s="37">
        <f>'Data TREND'!CI389</f>
        <v>294.24833789676381</v>
      </c>
      <c r="AI2255" s="37">
        <f>'Data TREND'!CJ389</f>
        <v>476.84754561564324</v>
      </c>
      <c r="AJ2255" s="37">
        <f>'Data TREND'!CK389</f>
        <v>1596.8208635212764</v>
      </c>
      <c r="AK2255" s="37">
        <f>'Data TREND'!CL389</f>
        <v>30.104964687378015</v>
      </c>
      <c r="AL2255" s="37">
        <f>'Data TREND'!CM389</f>
        <v>12.272711539856173</v>
      </c>
      <c r="AN2255" s="37">
        <f t="shared" si="1564"/>
        <v>0</v>
      </c>
      <c r="AO2255" s="37">
        <f t="shared" si="1565"/>
        <v>0</v>
      </c>
      <c r="AP2255" s="37">
        <f t="shared" si="1566"/>
        <v>0</v>
      </c>
      <c r="AQ2255" s="37">
        <f t="shared" si="1567"/>
        <v>0</v>
      </c>
      <c r="AR2255" s="37">
        <f t="shared" si="1568"/>
        <v>0</v>
      </c>
      <c r="AS2255" s="37">
        <f t="shared" si="1569"/>
        <v>0</v>
      </c>
      <c r="AU2255">
        <v>108</v>
      </c>
      <c r="AV2255" s="37">
        <f t="shared" si="1570"/>
        <v>621.66315651711307</v>
      </c>
      <c r="AW2255" s="37">
        <f t="shared" si="1571"/>
        <v>239.50797137686808</v>
      </c>
      <c r="AX2255" s="37">
        <f t="shared" si="1572"/>
        <v>477.72601281420975</v>
      </c>
      <c r="AY2255" s="37">
        <f t="shared" si="1573"/>
        <v>1338.7707165684151</v>
      </c>
      <c r="AZ2255" s="37">
        <f t="shared" si="1574"/>
        <v>28.577894581757171</v>
      </c>
      <c r="BA2255" s="37">
        <f t="shared" si="1575"/>
        <v>11.59084259585731</v>
      </c>
      <c r="BC2255">
        <v>108</v>
      </c>
      <c r="BD2255" s="37">
        <f>IF(Voorblad!$E$10=Rekenblad!BC2255,Rekenblad!AV2255,0)</f>
        <v>0</v>
      </c>
      <c r="BE2255" s="37">
        <f>IF(Voorblad!$E$10=Rekenblad!BC2255,Rekenblad!AW2255,0)</f>
        <v>0</v>
      </c>
      <c r="BF2255" s="37">
        <f>IF(Voorblad!$E$10=Rekenblad!BC2255,Rekenblad!AX2255,0)</f>
        <v>0</v>
      </c>
      <c r="BG2255" s="62">
        <f>IF(Voorblad!$E$10=Rekenblad!BC2255,Rekenblad!AY2255,0)</f>
        <v>0</v>
      </c>
      <c r="BH2255" s="37">
        <f>IF(Voorblad!$E$10=Rekenblad!BC2255,Rekenblad!AZ2255,0)</f>
        <v>0</v>
      </c>
      <c r="BI2255" s="37">
        <f>IF(Voorblad!$E$10=Rekenblad!BC2255,Rekenblad!BA2255,0)</f>
        <v>0</v>
      </c>
      <c r="BK2255">
        <v>108</v>
      </c>
      <c r="BL2255" s="37">
        <f>IF(Voorblad!$E$14=Rekenblad!$BL$2155,Rekenblad!BD2255,0)</f>
        <v>0</v>
      </c>
      <c r="BM2255" s="37">
        <f>IF(Voorblad!$E$14=Rekenblad!$BL$2155,Rekenblad!BE2255,0)</f>
        <v>0</v>
      </c>
      <c r="BN2255" s="37">
        <f>IF(Voorblad!$E$14=Rekenblad!$BL$2155,Rekenblad!BF2255,0)</f>
        <v>0</v>
      </c>
      <c r="BO2255" s="37">
        <f>IF(Voorblad!$E$14=Rekenblad!$BL$2155,Rekenblad!BG2255,0)</f>
        <v>0</v>
      </c>
      <c r="BP2255" s="37">
        <f>IF(Voorblad!$E$14=Rekenblad!$BL$2155,Rekenblad!BH2255,0)</f>
        <v>0</v>
      </c>
      <c r="BQ2255" s="37">
        <f>IF(Voorblad!$E$14=Rekenblad!$BL$2155,Rekenblad!BI2255,0)</f>
        <v>0</v>
      </c>
    </row>
    <row r="2256" spans="2:69" x14ac:dyDescent="0.25">
      <c r="B2256">
        <f>'Data TREND'!$BR$246</f>
        <v>109</v>
      </c>
      <c r="C2256" s="37">
        <f>'Data TREND'!BT390</f>
        <v>626.76989696597502</v>
      </c>
      <c r="D2256" s="37">
        <f>'Data TREND'!BU390</f>
        <v>241.51573801144173</v>
      </c>
      <c r="E2256" s="37">
        <f>'Data TREND'!BV390</f>
        <v>482.13926238521378</v>
      </c>
      <c r="F2256" s="37">
        <f>'Data TREND'!BW390</f>
        <v>1350.2960956002157</v>
      </c>
      <c r="G2256" s="37">
        <f>'Data TREND'!BX390</f>
        <v>28.432432069777434</v>
      </c>
      <c r="H2256" s="37">
        <f>'Data TREND'!BY390</f>
        <v>11.529078386836808</v>
      </c>
      <c r="J2256" s="37">
        <f t="shared" si="1552"/>
        <v>626.76989696597502</v>
      </c>
      <c r="K2256" s="37">
        <f t="shared" si="1553"/>
        <v>241.51573801144173</v>
      </c>
      <c r="L2256" s="37">
        <f t="shared" si="1554"/>
        <v>482.13926238521378</v>
      </c>
      <c r="M2256" s="37">
        <f t="shared" si="1555"/>
        <v>1350.2960956002157</v>
      </c>
      <c r="N2256" s="37">
        <f t="shared" si="1556"/>
        <v>28.432432069777434</v>
      </c>
      <c r="O2256" s="37">
        <f t="shared" si="1557"/>
        <v>11.529078386836808</v>
      </c>
      <c r="Q2256">
        <f>'Data TREND'!$BR$246</f>
        <v>109</v>
      </c>
      <c r="R2256" s="37">
        <f>'Data TREND'!CA390</f>
        <v>731.80746156267878</v>
      </c>
      <c r="S2256" s="37">
        <f>'Data TREND'!CB390</f>
        <v>290.71340776934159</v>
      </c>
      <c r="T2256" s="37">
        <f>'Data TREND'!CC390</f>
        <v>482.17359650797016</v>
      </c>
      <c r="U2256" s="37">
        <f>'Data TREND'!CD390</f>
        <v>1504.6220822911339</v>
      </c>
      <c r="V2256" s="37">
        <f>'Data TREND'!CE390</f>
        <v>30.215316647438854</v>
      </c>
      <c r="W2256" s="37">
        <f>'Data TREND'!CF390</f>
        <v>12.296729454692615</v>
      </c>
      <c r="Y2256" s="37">
        <f t="shared" si="1558"/>
        <v>0</v>
      </c>
      <c r="Z2256" s="37">
        <f t="shared" si="1559"/>
        <v>0</v>
      </c>
      <c r="AA2256" s="37">
        <f t="shared" si="1560"/>
        <v>0</v>
      </c>
      <c r="AB2256" s="37">
        <f t="shared" si="1561"/>
        <v>0</v>
      </c>
      <c r="AC2256" s="37">
        <f t="shared" si="1562"/>
        <v>0</v>
      </c>
      <c r="AD2256" s="37">
        <f t="shared" si="1563"/>
        <v>0</v>
      </c>
      <c r="AF2256">
        <f>'Data TREND'!$BR$246</f>
        <v>109</v>
      </c>
      <c r="AG2256" s="37">
        <f>'Data TREND'!CH390</f>
        <v>832.43593824552863</v>
      </c>
      <c r="AH2256" s="37">
        <f>'Data TREND'!CI390</f>
        <v>296.61251984822553</v>
      </c>
      <c r="AI2256" s="37">
        <f>'Data TREND'!CJ390</f>
        <v>481.22766091488904</v>
      </c>
      <c r="AJ2256" s="37">
        <f>'Data TREND'!CK390</f>
        <v>1610.1521995477551</v>
      </c>
      <c r="AK2256" s="37">
        <f>'Data TREND'!CL390</f>
        <v>29.784613036495628</v>
      </c>
      <c r="AL2256" s="37">
        <f>'Data TREND'!CM390</f>
        <v>12.139317613209519</v>
      </c>
      <c r="AN2256" s="37">
        <f t="shared" si="1564"/>
        <v>0</v>
      </c>
      <c r="AO2256" s="37">
        <f t="shared" si="1565"/>
        <v>0</v>
      </c>
      <c r="AP2256" s="37">
        <f t="shared" si="1566"/>
        <v>0</v>
      </c>
      <c r="AQ2256" s="37">
        <f t="shared" si="1567"/>
        <v>0</v>
      </c>
      <c r="AR2256" s="37">
        <f t="shared" si="1568"/>
        <v>0</v>
      </c>
      <c r="AS2256" s="37">
        <f t="shared" si="1569"/>
        <v>0</v>
      </c>
      <c r="AU2256">
        <v>109</v>
      </c>
      <c r="AV2256" s="37">
        <f t="shared" si="1570"/>
        <v>626.76989696597502</v>
      </c>
      <c r="AW2256" s="37">
        <f t="shared" si="1571"/>
        <v>241.51573801144173</v>
      </c>
      <c r="AX2256" s="37">
        <f t="shared" si="1572"/>
        <v>482.13926238521378</v>
      </c>
      <c r="AY2256" s="37">
        <f t="shared" si="1573"/>
        <v>1350.2960956002157</v>
      </c>
      <c r="AZ2256" s="37">
        <f t="shared" si="1574"/>
        <v>28.432432069777434</v>
      </c>
      <c r="BA2256" s="37">
        <f t="shared" si="1575"/>
        <v>11.529078386836808</v>
      </c>
      <c r="BC2256">
        <v>109</v>
      </c>
      <c r="BD2256" s="37">
        <f>IF(Voorblad!$E$10=Rekenblad!BC2256,Rekenblad!AV2256,0)</f>
        <v>0</v>
      </c>
      <c r="BE2256" s="37">
        <f>IF(Voorblad!$E$10=Rekenblad!BC2256,Rekenblad!AW2256,0)</f>
        <v>0</v>
      </c>
      <c r="BF2256" s="37">
        <f>IF(Voorblad!$E$10=Rekenblad!BC2256,Rekenblad!AX2256,0)</f>
        <v>0</v>
      </c>
      <c r="BG2256" s="62">
        <f>IF(Voorblad!$E$10=Rekenblad!BC2256,Rekenblad!AY2256,0)</f>
        <v>0</v>
      </c>
      <c r="BH2256" s="37">
        <f>IF(Voorblad!$E$10=Rekenblad!BC2256,Rekenblad!AZ2256,0)</f>
        <v>0</v>
      </c>
      <c r="BI2256" s="37">
        <f>IF(Voorblad!$E$10=Rekenblad!BC2256,Rekenblad!BA2256,0)</f>
        <v>0</v>
      </c>
      <c r="BK2256">
        <v>109</v>
      </c>
      <c r="BL2256" s="37">
        <f>IF(Voorblad!$E$14=Rekenblad!$BL$2155,Rekenblad!BD2256,0)</f>
        <v>0</v>
      </c>
      <c r="BM2256" s="37">
        <f>IF(Voorblad!$E$14=Rekenblad!$BL$2155,Rekenblad!BE2256,0)</f>
        <v>0</v>
      </c>
      <c r="BN2256" s="37">
        <f>IF(Voorblad!$E$14=Rekenblad!$BL$2155,Rekenblad!BF2256,0)</f>
        <v>0</v>
      </c>
      <c r="BO2256" s="37">
        <f>IF(Voorblad!$E$14=Rekenblad!$BL$2155,Rekenblad!BG2256,0)</f>
        <v>0</v>
      </c>
      <c r="BP2256" s="37">
        <f>IF(Voorblad!$E$14=Rekenblad!$BL$2155,Rekenblad!BH2256,0)</f>
        <v>0</v>
      </c>
      <c r="BQ2256" s="37">
        <f>IF(Voorblad!$E$14=Rekenblad!$BL$2155,Rekenblad!BI2256,0)</f>
        <v>0</v>
      </c>
    </row>
    <row r="2257" spans="2:69" x14ac:dyDescent="0.25">
      <c r="B2257">
        <f>'Data TREND'!$BR$247</f>
        <v>110</v>
      </c>
      <c r="C2257" s="37">
        <f>'Data TREND'!BT391</f>
        <v>631.87663741483698</v>
      </c>
      <c r="D2257" s="37">
        <f>'Data TREND'!BU391</f>
        <v>243.5235046460154</v>
      </c>
      <c r="E2257" s="37">
        <f>'Data TREND'!BV391</f>
        <v>486.55251195621781</v>
      </c>
      <c r="F2257" s="37">
        <f>'Data TREND'!BW391</f>
        <v>1361.8214746320164</v>
      </c>
      <c r="G2257" s="37">
        <f>'Data TREND'!BX391</f>
        <v>28.28696955779769</v>
      </c>
      <c r="H2257" s="37">
        <f>'Data TREND'!BY391</f>
        <v>11.467314177816304</v>
      </c>
      <c r="J2257" s="37">
        <f t="shared" si="1552"/>
        <v>631.87663741483698</v>
      </c>
      <c r="K2257" s="37">
        <f t="shared" si="1553"/>
        <v>243.5235046460154</v>
      </c>
      <c r="L2257" s="37">
        <f t="shared" si="1554"/>
        <v>486.55251195621781</v>
      </c>
      <c r="M2257" s="37">
        <f t="shared" si="1555"/>
        <v>1361.8214746320164</v>
      </c>
      <c r="N2257" s="37">
        <f t="shared" si="1556"/>
        <v>28.28696955779769</v>
      </c>
      <c r="O2257" s="37">
        <f t="shared" si="1557"/>
        <v>11.467314177816304</v>
      </c>
      <c r="Q2257">
        <f>'Data TREND'!$BR$247</f>
        <v>110</v>
      </c>
      <c r="R2257" s="37">
        <f>'Data TREND'!CA391</f>
        <v>737.68758901323076</v>
      </c>
      <c r="S2257" s="37">
        <f>'Data TREND'!CB391</f>
        <v>293.04415564688236</v>
      </c>
      <c r="T2257" s="37">
        <f>'Data TREND'!CC391</f>
        <v>486.59727317767585</v>
      </c>
      <c r="U2257" s="37">
        <f>'Data TREND'!CD391</f>
        <v>1517.2586617232098</v>
      </c>
      <c r="V2257" s="37">
        <f>'Data TREND'!CE391</f>
        <v>29.995656192342949</v>
      </c>
      <c r="W2257" s="37">
        <f>'Data TREND'!CF391</f>
        <v>12.206190054685001</v>
      </c>
      <c r="Y2257" s="37">
        <f t="shared" si="1558"/>
        <v>0</v>
      </c>
      <c r="Z2257" s="37">
        <f t="shared" si="1559"/>
        <v>0</v>
      </c>
      <c r="AA2257" s="37">
        <f t="shared" si="1560"/>
        <v>0</v>
      </c>
      <c r="AB2257" s="37">
        <f t="shared" si="1561"/>
        <v>0</v>
      </c>
      <c r="AC2257" s="37">
        <f t="shared" si="1562"/>
        <v>0</v>
      </c>
      <c r="AD2257" s="37">
        <f t="shared" si="1563"/>
        <v>0</v>
      </c>
      <c r="AF2257">
        <f>'Data TREND'!$BR$247</f>
        <v>110</v>
      </c>
      <c r="AG2257" s="37">
        <f>'Data TREND'!CH391</f>
        <v>839.02716780508922</v>
      </c>
      <c r="AH2257" s="37">
        <f>'Data TREND'!CI391</f>
        <v>298.97670179968719</v>
      </c>
      <c r="AI2257" s="37">
        <f>'Data TREND'!CJ391</f>
        <v>485.60777621413484</v>
      </c>
      <c r="AJ2257" s="37">
        <f>'Data TREND'!CK391</f>
        <v>1623.4835355742339</v>
      </c>
      <c r="AK2257" s="37">
        <f>'Data TREND'!CL391</f>
        <v>29.464261385613248</v>
      </c>
      <c r="AL2257" s="37">
        <f>'Data TREND'!CM391</f>
        <v>12.005923686562864</v>
      </c>
      <c r="AN2257" s="37">
        <f t="shared" si="1564"/>
        <v>0</v>
      </c>
      <c r="AO2257" s="37">
        <f t="shared" si="1565"/>
        <v>0</v>
      </c>
      <c r="AP2257" s="37">
        <f t="shared" si="1566"/>
        <v>0</v>
      </c>
      <c r="AQ2257" s="37">
        <f t="shared" si="1567"/>
        <v>0</v>
      </c>
      <c r="AR2257" s="37">
        <f t="shared" si="1568"/>
        <v>0</v>
      </c>
      <c r="AS2257" s="37">
        <f t="shared" si="1569"/>
        <v>0</v>
      </c>
      <c r="AU2257">
        <v>110</v>
      </c>
      <c r="AV2257" s="37">
        <f t="shared" si="1570"/>
        <v>631.87663741483698</v>
      </c>
      <c r="AW2257" s="37">
        <f t="shared" si="1571"/>
        <v>243.5235046460154</v>
      </c>
      <c r="AX2257" s="37">
        <f t="shared" si="1572"/>
        <v>486.55251195621781</v>
      </c>
      <c r="AY2257" s="37">
        <f t="shared" si="1573"/>
        <v>1361.8214746320164</v>
      </c>
      <c r="AZ2257" s="37">
        <f t="shared" si="1574"/>
        <v>28.28696955779769</v>
      </c>
      <c r="BA2257" s="37">
        <f t="shared" si="1575"/>
        <v>11.467314177816304</v>
      </c>
      <c r="BC2257">
        <v>110</v>
      </c>
      <c r="BD2257" s="37">
        <f>IF(Voorblad!$E$10=Rekenblad!BC2257,Rekenblad!AV2257,0)</f>
        <v>0</v>
      </c>
      <c r="BE2257" s="37">
        <f>IF(Voorblad!$E$10=Rekenblad!BC2257,Rekenblad!AW2257,0)</f>
        <v>0</v>
      </c>
      <c r="BF2257" s="37">
        <f>IF(Voorblad!$E$10=Rekenblad!BC2257,Rekenblad!AX2257,0)</f>
        <v>0</v>
      </c>
      <c r="BG2257" s="62">
        <f>IF(Voorblad!$E$10=Rekenblad!BC2257,Rekenblad!AY2257,0)</f>
        <v>0</v>
      </c>
      <c r="BH2257" s="37">
        <f>IF(Voorblad!$E$10=Rekenblad!BC2257,Rekenblad!AZ2257,0)</f>
        <v>0</v>
      </c>
      <c r="BI2257" s="37">
        <f>IF(Voorblad!$E$10=Rekenblad!BC2257,Rekenblad!BA2257,0)</f>
        <v>0</v>
      </c>
      <c r="BK2257">
        <v>110</v>
      </c>
      <c r="BL2257" s="37">
        <f>IF(Voorblad!$E$14=Rekenblad!$BL$2155,Rekenblad!BD2257,0)</f>
        <v>0</v>
      </c>
      <c r="BM2257" s="37">
        <f>IF(Voorblad!$E$14=Rekenblad!$BL$2155,Rekenblad!BE2257,0)</f>
        <v>0</v>
      </c>
      <c r="BN2257" s="37">
        <f>IF(Voorblad!$E$14=Rekenblad!$BL$2155,Rekenblad!BF2257,0)</f>
        <v>0</v>
      </c>
      <c r="BO2257" s="37">
        <f>IF(Voorblad!$E$14=Rekenblad!$BL$2155,Rekenblad!BG2257,0)</f>
        <v>0</v>
      </c>
      <c r="BP2257" s="37">
        <f>IF(Voorblad!$E$14=Rekenblad!$BL$2155,Rekenblad!BH2257,0)</f>
        <v>0</v>
      </c>
      <c r="BQ2257" s="37">
        <f>IF(Voorblad!$E$14=Rekenblad!$BL$2155,Rekenblad!BI2257,0)</f>
        <v>0</v>
      </c>
    </row>
    <row r="2258" spans="2:69" x14ac:dyDescent="0.25">
      <c r="B2258">
        <f>'Data TREND'!$BR$248</f>
        <v>111</v>
      </c>
      <c r="C2258" s="37">
        <f>'Data TREND'!BT392</f>
        <v>636.98337786369893</v>
      </c>
      <c r="D2258" s="37">
        <f>'Data TREND'!BU392</f>
        <v>245.53127128058907</v>
      </c>
      <c r="E2258" s="37">
        <f>'Data TREND'!BV392</f>
        <v>490.96576152722173</v>
      </c>
      <c r="F2258" s="37">
        <f>'Data TREND'!BW392</f>
        <v>1373.3468536638168</v>
      </c>
      <c r="G2258" s="37">
        <f>'Data TREND'!BX392</f>
        <v>28.141507045817949</v>
      </c>
      <c r="H2258" s="37">
        <f>'Data TREND'!BY392</f>
        <v>11.405549968795802</v>
      </c>
      <c r="J2258" s="37">
        <f t="shared" si="1552"/>
        <v>636.98337786369893</v>
      </c>
      <c r="K2258" s="37">
        <f t="shared" si="1553"/>
        <v>245.53127128058907</v>
      </c>
      <c r="L2258" s="37">
        <f t="shared" si="1554"/>
        <v>490.96576152722173</v>
      </c>
      <c r="M2258" s="37">
        <f t="shared" si="1555"/>
        <v>1373.3468536638168</v>
      </c>
      <c r="N2258" s="37">
        <f t="shared" si="1556"/>
        <v>28.141507045817949</v>
      </c>
      <c r="O2258" s="37">
        <f t="shared" si="1557"/>
        <v>11.405549968795802</v>
      </c>
      <c r="Q2258">
        <f>'Data TREND'!$BR$248</f>
        <v>111</v>
      </c>
      <c r="R2258" s="37">
        <f>'Data TREND'!CA392</f>
        <v>743.56771646378252</v>
      </c>
      <c r="S2258" s="37">
        <f>'Data TREND'!CB392</f>
        <v>295.37490352442313</v>
      </c>
      <c r="T2258" s="37">
        <f>'Data TREND'!CC392</f>
        <v>491.02094984738153</v>
      </c>
      <c r="U2258" s="37">
        <f>'Data TREND'!CD392</f>
        <v>1529.8952411552859</v>
      </c>
      <c r="V2258" s="37">
        <f>'Data TREND'!CE392</f>
        <v>29.77599573724704</v>
      </c>
      <c r="W2258" s="37">
        <f>'Data TREND'!CF392</f>
        <v>12.115650654677385</v>
      </c>
      <c r="Y2258" s="37">
        <f t="shared" si="1558"/>
        <v>0</v>
      </c>
      <c r="Z2258" s="37">
        <f t="shared" si="1559"/>
        <v>0</v>
      </c>
      <c r="AA2258" s="37">
        <f t="shared" si="1560"/>
        <v>0</v>
      </c>
      <c r="AB2258" s="37">
        <f t="shared" si="1561"/>
        <v>0</v>
      </c>
      <c r="AC2258" s="37">
        <f t="shared" si="1562"/>
        <v>0</v>
      </c>
      <c r="AD2258" s="37">
        <f t="shared" si="1563"/>
        <v>0</v>
      </c>
      <c r="AF2258">
        <f>'Data TREND'!$BR$248</f>
        <v>111</v>
      </c>
      <c r="AG2258" s="37">
        <f>'Data TREND'!CH392</f>
        <v>845.61839736465004</v>
      </c>
      <c r="AH2258" s="37">
        <f>'Data TREND'!CI392</f>
        <v>301.34088375114891</v>
      </c>
      <c r="AI2258" s="37">
        <f>'Data TREND'!CJ392</f>
        <v>489.98789151338059</v>
      </c>
      <c r="AJ2258" s="37">
        <f>'Data TREND'!CK392</f>
        <v>1636.8148716007126</v>
      </c>
      <c r="AK2258" s="37">
        <f>'Data TREND'!CL392</f>
        <v>29.143909734730869</v>
      </c>
      <c r="AL2258" s="37">
        <f>'Data TREND'!CM392</f>
        <v>11.87252975991621</v>
      </c>
      <c r="AN2258" s="37">
        <f t="shared" si="1564"/>
        <v>0</v>
      </c>
      <c r="AO2258" s="37">
        <f t="shared" si="1565"/>
        <v>0</v>
      </c>
      <c r="AP2258" s="37">
        <f t="shared" si="1566"/>
        <v>0</v>
      </c>
      <c r="AQ2258" s="37">
        <f t="shared" si="1567"/>
        <v>0</v>
      </c>
      <c r="AR2258" s="37">
        <f t="shared" si="1568"/>
        <v>0</v>
      </c>
      <c r="AS2258" s="37">
        <f t="shared" si="1569"/>
        <v>0</v>
      </c>
      <c r="AU2258">
        <v>111</v>
      </c>
      <c r="AV2258" s="37">
        <f t="shared" si="1570"/>
        <v>636.98337786369893</v>
      </c>
      <c r="AW2258" s="37">
        <f t="shared" si="1571"/>
        <v>245.53127128058907</v>
      </c>
      <c r="AX2258" s="37">
        <f t="shared" si="1572"/>
        <v>490.96576152722173</v>
      </c>
      <c r="AY2258" s="37">
        <f t="shared" si="1573"/>
        <v>1373.3468536638168</v>
      </c>
      <c r="AZ2258" s="37">
        <f t="shared" si="1574"/>
        <v>28.141507045817949</v>
      </c>
      <c r="BA2258" s="37">
        <f t="shared" si="1575"/>
        <v>11.405549968795802</v>
      </c>
      <c r="BC2258">
        <v>111</v>
      </c>
      <c r="BD2258" s="37">
        <f>IF(Voorblad!$E$10=Rekenblad!BC2258,Rekenblad!AV2258,0)</f>
        <v>0</v>
      </c>
      <c r="BE2258" s="37">
        <f>IF(Voorblad!$E$10=Rekenblad!BC2258,Rekenblad!AW2258,0)</f>
        <v>0</v>
      </c>
      <c r="BF2258" s="37">
        <f>IF(Voorblad!$E$10=Rekenblad!BC2258,Rekenblad!AX2258,0)</f>
        <v>0</v>
      </c>
      <c r="BG2258" s="62">
        <f>IF(Voorblad!$E$10=Rekenblad!BC2258,Rekenblad!AY2258,0)</f>
        <v>0</v>
      </c>
      <c r="BH2258" s="37">
        <f>IF(Voorblad!$E$10=Rekenblad!BC2258,Rekenblad!AZ2258,0)</f>
        <v>0</v>
      </c>
      <c r="BI2258" s="37">
        <f>IF(Voorblad!$E$10=Rekenblad!BC2258,Rekenblad!BA2258,0)</f>
        <v>0</v>
      </c>
      <c r="BK2258">
        <v>111</v>
      </c>
      <c r="BL2258" s="37">
        <f>IF(Voorblad!$E$14=Rekenblad!$BL$2155,Rekenblad!BD2258,0)</f>
        <v>0</v>
      </c>
      <c r="BM2258" s="37">
        <f>IF(Voorblad!$E$14=Rekenblad!$BL$2155,Rekenblad!BE2258,0)</f>
        <v>0</v>
      </c>
      <c r="BN2258" s="37">
        <f>IF(Voorblad!$E$14=Rekenblad!$BL$2155,Rekenblad!BF2258,0)</f>
        <v>0</v>
      </c>
      <c r="BO2258" s="37">
        <f>IF(Voorblad!$E$14=Rekenblad!$BL$2155,Rekenblad!BG2258,0)</f>
        <v>0</v>
      </c>
      <c r="BP2258" s="37">
        <f>IF(Voorblad!$E$14=Rekenblad!$BL$2155,Rekenblad!BH2258,0)</f>
        <v>0</v>
      </c>
      <c r="BQ2258" s="37">
        <f>IF(Voorblad!$E$14=Rekenblad!$BL$2155,Rekenblad!BI2258,0)</f>
        <v>0</v>
      </c>
    </row>
    <row r="2259" spans="2:69" x14ac:dyDescent="0.25">
      <c r="B2259">
        <f>'Data TREND'!$BR$249</f>
        <v>112</v>
      </c>
      <c r="C2259" s="37">
        <f>'Data TREND'!BT393</f>
        <v>642.09011831256089</v>
      </c>
      <c r="D2259" s="37">
        <f>'Data TREND'!BU393</f>
        <v>247.53903791516271</v>
      </c>
      <c r="E2259" s="37">
        <f>'Data TREND'!BV393</f>
        <v>495.37901109822576</v>
      </c>
      <c r="F2259" s="37">
        <f>'Data TREND'!BW393</f>
        <v>1384.8722326956174</v>
      </c>
      <c r="G2259" s="37">
        <f>'Data TREND'!BX393</f>
        <v>27.996044533838205</v>
      </c>
      <c r="H2259" s="37">
        <f>'Data TREND'!BY393</f>
        <v>11.343785759775297</v>
      </c>
      <c r="J2259" s="37">
        <f t="shared" si="1552"/>
        <v>642.09011831256089</v>
      </c>
      <c r="K2259" s="37">
        <f t="shared" si="1553"/>
        <v>247.53903791516271</v>
      </c>
      <c r="L2259" s="37">
        <f t="shared" si="1554"/>
        <v>495.37901109822576</v>
      </c>
      <c r="M2259" s="37">
        <f t="shared" si="1555"/>
        <v>1384.8722326956174</v>
      </c>
      <c r="N2259" s="37">
        <f t="shared" si="1556"/>
        <v>27.996044533838205</v>
      </c>
      <c r="O2259" s="37">
        <f t="shared" si="1557"/>
        <v>11.343785759775297</v>
      </c>
      <c r="Q2259">
        <f>'Data TREND'!$BR$249</f>
        <v>112</v>
      </c>
      <c r="R2259" s="37">
        <f>'Data TREND'!CA393</f>
        <v>749.4478439143345</v>
      </c>
      <c r="S2259" s="37">
        <f>'Data TREND'!CB393</f>
        <v>297.70565140196391</v>
      </c>
      <c r="T2259" s="37">
        <f>'Data TREND'!CC393</f>
        <v>495.44462651708716</v>
      </c>
      <c r="U2259" s="37">
        <f>'Data TREND'!CD393</f>
        <v>1542.5318205873621</v>
      </c>
      <c r="V2259" s="37">
        <f>'Data TREND'!CE393</f>
        <v>29.556335282151135</v>
      </c>
      <c r="W2259" s="37">
        <f>'Data TREND'!CF393</f>
        <v>12.02511125466977</v>
      </c>
      <c r="Y2259" s="37">
        <f t="shared" si="1558"/>
        <v>0</v>
      </c>
      <c r="Z2259" s="37">
        <f t="shared" si="1559"/>
        <v>0</v>
      </c>
      <c r="AA2259" s="37">
        <f t="shared" si="1560"/>
        <v>0</v>
      </c>
      <c r="AB2259" s="37">
        <f t="shared" si="1561"/>
        <v>0</v>
      </c>
      <c r="AC2259" s="37">
        <f t="shared" si="1562"/>
        <v>0</v>
      </c>
      <c r="AD2259" s="37">
        <f t="shared" si="1563"/>
        <v>0</v>
      </c>
      <c r="AF2259">
        <f>'Data TREND'!$BR$249</f>
        <v>112</v>
      </c>
      <c r="AG2259" s="37">
        <f>'Data TREND'!CH393</f>
        <v>852.20962692421062</v>
      </c>
      <c r="AH2259" s="37">
        <f>'Data TREND'!CI393</f>
        <v>303.70506570261057</v>
      </c>
      <c r="AI2259" s="37">
        <f>'Data TREND'!CJ393</f>
        <v>494.36800681262639</v>
      </c>
      <c r="AJ2259" s="37">
        <f>'Data TREND'!CK393</f>
        <v>1650.1462076271914</v>
      </c>
      <c r="AK2259" s="37">
        <f>'Data TREND'!CL393</f>
        <v>28.823558083848489</v>
      </c>
      <c r="AL2259" s="37">
        <f>'Data TREND'!CM393</f>
        <v>11.739135833269556</v>
      </c>
      <c r="AN2259" s="37">
        <f t="shared" si="1564"/>
        <v>0</v>
      </c>
      <c r="AO2259" s="37">
        <f t="shared" si="1565"/>
        <v>0</v>
      </c>
      <c r="AP2259" s="37">
        <f t="shared" si="1566"/>
        <v>0</v>
      </c>
      <c r="AQ2259" s="37">
        <f t="shared" si="1567"/>
        <v>0</v>
      </c>
      <c r="AR2259" s="37">
        <f t="shared" si="1568"/>
        <v>0</v>
      </c>
      <c r="AS2259" s="37">
        <f t="shared" si="1569"/>
        <v>0</v>
      </c>
      <c r="AU2259">
        <v>112</v>
      </c>
      <c r="AV2259" s="37">
        <f t="shared" si="1570"/>
        <v>642.09011831256089</v>
      </c>
      <c r="AW2259" s="37">
        <f t="shared" si="1571"/>
        <v>247.53903791516271</v>
      </c>
      <c r="AX2259" s="37">
        <f t="shared" si="1572"/>
        <v>495.37901109822576</v>
      </c>
      <c r="AY2259" s="37">
        <f t="shared" si="1573"/>
        <v>1384.8722326956174</v>
      </c>
      <c r="AZ2259" s="37">
        <f t="shared" si="1574"/>
        <v>27.996044533838205</v>
      </c>
      <c r="BA2259" s="37">
        <f t="shared" si="1575"/>
        <v>11.343785759775297</v>
      </c>
      <c r="BC2259">
        <v>112</v>
      </c>
      <c r="BD2259" s="37">
        <f>IF(Voorblad!$E$10=Rekenblad!BC2259,Rekenblad!AV2259,0)</f>
        <v>0</v>
      </c>
      <c r="BE2259" s="37">
        <f>IF(Voorblad!$E$10=Rekenblad!BC2259,Rekenblad!AW2259,0)</f>
        <v>0</v>
      </c>
      <c r="BF2259" s="37">
        <f>IF(Voorblad!$E$10=Rekenblad!BC2259,Rekenblad!AX2259,0)</f>
        <v>0</v>
      </c>
      <c r="BG2259" s="62">
        <f>IF(Voorblad!$E$10=Rekenblad!BC2259,Rekenblad!AY2259,0)</f>
        <v>0</v>
      </c>
      <c r="BH2259" s="37">
        <f>IF(Voorblad!$E$10=Rekenblad!BC2259,Rekenblad!AZ2259,0)</f>
        <v>0</v>
      </c>
      <c r="BI2259" s="37">
        <f>IF(Voorblad!$E$10=Rekenblad!BC2259,Rekenblad!BA2259,0)</f>
        <v>0</v>
      </c>
      <c r="BK2259">
        <v>112</v>
      </c>
      <c r="BL2259" s="37">
        <f>IF(Voorblad!$E$14=Rekenblad!$BL$2155,Rekenblad!BD2259,0)</f>
        <v>0</v>
      </c>
      <c r="BM2259" s="37">
        <f>IF(Voorblad!$E$14=Rekenblad!$BL$2155,Rekenblad!BE2259,0)</f>
        <v>0</v>
      </c>
      <c r="BN2259" s="37">
        <f>IF(Voorblad!$E$14=Rekenblad!$BL$2155,Rekenblad!BF2259,0)</f>
        <v>0</v>
      </c>
      <c r="BO2259" s="37">
        <f>IF(Voorblad!$E$14=Rekenblad!$BL$2155,Rekenblad!BG2259,0)</f>
        <v>0</v>
      </c>
      <c r="BP2259" s="37">
        <f>IF(Voorblad!$E$14=Rekenblad!$BL$2155,Rekenblad!BH2259,0)</f>
        <v>0</v>
      </c>
      <c r="BQ2259" s="37">
        <f>IF(Voorblad!$E$14=Rekenblad!$BL$2155,Rekenblad!BI2259,0)</f>
        <v>0</v>
      </c>
    </row>
    <row r="2260" spans="2:69" x14ac:dyDescent="0.25">
      <c r="B2260">
        <f>'Data TREND'!$BR$250</f>
        <v>113</v>
      </c>
      <c r="C2260" s="37">
        <f>'Data TREND'!BT394</f>
        <v>647.19685876142285</v>
      </c>
      <c r="D2260" s="37">
        <f>'Data TREND'!BU394</f>
        <v>249.54680454973638</v>
      </c>
      <c r="E2260" s="37">
        <f>'Data TREND'!BV394</f>
        <v>499.79226066922979</v>
      </c>
      <c r="F2260" s="37">
        <f>'Data TREND'!BW394</f>
        <v>1396.3976117274181</v>
      </c>
      <c r="G2260" s="37">
        <f>'Data TREND'!BX394</f>
        <v>27.850582021858465</v>
      </c>
      <c r="H2260" s="37">
        <f>'Data TREND'!BY394</f>
        <v>11.282021550754795</v>
      </c>
      <c r="J2260" s="37">
        <f t="shared" si="1552"/>
        <v>647.19685876142285</v>
      </c>
      <c r="K2260" s="37">
        <f t="shared" si="1553"/>
        <v>249.54680454973638</v>
      </c>
      <c r="L2260" s="37">
        <f t="shared" si="1554"/>
        <v>499.79226066922979</v>
      </c>
      <c r="M2260" s="37">
        <f t="shared" si="1555"/>
        <v>1396.3976117274181</v>
      </c>
      <c r="N2260" s="37">
        <f t="shared" si="1556"/>
        <v>27.850582021858465</v>
      </c>
      <c r="O2260" s="37">
        <f t="shared" si="1557"/>
        <v>11.282021550754795</v>
      </c>
      <c r="Q2260">
        <f>'Data TREND'!$BR$250</f>
        <v>113</v>
      </c>
      <c r="R2260" s="37">
        <f>'Data TREND'!CA394</f>
        <v>755.32797136488625</v>
      </c>
      <c r="S2260" s="37">
        <f>'Data TREND'!CB394</f>
        <v>300.03639927950468</v>
      </c>
      <c r="T2260" s="37">
        <f>'Data TREND'!CC394</f>
        <v>499.86830318679284</v>
      </c>
      <c r="U2260" s="37">
        <f>'Data TREND'!CD394</f>
        <v>1555.1684000194382</v>
      </c>
      <c r="V2260" s="37">
        <f>'Data TREND'!CE394</f>
        <v>29.336674827055226</v>
      </c>
      <c r="W2260" s="37">
        <f>'Data TREND'!CF394</f>
        <v>11.934571854662154</v>
      </c>
      <c r="Y2260" s="37">
        <f t="shared" si="1558"/>
        <v>0</v>
      </c>
      <c r="Z2260" s="37">
        <f t="shared" si="1559"/>
        <v>0</v>
      </c>
      <c r="AA2260" s="37">
        <f t="shared" si="1560"/>
        <v>0</v>
      </c>
      <c r="AB2260" s="37">
        <f t="shared" si="1561"/>
        <v>0</v>
      </c>
      <c r="AC2260" s="37">
        <f t="shared" si="1562"/>
        <v>0</v>
      </c>
      <c r="AD2260" s="37">
        <f t="shared" si="1563"/>
        <v>0</v>
      </c>
      <c r="AF2260">
        <f>'Data TREND'!$BR$250</f>
        <v>113</v>
      </c>
      <c r="AG2260" s="37">
        <f>'Data TREND'!CH394</f>
        <v>858.80085648377121</v>
      </c>
      <c r="AH2260" s="37">
        <f>'Data TREND'!CI394</f>
        <v>306.06924765407223</v>
      </c>
      <c r="AI2260" s="37">
        <f>'Data TREND'!CJ394</f>
        <v>498.74812211187214</v>
      </c>
      <c r="AJ2260" s="37">
        <f>'Data TREND'!CK394</f>
        <v>1663.4775436536702</v>
      </c>
      <c r="AK2260" s="37">
        <f>'Data TREND'!CL394</f>
        <v>28.50320643296611</v>
      </c>
      <c r="AL2260" s="37">
        <f>'Data TREND'!CM394</f>
        <v>11.605741906622901</v>
      </c>
      <c r="AN2260" s="37">
        <f t="shared" si="1564"/>
        <v>0</v>
      </c>
      <c r="AO2260" s="37">
        <f t="shared" si="1565"/>
        <v>0</v>
      </c>
      <c r="AP2260" s="37">
        <f t="shared" si="1566"/>
        <v>0</v>
      </c>
      <c r="AQ2260" s="37">
        <f t="shared" si="1567"/>
        <v>0</v>
      </c>
      <c r="AR2260" s="37">
        <f t="shared" si="1568"/>
        <v>0</v>
      </c>
      <c r="AS2260" s="37">
        <f t="shared" si="1569"/>
        <v>0</v>
      </c>
      <c r="AU2260">
        <v>113</v>
      </c>
      <c r="AV2260" s="37">
        <f t="shared" si="1570"/>
        <v>647.19685876142285</v>
      </c>
      <c r="AW2260" s="37">
        <f t="shared" si="1571"/>
        <v>249.54680454973638</v>
      </c>
      <c r="AX2260" s="37">
        <f t="shared" si="1572"/>
        <v>499.79226066922979</v>
      </c>
      <c r="AY2260" s="37">
        <f t="shared" si="1573"/>
        <v>1396.3976117274181</v>
      </c>
      <c r="AZ2260" s="37">
        <f t="shared" si="1574"/>
        <v>27.850582021858465</v>
      </c>
      <c r="BA2260" s="37">
        <f t="shared" si="1575"/>
        <v>11.282021550754795</v>
      </c>
      <c r="BC2260">
        <v>113</v>
      </c>
      <c r="BD2260" s="37">
        <f>IF(Voorblad!$E$10=Rekenblad!BC2260,Rekenblad!AV2260,0)</f>
        <v>0</v>
      </c>
      <c r="BE2260" s="37">
        <f>IF(Voorblad!$E$10=Rekenblad!BC2260,Rekenblad!AW2260,0)</f>
        <v>0</v>
      </c>
      <c r="BF2260" s="37">
        <f>IF(Voorblad!$E$10=Rekenblad!BC2260,Rekenblad!AX2260,0)</f>
        <v>0</v>
      </c>
      <c r="BG2260" s="62">
        <f>IF(Voorblad!$E$10=Rekenblad!BC2260,Rekenblad!AY2260,0)</f>
        <v>0</v>
      </c>
      <c r="BH2260" s="37">
        <f>IF(Voorblad!$E$10=Rekenblad!BC2260,Rekenblad!AZ2260,0)</f>
        <v>0</v>
      </c>
      <c r="BI2260" s="37">
        <f>IF(Voorblad!$E$10=Rekenblad!BC2260,Rekenblad!BA2260,0)</f>
        <v>0</v>
      </c>
      <c r="BK2260">
        <v>113</v>
      </c>
      <c r="BL2260" s="37">
        <f>IF(Voorblad!$E$14=Rekenblad!$BL$2155,Rekenblad!BD2260,0)</f>
        <v>0</v>
      </c>
      <c r="BM2260" s="37">
        <f>IF(Voorblad!$E$14=Rekenblad!$BL$2155,Rekenblad!BE2260,0)</f>
        <v>0</v>
      </c>
      <c r="BN2260" s="37">
        <f>IF(Voorblad!$E$14=Rekenblad!$BL$2155,Rekenblad!BF2260,0)</f>
        <v>0</v>
      </c>
      <c r="BO2260" s="37">
        <f>IF(Voorblad!$E$14=Rekenblad!$BL$2155,Rekenblad!BG2260,0)</f>
        <v>0</v>
      </c>
      <c r="BP2260" s="37">
        <f>IF(Voorblad!$E$14=Rekenblad!$BL$2155,Rekenblad!BH2260,0)</f>
        <v>0</v>
      </c>
      <c r="BQ2260" s="37">
        <f>IF(Voorblad!$E$14=Rekenblad!$BL$2155,Rekenblad!BI2260,0)</f>
        <v>0</v>
      </c>
    </row>
    <row r="2261" spans="2:69" x14ac:dyDescent="0.25">
      <c r="B2261">
        <f>'Data TREND'!$BR$251</f>
        <v>114</v>
      </c>
      <c r="C2261" s="37">
        <f>'Data TREND'!BT395</f>
        <v>652.3035992102848</v>
      </c>
      <c r="D2261" s="37">
        <f>'Data TREND'!BU395</f>
        <v>251.55457118431005</v>
      </c>
      <c r="E2261" s="37">
        <f>'Data TREND'!BV395</f>
        <v>504.20551024023371</v>
      </c>
      <c r="F2261" s="37">
        <f>'Data TREND'!BW395</f>
        <v>1407.9229907592185</v>
      </c>
      <c r="G2261" s="37">
        <f>'Data TREND'!BX395</f>
        <v>27.70511950987872</v>
      </c>
      <c r="H2261" s="37">
        <f>'Data TREND'!BY395</f>
        <v>11.220257341734293</v>
      </c>
      <c r="J2261" s="37">
        <f t="shared" si="1552"/>
        <v>652.3035992102848</v>
      </c>
      <c r="K2261" s="37">
        <f t="shared" si="1553"/>
        <v>251.55457118431005</v>
      </c>
      <c r="L2261" s="37">
        <f t="shared" si="1554"/>
        <v>504.20551024023371</v>
      </c>
      <c r="M2261" s="37">
        <f t="shared" si="1555"/>
        <v>1407.9229907592185</v>
      </c>
      <c r="N2261" s="37">
        <f t="shared" si="1556"/>
        <v>27.70511950987872</v>
      </c>
      <c r="O2261" s="37">
        <f t="shared" si="1557"/>
        <v>11.220257341734293</v>
      </c>
      <c r="Q2261">
        <f>'Data TREND'!$BR$251</f>
        <v>114</v>
      </c>
      <c r="R2261" s="37">
        <f>'Data TREND'!CA395</f>
        <v>761.20809881543823</v>
      </c>
      <c r="S2261" s="37">
        <f>'Data TREND'!CB395</f>
        <v>302.36714715704545</v>
      </c>
      <c r="T2261" s="37">
        <f>'Data TREND'!CC395</f>
        <v>504.29197985649853</v>
      </c>
      <c r="U2261" s="37">
        <f>'Data TREND'!CD395</f>
        <v>1567.8049794515141</v>
      </c>
      <c r="V2261" s="37">
        <f>'Data TREND'!CE395</f>
        <v>29.117014371959321</v>
      </c>
      <c r="W2261" s="37">
        <f>'Data TREND'!CF395</f>
        <v>11.84403245465454</v>
      </c>
      <c r="Y2261" s="37">
        <f t="shared" si="1558"/>
        <v>0</v>
      </c>
      <c r="Z2261" s="37">
        <f t="shared" si="1559"/>
        <v>0</v>
      </c>
      <c r="AA2261" s="37">
        <f t="shared" si="1560"/>
        <v>0</v>
      </c>
      <c r="AB2261" s="37">
        <f t="shared" si="1561"/>
        <v>0</v>
      </c>
      <c r="AC2261" s="37">
        <f t="shared" si="1562"/>
        <v>0</v>
      </c>
      <c r="AD2261" s="37">
        <f t="shared" si="1563"/>
        <v>0</v>
      </c>
      <c r="AF2261">
        <f>'Data TREND'!$BR$251</f>
        <v>114</v>
      </c>
      <c r="AG2261" s="37">
        <f>'Data TREND'!CH395</f>
        <v>865.3920860433318</v>
      </c>
      <c r="AH2261" s="37">
        <f>'Data TREND'!CI395</f>
        <v>308.43342960553395</v>
      </c>
      <c r="AI2261" s="37">
        <f>'Data TREND'!CJ395</f>
        <v>503.12823741111794</v>
      </c>
      <c r="AJ2261" s="37">
        <f>'Data TREND'!CK395</f>
        <v>1676.8088796801489</v>
      </c>
      <c r="AK2261" s="37">
        <f>'Data TREND'!CL395</f>
        <v>28.18285478208373</v>
      </c>
      <c r="AL2261" s="37">
        <f>'Data TREND'!CM395</f>
        <v>11.472347979976249</v>
      </c>
      <c r="AN2261" s="37">
        <f t="shared" si="1564"/>
        <v>0</v>
      </c>
      <c r="AO2261" s="37">
        <f t="shared" si="1565"/>
        <v>0</v>
      </c>
      <c r="AP2261" s="37">
        <f t="shared" si="1566"/>
        <v>0</v>
      </c>
      <c r="AQ2261" s="37">
        <f t="shared" si="1567"/>
        <v>0</v>
      </c>
      <c r="AR2261" s="37">
        <f t="shared" si="1568"/>
        <v>0</v>
      </c>
      <c r="AS2261" s="37">
        <f t="shared" si="1569"/>
        <v>0</v>
      </c>
      <c r="AU2261">
        <v>114</v>
      </c>
      <c r="AV2261" s="37">
        <f t="shared" si="1570"/>
        <v>652.3035992102848</v>
      </c>
      <c r="AW2261" s="37">
        <f t="shared" si="1571"/>
        <v>251.55457118431005</v>
      </c>
      <c r="AX2261" s="37">
        <f t="shared" si="1572"/>
        <v>504.20551024023371</v>
      </c>
      <c r="AY2261" s="37">
        <f t="shared" si="1573"/>
        <v>1407.9229907592185</v>
      </c>
      <c r="AZ2261" s="37">
        <f t="shared" si="1574"/>
        <v>27.70511950987872</v>
      </c>
      <c r="BA2261" s="37">
        <f t="shared" si="1575"/>
        <v>11.220257341734293</v>
      </c>
      <c r="BC2261">
        <v>114</v>
      </c>
      <c r="BD2261" s="37">
        <f>IF(Voorblad!$E$10=Rekenblad!BC2261,Rekenblad!AV2261,0)</f>
        <v>0</v>
      </c>
      <c r="BE2261" s="37">
        <f>IF(Voorblad!$E$10=Rekenblad!BC2261,Rekenblad!AW2261,0)</f>
        <v>0</v>
      </c>
      <c r="BF2261" s="37">
        <f>IF(Voorblad!$E$10=Rekenblad!BC2261,Rekenblad!AX2261,0)</f>
        <v>0</v>
      </c>
      <c r="BG2261" s="62">
        <f>IF(Voorblad!$E$10=Rekenblad!BC2261,Rekenblad!AY2261,0)</f>
        <v>0</v>
      </c>
      <c r="BH2261" s="37">
        <f>IF(Voorblad!$E$10=Rekenblad!BC2261,Rekenblad!AZ2261,0)</f>
        <v>0</v>
      </c>
      <c r="BI2261" s="37">
        <f>IF(Voorblad!$E$10=Rekenblad!BC2261,Rekenblad!BA2261,0)</f>
        <v>0</v>
      </c>
      <c r="BK2261">
        <v>114</v>
      </c>
      <c r="BL2261" s="37">
        <f>IF(Voorblad!$E$14=Rekenblad!$BL$2155,Rekenblad!BD2261,0)</f>
        <v>0</v>
      </c>
      <c r="BM2261" s="37">
        <f>IF(Voorblad!$E$14=Rekenblad!$BL$2155,Rekenblad!BE2261,0)</f>
        <v>0</v>
      </c>
      <c r="BN2261" s="37">
        <f>IF(Voorblad!$E$14=Rekenblad!$BL$2155,Rekenblad!BF2261,0)</f>
        <v>0</v>
      </c>
      <c r="BO2261" s="37">
        <f>IF(Voorblad!$E$14=Rekenblad!$BL$2155,Rekenblad!BG2261,0)</f>
        <v>0</v>
      </c>
      <c r="BP2261" s="37">
        <f>IF(Voorblad!$E$14=Rekenblad!$BL$2155,Rekenblad!BH2261,0)</f>
        <v>0</v>
      </c>
      <c r="BQ2261" s="37">
        <f>IF(Voorblad!$E$14=Rekenblad!$BL$2155,Rekenblad!BI2261,0)</f>
        <v>0</v>
      </c>
    </row>
    <row r="2262" spans="2:69" x14ac:dyDescent="0.25">
      <c r="B2262">
        <f>'Data TREND'!$BR$252</f>
        <v>115</v>
      </c>
      <c r="C2262" s="37">
        <f>'Data TREND'!BT396</f>
        <v>657.41033965914687</v>
      </c>
      <c r="D2262" s="37">
        <f>'Data TREND'!BU396</f>
        <v>253.56233781888372</v>
      </c>
      <c r="E2262" s="37">
        <f>'Data TREND'!BV396</f>
        <v>508.61875981123774</v>
      </c>
      <c r="F2262" s="37">
        <f>'Data TREND'!BW396</f>
        <v>1419.4483697910191</v>
      </c>
      <c r="G2262" s="37">
        <f>'Data TREND'!BX396</f>
        <v>27.55965699789898</v>
      </c>
      <c r="H2262" s="37">
        <f>'Data TREND'!BY396</f>
        <v>11.15849313271379</v>
      </c>
      <c r="J2262" s="37">
        <f t="shared" si="1552"/>
        <v>657.41033965914687</v>
      </c>
      <c r="K2262" s="37">
        <f t="shared" si="1553"/>
        <v>253.56233781888372</v>
      </c>
      <c r="L2262" s="37">
        <f t="shared" si="1554"/>
        <v>508.61875981123774</v>
      </c>
      <c r="M2262" s="37">
        <f t="shared" si="1555"/>
        <v>1419.4483697910191</v>
      </c>
      <c r="N2262" s="37">
        <f t="shared" si="1556"/>
        <v>27.55965699789898</v>
      </c>
      <c r="O2262" s="37">
        <f t="shared" si="1557"/>
        <v>11.15849313271379</v>
      </c>
      <c r="Q2262">
        <f>'Data TREND'!$BR$252</f>
        <v>115</v>
      </c>
      <c r="R2262" s="37">
        <f>'Data TREND'!CA396</f>
        <v>767.08822626598999</v>
      </c>
      <c r="S2262" s="37">
        <f>'Data TREND'!CB396</f>
        <v>304.69789503458622</v>
      </c>
      <c r="T2262" s="37">
        <f>'Data TREND'!CC396</f>
        <v>508.71565652620421</v>
      </c>
      <c r="U2262" s="37">
        <f>'Data TREND'!CD396</f>
        <v>1580.4415588835902</v>
      </c>
      <c r="V2262" s="37">
        <f>'Data TREND'!CE396</f>
        <v>28.897353916863413</v>
      </c>
      <c r="W2262" s="37">
        <f>'Data TREND'!CF396</f>
        <v>11.753493054646924</v>
      </c>
      <c r="Y2262" s="37">
        <f t="shared" si="1558"/>
        <v>0</v>
      </c>
      <c r="Z2262" s="37">
        <f t="shared" si="1559"/>
        <v>0</v>
      </c>
      <c r="AA2262" s="37">
        <f t="shared" si="1560"/>
        <v>0</v>
      </c>
      <c r="AB2262" s="37">
        <f t="shared" si="1561"/>
        <v>0</v>
      </c>
      <c r="AC2262" s="37">
        <f t="shared" si="1562"/>
        <v>0</v>
      </c>
      <c r="AD2262" s="37">
        <f t="shared" si="1563"/>
        <v>0</v>
      </c>
      <c r="AF2262">
        <f>'Data TREND'!$BR$252</f>
        <v>115</v>
      </c>
      <c r="AG2262" s="37">
        <f>'Data TREND'!CH396</f>
        <v>871.98331560289262</v>
      </c>
      <c r="AH2262" s="37">
        <f>'Data TREND'!CI396</f>
        <v>310.79761155699561</v>
      </c>
      <c r="AI2262" s="37">
        <f>'Data TREND'!CJ396</f>
        <v>507.50835271036368</v>
      </c>
      <c r="AJ2262" s="37">
        <f>'Data TREND'!CK396</f>
        <v>1690.1402157066277</v>
      </c>
      <c r="AK2262" s="37">
        <f>'Data TREND'!CL396</f>
        <v>27.86250313120135</v>
      </c>
      <c r="AL2262" s="37">
        <f>'Data TREND'!CM396</f>
        <v>11.338954053329594</v>
      </c>
      <c r="AN2262" s="37">
        <f t="shared" si="1564"/>
        <v>0</v>
      </c>
      <c r="AO2262" s="37">
        <f t="shared" si="1565"/>
        <v>0</v>
      </c>
      <c r="AP2262" s="37">
        <f t="shared" si="1566"/>
        <v>0</v>
      </c>
      <c r="AQ2262" s="37">
        <f t="shared" si="1567"/>
        <v>0</v>
      </c>
      <c r="AR2262" s="37">
        <f t="shared" si="1568"/>
        <v>0</v>
      </c>
      <c r="AS2262" s="37">
        <f t="shared" si="1569"/>
        <v>0</v>
      </c>
      <c r="AU2262">
        <v>115</v>
      </c>
      <c r="AV2262" s="37">
        <f t="shared" si="1570"/>
        <v>657.41033965914687</v>
      </c>
      <c r="AW2262" s="37">
        <f t="shared" si="1571"/>
        <v>253.56233781888372</v>
      </c>
      <c r="AX2262" s="37">
        <f t="shared" si="1572"/>
        <v>508.61875981123774</v>
      </c>
      <c r="AY2262" s="37">
        <f t="shared" si="1573"/>
        <v>1419.4483697910191</v>
      </c>
      <c r="AZ2262" s="37">
        <f t="shared" si="1574"/>
        <v>27.55965699789898</v>
      </c>
      <c r="BA2262" s="37">
        <f t="shared" si="1575"/>
        <v>11.15849313271379</v>
      </c>
      <c r="BC2262">
        <v>115</v>
      </c>
      <c r="BD2262" s="37">
        <f>IF(Voorblad!$E$10=Rekenblad!BC2262,Rekenblad!AV2262,0)</f>
        <v>0</v>
      </c>
      <c r="BE2262" s="37">
        <f>IF(Voorblad!$E$10=Rekenblad!BC2262,Rekenblad!AW2262,0)</f>
        <v>0</v>
      </c>
      <c r="BF2262" s="37">
        <f>IF(Voorblad!$E$10=Rekenblad!BC2262,Rekenblad!AX2262,0)</f>
        <v>0</v>
      </c>
      <c r="BG2262" s="62">
        <f>IF(Voorblad!$E$10=Rekenblad!BC2262,Rekenblad!AY2262,0)</f>
        <v>0</v>
      </c>
      <c r="BH2262" s="37">
        <f>IF(Voorblad!$E$10=Rekenblad!BC2262,Rekenblad!AZ2262,0)</f>
        <v>0</v>
      </c>
      <c r="BI2262" s="37">
        <f>IF(Voorblad!$E$10=Rekenblad!BC2262,Rekenblad!BA2262,0)</f>
        <v>0</v>
      </c>
      <c r="BK2262">
        <v>115</v>
      </c>
      <c r="BL2262" s="37">
        <f>IF(Voorblad!$E$14=Rekenblad!$BL$2155,Rekenblad!BD2262,0)</f>
        <v>0</v>
      </c>
      <c r="BM2262" s="37">
        <f>IF(Voorblad!$E$14=Rekenblad!$BL$2155,Rekenblad!BE2262,0)</f>
        <v>0</v>
      </c>
      <c r="BN2262" s="37">
        <f>IF(Voorblad!$E$14=Rekenblad!$BL$2155,Rekenblad!BF2262,0)</f>
        <v>0</v>
      </c>
      <c r="BO2262" s="37">
        <f>IF(Voorblad!$E$14=Rekenblad!$BL$2155,Rekenblad!BG2262,0)</f>
        <v>0</v>
      </c>
      <c r="BP2262" s="37">
        <f>IF(Voorblad!$E$14=Rekenblad!$BL$2155,Rekenblad!BH2262,0)</f>
        <v>0</v>
      </c>
      <c r="BQ2262" s="37">
        <f>IF(Voorblad!$E$14=Rekenblad!$BL$2155,Rekenblad!BI2262,0)</f>
        <v>0</v>
      </c>
    </row>
    <row r="2263" spans="2:69" x14ac:dyDescent="0.25">
      <c r="B2263">
        <f>'Data TREND'!$BR$253</f>
        <v>116</v>
      </c>
      <c r="C2263" s="37">
        <f>'Data TREND'!BT397</f>
        <v>662.51708010800883</v>
      </c>
      <c r="D2263" s="37">
        <f>'Data TREND'!BU397</f>
        <v>255.57010445345736</v>
      </c>
      <c r="E2263" s="37">
        <f>'Data TREND'!BV397</f>
        <v>513.03200938224177</v>
      </c>
      <c r="F2263" s="37">
        <f>'Data TREND'!BW397</f>
        <v>1430.9737488228195</v>
      </c>
      <c r="G2263" s="37">
        <f>'Data TREND'!BX397</f>
        <v>27.414194485919239</v>
      </c>
      <c r="H2263" s="37">
        <f>'Data TREND'!BY397</f>
        <v>11.096728923693288</v>
      </c>
      <c r="J2263" s="37">
        <f t="shared" si="1552"/>
        <v>662.51708010800883</v>
      </c>
      <c r="K2263" s="37">
        <f t="shared" si="1553"/>
        <v>255.57010445345736</v>
      </c>
      <c r="L2263" s="37">
        <f t="shared" si="1554"/>
        <v>513.03200938224177</v>
      </c>
      <c r="M2263" s="37">
        <f t="shared" si="1555"/>
        <v>1430.9737488228195</v>
      </c>
      <c r="N2263" s="37">
        <f t="shared" si="1556"/>
        <v>27.414194485919239</v>
      </c>
      <c r="O2263" s="37">
        <f t="shared" si="1557"/>
        <v>11.096728923693288</v>
      </c>
      <c r="Q2263">
        <f>'Data TREND'!$BR$253</f>
        <v>116</v>
      </c>
      <c r="R2263" s="37">
        <f>'Data TREND'!CA397</f>
        <v>772.96835371654197</v>
      </c>
      <c r="S2263" s="37">
        <f>'Data TREND'!CB397</f>
        <v>307.028642912127</v>
      </c>
      <c r="T2263" s="37">
        <f>'Data TREND'!CC397</f>
        <v>513.1393331959099</v>
      </c>
      <c r="U2263" s="37">
        <f>'Data TREND'!CD397</f>
        <v>1593.0781383156664</v>
      </c>
      <c r="V2263" s="37">
        <f>'Data TREND'!CE397</f>
        <v>28.677693461767507</v>
      </c>
      <c r="W2263" s="37">
        <f>'Data TREND'!CF397</f>
        <v>11.66295365463931</v>
      </c>
      <c r="Y2263" s="37">
        <f t="shared" si="1558"/>
        <v>0</v>
      </c>
      <c r="Z2263" s="37">
        <f t="shared" si="1559"/>
        <v>0</v>
      </c>
      <c r="AA2263" s="37">
        <f t="shared" si="1560"/>
        <v>0</v>
      </c>
      <c r="AB2263" s="37">
        <f t="shared" si="1561"/>
        <v>0</v>
      </c>
      <c r="AC2263" s="37">
        <f t="shared" si="1562"/>
        <v>0</v>
      </c>
      <c r="AD2263" s="37">
        <f t="shared" si="1563"/>
        <v>0</v>
      </c>
      <c r="AF2263">
        <f>'Data TREND'!$BR$253</f>
        <v>116</v>
      </c>
      <c r="AG2263" s="37">
        <f>'Data TREND'!CH397</f>
        <v>878.57454516245321</v>
      </c>
      <c r="AH2263" s="37">
        <f>'Data TREND'!CI397</f>
        <v>313.16179350845732</v>
      </c>
      <c r="AI2263" s="37">
        <f>'Data TREND'!CJ397</f>
        <v>511.88846800960948</v>
      </c>
      <c r="AJ2263" s="37">
        <f>'Data TREND'!CK397</f>
        <v>1703.4715517331065</v>
      </c>
      <c r="AK2263" s="37">
        <f>'Data TREND'!CL397</f>
        <v>27.542151480318971</v>
      </c>
      <c r="AL2263" s="37">
        <f>'Data TREND'!CM397</f>
        <v>11.20556012668294</v>
      </c>
      <c r="AN2263" s="37">
        <f t="shared" si="1564"/>
        <v>0</v>
      </c>
      <c r="AO2263" s="37">
        <f t="shared" si="1565"/>
        <v>0</v>
      </c>
      <c r="AP2263" s="37">
        <f t="shared" si="1566"/>
        <v>0</v>
      </c>
      <c r="AQ2263" s="37">
        <f t="shared" si="1567"/>
        <v>0</v>
      </c>
      <c r="AR2263" s="37">
        <f t="shared" si="1568"/>
        <v>0</v>
      </c>
      <c r="AS2263" s="37">
        <f t="shared" si="1569"/>
        <v>0</v>
      </c>
      <c r="AU2263">
        <v>116</v>
      </c>
      <c r="AV2263" s="37">
        <f t="shared" si="1570"/>
        <v>662.51708010800883</v>
      </c>
      <c r="AW2263" s="37">
        <f t="shared" si="1571"/>
        <v>255.57010445345736</v>
      </c>
      <c r="AX2263" s="37">
        <f t="shared" si="1572"/>
        <v>513.03200938224177</v>
      </c>
      <c r="AY2263" s="37">
        <f t="shared" si="1573"/>
        <v>1430.9737488228195</v>
      </c>
      <c r="AZ2263" s="37">
        <f t="shared" si="1574"/>
        <v>27.414194485919239</v>
      </c>
      <c r="BA2263" s="37">
        <f t="shared" si="1575"/>
        <v>11.096728923693288</v>
      </c>
      <c r="BC2263">
        <v>116</v>
      </c>
      <c r="BD2263" s="37">
        <f>IF(Voorblad!$E$10=Rekenblad!BC2263,Rekenblad!AV2263,0)</f>
        <v>0</v>
      </c>
      <c r="BE2263" s="37">
        <f>IF(Voorblad!$E$10=Rekenblad!BC2263,Rekenblad!AW2263,0)</f>
        <v>0</v>
      </c>
      <c r="BF2263" s="37">
        <f>IF(Voorblad!$E$10=Rekenblad!BC2263,Rekenblad!AX2263,0)</f>
        <v>0</v>
      </c>
      <c r="BG2263" s="62">
        <f>IF(Voorblad!$E$10=Rekenblad!BC2263,Rekenblad!AY2263,0)</f>
        <v>0</v>
      </c>
      <c r="BH2263" s="37">
        <f>IF(Voorblad!$E$10=Rekenblad!BC2263,Rekenblad!AZ2263,0)</f>
        <v>0</v>
      </c>
      <c r="BI2263" s="37">
        <f>IF(Voorblad!$E$10=Rekenblad!BC2263,Rekenblad!BA2263,0)</f>
        <v>0</v>
      </c>
      <c r="BK2263">
        <v>116</v>
      </c>
      <c r="BL2263" s="37">
        <f>IF(Voorblad!$E$14=Rekenblad!$BL$2155,Rekenblad!BD2263,0)</f>
        <v>0</v>
      </c>
      <c r="BM2263" s="37">
        <f>IF(Voorblad!$E$14=Rekenblad!$BL$2155,Rekenblad!BE2263,0)</f>
        <v>0</v>
      </c>
      <c r="BN2263" s="37">
        <f>IF(Voorblad!$E$14=Rekenblad!$BL$2155,Rekenblad!BF2263,0)</f>
        <v>0</v>
      </c>
      <c r="BO2263" s="37">
        <f>IF(Voorblad!$E$14=Rekenblad!$BL$2155,Rekenblad!BG2263,0)</f>
        <v>0</v>
      </c>
      <c r="BP2263" s="37">
        <f>IF(Voorblad!$E$14=Rekenblad!$BL$2155,Rekenblad!BH2263,0)</f>
        <v>0</v>
      </c>
      <c r="BQ2263" s="37">
        <f>IF(Voorblad!$E$14=Rekenblad!$BL$2155,Rekenblad!BI2263,0)</f>
        <v>0</v>
      </c>
    </row>
    <row r="2264" spans="2:69" x14ac:dyDescent="0.25">
      <c r="B2264">
        <f>'Data TREND'!$BR$254</f>
        <v>117</v>
      </c>
      <c r="C2264" s="37">
        <f>'Data TREND'!BT398</f>
        <v>667.62382055687078</v>
      </c>
      <c r="D2264" s="37">
        <f>'Data TREND'!BU398</f>
        <v>257.57787108803103</v>
      </c>
      <c r="E2264" s="37">
        <f>'Data TREND'!BV398</f>
        <v>517.4452589532458</v>
      </c>
      <c r="F2264" s="37">
        <f>'Data TREND'!BW398</f>
        <v>1442.4991278546202</v>
      </c>
      <c r="G2264" s="37">
        <f>'Data TREND'!BX398</f>
        <v>27.268731973939495</v>
      </c>
      <c r="H2264" s="37">
        <f>'Data TREND'!BY398</f>
        <v>11.034964714672785</v>
      </c>
      <c r="J2264" s="37">
        <f t="shared" si="1552"/>
        <v>667.62382055687078</v>
      </c>
      <c r="K2264" s="37">
        <f t="shared" si="1553"/>
        <v>257.57787108803103</v>
      </c>
      <c r="L2264" s="37">
        <f t="shared" si="1554"/>
        <v>517.4452589532458</v>
      </c>
      <c r="M2264" s="37">
        <f t="shared" si="1555"/>
        <v>1442.4991278546202</v>
      </c>
      <c r="N2264" s="37">
        <f t="shared" si="1556"/>
        <v>27.268731973939495</v>
      </c>
      <c r="O2264" s="37">
        <f t="shared" si="1557"/>
        <v>11.034964714672785</v>
      </c>
      <c r="Q2264">
        <f>'Data TREND'!$BR$254</f>
        <v>117</v>
      </c>
      <c r="R2264" s="37">
        <f>'Data TREND'!CA398</f>
        <v>778.84848116709372</v>
      </c>
      <c r="S2264" s="37">
        <f>'Data TREND'!CB398</f>
        <v>309.35939078966777</v>
      </c>
      <c r="T2264" s="37">
        <f>'Data TREND'!CC398</f>
        <v>517.56300986561564</v>
      </c>
      <c r="U2264" s="37">
        <f>'Data TREND'!CD398</f>
        <v>1605.7147177477423</v>
      </c>
      <c r="V2264" s="37">
        <f>'Data TREND'!CE398</f>
        <v>28.458033006671602</v>
      </c>
      <c r="W2264" s="37">
        <f>'Data TREND'!CF398</f>
        <v>11.572414254631694</v>
      </c>
      <c r="Y2264" s="37">
        <f t="shared" si="1558"/>
        <v>0</v>
      </c>
      <c r="Z2264" s="37">
        <f t="shared" si="1559"/>
        <v>0</v>
      </c>
      <c r="AA2264" s="37">
        <f t="shared" si="1560"/>
        <v>0</v>
      </c>
      <c r="AB2264" s="37">
        <f t="shared" si="1561"/>
        <v>0</v>
      </c>
      <c r="AC2264" s="37">
        <f t="shared" si="1562"/>
        <v>0</v>
      </c>
      <c r="AD2264" s="37">
        <f t="shared" si="1563"/>
        <v>0</v>
      </c>
      <c r="AF2264">
        <f>'Data TREND'!$BR$254</f>
        <v>117</v>
      </c>
      <c r="AG2264" s="37">
        <f>'Data TREND'!CH398</f>
        <v>885.16577472201379</v>
      </c>
      <c r="AH2264" s="37">
        <f>'Data TREND'!CI398</f>
        <v>315.52597545991898</v>
      </c>
      <c r="AI2264" s="37">
        <f>'Data TREND'!CJ398</f>
        <v>516.26858330885534</v>
      </c>
      <c r="AJ2264" s="37">
        <f>'Data TREND'!CK398</f>
        <v>1716.8028877595852</v>
      </c>
      <c r="AK2264" s="37">
        <f>'Data TREND'!CL398</f>
        <v>27.221799829436591</v>
      </c>
      <c r="AL2264" s="37">
        <f>'Data TREND'!CM398</f>
        <v>11.072166200036285</v>
      </c>
      <c r="AN2264" s="37">
        <f t="shared" si="1564"/>
        <v>0</v>
      </c>
      <c r="AO2264" s="37">
        <f t="shared" si="1565"/>
        <v>0</v>
      </c>
      <c r="AP2264" s="37">
        <f t="shared" si="1566"/>
        <v>0</v>
      </c>
      <c r="AQ2264" s="37">
        <f t="shared" si="1567"/>
        <v>0</v>
      </c>
      <c r="AR2264" s="37">
        <f t="shared" si="1568"/>
        <v>0</v>
      </c>
      <c r="AS2264" s="37">
        <f t="shared" si="1569"/>
        <v>0</v>
      </c>
      <c r="AU2264">
        <v>117</v>
      </c>
      <c r="AV2264" s="37">
        <f t="shared" si="1570"/>
        <v>667.62382055687078</v>
      </c>
      <c r="AW2264" s="37">
        <f t="shared" si="1571"/>
        <v>257.57787108803103</v>
      </c>
      <c r="AX2264" s="37">
        <f t="shared" si="1572"/>
        <v>517.4452589532458</v>
      </c>
      <c r="AY2264" s="37">
        <f t="shared" si="1573"/>
        <v>1442.4991278546202</v>
      </c>
      <c r="AZ2264" s="37">
        <f t="shared" si="1574"/>
        <v>27.268731973939495</v>
      </c>
      <c r="BA2264" s="37">
        <f t="shared" si="1575"/>
        <v>11.034964714672785</v>
      </c>
      <c r="BC2264">
        <v>117</v>
      </c>
      <c r="BD2264" s="37">
        <f>IF(Voorblad!$E$10=Rekenblad!BC2264,Rekenblad!AV2264,0)</f>
        <v>0</v>
      </c>
      <c r="BE2264" s="37">
        <f>IF(Voorblad!$E$10=Rekenblad!BC2264,Rekenblad!AW2264,0)</f>
        <v>0</v>
      </c>
      <c r="BF2264" s="37">
        <f>IF(Voorblad!$E$10=Rekenblad!BC2264,Rekenblad!AX2264,0)</f>
        <v>0</v>
      </c>
      <c r="BG2264" s="62">
        <f>IF(Voorblad!$E$10=Rekenblad!BC2264,Rekenblad!AY2264,0)</f>
        <v>0</v>
      </c>
      <c r="BH2264" s="37">
        <f>IF(Voorblad!$E$10=Rekenblad!BC2264,Rekenblad!AZ2264,0)</f>
        <v>0</v>
      </c>
      <c r="BI2264" s="37">
        <f>IF(Voorblad!$E$10=Rekenblad!BC2264,Rekenblad!BA2264,0)</f>
        <v>0</v>
      </c>
      <c r="BK2264">
        <v>117</v>
      </c>
      <c r="BL2264" s="37">
        <f>IF(Voorblad!$E$14=Rekenblad!$BL$2155,Rekenblad!BD2264,0)</f>
        <v>0</v>
      </c>
      <c r="BM2264" s="37">
        <f>IF(Voorblad!$E$14=Rekenblad!$BL$2155,Rekenblad!BE2264,0)</f>
        <v>0</v>
      </c>
      <c r="BN2264" s="37">
        <f>IF(Voorblad!$E$14=Rekenblad!$BL$2155,Rekenblad!BF2264,0)</f>
        <v>0</v>
      </c>
      <c r="BO2264" s="37">
        <f>IF(Voorblad!$E$14=Rekenblad!$BL$2155,Rekenblad!BG2264,0)</f>
        <v>0</v>
      </c>
      <c r="BP2264" s="37">
        <f>IF(Voorblad!$E$14=Rekenblad!$BL$2155,Rekenblad!BH2264,0)</f>
        <v>0</v>
      </c>
      <c r="BQ2264" s="37">
        <f>IF(Voorblad!$E$14=Rekenblad!$BL$2155,Rekenblad!BI2264,0)</f>
        <v>0</v>
      </c>
    </row>
    <row r="2265" spans="2:69" x14ac:dyDescent="0.25">
      <c r="B2265">
        <f>'Data TREND'!$BR$255</f>
        <v>118</v>
      </c>
      <c r="C2265" s="37">
        <f>'Data TREND'!BT399</f>
        <v>672.73056100573274</v>
      </c>
      <c r="D2265" s="37">
        <f>'Data TREND'!BU399</f>
        <v>259.5856377226047</v>
      </c>
      <c r="E2265" s="37">
        <f>'Data TREND'!BV399</f>
        <v>521.85850852424971</v>
      </c>
      <c r="F2265" s="37">
        <f>'Data TREND'!BW399</f>
        <v>1454.0245068864208</v>
      </c>
      <c r="G2265" s="37">
        <f>'Data TREND'!BX399</f>
        <v>27.123269461959755</v>
      </c>
      <c r="H2265" s="37">
        <f>'Data TREND'!BY399</f>
        <v>10.973200505652281</v>
      </c>
      <c r="J2265" s="37">
        <f t="shared" si="1552"/>
        <v>672.73056100573274</v>
      </c>
      <c r="K2265" s="37">
        <f t="shared" si="1553"/>
        <v>259.5856377226047</v>
      </c>
      <c r="L2265" s="37">
        <f t="shared" si="1554"/>
        <v>521.85850852424971</v>
      </c>
      <c r="M2265" s="37">
        <f t="shared" si="1555"/>
        <v>1454.0245068864208</v>
      </c>
      <c r="N2265" s="37">
        <f t="shared" si="1556"/>
        <v>27.123269461959755</v>
      </c>
      <c r="O2265" s="37">
        <f t="shared" si="1557"/>
        <v>10.973200505652281</v>
      </c>
      <c r="Q2265">
        <f>'Data TREND'!$BR$255</f>
        <v>118</v>
      </c>
      <c r="R2265" s="37">
        <f>'Data TREND'!CA399</f>
        <v>784.7286086176457</v>
      </c>
      <c r="S2265" s="37">
        <f>'Data TREND'!CB399</f>
        <v>311.69013866720854</v>
      </c>
      <c r="T2265" s="37">
        <f>'Data TREND'!CC399</f>
        <v>521.98668653532127</v>
      </c>
      <c r="U2265" s="37">
        <f>'Data TREND'!CD399</f>
        <v>1618.3512971798184</v>
      </c>
      <c r="V2265" s="37">
        <f>'Data TREND'!CE399</f>
        <v>28.238372551575694</v>
      </c>
      <c r="W2265" s="37">
        <f>'Data TREND'!CF399</f>
        <v>11.481874854624079</v>
      </c>
      <c r="Y2265" s="37">
        <f t="shared" si="1558"/>
        <v>0</v>
      </c>
      <c r="Z2265" s="37">
        <f t="shared" si="1559"/>
        <v>0</v>
      </c>
      <c r="AA2265" s="37">
        <f t="shared" si="1560"/>
        <v>0</v>
      </c>
      <c r="AB2265" s="37">
        <f t="shared" si="1561"/>
        <v>0</v>
      </c>
      <c r="AC2265" s="37">
        <f t="shared" si="1562"/>
        <v>0</v>
      </c>
      <c r="AD2265" s="37">
        <f t="shared" si="1563"/>
        <v>0</v>
      </c>
      <c r="AF2265">
        <f>'Data TREND'!$BR$255</f>
        <v>118</v>
      </c>
      <c r="AG2265" s="37">
        <f>'Data TREND'!CH399</f>
        <v>891.75700428157438</v>
      </c>
      <c r="AH2265" s="37">
        <f>'Data TREND'!CI399</f>
        <v>317.89015741138064</v>
      </c>
      <c r="AI2265" s="37">
        <f>'Data TREND'!CJ399</f>
        <v>520.64869860810109</v>
      </c>
      <c r="AJ2265" s="37">
        <f>'Data TREND'!CK399</f>
        <v>1730.134223786064</v>
      </c>
      <c r="AK2265" s="37">
        <f>'Data TREND'!CL399</f>
        <v>26.901448178554212</v>
      </c>
      <c r="AL2265" s="37">
        <f>'Data TREND'!CM399</f>
        <v>10.938772273389631</v>
      </c>
      <c r="AN2265" s="37">
        <f t="shared" si="1564"/>
        <v>0</v>
      </c>
      <c r="AO2265" s="37">
        <f t="shared" si="1565"/>
        <v>0</v>
      </c>
      <c r="AP2265" s="37">
        <f t="shared" si="1566"/>
        <v>0</v>
      </c>
      <c r="AQ2265" s="37">
        <f t="shared" si="1567"/>
        <v>0</v>
      </c>
      <c r="AR2265" s="37">
        <f t="shared" si="1568"/>
        <v>0</v>
      </c>
      <c r="AS2265" s="37">
        <f t="shared" si="1569"/>
        <v>0</v>
      </c>
      <c r="AU2265">
        <v>118</v>
      </c>
      <c r="AV2265" s="37">
        <f t="shared" si="1570"/>
        <v>672.73056100573274</v>
      </c>
      <c r="AW2265" s="37">
        <f t="shared" si="1571"/>
        <v>259.5856377226047</v>
      </c>
      <c r="AX2265" s="37">
        <f t="shared" si="1572"/>
        <v>521.85850852424971</v>
      </c>
      <c r="AY2265" s="37">
        <f t="shared" si="1573"/>
        <v>1454.0245068864208</v>
      </c>
      <c r="AZ2265" s="37">
        <f t="shared" si="1574"/>
        <v>27.123269461959755</v>
      </c>
      <c r="BA2265" s="37">
        <f t="shared" si="1575"/>
        <v>10.973200505652281</v>
      </c>
      <c r="BC2265">
        <v>118</v>
      </c>
      <c r="BD2265" s="37">
        <f>IF(Voorblad!$E$10=Rekenblad!BC2265,Rekenblad!AV2265,0)</f>
        <v>0</v>
      </c>
      <c r="BE2265" s="37">
        <f>IF(Voorblad!$E$10=Rekenblad!BC2265,Rekenblad!AW2265,0)</f>
        <v>0</v>
      </c>
      <c r="BF2265" s="37">
        <f>IF(Voorblad!$E$10=Rekenblad!BC2265,Rekenblad!AX2265,0)</f>
        <v>0</v>
      </c>
      <c r="BG2265" s="62">
        <f>IF(Voorblad!$E$10=Rekenblad!BC2265,Rekenblad!AY2265,0)</f>
        <v>0</v>
      </c>
      <c r="BH2265" s="37">
        <f>IF(Voorblad!$E$10=Rekenblad!BC2265,Rekenblad!AZ2265,0)</f>
        <v>0</v>
      </c>
      <c r="BI2265" s="37">
        <f>IF(Voorblad!$E$10=Rekenblad!BC2265,Rekenblad!BA2265,0)</f>
        <v>0</v>
      </c>
      <c r="BK2265">
        <v>118</v>
      </c>
      <c r="BL2265" s="37">
        <f>IF(Voorblad!$E$14=Rekenblad!$BL$2155,Rekenblad!BD2265,0)</f>
        <v>0</v>
      </c>
      <c r="BM2265" s="37">
        <f>IF(Voorblad!$E$14=Rekenblad!$BL$2155,Rekenblad!BE2265,0)</f>
        <v>0</v>
      </c>
      <c r="BN2265" s="37">
        <f>IF(Voorblad!$E$14=Rekenblad!$BL$2155,Rekenblad!BF2265,0)</f>
        <v>0</v>
      </c>
      <c r="BO2265" s="37">
        <f>IF(Voorblad!$E$14=Rekenblad!$BL$2155,Rekenblad!BG2265,0)</f>
        <v>0</v>
      </c>
      <c r="BP2265" s="37">
        <f>IF(Voorblad!$E$14=Rekenblad!$BL$2155,Rekenblad!BH2265,0)</f>
        <v>0</v>
      </c>
      <c r="BQ2265" s="37">
        <f>IF(Voorblad!$E$14=Rekenblad!$BL$2155,Rekenblad!BI2265,0)</f>
        <v>0</v>
      </c>
    </row>
    <row r="2266" spans="2:69" x14ac:dyDescent="0.25">
      <c r="B2266">
        <f>'Data TREND'!$BR$256</f>
        <v>119</v>
      </c>
      <c r="C2266" s="37">
        <f>'Data TREND'!BT400</f>
        <v>677.83730145459469</v>
      </c>
      <c r="D2266" s="37">
        <f>'Data TREND'!BU400</f>
        <v>261.59340435717837</v>
      </c>
      <c r="E2266" s="37">
        <f>'Data TREND'!BV400</f>
        <v>526.27175809525374</v>
      </c>
      <c r="F2266" s="37">
        <f>'Data TREND'!BW400</f>
        <v>1465.5498859182212</v>
      </c>
      <c r="G2266" s="37">
        <f>'Data TREND'!BX400</f>
        <v>26.97780694998001</v>
      </c>
      <c r="H2266" s="37">
        <f>'Data TREND'!BY400</f>
        <v>10.911436296631779</v>
      </c>
      <c r="J2266" s="37">
        <f t="shared" si="1552"/>
        <v>677.83730145459469</v>
      </c>
      <c r="K2266" s="37">
        <f t="shared" si="1553"/>
        <v>261.59340435717837</v>
      </c>
      <c r="L2266" s="37">
        <f t="shared" si="1554"/>
        <v>526.27175809525374</v>
      </c>
      <c r="M2266" s="37">
        <f t="shared" si="1555"/>
        <v>1465.5498859182212</v>
      </c>
      <c r="N2266" s="37">
        <f t="shared" si="1556"/>
        <v>26.97780694998001</v>
      </c>
      <c r="O2266" s="37">
        <f t="shared" si="1557"/>
        <v>10.911436296631779</v>
      </c>
      <c r="Q2266">
        <f>'Data TREND'!$BR$256</f>
        <v>119</v>
      </c>
      <c r="R2266" s="37">
        <f>'Data TREND'!CA400</f>
        <v>790.60873606819769</v>
      </c>
      <c r="S2266" s="37">
        <f>'Data TREND'!CB400</f>
        <v>314.02088654474932</v>
      </c>
      <c r="T2266" s="37">
        <f>'Data TREND'!CC400</f>
        <v>526.41036320502701</v>
      </c>
      <c r="U2266" s="37">
        <f>'Data TREND'!CD400</f>
        <v>1630.9878766118945</v>
      </c>
      <c r="V2266" s="37">
        <f>'Data TREND'!CE400</f>
        <v>28.018712096479788</v>
      </c>
      <c r="W2266" s="37">
        <f>'Data TREND'!CF400</f>
        <v>11.391335454616463</v>
      </c>
      <c r="Y2266" s="37">
        <f t="shared" si="1558"/>
        <v>0</v>
      </c>
      <c r="Z2266" s="37">
        <f t="shared" si="1559"/>
        <v>0</v>
      </c>
      <c r="AA2266" s="37">
        <f t="shared" si="1560"/>
        <v>0</v>
      </c>
      <c r="AB2266" s="37">
        <f t="shared" si="1561"/>
        <v>0</v>
      </c>
      <c r="AC2266" s="37">
        <f t="shared" si="1562"/>
        <v>0</v>
      </c>
      <c r="AD2266" s="37">
        <f t="shared" si="1563"/>
        <v>0</v>
      </c>
      <c r="AF2266">
        <f>'Data TREND'!$BR$256</f>
        <v>119</v>
      </c>
      <c r="AG2266" s="37">
        <f>'Data TREND'!CH400</f>
        <v>898.3482338411352</v>
      </c>
      <c r="AH2266" s="37">
        <f>'Data TREND'!CI400</f>
        <v>320.25433936284236</v>
      </c>
      <c r="AI2266" s="37">
        <f>'Data TREND'!CJ400</f>
        <v>525.02881390734683</v>
      </c>
      <c r="AJ2266" s="37">
        <f>'Data TREND'!CK400</f>
        <v>1743.4655598125428</v>
      </c>
      <c r="AK2266" s="37">
        <f>'Data TREND'!CL400</f>
        <v>26.581096527671832</v>
      </c>
      <c r="AL2266" s="37">
        <f>'Data TREND'!CM400</f>
        <v>10.805378346742977</v>
      </c>
      <c r="AN2266" s="37">
        <f t="shared" si="1564"/>
        <v>0</v>
      </c>
      <c r="AO2266" s="37">
        <f t="shared" si="1565"/>
        <v>0</v>
      </c>
      <c r="AP2266" s="37">
        <f t="shared" si="1566"/>
        <v>0</v>
      </c>
      <c r="AQ2266" s="37">
        <f t="shared" si="1567"/>
        <v>0</v>
      </c>
      <c r="AR2266" s="37">
        <f t="shared" si="1568"/>
        <v>0</v>
      </c>
      <c r="AS2266" s="37">
        <f t="shared" si="1569"/>
        <v>0</v>
      </c>
      <c r="AU2266">
        <v>119</v>
      </c>
      <c r="AV2266" s="37">
        <f t="shared" si="1570"/>
        <v>677.83730145459469</v>
      </c>
      <c r="AW2266" s="37">
        <f t="shared" si="1571"/>
        <v>261.59340435717837</v>
      </c>
      <c r="AX2266" s="37">
        <f t="shared" si="1572"/>
        <v>526.27175809525374</v>
      </c>
      <c r="AY2266" s="37">
        <f t="shared" si="1573"/>
        <v>1465.5498859182212</v>
      </c>
      <c r="AZ2266" s="37">
        <f t="shared" si="1574"/>
        <v>26.97780694998001</v>
      </c>
      <c r="BA2266" s="37">
        <f t="shared" si="1575"/>
        <v>10.911436296631779</v>
      </c>
      <c r="BC2266">
        <v>119</v>
      </c>
      <c r="BD2266" s="37">
        <f>IF(Voorblad!$E$10=Rekenblad!BC2266,Rekenblad!AV2266,0)</f>
        <v>0</v>
      </c>
      <c r="BE2266" s="37">
        <f>IF(Voorblad!$E$10=Rekenblad!BC2266,Rekenblad!AW2266,0)</f>
        <v>0</v>
      </c>
      <c r="BF2266" s="37">
        <f>IF(Voorblad!$E$10=Rekenblad!BC2266,Rekenblad!AX2266,0)</f>
        <v>0</v>
      </c>
      <c r="BG2266" s="62">
        <f>IF(Voorblad!$E$10=Rekenblad!BC2266,Rekenblad!AY2266,0)</f>
        <v>0</v>
      </c>
      <c r="BH2266" s="37">
        <f>IF(Voorblad!$E$10=Rekenblad!BC2266,Rekenblad!AZ2266,0)</f>
        <v>0</v>
      </c>
      <c r="BI2266" s="37">
        <f>IF(Voorblad!$E$10=Rekenblad!BC2266,Rekenblad!BA2266,0)</f>
        <v>0</v>
      </c>
      <c r="BK2266">
        <v>119</v>
      </c>
      <c r="BL2266" s="37">
        <f>IF(Voorblad!$E$14=Rekenblad!$BL$2155,Rekenblad!BD2266,0)</f>
        <v>0</v>
      </c>
      <c r="BM2266" s="37">
        <f>IF(Voorblad!$E$14=Rekenblad!$BL$2155,Rekenblad!BE2266,0)</f>
        <v>0</v>
      </c>
      <c r="BN2266" s="37">
        <f>IF(Voorblad!$E$14=Rekenblad!$BL$2155,Rekenblad!BF2266,0)</f>
        <v>0</v>
      </c>
      <c r="BO2266" s="37">
        <f>IF(Voorblad!$E$14=Rekenblad!$BL$2155,Rekenblad!BG2266,0)</f>
        <v>0</v>
      </c>
      <c r="BP2266" s="37">
        <f>IF(Voorblad!$E$14=Rekenblad!$BL$2155,Rekenblad!BH2266,0)</f>
        <v>0</v>
      </c>
      <c r="BQ2266" s="37">
        <f>IF(Voorblad!$E$14=Rekenblad!$BL$2155,Rekenblad!BI2266,0)</f>
        <v>0</v>
      </c>
    </row>
    <row r="2267" spans="2:69" x14ac:dyDescent="0.25">
      <c r="B2267">
        <f>'Data TREND'!$BR$257</f>
        <v>120</v>
      </c>
      <c r="C2267" s="37">
        <f>'Data TREND'!BT401</f>
        <v>682.94404190345665</v>
      </c>
      <c r="D2267" s="37">
        <f>'Data TREND'!BU401</f>
        <v>263.60117099175204</v>
      </c>
      <c r="E2267" s="37">
        <f>'Data TREND'!BV401</f>
        <v>530.68500766625777</v>
      </c>
      <c r="F2267" s="37">
        <f>'Data TREND'!BW401</f>
        <v>1477.0752649500218</v>
      </c>
      <c r="G2267" s="37">
        <f>'Data TREND'!BX401</f>
        <v>26.83234443800027</v>
      </c>
      <c r="H2267" s="37">
        <f>'Data TREND'!BY401</f>
        <v>10.849672087611275</v>
      </c>
      <c r="J2267" s="37">
        <f t="shared" si="1552"/>
        <v>682.94404190345665</v>
      </c>
      <c r="K2267" s="37">
        <f t="shared" si="1553"/>
        <v>263.60117099175204</v>
      </c>
      <c r="L2267" s="37">
        <f t="shared" si="1554"/>
        <v>530.68500766625777</v>
      </c>
      <c r="M2267" s="37">
        <f t="shared" si="1555"/>
        <v>1477.0752649500218</v>
      </c>
      <c r="N2267" s="37">
        <f t="shared" si="1556"/>
        <v>26.83234443800027</v>
      </c>
      <c r="O2267" s="37">
        <f t="shared" si="1557"/>
        <v>10.849672087611275</v>
      </c>
      <c r="Q2267">
        <f>'Data TREND'!$BR$257</f>
        <v>120</v>
      </c>
      <c r="R2267" s="37">
        <f>'Data TREND'!CA401</f>
        <v>796.48886351874944</v>
      </c>
      <c r="S2267" s="37">
        <f>'Data TREND'!CB401</f>
        <v>316.35163442229009</v>
      </c>
      <c r="T2267" s="37">
        <f>'Data TREND'!CC401</f>
        <v>530.83403987473264</v>
      </c>
      <c r="U2267" s="37">
        <f>'Data TREND'!CD401</f>
        <v>1643.6244560439704</v>
      </c>
      <c r="V2267" s="37">
        <f>'Data TREND'!CE401</f>
        <v>27.79905164138388</v>
      </c>
      <c r="W2267" s="37">
        <f>'Data TREND'!CF401</f>
        <v>11.300796054608849</v>
      </c>
      <c r="Y2267" s="37">
        <f t="shared" si="1558"/>
        <v>0</v>
      </c>
      <c r="Z2267" s="37">
        <f t="shared" si="1559"/>
        <v>0</v>
      </c>
      <c r="AA2267" s="37">
        <f t="shared" si="1560"/>
        <v>0</v>
      </c>
      <c r="AB2267" s="37">
        <f t="shared" si="1561"/>
        <v>0</v>
      </c>
      <c r="AC2267" s="37">
        <f t="shared" si="1562"/>
        <v>0</v>
      </c>
      <c r="AD2267" s="37">
        <f t="shared" si="1563"/>
        <v>0</v>
      </c>
      <c r="AF2267">
        <f>'Data TREND'!$BR$257</f>
        <v>120</v>
      </c>
      <c r="AG2267" s="37">
        <f>'Data TREND'!CH401</f>
        <v>904.93946340069579</v>
      </c>
      <c r="AH2267" s="37">
        <f>'Data TREND'!CI401</f>
        <v>322.61852131430402</v>
      </c>
      <c r="AI2267" s="37">
        <f>'Data TREND'!CJ401</f>
        <v>529.40892920659257</v>
      </c>
      <c r="AJ2267" s="37">
        <f>'Data TREND'!CK401</f>
        <v>1756.7968958390213</v>
      </c>
      <c r="AK2267" s="37">
        <f>'Data TREND'!CL401</f>
        <v>26.260744876789452</v>
      </c>
      <c r="AL2267" s="37">
        <f>'Data TREND'!CM401</f>
        <v>10.671984420096322</v>
      </c>
      <c r="AN2267" s="37">
        <f t="shared" si="1564"/>
        <v>0</v>
      </c>
      <c r="AO2267" s="37">
        <f t="shared" si="1565"/>
        <v>0</v>
      </c>
      <c r="AP2267" s="37">
        <f t="shared" si="1566"/>
        <v>0</v>
      </c>
      <c r="AQ2267" s="37">
        <f t="shared" si="1567"/>
        <v>0</v>
      </c>
      <c r="AR2267" s="37">
        <f t="shared" si="1568"/>
        <v>0</v>
      </c>
      <c r="AS2267" s="37">
        <f t="shared" si="1569"/>
        <v>0</v>
      </c>
      <c r="AU2267">
        <v>120</v>
      </c>
      <c r="AV2267" s="37">
        <f t="shared" si="1570"/>
        <v>682.94404190345665</v>
      </c>
      <c r="AW2267" s="37">
        <f t="shared" si="1571"/>
        <v>263.60117099175204</v>
      </c>
      <c r="AX2267" s="37">
        <f t="shared" si="1572"/>
        <v>530.68500766625777</v>
      </c>
      <c r="AY2267" s="37">
        <f t="shared" si="1573"/>
        <v>1477.0752649500218</v>
      </c>
      <c r="AZ2267" s="37">
        <f t="shared" si="1574"/>
        <v>26.83234443800027</v>
      </c>
      <c r="BA2267" s="37">
        <f t="shared" si="1575"/>
        <v>10.849672087611275</v>
      </c>
      <c r="BC2267">
        <v>120</v>
      </c>
      <c r="BD2267" s="37">
        <f>IF(Voorblad!$E$10=Rekenblad!BC2267,Rekenblad!AV2267,0)</f>
        <v>0</v>
      </c>
      <c r="BE2267" s="37">
        <f>IF(Voorblad!$E$10=Rekenblad!BC2267,Rekenblad!AW2267,0)</f>
        <v>0</v>
      </c>
      <c r="BF2267" s="37">
        <f>IF(Voorblad!$E$10=Rekenblad!BC2267,Rekenblad!AX2267,0)</f>
        <v>0</v>
      </c>
      <c r="BG2267" s="62">
        <f>IF(Voorblad!$E$10=Rekenblad!BC2267,Rekenblad!AY2267,0)</f>
        <v>0</v>
      </c>
      <c r="BH2267" s="37">
        <f>IF(Voorblad!$E$10=Rekenblad!BC2267,Rekenblad!AZ2267,0)</f>
        <v>0</v>
      </c>
      <c r="BI2267" s="37">
        <f>IF(Voorblad!$E$10=Rekenblad!BC2267,Rekenblad!BA2267,0)</f>
        <v>0</v>
      </c>
      <c r="BK2267">
        <v>120</v>
      </c>
      <c r="BL2267" s="37">
        <f>IF(Voorblad!$E$14=Rekenblad!$BL$2155,Rekenblad!BD2267,0)</f>
        <v>0</v>
      </c>
      <c r="BM2267" s="37">
        <f>IF(Voorblad!$E$14=Rekenblad!$BL$2155,Rekenblad!BE2267,0)</f>
        <v>0</v>
      </c>
      <c r="BN2267" s="37">
        <f>IF(Voorblad!$E$14=Rekenblad!$BL$2155,Rekenblad!BF2267,0)</f>
        <v>0</v>
      </c>
      <c r="BO2267" s="37">
        <f>IF(Voorblad!$E$14=Rekenblad!$BL$2155,Rekenblad!BG2267,0)</f>
        <v>0</v>
      </c>
      <c r="BP2267" s="37">
        <f>IF(Voorblad!$E$14=Rekenblad!$BL$2155,Rekenblad!BH2267,0)</f>
        <v>0</v>
      </c>
      <c r="BQ2267" s="37">
        <f>IF(Voorblad!$E$14=Rekenblad!$BL$2155,Rekenblad!BI2267,0)</f>
        <v>0</v>
      </c>
    </row>
    <row r="2268" spans="2:69" x14ac:dyDescent="0.25">
      <c r="B2268">
        <f>'Data TREND'!$BR$258</f>
        <v>121</v>
      </c>
      <c r="C2268" s="37">
        <f>'Data TREND'!BT402</f>
        <v>688.05078235231861</v>
      </c>
      <c r="D2268" s="37">
        <f>'Data TREND'!BU402</f>
        <v>265.60893762632566</v>
      </c>
      <c r="E2268" s="37">
        <f>'Data TREND'!BV402</f>
        <v>535.09825723726169</v>
      </c>
      <c r="F2268" s="37">
        <f>'Data TREND'!BW402</f>
        <v>1488.6006439818225</v>
      </c>
      <c r="G2268" s="37">
        <f>'Data TREND'!BX402</f>
        <v>26.686881926020529</v>
      </c>
      <c r="H2268" s="37">
        <f>'Data TREND'!BY402</f>
        <v>10.787907878590772</v>
      </c>
      <c r="J2268" s="37">
        <f t="shared" si="1552"/>
        <v>688.05078235231861</v>
      </c>
      <c r="K2268" s="37">
        <f t="shared" si="1553"/>
        <v>265.60893762632566</v>
      </c>
      <c r="L2268" s="37">
        <f t="shared" si="1554"/>
        <v>535.09825723726169</v>
      </c>
      <c r="M2268" s="37">
        <f t="shared" si="1555"/>
        <v>1488.6006439818225</v>
      </c>
      <c r="N2268" s="37">
        <f t="shared" si="1556"/>
        <v>26.686881926020529</v>
      </c>
      <c r="O2268" s="37">
        <f t="shared" si="1557"/>
        <v>10.787907878590772</v>
      </c>
      <c r="Q2268">
        <f>'Data TREND'!$BR$258</f>
        <v>121</v>
      </c>
      <c r="R2268" s="37">
        <f>'Data TREND'!CA402</f>
        <v>802.36899096930142</v>
      </c>
      <c r="S2268" s="37">
        <f>'Data TREND'!CB402</f>
        <v>318.68238229983086</v>
      </c>
      <c r="T2268" s="37">
        <f>'Data TREND'!CC402</f>
        <v>535.25771654443838</v>
      </c>
      <c r="U2268" s="37">
        <f>'Data TREND'!CD402</f>
        <v>1656.2610354760466</v>
      </c>
      <c r="V2268" s="37">
        <f>'Data TREND'!CE402</f>
        <v>27.579391186287975</v>
      </c>
      <c r="W2268" s="37">
        <f>'Data TREND'!CF402</f>
        <v>11.210256654601233</v>
      </c>
      <c r="Y2268" s="37">
        <f t="shared" si="1558"/>
        <v>0</v>
      </c>
      <c r="Z2268" s="37">
        <f t="shared" si="1559"/>
        <v>0</v>
      </c>
      <c r="AA2268" s="37">
        <f t="shared" si="1560"/>
        <v>0</v>
      </c>
      <c r="AB2268" s="37">
        <f t="shared" si="1561"/>
        <v>0</v>
      </c>
      <c r="AC2268" s="37">
        <f t="shared" si="1562"/>
        <v>0</v>
      </c>
      <c r="AD2268" s="37">
        <f t="shared" si="1563"/>
        <v>0</v>
      </c>
      <c r="AF2268">
        <f>'Data TREND'!$BR$258</f>
        <v>121</v>
      </c>
      <c r="AG2268" s="37">
        <f>'Data TREND'!CH402</f>
        <v>911.53069296025637</v>
      </c>
      <c r="AH2268" s="37">
        <f>'Data TREND'!CI402</f>
        <v>324.98270326576568</v>
      </c>
      <c r="AI2268" s="37">
        <f>'Data TREND'!CJ402</f>
        <v>533.78904450583832</v>
      </c>
      <c r="AJ2268" s="37">
        <f>'Data TREND'!CK402</f>
        <v>1770.1282318655001</v>
      </c>
      <c r="AK2268" s="37">
        <f>'Data TREND'!CL402</f>
        <v>25.940393225907073</v>
      </c>
      <c r="AL2268" s="37">
        <f>'Data TREND'!CM402</f>
        <v>10.538590493449668</v>
      </c>
      <c r="AN2268" s="37">
        <f t="shared" si="1564"/>
        <v>0</v>
      </c>
      <c r="AO2268" s="37">
        <f t="shared" si="1565"/>
        <v>0</v>
      </c>
      <c r="AP2268" s="37">
        <f t="shared" si="1566"/>
        <v>0</v>
      </c>
      <c r="AQ2268" s="37">
        <f t="shared" si="1567"/>
        <v>0</v>
      </c>
      <c r="AR2268" s="37">
        <f t="shared" si="1568"/>
        <v>0</v>
      </c>
      <c r="AS2268" s="37">
        <f t="shared" si="1569"/>
        <v>0</v>
      </c>
      <c r="AU2268">
        <v>121</v>
      </c>
      <c r="AV2268" s="37">
        <f t="shared" si="1570"/>
        <v>688.05078235231861</v>
      </c>
      <c r="AW2268" s="37">
        <f t="shared" si="1571"/>
        <v>265.60893762632566</v>
      </c>
      <c r="AX2268" s="37">
        <f t="shared" si="1572"/>
        <v>535.09825723726169</v>
      </c>
      <c r="AY2268" s="37">
        <f t="shared" si="1573"/>
        <v>1488.6006439818225</v>
      </c>
      <c r="AZ2268" s="37">
        <f t="shared" si="1574"/>
        <v>26.686881926020529</v>
      </c>
      <c r="BA2268" s="37">
        <f t="shared" si="1575"/>
        <v>10.787907878590772</v>
      </c>
      <c r="BC2268">
        <v>121</v>
      </c>
      <c r="BD2268" s="37">
        <f>IF(Voorblad!$E$10=Rekenblad!BC2268,Rekenblad!AV2268,0)</f>
        <v>0</v>
      </c>
      <c r="BE2268" s="37">
        <f>IF(Voorblad!$E$10=Rekenblad!BC2268,Rekenblad!AW2268,0)</f>
        <v>0</v>
      </c>
      <c r="BF2268" s="37">
        <f>IF(Voorblad!$E$10=Rekenblad!BC2268,Rekenblad!AX2268,0)</f>
        <v>0</v>
      </c>
      <c r="BG2268" s="62">
        <f>IF(Voorblad!$E$10=Rekenblad!BC2268,Rekenblad!AY2268,0)</f>
        <v>0</v>
      </c>
      <c r="BH2268" s="37">
        <f>IF(Voorblad!$E$10=Rekenblad!BC2268,Rekenblad!AZ2268,0)</f>
        <v>0</v>
      </c>
      <c r="BI2268" s="37">
        <f>IF(Voorblad!$E$10=Rekenblad!BC2268,Rekenblad!BA2268,0)</f>
        <v>0</v>
      </c>
      <c r="BK2268">
        <v>121</v>
      </c>
      <c r="BL2268" s="37">
        <f>IF(Voorblad!$E$14=Rekenblad!$BL$2155,Rekenblad!BD2268,0)</f>
        <v>0</v>
      </c>
      <c r="BM2268" s="37">
        <f>IF(Voorblad!$E$14=Rekenblad!$BL$2155,Rekenblad!BE2268,0)</f>
        <v>0</v>
      </c>
      <c r="BN2268" s="37">
        <f>IF(Voorblad!$E$14=Rekenblad!$BL$2155,Rekenblad!BF2268,0)</f>
        <v>0</v>
      </c>
      <c r="BO2268" s="37">
        <f>IF(Voorblad!$E$14=Rekenblad!$BL$2155,Rekenblad!BG2268,0)</f>
        <v>0</v>
      </c>
      <c r="BP2268" s="37">
        <f>IF(Voorblad!$E$14=Rekenblad!$BL$2155,Rekenblad!BH2268,0)</f>
        <v>0</v>
      </c>
      <c r="BQ2268" s="37">
        <f>IF(Voorblad!$E$14=Rekenblad!$BL$2155,Rekenblad!BI2268,0)</f>
        <v>0</v>
      </c>
    </row>
    <row r="2269" spans="2:69" x14ac:dyDescent="0.25">
      <c r="B2269">
        <f>'Data TREND'!$BR$259</f>
        <v>122</v>
      </c>
      <c r="C2269" s="37">
        <f>'Data TREND'!BT403</f>
        <v>693.15752280118056</v>
      </c>
      <c r="D2269" s="37">
        <f>'Data TREND'!BU403</f>
        <v>267.61670426089938</v>
      </c>
      <c r="E2269" s="37">
        <f>'Data TREND'!BV403</f>
        <v>539.51150680826572</v>
      </c>
      <c r="F2269" s="37">
        <f>'Data TREND'!BW403</f>
        <v>1500.1260230136229</v>
      </c>
      <c r="G2269" s="37">
        <f>'Data TREND'!BX403</f>
        <v>26.541419414040785</v>
      </c>
      <c r="H2269" s="37">
        <f>'Data TREND'!BY403</f>
        <v>10.72614366957027</v>
      </c>
      <c r="J2269" s="37">
        <f t="shared" si="1552"/>
        <v>693.15752280118056</v>
      </c>
      <c r="K2269" s="37">
        <f t="shared" si="1553"/>
        <v>267.61670426089938</v>
      </c>
      <c r="L2269" s="37">
        <f t="shared" si="1554"/>
        <v>539.51150680826572</v>
      </c>
      <c r="M2269" s="37">
        <f t="shared" si="1555"/>
        <v>1500.1260230136229</v>
      </c>
      <c r="N2269" s="37">
        <f t="shared" si="1556"/>
        <v>26.541419414040785</v>
      </c>
      <c r="O2269" s="37">
        <f t="shared" si="1557"/>
        <v>10.72614366957027</v>
      </c>
      <c r="Q2269">
        <f>'Data TREND'!$BR$259</f>
        <v>122</v>
      </c>
      <c r="R2269" s="37">
        <f>'Data TREND'!CA403</f>
        <v>808.24911841985318</v>
      </c>
      <c r="S2269" s="37">
        <f>'Data TREND'!CB403</f>
        <v>321.01313017737164</v>
      </c>
      <c r="T2269" s="37">
        <f>'Data TREND'!CC403</f>
        <v>539.68139321414401</v>
      </c>
      <c r="U2269" s="37">
        <f>'Data TREND'!CD403</f>
        <v>1668.8976149081227</v>
      </c>
      <c r="V2269" s="37">
        <f>'Data TREND'!CE403</f>
        <v>27.359730731192069</v>
      </c>
      <c r="W2269" s="37">
        <f>'Data TREND'!CF403</f>
        <v>11.119717254593619</v>
      </c>
      <c r="Y2269" s="37">
        <f t="shared" si="1558"/>
        <v>0</v>
      </c>
      <c r="Z2269" s="37">
        <f t="shared" si="1559"/>
        <v>0</v>
      </c>
      <c r="AA2269" s="37">
        <f t="shared" si="1560"/>
        <v>0</v>
      </c>
      <c r="AB2269" s="37">
        <f t="shared" si="1561"/>
        <v>0</v>
      </c>
      <c r="AC2269" s="37">
        <f t="shared" si="1562"/>
        <v>0</v>
      </c>
      <c r="AD2269" s="37">
        <f t="shared" si="1563"/>
        <v>0</v>
      </c>
      <c r="AF2269">
        <f>'Data TREND'!$BR$259</f>
        <v>122</v>
      </c>
      <c r="AG2269" s="37">
        <f>'Data TREND'!CH403</f>
        <v>918.12192251981696</v>
      </c>
      <c r="AH2269" s="37">
        <f>'Data TREND'!CI403</f>
        <v>327.3468852172274</v>
      </c>
      <c r="AI2269" s="37">
        <f>'Data TREND'!CJ403</f>
        <v>538.16915980508406</v>
      </c>
      <c r="AJ2269" s="37">
        <f>'Data TREND'!CK403</f>
        <v>1783.4595678919788</v>
      </c>
      <c r="AK2269" s="37">
        <f>'Data TREND'!CL403</f>
        <v>25.620041575024686</v>
      </c>
      <c r="AL2269" s="37">
        <f>'Data TREND'!CM403</f>
        <v>10.405196566803014</v>
      </c>
      <c r="AN2269" s="37">
        <f t="shared" si="1564"/>
        <v>0</v>
      </c>
      <c r="AO2269" s="37">
        <f t="shared" si="1565"/>
        <v>0</v>
      </c>
      <c r="AP2269" s="37">
        <f t="shared" si="1566"/>
        <v>0</v>
      </c>
      <c r="AQ2269" s="37">
        <f t="shared" si="1567"/>
        <v>0</v>
      </c>
      <c r="AR2269" s="37">
        <f t="shared" si="1568"/>
        <v>0</v>
      </c>
      <c r="AS2269" s="37">
        <f t="shared" si="1569"/>
        <v>0</v>
      </c>
      <c r="AU2269">
        <v>122</v>
      </c>
      <c r="AV2269" s="37">
        <f t="shared" si="1570"/>
        <v>693.15752280118056</v>
      </c>
      <c r="AW2269" s="37">
        <f t="shared" si="1571"/>
        <v>267.61670426089938</v>
      </c>
      <c r="AX2269" s="37">
        <f t="shared" si="1572"/>
        <v>539.51150680826572</v>
      </c>
      <c r="AY2269" s="37">
        <f t="shared" si="1573"/>
        <v>1500.1260230136229</v>
      </c>
      <c r="AZ2269" s="37">
        <f t="shared" si="1574"/>
        <v>26.541419414040785</v>
      </c>
      <c r="BA2269" s="37">
        <f t="shared" si="1575"/>
        <v>10.72614366957027</v>
      </c>
      <c r="BC2269">
        <v>122</v>
      </c>
      <c r="BD2269" s="37">
        <f>IF(Voorblad!$E$10=Rekenblad!BC2269,Rekenblad!AV2269,0)</f>
        <v>0</v>
      </c>
      <c r="BE2269" s="37">
        <f>IF(Voorblad!$E$10=Rekenblad!BC2269,Rekenblad!AW2269,0)</f>
        <v>0</v>
      </c>
      <c r="BF2269" s="37">
        <f>IF(Voorblad!$E$10=Rekenblad!BC2269,Rekenblad!AX2269,0)</f>
        <v>0</v>
      </c>
      <c r="BG2269" s="62">
        <f>IF(Voorblad!$E$10=Rekenblad!BC2269,Rekenblad!AY2269,0)</f>
        <v>0</v>
      </c>
      <c r="BH2269" s="37">
        <f>IF(Voorblad!$E$10=Rekenblad!BC2269,Rekenblad!AZ2269,0)</f>
        <v>0</v>
      </c>
      <c r="BI2269" s="37">
        <f>IF(Voorblad!$E$10=Rekenblad!BC2269,Rekenblad!BA2269,0)</f>
        <v>0</v>
      </c>
      <c r="BK2269">
        <v>122</v>
      </c>
      <c r="BL2269" s="37">
        <f>IF(Voorblad!$E$14=Rekenblad!$BL$2155,Rekenblad!BD2269,0)</f>
        <v>0</v>
      </c>
      <c r="BM2269" s="37">
        <f>IF(Voorblad!$E$14=Rekenblad!$BL$2155,Rekenblad!BE2269,0)</f>
        <v>0</v>
      </c>
      <c r="BN2269" s="37">
        <f>IF(Voorblad!$E$14=Rekenblad!$BL$2155,Rekenblad!BF2269,0)</f>
        <v>0</v>
      </c>
      <c r="BO2269" s="37">
        <f>IF(Voorblad!$E$14=Rekenblad!$BL$2155,Rekenblad!BG2269,0)</f>
        <v>0</v>
      </c>
      <c r="BP2269" s="37">
        <f>IF(Voorblad!$E$14=Rekenblad!$BL$2155,Rekenblad!BH2269,0)</f>
        <v>0</v>
      </c>
      <c r="BQ2269" s="37">
        <f>IF(Voorblad!$E$14=Rekenblad!$BL$2155,Rekenblad!BI2269,0)</f>
        <v>0</v>
      </c>
    </row>
    <row r="2270" spans="2:69" x14ac:dyDescent="0.25">
      <c r="B2270">
        <f>'Data TREND'!$BR$260</f>
        <v>123</v>
      </c>
      <c r="C2270" s="37">
        <f>'Data TREND'!BT404</f>
        <v>698.26426325004252</v>
      </c>
      <c r="D2270" s="37">
        <f>'Data TREND'!BU404</f>
        <v>269.624470895473</v>
      </c>
      <c r="E2270" s="37">
        <f>'Data TREND'!BV404</f>
        <v>543.92475637926975</v>
      </c>
      <c r="F2270" s="37">
        <f>'Data TREND'!BW404</f>
        <v>1511.6514020454235</v>
      </c>
      <c r="G2270" s="37">
        <f>'Data TREND'!BX404</f>
        <v>26.395956902061045</v>
      </c>
      <c r="H2270" s="37">
        <f>'Data TREND'!BY404</f>
        <v>10.664379460549767</v>
      </c>
      <c r="J2270" s="37">
        <f t="shared" si="1552"/>
        <v>698.26426325004252</v>
      </c>
      <c r="K2270" s="37">
        <f t="shared" si="1553"/>
        <v>269.624470895473</v>
      </c>
      <c r="L2270" s="37">
        <f t="shared" si="1554"/>
        <v>543.92475637926975</v>
      </c>
      <c r="M2270" s="37">
        <f t="shared" si="1555"/>
        <v>1511.6514020454235</v>
      </c>
      <c r="N2270" s="37">
        <f t="shared" si="1556"/>
        <v>26.395956902061045</v>
      </c>
      <c r="O2270" s="37">
        <f t="shared" si="1557"/>
        <v>10.664379460549767</v>
      </c>
      <c r="Q2270">
        <f>'Data TREND'!$BR$260</f>
        <v>123</v>
      </c>
      <c r="R2270" s="37">
        <f>'Data TREND'!CA404</f>
        <v>814.12924587040516</v>
      </c>
      <c r="S2270" s="37">
        <f>'Data TREND'!CB404</f>
        <v>323.34387805491241</v>
      </c>
      <c r="T2270" s="37">
        <f>'Data TREND'!CC404</f>
        <v>544.10506988384975</v>
      </c>
      <c r="U2270" s="37">
        <f>'Data TREND'!CD404</f>
        <v>1681.5341943401988</v>
      </c>
      <c r="V2270" s="37">
        <f>'Data TREND'!CE404</f>
        <v>27.140070276096161</v>
      </c>
      <c r="W2270" s="37">
        <f>'Data TREND'!CF404</f>
        <v>11.029177854586003</v>
      </c>
      <c r="Y2270" s="37">
        <f t="shared" si="1558"/>
        <v>0</v>
      </c>
      <c r="Z2270" s="37">
        <f t="shared" si="1559"/>
        <v>0</v>
      </c>
      <c r="AA2270" s="37">
        <f t="shared" si="1560"/>
        <v>0</v>
      </c>
      <c r="AB2270" s="37">
        <f t="shared" si="1561"/>
        <v>0</v>
      </c>
      <c r="AC2270" s="37">
        <f t="shared" si="1562"/>
        <v>0</v>
      </c>
      <c r="AD2270" s="37">
        <f t="shared" si="1563"/>
        <v>0</v>
      </c>
      <c r="AF2270">
        <f>'Data TREND'!$BR$260</f>
        <v>123</v>
      </c>
      <c r="AG2270" s="37">
        <f>'Data TREND'!CH404</f>
        <v>924.71315207937778</v>
      </c>
      <c r="AH2270" s="37">
        <f>'Data TREND'!CI404</f>
        <v>329.71106716868906</v>
      </c>
      <c r="AI2270" s="37">
        <f>'Data TREND'!CJ404</f>
        <v>542.54927510433004</v>
      </c>
      <c r="AJ2270" s="37">
        <f>'Data TREND'!CK404</f>
        <v>1796.7909039184576</v>
      </c>
      <c r="AK2270" s="37">
        <f>'Data TREND'!CL404</f>
        <v>25.299689924142307</v>
      </c>
      <c r="AL2270" s="37">
        <f>'Data TREND'!CM404</f>
        <v>10.271802640156363</v>
      </c>
      <c r="AN2270" s="37">
        <f t="shared" si="1564"/>
        <v>0</v>
      </c>
      <c r="AO2270" s="37">
        <f t="shared" si="1565"/>
        <v>0</v>
      </c>
      <c r="AP2270" s="37">
        <f t="shared" si="1566"/>
        <v>0</v>
      </c>
      <c r="AQ2270" s="37">
        <f t="shared" si="1567"/>
        <v>0</v>
      </c>
      <c r="AR2270" s="37">
        <f t="shared" si="1568"/>
        <v>0</v>
      </c>
      <c r="AS2270" s="37">
        <f t="shared" si="1569"/>
        <v>0</v>
      </c>
      <c r="AU2270">
        <v>123</v>
      </c>
      <c r="AV2270" s="37">
        <f t="shared" si="1570"/>
        <v>698.26426325004252</v>
      </c>
      <c r="AW2270" s="37">
        <f t="shared" si="1571"/>
        <v>269.624470895473</v>
      </c>
      <c r="AX2270" s="37">
        <f t="shared" si="1572"/>
        <v>543.92475637926975</v>
      </c>
      <c r="AY2270" s="37">
        <f t="shared" si="1573"/>
        <v>1511.6514020454235</v>
      </c>
      <c r="AZ2270" s="37">
        <f t="shared" si="1574"/>
        <v>26.395956902061045</v>
      </c>
      <c r="BA2270" s="37">
        <f t="shared" si="1575"/>
        <v>10.664379460549767</v>
      </c>
      <c r="BC2270">
        <v>123</v>
      </c>
      <c r="BD2270" s="37">
        <f>IF(Voorblad!$E$10=Rekenblad!BC2270,Rekenblad!AV2270,0)</f>
        <v>0</v>
      </c>
      <c r="BE2270" s="37">
        <f>IF(Voorblad!$E$10=Rekenblad!BC2270,Rekenblad!AW2270,0)</f>
        <v>0</v>
      </c>
      <c r="BF2270" s="37">
        <f>IF(Voorblad!$E$10=Rekenblad!BC2270,Rekenblad!AX2270,0)</f>
        <v>0</v>
      </c>
      <c r="BG2270" s="62">
        <f>IF(Voorblad!$E$10=Rekenblad!BC2270,Rekenblad!AY2270,0)</f>
        <v>0</v>
      </c>
      <c r="BH2270" s="37">
        <f>IF(Voorblad!$E$10=Rekenblad!BC2270,Rekenblad!AZ2270,0)</f>
        <v>0</v>
      </c>
      <c r="BI2270" s="37">
        <f>IF(Voorblad!$E$10=Rekenblad!BC2270,Rekenblad!BA2270,0)</f>
        <v>0</v>
      </c>
      <c r="BK2270">
        <v>123</v>
      </c>
      <c r="BL2270" s="37">
        <f>IF(Voorblad!$E$14=Rekenblad!$BL$2155,Rekenblad!BD2270,0)</f>
        <v>0</v>
      </c>
      <c r="BM2270" s="37">
        <f>IF(Voorblad!$E$14=Rekenblad!$BL$2155,Rekenblad!BE2270,0)</f>
        <v>0</v>
      </c>
      <c r="BN2270" s="37">
        <f>IF(Voorblad!$E$14=Rekenblad!$BL$2155,Rekenblad!BF2270,0)</f>
        <v>0</v>
      </c>
      <c r="BO2270" s="37">
        <f>IF(Voorblad!$E$14=Rekenblad!$BL$2155,Rekenblad!BG2270,0)</f>
        <v>0</v>
      </c>
      <c r="BP2270" s="37">
        <f>IF(Voorblad!$E$14=Rekenblad!$BL$2155,Rekenblad!BH2270,0)</f>
        <v>0</v>
      </c>
      <c r="BQ2270" s="37">
        <f>IF(Voorblad!$E$14=Rekenblad!$BL$2155,Rekenblad!BI2270,0)</f>
        <v>0</v>
      </c>
    </row>
    <row r="2271" spans="2:69" x14ac:dyDescent="0.25">
      <c r="B2271">
        <f>'Data TREND'!$BR$261</f>
        <v>124</v>
      </c>
      <c r="C2271" s="37">
        <f>'Data TREND'!BT405</f>
        <v>703.37100369890459</v>
      </c>
      <c r="D2271" s="37">
        <f>'Data TREND'!BU405</f>
        <v>271.63223753004667</v>
      </c>
      <c r="E2271" s="37">
        <f>'Data TREND'!BV405</f>
        <v>548.33800595027367</v>
      </c>
      <c r="F2271" s="37">
        <f>'Data TREND'!BW405</f>
        <v>1523.1767810772239</v>
      </c>
      <c r="G2271" s="37">
        <f>'Data TREND'!BX405</f>
        <v>26.250494390081304</v>
      </c>
      <c r="H2271" s="37">
        <f>'Data TREND'!BY405</f>
        <v>10.602615251529265</v>
      </c>
      <c r="J2271" s="37">
        <f t="shared" si="1552"/>
        <v>703.37100369890459</v>
      </c>
      <c r="K2271" s="37">
        <f t="shared" si="1553"/>
        <v>271.63223753004667</v>
      </c>
      <c r="L2271" s="37">
        <f t="shared" si="1554"/>
        <v>548.33800595027367</v>
      </c>
      <c r="M2271" s="37">
        <f t="shared" si="1555"/>
        <v>1523.1767810772239</v>
      </c>
      <c r="N2271" s="37">
        <f t="shared" si="1556"/>
        <v>26.250494390081304</v>
      </c>
      <c r="O2271" s="37">
        <f t="shared" si="1557"/>
        <v>10.602615251529265</v>
      </c>
      <c r="Q2271">
        <f>'Data TREND'!$BR$261</f>
        <v>124</v>
      </c>
      <c r="R2271" s="37">
        <f>'Data TREND'!CA405</f>
        <v>820.00937332095691</v>
      </c>
      <c r="S2271" s="37">
        <f>'Data TREND'!CB405</f>
        <v>325.67462593245318</v>
      </c>
      <c r="T2271" s="37">
        <f>'Data TREND'!CC405</f>
        <v>548.52874655355538</v>
      </c>
      <c r="U2271" s="37">
        <f>'Data TREND'!CD405</f>
        <v>1694.1707737722747</v>
      </c>
      <c r="V2271" s="37">
        <f>'Data TREND'!CE405</f>
        <v>26.920409821000256</v>
      </c>
      <c r="W2271" s="37">
        <f>'Data TREND'!CF405</f>
        <v>10.938638454578388</v>
      </c>
      <c r="Y2271" s="37">
        <f t="shared" si="1558"/>
        <v>0</v>
      </c>
      <c r="Z2271" s="37">
        <f t="shared" si="1559"/>
        <v>0</v>
      </c>
      <c r="AA2271" s="37">
        <f t="shared" si="1560"/>
        <v>0</v>
      </c>
      <c r="AB2271" s="37">
        <f t="shared" si="1561"/>
        <v>0</v>
      </c>
      <c r="AC2271" s="37">
        <f t="shared" si="1562"/>
        <v>0</v>
      </c>
      <c r="AD2271" s="37">
        <f t="shared" si="1563"/>
        <v>0</v>
      </c>
      <c r="AF2271">
        <f>'Data TREND'!$BR$261</f>
        <v>124</v>
      </c>
      <c r="AG2271" s="37">
        <f>'Data TREND'!CH405</f>
        <v>931.30438163893837</v>
      </c>
      <c r="AH2271" s="37">
        <f>'Data TREND'!CI405</f>
        <v>332.07524912015077</v>
      </c>
      <c r="AI2271" s="37">
        <f>'Data TREND'!CJ405</f>
        <v>546.92939040357578</v>
      </c>
      <c r="AJ2271" s="37">
        <f>'Data TREND'!CK405</f>
        <v>1810.1222399449364</v>
      </c>
      <c r="AK2271" s="37">
        <f>'Data TREND'!CL405</f>
        <v>24.979338273259927</v>
      </c>
      <c r="AL2271" s="37">
        <f>'Data TREND'!CM405</f>
        <v>10.138408713509708</v>
      </c>
      <c r="AN2271" s="37">
        <f t="shared" si="1564"/>
        <v>0</v>
      </c>
      <c r="AO2271" s="37">
        <f t="shared" si="1565"/>
        <v>0</v>
      </c>
      <c r="AP2271" s="37">
        <f t="shared" si="1566"/>
        <v>0</v>
      </c>
      <c r="AQ2271" s="37">
        <f t="shared" si="1567"/>
        <v>0</v>
      </c>
      <c r="AR2271" s="37">
        <f t="shared" si="1568"/>
        <v>0</v>
      </c>
      <c r="AS2271" s="37">
        <f t="shared" si="1569"/>
        <v>0</v>
      </c>
      <c r="AU2271">
        <v>124</v>
      </c>
      <c r="AV2271" s="37">
        <f t="shared" si="1570"/>
        <v>703.37100369890459</v>
      </c>
      <c r="AW2271" s="37">
        <f t="shared" si="1571"/>
        <v>271.63223753004667</v>
      </c>
      <c r="AX2271" s="37">
        <f t="shared" si="1572"/>
        <v>548.33800595027367</v>
      </c>
      <c r="AY2271" s="37">
        <f t="shared" si="1573"/>
        <v>1523.1767810772239</v>
      </c>
      <c r="AZ2271" s="37">
        <f t="shared" si="1574"/>
        <v>26.250494390081304</v>
      </c>
      <c r="BA2271" s="37">
        <f t="shared" si="1575"/>
        <v>10.602615251529265</v>
      </c>
      <c r="BC2271">
        <v>124</v>
      </c>
      <c r="BD2271" s="37">
        <f>IF(Voorblad!$E$10=Rekenblad!BC2271,Rekenblad!AV2271,0)</f>
        <v>0</v>
      </c>
      <c r="BE2271" s="37">
        <f>IF(Voorblad!$E$10=Rekenblad!BC2271,Rekenblad!AW2271,0)</f>
        <v>0</v>
      </c>
      <c r="BF2271" s="37">
        <f>IF(Voorblad!$E$10=Rekenblad!BC2271,Rekenblad!AX2271,0)</f>
        <v>0</v>
      </c>
      <c r="BG2271" s="62">
        <f>IF(Voorblad!$E$10=Rekenblad!BC2271,Rekenblad!AY2271,0)</f>
        <v>0</v>
      </c>
      <c r="BH2271" s="37">
        <f>IF(Voorblad!$E$10=Rekenblad!BC2271,Rekenblad!AZ2271,0)</f>
        <v>0</v>
      </c>
      <c r="BI2271" s="37">
        <f>IF(Voorblad!$E$10=Rekenblad!BC2271,Rekenblad!BA2271,0)</f>
        <v>0</v>
      </c>
      <c r="BK2271">
        <v>124</v>
      </c>
      <c r="BL2271" s="37">
        <f>IF(Voorblad!$E$14=Rekenblad!$BL$2155,Rekenblad!BD2271,0)</f>
        <v>0</v>
      </c>
      <c r="BM2271" s="37">
        <f>IF(Voorblad!$E$14=Rekenblad!$BL$2155,Rekenblad!BE2271,0)</f>
        <v>0</v>
      </c>
      <c r="BN2271" s="37">
        <f>IF(Voorblad!$E$14=Rekenblad!$BL$2155,Rekenblad!BF2271,0)</f>
        <v>0</v>
      </c>
      <c r="BO2271" s="37">
        <f>IF(Voorblad!$E$14=Rekenblad!$BL$2155,Rekenblad!BG2271,0)</f>
        <v>0</v>
      </c>
      <c r="BP2271" s="37">
        <f>IF(Voorblad!$E$14=Rekenblad!$BL$2155,Rekenblad!BH2271,0)</f>
        <v>0</v>
      </c>
      <c r="BQ2271" s="37">
        <f>IF(Voorblad!$E$14=Rekenblad!$BL$2155,Rekenblad!BI2271,0)</f>
        <v>0</v>
      </c>
    </row>
    <row r="2272" spans="2:69" x14ac:dyDescent="0.25">
      <c r="B2272">
        <f>'Data TREND'!$BR$262</f>
        <v>125</v>
      </c>
      <c r="C2272" s="37">
        <f>'Data TREND'!BT406</f>
        <v>708.47774414776654</v>
      </c>
      <c r="D2272" s="37">
        <f>'Data TREND'!BU406</f>
        <v>273.64000416462034</v>
      </c>
      <c r="E2272" s="37">
        <f>'Data TREND'!BV406</f>
        <v>552.7512555212777</v>
      </c>
      <c r="F2272" s="37">
        <f>'Data TREND'!BW406</f>
        <v>1534.7021601090246</v>
      </c>
      <c r="G2272" s="37">
        <f>'Data TREND'!BX406</f>
        <v>26.10503187810156</v>
      </c>
      <c r="H2272" s="37">
        <f>'Data TREND'!BY406</f>
        <v>10.540851042508763</v>
      </c>
      <c r="J2272" s="37">
        <f t="shared" si="1552"/>
        <v>708.47774414776654</v>
      </c>
      <c r="K2272" s="37">
        <f t="shared" si="1553"/>
        <v>273.64000416462034</v>
      </c>
      <c r="L2272" s="37">
        <f t="shared" si="1554"/>
        <v>552.7512555212777</v>
      </c>
      <c r="M2272" s="37">
        <f t="shared" si="1555"/>
        <v>1534.7021601090246</v>
      </c>
      <c r="N2272" s="37">
        <f t="shared" si="1556"/>
        <v>26.10503187810156</v>
      </c>
      <c r="O2272" s="37">
        <f t="shared" si="1557"/>
        <v>10.540851042508763</v>
      </c>
      <c r="Q2272">
        <f>'Data TREND'!$BR$262</f>
        <v>125</v>
      </c>
      <c r="R2272" s="37">
        <f>'Data TREND'!CA406</f>
        <v>825.88950077150889</v>
      </c>
      <c r="S2272" s="37">
        <f>'Data TREND'!CB406</f>
        <v>328.00537380999396</v>
      </c>
      <c r="T2272" s="37">
        <f>'Data TREND'!CC406</f>
        <v>552.95242322326112</v>
      </c>
      <c r="U2272" s="37">
        <f>'Data TREND'!CD406</f>
        <v>1706.8073532043509</v>
      </c>
      <c r="V2272" s="37">
        <f>'Data TREND'!CE406</f>
        <v>26.700749365904347</v>
      </c>
      <c r="W2272" s="37">
        <f>'Data TREND'!CF406</f>
        <v>10.848099054570772</v>
      </c>
      <c r="Y2272" s="37">
        <f t="shared" si="1558"/>
        <v>0</v>
      </c>
      <c r="Z2272" s="37">
        <f t="shared" si="1559"/>
        <v>0</v>
      </c>
      <c r="AA2272" s="37">
        <f t="shared" si="1560"/>
        <v>0</v>
      </c>
      <c r="AB2272" s="37">
        <f t="shared" si="1561"/>
        <v>0</v>
      </c>
      <c r="AC2272" s="37">
        <f t="shared" si="1562"/>
        <v>0</v>
      </c>
      <c r="AD2272" s="37">
        <f t="shared" si="1563"/>
        <v>0</v>
      </c>
      <c r="AF2272">
        <f>'Data TREND'!$BR$262</f>
        <v>125</v>
      </c>
      <c r="AG2272" s="37">
        <f>'Data TREND'!CH406</f>
        <v>937.89561119849895</v>
      </c>
      <c r="AH2272" s="37">
        <f>'Data TREND'!CI406</f>
        <v>334.43943107161243</v>
      </c>
      <c r="AI2272" s="37">
        <f>'Data TREND'!CJ406</f>
        <v>551.30950570282153</v>
      </c>
      <c r="AJ2272" s="37">
        <f>'Data TREND'!CK406</f>
        <v>1823.4535759714151</v>
      </c>
      <c r="AK2272" s="37">
        <f>'Data TREND'!CL406</f>
        <v>24.658986622377547</v>
      </c>
      <c r="AL2272" s="37">
        <f>'Data TREND'!CM406</f>
        <v>10.005014786863054</v>
      </c>
      <c r="AN2272" s="37">
        <f t="shared" si="1564"/>
        <v>0</v>
      </c>
      <c r="AO2272" s="37">
        <f t="shared" si="1565"/>
        <v>0</v>
      </c>
      <c r="AP2272" s="37">
        <f t="shared" si="1566"/>
        <v>0</v>
      </c>
      <c r="AQ2272" s="37">
        <f t="shared" si="1567"/>
        <v>0</v>
      </c>
      <c r="AR2272" s="37">
        <f t="shared" si="1568"/>
        <v>0</v>
      </c>
      <c r="AS2272" s="37">
        <f t="shared" si="1569"/>
        <v>0</v>
      </c>
      <c r="AU2272">
        <v>125</v>
      </c>
      <c r="AV2272" s="37">
        <f t="shared" si="1570"/>
        <v>708.47774414776654</v>
      </c>
      <c r="AW2272" s="37">
        <f t="shared" si="1571"/>
        <v>273.64000416462034</v>
      </c>
      <c r="AX2272" s="37">
        <f t="shared" si="1572"/>
        <v>552.7512555212777</v>
      </c>
      <c r="AY2272" s="37">
        <f t="shared" si="1573"/>
        <v>1534.7021601090246</v>
      </c>
      <c r="AZ2272" s="37">
        <f t="shared" si="1574"/>
        <v>26.10503187810156</v>
      </c>
      <c r="BA2272" s="37">
        <f t="shared" si="1575"/>
        <v>10.540851042508763</v>
      </c>
      <c r="BC2272">
        <v>125</v>
      </c>
      <c r="BD2272" s="37">
        <f>IF(Voorblad!$E$10=Rekenblad!BC2272,Rekenblad!AV2272,0)</f>
        <v>0</v>
      </c>
      <c r="BE2272" s="37">
        <f>IF(Voorblad!$E$10=Rekenblad!BC2272,Rekenblad!AW2272,0)</f>
        <v>0</v>
      </c>
      <c r="BF2272" s="37">
        <f>IF(Voorblad!$E$10=Rekenblad!BC2272,Rekenblad!AX2272,0)</f>
        <v>0</v>
      </c>
      <c r="BG2272" s="62">
        <f>IF(Voorblad!$E$10=Rekenblad!BC2272,Rekenblad!AY2272,0)</f>
        <v>0</v>
      </c>
      <c r="BH2272" s="37">
        <f>IF(Voorblad!$E$10=Rekenblad!BC2272,Rekenblad!AZ2272,0)</f>
        <v>0</v>
      </c>
      <c r="BI2272" s="37">
        <f>IF(Voorblad!$E$10=Rekenblad!BC2272,Rekenblad!BA2272,0)</f>
        <v>0</v>
      </c>
      <c r="BK2272">
        <v>125</v>
      </c>
      <c r="BL2272" s="37">
        <f>IF(Voorblad!$E$14=Rekenblad!$BL$2155,Rekenblad!BD2272,0)</f>
        <v>0</v>
      </c>
      <c r="BM2272" s="37">
        <f>IF(Voorblad!$E$14=Rekenblad!$BL$2155,Rekenblad!BE2272,0)</f>
        <v>0</v>
      </c>
      <c r="BN2272" s="37">
        <f>IF(Voorblad!$E$14=Rekenblad!$BL$2155,Rekenblad!BF2272,0)</f>
        <v>0</v>
      </c>
      <c r="BO2272" s="37">
        <f>IF(Voorblad!$E$14=Rekenblad!$BL$2155,Rekenblad!BG2272,0)</f>
        <v>0</v>
      </c>
      <c r="BP2272" s="37">
        <f>IF(Voorblad!$E$14=Rekenblad!$BL$2155,Rekenblad!BH2272,0)</f>
        <v>0</v>
      </c>
      <c r="BQ2272" s="37">
        <f>IF(Voorblad!$E$14=Rekenblad!$BL$2155,Rekenblad!BI2272,0)</f>
        <v>0</v>
      </c>
    </row>
    <row r="2273" spans="2:69" x14ac:dyDescent="0.25">
      <c r="B2273">
        <f>'Data TREND'!$BR$263</f>
        <v>126</v>
      </c>
      <c r="C2273" s="37">
        <f>'Data TREND'!BT407</f>
        <v>713.5844845966285</v>
      </c>
      <c r="D2273" s="37">
        <f>'Data TREND'!BU407</f>
        <v>275.64777079919401</v>
      </c>
      <c r="E2273" s="37">
        <f>'Data TREND'!BV407</f>
        <v>557.16450509228173</v>
      </c>
      <c r="F2273" s="37">
        <f>'Data TREND'!BW407</f>
        <v>1546.2275391408252</v>
      </c>
      <c r="G2273" s="37">
        <f>'Data TREND'!BX407</f>
        <v>25.959569366121819</v>
      </c>
      <c r="H2273" s="37">
        <f>'Data TREND'!BY407</f>
        <v>10.479086833488259</v>
      </c>
      <c r="J2273" s="37">
        <f t="shared" si="1552"/>
        <v>713.5844845966285</v>
      </c>
      <c r="K2273" s="37">
        <f t="shared" si="1553"/>
        <v>275.64777079919401</v>
      </c>
      <c r="L2273" s="37">
        <f t="shared" si="1554"/>
        <v>557.16450509228173</v>
      </c>
      <c r="M2273" s="37">
        <f t="shared" si="1555"/>
        <v>1546.2275391408252</v>
      </c>
      <c r="N2273" s="37">
        <f t="shared" si="1556"/>
        <v>25.959569366121819</v>
      </c>
      <c r="O2273" s="37">
        <f t="shared" si="1557"/>
        <v>10.479086833488259</v>
      </c>
      <c r="Q2273">
        <f>'Data TREND'!$BR$263</f>
        <v>126</v>
      </c>
      <c r="R2273" s="37">
        <f>'Data TREND'!CA407</f>
        <v>831.76962822206065</v>
      </c>
      <c r="S2273" s="37">
        <f>'Data TREND'!CB407</f>
        <v>330.33612168753473</v>
      </c>
      <c r="T2273" s="37">
        <f>'Data TREND'!CC407</f>
        <v>557.37609989296675</v>
      </c>
      <c r="U2273" s="37">
        <f>'Data TREND'!CD407</f>
        <v>1719.443932636427</v>
      </c>
      <c r="V2273" s="37">
        <f>'Data TREND'!CE407</f>
        <v>26.481088910808442</v>
      </c>
      <c r="W2273" s="37">
        <f>'Data TREND'!CF407</f>
        <v>10.757559654563158</v>
      </c>
      <c r="Y2273" s="37">
        <f t="shared" si="1558"/>
        <v>0</v>
      </c>
      <c r="Z2273" s="37">
        <f t="shared" si="1559"/>
        <v>0</v>
      </c>
      <c r="AA2273" s="37">
        <f t="shared" si="1560"/>
        <v>0</v>
      </c>
      <c r="AB2273" s="37">
        <f t="shared" si="1561"/>
        <v>0</v>
      </c>
      <c r="AC2273" s="37">
        <f t="shared" si="1562"/>
        <v>0</v>
      </c>
      <c r="AD2273" s="37">
        <f t="shared" si="1563"/>
        <v>0</v>
      </c>
      <c r="AF2273">
        <f>'Data TREND'!$BR$263</f>
        <v>126</v>
      </c>
      <c r="AG2273" s="37">
        <f>'Data TREND'!CH407</f>
        <v>944.48684075805954</v>
      </c>
      <c r="AH2273" s="37">
        <f>'Data TREND'!CI407</f>
        <v>336.80361302307409</v>
      </c>
      <c r="AI2273" s="37">
        <f>'Data TREND'!CJ407</f>
        <v>555.68962100206727</v>
      </c>
      <c r="AJ2273" s="37">
        <f>'Data TREND'!CK407</f>
        <v>1836.7849119978939</v>
      </c>
      <c r="AK2273" s="37">
        <f>'Data TREND'!CL407</f>
        <v>24.338634971495168</v>
      </c>
      <c r="AL2273" s="37">
        <f>'Data TREND'!CM407</f>
        <v>9.8716208602163995</v>
      </c>
      <c r="AN2273" s="37">
        <f t="shared" si="1564"/>
        <v>0</v>
      </c>
      <c r="AO2273" s="37">
        <f t="shared" si="1565"/>
        <v>0</v>
      </c>
      <c r="AP2273" s="37">
        <f t="shared" si="1566"/>
        <v>0</v>
      </c>
      <c r="AQ2273" s="37">
        <f t="shared" si="1567"/>
        <v>0</v>
      </c>
      <c r="AR2273" s="37">
        <f t="shared" si="1568"/>
        <v>0</v>
      </c>
      <c r="AS2273" s="37">
        <f t="shared" si="1569"/>
        <v>0</v>
      </c>
      <c r="AU2273">
        <v>126</v>
      </c>
      <c r="AV2273" s="37">
        <f t="shared" si="1570"/>
        <v>713.5844845966285</v>
      </c>
      <c r="AW2273" s="37">
        <f t="shared" si="1571"/>
        <v>275.64777079919401</v>
      </c>
      <c r="AX2273" s="37">
        <f t="shared" si="1572"/>
        <v>557.16450509228173</v>
      </c>
      <c r="AY2273" s="37">
        <f t="shared" si="1573"/>
        <v>1546.2275391408252</v>
      </c>
      <c r="AZ2273" s="37">
        <f t="shared" si="1574"/>
        <v>25.959569366121819</v>
      </c>
      <c r="BA2273" s="37">
        <f t="shared" si="1575"/>
        <v>10.479086833488259</v>
      </c>
      <c r="BC2273">
        <v>126</v>
      </c>
      <c r="BD2273" s="37">
        <f>IF(Voorblad!$E$10=Rekenblad!BC2273,Rekenblad!AV2273,0)</f>
        <v>0</v>
      </c>
      <c r="BE2273" s="37">
        <f>IF(Voorblad!$E$10=Rekenblad!BC2273,Rekenblad!AW2273,0)</f>
        <v>0</v>
      </c>
      <c r="BF2273" s="37">
        <f>IF(Voorblad!$E$10=Rekenblad!BC2273,Rekenblad!AX2273,0)</f>
        <v>0</v>
      </c>
      <c r="BG2273" s="62">
        <f>IF(Voorblad!$E$10=Rekenblad!BC2273,Rekenblad!AY2273,0)</f>
        <v>0</v>
      </c>
      <c r="BH2273" s="37">
        <f>IF(Voorblad!$E$10=Rekenblad!BC2273,Rekenblad!AZ2273,0)</f>
        <v>0</v>
      </c>
      <c r="BI2273" s="37">
        <f>IF(Voorblad!$E$10=Rekenblad!BC2273,Rekenblad!BA2273,0)</f>
        <v>0</v>
      </c>
      <c r="BK2273">
        <v>126</v>
      </c>
      <c r="BL2273" s="37">
        <f>IF(Voorblad!$E$14=Rekenblad!$BL$2155,Rekenblad!BD2273,0)</f>
        <v>0</v>
      </c>
      <c r="BM2273" s="37">
        <f>IF(Voorblad!$E$14=Rekenblad!$BL$2155,Rekenblad!BE2273,0)</f>
        <v>0</v>
      </c>
      <c r="BN2273" s="37">
        <f>IF(Voorblad!$E$14=Rekenblad!$BL$2155,Rekenblad!BF2273,0)</f>
        <v>0</v>
      </c>
      <c r="BO2273" s="37">
        <f>IF(Voorblad!$E$14=Rekenblad!$BL$2155,Rekenblad!BG2273,0)</f>
        <v>0</v>
      </c>
      <c r="BP2273" s="37">
        <f>IF(Voorblad!$E$14=Rekenblad!$BL$2155,Rekenblad!BH2273,0)</f>
        <v>0</v>
      </c>
      <c r="BQ2273" s="37">
        <f>IF(Voorblad!$E$14=Rekenblad!$BL$2155,Rekenblad!BI2273,0)</f>
        <v>0</v>
      </c>
    </row>
    <row r="2274" spans="2:69" x14ac:dyDescent="0.25">
      <c r="B2274">
        <f>'Data TREND'!$BR$264</f>
        <v>127</v>
      </c>
      <c r="C2274" s="37">
        <f>'Data TREND'!BT408</f>
        <v>718.69122504549046</v>
      </c>
      <c r="D2274" s="37">
        <f>'Data TREND'!BU408</f>
        <v>277.65553743376768</v>
      </c>
      <c r="E2274" s="37">
        <f>'Data TREND'!BV408</f>
        <v>561.57775466328565</v>
      </c>
      <c r="F2274" s="37">
        <f>'Data TREND'!BW408</f>
        <v>1557.7529181726256</v>
      </c>
      <c r="G2274" s="37">
        <f>'Data TREND'!BX408</f>
        <v>25.814106854142075</v>
      </c>
      <c r="H2274" s="37">
        <f>'Data TREND'!BY408</f>
        <v>10.417322624467756</v>
      </c>
      <c r="J2274" s="37">
        <f t="shared" si="1552"/>
        <v>718.69122504549046</v>
      </c>
      <c r="K2274" s="37">
        <f t="shared" si="1553"/>
        <v>277.65553743376768</v>
      </c>
      <c r="L2274" s="37">
        <f t="shared" si="1554"/>
        <v>561.57775466328565</v>
      </c>
      <c r="M2274" s="37">
        <f t="shared" si="1555"/>
        <v>1557.7529181726256</v>
      </c>
      <c r="N2274" s="37">
        <f t="shared" si="1556"/>
        <v>25.814106854142075</v>
      </c>
      <c r="O2274" s="37">
        <f t="shared" si="1557"/>
        <v>10.417322624467756</v>
      </c>
      <c r="Q2274">
        <f>'Data TREND'!$BR$264</f>
        <v>127</v>
      </c>
      <c r="R2274" s="37">
        <f>'Data TREND'!CA408</f>
        <v>837.64975567261263</v>
      </c>
      <c r="S2274" s="37">
        <f>'Data TREND'!CB408</f>
        <v>332.6668695650755</v>
      </c>
      <c r="T2274" s="37">
        <f>'Data TREND'!CC408</f>
        <v>561.79977656267249</v>
      </c>
      <c r="U2274" s="37">
        <f>'Data TREND'!CD408</f>
        <v>1732.0805120685029</v>
      </c>
      <c r="V2274" s="37">
        <f>'Data TREND'!CE408</f>
        <v>26.261428455712533</v>
      </c>
      <c r="W2274" s="37">
        <f>'Data TREND'!CF408</f>
        <v>10.667020254555542</v>
      </c>
      <c r="Y2274" s="37">
        <f t="shared" si="1558"/>
        <v>0</v>
      </c>
      <c r="Z2274" s="37">
        <f t="shared" si="1559"/>
        <v>0</v>
      </c>
      <c r="AA2274" s="37">
        <f t="shared" si="1560"/>
        <v>0</v>
      </c>
      <c r="AB2274" s="37">
        <f t="shared" si="1561"/>
        <v>0</v>
      </c>
      <c r="AC2274" s="37">
        <f t="shared" si="1562"/>
        <v>0</v>
      </c>
      <c r="AD2274" s="37">
        <f t="shared" si="1563"/>
        <v>0</v>
      </c>
      <c r="AF2274">
        <f>'Data TREND'!$BR$264</f>
        <v>127</v>
      </c>
      <c r="AG2274" s="37">
        <f>'Data TREND'!CH408</f>
        <v>951.07807031762036</v>
      </c>
      <c r="AH2274" s="37">
        <f>'Data TREND'!CI408</f>
        <v>339.16779497453581</v>
      </c>
      <c r="AI2274" s="37">
        <f>'Data TREND'!CJ408</f>
        <v>560.06973630131301</v>
      </c>
      <c r="AJ2274" s="37">
        <f>'Data TREND'!CK408</f>
        <v>1850.1162480243727</v>
      </c>
      <c r="AK2274" s="37">
        <f>'Data TREND'!CL408</f>
        <v>24.018283320612788</v>
      </c>
      <c r="AL2274" s="37">
        <f>'Data TREND'!CM408</f>
        <v>9.7382269335697451</v>
      </c>
      <c r="AN2274" s="37">
        <f t="shared" si="1564"/>
        <v>0</v>
      </c>
      <c r="AO2274" s="37">
        <f t="shared" si="1565"/>
        <v>0</v>
      </c>
      <c r="AP2274" s="37">
        <f t="shared" si="1566"/>
        <v>0</v>
      </c>
      <c r="AQ2274" s="37">
        <f t="shared" si="1567"/>
        <v>0</v>
      </c>
      <c r="AR2274" s="37">
        <f t="shared" si="1568"/>
        <v>0</v>
      </c>
      <c r="AS2274" s="37">
        <f t="shared" si="1569"/>
        <v>0</v>
      </c>
      <c r="AU2274">
        <v>127</v>
      </c>
      <c r="AV2274" s="37">
        <f t="shared" si="1570"/>
        <v>718.69122504549046</v>
      </c>
      <c r="AW2274" s="37">
        <f t="shared" si="1571"/>
        <v>277.65553743376768</v>
      </c>
      <c r="AX2274" s="37">
        <f t="shared" si="1572"/>
        <v>561.57775466328565</v>
      </c>
      <c r="AY2274" s="37">
        <f t="shared" si="1573"/>
        <v>1557.7529181726256</v>
      </c>
      <c r="AZ2274" s="37">
        <f t="shared" si="1574"/>
        <v>25.814106854142075</v>
      </c>
      <c r="BA2274" s="37">
        <f t="shared" si="1575"/>
        <v>10.417322624467756</v>
      </c>
      <c r="BC2274">
        <v>127</v>
      </c>
      <c r="BD2274" s="37">
        <f>IF(Voorblad!$E$10=Rekenblad!BC2274,Rekenblad!AV2274,0)</f>
        <v>0</v>
      </c>
      <c r="BE2274" s="37">
        <f>IF(Voorblad!$E$10=Rekenblad!BC2274,Rekenblad!AW2274,0)</f>
        <v>0</v>
      </c>
      <c r="BF2274" s="37">
        <f>IF(Voorblad!$E$10=Rekenblad!BC2274,Rekenblad!AX2274,0)</f>
        <v>0</v>
      </c>
      <c r="BG2274" s="62">
        <f>IF(Voorblad!$E$10=Rekenblad!BC2274,Rekenblad!AY2274,0)</f>
        <v>0</v>
      </c>
      <c r="BH2274" s="37">
        <f>IF(Voorblad!$E$10=Rekenblad!BC2274,Rekenblad!AZ2274,0)</f>
        <v>0</v>
      </c>
      <c r="BI2274" s="37">
        <f>IF(Voorblad!$E$10=Rekenblad!BC2274,Rekenblad!BA2274,0)</f>
        <v>0</v>
      </c>
      <c r="BK2274">
        <v>127</v>
      </c>
      <c r="BL2274" s="37">
        <f>IF(Voorblad!$E$14=Rekenblad!$BL$2155,Rekenblad!BD2274,0)</f>
        <v>0</v>
      </c>
      <c r="BM2274" s="37">
        <f>IF(Voorblad!$E$14=Rekenblad!$BL$2155,Rekenblad!BE2274,0)</f>
        <v>0</v>
      </c>
      <c r="BN2274" s="37">
        <f>IF(Voorblad!$E$14=Rekenblad!$BL$2155,Rekenblad!BF2274,0)</f>
        <v>0</v>
      </c>
      <c r="BO2274" s="37">
        <f>IF(Voorblad!$E$14=Rekenblad!$BL$2155,Rekenblad!BG2274,0)</f>
        <v>0</v>
      </c>
      <c r="BP2274" s="37">
        <f>IF(Voorblad!$E$14=Rekenblad!$BL$2155,Rekenblad!BH2274,0)</f>
        <v>0</v>
      </c>
      <c r="BQ2274" s="37">
        <f>IF(Voorblad!$E$14=Rekenblad!$BL$2155,Rekenblad!BI2274,0)</f>
        <v>0</v>
      </c>
    </row>
    <row r="2275" spans="2:69" x14ac:dyDescent="0.25">
      <c r="B2275">
        <f>'Data TREND'!$BR$265</f>
        <v>128</v>
      </c>
      <c r="C2275" s="37">
        <f>'Data TREND'!BT409</f>
        <v>723.79796549435241</v>
      </c>
      <c r="D2275" s="37">
        <f>'Data TREND'!BU409</f>
        <v>279.66330406834129</v>
      </c>
      <c r="E2275" s="37">
        <f>'Data TREND'!BV409</f>
        <v>565.99100423428968</v>
      </c>
      <c r="F2275" s="37">
        <f>'Data TREND'!BW409</f>
        <v>1569.2782972044263</v>
      </c>
      <c r="G2275" s="37">
        <f>'Data TREND'!BX409</f>
        <v>25.668644342162334</v>
      </c>
      <c r="H2275" s="37">
        <f>'Data TREND'!BY409</f>
        <v>10.355558415447252</v>
      </c>
      <c r="J2275" s="37">
        <f t="shared" si="1552"/>
        <v>723.79796549435241</v>
      </c>
      <c r="K2275" s="37">
        <f t="shared" si="1553"/>
        <v>279.66330406834129</v>
      </c>
      <c r="L2275" s="37">
        <f t="shared" si="1554"/>
        <v>565.99100423428968</v>
      </c>
      <c r="M2275" s="37">
        <f t="shared" si="1555"/>
        <v>1569.2782972044263</v>
      </c>
      <c r="N2275" s="37">
        <f t="shared" si="1556"/>
        <v>25.668644342162334</v>
      </c>
      <c r="O2275" s="37">
        <f t="shared" si="1557"/>
        <v>10.355558415447252</v>
      </c>
      <c r="Q2275">
        <f>'Data TREND'!$BR$265</f>
        <v>128</v>
      </c>
      <c r="R2275" s="37">
        <f>'Data TREND'!CA409</f>
        <v>843.52988312316438</v>
      </c>
      <c r="S2275" s="37">
        <f>'Data TREND'!CB409</f>
        <v>334.99761744261627</v>
      </c>
      <c r="T2275" s="37">
        <f>'Data TREND'!CC409</f>
        <v>566.22345323237812</v>
      </c>
      <c r="U2275" s="37">
        <f>'Data TREND'!CD409</f>
        <v>1744.717091500579</v>
      </c>
      <c r="V2275" s="37">
        <f>'Data TREND'!CE409</f>
        <v>26.041768000616628</v>
      </c>
      <c r="W2275" s="37">
        <f>'Data TREND'!CF409</f>
        <v>10.576480854547928</v>
      </c>
      <c r="Y2275" s="37">
        <f t="shared" si="1558"/>
        <v>0</v>
      </c>
      <c r="Z2275" s="37">
        <f t="shared" si="1559"/>
        <v>0</v>
      </c>
      <c r="AA2275" s="37">
        <f t="shared" si="1560"/>
        <v>0</v>
      </c>
      <c r="AB2275" s="37">
        <f t="shared" si="1561"/>
        <v>0</v>
      </c>
      <c r="AC2275" s="37">
        <f t="shared" si="1562"/>
        <v>0</v>
      </c>
      <c r="AD2275" s="37">
        <f t="shared" si="1563"/>
        <v>0</v>
      </c>
      <c r="AF2275">
        <f>'Data TREND'!$BR$265</f>
        <v>128</v>
      </c>
      <c r="AG2275" s="37">
        <f>'Data TREND'!CH409</f>
        <v>957.66929987718095</v>
      </c>
      <c r="AH2275" s="37">
        <f>'Data TREND'!CI409</f>
        <v>341.53197692599747</v>
      </c>
      <c r="AI2275" s="37">
        <f>'Data TREND'!CJ409</f>
        <v>564.44985160055876</v>
      </c>
      <c r="AJ2275" s="37">
        <f>'Data TREND'!CK409</f>
        <v>1863.4475840508514</v>
      </c>
      <c r="AK2275" s="37">
        <f>'Data TREND'!CL409</f>
        <v>23.697931669730409</v>
      </c>
      <c r="AL2275" s="37">
        <f>'Data TREND'!CM409</f>
        <v>9.6048330069230907</v>
      </c>
      <c r="AN2275" s="37">
        <f t="shared" si="1564"/>
        <v>0</v>
      </c>
      <c r="AO2275" s="37">
        <f t="shared" si="1565"/>
        <v>0</v>
      </c>
      <c r="AP2275" s="37">
        <f t="shared" si="1566"/>
        <v>0</v>
      </c>
      <c r="AQ2275" s="37">
        <f t="shared" si="1567"/>
        <v>0</v>
      </c>
      <c r="AR2275" s="37">
        <f t="shared" si="1568"/>
        <v>0</v>
      </c>
      <c r="AS2275" s="37">
        <f t="shared" si="1569"/>
        <v>0</v>
      </c>
      <c r="AU2275">
        <v>128</v>
      </c>
      <c r="AV2275" s="37">
        <f t="shared" si="1570"/>
        <v>723.79796549435241</v>
      </c>
      <c r="AW2275" s="37">
        <f t="shared" si="1571"/>
        <v>279.66330406834129</v>
      </c>
      <c r="AX2275" s="37">
        <f t="shared" si="1572"/>
        <v>565.99100423428968</v>
      </c>
      <c r="AY2275" s="37">
        <f t="shared" si="1573"/>
        <v>1569.2782972044263</v>
      </c>
      <c r="AZ2275" s="37">
        <f t="shared" si="1574"/>
        <v>25.668644342162334</v>
      </c>
      <c r="BA2275" s="37">
        <f t="shared" si="1575"/>
        <v>10.355558415447252</v>
      </c>
      <c r="BC2275">
        <v>128</v>
      </c>
      <c r="BD2275" s="37">
        <f>IF(Voorblad!$E$10=Rekenblad!BC2275,Rekenblad!AV2275,0)</f>
        <v>0</v>
      </c>
      <c r="BE2275" s="37">
        <f>IF(Voorblad!$E$10=Rekenblad!BC2275,Rekenblad!AW2275,0)</f>
        <v>0</v>
      </c>
      <c r="BF2275" s="37">
        <f>IF(Voorblad!$E$10=Rekenblad!BC2275,Rekenblad!AX2275,0)</f>
        <v>0</v>
      </c>
      <c r="BG2275" s="62">
        <f>IF(Voorblad!$E$10=Rekenblad!BC2275,Rekenblad!AY2275,0)</f>
        <v>0</v>
      </c>
      <c r="BH2275" s="37">
        <f>IF(Voorblad!$E$10=Rekenblad!BC2275,Rekenblad!AZ2275,0)</f>
        <v>0</v>
      </c>
      <c r="BI2275" s="37">
        <f>IF(Voorblad!$E$10=Rekenblad!BC2275,Rekenblad!BA2275,0)</f>
        <v>0</v>
      </c>
      <c r="BK2275">
        <v>128</v>
      </c>
      <c r="BL2275" s="37">
        <f>IF(Voorblad!$E$14=Rekenblad!$BL$2155,Rekenblad!BD2275,0)</f>
        <v>0</v>
      </c>
      <c r="BM2275" s="37">
        <f>IF(Voorblad!$E$14=Rekenblad!$BL$2155,Rekenblad!BE2275,0)</f>
        <v>0</v>
      </c>
      <c r="BN2275" s="37">
        <f>IF(Voorblad!$E$14=Rekenblad!$BL$2155,Rekenblad!BF2275,0)</f>
        <v>0</v>
      </c>
      <c r="BO2275" s="37">
        <f>IF(Voorblad!$E$14=Rekenblad!$BL$2155,Rekenblad!BG2275,0)</f>
        <v>0</v>
      </c>
      <c r="BP2275" s="37">
        <f>IF(Voorblad!$E$14=Rekenblad!$BL$2155,Rekenblad!BH2275,0)</f>
        <v>0</v>
      </c>
      <c r="BQ2275" s="37">
        <f>IF(Voorblad!$E$14=Rekenblad!$BL$2155,Rekenblad!BI2275,0)</f>
        <v>0</v>
      </c>
    </row>
    <row r="2276" spans="2:69" x14ac:dyDescent="0.25">
      <c r="B2276">
        <f>'Data TREND'!$BR$266</f>
        <v>129</v>
      </c>
      <c r="C2276" s="37">
        <f>'Data TREND'!BT410</f>
        <v>728.90470594321437</v>
      </c>
      <c r="D2276" s="37">
        <f>'Data TREND'!BU410</f>
        <v>281.67107070291502</v>
      </c>
      <c r="E2276" s="37">
        <f>'Data TREND'!BV410</f>
        <v>570.40425380529371</v>
      </c>
      <c r="F2276" s="37">
        <f>'Data TREND'!BW410</f>
        <v>1580.8036762362269</v>
      </c>
      <c r="G2276" s="37">
        <f>'Data TREND'!BX410</f>
        <v>25.523181830182594</v>
      </c>
      <c r="H2276" s="37">
        <f>'Data TREND'!BY410</f>
        <v>10.29379420642675</v>
      </c>
      <c r="J2276" s="37">
        <f t="shared" si="1552"/>
        <v>728.90470594321437</v>
      </c>
      <c r="K2276" s="37">
        <f t="shared" si="1553"/>
        <v>281.67107070291502</v>
      </c>
      <c r="L2276" s="37">
        <f t="shared" si="1554"/>
        <v>570.40425380529371</v>
      </c>
      <c r="M2276" s="37">
        <f t="shared" si="1555"/>
        <v>1580.8036762362269</v>
      </c>
      <c r="N2276" s="37">
        <f t="shared" si="1556"/>
        <v>25.523181830182594</v>
      </c>
      <c r="O2276" s="37">
        <f t="shared" si="1557"/>
        <v>10.29379420642675</v>
      </c>
      <c r="Q2276">
        <f>'Data TREND'!$BR$266</f>
        <v>129</v>
      </c>
      <c r="R2276" s="37">
        <f>'Data TREND'!CA410</f>
        <v>849.41001057371636</v>
      </c>
      <c r="S2276" s="37">
        <f>'Data TREND'!CB410</f>
        <v>337.32836532015705</v>
      </c>
      <c r="T2276" s="37">
        <f>'Data TREND'!CC410</f>
        <v>570.64712990208375</v>
      </c>
      <c r="U2276" s="37">
        <f>'Data TREND'!CD410</f>
        <v>1757.3536709326552</v>
      </c>
      <c r="V2276" s="37">
        <f>'Data TREND'!CE410</f>
        <v>25.822107545520723</v>
      </c>
      <c r="W2276" s="37">
        <f>'Data TREND'!CF410</f>
        <v>10.485941454540313</v>
      </c>
      <c r="Y2276" s="37">
        <f t="shared" si="1558"/>
        <v>0</v>
      </c>
      <c r="Z2276" s="37">
        <f t="shared" si="1559"/>
        <v>0</v>
      </c>
      <c r="AA2276" s="37">
        <f t="shared" si="1560"/>
        <v>0</v>
      </c>
      <c r="AB2276" s="37">
        <f t="shared" si="1561"/>
        <v>0</v>
      </c>
      <c r="AC2276" s="37">
        <f t="shared" si="1562"/>
        <v>0</v>
      </c>
      <c r="AD2276" s="37">
        <f t="shared" si="1563"/>
        <v>0</v>
      </c>
      <c r="AF2276">
        <f>'Data TREND'!$BR$266</f>
        <v>129</v>
      </c>
      <c r="AG2276" s="37">
        <f>'Data TREND'!CH410</f>
        <v>964.26052943674154</v>
      </c>
      <c r="AH2276" s="37">
        <f>'Data TREND'!CI410</f>
        <v>343.89615887745913</v>
      </c>
      <c r="AI2276" s="37">
        <f>'Data TREND'!CJ410</f>
        <v>568.8299668998045</v>
      </c>
      <c r="AJ2276" s="37">
        <f>'Data TREND'!CK410</f>
        <v>1876.7789200773302</v>
      </c>
      <c r="AK2276" s="37">
        <f>'Data TREND'!CL410</f>
        <v>23.377580018848029</v>
      </c>
      <c r="AL2276" s="37">
        <f>'Data TREND'!CM410</f>
        <v>9.4714390802764363</v>
      </c>
      <c r="AN2276" s="37">
        <f t="shared" si="1564"/>
        <v>0</v>
      </c>
      <c r="AO2276" s="37">
        <f t="shared" si="1565"/>
        <v>0</v>
      </c>
      <c r="AP2276" s="37">
        <f t="shared" si="1566"/>
        <v>0</v>
      </c>
      <c r="AQ2276" s="37">
        <f t="shared" si="1567"/>
        <v>0</v>
      </c>
      <c r="AR2276" s="37">
        <f t="shared" si="1568"/>
        <v>0</v>
      </c>
      <c r="AS2276" s="37">
        <f t="shared" si="1569"/>
        <v>0</v>
      </c>
      <c r="AU2276">
        <v>129</v>
      </c>
      <c r="AV2276" s="37">
        <f t="shared" si="1570"/>
        <v>728.90470594321437</v>
      </c>
      <c r="AW2276" s="37">
        <f t="shared" si="1571"/>
        <v>281.67107070291502</v>
      </c>
      <c r="AX2276" s="37">
        <f t="shared" si="1572"/>
        <v>570.40425380529371</v>
      </c>
      <c r="AY2276" s="37">
        <f t="shared" si="1573"/>
        <v>1580.8036762362269</v>
      </c>
      <c r="AZ2276" s="37">
        <f t="shared" si="1574"/>
        <v>25.523181830182594</v>
      </c>
      <c r="BA2276" s="37">
        <f t="shared" si="1575"/>
        <v>10.29379420642675</v>
      </c>
      <c r="BC2276">
        <v>129</v>
      </c>
      <c r="BD2276" s="37">
        <f>IF(Voorblad!$E$10=Rekenblad!BC2276,Rekenblad!AV2276,0)</f>
        <v>0</v>
      </c>
      <c r="BE2276" s="37">
        <f>IF(Voorblad!$E$10=Rekenblad!BC2276,Rekenblad!AW2276,0)</f>
        <v>0</v>
      </c>
      <c r="BF2276" s="37">
        <f>IF(Voorblad!$E$10=Rekenblad!BC2276,Rekenblad!AX2276,0)</f>
        <v>0</v>
      </c>
      <c r="BG2276" s="62">
        <f>IF(Voorblad!$E$10=Rekenblad!BC2276,Rekenblad!AY2276,0)</f>
        <v>0</v>
      </c>
      <c r="BH2276" s="37">
        <f>IF(Voorblad!$E$10=Rekenblad!BC2276,Rekenblad!AZ2276,0)</f>
        <v>0</v>
      </c>
      <c r="BI2276" s="37">
        <f>IF(Voorblad!$E$10=Rekenblad!BC2276,Rekenblad!BA2276,0)</f>
        <v>0</v>
      </c>
      <c r="BK2276">
        <v>129</v>
      </c>
      <c r="BL2276" s="37">
        <f>IF(Voorblad!$E$14=Rekenblad!$BL$2155,Rekenblad!BD2276,0)</f>
        <v>0</v>
      </c>
      <c r="BM2276" s="37">
        <f>IF(Voorblad!$E$14=Rekenblad!$BL$2155,Rekenblad!BE2276,0)</f>
        <v>0</v>
      </c>
      <c r="BN2276" s="37">
        <f>IF(Voorblad!$E$14=Rekenblad!$BL$2155,Rekenblad!BF2276,0)</f>
        <v>0</v>
      </c>
      <c r="BO2276" s="37">
        <f>IF(Voorblad!$E$14=Rekenblad!$BL$2155,Rekenblad!BG2276,0)</f>
        <v>0</v>
      </c>
      <c r="BP2276" s="37">
        <f>IF(Voorblad!$E$14=Rekenblad!$BL$2155,Rekenblad!BH2276,0)</f>
        <v>0</v>
      </c>
      <c r="BQ2276" s="37">
        <f>IF(Voorblad!$E$14=Rekenblad!$BL$2155,Rekenblad!BI2276,0)</f>
        <v>0</v>
      </c>
    </row>
    <row r="2277" spans="2:69" x14ac:dyDescent="0.25">
      <c r="B2277">
        <f>'Data TREND'!$BR$267</f>
        <v>130</v>
      </c>
      <c r="C2277" s="37">
        <f>'Data TREND'!BT411</f>
        <v>734.01144639207632</v>
      </c>
      <c r="D2277" s="37">
        <f>'Data TREND'!BU411</f>
        <v>283.67883733748863</v>
      </c>
      <c r="E2277" s="37">
        <f>'Data TREND'!BV411</f>
        <v>574.81750337629762</v>
      </c>
      <c r="F2277" s="37">
        <f>'Data TREND'!BW411</f>
        <v>1592.3290552680273</v>
      </c>
      <c r="G2277" s="37">
        <f>'Data TREND'!BX411</f>
        <v>25.37771931820285</v>
      </c>
      <c r="H2277" s="37">
        <f>'Data TREND'!BY411</f>
        <v>10.232029997406247</v>
      </c>
      <c r="J2277" s="37">
        <f t="shared" si="1552"/>
        <v>734.01144639207632</v>
      </c>
      <c r="K2277" s="37">
        <f t="shared" si="1553"/>
        <v>283.67883733748863</v>
      </c>
      <c r="L2277" s="37">
        <f t="shared" si="1554"/>
        <v>574.81750337629762</v>
      </c>
      <c r="M2277" s="37">
        <f t="shared" si="1555"/>
        <v>1592.3290552680273</v>
      </c>
      <c r="N2277" s="37">
        <f t="shared" si="1556"/>
        <v>25.37771931820285</v>
      </c>
      <c r="O2277" s="37">
        <f t="shared" si="1557"/>
        <v>10.232029997406247</v>
      </c>
      <c r="Q2277">
        <f>'Data TREND'!$BR$267</f>
        <v>130</v>
      </c>
      <c r="R2277" s="37">
        <f>'Data TREND'!CA411</f>
        <v>855.29013802426812</v>
      </c>
      <c r="S2277" s="37">
        <f>'Data TREND'!CB411</f>
        <v>339.65911319769782</v>
      </c>
      <c r="T2277" s="37">
        <f>'Data TREND'!CC411</f>
        <v>575.07080657178949</v>
      </c>
      <c r="U2277" s="37">
        <f>'Data TREND'!CD411</f>
        <v>1769.9902503647311</v>
      </c>
      <c r="V2277" s="37">
        <f>'Data TREND'!CE411</f>
        <v>25.602447090424814</v>
      </c>
      <c r="W2277" s="37">
        <f>'Data TREND'!CF411</f>
        <v>10.395402054532697</v>
      </c>
      <c r="Y2277" s="37">
        <f t="shared" si="1558"/>
        <v>0</v>
      </c>
      <c r="Z2277" s="37">
        <f t="shared" si="1559"/>
        <v>0</v>
      </c>
      <c r="AA2277" s="37">
        <f t="shared" si="1560"/>
        <v>0</v>
      </c>
      <c r="AB2277" s="37">
        <f t="shared" si="1561"/>
        <v>0</v>
      </c>
      <c r="AC2277" s="37">
        <f t="shared" si="1562"/>
        <v>0</v>
      </c>
      <c r="AD2277" s="37">
        <f t="shared" si="1563"/>
        <v>0</v>
      </c>
      <c r="AF2277">
        <f>'Data TREND'!$BR$267</f>
        <v>130</v>
      </c>
      <c r="AG2277" s="37">
        <f>'Data TREND'!CH411</f>
        <v>970.85175899630212</v>
      </c>
      <c r="AH2277" s="37">
        <f>'Data TREND'!CI411</f>
        <v>346.26034082892085</v>
      </c>
      <c r="AI2277" s="37">
        <f>'Data TREND'!CJ411</f>
        <v>573.21008219905048</v>
      </c>
      <c r="AJ2277" s="37">
        <f>'Data TREND'!CK411</f>
        <v>1890.110256103809</v>
      </c>
      <c r="AK2277" s="37">
        <f>'Data TREND'!CL411</f>
        <v>23.057228367965649</v>
      </c>
      <c r="AL2277" s="37">
        <f>'Data TREND'!CM411</f>
        <v>9.3380451536297819</v>
      </c>
      <c r="AN2277" s="37">
        <f t="shared" si="1564"/>
        <v>0</v>
      </c>
      <c r="AO2277" s="37">
        <f t="shared" si="1565"/>
        <v>0</v>
      </c>
      <c r="AP2277" s="37">
        <f t="shared" si="1566"/>
        <v>0</v>
      </c>
      <c r="AQ2277" s="37">
        <f t="shared" si="1567"/>
        <v>0</v>
      </c>
      <c r="AR2277" s="37">
        <f t="shared" si="1568"/>
        <v>0</v>
      </c>
      <c r="AS2277" s="37">
        <f t="shared" si="1569"/>
        <v>0</v>
      </c>
      <c r="AU2277">
        <v>130</v>
      </c>
      <c r="AV2277" s="37">
        <f t="shared" si="1570"/>
        <v>734.01144639207632</v>
      </c>
      <c r="AW2277" s="37">
        <f t="shared" si="1571"/>
        <v>283.67883733748863</v>
      </c>
      <c r="AX2277" s="37">
        <f t="shared" si="1572"/>
        <v>574.81750337629762</v>
      </c>
      <c r="AY2277" s="37">
        <f t="shared" si="1573"/>
        <v>1592.3290552680273</v>
      </c>
      <c r="AZ2277" s="37">
        <f t="shared" si="1574"/>
        <v>25.37771931820285</v>
      </c>
      <c r="BA2277" s="37">
        <f t="shared" si="1575"/>
        <v>10.232029997406247</v>
      </c>
      <c r="BC2277">
        <v>130</v>
      </c>
      <c r="BD2277" s="37">
        <f>IF(Voorblad!$E$10=Rekenblad!BC2277,Rekenblad!AV2277,0)</f>
        <v>0</v>
      </c>
      <c r="BE2277" s="37">
        <f>IF(Voorblad!$E$10=Rekenblad!BC2277,Rekenblad!AW2277,0)</f>
        <v>0</v>
      </c>
      <c r="BF2277" s="37">
        <f>IF(Voorblad!$E$10=Rekenblad!BC2277,Rekenblad!AX2277,0)</f>
        <v>0</v>
      </c>
      <c r="BG2277" s="62">
        <f>IF(Voorblad!$E$10=Rekenblad!BC2277,Rekenblad!AY2277,0)</f>
        <v>0</v>
      </c>
      <c r="BH2277" s="37">
        <f>IF(Voorblad!$E$10=Rekenblad!BC2277,Rekenblad!AZ2277,0)</f>
        <v>0</v>
      </c>
      <c r="BI2277" s="37">
        <f>IF(Voorblad!$E$10=Rekenblad!BC2277,Rekenblad!BA2277,0)</f>
        <v>0</v>
      </c>
      <c r="BK2277">
        <v>130</v>
      </c>
      <c r="BL2277" s="37">
        <f>IF(Voorblad!$E$14=Rekenblad!$BL$2155,Rekenblad!BD2277,0)</f>
        <v>0</v>
      </c>
      <c r="BM2277" s="37">
        <f>IF(Voorblad!$E$14=Rekenblad!$BL$2155,Rekenblad!BE2277,0)</f>
        <v>0</v>
      </c>
      <c r="BN2277" s="37">
        <f>IF(Voorblad!$E$14=Rekenblad!$BL$2155,Rekenblad!BF2277,0)</f>
        <v>0</v>
      </c>
      <c r="BO2277" s="37">
        <f>IF(Voorblad!$E$14=Rekenblad!$BL$2155,Rekenblad!BG2277,0)</f>
        <v>0</v>
      </c>
      <c r="BP2277" s="37">
        <f>IF(Voorblad!$E$14=Rekenblad!$BL$2155,Rekenblad!BH2277,0)</f>
        <v>0</v>
      </c>
      <c r="BQ2277" s="37">
        <f>IF(Voorblad!$E$14=Rekenblad!$BL$2155,Rekenblad!BI2277,0)</f>
        <v>0</v>
      </c>
    </row>
    <row r="2278" spans="2:69" x14ac:dyDescent="0.25">
      <c r="B2278">
        <f>'Data TREND'!$BR$268</f>
        <v>131</v>
      </c>
      <c r="C2278" s="37">
        <f>'Data TREND'!BT412</f>
        <v>739.11818684093828</v>
      </c>
      <c r="D2278" s="37">
        <f>'Data TREND'!BU412</f>
        <v>285.68660397206236</v>
      </c>
      <c r="E2278" s="37">
        <f>'Data TREND'!BV412</f>
        <v>579.23075294730165</v>
      </c>
      <c r="F2278" s="37">
        <f>'Data TREND'!BW412</f>
        <v>1603.854434299828</v>
      </c>
      <c r="G2278" s="37">
        <f>'Data TREND'!BX412</f>
        <v>25.232256806223109</v>
      </c>
      <c r="H2278" s="37">
        <f>'Data TREND'!BY412</f>
        <v>10.170265788385745</v>
      </c>
      <c r="J2278" s="37">
        <f t="shared" si="1552"/>
        <v>739.11818684093828</v>
      </c>
      <c r="K2278" s="37">
        <f t="shared" si="1553"/>
        <v>285.68660397206236</v>
      </c>
      <c r="L2278" s="37">
        <f t="shared" si="1554"/>
        <v>579.23075294730165</v>
      </c>
      <c r="M2278" s="37">
        <f t="shared" si="1555"/>
        <v>1603.854434299828</v>
      </c>
      <c r="N2278" s="37">
        <f t="shared" si="1556"/>
        <v>25.232256806223109</v>
      </c>
      <c r="O2278" s="37">
        <f t="shared" si="1557"/>
        <v>10.170265788385745</v>
      </c>
      <c r="Q2278">
        <f>'Data TREND'!$BR$268</f>
        <v>131</v>
      </c>
      <c r="R2278" s="37">
        <f>'Data TREND'!CA412</f>
        <v>861.1702654748201</v>
      </c>
      <c r="S2278" s="37">
        <f>'Data TREND'!CB412</f>
        <v>341.98986107523859</v>
      </c>
      <c r="T2278" s="37">
        <f>'Data TREND'!CC412</f>
        <v>579.49448324149512</v>
      </c>
      <c r="U2278" s="37">
        <f>'Data TREND'!CD412</f>
        <v>1782.6268297968072</v>
      </c>
      <c r="V2278" s="37">
        <f>'Data TREND'!CE412</f>
        <v>25.382786635328909</v>
      </c>
      <c r="W2278" s="37">
        <f>'Data TREND'!CF412</f>
        <v>10.304862654525083</v>
      </c>
      <c r="Y2278" s="37">
        <f t="shared" si="1558"/>
        <v>0</v>
      </c>
      <c r="Z2278" s="37">
        <f t="shared" si="1559"/>
        <v>0</v>
      </c>
      <c r="AA2278" s="37">
        <f t="shared" si="1560"/>
        <v>0</v>
      </c>
      <c r="AB2278" s="37">
        <f t="shared" si="1561"/>
        <v>0</v>
      </c>
      <c r="AC2278" s="37">
        <f t="shared" si="1562"/>
        <v>0</v>
      </c>
      <c r="AD2278" s="37">
        <f t="shared" si="1563"/>
        <v>0</v>
      </c>
      <c r="AF2278">
        <f>'Data TREND'!$BR$268</f>
        <v>131</v>
      </c>
      <c r="AG2278" s="37">
        <f>'Data TREND'!CH412</f>
        <v>977.44298855586271</v>
      </c>
      <c r="AH2278" s="37">
        <f>'Data TREND'!CI412</f>
        <v>348.62452278038251</v>
      </c>
      <c r="AI2278" s="37">
        <f>'Data TREND'!CJ412</f>
        <v>577.59019749829622</v>
      </c>
      <c r="AJ2278" s="37">
        <f>'Data TREND'!CK412</f>
        <v>1903.4415921302877</v>
      </c>
      <c r="AK2278" s="37">
        <f>'Data TREND'!CL412</f>
        <v>22.73687671708327</v>
      </c>
      <c r="AL2278" s="37">
        <f>'Data TREND'!CM412</f>
        <v>9.2046512269831275</v>
      </c>
      <c r="AN2278" s="37">
        <f t="shared" si="1564"/>
        <v>0</v>
      </c>
      <c r="AO2278" s="37">
        <f t="shared" si="1565"/>
        <v>0</v>
      </c>
      <c r="AP2278" s="37">
        <f t="shared" si="1566"/>
        <v>0</v>
      </c>
      <c r="AQ2278" s="37">
        <f t="shared" si="1567"/>
        <v>0</v>
      </c>
      <c r="AR2278" s="37">
        <f t="shared" si="1568"/>
        <v>0</v>
      </c>
      <c r="AS2278" s="37">
        <f t="shared" si="1569"/>
        <v>0</v>
      </c>
      <c r="AU2278">
        <v>131</v>
      </c>
      <c r="AV2278" s="37">
        <f t="shared" si="1570"/>
        <v>739.11818684093828</v>
      </c>
      <c r="AW2278" s="37">
        <f t="shared" si="1571"/>
        <v>285.68660397206236</v>
      </c>
      <c r="AX2278" s="37">
        <f t="shared" si="1572"/>
        <v>579.23075294730165</v>
      </c>
      <c r="AY2278" s="37">
        <f t="shared" si="1573"/>
        <v>1603.854434299828</v>
      </c>
      <c r="AZ2278" s="37">
        <f t="shared" si="1574"/>
        <v>25.232256806223109</v>
      </c>
      <c r="BA2278" s="37">
        <f t="shared" si="1575"/>
        <v>10.170265788385745</v>
      </c>
      <c r="BC2278">
        <v>131</v>
      </c>
      <c r="BD2278" s="37">
        <f>IF(Voorblad!$E$10=Rekenblad!BC2278,Rekenblad!AV2278,0)</f>
        <v>0</v>
      </c>
      <c r="BE2278" s="37">
        <f>IF(Voorblad!$E$10=Rekenblad!BC2278,Rekenblad!AW2278,0)</f>
        <v>0</v>
      </c>
      <c r="BF2278" s="37">
        <f>IF(Voorblad!$E$10=Rekenblad!BC2278,Rekenblad!AX2278,0)</f>
        <v>0</v>
      </c>
      <c r="BG2278" s="62">
        <f>IF(Voorblad!$E$10=Rekenblad!BC2278,Rekenblad!AY2278,0)</f>
        <v>0</v>
      </c>
      <c r="BH2278" s="37">
        <f>IF(Voorblad!$E$10=Rekenblad!BC2278,Rekenblad!AZ2278,0)</f>
        <v>0</v>
      </c>
      <c r="BI2278" s="37">
        <f>IF(Voorblad!$E$10=Rekenblad!BC2278,Rekenblad!BA2278,0)</f>
        <v>0</v>
      </c>
      <c r="BK2278">
        <v>131</v>
      </c>
      <c r="BL2278" s="37">
        <f>IF(Voorblad!$E$14=Rekenblad!$BL$2155,Rekenblad!BD2278,0)</f>
        <v>0</v>
      </c>
      <c r="BM2278" s="37">
        <f>IF(Voorblad!$E$14=Rekenblad!$BL$2155,Rekenblad!BE2278,0)</f>
        <v>0</v>
      </c>
      <c r="BN2278" s="37">
        <f>IF(Voorblad!$E$14=Rekenblad!$BL$2155,Rekenblad!BF2278,0)</f>
        <v>0</v>
      </c>
      <c r="BO2278" s="37">
        <f>IF(Voorblad!$E$14=Rekenblad!$BL$2155,Rekenblad!BG2278,0)</f>
        <v>0</v>
      </c>
      <c r="BP2278" s="37">
        <f>IF(Voorblad!$E$14=Rekenblad!$BL$2155,Rekenblad!BH2278,0)</f>
        <v>0</v>
      </c>
      <c r="BQ2278" s="37">
        <f>IF(Voorblad!$E$14=Rekenblad!$BL$2155,Rekenblad!BI2278,0)</f>
        <v>0</v>
      </c>
    </row>
    <row r="2279" spans="2:69" x14ac:dyDescent="0.25">
      <c r="B2279">
        <f>'Data TREND'!$BR$269</f>
        <v>132</v>
      </c>
      <c r="C2279" s="37">
        <f>'Data TREND'!BT413</f>
        <v>744.22492728980023</v>
      </c>
      <c r="D2279" s="37">
        <f>'Data TREND'!BU413</f>
        <v>287.69437060663597</v>
      </c>
      <c r="E2279" s="37">
        <f>'Data TREND'!BV413</f>
        <v>583.64400251830568</v>
      </c>
      <c r="F2279" s="37">
        <f>'Data TREND'!BW413</f>
        <v>1615.3798133316286</v>
      </c>
      <c r="G2279" s="37">
        <f>'Data TREND'!BX413</f>
        <v>25.086794294243365</v>
      </c>
      <c r="H2279" s="37">
        <f>'Data TREND'!BY413</f>
        <v>10.108501579365241</v>
      </c>
      <c r="J2279" s="37">
        <f t="shared" si="1552"/>
        <v>744.22492728980023</v>
      </c>
      <c r="K2279" s="37">
        <f t="shared" si="1553"/>
        <v>287.69437060663597</v>
      </c>
      <c r="L2279" s="37">
        <f t="shared" si="1554"/>
        <v>583.64400251830568</v>
      </c>
      <c r="M2279" s="37">
        <f t="shared" si="1555"/>
        <v>1615.3798133316286</v>
      </c>
      <c r="N2279" s="37">
        <f t="shared" si="1556"/>
        <v>25.086794294243365</v>
      </c>
      <c r="O2279" s="37">
        <f t="shared" si="1557"/>
        <v>10.108501579365241</v>
      </c>
      <c r="Q2279">
        <f>'Data TREND'!$BR$269</f>
        <v>132</v>
      </c>
      <c r="R2279" s="37">
        <f>'Data TREND'!CA413</f>
        <v>867.05039292537185</v>
      </c>
      <c r="S2279" s="37">
        <f>'Data TREND'!CB413</f>
        <v>344.32060895277937</v>
      </c>
      <c r="T2279" s="37">
        <f>'Data TREND'!CC413</f>
        <v>583.91815991120086</v>
      </c>
      <c r="U2279" s="37">
        <f>'Data TREND'!CD413</f>
        <v>1795.2634092288833</v>
      </c>
      <c r="V2279" s="37">
        <f>'Data TREND'!CE413</f>
        <v>25.163126180233</v>
      </c>
      <c r="W2279" s="37">
        <f>'Data TREND'!CF413</f>
        <v>10.214323254517467</v>
      </c>
      <c r="Y2279" s="37">
        <f t="shared" si="1558"/>
        <v>0</v>
      </c>
      <c r="Z2279" s="37">
        <f t="shared" si="1559"/>
        <v>0</v>
      </c>
      <c r="AA2279" s="37">
        <f t="shared" si="1560"/>
        <v>0</v>
      </c>
      <c r="AB2279" s="37">
        <f t="shared" si="1561"/>
        <v>0</v>
      </c>
      <c r="AC2279" s="37">
        <f t="shared" si="1562"/>
        <v>0</v>
      </c>
      <c r="AD2279" s="37">
        <f t="shared" si="1563"/>
        <v>0</v>
      </c>
      <c r="AF2279">
        <f>'Data TREND'!$BR$269</f>
        <v>132</v>
      </c>
      <c r="AG2279" s="37">
        <f>'Data TREND'!CH413</f>
        <v>984.03421811542353</v>
      </c>
      <c r="AH2279" s="37">
        <f>'Data TREND'!CI413</f>
        <v>350.98870473184417</v>
      </c>
      <c r="AI2279" s="37">
        <f>'Data TREND'!CJ413</f>
        <v>581.97031279754196</v>
      </c>
      <c r="AJ2279" s="37">
        <f>'Data TREND'!CK413</f>
        <v>1916.7729281567665</v>
      </c>
      <c r="AK2279" s="37">
        <f>'Data TREND'!CL413</f>
        <v>22.41652506620089</v>
      </c>
      <c r="AL2279" s="37">
        <f>'Data TREND'!CM413</f>
        <v>9.0712573003364732</v>
      </c>
      <c r="AN2279" s="37">
        <f t="shared" si="1564"/>
        <v>0</v>
      </c>
      <c r="AO2279" s="37">
        <f t="shared" si="1565"/>
        <v>0</v>
      </c>
      <c r="AP2279" s="37">
        <f t="shared" si="1566"/>
        <v>0</v>
      </c>
      <c r="AQ2279" s="37">
        <f t="shared" si="1567"/>
        <v>0</v>
      </c>
      <c r="AR2279" s="37">
        <f t="shared" si="1568"/>
        <v>0</v>
      </c>
      <c r="AS2279" s="37">
        <f t="shared" si="1569"/>
        <v>0</v>
      </c>
      <c r="AU2279">
        <v>132</v>
      </c>
      <c r="AV2279" s="37">
        <f t="shared" si="1570"/>
        <v>744.22492728980023</v>
      </c>
      <c r="AW2279" s="37">
        <f t="shared" si="1571"/>
        <v>287.69437060663597</v>
      </c>
      <c r="AX2279" s="37">
        <f t="shared" si="1572"/>
        <v>583.64400251830568</v>
      </c>
      <c r="AY2279" s="37">
        <f t="shared" si="1573"/>
        <v>1615.3798133316286</v>
      </c>
      <c r="AZ2279" s="37">
        <f t="shared" si="1574"/>
        <v>25.086794294243365</v>
      </c>
      <c r="BA2279" s="37">
        <f t="shared" si="1575"/>
        <v>10.108501579365241</v>
      </c>
      <c r="BC2279">
        <v>132</v>
      </c>
      <c r="BD2279" s="37">
        <f>IF(Voorblad!$E$10=Rekenblad!BC2279,Rekenblad!AV2279,0)</f>
        <v>0</v>
      </c>
      <c r="BE2279" s="37">
        <f>IF(Voorblad!$E$10=Rekenblad!BC2279,Rekenblad!AW2279,0)</f>
        <v>0</v>
      </c>
      <c r="BF2279" s="37">
        <f>IF(Voorblad!$E$10=Rekenblad!BC2279,Rekenblad!AX2279,0)</f>
        <v>0</v>
      </c>
      <c r="BG2279" s="62">
        <f>IF(Voorblad!$E$10=Rekenblad!BC2279,Rekenblad!AY2279,0)</f>
        <v>0</v>
      </c>
      <c r="BH2279" s="37">
        <f>IF(Voorblad!$E$10=Rekenblad!BC2279,Rekenblad!AZ2279,0)</f>
        <v>0</v>
      </c>
      <c r="BI2279" s="37">
        <f>IF(Voorblad!$E$10=Rekenblad!BC2279,Rekenblad!BA2279,0)</f>
        <v>0</v>
      </c>
      <c r="BK2279">
        <v>132</v>
      </c>
      <c r="BL2279" s="37">
        <f>IF(Voorblad!$E$14=Rekenblad!$BL$2155,Rekenblad!BD2279,0)</f>
        <v>0</v>
      </c>
      <c r="BM2279" s="37">
        <f>IF(Voorblad!$E$14=Rekenblad!$BL$2155,Rekenblad!BE2279,0)</f>
        <v>0</v>
      </c>
      <c r="BN2279" s="37">
        <f>IF(Voorblad!$E$14=Rekenblad!$BL$2155,Rekenblad!BF2279,0)</f>
        <v>0</v>
      </c>
      <c r="BO2279" s="37">
        <f>IF(Voorblad!$E$14=Rekenblad!$BL$2155,Rekenblad!BG2279,0)</f>
        <v>0</v>
      </c>
      <c r="BP2279" s="37">
        <f>IF(Voorblad!$E$14=Rekenblad!$BL$2155,Rekenblad!BH2279,0)</f>
        <v>0</v>
      </c>
      <c r="BQ2279" s="37">
        <f>IF(Voorblad!$E$14=Rekenblad!$BL$2155,Rekenblad!BI2279,0)</f>
        <v>0</v>
      </c>
    </row>
    <row r="2280" spans="2:69" x14ac:dyDescent="0.25">
      <c r="B2280">
        <f>'Data TREND'!$BR$270</f>
        <v>133</v>
      </c>
      <c r="C2280" s="37">
        <f>'Data TREND'!BT414</f>
        <v>749.3316677386623</v>
      </c>
      <c r="D2280" s="37">
        <f>'Data TREND'!BU414</f>
        <v>289.70213724120958</v>
      </c>
      <c r="E2280" s="37">
        <f>'Data TREND'!BV414</f>
        <v>588.0572520893096</v>
      </c>
      <c r="F2280" s="37">
        <f>'Data TREND'!BW414</f>
        <v>1626.905192363429</v>
      </c>
      <c r="G2280" s="37">
        <f>'Data TREND'!BX414</f>
        <v>24.941331782263624</v>
      </c>
      <c r="H2280" s="37">
        <f>'Data TREND'!BY414</f>
        <v>10.046737370344738</v>
      </c>
      <c r="J2280" s="37">
        <f t="shared" si="1552"/>
        <v>749.3316677386623</v>
      </c>
      <c r="K2280" s="37">
        <f t="shared" si="1553"/>
        <v>289.70213724120958</v>
      </c>
      <c r="L2280" s="37">
        <f t="shared" si="1554"/>
        <v>588.0572520893096</v>
      </c>
      <c r="M2280" s="37">
        <f t="shared" si="1555"/>
        <v>1626.905192363429</v>
      </c>
      <c r="N2280" s="37">
        <f t="shared" si="1556"/>
        <v>24.941331782263624</v>
      </c>
      <c r="O2280" s="37">
        <f t="shared" si="1557"/>
        <v>10.046737370344738</v>
      </c>
      <c r="Q2280">
        <f>'Data TREND'!$BR$270</f>
        <v>133</v>
      </c>
      <c r="R2280" s="37">
        <f>'Data TREND'!CA414</f>
        <v>872.93052037592383</v>
      </c>
      <c r="S2280" s="37">
        <f>'Data TREND'!CB414</f>
        <v>346.65135683032014</v>
      </c>
      <c r="T2280" s="37">
        <f>'Data TREND'!CC414</f>
        <v>588.34183658090649</v>
      </c>
      <c r="U2280" s="37">
        <f>'Data TREND'!CD414</f>
        <v>1807.8999886609593</v>
      </c>
      <c r="V2280" s="37">
        <f>'Data TREND'!CE414</f>
        <v>24.943465725137095</v>
      </c>
      <c r="W2280" s="37">
        <f>'Data TREND'!CF414</f>
        <v>10.123783854509853</v>
      </c>
      <c r="Y2280" s="37">
        <f t="shared" si="1558"/>
        <v>0</v>
      </c>
      <c r="Z2280" s="37">
        <f t="shared" si="1559"/>
        <v>0</v>
      </c>
      <c r="AA2280" s="37">
        <f t="shared" si="1560"/>
        <v>0</v>
      </c>
      <c r="AB2280" s="37">
        <f t="shared" si="1561"/>
        <v>0</v>
      </c>
      <c r="AC2280" s="37">
        <f t="shared" si="1562"/>
        <v>0</v>
      </c>
      <c r="AD2280" s="37">
        <f t="shared" si="1563"/>
        <v>0</v>
      </c>
      <c r="AF2280">
        <f>'Data TREND'!$BR$270</f>
        <v>133</v>
      </c>
      <c r="AG2280" s="37">
        <f>'Data TREND'!CH414</f>
        <v>990.62544767498412</v>
      </c>
      <c r="AH2280" s="37">
        <f>'Data TREND'!CI414</f>
        <v>353.35288668330588</v>
      </c>
      <c r="AI2280" s="37">
        <f>'Data TREND'!CJ414</f>
        <v>586.35042809678771</v>
      </c>
      <c r="AJ2280" s="37">
        <f>'Data TREND'!CK414</f>
        <v>1930.1042641832453</v>
      </c>
      <c r="AK2280" s="37">
        <f>'Data TREND'!CL414</f>
        <v>22.096173415318511</v>
      </c>
      <c r="AL2280" s="37">
        <f>'Data TREND'!CM414</f>
        <v>8.9378633736898188</v>
      </c>
      <c r="AN2280" s="37">
        <f t="shared" si="1564"/>
        <v>0</v>
      </c>
      <c r="AO2280" s="37">
        <f t="shared" si="1565"/>
        <v>0</v>
      </c>
      <c r="AP2280" s="37">
        <f t="shared" si="1566"/>
        <v>0</v>
      </c>
      <c r="AQ2280" s="37">
        <f t="shared" si="1567"/>
        <v>0</v>
      </c>
      <c r="AR2280" s="37">
        <f t="shared" si="1568"/>
        <v>0</v>
      </c>
      <c r="AS2280" s="37">
        <f t="shared" si="1569"/>
        <v>0</v>
      </c>
      <c r="AU2280">
        <v>133</v>
      </c>
      <c r="AV2280" s="37">
        <f t="shared" si="1570"/>
        <v>749.3316677386623</v>
      </c>
      <c r="AW2280" s="37">
        <f t="shared" si="1571"/>
        <v>289.70213724120958</v>
      </c>
      <c r="AX2280" s="37">
        <f t="shared" si="1572"/>
        <v>588.0572520893096</v>
      </c>
      <c r="AY2280" s="37">
        <f t="shared" si="1573"/>
        <v>1626.905192363429</v>
      </c>
      <c r="AZ2280" s="37">
        <f t="shared" si="1574"/>
        <v>24.941331782263624</v>
      </c>
      <c r="BA2280" s="37">
        <f t="shared" si="1575"/>
        <v>10.046737370344738</v>
      </c>
      <c r="BC2280">
        <v>133</v>
      </c>
      <c r="BD2280" s="37">
        <f>IF(Voorblad!$E$10=Rekenblad!BC2280,Rekenblad!AV2280,0)</f>
        <v>0</v>
      </c>
      <c r="BE2280" s="37">
        <f>IF(Voorblad!$E$10=Rekenblad!BC2280,Rekenblad!AW2280,0)</f>
        <v>0</v>
      </c>
      <c r="BF2280" s="37">
        <f>IF(Voorblad!$E$10=Rekenblad!BC2280,Rekenblad!AX2280,0)</f>
        <v>0</v>
      </c>
      <c r="BG2280" s="62">
        <f>IF(Voorblad!$E$10=Rekenblad!BC2280,Rekenblad!AY2280,0)</f>
        <v>0</v>
      </c>
      <c r="BH2280" s="37">
        <f>IF(Voorblad!$E$10=Rekenblad!BC2280,Rekenblad!AZ2280,0)</f>
        <v>0</v>
      </c>
      <c r="BI2280" s="37">
        <f>IF(Voorblad!$E$10=Rekenblad!BC2280,Rekenblad!BA2280,0)</f>
        <v>0</v>
      </c>
      <c r="BK2280">
        <v>133</v>
      </c>
      <c r="BL2280" s="37">
        <f>IF(Voorblad!$E$14=Rekenblad!$BL$2155,Rekenblad!BD2280,0)</f>
        <v>0</v>
      </c>
      <c r="BM2280" s="37">
        <f>IF(Voorblad!$E$14=Rekenblad!$BL$2155,Rekenblad!BE2280,0)</f>
        <v>0</v>
      </c>
      <c r="BN2280" s="37">
        <f>IF(Voorblad!$E$14=Rekenblad!$BL$2155,Rekenblad!BF2280,0)</f>
        <v>0</v>
      </c>
      <c r="BO2280" s="37">
        <f>IF(Voorblad!$E$14=Rekenblad!$BL$2155,Rekenblad!BG2280,0)</f>
        <v>0</v>
      </c>
      <c r="BP2280" s="37">
        <f>IF(Voorblad!$E$14=Rekenblad!$BL$2155,Rekenblad!BH2280,0)</f>
        <v>0</v>
      </c>
      <c r="BQ2280" s="37">
        <f>IF(Voorblad!$E$14=Rekenblad!$BL$2155,Rekenblad!BI2280,0)</f>
        <v>0</v>
      </c>
    </row>
    <row r="2281" spans="2:69" x14ac:dyDescent="0.25">
      <c r="B2281">
        <f>'Data TREND'!$BR$271</f>
        <v>134</v>
      </c>
      <c r="C2281" s="37">
        <f>'Data TREND'!BT415</f>
        <v>754.43840818752426</v>
      </c>
      <c r="D2281" s="37">
        <f>'Data TREND'!BU415</f>
        <v>291.70990387578331</v>
      </c>
      <c r="E2281" s="37">
        <f>'Data TREND'!BV415</f>
        <v>592.47050166031363</v>
      </c>
      <c r="F2281" s="37">
        <f>'Data TREND'!BW415</f>
        <v>1638.4305713952297</v>
      </c>
      <c r="G2281" s="37">
        <f>'Data TREND'!BX415</f>
        <v>24.795869270283884</v>
      </c>
      <c r="H2281" s="37">
        <f>'Data TREND'!BY415</f>
        <v>9.9849731613242358</v>
      </c>
      <c r="J2281" s="37">
        <f t="shared" si="1552"/>
        <v>754.43840818752426</v>
      </c>
      <c r="K2281" s="37">
        <f t="shared" si="1553"/>
        <v>291.70990387578331</v>
      </c>
      <c r="L2281" s="37">
        <f t="shared" si="1554"/>
        <v>592.47050166031363</v>
      </c>
      <c r="M2281" s="37">
        <f t="shared" si="1555"/>
        <v>1638.4305713952297</v>
      </c>
      <c r="N2281" s="37">
        <f t="shared" si="1556"/>
        <v>24.795869270283884</v>
      </c>
      <c r="O2281" s="37">
        <f t="shared" si="1557"/>
        <v>9.9849731613242358</v>
      </c>
      <c r="Q2281">
        <f>'Data TREND'!$BR$271</f>
        <v>134</v>
      </c>
      <c r="R2281" s="37">
        <f>'Data TREND'!CA415</f>
        <v>878.81064782647559</v>
      </c>
      <c r="S2281" s="37">
        <f>'Data TREND'!CB415</f>
        <v>348.98210470786091</v>
      </c>
      <c r="T2281" s="37">
        <f>'Data TREND'!CC415</f>
        <v>592.76551325061223</v>
      </c>
      <c r="U2281" s="37">
        <f>'Data TREND'!CD415</f>
        <v>1820.5365680930354</v>
      </c>
      <c r="V2281" s="37">
        <f>'Data TREND'!CE415</f>
        <v>24.723805270041186</v>
      </c>
      <c r="W2281" s="37">
        <f>'Data TREND'!CF415</f>
        <v>10.033244454502237</v>
      </c>
      <c r="Y2281" s="37">
        <f t="shared" si="1558"/>
        <v>0</v>
      </c>
      <c r="Z2281" s="37">
        <f t="shared" si="1559"/>
        <v>0</v>
      </c>
      <c r="AA2281" s="37">
        <f t="shared" si="1560"/>
        <v>0</v>
      </c>
      <c r="AB2281" s="37">
        <f t="shared" si="1561"/>
        <v>0</v>
      </c>
      <c r="AC2281" s="37">
        <f t="shared" si="1562"/>
        <v>0</v>
      </c>
      <c r="AD2281" s="37">
        <f t="shared" si="1563"/>
        <v>0</v>
      </c>
      <c r="AF2281">
        <f>'Data TREND'!$BR$271</f>
        <v>134</v>
      </c>
      <c r="AG2281" s="37">
        <f>'Data TREND'!CH415</f>
        <v>997.2166772345447</v>
      </c>
      <c r="AH2281" s="37">
        <f>'Data TREND'!CI415</f>
        <v>355.71706863476754</v>
      </c>
      <c r="AI2281" s="37">
        <f>'Data TREND'!CJ415</f>
        <v>590.73054339603345</v>
      </c>
      <c r="AJ2281" s="37">
        <f>'Data TREND'!CK415</f>
        <v>1943.435600209724</v>
      </c>
      <c r="AK2281" s="37">
        <f>'Data TREND'!CL415</f>
        <v>21.775821764436131</v>
      </c>
      <c r="AL2281" s="37">
        <f>'Data TREND'!CM415</f>
        <v>8.8044694470431679</v>
      </c>
      <c r="AN2281" s="37">
        <f t="shared" si="1564"/>
        <v>0</v>
      </c>
      <c r="AO2281" s="37">
        <f t="shared" si="1565"/>
        <v>0</v>
      </c>
      <c r="AP2281" s="37">
        <f t="shared" si="1566"/>
        <v>0</v>
      </c>
      <c r="AQ2281" s="37">
        <f t="shared" si="1567"/>
        <v>0</v>
      </c>
      <c r="AR2281" s="37">
        <f t="shared" si="1568"/>
        <v>0</v>
      </c>
      <c r="AS2281" s="37">
        <f t="shared" si="1569"/>
        <v>0</v>
      </c>
      <c r="AU2281">
        <v>134</v>
      </c>
      <c r="AV2281" s="37">
        <f t="shared" si="1570"/>
        <v>754.43840818752426</v>
      </c>
      <c r="AW2281" s="37">
        <f t="shared" si="1571"/>
        <v>291.70990387578331</v>
      </c>
      <c r="AX2281" s="37">
        <f t="shared" si="1572"/>
        <v>592.47050166031363</v>
      </c>
      <c r="AY2281" s="37">
        <f t="shared" si="1573"/>
        <v>1638.4305713952297</v>
      </c>
      <c r="AZ2281" s="37">
        <f t="shared" si="1574"/>
        <v>24.795869270283884</v>
      </c>
      <c r="BA2281" s="37">
        <f t="shared" si="1575"/>
        <v>9.9849731613242358</v>
      </c>
      <c r="BC2281">
        <v>134</v>
      </c>
      <c r="BD2281" s="37">
        <f>IF(Voorblad!$E$10=Rekenblad!BC2281,Rekenblad!AV2281,0)</f>
        <v>0</v>
      </c>
      <c r="BE2281" s="37">
        <f>IF(Voorblad!$E$10=Rekenblad!BC2281,Rekenblad!AW2281,0)</f>
        <v>0</v>
      </c>
      <c r="BF2281" s="37">
        <f>IF(Voorblad!$E$10=Rekenblad!BC2281,Rekenblad!AX2281,0)</f>
        <v>0</v>
      </c>
      <c r="BG2281" s="62">
        <f>IF(Voorblad!$E$10=Rekenblad!BC2281,Rekenblad!AY2281,0)</f>
        <v>0</v>
      </c>
      <c r="BH2281" s="37">
        <f>IF(Voorblad!$E$10=Rekenblad!BC2281,Rekenblad!AZ2281,0)</f>
        <v>0</v>
      </c>
      <c r="BI2281" s="37">
        <f>IF(Voorblad!$E$10=Rekenblad!BC2281,Rekenblad!BA2281,0)</f>
        <v>0</v>
      </c>
      <c r="BK2281">
        <v>134</v>
      </c>
      <c r="BL2281" s="37">
        <f>IF(Voorblad!$E$14=Rekenblad!$BL$2155,Rekenblad!BD2281,0)</f>
        <v>0</v>
      </c>
      <c r="BM2281" s="37">
        <f>IF(Voorblad!$E$14=Rekenblad!$BL$2155,Rekenblad!BE2281,0)</f>
        <v>0</v>
      </c>
      <c r="BN2281" s="37">
        <f>IF(Voorblad!$E$14=Rekenblad!$BL$2155,Rekenblad!BF2281,0)</f>
        <v>0</v>
      </c>
      <c r="BO2281" s="37">
        <f>IF(Voorblad!$E$14=Rekenblad!$BL$2155,Rekenblad!BG2281,0)</f>
        <v>0</v>
      </c>
      <c r="BP2281" s="37">
        <f>IF(Voorblad!$E$14=Rekenblad!$BL$2155,Rekenblad!BH2281,0)</f>
        <v>0</v>
      </c>
      <c r="BQ2281" s="37">
        <f>IF(Voorblad!$E$14=Rekenblad!$BL$2155,Rekenblad!BI2281,0)</f>
        <v>0</v>
      </c>
    </row>
    <row r="2282" spans="2:69" x14ac:dyDescent="0.25">
      <c r="B2282">
        <f>'Data TREND'!$BR$272</f>
        <v>135</v>
      </c>
      <c r="C2282" s="37">
        <f>'Data TREND'!BT416</f>
        <v>759.54514863638622</v>
      </c>
      <c r="D2282" s="37">
        <f>'Data TREND'!BU416</f>
        <v>293.71767051035692</v>
      </c>
      <c r="E2282" s="37">
        <f>'Data TREND'!BV416</f>
        <v>596.88375123131766</v>
      </c>
      <c r="F2282" s="37">
        <f>'Data TREND'!BW416</f>
        <v>1649.9559504270301</v>
      </c>
      <c r="G2282" s="37">
        <f>'Data TREND'!BX416</f>
        <v>24.65040675830414</v>
      </c>
      <c r="H2282" s="37">
        <f>'Data TREND'!BY416</f>
        <v>9.9232089523037335</v>
      </c>
      <c r="J2282" s="37">
        <f t="shared" si="1552"/>
        <v>759.54514863638622</v>
      </c>
      <c r="K2282" s="37">
        <f t="shared" si="1553"/>
        <v>293.71767051035692</v>
      </c>
      <c r="L2282" s="37">
        <f t="shared" si="1554"/>
        <v>596.88375123131766</v>
      </c>
      <c r="M2282" s="37">
        <f t="shared" si="1555"/>
        <v>1649.9559504270301</v>
      </c>
      <c r="N2282" s="37">
        <f t="shared" si="1556"/>
        <v>24.65040675830414</v>
      </c>
      <c r="O2282" s="37">
        <f t="shared" si="1557"/>
        <v>9.9232089523037335</v>
      </c>
      <c r="Q2282">
        <f>'Data TREND'!$BR$272</f>
        <v>135</v>
      </c>
      <c r="R2282" s="37">
        <f>'Data TREND'!CA416</f>
        <v>884.69077527702757</v>
      </c>
      <c r="S2282" s="37">
        <f>'Data TREND'!CB416</f>
        <v>351.31285258540169</v>
      </c>
      <c r="T2282" s="37">
        <f>'Data TREND'!CC416</f>
        <v>597.18918992031786</v>
      </c>
      <c r="U2282" s="37">
        <f>'Data TREND'!CD416</f>
        <v>1833.1731475251115</v>
      </c>
      <c r="V2282" s="37">
        <f>'Data TREND'!CE416</f>
        <v>24.504144814945281</v>
      </c>
      <c r="W2282" s="37">
        <f>'Data TREND'!CF416</f>
        <v>9.9427050544946223</v>
      </c>
      <c r="Y2282" s="37">
        <f t="shared" si="1558"/>
        <v>0</v>
      </c>
      <c r="Z2282" s="37">
        <f t="shared" si="1559"/>
        <v>0</v>
      </c>
      <c r="AA2282" s="37">
        <f t="shared" si="1560"/>
        <v>0</v>
      </c>
      <c r="AB2282" s="37">
        <f t="shared" si="1561"/>
        <v>0</v>
      </c>
      <c r="AC2282" s="37">
        <f t="shared" si="1562"/>
        <v>0</v>
      </c>
      <c r="AD2282" s="37">
        <f t="shared" si="1563"/>
        <v>0</v>
      </c>
      <c r="AF2282">
        <f>'Data TREND'!$BR$272</f>
        <v>135</v>
      </c>
      <c r="AG2282" s="37">
        <f>'Data TREND'!CH416</f>
        <v>1003.8079067941053</v>
      </c>
      <c r="AH2282" s="37">
        <f>'Data TREND'!CI416</f>
        <v>358.08125058622926</v>
      </c>
      <c r="AI2282" s="37">
        <f>'Data TREND'!CJ416</f>
        <v>595.1106586952792</v>
      </c>
      <c r="AJ2282" s="37">
        <f>'Data TREND'!CK416</f>
        <v>1956.7669362362028</v>
      </c>
      <c r="AK2282" s="37">
        <f>'Data TREND'!CL416</f>
        <v>21.455470113553744</v>
      </c>
      <c r="AL2282" s="37">
        <f>'Data TREND'!CM416</f>
        <v>8.6710755203965135</v>
      </c>
      <c r="AN2282" s="37">
        <f t="shared" si="1564"/>
        <v>0</v>
      </c>
      <c r="AO2282" s="37">
        <f t="shared" si="1565"/>
        <v>0</v>
      </c>
      <c r="AP2282" s="37">
        <f t="shared" si="1566"/>
        <v>0</v>
      </c>
      <c r="AQ2282" s="37">
        <f t="shared" si="1567"/>
        <v>0</v>
      </c>
      <c r="AR2282" s="37">
        <f t="shared" si="1568"/>
        <v>0</v>
      </c>
      <c r="AS2282" s="37">
        <f t="shared" si="1569"/>
        <v>0</v>
      </c>
      <c r="AU2282">
        <v>135</v>
      </c>
      <c r="AV2282" s="37">
        <f t="shared" si="1570"/>
        <v>759.54514863638622</v>
      </c>
      <c r="AW2282" s="37">
        <f t="shared" si="1571"/>
        <v>293.71767051035692</v>
      </c>
      <c r="AX2282" s="37">
        <f t="shared" si="1572"/>
        <v>596.88375123131766</v>
      </c>
      <c r="AY2282" s="37">
        <f t="shared" si="1573"/>
        <v>1649.9559504270301</v>
      </c>
      <c r="AZ2282" s="37">
        <f t="shared" si="1574"/>
        <v>24.65040675830414</v>
      </c>
      <c r="BA2282" s="37">
        <f t="shared" si="1575"/>
        <v>9.9232089523037335</v>
      </c>
      <c r="BC2282">
        <v>135</v>
      </c>
      <c r="BD2282" s="37">
        <f>IF(Voorblad!$E$10=Rekenblad!BC2282,Rekenblad!AV2282,0)</f>
        <v>0</v>
      </c>
      <c r="BE2282" s="37">
        <f>IF(Voorblad!$E$10=Rekenblad!BC2282,Rekenblad!AW2282,0)</f>
        <v>0</v>
      </c>
      <c r="BF2282" s="37">
        <f>IF(Voorblad!$E$10=Rekenblad!BC2282,Rekenblad!AX2282,0)</f>
        <v>0</v>
      </c>
      <c r="BG2282" s="62">
        <f>IF(Voorblad!$E$10=Rekenblad!BC2282,Rekenblad!AY2282,0)</f>
        <v>0</v>
      </c>
      <c r="BH2282" s="37">
        <f>IF(Voorblad!$E$10=Rekenblad!BC2282,Rekenblad!AZ2282,0)</f>
        <v>0</v>
      </c>
      <c r="BI2282" s="37">
        <f>IF(Voorblad!$E$10=Rekenblad!BC2282,Rekenblad!BA2282,0)</f>
        <v>0</v>
      </c>
      <c r="BK2282">
        <v>135</v>
      </c>
      <c r="BL2282" s="37">
        <f>IF(Voorblad!$E$14=Rekenblad!$BL$2155,Rekenblad!BD2282,0)</f>
        <v>0</v>
      </c>
      <c r="BM2282" s="37">
        <f>IF(Voorblad!$E$14=Rekenblad!$BL$2155,Rekenblad!BE2282,0)</f>
        <v>0</v>
      </c>
      <c r="BN2282" s="37">
        <f>IF(Voorblad!$E$14=Rekenblad!$BL$2155,Rekenblad!BF2282,0)</f>
        <v>0</v>
      </c>
      <c r="BO2282" s="37">
        <f>IF(Voorblad!$E$14=Rekenblad!$BL$2155,Rekenblad!BG2282,0)</f>
        <v>0</v>
      </c>
      <c r="BP2282" s="37">
        <f>IF(Voorblad!$E$14=Rekenblad!$BL$2155,Rekenblad!BH2282,0)</f>
        <v>0</v>
      </c>
      <c r="BQ2282" s="37">
        <f>IF(Voorblad!$E$14=Rekenblad!$BL$2155,Rekenblad!BI2282,0)</f>
        <v>0</v>
      </c>
    </row>
    <row r="2283" spans="2:69" x14ac:dyDescent="0.25">
      <c r="B2283">
        <f>'Data TREND'!$BR$273</f>
        <v>136</v>
      </c>
      <c r="C2283" s="37">
        <f>'Data TREND'!BT417</f>
        <v>764.65188908524817</v>
      </c>
      <c r="D2283" s="37">
        <f>'Data TREND'!BU417</f>
        <v>295.72543714493065</v>
      </c>
      <c r="E2283" s="37">
        <f>'Data TREND'!BV417</f>
        <v>601.29700080232158</v>
      </c>
      <c r="F2283" s="37">
        <f>'Data TREND'!BW417</f>
        <v>1661.4813294588307</v>
      </c>
      <c r="G2283" s="37">
        <f>'Data TREND'!BX417</f>
        <v>24.504944246324399</v>
      </c>
      <c r="H2283" s="37">
        <f>'Data TREND'!BY417</f>
        <v>9.8614447432832293</v>
      </c>
      <c r="J2283" s="37">
        <f t="shared" si="1552"/>
        <v>764.65188908524817</v>
      </c>
      <c r="K2283" s="37">
        <f t="shared" si="1553"/>
        <v>295.72543714493065</v>
      </c>
      <c r="L2283" s="37">
        <f t="shared" si="1554"/>
        <v>601.29700080232158</v>
      </c>
      <c r="M2283" s="37">
        <f t="shared" si="1555"/>
        <v>1661.4813294588307</v>
      </c>
      <c r="N2283" s="37">
        <f t="shared" si="1556"/>
        <v>24.504944246324399</v>
      </c>
      <c r="O2283" s="37">
        <f t="shared" si="1557"/>
        <v>9.8614447432832293</v>
      </c>
      <c r="Q2283">
        <f>'Data TREND'!$BR$273</f>
        <v>136</v>
      </c>
      <c r="R2283" s="37">
        <f>'Data TREND'!CA417</f>
        <v>890.57090272757932</v>
      </c>
      <c r="S2283" s="37">
        <f>'Data TREND'!CB417</f>
        <v>353.64360046294246</v>
      </c>
      <c r="T2283" s="37">
        <f>'Data TREND'!CC417</f>
        <v>601.6128665900236</v>
      </c>
      <c r="U2283" s="37">
        <f>'Data TREND'!CD417</f>
        <v>1845.8097269571876</v>
      </c>
      <c r="V2283" s="37">
        <f>'Data TREND'!CE417</f>
        <v>24.284484359849376</v>
      </c>
      <c r="W2283" s="37">
        <f>'Data TREND'!CF417</f>
        <v>9.8521656544870062</v>
      </c>
      <c r="Y2283" s="37">
        <f t="shared" si="1558"/>
        <v>0</v>
      </c>
      <c r="Z2283" s="37">
        <f t="shared" si="1559"/>
        <v>0</v>
      </c>
      <c r="AA2283" s="37">
        <f t="shared" si="1560"/>
        <v>0</v>
      </c>
      <c r="AB2283" s="37">
        <f t="shared" si="1561"/>
        <v>0</v>
      </c>
      <c r="AC2283" s="37">
        <f t="shared" si="1562"/>
        <v>0</v>
      </c>
      <c r="AD2283" s="37">
        <f t="shared" si="1563"/>
        <v>0</v>
      </c>
      <c r="AF2283">
        <f>'Data TREND'!$BR$273</f>
        <v>136</v>
      </c>
      <c r="AG2283" s="37">
        <f>'Data TREND'!CH417</f>
        <v>1010.3991363536661</v>
      </c>
      <c r="AH2283" s="37">
        <f>'Data TREND'!CI417</f>
        <v>360.44543253769092</v>
      </c>
      <c r="AI2283" s="37">
        <f>'Data TREND'!CJ417</f>
        <v>599.49077399452494</v>
      </c>
      <c r="AJ2283" s="37">
        <f>'Data TREND'!CK417</f>
        <v>1970.0982722626816</v>
      </c>
      <c r="AK2283" s="37">
        <f>'Data TREND'!CL417</f>
        <v>21.135118462671365</v>
      </c>
      <c r="AL2283" s="37">
        <f>'Data TREND'!CM417</f>
        <v>8.5376815937498591</v>
      </c>
      <c r="AN2283" s="37">
        <f t="shared" si="1564"/>
        <v>0</v>
      </c>
      <c r="AO2283" s="37">
        <f t="shared" si="1565"/>
        <v>0</v>
      </c>
      <c r="AP2283" s="37">
        <f t="shared" si="1566"/>
        <v>0</v>
      </c>
      <c r="AQ2283" s="37">
        <f t="shared" si="1567"/>
        <v>0</v>
      </c>
      <c r="AR2283" s="37">
        <f t="shared" si="1568"/>
        <v>0</v>
      </c>
      <c r="AS2283" s="37">
        <f t="shared" si="1569"/>
        <v>0</v>
      </c>
      <c r="AU2283">
        <v>136</v>
      </c>
      <c r="AV2283" s="37">
        <f t="shared" si="1570"/>
        <v>764.65188908524817</v>
      </c>
      <c r="AW2283" s="37">
        <f t="shared" si="1571"/>
        <v>295.72543714493065</v>
      </c>
      <c r="AX2283" s="37">
        <f t="shared" si="1572"/>
        <v>601.29700080232158</v>
      </c>
      <c r="AY2283" s="37">
        <f t="shared" si="1573"/>
        <v>1661.4813294588307</v>
      </c>
      <c r="AZ2283" s="37">
        <f t="shared" si="1574"/>
        <v>24.504944246324399</v>
      </c>
      <c r="BA2283" s="37">
        <f t="shared" si="1575"/>
        <v>9.8614447432832293</v>
      </c>
      <c r="BC2283">
        <v>136</v>
      </c>
      <c r="BD2283" s="37">
        <f>IF(Voorblad!$E$10=Rekenblad!BC2283,Rekenblad!AV2283,0)</f>
        <v>0</v>
      </c>
      <c r="BE2283" s="37">
        <f>IF(Voorblad!$E$10=Rekenblad!BC2283,Rekenblad!AW2283,0)</f>
        <v>0</v>
      </c>
      <c r="BF2283" s="37">
        <f>IF(Voorblad!$E$10=Rekenblad!BC2283,Rekenblad!AX2283,0)</f>
        <v>0</v>
      </c>
      <c r="BG2283" s="62">
        <f>IF(Voorblad!$E$10=Rekenblad!BC2283,Rekenblad!AY2283,0)</f>
        <v>0</v>
      </c>
      <c r="BH2283" s="37">
        <f>IF(Voorblad!$E$10=Rekenblad!BC2283,Rekenblad!AZ2283,0)</f>
        <v>0</v>
      </c>
      <c r="BI2283" s="37">
        <f>IF(Voorblad!$E$10=Rekenblad!BC2283,Rekenblad!BA2283,0)</f>
        <v>0</v>
      </c>
      <c r="BK2283">
        <v>136</v>
      </c>
      <c r="BL2283" s="37">
        <f>IF(Voorblad!$E$14=Rekenblad!$BL$2155,Rekenblad!BD2283,0)</f>
        <v>0</v>
      </c>
      <c r="BM2283" s="37">
        <f>IF(Voorblad!$E$14=Rekenblad!$BL$2155,Rekenblad!BE2283,0)</f>
        <v>0</v>
      </c>
      <c r="BN2283" s="37">
        <f>IF(Voorblad!$E$14=Rekenblad!$BL$2155,Rekenblad!BF2283,0)</f>
        <v>0</v>
      </c>
      <c r="BO2283" s="37">
        <f>IF(Voorblad!$E$14=Rekenblad!$BL$2155,Rekenblad!BG2283,0)</f>
        <v>0</v>
      </c>
      <c r="BP2283" s="37">
        <f>IF(Voorblad!$E$14=Rekenblad!$BL$2155,Rekenblad!BH2283,0)</f>
        <v>0</v>
      </c>
      <c r="BQ2283" s="37">
        <f>IF(Voorblad!$E$14=Rekenblad!$BL$2155,Rekenblad!BI2283,0)</f>
        <v>0</v>
      </c>
    </row>
    <row r="2284" spans="2:69" x14ac:dyDescent="0.25">
      <c r="B2284">
        <f>'Data TREND'!$BR$274</f>
        <v>137</v>
      </c>
      <c r="C2284" s="37">
        <f>'Data TREND'!BT418</f>
        <v>769.75862953411013</v>
      </c>
      <c r="D2284" s="37">
        <f>'Data TREND'!BU418</f>
        <v>297.73320377950427</v>
      </c>
      <c r="E2284" s="37">
        <f>'Data TREND'!BV418</f>
        <v>605.71025037332561</v>
      </c>
      <c r="F2284" s="37">
        <f>'Data TREND'!BW418</f>
        <v>1673.0067084906314</v>
      </c>
      <c r="G2284" s="37">
        <f>'Data TREND'!BX418</f>
        <v>24.359481734344659</v>
      </c>
      <c r="H2284" s="37">
        <f>'Data TREND'!BY418</f>
        <v>9.7996805342627269</v>
      </c>
      <c r="J2284" s="37">
        <f t="shared" si="1552"/>
        <v>769.75862953411013</v>
      </c>
      <c r="K2284" s="37">
        <f t="shared" si="1553"/>
        <v>297.73320377950427</v>
      </c>
      <c r="L2284" s="37">
        <f t="shared" si="1554"/>
        <v>605.71025037332561</v>
      </c>
      <c r="M2284" s="37">
        <f t="shared" si="1555"/>
        <v>1673.0067084906314</v>
      </c>
      <c r="N2284" s="37">
        <f t="shared" si="1556"/>
        <v>24.359481734344659</v>
      </c>
      <c r="O2284" s="37">
        <f t="shared" si="1557"/>
        <v>9.7996805342627269</v>
      </c>
      <c r="Q2284">
        <f>'Data TREND'!$BR$274</f>
        <v>137</v>
      </c>
      <c r="R2284" s="37">
        <f>'Data TREND'!CA418</f>
        <v>896.4510301781313</v>
      </c>
      <c r="S2284" s="37">
        <f>'Data TREND'!CB418</f>
        <v>355.97434834048323</v>
      </c>
      <c r="T2284" s="37">
        <f>'Data TREND'!CC418</f>
        <v>606.03654325972923</v>
      </c>
      <c r="U2284" s="37">
        <f>'Data TREND'!CD418</f>
        <v>1858.4463063892636</v>
      </c>
      <c r="V2284" s="37">
        <f>'Data TREND'!CE418</f>
        <v>24.064823904753467</v>
      </c>
      <c r="W2284" s="37">
        <f>'Data TREND'!CF418</f>
        <v>9.7616262544793919</v>
      </c>
      <c r="Y2284" s="37">
        <f t="shared" si="1558"/>
        <v>0</v>
      </c>
      <c r="Z2284" s="37">
        <f t="shared" si="1559"/>
        <v>0</v>
      </c>
      <c r="AA2284" s="37">
        <f t="shared" si="1560"/>
        <v>0</v>
      </c>
      <c r="AB2284" s="37">
        <f t="shared" si="1561"/>
        <v>0</v>
      </c>
      <c r="AC2284" s="37">
        <f t="shared" si="1562"/>
        <v>0</v>
      </c>
      <c r="AD2284" s="37">
        <f t="shared" si="1563"/>
        <v>0</v>
      </c>
      <c r="AF2284">
        <f>'Data TREND'!$BR$274</f>
        <v>137</v>
      </c>
      <c r="AG2284" s="37">
        <f>'Data TREND'!CH418</f>
        <v>1016.9903659132267</v>
      </c>
      <c r="AH2284" s="37">
        <f>'Data TREND'!CI418</f>
        <v>362.80961448915258</v>
      </c>
      <c r="AI2284" s="37">
        <f>'Data TREND'!CJ418</f>
        <v>603.87088929377092</v>
      </c>
      <c r="AJ2284" s="37">
        <f>'Data TREND'!CK418</f>
        <v>1983.4296082891601</v>
      </c>
      <c r="AK2284" s="37">
        <f>'Data TREND'!CL418</f>
        <v>20.814766811788985</v>
      </c>
      <c r="AL2284" s="37">
        <f>'Data TREND'!CM418</f>
        <v>8.4042876671032047</v>
      </c>
      <c r="AN2284" s="37">
        <f t="shared" si="1564"/>
        <v>0</v>
      </c>
      <c r="AO2284" s="37">
        <f t="shared" si="1565"/>
        <v>0</v>
      </c>
      <c r="AP2284" s="37">
        <f t="shared" si="1566"/>
        <v>0</v>
      </c>
      <c r="AQ2284" s="37">
        <f t="shared" si="1567"/>
        <v>0</v>
      </c>
      <c r="AR2284" s="37">
        <f t="shared" si="1568"/>
        <v>0</v>
      </c>
      <c r="AS2284" s="37">
        <f t="shared" si="1569"/>
        <v>0</v>
      </c>
      <c r="AU2284">
        <v>137</v>
      </c>
      <c r="AV2284" s="37">
        <f t="shared" si="1570"/>
        <v>769.75862953411013</v>
      </c>
      <c r="AW2284" s="37">
        <f t="shared" si="1571"/>
        <v>297.73320377950427</v>
      </c>
      <c r="AX2284" s="37">
        <f t="shared" si="1572"/>
        <v>605.71025037332561</v>
      </c>
      <c r="AY2284" s="37">
        <f t="shared" si="1573"/>
        <v>1673.0067084906314</v>
      </c>
      <c r="AZ2284" s="37">
        <f t="shared" si="1574"/>
        <v>24.359481734344659</v>
      </c>
      <c r="BA2284" s="37">
        <f t="shared" si="1575"/>
        <v>9.7996805342627269</v>
      </c>
      <c r="BC2284">
        <v>137</v>
      </c>
      <c r="BD2284" s="37">
        <f>IF(Voorblad!$E$10=Rekenblad!BC2284,Rekenblad!AV2284,0)</f>
        <v>0</v>
      </c>
      <c r="BE2284" s="37">
        <f>IF(Voorblad!$E$10=Rekenblad!BC2284,Rekenblad!AW2284,0)</f>
        <v>0</v>
      </c>
      <c r="BF2284" s="37">
        <f>IF(Voorblad!$E$10=Rekenblad!BC2284,Rekenblad!AX2284,0)</f>
        <v>0</v>
      </c>
      <c r="BG2284" s="62">
        <f>IF(Voorblad!$E$10=Rekenblad!BC2284,Rekenblad!AY2284,0)</f>
        <v>0</v>
      </c>
      <c r="BH2284" s="37">
        <f>IF(Voorblad!$E$10=Rekenblad!BC2284,Rekenblad!AZ2284,0)</f>
        <v>0</v>
      </c>
      <c r="BI2284" s="37">
        <f>IF(Voorblad!$E$10=Rekenblad!BC2284,Rekenblad!BA2284,0)</f>
        <v>0</v>
      </c>
      <c r="BK2284">
        <v>137</v>
      </c>
      <c r="BL2284" s="37">
        <f>IF(Voorblad!$E$14=Rekenblad!$BL$2155,Rekenblad!BD2284,0)</f>
        <v>0</v>
      </c>
      <c r="BM2284" s="37">
        <f>IF(Voorblad!$E$14=Rekenblad!$BL$2155,Rekenblad!BE2284,0)</f>
        <v>0</v>
      </c>
      <c r="BN2284" s="37">
        <f>IF(Voorblad!$E$14=Rekenblad!$BL$2155,Rekenblad!BF2284,0)</f>
        <v>0</v>
      </c>
      <c r="BO2284" s="37">
        <f>IF(Voorblad!$E$14=Rekenblad!$BL$2155,Rekenblad!BG2284,0)</f>
        <v>0</v>
      </c>
      <c r="BP2284" s="37">
        <f>IF(Voorblad!$E$14=Rekenblad!$BL$2155,Rekenblad!BH2284,0)</f>
        <v>0</v>
      </c>
      <c r="BQ2284" s="37">
        <f>IF(Voorblad!$E$14=Rekenblad!$BL$2155,Rekenblad!BI2284,0)</f>
        <v>0</v>
      </c>
    </row>
    <row r="2285" spans="2:69" x14ac:dyDescent="0.25">
      <c r="B2285">
        <f>'Data TREND'!$BR$275</f>
        <v>138</v>
      </c>
      <c r="C2285" s="37">
        <f>'Data TREND'!BT419</f>
        <v>774.86536998297208</v>
      </c>
      <c r="D2285" s="37">
        <f>'Data TREND'!BU419</f>
        <v>299.74097041407799</v>
      </c>
      <c r="E2285" s="37">
        <f>'Data TREND'!BV419</f>
        <v>610.12349994432964</v>
      </c>
      <c r="F2285" s="37">
        <f>'Data TREND'!BW419</f>
        <v>1684.5320875224318</v>
      </c>
      <c r="G2285" s="37">
        <f>'Data TREND'!BX419</f>
        <v>24.214019222364914</v>
      </c>
      <c r="H2285" s="37">
        <f>'Data TREND'!BY419</f>
        <v>9.7379163252422245</v>
      </c>
      <c r="J2285" s="37">
        <f t="shared" si="1552"/>
        <v>774.86536998297208</v>
      </c>
      <c r="K2285" s="37">
        <f t="shared" si="1553"/>
        <v>299.74097041407799</v>
      </c>
      <c r="L2285" s="37">
        <f t="shared" si="1554"/>
        <v>610.12349994432964</v>
      </c>
      <c r="M2285" s="37">
        <f t="shared" si="1555"/>
        <v>1684.5320875224318</v>
      </c>
      <c r="N2285" s="37">
        <f t="shared" si="1556"/>
        <v>24.214019222364914</v>
      </c>
      <c r="O2285" s="37">
        <f t="shared" si="1557"/>
        <v>9.7379163252422245</v>
      </c>
      <c r="Q2285">
        <f>'Data TREND'!$BR$275</f>
        <v>138</v>
      </c>
      <c r="R2285" s="37">
        <f>'Data TREND'!CA419</f>
        <v>902.33115762868329</v>
      </c>
      <c r="S2285" s="37">
        <f>'Data TREND'!CB419</f>
        <v>358.305096218024</v>
      </c>
      <c r="T2285" s="37">
        <f>'Data TREND'!CC419</f>
        <v>610.46021992943497</v>
      </c>
      <c r="U2285" s="37">
        <f>'Data TREND'!CD419</f>
        <v>1871.0828858213397</v>
      </c>
      <c r="V2285" s="37">
        <f>'Data TREND'!CE419</f>
        <v>23.845163449657562</v>
      </c>
      <c r="W2285" s="37">
        <f>'Data TREND'!CF419</f>
        <v>9.6710868544717759</v>
      </c>
      <c r="Y2285" s="37">
        <f t="shared" si="1558"/>
        <v>0</v>
      </c>
      <c r="Z2285" s="37">
        <f t="shared" si="1559"/>
        <v>0</v>
      </c>
      <c r="AA2285" s="37">
        <f t="shared" si="1560"/>
        <v>0</v>
      </c>
      <c r="AB2285" s="37">
        <f t="shared" si="1561"/>
        <v>0</v>
      </c>
      <c r="AC2285" s="37">
        <f t="shared" si="1562"/>
        <v>0</v>
      </c>
      <c r="AD2285" s="37">
        <f t="shared" si="1563"/>
        <v>0</v>
      </c>
      <c r="AF2285">
        <f>'Data TREND'!$BR$275</f>
        <v>138</v>
      </c>
      <c r="AG2285" s="37">
        <f>'Data TREND'!CH419</f>
        <v>1023.5815954727873</v>
      </c>
      <c r="AH2285" s="37">
        <f>'Data TREND'!CI419</f>
        <v>365.1737964406143</v>
      </c>
      <c r="AI2285" s="37">
        <f>'Data TREND'!CJ419</f>
        <v>608.25100459301666</v>
      </c>
      <c r="AJ2285" s="37">
        <f>'Data TREND'!CK419</f>
        <v>1996.7609443156389</v>
      </c>
      <c r="AK2285" s="37">
        <f>'Data TREND'!CL419</f>
        <v>20.494415160906605</v>
      </c>
      <c r="AL2285" s="37">
        <f>'Data TREND'!CM419</f>
        <v>8.2708937404565503</v>
      </c>
      <c r="AN2285" s="37">
        <f t="shared" si="1564"/>
        <v>0</v>
      </c>
      <c r="AO2285" s="37">
        <f t="shared" si="1565"/>
        <v>0</v>
      </c>
      <c r="AP2285" s="37">
        <f t="shared" si="1566"/>
        <v>0</v>
      </c>
      <c r="AQ2285" s="37">
        <f t="shared" si="1567"/>
        <v>0</v>
      </c>
      <c r="AR2285" s="37">
        <f t="shared" si="1568"/>
        <v>0</v>
      </c>
      <c r="AS2285" s="37">
        <f t="shared" si="1569"/>
        <v>0</v>
      </c>
      <c r="AU2285">
        <v>138</v>
      </c>
      <c r="AV2285" s="37">
        <f t="shared" si="1570"/>
        <v>774.86536998297208</v>
      </c>
      <c r="AW2285" s="37">
        <f t="shared" si="1571"/>
        <v>299.74097041407799</v>
      </c>
      <c r="AX2285" s="37">
        <f t="shared" si="1572"/>
        <v>610.12349994432964</v>
      </c>
      <c r="AY2285" s="37">
        <f t="shared" si="1573"/>
        <v>1684.5320875224318</v>
      </c>
      <c r="AZ2285" s="37">
        <f t="shared" si="1574"/>
        <v>24.214019222364914</v>
      </c>
      <c r="BA2285" s="37">
        <f t="shared" si="1575"/>
        <v>9.7379163252422245</v>
      </c>
      <c r="BC2285">
        <v>138</v>
      </c>
      <c r="BD2285" s="37">
        <f>IF(Voorblad!$E$10=Rekenblad!BC2285,Rekenblad!AV2285,0)</f>
        <v>0</v>
      </c>
      <c r="BE2285" s="37">
        <f>IF(Voorblad!$E$10=Rekenblad!BC2285,Rekenblad!AW2285,0)</f>
        <v>0</v>
      </c>
      <c r="BF2285" s="37">
        <f>IF(Voorblad!$E$10=Rekenblad!BC2285,Rekenblad!AX2285,0)</f>
        <v>0</v>
      </c>
      <c r="BG2285" s="62">
        <f>IF(Voorblad!$E$10=Rekenblad!BC2285,Rekenblad!AY2285,0)</f>
        <v>0</v>
      </c>
      <c r="BH2285" s="37">
        <f>IF(Voorblad!$E$10=Rekenblad!BC2285,Rekenblad!AZ2285,0)</f>
        <v>0</v>
      </c>
      <c r="BI2285" s="37">
        <f>IF(Voorblad!$E$10=Rekenblad!BC2285,Rekenblad!BA2285,0)</f>
        <v>0</v>
      </c>
      <c r="BK2285">
        <v>138</v>
      </c>
      <c r="BL2285" s="37">
        <f>IF(Voorblad!$E$14=Rekenblad!$BL$2155,Rekenblad!BD2285,0)</f>
        <v>0</v>
      </c>
      <c r="BM2285" s="37">
        <f>IF(Voorblad!$E$14=Rekenblad!$BL$2155,Rekenblad!BE2285,0)</f>
        <v>0</v>
      </c>
      <c r="BN2285" s="37">
        <f>IF(Voorblad!$E$14=Rekenblad!$BL$2155,Rekenblad!BF2285,0)</f>
        <v>0</v>
      </c>
      <c r="BO2285" s="37">
        <f>IF(Voorblad!$E$14=Rekenblad!$BL$2155,Rekenblad!BG2285,0)</f>
        <v>0</v>
      </c>
      <c r="BP2285" s="37">
        <f>IF(Voorblad!$E$14=Rekenblad!$BL$2155,Rekenblad!BH2285,0)</f>
        <v>0</v>
      </c>
      <c r="BQ2285" s="37">
        <f>IF(Voorblad!$E$14=Rekenblad!$BL$2155,Rekenblad!BI2285,0)</f>
        <v>0</v>
      </c>
    </row>
    <row r="2286" spans="2:69" x14ac:dyDescent="0.25">
      <c r="B2286">
        <f>'Data TREND'!$BR$276</f>
        <v>139</v>
      </c>
      <c r="C2286" s="37">
        <f>'Data TREND'!BT420</f>
        <v>779.97211043183404</v>
      </c>
      <c r="D2286" s="37">
        <f>'Data TREND'!BU420</f>
        <v>301.74873704865161</v>
      </c>
      <c r="E2286" s="37">
        <f>'Data TREND'!BV420</f>
        <v>614.53674951533355</v>
      </c>
      <c r="F2286" s="37">
        <f>'Data TREND'!BW420</f>
        <v>1696.0574665542324</v>
      </c>
      <c r="G2286" s="37">
        <f>'Data TREND'!BX420</f>
        <v>24.068556710385174</v>
      </c>
      <c r="H2286" s="37">
        <f>'Data TREND'!BY420</f>
        <v>9.6761521162217221</v>
      </c>
      <c r="J2286" s="37">
        <f t="shared" ref="J2286:J2297" si="1576">$B$1725*C2286</f>
        <v>779.97211043183404</v>
      </c>
      <c r="K2286" s="37">
        <f t="shared" ref="K2286:K2297" si="1577">$B$1725*D2286</f>
        <v>301.74873704865161</v>
      </c>
      <c r="L2286" s="37">
        <f t="shared" ref="L2286:L2297" si="1578">$B$1725*E2286</f>
        <v>614.53674951533355</v>
      </c>
      <c r="M2286" s="37">
        <f t="shared" ref="M2286:M2297" si="1579">$B$1725*F2286</f>
        <v>1696.0574665542324</v>
      </c>
      <c r="N2286" s="37">
        <f t="shared" ref="N2286:N2297" si="1580">$B$1725*G2286</f>
        <v>24.068556710385174</v>
      </c>
      <c r="O2286" s="37">
        <f t="shared" ref="O2286:O2297" si="1581">$B$1725*H2286</f>
        <v>9.6761521162217221</v>
      </c>
      <c r="Q2286">
        <f>'Data TREND'!$BR$276</f>
        <v>139</v>
      </c>
      <c r="R2286" s="37">
        <f>'Data TREND'!CA420</f>
        <v>908.21128507923504</v>
      </c>
      <c r="S2286" s="37">
        <f>'Data TREND'!CB420</f>
        <v>360.63584409556478</v>
      </c>
      <c r="T2286" s="37">
        <f>'Data TREND'!CC420</f>
        <v>614.8838965991406</v>
      </c>
      <c r="U2286" s="37">
        <f>'Data TREND'!CD420</f>
        <v>1883.7194652534158</v>
      </c>
      <c r="V2286" s="37">
        <f>'Data TREND'!CE420</f>
        <v>23.625502994561653</v>
      </c>
      <c r="W2286" s="37">
        <f>'Data TREND'!CF420</f>
        <v>9.5805474544641616</v>
      </c>
      <c r="Y2286" s="37">
        <f t="shared" ref="Y2286:Y2297" si="1582">$Q$1725*R2286</f>
        <v>0</v>
      </c>
      <c r="Z2286" s="37">
        <f t="shared" ref="Z2286:Z2297" si="1583">$Q$1725*S2286</f>
        <v>0</v>
      </c>
      <c r="AA2286" s="37">
        <f t="shared" ref="AA2286:AA2297" si="1584">$Q$1725*T2286</f>
        <v>0</v>
      </c>
      <c r="AB2286" s="37">
        <f t="shared" ref="AB2286:AB2297" si="1585">$Q$1725*U2286</f>
        <v>0</v>
      </c>
      <c r="AC2286" s="37">
        <f t="shared" ref="AC2286:AC2297" si="1586">$Q$1725*V2286</f>
        <v>0</v>
      </c>
      <c r="AD2286" s="37">
        <f t="shared" ref="AD2286:AD2297" si="1587">$Q$1725*W2286</f>
        <v>0</v>
      </c>
      <c r="AF2286">
        <f>'Data TREND'!$BR$276</f>
        <v>139</v>
      </c>
      <c r="AG2286" s="37">
        <f>'Data TREND'!CH420</f>
        <v>1030.1728250323479</v>
      </c>
      <c r="AH2286" s="37">
        <f>'Data TREND'!CI420</f>
        <v>367.53797839207596</v>
      </c>
      <c r="AI2286" s="37">
        <f>'Data TREND'!CJ420</f>
        <v>612.6311198922624</v>
      </c>
      <c r="AJ2286" s="37">
        <f>'Data TREND'!CK420</f>
        <v>2010.0922803421176</v>
      </c>
      <c r="AK2286" s="37">
        <f>'Data TREND'!CL420</f>
        <v>20.174063510024226</v>
      </c>
      <c r="AL2286" s="37">
        <f>'Data TREND'!CM420</f>
        <v>8.137499813809896</v>
      </c>
      <c r="AN2286" s="37">
        <f t="shared" ref="AN2286:AN2297" si="1588">$AF$1725*AG2286</f>
        <v>0</v>
      </c>
      <c r="AO2286" s="37">
        <f t="shared" ref="AO2286:AO2297" si="1589">$AF$1725*AH2286</f>
        <v>0</v>
      </c>
      <c r="AP2286" s="37">
        <f t="shared" ref="AP2286:AP2297" si="1590">$AF$1725*AI2286</f>
        <v>0</v>
      </c>
      <c r="AQ2286" s="37">
        <f t="shared" ref="AQ2286:AQ2297" si="1591">$AF$1725*AJ2286</f>
        <v>0</v>
      </c>
      <c r="AR2286" s="37">
        <f t="shared" ref="AR2286:AR2297" si="1592">$AF$1725*AK2286</f>
        <v>0</v>
      </c>
      <c r="AS2286" s="37">
        <f t="shared" ref="AS2286:AS2297" si="1593">$AF$1725*AL2286</f>
        <v>0</v>
      </c>
      <c r="AU2286">
        <v>139</v>
      </c>
      <c r="AV2286" s="37">
        <f t="shared" ref="AV2286:AV2297" si="1594">J2286+Y2286+AN2286</f>
        <v>779.97211043183404</v>
      </c>
      <c r="AW2286" s="37">
        <f t="shared" ref="AW2286:AW2297" si="1595">K2286+Z2286+AO2286</f>
        <v>301.74873704865161</v>
      </c>
      <c r="AX2286" s="37">
        <f t="shared" ref="AX2286:AX2297" si="1596">L2286+AA2286+AP2286</f>
        <v>614.53674951533355</v>
      </c>
      <c r="AY2286" s="37">
        <f t="shared" ref="AY2286:AY2297" si="1597">M2286+AB2286+AQ2286</f>
        <v>1696.0574665542324</v>
      </c>
      <c r="AZ2286" s="37">
        <f t="shared" ref="AZ2286:AZ2297" si="1598">N2286+AC2286+AR2286</f>
        <v>24.068556710385174</v>
      </c>
      <c r="BA2286" s="37">
        <f t="shared" ref="BA2286:BA2297" si="1599">O2286+AD2286+AS2286</f>
        <v>9.6761521162217221</v>
      </c>
      <c r="BC2286">
        <v>139</v>
      </c>
      <c r="BD2286" s="37">
        <f>IF(Voorblad!$E$10=Rekenblad!BC2286,Rekenblad!AV2286,0)</f>
        <v>0</v>
      </c>
      <c r="BE2286" s="37">
        <f>IF(Voorblad!$E$10=Rekenblad!BC2286,Rekenblad!AW2286,0)</f>
        <v>0</v>
      </c>
      <c r="BF2286" s="37">
        <f>IF(Voorblad!$E$10=Rekenblad!BC2286,Rekenblad!AX2286,0)</f>
        <v>0</v>
      </c>
      <c r="BG2286" s="62">
        <f>IF(Voorblad!$E$10=Rekenblad!BC2286,Rekenblad!AY2286,0)</f>
        <v>0</v>
      </c>
      <c r="BH2286" s="37">
        <f>IF(Voorblad!$E$10=Rekenblad!BC2286,Rekenblad!AZ2286,0)</f>
        <v>0</v>
      </c>
      <c r="BI2286" s="37">
        <f>IF(Voorblad!$E$10=Rekenblad!BC2286,Rekenblad!BA2286,0)</f>
        <v>0</v>
      </c>
      <c r="BK2286">
        <v>139</v>
      </c>
      <c r="BL2286" s="37">
        <f>IF(Voorblad!$E$14=Rekenblad!$BL$2155,Rekenblad!BD2286,0)</f>
        <v>0</v>
      </c>
      <c r="BM2286" s="37">
        <f>IF(Voorblad!$E$14=Rekenblad!$BL$2155,Rekenblad!BE2286,0)</f>
        <v>0</v>
      </c>
      <c r="BN2286" s="37">
        <f>IF(Voorblad!$E$14=Rekenblad!$BL$2155,Rekenblad!BF2286,0)</f>
        <v>0</v>
      </c>
      <c r="BO2286" s="37">
        <f>IF(Voorblad!$E$14=Rekenblad!$BL$2155,Rekenblad!BG2286,0)</f>
        <v>0</v>
      </c>
      <c r="BP2286" s="37">
        <f>IF(Voorblad!$E$14=Rekenblad!$BL$2155,Rekenblad!BH2286,0)</f>
        <v>0</v>
      </c>
      <c r="BQ2286" s="37">
        <f>IF(Voorblad!$E$14=Rekenblad!$BL$2155,Rekenblad!BI2286,0)</f>
        <v>0</v>
      </c>
    </row>
    <row r="2287" spans="2:69" x14ac:dyDescent="0.25">
      <c r="B2287">
        <f>'Data TREND'!$BR$277</f>
        <v>140</v>
      </c>
      <c r="C2287" s="37">
        <f>'Data TREND'!BT421</f>
        <v>785.078850880696</v>
      </c>
      <c r="D2287" s="37">
        <f>'Data TREND'!BU421</f>
        <v>303.75650368322522</v>
      </c>
      <c r="E2287" s="37">
        <f>'Data TREND'!BV421</f>
        <v>618.94999908633758</v>
      </c>
      <c r="F2287" s="37">
        <f>'Data TREND'!BW421</f>
        <v>1707.582845586033</v>
      </c>
      <c r="G2287" s="37">
        <f>'Data TREND'!BX421</f>
        <v>23.92309419840543</v>
      </c>
      <c r="H2287" s="37">
        <f>'Data TREND'!BY421</f>
        <v>9.6143879072012179</v>
      </c>
      <c r="J2287" s="37">
        <f t="shared" si="1576"/>
        <v>785.078850880696</v>
      </c>
      <c r="K2287" s="37">
        <f t="shared" si="1577"/>
        <v>303.75650368322522</v>
      </c>
      <c r="L2287" s="37">
        <f t="shared" si="1578"/>
        <v>618.94999908633758</v>
      </c>
      <c r="M2287" s="37">
        <f t="shared" si="1579"/>
        <v>1707.582845586033</v>
      </c>
      <c r="N2287" s="37">
        <f t="shared" si="1580"/>
        <v>23.92309419840543</v>
      </c>
      <c r="O2287" s="37">
        <f t="shared" si="1581"/>
        <v>9.6143879072012179</v>
      </c>
      <c r="Q2287">
        <f>'Data TREND'!$BR$277</f>
        <v>140</v>
      </c>
      <c r="R2287" s="37">
        <f>'Data TREND'!CA421</f>
        <v>914.09141252978702</v>
      </c>
      <c r="S2287" s="37">
        <f>'Data TREND'!CB421</f>
        <v>362.96659197310555</v>
      </c>
      <c r="T2287" s="37">
        <f>'Data TREND'!CC421</f>
        <v>619.30757326884634</v>
      </c>
      <c r="U2287" s="37">
        <f>'Data TREND'!CD421</f>
        <v>1896.3560446854917</v>
      </c>
      <c r="V2287" s="37">
        <f>'Data TREND'!CE421</f>
        <v>23.405842539465748</v>
      </c>
      <c r="W2287" s="37">
        <f>'Data TREND'!CF421</f>
        <v>9.4900080544565455</v>
      </c>
      <c r="Y2287" s="37">
        <f t="shared" si="1582"/>
        <v>0</v>
      </c>
      <c r="Z2287" s="37">
        <f t="shared" si="1583"/>
        <v>0</v>
      </c>
      <c r="AA2287" s="37">
        <f t="shared" si="1584"/>
        <v>0</v>
      </c>
      <c r="AB2287" s="37">
        <f t="shared" si="1585"/>
        <v>0</v>
      </c>
      <c r="AC2287" s="37">
        <f t="shared" si="1586"/>
        <v>0</v>
      </c>
      <c r="AD2287" s="37">
        <f t="shared" si="1587"/>
        <v>0</v>
      </c>
      <c r="AF2287">
        <f>'Data TREND'!$BR$277</f>
        <v>140</v>
      </c>
      <c r="AG2287" s="37">
        <f>'Data TREND'!CH421</f>
        <v>1036.7640545919087</v>
      </c>
      <c r="AH2287" s="37">
        <f>'Data TREND'!CI421</f>
        <v>369.90216034353762</v>
      </c>
      <c r="AI2287" s="37">
        <f>'Data TREND'!CJ421</f>
        <v>617.01123519150815</v>
      </c>
      <c r="AJ2287" s="37">
        <f>'Data TREND'!CK421</f>
        <v>2023.4236163685964</v>
      </c>
      <c r="AK2287" s="37">
        <f>'Data TREND'!CL421</f>
        <v>19.853711859141846</v>
      </c>
      <c r="AL2287" s="37">
        <f>'Data TREND'!CM421</f>
        <v>8.0041058871632416</v>
      </c>
      <c r="AN2287" s="37">
        <f t="shared" si="1588"/>
        <v>0</v>
      </c>
      <c r="AO2287" s="37">
        <f t="shared" si="1589"/>
        <v>0</v>
      </c>
      <c r="AP2287" s="37">
        <f t="shared" si="1590"/>
        <v>0</v>
      </c>
      <c r="AQ2287" s="37">
        <f t="shared" si="1591"/>
        <v>0</v>
      </c>
      <c r="AR2287" s="37">
        <f t="shared" si="1592"/>
        <v>0</v>
      </c>
      <c r="AS2287" s="37">
        <f t="shared" si="1593"/>
        <v>0</v>
      </c>
      <c r="AU2287">
        <v>140</v>
      </c>
      <c r="AV2287" s="37">
        <f t="shared" si="1594"/>
        <v>785.078850880696</v>
      </c>
      <c r="AW2287" s="37">
        <f t="shared" si="1595"/>
        <v>303.75650368322522</v>
      </c>
      <c r="AX2287" s="37">
        <f t="shared" si="1596"/>
        <v>618.94999908633758</v>
      </c>
      <c r="AY2287" s="37">
        <f t="shared" si="1597"/>
        <v>1707.582845586033</v>
      </c>
      <c r="AZ2287" s="37">
        <f t="shared" si="1598"/>
        <v>23.92309419840543</v>
      </c>
      <c r="BA2287" s="37">
        <f t="shared" si="1599"/>
        <v>9.6143879072012179</v>
      </c>
      <c r="BC2287">
        <v>140</v>
      </c>
      <c r="BD2287" s="37">
        <f>IF(Voorblad!$E$10=Rekenblad!BC2287,Rekenblad!AV2287,0)</f>
        <v>0</v>
      </c>
      <c r="BE2287" s="37">
        <f>IF(Voorblad!$E$10=Rekenblad!BC2287,Rekenblad!AW2287,0)</f>
        <v>0</v>
      </c>
      <c r="BF2287" s="37">
        <f>IF(Voorblad!$E$10=Rekenblad!BC2287,Rekenblad!AX2287,0)</f>
        <v>0</v>
      </c>
      <c r="BG2287" s="62">
        <f>IF(Voorblad!$E$10=Rekenblad!BC2287,Rekenblad!AY2287,0)</f>
        <v>0</v>
      </c>
      <c r="BH2287" s="37">
        <f>IF(Voorblad!$E$10=Rekenblad!BC2287,Rekenblad!AZ2287,0)</f>
        <v>0</v>
      </c>
      <c r="BI2287" s="37">
        <f>IF(Voorblad!$E$10=Rekenblad!BC2287,Rekenblad!BA2287,0)</f>
        <v>0</v>
      </c>
      <c r="BK2287">
        <v>140</v>
      </c>
      <c r="BL2287" s="37">
        <f>IF(Voorblad!$E$14=Rekenblad!$BL$2155,Rekenblad!BD2287,0)</f>
        <v>0</v>
      </c>
      <c r="BM2287" s="37">
        <f>IF(Voorblad!$E$14=Rekenblad!$BL$2155,Rekenblad!BE2287,0)</f>
        <v>0</v>
      </c>
      <c r="BN2287" s="37">
        <f>IF(Voorblad!$E$14=Rekenblad!$BL$2155,Rekenblad!BF2287,0)</f>
        <v>0</v>
      </c>
      <c r="BO2287" s="37">
        <f>IF(Voorblad!$E$14=Rekenblad!$BL$2155,Rekenblad!BG2287,0)</f>
        <v>0</v>
      </c>
      <c r="BP2287" s="37">
        <f>IF(Voorblad!$E$14=Rekenblad!$BL$2155,Rekenblad!BH2287,0)</f>
        <v>0</v>
      </c>
      <c r="BQ2287" s="37">
        <f>IF(Voorblad!$E$14=Rekenblad!$BL$2155,Rekenblad!BI2287,0)</f>
        <v>0</v>
      </c>
    </row>
    <row r="2288" spans="2:69" x14ac:dyDescent="0.25">
      <c r="B2288">
        <f>'Data TREND'!$BR$278</f>
        <v>141</v>
      </c>
      <c r="C2288" s="37">
        <f>'Data TREND'!BT422</f>
        <v>790.18559132955795</v>
      </c>
      <c r="D2288" s="37">
        <f>'Data TREND'!BU422</f>
        <v>305.76427031779895</v>
      </c>
      <c r="E2288" s="37">
        <f>'Data TREND'!BV422</f>
        <v>623.36324865734161</v>
      </c>
      <c r="F2288" s="37">
        <f>'Data TREND'!BW422</f>
        <v>1719.1082246178335</v>
      </c>
      <c r="G2288" s="37">
        <f>'Data TREND'!BX422</f>
        <v>23.777631686425689</v>
      </c>
      <c r="H2288" s="37">
        <f>'Data TREND'!BY422</f>
        <v>9.5526236981807156</v>
      </c>
      <c r="J2288" s="37">
        <f t="shared" si="1576"/>
        <v>790.18559132955795</v>
      </c>
      <c r="K2288" s="37">
        <f t="shared" si="1577"/>
        <v>305.76427031779895</v>
      </c>
      <c r="L2288" s="37">
        <f t="shared" si="1578"/>
        <v>623.36324865734161</v>
      </c>
      <c r="M2288" s="37">
        <f t="shared" si="1579"/>
        <v>1719.1082246178335</v>
      </c>
      <c r="N2288" s="37">
        <f t="shared" si="1580"/>
        <v>23.777631686425689</v>
      </c>
      <c r="O2288" s="37">
        <f t="shared" si="1581"/>
        <v>9.5526236981807156</v>
      </c>
      <c r="Q2288">
        <f>'Data TREND'!$BR$278</f>
        <v>141</v>
      </c>
      <c r="R2288" s="37">
        <f>'Data TREND'!CA422</f>
        <v>919.97153998033878</v>
      </c>
      <c r="S2288" s="37">
        <f>'Data TREND'!CB422</f>
        <v>365.29733985064632</v>
      </c>
      <c r="T2288" s="37">
        <f>'Data TREND'!CC422</f>
        <v>623.73124993855197</v>
      </c>
      <c r="U2288" s="37">
        <f>'Data TREND'!CD422</f>
        <v>1908.9926241175679</v>
      </c>
      <c r="V2288" s="37">
        <f>'Data TREND'!CE422</f>
        <v>23.186182084369843</v>
      </c>
      <c r="W2288" s="37">
        <f>'Data TREND'!CF422</f>
        <v>9.3994686544489312</v>
      </c>
      <c r="Y2288" s="37">
        <f t="shared" si="1582"/>
        <v>0</v>
      </c>
      <c r="Z2288" s="37">
        <f t="shared" si="1583"/>
        <v>0</v>
      </c>
      <c r="AA2288" s="37">
        <f t="shared" si="1584"/>
        <v>0</v>
      </c>
      <c r="AB2288" s="37">
        <f t="shared" si="1585"/>
        <v>0</v>
      </c>
      <c r="AC2288" s="37">
        <f t="shared" si="1586"/>
        <v>0</v>
      </c>
      <c r="AD2288" s="37">
        <f t="shared" si="1587"/>
        <v>0</v>
      </c>
      <c r="AF2288">
        <f>'Data TREND'!$BR$278</f>
        <v>141</v>
      </c>
      <c r="AG2288" s="37">
        <f>'Data TREND'!CH422</f>
        <v>1043.3552841514693</v>
      </c>
      <c r="AH2288" s="37">
        <f>'Data TREND'!CI422</f>
        <v>372.26634229499933</v>
      </c>
      <c r="AI2288" s="37">
        <f>'Data TREND'!CJ422</f>
        <v>621.39135049075389</v>
      </c>
      <c r="AJ2288" s="37">
        <f>'Data TREND'!CK422</f>
        <v>2036.7549523950752</v>
      </c>
      <c r="AK2288" s="37">
        <f>'Data TREND'!CL422</f>
        <v>19.533360208259467</v>
      </c>
      <c r="AL2288" s="37">
        <f>'Data TREND'!CM422</f>
        <v>7.8707119605165872</v>
      </c>
      <c r="AN2288" s="37">
        <f t="shared" si="1588"/>
        <v>0</v>
      </c>
      <c r="AO2288" s="37">
        <f t="shared" si="1589"/>
        <v>0</v>
      </c>
      <c r="AP2288" s="37">
        <f t="shared" si="1590"/>
        <v>0</v>
      </c>
      <c r="AQ2288" s="37">
        <f t="shared" si="1591"/>
        <v>0</v>
      </c>
      <c r="AR2288" s="37">
        <f t="shared" si="1592"/>
        <v>0</v>
      </c>
      <c r="AS2288" s="37">
        <f t="shared" si="1593"/>
        <v>0</v>
      </c>
      <c r="AU2288">
        <v>141</v>
      </c>
      <c r="AV2288" s="37">
        <f t="shared" si="1594"/>
        <v>790.18559132955795</v>
      </c>
      <c r="AW2288" s="37">
        <f t="shared" si="1595"/>
        <v>305.76427031779895</v>
      </c>
      <c r="AX2288" s="37">
        <f t="shared" si="1596"/>
        <v>623.36324865734161</v>
      </c>
      <c r="AY2288" s="37">
        <f t="shared" si="1597"/>
        <v>1719.1082246178335</v>
      </c>
      <c r="AZ2288" s="37">
        <f t="shared" si="1598"/>
        <v>23.777631686425689</v>
      </c>
      <c r="BA2288" s="37">
        <f t="shared" si="1599"/>
        <v>9.5526236981807156</v>
      </c>
      <c r="BC2288">
        <v>141</v>
      </c>
      <c r="BD2288" s="37">
        <f>IF(Voorblad!$E$10=Rekenblad!BC2288,Rekenblad!AV2288,0)</f>
        <v>0</v>
      </c>
      <c r="BE2288" s="37">
        <f>IF(Voorblad!$E$10=Rekenblad!BC2288,Rekenblad!AW2288,0)</f>
        <v>0</v>
      </c>
      <c r="BF2288" s="37">
        <f>IF(Voorblad!$E$10=Rekenblad!BC2288,Rekenblad!AX2288,0)</f>
        <v>0</v>
      </c>
      <c r="BG2288" s="62">
        <f>IF(Voorblad!$E$10=Rekenblad!BC2288,Rekenblad!AY2288,0)</f>
        <v>0</v>
      </c>
      <c r="BH2288" s="37">
        <f>IF(Voorblad!$E$10=Rekenblad!BC2288,Rekenblad!AZ2288,0)</f>
        <v>0</v>
      </c>
      <c r="BI2288" s="37">
        <f>IF(Voorblad!$E$10=Rekenblad!BC2288,Rekenblad!BA2288,0)</f>
        <v>0</v>
      </c>
      <c r="BK2288">
        <v>141</v>
      </c>
      <c r="BL2288" s="37">
        <f>IF(Voorblad!$E$14=Rekenblad!$BL$2155,Rekenblad!BD2288,0)</f>
        <v>0</v>
      </c>
      <c r="BM2288" s="37">
        <f>IF(Voorblad!$E$14=Rekenblad!$BL$2155,Rekenblad!BE2288,0)</f>
        <v>0</v>
      </c>
      <c r="BN2288" s="37">
        <f>IF(Voorblad!$E$14=Rekenblad!$BL$2155,Rekenblad!BF2288,0)</f>
        <v>0</v>
      </c>
      <c r="BO2288" s="37">
        <f>IF(Voorblad!$E$14=Rekenblad!$BL$2155,Rekenblad!BG2288,0)</f>
        <v>0</v>
      </c>
      <c r="BP2288" s="37">
        <f>IF(Voorblad!$E$14=Rekenblad!$BL$2155,Rekenblad!BH2288,0)</f>
        <v>0</v>
      </c>
      <c r="BQ2288" s="37">
        <f>IF(Voorblad!$E$14=Rekenblad!$BL$2155,Rekenblad!BI2288,0)</f>
        <v>0</v>
      </c>
    </row>
    <row r="2289" spans="1:78" x14ac:dyDescent="0.25">
      <c r="B2289">
        <f>'Data TREND'!$BR$279</f>
        <v>142</v>
      </c>
      <c r="C2289" s="37">
        <f>'Data TREND'!BT423</f>
        <v>795.29233177842002</v>
      </c>
      <c r="D2289" s="37">
        <f>'Data TREND'!BU423</f>
        <v>307.77203695237256</v>
      </c>
      <c r="E2289" s="37">
        <f>'Data TREND'!BV423</f>
        <v>627.77649822834553</v>
      </c>
      <c r="F2289" s="37">
        <f>'Data TREND'!BW423</f>
        <v>1730.6336036496341</v>
      </c>
      <c r="G2289" s="37">
        <f>'Data TREND'!BX423</f>
        <v>23.632169174445949</v>
      </c>
      <c r="H2289" s="37">
        <f>'Data TREND'!BY423</f>
        <v>9.4908594891602132</v>
      </c>
      <c r="J2289" s="37">
        <f t="shared" si="1576"/>
        <v>795.29233177842002</v>
      </c>
      <c r="K2289" s="37">
        <f t="shared" si="1577"/>
        <v>307.77203695237256</v>
      </c>
      <c r="L2289" s="37">
        <f t="shared" si="1578"/>
        <v>627.77649822834553</v>
      </c>
      <c r="M2289" s="37">
        <f t="shared" si="1579"/>
        <v>1730.6336036496341</v>
      </c>
      <c r="N2289" s="37">
        <f t="shared" si="1580"/>
        <v>23.632169174445949</v>
      </c>
      <c r="O2289" s="37">
        <f t="shared" si="1581"/>
        <v>9.4908594891602132</v>
      </c>
      <c r="Q2289">
        <f>'Data TREND'!$BR$279</f>
        <v>142</v>
      </c>
      <c r="R2289" s="37">
        <f>'Data TREND'!CA423</f>
        <v>925.85166743089076</v>
      </c>
      <c r="S2289" s="37">
        <f>'Data TREND'!CB423</f>
        <v>367.6280877281871</v>
      </c>
      <c r="T2289" s="37">
        <f>'Data TREND'!CC423</f>
        <v>628.15492660825771</v>
      </c>
      <c r="U2289" s="37">
        <f>'Data TREND'!CD423</f>
        <v>1921.629203549644</v>
      </c>
      <c r="V2289" s="37">
        <f>'Data TREND'!CE423</f>
        <v>22.966521629273934</v>
      </c>
      <c r="W2289" s="37">
        <f>'Data TREND'!CF423</f>
        <v>9.3089292544413151</v>
      </c>
      <c r="Y2289" s="37">
        <f t="shared" si="1582"/>
        <v>0</v>
      </c>
      <c r="Z2289" s="37">
        <f t="shared" si="1583"/>
        <v>0</v>
      </c>
      <c r="AA2289" s="37">
        <f t="shared" si="1584"/>
        <v>0</v>
      </c>
      <c r="AB2289" s="37">
        <f t="shared" si="1585"/>
        <v>0</v>
      </c>
      <c r="AC2289" s="37">
        <f t="shared" si="1586"/>
        <v>0</v>
      </c>
      <c r="AD2289" s="37">
        <f t="shared" si="1587"/>
        <v>0</v>
      </c>
      <c r="AF2289">
        <f>'Data TREND'!$BR$279</f>
        <v>142</v>
      </c>
      <c r="AG2289" s="37">
        <f>'Data TREND'!CH423</f>
        <v>1049.9465137110299</v>
      </c>
      <c r="AH2289" s="37">
        <f>'Data TREND'!CI423</f>
        <v>374.63052424646099</v>
      </c>
      <c r="AI2289" s="37">
        <f>'Data TREND'!CJ423</f>
        <v>625.77146578999964</v>
      </c>
      <c r="AJ2289" s="37">
        <f>'Data TREND'!CK423</f>
        <v>2050.0862884215539</v>
      </c>
      <c r="AK2289" s="37">
        <f>'Data TREND'!CL423</f>
        <v>19.213008557377087</v>
      </c>
      <c r="AL2289" s="37">
        <f>'Data TREND'!CM423</f>
        <v>7.7373180338699328</v>
      </c>
      <c r="AN2289" s="37">
        <f t="shared" si="1588"/>
        <v>0</v>
      </c>
      <c r="AO2289" s="37">
        <f t="shared" si="1589"/>
        <v>0</v>
      </c>
      <c r="AP2289" s="37">
        <f t="shared" si="1590"/>
        <v>0</v>
      </c>
      <c r="AQ2289" s="37">
        <f t="shared" si="1591"/>
        <v>0</v>
      </c>
      <c r="AR2289" s="37">
        <f t="shared" si="1592"/>
        <v>0</v>
      </c>
      <c r="AS2289" s="37">
        <f t="shared" si="1593"/>
        <v>0</v>
      </c>
      <c r="AU2289">
        <v>142</v>
      </c>
      <c r="AV2289" s="37">
        <f t="shared" si="1594"/>
        <v>795.29233177842002</v>
      </c>
      <c r="AW2289" s="37">
        <f t="shared" si="1595"/>
        <v>307.77203695237256</v>
      </c>
      <c r="AX2289" s="37">
        <f t="shared" si="1596"/>
        <v>627.77649822834553</v>
      </c>
      <c r="AY2289" s="37">
        <f t="shared" si="1597"/>
        <v>1730.6336036496341</v>
      </c>
      <c r="AZ2289" s="37">
        <f t="shared" si="1598"/>
        <v>23.632169174445949</v>
      </c>
      <c r="BA2289" s="37">
        <f t="shared" si="1599"/>
        <v>9.4908594891602132</v>
      </c>
      <c r="BC2289">
        <v>142</v>
      </c>
      <c r="BD2289" s="37">
        <f>IF(Voorblad!$E$10=Rekenblad!BC2289,Rekenblad!AV2289,0)</f>
        <v>0</v>
      </c>
      <c r="BE2289" s="37">
        <f>IF(Voorblad!$E$10=Rekenblad!BC2289,Rekenblad!AW2289,0)</f>
        <v>0</v>
      </c>
      <c r="BF2289" s="37">
        <f>IF(Voorblad!$E$10=Rekenblad!BC2289,Rekenblad!AX2289,0)</f>
        <v>0</v>
      </c>
      <c r="BG2289" s="62">
        <f>IF(Voorblad!$E$10=Rekenblad!BC2289,Rekenblad!AY2289,0)</f>
        <v>0</v>
      </c>
      <c r="BH2289" s="37">
        <f>IF(Voorblad!$E$10=Rekenblad!BC2289,Rekenblad!AZ2289,0)</f>
        <v>0</v>
      </c>
      <c r="BI2289" s="37">
        <f>IF(Voorblad!$E$10=Rekenblad!BC2289,Rekenblad!BA2289,0)</f>
        <v>0</v>
      </c>
      <c r="BK2289">
        <v>142</v>
      </c>
      <c r="BL2289" s="37">
        <f>IF(Voorblad!$E$14=Rekenblad!$BL$2155,Rekenblad!BD2289,0)</f>
        <v>0</v>
      </c>
      <c r="BM2289" s="37">
        <f>IF(Voorblad!$E$14=Rekenblad!$BL$2155,Rekenblad!BE2289,0)</f>
        <v>0</v>
      </c>
      <c r="BN2289" s="37">
        <f>IF(Voorblad!$E$14=Rekenblad!$BL$2155,Rekenblad!BF2289,0)</f>
        <v>0</v>
      </c>
      <c r="BO2289" s="37">
        <f>IF(Voorblad!$E$14=Rekenblad!$BL$2155,Rekenblad!BG2289,0)</f>
        <v>0</v>
      </c>
      <c r="BP2289" s="37">
        <f>IF(Voorblad!$E$14=Rekenblad!$BL$2155,Rekenblad!BH2289,0)</f>
        <v>0</v>
      </c>
      <c r="BQ2289" s="37">
        <f>IF(Voorblad!$E$14=Rekenblad!$BL$2155,Rekenblad!BI2289,0)</f>
        <v>0</v>
      </c>
    </row>
    <row r="2290" spans="1:78" x14ac:dyDescent="0.25">
      <c r="B2290">
        <f>'Data TREND'!$BR$280</f>
        <v>143</v>
      </c>
      <c r="C2290" s="37">
        <f>'Data TREND'!BT424</f>
        <v>800.39907222728198</v>
      </c>
      <c r="D2290" s="37">
        <f>'Data TREND'!BU424</f>
        <v>309.77980358694629</v>
      </c>
      <c r="E2290" s="37">
        <f>'Data TREND'!BV424</f>
        <v>632.18974779934956</v>
      </c>
      <c r="F2290" s="37">
        <f>'Data TREND'!BW424</f>
        <v>1742.1589826814345</v>
      </c>
      <c r="G2290" s="37">
        <f>'Data TREND'!BX424</f>
        <v>23.486706662466204</v>
      </c>
      <c r="H2290" s="37">
        <f>'Data TREND'!BY424</f>
        <v>9.4290952801397108</v>
      </c>
      <c r="J2290" s="37">
        <f t="shared" si="1576"/>
        <v>800.39907222728198</v>
      </c>
      <c r="K2290" s="37">
        <f t="shared" si="1577"/>
        <v>309.77980358694629</v>
      </c>
      <c r="L2290" s="37">
        <f t="shared" si="1578"/>
        <v>632.18974779934956</v>
      </c>
      <c r="M2290" s="37">
        <f t="shared" si="1579"/>
        <v>1742.1589826814345</v>
      </c>
      <c r="N2290" s="37">
        <f t="shared" si="1580"/>
        <v>23.486706662466204</v>
      </c>
      <c r="O2290" s="37">
        <f t="shared" si="1581"/>
        <v>9.4290952801397108</v>
      </c>
      <c r="Q2290">
        <f>'Data TREND'!$BR$280</f>
        <v>143</v>
      </c>
      <c r="R2290" s="37">
        <f>'Data TREND'!CA424</f>
        <v>931.73179488144251</v>
      </c>
      <c r="S2290" s="37">
        <f>'Data TREND'!CB424</f>
        <v>369.95883560572787</v>
      </c>
      <c r="T2290" s="37">
        <f>'Data TREND'!CC424</f>
        <v>632.57860327796334</v>
      </c>
      <c r="U2290" s="37">
        <f>'Data TREND'!CD424</f>
        <v>1934.2657829817199</v>
      </c>
      <c r="V2290" s="37">
        <f>'Data TREND'!CE424</f>
        <v>22.746861174178029</v>
      </c>
      <c r="W2290" s="37">
        <f>'Data TREND'!CF424</f>
        <v>9.2183898544337008</v>
      </c>
      <c r="Y2290" s="37">
        <f t="shared" si="1582"/>
        <v>0</v>
      </c>
      <c r="Z2290" s="37">
        <f t="shared" si="1583"/>
        <v>0</v>
      </c>
      <c r="AA2290" s="37">
        <f t="shared" si="1584"/>
        <v>0</v>
      </c>
      <c r="AB2290" s="37">
        <f t="shared" si="1585"/>
        <v>0</v>
      </c>
      <c r="AC2290" s="37">
        <f t="shared" si="1586"/>
        <v>0</v>
      </c>
      <c r="AD2290" s="37">
        <f t="shared" si="1587"/>
        <v>0</v>
      </c>
      <c r="AF2290">
        <f>'Data TREND'!$BR$280</f>
        <v>143</v>
      </c>
      <c r="AG2290" s="37">
        <f>'Data TREND'!CH424</f>
        <v>1056.5377432705905</v>
      </c>
      <c r="AH2290" s="37">
        <f>'Data TREND'!CI424</f>
        <v>376.99470619792271</v>
      </c>
      <c r="AI2290" s="37">
        <f>'Data TREND'!CJ424</f>
        <v>630.15158108924538</v>
      </c>
      <c r="AJ2290" s="37">
        <f>'Data TREND'!CK424</f>
        <v>2063.4176244480327</v>
      </c>
      <c r="AK2290" s="37">
        <f>'Data TREND'!CL424</f>
        <v>18.892656906494707</v>
      </c>
      <c r="AL2290" s="37">
        <f>'Data TREND'!CM424</f>
        <v>7.6039241072232784</v>
      </c>
      <c r="AN2290" s="37">
        <f t="shared" si="1588"/>
        <v>0</v>
      </c>
      <c r="AO2290" s="37">
        <f t="shared" si="1589"/>
        <v>0</v>
      </c>
      <c r="AP2290" s="37">
        <f t="shared" si="1590"/>
        <v>0</v>
      </c>
      <c r="AQ2290" s="37">
        <f t="shared" si="1591"/>
        <v>0</v>
      </c>
      <c r="AR2290" s="37">
        <f t="shared" si="1592"/>
        <v>0</v>
      </c>
      <c r="AS2290" s="37">
        <f t="shared" si="1593"/>
        <v>0</v>
      </c>
      <c r="AU2290">
        <v>143</v>
      </c>
      <c r="AV2290" s="37">
        <f t="shared" si="1594"/>
        <v>800.39907222728198</v>
      </c>
      <c r="AW2290" s="37">
        <f t="shared" si="1595"/>
        <v>309.77980358694629</v>
      </c>
      <c r="AX2290" s="37">
        <f t="shared" si="1596"/>
        <v>632.18974779934956</v>
      </c>
      <c r="AY2290" s="37">
        <f t="shared" si="1597"/>
        <v>1742.1589826814345</v>
      </c>
      <c r="AZ2290" s="37">
        <f t="shared" si="1598"/>
        <v>23.486706662466204</v>
      </c>
      <c r="BA2290" s="37">
        <f t="shared" si="1599"/>
        <v>9.4290952801397108</v>
      </c>
      <c r="BC2290">
        <v>143</v>
      </c>
      <c r="BD2290" s="37">
        <f>IF(Voorblad!$E$10=Rekenblad!BC2290,Rekenblad!AV2290,0)</f>
        <v>0</v>
      </c>
      <c r="BE2290" s="37">
        <f>IF(Voorblad!$E$10=Rekenblad!BC2290,Rekenblad!AW2290,0)</f>
        <v>0</v>
      </c>
      <c r="BF2290" s="37">
        <f>IF(Voorblad!$E$10=Rekenblad!BC2290,Rekenblad!AX2290,0)</f>
        <v>0</v>
      </c>
      <c r="BG2290" s="62">
        <f>IF(Voorblad!$E$10=Rekenblad!BC2290,Rekenblad!AY2290,0)</f>
        <v>0</v>
      </c>
      <c r="BH2290" s="37">
        <f>IF(Voorblad!$E$10=Rekenblad!BC2290,Rekenblad!AZ2290,0)</f>
        <v>0</v>
      </c>
      <c r="BI2290" s="37">
        <f>IF(Voorblad!$E$10=Rekenblad!BC2290,Rekenblad!BA2290,0)</f>
        <v>0</v>
      </c>
      <c r="BK2290">
        <v>143</v>
      </c>
      <c r="BL2290" s="37">
        <f>IF(Voorblad!$E$14=Rekenblad!$BL$2155,Rekenblad!BD2290,0)</f>
        <v>0</v>
      </c>
      <c r="BM2290" s="37">
        <f>IF(Voorblad!$E$14=Rekenblad!$BL$2155,Rekenblad!BE2290,0)</f>
        <v>0</v>
      </c>
      <c r="BN2290" s="37">
        <f>IF(Voorblad!$E$14=Rekenblad!$BL$2155,Rekenblad!BF2290,0)</f>
        <v>0</v>
      </c>
      <c r="BO2290" s="37">
        <f>IF(Voorblad!$E$14=Rekenblad!$BL$2155,Rekenblad!BG2290,0)</f>
        <v>0</v>
      </c>
      <c r="BP2290" s="37">
        <f>IF(Voorblad!$E$14=Rekenblad!$BL$2155,Rekenblad!BH2290,0)</f>
        <v>0</v>
      </c>
      <c r="BQ2290" s="37">
        <f>IF(Voorblad!$E$14=Rekenblad!$BL$2155,Rekenblad!BI2290,0)</f>
        <v>0</v>
      </c>
    </row>
    <row r="2291" spans="1:78" x14ac:dyDescent="0.25">
      <c r="B2291">
        <f>'Data TREND'!$BR$281</f>
        <v>144</v>
      </c>
      <c r="C2291" s="37">
        <f>'Data TREND'!BT425</f>
        <v>805.50581267614393</v>
      </c>
      <c r="D2291" s="37">
        <f>'Data TREND'!BU425</f>
        <v>311.7875702215199</v>
      </c>
      <c r="E2291" s="37">
        <f>'Data TREND'!BV425</f>
        <v>636.60299737035359</v>
      </c>
      <c r="F2291" s="37">
        <f>'Data TREND'!BW425</f>
        <v>1753.6843617132351</v>
      </c>
      <c r="G2291" s="37">
        <f>'Data TREND'!BX425</f>
        <v>23.341244150486464</v>
      </c>
      <c r="H2291" s="37">
        <f>'Data TREND'!BY425</f>
        <v>9.3673310711192066</v>
      </c>
      <c r="J2291" s="37">
        <f t="shared" si="1576"/>
        <v>805.50581267614393</v>
      </c>
      <c r="K2291" s="37">
        <f t="shared" si="1577"/>
        <v>311.7875702215199</v>
      </c>
      <c r="L2291" s="37">
        <f t="shared" si="1578"/>
        <v>636.60299737035359</v>
      </c>
      <c r="M2291" s="37">
        <f t="shared" si="1579"/>
        <v>1753.6843617132351</v>
      </c>
      <c r="N2291" s="37">
        <f t="shared" si="1580"/>
        <v>23.341244150486464</v>
      </c>
      <c r="O2291" s="37">
        <f t="shared" si="1581"/>
        <v>9.3673310711192066</v>
      </c>
      <c r="Q2291">
        <f>'Data TREND'!$BR$281</f>
        <v>144</v>
      </c>
      <c r="R2291" s="37">
        <f>'Data TREND'!CA425</f>
        <v>937.61192233199449</v>
      </c>
      <c r="S2291" s="37">
        <f>'Data TREND'!CB425</f>
        <v>372.28958348326864</v>
      </c>
      <c r="T2291" s="37">
        <f>'Data TREND'!CC425</f>
        <v>637.00227994766908</v>
      </c>
      <c r="U2291" s="37">
        <f>'Data TREND'!CD425</f>
        <v>1946.902362413796</v>
      </c>
      <c r="V2291" s="37">
        <f>'Data TREND'!CE425</f>
        <v>22.527200719082121</v>
      </c>
      <c r="W2291" s="37">
        <f>'Data TREND'!CF425</f>
        <v>9.1278504544260848</v>
      </c>
      <c r="Y2291" s="37">
        <f t="shared" si="1582"/>
        <v>0</v>
      </c>
      <c r="Z2291" s="37">
        <f t="shared" si="1583"/>
        <v>0</v>
      </c>
      <c r="AA2291" s="37">
        <f t="shared" si="1584"/>
        <v>0</v>
      </c>
      <c r="AB2291" s="37">
        <f t="shared" si="1585"/>
        <v>0</v>
      </c>
      <c r="AC2291" s="37">
        <f t="shared" si="1586"/>
        <v>0</v>
      </c>
      <c r="AD2291" s="37">
        <f t="shared" si="1587"/>
        <v>0</v>
      </c>
      <c r="AF2291">
        <f>'Data TREND'!$BR$281</f>
        <v>144</v>
      </c>
      <c r="AG2291" s="37">
        <f>'Data TREND'!CH425</f>
        <v>1063.1289728301513</v>
      </c>
      <c r="AH2291" s="37">
        <f>'Data TREND'!CI425</f>
        <v>379.35888814938437</v>
      </c>
      <c r="AI2291" s="37">
        <f>'Data TREND'!CJ425</f>
        <v>634.53169638849135</v>
      </c>
      <c r="AJ2291" s="37">
        <f>'Data TREND'!CK425</f>
        <v>2076.7489604745115</v>
      </c>
      <c r="AK2291" s="37">
        <f>'Data TREND'!CL425</f>
        <v>18.572305255612328</v>
      </c>
      <c r="AL2291" s="37">
        <f>'Data TREND'!CM425</f>
        <v>7.470530180576624</v>
      </c>
      <c r="AN2291" s="37">
        <f t="shared" si="1588"/>
        <v>0</v>
      </c>
      <c r="AO2291" s="37">
        <f t="shared" si="1589"/>
        <v>0</v>
      </c>
      <c r="AP2291" s="37">
        <f t="shared" si="1590"/>
        <v>0</v>
      </c>
      <c r="AQ2291" s="37">
        <f t="shared" si="1591"/>
        <v>0</v>
      </c>
      <c r="AR2291" s="37">
        <f t="shared" si="1592"/>
        <v>0</v>
      </c>
      <c r="AS2291" s="37">
        <f t="shared" si="1593"/>
        <v>0</v>
      </c>
      <c r="AU2291">
        <v>144</v>
      </c>
      <c r="AV2291" s="37">
        <f t="shared" si="1594"/>
        <v>805.50581267614393</v>
      </c>
      <c r="AW2291" s="37">
        <f t="shared" si="1595"/>
        <v>311.7875702215199</v>
      </c>
      <c r="AX2291" s="37">
        <f t="shared" si="1596"/>
        <v>636.60299737035359</v>
      </c>
      <c r="AY2291" s="37">
        <f t="shared" si="1597"/>
        <v>1753.6843617132351</v>
      </c>
      <c r="AZ2291" s="37">
        <f t="shared" si="1598"/>
        <v>23.341244150486464</v>
      </c>
      <c r="BA2291" s="37">
        <f t="shared" si="1599"/>
        <v>9.3673310711192066</v>
      </c>
      <c r="BC2291">
        <v>144</v>
      </c>
      <c r="BD2291" s="37">
        <f>IF(Voorblad!$E$10=Rekenblad!BC2291,Rekenblad!AV2291,0)</f>
        <v>0</v>
      </c>
      <c r="BE2291" s="37">
        <f>IF(Voorblad!$E$10=Rekenblad!BC2291,Rekenblad!AW2291,0)</f>
        <v>0</v>
      </c>
      <c r="BF2291" s="37">
        <f>IF(Voorblad!$E$10=Rekenblad!BC2291,Rekenblad!AX2291,0)</f>
        <v>0</v>
      </c>
      <c r="BG2291" s="62">
        <f>IF(Voorblad!$E$10=Rekenblad!BC2291,Rekenblad!AY2291,0)</f>
        <v>0</v>
      </c>
      <c r="BH2291" s="37">
        <f>IF(Voorblad!$E$10=Rekenblad!BC2291,Rekenblad!AZ2291,0)</f>
        <v>0</v>
      </c>
      <c r="BI2291" s="37">
        <f>IF(Voorblad!$E$10=Rekenblad!BC2291,Rekenblad!BA2291,0)</f>
        <v>0</v>
      </c>
      <c r="BK2291">
        <v>144</v>
      </c>
      <c r="BL2291" s="37">
        <f>IF(Voorblad!$E$14=Rekenblad!$BL$2155,Rekenblad!BD2291,0)</f>
        <v>0</v>
      </c>
      <c r="BM2291" s="37">
        <f>IF(Voorblad!$E$14=Rekenblad!$BL$2155,Rekenblad!BE2291,0)</f>
        <v>0</v>
      </c>
      <c r="BN2291" s="37">
        <f>IF(Voorblad!$E$14=Rekenblad!$BL$2155,Rekenblad!BF2291,0)</f>
        <v>0</v>
      </c>
      <c r="BO2291" s="37">
        <f>IF(Voorblad!$E$14=Rekenblad!$BL$2155,Rekenblad!BG2291,0)</f>
        <v>0</v>
      </c>
      <c r="BP2291" s="37">
        <f>IF(Voorblad!$E$14=Rekenblad!$BL$2155,Rekenblad!BH2291,0)</f>
        <v>0</v>
      </c>
      <c r="BQ2291" s="37">
        <f>IF(Voorblad!$E$14=Rekenblad!$BL$2155,Rekenblad!BI2291,0)</f>
        <v>0</v>
      </c>
    </row>
    <row r="2292" spans="1:78" x14ac:dyDescent="0.25">
      <c r="B2292">
        <f>'Data TREND'!$BR$282</f>
        <v>145</v>
      </c>
      <c r="C2292" s="37">
        <f>'Data TREND'!BT426</f>
        <v>810.61255312500589</v>
      </c>
      <c r="D2292" s="37">
        <f>'Data TREND'!BU426</f>
        <v>313.79533685609363</v>
      </c>
      <c r="E2292" s="37">
        <f>'Data TREND'!BV426</f>
        <v>641.01624694135751</v>
      </c>
      <c r="F2292" s="37">
        <f>'Data TREND'!BW426</f>
        <v>1765.2097407450358</v>
      </c>
      <c r="G2292" s="37">
        <f>'Data TREND'!BX426</f>
        <v>23.19578163850672</v>
      </c>
      <c r="H2292" s="37">
        <f>'Data TREND'!BY426</f>
        <v>9.3055668620987042</v>
      </c>
      <c r="J2292" s="37">
        <f t="shared" si="1576"/>
        <v>810.61255312500589</v>
      </c>
      <c r="K2292" s="37">
        <f t="shared" si="1577"/>
        <v>313.79533685609363</v>
      </c>
      <c r="L2292" s="37">
        <f t="shared" si="1578"/>
        <v>641.01624694135751</v>
      </c>
      <c r="M2292" s="37">
        <f t="shared" si="1579"/>
        <v>1765.2097407450358</v>
      </c>
      <c r="N2292" s="37">
        <f t="shared" si="1580"/>
        <v>23.19578163850672</v>
      </c>
      <c r="O2292" s="37">
        <f t="shared" si="1581"/>
        <v>9.3055668620987042</v>
      </c>
      <c r="Q2292">
        <f>'Data TREND'!$BR$282</f>
        <v>145</v>
      </c>
      <c r="R2292" s="37">
        <f>'Data TREND'!CA426</f>
        <v>943.49204978254625</v>
      </c>
      <c r="S2292" s="37">
        <f>'Data TREND'!CB426</f>
        <v>374.62033136080942</v>
      </c>
      <c r="T2292" s="37">
        <f>'Data TREND'!CC426</f>
        <v>641.42595661737471</v>
      </c>
      <c r="U2292" s="37">
        <f>'Data TREND'!CD426</f>
        <v>1959.5389418458722</v>
      </c>
      <c r="V2292" s="37">
        <f>'Data TREND'!CE426</f>
        <v>22.307540263986215</v>
      </c>
      <c r="W2292" s="37">
        <f>'Data TREND'!CF426</f>
        <v>9.0373110544184705</v>
      </c>
      <c r="Y2292" s="37">
        <f t="shared" si="1582"/>
        <v>0</v>
      </c>
      <c r="Z2292" s="37">
        <f t="shared" si="1583"/>
        <v>0</v>
      </c>
      <c r="AA2292" s="37">
        <f t="shared" si="1584"/>
        <v>0</v>
      </c>
      <c r="AB2292" s="37">
        <f t="shared" si="1585"/>
        <v>0</v>
      </c>
      <c r="AC2292" s="37">
        <f t="shared" si="1586"/>
        <v>0</v>
      </c>
      <c r="AD2292" s="37">
        <f t="shared" si="1587"/>
        <v>0</v>
      </c>
      <c r="AF2292">
        <f>'Data TREND'!$BR$282</f>
        <v>145</v>
      </c>
      <c r="AG2292" s="37">
        <f>'Data TREND'!CH426</f>
        <v>1069.7202023897119</v>
      </c>
      <c r="AH2292" s="37">
        <f>'Data TREND'!CI426</f>
        <v>381.72307010084603</v>
      </c>
      <c r="AI2292" s="37">
        <f>'Data TREND'!CJ426</f>
        <v>638.9118116877371</v>
      </c>
      <c r="AJ2292" s="37">
        <f>'Data TREND'!CK426</f>
        <v>2090.0802965009902</v>
      </c>
      <c r="AK2292" s="37">
        <f>'Data TREND'!CL426</f>
        <v>18.251953604729948</v>
      </c>
      <c r="AL2292" s="37">
        <f>'Data TREND'!CM426</f>
        <v>7.3371362539299696</v>
      </c>
      <c r="AN2292" s="37">
        <f t="shared" si="1588"/>
        <v>0</v>
      </c>
      <c r="AO2292" s="37">
        <f t="shared" si="1589"/>
        <v>0</v>
      </c>
      <c r="AP2292" s="37">
        <f t="shared" si="1590"/>
        <v>0</v>
      </c>
      <c r="AQ2292" s="37">
        <f t="shared" si="1591"/>
        <v>0</v>
      </c>
      <c r="AR2292" s="37">
        <f t="shared" si="1592"/>
        <v>0</v>
      </c>
      <c r="AS2292" s="37">
        <f t="shared" si="1593"/>
        <v>0</v>
      </c>
      <c r="AU2292">
        <v>145</v>
      </c>
      <c r="AV2292" s="37">
        <f t="shared" si="1594"/>
        <v>810.61255312500589</v>
      </c>
      <c r="AW2292" s="37">
        <f t="shared" si="1595"/>
        <v>313.79533685609363</v>
      </c>
      <c r="AX2292" s="37">
        <f t="shared" si="1596"/>
        <v>641.01624694135751</v>
      </c>
      <c r="AY2292" s="37">
        <f t="shared" si="1597"/>
        <v>1765.2097407450358</v>
      </c>
      <c r="AZ2292" s="37">
        <f t="shared" si="1598"/>
        <v>23.19578163850672</v>
      </c>
      <c r="BA2292" s="37">
        <f t="shared" si="1599"/>
        <v>9.3055668620987042</v>
      </c>
      <c r="BC2292">
        <v>145</v>
      </c>
      <c r="BD2292" s="37">
        <f>IF(Voorblad!$E$10=Rekenblad!BC2292,Rekenblad!AV2292,0)</f>
        <v>0</v>
      </c>
      <c r="BE2292" s="37">
        <f>IF(Voorblad!$E$10=Rekenblad!BC2292,Rekenblad!AW2292,0)</f>
        <v>0</v>
      </c>
      <c r="BF2292" s="37">
        <f>IF(Voorblad!$E$10=Rekenblad!BC2292,Rekenblad!AX2292,0)</f>
        <v>0</v>
      </c>
      <c r="BG2292" s="62">
        <f>IF(Voorblad!$E$10=Rekenblad!BC2292,Rekenblad!AY2292,0)</f>
        <v>0</v>
      </c>
      <c r="BH2292" s="37">
        <f>IF(Voorblad!$E$10=Rekenblad!BC2292,Rekenblad!AZ2292,0)</f>
        <v>0</v>
      </c>
      <c r="BI2292" s="37">
        <f>IF(Voorblad!$E$10=Rekenblad!BC2292,Rekenblad!BA2292,0)</f>
        <v>0</v>
      </c>
      <c r="BK2292">
        <v>145</v>
      </c>
      <c r="BL2292" s="37">
        <f>IF(Voorblad!$E$14=Rekenblad!$BL$2155,Rekenblad!BD2292,0)</f>
        <v>0</v>
      </c>
      <c r="BM2292" s="37">
        <f>IF(Voorblad!$E$14=Rekenblad!$BL$2155,Rekenblad!BE2292,0)</f>
        <v>0</v>
      </c>
      <c r="BN2292" s="37">
        <f>IF(Voorblad!$E$14=Rekenblad!$BL$2155,Rekenblad!BF2292,0)</f>
        <v>0</v>
      </c>
      <c r="BO2292" s="37">
        <f>IF(Voorblad!$E$14=Rekenblad!$BL$2155,Rekenblad!BG2292,0)</f>
        <v>0</v>
      </c>
      <c r="BP2292" s="37">
        <f>IF(Voorblad!$E$14=Rekenblad!$BL$2155,Rekenblad!BH2292,0)</f>
        <v>0</v>
      </c>
      <c r="BQ2292" s="37">
        <f>IF(Voorblad!$E$14=Rekenblad!$BL$2155,Rekenblad!BI2292,0)</f>
        <v>0</v>
      </c>
    </row>
    <row r="2293" spans="1:78" x14ac:dyDescent="0.25">
      <c r="B2293">
        <f>'Data TREND'!$BR$283</f>
        <v>146</v>
      </c>
      <c r="C2293" s="37">
        <f>'Data TREND'!BT427</f>
        <v>815.71929357386784</v>
      </c>
      <c r="D2293" s="37">
        <f>'Data TREND'!BU427</f>
        <v>315.80310349066724</v>
      </c>
      <c r="E2293" s="37">
        <f>'Data TREND'!BV427</f>
        <v>645.42949651236154</v>
      </c>
      <c r="F2293" s="37">
        <f>'Data TREND'!BW427</f>
        <v>1776.7351197768362</v>
      </c>
      <c r="G2293" s="37">
        <f>'Data TREND'!BX427</f>
        <v>23.050319126526979</v>
      </c>
      <c r="H2293" s="37">
        <f>'Data TREND'!BY427</f>
        <v>9.2438026530782018</v>
      </c>
      <c r="J2293" s="37">
        <f t="shared" si="1576"/>
        <v>815.71929357386784</v>
      </c>
      <c r="K2293" s="37">
        <f t="shared" si="1577"/>
        <v>315.80310349066724</v>
      </c>
      <c r="L2293" s="37">
        <f t="shared" si="1578"/>
        <v>645.42949651236154</v>
      </c>
      <c r="M2293" s="37">
        <f t="shared" si="1579"/>
        <v>1776.7351197768362</v>
      </c>
      <c r="N2293" s="37">
        <f t="shared" si="1580"/>
        <v>23.050319126526979</v>
      </c>
      <c r="O2293" s="37">
        <f t="shared" si="1581"/>
        <v>9.2438026530782018</v>
      </c>
      <c r="Q2293">
        <f>'Data TREND'!$BR$283</f>
        <v>146</v>
      </c>
      <c r="R2293" s="37">
        <f>'Data TREND'!CA427</f>
        <v>949.37217723309823</v>
      </c>
      <c r="S2293" s="37">
        <f>'Data TREND'!CB427</f>
        <v>376.95107923835019</v>
      </c>
      <c r="T2293" s="37">
        <f>'Data TREND'!CC427</f>
        <v>645.84963328708045</v>
      </c>
      <c r="U2293" s="37">
        <f>'Data TREND'!CD427</f>
        <v>1972.1755212779483</v>
      </c>
      <c r="V2293" s="37">
        <f>'Data TREND'!CE427</f>
        <v>22.087879808890307</v>
      </c>
      <c r="W2293" s="37">
        <f>'Data TREND'!CF427</f>
        <v>8.9467716544108544</v>
      </c>
      <c r="Y2293" s="37">
        <f t="shared" si="1582"/>
        <v>0</v>
      </c>
      <c r="Z2293" s="37">
        <f t="shared" si="1583"/>
        <v>0</v>
      </c>
      <c r="AA2293" s="37">
        <f t="shared" si="1584"/>
        <v>0</v>
      </c>
      <c r="AB2293" s="37">
        <f t="shared" si="1585"/>
        <v>0</v>
      </c>
      <c r="AC2293" s="37">
        <f t="shared" si="1586"/>
        <v>0</v>
      </c>
      <c r="AD2293" s="37">
        <f t="shared" si="1587"/>
        <v>0</v>
      </c>
      <c r="AF2293">
        <f>'Data TREND'!$BR$283</f>
        <v>146</v>
      </c>
      <c r="AG2293" s="37">
        <f>'Data TREND'!CH427</f>
        <v>1076.3114319492724</v>
      </c>
      <c r="AH2293" s="37">
        <f>'Data TREND'!CI427</f>
        <v>384.08725205230775</v>
      </c>
      <c r="AI2293" s="37">
        <f>'Data TREND'!CJ427</f>
        <v>643.29192698698284</v>
      </c>
      <c r="AJ2293" s="37">
        <f>'Data TREND'!CK427</f>
        <v>2103.411632527469</v>
      </c>
      <c r="AK2293" s="37">
        <f>'Data TREND'!CL427</f>
        <v>17.931601953847569</v>
      </c>
      <c r="AL2293" s="37">
        <f>'Data TREND'!CM427</f>
        <v>7.2037423272833188</v>
      </c>
      <c r="AN2293" s="37">
        <f t="shared" si="1588"/>
        <v>0</v>
      </c>
      <c r="AO2293" s="37">
        <f t="shared" si="1589"/>
        <v>0</v>
      </c>
      <c r="AP2293" s="37">
        <f t="shared" si="1590"/>
        <v>0</v>
      </c>
      <c r="AQ2293" s="37">
        <f t="shared" si="1591"/>
        <v>0</v>
      </c>
      <c r="AR2293" s="37">
        <f t="shared" si="1592"/>
        <v>0</v>
      </c>
      <c r="AS2293" s="37">
        <f t="shared" si="1593"/>
        <v>0</v>
      </c>
      <c r="AU2293">
        <v>146</v>
      </c>
      <c r="AV2293" s="37">
        <f t="shared" si="1594"/>
        <v>815.71929357386784</v>
      </c>
      <c r="AW2293" s="37">
        <f t="shared" si="1595"/>
        <v>315.80310349066724</v>
      </c>
      <c r="AX2293" s="37">
        <f t="shared" si="1596"/>
        <v>645.42949651236154</v>
      </c>
      <c r="AY2293" s="37">
        <f t="shared" si="1597"/>
        <v>1776.7351197768362</v>
      </c>
      <c r="AZ2293" s="37">
        <f t="shared" si="1598"/>
        <v>23.050319126526979</v>
      </c>
      <c r="BA2293" s="37">
        <f t="shared" si="1599"/>
        <v>9.2438026530782018</v>
      </c>
      <c r="BC2293">
        <v>146</v>
      </c>
      <c r="BD2293" s="37">
        <f>IF(Voorblad!$E$10=Rekenblad!BC2293,Rekenblad!AV2293,0)</f>
        <v>0</v>
      </c>
      <c r="BE2293" s="37">
        <f>IF(Voorblad!$E$10=Rekenblad!BC2293,Rekenblad!AW2293,0)</f>
        <v>0</v>
      </c>
      <c r="BF2293" s="37">
        <f>IF(Voorblad!$E$10=Rekenblad!BC2293,Rekenblad!AX2293,0)</f>
        <v>0</v>
      </c>
      <c r="BG2293" s="62">
        <f>IF(Voorblad!$E$10=Rekenblad!BC2293,Rekenblad!AY2293,0)</f>
        <v>0</v>
      </c>
      <c r="BH2293" s="37">
        <f>IF(Voorblad!$E$10=Rekenblad!BC2293,Rekenblad!AZ2293,0)</f>
        <v>0</v>
      </c>
      <c r="BI2293" s="37">
        <f>IF(Voorblad!$E$10=Rekenblad!BC2293,Rekenblad!BA2293,0)</f>
        <v>0</v>
      </c>
      <c r="BK2293">
        <v>146</v>
      </c>
      <c r="BL2293" s="37">
        <f>IF(Voorblad!$E$14=Rekenblad!$BL$2155,Rekenblad!BD2293,0)</f>
        <v>0</v>
      </c>
      <c r="BM2293" s="37">
        <f>IF(Voorblad!$E$14=Rekenblad!$BL$2155,Rekenblad!BE2293,0)</f>
        <v>0</v>
      </c>
      <c r="BN2293" s="37">
        <f>IF(Voorblad!$E$14=Rekenblad!$BL$2155,Rekenblad!BF2293,0)</f>
        <v>0</v>
      </c>
      <c r="BO2293" s="37">
        <f>IF(Voorblad!$E$14=Rekenblad!$BL$2155,Rekenblad!BG2293,0)</f>
        <v>0</v>
      </c>
      <c r="BP2293" s="37">
        <f>IF(Voorblad!$E$14=Rekenblad!$BL$2155,Rekenblad!BH2293,0)</f>
        <v>0</v>
      </c>
      <c r="BQ2293" s="37">
        <f>IF(Voorblad!$E$14=Rekenblad!$BL$2155,Rekenblad!BI2293,0)</f>
        <v>0</v>
      </c>
    </row>
    <row r="2294" spans="1:78" x14ac:dyDescent="0.25">
      <c r="B2294">
        <f>'Data TREND'!$BR$284</f>
        <v>147</v>
      </c>
      <c r="C2294" s="37">
        <f>'Data TREND'!BT428</f>
        <v>820.8260340227298</v>
      </c>
      <c r="D2294" s="37">
        <f>'Data TREND'!BU428</f>
        <v>317.81087012524085</v>
      </c>
      <c r="E2294" s="37">
        <f>'Data TREND'!BV428</f>
        <v>649.84274608336557</v>
      </c>
      <c r="F2294" s="37">
        <f>'Data TREND'!BW428</f>
        <v>1788.2604988086368</v>
      </c>
      <c r="G2294" s="37">
        <f>'Data TREND'!BX428</f>
        <v>22.904856614547239</v>
      </c>
      <c r="H2294" s="37">
        <f>'Data TREND'!BY428</f>
        <v>9.1820384440576994</v>
      </c>
      <c r="J2294" s="37">
        <f t="shared" si="1576"/>
        <v>820.8260340227298</v>
      </c>
      <c r="K2294" s="37">
        <f t="shared" si="1577"/>
        <v>317.81087012524085</v>
      </c>
      <c r="L2294" s="37">
        <f t="shared" si="1578"/>
        <v>649.84274608336557</v>
      </c>
      <c r="M2294" s="37">
        <f t="shared" si="1579"/>
        <v>1788.2604988086368</v>
      </c>
      <c r="N2294" s="37">
        <f t="shared" si="1580"/>
        <v>22.904856614547239</v>
      </c>
      <c r="O2294" s="37">
        <f t="shared" si="1581"/>
        <v>9.1820384440576994</v>
      </c>
      <c r="Q2294">
        <f>'Data TREND'!$BR$284</f>
        <v>147</v>
      </c>
      <c r="R2294" s="37">
        <f>'Data TREND'!CA428</f>
        <v>955.25230468364998</v>
      </c>
      <c r="S2294" s="37">
        <f>'Data TREND'!CB428</f>
        <v>379.28182711589096</v>
      </c>
      <c r="T2294" s="37">
        <f>'Data TREND'!CC428</f>
        <v>650.27330995678608</v>
      </c>
      <c r="U2294" s="37">
        <f>'Data TREND'!CD428</f>
        <v>1984.8121007100242</v>
      </c>
      <c r="V2294" s="37">
        <f>'Data TREND'!CE428</f>
        <v>21.868219353794402</v>
      </c>
      <c r="W2294" s="37">
        <f>'Data TREND'!CF428</f>
        <v>8.8562322544032401</v>
      </c>
      <c r="Y2294" s="37">
        <f t="shared" si="1582"/>
        <v>0</v>
      </c>
      <c r="Z2294" s="37">
        <f t="shared" si="1583"/>
        <v>0</v>
      </c>
      <c r="AA2294" s="37">
        <f t="shared" si="1584"/>
        <v>0</v>
      </c>
      <c r="AB2294" s="37">
        <f t="shared" si="1585"/>
        <v>0</v>
      </c>
      <c r="AC2294" s="37">
        <f t="shared" si="1586"/>
        <v>0</v>
      </c>
      <c r="AD2294" s="37">
        <f t="shared" si="1587"/>
        <v>0</v>
      </c>
      <c r="AF2294">
        <f>'Data TREND'!$BR$284</f>
        <v>147</v>
      </c>
      <c r="AG2294" s="37">
        <f>'Data TREND'!CH428</f>
        <v>1082.902661508833</v>
      </c>
      <c r="AH2294" s="37">
        <f>'Data TREND'!CI428</f>
        <v>386.45143400376941</v>
      </c>
      <c r="AI2294" s="37">
        <f>'Data TREND'!CJ428</f>
        <v>647.67204228622859</v>
      </c>
      <c r="AJ2294" s="37">
        <f>'Data TREND'!CK428</f>
        <v>2116.7429685539478</v>
      </c>
      <c r="AK2294" s="37">
        <f>'Data TREND'!CL428</f>
        <v>17.611250302965189</v>
      </c>
      <c r="AL2294" s="37">
        <f>'Data TREND'!CM428</f>
        <v>7.0703484006366644</v>
      </c>
      <c r="AN2294" s="37">
        <f t="shared" si="1588"/>
        <v>0</v>
      </c>
      <c r="AO2294" s="37">
        <f t="shared" si="1589"/>
        <v>0</v>
      </c>
      <c r="AP2294" s="37">
        <f t="shared" si="1590"/>
        <v>0</v>
      </c>
      <c r="AQ2294" s="37">
        <f t="shared" si="1591"/>
        <v>0</v>
      </c>
      <c r="AR2294" s="37">
        <f t="shared" si="1592"/>
        <v>0</v>
      </c>
      <c r="AS2294" s="37">
        <f t="shared" si="1593"/>
        <v>0</v>
      </c>
      <c r="AU2294">
        <v>147</v>
      </c>
      <c r="AV2294" s="37">
        <f t="shared" si="1594"/>
        <v>820.8260340227298</v>
      </c>
      <c r="AW2294" s="37">
        <f t="shared" si="1595"/>
        <v>317.81087012524085</v>
      </c>
      <c r="AX2294" s="37">
        <f t="shared" si="1596"/>
        <v>649.84274608336557</v>
      </c>
      <c r="AY2294" s="37">
        <f t="shared" si="1597"/>
        <v>1788.2604988086368</v>
      </c>
      <c r="AZ2294" s="37">
        <f t="shared" si="1598"/>
        <v>22.904856614547239</v>
      </c>
      <c r="BA2294" s="37">
        <f t="shared" si="1599"/>
        <v>9.1820384440576994</v>
      </c>
      <c r="BC2294">
        <v>147</v>
      </c>
      <c r="BD2294" s="37">
        <f>IF(Voorblad!$E$10=Rekenblad!BC2294,Rekenblad!AV2294,0)</f>
        <v>0</v>
      </c>
      <c r="BE2294" s="37">
        <f>IF(Voorblad!$E$10=Rekenblad!BC2294,Rekenblad!AW2294,0)</f>
        <v>0</v>
      </c>
      <c r="BF2294" s="37">
        <f>IF(Voorblad!$E$10=Rekenblad!BC2294,Rekenblad!AX2294,0)</f>
        <v>0</v>
      </c>
      <c r="BG2294" s="62">
        <f>IF(Voorblad!$E$10=Rekenblad!BC2294,Rekenblad!AY2294,0)</f>
        <v>0</v>
      </c>
      <c r="BH2294" s="37">
        <f>IF(Voorblad!$E$10=Rekenblad!BC2294,Rekenblad!AZ2294,0)</f>
        <v>0</v>
      </c>
      <c r="BI2294" s="37">
        <f>IF(Voorblad!$E$10=Rekenblad!BC2294,Rekenblad!BA2294,0)</f>
        <v>0</v>
      </c>
      <c r="BK2294">
        <v>147</v>
      </c>
      <c r="BL2294" s="37">
        <f>IF(Voorblad!$E$14=Rekenblad!$BL$2155,Rekenblad!BD2294,0)</f>
        <v>0</v>
      </c>
      <c r="BM2294" s="37">
        <f>IF(Voorblad!$E$14=Rekenblad!$BL$2155,Rekenblad!BE2294,0)</f>
        <v>0</v>
      </c>
      <c r="BN2294" s="37">
        <f>IF(Voorblad!$E$14=Rekenblad!$BL$2155,Rekenblad!BF2294,0)</f>
        <v>0</v>
      </c>
      <c r="BO2294" s="37">
        <f>IF(Voorblad!$E$14=Rekenblad!$BL$2155,Rekenblad!BG2294,0)</f>
        <v>0</v>
      </c>
      <c r="BP2294" s="37">
        <f>IF(Voorblad!$E$14=Rekenblad!$BL$2155,Rekenblad!BH2294,0)</f>
        <v>0</v>
      </c>
      <c r="BQ2294" s="37">
        <f>IF(Voorblad!$E$14=Rekenblad!$BL$2155,Rekenblad!BI2294,0)</f>
        <v>0</v>
      </c>
    </row>
    <row r="2295" spans="1:78" x14ac:dyDescent="0.25">
      <c r="B2295">
        <f>'Data TREND'!$BR$285</f>
        <v>148</v>
      </c>
      <c r="C2295" s="37">
        <f>'Data TREND'!BT429</f>
        <v>825.93277447159176</v>
      </c>
      <c r="D2295" s="37">
        <f>'Data TREND'!BU429</f>
        <v>319.81863675981458</v>
      </c>
      <c r="E2295" s="37">
        <f>'Data TREND'!BV429</f>
        <v>654.25599565436949</v>
      </c>
      <c r="F2295" s="37">
        <f>'Data TREND'!BW429</f>
        <v>1799.7858778404375</v>
      </c>
      <c r="G2295" s="37">
        <f>'Data TREND'!BX429</f>
        <v>22.759394102567494</v>
      </c>
      <c r="H2295" s="37">
        <f>'Data TREND'!BY429</f>
        <v>9.1202742350371953</v>
      </c>
      <c r="J2295" s="37">
        <f t="shared" si="1576"/>
        <v>825.93277447159176</v>
      </c>
      <c r="K2295" s="37">
        <f t="shared" si="1577"/>
        <v>319.81863675981458</v>
      </c>
      <c r="L2295" s="37">
        <f t="shared" si="1578"/>
        <v>654.25599565436949</v>
      </c>
      <c r="M2295" s="37">
        <f t="shared" si="1579"/>
        <v>1799.7858778404375</v>
      </c>
      <c r="N2295" s="37">
        <f t="shared" si="1580"/>
        <v>22.759394102567494</v>
      </c>
      <c r="O2295" s="37">
        <f t="shared" si="1581"/>
        <v>9.1202742350371953</v>
      </c>
      <c r="Q2295">
        <f>'Data TREND'!$BR$285</f>
        <v>148</v>
      </c>
      <c r="R2295" s="37">
        <f>'Data TREND'!CA429</f>
        <v>961.13243213420196</v>
      </c>
      <c r="S2295" s="37">
        <f>'Data TREND'!CB429</f>
        <v>381.61257499343174</v>
      </c>
      <c r="T2295" s="37">
        <f>'Data TREND'!CC429</f>
        <v>654.69698662649182</v>
      </c>
      <c r="U2295" s="37">
        <f>'Data TREND'!CD429</f>
        <v>1997.4486801421003</v>
      </c>
      <c r="V2295" s="37">
        <f>'Data TREND'!CE429</f>
        <v>21.648558898698496</v>
      </c>
      <c r="W2295" s="37">
        <f>'Data TREND'!CF429</f>
        <v>8.7656928543956241</v>
      </c>
      <c r="Y2295" s="37">
        <f t="shared" si="1582"/>
        <v>0</v>
      </c>
      <c r="Z2295" s="37">
        <f t="shared" si="1583"/>
        <v>0</v>
      </c>
      <c r="AA2295" s="37">
        <f t="shared" si="1584"/>
        <v>0</v>
      </c>
      <c r="AB2295" s="37">
        <f t="shared" si="1585"/>
        <v>0</v>
      </c>
      <c r="AC2295" s="37">
        <f t="shared" si="1586"/>
        <v>0</v>
      </c>
      <c r="AD2295" s="37">
        <f t="shared" si="1587"/>
        <v>0</v>
      </c>
      <c r="AF2295">
        <f>'Data TREND'!$BR$285</f>
        <v>148</v>
      </c>
      <c r="AG2295" s="37">
        <f>'Data TREND'!CH429</f>
        <v>1089.4938910683939</v>
      </c>
      <c r="AH2295" s="37">
        <f>'Data TREND'!CI429</f>
        <v>388.81561595523107</v>
      </c>
      <c r="AI2295" s="37">
        <f>'Data TREND'!CJ429</f>
        <v>652.05215758547433</v>
      </c>
      <c r="AJ2295" s="37">
        <f>'Data TREND'!CK429</f>
        <v>2130.0743045804265</v>
      </c>
      <c r="AK2295" s="37">
        <f>'Data TREND'!CL429</f>
        <v>17.290898652082802</v>
      </c>
      <c r="AL2295" s="37">
        <f>'Data TREND'!CM429</f>
        <v>6.93695447399001</v>
      </c>
      <c r="AN2295" s="37">
        <f t="shared" si="1588"/>
        <v>0</v>
      </c>
      <c r="AO2295" s="37">
        <f t="shared" si="1589"/>
        <v>0</v>
      </c>
      <c r="AP2295" s="37">
        <f t="shared" si="1590"/>
        <v>0</v>
      </c>
      <c r="AQ2295" s="37">
        <f t="shared" si="1591"/>
        <v>0</v>
      </c>
      <c r="AR2295" s="37">
        <f t="shared" si="1592"/>
        <v>0</v>
      </c>
      <c r="AS2295" s="37">
        <f t="shared" si="1593"/>
        <v>0</v>
      </c>
      <c r="AU2295">
        <v>148</v>
      </c>
      <c r="AV2295" s="37">
        <f t="shared" si="1594"/>
        <v>825.93277447159176</v>
      </c>
      <c r="AW2295" s="37">
        <f t="shared" si="1595"/>
        <v>319.81863675981458</v>
      </c>
      <c r="AX2295" s="37">
        <f t="shared" si="1596"/>
        <v>654.25599565436949</v>
      </c>
      <c r="AY2295" s="37">
        <f t="shared" si="1597"/>
        <v>1799.7858778404375</v>
      </c>
      <c r="AZ2295" s="37">
        <f t="shared" si="1598"/>
        <v>22.759394102567494</v>
      </c>
      <c r="BA2295" s="37">
        <f t="shared" si="1599"/>
        <v>9.1202742350371953</v>
      </c>
      <c r="BC2295">
        <v>148</v>
      </c>
      <c r="BD2295" s="37">
        <f>IF(Voorblad!$E$10=Rekenblad!BC2295,Rekenblad!AV2295,0)</f>
        <v>0</v>
      </c>
      <c r="BE2295" s="37">
        <f>IF(Voorblad!$E$10=Rekenblad!BC2295,Rekenblad!AW2295,0)</f>
        <v>0</v>
      </c>
      <c r="BF2295" s="37">
        <f>IF(Voorblad!$E$10=Rekenblad!BC2295,Rekenblad!AX2295,0)</f>
        <v>0</v>
      </c>
      <c r="BG2295" s="62">
        <f>IF(Voorblad!$E$10=Rekenblad!BC2295,Rekenblad!AY2295,0)</f>
        <v>0</v>
      </c>
      <c r="BH2295" s="37">
        <f>IF(Voorblad!$E$10=Rekenblad!BC2295,Rekenblad!AZ2295,0)</f>
        <v>0</v>
      </c>
      <c r="BI2295" s="37">
        <f>IF(Voorblad!$E$10=Rekenblad!BC2295,Rekenblad!BA2295,0)</f>
        <v>0</v>
      </c>
      <c r="BK2295">
        <v>148</v>
      </c>
      <c r="BL2295" s="37">
        <f>IF(Voorblad!$E$14=Rekenblad!$BL$2155,Rekenblad!BD2295,0)</f>
        <v>0</v>
      </c>
      <c r="BM2295" s="37">
        <f>IF(Voorblad!$E$14=Rekenblad!$BL$2155,Rekenblad!BE2295,0)</f>
        <v>0</v>
      </c>
      <c r="BN2295" s="37">
        <f>IF(Voorblad!$E$14=Rekenblad!$BL$2155,Rekenblad!BF2295,0)</f>
        <v>0</v>
      </c>
      <c r="BO2295" s="37">
        <f>IF(Voorblad!$E$14=Rekenblad!$BL$2155,Rekenblad!BG2295,0)</f>
        <v>0</v>
      </c>
      <c r="BP2295" s="37">
        <f>IF(Voorblad!$E$14=Rekenblad!$BL$2155,Rekenblad!BH2295,0)</f>
        <v>0</v>
      </c>
      <c r="BQ2295" s="37">
        <f>IF(Voorblad!$E$14=Rekenblad!$BL$2155,Rekenblad!BI2295,0)</f>
        <v>0</v>
      </c>
    </row>
    <row r="2296" spans="1:78" x14ac:dyDescent="0.25">
      <c r="B2296">
        <f>'Data TREND'!$BR$286</f>
        <v>149</v>
      </c>
      <c r="C2296" s="37">
        <f>'Data TREND'!BT430</f>
        <v>831.03951492045371</v>
      </c>
      <c r="D2296" s="37">
        <f>'Data TREND'!BU430</f>
        <v>321.82640339438819</v>
      </c>
      <c r="E2296" s="37">
        <f>'Data TREND'!BV430</f>
        <v>658.66924522537352</v>
      </c>
      <c r="F2296" s="37">
        <f>'Data TREND'!BW430</f>
        <v>1811.3112568722379</v>
      </c>
      <c r="G2296" s="37">
        <f>'Data TREND'!BX430</f>
        <v>22.613931590587754</v>
      </c>
      <c r="H2296" s="37">
        <f>'Data TREND'!BY430</f>
        <v>9.0585100260166929</v>
      </c>
      <c r="J2296" s="37">
        <f t="shared" si="1576"/>
        <v>831.03951492045371</v>
      </c>
      <c r="K2296" s="37">
        <f t="shared" si="1577"/>
        <v>321.82640339438819</v>
      </c>
      <c r="L2296" s="37">
        <f t="shared" si="1578"/>
        <v>658.66924522537352</v>
      </c>
      <c r="M2296" s="37">
        <f t="shared" si="1579"/>
        <v>1811.3112568722379</v>
      </c>
      <c r="N2296" s="37">
        <f t="shared" si="1580"/>
        <v>22.613931590587754</v>
      </c>
      <c r="O2296" s="37">
        <f t="shared" si="1581"/>
        <v>9.0585100260166929</v>
      </c>
      <c r="Q2296">
        <f>'Data TREND'!$BR$286</f>
        <v>149</v>
      </c>
      <c r="R2296" s="37">
        <f>'Data TREND'!CA430</f>
        <v>967.01255958475372</v>
      </c>
      <c r="S2296" s="37">
        <f>'Data TREND'!CB430</f>
        <v>383.94332287097251</v>
      </c>
      <c r="T2296" s="37">
        <f>'Data TREND'!CC430</f>
        <v>659.12066329619745</v>
      </c>
      <c r="U2296" s="37">
        <f>'Data TREND'!CD430</f>
        <v>2010.0852595741765</v>
      </c>
      <c r="V2296" s="37">
        <f>'Data TREND'!CE430</f>
        <v>21.428898443602591</v>
      </c>
      <c r="W2296" s="37">
        <f>'Data TREND'!CF430</f>
        <v>8.6751534543880098</v>
      </c>
      <c r="Y2296" s="37">
        <f t="shared" si="1582"/>
        <v>0</v>
      </c>
      <c r="Z2296" s="37">
        <f t="shared" si="1583"/>
        <v>0</v>
      </c>
      <c r="AA2296" s="37">
        <f t="shared" si="1584"/>
        <v>0</v>
      </c>
      <c r="AB2296" s="37">
        <f t="shared" si="1585"/>
        <v>0</v>
      </c>
      <c r="AC2296" s="37">
        <f t="shared" si="1586"/>
        <v>0</v>
      </c>
      <c r="AD2296" s="37">
        <f t="shared" si="1587"/>
        <v>0</v>
      </c>
      <c r="AF2296">
        <f>'Data TREND'!$BR$286</f>
        <v>149</v>
      </c>
      <c r="AG2296" s="37">
        <f>'Data TREND'!CH430</f>
        <v>1096.0851206279544</v>
      </c>
      <c r="AH2296" s="37">
        <f>'Data TREND'!CI430</f>
        <v>391.17979790669278</v>
      </c>
      <c r="AI2296" s="37">
        <f>'Data TREND'!CJ430</f>
        <v>656.43227288472008</v>
      </c>
      <c r="AJ2296" s="37">
        <f>'Data TREND'!CK430</f>
        <v>2143.4056406069053</v>
      </c>
      <c r="AK2296" s="37">
        <f>'Data TREND'!CL430</f>
        <v>16.970547001200423</v>
      </c>
      <c r="AL2296" s="37">
        <f>'Data TREND'!CM430</f>
        <v>6.8035605473433556</v>
      </c>
      <c r="AN2296" s="37">
        <f t="shared" si="1588"/>
        <v>0</v>
      </c>
      <c r="AO2296" s="37">
        <f t="shared" si="1589"/>
        <v>0</v>
      </c>
      <c r="AP2296" s="37">
        <f t="shared" si="1590"/>
        <v>0</v>
      </c>
      <c r="AQ2296" s="37">
        <f t="shared" si="1591"/>
        <v>0</v>
      </c>
      <c r="AR2296" s="37">
        <f t="shared" si="1592"/>
        <v>0</v>
      </c>
      <c r="AS2296" s="37">
        <f t="shared" si="1593"/>
        <v>0</v>
      </c>
      <c r="AU2296">
        <v>149</v>
      </c>
      <c r="AV2296" s="37">
        <f t="shared" si="1594"/>
        <v>831.03951492045371</v>
      </c>
      <c r="AW2296" s="37">
        <f t="shared" si="1595"/>
        <v>321.82640339438819</v>
      </c>
      <c r="AX2296" s="37">
        <f t="shared" si="1596"/>
        <v>658.66924522537352</v>
      </c>
      <c r="AY2296" s="37">
        <f t="shared" si="1597"/>
        <v>1811.3112568722379</v>
      </c>
      <c r="AZ2296" s="37">
        <f t="shared" si="1598"/>
        <v>22.613931590587754</v>
      </c>
      <c r="BA2296" s="37">
        <f t="shared" si="1599"/>
        <v>9.0585100260166929</v>
      </c>
      <c r="BC2296">
        <v>149</v>
      </c>
      <c r="BD2296" s="37">
        <f>IF(Voorblad!$E$10=Rekenblad!BC2296,Rekenblad!AV2296,0)</f>
        <v>0</v>
      </c>
      <c r="BE2296" s="37">
        <f>IF(Voorblad!$E$10=Rekenblad!BC2296,Rekenblad!AW2296,0)</f>
        <v>0</v>
      </c>
      <c r="BF2296" s="37">
        <f>IF(Voorblad!$E$10=Rekenblad!BC2296,Rekenblad!AX2296,0)</f>
        <v>0</v>
      </c>
      <c r="BG2296" s="62">
        <f>IF(Voorblad!$E$10=Rekenblad!BC2296,Rekenblad!AY2296,0)</f>
        <v>0</v>
      </c>
      <c r="BH2296" s="37">
        <f>IF(Voorblad!$E$10=Rekenblad!BC2296,Rekenblad!AZ2296,0)</f>
        <v>0</v>
      </c>
      <c r="BI2296" s="37">
        <f>IF(Voorblad!$E$10=Rekenblad!BC2296,Rekenblad!BA2296,0)</f>
        <v>0</v>
      </c>
      <c r="BK2296">
        <v>149</v>
      </c>
      <c r="BL2296" s="37">
        <f>IF(Voorblad!$E$14=Rekenblad!$BL$2155,Rekenblad!BD2296,0)</f>
        <v>0</v>
      </c>
      <c r="BM2296" s="37">
        <f>IF(Voorblad!$E$14=Rekenblad!$BL$2155,Rekenblad!BE2296,0)</f>
        <v>0</v>
      </c>
      <c r="BN2296" s="37">
        <f>IF(Voorblad!$E$14=Rekenblad!$BL$2155,Rekenblad!BF2296,0)</f>
        <v>0</v>
      </c>
      <c r="BO2296" s="37">
        <f>IF(Voorblad!$E$14=Rekenblad!$BL$2155,Rekenblad!BG2296,0)</f>
        <v>0</v>
      </c>
      <c r="BP2296" s="37">
        <f>IF(Voorblad!$E$14=Rekenblad!$BL$2155,Rekenblad!BH2296,0)</f>
        <v>0</v>
      </c>
      <c r="BQ2296" s="37">
        <f>IF(Voorblad!$E$14=Rekenblad!$BL$2155,Rekenblad!BI2296,0)</f>
        <v>0</v>
      </c>
    </row>
    <row r="2297" spans="1:78" x14ac:dyDescent="0.25">
      <c r="B2297">
        <f>'Data TREND'!$BR$287</f>
        <v>150</v>
      </c>
      <c r="C2297" s="37">
        <f>'Data TREND'!BT431</f>
        <v>836.14625536931567</v>
      </c>
      <c r="D2297" s="37">
        <f>'Data TREND'!BU431</f>
        <v>323.83417002896192</v>
      </c>
      <c r="E2297" s="37">
        <f>'Data TREND'!BV431</f>
        <v>663.08249479637755</v>
      </c>
      <c r="F2297" s="37">
        <f>'Data TREND'!BW431</f>
        <v>1822.8366359040385</v>
      </c>
      <c r="G2297" s="37">
        <f>'Data TREND'!BX431</f>
        <v>22.468469078608013</v>
      </c>
      <c r="H2297" s="37">
        <f>'Data TREND'!BY431</f>
        <v>8.9967458169961905</v>
      </c>
      <c r="J2297" s="37">
        <f t="shared" si="1576"/>
        <v>836.14625536931567</v>
      </c>
      <c r="K2297" s="37">
        <f t="shared" si="1577"/>
        <v>323.83417002896192</v>
      </c>
      <c r="L2297" s="37">
        <f t="shared" si="1578"/>
        <v>663.08249479637755</v>
      </c>
      <c r="M2297" s="37">
        <f t="shared" si="1579"/>
        <v>1822.8366359040385</v>
      </c>
      <c r="N2297" s="37">
        <f t="shared" si="1580"/>
        <v>22.468469078608013</v>
      </c>
      <c r="O2297" s="37">
        <f t="shared" si="1581"/>
        <v>8.9967458169961905</v>
      </c>
      <c r="Q2297">
        <f>'Data TREND'!$BR$287</f>
        <v>150</v>
      </c>
      <c r="R2297" s="37">
        <f>'Data TREND'!CA431</f>
        <v>972.8926870353057</v>
      </c>
      <c r="S2297" s="37">
        <f>'Data TREND'!CB431</f>
        <v>386.27407074851328</v>
      </c>
      <c r="T2297" s="37">
        <f>'Data TREND'!CC431</f>
        <v>663.54433996590319</v>
      </c>
      <c r="U2297" s="37">
        <f>'Data TREND'!CD431</f>
        <v>2022.7218390062524</v>
      </c>
      <c r="V2297" s="37">
        <f>'Data TREND'!CE431</f>
        <v>21.209237988506679</v>
      </c>
      <c r="W2297" s="37">
        <f>'Data TREND'!CF431</f>
        <v>8.5846140543803937</v>
      </c>
      <c r="Y2297" s="37">
        <f t="shared" si="1582"/>
        <v>0</v>
      </c>
      <c r="Z2297" s="37">
        <f t="shared" si="1583"/>
        <v>0</v>
      </c>
      <c r="AA2297" s="37">
        <f t="shared" si="1584"/>
        <v>0</v>
      </c>
      <c r="AB2297" s="37">
        <f t="shared" si="1585"/>
        <v>0</v>
      </c>
      <c r="AC2297" s="37">
        <f t="shared" si="1586"/>
        <v>0</v>
      </c>
      <c r="AD2297" s="37">
        <f t="shared" si="1587"/>
        <v>0</v>
      </c>
      <c r="AF2297">
        <f>'Data TREND'!$BR$287</f>
        <v>150</v>
      </c>
      <c r="AG2297" s="37">
        <f>'Data TREND'!CH431</f>
        <v>1102.676350187515</v>
      </c>
      <c r="AH2297" s="37">
        <f>'Data TREND'!CI431</f>
        <v>393.54397985815444</v>
      </c>
      <c r="AI2297" s="37">
        <f>'Data TREND'!CJ431</f>
        <v>660.81238818396582</v>
      </c>
      <c r="AJ2297" s="37">
        <f>'Data TREND'!CK431</f>
        <v>2156.7369766333841</v>
      </c>
      <c r="AK2297" s="37">
        <f>'Data TREND'!CL431</f>
        <v>16.650195350318043</v>
      </c>
      <c r="AL2297" s="37">
        <f>'Data TREND'!CM431</f>
        <v>6.6701666206967012</v>
      </c>
      <c r="AN2297" s="37">
        <f t="shared" si="1588"/>
        <v>0</v>
      </c>
      <c r="AO2297" s="37">
        <f t="shared" si="1589"/>
        <v>0</v>
      </c>
      <c r="AP2297" s="37">
        <f t="shared" si="1590"/>
        <v>0</v>
      </c>
      <c r="AQ2297" s="37">
        <f t="shared" si="1591"/>
        <v>0</v>
      </c>
      <c r="AR2297" s="37">
        <f t="shared" si="1592"/>
        <v>0</v>
      </c>
      <c r="AS2297" s="37">
        <f t="shared" si="1593"/>
        <v>0</v>
      </c>
      <c r="AU2297">
        <v>150</v>
      </c>
      <c r="AV2297" s="37">
        <f t="shared" si="1594"/>
        <v>836.14625536931567</v>
      </c>
      <c r="AW2297" s="37">
        <f t="shared" si="1595"/>
        <v>323.83417002896192</v>
      </c>
      <c r="AX2297" s="37">
        <f t="shared" si="1596"/>
        <v>663.08249479637755</v>
      </c>
      <c r="AY2297" s="37">
        <f t="shared" si="1597"/>
        <v>1822.8366359040385</v>
      </c>
      <c r="AZ2297" s="37">
        <f t="shared" si="1598"/>
        <v>22.468469078608013</v>
      </c>
      <c r="BA2297" s="37">
        <f t="shared" si="1599"/>
        <v>8.9967458169961905</v>
      </c>
      <c r="BC2297">
        <v>150</v>
      </c>
      <c r="BD2297" s="37">
        <f>IF(Voorblad!$E$10=Rekenblad!BC2297,Rekenblad!AV2297,0)</f>
        <v>0</v>
      </c>
      <c r="BE2297" s="37">
        <f>IF(Voorblad!$E$10=Rekenblad!BC2297,Rekenblad!AW2297,0)</f>
        <v>0</v>
      </c>
      <c r="BF2297" s="37">
        <f>IF(Voorblad!$E$10=Rekenblad!BC2297,Rekenblad!AX2297,0)</f>
        <v>0</v>
      </c>
      <c r="BG2297" s="62">
        <f>IF(Voorblad!$E$10=Rekenblad!BC2297,Rekenblad!AY2297,0)</f>
        <v>0</v>
      </c>
      <c r="BH2297" s="37">
        <f>IF(Voorblad!$E$10=Rekenblad!BC2297,Rekenblad!AZ2297,0)</f>
        <v>0</v>
      </c>
      <c r="BI2297" s="37">
        <f>IF(Voorblad!$E$10=Rekenblad!BC2297,Rekenblad!BA2297,0)</f>
        <v>0</v>
      </c>
      <c r="BK2297">
        <v>150</v>
      </c>
      <c r="BL2297" s="37">
        <f>IF(Voorblad!$E$14=Rekenblad!$BL$2155,Rekenblad!BD2297,0)</f>
        <v>0</v>
      </c>
      <c r="BM2297" s="37">
        <f>IF(Voorblad!$E$14=Rekenblad!$BL$2155,Rekenblad!BE2297,0)</f>
        <v>0</v>
      </c>
      <c r="BN2297" s="37">
        <f>IF(Voorblad!$E$14=Rekenblad!$BL$2155,Rekenblad!BF2297,0)</f>
        <v>0</v>
      </c>
      <c r="BO2297" s="37">
        <f>IF(Voorblad!$E$14=Rekenblad!$BL$2155,Rekenblad!BG2297,0)</f>
        <v>0</v>
      </c>
      <c r="BP2297" s="37">
        <f>IF(Voorblad!$E$14=Rekenblad!$BL$2155,Rekenblad!BH2297,0)</f>
        <v>0</v>
      </c>
      <c r="BQ2297" s="37">
        <f>IF(Voorblad!$E$14=Rekenblad!$BL$2155,Rekenblad!BI2297,0)</f>
        <v>0</v>
      </c>
    </row>
    <row r="2298" spans="1:78" s="27" customFormat="1" x14ac:dyDescent="0.25">
      <c r="F2298" s="61"/>
      <c r="J2298" s="59"/>
      <c r="K2298" s="59"/>
      <c r="L2298" s="59"/>
      <c r="M2298" s="63"/>
      <c r="N2298" s="59"/>
      <c r="O2298" s="59"/>
      <c r="U2298" s="61"/>
      <c r="Y2298" s="59"/>
      <c r="Z2298" s="59"/>
      <c r="AA2298" s="59"/>
      <c r="AB2298" s="63"/>
      <c r="AC2298" s="59"/>
      <c r="AD2298" s="59"/>
      <c r="AJ2298" s="61"/>
      <c r="AN2298" s="59"/>
      <c r="AO2298" s="59"/>
      <c r="AP2298" s="59"/>
      <c r="AQ2298" s="63"/>
      <c r="AR2298" s="59"/>
      <c r="AS2298" s="59"/>
      <c r="AY2298" s="61"/>
      <c r="BD2298" s="59"/>
      <c r="BE2298" s="59"/>
      <c r="BF2298" s="59"/>
      <c r="BG2298" s="63"/>
      <c r="BH2298" s="59"/>
      <c r="BI2298" s="59"/>
      <c r="BK2298" s="27" t="s">
        <v>61</v>
      </c>
      <c r="BL2298" s="64">
        <v>30</v>
      </c>
      <c r="BM2298" s="59"/>
      <c r="BN2298" s="59"/>
      <c r="BO2298" s="63"/>
      <c r="BP2298" s="59"/>
      <c r="BQ2298" s="59"/>
      <c r="BS2298" s="25"/>
      <c r="BU2298" s="59"/>
      <c r="BV2298" s="59"/>
      <c r="BW2298" s="59"/>
      <c r="BX2298" s="63"/>
      <c r="BY2298" s="59"/>
      <c r="BZ2298" s="59"/>
    </row>
    <row r="2299" spans="1:78" ht="45" x14ac:dyDescent="0.25">
      <c r="A2299" t="s">
        <v>52</v>
      </c>
      <c r="B2299" s="58" t="s">
        <v>38</v>
      </c>
      <c r="C2299" s="55" t="s">
        <v>40</v>
      </c>
      <c r="D2299" s="55" t="s">
        <v>41</v>
      </c>
      <c r="E2299" s="55" t="s">
        <v>42</v>
      </c>
      <c r="F2299" s="56" t="s">
        <v>43</v>
      </c>
      <c r="G2299" s="55" t="s">
        <v>44</v>
      </c>
      <c r="H2299" s="57" t="s">
        <v>45</v>
      </c>
      <c r="J2299" s="55" t="s">
        <v>40</v>
      </c>
      <c r="K2299" s="55" t="s">
        <v>41</v>
      </c>
      <c r="L2299" s="55" t="s">
        <v>42</v>
      </c>
      <c r="M2299" s="56" t="s">
        <v>43</v>
      </c>
      <c r="N2299" s="55" t="s">
        <v>44</v>
      </c>
      <c r="O2299" s="57" t="s">
        <v>45</v>
      </c>
      <c r="Q2299" s="58" t="s">
        <v>38</v>
      </c>
      <c r="R2299" s="55" t="s">
        <v>40</v>
      </c>
      <c r="S2299" s="55" t="s">
        <v>41</v>
      </c>
      <c r="T2299" s="55" t="s">
        <v>42</v>
      </c>
      <c r="U2299" s="56" t="s">
        <v>43</v>
      </c>
      <c r="V2299" s="55" t="s">
        <v>44</v>
      </c>
      <c r="W2299" s="57" t="s">
        <v>45</v>
      </c>
      <c r="Y2299" s="55" t="s">
        <v>40</v>
      </c>
      <c r="Z2299" s="55" t="s">
        <v>41</v>
      </c>
      <c r="AA2299" s="55" t="s">
        <v>42</v>
      </c>
      <c r="AB2299" s="56" t="s">
        <v>43</v>
      </c>
      <c r="AC2299" s="55" t="s">
        <v>44</v>
      </c>
      <c r="AD2299" s="57" t="s">
        <v>45</v>
      </c>
      <c r="AF2299" s="58" t="s">
        <v>38</v>
      </c>
      <c r="AG2299" s="55" t="s">
        <v>40</v>
      </c>
      <c r="AH2299" s="55" t="s">
        <v>41</v>
      </c>
      <c r="AI2299" s="55" t="s">
        <v>42</v>
      </c>
      <c r="AJ2299" s="56" t="s">
        <v>43</v>
      </c>
      <c r="AK2299" s="55" t="s">
        <v>44</v>
      </c>
      <c r="AL2299" s="57" t="s">
        <v>45</v>
      </c>
      <c r="AN2299" s="55" t="s">
        <v>40</v>
      </c>
      <c r="AO2299" s="55" t="s">
        <v>41</v>
      </c>
      <c r="AP2299" s="55" t="s">
        <v>42</v>
      </c>
      <c r="AQ2299" s="56" t="s">
        <v>43</v>
      </c>
      <c r="AR2299" s="55" t="s">
        <v>44</v>
      </c>
      <c r="AS2299" s="57" t="s">
        <v>45</v>
      </c>
      <c r="AU2299" s="58" t="s">
        <v>38</v>
      </c>
      <c r="AV2299" s="55" t="s">
        <v>40</v>
      </c>
      <c r="AW2299" s="55" t="s">
        <v>41</v>
      </c>
      <c r="AX2299" s="55" t="s">
        <v>42</v>
      </c>
      <c r="AY2299" s="56" t="s">
        <v>43</v>
      </c>
      <c r="AZ2299" s="55" t="s">
        <v>44</v>
      </c>
      <c r="BA2299" s="57" t="s">
        <v>45</v>
      </c>
      <c r="BC2299" s="58" t="s">
        <v>38</v>
      </c>
      <c r="BD2299" s="55" t="s">
        <v>40</v>
      </c>
      <c r="BE2299" s="55" t="s">
        <v>41</v>
      </c>
      <c r="BF2299" s="55" t="s">
        <v>42</v>
      </c>
      <c r="BG2299" s="56" t="s">
        <v>43</v>
      </c>
      <c r="BH2299" s="55" t="s">
        <v>44</v>
      </c>
      <c r="BI2299" s="57" t="s">
        <v>45</v>
      </c>
      <c r="BK2299" s="58" t="s">
        <v>38</v>
      </c>
      <c r="BL2299" s="55" t="s">
        <v>40</v>
      </c>
      <c r="BM2299" s="55" t="s">
        <v>41</v>
      </c>
      <c r="BN2299" s="55" t="s">
        <v>42</v>
      </c>
      <c r="BO2299" s="56" t="s">
        <v>43</v>
      </c>
      <c r="BP2299" s="55" t="s">
        <v>44</v>
      </c>
      <c r="BQ2299" s="57" t="s">
        <v>45</v>
      </c>
    </row>
    <row r="2300" spans="1:78" x14ac:dyDescent="0.25">
      <c r="B2300">
        <f>'Data TREND'!$CO$147</f>
        <v>10</v>
      </c>
      <c r="C2300" s="37">
        <f>'Data TREND'!CQ291</f>
        <v>136.94626955733779</v>
      </c>
      <c r="D2300" s="37">
        <f>'Data TREND'!CR291</f>
        <v>46.577326610346304</v>
      </c>
      <c r="E2300" s="37">
        <f>'Data TREND'!CS291</f>
        <v>45.227554855818582</v>
      </c>
      <c r="F2300" s="37">
        <f>'Data TREND'!CT291</f>
        <v>228.7591873607177</v>
      </c>
      <c r="G2300" s="37">
        <f>'Data TREND'!CU291</f>
        <v>46.183599784946971</v>
      </c>
      <c r="H2300" s="37">
        <f>'Data TREND'!CV291</f>
        <v>18.611867738523596</v>
      </c>
      <c r="J2300" s="37">
        <f t="shared" ref="J2300" si="1600">$B$1725*C2300</f>
        <v>136.94626955733779</v>
      </c>
      <c r="K2300" s="37">
        <f t="shared" ref="K2300" si="1601">$B$1725*D2300</f>
        <v>46.577326610346304</v>
      </c>
      <c r="L2300" s="37">
        <f t="shared" ref="L2300" si="1602">$B$1725*E2300</f>
        <v>45.227554855818582</v>
      </c>
      <c r="M2300" s="37">
        <f t="shared" ref="M2300" si="1603">$B$1725*F2300</f>
        <v>228.7591873607177</v>
      </c>
      <c r="N2300" s="37">
        <f t="shared" ref="N2300" si="1604">$B$1725*G2300</f>
        <v>46.183599784946971</v>
      </c>
      <c r="O2300" s="37">
        <f t="shared" ref="O2300" si="1605">$B$1725*H2300</f>
        <v>18.611867738523596</v>
      </c>
      <c r="Q2300">
        <f>'Data TREND'!$CO$147</f>
        <v>10</v>
      </c>
      <c r="R2300" s="37">
        <f>'Data TREND'!CX291</f>
        <v>170.67933568076168</v>
      </c>
      <c r="S2300" s="37">
        <f>'Data TREND'!CY291</f>
        <v>66.694796194489072</v>
      </c>
      <c r="T2300" s="37">
        <f>'Data TREND'!CZ291</f>
        <v>44.229606207107494</v>
      </c>
      <c r="U2300" s="37">
        <f>'Data TREND'!DA291</f>
        <v>281.85581487354006</v>
      </c>
      <c r="V2300" s="37">
        <f>'Data TREND'!DB291</f>
        <v>57.032016390032396</v>
      </c>
      <c r="W2300" s="37">
        <f>'Data TREND'!DC291</f>
        <v>23.365785190919627</v>
      </c>
      <c r="Y2300" s="37">
        <f t="shared" ref="Y2300" si="1606">$Q$1725*R2300</f>
        <v>0</v>
      </c>
      <c r="Z2300" s="37">
        <f t="shared" ref="Z2300" si="1607">$Q$1725*S2300</f>
        <v>0</v>
      </c>
      <c r="AA2300" s="37">
        <f t="shared" ref="AA2300" si="1608">$Q$1725*T2300</f>
        <v>0</v>
      </c>
      <c r="AB2300" s="37">
        <f t="shared" ref="AB2300" si="1609">$Q$1725*U2300</f>
        <v>0</v>
      </c>
      <c r="AC2300" s="37">
        <f t="shared" ref="AC2300" si="1610">$Q$1725*V2300</f>
        <v>0</v>
      </c>
      <c r="AD2300" s="37">
        <f t="shared" ref="AD2300" si="1611">$Q$1725*W2300</f>
        <v>0</v>
      </c>
      <c r="AF2300">
        <f>'Data TREND'!$CO$147</f>
        <v>10</v>
      </c>
      <c r="AG2300" s="37">
        <f>'Data TREND'!DE291</f>
        <v>206.89285080895132</v>
      </c>
      <c r="AH2300" s="37">
        <f>'Data TREND'!DF291</f>
        <v>69.895534455711754</v>
      </c>
      <c r="AI2300" s="37">
        <f>'Data TREND'!DG291</f>
        <v>47.596246289557072</v>
      </c>
      <c r="AJ2300" s="37">
        <f>'Data TREND'!DH291</f>
        <v>324.70570471469813</v>
      </c>
      <c r="AK2300" s="37">
        <f>'Data TREND'!DI291</f>
        <v>67.723643523175497</v>
      </c>
      <c r="AL2300" s="37">
        <f>'Data TREND'!DJ291</f>
        <v>27.980858608953035</v>
      </c>
      <c r="AN2300" s="37">
        <f t="shared" ref="AN2300" si="1612">$AF$1725*AG2300</f>
        <v>0</v>
      </c>
      <c r="AO2300" s="37">
        <f t="shared" ref="AO2300" si="1613">$AF$1725*AH2300</f>
        <v>0</v>
      </c>
      <c r="AP2300" s="37">
        <f t="shared" ref="AP2300" si="1614">$AF$1725*AI2300</f>
        <v>0</v>
      </c>
      <c r="AQ2300" s="37">
        <f t="shared" ref="AQ2300" si="1615">$AF$1725*AJ2300</f>
        <v>0</v>
      </c>
      <c r="AR2300" s="37">
        <f t="shared" ref="AR2300:AS2300" si="1616">$AF$1725*AK2300</f>
        <v>0</v>
      </c>
      <c r="AS2300" s="37">
        <f t="shared" si="1616"/>
        <v>0</v>
      </c>
      <c r="AU2300">
        <v>10</v>
      </c>
      <c r="AV2300" s="37">
        <f t="shared" ref="AV2300" si="1617">J2300+Y2300+AN2300</f>
        <v>136.94626955733779</v>
      </c>
      <c r="AW2300" s="37">
        <f t="shared" ref="AW2300" si="1618">K2300+Z2300+AO2300</f>
        <v>46.577326610346304</v>
      </c>
      <c r="AX2300" s="37">
        <f t="shared" ref="AX2300" si="1619">L2300+AA2300+AP2300</f>
        <v>45.227554855818582</v>
      </c>
      <c r="AY2300" s="37">
        <f t="shared" ref="AY2300" si="1620">M2300+AB2300+AQ2300</f>
        <v>228.7591873607177</v>
      </c>
      <c r="AZ2300" s="37">
        <f t="shared" ref="AZ2300" si="1621">N2300+AC2300+AR2300</f>
        <v>46.183599784946971</v>
      </c>
      <c r="BA2300" s="37">
        <f t="shared" ref="BA2300" si="1622">O2300+AD2300+AS2300</f>
        <v>18.611867738523596</v>
      </c>
      <c r="BC2300">
        <v>10</v>
      </c>
      <c r="BD2300" s="37">
        <f>IF(Voorblad!$E$10=Rekenblad!BC2300,Rekenblad!AV2300,0)</f>
        <v>0</v>
      </c>
      <c r="BE2300" s="37">
        <f>IF(Voorblad!$E$10=Rekenblad!BC2300,Rekenblad!AW2300,0)</f>
        <v>0</v>
      </c>
      <c r="BF2300" s="37">
        <f>IF(Voorblad!$E$10=Rekenblad!BC2300,Rekenblad!AX2300,0)</f>
        <v>0</v>
      </c>
      <c r="BG2300" s="62">
        <f>IF(Voorblad!$E$10=Rekenblad!BC2300,Rekenblad!AY2300,0)</f>
        <v>0</v>
      </c>
      <c r="BH2300" s="37">
        <f>IF(Voorblad!$E$10=Rekenblad!BC2300,Rekenblad!AZ2300,0)</f>
        <v>0</v>
      </c>
      <c r="BI2300" s="37">
        <f>IF(Voorblad!$E$10=Rekenblad!BC2300,Rekenblad!BA2300,0)</f>
        <v>0</v>
      </c>
      <c r="BK2300">
        <v>10</v>
      </c>
      <c r="BL2300" s="37">
        <f>IF(Voorblad!$E$14=Rekenblad!$BL$2298,Rekenblad!BD2300,0)</f>
        <v>0</v>
      </c>
      <c r="BM2300" s="37">
        <f>IF(Voorblad!$E$14=Rekenblad!$BL$2298,Rekenblad!BE2300,0)</f>
        <v>0</v>
      </c>
      <c r="BN2300" s="37">
        <f>IF(Voorblad!$E$14=Rekenblad!$BL$2298,Rekenblad!BF2300,0)</f>
        <v>0</v>
      </c>
      <c r="BO2300" s="37">
        <f>IF(Voorblad!$E$14=Rekenblad!$BL$2298,Rekenblad!BG2300,0)</f>
        <v>0</v>
      </c>
      <c r="BP2300" s="37">
        <f>IF(Voorblad!$E$14=Rekenblad!$BL$2298,Rekenblad!BH2300,0)</f>
        <v>0</v>
      </c>
      <c r="BQ2300" s="37">
        <f>IF(Voorblad!$E$14=Rekenblad!$BL$2298,Rekenblad!BI2300,0)</f>
        <v>0</v>
      </c>
    </row>
    <row r="2301" spans="1:78" x14ac:dyDescent="0.25">
      <c r="B2301">
        <f>'Data TREND'!$CO$148</f>
        <v>11</v>
      </c>
      <c r="C2301" s="37">
        <f>'Data TREND'!CQ292</f>
        <v>142.31108424570235</v>
      </c>
      <c r="D2301" s="37">
        <f>'Data TREND'!CR292</f>
        <v>48.647432536165361</v>
      </c>
      <c r="E2301" s="37">
        <f>'Data TREND'!CS292</f>
        <v>49.640804426822577</v>
      </c>
      <c r="F2301" s="37">
        <f>'Data TREND'!CT292</f>
        <v>240.60857250687314</v>
      </c>
      <c r="G2301" s="37">
        <f>'Data TREND'!CU292</f>
        <v>46.014984542407298</v>
      </c>
      <c r="H2301" s="37">
        <f>'Data TREND'!CV292</f>
        <v>18.546631717364182</v>
      </c>
      <c r="J2301" s="37">
        <f t="shared" ref="J2301:J2364" si="1623">$B$1725*C2301</f>
        <v>142.31108424570235</v>
      </c>
      <c r="K2301" s="37">
        <f t="shared" ref="K2301:K2364" si="1624">$B$1725*D2301</f>
        <v>48.647432536165361</v>
      </c>
      <c r="L2301" s="37">
        <f t="shared" ref="L2301:L2364" si="1625">$B$1725*E2301</f>
        <v>49.640804426822577</v>
      </c>
      <c r="M2301" s="37">
        <f t="shared" ref="M2301:M2364" si="1626">$B$1725*F2301</f>
        <v>240.60857250687314</v>
      </c>
      <c r="N2301" s="37">
        <f t="shared" ref="N2301:N2364" si="1627">$B$1725*G2301</f>
        <v>46.014984542407298</v>
      </c>
      <c r="O2301" s="37">
        <f t="shared" ref="O2301:O2364" si="1628">$B$1725*H2301</f>
        <v>18.546631717364182</v>
      </c>
      <c r="Q2301">
        <f>'Data TREND'!$CO$148</f>
        <v>11</v>
      </c>
      <c r="R2301" s="37">
        <f>'Data TREND'!CX292</f>
        <v>176.93831844852596</v>
      </c>
      <c r="S2301" s="37">
        <f>'Data TREND'!CY292</f>
        <v>69.160835098591292</v>
      </c>
      <c r="T2301" s="37">
        <f>'Data TREND'!CZ292</f>
        <v>48.653282876813172</v>
      </c>
      <c r="U2301" s="37">
        <f>'Data TREND'!DA292</f>
        <v>295.00150338777826</v>
      </c>
      <c r="V2301" s="37">
        <f>'Data TREND'!DB292</f>
        <v>56.776643183453089</v>
      </c>
      <c r="W2301" s="37">
        <f>'Data TREND'!DC292</f>
        <v>23.259420465363821</v>
      </c>
      <c r="Y2301" s="37">
        <f t="shared" ref="Y2301:Y2364" si="1629">$Q$1725*R2301</f>
        <v>0</v>
      </c>
      <c r="Z2301" s="37">
        <f t="shared" ref="Z2301:Z2364" si="1630">$Q$1725*S2301</f>
        <v>0</v>
      </c>
      <c r="AA2301" s="37">
        <f t="shared" ref="AA2301:AA2364" si="1631">$Q$1725*T2301</f>
        <v>0</v>
      </c>
      <c r="AB2301" s="37">
        <f t="shared" ref="AB2301:AB2364" si="1632">$Q$1725*U2301</f>
        <v>0</v>
      </c>
      <c r="AC2301" s="37">
        <f t="shared" ref="AC2301:AC2364" si="1633">$Q$1725*V2301</f>
        <v>0</v>
      </c>
      <c r="AD2301" s="37">
        <f t="shared" ref="AD2301:AD2364" si="1634">$Q$1725*W2301</f>
        <v>0</v>
      </c>
      <c r="AF2301">
        <f>'Data TREND'!$CO$148</f>
        <v>11</v>
      </c>
      <c r="AG2301" s="37">
        <f>'Data TREND'!DE292</f>
        <v>213.9877997351042</v>
      </c>
      <c r="AH2301" s="37">
        <f>'Data TREND'!DF292</f>
        <v>72.402709471428011</v>
      </c>
      <c r="AI2301" s="37">
        <f>'Data TREND'!DG292</f>
        <v>51.976361588802853</v>
      </c>
      <c r="AJ2301" s="37">
        <f>'Data TREND'!DH292</f>
        <v>338.68457116236613</v>
      </c>
      <c r="AK2301" s="37">
        <f>'Data TREND'!DI292</f>
        <v>67.356598156852115</v>
      </c>
      <c r="AL2301" s="37">
        <f>'Data TREND'!DJ292</f>
        <v>27.825104268633854</v>
      </c>
      <c r="AN2301" s="37">
        <f t="shared" ref="AN2301:AN2364" si="1635">$AF$1725*AG2301</f>
        <v>0</v>
      </c>
      <c r="AO2301" s="37">
        <f t="shared" ref="AO2301:AO2364" si="1636">$AF$1725*AH2301</f>
        <v>0</v>
      </c>
      <c r="AP2301" s="37">
        <f t="shared" ref="AP2301:AP2364" si="1637">$AF$1725*AI2301</f>
        <v>0</v>
      </c>
      <c r="AQ2301" s="37">
        <f t="shared" ref="AQ2301:AQ2364" si="1638">$AF$1725*AJ2301</f>
        <v>0</v>
      </c>
      <c r="AR2301" s="37">
        <f t="shared" ref="AR2301:AR2364" si="1639">$AF$1725*AK2301</f>
        <v>0</v>
      </c>
      <c r="AS2301" s="37">
        <f t="shared" ref="AS2301:AS2364" si="1640">$AF$1725*AL2301</f>
        <v>0</v>
      </c>
      <c r="AU2301">
        <v>11</v>
      </c>
      <c r="AV2301" s="37">
        <f t="shared" ref="AV2301:AV2364" si="1641">J2301+Y2301+AN2301</f>
        <v>142.31108424570235</v>
      </c>
      <c r="AW2301" s="37">
        <f t="shared" ref="AW2301:AW2364" si="1642">K2301+Z2301+AO2301</f>
        <v>48.647432536165361</v>
      </c>
      <c r="AX2301" s="37">
        <f t="shared" ref="AX2301:AX2364" si="1643">L2301+AA2301+AP2301</f>
        <v>49.640804426822577</v>
      </c>
      <c r="AY2301" s="37">
        <f t="shared" ref="AY2301:AY2364" si="1644">M2301+AB2301+AQ2301</f>
        <v>240.60857250687314</v>
      </c>
      <c r="AZ2301" s="37">
        <f t="shared" ref="AZ2301:AZ2364" si="1645">N2301+AC2301+AR2301</f>
        <v>46.014984542407298</v>
      </c>
      <c r="BA2301" s="37">
        <f t="shared" ref="BA2301:BA2364" si="1646">O2301+AD2301+AS2301</f>
        <v>18.546631717364182</v>
      </c>
      <c r="BC2301">
        <v>11</v>
      </c>
      <c r="BD2301" s="37">
        <f>IF(Voorblad!$E$10=Rekenblad!BC2301,Rekenblad!AV2301,0)</f>
        <v>0</v>
      </c>
      <c r="BE2301" s="37">
        <f>IF(Voorblad!$E$10=Rekenblad!BC2301,Rekenblad!AW2301,0)</f>
        <v>0</v>
      </c>
      <c r="BF2301" s="37">
        <f>IF(Voorblad!$E$10=Rekenblad!BC2301,Rekenblad!AX2301,0)</f>
        <v>0</v>
      </c>
      <c r="BG2301" s="62">
        <f>IF(Voorblad!$E$10=Rekenblad!BC2301,Rekenblad!AY2301,0)</f>
        <v>0</v>
      </c>
      <c r="BH2301" s="37">
        <f>IF(Voorblad!$E$10=Rekenblad!BC2301,Rekenblad!AZ2301,0)</f>
        <v>0</v>
      </c>
      <c r="BI2301" s="37">
        <f>IF(Voorblad!$E$10=Rekenblad!BC2301,Rekenblad!BA2301,0)</f>
        <v>0</v>
      </c>
      <c r="BK2301">
        <v>11</v>
      </c>
      <c r="BL2301" s="37">
        <f>IF(Voorblad!$E$14=Rekenblad!$BL$2298,Rekenblad!BD2301,0)</f>
        <v>0</v>
      </c>
      <c r="BM2301" s="37">
        <f>IF(Voorblad!$E$14=Rekenblad!$BL$2298,Rekenblad!BE2301,0)</f>
        <v>0</v>
      </c>
      <c r="BN2301" s="37">
        <f>IF(Voorblad!$E$14=Rekenblad!$BL$2298,Rekenblad!BF2301,0)</f>
        <v>0</v>
      </c>
      <c r="BO2301" s="37">
        <f>IF(Voorblad!$E$14=Rekenblad!$BL$2298,Rekenblad!BG2301,0)</f>
        <v>0</v>
      </c>
      <c r="BP2301" s="37">
        <f>IF(Voorblad!$E$14=Rekenblad!$BL$2298,Rekenblad!BH2301,0)</f>
        <v>0</v>
      </c>
      <c r="BQ2301" s="37">
        <f>IF(Voorblad!$E$14=Rekenblad!$BL$2298,Rekenblad!BI2301,0)</f>
        <v>0</v>
      </c>
    </row>
    <row r="2302" spans="1:78" x14ac:dyDescent="0.25">
      <c r="B2302">
        <f>'Data TREND'!$CO$149</f>
        <v>12</v>
      </c>
      <c r="C2302" s="37">
        <f>'Data TREND'!CQ293</f>
        <v>147.67589893406691</v>
      </c>
      <c r="D2302" s="37">
        <f>'Data TREND'!CR293</f>
        <v>50.717538461984418</v>
      </c>
      <c r="E2302" s="37">
        <f>'Data TREND'!CS293</f>
        <v>54.054053997826571</v>
      </c>
      <c r="F2302" s="37">
        <f>'Data TREND'!CT293</f>
        <v>252.45795765302856</v>
      </c>
      <c r="G2302" s="37">
        <f>'Data TREND'!CU293</f>
        <v>45.846369299867632</v>
      </c>
      <c r="H2302" s="37">
        <f>'Data TREND'!CV293</f>
        <v>18.481395696204771</v>
      </c>
      <c r="J2302" s="37">
        <f t="shared" si="1623"/>
        <v>147.67589893406691</v>
      </c>
      <c r="K2302" s="37">
        <f t="shared" si="1624"/>
        <v>50.717538461984418</v>
      </c>
      <c r="L2302" s="37">
        <f t="shared" si="1625"/>
        <v>54.054053997826571</v>
      </c>
      <c r="M2302" s="37">
        <f t="shared" si="1626"/>
        <v>252.45795765302856</v>
      </c>
      <c r="N2302" s="37">
        <f t="shared" si="1627"/>
        <v>45.846369299867632</v>
      </c>
      <c r="O2302" s="37">
        <f t="shared" si="1628"/>
        <v>18.481395696204771</v>
      </c>
      <c r="Q2302">
        <f>'Data TREND'!$CO$149</f>
        <v>12</v>
      </c>
      <c r="R2302" s="37">
        <f>'Data TREND'!CX293</f>
        <v>183.19730121629027</v>
      </c>
      <c r="S2302" s="37">
        <f>'Data TREND'!CY293</f>
        <v>71.626874002693512</v>
      </c>
      <c r="T2302" s="37">
        <f>'Data TREND'!CZ293</f>
        <v>53.076959546518857</v>
      </c>
      <c r="U2302" s="37">
        <f>'Data TREND'!DA293</f>
        <v>308.14719190201652</v>
      </c>
      <c r="V2302" s="37">
        <f>'Data TREND'!DB293</f>
        <v>56.521269976873782</v>
      </c>
      <c r="W2302" s="37">
        <f>'Data TREND'!DC293</f>
        <v>23.153055739808014</v>
      </c>
      <c r="Y2302" s="37">
        <f t="shared" si="1629"/>
        <v>0</v>
      </c>
      <c r="Z2302" s="37">
        <f t="shared" si="1630"/>
        <v>0</v>
      </c>
      <c r="AA2302" s="37">
        <f t="shared" si="1631"/>
        <v>0</v>
      </c>
      <c r="AB2302" s="37">
        <f t="shared" si="1632"/>
        <v>0</v>
      </c>
      <c r="AC2302" s="37">
        <f t="shared" si="1633"/>
        <v>0</v>
      </c>
      <c r="AD2302" s="37">
        <f t="shared" si="1634"/>
        <v>0</v>
      </c>
      <c r="AF2302">
        <f>'Data TREND'!$CO$149</f>
        <v>12</v>
      </c>
      <c r="AG2302" s="37">
        <f>'Data TREND'!DE293</f>
        <v>221.08274866125709</v>
      </c>
      <c r="AH2302" s="37">
        <f>'Data TREND'!DF293</f>
        <v>74.909884487144282</v>
      </c>
      <c r="AI2302" s="37">
        <f>'Data TREND'!DG293</f>
        <v>56.356476888048633</v>
      </c>
      <c r="AJ2302" s="37">
        <f>'Data TREND'!DH293</f>
        <v>352.66343761003412</v>
      </c>
      <c r="AK2302" s="37">
        <f>'Data TREND'!DI293</f>
        <v>66.989552790528748</v>
      </c>
      <c r="AL2302" s="37">
        <f>'Data TREND'!DJ293</f>
        <v>27.669349928314674</v>
      </c>
      <c r="AN2302" s="37">
        <f t="shared" si="1635"/>
        <v>0</v>
      </c>
      <c r="AO2302" s="37">
        <f t="shared" si="1636"/>
        <v>0</v>
      </c>
      <c r="AP2302" s="37">
        <f t="shared" si="1637"/>
        <v>0</v>
      </c>
      <c r="AQ2302" s="37">
        <f t="shared" si="1638"/>
        <v>0</v>
      </c>
      <c r="AR2302" s="37">
        <f t="shared" si="1639"/>
        <v>0</v>
      </c>
      <c r="AS2302" s="37">
        <f t="shared" si="1640"/>
        <v>0</v>
      </c>
      <c r="AU2302">
        <v>12</v>
      </c>
      <c r="AV2302" s="37">
        <f t="shared" si="1641"/>
        <v>147.67589893406691</v>
      </c>
      <c r="AW2302" s="37">
        <f t="shared" si="1642"/>
        <v>50.717538461984418</v>
      </c>
      <c r="AX2302" s="37">
        <f t="shared" si="1643"/>
        <v>54.054053997826571</v>
      </c>
      <c r="AY2302" s="37">
        <f t="shared" si="1644"/>
        <v>252.45795765302856</v>
      </c>
      <c r="AZ2302" s="37">
        <f t="shared" si="1645"/>
        <v>45.846369299867632</v>
      </c>
      <c r="BA2302" s="37">
        <f t="shared" si="1646"/>
        <v>18.481395696204771</v>
      </c>
      <c r="BC2302">
        <v>12</v>
      </c>
      <c r="BD2302" s="37">
        <f>IF(Voorblad!$E$10=Rekenblad!BC2302,Rekenblad!AV2302,0)</f>
        <v>0</v>
      </c>
      <c r="BE2302" s="37">
        <f>IF(Voorblad!$E$10=Rekenblad!BC2302,Rekenblad!AW2302,0)</f>
        <v>0</v>
      </c>
      <c r="BF2302" s="37">
        <f>IF(Voorblad!$E$10=Rekenblad!BC2302,Rekenblad!AX2302,0)</f>
        <v>0</v>
      </c>
      <c r="BG2302" s="62">
        <f>IF(Voorblad!$E$10=Rekenblad!BC2302,Rekenblad!AY2302,0)</f>
        <v>0</v>
      </c>
      <c r="BH2302" s="37">
        <f>IF(Voorblad!$E$10=Rekenblad!BC2302,Rekenblad!AZ2302,0)</f>
        <v>0</v>
      </c>
      <c r="BI2302" s="37">
        <f>IF(Voorblad!$E$10=Rekenblad!BC2302,Rekenblad!BA2302,0)</f>
        <v>0</v>
      </c>
      <c r="BK2302">
        <v>12</v>
      </c>
      <c r="BL2302" s="37">
        <f>IF(Voorblad!$E$14=Rekenblad!$BL$2298,Rekenblad!BD2302,0)</f>
        <v>0</v>
      </c>
      <c r="BM2302" s="37">
        <f>IF(Voorblad!$E$14=Rekenblad!$BL$2298,Rekenblad!BE2302,0)</f>
        <v>0</v>
      </c>
      <c r="BN2302" s="37">
        <f>IF(Voorblad!$E$14=Rekenblad!$BL$2298,Rekenblad!BF2302,0)</f>
        <v>0</v>
      </c>
      <c r="BO2302" s="37">
        <f>IF(Voorblad!$E$14=Rekenblad!$BL$2298,Rekenblad!BG2302,0)</f>
        <v>0</v>
      </c>
      <c r="BP2302" s="37">
        <f>IF(Voorblad!$E$14=Rekenblad!$BL$2298,Rekenblad!BH2302,0)</f>
        <v>0</v>
      </c>
      <c r="BQ2302" s="37">
        <f>IF(Voorblad!$E$14=Rekenblad!$BL$2298,Rekenblad!BI2302,0)</f>
        <v>0</v>
      </c>
    </row>
    <row r="2303" spans="1:78" x14ac:dyDescent="0.25">
      <c r="B2303">
        <f>'Data TREND'!$CO$150</f>
        <v>13</v>
      </c>
      <c r="C2303" s="37">
        <f>'Data TREND'!CQ294</f>
        <v>153.04071362243147</v>
      </c>
      <c r="D2303" s="37">
        <f>'Data TREND'!CR294</f>
        <v>52.787644387803468</v>
      </c>
      <c r="E2303" s="37">
        <f>'Data TREND'!CS294</f>
        <v>58.467303568830559</v>
      </c>
      <c r="F2303" s="37">
        <f>'Data TREND'!CT294</f>
        <v>264.30734279918397</v>
      </c>
      <c r="G2303" s="37">
        <f>'Data TREND'!CU294</f>
        <v>45.677754057327959</v>
      </c>
      <c r="H2303" s="37">
        <f>'Data TREND'!CV294</f>
        <v>18.416159675045357</v>
      </c>
      <c r="J2303" s="37">
        <f t="shared" si="1623"/>
        <v>153.04071362243147</v>
      </c>
      <c r="K2303" s="37">
        <f t="shared" si="1624"/>
        <v>52.787644387803468</v>
      </c>
      <c r="L2303" s="37">
        <f t="shared" si="1625"/>
        <v>58.467303568830559</v>
      </c>
      <c r="M2303" s="37">
        <f t="shared" si="1626"/>
        <v>264.30734279918397</v>
      </c>
      <c r="N2303" s="37">
        <f t="shared" si="1627"/>
        <v>45.677754057327959</v>
      </c>
      <c r="O2303" s="37">
        <f t="shared" si="1628"/>
        <v>18.416159675045357</v>
      </c>
      <c r="Q2303">
        <f>'Data TREND'!$CO$150</f>
        <v>13</v>
      </c>
      <c r="R2303" s="37">
        <f>'Data TREND'!CX294</f>
        <v>189.45628398405455</v>
      </c>
      <c r="S2303" s="37">
        <f>'Data TREND'!CY294</f>
        <v>74.092912906795746</v>
      </c>
      <c r="T2303" s="37">
        <f>'Data TREND'!CZ294</f>
        <v>57.500636216224542</v>
      </c>
      <c r="U2303" s="37">
        <f>'Data TREND'!DA294</f>
        <v>321.29288041625477</v>
      </c>
      <c r="V2303" s="37">
        <f>'Data TREND'!DB294</f>
        <v>56.265896770294482</v>
      </c>
      <c r="W2303" s="37">
        <f>'Data TREND'!DC294</f>
        <v>23.046691014252207</v>
      </c>
      <c r="Y2303" s="37">
        <f t="shared" si="1629"/>
        <v>0</v>
      </c>
      <c r="Z2303" s="37">
        <f t="shared" si="1630"/>
        <v>0</v>
      </c>
      <c r="AA2303" s="37">
        <f t="shared" si="1631"/>
        <v>0</v>
      </c>
      <c r="AB2303" s="37">
        <f t="shared" si="1632"/>
        <v>0</v>
      </c>
      <c r="AC2303" s="37">
        <f t="shared" si="1633"/>
        <v>0</v>
      </c>
      <c r="AD2303" s="37">
        <f t="shared" si="1634"/>
        <v>0</v>
      </c>
      <c r="AF2303">
        <f>'Data TREND'!$CO$150</f>
        <v>13</v>
      </c>
      <c r="AG2303" s="37">
        <f>'Data TREND'!DE294</f>
        <v>228.17769758740997</v>
      </c>
      <c r="AH2303" s="37">
        <f>'Data TREND'!DF294</f>
        <v>77.417059502860553</v>
      </c>
      <c r="AI2303" s="37">
        <f>'Data TREND'!DG294</f>
        <v>60.736592187294406</v>
      </c>
      <c r="AJ2303" s="37">
        <f>'Data TREND'!DH294</f>
        <v>366.64230405770212</v>
      </c>
      <c r="AK2303" s="37">
        <f>'Data TREND'!DI294</f>
        <v>66.622507424205367</v>
      </c>
      <c r="AL2303" s="37">
        <f>'Data TREND'!DJ294</f>
        <v>27.513595587995493</v>
      </c>
      <c r="AN2303" s="37">
        <f t="shared" si="1635"/>
        <v>0</v>
      </c>
      <c r="AO2303" s="37">
        <f t="shared" si="1636"/>
        <v>0</v>
      </c>
      <c r="AP2303" s="37">
        <f t="shared" si="1637"/>
        <v>0</v>
      </c>
      <c r="AQ2303" s="37">
        <f t="shared" si="1638"/>
        <v>0</v>
      </c>
      <c r="AR2303" s="37">
        <f t="shared" si="1639"/>
        <v>0</v>
      </c>
      <c r="AS2303" s="37">
        <f t="shared" si="1640"/>
        <v>0</v>
      </c>
      <c r="AU2303">
        <v>13</v>
      </c>
      <c r="AV2303" s="37">
        <f t="shared" si="1641"/>
        <v>153.04071362243147</v>
      </c>
      <c r="AW2303" s="37">
        <f t="shared" si="1642"/>
        <v>52.787644387803468</v>
      </c>
      <c r="AX2303" s="37">
        <f t="shared" si="1643"/>
        <v>58.467303568830559</v>
      </c>
      <c r="AY2303" s="37">
        <f t="shared" si="1644"/>
        <v>264.30734279918397</v>
      </c>
      <c r="AZ2303" s="37">
        <f t="shared" si="1645"/>
        <v>45.677754057327959</v>
      </c>
      <c r="BA2303" s="37">
        <f t="shared" si="1646"/>
        <v>18.416159675045357</v>
      </c>
      <c r="BC2303">
        <v>13</v>
      </c>
      <c r="BD2303" s="37">
        <f>IF(Voorblad!$E$10=Rekenblad!BC2303,Rekenblad!AV2303,0)</f>
        <v>0</v>
      </c>
      <c r="BE2303" s="37">
        <f>IF(Voorblad!$E$10=Rekenblad!BC2303,Rekenblad!AW2303,0)</f>
        <v>0</v>
      </c>
      <c r="BF2303" s="37">
        <f>IF(Voorblad!$E$10=Rekenblad!BC2303,Rekenblad!AX2303,0)</f>
        <v>0</v>
      </c>
      <c r="BG2303" s="62">
        <f>IF(Voorblad!$E$10=Rekenblad!BC2303,Rekenblad!AY2303,0)</f>
        <v>0</v>
      </c>
      <c r="BH2303" s="37">
        <f>IF(Voorblad!$E$10=Rekenblad!BC2303,Rekenblad!AZ2303,0)</f>
        <v>0</v>
      </c>
      <c r="BI2303" s="37">
        <f>IF(Voorblad!$E$10=Rekenblad!BC2303,Rekenblad!BA2303,0)</f>
        <v>0</v>
      </c>
      <c r="BK2303">
        <v>13</v>
      </c>
      <c r="BL2303" s="37">
        <f>IF(Voorblad!$E$14=Rekenblad!$BL$2298,Rekenblad!BD2303,0)</f>
        <v>0</v>
      </c>
      <c r="BM2303" s="37">
        <f>IF(Voorblad!$E$14=Rekenblad!$BL$2298,Rekenblad!BE2303,0)</f>
        <v>0</v>
      </c>
      <c r="BN2303" s="37">
        <f>IF(Voorblad!$E$14=Rekenblad!$BL$2298,Rekenblad!BF2303,0)</f>
        <v>0</v>
      </c>
      <c r="BO2303" s="37">
        <f>IF(Voorblad!$E$14=Rekenblad!$BL$2298,Rekenblad!BG2303,0)</f>
        <v>0</v>
      </c>
      <c r="BP2303" s="37">
        <f>IF(Voorblad!$E$14=Rekenblad!$BL$2298,Rekenblad!BH2303,0)</f>
        <v>0</v>
      </c>
      <c r="BQ2303" s="37">
        <f>IF(Voorblad!$E$14=Rekenblad!$BL$2298,Rekenblad!BI2303,0)</f>
        <v>0</v>
      </c>
    </row>
    <row r="2304" spans="1:78" x14ac:dyDescent="0.25">
      <c r="B2304">
        <f>'Data TREND'!$CO$151</f>
        <v>14</v>
      </c>
      <c r="C2304" s="37">
        <f>'Data TREND'!CQ295</f>
        <v>158.405528310796</v>
      </c>
      <c r="D2304" s="37">
        <f>'Data TREND'!CR295</f>
        <v>54.857750313622532</v>
      </c>
      <c r="E2304" s="37">
        <f>'Data TREND'!CS295</f>
        <v>62.880553139834554</v>
      </c>
      <c r="F2304" s="37">
        <f>'Data TREND'!CT295</f>
        <v>276.15672794533941</v>
      </c>
      <c r="G2304" s="37">
        <f>'Data TREND'!CU295</f>
        <v>45.509138814788294</v>
      </c>
      <c r="H2304" s="37">
        <f>'Data TREND'!CV295</f>
        <v>18.350923653885943</v>
      </c>
      <c r="J2304" s="37">
        <f t="shared" si="1623"/>
        <v>158.405528310796</v>
      </c>
      <c r="K2304" s="37">
        <f t="shared" si="1624"/>
        <v>54.857750313622532</v>
      </c>
      <c r="L2304" s="37">
        <f t="shared" si="1625"/>
        <v>62.880553139834554</v>
      </c>
      <c r="M2304" s="37">
        <f t="shared" si="1626"/>
        <v>276.15672794533941</v>
      </c>
      <c r="N2304" s="37">
        <f t="shared" si="1627"/>
        <v>45.509138814788294</v>
      </c>
      <c r="O2304" s="37">
        <f t="shared" si="1628"/>
        <v>18.350923653885943</v>
      </c>
      <c r="Q2304">
        <f>'Data TREND'!$CO$151</f>
        <v>14</v>
      </c>
      <c r="R2304" s="37">
        <f>'Data TREND'!CX295</f>
        <v>195.71526675181883</v>
      </c>
      <c r="S2304" s="37">
        <f>'Data TREND'!CY295</f>
        <v>76.558951810897966</v>
      </c>
      <c r="T2304" s="37">
        <f>'Data TREND'!CZ295</f>
        <v>61.92431288593022</v>
      </c>
      <c r="U2304" s="37">
        <f>'Data TREND'!DA295</f>
        <v>334.43856893049303</v>
      </c>
      <c r="V2304" s="37">
        <f>'Data TREND'!DB295</f>
        <v>56.010523563715175</v>
      </c>
      <c r="W2304" s="37">
        <f>'Data TREND'!DC295</f>
        <v>22.940326288696401</v>
      </c>
      <c r="Y2304" s="37">
        <f t="shared" si="1629"/>
        <v>0</v>
      </c>
      <c r="Z2304" s="37">
        <f t="shared" si="1630"/>
        <v>0</v>
      </c>
      <c r="AA2304" s="37">
        <f t="shared" si="1631"/>
        <v>0</v>
      </c>
      <c r="AB2304" s="37">
        <f t="shared" si="1632"/>
        <v>0</v>
      </c>
      <c r="AC2304" s="37">
        <f t="shared" si="1633"/>
        <v>0</v>
      </c>
      <c r="AD2304" s="37">
        <f t="shared" si="1634"/>
        <v>0</v>
      </c>
      <c r="AF2304">
        <f>'Data TREND'!$CO$151</f>
        <v>14</v>
      </c>
      <c r="AG2304" s="37">
        <f>'Data TREND'!DE295</f>
        <v>235.27264651356288</v>
      </c>
      <c r="AH2304" s="37">
        <f>'Data TREND'!DF295</f>
        <v>79.92423451857681</v>
      </c>
      <c r="AI2304" s="37">
        <f>'Data TREND'!DG295</f>
        <v>65.116707486540179</v>
      </c>
      <c r="AJ2304" s="37">
        <f>'Data TREND'!DH295</f>
        <v>380.62117050537017</v>
      </c>
      <c r="AK2304" s="37">
        <f>'Data TREND'!DI295</f>
        <v>66.255462057881985</v>
      </c>
      <c r="AL2304" s="37">
        <f>'Data TREND'!DJ295</f>
        <v>27.357841247676312</v>
      </c>
      <c r="AN2304" s="37">
        <f t="shared" si="1635"/>
        <v>0</v>
      </c>
      <c r="AO2304" s="37">
        <f t="shared" si="1636"/>
        <v>0</v>
      </c>
      <c r="AP2304" s="37">
        <f t="shared" si="1637"/>
        <v>0</v>
      </c>
      <c r="AQ2304" s="37">
        <f t="shared" si="1638"/>
        <v>0</v>
      </c>
      <c r="AR2304" s="37">
        <f t="shared" si="1639"/>
        <v>0</v>
      </c>
      <c r="AS2304" s="37">
        <f t="shared" si="1640"/>
        <v>0</v>
      </c>
      <c r="AU2304">
        <v>14</v>
      </c>
      <c r="AV2304" s="37">
        <f t="shared" si="1641"/>
        <v>158.405528310796</v>
      </c>
      <c r="AW2304" s="37">
        <f t="shared" si="1642"/>
        <v>54.857750313622532</v>
      </c>
      <c r="AX2304" s="37">
        <f t="shared" si="1643"/>
        <v>62.880553139834554</v>
      </c>
      <c r="AY2304" s="37">
        <f t="shared" si="1644"/>
        <v>276.15672794533941</v>
      </c>
      <c r="AZ2304" s="37">
        <f t="shared" si="1645"/>
        <v>45.509138814788294</v>
      </c>
      <c r="BA2304" s="37">
        <f t="shared" si="1646"/>
        <v>18.350923653885943</v>
      </c>
      <c r="BC2304">
        <v>14</v>
      </c>
      <c r="BD2304" s="37">
        <f>IF(Voorblad!$E$10=Rekenblad!BC2304,Rekenblad!AV2304,0)</f>
        <v>0</v>
      </c>
      <c r="BE2304" s="37">
        <f>IF(Voorblad!$E$10=Rekenblad!BC2304,Rekenblad!AW2304,0)</f>
        <v>0</v>
      </c>
      <c r="BF2304" s="37">
        <f>IF(Voorblad!$E$10=Rekenblad!BC2304,Rekenblad!AX2304,0)</f>
        <v>0</v>
      </c>
      <c r="BG2304" s="62">
        <f>IF(Voorblad!$E$10=Rekenblad!BC2304,Rekenblad!AY2304,0)</f>
        <v>0</v>
      </c>
      <c r="BH2304" s="37">
        <f>IF(Voorblad!$E$10=Rekenblad!BC2304,Rekenblad!AZ2304,0)</f>
        <v>0</v>
      </c>
      <c r="BI2304" s="37">
        <f>IF(Voorblad!$E$10=Rekenblad!BC2304,Rekenblad!BA2304,0)</f>
        <v>0</v>
      </c>
      <c r="BK2304">
        <v>14</v>
      </c>
      <c r="BL2304" s="37">
        <f>IF(Voorblad!$E$14=Rekenblad!$BL$2298,Rekenblad!BD2304,0)</f>
        <v>0</v>
      </c>
      <c r="BM2304" s="37">
        <f>IF(Voorblad!$E$14=Rekenblad!$BL$2298,Rekenblad!BE2304,0)</f>
        <v>0</v>
      </c>
      <c r="BN2304" s="37">
        <f>IF(Voorblad!$E$14=Rekenblad!$BL$2298,Rekenblad!BF2304,0)</f>
        <v>0</v>
      </c>
      <c r="BO2304" s="37">
        <f>IF(Voorblad!$E$14=Rekenblad!$BL$2298,Rekenblad!BG2304,0)</f>
        <v>0</v>
      </c>
      <c r="BP2304" s="37">
        <f>IF(Voorblad!$E$14=Rekenblad!$BL$2298,Rekenblad!BH2304,0)</f>
        <v>0</v>
      </c>
      <c r="BQ2304" s="37">
        <f>IF(Voorblad!$E$14=Rekenblad!$BL$2298,Rekenblad!BI2304,0)</f>
        <v>0</v>
      </c>
    </row>
    <row r="2305" spans="2:69" x14ac:dyDescent="0.25">
      <c r="B2305">
        <f>'Data TREND'!$CO$152</f>
        <v>15</v>
      </c>
      <c r="C2305" s="37">
        <f>'Data TREND'!CQ296</f>
        <v>163.77034299916056</v>
      </c>
      <c r="D2305" s="37">
        <f>'Data TREND'!CR296</f>
        <v>56.927856239441581</v>
      </c>
      <c r="E2305" s="37">
        <f>'Data TREND'!CS296</f>
        <v>67.293802710838548</v>
      </c>
      <c r="F2305" s="37">
        <f>'Data TREND'!CT296</f>
        <v>288.00611309149485</v>
      </c>
      <c r="G2305" s="37">
        <f>'Data TREND'!CU296</f>
        <v>45.340523572248628</v>
      </c>
      <c r="H2305" s="37">
        <f>'Data TREND'!CV296</f>
        <v>18.285687632726532</v>
      </c>
      <c r="J2305" s="37">
        <f t="shared" si="1623"/>
        <v>163.77034299916056</v>
      </c>
      <c r="K2305" s="37">
        <f t="shared" si="1624"/>
        <v>56.927856239441581</v>
      </c>
      <c r="L2305" s="37">
        <f t="shared" si="1625"/>
        <v>67.293802710838548</v>
      </c>
      <c r="M2305" s="37">
        <f t="shared" si="1626"/>
        <v>288.00611309149485</v>
      </c>
      <c r="N2305" s="37">
        <f t="shared" si="1627"/>
        <v>45.340523572248628</v>
      </c>
      <c r="O2305" s="37">
        <f t="shared" si="1628"/>
        <v>18.285687632726532</v>
      </c>
      <c r="Q2305">
        <f>'Data TREND'!$CO$152</f>
        <v>15</v>
      </c>
      <c r="R2305" s="37">
        <f>'Data TREND'!CX296</f>
        <v>201.97424951958314</v>
      </c>
      <c r="S2305" s="37">
        <f>'Data TREND'!CY296</f>
        <v>79.0249907150002</v>
      </c>
      <c r="T2305" s="37">
        <f>'Data TREND'!CZ296</f>
        <v>66.347989555635905</v>
      </c>
      <c r="U2305" s="37">
        <f>'Data TREND'!DA296</f>
        <v>347.58425744473129</v>
      </c>
      <c r="V2305" s="37">
        <f>'Data TREND'!DB296</f>
        <v>55.755150357135868</v>
      </c>
      <c r="W2305" s="37">
        <f>'Data TREND'!DC296</f>
        <v>22.833961563140594</v>
      </c>
      <c r="Y2305" s="37">
        <f t="shared" si="1629"/>
        <v>0</v>
      </c>
      <c r="Z2305" s="37">
        <f t="shared" si="1630"/>
        <v>0</v>
      </c>
      <c r="AA2305" s="37">
        <f t="shared" si="1631"/>
        <v>0</v>
      </c>
      <c r="AB2305" s="37">
        <f t="shared" si="1632"/>
        <v>0</v>
      </c>
      <c r="AC2305" s="37">
        <f t="shared" si="1633"/>
        <v>0</v>
      </c>
      <c r="AD2305" s="37">
        <f t="shared" si="1634"/>
        <v>0</v>
      </c>
      <c r="AF2305">
        <f>'Data TREND'!$CO$152</f>
        <v>15</v>
      </c>
      <c r="AG2305" s="37">
        <f>'Data TREND'!DE296</f>
        <v>242.36759543971576</v>
      </c>
      <c r="AH2305" s="37">
        <f>'Data TREND'!DF296</f>
        <v>82.431409534293081</v>
      </c>
      <c r="AI2305" s="37">
        <f>'Data TREND'!DG296</f>
        <v>69.496822785785966</v>
      </c>
      <c r="AJ2305" s="37">
        <f>'Data TREND'!DH296</f>
        <v>394.60003695303817</v>
      </c>
      <c r="AK2305" s="37">
        <f>'Data TREND'!DI296</f>
        <v>65.888416691558604</v>
      </c>
      <c r="AL2305" s="37">
        <f>'Data TREND'!DJ296</f>
        <v>27.202086907357131</v>
      </c>
      <c r="AN2305" s="37">
        <f t="shared" si="1635"/>
        <v>0</v>
      </c>
      <c r="AO2305" s="37">
        <f t="shared" si="1636"/>
        <v>0</v>
      </c>
      <c r="AP2305" s="37">
        <f t="shared" si="1637"/>
        <v>0</v>
      </c>
      <c r="AQ2305" s="37">
        <f t="shared" si="1638"/>
        <v>0</v>
      </c>
      <c r="AR2305" s="37">
        <f t="shared" si="1639"/>
        <v>0</v>
      </c>
      <c r="AS2305" s="37">
        <f t="shared" si="1640"/>
        <v>0</v>
      </c>
      <c r="AU2305">
        <v>15</v>
      </c>
      <c r="AV2305" s="37">
        <f t="shared" si="1641"/>
        <v>163.77034299916056</v>
      </c>
      <c r="AW2305" s="37">
        <f t="shared" si="1642"/>
        <v>56.927856239441581</v>
      </c>
      <c r="AX2305" s="37">
        <f t="shared" si="1643"/>
        <v>67.293802710838548</v>
      </c>
      <c r="AY2305" s="37">
        <f t="shared" si="1644"/>
        <v>288.00611309149485</v>
      </c>
      <c r="AZ2305" s="37">
        <f t="shared" si="1645"/>
        <v>45.340523572248628</v>
      </c>
      <c r="BA2305" s="37">
        <f t="shared" si="1646"/>
        <v>18.285687632726532</v>
      </c>
      <c r="BC2305">
        <v>15</v>
      </c>
      <c r="BD2305" s="37">
        <f>IF(Voorblad!$E$10=Rekenblad!BC2305,Rekenblad!AV2305,0)</f>
        <v>0</v>
      </c>
      <c r="BE2305" s="37">
        <f>IF(Voorblad!$E$10=Rekenblad!BC2305,Rekenblad!AW2305,0)</f>
        <v>0</v>
      </c>
      <c r="BF2305" s="37">
        <f>IF(Voorblad!$E$10=Rekenblad!BC2305,Rekenblad!AX2305,0)</f>
        <v>0</v>
      </c>
      <c r="BG2305" s="62">
        <f>IF(Voorblad!$E$10=Rekenblad!BC2305,Rekenblad!AY2305,0)</f>
        <v>0</v>
      </c>
      <c r="BH2305" s="37">
        <f>IF(Voorblad!$E$10=Rekenblad!BC2305,Rekenblad!AZ2305,0)</f>
        <v>0</v>
      </c>
      <c r="BI2305" s="37">
        <f>IF(Voorblad!$E$10=Rekenblad!BC2305,Rekenblad!BA2305,0)</f>
        <v>0</v>
      </c>
      <c r="BK2305">
        <v>15</v>
      </c>
      <c r="BL2305" s="37">
        <f>IF(Voorblad!$E$14=Rekenblad!$BL$2298,Rekenblad!BD2305,0)</f>
        <v>0</v>
      </c>
      <c r="BM2305" s="37">
        <f>IF(Voorblad!$E$14=Rekenblad!$BL$2298,Rekenblad!BE2305,0)</f>
        <v>0</v>
      </c>
      <c r="BN2305" s="37">
        <f>IF(Voorblad!$E$14=Rekenblad!$BL$2298,Rekenblad!BF2305,0)</f>
        <v>0</v>
      </c>
      <c r="BO2305" s="37">
        <f>IF(Voorblad!$E$14=Rekenblad!$BL$2298,Rekenblad!BG2305,0)</f>
        <v>0</v>
      </c>
      <c r="BP2305" s="37">
        <f>IF(Voorblad!$E$14=Rekenblad!$BL$2298,Rekenblad!BH2305,0)</f>
        <v>0</v>
      </c>
      <c r="BQ2305" s="37">
        <f>IF(Voorblad!$E$14=Rekenblad!$BL$2298,Rekenblad!BI2305,0)</f>
        <v>0</v>
      </c>
    </row>
    <row r="2306" spans="2:69" x14ac:dyDescent="0.25">
      <c r="B2306">
        <f>'Data TREND'!$CO$153</f>
        <v>16</v>
      </c>
      <c r="C2306" s="37">
        <f>'Data TREND'!CQ297</f>
        <v>169.13515768752512</v>
      </c>
      <c r="D2306" s="37">
        <f>'Data TREND'!CR297</f>
        <v>58.997962165260638</v>
      </c>
      <c r="E2306" s="37">
        <f>'Data TREND'!CS297</f>
        <v>71.707052281842536</v>
      </c>
      <c r="F2306" s="37">
        <f>'Data TREND'!CT297</f>
        <v>299.85549823765029</v>
      </c>
      <c r="G2306" s="37">
        <f>'Data TREND'!CU297</f>
        <v>45.171908329708955</v>
      </c>
      <c r="H2306" s="37">
        <f>'Data TREND'!CV297</f>
        <v>18.220451611567118</v>
      </c>
      <c r="J2306" s="37">
        <f t="shared" si="1623"/>
        <v>169.13515768752512</v>
      </c>
      <c r="K2306" s="37">
        <f t="shared" si="1624"/>
        <v>58.997962165260638</v>
      </c>
      <c r="L2306" s="37">
        <f t="shared" si="1625"/>
        <v>71.707052281842536</v>
      </c>
      <c r="M2306" s="37">
        <f t="shared" si="1626"/>
        <v>299.85549823765029</v>
      </c>
      <c r="N2306" s="37">
        <f t="shared" si="1627"/>
        <v>45.171908329708955</v>
      </c>
      <c r="O2306" s="37">
        <f t="shared" si="1628"/>
        <v>18.220451611567118</v>
      </c>
      <c r="Q2306">
        <f>'Data TREND'!$CO$153</f>
        <v>16</v>
      </c>
      <c r="R2306" s="37">
        <f>'Data TREND'!CX297</f>
        <v>208.23323228734745</v>
      </c>
      <c r="S2306" s="37">
        <f>'Data TREND'!CY297</f>
        <v>81.49102961910242</v>
      </c>
      <c r="T2306" s="37">
        <f>'Data TREND'!CZ297</f>
        <v>70.77166622534159</v>
      </c>
      <c r="U2306" s="37">
        <f>'Data TREND'!DA297</f>
        <v>360.72994595896949</v>
      </c>
      <c r="V2306" s="37">
        <f>'Data TREND'!DB297</f>
        <v>55.499777150556561</v>
      </c>
      <c r="W2306" s="37">
        <f>'Data TREND'!DC297</f>
        <v>22.727596837584787</v>
      </c>
      <c r="Y2306" s="37">
        <f t="shared" si="1629"/>
        <v>0</v>
      </c>
      <c r="Z2306" s="37">
        <f t="shared" si="1630"/>
        <v>0</v>
      </c>
      <c r="AA2306" s="37">
        <f t="shared" si="1631"/>
        <v>0</v>
      </c>
      <c r="AB2306" s="37">
        <f t="shared" si="1632"/>
        <v>0</v>
      </c>
      <c r="AC2306" s="37">
        <f t="shared" si="1633"/>
        <v>0</v>
      </c>
      <c r="AD2306" s="37">
        <f t="shared" si="1634"/>
        <v>0</v>
      </c>
      <c r="AF2306">
        <f>'Data TREND'!$CO$153</f>
        <v>16</v>
      </c>
      <c r="AG2306" s="37">
        <f>'Data TREND'!DE297</f>
        <v>249.46254436586867</v>
      </c>
      <c r="AH2306" s="37">
        <f>'Data TREND'!DF297</f>
        <v>84.938584550009352</v>
      </c>
      <c r="AI2306" s="37">
        <f>'Data TREND'!DG297</f>
        <v>73.876938085031739</v>
      </c>
      <c r="AJ2306" s="37">
        <f>'Data TREND'!DH297</f>
        <v>408.57890340070617</v>
      </c>
      <c r="AK2306" s="37">
        <f>'Data TREND'!DI297</f>
        <v>65.521371325235236</v>
      </c>
      <c r="AL2306" s="37">
        <f>'Data TREND'!DJ297</f>
        <v>27.04633256703795</v>
      </c>
      <c r="AN2306" s="37">
        <f t="shared" si="1635"/>
        <v>0</v>
      </c>
      <c r="AO2306" s="37">
        <f t="shared" si="1636"/>
        <v>0</v>
      </c>
      <c r="AP2306" s="37">
        <f t="shared" si="1637"/>
        <v>0</v>
      </c>
      <c r="AQ2306" s="37">
        <f t="shared" si="1638"/>
        <v>0</v>
      </c>
      <c r="AR2306" s="37">
        <f t="shared" si="1639"/>
        <v>0</v>
      </c>
      <c r="AS2306" s="37">
        <f t="shared" si="1640"/>
        <v>0</v>
      </c>
      <c r="AU2306">
        <v>16</v>
      </c>
      <c r="AV2306" s="37">
        <f t="shared" si="1641"/>
        <v>169.13515768752512</v>
      </c>
      <c r="AW2306" s="37">
        <f t="shared" si="1642"/>
        <v>58.997962165260638</v>
      </c>
      <c r="AX2306" s="37">
        <f t="shared" si="1643"/>
        <v>71.707052281842536</v>
      </c>
      <c r="AY2306" s="37">
        <f t="shared" si="1644"/>
        <v>299.85549823765029</v>
      </c>
      <c r="AZ2306" s="37">
        <f t="shared" si="1645"/>
        <v>45.171908329708955</v>
      </c>
      <c r="BA2306" s="37">
        <f t="shared" si="1646"/>
        <v>18.220451611567118</v>
      </c>
      <c r="BC2306">
        <v>16</v>
      </c>
      <c r="BD2306" s="37">
        <f>IF(Voorblad!$E$10=Rekenblad!BC2306,Rekenblad!AV2306,0)</f>
        <v>0</v>
      </c>
      <c r="BE2306" s="37">
        <f>IF(Voorblad!$E$10=Rekenblad!BC2306,Rekenblad!AW2306,0)</f>
        <v>0</v>
      </c>
      <c r="BF2306" s="37">
        <f>IF(Voorblad!$E$10=Rekenblad!BC2306,Rekenblad!AX2306,0)</f>
        <v>0</v>
      </c>
      <c r="BG2306" s="62">
        <f>IF(Voorblad!$E$10=Rekenblad!BC2306,Rekenblad!AY2306,0)</f>
        <v>0</v>
      </c>
      <c r="BH2306" s="37">
        <f>IF(Voorblad!$E$10=Rekenblad!BC2306,Rekenblad!AZ2306,0)</f>
        <v>0</v>
      </c>
      <c r="BI2306" s="37">
        <f>IF(Voorblad!$E$10=Rekenblad!BC2306,Rekenblad!BA2306,0)</f>
        <v>0</v>
      </c>
      <c r="BK2306">
        <v>16</v>
      </c>
      <c r="BL2306" s="37">
        <f>IF(Voorblad!$E$14=Rekenblad!$BL$2298,Rekenblad!BD2306,0)</f>
        <v>0</v>
      </c>
      <c r="BM2306" s="37">
        <f>IF(Voorblad!$E$14=Rekenblad!$BL$2298,Rekenblad!BE2306,0)</f>
        <v>0</v>
      </c>
      <c r="BN2306" s="37">
        <f>IF(Voorblad!$E$14=Rekenblad!$BL$2298,Rekenblad!BF2306,0)</f>
        <v>0</v>
      </c>
      <c r="BO2306" s="37">
        <f>IF(Voorblad!$E$14=Rekenblad!$BL$2298,Rekenblad!BG2306,0)</f>
        <v>0</v>
      </c>
      <c r="BP2306" s="37">
        <f>IF(Voorblad!$E$14=Rekenblad!$BL$2298,Rekenblad!BH2306,0)</f>
        <v>0</v>
      </c>
      <c r="BQ2306" s="37">
        <f>IF(Voorblad!$E$14=Rekenblad!$BL$2298,Rekenblad!BI2306,0)</f>
        <v>0</v>
      </c>
    </row>
    <row r="2307" spans="2:69" x14ac:dyDescent="0.25">
      <c r="B2307">
        <f>'Data TREND'!$CO$154</f>
        <v>17</v>
      </c>
      <c r="C2307" s="37">
        <f>'Data TREND'!CQ298</f>
        <v>174.49997237588968</v>
      </c>
      <c r="D2307" s="37">
        <f>'Data TREND'!CR298</f>
        <v>61.068068091079695</v>
      </c>
      <c r="E2307" s="37">
        <f>'Data TREND'!CS298</f>
        <v>76.120301852846524</v>
      </c>
      <c r="F2307" s="37">
        <f>'Data TREND'!CT298</f>
        <v>311.70488338380568</v>
      </c>
      <c r="G2307" s="37">
        <f>'Data TREND'!CU298</f>
        <v>45.00329308716929</v>
      </c>
      <c r="H2307" s="37">
        <f>'Data TREND'!CV298</f>
        <v>18.155215590407703</v>
      </c>
      <c r="J2307" s="37">
        <f t="shared" si="1623"/>
        <v>174.49997237588968</v>
      </c>
      <c r="K2307" s="37">
        <f t="shared" si="1624"/>
        <v>61.068068091079695</v>
      </c>
      <c r="L2307" s="37">
        <f t="shared" si="1625"/>
        <v>76.120301852846524</v>
      </c>
      <c r="M2307" s="37">
        <f t="shared" si="1626"/>
        <v>311.70488338380568</v>
      </c>
      <c r="N2307" s="37">
        <f t="shared" si="1627"/>
        <v>45.00329308716929</v>
      </c>
      <c r="O2307" s="37">
        <f t="shared" si="1628"/>
        <v>18.155215590407703</v>
      </c>
      <c r="Q2307">
        <f>'Data TREND'!$CO$154</f>
        <v>17</v>
      </c>
      <c r="R2307" s="37">
        <f>'Data TREND'!CX298</f>
        <v>214.49221505511173</v>
      </c>
      <c r="S2307" s="37">
        <f>'Data TREND'!CY298</f>
        <v>83.95706852320464</v>
      </c>
      <c r="T2307" s="37">
        <f>'Data TREND'!CZ298</f>
        <v>75.195342895047276</v>
      </c>
      <c r="U2307" s="37">
        <f>'Data TREND'!DA298</f>
        <v>373.8756344732077</v>
      </c>
      <c r="V2307" s="37">
        <f>'Data TREND'!DB298</f>
        <v>55.244403943977261</v>
      </c>
      <c r="W2307" s="37">
        <f>'Data TREND'!DC298</f>
        <v>22.621232112028981</v>
      </c>
      <c r="Y2307" s="37">
        <f t="shared" si="1629"/>
        <v>0</v>
      </c>
      <c r="Z2307" s="37">
        <f t="shared" si="1630"/>
        <v>0</v>
      </c>
      <c r="AA2307" s="37">
        <f t="shared" si="1631"/>
        <v>0</v>
      </c>
      <c r="AB2307" s="37">
        <f t="shared" si="1632"/>
        <v>0</v>
      </c>
      <c r="AC2307" s="37">
        <f t="shared" si="1633"/>
        <v>0</v>
      </c>
      <c r="AD2307" s="37">
        <f t="shared" si="1634"/>
        <v>0</v>
      </c>
      <c r="AF2307">
        <f>'Data TREND'!$CO$154</f>
        <v>17</v>
      </c>
      <c r="AG2307" s="37">
        <f>'Data TREND'!DE298</f>
        <v>256.55749329202155</v>
      </c>
      <c r="AH2307" s="37">
        <f>'Data TREND'!DF298</f>
        <v>87.445759565725609</v>
      </c>
      <c r="AI2307" s="37">
        <f>'Data TREND'!DG298</f>
        <v>78.257053384277512</v>
      </c>
      <c r="AJ2307" s="37">
        <f>'Data TREND'!DH298</f>
        <v>422.55776984837416</v>
      </c>
      <c r="AK2307" s="37">
        <f>'Data TREND'!DI298</f>
        <v>65.154325958911855</v>
      </c>
      <c r="AL2307" s="37">
        <f>'Data TREND'!DJ298</f>
        <v>26.890578226718773</v>
      </c>
      <c r="AN2307" s="37">
        <f t="shared" si="1635"/>
        <v>0</v>
      </c>
      <c r="AO2307" s="37">
        <f t="shared" si="1636"/>
        <v>0</v>
      </c>
      <c r="AP2307" s="37">
        <f t="shared" si="1637"/>
        <v>0</v>
      </c>
      <c r="AQ2307" s="37">
        <f t="shared" si="1638"/>
        <v>0</v>
      </c>
      <c r="AR2307" s="37">
        <f t="shared" si="1639"/>
        <v>0</v>
      </c>
      <c r="AS2307" s="37">
        <f t="shared" si="1640"/>
        <v>0</v>
      </c>
      <c r="AU2307">
        <v>17</v>
      </c>
      <c r="AV2307" s="37">
        <f t="shared" si="1641"/>
        <v>174.49997237588968</v>
      </c>
      <c r="AW2307" s="37">
        <f t="shared" si="1642"/>
        <v>61.068068091079695</v>
      </c>
      <c r="AX2307" s="37">
        <f t="shared" si="1643"/>
        <v>76.120301852846524</v>
      </c>
      <c r="AY2307" s="37">
        <f t="shared" si="1644"/>
        <v>311.70488338380568</v>
      </c>
      <c r="AZ2307" s="37">
        <f t="shared" si="1645"/>
        <v>45.00329308716929</v>
      </c>
      <c r="BA2307" s="37">
        <f t="shared" si="1646"/>
        <v>18.155215590407703</v>
      </c>
      <c r="BC2307">
        <v>17</v>
      </c>
      <c r="BD2307" s="37">
        <f>IF(Voorblad!$E$10=Rekenblad!BC2307,Rekenblad!AV2307,0)</f>
        <v>0</v>
      </c>
      <c r="BE2307" s="37">
        <f>IF(Voorblad!$E$10=Rekenblad!BC2307,Rekenblad!AW2307,0)</f>
        <v>0</v>
      </c>
      <c r="BF2307" s="37">
        <f>IF(Voorblad!$E$10=Rekenblad!BC2307,Rekenblad!AX2307,0)</f>
        <v>0</v>
      </c>
      <c r="BG2307" s="62">
        <f>IF(Voorblad!$E$10=Rekenblad!BC2307,Rekenblad!AY2307,0)</f>
        <v>0</v>
      </c>
      <c r="BH2307" s="37">
        <f>IF(Voorblad!$E$10=Rekenblad!BC2307,Rekenblad!AZ2307,0)</f>
        <v>0</v>
      </c>
      <c r="BI2307" s="37">
        <f>IF(Voorblad!$E$10=Rekenblad!BC2307,Rekenblad!BA2307,0)</f>
        <v>0</v>
      </c>
      <c r="BK2307">
        <v>17</v>
      </c>
      <c r="BL2307" s="37">
        <f>IF(Voorblad!$E$14=Rekenblad!$BL$2298,Rekenblad!BD2307,0)</f>
        <v>0</v>
      </c>
      <c r="BM2307" s="37">
        <f>IF(Voorblad!$E$14=Rekenblad!$BL$2298,Rekenblad!BE2307,0)</f>
        <v>0</v>
      </c>
      <c r="BN2307" s="37">
        <f>IF(Voorblad!$E$14=Rekenblad!$BL$2298,Rekenblad!BF2307,0)</f>
        <v>0</v>
      </c>
      <c r="BO2307" s="37">
        <f>IF(Voorblad!$E$14=Rekenblad!$BL$2298,Rekenblad!BG2307,0)</f>
        <v>0</v>
      </c>
      <c r="BP2307" s="37">
        <f>IF(Voorblad!$E$14=Rekenblad!$BL$2298,Rekenblad!BH2307,0)</f>
        <v>0</v>
      </c>
      <c r="BQ2307" s="37">
        <f>IF(Voorblad!$E$14=Rekenblad!$BL$2298,Rekenblad!BI2307,0)</f>
        <v>0</v>
      </c>
    </row>
    <row r="2308" spans="2:69" x14ac:dyDescent="0.25">
      <c r="B2308">
        <f>'Data TREND'!$CO$155</f>
        <v>18</v>
      </c>
      <c r="C2308" s="37">
        <f>'Data TREND'!CQ299</f>
        <v>179.86478706425424</v>
      </c>
      <c r="D2308" s="37">
        <f>'Data TREND'!CR299</f>
        <v>63.138174016898752</v>
      </c>
      <c r="E2308" s="37">
        <f>'Data TREND'!CS299</f>
        <v>80.533551423850525</v>
      </c>
      <c r="F2308" s="37">
        <f>'Data TREND'!CT299</f>
        <v>323.55426852996112</v>
      </c>
      <c r="G2308" s="37">
        <f>'Data TREND'!CU299</f>
        <v>44.834677844629624</v>
      </c>
      <c r="H2308" s="37">
        <f>'Data TREND'!CV299</f>
        <v>18.089979569248293</v>
      </c>
      <c r="J2308" s="37">
        <f t="shared" si="1623"/>
        <v>179.86478706425424</v>
      </c>
      <c r="K2308" s="37">
        <f t="shared" si="1624"/>
        <v>63.138174016898752</v>
      </c>
      <c r="L2308" s="37">
        <f t="shared" si="1625"/>
        <v>80.533551423850525</v>
      </c>
      <c r="M2308" s="37">
        <f t="shared" si="1626"/>
        <v>323.55426852996112</v>
      </c>
      <c r="N2308" s="37">
        <f t="shared" si="1627"/>
        <v>44.834677844629624</v>
      </c>
      <c r="O2308" s="37">
        <f t="shared" si="1628"/>
        <v>18.089979569248293</v>
      </c>
      <c r="Q2308">
        <f>'Data TREND'!$CO$155</f>
        <v>18</v>
      </c>
      <c r="R2308" s="37">
        <f>'Data TREND'!CX299</f>
        <v>220.75119782287601</v>
      </c>
      <c r="S2308" s="37">
        <f>'Data TREND'!CY299</f>
        <v>86.42310742730686</v>
      </c>
      <c r="T2308" s="37">
        <f>'Data TREND'!CZ299</f>
        <v>79.619019564752961</v>
      </c>
      <c r="U2308" s="37">
        <f>'Data TREND'!DA299</f>
        <v>387.02132298744596</v>
      </c>
      <c r="V2308" s="37">
        <f>'Data TREND'!DB299</f>
        <v>54.989030737397954</v>
      </c>
      <c r="W2308" s="37">
        <f>'Data TREND'!DC299</f>
        <v>22.514867386473174</v>
      </c>
      <c r="Y2308" s="37">
        <f t="shared" si="1629"/>
        <v>0</v>
      </c>
      <c r="Z2308" s="37">
        <f t="shared" si="1630"/>
        <v>0</v>
      </c>
      <c r="AA2308" s="37">
        <f t="shared" si="1631"/>
        <v>0</v>
      </c>
      <c r="AB2308" s="37">
        <f t="shared" si="1632"/>
        <v>0</v>
      </c>
      <c r="AC2308" s="37">
        <f t="shared" si="1633"/>
        <v>0</v>
      </c>
      <c r="AD2308" s="37">
        <f t="shared" si="1634"/>
        <v>0</v>
      </c>
      <c r="AF2308">
        <f>'Data TREND'!$CO$155</f>
        <v>18</v>
      </c>
      <c r="AG2308" s="37">
        <f>'Data TREND'!DE299</f>
        <v>263.65244221817443</v>
      </c>
      <c r="AH2308" s="37">
        <f>'Data TREND'!DF299</f>
        <v>89.95293458144188</v>
      </c>
      <c r="AI2308" s="37">
        <f>'Data TREND'!DG299</f>
        <v>82.637168683523299</v>
      </c>
      <c r="AJ2308" s="37">
        <f>'Data TREND'!DH299</f>
        <v>436.53663629604216</v>
      </c>
      <c r="AK2308" s="37">
        <f>'Data TREND'!DI299</f>
        <v>64.787280592588473</v>
      </c>
      <c r="AL2308" s="37">
        <f>'Data TREND'!DJ299</f>
        <v>26.734823886399592</v>
      </c>
      <c r="AN2308" s="37">
        <f t="shared" si="1635"/>
        <v>0</v>
      </c>
      <c r="AO2308" s="37">
        <f t="shared" si="1636"/>
        <v>0</v>
      </c>
      <c r="AP2308" s="37">
        <f t="shared" si="1637"/>
        <v>0</v>
      </c>
      <c r="AQ2308" s="37">
        <f t="shared" si="1638"/>
        <v>0</v>
      </c>
      <c r="AR2308" s="37">
        <f t="shared" si="1639"/>
        <v>0</v>
      </c>
      <c r="AS2308" s="37">
        <f t="shared" si="1640"/>
        <v>0</v>
      </c>
      <c r="AU2308">
        <v>18</v>
      </c>
      <c r="AV2308" s="37">
        <f t="shared" si="1641"/>
        <v>179.86478706425424</v>
      </c>
      <c r="AW2308" s="37">
        <f t="shared" si="1642"/>
        <v>63.138174016898752</v>
      </c>
      <c r="AX2308" s="37">
        <f t="shared" si="1643"/>
        <v>80.533551423850525</v>
      </c>
      <c r="AY2308" s="37">
        <f t="shared" si="1644"/>
        <v>323.55426852996112</v>
      </c>
      <c r="AZ2308" s="37">
        <f t="shared" si="1645"/>
        <v>44.834677844629624</v>
      </c>
      <c r="BA2308" s="37">
        <f t="shared" si="1646"/>
        <v>18.089979569248293</v>
      </c>
      <c r="BC2308">
        <v>18</v>
      </c>
      <c r="BD2308" s="37">
        <f>IF(Voorblad!$E$10=Rekenblad!BC2308,Rekenblad!AV2308,0)</f>
        <v>0</v>
      </c>
      <c r="BE2308" s="37">
        <f>IF(Voorblad!$E$10=Rekenblad!BC2308,Rekenblad!AW2308,0)</f>
        <v>0</v>
      </c>
      <c r="BF2308" s="37">
        <f>IF(Voorblad!$E$10=Rekenblad!BC2308,Rekenblad!AX2308,0)</f>
        <v>0</v>
      </c>
      <c r="BG2308" s="62">
        <f>IF(Voorblad!$E$10=Rekenblad!BC2308,Rekenblad!AY2308,0)</f>
        <v>0</v>
      </c>
      <c r="BH2308" s="37">
        <f>IF(Voorblad!$E$10=Rekenblad!BC2308,Rekenblad!AZ2308,0)</f>
        <v>0</v>
      </c>
      <c r="BI2308" s="37">
        <f>IF(Voorblad!$E$10=Rekenblad!BC2308,Rekenblad!BA2308,0)</f>
        <v>0</v>
      </c>
      <c r="BK2308">
        <v>18</v>
      </c>
      <c r="BL2308" s="37">
        <f>IF(Voorblad!$E$14=Rekenblad!$BL$2298,Rekenblad!BD2308,0)</f>
        <v>0</v>
      </c>
      <c r="BM2308" s="37">
        <f>IF(Voorblad!$E$14=Rekenblad!$BL$2298,Rekenblad!BE2308,0)</f>
        <v>0</v>
      </c>
      <c r="BN2308" s="37">
        <f>IF(Voorblad!$E$14=Rekenblad!$BL$2298,Rekenblad!BF2308,0)</f>
        <v>0</v>
      </c>
      <c r="BO2308" s="37">
        <f>IF(Voorblad!$E$14=Rekenblad!$BL$2298,Rekenblad!BG2308,0)</f>
        <v>0</v>
      </c>
      <c r="BP2308" s="37">
        <f>IF(Voorblad!$E$14=Rekenblad!$BL$2298,Rekenblad!BH2308,0)</f>
        <v>0</v>
      </c>
      <c r="BQ2308" s="37">
        <f>IF(Voorblad!$E$14=Rekenblad!$BL$2298,Rekenblad!BI2308,0)</f>
        <v>0</v>
      </c>
    </row>
    <row r="2309" spans="2:69" x14ac:dyDescent="0.25">
      <c r="B2309">
        <f>'Data TREND'!$CO$156</f>
        <v>19</v>
      </c>
      <c r="C2309" s="37">
        <f>'Data TREND'!CQ300</f>
        <v>185.22960175261881</v>
      </c>
      <c r="D2309" s="37">
        <f>'Data TREND'!CR300</f>
        <v>65.208279942717809</v>
      </c>
      <c r="E2309" s="37">
        <f>'Data TREND'!CS300</f>
        <v>84.946800994854513</v>
      </c>
      <c r="F2309" s="37">
        <f>'Data TREND'!CT300</f>
        <v>335.40365367611651</v>
      </c>
      <c r="G2309" s="37">
        <f>'Data TREND'!CU300</f>
        <v>44.666062602089951</v>
      </c>
      <c r="H2309" s="37">
        <f>'Data TREND'!CV300</f>
        <v>18.024743548088878</v>
      </c>
      <c r="J2309" s="37">
        <f t="shared" si="1623"/>
        <v>185.22960175261881</v>
      </c>
      <c r="K2309" s="37">
        <f t="shared" si="1624"/>
        <v>65.208279942717809</v>
      </c>
      <c r="L2309" s="37">
        <f t="shared" si="1625"/>
        <v>84.946800994854513</v>
      </c>
      <c r="M2309" s="37">
        <f t="shared" si="1626"/>
        <v>335.40365367611651</v>
      </c>
      <c r="N2309" s="37">
        <f t="shared" si="1627"/>
        <v>44.666062602089951</v>
      </c>
      <c r="O2309" s="37">
        <f t="shared" si="1628"/>
        <v>18.024743548088878</v>
      </c>
      <c r="Q2309">
        <f>'Data TREND'!$CO$156</f>
        <v>19</v>
      </c>
      <c r="R2309" s="37">
        <f>'Data TREND'!CX300</f>
        <v>227.01018059064032</v>
      </c>
      <c r="S2309" s="37">
        <f>'Data TREND'!CY300</f>
        <v>88.88914633140908</v>
      </c>
      <c r="T2309" s="37">
        <f>'Data TREND'!CZ300</f>
        <v>84.042696234458646</v>
      </c>
      <c r="U2309" s="37">
        <f>'Data TREND'!DA300</f>
        <v>400.16701150168421</v>
      </c>
      <c r="V2309" s="37">
        <f>'Data TREND'!DB300</f>
        <v>54.733657530818647</v>
      </c>
      <c r="W2309" s="37">
        <f>'Data TREND'!DC300</f>
        <v>22.408502660917367</v>
      </c>
      <c r="Y2309" s="37">
        <f t="shared" si="1629"/>
        <v>0</v>
      </c>
      <c r="Z2309" s="37">
        <f t="shared" si="1630"/>
        <v>0</v>
      </c>
      <c r="AA2309" s="37">
        <f t="shared" si="1631"/>
        <v>0</v>
      </c>
      <c r="AB2309" s="37">
        <f t="shared" si="1632"/>
        <v>0</v>
      </c>
      <c r="AC2309" s="37">
        <f t="shared" si="1633"/>
        <v>0</v>
      </c>
      <c r="AD2309" s="37">
        <f t="shared" si="1634"/>
        <v>0</v>
      </c>
      <c r="AF2309">
        <f>'Data TREND'!$CO$156</f>
        <v>19</v>
      </c>
      <c r="AG2309" s="37">
        <f>'Data TREND'!DE300</f>
        <v>270.74739114432737</v>
      </c>
      <c r="AH2309" s="37">
        <f>'Data TREND'!DF300</f>
        <v>92.460109597158151</v>
      </c>
      <c r="AI2309" s="37">
        <f>'Data TREND'!DG300</f>
        <v>87.017283982769072</v>
      </c>
      <c r="AJ2309" s="37">
        <f>'Data TREND'!DH300</f>
        <v>450.51550274371016</v>
      </c>
      <c r="AK2309" s="37">
        <f>'Data TREND'!DI300</f>
        <v>64.420235226265106</v>
      </c>
      <c r="AL2309" s="37">
        <f>'Data TREND'!DJ300</f>
        <v>26.579069546080412</v>
      </c>
      <c r="AN2309" s="37">
        <f t="shared" si="1635"/>
        <v>0</v>
      </c>
      <c r="AO2309" s="37">
        <f t="shared" si="1636"/>
        <v>0</v>
      </c>
      <c r="AP2309" s="37">
        <f t="shared" si="1637"/>
        <v>0</v>
      </c>
      <c r="AQ2309" s="37">
        <f t="shared" si="1638"/>
        <v>0</v>
      </c>
      <c r="AR2309" s="37">
        <f t="shared" si="1639"/>
        <v>0</v>
      </c>
      <c r="AS2309" s="37">
        <f t="shared" si="1640"/>
        <v>0</v>
      </c>
      <c r="AU2309">
        <v>19</v>
      </c>
      <c r="AV2309" s="37">
        <f t="shared" si="1641"/>
        <v>185.22960175261881</v>
      </c>
      <c r="AW2309" s="37">
        <f t="shared" si="1642"/>
        <v>65.208279942717809</v>
      </c>
      <c r="AX2309" s="37">
        <f t="shared" si="1643"/>
        <v>84.946800994854513</v>
      </c>
      <c r="AY2309" s="37">
        <f t="shared" si="1644"/>
        <v>335.40365367611651</v>
      </c>
      <c r="AZ2309" s="37">
        <f t="shared" si="1645"/>
        <v>44.666062602089951</v>
      </c>
      <c r="BA2309" s="37">
        <f t="shared" si="1646"/>
        <v>18.024743548088878</v>
      </c>
      <c r="BC2309">
        <v>19</v>
      </c>
      <c r="BD2309" s="37">
        <f>IF(Voorblad!$E$10=Rekenblad!BC2309,Rekenblad!AV2309,0)</f>
        <v>0</v>
      </c>
      <c r="BE2309" s="37">
        <f>IF(Voorblad!$E$10=Rekenblad!BC2309,Rekenblad!AW2309,0)</f>
        <v>0</v>
      </c>
      <c r="BF2309" s="37">
        <f>IF(Voorblad!$E$10=Rekenblad!BC2309,Rekenblad!AX2309,0)</f>
        <v>0</v>
      </c>
      <c r="BG2309" s="62">
        <f>IF(Voorblad!$E$10=Rekenblad!BC2309,Rekenblad!AY2309,0)</f>
        <v>0</v>
      </c>
      <c r="BH2309" s="37">
        <f>IF(Voorblad!$E$10=Rekenblad!BC2309,Rekenblad!AZ2309,0)</f>
        <v>0</v>
      </c>
      <c r="BI2309" s="37">
        <f>IF(Voorblad!$E$10=Rekenblad!BC2309,Rekenblad!BA2309,0)</f>
        <v>0</v>
      </c>
      <c r="BK2309">
        <v>19</v>
      </c>
      <c r="BL2309" s="37">
        <f>IF(Voorblad!$E$14=Rekenblad!$BL$2298,Rekenblad!BD2309,0)</f>
        <v>0</v>
      </c>
      <c r="BM2309" s="37">
        <f>IF(Voorblad!$E$14=Rekenblad!$BL$2298,Rekenblad!BE2309,0)</f>
        <v>0</v>
      </c>
      <c r="BN2309" s="37">
        <f>IF(Voorblad!$E$14=Rekenblad!$BL$2298,Rekenblad!BF2309,0)</f>
        <v>0</v>
      </c>
      <c r="BO2309" s="37">
        <f>IF(Voorblad!$E$14=Rekenblad!$BL$2298,Rekenblad!BG2309,0)</f>
        <v>0</v>
      </c>
      <c r="BP2309" s="37">
        <f>IF(Voorblad!$E$14=Rekenblad!$BL$2298,Rekenblad!BH2309,0)</f>
        <v>0</v>
      </c>
      <c r="BQ2309" s="37">
        <f>IF(Voorblad!$E$14=Rekenblad!$BL$2298,Rekenblad!BI2309,0)</f>
        <v>0</v>
      </c>
    </row>
    <row r="2310" spans="2:69" x14ac:dyDescent="0.25">
      <c r="B2310">
        <f>'Data TREND'!$CO$157</f>
        <v>20</v>
      </c>
      <c r="C2310" s="37">
        <f>'Data TREND'!CQ301</f>
        <v>190.59441644098337</v>
      </c>
      <c r="D2310" s="37">
        <f>'Data TREND'!CR301</f>
        <v>67.278385868536859</v>
      </c>
      <c r="E2310" s="37">
        <f>'Data TREND'!CS301</f>
        <v>89.360050565858501</v>
      </c>
      <c r="F2310" s="37">
        <f>'Data TREND'!CT301</f>
        <v>347.25303882227195</v>
      </c>
      <c r="G2310" s="37">
        <f>'Data TREND'!CU301</f>
        <v>44.497447359550286</v>
      </c>
      <c r="H2310" s="37">
        <f>'Data TREND'!CV301</f>
        <v>17.959507526929464</v>
      </c>
      <c r="J2310" s="37">
        <f t="shared" si="1623"/>
        <v>190.59441644098337</v>
      </c>
      <c r="K2310" s="37">
        <f t="shared" si="1624"/>
        <v>67.278385868536859</v>
      </c>
      <c r="L2310" s="37">
        <f t="shared" si="1625"/>
        <v>89.360050565858501</v>
      </c>
      <c r="M2310" s="37">
        <f t="shared" si="1626"/>
        <v>347.25303882227195</v>
      </c>
      <c r="N2310" s="37">
        <f t="shared" si="1627"/>
        <v>44.497447359550286</v>
      </c>
      <c r="O2310" s="37">
        <f t="shared" si="1628"/>
        <v>17.959507526929464</v>
      </c>
      <c r="Q2310">
        <f>'Data TREND'!$CO$157</f>
        <v>20</v>
      </c>
      <c r="R2310" s="37">
        <f>'Data TREND'!CX301</f>
        <v>233.26916335840463</v>
      </c>
      <c r="S2310" s="37">
        <f>'Data TREND'!CY301</f>
        <v>91.3551852355113</v>
      </c>
      <c r="T2310" s="37">
        <f>'Data TREND'!CZ301</f>
        <v>88.466372904164331</v>
      </c>
      <c r="U2310" s="37">
        <f>'Data TREND'!DA301</f>
        <v>413.31270001592247</v>
      </c>
      <c r="V2310" s="37">
        <f>'Data TREND'!DB301</f>
        <v>54.47828432423934</v>
      </c>
      <c r="W2310" s="37">
        <f>'Data TREND'!DC301</f>
        <v>22.302137935361561</v>
      </c>
      <c r="Y2310" s="37">
        <f t="shared" si="1629"/>
        <v>0</v>
      </c>
      <c r="Z2310" s="37">
        <f t="shared" si="1630"/>
        <v>0</v>
      </c>
      <c r="AA2310" s="37">
        <f t="shared" si="1631"/>
        <v>0</v>
      </c>
      <c r="AB2310" s="37">
        <f t="shared" si="1632"/>
        <v>0</v>
      </c>
      <c r="AC2310" s="37">
        <f t="shared" si="1633"/>
        <v>0</v>
      </c>
      <c r="AD2310" s="37">
        <f t="shared" si="1634"/>
        <v>0</v>
      </c>
      <c r="AF2310">
        <f>'Data TREND'!$CO$157</f>
        <v>20</v>
      </c>
      <c r="AG2310" s="37">
        <f>'Data TREND'!DE301</f>
        <v>277.84234007048019</v>
      </c>
      <c r="AH2310" s="37">
        <f>'Data TREND'!DF301</f>
        <v>94.967284612874408</v>
      </c>
      <c r="AI2310" s="37">
        <f>'Data TREND'!DG301</f>
        <v>91.397399282014845</v>
      </c>
      <c r="AJ2310" s="37">
        <f>'Data TREND'!DH301</f>
        <v>464.49436919137815</v>
      </c>
      <c r="AK2310" s="37">
        <f>'Data TREND'!DI301</f>
        <v>64.053189859941725</v>
      </c>
      <c r="AL2310" s="37">
        <f>'Data TREND'!DJ301</f>
        <v>26.423315205761231</v>
      </c>
      <c r="AN2310" s="37">
        <f t="shared" si="1635"/>
        <v>0</v>
      </c>
      <c r="AO2310" s="37">
        <f t="shared" si="1636"/>
        <v>0</v>
      </c>
      <c r="AP2310" s="37">
        <f t="shared" si="1637"/>
        <v>0</v>
      </c>
      <c r="AQ2310" s="37">
        <f t="shared" si="1638"/>
        <v>0</v>
      </c>
      <c r="AR2310" s="37">
        <f t="shared" si="1639"/>
        <v>0</v>
      </c>
      <c r="AS2310" s="37">
        <f t="shared" si="1640"/>
        <v>0</v>
      </c>
      <c r="AU2310">
        <v>20</v>
      </c>
      <c r="AV2310" s="37">
        <f t="shared" si="1641"/>
        <v>190.59441644098337</v>
      </c>
      <c r="AW2310" s="37">
        <f t="shared" si="1642"/>
        <v>67.278385868536859</v>
      </c>
      <c r="AX2310" s="37">
        <f t="shared" si="1643"/>
        <v>89.360050565858501</v>
      </c>
      <c r="AY2310" s="37">
        <f t="shared" si="1644"/>
        <v>347.25303882227195</v>
      </c>
      <c r="AZ2310" s="37">
        <f t="shared" si="1645"/>
        <v>44.497447359550286</v>
      </c>
      <c r="BA2310" s="37">
        <f t="shared" si="1646"/>
        <v>17.959507526929464</v>
      </c>
      <c r="BC2310">
        <v>20</v>
      </c>
      <c r="BD2310" s="37">
        <f>IF(Voorblad!$E$10=Rekenblad!BC2310,Rekenblad!AV2310,0)</f>
        <v>0</v>
      </c>
      <c r="BE2310" s="37">
        <f>IF(Voorblad!$E$10=Rekenblad!BC2310,Rekenblad!AW2310,0)</f>
        <v>0</v>
      </c>
      <c r="BF2310" s="37">
        <f>IF(Voorblad!$E$10=Rekenblad!BC2310,Rekenblad!AX2310,0)</f>
        <v>0</v>
      </c>
      <c r="BG2310" s="62">
        <f>IF(Voorblad!$E$10=Rekenblad!BC2310,Rekenblad!AY2310,0)</f>
        <v>0</v>
      </c>
      <c r="BH2310" s="37">
        <f>IF(Voorblad!$E$10=Rekenblad!BC2310,Rekenblad!AZ2310,0)</f>
        <v>0</v>
      </c>
      <c r="BI2310" s="37">
        <f>IF(Voorblad!$E$10=Rekenblad!BC2310,Rekenblad!BA2310,0)</f>
        <v>0</v>
      </c>
      <c r="BK2310">
        <v>20</v>
      </c>
      <c r="BL2310" s="37">
        <f>IF(Voorblad!$E$14=Rekenblad!$BL$2298,Rekenblad!BD2310,0)</f>
        <v>0</v>
      </c>
      <c r="BM2310" s="37">
        <f>IF(Voorblad!$E$14=Rekenblad!$BL$2298,Rekenblad!BE2310,0)</f>
        <v>0</v>
      </c>
      <c r="BN2310" s="37">
        <f>IF(Voorblad!$E$14=Rekenblad!$BL$2298,Rekenblad!BF2310,0)</f>
        <v>0</v>
      </c>
      <c r="BO2310" s="37">
        <f>IF(Voorblad!$E$14=Rekenblad!$BL$2298,Rekenblad!BG2310,0)</f>
        <v>0</v>
      </c>
      <c r="BP2310" s="37">
        <f>IF(Voorblad!$E$14=Rekenblad!$BL$2298,Rekenblad!BH2310,0)</f>
        <v>0</v>
      </c>
      <c r="BQ2310" s="37">
        <f>IF(Voorblad!$E$14=Rekenblad!$BL$2298,Rekenblad!BI2310,0)</f>
        <v>0</v>
      </c>
    </row>
    <row r="2311" spans="2:69" x14ac:dyDescent="0.25">
      <c r="B2311">
        <f>'Data TREND'!$CO$158</f>
        <v>21</v>
      </c>
      <c r="C2311" s="37">
        <f>'Data TREND'!CQ302</f>
        <v>195.95923112934793</v>
      </c>
      <c r="D2311" s="37">
        <f>'Data TREND'!CR302</f>
        <v>69.348491794355908</v>
      </c>
      <c r="E2311" s="37">
        <f>'Data TREND'!CS302</f>
        <v>93.773300136862503</v>
      </c>
      <c r="F2311" s="37">
        <f>'Data TREND'!CT302</f>
        <v>359.10242396842739</v>
      </c>
      <c r="G2311" s="37">
        <f>'Data TREND'!CU302</f>
        <v>44.32883211701062</v>
      </c>
      <c r="H2311" s="37">
        <f>'Data TREND'!CV302</f>
        <v>17.89427150577005</v>
      </c>
      <c r="J2311" s="37">
        <f t="shared" si="1623"/>
        <v>195.95923112934793</v>
      </c>
      <c r="K2311" s="37">
        <f t="shared" si="1624"/>
        <v>69.348491794355908</v>
      </c>
      <c r="L2311" s="37">
        <f t="shared" si="1625"/>
        <v>93.773300136862503</v>
      </c>
      <c r="M2311" s="37">
        <f t="shared" si="1626"/>
        <v>359.10242396842739</v>
      </c>
      <c r="N2311" s="37">
        <f t="shared" si="1627"/>
        <v>44.32883211701062</v>
      </c>
      <c r="O2311" s="37">
        <f t="shared" si="1628"/>
        <v>17.89427150577005</v>
      </c>
      <c r="Q2311">
        <f>'Data TREND'!$CO$158</f>
        <v>21</v>
      </c>
      <c r="R2311" s="37">
        <f>'Data TREND'!CX302</f>
        <v>239.52814612616891</v>
      </c>
      <c r="S2311" s="37">
        <f>'Data TREND'!CY302</f>
        <v>93.82122413961352</v>
      </c>
      <c r="T2311" s="37">
        <f>'Data TREND'!CZ302</f>
        <v>92.890049573870002</v>
      </c>
      <c r="U2311" s="37">
        <f>'Data TREND'!DA302</f>
        <v>426.45838853016068</v>
      </c>
      <c r="V2311" s="37">
        <f>'Data TREND'!DB302</f>
        <v>54.222911117660033</v>
      </c>
      <c r="W2311" s="37">
        <f>'Data TREND'!DC302</f>
        <v>22.195773209805754</v>
      </c>
      <c r="Y2311" s="37">
        <f t="shared" si="1629"/>
        <v>0</v>
      </c>
      <c r="Z2311" s="37">
        <f t="shared" si="1630"/>
        <v>0</v>
      </c>
      <c r="AA2311" s="37">
        <f t="shared" si="1631"/>
        <v>0</v>
      </c>
      <c r="AB2311" s="37">
        <f t="shared" si="1632"/>
        <v>0</v>
      </c>
      <c r="AC2311" s="37">
        <f t="shared" si="1633"/>
        <v>0</v>
      </c>
      <c r="AD2311" s="37">
        <f t="shared" si="1634"/>
        <v>0</v>
      </c>
      <c r="AF2311">
        <f>'Data TREND'!$CO$158</f>
        <v>21</v>
      </c>
      <c r="AG2311" s="37">
        <f>'Data TREND'!DE302</f>
        <v>284.93728899663313</v>
      </c>
      <c r="AH2311" s="37">
        <f>'Data TREND'!DF302</f>
        <v>97.474459628590679</v>
      </c>
      <c r="AI2311" s="37">
        <f>'Data TREND'!DG302</f>
        <v>95.777514581260633</v>
      </c>
      <c r="AJ2311" s="37">
        <f>'Data TREND'!DH302</f>
        <v>478.47323563904615</v>
      </c>
      <c r="AK2311" s="37">
        <f>'Data TREND'!DI302</f>
        <v>63.68614449361835</v>
      </c>
      <c r="AL2311" s="37">
        <f>'Data TREND'!DJ302</f>
        <v>26.26756086544205</v>
      </c>
      <c r="AN2311" s="37">
        <f t="shared" si="1635"/>
        <v>0</v>
      </c>
      <c r="AO2311" s="37">
        <f t="shared" si="1636"/>
        <v>0</v>
      </c>
      <c r="AP2311" s="37">
        <f t="shared" si="1637"/>
        <v>0</v>
      </c>
      <c r="AQ2311" s="37">
        <f t="shared" si="1638"/>
        <v>0</v>
      </c>
      <c r="AR2311" s="37">
        <f t="shared" si="1639"/>
        <v>0</v>
      </c>
      <c r="AS2311" s="37">
        <f t="shared" si="1640"/>
        <v>0</v>
      </c>
      <c r="AU2311">
        <v>21</v>
      </c>
      <c r="AV2311" s="37">
        <f t="shared" si="1641"/>
        <v>195.95923112934793</v>
      </c>
      <c r="AW2311" s="37">
        <f t="shared" si="1642"/>
        <v>69.348491794355908</v>
      </c>
      <c r="AX2311" s="37">
        <f t="shared" si="1643"/>
        <v>93.773300136862503</v>
      </c>
      <c r="AY2311" s="37">
        <f t="shared" si="1644"/>
        <v>359.10242396842739</v>
      </c>
      <c r="AZ2311" s="37">
        <f t="shared" si="1645"/>
        <v>44.32883211701062</v>
      </c>
      <c r="BA2311" s="37">
        <f t="shared" si="1646"/>
        <v>17.89427150577005</v>
      </c>
      <c r="BC2311">
        <v>21</v>
      </c>
      <c r="BD2311" s="37">
        <f>IF(Voorblad!$E$10=Rekenblad!BC2311,Rekenblad!AV2311,0)</f>
        <v>0</v>
      </c>
      <c r="BE2311" s="37">
        <f>IF(Voorblad!$E$10=Rekenblad!BC2311,Rekenblad!AW2311,0)</f>
        <v>0</v>
      </c>
      <c r="BF2311" s="37">
        <f>IF(Voorblad!$E$10=Rekenblad!BC2311,Rekenblad!AX2311,0)</f>
        <v>0</v>
      </c>
      <c r="BG2311" s="62">
        <f>IF(Voorblad!$E$10=Rekenblad!BC2311,Rekenblad!AY2311,0)</f>
        <v>0</v>
      </c>
      <c r="BH2311" s="37">
        <f>IF(Voorblad!$E$10=Rekenblad!BC2311,Rekenblad!AZ2311,0)</f>
        <v>0</v>
      </c>
      <c r="BI2311" s="37">
        <f>IF(Voorblad!$E$10=Rekenblad!BC2311,Rekenblad!BA2311,0)</f>
        <v>0</v>
      </c>
      <c r="BK2311">
        <v>21</v>
      </c>
      <c r="BL2311" s="37">
        <f>IF(Voorblad!$E$14=Rekenblad!$BL$2298,Rekenblad!BD2311,0)</f>
        <v>0</v>
      </c>
      <c r="BM2311" s="37">
        <f>IF(Voorblad!$E$14=Rekenblad!$BL$2298,Rekenblad!BE2311,0)</f>
        <v>0</v>
      </c>
      <c r="BN2311" s="37">
        <f>IF(Voorblad!$E$14=Rekenblad!$BL$2298,Rekenblad!BF2311,0)</f>
        <v>0</v>
      </c>
      <c r="BO2311" s="37">
        <f>IF(Voorblad!$E$14=Rekenblad!$BL$2298,Rekenblad!BG2311,0)</f>
        <v>0</v>
      </c>
      <c r="BP2311" s="37">
        <f>IF(Voorblad!$E$14=Rekenblad!$BL$2298,Rekenblad!BH2311,0)</f>
        <v>0</v>
      </c>
      <c r="BQ2311" s="37">
        <f>IF(Voorblad!$E$14=Rekenblad!$BL$2298,Rekenblad!BI2311,0)</f>
        <v>0</v>
      </c>
    </row>
    <row r="2312" spans="2:69" x14ac:dyDescent="0.25">
      <c r="B2312">
        <f>'Data TREND'!$CO$159</f>
        <v>22</v>
      </c>
      <c r="C2312" s="37">
        <f>'Data TREND'!CQ303</f>
        <v>201.32404581771249</v>
      </c>
      <c r="D2312" s="37">
        <f>'Data TREND'!CR303</f>
        <v>71.418597720174972</v>
      </c>
      <c r="E2312" s="37">
        <f>'Data TREND'!CS303</f>
        <v>98.18654970786649</v>
      </c>
      <c r="F2312" s="37">
        <f>'Data TREND'!CT303</f>
        <v>370.95180911458283</v>
      </c>
      <c r="G2312" s="37">
        <f>'Data TREND'!CU303</f>
        <v>44.160216874470947</v>
      </c>
      <c r="H2312" s="37">
        <f>'Data TREND'!CV303</f>
        <v>17.829035484610639</v>
      </c>
      <c r="J2312" s="37">
        <f t="shared" si="1623"/>
        <v>201.32404581771249</v>
      </c>
      <c r="K2312" s="37">
        <f t="shared" si="1624"/>
        <v>71.418597720174972</v>
      </c>
      <c r="L2312" s="37">
        <f t="shared" si="1625"/>
        <v>98.18654970786649</v>
      </c>
      <c r="M2312" s="37">
        <f t="shared" si="1626"/>
        <v>370.95180911458283</v>
      </c>
      <c r="N2312" s="37">
        <f t="shared" si="1627"/>
        <v>44.160216874470947</v>
      </c>
      <c r="O2312" s="37">
        <f t="shared" si="1628"/>
        <v>17.829035484610639</v>
      </c>
      <c r="Q2312">
        <f>'Data TREND'!$CO$159</f>
        <v>22</v>
      </c>
      <c r="R2312" s="37">
        <f>'Data TREND'!CX303</f>
        <v>245.78712889393319</v>
      </c>
      <c r="S2312" s="37">
        <f>'Data TREND'!CY303</f>
        <v>96.287263043715754</v>
      </c>
      <c r="T2312" s="37">
        <f>'Data TREND'!CZ303</f>
        <v>97.313726243575687</v>
      </c>
      <c r="U2312" s="37">
        <f>'Data TREND'!DA303</f>
        <v>439.60407704439893</v>
      </c>
      <c r="V2312" s="37">
        <f>'Data TREND'!DB303</f>
        <v>53.967537911080726</v>
      </c>
      <c r="W2312" s="37">
        <f>'Data TREND'!DC303</f>
        <v>22.089408484249947</v>
      </c>
      <c r="Y2312" s="37">
        <f t="shared" si="1629"/>
        <v>0</v>
      </c>
      <c r="Z2312" s="37">
        <f t="shared" si="1630"/>
        <v>0</v>
      </c>
      <c r="AA2312" s="37">
        <f t="shared" si="1631"/>
        <v>0</v>
      </c>
      <c r="AB2312" s="37">
        <f t="shared" si="1632"/>
        <v>0</v>
      </c>
      <c r="AC2312" s="37">
        <f t="shared" si="1633"/>
        <v>0</v>
      </c>
      <c r="AD2312" s="37">
        <f t="shared" si="1634"/>
        <v>0</v>
      </c>
      <c r="AF2312">
        <f>'Data TREND'!$CO$159</f>
        <v>22</v>
      </c>
      <c r="AG2312" s="37">
        <f>'Data TREND'!DE303</f>
        <v>292.03223792278601</v>
      </c>
      <c r="AH2312" s="37">
        <f>'Data TREND'!DF303</f>
        <v>99.981634644306951</v>
      </c>
      <c r="AI2312" s="37">
        <f>'Data TREND'!DG303</f>
        <v>100.15762988050641</v>
      </c>
      <c r="AJ2312" s="37">
        <f>'Data TREND'!DH303</f>
        <v>492.45210208671415</v>
      </c>
      <c r="AK2312" s="37">
        <f>'Data TREND'!DI303</f>
        <v>63.319099127294969</v>
      </c>
      <c r="AL2312" s="37">
        <f>'Data TREND'!DJ303</f>
        <v>26.111806525122869</v>
      </c>
      <c r="AN2312" s="37">
        <f t="shared" si="1635"/>
        <v>0</v>
      </c>
      <c r="AO2312" s="37">
        <f t="shared" si="1636"/>
        <v>0</v>
      </c>
      <c r="AP2312" s="37">
        <f t="shared" si="1637"/>
        <v>0</v>
      </c>
      <c r="AQ2312" s="37">
        <f t="shared" si="1638"/>
        <v>0</v>
      </c>
      <c r="AR2312" s="37">
        <f t="shared" si="1639"/>
        <v>0</v>
      </c>
      <c r="AS2312" s="37">
        <f t="shared" si="1640"/>
        <v>0</v>
      </c>
      <c r="AU2312">
        <v>22</v>
      </c>
      <c r="AV2312" s="37">
        <f t="shared" si="1641"/>
        <v>201.32404581771249</v>
      </c>
      <c r="AW2312" s="37">
        <f t="shared" si="1642"/>
        <v>71.418597720174972</v>
      </c>
      <c r="AX2312" s="37">
        <f t="shared" si="1643"/>
        <v>98.18654970786649</v>
      </c>
      <c r="AY2312" s="37">
        <f t="shared" si="1644"/>
        <v>370.95180911458283</v>
      </c>
      <c r="AZ2312" s="37">
        <f t="shared" si="1645"/>
        <v>44.160216874470947</v>
      </c>
      <c r="BA2312" s="37">
        <f t="shared" si="1646"/>
        <v>17.829035484610639</v>
      </c>
      <c r="BC2312">
        <v>22</v>
      </c>
      <c r="BD2312" s="37">
        <f>IF(Voorblad!$E$10=Rekenblad!BC2312,Rekenblad!AV2312,0)</f>
        <v>0</v>
      </c>
      <c r="BE2312" s="37">
        <f>IF(Voorblad!$E$10=Rekenblad!BC2312,Rekenblad!AW2312,0)</f>
        <v>0</v>
      </c>
      <c r="BF2312" s="37">
        <f>IF(Voorblad!$E$10=Rekenblad!BC2312,Rekenblad!AX2312,0)</f>
        <v>0</v>
      </c>
      <c r="BG2312" s="62">
        <f>IF(Voorblad!$E$10=Rekenblad!BC2312,Rekenblad!AY2312,0)</f>
        <v>0</v>
      </c>
      <c r="BH2312" s="37">
        <f>IF(Voorblad!$E$10=Rekenblad!BC2312,Rekenblad!AZ2312,0)</f>
        <v>0</v>
      </c>
      <c r="BI2312" s="37">
        <f>IF(Voorblad!$E$10=Rekenblad!BC2312,Rekenblad!BA2312,0)</f>
        <v>0</v>
      </c>
      <c r="BK2312">
        <v>22</v>
      </c>
      <c r="BL2312" s="37">
        <f>IF(Voorblad!$E$14=Rekenblad!$BL$2298,Rekenblad!BD2312,0)</f>
        <v>0</v>
      </c>
      <c r="BM2312" s="37">
        <f>IF(Voorblad!$E$14=Rekenblad!$BL$2298,Rekenblad!BE2312,0)</f>
        <v>0</v>
      </c>
      <c r="BN2312" s="37">
        <f>IF(Voorblad!$E$14=Rekenblad!$BL$2298,Rekenblad!BF2312,0)</f>
        <v>0</v>
      </c>
      <c r="BO2312" s="37">
        <f>IF(Voorblad!$E$14=Rekenblad!$BL$2298,Rekenblad!BG2312,0)</f>
        <v>0</v>
      </c>
      <c r="BP2312" s="37">
        <f>IF(Voorblad!$E$14=Rekenblad!$BL$2298,Rekenblad!BH2312,0)</f>
        <v>0</v>
      </c>
      <c r="BQ2312" s="37">
        <f>IF(Voorblad!$E$14=Rekenblad!$BL$2298,Rekenblad!BI2312,0)</f>
        <v>0</v>
      </c>
    </row>
    <row r="2313" spans="2:69" x14ac:dyDescent="0.25">
      <c r="B2313">
        <f>'Data TREND'!$CO$160</f>
        <v>23</v>
      </c>
      <c r="C2313" s="37">
        <f>'Data TREND'!CQ304</f>
        <v>206.68886050607705</v>
      </c>
      <c r="D2313" s="37">
        <f>'Data TREND'!CR304</f>
        <v>73.488703645994036</v>
      </c>
      <c r="E2313" s="37">
        <f>'Data TREND'!CS304</f>
        <v>102.59979927887048</v>
      </c>
      <c r="F2313" s="37">
        <f>'Data TREND'!CT304</f>
        <v>382.80119426073827</v>
      </c>
      <c r="G2313" s="37">
        <f>'Data TREND'!CU304</f>
        <v>43.991601631931282</v>
      </c>
      <c r="H2313" s="37">
        <f>'Data TREND'!CV304</f>
        <v>17.763799463451225</v>
      </c>
      <c r="J2313" s="37">
        <f t="shared" si="1623"/>
        <v>206.68886050607705</v>
      </c>
      <c r="K2313" s="37">
        <f t="shared" si="1624"/>
        <v>73.488703645994036</v>
      </c>
      <c r="L2313" s="37">
        <f t="shared" si="1625"/>
        <v>102.59979927887048</v>
      </c>
      <c r="M2313" s="37">
        <f t="shared" si="1626"/>
        <v>382.80119426073827</v>
      </c>
      <c r="N2313" s="37">
        <f t="shared" si="1627"/>
        <v>43.991601631931282</v>
      </c>
      <c r="O2313" s="37">
        <f t="shared" si="1628"/>
        <v>17.763799463451225</v>
      </c>
      <c r="Q2313">
        <f>'Data TREND'!$CO$160</f>
        <v>23</v>
      </c>
      <c r="R2313" s="37">
        <f>'Data TREND'!CX304</f>
        <v>252.04611166169749</v>
      </c>
      <c r="S2313" s="37">
        <f>'Data TREND'!CY304</f>
        <v>98.753301947817974</v>
      </c>
      <c r="T2313" s="37">
        <f>'Data TREND'!CZ304</f>
        <v>101.73740291328137</v>
      </c>
      <c r="U2313" s="37">
        <f>'Data TREND'!DA304</f>
        <v>452.74976555863719</v>
      </c>
      <c r="V2313" s="37">
        <f>'Data TREND'!DB304</f>
        <v>53.712164704501426</v>
      </c>
      <c r="W2313" s="37">
        <f>'Data TREND'!DC304</f>
        <v>21.983043758694141</v>
      </c>
      <c r="Y2313" s="37">
        <f t="shared" si="1629"/>
        <v>0</v>
      </c>
      <c r="Z2313" s="37">
        <f t="shared" si="1630"/>
        <v>0</v>
      </c>
      <c r="AA2313" s="37">
        <f t="shared" si="1631"/>
        <v>0</v>
      </c>
      <c r="AB2313" s="37">
        <f t="shared" si="1632"/>
        <v>0</v>
      </c>
      <c r="AC2313" s="37">
        <f t="shared" si="1633"/>
        <v>0</v>
      </c>
      <c r="AD2313" s="37">
        <f t="shared" si="1634"/>
        <v>0</v>
      </c>
      <c r="AF2313">
        <f>'Data TREND'!$CO$160</f>
        <v>23</v>
      </c>
      <c r="AG2313" s="37">
        <f>'Data TREND'!DE304</f>
        <v>299.12718684893889</v>
      </c>
      <c r="AH2313" s="37">
        <f>'Data TREND'!DF304</f>
        <v>102.48880966002321</v>
      </c>
      <c r="AI2313" s="37">
        <f>'Data TREND'!DG304</f>
        <v>104.53774517975218</v>
      </c>
      <c r="AJ2313" s="37">
        <f>'Data TREND'!DH304</f>
        <v>506.43096853438215</v>
      </c>
      <c r="AK2313" s="37">
        <f>'Data TREND'!DI304</f>
        <v>62.952053760971594</v>
      </c>
      <c r="AL2313" s="37">
        <f>'Data TREND'!DJ304</f>
        <v>25.956052184803688</v>
      </c>
      <c r="AN2313" s="37">
        <f t="shared" si="1635"/>
        <v>0</v>
      </c>
      <c r="AO2313" s="37">
        <f t="shared" si="1636"/>
        <v>0</v>
      </c>
      <c r="AP2313" s="37">
        <f t="shared" si="1637"/>
        <v>0</v>
      </c>
      <c r="AQ2313" s="37">
        <f t="shared" si="1638"/>
        <v>0</v>
      </c>
      <c r="AR2313" s="37">
        <f t="shared" si="1639"/>
        <v>0</v>
      </c>
      <c r="AS2313" s="37">
        <f t="shared" si="1640"/>
        <v>0</v>
      </c>
      <c r="AU2313">
        <v>23</v>
      </c>
      <c r="AV2313" s="37">
        <f t="shared" si="1641"/>
        <v>206.68886050607705</v>
      </c>
      <c r="AW2313" s="37">
        <f t="shared" si="1642"/>
        <v>73.488703645994036</v>
      </c>
      <c r="AX2313" s="37">
        <f t="shared" si="1643"/>
        <v>102.59979927887048</v>
      </c>
      <c r="AY2313" s="37">
        <f t="shared" si="1644"/>
        <v>382.80119426073827</v>
      </c>
      <c r="AZ2313" s="37">
        <f t="shared" si="1645"/>
        <v>43.991601631931282</v>
      </c>
      <c r="BA2313" s="37">
        <f t="shared" si="1646"/>
        <v>17.763799463451225</v>
      </c>
      <c r="BC2313">
        <v>23</v>
      </c>
      <c r="BD2313" s="37">
        <f>IF(Voorblad!$E$10=Rekenblad!BC2313,Rekenblad!AV2313,0)</f>
        <v>0</v>
      </c>
      <c r="BE2313" s="37">
        <f>IF(Voorblad!$E$10=Rekenblad!BC2313,Rekenblad!AW2313,0)</f>
        <v>0</v>
      </c>
      <c r="BF2313" s="37">
        <f>IF(Voorblad!$E$10=Rekenblad!BC2313,Rekenblad!AX2313,0)</f>
        <v>0</v>
      </c>
      <c r="BG2313" s="62">
        <f>IF(Voorblad!$E$10=Rekenblad!BC2313,Rekenblad!AY2313,0)</f>
        <v>0</v>
      </c>
      <c r="BH2313" s="37">
        <f>IF(Voorblad!$E$10=Rekenblad!BC2313,Rekenblad!AZ2313,0)</f>
        <v>0</v>
      </c>
      <c r="BI2313" s="37">
        <f>IF(Voorblad!$E$10=Rekenblad!BC2313,Rekenblad!BA2313,0)</f>
        <v>0</v>
      </c>
      <c r="BK2313">
        <v>23</v>
      </c>
      <c r="BL2313" s="37">
        <f>IF(Voorblad!$E$14=Rekenblad!$BL$2298,Rekenblad!BD2313,0)</f>
        <v>0</v>
      </c>
      <c r="BM2313" s="37">
        <f>IF(Voorblad!$E$14=Rekenblad!$BL$2298,Rekenblad!BE2313,0)</f>
        <v>0</v>
      </c>
      <c r="BN2313" s="37">
        <f>IF(Voorblad!$E$14=Rekenblad!$BL$2298,Rekenblad!BF2313,0)</f>
        <v>0</v>
      </c>
      <c r="BO2313" s="37">
        <f>IF(Voorblad!$E$14=Rekenblad!$BL$2298,Rekenblad!BG2313,0)</f>
        <v>0</v>
      </c>
      <c r="BP2313" s="37">
        <f>IF(Voorblad!$E$14=Rekenblad!$BL$2298,Rekenblad!BH2313,0)</f>
        <v>0</v>
      </c>
      <c r="BQ2313" s="37">
        <f>IF(Voorblad!$E$14=Rekenblad!$BL$2298,Rekenblad!BI2313,0)</f>
        <v>0</v>
      </c>
    </row>
    <row r="2314" spans="2:69" x14ac:dyDescent="0.25">
      <c r="B2314">
        <f>'Data TREND'!$CO$161</f>
        <v>24</v>
      </c>
      <c r="C2314" s="37">
        <f>'Data TREND'!CQ305</f>
        <v>212.05367519444161</v>
      </c>
      <c r="D2314" s="37">
        <f>'Data TREND'!CR305</f>
        <v>75.558809571813086</v>
      </c>
      <c r="E2314" s="37">
        <f>'Data TREND'!CS305</f>
        <v>107.01304884987448</v>
      </c>
      <c r="F2314" s="37">
        <f>'Data TREND'!CT305</f>
        <v>394.65057940689366</v>
      </c>
      <c r="G2314" s="37">
        <f>'Data TREND'!CU305</f>
        <v>43.822986389391616</v>
      </c>
      <c r="H2314" s="37">
        <f>'Data TREND'!CV305</f>
        <v>17.69856344229181</v>
      </c>
      <c r="J2314" s="37">
        <f t="shared" si="1623"/>
        <v>212.05367519444161</v>
      </c>
      <c r="K2314" s="37">
        <f t="shared" si="1624"/>
        <v>75.558809571813086</v>
      </c>
      <c r="L2314" s="37">
        <f t="shared" si="1625"/>
        <v>107.01304884987448</v>
      </c>
      <c r="M2314" s="37">
        <f t="shared" si="1626"/>
        <v>394.65057940689366</v>
      </c>
      <c r="N2314" s="37">
        <f t="shared" si="1627"/>
        <v>43.822986389391616</v>
      </c>
      <c r="O2314" s="37">
        <f t="shared" si="1628"/>
        <v>17.69856344229181</v>
      </c>
      <c r="Q2314">
        <f>'Data TREND'!$CO$161</f>
        <v>24</v>
      </c>
      <c r="R2314" s="37">
        <f>'Data TREND'!CX305</f>
        <v>258.30509442946175</v>
      </c>
      <c r="S2314" s="37">
        <f>'Data TREND'!CY305</f>
        <v>101.21934085192019</v>
      </c>
      <c r="T2314" s="37">
        <f>'Data TREND'!CZ305</f>
        <v>106.16107958298706</v>
      </c>
      <c r="U2314" s="37">
        <f>'Data TREND'!DA305</f>
        <v>465.8954540728754</v>
      </c>
      <c r="V2314" s="37">
        <f>'Data TREND'!DB305</f>
        <v>53.456791497922119</v>
      </c>
      <c r="W2314" s="37">
        <f>'Data TREND'!DC305</f>
        <v>21.876679033138334</v>
      </c>
      <c r="Y2314" s="37">
        <f t="shared" si="1629"/>
        <v>0</v>
      </c>
      <c r="Z2314" s="37">
        <f t="shared" si="1630"/>
        <v>0</v>
      </c>
      <c r="AA2314" s="37">
        <f t="shared" si="1631"/>
        <v>0</v>
      </c>
      <c r="AB2314" s="37">
        <f t="shared" si="1632"/>
        <v>0</v>
      </c>
      <c r="AC2314" s="37">
        <f t="shared" si="1633"/>
        <v>0</v>
      </c>
      <c r="AD2314" s="37">
        <f t="shared" si="1634"/>
        <v>0</v>
      </c>
      <c r="AF2314">
        <f>'Data TREND'!$CO$161</f>
        <v>24</v>
      </c>
      <c r="AG2314" s="37">
        <f>'Data TREND'!DE305</f>
        <v>306.22213577509177</v>
      </c>
      <c r="AH2314" s="37">
        <f>'Data TREND'!DF305</f>
        <v>104.99598467573948</v>
      </c>
      <c r="AI2314" s="37">
        <f>'Data TREND'!DG305</f>
        <v>108.91786047899797</v>
      </c>
      <c r="AJ2314" s="37">
        <f>'Data TREND'!DH305</f>
        <v>520.40983498205014</v>
      </c>
      <c r="AK2314" s="37">
        <f>'Data TREND'!DI305</f>
        <v>62.585008394648213</v>
      </c>
      <c r="AL2314" s="37">
        <f>'Data TREND'!DJ305</f>
        <v>25.800297844484511</v>
      </c>
      <c r="AN2314" s="37">
        <f t="shared" si="1635"/>
        <v>0</v>
      </c>
      <c r="AO2314" s="37">
        <f t="shared" si="1636"/>
        <v>0</v>
      </c>
      <c r="AP2314" s="37">
        <f t="shared" si="1637"/>
        <v>0</v>
      </c>
      <c r="AQ2314" s="37">
        <f t="shared" si="1638"/>
        <v>0</v>
      </c>
      <c r="AR2314" s="37">
        <f t="shared" si="1639"/>
        <v>0</v>
      </c>
      <c r="AS2314" s="37">
        <f t="shared" si="1640"/>
        <v>0</v>
      </c>
      <c r="AU2314">
        <v>24</v>
      </c>
      <c r="AV2314" s="37">
        <f t="shared" si="1641"/>
        <v>212.05367519444161</v>
      </c>
      <c r="AW2314" s="37">
        <f t="shared" si="1642"/>
        <v>75.558809571813086</v>
      </c>
      <c r="AX2314" s="37">
        <f t="shared" si="1643"/>
        <v>107.01304884987448</v>
      </c>
      <c r="AY2314" s="37">
        <f t="shared" si="1644"/>
        <v>394.65057940689366</v>
      </c>
      <c r="AZ2314" s="37">
        <f t="shared" si="1645"/>
        <v>43.822986389391616</v>
      </c>
      <c r="BA2314" s="37">
        <f t="shared" si="1646"/>
        <v>17.69856344229181</v>
      </c>
      <c r="BC2314">
        <v>24</v>
      </c>
      <c r="BD2314" s="37">
        <f>IF(Voorblad!$E$10=Rekenblad!BC2314,Rekenblad!AV2314,0)</f>
        <v>212.05367519444161</v>
      </c>
      <c r="BE2314" s="37">
        <f>IF(Voorblad!$E$10=Rekenblad!BC2314,Rekenblad!AW2314,0)</f>
        <v>75.558809571813086</v>
      </c>
      <c r="BF2314" s="37">
        <f>IF(Voorblad!$E$10=Rekenblad!BC2314,Rekenblad!AX2314,0)</f>
        <v>107.01304884987448</v>
      </c>
      <c r="BG2314" s="62">
        <f>IF(Voorblad!$E$10=Rekenblad!BC2314,Rekenblad!AY2314,0)</f>
        <v>394.65057940689366</v>
      </c>
      <c r="BH2314" s="37">
        <f>IF(Voorblad!$E$10=Rekenblad!BC2314,Rekenblad!AZ2314,0)</f>
        <v>43.822986389391616</v>
      </c>
      <c r="BI2314" s="37">
        <f>IF(Voorblad!$E$10=Rekenblad!BC2314,Rekenblad!BA2314,0)</f>
        <v>17.69856344229181</v>
      </c>
      <c r="BK2314">
        <v>24</v>
      </c>
      <c r="BL2314" s="37">
        <f>IF(Voorblad!$E$14=Rekenblad!$BL$2298,Rekenblad!BD2314,0)</f>
        <v>212.05367519444161</v>
      </c>
      <c r="BM2314" s="37">
        <f>IF(Voorblad!$E$14=Rekenblad!$BL$2298,Rekenblad!BE2314,0)</f>
        <v>75.558809571813086</v>
      </c>
      <c r="BN2314" s="37">
        <f>IF(Voorblad!$E$14=Rekenblad!$BL$2298,Rekenblad!BF2314,0)</f>
        <v>107.01304884987448</v>
      </c>
      <c r="BO2314" s="37">
        <f>IF(Voorblad!$E$14=Rekenblad!$BL$2298,Rekenblad!BG2314,0)</f>
        <v>394.65057940689366</v>
      </c>
      <c r="BP2314" s="37">
        <f>IF(Voorblad!$E$14=Rekenblad!$BL$2298,Rekenblad!BH2314,0)</f>
        <v>43.822986389391616</v>
      </c>
      <c r="BQ2314" s="37">
        <f>IF(Voorblad!$E$14=Rekenblad!$BL$2298,Rekenblad!BI2314,0)</f>
        <v>17.69856344229181</v>
      </c>
    </row>
    <row r="2315" spans="2:69" x14ac:dyDescent="0.25">
      <c r="B2315">
        <f>'Data TREND'!$CO$162</f>
        <v>25</v>
      </c>
      <c r="C2315" s="37">
        <f>'Data TREND'!CQ306</f>
        <v>217.41848988280617</v>
      </c>
      <c r="D2315" s="37">
        <f>'Data TREND'!CR306</f>
        <v>77.628915497632136</v>
      </c>
      <c r="E2315" s="37">
        <f>'Data TREND'!CS306</f>
        <v>111.42629842087847</v>
      </c>
      <c r="F2315" s="37">
        <f>'Data TREND'!CT306</f>
        <v>406.4999645530491</v>
      </c>
      <c r="G2315" s="37">
        <f>'Data TREND'!CU306</f>
        <v>43.654371146851943</v>
      </c>
      <c r="H2315" s="37">
        <f>'Data TREND'!CV306</f>
        <v>17.6333274211324</v>
      </c>
      <c r="J2315" s="37">
        <f t="shared" si="1623"/>
        <v>217.41848988280617</v>
      </c>
      <c r="K2315" s="37">
        <f t="shared" si="1624"/>
        <v>77.628915497632136</v>
      </c>
      <c r="L2315" s="37">
        <f t="shared" si="1625"/>
        <v>111.42629842087847</v>
      </c>
      <c r="M2315" s="37">
        <f t="shared" si="1626"/>
        <v>406.4999645530491</v>
      </c>
      <c r="N2315" s="37">
        <f t="shared" si="1627"/>
        <v>43.654371146851943</v>
      </c>
      <c r="O2315" s="37">
        <f t="shared" si="1628"/>
        <v>17.6333274211324</v>
      </c>
      <c r="Q2315">
        <f>'Data TREND'!$CO$162</f>
        <v>25</v>
      </c>
      <c r="R2315" s="37">
        <f>'Data TREND'!CX306</f>
        <v>264.56407719722608</v>
      </c>
      <c r="S2315" s="37">
        <f>'Data TREND'!CY306</f>
        <v>103.68537975602243</v>
      </c>
      <c r="T2315" s="37">
        <f>'Data TREND'!CZ306</f>
        <v>110.58475625269274</v>
      </c>
      <c r="U2315" s="37">
        <f>'Data TREND'!DA306</f>
        <v>479.04114258711365</v>
      </c>
      <c r="V2315" s="37">
        <f>'Data TREND'!DB306</f>
        <v>53.201418291342812</v>
      </c>
      <c r="W2315" s="37">
        <f>'Data TREND'!DC306</f>
        <v>21.770314307582527</v>
      </c>
      <c r="Y2315" s="37">
        <f t="shared" si="1629"/>
        <v>0</v>
      </c>
      <c r="Z2315" s="37">
        <f t="shared" si="1630"/>
        <v>0</v>
      </c>
      <c r="AA2315" s="37">
        <f t="shared" si="1631"/>
        <v>0</v>
      </c>
      <c r="AB2315" s="37">
        <f t="shared" si="1632"/>
        <v>0</v>
      </c>
      <c r="AC2315" s="37">
        <f t="shared" si="1633"/>
        <v>0</v>
      </c>
      <c r="AD2315" s="37">
        <f t="shared" si="1634"/>
        <v>0</v>
      </c>
      <c r="AF2315">
        <f>'Data TREND'!$CO$162</f>
        <v>25</v>
      </c>
      <c r="AG2315" s="37">
        <f>'Data TREND'!DE306</f>
        <v>313.31708470124465</v>
      </c>
      <c r="AH2315" s="37">
        <f>'Data TREND'!DF306</f>
        <v>107.50315969145575</v>
      </c>
      <c r="AI2315" s="37">
        <f>'Data TREND'!DG306</f>
        <v>113.29797577824374</v>
      </c>
      <c r="AJ2315" s="37">
        <f>'Data TREND'!DH306</f>
        <v>534.38870142971814</v>
      </c>
      <c r="AK2315" s="37">
        <f>'Data TREND'!DI306</f>
        <v>62.217963028324839</v>
      </c>
      <c r="AL2315" s="37">
        <f>'Data TREND'!DJ306</f>
        <v>25.64454350416533</v>
      </c>
      <c r="AN2315" s="37">
        <f t="shared" si="1635"/>
        <v>0</v>
      </c>
      <c r="AO2315" s="37">
        <f t="shared" si="1636"/>
        <v>0</v>
      </c>
      <c r="AP2315" s="37">
        <f t="shared" si="1637"/>
        <v>0</v>
      </c>
      <c r="AQ2315" s="37">
        <f t="shared" si="1638"/>
        <v>0</v>
      </c>
      <c r="AR2315" s="37">
        <f t="shared" si="1639"/>
        <v>0</v>
      </c>
      <c r="AS2315" s="37">
        <f t="shared" si="1640"/>
        <v>0</v>
      </c>
      <c r="AU2315">
        <v>25</v>
      </c>
      <c r="AV2315" s="37">
        <f t="shared" si="1641"/>
        <v>217.41848988280617</v>
      </c>
      <c r="AW2315" s="37">
        <f t="shared" si="1642"/>
        <v>77.628915497632136</v>
      </c>
      <c r="AX2315" s="37">
        <f t="shared" si="1643"/>
        <v>111.42629842087847</v>
      </c>
      <c r="AY2315" s="37">
        <f t="shared" si="1644"/>
        <v>406.4999645530491</v>
      </c>
      <c r="AZ2315" s="37">
        <f t="shared" si="1645"/>
        <v>43.654371146851943</v>
      </c>
      <c r="BA2315" s="37">
        <f t="shared" si="1646"/>
        <v>17.6333274211324</v>
      </c>
      <c r="BC2315">
        <v>25</v>
      </c>
      <c r="BD2315" s="37">
        <f>IF(Voorblad!$E$10=Rekenblad!BC2315,Rekenblad!AV2315,0)</f>
        <v>0</v>
      </c>
      <c r="BE2315" s="37">
        <f>IF(Voorblad!$E$10=Rekenblad!BC2315,Rekenblad!AW2315,0)</f>
        <v>0</v>
      </c>
      <c r="BF2315" s="37">
        <f>IF(Voorblad!$E$10=Rekenblad!BC2315,Rekenblad!AX2315,0)</f>
        <v>0</v>
      </c>
      <c r="BG2315" s="62">
        <f>IF(Voorblad!$E$10=Rekenblad!BC2315,Rekenblad!AY2315,0)</f>
        <v>0</v>
      </c>
      <c r="BH2315" s="37">
        <f>IF(Voorblad!$E$10=Rekenblad!BC2315,Rekenblad!AZ2315,0)</f>
        <v>0</v>
      </c>
      <c r="BI2315" s="37">
        <f>IF(Voorblad!$E$10=Rekenblad!BC2315,Rekenblad!BA2315,0)</f>
        <v>0</v>
      </c>
      <c r="BK2315">
        <v>25</v>
      </c>
      <c r="BL2315" s="37">
        <f>IF(Voorblad!$E$14=Rekenblad!$BL$2298,Rekenblad!BD2315,0)</f>
        <v>0</v>
      </c>
      <c r="BM2315" s="37">
        <f>IF(Voorblad!$E$14=Rekenblad!$BL$2298,Rekenblad!BE2315,0)</f>
        <v>0</v>
      </c>
      <c r="BN2315" s="37">
        <f>IF(Voorblad!$E$14=Rekenblad!$BL$2298,Rekenblad!BF2315,0)</f>
        <v>0</v>
      </c>
      <c r="BO2315" s="37">
        <f>IF(Voorblad!$E$14=Rekenblad!$BL$2298,Rekenblad!BG2315,0)</f>
        <v>0</v>
      </c>
      <c r="BP2315" s="37">
        <f>IF(Voorblad!$E$14=Rekenblad!$BL$2298,Rekenblad!BH2315,0)</f>
        <v>0</v>
      </c>
      <c r="BQ2315" s="37">
        <f>IF(Voorblad!$E$14=Rekenblad!$BL$2298,Rekenblad!BI2315,0)</f>
        <v>0</v>
      </c>
    </row>
    <row r="2316" spans="2:69" x14ac:dyDescent="0.25">
      <c r="B2316">
        <f>'Data TREND'!$CO$163</f>
        <v>26</v>
      </c>
      <c r="C2316" s="37">
        <f>'Data TREND'!CQ307</f>
        <v>222.78330457117073</v>
      </c>
      <c r="D2316" s="37">
        <f>'Data TREND'!CR307</f>
        <v>79.6990214234512</v>
      </c>
      <c r="E2316" s="37">
        <f>'Data TREND'!CS307</f>
        <v>115.83954799188245</v>
      </c>
      <c r="F2316" s="37">
        <f>'Data TREND'!CT307</f>
        <v>418.34934969920454</v>
      </c>
      <c r="G2316" s="37">
        <f>'Data TREND'!CU307</f>
        <v>43.485755904312278</v>
      </c>
      <c r="H2316" s="37">
        <f>'Data TREND'!CV307</f>
        <v>17.568091399972985</v>
      </c>
      <c r="J2316" s="37">
        <f t="shared" si="1623"/>
        <v>222.78330457117073</v>
      </c>
      <c r="K2316" s="37">
        <f t="shared" si="1624"/>
        <v>79.6990214234512</v>
      </c>
      <c r="L2316" s="37">
        <f t="shared" si="1625"/>
        <v>115.83954799188245</v>
      </c>
      <c r="M2316" s="37">
        <f t="shared" si="1626"/>
        <v>418.34934969920454</v>
      </c>
      <c r="N2316" s="37">
        <f t="shared" si="1627"/>
        <v>43.485755904312278</v>
      </c>
      <c r="O2316" s="37">
        <f t="shared" si="1628"/>
        <v>17.568091399972985</v>
      </c>
      <c r="Q2316">
        <f>'Data TREND'!$CO$163</f>
        <v>26</v>
      </c>
      <c r="R2316" s="37">
        <f>'Data TREND'!CX307</f>
        <v>270.82305996499036</v>
      </c>
      <c r="S2316" s="37">
        <f>'Data TREND'!CY307</f>
        <v>106.15141866012465</v>
      </c>
      <c r="T2316" s="37">
        <f>'Data TREND'!CZ307</f>
        <v>115.00843292239843</v>
      </c>
      <c r="U2316" s="37">
        <f>'Data TREND'!DA307</f>
        <v>492.18683110135191</v>
      </c>
      <c r="V2316" s="37">
        <f>'Data TREND'!DB307</f>
        <v>52.946045084763504</v>
      </c>
      <c r="W2316" s="37">
        <f>'Data TREND'!DC307</f>
        <v>21.663949582026721</v>
      </c>
      <c r="Y2316" s="37">
        <f t="shared" si="1629"/>
        <v>0</v>
      </c>
      <c r="Z2316" s="37">
        <f t="shared" si="1630"/>
        <v>0</v>
      </c>
      <c r="AA2316" s="37">
        <f t="shared" si="1631"/>
        <v>0</v>
      </c>
      <c r="AB2316" s="37">
        <f t="shared" si="1632"/>
        <v>0</v>
      </c>
      <c r="AC2316" s="37">
        <f t="shared" si="1633"/>
        <v>0</v>
      </c>
      <c r="AD2316" s="37">
        <f t="shared" si="1634"/>
        <v>0</v>
      </c>
      <c r="AF2316">
        <f>'Data TREND'!$CO$163</f>
        <v>26</v>
      </c>
      <c r="AG2316" s="37">
        <f>'Data TREND'!DE307</f>
        <v>320.41203362739759</v>
      </c>
      <c r="AH2316" s="37">
        <f>'Data TREND'!DF307</f>
        <v>110.01033470717201</v>
      </c>
      <c r="AI2316" s="37">
        <f>'Data TREND'!DG307</f>
        <v>117.67809107748951</v>
      </c>
      <c r="AJ2316" s="37">
        <f>'Data TREND'!DH307</f>
        <v>548.36756787738614</v>
      </c>
      <c r="AK2316" s="37">
        <f>'Data TREND'!DI307</f>
        <v>61.850917662001464</v>
      </c>
      <c r="AL2316" s="37">
        <f>'Data TREND'!DJ307</f>
        <v>25.48878916384615</v>
      </c>
      <c r="AN2316" s="37">
        <f t="shared" si="1635"/>
        <v>0</v>
      </c>
      <c r="AO2316" s="37">
        <f t="shared" si="1636"/>
        <v>0</v>
      </c>
      <c r="AP2316" s="37">
        <f t="shared" si="1637"/>
        <v>0</v>
      </c>
      <c r="AQ2316" s="37">
        <f t="shared" si="1638"/>
        <v>0</v>
      </c>
      <c r="AR2316" s="37">
        <f t="shared" si="1639"/>
        <v>0</v>
      </c>
      <c r="AS2316" s="37">
        <f t="shared" si="1640"/>
        <v>0</v>
      </c>
      <c r="AU2316">
        <v>26</v>
      </c>
      <c r="AV2316" s="37">
        <f t="shared" si="1641"/>
        <v>222.78330457117073</v>
      </c>
      <c r="AW2316" s="37">
        <f t="shared" si="1642"/>
        <v>79.6990214234512</v>
      </c>
      <c r="AX2316" s="37">
        <f t="shared" si="1643"/>
        <v>115.83954799188245</v>
      </c>
      <c r="AY2316" s="37">
        <f t="shared" si="1644"/>
        <v>418.34934969920454</v>
      </c>
      <c r="AZ2316" s="37">
        <f t="shared" si="1645"/>
        <v>43.485755904312278</v>
      </c>
      <c r="BA2316" s="37">
        <f t="shared" si="1646"/>
        <v>17.568091399972985</v>
      </c>
      <c r="BC2316">
        <v>26</v>
      </c>
      <c r="BD2316" s="37">
        <f>IF(Voorblad!$E$10=Rekenblad!BC2316,Rekenblad!AV2316,0)</f>
        <v>0</v>
      </c>
      <c r="BE2316" s="37">
        <f>IF(Voorblad!$E$10=Rekenblad!BC2316,Rekenblad!AW2316,0)</f>
        <v>0</v>
      </c>
      <c r="BF2316" s="37">
        <f>IF(Voorblad!$E$10=Rekenblad!BC2316,Rekenblad!AX2316,0)</f>
        <v>0</v>
      </c>
      <c r="BG2316" s="62">
        <f>IF(Voorblad!$E$10=Rekenblad!BC2316,Rekenblad!AY2316,0)</f>
        <v>0</v>
      </c>
      <c r="BH2316" s="37">
        <f>IF(Voorblad!$E$10=Rekenblad!BC2316,Rekenblad!AZ2316,0)</f>
        <v>0</v>
      </c>
      <c r="BI2316" s="37">
        <f>IF(Voorblad!$E$10=Rekenblad!BC2316,Rekenblad!BA2316,0)</f>
        <v>0</v>
      </c>
      <c r="BK2316">
        <v>26</v>
      </c>
      <c r="BL2316" s="37">
        <f>IF(Voorblad!$E$14=Rekenblad!$BL$2298,Rekenblad!BD2316,0)</f>
        <v>0</v>
      </c>
      <c r="BM2316" s="37">
        <f>IF(Voorblad!$E$14=Rekenblad!$BL$2298,Rekenblad!BE2316,0)</f>
        <v>0</v>
      </c>
      <c r="BN2316" s="37">
        <f>IF(Voorblad!$E$14=Rekenblad!$BL$2298,Rekenblad!BF2316,0)</f>
        <v>0</v>
      </c>
      <c r="BO2316" s="37">
        <f>IF(Voorblad!$E$14=Rekenblad!$BL$2298,Rekenblad!BG2316,0)</f>
        <v>0</v>
      </c>
      <c r="BP2316" s="37">
        <f>IF(Voorblad!$E$14=Rekenblad!$BL$2298,Rekenblad!BH2316,0)</f>
        <v>0</v>
      </c>
      <c r="BQ2316" s="37">
        <f>IF(Voorblad!$E$14=Rekenblad!$BL$2298,Rekenblad!BI2316,0)</f>
        <v>0</v>
      </c>
    </row>
    <row r="2317" spans="2:69" x14ac:dyDescent="0.25">
      <c r="B2317">
        <f>'Data TREND'!$CO$164</f>
        <v>27</v>
      </c>
      <c r="C2317" s="37">
        <f>'Data TREND'!CQ308</f>
        <v>228.14811925953526</v>
      </c>
      <c r="D2317" s="37">
        <f>'Data TREND'!CR308</f>
        <v>81.769127349270249</v>
      </c>
      <c r="E2317" s="37">
        <f>'Data TREND'!CS308</f>
        <v>120.25279756288644</v>
      </c>
      <c r="F2317" s="37">
        <f>'Data TREND'!CT308</f>
        <v>430.19873484535992</v>
      </c>
      <c r="G2317" s="37">
        <f>'Data TREND'!CU308</f>
        <v>43.317140661772612</v>
      </c>
      <c r="H2317" s="37">
        <f>'Data TREND'!CV308</f>
        <v>17.502855378813571</v>
      </c>
      <c r="J2317" s="37">
        <f t="shared" si="1623"/>
        <v>228.14811925953526</v>
      </c>
      <c r="K2317" s="37">
        <f t="shared" si="1624"/>
        <v>81.769127349270249</v>
      </c>
      <c r="L2317" s="37">
        <f t="shared" si="1625"/>
        <v>120.25279756288644</v>
      </c>
      <c r="M2317" s="37">
        <f t="shared" si="1626"/>
        <v>430.19873484535992</v>
      </c>
      <c r="N2317" s="37">
        <f t="shared" si="1627"/>
        <v>43.317140661772612</v>
      </c>
      <c r="O2317" s="37">
        <f t="shared" si="1628"/>
        <v>17.502855378813571</v>
      </c>
      <c r="Q2317">
        <f>'Data TREND'!$CO$164</f>
        <v>27</v>
      </c>
      <c r="R2317" s="37">
        <f>'Data TREND'!CX308</f>
        <v>277.08204273275464</v>
      </c>
      <c r="S2317" s="37">
        <f>'Data TREND'!CY308</f>
        <v>108.61745756422687</v>
      </c>
      <c r="T2317" s="37">
        <f>'Data TREND'!CZ308</f>
        <v>119.43210959210411</v>
      </c>
      <c r="U2317" s="37">
        <f>'Data TREND'!DA308</f>
        <v>505.33251961559017</v>
      </c>
      <c r="V2317" s="37">
        <f>'Data TREND'!DB308</f>
        <v>52.690671878184205</v>
      </c>
      <c r="W2317" s="37">
        <f>'Data TREND'!DC308</f>
        <v>21.557584856470914</v>
      </c>
      <c r="Y2317" s="37">
        <f t="shared" si="1629"/>
        <v>0</v>
      </c>
      <c r="Z2317" s="37">
        <f t="shared" si="1630"/>
        <v>0</v>
      </c>
      <c r="AA2317" s="37">
        <f t="shared" si="1631"/>
        <v>0</v>
      </c>
      <c r="AB2317" s="37">
        <f t="shared" si="1632"/>
        <v>0</v>
      </c>
      <c r="AC2317" s="37">
        <f t="shared" si="1633"/>
        <v>0</v>
      </c>
      <c r="AD2317" s="37">
        <f t="shared" si="1634"/>
        <v>0</v>
      </c>
      <c r="AF2317">
        <f>'Data TREND'!$CO$164</f>
        <v>27</v>
      </c>
      <c r="AG2317" s="37">
        <f>'Data TREND'!DE308</f>
        <v>327.50698255355042</v>
      </c>
      <c r="AH2317" s="37">
        <f>'Data TREND'!DF308</f>
        <v>112.51750972288828</v>
      </c>
      <c r="AI2317" s="37">
        <f>'Data TREND'!DG308</f>
        <v>122.05820637673528</v>
      </c>
      <c r="AJ2317" s="37">
        <f>'Data TREND'!DH308</f>
        <v>562.34643432505413</v>
      </c>
      <c r="AK2317" s="37">
        <f>'Data TREND'!DI308</f>
        <v>61.483872295678083</v>
      </c>
      <c r="AL2317" s="37">
        <f>'Data TREND'!DJ308</f>
        <v>25.333034823526969</v>
      </c>
      <c r="AN2317" s="37">
        <f t="shared" si="1635"/>
        <v>0</v>
      </c>
      <c r="AO2317" s="37">
        <f t="shared" si="1636"/>
        <v>0</v>
      </c>
      <c r="AP2317" s="37">
        <f t="shared" si="1637"/>
        <v>0</v>
      </c>
      <c r="AQ2317" s="37">
        <f t="shared" si="1638"/>
        <v>0</v>
      </c>
      <c r="AR2317" s="37">
        <f t="shared" si="1639"/>
        <v>0</v>
      </c>
      <c r="AS2317" s="37">
        <f t="shared" si="1640"/>
        <v>0</v>
      </c>
      <c r="AU2317">
        <v>27</v>
      </c>
      <c r="AV2317" s="37">
        <f t="shared" si="1641"/>
        <v>228.14811925953526</v>
      </c>
      <c r="AW2317" s="37">
        <f t="shared" si="1642"/>
        <v>81.769127349270249</v>
      </c>
      <c r="AX2317" s="37">
        <f t="shared" si="1643"/>
        <v>120.25279756288644</v>
      </c>
      <c r="AY2317" s="37">
        <f t="shared" si="1644"/>
        <v>430.19873484535992</v>
      </c>
      <c r="AZ2317" s="37">
        <f t="shared" si="1645"/>
        <v>43.317140661772612</v>
      </c>
      <c r="BA2317" s="37">
        <f t="shared" si="1646"/>
        <v>17.502855378813571</v>
      </c>
      <c r="BC2317">
        <v>27</v>
      </c>
      <c r="BD2317" s="37">
        <f>IF(Voorblad!$E$10=Rekenblad!BC2317,Rekenblad!AV2317,0)</f>
        <v>0</v>
      </c>
      <c r="BE2317" s="37">
        <f>IF(Voorblad!$E$10=Rekenblad!BC2317,Rekenblad!AW2317,0)</f>
        <v>0</v>
      </c>
      <c r="BF2317" s="37">
        <f>IF(Voorblad!$E$10=Rekenblad!BC2317,Rekenblad!AX2317,0)</f>
        <v>0</v>
      </c>
      <c r="BG2317" s="62">
        <f>IF(Voorblad!$E$10=Rekenblad!BC2317,Rekenblad!AY2317,0)</f>
        <v>0</v>
      </c>
      <c r="BH2317" s="37">
        <f>IF(Voorblad!$E$10=Rekenblad!BC2317,Rekenblad!AZ2317,0)</f>
        <v>0</v>
      </c>
      <c r="BI2317" s="37">
        <f>IF(Voorblad!$E$10=Rekenblad!BC2317,Rekenblad!BA2317,0)</f>
        <v>0</v>
      </c>
      <c r="BK2317">
        <v>27</v>
      </c>
      <c r="BL2317" s="37">
        <f>IF(Voorblad!$E$14=Rekenblad!$BL$2298,Rekenblad!BD2317,0)</f>
        <v>0</v>
      </c>
      <c r="BM2317" s="37">
        <f>IF(Voorblad!$E$14=Rekenblad!$BL$2298,Rekenblad!BE2317,0)</f>
        <v>0</v>
      </c>
      <c r="BN2317" s="37">
        <f>IF(Voorblad!$E$14=Rekenblad!$BL$2298,Rekenblad!BF2317,0)</f>
        <v>0</v>
      </c>
      <c r="BO2317" s="37">
        <f>IF(Voorblad!$E$14=Rekenblad!$BL$2298,Rekenblad!BG2317,0)</f>
        <v>0</v>
      </c>
      <c r="BP2317" s="37">
        <f>IF(Voorblad!$E$14=Rekenblad!$BL$2298,Rekenblad!BH2317,0)</f>
        <v>0</v>
      </c>
      <c r="BQ2317" s="37">
        <f>IF(Voorblad!$E$14=Rekenblad!$BL$2298,Rekenblad!BI2317,0)</f>
        <v>0</v>
      </c>
    </row>
    <row r="2318" spans="2:69" x14ac:dyDescent="0.25">
      <c r="B2318">
        <f>'Data TREND'!$CO$165</f>
        <v>28</v>
      </c>
      <c r="C2318" s="37">
        <f>'Data TREND'!CQ309</f>
        <v>233.51293394789982</v>
      </c>
      <c r="D2318" s="37">
        <f>'Data TREND'!CR309</f>
        <v>83.839233275089299</v>
      </c>
      <c r="E2318" s="37">
        <f>'Data TREND'!CS309</f>
        <v>124.66604713389044</v>
      </c>
      <c r="F2318" s="37">
        <f>'Data TREND'!CT309</f>
        <v>442.04811999151536</v>
      </c>
      <c r="G2318" s="37">
        <f>'Data TREND'!CU309</f>
        <v>43.148525419232939</v>
      </c>
      <c r="H2318" s="37">
        <f>'Data TREND'!CV309</f>
        <v>17.437619357654157</v>
      </c>
      <c r="J2318" s="37">
        <f t="shared" si="1623"/>
        <v>233.51293394789982</v>
      </c>
      <c r="K2318" s="37">
        <f t="shared" si="1624"/>
        <v>83.839233275089299</v>
      </c>
      <c r="L2318" s="37">
        <f t="shared" si="1625"/>
        <v>124.66604713389044</v>
      </c>
      <c r="M2318" s="37">
        <f t="shared" si="1626"/>
        <v>442.04811999151536</v>
      </c>
      <c r="N2318" s="37">
        <f t="shared" si="1627"/>
        <v>43.148525419232939</v>
      </c>
      <c r="O2318" s="37">
        <f t="shared" si="1628"/>
        <v>17.437619357654157</v>
      </c>
      <c r="Q2318">
        <f>'Data TREND'!$CO$165</f>
        <v>28</v>
      </c>
      <c r="R2318" s="37">
        <f>'Data TREND'!CX309</f>
        <v>283.34102550051898</v>
      </c>
      <c r="S2318" s="37">
        <f>'Data TREND'!CY309</f>
        <v>111.08349646832909</v>
      </c>
      <c r="T2318" s="37">
        <f>'Data TREND'!CZ309</f>
        <v>123.85578626180978</v>
      </c>
      <c r="U2318" s="37">
        <f>'Data TREND'!DA309</f>
        <v>518.47820812982832</v>
      </c>
      <c r="V2318" s="37">
        <f>'Data TREND'!DB309</f>
        <v>52.435298671604897</v>
      </c>
      <c r="W2318" s="37">
        <f>'Data TREND'!DC309</f>
        <v>21.451220130915107</v>
      </c>
      <c r="Y2318" s="37">
        <f t="shared" si="1629"/>
        <v>0</v>
      </c>
      <c r="Z2318" s="37">
        <f t="shared" si="1630"/>
        <v>0</v>
      </c>
      <c r="AA2318" s="37">
        <f t="shared" si="1631"/>
        <v>0</v>
      </c>
      <c r="AB2318" s="37">
        <f t="shared" si="1632"/>
        <v>0</v>
      </c>
      <c r="AC2318" s="37">
        <f t="shared" si="1633"/>
        <v>0</v>
      </c>
      <c r="AD2318" s="37">
        <f t="shared" si="1634"/>
        <v>0</v>
      </c>
      <c r="AF2318">
        <f>'Data TREND'!$CO$165</f>
        <v>28</v>
      </c>
      <c r="AG2318" s="37">
        <f>'Data TREND'!DE309</f>
        <v>334.60193147970335</v>
      </c>
      <c r="AH2318" s="37">
        <f>'Data TREND'!DF309</f>
        <v>115.02468473860453</v>
      </c>
      <c r="AI2318" s="37">
        <f>'Data TREND'!DG309</f>
        <v>126.43832167598107</v>
      </c>
      <c r="AJ2318" s="37">
        <f>'Data TREND'!DH309</f>
        <v>576.32530077272213</v>
      </c>
      <c r="AK2318" s="37">
        <f>'Data TREND'!DI309</f>
        <v>61.116826929354708</v>
      </c>
      <c r="AL2318" s="37">
        <f>'Data TREND'!DJ309</f>
        <v>25.177280483207788</v>
      </c>
      <c r="AN2318" s="37">
        <f t="shared" si="1635"/>
        <v>0</v>
      </c>
      <c r="AO2318" s="37">
        <f t="shared" si="1636"/>
        <v>0</v>
      </c>
      <c r="AP2318" s="37">
        <f t="shared" si="1637"/>
        <v>0</v>
      </c>
      <c r="AQ2318" s="37">
        <f t="shared" si="1638"/>
        <v>0</v>
      </c>
      <c r="AR2318" s="37">
        <f t="shared" si="1639"/>
        <v>0</v>
      </c>
      <c r="AS2318" s="37">
        <f t="shared" si="1640"/>
        <v>0</v>
      </c>
      <c r="AU2318">
        <v>28</v>
      </c>
      <c r="AV2318" s="37">
        <f t="shared" si="1641"/>
        <v>233.51293394789982</v>
      </c>
      <c r="AW2318" s="37">
        <f t="shared" si="1642"/>
        <v>83.839233275089299</v>
      </c>
      <c r="AX2318" s="37">
        <f t="shared" si="1643"/>
        <v>124.66604713389044</v>
      </c>
      <c r="AY2318" s="37">
        <f t="shared" si="1644"/>
        <v>442.04811999151536</v>
      </c>
      <c r="AZ2318" s="37">
        <f t="shared" si="1645"/>
        <v>43.148525419232939</v>
      </c>
      <c r="BA2318" s="37">
        <f t="shared" si="1646"/>
        <v>17.437619357654157</v>
      </c>
      <c r="BC2318">
        <v>28</v>
      </c>
      <c r="BD2318" s="37">
        <f>IF(Voorblad!$E$10=Rekenblad!BC2318,Rekenblad!AV2318,0)</f>
        <v>0</v>
      </c>
      <c r="BE2318" s="37">
        <f>IF(Voorblad!$E$10=Rekenblad!BC2318,Rekenblad!AW2318,0)</f>
        <v>0</v>
      </c>
      <c r="BF2318" s="37">
        <f>IF(Voorblad!$E$10=Rekenblad!BC2318,Rekenblad!AX2318,0)</f>
        <v>0</v>
      </c>
      <c r="BG2318" s="62">
        <f>IF(Voorblad!$E$10=Rekenblad!BC2318,Rekenblad!AY2318,0)</f>
        <v>0</v>
      </c>
      <c r="BH2318" s="37">
        <f>IF(Voorblad!$E$10=Rekenblad!BC2318,Rekenblad!AZ2318,0)</f>
        <v>0</v>
      </c>
      <c r="BI2318" s="37">
        <f>IF(Voorblad!$E$10=Rekenblad!BC2318,Rekenblad!BA2318,0)</f>
        <v>0</v>
      </c>
      <c r="BK2318">
        <v>28</v>
      </c>
      <c r="BL2318" s="37">
        <f>IF(Voorblad!$E$14=Rekenblad!$BL$2298,Rekenblad!BD2318,0)</f>
        <v>0</v>
      </c>
      <c r="BM2318" s="37">
        <f>IF(Voorblad!$E$14=Rekenblad!$BL$2298,Rekenblad!BE2318,0)</f>
        <v>0</v>
      </c>
      <c r="BN2318" s="37">
        <f>IF(Voorblad!$E$14=Rekenblad!$BL$2298,Rekenblad!BF2318,0)</f>
        <v>0</v>
      </c>
      <c r="BO2318" s="37">
        <f>IF(Voorblad!$E$14=Rekenblad!$BL$2298,Rekenblad!BG2318,0)</f>
        <v>0</v>
      </c>
      <c r="BP2318" s="37">
        <f>IF(Voorblad!$E$14=Rekenblad!$BL$2298,Rekenblad!BH2318,0)</f>
        <v>0</v>
      </c>
      <c r="BQ2318" s="37">
        <f>IF(Voorblad!$E$14=Rekenblad!$BL$2298,Rekenblad!BI2318,0)</f>
        <v>0</v>
      </c>
    </row>
    <row r="2319" spans="2:69" x14ac:dyDescent="0.25">
      <c r="B2319">
        <f>'Data TREND'!$CO$166</f>
        <v>29</v>
      </c>
      <c r="C2319" s="37">
        <f>'Data TREND'!CQ310</f>
        <v>238.87774863626439</v>
      </c>
      <c r="D2319" s="37">
        <f>'Data TREND'!CR310</f>
        <v>85.909339200908363</v>
      </c>
      <c r="E2319" s="37">
        <f>'Data TREND'!CS310</f>
        <v>129.07929670489443</v>
      </c>
      <c r="F2319" s="37">
        <f>'Data TREND'!CT310</f>
        <v>453.89750513767081</v>
      </c>
      <c r="G2319" s="37">
        <f>'Data TREND'!CU310</f>
        <v>42.979910176693274</v>
      </c>
      <c r="H2319" s="37">
        <f>'Data TREND'!CV310</f>
        <v>17.372383336494746</v>
      </c>
      <c r="J2319" s="37">
        <f t="shared" si="1623"/>
        <v>238.87774863626439</v>
      </c>
      <c r="K2319" s="37">
        <f t="shared" si="1624"/>
        <v>85.909339200908363</v>
      </c>
      <c r="L2319" s="37">
        <f t="shared" si="1625"/>
        <v>129.07929670489443</v>
      </c>
      <c r="M2319" s="37">
        <f t="shared" si="1626"/>
        <v>453.89750513767081</v>
      </c>
      <c r="N2319" s="37">
        <f t="shared" si="1627"/>
        <v>42.979910176693274</v>
      </c>
      <c r="O2319" s="37">
        <f t="shared" si="1628"/>
        <v>17.372383336494746</v>
      </c>
      <c r="Q2319">
        <f>'Data TREND'!$CO$166</f>
        <v>29</v>
      </c>
      <c r="R2319" s="37">
        <f>'Data TREND'!CX310</f>
        <v>289.60000826828326</v>
      </c>
      <c r="S2319" s="37">
        <f>'Data TREND'!CY310</f>
        <v>113.54953537243131</v>
      </c>
      <c r="T2319" s="37">
        <f>'Data TREND'!CZ310</f>
        <v>128.27946293151547</v>
      </c>
      <c r="U2319" s="37">
        <f>'Data TREND'!DA310</f>
        <v>531.62389664406669</v>
      </c>
      <c r="V2319" s="37">
        <f>'Data TREND'!DB310</f>
        <v>52.17992546502559</v>
      </c>
      <c r="W2319" s="37">
        <f>'Data TREND'!DC310</f>
        <v>21.344855405359301</v>
      </c>
      <c r="Y2319" s="37">
        <f t="shared" si="1629"/>
        <v>0</v>
      </c>
      <c r="Z2319" s="37">
        <f t="shared" si="1630"/>
        <v>0</v>
      </c>
      <c r="AA2319" s="37">
        <f t="shared" si="1631"/>
        <v>0</v>
      </c>
      <c r="AB2319" s="37">
        <f t="shared" si="1632"/>
        <v>0</v>
      </c>
      <c r="AC2319" s="37">
        <f t="shared" si="1633"/>
        <v>0</v>
      </c>
      <c r="AD2319" s="37">
        <f t="shared" si="1634"/>
        <v>0</v>
      </c>
      <c r="AF2319">
        <f>'Data TREND'!$CO$166</f>
        <v>29</v>
      </c>
      <c r="AG2319" s="37">
        <f>'Data TREND'!DE310</f>
        <v>341.69688040585623</v>
      </c>
      <c r="AH2319" s="37">
        <f>'Data TREND'!DF310</f>
        <v>117.53185975432081</v>
      </c>
      <c r="AI2319" s="37">
        <f>'Data TREND'!DG310</f>
        <v>130.81843697522686</v>
      </c>
      <c r="AJ2319" s="37">
        <f>'Data TREND'!DH310</f>
        <v>590.30416722039013</v>
      </c>
      <c r="AK2319" s="37">
        <f>'Data TREND'!DI310</f>
        <v>60.749781563031334</v>
      </c>
      <c r="AL2319" s="37">
        <f>'Data TREND'!DJ310</f>
        <v>25.021526142888607</v>
      </c>
      <c r="AN2319" s="37">
        <f t="shared" si="1635"/>
        <v>0</v>
      </c>
      <c r="AO2319" s="37">
        <f t="shared" si="1636"/>
        <v>0</v>
      </c>
      <c r="AP2319" s="37">
        <f t="shared" si="1637"/>
        <v>0</v>
      </c>
      <c r="AQ2319" s="37">
        <f t="shared" si="1638"/>
        <v>0</v>
      </c>
      <c r="AR2319" s="37">
        <f t="shared" si="1639"/>
        <v>0</v>
      </c>
      <c r="AS2319" s="37">
        <f t="shared" si="1640"/>
        <v>0</v>
      </c>
      <c r="AU2319">
        <v>29</v>
      </c>
      <c r="AV2319" s="37">
        <f t="shared" si="1641"/>
        <v>238.87774863626439</v>
      </c>
      <c r="AW2319" s="37">
        <f t="shared" si="1642"/>
        <v>85.909339200908363</v>
      </c>
      <c r="AX2319" s="37">
        <f t="shared" si="1643"/>
        <v>129.07929670489443</v>
      </c>
      <c r="AY2319" s="37">
        <f t="shared" si="1644"/>
        <v>453.89750513767081</v>
      </c>
      <c r="AZ2319" s="37">
        <f t="shared" si="1645"/>
        <v>42.979910176693274</v>
      </c>
      <c r="BA2319" s="37">
        <f t="shared" si="1646"/>
        <v>17.372383336494746</v>
      </c>
      <c r="BC2319">
        <v>29</v>
      </c>
      <c r="BD2319" s="37">
        <f>IF(Voorblad!$E$10=Rekenblad!BC2319,Rekenblad!AV2319,0)</f>
        <v>0</v>
      </c>
      <c r="BE2319" s="37">
        <f>IF(Voorblad!$E$10=Rekenblad!BC2319,Rekenblad!AW2319,0)</f>
        <v>0</v>
      </c>
      <c r="BF2319" s="37">
        <f>IF(Voorblad!$E$10=Rekenblad!BC2319,Rekenblad!AX2319,0)</f>
        <v>0</v>
      </c>
      <c r="BG2319" s="62">
        <f>IF(Voorblad!$E$10=Rekenblad!BC2319,Rekenblad!AY2319,0)</f>
        <v>0</v>
      </c>
      <c r="BH2319" s="37">
        <f>IF(Voorblad!$E$10=Rekenblad!BC2319,Rekenblad!AZ2319,0)</f>
        <v>0</v>
      </c>
      <c r="BI2319" s="37">
        <f>IF(Voorblad!$E$10=Rekenblad!BC2319,Rekenblad!BA2319,0)</f>
        <v>0</v>
      </c>
      <c r="BK2319">
        <v>29</v>
      </c>
      <c r="BL2319" s="37">
        <f>IF(Voorblad!$E$14=Rekenblad!$BL$2298,Rekenblad!BD2319,0)</f>
        <v>0</v>
      </c>
      <c r="BM2319" s="37">
        <f>IF(Voorblad!$E$14=Rekenblad!$BL$2298,Rekenblad!BE2319,0)</f>
        <v>0</v>
      </c>
      <c r="BN2319" s="37">
        <f>IF(Voorblad!$E$14=Rekenblad!$BL$2298,Rekenblad!BF2319,0)</f>
        <v>0</v>
      </c>
      <c r="BO2319" s="37">
        <f>IF(Voorblad!$E$14=Rekenblad!$BL$2298,Rekenblad!BG2319,0)</f>
        <v>0</v>
      </c>
      <c r="BP2319" s="37">
        <f>IF(Voorblad!$E$14=Rekenblad!$BL$2298,Rekenblad!BH2319,0)</f>
        <v>0</v>
      </c>
      <c r="BQ2319" s="37">
        <f>IF(Voorblad!$E$14=Rekenblad!$BL$2298,Rekenblad!BI2319,0)</f>
        <v>0</v>
      </c>
    </row>
    <row r="2320" spans="2:69" x14ac:dyDescent="0.25">
      <c r="B2320">
        <f>'Data TREND'!$CO$167</f>
        <v>30</v>
      </c>
      <c r="C2320" s="37">
        <f>'Data TREND'!CQ311</f>
        <v>244.24256332462895</v>
      </c>
      <c r="D2320" s="37">
        <f>'Data TREND'!CR311</f>
        <v>87.979445126727413</v>
      </c>
      <c r="E2320" s="37">
        <f>'Data TREND'!CS311</f>
        <v>133.49254627589843</v>
      </c>
      <c r="F2320" s="37">
        <f>'Data TREND'!CT311</f>
        <v>465.74689028382625</v>
      </c>
      <c r="G2320" s="37">
        <f>'Data TREND'!CU311</f>
        <v>42.811294934153608</v>
      </c>
      <c r="H2320" s="37">
        <f>'Data TREND'!CV311</f>
        <v>17.307147315335332</v>
      </c>
      <c r="J2320" s="37">
        <f t="shared" si="1623"/>
        <v>244.24256332462895</v>
      </c>
      <c r="K2320" s="37">
        <f t="shared" si="1624"/>
        <v>87.979445126727413</v>
      </c>
      <c r="L2320" s="37">
        <f t="shared" si="1625"/>
        <v>133.49254627589843</v>
      </c>
      <c r="M2320" s="37">
        <f t="shared" si="1626"/>
        <v>465.74689028382625</v>
      </c>
      <c r="N2320" s="37">
        <f t="shared" si="1627"/>
        <v>42.811294934153608</v>
      </c>
      <c r="O2320" s="37">
        <f t="shared" si="1628"/>
        <v>17.307147315335332</v>
      </c>
      <c r="Q2320">
        <f>'Data TREND'!$CO$167</f>
        <v>30</v>
      </c>
      <c r="R2320" s="37">
        <f>'Data TREND'!CX311</f>
        <v>295.85899103604754</v>
      </c>
      <c r="S2320" s="37">
        <f>'Data TREND'!CY311</f>
        <v>116.01557427653354</v>
      </c>
      <c r="T2320" s="37">
        <f>'Data TREND'!CZ311</f>
        <v>132.70313960122115</v>
      </c>
      <c r="U2320" s="37">
        <f>'Data TREND'!DA311</f>
        <v>544.76958515830484</v>
      </c>
      <c r="V2320" s="37">
        <f>'Data TREND'!DB311</f>
        <v>51.924552258446283</v>
      </c>
      <c r="W2320" s="37">
        <f>'Data TREND'!DC311</f>
        <v>21.238490679803494</v>
      </c>
      <c r="Y2320" s="37">
        <f t="shared" si="1629"/>
        <v>0</v>
      </c>
      <c r="Z2320" s="37">
        <f t="shared" si="1630"/>
        <v>0</v>
      </c>
      <c r="AA2320" s="37">
        <f t="shared" si="1631"/>
        <v>0</v>
      </c>
      <c r="AB2320" s="37">
        <f t="shared" si="1632"/>
        <v>0</v>
      </c>
      <c r="AC2320" s="37">
        <f t="shared" si="1633"/>
        <v>0</v>
      </c>
      <c r="AD2320" s="37">
        <f t="shared" si="1634"/>
        <v>0</v>
      </c>
      <c r="AF2320">
        <f>'Data TREND'!$CO$167</f>
        <v>30</v>
      </c>
      <c r="AG2320" s="37">
        <f>'Data TREND'!DE311</f>
        <v>348.79182933200912</v>
      </c>
      <c r="AH2320" s="37">
        <f>'Data TREND'!DF311</f>
        <v>120.03903477003708</v>
      </c>
      <c r="AI2320" s="37">
        <f>'Data TREND'!DG311</f>
        <v>135.19855227447263</v>
      </c>
      <c r="AJ2320" s="37">
        <f>'Data TREND'!DH311</f>
        <v>604.28303366805812</v>
      </c>
      <c r="AK2320" s="37">
        <f>'Data TREND'!DI311</f>
        <v>60.382736196707953</v>
      </c>
      <c r="AL2320" s="37">
        <f>'Data TREND'!DJ311</f>
        <v>24.865771802569427</v>
      </c>
      <c r="AN2320" s="37">
        <f t="shared" si="1635"/>
        <v>0</v>
      </c>
      <c r="AO2320" s="37">
        <f t="shared" si="1636"/>
        <v>0</v>
      </c>
      <c r="AP2320" s="37">
        <f t="shared" si="1637"/>
        <v>0</v>
      </c>
      <c r="AQ2320" s="37">
        <f t="shared" si="1638"/>
        <v>0</v>
      </c>
      <c r="AR2320" s="37">
        <f t="shared" si="1639"/>
        <v>0</v>
      </c>
      <c r="AS2320" s="37">
        <f t="shared" si="1640"/>
        <v>0</v>
      </c>
      <c r="AU2320">
        <v>30</v>
      </c>
      <c r="AV2320" s="37">
        <f t="shared" si="1641"/>
        <v>244.24256332462895</v>
      </c>
      <c r="AW2320" s="37">
        <f t="shared" si="1642"/>
        <v>87.979445126727413</v>
      </c>
      <c r="AX2320" s="37">
        <f t="shared" si="1643"/>
        <v>133.49254627589843</v>
      </c>
      <c r="AY2320" s="37">
        <f t="shared" si="1644"/>
        <v>465.74689028382625</v>
      </c>
      <c r="AZ2320" s="37">
        <f t="shared" si="1645"/>
        <v>42.811294934153608</v>
      </c>
      <c r="BA2320" s="37">
        <f t="shared" si="1646"/>
        <v>17.307147315335332</v>
      </c>
      <c r="BC2320">
        <v>30</v>
      </c>
      <c r="BD2320" s="37">
        <f>IF(Voorblad!$E$10=Rekenblad!BC2320,Rekenblad!AV2320,0)</f>
        <v>0</v>
      </c>
      <c r="BE2320" s="37">
        <f>IF(Voorblad!$E$10=Rekenblad!BC2320,Rekenblad!AW2320,0)</f>
        <v>0</v>
      </c>
      <c r="BF2320" s="37">
        <f>IF(Voorblad!$E$10=Rekenblad!BC2320,Rekenblad!AX2320,0)</f>
        <v>0</v>
      </c>
      <c r="BG2320" s="62">
        <f>IF(Voorblad!$E$10=Rekenblad!BC2320,Rekenblad!AY2320,0)</f>
        <v>0</v>
      </c>
      <c r="BH2320" s="37">
        <f>IF(Voorblad!$E$10=Rekenblad!BC2320,Rekenblad!AZ2320,0)</f>
        <v>0</v>
      </c>
      <c r="BI2320" s="37">
        <f>IF(Voorblad!$E$10=Rekenblad!BC2320,Rekenblad!BA2320,0)</f>
        <v>0</v>
      </c>
      <c r="BK2320">
        <v>30</v>
      </c>
      <c r="BL2320" s="37">
        <f>IF(Voorblad!$E$14=Rekenblad!$BL$2298,Rekenblad!BD2320,0)</f>
        <v>0</v>
      </c>
      <c r="BM2320" s="37">
        <f>IF(Voorblad!$E$14=Rekenblad!$BL$2298,Rekenblad!BE2320,0)</f>
        <v>0</v>
      </c>
      <c r="BN2320" s="37">
        <f>IF(Voorblad!$E$14=Rekenblad!$BL$2298,Rekenblad!BF2320,0)</f>
        <v>0</v>
      </c>
      <c r="BO2320" s="37">
        <f>IF(Voorblad!$E$14=Rekenblad!$BL$2298,Rekenblad!BG2320,0)</f>
        <v>0</v>
      </c>
      <c r="BP2320" s="37">
        <f>IF(Voorblad!$E$14=Rekenblad!$BL$2298,Rekenblad!BH2320,0)</f>
        <v>0</v>
      </c>
      <c r="BQ2320" s="37">
        <f>IF(Voorblad!$E$14=Rekenblad!$BL$2298,Rekenblad!BI2320,0)</f>
        <v>0</v>
      </c>
    </row>
    <row r="2321" spans="2:69" x14ac:dyDescent="0.25">
      <c r="B2321">
        <f>'Data TREND'!$CO$168</f>
        <v>31</v>
      </c>
      <c r="C2321" s="37">
        <f>'Data TREND'!CQ312</f>
        <v>249.60737801299351</v>
      </c>
      <c r="D2321" s="37">
        <f>'Data TREND'!CR312</f>
        <v>90.049551052546477</v>
      </c>
      <c r="E2321" s="37">
        <f>'Data TREND'!CS312</f>
        <v>137.90579584690241</v>
      </c>
      <c r="F2321" s="37">
        <f>'Data TREND'!CT312</f>
        <v>477.59627542998163</v>
      </c>
      <c r="G2321" s="37">
        <f>'Data TREND'!CU312</f>
        <v>42.642679691613935</v>
      </c>
      <c r="H2321" s="37">
        <f>'Data TREND'!CV312</f>
        <v>17.241911294175921</v>
      </c>
      <c r="J2321" s="37">
        <f t="shared" si="1623"/>
        <v>249.60737801299351</v>
      </c>
      <c r="K2321" s="37">
        <f t="shared" si="1624"/>
        <v>90.049551052546477</v>
      </c>
      <c r="L2321" s="37">
        <f t="shared" si="1625"/>
        <v>137.90579584690241</v>
      </c>
      <c r="M2321" s="37">
        <f t="shared" si="1626"/>
        <v>477.59627542998163</v>
      </c>
      <c r="N2321" s="37">
        <f t="shared" si="1627"/>
        <v>42.642679691613935</v>
      </c>
      <c r="O2321" s="37">
        <f t="shared" si="1628"/>
        <v>17.241911294175921</v>
      </c>
      <c r="Q2321">
        <f>'Data TREND'!$CO$168</f>
        <v>31</v>
      </c>
      <c r="R2321" s="37">
        <f>'Data TREND'!CX312</f>
        <v>302.11797380381188</v>
      </c>
      <c r="S2321" s="37">
        <f>'Data TREND'!CY312</f>
        <v>118.48161318063576</v>
      </c>
      <c r="T2321" s="37">
        <f>'Data TREND'!CZ312</f>
        <v>137.12681627092684</v>
      </c>
      <c r="U2321" s="37">
        <f>'Data TREND'!DA312</f>
        <v>557.91527367254309</v>
      </c>
      <c r="V2321" s="37">
        <f>'Data TREND'!DB312</f>
        <v>51.669179051866976</v>
      </c>
      <c r="W2321" s="37">
        <f>'Data TREND'!DC312</f>
        <v>21.132125954247687</v>
      </c>
      <c r="Y2321" s="37">
        <f t="shared" si="1629"/>
        <v>0</v>
      </c>
      <c r="Z2321" s="37">
        <f t="shared" si="1630"/>
        <v>0</v>
      </c>
      <c r="AA2321" s="37">
        <f t="shared" si="1631"/>
        <v>0</v>
      </c>
      <c r="AB2321" s="37">
        <f t="shared" si="1632"/>
        <v>0</v>
      </c>
      <c r="AC2321" s="37">
        <f t="shared" si="1633"/>
        <v>0</v>
      </c>
      <c r="AD2321" s="37">
        <f t="shared" si="1634"/>
        <v>0</v>
      </c>
      <c r="AF2321">
        <f>'Data TREND'!$CO$168</f>
        <v>31</v>
      </c>
      <c r="AG2321" s="37">
        <f>'Data TREND'!DE312</f>
        <v>355.88677825816205</v>
      </c>
      <c r="AH2321" s="37">
        <f>'Data TREND'!DF312</f>
        <v>122.54620978575333</v>
      </c>
      <c r="AI2321" s="37">
        <f>'Data TREND'!DG312</f>
        <v>139.57866757371841</v>
      </c>
      <c r="AJ2321" s="37">
        <f>'Data TREND'!DH312</f>
        <v>618.26190011572612</v>
      </c>
      <c r="AK2321" s="37">
        <f>'Data TREND'!DI312</f>
        <v>60.015690830384578</v>
      </c>
      <c r="AL2321" s="37">
        <f>'Data TREND'!DJ312</f>
        <v>24.710017462250249</v>
      </c>
      <c r="AN2321" s="37">
        <f t="shared" si="1635"/>
        <v>0</v>
      </c>
      <c r="AO2321" s="37">
        <f t="shared" si="1636"/>
        <v>0</v>
      </c>
      <c r="AP2321" s="37">
        <f t="shared" si="1637"/>
        <v>0</v>
      </c>
      <c r="AQ2321" s="37">
        <f t="shared" si="1638"/>
        <v>0</v>
      </c>
      <c r="AR2321" s="37">
        <f t="shared" si="1639"/>
        <v>0</v>
      </c>
      <c r="AS2321" s="37">
        <f t="shared" si="1640"/>
        <v>0</v>
      </c>
      <c r="AU2321">
        <v>31</v>
      </c>
      <c r="AV2321" s="37">
        <f t="shared" si="1641"/>
        <v>249.60737801299351</v>
      </c>
      <c r="AW2321" s="37">
        <f t="shared" si="1642"/>
        <v>90.049551052546477</v>
      </c>
      <c r="AX2321" s="37">
        <f t="shared" si="1643"/>
        <v>137.90579584690241</v>
      </c>
      <c r="AY2321" s="37">
        <f t="shared" si="1644"/>
        <v>477.59627542998163</v>
      </c>
      <c r="AZ2321" s="37">
        <f t="shared" si="1645"/>
        <v>42.642679691613935</v>
      </c>
      <c r="BA2321" s="37">
        <f t="shared" si="1646"/>
        <v>17.241911294175921</v>
      </c>
      <c r="BC2321">
        <v>31</v>
      </c>
      <c r="BD2321" s="37">
        <f>IF(Voorblad!$E$10=Rekenblad!BC2321,Rekenblad!AV2321,0)</f>
        <v>0</v>
      </c>
      <c r="BE2321" s="37">
        <f>IF(Voorblad!$E$10=Rekenblad!BC2321,Rekenblad!AW2321,0)</f>
        <v>0</v>
      </c>
      <c r="BF2321" s="37">
        <f>IF(Voorblad!$E$10=Rekenblad!BC2321,Rekenblad!AX2321,0)</f>
        <v>0</v>
      </c>
      <c r="BG2321" s="62">
        <f>IF(Voorblad!$E$10=Rekenblad!BC2321,Rekenblad!AY2321,0)</f>
        <v>0</v>
      </c>
      <c r="BH2321" s="37">
        <f>IF(Voorblad!$E$10=Rekenblad!BC2321,Rekenblad!AZ2321,0)</f>
        <v>0</v>
      </c>
      <c r="BI2321" s="37">
        <f>IF(Voorblad!$E$10=Rekenblad!BC2321,Rekenblad!BA2321,0)</f>
        <v>0</v>
      </c>
      <c r="BK2321">
        <v>31</v>
      </c>
      <c r="BL2321" s="37">
        <f>IF(Voorblad!$E$14=Rekenblad!$BL$2298,Rekenblad!BD2321,0)</f>
        <v>0</v>
      </c>
      <c r="BM2321" s="37">
        <f>IF(Voorblad!$E$14=Rekenblad!$BL$2298,Rekenblad!BE2321,0)</f>
        <v>0</v>
      </c>
      <c r="BN2321" s="37">
        <f>IF(Voorblad!$E$14=Rekenblad!$BL$2298,Rekenblad!BF2321,0)</f>
        <v>0</v>
      </c>
      <c r="BO2321" s="37">
        <f>IF(Voorblad!$E$14=Rekenblad!$BL$2298,Rekenblad!BG2321,0)</f>
        <v>0</v>
      </c>
      <c r="BP2321" s="37">
        <f>IF(Voorblad!$E$14=Rekenblad!$BL$2298,Rekenblad!BH2321,0)</f>
        <v>0</v>
      </c>
      <c r="BQ2321" s="37">
        <f>IF(Voorblad!$E$14=Rekenblad!$BL$2298,Rekenblad!BI2321,0)</f>
        <v>0</v>
      </c>
    </row>
    <row r="2322" spans="2:69" x14ac:dyDescent="0.25">
      <c r="B2322">
        <f>'Data TREND'!$CO$169</f>
        <v>32</v>
      </c>
      <c r="C2322" s="37">
        <f>'Data TREND'!CQ313</f>
        <v>254.97219270135807</v>
      </c>
      <c r="D2322" s="37">
        <f>'Data TREND'!CR313</f>
        <v>92.119656978365526</v>
      </c>
      <c r="E2322" s="37">
        <f>'Data TREND'!CS313</f>
        <v>142.31904541790641</v>
      </c>
      <c r="F2322" s="37">
        <f>'Data TREND'!CT313</f>
        <v>489.44566057613707</v>
      </c>
      <c r="G2322" s="37">
        <f>'Data TREND'!CU313</f>
        <v>42.47406444907427</v>
      </c>
      <c r="H2322" s="37">
        <f>'Data TREND'!CV313</f>
        <v>17.176675273016507</v>
      </c>
      <c r="J2322" s="37">
        <f t="shared" si="1623"/>
        <v>254.97219270135807</v>
      </c>
      <c r="K2322" s="37">
        <f t="shared" si="1624"/>
        <v>92.119656978365526</v>
      </c>
      <c r="L2322" s="37">
        <f t="shared" si="1625"/>
        <v>142.31904541790641</v>
      </c>
      <c r="M2322" s="37">
        <f t="shared" si="1626"/>
        <v>489.44566057613707</v>
      </c>
      <c r="N2322" s="37">
        <f t="shared" si="1627"/>
        <v>42.47406444907427</v>
      </c>
      <c r="O2322" s="37">
        <f t="shared" si="1628"/>
        <v>17.176675273016507</v>
      </c>
      <c r="Q2322">
        <f>'Data TREND'!$CO$169</f>
        <v>32</v>
      </c>
      <c r="R2322" s="37">
        <f>'Data TREND'!CX313</f>
        <v>308.3769565715761</v>
      </c>
      <c r="S2322" s="37">
        <f>'Data TREND'!CY313</f>
        <v>120.94765208473798</v>
      </c>
      <c r="T2322" s="37">
        <f>'Data TREND'!CZ313</f>
        <v>141.55049294063252</v>
      </c>
      <c r="U2322" s="37">
        <f>'Data TREND'!DA313</f>
        <v>571.06096218678135</v>
      </c>
      <c r="V2322" s="37">
        <f>'Data TREND'!DB313</f>
        <v>51.413805845287669</v>
      </c>
      <c r="W2322" s="37">
        <f>'Data TREND'!DC313</f>
        <v>21.025761228691881</v>
      </c>
      <c r="Y2322" s="37">
        <f t="shared" si="1629"/>
        <v>0</v>
      </c>
      <c r="Z2322" s="37">
        <f t="shared" si="1630"/>
        <v>0</v>
      </c>
      <c r="AA2322" s="37">
        <f t="shared" si="1631"/>
        <v>0</v>
      </c>
      <c r="AB2322" s="37">
        <f t="shared" si="1632"/>
        <v>0</v>
      </c>
      <c r="AC2322" s="37">
        <f t="shared" si="1633"/>
        <v>0</v>
      </c>
      <c r="AD2322" s="37">
        <f t="shared" si="1634"/>
        <v>0</v>
      </c>
      <c r="AF2322">
        <f>'Data TREND'!$CO$169</f>
        <v>32</v>
      </c>
      <c r="AG2322" s="37">
        <f>'Data TREND'!DE313</f>
        <v>362.98172718431488</v>
      </c>
      <c r="AH2322" s="37">
        <f>'Data TREND'!DF313</f>
        <v>125.0533848014696</v>
      </c>
      <c r="AI2322" s="37">
        <f>'Data TREND'!DG313</f>
        <v>143.95878287296418</v>
      </c>
      <c r="AJ2322" s="37">
        <f>'Data TREND'!DH313</f>
        <v>632.24076656339412</v>
      </c>
      <c r="AK2322" s="37">
        <f>'Data TREND'!DI313</f>
        <v>59.648645464061197</v>
      </c>
      <c r="AL2322" s="37">
        <f>'Data TREND'!DJ313</f>
        <v>24.554263121931069</v>
      </c>
      <c r="AN2322" s="37">
        <f t="shared" si="1635"/>
        <v>0</v>
      </c>
      <c r="AO2322" s="37">
        <f t="shared" si="1636"/>
        <v>0</v>
      </c>
      <c r="AP2322" s="37">
        <f t="shared" si="1637"/>
        <v>0</v>
      </c>
      <c r="AQ2322" s="37">
        <f t="shared" si="1638"/>
        <v>0</v>
      </c>
      <c r="AR2322" s="37">
        <f t="shared" si="1639"/>
        <v>0</v>
      </c>
      <c r="AS2322" s="37">
        <f t="shared" si="1640"/>
        <v>0</v>
      </c>
      <c r="AU2322">
        <v>32</v>
      </c>
      <c r="AV2322" s="37">
        <f t="shared" si="1641"/>
        <v>254.97219270135807</v>
      </c>
      <c r="AW2322" s="37">
        <f t="shared" si="1642"/>
        <v>92.119656978365526</v>
      </c>
      <c r="AX2322" s="37">
        <f t="shared" si="1643"/>
        <v>142.31904541790641</v>
      </c>
      <c r="AY2322" s="37">
        <f t="shared" si="1644"/>
        <v>489.44566057613707</v>
      </c>
      <c r="AZ2322" s="37">
        <f t="shared" si="1645"/>
        <v>42.47406444907427</v>
      </c>
      <c r="BA2322" s="37">
        <f t="shared" si="1646"/>
        <v>17.176675273016507</v>
      </c>
      <c r="BC2322">
        <v>32</v>
      </c>
      <c r="BD2322" s="37">
        <f>IF(Voorblad!$E$10=Rekenblad!BC2322,Rekenblad!AV2322,0)</f>
        <v>0</v>
      </c>
      <c r="BE2322" s="37">
        <f>IF(Voorblad!$E$10=Rekenblad!BC2322,Rekenblad!AW2322,0)</f>
        <v>0</v>
      </c>
      <c r="BF2322" s="37">
        <f>IF(Voorblad!$E$10=Rekenblad!BC2322,Rekenblad!AX2322,0)</f>
        <v>0</v>
      </c>
      <c r="BG2322" s="62">
        <f>IF(Voorblad!$E$10=Rekenblad!BC2322,Rekenblad!AY2322,0)</f>
        <v>0</v>
      </c>
      <c r="BH2322" s="37">
        <f>IF(Voorblad!$E$10=Rekenblad!BC2322,Rekenblad!AZ2322,0)</f>
        <v>0</v>
      </c>
      <c r="BI2322" s="37">
        <f>IF(Voorblad!$E$10=Rekenblad!BC2322,Rekenblad!BA2322,0)</f>
        <v>0</v>
      </c>
      <c r="BK2322">
        <v>32</v>
      </c>
      <c r="BL2322" s="37">
        <f>IF(Voorblad!$E$14=Rekenblad!$BL$2298,Rekenblad!BD2322,0)</f>
        <v>0</v>
      </c>
      <c r="BM2322" s="37">
        <f>IF(Voorblad!$E$14=Rekenblad!$BL$2298,Rekenblad!BE2322,0)</f>
        <v>0</v>
      </c>
      <c r="BN2322" s="37">
        <f>IF(Voorblad!$E$14=Rekenblad!$BL$2298,Rekenblad!BF2322,0)</f>
        <v>0</v>
      </c>
      <c r="BO2322" s="37">
        <f>IF(Voorblad!$E$14=Rekenblad!$BL$2298,Rekenblad!BG2322,0)</f>
        <v>0</v>
      </c>
      <c r="BP2322" s="37">
        <f>IF(Voorblad!$E$14=Rekenblad!$BL$2298,Rekenblad!BH2322,0)</f>
        <v>0</v>
      </c>
      <c r="BQ2322" s="37">
        <f>IF(Voorblad!$E$14=Rekenblad!$BL$2298,Rekenblad!BI2322,0)</f>
        <v>0</v>
      </c>
    </row>
    <row r="2323" spans="2:69" x14ac:dyDescent="0.25">
      <c r="B2323">
        <f>'Data TREND'!$CO$170</f>
        <v>33</v>
      </c>
      <c r="C2323" s="37">
        <f>'Data TREND'!CQ314</f>
        <v>260.33700738972266</v>
      </c>
      <c r="D2323" s="37">
        <f>'Data TREND'!CR314</f>
        <v>94.189762904184576</v>
      </c>
      <c r="E2323" s="37">
        <f>'Data TREND'!CS314</f>
        <v>146.73229498891041</v>
      </c>
      <c r="F2323" s="37">
        <f>'Data TREND'!CT314</f>
        <v>501.29504572229251</v>
      </c>
      <c r="G2323" s="37">
        <f>'Data TREND'!CU314</f>
        <v>42.305449206534604</v>
      </c>
      <c r="H2323" s="37">
        <f>'Data TREND'!CV314</f>
        <v>17.111439251857092</v>
      </c>
      <c r="J2323" s="37">
        <f t="shared" si="1623"/>
        <v>260.33700738972266</v>
      </c>
      <c r="K2323" s="37">
        <f t="shared" si="1624"/>
        <v>94.189762904184576</v>
      </c>
      <c r="L2323" s="37">
        <f t="shared" si="1625"/>
        <v>146.73229498891041</v>
      </c>
      <c r="M2323" s="37">
        <f t="shared" si="1626"/>
        <v>501.29504572229251</v>
      </c>
      <c r="N2323" s="37">
        <f t="shared" si="1627"/>
        <v>42.305449206534604</v>
      </c>
      <c r="O2323" s="37">
        <f t="shared" si="1628"/>
        <v>17.111439251857092</v>
      </c>
      <c r="Q2323">
        <f>'Data TREND'!$CO$170</f>
        <v>33</v>
      </c>
      <c r="R2323" s="37">
        <f>'Data TREND'!CX314</f>
        <v>314.63593933934044</v>
      </c>
      <c r="S2323" s="37">
        <f>'Data TREND'!CY314</f>
        <v>123.4136909888402</v>
      </c>
      <c r="T2323" s="37">
        <f>'Data TREND'!CZ314</f>
        <v>145.97416961033821</v>
      </c>
      <c r="U2323" s="37">
        <f>'Data TREND'!DA314</f>
        <v>584.20665070101961</v>
      </c>
      <c r="V2323" s="37">
        <f>'Data TREND'!DB314</f>
        <v>51.158432638708369</v>
      </c>
      <c r="W2323" s="37">
        <f>'Data TREND'!DC314</f>
        <v>20.919396503136074</v>
      </c>
      <c r="Y2323" s="37">
        <f t="shared" si="1629"/>
        <v>0</v>
      </c>
      <c r="Z2323" s="37">
        <f t="shared" si="1630"/>
        <v>0</v>
      </c>
      <c r="AA2323" s="37">
        <f t="shared" si="1631"/>
        <v>0</v>
      </c>
      <c r="AB2323" s="37">
        <f t="shared" si="1632"/>
        <v>0</v>
      </c>
      <c r="AC2323" s="37">
        <f t="shared" si="1633"/>
        <v>0</v>
      </c>
      <c r="AD2323" s="37">
        <f t="shared" si="1634"/>
        <v>0</v>
      </c>
      <c r="AF2323">
        <f>'Data TREND'!$CO$170</f>
        <v>33</v>
      </c>
      <c r="AG2323" s="37">
        <f>'Data TREND'!DE314</f>
        <v>370.07667611046782</v>
      </c>
      <c r="AH2323" s="37">
        <f>'Data TREND'!DF314</f>
        <v>127.56055981718588</v>
      </c>
      <c r="AI2323" s="37">
        <f>'Data TREND'!DG314</f>
        <v>148.33889817220995</v>
      </c>
      <c r="AJ2323" s="37">
        <f>'Data TREND'!DH314</f>
        <v>646.21963301106211</v>
      </c>
      <c r="AK2323" s="37">
        <f>'Data TREND'!DI314</f>
        <v>59.281600097737822</v>
      </c>
      <c r="AL2323" s="37">
        <f>'Data TREND'!DJ314</f>
        <v>24.398508781611888</v>
      </c>
      <c r="AN2323" s="37">
        <f t="shared" si="1635"/>
        <v>0</v>
      </c>
      <c r="AO2323" s="37">
        <f t="shared" si="1636"/>
        <v>0</v>
      </c>
      <c r="AP2323" s="37">
        <f t="shared" si="1637"/>
        <v>0</v>
      </c>
      <c r="AQ2323" s="37">
        <f t="shared" si="1638"/>
        <v>0</v>
      </c>
      <c r="AR2323" s="37">
        <f t="shared" si="1639"/>
        <v>0</v>
      </c>
      <c r="AS2323" s="37">
        <f t="shared" si="1640"/>
        <v>0</v>
      </c>
      <c r="AU2323">
        <v>33</v>
      </c>
      <c r="AV2323" s="37">
        <f t="shared" si="1641"/>
        <v>260.33700738972266</v>
      </c>
      <c r="AW2323" s="37">
        <f t="shared" si="1642"/>
        <v>94.189762904184576</v>
      </c>
      <c r="AX2323" s="37">
        <f t="shared" si="1643"/>
        <v>146.73229498891041</v>
      </c>
      <c r="AY2323" s="37">
        <f t="shared" si="1644"/>
        <v>501.29504572229251</v>
      </c>
      <c r="AZ2323" s="37">
        <f t="shared" si="1645"/>
        <v>42.305449206534604</v>
      </c>
      <c r="BA2323" s="37">
        <f t="shared" si="1646"/>
        <v>17.111439251857092</v>
      </c>
      <c r="BC2323">
        <v>33</v>
      </c>
      <c r="BD2323" s="37">
        <f>IF(Voorblad!$E$10=Rekenblad!BC2323,Rekenblad!AV2323,0)</f>
        <v>0</v>
      </c>
      <c r="BE2323" s="37">
        <f>IF(Voorblad!$E$10=Rekenblad!BC2323,Rekenblad!AW2323,0)</f>
        <v>0</v>
      </c>
      <c r="BF2323" s="37">
        <f>IF(Voorblad!$E$10=Rekenblad!BC2323,Rekenblad!AX2323,0)</f>
        <v>0</v>
      </c>
      <c r="BG2323" s="62">
        <f>IF(Voorblad!$E$10=Rekenblad!BC2323,Rekenblad!AY2323,0)</f>
        <v>0</v>
      </c>
      <c r="BH2323" s="37">
        <f>IF(Voorblad!$E$10=Rekenblad!BC2323,Rekenblad!AZ2323,0)</f>
        <v>0</v>
      </c>
      <c r="BI2323" s="37">
        <f>IF(Voorblad!$E$10=Rekenblad!BC2323,Rekenblad!BA2323,0)</f>
        <v>0</v>
      </c>
      <c r="BK2323">
        <v>33</v>
      </c>
      <c r="BL2323" s="37">
        <f>IF(Voorblad!$E$14=Rekenblad!$BL$2298,Rekenblad!BD2323,0)</f>
        <v>0</v>
      </c>
      <c r="BM2323" s="37">
        <f>IF(Voorblad!$E$14=Rekenblad!$BL$2298,Rekenblad!BE2323,0)</f>
        <v>0</v>
      </c>
      <c r="BN2323" s="37">
        <f>IF(Voorblad!$E$14=Rekenblad!$BL$2298,Rekenblad!BF2323,0)</f>
        <v>0</v>
      </c>
      <c r="BO2323" s="37">
        <f>IF(Voorblad!$E$14=Rekenblad!$BL$2298,Rekenblad!BG2323,0)</f>
        <v>0</v>
      </c>
      <c r="BP2323" s="37">
        <f>IF(Voorblad!$E$14=Rekenblad!$BL$2298,Rekenblad!BH2323,0)</f>
        <v>0</v>
      </c>
      <c r="BQ2323" s="37">
        <f>IF(Voorblad!$E$14=Rekenblad!$BL$2298,Rekenblad!BI2323,0)</f>
        <v>0</v>
      </c>
    </row>
    <row r="2324" spans="2:69" x14ac:dyDescent="0.25">
      <c r="B2324">
        <f>'Data TREND'!$CO$171</f>
        <v>34</v>
      </c>
      <c r="C2324" s="37">
        <f>'Data TREND'!CQ315</f>
        <v>265.70182207808716</v>
      </c>
      <c r="D2324" s="37">
        <f>'Data TREND'!CR315</f>
        <v>96.25986883000364</v>
      </c>
      <c r="E2324" s="37">
        <f>'Data TREND'!CS315</f>
        <v>151.14554455991438</v>
      </c>
      <c r="F2324" s="37">
        <f>'Data TREND'!CT315</f>
        <v>513.1444308684479</v>
      </c>
      <c r="G2324" s="37">
        <f>'Data TREND'!CU315</f>
        <v>42.136833963994931</v>
      </c>
      <c r="H2324" s="37">
        <f>'Data TREND'!CV315</f>
        <v>17.046203230697678</v>
      </c>
      <c r="J2324" s="37">
        <f t="shared" si="1623"/>
        <v>265.70182207808716</v>
      </c>
      <c r="K2324" s="37">
        <f t="shared" si="1624"/>
        <v>96.25986883000364</v>
      </c>
      <c r="L2324" s="37">
        <f t="shared" si="1625"/>
        <v>151.14554455991438</v>
      </c>
      <c r="M2324" s="37">
        <f t="shared" si="1626"/>
        <v>513.1444308684479</v>
      </c>
      <c r="N2324" s="37">
        <f t="shared" si="1627"/>
        <v>42.136833963994931</v>
      </c>
      <c r="O2324" s="37">
        <f t="shared" si="1628"/>
        <v>17.046203230697678</v>
      </c>
      <c r="Q2324">
        <f>'Data TREND'!$CO$171</f>
        <v>34</v>
      </c>
      <c r="R2324" s="37">
        <f>'Data TREND'!CX315</f>
        <v>320.89492210710472</v>
      </c>
      <c r="S2324" s="37">
        <f>'Data TREND'!CY315</f>
        <v>125.87972989294242</v>
      </c>
      <c r="T2324" s="37">
        <f>'Data TREND'!CZ315</f>
        <v>150.39784628004389</v>
      </c>
      <c r="U2324" s="37">
        <f>'Data TREND'!DA315</f>
        <v>597.35233921525787</v>
      </c>
      <c r="V2324" s="37">
        <f>'Data TREND'!DB315</f>
        <v>50.903059432129062</v>
      </c>
      <c r="W2324" s="37">
        <f>'Data TREND'!DC315</f>
        <v>20.813031777580267</v>
      </c>
      <c r="Y2324" s="37">
        <f t="shared" si="1629"/>
        <v>0</v>
      </c>
      <c r="Z2324" s="37">
        <f t="shared" si="1630"/>
        <v>0</v>
      </c>
      <c r="AA2324" s="37">
        <f t="shared" si="1631"/>
        <v>0</v>
      </c>
      <c r="AB2324" s="37">
        <f t="shared" si="1632"/>
        <v>0</v>
      </c>
      <c r="AC2324" s="37">
        <f t="shared" si="1633"/>
        <v>0</v>
      </c>
      <c r="AD2324" s="37">
        <f t="shared" si="1634"/>
        <v>0</v>
      </c>
      <c r="AF2324">
        <f>'Data TREND'!$CO$171</f>
        <v>34</v>
      </c>
      <c r="AG2324" s="37">
        <f>'Data TREND'!DE315</f>
        <v>377.1716250366207</v>
      </c>
      <c r="AH2324" s="37">
        <f>'Data TREND'!DF315</f>
        <v>130.06773483290215</v>
      </c>
      <c r="AI2324" s="37">
        <f>'Data TREND'!DG315</f>
        <v>152.71901347145572</v>
      </c>
      <c r="AJ2324" s="37">
        <f>'Data TREND'!DH315</f>
        <v>660.19849945873011</v>
      </c>
      <c r="AK2324" s="37">
        <f>'Data TREND'!DI315</f>
        <v>58.914554731414441</v>
      </c>
      <c r="AL2324" s="37">
        <f>'Data TREND'!DJ315</f>
        <v>24.242754441292707</v>
      </c>
      <c r="AN2324" s="37">
        <f t="shared" si="1635"/>
        <v>0</v>
      </c>
      <c r="AO2324" s="37">
        <f t="shared" si="1636"/>
        <v>0</v>
      </c>
      <c r="AP2324" s="37">
        <f t="shared" si="1637"/>
        <v>0</v>
      </c>
      <c r="AQ2324" s="37">
        <f t="shared" si="1638"/>
        <v>0</v>
      </c>
      <c r="AR2324" s="37">
        <f t="shared" si="1639"/>
        <v>0</v>
      </c>
      <c r="AS2324" s="37">
        <f t="shared" si="1640"/>
        <v>0</v>
      </c>
      <c r="AU2324">
        <v>34</v>
      </c>
      <c r="AV2324" s="37">
        <f t="shared" si="1641"/>
        <v>265.70182207808716</v>
      </c>
      <c r="AW2324" s="37">
        <f t="shared" si="1642"/>
        <v>96.25986883000364</v>
      </c>
      <c r="AX2324" s="37">
        <f t="shared" si="1643"/>
        <v>151.14554455991438</v>
      </c>
      <c r="AY2324" s="37">
        <f t="shared" si="1644"/>
        <v>513.1444308684479</v>
      </c>
      <c r="AZ2324" s="37">
        <f t="shared" si="1645"/>
        <v>42.136833963994931</v>
      </c>
      <c r="BA2324" s="37">
        <f t="shared" si="1646"/>
        <v>17.046203230697678</v>
      </c>
      <c r="BC2324">
        <v>34</v>
      </c>
      <c r="BD2324" s="37">
        <f>IF(Voorblad!$E$10=Rekenblad!BC2324,Rekenblad!AV2324,0)</f>
        <v>0</v>
      </c>
      <c r="BE2324" s="37">
        <f>IF(Voorblad!$E$10=Rekenblad!BC2324,Rekenblad!AW2324,0)</f>
        <v>0</v>
      </c>
      <c r="BF2324" s="37">
        <f>IF(Voorblad!$E$10=Rekenblad!BC2324,Rekenblad!AX2324,0)</f>
        <v>0</v>
      </c>
      <c r="BG2324" s="62">
        <f>IF(Voorblad!$E$10=Rekenblad!BC2324,Rekenblad!AY2324,0)</f>
        <v>0</v>
      </c>
      <c r="BH2324" s="37">
        <f>IF(Voorblad!$E$10=Rekenblad!BC2324,Rekenblad!AZ2324,0)</f>
        <v>0</v>
      </c>
      <c r="BI2324" s="37">
        <f>IF(Voorblad!$E$10=Rekenblad!BC2324,Rekenblad!BA2324,0)</f>
        <v>0</v>
      </c>
      <c r="BK2324">
        <v>34</v>
      </c>
      <c r="BL2324" s="37">
        <f>IF(Voorblad!$E$14=Rekenblad!$BL$2298,Rekenblad!BD2324,0)</f>
        <v>0</v>
      </c>
      <c r="BM2324" s="37">
        <f>IF(Voorblad!$E$14=Rekenblad!$BL$2298,Rekenblad!BE2324,0)</f>
        <v>0</v>
      </c>
      <c r="BN2324" s="37">
        <f>IF(Voorblad!$E$14=Rekenblad!$BL$2298,Rekenblad!BF2324,0)</f>
        <v>0</v>
      </c>
      <c r="BO2324" s="37">
        <f>IF(Voorblad!$E$14=Rekenblad!$BL$2298,Rekenblad!BG2324,0)</f>
        <v>0</v>
      </c>
      <c r="BP2324" s="37">
        <f>IF(Voorblad!$E$14=Rekenblad!$BL$2298,Rekenblad!BH2324,0)</f>
        <v>0</v>
      </c>
      <c r="BQ2324" s="37">
        <f>IF(Voorblad!$E$14=Rekenblad!$BL$2298,Rekenblad!BI2324,0)</f>
        <v>0</v>
      </c>
    </row>
    <row r="2325" spans="2:69" x14ac:dyDescent="0.25">
      <c r="B2325">
        <f>'Data TREND'!$CO$172</f>
        <v>35</v>
      </c>
      <c r="C2325" s="37">
        <f>'Data TREND'!CQ316</f>
        <v>271.06663676645178</v>
      </c>
      <c r="D2325" s="37">
        <f>'Data TREND'!CR316</f>
        <v>98.32997475582269</v>
      </c>
      <c r="E2325" s="37">
        <f>'Data TREND'!CS316</f>
        <v>155.55879413091839</v>
      </c>
      <c r="F2325" s="37">
        <f>'Data TREND'!CT316</f>
        <v>524.99381601460334</v>
      </c>
      <c r="G2325" s="37">
        <f>'Data TREND'!CU316</f>
        <v>41.968218721455266</v>
      </c>
      <c r="H2325" s="37">
        <f>'Data TREND'!CV316</f>
        <v>16.980967209538267</v>
      </c>
      <c r="J2325" s="37">
        <f t="shared" si="1623"/>
        <v>271.06663676645178</v>
      </c>
      <c r="K2325" s="37">
        <f t="shared" si="1624"/>
        <v>98.32997475582269</v>
      </c>
      <c r="L2325" s="37">
        <f t="shared" si="1625"/>
        <v>155.55879413091839</v>
      </c>
      <c r="M2325" s="37">
        <f t="shared" si="1626"/>
        <v>524.99381601460334</v>
      </c>
      <c r="N2325" s="37">
        <f t="shared" si="1627"/>
        <v>41.968218721455266</v>
      </c>
      <c r="O2325" s="37">
        <f t="shared" si="1628"/>
        <v>16.980967209538267</v>
      </c>
      <c r="Q2325">
        <f>'Data TREND'!$CO$172</f>
        <v>35</v>
      </c>
      <c r="R2325" s="37">
        <f>'Data TREND'!CX316</f>
        <v>327.153904874869</v>
      </c>
      <c r="S2325" s="37">
        <f>'Data TREND'!CY316</f>
        <v>128.34576879704466</v>
      </c>
      <c r="T2325" s="37">
        <f>'Data TREND'!CZ316</f>
        <v>154.82152294974958</v>
      </c>
      <c r="U2325" s="37">
        <f>'Data TREND'!DA316</f>
        <v>610.49802772949602</v>
      </c>
      <c r="V2325" s="37">
        <f>'Data TREND'!DB316</f>
        <v>50.647686225549755</v>
      </c>
      <c r="W2325" s="37">
        <f>'Data TREND'!DC316</f>
        <v>20.706667052024461</v>
      </c>
      <c r="Y2325" s="37">
        <f t="shared" si="1629"/>
        <v>0</v>
      </c>
      <c r="Z2325" s="37">
        <f t="shared" si="1630"/>
        <v>0</v>
      </c>
      <c r="AA2325" s="37">
        <f t="shared" si="1631"/>
        <v>0</v>
      </c>
      <c r="AB2325" s="37">
        <f t="shared" si="1632"/>
        <v>0</v>
      </c>
      <c r="AC2325" s="37">
        <f t="shared" si="1633"/>
        <v>0</v>
      </c>
      <c r="AD2325" s="37">
        <f t="shared" si="1634"/>
        <v>0</v>
      </c>
      <c r="AF2325">
        <f>'Data TREND'!$CO$172</f>
        <v>35</v>
      </c>
      <c r="AG2325" s="37">
        <f>'Data TREND'!DE316</f>
        <v>384.26657396277358</v>
      </c>
      <c r="AH2325" s="37">
        <f>'Data TREND'!DF316</f>
        <v>132.5749098486184</v>
      </c>
      <c r="AI2325" s="37">
        <f>'Data TREND'!DG316</f>
        <v>157.0991287707015</v>
      </c>
      <c r="AJ2325" s="37">
        <f>'Data TREND'!DH316</f>
        <v>674.17736590639811</v>
      </c>
      <c r="AK2325" s="37">
        <f>'Data TREND'!DI316</f>
        <v>58.547509365091067</v>
      </c>
      <c r="AL2325" s="37">
        <f>'Data TREND'!DJ316</f>
        <v>24.087000100973526</v>
      </c>
      <c r="AN2325" s="37">
        <f t="shared" si="1635"/>
        <v>0</v>
      </c>
      <c r="AO2325" s="37">
        <f t="shared" si="1636"/>
        <v>0</v>
      </c>
      <c r="AP2325" s="37">
        <f t="shared" si="1637"/>
        <v>0</v>
      </c>
      <c r="AQ2325" s="37">
        <f t="shared" si="1638"/>
        <v>0</v>
      </c>
      <c r="AR2325" s="37">
        <f t="shared" si="1639"/>
        <v>0</v>
      </c>
      <c r="AS2325" s="37">
        <f t="shared" si="1640"/>
        <v>0</v>
      </c>
      <c r="AU2325">
        <v>35</v>
      </c>
      <c r="AV2325" s="37">
        <f t="shared" si="1641"/>
        <v>271.06663676645178</v>
      </c>
      <c r="AW2325" s="37">
        <f t="shared" si="1642"/>
        <v>98.32997475582269</v>
      </c>
      <c r="AX2325" s="37">
        <f t="shared" si="1643"/>
        <v>155.55879413091839</v>
      </c>
      <c r="AY2325" s="37">
        <f t="shared" si="1644"/>
        <v>524.99381601460334</v>
      </c>
      <c r="AZ2325" s="37">
        <f t="shared" si="1645"/>
        <v>41.968218721455266</v>
      </c>
      <c r="BA2325" s="37">
        <f t="shared" si="1646"/>
        <v>16.980967209538267</v>
      </c>
      <c r="BC2325">
        <v>35</v>
      </c>
      <c r="BD2325" s="37">
        <f>IF(Voorblad!$E$10=Rekenblad!BC2325,Rekenblad!AV2325,0)</f>
        <v>0</v>
      </c>
      <c r="BE2325" s="37">
        <f>IF(Voorblad!$E$10=Rekenblad!BC2325,Rekenblad!AW2325,0)</f>
        <v>0</v>
      </c>
      <c r="BF2325" s="37">
        <f>IF(Voorblad!$E$10=Rekenblad!BC2325,Rekenblad!AX2325,0)</f>
        <v>0</v>
      </c>
      <c r="BG2325" s="62">
        <f>IF(Voorblad!$E$10=Rekenblad!BC2325,Rekenblad!AY2325,0)</f>
        <v>0</v>
      </c>
      <c r="BH2325" s="37">
        <f>IF(Voorblad!$E$10=Rekenblad!BC2325,Rekenblad!AZ2325,0)</f>
        <v>0</v>
      </c>
      <c r="BI2325" s="37">
        <f>IF(Voorblad!$E$10=Rekenblad!BC2325,Rekenblad!BA2325,0)</f>
        <v>0</v>
      </c>
      <c r="BK2325">
        <v>35</v>
      </c>
      <c r="BL2325" s="37">
        <f>IF(Voorblad!$E$14=Rekenblad!$BL$2298,Rekenblad!BD2325,0)</f>
        <v>0</v>
      </c>
      <c r="BM2325" s="37">
        <f>IF(Voorblad!$E$14=Rekenblad!$BL$2298,Rekenblad!BE2325,0)</f>
        <v>0</v>
      </c>
      <c r="BN2325" s="37">
        <f>IF(Voorblad!$E$14=Rekenblad!$BL$2298,Rekenblad!BF2325,0)</f>
        <v>0</v>
      </c>
      <c r="BO2325" s="37">
        <f>IF(Voorblad!$E$14=Rekenblad!$BL$2298,Rekenblad!BG2325,0)</f>
        <v>0</v>
      </c>
      <c r="BP2325" s="37">
        <f>IF(Voorblad!$E$14=Rekenblad!$BL$2298,Rekenblad!BH2325,0)</f>
        <v>0</v>
      </c>
      <c r="BQ2325" s="37">
        <f>IF(Voorblad!$E$14=Rekenblad!$BL$2298,Rekenblad!BI2325,0)</f>
        <v>0</v>
      </c>
    </row>
    <row r="2326" spans="2:69" x14ac:dyDescent="0.25">
      <c r="B2326">
        <f>'Data TREND'!$CO$173</f>
        <v>36</v>
      </c>
      <c r="C2326" s="37">
        <f>'Data TREND'!CQ317</f>
        <v>276.43145145481628</v>
      </c>
      <c r="D2326" s="37">
        <f>'Data TREND'!CR317</f>
        <v>100.40008068164175</v>
      </c>
      <c r="E2326" s="37">
        <f>'Data TREND'!CS317</f>
        <v>159.97204370192239</v>
      </c>
      <c r="F2326" s="37">
        <f>'Data TREND'!CT317</f>
        <v>536.84320116075878</v>
      </c>
      <c r="G2326" s="37">
        <f>'Data TREND'!CU317</f>
        <v>41.7996034789156</v>
      </c>
      <c r="H2326" s="37">
        <f>'Data TREND'!CV317</f>
        <v>16.915731188378853</v>
      </c>
      <c r="J2326" s="37">
        <f t="shared" si="1623"/>
        <v>276.43145145481628</v>
      </c>
      <c r="K2326" s="37">
        <f t="shared" si="1624"/>
        <v>100.40008068164175</v>
      </c>
      <c r="L2326" s="37">
        <f t="shared" si="1625"/>
        <v>159.97204370192239</v>
      </c>
      <c r="M2326" s="37">
        <f t="shared" si="1626"/>
        <v>536.84320116075878</v>
      </c>
      <c r="N2326" s="37">
        <f t="shared" si="1627"/>
        <v>41.7996034789156</v>
      </c>
      <c r="O2326" s="37">
        <f t="shared" si="1628"/>
        <v>16.915731188378853</v>
      </c>
      <c r="Q2326">
        <f>'Data TREND'!$CO$173</f>
        <v>36</v>
      </c>
      <c r="R2326" s="37">
        <f>'Data TREND'!CX317</f>
        <v>333.41288764263334</v>
      </c>
      <c r="S2326" s="37">
        <f>'Data TREND'!CY317</f>
        <v>130.81180770114688</v>
      </c>
      <c r="T2326" s="37">
        <f>'Data TREND'!CZ317</f>
        <v>159.24519961945526</v>
      </c>
      <c r="U2326" s="37">
        <f>'Data TREND'!DA317</f>
        <v>623.64371624373439</v>
      </c>
      <c r="V2326" s="37">
        <f>'Data TREND'!DB317</f>
        <v>50.392313018970448</v>
      </c>
      <c r="W2326" s="37">
        <f>'Data TREND'!DC317</f>
        <v>20.600302326468654</v>
      </c>
      <c r="Y2326" s="37">
        <f t="shared" si="1629"/>
        <v>0</v>
      </c>
      <c r="Z2326" s="37">
        <f t="shared" si="1630"/>
        <v>0</v>
      </c>
      <c r="AA2326" s="37">
        <f t="shared" si="1631"/>
        <v>0</v>
      </c>
      <c r="AB2326" s="37">
        <f t="shared" si="1632"/>
        <v>0</v>
      </c>
      <c r="AC2326" s="37">
        <f t="shared" si="1633"/>
        <v>0</v>
      </c>
      <c r="AD2326" s="37">
        <f t="shared" si="1634"/>
        <v>0</v>
      </c>
      <c r="AF2326">
        <f>'Data TREND'!$CO$173</f>
        <v>36</v>
      </c>
      <c r="AG2326" s="37">
        <f>'Data TREND'!DE317</f>
        <v>391.36152288892646</v>
      </c>
      <c r="AH2326" s="37">
        <f>'Data TREND'!DF317</f>
        <v>135.08208486433466</v>
      </c>
      <c r="AI2326" s="37">
        <f>'Data TREND'!DG317</f>
        <v>161.4792440699473</v>
      </c>
      <c r="AJ2326" s="37">
        <f>'Data TREND'!DH317</f>
        <v>688.15623235406611</v>
      </c>
      <c r="AK2326" s="37">
        <f>'Data TREND'!DI317</f>
        <v>58.180463998767692</v>
      </c>
      <c r="AL2326" s="37">
        <f>'Data TREND'!DJ317</f>
        <v>23.931245760654345</v>
      </c>
      <c r="AN2326" s="37">
        <f t="shared" si="1635"/>
        <v>0</v>
      </c>
      <c r="AO2326" s="37">
        <f t="shared" si="1636"/>
        <v>0</v>
      </c>
      <c r="AP2326" s="37">
        <f t="shared" si="1637"/>
        <v>0</v>
      </c>
      <c r="AQ2326" s="37">
        <f t="shared" si="1638"/>
        <v>0</v>
      </c>
      <c r="AR2326" s="37">
        <f t="shared" si="1639"/>
        <v>0</v>
      </c>
      <c r="AS2326" s="37">
        <f t="shared" si="1640"/>
        <v>0</v>
      </c>
      <c r="AU2326">
        <v>36</v>
      </c>
      <c r="AV2326" s="37">
        <f t="shared" si="1641"/>
        <v>276.43145145481628</v>
      </c>
      <c r="AW2326" s="37">
        <f t="shared" si="1642"/>
        <v>100.40008068164175</v>
      </c>
      <c r="AX2326" s="37">
        <f t="shared" si="1643"/>
        <v>159.97204370192239</v>
      </c>
      <c r="AY2326" s="37">
        <f t="shared" si="1644"/>
        <v>536.84320116075878</v>
      </c>
      <c r="AZ2326" s="37">
        <f t="shared" si="1645"/>
        <v>41.7996034789156</v>
      </c>
      <c r="BA2326" s="37">
        <f t="shared" si="1646"/>
        <v>16.915731188378853</v>
      </c>
      <c r="BC2326">
        <v>36</v>
      </c>
      <c r="BD2326" s="37">
        <f>IF(Voorblad!$E$10=Rekenblad!BC2326,Rekenblad!AV2326,0)</f>
        <v>0</v>
      </c>
      <c r="BE2326" s="37">
        <f>IF(Voorblad!$E$10=Rekenblad!BC2326,Rekenblad!AW2326,0)</f>
        <v>0</v>
      </c>
      <c r="BF2326" s="37">
        <f>IF(Voorblad!$E$10=Rekenblad!BC2326,Rekenblad!AX2326,0)</f>
        <v>0</v>
      </c>
      <c r="BG2326" s="62">
        <f>IF(Voorblad!$E$10=Rekenblad!BC2326,Rekenblad!AY2326,0)</f>
        <v>0</v>
      </c>
      <c r="BH2326" s="37">
        <f>IF(Voorblad!$E$10=Rekenblad!BC2326,Rekenblad!AZ2326,0)</f>
        <v>0</v>
      </c>
      <c r="BI2326" s="37">
        <f>IF(Voorblad!$E$10=Rekenblad!BC2326,Rekenblad!BA2326,0)</f>
        <v>0</v>
      </c>
      <c r="BK2326">
        <v>36</v>
      </c>
      <c r="BL2326" s="37">
        <f>IF(Voorblad!$E$14=Rekenblad!$BL$2298,Rekenblad!BD2326,0)</f>
        <v>0</v>
      </c>
      <c r="BM2326" s="37">
        <f>IF(Voorblad!$E$14=Rekenblad!$BL$2298,Rekenblad!BE2326,0)</f>
        <v>0</v>
      </c>
      <c r="BN2326" s="37">
        <f>IF(Voorblad!$E$14=Rekenblad!$BL$2298,Rekenblad!BF2326,0)</f>
        <v>0</v>
      </c>
      <c r="BO2326" s="37">
        <f>IF(Voorblad!$E$14=Rekenblad!$BL$2298,Rekenblad!BG2326,0)</f>
        <v>0</v>
      </c>
      <c r="BP2326" s="37">
        <f>IF(Voorblad!$E$14=Rekenblad!$BL$2298,Rekenblad!BH2326,0)</f>
        <v>0</v>
      </c>
      <c r="BQ2326" s="37">
        <f>IF(Voorblad!$E$14=Rekenblad!$BL$2298,Rekenblad!BI2326,0)</f>
        <v>0</v>
      </c>
    </row>
    <row r="2327" spans="2:69" x14ac:dyDescent="0.25">
      <c r="B2327">
        <f>'Data TREND'!$CO$174</f>
        <v>37</v>
      </c>
      <c r="C2327" s="37">
        <f>'Data TREND'!CQ318</f>
        <v>281.7962661431809</v>
      </c>
      <c r="D2327" s="37">
        <f>'Data TREND'!CR318</f>
        <v>102.4701866074608</v>
      </c>
      <c r="E2327" s="37">
        <f>'Data TREND'!CS318</f>
        <v>164.38529327292636</v>
      </c>
      <c r="F2327" s="37">
        <f>'Data TREND'!CT318</f>
        <v>548.69258630691422</v>
      </c>
      <c r="G2327" s="37">
        <f>'Data TREND'!CU318</f>
        <v>41.630988236375927</v>
      </c>
      <c r="H2327" s="37">
        <f>'Data TREND'!CV318</f>
        <v>16.850495167219439</v>
      </c>
      <c r="J2327" s="37">
        <f t="shared" si="1623"/>
        <v>281.7962661431809</v>
      </c>
      <c r="K2327" s="37">
        <f t="shared" si="1624"/>
        <v>102.4701866074608</v>
      </c>
      <c r="L2327" s="37">
        <f t="shared" si="1625"/>
        <v>164.38529327292636</v>
      </c>
      <c r="M2327" s="37">
        <f t="shared" si="1626"/>
        <v>548.69258630691422</v>
      </c>
      <c r="N2327" s="37">
        <f t="shared" si="1627"/>
        <v>41.630988236375927</v>
      </c>
      <c r="O2327" s="37">
        <f t="shared" si="1628"/>
        <v>16.850495167219439</v>
      </c>
      <c r="Q2327">
        <f>'Data TREND'!$CO$174</f>
        <v>37</v>
      </c>
      <c r="R2327" s="37">
        <f>'Data TREND'!CX318</f>
        <v>339.67187041039756</v>
      </c>
      <c r="S2327" s="37">
        <f>'Data TREND'!CY318</f>
        <v>133.2778466052491</v>
      </c>
      <c r="T2327" s="37">
        <f>'Data TREND'!CZ318</f>
        <v>163.66887628916095</v>
      </c>
      <c r="U2327" s="37">
        <f>'Data TREND'!DA318</f>
        <v>636.78940475797253</v>
      </c>
      <c r="V2327" s="37">
        <f>'Data TREND'!DB318</f>
        <v>50.136939812391148</v>
      </c>
      <c r="W2327" s="37">
        <f>'Data TREND'!DC318</f>
        <v>20.493937600912847</v>
      </c>
      <c r="Y2327" s="37">
        <f t="shared" si="1629"/>
        <v>0</v>
      </c>
      <c r="Z2327" s="37">
        <f t="shared" si="1630"/>
        <v>0</v>
      </c>
      <c r="AA2327" s="37">
        <f t="shared" si="1631"/>
        <v>0</v>
      </c>
      <c r="AB2327" s="37">
        <f t="shared" si="1632"/>
        <v>0</v>
      </c>
      <c r="AC2327" s="37">
        <f t="shared" si="1633"/>
        <v>0</v>
      </c>
      <c r="AD2327" s="37">
        <f t="shared" si="1634"/>
        <v>0</v>
      </c>
      <c r="AF2327">
        <f>'Data TREND'!$CO$174</f>
        <v>37</v>
      </c>
      <c r="AG2327" s="37">
        <f>'Data TREND'!DE318</f>
        <v>398.45647181507934</v>
      </c>
      <c r="AH2327" s="37">
        <f>'Data TREND'!DF318</f>
        <v>137.58925988005092</v>
      </c>
      <c r="AI2327" s="37">
        <f>'Data TREND'!DG318</f>
        <v>165.85935936919307</v>
      </c>
      <c r="AJ2327" s="37">
        <f>'Data TREND'!DH318</f>
        <v>702.13509880173422</v>
      </c>
      <c r="AK2327" s="37">
        <f>'Data TREND'!DI318</f>
        <v>57.813418632444311</v>
      </c>
      <c r="AL2327" s="37">
        <f>'Data TREND'!DJ318</f>
        <v>23.775491420335165</v>
      </c>
      <c r="AN2327" s="37">
        <f t="shared" si="1635"/>
        <v>0</v>
      </c>
      <c r="AO2327" s="37">
        <f t="shared" si="1636"/>
        <v>0</v>
      </c>
      <c r="AP2327" s="37">
        <f t="shared" si="1637"/>
        <v>0</v>
      </c>
      <c r="AQ2327" s="37">
        <f t="shared" si="1638"/>
        <v>0</v>
      </c>
      <c r="AR2327" s="37">
        <f t="shared" si="1639"/>
        <v>0</v>
      </c>
      <c r="AS2327" s="37">
        <f t="shared" si="1640"/>
        <v>0</v>
      </c>
      <c r="AU2327">
        <v>37</v>
      </c>
      <c r="AV2327" s="37">
        <f t="shared" si="1641"/>
        <v>281.7962661431809</v>
      </c>
      <c r="AW2327" s="37">
        <f t="shared" si="1642"/>
        <v>102.4701866074608</v>
      </c>
      <c r="AX2327" s="37">
        <f t="shared" si="1643"/>
        <v>164.38529327292636</v>
      </c>
      <c r="AY2327" s="37">
        <f t="shared" si="1644"/>
        <v>548.69258630691422</v>
      </c>
      <c r="AZ2327" s="37">
        <f t="shared" si="1645"/>
        <v>41.630988236375927</v>
      </c>
      <c r="BA2327" s="37">
        <f t="shared" si="1646"/>
        <v>16.850495167219439</v>
      </c>
      <c r="BC2327">
        <v>37</v>
      </c>
      <c r="BD2327" s="37">
        <f>IF(Voorblad!$E$10=Rekenblad!BC2327,Rekenblad!AV2327,0)</f>
        <v>0</v>
      </c>
      <c r="BE2327" s="37">
        <f>IF(Voorblad!$E$10=Rekenblad!BC2327,Rekenblad!AW2327,0)</f>
        <v>0</v>
      </c>
      <c r="BF2327" s="37">
        <f>IF(Voorblad!$E$10=Rekenblad!BC2327,Rekenblad!AX2327,0)</f>
        <v>0</v>
      </c>
      <c r="BG2327" s="62">
        <f>IF(Voorblad!$E$10=Rekenblad!BC2327,Rekenblad!AY2327,0)</f>
        <v>0</v>
      </c>
      <c r="BH2327" s="37">
        <f>IF(Voorblad!$E$10=Rekenblad!BC2327,Rekenblad!AZ2327,0)</f>
        <v>0</v>
      </c>
      <c r="BI2327" s="37">
        <f>IF(Voorblad!$E$10=Rekenblad!BC2327,Rekenblad!BA2327,0)</f>
        <v>0</v>
      </c>
      <c r="BK2327">
        <v>37</v>
      </c>
      <c r="BL2327" s="37">
        <f>IF(Voorblad!$E$14=Rekenblad!$BL$2298,Rekenblad!BD2327,0)</f>
        <v>0</v>
      </c>
      <c r="BM2327" s="37">
        <f>IF(Voorblad!$E$14=Rekenblad!$BL$2298,Rekenblad!BE2327,0)</f>
        <v>0</v>
      </c>
      <c r="BN2327" s="37">
        <f>IF(Voorblad!$E$14=Rekenblad!$BL$2298,Rekenblad!BF2327,0)</f>
        <v>0</v>
      </c>
      <c r="BO2327" s="37">
        <f>IF(Voorblad!$E$14=Rekenblad!$BL$2298,Rekenblad!BG2327,0)</f>
        <v>0</v>
      </c>
      <c r="BP2327" s="37">
        <f>IF(Voorblad!$E$14=Rekenblad!$BL$2298,Rekenblad!BH2327,0)</f>
        <v>0</v>
      </c>
      <c r="BQ2327" s="37">
        <f>IF(Voorblad!$E$14=Rekenblad!$BL$2298,Rekenblad!BI2327,0)</f>
        <v>0</v>
      </c>
    </row>
    <row r="2328" spans="2:69" x14ac:dyDescent="0.25">
      <c r="B2328">
        <f>'Data TREND'!$CO$175</f>
        <v>38</v>
      </c>
      <c r="C2328" s="37">
        <f>'Data TREND'!CQ319</f>
        <v>287.16108083154541</v>
      </c>
      <c r="D2328" s="37">
        <f>'Data TREND'!CR319</f>
        <v>104.54029253327985</v>
      </c>
      <c r="E2328" s="37">
        <f>'Data TREND'!CS319</f>
        <v>168.79854284393036</v>
      </c>
      <c r="F2328" s="37">
        <f>'Data TREND'!CT319</f>
        <v>560.54197145306966</v>
      </c>
      <c r="G2328" s="37">
        <f>'Data TREND'!CU319</f>
        <v>41.462372993836262</v>
      </c>
      <c r="H2328" s="37">
        <f>'Data TREND'!CV319</f>
        <v>16.785259146060028</v>
      </c>
      <c r="J2328" s="37">
        <f t="shared" si="1623"/>
        <v>287.16108083154541</v>
      </c>
      <c r="K2328" s="37">
        <f t="shared" si="1624"/>
        <v>104.54029253327985</v>
      </c>
      <c r="L2328" s="37">
        <f t="shared" si="1625"/>
        <v>168.79854284393036</v>
      </c>
      <c r="M2328" s="37">
        <f t="shared" si="1626"/>
        <v>560.54197145306966</v>
      </c>
      <c r="N2328" s="37">
        <f t="shared" si="1627"/>
        <v>41.462372993836262</v>
      </c>
      <c r="O2328" s="37">
        <f t="shared" si="1628"/>
        <v>16.785259146060028</v>
      </c>
      <c r="Q2328">
        <f>'Data TREND'!$CO$175</f>
        <v>38</v>
      </c>
      <c r="R2328" s="37">
        <f>'Data TREND'!CX319</f>
        <v>345.9308531781619</v>
      </c>
      <c r="S2328" s="37">
        <f>'Data TREND'!CY319</f>
        <v>135.74388550935132</v>
      </c>
      <c r="T2328" s="37">
        <f>'Data TREND'!CZ319</f>
        <v>168.09255295886663</v>
      </c>
      <c r="U2328" s="37">
        <f>'Data TREND'!DA319</f>
        <v>649.93509327221079</v>
      </c>
      <c r="V2328" s="37">
        <f>'Data TREND'!DB319</f>
        <v>49.881566605811841</v>
      </c>
      <c r="W2328" s="37">
        <f>'Data TREND'!DC319</f>
        <v>20.387572875357044</v>
      </c>
      <c r="Y2328" s="37">
        <f t="shared" si="1629"/>
        <v>0</v>
      </c>
      <c r="Z2328" s="37">
        <f t="shared" si="1630"/>
        <v>0</v>
      </c>
      <c r="AA2328" s="37">
        <f t="shared" si="1631"/>
        <v>0</v>
      </c>
      <c r="AB2328" s="37">
        <f t="shared" si="1632"/>
        <v>0</v>
      </c>
      <c r="AC2328" s="37">
        <f t="shared" si="1633"/>
        <v>0</v>
      </c>
      <c r="AD2328" s="37">
        <f t="shared" si="1634"/>
        <v>0</v>
      </c>
      <c r="AF2328">
        <f>'Data TREND'!$CO$175</f>
        <v>38</v>
      </c>
      <c r="AG2328" s="37">
        <f>'Data TREND'!DE319</f>
        <v>405.55142074123228</v>
      </c>
      <c r="AH2328" s="37">
        <f>'Data TREND'!DF319</f>
        <v>140.0964348957672</v>
      </c>
      <c r="AI2328" s="37">
        <f>'Data TREND'!DG319</f>
        <v>170.23947466843885</v>
      </c>
      <c r="AJ2328" s="37">
        <f>'Data TREND'!DH319</f>
        <v>716.11396524940221</v>
      </c>
      <c r="AK2328" s="37">
        <f>'Data TREND'!DI319</f>
        <v>57.446373266120936</v>
      </c>
      <c r="AL2328" s="37">
        <f>'Data TREND'!DJ319</f>
        <v>23.619737080015987</v>
      </c>
      <c r="AN2328" s="37">
        <f t="shared" si="1635"/>
        <v>0</v>
      </c>
      <c r="AO2328" s="37">
        <f t="shared" si="1636"/>
        <v>0</v>
      </c>
      <c r="AP2328" s="37">
        <f t="shared" si="1637"/>
        <v>0</v>
      </c>
      <c r="AQ2328" s="37">
        <f t="shared" si="1638"/>
        <v>0</v>
      </c>
      <c r="AR2328" s="37">
        <f t="shared" si="1639"/>
        <v>0</v>
      </c>
      <c r="AS2328" s="37">
        <f t="shared" si="1640"/>
        <v>0</v>
      </c>
      <c r="AU2328">
        <v>38</v>
      </c>
      <c r="AV2328" s="37">
        <f t="shared" si="1641"/>
        <v>287.16108083154541</v>
      </c>
      <c r="AW2328" s="37">
        <f t="shared" si="1642"/>
        <v>104.54029253327985</v>
      </c>
      <c r="AX2328" s="37">
        <f t="shared" si="1643"/>
        <v>168.79854284393036</v>
      </c>
      <c r="AY2328" s="37">
        <f t="shared" si="1644"/>
        <v>560.54197145306966</v>
      </c>
      <c r="AZ2328" s="37">
        <f t="shared" si="1645"/>
        <v>41.462372993836262</v>
      </c>
      <c r="BA2328" s="37">
        <f t="shared" si="1646"/>
        <v>16.785259146060028</v>
      </c>
      <c r="BC2328">
        <v>38</v>
      </c>
      <c r="BD2328" s="37">
        <f>IF(Voorblad!$E$10=Rekenblad!BC2328,Rekenblad!AV2328,0)</f>
        <v>0</v>
      </c>
      <c r="BE2328" s="37">
        <f>IF(Voorblad!$E$10=Rekenblad!BC2328,Rekenblad!AW2328,0)</f>
        <v>0</v>
      </c>
      <c r="BF2328" s="37">
        <f>IF(Voorblad!$E$10=Rekenblad!BC2328,Rekenblad!AX2328,0)</f>
        <v>0</v>
      </c>
      <c r="BG2328" s="62">
        <f>IF(Voorblad!$E$10=Rekenblad!BC2328,Rekenblad!AY2328,0)</f>
        <v>0</v>
      </c>
      <c r="BH2328" s="37">
        <f>IF(Voorblad!$E$10=Rekenblad!BC2328,Rekenblad!AZ2328,0)</f>
        <v>0</v>
      </c>
      <c r="BI2328" s="37">
        <f>IF(Voorblad!$E$10=Rekenblad!BC2328,Rekenblad!BA2328,0)</f>
        <v>0</v>
      </c>
      <c r="BK2328">
        <v>38</v>
      </c>
      <c r="BL2328" s="37">
        <f>IF(Voorblad!$E$14=Rekenblad!$BL$2298,Rekenblad!BD2328,0)</f>
        <v>0</v>
      </c>
      <c r="BM2328" s="37">
        <f>IF(Voorblad!$E$14=Rekenblad!$BL$2298,Rekenblad!BE2328,0)</f>
        <v>0</v>
      </c>
      <c r="BN2328" s="37">
        <f>IF(Voorblad!$E$14=Rekenblad!$BL$2298,Rekenblad!BF2328,0)</f>
        <v>0</v>
      </c>
      <c r="BO2328" s="37">
        <f>IF(Voorblad!$E$14=Rekenblad!$BL$2298,Rekenblad!BG2328,0)</f>
        <v>0</v>
      </c>
      <c r="BP2328" s="37">
        <f>IF(Voorblad!$E$14=Rekenblad!$BL$2298,Rekenblad!BH2328,0)</f>
        <v>0</v>
      </c>
      <c r="BQ2328" s="37">
        <f>IF(Voorblad!$E$14=Rekenblad!$BL$2298,Rekenblad!BI2328,0)</f>
        <v>0</v>
      </c>
    </row>
    <row r="2329" spans="2:69" x14ac:dyDescent="0.25">
      <c r="B2329">
        <f>'Data TREND'!$CO$176</f>
        <v>39</v>
      </c>
      <c r="C2329" s="37">
        <f>'Data TREND'!CQ320</f>
        <v>292.52589551990997</v>
      </c>
      <c r="D2329" s="37">
        <f>'Data TREND'!CR320</f>
        <v>106.61039845909892</v>
      </c>
      <c r="E2329" s="37">
        <f>'Data TREND'!CS320</f>
        <v>173.21179241493437</v>
      </c>
      <c r="F2329" s="37">
        <f>'Data TREND'!CT320</f>
        <v>572.39135659922499</v>
      </c>
      <c r="G2329" s="37">
        <f>'Data TREND'!CU320</f>
        <v>41.293757751296596</v>
      </c>
      <c r="H2329" s="37">
        <f>'Data TREND'!CV320</f>
        <v>16.720023124900614</v>
      </c>
      <c r="J2329" s="37">
        <f t="shared" si="1623"/>
        <v>292.52589551990997</v>
      </c>
      <c r="K2329" s="37">
        <f t="shared" si="1624"/>
        <v>106.61039845909892</v>
      </c>
      <c r="L2329" s="37">
        <f t="shared" si="1625"/>
        <v>173.21179241493437</v>
      </c>
      <c r="M2329" s="37">
        <f t="shared" si="1626"/>
        <v>572.39135659922499</v>
      </c>
      <c r="N2329" s="37">
        <f t="shared" si="1627"/>
        <v>41.293757751296596</v>
      </c>
      <c r="O2329" s="37">
        <f t="shared" si="1628"/>
        <v>16.720023124900614</v>
      </c>
      <c r="Q2329">
        <f>'Data TREND'!$CO$176</f>
        <v>39</v>
      </c>
      <c r="R2329" s="37">
        <f>'Data TREND'!CX320</f>
        <v>352.18983594592618</v>
      </c>
      <c r="S2329" s="37">
        <f>'Data TREND'!CY320</f>
        <v>138.20992441345356</v>
      </c>
      <c r="T2329" s="37">
        <f>'Data TREND'!CZ320</f>
        <v>172.51622962857232</v>
      </c>
      <c r="U2329" s="37">
        <f>'Data TREND'!DA320</f>
        <v>663.08078178644905</v>
      </c>
      <c r="V2329" s="37">
        <f>'Data TREND'!DB320</f>
        <v>49.626193399232534</v>
      </c>
      <c r="W2329" s="37">
        <f>'Data TREND'!DC320</f>
        <v>20.281208149801238</v>
      </c>
      <c r="Y2329" s="37">
        <f t="shared" si="1629"/>
        <v>0</v>
      </c>
      <c r="Z2329" s="37">
        <f t="shared" si="1630"/>
        <v>0</v>
      </c>
      <c r="AA2329" s="37">
        <f t="shared" si="1631"/>
        <v>0</v>
      </c>
      <c r="AB2329" s="37">
        <f t="shared" si="1632"/>
        <v>0</v>
      </c>
      <c r="AC2329" s="37">
        <f t="shared" si="1633"/>
        <v>0</v>
      </c>
      <c r="AD2329" s="37">
        <f t="shared" si="1634"/>
        <v>0</v>
      </c>
      <c r="AF2329">
        <f>'Data TREND'!$CO$176</f>
        <v>39</v>
      </c>
      <c r="AG2329" s="37">
        <f>'Data TREND'!DE320</f>
        <v>412.64636966738516</v>
      </c>
      <c r="AH2329" s="37">
        <f>'Data TREND'!DF320</f>
        <v>142.60360991148349</v>
      </c>
      <c r="AI2329" s="37">
        <f>'Data TREND'!DG320</f>
        <v>174.61958996768462</v>
      </c>
      <c r="AJ2329" s="37">
        <f>'Data TREND'!DH320</f>
        <v>730.09283169707021</v>
      </c>
      <c r="AK2329" s="37">
        <f>'Data TREND'!DI320</f>
        <v>57.079327899797562</v>
      </c>
      <c r="AL2329" s="37">
        <f>'Data TREND'!DJ320</f>
        <v>23.463982739696807</v>
      </c>
      <c r="AN2329" s="37">
        <f t="shared" si="1635"/>
        <v>0</v>
      </c>
      <c r="AO2329" s="37">
        <f t="shared" si="1636"/>
        <v>0</v>
      </c>
      <c r="AP2329" s="37">
        <f t="shared" si="1637"/>
        <v>0</v>
      </c>
      <c r="AQ2329" s="37">
        <f t="shared" si="1638"/>
        <v>0</v>
      </c>
      <c r="AR2329" s="37">
        <f t="shared" si="1639"/>
        <v>0</v>
      </c>
      <c r="AS2329" s="37">
        <f t="shared" si="1640"/>
        <v>0</v>
      </c>
      <c r="AU2329">
        <v>39</v>
      </c>
      <c r="AV2329" s="37">
        <f t="shared" si="1641"/>
        <v>292.52589551990997</v>
      </c>
      <c r="AW2329" s="37">
        <f t="shared" si="1642"/>
        <v>106.61039845909892</v>
      </c>
      <c r="AX2329" s="37">
        <f t="shared" si="1643"/>
        <v>173.21179241493437</v>
      </c>
      <c r="AY2329" s="37">
        <f t="shared" si="1644"/>
        <v>572.39135659922499</v>
      </c>
      <c r="AZ2329" s="37">
        <f t="shared" si="1645"/>
        <v>41.293757751296596</v>
      </c>
      <c r="BA2329" s="37">
        <f t="shared" si="1646"/>
        <v>16.720023124900614</v>
      </c>
      <c r="BC2329">
        <v>39</v>
      </c>
      <c r="BD2329" s="37">
        <f>IF(Voorblad!$E$10=Rekenblad!BC2329,Rekenblad!AV2329,0)</f>
        <v>0</v>
      </c>
      <c r="BE2329" s="37">
        <f>IF(Voorblad!$E$10=Rekenblad!BC2329,Rekenblad!AW2329,0)</f>
        <v>0</v>
      </c>
      <c r="BF2329" s="37">
        <f>IF(Voorblad!$E$10=Rekenblad!BC2329,Rekenblad!AX2329,0)</f>
        <v>0</v>
      </c>
      <c r="BG2329" s="62">
        <f>IF(Voorblad!$E$10=Rekenblad!BC2329,Rekenblad!AY2329,0)</f>
        <v>0</v>
      </c>
      <c r="BH2329" s="37">
        <f>IF(Voorblad!$E$10=Rekenblad!BC2329,Rekenblad!AZ2329,0)</f>
        <v>0</v>
      </c>
      <c r="BI2329" s="37">
        <f>IF(Voorblad!$E$10=Rekenblad!BC2329,Rekenblad!BA2329,0)</f>
        <v>0</v>
      </c>
      <c r="BK2329">
        <v>39</v>
      </c>
      <c r="BL2329" s="37">
        <f>IF(Voorblad!$E$14=Rekenblad!$BL$2298,Rekenblad!BD2329,0)</f>
        <v>0</v>
      </c>
      <c r="BM2329" s="37">
        <f>IF(Voorblad!$E$14=Rekenblad!$BL$2298,Rekenblad!BE2329,0)</f>
        <v>0</v>
      </c>
      <c r="BN2329" s="37">
        <f>IF(Voorblad!$E$14=Rekenblad!$BL$2298,Rekenblad!BF2329,0)</f>
        <v>0</v>
      </c>
      <c r="BO2329" s="37">
        <f>IF(Voorblad!$E$14=Rekenblad!$BL$2298,Rekenblad!BG2329,0)</f>
        <v>0</v>
      </c>
      <c r="BP2329" s="37">
        <f>IF(Voorblad!$E$14=Rekenblad!$BL$2298,Rekenblad!BH2329,0)</f>
        <v>0</v>
      </c>
      <c r="BQ2329" s="37">
        <f>IF(Voorblad!$E$14=Rekenblad!$BL$2298,Rekenblad!BI2329,0)</f>
        <v>0</v>
      </c>
    </row>
    <row r="2330" spans="2:69" x14ac:dyDescent="0.25">
      <c r="B2330">
        <f>'Data TREND'!$CO$177</f>
        <v>40</v>
      </c>
      <c r="C2330" s="37">
        <f>'Data TREND'!CQ321</f>
        <v>297.89071020827453</v>
      </c>
      <c r="D2330" s="37">
        <f>'Data TREND'!CR321</f>
        <v>108.68050438491797</v>
      </c>
      <c r="E2330" s="37">
        <f>'Data TREND'!CS321</f>
        <v>177.62504198593834</v>
      </c>
      <c r="F2330" s="37">
        <f>'Data TREND'!CT321</f>
        <v>584.24074174538055</v>
      </c>
      <c r="G2330" s="37">
        <f>'Data TREND'!CU321</f>
        <v>41.125142508756923</v>
      </c>
      <c r="H2330" s="37">
        <f>'Data TREND'!CV321</f>
        <v>16.654787103741199</v>
      </c>
      <c r="J2330" s="37">
        <f t="shared" si="1623"/>
        <v>297.89071020827453</v>
      </c>
      <c r="K2330" s="37">
        <f t="shared" si="1624"/>
        <v>108.68050438491797</v>
      </c>
      <c r="L2330" s="37">
        <f t="shared" si="1625"/>
        <v>177.62504198593834</v>
      </c>
      <c r="M2330" s="37">
        <f t="shared" si="1626"/>
        <v>584.24074174538055</v>
      </c>
      <c r="N2330" s="37">
        <f t="shared" si="1627"/>
        <v>41.125142508756923</v>
      </c>
      <c r="O2330" s="37">
        <f t="shared" si="1628"/>
        <v>16.654787103741199</v>
      </c>
      <c r="Q2330">
        <f>'Data TREND'!$CO$177</f>
        <v>40</v>
      </c>
      <c r="R2330" s="37">
        <f>'Data TREND'!CX321</f>
        <v>358.44881871369046</v>
      </c>
      <c r="S2330" s="37">
        <f>'Data TREND'!CY321</f>
        <v>140.67596331755578</v>
      </c>
      <c r="T2330" s="37">
        <f>'Data TREND'!CZ321</f>
        <v>176.939906298278</v>
      </c>
      <c r="U2330" s="37">
        <f>'Data TREND'!DA321</f>
        <v>676.22647030068731</v>
      </c>
      <c r="V2330" s="37">
        <f>'Data TREND'!DB321</f>
        <v>49.370820192653227</v>
      </c>
      <c r="W2330" s="37">
        <f>'Data TREND'!DC321</f>
        <v>20.174843424245431</v>
      </c>
      <c r="Y2330" s="37">
        <f t="shared" si="1629"/>
        <v>0</v>
      </c>
      <c r="Z2330" s="37">
        <f t="shared" si="1630"/>
        <v>0</v>
      </c>
      <c r="AA2330" s="37">
        <f t="shared" si="1631"/>
        <v>0</v>
      </c>
      <c r="AB2330" s="37">
        <f t="shared" si="1632"/>
        <v>0</v>
      </c>
      <c r="AC2330" s="37">
        <f t="shared" si="1633"/>
        <v>0</v>
      </c>
      <c r="AD2330" s="37">
        <f t="shared" si="1634"/>
        <v>0</v>
      </c>
      <c r="AF2330">
        <f>'Data TREND'!$CO$177</f>
        <v>40</v>
      </c>
      <c r="AG2330" s="37">
        <f>'Data TREND'!DE321</f>
        <v>419.74131859353804</v>
      </c>
      <c r="AH2330" s="37">
        <f>'Data TREND'!DF321</f>
        <v>145.11078492719975</v>
      </c>
      <c r="AI2330" s="37">
        <f>'Data TREND'!DG321</f>
        <v>178.99970526693039</v>
      </c>
      <c r="AJ2330" s="37">
        <f>'Data TREND'!DH321</f>
        <v>744.07169814473821</v>
      </c>
      <c r="AK2330" s="37">
        <f>'Data TREND'!DI321</f>
        <v>56.71228253347418</v>
      </c>
      <c r="AL2330" s="37">
        <f>'Data TREND'!DJ321</f>
        <v>23.308228399377626</v>
      </c>
      <c r="AN2330" s="37">
        <f t="shared" si="1635"/>
        <v>0</v>
      </c>
      <c r="AO2330" s="37">
        <f t="shared" si="1636"/>
        <v>0</v>
      </c>
      <c r="AP2330" s="37">
        <f t="shared" si="1637"/>
        <v>0</v>
      </c>
      <c r="AQ2330" s="37">
        <f t="shared" si="1638"/>
        <v>0</v>
      </c>
      <c r="AR2330" s="37">
        <f t="shared" si="1639"/>
        <v>0</v>
      </c>
      <c r="AS2330" s="37">
        <f t="shared" si="1640"/>
        <v>0</v>
      </c>
      <c r="AU2330">
        <v>40</v>
      </c>
      <c r="AV2330" s="37">
        <f t="shared" si="1641"/>
        <v>297.89071020827453</v>
      </c>
      <c r="AW2330" s="37">
        <f t="shared" si="1642"/>
        <v>108.68050438491797</v>
      </c>
      <c r="AX2330" s="37">
        <f t="shared" si="1643"/>
        <v>177.62504198593834</v>
      </c>
      <c r="AY2330" s="37">
        <f t="shared" si="1644"/>
        <v>584.24074174538055</v>
      </c>
      <c r="AZ2330" s="37">
        <f t="shared" si="1645"/>
        <v>41.125142508756923</v>
      </c>
      <c r="BA2330" s="37">
        <f t="shared" si="1646"/>
        <v>16.654787103741199</v>
      </c>
      <c r="BC2330">
        <v>40</v>
      </c>
      <c r="BD2330" s="37">
        <f>IF(Voorblad!$E$10=Rekenblad!BC2330,Rekenblad!AV2330,0)</f>
        <v>0</v>
      </c>
      <c r="BE2330" s="37">
        <f>IF(Voorblad!$E$10=Rekenblad!BC2330,Rekenblad!AW2330,0)</f>
        <v>0</v>
      </c>
      <c r="BF2330" s="37">
        <f>IF(Voorblad!$E$10=Rekenblad!BC2330,Rekenblad!AX2330,0)</f>
        <v>0</v>
      </c>
      <c r="BG2330" s="62">
        <f>IF(Voorblad!$E$10=Rekenblad!BC2330,Rekenblad!AY2330,0)</f>
        <v>0</v>
      </c>
      <c r="BH2330" s="37">
        <f>IF(Voorblad!$E$10=Rekenblad!BC2330,Rekenblad!AZ2330,0)</f>
        <v>0</v>
      </c>
      <c r="BI2330" s="37">
        <f>IF(Voorblad!$E$10=Rekenblad!BC2330,Rekenblad!BA2330,0)</f>
        <v>0</v>
      </c>
      <c r="BK2330">
        <v>40</v>
      </c>
      <c r="BL2330" s="37">
        <f>IF(Voorblad!$E$14=Rekenblad!$BL$2298,Rekenblad!BD2330,0)</f>
        <v>0</v>
      </c>
      <c r="BM2330" s="37">
        <f>IF(Voorblad!$E$14=Rekenblad!$BL$2298,Rekenblad!BE2330,0)</f>
        <v>0</v>
      </c>
      <c r="BN2330" s="37">
        <f>IF(Voorblad!$E$14=Rekenblad!$BL$2298,Rekenblad!BF2330,0)</f>
        <v>0</v>
      </c>
      <c r="BO2330" s="37">
        <f>IF(Voorblad!$E$14=Rekenblad!$BL$2298,Rekenblad!BG2330,0)</f>
        <v>0</v>
      </c>
      <c r="BP2330" s="37">
        <f>IF(Voorblad!$E$14=Rekenblad!$BL$2298,Rekenblad!BH2330,0)</f>
        <v>0</v>
      </c>
      <c r="BQ2330" s="37">
        <f>IF(Voorblad!$E$14=Rekenblad!$BL$2298,Rekenblad!BI2330,0)</f>
        <v>0</v>
      </c>
    </row>
    <row r="2331" spans="2:69" x14ac:dyDescent="0.25">
      <c r="B2331">
        <f>'Data TREND'!$CO$178</f>
        <v>41</v>
      </c>
      <c r="C2331" s="37">
        <f>'Data TREND'!CQ322</f>
        <v>303.25552489663909</v>
      </c>
      <c r="D2331" s="37">
        <f>'Data TREND'!CR322</f>
        <v>110.75061031073703</v>
      </c>
      <c r="E2331" s="37">
        <f>'Data TREND'!CS322</f>
        <v>182.03829155694234</v>
      </c>
      <c r="F2331" s="37">
        <f>'Data TREND'!CT322</f>
        <v>596.09012689153587</v>
      </c>
      <c r="G2331" s="37">
        <f>'Data TREND'!CU322</f>
        <v>40.956527266217257</v>
      </c>
      <c r="H2331" s="37">
        <f>'Data TREND'!CV322</f>
        <v>16.589551082581785</v>
      </c>
      <c r="J2331" s="37">
        <f t="shared" si="1623"/>
        <v>303.25552489663909</v>
      </c>
      <c r="K2331" s="37">
        <f t="shared" si="1624"/>
        <v>110.75061031073703</v>
      </c>
      <c r="L2331" s="37">
        <f t="shared" si="1625"/>
        <v>182.03829155694234</v>
      </c>
      <c r="M2331" s="37">
        <f t="shared" si="1626"/>
        <v>596.09012689153587</v>
      </c>
      <c r="N2331" s="37">
        <f t="shared" si="1627"/>
        <v>40.956527266217257</v>
      </c>
      <c r="O2331" s="37">
        <f t="shared" si="1628"/>
        <v>16.589551082581785</v>
      </c>
      <c r="Q2331">
        <f>'Data TREND'!$CO$178</f>
        <v>41</v>
      </c>
      <c r="R2331" s="37">
        <f>'Data TREND'!CX322</f>
        <v>364.70780148145479</v>
      </c>
      <c r="S2331" s="37">
        <f>'Data TREND'!CY322</f>
        <v>143.142002221658</v>
      </c>
      <c r="T2331" s="37">
        <f>'Data TREND'!CZ322</f>
        <v>181.36358296798366</v>
      </c>
      <c r="U2331" s="37">
        <f>'Data TREND'!DA322</f>
        <v>689.37215881492557</v>
      </c>
      <c r="V2331" s="37">
        <f>'Data TREND'!DB322</f>
        <v>49.11544698607392</v>
      </c>
      <c r="W2331" s="37">
        <f>'Data TREND'!DC322</f>
        <v>20.068478698689624</v>
      </c>
      <c r="Y2331" s="37">
        <f t="shared" si="1629"/>
        <v>0</v>
      </c>
      <c r="Z2331" s="37">
        <f t="shared" si="1630"/>
        <v>0</v>
      </c>
      <c r="AA2331" s="37">
        <f t="shared" si="1631"/>
        <v>0</v>
      </c>
      <c r="AB2331" s="37">
        <f t="shared" si="1632"/>
        <v>0</v>
      </c>
      <c r="AC2331" s="37">
        <f t="shared" si="1633"/>
        <v>0</v>
      </c>
      <c r="AD2331" s="37">
        <f t="shared" si="1634"/>
        <v>0</v>
      </c>
      <c r="AF2331">
        <f>'Data TREND'!$CO$178</f>
        <v>41</v>
      </c>
      <c r="AG2331" s="37">
        <f>'Data TREND'!DE322</f>
        <v>426.83626751969092</v>
      </c>
      <c r="AH2331" s="37">
        <f>'Data TREND'!DF322</f>
        <v>147.617959942916</v>
      </c>
      <c r="AI2331" s="37">
        <f>'Data TREND'!DG322</f>
        <v>183.37982056617616</v>
      </c>
      <c r="AJ2331" s="37">
        <f>'Data TREND'!DH322</f>
        <v>758.0505645924062</v>
      </c>
      <c r="AK2331" s="37">
        <f>'Data TREND'!DI322</f>
        <v>56.345237167150806</v>
      </c>
      <c r="AL2331" s="37">
        <f>'Data TREND'!DJ322</f>
        <v>23.152474059058445</v>
      </c>
      <c r="AN2331" s="37">
        <f t="shared" si="1635"/>
        <v>0</v>
      </c>
      <c r="AO2331" s="37">
        <f t="shared" si="1636"/>
        <v>0</v>
      </c>
      <c r="AP2331" s="37">
        <f t="shared" si="1637"/>
        <v>0</v>
      </c>
      <c r="AQ2331" s="37">
        <f t="shared" si="1638"/>
        <v>0</v>
      </c>
      <c r="AR2331" s="37">
        <f t="shared" si="1639"/>
        <v>0</v>
      </c>
      <c r="AS2331" s="37">
        <f t="shared" si="1640"/>
        <v>0</v>
      </c>
      <c r="AU2331">
        <v>41</v>
      </c>
      <c r="AV2331" s="37">
        <f t="shared" si="1641"/>
        <v>303.25552489663909</v>
      </c>
      <c r="AW2331" s="37">
        <f t="shared" si="1642"/>
        <v>110.75061031073703</v>
      </c>
      <c r="AX2331" s="37">
        <f t="shared" si="1643"/>
        <v>182.03829155694234</v>
      </c>
      <c r="AY2331" s="37">
        <f t="shared" si="1644"/>
        <v>596.09012689153587</v>
      </c>
      <c r="AZ2331" s="37">
        <f t="shared" si="1645"/>
        <v>40.956527266217257</v>
      </c>
      <c r="BA2331" s="37">
        <f t="shared" si="1646"/>
        <v>16.589551082581785</v>
      </c>
      <c r="BC2331">
        <v>41</v>
      </c>
      <c r="BD2331" s="37">
        <f>IF(Voorblad!$E$10=Rekenblad!BC2331,Rekenblad!AV2331,0)</f>
        <v>0</v>
      </c>
      <c r="BE2331" s="37">
        <f>IF(Voorblad!$E$10=Rekenblad!BC2331,Rekenblad!AW2331,0)</f>
        <v>0</v>
      </c>
      <c r="BF2331" s="37">
        <f>IF(Voorblad!$E$10=Rekenblad!BC2331,Rekenblad!AX2331,0)</f>
        <v>0</v>
      </c>
      <c r="BG2331" s="62">
        <f>IF(Voorblad!$E$10=Rekenblad!BC2331,Rekenblad!AY2331,0)</f>
        <v>0</v>
      </c>
      <c r="BH2331" s="37">
        <f>IF(Voorblad!$E$10=Rekenblad!BC2331,Rekenblad!AZ2331,0)</f>
        <v>0</v>
      </c>
      <c r="BI2331" s="37">
        <f>IF(Voorblad!$E$10=Rekenblad!BC2331,Rekenblad!BA2331,0)</f>
        <v>0</v>
      </c>
      <c r="BK2331">
        <v>41</v>
      </c>
      <c r="BL2331" s="37">
        <f>IF(Voorblad!$E$14=Rekenblad!$BL$2298,Rekenblad!BD2331,0)</f>
        <v>0</v>
      </c>
      <c r="BM2331" s="37">
        <f>IF(Voorblad!$E$14=Rekenblad!$BL$2298,Rekenblad!BE2331,0)</f>
        <v>0</v>
      </c>
      <c r="BN2331" s="37">
        <f>IF(Voorblad!$E$14=Rekenblad!$BL$2298,Rekenblad!BF2331,0)</f>
        <v>0</v>
      </c>
      <c r="BO2331" s="37">
        <f>IF(Voorblad!$E$14=Rekenblad!$BL$2298,Rekenblad!BG2331,0)</f>
        <v>0</v>
      </c>
      <c r="BP2331" s="37">
        <f>IF(Voorblad!$E$14=Rekenblad!$BL$2298,Rekenblad!BH2331,0)</f>
        <v>0</v>
      </c>
      <c r="BQ2331" s="37">
        <f>IF(Voorblad!$E$14=Rekenblad!$BL$2298,Rekenblad!BI2331,0)</f>
        <v>0</v>
      </c>
    </row>
    <row r="2332" spans="2:69" x14ac:dyDescent="0.25">
      <c r="B2332">
        <f>'Data TREND'!$CO$179</f>
        <v>42</v>
      </c>
      <c r="C2332" s="37">
        <f>'Data TREND'!CQ323</f>
        <v>308.62033958500365</v>
      </c>
      <c r="D2332" s="37">
        <f>'Data TREND'!CR323</f>
        <v>112.82071623655608</v>
      </c>
      <c r="E2332" s="37">
        <f>'Data TREND'!CS323</f>
        <v>186.45154112794634</v>
      </c>
      <c r="F2332" s="37">
        <f>'Data TREND'!CT323</f>
        <v>607.93951203769132</v>
      </c>
      <c r="G2332" s="37">
        <f>'Data TREND'!CU323</f>
        <v>40.787912023677592</v>
      </c>
      <c r="H2332" s="37">
        <f>'Data TREND'!CV323</f>
        <v>16.524315061422374</v>
      </c>
      <c r="J2332" s="37">
        <f t="shared" si="1623"/>
        <v>308.62033958500365</v>
      </c>
      <c r="K2332" s="37">
        <f t="shared" si="1624"/>
        <v>112.82071623655608</v>
      </c>
      <c r="L2332" s="37">
        <f t="shared" si="1625"/>
        <v>186.45154112794634</v>
      </c>
      <c r="M2332" s="37">
        <f t="shared" si="1626"/>
        <v>607.93951203769132</v>
      </c>
      <c r="N2332" s="37">
        <f t="shared" si="1627"/>
        <v>40.787912023677592</v>
      </c>
      <c r="O2332" s="37">
        <f t="shared" si="1628"/>
        <v>16.524315061422374</v>
      </c>
      <c r="Q2332">
        <f>'Data TREND'!$CO$179</f>
        <v>42</v>
      </c>
      <c r="R2332" s="37">
        <f>'Data TREND'!CX323</f>
        <v>370.96678424921907</v>
      </c>
      <c r="S2332" s="37">
        <f>'Data TREND'!CY323</f>
        <v>145.60804112576022</v>
      </c>
      <c r="T2332" s="37">
        <f>'Data TREND'!CZ323</f>
        <v>185.78725963768935</v>
      </c>
      <c r="U2332" s="37">
        <f>'Data TREND'!DA323</f>
        <v>702.51784732916371</v>
      </c>
      <c r="V2332" s="37">
        <f>'Data TREND'!DB323</f>
        <v>48.860073779494613</v>
      </c>
      <c r="W2332" s="37">
        <f>'Data TREND'!DC323</f>
        <v>19.962113973133818</v>
      </c>
      <c r="Y2332" s="37">
        <f t="shared" si="1629"/>
        <v>0</v>
      </c>
      <c r="Z2332" s="37">
        <f t="shared" si="1630"/>
        <v>0</v>
      </c>
      <c r="AA2332" s="37">
        <f t="shared" si="1631"/>
        <v>0</v>
      </c>
      <c r="AB2332" s="37">
        <f t="shared" si="1632"/>
        <v>0</v>
      </c>
      <c r="AC2332" s="37">
        <f t="shared" si="1633"/>
        <v>0</v>
      </c>
      <c r="AD2332" s="37">
        <f t="shared" si="1634"/>
        <v>0</v>
      </c>
      <c r="AF2332">
        <f>'Data TREND'!$CO$179</f>
        <v>42</v>
      </c>
      <c r="AG2332" s="37">
        <f>'Data TREND'!DE323</f>
        <v>433.9312164458438</v>
      </c>
      <c r="AH2332" s="37">
        <f>'Data TREND'!DF323</f>
        <v>150.12513495863226</v>
      </c>
      <c r="AI2332" s="37">
        <f>'Data TREND'!DG323</f>
        <v>187.75993586542197</v>
      </c>
      <c r="AJ2332" s="37">
        <f>'Data TREND'!DH323</f>
        <v>772.0294310400742</v>
      </c>
      <c r="AK2332" s="37">
        <f>'Data TREND'!DI323</f>
        <v>55.978191800827425</v>
      </c>
      <c r="AL2332" s="37">
        <f>'Data TREND'!DJ323</f>
        <v>22.996719718739264</v>
      </c>
      <c r="AN2332" s="37">
        <f t="shared" si="1635"/>
        <v>0</v>
      </c>
      <c r="AO2332" s="37">
        <f t="shared" si="1636"/>
        <v>0</v>
      </c>
      <c r="AP2332" s="37">
        <f t="shared" si="1637"/>
        <v>0</v>
      </c>
      <c r="AQ2332" s="37">
        <f t="shared" si="1638"/>
        <v>0</v>
      </c>
      <c r="AR2332" s="37">
        <f t="shared" si="1639"/>
        <v>0</v>
      </c>
      <c r="AS2332" s="37">
        <f t="shared" si="1640"/>
        <v>0</v>
      </c>
      <c r="AU2332">
        <v>42</v>
      </c>
      <c r="AV2332" s="37">
        <f t="shared" si="1641"/>
        <v>308.62033958500365</v>
      </c>
      <c r="AW2332" s="37">
        <f t="shared" si="1642"/>
        <v>112.82071623655608</v>
      </c>
      <c r="AX2332" s="37">
        <f t="shared" si="1643"/>
        <v>186.45154112794634</v>
      </c>
      <c r="AY2332" s="37">
        <f t="shared" si="1644"/>
        <v>607.93951203769132</v>
      </c>
      <c r="AZ2332" s="37">
        <f t="shared" si="1645"/>
        <v>40.787912023677592</v>
      </c>
      <c r="BA2332" s="37">
        <f t="shared" si="1646"/>
        <v>16.524315061422374</v>
      </c>
      <c r="BC2332">
        <v>42</v>
      </c>
      <c r="BD2332" s="37">
        <f>IF(Voorblad!$E$10=Rekenblad!BC2332,Rekenblad!AV2332,0)</f>
        <v>0</v>
      </c>
      <c r="BE2332" s="37">
        <f>IF(Voorblad!$E$10=Rekenblad!BC2332,Rekenblad!AW2332,0)</f>
        <v>0</v>
      </c>
      <c r="BF2332" s="37">
        <f>IF(Voorblad!$E$10=Rekenblad!BC2332,Rekenblad!AX2332,0)</f>
        <v>0</v>
      </c>
      <c r="BG2332" s="62">
        <f>IF(Voorblad!$E$10=Rekenblad!BC2332,Rekenblad!AY2332,0)</f>
        <v>0</v>
      </c>
      <c r="BH2332" s="37">
        <f>IF(Voorblad!$E$10=Rekenblad!BC2332,Rekenblad!AZ2332,0)</f>
        <v>0</v>
      </c>
      <c r="BI2332" s="37">
        <f>IF(Voorblad!$E$10=Rekenblad!BC2332,Rekenblad!BA2332,0)</f>
        <v>0</v>
      </c>
      <c r="BK2332">
        <v>42</v>
      </c>
      <c r="BL2332" s="37">
        <f>IF(Voorblad!$E$14=Rekenblad!$BL$2298,Rekenblad!BD2332,0)</f>
        <v>0</v>
      </c>
      <c r="BM2332" s="37">
        <f>IF(Voorblad!$E$14=Rekenblad!$BL$2298,Rekenblad!BE2332,0)</f>
        <v>0</v>
      </c>
      <c r="BN2332" s="37">
        <f>IF(Voorblad!$E$14=Rekenblad!$BL$2298,Rekenblad!BF2332,0)</f>
        <v>0</v>
      </c>
      <c r="BO2332" s="37">
        <f>IF(Voorblad!$E$14=Rekenblad!$BL$2298,Rekenblad!BG2332,0)</f>
        <v>0</v>
      </c>
      <c r="BP2332" s="37">
        <f>IF(Voorblad!$E$14=Rekenblad!$BL$2298,Rekenblad!BH2332,0)</f>
        <v>0</v>
      </c>
      <c r="BQ2332" s="37">
        <f>IF(Voorblad!$E$14=Rekenblad!$BL$2298,Rekenblad!BI2332,0)</f>
        <v>0</v>
      </c>
    </row>
    <row r="2333" spans="2:69" x14ac:dyDescent="0.25">
      <c r="B2333">
        <f>'Data TREND'!$CO$180</f>
        <v>43</v>
      </c>
      <c r="C2333" s="37">
        <f>'Data TREND'!CQ324</f>
        <v>313.98515427336821</v>
      </c>
      <c r="D2333" s="37">
        <f>'Data TREND'!CR324</f>
        <v>114.89082216237513</v>
      </c>
      <c r="E2333" s="37">
        <f>'Data TREND'!CS324</f>
        <v>190.86479069895032</v>
      </c>
      <c r="F2333" s="37">
        <f>'Data TREND'!CT324</f>
        <v>619.78889718384676</v>
      </c>
      <c r="G2333" s="37">
        <f>'Data TREND'!CU324</f>
        <v>40.619296781137919</v>
      </c>
      <c r="H2333" s="37">
        <f>'Data TREND'!CV324</f>
        <v>16.45907904026296</v>
      </c>
      <c r="J2333" s="37">
        <f t="shared" si="1623"/>
        <v>313.98515427336821</v>
      </c>
      <c r="K2333" s="37">
        <f t="shared" si="1624"/>
        <v>114.89082216237513</v>
      </c>
      <c r="L2333" s="37">
        <f t="shared" si="1625"/>
        <v>190.86479069895032</v>
      </c>
      <c r="M2333" s="37">
        <f t="shared" si="1626"/>
        <v>619.78889718384676</v>
      </c>
      <c r="N2333" s="37">
        <f t="shared" si="1627"/>
        <v>40.619296781137919</v>
      </c>
      <c r="O2333" s="37">
        <f t="shared" si="1628"/>
        <v>16.45907904026296</v>
      </c>
      <c r="Q2333">
        <f>'Data TREND'!$CO$180</f>
        <v>43</v>
      </c>
      <c r="R2333" s="37">
        <f>'Data TREND'!CX324</f>
        <v>377.22576701698335</v>
      </c>
      <c r="S2333" s="37">
        <f>'Data TREND'!CY324</f>
        <v>148.07408002986244</v>
      </c>
      <c r="T2333" s="37">
        <f>'Data TREND'!CZ324</f>
        <v>190.21093630739503</v>
      </c>
      <c r="U2333" s="37">
        <f>'Data TREND'!DA324</f>
        <v>715.66353584340197</v>
      </c>
      <c r="V2333" s="37">
        <f>'Data TREND'!DB324</f>
        <v>48.604700572915313</v>
      </c>
      <c r="W2333" s="37">
        <f>'Data TREND'!DC324</f>
        <v>19.855749247578011</v>
      </c>
      <c r="Y2333" s="37">
        <f t="shared" si="1629"/>
        <v>0</v>
      </c>
      <c r="Z2333" s="37">
        <f t="shared" si="1630"/>
        <v>0</v>
      </c>
      <c r="AA2333" s="37">
        <f t="shared" si="1631"/>
        <v>0</v>
      </c>
      <c r="AB2333" s="37">
        <f t="shared" si="1632"/>
        <v>0</v>
      </c>
      <c r="AC2333" s="37">
        <f t="shared" si="1633"/>
        <v>0</v>
      </c>
      <c r="AD2333" s="37">
        <f t="shared" si="1634"/>
        <v>0</v>
      </c>
      <c r="AF2333">
        <f>'Data TREND'!$CO$180</f>
        <v>43</v>
      </c>
      <c r="AG2333" s="37">
        <f>'Data TREND'!DE324</f>
        <v>441.02616537199668</v>
      </c>
      <c r="AH2333" s="37">
        <f>'Data TREND'!DF324</f>
        <v>152.63230997434852</v>
      </c>
      <c r="AI2333" s="37">
        <f>'Data TREND'!DG324</f>
        <v>192.14005116466774</v>
      </c>
      <c r="AJ2333" s="37">
        <f>'Data TREND'!DH324</f>
        <v>786.0082974877422</v>
      </c>
      <c r="AK2333" s="37">
        <f>'Data TREND'!DI324</f>
        <v>55.61114643450405</v>
      </c>
      <c r="AL2333" s="37">
        <f>'Data TREND'!DJ324</f>
        <v>22.840965378420087</v>
      </c>
      <c r="AN2333" s="37">
        <f t="shared" si="1635"/>
        <v>0</v>
      </c>
      <c r="AO2333" s="37">
        <f t="shared" si="1636"/>
        <v>0</v>
      </c>
      <c r="AP2333" s="37">
        <f t="shared" si="1637"/>
        <v>0</v>
      </c>
      <c r="AQ2333" s="37">
        <f t="shared" si="1638"/>
        <v>0</v>
      </c>
      <c r="AR2333" s="37">
        <f t="shared" si="1639"/>
        <v>0</v>
      </c>
      <c r="AS2333" s="37">
        <f t="shared" si="1640"/>
        <v>0</v>
      </c>
      <c r="AU2333">
        <v>43</v>
      </c>
      <c r="AV2333" s="37">
        <f t="shared" si="1641"/>
        <v>313.98515427336821</v>
      </c>
      <c r="AW2333" s="37">
        <f t="shared" si="1642"/>
        <v>114.89082216237513</v>
      </c>
      <c r="AX2333" s="37">
        <f t="shared" si="1643"/>
        <v>190.86479069895032</v>
      </c>
      <c r="AY2333" s="37">
        <f t="shared" si="1644"/>
        <v>619.78889718384676</v>
      </c>
      <c r="AZ2333" s="37">
        <f t="shared" si="1645"/>
        <v>40.619296781137919</v>
      </c>
      <c r="BA2333" s="37">
        <f t="shared" si="1646"/>
        <v>16.45907904026296</v>
      </c>
      <c r="BC2333">
        <v>43</v>
      </c>
      <c r="BD2333" s="37">
        <f>IF(Voorblad!$E$10=Rekenblad!BC2333,Rekenblad!AV2333,0)</f>
        <v>0</v>
      </c>
      <c r="BE2333" s="37">
        <f>IF(Voorblad!$E$10=Rekenblad!BC2333,Rekenblad!AW2333,0)</f>
        <v>0</v>
      </c>
      <c r="BF2333" s="37">
        <f>IF(Voorblad!$E$10=Rekenblad!BC2333,Rekenblad!AX2333,0)</f>
        <v>0</v>
      </c>
      <c r="BG2333" s="62">
        <f>IF(Voorblad!$E$10=Rekenblad!BC2333,Rekenblad!AY2333,0)</f>
        <v>0</v>
      </c>
      <c r="BH2333" s="37">
        <f>IF(Voorblad!$E$10=Rekenblad!BC2333,Rekenblad!AZ2333,0)</f>
        <v>0</v>
      </c>
      <c r="BI2333" s="37">
        <f>IF(Voorblad!$E$10=Rekenblad!BC2333,Rekenblad!BA2333,0)</f>
        <v>0</v>
      </c>
      <c r="BK2333">
        <v>43</v>
      </c>
      <c r="BL2333" s="37">
        <f>IF(Voorblad!$E$14=Rekenblad!$BL$2298,Rekenblad!BD2333,0)</f>
        <v>0</v>
      </c>
      <c r="BM2333" s="37">
        <f>IF(Voorblad!$E$14=Rekenblad!$BL$2298,Rekenblad!BE2333,0)</f>
        <v>0</v>
      </c>
      <c r="BN2333" s="37">
        <f>IF(Voorblad!$E$14=Rekenblad!$BL$2298,Rekenblad!BF2333,0)</f>
        <v>0</v>
      </c>
      <c r="BO2333" s="37">
        <f>IF(Voorblad!$E$14=Rekenblad!$BL$2298,Rekenblad!BG2333,0)</f>
        <v>0</v>
      </c>
      <c r="BP2333" s="37">
        <f>IF(Voorblad!$E$14=Rekenblad!$BL$2298,Rekenblad!BH2333,0)</f>
        <v>0</v>
      </c>
      <c r="BQ2333" s="37">
        <f>IF(Voorblad!$E$14=Rekenblad!$BL$2298,Rekenblad!BI2333,0)</f>
        <v>0</v>
      </c>
    </row>
    <row r="2334" spans="2:69" x14ac:dyDescent="0.25">
      <c r="B2334">
        <f>'Data TREND'!$CO$181</f>
        <v>44</v>
      </c>
      <c r="C2334" s="37">
        <f>'Data TREND'!CQ325</f>
        <v>319.34996896173277</v>
      </c>
      <c r="D2334" s="37">
        <f>'Data TREND'!CR325</f>
        <v>116.96092808819419</v>
      </c>
      <c r="E2334" s="37">
        <f>'Data TREND'!CS325</f>
        <v>195.27804026995432</v>
      </c>
      <c r="F2334" s="37">
        <f>'Data TREND'!CT325</f>
        <v>631.6382823300022</v>
      </c>
      <c r="G2334" s="37">
        <f>'Data TREND'!CU325</f>
        <v>40.450681538598253</v>
      </c>
      <c r="H2334" s="37">
        <f>'Data TREND'!CV325</f>
        <v>16.393843019103546</v>
      </c>
      <c r="J2334" s="37">
        <f t="shared" si="1623"/>
        <v>319.34996896173277</v>
      </c>
      <c r="K2334" s="37">
        <f t="shared" si="1624"/>
        <v>116.96092808819419</v>
      </c>
      <c r="L2334" s="37">
        <f t="shared" si="1625"/>
        <v>195.27804026995432</v>
      </c>
      <c r="M2334" s="37">
        <f t="shared" si="1626"/>
        <v>631.6382823300022</v>
      </c>
      <c r="N2334" s="37">
        <f t="shared" si="1627"/>
        <v>40.450681538598253</v>
      </c>
      <c r="O2334" s="37">
        <f t="shared" si="1628"/>
        <v>16.393843019103546</v>
      </c>
      <c r="Q2334">
        <f>'Data TREND'!$CO$181</f>
        <v>44</v>
      </c>
      <c r="R2334" s="37">
        <f>'Data TREND'!CX325</f>
        <v>383.48474978474763</v>
      </c>
      <c r="S2334" s="37">
        <f>'Data TREND'!CY325</f>
        <v>150.54011893396466</v>
      </c>
      <c r="T2334" s="37">
        <f>'Data TREND'!CZ325</f>
        <v>194.63461297710072</v>
      </c>
      <c r="U2334" s="37">
        <f>'Data TREND'!DA325</f>
        <v>728.80922435764023</v>
      </c>
      <c r="V2334" s="37">
        <f>'Data TREND'!DB325</f>
        <v>48.349327366336006</v>
      </c>
      <c r="W2334" s="37">
        <f>'Data TREND'!DC325</f>
        <v>19.749384522022204</v>
      </c>
      <c r="Y2334" s="37">
        <f t="shared" si="1629"/>
        <v>0</v>
      </c>
      <c r="Z2334" s="37">
        <f t="shared" si="1630"/>
        <v>0</v>
      </c>
      <c r="AA2334" s="37">
        <f t="shared" si="1631"/>
        <v>0</v>
      </c>
      <c r="AB2334" s="37">
        <f t="shared" si="1632"/>
        <v>0</v>
      </c>
      <c r="AC2334" s="37">
        <f t="shared" si="1633"/>
        <v>0</v>
      </c>
      <c r="AD2334" s="37">
        <f t="shared" si="1634"/>
        <v>0</v>
      </c>
      <c r="AF2334">
        <f>'Data TREND'!$CO$181</f>
        <v>44</v>
      </c>
      <c r="AG2334" s="37">
        <f>'Data TREND'!DE325</f>
        <v>448.12111429814962</v>
      </c>
      <c r="AH2334" s="37">
        <f>'Data TREND'!DF325</f>
        <v>155.1394849900648</v>
      </c>
      <c r="AI2334" s="37">
        <f>'Data TREND'!DG325</f>
        <v>196.52016646391351</v>
      </c>
      <c r="AJ2334" s="37">
        <f>'Data TREND'!DH325</f>
        <v>799.98716393541019</v>
      </c>
      <c r="AK2334" s="37">
        <f>'Data TREND'!DI325</f>
        <v>55.244101068180669</v>
      </c>
      <c r="AL2334" s="37">
        <f>'Data TREND'!DJ325</f>
        <v>22.685211038100903</v>
      </c>
      <c r="AN2334" s="37">
        <f t="shared" si="1635"/>
        <v>0</v>
      </c>
      <c r="AO2334" s="37">
        <f t="shared" si="1636"/>
        <v>0</v>
      </c>
      <c r="AP2334" s="37">
        <f t="shared" si="1637"/>
        <v>0</v>
      </c>
      <c r="AQ2334" s="37">
        <f t="shared" si="1638"/>
        <v>0</v>
      </c>
      <c r="AR2334" s="37">
        <f t="shared" si="1639"/>
        <v>0</v>
      </c>
      <c r="AS2334" s="37">
        <f t="shared" si="1640"/>
        <v>0</v>
      </c>
      <c r="AU2334">
        <v>44</v>
      </c>
      <c r="AV2334" s="37">
        <f t="shared" si="1641"/>
        <v>319.34996896173277</v>
      </c>
      <c r="AW2334" s="37">
        <f t="shared" si="1642"/>
        <v>116.96092808819419</v>
      </c>
      <c r="AX2334" s="37">
        <f t="shared" si="1643"/>
        <v>195.27804026995432</v>
      </c>
      <c r="AY2334" s="37">
        <f t="shared" si="1644"/>
        <v>631.6382823300022</v>
      </c>
      <c r="AZ2334" s="37">
        <f t="shared" si="1645"/>
        <v>40.450681538598253</v>
      </c>
      <c r="BA2334" s="37">
        <f t="shared" si="1646"/>
        <v>16.393843019103546</v>
      </c>
      <c r="BC2334">
        <v>44</v>
      </c>
      <c r="BD2334" s="37">
        <f>IF(Voorblad!$E$10=Rekenblad!BC2334,Rekenblad!AV2334,0)</f>
        <v>0</v>
      </c>
      <c r="BE2334" s="37">
        <f>IF(Voorblad!$E$10=Rekenblad!BC2334,Rekenblad!AW2334,0)</f>
        <v>0</v>
      </c>
      <c r="BF2334" s="37">
        <f>IF(Voorblad!$E$10=Rekenblad!BC2334,Rekenblad!AX2334,0)</f>
        <v>0</v>
      </c>
      <c r="BG2334" s="62">
        <f>IF(Voorblad!$E$10=Rekenblad!BC2334,Rekenblad!AY2334,0)</f>
        <v>0</v>
      </c>
      <c r="BH2334" s="37">
        <f>IF(Voorblad!$E$10=Rekenblad!BC2334,Rekenblad!AZ2334,0)</f>
        <v>0</v>
      </c>
      <c r="BI2334" s="37">
        <f>IF(Voorblad!$E$10=Rekenblad!BC2334,Rekenblad!BA2334,0)</f>
        <v>0</v>
      </c>
      <c r="BK2334">
        <v>44</v>
      </c>
      <c r="BL2334" s="37">
        <f>IF(Voorblad!$E$14=Rekenblad!$BL$2298,Rekenblad!BD2334,0)</f>
        <v>0</v>
      </c>
      <c r="BM2334" s="37">
        <f>IF(Voorblad!$E$14=Rekenblad!$BL$2298,Rekenblad!BE2334,0)</f>
        <v>0</v>
      </c>
      <c r="BN2334" s="37">
        <f>IF(Voorblad!$E$14=Rekenblad!$BL$2298,Rekenblad!BF2334,0)</f>
        <v>0</v>
      </c>
      <c r="BO2334" s="37">
        <f>IF(Voorblad!$E$14=Rekenblad!$BL$2298,Rekenblad!BG2334,0)</f>
        <v>0</v>
      </c>
      <c r="BP2334" s="37">
        <f>IF(Voorblad!$E$14=Rekenblad!$BL$2298,Rekenblad!BH2334,0)</f>
        <v>0</v>
      </c>
      <c r="BQ2334" s="37">
        <f>IF(Voorblad!$E$14=Rekenblad!$BL$2298,Rekenblad!BI2334,0)</f>
        <v>0</v>
      </c>
    </row>
    <row r="2335" spans="2:69" x14ac:dyDescent="0.25">
      <c r="B2335">
        <f>'Data TREND'!$CO$182</f>
        <v>45</v>
      </c>
      <c r="C2335" s="37">
        <f>'Data TREND'!CQ326</f>
        <v>324.71478365009733</v>
      </c>
      <c r="D2335" s="37">
        <f>'Data TREND'!CR326</f>
        <v>119.03103401401324</v>
      </c>
      <c r="E2335" s="37">
        <f>'Data TREND'!CS326</f>
        <v>199.69128984095832</v>
      </c>
      <c r="F2335" s="37">
        <f>'Data TREND'!CT326</f>
        <v>643.48766747615764</v>
      </c>
      <c r="G2335" s="37">
        <f>'Data TREND'!CU326</f>
        <v>40.282066296058588</v>
      </c>
      <c r="H2335" s="37">
        <f>'Data TREND'!CV326</f>
        <v>16.328606997944135</v>
      </c>
      <c r="J2335" s="37">
        <f t="shared" si="1623"/>
        <v>324.71478365009733</v>
      </c>
      <c r="K2335" s="37">
        <f t="shared" si="1624"/>
        <v>119.03103401401324</v>
      </c>
      <c r="L2335" s="37">
        <f t="shared" si="1625"/>
        <v>199.69128984095832</v>
      </c>
      <c r="M2335" s="37">
        <f t="shared" si="1626"/>
        <v>643.48766747615764</v>
      </c>
      <c r="N2335" s="37">
        <f t="shared" si="1627"/>
        <v>40.282066296058588</v>
      </c>
      <c r="O2335" s="37">
        <f t="shared" si="1628"/>
        <v>16.328606997944135</v>
      </c>
      <c r="Q2335">
        <f>'Data TREND'!$CO$182</f>
        <v>45</v>
      </c>
      <c r="R2335" s="37">
        <f>'Data TREND'!CX326</f>
        <v>389.74373255251197</v>
      </c>
      <c r="S2335" s="37">
        <f>'Data TREND'!CY326</f>
        <v>153.00615783806688</v>
      </c>
      <c r="T2335" s="37">
        <f>'Data TREND'!CZ326</f>
        <v>199.0582896468064</v>
      </c>
      <c r="U2335" s="37">
        <f>'Data TREND'!DA326</f>
        <v>741.95491287187849</v>
      </c>
      <c r="V2335" s="37">
        <f>'Data TREND'!DB326</f>
        <v>48.093954159756699</v>
      </c>
      <c r="W2335" s="37">
        <f>'Data TREND'!DC326</f>
        <v>19.643019796466398</v>
      </c>
      <c r="Y2335" s="37">
        <f t="shared" si="1629"/>
        <v>0</v>
      </c>
      <c r="Z2335" s="37">
        <f t="shared" si="1630"/>
        <v>0</v>
      </c>
      <c r="AA2335" s="37">
        <f t="shared" si="1631"/>
        <v>0</v>
      </c>
      <c r="AB2335" s="37">
        <f t="shared" si="1632"/>
        <v>0</v>
      </c>
      <c r="AC2335" s="37">
        <f t="shared" si="1633"/>
        <v>0</v>
      </c>
      <c r="AD2335" s="37">
        <f t="shared" si="1634"/>
        <v>0</v>
      </c>
      <c r="AF2335">
        <f>'Data TREND'!$CO$182</f>
        <v>45</v>
      </c>
      <c r="AG2335" s="37">
        <f>'Data TREND'!DE326</f>
        <v>455.2160632243025</v>
      </c>
      <c r="AH2335" s="37">
        <f>'Data TREND'!DF326</f>
        <v>157.64666000578109</v>
      </c>
      <c r="AI2335" s="37">
        <f>'Data TREND'!DG326</f>
        <v>200.90028176315928</v>
      </c>
      <c r="AJ2335" s="37">
        <f>'Data TREND'!DH326</f>
        <v>813.96603038307819</v>
      </c>
      <c r="AK2335" s="37">
        <f>'Data TREND'!DI326</f>
        <v>54.877055701857294</v>
      </c>
      <c r="AL2335" s="37">
        <f>'Data TREND'!DJ326</f>
        <v>22.529456697781725</v>
      </c>
      <c r="AN2335" s="37">
        <f t="shared" si="1635"/>
        <v>0</v>
      </c>
      <c r="AO2335" s="37">
        <f t="shared" si="1636"/>
        <v>0</v>
      </c>
      <c r="AP2335" s="37">
        <f t="shared" si="1637"/>
        <v>0</v>
      </c>
      <c r="AQ2335" s="37">
        <f t="shared" si="1638"/>
        <v>0</v>
      </c>
      <c r="AR2335" s="37">
        <f t="shared" si="1639"/>
        <v>0</v>
      </c>
      <c r="AS2335" s="37">
        <f t="shared" si="1640"/>
        <v>0</v>
      </c>
      <c r="AU2335">
        <v>45</v>
      </c>
      <c r="AV2335" s="37">
        <f t="shared" si="1641"/>
        <v>324.71478365009733</v>
      </c>
      <c r="AW2335" s="37">
        <f t="shared" si="1642"/>
        <v>119.03103401401324</v>
      </c>
      <c r="AX2335" s="37">
        <f t="shared" si="1643"/>
        <v>199.69128984095832</v>
      </c>
      <c r="AY2335" s="37">
        <f t="shared" si="1644"/>
        <v>643.48766747615764</v>
      </c>
      <c r="AZ2335" s="37">
        <f t="shared" si="1645"/>
        <v>40.282066296058588</v>
      </c>
      <c r="BA2335" s="37">
        <f t="shared" si="1646"/>
        <v>16.328606997944135</v>
      </c>
      <c r="BC2335">
        <v>45</v>
      </c>
      <c r="BD2335" s="37">
        <f>IF(Voorblad!$E$10=Rekenblad!BC2335,Rekenblad!AV2335,0)</f>
        <v>0</v>
      </c>
      <c r="BE2335" s="37">
        <f>IF(Voorblad!$E$10=Rekenblad!BC2335,Rekenblad!AW2335,0)</f>
        <v>0</v>
      </c>
      <c r="BF2335" s="37">
        <f>IF(Voorblad!$E$10=Rekenblad!BC2335,Rekenblad!AX2335,0)</f>
        <v>0</v>
      </c>
      <c r="BG2335" s="62">
        <f>IF(Voorblad!$E$10=Rekenblad!BC2335,Rekenblad!AY2335,0)</f>
        <v>0</v>
      </c>
      <c r="BH2335" s="37">
        <f>IF(Voorblad!$E$10=Rekenblad!BC2335,Rekenblad!AZ2335,0)</f>
        <v>0</v>
      </c>
      <c r="BI2335" s="37">
        <f>IF(Voorblad!$E$10=Rekenblad!BC2335,Rekenblad!BA2335,0)</f>
        <v>0</v>
      </c>
      <c r="BK2335">
        <v>45</v>
      </c>
      <c r="BL2335" s="37">
        <f>IF(Voorblad!$E$14=Rekenblad!$BL$2298,Rekenblad!BD2335,0)</f>
        <v>0</v>
      </c>
      <c r="BM2335" s="37">
        <f>IF(Voorblad!$E$14=Rekenblad!$BL$2298,Rekenblad!BE2335,0)</f>
        <v>0</v>
      </c>
      <c r="BN2335" s="37">
        <f>IF(Voorblad!$E$14=Rekenblad!$BL$2298,Rekenblad!BF2335,0)</f>
        <v>0</v>
      </c>
      <c r="BO2335" s="37">
        <f>IF(Voorblad!$E$14=Rekenblad!$BL$2298,Rekenblad!BG2335,0)</f>
        <v>0</v>
      </c>
      <c r="BP2335" s="37">
        <f>IF(Voorblad!$E$14=Rekenblad!$BL$2298,Rekenblad!BH2335,0)</f>
        <v>0</v>
      </c>
      <c r="BQ2335" s="37">
        <f>IF(Voorblad!$E$14=Rekenblad!$BL$2298,Rekenblad!BI2335,0)</f>
        <v>0</v>
      </c>
    </row>
    <row r="2336" spans="2:69" x14ac:dyDescent="0.25">
      <c r="B2336">
        <f>'Data TREND'!$CO$183</f>
        <v>46</v>
      </c>
      <c r="C2336" s="37">
        <f>'Data TREND'!CQ327</f>
        <v>330.07959833846189</v>
      </c>
      <c r="D2336" s="37">
        <f>'Data TREND'!CR327</f>
        <v>121.10113993983231</v>
      </c>
      <c r="E2336" s="37">
        <f>'Data TREND'!CS327</f>
        <v>204.10453941196229</v>
      </c>
      <c r="F2336" s="37">
        <f>'Data TREND'!CT327</f>
        <v>655.33705262231308</v>
      </c>
      <c r="G2336" s="37">
        <f>'Data TREND'!CU327</f>
        <v>40.113451053518915</v>
      </c>
      <c r="H2336" s="37">
        <f>'Data TREND'!CV327</f>
        <v>16.263370976784721</v>
      </c>
      <c r="J2336" s="37">
        <f t="shared" si="1623"/>
        <v>330.07959833846189</v>
      </c>
      <c r="K2336" s="37">
        <f t="shared" si="1624"/>
        <v>121.10113993983231</v>
      </c>
      <c r="L2336" s="37">
        <f t="shared" si="1625"/>
        <v>204.10453941196229</v>
      </c>
      <c r="M2336" s="37">
        <f t="shared" si="1626"/>
        <v>655.33705262231308</v>
      </c>
      <c r="N2336" s="37">
        <f t="shared" si="1627"/>
        <v>40.113451053518915</v>
      </c>
      <c r="O2336" s="37">
        <f t="shared" si="1628"/>
        <v>16.263370976784721</v>
      </c>
      <c r="Q2336">
        <f>'Data TREND'!$CO$183</f>
        <v>46</v>
      </c>
      <c r="R2336" s="37">
        <f>'Data TREND'!CX327</f>
        <v>396.00271532027625</v>
      </c>
      <c r="S2336" s="37">
        <f>'Data TREND'!CY327</f>
        <v>155.4721967421691</v>
      </c>
      <c r="T2336" s="37">
        <f>'Data TREND'!CZ327</f>
        <v>203.48196631651209</v>
      </c>
      <c r="U2336" s="37">
        <f>'Data TREND'!DA327</f>
        <v>755.10060138611675</v>
      </c>
      <c r="V2336" s="37">
        <f>'Data TREND'!DB327</f>
        <v>47.838580953177392</v>
      </c>
      <c r="W2336" s="37">
        <f>'Data TREND'!DC327</f>
        <v>19.536655070910591</v>
      </c>
      <c r="Y2336" s="37">
        <f t="shared" si="1629"/>
        <v>0</v>
      </c>
      <c r="Z2336" s="37">
        <f t="shared" si="1630"/>
        <v>0</v>
      </c>
      <c r="AA2336" s="37">
        <f t="shared" si="1631"/>
        <v>0</v>
      </c>
      <c r="AB2336" s="37">
        <f t="shared" si="1632"/>
        <v>0</v>
      </c>
      <c r="AC2336" s="37">
        <f t="shared" si="1633"/>
        <v>0</v>
      </c>
      <c r="AD2336" s="37">
        <f t="shared" si="1634"/>
        <v>0</v>
      </c>
      <c r="AF2336">
        <f>'Data TREND'!$CO$183</f>
        <v>46</v>
      </c>
      <c r="AG2336" s="37">
        <f>'Data TREND'!DE327</f>
        <v>462.31101215045538</v>
      </c>
      <c r="AH2336" s="37">
        <f>'Data TREND'!DF327</f>
        <v>160.15383502149734</v>
      </c>
      <c r="AI2336" s="37">
        <f>'Data TREND'!DG327</f>
        <v>205.28039706240506</v>
      </c>
      <c r="AJ2336" s="37">
        <f>'Data TREND'!DH327</f>
        <v>827.94489683074619</v>
      </c>
      <c r="AK2336" s="37">
        <f>'Data TREND'!DI327</f>
        <v>54.51001033553392</v>
      </c>
      <c r="AL2336" s="37">
        <f>'Data TREND'!DJ327</f>
        <v>22.373702357462545</v>
      </c>
      <c r="AN2336" s="37">
        <f t="shared" si="1635"/>
        <v>0</v>
      </c>
      <c r="AO2336" s="37">
        <f t="shared" si="1636"/>
        <v>0</v>
      </c>
      <c r="AP2336" s="37">
        <f t="shared" si="1637"/>
        <v>0</v>
      </c>
      <c r="AQ2336" s="37">
        <f t="shared" si="1638"/>
        <v>0</v>
      </c>
      <c r="AR2336" s="37">
        <f t="shared" si="1639"/>
        <v>0</v>
      </c>
      <c r="AS2336" s="37">
        <f t="shared" si="1640"/>
        <v>0</v>
      </c>
      <c r="AU2336">
        <v>46</v>
      </c>
      <c r="AV2336" s="37">
        <f t="shared" si="1641"/>
        <v>330.07959833846189</v>
      </c>
      <c r="AW2336" s="37">
        <f t="shared" si="1642"/>
        <v>121.10113993983231</v>
      </c>
      <c r="AX2336" s="37">
        <f t="shared" si="1643"/>
        <v>204.10453941196229</v>
      </c>
      <c r="AY2336" s="37">
        <f t="shared" si="1644"/>
        <v>655.33705262231308</v>
      </c>
      <c r="AZ2336" s="37">
        <f t="shared" si="1645"/>
        <v>40.113451053518915</v>
      </c>
      <c r="BA2336" s="37">
        <f t="shared" si="1646"/>
        <v>16.263370976784721</v>
      </c>
      <c r="BC2336">
        <v>46</v>
      </c>
      <c r="BD2336" s="37">
        <f>IF(Voorblad!$E$10=Rekenblad!BC2336,Rekenblad!AV2336,0)</f>
        <v>0</v>
      </c>
      <c r="BE2336" s="37">
        <f>IF(Voorblad!$E$10=Rekenblad!BC2336,Rekenblad!AW2336,0)</f>
        <v>0</v>
      </c>
      <c r="BF2336" s="37">
        <f>IF(Voorblad!$E$10=Rekenblad!BC2336,Rekenblad!AX2336,0)</f>
        <v>0</v>
      </c>
      <c r="BG2336" s="62">
        <f>IF(Voorblad!$E$10=Rekenblad!BC2336,Rekenblad!AY2336,0)</f>
        <v>0</v>
      </c>
      <c r="BH2336" s="37">
        <f>IF(Voorblad!$E$10=Rekenblad!BC2336,Rekenblad!AZ2336,0)</f>
        <v>0</v>
      </c>
      <c r="BI2336" s="37">
        <f>IF(Voorblad!$E$10=Rekenblad!BC2336,Rekenblad!BA2336,0)</f>
        <v>0</v>
      </c>
      <c r="BK2336">
        <v>46</v>
      </c>
      <c r="BL2336" s="37">
        <f>IF(Voorblad!$E$14=Rekenblad!$BL$2298,Rekenblad!BD2336,0)</f>
        <v>0</v>
      </c>
      <c r="BM2336" s="37">
        <f>IF(Voorblad!$E$14=Rekenblad!$BL$2298,Rekenblad!BE2336,0)</f>
        <v>0</v>
      </c>
      <c r="BN2336" s="37">
        <f>IF(Voorblad!$E$14=Rekenblad!$BL$2298,Rekenblad!BF2336,0)</f>
        <v>0</v>
      </c>
      <c r="BO2336" s="37">
        <f>IF(Voorblad!$E$14=Rekenblad!$BL$2298,Rekenblad!BG2336,0)</f>
        <v>0</v>
      </c>
      <c r="BP2336" s="37">
        <f>IF(Voorblad!$E$14=Rekenblad!$BL$2298,Rekenblad!BH2336,0)</f>
        <v>0</v>
      </c>
      <c r="BQ2336" s="37">
        <f>IF(Voorblad!$E$14=Rekenblad!$BL$2298,Rekenblad!BI2336,0)</f>
        <v>0</v>
      </c>
    </row>
    <row r="2337" spans="2:69" x14ac:dyDescent="0.25">
      <c r="B2337">
        <f>'Data TREND'!$CO$184</f>
        <v>47</v>
      </c>
      <c r="C2337" s="37">
        <f>'Data TREND'!CQ328</f>
        <v>335.44441302682645</v>
      </c>
      <c r="D2337" s="37">
        <f>'Data TREND'!CR328</f>
        <v>123.17124586565136</v>
      </c>
      <c r="E2337" s="37">
        <f>'Data TREND'!CS328</f>
        <v>208.51778898296629</v>
      </c>
      <c r="F2337" s="37">
        <f>'Data TREND'!CT328</f>
        <v>667.18643776846841</v>
      </c>
      <c r="G2337" s="37">
        <f>'Data TREND'!CU328</f>
        <v>39.944835810979249</v>
      </c>
      <c r="H2337" s="37">
        <f>'Data TREND'!CV328</f>
        <v>16.198134955625306</v>
      </c>
      <c r="J2337" s="37">
        <f t="shared" si="1623"/>
        <v>335.44441302682645</v>
      </c>
      <c r="K2337" s="37">
        <f t="shared" si="1624"/>
        <v>123.17124586565136</v>
      </c>
      <c r="L2337" s="37">
        <f t="shared" si="1625"/>
        <v>208.51778898296629</v>
      </c>
      <c r="M2337" s="37">
        <f t="shared" si="1626"/>
        <v>667.18643776846841</v>
      </c>
      <c r="N2337" s="37">
        <f t="shared" si="1627"/>
        <v>39.944835810979249</v>
      </c>
      <c r="O2337" s="37">
        <f t="shared" si="1628"/>
        <v>16.198134955625306</v>
      </c>
      <c r="Q2337">
        <f>'Data TREND'!$CO$184</f>
        <v>47</v>
      </c>
      <c r="R2337" s="37">
        <f>'Data TREND'!CX328</f>
        <v>402.26169808804053</v>
      </c>
      <c r="S2337" s="37">
        <f>'Data TREND'!CY328</f>
        <v>157.93823564627132</v>
      </c>
      <c r="T2337" s="37">
        <f>'Data TREND'!CZ328</f>
        <v>207.90564298621777</v>
      </c>
      <c r="U2337" s="37">
        <f>'Data TREND'!DA328</f>
        <v>768.24628990035501</v>
      </c>
      <c r="V2337" s="37">
        <f>'Data TREND'!DB328</f>
        <v>47.583207746598092</v>
      </c>
      <c r="W2337" s="37">
        <f>'Data TREND'!DC328</f>
        <v>19.430290345354784</v>
      </c>
      <c r="Y2337" s="37">
        <f t="shared" si="1629"/>
        <v>0</v>
      </c>
      <c r="Z2337" s="37">
        <f t="shared" si="1630"/>
        <v>0</v>
      </c>
      <c r="AA2337" s="37">
        <f t="shared" si="1631"/>
        <v>0</v>
      </c>
      <c r="AB2337" s="37">
        <f t="shared" si="1632"/>
        <v>0</v>
      </c>
      <c r="AC2337" s="37">
        <f t="shared" si="1633"/>
        <v>0</v>
      </c>
      <c r="AD2337" s="37">
        <f t="shared" si="1634"/>
        <v>0</v>
      </c>
      <c r="AF2337">
        <f>'Data TREND'!$CO$184</f>
        <v>47</v>
      </c>
      <c r="AG2337" s="37">
        <f>'Data TREND'!DE328</f>
        <v>469.40596107660826</v>
      </c>
      <c r="AH2337" s="37">
        <f>'Data TREND'!DF328</f>
        <v>162.6610100372136</v>
      </c>
      <c r="AI2337" s="37">
        <f>'Data TREND'!DG328</f>
        <v>209.66051236165083</v>
      </c>
      <c r="AJ2337" s="37">
        <f>'Data TREND'!DH328</f>
        <v>841.92376327841419</v>
      </c>
      <c r="AK2337" s="37">
        <f>'Data TREND'!DI328</f>
        <v>54.142964969210539</v>
      </c>
      <c r="AL2337" s="37">
        <f>'Data TREND'!DJ328</f>
        <v>22.217948017143364</v>
      </c>
      <c r="AN2337" s="37">
        <f t="shared" si="1635"/>
        <v>0</v>
      </c>
      <c r="AO2337" s="37">
        <f t="shared" si="1636"/>
        <v>0</v>
      </c>
      <c r="AP2337" s="37">
        <f t="shared" si="1637"/>
        <v>0</v>
      </c>
      <c r="AQ2337" s="37">
        <f t="shared" si="1638"/>
        <v>0</v>
      </c>
      <c r="AR2337" s="37">
        <f t="shared" si="1639"/>
        <v>0</v>
      </c>
      <c r="AS2337" s="37">
        <f t="shared" si="1640"/>
        <v>0</v>
      </c>
      <c r="AU2337">
        <v>47</v>
      </c>
      <c r="AV2337" s="37">
        <f t="shared" si="1641"/>
        <v>335.44441302682645</v>
      </c>
      <c r="AW2337" s="37">
        <f t="shared" si="1642"/>
        <v>123.17124586565136</v>
      </c>
      <c r="AX2337" s="37">
        <f t="shared" si="1643"/>
        <v>208.51778898296629</v>
      </c>
      <c r="AY2337" s="37">
        <f t="shared" si="1644"/>
        <v>667.18643776846841</v>
      </c>
      <c r="AZ2337" s="37">
        <f t="shared" si="1645"/>
        <v>39.944835810979249</v>
      </c>
      <c r="BA2337" s="37">
        <f t="shared" si="1646"/>
        <v>16.198134955625306</v>
      </c>
      <c r="BC2337">
        <v>47</v>
      </c>
      <c r="BD2337" s="37">
        <f>IF(Voorblad!$E$10=Rekenblad!BC2337,Rekenblad!AV2337,0)</f>
        <v>0</v>
      </c>
      <c r="BE2337" s="37">
        <f>IF(Voorblad!$E$10=Rekenblad!BC2337,Rekenblad!AW2337,0)</f>
        <v>0</v>
      </c>
      <c r="BF2337" s="37">
        <f>IF(Voorblad!$E$10=Rekenblad!BC2337,Rekenblad!AX2337,0)</f>
        <v>0</v>
      </c>
      <c r="BG2337" s="62">
        <f>IF(Voorblad!$E$10=Rekenblad!BC2337,Rekenblad!AY2337,0)</f>
        <v>0</v>
      </c>
      <c r="BH2337" s="37">
        <f>IF(Voorblad!$E$10=Rekenblad!BC2337,Rekenblad!AZ2337,0)</f>
        <v>0</v>
      </c>
      <c r="BI2337" s="37">
        <f>IF(Voorblad!$E$10=Rekenblad!BC2337,Rekenblad!BA2337,0)</f>
        <v>0</v>
      </c>
      <c r="BK2337">
        <v>47</v>
      </c>
      <c r="BL2337" s="37">
        <f>IF(Voorblad!$E$14=Rekenblad!$BL$2298,Rekenblad!BD2337,0)</f>
        <v>0</v>
      </c>
      <c r="BM2337" s="37">
        <f>IF(Voorblad!$E$14=Rekenblad!$BL$2298,Rekenblad!BE2337,0)</f>
        <v>0</v>
      </c>
      <c r="BN2337" s="37">
        <f>IF(Voorblad!$E$14=Rekenblad!$BL$2298,Rekenblad!BF2337,0)</f>
        <v>0</v>
      </c>
      <c r="BO2337" s="37">
        <f>IF(Voorblad!$E$14=Rekenblad!$BL$2298,Rekenblad!BG2337,0)</f>
        <v>0</v>
      </c>
      <c r="BP2337" s="37">
        <f>IF(Voorblad!$E$14=Rekenblad!$BL$2298,Rekenblad!BH2337,0)</f>
        <v>0</v>
      </c>
      <c r="BQ2337" s="37">
        <f>IF(Voorblad!$E$14=Rekenblad!$BL$2298,Rekenblad!BI2337,0)</f>
        <v>0</v>
      </c>
    </row>
    <row r="2338" spans="2:69" x14ac:dyDescent="0.25">
      <c r="B2338">
        <f>'Data TREND'!$CO$185</f>
        <v>48</v>
      </c>
      <c r="C2338" s="37">
        <f>'Data TREND'!CQ329</f>
        <v>340.80922771519101</v>
      </c>
      <c r="D2338" s="37">
        <f>'Data TREND'!CR329</f>
        <v>125.24135179147042</v>
      </c>
      <c r="E2338" s="37">
        <f>'Data TREND'!CS329</f>
        <v>212.9310385539703</v>
      </c>
      <c r="F2338" s="37">
        <f>'Data TREND'!CT329</f>
        <v>679.03582291462385</v>
      </c>
      <c r="G2338" s="37">
        <f>'Data TREND'!CU329</f>
        <v>39.776220568439584</v>
      </c>
      <c r="H2338" s="37">
        <f>'Data TREND'!CV329</f>
        <v>16.132898934465896</v>
      </c>
      <c r="J2338" s="37">
        <f t="shared" si="1623"/>
        <v>340.80922771519101</v>
      </c>
      <c r="K2338" s="37">
        <f t="shared" si="1624"/>
        <v>125.24135179147042</v>
      </c>
      <c r="L2338" s="37">
        <f t="shared" si="1625"/>
        <v>212.9310385539703</v>
      </c>
      <c r="M2338" s="37">
        <f t="shared" si="1626"/>
        <v>679.03582291462385</v>
      </c>
      <c r="N2338" s="37">
        <f t="shared" si="1627"/>
        <v>39.776220568439584</v>
      </c>
      <c r="O2338" s="37">
        <f t="shared" si="1628"/>
        <v>16.132898934465896</v>
      </c>
      <c r="Q2338">
        <f>'Data TREND'!$CO$185</f>
        <v>48</v>
      </c>
      <c r="R2338" s="37">
        <f>'Data TREND'!CX329</f>
        <v>408.52068085580481</v>
      </c>
      <c r="S2338" s="37">
        <f>'Data TREND'!CY329</f>
        <v>160.40427455037354</v>
      </c>
      <c r="T2338" s="37">
        <f>'Data TREND'!CZ329</f>
        <v>212.32931965592346</v>
      </c>
      <c r="U2338" s="37">
        <f>'Data TREND'!DA329</f>
        <v>781.39197841459315</v>
      </c>
      <c r="V2338" s="37">
        <f>'Data TREND'!DB329</f>
        <v>47.327834540018785</v>
      </c>
      <c r="W2338" s="37">
        <f>'Data TREND'!DC329</f>
        <v>19.323925619798977</v>
      </c>
      <c r="Y2338" s="37">
        <f t="shared" si="1629"/>
        <v>0</v>
      </c>
      <c r="Z2338" s="37">
        <f t="shared" si="1630"/>
        <v>0</v>
      </c>
      <c r="AA2338" s="37">
        <f t="shared" si="1631"/>
        <v>0</v>
      </c>
      <c r="AB2338" s="37">
        <f t="shared" si="1632"/>
        <v>0</v>
      </c>
      <c r="AC2338" s="37">
        <f t="shared" si="1633"/>
        <v>0</v>
      </c>
      <c r="AD2338" s="37">
        <f t="shared" si="1634"/>
        <v>0</v>
      </c>
      <c r="AF2338">
        <f>'Data TREND'!$CO$185</f>
        <v>48</v>
      </c>
      <c r="AG2338" s="37">
        <f>'Data TREND'!DE329</f>
        <v>476.50091000276115</v>
      </c>
      <c r="AH2338" s="37">
        <f>'Data TREND'!DF329</f>
        <v>165.16818505292986</v>
      </c>
      <c r="AI2338" s="37">
        <f>'Data TREND'!DG329</f>
        <v>214.04062766089663</v>
      </c>
      <c r="AJ2338" s="37">
        <f>'Data TREND'!DH329</f>
        <v>855.90262972608218</v>
      </c>
      <c r="AK2338" s="37">
        <f>'Data TREND'!DI329</f>
        <v>53.775919602887164</v>
      </c>
      <c r="AL2338" s="37">
        <f>'Data TREND'!DJ329</f>
        <v>22.062193676824183</v>
      </c>
      <c r="AN2338" s="37">
        <f t="shared" si="1635"/>
        <v>0</v>
      </c>
      <c r="AO2338" s="37">
        <f t="shared" si="1636"/>
        <v>0</v>
      </c>
      <c r="AP2338" s="37">
        <f t="shared" si="1637"/>
        <v>0</v>
      </c>
      <c r="AQ2338" s="37">
        <f t="shared" si="1638"/>
        <v>0</v>
      </c>
      <c r="AR2338" s="37">
        <f t="shared" si="1639"/>
        <v>0</v>
      </c>
      <c r="AS2338" s="37">
        <f t="shared" si="1640"/>
        <v>0</v>
      </c>
      <c r="AU2338">
        <v>48</v>
      </c>
      <c r="AV2338" s="37">
        <f t="shared" si="1641"/>
        <v>340.80922771519101</v>
      </c>
      <c r="AW2338" s="37">
        <f t="shared" si="1642"/>
        <v>125.24135179147042</v>
      </c>
      <c r="AX2338" s="37">
        <f t="shared" si="1643"/>
        <v>212.9310385539703</v>
      </c>
      <c r="AY2338" s="37">
        <f t="shared" si="1644"/>
        <v>679.03582291462385</v>
      </c>
      <c r="AZ2338" s="37">
        <f t="shared" si="1645"/>
        <v>39.776220568439584</v>
      </c>
      <c r="BA2338" s="37">
        <f t="shared" si="1646"/>
        <v>16.132898934465896</v>
      </c>
      <c r="BC2338">
        <v>48</v>
      </c>
      <c r="BD2338" s="37">
        <f>IF(Voorblad!$E$10=Rekenblad!BC2338,Rekenblad!AV2338,0)</f>
        <v>0</v>
      </c>
      <c r="BE2338" s="37">
        <f>IF(Voorblad!$E$10=Rekenblad!BC2338,Rekenblad!AW2338,0)</f>
        <v>0</v>
      </c>
      <c r="BF2338" s="37">
        <f>IF(Voorblad!$E$10=Rekenblad!BC2338,Rekenblad!AX2338,0)</f>
        <v>0</v>
      </c>
      <c r="BG2338" s="62">
        <f>IF(Voorblad!$E$10=Rekenblad!BC2338,Rekenblad!AY2338,0)</f>
        <v>0</v>
      </c>
      <c r="BH2338" s="37">
        <f>IF(Voorblad!$E$10=Rekenblad!BC2338,Rekenblad!AZ2338,0)</f>
        <v>0</v>
      </c>
      <c r="BI2338" s="37">
        <f>IF(Voorblad!$E$10=Rekenblad!BC2338,Rekenblad!BA2338,0)</f>
        <v>0</v>
      </c>
      <c r="BK2338">
        <v>48</v>
      </c>
      <c r="BL2338" s="37">
        <f>IF(Voorblad!$E$14=Rekenblad!$BL$2298,Rekenblad!BD2338,0)</f>
        <v>0</v>
      </c>
      <c r="BM2338" s="37">
        <f>IF(Voorblad!$E$14=Rekenblad!$BL$2298,Rekenblad!BE2338,0)</f>
        <v>0</v>
      </c>
      <c r="BN2338" s="37">
        <f>IF(Voorblad!$E$14=Rekenblad!$BL$2298,Rekenblad!BF2338,0)</f>
        <v>0</v>
      </c>
      <c r="BO2338" s="37">
        <f>IF(Voorblad!$E$14=Rekenblad!$BL$2298,Rekenblad!BG2338,0)</f>
        <v>0</v>
      </c>
      <c r="BP2338" s="37">
        <f>IF(Voorblad!$E$14=Rekenblad!$BL$2298,Rekenblad!BH2338,0)</f>
        <v>0</v>
      </c>
      <c r="BQ2338" s="37">
        <f>IF(Voorblad!$E$14=Rekenblad!$BL$2298,Rekenblad!BI2338,0)</f>
        <v>0</v>
      </c>
    </row>
    <row r="2339" spans="2:69" x14ac:dyDescent="0.25">
      <c r="B2339">
        <f>'Data TREND'!$CO$186</f>
        <v>49</v>
      </c>
      <c r="C2339" s="37">
        <f>'Data TREND'!CQ330</f>
        <v>346.17404240355557</v>
      </c>
      <c r="D2339" s="37">
        <f>'Data TREND'!CR330</f>
        <v>127.31145771728947</v>
      </c>
      <c r="E2339" s="37">
        <f>'Data TREND'!CS330</f>
        <v>217.34428812497427</v>
      </c>
      <c r="F2339" s="37">
        <f>'Data TREND'!CT330</f>
        <v>690.88520806077929</v>
      </c>
      <c r="G2339" s="37">
        <f>'Data TREND'!CU330</f>
        <v>39.607605325899911</v>
      </c>
      <c r="H2339" s="37">
        <f>'Data TREND'!CV330</f>
        <v>16.067662913306481</v>
      </c>
      <c r="J2339" s="37">
        <f t="shared" si="1623"/>
        <v>346.17404240355557</v>
      </c>
      <c r="K2339" s="37">
        <f t="shared" si="1624"/>
        <v>127.31145771728947</v>
      </c>
      <c r="L2339" s="37">
        <f t="shared" si="1625"/>
        <v>217.34428812497427</v>
      </c>
      <c r="M2339" s="37">
        <f t="shared" si="1626"/>
        <v>690.88520806077929</v>
      </c>
      <c r="N2339" s="37">
        <f t="shared" si="1627"/>
        <v>39.607605325899911</v>
      </c>
      <c r="O2339" s="37">
        <f t="shared" si="1628"/>
        <v>16.067662913306481</v>
      </c>
      <c r="Q2339">
        <f>'Data TREND'!$CO$186</f>
        <v>49</v>
      </c>
      <c r="R2339" s="37">
        <f>'Data TREND'!CX330</f>
        <v>414.77966362356909</v>
      </c>
      <c r="S2339" s="37">
        <f>'Data TREND'!CY330</f>
        <v>162.87031345447576</v>
      </c>
      <c r="T2339" s="37">
        <f>'Data TREND'!CZ330</f>
        <v>216.75299632562914</v>
      </c>
      <c r="U2339" s="37">
        <f>'Data TREND'!DA330</f>
        <v>794.53766692883141</v>
      </c>
      <c r="V2339" s="37">
        <f>'Data TREND'!DB330</f>
        <v>47.072461333439477</v>
      </c>
      <c r="W2339" s="37">
        <f>'Data TREND'!DC330</f>
        <v>19.217560894243171</v>
      </c>
      <c r="Y2339" s="37">
        <f t="shared" si="1629"/>
        <v>0</v>
      </c>
      <c r="Z2339" s="37">
        <f t="shared" si="1630"/>
        <v>0</v>
      </c>
      <c r="AA2339" s="37">
        <f t="shared" si="1631"/>
        <v>0</v>
      </c>
      <c r="AB2339" s="37">
        <f t="shared" si="1632"/>
        <v>0</v>
      </c>
      <c r="AC2339" s="37">
        <f t="shared" si="1633"/>
        <v>0</v>
      </c>
      <c r="AD2339" s="37">
        <f t="shared" si="1634"/>
        <v>0</v>
      </c>
      <c r="AF2339">
        <f>'Data TREND'!$CO$186</f>
        <v>49</v>
      </c>
      <c r="AG2339" s="37">
        <f>'Data TREND'!DE330</f>
        <v>483.59585892891403</v>
      </c>
      <c r="AH2339" s="37">
        <f>'Data TREND'!DF330</f>
        <v>167.67536006864611</v>
      </c>
      <c r="AI2339" s="37">
        <f>'Data TREND'!DG330</f>
        <v>218.42074296014241</v>
      </c>
      <c r="AJ2339" s="37">
        <f>'Data TREND'!DH330</f>
        <v>869.88149617375018</v>
      </c>
      <c r="AK2339" s="37">
        <f>'Data TREND'!DI330</f>
        <v>53.40887423656379</v>
      </c>
      <c r="AL2339" s="37">
        <f>'Data TREND'!DJ330</f>
        <v>21.906439336505002</v>
      </c>
      <c r="AN2339" s="37">
        <f t="shared" si="1635"/>
        <v>0</v>
      </c>
      <c r="AO2339" s="37">
        <f t="shared" si="1636"/>
        <v>0</v>
      </c>
      <c r="AP2339" s="37">
        <f t="shared" si="1637"/>
        <v>0</v>
      </c>
      <c r="AQ2339" s="37">
        <f t="shared" si="1638"/>
        <v>0</v>
      </c>
      <c r="AR2339" s="37">
        <f t="shared" si="1639"/>
        <v>0</v>
      </c>
      <c r="AS2339" s="37">
        <f t="shared" si="1640"/>
        <v>0</v>
      </c>
      <c r="AU2339">
        <v>49</v>
      </c>
      <c r="AV2339" s="37">
        <f t="shared" si="1641"/>
        <v>346.17404240355557</v>
      </c>
      <c r="AW2339" s="37">
        <f t="shared" si="1642"/>
        <v>127.31145771728947</v>
      </c>
      <c r="AX2339" s="37">
        <f t="shared" si="1643"/>
        <v>217.34428812497427</v>
      </c>
      <c r="AY2339" s="37">
        <f t="shared" si="1644"/>
        <v>690.88520806077929</v>
      </c>
      <c r="AZ2339" s="37">
        <f t="shared" si="1645"/>
        <v>39.607605325899911</v>
      </c>
      <c r="BA2339" s="37">
        <f t="shared" si="1646"/>
        <v>16.067662913306481</v>
      </c>
      <c r="BC2339">
        <v>49</v>
      </c>
      <c r="BD2339" s="37">
        <f>IF(Voorblad!$E$10=Rekenblad!BC2339,Rekenblad!AV2339,0)</f>
        <v>0</v>
      </c>
      <c r="BE2339" s="37">
        <f>IF(Voorblad!$E$10=Rekenblad!BC2339,Rekenblad!AW2339,0)</f>
        <v>0</v>
      </c>
      <c r="BF2339" s="37">
        <f>IF(Voorblad!$E$10=Rekenblad!BC2339,Rekenblad!AX2339,0)</f>
        <v>0</v>
      </c>
      <c r="BG2339" s="62">
        <f>IF(Voorblad!$E$10=Rekenblad!BC2339,Rekenblad!AY2339,0)</f>
        <v>0</v>
      </c>
      <c r="BH2339" s="37">
        <f>IF(Voorblad!$E$10=Rekenblad!BC2339,Rekenblad!AZ2339,0)</f>
        <v>0</v>
      </c>
      <c r="BI2339" s="37">
        <f>IF(Voorblad!$E$10=Rekenblad!BC2339,Rekenblad!BA2339,0)</f>
        <v>0</v>
      </c>
      <c r="BK2339">
        <v>49</v>
      </c>
      <c r="BL2339" s="37">
        <f>IF(Voorblad!$E$14=Rekenblad!$BL$2298,Rekenblad!BD2339,0)</f>
        <v>0</v>
      </c>
      <c r="BM2339" s="37">
        <f>IF(Voorblad!$E$14=Rekenblad!$BL$2298,Rekenblad!BE2339,0)</f>
        <v>0</v>
      </c>
      <c r="BN2339" s="37">
        <f>IF(Voorblad!$E$14=Rekenblad!$BL$2298,Rekenblad!BF2339,0)</f>
        <v>0</v>
      </c>
      <c r="BO2339" s="37">
        <f>IF(Voorblad!$E$14=Rekenblad!$BL$2298,Rekenblad!BG2339,0)</f>
        <v>0</v>
      </c>
      <c r="BP2339" s="37">
        <f>IF(Voorblad!$E$14=Rekenblad!$BL$2298,Rekenblad!BH2339,0)</f>
        <v>0</v>
      </c>
      <c r="BQ2339" s="37">
        <f>IF(Voorblad!$E$14=Rekenblad!$BL$2298,Rekenblad!BI2339,0)</f>
        <v>0</v>
      </c>
    </row>
    <row r="2340" spans="2:69" x14ac:dyDescent="0.25">
      <c r="B2340">
        <f>'Data TREND'!$CO$187</f>
        <v>50</v>
      </c>
      <c r="C2340" s="37">
        <f>'Data TREND'!CQ331</f>
        <v>351.53885709192014</v>
      </c>
      <c r="D2340" s="37">
        <f>'Data TREND'!CR331</f>
        <v>129.38156364310851</v>
      </c>
      <c r="E2340" s="37">
        <f>'Data TREND'!CS331</f>
        <v>221.75753769597827</v>
      </c>
      <c r="F2340" s="37">
        <f>'Data TREND'!CT331</f>
        <v>702.73459320693473</v>
      </c>
      <c r="G2340" s="37">
        <f>'Data TREND'!CU331</f>
        <v>39.438990083360245</v>
      </c>
      <c r="H2340" s="37">
        <f>'Data TREND'!CV331</f>
        <v>16.002426892147067</v>
      </c>
      <c r="J2340" s="37">
        <f t="shared" si="1623"/>
        <v>351.53885709192014</v>
      </c>
      <c r="K2340" s="37">
        <f t="shared" si="1624"/>
        <v>129.38156364310851</v>
      </c>
      <c r="L2340" s="37">
        <f t="shared" si="1625"/>
        <v>221.75753769597827</v>
      </c>
      <c r="M2340" s="37">
        <f t="shared" si="1626"/>
        <v>702.73459320693473</v>
      </c>
      <c r="N2340" s="37">
        <f t="shared" si="1627"/>
        <v>39.438990083360245</v>
      </c>
      <c r="O2340" s="37">
        <f t="shared" si="1628"/>
        <v>16.002426892147067</v>
      </c>
      <c r="Q2340">
        <f>'Data TREND'!$CO$187</f>
        <v>50</v>
      </c>
      <c r="R2340" s="37">
        <f>'Data TREND'!CX331</f>
        <v>421.03864639133343</v>
      </c>
      <c r="S2340" s="37">
        <f>'Data TREND'!CY331</f>
        <v>165.33635235857798</v>
      </c>
      <c r="T2340" s="37">
        <f>'Data TREND'!CZ331</f>
        <v>221.17667299533483</v>
      </c>
      <c r="U2340" s="37">
        <f>'Data TREND'!DA331</f>
        <v>807.68335544306967</v>
      </c>
      <c r="V2340" s="37">
        <f>'Data TREND'!DB331</f>
        <v>46.81708812686017</v>
      </c>
      <c r="W2340" s="37">
        <f>'Data TREND'!DC331</f>
        <v>19.111196168687364</v>
      </c>
      <c r="Y2340" s="37">
        <f t="shared" si="1629"/>
        <v>0</v>
      </c>
      <c r="Z2340" s="37">
        <f t="shared" si="1630"/>
        <v>0</v>
      </c>
      <c r="AA2340" s="37">
        <f t="shared" si="1631"/>
        <v>0</v>
      </c>
      <c r="AB2340" s="37">
        <f t="shared" si="1632"/>
        <v>0</v>
      </c>
      <c r="AC2340" s="37">
        <f t="shared" si="1633"/>
        <v>0</v>
      </c>
      <c r="AD2340" s="37">
        <f t="shared" si="1634"/>
        <v>0</v>
      </c>
      <c r="AF2340">
        <f>'Data TREND'!$CO$187</f>
        <v>50</v>
      </c>
      <c r="AG2340" s="37">
        <f>'Data TREND'!DE331</f>
        <v>490.69080785506696</v>
      </c>
      <c r="AH2340" s="37">
        <f>'Data TREND'!DF331</f>
        <v>170.1825350843624</v>
      </c>
      <c r="AI2340" s="37">
        <f>'Data TREND'!DG331</f>
        <v>222.80085825938818</v>
      </c>
      <c r="AJ2340" s="37">
        <f>'Data TREND'!DH331</f>
        <v>883.86036262141818</v>
      </c>
      <c r="AK2340" s="37">
        <f>'Data TREND'!DI331</f>
        <v>53.041828870240408</v>
      </c>
      <c r="AL2340" s="37">
        <f>'Data TREND'!DJ331</f>
        <v>21.750684996185825</v>
      </c>
      <c r="AN2340" s="37">
        <f t="shared" si="1635"/>
        <v>0</v>
      </c>
      <c r="AO2340" s="37">
        <f t="shared" si="1636"/>
        <v>0</v>
      </c>
      <c r="AP2340" s="37">
        <f t="shared" si="1637"/>
        <v>0</v>
      </c>
      <c r="AQ2340" s="37">
        <f t="shared" si="1638"/>
        <v>0</v>
      </c>
      <c r="AR2340" s="37">
        <f t="shared" si="1639"/>
        <v>0</v>
      </c>
      <c r="AS2340" s="37">
        <f t="shared" si="1640"/>
        <v>0</v>
      </c>
      <c r="AU2340">
        <v>50</v>
      </c>
      <c r="AV2340" s="37">
        <f t="shared" si="1641"/>
        <v>351.53885709192014</v>
      </c>
      <c r="AW2340" s="37">
        <f t="shared" si="1642"/>
        <v>129.38156364310851</v>
      </c>
      <c r="AX2340" s="37">
        <f t="shared" si="1643"/>
        <v>221.75753769597827</v>
      </c>
      <c r="AY2340" s="37">
        <f t="shared" si="1644"/>
        <v>702.73459320693473</v>
      </c>
      <c r="AZ2340" s="37">
        <f t="shared" si="1645"/>
        <v>39.438990083360245</v>
      </c>
      <c r="BA2340" s="37">
        <f t="shared" si="1646"/>
        <v>16.002426892147067</v>
      </c>
      <c r="BC2340">
        <v>50</v>
      </c>
      <c r="BD2340" s="37">
        <f>IF(Voorblad!$E$10=Rekenblad!BC2340,Rekenblad!AV2340,0)</f>
        <v>0</v>
      </c>
      <c r="BE2340" s="37">
        <f>IF(Voorblad!$E$10=Rekenblad!BC2340,Rekenblad!AW2340,0)</f>
        <v>0</v>
      </c>
      <c r="BF2340" s="37">
        <f>IF(Voorblad!$E$10=Rekenblad!BC2340,Rekenblad!AX2340,0)</f>
        <v>0</v>
      </c>
      <c r="BG2340" s="62">
        <f>IF(Voorblad!$E$10=Rekenblad!BC2340,Rekenblad!AY2340,0)</f>
        <v>0</v>
      </c>
      <c r="BH2340" s="37">
        <f>IF(Voorblad!$E$10=Rekenblad!BC2340,Rekenblad!AZ2340,0)</f>
        <v>0</v>
      </c>
      <c r="BI2340" s="37">
        <f>IF(Voorblad!$E$10=Rekenblad!BC2340,Rekenblad!BA2340,0)</f>
        <v>0</v>
      </c>
      <c r="BK2340">
        <v>50</v>
      </c>
      <c r="BL2340" s="37">
        <f>IF(Voorblad!$E$14=Rekenblad!$BL$2298,Rekenblad!BD2340,0)</f>
        <v>0</v>
      </c>
      <c r="BM2340" s="37">
        <f>IF(Voorblad!$E$14=Rekenblad!$BL$2298,Rekenblad!BE2340,0)</f>
        <v>0</v>
      </c>
      <c r="BN2340" s="37">
        <f>IF(Voorblad!$E$14=Rekenblad!$BL$2298,Rekenblad!BF2340,0)</f>
        <v>0</v>
      </c>
      <c r="BO2340" s="37">
        <f>IF(Voorblad!$E$14=Rekenblad!$BL$2298,Rekenblad!BG2340,0)</f>
        <v>0</v>
      </c>
      <c r="BP2340" s="37">
        <f>IF(Voorblad!$E$14=Rekenblad!$BL$2298,Rekenblad!BH2340,0)</f>
        <v>0</v>
      </c>
      <c r="BQ2340" s="37">
        <f>IF(Voorblad!$E$14=Rekenblad!$BL$2298,Rekenblad!BI2340,0)</f>
        <v>0</v>
      </c>
    </row>
    <row r="2341" spans="2:69" x14ac:dyDescent="0.25">
      <c r="B2341">
        <f>'Data TREND'!$CO$188</f>
        <v>51</v>
      </c>
      <c r="C2341" s="37">
        <f>'Data TREND'!CQ332</f>
        <v>356.9036717802847</v>
      </c>
      <c r="D2341" s="37">
        <f>'Data TREND'!CR332</f>
        <v>131.45166956892757</v>
      </c>
      <c r="E2341" s="37">
        <f>'Data TREND'!CS332</f>
        <v>226.17078726698225</v>
      </c>
      <c r="F2341" s="37">
        <f>'Data TREND'!CT332</f>
        <v>714.58397835309017</v>
      </c>
      <c r="G2341" s="37">
        <f>'Data TREND'!CU332</f>
        <v>39.27037484082058</v>
      </c>
      <c r="H2341" s="37">
        <f>'Data TREND'!CV332</f>
        <v>15.937190870987655</v>
      </c>
      <c r="J2341" s="37">
        <f t="shared" si="1623"/>
        <v>356.9036717802847</v>
      </c>
      <c r="K2341" s="37">
        <f t="shared" si="1624"/>
        <v>131.45166956892757</v>
      </c>
      <c r="L2341" s="37">
        <f t="shared" si="1625"/>
        <v>226.17078726698225</v>
      </c>
      <c r="M2341" s="37">
        <f t="shared" si="1626"/>
        <v>714.58397835309017</v>
      </c>
      <c r="N2341" s="37">
        <f t="shared" si="1627"/>
        <v>39.27037484082058</v>
      </c>
      <c r="O2341" s="37">
        <f t="shared" si="1628"/>
        <v>15.937190870987655</v>
      </c>
      <c r="Q2341">
        <f>'Data TREND'!$CO$188</f>
        <v>51</v>
      </c>
      <c r="R2341" s="37">
        <f>'Data TREND'!CX332</f>
        <v>427.29762915909771</v>
      </c>
      <c r="S2341" s="37">
        <f>'Data TREND'!CY332</f>
        <v>167.8023912626802</v>
      </c>
      <c r="T2341" s="37">
        <f>'Data TREND'!CZ332</f>
        <v>225.60034966504051</v>
      </c>
      <c r="U2341" s="37">
        <f>'Data TREND'!DA332</f>
        <v>820.82904395730793</v>
      </c>
      <c r="V2341" s="37">
        <f>'Data TREND'!DB332</f>
        <v>46.561714920280863</v>
      </c>
      <c r="W2341" s="37">
        <f>'Data TREND'!DC332</f>
        <v>19.004831443131557</v>
      </c>
      <c r="Y2341" s="37">
        <f t="shared" si="1629"/>
        <v>0</v>
      </c>
      <c r="Z2341" s="37">
        <f t="shared" si="1630"/>
        <v>0</v>
      </c>
      <c r="AA2341" s="37">
        <f t="shared" si="1631"/>
        <v>0</v>
      </c>
      <c r="AB2341" s="37">
        <f t="shared" si="1632"/>
        <v>0</v>
      </c>
      <c r="AC2341" s="37">
        <f t="shared" si="1633"/>
        <v>0</v>
      </c>
      <c r="AD2341" s="37">
        <f t="shared" si="1634"/>
        <v>0</v>
      </c>
      <c r="AF2341">
        <f>'Data TREND'!$CO$188</f>
        <v>51</v>
      </c>
      <c r="AG2341" s="37">
        <f>'Data TREND'!DE332</f>
        <v>497.78575678121985</v>
      </c>
      <c r="AH2341" s="37">
        <f>'Data TREND'!DF332</f>
        <v>172.68971010007866</v>
      </c>
      <c r="AI2341" s="37">
        <f>'Data TREND'!DG332</f>
        <v>227.18097355863395</v>
      </c>
      <c r="AJ2341" s="37">
        <f>'Data TREND'!DH332</f>
        <v>897.83922906908617</v>
      </c>
      <c r="AK2341" s="37">
        <f>'Data TREND'!DI332</f>
        <v>52.674783503917027</v>
      </c>
      <c r="AL2341" s="37">
        <f>'Data TREND'!DJ332</f>
        <v>21.594930655866641</v>
      </c>
      <c r="AN2341" s="37">
        <f t="shared" si="1635"/>
        <v>0</v>
      </c>
      <c r="AO2341" s="37">
        <f t="shared" si="1636"/>
        <v>0</v>
      </c>
      <c r="AP2341" s="37">
        <f t="shared" si="1637"/>
        <v>0</v>
      </c>
      <c r="AQ2341" s="37">
        <f t="shared" si="1638"/>
        <v>0</v>
      </c>
      <c r="AR2341" s="37">
        <f t="shared" si="1639"/>
        <v>0</v>
      </c>
      <c r="AS2341" s="37">
        <f t="shared" si="1640"/>
        <v>0</v>
      </c>
      <c r="AU2341">
        <v>51</v>
      </c>
      <c r="AV2341" s="37">
        <f t="shared" si="1641"/>
        <v>356.9036717802847</v>
      </c>
      <c r="AW2341" s="37">
        <f t="shared" si="1642"/>
        <v>131.45166956892757</v>
      </c>
      <c r="AX2341" s="37">
        <f t="shared" si="1643"/>
        <v>226.17078726698225</v>
      </c>
      <c r="AY2341" s="37">
        <f t="shared" si="1644"/>
        <v>714.58397835309017</v>
      </c>
      <c r="AZ2341" s="37">
        <f t="shared" si="1645"/>
        <v>39.27037484082058</v>
      </c>
      <c r="BA2341" s="37">
        <f t="shared" si="1646"/>
        <v>15.937190870987655</v>
      </c>
      <c r="BC2341">
        <v>51</v>
      </c>
      <c r="BD2341" s="37">
        <f>IF(Voorblad!$E$10=Rekenblad!BC2341,Rekenblad!AV2341,0)</f>
        <v>0</v>
      </c>
      <c r="BE2341" s="37">
        <f>IF(Voorblad!$E$10=Rekenblad!BC2341,Rekenblad!AW2341,0)</f>
        <v>0</v>
      </c>
      <c r="BF2341" s="37">
        <f>IF(Voorblad!$E$10=Rekenblad!BC2341,Rekenblad!AX2341,0)</f>
        <v>0</v>
      </c>
      <c r="BG2341" s="62">
        <f>IF(Voorblad!$E$10=Rekenblad!BC2341,Rekenblad!AY2341,0)</f>
        <v>0</v>
      </c>
      <c r="BH2341" s="37">
        <f>IF(Voorblad!$E$10=Rekenblad!BC2341,Rekenblad!AZ2341,0)</f>
        <v>0</v>
      </c>
      <c r="BI2341" s="37">
        <f>IF(Voorblad!$E$10=Rekenblad!BC2341,Rekenblad!BA2341,0)</f>
        <v>0</v>
      </c>
      <c r="BK2341">
        <v>51</v>
      </c>
      <c r="BL2341" s="37">
        <f>IF(Voorblad!$E$14=Rekenblad!$BL$2298,Rekenblad!BD2341,0)</f>
        <v>0</v>
      </c>
      <c r="BM2341" s="37">
        <f>IF(Voorblad!$E$14=Rekenblad!$BL$2298,Rekenblad!BE2341,0)</f>
        <v>0</v>
      </c>
      <c r="BN2341" s="37">
        <f>IF(Voorblad!$E$14=Rekenblad!$BL$2298,Rekenblad!BF2341,0)</f>
        <v>0</v>
      </c>
      <c r="BO2341" s="37">
        <f>IF(Voorblad!$E$14=Rekenblad!$BL$2298,Rekenblad!BG2341,0)</f>
        <v>0</v>
      </c>
      <c r="BP2341" s="37">
        <f>IF(Voorblad!$E$14=Rekenblad!$BL$2298,Rekenblad!BH2341,0)</f>
        <v>0</v>
      </c>
      <c r="BQ2341" s="37">
        <f>IF(Voorblad!$E$14=Rekenblad!$BL$2298,Rekenblad!BI2341,0)</f>
        <v>0</v>
      </c>
    </row>
    <row r="2342" spans="2:69" x14ac:dyDescent="0.25">
      <c r="B2342">
        <f>'Data TREND'!$CO$189</f>
        <v>52</v>
      </c>
      <c r="C2342" s="37">
        <f>'Data TREND'!CQ333</f>
        <v>362.26848646864926</v>
      </c>
      <c r="D2342" s="37">
        <f>'Data TREND'!CR333</f>
        <v>133.52177549474663</v>
      </c>
      <c r="E2342" s="37">
        <f>'Data TREND'!CS333</f>
        <v>230.58403683798625</v>
      </c>
      <c r="F2342" s="37">
        <f>'Data TREND'!CT333</f>
        <v>726.43336349924562</v>
      </c>
      <c r="G2342" s="37">
        <f>'Data TREND'!CU333</f>
        <v>39.101759598280907</v>
      </c>
      <c r="H2342" s="37">
        <f>'Data TREND'!CV333</f>
        <v>15.871954849828242</v>
      </c>
      <c r="J2342" s="37">
        <f t="shared" si="1623"/>
        <v>362.26848646864926</v>
      </c>
      <c r="K2342" s="37">
        <f t="shared" si="1624"/>
        <v>133.52177549474663</v>
      </c>
      <c r="L2342" s="37">
        <f t="shared" si="1625"/>
        <v>230.58403683798625</v>
      </c>
      <c r="M2342" s="37">
        <f t="shared" si="1626"/>
        <v>726.43336349924562</v>
      </c>
      <c r="N2342" s="37">
        <f t="shared" si="1627"/>
        <v>39.101759598280907</v>
      </c>
      <c r="O2342" s="37">
        <f t="shared" si="1628"/>
        <v>15.871954849828242</v>
      </c>
      <c r="Q2342">
        <f>'Data TREND'!$CO$189</f>
        <v>52</v>
      </c>
      <c r="R2342" s="37">
        <f>'Data TREND'!CX333</f>
        <v>433.55661192686199</v>
      </c>
      <c r="S2342" s="37">
        <f>'Data TREND'!CY333</f>
        <v>170.26843016678245</v>
      </c>
      <c r="T2342" s="37">
        <f>'Data TREND'!CZ333</f>
        <v>230.0240263347462</v>
      </c>
      <c r="U2342" s="37">
        <f>'Data TREND'!DA333</f>
        <v>833.97473247154619</v>
      </c>
      <c r="V2342" s="37">
        <f>'Data TREND'!DB333</f>
        <v>46.306341713701556</v>
      </c>
      <c r="W2342" s="37">
        <f>'Data TREND'!DC333</f>
        <v>18.898466717575751</v>
      </c>
      <c r="Y2342" s="37">
        <f t="shared" si="1629"/>
        <v>0</v>
      </c>
      <c r="Z2342" s="37">
        <f t="shared" si="1630"/>
        <v>0</v>
      </c>
      <c r="AA2342" s="37">
        <f t="shared" si="1631"/>
        <v>0</v>
      </c>
      <c r="AB2342" s="37">
        <f t="shared" si="1632"/>
        <v>0</v>
      </c>
      <c r="AC2342" s="37">
        <f t="shared" si="1633"/>
        <v>0</v>
      </c>
      <c r="AD2342" s="37">
        <f t="shared" si="1634"/>
        <v>0</v>
      </c>
      <c r="AF2342">
        <f>'Data TREND'!$CO$189</f>
        <v>52</v>
      </c>
      <c r="AG2342" s="37">
        <f>'Data TREND'!DE333</f>
        <v>504.88070570737273</v>
      </c>
      <c r="AH2342" s="37">
        <f>'Data TREND'!DF333</f>
        <v>175.19688511579494</v>
      </c>
      <c r="AI2342" s="37">
        <f>'Data TREND'!DG333</f>
        <v>231.56108885787972</v>
      </c>
      <c r="AJ2342" s="37">
        <f>'Data TREND'!DH333</f>
        <v>911.81809551675417</v>
      </c>
      <c r="AK2342" s="37">
        <f>'Data TREND'!DI333</f>
        <v>52.30773813759366</v>
      </c>
      <c r="AL2342" s="37">
        <f>'Data TREND'!DJ333</f>
        <v>21.439176315547464</v>
      </c>
      <c r="AN2342" s="37">
        <f t="shared" si="1635"/>
        <v>0</v>
      </c>
      <c r="AO2342" s="37">
        <f t="shared" si="1636"/>
        <v>0</v>
      </c>
      <c r="AP2342" s="37">
        <f t="shared" si="1637"/>
        <v>0</v>
      </c>
      <c r="AQ2342" s="37">
        <f t="shared" si="1638"/>
        <v>0</v>
      </c>
      <c r="AR2342" s="37">
        <f t="shared" si="1639"/>
        <v>0</v>
      </c>
      <c r="AS2342" s="37">
        <f t="shared" si="1640"/>
        <v>0</v>
      </c>
      <c r="AU2342">
        <v>52</v>
      </c>
      <c r="AV2342" s="37">
        <f t="shared" si="1641"/>
        <v>362.26848646864926</v>
      </c>
      <c r="AW2342" s="37">
        <f t="shared" si="1642"/>
        <v>133.52177549474663</v>
      </c>
      <c r="AX2342" s="37">
        <f t="shared" si="1643"/>
        <v>230.58403683798625</v>
      </c>
      <c r="AY2342" s="37">
        <f t="shared" si="1644"/>
        <v>726.43336349924562</v>
      </c>
      <c r="AZ2342" s="37">
        <f t="shared" si="1645"/>
        <v>39.101759598280907</v>
      </c>
      <c r="BA2342" s="37">
        <f t="shared" si="1646"/>
        <v>15.871954849828242</v>
      </c>
      <c r="BC2342">
        <v>52</v>
      </c>
      <c r="BD2342" s="37">
        <f>IF(Voorblad!$E$10=Rekenblad!BC2342,Rekenblad!AV2342,0)</f>
        <v>0</v>
      </c>
      <c r="BE2342" s="37">
        <f>IF(Voorblad!$E$10=Rekenblad!BC2342,Rekenblad!AW2342,0)</f>
        <v>0</v>
      </c>
      <c r="BF2342" s="37">
        <f>IF(Voorblad!$E$10=Rekenblad!BC2342,Rekenblad!AX2342,0)</f>
        <v>0</v>
      </c>
      <c r="BG2342" s="62">
        <f>IF(Voorblad!$E$10=Rekenblad!BC2342,Rekenblad!AY2342,0)</f>
        <v>0</v>
      </c>
      <c r="BH2342" s="37">
        <f>IF(Voorblad!$E$10=Rekenblad!BC2342,Rekenblad!AZ2342,0)</f>
        <v>0</v>
      </c>
      <c r="BI2342" s="37">
        <f>IF(Voorblad!$E$10=Rekenblad!BC2342,Rekenblad!BA2342,0)</f>
        <v>0</v>
      </c>
      <c r="BK2342">
        <v>52</v>
      </c>
      <c r="BL2342" s="37">
        <f>IF(Voorblad!$E$14=Rekenblad!$BL$2298,Rekenblad!BD2342,0)</f>
        <v>0</v>
      </c>
      <c r="BM2342" s="37">
        <f>IF(Voorblad!$E$14=Rekenblad!$BL$2298,Rekenblad!BE2342,0)</f>
        <v>0</v>
      </c>
      <c r="BN2342" s="37">
        <f>IF(Voorblad!$E$14=Rekenblad!$BL$2298,Rekenblad!BF2342,0)</f>
        <v>0</v>
      </c>
      <c r="BO2342" s="37">
        <f>IF(Voorblad!$E$14=Rekenblad!$BL$2298,Rekenblad!BG2342,0)</f>
        <v>0</v>
      </c>
      <c r="BP2342" s="37">
        <f>IF(Voorblad!$E$14=Rekenblad!$BL$2298,Rekenblad!BH2342,0)</f>
        <v>0</v>
      </c>
      <c r="BQ2342" s="37">
        <f>IF(Voorblad!$E$14=Rekenblad!$BL$2298,Rekenblad!BI2342,0)</f>
        <v>0</v>
      </c>
    </row>
    <row r="2343" spans="2:69" x14ac:dyDescent="0.25">
      <c r="B2343">
        <f>'Data TREND'!$CO$190</f>
        <v>53</v>
      </c>
      <c r="C2343" s="37">
        <f>'Data TREND'!CQ334</f>
        <v>367.63330115701382</v>
      </c>
      <c r="D2343" s="37">
        <f>'Data TREND'!CR334</f>
        <v>135.5918814205657</v>
      </c>
      <c r="E2343" s="37">
        <f>'Data TREND'!CS334</f>
        <v>234.99728640899025</v>
      </c>
      <c r="F2343" s="37">
        <f>'Data TREND'!CT334</f>
        <v>738.28274864540106</v>
      </c>
      <c r="G2343" s="37">
        <f>'Data TREND'!CU334</f>
        <v>38.933144355741241</v>
      </c>
      <c r="H2343" s="37">
        <f>'Data TREND'!CV334</f>
        <v>15.806718828668828</v>
      </c>
      <c r="J2343" s="37">
        <f t="shared" si="1623"/>
        <v>367.63330115701382</v>
      </c>
      <c r="K2343" s="37">
        <f t="shared" si="1624"/>
        <v>135.5918814205657</v>
      </c>
      <c r="L2343" s="37">
        <f t="shared" si="1625"/>
        <v>234.99728640899025</v>
      </c>
      <c r="M2343" s="37">
        <f t="shared" si="1626"/>
        <v>738.28274864540106</v>
      </c>
      <c r="N2343" s="37">
        <f t="shared" si="1627"/>
        <v>38.933144355741241</v>
      </c>
      <c r="O2343" s="37">
        <f t="shared" si="1628"/>
        <v>15.806718828668828</v>
      </c>
      <c r="Q2343">
        <f>'Data TREND'!$CO$190</f>
        <v>53</v>
      </c>
      <c r="R2343" s="37">
        <f>'Data TREND'!CX334</f>
        <v>439.81559469462627</v>
      </c>
      <c r="S2343" s="37">
        <f>'Data TREND'!CY334</f>
        <v>172.73446907088467</v>
      </c>
      <c r="T2343" s="37">
        <f>'Data TREND'!CZ334</f>
        <v>234.44770300445188</v>
      </c>
      <c r="U2343" s="37">
        <f>'Data TREND'!DA334</f>
        <v>847.12042098578445</v>
      </c>
      <c r="V2343" s="37">
        <f>'Data TREND'!DB334</f>
        <v>46.050968507122256</v>
      </c>
      <c r="W2343" s="37">
        <f>'Data TREND'!DC334</f>
        <v>18.792101992019944</v>
      </c>
      <c r="Y2343" s="37">
        <f t="shared" si="1629"/>
        <v>0</v>
      </c>
      <c r="Z2343" s="37">
        <f t="shared" si="1630"/>
        <v>0</v>
      </c>
      <c r="AA2343" s="37">
        <f t="shared" si="1631"/>
        <v>0</v>
      </c>
      <c r="AB2343" s="37">
        <f t="shared" si="1632"/>
        <v>0</v>
      </c>
      <c r="AC2343" s="37">
        <f t="shared" si="1633"/>
        <v>0</v>
      </c>
      <c r="AD2343" s="37">
        <f t="shared" si="1634"/>
        <v>0</v>
      </c>
      <c r="AF2343">
        <f>'Data TREND'!$CO$190</f>
        <v>53</v>
      </c>
      <c r="AG2343" s="37">
        <f>'Data TREND'!DE334</f>
        <v>511.97565463352561</v>
      </c>
      <c r="AH2343" s="37">
        <f>'Data TREND'!DF334</f>
        <v>177.7040601315112</v>
      </c>
      <c r="AI2343" s="37">
        <f>'Data TREND'!DG334</f>
        <v>235.9412041571255</v>
      </c>
      <c r="AJ2343" s="37">
        <f>'Data TREND'!DH334</f>
        <v>925.79696196442217</v>
      </c>
      <c r="AK2343" s="37">
        <f>'Data TREND'!DI334</f>
        <v>51.940692771270278</v>
      </c>
      <c r="AL2343" s="37">
        <f>'Data TREND'!DJ334</f>
        <v>21.283421975228283</v>
      </c>
      <c r="AN2343" s="37">
        <f t="shared" si="1635"/>
        <v>0</v>
      </c>
      <c r="AO2343" s="37">
        <f t="shared" si="1636"/>
        <v>0</v>
      </c>
      <c r="AP2343" s="37">
        <f t="shared" si="1637"/>
        <v>0</v>
      </c>
      <c r="AQ2343" s="37">
        <f t="shared" si="1638"/>
        <v>0</v>
      </c>
      <c r="AR2343" s="37">
        <f t="shared" si="1639"/>
        <v>0</v>
      </c>
      <c r="AS2343" s="37">
        <f t="shared" si="1640"/>
        <v>0</v>
      </c>
      <c r="AU2343">
        <v>53</v>
      </c>
      <c r="AV2343" s="37">
        <f t="shared" si="1641"/>
        <v>367.63330115701382</v>
      </c>
      <c r="AW2343" s="37">
        <f t="shared" si="1642"/>
        <v>135.5918814205657</v>
      </c>
      <c r="AX2343" s="37">
        <f t="shared" si="1643"/>
        <v>234.99728640899025</v>
      </c>
      <c r="AY2343" s="37">
        <f t="shared" si="1644"/>
        <v>738.28274864540106</v>
      </c>
      <c r="AZ2343" s="37">
        <f t="shared" si="1645"/>
        <v>38.933144355741241</v>
      </c>
      <c r="BA2343" s="37">
        <f t="shared" si="1646"/>
        <v>15.806718828668828</v>
      </c>
      <c r="BC2343">
        <v>53</v>
      </c>
      <c r="BD2343" s="37">
        <f>IF(Voorblad!$E$10=Rekenblad!BC2343,Rekenblad!AV2343,0)</f>
        <v>0</v>
      </c>
      <c r="BE2343" s="37">
        <f>IF(Voorblad!$E$10=Rekenblad!BC2343,Rekenblad!AW2343,0)</f>
        <v>0</v>
      </c>
      <c r="BF2343" s="37">
        <f>IF(Voorblad!$E$10=Rekenblad!BC2343,Rekenblad!AX2343,0)</f>
        <v>0</v>
      </c>
      <c r="BG2343" s="62">
        <f>IF(Voorblad!$E$10=Rekenblad!BC2343,Rekenblad!AY2343,0)</f>
        <v>0</v>
      </c>
      <c r="BH2343" s="37">
        <f>IF(Voorblad!$E$10=Rekenblad!BC2343,Rekenblad!AZ2343,0)</f>
        <v>0</v>
      </c>
      <c r="BI2343" s="37">
        <f>IF(Voorblad!$E$10=Rekenblad!BC2343,Rekenblad!BA2343,0)</f>
        <v>0</v>
      </c>
      <c r="BK2343">
        <v>53</v>
      </c>
      <c r="BL2343" s="37">
        <f>IF(Voorblad!$E$14=Rekenblad!$BL$2298,Rekenblad!BD2343,0)</f>
        <v>0</v>
      </c>
      <c r="BM2343" s="37">
        <f>IF(Voorblad!$E$14=Rekenblad!$BL$2298,Rekenblad!BE2343,0)</f>
        <v>0</v>
      </c>
      <c r="BN2343" s="37">
        <f>IF(Voorblad!$E$14=Rekenblad!$BL$2298,Rekenblad!BF2343,0)</f>
        <v>0</v>
      </c>
      <c r="BO2343" s="37">
        <f>IF(Voorblad!$E$14=Rekenblad!$BL$2298,Rekenblad!BG2343,0)</f>
        <v>0</v>
      </c>
      <c r="BP2343" s="37">
        <f>IF(Voorblad!$E$14=Rekenblad!$BL$2298,Rekenblad!BH2343,0)</f>
        <v>0</v>
      </c>
      <c r="BQ2343" s="37">
        <f>IF(Voorblad!$E$14=Rekenblad!$BL$2298,Rekenblad!BI2343,0)</f>
        <v>0</v>
      </c>
    </row>
    <row r="2344" spans="2:69" x14ac:dyDescent="0.25">
      <c r="B2344">
        <f>'Data TREND'!$CO$191</f>
        <v>54</v>
      </c>
      <c r="C2344" s="37">
        <f>'Data TREND'!CQ335</f>
        <v>372.99811584537832</v>
      </c>
      <c r="D2344" s="37">
        <f>'Data TREND'!CR335</f>
        <v>137.66198734638476</v>
      </c>
      <c r="E2344" s="37">
        <f>'Data TREND'!CS335</f>
        <v>239.41053597999422</v>
      </c>
      <c r="F2344" s="37">
        <f>'Data TREND'!CT335</f>
        <v>750.13213379155638</v>
      </c>
      <c r="G2344" s="37">
        <f>'Data TREND'!CU335</f>
        <v>38.764529113201576</v>
      </c>
      <c r="H2344" s="37">
        <f>'Data TREND'!CV335</f>
        <v>15.741482807509415</v>
      </c>
      <c r="J2344" s="37">
        <f t="shared" si="1623"/>
        <v>372.99811584537832</v>
      </c>
      <c r="K2344" s="37">
        <f t="shared" si="1624"/>
        <v>137.66198734638476</v>
      </c>
      <c r="L2344" s="37">
        <f t="shared" si="1625"/>
        <v>239.41053597999422</v>
      </c>
      <c r="M2344" s="37">
        <f t="shared" si="1626"/>
        <v>750.13213379155638</v>
      </c>
      <c r="N2344" s="37">
        <f t="shared" si="1627"/>
        <v>38.764529113201576</v>
      </c>
      <c r="O2344" s="37">
        <f t="shared" si="1628"/>
        <v>15.741482807509415</v>
      </c>
      <c r="Q2344">
        <f>'Data TREND'!$CO$191</f>
        <v>54</v>
      </c>
      <c r="R2344" s="37">
        <f>'Data TREND'!CX335</f>
        <v>446.07457746239061</v>
      </c>
      <c r="S2344" s="37">
        <f>'Data TREND'!CY335</f>
        <v>175.20050797498689</v>
      </c>
      <c r="T2344" s="37">
        <f>'Data TREND'!CZ335</f>
        <v>238.87137967415757</v>
      </c>
      <c r="U2344" s="37">
        <f>'Data TREND'!DA335</f>
        <v>860.26610950002271</v>
      </c>
      <c r="V2344" s="37">
        <f>'Data TREND'!DB335</f>
        <v>45.795595300542949</v>
      </c>
      <c r="W2344" s="37">
        <f>'Data TREND'!DC335</f>
        <v>18.685737266464137</v>
      </c>
      <c r="Y2344" s="37">
        <f t="shared" si="1629"/>
        <v>0</v>
      </c>
      <c r="Z2344" s="37">
        <f t="shared" si="1630"/>
        <v>0</v>
      </c>
      <c r="AA2344" s="37">
        <f t="shared" si="1631"/>
        <v>0</v>
      </c>
      <c r="AB2344" s="37">
        <f t="shared" si="1632"/>
        <v>0</v>
      </c>
      <c r="AC2344" s="37">
        <f t="shared" si="1633"/>
        <v>0</v>
      </c>
      <c r="AD2344" s="37">
        <f t="shared" si="1634"/>
        <v>0</v>
      </c>
      <c r="AF2344">
        <f>'Data TREND'!$CO$191</f>
        <v>54</v>
      </c>
      <c r="AG2344" s="37">
        <f>'Data TREND'!DE335</f>
        <v>519.07060355967849</v>
      </c>
      <c r="AH2344" s="37">
        <f>'Data TREND'!DF335</f>
        <v>180.21123514722746</v>
      </c>
      <c r="AI2344" s="37">
        <f>'Data TREND'!DG335</f>
        <v>240.32131945637127</v>
      </c>
      <c r="AJ2344" s="37">
        <f>'Data TREND'!DH335</f>
        <v>939.77582841209028</v>
      </c>
      <c r="AK2344" s="37">
        <f>'Data TREND'!DI335</f>
        <v>51.573647404946897</v>
      </c>
      <c r="AL2344" s="37">
        <f>'Data TREND'!DJ335</f>
        <v>21.127667634909102</v>
      </c>
      <c r="AN2344" s="37">
        <f t="shared" si="1635"/>
        <v>0</v>
      </c>
      <c r="AO2344" s="37">
        <f t="shared" si="1636"/>
        <v>0</v>
      </c>
      <c r="AP2344" s="37">
        <f t="shared" si="1637"/>
        <v>0</v>
      </c>
      <c r="AQ2344" s="37">
        <f t="shared" si="1638"/>
        <v>0</v>
      </c>
      <c r="AR2344" s="37">
        <f t="shared" si="1639"/>
        <v>0</v>
      </c>
      <c r="AS2344" s="37">
        <f t="shared" si="1640"/>
        <v>0</v>
      </c>
      <c r="AU2344">
        <v>54</v>
      </c>
      <c r="AV2344" s="37">
        <f t="shared" si="1641"/>
        <v>372.99811584537832</v>
      </c>
      <c r="AW2344" s="37">
        <f t="shared" si="1642"/>
        <v>137.66198734638476</v>
      </c>
      <c r="AX2344" s="37">
        <f t="shared" si="1643"/>
        <v>239.41053597999422</v>
      </c>
      <c r="AY2344" s="37">
        <f t="shared" si="1644"/>
        <v>750.13213379155638</v>
      </c>
      <c r="AZ2344" s="37">
        <f t="shared" si="1645"/>
        <v>38.764529113201576</v>
      </c>
      <c r="BA2344" s="37">
        <f t="shared" si="1646"/>
        <v>15.741482807509415</v>
      </c>
      <c r="BC2344">
        <v>54</v>
      </c>
      <c r="BD2344" s="37">
        <f>IF(Voorblad!$E$10=Rekenblad!BC2344,Rekenblad!AV2344,0)</f>
        <v>0</v>
      </c>
      <c r="BE2344" s="37">
        <f>IF(Voorblad!$E$10=Rekenblad!BC2344,Rekenblad!AW2344,0)</f>
        <v>0</v>
      </c>
      <c r="BF2344" s="37">
        <f>IF(Voorblad!$E$10=Rekenblad!BC2344,Rekenblad!AX2344,0)</f>
        <v>0</v>
      </c>
      <c r="BG2344" s="62">
        <f>IF(Voorblad!$E$10=Rekenblad!BC2344,Rekenblad!AY2344,0)</f>
        <v>0</v>
      </c>
      <c r="BH2344" s="37">
        <f>IF(Voorblad!$E$10=Rekenblad!BC2344,Rekenblad!AZ2344,0)</f>
        <v>0</v>
      </c>
      <c r="BI2344" s="37">
        <f>IF(Voorblad!$E$10=Rekenblad!BC2344,Rekenblad!BA2344,0)</f>
        <v>0</v>
      </c>
      <c r="BK2344">
        <v>54</v>
      </c>
      <c r="BL2344" s="37">
        <f>IF(Voorblad!$E$14=Rekenblad!$BL$2298,Rekenblad!BD2344,0)</f>
        <v>0</v>
      </c>
      <c r="BM2344" s="37">
        <f>IF(Voorblad!$E$14=Rekenblad!$BL$2298,Rekenblad!BE2344,0)</f>
        <v>0</v>
      </c>
      <c r="BN2344" s="37">
        <f>IF(Voorblad!$E$14=Rekenblad!$BL$2298,Rekenblad!BF2344,0)</f>
        <v>0</v>
      </c>
      <c r="BO2344" s="37">
        <f>IF(Voorblad!$E$14=Rekenblad!$BL$2298,Rekenblad!BG2344,0)</f>
        <v>0</v>
      </c>
      <c r="BP2344" s="37">
        <f>IF(Voorblad!$E$14=Rekenblad!$BL$2298,Rekenblad!BH2344,0)</f>
        <v>0</v>
      </c>
      <c r="BQ2344" s="37">
        <f>IF(Voorblad!$E$14=Rekenblad!$BL$2298,Rekenblad!BI2344,0)</f>
        <v>0</v>
      </c>
    </row>
    <row r="2345" spans="2:69" x14ac:dyDescent="0.25">
      <c r="B2345">
        <f>'Data TREND'!$CO$192</f>
        <v>55</v>
      </c>
      <c r="C2345" s="37">
        <f>'Data TREND'!CQ336</f>
        <v>378.36293053374288</v>
      </c>
      <c r="D2345" s="37">
        <f>'Data TREND'!CR336</f>
        <v>139.7320932722038</v>
      </c>
      <c r="E2345" s="37">
        <f>'Data TREND'!CS336</f>
        <v>243.82378555099822</v>
      </c>
      <c r="F2345" s="37">
        <f>'Data TREND'!CT336</f>
        <v>761.98151893771183</v>
      </c>
      <c r="G2345" s="37">
        <f>'Data TREND'!CU336</f>
        <v>38.595913870661903</v>
      </c>
      <c r="H2345" s="37">
        <f>'Data TREND'!CV336</f>
        <v>15.676246786350003</v>
      </c>
      <c r="J2345" s="37">
        <f t="shared" si="1623"/>
        <v>378.36293053374288</v>
      </c>
      <c r="K2345" s="37">
        <f t="shared" si="1624"/>
        <v>139.7320932722038</v>
      </c>
      <c r="L2345" s="37">
        <f t="shared" si="1625"/>
        <v>243.82378555099822</v>
      </c>
      <c r="M2345" s="37">
        <f t="shared" si="1626"/>
        <v>761.98151893771183</v>
      </c>
      <c r="N2345" s="37">
        <f t="shared" si="1627"/>
        <v>38.595913870661903</v>
      </c>
      <c r="O2345" s="37">
        <f t="shared" si="1628"/>
        <v>15.676246786350003</v>
      </c>
      <c r="Q2345">
        <f>'Data TREND'!$CO$192</f>
        <v>55</v>
      </c>
      <c r="R2345" s="37">
        <f>'Data TREND'!CX336</f>
        <v>452.33356023015489</v>
      </c>
      <c r="S2345" s="37">
        <f>'Data TREND'!CY336</f>
        <v>177.66654687908911</v>
      </c>
      <c r="T2345" s="37">
        <f>'Data TREND'!CZ336</f>
        <v>243.29505634386325</v>
      </c>
      <c r="U2345" s="37">
        <f>'Data TREND'!DA336</f>
        <v>873.41179801426085</v>
      </c>
      <c r="V2345" s="37">
        <f>'Data TREND'!DB336</f>
        <v>45.540222093963642</v>
      </c>
      <c r="W2345" s="37">
        <f>'Data TREND'!DC336</f>
        <v>18.579372540908331</v>
      </c>
      <c r="Y2345" s="37">
        <f t="shared" si="1629"/>
        <v>0</v>
      </c>
      <c r="Z2345" s="37">
        <f t="shared" si="1630"/>
        <v>0</v>
      </c>
      <c r="AA2345" s="37">
        <f t="shared" si="1631"/>
        <v>0</v>
      </c>
      <c r="AB2345" s="37">
        <f t="shared" si="1632"/>
        <v>0</v>
      </c>
      <c r="AC2345" s="37">
        <f t="shared" si="1633"/>
        <v>0</v>
      </c>
      <c r="AD2345" s="37">
        <f t="shared" si="1634"/>
        <v>0</v>
      </c>
      <c r="AF2345">
        <f>'Data TREND'!$CO$192</f>
        <v>55</v>
      </c>
      <c r="AG2345" s="37">
        <f>'Data TREND'!DE336</f>
        <v>526.16555248583131</v>
      </c>
      <c r="AH2345" s="37">
        <f>'Data TREND'!DF336</f>
        <v>182.71841016294371</v>
      </c>
      <c r="AI2345" s="37">
        <f>'Data TREND'!DG336</f>
        <v>244.70143475561707</v>
      </c>
      <c r="AJ2345" s="37">
        <f>'Data TREND'!DH336</f>
        <v>953.75469485975827</v>
      </c>
      <c r="AK2345" s="37">
        <f>'Data TREND'!DI336</f>
        <v>51.206602038623522</v>
      </c>
      <c r="AL2345" s="37">
        <f>'Data TREND'!DJ336</f>
        <v>20.971913294589921</v>
      </c>
      <c r="AN2345" s="37">
        <f t="shared" si="1635"/>
        <v>0</v>
      </c>
      <c r="AO2345" s="37">
        <f t="shared" si="1636"/>
        <v>0</v>
      </c>
      <c r="AP2345" s="37">
        <f t="shared" si="1637"/>
        <v>0</v>
      </c>
      <c r="AQ2345" s="37">
        <f t="shared" si="1638"/>
        <v>0</v>
      </c>
      <c r="AR2345" s="37">
        <f t="shared" si="1639"/>
        <v>0</v>
      </c>
      <c r="AS2345" s="37">
        <f t="shared" si="1640"/>
        <v>0</v>
      </c>
      <c r="AU2345">
        <v>55</v>
      </c>
      <c r="AV2345" s="37">
        <f t="shared" si="1641"/>
        <v>378.36293053374288</v>
      </c>
      <c r="AW2345" s="37">
        <f t="shared" si="1642"/>
        <v>139.7320932722038</v>
      </c>
      <c r="AX2345" s="37">
        <f t="shared" si="1643"/>
        <v>243.82378555099822</v>
      </c>
      <c r="AY2345" s="37">
        <f t="shared" si="1644"/>
        <v>761.98151893771183</v>
      </c>
      <c r="AZ2345" s="37">
        <f t="shared" si="1645"/>
        <v>38.595913870661903</v>
      </c>
      <c r="BA2345" s="37">
        <f t="shared" si="1646"/>
        <v>15.676246786350003</v>
      </c>
      <c r="BC2345">
        <v>55</v>
      </c>
      <c r="BD2345" s="37">
        <f>IF(Voorblad!$E$10=Rekenblad!BC2345,Rekenblad!AV2345,0)</f>
        <v>0</v>
      </c>
      <c r="BE2345" s="37">
        <f>IF(Voorblad!$E$10=Rekenblad!BC2345,Rekenblad!AW2345,0)</f>
        <v>0</v>
      </c>
      <c r="BF2345" s="37">
        <f>IF(Voorblad!$E$10=Rekenblad!BC2345,Rekenblad!AX2345,0)</f>
        <v>0</v>
      </c>
      <c r="BG2345" s="62">
        <f>IF(Voorblad!$E$10=Rekenblad!BC2345,Rekenblad!AY2345,0)</f>
        <v>0</v>
      </c>
      <c r="BH2345" s="37">
        <f>IF(Voorblad!$E$10=Rekenblad!BC2345,Rekenblad!AZ2345,0)</f>
        <v>0</v>
      </c>
      <c r="BI2345" s="37">
        <f>IF(Voorblad!$E$10=Rekenblad!BC2345,Rekenblad!BA2345,0)</f>
        <v>0</v>
      </c>
      <c r="BK2345">
        <v>55</v>
      </c>
      <c r="BL2345" s="37">
        <f>IF(Voorblad!$E$14=Rekenblad!$BL$2298,Rekenblad!BD2345,0)</f>
        <v>0</v>
      </c>
      <c r="BM2345" s="37">
        <f>IF(Voorblad!$E$14=Rekenblad!$BL$2298,Rekenblad!BE2345,0)</f>
        <v>0</v>
      </c>
      <c r="BN2345" s="37">
        <f>IF(Voorblad!$E$14=Rekenblad!$BL$2298,Rekenblad!BF2345,0)</f>
        <v>0</v>
      </c>
      <c r="BO2345" s="37">
        <f>IF(Voorblad!$E$14=Rekenblad!$BL$2298,Rekenblad!BG2345,0)</f>
        <v>0</v>
      </c>
      <c r="BP2345" s="37">
        <f>IF(Voorblad!$E$14=Rekenblad!$BL$2298,Rekenblad!BH2345,0)</f>
        <v>0</v>
      </c>
      <c r="BQ2345" s="37">
        <f>IF(Voorblad!$E$14=Rekenblad!$BL$2298,Rekenblad!BI2345,0)</f>
        <v>0</v>
      </c>
    </row>
    <row r="2346" spans="2:69" x14ac:dyDescent="0.25">
      <c r="B2346">
        <f>'Data TREND'!$CO$193</f>
        <v>56</v>
      </c>
      <c r="C2346" s="37">
        <f>'Data TREND'!CQ337</f>
        <v>383.72774522210744</v>
      </c>
      <c r="D2346" s="37">
        <f>'Data TREND'!CR337</f>
        <v>141.80219919802286</v>
      </c>
      <c r="E2346" s="37">
        <f>'Data TREND'!CS337</f>
        <v>248.23703512200223</v>
      </c>
      <c r="F2346" s="37">
        <f>'Data TREND'!CT337</f>
        <v>773.83090408386727</v>
      </c>
      <c r="G2346" s="37">
        <f>'Data TREND'!CU337</f>
        <v>38.427298628122237</v>
      </c>
      <c r="H2346" s="37">
        <f>'Data TREND'!CV337</f>
        <v>15.611010765190589</v>
      </c>
      <c r="J2346" s="37">
        <f t="shared" si="1623"/>
        <v>383.72774522210744</v>
      </c>
      <c r="K2346" s="37">
        <f t="shared" si="1624"/>
        <v>141.80219919802286</v>
      </c>
      <c r="L2346" s="37">
        <f t="shared" si="1625"/>
        <v>248.23703512200223</v>
      </c>
      <c r="M2346" s="37">
        <f t="shared" si="1626"/>
        <v>773.83090408386727</v>
      </c>
      <c r="N2346" s="37">
        <f t="shared" si="1627"/>
        <v>38.427298628122237</v>
      </c>
      <c r="O2346" s="37">
        <f t="shared" si="1628"/>
        <v>15.611010765190589</v>
      </c>
      <c r="Q2346">
        <f>'Data TREND'!$CO$193</f>
        <v>56</v>
      </c>
      <c r="R2346" s="37">
        <f>'Data TREND'!CX337</f>
        <v>458.59254299791917</v>
      </c>
      <c r="S2346" s="37">
        <f>'Data TREND'!CY337</f>
        <v>180.13258578319133</v>
      </c>
      <c r="T2346" s="37">
        <f>'Data TREND'!CZ337</f>
        <v>247.71873301356891</v>
      </c>
      <c r="U2346" s="37">
        <f>'Data TREND'!DA337</f>
        <v>886.55748652849911</v>
      </c>
      <c r="V2346" s="37">
        <f>'Data TREND'!DB337</f>
        <v>45.284848887384342</v>
      </c>
      <c r="W2346" s="37">
        <f>'Data TREND'!DC337</f>
        <v>18.473007815352524</v>
      </c>
      <c r="Y2346" s="37">
        <f t="shared" si="1629"/>
        <v>0</v>
      </c>
      <c r="Z2346" s="37">
        <f t="shared" si="1630"/>
        <v>0</v>
      </c>
      <c r="AA2346" s="37">
        <f t="shared" si="1631"/>
        <v>0</v>
      </c>
      <c r="AB2346" s="37">
        <f t="shared" si="1632"/>
        <v>0</v>
      </c>
      <c r="AC2346" s="37">
        <f t="shared" si="1633"/>
        <v>0</v>
      </c>
      <c r="AD2346" s="37">
        <f t="shared" si="1634"/>
        <v>0</v>
      </c>
      <c r="AF2346">
        <f>'Data TREND'!$CO$193</f>
        <v>56</v>
      </c>
      <c r="AG2346" s="37">
        <f>'Data TREND'!DE337</f>
        <v>533.26050141198425</v>
      </c>
      <c r="AH2346" s="37">
        <f>'Data TREND'!DF337</f>
        <v>185.22558517865997</v>
      </c>
      <c r="AI2346" s="37">
        <f>'Data TREND'!DG337</f>
        <v>249.08155005486284</v>
      </c>
      <c r="AJ2346" s="37">
        <f>'Data TREND'!DH337</f>
        <v>967.73356130742627</v>
      </c>
      <c r="AK2346" s="37">
        <f>'Data TREND'!DI337</f>
        <v>50.839556672300148</v>
      </c>
      <c r="AL2346" s="37">
        <f>'Data TREND'!DJ337</f>
        <v>20.81615895427074</v>
      </c>
      <c r="AN2346" s="37">
        <f t="shared" si="1635"/>
        <v>0</v>
      </c>
      <c r="AO2346" s="37">
        <f t="shared" si="1636"/>
        <v>0</v>
      </c>
      <c r="AP2346" s="37">
        <f t="shared" si="1637"/>
        <v>0</v>
      </c>
      <c r="AQ2346" s="37">
        <f t="shared" si="1638"/>
        <v>0</v>
      </c>
      <c r="AR2346" s="37">
        <f t="shared" si="1639"/>
        <v>0</v>
      </c>
      <c r="AS2346" s="37">
        <f t="shared" si="1640"/>
        <v>0</v>
      </c>
      <c r="AU2346">
        <v>56</v>
      </c>
      <c r="AV2346" s="37">
        <f t="shared" si="1641"/>
        <v>383.72774522210744</v>
      </c>
      <c r="AW2346" s="37">
        <f t="shared" si="1642"/>
        <v>141.80219919802286</v>
      </c>
      <c r="AX2346" s="37">
        <f t="shared" si="1643"/>
        <v>248.23703512200223</v>
      </c>
      <c r="AY2346" s="37">
        <f t="shared" si="1644"/>
        <v>773.83090408386727</v>
      </c>
      <c r="AZ2346" s="37">
        <f t="shared" si="1645"/>
        <v>38.427298628122237</v>
      </c>
      <c r="BA2346" s="37">
        <f t="shared" si="1646"/>
        <v>15.611010765190589</v>
      </c>
      <c r="BC2346">
        <v>56</v>
      </c>
      <c r="BD2346" s="37">
        <f>IF(Voorblad!$E$10=Rekenblad!BC2346,Rekenblad!AV2346,0)</f>
        <v>0</v>
      </c>
      <c r="BE2346" s="37">
        <f>IF(Voorblad!$E$10=Rekenblad!BC2346,Rekenblad!AW2346,0)</f>
        <v>0</v>
      </c>
      <c r="BF2346" s="37">
        <f>IF(Voorblad!$E$10=Rekenblad!BC2346,Rekenblad!AX2346,0)</f>
        <v>0</v>
      </c>
      <c r="BG2346" s="62">
        <f>IF(Voorblad!$E$10=Rekenblad!BC2346,Rekenblad!AY2346,0)</f>
        <v>0</v>
      </c>
      <c r="BH2346" s="37">
        <f>IF(Voorblad!$E$10=Rekenblad!BC2346,Rekenblad!AZ2346,0)</f>
        <v>0</v>
      </c>
      <c r="BI2346" s="37">
        <f>IF(Voorblad!$E$10=Rekenblad!BC2346,Rekenblad!BA2346,0)</f>
        <v>0</v>
      </c>
      <c r="BK2346">
        <v>56</v>
      </c>
      <c r="BL2346" s="37">
        <f>IF(Voorblad!$E$14=Rekenblad!$BL$2298,Rekenblad!BD2346,0)</f>
        <v>0</v>
      </c>
      <c r="BM2346" s="37">
        <f>IF(Voorblad!$E$14=Rekenblad!$BL$2298,Rekenblad!BE2346,0)</f>
        <v>0</v>
      </c>
      <c r="BN2346" s="37">
        <f>IF(Voorblad!$E$14=Rekenblad!$BL$2298,Rekenblad!BF2346,0)</f>
        <v>0</v>
      </c>
      <c r="BO2346" s="37">
        <f>IF(Voorblad!$E$14=Rekenblad!$BL$2298,Rekenblad!BG2346,0)</f>
        <v>0</v>
      </c>
      <c r="BP2346" s="37">
        <f>IF(Voorblad!$E$14=Rekenblad!$BL$2298,Rekenblad!BH2346,0)</f>
        <v>0</v>
      </c>
      <c r="BQ2346" s="37">
        <f>IF(Voorblad!$E$14=Rekenblad!$BL$2298,Rekenblad!BI2346,0)</f>
        <v>0</v>
      </c>
    </row>
    <row r="2347" spans="2:69" x14ac:dyDescent="0.25">
      <c r="B2347">
        <f>'Data TREND'!$CO$194</f>
        <v>57</v>
      </c>
      <c r="C2347" s="37">
        <f>'Data TREND'!CQ338</f>
        <v>389.092559910472</v>
      </c>
      <c r="D2347" s="37">
        <f>'Data TREND'!CR338</f>
        <v>143.8723051238419</v>
      </c>
      <c r="E2347" s="37">
        <f>'Data TREND'!CS338</f>
        <v>252.6502846930062</v>
      </c>
      <c r="F2347" s="37">
        <f>'Data TREND'!CT338</f>
        <v>785.68028923002271</v>
      </c>
      <c r="G2347" s="37">
        <f>'Data TREND'!CU338</f>
        <v>38.258683385582572</v>
      </c>
      <c r="H2347" s="37">
        <f>'Data TREND'!CV338</f>
        <v>15.545774744031176</v>
      </c>
      <c r="J2347" s="37">
        <f t="shared" si="1623"/>
        <v>389.092559910472</v>
      </c>
      <c r="K2347" s="37">
        <f t="shared" si="1624"/>
        <v>143.8723051238419</v>
      </c>
      <c r="L2347" s="37">
        <f t="shared" si="1625"/>
        <v>252.6502846930062</v>
      </c>
      <c r="M2347" s="37">
        <f t="shared" si="1626"/>
        <v>785.68028923002271</v>
      </c>
      <c r="N2347" s="37">
        <f t="shared" si="1627"/>
        <v>38.258683385582572</v>
      </c>
      <c r="O2347" s="37">
        <f t="shared" si="1628"/>
        <v>15.545774744031176</v>
      </c>
      <c r="Q2347">
        <f>'Data TREND'!$CO$194</f>
        <v>57</v>
      </c>
      <c r="R2347" s="37">
        <f>'Data TREND'!CX338</f>
        <v>464.85152576568345</v>
      </c>
      <c r="S2347" s="37">
        <f>'Data TREND'!CY338</f>
        <v>182.59862468729355</v>
      </c>
      <c r="T2347" s="37">
        <f>'Data TREND'!CZ338</f>
        <v>252.14240968327459</v>
      </c>
      <c r="U2347" s="37">
        <f>'Data TREND'!DA338</f>
        <v>899.70317504273737</v>
      </c>
      <c r="V2347" s="37">
        <f>'Data TREND'!DB338</f>
        <v>45.029475680805035</v>
      </c>
      <c r="W2347" s="37">
        <f>'Data TREND'!DC338</f>
        <v>18.366643089796717</v>
      </c>
      <c r="Y2347" s="37">
        <f t="shared" si="1629"/>
        <v>0</v>
      </c>
      <c r="Z2347" s="37">
        <f t="shared" si="1630"/>
        <v>0</v>
      </c>
      <c r="AA2347" s="37">
        <f t="shared" si="1631"/>
        <v>0</v>
      </c>
      <c r="AB2347" s="37">
        <f t="shared" si="1632"/>
        <v>0</v>
      </c>
      <c r="AC2347" s="37">
        <f t="shared" si="1633"/>
        <v>0</v>
      </c>
      <c r="AD2347" s="37">
        <f t="shared" si="1634"/>
        <v>0</v>
      </c>
      <c r="AF2347">
        <f>'Data TREND'!$CO$194</f>
        <v>57</v>
      </c>
      <c r="AG2347" s="37">
        <f>'Data TREND'!DE338</f>
        <v>540.35545033813719</v>
      </c>
      <c r="AH2347" s="37">
        <f>'Data TREND'!DF338</f>
        <v>187.73276019437628</v>
      </c>
      <c r="AI2347" s="37">
        <f>'Data TREND'!DG338</f>
        <v>253.46166535410862</v>
      </c>
      <c r="AJ2347" s="37">
        <f>'Data TREND'!DH338</f>
        <v>981.71242775509427</v>
      </c>
      <c r="AK2347" s="37">
        <f>'Data TREND'!DI338</f>
        <v>50.472511305976766</v>
      </c>
      <c r="AL2347" s="37">
        <f>'Data TREND'!DJ338</f>
        <v>20.660404613951563</v>
      </c>
      <c r="AN2347" s="37">
        <f t="shared" si="1635"/>
        <v>0</v>
      </c>
      <c r="AO2347" s="37">
        <f t="shared" si="1636"/>
        <v>0</v>
      </c>
      <c r="AP2347" s="37">
        <f t="shared" si="1637"/>
        <v>0</v>
      </c>
      <c r="AQ2347" s="37">
        <f t="shared" si="1638"/>
        <v>0</v>
      </c>
      <c r="AR2347" s="37">
        <f t="shared" si="1639"/>
        <v>0</v>
      </c>
      <c r="AS2347" s="37">
        <f t="shared" si="1640"/>
        <v>0</v>
      </c>
      <c r="AU2347">
        <v>57</v>
      </c>
      <c r="AV2347" s="37">
        <f t="shared" si="1641"/>
        <v>389.092559910472</v>
      </c>
      <c r="AW2347" s="37">
        <f t="shared" si="1642"/>
        <v>143.8723051238419</v>
      </c>
      <c r="AX2347" s="37">
        <f t="shared" si="1643"/>
        <v>252.6502846930062</v>
      </c>
      <c r="AY2347" s="37">
        <f t="shared" si="1644"/>
        <v>785.68028923002271</v>
      </c>
      <c r="AZ2347" s="37">
        <f t="shared" si="1645"/>
        <v>38.258683385582572</v>
      </c>
      <c r="BA2347" s="37">
        <f t="shared" si="1646"/>
        <v>15.545774744031176</v>
      </c>
      <c r="BC2347">
        <v>57</v>
      </c>
      <c r="BD2347" s="37">
        <f>IF(Voorblad!$E$10=Rekenblad!BC2347,Rekenblad!AV2347,0)</f>
        <v>0</v>
      </c>
      <c r="BE2347" s="37">
        <f>IF(Voorblad!$E$10=Rekenblad!BC2347,Rekenblad!AW2347,0)</f>
        <v>0</v>
      </c>
      <c r="BF2347" s="37">
        <f>IF(Voorblad!$E$10=Rekenblad!BC2347,Rekenblad!AX2347,0)</f>
        <v>0</v>
      </c>
      <c r="BG2347" s="62">
        <f>IF(Voorblad!$E$10=Rekenblad!BC2347,Rekenblad!AY2347,0)</f>
        <v>0</v>
      </c>
      <c r="BH2347" s="37">
        <f>IF(Voorblad!$E$10=Rekenblad!BC2347,Rekenblad!AZ2347,0)</f>
        <v>0</v>
      </c>
      <c r="BI2347" s="37">
        <f>IF(Voorblad!$E$10=Rekenblad!BC2347,Rekenblad!BA2347,0)</f>
        <v>0</v>
      </c>
      <c r="BK2347">
        <v>57</v>
      </c>
      <c r="BL2347" s="37">
        <f>IF(Voorblad!$E$14=Rekenblad!$BL$2298,Rekenblad!BD2347,0)</f>
        <v>0</v>
      </c>
      <c r="BM2347" s="37">
        <f>IF(Voorblad!$E$14=Rekenblad!$BL$2298,Rekenblad!BE2347,0)</f>
        <v>0</v>
      </c>
      <c r="BN2347" s="37">
        <f>IF(Voorblad!$E$14=Rekenblad!$BL$2298,Rekenblad!BF2347,0)</f>
        <v>0</v>
      </c>
      <c r="BO2347" s="37">
        <f>IF(Voorblad!$E$14=Rekenblad!$BL$2298,Rekenblad!BG2347,0)</f>
        <v>0</v>
      </c>
      <c r="BP2347" s="37">
        <f>IF(Voorblad!$E$14=Rekenblad!$BL$2298,Rekenblad!BH2347,0)</f>
        <v>0</v>
      </c>
      <c r="BQ2347" s="37">
        <f>IF(Voorblad!$E$14=Rekenblad!$BL$2298,Rekenblad!BI2347,0)</f>
        <v>0</v>
      </c>
    </row>
    <row r="2348" spans="2:69" x14ac:dyDescent="0.25">
      <c r="B2348">
        <f>'Data TREND'!$CO$195</f>
        <v>58</v>
      </c>
      <c r="C2348" s="37">
        <f>'Data TREND'!CQ339</f>
        <v>394.45737459883657</v>
      </c>
      <c r="D2348" s="37">
        <f>'Data TREND'!CR339</f>
        <v>145.94241104966096</v>
      </c>
      <c r="E2348" s="37">
        <f>'Data TREND'!CS339</f>
        <v>257.06353426401017</v>
      </c>
      <c r="F2348" s="37">
        <f>'Data TREND'!CT339</f>
        <v>797.52967437617815</v>
      </c>
      <c r="G2348" s="37">
        <f>'Data TREND'!CU339</f>
        <v>38.090068143042899</v>
      </c>
      <c r="H2348" s="37">
        <f>'Data TREND'!CV339</f>
        <v>15.480538722871762</v>
      </c>
      <c r="J2348" s="37">
        <f t="shared" si="1623"/>
        <v>394.45737459883657</v>
      </c>
      <c r="K2348" s="37">
        <f t="shared" si="1624"/>
        <v>145.94241104966096</v>
      </c>
      <c r="L2348" s="37">
        <f t="shared" si="1625"/>
        <v>257.06353426401017</v>
      </c>
      <c r="M2348" s="37">
        <f t="shared" si="1626"/>
        <v>797.52967437617815</v>
      </c>
      <c r="N2348" s="37">
        <f t="shared" si="1627"/>
        <v>38.090068143042899</v>
      </c>
      <c r="O2348" s="37">
        <f t="shared" si="1628"/>
        <v>15.480538722871762</v>
      </c>
      <c r="Q2348">
        <f>'Data TREND'!$CO$195</f>
        <v>58</v>
      </c>
      <c r="R2348" s="37">
        <f>'Data TREND'!CX339</f>
        <v>471.11050853344778</v>
      </c>
      <c r="S2348" s="37">
        <f>'Data TREND'!CY339</f>
        <v>185.06466359139577</v>
      </c>
      <c r="T2348" s="37">
        <f>'Data TREND'!CZ339</f>
        <v>256.56608635298028</v>
      </c>
      <c r="U2348" s="37">
        <f>'Data TREND'!DA339</f>
        <v>912.84886355697563</v>
      </c>
      <c r="V2348" s="37">
        <f>'Data TREND'!DB339</f>
        <v>44.774102474225728</v>
      </c>
      <c r="W2348" s="37">
        <f>'Data TREND'!DC339</f>
        <v>18.260278364240911</v>
      </c>
      <c r="Y2348" s="37">
        <f t="shared" si="1629"/>
        <v>0</v>
      </c>
      <c r="Z2348" s="37">
        <f t="shared" si="1630"/>
        <v>0</v>
      </c>
      <c r="AA2348" s="37">
        <f t="shared" si="1631"/>
        <v>0</v>
      </c>
      <c r="AB2348" s="37">
        <f t="shared" si="1632"/>
        <v>0</v>
      </c>
      <c r="AC2348" s="37">
        <f t="shared" si="1633"/>
        <v>0</v>
      </c>
      <c r="AD2348" s="37">
        <f t="shared" si="1634"/>
        <v>0</v>
      </c>
      <c r="AF2348">
        <f>'Data TREND'!$CO$195</f>
        <v>58</v>
      </c>
      <c r="AG2348" s="37">
        <f>'Data TREND'!DE339</f>
        <v>547.45039926429013</v>
      </c>
      <c r="AH2348" s="37">
        <f>'Data TREND'!DF339</f>
        <v>190.23993521009254</v>
      </c>
      <c r="AI2348" s="37">
        <f>'Data TREND'!DG339</f>
        <v>257.84178065335436</v>
      </c>
      <c r="AJ2348" s="37">
        <f>'Data TREND'!DH339</f>
        <v>995.69129420276226</v>
      </c>
      <c r="AK2348" s="37">
        <f>'Data TREND'!DI339</f>
        <v>50.105465939653392</v>
      </c>
      <c r="AL2348" s="37">
        <f>'Data TREND'!DJ339</f>
        <v>20.504650273632379</v>
      </c>
      <c r="AN2348" s="37">
        <f t="shared" si="1635"/>
        <v>0</v>
      </c>
      <c r="AO2348" s="37">
        <f t="shared" si="1636"/>
        <v>0</v>
      </c>
      <c r="AP2348" s="37">
        <f t="shared" si="1637"/>
        <v>0</v>
      </c>
      <c r="AQ2348" s="37">
        <f t="shared" si="1638"/>
        <v>0</v>
      </c>
      <c r="AR2348" s="37">
        <f t="shared" si="1639"/>
        <v>0</v>
      </c>
      <c r="AS2348" s="37">
        <f t="shared" si="1640"/>
        <v>0</v>
      </c>
      <c r="AU2348">
        <v>58</v>
      </c>
      <c r="AV2348" s="37">
        <f t="shared" si="1641"/>
        <v>394.45737459883657</v>
      </c>
      <c r="AW2348" s="37">
        <f t="shared" si="1642"/>
        <v>145.94241104966096</v>
      </c>
      <c r="AX2348" s="37">
        <f t="shared" si="1643"/>
        <v>257.06353426401017</v>
      </c>
      <c r="AY2348" s="37">
        <f t="shared" si="1644"/>
        <v>797.52967437617815</v>
      </c>
      <c r="AZ2348" s="37">
        <f t="shared" si="1645"/>
        <v>38.090068143042899</v>
      </c>
      <c r="BA2348" s="37">
        <f t="shared" si="1646"/>
        <v>15.480538722871762</v>
      </c>
      <c r="BC2348">
        <v>58</v>
      </c>
      <c r="BD2348" s="37">
        <f>IF(Voorblad!$E$10=Rekenblad!BC2348,Rekenblad!AV2348,0)</f>
        <v>0</v>
      </c>
      <c r="BE2348" s="37">
        <f>IF(Voorblad!$E$10=Rekenblad!BC2348,Rekenblad!AW2348,0)</f>
        <v>0</v>
      </c>
      <c r="BF2348" s="37">
        <f>IF(Voorblad!$E$10=Rekenblad!BC2348,Rekenblad!AX2348,0)</f>
        <v>0</v>
      </c>
      <c r="BG2348" s="62">
        <f>IF(Voorblad!$E$10=Rekenblad!BC2348,Rekenblad!AY2348,0)</f>
        <v>0</v>
      </c>
      <c r="BH2348" s="37">
        <f>IF(Voorblad!$E$10=Rekenblad!BC2348,Rekenblad!AZ2348,0)</f>
        <v>0</v>
      </c>
      <c r="BI2348" s="37">
        <f>IF(Voorblad!$E$10=Rekenblad!BC2348,Rekenblad!BA2348,0)</f>
        <v>0</v>
      </c>
      <c r="BK2348">
        <v>58</v>
      </c>
      <c r="BL2348" s="37">
        <f>IF(Voorblad!$E$14=Rekenblad!$BL$2298,Rekenblad!BD2348,0)</f>
        <v>0</v>
      </c>
      <c r="BM2348" s="37">
        <f>IF(Voorblad!$E$14=Rekenblad!$BL$2298,Rekenblad!BE2348,0)</f>
        <v>0</v>
      </c>
      <c r="BN2348" s="37">
        <f>IF(Voorblad!$E$14=Rekenblad!$BL$2298,Rekenblad!BF2348,0)</f>
        <v>0</v>
      </c>
      <c r="BO2348" s="37">
        <f>IF(Voorblad!$E$14=Rekenblad!$BL$2298,Rekenblad!BG2348,0)</f>
        <v>0</v>
      </c>
      <c r="BP2348" s="37">
        <f>IF(Voorblad!$E$14=Rekenblad!$BL$2298,Rekenblad!BH2348,0)</f>
        <v>0</v>
      </c>
      <c r="BQ2348" s="37">
        <f>IF(Voorblad!$E$14=Rekenblad!$BL$2298,Rekenblad!BI2348,0)</f>
        <v>0</v>
      </c>
    </row>
    <row r="2349" spans="2:69" x14ac:dyDescent="0.25">
      <c r="B2349">
        <f>'Data TREND'!$CO$196</f>
        <v>59</v>
      </c>
      <c r="C2349" s="37">
        <f>'Data TREND'!CQ340</f>
        <v>399.82218928720113</v>
      </c>
      <c r="D2349" s="37">
        <f>'Data TREND'!CR340</f>
        <v>148.01251697548003</v>
      </c>
      <c r="E2349" s="37">
        <f>'Data TREND'!CS340</f>
        <v>261.4767838350142</v>
      </c>
      <c r="F2349" s="37">
        <f>'Data TREND'!CT340</f>
        <v>809.37905952233359</v>
      </c>
      <c r="G2349" s="37">
        <f>'Data TREND'!CU340</f>
        <v>37.921452900503233</v>
      </c>
      <c r="H2349" s="37">
        <f>'Data TREND'!CV340</f>
        <v>15.415302701712349</v>
      </c>
      <c r="J2349" s="37">
        <f t="shared" si="1623"/>
        <v>399.82218928720113</v>
      </c>
      <c r="K2349" s="37">
        <f t="shared" si="1624"/>
        <v>148.01251697548003</v>
      </c>
      <c r="L2349" s="37">
        <f t="shared" si="1625"/>
        <v>261.4767838350142</v>
      </c>
      <c r="M2349" s="37">
        <f t="shared" si="1626"/>
        <v>809.37905952233359</v>
      </c>
      <c r="N2349" s="37">
        <f t="shared" si="1627"/>
        <v>37.921452900503233</v>
      </c>
      <c r="O2349" s="37">
        <f t="shared" si="1628"/>
        <v>15.415302701712349</v>
      </c>
      <c r="Q2349">
        <f>'Data TREND'!$CO$196</f>
        <v>59</v>
      </c>
      <c r="R2349" s="37">
        <f>'Data TREND'!CX340</f>
        <v>477.36949130121207</v>
      </c>
      <c r="S2349" s="37">
        <f>'Data TREND'!CY340</f>
        <v>187.53070249549799</v>
      </c>
      <c r="T2349" s="37">
        <f>'Data TREND'!CZ340</f>
        <v>260.98976302268596</v>
      </c>
      <c r="U2349" s="37">
        <f>'Data TREND'!DA340</f>
        <v>925.99455207121389</v>
      </c>
      <c r="V2349" s="37">
        <f>'Data TREND'!DB340</f>
        <v>44.518729267646421</v>
      </c>
      <c r="W2349" s="37">
        <f>'Data TREND'!DC340</f>
        <v>18.153913638685104</v>
      </c>
      <c r="Y2349" s="37">
        <f t="shared" si="1629"/>
        <v>0</v>
      </c>
      <c r="Z2349" s="37">
        <f t="shared" si="1630"/>
        <v>0</v>
      </c>
      <c r="AA2349" s="37">
        <f t="shared" si="1631"/>
        <v>0</v>
      </c>
      <c r="AB2349" s="37">
        <f t="shared" si="1632"/>
        <v>0</v>
      </c>
      <c r="AC2349" s="37">
        <f t="shared" si="1633"/>
        <v>0</v>
      </c>
      <c r="AD2349" s="37">
        <f t="shared" si="1634"/>
        <v>0</v>
      </c>
      <c r="AF2349">
        <f>'Data TREND'!$CO$196</f>
        <v>59</v>
      </c>
      <c r="AG2349" s="37">
        <f>'Data TREND'!DE340</f>
        <v>554.54534819044295</v>
      </c>
      <c r="AH2349" s="37">
        <f>'Data TREND'!DF340</f>
        <v>192.7471102258088</v>
      </c>
      <c r="AI2349" s="37">
        <f>'Data TREND'!DG340</f>
        <v>262.22189595260016</v>
      </c>
      <c r="AJ2349" s="37">
        <f>'Data TREND'!DH340</f>
        <v>1009.6701606504303</v>
      </c>
      <c r="AK2349" s="37">
        <f>'Data TREND'!DI340</f>
        <v>49.738420573330018</v>
      </c>
      <c r="AL2349" s="37">
        <f>'Data TREND'!DJ340</f>
        <v>20.348895933313202</v>
      </c>
      <c r="AN2349" s="37">
        <f t="shared" si="1635"/>
        <v>0</v>
      </c>
      <c r="AO2349" s="37">
        <f t="shared" si="1636"/>
        <v>0</v>
      </c>
      <c r="AP2349" s="37">
        <f t="shared" si="1637"/>
        <v>0</v>
      </c>
      <c r="AQ2349" s="37">
        <f t="shared" si="1638"/>
        <v>0</v>
      </c>
      <c r="AR2349" s="37">
        <f t="shared" si="1639"/>
        <v>0</v>
      </c>
      <c r="AS2349" s="37">
        <f t="shared" si="1640"/>
        <v>0</v>
      </c>
      <c r="AU2349">
        <v>59</v>
      </c>
      <c r="AV2349" s="37">
        <f t="shared" si="1641"/>
        <v>399.82218928720113</v>
      </c>
      <c r="AW2349" s="37">
        <f t="shared" si="1642"/>
        <v>148.01251697548003</v>
      </c>
      <c r="AX2349" s="37">
        <f t="shared" si="1643"/>
        <v>261.4767838350142</v>
      </c>
      <c r="AY2349" s="37">
        <f t="shared" si="1644"/>
        <v>809.37905952233359</v>
      </c>
      <c r="AZ2349" s="37">
        <f t="shared" si="1645"/>
        <v>37.921452900503233</v>
      </c>
      <c r="BA2349" s="37">
        <f t="shared" si="1646"/>
        <v>15.415302701712349</v>
      </c>
      <c r="BC2349">
        <v>59</v>
      </c>
      <c r="BD2349" s="37">
        <f>IF(Voorblad!$E$10=Rekenblad!BC2349,Rekenblad!AV2349,0)</f>
        <v>0</v>
      </c>
      <c r="BE2349" s="37">
        <f>IF(Voorblad!$E$10=Rekenblad!BC2349,Rekenblad!AW2349,0)</f>
        <v>0</v>
      </c>
      <c r="BF2349" s="37">
        <f>IF(Voorblad!$E$10=Rekenblad!BC2349,Rekenblad!AX2349,0)</f>
        <v>0</v>
      </c>
      <c r="BG2349" s="62">
        <f>IF(Voorblad!$E$10=Rekenblad!BC2349,Rekenblad!AY2349,0)</f>
        <v>0</v>
      </c>
      <c r="BH2349" s="37">
        <f>IF(Voorblad!$E$10=Rekenblad!BC2349,Rekenblad!AZ2349,0)</f>
        <v>0</v>
      </c>
      <c r="BI2349" s="37">
        <f>IF(Voorblad!$E$10=Rekenblad!BC2349,Rekenblad!BA2349,0)</f>
        <v>0</v>
      </c>
      <c r="BK2349">
        <v>59</v>
      </c>
      <c r="BL2349" s="37">
        <f>IF(Voorblad!$E$14=Rekenblad!$BL$2298,Rekenblad!BD2349,0)</f>
        <v>0</v>
      </c>
      <c r="BM2349" s="37">
        <f>IF(Voorblad!$E$14=Rekenblad!$BL$2298,Rekenblad!BE2349,0)</f>
        <v>0</v>
      </c>
      <c r="BN2349" s="37">
        <f>IF(Voorblad!$E$14=Rekenblad!$BL$2298,Rekenblad!BF2349,0)</f>
        <v>0</v>
      </c>
      <c r="BO2349" s="37">
        <f>IF(Voorblad!$E$14=Rekenblad!$BL$2298,Rekenblad!BG2349,0)</f>
        <v>0</v>
      </c>
      <c r="BP2349" s="37">
        <f>IF(Voorblad!$E$14=Rekenblad!$BL$2298,Rekenblad!BH2349,0)</f>
        <v>0</v>
      </c>
      <c r="BQ2349" s="37">
        <f>IF(Voorblad!$E$14=Rekenblad!$BL$2298,Rekenblad!BI2349,0)</f>
        <v>0</v>
      </c>
    </row>
    <row r="2350" spans="2:69" x14ac:dyDescent="0.25">
      <c r="B2350">
        <f>'Data TREND'!$CO$197</f>
        <v>60</v>
      </c>
      <c r="C2350" s="37">
        <f>'Data TREND'!CQ341</f>
        <v>405.18700397556569</v>
      </c>
      <c r="D2350" s="37">
        <f>'Data TREND'!CR341</f>
        <v>150.08262290129909</v>
      </c>
      <c r="E2350" s="37">
        <f>'Data TREND'!CS341</f>
        <v>265.89003340601823</v>
      </c>
      <c r="F2350" s="37">
        <f>'Data TREND'!CT341</f>
        <v>821.22844466848903</v>
      </c>
      <c r="G2350" s="37">
        <f>'Data TREND'!CU341</f>
        <v>37.752837657963568</v>
      </c>
      <c r="H2350" s="37">
        <f>'Data TREND'!CV341</f>
        <v>15.350066680552935</v>
      </c>
      <c r="J2350" s="37">
        <f t="shared" si="1623"/>
        <v>405.18700397556569</v>
      </c>
      <c r="K2350" s="37">
        <f t="shared" si="1624"/>
        <v>150.08262290129909</v>
      </c>
      <c r="L2350" s="37">
        <f t="shared" si="1625"/>
        <v>265.89003340601823</v>
      </c>
      <c r="M2350" s="37">
        <f t="shared" si="1626"/>
        <v>821.22844466848903</v>
      </c>
      <c r="N2350" s="37">
        <f t="shared" si="1627"/>
        <v>37.752837657963568</v>
      </c>
      <c r="O2350" s="37">
        <f t="shared" si="1628"/>
        <v>15.350066680552935</v>
      </c>
      <c r="Q2350">
        <f>'Data TREND'!$CO$197</f>
        <v>60</v>
      </c>
      <c r="R2350" s="37">
        <f>'Data TREND'!CX341</f>
        <v>483.62847406897635</v>
      </c>
      <c r="S2350" s="37">
        <f>'Data TREND'!CY341</f>
        <v>189.99674139960024</v>
      </c>
      <c r="T2350" s="37">
        <f>'Data TREND'!CZ341</f>
        <v>265.41343969239165</v>
      </c>
      <c r="U2350" s="37">
        <f>'Data TREND'!DA341</f>
        <v>939.14024058545215</v>
      </c>
      <c r="V2350" s="37">
        <f>'Data TREND'!DB341</f>
        <v>44.263356061067114</v>
      </c>
      <c r="W2350" s="37">
        <f>'Data TREND'!DC341</f>
        <v>18.047548913129297</v>
      </c>
      <c r="Y2350" s="37">
        <f t="shared" si="1629"/>
        <v>0</v>
      </c>
      <c r="Z2350" s="37">
        <f t="shared" si="1630"/>
        <v>0</v>
      </c>
      <c r="AA2350" s="37">
        <f t="shared" si="1631"/>
        <v>0</v>
      </c>
      <c r="AB2350" s="37">
        <f t="shared" si="1632"/>
        <v>0</v>
      </c>
      <c r="AC2350" s="37">
        <f t="shared" si="1633"/>
        <v>0</v>
      </c>
      <c r="AD2350" s="37">
        <f t="shared" si="1634"/>
        <v>0</v>
      </c>
      <c r="AF2350">
        <f>'Data TREND'!$CO$197</f>
        <v>60</v>
      </c>
      <c r="AG2350" s="37">
        <f>'Data TREND'!DE341</f>
        <v>561.64029711659578</v>
      </c>
      <c r="AH2350" s="37">
        <f>'Data TREND'!DF341</f>
        <v>195.25428524152505</v>
      </c>
      <c r="AI2350" s="37">
        <f>'Data TREND'!DG341</f>
        <v>266.60201125184597</v>
      </c>
      <c r="AJ2350" s="37">
        <f>'Data TREND'!DH341</f>
        <v>1023.6490270980983</v>
      </c>
      <c r="AK2350" s="37">
        <f>'Data TREND'!DI341</f>
        <v>49.371375207006636</v>
      </c>
      <c r="AL2350" s="37">
        <f>'Data TREND'!DJ341</f>
        <v>20.193141592994021</v>
      </c>
      <c r="AN2350" s="37">
        <f t="shared" si="1635"/>
        <v>0</v>
      </c>
      <c r="AO2350" s="37">
        <f t="shared" si="1636"/>
        <v>0</v>
      </c>
      <c r="AP2350" s="37">
        <f t="shared" si="1637"/>
        <v>0</v>
      </c>
      <c r="AQ2350" s="37">
        <f t="shared" si="1638"/>
        <v>0</v>
      </c>
      <c r="AR2350" s="37">
        <f t="shared" si="1639"/>
        <v>0</v>
      </c>
      <c r="AS2350" s="37">
        <f t="shared" si="1640"/>
        <v>0</v>
      </c>
      <c r="AU2350">
        <v>60</v>
      </c>
      <c r="AV2350" s="37">
        <f t="shared" si="1641"/>
        <v>405.18700397556569</v>
      </c>
      <c r="AW2350" s="37">
        <f t="shared" si="1642"/>
        <v>150.08262290129909</v>
      </c>
      <c r="AX2350" s="37">
        <f t="shared" si="1643"/>
        <v>265.89003340601823</v>
      </c>
      <c r="AY2350" s="37">
        <f t="shared" si="1644"/>
        <v>821.22844466848903</v>
      </c>
      <c r="AZ2350" s="37">
        <f t="shared" si="1645"/>
        <v>37.752837657963568</v>
      </c>
      <c r="BA2350" s="37">
        <f t="shared" si="1646"/>
        <v>15.350066680552935</v>
      </c>
      <c r="BC2350">
        <v>60</v>
      </c>
      <c r="BD2350" s="37">
        <f>IF(Voorblad!$E$10=Rekenblad!BC2350,Rekenblad!AV2350,0)</f>
        <v>0</v>
      </c>
      <c r="BE2350" s="37">
        <f>IF(Voorblad!$E$10=Rekenblad!BC2350,Rekenblad!AW2350,0)</f>
        <v>0</v>
      </c>
      <c r="BF2350" s="37">
        <f>IF(Voorblad!$E$10=Rekenblad!BC2350,Rekenblad!AX2350,0)</f>
        <v>0</v>
      </c>
      <c r="BG2350" s="62">
        <f>IF(Voorblad!$E$10=Rekenblad!BC2350,Rekenblad!AY2350,0)</f>
        <v>0</v>
      </c>
      <c r="BH2350" s="37">
        <f>IF(Voorblad!$E$10=Rekenblad!BC2350,Rekenblad!AZ2350,0)</f>
        <v>0</v>
      </c>
      <c r="BI2350" s="37">
        <f>IF(Voorblad!$E$10=Rekenblad!BC2350,Rekenblad!BA2350,0)</f>
        <v>0</v>
      </c>
      <c r="BK2350">
        <v>60</v>
      </c>
      <c r="BL2350" s="37">
        <f>IF(Voorblad!$E$14=Rekenblad!$BL$2298,Rekenblad!BD2350,0)</f>
        <v>0</v>
      </c>
      <c r="BM2350" s="37">
        <f>IF(Voorblad!$E$14=Rekenblad!$BL$2298,Rekenblad!BE2350,0)</f>
        <v>0</v>
      </c>
      <c r="BN2350" s="37">
        <f>IF(Voorblad!$E$14=Rekenblad!$BL$2298,Rekenblad!BF2350,0)</f>
        <v>0</v>
      </c>
      <c r="BO2350" s="37">
        <f>IF(Voorblad!$E$14=Rekenblad!$BL$2298,Rekenblad!BG2350,0)</f>
        <v>0</v>
      </c>
      <c r="BP2350" s="37">
        <f>IF(Voorblad!$E$14=Rekenblad!$BL$2298,Rekenblad!BH2350,0)</f>
        <v>0</v>
      </c>
      <c r="BQ2350" s="37">
        <f>IF(Voorblad!$E$14=Rekenblad!$BL$2298,Rekenblad!BI2350,0)</f>
        <v>0</v>
      </c>
    </row>
    <row r="2351" spans="2:69" x14ac:dyDescent="0.25">
      <c r="B2351">
        <f>'Data TREND'!$CO$198</f>
        <v>61</v>
      </c>
      <c r="C2351" s="37">
        <f>'Data TREND'!CQ342</f>
        <v>410.55181866393025</v>
      </c>
      <c r="D2351" s="37">
        <f>'Data TREND'!CR342</f>
        <v>152.15272882711815</v>
      </c>
      <c r="E2351" s="37">
        <f>'Data TREND'!CS342</f>
        <v>270.30328297702215</v>
      </c>
      <c r="F2351" s="37">
        <f>'Data TREND'!CT342</f>
        <v>833.07782981464436</v>
      </c>
      <c r="G2351" s="37">
        <f>'Data TREND'!CU342</f>
        <v>37.584222415423895</v>
      </c>
      <c r="H2351" s="37">
        <f>'Data TREND'!CV342</f>
        <v>15.284830659393522</v>
      </c>
      <c r="J2351" s="37">
        <f t="shared" si="1623"/>
        <v>410.55181866393025</v>
      </c>
      <c r="K2351" s="37">
        <f t="shared" si="1624"/>
        <v>152.15272882711815</v>
      </c>
      <c r="L2351" s="37">
        <f t="shared" si="1625"/>
        <v>270.30328297702215</v>
      </c>
      <c r="M2351" s="37">
        <f t="shared" si="1626"/>
        <v>833.07782981464436</v>
      </c>
      <c r="N2351" s="37">
        <f t="shared" si="1627"/>
        <v>37.584222415423895</v>
      </c>
      <c r="O2351" s="37">
        <f t="shared" si="1628"/>
        <v>15.284830659393522</v>
      </c>
      <c r="Q2351">
        <f>'Data TREND'!$CO$198</f>
        <v>61</v>
      </c>
      <c r="R2351" s="37">
        <f>'Data TREND'!CX342</f>
        <v>489.88745683674063</v>
      </c>
      <c r="S2351" s="37">
        <f>'Data TREND'!CY342</f>
        <v>192.46278030370246</v>
      </c>
      <c r="T2351" s="37">
        <f>'Data TREND'!CZ342</f>
        <v>269.83711636209733</v>
      </c>
      <c r="U2351" s="37">
        <f>'Data TREND'!DA342</f>
        <v>952.28592909969029</v>
      </c>
      <c r="V2351" s="37">
        <f>'Data TREND'!DB342</f>
        <v>44.007982854487807</v>
      </c>
      <c r="W2351" s="37">
        <f>'Data TREND'!DC342</f>
        <v>17.941184187573491</v>
      </c>
      <c r="Y2351" s="37">
        <f t="shared" si="1629"/>
        <v>0</v>
      </c>
      <c r="Z2351" s="37">
        <f t="shared" si="1630"/>
        <v>0</v>
      </c>
      <c r="AA2351" s="37">
        <f t="shared" si="1631"/>
        <v>0</v>
      </c>
      <c r="AB2351" s="37">
        <f t="shared" si="1632"/>
        <v>0</v>
      </c>
      <c r="AC2351" s="37">
        <f t="shared" si="1633"/>
        <v>0</v>
      </c>
      <c r="AD2351" s="37">
        <f t="shared" si="1634"/>
        <v>0</v>
      </c>
      <c r="AF2351">
        <f>'Data TREND'!$CO$198</f>
        <v>61</v>
      </c>
      <c r="AG2351" s="37">
        <f>'Data TREND'!DE342</f>
        <v>568.73524604274871</v>
      </c>
      <c r="AH2351" s="37">
        <f>'Data TREND'!DF342</f>
        <v>197.76146025724131</v>
      </c>
      <c r="AI2351" s="37">
        <f>'Data TREND'!DG342</f>
        <v>270.98212655109171</v>
      </c>
      <c r="AJ2351" s="37">
        <f>'Data TREND'!DH342</f>
        <v>1037.6278935457663</v>
      </c>
      <c r="AK2351" s="37">
        <f>'Data TREND'!DI342</f>
        <v>49.004329840683255</v>
      </c>
      <c r="AL2351" s="37">
        <f>'Data TREND'!DJ342</f>
        <v>20.03738725267484</v>
      </c>
      <c r="AN2351" s="37">
        <f t="shared" si="1635"/>
        <v>0</v>
      </c>
      <c r="AO2351" s="37">
        <f t="shared" si="1636"/>
        <v>0</v>
      </c>
      <c r="AP2351" s="37">
        <f t="shared" si="1637"/>
        <v>0</v>
      </c>
      <c r="AQ2351" s="37">
        <f t="shared" si="1638"/>
        <v>0</v>
      </c>
      <c r="AR2351" s="37">
        <f t="shared" si="1639"/>
        <v>0</v>
      </c>
      <c r="AS2351" s="37">
        <f t="shared" si="1640"/>
        <v>0</v>
      </c>
      <c r="AU2351">
        <v>61</v>
      </c>
      <c r="AV2351" s="37">
        <f t="shared" si="1641"/>
        <v>410.55181866393025</v>
      </c>
      <c r="AW2351" s="37">
        <f t="shared" si="1642"/>
        <v>152.15272882711815</v>
      </c>
      <c r="AX2351" s="37">
        <f t="shared" si="1643"/>
        <v>270.30328297702215</v>
      </c>
      <c r="AY2351" s="37">
        <f t="shared" si="1644"/>
        <v>833.07782981464436</v>
      </c>
      <c r="AZ2351" s="37">
        <f t="shared" si="1645"/>
        <v>37.584222415423895</v>
      </c>
      <c r="BA2351" s="37">
        <f t="shared" si="1646"/>
        <v>15.284830659393522</v>
      </c>
      <c r="BC2351">
        <v>61</v>
      </c>
      <c r="BD2351" s="37">
        <f>IF(Voorblad!$E$10=Rekenblad!BC2351,Rekenblad!AV2351,0)</f>
        <v>0</v>
      </c>
      <c r="BE2351" s="37">
        <f>IF(Voorblad!$E$10=Rekenblad!BC2351,Rekenblad!AW2351,0)</f>
        <v>0</v>
      </c>
      <c r="BF2351" s="37">
        <f>IF(Voorblad!$E$10=Rekenblad!BC2351,Rekenblad!AX2351,0)</f>
        <v>0</v>
      </c>
      <c r="BG2351" s="62">
        <f>IF(Voorblad!$E$10=Rekenblad!BC2351,Rekenblad!AY2351,0)</f>
        <v>0</v>
      </c>
      <c r="BH2351" s="37">
        <f>IF(Voorblad!$E$10=Rekenblad!BC2351,Rekenblad!AZ2351,0)</f>
        <v>0</v>
      </c>
      <c r="BI2351" s="37">
        <f>IF(Voorblad!$E$10=Rekenblad!BC2351,Rekenblad!BA2351,0)</f>
        <v>0</v>
      </c>
      <c r="BK2351">
        <v>61</v>
      </c>
      <c r="BL2351" s="37">
        <f>IF(Voorblad!$E$14=Rekenblad!$BL$2298,Rekenblad!BD2351,0)</f>
        <v>0</v>
      </c>
      <c r="BM2351" s="37">
        <f>IF(Voorblad!$E$14=Rekenblad!$BL$2298,Rekenblad!BE2351,0)</f>
        <v>0</v>
      </c>
      <c r="BN2351" s="37">
        <f>IF(Voorblad!$E$14=Rekenblad!$BL$2298,Rekenblad!BF2351,0)</f>
        <v>0</v>
      </c>
      <c r="BO2351" s="37">
        <f>IF(Voorblad!$E$14=Rekenblad!$BL$2298,Rekenblad!BG2351,0)</f>
        <v>0</v>
      </c>
      <c r="BP2351" s="37">
        <f>IF(Voorblad!$E$14=Rekenblad!$BL$2298,Rekenblad!BH2351,0)</f>
        <v>0</v>
      </c>
      <c r="BQ2351" s="37">
        <f>IF(Voorblad!$E$14=Rekenblad!$BL$2298,Rekenblad!BI2351,0)</f>
        <v>0</v>
      </c>
    </row>
    <row r="2352" spans="2:69" x14ac:dyDescent="0.25">
      <c r="B2352">
        <f>'Data TREND'!$CO$199</f>
        <v>62</v>
      </c>
      <c r="C2352" s="37">
        <f>'Data TREND'!CQ343</f>
        <v>415.91663335229481</v>
      </c>
      <c r="D2352" s="37">
        <f>'Data TREND'!CR343</f>
        <v>154.22283475293722</v>
      </c>
      <c r="E2352" s="37">
        <f>'Data TREND'!CS343</f>
        <v>274.71653254802618</v>
      </c>
      <c r="F2352" s="37">
        <f>'Data TREND'!CT343</f>
        <v>844.9272149607998</v>
      </c>
      <c r="G2352" s="37">
        <f>'Data TREND'!CU343</f>
        <v>37.415607172884229</v>
      </c>
      <c r="H2352" s="37">
        <f>'Data TREND'!CV343</f>
        <v>15.21959463823411</v>
      </c>
      <c r="J2352" s="37">
        <f t="shared" si="1623"/>
        <v>415.91663335229481</v>
      </c>
      <c r="K2352" s="37">
        <f t="shared" si="1624"/>
        <v>154.22283475293722</v>
      </c>
      <c r="L2352" s="37">
        <f t="shared" si="1625"/>
        <v>274.71653254802618</v>
      </c>
      <c r="M2352" s="37">
        <f t="shared" si="1626"/>
        <v>844.9272149607998</v>
      </c>
      <c r="N2352" s="37">
        <f t="shared" si="1627"/>
        <v>37.415607172884229</v>
      </c>
      <c r="O2352" s="37">
        <f t="shared" si="1628"/>
        <v>15.21959463823411</v>
      </c>
      <c r="Q2352">
        <f>'Data TREND'!$CO$199</f>
        <v>62</v>
      </c>
      <c r="R2352" s="37">
        <f>'Data TREND'!CX343</f>
        <v>496.14643960450496</v>
      </c>
      <c r="S2352" s="37">
        <f>'Data TREND'!CY343</f>
        <v>194.92881920780468</v>
      </c>
      <c r="T2352" s="37">
        <f>'Data TREND'!CZ343</f>
        <v>274.26079303180302</v>
      </c>
      <c r="U2352" s="37">
        <f>'Data TREND'!DA343</f>
        <v>965.43161761392855</v>
      </c>
      <c r="V2352" s="37">
        <f>'Data TREND'!DB343</f>
        <v>43.7526096479085</v>
      </c>
      <c r="W2352" s="37">
        <f>'Data TREND'!DC343</f>
        <v>17.834819462017684</v>
      </c>
      <c r="Y2352" s="37">
        <f t="shared" si="1629"/>
        <v>0</v>
      </c>
      <c r="Z2352" s="37">
        <f t="shared" si="1630"/>
        <v>0</v>
      </c>
      <c r="AA2352" s="37">
        <f t="shared" si="1631"/>
        <v>0</v>
      </c>
      <c r="AB2352" s="37">
        <f t="shared" si="1632"/>
        <v>0</v>
      </c>
      <c r="AC2352" s="37">
        <f t="shared" si="1633"/>
        <v>0</v>
      </c>
      <c r="AD2352" s="37">
        <f t="shared" si="1634"/>
        <v>0</v>
      </c>
      <c r="AF2352">
        <f>'Data TREND'!$CO$199</f>
        <v>62</v>
      </c>
      <c r="AG2352" s="37">
        <f>'Data TREND'!DE343</f>
        <v>575.83019496890165</v>
      </c>
      <c r="AH2352" s="37">
        <f>'Data TREND'!DF343</f>
        <v>200.26863527295757</v>
      </c>
      <c r="AI2352" s="37">
        <f>'Data TREND'!DG343</f>
        <v>275.36224185033751</v>
      </c>
      <c r="AJ2352" s="37">
        <f>'Data TREND'!DH343</f>
        <v>1051.6067599934343</v>
      </c>
      <c r="AK2352" s="37">
        <f>'Data TREND'!DI343</f>
        <v>48.637284474359888</v>
      </c>
      <c r="AL2352" s="37">
        <f>'Data TREND'!DJ343</f>
        <v>19.881632912355659</v>
      </c>
      <c r="AN2352" s="37">
        <f t="shared" si="1635"/>
        <v>0</v>
      </c>
      <c r="AO2352" s="37">
        <f t="shared" si="1636"/>
        <v>0</v>
      </c>
      <c r="AP2352" s="37">
        <f t="shared" si="1637"/>
        <v>0</v>
      </c>
      <c r="AQ2352" s="37">
        <f t="shared" si="1638"/>
        <v>0</v>
      </c>
      <c r="AR2352" s="37">
        <f t="shared" si="1639"/>
        <v>0</v>
      </c>
      <c r="AS2352" s="37">
        <f t="shared" si="1640"/>
        <v>0</v>
      </c>
      <c r="AU2352">
        <v>62</v>
      </c>
      <c r="AV2352" s="37">
        <f t="shared" si="1641"/>
        <v>415.91663335229481</v>
      </c>
      <c r="AW2352" s="37">
        <f t="shared" si="1642"/>
        <v>154.22283475293722</v>
      </c>
      <c r="AX2352" s="37">
        <f t="shared" si="1643"/>
        <v>274.71653254802618</v>
      </c>
      <c r="AY2352" s="37">
        <f t="shared" si="1644"/>
        <v>844.9272149607998</v>
      </c>
      <c r="AZ2352" s="37">
        <f t="shared" si="1645"/>
        <v>37.415607172884229</v>
      </c>
      <c r="BA2352" s="37">
        <f t="shared" si="1646"/>
        <v>15.21959463823411</v>
      </c>
      <c r="BC2352">
        <v>62</v>
      </c>
      <c r="BD2352" s="37">
        <f>IF(Voorblad!$E$10=Rekenblad!BC2352,Rekenblad!AV2352,0)</f>
        <v>0</v>
      </c>
      <c r="BE2352" s="37">
        <f>IF(Voorblad!$E$10=Rekenblad!BC2352,Rekenblad!AW2352,0)</f>
        <v>0</v>
      </c>
      <c r="BF2352" s="37">
        <f>IF(Voorblad!$E$10=Rekenblad!BC2352,Rekenblad!AX2352,0)</f>
        <v>0</v>
      </c>
      <c r="BG2352" s="62">
        <f>IF(Voorblad!$E$10=Rekenblad!BC2352,Rekenblad!AY2352,0)</f>
        <v>0</v>
      </c>
      <c r="BH2352" s="37">
        <f>IF(Voorblad!$E$10=Rekenblad!BC2352,Rekenblad!AZ2352,0)</f>
        <v>0</v>
      </c>
      <c r="BI2352" s="37">
        <f>IF(Voorblad!$E$10=Rekenblad!BC2352,Rekenblad!BA2352,0)</f>
        <v>0</v>
      </c>
      <c r="BK2352">
        <v>62</v>
      </c>
      <c r="BL2352" s="37">
        <f>IF(Voorblad!$E$14=Rekenblad!$BL$2298,Rekenblad!BD2352,0)</f>
        <v>0</v>
      </c>
      <c r="BM2352" s="37">
        <f>IF(Voorblad!$E$14=Rekenblad!$BL$2298,Rekenblad!BE2352,0)</f>
        <v>0</v>
      </c>
      <c r="BN2352" s="37">
        <f>IF(Voorblad!$E$14=Rekenblad!$BL$2298,Rekenblad!BF2352,0)</f>
        <v>0</v>
      </c>
      <c r="BO2352" s="37">
        <f>IF(Voorblad!$E$14=Rekenblad!$BL$2298,Rekenblad!BG2352,0)</f>
        <v>0</v>
      </c>
      <c r="BP2352" s="37">
        <f>IF(Voorblad!$E$14=Rekenblad!$BL$2298,Rekenblad!BH2352,0)</f>
        <v>0</v>
      </c>
      <c r="BQ2352" s="37">
        <f>IF(Voorblad!$E$14=Rekenblad!$BL$2298,Rekenblad!BI2352,0)</f>
        <v>0</v>
      </c>
    </row>
    <row r="2353" spans="2:69" x14ac:dyDescent="0.25">
      <c r="B2353">
        <f>'Data TREND'!$CO$200</f>
        <v>63</v>
      </c>
      <c r="C2353" s="37">
        <f>'Data TREND'!CQ344</f>
        <v>421.28144804065937</v>
      </c>
      <c r="D2353" s="37">
        <f>'Data TREND'!CR344</f>
        <v>156.29294067875622</v>
      </c>
      <c r="E2353" s="37">
        <f>'Data TREND'!CS344</f>
        <v>279.12978211903021</v>
      </c>
      <c r="F2353" s="37">
        <f>'Data TREND'!CT344</f>
        <v>856.77660010695524</v>
      </c>
      <c r="G2353" s="37">
        <f>'Data TREND'!CU344</f>
        <v>37.246991930344556</v>
      </c>
      <c r="H2353" s="37">
        <f>'Data TREND'!CV344</f>
        <v>15.154358617074696</v>
      </c>
      <c r="J2353" s="37">
        <f t="shared" si="1623"/>
        <v>421.28144804065937</v>
      </c>
      <c r="K2353" s="37">
        <f t="shared" si="1624"/>
        <v>156.29294067875622</v>
      </c>
      <c r="L2353" s="37">
        <f t="shared" si="1625"/>
        <v>279.12978211903021</v>
      </c>
      <c r="M2353" s="37">
        <f t="shared" si="1626"/>
        <v>856.77660010695524</v>
      </c>
      <c r="N2353" s="37">
        <f t="shared" si="1627"/>
        <v>37.246991930344556</v>
      </c>
      <c r="O2353" s="37">
        <f t="shared" si="1628"/>
        <v>15.154358617074696</v>
      </c>
      <c r="Q2353">
        <f>'Data TREND'!$CO$200</f>
        <v>63</v>
      </c>
      <c r="R2353" s="37">
        <f>'Data TREND'!CX344</f>
        <v>502.40542237226924</v>
      </c>
      <c r="S2353" s="37">
        <f>'Data TREND'!CY344</f>
        <v>197.3948581119069</v>
      </c>
      <c r="T2353" s="37">
        <f>'Data TREND'!CZ344</f>
        <v>278.6844697015087</v>
      </c>
      <c r="U2353" s="37">
        <f>'Data TREND'!DA344</f>
        <v>978.57730612816681</v>
      </c>
      <c r="V2353" s="37">
        <f>'Data TREND'!DB344</f>
        <v>43.4972364413292</v>
      </c>
      <c r="W2353" s="37">
        <f>'Data TREND'!DC344</f>
        <v>17.728454736461877</v>
      </c>
      <c r="Y2353" s="37">
        <f t="shared" si="1629"/>
        <v>0</v>
      </c>
      <c r="Z2353" s="37">
        <f t="shared" si="1630"/>
        <v>0</v>
      </c>
      <c r="AA2353" s="37">
        <f t="shared" si="1631"/>
        <v>0</v>
      </c>
      <c r="AB2353" s="37">
        <f t="shared" si="1632"/>
        <v>0</v>
      </c>
      <c r="AC2353" s="37">
        <f t="shared" si="1633"/>
        <v>0</v>
      </c>
      <c r="AD2353" s="37">
        <f t="shared" si="1634"/>
        <v>0</v>
      </c>
      <c r="AF2353">
        <f>'Data TREND'!$CO$200</f>
        <v>63</v>
      </c>
      <c r="AG2353" s="37">
        <f>'Data TREND'!DE344</f>
        <v>582.92514389505459</v>
      </c>
      <c r="AH2353" s="37">
        <f>'Data TREND'!DF344</f>
        <v>202.77581028867388</v>
      </c>
      <c r="AI2353" s="37">
        <f>'Data TREND'!DG344</f>
        <v>279.74235714958326</v>
      </c>
      <c r="AJ2353" s="37">
        <f>'Data TREND'!DH344</f>
        <v>1065.5856264411022</v>
      </c>
      <c r="AK2353" s="37">
        <f>'Data TREND'!DI344</f>
        <v>48.270239108036506</v>
      </c>
      <c r="AL2353" s="37">
        <f>'Data TREND'!DJ344</f>
        <v>19.725878572036478</v>
      </c>
      <c r="AN2353" s="37">
        <f t="shared" si="1635"/>
        <v>0</v>
      </c>
      <c r="AO2353" s="37">
        <f t="shared" si="1636"/>
        <v>0</v>
      </c>
      <c r="AP2353" s="37">
        <f t="shared" si="1637"/>
        <v>0</v>
      </c>
      <c r="AQ2353" s="37">
        <f t="shared" si="1638"/>
        <v>0</v>
      </c>
      <c r="AR2353" s="37">
        <f t="shared" si="1639"/>
        <v>0</v>
      </c>
      <c r="AS2353" s="37">
        <f t="shared" si="1640"/>
        <v>0</v>
      </c>
      <c r="AU2353">
        <v>63</v>
      </c>
      <c r="AV2353" s="37">
        <f t="shared" si="1641"/>
        <v>421.28144804065937</v>
      </c>
      <c r="AW2353" s="37">
        <f t="shared" si="1642"/>
        <v>156.29294067875622</v>
      </c>
      <c r="AX2353" s="37">
        <f t="shared" si="1643"/>
        <v>279.12978211903021</v>
      </c>
      <c r="AY2353" s="37">
        <f t="shared" si="1644"/>
        <v>856.77660010695524</v>
      </c>
      <c r="AZ2353" s="37">
        <f t="shared" si="1645"/>
        <v>37.246991930344556</v>
      </c>
      <c r="BA2353" s="37">
        <f t="shared" si="1646"/>
        <v>15.154358617074696</v>
      </c>
      <c r="BC2353">
        <v>63</v>
      </c>
      <c r="BD2353" s="37">
        <f>IF(Voorblad!$E$10=Rekenblad!BC2353,Rekenblad!AV2353,0)</f>
        <v>0</v>
      </c>
      <c r="BE2353" s="37">
        <f>IF(Voorblad!$E$10=Rekenblad!BC2353,Rekenblad!AW2353,0)</f>
        <v>0</v>
      </c>
      <c r="BF2353" s="37">
        <f>IF(Voorblad!$E$10=Rekenblad!BC2353,Rekenblad!AX2353,0)</f>
        <v>0</v>
      </c>
      <c r="BG2353" s="62">
        <f>IF(Voorblad!$E$10=Rekenblad!BC2353,Rekenblad!AY2353,0)</f>
        <v>0</v>
      </c>
      <c r="BH2353" s="37">
        <f>IF(Voorblad!$E$10=Rekenblad!BC2353,Rekenblad!AZ2353,0)</f>
        <v>0</v>
      </c>
      <c r="BI2353" s="37">
        <f>IF(Voorblad!$E$10=Rekenblad!BC2353,Rekenblad!BA2353,0)</f>
        <v>0</v>
      </c>
      <c r="BK2353">
        <v>63</v>
      </c>
      <c r="BL2353" s="37">
        <f>IF(Voorblad!$E$14=Rekenblad!$BL$2298,Rekenblad!BD2353,0)</f>
        <v>0</v>
      </c>
      <c r="BM2353" s="37">
        <f>IF(Voorblad!$E$14=Rekenblad!$BL$2298,Rekenblad!BE2353,0)</f>
        <v>0</v>
      </c>
      <c r="BN2353" s="37">
        <f>IF(Voorblad!$E$14=Rekenblad!$BL$2298,Rekenblad!BF2353,0)</f>
        <v>0</v>
      </c>
      <c r="BO2353" s="37">
        <f>IF(Voorblad!$E$14=Rekenblad!$BL$2298,Rekenblad!BG2353,0)</f>
        <v>0</v>
      </c>
      <c r="BP2353" s="37">
        <f>IF(Voorblad!$E$14=Rekenblad!$BL$2298,Rekenblad!BH2353,0)</f>
        <v>0</v>
      </c>
      <c r="BQ2353" s="37">
        <f>IF(Voorblad!$E$14=Rekenblad!$BL$2298,Rekenblad!BI2353,0)</f>
        <v>0</v>
      </c>
    </row>
    <row r="2354" spans="2:69" x14ac:dyDescent="0.25">
      <c r="B2354">
        <f>'Data TREND'!$CO$201</f>
        <v>64</v>
      </c>
      <c r="C2354" s="37">
        <f>'Data TREND'!CQ345</f>
        <v>426.64626272902393</v>
      </c>
      <c r="D2354" s="37">
        <f>'Data TREND'!CR345</f>
        <v>158.36304660457529</v>
      </c>
      <c r="E2354" s="37">
        <f>'Data TREND'!CS345</f>
        <v>283.54303169003413</v>
      </c>
      <c r="F2354" s="37">
        <f>'Data TREND'!CT345</f>
        <v>868.62598525311068</v>
      </c>
      <c r="G2354" s="37">
        <f>'Data TREND'!CU345</f>
        <v>37.078376687804891</v>
      </c>
      <c r="H2354" s="37">
        <f>'Data TREND'!CV345</f>
        <v>15.089122595915283</v>
      </c>
      <c r="J2354" s="37">
        <f t="shared" si="1623"/>
        <v>426.64626272902393</v>
      </c>
      <c r="K2354" s="37">
        <f t="shared" si="1624"/>
        <v>158.36304660457529</v>
      </c>
      <c r="L2354" s="37">
        <f t="shared" si="1625"/>
        <v>283.54303169003413</v>
      </c>
      <c r="M2354" s="37">
        <f t="shared" si="1626"/>
        <v>868.62598525311068</v>
      </c>
      <c r="N2354" s="37">
        <f t="shared" si="1627"/>
        <v>37.078376687804891</v>
      </c>
      <c r="O2354" s="37">
        <f t="shared" si="1628"/>
        <v>15.089122595915283</v>
      </c>
      <c r="Q2354">
        <f>'Data TREND'!$CO$201</f>
        <v>64</v>
      </c>
      <c r="R2354" s="37">
        <f>'Data TREND'!CX345</f>
        <v>508.66440514003352</v>
      </c>
      <c r="S2354" s="37">
        <f>'Data TREND'!CY345</f>
        <v>199.86089701600912</v>
      </c>
      <c r="T2354" s="37">
        <f>'Data TREND'!CZ345</f>
        <v>283.10814637121439</v>
      </c>
      <c r="U2354" s="37">
        <f>'Data TREND'!DA345</f>
        <v>991.72299464240507</v>
      </c>
      <c r="V2354" s="37">
        <f>'Data TREND'!DB345</f>
        <v>43.241863234749893</v>
      </c>
      <c r="W2354" s="37">
        <f>'Data TREND'!DC345</f>
        <v>17.622090010906071</v>
      </c>
      <c r="Y2354" s="37">
        <f t="shared" si="1629"/>
        <v>0</v>
      </c>
      <c r="Z2354" s="37">
        <f t="shared" si="1630"/>
        <v>0</v>
      </c>
      <c r="AA2354" s="37">
        <f t="shared" si="1631"/>
        <v>0</v>
      </c>
      <c r="AB2354" s="37">
        <f t="shared" si="1632"/>
        <v>0</v>
      </c>
      <c r="AC2354" s="37">
        <f t="shared" si="1633"/>
        <v>0</v>
      </c>
      <c r="AD2354" s="37">
        <f t="shared" si="1634"/>
        <v>0</v>
      </c>
      <c r="AF2354">
        <f>'Data TREND'!$CO$201</f>
        <v>64</v>
      </c>
      <c r="AG2354" s="37">
        <f>'Data TREND'!DE345</f>
        <v>590.02009282120741</v>
      </c>
      <c r="AH2354" s="37">
        <f>'Data TREND'!DF345</f>
        <v>205.28298530439014</v>
      </c>
      <c r="AI2354" s="37">
        <f>'Data TREND'!DG345</f>
        <v>284.12247244882906</v>
      </c>
      <c r="AJ2354" s="37">
        <f>'Data TREND'!DH345</f>
        <v>1079.5644928887702</v>
      </c>
      <c r="AK2354" s="37">
        <f>'Data TREND'!DI345</f>
        <v>47.903193741713125</v>
      </c>
      <c r="AL2354" s="37">
        <f>'Data TREND'!DJ345</f>
        <v>19.570124231717301</v>
      </c>
      <c r="AN2354" s="37">
        <f t="shared" si="1635"/>
        <v>0</v>
      </c>
      <c r="AO2354" s="37">
        <f t="shared" si="1636"/>
        <v>0</v>
      </c>
      <c r="AP2354" s="37">
        <f t="shared" si="1637"/>
        <v>0</v>
      </c>
      <c r="AQ2354" s="37">
        <f t="shared" si="1638"/>
        <v>0</v>
      </c>
      <c r="AR2354" s="37">
        <f t="shared" si="1639"/>
        <v>0</v>
      </c>
      <c r="AS2354" s="37">
        <f t="shared" si="1640"/>
        <v>0</v>
      </c>
      <c r="AU2354">
        <v>64</v>
      </c>
      <c r="AV2354" s="37">
        <f t="shared" si="1641"/>
        <v>426.64626272902393</v>
      </c>
      <c r="AW2354" s="37">
        <f t="shared" si="1642"/>
        <v>158.36304660457529</v>
      </c>
      <c r="AX2354" s="37">
        <f t="shared" si="1643"/>
        <v>283.54303169003413</v>
      </c>
      <c r="AY2354" s="37">
        <f t="shared" si="1644"/>
        <v>868.62598525311068</v>
      </c>
      <c r="AZ2354" s="37">
        <f t="shared" si="1645"/>
        <v>37.078376687804891</v>
      </c>
      <c r="BA2354" s="37">
        <f t="shared" si="1646"/>
        <v>15.089122595915283</v>
      </c>
      <c r="BC2354">
        <v>64</v>
      </c>
      <c r="BD2354" s="37">
        <f>IF(Voorblad!$E$10=Rekenblad!BC2354,Rekenblad!AV2354,0)</f>
        <v>0</v>
      </c>
      <c r="BE2354" s="37">
        <f>IF(Voorblad!$E$10=Rekenblad!BC2354,Rekenblad!AW2354,0)</f>
        <v>0</v>
      </c>
      <c r="BF2354" s="37">
        <f>IF(Voorblad!$E$10=Rekenblad!BC2354,Rekenblad!AX2354,0)</f>
        <v>0</v>
      </c>
      <c r="BG2354" s="62">
        <f>IF(Voorblad!$E$10=Rekenblad!BC2354,Rekenblad!AY2354,0)</f>
        <v>0</v>
      </c>
      <c r="BH2354" s="37">
        <f>IF(Voorblad!$E$10=Rekenblad!BC2354,Rekenblad!AZ2354,0)</f>
        <v>0</v>
      </c>
      <c r="BI2354" s="37">
        <f>IF(Voorblad!$E$10=Rekenblad!BC2354,Rekenblad!BA2354,0)</f>
        <v>0</v>
      </c>
      <c r="BK2354">
        <v>64</v>
      </c>
      <c r="BL2354" s="37">
        <f>IF(Voorblad!$E$14=Rekenblad!$BL$2298,Rekenblad!BD2354,0)</f>
        <v>0</v>
      </c>
      <c r="BM2354" s="37">
        <f>IF(Voorblad!$E$14=Rekenblad!$BL$2298,Rekenblad!BE2354,0)</f>
        <v>0</v>
      </c>
      <c r="BN2354" s="37">
        <f>IF(Voorblad!$E$14=Rekenblad!$BL$2298,Rekenblad!BF2354,0)</f>
        <v>0</v>
      </c>
      <c r="BO2354" s="37">
        <f>IF(Voorblad!$E$14=Rekenblad!$BL$2298,Rekenblad!BG2354,0)</f>
        <v>0</v>
      </c>
      <c r="BP2354" s="37">
        <f>IF(Voorblad!$E$14=Rekenblad!$BL$2298,Rekenblad!BH2354,0)</f>
        <v>0</v>
      </c>
      <c r="BQ2354" s="37">
        <f>IF(Voorblad!$E$14=Rekenblad!$BL$2298,Rekenblad!BI2354,0)</f>
        <v>0</v>
      </c>
    </row>
    <row r="2355" spans="2:69" x14ac:dyDescent="0.25">
      <c r="B2355">
        <f>'Data TREND'!$CO$202</f>
        <v>65</v>
      </c>
      <c r="C2355" s="37">
        <f>'Data TREND'!CQ346</f>
        <v>432.01107741738849</v>
      </c>
      <c r="D2355" s="37">
        <f>'Data TREND'!CR346</f>
        <v>160.43315253039435</v>
      </c>
      <c r="E2355" s="37">
        <f>'Data TREND'!CS346</f>
        <v>287.95628126103816</v>
      </c>
      <c r="F2355" s="37">
        <f>'Data TREND'!CT346</f>
        <v>880.47537039926613</v>
      </c>
      <c r="G2355" s="37">
        <f>'Data TREND'!CU346</f>
        <v>36.909761445265225</v>
      </c>
      <c r="H2355" s="37">
        <f>'Data TREND'!CV346</f>
        <v>15.023886574755871</v>
      </c>
      <c r="J2355" s="37">
        <f t="shared" si="1623"/>
        <v>432.01107741738849</v>
      </c>
      <c r="K2355" s="37">
        <f t="shared" si="1624"/>
        <v>160.43315253039435</v>
      </c>
      <c r="L2355" s="37">
        <f t="shared" si="1625"/>
        <v>287.95628126103816</v>
      </c>
      <c r="M2355" s="37">
        <f t="shared" si="1626"/>
        <v>880.47537039926613</v>
      </c>
      <c r="N2355" s="37">
        <f t="shared" si="1627"/>
        <v>36.909761445265225</v>
      </c>
      <c r="O2355" s="37">
        <f t="shared" si="1628"/>
        <v>15.023886574755871</v>
      </c>
      <c r="Q2355">
        <f>'Data TREND'!$CO$202</f>
        <v>65</v>
      </c>
      <c r="R2355" s="37">
        <f>'Data TREND'!CX346</f>
        <v>514.92338790779786</v>
      </c>
      <c r="S2355" s="37">
        <f>'Data TREND'!CY346</f>
        <v>202.32693592011134</v>
      </c>
      <c r="T2355" s="37">
        <f>'Data TREND'!CZ346</f>
        <v>287.53182304092007</v>
      </c>
      <c r="U2355" s="37">
        <f>'Data TREND'!DA346</f>
        <v>1004.8686831566433</v>
      </c>
      <c r="V2355" s="37">
        <f>'Data TREND'!DB346</f>
        <v>42.986490028170586</v>
      </c>
      <c r="W2355" s="37">
        <f>'Data TREND'!DC346</f>
        <v>17.515725285350264</v>
      </c>
      <c r="Y2355" s="37">
        <f t="shared" si="1629"/>
        <v>0</v>
      </c>
      <c r="Z2355" s="37">
        <f t="shared" si="1630"/>
        <v>0</v>
      </c>
      <c r="AA2355" s="37">
        <f t="shared" si="1631"/>
        <v>0</v>
      </c>
      <c r="AB2355" s="37">
        <f t="shared" si="1632"/>
        <v>0</v>
      </c>
      <c r="AC2355" s="37">
        <f t="shared" si="1633"/>
        <v>0</v>
      </c>
      <c r="AD2355" s="37">
        <f t="shared" si="1634"/>
        <v>0</v>
      </c>
      <c r="AF2355">
        <f>'Data TREND'!$CO$202</f>
        <v>65</v>
      </c>
      <c r="AG2355" s="37">
        <f>'Data TREND'!DE346</f>
        <v>597.11504174736024</v>
      </c>
      <c r="AH2355" s="37">
        <f>'Data TREND'!DF346</f>
        <v>207.79016032010639</v>
      </c>
      <c r="AI2355" s="37">
        <f>'Data TREND'!DG346</f>
        <v>288.50258774807486</v>
      </c>
      <c r="AJ2355" s="37">
        <f>'Data TREND'!DH346</f>
        <v>1093.5433593364382</v>
      </c>
      <c r="AK2355" s="37">
        <f>'Data TREND'!DI346</f>
        <v>47.53614837538975</v>
      </c>
      <c r="AL2355" s="37">
        <f>'Data TREND'!DJ346</f>
        <v>19.414369891398117</v>
      </c>
      <c r="AN2355" s="37">
        <f t="shared" si="1635"/>
        <v>0</v>
      </c>
      <c r="AO2355" s="37">
        <f t="shared" si="1636"/>
        <v>0</v>
      </c>
      <c r="AP2355" s="37">
        <f t="shared" si="1637"/>
        <v>0</v>
      </c>
      <c r="AQ2355" s="37">
        <f t="shared" si="1638"/>
        <v>0</v>
      </c>
      <c r="AR2355" s="37">
        <f t="shared" si="1639"/>
        <v>0</v>
      </c>
      <c r="AS2355" s="37">
        <f t="shared" si="1640"/>
        <v>0</v>
      </c>
      <c r="AU2355">
        <v>65</v>
      </c>
      <c r="AV2355" s="37">
        <f t="shared" si="1641"/>
        <v>432.01107741738849</v>
      </c>
      <c r="AW2355" s="37">
        <f t="shared" si="1642"/>
        <v>160.43315253039435</v>
      </c>
      <c r="AX2355" s="37">
        <f t="shared" si="1643"/>
        <v>287.95628126103816</v>
      </c>
      <c r="AY2355" s="37">
        <f t="shared" si="1644"/>
        <v>880.47537039926613</v>
      </c>
      <c r="AZ2355" s="37">
        <f t="shared" si="1645"/>
        <v>36.909761445265225</v>
      </c>
      <c r="BA2355" s="37">
        <f t="shared" si="1646"/>
        <v>15.023886574755871</v>
      </c>
      <c r="BC2355">
        <v>65</v>
      </c>
      <c r="BD2355" s="37">
        <f>IF(Voorblad!$E$10=Rekenblad!BC2355,Rekenblad!AV2355,0)</f>
        <v>0</v>
      </c>
      <c r="BE2355" s="37">
        <f>IF(Voorblad!$E$10=Rekenblad!BC2355,Rekenblad!AW2355,0)</f>
        <v>0</v>
      </c>
      <c r="BF2355" s="37">
        <f>IF(Voorblad!$E$10=Rekenblad!BC2355,Rekenblad!AX2355,0)</f>
        <v>0</v>
      </c>
      <c r="BG2355" s="62">
        <f>IF(Voorblad!$E$10=Rekenblad!BC2355,Rekenblad!AY2355,0)</f>
        <v>0</v>
      </c>
      <c r="BH2355" s="37">
        <f>IF(Voorblad!$E$10=Rekenblad!BC2355,Rekenblad!AZ2355,0)</f>
        <v>0</v>
      </c>
      <c r="BI2355" s="37">
        <f>IF(Voorblad!$E$10=Rekenblad!BC2355,Rekenblad!BA2355,0)</f>
        <v>0</v>
      </c>
      <c r="BK2355">
        <v>65</v>
      </c>
      <c r="BL2355" s="37">
        <f>IF(Voorblad!$E$14=Rekenblad!$BL$2298,Rekenblad!BD2355,0)</f>
        <v>0</v>
      </c>
      <c r="BM2355" s="37">
        <f>IF(Voorblad!$E$14=Rekenblad!$BL$2298,Rekenblad!BE2355,0)</f>
        <v>0</v>
      </c>
      <c r="BN2355" s="37">
        <f>IF(Voorblad!$E$14=Rekenblad!$BL$2298,Rekenblad!BF2355,0)</f>
        <v>0</v>
      </c>
      <c r="BO2355" s="37">
        <f>IF(Voorblad!$E$14=Rekenblad!$BL$2298,Rekenblad!BG2355,0)</f>
        <v>0</v>
      </c>
      <c r="BP2355" s="37">
        <f>IF(Voorblad!$E$14=Rekenblad!$BL$2298,Rekenblad!BH2355,0)</f>
        <v>0</v>
      </c>
      <c r="BQ2355" s="37">
        <f>IF(Voorblad!$E$14=Rekenblad!$BL$2298,Rekenblad!BI2355,0)</f>
        <v>0</v>
      </c>
    </row>
    <row r="2356" spans="2:69" x14ac:dyDescent="0.25">
      <c r="B2356">
        <f>'Data TREND'!$CO$203</f>
        <v>66</v>
      </c>
      <c r="C2356" s="37">
        <f>'Data TREND'!CQ347</f>
        <v>437.37589210575305</v>
      </c>
      <c r="D2356" s="37">
        <f>'Data TREND'!CR347</f>
        <v>162.50325845621342</v>
      </c>
      <c r="E2356" s="37">
        <f>'Data TREND'!CS347</f>
        <v>292.36953083204219</v>
      </c>
      <c r="F2356" s="37">
        <f>'Data TREND'!CT347</f>
        <v>892.32475554542157</v>
      </c>
      <c r="G2356" s="37">
        <f>'Data TREND'!CU347</f>
        <v>36.741146202725552</v>
      </c>
      <c r="H2356" s="37">
        <f>'Data TREND'!CV347</f>
        <v>14.958650553596456</v>
      </c>
      <c r="J2356" s="37">
        <f t="shared" si="1623"/>
        <v>437.37589210575305</v>
      </c>
      <c r="K2356" s="37">
        <f t="shared" si="1624"/>
        <v>162.50325845621342</v>
      </c>
      <c r="L2356" s="37">
        <f t="shared" si="1625"/>
        <v>292.36953083204219</v>
      </c>
      <c r="M2356" s="37">
        <f t="shared" si="1626"/>
        <v>892.32475554542157</v>
      </c>
      <c r="N2356" s="37">
        <f t="shared" si="1627"/>
        <v>36.741146202725552</v>
      </c>
      <c r="O2356" s="37">
        <f t="shared" si="1628"/>
        <v>14.958650553596456</v>
      </c>
      <c r="Q2356">
        <f>'Data TREND'!$CO$203</f>
        <v>66</v>
      </c>
      <c r="R2356" s="37">
        <f>'Data TREND'!CX347</f>
        <v>521.18237067556208</v>
      </c>
      <c r="S2356" s="37">
        <f>'Data TREND'!CY347</f>
        <v>204.79297482421356</v>
      </c>
      <c r="T2356" s="37">
        <f>'Data TREND'!CZ347</f>
        <v>291.95549971062576</v>
      </c>
      <c r="U2356" s="37">
        <f>'Data TREND'!DA347</f>
        <v>1018.0143716708816</v>
      </c>
      <c r="V2356" s="37">
        <f>'Data TREND'!DB347</f>
        <v>42.731116821591286</v>
      </c>
      <c r="W2356" s="37">
        <f>'Data TREND'!DC347</f>
        <v>17.409360559794457</v>
      </c>
      <c r="Y2356" s="37">
        <f t="shared" si="1629"/>
        <v>0</v>
      </c>
      <c r="Z2356" s="37">
        <f t="shared" si="1630"/>
        <v>0</v>
      </c>
      <c r="AA2356" s="37">
        <f t="shared" si="1631"/>
        <v>0</v>
      </c>
      <c r="AB2356" s="37">
        <f t="shared" si="1632"/>
        <v>0</v>
      </c>
      <c r="AC2356" s="37">
        <f t="shared" si="1633"/>
        <v>0</v>
      </c>
      <c r="AD2356" s="37">
        <f t="shared" si="1634"/>
        <v>0</v>
      </c>
      <c r="AF2356">
        <f>'Data TREND'!$CO$203</f>
        <v>66</v>
      </c>
      <c r="AG2356" s="37">
        <f>'Data TREND'!DE347</f>
        <v>604.20999067351318</v>
      </c>
      <c r="AH2356" s="37">
        <f>'Data TREND'!DF347</f>
        <v>210.29733533582265</v>
      </c>
      <c r="AI2356" s="37">
        <f>'Data TREND'!DG347</f>
        <v>292.8827030473206</v>
      </c>
      <c r="AJ2356" s="37">
        <f>'Data TREND'!DH347</f>
        <v>1107.5222257841062</v>
      </c>
      <c r="AK2356" s="37">
        <f>'Data TREND'!DI347</f>
        <v>47.169103009066376</v>
      </c>
      <c r="AL2356" s="37">
        <f>'Data TREND'!DJ347</f>
        <v>19.25861555107894</v>
      </c>
      <c r="AN2356" s="37">
        <f t="shared" si="1635"/>
        <v>0</v>
      </c>
      <c r="AO2356" s="37">
        <f t="shared" si="1636"/>
        <v>0</v>
      </c>
      <c r="AP2356" s="37">
        <f t="shared" si="1637"/>
        <v>0</v>
      </c>
      <c r="AQ2356" s="37">
        <f t="shared" si="1638"/>
        <v>0</v>
      </c>
      <c r="AR2356" s="37">
        <f t="shared" si="1639"/>
        <v>0</v>
      </c>
      <c r="AS2356" s="37">
        <f t="shared" si="1640"/>
        <v>0</v>
      </c>
      <c r="AU2356">
        <v>66</v>
      </c>
      <c r="AV2356" s="37">
        <f t="shared" si="1641"/>
        <v>437.37589210575305</v>
      </c>
      <c r="AW2356" s="37">
        <f t="shared" si="1642"/>
        <v>162.50325845621342</v>
      </c>
      <c r="AX2356" s="37">
        <f t="shared" si="1643"/>
        <v>292.36953083204219</v>
      </c>
      <c r="AY2356" s="37">
        <f t="shared" si="1644"/>
        <v>892.32475554542157</v>
      </c>
      <c r="AZ2356" s="37">
        <f t="shared" si="1645"/>
        <v>36.741146202725552</v>
      </c>
      <c r="BA2356" s="37">
        <f t="shared" si="1646"/>
        <v>14.958650553596456</v>
      </c>
      <c r="BC2356">
        <v>66</v>
      </c>
      <c r="BD2356" s="37">
        <f>IF(Voorblad!$E$10=Rekenblad!BC2356,Rekenblad!AV2356,0)</f>
        <v>0</v>
      </c>
      <c r="BE2356" s="37">
        <f>IF(Voorblad!$E$10=Rekenblad!BC2356,Rekenblad!AW2356,0)</f>
        <v>0</v>
      </c>
      <c r="BF2356" s="37">
        <f>IF(Voorblad!$E$10=Rekenblad!BC2356,Rekenblad!AX2356,0)</f>
        <v>0</v>
      </c>
      <c r="BG2356" s="62">
        <f>IF(Voorblad!$E$10=Rekenblad!BC2356,Rekenblad!AY2356,0)</f>
        <v>0</v>
      </c>
      <c r="BH2356" s="37">
        <f>IF(Voorblad!$E$10=Rekenblad!BC2356,Rekenblad!AZ2356,0)</f>
        <v>0</v>
      </c>
      <c r="BI2356" s="37">
        <f>IF(Voorblad!$E$10=Rekenblad!BC2356,Rekenblad!BA2356,0)</f>
        <v>0</v>
      </c>
      <c r="BK2356">
        <v>66</v>
      </c>
      <c r="BL2356" s="37">
        <f>IF(Voorblad!$E$14=Rekenblad!$BL$2298,Rekenblad!BD2356,0)</f>
        <v>0</v>
      </c>
      <c r="BM2356" s="37">
        <f>IF(Voorblad!$E$14=Rekenblad!$BL$2298,Rekenblad!BE2356,0)</f>
        <v>0</v>
      </c>
      <c r="BN2356" s="37">
        <f>IF(Voorblad!$E$14=Rekenblad!$BL$2298,Rekenblad!BF2356,0)</f>
        <v>0</v>
      </c>
      <c r="BO2356" s="37">
        <f>IF(Voorblad!$E$14=Rekenblad!$BL$2298,Rekenblad!BG2356,0)</f>
        <v>0</v>
      </c>
      <c r="BP2356" s="37">
        <f>IF(Voorblad!$E$14=Rekenblad!$BL$2298,Rekenblad!BH2356,0)</f>
        <v>0</v>
      </c>
      <c r="BQ2356" s="37">
        <f>IF(Voorblad!$E$14=Rekenblad!$BL$2298,Rekenblad!BI2356,0)</f>
        <v>0</v>
      </c>
    </row>
    <row r="2357" spans="2:69" x14ac:dyDescent="0.25">
      <c r="B2357">
        <f>'Data TREND'!$CO$204</f>
        <v>67</v>
      </c>
      <c r="C2357" s="37">
        <f>'Data TREND'!CQ348</f>
        <v>442.74070679411761</v>
      </c>
      <c r="D2357" s="37">
        <f>'Data TREND'!CR348</f>
        <v>164.57336438203248</v>
      </c>
      <c r="E2357" s="37">
        <f>'Data TREND'!CS348</f>
        <v>296.7827804030461</v>
      </c>
      <c r="F2357" s="37">
        <f>'Data TREND'!CT348</f>
        <v>904.17414069157701</v>
      </c>
      <c r="G2357" s="37">
        <f>'Data TREND'!CU348</f>
        <v>36.572530960185887</v>
      </c>
      <c r="H2357" s="37">
        <f>'Data TREND'!CV348</f>
        <v>14.893414532437044</v>
      </c>
      <c r="J2357" s="37">
        <f t="shared" si="1623"/>
        <v>442.74070679411761</v>
      </c>
      <c r="K2357" s="37">
        <f t="shared" si="1624"/>
        <v>164.57336438203248</v>
      </c>
      <c r="L2357" s="37">
        <f t="shared" si="1625"/>
        <v>296.7827804030461</v>
      </c>
      <c r="M2357" s="37">
        <f t="shared" si="1626"/>
        <v>904.17414069157701</v>
      </c>
      <c r="N2357" s="37">
        <f t="shared" si="1627"/>
        <v>36.572530960185887</v>
      </c>
      <c r="O2357" s="37">
        <f t="shared" si="1628"/>
        <v>14.893414532437044</v>
      </c>
      <c r="Q2357">
        <f>'Data TREND'!$CO$204</f>
        <v>67</v>
      </c>
      <c r="R2357" s="37">
        <f>'Data TREND'!CX348</f>
        <v>527.44135344332642</v>
      </c>
      <c r="S2357" s="37">
        <f>'Data TREND'!CY348</f>
        <v>207.25901372831578</v>
      </c>
      <c r="T2357" s="37">
        <f>'Data TREND'!CZ348</f>
        <v>296.37917638033144</v>
      </c>
      <c r="U2357" s="37">
        <f>'Data TREND'!DA348</f>
        <v>1031.1600601851198</v>
      </c>
      <c r="V2357" s="37">
        <f>'Data TREND'!DB348</f>
        <v>42.475743615011979</v>
      </c>
      <c r="W2357" s="37">
        <f>'Data TREND'!DC348</f>
        <v>17.302995834238651</v>
      </c>
      <c r="Y2357" s="37">
        <f t="shared" si="1629"/>
        <v>0</v>
      </c>
      <c r="Z2357" s="37">
        <f t="shared" si="1630"/>
        <v>0</v>
      </c>
      <c r="AA2357" s="37">
        <f t="shared" si="1631"/>
        <v>0</v>
      </c>
      <c r="AB2357" s="37">
        <f t="shared" si="1632"/>
        <v>0</v>
      </c>
      <c r="AC2357" s="37">
        <f t="shared" si="1633"/>
        <v>0</v>
      </c>
      <c r="AD2357" s="37">
        <f t="shared" si="1634"/>
        <v>0</v>
      </c>
      <c r="AF2357">
        <f>'Data TREND'!$CO$204</f>
        <v>67</v>
      </c>
      <c r="AG2357" s="37">
        <f>'Data TREND'!DE348</f>
        <v>611.30493959966611</v>
      </c>
      <c r="AH2357" s="37">
        <f>'Data TREND'!DF348</f>
        <v>212.80451035153891</v>
      </c>
      <c r="AI2357" s="37">
        <f>'Data TREND'!DG348</f>
        <v>297.26281834656641</v>
      </c>
      <c r="AJ2357" s="37">
        <f>'Data TREND'!DH348</f>
        <v>1121.5010922317742</v>
      </c>
      <c r="AK2357" s="37">
        <f>'Data TREND'!DI348</f>
        <v>46.802057642742994</v>
      </c>
      <c r="AL2357" s="37">
        <f>'Data TREND'!DJ348</f>
        <v>19.102861210759759</v>
      </c>
      <c r="AN2357" s="37">
        <f t="shared" si="1635"/>
        <v>0</v>
      </c>
      <c r="AO2357" s="37">
        <f t="shared" si="1636"/>
        <v>0</v>
      </c>
      <c r="AP2357" s="37">
        <f t="shared" si="1637"/>
        <v>0</v>
      </c>
      <c r="AQ2357" s="37">
        <f t="shared" si="1638"/>
        <v>0</v>
      </c>
      <c r="AR2357" s="37">
        <f t="shared" si="1639"/>
        <v>0</v>
      </c>
      <c r="AS2357" s="37">
        <f t="shared" si="1640"/>
        <v>0</v>
      </c>
      <c r="AU2357">
        <v>67</v>
      </c>
      <c r="AV2357" s="37">
        <f t="shared" si="1641"/>
        <v>442.74070679411761</v>
      </c>
      <c r="AW2357" s="37">
        <f t="shared" si="1642"/>
        <v>164.57336438203248</v>
      </c>
      <c r="AX2357" s="37">
        <f t="shared" si="1643"/>
        <v>296.7827804030461</v>
      </c>
      <c r="AY2357" s="37">
        <f t="shared" si="1644"/>
        <v>904.17414069157701</v>
      </c>
      <c r="AZ2357" s="37">
        <f t="shared" si="1645"/>
        <v>36.572530960185887</v>
      </c>
      <c r="BA2357" s="37">
        <f t="shared" si="1646"/>
        <v>14.893414532437044</v>
      </c>
      <c r="BC2357">
        <v>67</v>
      </c>
      <c r="BD2357" s="37">
        <f>IF(Voorblad!$E$10=Rekenblad!BC2357,Rekenblad!AV2357,0)</f>
        <v>0</v>
      </c>
      <c r="BE2357" s="37">
        <f>IF(Voorblad!$E$10=Rekenblad!BC2357,Rekenblad!AW2357,0)</f>
        <v>0</v>
      </c>
      <c r="BF2357" s="37">
        <f>IF(Voorblad!$E$10=Rekenblad!BC2357,Rekenblad!AX2357,0)</f>
        <v>0</v>
      </c>
      <c r="BG2357" s="62">
        <f>IF(Voorblad!$E$10=Rekenblad!BC2357,Rekenblad!AY2357,0)</f>
        <v>0</v>
      </c>
      <c r="BH2357" s="37">
        <f>IF(Voorblad!$E$10=Rekenblad!BC2357,Rekenblad!AZ2357,0)</f>
        <v>0</v>
      </c>
      <c r="BI2357" s="37">
        <f>IF(Voorblad!$E$10=Rekenblad!BC2357,Rekenblad!BA2357,0)</f>
        <v>0</v>
      </c>
      <c r="BK2357">
        <v>67</v>
      </c>
      <c r="BL2357" s="37">
        <f>IF(Voorblad!$E$14=Rekenblad!$BL$2298,Rekenblad!BD2357,0)</f>
        <v>0</v>
      </c>
      <c r="BM2357" s="37">
        <f>IF(Voorblad!$E$14=Rekenblad!$BL$2298,Rekenblad!BE2357,0)</f>
        <v>0</v>
      </c>
      <c r="BN2357" s="37">
        <f>IF(Voorblad!$E$14=Rekenblad!$BL$2298,Rekenblad!BF2357,0)</f>
        <v>0</v>
      </c>
      <c r="BO2357" s="37">
        <f>IF(Voorblad!$E$14=Rekenblad!$BL$2298,Rekenblad!BG2357,0)</f>
        <v>0</v>
      </c>
      <c r="BP2357" s="37">
        <f>IF(Voorblad!$E$14=Rekenblad!$BL$2298,Rekenblad!BH2357,0)</f>
        <v>0</v>
      </c>
      <c r="BQ2357" s="37">
        <f>IF(Voorblad!$E$14=Rekenblad!$BL$2298,Rekenblad!BI2357,0)</f>
        <v>0</v>
      </c>
    </row>
    <row r="2358" spans="2:69" x14ac:dyDescent="0.25">
      <c r="B2358">
        <f>'Data TREND'!$CO$205</f>
        <v>68</v>
      </c>
      <c r="C2358" s="37">
        <f>'Data TREND'!CQ349</f>
        <v>448.10552148248217</v>
      </c>
      <c r="D2358" s="37">
        <f>'Data TREND'!CR349</f>
        <v>166.64347030785154</v>
      </c>
      <c r="E2358" s="37">
        <f>'Data TREND'!CS349</f>
        <v>301.19602997405013</v>
      </c>
      <c r="F2358" s="37">
        <f>'Data TREND'!CT349</f>
        <v>916.02352583773234</v>
      </c>
      <c r="G2358" s="37">
        <f>'Data TREND'!CU349</f>
        <v>36.403915717646214</v>
      </c>
      <c r="H2358" s="37">
        <f>'Data TREND'!CV349</f>
        <v>14.828178511277631</v>
      </c>
      <c r="J2358" s="37">
        <f t="shared" si="1623"/>
        <v>448.10552148248217</v>
      </c>
      <c r="K2358" s="37">
        <f t="shared" si="1624"/>
        <v>166.64347030785154</v>
      </c>
      <c r="L2358" s="37">
        <f t="shared" si="1625"/>
        <v>301.19602997405013</v>
      </c>
      <c r="M2358" s="37">
        <f t="shared" si="1626"/>
        <v>916.02352583773234</v>
      </c>
      <c r="N2358" s="37">
        <f t="shared" si="1627"/>
        <v>36.403915717646214</v>
      </c>
      <c r="O2358" s="37">
        <f t="shared" si="1628"/>
        <v>14.828178511277631</v>
      </c>
      <c r="Q2358">
        <f>'Data TREND'!$CO$205</f>
        <v>68</v>
      </c>
      <c r="R2358" s="37">
        <f>'Data TREND'!CX349</f>
        <v>533.70033621109064</v>
      </c>
      <c r="S2358" s="37">
        <f>'Data TREND'!CY349</f>
        <v>209.725052632418</v>
      </c>
      <c r="T2358" s="37">
        <f>'Data TREND'!CZ349</f>
        <v>300.80285305003713</v>
      </c>
      <c r="U2358" s="37">
        <f>'Data TREND'!DA349</f>
        <v>1044.305748699358</v>
      </c>
      <c r="V2358" s="37">
        <f>'Data TREND'!DB349</f>
        <v>42.220370408432672</v>
      </c>
      <c r="W2358" s="37">
        <f>'Data TREND'!DC349</f>
        <v>17.196631108682844</v>
      </c>
      <c r="Y2358" s="37">
        <f t="shared" si="1629"/>
        <v>0</v>
      </c>
      <c r="Z2358" s="37">
        <f t="shared" si="1630"/>
        <v>0</v>
      </c>
      <c r="AA2358" s="37">
        <f t="shared" si="1631"/>
        <v>0</v>
      </c>
      <c r="AB2358" s="37">
        <f t="shared" si="1632"/>
        <v>0</v>
      </c>
      <c r="AC2358" s="37">
        <f t="shared" si="1633"/>
        <v>0</v>
      </c>
      <c r="AD2358" s="37">
        <f t="shared" si="1634"/>
        <v>0</v>
      </c>
      <c r="AF2358">
        <f>'Data TREND'!$CO$205</f>
        <v>68</v>
      </c>
      <c r="AG2358" s="37">
        <f>'Data TREND'!DE349</f>
        <v>618.39988852581905</v>
      </c>
      <c r="AH2358" s="37">
        <f>'Data TREND'!DF349</f>
        <v>215.31168536725517</v>
      </c>
      <c r="AI2358" s="37">
        <f>'Data TREND'!DG349</f>
        <v>301.64293364581215</v>
      </c>
      <c r="AJ2358" s="37">
        <f>'Data TREND'!DH349</f>
        <v>1135.4799586794422</v>
      </c>
      <c r="AK2358" s="37">
        <f>'Data TREND'!DI349</f>
        <v>46.43501227641962</v>
      </c>
      <c r="AL2358" s="37">
        <f>'Data TREND'!DJ349</f>
        <v>18.947106870440578</v>
      </c>
      <c r="AN2358" s="37">
        <f t="shared" si="1635"/>
        <v>0</v>
      </c>
      <c r="AO2358" s="37">
        <f t="shared" si="1636"/>
        <v>0</v>
      </c>
      <c r="AP2358" s="37">
        <f t="shared" si="1637"/>
        <v>0</v>
      </c>
      <c r="AQ2358" s="37">
        <f t="shared" si="1638"/>
        <v>0</v>
      </c>
      <c r="AR2358" s="37">
        <f t="shared" si="1639"/>
        <v>0</v>
      </c>
      <c r="AS2358" s="37">
        <f t="shared" si="1640"/>
        <v>0</v>
      </c>
      <c r="AU2358">
        <v>68</v>
      </c>
      <c r="AV2358" s="37">
        <f t="shared" si="1641"/>
        <v>448.10552148248217</v>
      </c>
      <c r="AW2358" s="37">
        <f t="shared" si="1642"/>
        <v>166.64347030785154</v>
      </c>
      <c r="AX2358" s="37">
        <f t="shared" si="1643"/>
        <v>301.19602997405013</v>
      </c>
      <c r="AY2358" s="37">
        <f t="shared" si="1644"/>
        <v>916.02352583773234</v>
      </c>
      <c r="AZ2358" s="37">
        <f t="shared" si="1645"/>
        <v>36.403915717646214</v>
      </c>
      <c r="BA2358" s="37">
        <f t="shared" si="1646"/>
        <v>14.828178511277631</v>
      </c>
      <c r="BC2358">
        <v>68</v>
      </c>
      <c r="BD2358" s="37">
        <f>IF(Voorblad!$E$10=Rekenblad!BC2358,Rekenblad!AV2358,0)</f>
        <v>0</v>
      </c>
      <c r="BE2358" s="37">
        <f>IF(Voorblad!$E$10=Rekenblad!BC2358,Rekenblad!AW2358,0)</f>
        <v>0</v>
      </c>
      <c r="BF2358" s="37">
        <f>IF(Voorblad!$E$10=Rekenblad!BC2358,Rekenblad!AX2358,0)</f>
        <v>0</v>
      </c>
      <c r="BG2358" s="62">
        <f>IF(Voorblad!$E$10=Rekenblad!BC2358,Rekenblad!AY2358,0)</f>
        <v>0</v>
      </c>
      <c r="BH2358" s="37">
        <f>IF(Voorblad!$E$10=Rekenblad!BC2358,Rekenblad!AZ2358,0)</f>
        <v>0</v>
      </c>
      <c r="BI2358" s="37">
        <f>IF(Voorblad!$E$10=Rekenblad!BC2358,Rekenblad!BA2358,0)</f>
        <v>0</v>
      </c>
      <c r="BK2358">
        <v>68</v>
      </c>
      <c r="BL2358" s="37">
        <f>IF(Voorblad!$E$14=Rekenblad!$BL$2298,Rekenblad!BD2358,0)</f>
        <v>0</v>
      </c>
      <c r="BM2358" s="37">
        <f>IF(Voorblad!$E$14=Rekenblad!$BL$2298,Rekenblad!BE2358,0)</f>
        <v>0</v>
      </c>
      <c r="BN2358" s="37">
        <f>IF(Voorblad!$E$14=Rekenblad!$BL$2298,Rekenblad!BF2358,0)</f>
        <v>0</v>
      </c>
      <c r="BO2358" s="37">
        <f>IF(Voorblad!$E$14=Rekenblad!$BL$2298,Rekenblad!BG2358,0)</f>
        <v>0</v>
      </c>
      <c r="BP2358" s="37">
        <f>IF(Voorblad!$E$14=Rekenblad!$BL$2298,Rekenblad!BH2358,0)</f>
        <v>0</v>
      </c>
      <c r="BQ2358" s="37">
        <f>IF(Voorblad!$E$14=Rekenblad!$BL$2298,Rekenblad!BI2358,0)</f>
        <v>0</v>
      </c>
    </row>
    <row r="2359" spans="2:69" x14ac:dyDescent="0.25">
      <c r="B2359">
        <f>'Data TREND'!$CO$206</f>
        <v>69</v>
      </c>
      <c r="C2359" s="37">
        <f>'Data TREND'!CQ350</f>
        <v>453.47033617084674</v>
      </c>
      <c r="D2359" s="37">
        <f>'Data TREND'!CR350</f>
        <v>168.71357623367061</v>
      </c>
      <c r="E2359" s="37">
        <f>'Data TREND'!CS350</f>
        <v>305.60927954505416</v>
      </c>
      <c r="F2359" s="37">
        <f>'Data TREND'!CT350</f>
        <v>927.87291098388778</v>
      </c>
      <c r="G2359" s="37">
        <f>'Data TREND'!CU350</f>
        <v>36.235300475106548</v>
      </c>
      <c r="H2359" s="37">
        <f>'Data TREND'!CV350</f>
        <v>14.762942490118217</v>
      </c>
      <c r="J2359" s="37">
        <f t="shared" si="1623"/>
        <v>453.47033617084674</v>
      </c>
      <c r="K2359" s="37">
        <f t="shared" si="1624"/>
        <v>168.71357623367061</v>
      </c>
      <c r="L2359" s="37">
        <f t="shared" si="1625"/>
        <v>305.60927954505416</v>
      </c>
      <c r="M2359" s="37">
        <f t="shared" si="1626"/>
        <v>927.87291098388778</v>
      </c>
      <c r="N2359" s="37">
        <f t="shared" si="1627"/>
        <v>36.235300475106548</v>
      </c>
      <c r="O2359" s="37">
        <f t="shared" si="1628"/>
        <v>14.762942490118217</v>
      </c>
      <c r="Q2359">
        <f>'Data TREND'!$CO$206</f>
        <v>69</v>
      </c>
      <c r="R2359" s="37">
        <f>'Data TREND'!CX350</f>
        <v>539.95931897885498</v>
      </c>
      <c r="S2359" s="37">
        <f>'Data TREND'!CY350</f>
        <v>212.19109153652025</v>
      </c>
      <c r="T2359" s="37">
        <f>'Data TREND'!CZ350</f>
        <v>305.22652971974281</v>
      </c>
      <c r="U2359" s="37">
        <f>'Data TREND'!DA350</f>
        <v>1057.4514372135964</v>
      </c>
      <c r="V2359" s="37">
        <f>'Data TREND'!DB350</f>
        <v>41.964997201853365</v>
      </c>
      <c r="W2359" s="37">
        <f>'Data TREND'!DC350</f>
        <v>17.090266383127037</v>
      </c>
      <c r="Y2359" s="37">
        <f t="shared" si="1629"/>
        <v>0</v>
      </c>
      <c r="Z2359" s="37">
        <f t="shared" si="1630"/>
        <v>0</v>
      </c>
      <c r="AA2359" s="37">
        <f t="shared" si="1631"/>
        <v>0</v>
      </c>
      <c r="AB2359" s="37">
        <f t="shared" si="1632"/>
        <v>0</v>
      </c>
      <c r="AC2359" s="37">
        <f t="shared" si="1633"/>
        <v>0</v>
      </c>
      <c r="AD2359" s="37">
        <f t="shared" si="1634"/>
        <v>0</v>
      </c>
      <c r="AF2359">
        <f>'Data TREND'!$CO$206</f>
        <v>69</v>
      </c>
      <c r="AG2359" s="37">
        <f>'Data TREND'!DE350</f>
        <v>625.49483745197188</v>
      </c>
      <c r="AH2359" s="37">
        <f>'Data TREND'!DF350</f>
        <v>217.81886038297148</v>
      </c>
      <c r="AI2359" s="37">
        <f>'Data TREND'!DG350</f>
        <v>306.02304894505795</v>
      </c>
      <c r="AJ2359" s="37">
        <f>'Data TREND'!DH350</f>
        <v>1149.4588251271102</v>
      </c>
      <c r="AK2359" s="37">
        <f>'Data TREND'!DI350</f>
        <v>46.067966910096246</v>
      </c>
      <c r="AL2359" s="37">
        <f>'Data TREND'!DJ350</f>
        <v>18.791352530121397</v>
      </c>
      <c r="AN2359" s="37">
        <f t="shared" si="1635"/>
        <v>0</v>
      </c>
      <c r="AO2359" s="37">
        <f t="shared" si="1636"/>
        <v>0</v>
      </c>
      <c r="AP2359" s="37">
        <f t="shared" si="1637"/>
        <v>0</v>
      </c>
      <c r="AQ2359" s="37">
        <f t="shared" si="1638"/>
        <v>0</v>
      </c>
      <c r="AR2359" s="37">
        <f t="shared" si="1639"/>
        <v>0</v>
      </c>
      <c r="AS2359" s="37">
        <f t="shared" si="1640"/>
        <v>0</v>
      </c>
      <c r="AU2359">
        <v>69</v>
      </c>
      <c r="AV2359" s="37">
        <f t="shared" si="1641"/>
        <v>453.47033617084674</v>
      </c>
      <c r="AW2359" s="37">
        <f t="shared" si="1642"/>
        <v>168.71357623367061</v>
      </c>
      <c r="AX2359" s="37">
        <f t="shared" si="1643"/>
        <v>305.60927954505416</v>
      </c>
      <c r="AY2359" s="37">
        <f t="shared" si="1644"/>
        <v>927.87291098388778</v>
      </c>
      <c r="AZ2359" s="37">
        <f t="shared" si="1645"/>
        <v>36.235300475106548</v>
      </c>
      <c r="BA2359" s="37">
        <f t="shared" si="1646"/>
        <v>14.762942490118217</v>
      </c>
      <c r="BC2359">
        <v>69</v>
      </c>
      <c r="BD2359" s="37">
        <f>IF(Voorblad!$E$10=Rekenblad!BC2359,Rekenblad!AV2359,0)</f>
        <v>0</v>
      </c>
      <c r="BE2359" s="37">
        <f>IF(Voorblad!$E$10=Rekenblad!BC2359,Rekenblad!AW2359,0)</f>
        <v>0</v>
      </c>
      <c r="BF2359" s="37">
        <f>IF(Voorblad!$E$10=Rekenblad!BC2359,Rekenblad!AX2359,0)</f>
        <v>0</v>
      </c>
      <c r="BG2359" s="62">
        <f>IF(Voorblad!$E$10=Rekenblad!BC2359,Rekenblad!AY2359,0)</f>
        <v>0</v>
      </c>
      <c r="BH2359" s="37">
        <f>IF(Voorblad!$E$10=Rekenblad!BC2359,Rekenblad!AZ2359,0)</f>
        <v>0</v>
      </c>
      <c r="BI2359" s="37">
        <f>IF(Voorblad!$E$10=Rekenblad!BC2359,Rekenblad!BA2359,0)</f>
        <v>0</v>
      </c>
      <c r="BK2359">
        <v>69</v>
      </c>
      <c r="BL2359" s="37">
        <f>IF(Voorblad!$E$14=Rekenblad!$BL$2298,Rekenblad!BD2359,0)</f>
        <v>0</v>
      </c>
      <c r="BM2359" s="37">
        <f>IF(Voorblad!$E$14=Rekenblad!$BL$2298,Rekenblad!BE2359,0)</f>
        <v>0</v>
      </c>
      <c r="BN2359" s="37">
        <f>IF(Voorblad!$E$14=Rekenblad!$BL$2298,Rekenblad!BF2359,0)</f>
        <v>0</v>
      </c>
      <c r="BO2359" s="37">
        <f>IF(Voorblad!$E$14=Rekenblad!$BL$2298,Rekenblad!BG2359,0)</f>
        <v>0</v>
      </c>
      <c r="BP2359" s="37">
        <f>IF(Voorblad!$E$14=Rekenblad!$BL$2298,Rekenblad!BH2359,0)</f>
        <v>0</v>
      </c>
      <c r="BQ2359" s="37">
        <f>IF(Voorblad!$E$14=Rekenblad!$BL$2298,Rekenblad!BI2359,0)</f>
        <v>0</v>
      </c>
    </row>
    <row r="2360" spans="2:69" x14ac:dyDescent="0.25">
      <c r="B2360">
        <f>'Data TREND'!$CO$207</f>
        <v>70</v>
      </c>
      <c r="C2360" s="37">
        <f>'Data TREND'!CQ351</f>
        <v>458.8351508592113</v>
      </c>
      <c r="D2360" s="37">
        <f>'Data TREND'!CR351</f>
        <v>170.78368215948962</v>
      </c>
      <c r="E2360" s="37">
        <f>'Data TREND'!CS351</f>
        <v>310.02252911605808</v>
      </c>
      <c r="F2360" s="37">
        <f>'Data TREND'!CT351</f>
        <v>939.72229613004322</v>
      </c>
      <c r="G2360" s="37">
        <f>'Data TREND'!CU351</f>
        <v>36.066685232566883</v>
      </c>
      <c r="H2360" s="37">
        <f>'Data TREND'!CV351</f>
        <v>14.697706468958803</v>
      </c>
      <c r="J2360" s="37">
        <f t="shared" si="1623"/>
        <v>458.8351508592113</v>
      </c>
      <c r="K2360" s="37">
        <f t="shared" si="1624"/>
        <v>170.78368215948962</v>
      </c>
      <c r="L2360" s="37">
        <f t="shared" si="1625"/>
        <v>310.02252911605808</v>
      </c>
      <c r="M2360" s="37">
        <f t="shared" si="1626"/>
        <v>939.72229613004322</v>
      </c>
      <c r="N2360" s="37">
        <f t="shared" si="1627"/>
        <v>36.066685232566883</v>
      </c>
      <c r="O2360" s="37">
        <f t="shared" si="1628"/>
        <v>14.697706468958803</v>
      </c>
      <c r="Q2360">
        <f>'Data TREND'!$CO$207</f>
        <v>70</v>
      </c>
      <c r="R2360" s="37">
        <f>'Data TREND'!CX351</f>
        <v>546.21830174661932</v>
      </c>
      <c r="S2360" s="37">
        <f>'Data TREND'!CY351</f>
        <v>214.65713044062247</v>
      </c>
      <c r="T2360" s="37">
        <f>'Data TREND'!CZ351</f>
        <v>309.6502063894485</v>
      </c>
      <c r="U2360" s="37">
        <f>'Data TREND'!DA351</f>
        <v>1070.5971257278345</v>
      </c>
      <c r="V2360" s="37">
        <f>'Data TREND'!DB351</f>
        <v>41.709623995274058</v>
      </c>
      <c r="W2360" s="37">
        <f>'Data TREND'!DC351</f>
        <v>16.983901657571231</v>
      </c>
      <c r="Y2360" s="37">
        <f t="shared" si="1629"/>
        <v>0</v>
      </c>
      <c r="Z2360" s="37">
        <f t="shared" si="1630"/>
        <v>0</v>
      </c>
      <c r="AA2360" s="37">
        <f t="shared" si="1631"/>
        <v>0</v>
      </c>
      <c r="AB2360" s="37">
        <f t="shared" si="1632"/>
        <v>0</v>
      </c>
      <c r="AC2360" s="37">
        <f t="shared" si="1633"/>
        <v>0</v>
      </c>
      <c r="AD2360" s="37">
        <f t="shared" si="1634"/>
        <v>0</v>
      </c>
      <c r="AF2360">
        <f>'Data TREND'!$CO$207</f>
        <v>70</v>
      </c>
      <c r="AG2360" s="37">
        <f>'Data TREND'!DE351</f>
        <v>632.5897863781247</v>
      </c>
      <c r="AH2360" s="37">
        <f>'Data TREND'!DF351</f>
        <v>220.32603539868774</v>
      </c>
      <c r="AI2360" s="37">
        <f>'Data TREND'!DG351</f>
        <v>310.4031642443037</v>
      </c>
      <c r="AJ2360" s="37">
        <f>'Data TREND'!DH351</f>
        <v>1163.4376915747782</v>
      </c>
      <c r="AK2360" s="37">
        <f>'Data TREND'!DI351</f>
        <v>45.700921543772864</v>
      </c>
      <c r="AL2360" s="37">
        <f>'Data TREND'!DJ351</f>
        <v>18.635598189802216</v>
      </c>
      <c r="AN2360" s="37">
        <f t="shared" si="1635"/>
        <v>0</v>
      </c>
      <c r="AO2360" s="37">
        <f t="shared" si="1636"/>
        <v>0</v>
      </c>
      <c r="AP2360" s="37">
        <f t="shared" si="1637"/>
        <v>0</v>
      </c>
      <c r="AQ2360" s="37">
        <f t="shared" si="1638"/>
        <v>0</v>
      </c>
      <c r="AR2360" s="37">
        <f t="shared" si="1639"/>
        <v>0</v>
      </c>
      <c r="AS2360" s="37">
        <f t="shared" si="1640"/>
        <v>0</v>
      </c>
      <c r="AU2360">
        <v>70</v>
      </c>
      <c r="AV2360" s="37">
        <f t="shared" si="1641"/>
        <v>458.8351508592113</v>
      </c>
      <c r="AW2360" s="37">
        <f t="shared" si="1642"/>
        <v>170.78368215948962</v>
      </c>
      <c r="AX2360" s="37">
        <f t="shared" si="1643"/>
        <v>310.02252911605808</v>
      </c>
      <c r="AY2360" s="37">
        <f t="shared" si="1644"/>
        <v>939.72229613004322</v>
      </c>
      <c r="AZ2360" s="37">
        <f t="shared" si="1645"/>
        <v>36.066685232566883</v>
      </c>
      <c r="BA2360" s="37">
        <f t="shared" si="1646"/>
        <v>14.697706468958803</v>
      </c>
      <c r="BC2360">
        <v>70</v>
      </c>
      <c r="BD2360" s="37">
        <f>IF(Voorblad!$E$10=Rekenblad!BC2360,Rekenblad!AV2360,0)</f>
        <v>0</v>
      </c>
      <c r="BE2360" s="37">
        <f>IF(Voorblad!$E$10=Rekenblad!BC2360,Rekenblad!AW2360,0)</f>
        <v>0</v>
      </c>
      <c r="BF2360" s="37">
        <f>IF(Voorblad!$E$10=Rekenblad!BC2360,Rekenblad!AX2360,0)</f>
        <v>0</v>
      </c>
      <c r="BG2360" s="62">
        <f>IF(Voorblad!$E$10=Rekenblad!BC2360,Rekenblad!AY2360,0)</f>
        <v>0</v>
      </c>
      <c r="BH2360" s="37">
        <f>IF(Voorblad!$E$10=Rekenblad!BC2360,Rekenblad!AZ2360,0)</f>
        <v>0</v>
      </c>
      <c r="BI2360" s="37">
        <f>IF(Voorblad!$E$10=Rekenblad!BC2360,Rekenblad!BA2360,0)</f>
        <v>0</v>
      </c>
      <c r="BK2360">
        <v>70</v>
      </c>
      <c r="BL2360" s="37">
        <f>IF(Voorblad!$E$14=Rekenblad!$BL$2298,Rekenblad!BD2360,0)</f>
        <v>0</v>
      </c>
      <c r="BM2360" s="37">
        <f>IF(Voorblad!$E$14=Rekenblad!$BL$2298,Rekenblad!BE2360,0)</f>
        <v>0</v>
      </c>
      <c r="BN2360" s="37">
        <f>IF(Voorblad!$E$14=Rekenblad!$BL$2298,Rekenblad!BF2360,0)</f>
        <v>0</v>
      </c>
      <c r="BO2360" s="37">
        <f>IF(Voorblad!$E$14=Rekenblad!$BL$2298,Rekenblad!BG2360,0)</f>
        <v>0</v>
      </c>
      <c r="BP2360" s="37">
        <f>IF(Voorblad!$E$14=Rekenblad!$BL$2298,Rekenblad!BH2360,0)</f>
        <v>0</v>
      </c>
      <c r="BQ2360" s="37">
        <f>IF(Voorblad!$E$14=Rekenblad!$BL$2298,Rekenblad!BI2360,0)</f>
        <v>0</v>
      </c>
    </row>
    <row r="2361" spans="2:69" x14ac:dyDescent="0.25">
      <c r="B2361">
        <f>'Data TREND'!$CO$208</f>
        <v>71</v>
      </c>
      <c r="C2361" s="37">
        <f>'Data TREND'!CQ352</f>
        <v>464.19996554757586</v>
      </c>
      <c r="D2361" s="37">
        <f>'Data TREND'!CR352</f>
        <v>172.85378808530868</v>
      </c>
      <c r="E2361" s="37">
        <f>'Data TREND'!CS352</f>
        <v>314.43577868706211</v>
      </c>
      <c r="F2361" s="37">
        <f>'Data TREND'!CT352</f>
        <v>951.57168127619866</v>
      </c>
      <c r="G2361" s="37">
        <f>'Data TREND'!CU352</f>
        <v>35.89806999002721</v>
      </c>
      <c r="H2361" s="37">
        <f>'Data TREND'!CV352</f>
        <v>14.632470447799392</v>
      </c>
      <c r="J2361" s="37">
        <f t="shared" si="1623"/>
        <v>464.19996554757586</v>
      </c>
      <c r="K2361" s="37">
        <f t="shared" si="1624"/>
        <v>172.85378808530868</v>
      </c>
      <c r="L2361" s="37">
        <f t="shared" si="1625"/>
        <v>314.43577868706211</v>
      </c>
      <c r="M2361" s="37">
        <f t="shared" si="1626"/>
        <v>951.57168127619866</v>
      </c>
      <c r="N2361" s="37">
        <f t="shared" si="1627"/>
        <v>35.89806999002721</v>
      </c>
      <c r="O2361" s="37">
        <f t="shared" si="1628"/>
        <v>14.632470447799392</v>
      </c>
      <c r="Q2361">
        <f>'Data TREND'!$CO$208</f>
        <v>71</v>
      </c>
      <c r="R2361" s="37">
        <f>'Data TREND'!CX352</f>
        <v>552.47728451438365</v>
      </c>
      <c r="S2361" s="37">
        <f>'Data TREND'!CY352</f>
        <v>217.12316934472469</v>
      </c>
      <c r="T2361" s="37">
        <f>'Data TREND'!CZ352</f>
        <v>314.07388305915418</v>
      </c>
      <c r="U2361" s="37">
        <f>'Data TREND'!DA352</f>
        <v>1083.7428142420727</v>
      </c>
      <c r="V2361" s="37">
        <f>'Data TREND'!DB352</f>
        <v>41.45425078869475</v>
      </c>
      <c r="W2361" s="37">
        <f>'Data TREND'!DC352</f>
        <v>16.877536932015424</v>
      </c>
      <c r="Y2361" s="37">
        <f t="shared" si="1629"/>
        <v>0</v>
      </c>
      <c r="Z2361" s="37">
        <f t="shared" si="1630"/>
        <v>0</v>
      </c>
      <c r="AA2361" s="37">
        <f t="shared" si="1631"/>
        <v>0</v>
      </c>
      <c r="AB2361" s="37">
        <f t="shared" si="1632"/>
        <v>0</v>
      </c>
      <c r="AC2361" s="37">
        <f t="shared" si="1633"/>
        <v>0</v>
      </c>
      <c r="AD2361" s="37">
        <f t="shared" si="1634"/>
        <v>0</v>
      </c>
      <c r="AF2361">
        <f>'Data TREND'!$CO$208</f>
        <v>71</v>
      </c>
      <c r="AG2361" s="37">
        <f>'Data TREND'!DE352</f>
        <v>639.68473530427764</v>
      </c>
      <c r="AH2361" s="37">
        <f>'Data TREND'!DF352</f>
        <v>222.83321041440399</v>
      </c>
      <c r="AI2361" s="37">
        <f>'Data TREND'!DG352</f>
        <v>314.7832795435495</v>
      </c>
      <c r="AJ2361" s="37">
        <f>'Data TREND'!DH352</f>
        <v>1177.4165580224462</v>
      </c>
      <c r="AK2361" s="37">
        <f>'Data TREND'!DI352</f>
        <v>45.333876177449483</v>
      </c>
      <c r="AL2361" s="37">
        <f>'Data TREND'!DJ352</f>
        <v>18.479843849483039</v>
      </c>
      <c r="AN2361" s="37">
        <f t="shared" si="1635"/>
        <v>0</v>
      </c>
      <c r="AO2361" s="37">
        <f t="shared" si="1636"/>
        <v>0</v>
      </c>
      <c r="AP2361" s="37">
        <f t="shared" si="1637"/>
        <v>0</v>
      </c>
      <c r="AQ2361" s="37">
        <f t="shared" si="1638"/>
        <v>0</v>
      </c>
      <c r="AR2361" s="37">
        <f t="shared" si="1639"/>
        <v>0</v>
      </c>
      <c r="AS2361" s="37">
        <f t="shared" si="1640"/>
        <v>0</v>
      </c>
      <c r="AU2361">
        <v>71</v>
      </c>
      <c r="AV2361" s="37">
        <f t="shared" si="1641"/>
        <v>464.19996554757586</v>
      </c>
      <c r="AW2361" s="37">
        <f t="shared" si="1642"/>
        <v>172.85378808530868</v>
      </c>
      <c r="AX2361" s="37">
        <f t="shared" si="1643"/>
        <v>314.43577868706211</v>
      </c>
      <c r="AY2361" s="37">
        <f t="shared" si="1644"/>
        <v>951.57168127619866</v>
      </c>
      <c r="AZ2361" s="37">
        <f t="shared" si="1645"/>
        <v>35.89806999002721</v>
      </c>
      <c r="BA2361" s="37">
        <f t="shared" si="1646"/>
        <v>14.632470447799392</v>
      </c>
      <c r="BC2361">
        <v>71</v>
      </c>
      <c r="BD2361" s="37">
        <f>IF(Voorblad!$E$10=Rekenblad!BC2361,Rekenblad!AV2361,0)</f>
        <v>0</v>
      </c>
      <c r="BE2361" s="37">
        <f>IF(Voorblad!$E$10=Rekenblad!BC2361,Rekenblad!AW2361,0)</f>
        <v>0</v>
      </c>
      <c r="BF2361" s="37">
        <f>IF(Voorblad!$E$10=Rekenblad!BC2361,Rekenblad!AX2361,0)</f>
        <v>0</v>
      </c>
      <c r="BG2361" s="62">
        <f>IF(Voorblad!$E$10=Rekenblad!BC2361,Rekenblad!AY2361,0)</f>
        <v>0</v>
      </c>
      <c r="BH2361" s="37">
        <f>IF(Voorblad!$E$10=Rekenblad!BC2361,Rekenblad!AZ2361,0)</f>
        <v>0</v>
      </c>
      <c r="BI2361" s="37">
        <f>IF(Voorblad!$E$10=Rekenblad!BC2361,Rekenblad!BA2361,0)</f>
        <v>0</v>
      </c>
      <c r="BK2361">
        <v>71</v>
      </c>
      <c r="BL2361" s="37">
        <f>IF(Voorblad!$E$14=Rekenblad!$BL$2298,Rekenblad!BD2361,0)</f>
        <v>0</v>
      </c>
      <c r="BM2361" s="37">
        <f>IF(Voorblad!$E$14=Rekenblad!$BL$2298,Rekenblad!BE2361,0)</f>
        <v>0</v>
      </c>
      <c r="BN2361" s="37">
        <f>IF(Voorblad!$E$14=Rekenblad!$BL$2298,Rekenblad!BF2361,0)</f>
        <v>0</v>
      </c>
      <c r="BO2361" s="37">
        <f>IF(Voorblad!$E$14=Rekenblad!$BL$2298,Rekenblad!BG2361,0)</f>
        <v>0</v>
      </c>
      <c r="BP2361" s="37">
        <f>IF(Voorblad!$E$14=Rekenblad!$BL$2298,Rekenblad!BH2361,0)</f>
        <v>0</v>
      </c>
      <c r="BQ2361" s="37">
        <f>IF(Voorblad!$E$14=Rekenblad!$BL$2298,Rekenblad!BI2361,0)</f>
        <v>0</v>
      </c>
    </row>
    <row r="2362" spans="2:69" x14ac:dyDescent="0.25">
      <c r="B2362">
        <f>'Data TREND'!$CO$209</f>
        <v>72</v>
      </c>
      <c r="C2362" s="37">
        <f>'Data TREND'!CQ353</f>
        <v>469.56478023594042</v>
      </c>
      <c r="D2362" s="37">
        <f>'Data TREND'!CR353</f>
        <v>174.92389401112774</v>
      </c>
      <c r="E2362" s="37">
        <f>'Data TREND'!CS353</f>
        <v>318.84902825806614</v>
      </c>
      <c r="F2362" s="37">
        <f>'Data TREND'!CT353</f>
        <v>963.4210664223541</v>
      </c>
      <c r="G2362" s="37">
        <f>'Data TREND'!CU353</f>
        <v>35.729454747487544</v>
      </c>
      <c r="H2362" s="37">
        <f>'Data TREND'!CV353</f>
        <v>14.567234426639978</v>
      </c>
      <c r="J2362" s="37">
        <f t="shared" si="1623"/>
        <v>469.56478023594042</v>
      </c>
      <c r="K2362" s="37">
        <f t="shared" si="1624"/>
        <v>174.92389401112774</v>
      </c>
      <c r="L2362" s="37">
        <f t="shared" si="1625"/>
        <v>318.84902825806614</v>
      </c>
      <c r="M2362" s="37">
        <f t="shared" si="1626"/>
        <v>963.4210664223541</v>
      </c>
      <c r="N2362" s="37">
        <f t="shared" si="1627"/>
        <v>35.729454747487544</v>
      </c>
      <c r="O2362" s="37">
        <f t="shared" si="1628"/>
        <v>14.567234426639978</v>
      </c>
      <c r="Q2362">
        <f>'Data TREND'!$CO$209</f>
        <v>72</v>
      </c>
      <c r="R2362" s="37">
        <f>'Data TREND'!CX353</f>
        <v>558.73626728214788</v>
      </c>
      <c r="S2362" s="37">
        <f>'Data TREND'!CY353</f>
        <v>219.58920824882691</v>
      </c>
      <c r="T2362" s="37">
        <f>'Data TREND'!CZ353</f>
        <v>318.49755972885987</v>
      </c>
      <c r="U2362" s="37">
        <f>'Data TREND'!DA353</f>
        <v>1096.888502756311</v>
      </c>
      <c r="V2362" s="37">
        <f>'Data TREND'!DB353</f>
        <v>41.198877582115443</v>
      </c>
      <c r="W2362" s="37">
        <f>'Data TREND'!DC353</f>
        <v>16.771172206459617</v>
      </c>
      <c r="Y2362" s="37">
        <f t="shared" si="1629"/>
        <v>0</v>
      </c>
      <c r="Z2362" s="37">
        <f t="shared" si="1630"/>
        <v>0</v>
      </c>
      <c r="AA2362" s="37">
        <f t="shared" si="1631"/>
        <v>0</v>
      </c>
      <c r="AB2362" s="37">
        <f t="shared" si="1632"/>
        <v>0</v>
      </c>
      <c r="AC2362" s="37">
        <f t="shared" si="1633"/>
        <v>0</v>
      </c>
      <c r="AD2362" s="37">
        <f t="shared" si="1634"/>
        <v>0</v>
      </c>
      <c r="AF2362">
        <f>'Data TREND'!$CO$209</f>
        <v>72</v>
      </c>
      <c r="AG2362" s="37">
        <f>'Data TREND'!DE353</f>
        <v>646.77968423043058</v>
      </c>
      <c r="AH2362" s="37">
        <f>'Data TREND'!DF353</f>
        <v>225.34038543012025</v>
      </c>
      <c r="AI2362" s="37">
        <f>'Data TREND'!DG353</f>
        <v>319.1633948427953</v>
      </c>
      <c r="AJ2362" s="37">
        <f>'Data TREND'!DH353</f>
        <v>1191.3954244701142</v>
      </c>
      <c r="AK2362" s="37">
        <f>'Data TREND'!DI353</f>
        <v>44.966830811126115</v>
      </c>
      <c r="AL2362" s="37">
        <f>'Data TREND'!DJ353</f>
        <v>18.324089509163855</v>
      </c>
      <c r="AN2362" s="37">
        <f t="shared" si="1635"/>
        <v>0</v>
      </c>
      <c r="AO2362" s="37">
        <f t="shared" si="1636"/>
        <v>0</v>
      </c>
      <c r="AP2362" s="37">
        <f t="shared" si="1637"/>
        <v>0</v>
      </c>
      <c r="AQ2362" s="37">
        <f t="shared" si="1638"/>
        <v>0</v>
      </c>
      <c r="AR2362" s="37">
        <f t="shared" si="1639"/>
        <v>0</v>
      </c>
      <c r="AS2362" s="37">
        <f t="shared" si="1640"/>
        <v>0</v>
      </c>
      <c r="AU2362">
        <v>72</v>
      </c>
      <c r="AV2362" s="37">
        <f t="shared" si="1641"/>
        <v>469.56478023594042</v>
      </c>
      <c r="AW2362" s="37">
        <f t="shared" si="1642"/>
        <v>174.92389401112774</v>
      </c>
      <c r="AX2362" s="37">
        <f t="shared" si="1643"/>
        <v>318.84902825806614</v>
      </c>
      <c r="AY2362" s="37">
        <f t="shared" si="1644"/>
        <v>963.4210664223541</v>
      </c>
      <c r="AZ2362" s="37">
        <f t="shared" si="1645"/>
        <v>35.729454747487544</v>
      </c>
      <c r="BA2362" s="37">
        <f t="shared" si="1646"/>
        <v>14.567234426639978</v>
      </c>
      <c r="BC2362">
        <v>72</v>
      </c>
      <c r="BD2362" s="37">
        <f>IF(Voorblad!$E$10=Rekenblad!BC2362,Rekenblad!AV2362,0)</f>
        <v>0</v>
      </c>
      <c r="BE2362" s="37">
        <f>IF(Voorblad!$E$10=Rekenblad!BC2362,Rekenblad!AW2362,0)</f>
        <v>0</v>
      </c>
      <c r="BF2362" s="37">
        <f>IF(Voorblad!$E$10=Rekenblad!BC2362,Rekenblad!AX2362,0)</f>
        <v>0</v>
      </c>
      <c r="BG2362" s="62">
        <f>IF(Voorblad!$E$10=Rekenblad!BC2362,Rekenblad!AY2362,0)</f>
        <v>0</v>
      </c>
      <c r="BH2362" s="37">
        <f>IF(Voorblad!$E$10=Rekenblad!BC2362,Rekenblad!AZ2362,0)</f>
        <v>0</v>
      </c>
      <c r="BI2362" s="37">
        <f>IF(Voorblad!$E$10=Rekenblad!BC2362,Rekenblad!BA2362,0)</f>
        <v>0</v>
      </c>
      <c r="BK2362">
        <v>72</v>
      </c>
      <c r="BL2362" s="37">
        <f>IF(Voorblad!$E$14=Rekenblad!$BL$2298,Rekenblad!BD2362,0)</f>
        <v>0</v>
      </c>
      <c r="BM2362" s="37">
        <f>IF(Voorblad!$E$14=Rekenblad!$BL$2298,Rekenblad!BE2362,0)</f>
        <v>0</v>
      </c>
      <c r="BN2362" s="37">
        <f>IF(Voorblad!$E$14=Rekenblad!$BL$2298,Rekenblad!BF2362,0)</f>
        <v>0</v>
      </c>
      <c r="BO2362" s="37">
        <f>IF(Voorblad!$E$14=Rekenblad!$BL$2298,Rekenblad!BG2362,0)</f>
        <v>0</v>
      </c>
      <c r="BP2362" s="37">
        <f>IF(Voorblad!$E$14=Rekenblad!$BL$2298,Rekenblad!BH2362,0)</f>
        <v>0</v>
      </c>
      <c r="BQ2362" s="37">
        <f>IF(Voorblad!$E$14=Rekenblad!$BL$2298,Rekenblad!BI2362,0)</f>
        <v>0</v>
      </c>
    </row>
    <row r="2363" spans="2:69" x14ac:dyDescent="0.25">
      <c r="B2363">
        <f>'Data TREND'!$CO$210</f>
        <v>73</v>
      </c>
      <c r="C2363" s="37">
        <f>'Data TREND'!CQ354</f>
        <v>474.92959492430498</v>
      </c>
      <c r="D2363" s="37">
        <f>'Data TREND'!CR354</f>
        <v>176.99399993694681</v>
      </c>
      <c r="E2363" s="37">
        <f>'Data TREND'!CS354</f>
        <v>323.26227782907006</v>
      </c>
      <c r="F2363" s="37">
        <f>'Data TREND'!CT354</f>
        <v>975.27045156850954</v>
      </c>
      <c r="G2363" s="37">
        <f>'Data TREND'!CU354</f>
        <v>35.560839504947879</v>
      </c>
      <c r="H2363" s="37">
        <f>'Data TREND'!CV354</f>
        <v>14.501998405480563</v>
      </c>
      <c r="J2363" s="37">
        <f t="shared" si="1623"/>
        <v>474.92959492430498</v>
      </c>
      <c r="K2363" s="37">
        <f t="shared" si="1624"/>
        <v>176.99399993694681</v>
      </c>
      <c r="L2363" s="37">
        <f t="shared" si="1625"/>
        <v>323.26227782907006</v>
      </c>
      <c r="M2363" s="37">
        <f t="shared" si="1626"/>
        <v>975.27045156850954</v>
      </c>
      <c r="N2363" s="37">
        <f t="shared" si="1627"/>
        <v>35.560839504947879</v>
      </c>
      <c r="O2363" s="37">
        <f t="shared" si="1628"/>
        <v>14.501998405480563</v>
      </c>
      <c r="Q2363">
        <f>'Data TREND'!$CO$210</f>
        <v>73</v>
      </c>
      <c r="R2363" s="37">
        <f>'Data TREND'!CX354</f>
        <v>564.9952500499121</v>
      </c>
      <c r="S2363" s="37">
        <f>'Data TREND'!CY354</f>
        <v>222.05524715292913</v>
      </c>
      <c r="T2363" s="37">
        <f>'Data TREND'!CZ354</f>
        <v>322.92123639856555</v>
      </c>
      <c r="U2363" s="37">
        <f>'Data TREND'!DA354</f>
        <v>1110.0341912705494</v>
      </c>
      <c r="V2363" s="37">
        <f>'Data TREND'!DB354</f>
        <v>40.943504375536143</v>
      </c>
      <c r="W2363" s="37">
        <f>'Data TREND'!DC354</f>
        <v>16.664807480903811</v>
      </c>
      <c r="Y2363" s="37">
        <f t="shared" si="1629"/>
        <v>0</v>
      </c>
      <c r="Z2363" s="37">
        <f t="shared" si="1630"/>
        <v>0</v>
      </c>
      <c r="AA2363" s="37">
        <f t="shared" si="1631"/>
        <v>0</v>
      </c>
      <c r="AB2363" s="37">
        <f t="shared" si="1632"/>
        <v>0</v>
      </c>
      <c r="AC2363" s="37">
        <f t="shared" si="1633"/>
        <v>0</v>
      </c>
      <c r="AD2363" s="37">
        <f t="shared" si="1634"/>
        <v>0</v>
      </c>
      <c r="AF2363">
        <f>'Data TREND'!$CO$210</f>
        <v>73</v>
      </c>
      <c r="AG2363" s="37">
        <f>'Data TREND'!DE354</f>
        <v>653.87463315658351</v>
      </c>
      <c r="AH2363" s="37">
        <f>'Data TREND'!DF354</f>
        <v>227.84756044583651</v>
      </c>
      <c r="AI2363" s="37">
        <f>'Data TREND'!DG354</f>
        <v>323.54351014204104</v>
      </c>
      <c r="AJ2363" s="37">
        <f>'Data TREND'!DH354</f>
        <v>1205.3742909177822</v>
      </c>
      <c r="AK2363" s="37">
        <f>'Data TREND'!DI354</f>
        <v>44.599785444802734</v>
      </c>
      <c r="AL2363" s="37">
        <f>'Data TREND'!DJ354</f>
        <v>18.168335168844678</v>
      </c>
      <c r="AN2363" s="37">
        <f t="shared" si="1635"/>
        <v>0</v>
      </c>
      <c r="AO2363" s="37">
        <f t="shared" si="1636"/>
        <v>0</v>
      </c>
      <c r="AP2363" s="37">
        <f t="shared" si="1637"/>
        <v>0</v>
      </c>
      <c r="AQ2363" s="37">
        <f t="shared" si="1638"/>
        <v>0</v>
      </c>
      <c r="AR2363" s="37">
        <f t="shared" si="1639"/>
        <v>0</v>
      </c>
      <c r="AS2363" s="37">
        <f t="shared" si="1640"/>
        <v>0</v>
      </c>
      <c r="AU2363">
        <v>73</v>
      </c>
      <c r="AV2363" s="37">
        <f t="shared" si="1641"/>
        <v>474.92959492430498</v>
      </c>
      <c r="AW2363" s="37">
        <f t="shared" si="1642"/>
        <v>176.99399993694681</v>
      </c>
      <c r="AX2363" s="37">
        <f t="shared" si="1643"/>
        <v>323.26227782907006</v>
      </c>
      <c r="AY2363" s="37">
        <f t="shared" si="1644"/>
        <v>975.27045156850954</v>
      </c>
      <c r="AZ2363" s="37">
        <f t="shared" si="1645"/>
        <v>35.560839504947879</v>
      </c>
      <c r="BA2363" s="37">
        <f t="shared" si="1646"/>
        <v>14.501998405480563</v>
      </c>
      <c r="BC2363">
        <v>73</v>
      </c>
      <c r="BD2363" s="37">
        <f>IF(Voorblad!$E$10=Rekenblad!BC2363,Rekenblad!AV2363,0)</f>
        <v>0</v>
      </c>
      <c r="BE2363" s="37">
        <f>IF(Voorblad!$E$10=Rekenblad!BC2363,Rekenblad!AW2363,0)</f>
        <v>0</v>
      </c>
      <c r="BF2363" s="37">
        <f>IF(Voorblad!$E$10=Rekenblad!BC2363,Rekenblad!AX2363,0)</f>
        <v>0</v>
      </c>
      <c r="BG2363" s="62">
        <f>IF(Voorblad!$E$10=Rekenblad!BC2363,Rekenblad!AY2363,0)</f>
        <v>0</v>
      </c>
      <c r="BH2363" s="37">
        <f>IF(Voorblad!$E$10=Rekenblad!BC2363,Rekenblad!AZ2363,0)</f>
        <v>0</v>
      </c>
      <c r="BI2363" s="37">
        <f>IF(Voorblad!$E$10=Rekenblad!BC2363,Rekenblad!BA2363,0)</f>
        <v>0</v>
      </c>
      <c r="BK2363">
        <v>73</v>
      </c>
      <c r="BL2363" s="37">
        <f>IF(Voorblad!$E$14=Rekenblad!$BL$2298,Rekenblad!BD2363,0)</f>
        <v>0</v>
      </c>
      <c r="BM2363" s="37">
        <f>IF(Voorblad!$E$14=Rekenblad!$BL$2298,Rekenblad!BE2363,0)</f>
        <v>0</v>
      </c>
      <c r="BN2363" s="37">
        <f>IF(Voorblad!$E$14=Rekenblad!$BL$2298,Rekenblad!BF2363,0)</f>
        <v>0</v>
      </c>
      <c r="BO2363" s="37">
        <f>IF(Voorblad!$E$14=Rekenblad!$BL$2298,Rekenblad!BG2363,0)</f>
        <v>0</v>
      </c>
      <c r="BP2363" s="37">
        <f>IF(Voorblad!$E$14=Rekenblad!$BL$2298,Rekenblad!BH2363,0)</f>
        <v>0</v>
      </c>
      <c r="BQ2363" s="37">
        <f>IF(Voorblad!$E$14=Rekenblad!$BL$2298,Rekenblad!BI2363,0)</f>
        <v>0</v>
      </c>
    </row>
    <row r="2364" spans="2:69" x14ac:dyDescent="0.25">
      <c r="B2364">
        <f>'Data TREND'!$CO$211</f>
        <v>74</v>
      </c>
      <c r="C2364" s="37">
        <f>'Data TREND'!CQ355</f>
        <v>480.29440961266954</v>
      </c>
      <c r="D2364" s="37">
        <f>'Data TREND'!CR355</f>
        <v>179.06410586276587</v>
      </c>
      <c r="E2364" s="37">
        <f>'Data TREND'!CS355</f>
        <v>327.67552740007409</v>
      </c>
      <c r="F2364" s="37">
        <f>'Data TREND'!CT355</f>
        <v>987.11983671466498</v>
      </c>
      <c r="G2364" s="37">
        <f>'Data TREND'!CU355</f>
        <v>35.392224262408206</v>
      </c>
      <c r="H2364" s="37">
        <f>'Data TREND'!CV355</f>
        <v>14.436762384321151</v>
      </c>
      <c r="J2364" s="37">
        <f t="shared" si="1623"/>
        <v>480.29440961266954</v>
      </c>
      <c r="K2364" s="37">
        <f t="shared" si="1624"/>
        <v>179.06410586276587</v>
      </c>
      <c r="L2364" s="37">
        <f t="shared" si="1625"/>
        <v>327.67552740007409</v>
      </c>
      <c r="M2364" s="37">
        <f t="shared" si="1626"/>
        <v>987.11983671466498</v>
      </c>
      <c r="N2364" s="37">
        <f t="shared" si="1627"/>
        <v>35.392224262408206</v>
      </c>
      <c r="O2364" s="37">
        <f t="shared" si="1628"/>
        <v>14.436762384321151</v>
      </c>
      <c r="Q2364">
        <f>'Data TREND'!$CO$211</f>
        <v>74</v>
      </c>
      <c r="R2364" s="37">
        <f>'Data TREND'!CX355</f>
        <v>571.25423281767644</v>
      </c>
      <c r="S2364" s="37">
        <f>'Data TREND'!CY355</f>
        <v>224.52128605703135</v>
      </c>
      <c r="T2364" s="37">
        <f>'Data TREND'!CZ355</f>
        <v>327.34491306827124</v>
      </c>
      <c r="U2364" s="37">
        <f>'Data TREND'!DA355</f>
        <v>1123.1798797847873</v>
      </c>
      <c r="V2364" s="37">
        <f>'Data TREND'!DB355</f>
        <v>40.688131168956836</v>
      </c>
      <c r="W2364" s="37">
        <f>'Data TREND'!DC355</f>
        <v>16.558442755348004</v>
      </c>
      <c r="Y2364" s="37">
        <f t="shared" si="1629"/>
        <v>0</v>
      </c>
      <c r="Z2364" s="37">
        <f t="shared" si="1630"/>
        <v>0</v>
      </c>
      <c r="AA2364" s="37">
        <f t="shared" si="1631"/>
        <v>0</v>
      </c>
      <c r="AB2364" s="37">
        <f t="shared" si="1632"/>
        <v>0</v>
      </c>
      <c r="AC2364" s="37">
        <f t="shared" si="1633"/>
        <v>0</v>
      </c>
      <c r="AD2364" s="37">
        <f t="shared" si="1634"/>
        <v>0</v>
      </c>
      <c r="AF2364">
        <f>'Data TREND'!$CO$211</f>
        <v>74</v>
      </c>
      <c r="AG2364" s="37">
        <f>'Data TREND'!DE355</f>
        <v>660.96958208273622</v>
      </c>
      <c r="AH2364" s="37">
        <f>'Data TREND'!DF355</f>
        <v>230.35473546155276</v>
      </c>
      <c r="AI2364" s="37">
        <f>'Data TREND'!DG355</f>
        <v>327.92362544128684</v>
      </c>
      <c r="AJ2364" s="37">
        <f>'Data TREND'!DH355</f>
        <v>1219.3531573654504</v>
      </c>
      <c r="AK2364" s="37">
        <f>'Data TREND'!DI355</f>
        <v>44.232740078479353</v>
      </c>
      <c r="AL2364" s="37">
        <f>'Data TREND'!DJ355</f>
        <v>18.012580828525497</v>
      </c>
      <c r="AN2364" s="37">
        <f t="shared" si="1635"/>
        <v>0</v>
      </c>
      <c r="AO2364" s="37">
        <f t="shared" si="1636"/>
        <v>0</v>
      </c>
      <c r="AP2364" s="37">
        <f t="shared" si="1637"/>
        <v>0</v>
      </c>
      <c r="AQ2364" s="37">
        <f t="shared" si="1638"/>
        <v>0</v>
      </c>
      <c r="AR2364" s="37">
        <f t="shared" si="1639"/>
        <v>0</v>
      </c>
      <c r="AS2364" s="37">
        <f t="shared" si="1640"/>
        <v>0</v>
      </c>
      <c r="AU2364">
        <v>74</v>
      </c>
      <c r="AV2364" s="37">
        <f t="shared" si="1641"/>
        <v>480.29440961266954</v>
      </c>
      <c r="AW2364" s="37">
        <f t="shared" si="1642"/>
        <v>179.06410586276587</v>
      </c>
      <c r="AX2364" s="37">
        <f t="shared" si="1643"/>
        <v>327.67552740007409</v>
      </c>
      <c r="AY2364" s="37">
        <f t="shared" si="1644"/>
        <v>987.11983671466498</v>
      </c>
      <c r="AZ2364" s="37">
        <f t="shared" si="1645"/>
        <v>35.392224262408206</v>
      </c>
      <c r="BA2364" s="37">
        <f t="shared" si="1646"/>
        <v>14.436762384321151</v>
      </c>
      <c r="BC2364">
        <v>74</v>
      </c>
      <c r="BD2364" s="37">
        <f>IF(Voorblad!$E$10=Rekenblad!BC2364,Rekenblad!AV2364,0)</f>
        <v>0</v>
      </c>
      <c r="BE2364" s="37">
        <f>IF(Voorblad!$E$10=Rekenblad!BC2364,Rekenblad!AW2364,0)</f>
        <v>0</v>
      </c>
      <c r="BF2364" s="37">
        <f>IF(Voorblad!$E$10=Rekenblad!BC2364,Rekenblad!AX2364,0)</f>
        <v>0</v>
      </c>
      <c r="BG2364" s="62">
        <f>IF(Voorblad!$E$10=Rekenblad!BC2364,Rekenblad!AY2364,0)</f>
        <v>0</v>
      </c>
      <c r="BH2364" s="37">
        <f>IF(Voorblad!$E$10=Rekenblad!BC2364,Rekenblad!AZ2364,0)</f>
        <v>0</v>
      </c>
      <c r="BI2364" s="37">
        <f>IF(Voorblad!$E$10=Rekenblad!BC2364,Rekenblad!BA2364,0)</f>
        <v>0</v>
      </c>
      <c r="BK2364">
        <v>74</v>
      </c>
      <c r="BL2364" s="37">
        <f>IF(Voorblad!$E$14=Rekenblad!$BL$2298,Rekenblad!BD2364,0)</f>
        <v>0</v>
      </c>
      <c r="BM2364" s="37">
        <f>IF(Voorblad!$E$14=Rekenblad!$BL$2298,Rekenblad!BE2364,0)</f>
        <v>0</v>
      </c>
      <c r="BN2364" s="37">
        <f>IF(Voorblad!$E$14=Rekenblad!$BL$2298,Rekenblad!BF2364,0)</f>
        <v>0</v>
      </c>
      <c r="BO2364" s="37">
        <f>IF(Voorblad!$E$14=Rekenblad!$BL$2298,Rekenblad!BG2364,0)</f>
        <v>0</v>
      </c>
      <c r="BP2364" s="37">
        <f>IF(Voorblad!$E$14=Rekenblad!$BL$2298,Rekenblad!BH2364,0)</f>
        <v>0</v>
      </c>
      <c r="BQ2364" s="37">
        <f>IF(Voorblad!$E$14=Rekenblad!$BL$2298,Rekenblad!BI2364,0)</f>
        <v>0</v>
      </c>
    </row>
    <row r="2365" spans="2:69" x14ac:dyDescent="0.25">
      <c r="B2365">
        <f>'Data TREND'!$CO$212</f>
        <v>75</v>
      </c>
      <c r="C2365" s="37">
        <f>'Data TREND'!CQ356</f>
        <v>485.65922430103404</v>
      </c>
      <c r="D2365" s="37">
        <f>'Data TREND'!CR356</f>
        <v>181.13421178858493</v>
      </c>
      <c r="E2365" s="37">
        <f>'Data TREND'!CS356</f>
        <v>332.08877697107812</v>
      </c>
      <c r="F2365" s="37">
        <f>'Data TREND'!CT356</f>
        <v>998.96922186082031</v>
      </c>
      <c r="G2365" s="37">
        <f>'Data TREND'!CU356</f>
        <v>35.22360901986854</v>
      </c>
      <c r="H2365" s="37">
        <f>'Data TREND'!CV356</f>
        <v>14.371526363161738</v>
      </c>
      <c r="J2365" s="37">
        <f t="shared" ref="J2365:J2428" si="1647">$B$1725*C2365</f>
        <v>485.65922430103404</v>
      </c>
      <c r="K2365" s="37">
        <f t="shared" ref="K2365:K2428" si="1648">$B$1725*D2365</f>
        <v>181.13421178858493</v>
      </c>
      <c r="L2365" s="37">
        <f t="shared" ref="L2365:L2428" si="1649">$B$1725*E2365</f>
        <v>332.08877697107812</v>
      </c>
      <c r="M2365" s="37">
        <f t="shared" ref="M2365:M2428" si="1650">$B$1725*F2365</f>
        <v>998.96922186082031</v>
      </c>
      <c r="N2365" s="37">
        <f t="shared" ref="N2365:N2428" si="1651">$B$1725*G2365</f>
        <v>35.22360901986854</v>
      </c>
      <c r="O2365" s="37">
        <f t="shared" ref="O2365:O2428" si="1652">$B$1725*H2365</f>
        <v>14.371526363161738</v>
      </c>
      <c r="Q2365">
        <f>'Data TREND'!$CO$212</f>
        <v>75</v>
      </c>
      <c r="R2365" s="37">
        <f>'Data TREND'!CX356</f>
        <v>577.51321558544078</v>
      </c>
      <c r="S2365" s="37">
        <f>'Data TREND'!CY356</f>
        <v>226.98732496113357</v>
      </c>
      <c r="T2365" s="37">
        <f>'Data TREND'!CZ356</f>
        <v>331.76858973797692</v>
      </c>
      <c r="U2365" s="37">
        <f>'Data TREND'!DA356</f>
        <v>1136.3255682990257</v>
      </c>
      <c r="V2365" s="37">
        <f>'Data TREND'!DB356</f>
        <v>40.432757962377529</v>
      </c>
      <c r="W2365" s="37">
        <f>'Data TREND'!DC356</f>
        <v>16.452078029792197</v>
      </c>
      <c r="Y2365" s="37">
        <f t="shared" ref="Y2365:Y2428" si="1653">$Q$1725*R2365</f>
        <v>0</v>
      </c>
      <c r="Z2365" s="37">
        <f t="shared" ref="Z2365:Z2428" si="1654">$Q$1725*S2365</f>
        <v>0</v>
      </c>
      <c r="AA2365" s="37">
        <f t="shared" ref="AA2365:AA2428" si="1655">$Q$1725*T2365</f>
        <v>0</v>
      </c>
      <c r="AB2365" s="37">
        <f t="shared" ref="AB2365:AB2428" si="1656">$Q$1725*U2365</f>
        <v>0</v>
      </c>
      <c r="AC2365" s="37">
        <f t="shared" ref="AC2365:AC2428" si="1657">$Q$1725*V2365</f>
        <v>0</v>
      </c>
      <c r="AD2365" s="37">
        <f t="shared" ref="AD2365:AD2428" si="1658">$Q$1725*W2365</f>
        <v>0</v>
      </c>
      <c r="AF2365">
        <f>'Data TREND'!$CO$212</f>
        <v>75</v>
      </c>
      <c r="AG2365" s="37">
        <f>'Data TREND'!DE356</f>
        <v>668.06453100888916</v>
      </c>
      <c r="AH2365" s="37">
        <f>'Data TREND'!DF356</f>
        <v>232.86191047726908</v>
      </c>
      <c r="AI2365" s="37">
        <f>'Data TREND'!DG356</f>
        <v>332.30374074053259</v>
      </c>
      <c r="AJ2365" s="37">
        <f>'Data TREND'!DH356</f>
        <v>1233.3320238131182</v>
      </c>
      <c r="AK2365" s="37">
        <f>'Data TREND'!DI356</f>
        <v>43.865694712155978</v>
      </c>
      <c r="AL2365" s="37">
        <f>'Data TREND'!DJ356</f>
        <v>17.856826488206316</v>
      </c>
      <c r="AN2365" s="37">
        <f t="shared" ref="AN2365:AN2428" si="1659">$AF$1725*AG2365</f>
        <v>0</v>
      </c>
      <c r="AO2365" s="37">
        <f t="shared" ref="AO2365:AO2428" si="1660">$AF$1725*AH2365</f>
        <v>0</v>
      </c>
      <c r="AP2365" s="37">
        <f t="shared" ref="AP2365:AP2428" si="1661">$AF$1725*AI2365</f>
        <v>0</v>
      </c>
      <c r="AQ2365" s="37">
        <f t="shared" ref="AQ2365:AQ2428" si="1662">$AF$1725*AJ2365</f>
        <v>0</v>
      </c>
      <c r="AR2365" s="37">
        <f t="shared" ref="AR2365:AR2428" si="1663">$AF$1725*AK2365</f>
        <v>0</v>
      </c>
      <c r="AS2365" s="37">
        <f t="shared" ref="AS2365:AS2428" si="1664">$AF$1725*AL2365</f>
        <v>0</v>
      </c>
      <c r="AU2365">
        <v>75</v>
      </c>
      <c r="AV2365" s="37">
        <f t="shared" ref="AV2365:AV2428" si="1665">J2365+Y2365+AN2365</f>
        <v>485.65922430103404</v>
      </c>
      <c r="AW2365" s="37">
        <f t="shared" ref="AW2365:AW2428" si="1666">K2365+Z2365+AO2365</f>
        <v>181.13421178858493</v>
      </c>
      <c r="AX2365" s="37">
        <f t="shared" ref="AX2365:AX2428" si="1667">L2365+AA2365+AP2365</f>
        <v>332.08877697107812</v>
      </c>
      <c r="AY2365" s="37">
        <f t="shared" ref="AY2365:AY2428" si="1668">M2365+AB2365+AQ2365</f>
        <v>998.96922186082031</v>
      </c>
      <c r="AZ2365" s="37">
        <f t="shared" ref="AZ2365:AZ2428" si="1669">N2365+AC2365+AR2365</f>
        <v>35.22360901986854</v>
      </c>
      <c r="BA2365" s="37">
        <f t="shared" ref="BA2365:BA2428" si="1670">O2365+AD2365+AS2365</f>
        <v>14.371526363161738</v>
      </c>
      <c r="BC2365">
        <v>75</v>
      </c>
      <c r="BD2365" s="37">
        <f>IF(Voorblad!$E$10=Rekenblad!BC2365,Rekenblad!AV2365,0)</f>
        <v>0</v>
      </c>
      <c r="BE2365" s="37">
        <f>IF(Voorblad!$E$10=Rekenblad!BC2365,Rekenblad!AW2365,0)</f>
        <v>0</v>
      </c>
      <c r="BF2365" s="37">
        <f>IF(Voorblad!$E$10=Rekenblad!BC2365,Rekenblad!AX2365,0)</f>
        <v>0</v>
      </c>
      <c r="BG2365" s="62">
        <f>IF(Voorblad!$E$10=Rekenblad!BC2365,Rekenblad!AY2365,0)</f>
        <v>0</v>
      </c>
      <c r="BH2365" s="37">
        <f>IF(Voorblad!$E$10=Rekenblad!BC2365,Rekenblad!AZ2365,0)</f>
        <v>0</v>
      </c>
      <c r="BI2365" s="37">
        <f>IF(Voorblad!$E$10=Rekenblad!BC2365,Rekenblad!BA2365,0)</f>
        <v>0</v>
      </c>
      <c r="BK2365">
        <v>75</v>
      </c>
      <c r="BL2365" s="37">
        <f>IF(Voorblad!$E$14=Rekenblad!$BL$2298,Rekenblad!BD2365,0)</f>
        <v>0</v>
      </c>
      <c r="BM2365" s="37">
        <f>IF(Voorblad!$E$14=Rekenblad!$BL$2298,Rekenblad!BE2365,0)</f>
        <v>0</v>
      </c>
      <c r="BN2365" s="37">
        <f>IF(Voorblad!$E$14=Rekenblad!$BL$2298,Rekenblad!BF2365,0)</f>
        <v>0</v>
      </c>
      <c r="BO2365" s="37">
        <f>IF(Voorblad!$E$14=Rekenblad!$BL$2298,Rekenblad!BG2365,0)</f>
        <v>0</v>
      </c>
      <c r="BP2365" s="37">
        <f>IF(Voorblad!$E$14=Rekenblad!$BL$2298,Rekenblad!BH2365,0)</f>
        <v>0</v>
      </c>
      <c r="BQ2365" s="37">
        <f>IF(Voorblad!$E$14=Rekenblad!$BL$2298,Rekenblad!BI2365,0)</f>
        <v>0</v>
      </c>
    </row>
    <row r="2366" spans="2:69" x14ac:dyDescent="0.25">
      <c r="B2366">
        <f>'Data TREND'!$CO$213</f>
        <v>76</v>
      </c>
      <c r="C2366" s="37">
        <f>'Data TREND'!CQ357</f>
        <v>491.0240389893986</v>
      </c>
      <c r="D2366" s="37">
        <f>'Data TREND'!CR357</f>
        <v>183.20431771440394</v>
      </c>
      <c r="E2366" s="37">
        <f>'Data TREND'!CS357</f>
        <v>336.50202654208204</v>
      </c>
      <c r="F2366" s="37">
        <f>'Data TREND'!CT357</f>
        <v>1010.8186070069758</v>
      </c>
      <c r="G2366" s="37">
        <f>'Data TREND'!CU357</f>
        <v>35.054993777328875</v>
      </c>
      <c r="H2366" s="37">
        <f>'Data TREND'!CV357</f>
        <v>14.306290342002324</v>
      </c>
      <c r="J2366" s="37">
        <f t="shared" si="1647"/>
        <v>491.0240389893986</v>
      </c>
      <c r="K2366" s="37">
        <f t="shared" si="1648"/>
        <v>183.20431771440394</v>
      </c>
      <c r="L2366" s="37">
        <f t="shared" si="1649"/>
        <v>336.50202654208204</v>
      </c>
      <c r="M2366" s="37">
        <f t="shared" si="1650"/>
        <v>1010.8186070069758</v>
      </c>
      <c r="N2366" s="37">
        <f t="shared" si="1651"/>
        <v>35.054993777328875</v>
      </c>
      <c r="O2366" s="37">
        <f t="shared" si="1652"/>
        <v>14.306290342002324</v>
      </c>
      <c r="Q2366">
        <f>'Data TREND'!$CO$213</f>
        <v>76</v>
      </c>
      <c r="R2366" s="37">
        <f>'Data TREND'!CX357</f>
        <v>583.77219835320511</v>
      </c>
      <c r="S2366" s="37">
        <f>'Data TREND'!CY357</f>
        <v>229.45336386523579</v>
      </c>
      <c r="T2366" s="37">
        <f>'Data TREND'!CZ357</f>
        <v>336.19226640768261</v>
      </c>
      <c r="U2366" s="37">
        <f>'Data TREND'!DA357</f>
        <v>1149.4712568132641</v>
      </c>
      <c r="V2366" s="37">
        <f>'Data TREND'!DB357</f>
        <v>40.177384755798229</v>
      </c>
      <c r="W2366" s="37">
        <f>'Data TREND'!DC357</f>
        <v>16.345713304236391</v>
      </c>
      <c r="Y2366" s="37">
        <f t="shared" si="1653"/>
        <v>0</v>
      </c>
      <c r="Z2366" s="37">
        <f t="shared" si="1654"/>
        <v>0</v>
      </c>
      <c r="AA2366" s="37">
        <f t="shared" si="1655"/>
        <v>0</v>
      </c>
      <c r="AB2366" s="37">
        <f t="shared" si="1656"/>
        <v>0</v>
      </c>
      <c r="AC2366" s="37">
        <f t="shared" si="1657"/>
        <v>0</v>
      </c>
      <c r="AD2366" s="37">
        <f t="shared" si="1658"/>
        <v>0</v>
      </c>
      <c r="AF2366">
        <f>'Data TREND'!$CO$213</f>
        <v>76</v>
      </c>
      <c r="AG2366" s="37">
        <f>'Data TREND'!DE357</f>
        <v>675.1594799350421</v>
      </c>
      <c r="AH2366" s="37">
        <f>'Data TREND'!DF357</f>
        <v>235.36908549298533</v>
      </c>
      <c r="AI2366" s="37">
        <f>'Data TREND'!DG357</f>
        <v>336.68385603977839</v>
      </c>
      <c r="AJ2366" s="37">
        <f>'Data TREND'!DH357</f>
        <v>1247.3108902607864</v>
      </c>
      <c r="AK2366" s="37">
        <f>'Data TREND'!DI357</f>
        <v>43.498649345832604</v>
      </c>
      <c r="AL2366" s="37">
        <f>'Data TREND'!DJ357</f>
        <v>17.701072147887139</v>
      </c>
      <c r="AN2366" s="37">
        <f t="shared" si="1659"/>
        <v>0</v>
      </c>
      <c r="AO2366" s="37">
        <f t="shared" si="1660"/>
        <v>0</v>
      </c>
      <c r="AP2366" s="37">
        <f t="shared" si="1661"/>
        <v>0</v>
      </c>
      <c r="AQ2366" s="37">
        <f t="shared" si="1662"/>
        <v>0</v>
      </c>
      <c r="AR2366" s="37">
        <f t="shared" si="1663"/>
        <v>0</v>
      </c>
      <c r="AS2366" s="37">
        <f t="shared" si="1664"/>
        <v>0</v>
      </c>
      <c r="AU2366">
        <v>76</v>
      </c>
      <c r="AV2366" s="37">
        <f t="shared" si="1665"/>
        <v>491.0240389893986</v>
      </c>
      <c r="AW2366" s="37">
        <f t="shared" si="1666"/>
        <v>183.20431771440394</v>
      </c>
      <c r="AX2366" s="37">
        <f t="shared" si="1667"/>
        <v>336.50202654208204</v>
      </c>
      <c r="AY2366" s="37">
        <f t="shared" si="1668"/>
        <v>1010.8186070069758</v>
      </c>
      <c r="AZ2366" s="37">
        <f t="shared" si="1669"/>
        <v>35.054993777328875</v>
      </c>
      <c r="BA2366" s="37">
        <f t="shared" si="1670"/>
        <v>14.306290342002324</v>
      </c>
      <c r="BC2366">
        <v>76</v>
      </c>
      <c r="BD2366" s="37">
        <f>IF(Voorblad!$E$10=Rekenblad!BC2366,Rekenblad!AV2366,0)</f>
        <v>0</v>
      </c>
      <c r="BE2366" s="37">
        <f>IF(Voorblad!$E$10=Rekenblad!BC2366,Rekenblad!AW2366,0)</f>
        <v>0</v>
      </c>
      <c r="BF2366" s="37">
        <f>IF(Voorblad!$E$10=Rekenblad!BC2366,Rekenblad!AX2366,0)</f>
        <v>0</v>
      </c>
      <c r="BG2366" s="62">
        <f>IF(Voorblad!$E$10=Rekenblad!BC2366,Rekenblad!AY2366,0)</f>
        <v>0</v>
      </c>
      <c r="BH2366" s="37">
        <f>IF(Voorblad!$E$10=Rekenblad!BC2366,Rekenblad!AZ2366,0)</f>
        <v>0</v>
      </c>
      <c r="BI2366" s="37">
        <f>IF(Voorblad!$E$10=Rekenblad!BC2366,Rekenblad!BA2366,0)</f>
        <v>0</v>
      </c>
      <c r="BK2366">
        <v>76</v>
      </c>
      <c r="BL2366" s="37">
        <f>IF(Voorblad!$E$14=Rekenblad!$BL$2298,Rekenblad!BD2366,0)</f>
        <v>0</v>
      </c>
      <c r="BM2366" s="37">
        <f>IF(Voorblad!$E$14=Rekenblad!$BL$2298,Rekenblad!BE2366,0)</f>
        <v>0</v>
      </c>
      <c r="BN2366" s="37">
        <f>IF(Voorblad!$E$14=Rekenblad!$BL$2298,Rekenblad!BF2366,0)</f>
        <v>0</v>
      </c>
      <c r="BO2366" s="37">
        <f>IF(Voorblad!$E$14=Rekenblad!$BL$2298,Rekenblad!BG2366,0)</f>
        <v>0</v>
      </c>
      <c r="BP2366" s="37">
        <f>IF(Voorblad!$E$14=Rekenblad!$BL$2298,Rekenblad!BH2366,0)</f>
        <v>0</v>
      </c>
      <c r="BQ2366" s="37">
        <f>IF(Voorblad!$E$14=Rekenblad!$BL$2298,Rekenblad!BI2366,0)</f>
        <v>0</v>
      </c>
    </row>
    <row r="2367" spans="2:69" x14ac:dyDescent="0.25">
      <c r="B2367">
        <f>'Data TREND'!$CO$214</f>
        <v>77</v>
      </c>
      <c r="C2367" s="37">
        <f>'Data TREND'!CQ358</f>
        <v>496.38885367776317</v>
      </c>
      <c r="D2367" s="37">
        <f>'Data TREND'!CR358</f>
        <v>185.27442364022301</v>
      </c>
      <c r="E2367" s="37">
        <f>'Data TREND'!CS358</f>
        <v>340.91527611308607</v>
      </c>
      <c r="F2367" s="37">
        <f>'Data TREND'!CT358</f>
        <v>1022.6679921531312</v>
      </c>
      <c r="G2367" s="37">
        <f>'Data TREND'!CU358</f>
        <v>34.886378534789202</v>
      </c>
      <c r="H2367" s="37">
        <f>'Data TREND'!CV358</f>
        <v>14.241054320842911</v>
      </c>
      <c r="J2367" s="37">
        <f t="shared" si="1647"/>
        <v>496.38885367776317</v>
      </c>
      <c r="K2367" s="37">
        <f t="shared" si="1648"/>
        <v>185.27442364022301</v>
      </c>
      <c r="L2367" s="37">
        <f t="shared" si="1649"/>
        <v>340.91527611308607</v>
      </c>
      <c r="M2367" s="37">
        <f t="shared" si="1650"/>
        <v>1022.6679921531312</v>
      </c>
      <c r="N2367" s="37">
        <f t="shared" si="1651"/>
        <v>34.886378534789202</v>
      </c>
      <c r="O2367" s="37">
        <f t="shared" si="1652"/>
        <v>14.241054320842911</v>
      </c>
      <c r="Q2367">
        <f>'Data TREND'!$CO$214</f>
        <v>77</v>
      </c>
      <c r="R2367" s="37">
        <f>'Data TREND'!CX358</f>
        <v>590.03118112096934</v>
      </c>
      <c r="S2367" s="37">
        <f>'Data TREND'!CY358</f>
        <v>231.91940276933801</v>
      </c>
      <c r="T2367" s="37">
        <f>'Data TREND'!CZ358</f>
        <v>340.61594307738829</v>
      </c>
      <c r="U2367" s="37">
        <f>'Data TREND'!DA358</f>
        <v>1162.6169453275022</v>
      </c>
      <c r="V2367" s="37">
        <f>'Data TREND'!DB358</f>
        <v>39.922011549218922</v>
      </c>
      <c r="W2367" s="37">
        <f>'Data TREND'!DC358</f>
        <v>16.239348578680584</v>
      </c>
      <c r="Y2367" s="37">
        <f t="shared" si="1653"/>
        <v>0</v>
      </c>
      <c r="Z2367" s="37">
        <f t="shared" si="1654"/>
        <v>0</v>
      </c>
      <c r="AA2367" s="37">
        <f t="shared" si="1655"/>
        <v>0</v>
      </c>
      <c r="AB2367" s="37">
        <f t="shared" si="1656"/>
        <v>0</v>
      </c>
      <c r="AC2367" s="37">
        <f t="shared" si="1657"/>
        <v>0</v>
      </c>
      <c r="AD2367" s="37">
        <f t="shared" si="1658"/>
        <v>0</v>
      </c>
      <c r="AF2367">
        <f>'Data TREND'!$CO$214</f>
        <v>77</v>
      </c>
      <c r="AG2367" s="37">
        <f>'Data TREND'!DE358</f>
        <v>682.25442886119504</v>
      </c>
      <c r="AH2367" s="37">
        <f>'Data TREND'!DF358</f>
        <v>237.87626050870159</v>
      </c>
      <c r="AI2367" s="37">
        <f>'Data TREND'!DG358</f>
        <v>341.06397133902419</v>
      </c>
      <c r="AJ2367" s="37">
        <f>'Data TREND'!DH358</f>
        <v>1261.2897567084542</v>
      </c>
      <c r="AK2367" s="37">
        <f>'Data TREND'!DI358</f>
        <v>43.131603979509222</v>
      </c>
      <c r="AL2367" s="37">
        <f>'Data TREND'!DJ358</f>
        <v>17.545317807567955</v>
      </c>
      <c r="AN2367" s="37">
        <f t="shared" si="1659"/>
        <v>0</v>
      </c>
      <c r="AO2367" s="37">
        <f t="shared" si="1660"/>
        <v>0</v>
      </c>
      <c r="AP2367" s="37">
        <f t="shared" si="1661"/>
        <v>0</v>
      </c>
      <c r="AQ2367" s="37">
        <f t="shared" si="1662"/>
        <v>0</v>
      </c>
      <c r="AR2367" s="37">
        <f t="shared" si="1663"/>
        <v>0</v>
      </c>
      <c r="AS2367" s="37">
        <f t="shared" si="1664"/>
        <v>0</v>
      </c>
      <c r="AU2367">
        <v>77</v>
      </c>
      <c r="AV2367" s="37">
        <f t="shared" si="1665"/>
        <v>496.38885367776317</v>
      </c>
      <c r="AW2367" s="37">
        <f t="shared" si="1666"/>
        <v>185.27442364022301</v>
      </c>
      <c r="AX2367" s="37">
        <f t="shared" si="1667"/>
        <v>340.91527611308607</v>
      </c>
      <c r="AY2367" s="37">
        <f t="shared" si="1668"/>
        <v>1022.6679921531312</v>
      </c>
      <c r="AZ2367" s="37">
        <f t="shared" si="1669"/>
        <v>34.886378534789202</v>
      </c>
      <c r="BA2367" s="37">
        <f t="shared" si="1670"/>
        <v>14.241054320842911</v>
      </c>
      <c r="BC2367">
        <v>77</v>
      </c>
      <c r="BD2367" s="37">
        <f>IF(Voorblad!$E$10=Rekenblad!BC2367,Rekenblad!AV2367,0)</f>
        <v>0</v>
      </c>
      <c r="BE2367" s="37">
        <f>IF(Voorblad!$E$10=Rekenblad!BC2367,Rekenblad!AW2367,0)</f>
        <v>0</v>
      </c>
      <c r="BF2367" s="37">
        <f>IF(Voorblad!$E$10=Rekenblad!BC2367,Rekenblad!AX2367,0)</f>
        <v>0</v>
      </c>
      <c r="BG2367" s="62">
        <f>IF(Voorblad!$E$10=Rekenblad!BC2367,Rekenblad!AY2367,0)</f>
        <v>0</v>
      </c>
      <c r="BH2367" s="37">
        <f>IF(Voorblad!$E$10=Rekenblad!BC2367,Rekenblad!AZ2367,0)</f>
        <v>0</v>
      </c>
      <c r="BI2367" s="37">
        <f>IF(Voorblad!$E$10=Rekenblad!BC2367,Rekenblad!BA2367,0)</f>
        <v>0</v>
      </c>
      <c r="BK2367">
        <v>77</v>
      </c>
      <c r="BL2367" s="37">
        <f>IF(Voorblad!$E$14=Rekenblad!$BL$2298,Rekenblad!BD2367,0)</f>
        <v>0</v>
      </c>
      <c r="BM2367" s="37">
        <f>IF(Voorblad!$E$14=Rekenblad!$BL$2298,Rekenblad!BE2367,0)</f>
        <v>0</v>
      </c>
      <c r="BN2367" s="37">
        <f>IF(Voorblad!$E$14=Rekenblad!$BL$2298,Rekenblad!BF2367,0)</f>
        <v>0</v>
      </c>
      <c r="BO2367" s="37">
        <f>IF(Voorblad!$E$14=Rekenblad!$BL$2298,Rekenblad!BG2367,0)</f>
        <v>0</v>
      </c>
      <c r="BP2367" s="37">
        <f>IF(Voorblad!$E$14=Rekenblad!$BL$2298,Rekenblad!BH2367,0)</f>
        <v>0</v>
      </c>
      <c r="BQ2367" s="37">
        <f>IF(Voorblad!$E$14=Rekenblad!$BL$2298,Rekenblad!BI2367,0)</f>
        <v>0</v>
      </c>
    </row>
    <row r="2368" spans="2:69" x14ac:dyDescent="0.25">
      <c r="B2368">
        <f>'Data TREND'!$CO$215</f>
        <v>78</v>
      </c>
      <c r="C2368" s="37">
        <f>'Data TREND'!CQ359</f>
        <v>501.75366836612773</v>
      </c>
      <c r="D2368" s="37">
        <f>'Data TREND'!CR359</f>
        <v>187.34452956604207</v>
      </c>
      <c r="E2368" s="37">
        <f>'Data TREND'!CS359</f>
        <v>345.3285256840901</v>
      </c>
      <c r="F2368" s="37">
        <f>'Data TREND'!CT359</f>
        <v>1034.5173772992866</v>
      </c>
      <c r="G2368" s="37">
        <f>'Data TREND'!CU359</f>
        <v>34.717763292249536</v>
      </c>
      <c r="H2368" s="37">
        <f>'Data TREND'!CV359</f>
        <v>14.175818299683499</v>
      </c>
      <c r="J2368" s="37">
        <f t="shared" si="1647"/>
        <v>501.75366836612773</v>
      </c>
      <c r="K2368" s="37">
        <f t="shared" si="1648"/>
        <v>187.34452956604207</v>
      </c>
      <c r="L2368" s="37">
        <f t="shared" si="1649"/>
        <v>345.3285256840901</v>
      </c>
      <c r="M2368" s="37">
        <f t="shared" si="1650"/>
        <v>1034.5173772992866</v>
      </c>
      <c r="N2368" s="37">
        <f t="shared" si="1651"/>
        <v>34.717763292249536</v>
      </c>
      <c r="O2368" s="37">
        <f t="shared" si="1652"/>
        <v>14.175818299683499</v>
      </c>
      <c r="Q2368">
        <f>'Data TREND'!$CO$215</f>
        <v>78</v>
      </c>
      <c r="R2368" s="37">
        <f>'Data TREND'!CX359</f>
        <v>596.29016388873356</v>
      </c>
      <c r="S2368" s="37">
        <f>'Data TREND'!CY359</f>
        <v>234.38544167344025</v>
      </c>
      <c r="T2368" s="37">
        <f>'Data TREND'!CZ359</f>
        <v>345.03961974709398</v>
      </c>
      <c r="U2368" s="37">
        <f>'Data TREND'!DA359</f>
        <v>1175.7626338417404</v>
      </c>
      <c r="V2368" s="37">
        <f>'Data TREND'!DB359</f>
        <v>39.666638342639615</v>
      </c>
      <c r="W2368" s="37">
        <f>'Data TREND'!DC359</f>
        <v>16.132983853124777</v>
      </c>
      <c r="Y2368" s="37">
        <f t="shared" si="1653"/>
        <v>0</v>
      </c>
      <c r="Z2368" s="37">
        <f t="shared" si="1654"/>
        <v>0</v>
      </c>
      <c r="AA2368" s="37">
        <f t="shared" si="1655"/>
        <v>0</v>
      </c>
      <c r="AB2368" s="37">
        <f t="shared" si="1656"/>
        <v>0</v>
      </c>
      <c r="AC2368" s="37">
        <f t="shared" si="1657"/>
        <v>0</v>
      </c>
      <c r="AD2368" s="37">
        <f t="shared" si="1658"/>
        <v>0</v>
      </c>
      <c r="AF2368">
        <f>'Data TREND'!$CO$215</f>
        <v>78</v>
      </c>
      <c r="AG2368" s="37">
        <f>'Data TREND'!DE359</f>
        <v>689.34937778734798</v>
      </c>
      <c r="AH2368" s="37">
        <f>'Data TREND'!DF359</f>
        <v>240.38343552441785</v>
      </c>
      <c r="AI2368" s="37">
        <f>'Data TREND'!DG359</f>
        <v>345.44408663826994</v>
      </c>
      <c r="AJ2368" s="37">
        <f>'Data TREND'!DH359</f>
        <v>1275.2686231561224</v>
      </c>
      <c r="AK2368" s="37">
        <f>'Data TREND'!DI359</f>
        <v>42.764558613185848</v>
      </c>
      <c r="AL2368" s="37">
        <f>'Data TREND'!DJ359</f>
        <v>17.389563467248777</v>
      </c>
      <c r="AN2368" s="37">
        <f t="shared" si="1659"/>
        <v>0</v>
      </c>
      <c r="AO2368" s="37">
        <f t="shared" si="1660"/>
        <v>0</v>
      </c>
      <c r="AP2368" s="37">
        <f t="shared" si="1661"/>
        <v>0</v>
      </c>
      <c r="AQ2368" s="37">
        <f t="shared" si="1662"/>
        <v>0</v>
      </c>
      <c r="AR2368" s="37">
        <f t="shared" si="1663"/>
        <v>0</v>
      </c>
      <c r="AS2368" s="37">
        <f t="shared" si="1664"/>
        <v>0</v>
      </c>
      <c r="AU2368">
        <v>78</v>
      </c>
      <c r="AV2368" s="37">
        <f t="shared" si="1665"/>
        <v>501.75366836612773</v>
      </c>
      <c r="AW2368" s="37">
        <f t="shared" si="1666"/>
        <v>187.34452956604207</v>
      </c>
      <c r="AX2368" s="37">
        <f t="shared" si="1667"/>
        <v>345.3285256840901</v>
      </c>
      <c r="AY2368" s="37">
        <f t="shared" si="1668"/>
        <v>1034.5173772992866</v>
      </c>
      <c r="AZ2368" s="37">
        <f t="shared" si="1669"/>
        <v>34.717763292249536</v>
      </c>
      <c r="BA2368" s="37">
        <f t="shared" si="1670"/>
        <v>14.175818299683499</v>
      </c>
      <c r="BC2368">
        <v>78</v>
      </c>
      <c r="BD2368" s="37">
        <f>IF(Voorblad!$E$10=Rekenblad!BC2368,Rekenblad!AV2368,0)</f>
        <v>0</v>
      </c>
      <c r="BE2368" s="37">
        <f>IF(Voorblad!$E$10=Rekenblad!BC2368,Rekenblad!AW2368,0)</f>
        <v>0</v>
      </c>
      <c r="BF2368" s="37">
        <f>IF(Voorblad!$E$10=Rekenblad!BC2368,Rekenblad!AX2368,0)</f>
        <v>0</v>
      </c>
      <c r="BG2368" s="62">
        <f>IF(Voorblad!$E$10=Rekenblad!BC2368,Rekenblad!AY2368,0)</f>
        <v>0</v>
      </c>
      <c r="BH2368" s="37">
        <f>IF(Voorblad!$E$10=Rekenblad!BC2368,Rekenblad!AZ2368,0)</f>
        <v>0</v>
      </c>
      <c r="BI2368" s="37">
        <f>IF(Voorblad!$E$10=Rekenblad!BC2368,Rekenblad!BA2368,0)</f>
        <v>0</v>
      </c>
      <c r="BK2368">
        <v>78</v>
      </c>
      <c r="BL2368" s="37">
        <f>IF(Voorblad!$E$14=Rekenblad!$BL$2298,Rekenblad!BD2368,0)</f>
        <v>0</v>
      </c>
      <c r="BM2368" s="37">
        <f>IF(Voorblad!$E$14=Rekenblad!$BL$2298,Rekenblad!BE2368,0)</f>
        <v>0</v>
      </c>
      <c r="BN2368" s="37">
        <f>IF(Voorblad!$E$14=Rekenblad!$BL$2298,Rekenblad!BF2368,0)</f>
        <v>0</v>
      </c>
      <c r="BO2368" s="37">
        <f>IF(Voorblad!$E$14=Rekenblad!$BL$2298,Rekenblad!BG2368,0)</f>
        <v>0</v>
      </c>
      <c r="BP2368" s="37">
        <f>IF(Voorblad!$E$14=Rekenblad!$BL$2298,Rekenblad!BH2368,0)</f>
        <v>0</v>
      </c>
      <c r="BQ2368" s="37">
        <f>IF(Voorblad!$E$14=Rekenblad!$BL$2298,Rekenblad!BI2368,0)</f>
        <v>0</v>
      </c>
    </row>
    <row r="2369" spans="2:69" x14ac:dyDescent="0.25">
      <c r="B2369">
        <f>'Data TREND'!$CO$216</f>
        <v>79</v>
      </c>
      <c r="C2369" s="37">
        <f>'Data TREND'!CQ360</f>
        <v>507.11848305449229</v>
      </c>
      <c r="D2369" s="37">
        <f>'Data TREND'!CR360</f>
        <v>189.41463549186113</v>
      </c>
      <c r="E2369" s="37">
        <f>'Data TREND'!CS360</f>
        <v>349.74177525509401</v>
      </c>
      <c r="F2369" s="37">
        <f>'Data TREND'!CT360</f>
        <v>1046.366762445442</v>
      </c>
      <c r="G2369" s="37">
        <f>'Data TREND'!CU360</f>
        <v>34.549148049709871</v>
      </c>
      <c r="H2369" s="37">
        <f>'Data TREND'!CV360</f>
        <v>14.110582278524085</v>
      </c>
      <c r="J2369" s="37">
        <f t="shared" si="1647"/>
        <v>507.11848305449229</v>
      </c>
      <c r="K2369" s="37">
        <f t="shared" si="1648"/>
        <v>189.41463549186113</v>
      </c>
      <c r="L2369" s="37">
        <f t="shared" si="1649"/>
        <v>349.74177525509401</v>
      </c>
      <c r="M2369" s="37">
        <f t="shared" si="1650"/>
        <v>1046.366762445442</v>
      </c>
      <c r="N2369" s="37">
        <f t="shared" si="1651"/>
        <v>34.549148049709871</v>
      </c>
      <c r="O2369" s="37">
        <f t="shared" si="1652"/>
        <v>14.110582278524085</v>
      </c>
      <c r="Q2369">
        <f>'Data TREND'!$CO$216</f>
        <v>79</v>
      </c>
      <c r="R2369" s="37">
        <f>'Data TREND'!CX360</f>
        <v>602.5491466564979</v>
      </c>
      <c r="S2369" s="37">
        <f>'Data TREND'!CY360</f>
        <v>236.85148057754247</v>
      </c>
      <c r="T2369" s="37">
        <f>'Data TREND'!CZ360</f>
        <v>349.46329641679966</v>
      </c>
      <c r="U2369" s="37">
        <f>'Data TREND'!DA360</f>
        <v>1188.9083223559787</v>
      </c>
      <c r="V2369" s="37">
        <f>'Data TREND'!DB360</f>
        <v>39.411265136060308</v>
      </c>
      <c r="W2369" s="37">
        <f>'Data TREND'!DC360</f>
        <v>16.026619127568971</v>
      </c>
      <c r="Y2369" s="37">
        <f t="shared" si="1653"/>
        <v>0</v>
      </c>
      <c r="Z2369" s="37">
        <f t="shared" si="1654"/>
        <v>0</v>
      </c>
      <c r="AA2369" s="37">
        <f t="shared" si="1655"/>
        <v>0</v>
      </c>
      <c r="AB2369" s="37">
        <f t="shared" si="1656"/>
        <v>0</v>
      </c>
      <c r="AC2369" s="37">
        <f t="shared" si="1657"/>
        <v>0</v>
      </c>
      <c r="AD2369" s="37">
        <f t="shared" si="1658"/>
        <v>0</v>
      </c>
      <c r="AF2369">
        <f>'Data TREND'!$CO$216</f>
        <v>79</v>
      </c>
      <c r="AG2369" s="37">
        <f>'Data TREND'!DE360</f>
        <v>696.44432671350069</v>
      </c>
      <c r="AH2369" s="37">
        <f>'Data TREND'!DF360</f>
        <v>242.89061054013411</v>
      </c>
      <c r="AI2369" s="37">
        <f>'Data TREND'!DG360</f>
        <v>349.82420193751574</v>
      </c>
      <c r="AJ2369" s="37">
        <f>'Data TREND'!DH360</f>
        <v>1289.2474896037902</v>
      </c>
      <c r="AK2369" s="37">
        <f>'Data TREND'!DI360</f>
        <v>42.397513246862474</v>
      </c>
      <c r="AL2369" s="37">
        <f>'Data TREND'!DJ360</f>
        <v>17.233809126929593</v>
      </c>
      <c r="AN2369" s="37">
        <f t="shared" si="1659"/>
        <v>0</v>
      </c>
      <c r="AO2369" s="37">
        <f t="shared" si="1660"/>
        <v>0</v>
      </c>
      <c r="AP2369" s="37">
        <f t="shared" si="1661"/>
        <v>0</v>
      </c>
      <c r="AQ2369" s="37">
        <f t="shared" si="1662"/>
        <v>0</v>
      </c>
      <c r="AR2369" s="37">
        <f t="shared" si="1663"/>
        <v>0</v>
      </c>
      <c r="AS2369" s="37">
        <f t="shared" si="1664"/>
        <v>0</v>
      </c>
      <c r="AU2369">
        <v>79</v>
      </c>
      <c r="AV2369" s="37">
        <f t="shared" si="1665"/>
        <v>507.11848305449229</v>
      </c>
      <c r="AW2369" s="37">
        <f t="shared" si="1666"/>
        <v>189.41463549186113</v>
      </c>
      <c r="AX2369" s="37">
        <f t="shared" si="1667"/>
        <v>349.74177525509401</v>
      </c>
      <c r="AY2369" s="37">
        <f t="shared" si="1668"/>
        <v>1046.366762445442</v>
      </c>
      <c r="AZ2369" s="37">
        <f t="shared" si="1669"/>
        <v>34.549148049709871</v>
      </c>
      <c r="BA2369" s="37">
        <f t="shared" si="1670"/>
        <v>14.110582278524085</v>
      </c>
      <c r="BC2369">
        <v>79</v>
      </c>
      <c r="BD2369" s="37">
        <f>IF(Voorblad!$E$10=Rekenblad!BC2369,Rekenblad!AV2369,0)</f>
        <v>0</v>
      </c>
      <c r="BE2369" s="37">
        <f>IF(Voorblad!$E$10=Rekenblad!BC2369,Rekenblad!AW2369,0)</f>
        <v>0</v>
      </c>
      <c r="BF2369" s="37">
        <f>IF(Voorblad!$E$10=Rekenblad!BC2369,Rekenblad!AX2369,0)</f>
        <v>0</v>
      </c>
      <c r="BG2369" s="62">
        <f>IF(Voorblad!$E$10=Rekenblad!BC2369,Rekenblad!AY2369,0)</f>
        <v>0</v>
      </c>
      <c r="BH2369" s="37">
        <f>IF(Voorblad!$E$10=Rekenblad!BC2369,Rekenblad!AZ2369,0)</f>
        <v>0</v>
      </c>
      <c r="BI2369" s="37">
        <f>IF(Voorblad!$E$10=Rekenblad!BC2369,Rekenblad!BA2369,0)</f>
        <v>0</v>
      </c>
      <c r="BK2369">
        <v>79</v>
      </c>
      <c r="BL2369" s="37">
        <f>IF(Voorblad!$E$14=Rekenblad!$BL$2298,Rekenblad!BD2369,0)</f>
        <v>0</v>
      </c>
      <c r="BM2369" s="37">
        <f>IF(Voorblad!$E$14=Rekenblad!$BL$2298,Rekenblad!BE2369,0)</f>
        <v>0</v>
      </c>
      <c r="BN2369" s="37">
        <f>IF(Voorblad!$E$14=Rekenblad!$BL$2298,Rekenblad!BF2369,0)</f>
        <v>0</v>
      </c>
      <c r="BO2369" s="37">
        <f>IF(Voorblad!$E$14=Rekenblad!$BL$2298,Rekenblad!BG2369,0)</f>
        <v>0</v>
      </c>
      <c r="BP2369" s="37">
        <f>IF(Voorblad!$E$14=Rekenblad!$BL$2298,Rekenblad!BH2369,0)</f>
        <v>0</v>
      </c>
      <c r="BQ2369" s="37">
        <f>IF(Voorblad!$E$14=Rekenblad!$BL$2298,Rekenblad!BI2369,0)</f>
        <v>0</v>
      </c>
    </row>
    <row r="2370" spans="2:69" x14ac:dyDescent="0.25">
      <c r="B2370">
        <f>'Data TREND'!$CO$217</f>
        <v>80</v>
      </c>
      <c r="C2370" s="37">
        <f>'Data TREND'!CQ361</f>
        <v>512.48329774285685</v>
      </c>
      <c r="D2370" s="37">
        <f>'Data TREND'!CR361</f>
        <v>191.4847414176802</v>
      </c>
      <c r="E2370" s="37">
        <f>'Data TREND'!CS361</f>
        <v>354.15502482609804</v>
      </c>
      <c r="F2370" s="37">
        <f>'Data TREND'!CT361</f>
        <v>1058.2161475915975</v>
      </c>
      <c r="G2370" s="37">
        <f>'Data TREND'!CU361</f>
        <v>34.380532807170198</v>
      </c>
      <c r="H2370" s="37">
        <f>'Data TREND'!CV361</f>
        <v>14.045346257364672</v>
      </c>
      <c r="J2370" s="37">
        <f t="shared" si="1647"/>
        <v>512.48329774285685</v>
      </c>
      <c r="K2370" s="37">
        <f t="shared" si="1648"/>
        <v>191.4847414176802</v>
      </c>
      <c r="L2370" s="37">
        <f t="shared" si="1649"/>
        <v>354.15502482609804</v>
      </c>
      <c r="M2370" s="37">
        <f t="shared" si="1650"/>
        <v>1058.2161475915975</v>
      </c>
      <c r="N2370" s="37">
        <f t="shared" si="1651"/>
        <v>34.380532807170198</v>
      </c>
      <c r="O2370" s="37">
        <f t="shared" si="1652"/>
        <v>14.045346257364672</v>
      </c>
      <c r="Q2370">
        <f>'Data TREND'!$CO$217</f>
        <v>80</v>
      </c>
      <c r="R2370" s="37">
        <f>'Data TREND'!CX361</f>
        <v>608.80812942426223</v>
      </c>
      <c r="S2370" s="37">
        <f>'Data TREND'!CY361</f>
        <v>239.31751948164469</v>
      </c>
      <c r="T2370" s="37">
        <f>'Data TREND'!CZ361</f>
        <v>353.88697308650535</v>
      </c>
      <c r="U2370" s="37">
        <f>'Data TREND'!DA361</f>
        <v>1202.0540108702171</v>
      </c>
      <c r="V2370" s="37">
        <f>'Data TREND'!DB361</f>
        <v>39.155891929481001</v>
      </c>
      <c r="W2370" s="37">
        <f>'Data TREND'!DC361</f>
        <v>15.920254402013164</v>
      </c>
      <c r="Y2370" s="37">
        <f t="shared" si="1653"/>
        <v>0</v>
      </c>
      <c r="Z2370" s="37">
        <f t="shared" si="1654"/>
        <v>0</v>
      </c>
      <c r="AA2370" s="37">
        <f t="shared" si="1655"/>
        <v>0</v>
      </c>
      <c r="AB2370" s="37">
        <f t="shared" si="1656"/>
        <v>0</v>
      </c>
      <c r="AC2370" s="37">
        <f t="shared" si="1657"/>
        <v>0</v>
      </c>
      <c r="AD2370" s="37">
        <f t="shared" si="1658"/>
        <v>0</v>
      </c>
      <c r="AF2370">
        <f>'Data TREND'!$CO$217</f>
        <v>80</v>
      </c>
      <c r="AG2370" s="37">
        <f>'Data TREND'!DE361</f>
        <v>703.53927563965362</v>
      </c>
      <c r="AH2370" s="37">
        <f>'Data TREND'!DF361</f>
        <v>245.39778555585036</v>
      </c>
      <c r="AI2370" s="37">
        <f>'Data TREND'!DG361</f>
        <v>354.20431723676148</v>
      </c>
      <c r="AJ2370" s="37">
        <f>'Data TREND'!DH361</f>
        <v>1303.2263560514584</v>
      </c>
      <c r="AK2370" s="37">
        <f>'Data TREND'!DI361</f>
        <v>42.030467880539092</v>
      </c>
      <c r="AL2370" s="37">
        <f>'Data TREND'!DJ361</f>
        <v>17.078054786610416</v>
      </c>
      <c r="AN2370" s="37">
        <f t="shared" si="1659"/>
        <v>0</v>
      </c>
      <c r="AO2370" s="37">
        <f t="shared" si="1660"/>
        <v>0</v>
      </c>
      <c r="AP2370" s="37">
        <f t="shared" si="1661"/>
        <v>0</v>
      </c>
      <c r="AQ2370" s="37">
        <f t="shared" si="1662"/>
        <v>0</v>
      </c>
      <c r="AR2370" s="37">
        <f t="shared" si="1663"/>
        <v>0</v>
      </c>
      <c r="AS2370" s="37">
        <f t="shared" si="1664"/>
        <v>0</v>
      </c>
      <c r="AU2370">
        <v>80</v>
      </c>
      <c r="AV2370" s="37">
        <f t="shared" si="1665"/>
        <v>512.48329774285685</v>
      </c>
      <c r="AW2370" s="37">
        <f t="shared" si="1666"/>
        <v>191.4847414176802</v>
      </c>
      <c r="AX2370" s="37">
        <f t="shared" si="1667"/>
        <v>354.15502482609804</v>
      </c>
      <c r="AY2370" s="37">
        <f t="shared" si="1668"/>
        <v>1058.2161475915975</v>
      </c>
      <c r="AZ2370" s="37">
        <f t="shared" si="1669"/>
        <v>34.380532807170198</v>
      </c>
      <c r="BA2370" s="37">
        <f t="shared" si="1670"/>
        <v>14.045346257364672</v>
      </c>
      <c r="BC2370">
        <v>80</v>
      </c>
      <c r="BD2370" s="37">
        <f>IF(Voorblad!$E$10=Rekenblad!BC2370,Rekenblad!AV2370,0)</f>
        <v>0</v>
      </c>
      <c r="BE2370" s="37">
        <f>IF(Voorblad!$E$10=Rekenblad!BC2370,Rekenblad!AW2370,0)</f>
        <v>0</v>
      </c>
      <c r="BF2370" s="37">
        <f>IF(Voorblad!$E$10=Rekenblad!BC2370,Rekenblad!AX2370,0)</f>
        <v>0</v>
      </c>
      <c r="BG2370" s="62">
        <f>IF(Voorblad!$E$10=Rekenblad!BC2370,Rekenblad!AY2370,0)</f>
        <v>0</v>
      </c>
      <c r="BH2370" s="37">
        <f>IF(Voorblad!$E$10=Rekenblad!BC2370,Rekenblad!AZ2370,0)</f>
        <v>0</v>
      </c>
      <c r="BI2370" s="37">
        <f>IF(Voorblad!$E$10=Rekenblad!BC2370,Rekenblad!BA2370,0)</f>
        <v>0</v>
      </c>
      <c r="BK2370">
        <v>80</v>
      </c>
      <c r="BL2370" s="37">
        <f>IF(Voorblad!$E$14=Rekenblad!$BL$2298,Rekenblad!BD2370,0)</f>
        <v>0</v>
      </c>
      <c r="BM2370" s="37">
        <f>IF(Voorblad!$E$14=Rekenblad!$BL$2298,Rekenblad!BE2370,0)</f>
        <v>0</v>
      </c>
      <c r="BN2370" s="37">
        <f>IF(Voorblad!$E$14=Rekenblad!$BL$2298,Rekenblad!BF2370,0)</f>
        <v>0</v>
      </c>
      <c r="BO2370" s="37">
        <f>IF(Voorblad!$E$14=Rekenblad!$BL$2298,Rekenblad!BG2370,0)</f>
        <v>0</v>
      </c>
      <c r="BP2370" s="37">
        <f>IF(Voorblad!$E$14=Rekenblad!$BL$2298,Rekenblad!BH2370,0)</f>
        <v>0</v>
      </c>
      <c r="BQ2370" s="37">
        <f>IF(Voorblad!$E$14=Rekenblad!$BL$2298,Rekenblad!BI2370,0)</f>
        <v>0</v>
      </c>
    </row>
    <row r="2371" spans="2:69" x14ac:dyDescent="0.25">
      <c r="B2371">
        <f>'Data TREND'!$CO$218</f>
        <v>81</v>
      </c>
      <c r="C2371" s="37">
        <f>'Data TREND'!CQ362</f>
        <v>517.84811243122135</v>
      </c>
      <c r="D2371" s="37">
        <f>'Data TREND'!CR362</f>
        <v>193.55484734349926</v>
      </c>
      <c r="E2371" s="37">
        <f>'Data TREND'!CS362</f>
        <v>358.56827439710207</v>
      </c>
      <c r="F2371" s="37">
        <f>'Data TREND'!CT362</f>
        <v>1070.0655327377531</v>
      </c>
      <c r="G2371" s="37">
        <f>'Data TREND'!CU362</f>
        <v>34.211917564630532</v>
      </c>
      <c r="H2371" s="37">
        <f>'Data TREND'!CV362</f>
        <v>13.98011023620526</v>
      </c>
      <c r="J2371" s="37">
        <f t="shared" si="1647"/>
        <v>517.84811243122135</v>
      </c>
      <c r="K2371" s="37">
        <f t="shared" si="1648"/>
        <v>193.55484734349926</v>
      </c>
      <c r="L2371" s="37">
        <f t="shared" si="1649"/>
        <v>358.56827439710207</v>
      </c>
      <c r="M2371" s="37">
        <f t="shared" si="1650"/>
        <v>1070.0655327377531</v>
      </c>
      <c r="N2371" s="37">
        <f t="shared" si="1651"/>
        <v>34.211917564630532</v>
      </c>
      <c r="O2371" s="37">
        <f t="shared" si="1652"/>
        <v>13.98011023620526</v>
      </c>
      <c r="Q2371">
        <f>'Data TREND'!$CO$218</f>
        <v>81</v>
      </c>
      <c r="R2371" s="37">
        <f>'Data TREND'!CX362</f>
        <v>615.06711219202657</v>
      </c>
      <c r="S2371" s="37">
        <f>'Data TREND'!CY362</f>
        <v>241.78355838574691</v>
      </c>
      <c r="T2371" s="37">
        <f>'Data TREND'!CZ362</f>
        <v>358.31064975621098</v>
      </c>
      <c r="U2371" s="37">
        <f>'Data TREND'!DA362</f>
        <v>1215.199699384455</v>
      </c>
      <c r="V2371" s="37">
        <f>'Data TREND'!DB362</f>
        <v>38.900518722901694</v>
      </c>
      <c r="W2371" s="37">
        <f>'Data TREND'!DC362</f>
        <v>15.813889676457357</v>
      </c>
      <c r="Y2371" s="37">
        <f t="shared" si="1653"/>
        <v>0</v>
      </c>
      <c r="Z2371" s="37">
        <f t="shared" si="1654"/>
        <v>0</v>
      </c>
      <c r="AA2371" s="37">
        <f t="shared" si="1655"/>
        <v>0</v>
      </c>
      <c r="AB2371" s="37">
        <f t="shared" si="1656"/>
        <v>0</v>
      </c>
      <c r="AC2371" s="37">
        <f t="shared" si="1657"/>
        <v>0</v>
      </c>
      <c r="AD2371" s="37">
        <f t="shared" si="1658"/>
        <v>0</v>
      </c>
      <c r="AF2371">
        <f>'Data TREND'!$CO$218</f>
        <v>81</v>
      </c>
      <c r="AG2371" s="37">
        <f>'Data TREND'!DE362</f>
        <v>710.63422456580656</v>
      </c>
      <c r="AH2371" s="37">
        <f>'Data TREND'!DF362</f>
        <v>247.90496057156668</v>
      </c>
      <c r="AI2371" s="37">
        <f>'Data TREND'!DG362</f>
        <v>358.58443253600728</v>
      </c>
      <c r="AJ2371" s="37">
        <f>'Data TREND'!DH362</f>
        <v>1317.2052224991262</v>
      </c>
      <c r="AK2371" s="37">
        <f>'Data TREND'!DI362</f>
        <v>41.663422514215711</v>
      </c>
      <c r="AL2371" s="37">
        <f>'Data TREND'!DJ362</f>
        <v>16.922300446291235</v>
      </c>
      <c r="AN2371" s="37">
        <f t="shared" si="1659"/>
        <v>0</v>
      </c>
      <c r="AO2371" s="37">
        <f t="shared" si="1660"/>
        <v>0</v>
      </c>
      <c r="AP2371" s="37">
        <f t="shared" si="1661"/>
        <v>0</v>
      </c>
      <c r="AQ2371" s="37">
        <f t="shared" si="1662"/>
        <v>0</v>
      </c>
      <c r="AR2371" s="37">
        <f t="shared" si="1663"/>
        <v>0</v>
      </c>
      <c r="AS2371" s="37">
        <f t="shared" si="1664"/>
        <v>0</v>
      </c>
      <c r="AU2371">
        <v>81</v>
      </c>
      <c r="AV2371" s="37">
        <f t="shared" si="1665"/>
        <v>517.84811243122135</v>
      </c>
      <c r="AW2371" s="37">
        <f t="shared" si="1666"/>
        <v>193.55484734349926</v>
      </c>
      <c r="AX2371" s="37">
        <f t="shared" si="1667"/>
        <v>358.56827439710207</v>
      </c>
      <c r="AY2371" s="37">
        <f t="shared" si="1668"/>
        <v>1070.0655327377531</v>
      </c>
      <c r="AZ2371" s="37">
        <f t="shared" si="1669"/>
        <v>34.211917564630532</v>
      </c>
      <c r="BA2371" s="37">
        <f t="shared" si="1670"/>
        <v>13.98011023620526</v>
      </c>
      <c r="BC2371">
        <v>81</v>
      </c>
      <c r="BD2371" s="37">
        <f>IF(Voorblad!$E$10=Rekenblad!BC2371,Rekenblad!AV2371,0)</f>
        <v>0</v>
      </c>
      <c r="BE2371" s="37">
        <f>IF(Voorblad!$E$10=Rekenblad!BC2371,Rekenblad!AW2371,0)</f>
        <v>0</v>
      </c>
      <c r="BF2371" s="37">
        <f>IF(Voorblad!$E$10=Rekenblad!BC2371,Rekenblad!AX2371,0)</f>
        <v>0</v>
      </c>
      <c r="BG2371" s="62">
        <f>IF(Voorblad!$E$10=Rekenblad!BC2371,Rekenblad!AY2371,0)</f>
        <v>0</v>
      </c>
      <c r="BH2371" s="37">
        <f>IF(Voorblad!$E$10=Rekenblad!BC2371,Rekenblad!AZ2371,0)</f>
        <v>0</v>
      </c>
      <c r="BI2371" s="37">
        <f>IF(Voorblad!$E$10=Rekenblad!BC2371,Rekenblad!BA2371,0)</f>
        <v>0</v>
      </c>
      <c r="BK2371">
        <v>81</v>
      </c>
      <c r="BL2371" s="37">
        <f>IF(Voorblad!$E$14=Rekenblad!$BL$2298,Rekenblad!BD2371,0)</f>
        <v>0</v>
      </c>
      <c r="BM2371" s="37">
        <f>IF(Voorblad!$E$14=Rekenblad!$BL$2298,Rekenblad!BE2371,0)</f>
        <v>0</v>
      </c>
      <c r="BN2371" s="37">
        <f>IF(Voorblad!$E$14=Rekenblad!$BL$2298,Rekenblad!BF2371,0)</f>
        <v>0</v>
      </c>
      <c r="BO2371" s="37">
        <f>IF(Voorblad!$E$14=Rekenblad!$BL$2298,Rekenblad!BG2371,0)</f>
        <v>0</v>
      </c>
      <c r="BP2371" s="37">
        <f>IF(Voorblad!$E$14=Rekenblad!$BL$2298,Rekenblad!BH2371,0)</f>
        <v>0</v>
      </c>
      <c r="BQ2371" s="37">
        <f>IF(Voorblad!$E$14=Rekenblad!$BL$2298,Rekenblad!BI2371,0)</f>
        <v>0</v>
      </c>
    </row>
    <row r="2372" spans="2:69" x14ac:dyDescent="0.25">
      <c r="B2372">
        <f>'Data TREND'!$CO$219</f>
        <v>82</v>
      </c>
      <c r="C2372" s="37">
        <f>'Data TREND'!CQ363</f>
        <v>523.21292711958597</v>
      </c>
      <c r="D2372" s="37">
        <f>'Data TREND'!CR363</f>
        <v>195.62495326931833</v>
      </c>
      <c r="E2372" s="37">
        <f>'Data TREND'!CS363</f>
        <v>362.98152396810599</v>
      </c>
      <c r="F2372" s="37">
        <f>'Data TREND'!CT363</f>
        <v>1081.9149178839084</v>
      </c>
      <c r="G2372" s="37">
        <f>'Data TREND'!CU363</f>
        <v>34.043302322090867</v>
      </c>
      <c r="H2372" s="37">
        <f>'Data TREND'!CV363</f>
        <v>13.914874215045845</v>
      </c>
      <c r="J2372" s="37">
        <f t="shared" si="1647"/>
        <v>523.21292711958597</v>
      </c>
      <c r="K2372" s="37">
        <f t="shared" si="1648"/>
        <v>195.62495326931833</v>
      </c>
      <c r="L2372" s="37">
        <f t="shared" si="1649"/>
        <v>362.98152396810599</v>
      </c>
      <c r="M2372" s="37">
        <f t="shared" si="1650"/>
        <v>1081.9149178839084</v>
      </c>
      <c r="N2372" s="37">
        <f t="shared" si="1651"/>
        <v>34.043302322090867</v>
      </c>
      <c r="O2372" s="37">
        <f t="shared" si="1652"/>
        <v>13.914874215045845</v>
      </c>
      <c r="Q2372">
        <f>'Data TREND'!$CO$219</f>
        <v>82</v>
      </c>
      <c r="R2372" s="37">
        <f>'Data TREND'!CX363</f>
        <v>621.32609495979091</v>
      </c>
      <c r="S2372" s="37">
        <f>'Data TREND'!CY363</f>
        <v>244.24959728984913</v>
      </c>
      <c r="T2372" s="37">
        <f>'Data TREND'!CZ363</f>
        <v>362.73432642591666</v>
      </c>
      <c r="U2372" s="37">
        <f>'Data TREND'!DA363</f>
        <v>1228.3453878986934</v>
      </c>
      <c r="V2372" s="37">
        <f>'Data TREND'!DB363</f>
        <v>38.645145516322387</v>
      </c>
      <c r="W2372" s="37">
        <f>'Data TREND'!DC363</f>
        <v>15.707524950901551</v>
      </c>
      <c r="Y2372" s="37">
        <f t="shared" si="1653"/>
        <v>0</v>
      </c>
      <c r="Z2372" s="37">
        <f t="shared" si="1654"/>
        <v>0</v>
      </c>
      <c r="AA2372" s="37">
        <f t="shared" si="1655"/>
        <v>0</v>
      </c>
      <c r="AB2372" s="37">
        <f t="shared" si="1656"/>
        <v>0</v>
      </c>
      <c r="AC2372" s="37">
        <f t="shared" si="1657"/>
        <v>0</v>
      </c>
      <c r="AD2372" s="37">
        <f t="shared" si="1658"/>
        <v>0</v>
      </c>
      <c r="AF2372">
        <f>'Data TREND'!$CO$219</f>
        <v>82</v>
      </c>
      <c r="AG2372" s="37">
        <f>'Data TREND'!DE363</f>
        <v>717.7291734919595</v>
      </c>
      <c r="AH2372" s="37">
        <f>'Data TREND'!DF363</f>
        <v>250.41213558728293</v>
      </c>
      <c r="AI2372" s="37">
        <f>'Data TREND'!DG363</f>
        <v>362.96454783525303</v>
      </c>
      <c r="AJ2372" s="37">
        <f>'Data TREND'!DH363</f>
        <v>1331.1840889467944</v>
      </c>
      <c r="AK2372" s="37">
        <f>'Data TREND'!DI363</f>
        <v>41.296377147892343</v>
      </c>
      <c r="AL2372" s="37">
        <f>'Data TREND'!DJ363</f>
        <v>16.766546105972054</v>
      </c>
      <c r="AN2372" s="37">
        <f t="shared" si="1659"/>
        <v>0</v>
      </c>
      <c r="AO2372" s="37">
        <f t="shared" si="1660"/>
        <v>0</v>
      </c>
      <c r="AP2372" s="37">
        <f t="shared" si="1661"/>
        <v>0</v>
      </c>
      <c r="AQ2372" s="37">
        <f t="shared" si="1662"/>
        <v>0</v>
      </c>
      <c r="AR2372" s="37">
        <f t="shared" si="1663"/>
        <v>0</v>
      </c>
      <c r="AS2372" s="37">
        <f t="shared" si="1664"/>
        <v>0</v>
      </c>
      <c r="AU2372">
        <v>82</v>
      </c>
      <c r="AV2372" s="37">
        <f t="shared" si="1665"/>
        <v>523.21292711958597</v>
      </c>
      <c r="AW2372" s="37">
        <f t="shared" si="1666"/>
        <v>195.62495326931833</v>
      </c>
      <c r="AX2372" s="37">
        <f t="shared" si="1667"/>
        <v>362.98152396810599</v>
      </c>
      <c r="AY2372" s="37">
        <f t="shared" si="1668"/>
        <v>1081.9149178839084</v>
      </c>
      <c r="AZ2372" s="37">
        <f t="shared" si="1669"/>
        <v>34.043302322090867</v>
      </c>
      <c r="BA2372" s="37">
        <f t="shared" si="1670"/>
        <v>13.914874215045845</v>
      </c>
      <c r="BC2372">
        <v>82</v>
      </c>
      <c r="BD2372" s="37">
        <f>IF(Voorblad!$E$10=Rekenblad!BC2372,Rekenblad!AV2372,0)</f>
        <v>0</v>
      </c>
      <c r="BE2372" s="37">
        <f>IF(Voorblad!$E$10=Rekenblad!BC2372,Rekenblad!AW2372,0)</f>
        <v>0</v>
      </c>
      <c r="BF2372" s="37">
        <f>IF(Voorblad!$E$10=Rekenblad!BC2372,Rekenblad!AX2372,0)</f>
        <v>0</v>
      </c>
      <c r="BG2372" s="62">
        <f>IF(Voorblad!$E$10=Rekenblad!BC2372,Rekenblad!AY2372,0)</f>
        <v>0</v>
      </c>
      <c r="BH2372" s="37">
        <f>IF(Voorblad!$E$10=Rekenblad!BC2372,Rekenblad!AZ2372,0)</f>
        <v>0</v>
      </c>
      <c r="BI2372" s="37">
        <f>IF(Voorblad!$E$10=Rekenblad!BC2372,Rekenblad!BA2372,0)</f>
        <v>0</v>
      </c>
      <c r="BK2372">
        <v>82</v>
      </c>
      <c r="BL2372" s="37">
        <f>IF(Voorblad!$E$14=Rekenblad!$BL$2298,Rekenblad!BD2372,0)</f>
        <v>0</v>
      </c>
      <c r="BM2372" s="37">
        <f>IF(Voorblad!$E$14=Rekenblad!$BL$2298,Rekenblad!BE2372,0)</f>
        <v>0</v>
      </c>
      <c r="BN2372" s="37">
        <f>IF(Voorblad!$E$14=Rekenblad!$BL$2298,Rekenblad!BF2372,0)</f>
        <v>0</v>
      </c>
      <c r="BO2372" s="37">
        <f>IF(Voorblad!$E$14=Rekenblad!$BL$2298,Rekenblad!BG2372,0)</f>
        <v>0</v>
      </c>
      <c r="BP2372" s="37">
        <f>IF(Voorblad!$E$14=Rekenblad!$BL$2298,Rekenblad!BH2372,0)</f>
        <v>0</v>
      </c>
      <c r="BQ2372" s="37">
        <f>IF(Voorblad!$E$14=Rekenblad!$BL$2298,Rekenblad!BI2372,0)</f>
        <v>0</v>
      </c>
    </row>
    <row r="2373" spans="2:69" x14ac:dyDescent="0.25">
      <c r="B2373">
        <f>'Data TREND'!$CO$220</f>
        <v>83</v>
      </c>
      <c r="C2373" s="37">
        <f>'Data TREND'!CQ364</f>
        <v>528.57774180795059</v>
      </c>
      <c r="D2373" s="37">
        <f>'Data TREND'!CR364</f>
        <v>197.69505919513733</v>
      </c>
      <c r="E2373" s="37">
        <f>'Data TREND'!CS364</f>
        <v>367.39477353911002</v>
      </c>
      <c r="F2373" s="37">
        <f>'Data TREND'!CT364</f>
        <v>1093.7643030300637</v>
      </c>
      <c r="G2373" s="37">
        <f>'Data TREND'!CU364</f>
        <v>33.874687079551194</v>
      </c>
      <c r="H2373" s="37">
        <f>'Data TREND'!CV364</f>
        <v>13.849638193886431</v>
      </c>
      <c r="J2373" s="37">
        <f t="shared" si="1647"/>
        <v>528.57774180795059</v>
      </c>
      <c r="K2373" s="37">
        <f t="shared" si="1648"/>
        <v>197.69505919513733</v>
      </c>
      <c r="L2373" s="37">
        <f t="shared" si="1649"/>
        <v>367.39477353911002</v>
      </c>
      <c r="M2373" s="37">
        <f t="shared" si="1650"/>
        <v>1093.7643030300637</v>
      </c>
      <c r="N2373" s="37">
        <f t="shared" si="1651"/>
        <v>33.874687079551194</v>
      </c>
      <c r="O2373" s="37">
        <f t="shared" si="1652"/>
        <v>13.849638193886431</v>
      </c>
      <c r="Q2373">
        <f>'Data TREND'!$CO$220</f>
        <v>83</v>
      </c>
      <c r="R2373" s="37">
        <f>'Data TREND'!CX364</f>
        <v>627.58507772755502</v>
      </c>
      <c r="S2373" s="37">
        <f>'Data TREND'!CY364</f>
        <v>246.71563619395135</v>
      </c>
      <c r="T2373" s="37">
        <f>'Data TREND'!CZ364</f>
        <v>367.15800309562235</v>
      </c>
      <c r="U2373" s="37">
        <f>'Data TREND'!DA364</f>
        <v>1241.4910764129318</v>
      </c>
      <c r="V2373" s="37">
        <f>'Data TREND'!DB364</f>
        <v>38.389772309743087</v>
      </c>
      <c r="W2373" s="37">
        <f>'Data TREND'!DC364</f>
        <v>15.601160225345744</v>
      </c>
      <c r="Y2373" s="37">
        <f t="shared" si="1653"/>
        <v>0</v>
      </c>
      <c r="Z2373" s="37">
        <f t="shared" si="1654"/>
        <v>0</v>
      </c>
      <c r="AA2373" s="37">
        <f t="shared" si="1655"/>
        <v>0</v>
      </c>
      <c r="AB2373" s="37">
        <f t="shared" si="1656"/>
        <v>0</v>
      </c>
      <c r="AC2373" s="37">
        <f t="shared" si="1657"/>
        <v>0</v>
      </c>
      <c r="AD2373" s="37">
        <f t="shared" si="1658"/>
        <v>0</v>
      </c>
      <c r="AF2373">
        <f>'Data TREND'!$CO$220</f>
        <v>83</v>
      </c>
      <c r="AG2373" s="37">
        <f>'Data TREND'!DE364</f>
        <v>724.82412241811244</v>
      </c>
      <c r="AH2373" s="37">
        <f>'Data TREND'!DF364</f>
        <v>252.91931060299919</v>
      </c>
      <c r="AI2373" s="37">
        <f>'Data TREND'!DG364</f>
        <v>367.34466313449883</v>
      </c>
      <c r="AJ2373" s="37">
        <f>'Data TREND'!DH364</f>
        <v>1345.1629553944622</v>
      </c>
      <c r="AK2373" s="37">
        <f>'Data TREND'!DI364</f>
        <v>40.929331781568962</v>
      </c>
      <c r="AL2373" s="37">
        <f>'Data TREND'!DJ364</f>
        <v>16.610791765652877</v>
      </c>
      <c r="AN2373" s="37">
        <f t="shared" si="1659"/>
        <v>0</v>
      </c>
      <c r="AO2373" s="37">
        <f t="shared" si="1660"/>
        <v>0</v>
      </c>
      <c r="AP2373" s="37">
        <f t="shared" si="1661"/>
        <v>0</v>
      </c>
      <c r="AQ2373" s="37">
        <f t="shared" si="1662"/>
        <v>0</v>
      </c>
      <c r="AR2373" s="37">
        <f t="shared" si="1663"/>
        <v>0</v>
      </c>
      <c r="AS2373" s="37">
        <f t="shared" si="1664"/>
        <v>0</v>
      </c>
      <c r="AU2373">
        <v>83</v>
      </c>
      <c r="AV2373" s="37">
        <f t="shared" si="1665"/>
        <v>528.57774180795059</v>
      </c>
      <c r="AW2373" s="37">
        <f t="shared" si="1666"/>
        <v>197.69505919513733</v>
      </c>
      <c r="AX2373" s="37">
        <f t="shared" si="1667"/>
        <v>367.39477353911002</v>
      </c>
      <c r="AY2373" s="37">
        <f t="shared" si="1668"/>
        <v>1093.7643030300637</v>
      </c>
      <c r="AZ2373" s="37">
        <f t="shared" si="1669"/>
        <v>33.874687079551194</v>
      </c>
      <c r="BA2373" s="37">
        <f t="shared" si="1670"/>
        <v>13.849638193886431</v>
      </c>
      <c r="BC2373">
        <v>83</v>
      </c>
      <c r="BD2373" s="37">
        <f>IF(Voorblad!$E$10=Rekenblad!BC2373,Rekenblad!AV2373,0)</f>
        <v>0</v>
      </c>
      <c r="BE2373" s="37">
        <f>IF(Voorblad!$E$10=Rekenblad!BC2373,Rekenblad!AW2373,0)</f>
        <v>0</v>
      </c>
      <c r="BF2373" s="37">
        <f>IF(Voorblad!$E$10=Rekenblad!BC2373,Rekenblad!AX2373,0)</f>
        <v>0</v>
      </c>
      <c r="BG2373" s="62">
        <f>IF(Voorblad!$E$10=Rekenblad!BC2373,Rekenblad!AY2373,0)</f>
        <v>0</v>
      </c>
      <c r="BH2373" s="37">
        <f>IF(Voorblad!$E$10=Rekenblad!BC2373,Rekenblad!AZ2373,0)</f>
        <v>0</v>
      </c>
      <c r="BI2373" s="37">
        <f>IF(Voorblad!$E$10=Rekenblad!BC2373,Rekenblad!BA2373,0)</f>
        <v>0</v>
      </c>
      <c r="BK2373">
        <v>83</v>
      </c>
      <c r="BL2373" s="37">
        <f>IF(Voorblad!$E$14=Rekenblad!$BL$2298,Rekenblad!BD2373,0)</f>
        <v>0</v>
      </c>
      <c r="BM2373" s="37">
        <f>IF(Voorblad!$E$14=Rekenblad!$BL$2298,Rekenblad!BE2373,0)</f>
        <v>0</v>
      </c>
      <c r="BN2373" s="37">
        <f>IF(Voorblad!$E$14=Rekenblad!$BL$2298,Rekenblad!BF2373,0)</f>
        <v>0</v>
      </c>
      <c r="BO2373" s="37">
        <f>IF(Voorblad!$E$14=Rekenblad!$BL$2298,Rekenblad!BG2373,0)</f>
        <v>0</v>
      </c>
      <c r="BP2373" s="37">
        <f>IF(Voorblad!$E$14=Rekenblad!$BL$2298,Rekenblad!BH2373,0)</f>
        <v>0</v>
      </c>
      <c r="BQ2373" s="37">
        <f>IF(Voorblad!$E$14=Rekenblad!$BL$2298,Rekenblad!BI2373,0)</f>
        <v>0</v>
      </c>
    </row>
    <row r="2374" spans="2:69" x14ac:dyDescent="0.25">
      <c r="B2374">
        <f>'Data TREND'!$CO$221</f>
        <v>84</v>
      </c>
      <c r="C2374" s="37">
        <f>'Data TREND'!CQ365</f>
        <v>533.94255649631509</v>
      </c>
      <c r="D2374" s="37">
        <f>'Data TREND'!CR365</f>
        <v>199.7651651209564</v>
      </c>
      <c r="E2374" s="37">
        <f>'Data TREND'!CS365</f>
        <v>371.80802311011405</v>
      </c>
      <c r="F2374" s="37">
        <f>'Data TREND'!CT365</f>
        <v>1105.6136881762191</v>
      </c>
      <c r="G2374" s="37">
        <f>'Data TREND'!CU365</f>
        <v>33.706071837011528</v>
      </c>
      <c r="H2374" s="37">
        <f>'Data TREND'!CV365</f>
        <v>13.784402172727019</v>
      </c>
      <c r="J2374" s="37">
        <f t="shared" si="1647"/>
        <v>533.94255649631509</v>
      </c>
      <c r="K2374" s="37">
        <f t="shared" si="1648"/>
        <v>199.7651651209564</v>
      </c>
      <c r="L2374" s="37">
        <f t="shared" si="1649"/>
        <v>371.80802311011405</v>
      </c>
      <c r="M2374" s="37">
        <f t="shared" si="1650"/>
        <v>1105.6136881762191</v>
      </c>
      <c r="N2374" s="37">
        <f t="shared" si="1651"/>
        <v>33.706071837011528</v>
      </c>
      <c r="O2374" s="37">
        <f t="shared" si="1652"/>
        <v>13.784402172727019</v>
      </c>
      <c r="Q2374">
        <f>'Data TREND'!$CO$221</f>
        <v>84</v>
      </c>
      <c r="R2374" s="37">
        <f>'Data TREND'!CX365</f>
        <v>633.84406049531935</v>
      </c>
      <c r="S2374" s="37">
        <f>'Data TREND'!CY365</f>
        <v>249.18167509805357</v>
      </c>
      <c r="T2374" s="37">
        <f>'Data TREND'!CZ365</f>
        <v>371.58167976532803</v>
      </c>
      <c r="U2374" s="37">
        <f>'Data TREND'!DA365</f>
        <v>1254.6367649271697</v>
      </c>
      <c r="V2374" s="37">
        <f>'Data TREND'!DB365</f>
        <v>38.13439910316378</v>
      </c>
      <c r="W2374" s="37">
        <f>'Data TREND'!DC365</f>
        <v>15.494795499789937</v>
      </c>
      <c r="Y2374" s="37">
        <f t="shared" si="1653"/>
        <v>0</v>
      </c>
      <c r="Z2374" s="37">
        <f t="shared" si="1654"/>
        <v>0</v>
      </c>
      <c r="AA2374" s="37">
        <f t="shared" si="1655"/>
        <v>0</v>
      </c>
      <c r="AB2374" s="37">
        <f t="shared" si="1656"/>
        <v>0</v>
      </c>
      <c r="AC2374" s="37">
        <f t="shared" si="1657"/>
        <v>0</v>
      </c>
      <c r="AD2374" s="37">
        <f t="shared" si="1658"/>
        <v>0</v>
      </c>
      <c r="AF2374">
        <f>'Data TREND'!$CO$221</f>
        <v>84</v>
      </c>
      <c r="AG2374" s="37">
        <f>'Data TREND'!DE365</f>
        <v>731.91907134426515</v>
      </c>
      <c r="AH2374" s="37">
        <f>'Data TREND'!DF365</f>
        <v>255.42648561871545</v>
      </c>
      <c r="AI2374" s="37">
        <f>'Data TREND'!DG365</f>
        <v>371.72477843374463</v>
      </c>
      <c r="AJ2374" s="37">
        <f>'Data TREND'!DH365</f>
        <v>1359.1418218421304</v>
      </c>
      <c r="AK2374" s="37">
        <f>'Data TREND'!DI365</f>
        <v>40.56228641524558</v>
      </c>
      <c r="AL2374" s="37">
        <f>'Data TREND'!DJ365</f>
        <v>16.455037425333693</v>
      </c>
      <c r="AN2374" s="37">
        <f t="shared" si="1659"/>
        <v>0</v>
      </c>
      <c r="AO2374" s="37">
        <f t="shared" si="1660"/>
        <v>0</v>
      </c>
      <c r="AP2374" s="37">
        <f t="shared" si="1661"/>
        <v>0</v>
      </c>
      <c r="AQ2374" s="37">
        <f t="shared" si="1662"/>
        <v>0</v>
      </c>
      <c r="AR2374" s="37">
        <f t="shared" si="1663"/>
        <v>0</v>
      </c>
      <c r="AS2374" s="37">
        <f t="shared" si="1664"/>
        <v>0</v>
      </c>
      <c r="AU2374">
        <v>84</v>
      </c>
      <c r="AV2374" s="37">
        <f t="shared" si="1665"/>
        <v>533.94255649631509</v>
      </c>
      <c r="AW2374" s="37">
        <f t="shared" si="1666"/>
        <v>199.7651651209564</v>
      </c>
      <c r="AX2374" s="37">
        <f t="shared" si="1667"/>
        <v>371.80802311011405</v>
      </c>
      <c r="AY2374" s="37">
        <f t="shared" si="1668"/>
        <v>1105.6136881762191</v>
      </c>
      <c r="AZ2374" s="37">
        <f t="shared" si="1669"/>
        <v>33.706071837011528</v>
      </c>
      <c r="BA2374" s="37">
        <f t="shared" si="1670"/>
        <v>13.784402172727019</v>
      </c>
      <c r="BC2374">
        <v>84</v>
      </c>
      <c r="BD2374" s="37">
        <f>IF(Voorblad!$E$10=Rekenblad!BC2374,Rekenblad!AV2374,0)</f>
        <v>0</v>
      </c>
      <c r="BE2374" s="37">
        <f>IF(Voorblad!$E$10=Rekenblad!BC2374,Rekenblad!AW2374,0)</f>
        <v>0</v>
      </c>
      <c r="BF2374" s="37">
        <f>IF(Voorblad!$E$10=Rekenblad!BC2374,Rekenblad!AX2374,0)</f>
        <v>0</v>
      </c>
      <c r="BG2374" s="62">
        <f>IF(Voorblad!$E$10=Rekenblad!BC2374,Rekenblad!AY2374,0)</f>
        <v>0</v>
      </c>
      <c r="BH2374" s="37">
        <f>IF(Voorblad!$E$10=Rekenblad!BC2374,Rekenblad!AZ2374,0)</f>
        <v>0</v>
      </c>
      <c r="BI2374" s="37">
        <f>IF(Voorblad!$E$10=Rekenblad!BC2374,Rekenblad!BA2374,0)</f>
        <v>0</v>
      </c>
      <c r="BK2374">
        <v>84</v>
      </c>
      <c r="BL2374" s="37">
        <f>IF(Voorblad!$E$14=Rekenblad!$BL$2298,Rekenblad!BD2374,0)</f>
        <v>0</v>
      </c>
      <c r="BM2374" s="37">
        <f>IF(Voorblad!$E$14=Rekenblad!$BL$2298,Rekenblad!BE2374,0)</f>
        <v>0</v>
      </c>
      <c r="BN2374" s="37">
        <f>IF(Voorblad!$E$14=Rekenblad!$BL$2298,Rekenblad!BF2374,0)</f>
        <v>0</v>
      </c>
      <c r="BO2374" s="37">
        <f>IF(Voorblad!$E$14=Rekenblad!$BL$2298,Rekenblad!BG2374,0)</f>
        <v>0</v>
      </c>
      <c r="BP2374" s="37">
        <f>IF(Voorblad!$E$14=Rekenblad!$BL$2298,Rekenblad!BH2374,0)</f>
        <v>0</v>
      </c>
      <c r="BQ2374" s="37">
        <f>IF(Voorblad!$E$14=Rekenblad!$BL$2298,Rekenblad!BI2374,0)</f>
        <v>0</v>
      </c>
    </row>
    <row r="2375" spans="2:69" x14ac:dyDescent="0.25">
      <c r="B2375">
        <f>'Data TREND'!$CO$222</f>
        <v>85</v>
      </c>
      <c r="C2375" s="37">
        <f>'Data TREND'!CQ366</f>
        <v>539.3073711846796</v>
      </c>
      <c r="D2375" s="37">
        <f>'Data TREND'!CR366</f>
        <v>201.83527104677546</v>
      </c>
      <c r="E2375" s="37">
        <f>'Data TREND'!CS366</f>
        <v>376.22127268111797</v>
      </c>
      <c r="F2375" s="37">
        <f>'Data TREND'!CT366</f>
        <v>1117.4630733223746</v>
      </c>
      <c r="G2375" s="37">
        <f>'Data TREND'!CU366</f>
        <v>33.537456594471863</v>
      </c>
      <c r="H2375" s="37">
        <f>'Data TREND'!CV366</f>
        <v>13.719166151567606</v>
      </c>
      <c r="J2375" s="37">
        <f t="shared" si="1647"/>
        <v>539.3073711846796</v>
      </c>
      <c r="K2375" s="37">
        <f t="shared" si="1648"/>
        <v>201.83527104677546</v>
      </c>
      <c r="L2375" s="37">
        <f t="shared" si="1649"/>
        <v>376.22127268111797</v>
      </c>
      <c r="M2375" s="37">
        <f t="shared" si="1650"/>
        <v>1117.4630733223746</v>
      </c>
      <c r="N2375" s="37">
        <f t="shared" si="1651"/>
        <v>33.537456594471863</v>
      </c>
      <c r="O2375" s="37">
        <f t="shared" si="1652"/>
        <v>13.719166151567606</v>
      </c>
      <c r="Q2375">
        <f>'Data TREND'!$CO$222</f>
        <v>85</v>
      </c>
      <c r="R2375" s="37">
        <f>'Data TREND'!CX366</f>
        <v>640.10304326308369</v>
      </c>
      <c r="S2375" s="37">
        <f>'Data TREND'!CY366</f>
        <v>251.64771400215579</v>
      </c>
      <c r="T2375" s="37">
        <f>'Data TREND'!CZ366</f>
        <v>376.00535643503372</v>
      </c>
      <c r="U2375" s="37">
        <f>'Data TREND'!DA366</f>
        <v>1267.7824534414081</v>
      </c>
      <c r="V2375" s="37">
        <f>'Data TREND'!DB366</f>
        <v>37.87902589658448</v>
      </c>
      <c r="W2375" s="37">
        <f>'Data TREND'!DC366</f>
        <v>15.388430774234131</v>
      </c>
      <c r="Y2375" s="37">
        <f t="shared" si="1653"/>
        <v>0</v>
      </c>
      <c r="Z2375" s="37">
        <f t="shared" si="1654"/>
        <v>0</v>
      </c>
      <c r="AA2375" s="37">
        <f t="shared" si="1655"/>
        <v>0</v>
      </c>
      <c r="AB2375" s="37">
        <f t="shared" si="1656"/>
        <v>0</v>
      </c>
      <c r="AC2375" s="37">
        <f t="shared" si="1657"/>
        <v>0</v>
      </c>
      <c r="AD2375" s="37">
        <f t="shared" si="1658"/>
        <v>0</v>
      </c>
      <c r="AF2375">
        <f>'Data TREND'!$CO$222</f>
        <v>85</v>
      </c>
      <c r="AG2375" s="37">
        <f>'Data TREND'!DE366</f>
        <v>739.01402027041809</v>
      </c>
      <c r="AH2375" s="37">
        <f>'Data TREND'!DF366</f>
        <v>257.9336606344317</v>
      </c>
      <c r="AI2375" s="37">
        <f>'Data TREND'!DG366</f>
        <v>376.10489373299038</v>
      </c>
      <c r="AJ2375" s="37">
        <f>'Data TREND'!DH366</f>
        <v>1373.1206882897982</v>
      </c>
      <c r="AK2375" s="37">
        <f>'Data TREND'!DI366</f>
        <v>40.195241048922206</v>
      </c>
      <c r="AL2375" s="37">
        <f>'Data TREND'!DJ366</f>
        <v>16.299283085014515</v>
      </c>
      <c r="AN2375" s="37">
        <f t="shared" si="1659"/>
        <v>0</v>
      </c>
      <c r="AO2375" s="37">
        <f t="shared" si="1660"/>
        <v>0</v>
      </c>
      <c r="AP2375" s="37">
        <f t="shared" si="1661"/>
        <v>0</v>
      </c>
      <c r="AQ2375" s="37">
        <f t="shared" si="1662"/>
        <v>0</v>
      </c>
      <c r="AR2375" s="37">
        <f t="shared" si="1663"/>
        <v>0</v>
      </c>
      <c r="AS2375" s="37">
        <f t="shared" si="1664"/>
        <v>0</v>
      </c>
      <c r="AU2375">
        <v>85</v>
      </c>
      <c r="AV2375" s="37">
        <f t="shared" si="1665"/>
        <v>539.3073711846796</v>
      </c>
      <c r="AW2375" s="37">
        <f t="shared" si="1666"/>
        <v>201.83527104677546</v>
      </c>
      <c r="AX2375" s="37">
        <f t="shared" si="1667"/>
        <v>376.22127268111797</v>
      </c>
      <c r="AY2375" s="37">
        <f t="shared" si="1668"/>
        <v>1117.4630733223746</v>
      </c>
      <c r="AZ2375" s="37">
        <f t="shared" si="1669"/>
        <v>33.537456594471863</v>
      </c>
      <c r="BA2375" s="37">
        <f t="shared" si="1670"/>
        <v>13.719166151567606</v>
      </c>
      <c r="BC2375">
        <v>85</v>
      </c>
      <c r="BD2375" s="37">
        <f>IF(Voorblad!$E$10=Rekenblad!BC2375,Rekenblad!AV2375,0)</f>
        <v>0</v>
      </c>
      <c r="BE2375" s="37">
        <f>IF(Voorblad!$E$10=Rekenblad!BC2375,Rekenblad!AW2375,0)</f>
        <v>0</v>
      </c>
      <c r="BF2375" s="37">
        <f>IF(Voorblad!$E$10=Rekenblad!BC2375,Rekenblad!AX2375,0)</f>
        <v>0</v>
      </c>
      <c r="BG2375" s="62">
        <f>IF(Voorblad!$E$10=Rekenblad!BC2375,Rekenblad!AY2375,0)</f>
        <v>0</v>
      </c>
      <c r="BH2375" s="37">
        <f>IF(Voorblad!$E$10=Rekenblad!BC2375,Rekenblad!AZ2375,0)</f>
        <v>0</v>
      </c>
      <c r="BI2375" s="37">
        <f>IF(Voorblad!$E$10=Rekenblad!BC2375,Rekenblad!BA2375,0)</f>
        <v>0</v>
      </c>
      <c r="BK2375">
        <v>85</v>
      </c>
      <c r="BL2375" s="37">
        <f>IF(Voorblad!$E$14=Rekenblad!$BL$2298,Rekenblad!BD2375,0)</f>
        <v>0</v>
      </c>
      <c r="BM2375" s="37">
        <f>IF(Voorblad!$E$14=Rekenblad!$BL$2298,Rekenblad!BE2375,0)</f>
        <v>0</v>
      </c>
      <c r="BN2375" s="37">
        <f>IF(Voorblad!$E$14=Rekenblad!$BL$2298,Rekenblad!BF2375,0)</f>
        <v>0</v>
      </c>
      <c r="BO2375" s="37">
        <f>IF(Voorblad!$E$14=Rekenblad!$BL$2298,Rekenblad!BG2375,0)</f>
        <v>0</v>
      </c>
      <c r="BP2375" s="37">
        <f>IF(Voorblad!$E$14=Rekenblad!$BL$2298,Rekenblad!BH2375,0)</f>
        <v>0</v>
      </c>
      <c r="BQ2375" s="37">
        <f>IF(Voorblad!$E$14=Rekenblad!$BL$2298,Rekenblad!BI2375,0)</f>
        <v>0</v>
      </c>
    </row>
    <row r="2376" spans="2:69" x14ac:dyDescent="0.25">
      <c r="B2376">
        <f>'Data TREND'!$CO$223</f>
        <v>86</v>
      </c>
      <c r="C2376" s="37">
        <f>'Data TREND'!CQ367</f>
        <v>544.67218587304421</v>
      </c>
      <c r="D2376" s="37">
        <f>'Data TREND'!CR367</f>
        <v>203.90537697259452</v>
      </c>
      <c r="E2376" s="37">
        <f>'Data TREND'!CS367</f>
        <v>380.634522252122</v>
      </c>
      <c r="F2376" s="37">
        <f>'Data TREND'!CT367</f>
        <v>1129.3124584685302</v>
      </c>
      <c r="G2376" s="37">
        <f>'Data TREND'!CU367</f>
        <v>33.36884135193219</v>
      </c>
      <c r="H2376" s="37">
        <f>'Data TREND'!CV367</f>
        <v>13.653930130408192</v>
      </c>
      <c r="J2376" s="37">
        <f t="shared" si="1647"/>
        <v>544.67218587304421</v>
      </c>
      <c r="K2376" s="37">
        <f t="shared" si="1648"/>
        <v>203.90537697259452</v>
      </c>
      <c r="L2376" s="37">
        <f t="shared" si="1649"/>
        <v>380.634522252122</v>
      </c>
      <c r="M2376" s="37">
        <f t="shared" si="1650"/>
        <v>1129.3124584685302</v>
      </c>
      <c r="N2376" s="37">
        <f t="shared" si="1651"/>
        <v>33.36884135193219</v>
      </c>
      <c r="O2376" s="37">
        <f t="shared" si="1652"/>
        <v>13.653930130408192</v>
      </c>
      <c r="Q2376">
        <f>'Data TREND'!$CO$223</f>
        <v>86</v>
      </c>
      <c r="R2376" s="37">
        <f>'Data TREND'!CX367</f>
        <v>646.36202603084803</v>
      </c>
      <c r="S2376" s="37">
        <f>'Data TREND'!CY367</f>
        <v>254.11375290625801</v>
      </c>
      <c r="T2376" s="37">
        <f>'Data TREND'!CZ367</f>
        <v>380.4290331047394</v>
      </c>
      <c r="U2376" s="37">
        <f>'Data TREND'!DA367</f>
        <v>1280.9281419556464</v>
      </c>
      <c r="V2376" s="37">
        <f>'Data TREND'!DB367</f>
        <v>37.623652690005173</v>
      </c>
      <c r="W2376" s="37">
        <f>'Data TREND'!DC367</f>
        <v>15.282066048678324</v>
      </c>
      <c r="Y2376" s="37">
        <f t="shared" si="1653"/>
        <v>0</v>
      </c>
      <c r="Z2376" s="37">
        <f t="shared" si="1654"/>
        <v>0</v>
      </c>
      <c r="AA2376" s="37">
        <f t="shared" si="1655"/>
        <v>0</v>
      </c>
      <c r="AB2376" s="37">
        <f t="shared" si="1656"/>
        <v>0</v>
      </c>
      <c r="AC2376" s="37">
        <f t="shared" si="1657"/>
        <v>0</v>
      </c>
      <c r="AD2376" s="37">
        <f t="shared" si="1658"/>
        <v>0</v>
      </c>
      <c r="AF2376">
        <f>'Data TREND'!$CO$223</f>
        <v>86</v>
      </c>
      <c r="AG2376" s="37">
        <f>'Data TREND'!DE367</f>
        <v>746.10896919657102</v>
      </c>
      <c r="AH2376" s="37">
        <f>'Data TREND'!DF367</f>
        <v>260.44083565014796</v>
      </c>
      <c r="AI2376" s="37">
        <f>'Data TREND'!DG367</f>
        <v>380.48500903223618</v>
      </c>
      <c r="AJ2376" s="37">
        <f>'Data TREND'!DH367</f>
        <v>1387.0995547374664</v>
      </c>
      <c r="AK2376" s="37">
        <f>'Data TREND'!DI367</f>
        <v>39.828195682598832</v>
      </c>
      <c r="AL2376" s="37">
        <f>'Data TREND'!DJ367</f>
        <v>16.143528744695335</v>
      </c>
      <c r="AN2376" s="37">
        <f t="shared" si="1659"/>
        <v>0</v>
      </c>
      <c r="AO2376" s="37">
        <f t="shared" si="1660"/>
        <v>0</v>
      </c>
      <c r="AP2376" s="37">
        <f t="shared" si="1661"/>
        <v>0</v>
      </c>
      <c r="AQ2376" s="37">
        <f t="shared" si="1662"/>
        <v>0</v>
      </c>
      <c r="AR2376" s="37">
        <f t="shared" si="1663"/>
        <v>0</v>
      </c>
      <c r="AS2376" s="37">
        <f t="shared" si="1664"/>
        <v>0</v>
      </c>
      <c r="AU2376">
        <v>86</v>
      </c>
      <c r="AV2376" s="37">
        <f t="shared" si="1665"/>
        <v>544.67218587304421</v>
      </c>
      <c r="AW2376" s="37">
        <f t="shared" si="1666"/>
        <v>203.90537697259452</v>
      </c>
      <c r="AX2376" s="37">
        <f t="shared" si="1667"/>
        <v>380.634522252122</v>
      </c>
      <c r="AY2376" s="37">
        <f t="shared" si="1668"/>
        <v>1129.3124584685302</v>
      </c>
      <c r="AZ2376" s="37">
        <f t="shared" si="1669"/>
        <v>33.36884135193219</v>
      </c>
      <c r="BA2376" s="37">
        <f t="shared" si="1670"/>
        <v>13.653930130408192</v>
      </c>
      <c r="BC2376">
        <v>86</v>
      </c>
      <c r="BD2376" s="37">
        <f>IF(Voorblad!$E$10=Rekenblad!BC2376,Rekenblad!AV2376,0)</f>
        <v>0</v>
      </c>
      <c r="BE2376" s="37">
        <f>IF(Voorblad!$E$10=Rekenblad!BC2376,Rekenblad!AW2376,0)</f>
        <v>0</v>
      </c>
      <c r="BF2376" s="37">
        <f>IF(Voorblad!$E$10=Rekenblad!BC2376,Rekenblad!AX2376,0)</f>
        <v>0</v>
      </c>
      <c r="BG2376" s="62">
        <f>IF(Voorblad!$E$10=Rekenblad!BC2376,Rekenblad!AY2376,0)</f>
        <v>0</v>
      </c>
      <c r="BH2376" s="37">
        <f>IF(Voorblad!$E$10=Rekenblad!BC2376,Rekenblad!AZ2376,0)</f>
        <v>0</v>
      </c>
      <c r="BI2376" s="37">
        <f>IF(Voorblad!$E$10=Rekenblad!BC2376,Rekenblad!BA2376,0)</f>
        <v>0</v>
      </c>
      <c r="BK2376">
        <v>86</v>
      </c>
      <c r="BL2376" s="37">
        <f>IF(Voorblad!$E$14=Rekenblad!$BL$2298,Rekenblad!BD2376,0)</f>
        <v>0</v>
      </c>
      <c r="BM2376" s="37">
        <f>IF(Voorblad!$E$14=Rekenblad!$BL$2298,Rekenblad!BE2376,0)</f>
        <v>0</v>
      </c>
      <c r="BN2376" s="37">
        <f>IF(Voorblad!$E$14=Rekenblad!$BL$2298,Rekenblad!BF2376,0)</f>
        <v>0</v>
      </c>
      <c r="BO2376" s="37">
        <f>IF(Voorblad!$E$14=Rekenblad!$BL$2298,Rekenblad!BG2376,0)</f>
        <v>0</v>
      </c>
      <c r="BP2376" s="37">
        <f>IF(Voorblad!$E$14=Rekenblad!$BL$2298,Rekenblad!BH2376,0)</f>
        <v>0</v>
      </c>
      <c r="BQ2376" s="37">
        <f>IF(Voorblad!$E$14=Rekenblad!$BL$2298,Rekenblad!BI2376,0)</f>
        <v>0</v>
      </c>
    </row>
    <row r="2377" spans="2:69" x14ac:dyDescent="0.25">
      <c r="B2377">
        <f>'Data TREND'!$CO$224</f>
        <v>87</v>
      </c>
      <c r="C2377" s="37">
        <f>'Data TREND'!CQ368</f>
        <v>550.03700056140883</v>
      </c>
      <c r="D2377" s="37">
        <f>'Data TREND'!CR368</f>
        <v>205.97548289841359</v>
      </c>
      <c r="E2377" s="37">
        <f>'Data TREND'!CS368</f>
        <v>385.04777182312603</v>
      </c>
      <c r="F2377" s="37">
        <f>'Data TREND'!CT368</f>
        <v>1141.1618436146855</v>
      </c>
      <c r="G2377" s="37">
        <f>'Data TREND'!CU368</f>
        <v>33.200226109392524</v>
      </c>
      <c r="H2377" s="37">
        <f>'Data TREND'!CV368</f>
        <v>13.588694109248779</v>
      </c>
      <c r="J2377" s="37">
        <f t="shared" si="1647"/>
        <v>550.03700056140883</v>
      </c>
      <c r="K2377" s="37">
        <f t="shared" si="1648"/>
        <v>205.97548289841359</v>
      </c>
      <c r="L2377" s="37">
        <f t="shared" si="1649"/>
        <v>385.04777182312603</v>
      </c>
      <c r="M2377" s="37">
        <f t="shared" si="1650"/>
        <v>1141.1618436146855</v>
      </c>
      <c r="N2377" s="37">
        <f t="shared" si="1651"/>
        <v>33.200226109392524</v>
      </c>
      <c r="O2377" s="37">
        <f t="shared" si="1652"/>
        <v>13.588694109248779</v>
      </c>
      <c r="Q2377">
        <f>'Data TREND'!$CO$224</f>
        <v>87</v>
      </c>
      <c r="R2377" s="37">
        <f>'Data TREND'!CX368</f>
        <v>652.62100879861237</v>
      </c>
      <c r="S2377" s="37">
        <f>'Data TREND'!CY368</f>
        <v>256.57979181036023</v>
      </c>
      <c r="T2377" s="37">
        <f>'Data TREND'!CZ368</f>
        <v>384.85270977444509</v>
      </c>
      <c r="U2377" s="37">
        <f>'Data TREND'!DA368</f>
        <v>1294.0738304698848</v>
      </c>
      <c r="V2377" s="37">
        <f>'Data TREND'!DB368</f>
        <v>37.368279483425866</v>
      </c>
      <c r="W2377" s="37">
        <f>'Data TREND'!DC368</f>
        <v>15.175701323122517</v>
      </c>
      <c r="Y2377" s="37">
        <f t="shared" si="1653"/>
        <v>0</v>
      </c>
      <c r="Z2377" s="37">
        <f t="shared" si="1654"/>
        <v>0</v>
      </c>
      <c r="AA2377" s="37">
        <f t="shared" si="1655"/>
        <v>0</v>
      </c>
      <c r="AB2377" s="37">
        <f t="shared" si="1656"/>
        <v>0</v>
      </c>
      <c r="AC2377" s="37">
        <f t="shared" si="1657"/>
        <v>0</v>
      </c>
      <c r="AD2377" s="37">
        <f t="shared" si="1658"/>
        <v>0</v>
      </c>
      <c r="AF2377">
        <f>'Data TREND'!$CO$224</f>
        <v>87</v>
      </c>
      <c r="AG2377" s="37">
        <f>'Data TREND'!DE368</f>
        <v>753.20391812272396</v>
      </c>
      <c r="AH2377" s="37">
        <f>'Data TREND'!DF368</f>
        <v>262.94801066586427</v>
      </c>
      <c r="AI2377" s="37">
        <f>'Data TREND'!DG368</f>
        <v>384.86512433148192</v>
      </c>
      <c r="AJ2377" s="37">
        <f>'Data TREND'!DH368</f>
        <v>1401.0784211851342</v>
      </c>
      <c r="AK2377" s="37">
        <f>'Data TREND'!DI368</f>
        <v>39.46115031627545</v>
      </c>
      <c r="AL2377" s="37">
        <f>'Data TREND'!DJ368</f>
        <v>15.987774404376154</v>
      </c>
      <c r="AN2377" s="37">
        <f t="shared" si="1659"/>
        <v>0</v>
      </c>
      <c r="AO2377" s="37">
        <f t="shared" si="1660"/>
        <v>0</v>
      </c>
      <c r="AP2377" s="37">
        <f t="shared" si="1661"/>
        <v>0</v>
      </c>
      <c r="AQ2377" s="37">
        <f t="shared" si="1662"/>
        <v>0</v>
      </c>
      <c r="AR2377" s="37">
        <f t="shared" si="1663"/>
        <v>0</v>
      </c>
      <c r="AS2377" s="37">
        <f t="shared" si="1664"/>
        <v>0</v>
      </c>
      <c r="AU2377">
        <v>87</v>
      </c>
      <c r="AV2377" s="37">
        <f t="shared" si="1665"/>
        <v>550.03700056140883</v>
      </c>
      <c r="AW2377" s="37">
        <f t="shared" si="1666"/>
        <v>205.97548289841359</v>
      </c>
      <c r="AX2377" s="37">
        <f t="shared" si="1667"/>
        <v>385.04777182312603</v>
      </c>
      <c r="AY2377" s="37">
        <f t="shared" si="1668"/>
        <v>1141.1618436146855</v>
      </c>
      <c r="AZ2377" s="37">
        <f t="shared" si="1669"/>
        <v>33.200226109392524</v>
      </c>
      <c r="BA2377" s="37">
        <f t="shared" si="1670"/>
        <v>13.588694109248779</v>
      </c>
      <c r="BC2377">
        <v>87</v>
      </c>
      <c r="BD2377" s="37">
        <f>IF(Voorblad!$E$10=Rekenblad!BC2377,Rekenblad!AV2377,0)</f>
        <v>0</v>
      </c>
      <c r="BE2377" s="37">
        <f>IF(Voorblad!$E$10=Rekenblad!BC2377,Rekenblad!AW2377,0)</f>
        <v>0</v>
      </c>
      <c r="BF2377" s="37">
        <f>IF(Voorblad!$E$10=Rekenblad!BC2377,Rekenblad!AX2377,0)</f>
        <v>0</v>
      </c>
      <c r="BG2377" s="62">
        <f>IF(Voorblad!$E$10=Rekenblad!BC2377,Rekenblad!AY2377,0)</f>
        <v>0</v>
      </c>
      <c r="BH2377" s="37">
        <f>IF(Voorblad!$E$10=Rekenblad!BC2377,Rekenblad!AZ2377,0)</f>
        <v>0</v>
      </c>
      <c r="BI2377" s="37">
        <f>IF(Voorblad!$E$10=Rekenblad!BC2377,Rekenblad!BA2377,0)</f>
        <v>0</v>
      </c>
      <c r="BK2377">
        <v>87</v>
      </c>
      <c r="BL2377" s="37">
        <f>IF(Voorblad!$E$14=Rekenblad!$BL$2298,Rekenblad!BD2377,0)</f>
        <v>0</v>
      </c>
      <c r="BM2377" s="37">
        <f>IF(Voorblad!$E$14=Rekenblad!$BL$2298,Rekenblad!BE2377,0)</f>
        <v>0</v>
      </c>
      <c r="BN2377" s="37">
        <f>IF(Voorblad!$E$14=Rekenblad!$BL$2298,Rekenblad!BF2377,0)</f>
        <v>0</v>
      </c>
      <c r="BO2377" s="37">
        <f>IF(Voorblad!$E$14=Rekenblad!$BL$2298,Rekenblad!BG2377,0)</f>
        <v>0</v>
      </c>
      <c r="BP2377" s="37">
        <f>IF(Voorblad!$E$14=Rekenblad!$BL$2298,Rekenblad!BH2377,0)</f>
        <v>0</v>
      </c>
      <c r="BQ2377" s="37">
        <f>IF(Voorblad!$E$14=Rekenblad!$BL$2298,Rekenblad!BI2377,0)</f>
        <v>0</v>
      </c>
    </row>
    <row r="2378" spans="2:69" x14ac:dyDescent="0.25">
      <c r="B2378">
        <f>'Data TREND'!$CO$225</f>
        <v>88</v>
      </c>
      <c r="C2378" s="37">
        <f>'Data TREND'!CQ369</f>
        <v>555.40181524977334</v>
      </c>
      <c r="D2378" s="37">
        <f>'Data TREND'!CR369</f>
        <v>208.04558882423265</v>
      </c>
      <c r="E2378" s="37">
        <f>'Data TREND'!CS369</f>
        <v>389.46102139412994</v>
      </c>
      <c r="F2378" s="37">
        <f>'Data TREND'!CT369</f>
        <v>1153.0112287608408</v>
      </c>
      <c r="G2378" s="37">
        <f>'Data TREND'!CU369</f>
        <v>33.031610866852859</v>
      </c>
      <c r="H2378" s="37">
        <f>'Data TREND'!CV369</f>
        <v>13.523458088089367</v>
      </c>
      <c r="J2378" s="37">
        <f t="shared" si="1647"/>
        <v>555.40181524977334</v>
      </c>
      <c r="K2378" s="37">
        <f t="shared" si="1648"/>
        <v>208.04558882423265</v>
      </c>
      <c r="L2378" s="37">
        <f t="shared" si="1649"/>
        <v>389.46102139412994</v>
      </c>
      <c r="M2378" s="37">
        <f t="shared" si="1650"/>
        <v>1153.0112287608408</v>
      </c>
      <c r="N2378" s="37">
        <f t="shared" si="1651"/>
        <v>33.031610866852859</v>
      </c>
      <c r="O2378" s="37">
        <f t="shared" si="1652"/>
        <v>13.523458088089367</v>
      </c>
      <c r="Q2378">
        <f>'Data TREND'!$CO$225</f>
        <v>88</v>
      </c>
      <c r="R2378" s="37">
        <f>'Data TREND'!CX369</f>
        <v>658.87999156637648</v>
      </c>
      <c r="S2378" s="37">
        <f>'Data TREND'!CY369</f>
        <v>259.04583071446245</v>
      </c>
      <c r="T2378" s="37">
        <f>'Data TREND'!CZ369</f>
        <v>389.27638644415077</v>
      </c>
      <c r="U2378" s="37">
        <f>'Data TREND'!DA369</f>
        <v>1307.2195189841227</v>
      </c>
      <c r="V2378" s="37">
        <f>'Data TREND'!DB369</f>
        <v>37.112906276846559</v>
      </c>
      <c r="W2378" s="37">
        <f>'Data TREND'!DC369</f>
        <v>15.069336597566711</v>
      </c>
      <c r="Y2378" s="37">
        <f t="shared" si="1653"/>
        <v>0</v>
      </c>
      <c r="Z2378" s="37">
        <f t="shared" si="1654"/>
        <v>0</v>
      </c>
      <c r="AA2378" s="37">
        <f t="shared" si="1655"/>
        <v>0</v>
      </c>
      <c r="AB2378" s="37">
        <f t="shared" si="1656"/>
        <v>0</v>
      </c>
      <c r="AC2378" s="37">
        <f t="shared" si="1657"/>
        <v>0</v>
      </c>
      <c r="AD2378" s="37">
        <f t="shared" si="1658"/>
        <v>0</v>
      </c>
      <c r="AF2378">
        <f>'Data TREND'!$CO$225</f>
        <v>88</v>
      </c>
      <c r="AG2378" s="37">
        <f>'Data TREND'!DE369</f>
        <v>760.2988670488769</v>
      </c>
      <c r="AH2378" s="37">
        <f>'Data TREND'!DF369</f>
        <v>265.45518568158053</v>
      </c>
      <c r="AI2378" s="37">
        <f>'Data TREND'!DG369</f>
        <v>389.24523963072772</v>
      </c>
      <c r="AJ2378" s="37">
        <f>'Data TREND'!DH369</f>
        <v>1415.0572876328024</v>
      </c>
      <c r="AK2378" s="37">
        <f>'Data TREND'!DI369</f>
        <v>39.094104949952076</v>
      </c>
      <c r="AL2378" s="37">
        <f>'Data TREND'!DJ369</f>
        <v>15.832020064056973</v>
      </c>
      <c r="AN2378" s="37">
        <f t="shared" si="1659"/>
        <v>0</v>
      </c>
      <c r="AO2378" s="37">
        <f t="shared" si="1660"/>
        <v>0</v>
      </c>
      <c r="AP2378" s="37">
        <f t="shared" si="1661"/>
        <v>0</v>
      </c>
      <c r="AQ2378" s="37">
        <f t="shared" si="1662"/>
        <v>0</v>
      </c>
      <c r="AR2378" s="37">
        <f t="shared" si="1663"/>
        <v>0</v>
      </c>
      <c r="AS2378" s="37">
        <f t="shared" si="1664"/>
        <v>0</v>
      </c>
      <c r="AU2378">
        <v>88</v>
      </c>
      <c r="AV2378" s="37">
        <f t="shared" si="1665"/>
        <v>555.40181524977334</v>
      </c>
      <c r="AW2378" s="37">
        <f t="shared" si="1666"/>
        <v>208.04558882423265</v>
      </c>
      <c r="AX2378" s="37">
        <f t="shared" si="1667"/>
        <v>389.46102139412994</v>
      </c>
      <c r="AY2378" s="37">
        <f t="shared" si="1668"/>
        <v>1153.0112287608408</v>
      </c>
      <c r="AZ2378" s="37">
        <f t="shared" si="1669"/>
        <v>33.031610866852859</v>
      </c>
      <c r="BA2378" s="37">
        <f t="shared" si="1670"/>
        <v>13.523458088089367</v>
      </c>
      <c r="BC2378">
        <v>88</v>
      </c>
      <c r="BD2378" s="37">
        <f>IF(Voorblad!$E$10=Rekenblad!BC2378,Rekenblad!AV2378,0)</f>
        <v>0</v>
      </c>
      <c r="BE2378" s="37">
        <f>IF(Voorblad!$E$10=Rekenblad!BC2378,Rekenblad!AW2378,0)</f>
        <v>0</v>
      </c>
      <c r="BF2378" s="37">
        <f>IF(Voorblad!$E$10=Rekenblad!BC2378,Rekenblad!AX2378,0)</f>
        <v>0</v>
      </c>
      <c r="BG2378" s="62">
        <f>IF(Voorblad!$E$10=Rekenblad!BC2378,Rekenblad!AY2378,0)</f>
        <v>0</v>
      </c>
      <c r="BH2378" s="37">
        <f>IF(Voorblad!$E$10=Rekenblad!BC2378,Rekenblad!AZ2378,0)</f>
        <v>0</v>
      </c>
      <c r="BI2378" s="37">
        <f>IF(Voorblad!$E$10=Rekenblad!BC2378,Rekenblad!BA2378,0)</f>
        <v>0</v>
      </c>
      <c r="BK2378">
        <v>88</v>
      </c>
      <c r="BL2378" s="37">
        <f>IF(Voorblad!$E$14=Rekenblad!$BL$2298,Rekenblad!BD2378,0)</f>
        <v>0</v>
      </c>
      <c r="BM2378" s="37">
        <f>IF(Voorblad!$E$14=Rekenblad!$BL$2298,Rekenblad!BE2378,0)</f>
        <v>0</v>
      </c>
      <c r="BN2378" s="37">
        <f>IF(Voorblad!$E$14=Rekenblad!$BL$2298,Rekenblad!BF2378,0)</f>
        <v>0</v>
      </c>
      <c r="BO2378" s="37">
        <f>IF(Voorblad!$E$14=Rekenblad!$BL$2298,Rekenblad!BG2378,0)</f>
        <v>0</v>
      </c>
      <c r="BP2378" s="37">
        <f>IF(Voorblad!$E$14=Rekenblad!$BL$2298,Rekenblad!BH2378,0)</f>
        <v>0</v>
      </c>
      <c r="BQ2378" s="37">
        <f>IF(Voorblad!$E$14=Rekenblad!$BL$2298,Rekenblad!BI2378,0)</f>
        <v>0</v>
      </c>
    </row>
    <row r="2379" spans="2:69" x14ac:dyDescent="0.25">
      <c r="B2379">
        <f>'Data TREND'!$CO$226</f>
        <v>89</v>
      </c>
      <c r="C2379" s="37">
        <f>'Data TREND'!CQ370</f>
        <v>560.76662993813784</v>
      </c>
      <c r="D2379" s="37">
        <f>'Data TREND'!CR370</f>
        <v>210.11569475005172</v>
      </c>
      <c r="E2379" s="37">
        <f>'Data TREND'!CS370</f>
        <v>393.87427096513397</v>
      </c>
      <c r="F2379" s="37">
        <f>'Data TREND'!CT370</f>
        <v>1164.8606139069962</v>
      </c>
      <c r="G2379" s="37">
        <f>'Data TREND'!CU370</f>
        <v>32.862995624313186</v>
      </c>
      <c r="H2379" s="37">
        <f>'Data TREND'!CV370</f>
        <v>13.458222066929952</v>
      </c>
      <c r="J2379" s="37">
        <f t="shared" si="1647"/>
        <v>560.76662993813784</v>
      </c>
      <c r="K2379" s="37">
        <f t="shared" si="1648"/>
        <v>210.11569475005172</v>
      </c>
      <c r="L2379" s="37">
        <f t="shared" si="1649"/>
        <v>393.87427096513397</v>
      </c>
      <c r="M2379" s="37">
        <f t="shared" si="1650"/>
        <v>1164.8606139069962</v>
      </c>
      <c r="N2379" s="37">
        <f t="shared" si="1651"/>
        <v>32.862995624313186</v>
      </c>
      <c r="O2379" s="37">
        <f t="shared" si="1652"/>
        <v>13.458222066929952</v>
      </c>
      <c r="Q2379">
        <f>'Data TREND'!$CO$226</f>
        <v>89</v>
      </c>
      <c r="R2379" s="37">
        <f>'Data TREND'!CX370</f>
        <v>665.13897433414081</v>
      </c>
      <c r="S2379" s="37">
        <f>'Data TREND'!CY370</f>
        <v>261.51186961856467</v>
      </c>
      <c r="T2379" s="37">
        <f>'Data TREND'!CZ370</f>
        <v>393.70006311385646</v>
      </c>
      <c r="U2379" s="37">
        <f>'Data TREND'!DA370</f>
        <v>1320.3652074983611</v>
      </c>
      <c r="V2379" s="37">
        <f>'Data TREND'!DB370</f>
        <v>36.857533070267252</v>
      </c>
      <c r="W2379" s="37">
        <f>'Data TREND'!DC370</f>
        <v>14.962971872010904</v>
      </c>
      <c r="Y2379" s="37">
        <f t="shared" si="1653"/>
        <v>0</v>
      </c>
      <c r="Z2379" s="37">
        <f t="shared" si="1654"/>
        <v>0</v>
      </c>
      <c r="AA2379" s="37">
        <f t="shared" si="1655"/>
        <v>0</v>
      </c>
      <c r="AB2379" s="37">
        <f t="shared" si="1656"/>
        <v>0</v>
      </c>
      <c r="AC2379" s="37">
        <f t="shared" si="1657"/>
        <v>0</v>
      </c>
      <c r="AD2379" s="37">
        <f t="shared" si="1658"/>
        <v>0</v>
      </c>
      <c r="AF2379">
        <f>'Data TREND'!$CO$226</f>
        <v>89</v>
      </c>
      <c r="AG2379" s="37">
        <f>'Data TREND'!DE370</f>
        <v>767.39381597502961</v>
      </c>
      <c r="AH2379" s="37">
        <f>'Data TREND'!DF370</f>
        <v>267.96236069729679</v>
      </c>
      <c r="AI2379" s="37">
        <f>'Data TREND'!DG370</f>
        <v>393.62535492997347</v>
      </c>
      <c r="AJ2379" s="37">
        <f>'Data TREND'!DH370</f>
        <v>1429.0361540804702</v>
      </c>
      <c r="AK2379" s="37">
        <f>'Data TREND'!DI370</f>
        <v>38.727059583628701</v>
      </c>
      <c r="AL2379" s="37">
        <f>'Data TREND'!DJ370</f>
        <v>15.676265723737792</v>
      </c>
      <c r="AN2379" s="37">
        <f t="shared" si="1659"/>
        <v>0</v>
      </c>
      <c r="AO2379" s="37">
        <f t="shared" si="1660"/>
        <v>0</v>
      </c>
      <c r="AP2379" s="37">
        <f t="shared" si="1661"/>
        <v>0</v>
      </c>
      <c r="AQ2379" s="37">
        <f t="shared" si="1662"/>
        <v>0</v>
      </c>
      <c r="AR2379" s="37">
        <f t="shared" si="1663"/>
        <v>0</v>
      </c>
      <c r="AS2379" s="37">
        <f t="shared" si="1664"/>
        <v>0</v>
      </c>
      <c r="AU2379">
        <v>89</v>
      </c>
      <c r="AV2379" s="37">
        <f t="shared" si="1665"/>
        <v>560.76662993813784</v>
      </c>
      <c r="AW2379" s="37">
        <f t="shared" si="1666"/>
        <v>210.11569475005172</v>
      </c>
      <c r="AX2379" s="37">
        <f t="shared" si="1667"/>
        <v>393.87427096513397</v>
      </c>
      <c r="AY2379" s="37">
        <f t="shared" si="1668"/>
        <v>1164.8606139069962</v>
      </c>
      <c r="AZ2379" s="37">
        <f t="shared" si="1669"/>
        <v>32.862995624313186</v>
      </c>
      <c r="BA2379" s="37">
        <f t="shared" si="1670"/>
        <v>13.458222066929952</v>
      </c>
      <c r="BC2379">
        <v>89</v>
      </c>
      <c r="BD2379" s="37">
        <f>IF(Voorblad!$E$10=Rekenblad!BC2379,Rekenblad!AV2379,0)</f>
        <v>0</v>
      </c>
      <c r="BE2379" s="37">
        <f>IF(Voorblad!$E$10=Rekenblad!BC2379,Rekenblad!AW2379,0)</f>
        <v>0</v>
      </c>
      <c r="BF2379" s="37">
        <f>IF(Voorblad!$E$10=Rekenblad!BC2379,Rekenblad!AX2379,0)</f>
        <v>0</v>
      </c>
      <c r="BG2379" s="62">
        <f>IF(Voorblad!$E$10=Rekenblad!BC2379,Rekenblad!AY2379,0)</f>
        <v>0</v>
      </c>
      <c r="BH2379" s="37">
        <f>IF(Voorblad!$E$10=Rekenblad!BC2379,Rekenblad!AZ2379,0)</f>
        <v>0</v>
      </c>
      <c r="BI2379" s="37">
        <f>IF(Voorblad!$E$10=Rekenblad!BC2379,Rekenblad!BA2379,0)</f>
        <v>0</v>
      </c>
      <c r="BK2379">
        <v>89</v>
      </c>
      <c r="BL2379" s="37">
        <f>IF(Voorblad!$E$14=Rekenblad!$BL$2298,Rekenblad!BD2379,0)</f>
        <v>0</v>
      </c>
      <c r="BM2379" s="37">
        <f>IF(Voorblad!$E$14=Rekenblad!$BL$2298,Rekenblad!BE2379,0)</f>
        <v>0</v>
      </c>
      <c r="BN2379" s="37">
        <f>IF(Voorblad!$E$14=Rekenblad!$BL$2298,Rekenblad!BF2379,0)</f>
        <v>0</v>
      </c>
      <c r="BO2379" s="37">
        <f>IF(Voorblad!$E$14=Rekenblad!$BL$2298,Rekenblad!BG2379,0)</f>
        <v>0</v>
      </c>
      <c r="BP2379" s="37">
        <f>IF(Voorblad!$E$14=Rekenblad!$BL$2298,Rekenblad!BH2379,0)</f>
        <v>0</v>
      </c>
      <c r="BQ2379" s="37">
        <f>IF(Voorblad!$E$14=Rekenblad!$BL$2298,Rekenblad!BI2379,0)</f>
        <v>0</v>
      </c>
    </row>
    <row r="2380" spans="2:69" x14ac:dyDescent="0.25">
      <c r="B2380">
        <f>'Data TREND'!$CO$227</f>
        <v>90</v>
      </c>
      <c r="C2380" s="37">
        <f>'Data TREND'!CQ371</f>
        <v>566.13144462650246</v>
      </c>
      <c r="D2380" s="37">
        <f>'Data TREND'!CR371</f>
        <v>212.18580067587072</v>
      </c>
      <c r="E2380" s="37">
        <f>'Data TREND'!CS371</f>
        <v>398.287520536138</v>
      </c>
      <c r="F2380" s="37">
        <f>'Data TREND'!CT371</f>
        <v>1176.7099990531519</v>
      </c>
      <c r="G2380" s="37">
        <f>'Data TREND'!CU371</f>
        <v>32.69438038177352</v>
      </c>
      <c r="H2380" s="37">
        <f>'Data TREND'!CV371</f>
        <v>13.39298604577054</v>
      </c>
      <c r="J2380" s="37">
        <f t="shared" si="1647"/>
        <v>566.13144462650246</v>
      </c>
      <c r="K2380" s="37">
        <f t="shared" si="1648"/>
        <v>212.18580067587072</v>
      </c>
      <c r="L2380" s="37">
        <f t="shared" si="1649"/>
        <v>398.287520536138</v>
      </c>
      <c r="M2380" s="37">
        <f t="shared" si="1650"/>
        <v>1176.7099990531519</v>
      </c>
      <c r="N2380" s="37">
        <f t="shared" si="1651"/>
        <v>32.69438038177352</v>
      </c>
      <c r="O2380" s="37">
        <f t="shared" si="1652"/>
        <v>13.39298604577054</v>
      </c>
      <c r="Q2380">
        <f>'Data TREND'!$CO$227</f>
        <v>90</v>
      </c>
      <c r="R2380" s="37">
        <f>'Data TREND'!CX371</f>
        <v>671.39795710190515</v>
      </c>
      <c r="S2380" s="37">
        <f>'Data TREND'!CY371</f>
        <v>263.97790852266689</v>
      </c>
      <c r="T2380" s="37">
        <f>'Data TREND'!CZ371</f>
        <v>398.12373978356214</v>
      </c>
      <c r="U2380" s="37">
        <f>'Data TREND'!DA371</f>
        <v>1333.5108960125995</v>
      </c>
      <c r="V2380" s="37">
        <f>'Data TREND'!DB371</f>
        <v>36.602159863687945</v>
      </c>
      <c r="W2380" s="37">
        <f>'Data TREND'!DC371</f>
        <v>14.856607146455097</v>
      </c>
      <c r="Y2380" s="37">
        <f t="shared" si="1653"/>
        <v>0</v>
      </c>
      <c r="Z2380" s="37">
        <f t="shared" si="1654"/>
        <v>0</v>
      </c>
      <c r="AA2380" s="37">
        <f t="shared" si="1655"/>
        <v>0</v>
      </c>
      <c r="AB2380" s="37">
        <f t="shared" si="1656"/>
        <v>0</v>
      </c>
      <c r="AC2380" s="37">
        <f t="shared" si="1657"/>
        <v>0</v>
      </c>
      <c r="AD2380" s="37">
        <f t="shared" si="1658"/>
        <v>0</v>
      </c>
      <c r="AF2380">
        <f>'Data TREND'!$CO$227</f>
        <v>90</v>
      </c>
      <c r="AG2380" s="37">
        <f>'Data TREND'!DE371</f>
        <v>774.48876490118255</v>
      </c>
      <c r="AH2380" s="37">
        <f>'Data TREND'!DF371</f>
        <v>270.46953571301304</v>
      </c>
      <c r="AI2380" s="37">
        <f>'Data TREND'!DG371</f>
        <v>398.00547022921927</v>
      </c>
      <c r="AJ2380" s="37">
        <f>'Data TREND'!DH371</f>
        <v>1443.0150205281384</v>
      </c>
      <c r="AK2380" s="37">
        <f>'Data TREND'!DI371</f>
        <v>38.36001421730532</v>
      </c>
      <c r="AL2380" s="37">
        <f>'Data TREND'!DJ371</f>
        <v>15.520511383418613</v>
      </c>
      <c r="AN2380" s="37">
        <f t="shared" si="1659"/>
        <v>0</v>
      </c>
      <c r="AO2380" s="37">
        <f t="shared" si="1660"/>
        <v>0</v>
      </c>
      <c r="AP2380" s="37">
        <f t="shared" si="1661"/>
        <v>0</v>
      </c>
      <c r="AQ2380" s="37">
        <f t="shared" si="1662"/>
        <v>0</v>
      </c>
      <c r="AR2380" s="37">
        <f t="shared" si="1663"/>
        <v>0</v>
      </c>
      <c r="AS2380" s="37">
        <f t="shared" si="1664"/>
        <v>0</v>
      </c>
      <c r="AU2380">
        <v>90</v>
      </c>
      <c r="AV2380" s="37">
        <f t="shared" si="1665"/>
        <v>566.13144462650246</v>
      </c>
      <c r="AW2380" s="37">
        <f t="shared" si="1666"/>
        <v>212.18580067587072</v>
      </c>
      <c r="AX2380" s="37">
        <f t="shared" si="1667"/>
        <v>398.287520536138</v>
      </c>
      <c r="AY2380" s="37">
        <f t="shared" si="1668"/>
        <v>1176.7099990531519</v>
      </c>
      <c r="AZ2380" s="37">
        <f t="shared" si="1669"/>
        <v>32.69438038177352</v>
      </c>
      <c r="BA2380" s="37">
        <f t="shared" si="1670"/>
        <v>13.39298604577054</v>
      </c>
      <c r="BC2380">
        <v>90</v>
      </c>
      <c r="BD2380" s="37">
        <f>IF(Voorblad!$E$10=Rekenblad!BC2380,Rekenblad!AV2380,0)</f>
        <v>0</v>
      </c>
      <c r="BE2380" s="37">
        <f>IF(Voorblad!$E$10=Rekenblad!BC2380,Rekenblad!AW2380,0)</f>
        <v>0</v>
      </c>
      <c r="BF2380" s="37">
        <f>IF(Voorblad!$E$10=Rekenblad!BC2380,Rekenblad!AX2380,0)</f>
        <v>0</v>
      </c>
      <c r="BG2380" s="62">
        <f>IF(Voorblad!$E$10=Rekenblad!BC2380,Rekenblad!AY2380,0)</f>
        <v>0</v>
      </c>
      <c r="BH2380" s="37">
        <f>IF(Voorblad!$E$10=Rekenblad!BC2380,Rekenblad!AZ2380,0)</f>
        <v>0</v>
      </c>
      <c r="BI2380" s="37">
        <f>IF(Voorblad!$E$10=Rekenblad!BC2380,Rekenblad!BA2380,0)</f>
        <v>0</v>
      </c>
      <c r="BK2380">
        <v>90</v>
      </c>
      <c r="BL2380" s="37">
        <f>IF(Voorblad!$E$14=Rekenblad!$BL$2298,Rekenblad!BD2380,0)</f>
        <v>0</v>
      </c>
      <c r="BM2380" s="37">
        <f>IF(Voorblad!$E$14=Rekenblad!$BL$2298,Rekenblad!BE2380,0)</f>
        <v>0</v>
      </c>
      <c r="BN2380" s="37">
        <f>IF(Voorblad!$E$14=Rekenblad!$BL$2298,Rekenblad!BF2380,0)</f>
        <v>0</v>
      </c>
      <c r="BO2380" s="37">
        <f>IF(Voorblad!$E$14=Rekenblad!$BL$2298,Rekenblad!BG2380,0)</f>
        <v>0</v>
      </c>
      <c r="BP2380" s="37">
        <f>IF(Voorblad!$E$14=Rekenblad!$BL$2298,Rekenblad!BH2380,0)</f>
        <v>0</v>
      </c>
      <c r="BQ2380" s="37">
        <f>IF(Voorblad!$E$14=Rekenblad!$BL$2298,Rekenblad!BI2380,0)</f>
        <v>0</v>
      </c>
    </row>
    <row r="2381" spans="2:69" x14ac:dyDescent="0.25">
      <c r="B2381">
        <f>'Data TREND'!$CO$228</f>
        <v>91</v>
      </c>
      <c r="C2381" s="37">
        <f>'Data TREND'!CQ372</f>
        <v>571.49625931486707</v>
      </c>
      <c r="D2381" s="37">
        <f>'Data TREND'!CR372</f>
        <v>214.25590660168979</v>
      </c>
      <c r="E2381" s="37">
        <f>'Data TREND'!CS372</f>
        <v>402.70077010714192</v>
      </c>
      <c r="F2381" s="37">
        <f>'Data TREND'!CT372</f>
        <v>1188.5593841993073</v>
      </c>
      <c r="G2381" s="37">
        <f>'Data TREND'!CU372</f>
        <v>32.525765139233854</v>
      </c>
      <c r="H2381" s="37">
        <f>'Data TREND'!CV372</f>
        <v>13.327750024611127</v>
      </c>
      <c r="J2381" s="37">
        <f t="shared" si="1647"/>
        <v>571.49625931486707</v>
      </c>
      <c r="K2381" s="37">
        <f t="shared" si="1648"/>
        <v>214.25590660168979</v>
      </c>
      <c r="L2381" s="37">
        <f t="shared" si="1649"/>
        <v>402.70077010714192</v>
      </c>
      <c r="M2381" s="37">
        <f t="shared" si="1650"/>
        <v>1188.5593841993073</v>
      </c>
      <c r="N2381" s="37">
        <f t="shared" si="1651"/>
        <v>32.525765139233854</v>
      </c>
      <c r="O2381" s="37">
        <f t="shared" si="1652"/>
        <v>13.327750024611127</v>
      </c>
      <c r="Q2381">
        <f>'Data TREND'!$CO$228</f>
        <v>91</v>
      </c>
      <c r="R2381" s="37">
        <f>'Data TREND'!CX372</f>
        <v>677.65693986966949</v>
      </c>
      <c r="S2381" s="37">
        <f>'Data TREND'!CY372</f>
        <v>266.44394742676911</v>
      </c>
      <c r="T2381" s="37">
        <f>'Data TREND'!CZ372</f>
        <v>402.54741645326783</v>
      </c>
      <c r="U2381" s="37">
        <f>'Data TREND'!DA372</f>
        <v>1346.6565845268374</v>
      </c>
      <c r="V2381" s="37">
        <f>'Data TREND'!DB372</f>
        <v>36.346786657108638</v>
      </c>
      <c r="W2381" s="37">
        <f>'Data TREND'!DC372</f>
        <v>14.750242420899291</v>
      </c>
      <c r="Y2381" s="37">
        <f t="shared" si="1653"/>
        <v>0</v>
      </c>
      <c r="Z2381" s="37">
        <f t="shared" si="1654"/>
        <v>0</v>
      </c>
      <c r="AA2381" s="37">
        <f t="shared" si="1655"/>
        <v>0</v>
      </c>
      <c r="AB2381" s="37">
        <f t="shared" si="1656"/>
        <v>0</v>
      </c>
      <c r="AC2381" s="37">
        <f t="shared" si="1657"/>
        <v>0</v>
      </c>
      <c r="AD2381" s="37">
        <f t="shared" si="1658"/>
        <v>0</v>
      </c>
      <c r="AF2381">
        <f>'Data TREND'!$CO$228</f>
        <v>91</v>
      </c>
      <c r="AG2381" s="37">
        <f>'Data TREND'!DE372</f>
        <v>781.58371382733549</v>
      </c>
      <c r="AH2381" s="37">
        <f>'Data TREND'!DF372</f>
        <v>272.9767107287293</v>
      </c>
      <c r="AI2381" s="37">
        <f>'Data TREND'!DG372</f>
        <v>402.38558552846507</v>
      </c>
      <c r="AJ2381" s="37">
        <f>'Data TREND'!DH372</f>
        <v>1456.9938869758062</v>
      </c>
      <c r="AK2381" s="37">
        <f>'Data TREND'!DI372</f>
        <v>37.992968850981946</v>
      </c>
      <c r="AL2381" s="37">
        <f>'Data TREND'!DJ372</f>
        <v>15.364757043099432</v>
      </c>
      <c r="AN2381" s="37">
        <f t="shared" si="1659"/>
        <v>0</v>
      </c>
      <c r="AO2381" s="37">
        <f t="shared" si="1660"/>
        <v>0</v>
      </c>
      <c r="AP2381" s="37">
        <f t="shared" si="1661"/>
        <v>0</v>
      </c>
      <c r="AQ2381" s="37">
        <f t="shared" si="1662"/>
        <v>0</v>
      </c>
      <c r="AR2381" s="37">
        <f t="shared" si="1663"/>
        <v>0</v>
      </c>
      <c r="AS2381" s="37">
        <f t="shared" si="1664"/>
        <v>0</v>
      </c>
      <c r="AU2381">
        <v>91</v>
      </c>
      <c r="AV2381" s="37">
        <f t="shared" si="1665"/>
        <v>571.49625931486707</v>
      </c>
      <c r="AW2381" s="37">
        <f t="shared" si="1666"/>
        <v>214.25590660168979</v>
      </c>
      <c r="AX2381" s="37">
        <f t="shared" si="1667"/>
        <v>402.70077010714192</v>
      </c>
      <c r="AY2381" s="37">
        <f t="shared" si="1668"/>
        <v>1188.5593841993073</v>
      </c>
      <c r="AZ2381" s="37">
        <f t="shared" si="1669"/>
        <v>32.525765139233854</v>
      </c>
      <c r="BA2381" s="37">
        <f t="shared" si="1670"/>
        <v>13.327750024611127</v>
      </c>
      <c r="BC2381">
        <v>91</v>
      </c>
      <c r="BD2381" s="37">
        <f>IF(Voorblad!$E$10=Rekenblad!BC2381,Rekenblad!AV2381,0)</f>
        <v>0</v>
      </c>
      <c r="BE2381" s="37">
        <f>IF(Voorblad!$E$10=Rekenblad!BC2381,Rekenblad!AW2381,0)</f>
        <v>0</v>
      </c>
      <c r="BF2381" s="37">
        <f>IF(Voorblad!$E$10=Rekenblad!BC2381,Rekenblad!AX2381,0)</f>
        <v>0</v>
      </c>
      <c r="BG2381" s="62">
        <f>IF(Voorblad!$E$10=Rekenblad!BC2381,Rekenblad!AY2381,0)</f>
        <v>0</v>
      </c>
      <c r="BH2381" s="37">
        <f>IF(Voorblad!$E$10=Rekenblad!BC2381,Rekenblad!AZ2381,0)</f>
        <v>0</v>
      </c>
      <c r="BI2381" s="37">
        <f>IF(Voorblad!$E$10=Rekenblad!BC2381,Rekenblad!BA2381,0)</f>
        <v>0</v>
      </c>
      <c r="BK2381">
        <v>91</v>
      </c>
      <c r="BL2381" s="37">
        <f>IF(Voorblad!$E$14=Rekenblad!$BL$2298,Rekenblad!BD2381,0)</f>
        <v>0</v>
      </c>
      <c r="BM2381" s="37">
        <f>IF(Voorblad!$E$14=Rekenblad!$BL$2298,Rekenblad!BE2381,0)</f>
        <v>0</v>
      </c>
      <c r="BN2381" s="37">
        <f>IF(Voorblad!$E$14=Rekenblad!$BL$2298,Rekenblad!BF2381,0)</f>
        <v>0</v>
      </c>
      <c r="BO2381" s="37">
        <f>IF(Voorblad!$E$14=Rekenblad!$BL$2298,Rekenblad!BG2381,0)</f>
        <v>0</v>
      </c>
      <c r="BP2381" s="37">
        <f>IF(Voorblad!$E$14=Rekenblad!$BL$2298,Rekenblad!BH2381,0)</f>
        <v>0</v>
      </c>
      <c r="BQ2381" s="37">
        <f>IF(Voorblad!$E$14=Rekenblad!$BL$2298,Rekenblad!BI2381,0)</f>
        <v>0</v>
      </c>
    </row>
    <row r="2382" spans="2:69" x14ac:dyDescent="0.25">
      <c r="B2382">
        <f>'Data TREND'!$CO$229</f>
        <v>92</v>
      </c>
      <c r="C2382" s="37">
        <f>'Data TREND'!CQ373</f>
        <v>576.86107400323158</v>
      </c>
      <c r="D2382" s="37">
        <f>'Data TREND'!CR373</f>
        <v>216.32601252750885</v>
      </c>
      <c r="E2382" s="37">
        <f>'Data TREND'!CS373</f>
        <v>407.11401967814595</v>
      </c>
      <c r="F2382" s="37">
        <f>'Data TREND'!CT373</f>
        <v>1200.4087693454626</v>
      </c>
      <c r="G2382" s="37">
        <f>'Data TREND'!CU373</f>
        <v>32.357149896694182</v>
      </c>
      <c r="H2382" s="37">
        <f>'Data TREND'!CV373</f>
        <v>13.262514003451713</v>
      </c>
      <c r="J2382" s="37">
        <f t="shared" si="1647"/>
        <v>576.86107400323158</v>
      </c>
      <c r="K2382" s="37">
        <f t="shared" si="1648"/>
        <v>216.32601252750885</v>
      </c>
      <c r="L2382" s="37">
        <f t="shared" si="1649"/>
        <v>407.11401967814595</v>
      </c>
      <c r="M2382" s="37">
        <f t="shared" si="1650"/>
        <v>1200.4087693454626</v>
      </c>
      <c r="N2382" s="37">
        <f t="shared" si="1651"/>
        <v>32.357149896694182</v>
      </c>
      <c r="O2382" s="37">
        <f t="shared" si="1652"/>
        <v>13.262514003451713</v>
      </c>
      <c r="Q2382">
        <f>'Data TREND'!$CO$229</f>
        <v>92</v>
      </c>
      <c r="R2382" s="37">
        <f>'Data TREND'!CX373</f>
        <v>683.91592263743382</v>
      </c>
      <c r="S2382" s="37">
        <f>'Data TREND'!CY373</f>
        <v>268.90998633087133</v>
      </c>
      <c r="T2382" s="37">
        <f>'Data TREND'!CZ373</f>
        <v>406.97109312297351</v>
      </c>
      <c r="U2382" s="37">
        <f>'Data TREND'!DA373</f>
        <v>1359.8022730410758</v>
      </c>
      <c r="V2382" s="37">
        <f>'Data TREND'!DB373</f>
        <v>36.09141345052933</v>
      </c>
      <c r="W2382" s="37">
        <f>'Data TREND'!DC373</f>
        <v>14.643877695343484</v>
      </c>
      <c r="Y2382" s="37">
        <f t="shared" si="1653"/>
        <v>0</v>
      </c>
      <c r="Z2382" s="37">
        <f t="shared" si="1654"/>
        <v>0</v>
      </c>
      <c r="AA2382" s="37">
        <f t="shared" si="1655"/>
        <v>0</v>
      </c>
      <c r="AB2382" s="37">
        <f t="shared" si="1656"/>
        <v>0</v>
      </c>
      <c r="AC2382" s="37">
        <f t="shared" si="1657"/>
        <v>0</v>
      </c>
      <c r="AD2382" s="37">
        <f t="shared" si="1658"/>
        <v>0</v>
      </c>
      <c r="AF2382">
        <f>'Data TREND'!$CO$229</f>
        <v>92</v>
      </c>
      <c r="AG2382" s="37">
        <f>'Data TREND'!DE373</f>
        <v>788.67866275348842</v>
      </c>
      <c r="AH2382" s="37">
        <f>'Data TREND'!DF373</f>
        <v>275.48388574444556</v>
      </c>
      <c r="AI2382" s="37">
        <f>'Data TREND'!DG373</f>
        <v>406.76570082771082</v>
      </c>
      <c r="AJ2382" s="37">
        <f>'Data TREND'!DH373</f>
        <v>1470.9727534234744</v>
      </c>
      <c r="AK2382" s="37">
        <f>'Data TREND'!DI373</f>
        <v>37.625923484658564</v>
      </c>
      <c r="AL2382" s="37">
        <f>'Data TREND'!DJ373</f>
        <v>15.209002702780252</v>
      </c>
      <c r="AN2382" s="37">
        <f t="shared" si="1659"/>
        <v>0</v>
      </c>
      <c r="AO2382" s="37">
        <f t="shared" si="1660"/>
        <v>0</v>
      </c>
      <c r="AP2382" s="37">
        <f t="shared" si="1661"/>
        <v>0</v>
      </c>
      <c r="AQ2382" s="37">
        <f t="shared" si="1662"/>
        <v>0</v>
      </c>
      <c r="AR2382" s="37">
        <f t="shared" si="1663"/>
        <v>0</v>
      </c>
      <c r="AS2382" s="37">
        <f t="shared" si="1664"/>
        <v>0</v>
      </c>
      <c r="AU2382">
        <v>92</v>
      </c>
      <c r="AV2382" s="37">
        <f t="shared" si="1665"/>
        <v>576.86107400323158</v>
      </c>
      <c r="AW2382" s="37">
        <f t="shared" si="1666"/>
        <v>216.32601252750885</v>
      </c>
      <c r="AX2382" s="37">
        <f t="shared" si="1667"/>
        <v>407.11401967814595</v>
      </c>
      <c r="AY2382" s="37">
        <f t="shared" si="1668"/>
        <v>1200.4087693454626</v>
      </c>
      <c r="AZ2382" s="37">
        <f t="shared" si="1669"/>
        <v>32.357149896694182</v>
      </c>
      <c r="BA2382" s="37">
        <f t="shared" si="1670"/>
        <v>13.262514003451713</v>
      </c>
      <c r="BC2382">
        <v>92</v>
      </c>
      <c r="BD2382" s="37">
        <f>IF(Voorblad!$E$10=Rekenblad!BC2382,Rekenblad!AV2382,0)</f>
        <v>0</v>
      </c>
      <c r="BE2382" s="37">
        <f>IF(Voorblad!$E$10=Rekenblad!BC2382,Rekenblad!AW2382,0)</f>
        <v>0</v>
      </c>
      <c r="BF2382" s="37">
        <f>IF(Voorblad!$E$10=Rekenblad!BC2382,Rekenblad!AX2382,0)</f>
        <v>0</v>
      </c>
      <c r="BG2382" s="62">
        <f>IF(Voorblad!$E$10=Rekenblad!BC2382,Rekenblad!AY2382,0)</f>
        <v>0</v>
      </c>
      <c r="BH2382" s="37">
        <f>IF(Voorblad!$E$10=Rekenblad!BC2382,Rekenblad!AZ2382,0)</f>
        <v>0</v>
      </c>
      <c r="BI2382" s="37">
        <f>IF(Voorblad!$E$10=Rekenblad!BC2382,Rekenblad!BA2382,0)</f>
        <v>0</v>
      </c>
      <c r="BK2382">
        <v>92</v>
      </c>
      <c r="BL2382" s="37">
        <f>IF(Voorblad!$E$14=Rekenblad!$BL$2298,Rekenblad!BD2382,0)</f>
        <v>0</v>
      </c>
      <c r="BM2382" s="37">
        <f>IF(Voorblad!$E$14=Rekenblad!$BL$2298,Rekenblad!BE2382,0)</f>
        <v>0</v>
      </c>
      <c r="BN2382" s="37">
        <f>IF(Voorblad!$E$14=Rekenblad!$BL$2298,Rekenblad!BF2382,0)</f>
        <v>0</v>
      </c>
      <c r="BO2382" s="37">
        <f>IF(Voorblad!$E$14=Rekenblad!$BL$2298,Rekenblad!BG2382,0)</f>
        <v>0</v>
      </c>
      <c r="BP2382" s="37">
        <f>IF(Voorblad!$E$14=Rekenblad!$BL$2298,Rekenblad!BH2382,0)</f>
        <v>0</v>
      </c>
      <c r="BQ2382" s="37">
        <f>IF(Voorblad!$E$14=Rekenblad!$BL$2298,Rekenblad!BI2382,0)</f>
        <v>0</v>
      </c>
    </row>
    <row r="2383" spans="2:69" x14ac:dyDescent="0.25">
      <c r="B2383">
        <f>'Data TREND'!$CO$230</f>
        <v>93</v>
      </c>
      <c r="C2383" s="37">
        <f>'Data TREND'!CQ374</f>
        <v>582.22588869159608</v>
      </c>
      <c r="D2383" s="37">
        <f>'Data TREND'!CR374</f>
        <v>218.39611845332792</v>
      </c>
      <c r="E2383" s="37">
        <f>'Data TREND'!CS374</f>
        <v>411.52726924914998</v>
      </c>
      <c r="F2383" s="37">
        <f>'Data TREND'!CT374</f>
        <v>1212.2581544916179</v>
      </c>
      <c r="G2383" s="37">
        <f>'Data TREND'!CU374</f>
        <v>32.188534654154516</v>
      </c>
      <c r="H2383" s="37">
        <f>'Data TREND'!CV374</f>
        <v>13.197277982292299</v>
      </c>
      <c r="J2383" s="37">
        <f t="shared" si="1647"/>
        <v>582.22588869159608</v>
      </c>
      <c r="K2383" s="37">
        <f t="shared" si="1648"/>
        <v>218.39611845332792</v>
      </c>
      <c r="L2383" s="37">
        <f t="shared" si="1649"/>
        <v>411.52726924914998</v>
      </c>
      <c r="M2383" s="37">
        <f t="shared" si="1650"/>
        <v>1212.2581544916179</v>
      </c>
      <c r="N2383" s="37">
        <f t="shared" si="1651"/>
        <v>32.188534654154516</v>
      </c>
      <c r="O2383" s="37">
        <f t="shared" si="1652"/>
        <v>13.197277982292299</v>
      </c>
      <c r="Q2383">
        <f>'Data TREND'!$CO$230</f>
        <v>93</v>
      </c>
      <c r="R2383" s="37">
        <f>'Data TREND'!CX374</f>
        <v>690.17490540519793</v>
      </c>
      <c r="S2383" s="37">
        <f>'Data TREND'!CY374</f>
        <v>271.37602523497355</v>
      </c>
      <c r="T2383" s="37">
        <f>'Data TREND'!CZ374</f>
        <v>411.3947697926792</v>
      </c>
      <c r="U2383" s="37">
        <f>'Data TREND'!DA374</f>
        <v>1372.9479615553141</v>
      </c>
      <c r="V2383" s="37">
        <f>'Data TREND'!DB374</f>
        <v>35.836040243950031</v>
      </c>
      <c r="W2383" s="37">
        <f>'Data TREND'!DC374</f>
        <v>14.537512969787677</v>
      </c>
      <c r="Y2383" s="37">
        <f t="shared" si="1653"/>
        <v>0</v>
      </c>
      <c r="Z2383" s="37">
        <f t="shared" si="1654"/>
        <v>0</v>
      </c>
      <c r="AA2383" s="37">
        <f t="shared" si="1655"/>
        <v>0</v>
      </c>
      <c r="AB2383" s="37">
        <f t="shared" si="1656"/>
        <v>0</v>
      </c>
      <c r="AC2383" s="37">
        <f t="shared" si="1657"/>
        <v>0</v>
      </c>
      <c r="AD2383" s="37">
        <f t="shared" si="1658"/>
        <v>0</v>
      </c>
      <c r="AF2383">
        <f>'Data TREND'!$CO$230</f>
        <v>93</v>
      </c>
      <c r="AG2383" s="37">
        <f>'Data TREND'!DE374</f>
        <v>795.77361167964114</v>
      </c>
      <c r="AH2383" s="37">
        <f>'Data TREND'!DF374</f>
        <v>277.99106076016187</v>
      </c>
      <c r="AI2383" s="37">
        <f>'Data TREND'!DG374</f>
        <v>411.14581612695662</v>
      </c>
      <c r="AJ2383" s="37">
        <f>'Data TREND'!DH374</f>
        <v>1484.9516198711422</v>
      </c>
      <c r="AK2383" s="37">
        <f>'Data TREND'!DI374</f>
        <v>37.25887811833519</v>
      </c>
      <c r="AL2383" s="37">
        <f>'Data TREND'!DJ374</f>
        <v>15.053248362461073</v>
      </c>
      <c r="AN2383" s="37">
        <f t="shared" si="1659"/>
        <v>0</v>
      </c>
      <c r="AO2383" s="37">
        <f t="shared" si="1660"/>
        <v>0</v>
      </c>
      <c r="AP2383" s="37">
        <f t="shared" si="1661"/>
        <v>0</v>
      </c>
      <c r="AQ2383" s="37">
        <f t="shared" si="1662"/>
        <v>0</v>
      </c>
      <c r="AR2383" s="37">
        <f t="shared" si="1663"/>
        <v>0</v>
      </c>
      <c r="AS2383" s="37">
        <f t="shared" si="1664"/>
        <v>0</v>
      </c>
      <c r="AU2383">
        <v>93</v>
      </c>
      <c r="AV2383" s="37">
        <f t="shared" si="1665"/>
        <v>582.22588869159608</v>
      </c>
      <c r="AW2383" s="37">
        <f t="shared" si="1666"/>
        <v>218.39611845332792</v>
      </c>
      <c r="AX2383" s="37">
        <f t="shared" si="1667"/>
        <v>411.52726924914998</v>
      </c>
      <c r="AY2383" s="37">
        <f t="shared" si="1668"/>
        <v>1212.2581544916179</v>
      </c>
      <c r="AZ2383" s="37">
        <f t="shared" si="1669"/>
        <v>32.188534654154516</v>
      </c>
      <c r="BA2383" s="37">
        <f t="shared" si="1670"/>
        <v>13.197277982292299</v>
      </c>
      <c r="BC2383">
        <v>93</v>
      </c>
      <c r="BD2383" s="37">
        <f>IF(Voorblad!$E$10=Rekenblad!BC2383,Rekenblad!AV2383,0)</f>
        <v>0</v>
      </c>
      <c r="BE2383" s="37">
        <f>IF(Voorblad!$E$10=Rekenblad!BC2383,Rekenblad!AW2383,0)</f>
        <v>0</v>
      </c>
      <c r="BF2383" s="37">
        <f>IF(Voorblad!$E$10=Rekenblad!BC2383,Rekenblad!AX2383,0)</f>
        <v>0</v>
      </c>
      <c r="BG2383" s="62">
        <f>IF(Voorblad!$E$10=Rekenblad!BC2383,Rekenblad!AY2383,0)</f>
        <v>0</v>
      </c>
      <c r="BH2383" s="37">
        <f>IF(Voorblad!$E$10=Rekenblad!BC2383,Rekenblad!AZ2383,0)</f>
        <v>0</v>
      </c>
      <c r="BI2383" s="37">
        <f>IF(Voorblad!$E$10=Rekenblad!BC2383,Rekenblad!BA2383,0)</f>
        <v>0</v>
      </c>
      <c r="BK2383">
        <v>93</v>
      </c>
      <c r="BL2383" s="37">
        <f>IF(Voorblad!$E$14=Rekenblad!$BL$2298,Rekenblad!BD2383,0)</f>
        <v>0</v>
      </c>
      <c r="BM2383" s="37">
        <f>IF(Voorblad!$E$14=Rekenblad!$BL$2298,Rekenblad!BE2383,0)</f>
        <v>0</v>
      </c>
      <c r="BN2383" s="37">
        <f>IF(Voorblad!$E$14=Rekenblad!$BL$2298,Rekenblad!BF2383,0)</f>
        <v>0</v>
      </c>
      <c r="BO2383" s="37">
        <f>IF(Voorblad!$E$14=Rekenblad!$BL$2298,Rekenblad!BG2383,0)</f>
        <v>0</v>
      </c>
      <c r="BP2383" s="37">
        <f>IF(Voorblad!$E$14=Rekenblad!$BL$2298,Rekenblad!BH2383,0)</f>
        <v>0</v>
      </c>
      <c r="BQ2383" s="37">
        <f>IF(Voorblad!$E$14=Rekenblad!$BL$2298,Rekenblad!BI2383,0)</f>
        <v>0</v>
      </c>
    </row>
    <row r="2384" spans="2:69" x14ac:dyDescent="0.25">
      <c r="B2384">
        <f>'Data TREND'!$CO$231</f>
        <v>94</v>
      </c>
      <c r="C2384" s="37">
        <f>'Data TREND'!CQ375</f>
        <v>587.5907033799607</v>
      </c>
      <c r="D2384" s="37">
        <f>'Data TREND'!CR375</f>
        <v>220.46622437914698</v>
      </c>
      <c r="E2384" s="37">
        <f>'Data TREND'!CS375</f>
        <v>415.9405188201539</v>
      </c>
      <c r="F2384" s="37">
        <f>'Data TREND'!CT375</f>
        <v>1224.1075396377732</v>
      </c>
      <c r="G2384" s="37">
        <f>'Data TREND'!CU375</f>
        <v>32.01991941161485</v>
      </c>
      <c r="H2384" s="37">
        <f>'Data TREND'!CV375</f>
        <v>13.132041961132888</v>
      </c>
      <c r="J2384" s="37">
        <f t="shared" si="1647"/>
        <v>587.5907033799607</v>
      </c>
      <c r="K2384" s="37">
        <f t="shared" si="1648"/>
        <v>220.46622437914698</v>
      </c>
      <c r="L2384" s="37">
        <f t="shared" si="1649"/>
        <v>415.9405188201539</v>
      </c>
      <c r="M2384" s="37">
        <f t="shared" si="1650"/>
        <v>1224.1075396377732</v>
      </c>
      <c r="N2384" s="37">
        <f t="shared" si="1651"/>
        <v>32.01991941161485</v>
      </c>
      <c r="O2384" s="37">
        <f t="shared" si="1652"/>
        <v>13.132041961132888</v>
      </c>
      <c r="Q2384">
        <f>'Data TREND'!$CO$231</f>
        <v>94</v>
      </c>
      <c r="R2384" s="37">
        <f>'Data TREND'!CX375</f>
        <v>696.43388817296227</v>
      </c>
      <c r="S2384" s="37">
        <f>'Data TREND'!CY375</f>
        <v>273.84206413907577</v>
      </c>
      <c r="T2384" s="37">
        <f>'Data TREND'!CZ375</f>
        <v>415.81844646238488</v>
      </c>
      <c r="U2384" s="37">
        <f>'Data TREND'!DA375</f>
        <v>1386.0936500695525</v>
      </c>
      <c r="V2384" s="37">
        <f>'Data TREND'!DB375</f>
        <v>35.580667037370723</v>
      </c>
      <c r="W2384" s="37">
        <f>'Data TREND'!DC375</f>
        <v>14.431148244231871</v>
      </c>
      <c r="Y2384" s="37">
        <f t="shared" si="1653"/>
        <v>0</v>
      </c>
      <c r="Z2384" s="37">
        <f t="shared" si="1654"/>
        <v>0</v>
      </c>
      <c r="AA2384" s="37">
        <f t="shared" si="1655"/>
        <v>0</v>
      </c>
      <c r="AB2384" s="37">
        <f t="shared" si="1656"/>
        <v>0</v>
      </c>
      <c r="AC2384" s="37">
        <f t="shared" si="1657"/>
        <v>0</v>
      </c>
      <c r="AD2384" s="37">
        <f t="shared" si="1658"/>
        <v>0</v>
      </c>
      <c r="AF2384">
        <f>'Data TREND'!$CO$231</f>
        <v>94</v>
      </c>
      <c r="AG2384" s="37">
        <f>'Data TREND'!DE375</f>
        <v>802.86856060579407</v>
      </c>
      <c r="AH2384" s="37">
        <f>'Data TREND'!DF375</f>
        <v>280.49823577587813</v>
      </c>
      <c r="AI2384" s="37">
        <f>'Data TREND'!DG375</f>
        <v>415.52593142620236</v>
      </c>
      <c r="AJ2384" s="37">
        <f>'Data TREND'!DH375</f>
        <v>1498.9304863188104</v>
      </c>
      <c r="AK2384" s="37">
        <f>'Data TREND'!DI375</f>
        <v>36.891832752011815</v>
      </c>
      <c r="AL2384" s="37">
        <f>'Data TREND'!DJ375</f>
        <v>14.897494022141892</v>
      </c>
      <c r="AN2384" s="37">
        <f t="shared" si="1659"/>
        <v>0</v>
      </c>
      <c r="AO2384" s="37">
        <f t="shared" si="1660"/>
        <v>0</v>
      </c>
      <c r="AP2384" s="37">
        <f t="shared" si="1661"/>
        <v>0</v>
      </c>
      <c r="AQ2384" s="37">
        <f t="shared" si="1662"/>
        <v>0</v>
      </c>
      <c r="AR2384" s="37">
        <f t="shared" si="1663"/>
        <v>0</v>
      </c>
      <c r="AS2384" s="37">
        <f t="shared" si="1664"/>
        <v>0</v>
      </c>
      <c r="AU2384">
        <v>94</v>
      </c>
      <c r="AV2384" s="37">
        <f t="shared" si="1665"/>
        <v>587.5907033799607</v>
      </c>
      <c r="AW2384" s="37">
        <f t="shared" si="1666"/>
        <v>220.46622437914698</v>
      </c>
      <c r="AX2384" s="37">
        <f t="shared" si="1667"/>
        <v>415.9405188201539</v>
      </c>
      <c r="AY2384" s="37">
        <f t="shared" si="1668"/>
        <v>1224.1075396377732</v>
      </c>
      <c r="AZ2384" s="37">
        <f t="shared" si="1669"/>
        <v>32.01991941161485</v>
      </c>
      <c r="BA2384" s="37">
        <f t="shared" si="1670"/>
        <v>13.132041961132888</v>
      </c>
      <c r="BC2384">
        <v>94</v>
      </c>
      <c r="BD2384" s="37">
        <f>IF(Voorblad!$E$10=Rekenblad!BC2384,Rekenblad!AV2384,0)</f>
        <v>0</v>
      </c>
      <c r="BE2384" s="37">
        <f>IF(Voorblad!$E$10=Rekenblad!BC2384,Rekenblad!AW2384,0)</f>
        <v>0</v>
      </c>
      <c r="BF2384" s="37">
        <f>IF(Voorblad!$E$10=Rekenblad!BC2384,Rekenblad!AX2384,0)</f>
        <v>0</v>
      </c>
      <c r="BG2384" s="62">
        <f>IF(Voorblad!$E$10=Rekenblad!BC2384,Rekenblad!AY2384,0)</f>
        <v>0</v>
      </c>
      <c r="BH2384" s="37">
        <f>IF(Voorblad!$E$10=Rekenblad!BC2384,Rekenblad!AZ2384,0)</f>
        <v>0</v>
      </c>
      <c r="BI2384" s="37">
        <f>IF(Voorblad!$E$10=Rekenblad!BC2384,Rekenblad!BA2384,0)</f>
        <v>0</v>
      </c>
      <c r="BK2384">
        <v>94</v>
      </c>
      <c r="BL2384" s="37">
        <f>IF(Voorblad!$E$14=Rekenblad!$BL$2298,Rekenblad!BD2384,0)</f>
        <v>0</v>
      </c>
      <c r="BM2384" s="37">
        <f>IF(Voorblad!$E$14=Rekenblad!$BL$2298,Rekenblad!BE2384,0)</f>
        <v>0</v>
      </c>
      <c r="BN2384" s="37">
        <f>IF(Voorblad!$E$14=Rekenblad!$BL$2298,Rekenblad!BF2384,0)</f>
        <v>0</v>
      </c>
      <c r="BO2384" s="37">
        <f>IF(Voorblad!$E$14=Rekenblad!$BL$2298,Rekenblad!BG2384,0)</f>
        <v>0</v>
      </c>
      <c r="BP2384" s="37">
        <f>IF(Voorblad!$E$14=Rekenblad!$BL$2298,Rekenblad!BH2384,0)</f>
        <v>0</v>
      </c>
      <c r="BQ2384" s="37">
        <f>IF(Voorblad!$E$14=Rekenblad!$BL$2298,Rekenblad!BI2384,0)</f>
        <v>0</v>
      </c>
    </row>
    <row r="2385" spans="2:69" x14ac:dyDescent="0.25">
      <c r="B2385">
        <f>'Data TREND'!$CO$232</f>
        <v>95</v>
      </c>
      <c r="C2385" s="37">
        <f>'Data TREND'!CQ376</f>
        <v>592.95551806832532</v>
      </c>
      <c r="D2385" s="37">
        <f>'Data TREND'!CR376</f>
        <v>222.53633030496604</v>
      </c>
      <c r="E2385" s="37">
        <f>'Data TREND'!CS376</f>
        <v>420.35376839115793</v>
      </c>
      <c r="F2385" s="37">
        <f>'Data TREND'!CT376</f>
        <v>1235.956924783929</v>
      </c>
      <c r="G2385" s="37">
        <f>'Data TREND'!CU376</f>
        <v>31.851304169075181</v>
      </c>
      <c r="H2385" s="37">
        <f>'Data TREND'!CV376</f>
        <v>13.066805939973474</v>
      </c>
      <c r="J2385" s="37">
        <f t="shared" si="1647"/>
        <v>592.95551806832532</v>
      </c>
      <c r="K2385" s="37">
        <f t="shared" si="1648"/>
        <v>222.53633030496604</v>
      </c>
      <c r="L2385" s="37">
        <f t="shared" si="1649"/>
        <v>420.35376839115793</v>
      </c>
      <c r="M2385" s="37">
        <f t="shared" si="1650"/>
        <v>1235.956924783929</v>
      </c>
      <c r="N2385" s="37">
        <f t="shared" si="1651"/>
        <v>31.851304169075181</v>
      </c>
      <c r="O2385" s="37">
        <f t="shared" si="1652"/>
        <v>13.066805939973474</v>
      </c>
      <c r="Q2385">
        <f>'Data TREND'!$CO$232</f>
        <v>95</v>
      </c>
      <c r="R2385" s="37">
        <f>'Data TREND'!CX376</f>
        <v>702.69287094072661</v>
      </c>
      <c r="S2385" s="37">
        <f>'Data TREND'!CY376</f>
        <v>276.30810304317799</v>
      </c>
      <c r="T2385" s="37">
        <f>'Data TREND'!CZ376</f>
        <v>420.24212313209057</v>
      </c>
      <c r="U2385" s="37">
        <f>'Data TREND'!DA376</f>
        <v>1399.2393385837904</v>
      </c>
      <c r="V2385" s="37">
        <f>'Data TREND'!DB376</f>
        <v>35.325293830791423</v>
      </c>
      <c r="W2385" s="37">
        <f>'Data TREND'!DC376</f>
        <v>14.324783518676064</v>
      </c>
      <c r="Y2385" s="37">
        <f t="shared" si="1653"/>
        <v>0</v>
      </c>
      <c r="Z2385" s="37">
        <f t="shared" si="1654"/>
        <v>0</v>
      </c>
      <c r="AA2385" s="37">
        <f t="shared" si="1655"/>
        <v>0</v>
      </c>
      <c r="AB2385" s="37">
        <f t="shared" si="1656"/>
        <v>0</v>
      </c>
      <c r="AC2385" s="37">
        <f t="shared" si="1657"/>
        <v>0</v>
      </c>
      <c r="AD2385" s="37">
        <f t="shared" si="1658"/>
        <v>0</v>
      </c>
      <c r="AF2385">
        <f>'Data TREND'!$CO$232</f>
        <v>95</v>
      </c>
      <c r="AG2385" s="37">
        <f>'Data TREND'!DE376</f>
        <v>809.96350953194701</v>
      </c>
      <c r="AH2385" s="37">
        <f>'Data TREND'!DF376</f>
        <v>283.00541079159439</v>
      </c>
      <c r="AI2385" s="37">
        <f>'Data TREND'!DG376</f>
        <v>419.90604672544816</v>
      </c>
      <c r="AJ2385" s="37">
        <f>'Data TREND'!DH376</f>
        <v>1512.9093527664782</v>
      </c>
      <c r="AK2385" s="37">
        <f>'Data TREND'!DI376</f>
        <v>36.524787385688434</v>
      </c>
      <c r="AL2385" s="37">
        <f>'Data TREND'!DJ376</f>
        <v>14.741739681822711</v>
      </c>
      <c r="AN2385" s="37">
        <f t="shared" si="1659"/>
        <v>0</v>
      </c>
      <c r="AO2385" s="37">
        <f t="shared" si="1660"/>
        <v>0</v>
      </c>
      <c r="AP2385" s="37">
        <f t="shared" si="1661"/>
        <v>0</v>
      </c>
      <c r="AQ2385" s="37">
        <f t="shared" si="1662"/>
        <v>0</v>
      </c>
      <c r="AR2385" s="37">
        <f t="shared" si="1663"/>
        <v>0</v>
      </c>
      <c r="AS2385" s="37">
        <f t="shared" si="1664"/>
        <v>0</v>
      </c>
      <c r="AU2385">
        <v>95</v>
      </c>
      <c r="AV2385" s="37">
        <f t="shared" si="1665"/>
        <v>592.95551806832532</v>
      </c>
      <c r="AW2385" s="37">
        <f t="shared" si="1666"/>
        <v>222.53633030496604</v>
      </c>
      <c r="AX2385" s="37">
        <f t="shared" si="1667"/>
        <v>420.35376839115793</v>
      </c>
      <c r="AY2385" s="37">
        <f t="shared" si="1668"/>
        <v>1235.956924783929</v>
      </c>
      <c r="AZ2385" s="37">
        <f t="shared" si="1669"/>
        <v>31.851304169075181</v>
      </c>
      <c r="BA2385" s="37">
        <f t="shared" si="1670"/>
        <v>13.066805939973474</v>
      </c>
      <c r="BC2385">
        <v>95</v>
      </c>
      <c r="BD2385" s="37">
        <f>IF(Voorblad!$E$10=Rekenblad!BC2385,Rekenblad!AV2385,0)</f>
        <v>0</v>
      </c>
      <c r="BE2385" s="37">
        <f>IF(Voorblad!$E$10=Rekenblad!BC2385,Rekenblad!AW2385,0)</f>
        <v>0</v>
      </c>
      <c r="BF2385" s="37">
        <f>IF(Voorblad!$E$10=Rekenblad!BC2385,Rekenblad!AX2385,0)</f>
        <v>0</v>
      </c>
      <c r="BG2385" s="62">
        <f>IF(Voorblad!$E$10=Rekenblad!BC2385,Rekenblad!AY2385,0)</f>
        <v>0</v>
      </c>
      <c r="BH2385" s="37">
        <f>IF(Voorblad!$E$10=Rekenblad!BC2385,Rekenblad!AZ2385,0)</f>
        <v>0</v>
      </c>
      <c r="BI2385" s="37">
        <f>IF(Voorblad!$E$10=Rekenblad!BC2385,Rekenblad!BA2385,0)</f>
        <v>0</v>
      </c>
      <c r="BK2385">
        <v>95</v>
      </c>
      <c r="BL2385" s="37">
        <f>IF(Voorblad!$E$14=Rekenblad!$BL$2298,Rekenblad!BD2385,0)</f>
        <v>0</v>
      </c>
      <c r="BM2385" s="37">
        <f>IF(Voorblad!$E$14=Rekenblad!$BL$2298,Rekenblad!BE2385,0)</f>
        <v>0</v>
      </c>
      <c r="BN2385" s="37">
        <f>IF(Voorblad!$E$14=Rekenblad!$BL$2298,Rekenblad!BF2385,0)</f>
        <v>0</v>
      </c>
      <c r="BO2385" s="37">
        <f>IF(Voorblad!$E$14=Rekenblad!$BL$2298,Rekenblad!BG2385,0)</f>
        <v>0</v>
      </c>
      <c r="BP2385" s="37">
        <f>IF(Voorblad!$E$14=Rekenblad!$BL$2298,Rekenblad!BH2385,0)</f>
        <v>0</v>
      </c>
      <c r="BQ2385" s="37">
        <f>IF(Voorblad!$E$14=Rekenblad!$BL$2298,Rekenblad!BI2385,0)</f>
        <v>0</v>
      </c>
    </row>
    <row r="2386" spans="2:69" x14ac:dyDescent="0.25">
      <c r="B2386">
        <f>'Data TREND'!$CO$233</f>
        <v>96</v>
      </c>
      <c r="C2386" s="37">
        <f>'Data TREND'!CQ377</f>
        <v>598.32033275668982</v>
      </c>
      <c r="D2386" s="37">
        <f>'Data TREND'!CR377</f>
        <v>224.60643623078511</v>
      </c>
      <c r="E2386" s="37">
        <f>'Data TREND'!CS377</f>
        <v>424.76701796216196</v>
      </c>
      <c r="F2386" s="37">
        <f>'Data TREND'!CT377</f>
        <v>1247.8063099300844</v>
      </c>
      <c r="G2386" s="37">
        <f>'Data TREND'!CU377</f>
        <v>31.682688926535512</v>
      </c>
      <c r="H2386" s="37">
        <f>'Data TREND'!CV377</f>
        <v>13.001569918814059</v>
      </c>
      <c r="J2386" s="37">
        <f t="shared" si="1647"/>
        <v>598.32033275668982</v>
      </c>
      <c r="K2386" s="37">
        <f t="shared" si="1648"/>
        <v>224.60643623078511</v>
      </c>
      <c r="L2386" s="37">
        <f t="shared" si="1649"/>
        <v>424.76701796216196</v>
      </c>
      <c r="M2386" s="37">
        <f t="shared" si="1650"/>
        <v>1247.8063099300844</v>
      </c>
      <c r="N2386" s="37">
        <f t="shared" si="1651"/>
        <v>31.682688926535512</v>
      </c>
      <c r="O2386" s="37">
        <f t="shared" si="1652"/>
        <v>13.001569918814059</v>
      </c>
      <c r="Q2386">
        <f>'Data TREND'!$CO$233</f>
        <v>96</v>
      </c>
      <c r="R2386" s="37">
        <f>'Data TREND'!CX377</f>
        <v>708.95185370849094</v>
      </c>
      <c r="S2386" s="37">
        <f>'Data TREND'!CY377</f>
        <v>278.77414194728021</v>
      </c>
      <c r="T2386" s="37">
        <f>'Data TREND'!CZ377</f>
        <v>424.66579980179625</v>
      </c>
      <c r="U2386" s="37">
        <f>'Data TREND'!DA377</f>
        <v>1412.3850270980288</v>
      </c>
      <c r="V2386" s="37">
        <f>'Data TREND'!DB377</f>
        <v>35.069920624212116</v>
      </c>
      <c r="W2386" s="37">
        <f>'Data TREND'!DC377</f>
        <v>14.218418793120257</v>
      </c>
      <c r="Y2386" s="37">
        <f t="shared" si="1653"/>
        <v>0</v>
      </c>
      <c r="Z2386" s="37">
        <f t="shared" si="1654"/>
        <v>0</v>
      </c>
      <c r="AA2386" s="37">
        <f t="shared" si="1655"/>
        <v>0</v>
      </c>
      <c r="AB2386" s="37">
        <f t="shared" si="1656"/>
        <v>0</v>
      </c>
      <c r="AC2386" s="37">
        <f t="shared" si="1657"/>
        <v>0</v>
      </c>
      <c r="AD2386" s="37">
        <f t="shared" si="1658"/>
        <v>0</v>
      </c>
      <c r="AF2386">
        <f>'Data TREND'!$CO$233</f>
        <v>96</v>
      </c>
      <c r="AG2386" s="37">
        <f>'Data TREND'!DE377</f>
        <v>817.05845845809995</v>
      </c>
      <c r="AH2386" s="37">
        <f>'Data TREND'!DF377</f>
        <v>285.51258580731064</v>
      </c>
      <c r="AI2386" s="37">
        <f>'Data TREND'!DG377</f>
        <v>424.28616202469397</v>
      </c>
      <c r="AJ2386" s="37">
        <f>'Data TREND'!DH377</f>
        <v>1526.8882192141464</v>
      </c>
      <c r="AK2386" s="37">
        <f>'Data TREND'!DI377</f>
        <v>36.15774201936506</v>
      </c>
      <c r="AL2386" s="37">
        <f>'Data TREND'!DJ377</f>
        <v>14.58598534150353</v>
      </c>
      <c r="AN2386" s="37">
        <f t="shared" si="1659"/>
        <v>0</v>
      </c>
      <c r="AO2386" s="37">
        <f t="shared" si="1660"/>
        <v>0</v>
      </c>
      <c r="AP2386" s="37">
        <f t="shared" si="1661"/>
        <v>0</v>
      </c>
      <c r="AQ2386" s="37">
        <f t="shared" si="1662"/>
        <v>0</v>
      </c>
      <c r="AR2386" s="37">
        <f t="shared" si="1663"/>
        <v>0</v>
      </c>
      <c r="AS2386" s="37">
        <f t="shared" si="1664"/>
        <v>0</v>
      </c>
      <c r="AU2386">
        <v>96</v>
      </c>
      <c r="AV2386" s="37">
        <f t="shared" si="1665"/>
        <v>598.32033275668982</v>
      </c>
      <c r="AW2386" s="37">
        <f t="shared" si="1666"/>
        <v>224.60643623078511</v>
      </c>
      <c r="AX2386" s="37">
        <f t="shared" si="1667"/>
        <v>424.76701796216196</v>
      </c>
      <c r="AY2386" s="37">
        <f t="shared" si="1668"/>
        <v>1247.8063099300844</v>
      </c>
      <c r="AZ2386" s="37">
        <f t="shared" si="1669"/>
        <v>31.682688926535512</v>
      </c>
      <c r="BA2386" s="37">
        <f t="shared" si="1670"/>
        <v>13.001569918814059</v>
      </c>
      <c r="BC2386">
        <v>96</v>
      </c>
      <c r="BD2386" s="37">
        <f>IF(Voorblad!$E$10=Rekenblad!BC2386,Rekenblad!AV2386,0)</f>
        <v>0</v>
      </c>
      <c r="BE2386" s="37">
        <f>IF(Voorblad!$E$10=Rekenblad!BC2386,Rekenblad!AW2386,0)</f>
        <v>0</v>
      </c>
      <c r="BF2386" s="37">
        <f>IF(Voorblad!$E$10=Rekenblad!BC2386,Rekenblad!AX2386,0)</f>
        <v>0</v>
      </c>
      <c r="BG2386" s="62">
        <f>IF(Voorblad!$E$10=Rekenblad!BC2386,Rekenblad!AY2386,0)</f>
        <v>0</v>
      </c>
      <c r="BH2386" s="37">
        <f>IF(Voorblad!$E$10=Rekenblad!BC2386,Rekenblad!AZ2386,0)</f>
        <v>0</v>
      </c>
      <c r="BI2386" s="37">
        <f>IF(Voorblad!$E$10=Rekenblad!BC2386,Rekenblad!BA2386,0)</f>
        <v>0</v>
      </c>
      <c r="BK2386">
        <v>96</v>
      </c>
      <c r="BL2386" s="37">
        <f>IF(Voorblad!$E$14=Rekenblad!$BL$2298,Rekenblad!BD2386,0)</f>
        <v>0</v>
      </c>
      <c r="BM2386" s="37">
        <f>IF(Voorblad!$E$14=Rekenblad!$BL$2298,Rekenblad!BE2386,0)</f>
        <v>0</v>
      </c>
      <c r="BN2386" s="37">
        <f>IF(Voorblad!$E$14=Rekenblad!$BL$2298,Rekenblad!BF2386,0)</f>
        <v>0</v>
      </c>
      <c r="BO2386" s="37">
        <f>IF(Voorblad!$E$14=Rekenblad!$BL$2298,Rekenblad!BG2386,0)</f>
        <v>0</v>
      </c>
      <c r="BP2386" s="37">
        <f>IF(Voorblad!$E$14=Rekenblad!$BL$2298,Rekenblad!BH2386,0)</f>
        <v>0</v>
      </c>
      <c r="BQ2386" s="37">
        <f>IF(Voorblad!$E$14=Rekenblad!$BL$2298,Rekenblad!BI2386,0)</f>
        <v>0</v>
      </c>
    </row>
    <row r="2387" spans="2:69" x14ac:dyDescent="0.25">
      <c r="B2387">
        <f>'Data TREND'!$CO$234</f>
        <v>97</v>
      </c>
      <c r="C2387" s="37">
        <f>'Data TREND'!CQ378</f>
        <v>603.68514744505433</v>
      </c>
      <c r="D2387" s="37">
        <f>'Data TREND'!CR378</f>
        <v>226.67654215660411</v>
      </c>
      <c r="E2387" s="37">
        <f>'Data TREND'!CS378</f>
        <v>429.18026753316587</v>
      </c>
      <c r="F2387" s="37">
        <f>'Data TREND'!CT378</f>
        <v>1259.6556950762397</v>
      </c>
      <c r="G2387" s="37">
        <f>'Data TREND'!CU378</f>
        <v>31.514073683995843</v>
      </c>
      <c r="H2387" s="37">
        <f>'Data TREND'!CV378</f>
        <v>12.936333897654647</v>
      </c>
      <c r="J2387" s="37">
        <f t="shared" si="1647"/>
        <v>603.68514744505433</v>
      </c>
      <c r="K2387" s="37">
        <f t="shared" si="1648"/>
        <v>226.67654215660411</v>
      </c>
      <c r="L2387" s="37">
        <f t="shared" si="1649"/>
        <v>429.18026753316587</v>
      </c>
      <c r="M2387" s="37">
        <f t="shared" si="1650"/>
        <v>1259.6556950762397</v>
      </c>
      <c r="N2387" s="37">
        <f t="shared" si="1651"/>
        <v>31.514073683995843</v>
      </c>
      <c r="O2387" s="37">
        <f t="shared" si="1652"/>
        <v>12.936333897654647</v>
      </c>
      <c r="Q2387">
        <f>'Data TREND'!$CO$234</f>
        <v>97</v>
      </c>
      <c r="R2387" s="37">
        <f>'Data TREND'!CX378</f>
        <v>715.21083647625528</v>
      </c>
      <c r="S2387" s="37">
        <f>'Data TREND'!CY378</f>
        <v>281.24018085138249</v>
      </c>
      <c r="T2387" s="37">
        <f>'Data TREND'!CZ378</f>
        <v>429.08947647150194</v>
      </c>
      <c r="U2387" s="37">
        <f>'Data TREND'!DA378</f>
        <v>1425.5307156122672</v>
      </c>
      <c r="V2387" s="37">
        <f>'Data TREND'!DB378</f>
        <v>34.814547417632809</v>
      </c>
      <c r="W2387" s="37">
        <f>'Data TREND'!DC378</f>
        <v>14.112054067564451</v>
      </c>
      <c r="Y2387" s="37">
        <f t="shared" si="1653"/>
        <v>0</v>
      </c>
      <c r="Z2387" s="37">
        <f t="shared" si="1654"/>
        <v>0</v>
      </c>
      <c r="AA2387" s="37">
        <f t="shared" si="1655"/>
        <v>0</v>
      </c>
      <c r="AB2387" s="37">
        <f t="shared" si="1656"/>
        <v>0</v>
      </c>
      <c r="AC2387" s="37">
        <f t="shared" si="1657"/>
        <v>0</v>
      </c>
      <c r="AD2387" s="37">
        <f t="shared" si="1658"/>
        <v>0</v>
      </c>
      <c r="AF2387">
        <f>'Data TREND'!$CO$234</f>
        <v>97</v>
      </c>
      <c r="AG2387" s="37">
        <f>'Data TREND'!DE378</f>
        <v>824.15340738425289</v>
      </c>
      <c r="AH2387" s="37">
        <f>'Data TREND'!DF378</f>
        <v>288.0197608230269</v>
      </c>
      <c r="AI2387" s="37">
        <f>'Data TREND'!DG378</f>
        <v>428.66627732393971</v>
      </c>
      <c r="AJ2387" s="37">
        <f>'Data TREND'!DH378</f>
        <v>1540.8670856618141</v>
      </c>
      <c r="AK2387" s="37">
        <f>'Data TREND'!DI378</f>
        <v>35.790696653041678</v>
      </c>
      <c r="AL2387" s="37">
        <f>'Data TREND'!DJ378</f>
        <v>14.430231001184351</v>
      </c>
      <c r="AN2387" s="37">
        <f t="shared" si="1659"/>
        <v>0</v>
      </c>
      <c r="AO2387" s="37">
        <f t="shared" si="1660"/>
        <v>0</v>
      </c>
      <c r="AP2387" s="37">
        <f t="shared" si="1661"/>
        <v>0</v>
      </c>
      <c r="AQ2387" s="37">
        <f t="shared" si="1662"/>
        <v>0</v>
      </c>
      <c r="AR2387" s="37">
        <f t="shared" si="1663"/>
        <v>0</v>
      </c>
      <c r="AS2387" s="37">
        <f t="shared" si="1664"/>
        <v>0</v>
      </c>
      <c r="AU2387">
        <v>97</v>
      </c>
      <c r="AV2387" s="37">
        <f t="shared" si="1665"/>
        <v>603.68514744505433</v>
      </c>
      <c r="AW2387" s="37">
        <f t="shared" si="1666"/>
        <v>226.67654215660411</v>
      </c>
      <c r="AX2387" s="37">
        <f t="shared" si="1667"/>
        <v>429.18026753316587</v>
      </c>
      <c r="AY2387" s="37">
        <f t="shared" si="1668"/>
        <v>1259.6556950762397</v>
      </c>
      <c r="AZ2387" s="37">
        <f t="shared" si="1669"/>
        <v>31.514073683995843</v>
      </c>
      <c r="BA2387" s="37">
        <f t="shared" si="1670"/>
        <v>12.936333897654647</v>
      </c>
      <c r="BC2387">
        <v>97</v>
      </c>
      <c r="BD2387" s="37">
        <f>IF(Voorblad!$E$10=Rekenblad!BC2387,Rekenblad!AV2387,0)</f>
        <v>0</v>
      </c>
      <c r="BE2387" s="37">
        <f>IF(Voorblad!$E$10=Rekenblad!BC2387,Rekenblad!AW2387,0)</f>
        <v>0</v>
      </c>
      <c r="BF2387" s="37">
        <f>IF(Voorblad!$E$10=Rekenblad!BC2387,Rekenblad!AX2387,0)</f>
        <v>0</v>
      </c>
      <c r="BG2387" s="62">
        <f>IF(Voorblad!$E$10=Rekenblad!BC2387,Rekenblad!AY2387,0)</f>
        <v>0</v>
      </c>
      <c r="BH2387" s="37">
        <f>IF(Voorblad!$E$10=Rekenblad!BC2387,Rekenblad!AZ2387,0)</f>
        <v>0</v>
      </c>
      <c r="BI2387" s="37">
        <f>IF(Voorblad!$E$10=Rekenblad!BC2387,Rekenblad!BA2387,0)</f>
        <v>0</v>
      </c>
      <c r="BK2387">
        <v>97</v>
      </c>
      <c r="BL2387" s="37">
        <f>IF(Voorblad!$E$14=Rekenblad!$BL$2298,Rekenblad!BD2387,0)</f>
        <v>0</v>
      </c>
      <c r="BM2387" s="37">
        <f>IF(Voorblad!$E$14=Rekenblad!$BL$2298,Rekenblad!BE2387,0)</f>
        <v>0</v>
      </c>
      <c r="BN2387" s="37">
        <f>IF(Voorblad!$E$14=Rekenblad!$BL$2298,Rekenblad!BF2387,0)</f>
        <v>0</v>
      </c>
      <c r="BO2387" s="37">
        <f>IF(Voorblad!$E$14=Rekenblad!$BL$2298,Rekenblad!BG2387,0)</f>
        <v>0</v>
      </c>
      <c r="BP2387" s="37">
        <f>IF(Voorblad!$E$14=Rekenblad!$BL$2298,Rekenblad!BH2387,0)</f>
        <v>0</v>
      </c>
      <c r="BQ2387" s="37">
        <f>IF(Voorblad!$E$14=Rekenblad!$BL$2298,Rekenblad!BI2387,0)</f>
        <v>0</v>
      </c>
    </row>
    <row r="2388" spans="2:69" x14ac:dyDescent="0.25">
      <c r="B2388">
        <f>'Data TREND'!$CO$235</f>
        <v>98</v>
      </c>
      <c r="C2388" s="37">
        <f>'Data TREND'!CQ379</f>
        <v>609.04996213341894</v>
      </c>
      <c r="D2388" s="37">
        <f>'Data TREND'!CR379</f>
        <v>228.74664808242318</v>
      </c>
      <c r="E2388" s="37">
        <f>'Data TREND'!CS379</f>
        <v>433.5935171041699</v>
      </c>
      <c r="F2388" s="37">
        <f>'Data TREND'!CT379</f>
        <v>1271.505080222395</v>
      </c>
      <c r="G2388" s="37">
        <f>'Data TREND'!CU379</f>
        <v>31.345458441456177</v>
      </c>
      <c r="H2388" s="37">
        <f>'Data TREND'!CV379</f>
        <v>12.871097876495234</v>
      </c>
      <c r="J2388" s="37">
        <f t="shared" si="1647"/>
        <v>609.04996213341894</v>
      </c>
      <c r="K2388" s="37">
        <f t="shared" si="1648"/>
        <v>228.74664808242318</v>
      </c>
      <c r="L2388" s="37">
        <f t="shared" si="1649"/>
        <v>433.5935171041699</v>
      </c>
      <c r="M2388" s="37">
        <f t="shared" si="1650"/>
        <v>1271.505080222395</v>
      </c>
      <c r="N2388" s="37">
        <f t="shared" si="1651"/>
        <v>31.345458441456177</v>
      </c>
      <c r="O2388" s="37">
        <f t="shared" si="1652"/>
        <v>12.871097876495234</v>
      </c>
      <c r="Q2388">
        <f>'Data TREND'!$CO$235</f>
        <v>98</v>
      </c>
      <c r="R2388" s="37">
        <f>'Data TREND'!CX379</f>
        <v>721.46981924401939</v>
      </c>
      <c r="S2388" s="37">
        <f>'Data TREND'!CY379</f>
        <v>283.70621975548471</v>
      </c>
      <c r="T2388" s="37">
        <f>'Data TREND'!CZ379</f>
        <v>433.51315314120762</v>
      </c>
      <c r="U2388" s="37">
        <f>'Data TREND'!DA379</f>
        <v>1438.6764041265051</v>
      </c>
      <c r="V2388" s="37">
        <f>'Data TREND'!DB379</f>
        <v>34.559174211053502</v>
      </c>
      <c r="W2388" s="37">
        <f>'Data TREND'!DC379</f>
        <v>14.005689342008644</v>
      </c>
      <c r="Y2388" s="37">
        <f t="shared" si="1653"/>
        <v>0</v>
      </c>
      <c r="Z2388" s="37">
        <f t="shared" si="1654"/>
        <v>0</v>
      </c>
      <c r="AA2388" s="37">
        <f t="shared" si="1655"/>
        <v>0</v>
      </c>
      <c r="AB2388" s="37">
        <f t="shared" si="1656"/>
        <v>0</v>
      </c>
      <c r="AC2388" s="37">
        <f t="shared" si="1657"/>
        <v>0</v>
      </c>
      <c r="AD2388" s="37">
        <f t="shared" si="1658"/>
        <v>0</v>
      </c>
      <c r="AF2388">
        <f>'Data TREND'!$CO$235</f>
        <v>98</v>
      </c>
      <c r="AG2388" s="37">
        <f>'Data TREND'!DE379</f>
        <v>831.2483563104056</v>
      </c>
      <c r="AH2388" s="37">
        <f>'Data TREND'!DF379</f>
        <v>290.52693583874316</v>
      </c>
      <c r="AI2388" s="37">
        <f>'Data TREND'!DG379</f>
        <v>433.04639262318551</v>
      </c>
      <c r="AJ2388" s="37">
        <f>'Data TREND'!DH379</f>
        <v>1554.8459521094824</v>
      </c>
      <c r="AK2388" s="37">
        <f>'Data TREND'!DI379</f>
        <v>35.423651286718304</v>
      </c>
      <c r="AL2388" s="37">
        <f>'Data TREND'!DJ379</f>
        <v>14.274476660865171</v>
      </c>
      <c r="AN2388" s="37">
        <f t="shared" si="1659"/>
        <v>0</v>
      </c>
      <c r="AO2388" s="37">
        <f t="shared" si="1660"/>
        <v>0</v>
      </c>
      <c r="AP2388" s="37">
        <f t="shared" si="1661"/>
        <v>0</v>
      </c>
      <c r="AQ2388" s="37">
        <f t="shared" si="1662"/>
        <v>0</v>
      </c>
      <c r="AR2388" s="37">
        <f t="shared" si="1663"/>
        <v>0</v>
      </c>
      <c r="AS2388" s="37">
        <f t="shared" si="1664"/>
        <v>0</v>
      </c>
      <c r="AU2388">
        <v>98</v>
      </c>
      <c r="AV2388" s="37">
        <f t="shared" si="1665"/>
        <v>609.04996213341894</v>
      </c>
      <c r="AW2388" s="37">
        <f t="shared" si="1666"/>
        <v>228.74664808242318</v>
      </c>
      <c r="AX2388" s="37">
        <f t="shared" si="1667"/>
        <v>433.5935171041699</v>
      </c>
      <c r="AY2388" s="37">
        <f t="shared" si="1668"/>
        <v>1271.505080222395</v>
      </c>
      <c r="AZ2388" s="37">
        <f t="shared" si="1669"/>
        <v>31.345458441456177</v>
      </c>
      <c r="BA2388" s="37">
        <f t="shared" si="1670"/>
        <v>12.871097876495234</v>
      </c>
      <c r="BC2388">
        <v>98</v>
      </c>
      <c r="BD2388" s="37">
        <f>IF(Voorblad!$E$10=Rekenblad!BC2388,Rekenblad!AV2388,0)</f>
        <v>0</v>
      </c>
      <c r="BE2388" s="37">
        <f>IF(Voorblad!$E$10=Rekenblad!BC2388,Rekenblad!AW2388,0)</f>
        <v>0</v>
      </c>
      <c r="BF2388" s="37">
        <f>IF(Voorblad!$E$10=Rekenblad!BC2388,Rekenblad!AX2388,0)</f>
        <v>0</v>
      </c>
      <c r="BG2388" s="62">
        <f>IF(Voorblad!$E$10=Rekenblad!BC2388,Rekenblad!AY2388,0)</f>
        <v>0</v>
      </c>
      <c r="BH2388" s="37">
        <f>IF(Voorblad!$E$10=Rekenblad!BC2388,Rekenblad!AZ2388,0)</f>
        <v>0</v>
      </c>
      <c r="BI2388" s="37">
        <f>IF(Voorblad!$E$10=Rekenblad!BC2388,Rekenblad!BA2388,0)</f>
        <v>0</v>
      </c>
      <c r="BK2388">
        <v>98</v>
      </c>
      <c r="BL2388" s="37">
        <f>IF(Voorblad!$E$14=Rekenblad!$BL$2298,Rekenblad!BD2388,0)</f>
        <v>0</v>
      </c>
      <c r="BM2388" s="37">
        <f>IF(Voorblad!$E$14=Rekenblad!$BL$2298,Rekenblad!BE2388,0)</f>
        <v>0</v>
      </c>
      <c r="BN2388" s="37">
        <f>IF(Voorblad!$E$14=Rekenblad!$BL$2298,Rekenblad!BF2388,0)</f>
        <v>0</v>
      </c>
      <c r="BO2388" s="37">
        <f>IF(Voorblad!$E$14=Rekenblad!$BL$2298,Rekenblad!BG2388,0)</f>
        <v>0</v>
      </c>
      <c r="BP2388" s="37">
        <f>IF(Voorblad!$E$14=Rekenblad!$BL$2298,Rekenblad!BH2388,0)</f>
        <v>0</v>
      </c>
      <c r="BQ2388" s="37">
        <f>IF(Voorblad!$E$14=Rekenblad!$BL$2298,Rekenblad!BI2388,0)</f>
        <v>0</v>
      </c>
    </row>
    <row r="2389" spans="2:69" x14ac:dyDescent="0.25">
      <c r="B2389">
        <f>'Data TREND'!$CO$236</f>
        <v>99</v>
      </c>
      <c r="C2389" s="37">
        <f>'Data TREND'!CQ380</f>
        <v>614.41477682178345</v>
      </c>
      <c r="D2389" s="37">
        <f>'Data TREND'!CR380</f>
        <v>230.81675400824224</v>
      </c>
      <c r="E2389" s="37">
        <f>'Data TREND'!CS380</f>
        <v>438.00676667517382</v>
      </c>
      <c r="F2389" s="37">
        <f>'Data TREND'!CT380</f>
        <v>1283.3544653685508</v>
      </c>
      <c r="G2389" s="37">
        <f>'Data TREND'!CU380</f>
        <v>31.176843198916508</v>
      </c>
      <c r="H2389" s="37">
        <f>'Data TREND'!CV380</f>
        <v>12.80586185533582</v>
      </c>
      <c r="J2389" s="37">
        <f t="shared" si="1647"/>
        <v>614.41477682178345</v>
      </c>
      <c r="K2389" s="37">
        <f t="shared" si="1648"/>
        <v>230.81675400824224</v>
      </c>
      <c r="L2389" s="37">
        <f t="shared" si="1649"/>
        <v>438.00676667517382</v>
      </c>
      <c r="M2389" s="37">
        <f t="shared" si="1650"/>
        <v>1283.3544653685508</v>
      </c>
      <c r="N2389" s="37">
        <f t="shared" si="1651"/>
        <v>31.176843198916508</v>
      </c>
      <c r="O2389" s="37">
        <f t="shared" si="1652"/>
        <v>12.80586185533582</v>
      </c>
      <c r="Q2389">
        <f>'Data TREND'!$CO$236</f>
        <v>99</v>
      </c>
      <c r="R2389" s="37">
        <f>'Data TREND'!CX380</f>
        <v>727.72880201178373</v>
      </c>
      <c r="S2389" s="37">
        <f>'Data TREND'!CY380</f>
        <v>286.17225865958693</v>
      </c>
      <c r="T2389" s="37">
        <f>'Data TREND'!CZ380</f>
        <v>437.93682981091331</v>
      </c>
      <c r="U2389" s="37">
        <f>'Data TREND'!DA380</f>
        <v>1451.8220926407434</v>
      </c>
      <c r="V2389" s="37">
        <f>'Data TREND'!DB380</f>
        <v>34.303801004474195</v>
      </c>
      <c r="W2389" s="37">
        <f>'Data TREND'!DC380</f>
        <v>13.899324616452837</v>
      </c>
      <c r="Y2389" s="37">
        <f t="shared" si="1653"/>
        <v>0</v>
      </c>
      <c r="Z2389" s="37">
        <f t="shared" si="1654"/>
        <v>0</v>
      </c>
      <c r="AA2389" s="37">
        <f t="shared" si="1655"/>
        <v>0</v>
      </c>
      <c r="AB2389" s="37">
        <f t="shared" si="1656"/>
        <v>0</v>
      </c>
      <c r="AC2389" s="37">
        <f t="shared" si="1657"/>
        <v>0</v>
      </c>
      <c r="AD2389" s="37">
        <f t="shared" si="1658"/>
        <v>0</v>
      </c>
      <c r="AF2389">
        <f>'Data TREND'!$CO$236</f>
        <v>99</v>
      </c>
      <c r="AG2389" s="37">
        <f>'Data TREND'!DE380</f>
        <v>838.34330523655854</v>
      </c>
      <c r="AH2389" s="37">
        <f>'Data TREND'!DF380</f>
        <v>293.03411085445941</v>
      </c>
      <c r="AI2389" s="37">
        <f>'Data TREND'!DG380</f>
        <v>437.42650792243126</v>
      </c>
      <c r="AJ2389" s="37">
        <f>'Data TREND'!DH380</f>
        <v>1568.8248185571501</v>
      </c>
      <c r="AK2389" s="37">
        <f>'Data TREND'!DI380</f>
        <v>35.056605920394929</v>
      </c>
      <c r="AL2389" s="37">
        <f>'Data TREND'!DJ380</f>
        <v>14.11872232054599</v>
      </c>
      <c r="AN2389" s="37">
        <f t="shared" si="1659"/>
        <v>0</v>
      </c>
      <c r="AO2389" s="37">
        <f t="shared" si="1660"/>
        <v>0</v>
      </c>
      <c r="AP2389" s="37">
        <f t="shared" si="1661"/>
        <v>0</v>
      </c>
      <c r="AQ2389" s="37">
        <f t="shared" si="1662"/>
        <v>0</v>
      </c>
      <c r="AR2389" s="37">
        <f t="shared" si="1663"/>
        <v>0</v>
      </c>
      <c r="AS2389" s="37">
        <f t="shared" si="1664"/>
        <v>0</v>
      </c>
      <c r="AU2389">
        <v>99</v>
      </c>
      <c r="AV2389" s="37">
        <f t="shared" si="1665"/>
        <v>614.41477682178345</v>
      </c>
      <c r="AW2389" s="37">
        <f t="shared" si="1666"/>
        <v>230.81675400824224</v>
      </c>
      <c r="AX2389" s="37">
        <f t="shared" si="1667"/>
        <v>438.00676667517382</v>
      </c>
      <c r="AY2389" s="37">
        <f t="shared" si="1668"/>
        <v>1283.3544653685508</v>
      </c>
      <c r="AZ2389" s="37">
        <f t="shared" si="1669"/>
        <v>31.176843198916508</v>
      </c>
      <c r="BA2389" s="37">
        <f t="shared" si="1670"/>
        <v>12.80586185533582</v>
      </c>
      <c r="BC2389">
        <v>99</v>
      </c>
      <c r="BD2389" s="37">
        <f>IF(Voorblad!$E$10=Rekenblad!BC2389,Rekenblad!AV2389,0)</f>
        <v>0</v>
      </c>
      <c r="BE2389" s="37">
        <f>IF(Voorblad!$E$10=Rekenblad!BC2389,Rekenblad!AW2389,0)</f>
        <v>0</v>
      </c>
      <c r="BF2389" s="37">
        <f>IF(Voorblad!$E$10=Rekenblad!BC2389,Rekenblad!AX2389,0)</f>
        <v>0</v>
      </c>
      <c r="BG2389" s="62">
        <f>IF(Voorblad!$E$10=Rekenblad!BC2389,Rekenblad!AY2389,0)</f>
        <v>0</v>
      </c>
      <c r="BH2389" s="37">
        <f>IF(Voorblad!$E$10=Rekenblad!BC2389,Rekenblad!AZ2389,0)</f>
        <v>0</v>
      </c>
      <c r="BI2389" s="37">
        <f>IF(Voorblad!$E$10=Rekenblad!BC2389,Rekenblad!BA2389,0)</f>
        <v>0</v>
      </c>
      <c r="BK2389">
        <v>99</v>
      </c>
      <c r="BL2389" s="37">
        <f>IF(Voorblad!$E$14=Rekenblad!$BL$2298,Rekenblad!BD2389,0)</f>
        <v>0</v>
      </c>
      <c r="BM2389" s="37">
        <f>IF(Voorblad!$E$14=Rekenblad!$BL$2298,Rekenblad!BE2389,0)</f>
        <v>0</v>
      </c>
      <c r="BN2389" s="37">
        <f>IF(Voorblad!$E$14=Rekenblad!$BL$2298,Rekenblad!BF2389,0)</f>
        <v>0</v>
      </c>
      <c r="BO2389" s="37">
        <f>IF(Voorblad!$E$14=Rekenblad!$BL$2298,Rekenblad!BG2389,0)</f>
        <v>0</v>
      </c>
      <c r="BP2389" s="37">
        <f>IF(Voorblad!$E$14=Rekenblad!$BL$2298,Rekenblad!BH2389,0)</f>
        <v>0</v>
      </c>
      <c r="BQ2389" s="37">
        <f>IF(Voorblad!$E$14=Rekenblad!$BL$2298,Rekenblad!BI2389,0)</f>
        <v>0</v>
      </c>
    </row>
    <row r="2390" spans="2:69" x14ac:dyDescent="0.25">
      <c r="B2390">
        <f>'Data TREND'!$CO$237</f>
        <v>100</v>
      </c>
      <c r="C2390" s="37">
        <f>'Data TREND'!CQ381</f>
        <v>619.77959151014807</v>
      </c>
      <c r="D2390" s="37">
        <f>'Data TREND'!CR381</f>
        <v>232.88685993406131</v>
      </c>
      <c r="E2390" s="37">
        <f>'Data TREND'!CS381</f>
        <v>442.42001624617785</v>
      </c>
      <c r="F2390" s="37">
        <f>'Data TREND'!CT381</f>
        <v>1295.2038505147061</v>
      </c>
      <c r="G2390" s="37">
        <f>'Data TREND'!CU381</f>
        <v>31.008227956376839</v>
      </c>
      <c r="H2390" s="37">
        <f>'Data TREND'!CV381</f>
        <v>12.740625834176408</v>
      </c>
      <c r="J2390" s="37">
        <f t="shared" si="1647"/>
        <v>619.77959151014807</v>
      </c>
      <c r="K2390" s="37">
        <f t="shared" si="1648"/>
        <v>232.88685993406131</v>
      </c>
      <c r="L2390" s="37">
        <f t="shared" si="1649"/>
        <v>442.42001624617785</v>
      </c>
      <c r="M2390" s="37">
        <f t="shared" si="1650"/>
        <v>1295.2038505147061</v>
      </c>
      <c r="N2390" s="37">
        <f t="shared" si="1651"/>
        <v>31.008227956376839</v>
      </c>
      <c r="O2390" s="37">
        <f t="shared" si="1652"/>
        <v>12.740625834176408</v>
      </c>
      <c r="Q2390">
        <f>'Data TREND'!$CO$237</f>
        <v>100</v>
      </c>
      <c r="R2390" s="37">
        <f>'Data TREND'!CX381</f>
        <v>733.98778477954806</v>
      </c>
      <c r="S2390" s="37">
        <f>'Data TREND'!CY381</f>
        <v>288.63829756368915</v>
      </c>
      <c r="T2390" s="37">
        <f>'Data TREND'!CZ381</f>
        <v>442.36050648061899</v>
      </c>
      <c r="U2390" s="37">
        <f>'Data TREND'!DA381</f>
        <v>1464.9677811549818</v>
      </c>
      <c r="V2390" s="37">
        <f>'Data TREND'!DB381</f>
        <v>34.048427797894888</v>
      </c>
      <c r="W2390" s="37">
        <f>'Data TREND'!DC381</f>
        <v>13.792959890897031</v>
      </c>
      <c r="Y2390" s="37">
        <f t="shared" si="1653"/>
        <v>0</v>
      </c>
      <c r="Z2390" s="37">
        <f t="shared" si="1654"/>
        <v>0</v>
      </c>
      <c r="AA2390" s="37">
        <f t="shared" si="1655"/>
        <v>0</v>
      </c>
      <c r="AB2390" s="37">
        <f t="shared" si="1656"/>
        <v>0</v>
      </c>
      <c r="AC2390" s="37">
        <f t="shared" si="1657"/>
        <v>0</v>
      </c>
      <c r="AD2390" s="37">
        <f t="shared" si="1658"/>
        <v>0</v>
      </c>
      <c r="AF2390">
        <f>'Data TREND'!$CO$237</f>
        <v>100</v>
      </c>
      <c r="AG2390" s="37">
        <f>'Data TREND'!DE381</f>
        <v>845.43825416271147</v>
      </c>
      <c r="AH2390" s="37">
        <f>'Data TREND'!DF381</f>
        <v>295.54128587017573</v>
      </c>
      <c r="AI2390" s="37">
        <f>'Data TREND'!DG381</f>
        <v>441.80662322167706</v>
      </c>
      <c r="AJ2390" s="37">
        <f>'Data TREND'!DH381</f>
        <v>1582.8036850048184</v>
      </c>
      <c r="AK2390" s="37">
        <f>'Data TREND'!DI381</f>
        <v>34.689560554071548</v>
      </c>
      <c r="AL2390" s="37">
        <f>'Data TREND'!DJ381</f>
        <v>13.962967980226811</v>
      </c>
      <c r="AN2390" s="37">
        <f t="shared" si="1659"/>
        <v>0</v>
      </c>
      <c r="AO2390" s="37">
        <f t="shared" si="1660"/>
        <v>0</v>
      </c>
      <c r="AP2390" s="37">
        <f t="shared" si="1661"/>
        <v>0</v>
      </c>
      <c r="AQ2390" s="37">
        <f t="shared" si="1662"/>
        <v>0</v>
      </c>
      <c r="AR2390" s="37">
        <f t="shared" si="1663"/>
        <v>0</v>
      </c>
      <c r="AS2390" s="37">
        <f t="shared" si="1664"/>
        <v>0</v>
      </c>
      <c r="AU2390">
        <v>100</v>
      </c>
      <c r="AV2390" s="37">
        <f t="shared" si="1665"/>
        <v>619.77959151014807</v>
      </c>
      <c r="AW2390" s="37">
        <f t="shared" si="1666"/>
        <v>232.88685993406131</v>
      </c>
      <c r="AX2390" s="37">
        <f t="shared" si="1667"/>
        <v>442.42001624617785</v>
      </c>
      <c r="AY2390" s="37">
        <f t="shared" si="1668"/>
        <v>1295.2038505147061</v>
      </c>
      <c r="AZ2390" s="37">
        <f t="shared" si="1669"/>
        <v>31.008227956376839</v>
      </c>
      <c r="BA2390" s="37">
        <f t="shared" si="1670"/>
        <v>12.740625834176408</v>
      </c>
      <c r="BC2390">
        <v>100</v>
      </c>
      <c r="BD2390" s="37">
        <f>IF(Voorblad!$E$10=Rekenblad!BC2390,Rekenblad!AV2390,0)</f>
        <v>0</v>
      </c>
      <c r="BE2390" s="37">
        <f>IF(Voorblad!$E$10=Rekenblad!BC2390,Rekenblad!AW2390,0)</f>
        <v>0</v>
      </c>
      <c r="BF2390" s="37">
        <f>IF(Voorblad!$E$10=Rekenblad!BC2390,Rekenblad!AX2390,0)</f>
        <v>0</v>
      </c>
      <c r="BG2390" s="62">
        <f>IF(Voorblad!$E$10=Rekenblad!BC2390,Rekenblad!AY2390,0)</f>
        <v>0</v>
      </c>
      <c r="BH2390" s="37">
        <f>IF(Voorblad!$E$10=Rekenblad!BC2390,Rekenblad!AZ2390,0)</f>
        <v>0</v>
      </c>
      <c r="BI2390" s="37">
        <f>IF(Voorblad!$E$10=Rekenblad!BC2390,Rekenblad!BA2390,0)</f>
        <v>0</v>
      </c>
      <c r="BK2390">
        <v>100</v>
      </c>
      <c r="BL2390" s="37">
        <f>IF(Voorblad!$E$14=Rekenblad!$BL$2298,Rekenblad!BD2390,0)</f>
        <v>0</v>
      </c>
      <c r="BM2390" s="37">
        <f>IF(Voorblad!$E$14=Rekenblad!$BL$2298,Rekenblad!BE2390,0)</f>
        <v>0</v>
      </c>
      <c r="BN2390" s="37">
        <f>IF(Voorblad!$E$14=Rekenblad!$BL$2298,Rekenblad!BF2390,0)</f>
        <v>0</v>
      </c>
      <c r="BO2390" s="37">
        <f>IF(Voorblad!$E$14=Rekenblad!$BL$2298,Rekenblad!BG2390,0)</f>
        <v>0</v>
      </c>
      <c r="BP2390" s="37">
        <f>IF(Voorblad!$E$14=Rekenblad!$BL$2298,Rekenblad!BH2390,0)</f>
        <v>0</v>
      </c>
      <c r="BQ2390" s="37">
        <f>IF(Voorblad!$E$14=Rekenblad!$BL$2298,Rekenblad!BI2390,0)</f>
        <v>0</v>
      </c>
    </row>
    <row r="2391" spans="2:69" x14ac:dyDescent="0.25">
      <c r="B2391">
        <f>'Data TREND'!$CO$238</f>
        <v>101</v>
      </c>
      <c r="C2391" s="37">
        <f>'Data TREND'!CQ382</f>
        <v>625.14440619851257</v>
      </c>
      <c r="D2391" s="37">
        <f>'Data TREND'!CR382</f>
        <v>234.95696585988037</v>
      </c>
      <c r="E2391" s="37">
        <f>'Data TREND'!CS382</f>
        <v>446.83326581718188</v>
      </c>
      <c r="F2391" s="37">
        <f>'Data TREND'!CT382</f>
        <v>1307.0532356608614</v>
      </c>
      <c r="G2391" s="37">
        <f>'Data TREND'!CU382</f>
        <v>30.839612713837173</v>
      </c>
      <c r="H2391" s="37">
        <f>'Data TREND'!CV382</f>
        <v>12.675389813016995</v>
      </c>
      <c r="J2391" s="37">
        <f t="shared" si="1647"/>
        <v>625.14440619851257</v>
      </c>
      <c r="K2391" s="37">
        <f t="shared" si="1648"/>
        <v>234.95696585988037</v>
      </c>
      <c r="L2391" s="37">
        <f t="shared" si="1649"/>
        <v>446.83326581718188</v>
      </c>
      <c r="M2391" s="37">
        <f t="shared" si="1650"/>
        <v>1307.0532356608614</v>
      </c>
      <c r="N2391" s="37">
        <f t="shared" si="1651"/>
        <v>30.839612713837173</v>
      </c>
      <c r="O2391" s="37">
        <f t="shared" si="1652"/>
        <v>12.675389813016995</v>
      </c>
      <c r="Q2391">
        <f>'Data TREND'!$CO$238</f>
        <v>101</v>
      </c>
      <c r="R2391" s="37">
        <f>'Data TREND'!CX382</f>
        <v>740.2467675473124</v>
      </c>
      <c r="S2391" s="37">
        <f>'Data TREND'!CY382</f>
        <v>291.10433646779137</v>
      </c>
      <c r="T2391" s="37">
        <f>'Data TREND'!CZ382</f>
        <v>446.78418315032468</v>
      </c>
      <c r="U2391" s="37">
        <f>'Data TREND'!DA382</f>
        <v>1478.1134696692202</v>
      </c>
      <c r="V2391" s="37">
        <f>'Data TREND'!DB382</f>
        <v>33.793054591315581</v>
      </c>
      <c r="W2391" s="37">
        <f>'Data TREND'!DC382</f>
        <v>13.686595165341224</v>
      </c>
      <c r="Y2391" s="37">
        <f t="shared" si="1653"/>
        <v>0</v>
      </c>
      <c r="Z2391" s="37">
        <f t="shared" si="1654"/>
        <v>0</v>
      </c>
      <c r="AA2391" s="37">
        <f t="shared" si="1655"/>
        <v>0</v>
      </c>
      <c r="AB2391" s="37">
        <f t="shared" si="1656"/>
        <v>0</v>
      </c>
      <c r="AC2391" s="37">
        <f t="shared" si="1657"/>
        <v>0</v>
      </c>
      <c r="AD2391" s="37">
        <f t="shared" si="1658"/>
        <v>0</v>
      </c>
      <c r="AF2391">
        <f>'Data TREND'!$CO$238</f>
        <v>101</v>
      </c>
      <c r="AG2391" s="37">
        <f>'Data TREND'!DE382</f>
        <v>852.53320308886441</v>
      </c>
      <c r="AH2391" s="37">
        <f>'Data TREND'!DF382</f>
        <v>298.04846088589198</v>
      </c>
      <c r="AI2391" s="37">
        <f>'Data TREND'!DG382</f>
        <v>446.1867385209228</v>
      </c>
      <c r="AJ2391" s="37">
        <f>'Data TREND'!DH382</f>
        <v>1596.7825514524861</v>
      </c>
      <c r="AK2391" s="37">
        <f>'Data TREND'!DI382</f>
        <v>34.322515187748174</v>
      </c>
      <c r="AL2391" s="37">
        <f>'Data TREND'!DJ382</f>
        <v>13.80721363990763</v>
      </c>
      <c r="AN2391" s="37">
        <f t="shared" si="1659"/>
        <v>0</v>
      </c>
      <c r="AO2391" s="37">
        <f t="shared" si="1660"/>
        <v>0</v>
      </c>
      <c r="AP2391" s="37">
        <f t="shared" si="1661"/>
        <v>0</v>
      </c>
      <c r="AQ2391" s="37">
        <f t="shared" si="1662"/>
        <v>0</v>
      </c>
      <c r="AR2391" s="37">
        <f t="shared" si="1663"/>
        <v>0</v>
      </c>
      <c r="AS2391" s="37">
        <f t="shared" si="1664"/>
        <v>0</v>
      </c>
      <c r="AU2391">
        <v>101</v>
      </c>
      <c r="AV2391" s="37">
        <f t="shared" si="1665"/>
        <v>625.14440619851257</v>
      </c>
      <c r="AW2391" s="37">
        <f t="shared" si="1666"/>
        <v>234.95696585988037</v>
      </c>
      <c r="AX2391" s="37">
        <f t="shared" si="1667"/>
        <v>446.83326581718188</v>
      </c>
      <c r="AY2391" s="37">
        <f t="shared" si="1668"/>
        <v>1307.0532356608614</v>
      </c>
      <c r="AZ2391" s="37">
        <f t="shared" si="1669"/>
        <v>30.839612713837173</v>
      </c>
      <c r="BA2391" s="37">
        <f t="shared" si="1670"/>
        <v>12.675389813016995</v>
      </c>
      <c r="BC2391">
        <v>101</v>
      </c>
      <c r="BD2391" s="37">
        <f>IF(Voorblad!$E$10=Rekenblad!BC2391,Rekenblad!AV2391,0)</f>
        <v>0</v>
      </c>
      <c r="BE2391" s="37">
        <f>IF(Voorblad!$E$10=Rekenblad!BC2391,Rekenblad!AW2391,0)</f>
        <v>0</v>
      </c>
      <c r="BF2391" s="37">
        <f>IF(Voorblad!$E$10=Rekenblad!BC2391,Rekenblad!AX2391,0)</f>
        <v>0</v>
      </c>
      <c r="BG2391" s="62">
        <f>IF(Voorblad!$E$10=Rekenblad!BC2391,Rekenblad!AY2391,0)</f>
        <v>0</v>
      </c>
      <c r="BH2391" s="37">
        <f>IF(Voorblad!$E$10=Rekenblad!BC2391,Rekenblad!AZ2391,0)</f>
        <v>0</v>
      </c>
      <c r="BI2391" s="37">
        <f>IF(Voorblad!$E$10=Rekenblad!BC2391,Rekenblad!BA2391,0)</f>
        <v>0</v>
      </c>
      <c r="BK2391">
        <v>101</v>
      </c>
      <c r="BL2391" s="37">
        <f>IF(Voorblad!$E$14=Rekenblad!$BL$2298,Rekenblad!BD2391,0)</f>
        <v>0</v>
      </c>
      <c r="BM2391" s="37">
        <f>IF(Voorblad!$E$14=Rekenblad!$BL$2298,Rekenblad!BE2391,0)</f>
        <v>0</v>
      </c>
      <c r="BN2391" s="37">
        <f>IF(Voorblad!$E$14=Rekenblad!$BL$2298,Rekenblad!BF2391,0)</f>
        <v>0</v>
      </c>
      <c r="BO2391" s="37">
        <f>IF(Voorblad!$E$14=Rekenblad!$BL$2298,Rekenblad!BG2391,0)</f>
        <v>0</v>
      </c>
      <c r="BP2391" s="37">
        <f>IF(Voorblad!$E$14=Rekenblad!$BL$2298,Rekenblad!BH2391,0)</f>
        <v>0</v>
      </c>
      <c r="BQ2391" s="37">
        <f>IF(Voorblad!$E$14=Rekenblad!$BL$2298,Rekenblad!BI2391,0)</f>
        <v>0</v>
      </c>
    </row>
    <row r="2392" spans="2:69" x14ac:dyDescent="0.25">
      <c r="B2392">
        <f>'Data TREND'!$CO$239</f>
        <v>102</v>
      </c>
      <c r="C2392" s="37">
        <f>'Data TREND'!CQ383</f>
        <v>630.50922088687719</v>
      </c>
      <c r="D2392" s="37">
        <f>'Data TREND'!CR383</f>
        <v>237.02707178569943</v>
      </c>
      <c r="E2392" s="37">
        <f>'Data TREND'!CS383</f>
        <v>451.2465153881858</v>
      </c>
      <c r="F2392" s="37">
        <f>'Data TREND'!CT383</f>
        <v>1318.9026208070168</v>
      </c>
      <c r="G2392" s="37">
        <f>'Data TREND'!CU383</f>
        <v>30.670997471297504</v>
      </c>
      <c r="H2392" s="37">
        <f>'Data TREND'!CV383</f>
        <v>12.610153791857581</v>
      </c>
      <c r="J2392" s="37">
        <f t="shared" si="1647"/>
        <v>630.50922088687719</v>
      </c>
      <c r="K2392" s="37">
        <f t="shared" si="1648"/>
        <v>237.02707178569943</v>
      </c>
      <c r="L2392" s="37">
        <f t="shared" si="1649"/>
        <v>451.2465153881858</v>
      </c>
      <c r="M2392" s="37">
        <f t="shared" si="1650"/>
        <v>1318.9026208070168</v>
      </c>
      <c r="N2392" s="37">
        <f t="shared" si="1651"/>
        <v>30.670997471297504</v>
      </c>
      <c r="O2392" s="37">
        <f t="shared" si="1652"/>
        <v>12.610153791857581</v>
      </c>
      <c r="Q2392">
        <f>'Data TREND'!$CO$239</f>
        <v>102</v>
      </c>
      <c r="R2392" s="37">
        <f>'Data TREND'!CX383</f>
        <v>746.50575031507674</v>
      </c>
      <c r="S2392" s="37">
        <f>'Data TREND'!CY383</f>
        <v>293.57037537189359</v>
      </c>
      <c r="T2392" s="37">
        <f>'Data TREND'!CZ383</f>
        <v>451.20785982003036</v>
      </c>
      <c r="U2392" s="37">
        <f>'Data TREND'!DA383</f>
        <v>1491.2591581834581</v>
      </c>
      <c r="V2392" s="37">
        <f>'Data TREND'!DB383</f>
        <v>33.537681384736274</v>
      </c>
      <c r="W2392" s="37">
        <f>'Data TREND'!DC383</f>
        <v>13.580230439785417</v>
      </c>
      <c r="Y2392" s="37">
        <f t="shared" si="1653"/>
        <v>0</v>
      </c>
      <c r="Z2392" s="37">
        <f t="shared" si="1654"/>
        <v>0</v>
      </c>
      <c r="AA2392" s="37">
        <f t="shared" si="1655"/>
        <v>0</v>
      </c>
      <c r="AB2392" s="37">
        <f t="shared" si="1656"/>
        <v>0</v>
      </c>
      <c r="AC2392" s="37">
        <f t="shared" si="1657"/>
        <v>0</v>
      </c>
      <c r="AD2392" s="37">
        <f t="shared" si="1658"/>
        <v>0</v>
      </c>
      <c r="AF2392">
        <f>'Data TREND'!$CO$239</f>
        <v>102</v>
      </c>
      <c r="AG2392" s="37">
        <f>'Data TREND'!DE383</f>
        <v>859.62815201501735</v>
      </c>
      <c r="AH2392" s="37">
        <f>'Data TREND'!DF383</f>
        <v>300.55563590160824</v>
      </c>
      <c r="AI2392" s="37">
        <f>'Data TREND'!DG383</f>
        <v>450.5668538201686</v>
      </c>
      <c r="AJ2392" s="37">
        <f>'Data TREND'!DH383</f>
        <v>1610.7614179001544</v>
      </c>
      <c r="AK2392" s="37">
        <f>'Data TREND'!DI383</f>
        <v>33.955469821424792</v>
      </c>
      <c r="AL2392" s="37">
        <f>'Data TREND'!DJ383</f>
        <v>13.651459299588449</v>
      </c>
      <c r="AN2392" s="37">
        <f t="shared" si="1659"/>
        <v>0</v>
      </c>
      <c r="AO2392" s="37">
        <f t="shared" si="1660"/>
        <v>0</v>
      </c>
      <c r="AP2392" s="37">
        <f t="shared" si="1661"/>
        <v>0</v>
      </c>
      <c r="AQ2392" s="37">
        <f t="shared" si="1662"/>
        <v>0</v>
      </c>
      <c r="AR2392" s="37">
        <f t="shared" si="1663"/>
        <v>0</v>
      </c>
      <c r="AS2392" s="37">
        <f t="shared" si="1664"/>
        <v>0</v>
      </c>
      <c r="AU2392">
        <v>102</v>
      </c>
      <c r="AV2392" s="37">
        <f t="shared" si="1665"/>
        <v>630.50922088687719</v>
      </c>
      <c r="AW2392" s="37">
        <f t="shared" si="1666"/>
        <v>237.02707178569943</v>
      </c>
      <c r="AX2392" s="37">
        <f t="shared" si="1667"/>
        <v>451.2465153881858</v>
      </c>
      <c r="AY2392" s="37">
        <f t="shared" si="1668"/>
        <v>1318.9026208070168</v>
      </c>
      <c r="AZ2392" s="37">
        <f t="shared" si="1669"/>
        <v>30.670997471297504</v>
      </c>
      <c r="BA2392" s="37">
        <f t="shared" si="1670"/>
        <v>12.610153791857581</v>
      </c>
      <c r="BC2392">
        <v>102</v>
      </c>
      <c r="BD2392" s="37">
        <f>IF(Voorblad!$E$10=Rekenblad!BC2392,Rekenblad!AV2392,0)</f>
        <v>0</v>
      </c>
      <c r="BE2392" s="37">
        <f>IF(Voorblad!$E$10=Rekenblad!BC2392,Rekenblad!AW2392,0)</f>
        <v>0</v>
      </c>
      <c r="BF2392" s="37">
        <f>IF(Voorblad!$E$10=Rekenblad!BC2392,Rekenblad!AX2392,0)</f>
        <v>0</v>
      </c>
      <c r="BG2392" s="62">
        <f>IF(Voorblad!$E$10=Rekenblad!BC2392,Rekenblad!AY2392,0)</f>
        <v>0</v>
      </c>
      <c r="BH2392" s="37">
        <f>IF(Voorblad!$E$10=Rekenblad!BC2392,Rekenblad!AZ2392,0)</f>
        <v>0</v>
      </c>
      <c r="BI2392" s="37">
        <f>IF(Voorblad!$E$10=Rekenblad!BC2392,Rekenblad!BA2392,0)</f>
        <v>0</v>
      </c>
      <c r="BK2392">
        <v>102</v>
      </c>
      <c r="BL2392" s="37">
        <f>IF(Voorblad!$E$14=Rekenblad!$BL$2298,Rekenblad!BD2392,0)</f>
        <v>0</v>
      </c>
      <c r="BM2392" s="37">
        <f>IF(Voorblad!$E$14=Rekenblad!$BL$2298,Rekenblad!BE2392,0)</f>
        <v>0</v>
      </c>
      <c r="BN2392" s="37">
        <f>IF(Voorblad!$E$14=Rekenblad!$BL$2298,Rekenblad!BF2392,0)</f>
        <v>0</v>
      </c>
      <c r="BO2392" s="37">
        <f>IF(Voorblad!$E$14=Rekenblad!$BL$2298,Rekenblad!BG2392,0)</f>
        <v>0</v>
      </c>
      <c r="BP2392" s="37">
        <f>IF(Voorblad!$E$14=Rekenblad!$BL$2298,Rekenblad!BH2392,0)</f>
        <v>0</v>
      </c>
      <c r="BQ2392" s="37">
        <f>IF(Voorblad!$E$14=Rekenblad!$BL$2298,Rekenblad!BI2392,0)</f>
        <v>0</v>
      </c>
    </row>
    <row r="2393" spans="2:69" x14ac:dyDescent="0.25">
      <c r="B2393">
        <f>'Data TREND'!$CO$240</f>
        <v>103</v>
      </c>
      <c r="C2393" s="37">
        <f>'Data TREND'!CQ384</f>
        <v>635.87403557524169</v>
      </c>
      <c r="D2393" s="37">
        <f>'Data TREND'!CR384</f>
        <v>239.09717771151844</v>
      </c>
      <c r="E2393" s="37">
        <f>'Data TREND'!CS384</f>
        <v>455.65976495918983</v>
      </c>
      <c r="F2393" s="37">
        <f>'Data TREND'!CT384</f>
        <v>1330.7520059531721</v>
      </c>
      <c r="G2393" s="37">
        <f>'Data TREND'!CU384</f>
        <v>30.502382228757835</v>
      </c>
      <c r="H2393" s="37">
        <f>'Data TREND'!CV384</f>
        <v>12.544917770698168</v>
      </c>
      <c r="J2393" s="37">
        <f t="shared" si="1647"/>
        <v>635.87403557524169</v>
      </c>
      <c r="K2393" s="37">
        <f t="shared" si="1648"/>
        <v>239.09717771151844</v>
      </c>
      <c r="L2393" s="37">
        <f t="shared" si="1649"/>
        <v>455.65976495918983</v>
      </c>
      <c r="M2393" s="37">
        <f t="shared" si="1650"/>
        <v>1330.7520059531721</v>
      </c>
      <c r="N2393" s="37">
        <f t="shared" si="1651"/>
        <v>30.502382228757835</v>
      </c>
      <c r="O2393" s="37">
        <f t="shared" si="1652"/>
        <v>12.544917770698168</v>
      </c>
      <c r="Q2393">
        <f>'Data TREND'!$CO$240</f>
        <v>103</v>
      </c>
      <c r="R2393" s="37">
        <f>'Data TREND'!CX384</f>
        <v>752.76473308284108</v>
      </c>
      <c r="S2393" s="37">
        <f>'Data TREND'!CY384</f>
        <v>296.03641427599581</v>
      </c>
      <c r="T2393" s="37">
        <f>'Data TREND'!CZ384</f>
        <v>455.63153648973605</v>
      </c>
      <c r="U2393" s="37">
        <f>'Data TREND'!DA384</f>
        <v>1504.4048466976965</v>
      </c>
      <c r="V2393" s="37">
        <f>'Data TREND'!DB384</f>
        <v>33.282308178156974</v>
      </c>
      <c r="W2393" s="37">
        <f>'Data TREND'!DC384</f>
        <v>13.473865714229611</v>
      </c>
      <c r="Y2393" s="37">
        <f t="shared" si="1653"/>
        <v>0</v>
      </c>
      <c r="Z2393" s="37">
        <f t="shared" si="1654"/>
        <v>0</v>
      </c>
      <c r="AA2393" s="37">
        <f t="shared" si="1655"/>
        <v>0</v>
      </c>
      <c r="AB2393" s="37">
        <f t="shared" si="1656"/>
        <v>0</v>
      </c>
      <c r="AC2393" s="37">
        <f t="shared" si="1657"/>
        <v>0</v>
      </c>
      <c r="AD2393" s="37">
        <f t="shared" si="1658"/>
        <v>0</v>
      </c>
      <c r="AF2393">
        <f>'Data TREND'!$CO$240</f>
        <v>103</v>
      </c>
      <c r="AG2393" s="37">
        <f>'Data TREND'!DE384</f>
        <v>866.72310094117006</v>
      </c>
      <c r="AH2393" s="37">
        <f>'Data TREND'!DF384</f>
        <v>303.0628109173245</v>
      </c>
      <c r="AI2393" s="37">
        <f>'Data TREND'!DG384</f>
        <v>454.9469691194144</v>
      </c>
      <c r="AJ2393" s="37">
        <f>'Data TREND'!DH384</f>
        <v>1624.7402843478221</v>
      </c>
      <c r="AK2393" s="37">
        <f>'Data TREND'!DI384</f>
        <v>33.588424455101418</v>
      </c>
      <c r="AL2393" s="37">
        <f>'Data TREND'!DJ384</f>
        <v>13.495704959269268</v>
      </c>
      <c r="AN2393" s="37">
        <f t="shared" si="1659"/>
        <v>0</v>
      </c>
      <c r="AO2393" s="37">
        <f t="shared" si="1660"/>
        <v>0</v>
      </c>
      <c r="AP2393" s="37">
        <f t="shared" si="1661"/>
        <v>0</v>
      </c>
      <c r="AQ2393" s="37">
        <f t="shared" si="1662"/>
        <v>0</v>
      </c>
      <c r="AR2393" s="37">
        <f t="shared" si="1663"/>
        <v>0</v>
      </c>
      <c r="AS2393" s="37">
        <f t="shared" si="1664"/>
        <v>0</v>
      </c>
      <c r="AU2393">
        <v>103</v>
      </c>
      <c r="AV2393" s="37">
        <f t="shared" si="1665"/>
        <v>635.87403557524169</v>
      </c>
      <c r="AW2393" s="37">
        <f t="shared" si="1666"/>
        <v>239.09717771151844</v>
      </c>
      <c r="AX2393" s="37">
        <f t="shared" si="1667"/>
        <v>455.65976495918983</v>
      </c>
      <c r="AY2393" s="37">
        <f t="shared" si="1668"/>
        <v>1330.7520059531721</v>
      </c>
      <c r="AZ2393" s="37">
        <f t="shared" si="1669"/>
        <v>30.502382228757835</v>
      </c>
      <c r="BA2393" s="37">
        <f t="shared" si="1670"/>
        <v>12.544917770698168</v>
      </c>
      <c r="BC2393">
        <v>103</v>
      </c>
      <c r="BD2393" s="37">
        <f>IF(Voorblad!$E$10=Rekenblad!BC2393,Rekenblad!AV2393,0)</f>
        <v>0</v>
      </c>
      <c r="BE2393" s="37">
        <f>IF(Voorblad!$E$10=Rekenblad!BC2393,Rekenblad!AW2393,0)</f>
        <v>0</v>
      </c>
      <c r="BF2393" s="37">
        <f>IF(Voorblad!$E$10=Rekenblad!BC2393,Rekenblad!AX2393,0)</f>
        <v>0</v>
      </c>
      <c r="BG2393" s="62">
        <f>IF(Voorblad!$E$10=Rekenblad!BC2393,Rekenblad!AY2393,0)</f>
        <v>0</v>
      </c>
      <c r="BH2393" s="37">
        <f>IF(Voorblad!$E$10=Rekenblad!BC2393,Rekenblad!AZ2393,0)</f>
        <v>0</v>
      </c>
      <c r="BI2393" s="37">
        <f>IF(Voorblad!$E$10=Rekenblad!BC2393,Rekenblad!BA2393,0)</f>
        <v>0</v>
      </c>
      <c r="BK2393">
        <v>103</v>
      </c>
      <c r="BL2393" s="37">
        <f>IF(Voorblad!$E$14=Rekenblad!$BL$2298,Rekenblad!BD2393,0)</f>
        <v>0</v>
      </c>
      <c r="BM2393" s="37">
        <f>IF(Voorblad!$E$14=Rekenblad!$BL$2298,Rekenblad!BE2393,0)</f>
        <v>0</v>
      </c>
      <c r="BN2393" s="37">
        <f>IF(Voorblad!$E$14=Rekenblad!$BL$2298,Rekenblad!BF2393,0)</f>
        <v>0</v>
      </c>
      <c r="BO2393" s="37">
        <f>IF(Voorblad!$E$14=Rekenblad!$BL$2298,Rekenblad!BG2393,0)</f>
        <v>0</v>
      </c>
      <c r="BP2393" s="37">
        <f>IF(Voorblad!$E$14=Rekenblad!$BL$2298,Rekenblad!BH2393,0)</f>
        <v>0</v>
      </c>
      <c r="BQ2393" s="37">
        <f>IF(Voorblad!$E$14=Rekenblad!$BL$2298,Rekenblad!BI2393,0)</f>
        <v>0</v>
      </c>
    </row>
    <row r="2394" spans="2:69" x14ac:dyDescent="0.25">
      <c r="B2394">
        <f>'Data TREND'!$CO$241</f>
        <v>104</v>
      </c>
      <c r="C2394" s="37">
        <f>'Data TREND'!CQ385</f>
        <v>641.23885026360631</v>
      </c>
      <c r="D2394" s="37">
        <f>'Data TREND'!CR385</f>
        <v>241.1672836373375</v>
      </c>
      <c r="E2394" s="37">
        <f>'Data TREND'!CS385</f>
        <v>460.07301453019386</v>
      </c>
      <c r="F2394" s="37">
        <f>'Data TREND'!CT385</f>
        <v>1342.6013910993279</v>
      </c>
      <c r="G2394" s="37">
        <f>'Data TREND'!CU385</f>
        <v>30.333766986218166</v>
      </c>
      <c r="H2394" s="37">
        <f>'Data TREND'!CV385</f>
        <v>12.479681749538756</v>
      </c>
      <c r="J2394" s="37">
        <f t="shared" si="1647"/>
        <v>641.23885026360631</v>
      </c>
      <c r="K2394" s="37">
        <f t="shared" si="1648"/>
        <v>241.1672836373375</v>
      </c>
      <c r="L2394" s="37">
        <f t="shared" si="1649"/>
        <v>460.07301453019386</v>
      </c>
      <c r="M2394" s="37">
        <f t="shared" si="1650"/>
        <v>1342.6013910993279</v>
      </c>
      <c r="N2394" s="37">
        <f t="shared" si="1651"/>
        <v>30.333766986218166</v>
      </c>
      <c r="O2394" s="37">
        <f t="shared" si="1652"/>
        <v>12.479681749538756</v>
      </c>
      <c r="Q2394">
        <f>'Data TREND'!$CO$241</f>
        <v>104</v>
      </c>
      <c r="R2394" s="37">
        <f>'Data TREND'!CX385</f>
        <v>759.02371585060519</v>
      </c>
      <c r="S2394" s="37">
        <f>'Data TREND'!CY385</f>
        <v>298.50245318009809</v>
      </c>
      <c r="T2394" s="37">
        <f>'Data TREND'!CZ385</f>
        <v>460.05521315944173</v>
      </c>
      <c r="U2394" s="37">
        <f>'Data TREND'!DA385</f>
        <v>1517.5505352119349</v>
      </c>
      <c r="V2394" s="37">
        <f>'Data TREND'!DB385</f>
        <v>33.026934971577667</v>
      </c>
      <c r="W2394" s="37">
        <f>'Data TREND'!DC385</f>
        <v>13.367500988673804</v>
      </c>
      <c r="Y2394" s="37">
        <f t="shared" si="1653"/>
        <v>0</v>
      </c>
      <c r="Z2394" s="37">
        <f t="shared" si="1654"/>
        <v>0</v>
      </c>
      <c r="AA2394" s="37">
        <f t="shared" si="1655"/>
        <v>0</v>
      </c>
      <c r="AB2394" s="37">
        <f t="shared" si="1656"/>
        <v>0</v>
      </c>
      <c r="AC2394" s="37">
        <f t="shared" si="1657"/>
        <v>0</v>
      </c>
      <c r="AD2394" s="37">
        <f t="shared" si="1658"/>
        <v>0</v>
      </c>
      <c r="AF2394">
        <f>'Data TREND'!$CO$241</f>
        <v>104</v>
      </c>
      <c r="AG2394" s="37">
        <f>'Data TREND'!DE385</f>
        <v>873.818049867323</v>
      </c>
      <c r="AH2394" s="37">
        <f>'Data TREND'!DF385</f>
        <v>305.56998593304075</v>
      </c>
      <c r="AI2394" s="37">
        <f>'Data TREND'!DG385</f>
        <v>459.32708441866015</v>
      </c>
      <c r="AJ2394" s="37">
        <f>'Data TREND'!DH385</f>
        <v>1638.7191507954903</v>
      </c>
      <c r="AK2394" s="37">
        <f>'Data TREND'!DI385</f>
        <v>33.221379088778043</v>
      </c>
      <c r="AL2394" s="37">
        <f>'Data TREND'!DJ385</f>
        <v>13.339950618950088</v>
      </c>
      <c r="AN2394" s="37">
        <f t="shared" si="1659"/>
        <v>0</v>
      </c>
      <c r="AO2394" s="37">
        <f t="shared" si="1660"/>
        <v>0</v>
      </c>
      <c r="AP2394" s="37">
        <f t="shared" si="1661"/>
        <v>0</v>
      </c>
      <c r="AQ2394" s="37">
        <f t="shared" si="1662"/>
        <v>0</v>
      </c>
      <c r="AR2394" s="37">
        <f t="shared" si="1663"/>
        <v>0</v>
      </c>
      <c r="AS2394" s="37">
        <f t="shared" si="1664"/>
        <v>0</v>
      </c>
      <c r="AU2394">
        <v>104</v>
      </c>
      <c r="AV2394" s="37">
        <f t="shared" si="1665"/>
        <v>641.23885026360631</v>
      </c>
      <c r="AW2394" s="37">
        <f t="shared" si="1666"/>
        <v>241.1672836373375</v>
      </c>
      <c r="AX2394" s="37">
        <f t="shared" si="1667"/>
        <v>460.07301453019386</v>
      </c>
      <c r="AY2394" s="37">
        <f t="shared" si="1668"/>
        <v>1342.6013910993279</v>
      </c>
      <c r="AZ2394" s="37">
        <f t="shared" si="1669"/>
        <v>30.333766986218166</v>
      </c>
      <c r="BA2394" s="37">
        <f t="shared" si="1670"/>
        <v>12.479681749538756</v>
      </c>
      <c r="BC2394">
        <v>104</v>
      </c>
      <c r="BD2394" s="37">
        <f>IF(Voorblad!$E$10=Rekenblad!BC2394,Rekenblad!AV2394,0)</f>
        <v>0</v>
      </c>
      <c r="BE2394" s="37">
        <f>IF(Voorblad!$E$10=Rekenblad!BC2394,Rekenblad!AW2394,0)</f>
        <v>0</v>
      </c>
      <c r="BF2394" s="37">
        <f>IF(Voorblad!$E$10=Rekenblad!BC2394,Rekenblad!AX2394,0)</f>
        <v>0</v>
      </c>
      <c r="BG2394" s="62">
        <f>IF(Voorblad!$E$10=Rekenblad!BC2394,Rekenblad!AY2394,0)</f>
        <v>0</v>
      </c>
      <c r="BH2394" s="37">
        <f>IF(Voorblad!$E$10=Rekenblad!BC2394,Rekenblad!AZ2394,0)</f>
        <v>0</v>
      </c>
      <c r="BI2394" s="37">
        <f>IF(Voorblad!$E$10=Rekenblad!BC2394,Rekenblad!BA2394,0)</f>
        <v>0</v>
      </c>
      <c r="BK2394">
        <v>104</v>
      </c>
      <c r="BL2394" s="37">
        <f>IF(Voorblad!$E$14=Rekenblad!$BL$2298,Rekenblad!BD2394,0)</f>
        <v>0</v>
      </c>
      <c r="BM2394" s="37">
        <f>IF(Voorblad!$E$14=Rekenblad!$BL$2298,Rekenblad!BE2394,0)</f>
        <v>0</v>
      </c>
      <c r="BN2394" s="37">
        <f>IF(Voorblad!$E$14=Rekenblad!$BL$2298,Rekenblad!BF2394,0)</f>
        <v>0</v>
      </c>
      <c r="BO2394" s="37">
        <f>IF(Voorblad!$E$14=Rekenblad!$BL$2298,Rekenblad!BG2394,0)</f>
        <v>0</v>
      </c>
      <c r="BP2394" s="37">
        <f>IF(Voorblad!$E$14=Rekenblad!$BL$2298,Rekenblad!BH2394,0)</f>
        <v>0</v>
      </c>
      <c r="BQ2394" s="37">
        <f>IF(Voorblad!$E$14=Rekenblad!$BL$2298,Rekenblad!BI2394,0)</f>
        <v>0</v>
      </c>
    </row>
    <row r="2395" spans="2:69" x14ac:dyDescent="0.25">
      <c r="B2395">
        <f>'Data TREND'!$CO$242</f>
        <v>105</v>
      </c>
      <c r="C2395" s="37">
        <f>'Data TREND'!CQ386</f>
        <v>646.60366495197081</v>
      </c>
      <c r="D2395" s="37">
        <f>'Data TREND'!CR386</f>
        <v>243.23738956315657</v>
      </c>
      <c r="E2395" s="37">
        <f>'Data TREND'!CS386</f>
        <v>464.48626410119778</v>
      </c>
      <c r="F2395" s="37">
        <f>'Data TREND'!CT386</f>
        <v>1354.4507762454832</v>
      </c>
      <c r="G2395" s="37">
        <f>'Data TREND'!CU386</f>
        <v>30.1651517436785</v>
      </c>
      <c r="H2395" s="37">
        <f>'Data TREND'!CV386</f>
        <v>12.414445728379341</v>
      </c>
      <c r="J2395" s="37">
        <f t="shared" si="1647"/>
        <v>646.60366495197081</v>
      </c>
      <c r="K2395" s="37">
        <f t="shared" si="1648"/>
        <v>243.23738956315657</v>
      </c>
      <c r="L2395" s="37">
        <f t="shared" si="1649"/>
        <v>464.48626410119778</v>
      </c>
      <c r="M2395" s="37">
        <f t="shared" si="1650"/>
        <v>1354.4507762454832</v>
      </c>
      <c r="N2395" s="37">
        <f t="shared" si="1651"/>
        <v>30.1651517436785</v>
      </c>
      <c r="O2395" s="37">
        <f t="shared" si="1652"/>
        <v>12.414445728379341</v>
      </c>
      <c r="Q2395">
        <f>'Data TREND'!$CO$242</f>
        <v>105</v>
      </c>
      <c r="R2395" s="37">
        <f>'Data TREND'!CX386</f>
        <v>765.28269861836952</v>
      </c>
      <c r="S2395" s="37">
        <f>'Data TREND'!CY386</f>
        <v>300.96849208420031</v>
      </c>
      <c r="T2395" s="37">
        <f>'Data TREND'!CZ386</f>
        <v>464.47888982914742</v>
      </c>
      <c r="U2395" s="37">
        <f>'Data TREND'!DA386</f>
        <v>1530.6962237261728</v>
      </c>
      <c r="V2395" s="37">
        <f>'Data TREND'!DB386</f>
        <v>32.771561764998367</v>
      </c>
      <c r="W2395" s="37">
        <f>'Data TREND'!DC386</f>
        <v>13.261136263117997</v>
      </c>
      <c r="Y2395" s="37">
        <f t="shared" si="1653"/>
        <v>0</v>
      </c>
      <c r="Z2395" s="37">
        <f t="shared" si="1654"/>
        <v>0</v>
      </c>
      <c r="AA2395" s="37">
        <f t="shared" si="1655"/>
        <v>0</v>
      </c>
      <c r="AB2395" s="37">
        <f t="shared" si="1656"/>
        <v>0</v>
      </c>
      <c r="AC2395" s="37">
        <f t="shared" si="1657"/>
        <v>0</v>
      </c>
      <c r="AD2395" s="37">
        <f t="shared" si="1658"/>
        <v>0</v>
      </c>
      <c r="AF2395">
        <f>'Data TREND'!$CO$242</f>
        <v>105</v>
      </c>
      <c r="AG2395" s="37">
        <f>'Data TREND'!DE386</f>
        <v>880.91299879347594</v>
      </c>
      <c r="AH2395" s="37">
        <f>'Data TREND'!DF386</f>
        <v>308.07716094875701</v>
      </c>
      <c r="AI2395" s="37">
        <f>'Data TREND'!DG386</f>
        <v>463.70719971790595</v>
      </c>
      <c r="AJ2395" s="37">
        <f>'Data TREND'!DH386</f>
        <v>1652.6980172431581</v>
      </c>
      <c r="AK2395" s="37">
        <f>'Data TREND'!DI386</f>
        <v>32.854333722454662</v>
      </c>
      <c r="AL2395" s="37">
        <f>'Data TREND'!DJ386</f>
        <v>13.18419627863091</v>
      </c>
      <c r="AN2395" s="37">
        <f t="shared" si="1659"/>
        <v>0</v>
      </c>
      <c r="AO2395" s="37">
        <f t="shared" si="1660"/>
        <v>0</v>
      </c>
      <c r="AP2395" s="37">
        <f t="shared" si="1661"/>
        <v>0</v>
      </c>
      <c r="AQ2395" s="37">
        <f t="shared" si="1662"/>
        <v>0</v>
      </c>
      <c r="AR2395" s="37">
        <f t="shared" si="1663"/>
        <v>0</v>
      </c>
      <c r="AS2395" s="37">
        <f t="shared" si="1664"/>
        <v>0</v>
      </c>
      <c r="AU2395">
        <v>105</v>
      </c>
      <c r="AV2395" s="37">
        <f t="shared" si="1665"/>
        <v>646.60366495197081</v>
      </c>
      <c r="AW2395" s="37">
        <f t="shared" si="1666"/>
        <v>243.23738956315657</v>
      </c>
      <c r="AX2395" s="37">
        <f t="shared" si="1667"/>
        <v>464.48626410119778</v>
      </c>
      <c r="AY2395" s="37">
        <f t="shared" si="1668"/>
        <v>1354.4507762454832</v>
      </c>
      <c r="AZ2395" s="37">
        <f t="shared" si="1669"/>
        <v>30.1651517436785</v>
      </c>
      <c r="BA2395" s="37">
        <f t="shared" si="1670"/>
        <v>12.414445728379341</v>
      </c>
      <c r="BC2395">
        <v>105</v>
      </c>
      <c r="BD2395" s="37">
        <f>IF(Voorblad!$E$10=Rekenblad!BC2395,Rekenblad!AV2395,0)</f>
        <v>0</v>
      </c>
      <c r="BE2395" s="37">
        <f>IF(Voorblad!$E$10=Rekenblad!BC2395,Rekenblad!AW2395,0)</f>
        <v>0</v>
      </c>
      <c r="BF2395" s="37">
        <f>IF(Voorblad!$E$10=Rekenblad!BC2395,Rekenblad!AX2395,0)</f>
        <v>0</v>
      </c>
      <c r="BG2395" s="62">
        <f>IF(Voorblad!$E$10=Rekenblad!BC2395,Rekenblad!AY2395,0)</f>
        <v>0</v>
      </c>
      <c r="BH2395" s="37">
        <f>IF(Voorblad!$E$10=Rekenblad!BC2395,Rekenblad!AZ2395,0)</f>
        <v>0</v>
      </c>
      <c r="BI2395" s="37">
        <f>IF(Voorblad!$E$10=Rekenblad!BC2395,Rekenblad!BA2395,0)</f>
        <v>0</v>
      </c>
      <c r="BK2395">
        <v>105</v>
      </c>
      <c r="BL2395" s="37">
        <f>IF(Voorblad!$E$14=Rekenblad!$BL$2298,Rekenblad!BD2395,0)</f>
        <v>0</v>
      </c>
      <c r="BM2395" s="37">
        <f>IF(Voorblad!$E$14=Rekenblad!$BL$2298,Rekenblad!BE2395,0)</f>
        <v>0</v>
      </c>
      <c r="BN2395" s="37">
        <f>IF(Voorblad!$E$14=Rekenblad!$BL$2298,Rekenblad!BF2395,0)</f>
        <v>0</v>
      </c>
      <c r="BO2395" s="37">
        <f>IF(Voorblad!$E$14=Rekenblad!$BL$2298,Rekenblad!BG2395,0)</f>
        <v>0</v>
      </c>
      <c r="BP2395" s="37">
        <f>IF(Voorblad!$E$14=Rekenblad!$BL$2298,Rekenblad!BH2395,0)</f>
        <v>0</v>
      </c>
      <c r="BQ2395" s="37">
        <f>IF(Voorblad!$E$14=Rekenblad!$BL$2298,Rekenblad!BI2395,0)</f>
        <v>0</v>
      </c>
    </row>
    <row r="2396" spans="2:69" x14ac:dyDescent="0.25">
      <c r="B2396">
        <f>'Data TREND'!$CO$243</f>
        <v>106</v>
      </c>
      <c r="C2396" s="37">
        <f>'Data TREND'!CQ387</f>
        <v>651.96847964033543</v>
      </c>
      <c r="D2396" s="37">
        <f>'Data TREND'!CR387</f>
        <v>245.30749548897563</v>
      </c>
      <c r="E2396" s="37">
        <f>'Data TREND'!CS387</f>
        <v>468.89951367220181</v>
      </c>
      <c r="F2396" s="37">
        <f>'Data TREND'!CT387</f>
        <v>1366.3001613916385</v>
      </c>
      <c r="G2396" s="37">
        <f>'Data TREND'!CU387</f>
        <v>29.996536501138831</v>
      </c>
      <c r="H2396" s="37">
        <f>'Data TREND'!CV387</f>
        <v>12.349209707219927</v>
      </c>
      <c r="J2396" s="37">
        <f t="shared" si="1647"/>
        <v>651.96847964033543</v>
      </c>
      <c r="K2396" s="37">
        <f t="shared" si="1648"/>
        <v>245.30749548897563</v>
      </c>
      <c r="L2396" s="37">
        <f t="shared" si="1649"/>
        <v>468.89951367220181</v>
      </c>
      <c r="M2396" s="37">
        <f t="shared" si="1650"/>
        <v>1366.3001613916385</v>
      </c>
      <c r="N2396" s="37">
        <f t="shared" si="1651"/>
        <v>29.996536501138831</v>
      </c>
      <c r="O2396" s="37">
        <f t="shared" si="1652"/>
        <v>12.349209707219927</v>
      </c>
      <c r="Q2396">
        <f>'Data TREND'!$CO$243</f>
        <v>106</v>
      </c>
      <c r="R2396" s="37">
        <f>'Data TREND'!CX387</f>
        <v>771.54168138613386</v>
      </c>
      <c r="S2396" s="37">
        <f>'Data TREND'!CY387</f>
        <v>303.43453098830253</v>
      </c>
      <c r="T2396" s="37">
        <f>'Data TREND'!CZ387</f>
        <v>468.9025664988531</v>
      </c>
      <c r="U2396" s="37">
        <f>'Data TREND'!DA387</f>
        <v>1543.8419122404111</v>
      </c>
      <c r="V2396" s="37">
        <f>'Data TREND'!DB387</f>
        <v>32.51618855841906</v>
      </c>
      <c r="W2396" s="37">
        <f>'Data TREND'!DC387</f>
        <v>13.154771537562191</v>
      </c>
      <c r="Y2396" s="37">
        <f t="shared" si="1653"/>
        <v>0</v>
      </c>
      <c r="Z2396" s="37">
        <f t="shared" si="1654"/>
        <v>0</v>
      </c>
      <c r="AA2396" s="37">
        <f t="shared" si="1655"/>
        <v>0</v>
      </c>
      <c r="AB2396" s="37">
        <f t="shared" si="1656"/>
        <v>0</v>
      </c>
      <c r="AC2396" s="37">
        <f t="shared" si="1657"/>
        <v>0</v>
      </c>
      <c r="AD2396" s="37">
        <f t="shared" si="1658"/>
        <v>0</v>
      </c>
      <c r="AF2396">
        <f>'Data TREND'!$CO$243</f>
        <v>106</v>
      </c>
      <c r="AG2396" s="37">
        <f>'Data TREND'!DE387</f>
        <v>888.00794771962887</v>
      </c>
      <c r="AH2396" s="37">
        <f>'Data TREND'!DF387</f>
        <v>310.58433596447327</v>
      </c>
      <c r="AI2396" s="37">
        <f>'Data TREND'!DG387</f>
        <v>468.0873150171517</v>
      </c>
      <c r="AJ2396" s="37">
        <f>'Data TREND'!DH387</f>
        <v>1666.6768836908263</v>
      </c>
      <c r="AK2396" s="37">
        <f>'Data TREND'!DI387</f>
        <v>32.487288356131288</v>
      </c>
      <c r="AL2396" s="37">
        <f>'Data TREND'!DJ387</f>
        <v>13.02844193831173</v>
      </c>
      <c r="AN2396" s="37">
        <f t="shared" si="1659"/>
        <v>0</v>
      </c>
      <c r="AO2396" s="37">
        <f t="shared" si="1660"/>
        <v>0</v>
      </c>
      <c r="AP2396" s="37">
        <f t="shared" si="1661"/>
        <v>0</v>
      </c>
      <c r="AQ2396" s="37">
        <f t="shared" si="1662"/>
        <v>0</v>
      </c>
      <c r="AR2396" s="37">
        <f t="shared" si="1663"/>
        <v>0</v>
      </c>
      <c r="AS2396" s="37">
        <f t="shared" si="1664"/>
        <v>0</v>
      </c>
      <c r="AU2396">
        <v>106</v>
      </c>
      <c r="AV2396" s="37">
        <f t="shared" si="1665"/>
        <v>651.96847964033543</v>
      </c>
      <c r="AW2396" s="37">
        <f t="shared" si="1666"/>
        <v>245.30749548897563</v>
      </c>
      <c r="AX2396" s="37">
        <f t="shared" si="1667"/>
        <v>468.89951367220181</v>
      </c>
      <c r="AY2396" s="37">
        <f t="shared" si="1668"/>
        <v>1366.3001613916385</v>
      </c>
      <c r="AZ2396" s="37">
        <f t="shared" si="1669"/>
        <v>29.996536501138831</v>
      </c>
      <c r="BA2396" s="37">
        <f t="shared" si="1670"/>
        <v>12.349209707219927</v>
      </c>
      <c r="BC2396">
        <v>106</v>
      </c>
      <c r="BD2396" s="37">
        <f>IF(Voorblad!$E$10=Rekenblad!BC2396,Rekenblad!AV2396,0)</f>
        <v>0</v>
      </c>
      <c r="BE2396" s="37">
        <f>IF(Voorblad!$E$10=Rekenblad!BC2396,Rekenblad!AW2396,0)</f>
        <v>0</v>
      </c>
      <c r="BF2396" s="37">
        <f>IF(Voorblad!$E$10=Rekenblad!BC2396,Rekenblad!AX2396,0)</f>
        <v>0</v>
      </c>
      <c r="BG2396" s="62">
        <f>IF(Voorblad!$E$10=Rekenblad!BC2396,Rekenblad!AY2396,0)</f>
        <v>0</v>
      </c>
      <c r="BH2396" s="37">
        <f>IF(Voorblad!$E$10=Rekenblad!BC2396,Rekenblad!AZ2396,0)</f>
        <v>0</v>
      </c>
      <c r="BI2396" s="37">
        <f>IF(Voorblad!$E$10=Rekenblad!BC2396,Rekenblad!BA2396,0)</f>
        <v>0</v>
      </c>
      <c r="BK2396">
        <v>106</v>
      </c>
      <c r="BL2396" s="37">
        <f>IF(Voorblad!$E$14=Rekenblad!$BL$2298,Rekenblad!BD2396,0)</f>
        <v>0</v>
      </c>
      <c r="BM2396" s="37">
        <f>IF(Voorblad!$E$14=Rekenblad!$BL$2298,Rekenblad!BE2396,0)</f>
        <v>0</v>
      </c>
      <c r="BN2396" s="37">
        <f>IF(Voorblad!$E$14=Rekenblad!$BL$2298,Rekenblad!BF2396,0)</f>
        <v>0</v>
      </c>
      <c r="BO2396" s="37">
        <f>IF(Voorblad!$E$14=Rekenblad!$BL$2298,Rekenblad!BG2396,0)</f>
        <v>0</v>
      </c>
      <c r="BP2396" s="37">
        <f>IF(Voorblad!$E$14=Rekenblad!$BL$2298,Rekenblad!BH2396,0)</f>
        <v>0</v>
      </c>
      <c r="BQ2396" s="37">
        <f>IF(Voorblad!$E$14=Rekenblad!$BL$2298,Rekenblad!BI2396,0)</f>
        <v>0</v>
      </c>
    </row>
    <row r="2397" spans="2:69" x14ac:dyDescent="0.25">
      <c r="B2397">
        <f>'Data TREND'!$CO$244</f>
        <v>107</v>
      </c>
      <c r="C2397" s="37">
        <f>'Data TREND'!CQ388</f>
        <v>657.33329432869994</v>
      </c>
      <c r="D2397" s="37">
        <f>'Data TREND'!CR388</f>
        <v>247.3776014147947</v>
      </c>
      <c r="E2397" s="37">
        <f>'Data TREND'!CS388</f>
        <v>473.31276324320584</v>
      </c>
      <c r="F2397" s="37">
        <f>'Data TREND'!CT388</f>
        <v>1378.1495465377939</v>
      </c>
      <c r="G2397" s="37">
        <f>'Data TREND'!CU388</f>
        <v>29.827921258599162</v>
      </c>
      <c r="H2397" s="37">
        <f>'Data TREND'!CV388</f>
        <v>12.283973686060515</v>
      </c>
      <c r="J2397" s="37">
        <f t="shared" si="1647"/>
        <v>657.33329432869994</v>
      </c>
      <c r="K2397" s="37">
        <f t="shared" si="1648"/>
        <v>247.3776014147947</v>
      </c>
      <c r="L2397" s="37">
        <f t="shared" si="1649"/>
        <v>473.31276324320584</v>
      </c>
      <c r="M2397" s="37">
        <f t="shared" si="1650"/>
        <v>1378.1495465377939</v>
      </c>
      <c r="N2397" s="37">
        <f t="shared" si="1651"/>
        <v>29.827921258599162</v>
      </c>
      <c r="O2397" s="37">
        <f t="shared" si="1652"/>
        <v>12.283973686060515</v>
      </c>
      <c r="Q2397">
        <f>'Data TREND'!$CO$244</f>
        <v>107</v>
      </c>
      <c r="R2397" s="37">
        <f>'Data TREND'!CX388</f>
        <v>777.8006641538982</v>
      </c>
      <c r="S2397" s="37">
        <f>'Data TREND'!CY388</f>
        <v>305.90056989240475</v>
      </c>
      <c r="T2397" s="37">
        <f>'Data TREND'!CZ388</f>
        <v>473.32624316855879</v>
      </c>
      <c r="U2397" s="37">
        <f>'Data TREND'!DA388</f>
        <v>1556.9876007546495</v>
      </c>
      <c r="V2397" s="37">
        <f>'Data TREND'!DB388</f>
        <v>32.260815351839753</v>
      </c>
      <c r="W2397" s="37">
        <f>'Data TREND'!DC388</f>
        <v>13.048406812006386</v>
      </c>
      <c r="Y2397" s="37">
        <f t="shared" si="1653"/>
        <v>0</v>
      </c>
      <c r="Z2397" s="37">
        <f t="shared" si="1654"/>
        <v>0</v>
      </c>
      <c r="AA2397" s="37">
        <f t="shared" si="1655"/>
        <v>0</v>
      </c>
      <c r="AB2397" s="37">
        <f t="shared" si="1656"/>
        <v>0</v>
      </c>
      <c r="AC2397" s="37">
        <f t="shared" si="1657"/>
        <v>0</v>
      </c>
      <c r="AD2397" s="37">
        <f t="shared" si="1658"/>
        <v>0</v>
      </c>
      <c r="AF2397">
        <f>'Data TREND'!$CO$244</f>
        <v>107</v>
      </c>
      <c r="AG2397" s="37">
        <f>'Data TREND'!DE388</f>
        <v>895.10289664578181</v>
      </c>
      <c r="AH2397" s="37">
        <f>'Data TREND'!DF388</f>
        <v>313.09151098018958</v>
      </c>
      <c r="AI2397" s="37">
        <f>'Data TREND'!DG388</f>
        <v>472.4674303163975</v>
      </c>
      <c r="AJ2397" s="37">
        <f>'Data TREND'!DH388</f>
        <v>1680.6557501384946</v>
      </c>
      <c r="AK2397" s="37">
        <f>'Data TREND'!DI388</f>
        <v>32.120242989807906</v>
      </c>
      <c r="AL2397" s="37">
        <f>'Data TREND'!DJ388</f>
        <v>12.872687597992549</v>
      </c>
      <c r="AN2397" s="37">
        <f t="shared" si="1659"/>
        <v>0</v>
      </c>
      <c r="AO2397" s="37">
        <f t="shared" si="1660"/>
        <v>0</v>
      </c>
      <c r="AP2397" s="37">
        <f t="shared" si="1661"/>
        <v>0</v>
      </c>
      <c r="AQ2397" s="37">
        <f t="shared" si="1662"/>
        <v>0</v>
      </c>
      <c r="AR2397" s="37">
        <f t="shared" si="1663"/>
        <v>0</v>
      </c>
      <c r="AS2397" s="37">
        <f t="shared" si="1664"/>
        <v>0</v>
      </c>
      <c r="AU2397">
        <v>107</v>
      </c>
      <c r="AV2397" s="37">
        <f t="shared" si="1665"/>
        <v>657.33329432869994</v>
      </c>
      <c r="AW2397" s="37">
        <f t="shared" si="1666"/>
        <v>247.3776014147947</v>
      </c>
      <c r="AX2397" s="37">
        <f t="shared" si="1667"/>
        <v>473.31276324320584</v>
      </c>
      <c r="AY2397" s="37">
        <f t="shared" si="1668"/>
        <v>1378.1495465377939</v>
      </c>
      <c r="AZ2397" s="37">
        <f t="shared" si="1669"/>
        <v>29.827921258599162</v>
      </c>
      <c r="BA2397" s="37">
        <f t="shared" si="1670"/>
        <v>12.283973686060515</v>
      </c>
      <c r="BC2397">
        <v>107</v>
      </c>
      <c r="BD2397" s="37">
        <f>IF(Voorblad!$E$10=Rekenblad!BC2397,Rekenblad!AV2397,0)</f>
        <v>0</v>
      </c>
      <c r="BE2397" s="37">
        <f>IF(Voorblad!$E$10=Rekenblad!BC2397,Rekenblad!AW2397,0)</f>
        <v>0</v>
      </c>
      <c r="BF2397" s="37">
        <f>IF(Voorblad!$E$10=Rekenblad!BC2397,Rekenblad!AX2397,0)</f>
        <v>0</v>
      </c>
      <c r="BG2397" s="62">
        <f>IF(Voorblad!$E$10=Rekenblad!BC2397,Rekenblad!AY2397,0)</f>
        <v>0</v>
      </c>
      <c r="BH2397" s="37">
        <f>IF(Voorblad!$E$10=Rekenblad!BC2397,Rekenblad!AZ2397,0)</f>
        <v>0</v>
      </c>
      <c r="BI2397" s="37">
        <f>IF(Voorblad!$E$10=Rekenblad!BC2397,Rekenblad!BA2397,0)</f>
        <v>0</v>
      </c>
      <c r="BK2397">
        <v>107</v>
      </c>
      <c r="BL2397" s="37">
        <f>IF(Voorblad!$E$14=Rekenblad!$BL$2298,Rekenblad!BD2397,0)</f>
        <v>0</v>
      </c>
      <c r="BM2397" s="37">
        <f>IF(Voorblad!$E$14=Rekenblad!$BL$2298,Rekenblad!BE2397,0)</f>
        <v>0</v>
      </c>
      <c r="BN2397" s="37">
        <f>IF(Voorblad!$E$14=Rekenblad!$BL$2298,Rekenblad!BF2397,0)</f>
        <v>0</v>
      </c>
      <c r="BO2397" s="37">
        <f>IF(Voorblad!$E$14=Rekenblad!$BL$2298,Rekenblad!BG2397,0)</f>
        <v>0</v>
      </c>
      <c r="BP2397" s="37">
        <f>IF(Voorblad!$E$14=Rekenblad!$BL$2298,Rekenblad!BH2397,0)</f>
        <v>0</v>
      </c>
      <c r="BQ2397" s="37">
        <f>IF(Voorblad!$E$14=Rekenblad!$BL$2298,Rekenblad!BI2397,0)</f>
        <v>0</v>
      </c>
    </row>
    <row r="2398" spans="2:69" x14ac:dyDescent="0.25">
      <c r="B2398">
        <f>'Data TREND'!$CO$245</f>
        <v>108</v>
      </c>
      <c r="C2398" s="37">
        <f>'Data TREND'!CQ389</f>
        <v>662.69810901706444</v>
      </c>
      <c r="D2398" s="37">
        <f>'Data TREND'!CR389</f>
        <v>249.44770734061376</v>
      </c>
      <c r="E2398" s="37">
        <f>'Data TREND'!CS389</f>
        <v>477.72601281420975</v>
      </c>
      <c r="F2398" s="37">
        <f>'Data TREND'!CT389</f>
        <v>1389.9989316839492</v>
      </c>
      <c r="G2398" s="37">
        <f>'Data TREND'!CU389</f>
        <v>29.659306016059496</v>
      </c>
      <c r="H2398" s="37">
        <f>'Data TREND'!CV389</f>
        <v>12.218737664901102</v>
      </c>
      <c r="J2398" s="37">
        <f t="shared" si="1647"/>
        <v>662.69810901706444</v>
      </c>
      <c r="K2398" s="37">
        <f t="shared" si="1648"/>
        <v>249.44770734061376</v>
      </c>
      <c r="L2398" s="37">
        <f t="shared" si="1649"/>
        <v>477.72601281420975</v>
      </c>
      <c r="M2398" s="37">
        <f t="shared" si="1650"/>
        <v>1389.9989316839492</v>
      </c>
      <c r="N2398" s="37">
        <f t="shared" si="1651"/>
        <v>29.659306016059496</v>
      </c>
      <c r="O2398" s="37">
        <f t="shared" si="1652"/>
        <v>12.218737664901102</v>
      </c>
      <c r="Q2398">
        <f>'Data TREND'!$CO$245</f>
        <v>108</v>
      </c>
      <c r="R2398" s="37">
        <f>'Data TREND'!CX389</f>
        <v>784.05964692166253</v>
      </c>
      <c r="S2398" s="37">
        <f>'Data TREND'!CY389</f>
        <v>308.36660879650697</v>
      </c>
      <c r="T2398" s="37">
        <f>'Data TREND'!CZ389</f>
        <v>477.74991983826447</v>
      </c>
      <c r="U2398" s="37">
        <f>'Data TREND'!DA389</f>
        <v>1570.1332892688879</v>
      </c>
      <c r="V2398" s="37">
        <f>'Data TREND'!DB389</f>
        <v>32.005442145260446</v>
      </c>
      <c r="W2398" s="37">
        <f>'Data TREND'!DC389</f>
        <v>12.942042086450579</v>
      </c>
      <c r="Y2398" s="37">
        <f t="shared" si="1653"/>
        <v>0</v>
      </c>
      <c r="Z2398" s="37">
        <f t="shared" si="1654"/>
        <v>0</v>
      </c>
      <c r="AA2398" s="37">
        <f t="shared" si="1655"/>
        <v>0</v>
      </c>
      <c r="AB2398" s="37">
        <f t="shared" si="1656"/>
        <v>0</v>
      </c>
      <c r="AC2398" s="37">
        <f t="shared" si="1657"/>
        <v>0</v>
      </c>
      <c r="AD2398" s="37">
        <f t="shared" si="1658"/>
        <v>0</v>
      </c>
      <c r="AF2398">
        <f>'Data TREND'!$CO$245</f>
        <v>108</v>
      </c>
      <c r="AG2398" s="37">
        <f>'Data TREND'!DE389</f>
        <v>902.19784557193452</v>
      </c>
      <c r="AH2398" s="37">
        <f>'Data TREND'!DF389</f>
        <v>315.59868599590584</v>
      </c>
      <c r="AI2398" s="37">
        <f>'Data TREND'!DG389</f>
        <v>476.84754561564324</v>
      </c>
      <c r="AJ2398" s="37">
        <f>'Data TREND'!DH389</f>
        <v>1694.6346165861623</v>
      </c>
      <c r="AK2398" s="37">
        <f>'Data TREND'!DI389</f>
        <v>31.753197623484532</v>
      </c>
      <c r="AL2398" s="37">
        <f>'Data TREND'!DJ389</f>
        <v>12.716933257673368</v>
      </c>
      <c r="AN2398" s="37">
        <f t="shared" si="1659"/>
        <v>0</v>
      </c>
      <c r="AO2398" s="37">
        <f t="shared" si="1660"/>
        <v>0</v>
      </c>
      <c r="AP2398" s="37">
        <f t="shared" si="1661"/>
        <v>0</v>
      </c>
      <c r="AQ2398" s="37">
        <f t="shared" si="1662"/>
        <v>0</v>
      </c>
      <c r="AR2398" s="37">
        <f t="shared" si="1663"/>
        <v>0</v>
      </c>
      <c r="AS2398" s="37">
        <f t="shared" si="1664"/>
        <v>0</v>
      </c>
      <c r="AU2398">
        <v>108</v>
      </c>
      <c r="AV2398" s="37">
        <f t="shared" si="1665"/>
        <v>662.69810901706444</v>
      </c>
      <c r="AW2398" s="37">
        <f t="shared" si="1666"/>
        <v>249.44770734061376</v>
      </c>
      <c r="AX2398" s="37">
        <f t="shared" si="1667"/>
        <v>477.72601281420975</v>
      </c>
      <c r="AY2398" s="37">
        <f t="shared" si="1668"/>
        <v>1389.9989316839492</v>
      </c>
      <c r="AZ2398" s="37">
        <f t="shared" si="1669"/>
        <v>29.659306016059496</v>
      </c>
      <c r="BA2398" s="37">
        <f t="shared" si="1670"/>
        <v>12.218737664901102</v>
      </c>
      <c r="BC2398">
        <v>108</v>
      </c>
      <c r="BD2398" s="37">
        <f>IF(Voorblad!$E$10=Rekenblad!BC2398,Rekenblad!AV2398,0)</f>
        <v>0</v>
      </c>
      <c r="BE2398" s="37">
        <f>IF(Voorblad!$E$10=Rekenblad!BC2398,Rekenblad!AW2398,0)</f>
        <v>0</v>
      </c>
      <c r="BF2398" s="37">
        <f>IF(Voorblad!$E$10=Rekenblad!BC2398,Rekenblad!AX2398,0)</f>
        <v>0</v>
      </c>
      <c r="BG2398" s="62">
        <f>IF(Voorblad!$E$10=Rekenblad!BC2398,Rekenblad!AY2398,0)</f>
        <v>0</v>
      </c>
      <c r="BH2398" s="37">
        <f>IF(Voorblad!$E$10=Rekenblad!BC2398,Rekenblad!AZ2398,0)</f>
        <v>0</v>
      </c>
      <c r="BI2398" s="37">
        <f>IF(Voorblad!$E$10=Rekenblad!BC2398,Rekenblad!BA2398,0)</f>
        <v>0</v>
      </c>
      <c r="BK2398">
        <v>108</v>
      </c>
      <c r="BL2398" s="37">
        <f>IF(Voorblad!$E$14=Rekenblad!$BL$2298,Rekenblad!BD2398,0)</f>
        <v>0</v>
      </c>
      <c r="BM2398" s="37">
        <f>IF(Voorblad!$E$14=Rekenblad!$BL$2298,Rekenblad!BE2398,0)</f>
        <v>0</v>
      </c>
      <c r="BN2398" s="37">
        <f>IF(Voorblad!$E$14=Rekenblad!$BL$2298,Rekenblad!BF2398,0)</f>
        <v>0</v>
      </c>
      <c r="BO2398" s="37">
        <f>IF(Voorblad!$E$14=Rekenblad!$BL$2298,Rekenblad!BG2398,0)</f>
        <v>0</v>
      </c>
      <c r="BP2398" s="37">
        <f>IF(Voorblad!$E$14=Rekenblad!$BL$2298,Rekenblad!BH2398,0)</f>
        <v>0</v>
      </c>
      <c r="BQ2398" s="37">
        <f>IF(Voorblad!$E$14=Rekenblad!$BL$2298,Rekenblad!BI2398,0)</f>
        <v>0</v>
      </c>
    </row>
    <row r="2399" spans="2:69" x14ac:dyDescent="0.25">
      <c r="B2399">
        <f>'Data TREND'!$CO$246</f>
        <v>109</v>
      </c>
      <c r="C2399" s="37">
        <f>'Data TREND'!CQ390</f>
        <v>668.06292370542906</v>
      </c>
      <c r="D2399" s="37">
        <f>'Data TREND'!CR390</f>
        <v>251.51781326643282</v>
      </c>
      <c r="E2399" s="37">
        <f>'Data TREND'!CS390</f>
        <v>482.13926238521378</v>
      </c>
      <c r="F2399" s="37">
        <f>'Data TREND'!CT390</f>
        <v>1401.848316830105</v>
      </c>
      <c r="G2399" s="37">
        <f>'Data TREND'!CU390</f>
        <v>29.490690773519827</v>
      </c>
      <c r="H2399" s="37">
        <f>'Data TREND'!CV390</f>
        <v>12.153501643741688</v>
      </c>
      <c r="J2399" s="37">
        <f t="shared" si="1647"/>
        <v>668.06292370542906</v>
      </c>
      <c r="K2399" s="37">
        <f t="shared" si="1648"/>
        <v>251.51781326643282</v>
      </c>
      <c r="L2399" s="37">
        <f t="shared" si="1649"/>
        <v>482.13926238521378</v>
      </c>
      <c r="M2399" s="37">
        <f t="shared" si="1650"/>
        <v>1401.848316830105</v>
      </c>
      <c r="N2399" s="37">
        <f t="shared" si="1651"/>
        <v>29.490690773519827</v>
      </c>
      <c r="O2399" s="37">
        <f t="shared" si="1652"/>
        <v>12.153501643741688</v>
      </c>
      <c r="Q2399">
        <f>'Data TREND'!$CO$246</f>
        <v>109</v>
      </c>
      <c r="R2399" s="37">
        <f>'Data TREND'!CX390</f>
        <v>790.31862968942664</v>
      </c>
      <c r="S2399" s="37">
        <f>'Data TREND'!CY390</f>
        <v>310.83264770060919</v>
      </c>
      <c r="T2399" s="37">
        <f>'Data TREND'!CZ390</f>
        <v>482.17359650797016</v>
      </c>
      <c r="U2399" s="37">
        <f>'Data TREND'!DA390</f>
        <v>1583.2789777831258</v>
      </c>
      <c r="V2399" s="37">
        <f>'Data TREND'!DB390</f>
        <v>31.750068938681139</v>
      </c>
      <c r="W2399" s="37">
        <f>'Data TREND'!DC390</f>
        <v>12.835677360894772</v>
      </c>
      <c r="Y2399" s="37">
        <f t="shared" si="1653"/>
        <v>0</v>
      </c>
      <c r="Z2399" s="37">
        <f t="shared" si="1654"/>
        <v>0</v>
      </c>
      <c r="AA2399" s="37">
        <f t="shared" si="1655"/>
        <v>0</v>
      </c>
      <c r="AB2399" s="37">
        <f t="shared" si="1656"/>
        <v>0</v>
      </c>
      <c r="AC2399" s="37">
        <f t="shared" si="1657"/>
        <v>0</v>
      </c>
      <c r="AD2399" s="37">
        <f t="shared" si="1658"/>
        <v>0</v>
      </c>
      <c r="AF2399">
        <f>'Data TREND'!$CO$246</f>
        <v>109</v>
      </c>
      <c r="AG2399" s="37">
        <f>'Data TREND'!DE390</f>
        <v>909.29279449808746</v>
      </c>
      <c r="AH2399" s="37">
        <f>'Data TREND'!DF390</f>
        <v>318.1058610116221</v>
      </c>
      <c r="AI2399" s="37">
        <f>'Data TREND'!DG390</f>
        <v>481.22766091488904</v>
      </c>
      <c r="AJ2399" s="37">
        <f>'Data TREND'!DH390</f>
        <v>1708.6134830338306</v>
      </c>
      <c r="AK2399" s="37">
        <f>'Data TREND'!DI390</f>
        <v>31.386152257161157</v>
      </c>
      <c r="AL2399" s="37">
        <f>'Data TREND'!DJ390</f>
        <v>12.561178917354187</v>
      </c>
      <c r="AN2399" s="37">
        <f t="shared" si="1659"/>
        <v>0</v>
      </c>
      <c r="AO2399" s="37">
        <f t="shared" si="1660"/>
        <v>0</v>
      </c>
      <c r="AP2399" s="37">
        <f t="shared" si="1661"/>
        <v>0</v>
      </c>
      <c r="AQ2399" s="37">
        <f t="shared" si="1662"/>
        <v>0</v>
      </c>
      <c r="AR2399" s="37">
        <f t="shared" si="1663"/>
        <v>0</v>
      </c>
      <c r="AS2399" s="37">
        <f t="shared" si="1664"/>
        <v>0</v>
      </c>
      <c r="AU2399">
        <v>109</v>
      </c>
      <c r="AV2399" s="37">
        <f t="shared" si="1665"/>
        <v>668.06292370542906</v>
      </c>
      <c r="AW2399" s="37">
        <f t="shared" si="1666"/>
        <v>251.51781326643282</v>
      </c>
      <c r="AX2399" s="37">
        <f t="shared" si="1667"/>
        <v>482.13926238521378</v>
      </c>
      <c r="AY2399" s="37">
        <f t="shared" si="1668"/>
        <v>1401.848316830105</v>
      </c>
      <c r="AZ2399" s="37">
        <f t="shared" si="1669"/>
        <v>29.490690773519827</v>
      </c>
      <c r="BA2399" s="37">
        <f t="shared" si="1670"/>
        <v>12.153501643741688</v>
      </c>
      <c r="BC2399">
        <v>109</v>
      </c>
      <c r="BD2399" s="37">
        <f>IF(Voorblad!$E$10=Rekenblad!BC2399,Rekenblad!AV2399,0)</f>
        <v>0</v>
      </c>
      <c r="BE2399" s="37">
        <f>IF(Voorblad!$E$10=Rekenblad!BC2399,Rekenblad!AW2399,0)</f>
        <v>0</v>
      </c>
      <c r="BF2399" s="37">
        <f>IF(Voorblad!$E$10=Rekenblad!BC2399,Rekenblad!AX2399,0)</f>
        <v>0</v>
      </c>
      <c r="BG2399" s="62">
        <f>IF(Voorblad!$E$10=Rekenblad!BC2399,Rekenblad!AY2399,0)</f>
        <v>0</v>
      </c>
      <c r="BH2399" s="37">
        <f>IF(Voorblad!$E$10=Rekenblad!BC2399,Rekenblad!AZ2399,0)</f>
        <v>0</v>
      </c>
      <c r="BI2399" s="37">
        <f>IF(Voorblad!$E$10=Rekenblad!BC2399,Rekenblad!BA2399,0)</f>
        <v>0</v>
      </c>
      <c r="BK2399">
        <v>109</v>
      </c>
      <c r="BL2399" s="37">
        <f>IF(Voorblad!$E$14=Rekenblad!$BL$2298,Rekenblad!BD2399,0)</f>
        <v>0</v>
      </c>
      <c r="BM2399" s="37">
        <f>IF(Voorblad!$E$14=Rekenblad!$BL$2298,Rekenblad!BE2399,0)</f>
        <v>0</v>
      </c>
      <c r="BN2399" s="37">
        <f>IF(Voorblad!$E$14=Rekenblad!$BL$2298,Rekenblad!BF2399,0)</f>
        <v>0</v>
      </c>
      <c r="BO2399" s="37">
        <f>IF(Voorblad!$E$14=Rekenblad!$BL$2298,Rekenblad!BG2399,0)</f>
        <v>0</v>
      </c>
      <c r="BP2399" s="37">
        <f>IF(Voorblad!$E$14=Rekenblad!$BL$2298,Rekenblad!BH2399,0)</f>
        <v>0</v>
      </c>
      <c r="BQ2399" s="37">
        <f>IF(Voorblad!$E$14=Rekenblad!$BL$2298,Rekenblad!BI2399,0)</f>
        <v>0</v>
      </c>
    </row>
    <row r="2400" spans="2:69" x14ac:dyDescent="0.25">
      <c r="B2400">
        <f>'Data TREND'!$CO$247</f>
        <v>110</v>
      </c>
      <c r="C2400" s="37">
        <f>'Data TREND'!CQ391</f>
        <v>673.42773839379356</v>
      </c>
      <c r="D2400" s="37">
        <f>'Data TREND'!CR391</f>
        <v>253.58791919225183</v>
      </c>
      <c r="E2400" s="37">
        <f>'Data TREND'!CS391</f>
        <v>486.55251195621781</v>
      </c>
      <c r="F2400" s="37">
        <f>'Data TREND'!CT391</f>
        <v>1413.6977019762603</v>
      </c>
      <c r="G2400" s="37">
        <f>'Data TREND'!CU391</f>
        <v>29.322075530980158</v>
      </c>
      <c r="H2400" s="37">
        <f>'Data TREND'!CV391</f>
        <v>12.088265622582275</v>
      </c>
      <c r="J2400" s="37">
        <f t="shared" si="1647"/>
        <v>673.42773839379356</v>
      </c>
      <c r="K2400" s="37">
        <f t="shared" si="1648"/>
        <v>253.58791919225183</v>
      </c>
      <c r="L2400" s="37">
        <f t="shared" si="1649"/>
        <v>486.55251195621781</v>
      </c>
      <c r="M2400" s="37">
        <f t="shared" si="1650"/>
        <v>1413.6977019762603</v>
      </c>
      <c r="N2400" s="37">
        <f t="shared" si="1651"/>
        <v>29.322075530980158</v>
      </c>
      <c r="O2400" s="37">
        <f t="shared" si="1652"/>
        <v>12.088265622582275</v>
      </c>
      <c r="Q2400">
        <f>'Data TREND'!$CO$247</f>
        <v>110</v>
      </c>
      <c r="R2400" s="37">
        <f>'Data TREND'!CX391</f>
        <v>796.57761245719098</v>
      </c>
      <c r="S2400" s="37">
        <f>'Data TREND'!CY391</f>
        <v>313.29868660471141</v>
      </c>
      <c r="T2400" s="37">
        <f>'Data TREND'!CZ391</f>
        <v>486.59727317767585</v>
      </c>
      <c r="U2400" s="37">
        <f>'Data TREND'!DA391</f>
        <v>1596.4246662973642</v>
      </c>
      <c r="V2400" s="37">
        <f>'Data TREND'!DB391</f>
        <v>31.494695732101835</v>
      </c>
      <c r="W2400" s="37">
        <f>'Data TREND'!DC391</f>
        <v>12.729312635338966</v>
      </c>
      <c r="Y2400" s="37">
        <f t="shared" si="1653"/>
        <v>0</v>
      </c>
      <c r="Z2400" s="37">
        <f t="shared" si="1654"/>
        <v>0</v>
      </c>
      <c r="AA2400" s="37">
        <f t="shared" si="1655"/>
        <v>0</v>
      </c>
      <c r="AB2400" s="37">
        <f t="shared" si="1656"/>
        <v>0</v>
      </c>
      <c r="AC2400" s="37">
        <f t="shared" si="1657"/>
        <v>0</v>
      </c>
      <c r="AD2400" s="37">
        <f t="shared" si="1658"/>
        <v>0</v>
      </c>
      <c r="AF2400">
        <f>'Data TREND'!$CO$247</f>
        <v>110</v>
      </c>
      <c r="AG2400" s="37">
        <f>'Data TREND'!DE391</f>
        <v>916.3877434242404</v>
      </c>
      <c r="AH2400" s="37">
        <f>'Data TREND'!DF391</f>
        <v>320.61303602733835</v>
      </c>
      <c r="AI2400" s="37">
        <f>'Data TREND'!DG391</f>
        <v>485.60777621413484</v>
      </c>
      <c r="AJ2400" s="37">
        <f>'Data TREND'!DH391</f>
        <v>1722.5923494814983</v>
      </c>
      <c r="AK2400" s="37">
        <f>'Data TREND'!DI391</f>
        <v>31.019106890837776</v>
      </c>
      <c r="AL2400" s="37">
        <f>'Data TREND'!DJ391</f>
        <v>12.405424577035006</v>
      </c>
      <c r="AN2400" s="37">
        <f t="shared" si="1659"/>
        <v>0</v>
      </c>
      <c r="AO2400" s="37">
        <f t="shared" si="1660"/>
        <v>0</v>
      </c>
      <c r="AP2400" s="37">
        <f t="shared" si="1661"/>
        <v>0</v>
      </c>
      <c r="AQ2400" s="37">
        <f t="shared" si="1662"/>
        <v>0</v>
      </c>
      <c r="AR2400" s="37">
        <f t="shared" si="1663"/>
        <v>0</v>
      </c>
      <c r="AS2400" s="37">
        <f t="shared" si="1664"/>
        <v>0</v>
      </c>
      <c r="AU2400">
        <v>110</v>
      </c>
      <c r="AV2400" s="37">
        <f t="shared" si="1665"/>
        <v>673.42773839379356</v>
      </c>
      <c r="AW2400" s="37">
        <f t="shared" si="1666"/>
        <v>253.58791919225183</v>
      </c>
      <c r="AX2400" s="37">
        <f t="shared" si="1667"/>
        <v>486.55251195621781</v>
      </c>
      <c r="AY2400" s="37">
        <f t="shared" si="1668"/>
        <v>1413.6977019762603</v>
      </c>
      <c r="AZ2400" s="37">
        <f t="shared" si="1669"/>
        <v>29.322075530980158</v>
      </c>
      <c r="BA2400" s="37">
        <f t="shared" si="1670"/>
        <v>12.088265622582275</v>
      </c>
      <c r="BC2400">
        <v>110</v>
      </c>
      <c r="BD2400" s="37">
        <f>IF(Voorblad!$E$10=Rekenblad!BC2400,Rekenblad!AV2400,0)</f>
        <v>0</v>
      </c>
      <c r="BE2400" s="37">
        <f>IF(Voorblad!$E$10=Rekenblad!BC2400,Rekenblad!AW2400,0)</f>
        <v>0</v>
      </c>
      <c r="BF2400" s="37">
        <f>IF(Voorblad!$E$10=Rekenblad!BC2400,Rekenblad!AX2400,0)</f>
        <v>0</v>
      </c>
      <c r="BG2400" s="62">
        <f>IF(Voorblad!$E$10=Rekenblad!BC2400,Rekenblad!AY2400,0)</f>
        <v>0</v>
      </c>
      <c r="BH2400" s="37">
        <f>IF(Voorblad!$E$10=Rekenblad!BC2400,Rekenblad!AZ2400,0)</f>
        <v>0</v>
      </c>
      <c r="BI2400" s="37">
        <f>IF(Voorblad!$E$10=Rekenblad!BC2400,Rekenblad!BA2400,0)</f>
        <v>0</v>
      </c>
      <c r="BK2400">
        <v>110</v>
      </c>
      <c r="BL2400" s="37">
        <f>IF(Voorblad!$E$14=Rekenblad!$BL$2298,Rekenblad!BD2400,0)</f>
        <v>0</v>
      </c>
      <c r="BM2400" s="37">
        <f>IF(Voorblad!$E$14=Rekenblad!$BL$2298,Rekenblad!BE2400,0)</f>
        <v>0</v>
      </c>
      <c r="BN2400" s="37">
        <f>IF(Voorblad!$E$14=Rekenblad!$BL$2298,Rekenblad!BF2400,0)</f>
        <v>0</v>
      </c>
      <c r="BO2400" s="37">
        <f>IF(Voorblad!$E$14=Rekenblad!$BL$2298,Rekenblad!BG2400,0)</f>
        <v>0</v>
      </c>
      <c r="BP2400" s="37">
        <f>IF(Voorblad!$E$14=Rekenblad!$BL$2298,Rekenblad!BH2400,0)</f>
        <v>0</v>
      </c>
      <c r="BQ2400" s="37">
        <f>IF(Voorblad!$E$14=Rekenblad!$BL$2298,Rekenblad!BI2400,0)</f>
        <v>0</v>
      </c>
    </row>
    <row r="2401" spans="2:69" x14ac:dyDescent="0.25">
      <c r="B2401">
        <f>'Data TREND'!$CO$248</f>
        <v>111</v>
      </c>
      <c r="C2401" s="37">
        <f>'Data TREND'!CQ392</f>
        <v>678.79255308215818</v>
      </c>
      <c r="D2401" s="37">
        <f>'Data TREND'!CR392</f>
        <v>255.6580251180709</v>
      </c>
      <c r="E2401" s="37">
        <f>'Data TREND'!CS392</f>
        <v>490.96576152722173</v>
      </c>
      <c r="F2401" s="37">
        <f>'Data TREND'!CT392</f>
        <v>1425.5470871224156</v>
      </c>
      <c r="G2401" s="37">
        <f>'Data TREND'!CU392</f>
        <v>29.153460288440492</v>
      </c>
      <c r="H2401" s="37">
        <f>'Data TREND'!CV392</f>
        <v>12.023029601422863</v>
      </c>
      <c r="J2401" s="37">
        <f t="shared" si="1647"/>
        <v>678.79255308215818</v>
      </c>
      <c r="K2401" s="37">
        <f t="shared" si="1648"/>
        <v>255.6580251180709</v>
      </c>
      <c r="L2401" s="37">
        <f t="shared" si="1649"/>
        <v>490.96576152722173</v>
      </c>
      <c r="M2401" s="37">
        <f t="shared" si="1650"/>
        <v>1425.5470871224156</v>
      </c>
      <c r="N2401" s="37">
        <f t="shared" si="1651"/>
        <v>29.153460288440492</v>
      </c>
      <c r="O2401" s="37">
        <f t="shared" si="1652"/>
        <v>12.023029601422863</v>
      </c>
      <c r="Q2401">
        <f>'Data TREND'!$CO$248</f>
        <v>111</v>
      </c>
      <c r="R2401" s="37">
        <f>'Data TREND'!CX392</f>
        <v>802.83659522495532</v>
      </c>
      <c r="S2401" s="37">
        <f>'Data TREND'!CY392</f>
        <v>315.76472550881363</v>
      </c>
      <c r="T2401" s="37">
        <f>'Data TREND'!CZ392</f>
        <v>491.02094984738153</v>
      </c>
      <c r="U2401" s="37">
        <f>'Data TREND'!DA392</f>
        <v>1609.5703548116026</v>
      </c>
      <c r="V2401" s="37">
        <f>'Data TREND'!DB392</f>
        <v>31.239322525522528</v>
      </c>
      <c r="W2401" s="37">
        <f>'Data TREND'!DC392</f>
        <v>12.622947909783159</v>
      </c>
      <c r="Y2401" s="37">
        <f t="shared" si="1653"/>
        <v>0</v>
      </c>
      <c r="Z2401" s="37">
        <f t="shared" si="1654"/>
        <v>0</v>
      </c>
      <c r="AA2401" s="37">
        <f t="shared" si="1655"/>
        <v>0</v>
      </c>
      <c r="AB2401" s="37">
        <f t="shared" si="1656"/>
        <v>0</v>
      </c>
      <c r="AC2401" s="37">
        <f t="shared" si="1657"/>
        <v>0</v>
      </c>
      <c r="AD2401" s="37">
        <f t="shared" si="1658"/>
        <v>0</v>
      </c>
      <c r="AF2401">
        <f>'Data TREND'!$CO$248</f>
        <v>111</v>
      </c>
      <c r="AG2401" s="37">
        <f>'Data TREND'!DE392</f>
        <v>923.48269235039334</v>
      </c>
      <c r="AH2401" s="37">
        <f>'Data TREND'!DF392</f>
        <v>323.12021104305461</v>
      </c>
      <c r="AI2401" s="37">
        <f>'Data TREND'!DG392</f>
        <v>489.98789151338059</v>
      </c>
      <c r="AJ2401" s="37">
        <f>'Data TREND'!DH392</f>
        <v>1736.5712159291666</v>
      </c>
      <c r="AK2401" s="37">
        <f>'Data TREND'!DI392</f>
        <v>30.652061524514401</v>
      </c>
      <c r="AL2401" s="37">
        <f>'Data TREND'!DJ392</f>
        <v>12.249670236715826</v>
      </c>
      <c r="AN2401" s="37">
        <f t="shared" si="1659"/>
        <v>0</v>
      </c>
      <c r="AO2401" s="37">
        <f t="shared" si="1660"/>
        <v>0</v>
      </c>
      <c r="AP2401" s="37">
        <f t="shared" si="1661"/>
        <v>0</v>
      </c>
      <c r="AQ2401" s="37">
        <f t="shared" si="1662"/>
        <v>0</v>
      </c>
      <c r="AR2401" s="37">
        <f t="shared" si="1663"/>
        <v>0</v>
      </c>
      <c r="AS2401" s="37">
        <f t="shared" si="1664"/>
        <v>0</v>
      </c>
      <c r="AU2401">
        <v>111</v>
      </c>
      <c r="AV2401" s="37">
        <f t="shared" si="1665"/>
        <v>678.79255308215818</v>
      </c>
      <c r="AW2401" s="37">
        <f t="shared" si="1666"/>
        <v>255.6580251180709</v>
      </c>
      <c r="AX2401" s="37">
        <f t="shared" si="1667"/>
        <v>490.96576152722173</v>
      </c>
      <c r="AY2401" s="37">
        <f t="shared" si="1668"/>
        <v>1425.5470871224156</v>
      </c>
      <c r="AZ2401" s="37">
        <f t="shared" si="1669"/>
        <v>29.153460288440492</v>
      </c>
      <c r="BA2401" s="37">
        <f t="shared" si="1670"/>
        <v>12.023029601422863</v>
      </c>
      <c r="BC2401">
        <v>111</v>
      </c>
      <c r="BD2401" s="37">
        <f>IF(Voorblad!$E$10=Rekenblad!BC2401,Rekenblad!AV2401,0)</f>
        <v>0</v>
      </c>
      <c r="BE2401" s="37">
        <f>IF(Voorblad!$E$10=Rekenblad!BC2401,Rekenblad!AW2401,0)</f>
        <v>0</v>
      </c>
      <c r="BF2401" s="37">
        <f>IF(Voorblad!$E$10=Rekenblad!BC2401,Rekenblad!AX2401,0)</f>
        <v>0</v>
      </c>
      <c r="BG2401" s="62">
        <f>IF(Voorblad!$E$10=Rekenblad!BC2401,Rekenblad!AY2401,0)</f>
        <v>0</v>
      </c>
      <c r="BH2401" s="37">
        <f>IF(Voorblad!$E$10=Rekenblad!BC2401,Rekenblad!AZ2401,0)</f>
        <v>0</v>
      </c>
      <c r="BI2401" s="37">
        <f>IF(Voorblad!$E$10=Rekenblad!BC2401,Rekenblad!BA2401,0)</f>
        <v>0</v>
      </c>
      <c r="BK2401">
        <v>111</v>
      </c>
      <c r="BL2401" s="37">
        <f>IF(Voorblad!$E$14=Rekenblad!$BL$2298,Rekenblad!BD2401,0)</f>
        <v>0</v>
      </c>
      <c r="BM2401" s="37">
        <f>IF(Voorblad!$E$14=Rekenblad!$BL$2298,Rekenblad!BE2401,0)</f>
        <v>0</v>
      </c>
      <c r="BN2401" s="37">
        <f>IF(Voorblad!$E$14=Rekenblad!$BL$2298,Rekenblad!BF2401,0)</f>
        <v>0</v>
      </c>
      <c r="BO2401" s="37">
        <f>IF(Voorblad!$E$14=Rekenblad!$BL$2298,Rekenblad!BG2401,0)</f>
        <v>0</v>
      </c>
      <c r="BP2401" s="37">
        <f>IF(Voorblad!$E$14=Rekenblad!$BL$2298,Rekenblad!BH2401,0)</f>
        <v>0</v>
      </c>
      <c r="BQ2401" s="37">
        <f>IF(Voorblad!$E$14=Rekenblad!$BL$2298,Rekenblad!BI2401,0)</f>
        <v>0</v>
      </c>
    </row>
    <row r="2402" spans="2:69" x14ac:dyDescent="0.25">
      <c r="B2402">
        <f>'Data TREND'!$CO$249</f>
        <v>112</v>
      </c>
      <c r="C2402" s="37">
        <f>'Data TREND'!CQ393</f>
        <v>684.15736777052268</v>
      </c>
      <c r="D2402" s="37">
        <f>'Data TREND'!CR393</f>
        <v>257.72813104388996</v>
      </c>
      <c r="E2402" s="37">
        <f>'Data TREND'!CS393</f>
        <v>495.37901109822576</v>
      </c>
      <c r="F2402" s="37">
        <f>'Data TREND'!CT393</f>
        <v>1437.396472268571</v>
      </c>
      <c r="G2402" s="37">
        <f>'Data TREND'!CU393</f>
        <v>28.984845045900823</v>
      </c>
      <c r="H2402" s="37">
        <f>'Data TREND'!CV393</f>
        <v>11.957793580263449</v>
      </c>
      <c r="J2402" s="37">
        <f t="shared" si="1647"/>
        <v>684.15736777052268</v>
      </c>
      <c r="K2402" s="37">
        <f t="shared" si="1648"/>
        <v>257.72813104388996</v>
      </c>
      <c r="L2402" s="37">
        <f t="shared" si="1649"/>
        <v>495.37901109822576</v>
      </c>
      <c r="M2402" s="37">
        <f t="shared" si="1650"/>
        <v>1437.396472268571</v>
      </c>
      <c r="N2402" s="37">
        <f t="shared" si="1651"/>
        <v>28.984845045900823</v>
      </c>
      <c r="O2402" s="37">
        <f t="shared" si="1652"/>
        <v>11.957793580263449</v>
      </c>
      <c r="Q2402">
        <f>'Data TREND'!$CO$249</f>
        <v>112</v>
      </c>
      <c r="R2402" s="37">
        <f>'Data TREND'!CX393</f>
        <v>809.09557799271965</v>
      </c>
      <c r="S2402" s="37">
        <f>'Data TREND'!CY393</f>
        <v>318.23076441291585</v>
      </c>
      <c r="T2402" s="37">
        <f>'Data TREND'!CZ393</f>
        <v>495.44462651708716</v>
      </c>
      <c r="U2402" s="37">
        <f>'Data TREND'!DA393</f>
        <v>1622.7160433258405</v>
      </c>
      <c r="V2402" s="37">
        <f>'Data TREND'!DB393</f>
        <v>30.983949318943225</v>
      </c>
      <c r="W2402" s="37">
        <f>'Data TREND'!DC393</f>
        <v>12.516583184227352</v>
      </c>
      <c r="Y2402" s="37">
        <f t="shared" si="1653"/>
        <v>0</v>
      </c>
      <c r="Z2402" s="37">
        <f t="shared" si="1654"/>
        <v>0</v>
      </c>
      <c r="AA2402" s="37">
        <f t="shared" si="1655"/>
        <v>0</v>
      </c>
      <c r="AB2402" s="37">
        <f t="shared" si="1656"/>
        <v>0</v>
      </c>
      <c r="AC2402" s="37">
        <f t="shared" si="1657"/>
        <v>0</v>
      </c>
      <c r="AD2402" s="37">
        <f t="shared" si="1658"/>
        <v>0</v>
      </c>
      <c r="AF2402">
        <f>'Data TREND'!$CO$249</f>
        <v>112</v>
      </c>
      <c r="AG2402" s="37">
        <f>'Data TREND'!DE393</f>
        <v>930.57764127654627</v>
      </c>
      <c r="AH2402" s="37">
        <f>'Data TREND'!DF393</f>
        <v>325.62738605877087</v>
      </c>
      <c r="AI2402" s="37">
        <f>'Data TREND'!DG393</f>
        <v>494.36800681262639</v>
      </c>
      <c r="AJ2402" s="37">
        <f>'Data TREND'!DH393</f>
        <v>1750.5500823768343</v>
      </c>
      <c r="AK2402" s="37">
        <f>'Data TREND'!DI393</f>
        <v>30.28501615819102</v>
      </c>
      <c r="AL2402" s="37">
        <f>'Data TREND'!DJ393</f>
        <v>12.093915896396648</v>
      </c>
      <c r="AN2402" s="37">
        <f t="shared" si="1659"/>
        <v>0</v>
      </c>
      <c r="AO2402" s="37">
        <f t="shared" si="1660"/>
        <v>0</v>
      </c>
      <c r="AP2402" s="37">
        <f t="shared" si="1661"/>
        <v>0</v>
      </c>
      <c r="AQ2402" s="37">
        <f t="shared" si="1662"/>
        <v>0</v>
      </c>
      <c r="AR2402" s="37">
        <f t="shared" si="1663"/>
        <v>0</v>
      </c>
      <c r="AS2402" s="37">
        <f t="shared" si="1664"/>
        <v>0</v>
      </c>
      <c r="AU2402">
        <v>112</v>
      </c>
      <c r="AV2402" s="37">
        <f t="shared" si="1665"/>
        <v>684.15736777052268</v>
      </c>
      <c r="AW2402" s="37">
        <f t="shared" si="1666"/>
        <v>257.72813104388996</v>
      </c>
      <c r="AX2402" s="37">
        <f t="shared" si="1667"/>
        <v>495.37901109822576</v>
      </c>
      <c r="AY2402" s="37">
        <f t="shared" si="1668"/>
        <v>1437.396472268571</v>
      </c>
      <c r="AZ2402" s="37">
        <f t="shared" si="1669"/>
        <v>28.984845045900823</v>
      </c>
      <c r="BA2402" s="37">
        <f t="shared" si="1670"/>
        <v>11.957793580263449</v>
      </c>
      <c r="BC2402">
        <v>112</v>
      </c>
      <c r="BD2402" s="37">
        <f>IF(Voorblad!$E$10=Rekenblad!BC2402,Rekenblad!AV2402,0)</f>
        <v>0</v>
      </c>
      <c r="BE2402" s="37">
        <f>IF(Voorblad!$E$10=Rekenblad!BC2402,Rekenblad!AW2402,0)</f>
        <v>0</v>
      </c>
      <c r="BF2402" s="37">
        <f>IF(Voorblad!$E$10=Rekenblad!BC2402,Rekenblad!AX2402,0)</f>
        <v>0</v>
      </c>
      <c r="BG2402" s="62">
        <f>IF(Voorblad!$E$10=Rekenblad!BC2402,Rekenblad!AY2402,0)</f>
        <v>0</v>
      </c>
      <c r="BH2402" s="37">
        <f>IF(Voorblad!$E$10=Rekenblad!BC2402,Rekenblad!AZ2402,0)</f>
        <v>0</v>
      </c>
      <c r="BI2402" s="37">
        <f>IF(Voorblad!$E$10=Rekenblad!BC2402,Rekenblad!BA2402,0)</f>
        <v>0</v>
      </c>
      <c r="BK2402">
        <v>112</v>
      </c>
      <c r="BL2402" s="37">
        <f>IF(Voorblad!$E$14=Rekenblad!$BL$2298,Rekenblad!BD2402,0)</f>
        <v>0</v>
      </c>
      <c r="BM2402" s="37">
        <f>IF(Voorblad!$E$14=Rekenblad!$BL$2298,Rekenblad!BE2402,0)</f>
        <v>0</v>
      </c>
      <c r="BN2402" s="37">
        <f>IF(Voorblad!$E$14=Rekenblad!$BL$2298,Rekenblad!BF2402,0)</f>
        <v>0</v>
      </c>
      <c r="BO2402" s="37">
        <f>IF(Voorblad!$E$14=Rekenblad!$BL$2298,Rekenblad!BG2402,0)</f>
        <v>0</v>
      </c>
      <c r="BP2402" s="37">
        <f>IF(Voorblad!$E$14=Rekenblad!$BL$2298,Rekenblad!BH2402,0)</f>
        <v>0</v>
      </c>
      <c r="BQ2402" s="37">
        <f>IF(Voorblad!$E$14=Rekenblad!$BL$2298,Rekenblad!BI2402,0)</f>
        <v>0</v>
      </c>
    </row>
    <row r="2403" spans="2:69" x14ac:dyDescent="0.25">
      <c r="B2403">
        <f>'Data TREND'!$CO$250</f>
        <v>113</v>
      </c>
      <c r="C2403" s="37">
        <f>'Data TREND'!CQ394</f>
        <v>689.5221824588873</v>
      </c>
      <c r="D2403" s="37">
        <f>'Data TREND'!CR394</f>
        <v>259.79823696970902</v>
      </c>
      <c r="E2403" s="37">
        <f>'Data TREND'!CS394</f>
        <v>499.79226066922979</v>
      </c>
      <c r="F2403" s="37">
        <f>'Data TREND'!CT394</f>
        <v>1449.2458574147267</v>
      </c>
      <c r="G2403" s="37">
        <f>'Data TREND'!CU394</f>
        <v>28.816229803361153</v>
      </c>
      <c r="H2403" s="37">
        <f>'Data TREND'!CV394</f>
        <v>11.892557559104036</v>
      </c>
      <c r="J2403" s="37">
        <f t="shared" si="1647"/>
        <v>689.5221824588873</v>
      </c>
      <c r="K2403" s="37">
        <f t="shared" si="1648"/>
        <v>259.79823696970902</v>
      </c>
      <c r="L2403" s="37">
        <f t="shared" si="1649"/>
        <v>499.79226066922979</v>
      </c>
      <c r="M2403" s="37">
        <f t="shared" si="1650"/>
        <v>1449.2458574147267</v>
      </c>
      <c r="N2403" s="37">
        <f t="shared" si="1651"/>
        <v>28.816229803361153</v>
      </c>
      <c r="O2403" s="37">
        <f t="shared" si="1652"/>
        <v>11.892557559104036</v>
      </c>
      <c r="Q2403">
        <f>'Data TREND'!$CO$250</f>
        <v>113</v>
      </c>
      <c r="R2403" s="37">
        <f>'Data TREND'!CX394</f>
        <v>815.35456076048399</v>
      </c>
      <c r="S2403" s="37">
        <f>'Data TREND'!CY394</f>
        <v>320.69680331701807</v>
      </c>
      <c r="T2403" s="37">
        <f>'Data TREND'!CZ394</f>
        <v>499.86830318679284</v>
      </c>
      <c r="U2403" s="37">
        <f>'Data TREND'!DA394</f>
        <v>1635.8617318400788</v>
      </c>
      <c r="V2403" s="37">
        <f>'Data TREND'!DB394</f>
        <v>30.728576112363918</v>
      </c>
      <c r="W2403" s="37">
        <f>'Data TREND'!DC394</f>
        <v>12.410218458671546</v>
      </c>
      <c r="Y2403" s="37">
        <f t="shared" si="1653"/>
        <v>0</v>
      </c>
      <c r="Z2403" s="37">
        <f t="shared" si="1654"/>
        <v>0</v>
      </c>
      <c r="AA2403" s="37">
        <f t="shared" si="1655"/>
        <v>0</v>
      </c>
      <c r="AB2403" s="37">
        <f t="shared" si="1656"/>
        <v>0</v>
      </c>
      <c r="AC2403" s="37">
        <f t="shared" si="1657"/>
        <v>0</v>
      </c>
      <c r="AD2403" s="37">
        <f t="shared" si="1658"/>
        <v>0</v>
      </c>
      <c r="AF2403">
        <f>'Data TREND'!$CO$250</f>
        <v>113</v>
      </c>
      <c r="AG2403" s="37">
        <f>'Data TREND'!DE394</f>
        <v>937.67259020269898</v>
      </c>
      <c r="AH2403" s="37">
        <f>'Data TREND'!DF394</f>
        <v>328.13456107448718</v>
      </c>
      <c r="AI2403" s="37">
        <f>'Data TREND'!DG394</f>
        <v>498.74812211187214</v>
      </c>
      <c r="AJ2403" s="37">
        <f>'Data TREND'!DH394</f>
        <v>1764.5289488245025</v>
      </c>
      <c r="AK2403" s="37">
        <f>'Data TREND'!DI394</f>
        <v>29.917970791867646</v>
      </c>
      <c r="AL2403" s="37">
        <f>'Data TREND'!DJ394</f>
        <v>11.938161556077468</v>
      </c>
      <c r="AN2403" s="37">
        <f t="shared" si="1659"/>
        <v>0</v>
      </c>
      <c r="AO2403" s="37">
        <f t="shared" si="1660"/>
        <v>0</v>
      </c>
      <c r="AP2403" s="37">
        <f t="shared" si="1661"/>
        <v>0</v>
      </c>
      <c r="AQ2403" s="37">
        <f t="shared" si="1662"/>
        <v>0</v>
      </c>
      <c r="AR2403" s="37">
        <f t="shared" si="1663"/>
        <v>0</v>
      </c>
      <c r="AS2403" s="37">
        <f t="shared" si="1664"/>
        <v>0</v>
      </c>
      <c r="AU2403">
        <v>113</v>
      </c>
      <c r="AV2403" s="37">
        <f t="shared" si="1665"/>
        <v>689.5221824588873</v>
      </c>
      <c r="AW2403" s="37">
        <f t="shared" si="1666"/>
        <v>259.79823696970902</v>
      </c>
      <c r="AX2403" s="37">
        <f t="shared" si="1667"/>
        <v>499.79226066922979</v>
      </c>
      <c r="AY2403" s="37">
        <f t="shared" si="1668"/>
        <v>1449.2458574147267</v>
      </c>
      <c r="AZ2403" s="37">
        <f t="shared" si="1669"/>
        <v>28.816229803361153</v>
      </c>
      <c r="BA2403" s="37">
        <f t="shared" si="1670"/>
        <v>11.892557559104036</v>
      </c>
      <c r="BC2403">
        <v>113</v>
      </c>
      <c r="BD2403" s="37">
        <f>IF(Voorblad!$E$10=Rekenblad!BC2403,Rekenblad!AV2403,0)</f>
        <v>0</v>
      </c>
      <c r="BE2403" s="37">
        <f>IF(Voorblad!$E$10=Rekenblad!BC2403,Rekenblad!AW2403,0)</f>
        <v>0</v>
      </c>
      <c r="BF2403" s="37">
        <f>IF(Voorblad!$E$10=Rekenblad!BC2403,Rekenblad!AX2403,0)</f>
        <v>0</v>
      </c>
      <c r="BG2403" s="62">
        <f>IF(Voorblad!$E$10=Rekenblad!BC2403,Rekenblad!AY2403,0)</f>
        <v>0</v>
      </c>
      <c r="BH2403" s="37">
        <f>IF(Voorblad!$E$10=Rekenblad!BC2403,Rekenblad!AZ2403,0)</f>
        <v>0</v>
      </c>
      <c r="BI2403" s="37">
        <f>IF(Voorblad!$E$10=Rekenblad!BC2403,Rekenblad!BA2403,0)</f>
        <v>0</v>
      </c>
      <c r="BK2403">
        <v>113</v>
      </c>
      <c r="BL2403" s="37">
        <f>IF(Voorblad!$E$14=Rekenblad!$BL$2298,Rekenblad!BD2403,0)</f>
        <v>0</v>
      </c>
      <c r="BM2403" s="37">
        <f>IF(Voorblad!$E$14=Rekenblad!$BL$2298,Rekenblad!BE2403,0)</f>
        <v>0</v>
      </c>
      <c r="BN2403" s="37">
        <f>IF(Voorblad!$E$14=Rekenblad!$BL$2298,Rekenblad!BF2403,0)</f>
        <v>0</v>
      </c>
      <c r="BO2403" s="37">
        <f>IF(Voorblad!$E$14=Rekenblad!$BL$2298,Rekenblad!BG2403,0)</f>
        <v>0</v>
      </c>
      <c r="BP2403" s="37">
        <f>IF(Voorblad!$E$14=Rekenblad!$BL$2298,Rekenblad!BH2403,0)</f>
        <v>0</v>
      </c>
      <c r="BQ2403" s="37">
        <f>IF(Voorblad!$E$14=Rekenblad!$BL$2298,Rekenblad!BI2403,0)</f>
        <v>0</v>
      </c>
    </row>
    <row r="2404" spans="2:69" x14ac:dyDescent="0.25">
      <c r="B2404">
        <f>'Data TREND'!$CO$251</f>
        <v>114</v>
      </c>
      <c r="C2404" s="37">
        <f>'Data TREND'!CQ395</f>
        <v>694.8869971472518</v>
      </c>
      <c r="D2404" s="37">
        <f>'Data TREND'!CR395</f>
        <v>261.86834289552809</v>
      </c>
      <c r="E2404" s="37">
        <f>'Data TREND'!CS395</f>
        <v>504.20551024023371</v>
      </c>
      <c r="F2404" s="37">
        <f>'Data TREND'!CT395</f>
        <v>1461.0952425608821</v>
      </c>
      <c r="G2404" s="37">
        <f>'Data TREND'!CU395</f>
        <v>28.647614560821488</v>
      </c>
      <c r="H2404" s="37">
        <f>'Data TREND'!CV395</f>
        <v>11.827321537944623</v>
      </c>
      <c r="J2404" s="37">
        <f t="shared" si="1647"/>
        <v>694.8869971472518</v>
      </c>
      <c r="K2404" s="37">
        <f t="shared" si="1648"/>
        <v>261.86834289552809</v>
      </c>
      <c r="L2404" s="37">
        <f t="shared" si="1649"/>
        <v>504.20551024023371</v>
      </c>
      <c r="M2404" s="37">
        <f t="shared" si="1650"/>
        <v>1461.0952425608821</v>
      </c>
      <c r="N2404" s="37">
        <f t="shared" si="1651"/>
        <v>28.647614560821488</v>
      </c>
      <c r="O2404" s="37">
        <f t="shared" si="1652"/>
        <v>11.827321537944623</v>
      </c>
      <c r="Q2404">
        <f>'Data TREND'!$CO$251</f>
        <v>114</v>
      </c>
      <c r="R2404" s="37">
        <f>'Data TREND'!CX395</f>
        <v>821.6135435282481</v>
      </c>
      <c r="S2404" s="37">
        <f>'Data TREND'!CY395</f>
        <v>323.16284222112029</v>
      </c>
      <c r="T2404" s="37">
        <f>'Data TREND'!CZ395</f>
        <v>504.29197985649853</v>
      </c>
      <c r="U2404" s="37">
        <f>'Data TREND'!DA395</f>
        <v>1649.0074203543172</v>
      </c>
      <c r="V2404" s="37">
        <f>'Data TREND'!DB395</f>
        <v>30.473202905784611</v>
      </c>
      <c r="W2404" s="37">
        <f>'Data TREND'!DC395</f>
        <v>12.303853733115739</v>
      </c>
      <c r="Y2404" s="37">
        <f t="shared" si="1653"/>
        <v>0</v>
      </c>
      <c r="Z2404" s="37">
        <f t="shared" si="1654"/>
        <v>0</v>
      </c>
      <c r="AA2404" s="37">
        <f t="shared" si="1655"/>
        <v>0</v>
      </c>
      <c r="AB2404" s="37">
        <f t="shared" si="1656"/>
        <v>0</v>
      </c>
      <c r="AC2404" s="37">
        <f t="shared" si="1657"/>
        <v>0</v>
      </c>
      <c r="AD2404" s="37">
        <f t="shared" si="1658"/>
        <v>0</v>
      </c>
      <c r="AF2404">
        <f>'Data TREND'!$CO$251</f>
        <v>114</v>
      </c>
      <c r="AG2404" s="37">
        <f>'Data TREND'!DE395</f>
        <v>944.76753912885192</v>
      </c>
      <c r="AH2404" s="37">
        <f>'Data TREND'!DF395</f>
        <v>330.64173609020344</v>
      </c>
      <c r="AI2404" s="37">
        <f>'Data TREND'!DG395</f>
        <v>503.12823741111794</v>
      </c>
      <c r="AJ2404" s="37">
        <f>'Data TREND'!DH395</f>
        <v>1778.5078152721703</v>
      </c>
      <c r="AK2404" s="37">
        <f>'Data TREND'!DI395</f>
        <v>29.550925425544271</v>
      </c>
      <c r="AL2404" s="37">
        <f>'Data TREND'!DJ395</f>
        <v>11.782407215758287</v>
      </c>
      <c r="AN2404" s="37">
        <f t="shared" si="1659"/>
        <v>0</v>
      </c>
      <c r="AO2404" s="37">
        <f t="shared" si="1660"/>
        <v>0</v>
      </c>
      <c r="AP2404" s="37">
        <f t="shared" si="1661"/>
        <v>0</v>
      </c>
      <c r="AQ2404" s="37">
        <f t="shared" si="1662"/>
        <v>0</v>
      </c>
      <c r="AR2404" s="37">
        <f t="shared" si="1663"/>
        <v>0</v>
      </c>
      <c r="AS2404" s="37">
        <f t="shared" si="1664"/>
        <v>0</v>
      </c>
      <c r="AU2404">
        <v>114</v>
      </c>
      <c r="AV2404" s="37">
        <f t="shared" si="1665"/>
        <v>694.8869971472518</v>
      </c>
      <c r="AW2404" s="37">
        <f t="shared" si="1666"/>
        <v>261.86834289552809</v>
      </c>
      <c r="AX2404" s="37">
        <f t="shared" si="1667"/>
        <v>504.20551024023371</v>
      </c>
      <c r="AY2404" s="37">
        <f t="shared" si="1668"/>
        <v>1461.0952425608821</v>
      </c>
      <c r="AZ2404" s="37">
        <f t="shared" si="1669"/>
        <v>28.647614560821488</v>
      </c>
      <c r="BA2404" s="37">
        <f t="shared" si="1670"/>
        <v>11.827321537944623</v>
      </c>
      <c r="BC2404">
        <v>114</v>
      </c>
      <c r="BD2404" s="37">
        <f>IF(Voorblad!$E$10=Rekenblad!BC2404,Rekenblad!AV2404,0)</f>
        <v>0</v>
      </c>
      <c r="BE2404" s="37">
        <f>IF(Voorblad!$E$10=Rekenblad!BC2404,Rekenblad!AW2404,0)</f>
        <v>0</v>
      </c>
      <c r="BF2404" s="37">
        <f>IF(Voorblad!$E$10=Rekenblad!BC2404,Rekenblad!AX2404,0)</f>
        <v>0</v>
      </c>
      <c r="BG2404" s="62">
        <f>IF(Voorblad!$E$10=Rekenblad!BC2404,Rekenblad!AY2404,0)</f>
        <v>0</v>
      </c>
      <c r="BH2404" s="37">
        <f>IF(Voorblad!$E$10=Rekenblad!BC2404,Rekenblad!AZ2404,0)</f>
        <v>0</v>
      </c>
      <c r="BI2404" s="37">
        <f>IF(Voorblad!$E$10=Rekenblad!BC2404,Rekenblad!BA2404,0)</f>
        <v>0</v>
      </c>
      <c r="BK2404">
        <v>114</v>
      </c>
      <c r="BL2404" s="37">
        <f>IF(Voorblad!$E$14=Rekenblad!$BL$2298,Rekenblad!BD2404,0)</f>
        <v>0</v>
      </c>
      <c r="BM2404" s="37">
        <f>IF(Voorblad!$E$14=Rekenblad!$BL$2298,Rekenblad!BE2404,0)</f>
        <v>0</v>
      </c>
      <c r="BN2404" s="37">
        <f>IF(Voorblad!$E$14=Rekenblad!$BL$2298,Rekenblad!BF2404,0)</f>
        <v>0</v>
      </c>
      <c r="BO2404" s="37">
        <f>IF(Voorblad!$E$14=Rekenblad!$BL$2298,Rekenblad!BG2404,0)</f>
        <v>0</v>
      </c>
      <c r="BP2404" s="37">
        <f>IF(Voorblad!$E$14=Rekenblad!$BL$2298,Rekenblad!BH2404,0)</f>
        <v>0</v>
      </c>
      <c r="BQ2404" s="37">
        <f>IF(Voorblad!$E$14=Rekenblad!$BL$2298,Rekenblad!BI2404,0)</f>
        <v>0</v>
      </c>
    </row>
    <row r="2405" spans="2:69" x14ac:dyDescent="0.25">
      <c r="B2405">
        <f>'Data TREND'!$CO$252</f>
        <v>115</v>
      </c>
      <c r="C2405" s="37">
        <f>'Data TREND'!CQ396</f>
        <v>700.25181183561642</v>
      </c>
      <c r="D2405" s="37">
        <f>'Data TREND'!CR396</f>
        <v>263.93844882134715</v>
      </c>
      <c r="E2405" s="37">
        <f>'Data TREND'!CS396</f>
        <v>508.61875981123774</v>
      </c>
      <c r="F2405" s="37">
        <f>'Data TREND'!CT396</f>
        <v>1472.9446277070374</v>
      </c>
      <c r="G2405" s="37">
        <f>'Data TREND'!CU396</f>
        <v>28.478999318281819</v>
      </c>
      <c r="H2405" s="37">
        <f>'Data TREND'!CV396</f>
        <v>11.762085516785209</v>
      </c>
      <c r="J2405" s="37">
        <f t="shared" si="1647"/>
        <v>700.25181183561642</v>
      </c>
      <c r="K2405" s="37">
        <f t="shared" si="1648"/>
        <v>263.93844882134715</v>
      </c>
      <c r="L2405" s="37">
        <f t="shared" si="1649"/>
        <v>508.61875981123774</v>
      </c>
      <c r="M2405" s="37">
        <f t="shared" si="1650"/>
        <v>1472.9446277070374</v>
      </c>
      <c r="N2405" s="37">
        <f t="shared" si="1651"/>
        <v>28.478999318281819</v>
      </c>
      <c r="O2405" s="37">
        <f t="shared" si="1652"/>
        <v>11.762085516785209</v>
      </c>
      <c r="Q2405">
        <f>'Data TREND'!$CO$252</f>
        <v>115</v>
      </c>
      <c r="R2405" s="37">
        <f>'Data TREND'!CX396</f>
        <v>827.87252629601244</v>
      </c>
      <c r="S2405" s="37">
        <f>'Data TREND'!CY396</f>
        <v>325.62888112522251</v>
      </c>
      <c r="T2405" s="37">
        <f>'Data TREND'!CZ396</f>
        <v>508.71565652620421</v>
      </c>
      <c r="U2405" s="37">
        <f>'Data TREND'!DA396</f>
        <v>1662.1531088685556</v>
      </c>
      <c r="V2405" s="37">
        <f>'Data TREND'!DB396</f>
        <v>30.217829699205307</v>
      </c>
      <c r="W2405" s="37">
        <f>'Data TREND'!DC396</f>
        <v>12.197489007559932</v>
      </c>
      <c r="Y2405" s="37">
        <f t="shared" si="1653"/>
        <v>0</v>
      </c>
      <c r="Z2405" s="37">
        <f t="shared" si="1654"/>
        <v>0</v>
      </c>
      <c r="AA2405" s="37">
        <f t="shared" si="1655"/>
        <v>0</v>
      </c>
      <c r="AB2405" s="37">
        <f t="shared" si="1656"/>
        <v>0</v>
      </c>
      <c r="AC2405" s="37">
        <f t="shared" si="1657"/>
        <v>0</v>
      </c>
      <c r="AD2405" s="37">
        <f t="shared" si="1658"/>
        <v>0</v>
      </c>
      <c r="AF2405">
        <f>'Data TREND'!$CO$252</f>
        <v>115</v>
      </c>
      <c r="AG2405" s="37">
        <f>'Data TREND'!DE396</f>
        <v>951.86248805500486</v>
      </c>
      <c r="AH2405" s="37">
        <f>'Data TREND'!DF396</f>
        <v>333.14891110591969</v>
      </c>
      <c r="AI2405" s="37">
        <f>'Data TREND'!DG396</f>
        <v>507.50835271036368</v>
      </c>
      <c r="AJ2405" s="37">
        <f>'Data TREND'!DH396</f>
        <v>1792.4866817198385</v>
      </c>
      <c r="AK2405" s="37">
        <f>'Data TREND'!DI396</f>
        <v>29.18388005922089</v>
      </c>
      <c r="AL2405" s="37">
        <f>'Data TREND'!DJ396</f>
        <v>11.626652875439106</v>
      </c>
      <c r="AN2405" s="37">
        <f t="shared" si="1659"/>
        <v>0</v>
      </c>
      <c r="AO2405" s="37">
        <f t="shared" si="1660"/>
        <v>0</v>
      </c>
      <c r="AP2405" s="37">
        <f t="shared" si="1661"/>
        <v>0</v>
      </c>
      <c r="AQ2405" s="37">
        <f t="shared" si="1662"/>
        <v>0</v>
      </c>
      <c r="AR2405" s="37">
        <f t="shared" si="1663"/>
        <v>0</v>
      </c>
      <c r="AS2405" s="37">
        <f t="shared" si="1664"/>
        <v>0</v>
      </c>
      <c r="AU2405">
        <v>115</v>
      </c>
      <c r="AV2405" s="37">
        <f t="shared" si="1665"/>
        <v>700.25181183561642</v>
      </c>
      <c r="AW2405" s="37">
        <f t="shared" si="1666"/>
        <v>263.93844882134715</v>
      </c>
      <c r="AX2405" s="37">
        <f t="shared" si="1667"/>
        <v>508.61875981123774</v>
      </c>
      <c r="AY2405" s="37">
        <f t="shared" si="1668"/>
        <v>1472.9446277070374</v>
      </c>
      <c r="AZ2405" s="37">
        <f t="shared" si="1669"/>
        <v>28.478999318281819</v>
      </c>
      <c r="BA2405" s="37">
        <f t="shared" si="1670"/>
        <v>11.762085516785209</v>
      </c>
      <c r="BC2405">
        <v>115</v>
      </c>
      <c r="BD2405" s="37">
        <f>IF(Voorblad!$E$10=Rekenblad!BC2405,Rekenblad!AV2405,0)</f>
        <v>0</v>
      </c>
      <c r="BE2405" s="37">
        <f>IF(Voorblad!$E$10=Rekenblad!BC2405,Rekenblad!AW2405,0)</f>
        <v>0</v>
      </c>
      <c r="BF2405" s="37">
        <f>IF(Voorblad!$E$10=Rekenblad!BC2405,Rekenblad!AX2405,0)</f>
        <v>0</v>
      </c>
      <c r="BG2405" s="62">
        <f>IF(Voorblad!$E$10=Rekenblad!BC2405,Rekenblad!AY2405,0)</f>
        <v>0</v>
      </c>
      <c r="BH2405" s="37">
        <f>IF(Voorblad!$E$10=Rekenblad!BC2405,Rekenblad!AZ2405,0)</f>
        <v>0</v>
      </c>
      <c r="BI2405" s="37">
        <f>IF(Voorblad!$E$10=Rekenblad!BC2405,Rekenblad!BA2405,0)</f>
        <v>0</v>
      </c>
      <c r="BK2405">
        <v>115</v>
      </c>
      <c r="BL2405" s="37">
        <f>IF(Voorblad!$E$14=Rekenblad!$BL$2298,Rekenblad!BD2405,0)</f>
        <v>0</v>
      </c>
      <c r="BM2405" s="37">
        <f>IF(Voorblad!$E$14=Rekenblad!$BL$2298,Rekenblad!BE2405,0)</f>
        <v>0</v>
      </c>
      <c r="BN2405" s="37">
        <f>IF(Voorblad!$E$14=Rekenblad!$BL$2298,Rekenblad!BF2405,0)</f>
        <v>0</v>
      </c>
      <c r="BO2405" s="37">
        <f>IF(Voorblad!$E$14=Rekenblad!$BL$2298,Rekenblad!BG2405,0)</f>
        <v>0</v>
      </c>
      <c r="BP2405" s="37">
        <f>IF(Voorblad!$E$14=Rekenblad!$BL$2298,Rekenblad!BH2405,0)</f>
        <v>0</v>
      </c>
      <c r="BQ2405" s="37">
        <f>IF(Voorblad!$E$14=Rekenblad!$BL$2298,Rekenblad!BI2405,0)</f>
        <v>0</v>
      </c>
    </row>
    <row r="2406" spans="2:69" x14ac:dyDescent="0.25">
      <c r="B2406">
        <f>'Data TREND'!$CO$253</f>
        <v>116</v>
      </c>
      <c r="C2406" s="37">
        <f>'Data TREND'!CQ397</f>
        <v>705.61662652398093</v>
      </c>
      <c r="D2406" s="37">
        <f>'Data TREND'!CR397</f>
        <v>266.00855474716622</v>
      </c>
      <c r="E2406" s="37">
        <f>'Data TREND'!CS397</f>
        <v>513.03200938224177</v>
      </c>
      <c r="F2406" s="37">
        <f>'Data TREND'!CT397</f>
        <v>1484.7940128531927</v>
      </c>
      <c r="G2406" s="37">
        <f>'Data TREND'!CU397</f>
        <v>28.310384075742149</v>
      </c>
      <c r="H2406" s="37">
        <f>'Data TREND'!CV397</f>
        <v>11.696849495625795</v>
      </c>
      <c r="J2406" s="37">
        <f t="shared" si="1647"/>
        <v>705.61662652398093</v>
      </c>
      <c r="K2406" s="37">
        <f t="shared" si="1648"/>
        <v>266.00855474716622</v>
      </c>
      <c r="L2406" s="37">
        <f t="shared" si="1649"/>
        <v>513.03200938224177</v>
      </c>
      <c r="M2406" s="37">
        <f t="shared" si="1650"/>
        <v>1484.7940128531927</v>
      </c>
      <c r="N2406" s="37">
        <f t="shared" si="1651"/>
        <v>28.310384075742149</v>
      </c>
      <c r="O2406" s="37">
        <f t="shared" si="1652"/>
        <v>11.696849495625795</v>
      </c>
      <c r="Q2406">
        <f>'Data TREND'!$CO$253</f>
        <v>116</v>
      </c>
      <c r="R2406" s="37">
        <f>'Data TREND'!CX397</f>
        <v>834.13150906377678</v>
      </c>
      <c r="S2406" s="37">
        <f>'Data TREND'!CY397</f>
        <v>328.09492002932473</v>
      </c>
      <c r="T2406" s="37">
        <f>'Data TREND'!CZ397</f>
        <v>513.1393331959099</v>
      </c>
      <c r="U2406" s="37">
        <f>'Data TREND'!DA397</f>
        <v>1675.2987973827935</v>
      </c>
      <c r="V2406" s="37">
        <f>'Data TREND'!DB397</f>
        <v>29.962456492626</v>
      </c>
      <c r="W2406" s="37">
        <f>'Data TREND'!DC397</f>
        <v>12.091124282004126</v>
      </c>
      <c r="Y2406" s="37">
        <f t="shared" si="1653"/>
        <v>0</v>
      </c>
      <c r="Z2406" s="37">
        <f t="shared" si="1654"/>
        <v>0</v>
      </c>
      <c r="AA2406" s="37">
        <f t="shared" si="1655"/>
        <v>0</v>
      </c>
      <c r="AB2406" s="37">
        <f t="shared" si="1656"/>
        <v>0</v>
      </c>
      <c r="AC2406" s="37">
        <f t="shared" si="1657"/>
        <v>0</v>
      </c>
      <c r="AD2406" s="37">
        <f t="shared" si="1658"/>
        <v>0</v>
      </c>
      <c r="AF2406">
        <f>'Data TREND'!$CO$253</f>
        <v>116</v>
      </c>
      <c r="AG2406" s="37">
        <f>'Data TREND'!DE397</f>
        <v>958.9574369811578</v>
      </c>
      <c r="AH2406" s="37">
        <f>'Data TREND'!DF397</f>
        <v>335.65608612163595</v>
      </c>
      <c r="AI2406" s="37">
        <f>'Data TREND'!DG397</f>
        <v>511.88846800960948</v>
      </c>
      <c r="AJ2406" s="37">
        <f>'Data TREND'!DH397</f>
        <v>1806.4655481675063</v>
      </c>
      <c r="AK2406" s="37">
        <f>'Data TREND'!DI397</f>
        <v>28.816834692897515</v>
      </c>
      <c r="AL2406" s="37">
        <f>'Data TREND'!DJ397</f>
        <v>11.470898535119925</v>
      </c>
      <c r="AN2406" s="37">
        <f t="shared" si="1659"/>
        <v>0</v>
      </c>
      <c r="AO2406" s="37">
        <f t="shared" si="1660"/>
        <v>0</v>
      </c>
      <c r="AP2406" s="37">
        <f t="shared" si="1661"/>
        <v>0</v>
      </c>
      <c r="AQ2406" s="37">
        <f t="shared" si="1662"/>
        <v>0</v>
      </c>
      <c r="AR2406" s="37">
        <f t="shared" si="1663"/>
        <v>0</v>
      </c>
      <c r="AS2406" s="37">
        <f t="shared" si="1664"/>
        <v>0</v>
      </c>
      <c r="AU2406">
        <v>116</v>
      </c>
      <c r="AV2406" s="37">
        <f t="shared" si="1665"/>
        <v>705.61662652398093</v>
      </c>
      <c r="AW2406" s="37">
        <f t="shared" si="1666"/>
        <v>266.00855474716622</v>
      </c>
      <c r="AX2406" s="37">
        <f t="shared" si="1667"/>
        <v>513.03200938224177</v>
      </c>
      <c r="AY2406" s="37">
        <f t="shared" si="1668"/>
        <v>1484.7940128531927</v>
      </c>
      <c r="AZ2406" s="37">
        <f t="shared" si="1669"/>
        <v>28.310384075742149</v>
      </c>
      <c r="BA2406" s="37">
        <f t="shared" si="1670"/>
        <v>11.696849495625795</v>
      </c>
      <c r="BC2406">
        <v>116</v>
      </c>
      <c r="BD2406" s="37">
        <f>IF(Voorblad!$E$10=Rekenblad!BC2406,Rekenblad!AV2406,0)</f>
        <v>0</v>
      </c>
      <c r="BE2406" s="37">
        <f>IF(Voorblad!$E$10=Rekenblad!BC2406,Rekenblad!AW2406,0)</f>
        <v>0</v>
      </c>
      <c r="BF2406" s="37">
        <f>IF(Voorblad!$E$10=Rekenblad!BC2406,Rekenblad!AX2406,0)</f>
        <v>0</v>
      </c>
      <c r="BG2406" s="62">
        <f>IF(Voorblad!$E$10=Rekenblad!BC2406,Rekenblad!AY2406,0)</f>
        <v>0</v>
      </c>
      <c r="BH2406" s="37">
        <f>IF(Voorblad!$E$10=Rekenblad!BC2406,Rekenblad!AZ2406,0)</f>
        <v>0</v>
      </c>
      <c r="BI2406" s="37">
        <f>IF(Voorblad!$E$10=Rekenblad!BC2406,Rekenblad!BA2406,0)</f>
        <v>0</v>
      </c>
      <c r="BK2406">
        <v>116</v>
      </c>
      <c r="BL2406" s="37">
        <f>IF(Voorblad!$E$14=Rekenblad!$BL$2298,Rekenblad!BD2406,0)</f>
        <v>0</v>
      </c>
      <c r="BM2406" s="37">
        <f>IF(Voorblad!$E$14=Rekenblad!$BL$2298,Rekenblad!BE2406,0)</f>
        <v>0</v>
      </c>
      <c r="BN2406" s="37">
        <f>IF(Voorblad!$E$14=Rekenblad!$BL$2298,Rekenblad!BF2406,0)</f>
        <v>0</v>
      </c>
      <c r="BO2406" s="37">
        <f>IF(Voorblad!$E$14=Rekenblad!$BL$2298,Rekenblad!BG2406,0)</f>
        <v>0</v>
      </c>
      <c r="BP2406" s="37">
        <f>IF(Voorblad!$E$14=Rekenblad!$BL$2298,Rekenblad!BH2406,0)</f>
        <v>0</v>
      </c>
      <c r="BQ2406" s="37">
        <f>IF(Voorblad!$E$14=Rekenblad!$BL$2298,Rekenblad!BI2406,0)</f>
        <v>0</v>
      </c>
    </row>
    <row r="2407" spans="2:69" x14ac:dyDescent="0.25">
      <c r="B2407">
        <f>'Data TREND'!$CO$254</f>
        <v>117</v>
      </c>
      <c r="C2407" s="37">
        <f>'Data TREND'!CQ398</f>
        <v>710.98144121234554</v>
      </c>
      <c r="D2407" s="37">
        <f>'Data TREND'!CR398</f>
        <v>268.07866067298522</v>
      </c>
      <c r="E2407" s="37">
        <f>'Data TREND'!CS398</f>
        <v>517.4452589532458</v>
      </c>
      <c r="F2407" s="37">
        <f>'Data TREND'!CT398</f>
        <v>1496.6433979993481</v>
      </c>
      <c r="G2407" s="37">
        <f>'Data TREND'!CU398</f>
        <v>28.141768833202484</v>
      </c>
      <c r="H2407" s="37">
        <f>'Data TREND'!CV398</f>
        <v>11.631613474466384</v>
      </c>
      <c r="J2407" s="37">
        <f t="shared" si="1647"/>
        <v>710.98144121234554</v>
      </c>
      <c r="K2407" s="37">
        <f t="shared" si="1648"/>
        <v>268.07866067298522</v>
      </c>
      <c r="L2407" s="37">
        <f t="shared" si="1649"/>
        <v>517.4452589532458</v>
      </c>
      <c r="M2407" s="37">
        <f t="shared" si="1650"/>
        <v>1496.6433979993481</v>
      </c>
      <c r="N2407" s="37">
        <f t="shared" si="1651"/>
        <v>28.141768833202484</v>
      </c>
      <c r="O2407" s="37">
        <f t="shared" si="1652"/>
        <v>11.631613474466384</v>
      </c>
      <c r="Q2407">
        <f>'Data TREND'!$CO$254</f>
        <v>117</v>
      </c>
      <c r="R2407" s="37">
        <f>'Data TREND'!CX398</f>
        <v>840.39049183154111</v>
      </c>
      <c r="S2407" s="37">
        <f>'Data TREND'!CY398</f>
        <v>330.56095893342695</v>
      </c>
      <c r="T2407" s="37">
        <f>'Data TREND'!CZ398</f>
        <v>517.56300986561564</v>
      </c>
      <c r="U2407" s="37">
        <f>'Data TREND'!DA398</f>
        <v>1688.4444858970319</v>
      </c>
      <c r="V2407" s="37">
        <f>'Data TREND'!DB398</f>
        <v>29.707083286046696</v>
      </c>
      <c r="W2407" s="37">
        <f>'Data TREND'!DC398</f>
        <v>11.984759556448319</v>
      </c>
      <c r="Y2407" s="37">
        <f t="shared" si="1653"/>
        <v>0</v>
      </c>
      <c r="Z2407" s="37">
        <f t="shared" si="1654"/>
        <v>0</v>
      </c>
      <c r="AA2407" s="37">
        <f t="shared" si="1655"/>
        <v>0</v>
      </c>
      <c r="AB2407" s="37">
        <f t="shared" si="1656"/>
        <v>0</v>
      </c>
      <c r="AC2407" s="37">
        <f t="shared" si="1657"/>
        <v>0</v>
      </c>
      <c r="AD2407" s="37">
        <f t="shared" si="1658"/>
        <v>0</v>
      </c>
      <c r="AF2407">
        <f>'Data TREND'!$CO$254</f>
        <v>117</v>
      </c>
      <c r="AG2407" s="37">
        <f>'Data TREND'!DE398</f>
        <v>966.05238590731074</v>
      </c>
      <c r="AH2407" s="37">
        <f>'Data TREND'!DF398</f>
        <v>338.16326113735221</v>
      </c>
      <c r="AI2407" s="37">
        <f>'Data TREND'!DG398</f>
        <v>516.26858330885534</v>
      </c>
      <c r="AJ2407" s="37">
        <f>'Data TREND'!DH398</f>
        <v>1820.4444146151745</v>
      </c>
      <c r="AK2407" s="37">
        <f>'Data TREND'!DI398</f>
        <v>28.449789326574134</v>
      </c>
      <c r="AL2407" s="37">
        <f>'Data TREND'!DJ398</f>
        <v>11.315144194800745</v>
      </c>
      <c r="AN2407" s="37">
        <f t="shared" si="1659"/>
        <v>0</v>
      </c>
      <c r="AO2407" s="37">
        <f t="shared" si="1660"/>
        <v>0</v>
      </c>
      <c r="AP2407" s="37">
        <f t="shared" si="1661"/>
        <v>0</v>
      </c>
      <c r="AQ2407" s="37">
        <f t="shared" si="1662"/>
        <v>0</v>
      </c>
      <c r="AR2407" s="37">
        <f t="shared" si="1663"/>
        <v>0</v>
      </c>
      <c r="AS2407" s="37">
        <f t="shared" si="1664"/>
        <v>0</v>
      </c>
      <c r="AU2407">
        <v>117</v>
      </c>
      <c r="AV2407" s="37">
        <f t="shared" si="1665"/>
        <v>710.98144121234554</v>
      </c>
      <c r="AW2407" s="37">
        <f t="shared" si="1666"/>
        <v>268.07866067298522</v>
      </c>
      <c r="AX2407" s="37">
        <f t="shared" si="1667"/>
        <v>517.4452589532458</v>
      </c>
      <c r="AY2407" s="37">
        <f t="shared" si="1668"/>
        <v>1496.6433979993481</v>
      </c>
      <c r="AZ2407" s="37">
        <f t="shared" si="1669"/>
        <v>28.141768833202484</v>
      </c>
      <c r="BA2407" s="37">
        <f t="shared" si="1670"/>
        <v>11.631613474466384</v>
      </c>
      <c r="BC2407">
        <v>117</v>
      </c>
      <c r="BD2407" s="37">
        <f>IF(Voorblad!$E$10=Rekenblad!BC2407,Rekenblad!AV2407,0)</f>
        <v>0</v>
      </c>
      <c r="BE2407" s="37">
        <f>IF(Voorblad!$E$10=Rekenblad!BC2407,Rekenblad!AW2407,0)</f>
        <v>0</v>
      </c>
      <c r="BF2407" s="37">
        <f>IF(Voorblad!$E$10=Rekenblad!BC2407,Rekenblad!AX2407,0)</f>
        <v>0</v>
      </c>
      <c r="BG2407" s="62">
        <f>IF(Voorblad!$E$10=Rekenblad!BC2407,Rekenblad!AY2407,0)</f>
        <v>0</v>
      </c>
      <c r="BH2407" s="37">
        <f>IF(Voorblad!$E$10=Rekenblad!BC2407,Rekenblad!AZ2407,0)</f>
        <v>0</v>
      </c>
      <c r="BI2407" s="37">
        <f>IF(Voorblad!$E$10=Rekenblad!BC2407,Rekenblad!BA2407,0)</f>
        <v>0</v>
      </c>
      <c r="BK2407">
        <v>117</v>
      </c>
      <c r="BL2407" s="37">
        <f>IF(Voorblad!$E$14=Rekenblad!$BL$2298,Rekenblad!BD2407,0)</f>
        <v>0</v>
      </c>
      <c r="BM2407" s="37">
        <f>IF(Voorblad!$E$14=Rekenblad!$BL$2298,Rekenblad!BE2407,0)</f>
        <v>0</v>
      </c>
      <c r="BN2407" s="37">
        <f>IF(Voorblad!$E$14=Rekenblad!$BL$2298,Rekenblad!BF2407,0)</f>
        <v>0</v>
      </c>
      <c r="BO2407" s="37">
        <f>IF(Voorblad!$E$14=Rekenblad!$BL$2298,Rekenblad!BG2407,0)</f>
        <v>0</v>
      </c>
      <c r="BP2407" s="37">
        <f>IF(Voorblad!$E$14=Rekenblad!$BL$2298,Rekenblad!BH2407,0)</f>
        <v>0</v>
      </c>
      <c r="BQ2407" s="37">
        <f>IF(Voorblad!$E$14=Rekenblad!$BL$2298,Rekenblad!BI2407,0)</f>
        <v>0</v>
      </c>
    </row>
    <row r="2408" spans="2:69" x14ac:dyDescent="0.25">
      <c r="B2408">
        <f>'Data TREND'!$CO$255</f>
        <v>118</v>
      </c>
      <c r="C2408" s="37">
        <f>'Data TREND'!CQ399</f>
        <v>716.34625590071005</v>
      </c>
      <c r="D2408" s="37">
        <f>'Data TREND'!CR399</f>
        <v>270.14876659880429</v>
      </c>
      <c r="E2408" s="37">
        <f>'Data TREND'!CS399</f>
        <v>521.85850852424971</v>
      </c>
      <c r="F2408" s="37">
        <f>'Data TREND'!CT399</f>
        <v>1508.4927831455038</v>
      </c>
      <c r="G2408" s="37">
        <f>'Data TREND'!CU399</f>
        <v>27.973153590662815</v>
      </c>
      <c r="H2408" s="37">
        <f>'Data TREND'!CV399</f>
        <v>11.56637745330697</v>
      </c>
      <c r="J2408" s="37">
        <f t="shared" si="1647"/>
        <v>716.34625590071005</v>
      </c>
      <c r="K2408" s="37">
        <f t="shared" si="1648"/>
        <v>270.14876659880429</v>
      </c>
      <c r="L2408" s="37">
        <f t="shared" si="1649"/>
        <v>521.85850852424971</v>
      </c>
      <c r="M2408" s="37">
        <f t="shared" si="1650"/>
        <v>1508.4927831455038</v>
      </c>
      <c r="N2408" s="37">
        <f t="shared" si="1651"/>
        <v>27.973153590662815</v>
      </c>
      <c r="O2408" s="37">
        <f t="shared" si="1652"/>
        <v>11.56637745330697</v>
      </c>
      <c r="Q2408">
        <f>'Data TREND'!$CO$255</f>
        <v>118</v>
      </c>
      <c r="R2408" s="37">
        <f>'Data TREND'!CX399</f>
        <v>846.64947459930545</v>
      </c>
      <c r="S2408" s="37">
        <f>'Data TREND'!CY399</f>
        <v>333.02699783752917</v>
      </c>
      <c r="T2408" s="37">
        <f>'Data TREND'!CZ399</f>
        <v>521.98668653532127</v>
      </c>
      <c r="U2408" s="37">
        <f>'Data TREND'!DA399</f>
        <v>1701.5901744112703</v>
      </c>
      <c r="V2408" s="37">
        <f>'Data TREND'!DB399</f>
        <v>29.451710079467389</v>
      </c>
      <c r="W2408" s="37">
        <f>'Data TREND'!DC399</f>
        <v>11.878394830892512</v>
      </c>
      <c r="Y2408" s="37">
        <f t="shared" si="1653"/>
        <v>0</v>
      </c>
      <c r="Z2408" s="37">
        <f t="shared" si="1654"/>
        <v>0</v>
      </c>
      <c r="AA2408" s="37">
        <f t="shared" si="1655"/>
        <v>0</v>
      </c>
      <c r="AB2408" s="37">
        <f t="shared" si="1656"/>
        <v>0</v>
      </c>
      <c r="AC2408" s="37">
        <f t="shared" si="1657"/>
        <v>0</v>
      </c>
      <c r="AD2408" s="37">
        <f t="shared" si="1658"/>
        <v>0</v>
      </c>
      <c r="AF2408">
        <f>'Data TREND'!$CO$255</f>
        <v>118</v>
      </c>
      <c r="AG2408" s="37">
        <f>'Data TREND'!DE399</f>
        <v>973.14733483346345</v>
      </c>
      <c r="AH2408" s="37">
        <f>'Data TREND'!DF399</f>
        <v>340.67043615306847</v>
      </c>
      <c r="AI2408" s="37">
        <f>'Data TREND'!DG399</f>
        <v>520.64869860810109</v>
      </c>
      <c r="AJ2408" s="37">
        <f>'Data TREND'!DH399</f>
        <v>1834.4232810628423</v>
      </c>
      <c r="AK2408" s="37">
        <f>'Data TREND'!DI399</f>
        <v>28.08274396025076</v>
      </c>
      <c r="AL2408" s="37">
        <f>'Data TREND'!DJ399</f>
        <v>11.159389854481567</v>
      </c>
      <c r="AN2408" s="37">
        <f t="shared" si="1659"/>
        <v>0</v>
      </c>
      <c r="AO2408" s="37">
        <f t="shared" si="1660"/>
        <v>0</v>
      </c>
      <c r="AP2408" s="37">
        <f t="shared" si="1661"/>
        <v>0</v>
      </c>
      <c r="AQ2408" s="37">
        <f t="shared" si="1662"/>
        <v>0</v>
      </c>
      <c r="AR2408" s="37">
        <f t="shared" si="1663"/>
        <v>0</v>
      </c>
      <c r="AS2408" s="37">
        <f t="shared" si="1664"/>
        <v>0</v>
      </c>
      <c r="AU2408">
        <v>118</v>
      </c>
      <c r="AV2408" s="37">
        <f t="shared" si="1665"/>
        <v>716.34625590071005</v>
      </c>
      <c r="AW2408" s="37">
        <f t="shared" si="1666"/>
        <v>270.14876659880429</v>
      </c>
      <c r="AX2408" s="37">
        <f t="shared" si="1667"/>
        <v>521.85850852424971</v>
      </c>
      <c r="AY2408" s="37">
        <f t="shared" si="1668"/>
        <v>1508.4927831455038</v>
      </c>
      <c r="AZ2408" s="37">
        <f t="shared" si="1669"/>
        <v>27.973153590662815</v>
      </c>
      <c r="BA2408" s="37">
        <f t="shared" si="1670"/>
        <v>11.56637745330697</v>
      </c>
      <c r="BC2408">
        <v>118</v>
      </c>
      <c r="BD2408" s="37">
        <f>IF(Voorblad!$E$10=Rekenblad!BC2408,Rekenblad!AV2408,0)</f>
        <v>0</v>
      </c>
      <c r="BE2408" s="37">
        <f>IF(Voorblad!$E$10=Rekenblad!BC2408,Rekenblad!AW2408,0)</f>
        <v>0</v>
      </c>
      <c r="BF2408" s="37">
        <f>IF(Voorblad!$E$10=Rekenblad!BC2408,Rekenblad!AX2408,0)</f>
        <v>0</v>
      </c>
      <c r="BG2408" s="62">
        <f>IF(Voorblad!$E$10=Rekenblad!BC2408,Rekenblad!AY2408,0)</f>
        <v>0</v>
      </c>
      <c r="BH2408" s="37">
        <f>IF(Voorblad!$E$10=Rekenblad!BC2408,Rekenblad!AZ2408,0)</f>
        <v>0</v>
      </c>
      <c r="BI2408" s="37">
        <f>IF(Voorblad!$E$10=Rekenblad!BC2408,Rekenblad!BA2408,0)</f>
        <v>0</v>
      </c>
      <c r="BK2408">
        <v>118</v>
      </c>
      <c r="BL2408" s="37">
        <f>IF(Voorblad!$E$14=Rekenblad!$BL$2298,Rekenblad!BD2408,0)</f>
        <v>0</v>
      </c>
      <c r="BM2408" s="37">
        <f>IF(Voorblad!$E$14=Rekenblad!$BL$2298,Rekenblad!BE2408,0)</f>
        <v>0</v>
      </c>
      <c r="BN2408" s="37">
        <f>IF(Voorblad!$E$14=Rekenblad!$BL$2298,Rekenblad!BF2408,0)</f>
        <v>0</v>
      </c>
      <c r="BO2408" s="37">
        <f>IF(Voorblad!$E$14=Rekenblad!$BL$2298,Rekenblad!BG2408,0)</f>
        <v>0</v>
      </c>
      <c r="BP2408" s="37">
        <f>IF(Voorblad!$E$14=Rekenblad!$BL$2298,Rekenblad!BH2408,0)</f>
        <v>0</v>
      </c>
      <c r="BQ2408" s="37">
        <f>IF(Voorblad!$E$14=Rekenblad!$BL$2298,Rekenblad!BI2408,0)</f>
        <v>0</v>
      </c>
    </row>
    <row r="2409" spans="2:69" x14ac:dyDescent="0.25">
      <c r="B2409">
        <f>'Data TREND'!$CO$256</f>
        <v>119</v>
      </c>
      <c r="C2409" s="37">
        <f>'Data TREND'!CQ400</f>
        <v>721.71107058907467</v>
      </c>
      <c r="D2409" s="37">
        <f>'Data TREND'!CR400</f>
        <v>272.21887252462335</v>
      </c>
      <c r="E2409" s="37">
        <f>'Data TREND'!CS400</f>
        <v>526.27175809525374</v>
      </c>
      <c r="F2409" s="37">
        <f>'Data TREND'!CT400</f>
        <v>1520.3421682916592</v>
      </c>
      <c r="G2409" s="37">
        <f>'Data TREND'!CU400</f>
        <v>27.804538348123145</v>
      </c>
      <c r="H2409" s="37">
        <f>'Data TREND'!CV400</f>
        <v>11.501141432147556</v>
      </c>
      <c r="J2409" s="37">
        <f t="shared" si="1647"/>
        <v>721.71107058907467</v>
      </c>
      <c r="K2409" s="37">
        <f t="shared" si="1648"/>
        <v>272.21887252462335</v>
      </c>
      <c r="L2409" s="37">
        <f t="shared" si="1649"/>
        <v>526.27175809525374</v>
      </c>
      <c r="M2409" s="37">
        <f t="shared" si="1650"/>
        <v>1520.3421682916592</v>
      </c>
      <c r="N2409" s="37">
        <f t="shared" si="1651"/>
        <v>27.804538348123145</v>
      </c>
      <c r="O2409" s="37">
        <f t="shared" si="1652"/>
        <v>11.501141432147556</v>
      </c>
      <c r="Q2409">
        <f>'Data TREND'!$CO$256</f>
        <v>119</v>
      </c>
      <c r="R2409" s="37">
        <f>'Data TREND'!CX400</f>
        <v>852.90845736706956</v>
      </c>
      <c r="S2409" s="37">
        <f>'Data TREND'!CY400</f>
        <v>335.49303674163139</v>
      </c>
      <c r="T2409" s="37">
        <f>'Data TREND'!CZ400</f>
        <v>526.41036320502701</v>
      </c>
      <c r="U2409" s="37">
        <f>'Data TREND'!DA400</f>
        <v>1714.7358629255082</v>
      </c>
      <c r="V2409" s="37">
        <f>'Data TREND'!DB400</f>
        <v>29.196336872888082</v>
      </c>
      <c r="W2409" s="37">
        <f>'Data TREND'!DC400</f>
        <v>11.772030105336706</v>
      </c>
      <c r="Y2409" s="37">
        <f t="shared" si="1653"/>
        <v>0</v>
      </c>
      <c r="Z2409" s="37">
        <f t="shared" si="1654"/>
        <v>0</v>
      </c>
      <c r="AA2409" s="37">
        <f t="shared" si="1655"/>
        <v>0</v>
      </c>
      <c r="AB2409" s="37">
        <f t="shared" si="1656"/>
        <v>0</v>
      </c>
      <c r="AC2409" s="37">
        <f t="shared" si="1657"/>
        <v>0</v>
      </c>
      <c r="AD2409" s="37">
        <f t="shared" si="1658"/>
        <v>0</v>
      </c>
      <c r="AF2409">
        <f>'Data TREND'!$CO$256</f>
        <v>119</v>
      </c>
      <c r="AG2409" s="37">
        <f>'Data TREND'!DE400</f>
        <v>980.24228375961638</v>
      </c>
      <c r="AH2409" s="37">
        <f>'Data TREND'!DF400</f>
        <v>343.17761116878478</v>
      </c>
      <c r="AI2409" s="37">
        <f>'Data TREND'!DG400</f>
        <v>525.02881390734683</v>
      </c>
      <c r="AJ2409" s="37">
        <f>'Data TREND'!DH400</f>
        <v>1848.4021475105105</v>
      </c>
      <c r="AK2409" s="37">
        <f>'Data TREND'!DI400</f>
        <v>27.715698593927385</v>
      </c>
      <c r="AL2409" s="37">
        <f>'Data TREND'!DJ400</f>
        <v>11.003635514162386</v>
      </c>
      <c r="AN2409" s="37">
        <f t="shared" si="1659"/>
        <v>0</v>
      </c>
      <c r="AO2409" s="37">
        <f t="shared" si="1660"/>
        <v>0</v>
      </c>
      <c r="AP2409" s="37">
        <f t="shared" si="1661"/>
        <v>0</v>
      </c>
      <c r="AQ2409" s="37">
        <f t="shared" si="1662"/>
        <v>0</v>
      </c>
      <c r="AR2409" s="37">
        <f t="shared" si="1663"/>
        <v>0</v>
      </c>
      <c r="AS2409" s="37">
        <f t="shared" si="1664"/>
        <v>0</v>
      </c>
      <c r="AU2409">
        <v>119</v>
      </c>
      <c r="AV2409" s="37">
        <f t="shared" si="1665"/>
        <v>721.71107058907467</v>
      </c>
      <c r="AW2409" s="37">
        <f t="shared" si="1666"/>
        <v>272.21887252462335</v>
      </c>
      <c r="AX2409" s="37">
        <f t="shared" si="1667"/>
        <v>526.27175809525374</v>
      </c>
      <c r="AY2409" s="37">
        <f t="shared" si="1668"/>
        <v>1520.3421682916592</v>
      </c>
      <c r="AZ2409" s="37">
        <f t="shared" si="1669"/>
        <v>27.804538348123145</v>
      </c>
      <c r="BA2409" s="37">
        <f t="shared" si="1670"/>
        <v>11.501141432147556</v>
      </c>
      <c r="BC2409">
        <v>119</v>
      </c>
      <c r="BD2409" s="37">
        <f>IF(Voorblad!$E$10=Rekenblad!BC2409,Rekenblad!AV2409,0)</f>
        <v>0</v>
      </c>
      <c r="BE2409" s="37">
        <f>IF(Voorblad!$E$10=Rekenblad!BC2409,Rekenblad!AW2409,0)</f>
        <v>0</v>
      </c>
      <c r="BF2409" s="37">
        <f>IF(Voorblad!$E$10=Rekenblad!BC2409,Rekenblad!AX2409,0)</f>
        <v>0</v>
      </c>
      <c r="BG2409" s="62">
        <f>IF(Voorblad!$E$10=Rekenblad!BC2409,Rekenblad!AY2409,0)</f>
        <v>0</v>
      </c>
      <c r="BH2409" s="37">
        <f>IF(Voorblad!$E$10=Rekenblad!BC2409,Rekenblad!AZ2409,0)</f>
        <v>0</v>
      </c>
      <c r="BI2409" s="37">
        <f>IF(Voorblad!$E$10=Rekenblad!BC2409,Rekenblad!BA2409,0)</f>
        <v>0</v>
      </c>
      <c r="BK2409">
        <v>119</v>
      </c>
      <c r="BL2409" s="37">
        <f>IF(Voorblad!$E$14=Rekenblad!$BL$2298,Rekenblad!BD2409,0)</f>
        <v>0</v>
      </c>
      <c r="BM2409" s="37">
        <f>IF(Voorblad!$E$14=Rekenblad!$BL$2298,Rekenblad!BE2409,0)</f>
        <v>0</v>
      </c>
      <c r="BN2409" s="37">
        <f>IF(Voorblad!$E$14=Rekenblad!$BL$2298,Rekenblad!BF2409,0)</f>
        <v>0</v>
      </c>
      <c r="BO2409" s="37">
        <f>IF(Voorblad!$E$14=Rekenblad!$BL$2298,Rekenblad!BG2409,0)</f>
        <v>0</v>
      </c>
      <c r="BP2409" s="37">
        <f>IF(Voorblad!$E$14=Rekenblad!$BL$2298,Rekenblad!BH2409,0)</f>
        <v>0</v>
      </c>
      <c r="BQ2409" s="37">
        <f>IF(Voorblad!$E$14=Rekenblad!$BL$2298,Rekenblad!BI2409,0)</f>
        <v>0</v>
      </c>
    </row>
    <row r="2410" spans="2:69" x14ac:dyDescent="0.25">
      <c r="B2410">
        <f>'Data TREND'!$CO$257</f>
        <v>120</v>
      </c>
      <c r="C2410" s="37">
        <f>'Data TREND'!CQ401</f>
        <v>727.07588527743917</v>
      </c>
      <c r="D2410" s="37">
        <f>'Data TREND'!CR401</f>
        <v>274.28897845044241</v>
      </c>
      <c r="E2410" s="37">
        <f>'Data TREND'!CS401</f>
        <v>530.68500766625777</v>
      </c>
      <c r="F2410" s="37">
        <f>'Data TREND'!CT401</f>
        <v>1532.1915534378145</v>
      </c>
      <c r="G2410" s="37">
        <f>'Data TREND'!CU401</f>
        <v>27.63592310558348</v>
      </c>
      <c r="H2410" s="37">
        <f>'Data TREND'!CV401</f>
        <v>11.435905410988143</v>
      </c>
      <c r="J2410" s="37">
        <f t="shared" si="1647"/>
        <v>727.07588527743917</v>
      </c>
      <c r="K2410" s="37">
        <f t="shared" si="1648"/>
        <v>274.28897845044241</v>
      </c>
      <c r="L2410" s="37">
        <f t="shared" si="1649"/>
        <v>530.68500766625777</v>
      </c>
      <c r="M2410" s="37">
        <f t="shared" si="1650"/>
        <v>1532.1915534378145</v>
      </c>
      <c r="N2410" s="37">
        <f t="shared" si="1651"/>
        <v>27.63592310558348</v>
      </c>
      <c r="O2410" s="37">
        <f t="shared" si="1652"/>
        <v>11.435905410988143</v>
      </c>
      <c r="Q2410">
        <f>'Data TREND'!$CO$257</f>
        <v>120</v>
      </c>
      <c r="R2410" s="37">
        <f>'Data TREND'!CX401</f>
        <v>859.1674401348339</v>
      </c>
      <c r="S2410" s="37">
        <f>'Data TREND'!CY401</f>
        <v>337.95907564573361</v>
      </c>
      <c r="T2410" s="37">
        <f>'Data TREND'!CZ401</f>
        <v>530.83403987473264</v>
      </c>
      <c r="U2410" s="37">
        <f>'Data TREND'!DA401</f>
        <v>1727.8815514397465</v>
      </c>
      <c r="V2410" s="37">
        <f>'Data TREND'!DB401</f>
        <v>28.940963666308779</v>
      </c>
      <c r="W2410" s="37">
        <f>'Data TREND'!DC401</f>
        <v>11.665665379780899</v>
      </c>
      <c r="Y2410" s="37">
        <f t="shared" si="1653"/>
        <v>0</v>
      </c>
      <c r="Z2410" s="37">
        <f t="shared" si="1654"/>
        <v>0</v>
      </c>
      <c r="AA2410" s="37">
        <f t="shared" si="1655"/>
        <v>0</v>
      </c>
      <c r="AB2410" s="37">
        <f t="shared" si="1656"/>
        <v>0</v>
      </c>
      <c r="AC2410" s="37">
        <f t="shared" si="1657"/>
        <v>0</v>
      </c>
      <c r="AD2410" s="37">
        <f t="shared" si="1658"/>
        <v>0</v>
      </c>
      <c r="AF2410">
        <f>'Data TREND'!$CO$257</f>
        <v>120</v>
      </c>
      <c r="AG2410" s="37">
        <f>'Data TREND'!DE401</f>
        <v>987.33723268576932</v>
      </c>
      <c r="AH2410" s="37">
        <f>'Data TREND'!DF401</f>
        <v>345.68478618450104</v>
      </c>
      <c r="AI2410" s="37">
        <f>'Data TREND'!DG401</f>
        <v>529.40892920659257</v>
      </c>
      <c r="AJ2410" s="37">
        <f>'Data TREND'!DH401</f>
        <v>1862.3810139581783</v>
      </c>
      <c r="AK2410" s="37">
        <f>'Data TREND'!DI401</f>
        <v>27.348653227604004</v>
      </c>
      <c r="AL2410" s="37">
        <f>'Data TREND'!DJ401</f>
        <v>10.847881173843206</v>
      </c>
      <c r="AN2410" s="37">
        <f t="shared" si="1659"/>
        <v>0</v>
      </c>
      <c r="AO2410" s="37">
        <f t="shared" si="1660"/>
        <v>0</v>
      </c>
      <c r="AP2410" s="37">
        <f t="shared" si="1661"/>
        <v>0</v>
      </c>
      <c r="AQ2410" s="37">
        <f t="shared" si="1662"/>
        <v>0</v>
      </c>
      <c r="AR2410" s="37">
        <f t="shared" si="1663"/>
        <v>0</v>
      </c>
      <c r="AS2410" s="37">
        <f t="shared" si="1664"/>
        <v>0</v>
      </c>
      <c r="AU2410">
        <v>120</v>
      </c>
      <c r="AV2410" s="37">
        <f t="shared" si="1665"/>
        <v>727.07588527743917</v>
      </c>
      <c r="AW2410" s="37">
        <f t="shared" si="1666"/>
        <v>274.28897845044241</v>
      </c>
      <c r="AX2410" s="37">
        <f t="shared" si="1667"/>
        <v>530.68500766625777</v>
      </c>
      <c r="AY2410" s="37">
        <f t="shared" si="1668"/>
        <v>1532.1915534378145</v>
      </c>
      <c r="AZ2410" s="37">
        <f t="shared" si="1669"/>
        <v>27.63592310558348</v>
      </c>
      <c r="BA2410" s="37">
        <f t="shared" si="1670"/>
        <v>11.435905410988143</v>
      </c>
      <c r="BC2410">
        <v>120</v>
      </c>
      <c r="BD2410" s="37">
        <f>IF(Voorblad!$E$10=Rekenblad!BC2410,Rekenblad!AV2410,0)</f>
        <v>0</v>
      </c>
      <c r="BE2410" s="37">
        <f>IF(Voorblad!$E$10=Rekenblad!BC2410,Rekenblad!AW2410,0)</f>
        <v>0</v>
      </c>
      <c r="BF2410" s="37">
        <f>IF(Voorblad!$E$10=Rekenblad!BC2410,Rekenblad!AX2410,0)</f>
        <v>0</v>
      </c>
      <c r="BG2410" s="62">
        <f>IF(Voorblad!$E$10=Rekenblad!BC2410,Rekenblad!AY2410,0)</f>
        <v>0</v>
      </c>
      <c r="BH2410" s="37">
        <f>IF(Voorblad!$E$10=Rekenblad!BC2410,Rekenblad!AZ2410,0)</f>
        <v>0</v>
      </c>
      <c r="BI2410" s="37">
        <f>IF(Voorblad!$E$10=Rekenblad!BC2410,Rekenblad!BA2410,0)</f>
        <v>0</v>
      </c>
      <c r="BK2410">
        <v>120</v>
      </c>
      <c r="BL2410" s="37">
        <f>IF(Voorblad!$E$14=Rekenblad!$BL$2298,Rekenblad!BD2410,0)</f>
        <v>0</v>
      </c>
      <c r="BM2410" s="37">
        <f>IF(Voorblad!$E$14=Rekenblad!$BL$2298,Rekenblad!BE2410,0)</f>
        <v>0</v>
      </c>
      <c r="BN2410" s="37">
        <f>IF(Voorblad!$E$14=Rekenblad!$BL$2298,Rekenblad!BF2410,0)</f>
        <v>0</v>
      </c>
      <c r="BO2410" s="37">
        <f>IF(Voorblad!$E$14=Rekenblad!$BL$2298,Rekenblad!BG2410,0)</f>
        <v>0</v>
      </c>
      <c r="BP2410" s="37">
        <f>IF(Voorblad!$E$14=Rekenblad!$BL$2298,Rekenblad!BH2410,0)</f>
        <v>0</v>
      </c>
      <c r="BQ2410" s="37">
        <f>IF(Voorblad!$E$14=Rekenblad!$BL$2298,Rekenblad!BI2410,0)</f>
        <v>0</v>
      </c>
    </row>
    <row r="2411" spans="2:69" x14ac:dyDescent="0.25">
      <c r="B2411">
        <f>'Data TREND'!$CO$258</f>
        <v>121</v>
      </c>
      <c r="C2411" s="37">
        <f>'Data TREND'!CQ402</f>
        <v>732.44069996580379</v>
      </c>
      <c r="D2411" s="37">
        <f>'Data TREND'!CR402</f>
        <v>276.35908437626148</v>
      </c>
      <c r="E2411" s="37">
        <f>'Data TREND'!CS402</f>
        <v>535.09825723726169</v>
      </c>
      <c r="F2411" s="37">
        <f>'Data TREND'!CT402</f>
        <v>1544.0409385839698</v>
      </c>
      <c r="G2411" s="37">
        <f>'Data TREND'!CU402</f>
        <v>27.467307863043811</v>
      </c>
      <c r="H2411" s="37">
        <f>'Data TREND'!CV402</f>
        <v>11.370669389828731</v>
      </c>
      <c r="J2411" s="37">
        <f t="shared" si="1647"/>
        <v>732.44069996580379</v>
      </c>
      <c r="K2411" s="37">
        <f t="shared" si="1648"/>
        <v>276.35908437626148</v>
      </c>
      <c r="L2411" s="37">
        <f t="shared" si="1649"/>
        <v>535.09825723726169</v>
      </c>
      <c r="M2411" s="37">
        <f t="shared" si="1650"/>
        <v>1544.0409385839698</v>
      </c>
      <c r="N2411" s="37">
        <f t="shared" si="1651"/>
        <v>27.467307863043811</v>
      </c>
      <c r="O2411" s="37">
        <f t="shared" si="1652"/>
        <v>11.370669389828731</v>
      </c>
      <c r="Q2411">
        <f>'Data TREND'!$CO$258</f>
        <v>121</v>
      </c>
      <c r="R2411" s="37">
        <f>'Data TREND'!CX402</f>
        <v>865.42642290259823</v>
      </c>
      <c r="S2411" s="37">
        <f>'Data TREND'!CY402</f>
        <v>340.42511454983583</v>
      </c>
      <c r="T2411" s="37">
        <f>'Data TREND'!CZ402</f>
        <v>535.25771654443838</v>
      </c>
      <c r="U2411" s="37">
        <f>'Data TREND'!DA402</f>
        <v>1741.0272399539849</v>
      </c>
      <c r="V2411" s="37">
        <f>'Data TREND'!DB402</f>
        <v>28.685590459729472</v>
      </c>
      <c r="W2411" s="37">
        <f>'Data TREND'!DC402</f>
        <v>11.559300654225092</v>
      </c>
      <c r="Y2411" s="37">
        <f t="shared" si="1653"/>
        <v>0</v>
      </c>
      <c r="Z2411" s="37">
        <f t="shared" si="1654"/>
        <v>0</v>
      </c>
      <c r="AA2411" s="37">
        <f t="shared" si="1655"/>
        <v>0</v>
      </c>
      <c r="AB2411" s="37">
        <f t="shared" si="1656"/>
        <v>0</v>
      </c>
      <c r="AC2411" s="37">
        <f t="shared" si="1657"/>
        <v>0</v>
      </c>
      <c r="AD2411" s="37">
        <f t="shared" si="1658"/>
        <v>0</v>
      </c>
      <c r="AF2411">
        <f>'Data TREND'!$CO$258</f>
        <v>121</v>
      </c>
      <c r="AG2411" s="37">
        <f>'Data TREND'!DE402</f>
        <v>994.43218161192226</v>
      </c>
      <c r="AH2411" s="37">
        <f>'Data TREND'!DF402</f>
        <v>348.19196120021729</v>
      </c>
      <c r="AI2411" s="37">
        <f>'Data TREND'!DG402</f>
        <v>533.78904450583832</v>
      </c>
      <c r="AJ2411" s="37">
        <f>'Data TREND'!DH402</f>
        <v>1876.3598804058465</v>
      </c>
      <c r="AK2411" s="37">
        <f>'Data TREND'!DI402</f>
        <v>26.981607861280629</v>
      </c>
      <c r="AL2411" s="37">
        <f>'Data TREND'!DJ402</f>
        <v>10.692126833524025</v>
      </c>
      <c r="AN2411" s="37">
        <f t="shared" si="1659"/>
        <v>0</v>
      </c>
      <c r="AO2411" s="37">
        <f t="shared" si="1660"/>
        <v>0</v>
      </c>
      <c r="AP2411" s="37">
        <f t="shared" si="1661"/>
        <v>0</v>
      </c>
      <c r="AQ2411" s="37">
        <f t="shared" si="1662"/>
        <v>0</v>
      </c>
      <c r="AR2411" s="37">
        <f t="shared" si="1663"/>
        <v>0</v>
      </c>
      <c r="AS2411" s="37">
        <f t="shared" si="1664"/>
        <v>0</v>
      </c>
      <c r="AU2411">
        <v>121</v>
      </c>
      <c r="AV2411" s="37">
        <f t="shared" si="1665"/>
        <v>732.44069996580379</v>
      </c>
      <c r="AW2411" s="37">
        <f t="shared" si="1666"/>
        <v>276.35908437626148</v>
      </c>
      <c r="AX2411" s="37">
        <f t="shared" si="1667"/>
        <v>535.09825723726169</v>
      </c>
      <c r="AY2411" s="37">
        <f t="shared" si="1668"/>
        <v>1544.0409385839698</v>
      </c>
      <c r="AZ2411" s="37">
        <f t="shared" si="1669"/>
        <v>27.467307863043811</v>
      </c>
      <c r="BA2411" s="37">
        <f t="shared" si="1670"/>
        <v>11.370669389828731</v>
      </c>
      <c r="BC2411">
        <v>121</v>
      </c>
      <c r="BD2411" s="37">
        <f>IF(Voorblad!$E$10=Rekenblad!BC2411,Rekenblad!AV2411,0)</f>
        <v>0</v>
      </c>
      <c r="BE2411" s="37">
        <f>IF(Voorblad!$E$10=Rekenblad!BC2411,Rekenblad!AW2411,0)</f>
        <v>0</v>
      </c>
      <c r="BF2411" s="37">
        <f>IF(Voorblad!$E$10=Rekenblad!BC2411,Rekenblad!AX2411,0)</f>
        <v>0</v>
      </c>
      <c r="BG2411" s="62">
        <f>IF(Voorblad!$E$10=Rekenblad!BC2411,Rekenblad!AY2411,0)</f>
        <v>0</v>
      </c>
      <c r="BH2411" s="37">
        <f>IF(Voorblad!$E$10=Rekenblad!BC2411,Rekenblad!AZ2411,0)</f>
        <v>0</v>
      </c>
      <c r="BI2411" s="37">
        <f>IF(Voorblad!$E$10=Rekenblad!BC2411,Rekenblad!BA2411,0)</f>
        <v>0</v>
      </c>
      <c r="BK2411">
        <v>121</v>
      </c>
      <c r="BL2411" s="37">
        <f>IF(Voorblad!$E$14=Rekenblad!$BL$2298,Rekenblad!BD2411,0)</f>
        <v>0</v>
      </c>
      <c r="BM2411" s="37">
        <f>IF(Voorblad!$E$14=Rekenblad!$BL$2298,Rekenblad!BE2411,0)</f>
        <v>0</v>
      </c>
      <c r="BN2411" s="37">
        <f>IF(Voorblad!$E$14=Rekenblad!$BL$2298,Rekenblad!BF2411,0)</f>
        <v>0</v>
      </c>
      <c r="BO2411" s="37">
        <f>IF(Voorblad!$E$14=Rekenblad!$BL$2298,Rekenblad!BG2411,0)</f>
        <v>0</v>
      </c>
      <c r="BP2411" s="37">
        <f>IF(Voorblad!$E$14=Rekenblad!$BL$2298,Rekenblad!BH2411,0)</f>
        <v>0</v>
      </c>
      <c r="BQ2411" s="37">
        <f>IF(Voorblad!$E$14=Rekenblad!$BL$2298,Rekenblad!BI2411,0)</f>
        <v>0</v>
      </c>
    </row>
    <row r="2412" spans="2:69" x14ac:dyDescent="0.25">
      <c r="B2412">
        <f>'Data TREND'!$CO$259</f>
        <v>122</v>
      </c>
      <c r="C2412" s="37">
        <f>'Data TREND'!CQ403</f>
        <v>737.80551465416829</v>
      </c>
      <c r="D2412" s="37">
        <f>'Data TREND'!CR403</f>
        <v>278.42919030208054</v>
      </c>
      <c r="E2412" s="37">
        <f>'Data TREND'!CS403</f>
        <v>539.51150680826572</v>
      </c>
      <c r="F2412" s="37">
        <f>'Data TREND'!CT403</f>
        <v>1555.8903237301251</v>
      </c>
      <c r="G2412" s="37">
        <f>'Data TREND'!CU403</f>
        <v>27.298692620504141</v>
      </c>
      <c r="H2412" s="37">
        <f>'Data TREND'!CV403</f>
        <v>11.305433368669316</v>
      </c>
      <c r="J2412" s="37">
        <f t="shared" si="1647"/>
        <v>737.80551465416829</v>
      </c>
      <c r="K2412" s="37">
        <f t="shared" si="1648"/>
        <v>278.42919030208054</v>
      </c>
      <c r="L2412" s="37">
        <f t="shared" si="1649"/>
        <v>539.51150680826572</v>
      </c>
      <c r="M2412" s="37">
        <f t="shared" si="1650"/>
        <v>1555.8903237301251</v>
      </c>
      <c r="N2412" s="37">
        <f t="shared" si="1651"/>
        <v>27.298692620504141</v>
      </c>
      <c r="O2412" s="37">
        <f t="shared" si="1652"/>
        <v>11.305433368669316</v>
      </c>
      <c r="Q2412">
        <f>'Data TREND'!$CO$259</f>
        <v>122</v>
      </c>
      <c r="R2412" s="37">
        <f>'Data TREND'!CX403</f>
        <v>871.68540567036257</v>
      </c>
      <c r="S2412" s="37">
        <f>'Data TREND'!CY403</f>
        <v>342.89115345393805</v>
      </c>
      <c r="T2412" s="37">
        <f>'Data TREND'!CZ403</f>
        <v>539.68139321414401</v>
      </c>
      <c r="U2412" s="37">
        <f>'Data TREND'!DA403</f>
        <v>1754.1729284682228</v>
      </c>
      <c r="V2412" s="37">
        <f>'Data TREND'!DB403</f>
        <v>28.430217253150168</v>
      </c>
      <c r="W2412" s="37">
        <f>'Data TREND'!DC403</f>
        <v>11.452935928669286</v>
      </c>
      <c r="Y2412" s="37">
        <f t="shared" si="1653"/>
        <v>0</v>
      </c>
      <c r="Z2412" s="37">
        <f t="shared" si="1654"/>
        <v>0</v>
      </c>
      <c r="AA2412" s="37">
        <f t="shared" si="1655"/>
        <v>0</v>
      </c>
      <c r="AB2412" s="37">
        <f t="shared" si="1656"/>
        <v>0</v>
      </c>
      <c r="AC2412" s="37">
        <f t="shared" si="1657"/>
        <v>0</v>
      </c>
      <c r="AD2412" s="37">
        <f t="shared" si="1658"/>
        <v>0</v>
      </c>
      <c r="AF2412">
        <f>'Data TREND'!$CO$259</f>
        <v>122</v>
      </c>
      <c r="AG2412" s="37">
        <f>'Data TREND'!DE403</f>
        <v>1001.527130538075</v>
      </c>
      <c r="AH2412" s="37">
        <f>'Data TREND'!DF403</f>
        <v>350.69913621593355</v>
      </c>
      <c r="AI2412" s="37">
        <f>'Data TREND'!DG403</f>
        <v>538.16915980508406</v>
      </c>
      <c r="AJ2412" s="37">
        <f>'Data TREND'!DH403</f>
        <v>1890.3387468535143</v>
      </c>
      <c r="AK2412" s="37">
        <f>'Data TREND'!DI403</f>
        <v>26.614562494957248</v>
      </c>
      <c r="AL2412" s="37">
        <f>'Data TREND'!DJ403</f>
        <v>10.536372493204844</v>
      </c>
      <c r="AN2412" s="37">
        <f t="shared" si="1659"/>
        <v>0</v>
      </c>
      <c r="AO2412" s="37">
        <f t="shared" si="1660"/>
        <v>0</v>
      </c>
      <c r="AP2412" s="37">
        <f t="shared" si="1661"/>
        <v>0</v>
      </c>
      <c r="AQ2412" s="37">
        <f t="shared" si="1662"/>
        <v>0</v>
      </c>
      <c r="AR2412" s="37">
        <f t="shared" si="1663"/>
        <v>0</v>
      </c>
      <c r="AS2412" s="37">
        <f t="shared" si="1664"/>
        <v>0</v>
      </c>
      <c r="AU2412">
        <v>122</v>
      </c>
      <c r="AV2412" s="37">
        <f t="shared" si="1665"/>
        <v>737.80551465416829</v>
      </c>
      <c r="AW2412" s="37">
        <f t="shared" si="1666"/>
        <v>278.42919030208054</v>
      </c>
      <c r="AX2412" s="37">
        <f t="shared" si="1667"/>
        <v>539.51150680826572</v>
      </c>
      <c r="AY2412" s="37">
        <f t="shared" si="1668"/>
        <v>1555.8903237301251</v>
      </c>
      <c r="AZ2412" s="37">
        <f t="shared" si="1669"/>
        <v>27.298692620504141</v>
      </c>
      <c r="BA2412" s="37">
        <f t="shared" si="1670"/>
        <v>11.305433368669316</v>
      </c>
      <c r="BC2412">
        <v>122</v>
      </c>
      <c r="BD2412" s="37">
        <f>IF(Voorblad!$E$10=Rekenblad!BC2412,Rekenblad!AV2412,0)</f>
        <v>0</v>
      </c>
      <c r="BE2412" s="37">
        <f>IF(Voorblad!$E$10=Rekenblad!BC2412,Rekenblad!AW2412,0)</f>
        <v>0</v>
      </c>
      <c r="BF2412" s="37">
        <f>IF(Voorblad!$E$10=Rekenblad!BC2412,Rekenblad!AX2412,0)</f>
        <v>0</v>
      </c>
      <c r="BG2412" s="62">
        <f>IF(Voorblad!$E$10=Rekenblad!BC2412,Rekenblad!AY2412,0)</f>
        <v>0</v>
      </c>
      <c r="BH2412" s="37">
        <f>IF(Voorblad!$E$10=Rekenblad!BC2412,Rekenblad!AZ2412,0)</f>
        <v>0</v>
      </c>
      <c r="BI2412" s="37">
        <f>IF(Voorblad!$E$10=Rekenblad!BC2412,Rekenblad!BA2412,0)</f>
        <v>0</v>
      </c>
      <c r="BK2412">
        <v>122</v>
      </c>
      <c r="BL2412" s="37">
        <f>IF(Voorblad!$E$14=Rekenblad!$BL$2298,Rekenblad!BD2412,0)</f>
        <v>0</v>
      </c>
      <c r="BM2412" s="37">
        <f>IF(Voorblad!$E$14=Rekenblad!$BL$2298,Rekenblad!BE2412,0)</f>
        <v>0</v>
      </c>
      <c r="BN2412" s="37">
        <f>IF(Voorblad!$E$14=Rekenblad!$BL$2298,Rekenblad!BF2412,0)</f>
        <v>0</v>
      </c>
      <c r="BO2412" s="37">
        <f>IF(Voorblad!$E$14=Rekenblad!$BL$2298,Rekenblad!BG2412,0)</f>
        <v>0</v>
      </c>
      <c r="BP2412" s="37">
        <f>IF(Voorblad!$E$14=Rekenblad!$BL$2298,Rekenblad!BH2412,0)</f>
        <v>0</v>
      </c>
      <c r="BQ2412" s="37">
        <f>IF(Voorblad!$E$14=Rekenblad!$BL$2298,Rekenblad!BI2412,0)</f>
        <v>0</v>
      </c>
    </row>
    <row r="2413" spans="2:69" x14ac:dyDescent="0.25">
      <c r="B2413">
        <f>'Data TREND'!$CO$260</f>
        <v>123</v>
      </c>
      <c r="C2413" s="37">
        <f>'Data TREND'!CQ404</f>
        <v>743.17032934253291</v>
      </c>
      <c r="D2413" s="37">
        <f>'Data TREND'!CR404</f>
        <v>280.49929622789955</v>
      </c>
      <c r="E2413" s="37">
        <f>'Data TREND'!CS404</f>
        <v>543.92475637926975</v>
      </c>
      <c r="F2413" s="37">
        <f>'Data TREND'!CT404</f>
        <v>1567.7397088762809</v>
      </c>
      <c r="G2413" s="37">
        <f>'Data TREND'!CU404</f>
        <v>27.130077377964472</v>
      </c>
      <c r="H2413" s="37">
        <f>'Data TREND'!CV404</f>
        <v>11.240197347509904</v>
      </c>
      <c r="J2413" s="37">
        <f t="shared" si="1647"/>
        <v>743.17032934253291</v>
      </c>
      <c r="K2413" s="37">
        <f t="shared" si="1648"/>
        <v>280.49929622789955</v>
      </c>
      <c r="L2413" s="37">
        <f t="shared" si="1649"/>
        <v>543.92475637926975</v>
      </c>
      <c r="M2413" s="37">
        <f t="shared" si="1650"/>
        <v>1567.7397088762809</v>
      </c>
      <c r="N2413" s="37">
        <f t="shared" si="1651"/>
        <v>27.130077377964472</v>
      </c>
      <c r="O2413" s="37">
        <f t="shared" si="1652"/>
        <v>11.240197347509904</v>
      </c>
      <c r="Q2413">
        <f>'Data TREND'!$CO$260</f>
        <v>123</v>
      </c>
      <c r="R2413" s="37">
        <f>'Data TREND'!CX404</f>
        <v>877.94438843812691</v>
      </c>
      <c r="S2413" s="37">
        <f>'Data TREND'!CY404</f>
        <v>345.35719235804027</v>
      </c>
      <c r="T2413" s="37">
        <f>'Data TREND'!CZ404</f>
        <v>544.10506988384975</v>
      </c>
      <c r="U2413" s="37">
        <f>'Data TREND'!DA404</f>
        <v>1767.3186169824612</v>
      </c>
      <c r="V2413" s="37">
        <f>'Data TREND'!DB404</f>
        <v>28.174844046570861</v>
      </c>
      <c r="W2413" s="37">
        <f>'Data TREND'!DC404</f>
        <v>11.346571203113479</v>
      </c>
      <c r="Y2413" s="37">
        <f t="shared" si="1653"/>
        <v>0</v>
      </c>
      <c r="Z2413" s="37">
        <f t="shared" si="1654"/>
        <v>0</v>
      </c>
      <c r="AA2413" s="37">
        <f t="shared" si="1655"/>
        <v>0</v>
      </c>
      <c r="AB2413" s="37">
        <f t="shared" si="1656"/>
        <v>0</v>
      </c>
      <c r="AC2413" s="37">
        <f t="shared" si="1657"/>
        <v>0</v>
      </c>
      <c r="AD2413" s="37">
        <f t="shared" si="1658"/>
        <v>0</v>
      </c>
      <c r="AF2413">
        <f>'Data TREND'!$CO$260</f>
        <v>123</v>
      </c>
      <c r="AG2413" s="37">
        <f>'Data TREND'!DE404</f>
        <v>1008.6220794642279</v>
      </c>
      <c r="AH2413" s="37">
        <f>'Data TREND'!DF404</f>
        <v>353.20631123164981</v>
      </c>
      <c r="AI2413" s="37">
        <f>'Data TREND'!DG404</f>
        <v>542.54927510433004</v>
      </c>
      <c r="AJ2413" s="37">
        <f>'Data TREND'!DH404</f>
        <v>1904.3176133011825</v>
      </c>
      <c r="AK2413" s="37">
        <f>'Data TREND'!DI404</f>
        <v>26.247517128633874</v>
      </c>
      <c r="AL2413" s="37">
        <f>'Data TREND'!DJ404</f>
        <v>10.380618152885663</v>
      </c>
      <c r="AN2413" s="37">
        <f t="shared" si="1659"/>
        <v>0</v>
      </c>
      <c r="AO2413" s="37">
        <f t="shared" si="1660"/>
        <v>0</v>
      </c>
      <c r="AP2413" s="37">
        <f t="shared" si="1661"/>
        <v>0</v>
      </c>
      <c r="AQ2413" s="37">
        <f t="shared" si="1662"/>
        <v>0</v>
      </c>
      <c r="AR2413" s="37">
        <f t="shared" si="1663"/>
        <v>0</v>
      </c>
      <c r="AS2413" s="37">
        <f t="shared" si="1664"/>
        <v>0</v>
      </c>
      <c r="AU2413">
        <v>123</v>
      </c>
      <c r="AV2413" s="37">
        <f t="shared" si="1665"/>
        <v>743.17032934253291</v>
      </c>
      <c r="AW2413" s="37">
        <f t="shared" si="1666"/>
        <v>280.49929622789955</v>
      </c>
      <c r="AX2413" s="37">
        <f t="shared" si="1667"/>
        <v>543.92475637926975</v>
      </c>
      <c r="AY2413" s="37">
        <f t="shared" si="1668"/>
        <v>1567.7397088762809</v>
      </c>
      <c r="AZ2413" s="37">
        <f t="shared" si="1669"/>
        <v>27.130077377964472</v>
      </c>
      <c r="BA2413" s="37">
        <f t="shared" si="1670"/>
        <v>11.240197347509904</v>
      </c>
      <c r="BC2413">
        <v>123</v>
      </c>
      <c r="BD2413" s="37">
        <f>IF(Voorblad!$E$10=Rekenblad!BC2413,Rekenblad!AV2413,0)</f>
        <v>0</v>
      </c>
      <c r="BE2413" s="37">
        <f>IF(Voorblad!$E$10=Rekenblad!BC2413,Rekenblad!AW2413,0)</f>
        <v>0</v>
      </c>
      <c r="BF2413" s="37">
        <f>IF(Voorblad!$E$10=Rekenblad!BC2413,Rekenblad!AX2413,0)</f>
        <v>0</v>
      </c>
      <c r="BG2413" s="62">
        <f>IF(Voorblad!$E$10=Rekenblad!BC2413,Rekenblad!AY2413,0)</f>
        <v>0</v>
      </c>
      <c r="BH2413" s="37">
        <f>IF(Voorblad!$E$10=Rekenblad!BC2413,Rekenblad!AZ2413,0)</f>
        <v>0</v>
      </c>
      <c r="BI2413" s="37">
        <f>IF(Voorblad!$E$10=Rekenblad!BC2413,Rekenblad!BA2413,0)</f>
        <v>0</v>
      </c>
      <c r="BK2413">
        <v>123</v>
      </c>
      <c r="BL2413" s="37">
        <f>IF(Voorblad!$E$14=Rekenblad!$BL$2298,Rekenblad!BD2413,0)</f>
        <v>0</v>
      </c>
      <c r="BM2413" s="37">
        <f>IF(Voorblad!$E$14=Rekenblad!$BL$2298,Rekenblad!BE2413,0)</f>
        <v>0</v>
      </c>
      <c r="BN2413" s="37">
        <f>IF(Voorblad!$E$14=Rekenblad!$BL$2298,Rekenblad!BF2413,0)</f>
        <v>0</v>
      </c>
      <c r="BO2413" s="37">
        <f>IF(Voorblad!$E$14=Rekenblad!$BL$2298,Rekenblad!BG2413,0)</f>
        <v>0</v>
      </c>
      <c r="BP2413" s="37">
        <f>IF(Voorblad!$E$14=Rekenblad!$BL$2298,Rekenblad!BH2413,0)</f>
        <v>0</v>
      </c>
      <c r="BQ2413" s="37">
        <f>IF(Voorblad!$E$14=Rekenblad!$BL$2298,Rekenblad!BI2413,0)</f>
        <v>0</v>
      </c>
    </row>
    <row r="2414" spans="2:69" x14ac:dyDescent="0.25">
      <c r="B2414">
        <f>'Data TREND'!$CO$261</f>
        <v>124</v>
      </c>
      <c r="C2414" s="37">
        <f>'Data TREND'!CQ405</f>
        <v>748.53514403089741</v>
      </c>
      <c r="D2414" s="37">
        <f>'Data TREND'!CR405</f>
        <v>282.56940215371867</v>
      </c>
      <c r="E2414" s="37">
        <f>'Data TREND'!CS405</f>
        <v>548.33800595027367</v>
      </c>
      <c r="F2414" s="37">
        <f>'Data TREND'!CT405</f>
        <v>1579.5890940224363</v>
      </c>
      <c r="G2414" s="37">
        <f>'Data TREND'!CU405</f>
        <v>26.961462135424807</v>
      </c>
      <c r="H2414" s="37">
        <f>'Data TREND'!CV405</f>
        <v>11.174961326350491</v>
      </c>
      <c r="J2414" s="37">
        <f t="shared" si="1647"/>
        <v>748.53514403089741</v>
      </c>
      <c r="K2414" s="37">
        <f t="shared" si="1648"/>
        <v>282.56940215371867</v>
      </c>
      <c r="L2414" s="37">
        <f t="shared" si="1649"/>
        <v>548.33800595027367</v>
      </c>
      <c r="M2414" s="37">
        <f t="shared" si="1650"/>
        <v>1579.5890940224363</v>
      </c>
      <c r="N2414" s="37">
        <f t="shared" si="1651"/>
        <v>26.961462135424807</v>
      </c>
      <c r="O2414" s="37">
        <f t="shared" si="1652"/>
        <v>11.174961326350491</v>
      </c>
      <c r="Q2414">
        <f>'Data TREND'!$CO$261</f>
        <v>124</v>
      </c>
      <c r="R2414" s="37">
        <f>'Data TREND'!CX405</f>
        <v>884.20337120589124</v>
      </c>
      <c r="S2414" s="37">
        <f>'Data TREND'!CY405</f>
        <v>347.82323126214249</v>
      </c>
      <c r="T2414" s="37">
        <f>'Data TREND'!CZ405</f>
        <v>548.52874655355538</v>
      </c>
      <c r="U2414" s="37">
        <f>'Data TREND'!DA405</f>
        <v>1780.4643054966996</v>
      </c>
      <c r="V2414" s="37">
        <f>'Data TREND'!DB405</f>
        <v>27.919470839991554</v>
      </c>
      <c r="W2414" s="37">
        <f>'Data TREND'!DC405</f>
        <v>11.240206477557672</v>
      </c>
      <c r="Y2414" s="37">
        <f t="shared" si="1653"/>
        <v>0</v>
      </c>
      <c r="Z2414" s="37">
        <f t="shared" si="1654"/>
        <v>0</v>
      </c>
      <c r="AA2414" s="37">
        <f t="shared" si="1655"/>
        <v>0</v>
      </c>
      <c r="AB2414" s="37">
        <f t="shared" si="1656"/>
        <v>0</v>
      </c>
      <c r="AC2414" s="37">
        <f t="shared" si="1657"/>
        <v>0</v>
      </c>
      <c r="AD2414" s="37">
        <f t="shared" si="1658"/>
        <v>0</v>
      </c>
      <c r="AF2414">
        <f>'Data TREND'!$CO$261</f>
        <v>124</v>
      </c>
      <c r="AG2414" s="37">
        <f>'Data TREND'!DE405</f>
        <v>1015.7170283903808</v>
      </c>
      <c r="AH2414" s="37">
        <f>'Data TREND'!DF405</f>
        <v>355.71348624736606</v>
      </c>
      <c r="AI2414" s="37">
        <f>'Data TREND'!DG405</f>
        <v>546.92939040357578</v>
      </c>
      <c r="AJ2414" s="37">
        <f>'Data TREND'!DH405</f>
        <v>1918.2964797488503</v>
      </c>
      <c r="AK2414" s="37">
        <f>'Data TREND'!DI405</f>
        <v>25.880471762310499</v>
      </c>
      <c r="AL2414" s="37">
        <f>'Data TREND'!DJ405</f>
        <v>10.224863812566483</v>
      </c>
      <c r="AN2414" s="37">
        <f t="shared" si="1659"/>
        <v>0</v>
      </c>
      <c r="AO2414" s="37">
        <f t="shared" si="1660"/>
        <v>0</v>
      </c>
      <c r="AP2414" s="37">
        <f t="shared" si="1661"/>
        <v>0</v>
      </c>
      <c r="AQ2414" s="37">
        <f t="shared" si="1662"/>
        <v>0</v>
      </c>
      <c r="AR2414" s="37">
        <f t="shared" si="1663"/>
        <v>0</v>
      </c>
      <c r="AS2414" s="37">
        <f t="shared" si="1664"/>
        <v>0</v>
      </c>
      <c r="AU2414">
        <v>124</v>
      </c>
      <c r="AV2414" s="37">
        <f t="shared" si="1665"/>
        <v>748.53514403089741</v>
      </c>
      <c r="AW2414" s="37">
        <f t="shared" si="1666"/>
        <v>282.56940215371867</v>
      </c>
      <c r="AX2414" s="37">
        <f t="shared" si="1667"/>
        <v>548.33800595027367</v>
      </c>
      <c r="AY2414" s="37">
        <f t="shared" si="1668"/>
        <v>1579.5890940224363</v>
      </c>
      <c r="AZ2414" s="37">
        <f t="shared" si="1669"/>
        <v>26.961462135424807</v>
      </c>
      <c r="BA2414" s="37">
        <f t="shared" si="1670"/>
        <v>11.174961326350491</v>
      </c>
      <c r="BC2414">
        <v>124</v>
      </c>
      <c r="BD2414" s="37">
        <f>IF(Voorblad!$E$10=Rekenblad!BC2414,Rekenblad!AV2414,0)</f>
        <v>0</v>
      </c>
      <c r="BE2414" s="37">
        <f>IF(Voorblad!$E$10=Rekenblad!BC2414,Rekenblad!AW2414,0)</f>
        <v>0</v>
      </c>
      <c r="BF2414" s="37">
        <f>IF(Voorblad!$E$10=Rekenblad!BC2414,Rekenblad!AX2414,0)</f>
        <v>0</v>
      </c>
      <c r="BG2414" s="62">
        <f>IF(Voorblad!$E$10=Rekenblad!BC2414,Rekenblad!AY2414,0)</f>
        <v>0</v>
      </c>
      <c r="BH2414" s="37">
        <f>IF(Voorblad!$E$10=Rekenblad!BC2414,Rekenblad!AZ2414,0)</f>
        <v>0</v>
      </c>
      <c r="BI2414" s="37">
        <f>IF(Voorblad!$E$10=Rekenblad!BC2414,Rekenblad!BA2414,0)</f>
        <v>0</v>
      </c>
      <c r="BK2414">
        <v>124</v>
      </c>
      <c r="BL2414" s="37">
        <f>IF(Voorblad!$E$14=Rekenblad!$BL$2298,Rekenblad!BD2414,0)</f>
        <v>0</v>
      </c>
      <c r="BM2414" s="37">
        <f>IF(Voorblad!$E$14=Rekenblad!$BL$2298,Rekenblad!BE2414,0)</f>
        <v>0</v>
      </c>
      <c r="BN2414" s="37">
        <f>IF(Voorblad!$E$14=Rekenblad!$BL$2298,Rekenblad!BF2414,0)</f>
        <v>0</v>
      </c>
      <c r="BO2414" s="37">
        <f>IF(Voorblad!$E$14=Rekenblad!$BL$2298,Rekenblad!BG2414,0)</f>
        <v>0</v>
      </c>
      <c r="BP2414" s="37">
        <f>IF(Voorblad!$E$14=Rekenblad!$BL$2298,Rekenblad!BH2414,0)</f>
        <v>0</v>
      </c>
      <c r="BQ2414" s="37">
        <f>IF(Voorblad!$E$14=Rekenblad!$BL$2298,Rekenblad!BI2414,0)</f>
        <v>0</v>
      </c>
    </row>
    <row r="2415" spans="2:69" x14ac:dyDescent="0.25">
      <c r="B2415">
        <f>'Data TREND'!$CO$262</f>
        <v>125</v>
      </c>
      <c r="C2415" s="37">
        <f>'Data TREND'!CQ406</f>
        <v>753.89995871926203</v>
      </c>
      <c r="D2415" s="37">
        <f>'Data TREND'!CR406</f>
        <v>284.63950807953768</v>
      </c>
      <c r="E2415" s="37">
        <f>'Data TREND'!CS406</f>
        <v>552.7512555212777</v>
      </c>
      <c r="F2415" s="37">
        <f>'Data TREND'!CT406</f>
        <v>1591.4384791685916</v>
      </c>
      <c r="G2415" s="37">
        <f>'Data TREND'!CU406</f>
        <v>26.792846892885137</v>
      </c>
      <c r="H2415" s="37">
        <f>'Data TREND'!CV406</f>
        <v>11.109725305191077</v>
      </c>
      <c r="J2415" s="37">
        <f t="shared" si="1647"/>
        <v>753.89995871926203</v>
      </c>
      <c r="K2415" s="37">
        <f t="shared" si="1648"/>
        <v>284.63950807953768</v>
      </c>
      <c r="L2415" s="37">
        <f t="shared" si="1649"/>
        <v>552.7512555212777</v>
      </c>
      <c r="M2415" s="37">
        <f t="shared" si="1650"/>
        <v>1591.4384791685916</v>
      </c>
      <c r="N2415" s="37">
        <f t="shared" si="1651"/>
        <v>26.792846892885137</v>
      </c>
      <c r="O2415" s="37">
        <f t="shared" si="1652"/>
        <v>11.109725305191077</v>
      </c>
      <c r="Q2415">
        <f>'Data TREND'!$CO$262</f>
        <v>125</v>
      </c>
      <c r="R2415" s="37">
        <f>'Data TREND'!CX406</f>
        <v>890.46235397365535</v>
      </c>
      <c r="S2415" s="37">
        <f>'Data TREND'!CY406</f>
        <v>350.28927016624471</v>
      </c>
      <c r="T2415" s="37">
        <f>'Data TREND'!CZ406</f>
        <v>552.95242322326112</v>
      </c>
      <c r="U2415" s="37">
        <f>'Data TREND'!DA406</f>
        <v>1793.609994010938</v>
      </c>
      <c r="V2415" s="37">
        <f>'Data TREND'!DB406</f>
        <v>27.664097633412251</v>
      </c>
      <c r="W2415" s="37">
        <f>'Data TREND'!DC406</f>
        <v>11.133841752001866</v>
      </c>
      <c r="Y2415" s="37">
        <f t="shared" si="1653"/>
        <v>0</v>
      </c>
      <c r="Z2415" s="37">
        <f t="shared" si="1654"/>
        <v>0</v>
      </c>
      <c r="AA2415" s="37">
        <f t="shared" si="1655"/>
        <v>0</v>
      </c>
      <c r="AB2415" s="37">
        <f t="shared" si="1656"/>
        <v>0</v>
      </c>
      <c r="AC2415" s="37">
        <f t="shared" si="1657"/>
        <v>0</v>
      </c>
      <c r="AD2415" s="37">
        <f t="shared" si="1658"/>
        <v>0</v>
      </c>
      <c r="AF2415">
        <f>'Data TREND'!$CO$262</f>
        <v>125</v>
      </c>
      <c r="AG2415" s="37">
        <f>'Data TREND'!DE406</f>
        <v>1022.8119773165338</v>
      </c>
      <c r="AH2415" s="37">
        <f>'Data TREND'!DF406</f>
        <v>358.22066126308238</v>
      </c>
      <c r="AI2415" s="37">
        <f>'Data TREND'!DG406</f>
        <v>551.30950570282153</v>
      </c>
      <c r="AJ2415" s="37">
        <f>'Data TREND'!DH406</f>
        <v>1932.2753461965185</v>
      </c>
      <c r="AK2415" s="37">
        <f>'Data TREND'!DI406</f>
        <v>25.513426395987118</v>
      </c>
      <c r="AL2415" s="37">
        <f>'Data TREND'!DJ406</f>
        <v>10.069109472247305</v>
      </c>
      <c r="AN2415" s="37">
        <f t="shared" si="1659"/>
        <v>0</v>
      </c>
      <c r="AO2415" s="37">
        <f t="shared" si="1660"/>
        <v>0</v>
      </c>
      <c r="AP2415" s="37">
        <f t="shared" si="1661"/>
        <v>0</v>
      </c>
      <c r="AQ2415" s="37">
        <f t="shared" si="1662"/>
        <v>0</v>
      </c>
      <c r="AR2415" s="37">
        <f t="shared" si="1663"/>
        <v>0</v>
      </c>
      <c r="AS2415" s="37">
        <f t="shared" si="1664"/>
        <v>0</v>
      </c>
      <c r="AU2415">
        <v>125</v>
      </c>
      <c r="AV2415" s="37">
        <f t="shared" si="1665"/>
        <v>753.89995871926203</v>
      </c>
      <c r="AW2415" s="37">
        <f t="shared" si="1666"/>
        <v>284.63950807953768</v>
      </c>
      <c r="AX2415" s="37">
        <f t="shared" si="1667"/>
        <v>552.7512555212777</v>
      </c>
      <c r="AY2415" s="37">
        <f t="shared" si="1668"/>
        <v>1591.4384791685916</v>
      </c>
      <c r="AZ2415" s="37">
        <f t="shared" si="1669"/>
        <v>26.792846892885137</v>
      </c>
      <c r="BA2415" s="37">
        <f t="shared" si="1670"/>
        <v>11.109725305191077</v>
      </c>
      <c r="BC2415">
        <v>125</v>
      </c>
      <c r="BD2415" s="37">
        <f>IF(Voorblad!$E$10=Rekenblad!BC2415,Rekenblad!AV2415,0)</f>
        <v>0</v>
      </c>
      <c r="BE2415" s="37">
        <f>IF(Voorblad!$E$10=Rekenblad!BC2415,Rekenblad!AW2415,0)</f>
        <v>0</v>
      </c>
      <c r="BF2415" s="37">
        <f>IF(Voorblad!$E$10=Rekenblad!BC2415,Rekenblad!AX2415,0)</f>
        <v>0</v>
      </c>
      <c r="BG2415" s="62">
        <f>IF(Voorblad!$E$10=Rekenblad!BC2415,Rekenblad!AY2415,0)</f>
        <v>0</v>
      </c>
      <c r="BH2415" s="37">
        <f>IF(Voorblad!$E$10=Rekenblad!BC2415,Rekenblad!AZ2415,0)</f>
        <v>0</v>
      </c>
      <c r="BI2415" s="37">
        <f>IF(Voorblad!$E$10=Rekenblad!BC2415,Rekenblad!BA2415,0)</f>
        <v>0</v>
      </c>
      <c r="BK2415">
        <v>125</v>
      </c>
      <c r="BL2415" s="37">
        <f>IF(Voorblad!$E$14=Rekenblad!$BL$2298,Rekenblad!BD2415,0)</f>
        <v>0</v>
      </c>
      <c r="BM2415" s="37">
        <f>IF(Voorblad!$E$14=Rekenblad!$BL$2298,Rekenblad!BE2415,0)</f>
        <v>0</v>
      </c>
      <c r="BN2415" s="37">
        <f>IF(Voorblad!$E$14=Rekenblad!$BL$2298,Rekenblad!BF2415,0)</f>
        <v>0</v>
      </c>
      <c r="BO2415" s="37">
        <f>IF(Voorblad!$E$14=Rekenblad!$BL$2298,Rekenblad!BG2415,0)</f>
        <v>0</v>
      </c>
      <c r="BP2415" s="37">
        <f>IF(Voorblad!$E$14=Rekenblad!$BL$2298,Rekenblad!BH2415,0)</f>
        <v>0</v>
      </c>
      <c r="BQ2415" s="37">
        <f>IF(Voorblad!$E$14=Rekenblad!$BL$2298,Rekenblad!BI2415,0)</f>
        <v>0</v>
      </c>
    </row>
    <row r="2416" spans="2:69" x14ac:dyDescent="0.25">
      <c r="B2416">
        <f>'Data TREND'!$CO$263</f>
        <v>126</v>
      </c>
      <c r="C2416" s="37">
        <f>'Data TREND'!CQ407</f>
        <v>759.26477340762654</v>
      </c>
      <c r="D2416" s="37">
        <f>'Data TREND'!CR407</f>
        <v>286.70961400535674</v>
      </c>
      <c r="E2416" s="37">
        <f>'Data TREND'!CS407</f>
        <v>557.16450509228173</v>
      </c>
      <c r="F2416" s="37">
        <f>'Data TREND'!CT407</f>
        <v>1603.2878643147469</v>
      </c>
      <c r="G2416" s="37">
        <f>'Data TREND'!CU407</f>
        <v>26.624231650345468</v>
      </c>
      <c r="H2416" s="37">
        <f>'Data TREND'!CV407</f>
        <v>11.044489284031664</v>
      </c>
      <c r="J2416" s="37">
        <f t="shared" si="1647"/>
        <v>759.26477340762654</v>
      </c>
      <c r="K2416" s="37">
        <f t="shared" si="1648"/>
        <v>286.70961400535674</v>
      </c>
      <c r="L2416" s="37">
        <f t="shared" si="1649"/>
        <v>557.16450509228173</v>
      </c>
      <c r="M2416" s="37">
        <f t="shared" si="1650"/>
        <v>1603.2878643147469</v>
      </c>
      <c r="N2416" s="37">
        <f t="shared" si="1651"/>
        <v>26.624231650345468</v>
      </c>
      <c r="O2416" s="37">
        <f t="shared" si="1652"/>
        <v>11.044489284031664</v>
      </c>
      <c r="Q2416">
        <f>'Data TREND'!$CO$263</f>
        <v>126</v>
      </c>
      <c r="R2416" s="37">
        <f>'Data TREND'!CX407</f>
        <v>896.72133674141969</v>
      </c>
      <c r="S2416" s="37">
        <f>'Data TREND'!CY407</f>
        <v>352.75530907034693</v>
      </c>
      <c r="T2416" s="37">
        <f>'Data TREND'!CZ407</f>
        <v>557.37609989296675</v>
      </c>
      <c r="U2416" s="37">
        <f>'Data TREND'!DA407</f>
        <v>1806.7556825251759</v>
      </c>
      <c r="V2416" s="37">
        <f>'Data TREND'!DB407</f>
        <v>27.408724426832947</v>
      </c>
      <c r="W2416" s="37">
        <f>'Data TREND'!DC407</f>
        <v>11.027477026446059</v>
      </c>
      <c r="Y2416" s="37">
        <f t="shared" si="1653"/>
        <v>0</v>
      </c>
      <c r="Z2416" s="37">
        <f t="shared" si="1654"/>
        <v>0</v>
      </c>
      <c r="AA2416" s="37">
        <f t="shared" si="1655"/>
        <v>0</v>
      </c>
      <c r="AB2416" s="37">
        <f t="shared" si="1656"/>
        <v>0</v>
      </c>
      <c r="AC2416" s="37">
        <f t="shared" si="1657"/>
        <v>0</v>
      </c>
      <c r="AD2416" s="37">
        <f t="shared" si="1658"/>
        <v>0</v>
      </c>
      <c r="AF2416">
        <f>'Data TREND'!$CO$263</f>
        <v>126</v>
      </c>
      <c r="AG2416" s="37">
        <f>'Data TREND'!DE407</f>
        <v>1029.9069262426867</v>
      </c>
      <c r="AH2416" s="37">
        <f>'Data TREND'!DF407</f>
        <v>360.72783627879863</v>
      </c>
      <c r="AI2416" s="37">
        <f>'Data TREND'!DG407</f>
        <v>555.68962100206727</v>
      </c>
      <c r="AJ2416" s="37">
        <f>'Data TREND'!DH407</f>
        <v>1946.2542126441863</v>
      </c>
      <c r="AK2416" s="37">
        <f>'Data TREND'!DI407</f>
        <v>25.146381029663743</v>
      </c>
      <c r="AL2416" s="37">
        <f>'Data TREND'!DJ407</f>
        <v>9.9133551319281246</v>
      </c>
      <c r="AN2416" s="37">
        <f t="shared" si="1659"/>
        <v>0</v>
      </c>
      <c r="AO2416" s="37">
        <f t="shared" si="1660"/>
        <v>0</v>
      </c>
      <c r="AP2416" s="37">
        <f t="shared" si="1661"/>
        <v>0</v>
      </c>
      <c r="AQ2416" s="37">
        <f t="shared" si="1662"/>
        <v>0</v>
      </c>
      <c r="AR2416" s="37">
        <f t="shared" si="1663"/>
        <v>0</v>
      </c>
      <c r="AS2416" s="37">
        <f t="shared" si="1664"/>
        <v>0</v>
      </c>
      <c r="AU2416">
        <v>126</v>
      </c>
      <c r="AV2416" s="37">
        <f t="shared" si="1665"/>
        <v>759.26477340762654</v>
      </c>
      <c r="AW2416" s="37">
        <f t="shared" si="1666"/>
        <v>286.70961400535674</v>
      </c>
      <c r="AX2416" s="37">
        <f t="shared" si="1667"/>
        <v>557.16450509228173</v>
      </c>
      <c r="AY2416" s="37">
        <f t="shared" si="1668"/>
        <v>1603.2878643147469</v>
      </c>
      <c r="AZ2416" s="37">
        <f t="shared" si="1669"/>
        <v>26.624231650345468</v>
      </c>
      <c r="BA2416" s="37">
        <f t="shared" si="1670"/>
        <v>11.044489284031664</v>
      </c>
      <c r="BC2416">
        <v>126</v>
      </c>
      <c r="BD2416" s="37">
        <f>IF(Voorblad!$E$10=Rekenblad!BC2416,Rekenblad!AV2416,0)</f>
        <v>0</v>
      </c>
      <c r="BE2416" s="37">
        <f>IF(Voorblad!$E$10=Rekenblad!BC2416,Rekenblad!AW2416,0)</f>
        <v>0</v>
      </c>
      <c r="BF2416" s="37">
        <f>IF(Voorblad!$E$10=Rekenblad!BC2416,Rekenblad!AX2416,0)</f>
        <v>0</v>
      </c>
      <c r="BG2416" s="62">
        <f>IF(Voorblad!$E$10=Rekenblad!BC2416,Rekenblad!AY2416,0)</f>
        <v>0</v>
      </c>
      <c r="BH2416" s="37">
        <f>IF(Voorblad!$E$10=Rekenblad!BC2416,Rekenblad!AZ2416,0)</f>
        <v>0</v>
      </c>
      <c r="BI2416" s="37">
        <f>IF(Voorblad!$E$10=Rekenblad!BC2416,Rekenblad!BA2416,0)</f>
        <v>0</v>
      </c>
      <c r="BK2416">
        <v>126</v>
      </c>
      <c r="BL2416" s="37">
        <f>IF(Voorblad!$E$14=Rekenblad!$BL$2298,Rekenblad!BD2416,0)</f>
        <v>0</v>
      </c>
      <c r="BM2416" s="37">
        <f>IF(Voorblad!$E$14=Rekenblad!$BL$2298,Rekenblad!BE2416,0)</f>
        <v>0</v>
      </c>
      <c r="BN2416" s="37">
        <f>IF(Voorblad!$E$14=Rekenblad!$BL$2298,Rekenblad!BF2416,0)</f>
        <v>0</v>
      </c>
      <c r="BO2416" s="37">
        <f>IF(Voorblad!$E$14=Rekenblad!$BL$2298,Rekenblad!BG2416,0)</f>
        <v>0</v>
      </c>
      <c r="BP2416" s="37">
        <f>IF(Voorblad!$E$14=Rekenblad!$BL$2298,Rekenblad!BH2416,0)</f>
        <v>0</v>
      </c>
      <c r="BQ2416" s="37">
        <f>IF(Voorblad!$E$14=Rekenblad!$BL$2298,Rekenblad!BI2416,0)</f>
        <v>0</v>
      </c>
    </row>
    <row r="2417" spans="2:69" x14ac:dyDescent="0.25">
      <c r="B2417">
        <f>'Data TREND'!$CO$264</f>
        <v>127</v>
      </c>
      <c r="C2417" s="37">
        <f>'Data TREND'!CQ408</f>
        <v>764.62958809599115</v>
      </c>
      <c r="D2417" s="37">
        <f>'Data TREND'!CR408</f>
        <v>288.7797199311758</v>
      </c>
      <c r="E2417" s="37">
        <f>'Data TREND'!CS408</f>
        <v>561.57775466328565</v>
      </c>
      <c r="F2417" s="37">
        <f>'Data TREND'!CT408</f>
        <v>1615.1372494609027</v>
      </c>
      <c r="G2417" s="37">
        <f>'Data TREND'!CU408</f>
        <v>26.455616407805802</v>
      </c>
      <c r="H2417" s="37">
        <f>'Data TREND'!CV408</f>
        <v>10.97925326287225</v>
      </c>
      <c r="J2417" s="37">
        <f t="shared" si="1647"/>
        <v>764.62958809599115</v>
      </c>
      <c r="K2417" s="37">
        <f t="shared" si="1648"/>
        <v>288.7797199311758</v>
      </c>
      <c r="L2417" s="37">
        <f t="shared" si="1649"/>
        <v>561.57775466328565</v>
      </c>
      <c r="M2417" s="37">
        <f t="shared" si="1650"/>
        <v>1615.1372494609027</v>
      </c>
      <c r="N2417" s="37">
        <f t="shared" si="1651"/>
        <v>26.455616407805802</v>
      </c>
      <c r="O2417" s="37">
        <f t="shared" si="1652"/>
        <v>10.97925326287225</v>
      </c>
      <c r="Q2417">
        <f>'Data TREND'!$CO$264</f>
        <v>127</v>
      </c>
      <c r="R2417" s="37">
        <f>'Data TREND'!CX408</f>
        <v>902.98031950918403</v>
      </c>
      <c r="S2417" s="37">
        <f>'Data TREND'!CY408</f>
        <v>355.22134797444915</v>
      </c>
      <c r="T2417" s="37">
        <f>'Data TREND'!CZ408</f>
        <v>561.79977656267249</v>
      </c>
      <c r="U2417" s="37">
        <f>'Data TREND'!DA408</f>
        <v>1819.9013710394142</v>
      </c>
      <c r="V2417" s="37">
        <f>'Data TREND'!DB408</f>
        <v>27.15335122025364</v>
      </c>
      <c r="W2417" s="37">
        <f>'Data TREND'!DC408</f>
        <v>10.921112300890252</v>
      </c>
      <c r="Y2417" s="37">
        <f t="shared" si="1653"/>
        <v>0</v>
      </c>
      <c r="Z2417" s="37">
        <f t="shared" si="1654"/>
        <v>0</v>
      </c>
      <c r="AA2417" s="37">
        <f t="shared" si="1655"/>
        <v>0</v>
      </c>
      <c r="AB2417" s="37">
        <f t="shared" si="1656"/>
        <v>0</v>
      </c>
      <c r="AC2417" s="37">
        <f t="shared" si="1657"/>
        <v>0</v>
      </c>
      <c r="AD2417" s="37">
        <f t="shared" si="1658"/>
        <v>0</v>
      </c>
      <c r="AF2417">
        <f>'Data TREND'!$CO$264</f>
        <v>127</v>
      </c>
      <c r="AG2417" s="37">
        <f>'Data TREND'!DE408</f>
        <v>1037.0018751688394</v>
      </c>
      <c r="AH2417" s="37">
        <f>'Data TREND'!DF408</f>
        <v>363.23501129451489</v>
      </c>
      <c r="AI2417" s="37">
        <f>'Data TREND'!DG408</f>
        <v>560.06973630131301</v>
      </c>
      <c r="AJ2417" s="37">
        <f>'Data TREND'!DH408</f>
        <v>1960.2330790918545</v>
      </c>
      <c r="AK2417" s="37">
        <f>'Data TREND'!DI408</f>
        <v>24.779335663340362</v>
      </c>
      <c r="AL2417" s="37">
        <f>'Data TREND'!DJ408</f>
        <v>9.7576007916089438</v>
      </c>
      <c r="AN2417" s="37">
        <f t="shared" si="1659"/>
        <v>0</v>
      </c>
      <c r="AO2417" s="37">
        <f t="shared" si="1660"/>
        <v>0</v>
      </c>
      <c r="AP2417" s="37">
        <f t="shared" si="1661"/>
        <v>0</v>
      </c>
      <c r="AQ2417" s="37">
        <f t="shared" si="1662"/>
        <v>0</v>
      </c>
      <c r="AR2417" s="37">
        <f t="shared" si="1663"/>
        <v>0</v>
      </c>
      <c r="AS2417" s="37">
        <f t="shared" si="1664"/>
        <v>0</v>
      </c>
      <c r="AU2417">
        <v>127</v>
      </c>
      <c r="AV2417" s="37">
        <f t="shared" si="1665"/>
        <v>764.62958809599115</v>
      </c>
      <c r="AW2417" s="37">
        <f t="shared" si="1666"/>
        <v>288.7797199311758</v>
      </c>
      <c r="AX2417" s="37">
        <f t="shared" si="1667"/>
        <v>561.57775466328565</v>
      </c>
      <c r="AY2417" s="37">
        <f t="shared" si="1668"/>
        <v>1615.1372494609027</v>
      </c>
      <c r="AZ2417" s="37">
        <f t="shared" si="1669"/>
        <v>26.455616407805802</v>
      </c>
      <c r="BA2417" s="37">
        <f t="shared" si="1670"/>
        <v>10.97925326287225</v>
      </c>
      <c r="BC2417">
        <v>127</v>
      </c>
      <c r="BD2417" s="37">
        <f>IF(Voorblad!$E$10=Rekenblad!BC2417,Rekenblad!AV2417,0)</f>
        <v>0</v>
      </c>
      <c r="BE2417" s="37">
        <f>IF(Voorblad!$E$10=Rekenblad!BC2417,Rekenblad!AW2417,0)</f>
        <v>0</v>
      </c>
      <c r="BF2417" s="37">
        <f>IF(Voorblad!$E$10=Rekenblad!BC2417,Rekenblad!AX2417,0)</f>
        <v>0</v>
      </c>
      <c r="BG2417" s="62">
        <f>IF(Voorblad!$E$10=Rekenblad!BC2417,Rekenblad!AY2417,0)</f>
        <v>0</v>
      </c>
      <c r="BH2417" s="37">
        <f>IF(Voorblad!$E$10=Rekenblad!BC2417,Rekenblad!AZ2417,0)</f>
        <v>0</v>
      </c>
      <c r="BI2417" s="37">
        <f>IF(Voorblad!$E$10=Rekenblad!BC2417,Rekenblad!BA2417,0)</f>
        <v>0</v>
      </c>
      <c r="BK2417">
        <v>127</v>
      </c>
      <c r="BL2417" s="37">
        <f>IF(Voorblad!$E$14=Rekenblad!$BL$2298,Rekenblad!BD2417,0)</f>
        <v>0</v>
      </c>
      <c r="BM2417" s="37">
        <f>IF(Voorblad!$E$14=Rekenblad!$BL$2298,Rekenblad!BE2417,0)</f>
        <v>0</v>
      </c>
      <c r="BN2417" s="37">
        <f>IF(Voorblad!$E$14=Rekenblad!$BL$2298,Rekenblad!BF2417,0)</f>
        <v>0</v>
      </c>
      <c r="BO2417" s="37">
        <f>IF(Voorblad!$E$14=Rekenblad!$BL$2298,Rekenblad!BG2417,0)</f>
        <v>0</v>
      </c>
      <c r="BP2417" s="37">
        <f>IF(Voorblad!$E$14=Rekenblad!$BL$2298,Rekenblad!BH2417,0)</f>
        <v>0</v>
      </c>
      <c r="BQ2417" s="37">
        <f>IF(Voorblad!$E$14=Rekenblad!$BL$2298,Rekenblad!BI2417,0)</f>
        <v>0</v>
      </c>
    </row>
    <row r="2418" spans="2:69" x14ac:dyDescent="0.25">
      <c r="B2418">
        <f>'Data TREND'!$CO$265</f>
        <v>128</v>
      </c>
      <c r="C2418" s="37">
        <f>'Data TREND'!CQ409</f>
        <v>769.99440278435566</v>
      </c>
      <c r="D2418" s="37">
        <f>'Data TREND'!CR409</f>
        <v>290.84982585699487</v>
      </c>
      <c r="E2418" s="37">
        <f>'Data TREND'!CS409</f>
        <v>565.99100423428968</v>
      </c>
      <c r="F2418" s="37">
        <f>'Data TREND'!CT409</f>
        <v>1626.986634607058</v>
      </c>
      <c r="G2418" s="37">
        <f>'Data TREND'!CU409</f>
        <v>26.287001165266133</v>
      </c>
      <c r="H2418" s="37">
        <f>'Data TREND'!CV409</f>
        <v>10.914017241712838</v>
      </c>
      <c r="J2418" s="37">
        <f t="shared" si="1647"/>
        <v>769.99440278435566</v>
      </c>
      <c r="K2418" s="37">
        <f t="shared" si="1648"/>
        <v>290.84982585699487</v>
      </c>
      <c r="L2418" s="37">
        <f t="shared" si="1649"/>
        <v>565.99100423428968</v>
      </c>
      <c r="M2418" s="37">
        <f t="shared" si="1650"/>
        <v>1626.986634607058</v>
      </c>
      <c r="N2418" s="37">
        <f t="shared" si="1651"/>
        <v>26.287001165266133</v>
      </c>
      <c r="O2418" s="37">
        <f t="shared" si="1652"/>
        <v>10.914017241712838</v>
      </c>
      <c r="Q2418">
        <f>'Data TREND'!$CO$265</f>
        <v>128</v>
      </c>
      <c r="R2418" s="37">
        <f>'Data TREND'!CX409</f>
        <v>909.23930227694837</v>
      </c>
      <c r="S2418" s="37">
        <f>'Data TREND'!CY409</f>
        <v>357.68738687855137</v>
      </c>
      <c r="T2418" s="37">
        <f>'Data TREND'!CZ409</f>
        <v>566.22345323237812</v>
      </c>
      <c r="U2418" s="37">
        <f>'Data TREND'!DA409</f>
        <v>1833.0470595536526</v>
      </c>
      <c r="V2418" s="37">
        <f>'Data TREND'!DB409</f>
        <v>26.897978013674333</v>
      </c>
      <c r="W2418" s="37">
        <f>'Data TREND'!DC409</f>
        <v>10.814747575334446</v>
      </c>
      <c r="Y2418" s="37">
        <f t="shared" si="1653"/>
        <v>0</v>
      </c>
      <c r="Z2418" s="37">
        <f t="shared" si="1654"/>
        <v>0</v>
      </c>
      <c r="AA2418" s="37">
        <f t="shared" si="1655"/>
        <v>0</v>
      </c>
      <c r="AB2418" s="37">
        <f t="shared" si="1656"/>
        <v>0</v>
      </c>
      <c r="AC2418" s="37">
        <f t="shared" si="1657"/>
        <v>0</v>
      </c>
      <c r="AD2418" s="37">
        <f t="shared" si="1658"/>
        <v>0</v>
      </c>
      <c r="AF2418">
        <f>'Data TREND'!$CO$265</f>
        <v>128</v>
      </c>
      <c r="AG2418" s="37">
        <f>'Data TREND'!DE409</f>
        <v>1044.0968240949924</v>
      </c>
      <c r="AH2418" s="37">
        <f>'Data TREND'!DF409</f>
        <v>365.74218631023115</v>
      </c>
      <c r="AI2418" s="37">
        <f>'Data TREND'!DG409</f>
        <v>564.44985160055876</v>
      </c>
      <c r="AJ2418" s="37">
        <f>'Data TREND'!DH409</f>
        <v>1974.2119455395223</v>
      </c>
      <c r="AK2418" s="37">
        <f>'Data TREND'!DI409</f>
        <v>24.412290297016987</v>
      </c>
      <c r="AL2418" s="37">
        <f>'Data TREND'!DJ409</f>
        <v>9.601846451289763</v>
      </c>
      <c r="AN2418" s="37">
        <f t="shared" si="1659"/>
        <v>0</v>
      </c>
      <c r="AO2418" s="37">
        <f t="shared" si="1660"/>
        <v>0</v>
      </c>
      <c r="AP2418" s="37">
        <f t="shared" si="1661"/>
        <v>0</v>
      </c>
      <c r="AQ2418" s="37">
        <f t="shared" si="1662"/>
        <v>0</v>
      </c>
      <c r="AR2418" s="37">
        <f t="shared" si="1663"/>
        <v>0</v>
      </c>
      <c r="AS2418" s="37">
        <f t="shared" si="1664"/>
        <v>0</v>
      </c>
      <c r="AU2418">
        <v>128</v>
      </c>
      <c r="AV2418" s="37">
        <f t="shared" si="1665"/>
        <v>769.99440278435566</v>
      </c>
      <c r="AW2418" s="37">
        <f t="shared" si="1666"/>
        <v>290.84982585699487</v>
      </c>
      <c r="AX2418" s="37">
        <f t="shared" si="1667"/>
        <v>565.99100423428968</v>
      </c>
      <c r="AY2418" s="37">
        <f t="shared" si="1668"/>
        <v>1626.986634607058</v>
      </c>
      <c r="AZ2418" s="37">
        <f t="shared" si="1669"/>
        <v>26.287001165266133</v>
      </c>
      <c r="BA2418" s="37">
        <f t="shared" si="1670"/>
        <v>10.914017241712838</v>
      </c>
      <c r="BC2418">
        <v>128</v>
      </c>
      <c r="BD2418" s="37">
        <f>IF(Voorblad!$E$10=Rekenblad!BC2418,Rekenblad!AV2418,0)</f>
        <v>0</v>
      </c>
      <c r="BE2418" s="37">
        <f>IF(Voorblad!$E$10=Rekenblad!BC2418,Rekenblad!AW2418,0)</f>
        <v>0</v>
      </c>
      <c r="BF2418" s="37">
        <f>IF(Voorblad!$E$10=Rekenblad!BC2418,Rekenblad!AX2418,0)</f>
        <v>0</v>
      </c>
      <c r="BG2418" s="62">
        <f>IF(Voorblad!$E$10=Rekenblad!BC2418,Rekenblad!AY2418,0)</f>
        <v>0</v>
      </c>
      <c r="BH2418" s="37">
        <f>IF(Voorblad!$E$10=Rekenblad!BC2418,Rekenblad!AZ2418,0)</f>
        <v>0</v>
      </c>
      <c r="BI2418" s="37">
        <f>IF(Voorblad!$E$10=Rekenblad!BC2418,Rekenblad!BA2418,0)</f>
        <v>0</v>
      </c>
      <c r="BK2418">
        <v>128</v>
      </c>
      <c r="BL2418" s="37">
        <f>IF(Voorblad!$E$14=Rekenblad!$BL$2298,Rekenblad!BD2418,0)</f>
        <v>0</v>
      </c>
      <c r="BM2418" s="37">
        <f>IF(Voorblad!$E$14=Rekenblad!$BL$2298,Rekenblad!BE2418,0)</f>
        <v>0</v>
      </c>
      <c r="BN2418" s="37">
        <f>IF(Voorblad!$E$14=Rekenblad!$BL$2298,Rekenblad!BF2418,0)</f>
        <v>0</v>
      </c>
      <c r="BO2418" s="37">
        <f>IF(Voorblad!$E$14=Rekenblad!$BL$2298,Rekenblad!BG2418,0)</f>
        <v>0</v>
      </c>
      <c r="BP2418" s="37">
        <f>IF(Voorblad!$E$14=Rekenblad!$BL$2298,Rekenblad!BH2418,0)</f>
        <v>0</v>
      </c>
      <c r="BQ2418" s="37">
        <f>IF(Voorblad!$E$14=Rekenblad!$BL$2298,Rekenblad!BI2418,0)</f>
        <v>0</v>
      </c>
    </row>
    <row r="2419" spans="2:69" x14ac:dyDescent="0.25">
      <c r="B2419">
        <f>'Data TREND'!$CO$266</f>
        <v>129</v>
      </c>
      <c r="C2419" s="37">
        <f>'Data TREND'!CQ410</f>
        <v>775.35921747272016</v>
      </c>
      <c r="D2419" s="37">
        <f>'Data TREND'!CR410</f>
        <v>292.91993178281393</v>
      </c>
      <c r="E2419" s="37">
        <f>'Data TREND'!CS410</f>
        <v>570.40425380529371</v>
      </c>
      <c r="F2419" s="37">
        <f>'Data TREND'!CT410</f>
        <v>1638.8360197532133</v>
      </c>
      <c r="G2419" s="37">
        <f>'Data TREND'!CU410</f>
        <v>26.118385922726464</v>
      </c>
      <c r="H2419" s="37">
        <f>'Data TREND'!CV410</f>
        <v>10.848781220553425</v>
      </c>
      <c r="J2419" s="37">
        <f t="shared" si="1647"/>
        <v>775.35921747272016</v>
      </c>
      <c r="K2419" s="37">
        <f t="shared" si="1648"/>
        <v>292.91993178281393</v>
      </c>
      <c r="L2419" s="37">
        <f t="shared" si="1649"/>
        <v>570.40425380529371</v>
      </c>
      <c r="M2419" s="37">
        <f t="shared" si="1650"/>
        <v>1638.8360197532133</v>
      </c>
      <c r="N2419" s="37">
        <f t="shared" si="1651"/>
        <v>26.118385922726464</v>
      </c>
      <c r="O2419" s="37">
        <f t="shared" si="1652"/>
        <v>10.848781220553425</v>
      </c>
      <c r="Q2419">
        <f>'Data TREND'!$CO$266</f>
        <v>129</v>
      </c>
      <c r="R2419" s="37">
        <f>'Data TREND'!CX410</f>
        <v>915.4982850447127</v>
      </c>
      <c r="S2419" s="37">
        <f>'Data TREND'!CY410</f>
        <v>360.15342578265358</v>
      </c>
      <c r="T2419" s="37">
        <f>'Data TREND'!CZ410</f>
        <v>570.64712990208375</v>
      </c>
      <c r="U2419" s="37">
        <f>'Data TREND'!DA410</f>
        <v>1846.1927480678905</v>
      </c>
      <c r="V2419" s="37">
        <f>'Data TREND'!DB410</f>
        <v>26.642604807095026</v>
      </c>
      <c r="W2419" s="37">
        <f>'Data TREND'!DC410</f>
        <v>10.708382849778639</v>
      </c>
      <c r="Y2419" s="37">
        <f t="shared" si="1653"/>
        <v>0</v>
      </c>
      <c r="Z2419" s="37">
        <f t="shared" si="1654"/>
        <v>0</v>
      </c>
      <c r="AA2419" s="37">
        <f t="shared" si="1655"/>
        <v>0</v>
      </c>
      <c r="AB2419" s="37">
        <f t="shared" si="1656"/>
        <v>0</v>
      </c>
      <c r="AC2419" s="37">
        <f t="shared" si="1657"/>
        <v>0</v>
      </c>
      <c r="AD2419" s="37">
        <f t="shared" si="1658"/>
        <v>0</v>
      </c>
      <c r="AF2419">
        <f>'Data TREND'!$CO$266</f>
        <v>129</v>
      </c>
      <c r="AG2419" s="37">
        <f>'Data TREND'!DE410</f>
        <v>1051.1917730211453</v>
      </c>
      <c r="AH2419" s="37">
        <f>'Data TREND'!DF410</f>
        <v>368.2493613259474</v>
      </c>
      <c r="AI2419" s="37">
        <f>'Data TREND'!DG410</f>
        <v>568.8299668998045</v>
      </c>
      <c r="AJ2419" s="37">
        <f>'Data TREND'!DH410</f>
        <v>1988.1908119871905</v>
      </c>
      <c r="AK2419" s="37">
        <f>'Data TREND'!DI410</f>
        <v>24.045244930693613</v>
      </c>
      <c r="AL2419" s="37">
        <f>'Data TREND'!DJ410</f>
        <v>9.4460921109705822</v>
      </c>
      <c r="AN2419" s="37">
        <f t="shared" si="1659"/>
        <v>0</v>
      </c>
      <c r="AO2419" s="37">
        <f t="shared" si="1660"/>
        <v>0</v>
      </c>
      <c r="AP2419" s="37">
        <f t="shared" si="1661"/>
        <v>0</v>
      </c>
      <c r="AQ2419" s="37">
        <f t="shared" si="1662"/>
        <v>0</v>
      </c>
      <c r="AR2419" s="37">
        <f t="shared" si="1663"/>
        <v>0</v>
      </c>
      <c r="AS2419" s="37">
        <f t="shared" si="1664"/>
        <v>0</v>
      </c>
      <c r="AU2419">
        <v>129</v>
      </c>
      <c r="AV2419" s="37">
        <f t="shared" si="1665"/>
        <v>775.35921747272016</v>
      </c>
      <c r="AW2419" s="37">
        <f t="shared" si="1666"/>
        <v>292.91993178281393</v>
      </c>
      <c r="AX2419" s="37">
        <f t="shared" si="1667"/>
        <v>570.40425380529371</v>
      </c>
      <c r="AY2419" s="37">
        <f t="shared" si="1668"/>
        <v>1638.8360197532133</v>
      </c>
      <c r="AZ2419" s="37">
        <f t="shared" si="1669"/>
        <v>26.118385922726464</v>
      </c>
      <c r="BA2419" s="37">
        <f t="shared" si="1670"/>
        <v>10.848781220553425</v>
      </c>
      <c r="BC2419">
        <v>129</v>
      </c>
      <c r="BD2419" s="37">
        <f>IF(Voorblad!$E$10=Rekenblad!BC2419,Rekenblad!AV2419,0)</f>
        <v>0</v>
      </c>
      <c r="BE2419" s="37">
        <f>IF(Voorblad!$E$10=Rekenblad!BC2419,Rekenblad!AW2419,0)</f>
        <v>0</v>
      </c>
      <c r="BF2419" s="37">
        <f>IF(Voorblad!$E$10=Rekenblad!BC2419,Rekenblad!AX2419,0)</f>
        <v>0</v>
      </c>
      <c r="BG2419" s="62">
        <f>IF(Voorblad!$E$10=Rekenblad!BC2419,Rekenblad!AY2419,0)</f>
        <v>0</v>
      </c>
      <c r="BH2419" s="37">
        <f>IF(Voorblad!$E$10=Rekenblad!BC2419,Rekenblad!AZ2419,0)</f>
        <v>0</v>
      </c>
      <c r="BI2419" s="37">
        <f>IF(Voorblad!$E$10=Rekenblad!BC2419,Rekenblad!BA2419,0)</f>
        <v>0</v>
      </c>
      <c r="BK2419">
        <v>129</v>
      </c>
      <c r="BL2419" s="37">
        <f>IF(Voorblad!$E$14=Rekenblad!$BL$2298,Rekenblad!BD2419,0)</f>
        <v>0</v>
      </c>
      <c r="BM2419" s="37">
        <f>IF(Voorblad!$E$14=Rekenblad!$BL$2298,Rekenblad!BE2419,0)</f>
        <v>0</v>
      </c>
      <c r="BN2419" s="37">
        <f>IF(Voorblad!$E$14=Rekenblad!$BL$2298,Rekenblad!BF2419,0)</f>
        <v>0</v>
      </c>
      <c r="BO2419" s="37">
        <f>IF(Voorblad!$E$14=Rekenblad!$BL$2298,Rekenblad!BG2419,0)</f>
        <v>0</v>
      </c>
      <c r="BP2419" s="37">
        <f>IF(Voorblad!$E$14=Rekenblad!$BL$2298,Rekenblad!BH2419,0)</f>
        <v>0</v>
      </c>
      <c r="BQ2419" s="37">
        <f>IF(Voorblad!$E$14=Rekenblad!$BL$2298,Rekenblad!BI2419,0)</f>
        <v>0</v>
      </c>
    </row>
    <row r="2420" spans="2:69" x14ac:dyDescent="0.25">
      <c r="B2420">
        <f>'Data TREND'!$CO$267</f>
        <v>130</v>
      </c>
      <c r="C2420" s="37">
        <f>'Data TREND'!CQ411</f>
        <v>780.72403216108478</v>
      </c>
      <c r="D2420" s="37">
        <f>'Data TREND'!CR411</f>
        <v>294.990037708633</v>
      </c>
      <c r="E2420" s="37">
        <f>'Data TREND'!CS411</f>
        <v>574.81750337629762</v>
      </c>
      <c r="F2420" s="37">
        <f>'Data TREND'!CT411</f>
        <v>1650.6854048993687</v>
      </c>
      <c r="G2420" s="37">
        <f>'Data TREND'!CU411</f>
        <v>25.949770680186798</v>
      </c>
      <c r="H2420" s="37">
        <f>'Data TREND'!CV411</f>
        <v>10.783545199394011</v>
      </c>
      <c r="J2420" s="37">
        <f t="shared" si="1647"/>
        <v>780.72403216108478</v>
      </c>
      <c r="K2420" s="37">
        <f t="shared" si="1648"/>
        <v>294.990037708633</v>
      </c>
      <c r="L2420" s="37">
        <f t="shared" si="1649"/>
        <v>574.81750337629762</v>
      </c>
      <c r="M2420" s="37">
        <f t="shared" si="1650"/>
        <v>1650.6854048993687</v>
      </c>
      <c r="N2420" s="37">
        <f t="shared" si="1651"/>
        <v>25.949770680186798</v>
      </c>
      <c r="O2420" s="37">
        <f t="shared" si="1652"/>
        <v>10.783545199394011</v>
      </c>
      <c r="Q2420">
        <f>'Data TREND'!$CO$267</f>
        <v>130</v>
      </c>
      <c r="R2420" s="37">
        <f>'Data TREND'!CX411</f>
        <v>921.75726781247681</v>
      </c>
      <c r="S2420" s="37">
        <f>'Data TREND'!CY411</f>
        <v>362.6194646867558</v>
      </c>
      <c r="T2420" s="37">
        <f>'Data TREND'!CZ411</f>
        <v>575.07080657178949</v>
      </c>
      <c r="U2420" s="37">
        <f>'Data TREND'!DA411</f>
        <v>1859.3384365821289</v>
      </c>
      <c r="V2420" s="37">
        <f>'Data TREND'!DB411</f>
        <v>26.387231600515719</v>
      </c>
      <c r="W2420" s="37">
        <f>'Data TREND'!DC411</f>
        <v>10.602018124222832</v>
      </c>
      <c r="Y2420" s="37">
        <f t="shared" si="1653"/>
        <v>0</v>
      </c>
      <c r="Z2420" s="37">
        <f t="shared" si="1654"/>
        <v>0</v>
      </c>
      <c r="AA2420" s="37">
        <f t="shared" si="1655"/>
        <v>0</v>
      </c>
      <c r="AB2420" s="37">
        <f t="shared" si="1656"/>
        <v>0</v>
      </c>
      <c r="AC2420" s="37">
        <f t="shared" si="1657"/>
        <v>0</v>
      </c>
      <c r="AD2420" s="37">
        <f t="shared" si="1658"/>
        <v>0</v>
      </c>
      <c r="AF2420">
        <f>'Data TREND'!$CO$267</f>
        <v>130</v>
      </c>
      <c r="AG2420" s="37">
        <f>'Data TREND'!DE411</f>
        <v>1058.2867219472982</v>
      </c>
      <c r="AH2420" s="37">
        <f>'Data TREND'!DF411</f>
        <v>370.75653634166366</v>
      </c>
      <c r="AI2420" s="37">
        <f>'Data TREND'!DG411</f>
        <v>573.21008219905048</v>
      </c>
      <c r="AJ2420" s="37">
        <f>'Data TREND'!DH411</f>
        <v>2002.1696784348583</v>
      </c>
      <c r="AK2420" s="37">
        <f>'Data TREND'!DI411</f>
        <v>23.678199564370232</v>
      </c>
      <c r="AL2420" s="37">
        <f>'Data TREND'!DJ411</f>
        <v>9.2903377706514014</v>
      </c>
      <c r="AN2420" s="37">
        <f t="shared" si="1659"/>
        <v>0</v>
      </c>
      <c r="AO2420" s="37">
        <f t="shared" si="1660"/>
        <v>0</v>
      </c>
      <c r="AP2420" s="37">
        <f t="shared" si="1661"/>
        <v>0</v>
      </c>
      <c r="AQ2420" s="37">
        <f t="shared" si="1662"/>
        <v>0</v>
      </c>
      <c r="AR2420" s="37">
        <f t="shared" si="1663"/>
        <v>0</v>
      </c>
      <c r="AS2420" s="37">
        <f t="shared" si="1664"/>
        <v>0</v>
      </c>
      <c r="AU2420">
        <v>130</v>
      </c>
      <c r="AV2420" s="37">
        <f t="shared" si="1665"/>
        <v>780.72403216108478</v>
      </c>
      <c r="AW2420" s="37">
        <f t="shared" si="1666"/>
        <v>294.990037708633</v>
      </c>
      <c r="AX2420" s="37">
        <f t="shared" si="1667"/>
        <v>574.81750337629762</v>
      </c>
      <c r="AY2420" s="37">
        <f t="shared" si="1668"/>
        <v>1650.6854048993687</v>
      </c>
      <c r="AZ2420" s="37">
        <f t="shared" si="1669"/>
        <v>25.949770680186798</v>
      </c>
      <c r="BA2420" s="37">
        <f t="shared" si="1670"/>
        <v>10.783545199394011</v>
      </c>
      <c r="BC2420">
        <v>130</v>
      </c>
      <c r="BD2420" s="37">
        <f>IF(Voorblad!$E$10=Rekenblad!BC2420,Rekenblad!AV2420,0)</f>
        <v>0</v>
      </c>
      <c r="BE2420" s="37">
        <f>IF(Voorblad!$E$10=Rekenblad!BC2420,Rekenblad!AW2420,0)</f>
        <v>0</v>
      </c>
      <c r="BF2420" s="37">
        <f>IF(Voorblad!$E$10=Rekenblad!BC2420,Rekenblad!AX2420,0)</f>
        <v>0</v>
      </c>
      <c r="BG2420" s="62">
        <f>IF(Voorblad!$E$10=Rekenblad!BC2420,Rekenblad!AY2420,0)</f>
        <v>0</v>
      </c>
      <c r="BH2420" s="37">
        <f>IF(Voorblad!$E$10=Rekenblad!BC2420,Rekenblad!AZ2420,0)</f>
        <v>0</v>
      </c>
      <c r="BI2420" s="37">
        <f>IF(Voorblad!$E$10=Rekenblad!BC2420,Rekenblad!BA2420,0)</f>
        <v>0</v>
      </c>
      <c r="BK2420">
        <v>130</v>
      </c>
      <c r="BL2420" s="37">
        <f>IF(Voorblad!$E$14=Rekenblad!$BL$2298,Rekenblad!BD2420,0)</f>
        <v>0</v>
      </c>
      <c r="BM2420" s="37">
        <f>IF(Voorblad!$E$14=Rekenblad!$BL$2298,Rekenblad!BE2420,0)</f>
        <v>0</v>
      </c>
      <c r="BN2420" s="37">
        <f>IF(Voorblad!$E$14=Rekenblad!$BL$2298,Rekenblad!BF2420,0)</f>
        <v>0</v>
      </c>
      <c r="BO2420" s="37">
        <f>IF(Voorblad!$E$14=Rekenblad!$BL$2298,Rekenblad!BG2420,0)</f>
        <v>0</v>
      </c>
      <c r="BP2420" s="37">
        <f>IF(Voorblad!$E$14=Rekenblad!$BL$2298,Rekenblad!BH2420,0)</f>
        <v>0</v>
      </c>
      <c r="BQ2420" s="37">
        <f>IF(Voorblad!$E$14=Rekenblad!$BL$2298,Rekenblad!BI2420,0)</f>
        <v>0</v>
      </c>
    </row>
    <row r="2421" spans="2:69" x14ac:dyDescent="0.25">
      <c r="B2421">
        <f>'Data TREND'!$CO$268</f>
        <v>131</v>
      </c>
      <c r="C2421" s="37">
        <f>'Data TREND'!CQ412</f>
        <v>786.08884684944928</v>
      </c>
      <c r="D2421" s="37">
        <f>'Data TREND'!CR412</f>
        <v>297.06014363445206</v>
      </c>
      <c r="E2421" s="37">
        <f>'Data TREND'!CS412</f>
        <v>579.23075294730165</v>
      </c>
      <c r="F2421" s="37">
        <f>'Data TREND'!CT412</f>
        <v>1662.534790045524</v>
      </c>
      <c r="G2421" s="37">
        <f>'Data TREND'!CU412</f>
        <v>25.781155437647129</v>
      </c>
      <c r="H2421" s="37">
        <f>'Data TREND'!CV412</f>
        <v>10.718309178234598</v>
      </c>
      <c r="J2421" s="37">
        <f t="shared" si="1647"/>
        <v>786.08884684944928</v>
      </c>
      <c r="K2421" s="37">
        <f t="shared" si="1648"/>
        <v>297.06014363445206</v>
      </c>
      <c r="L2421" s="37">
        <f t="shared" si="1649"/>
        <v>579.23075294730165</v>
      </c>
      <c r="M2421" s="37">
        <f t="shared" si="1650"/>
        <v>1662.534790045524</v>
      </c>
      <c r="N2421" s="37">
        <f t="shared" si="1651"/>
        <v>25.781155437647129</v>
      </c>
      <c r="O2421" s="37">
        <f t="shared" si="1652"/>
        <v>10.718309178234598</v>
      </c>
      <c r="Q2421">
        <f>'Data TREND'!$CO$268</f>
        <v>131</v>
      </c>
      <c r="R2421" s="37">
        <f>'Data TREND'!CX412</f>
        <v>928.01625058024115</v>
      </c>
      <c r="S2421" s="37">
        <f>'Data TREND'!CY412</f>
        <v>365.08550359085802</v>
      </c>
      <c r="T2421" s="37">
        <f>'Data TREND'!CZ412</f>
        <v>579.49448324149512</v>
      </c>
      <c r="U2421" s="37">
        <f>'Data TREND'!DA412</f>
        <v>1872.4841250963673</v>
      </c>
      <c r="V2421" s="37">
        <f>'Data TREND'!DB412</f>
        <v>26.131858393936419</v>
      </c>
      <c r="W2421" s="37">
        <f>'Data TREND'!DC412</f>
        <v>10.495653398667026</v>
      </c>
      <c r="Y2421" s="37">
        <f t="shared" si="1653"/>
        <v>0</v>
      </c>
      <c r="Z2421" s="37">
        <f t="shared" si="1654"/>
        <v>0</v>
      </c>
      <c r="AA2421" s="37">
        <f t="shared" si="1655"/>
        <v>0</v>
      </c>
      <c r="AB2421" s="37">
        <f t="shared" si="1656"/>
        <v>0</v>
      </c>
      <c r="AC2421" s="37">
        <f t="shared" si="1657"/>
        <v>0</v>
      </c>
      <c r="AD2421" s="37">
        <f t="shared" si="1658"/>
        <v>0</v>
      </c>
      <c r="AF2421">
        <f>'Data TREND'!$CO$268</f>
        <v>131</v>
      </c>
      <c r="AG2421" s="37">
        <f>'Data TREND'!DE412</f>
        <v>1065.3816708734512</v>
      </c>
      <c r="AH2421" s="37">
        <f>'Data TREND'!DF412</f>
        <v>373.26371135737992</v>
      </c>
      <c r="AI2421" s="37">
        <f>'Data TREND'!DG412</f>
        <v>577.59019749829622</v>
      </c>
      <c r="AJ2421" s="37">
        <f>'Data TREND'!DH412</f>
        <v>2016.1485448825265</v>
      </c>
      <c r="AK2421" s="37">
        <f>'Data TREND'!DI412</f>
        <v>23.311154198046857</v>
      </c>
      <c r="AL2421" s="37">
        <f>'Data TREND'!DJ412</f>
        <v>9.1345834303322206</v>
      </c>
      <c r="AN2421" s="37">
        <f t="shared" si="1659"/>
        <v>0</v>
      </c>
      <c r="AO2421" s="37">
        <f t="shared" si="1660"/>
        <v>0</v>
      </c>
      <c r="AP2421" s="37">
        <f t="shared" si="1661"/>
        <v>0</v>
      </c>
      <c r="AQ2421" s="37">
        <f t="shared" si="1662"/>
        <v>0</v>
      </c>
      <c r="AR2421" s="37">
        <f t="shared" si="1663"/>
        <v>0</v>
      </c>
      <c r="AS2421" s="37">
        <f t="shared" si="1664"/>
        <v>0</v>
      </c>
      <c r="AU2421">
        <v>131</v>
      </c>
      <c r="AV2421" s="37">
        <f t="shared" si="1665"/>
        <v>786.08884684944928</v>
      </c>
      <c r="AW2421" s="37">
        <f t="shared" si="1666"/>
        <v>297.06014363445206</v>
      </c>
      <c r="AX2421" s="37">
        <f t="shared" si="1667"/>
        <v>579.23075294730165</v>
      </c>
      <c r="AY2421" s="37">
        <f t="shared" si="1668"/>
        <v>1662.534790045524</v>
      </c>
      <c r="AZ2421" s="37">
        <f t="shared" si="1669"/>
        <v>25.781155437647129</v>
      </c>
      <c r="BA2421" s="37">
        <f t="shared" si="1670"/>
        <v>10.718309178234598</v>
      </c>
      <c r="BC2421">
        <v>131</v>
      </c>
      <c r="BD2421" s="37">
        <f>IF(Voorblad!$E$10=Rekenblad!BC2421,Rekenblad!AV2421,0)</f>
        <v>0</v>
      </c>
      <c r="BE2421" s="37">
        <f>IF(Voorblad!$E$10=Rekenblad!BC2421,Rekenblad!AW2421,0)</f>
        <v>0</v>
      </c>
      <c r="BF2421" s="37">
        <f>IF(Voorblad!$E$10=Rekenblad!BC2421,Rekenblad!AX2421,0)</f>
        <v>0</v>
      </c>
      <c r="BG2421" s="62">
        <f>IF(Voorblad!$E$10=Rekenblad!BC2421,Rekenblad!AY2421,0)</f>
        <v>0</v>
      </c>
      <c r="BH2421" s="37">
        <f>IF(Voorblad!$E$10=Rekenblad!BC2421,Rekenblad!AZ2421,0)</f>
        <v>0</v>
      </c>
      <c r="BI2421" s="37">
        <f>IF(Voorblad!$E$10=Rekenblad!BC2421,Rekenblad!BA2421,0)</f>
        <v>0</v>
      </c>
      <c r="BK2421">
        <v>131</v>
      </c>
      <c r="BL2421" s="37">
        <f>IF(Voorblad!$E$14=Rekenblad!$BL$2298,Rekenblad!BD2421,0)</f>
        <v>0</v>
      </c>
      <c r="BM2421" s="37">
        <f>IF(Voorblad!$E$14=Rekenblad!$BL$2298,Rekenblad!BE2421,0)</f>
        <v>0</v>
      </c>
      <c r="BN2421" s="37">
        <f>IF(Voorblad!$E$14=Rekenblad!$BL$2298,Rekenblad!BF2421,0)</f>
        <v>0</v>
      </c>
      <c r="BO2421" s="37">
        <f>IF(Voorblad!$E$14=Rekenblad!$BL$2298,Rekenblad!BG2421,0)</f>
        <v>0</v>
      </c>
      <c r="BP2421" s="37">
        <f>IF(Voorblad!$E$14=Rekenblad!$BL$2298,Rekenblad!BH2421,0)</f>
        <v>0</v>
      </c>
      <c r="BQ2421" s="37">
        <f>IF(Voorblad!$E$14=Rekenblad!$BL$2298,Rekenblad!BI2421,0)</f>
        <v>0</v>
      </c>
    </row>
    <row r="2422" spans="2:69" x14ac:dyDescent="0.25">
      <c r="B2422">
        <f>'Data TREND'!$CO$269</f>
        <v>132</v>
      </c>
      <c r="C2422" s="37">
        <f>'Data TREND'!CQ413</f>
        <v>791.4536615378139</v>
      </c>
      <c r="D2422" s="37">
        <f>'Data TREND'!CR413</f>
        <v>299.13024956027107</v>
      </c>
      <c r="E2422" s="37">
        <f>'Data TREND'!CS413</f>
        <v>583.64400251830568</v>
      </c>
      <c r="F2422" s="37">
        <f>'Data TREND'!CT413</f>
        <v>1674.3841751916798</v>
      </c>
      <c r="G2422" s="37">
        <f>'Data TREND'!CU413</f>
        <v>25.61254019510746</v>
      </c>
      <c r="H2422" s="37">
        <f>'Data TREND'!CV413</f>
        <v>10.653073157075184</v>
      </c>
      <c r="J2422" s="37">
        <f t="shared" si="1647"/>
        <v>791.4536615378139</v>
      </c>
      <c r="K2422" s="37">
        <f t="shared" si="1648"/>
        <v>299.13024956027107</v>
      </c>
      <c r="L2422" s="37">
        <f t="shared" si="1649"/>
        <v>583.64400251830568</v>
      </c>
      <c r="M2422" s="37">
        <f t="shared" si="1650"/>
        <v>1674.3841751916798</v>
      </c>
      <c r="N2422" s="37">
        <f t="shared" si="1651"/>
        <v>25.61254019510746</v>
      </c>
      <c r="O2422" s="37">
        <f t="shared" si="1652"/>
        <v>10.653073157075184</v>
      </c>
      <c r="Q2422">
        <f>'Data TREND'!$CO$269</f>
        <v>132</v>
      </c>
      <c r="R2422" s="37">
        <f>'Data TREND'!CX413</f>
        <v>934.27523334800549</v>
      </c>
      <c r="S2422" s="37">
        <f>'Data TREND'!CY413</f>
        <v>367.55154249496024</v>
      </c>
      <c r="T2422" s="37">
        <f>'Data TREND'!CZ413</f>
        <v>583.91815991120086</v>
      </c>
      <c r="U2422" s="37">
        <f>'Data TREND'!DA413</f>
        <v>1885.6298136106057</v>
      </c>
      <c r="V2422" s="37">
        <f>'Data TREND'!DB413</f>
        <v>25.876485187357112</v>
      </c>
      <c r="W2422" s="37">
        <f>'Data TREND'!DC413</f>
        <v>10.389288673111219</v>
      </c>
      <c r="Y2422" s="37">
        <f t="shared" si="1653"/>
        <v>0</v>
      </c>
      <c r="Z2422" s="37">
        <f t="shared" si="1654"/>
        <v>0</v>
      </c>
      <c r="AA2422" s="37">
        <f t="shared" si="1655"/>
        <v>0</v>
      </c>
      <c r="AB2422" s="37">
        <f t="shared" si="1656"/>
        <v>0</v>
      </c>
      <c r="AC2422" s="37">
        <f t="shared" si="1657"/>
        <v>0</v>
      </c>
      <c r="AD2422" s="37">
        <f t="shared" si="1658"/>
        <v>0</v>
      </c>
      <c r="AF2422">
        <f>'Data TREND'!$CO$269</f>
        <v>132</v>
      </c>
      <c r="AG2422" s="37">
        <f>'Data TREND'!DE413</f>
        <v>1072.4766197996039</v>
      </c>
      <c r="AH2422" s="37">
        <f>'Data TREND'!DF413</f>
        <v>375.77088637309623</v>
      </c>
      <c r="AI2422" s="37">
        <f>'Data TREND'!DG413</f>
        <v>581.97031279754196</v>
      </c>
      <c r="AJ2422" s="37">
        <f>'Data TREND'!DH413</f>
        <v>2030.1274113301943</v>
      </c>
      <c r="AK2422" s="37">
        <f>'Data TREND'!DI413</f>
        <v>22.944108831723476</v>
      </c>
      <c r="AL2422" s="37">
        <f>'Data TREND'!DJ413</f>
        <v>8.9788290900130434</v>
      </c>
      <c r="AN2422" s="37">
        <f t="shared" si="1659"/>
        <v>0</v>
      </c>
      <c r="AO2422" s="37">
        <f t="shared" si="1660"/>
        <v>0</v>
      </c>
      <c r="AP2422" s="37">
        <f t="shared" si="1661"/>
        <v>0</v>
      </c>
      <c r="AQ2422" s="37">
        <f t="shared" si="1662"/>
        <v>0</v>
      </c>
      <c r="AR2422" s="37">
        <f t="shared" si="1663"/>
        <v>0</v>
      </c>
      <c r="AS2422" s="37">
        <f t="shared" si="1664"/>
        <v>0</v>
      </c>
      <c r="AU2422">
        <v>132</v>
      </c>
      <c r="AV2422" s="37">
        <f t="shared" si="1665"/>
        <v>791.4536615378139</v>
      </c>
      <c r="AW2422" s="37">
        <f t="shared" si="1666"/>
        <v>299.13024956027107</v>
      </c>
      <c r="AX2422" s="37">
        <f t="shared" si="1667"/>
        <v>583.64400251830568</v>
      </c>
      <c r="AY2422" s="37">
        <f t="shared" si="1668"/>
        <v>1674.3841751916798</v>
      </c>
      <c r="AZ2422" s="37">
        <f t="shared" si="1669"/>
        <v>25.61254019510746</v>
      </c>
      <c r="BA2422" s="37">
        <f t="shared" si="1670"/>
        <v>10.653073157075184</v>
      </c>
      <c r="BC2422">
        <v>132</v>
      </c>
      <c r="BD2422" s="37">
        <f>IF(Voorblad!$E$10=Rekenblad!BC2422,Rekenblad!AV2422,0)</f>
        <v>0</v>
      </c>
      <c r="BE2422" s="37">
        <f>IF(Voorblad!$E$10=Rekenblad!BC2422,Rekenblad!AW2422,0)</f>
        <v>0</v>
      </c>
      <c r="BF2422" s="37">
        <f>IF(Voorblad!$E$10=Rekenblad!BC2422,Rekenblad!AX2422,0)</f>
        <v>0</v>
      </c>
      <c r="BG2422" s="62">
        <f>IF(Voorblad!$E$10=Rekenblad!BC2422,Rekenblad!AY2422,0)</f>
        <v>0</v>
      </c>
      <c r="BH2422" s="37">
        <f>IF(Voorblad!$E$10=Rekenblad!BC2422,Rekenblad!AZ2422,0)</f>
        <v>0</v>
      </c>
      <c r="BI2422" s="37">
        <f>IF(Voorblad!$E$10=Rekenblad!BC2422,Rekenblad!BA2422,0)</f>
        <v>0</v>
      </c>
      <c r="BK2422">
        <v>132</v>
      </c>
      <c r="BL2422" s="37">
        <f>IF(Voorblad!$E$14=Rekenblad!$BL$2298,Rekenblad!BD2422,0)</f>
        <v>0</v>
      </c>
      <c r="BM2422" s="37">
        <f>IF(Voorblad!$E$14=Rekenblad!$BL$2298,Rekenblad!BE2422,0)</f>
        <v>0</v>
      </c>
      <c r="BN2422" s="37">
        <f>IF(Voorblad!$E$14=Rekenblad!$BL$2298,Rekenblad!BF2422,0)</f>
        <v>0</v>
      </c>
      <c r="BO2422" s="37">
        <f>IF(Voorblad!$E$14=Rekenblad!$BL$2298,Rekenblad!BG2422,0)</f>
        <v>0</v>
      </c>
      <c r="BP2422" s="37">
        <f>IF(Voorblad!$E$14=Rekenblad!$BL$2298,Rekenblad!BH2422,0)</f>
        <v>0</v>
      </c>
      <c r="BQ2422" s="37">
        <f>IF(Voorblad!$E$14=Rekenblad!$BL$2298,Rekenblad!BI2422,0)</f>
        <v>0</v>
      </c>
    </row>
    <row r="2423" spans="2:69" x14ac:dyDescent="0.25">
      <c r="B2423">
        <f>'Data TREND'!$CO$270</f>
        <v>133</v>
      </c>
      <c r="C2423" s="37">
        <f>'Data TREND'!CQ414</f>
        <v>796.8184762261784</v>
      </c>
      <c r="D2423" s="37">
        <f>'Data TREND'!CR414</f>
        <v>301.20035548609013</v>
      </c>
      <c r="E2423" s="37">
        <f>'Data TREND'!CS414</f>
        <v>588.0572520893096</v>
      </c>
      <c r="F2423" s="37">
        <f>'Data TREND'!CT414</f>
        <v>1686.2335603378351</v>
      </c>
      <c r="G2423" s="37">
        <f>'Data TREND'!CU414</f>
        <v>25.443924952567794</v>
      </c>
      <c r="H2423" s="37">
        <f>'Data TREND'!CV414</f>
        <v>10.587837135915771</v>
      </c>
      <c r="J2423" s="37">
        <f t="shared" si="1647"/>
        <v>796.8184762261784</v>
      </c>
      <c r="K2423" s="37">
        <f t="shared" si="1648"/>
        <v>301.20035548609013</v>
      </c>
      <c r="L2423" s="37">
        <f t="shared" si="1649"/>
        <v>588.0572520893096</v>
      </c>
      <c r="M2423" s="37">
        <f t="shared" si="1650"/>
        <v>1686.2335603378351</v>
      </c>
      <c r="N2423" s="37">
        <f t="shared" si="1651"/>
        <v>25.443924952567794</v>
      </c>
      <c r="O2423" s="37">
        <f t="shared" si="1652"/>
        <v>10.587837135915771</v>
      </c>
      <c r="Q2423">
        <f>'Data TREND'!$CO$270</f>
        <v>133</v>
      </c>
      <c r="R2423" s="37">
        <f>'Data TREND'!CX414</f>
        <v>940.53421611576982</v>
      </c>
      <c r="S2423" s="37">
        <f>'Data TREND'!CY414</f>
        <v>370.01758139906246</v>
      </c>
      <c r="T2423" s="37">
        <f>'Data TREND'!CZ414</f>
        <v>588.34183658090649</v>
      </c>
      <c r="U2423" s="37">
        <f>'Data TREND'!DA414</f>
        <v>1898.7755021248436</v>
      </c>
      <c r="V2423" s="37">
        <f>'Data TREND'!DB414</f>
        <v>25.621111980777805</v>
      </c>
      <c r="W2423" s="37">
        <f>'Data TREND'!DC414</f>
        <v>10.282923947555412</v>
      </c>
      <c r="Y2423" s="37">
        <f t="shared" si="1653"/>
        <v>0</v>
      </c>
      <c r="Z2423" s="37">
        <f t="shared" si="1654"/>
        <v>0</v>
      </c>
      <c r="AA2423" s="37">
        <f t="shared" si="1655"/>
        <v>0</v>
      </c>
      <c r="AB2423" s="37">
        <f t="shared" si="1656"/>
        <v>0</v>
      </c>
      <c r="AC2423" s="37">
        <f t="shared" si="1657"/>
        <v>0</v>
      </c>
      <c r="AD2423" s="37">
        <f t="shared" si="1658"/>
        <v>0</v>
      </c>
      <c r="AF2423">
        <f>'Data TREND'!$CO$270</f>
        <v>133</v>
      </c>
      <c r="AG2423" s="37">
        <f>'Data TREND'!DE414</f>
        <v>1079.5715687257568</v>
      </c>
      <c r="AH2423" s="37">
        <f>'Data TREND'!DF414</f>
        <v>378.27806138881249</v>
      </c>
      <c r="AI2423" s="37">
        <f>'Data TREND'!DG414</f>
        <v>586.35042809678771</v>
      </c>
      <c r="AJ2423" s="37">
        <f>'Data TREND'!DH414</f>
        <v>2044.1062777778625</v>
      </c>
      <c r="AK2423" s="37">
        <f>'Data TREND'!DI414</f>
        <v>22.577063465400101</v>
      </c>
      <c r="AL2423" s="37">
        <f>'Data TREND'!DJ414</f>
        <v>8.8230747496938626</v>
      </c>
      <c r="AN2423" s="37">
        <f t="shared" si="1659"/>
        <v>0</v>
      </c>
      <c r="AO2423" s="37">
        <f t="shared" si="1660"/>
        <v>0</v>
      </c>
      <c r="AP2423" s="37">
        <f t="shared" si="1661"/>
        <v>0</v>
      </c>
      <c r="AQ2423" s="37">
        <f t="shared" si="1662"/>
        <v>0</v>
      </c>
      <c r="AR2423" s="37">
        <f t="shared" si="1663"/>
        <v>0</v>
      </c>
      <c r="AS2423" s="37">
        <f t="shared" si="1664"/>
        <v>0</v>
      </c>
      <c r="AU2423">
        <v>133</v>
      </c>
      <c r="AV2423" s="37">
        <f t="shared" si="1665"/>
        <v>796.8184762261784</v>
      </c>
      <c r="AW2423" s="37">
        <f t="shared" si="1666"/>
        <v>301.20035548609013</v>
      </c>
      <c r="AX2423" s="37">
        <f t="shared" si="1667"/>
        <v>588.0572520893096</v>
      </c>
      <c r="AY2423" s="37">
        <f t="shared" si="1668"/>
        <v>1686.2335603378351</v>
      </c>
      <c r="AZ2423" s="37">
        <f t="shared" si="1669"/>
        <v>25.443924952567794</v>
      </c>
      <c r="BA2423" s="37">
        <f t="shared" si="1670"/>
        <v>10.587837135915771</v>
      </c>
      <c r="BC2423">
        <v>133</v>
      </c>
      <c r="BD2423" s="37">
        <f>IF(Voorblad!$E$10=Rekenblad!BC2423,Rekenblad!AV2423,0)</f>
        <v>0</v>
      </c>
      <c r="BE2423" s="37">
        <f>IF(Voorblad!$E$10=Rekenblad!BC2423,Rekenblad!AW2423,0)</f>
        <v>0</v>
      </c>
      <c r="BF2423" s="37">
        <f>IF(Voorblad!$E$10=Rekenblad!BC2423,Rekenblad!AX2423,0)</f>
        <v>0</v>
      </c>
      <c r="BG2423" s="62">
        <f>IF(Voorblad!$E$10=Rekenblad!BC2423,Rekenblad!AY2423,0)</f>
        <v>0</v>
      </c>
      <c r="BH2423" s="37">
        <f>IF(Voorblad!$E$10=Rekenblad!BC2423,Rekenblad!AZ2423,0)</f>
        <v>0</v>
      </c>
      <c r="BI2423" s="37">
        <f>IF(Voorblad!$E$10=Rekenblad!BC2423,Rekenblad!BA2423,0)</f>
        <v>0</v>
      </c>
      <c r="BK2423">
        <v>133</v>
      </c>
      <c r="BL2423" s="37">
        <f>IF(Voorblad!$E$14=Rekenblad!$BL$2298,Rekenblad!BD2423,0)</f>
        <v>0</v>
      </c>
      <c r="BM2423" s="37">
        <f>IF(Voorblad!$E$14=Rekenblad!$BL$2298,Rekenblad!BE2423,0)</f>
        <v>0</v>
      </c>
      <c r="BN2423" s="37">
        <f>IF(Voorblad!$E$14=Rekenblad!$BL$2298,Rekenblad!BF2423,0)</f>
        <v>0</v>
      </c>
      <c r="BO2423" s="37">
        <f>IF(Voorblad!$E$14=Rekenblad!$BL$2298,Rekenblad!BG2423,0)</f>
        <v>0</v>
      </c>
      <c r="BP2423" s="37">
        <f>IF(Voorblad!$E$14=Rekenblad!$BL$2298,Rekenblad!BH2423,0)</f>
        <v>0</v>
      </c>
      <c r="BQ2423" s="37">
        <f>IF(Voorblad!$E$14=Rekenblad!$BL$2298,Rekenblad!BI2423,0)</f>
        <v>0</v>
      </c>
    </row>
    <row r="2424" spans="2:69" x14ac:dyDescent="0.25">
      <c r="B2424">
        <f>'Data TREND'!$CO$271</f>
        <v>134</v>
      </c>
      <c r="C2424" s="37">
        <f>'Data TREND'!CQ415</f>
        <v>802.18329091454302</v>
      </c>
      <c r="D2424" s="37">
        <f>'Data TREND'!CR415</f>
        <v>303.2704614119092</v>
      </c>
      <c r="E2424" s="37">
        <f>'Data TREND'!CS415</f>
        <v>592.47050166031363</v>
      </c>
      <c r="F2424" s="37">
        <f>'Data TREND'!CT415</f>
        <v>1698.0829454839904</v>
      </c>
      <c r="G2424" s="37">
        <f>'Data TREND'!CU415</f>
        <v>25.275309710028125</v>
      </c>
      <c r="H2424" s="37">
        <f>'Data TREND'!CV415</f>
        <v>10.522601114756359</v>
      </c>
      <c r="J2424" s="37">
        <f t="shared" si="1647"/>
        <v>802.18329091454302</v>
      </c>
      <c r="K2424" s="37">
        <f t="shared" si="1648"/>
        <v>303.2704614119092</v>
      </c>
      <c r="L2424" s="37">
        <f t="shared" si="1649"/>
        <v>592.47050166031363</v>
      </c>
      <c r="M2424" s="37">
        <f t="shared" si="1650"/>
        <v>1698.0829454839904</v>
      </c>
      <c r="N2424" s="37">
        <f t="shared" si="1651"/>
        <v>25.275309710028125</v>
      </c>
      <c r="O2424" s="37">
        <f t="shared" si="1652"/>
        <v>10.522601114756359</v>
      </c>
      <c r="Q2424">
        <f>'Data TREND'!$CO$271</f>
        <v>134</v>
      </c>
      <c r="R2424" s="37">
        <f>'Data TREND'!CX415</f>
        <v>946.79319888353416</v>
      </c>
      <c r="S2424" s="37">
        <f>'Data TREND'!CY415</f>
        <v>372.48362030316468</v>
      </c>
      <c r="T2424" s="37">
        <f>'Data TREND'!CZ415</f>
        <v>592.76551325061223</v>
      </c>
      <c r="U2424" s="37">
        <f>'Data TREND'!DA415</f>
        <v>1911.9211906390819</v>
      </c>
      <c r="V2424" s="37">
        <f>'Data TREND'!DB415</f>
        <v>25.365738774198498</v>
      </c>
      <c r="W2424" s="37">
        <f>'Data TREND'!DC415</f>
        <v>10.176559221999605</v>
      </c>
      <c r="Y2424" s="37">
        <f t="shared" si="1653"/>
        <v>0</v>
      </c>
      <c r="Z2424" s="37">
        <f t="shared" si="1654"/>
        <v>0</v>
      </c>
      <c r="AA2424" s="37">
        <f t="shared" si="1655"/>
        <v>0</v>
      </c>
      <c r="AB2424" s="37">
        <f t="shared" si="1656"/>
        <v>0</v>
      </c>
      <c r="AC2424" s="37">
        <f t="shared" si="1657"/>
        <v>0</v>
      </c>
      <c r="AD2424" s="37">
        <f t="shared" si="1658"/>
        <v>0</v>
      </c>
      <c r="AF2424">
        <f>'Data TREND'!$CO$271</f>
        <v>134</v>
      </c>
      <c r="AG2424" s="37">
        <f>'Data TREND'!DE415</f>
        <v>1086.6665176519098</v>
      </c>
      <c r="AH2424" s="37">
        <f>'Data TREND'!DF415</f>
        <v>380.78523640452875</v>
      </c>
      <c r="AI2424" s="37">
        <f>'Data TREND'!DG415</f>
        <v>590.73054339603345</v>
      </c>
      <c r="AJ2424" s="37">
        <f>'Data TREND'!DH415</f>
        <v>2058.0851442255303</v>
      </c>
      <c r="AK2424" s="37">
        <f>'Data TREND'!DI415</f>
        <v>22.210018099076727</v>
      </c>
      <c r="AL2424" s="37">
        <f>'Data TREND'!DJ415</f>
        <v>8.6673204093746818</v>
      </c>
      <c r="AN2424" s="37">
        <f t="shared" si="1659"/>
        <v>0</v>
      </c>
      <c r="AO2424" s="37">
        <f t="shared" si="1660"/>
        <v>0</v>
      </c>
      <c r="AP2424" s="37">
        <f t="shared" si="1661"/>
        <v>0</v>
      </c>
      <c r="AQ2424" s="37">
        <f t="shared" si="1662"/>
        <v>0</v>
      </c>
      <c r="AR2424" s="37">
        <f t="shared" si="1663"/>
        <v>0</v>
      </c>
      <c r="AS2424" s="37">
        <f t="shared" si="1664"/>
        <v>0</v>
      </c>
      <c r="AU2424">
        <v>134</v>
      </c>
      <c r="AV2424" s="37">
        <f t="shared" si="1665"/>
        <v>802.18329091454302</v>
      </c>
      <c r="AW2424" s="37">
        <f t="shared" si="1666"/>
        <v>303.2704614119092</v>
      </c>
      <c r="AX2424" s="37">
        <f t="shared" si="1667"/>
        <v>592.47050166031363</v>
      </c>
      <c r="AY2424" s="37">
        <f t="shared" si="1668"/>
        <v>1698.0829454839904</v>
      </c>
      <c r="AZ2424" s="37">
        <f t="shared" si="1669"/>
        <v>25.275309710028125</v>
      </c>
      <c r="BA2424" s="37">
        <f t="shared" si="1670"/>
        <v>10.522601114756359</v>
      </c>
      <c r="BC2424">
        <v>134</v>
      </c>
      <c r="BD2424" s="37">
        <f>IF(Voorblad!$E$10=Rekenblad!BC2424,Rekenblad!AV2424,0)</f>
        <v>0</v>
      </c>
      <c r="BE2424" s="37">
        <f>IF(Voorblad!$E$10=Rekenblad!BC2424,Rekenblad!AW2424,0)</f>
        <v>0</v>
      </c>
      <c r="BF2424" s="37">
        <f>IF(Voorblad!$E$10=Rekenblad!BC2424,Rekenblad!AX2424,0)</f>
        <v>0</v>
      </c>
      <c r="BG2424" s="62">
        <f>IF(Voorblad!$E$10=Rekenblad!BC2424,Rekenblad!AY2424,0)</f>
        <v>0</v>
      </c>
      <c r="BH2424" s="37">
        <f>IF(Voorblad!$E$10=Rekenblad!BC2424,Rekenblad!AZ2424,0)</f>
        <v>0</v>
      </c>
      <c r="BI2424" s="37">
        <f>IF(Voorblad!$E$10=Rekenblad!BC2424,Rekenblad!BA2424,0)</f>
        <v>0</v>
      </c>
      <c r="BK2424">
        <v>134</v>
      </c>
      <c r="BL2424" s="37">
        <f>IF(Voorblad!$E$14=Rekenblad!$BL$2298,Rekenblad!BD2424,0)</f>
        <v>0</v>
      </c>
      <c r="BM2424" s="37">
        <f>IF(Voorblad!$E$14=Rekenblad!$BL$2298,Rekenblad!BE2424,0)</f>
        <v>0</v>
      </c>
      <c r="BN2424" s="37">
        <f>IF(Voorblad!$E$14=Rekenblad!$BL$2298,Rekenblad!BF2424,0)</f>
        <v>0</v>
      </c>
      <c r="BO2424" s="37">
        <f>IF(Voorblad!$E$14=Rekenblad!$BL$2298,Rekenblad!BG2424,0)</f>
        <v>0</v>
      </c>
      <c r="BP2424" s="37">
        <f>IF(Voorblad!$E$14=Rekenblad!$BL$2298,Rekenblad!BH2424,0)</f>
        <v>0</v>
      </c>
      <c r="BQ2424" s="37">
        <f>IF(Voorblad!$E$14=Rekenblad!$BL$2298,Rekenblad!BI2424,0)</f>
        <v>0</v>
      </c>
    </row>
    <row r="2425" spans="2:69" x14ac:dyDescent="0.25">
      <c r="B2425">
        <f>'Data TREND'!$CO$272</f>
        <v>135</v>
      </c>
      <c r="C2425" s="37">
        <f>'Data TREND'!CQ416</f>
        <v>807.54810560290753</v>
      </c>
      <c r="D2425" s="37">
        <f>'Data TREND'!CR416</f>
        <v>305.34056733772826</v>
      </c>
      <c r="E2425" s="37">
        <f>'Data TREND'!CS416</f>
        <v>596.88375123131766</v>
      </c>
      <c r="F2425" s="37">
        <f>'Data TREND'!CT416</f>
        <v>1709.9323306301458</v>
      </c>
      <c r="G2425" s="37">
        <f>'Data TREND'!CU416</f>
        <v>25.106694467488456</v>
      </c>
      <c r="H2425" s="37">
        <f>'Data TREND'!CV416</f>
        <v>10.457365093596945</v>
      </c>
      <c r="J2425" s="37">
        <f t="shared" si="1647"/>
        <v>807.54810560290753</v>
      </c>
      <c r="K2425" s="37">
        <f t="shared" si="1648"/>
        <v>305.34056733772826</v>
      </c>
      <c r="L2425" s="37">
        <f t="shared" si="1649"/>
        <v>596.88375123131766</v>
      </c>
      <c r="M2425" s="37">
        <f t="shared" si="1650"/>
        <v>1709.9323306301458</v>
      </c>
      <c r="N2425" s="37">
        <f t="shared" si="1651"/>
        <v>25.106694467488456</v>
      </c>
      <c r="O2425" s="37">
        <f t="shared" si="1652"/>
        <v>10.457365093596945</v>
      </c>
      <c r="Q2425">
        <f>'Data TREND'!$CO$272</f>
        <v>135</v>
      </c>
      <c r="R2425" s="37">
        <f>'Data TREND'!CX416</f>
        <v>953.05218165129827</v>
      </c>
      <c r="S2425" s="37">
        <f>'Data TREND'!CY416</f>
        <v>374.9496592072669</v>
      </c>
      <c r="T2425" s="37">
        <f>'Data TREND'!CZ416</f>
        <v>597.18918992031786</v>
      </c>
      <c r="U2425" s="37">
        <f>'Data TREND'!DA416</f>
        <v>1925.0668791533203</v>
      </c>
      <c r="V2425" s="37">
        <f>'Data TREND'!DB416</f>
        <v>25.110365567619191</v>
      </c>
      <c r="W2425" s="37">
        <f>'Data TREND'!DC416</f>
        <v>10.070194496443799</v>
      </c>
      <c r="Y2425" s="37">
        <f t="shared" si="1653"/>
        <v>0</v>
      </c>
      <c r="Z2425" s="37">
        <f t="shared" si="1654"/>
        <v>0</v>
      </c>
      <c r="AA2425" s="37">
        <f t="shared" si="1655"/>
        <v>0</v>
      </c>
      <c r="AB2425" s="37">
        <f t="shared" si="1656"/>
        <v>0</v>
      </c>
      <c r="AC2425" s="37">
        <f t="shared" si="1657"/>
        <v>0</v>
      </c>
      <c r="AD2425" s="37">
        <f t="shared" si="1658"/>
        <v>0</v>
      </c>
      <c r="AF2425">
        <f>'Data TREND'!$CO$272</f>
        <v>135</v>
      </c>
      <c r="AG2425" s="37">
        <f>'Data TREND'!DE416</f>
        <v>1093.7614665780627</v>
      </c>
      <c r="AH2425" s="37">
        <f>'Data TREND'!DF416</f>
        <v>383.292411420245</v>
      </c>
      <c r="AI2425" s="37">
        <f>'Data TREND'!DG416</f>
        <v>595.1106586952792</v>
      </c>
      <c r="AJ2425" s="37">
        <f>'Data TREND'!DH416</f>
        <v>2072.0640106731985</v>
      </c>
      <c r="AK2425" s="37">
        <f>'Data TREND'!DI416</f>
        <v>21.842972732753346</v>
      </c>
      <c r="AL2425" s="37">
        <f>'Data TREND'!DJ416</f>
        <v>8.5115660690555011</v>
      </c>
      <c r="AN2425" s="37">
        <f t="shared" si="1659"/>
        <v>0</v>
      </c>
      <c r="AO2425" s="37">
        <f t="shared" si="1660"/>
        <v>0</v>
      </c>
      <c r="AP2425" s="37">
        <f t="shared" si="1661"/>
        <v>0</v>
      </c>
      <c r="AQ2425" s="37">
        <f t="shared" si="1662"/>
        <v>0</v>
      </c>
      <c r="AR2425" s="37">
        <f t="shared" si="1663"/>
        <v>0</v>
      </c>
      <c r="AS2425" s="37">
        <f t="shared" si="1664"/>
        <v>0</v>
      </c>
      <c r="AU2425">
        <v>135</v>
      </c>
      <c r="AV2425" s="37">
        <f t="shared" si="1665"/>
        <v>807.54810560290753</v>
      </c>
      <c r="AW2425" s="37">
        <f t="shared" si="1666"/>
        <v>305.34056733772826</v>
      </c>
      <c r="AX2425" s="37">
        <f t="shared" si="1667"/>
        <v>596.88375123131766</v>
      </c>
      <c r="AY2425" s="37">
        <f t="shared" si="1668"/>
        <v>1709.9323306301458</v>
      </c>
      <c r="AZ2425" s="37">
        <f t="shared" si="1669"/>
        <v>25.106694467488456</v>
      </c>
      <c r="BA2425" s="37">
        <f t="shared" si="1670"/>
        <v>10.457365093596945</v>
      </c>
      <c r="BC2425">
        <v>135</v>
      </c>
      <c r="BD2425" s="37">
        <f>IF(Voorblad!$E$10=Rekenblad!BC2425,Rekenblad!AV2425,0)</f>
        <v>0</v>
      </c>
      <c r="BE2425" s="37">
        <f>IF(Voorblad!$E$10=Rekenblad!BC2425,Rekenblad!AW2425,0)</f>
        <v>0</v>
      </c>
      <c r="BF2425" s="37">
        <f>IF(Voorblad!$E$10=Rekenblad!BC2425,Rekenblad!AX2425,0)</f>
        <v>0</v>
      </c>
      <c r="BG2425" s="62">
        <f>IF(Voorblad!$E$10=Rekenblad!BC2425,Rekenblad!AY2425,0)</f>
        <v>0</v>
      </c>
      <c r="BH2425" s="37">
        <f>IF(Voorblad!$E$10=Rekenblad!BC2425,Rekenblad!AZ2425,0)</f>
        <v>0</v>
      </c>
      <c r="BI2425" s="37">
        <f>IF(Voorblad!$E$10=Rekenblad!BC2425,Rekenblad!BA2425,0)</f>
        <v>0</v>
      </c>
      <c r="BK2425">
        <v>135</v>
      </c>
      <c r="BL2425" s="37">
        <f>IF(Voorblad!$E$14=Rekenblad!$BL$2298,Rekenblad!BD2425,0)</f>
        <v>0</v>
      </c>
      <c r="BM2425" s="37">
        <f>IF(Voorblad!$E$14=Rekenblad!$BL$2298,Rekenblad!BE2425,0)</f>
        <v>0</v>
      </c>
      <c r="BN2425" s="37">
        <f>IF(Voorblad!$E$14=Rekenblad!$BL$2298,Rekenblad!BF2425,0)</f>
        <v>0</v>
      </c>
      <c r="BO2425" s="37">
        <f>IF(Voorblad!$E$14=Rekenblad!$BL$2298,Rekenblad!BG2425,0)</f>
        <v>0</v>
      </c>
      <c r="BP2425" s="37">
        <f>IF(Voorblad!$E$14=Rekenblad!$BL$2298,Rekenblad!BH2425,0)</f>
        <v>0</v>
      </c>
      <c r="BQ2425" s="37">
        <f>IF(Voorblad!$E$14=Rekenblad!$BL$2298,Rekenblad!BI2425,0)</f>
        <v>0</v>
      </c>
    </row>
    <row r="2426" spans="2:69" x14ac:dyDescent="0.25">
      <c r="B2426">
        <f>'Data TREND'!$CO$273</f>
        <v>136</v>
      </c>
      <c r="C2426" s="37">
        <f>'Data TREND'!CQ417</f>
        <v>812.91292029127214</v>
      </c>
      <c r="D2426" s="37">
        <f>'Data TREND'!CR417</f>
        <v>307.41067326354732</v>
      </c>
      <c r="E2426" s="37">
        <f>'Data TREND'!CS417</f>
        <v>601.29700080232158</v>
      </c>
      <c r="F2426" s="37">
        <f>'Data TREND'!CT417</f>
        <v>1721.7817157763011</v>
      </c>
      <c r="G2426" s="37">
        <f>'Data TREND'!CU417</f>
        <v>24.938079224948787</v>
      </c>
      <c r="H2426" s="37">
        <f>'Data TREND'!CV417</f>
        <v>10.392129072437532</v>
      </c>
      <c r="J2426" s="37">
        <f t="shared" si="1647"/>
        <v>812.91292029127214</v>
      </c>
      <c r="K2426" s="37">
        <f t="shared" si="1648"/>
        <v>307.41067326354732</v>
      </c>
      <c r="L2426" s="37">
        <f t="shared" si="1649"/>
        <v>601.29700080232158</v>
      </c>
      <c r="M2426" s="37">
        <f t="shared" si="1650"/>
        <v>1721.7817157763011</v>
      </c>
      <c r="N2426" s="37">
        <f t="shared" si="1651"/>
        <v>24.938079224948787</v>
      </c>
      <c r="O2426" s="37">
        <f t="shared" si="1652"/>
        <v>10.392129072437532</v>
      </c>
      <c r="Q2426">
        <f>'Data TREND'!$CO$273</f>
        <v>136</v>
      </c>
      <c r="R2426" s="37">
        <f>'Data TREND'!CX417</f>
        <v>959.31116441906261</v>
      </c>
      <c r="S2426" s="37">
        <f>'Data TREND'!CY417</f>
        <v>377.41569811136912</v>
      </c>
      <c r="T2426" s="37">
        <f>'Data TREND'!CZ417</f>
        <v>601.6128665900236</v>
      </c>
      <c r="U2426" s="37">
        <f>'Data TREND'!DA417</f>
        <v>1938.2125676675582</v>
      </c>
      <c r="V2426" s="37">
        <f>'Data TREND'!DB417</f>
        <v>24.854992361039891</v>
      </c>
      <c r="W2426" s="37">
        <f>'Data TREND'!DC417</f>
        <v>9.9638297708879922</v>
      </c>
      <c r="Y2426" s="37">
        <f t="shared" si="1653"/>
        <v>0</v>
      </c>
      <c r="Z2426" s="37">
        <f t="shared" si="1654"/>
        <v>0</v>
      </c>
      <c r="AA2426" s="37">
        <f t="shared" si="1655"/>
        <v>0</v>
      </c>
      <c r="AB2426" s="37">
        <f t="shared" si="1656"/>
        <v>0</v>
      </c>
      <c r="AC2426" s="37">
        <f t="shared" si="1657"/>
        <v>0</v>
      </c>
      <c r="AD2426" s="37">
        <f t="shared" si="1658"/>
        <v>0</v>
      </c>
      <c r="AF2426">
        <f>'Data TREND'!$CO$273</f>
        <v>136</v>
      </c>
      <c r="AG2426" s="37">
        <f>'Data TREND'!DE417</f>
        <v>1100.8564155042156</v>
      </c>
      <c r="AH2426" s="37">
        <f>'Data TREND'!DF417</f>
        <v>385.79958643596126</v>
      </c>
      <c r="AI2426" s="37">
        <f>'Data TREND'!DG417</f>
        <v>599.49077399452494</v>
      </c>
      <c r="AJ2426" s="37">
        <f>'Data TREND'!DH417</f>
        <v>2086.0428771208663</v>
      </c>
      <c r="AK2426" s="37">
        <f>'Data TREND'!DI417</f>
        <v>21.475927366429971</v>
      </c>
      <c r="AL2426" s="37">
        <f>'Data TREND'!DJ417</f>
        <v>8.3558117287363203</v>
      </c>
      <c r="AN2426" s="37">
        <f t="shared" si="1659"/>
        <v>0</v>
      </c>
      <c r="AO2426" s="37">
        <f t="shared" si="1660"/>
        <v>0</v>
      </c>
      <c r="AP2426" s="37">
        <f t="shared" si="1661"/>
        <v>0</v>
      </c>
      <c r="AQ2426" s="37">
        <f t="shared" si="1662"/>
        <v>0</v>
      </c>
      <c r="AR2426" s="37">
        <f t="shared" si="1663"/>
        <v>0</v>
      </c>
      <c r="AS2426" s="37">
        <f t="shared" si="1664"/>
        <v>0</v>
      </c>
      <c r="AU2426">
        <v>136</v>
      </c>
      <c r="AV2426" s="37">
        <f t="shared" si="1665"/>
        <v>812.91292029127214</v>
      </c>
      <c r="AW2426" s="37">
        <f t="shared" si="1666"/>
        <v>307.41067326354732</v>
      </c>
      <c r="AX2426" s="37">
        <f t="shared" si="1667"/>
        <v>601.29700080232158</v>
      </c>
      <c r="AY2426" s="37">
        <f t="shared" si="1668"/>
        <v>1721.7817157763011</v>
      </c>
      <c r="AZ2426" s="37">
        <f t="shared" si="1669"/>
        <v>24.938079224948787</v>
      </c>
      <c r="BA2426" s="37">
        <f t="shared" si="1670"/>
        <v>10.392129072437532</v>
      </c>
      <c r="BC2426">
        <v>136</v>
      </c>
      <c r="BD2426" s="37">
        <f>IF(Voorblad!$E$10=Rekenblad!BC2426,Rekenblad!AV2426,0)</f>
        <v>0</v>
      </c>
      <c r="BE2426" s="37">
        <f>IF(Voorblad!$E$10=Rekenblad!BC2426,Rekenblad!AW2426,0)</f>
        <v>0</v>
      </c>
      <c r="BF2426" s="37">
        <f>IF(Voorblad!$E$10=Rekenblad!BC2426,Rekenblad!AX2426,0)</f>
        <v>0</v>
      </c>
      <c r="BG2426" s="62">
        <f>IF(Voorblad!$E$10=Rekenblad!BC2426,Rekenblad!AY2426,0)</f>
        <v>0</v>
      </c>
      <c r="BH2426" s="37">
        <f>IF(Voorblad!$E$10=Rekenblad!BC2426,Rekenblad!AZ2426,0)</f>
        <v>0</v>
      </c>
      <c r="BI2426" s="37">
        <f>IF(Voorblad!$E$10=Rekenblad!BC2426,Rekenblad!BA2426,0)</f>
        <v>0</v>
      </c>
      <c r="BK2426">
        <v>136</v>
      </c>
      <c r="BL2426" s="37">
        <f>IF(Voorblad!$E$14=Rekenblad!$BL$2298,Rekenblad!BD2426,0)</f>
        <v>0</v>
      </c>
      <c r="BM2426" s="37">
        <f>IF(Voorblad!$E$14=Rekenblad!$BL$2298,Rekenblad!BE2426,0)</f>
        <v>0</v>
      </c>
      <c r="BN2426" s="37">
        <f>IF(Voorblad!$E$14=Rekenblad!$BL$2298,Rekenblad!BF2426,0)</f>
        <v>0</v>
      </c>
      <c r="BO2426" s="37">
        <f>IF(Voorblad!$E$14=Rekenblad!$BL$2298,Rekenblad!BG2426,0)</f>
        <v>0</v>
      </c>
      <c r="BP2426" s="37">
        <f>IF(Voorblad!$E$14=Rekenblad!$BL$2298,Rekenblad!BH2426,0)</f>
        <v>0</v>
      </c>
      <c r="BQ2426" s="37">
        <f>IF(Voorblad!$E$14=Rekenblad!$BL$2298,Rekenblad!BI2426,0)</f>
        <v>0</v>
      </c>
    </row>
    <row r="2427" spans="2:69" x14ac:dyDescent="0.25">
      <c r="B2427">
        <f>'Data TREND'!$CO$274</f>
        <v>137</v>
      </c>
      <c r="C2427" s="37">
        <f>'Data TREND'!CQ418</f>
        <v>818.27773497963665</v>
      </c>
      <c r="D2427" s="37">
        <f>'Data TREND'!CR418</f>
        <v>309.48077918936639</v>
      </c>
      <c r="E2427" s="37">
        <f>'Data TREND'!CS418</f>
        <v>605.71025037332561</v>
      </c>
      <c r="F2427" s="37">
        <f>'Data TREND'!CT418</f>
        <v>1733.6311009224569</v>
      </c>
      <c r="G2427" s="37">
        <f>'Data TREND'!CU418</f>
        <v>24.769463982409121</v>
      </c>
      <c r="H2427" s="37">
        <f>'Data TREND'!CV418</f>
        <v>10.326893051278118</v>
      </c>
      <c r="J2427" s="37">
        <f t="shared" si="1647"/>
        <v>818.27773497963665</v>
      </c>
      <c r="K2427" s="37">
        <f t="shared" si="1648"/>
        <v>309.48077918936639</v>
      </c>
      <c r="L2427" s="37">
        <f t="shared" si="1649"/>
        <v>605.71025037332561</v>
      </c>
      <c r="M2427" s="37">
        <f t="shared" si="1650"/>
        <v>1733.6311009224569</v>
      </c>
      <c r="N2427" s="37">
        <f t="shared" si="1651"/>
        <v>24.769463982409121</v>
      </c>
      <c r="O2427" s="37">
        <f t="shared" si="1652"/>
        <v>10.326893051278118</v>
      </c>
      <c r="Q2427">
        <f>'Data TREND'!$CO$274</f>
        <v>137</v>
      </c>
      <c r="R2427" s="37">
        <f>'Data TREND'!CX418</f>
        <v>965.57014718682694</v>
      </c>
      <c r="S2427" s="37">
        <f>'Data TREND'!CY418</f>
        <v>379.88173701547134</v>
      </c>
      <c r="T2427" s="37">
        <f>'Data TREND'!CZ418</f>
        <v>606.03654325972923</v>
      </c>
      <c r="U2427" s="37">
        <f>'Data TREND'!DA418</f>
        <v>1951.3582561817966</v>
      </c>
      <c r="V2427" s="37">
        <f>'Data TREND'!DB418</f>
        <v>24.599619154460584</v>
      </c>
      <c r="W2427" s="37">
        <f>'Data TREND'!DC418</f>
        <v>9.8574650453321855</v>
      </c>
      <c r="Y2427" s="37">
        <f t="shared" si="1653"/>
        <v>0</v>
      </c>
      <c r="Z2427" s="37">
        <f t="shared" si="1654"/>
        <v>0</v>
      </c>
      <c r="AA2427" s="37">
        <f t="shared" si="1655"/>
        <v>0</v>
      </c>
      <c r="AB2427" s="37">
        <f t="shared" si="1656"/>
        <v>0</v>
      </c>
      <c r="AC2427" s="37">
        <f t="shared" si="1657"/>
        <v>0</v>
      </c>
      <c r="AD2427" s="37">
        <f t="shared" si="1658"/>
        <v>0</v>
      </c>
      <c r="AF2427">
        <f>'Data TREND'!$CO$274</f>
        <v>137</v>
      </c>
      <c r="AG2427" s="37">
        <f>'Data TREND'!DE418</f>
        <v>1107.9513644303684</v>
      </c>
      <c r="AH2427" s="37">
        <f>'Data TREND'!DF418</f>
        <v>388.30676145167752</v>
      </c>
      <c r="AI2427" s="37">
        <f>'Data TREND'!DG418</f>
        <v>603.87088929377092</v>
      </c>
      <c r="AJ2427" s="37">
        <f>'Data TREND'!DH418</f>
        <v>2100.0217435685345</v>
      </c>
      <c r="AK2427" s="37">
        <f>'Data TREND'!DI418</f>
        <v>21.10888200010659</v>
      </c>
      <c r="AL2427" s="37">
        <f>'Data TREND'!DJ418</f>
        <v>8.2000573884171395</v>
      </c>
      <c r="AN2427" s="37">
        <f t="shared" si="1659"/>
        <v>0</v>
      </c>
      <c r="AO2427" s="37">
        <f t="shared" si="1660"/>
        <v>0</v>
      </c>
      <c r="AP2427" s="37">
        <f t="shared" si="1661"/>
        <v>0</v>
      </c>
      <c r="AQ2427" s="37">
        <f t="shared" si="1662"/>
        <v>0</v>
      </c>
      <c r="AR2427" s="37">
        <f t="shared" si="1663"/>
        <v>0</v>
      </c>
      <c r="AS2427" s="37">
        <f t="shared" si="1664"/>
        <v>0</v>
      </c>
      <c r="AU2427">
        <v>137</v>
      </c>
      <c r="AV2427" s="37">
        <f t="shared" si="1665"/>
        <v>818.27773497963665</v>
      </c>
      <c r="AW2427" s="37">
        <f t="shared" si="1666"/>
        <v>309.48077918936639</v>
      </c>
      <c r="AX2427" s="37">
        <f t="shared" si="1667"/>
        <v>605.71025037332561</v>
      </c>
      <c r="AY2427" s="37">
        <f t="shared" si="1668"/>
        <v>1733.6311009224569</v>
      </c>
      <c r="AZ2427" s="37">
        <f t="shared" si="1669"/>
        <v>24.769463982409121</v>
      </c>
      <c r="BA2427" s="37">
        <f t="shared" si="1670"/>
        <v>10.326893051278118</v>
      </c>
      <c r="BC2427">
        <v>137</v>
      </c>
      <c r="BD2427" s="37">
        <f>IF(Voorblad!$E$10=Rekenblad!BC2427,Rekenblad!AV2427,0)</f>
        <v>0</v>
      </c>
      <c r="BE2427" s="37">
        <f>IF(Voorblad!$E$10=Rekenblad!BC2427,Rekenblad!AW2427,0)</f>
        <v>0</v>
      </c>
      <c r="BF2427" s="37">
        <f>IF(Voorblad!$E$10=Rekenblad!BC2427,Rekenblad!AX2427,0)</f>
        <v>0</v>
      </c>
      <c r="BG2427" s="62">
        <f>IF(Voorblad!$E$10=Rekenblad!BC2427,Rekenblad!AY2427,0)</f>
        <v>0</v>
      </c>
      <c r="BH2427" s="37">
        <f>IF(Voorblad!$E$10=Rekenblad!BC2427,Rekenblad!AZ2427,0)</f>
        <v>0</v>
      </c>
      <c r="BI2427" s="37">
        <f>IF(Voorblad!$E$10=Rekenblad!BC2427,Rekenblad!BA2427,0)</f>
        <v>0</v>
      </c>
      <c r="BK2427">
        <v>137</v>
      </c>
      <c r="BL2427" s="37">
        <f>IF(Voorblad!$E$14=Rekenblad!$BL$2298,Rekenblad!BD2427,0)</f>
        <v>0</v>
      </c>
      <c r="BM2427" s="37">
        <f>IF(Voorblad!$E$14=Rekenblad!$BL$2298,Rekenblad!BE2427,0)</f>
        <v>0</v>
      </c>
      <c r="BN2427" s="37">
        <f>IF(Voorblad!$E$14=Rekenblad!$BL$2298,Rekenblad!BF2427,0)</f>
        <v>0</v>
      </c>
      <c r="BO2427" s="37">
        <f>IF(Voorblad!$E$14=Rekenblad!$BL$2298,Rekenblad!BG2427,0)</f>
        <v>0</v>
      </c>
      <c r="BP2427" s="37">
        <f>IF(Voorblad!$E$14=Rekenblad!$BL$2298,Rekenblad!BH2427,0)</f>
        <v>0</v>
      </c>
      <c r="BQ2427" s="37">
        <f>IF(Voorblad!$E$14=Rekenblad!$BL$2298,Rekenblad!BI2427,0)</f>
        <v>0</v>
      </c>
    </row>
    <row r="2428" spans="2:69" x14ac:dyDescent="0.25">
      <c r="B2428">
        <f>'Data TREND'!$CO$275</f>
        <v>138</v>
      </c>
      <c r="C2428" s="37">
        <f>'Data TREND'!CQ419</f>
        <v>823.64254966800127</v>
      </c>
      <c r="D2428" s="37">
        <f>'Data TREND'!CR419</f>
        <v>311.55088511518545</v>
      </c>
      <c r="E2428" s="37">
        <f>'Data TREND'!CS419</f>
        <v>610.12349994432964</v>
      </c>
      <c r="F2428" s="37">
        <f>'Data TREND'!CT419</f>
        <v>1745.4804860686122</v>
      </c>
      <c r="G2428" s="37">
        <f>'Data TREND'!CU419</f>
        <v>24.600848739869452</v>
      </c>
      <c r="H2428" s="37">
        <f>'Data TREND'!CV419</f>
        <v>10.261657030118705</v>
      </c>
      <c r="J2428" s="37">
        <f t="shared" si="1647"/>
        <v>823.64254966800127</v>
      </c>
      <c r="K2428" s="37">
        <f t="shared" si="1648"/>
        <v>311.55088511518545</v>
      </c>
      <c r="L2428" s="37">
        <f t="shared" si="1649"/>
        <v>610.12349994432964</v>
      </c>
      <c r="M2428" s="37">
        <f t="shared" si="1650"/>
        <v>1745.4804860686122</v>
      </c>
      <c r="N2428" s="37">
        <f t="shared" si="1651"/>
        <v>24.600848739869452</v>
      </c>
      <c r="O2428" s="37">
        <f t="shared" si="1652"/>
        <v>10.261657030118705</v>
      </c>
      <c r="Q2428">
        <f>'Data TREND'!$CO$275</f>
        <v>138</v>
      </c>
      <c r="R2428" s="37">
        <f>'Data TREND'!CX419</f>
        <v>971.82912995459128</v>
      </c>
      <c r="S2428" s="37">
        <f>'Data TREND'!CY419</f>
        <v>382.34777591957368</v>
      </c>
      <c r="T2428" s="37">
        <f>'Data TREND'!CZ419</f>
        <v>610.46021992943497</v>
      </c>
      <c r="U2428" s="37">
        <f>'Data TREND'!DA419</f>
        <v>1964.503944696035</v>
      </c>
      <c r="V2428" s="37">
        <f>'Data TREND'!DB419</f>
        <v>24.344245947881276</v>
      </c>
      <c r="W2428" s="37">
        <f>'Data TREND'!DC419</f>
        <v>9.7511003197763788</v>
      </c>
      <c r="Y2428" s="37">
        <f t="shared" si="1653"/>
        <v>0</v>
      </c>
      <c r="Z2428" s="37">
        <f t="shared" si="1654"/>
        <v>0</v>
      </c>
      <c r="AA2428" s="37">
        <f t="shared" si="1655"/>
        <v>0</v>
      </c>
      <c r="AB2428" s="37">
        <f t="shared" si="1656"/>
        <v>0</v>
      </c>
      <c r="AC2428" s="37">
        <f t="shared" si="1657"/>
        <v>0</v>
      </c>
      <c r="AD2428" s="37">
        <f t="shared" si="1658"/>
        <v>0</v>
      </c>
      <c r="AF2428">
        <f>'Data TREND'!$CO$275</f>
        <v>138</v>
      </c>
      <c r="AG2428" s="37">
        <f>'Data TREND'!DE419</f>
        <v>1115.0463133565213</v>
      </c>
      <c r="AH2428" s="37">
        <f>'Data TREND'!DF419</f>
        <v>390.81393646739383</v>
      </c>
      <c r="AI2428" s="37">
        <f>'Data TREND'!DG419</f>
        <v>608.25100459301666</v>
      </c>
      <c r="AJ2428" s="37">
        <f>'Data TREND'!DH419</f>
        <v>2114.0006100162022</v>
      </c>
      <c r="AK2428" s="37">
        <f>'Data TREND'!DI419</f>
        <v>20.741836633783215</v>
      </c>
      <c r="AL2428" s="37">
        <f>'Data TREND'!DJ419</f>
        <v>8.0443030480979587</v>
      </c>
      <c r="AN2428" s="37">
        <f t="shared" si="1659"/>
        <v>0</v>
      </c>
      <c r="AO2428" s="37">
        <f t="shared" si="1660"/>
        <v>0</v>
      </c>
      <c r="AP2428" s="37">
        <f t="shared" si="1661"/>
        <v>0</v>
      </c>
      <c r="AQ2428" s="37">
        <f t="shared" si="1662"/>
        <v>0</v>
      </c>
      <c r="AR2428" s="37">
        <f t="shared" si="1663"/>
        <v>0</v>
      </c>
      <c r="AS2428" s="37">
        <f t="shared" si="1664"/>
        <v>0</v>
      </c>
      <c r="AU2428">
        <v>138</v>
      </c>
      <c r="AV2428" s="37">
        <f t="shared" si="1665"/>
        <v>823.64254966800127</v>
      </c>
      <c r="AW2428" s="37">
        <f t="shared" si="1666"/>
        <v>311.55088511518545</v>
      </c>
      <c r="AX2428" s="37">
        <f t="shared" si="1667"/>
        <v>610.12349994432964</v>
      </c>
      <c r="AY2428" s="37">
        <f t="shared" si="1668"/>
        <v>1745.4804860686122</v>
      </c>
      <c r="AZ2428" s="37">
        <f t="shared" si="1669"/>
        <v>24.600848739869452</v>
      </c>
      <c r="BA2428" s="37">
        <f t="shared" si="1670"/>
        <v>10.261657030118705</v>
      </c>
      <c r="BC2428">
        <v>138</v>
      </c>
      <c r="BD2428" s="37">
        <f>IF(Voorblad!$E$10=Rekenblad!BC2428,Rekenblad!AV2428,0)</f>
        <v>0</v>
      </c>
      <c r="BE2428" s="37">
        <f>IF(Voorblad!$E$10=Rekenblad!BC2428,Rekenblad!AW2428,0)</f>
        <v>0</v>
      </c>
      <c r="BF2428" s="37">
        <f>IF(Voorblad!$E$10=Rekenblad!BC2428,Rekenblad!AX2428,0)</f>
        <v>0</v>
      </c>
      <c r="BG2428" s="62">
        <f>IF(Voorblad!$E$10=Rekenblad!BC2428,Rekenblad!AY2428,0)</f>
        <v>0</v>
      </c>
      <c r="BH2428" s="37">
        <f>IF(Voorblad!$E$10=Rekenblad!BC2428,Rekenblad!AZ2428,0)</f>
        <v>0</v>
      </c>
      <c r="BI2428" s="37">
        <f>IF(Voorblad!$E$10=Rekenblad!BC2428,Rekenblad!BA2428,0)</f>
        <v>0</v>
      </c>
      <c r="BK2428">
        <v>138</v>
      </c>
      <c r="BL2428" s="37">
        <f>IF(Voorblad!$E$14=Rekenblad!$BL$2298,Rekenblad!BD2428,0)</f>
        <v>0</v>
      </c>
      <c r="BM2428" s="37">
        <f>IF(Voorblad!$E$14=Rekenblad!$BL$2298,Rekenblad!BE2428,0)</f>
        <v>0</v>
      </c>
      <c r="BN2428" s="37">
        <f>IF(Voorblad!$E$14=Rekenblad!$BL$2298,Rekenblad!BF2428,0)</f>
        <v>0</v>
      </c>
      <c r="BO2428" s="37">
        <f>IF(Voorblad!$E$14=Rekenblad!$BL$2298,Rekenblad!BG2428,0)</f>
        <v>0</v>
      </c>
      <c r="BP2428" s="37">
        <f>IF(Voorblad!$E$14=Rekenblad!$BL$2298,Rekenblad!BH2428,0)</f>
        <v>0</v>
      </c>
      <c r="BQ2428" s="37">
        <f>IF(Voorblad!$E$14=Rekenblad!$BL$2298,Rekenblad!BI2428,0)</f>
        <v>0</v>
      </c>
    </row>
    <row r="2429" spans="2:69" x14ac:dyDescent="0.25">
      <c r="B2429">
        <f>'Data TREND'!$CO$276</f>
        <v>139</v>
      </c>
      <c r="C2429" s="37">
        <f>'Data TREND'!CQ420</f>
        <v>829.00736435636577</v>
      </c>
      <c r="D2429" s="37">
        <f>'Data TREND'!CR420</f>
        <v>313.62099104100446</v>
      </c>
      <c r="E2429" s="37">
        <f>'Data TREND'!CS420</f>
        <v>614.53674951533355</v>
      </c>
      <c r="F2429" s="37">
        <f>'Data TREND'!CT420</f>
        <v>1757.3298712147675</v>
      </c>
      <c r="G2429" s="37">
        <f>'Data TREND'!CU420</f>
        <v>24.432233497329783</v>
      </c>
      <c r="H2429" s="37">
        <f>'Data TREND'!CV420</f>
        <v>10.196421008959293</v>
      </c>
      <c r="J2429" s="37">
        <f t="shared" ref="J2429:J2440" si="1671">$B$1725*C2429</f>
        <v>829.00736435636577</v>
      </c>
      <c r="K2429" s="37">
        <f t="shared" ref="K2429:K2440" si="1672">$B$1725*D2429</f>
        <v>313.62099104100446</v>
      </c>
      <c r="L2429" s="37">
        <f t="shared" ref="L2429:L2440" si="1673">$B$1725*E2429</f>
        <v>614.53674951533355</v>
      </c>
      <c r="M2429" s="37">
        <f t="shared" ref="M2429:M2440" si="1674">$B$1725*F2429</f>
        <v>1757.3298712147675</v>
      </c>
      <c r="N2429" s="37">
        <f t="shared" ref="N2429:N2440" si="1675">$B$1725*G2429</f>
        <v>24.432233497329783</v>
      </c>
      <c r="O2429" s="37">
        <f t="shared" ref="O2429:O2440" si="1676">$B$1725*H2429</f>
        <v>10.196421008959293</v>
      </c>
      <c r="Q2429">
        <f>'Data TREND'!$CO$276</f>
        <v>139</v>
      </c>
      <c r="R2429" s="37">
        <f>'Data TREND'!CX420</f>
        <v>978.08811272235562</v>
      </c>
      <c r="S2429" s="37">
        <f>'Data TREND'!CY420</f>
        <v>384.8138148236759</v>
      </c>
      <c r="T2429" s="37">
        <f>'Data TREND'!CZ420</f>
        <v>614.8838965991406</v>
      </c>
      <c r="U2429" s="37">
        <f>'Data TREND'!DA420</f>
        <v>1977.6496332102734</v>
      </c>
      <c r="V2429" s="37">
        <f>'Data TREND'!DB420</f>
        <v>24.088872741301969</v>
      </c>
      <c r="W2429" s="37">
        <f>'Data TREND'!DC420</f>
        <v>9.6447355942205721</v>
      </c>
      <c r="Y2429" s="37">
        <f t="shared" ref="Y2429:Y2440" si="1677">$Q$1725*R2429</f>
        <v>0</v>
      </c>
      <c r="Z2429" s="37">
        <f t="shared" ref="Z2429:Z2440" si="1678">$Q$1725*S2429</f>
        <v>0</v>
      </c>
      <c r="AA2429" s="37">
        <f t="shared" ref="AA2429:AA2440" si="1679">$Q$1725*T2429</f>
        <v>0</v>
      </c>
      <c r="AB2429" s="37">
        <f t="shared" ref="AB2429:AB2440" si="1680">$Q$1725*U2429</f>
        <v>0</v>
      </c>
      <c r="AC2429" s="37">
        <f t="shared" ref="AC2429:AC2440" si="1681">$Q$1725*V2429</f>
        <v>0</v>
      </c>
      <c r="AD2429" s="37">
        <f t="shared" ref="AD2429:AD2440" si="1682">$Q$1725*W2429</f>
        <v>0</v>
      </c>
      <c r="AF2429">
        <f>'Data TREND'!$CO$276</f>
        <v>139</v>
      </c>
      <c r="AG2429" s="37">
        <f>'Data TREND'!DE420</f>
        <v>1122.1412622826742</v>
      </c>
      <c r="AH2429" s="37">
        <f>'Data TREND'!DF420</f>
        <v>393.32111148311009</v>
      </c>
      <c r="AI2429" s="37">
        <f>'Data TREND'!DG420</f>
        <v>612.6311198922624</v>
      </c>
      <c r="AJ2429" s="37">
        <f>'Data TREND'!DH420</f>
        <v>2127.9794764638705</v>
      </c>
      <c r="AK2429" s="37">
        <f>'Data TREND'!DI420</f>
        <v>20.374791267459841</v>
      </c>
      <c r="AL2429" s="37">
        <f>'Data TREND'!DJ420</f>
        <v>7.8885487077787815</v>
      </c>
      <c r="AN2429" s="37">
        <f t="shared" ref="AN2429:AN2440" si="1683">$AF$1725*AG2429</f>
        <v>0</v>
      </c>
      <c r="AO2429" s="37">
        <f t="shared" ref="AO2429:AO2440" si="1684">$AF$1725*AH2429</f>
        <v>0</v>
      </c>
      <c r="AP2429" s="37">
        <f t="shared" ref="AP2429:AP2440" si="1685">$AF$1725*AI2429</f>
        <v>0</v>
      </c>
      <c r="AQ2429" s="37">
        <f t="shared" ref="AQ2429:AQ2440" si="1686">$AF$1725*AJ2429</f>
        <v>0</v>
      </c>
      <c r="AR2429" s="37">
        <f t="shared" ref="AR2429:AR2440" si="1687">$AF$1725*AK2429</f>
        <v>0</v>
      </c>
      <c r="AS2429" s="37">
        <f t="shared" ref="AS2429:AS2440" si="1688">$AF$1725*AL2429</f>
        <v>0</v>
      </c>
      <c r="AU2429">
        <v>139</v>
      </c>
      <c r="AV2429" s="37">
        <f t="shared" ref="AV2429:AV2440" si="1689">J2429+Y2429+AN2429</f>
        <v>829.00736435636577</v>
      </c>
      <c r="AW2429" s="37">
        <f t="shared" ref="AW2429:AW2440" si="1690">K2429+Z2429+AO2429</f>
        <v>313.62099104100446</v>
      </c>
      <c r="AX2429" s="37">
        <f t="shared" ref="AX2429:AX2440" si="1691">L2429+AA2429+AP2429</f>
        <v>614.53674951533355</v>
      </c>
      <c r="AY2429" s="37">
        <f t="shared" ref="AY2429:AY2440" si="1692">M2429+AB2429+AQ2429</f>
        <v>1757.3298712147675</v>
      </c>
      <c r="AZ2429" s="37">
        <f t="shared" ref="AZ2429:AZ2440" si="1693">N2429+AC2429+AR2429</f>
        <v>24.432233497329783</v>
      </c>
      <c r="BA2429" s="37">
        <f t="shared" ref="BA2429:BA2440" si="1694">O2429+AD2429+AS2429</f>
        <v>10.196421008959293</v>
      </c>
      <c r="BC2429">
        <v>139</v>
      </c>
      <c r="BD2429" s="37">
        <f>IF(Voorblad!$E$10=Rekenblad!BC2429,Rekenblad!AV2429,0)</f>
        <v>0</v>
      </c>
      <c r="BE2429" s="37">
        <f>IF(Voorblad!$E$10=Rekenblad!BC2429,Rekenblad!AW2429,0)</f>
        <v>0</v>
      </c>
      <c r="BF2429" s="37">
        <f>IF(Voorblad!$E$10=Rekenblad!BC2429,Rekenblad!AX2429,0)</f>
        <v>0</v>
      </c>
      <c r="BG2429" s="62">
        <f>IF(Voorblad!$E$10=Rekenblad!BC2429,Rekenblad!AY2429,0)</f>
        <v>0</v>
      </c>
      <c r="BH2429" s="37">
        <f>IF(Voorblad!$E$10=Rekenblad!BC2429,Rekenblad!AZ2429,0)</f>
        <v>0</v>
      </c>
      <c r="BI2429" s="37">
        <f>IF(Voorblad!$E$10=Rekenblad!BC2429,Rekenblad!BA2429,0)</f>
        <v>0</v>
      </c>
      <c r="BK2429">
        <v>139</v>
      </c>
      <c r="BL2429" s="37">
        <f>IF(Voorblad!$E$14=Rekenblad!$BL$2298,Rekenblad!BD2429,0)</f>
        <v>0</v>
      </c>
      <c r="BM2429" s="37">
        <f>IF(Voorblad!$E$14=Rekenblad!$BL$2298,Rekenblad!BE2429,0)</f>
        <v>0</v>
      </c>
      <c r="BN2429" s="37">
        <f>IF(Voorblad!$E$14=Rekenblad!$BL$2298,Rekenblad!BF2429,0)</f>
        <v>0</v>
      </c>
      <c r="BO2429" s="37">
        <f>IF(Voorblad!$E$14=Rekenblad!$BL$2298,Rekenblad!BG2429,0)</f>
        <v>0</v>
      </c>
      <c r="BP2429" s="37">
        <f>IF(Voorblad!$E$14=Rekenblad!$BL$2298,Rekenblad!BH2429,0)</f>
        <v>0</v>
      </c>
      <c r="BQ2429" s="37">
        <f>IF(Voorblad!$E$14=Rekenblad!$BL$2298,Rekenblad!BI2429,0)</f>
        <v>0</v>
      </c>
    </row>
    <row r="2430" spans="2:69" x14ac:dyDescent="0.25">
      <c r="B2430">
        <f>'Data TREND'!$CO$277</f>
        <v>140</v>
      </c>
      <c r="C2430" s="37">
        <f>'Data TREND'!CQ421</f>
        <v>834.37217904473039</v>
      </c>
      <c r="D2430" s="37">
        <f>'Data TREND'!CR421</f>
        <v>315.69109696682352</v>
      </c>
      <c r="E2430" s="37">
        <f>'Data TREND'!CS421</f>
        <v>618.94999908633758</v>
      </c>
      <c r="F2430" s="37">
        <f>'Data TREND'!CT421</f>
        <v>1769.1792563609229</v>
      </c>
      <c r="G2430" s="37">
        <f>'Data TREND'!CU421</f>
        <v>24.263618254790117</v>
      </c>
      <c r="H2430" s="37">
        <f>'Data TREND'!CV421</f>
        <v>10.131184987799879</v>
      </c>
      <c r="J2430" s="37">
        <f t="shared" si="1671"/>
        <v>834.37217904473039</v>
      </c>
      <c r="K2430" s="37">
        <f t="shared" si="1672"/>
        <v>315.69109696682352</v>
      </c>
      <c r="L2430" s="37">
        <f t="shared" si="1673"/>
        <v>618.94999908633758</v>
      </c>
      <c r="M2430" s="37">
        <f t="shared" si="1674"/>
        <v>1769.1792563609229</v>
      </c>
      <c r="N2430" s="37">
        <f t="shared" si="1675"/>
        <v>24.263618254790117</v>
      </c>
      <c r="O2430" s="37">
        <f t="shared" si="1676"/>
        <v>10.131184987799879</v>
      </c>
      <c r="Q2430">
        <f>'Data TREND'!$CO$277</f>
        <v>140</v>
      </c>
      <c r="R2430" s="37">
        <f>'Data TREND'!CX421</f>
        <v>984.34709549011973</v>
      </c>
      <c r="S2430" s="37">
        <f>'Data TREND'!CY421</f>
        <v>387.27985372777812</v>
      </c>
      <c r="T2430" s="37">
        <f>'Data TREND'!CZ421</f>
        <v>619.30757326884634</v>
      </c>
      <c r="U2430" s="37">
        <f>'Data TREND'!DA421</f>
        <v>1990.7953217245113</v>
      </c>
      <c r="V2430" s="37">
        <f>'Data TREND'!DB421</f>
        <v>23.833499534722662</v>
      </c>
      <c r="W2430" s="37">
        <f>'Data TREND'!DC421</f>
        <v>9.5383708686647655</v>
      </c>
      <c r="Y2430" s="37">
        <f t="shared" si="1677"/>
        <v>0</v>
      </c>
      <c r="Z2430" s="37">
        <f t="shared" si="1678"/>
        <v>0</v>
      </c>
      <c r="AA2430" s="37">
        <f t="shared" si="1679"/>
        <v>0</v>
      </c>
      <c r="AB2430" s="37">
        <f t="shared" si="1680"/>
        <v>0</v>
      </c>
      <c r="AC2430" s="37">
        <f t="shared" si="1681"/>
        <v>0</v>
      </c>
      <c r="AD2430" s="37">
        <f t="shared" si="1682"/>
        <v>0</v>
      </c>
      <c r="AF2430">
        <f>'Data TREND'!$CO$277</f>
        <v>140</v>
      </c>
      <c r="AG2430" s="37">
        <f>'Data TREND'!DE421</f>
        <v>1129.2362112088272</v>
      </c>
      <c r="AH2430" s="37">
        <f>'Data TREND'!DF421</f>
        <v>395.82828649882634</v>
      </c>
      <c r="AI2430" s="37">
        <f>'Data TREND'!DG421</f>
        <v>617.01123519150815</v>
      </c>
      <c r="AJ2430" s="37">
        <f>'Data TREND'!DH421</f>
        <v>2141.9583429115382</v>
      </c>
      <c r="AK2430" s="37">
        <f>'Data TREND'!DI421</f>
        <v>20.00774590113646</v>
      </c>
      <c r="AL2430" s="37">
        <f>'Data TREND'!DJ421</f>
        <v>7.7327943674596007</v>
      </c>
      <c r="AN2430" s="37">
        <f t="shared" si="1683"/>
        <v>0</v>
      </c>
      <c r="AO2430" s="37">
        <f t="shared" si="1684"/>
        <v>0</v>
      </c>
      <c r="AP2430" s="37">
        <f t="shared" si="1685"/>
        <v>0</v>
      </c>
      <c r="AQ2430" s="37">
        <f t="shared" si="1686"/>
        <v>0</v>
      </c>
      <c r="AR2430" s="37">
        <f t="shared" si="1687"/>
        <v>0</v>
      </c>
      <c r="AS2430" s="37">
        <f t="shared" si="1688"/>
        <v>0</v>
      </c>
      <c r="AU2430">
        <v>140</v>
      </c>
      <c r="AV2430" s="37">
        <f t="shared" si="1689"/>
        <v>834.37217904473039</v>
      </c>
      <c r="AW2430" s="37">
        <f t="shared" si="1690"/>
        <v>315.69109696682352</v>
      </c>
      <c r="AX2430" s="37">
        <f t="shared" si="1691"/>
        <v>618.94999908633758</v>
      </c>
      <c r="AY2430" s="37">
        <f t="shared" si="1692"/>
        <v>1769.1792563609229</v>
      </c>
      <c r="AZ2430" s="37">
        <f t="shared" si="1693"/>
        <v>24.263618254790117</v>
      </c>
      <c r="BA2430" s="37">
        <f t="shared" si="1694"/>
        <v>10.131184987799879</v>
      </c>
      <c r="BC2430">
        <v>140</v>
      </c>
      <c r="BD2430" s="37">
        <f>IF(Voorblad!$E$10=Rekenblad!BC2430,Rekenblad!AV2430,0)</f>
        <v>0</v>
      </c>
      <c r="BE2430" s="37">
        <f>IF(Voorblad!$E$10=Rekenblad!BC2430,Rekenblad!AW2430,0)</f>
        <v>0</v>
      </c>
      <c r="BF2430" s="37">
        <f>IF(Voorblad!$E$10=Rekenblad!BC2430,Rekenblad!AX2430,0)</f>
        <v>0</v>
      </c>
      <c r="BG2430" s="62">
        <f>IF(Voorblad!$E$10=Rekenblad!BC2430,Rekenblad!AY2430,0)</f>
        <v>0</v>
      </c>
      <c r="BH2430" s="37">
        <f>IF(Voorblad!$E$10=Rekenblad!BC2430,Rekenblad!AZ2430,0)</f>
        <v>0</v>
      </c>
      <c r="BI2430" s="37">
        <f>IF(Voorblad!$E$10=Rekenblad!BC2430,Rekenblad!BA2430,0)</f>
        <v>0</v>
      </c>
      <c r="BK2430">
        <v>140</v>
      </c>
      <c r="BL2430" s="37">
        <f>IF(Voorblad!$E$14=Rekenblad!$BL$2298,Rekenblad!BD2430,0)</f>
        <v>0</v>
      </c>
      <c r="BM2430" s="37">
        <f>IF(Voorblad!$E$14=Rekenblad!$BL$2298,Rekenblad!BE2430,0)</f>
        <v>0</v>
      </c>
      <c r="BN2430" s="37">
        <f>IF(Voorblad!$E$14=Rekenblad!$BL$2298,Rekenblad!BF2430,0)</f>
        <v>0</v>
      </c>
      <c r="BO2430" s="37">
        <f>IF(Voorblad!$E$14=Rekenblad!$BL$2298,Rekenblad!BG2430,0)</f>
        <v>0</v>
      </c>
      <c r="BP2430" s="37">
        <f>IF(Voorblad!$E$14=Rekenblad!$BL$2298,Rekenblad!BH2430,0)</f>
        <v>0</v>
      </c>
      <c r="BQ2430" s="37">
        <f>IF(Voorblad!$E$14=Rekenblad!$BL$2298,Rekenblad!BI2430,0)</f>
        <v>0</v>
      </c>
    </row>
    <row r="2431" spans="2:69" x14ac:dyDescent="0.25">
      <c r="B2431">
        <f>'Data TREND'!$CO$278</f>
        <v>141</v>
      </c>
      <c r="C2431" s="37">
        <f>'Data TREND'!CQ422</f>
        <v>839.73699373309489</v>
      </c>
      <c r="D2431" s="37">
        <f>'Data TREND'!CR422</f>
        <v>317.76120289264259</v>
      </c>
      <c r="E2431" s="37">
        <f>'Data TREND'!CS422</f>
        <v>623.36324865734161</v>
      </c>
      <c r="F2431" s="37">
        <f>'Data TREND'!CT422</f>
        <v>1781.0286415070786</v>
      </c>
      <c r="G2431" s="37">
        <f>'Data TREND'!CU422</f>
        <v>24.095003012250448</v>
      </c>
      <c r="H2431" s="37">
        <f>'Data TREND'!CV422</f>
        <v>10.065948966640466</v>
      </c>
      <c r="J2431" s="37">
        <f t="shared" si="1671"/>
        <v>839.73699373309489</v>
      </c>
      <c r="K2431" s="37">
        <f t="shared" si="1672"/>
        <v>317.76120289264259</v>
      </c>
      <c r="L2431" s="37">
        <f t="shared" si="1673"/>
        <v>623.36324865734161</v>
      </c>
      <c r="M2431" s="37">
        <f t="shared" si="1674"/>
        <v>1781.0286415070786</v>
      </c>
      <c r="N2431" s="37">
        <f t="shared" si="1675"/>
        <v>24.095003012250448</v>
      </c>
      <c r="O2431" s="37">
        <f t="shared" si="1676"/>
        <v>10.065948966640466</v>
      </c>
      <c r="Q2431">
        <f>'Data TREND'!$CO$278</f>
        <v>141</v>
      </c>
      <c r="R2431" s="37">
        <f>'Data TREND'!CX422</f>
        <v>990.60607825788406</v>
      </c>
      <c r="S2431" s="37">
        <f>'Data TREND'!CY422</f>
        <v>389.74589263188034</v>
      </c>
      <c r="T2431" s="37">
        <f>'Data TREND'!CZ422</f>
        <v>623.73124993855197</v>
      </c>
      <c r="U2431" s="37">
        <f>'Data TREND'!DA422</f>
        <v>2003.9410102387496</v>
      </c>
      <c r="V2431" s="37">
        <f>'Data TREND'!DB422</f>
        <v>23.578126328143362</v>
      </c>
      <c r="W2431" s="37">
        <f>'Data TREND'!DC422</f>
        <v>9.4320061431089588</v>
      </c>
      <c r="Y2431" s="37">
        <f t="shared" si="1677"/>
        <v>0</v>
      </c>
      <c r="Z2431" s="37">
        <f t="shared" si="1678"/>
        <v>0</v>
      </c>
      <c r="AA2431" s="37">
        <f t="shared" si="1679"/>
        <v>0</v>
      </c>
      <c r="AB2431" s="37">
        <f t="shared" si="1680"/>
        <v>0</v>
      </c>
      <c r="AC2431" s="37">
        <f t="shared" si="1681"/>
        <v>0</v>
      </c>
      <c r="AD2431" s="37">
        <f t="shared" si="1682"/>
        <v>0</v>
      </c>
      <c r="AF2431">
        <f>'Data TREND'!$CO$278</f>
        <v>141</v>
      </c>
      <c r="AG2431" s="37">
        <f>'Data TREND'!DE422</f>
        <v>1136.3311601349801</v>
      </c>
      <c r="AH2431" s="37">
        <f>'Data TREND'!DF422</f>
        <v>398.3354615145426</v>
      </c>
      <c r="AI2431" s="37">
        <f>'Data TREND'!DG422</f>
        <v>621.39135049075389</v>
      </c>
      <c r="AJ2431" s="37">
        <f>'Data TREND'!DH422</f>
        <v>2155.9372093592065</v>
      </c>
      <c r="AK2431" s="37">
        <f>'Data TREND'!DI422</f>
        <v>19.640700534813085</v>
      </c>
      <c r="AL2431" s="37">
        <f>'Data TREND'!DJ422</f>
        <v>7.5770400271404199</v>
      </c>
      <c r="AN2431" s="37">
        <f t="shared" si="1683"/>
        <v>0</v>
      </c>
      <c r="AO2431" s="37">
        <f t="shared" si="1684"/>
        <v>0</v>
      </c>
      <c r="AP2431" s="37">
        <f t="shared" si="1685"/>
        <v>0</v>
      </c>
      <c r="AQ2431" s="37">
        <f t="shared" si="1686"/>
        <v>0</v>
      </c>
      <c r="AR2431" s="37">
        <f t="shared" si="1687"/>
        <v>0</v>
      </c>
      <c r="AS2431" s="37">
        <f t="shared" si="1688"/>
        <v>0</v>
      </c>
      <c r="AU2431">
        <v>141</v>
      </c>
      <c r="AV2431" s="37">
        <f t="shared" si="1689"/>
        <v>839.73699373309489</v>
      </c>
      <c r="AW2431" s="37">
        <f t="shared" si="1690"/>
        <v>317.76120289264259</v>
      </c>
      <c r="AX2431" s="37">
        <f t="shared" si="1691"/>
        <v>623.36324865734161</v>
      </c>
      <c r="AY2431" s="37">
        <f t="shared" si="1692"/>
        <v>1781.0286415070786</v>
      </c>
      <c r="AZ2431" s="37">
        <f t="shared" si="1693"/>
        <v>24.095003012250448</v>
      </c>
      <c r="BA2431" s="37">
        <f t="shared" si="1694"/>
        <v>10.065948966640466</v>
      </c>
      <c r="BC2431">
        <v>141</v>
      </c>
      <c r="BD2431" s="37">
        <f>IF(Voorblad!$E$10=Rekenblad!BC2431,Rekenblad!AV2431,0)</f>
        <v>0</v>
      </c>
      <c r="BE2431" s="37">
        <f>IF(Voorblad!$E$10=Rekenblad!BC2431,Rekenblad!AW2431,0)</f>
        <v>0</v>
      </c>
      <c r="BF2431" s="37">
        <f>IF(Voorblad!$E$10=Rekenblad!BC2431,Rekenblad!AX2431,0)</f>
        <v>0</v>
      </c>
      <c r="BG2431" s="62">
        <f>IF(Voorblad!$E$10=Rekenblad!BC2431,Rekenblad!AY2431,0)</f>
        <v>0</v>
      </c>
      <c r="BH2431" s="37">
        <f>IF(Voorblad!$E$10=Rekenblad!BC2431,Rekenblad!AZ2431,0)</f>
        <v>0</v>
      </c>
      <c r="BI2431" s="37">
        <f>IF(Voorblad!$E$10=Rekenblad!BC2431,Rekenblad!BA2431,0)</f>
        <v>0</v>
      </c>
      <c r="BK2431">
        <v>141</v>
      </c>
      <c r="BL2431" s="37">
        <f>IF(Voorblad!$E$14=Rekenblad!$BL$2298,Rekenblad!BD2431,0)</f>
        <v>0</v>
      </c>
      <c r="BM2431" s="37">
        <f>IF(Voorblad!$E$14=Rekenblad!$BL$2298,Rekenblad!BE2431,0)</f>
        <v>0</v>
      </c>
      <c r="BN2431" s="37">
        <f>IF(Voorblad!$E$14=Rekenblad!$BL$2298,Rekenblad!BF2431,0)</f>
        <v>0</v>
      </c>
      <c r="BO2431" s="37">
        <f>IF(Voorblad!$E$14=Rekenblad!$BL$2298,Rekenblad!BG2431,0)</f>
        <v>0</v>
      </c>
      <c r="BP2431" s="37">
        <f>IF(Voorblad!$E$14=Rekenblad!$BL$2298,Rekenblad!BH2431,0)</f>
        <v>0</v>
      </c>
      <c r="BQ2431" s="37">
        <f>IF(Voorblad!$E$14=Rekenblad!$BL$2298,Rekenblad!BI2431,0)</f>
        <v>0</v>
      </c>
    </row>
    <row r="2432" spans="2:69" x14ac:dyDescent="0.25">
      <c r="B2432">
        <f>'Data TREND'!$CO$279</f>
        <v>142</v>
      </c>
      <c r="C2432" s="37">
        <f>'Data TREND'!CQ423</f>
        <v>845.10180842145951</v>
      </c>
      <c r="D2432" s="37">
        <f>'Data TREND'!CR423</f>
        <v>319.83130881846165</v>
      </c>
      <c r="E2432" s="37">
        <f>'Data TREND'!CS423</f>
        <v>627.77649822834553</v>
      </c>
      <c r="F2432" s="37">
        <f>'Data TREND'!CT423</f>
        <v>1792.878026653234</v>
      </c>
      <c r="G2432" s="37">
        <f>'Data TREND'!CU423</f>
        <v>23.926387769710779</v>
      </c>
      <c r="H2432" s="37">
        <f>'Data TREND'!CV423</f>
        <v>10.000712945481053</v>
      </c>
      <c r="J2432" s="37">
        <f t="shared" si="1671"/>
        <v>845.10180842145951</v>
      </c>
      <c r="K2432" s="37">
        <f t="shared" si="1672"/>
        <v>319.83130881846165</v>
      </c>
      <c r="L2432" s="37">
        <f t="shared" si="1673"/>
        <v>627.77649822834553</v>
      </c>
      <c r="M2432" s="37">
        <f t="shared" si="1674"/>
        <v>1792.878026653234</v>
      </c>
      <c r="N2432" s="37">
        <f t="shared" si="1675"/>
        <v>23.926387769710779</v>
      </c>
      <c r="O2432" s="37">
        <f t="shared" si="1676"/>
        <v>10.000712945481053</v>
      </c>
      <c r="Q2432">
        <f>'Data TREND'!$CO$279</f>
        <v>142</v>
      </c>
      <c r="R2432" s="37">
        <f>'Data TREND'!CX423</f>
        <v>996.8650610256484</v>
      </c>
      <c r="S2432" s="37">
        <f>'Data TREND'!CY423</f>
        <v>392.21193153598256</v>
      </c>
      <c r="T2432" s="37">
        <f>'Data TREND'!CZ423</f>
        <v>628.15492660825771</v>
      </c>
      <c r="U2432" s="37">
        <f>'Data TREND'!DA423</f>
        <v>2017.086698752988</v>
      </c>
      <c r="V2432" s="37">
        <f>'Data TREND'!DB423</f>
        <v>23.322753121564055</v>
      </c>
      <c r="W2432" s="37">
        <f>'Data TREND'!DC423</f>
        <v>9.3256414175531521</v>
      </c>
      <c r="Y2432" s="37">
        <f t="shared" si="1677"/>
        <v>0</v>
      </c>
      <c r="Z2432" s="37">
        <f t="shared" si="1678"/>
        <v>0</v>
      </c>
      <c r="AA2432" s="37">
        <f t="shared" si="1679"/>
        <v>0</v>
      </c>
      <c r="AB2432" s="37">
        <f t="shared" si="1680"/>
        <v>0</v>
      </c>
      <c r="AC2432" s="37">
        <f t="shared" si="1681"/>
        <v>0</v>
      </c>
      <c r="AD2432" s="37">
        <f t="shared" si="1682"/>
        <v>0</v>
      </c>
      <c r="AF2432">
        <f>'Data TREND'!$CO$279</f>
        <v>142</v>
      </c>
      <c r="AG2432" s="37">
        <f>'Data TREND'!DE423</f>
        <v>1143.4261090611328</v>
      </c>
      <c r="AH2432" s="37">
        <f>'Data TREND'!DF423</f>
        <v>400.84263653025886</v>
      </c>
      <c r="AI2432" s="37">
        <f>'Data TREND'!DG423</f>
        <v>625.77146578999964</v>
      </c>
      <c r="AJ2432" s="37">
        <f>'Data TREND'!DH423</f>
        <v>2169.9160758068742</v>
      </c>
      <c r="AK2432" s="37">
        <f>'Data TREND'!DI423</f>
        <v>19.273655168489704</v>
      </c>
      <c r="AL2432" s="37">
        <f>'Data TREND'!DJ423</f>
        <v>7.4212856868212391</v>
      </c>
      <c r="AN2432" s="37">
        <f t="shared" si="1683"/>
        <v>0</v>
      </c>
      <c r="AO2432" s="37">
        <f t="shared" si="1684"/>
        <v>0</v>
      </c>
      <c r="AP2432" s="37">
        <f t="shared" si="1685"/>
        <v>0</v>
      </c>
      <c r="AQ2432" s="37">
        <f t="shared" si="1686"/>
        <v>0</v>
      </c>
      <c r="AR2432" s="37">
        <f t="shared" si="1687"/>
        <v>0</v>
      </c>
      <c r="AS2432" s="37">
        <f t="shared" si="1688"/>
        <v>0</v>
      </c>
      <c r="AU2432">
        <v>142</v>
      </c>
      <c r="AV2432" s="37">
        <f t="shared" si="1689"/>
        <v>845.10180842145951</v>
      </c>
      <c r="AW2432" s="37">
        <f t="shared" si="1690"/>
        <v>319.83130881846165</v>
      </c>
      <c r="AX2432" s="37">
        <f t="shared" si="1691"/>
        <v>627.77649822834553</v>
      </c>
      <c r="AY2432" s="37">
        <f t="shared" si="1692"/>
        <v>1792.878026653234</v>
      </c>
      <c r="AZ2432" s="37">
        <f t="shared" si="1693"/>
        <v>23.926387769710779</v>
      </c>
      <c r="BA2432" s="37">
        <f t="shared" si="1694"/>
        <v>10.000712945481053</v>
      </c>
      <c r="BC2432">
        <v>142</v>
      </c>
      <c r="BD2432" s="37">
        <f>IF(Voorblad!$E$10=Rekenblad!BC2432,Rekenblad!AV2432,0)</f>
        <v>0</v>
      </c>
      <c r="BE2432" s="37">
        <f>IF(Voorblad!$E$10=Rekenblad!BC2432,Rekenblad!AW2432,0)</f>
        <v>0</v>
      </c>
      <c r="BF2432" s="37">
        <f>IF(Voorblad!$E$10=Rekenblad!BC2432,Rekenblad!AX2432,0)</f>
        <v>0</v>
      </c>
      <c r="BG2432" s="62">
        <f>IF(Voorblad!$E$10=Rekenblad!BC2432,Rekenblad!AY2432,0)</f>
        <v>0</v>
      </c>
      <c r="BH2432" s="37">
        <f>IF(Voorblad!$E$10=Rekenblad!BC2432,Rekenblad!AZ2432,0)</f>
        <v>0</v>
      </c>
      <c r="BI2432" s="37">
        <f>IF(Voorblad!$E$10=Rekenblad!BC2432,Rekenblad!BA2432,0)</f>
        <v>0</v>
      </c>
      <c r="BK2432">
        <v>142</v>
      </c>
      <c r="BL2432" s="37">
        <f>IF(Voorblad!$E$14=Rekenblad!$BL$2298,Rekenblad!BD2432,0)</f>
        <v>0</v>
      </c>
      <c r="BM2432" s="37">
        <f>IF(Voorblad!$E$14=Rekenblad!$BL$2298,Rekenblad!BE2432,0)</f>
        <v>0</v>
      </c>
      <c r="BN2432" s="37">
        <f>IF(Voorblad!$E$14=Rekenblad!$BL$2298,Rekenblad!BF2432,0)</f>
        <v>0</v>
      </c>
      <c r="BO2432" s="37">
        <f>IF(Voorblad!$E$14=Rekenblad!$BL$2298,Rekenblad!BG2432,0)</f>
        <v>0</v>
      </c>
      <c r="BP2432" s="37">
        <f>IF(Voorblad!$E$14=Rekenblad!$BL$2298,Rekenblad!BH2432,0)</f>
        <v>0</v>
      </c>
      <c r="BQ2432" s="37">
        <f>IF(Voorblad!$E$14=Rekenblad!$BL$2298,Rekenblad!BI2432,0)</f>
        <v>0</v>
      </c>
    </row>
    <row r="2433" spans="1:78" x14ac:dyDescent="0.25">
      <c r="B2433">
        <f>'Data TREND'!$CO$280</f>
        <v>143</v>
      </c>
      <c r="C2433" s="37">
        <f>'Data TREND'!CQ424</f>
        <v>850.46662310982401</v>
      </c>
      <c r="D2433" s="37">
        <f>'Data TREND'!CR424</f>
        <v>321.90141474428071</v>
      </c>
      <c r="E2433" s="37">
        <f>'Data TREND'!CS424</f>
        <v>632.18974779934956</v>
      </c>
      <c r="F2433" s="37">
        <f>'Data TREND'!CT424</f>
        <v>1804.7274117993893</v>
      </c>
      <c r="G2433" s="37">
        <f>'Data TREND'!CU424</f>
        <v>23.757772527171113</v>
      </c>
      <c r="H2433" s="37">
        <f>'Data TREND'!CV424</f>
        <v>9.9354769243216392</v>
      </c>
      <c r="J2433" s="37">
        <f t="shared" si="1671"/>
        <v>850.46662310982401</v>
      </c>
      <c r="K2433" s="37">
        <f t="shared" si="1672"/>
        <v>321.90141474428071</v>
      </c>
      <c r="L2433" s="37">
        <f t="shared" si="1673"/>
        <v>632.18974779934956</v>
      </c>
      <c r="M2433" s="37">
        <f t="shared" si="1674"/>
        <v>1804.7274117993893</v>
      </c>
      <c r="N2433" s="37">
        <f t="shared" si="1675"/>
        <v>23.757772527171113</v>
      </c>
      <c r="O2433" s="37">
        <f t="shared" si="1676"/>
        <v>9.9354769243216392</v>
      </c>
      <c r="Q2433">
        <f>'Data TREND'!$CO$280</f>
        <v>143</v>
      </c>
      <c r="R2433" s="37">
        <f>'Data TREND'!CX424</f>
        <v>1003.1240437934127</v>
      </c>
      <c r="S2433" s="37">
        <f>'Data TREND'!CY424</f>
        <v>394.67797044008478</v>
      </c>
      <c r="T2433" s="37">
        <f>'Data TREND'!CZ424</f>
        <v>632.57860327796334</v>
      </c>
      <c r="U2433" s="37">
        <f>'Data TREND'!DA424</f>
        <v>2030.2323872672259</v>
      </c>
      <c r="V2433" s="37">
        <f>'Data TREND'!DB424</f>
        <v>23.067379914984748</v>
      </c>
      <c r="W2433" s="37">
        <f>'Data TREND'!DC424</f>
        <v>9.2192766919973455</v>
      </c>
      <c r="Y2433" s="37">
        <f t="shared" si="1677"/>
        <v>0</v>
      </c>
      <c r="Z2433" s="37">
        <f t="shared" si="1678"/>
        <v>0</v>
      </c>
      <c r="AA2433" s="37">
        <f t="shared" si="1679"/>
        <v>0</v>
      </c>
      <c r="AB2433" s="37">
        <f t="shared" si="1680"/>
        <v>0</v>
      </c>
      <c r="AC2433" s="37">
        <f t="shared" si="1681"/>
        <v>0</v>
      </c>
      <c r="AD2433" s="37">
        <f t="shared" si="1682"/>
        <v>0</v>
      </c>
      <c r="AF2433">
        <f>'Data TREND'!$CO$280</f>
        <v>143</v>
      </c>
      <c r="AG2433" s="37">
        <f>'Data TREND'!DE424</f>
        <v>1150.5210579872858</v>
      </c>
      <c r="AH2433" s="37">
        <f>'Data TREND'!DF424</f>
        <v>403.34981154597511</v>
      </c>
      <c r="AI2433" s="37">
        <f>'Data TREND'!DG424</f>
        <v>630.15158108924538</v>
      </c>
      <c r="AJ2433" s="37">
        <f>'Data TREND'!DH424</f>
        <v>2183.8949422545425</v>
      </c>
      <c r="AK2433" s="37">
        <f>'Data TREND'!DI424</f>
        <v>18.906609802166329</v>
      </c>
      <c r="AL2433" s="37">
        <f>'Data TREND'!DJ424</f>
        <v>7.2655313465020583</v>
      </c>
      <c r="AN2433" s="37">
        <f t="shared" si="1683"/>
        <v>0</v>
      </c>
      <c r="AO2433" s="37">
        <f t="shared" si="1684"/>
        <v>0</v>
      </c>
      <c r="AP2433" s="37">
        <f t="shared" si="1685"/>
        <v>0</v>
      </c>
      <c r="AQ2433" s="37">
        <f t="shared" si="1686"/>
        <v>0</v>
      </c>
      <c r="AR2433" s="37">
        <f t="shared" si="1687"/>
        <v>0</v>
      </c>
      <c r="AS2433" s="37">
        <f t="shared" si="1688"/>
        <v>0</v>
      </c>
      <c r="AU2433">
        <v>143</v>
      </c>
      <c r="AV2433" s="37">
        <f t="shared" si="1689"/>
        <v>850.46662310982401</v>
      </c>
      <c r="AW2433" s="37">
        <f t="shared" si="1690"/>
        <v>321.90141474428071</v>
      </c>
      <c r="AX2433" s="37">
        <f t="shared" si="1691"/>
        <v>632.18974779934956</v>
      </c>
      <c r="AY2433" s="37">
        <f t="shared" si="1692"/>
        <v>1804.7274117993893</v>
      </c>
      <c r="AZ2433" s="37">
        <f t="shared" si="1693"/>
        <v>23.757772527171113</v>
      </c>
      <c r="BA2433" s="37">
        <f t="shared" si="1694"/>
        <v>9.9354769243216392</v>
      </c>
      <c r="BC2433">
        <v>143</v>
      </c>
      <c r="BD2433" s="37">
        <f>IF(Voorblad!$E$10=Rekenblad!BC2433,Rekenblad!AV2433,0)</f>
        <v>0</v>
      </c>
      <c r="BE2433" s="37">
        <f>IF(Voorblad!$E$10=Rekenblad!BC2433,Rekenblad!AW2433,0)</f>
        <v>0</v>
      </c>
      <c r="BF2433" s="37">
        <f>IF(Voorblad!$E$10=Rekenblad!BC2433,Rekenblad!AX2433,0)</f>
        <v>0</v>
      </c>
      <c r="BG2433" s="62">
        <f>IF(Voorblad!$E$10=Rekenblad!BC2433,Rekenblad!AY2433,0)</f>
        <v>0</v>
      </c>
      <c r="BH2433" s="37">
        <f>IF(Voorblad!$E$10=Rekenblad!BC2433,Rekenblad!AZ2433,0)</f>
        <v>0</v>
      </c>
      <c r="BI2433" s="37">
        <f>IF(Voorblad!$E$10=Rekenblad!BC2433,Rekenblad!BA2433,0)</f>
        <v>0</v>
      </c>
      <c r="BK2433">
        <v>143</v>
      </c>
      <c r="BL2433" s="37">
        <f>IF(Voorblad!$E$14=Rekenblad!$BL$2298,Rekenblad!BD2433,0)</f>
        <v>0</v>
      </c>
      <c r="BM2433" s="37">
        <f>IF(Voorblad!$E$14=Rekenblad!$BL$2298,Rekenblad!BE2433,0)</f>
        <v>0</v>
      </c>
      <c r="BN2433" s="37">
        <f>IF(Voorblad!$E$14=Rekenblad!$BL$2298,Rekenblad!BF2433,0)</f>
        <v>0</v>
      </c>
      <c r="BO2433" s="37">
        <f>IF(Voorblad!$E$14=Rekenblad!$BL$2298,Rekenblad!BG2433,0)</f>
        <v>0</v>
      </c>
      <c r="BP2433" s="37">
        <f>IF(Voorblad!$E$14=Rekenblad!$BL$2298,Rekenblad!BH2433,0)</f>
        <v>0</v>
      </c>
      <c r="BQ2433" s="37">
        <f>IF(Voorblad!$E$14=Rekenblad!$BL$2298,Rekenblad!BI2433,0)</f>
        <v>0</v>
      </c>
    </row>
    <row r="2434" spans="1:78" x14ac:dyDescent="0.25">
      <c r="B2434">
        <f>'Data TREND'!$CO$281</f>
        <v>144</v>
      </c>
      <c r="C2434" s="37">
        <f>'Data TREND'!CQ425</f>
        <v>855.83143779818863</v>
      </c>
      <c r="D2434" s="37">
        <f>'Data TREND'!CR425</f>
        <v>323.97152067009978</v>
      </c>
      <c r="E2434" s="37">
        <f>'Data TREND'!CS425</f>
        <v>636.60299737035359</v>
      </c>
      <c r="F2434" s="37">
        <f>'Data TREND'!CT425</f>
        <v>1816.5767969455446</v>
      </c>
      <c r="G2434" s="37">
        <f>'Data TREND'!CU425</f>
        <v>23.589157284631444</v>
      </c>
      <c r="H2434" s="37">
        <f>'Data TREND'!CV425</f>
        <v>9.8702409031622267</v>
      </c>
      <c r="J2434" s="37">
        <f t="shared" si="1671"/>
        <v>855.83143779818863</v>
      </c>
      <c r="K2434" s="37">
        <f t="shared" si="1672"/>
        <v>323.97152067009978</v>
      </c>
      <c r="L2434" s="37">
        <f t="shared" si="1673"/>
        <v>636.60299737035359</v>
      </c>
      <c r="M2434" s="37">
        <f t="shared" si="1674"/>
        <v>1816.5767969455446</v>
      </c>
      <c r="N2434" s="37">
        <f t="shared" si="1675"/>
        <v>23.589157284631444</v>
      </c>
      <c r="O2434" s="37">
        <f t="shared" si="1676"/>
        <v>9.8702409031622267</v>
      </c>
      <c r="Q2434">
        <f>'Data TREND'!$CO$281</f>
        <v>144</v>
      </c>
      <c r="R2434" s="37">
        <f>'Data TREND'!CX425</f>
        <v>1009.3830265611771</v>
      </c>
      <c r="S2434" s="37">
        <f>'Data TREND'!CY425</f>
        <v>397.144009344187</v>
      </c>
      <c r="T2434" s="37">
        <f>'Data TREND'!CZ425</f>
        <v>637.00227994766908</v>
      </c>
      <c r="U2434" s="37">
        <f>'Data TREND'!DA425</f>
        <v>2043.3780757814643</v>
      </c>
      <c r="V2434" s="37">
        <f>'Data TREND'!DB425</f>
        <v>22.812006708405441</v>
      </c>
      <c r="W2434" s="37">
        <f>'Data TREND'!DC425</f>
        <v>9.1129119664415388</v>
      </c>
      <c r="Y2434" s="37">
        <f t="shared" si="1677"/>
        <v>0</v>
      </c>
      <c r="Z2434" s="37">
        <f t="shared" si="1678"/>
        <v>0</v>
      </c>
      <c r="AA2434" s="37">
        <f t="shared" si="1679"/>
        <v>0</v>
      </c>
      <c r="AB2434" s="37">
        <f t="shared" si="1680"/>
        <v>0</v>
      </c>
      <c r="AC2434" s="37">
        <f t="shared" si="1681"/>
        <v>0</v>
      </c>
      <c r="AD2434" s="37">
        <f t="shared" si="1682"/>
        <v>0</v>
      </c>
      <c r="AF2434">
        <f>'Data TREND'!$CO$281</f>
        <v>144</v>
      </c>
      <c r="AG2434" s="37">
        <f>'Data TREND'!DE425</f>
        <v>1157.6160069134387</v>
      </c>
      <c r="AH2434" s="37">
        <f>'Data TREND'!DF425</f>
        <v>405.85698656169143</v>
      </c>
      <c r="AI2434" s="37">
        <f>'Data TREND'!DG425</f>
        <v>634.53169638849135</v>
      </c>
      <c r="AJ2434" s="37">
        <f>'Data TREND'!DH425</f>
        <v>2197.8738087022102</v>
      </c>
      <c r="AK2434" s="37">
        <f>'Data TREND'!DI425</f>
        <v>18.539564435842955</v>
      </c>
      <c r="AL2434" s="37">
        <f>'Data TREND'!DJ425</f>
        <v>7.1097770061828776</v>
      </c>
      <c r="AN2434" s="37">
        <f t="shared" si="1683"/>
        <v>0</v>
      </c>
      <c r="AO2434" s="37">
        <f t="shared" si="1684"/>
        <v>0</v>
      </c>
      <c r="AP2434" s="37">
        <f t="shared" si="1685"/>
        <v>0</v>
      </c>
      <c r="AQ2434" s="37">
        <f t="shared" si="1686"/>
        <v>0</v>
      </c>
      <c r="AR2434" s="37">
        <f t="shared" si="1687"/>
        <v>0</v>
      </c>
      <c r="AS2434" s="37">
        <f t="shared" si="1688"/>
        <v>0</v>
      </c>
      <c r="AU2434">
        <v>144</v>
      </c>
      <c r="AV2434" s="37">
        <f t="shared" si="1689"/>
        <v>855.83143779818863</v>
      </c>
      <c r="AW2434" s="37">
        <f t="shared" si="1690"/>
        <v>323.97152067009978</v>
      </c>
      <c r="AX2434" s="37">
        <f t="shared" si="1691"/>
        <v>636.60299737035359</v>
      </c>
      <c r="AY2434" s="37">
        <f t="shared" si="1692"/>
        <v>1816.5767969455446</v>
      </c>
      <c r="AZ2434" s="37">
        <f t="shared" si="1693"/>
        <v>23.589157284631444</v>
      </c>
      <c r="BA2434" s="37">
        <f t="shared" si="1694"/>
        <v>9.8702409031622267</v>
      </c>
      <c r="BC2434">
        <v>144</v>
      </c>
      <c r="BD2434" s="37">
        <f>IF(Voorblad!$E$10=Rekenblad!BC2434,Rekenblad!AV2434,0)</f>
        <v>0</v>
      </c>
      <c r="BE2434" s="37">
        <f>IF(Voorblad!$E$10=Rekenblad!BC2434,Rekenblad!AW2434,0)</f>
        <v>0</v>
      </c>
      <c r="BF2434" s="37">
        <f>IF(Voorblad!$E$10=Rekenblad!BC2434,Rekenblad!AX2434,0)</f>
        <v>0</v>
      </c>
      <c r="BG2434" s="62">
        <f>IF(Voorblad!$E$10=Rekenblad!BC2434,Rekenblad!AY2434,0)</f>
        <v>0</v>
      </c>
      <c r="BH2434" s="37">
        <f>IF(Voorblad!$E$10=Rekenblad!BC2434,Rekenblad!AZ2434,0)</f>
        <v>0</v>
      </c>
      <c r="BI2434" s="37">
        <f>IF(Voorblad!$E$10=Rekenblad!BC2434,Rekenblad!BA2434,0)</f>
        <v>0</v>
      </c>
      <c r="BK2434">
        <v>144</v>
      </c>
      <c r="BL2434" s="37">
        <f>IF(Voorblad!$E$14=Rekenblad!$BL$2298,Rekenblad!BD2434,0)</f>
        <v>0</v>
      </c>
      <c r="BM2434" s="37">
        <f>IF(Voorblad!$E$14=Rekenblad!$BL$2298,Rekenblad!BE2434,0)</f>
        <v>0</v>
      </c>
      <c r="BN2434" s="37">
        <f>IF(Voorblad!$E$14=Rekenblad!$BL$2298,Rekenblad!BF2434,0)</f>
        <v>0</v>
      </c>
      <c r="BO2434" s="37">
        <f>IF(Voorblad!$E$14=Rekenblad!$BL$2298,Rekenblad!BG2434,0)</f>
        <v>0</v>
      </c>
      <c r="BP2434" s="37">
        <f>IF(Voorblad!$E$14=Rekenblad!$BL$2298,Rekenblad!BH2434,0)</f>
        <v>0</v>
      </c>
      <c r="BQ2434" s="37">
        <f>IF(Voorblad!$E$14=Rekenblad!$BL$2298,Rekenblad!BI2434,0)</f>
        <v>0</v>
      </c>
    </row>
    <row r="2435" spans="1:78" x14ac:dyDescent="0.25">
      <c r="B2435">
        <f>'Data TREND'!$CO$282</f>
        <v>145</v>
      </c>
      <c r="C2435" s="37">
        <f>'Data TREND'!CQ426</f>
        <v>861.19625248655313</v>
      </c>
      <c r="D2435" s="37">
        <f>'Data TREND'!CR426</f>
        <v>326.04162659591879</v>
      </c>
      <c r="E2435" s="37">
        <f>'Data TREND'!CS426</f>
        <v>641.01624694135751</v>
      </c>
      <c r="F2435" s="37">
        <f>'Data TREND'!CT426</f>
        <v>1828.4261820917</v>
      </c>
      <c r="G2435" s="37">
        <f>'Data TREND'!CU426</f>
        <v>23.420542042091775</v>
      </c>
      <c r="H2435" s="37">
        <f>'Data TREND'!CV426</f>
        <v>9.8050048820028124</v>
      </c>
      <c r="J2435" s="37">
        <f t="shared" si="1671"/>
        <v>861.19625248655313</v>
      </c>
      <c r="K2435" s="37">
        <f t="shared" si="1672"/>
        <v>326.04162659591879</v>
      </c>
      <c r="L2435" s="37">
        <f t="shared" si="1673"/>
        <v>641.01624694135751</v>
      </c>
      <c r="M2435" s="37">
        <f t="shared" si="1674"/>
        <v>1828.4261820917</v>
      </c>
      <c r="N2435" s="37">
        <f t="shared" si="1675"/>
        <v>23.420542042091775</v>
      </c>
      <c r="O2435" s="37">
        <f t="shared" si="1676"/>
        <v>9.8050048820028124</v>
      </c>
      <c r="Q2435">
        <f>'Data TREND'!$CO$282</f>
        <v>145</v>
      </c>
      <c r="R2435" s="37">
        <f>'Data TREND'!CX426</f>
        <v>1015.6420093289412</v>
      </c>
      <c r="S2435" s="37">
        <f>'Data TREND'!CY426</f>
        <v>399.61004824828922</v>
      </c>
      <c r="T2435" s="37">
        <f>'Data TREND'!CZ426</f>
        <v>641.42595661737471</v>
      </c>
      <c r="U2435" s="37">
        <f>'Data TREND'!DA426</f>
        <v>2056.5237642957027</v>
      </c>
      <c r="V2435" s="37">
        <f>'Data TREND'!DB426</f>
        <v>22.556633501826134</v>
      </c>
      <c r="W2435" s="37">
        <f>'Data TREND'!DC426</f>
        <v>9.0065472408857321</v>
      </c>
      <c r="Y2435" s="37">
        <f t="shared" si="1677"/>
        <v>0</v>
      </c>
      <c r="Z2435" s="37">
        <f t="shared" si="1678"/>
        <v>0</v>
      </c>
      <c r="AA2435" s="37">
        <f t="shared" si="1679"/>
        <v>0</v>
      </c>
      <c r="AB2435" s="37">
        <f t="shared" si="1680"/>
        <v>0</v>
      </c>
      <c r="AC2435" s="37">
        <f t="shared" si="1681"/>
        <v>0</v>
      </c>
      <c r="AD2435" s="37">
        <f t="shared" si="1682"/>
        <v>0</v>
      </c>
      <c r="AF2435">
        <f>'Data TREND'!$CO$282</f>
        <v>145</v>
      </c>
      <c r="AG2435" s="37">
        <f>'Data TREND'!DE426</f>
        <v>1164.7109558395916</v>
      </c>
      <c r="AH2435" s="37">
        <f>'Data TREND'!DF426</f>
        <v>408.36416157740769</v>
      </c>
      <c r="AI2435" s="37">
        <f>'Data TREND'!DG426</f>
        <v>638.9118116877371</v>
      </c>
      <c r="AJ2435" s="37">
        <f>'Data TREND'!DH426</f>
        <v>2211.8526751498785</v>
      </c>
      <c r="AK2435" s="37">
        <f>'Data TREND'!DI426</f>
        <v>18.172519069519574</v>
      </c>
      <c r="AL2435" s="37">
        <f>'Data TREND'!DJ426</f>
        <v>6.9540226658637003</v>
      </c>
      <c r="AN2435" s="37">
        <f t="shared" si="1683"/>
        <v>0</v>
      </c>
      <c r="AO2435" s="37">
        <f t="shared" si="1684"/>
        <v>0</v>
      </c>
      <c r="AP2435" s="37">
        <f t="shared" si="1685"/>
        <v>0</v>
      </c>
      <c r="AQ2435" s="37">
        <f t="shared" si="1686"/>
        <v>0</v>
      </c>
      <c r="AR2435" s="37">
        <f t="shared" si="1687"/>
        <v>0</v>
      </c>
      <c r="AS2435" s="37">
        <f t="shared" si="1688"/>
        <v>0</v>
      </c>
      <c r="AU2435">
        <v>145</v>
      </c>
      <c r="AV2435" s="37">
        <f t="shared" si="1689"/>
        <v>861.19625248655313</v>
      </c>
      <c r="AW2435" s="37">
        <f t="shared" si="1690"/>
        <v>326.04162659591879</v>
      </c>
      <c r="AX2435" s="37">
        <f t="shared" si="1691"/>
        <v>641.01624694135751</v>
      </c>
      <c r="AY2435" s="37">
        <f t="shared" si="1692"/>
        <v>1828.4261820917</v>
      </c>
      <c r="AZ2435" s="37">
        <f t="shared" si="1693"/>
        <v>23.420542042091775</v>
      </c>
      <c r="BA2435" s="37">
        <f t="shared" si="1694"/>
        <v>9.8050048820028124</v>
      </c>
      <c r="BC2435">
        <v>145</v>
      </c>
      <c r="BD2435" s="37">
        <f>IF(Voorblad!$E$10=Rekenblad!BC2435,Rekenblad!AV2435,0)</f>
        <v>0</v>
      </c>
      <c r="BE2435" s="37">
        <f>IF(Voorblad!$E$10=Rekenblad!BC2435,Rekenblad!AW2435,0)</f>
        <v>0</v>
      </c>
      <c r="BF2435" s="37">
        <f>IF(Voorblad!$E$10=Rekenblad!BC2435,Rekenblad!AX2435,0)</f>
        <v>0</v>
      </c>
      <c r="BG2435" s="62">
        <f>IF(Voorblad!$E$10=Rekenblad!BC2435,Rekenblad!AY2435,0)</f>
        <v>0</v>
      </c>
      <c r="BH2435" s="37">
        <f>IF(Voorblad!$E$10=Rekenblad!BC2435,Rekenblad!AZ2435,0)</f>
        <v>0</v>
      </c>
      <c r="BI2435" s="37">
        <f>IF(Voorblad!$E$10=Rekenblad!BC2435,Rekenblad!BA2435,0)</f>
        <v>0</v>
      </c>
      <c r="BK2435">
        <v>145</v>
      </c>
      <c r="BL2435" s="37">
        <f>IF(Voorblad!$E$14=Rekenblad!$BL$2298,Rekenblad!BD2435,0)</f>
        <v>0</v>
      </c>
      <c r="BM2435" s="37">
        <f>IF(Voorblad!$E$14=Rekenblad!$BL$2298,Rekenblad!BE2435,0)</f>
        <v>0</v>
      </c>
      <c r="BN2435" s="37">
        <f>IF(Voorblad!$E$14=Rekenblad!$BL$2298,Rekenblad!BF2435,0)</f>
        <v>0</v>
      </c>
      <c r="BO2435" s="37">
        <f>IF(Voorblad!$E$14=Rekenblad!$BL$2298,Rekenblad!BG2435,0)</f>
        <v>0</v>
      </c>
      <c r="BP2435" s="37">
        <f>IF(Voorblad!$E$14=Rekenblad!$BL$2298,Rekenblad!BH2435,0)</f>
        <v>0</v>
      </c>
      <c r="BQ2435" s="37">
        <f>IF(Voorblad!$E$14=Rekenblad!$BL$2298,Rekenblad!BI2435,0)</f>
        <v>0</v>
      </c>
    </row>
    <row r="2436" spans="1:78" x14ac:dyDescent="0.25">
      <c r="B2436">
        <f>'Data TREND'!$CO$283</f>
        <v>146</v>
      </c>
      <c r="C2436" s="37">
        <f>'Data TREND'!CQ427</f>
        <v>866.56106717491775</v>
      </c>
      <c r="D2436" s="37">
        <f>'Data TREND'!CR427</f>
        <v>328.11173252173785</v>
      </c>
      <c r="E2436" s="37">
        <f>'Data TREND'!CS427</f>
        <v>645.42949651236154</v>
      </c>
      <c r="F2436" s="37">
        <f>'Data TREND'!CT427</f>
        <v>1840.2755672378557</v>
      </c>
      <c r="G2436" s="37">
        <f>'Data TREND'!CU427</f>
        <v>23.251926799552109</v>
      </c>
      <c r="H2436" s="37">
        <f>'Data TREND'!CV427</f>
        <v>9.7397688608433999</v>
      </c>
      <c r="J2436" s="37">
        <f t="shared" si="1671"/>
        <v>866.56106717491775</v>
      </c>
      <c r="K2436" s="37">
        <f t="shared" si="1672"/>
        <v>328.11173252173785</v>
      </c>
      <c r="L2436" s="37">
        <f t="shared" si="1673"/>
        <v>645.42949651236154</v>
      </c>
      <c r="M2436" s="37">
        <f t="shared" si="1674"/>
        <v>1840.2755672378557</v>
      </c>
      <c r="N2436" s="37">
        <f t="shared" si="1675"/>
        <v>23.251926799552109</v>
      </c>
      <c r="O2436" s="37">
        <f t="shared" si="1676"/>
        <v>9.7397688608433999</v>
      </c>
      <c r="Q2436">
        <f>'Data TREND'!$CO$283</f>
        <v>146</v>
      </c>
      <c r="R2436" s="37">
        <f>'Data TREND'!CX427</f>
        <v>1021.9009920967055</v>
      </c>
      <c r="S2436" s="37">
        <f>'Data TREND'!CY427</f>
        <v>402.07608715239144</v>
      </c>
      <c r="T2436" s="37">
        <f>'Data TREND'!CZ427</f>
        <v>645.84963328708045</v>
      </c>
      <c r="U2436" s="37">
        <f>'Data TREND'!DA427</f>
        <v>2069.669452809941</v>
      </c>
      <c r="V2436" s="37">
        <f>'Data TREND'!DB427</f>
        <v>22.301260295246834</v>
      </c>
      <c r="W2436" s="37">
        <f>'Data TREND'!DC427</f>
        <v>8.9001825153299254</v>
      </c>
      <c r="Y2436" s="37">
        <f t="shared" si="1677"/>
        <v>0</v>
      </c>
      <c r="Z2436" s="37">
        <f t="shared" si="1678"/>
        <v>0</v>
      </c>
      <c r="AA2436" s="37">
        <f t="shared" si="1679"/>
        <v>0</v>
      </c>
      <c r="AB2436" s="37">
        <f t="shared" si="1680"/>
        <v>0</v>
      </c>
      <c r="AC2436" s="37">
        <f t="shared" si="1681"/>
        <v>0</v>
      </c>
      <c r="AD2436" s="37">
        <f t="shared" si="1682"/>
        <v>0</v>
      </c>
      <c r="AF2436">
        <f>'Data TREND'!$CO$283</f>
        <v>146</v>
      </c>
      <c r="AG2436" s="37">
        <f>'Data TREND'!DE427</f>
        <v>1171.8059047657446</v>
      </c>
      <c r="AH2436" s="37">
        <f>'Data TREND'!DF427</f>
        <v>410.87133659312394</v>
      </c>
      <c r="AI2436" s="37">
        <f>'Data TREND'!DG427</f>
        <v>643.29192698698284</v>
      </c>
      <c r="AJ2436" s="37">
        <f>'Data TREND'!DH427</f>
        <v>2225.8315415975462</v>
      </c>
      <c r="AK2436" s="37">
        <f>'Data TREND'!DI427</f>
        <v>17.805473703196199</v>
      </c>
      <c r="AL2436" s="37">
        <f>'Data TREND'!DJ427</f>
        <v>6.7982683255445195</v>
      </c>
      <c r="AN2436" s="37">
        <f t="shared" si="1683"/>
        <v>0</v>
      </c>
      <c r="AO2436" s="37">
        <f t="shared" si="1684"/>
        <v>0</v>
      </c>
      <c r="AP2436" s="37">
        <f t="shared" si="1685"/>
        <v>0</v>
      </c>
      <c r="AQ2436" s="37">
        <f t="shared" si="1686"/>
        <v>0</v>
      </c>
      <c r="AR2436" s="37">
        <f t="shared" si="1687"/>
        <v>0</v>
      </c>
      <c r="AS2436" s="37">
        <f t="shared" si="1688"/>
        <v>0</v>
      </c>
      <c r="AU2436">
        <v>146</v>
      </c>
      <c r="AV2436" s="37">
        <f t="shared" si="1689"/>
        <v>866.56106717491775</v>
      </c>
      <c r="AW2436" s="37">
        <f t="shared" si="1690"/>
        <v>328.11173252173785</v>
      </c>
      <c r="AX2436" s="37">
        <f t="shared" si="1691"/>
        <v>645.42949651236154</v>
      </c>
      <c r="AY2436" s="37">
        <f t="shared" si="1692"/>
        <v>1840.2755672378557</v>
      </c>
      <c r="AZ2436" s="37">
        <f t="shared" si="1693"/>
        <v>23.251926799552109</v>
      </c>
      <c r="BA2436" s="37">
        <f t="shared" si="1694"/>
        <v>9.7397688608433999</v>
      </c>
      <c r="BC2436">
        <v>146</v>
      </c>
      <c r="BD2436" s="37">
        <f>IF(Voorblad!$E$10=Rekenblad!BC2436,Rekenblad!AV2436,0)</f>
        <v>0</v>
      </c>
      <c r="BE2436" s="37">
        <f>IF(Voorblad!$E$10=Rekenblad!BC2436,Rekenblad!AW2436,0)</f>
        <v>0</v>
      </c>
      <c r="BF2436" s="37">
        <f>IF(Voorblad!$E$10=Rekenblad!BC2436,Rekenblad!AX2436,0)</f>
        <v>0</v>
      </c>
      <c r="BG2436" s="62">
        <f>IF(Voorblad!$E$10=Rekenblad!BC2436,Rekenblad!AY2436,0)</f>
        <v>0</v>
      </c>
      <c r="BH2436" s="37">
        <f>IF(Voorblad!$E$10=Rekenblad!BC2436,Rekenblad!AZ2436,0)</f>
        <v>0</v>
      </c>
      <c r="BI2436" s="37">
        <f>IF(Voorblad!$E$10=Rekenblad!BC2436,Rekenblad!BA2436,0)</f>
        <v>0</v>
      </c>
      <c r="BK2436">
        <v>146</v>
      </c>
      <c r="BL2436" s="37">
        <f>IF(Voorblad!$E$14=Rekenblad!$BL$2298,Rekenblad!BD2436,0)</f>
        <v>0</v>
      </c>
      <c r="BM2436" s="37">
        <f>IF(Voorblad!$E$14=Rekenblad!$BL$2298,Rekenblad!BE2436,0)</f>
        <v>0</v>
      </c>
      <c r="BN2436" s="37">
        <f>IF(Voorblad!$E$14=Rekenblad!$BL$2298,Rekenblad!BF2436,0)</f>
        <v>0</v>
      </c>
      <c r="BO2436" s="37">
        <f>IF(Voorblad!$E$14=Rekenblad!$BL$2298,Rekenblad!BG2436,0)</f>
        <v>0</v>
      </c>
      <c r="BP2436" s="37">
        <f>IF(Voorblad!$E$14=Rekenblad!$BL$2298,Rekenblad!BH2436,0)</f>
        <v>0</v>
      </c>
      <c r="BQ2436" s="37">
        <f>IF(Voorblad!$E$14=Rekenblad!$BL$2298,Rekenblad!BI2436,0)</f>
        <v>0</v>
      </c>
    </row>
    <row r="2437" spans="1:78" x14ac:dyDescent="0.25">
      <c r="B2437">
        <f>'Data TREND'!$CO$284</f>
        <v>147</v>
      </c>
      <c r="C2437" s="37">
        <f>'Data TREND'!CQ428</f>
        <v>871.92588186328226</v>
      </c>
      <c r="D2437" s="37">
        <f>'Data TREND'!CR428</f>
        <v>330.18183844755691</v>
      </c>
      <c r="E2437" s="37">
        <f>'Data TREND'!CS428</f>
        <v>649.84274608336557</v>
      </c>
      <c r="F2437" s="37">
        <f>'Data TREND'!CT428</f>
        <v>1852.1249523840111</v>
      </c>
      <c r="G2437" s="37">
        <f>'Data TREND'!CU428</f>
        <v>23.08331155701244</v>
      </c>
      <c r="H2437" s="37">
        <f>'Data TREND'!CV428</f>
        <v>9.6745328396839874</v>
      </c>
      <c r="J2437" s="37">
        <f t="shared" si="1671"/>
        <v>871.92588186328226</v>
      </c>
      <c r="K2437" s="37">
        <f t="shared" si="1672"/>
        <v>330.18183844755691</v>
      </c>
      <c r="L2437" s="37">
        <f t="shared" si="1673"/>
        <v>649.84274608336557</v>
      </c>
      <c r="M2437" s="37">
        <f t="shared" si="1674"/>
        <v>1852.1249523840111</v>
      </c>
      <c r="N2437" s="37">
        <f t="shared" si="1675"/>
        <v>23.08331155701244</v>
      </c>
      <c r="O2437" s="37">
        <f t="shared" si="1676"/>
        <v>9.6745328396839874</v>
      </c>
      <c r="Q2437">
        <f>'Data TREND'!$CO$284</f>
        <v>147</v>
      </c>
      <c r="R2437" s="37">
        <f>'Data TREND'!CX428</f>
        <v>1028.1599748644699</v>
      </c>
      <c r="S2437" s="37">
        <f>'Data TREND'!CY428</f>
        <v>404.54212605649366</v>
      </c>
      <c r="T2437" s="37">
        <f>'Data TREND'!CZ428</f>
        <v>650.27330995678608</v>
      </c>
      <c r="U2437" s="37">
        <f>'Data TREND'!DA428</f>
        <v>2082.815141324179</v>
      </c>
      <c r="V2437" s="37">
        <f>'Data TREND'!DB428</f>
        <v>22.045887088667527</v>
      </c>
      <c r="W2437" s="37">
        <f>'Data TREND'!DC428</f>
        <v>8.7938177897741188</v>
      </c>
      <c r="Y2437" s="37">
        <f t="shared" si="1677"/>
        <v>0</v>
      </c>
      <c r="Z2437" s="37">
        <f t="shared" si="1678"/>
        <v>0</v>
      </c>
      <c r="AA2437" s="37">
        <f t="shared" si="1679"/>
        <v>0</v>
      </c>
      <c r="AB2437" s="37">
        <f t="shared" si="1680"/>
        <v>0</v>
      </c>
      <c r="AC2437" s="37">
        <f t="shared" si="1681"/>
        <v>0</v>
      </c>
      <c r="AD2437" s="37">
        <f t="shared" si="1682"/>
        <v>0</v>
      </c>
      <c r="AF2437">
        <f>'Data TREND'!$CO$284</f>
        <v>147</v>
      </c>
      <c r="AG2437" s="37">
        <f>'Data TREND'!DE428</f>
        <v>1178.9008536918975</v>
      </c>
      <c r="AH2437" s="37">
        <f>'Data TREND'!DF428</f>
        <v>413.3785116088402</v>
      </c>
      <c r="AI2437" s="37">
        <f>'Data TREND'!DG428</f>
        <v>647.67204228622859</v>
      </c>
      <c r="AJ2437" s="37">
        <f>'Data TREND'!DH428</f>
        <v>2239.8104080452144</v>
      </c>
      <c r="AK2437" s="37">
        <f>'Data TREND'!DI428</f>
        <v>17.438428336872818</v>
      </c>
      <c r="AL2437" s="37">
        <f>'Data TREND'!DJ428</f>
        <v>6.6425139852253388</v>
      </c>
      <c r="AN2437" s="37">
        <f t="shared" si="1683"/>
        <v>0</v>
      </c>
      <c r="AO2437" s="37">
        <f t="shared" si="1684"/>
        <v>0</v>
      </c>
      <c r="AP2437" s="37">
        <f t="shared" si="1685"/>
        <v>0</v>
      </c>
      <c r="AQ2437" s="37">
        <f t="shared" si="1686"/>
        <v>0</v>
      </c>
      <c r="AR2437" s="37">
        <f t="shared" si="1687"/>
        <v>0</v>
      </c>
      <c r="AS2437" s="37">
        <f t="shared" si="1688"/>
        <v>0</v>
      </c>
      <c r="AU2437">
        <v>147</v>
      </c>
      <c r="AV2437" s="37">
        <f t="shared" si="1689"/>
        <v>871.92588186328226</v>
      </c>
      <c r="AW2437" s="37">
        <f t="shared" si="1690"/>
        <v>330.18183844755691</v>
      </c>
      <c r="AX2437" s="37">
        <f t="shared" si="1691"/>
        <v>649.84274608336557</v>
      </c>
      <c r="AY2437" s="37">
        <f t="shared" si="1692"/>
        <v>1852.1249523840111</v>
      </c>
      <c r="AZ2437" s="37">
        <f t="shared" si="1693"/>
        <v>23.08331155701244</v>
      </c>
      <c r="BA2437" s="37">
        <f t="shared" si="1694"/>
        <v>9.6745328396839874</v>
      </c>
      <c r="BC2437">
        <v>147</v>
      </c>
      <c r="BD2437" s="37">
        <f>IF(Voorblad!$E$10=Rekenblad!BC2437,Rekenblad!AV2437,0)</f>
        <v>0</v>
      </c>
      <c r="BE2437" s="37">
        <f>IF(Voorblad!$E$10=Rekenblad!BC2437,Rekenblad!AW2437,0)</f>
        <v>0</v>
      </c>
      <c r="BF2437" s="37">
        <f>IF(Voorblad!$E$10=Rekenblad!BC2437,Rekenblad!AX2437,0)</f>
        <v>0</v>
      </c>
      <c r="BG2437" s="62">
        <f>IF(Voorblad!$E$10=Rekenblad!BC2437,Rekenblad!AY2437,0)</f>
        <v>0</v>
      </c>
      <c r="BH2437" s="37">
        <f>IF(Voorblad!$E$10=Rekenblad!BC2437,Rekenblad!AZ2437,0)</f>
        <v>0</v>
      </c>
      <c r="BI2437" s="37">
        <f>IF(Voorblad!$E$10=Rekenblad!BC2437,Rekenblad!BA2437,0)</f>
        <v>0</v>
      </c>
      <c r="BK2437">
        <v>147</v>
      </c>
      <c r="BL2437" s="37">
        <f>IF(Voorblad!$E$14=Rekenblad!$BL$2298,Rekenblad!BD2437,0)</f>
        <v>0</v>
      </c>
      <c r="BM2437" s="37">
        <f>IF(Voorblad!$E$14=Rekenblad!$BL$2298,Rekenblad!BE2437,0)</f>
        <v>0</v>
      </c>
      <c r="BN2437" s="37">
        <f>IF(Voorblad!$E$14=Rekenblad!$BL$2298,Rekenblad!BF2437,0)</f>
        <v>0</v>
      </c>
      <c r="BO2437" s="37">
        <f>IF(Voorblad!$E$14=Rekenblad!$BL$2298,Rekenblad!BG2437,0)</f>
        <v>0</v>
      </c>
      <c r="BP2437" s="37">
        <f>IF(Voorblad!$E$14=Rekenblad!$BL$2298,Rekenblad!BH2437,0)</f>
        <v>0</v>
      </c>
      <c r="BQ2437" s="37">
        <f>IF(Voorblad!$E$14=Rekenblad!$BL$2298,Rekenblad!BI2437,0)</f>
        <v>0</v>
      </c>
    </row>
    <row r="2438" spans="1:78" x14ac:dyDescent="0.25">
      <c r="B2438">
        <f>'Data TREND'!$CO$285</f>
        <v>148</v>
      </c>
      <c r="C2438" s="37">
        <f>'Data TREND'!CQ429</f>
        <v>877.29069655164687</v>
      </c>
      <c r="D2438" s="37">
        <f>'Data TREND'!CR429</f>
        <v>332.25194437337598</v>
      </c>
      <c r="E2438" s="37">
        <f>'Data TREND'!CS429</f>
        <v>654.25599565436949</v>
      </c>
      <c r="F2438" s="37">
        <f>'Data TREND'!CT429</f>
        <v>1863.9743375301664</v>
      </c>
      <c r="G2438" s="37">
        <f>'Data TREND'!CU429</f>
        <v>22.914696314472771</v>
      </c>
      <c r="H2438" s="37">
        <f>'Data TREND'!CV429</f>
        <v>9.6092968185245731</v>
      </c>
      <c r="J2438" s="37">
        <f t="shared" si="1671"/>
        <v>877.29069655164687</v>
      </c>
      <c r="K2438" s="37">
        <f t="shared" si="1672"/>
        <v>332.25194437337598</v>
      </c>
      <c r="L2438" s="37">
        <f t="shared" si="1673"/>
        <v>654.25599565436949</v>
      </c>
      <c r="M2438" s="37">
        <f t="shared" si="1674"/>
        <v>1863.9743375301664</v>
      </c>
      <c r="N2438" s="37">
        <f t="shared" si="1675"/>
        <v>22.914696314472771</v>
      </c>
      <c r="O2438" s="37">
        <f t="shared" si="1676"/>
        <v>9.6092968185245731</v>
      </c>
      <c r="Q2438">
        <f>'Data TREND'!$CO$285</f>
        <v>148</v>
      </c>
      <c r="R2438" s="37">
        <f>'Data TREND'!CX429</f>
        <v>1034.4189576322342</v>
      </c>
      <c r="S2438" s="37">
        <f>'Data TREND'!CY429</f>
        <v>407.00816496059588</v>
      </c>
      <c r="T2438" s="37">
        <f>'Data TREND'!CZ429</f>
        <v>654.69698662649182</v>
      </c>
      <c r="U2438" s="37">
        <f>'Data TREND'!DA429</f>
        <v>2095.9608298384173</v>
      </c>
      <c r="V2438" s="37">
        <f>'Data TREND'!DB429</f>
        <v>21.79051388208822</v>
      </c>
      <c r="W2438" s="37">
        <f>'Data TREND'!DC429</f>
        <v>8.6874530642183121</v>
      </c>
      <c r="Y2438" s="37">
        <f t="shared" si="1677"/>
        <v>0</v>
      </c>
      <c r="Z2438" s="37">
        <f t="shared" si="1678"/>
        <v>0</v>
      </c>
      <c r="AA2438" s="37">
        <f t="shared" si="1679"/>
        <v>0</v>
      </c>
      <c r="AB2438" s="37">
        <f t="shared" si="1680"/>
        <v>0</v>
      </c>
      <c r="AC2438" s="37">
        <f t="shared" si="1681"/>
        <v>0</v>
      </c>
      <c r="AD2438" s="37">
        <f t="shared" si="1682"/>
        <v>0</v>
      </c>
      <c r="AF2438">
        <f>'Data TREND'!$CO$285</f>
        <v>148</v>
      </c>
      <c r="AG2438" s="37">
        <f>'Data TREND'!DE429</f>
        <v>1185.9958026180502</v>
      </c>
      <c r="AH2438" s="37">
        <f>'Data TREND'!DF429</f>
        <v>415.88568662455646</v>
      </c>
      <c r="AI2438" s="37">
        <f>'Data TREND'!DG429</f>
        <v>652.05215758547433</v>
      </c>
      <c r="AJ2438" s="37">
        <f>'Data TREND'!DH429</f>
        <v>2253.7892744928827</v>
      </c>
      <c r="AK2438" s="37">
        <f>'Data TREND'!DI429</f>
        <v>17.071382970549443</v>
      </c>
      <c r="AL2438" s="37">
        <f>'Data TREND'!DJ429</f>
        <v>6.486759644906158</v>
      </c>
      <c r="AN2438" s="37">
        <f t="shared" si="1683"/>
        <v>0</v>
      </c>
      <c r="AO2438" s="37">
        <f t="shared" si="1684"/>
        <v>0</v>
      </c>
      <c r="AP2438" s="37">
        <f t="shared" si="1685"/>
        <v>0</v>
      </c>
      <c r="AQ2438" s="37">
        <f t="shared" si="1686"/>
        <v>0</v>
      </c>
      <c r="AR2438" s="37">
        <f t="shared" si="1687"/>
        <v>0</v>
      </c>
      <c r="AS2438" s="37">
        <f t="shared" si="1688"/>
        <v>0</v>
      </c>
      <c r="AU2438">
        <v>148</v>
      </c>
      <c r="AV2438" s="37">
        <f t="shared" si="1689"/>
        <v>877.29069655164687</v>
      </c>
      <c r="AW2438" s="37">
        <f t="shared" si="1690"/>
        <v>332.25194437337598</v>
      </c>
      <c r="AX2438" s="37">
        <f t="shared" si="1691"/>
        <v>654.25599565436949</v>
      </c>
      <c r="AY2438" s="37">
        <f t="shared" si="1692"/>
        <v>1863.9743375301664</v>
      </c>
      <c r="AZ2438" s="37">
        <f t="shared" si="1693"/>
        <v>22.914696314472771</v>
      </c>
      <c r="BA2438" s="37">
        <f t="shared" si="1694"/>
        <v>9.6092968185245731</v>
      </c>
      <c r="BC2438">
        <v>148</v>
      </c>
      <c r="BD2438" s="37">
        <f>IF(Voorblad!$E$10=Rekenblad!BC2438,Rekenblad!AV2438,0)</f>
        <v>0</v>
      </c>
      <c r="BE2438" s="37">
        <f>IF(Voorblad!$E$10=Rekenblad!BC2438,Rekenblad!AW2438,0)</f>
        <v>0</v>
      </c>
      <c r="BF2438" s="37">
        <f>IF(Voorblad!$E$10=Rekenblad!BC2438,Rekenblad!AX2438,0)</f>
        <v>0</v>
      </c>
      <c r="BG2438" s="62">
        <f>IF(Voorblad!$E$10=Rekenblad!BC2438,Rekenblad!AY2438,0)</f>
        <v>0</v>
      </c>
      <c r="BH2438" s="37">
        <f>IF(Voorblad!$E$10=Rekenblad!BC2438,Rekenblad!AZ2438,0)</f>
        <v>0</v>
      </c>
      <c r="BI2438" s="37">
        <f>IF(Voorblad!$E$10=Rekenblad!BC2438,Rekenblad!BA2438,0)</f>
        <v>0</v>
      </c>
      <c r="BK2438">
        <v>148</v>
      </c>
      <c r="BL2438" s="37">
        <f>IF(Voorblad!$E$14=Rekenblad!$BL$2298,Rekenblad!BD2438,0)</f>
        <v>0</v>
      </c>
      <c r="BM2438" s="37">
        <f>IF(Voorblad!$E$14=Rekenblad!$BL$2298,Rekenblad!BE2438,0)</f>
        <v>0</v>
      </c>
      <c r="BN2438" s="37">
        <f>IF(Voorblad!$E$14=Rekenblad!$BL$2298,Rekenblad!BF2438,0)</f>
        <v>0</v>
      </c>
      <c r="BO2438" s="37">
        <f>IF(Voorblad!$E$14=Rekenblad!$BL$2298,Rekenblad!BG2438,0)</f>
        <v>0</v>
      </c>
      <c r="BP2438" s="37">
        <f>IF(Voorblad!$E$14=Rekenblad!$BL$2298,Rekenblad!BH2438,0)</f>
        <v>0</v>
      </c>
      <c r="BQ2438" s="37">
        <f>IF(Voorblad!$E$14=Rekenblad!$BL$2298,Rekenblad!BI2438,0)</f>
        <v>0</v>
      </c>
    </row>
    <row r="2439" spans="1:78" x14ac:dyDescent="0.25">
      <c r="B2439">
        <f>'Data TREND'!$CO$286</f>
        <v>149</v>
      </c>
      <c r="C2439" s="37">
        <f>'Data TREND'!CQ430</f>
        <v>882.65551124001138</v>
      </c>
      <c r="D2439" s="37">
        <f>'Data TREND'!CR430</f>
        <v>334.32205029919504</v>
      </c>
      <c r="E2439" s="37">
        <f>'Data TREND'!CS430</f>
        <v>658.66924522537352</v>
      </c>
      <c r="F2439" s="37">
        <f>'Data TREND'!CT430</f>
        <v>1875.8237226763217</v>
      </c>
      <c r="G2439" s="37">
        <f>'Data TREND'!CU430</f>
        <v>22.746081071933105</v>
      </c>
      <c r="H2439" s="37">
        <f>'Data TREND'!CV430</f>
        <v>9.5440607973651606</v>
      </c>
      <c r="J2439" s="37">
        <f t="shared" si="1671"/>
        <v>882.65551124001138</v>
      </c>
      <c r="K2439" s="37">
        <f t="shared" si="1672"/>
        <v>334.32205029919504</v>
      </c>
      <c r="L2439" s="37">
        <f t="shared" si="1673"/>
        <v>658.66924522537352</v>
      </c>
      <c r="M2439" s="37">
        <f t="shared" si="1674"/>
        <v>1875.8237226763217</v>
      </c>
      <c r="N2439" s="37">
        <f t="shared" si="1675"/>
        <v>22.746081071933105</v>
      </c>
      <c r="O2439" s="37">
        <f t="shared" si="1676"/>
        <v>9.5440607973651606</v>
      </c>
      <c r="Q2439">
        <f>'Data TREND'!$CO$286</f>
        <v>149</v>
      </c>
      <c r="R2439" s="37">
        <f>'Data TREND'!CX430</f>
        <v>1040.6779403999985</v>
      </c>
      <c r="S2439" s="37">
        <f>'Data TREND'!CY430</f>
        <v>409.4742038646981</v>
      </c>
      <c r="T2439" s="37">
        <f>'Data TREND'!CZ430</f>
        <v>659.12066329619745</v>
      </c>
      <c r="U2439" s="37">
        <f>'Data TREND'!DA430</f>
        <v>2109.1065183526557</v>
      </c>
      <c r="V2439" s="37">
        <f>'Data TREND'!DB430</f>
        <v>21.535140675508913</v>
      </c>
      <c r="W2439" s="37">
        <f>'Data TREND'!DC430</f>
        <v>8.5810883386625054</v>
      </c>
      <c r="Y2439" s="37">
        <f t="shared" si="1677"/>
        <v>0</v>
      </c>
      <c r="Z2439" s="37">
        <f t="shared" si="1678"/>
        <v>0</v>
      </c>
      <c r="AA2439" s="37">
        <f t="shared" si="1679"/>
        <v>0</v>
      </c>
      <c r="AB2439" s="37">
        <f t="shared" si="1680"/>
        <v>0</v>
      </c>
      <c r="AC2439" s="37">
        <f t="shared" si="1681"/>
        <v>0</v>
      </c>
      <c r="AD2439" s="37">
        <f t="shared" si="1682"/>
        <v>0</v>
      </c>
      <c r="AF2439">
        <f>'Data TREND'!$CO$286</f>
        <v>149</v>
      </c>
      <c r="AG2439" s="37">
        <f>'Data TREND'!DE430</f>
        <v>1193.0907515442032</v>
      </c>
      <c r="AH2439" s="37">
        <f>'Data TREND'!DF430</f>
        <v>418.39286164027271</v>
      </c>
      <c r="AI2439" s="37">
        <f>'Data TREND'!DG430</f>
        <v>656.43227288472008</v>
      </c>
      <c r="AJ2439" s="37">
        <f>'Data TREND'!DH430</f>
        <v>2267.7681409405504</v>
      </c>
      <c r="AK2439" s="37">
        <f>'Data TREND'!DI430</f>
        <v>16.704337604226069</v>
      </c>
      <c r="AL2439" s="37">
        <f>'Data TREND'!DJ430</f>
        <v>6.3310053045869772</v>
      </c>
      <c r="AN2439" s="37">
        <f t="shared" si="1683"/>
        <v>0</v>
      </c>
      <c r="AO2439" s="37">
        <f t="shared" si="1684"/>
        <v>0</v>
      </c>
      <c r="AP2439" s="37">
        <f t="shared" si="1685"/>
        <v>0</v>
      </c>
      <c r="AQ2439" s="37">
        <f t="shared" si="1686"/>
        <v>0</v>
      </c>
      <c r="AR2439" s="37">
        <f t="shared" si="1687"/>
        <v>0</v>
      </c>
      <c r="AS2439" s="37">
        <f t="shared" si="1688"/>
        <v>0</v>
      </c>
      <c r="AU2439">
        <v>149</v>
      </c>
      <c r="AV2439" s="37">
        <f t="shared" si="1689"/>
        <v>882.65551124001138</v>
      </c>
      <c r="AW2439" s="37">
        <f t="shared" si="1690"/>
        <v>334.32205029919504</v>
      </c>
      <c r="AX2439" s="37">
        <f t="shared" si="1691"/>
        <v>658.66924522537352</v>
      </c>
      <c r="AY2439" s="37">
        <f t="shared" si="1692"/>
        <v>1875.8237226763217</v>
      </c>
      <c r="AZ2439" s="37">
        <f t="shared" si="1693"/>
        <v>22.746081071933105</v>
      </c>
      <c r="BA2439" s="37">
        <f t="shared" si="1694"/>
        <v>9.5440607973651606</v>
      </c>
      <c r="BC2439">
        <v>149</v>
      </c>
      <c r="BD2439" s="37">
        <f>IF(Voorblad!$E$10=Rekenblad!BC2439,Rekenblad!AV2439,0)</f>
        <v>0</v>
      </c>
      <c r="BE2439" s="37">
        <f>IF(Voorblad!$E$10=Rekenblad!BC2439,Rekenblad!AW2439,0)</f>
        <v>0</v>
      </c>
      <c r="BF2439" s="37">
        <f>IF(Voorblad!$E$10=Rekenblad!BC2439,Rekenblad!AX2439,0)</f>
        <v>0</v>
      </c>
      <c r="BG2439" s="62">
        <f>IF(Voorblad!$E$10=Rekenblad!BC2439,Rekenblad!AY2439,0)</f>
        <v>0</v>
      </c>
      <c r="BH2439" s="37">
        <f>IF(Voorblad!$E$10=Rekenblad!BC2439,Rekenblad!AZ2439,0)</f>
        <v>0</v>
      </c>
      <c r="BI2439" s="37">
        <f>IF(Voorblad!$E$10=Rekenblad!BC2439,Rekenblad!BA2439,0)</f>
        <v>0</v>
      </c>
      <c r="BK2439">
        <v>149</v>
      </c>
      <c r="BL2439" s="37">
        <f>IF(Voorblad!$E$14=Rekenblad!$BL$2298,Rekenblad!BD2439,0)</f>
        <v>0</v>
      </c>
      <c r="BM2439" s="37">
        <f>IF(Voorblad!$E$14=Rekenblad!$BL$2298,Rekenblad!BE2439,0)</f>
        <v>0</v>
      </c>
      <c r="BN2439" s="37">
        <f>IF(Voorblad!$E$14=Rekenblad!$BL$2298,Rekenblad!BF2439,0)</f>
        <v>0</v>
      </c>
      <c r="BO2439" s="37">
        <f>IF(Voorblad!$E$14=Rekenblad!$BL$2298,Rekenblad!BG2439,0)</f>
        <v>0</v>
      </c>
      <c r="BP2439" s="37">
        <f>IF(Voorblad!$E$14=Rekenblad!$BL$2298,Rekenblad!BH2439,0)</f>
        <v>0</v>
      </c>
      <c r="BQ2439" s="37">
        <f>IF(Voorblad!$E$14=Rekenblad!$BL$2298,Rekenblad!BI2439,0)</f>
        <v>0</v>
      </c>
    </row>
    <row r="2440" spans="1:78" x14ac:dyDescent="0.25">
      <c r="B2440">
        <f>'Data TREND'!$CO$287</f>
        <v>150</v>
      </c>
      <c r="C2440" s="37">
        <f>'Data TREND'!CQ431</f>
        <v>888.02032592837588</v>
      </c>
      <c r="D2440" s="37">
        <f>'Data TREND'!CR431</f>
        <v>336.39215622501411</v>
      </c>
      <c r="E2440" s="37">
        <f>'Data TREND'!CS431</f>
        <v>663.08249479637755</v>
      </c>
      <c r="F2440" s="37">
        <f>'Data TREND'!CT431</f>
        <v>1887.673107822477</v>
      </c>
      <c r="G2440" s="37">
        <f>'Data TREND'!CU431</f>
        <v>22.577465829393436</v>
      </c>
      <c r="H2440" s="37">
        <f>'Data TREND'!CV431</f>
        <v>9.4788247762057463</v>
      </c>
      <c r="J2440" s="37">
        <f t="shared" si="1671"/>
        <v>888.02032592837588</v>
      </c>
      <c r="K2440" s="37">
        <f t="shared" si="1672"/>
        <v>336.39215622501411</v>
      </c>
      <c r="L2440" s="37">
        <f t="shared" si="1673"/>
        <v>663.08249479637755</v>
      </c>
      <c r="M2440" s="37">
        <f t="shared" si="1674"/>
        <v>1887.673107822477</v>
      </c>
      <c r="N2440" s="37">
        <f t="shared" si="1675"/>
        <v>22.577465829393436</v>
      </c>
      <c r="O2440" s="37">
        <f t="shared" si="1676"/>
        <v>9.4788247762057463</v>
      </c>
      <c r="Q2440">
        <f>'Data TREND'!$CO$287</f>
        <v>150</v>
      </c>
      <c r="R2440" s="37">
        <f>'Data TREND'!CX431</f>
        <v>1046.9369231677629</v>
      </c>
      <c r="S2440" s="37">
        <f>'Data TREND'!CY431</f>
        <v>411.94024276880032</v>
      </c>
      <c r="T2440" s="37">
        <f>'Data TREND'!CZ431</f>
        <v>663.54433996590319</v>
      </c>
      <c r="U2440" s="37">
        <f>'Data TREND'!DA431</f>
        <v>2122.2522068668936</v>
      </c>
      <c r="V2440" s="37">
        <f>'Data TREND'!DB431</f>
        <v>21.279767468929606</v>
      </c>
      <c r="W2440" s="37">
        <f>'Data TREND'!DC431</f>
        <v>8.4747236131067005</v>
      </c>
      <c r="Y2440" s="37">
        <f t="shared" si="1677"/>
        <v>0</v>
      </c>
      <c r="Z2440" s="37">
        <f t="shared" si="1678"/>
        <v>0</v>
      </c>
      <c r="AA2440" s="37">
        <f t="shared" si="1679"/>
        <v>0</v>
      </c>
      <c r="AB2440" s="37">
        <f t="shared" si="1680"/>
        <v>0</v>
      </c>
      <c r="AC2440" s="37">
        <f t="shared" si="1681"/>
        <v>0</v>
      </c>
      <c r="AD2440" s="37">
        <f t="shared" si="1682"/>
        <v>0</v>
      </c>
      <c r="AF2440">
        <f>'Data TREND'!$CO$287</f>
        <v>150</v>
      </c>
      <c r="AG2440" s="37">
        <f>'Data TREND'!DE431</f>
        <v>1200.1857004703561</v>
      </c>
      <c r="AH2440" s="37">
        <f>'Data TREND'!DF431</f>
        <v>420.90003665598903</v>
      </c>
      <c r="AI2440" s="37">
        <f>'Data TREND'!DG431</f>
        <v>660.81238818396582</v>
      </c>
      <c r="AJ2440" s="37">
        <f>'Data TREND'!DH431</f>
        <v>2281.7470073882187</v>
      </c>
      <c r="AK2440" s="37">
        <f>'Data TREND'!DI431</f>
        <v>16.337292237902687</v>
      </c>
      <c r="AL2440" s="37">
        <f>'Data TREND'!DJ431</f>
        <v>6.1752509642677964</v>
      </c>
      <c r="AN2440" s="37">
        <f t="shared" si="1683"/>
        <v>0</v>
      </c>
      <c r="AO2440" s="37">
        <f t="shared" si="1684"/>
        <v>0</v>
      </c>
      <c r="AP2440" s="37">
        <f t="shared" si="1685"/>
        <v>0</v>
      </c>
      <c r="AQ2440" s="37">
        <f t="shared" si="1686"/>
        <v>0</v>
      </c>
      <c r="AR2440" s="37">
        <f t="shared" si="1687"/>
        <v>0</v>
      </c>
      <c r="AS2440" s="37">
        <f t="shared" si="1688"/>
        <v>0</v>
      </c>
      <c r="AU2440">
        <v>150</v>
      </c>
      <c r="AV2440" s="37">
        <f t="shared" si="1689"/>
        <v>888.02032592837588</v>
      </c>
      <c r="AW2440" s="37">
        <f t="shared" si="1690"/>
        <v>336.39215622501411</v>
      </c>
      <c r="AX2440" s="37">
        <f t="shared" si="1691"/>
        <v>663.08249479637755</v>
      </c>
      <c r="AY2440" s="37">
        <f t="shared" si="1692"/>
        <v>1887.673107822477</v>
      </c>
      <c r="AZ2440" s="37">
        <f t="shared" si="1693"/>
        <v>22.577465829393436</v>
      </c>
      <c r="BA2440" s="37">
        <f t="shared" si="1694"/>
        <v>9.4788247762057463</v>
      </c>
      <c r="BC2440">
        <v>150</v>
      </c>
      <c r="BD2440" s="37">
        <f>IF(Voorblad!$E$10=Rekenblad!BC2440,Rekenblad!AV2440,0)</f>
        <v>0</v>
      </c>
      <c r="BE2440" s="37">
        <f>IF(Voorblad!$E$10=Rekenblad!BC2440,Rekenblad!AW2440,0)</f>
        <v>0</v>
      </c>
      <c r="BF2440" s="37">
        <f>IF(Voorblad!$E$10=Rekenblad!BC2440,Rekenblad!AX2440,0)</f>
        <v>0</v>
      </c>
      <c r="BG2440" s="62">
        <f>IF(Voorblad!$E$10=Rekenblad!BC2440,Rekenblad!AY2440,0)</f>
        <v>0</v>
      </c>
      <c r="BH2440" s="37">
        <f>IF(Voorblad!$E$10=Rekenblad!BC2440,Rekenblad!AZ2440,0)</f>
        <v>0</v>
      </c>
      <c r="BI2440" s="37">
        <f>IF(Voorblad!$E$10=Rekenblad!BC2440,Rekenblad!BA2440,0)</f>
        <v>0</v>
      </c>
      <c r="BK2440">
        <v>150</v>
      </c>
      <c r="BL2440" s="37">
        <f>IF(Voorblad!$E$14=Rekenblad!$BL$2298,Rekenblad!BD2440,0)</f>
        <v>0</v>
      </c>
      <c r="BM2440" s="37">
        <f>IF(Voorblad!$E$14=Rekenblad!$BL$2298,Rekenblad!BE2440,0)</f>
        <v>0</v>
      </c>
      <c r="BN2440" s="37">
        <f>IF(Voorblad!$E$14=Rekenblad!$BL$2298,Rekenblad!BF2440,0)</f>
        <v>0</v>
      </c>
      <c r="BO2440" s="37">
        <f>IF(Voorblad!$E$14=Rekenblad!$BL$2298,Rekenblad!BG2440,0)</f>
        <v>0</v>
      </c>
      <c r="BP2440" s="37">
        <f>IF(Voorblad!$E$14=Rekenblad!$BL$2298,Rekenblad!BH2440,0)</f>
        <v>0</v>
      </c>
      <c r="BQ2440" s="37">
        <f>IF(Voorblad!$E$14=Rekenblad!$BL$2298,Rekenblad!BI2440,0)</f>
        <v>0</v>
      </c>
    </row>
    <row r="2441" spans="1:78" s="27" customFormat="1" x14ac:dyDescent="0.25">
      <c r="F2441" s="61"/>
      <c r="J2441" s="59"/>
      <c r="K2441" s="59"/>
      <c r="L2441" s="59"/>
      <c r="M2441" s="63"/>
      <c r="N2441" s="59"/>
      <c r="O2441" s="59"/>
      <c r="U2441" s="61"/>
      <c r="Y2441" s="59"/>
      <c r="Z2441" s="59"/>
      <c r="AA2441" s="59"/>
      <c r="AB2441" s="63"/>
      <c r="AC2441" s="59"/>
      <c r="AD2441" s="59"/>
      <c r="AG2441" s="59"/>
      <c r="AH2441" s="59"/>
      <c r="AI2441" s="59"/>
      <c r="AJ2441" s="63"/>
      <c r="AK2441" s="59"/>
      <c r="AL2441" s="59"/>
      <c r="AN2441" s="59"/>
      <c r="AO2441" s="59"/>
      <c r="AP2441" s="59"/>
      <c r="AQ2441" s="63"/>
      <c r="AR2441" s="59"/>
      <c r="AS2441" s="59"/>
      <c r="AY2441" s="61"/>
      <c r="BD2441" s="59"/>
      <c r="BE2441" s="59"/>
      <c r="BF2441" s="59"/>
      <c r="BG2441" s="63"/>
      <c r="BH2441" s="59"/>
      <c r="BI2441" s="59"/>
      <c r="BK2441" s="27" t="s">
        <v>61</v>
      </c>
      <c r="BL2441" s="64">
        <v>35</v>
      </c>
      <c r="BM2441" s="59"/>
      <c r="BN2441" s="59"/>
      <c r="BO2441" s="63"/>
      <c r="BP2441" s="59"/>
      <c r="BQ2441" s="59"/>
      <c r="BS2441" s="25"/>
      <c r="BU2441" s="59"/>
      <c r="BV2441" s="59"/>
      <c r="BW2441" s="59"/>
      <c r="BX2441" s="63"/>
      <c r="BY2441" s="59"/>
      <c r="BZ2441" s="59"/>
    </row>
    <row r="2442" spans="1:78" ht="45" x14ac:dyDescent="0.25">
      <c r="A2442" t="s">
        <v>53</v>
      </c>
      <c r="B2442" s="58" t="s">
        <v>38</v>
      </c>
      <c r="C2442" s="55" t="s">
        <v>40</v>
      </c>
      <c r="D2442" s="55" t="s">
        <v>41</v>
      </c>
      <c r="E2442" s="55" t="s">
        <v>42</v>
      </c>
      <c r="F2442" s="56" t="s">
        <v>43</v>
      </c>
      <c r="G2442" s="55" t="s">
        <v>44</v>
      </c>
      <c r="H2442" s="57" t="s">
        <v>45</v>
      </c>
      <c r="J2442" s="55" t="s">
        <v>40</v>
      </c>
      <c r="K2442" s="55" t="s">
        <v>41</v>
      </c>
      <c r="L2442" s="55" t="s">
        <v>42</v>
      </c>
      <c r="M2442" s="56" t="s">
        <v>43</v>
      </c>
      <c r="N2442" s="55" t="s">
        <v>44</v>
      </c>
      <c r="O2442" s="57" t="s">
        <v>45</v>
      </c>
      <c r="Q2442" s="58" t="s">
        <v>38</v>
      </c>
      <c r="R2442" s="55" t="s">
        <v>40</v>
      </c>
      <c r="S2442" s="55" t="s">
        <v>41</v>
      </c>
      <c r="T2442" s="55" t="s">
        <v>42</v>
      </c>
      <c r="U2442" s="56" t="s">
        <v>43</v>
      </c>
      <c r="V2442" s="55" t="s">
        <v>44</v>
      </c>
      <c r="W2442" s="57" t="s">
        <v>45</v>
      </c>
      <c r="Y2442" s="55" t="s">
        <v>40</v>
      </c>
      <c r="Z2442" s="55" t="s">
        <v>41</v>
      </c>
      <c r="AA2442" s="55" t="s">
        <v>42</v>
      </c>
      <c r="AB2442" s="56" t="s">
        <v>43</v>
      </c>
      <c r="AC2442" s="55" t="s">
        <v>44</v>
      </c>
      <c r="AD2442" s="57" t="s">
        <v>45</v>
      </c>
      <c r="AF2442" s="58" t="s">
        <v>38</v>
      </c>
      <c r="AG2442" s="55" t="s">
        <v>40</v>
      </c>
      <c r="AH2442" s="55" t="s">
        <v>41</v>
      </c>
      <c r="AI2442" s="55" t="s">
        <v>42</v>
      </c>
      <c r="AJ2442" s="56" t="s">
        <v>43</v>
      </c>
      <c r="AK2442" s="55" t="s">
        <v>44</v>
      </c>
      <c r="AL2442" s="57" t="s">
        <v>45</v>
      </c>
      <c r="AN2442" s="55" t="s">
        <v>40</v>
      </c>
      <c r="AO2442" s="55" t="s">
        <v>41</v>
      </c>
      <c r="AP2442" s="55" t="s">
        <v>42</v>
      </c>
      <c r="AQ2442" s="56" t="s">
        <v>43</v>
      </c>
      <c r="AR2442" s="55" t="s">
        <v>44</v>
      </c>
      <c r="AS2442" s="57" t="s">
        <v>45</v>
      </c>
      <c r="AU2442" s="58" t="s">
        <v>38</v>
      </c>
      <c r="AV2442" s="55" t="s">
        <v>40</v>
      </c>
      <c r="AW2442" s="55" t="s">
        <v>41</v>
      </c>
      <c r="AX2442" s="55" t="s">
        <v>42</v>
      </c>
      <c r="AY2442" s="56" t="s">
        <v>43</v>
      </c>
      <c r="AZ2442" s="55" t="s">
        <v>44</v>
      </c>
      <c r="BA2442" s="57" t="s">
        <v>45</v>
      </c>
      <c r="BC2442" s="58" t="s">
        <v>38</v>
      </c>
      <c r="BD2442" s="55" t="s">
        <v>40</v>
      </c>
      <c r="BE2442" s="55" t="s">
        <v>41</v>
      </c>
      <c r="BF2442" s="55" t="s">
        <v>42</v>
      </c>
      <c r="BG2442" s="56" t="s">
        <v>43</v>
      </c>
      <c r="BH2442" s="55" t="s">
        <v>44</v>
      </c>
      <c r="BI2442" s="57" t="s">
        <v>45</v>
      </c>
      <c r="BK2442" s="58" t="s">
        <v>38</v>
      </c>
      <c r="BL2442" s="55" t="s">
        <v>40</v>
      </c>
      <c r="BM2442" s="55" t="s">
        <v>41</v>
      </c>
      <c r="BN2442" s="55" t="s">
        <v>42</v>
      </c>
      <c r="BO2442" s="56" t="s">
        <v>43</v>
      </c>
      <c r="BP2442" s="55" t="s">
        <v>44</v>
      </c>
      <c r="BQ2442" s="57" t="s">
        <v>45</v>
      </c>
    </row>
    <row r="2443" spans="1:78" x14ac:dyDescent="0.25">
      <c r="B2443">
        <f>'Data TREND'!$DL$147</f>
        <v>10</v>
      </c>
      <c r="C2443" s="37">
        <f>'Data TREND'!DN291</f>
        <v>152.33282307423127</v>
      </c>
      <c r="D2443" s="37">
        <f>'Data TREND'!DO291</f>
        <v>50.39381621938972</v>
      </c>
      <c r="E2443" s="37">
        <f>'Data TREND'!DP291</f>
        <v>45.227554855818582</v>
      </c>
      <c r="F2443" s="37">
        <f>'Data TREND'!DQ291</f>
        <v>248.05780174651497</v>
      </c>
      <c r="G2443" s="37">
        <f>'Data TREND'!DR291</f>
        <v>49.287217728461755</v>
      </c>
      <c r="H2443" s="37">
        <f>'Data TREND'!DS291</f>
        <v>20.17412512676016</v>
      </c>
      <c r="J2443" s="37">
        <f t="shared" ref="J2443" si="1695">$B$1725*C2443</f>
        <v>152.33282307423127</v>
      </c>
      <c r="K2443" s="37">
        <f t="shared" ref="K2443" si="1696">$B$1725*D2443</f>
        <v>50.39381621938972</v>
      </c>
      <c r="L2443" s="37">
        <f t="shared" ref="L2443" si="1697">$B$1725*E2443</f>
        <v>45.227554855818582</v>
      </c>
      <c r="M2443" s="37">
        <f t="shared" ref="M2443" si="1698">$B$1725*F2443</f>
        <v>248.05780174651497</v>
      </c>
      <c r="N2443" s="37">
        <f t="shared" ref="N2443" si="1699">$B$1725*G2443</f>
        <v>49.287217728461755</v>
      </c>
      <c r="O2443" s="37">
        <f t="shared" ref="O2443" si="1700">$B$1725*H2443</f>
        <v>20.17412512676016</v>
      </c>
      <c r="Q2443">
        <f>'Data TREND'!$DL$147</f>
        <v>10</v>
      </c>
      <c r="R2443" s="37">
        <f>'Data TREND'!DU291</f>
        <v>192.18448355268276</v>
      </c>
      <c r="S2443" s="37">
        <f>'Data TREND'!DV291</f>
        <v>73.961139637335464</v>
      </c>
      <c r="T2443" s="37">
        <f>'Data TREND'!DW291</f>
        <v>44.229606207107494</v>
      </c>
      <c r="U2443" s="37">
        <f>'Data TREND'!DX291</f>
        <v>310.18301735674561</v>
      </c>
      <c r="V2443" s="37">
        <f>'Data TREND'!DY291</f>
        <v>61.964763610369253</v>
      </c>
      <c r="W2443" s="37">
        <f>'Data TREND'!DZ291</f>
        <v>25.432750844703627</v>
      </c>
      <c r="Y2443" s="37">
        <f t="shared" ref="Y2443" si="1701">$Q$1725*R2443</f>
        <v>0</v>
      </c>
      <c r="Z2443" s="37">
        <f t="shared" ref="Z2443" si="1702">$Q$1725*S2443</f>
        <v>0</v>
      </c>
      <c r="AA2443" s="37">
        <f t="shared" ref="AA2443" si="1703">$Q$1725*T2443</f>
        <v>0</v>
      </c>
      <c r="AB2443" s="37">
        <f t="shared" ref="AB2443" si="1704">$Q$1725*U2443</f>
        <v>0</v>
      </c>
      <c r="AC2443" s="37">
        <f t="shared" ref="AC2443" si="1705">$Q$1725*V2443</f>
        <v>0</v>
      </c>
      <c r="AD2443" s="37">
        <f t="shared" ref="AD2443" si="1706">$Q$1725*W2443</f>
        <v>0</v>
      </c>
      <c r="AF2443">
        <f>'Data TREND'!$DL$147</f>
        <v>10</v>
      </c>
      <c r="AG2443" s="37">
        <f>'Data TREND'!EB291</f>
        <v>234.25530233173015</v>
      </c>
      <c r="AH2443" s="37">
        <f>'Data TREND'!EC291</f>
        <v>77.210028546310781</v>
      </c>
      <c r="AI2443" s="37">
        <f>'Data TREND'!ED291</f>
        <v>47.596246289557072</v>
      </c>
      <c r="AJ2443" s="37">
        <f>'Data TREND'!EE291</f>
        <v>359.33058432202506</v>
      </c>
      <c r="AK2443" s="37">
        <f>'Data TREND'!EF291</f>
        <v>74.231042585248758</v>
      </c>
      <c r="AL2443" s="37">
        <f>'Data TREND'!EG291</f>
        <v>30.453747502212188</v>
      </c>
      <c r="AN2443" s="37">
        <f t="shared" ref="AN2443" si="1707">$AF$1725*AG2443</f>
        <v>0</v>
      </c>
      <c r="AO2443" s="37">
        <f t="shared" ref="AO2443" si="1708">$AF$1725*AH2443</f>
        <v>0</v>
      </c>
      <c r="AP2443" s="37">
        <f t="shared" ref="AP2443" si="1709">$AF$1725*AI2443</f>
        <v>0</v>
      </c>
      <c r="AQ2443" s="37">
        <f t="shared" ref="AQ2443" si="1710">$AF$1725*AJ2443</f>
        <v>0</v>
      </c>
      <c r="AR2443" s="37">
        <f t="shared" ref="AR2443" si="1711">$AF$1725*AK2443</f>
        <v>0</v>
      </c>
      <c r="AS2443" s="37">
        <f t="shared" ref="AS2443" si="1712">$AF$1725*AL2443</f>
        <v>0</v>
      </c>
      <c r="AU2443">
        <v>10</v>
      </c>
      <c r="AV2443" s="37">
        <f t="shared" ref="AV2443" si="1713">J2443+Y2443+AN2443</f>
        <v>152.33282307423127</v>
      </c>
      <c r="AW2443" s="37">
        <f t="shared" ref="AW2443" si="1714">K2443+Z2443+AO2443</f>
        <v>50.39381621938972</v>
      </c>
      <c r="AX2443" s="37">
        <f t="shared" ref="AX2443" si="1715">L2443+AA2443+AP2443</f>
        <v>45.227554855818582</v>
      </c>
      <c r="AY2443" s="37">
        <f t="shared" ref="AY2443" si="1716">M2443+AB2443+AQ2443</f>
        <v>248.05780174651497</v>
      </c>
      <c r="AZ2443" s="37">
        <f t="shared" ref="AZ2443" si="1717">N2443+AC2443+AR2443</f>
        <v>49.287217728461755</v>
      </c>
      <c r="BA2443" s="37">
        <f t="shared" ref="BA2443" si="1718">O2443+AD2443+AS2443</f>
        <v>20.17412512676016</v>
      </c>
      <c r="BC2443">
        <v>10</v>
      </c>
      <c r="BD2443" s="37">
        <f>IF(Voorblad!$E$10=Rekenblad!BC2443,Rekenblad!AV2443,0)</f>
        <v>0</v>
      </c>
      <c r="BE2443" s="37">
        <f>IF(Voorblad!$E$10=Rekenblad!BC2443,Rekenblad!AW2443,0)</f>
        <v>0</v>
      </c>
      <c r="BF2443" s="37">
        <f>IF(Voorblad!$E$10=Rekenblad!BC2443,Rekenblad!AX2443,0)</f>
        <v>0</v>
      </c>
      <c r="BG2443" s="62">
        <f>IF(Voorblad!$E$10=Rekenblad!BC2443,Rekenblad!AY2443,0)</f>
        <v>0</v>
      </c>
      <c r="BH2443" s="37">
        <f>IF(Voorblad!$E$10=Rekenblad!BC2443,Rekenblad!AZ2443,0)</f>
        <v>0</v>
      </c>
      <c r="BI2443" s="37">
        <f>IF(Voorblad!$E$10=Rekenblad!BC2443,Rekenblad!BA2443,0)</f>
        <v>0</v>
      </c>
      <c r="BK2443">
        <v>10</v>
      </c>
      <c r="BL2443" s="37">
        <f>IF(Voorblad!$E$14=Rekenblad!$BL$2441,Rekenblad!BD2443,0)</f>
        <v>0</v>
      </c>
      <c r="BM2443" s="37">
        <f>IF(Voorblad!$E$14=Rekenblad!$BL$2441,Rekenblad!BE2443,0)</f>
        <v>0</v>
      </c>
      <c r="BN2443" s="37">
        <f>IF(Voorblad!$E$14=Rekenblad!$BL$2441,Rekenblad!BF2443,0)</f>
        <v>0</v>
      </c>
      <c r="BO2443" s="37">
        <f>IF(Voorblad!$E$14=Rekenblad!$BL$2441,Rekenblad!BG2443,0)</f>
        <v>0</v>
      </c>
      <c r="BP2443" s="37">
        <f>IF(Voorblad!$E$14=Rekenblad!$BL$2441,Rekenblad!BH2443,0)</f>
        <v>0</v>
      </c>
      <c r="BQ2443" s="37">
        <f>IF(Voorblad!$E$14=Rekenblad!$BL$2441,Rekenblad!BI2443,0)</f>
        <v>0</v>
      </c>
    </row>
    <row r="2444" spans="1:78" x14ac:dyDescent="0.25">
      <c r="B2444">
        <f>'Data TREND'!$DL$148</f>
        <v>11</v>
      </c>
      <c r="C2444" s="37">
        <f>'Data TREND'!DN292</f>
        <v>157.96228438538557</v>
      </c>
      <c r="D2444" s="37">
        <f>'Data TREND'!DO292</f>
        <v>52.527967884787309</v>
      </c>
      <c r="E2444" s="37">
        <f>'Data TREND'!DP292</f>
        <v>49.640804426822577</v>
      </c>
      <c r="F2444" s="37">
        <f>'Data TREND'!DQ292</f>
        <v>260.23235304322981</v>
      </c>
      <c r="G2444" s="37">
        <f>'Data TREND'!DR292</f>
        <v>49.095377502518716</v>
      </c>
      <c r="H2444" s="37">
        <f>'Data TREND'!DS292</f>
        <v>20.094952183215234</v>
      </c>
      <c r="J2444" s="37">
        <f t="shared" ref="J2444:J2507" si="1719">$B$1725*C2444</f>
        <v>157.96228438538557</v>
      </c>
      <c r="K2444" s="37">
        <f t="shared" ref="K2444:K2507" si="1720">$B$1725*D2444</f>
        <v>52.527967884787309</v>
      </c>
      <c r="L2444" s="37">
        <f t="shared" ref="L2444:L2507" si="1721">$B$1725*E2444</f>
        <v>49.640804426822577</v>
      </c>
      <c r="M2444" s="37">
        <f t="shared" ref="M2444:M2507" si="1722">$B$1725*F2444</f>
        <v>260.23235304322981</v>
      </c>
      <c r="N2444" s="37">
        <f t="shared" ref="N2444:N2507" si="1723">$B$1725*G2444</f>
        <v>49.095377502518716</v>
      </c>
      <c r="O2444" s="37">
        <f t="shared" ref="O2444:O2507" si="1724">$B$1725*H2444</f>
        <v>20.094952183215234</v>
      </c>
      <c r="Q2444">
        <f>'Data TREND'!$DL$148</f>
        <v>11</v>
      </c>
      <c r="R2444" s="37">
        <f>'Data TREND'!DU292</f>
        <v>198.81786513922526</v>
      </c>
      <c r="S2444" s="37">
        <f>'Data TREND'!DV292</f>
        <v>76.555579211895633</v>
      </c>
      <c r="T2444" s="37">
        <f>'Data TREND'!DW292</f>
        <v>48.653282876813172</v>
      </c>
      <c r="U2444" s="37">
        <f>'Data TREND'!DX292</f>
        <v>323.83906775020267</v>
      </c>
      <c r="V2444" s="37">
        <f>'Data TREND'!DY292</f>
        <v>61.671014675805417</v>
      </c>
      <c r="W2444" s="37">
        <f>'Data TREND'!DZ292</f>
        <v>25.31147715809421</v>
      </c>
      <c r="Y2444" s="37">
        <f t="shared" ref="Y2444:Y2507" si="1725">$Q$1725*R2444</f>
        <v>0</v>
      </c>
      <c r="Z2444" s="37">
        <f t="shared" ref="Z2444:Z2507" si="1726">$Q$1725*S2444</f>
        <v>0</v>
      </c>
      <c r="AA2444" s="37">
        <f t="shared" ref="AA2444:AA2507" si="1727">$Q$1725*T2444</f>
        <v>0</v>
      </c>
      <c r="AB2444" s="37">
        <f t="shared" ref="AB2444:AB2507" si="1728">$Q$1725*U2444</f>
        <v>0</v>
      </c>
      <c r="AC2444" s="37">
        <f t="shared" ref="AC2444:AC2507" si="1729">$Q$1725*V2444</f>
        <v>0</v>
      </c>
      <c r="AD2444" s="37">
        <f t="shared" ref="AD2444:AD2507" si="1730">$Q$1725*W2444</f>
        <v>0</v>
      </c>
      <c r="AF2444">
        <f>'Data TREND'!$DL$148</f>
        <v>11</v>
      </c>
      <c r="AG2444" s="37">
        <f>'Data TREND'!EB292</f>
        <v>241.84926613302792</v>
      </c>
      <c r="AH2444" s="37">
        <f>'Data TREND'!EC292</f>
        <v>79.859187456212197</v>
      </c>
      <c r="AI2444" s="37">
        <f>'Data TREND'!ED292</f>
        <v>51.976361588802853</v>
      </c>
      <c r="AJ2444" s="37">
        <f>'Data TREND'!EE292</f>
        <v>373.95334239169699</v>
      </c>
      <c r="AK2444" s="37">
        <f>'Data TREND'!EF292</f>
        <v>73.810153006831683</v>
      </c>
      <c r="AL2444" s="37">
        <f>'Data TREND'!EG292</f>
        <v>30.279739832307044</v>
      </c>
      <c r="AN2444" s="37">
        <f t="shared" ref="AN2444:AN2507" si="1731">$AF$1725*AG2444</f>
        <v>0</v>
      </c>
      <c r="AO2444" s="37">
        <f t="shared" ref="AO2444:AO2507" si="1732">$AF$1725*AH2444</f>
        <v>0</v>
      </c>
      <c r="AP2444" s="37">
        <f t="shared" ref="AP2444:AP2507" si="1733">$AF$1725*AI2444</f>
        <v>0</v>
      </c>
      <c r="AQ2444" s="37">
        <f t="shared" ref="AQ2444:AQ2507" si="1734">$AF$1725*AJ2444</f>
        <v>0</v>
      </c>
      <c r="AR2444" s="37">
        <f t="shared" ref="AR2444:AR2507" si="1735">$AF$1725*AK2444</f>
        <v>0</v>
      </c>
      <c r="AS2444" s="37">
        <f t="shared" ref="AS2444:AS2507" si="1736">$AF$1725*AL2444</f>
        <v>0</v>
      </c>
      <c r="AU2444">
        <v>11</v>
      </c>
      <c r="AV2444" s="37">
        <f t="shared" ref="AV2444:AV2507" si="1737">J2444+Y2444+AN2444</f>
        <v>157.96228438538557</v>
      </c>
      <c r="AW2444" s="37">
        <f t="shared" ref="AW2444:AW2507" si="1738">K2444+Z2444+AO2444</f>
        <v>52.527967884787309</v>
      </c>
      <c r="AX2444" s="37">
        <f t="shared" ref="AX2444:AX2507" si="1739">L2444+AA2444+AP2444</f>
        <v>49.640804426822577</v>
      </c>
      <c r="AY2444" s="37">
        <f t="shared" ref="AY2444:AY2507" si="1740">M2444+AB2444+AQ2444</f>
        <v>260.23235304322981</v>
      </c>
      <c r="AZ2444" s="37">
        <f t="shared" ref="AZ2444:AZ2507" si="1741">N2444+AC2444+AR2444</f>
        <v>49.095377502518716</v>
      </c>
      <c r="BA2444" s="37">
        <f t="shared" ref="BA2444:BA2507" si="1742">O2444+AD2444+AS2444</f>
        <v>20.094952183215234</v>
      </c>
      <c r="BC2444">
        <v>11</v>
      </c>
      <c r="BD2444" s="37">
        <f>IF(Voorblad!$E$10=Rekenblad!BC2444,Rekenblad!AV2444,0)</f>
        <v>0</v>
      </c>
      <c r="BE2444" s="37">
        <f>IF(Voorblad!$E$10=Rekenblad!BC2444,Rekenblad!AW2444,0)</f>
        <v>0</v>
      </c>
      <c r="BF2444" s="37">
        <f>IF(Voorblad!$E$10=Rekenblad!BC2444,Rekenblad!AX2444,0)</f>
        <v>0</v>
      </c>
      <c r="BG2444" s="62">
        <f>IF(Voorblad!$E$10=Rekenblad!BC2444,Rekenblad!AY2444,0)</f>
        <v>0</v>
      </c>
      <c r="BH2444" s="37">
        <f>IF(Voorblad!$E$10=Rekenblad!BC2444,Rekenblad!AZ2444,0)</f>
        <v>0</v>
      </c>
      <c r="BI2444" s="37">
        <f>IF(Voorblad!$E$10=Rekenblad!BC2444,Rekenblad!BA2444,0)</f>
        <v>0</v>
      </c>
      <c r="BK2444">
        <v>11</v>
      </c>
      <c r="BL2444" s="37">
        <f>IF(Voorblad!$E$14=Rekenblad!$BL$2441,Rekenblad!BD2444,0)</f>
        <v>0</v>
      </c>
      <c r="BM2444" s="37">
        <f>IF(Voorblad!$E$14=Rekenblad!$BL$2441,Rekenblad!BE2444,0)</f>
        <v>0</v>
      </c>
      <c r="BN2444" s="37">
        <f>IF(Voorblad!$E$14=Rekenblad!$BL$2441,Rekenblad!BF2444,0)</f>
        <v>0</v>
      </c>
      <c r="BO2444" s="37">
        <f>IF(Voorblad!$E$14=Rekenblad!$BL$2441,Rekenblad!BG2444,0)</f>
        <v>0</v>
      </c>
      <c r="BP2444" s="37">
        <f>IF(Voorblad!$E$14=Rekenblad!$BL$2441,Rekenblad!BH2444,0)</f>
        <v>0</v>
      </c>
      <c r="BQ2444" s="37">
        <f>IF(Voorblad!$E$14=Rekenblad!$BL$2441,Rekenblad!BI2444,0)</f>
        <v>0</v>
      </c>
    </row>
    <row r="2445" spans="1:78" x14ac:dyDescent="0.25">
      <c r="B2445">
        <f>'Data TREND'!$DL$149</f>
        <v>12</v>
      </c>
      <c r="C2445" s="37">
        <f>'Data TREND'!DN293</f>
        <v>163.59174569653985</v>
      </c>
      <c r="D2445" s="37">
        <f>'Data TREND'!DO293</f>
        <v>54.662119550184897</v>
      </c>
      <c r="E2445" s="37">
        <f>'Data TREND'!DP293</f>
        <v>54.054053997826571</v>
      </c>
      <c r="F2445" s="37">
        <f>'Data TREND'!DQ293</f>
        <v>272.40690433994467</v>
      </c>
      <c r="G2445" s="37">
        <f>'Data TREND'!DR293</f>
        <v>48.903537276575669</v>
      </c>
      <c r="H2445" s="37">
        <f>'Data TREND'!DS293</f>
        <v>20.015779239670309</v>
      </c>
      <c r="J2445" s="37">
        <f t="shared" si="1719"/>
        <v>163.59174569653985</v>
      </c>
      <c r="K2445" s="37">
        <f t="shared" si="1720"/>
        <v>54.662119550184897</v>
      </c>
      <c r="L2445" s="37">
        <f t="shared" si="1721"/>
        <v>54.054053997826571</v>
      </c>
      <c r="M2445" s="37">
        <f t="shared" si="1722"/>
        <v>272.40690433994467</v>
      </c>
      <c r="N2445" s="37">
        <f t="shared" si="1723"/>
        <v>48.903537276575669</v>
      </c>
      <c r="O2445" s="37">
        <f t="shared" si="1724"/>
        <v>20.015779239670309</v>
      </c>
      <c r="Q2445">
        <f>'Data TREND'!$DL$149</f>
        <v>12</v>
      </c>
      <c r="R2445" s="37">
        <f>'Data TREND'!DU293</f>
        <v>205.45124672576782</v>
      </c>
      <c r="S2445" s="37">
        <f>'Data TREND'!DV293</f>
        <v>79.150018786455803</v>
      </c>
      <c r="T2445" s="37">
        <f>'Data TREND'!DW293</f>
        <v>53.076959546518857</v>
      </c>
      <c r="U2445" s="37">
        <f>'Data TREND'!DX293</f>
        <v>337.49511814365974</v>
      </c>
      <c r="V2445" s="37">
        <f>'Data TREND'!DY293</f>
        <v>61.377265741241587</v>
      </c>
      <c r="W2445" s="37">
        <f>'Data TREND'!DZ293</f>
        <v>25.190203471484796</v>
      </c>
      <c r="Y2445" s="37">
        <f t="shared" si="1725"/>
        <v>0</v>
      </c>
      <c r="Z2445" s="37">
        <f t="shared" si="1726"/>
        <v>0</v>
      </c>
      <c r="AA2445" s="37">
        <f t="shared" si="1727"/>
        <v>0</v>
      </c>
      <c r="AB2445" s="37">
        <f t="shared" si="1728"/>
        <v>0</v>
      </c>
      <c r="AC2445" s="37">
        <f t="shared" si="1729"/>
        <v>0</v>
      </c>
      <c r="AD2445" s="37">
        <f t="shared" si="1730"/>
        <v>0</v>
      </c>
      <c r="AF2445">
        <f>'Data TREND'!$DL$149</f>
        <v>12</v>
      </c>
      <c r="AG2445" s="37">
        <f>'Data TREND'!EB293</f>
        <v>249.44322993432564</v>
      </c>
      <c r="AH2445" s="37">
        <f>'Data TREND'!EC293</f>
        <v>82.508346366113599</v>
      </c>
      <c r="AI2445" s="37">
        <f>'Data TREND'!ED293</f>
        <v>56.356476888048633</v>
      </c>
      <c r="AJ2445" s="37">
        <f>'Data TREND'!EE293</f>
        <v>388.57610046136887</v>
      </c>
      <c r="AK2445" s="37">
        <f>'Data TREND'!EF293</f>
        <v>73.389263428414608</v>
      </c>
      <c r="AL2445" s="37">
        <f>'Data TREND'!EG293</f>
        <v>30.1057321624019</v>
      </c>
      <c r="AN2445" s="37">
        <f t="shared" si="1731"/>
        <v>0</v>
      </c>
      <c r="AO2445" s="37">
        <f t="shared" si="1732"/>
        <v>0</v>
      </c>
      <c r="AP2445" s="37">
        <f t="shared" si="1733"/>
        <v>0</v>
      </c>
      <c r="AQ2445" s="37">
        <f t="shared" si="1734"/>
        <v>0</v>
      </c>
      <c r="AR2445" s="37">
        <f t="shared" si="1735"/>
        <v>0</v>
      </c>
      <c r="AS2445" s="37">
        <f t="shared" si="1736"/>
        <v>0</v>
      </c>
      <c r="AU2445">
        <v>12</v>
      </c>
      <c r="AV2445" s="37">
        <f t="shared" si="1737"/>
        <v>163.59174569653985</v>
      </c>
      <c r="AW2445" s="37">
        <f t="shared" si="1738"/>
        <v>54.662119550184897</v>
      </c>
      <c r="AX2445" s="37">
        <f t="shared" si="1739"/>
        <v>54.054053997826571</v>
      </c>
      <c r="AY2445" s="37">
        <f t="shared" si="1740"/>
        <v>272.40690433994467</v>
      </c>
      <c r="AZ2445" s="37">
        <f t="shared" si="1741"/>
        <v>48.903537276575669</v>
      </c>
      <c r="BA2445" s="37">
        <f t="shared" si="1742"/>
        <v>20.015779239670309</v>
      </c>
      <c r="BC2445">
        <v>12</v>
      </c>
      <c r="BD2445" s="37">
        <f>IF(Voorblad!$E$10=Rekenblad!BC2445,Rekenblad!AV2445,0)</f>
        <v>0</v>
      </c>
      <c r="BE2445" s="37">
        <f>IF(Voorblad!$E$10=Rekenblad!BC2445,Rekenblad!AW2445,0)</f>
        <v>0</v>
      </c>
      <c r="BF2445" s="37">
        <f>IF(Voorblad!$E$10=Rekenblad!BC2445,Rekenblad!AX2445,0)</f>
        <v>0</v>
      </c>
      <c r="BG2445" s="62">
        <f>IF(Voorblad!$E$10=Rekenblad!BC2445,Rekenblad!AY2445,0)</f>
        <v>0</v>
      </c>
      <c r="BH2445" s="37">
        <f>IF(Voorblad!$E$10=Rekenblad!BC2445,Rekenblad!AZ2445,0)</f>
        <v>0</v>
      </c>
      <c r="BI2445" s="37">
        <f>IF(Voorblad!$E$10=Rekenblad!BC2445,Rekenblad!BA2445,0)</f>
        <v>0</v>
      </c>
      <c r="BK2445">
        <v>12</v>
      </c>
      <c r="BL2445" s="37">
        <f>IF(Voorblad!$E$14=Rekenblad!$BL$2441,Rekenblad!BD2445,0)</f>
        <v>0</v>
      </c>
      <c r="BM2445" s="37">
        <f>IF(Voorblad!$E$14=Rekenblad!$BL$2441,Rekenblad!BE2445,0)</f>
        <v>0</v>
      </c>
      <c r="BN2445" s="37">
        <f>IF(Voorblad!$E$14=Rekenblad!$BL$2441,Rekenblad!BF2445,0)</f>
        <v>0</v>
      </c>
      <c r="BO2445" s="37">
        <f>IF(Voorblad!$E$14=Rekenblad!$BL$2441,Rekenblad!BG2445,0)</f>
        <v>0</v>
      </c>
      <c r="BP2445" s="37">
        <f>IF(Voorblad!$E$14=Rekenblad!$BL$2441,Rekenblad!BH2445,0)</f>
        <v>0</v>
      </c>
      <c r="BQ2445" s="37">
        <f>IF(Voorblad!$E$14=Rekenblad!$BL$2441,Rekenblad!BI2445,0)</f>
        <v>0</v>
      </c>
    </row>
    <row r="2446" spans="1:78" x14ac:dyDescent="0.25">
      <c r="B2446">
        <f>'Data TREND'!$DL$150</f>
        <v>13</v>
      </c>
      <c r="C2446" s="37">
        <f>'Data TREND'!DN294</f>
        <v>169.22120700769415</v>
      </c>
      <c r="D2446" s="37">
        <f>'Data TREND'!DO294</f>
        <v>56.796271215582479</v>
      </c>
      <c r="E2446" s="37">
        <f>'Data TREND'!DP294</f>
        <v>58.467303568830559</v>
      </c>
      <c r="F2446" s="37">
        <f>'Data TREND'!DQ294</f>
        <v>284.58145563665954</v>
      </c>
      <c r="G2446" s="37">
        <f>'Data TREND'!DR294</f>
        <v>48.71169705063263</v>
      </c>
      <c r="H2446" s="37">
        <f>'Data TREND'!DS294</f>
        <v>19.93660629612538</v>
      </c>
      <c r="J2446" s="37">
        <f t="shared" si="1719"/>
        <v>169.22120700769415</v>
      </c>
      <c r="K2446" s="37">
        <f t="shared" si="1720"/>
        <v>56.796271215582479</v>
      </c>
      <c r="L2446" s="37">
        <f t="shared" si="1721"/>
        <v>58.467303568830559</v>
      </c>
      <c r="M2446" s="37">
        <f t="shared" si="1722"/>
        <v>284.58145563665954</v>
      </c>
      <c r="N2446" s="37">
        <f t="shared" si="1723"/>
        <v>48.71169705063263</v>
      </c>
      <c r="O2446" s="37">
        <f t="shared" si="1724"/>
        <v>19.93660629612538</v>
      </c>
      <c r="Q2446">
        <f>'Data TREND'!$DL$150</f>
        <v>13</v>
      </c>
      <c r="R2446" s="37">
        <f>'Data TREND'!DU294</f>
        <v>212.08462831231034</v>
      </c>
      <c r="S2446" s="37">
        <f>'Data TREND'!DV294</f>
        <v>81.744458361015973</v>
      </c>
      <c r="T2446" s="37">
        <f>'Data TREND'!DW294</f>
        <v>57.500636216224542</v>
      </c>
      <c r="U2446" s="37">
        <f>'Data TREND'!DX294</f>
        <v>351.15116853711686</v>
      </c>
      <c r="V2446" s="37">
        <f>'Data TREND'!DY294</f>
        <v>61.08351680667775</v>
      </c>
      <c r="W2446" s="37">
        <f>'Data TREND'!DZ294</f>
        <v>25.06892978487538</v>
      </c>
      <c r="Y2446" s="37">
        <f t="shared" si="1725"/>
        <v>0</v>
      </c>
      <c r="Z2446" s="37">
        <f t="shared" si="1726"/>
        <v>0</v>
      </c>
      <c r="AA2446" s="37">
        <f t="shared" si="1727"/>
        <v>0</v>
      </c>
      <c r="AB2446" s="37">
        <f t="shared" si="1728"/>
        <v>0</v>
      </c>
      <c r="AC2446" s="37">
        <f t="shared" si="1729"/>
        <v>0</v>
      </c>
      <c r="AD2446" s="37">
        <f t="shared" si="1730"/>
        <v>0</v>
      </c>
      <c r="AF2446">
        <f>'Data TREND'!$DL$150</f>
        <v>13</v>
      </c>
      <c r="AG2446" s="37">
        <f>'Data TREND'!EB294</f>
        <v>257.03719373562342</v>
      </c>
      <c r="AH2446" s="37">
        <f>'Data TREND'!EC294</f>
        <v>85.157505276015002</v>
      </c>
      <c r="AI2446" s="37">
        <f>'Data TREND'!ED294</f>
        <v>60.736592187294406</v>
      </c>
      <c r="AJ2446" s="37">
        <f>'Data TREND'!EE294</f>
        <v>403.19885853104074</v>
      </c>
      <c r="AK2446" s="37">
        <f>'Data TREND'!EF294</f>
        <v>72.968373849997533</v>
      </c>
      <c r="AL2446" s="37">
        <f>'Data TREND'!EG294</f>
        <v>29.931724492496755</v>
      </c>
      <c r="AN2446" s="37">
        <f t="shared" si="1731"/>
        <v>0</v>
      </c>
      <c r="AO2446" s="37">
        <f t="shared" si="1732"/>
        <v>0</v>
      </c>
      <c r="AP2446" s="37">
        <f t="shared" si="1733"/>
        <v>0</v>
      </c>
      <c r="AQ2446" s="37">
        <f t="shared" si="1734"/>
        <v>0</v>
      </c>
      <c r="AR2446" s="37">
        <f t="shared" si="1735"/>
        <v>0</v>
      </c>
      <c r="AS2446" s="37">
        <f t="shared" si="1736"/>
        <v>0</v>
      </c>
      <c r="AU2446">
        <v>13</v>
      </c>
      <c r="AV2446" s="37">
        <f t="shared" si="1737"/>
        <v>169.22120700769415</v>
      </c>
      <c r="AW2446" s="37">
        <f t="shared" si="1738"/>
        <v>56.796271215582479</v>
      </c>
      <c r="AX2446" s="37">
        <f t="shared" si="1739"/>
        <v>58.467303568830559</v>
      </c>
      <c r="AY2446" s="37">
        <f t="shared" si="1740"/>
        <v>284.58145563665954</v>
      </c>
      <c r="AZ2446" s="37">
        <f t="shared" si="1741"/>
        <v>48.71169705063263</v>
      </c>
      <c r="BA2446" s="37">
        <f t="shared" si="1742"/>
        <v>19.93660629612538</v>
      </c>
      <c r="BC2446">
        <v>13</v>
      </c>
      <c r="BD2446" s="37">
        <f>IF(Voorblad!$E$10=Rekenblad!BC2446,Rekenblad!AV2446,0)</f>
        <v>0</v>
      </c>
      <c r="BE2446" s="37">
        <f>IF(Voorblad!$E$10=Rekenblad!BC2446,Rekenblad!AW2446,0)</f>
        <v>0</v>
      </c>
      <c r="BF2446" s="37">
        <f>IF(Voorblad!$E$10=Rekenblad!BC2446,Rekenblad!AX2446,0)</f>
        <v>0</v>
      </c>
      <c r="BG2446" s="62">
        <f>IF(Voorblad!$E$10=Rekenblad!BC2446,Rekenblad!AY2446,0)</f>
        <v>0</v>
      </c>
      <c r="BH2446" s="37">
        <f>IF(Voorblad!$E$10=Rekenblad!BC2446,Rekenblad!AZ2446,0)</f>
        <v>0</v>
      </c>
      <c r="BI2446" s="37">
        <f>IF(Voorblad!$E$10=Rekenblad!BC2446,Rekenblad!BA2446,0)</f>
        <v>0</v>
      </c>
      <c r="BK2446">
        <v>13</v>
      </c>
      <c r="BL2446" s="37">
        <f>IF(Voorblad!$E$14=Rekenblad!$BL$2441,Rekenblad!BD2446,0)</f>
        <v>0</v>
      </c>
      <c r="BM2446" s="37">
        <f>IF(Voorblad!$E$14=Rekenblad!$BL$2441,Rekenblad!BE2446,0)</f>
        <v>0</v>
      </c>
      <c r="BN2446" s="37">
        <f>IF(Voorblad!$E$14=Rekenblad!$BL$2441,Rekenblad!BF2446,0)</f>
        <v>0</v>
      </c>
      <c r="BO2446" s="37">
        <f>IF(Voorblad!$E$14=Rekenblad!$BL$2441,Rekenblad!BG2446,0)</f>
        <v>0</v>
      </c>
      <c r="BP2446" s="37">
        <f>IF(Voorblad!$E$14=Rekenblad!$BL$2441,Rekenblad!BH2446,0)</f>
        <v>0</v>
      </c>
      <c r="BQ2446" s="37">
        <f>IF(Voorblad!$E$14=Rekenblad!$BL$2441,Rekenblad!BI2446,0)</f>
        <v>0</v>
      </c>
    </row>
    <row r="2447" spans="1:78" x14ac:dyDescent="0.25">
      <c r="B2447">
        <f>'Data TREND'!$DL$151</f>
        <v>14</v>
      </c>
      <c r="C2447" s="37">
        <f>'Data TREND'!DN295</f>
        <v>174.85066831884842</v>
      </c>
      <c r="D2447" s="37">
        <f>'Data TREND'!DO295</f>
        <v>58.930422880980068</v>
      </c>
      <c r="E2447" s="37">
        <f>'Data TREND'!DP295</f>
        <v>62.880553139834554</v>
      </c>
      <c r="F2447" s="37">
        <f>'Data TREND'!DQ295</f>
        <v>296.75600693337435</v>
      </c>
      <c r="G2447" s="37">
        <f>'Data TREND'!DR295</f>
        <v>48.519856824689583</v>
      </c>
      <c r="H2447" s="37">
        <f>'Data TREND'!DS295</f>
        <v>19.857433352580454</v>
      </c>
      <c r="J2447" s="37">
        <f t="shared" si="1719"/>
        <v>174.85066831884842</v>
      </c>
      <c r="K2447" s="37">
        <f t="shared" si="1720"/>
        <v>58.930422880980068</v>
      </c>
      <c r="L2447" s="37">
        <f t="shared" si="1721"/>
        <v>62.880553139834554</v>
      </c>
      <c r="M2447" s="37">
        <f t="shared" si="1722"/>
        <v>296.75600693337435</v>
      </c>
      <c r="N2447" s="37">
        <f t="shared" si="1723"/>
        <v>48.519856824689583</v>
      </c>
      <c r="O2447" s="37">
        <f t="shared" si="1724"/>
        <v>19.857433352580454</v>
      </c>
      <c r="Q2447">
        <f>'Data TREND'!$DL$151</f>
        <v>14</v>
      </c>
      <c r="R2447" s="37">
        <f>'Data TREND'!DU295</f>
        <v>218.71800989885287</v>
      </c>
      <c r="S2447" s="37">
        <f>'Data TREND'!DV295</f>
        <v>84.338897935576142</v>
      </c>
      <c r="T2447" s="37">
        <f>'Data TREND'!DW295</f>
        <v>61.92431288593022</v>
      </c>
      <c r="U2447" s="37">
        <f>'Data TREND'!DX295</f>
        <v>364.80721893057398</v>
      </c>
      <c r="V2447" s="37">
        <f>'Data TREND'!DY295</f>
        <v>60.789767872113913</v>
      </c>
      <c r="W2447" s="37">
        <f>'Data TREND'!DZ295</f>
        <v>24.947656098265966</v>
      </c>
      <c r="Y2447" s="37">
        <f t="shared" si="1725"/>
        <v>0</v>
      </c>
      <c r="Z2447" s="37">
        <f t="shared" si="1726"/>
        <v>0</v>
      </c>
      <c r="AA2447" s="37">
        <f t="shared" si="1727"/>
        <v>0</v>
      </c>
      <c r="AB2447" s="37">
        <f t="shared" si="1728"/>
        <v>0</v>
      </c>
      <c r="AC2447" s="37">
        <f t="shared" si="1729"/>
        <v>0</v>
      </c>
      <c r="AD2447" s="37">
        <f t="shared" si="1730"/>
        <v>0</v>
      </c>
      <c r="AF2447">
        <f>'Data TREND'!$DL$151</f>
        <v>14</v>
      </c>
      <c r="AG2447" s="37">
        <f>'Data TREND'!EB295</f>
        <v>264.63115753692114</v>
      </c>
      <c r="AH2447" s="37">
        <f>'Data TREND'!EC295</f>
        <v>87.806664185916418</v>
      </c>
      <c r="AI2447" s="37">
        <f>'Data TREND'!ED295</f>
        <v>65.116707486540179</v>
      </c>
      <c r="AJ2447" s="37">
        <f>'Data TREND'!EE295</f>
        <v>417.82161660071267</v>
      </c>
      <c r="AK2447" s="37">
        <f>'Data TREND'!EF295</f>
        <v>72.547484271580458</v>
      </c>
      <c r="AL2447" s="37">
        <f>'Data TREND'!EG295</f>
        <v>29.757716822591608</v>
      </c>
      <c r="AN2447" s="37">
        <f t="shared" si="1731"/>
        <v>0</v>
      </c>
      <c r="AO2447" s="37">
        <f t="shared" si="1732"/>
        <v>0</v>
      </c>
      <c r="AP2447" s="37">
        <f t="shared" si="1733"/>
        <v>0</v>
      </c>
      <c r="AQ2447" s="37">
        <f t="shared" si="1734"/>
        <v>0</v>
      </c>
      <c r="AR2447" s="37">
        <f t="shared" si="1735"/>
        <v>0</v>
      </c>
      <c r="AS2447" s="37">
        <f t="shared" si="1736"/>
        <v>0</v>
      </c>
      <c r="AU2447">
        <v>14</v>
      </c>
      <c r="AV2447" s="37">
        <f t="shared" si="1737"/>
        <v>174.85066831884842</v>
      </c>
      <c r="AW2447" s="37">
        <f t="shared" si="1738"/>
        <v>58.930422880980068</v>
      </c>
      <c r="AX2447" s="37">
        <f t="shared" si="1739"/>
        <v>62.880553139834554</v>
      </c>
      <c r="AY2447" s="37">
        <f t="shared" si="1740"/>
        <v>296.75600693337435</v>
      </c>
      <c r="AZ2447" s="37">
        <f t="shared" si="1741"/>
        <v>48.519856824689583</v>
      </c>
      <c r="BA2447" s="37">
        <f t="shared" si="1742"/>
        <v>19.857433352580454</v>
      </c>
      <c r="BC2447">
        <v>14</v>
      </c>
      <c r="BD2447" s="37">
        <f>IF(Voorblad!$E$10=Rekenblad!BC2447,Rekenblad!AV2447,0)</f>
        <v>0</v>
      </c>
      <c r="BE2447" s="37">
        <f>IF(Voorblad!$E$10=Rekenblad!BC2447,Rekenblad!AW2447,0)</f>
        <v>0</v>
      </c>
      <c r="BF2447" s="37">
        <f>IF(Voorblad!$E$10=Rekenblad!BC2447,Rekenblad!AX2447,0)</f>
        <v>0</v>
      </c>
      <c r="BG2447" s="62">
        <f>IF(Voorblad!$E$10=Rekenblad!BC2447,Rekenblad!AY2447,0)</f>
        <v>0</v>
      </c>
      <c r="BH2447" s="37">
        <f>IF(Voorblad!$E$10=Rekenblad!BC2447,Rekenblad!AZ2447,0)</f>
        <v>0</v>
      </c>
      <c r="BI2447" s="37">
        <f>IF(Voorblad!$E$10=Rekenblad!BC2447,Rekenblad!BA2447,0)</f>
        <v>0</v>
      </c>
      <c r="BK2447">
        <v>14</v>
      </c>
      <c r="BL2447" s="37">
        <f>IF(Voorblad!$E$14=Rekenblad!$BL$2441,Rekenblad!BD2447,0)</f>
        <v>0</v>
      </c>
      <c r="BM2447" s="37">
        <f>IF(Voorblad!$E$14=Rekenblad!$BL$2441,Rekenblad!BE2447,0)</f>
        <v>0</v>
      </c>
      <c r="BN2447" s="37">
        <f>IF(Voorblad!$E$14=Rekenblad!$BL$2441,Rekenblad!BF2447,0)</f>
        <v>0</v>
      </c>
      <c r="BO2447" s="37">
        <f>IF(Voorblad!$E$14=Rekenblad!$BL$2441,Rekenblad!BG2447,0)</f>
        <v>0</v>
      </c>
      <c r="BP2447" s="37">
        <f>IF(Voorblad!$E$14=Rekenblad!$BL$2441,Rekenblad!BH2447,0)</f>
        <v>0</v>
      </c>
      <c r="BQ2447" s="37">
        <f>IF(Voorblad!$E$14=Rekenblad!$BL$2441,Rekenblad!BI2447,0)</f>
        <v>0</v>
      </c>
    </row>
    <row r="2448" spans="1:78" x14ac:dyDescent="0.25">
      <c r="B2448">
        <f>'Data TREND'!$DL$152</f>
        <v>15</v>
      </c>
      <c r="C2448" s="37">
        <f>'Data TREND'!DN296</f>
        <v>180.48012963000269</v>
      </c>
      <c r="D2448" s="37">
        <f>'Data TREND'!DO296</f>
        <v>61.064574546377649</v>
      </c>
      <c r="E2448" s="37">
        <f>'Data TREND'!DP296</f>
        <v>67.293802710838548</v>
      </c>
      <c r="F2448" s="37">
        <f>'Data TREND'!DQ296</f>
        <v>308.93055823008922</v>
      </c>
      <c r="G2448" s="37">
        <f>'Data TREND'!DR296</f>
        <v>48.328016598746544</v>
      </c>
      <c r="H2448" s="37">
        <f>'Data TREND'!DS296</f>
        <v>19.778260409035529</v>
      </c>
      <c r="J2448" s="37">
        <f t="shared" si="1719"/>
        <v>180.48012963000269</v>
      </c>
      <c r="K2448" s="37">
        <f t="shared" si="1720"/>
        <v>61.064574546377649</v>
      </c>
      <c r="L2448" s="37">
        <f t="shared" si="1721"/>
        <v>67.293802710838548</v>
      </c>
      <c r="M2448" s="37">
        <f t="shared" si="1722"/>
        <v>308.93055823008922</v>
      </c>
      <c r="N2448" s="37">
        <f t="shared" si="1723"/>
        <v>48.328016598746544</v>
      </c>
      <c r="O2448" s="37">
        <f t="shared" si="1724"/>
        <v>19.778260409035529</v>
      </c>
      <c r="Q2448">
        <f>'Data TREND'!$DL$152</f>
        <v>15</v>
      </c>
      <c r="R2448" s="37">
        <f>'Data TREND'!DU296</f>
        <v>225.35139148539542</v>
      </c>
      <c r="S2448" s="37">
        <f>'Data TREND'!DV296</f>
        <v>86.933337510136312</v>
      </c>
      <c r="T2448" s="37">
        <f>'Data TREND'!DW296</f>
        <v>66.347989555635905</v>
      </c>
      <c r="U2448" s="37">
        <f>'Data TREND'!DX296</f>
        <v>378.46326932403105</v>
      </c>
      <c r="V2448" s="37">
        <f>'Data TREND'!DY296</f>
        <v>60.496018937550076</v>
      </c>
      <c r="W2448" s="37">
        <f>'Data TREND'!DZ296</f>
        <v>24.826382411656549</v>
      </c>
      <c r="Y2448" s="37">
        <f t="shared" si="1725"/>
        <v>0</v>
      </c>
      <c r="Z2448" s="37">
        <f t="shared" si="1726"/>
        <v>0</v>
      </c>
      <c r="AA2448" s="37">
        <f t="shared" si="1727"/>
        <v>0</v>
      </c>
      <c r="AB2448" s="37">
        <f t="shared" si="1728"/>
        <v>0</v>
      </c>
      <c r="AC2448" s="37">
        <f t="shared" si="1729"/>
        <v>0</v>
      </c>
      <c r="AD2448" s="37">
        <f t="shared" si="1730"/>
        <v>0</v>
      </c>
      <c r="AF2448">
        <f>'Data TREND'!$DL$152</f>
        <v>15</v>
      </c>
      <c r="AG2448" s="37">
        <f>'Data TREND'!EB296</f>
        <v>272.22512133821891</v>
      </c>
      <c r="AH2448" s="37">
        <f>'Data TREND'!EC296</f>
        <v>90.455823095817834</v>
      </c>
      <c r="AI2448" s="37">
        <f>'Data TREND'!ED296</f>
        <v>69.496822785785966</v>
      </c>
      <c r="AJ2448" s="37">
        <f>'Data TREND'!EE296</f>
        <v>432.4443746703846</v>
      </c>
      <c r="AK2448" s="37">
        <f>'Data TREND'!EF296</f>
        <v>72.126594693163383</v>
      </c>
      <c r="AL2448" s="37">
        <f>'Data TREND'!EG296</f>
        <v>29.583709152686463</v>
      </c>
      <c r="AN2448" s="37">
        <f t="shared" si="1731"/>
        <v>0</v>
      </c>
      <c r="AO2448" s="37">
        <f t="shared" si="1732"/>
        <v>0</v>
      </c>
      <c r="AP2448" s="37">
        <f t="shared" si="1733"/>
        <v>0</v>
      </c>
      <c r="AQ2448" s="37">
        <f t="shared" si="1734"/>
        <v>0</v>
      </c>
      <c r="AR2448" s="37">
        <f t="shared" si="1735"/>
        <v>0</v>
      </c>
      <c r="AS2448" s="37">
        <f t="shared" si="1736"/>
        <v>0</v>
      </c>
      <c r="AU2448">
        <v>15</v>
      </c>
      <c r="AV2448" s="37">
        <f t="shared" si="1737"/>
        <v>180.48012963000269</v>
      </c>
      <c r="AW2448" s="37">
        <f t="shared" si="1738"/>
        <v>61.064574546377649</v>
      </c>
      <c r="AX2448" s="37">
        <f t="shared" si="1739"/>
        <v>67.293802710838548</v>
      </c>
      <c r="AY2448" s="37">
        <f t="shared" si="1740"/>
        <v>308.93055823008922</v>
      </c>
      <c r="AZ2448" s="37">
        <f t="shared" si="1741"/>
        <v>48.328016598746544</v>
      </c>
      <c r="BA2448" s="37">
        <f t="shared" si="1742"/>
        <v>19.778260409035529</v>
      </c>
      <c r="BC2448">
        <v>15</v>
      </c>
      <c r="BD2448" s="37">
        <f>IF(Voorblad!$E$10=Rekenblad!BC2448,Rekenblad!AV2448,0)</f>
        <v>0</v>
      </c>
      <c r="BE2448" s="37">
        <f>IF(Voorblad!$E$10=Rekenblad!BC2448,Rekenblad!AW2448,0)</f>
        <v>0</v>
      </c>
      <c r="BF2448" s="37">
        <f>IF(Voorblad!$E$10=Rekenblad!BC2448,Rekenblad!AX2448,0)</f>
        <v>0</v>
      </c>
      <c r="BG2448" s="62">
        <f>IF(Voorblad!$E$10=Rekenblad!BC2448,Rekenblad!AY2448,0)</f>
        <v>0</v>
      </c>
      <c r="BH2448" s="37">
        <f>IF(Voorblad!$E$10=Rekenblad!BC2448,Rekenblad!AZ2448,0)</f>
        <v>0</v>
      </c>
      <c r="BI2448" s="37">
        <f>IF(Voorblad!$E$10=Rekenblad!BC2448,Rekenblad!BA2448,0)</f>
        <v>0</v>
      </c>
      <c r="BK2448">
        <v>15</v>
      </c>
      <c r="BL2448" s="37">
        <f>IF(Voorblad!$E$14=Rekenblad!$BL$2441,Rekenblad!BD2448,0)</f>
        <v>0</v>
      </c>
      <c r="BM2448" s="37">
        <f>IF(Voorblad!$E$14=Rekenblad!$BL$2441,Rekenblad!BE2448,0)</f>
        <v>0</v>
      </c>
      <c r="BN2448" s="37">
        <f>IF(Voorblad!$E$14=Rekenblad!$BL$2441,Rekenblad!BF2448,0)</f>
        <v>0</v>
      </c>
      <c r="BO2448" s="37">
        <f>IF(Voorblad!$E$14=Rekenblad!$BL$2441,Rekenblad!BG2448,0)</f>
        <v>0</v>
      </c>
      <c r="BP2448" s="37">
        <f>IF(Voorblad!$E$14=Rekenblad!$BL$2441,Rekenblad!BH2448,0)</f>
        <v>0</v>
      </c>
      <c r="BQ2448" s="37">
        <f>IF(Voorblad!$E$14=Rekenblad!$BL$2441,Rekenblad!BI2448,0)</f>
        <v>0</v>
      </c>
    </row>
    <row r="2449" spans="2:69" x14ac:dyDescent="0.25">
      <c r="B2449">
        <f>'Data TREND'!$DL$153</f>
        <v>16</v>
      </c>
      <c r="C2449" s="37">
        <f>'Data TREND'!DN297</f>
        <v>186.10959094115699</v>
      </c>
      <c r="D2449" s="37">
        <f>'Data TREND'!DO297</f>
        <v>63.198726211775238</v>
      </c>
      <c r="E2449" s="37">
        <f>'Data TREND'!DP297</f>
        <v>71.707052281842536</v>
      </c>
      <c r="F2449" s="37">
        <f>'Data TREND'!DQ297</f>
        <v>321.10510952680409</v>
      </c>
      <c r="G2449" s="37">
        <f>'Data TREND'!DR297</f>
        <v>48.136176372803497</v>
      </c>
      <c r="H2449" s="37">
        <f>'Data TREND'!DS297</f>
        <v>19.699087465490603</v>
      </c>
      <c r="J2449" s="37">
        <f t="shared" si="1719"/>
        <v>186.10959094115699</v>
      </c>
      <c r="K2449" s="37">
        <f t="shared" si="1720"/>
        <v>63.198726211775238</v>
      </c>
      <c r="L2449" s="37">
        <f t="shared" si="1721"/>
        <v>71.707052281842536</v>
      </c>
      <c r="M2449" s="37">
        <f t="shared" si="1722"/>
        <v>321.10510952680409</v>
      </c>
      <c r="N2449" s="37">
        <f t="shared" si="1723"/>
        <v>48.136176372803497</v>
      </c>
      <c r="O2449" s="37">
        <f t="shared" si="1724"/>
        <v>19.699087465490603</v>
      </c>
      <c r="Q2449">
        <f>'Data TREND'!$DL$153</f>
        <v>16</v>
      </c>
      <c r="R2449" s="37">
        <f>'Data TREND'!DU297</f>
        <v>231.98477307193792</v>
      </c>
      <c r="S2449" s="37">
        <f>'Data TREND'!DV297</f>
        <v>89.527777084696481</v>
      </c>
      <c r="T2449" s="37">
        <f>'Data TREND'!DW297</f>
        <v>70.77166622534159</v>
      </c>
      <c r="U2449" s="37">
        <f>'Data TREND'!DX297</f>
        <v>392.11931971748811</v>
      </c>
      <c r="V2449" s="37">
        <f>'Data TREND'!DY297</f>
        <v>60.202270002986239</v>
      </c>
      <c r="W2449" s="37">
        <f>'Data TREND'!DZ297</f>
        <v>24.705108725047136</v>
      </c>
      <c r="Y2449" s="37">
        <f t="shared" si="1725"/>
        <v>0</v>
      </c>
      <c r="Z2449" s="37">
        <f t="shared" si="1726"/>
        <v>0</v>
      </c>
      <c r="AA2449" s="37">
        <f t="shared" si="1727"/>
        <v>0</v>
      </c>
      <c r="AB2449" s="37">
        <f t="shared" si="1728"/>
        <v>0</v>
      </c>
      <c r="AC2449" s="37">
        <f t="shared" si="1729"/>
        <v>0</v>
      </c>
      <c r="AD2449" s="37">
        <f t="shared" si="1730"/>
        <v>0</v>
      </c>
      <c r="AF2449">
        <f>'Data TREND'!$DL$153</f>
        <v>16</v>
      </c>
      <c r="AG2449" s="37">
        <f>'Data TREND'!EB297</f>
        <v>279.81908513951663</v>
      </c>
      <c r="AH2449" s="37">
        <f>'Data TREND'!EC297</f>
        <v>93.104982005719236</v>
      </c>
      <c r="AI2449" s="37">
        <f>'Data TREND'!ED297</f>
        <v>73.876938085031739</v>
      </c>
      <c r="AJ2449" s="37">
        <f>'Data TREND'!EE297</f>
        <v>447.06713274005648</v>
      </c>
      <c r="AK2449" s="37">
        <f>'Data TREND'!EF297</f>
        <v>71.705705114746308</v>
      </c>
      <c r="AL2449" s="37">
        <f>'Data TREND'!EG297</f>
        <v>29.409701482781319</v>
      </c>
      <c r="AN2449" s="37">
        <f t="shared" si="1731"/>
        <v>0</v>
      </c>
      <c r="AO2449" s="37">
        <f t="shared" si="1732"/>
        <v>0</v>
      </c>
      <c r="AP2449" s="37">
        <f t="shared" si="1733"/>
        <v>0</v>
      </c>
      <c r="AQ2449" s="37">
        <f t="shared" si="1734"/>
        <v>0</v>
      </c>
      <c r="AR2449" s="37">
        <f t="shared" si="1735"/>
        <v>0</v>
      </c>
      <c r="AS2449" s="37">
        <f t="shared" si="1736"/>
        <v>0</v>
      </c>
      <c r="AU2449">
        <v>16</v>
      </c>
      <c r="AV2449" s="37">
        <f t="shared" si="1737"/>
        <v>186.10959094115699</v>
      </c>
      <c r="AW2449" s="37">
        <f t="shared" si="1738"/>
        <v>63.198726211775238</v>
      </c>
      <c r="AX2449" s="37">
        <f t="shared" si="1739"/>
        <v>71.707052281842536</v>
      </c>
      <c r="AY2449" s="37">
        <f t="shared" si="1740"/>
        <v>321.10510952680409</v>
      </c>
      <c r="AZ2449" s="37">
        <f t="shared" si="1741"/>
        <v>48.136176372803497</v>
      </c>
      <c r="BA2449" s="37">
        <f t="shared" si="1742"/>
        <v>19.699087465490603</v>
      </c>
      <c r="BC2449">
        <v>16</v>
      </c>
      <c r="BD2449" s="37">
        <f>IF(Voorblad!$E$10=Rekenblad!BC2449,Rekenblad!AV2449,0)</f>
        <v>0</v>
      </c>
      <c r="BE2449" s="37">
        <f>IF(Voorblad!$E$10=Rekenblad!BC2449,Rekenblad!AW2449,0)</f>
        <v>0</v>
      </c>
      <c r="BF2449" s="37">
        <f>IF(Voorblad!$E$10=Rekenblad!BC2449,Rekenblad!AX2449,0)</f>
        <v>0</v>
      </c>
      <c r="BG2449" s="62">
        <f>IF(Voorblad!$E$10=Rekenblad!BC2449,Rekenblad!AY2449,0)</f>
        <v>0</v>
      </c>
      <c r="BH2449" s="37">
        <f>IF(Voorblad!$E$10=Rekenblad!BC2449,Rekenblad!AZ2449,0)</f>
        <v>0</v>
      </c>
      <c r="BI2449" s="37">
        <f>IF(Voorblad!$E$10=Rekenblad!BC2449,Rekenblad!BA2449,0)</f>
        <v>0</v>
      </c>
      <c r="BK2449">
        <v>16</v>
      </c>
      <c r="BL2449" s="37">
        <f>IF(Voorblad!$E$14=Rekenblad!$BL$2441,Rekenblad!BD2449,0)</f>
        <v>0</v>
      </c>
      <c r="BM2449" s="37">
        <f>IF(Voorblad!$E$14=Rekenblad!$BL$2441,Rekenblad!BE2449,0)</f>
        <v>0</v>
      </c>
      <c r="BN2449" s="37">
        <f>IF(Voorblad!$E$14=Rekenblad!$BL$2441,Rekenblad!BF2449,0)</f>
        <v>0</v>
      </c>
      <c r="BO2449" s="37">
        <f>IF(Voorblad!$E$14=Rekenblad!$BL$2441,Rekenblad!BG2449,0)</f>
        <v>0</v>
      </c>
      <c r="BP2449" s="37">
        <f>IF(Voorblad!$E$14=Rekenblad!$BL$2441,Rekenblad!BH2449,0)</f>
        <v>0</v>
      </c>
      <c r="BQ2449" s="37">
        <f>IF(Voorblad!$E$14=Rekenblad!$BL$2441,Rekenblad!BI2449,0)</f>
        <v>0</v>
      </c>
    </row>
    <row r="2450" spans="2:69" x14ac:dyDescent="0.25">
      <c r="B2450">
        <f>'Data TREND'!$DL$154</f>
        <v>17</v>
      </c>
      <c r="C2450" s="37">
        <f>'Data TREND'!DN298</f>
        <v>191.7390522523113</v>
      </c>
      <c r="D2450" s="37">
        <f>'Data TREND'!DO298</f>
        <v>65.33287787717282</v>
      </c>
      <c r="E2450" s="37">
        <f>'Data TREND'!DP298</f>
        <v>76.120301852846524</v>
      </c>
      <c r="F2450" s="37">
        <f>'Data TREND'!DQ298</f>
        <v>333.27966082351895</v>
      </c>
      <c r="G2450" s="37">
        <f>'Data TREND'!DR298</f>
        <v>47.944336146860458</v>
      </c>
      <c r="H2450" s="37">
        <f>'Data TREND'!DS298</f>
        <v>19.619914521945677</v>
      </c>
      <c r="J2450" s="37">
        <f t="shared" si="1719"/>
        <v>191.7390522523113</v>
      </c>
      <c r="K2450" s="37">
        <f t="shared" si="1720"/>
        <v>65.33287787717282</v>
      </c>
      <c r="L2450" s="37">
        <f t="shared" si="1721"/>
        <v>76.120301852846524</v>
      </c>
      <c r="M2450" s="37">
        <f t="shared" si="1722"/>
        <v>333.27966082351895</v>
      </c>
      <c r="N2450" s="37">
        <f t="shared" si="1723"/>
        <v>47.944336146860458</v>
      </c>
      <c r="O2450" s="37">
        <f t="shared" si="1724"/>
        <v>19.619914521945677</v>
      </c>
      <c r="Q2450">
        <f>'Data TREND'!$DL$154</f>
        <v>17</v>
      </c>
      <c r="R2450" s="37">
        <f>'Data TREND'!DU298</f>
        <v>238.61815465848048</v>
      </c>
      <c r="S2450" s="37">
        <f>'Data TREND'!DV298</f>
        <v>92.122216659256651</v>
      </c>
      <c r="T2450" s="37">
        <f>'Data TREND'!DW298</f>
        <v>75.195342895047276</v>
      </c>
      <c r="U2450" s="37">
        <f>'Data TREND'!DX298</f>
        <v>405.77537011094523</v>
      </c>
      <c r="V2450" s="37">
        <f>'Data TREND'!DY298</f>
        <v>59.908521068422402</v>
      </c>
      <c r="W2450" s="37">
        <f>'Data TREND'!DZ298</f>
        <v>24.583835038437719</v>
      </c>
      <c r="Y2450" s="37">
        <f t="shared" si="1725"/>
        <v>0</v>
      </c>
      <c r="Z2450" s="37">
        <f t="shared" si="1726"/>
        <v>0</v>
      </c>
      <c r="AA2450" s="37">
        <f t="shared" si="1727"/>
        <v>0</v>
      </c>
      <c r="AB2450" s="37">
        <f t="shared" si="1728"/>
        <v>0</v>
      </c>
      <c r="AC2450" s="37">
        <f t="shared" si="1729"/>
        <v>0</v>
      </c>
      <c r="AD2450" s="37">
        <f t="shared" si="1730"/>
        <v>0</v>
      </c>
      <c r="AF2450">
        <f>'Data TREND'!$DL$154</f>
        <v>17</v>
      </c>
      <c r="AG2450" s="37">
        <f>'Data TREND'!EB298</f>
        <v>287.41304894081441</v>
      </c>
      <c r="AH2450" s="37">
        <f>'Data TREND'!EC298</f>
        <v>95.754140915620638</v>
      </c>
      <c r="AI2450" s="37">
        <f>'Data TREND'!ED298</f>
        <v>78.257053384277512</v>
      </c>
      <c r="AJ2450" s="37">
        <f>'Data TREND'!EE298</f>
        <v>461.68989080972835</v>
      </c>
      <c r="AK2450" s="37">
        <f>'Data TREND'!EF298</f>
        <v>71.284815536329234</v>
      </c>
      <c r="AL2450" s="37">
        <f>'Data TREND'!EG298</f>
        <v>29.235693812876175</v>
      </c>
      <c r="AN2450" s="37">
        <f t="shared" si="1731"/>
        <v>0</v>
      </c>
      <c r="AO2450" s="37">
        <f t="shared" si="1732"/>
        <v>0</v>
      </c>
      <c r="AP2450" s="37">
        <f t="shared" si="1733"/>
        <v>0</v>
      </c>
      <c r="AQ2450" s="37">
        <f t="shared" si="1734"/>
        <v>0</v>
      </c>
      <c r="AR2450" s="37">
        <f t="shared" si="1735"/>
        <v>0</v>
      </c>
      <c r="AS2450" s="37">
        <f t="shared" si="1736"/>
        <v>0</v>
      </c>
      <c r="AU2450">
        <v>17</v>
      </c>
      <c r="AV2450" s="37">
        <f t="shared" si="1737"/>
        <v>191.7390522523113</v>
      </c>
      <c r="AW2450" s="37">
        <f t="shared" si="1738"/>
        <v>65.33287787717282</v>
      </c>
      <c r="AX2450" s="37">
        <f t="shared" si="1739"/>
        <v>76.120301852846524</v>
      </c>
      <c r="AY2450" s="37">
        <f t="shared" si="1740"/>
        <v>333.27966082351895</v>
      </c>
      <c r="AZ2450" s="37">
        <f t="shared" si="1741"/>
        <v>47.944336146860458</v>
      </c>
      <c r="BA2450" s="37">
        <f t="shared" si="1742"/>
        <v>19.619914521945677</v>
      </c>
      <c r="BC2450">
        <v>17</v>
      </c>
      <c r="BD2450" s="37">
        <f>IF(Voorblad!$E$10=Rekenblad!BC2450,Rekenblad!AV2450,0)</f>
        <v>0</v>
      </c>
      <c r="BE2450" s="37">
        <f>IF(Voorblad!$E$10=Rekenblad!BC2450,Rekenblad!AW2450,0)</f>
        <v>0</v>
      </c>
      <c r="BF2450" s="37">
        <f>IF(Voorblad!$E$10=Rekenblad!BC2450,Rekenblad!AX2450,0)</f>
        <v>0</v>
      </c>
      <c r="BG2450" s="62">
        <f>IF(Voorblad!$E$10=Rekenblad!BC2450,Rekenblad!AY2450,0)</f>
        <v>0</v>
      </c>
      <c r="BH2450" s="37">
        <f>IF(Voorblad!$E$10=Rekenblad!BC2450,Rekenblad!AZ2450,0)</f>
        <v>0</v>
      </c>
      <c r="BI2450" s="37">
        <f>IF(Voorblad!$E$10=Rekenblad!BC2450,Rekenblad!BA2450,0)</f>
        <v>0</v>
      </c>
      <c r="BK2450">
        <v>17</v>
      </c>
      <c r="BL2450" s="37">
        <f>IF(Voorblad!$E$14=Rekenblad!$BL$2441,Rekenblad!BD2450,0)</f>
        <v>0</v>
      </c>
      <c r="BM2450" s="37">
        <f>IF(Voorblad!$E$14=Rekenblad!$BL$2441,Rekenblad!BE2450,0)</f>
        <v>0</v>
      </c>
      <c r="BN2450" s="37">
        <f>IF(Voorblad!$E$14=Rekenblad!$BL$2441,Rekenblad!BF2450,0)</f>
        <v>0</v>
      </c>
      <c r="BO2450" s="37">
        <f>IF(Voorblad!$E$14=Rekenblad!$BL$2441,Rekenblad!BG2450,0)</f>
        <v>0</v>
      </c>
      <c r="BP2450" s="37">
        <f>IF(Voorblad!$E$14=Rekenblad!$BL$2441,Rekenblad!BH2450,0)</f>
        <v>0</v>
      </c>
      <c r="BQ2450" s="37">
        <f>IF(Voorblad!$E$14=Rekenblad!$BL$2441,Rekenblad!BI2450,0)</f>
        <v>0</v>
      </c>
    </row>
    <row r="2451" spans="2:69" x14ac:dyDescent="0.25">
      <c r="B2451">
        <f>'Data TREND'!$DL$155</f>
        <v>18</v>
      </c>
      <c r="C2451" s="37">
        <f>'Data TREND'!DN299</f>
        <v>197.36851356346557</v>
      </c>
      <c r="D2451" s="37">
        <f>'Data TREND'!DO299</f>
        <v>67.467029542570401</v>
      </c>
      <c r="E2451" s="37">
        <f>'Data TREND'!DP299</f>
        <v>80.533551423850525</v>
      </c>
      <c r="F2451" s="37">
        <f>'Data TREND'!DQ299</f>
        <v>345.45421212023382</v>
      </c>
      <c r="G2451" s="37">
        <f>'Data TREND'!DR299</f>
        <v>47.752495920917411</v>
      </c>
      <c r="H2451" s="37">
        <f>'Data TREND'!DS299</f>
        <v>19.540741578400752</v>
      </c>
      <c r="J2451" s="37">
        <f t="shared" si="1719"/>
        <v>197.36851356346557</v>
      </c>
      <c r="K2451" s="37">
        <f t="shared" si="1720"/>
        <v>67.467029542570401</v>
      </c>
      <c r="L2451" s="37">
        <f t="shared" si="1721"/>
        <v>80.533551423850525</v>
      </c>
      <c r="M2451" s="37">
        <f t="shared" si="1722"/>
        <v>345.45421212023382</v>
      </c>
      <c r="N2451" s="37">
        <f t="shared" si="1723"/>
        <v>47.752495920917411</v>
      </c>
      <c r="O2451" s="37">
        <f t="shared" si="1724"/>
        <v>19.540741578400752</v>
      </c>
      <c r="Q2451">
        <f>'Data TREND'!$DL$155</f>
        <v>18</v>
      </c>
      <c r="R2451" s="37">
        <f>'Data TREND'!DU299</f>
        <v>245.251536245023</v>
      </c>
      <c r="S2451" s="37">
        <f>'Data TREND'!DV299</f>
        <v>94.716656233816835</v>
      </c>
      <c r="T2451" s="37">
        <f>'Data TREND'!DW299</f>
        <v>79.619019564752961</v>
      </c>
      <c r="U2451" s="37">
        <f>'Data TREND'!DX299</f>
        <v>419.43142050440235</v>
      </c>
      <c r="V2451" s="37">
        <f>'Data TREND'!DY299</f>
        <v>59.614772133858565</v>
      </c>
      <c r="W2451" s="37">
        <f>'Data TREND'!DZ299</f>
        <v>24.462561351828306</v>
      </c>
      <c r="Y2451" s="37">
        <f t="shared" si="1725"/>
        <v>0</v>
      </c>
      <c r="Z2451" s="37">
        <f t="shared" si="1726"/>
        <v>0</v>
      </c>
      <c r="AA2451" s="37">
        <f t="shared" si="1727"/>
        <v>0</v>
      </c>
      <c r="AB2451" s="37">
        <f t="shared" si="1728"/>
        <v>0</v>
      </c>
      <c r="AC2451" s="37">
        <f t="shared" si="1729"/>
        <v>0</v>
      </c>
      <c r="AD2451" s="37">
        <f t="shared" si="1730"/>
        <v>0</v>
      </c>
      <c r="AF2451">
        <f>'Data TREND'!$DL$155</f>
        <v>18</v>
      </c>
      <c r="AG2451" s="37">
        <f>'Data TREND'!EB299</f>
        <v>295.00701274211212</v>
      </c>
      <c r="AH2451" s="37">
        <f>'Data TREND'!EC299</f>
        <v>98.403299825522055</v>
      </c>
      <c r="AI2451" s="37">
        <f>'Data TREND'!ED299</f>
        <v>82.637168683523299</v>
      </c>
      <c r="AJ2451" s="37">
        <f>'Data TREND'!EE299</f>
        <v>476.31264887940029</v>
      </c>
      <c r="AK2451" s="37">
        <f>'Data TREND'!EF299</f>
        <v>70.863925957912159</v>
      </c>
      <c r="AL2451" s="37">
        <f>'Data TREND'!EG299</f>
        <v>29.06168614297103</v>
      </c>
      <c r="AN2451" s="37">
        <f t="shared" si="1731"/>
        <v>0</v>
      </c>
      <c r="AO2451" s="37">
        <f t="shared" si="1732"/>
        <v>0</v>
      </c>
      <c r="AP2451" s="37">
        <f t="shared" si="1733"/>
        <v>0</v>
      </c>
      <c r="AQ2451" s="37">
        <f t="shared" si="1734"/>
        <v>0</v>
      </c>
      <c r="AR2451" s="37">
        <f t="shared" si="1735"/>
        <v>0</v>
      </c>
      <c r="AS2451" s="37">
        <f t="shared" si="1736"/>
        <v>0</v>
      </c>
      <c r="AU2451">
        <v>18</v>
      </c>
      <c r="AV2451" s="37">
        <f t="shared" si="1737"/>
        <v>197.36851356346557</v>
      </c>
      <c r="AW2451" s="37">
        <f t="shared" si="1738"/>
        <v>67.467029542570401</v>
      </c>
      <c r="AX2451" s="37">
        <f t="shared" si="1739"/>
        <v>80.533551423850525</v>
      </c>
      <c r="AY2451" s="37">
        <f t="shared" si="1740"/>
        <v>345.45421212023382</v>
      </c>
      <c r="AZ2451" s="37">
        <f t="shared" si="1741"/>
        <v>47.752495920917411</v>
      </c>
      <c r="BA2451" s="37">
        <f t="shared" si="1742"/>
        <v>19.540741578400752</v>
      </c>
      <c r="BC2451">
        <v>18</v>
      </c>
      <c r="BD2451" s="37">
        <f>IF(Voorblad!$E$10=Rekenblad!BC2451,Rekenblad!AV2451,0)</f>
        <v>0</v>
      </c>
      <c r="BE2451" s="37">
        <f>IF(Voorblad!$E$10=Rekenblad!BC2451,Rekenblad!AW2451,0)</f>
        <v>0</v>
      </c>
      <c r="BF2451" s="37">
        <f>IF(Voorblad!$E$10=Rekenblad!BC2451,Rekenblad!AX2451,0)</f>
        <v>0</v>
      </c>
      <c r="BG2451" s="62">
        <f>IF(Voorblad!$E$10=Rekenblad!BC2451,Rekenblad!AY2451,0)</f>
        <v>0</v>
      </c>
      <c r="BH2451" s="37">
        <f>IF(Voorblad!$E$10=Rekenblad!BC2451,Rekenblad!AZ2451,0)</f>
        <v>0</v>
      </c>
      <c r="BI2451" s="37">
        <f>IF(Voorblad!$E$10=Rekenblad!BC2451,Rekenblad!BA2451,0)</f>
        <v>0</v>
      </c>
      <c r="BK2451">
        <v>18</v>
      </c>
      <c r="BL2451" s="37">
        <f>IF(Voorblad!$E$14=Rekenblad!$BL$2441,Rekenblad!BD2451,0)</f>
        <v>0</v>
      </c>
      <c r="BM2451" s="37">
        <f>IF(Voorblad!$E$14=Rekenblad!$BL$2441,Rekenblad!BE2451,0)</f>
        <v>0</v>
      </c>
      <c r="BN2451" s="37">
        <f>IF(Voorblad!$E$14=Rekenblad!$BL$2441,Rekenblad!BF2451,0)</f>
        <v>0</v>
      </c>
      <c r="BO2451" s="37">
        <f>IF(Voorblad!$E$14=Rekenblad!$BL$2441,Rekenblad!BG2451,0)</f>
        <v>0</v>
      </c>
      <c r="BP2451" s="37">
        <f>IF(Voorblad!$E$14=Rekenblad!$BL$2441,Rekenblad!BH2451,0)</f>
        <v>0</v>
      </c>
      <c r="BQ2451" s="37">
        <f>IF(Voorblad!$E$14=Rekenblad!$BL$2441,Rekenblad!BI2451,0)</f>
        <v>0</v>
      </c>
    </row>
    <row r="2452" spans="2:69" x14ac:dyDescent="0.25">
      <c r="B2452">
        <f>'Data TREND'!$DL$156</f>
        <v>19</v>
      </c>
      <c r="C2452" s="37">
        <f>'Data TREND'!DN300</f>
        <v>202.99797487461984</v>
      </c>
      <c r="D2452" s="37">
        <f>'Data TREND'!DO300</f>
        <v>69.601181207967997</v>
      </c>
      <c r="E2452" s="37">
        <f>'Data TREND'!DP300</f>
        <v>84.946800994854513</v>
      </c>
      <c r="F2452" s="37">
        <f>'Data TREND'!DQ300</f>
        <v>357.62876341694863</v>
      </c>
      <c r="G2452" s="37">
        <f>'Data TREND'!DR300</f>
        <v>47.560655694974372</v>
      </c>
      <c r="H2452" s="37">
        <f>'Data TREND'!DS300</f>
        <v>19.461568634855826</v>
      </c>
      <c r="J2452" s="37">
        <f t="shared" si="1719"/>
        <v>202.99797487461984</v>
      </c>
      <c r="K2452" s="37">
        <f t="shared" si="1720"/>
        <v>69.601181207967997</v>
      </c>
      <c r="L2452" s="37">
        <f t="shared" si="1721"/>
        <v>84.946800994854513</v>
      </c>
      <c r="M2452" s="37">
        <f t="shared" si="1722"/>
        <v>357.62876341694863</v>
      </c>
      <c r="N2452" s="37">
        <f t="shared" si="1723"/>
        <v>47.560655694974372</v>
      </c>
      <c r="O2452" s="37">
        <f t="shared" si="1724"/>
        <v>19.461568634855826</v>
      </c>
      <c r="Q2452">
        <f>'Data TREND'!$DL$156</f>
        <v>19</v>
      </c>
      <c r="R2452" s="37">
        <f>'Data TREND'!DU300</f>
        <v>251.88491783156553</v>
      </c>
      <c r="S2452" s="37">
        <f>'Data TREND'!DV300</f>
        <v>97.311095808377004</v>
      </c>
      <c r="T2452" s="37">
        <f>'Data TREND'!DW300</f>
        <v>84.042696234458646</v>
      </c>
      <c r="U2452" s="37">
        <f>'Data TREND'!DX300</f>
        <v>433.08747089785942</v>
      </c>
      <c r="V2452" s="37">
        <f>'Data TREND'!DY300</f>
        <v>59.321023199294729</v>
      </c>
      <c r="W2452" s="37">
        <f>'Data TREND'!DZ300</f>
        <v>24.341287665218893</v>
      </c>
      <c r="Y2452" s="37">
        <f t="shared" si="1725"/>
        <v>0</v>
      </c>
      <c r="Z2452" s="37">
        <f t="shared" si="1726"/>
        <v>0</v>
      </c>
      <c r="AA2452" s="37">
        <f t="shared" si="1727"/>
        <v>0</v>
      </c>
      <c r="AB2452" s="37">
        <f t="shared" si="1728"/>
        <v>0</v>
      </c>
      <c r="AC2452" s="37">
        <f t="shared" si="1729"/>
        <v>0</v>
      </c>
      <c r="AD2452" s="37">
        <f t="shared" si="1730"/>
        <v>0</v>
      </c>
      <c r="AF2452">
        <f>'Data TREND'!$DL$156</f>
        <v>19</v>
      </c>
      <c r="AG2452" s="37">
        <f>'Data TREND'!EB300</f>
        <v>302.6009765434099</v>
      </c>
      <c r="AH2452" s="37">
        <f>'Data TREND'!EC300</f>
        <v>101.05245873542347</v>
      </c>
      <c r="AI2452" s="37">
        <f>'Data TREND'!ED300</f>
        <v>87.017283982769072</v>
      </c>
      <c r="AJ2452" s="37">
        <f>'Data TREND'!EE300</f>
        <v>490.93540694907216</v>
      </c>
      <c r="AK2452" s="37">
        <f>'Data TREND'!EF300</f>
        <v>70.443036379495084</v>
      </c>
      <c r="AL2452" s="37">
        <f>'Data TREND'!EG300</f>
        <v>28.887678473065883</v>
      </c>
      <c r="AN2452" s="37">
        <f t="shared" si="1731"/>
        <v>0</v>
      </c>
      <c r="AO2452" s="37">
        <f t="shared" si="1732"/>
        <v>0</v>
      </c>
      <c r="AP2452" s="37">
        <f t="shared" si="1733"/>
        <v>0</v>
      </c>
      <c r="AQ2452" s="37">
        <f t="shared" si="1734"/>
        <v>0</v>
      </c>
      <c r="AR2452" s="37">
        <f t="shared" si="1735"/>
        <v>0</v>
      </c>
      <c r="AS2452" s="37">
        <f t="shared" si="1736"/>
        <v>0</v>
      </c>
      <c r="AU2452">
        <v>19</v>
      </c>
      <c r="AV2452" s="37">
        <f t="shared" si="1737"/>
        <v>202.99797487461984</v>
      </c>
      <c r="AW2452" s="37">
        <f t="shared" si="1738"/>
        <v>69.601181207967997</v>
      </c>
      <c r="AX2452" s="37">
        <f t="shared" si="1739"/>
        <v>84.946800994854513</v>
      </c>
      <c r="AY2452" s="37">
        <f t="shared" si="1740"/>
        <v>357.62876341694863</v>
      </c>
      <c r="AZ2452" s="37">
        <f t="shared" si="1741"/>
        <v>47.560655694974372</v>
      </c>
      <c r="BA2452" s="37">
        <f t="shared" si="1742"/>
        <v>19.461568634855826</v>
      </c>
      <c r="BC2452">
        <v>19</v>
      </c>
      <c r="BD2452" s="37">
        <f>IF(Voorblad!$E$10=Rekenblad!BC2452,Rekenblad!AV2452,0)</f>
        <v>0</v>
      </c>
      <c r="BE2452" s="37">
        <f>IF(Voorblad!$E$10=Rekenblad!BC2452,Rekenblad!AW2452,0)</f>
        <v>0</v>
      </c>
      <c r="BF2452" s="37">
        <f>IF(Voorblad!$E$10=Rekenblad!BC2452,Rekenblad!AX2452,0)</f>
        <v>0</v>
      </c>
      <c r="BG2452" s="62">
        <f>IF(Voorblad!$E$10=Rekenblad!BC2452,Rekenblad!AY2452,0)</f>
        <v>0</v>
      </c>
      <c r="BH2452" s="37">
        <f>IF(Voorblad!$E$10=Rekenblad!BC2452,Rekenblad!AZ2452,0)</f>
        <v>0</v>
      </c>
      <c r="BI2452" s="37">
        <f>IF(Voorblad!$E$10=Rekenblad!BC2452,Rekenblad!BA2452,0)</f>
        <v>0</v>
      </c>
      <c r="BK2452">
        <v>19</v>
      </c>
      <c r="BL2452" s="37">
        <f>IF(Voorblad!$E$14=Rekenblad!$BL$2441,Rekenblad!BD2452,0)</f>
        <v>0</v>
      </c>
      <c r="BM2452" s="37">
        <f>IF(Voorblad!$E$14=Rekenblad!$BL$2441,Rekenblad!BE2452,0)</f>
        <v>0</v>
      </c>
      <c r="BN2452" s="37">
        <f>IF(Voorblad!$E$14=Rekenblad!$BL$2441,Rekenblad!BF2452,0)</f>
        <v>0</v>
      </c>
      <c r="BO2452" s="37">
        <f>IF(Voorblad!$E$14=Rekenblad!$BL$2441,Rekenblad!BG2452,0)</f>
        <v>0</v>
      </c>
      <c r="BP2452" s="37">
        <f>IF(Voorblad!$E$14=Rekenblad!$BL$2441,Rekenblad!BH2452,0)</f>
        <v>0</v>
      </c>
      <c r="BQ2452" s="37">
        <f>IF(Voorblad!$E$14=Rekenblad!$BL$2441,Rekenblad!BI2452,0)</f>
        <v>0</v>
      </c>
    </row>
    <row r="2453" spans="2:69" x14ac:dyDescent="0.25">
      <c r="B2453">
        <f>'Data TREND'!$DL$157</f>
        <v>20</v>
      </c>
      <c r="C2453" s="37">
        <f>'Data TREND'!DN301</f>
        <v>208.62743618577414</v>
      </c>
      <c r="D2453" s="37">
        <f>'Data TREND'!DO301</f>
        <v>71.735332873365579</v>
      </c>
      <c r="E2453" s="37">
        <f>'Data TREND'!DP301</f>
        <v>89.360050565858501</v>
      </c>
      <c r="F2453" s="37">
        <f>'Data TREND'!DQ301</f>
        <v>369.8033147136635</v>
      </c>
      <c r="G2453" s="37">
        <f>'Data TREND'!DR301</f>
        <v>47.368815469031325</v>
      </c>
      <c r="H2453" s="37">
        <f>'Data TREND'!DS301</f>
        <v>19.382395691310901</v>
      </c>
      <c r="J2453" s="37">
        <f t="shared" si="1719"/>
        <v>208.62743618577414</v>
      </c>
      <c r="K2453" s="37">
        <f t="shared" si="1720"/>
        <v>71.735332873365579</v>
      </c>
      <c r="L2453" s="37">
        <f t="shared" si="1721"/>
        <v>89.360050565858501</v>
      </c>
      <c r="M2453" s="37">
        <f t="shared" si="1722"/>
        <v>369.8033147136635</v>
      </c>
      <c r="N2453" s="37">
        <f t="shared" si="1723"/>
        <v>47.368815469031325</v>
      </c>
      <c r="O2453" s="37">
        <f t="shared" si="1724"/>
        <v>19.382395691310901</v>
      </c>
      <c r="Q2453">
        <f>'Data TREND'!$DL$157</f>
        <v>20</v>
      </c>
      <c r="R2453" s="37">
        <f>'Data TREND'!DU301</f>
        <v>258.51829941810809</v>
      </c>
      <c r="S2453" s="37">
        <f>'Data TREND'!DV301</f>
        <v>99.905535382937174</v>
      </c>
      <c r="T2453" s="37">
        <f>'Data TREND'!DW301</f>
        <v>88.466372904164331</v>
      </c>
      <c r="U2453" s="37">
        <f>'Data TREND'!DX301</f>
        <v>446.74352129131654</v>
      </c>
      <c r="V2453" s="37">
        <f>'Data TREND'!DY301</f>
        <v>59.027274264730899</v>
      </c>
      <c r="W2453" s="37">
        <f>'Data TREND'!DZ301</f>
        <v>24.220013978609476</v>
      </c>
      <c r="Y2453" s="37">
        <f t="shared" si="1725"/>
        <v>0</v>
      </c>
      <c r="Z2453" s="37">
        <f t="shared" si="1726"/>
        <v>0</v>
      </c>
      <c r="AA2453" s="37">
        <f t="shared" si="1727"/>
        <v>0</v>
      </c>
      <c r="AB2453" s="37">
        <f t="shared" si="1728"/>
        <v>0</v>
      </c>
      <c r="AC2453" s="37">
        <f t="shared" si="1729"/>
        <v>0</v>
      </c>
      <c r="AD2453" s="37">
        <f t="shared" si="1730"/>
        <v>0</v>
      </c>
      <c r="AF2453">
        <f>'Data TREND'!$DL$157</f>
        <v>20</v>
      </c>
      <c r="AG2453" s="37">
        <f>'Data TREND'!EB301</f>
        <v>310.19494034470767</v>
      </c>
      <c r="AH2453" s="37">
        <f>'Data TREND'!EC301</f>
        <v>103.70161764532487</v>
      </c>
      <c r="AI2453" s="37">
        <f>'Data TREND'!ED301</f>
        <v>91.397399282014845</v>
      </c>
      <c r="AJ2453" s="37">
        <f>'Data TREND'!EE301</f>
        <v>505.55816501874409</v>
      </c>
      <c r="AK2453" s="37">
        <f>'Data TREND'!EF301</f>
        <v>70.022146801078009</v>
      </c>
      <c r="AL2453" s="37">
        <f>'Data TREND'!EG301</f>
        <v>28.713670803160738</v>
      </c>
      <c r="AN2453" s="37">
        <f t="shared" si="1731"/>
        <v>0</v>
      </c>
      <c r="AO2453" s="37">
        <f t="shared" si="1732"/>
        <v>0</v>
      </c>
      <c r="AP2453" s="37">
        <f t="shared" si="1733"/>
        <v>0</v>
      </c>
      <c r="AQ2453" s="37">
        <f t="shared" si="1734"/>
        <v>0</v>
      </c>
      <c r="AR2453" s="37">
        <f t="shared" si="1735"/>
        <v>0</v>
      </c>
      <c r="AS2453" s="37">
        <f t="shared" si="1736"/>
        <v>0</v>
      </c>
      <c r="AU2453">
        <v>20</v>
      </c>
      <c r="AV2453" s="37">
        <f t="shared" si="1737"/>
        <v>208.62743618577414</v>
      </c>
      <c r="AW2453" s="37">
        <f t="shared" si="1738"/>
        <v>71.735332873365579</v>
      </c>
      <c r="AX2453" s="37">
        <f t="shared" si="1739"/>
        <v>89.360050565858501</v>
      </c>
      <c r="AY2453" s="37">
        <f t="shared" si="1740"/>
        <v>369.8033147136635</v>
      </c>
      <c r="AZ2453" s="37">
        <f t="shared" si="1741"/>
        <v>47.368815469031325</v>
      </c>
      <c r="BA2453" s="37">
        <f t="shared" si="1742"/>
        <v>19.382395691310901</v>
      </c>
      <c r="BC2453">
        <v>20</v>
      </c>
      <c r="BD2453" s="37">
        <f>IF(Voorblad!$E$10=Rekenblad!BC2453,Rekenblad!AV2453,0)</f>
        <v>0</v>
      </c>
      <c r="BE2453" s="37">
        <f>IF(Voorblad!$E$10=Rekenblad!BC2453,Rekenblad!AW2453,0)</f>
        <v>0</v>
      </c>
      <c r="BF2453" s="37">
        <f>IF(Voorblad!$E$10=Rekenblad!BC2453,Rekenblad!AX2453,0)</f>
        <v>0</v>
      </c>
      <c r="BG2453" s="62">
        <f>IF(Voorblad!$E$10=Rekenblad!BC2453,Rekenblad!AY2453,0)</f>
        <v>0</v>
      </c>
      <c r="BH2453" s="37">
        <f>IF(Voorblad!$E$10=Rekenblad!BC2453,Rekenblad!AZ2453,0)</f>
        <v>0</v>
      </c>
      <c r="BI2453" s="37">
        <f>IF(Voorblad!$E$10=Rekenblad!BC2453,Rekenblad!BA2453,0)</f>
        <v>0</v>
      </c>
      <c r="BK2453">
        <v>20</v>
      </c>
      <c r="BL2453" s="37">
        <f>IF(Voorblad!$E$14=Rekenblad!$BL$2441,Rekenblad!BD2453,0)</f>
        <v>0</v>
      </c>
      <c r="BM2453" s="37">
        <f>IF(Voorblad!$E$14=Rekenblad!$BL$2441,Rekenblad!BE2453,0)</f>
        <v>0</v>
      </c>
      <c r="BN2453" s="37">
        <f>IF(Voorblad!$E$14=Rekenblad!$BL$2441,Rekenblad!BF2453,0)</f>
        <v>0</v>
      </c>
      <c r="BO2453" s="37">
        <f>IF(Voorblad!$E$14=Rekenblad!$BL$2441,Rekenblad!BG2453,0)</f>
        <v>0</v>
      </c>
      <c r="BP2453" s="37">
        <f>IF(Voorblad!$E$14=Rekenblad!$BL$2441,Rekenblad!BH2453,0)</f>
        <v>0</v>
      </c>
      <c r="BQ2453" s="37">
        <f>IF(Voorblad!$E$14=Rekenblad!$BL$2441,Rekenblad!BI2453,0)</f>
        <v>0</v>
      </c>
    </row>
    <row r="2454" spans="2:69" x14ac:dyDescent="0.25">
      <c r="B2454">
        <f>'Data TREND'!$DL$158</f>
        <v>21</v>
      </c>
      <c r="C2454" s="37">
        <f>'Data TREND'!DN302</f>
        <v>214.25689749692842</v>
      </c>
      <c r="D2454" s="37">
        <f>'Data TREND'!DO302</f>
        <v>73.869484538763174</v>
      </c>
      <c r="E2454" s="37">
        <f>'Data TREND'!DP302</f>
        <v>93.773300136862503</v>
      </c>
      <c r="F2454" s="37">
        <f>'Data TREND'!DQ302</f>
        <v>381.97786601037836</v>
      </c>
      <c r="G2454" s="37">
        <f>'Data TREND'!DR302</f>
        <v>47.176975243088286</v>
      </c>
      <c r="H2454" s="37">
        <f>'Data TREND'!DS302</f>
        <v>19.303222747765975</v>
      </c>
      <c r="J2454" s="37">
        <f t="shared" si="1719"/>
        <v>214.25689749692842</v>
      </c>
      <c r="K2454" s="37">
        <f t="shared" si="1720"/>
        <v>73.869484538763174</v>
      </c>
      <c r="L2454" s="37">
        <f t="shared" si="1721"/>
        <v>93.773300136862503</v>
      </c>
      <c r="M2454" s="37">
        <f t="shared" si="1722"/>
        <v>381.97786601037836</v>
      </c>
      <c r="N2454" s="37">
        <f t="shared" si="1723"/>
        <v>47.176975243088286</v>
      </c>
      <c r="O2454" s="37">
        <f t="shared" si="1724"/>
        <v>19.303222747765975</v>
      </c>
      <c r="Q2454">
        <f>'Data TREND'!$DL$158</f>
        <v>21</v>
      </c>
      <c r="R2454" s="37">
        <f>'Data TREND'!DU302</f>
        <v>265.15168100465058</v>
      </c>
      <c r="S2454" s="37">
        <f>'Data TREND'!DV302</f>
        <v>102.49997495749736</v>
      </c>
      <c r="T2454" s="37">
        <f>'Data TREND'!DW302</f>
        <v>92.890049573870002</v>
      </c>
      <c r="U2454" s="37">
        <f>'Data TREND'!DX302</f>
        <v>460.3995716847736</v>
      </c>
      <c r="V2454" s="37">
        <f>'Data TREND'!DY302</f>
        <v>58.733525330167062</v>
      </c>
      <c r="W2454" s="37">
        <f>'Data TREND'!DZ302</f>
        <v>24.098740292000063</v>
      </c>
      <c r="Y2454" s="37">
        <f t="shared" si="1725"/>
        <v>0</v>
      </c>
      <c r="Z2454" s="37">
        <f t="shared" si="1726"/>
        <v>0</v>
      </c>
      <c r="AA2454" s="37">
        <f t="shared" si="1727"/>
        <v>0</v>
      </c>
      <c r="AB2454" s="37">
        <f t="shared" si="1728"/>
        <v>0</v>
      </c>
      <c r="AC2454" s="37">
        <f t="shared" si="1729"/>
        <v>0</v>
      </c>
      <c r="AD2454" s="37">
        <f t="shared" si="1730"/>
        <v>0</v>
      </c>
      <c r="AF2454">
        <f>'Data TREND'!$DL$158</f>
        <v>21</v>
      </c>
      <c r="AG2454" s="37">
        <f>'Data TREND'!EB302</f>
        <v>317.78890414600539</v>
      </c>
      <c r="AH2454" s="37">
        <f>'Data TREND'!EC302</f>
        <v>106.35077655522628</v>
      </c>
      <c r="AI2454" s="37">
        <f>'Data TREND'!ED302</f>
        <v>95.777514581260633</v>
      </c>
      <c r="AJ2454" s="37">
        <f>'Data TREND'!EE302</f>
        <v>520.18092308841597</v>
      </c>
      <c r="AK2454" s="37">
        <f>'Data TREND'!EF302</f>
        <v>69.601257222660934</v>
      </c>
      <c r="AL2454" s="37">
        <f>'Data TREND'!EG302</f>
        <v>28.539663133255594</v>
      </c>
      <c r="AN2454" s="37">
        <f t="shared" si="1731"/>
        <v>0</v>
      </c>
      <c r="AO2454" s="37">
        <f t="shared" si="1732"/>
        <v>0</v>
      </c>
      <c r="AP2454" s="37">
        <f t="shared" si="1733"/>
        <v>0</v>
      </c>
      <c r="AQ2454" s="37">
        <f t="shared" si="1734"/>
        <v>0</v>
      </c>
      <c r="AR2454" s="37">
        <f t="shared" si="1735"/>
        <v>0</v>
      </c>
      <c r="AS2454" s="37">
        <f t="shared" si="1736"/>
        <v>0</v>
      </c>
      <c r="AU2454">
        <v>21</v>
      </c>
      <c r="AV2454" s="37">
        <f t="shared" si="1737"/>
        <v>214.25689749692842</v>
      </c>
      <c r="AW2454" s="37">
        <f t="shared" si="1738"/>
        <v>73.869484538763174</v>
      </c>
      <c r="AX2454" s="37">
        <f t="shared" si="1739"/>
        <v>93.773300136862503</v>
      </c>
      <c r="AY2454" s="37">
        <f t="shared" si="1740"/>
        <v>381.97786601037836</v>
      </c>
      <c r="AZ2454" s="37">
        <f t="shared" si="1741"/>
        <v>47.176975243088286</v>
      </c>
      <c r="BA2454" s="37">
        <f t="shared" si="1742"/>
        <v>19.303222747765975</v>
      </c>
      <c r="BC2454">
        <v>21</v>
      </c>
      <c r="BD2454" s="37">
        <f>IF(Voorblad!$E$10=Rekenblad!BC2454,Rekenblad!AV2454,0)</f>
        <v>0</v>
      </c>
      <c r="BE2454" s="37">
        <f>IF(Voorblad!$E$10=Rekenblad!BC2454,Rekenblad!AW2454,0)</f>
        <v>0</v>
      </c>
      <c r="BF2454" s="37">
        <f>IF(Voorblad!$E$10=Rekenblad!BC2454,Rekenblad!AX2454,0)</f>
        <v>0</v>
      </c>
      <c r="BG2454" s="62">
        <f>IF(Voorblad!$E$10=Rekenblad!BC2454,Rekenblad!AY2454,0)</f>
        <v>0</v>
      </c>
      <c r="BH2454" s="37">
        <f>IF(Voorblad!$E$10=Rekenblad!BC2454,Rekenblad!AZ2454,0)</f>
        <v>0</v>
      </c>
      <c r="BI2454" s="37">
        <f>IF(Voorblad!$E$10=Rekenblad!BC2454,Rekenblad!BA2454,0)</f>
        <v>0</v>
      </c>
      <c r="BK2454">
        <v>21</v>
      </c>
      <c r="BL2454" s="37">
        <f>IF(Voorblad!$E$14=Rekenblad!$BL$2441,Rekenblad!BD2454,0)</f>
        <v>0</v>
      </c>
      <c r="BM2454" s="37">
        <f>IF(Voorblad!$E$14=Rekenblad!$BL$2441,Rekenblad!BE2454,0)</f>
        <v>0</v>
      </c>
      <c r="BN2454" s="37">
        <f>IF(Voorblad!$E$14=Rekenblad!$BL$2441,Rekenblad!BF2454,0)</f>
        <v>0</v>
      </c>
      <c r="BO2454" s="37">
        <f>IF(Voorblad!$E$14=Rekenblad!$BL$2441,Rekenblad!BG2454,0)</f>
        <v>0</v>
      </c>
      <c r="BP2454" s="37">
        <f>IF(Voorblad!$E$14=Rekenblad!$BL$2441,Rekenblad!BH2454,0)</f>
        <v>0</v>
      </c>
      <c r="BQ2454" s="37">
        <f>IF(Voorblad!$E$14=Rekenblad!$BL$2441,Rekenblad!BI2454,0)</f>
        <v>0</v>
      </c>
    </row>
    <row r="2455" spans="2:69" x14ac:dyDescent="0.25">
      <c r="B2455">
        <f>'Data TREND'!$DL$159</f>
        <v>22</v>
      </c>
      <c r="C2455" s="37">
        <f>'Data TREND'!DN303</f>
        <v>219.88635880808272</v>
      </c>
      <c r="D2455" s="37">
        <f>'Data TREND'!DO303</f>
        <v>76.003636204160756</v>
      </c>
      <c r="E2455" s="37">
        <f>'Data TREND'!DP303</f>
        <v>98.18654970786649</v>
      </c>
      <c r="F2455" s="37">
        <f>'Data TREND'!DQ303</f>
        <v>394.15241730709317</v>
      </c>
      <c r="G2455" s="37">
        <f>'Data TREND'!DR303</f>
        <v>46.98513501714524</v>
      </c>
      <c r="H2455" s="37">
        <f>'Data TREND'!DS303</f>
        <v>19.22404980422105</v>
      </c>
      <c r="J2455" s="37">
        <f t="shared" si="1719"/>
        <v>219.88635880808272</v>
      </c>
      <c r="K2455" s="37">
        <f t="shared" si="1720"/>
        <v>76.003636204160756</v>
      </c>
      <c r="L2455" s="37">
        <f t="shared" si="1721"/>
        <v>98.18654970786649</v>
      </c>
      <c r="M2455" s="37">
        <f t="shared" si="1722"/>
        <v>394.15241730709317</v>
      </c>
      <c r="N2455" s="37">
        <f t="shared" si="1723"/>
        <v>46.98513501714524</v>
      </c>
      <c r="O2455" s="37">
        <f t="shared" si="1724"/>
        <v>19.22404980422105</v>
      </c>
      <c r="Q2455">
        <f>'Data TREND'!$DL$159</f>
        <v>22</v>
      </c>
      <c r="R2455" s="37">
        <f>'Data TREND'!DU303</f>
        <v>271.78506259119308</v>
      </c>
      <c r="S2455" s="37">
        <f>'Data TREND'!DV303</f>
        <v>105.09441453205753</v>
      </c>
      <c r="T2455" s="37">
        <f>'Data TREND'!DW303</f>
        <v>97.313726243575687</v>
      </c>
      <c r="U2455" s="37">
        <f>'Data TREND'!DX303</f>
        <v>474.05562207823073</v>
      </c>
      <c r="V2455" s="37">
        <f>'Data TREND'!DY303</f>
        <v>58.439776395603225</v>
      </c>
      <c r="W2455" s="37">
        <f>'Data TREND'!DZ303</f>
        <v>23.977466605390646</v>
      </c>
      <c r="Y2455" s="37">
        <f t="shared" si="1725"/>
        <v>0</v>
      </c>
      <c r="Z2455" s="37">
        <f t="shared" si="1726"/>
        <v>0</v>
      </c>
      <c r="AA2455" s="37">
        <f t="shared" si="1727"/>
        <v>0</v>
      </c>
      <c r="AB2455" s="37">
        <f t="shared" si="1728"/>
        <v>0</v>
      </c>
      <c r="AC2455" s="37">
        <f t="shared" si="1729"/>
        <v>0</v>
      </c>
      <c r="AD2455" s="37">
        <f t="shared" si="1730"/>
        <v>0</v>
      </c>
      <c r="AF2455">
        <f>'Data TREND'!$DL$159</f>
        <v>22</v>
      </c>
      <c r="AG2455" s="37">
        <f>'Data TREND'!EB303</f>
        <v>325.38286794730311</v>
      </c>
      <c r="AH2455" s="37">
        <f>'Data TREND'!EC303</f>
        <v>108.99993546512769</v>
      </c>
      <c r="AI2455" s="37">
        <f>'Data TREND'!ED303</f>
        <v>100.15762988050641</v>
      </c>
      <c r="AJ2455" s="37">
        <f>'Data TREND'!EE303</f>
        <v>534.8036811580879</v>
      </c>
      <c r="AK2455" s="37">
        <f>'Data TREND'!EF303</f>
        <v>69.180367644243844</v>
      </c>
      <c r="AL2455" s="37">
        <f>'Data TREND'!EG303</f>
        <v>28.36565546335045</v>
      </c>
      <c r="AN2455" s="37">
        <f t="shared" si="1731"/>
        <v>0</v>
      </c>
      <c r="AO2455" s="37">
        <f t="shared" si="1732"/>
        <v>0</v>
      </c>
      <c r="AP2455" s="37">
        <f t="shared" si="1733"/>
        <v>0</v>
      </c>
      <c r="AQ2455" s="37">
        <f t="shared" si="1734"/>
        <v>0</v>
      </c>
      <c r="AR2455" s="37">
        <f t="shared" si="1735"/>
        <v>0</v>
      </c>
      <c r="AS2455" s="37">
        <f t="shared" si="1736"/>
        <v>0</v>
      </c>
      <c r="AU2455">
        <v>22</v>
      </c>
      <c r="AV2455" s="37">
        <f t="shared" si="1737"/>
        <v>219.88635880808272</v>
      </c>
      <c r="AW2455" s="37">
        <f t="shared" si="1738"/>
        <v>76.003636204160756</v>
      </c>
      <c r="AX2455" s="37">
        <f t="shared" si="1739"/>
        <v>98.18654970786649</v>
      </c>
      <c r="AY2455" s="37">
        <f t="shared" si="1740"/>
        <v>394.15241730709317</v>
      </c>
      <c r="AZ2455" s="37">
        <f t="shared" si="1741"/>
        <v>46.98513501714524</v>
      </c>
      <c r="BA2455" s="37">
        <f t="shared" si="1742"/>
        <v>19.22404980422105</v>
      </c>
      <c r="BC2455">
        <v>22</v>
      </c>
      <c r="BD2455" s="37">
        <f>IF(Voorblad!$E$10=Rekenblad!BC2455,Rekenblad!AV2455,0)</f>
        <v>0</v>
      </c>
      <c r="BE2455" s="37">
        <f>IF(Voorblad!$E$10=Rekenblad!BC2455,Rekenblad!AW2455,0)</f>
        <v>0</v>
      </c>
      <c r="BF2455" s="37">
        <f>IF(Voorblad!$E$10=Rekenblad!BC2455,Rekenblad!AX2455,0)</f>
        <v>0</v>
      </c>
      <c r="BG2455" s="62">
        <f>IF(Voorblad!$E$10=Rekenblad!BC2455,Rekenblad!AY2455,0)</f>
        <v>0</v>
      </c>
      <c r="BH2455" s="37">
        <f>IF(Voorblad!$E$10=Rekenblad!BC2455,Rekenblad!AZ2455,0)</f>
        <v>0</v>
      </c>
      <c r="BI2455" s="37">
        <f>IF(Voorblad!$E$10=Rekenblad!BC2455,Rekenblad!BA2455,0)</f>
        <v>0</v>
      </c>
      <c r="BK2455">
        <v>22</v>
      </c>
      <c r="BL2455" s="37">
        <f>IF(Voorblad!$E$14=Rekenblad!$BL$2441,Rekenblad!BD2455,0)</f>
        <v>0</v>
      </c>
      <c r="BM2455" s="37">
        <f>IF(Voorblad!$E$14=Rekenblad!$BL$2441,Rekenblad!BE2455,0)</f>
        <v>0</v>
      </c>
      <c r="BN2455" s="37">
        <f>IF(Voorblad!$E$14=Rekenblad!$BL$2441,Rekenblad!BF2455,0)</f>
        <v>0</v>
      </c>
      <c r="BO2455" s="37">
        <f>IF(Voorblad!$E$14=Rekenblad!$BL$2441,Rekenblad!BG2455,0)</f>
        <v>0</v>
      </c>
      <c r="BP2455" s="37">
        <f>IF(Voorblad!$E$14=Rekenblad!$BL$2441,Rekenblad!BH2455,0)</f>
        <v>0</v>
      </c>
      <c r="BQ2455" s="37">
        <f>IF(Voorblad!$E$14=Rekenblad!$BL$2441,Rekenblad!BI2455,0)</f>
        <v>0</v>
      </c>
    </row>
    <row r="2456" spans="2:69" x14ac:dyDescent="0.25">
      <c r="B2456">
        <f>'Data TREND'!$DL$160</f>
        <v>23</v>
      </c>
      <c r="C2456" s="37">
        <f>'Data TREND'!DN304</f>
        <v>225.51582011923699</v>
      </c>
      <c r="D2456" s="37">
        <f>'Data TREND'!DO304</f>
        <v>78.137787869558338</v>
      </c>
      <c r="E2456" s="37">
        <f>'Data TREND'!DP304</f>
        <v>102.59979927887048</v>
      </c>
      <c r="F2456" s="37">
        <f>'Data TREND'!DQ304</f>
        <v>406.32696860380804</v>
      </c>
      <c r="G2456" s="37">
        <f>'Data TREND'!DR304</f>
        <v>46.7932947912022</v>
      </c>
      <c r="H2456" s="37">
        <f>'Data TREND'!DS304</f>
        <v>19.144876860676124</v>
      </c>
      <c r="J2456" s="37">
        <f t="shared" si="1719"/>
        <v>225.51582011923699</v>
      </c>
      <c r="K2456" s="37">
        <f t="shared" si="1720"/>
        <v>78.137787869558338</v>
      </c>
      <c r="L2456" s="37">
        <f t="shared" si="1721"/>
        <v>102.59979927887048</v>
      </c>
      <c r="M2456" s="37">
        <f t="shared" si="1722"/>
        <v>406.32696860380804</v>
      </c>
      <c r="N2456" s="37">
        <f t="shared" si="1723"/>
        <v>46.7932947912022</v>
      </c>
      <c r="O2456" s="37">
        <f t="shared" si="1724"/>
        <v>19.144876860676124</v>
      </c>
      <c r="Q2456">
        <f>'Data TREND'!$DL$160</f>
        <v>23</v>
      </c>
      <c r="R2456" s="37">
        <f>'Data TREND'!DU304</f>
        <v>278.41844417773564</v>
      </c>
      <c r="S2456" s="37">
        <f>'Data TREND'!DV304</f>
        <v>107.6888541066177</v>
      </c>
      <c r="T2456" s="37">
        <f>'Data TREND'!DW304</f>
        <v>101.73740291328137</v>
      </c>
      <c r="U2456" s="37">
        <f>'Data TREND'!DX304</f>
        <v>487.71167247168779</v>
      </c>
      <c r="V2456" s="37">
        <f>'Data TREND'!DY304</f>
        <v>58.146027461039388</v>
      </c>
      <c r="W2456" s="37">
        <f>'Data TREND'!DZ304</f>
        <v>23.856192918781232</v>
      </c>
      <c r="Y2456" s="37">
        <f t="shared" si="1725"/>
        <v>0</v>
      </c>
      <c r="Z2456" s="37">
        <f t="shared" si="1726"/>
        <v>0</v>
      </c>
      <c r="AA2456" s="37">
        <f t="shared" si="1727"/>
        <v>0</v>
      </c>
      <c r="AB2456" s="37">
        <f t="shared" si="1728"/>
        <v>0</v>
      </c>
      <c r="AC2456" s="37">
        <f t="shared" si="1729"/>
        <v>0</v>
      </c>
      <c r="AD2456" s="37">
        <f t="shared" si="1730"/>
        <v>0</v>
      </c>
      <c r="AF2456">
        <f>'Data TREND'!$DL$160</f>
        <v>23</v>
      </c>
      <c r="AG2456" s="37">
        <f>'Data TREND'!EB304</f>
        <v>332.97683174860089</v>
      </c>
      <c r="AH2456" s="37">
        <f>'Data TREND'!EC304</f>
        <v>111.64909437502909</v>
      </c>
      <c r="AI2456" s="37">
        <f>'Data TREND'!ED304</f>
        <v>104.53774517975218</v>
      </c>
      <c r="AJ2456" s="37">
        <f>'Data TREND'!EE304</f>
        <v>549.42643922775983</v>
      </c>
      <c r="AK2456" s="37">
        <f>'Data TREND'!EF304</f>
        <v>68.759478065826769</v>
      </c>
      <c r="AL2456" s="37">
        <f>'Data TREND'!EG304</f>
        <v>28.191647793445306</v>
      </c>
      <c r="AN2456" s="37">
        <f t="shared" si="1731"/>
        <v>0</v>
      </c>
      <c r="AO2456" s="37">
        <f t="shared" si="1732"/>
        <v>0</v>
      </c>
      <c r="AP2456" s="37">
        <f t="shared" si="1733"/>
        <v>0</v>
      </c>
      <c r="AQ2456" s="37">
        <f t="shared" si="1734"/>
        <v>0</v>
      </c>
      <c r="AR2456" s="37">
        <f t="shared" si="1735"/>
        <v>0</v>
      </c>
      <c r="AS2456" s="37">
        <f t="shared" si="1736"/>
        <v>0</v>
      </c>
      <c r="AU2456">
        <v>23</v>
      </c>
      <c r="AV2456" s="37">
        <f t="shared" si="1737"/>
        <v>225.51582011923699</v>
      </c>
      <c r="AW2456" s="37">
        <f t="shared" si="1738"/>
        <v>78.137787869558338</v>
      </c>
      <c r="AX2456" s="37">
        <f t="shared" si="1739"/>
        <v>102.59979927887048</v>
      </c>
      <c r="AY2456" s="37">
        <f t="shared" si="1740"/>
        <v>406.32696860380804</v>
      </c>
      <c r="AZ2456" s="37">
        <f t="shared" si="1741"/>
        <v>46.7932947912022</v>
      </c>
      <c r="BA2456" s="37">
        <f t="shared" si="1742"/>
        <v>19.144876860676124</v>
      </c>
      <c r="BC2456">
        <v>23</v>
      </c>
      <c r="BD2456" s="37">
        <f>IF(Voorblad!$E$10=Rekenblad!BC2456,Rekenblad!AV2456,0)</f>
        <v>0</v>
      </c>
      <c r="BE2456" s="37">
        <f>IF(Voorblad!$E$10=Rekenblad!BC2456,Rekenblad!AW2456,0)</f>
        <v>0</v>
      </c>
      <c r="BF2456" s="37">
        <f>IF(Voorblad!$E$10=Rekenblad!BC2456,Rekenblad!AX2456,0)</f>
        <v>0</v>
      </c>
      <c r="BG2456" s="62">
        <f>IF(Voorblad!$E$10=Rekenblad!BC2456,Rekenblad!AY2456,0)</f>
        <v>0</v>
      </c>
      <c r="BH2456" s="37">
        <f>IF(Voorblad!$E$10=Rekenblad!BC2456,Rekenblad!AZ2456,0)</f>
        <v>0</v>
      </c>
      <c r="BI2456" s="37">
        <f>IF(Voorblad!$E$10=Rekenblad!BC2456,Rekenblad!BA2456,0)</f>
        <v>0</v>
      </c>
      <c r="BK2456">
        <v>23</v>
      </c>
      <c r="BL2456" s="37">
        <f>IF(Voorblad!$E$14=Rekenblad!$BL$2441,Rekenblad!BD2456,0)</f>
        <v>0</v>
      </c>
      <c r="BM2456" s="37">
        <f>IF(Voorblad!$E$14=Rekenblad!$BL$2441,Rekenblad!BE2456,0)</f>
        <v>0</v>
      </c>
      <c r="BN2456" s="37">
        <f>IF(Voorblad!$E$14=Rekenblad!$BL$2441,Rekenblad!BF2456,0)</f>
        <v>0</v>
      </c>
      <c r="BO2456" s="37">
        <f>IF(Voorblad!$E$14=Rekenblad!$BL$2441,Rekenblad!BG2456,0)</f>
        <v>0</v>
      </c>
      <c r="BP2456" s="37">
        <f>IF(Voorblad!$E$14=Rekenblad!$BL$2441,Rekenblad!BH2456,0)</f>
        <v>0</v>
      </c>
      <c r="BQ2456" s="37">
        <f>IF(Voorblad!$E$14=Rekenblad!$BL$2441,Rekenblad!BI2456,0)</f>
        <v>0</v>
      </c>
    </row>
    <row r="2457" spans="2:69" x14ac:dyDescent="0.25">
      <c r="B2457">
        <f>'Data TREND'!$DL$161</f>
        <v>24</v>
      </c>
      <c r="C2457" s="37">
        <f>'Data TREND'!DN305</f>
        <v>231.14528143039126</v>
      </c>
      <c r="D2457" s="37">
        <f>'Data TREND'!DO305</f>
        <v>80.271939534955919</v>
      </c>
      <c r="E2457" s="37">
        <f>'Data TREND'!DP305</f>
        <v>107.01304884987448</v>
      </c>
      <c r="F2457" s="37">
        <f>'Data TREND'!DQ305</f>
        <v>418.50151990052291</v>
      </c>
      <c r="G2457" s="37">
        <f>'Data TREND'!DR305</f>
        <v>46.601454565259154</v>
      </c>
      <c r="H2457" s="37">
        <f>'Data TREND'!DS305</f>
        <v>19.065703917131199</v>
      </c>
      <c r="J2457" s="37">
        <f t="shared" si="1719"/>
        <v>231.14528143039126</v>
      </c>
      <c r="K2457" s="37">
        <f t="shared" si="1720"/>
        <v>80.271939534955919</v>
      </c>
      <c r="L2457" s="37">
        <f t="shared" si="1721"/>
        <v>107.01304884987448</v>
      </c>
      <c r="M2457" s="37">
        <f t="shared" si="1722"/>
        <v>418.50151990052291</v>
      </c>
      <c r="N2457" s="37">
        <f t="shared" si="1723"/>
        <v>46.601454565259154</v>
      </c>
      <c r="O2457" s="37">
        <f t="shared" si="1724"/>
        <v>19.065703917131199</v>
      </c>
      <c r="Q2457">
        <f>'Data TREND'!$DL$161</f>
        <v>24</v>
      </c>
      <c r="R2457" s="37">
        <f>'Data TREND'!DU305</f>
        <v>285.05182576427819</v>
      </c>
      <c r="S2457" s="37">
        <f>'Data TREND'!DV305</f>
        <v>110.28329368117787</v>
      </c>
      <c r="T2457" s="37">
        <f>'Data TREND'!DW305</f>
        <v>106.16107958298706</v>
      </c>
      <c r="U2457" s="37">
        <f>'Data TREND'!DX305</f>
        <v>501.36772286514491</v>
      </c>
      <c r="V2457" s="37">
        <f>'Data TREND'!DY305</f>
        <v>57.852278526475551</v>
      </c>
      <c r="W2457" s="37">
        <f>'Data TREND'!DZ305</f>
        <v>23.734919232171819</v>
      </c>
      <c r="Y2457" s="37">
        <f t="shared" si="1725"/>
        <v>0</v>
      </c>
      <c r="Z2457" s="37">
        <f t="shared" si="1726"/>
        <v>0</v>
      </c>
      <c r="AA2457" s="37">
        <f t="shared" si="1727"/>
        <v>0</v>
      </c>
      <c r="AB2457" s="37">
        <f t="shared" si="1728"/>
        <v>0</v>
      </c>
      <c r="AC2457" s="37">
        <f t="shared" si="1729"/>
        <v>0</v>
      </c>
      <c r="AD2457" s="37">
        <f t="shared" si="1730"/>
        <v>0</v>
      </c>
      <c r="AF2457">
        <f>'Data TREND'!$DL$161</f>
        <v>24</v>
      </c>
      <c r="AG2457" s="37">
        <f>'Data TREND'!EB305</f>
        <v>340.57079554989866</v>
      </c>
      <c r="AH2457" s="37">
        <f>'Data TREND'!EC305</f>
        <v>114.2982532849305</v>
      </c>
      <c r="AI2457" s="37">
        <f>'Data TREND'!ED305</f>
        <v>108.91786047899797</v>
      </c>
      <c r="AJ2457" s="37">
        <f>'Data TREND'!EE305</f>
        <v>564.04919729743165</v>
      </c>
      <c r="AK2457" s="37">
        <f>'Data TREND'!EF305</f>
        <v>68.338588487409694</v>
      </c>
      <c r="AL2457" s="37">
        <f>'Data TREND'!EG305</f>
        <v>28.017640123540161</v>
      </c>
      <c r="AN2457" s="37">
        <f t="shared" si="1731"/>
        <v>0</v>
      </c>
      <c r="AO2457" s="37">
        <f t="shared" si="1732"/>
        <v>0</v>
      </c>
      <c r="AP2457" s="37">
        <f t="shared" si="1733"/>
        <v>0</v>
      </c>
      <c r="AQ2457" s="37">
        <f t="shared" si="1734"/>
        <v>0</v>
      </c>
      <c r="AR2457" s="37">
        <f t="shared" si="1735"/>
        <v>0</v>
      </c>
      <c r="AS2457" s="37">
        <f t="shared" si="1736"/>
        <v>0</v>
      </c>
      <c r="AU2457">
        <v>24</v>
      </c>
      <c r="AV2457" s="37">
        <f t="shared" si="1737"/>
        <v>231.14528143039126</v>
      </c>
      <c r="AW2457" s="37">
        <f t="shared" si="1738"/>
        <v>80.271939534955919</v>
      </c>
      <c r="AX2457" s="37">
        <f t="shared" si="1739"/>
        <v>107.01304884987448</v>
      </c>
      <c r="AY2457" s="37">
        <f t="shared" si="1740"/>
        <v>418.50151990052291</v>
      </c>
      <c r="AZ2457" s="37">
        <f t="shared" si="1741"/>
        <v>46.601454565259154</v>
      </c>
      <c r="BA2457" s="37">
        <f t="shared" si="1742"/>
        <v>19.065703917131199</v>
      </c>
      <c r="BC2457">
        <v>24</v>
      </c>
      <c r="BD2457" s="37">
        <f>IF(Voorblad!$E$10=Rekenblad!BC2457,Rekenblad!AV2457,0)</f>
        <v>231.14528143039126</v>
      </c>
      <c r="BE2457" s="37">
        <f>IF(Voorblad!$E$10=Rekenblad!BC2457,Rekenblad!AW2457,0)</f>
        <v>80.271939534955919</v>
      </c>
      <c r="BF2457" s="37">
        <f>IF(Voorblad!$E$10=Rekenblad!BC2457,Rekenblad!AX2457,0)</f>
        <v>107.01304884987448</v>
      </c>
      <c r="BG2457" s="62">
        <f>IF(Voorblad!$E$10=Rekenblad!BC2457,Rekenblad!AY2457,0)</f>
        <v>418.50151990052291</v>
      </c>
      <c r="BH2457" s="37">
        <f>IF(Voorblad!$E$10=Rekenblad!BC2457,Rekenblad!AZ2457,0)</f>
        <v>46.601454565259154</v>
      </c>
      <c r="BI2457" s="37">
        <f>IF(Voorblad!$E$10=Rekenblad!BC2457,Rekenblad!BA2457,0)</f>
        <v>19.065703917131199</v>
      </c>
      <c r="BK2457">
        <v>24</v>
      </c>
      <c r="BL2457" s="37">
        <f>IF(Voorblad!$E$14=Rekenblad!$BL$2441,Rekenblad!BD2457,0)</f>
        <v>0</v>
      </c>
      <c r="BM2457" s="37">
        <f>IF(Voorblad!$E$14=Rekenblad!$BL$2441,Rekenblad!BE2457,0)</f>
        <v>0</v>
      </c>
      <c r="BN2457" s="37">
        <f>IF(Voorblad!$E$14=Rekenblad!$BL$2441,Rekenblad!BF2457,0)</f>
        <v>0</v>
      </c>
      <c r="BO2457" s="37">
        <f>IF(Voorblad!$E$14=Rekenblad!$BL$2441,Rekenblad!BG2457,0)</f>
        <v>0</v>
      </c>
      <c r="BP2457" s="37">
        <f>IF(Voorblad!$E$14=Rekenblad!$BL$2441,Rekenblad!BH2457,0)</f>
        <v>0</v>
      </c>
      <c r="BQ2457" s="37">
        <f>IF(Voorblad!$E$14=Rekenblad!$BL$2441,Rekenblad!BI2457,0)</f>
        <v>0</v>
      </c>
    </row>
    <row r="2458" spans="2:69" x14ac:dyDescent="0.25">
      <c r="B2458">
        <f>'Data TREND'!$DL$162</f>
        <v>25</v>
      </c>
      <c r="C2458" s="37">
        <f>'Data TREND'!DN306</f>
        <v>236.77474274154557</v>
      </c>
      <c r="D2458" s="37">
        <f>'Data TREND'!DO306</f>
        <v>82.406091200353515</v>
      </c>
      <c r="E2458" s="37">
        <f>'Data TREND'!DP306</f>
        <v>111.42629842087847</v>
      </c>
      <c r="F2458" s="37">
        <f>'Data TREND'!DQ306</f>
        <v>430.67607119723777</v>
      </c>
      <c r="G2458" s="37">
        <f>'Data TREND'!DR306</f>
        <v>46.409614339316114</v>
      </c>
      <c r="H2458" s="37">
        <f>'Data TREND'!DS306</f>
        <v>18.986530973586273</v>
      </c>
      <c r="J2458" s="37">
        <f t="shared" si="1719"/>
        <v>236.77474274154557</v>
      </c>
      <c r="K2458" s="37">
        <f t="shared" si="1720"/>
        <v>82.406091200353515</v>
      </c>
      <c r="L2458" s="37">
        <f t="shared" si="1721"/>
        <v>111.42629842087847</v>
      </c>
      <c r="M2458" s="37">
        <f t="shared" si="1722"/>
        <v>430.67607119723777</v>
      </c>
      <c r="N2458" s="37">
        <f t="shared" si="1723"/>
        <v>46.409614339316114</v>
      </c>
      <c r="O2458" s="37">
        <f t="shared" si="1724"/>
        <v>18.986530973586273</v>
      </c>
      <c r="Q2458">
        <f>'Data TREND'!$DL$162</f>
        <v>25</v>
      </c>
      <c r="R2458" s="37">
        <f>'Data TREND'!DU306</f>
        <v>291.68520735082075</v>
      </c>
      <c r="S2458" s="37">
        <f>'Data TREND'!DV306</f>
        <v>112.87773325573804</v>
      </c>
      <c r="T2458" s="37">
        <f>'Data TREND'!DW306</f>
        <v>110.58475625269274</v>
      </c>
      <c r="U2458" s="37">
        <f>'Data TREND'!DX306</f>
        <v>515.02377325860198</v>
      </c>
      <c r="V2458" s="37">
        <f>'Data TREND'!DY306</f>
        <v>57.558529591911714</v>
      </c>
      <c r="W2458" s="37">
        <f>'Data TREND'!DZ306</f>
        <v>23.613645545562402</v>
      </c>
      <c r="Y2458" s="37">
        <f t="shared" si="1725"/>
        <v>0</v>
      </c>
      <c r="Z2458" s="37">
        <f t="shared" si="1726"/>
        <v>0</v>
      </c>
      <c r="AA2458" s="37">
        <f t="shared" si="1727"/>
        <v>0</v>
      </c>
      <c r="AB2458" s="37">
        <f t="shared" si="1728"/>
        <v>0</v>
      </c>
      <c r="AC2458" s="37">
        <f t="shared" si="1729"/>
        <v>0</v>
      </c>
      <c r="AD2458" s="37">
        <f t="shared" si="1730"/>
        <v>0</v>
      </c>
      <c r="AF2458">
        <f>'Data TREND'!$DL$162</f>
        <v>25</v>
      </c>
      <c r="AG2458" s="37">
        <f>'Data TREND'!EB306</f>
        <v>348.16475935119638</v>
      </c>
      <c r="AH2458" s="37">
        <f>'Data TREND'!EC306</f>
        <v>116.94741219483191</v>
      </c>
      <c r="AI2458" s="37">
        <f>'Data TREND'!ED306</f>
        <v>113.29797577824374</v>
      </c>
      <c r="AJ2458" s="37">
        <f>'Data TREND'!EE306</f>
        <v>578.67195536710358</v>
      </c>
      <c r="AK2458" s="37">
        <f>'Data TREND'!EF306</f>
        <v>67.91769890899262</v>
      </c>
      <c r="AL2458" s="37">
        <f>'Data TREND'!EG306</f>
        <v>27.843632453635013</v>
      </c>
      <c r="AN2458" s="37">
        <f t="shared" si="1731"/>
        <v>0</v>
      </c>
      <c r="AO2458" s="37">
        <f t="shared" si="1732"/>
        <v>0</v>
      </c>
      <c r="AP2458" s="37">
        <f t="shared" si="1733"/>
        <v>0</v>
      </c>
      <c r="AQ2458" s="37">
        <f t="shared" si="1734"/>
        <v>0</v>
      </c>
      <c r="AR2458" s="37">
        <f t="shared" si="1735"/>
        <v>0</v>
      </c>
      <c r="AS2458" s="37">
        <f t="shared" si="1736"/>
        <v>0</v>
      </c>
      <c r="AU2458">
        <v>25</v>
      </c>
      <c r="AV2458" s="37">
        <f t="shared" si="1737"/>
        <v>236.77474274154557</v>
      </c>
      <c r="AW2458" s="37">
        <f t="shared" si="1738"/>
        <v>82.406091200353515</v>
      </c>
      <c r="AX2458" s="37">
        <f t="shared" si="1739"/>
        <v>111.42629842087847</v>
      </c>
      <c r="AY2458" s="37">
        <f t="shared" si="1740"/>
        <v>430.67607119723777</v>
      </c>
      <c r="AZ2458" s="37">
        <f t="shared" si="1741"/>
        <v>46.409614339316114</v>
      </c>
      <c r="BA2458" s="37">
        <f t="shared" si="1742"/>
        <v>18.986530973586273</v>
      </c>
      <c r="BC2458">
        <v>25</v>
      </c>
      <c r="BD2458" s="37">
        <f>IF(Voorblad!$E$10=Rekenblad!BC2458,Rekenblad!AV2458,0)</f>
        <v>0</v>
      </c>
      <c r="BE2458" s="37">
        <f>IF(Voorblad!$E$10=Rekenblad!BC2458,Rekenblad!AW2458,0)</f>
        <v>0</v>
      </c>
      <c r="BF2458" s="37">
        <f>IF(Voorblad!$E$10=Rekenblad!BC2458,Rekenblad!AX2458,0)</f>
        <v>0</v>
      </c>
      <c r="BG2458" s="62">
        <f>IF(Voorblad!$E$10=Rekenblad!BC2458,Rekenblad!AY2458,0)</f>
        <v>0</v>
      </c>
      <c r="BH2458" s="37">
        <f>IF(Voorblad!$E$10=Rekenblad!BC2458,Rekenblad!AZ2458,0)</f>
        <v>0</v>
      </c>
      <c r="BI2458" s="37">
        <f>IF(Voorblad!$E$10=Rekenblad!BC2458,Rekenblad!BA2458,0)</f>
        <v>0</v>
      </c>
      <c r="BK2458">
        <v>25</v>
      </c>
      <c r="BL2458" s="37">
        <f>IF(Voorblad!$E$14=Rekenblad!$BL$2441,Rekenblad!BD2458,0)</f>
        <v>0</v>
      </c>
      <c r="BM2458" s="37">
        <f>IF(Voorblad!$E$14=Rekenblad!$BL$2441,Rekenblad!BE2458,0)</f>
        <v>0</v>
      </c>
      <c r="BN2458" s="37">
        <f>IF(Voorblad!$E$14=Rekenblad!$BL$2441,Rekenblad!BF2458,0)</f>
        <v>0</v>
      </c>
      <c r="BO2458" s="37">
        <f>IF(Voorblad!$E$14=Rekenblad!$BL$2441,Rekenblad!BG2458,0)</f>
        <v>0</v>
      </c>
      <c r="BP2458" s="37">
        <f>IF(Voorblad!$E$14=Rekenblad!$BL$2441,Rekenblad!BH2458,0)</f>
        <v>0</v>
      </c>
      <c r="BQ2458" s="37">
        <f>IF(Voorblad!$E$14=Rekenblad!$BL$2441,Rekenblad!BI2458,0)</f>
        <v>0</v>
      </c>
    </row>
    <row r="2459" spans="2:69" x14ac:dyDescent="0.25">
      <c r="B2459">
        <f>'Data TREND'!$DL$163</f>
        <v>26</v>
      </c>
      <c r="C2459" s="37">
        <f>'Data TREND'!DN307</f>
        <v>242.40420405269984</v>
      </c>
      <c r="D2459" s="37">
        <f>'Data TREND'!DO307</f>
        <v>84.540242865751097</v>
      </c>
      <c r="E2459" s="37">
        <f>'Data TREND'!DP307</f>
        <v>115.83954799188245</v>
      </c>
      <c r="F2459" s="37">
        <f>'Data TREND'!DQ307</f>
        <v>442.85062249395264</v>
      </c>
      <c r="G2459" s="37">
        <f>'Data TREND'!DR307</f>
        <v>46.217774113373068</v>
      </c>
      <c r="H2459" s="37">
        <f>'Data TREND'!DS307</f>
        <v>18.907358030041348</v>
      </c>
      <c r="J2459" s="37">
        <f t="shared" si="1719"/>
        <v>242.40420405269984</v>
      </c>
      <c r="K2459" s="37">
        <f t="shared" si="1720"/>
        <v>84.540242865751097</v>
      </c>
      <c r="L2459" s="37">
        <f t="shared" si="1721"/>
        <v>115.83954799188245</v>
      </c>
      <c r="M2459" s="37">
        <f t="shared" si="1722"/>
        <v>442.85062249395264</v>
      </c>
      <c r="N2459" s="37">
        <f t="shared" si="1723"/>
        <v>46.217774113373068</v>
      </c>
      <c r="O2459" s="37">
        <f t="shared" si="1724"/>
        <v>18.907358030041348</v>
      </c>
      <c r="Q2459">
        <f>'Data TREND'!$DL$163</f>
        <v>26</v>
      </c>
      <c r="R2459" s="37">
        <f>'Data TREND'!DU307</f>
        <v>298.31858893736324</v>
      </c>
      <c r="S2459" s="37">
        <f>'Data TREND'!DV307</f>
        <v>115.47217283029821</v>
      </c>
      <c r="T2459" s="37">
        <f>'Data TREND'!DW307</f>
        <v>115.00843292239843</v>
      </c>
      <c r="U2459" s="37">
        <f>'Data TREND'!DX307</f>
        <v>528.6798236520591</v>
      </c>
      <c r="V2459" s="37">
        <f>'Data TREND'!DY307</f>
        <v>57.264780657347885</v>
      </c>
      <c r="W2459" s="37">
        <f>'Data TREND'!DZ307</f>
        <v>23.492371858952989</v>
      </c>
      <c r="Y2459" s="37">
        <f t="shared" si="1725"/>
        <v>0</v>
      </c>
      <c r="Z2459" s="37">
        <f t="shared" si="1726"/>
        <v>0</v>
      </c>
      <c r="AA2459" s="37">
        <f t="shared" si="1727"/>
        <v>0</v>
      </c>
      <c r="AB2459" s="37">
        <f t="shared" si="1728"/>
        <v>0</v>
      </c>
      <c r="AC2459" s="37">
        <f t="shared" si="1729"/>
        <v>0</v>
      </c>
      <c r="AD2459" s="37">
        <f t="shared" si="1730"/>
        <v>0</v>
      </c>
      <c r="AF2459">
        <f>'Data TREND'!$DL$163</f>
        <v>26</v>
      </c>
      <c r="AG2459" s="37">
        <f>'Data TREND'!EB307</f>
        <v>355.7587231524941</v>
      </c>
      <c r="AH2459" s="37">
        <f>'Data TREND'!EC307</f>
        <v>119.59657110473331</v>
      </c>
      <c r="AI2459" s="37">
        <f>'Data TREND'!ED307</f>
        <v>117.67809107748951</v>
      </c>
      <c r="AJ2459" s="37">
        <f>'Data TREND'!EE307</f>
        <v>593.29471343677551</v>
      </c>
      <c r="AK2459" s="37">
        <f>'Data TREND'!EF307</f>
        <v>67.496809330575545</v>
      </c>
      <c r="AL2459" s="37">
        <f>'Data TREND'!EG307</f>
        <v>27.669624783729869</v>
      </c>
      <c r="AN2459" s="37">
        <f t="shared" si="1731"/>
        <v>0</v>
      </c>
      <c r="AO2459" s="37">
        <f t="shared" si="1732"/>
        <v>0</v>
      </c>
      <c r="AP2459" s="37">
        <f t="shared" si="1733"/>
        <v>0</v>
      </c>
      <c r="AQ2459" s="37">
        <f t="shared" si="1734"/>
        <v>0</v>
      </c>
      <c r="AR2459" s="37">
        <f t="shared" si="1735"/>
        <v>0</v>
      </c>
      <c r="AS2459" s="37">
        <f t="shared" si="1736"/>
        <v>0</v>
      </c>
      <c r="AU2459">
        <v>26</v>
      </c>
      <c r="AV2459" s="37">
        <f t="shared" si="1737"/>
        <v>242.40420405269984</v>
      </c>
      <c r="AW2459" s="37">
        <f t="shared" si="1738"/>
        <v>84.540242865751097</v>
      </c>
      <c r="AX2459" s="37">
        <f t="shared" si="1739"/>
        <v>115.83954799188245</v>
      </c>
      <c r="AY2459" s="37">
        <f t="shared" si="1740"/>
        <v>442.85062249395264</v>
      </c>
      <c r="AZ2459" s="37">
        <f t="shared" si="1741"/>
        <v>46.217774113373068</v>
      </c>
      <c r="BA2459" s="37">
        <f t="shared" si="1742"/>
        <v>18.907358030041348</v>
      </c>
      <c r="BC2459">
        <v>26</v>
      </c>
      <c r="BD2459" s="37">
        <f>IF(Voorblad!$E$10=Rekenblad!BC2459,Rekenblad!AV2459,0)</f>
        <v>0</v>
      </c>
      <c r="BE2459" s="37">
        <f>IF(Voorblad!$E$10=Rekenblad!BC2459,Rekenblad!AW2459,0)</f>
        <v>0</v>
      </c>
      <c r="BF2459" s="37">
        <f>IF(Voorblad!$E$10=Rekenblad!BC2459,Rekenblad!AX2459,0)</f>
        <v>0</v>
      </c>
      <c r="BG2459" s="62">
        <f>IF(Voorblad!$E$10=Rekenblad!BC2459,Rekenblad!AY2459,0)</f>
        <v>0</v>
      </c>
      <c r="BH2459" s="37">
        <f>IF(Voorblad!$E$10=Rekenblad!BC2459,Rekenblad!AZ2459,0)</f>
        <v>0</v>
      </c>
      <c r="BI2459" s="37">
        <f>IF(Voorblad!$E$10=Rekenblad!BC2459,Rekenblad!BA2459,0)</f>
        <v>0</v>
      </c>
      <c r="BK2459">
        <v>26</v>
      </c>
      <c r="BL2459" s="37">
        <f>IF(Voorblad!$E$14=Rekenblad!$BL$2441,Rekenblad!BD2459,0)</f>
        <v>0</v>
      </c>
      <c r="BM2459" s="37">
        <f>IF(Voorblad!$E$14=Rekenblad!$BL$2441,Rekenblad!BE2459,0)</f>
        <v>0</v>
      </c>
      <c r="BN2459" s="37">
        <f>IF(Voorblad!$E$14=Rekenblad!$BL$2441,Rekenblad!BF2459,0)</f>
        <v>0</v>
      </c>
      <c r="BO2459" s="37">
        <f>IF(Voorblad!$E$14=Rekenblad!$BL$2441,Rekenblad!BG2459,0)</f>
        <v>0</v>
      </c>
      <c r="BP2459" s="37">
        <f>IF(Voorblad!$E$14=Rekenblad!$BL$2441,Rekenblad!BH2459,0)</f>
        <v>0</v>
      </c>
      <c r="BQ2459" s="37">
        <f>IF(Voorblad!$E$14=Rekenblad!$BL$2441,Rekenblad!BI2459,0)</f>
        <v>0</v>
      </c>
    </row>
    <row r="2460" spans="2:69" x14ac:dyDescent="0.25">
      <c r="B2460">
        <f>'Data TREND'!$DL$164</f>
        <v>27</v>
      </c>
      <c r="C2460" s="37">
        <f>'Data TREND'!DN308</f>
        <v>248.03366536385414</v>
      </c>
      <c r="D2460" s="37">
        <f>'Data TREND'!DO308</f>
        <v>86.674394531148693</v>
      </c>
      <c r="E2460" s="37">
        <f>'Data TREND'!DP308</f>
        <v>120.25279756288644</v>
      </c>
      <c r="F2460" s="37">
        <f>'Data TREND'!DQ308</f>
        <v>455.02517379066745</v>
      </c>
      <c r="G2460" s="37">
        <f>'Data TREND'!DR308</f>
        <v>46.025933887430028</v>
      </c>
      <c r="H2460" s="37">
        <f>'Data TREND'!DS308</f>
        <v>18.828185086496422</v>
      </c>
      <c r="J2460" s="37">
        <f t="shared" si="1719"/>
        <v>248.03366536385414</v>
      </c>
      <c r="K2460" s="37">
        <f t="shared" si="1720"/>
        <v>86.674394531148693</v>
      </c>
      <c r="L2460" s="37">
        <f t="shared" si="1721"/>
        <v>120.25279756288644</v>
      </c>
      <c r="M2460" s="37">
        <f t="shared" si="1722"/>
        <v>455.02517379066745</v>
      </c>
      <c r="N2460" s="37">
        <f t="shared" si="1723"/>
        <v>46.025933887430028</v>
      </c>
      <c r="O2460" s="37">
        <f t="shared" si="1724"/>
        <v>18.828185086496422</v>
      </c>
      <c r="Q2460">
        <f>'Data TREND'!$DL$164</f>
        <v>27</v>
      </c>
      <c r="R2460" s="37">
        <f>'Data TREND'!DU308</f>
        <v>304.95197052390574</v>
      </c>
      <c r="S2460" s="37">
        <f>'Data TREND'!DV308</f>
        <v>118.06661240485838</v>
      </c>
      <c r="T2460" s="37">
        <f>'Data TREND'!DW308</f>
        <v>119.43210959210411</v>
      </c>
      <c r="U2460" s="37">
        <f>'Data TREND'!DX308</f>
        <v>542.33587404551622</v>
      </c>
      <c r="V2460" s="37">
        <f>'Data TREND'!DY308</f>
        <v>56.971031722784048</v>
      </c>
      <c r="W2460" s="37">
        <f>'Data TREND'!DZ308</f>
        <v>23.371098172343572</v>
      </c>
      <c r="Y2460" s="37">
        <f t="shared" si="1725"/>
        <v>0</v>
      </c>
      <c r="Z2460" s="37">
        <f t="shared" si="1726"/>
        <v>0</v>
      </c>
      <c r="AA2460" s="37">
        <f t="shared" si="1727"/>
        <v>0</v>
      </c>
      <c r="AB2460" s="37">
        <f t="shared" si="1728"/>
        <v>0</v>
      </c>
      <c r="AC2460" s="37">
        <f t="shared" si="1729"/>
        <v>0</v>
      </c>
      <c r="AD2460" s="37">
        <f t="shared" si="1730"/>
        <v>0</v>
      </c>
      <c r="AF2460">
        <f>'Data TREND'!$DL$164</f>
        <v>27</v>
      </c>
      <c r="AG2460" s="37">
        <f>'Data TREND'!EB308</f>
        <v>363.35268695379187</v>
      </c>
      <c r="AH2460" s="37">
        <f>'Data TREND'!EC308</f>
        <v>122.24573001463473</v>
      </c>
      <c r="AI2460" s="37">
        <f>'Data TREND'!ED308</f>
        <v>122.05820637673528</v>
      </c>
      <c r="AJ2460" s="37">
        <f>'Data TREND'!EE308</f>
        <v>607.91747150644733</v>
      </c>
      <c r="AK2460" s="37">
        <f>'Data TREND'!EF308</f>
        <v>67.07591975215847</v>
      </c>
      <c r="AL2460" s="37">
        <f>'Data TREND'!EG308</f>
        <v>27.495617113824725</v>
      </c>
      <c r="AN2460" s="37">
        <f t="shared" si="1731"/>
        <v>0</v>
      </c>
      <c r="AO2460" s="37">
        <f t="shared" si="1732"/>
        <v>0</v>
      </c>
      <c r="AP2460" s="37">
        <f t="shared" si="1733"/>
        <v>0</v>
      </c>
      <c r="AQ2460" s="37">
        <f t="shared" si="1734"/>
        <v>0</v>
      </c>
      <c r="AR2460" s="37">
        <f t="shared" si="1735"/>
        <v>0</v>
      </c>
      <c r="AS2460" s="37">
        <f t="shared" si="1736"/>
        <v>0</v>
      </c>
      <c r="AU2460">
        <v>27</v>
      </c>
      <c r="AV2460" s="37">
        <f t="shared" si="1737"/>
        <v>248.03366536385414</v>
      </c>
      <c r="AW2460" s="37">
        <f t="shared" si="1738"/>
        <v>86.674394531148693</v>
      </c>
      <c r="AX2460" s="37">
        <f t="shared" si="1739"/>
        <v>120.25279756288644</v>
      </c>
      <c r="AY2460" s="37">
        <f t="shared" si="1740"/>
        <v>455.02517379066745</v>
      </c>
      <c r="AZ2460" s="37">
        <f t="shared" si="1741"/>
        <v>46.025933887430028</v>
      </c>
      <c r="BA2460" s="37">
        <f t="shared" si="1742"/>
        <v>18.828185086496422</v>
      </c>
      <c r="BC2460">
        <v>27</v>
      </c>
      <c r="BD2460" s="37">
        <f>IF(Voorblad!$E$10=Rekenblad!BC2460,Rekenblad!AV2460,0)</f>
        <v>0</v>
      </c>
      <c r="BE2460" s="37">
        <f>IF(Voorblad!$E$10=Rekenblad!BC2460,Rekenblad!AW2460,0)</f>
        <v>0</v>
      </c>
      <c r="BF2460" s="37">
        <f>IF(Voorblad!$E$10=Rekenblad!BC2460,Rekenblad!AX2460,0)</f>
        <v>0</v>
      </c>
      <c r="BG2460" s="62">
        <f>IF(Voorblad!$E$10=Rekenblad!BC2460,Rekenblad!AY2460,0)</f>
        <v>0</v>
      </c>
      <c r="BH2460" s="37">
        <f>IF(Voorblad!$E$10=Rekenblad!BC2460,Rekenblad!AZ2460,0)</f>
        <v>0</v>
      </c>
      <c r="BI2460" s="37">
        <f>IF(Voorblad!$E$10=Rekenblad!BC2460,Rekenblad!BA2460,0)</f>
        <v>0</v>
      </c>
      <c r="BK2460">
        <v>27</v>
      </c>
      <c r="BL2460" s="37">
        <f>IF(Voorblad!$E$14=Rekenblad!$BL$2441,Rekenblad!BD2460,0)</f>
        <v>0</v>
      </c>
      <c r="BM2460" s="37">
        <f>IF(Voorblad!$E$14=Rekenblad!$BL$2441,Rekenblad!BE2460,0)</f>
        <v>0</v>
      </c>
      <c r="BN2460" s="37">
        <f>IF(Voorblad!$E$14=Rekenblad!$BL$2441,Rekenblad!BF2460,0)</f>
        <v>0</v>
      </c>
      <c r="BO2460" s="37">
        <f>IF(Voorblad!$E$14=Rekenblad!$BL$2441,Rekenblad!BG2460,0)</f>
        <v>0</v>
      </c>
      <c r="BP2460" s="37">
        <f>IF(Voorblad!$E$14=Rekenblad!$BL$2441,Rekenblad!BH2460,0)</f>
        <v>0</v>
      </c>
      <c r="BQ2460" s="37">
        <f>IF(Voorblad!$E$14=Rekenblad!$BL$2441,Rekenblad!BI2460,0)</f>
        <v>0</v>
      </c>
    </row>
    <row r="2461" spans="2:69" x14ac:dyDescent="0.25">
      <c r="B2461">
        <f>'Data TREND'!$DL$165</f>
        <v>28</v>
      </c>
      <c r="C2461" s="37">
        <f>'Data TREND'!DN309</f>
        <v>253.66312667500841</v>
      </c>
      <c r="D2461" s="37">
        <f>'Data TREND'!DO309</f>
        <v>88.808546196546274</v>
      </c>
      <c r="E2461" s="37">
        <f>'Data TREND'!DP309</f>
        <v>124.66604713389044</v>
      </c>
      <c r="F2461" s="37">
        <f>'Data TREND'!DQ309</f>
        <v>467.19972508738232</v>
      </c>
      <c r="G2461" s="37">
        <f>'Data TREND'!DR309</f>
        <v>45.834093661486982</v>
      </c>
      <c r="H2461" s="37">
        <f>'Data TREND'!DS309</f>
        <v>18.749012142951496</v>
      </c>
      <c r="J2461" s="37">
        <f t="shared" si="1719"/>
        <v>253.66312667500841</v>
      </c>
      <c r="K2461" s="37">
        <f t="shared" si="1720"/>
        <v>88.808546196546274</v>
      </c>
      <c r="L2461" s="37">
        <f t="shared" si="1721"/>
        <v>124.66604713389044</v>
      </c>
      <c r="M2461" s="37">
        <f t="shared" si="1722"/>
        <v>467.19972508738232</v>
      </c>
      <c r="N2461" s="37">
        <f t="shared" si="1723"/>
        <v>45.834093661486982</v>
      </c>
      <c r="O2461" s="37">
        <f t="shared" si="1724"/>
        <v>18.749012142951496</v>
      </c>
      <c r="Q2461">
        <f>'Data TREND'!$DL$165</f>
        <v>28</v>
      </c>
      <c r="R2461" s="37">
        <f>'Data TREND'!DU309</f>
        <v>311.5853521104483</v>
      </c>
      <c r="S2461" s="37">
        <f>'Data TREND'!DV309</f>
        <v>120.66105197941854</v>
      </c>
      <c r="T2461" s="37">
        <f>'Data TREND'!DW309</f>
        <v>123.85578626180978</v>
      </c>
      <c r="U2461" s="37">
        <f>'Data TREND'!DX309</f>
        <v>555.99192443897323</v>
      </c>
      <c r="V2461" s="37">
        <f>'Data TREND'!DY309</f>
        <v>56.677282788220211</v>
      </c>
      <c r="W2461" s="37">
        <f>'Data TREND'!DZ309</f>
        <v>23.249824485734159</v>
      </c>
      <c r="Y2461" s="37">
        <f t="shared" si="1725"/>
        <v>0</v>
      </c>
      <c r="Z2461" s="37">
        <f t="shared" si="1726"/>
        <v>0</v>
      </c>
      <c r="AA2461" s="37">
        <f t="shared" si="1727"/>
        <v>0</v>
      </c>
      <c r="AB2461" s="37">
        <f t="shared" si="1728"/>
        <v>0</v>
      </c>
      <c r="AC2461" s="37">
        <f t="shared" si="1729"/>
        <v>0</v>
      </c>
      <c r="AD2461" s="37">
        <f t="shared" si="1730"/>
        <v>0</v>
      </c>
      <c r="AF2461">
        <f>'Data TREND'!$DL$165</f>
        <v>28</v>
      </c>
      <c r="AG2461" s="37">
        <f>'Data TREND'!EB309</f>
        <v>370.94665075508965</v>
      </c>
      <c r="AH2461" s="37">
        <f>'Data TREND'!EC309</f>
        <v>124.89488892453613</v>
      </c>
      <c r="AI2461" s="37">
        <f>'Data TREND'!ED309</f>
        <v>126.43832167598107</v>
      </c>
      <c r="AJ2461" s="37">
        <f>'Data TREND'!EE309</f>
        <v>622.54022957611926</v>
      </c>
      <c r="AK2461" s="37">
        <f>'Data TREND'!EF309</f>
        <v>66.655030173741395</v>
      </c>
      <c r="AL2461" s="37">
        <f>'Data TREND'!EG309</f>
        <v>27.321609443919581</v>
      </c>
      <c r="AN2461" s="37">
        <f t="shared" si="1731"/>
        <v>0</v>
      </c>
      <c r="AO2461" s="37">
        <f t="shared" si="1732"/>
        <v>0</v>
      </c>
      <c r="AP2461" s="37">
        <f t="shared" si="1733"/>
        <v>0</v>
      </c>
      <c r="AQ2461" s="37">
        <f t="shared" si="1734"/>
        <v>0</v>
      </c>
      <c r="AR2461" s="37">
        <f t="shared" si="1735"/>
        <v>0</v>
      </c>
      <c r="AS2461" s="37">
        <f t="shared" si="1736"/>
        <v>0</v>
      </c>
      <c r="AU2461">
        <v>28</v>
      </c>
      <c r="AV2461" s="37">
        <f t="shared" si="1737"/>
        <v>253.66312667500841</v>
      </c>
      <c r="AW2461" s="37">
        <f t="shared" si="1738"/>
        <v>88.808546196546274</v>
      </c>
      <c r="AX2461" s="37">
        <f t="shared" si="1739"/>
        <v>124.66604713389044</v>
      </c>
      <c r="AY2461" s="37">
        <f t="shared" si="1740"/>
        <v>467.19972508738232</v>
      </c>
      <c r="AZ2461" s="37">
        <f t="shared" si="1741"/>
        <v>45.834093661486982</v>
      </c>
      <c r="BA2461" s="37">
        <f t="shared" si="1742"/>
        <v>18.749012142951496</v>
      </c>
      <c r="BC2461">
        <v>28</v>
      </c>
      <c r="BD2461" s="37">
        <f>IF(Voorblad!$E$10=Rekenblad!BC2461,Rekenblad!AV2461,0)</f>
        <v>0</v>
      </c>
      <c r="BE2461" s="37">
        <f>IF(Voorblad!$E$10=Rekenblad!BC2461,Rekenblad!AW2461,0)</f>
        <v>0</v>
      </c>
      <c r="BF2461" s="37">
        <f>IF(Voorblad!$E$10=Rekenblad!BC2461,Rekenblad!AX2461,0)</f>
        <v>0</v>
      </c>
      <c r="BG2461" s="62">
        <f>IF(Voorblad!$E$10=Rekenblad!BC2461,Rekenblad!AY2461,0)</f>
        <v>0</v>
      </c>
      <c r="BH2461" s="37">
        <f>IF(Voorblad!$E$10=Rekenblad!BC2461,Rekenblad!AZ2461,0)</f>
        <v>0</v>
      </c>
      <c r="BI2461" s="37">
        <f>IF(Voorblad!$E$10=Rekenblad!BC2461,Rekenblad!BA2461,0)</f>
        <v>0</v>
      </c>
      <c r="BK2461">
        <v>28</v>
      </c>
      <c r="BL2461" s="37">
        <f>IF(Voorblad!$E$14=Rekenblad!$BL$2441,Rekenblad!BD2461,0)</f>
        <v>0</v>
      </c>
      <c r="BM2461" s="37">
        <f>IF(Voorblad!$E$14=Rekenblad!$BL$2441,Rekenblad!BE2461,0)</f>
        <v>0</v>
      </c>
      <c r="BN2461" s="37">
        <f>IF(Voorblad!$E$14=Rekenblad!$BL$2441,Rekenblad!BF2461,0)</f>
        <v>0</v>
      </c>
      <c r="BO2461" s="37">
        <f>IF(Voorblad!$E$14=Rekenblad!$BL$2441,Rekenblad!BG2461,0)</f>
        <v>0</v>
      </c>
      <c r="BP2461" s="37">
        <f>IF(Voorblad!$E$14=Rekenblad!$BL$2441,Rekenblad!BH2461,0)</f>
        <v>0</v>
      </c>
      <c r="BQ2461" s="37">
        <f>IF(Voorblad!$E$14=Rekenblad!$BL$2441,Rekenblad!BI2461,0)</f>
        <v>0</v>
      </c>
    </row>
    <row r="2462" spans="2:69" x14ac:dyDescent="0.25">
      <c r="B2462">
        <f>'Data TREND'!$DL$166</f>
        <v>29</v>
      </c>
      <c r="C2462" s="37">
        <f>'Data TREND'!DN310</f>
        <v>259.29258798616274</v>
      </c>
      <c r="D2462" s="37">
        <f>'Data TREND'!DO310</f>
        <v>90.942697861943856</v>
      </c>
      <c r="E2462" s="37">
        <f>'Data TREND'!DP310</f>
        <v>129.07929670489443</v>
      </c>
      <c r="F2462" s="37">
        <f>'Data TREND'!DQ310</f>
        <v>479.37427638409719</v>
      </c>
      <c r="G2462" s="37">
        <f>'Data TREND'!DR310</f>
        <v>45.642253435543942</v>
      </c>
      <c r="H2462" s="37">
        <f>'Data TREND'!DS310</f>
        <v>18.669839199406571</v>
      </c>
      <c r="J2462" s="37">
        <f t="shared" si="1719"/>
        <v>259.29258798616274</v>
      </c>
      <c r="K2462" s="37">
        <f t="shared" si="1720"/>
        <v>90.942697861943856</v>
      </c>
      <c r="L2462" s="37">
        <f t="shared" si="1721"/>
        <v>129.07929670489443</v>
      </c>
      <c r="M2462" s="37">
        <f t="shared" si="1722"/>
        <v>479.37427638409719</v>
      </c>
      <c r="N2462" s="37">
        <f t="shared" si="1723"/>
        <v>45.642253435543942</v>
      </c>
      <c r="O2462" s="37">
        <f t="shared" si="1724"/>
        <v>18.669839199406571</v>
      </c>
      <c r="Q2462">
        <f>'Data TREND'!$DL$166</f>
        <v>29</v>
      </c>
      <c r="R2462" s="37">
        <f>'Data TREND'!DU310</f>
        <v>318.21873369699085</v>
      </c>
      <c r="S2462" s="37">
        <f>'Data TREND'!DV310</f>
        <v>123.25549155397873</v>
      </c>
      <c r="T2462" s="37">
        <f>'Data TREND'!DW310</f>
        <v>128.27946293151547</v>
      </c>
      <c r="U2462" s="37">
        <f>'Data TREND'!DX310</f>
        <v>569.64797483243035</v>
      </c>
      <c r="V2462" s="37">
        <f>'Data TREND'!DY310</f>
        <v>56.383533853656374</v>
      </c>
      <c r="W2462" s="37">
        <f>'Data TREND'!DZ310</f>
        <v>23.128550799124742</v>
      </c>
      <c r="Y2462" s="37">
        <f t="shared" si="1725"/>
        <v>0</v>
      </c>
      <c r="Z2462" s="37">
        <f t="shared" si="1726"/>
        <v>0</v>
      </c>
      <c r="AA2462" s="37">
        <f t="shared" si="1727"/>
        <v>0</v>
      </c>
      <c r="AB2462" s="37">
        <f t="shared" si="1728"/>
        <v>0</v>
      </c>
      <c r="AC2462" s="37">
        <f t="shared" si="1729"/>
        <v>0</v>
      </c>
      <c r="AD2462" s="37">
        <f t="shared" si="1730"/>
        <v>0</v>
      </c>
      <c r="AF2462">
        <f>'Data TREND'!$DL$166</f>
        <v>29</v>
      </c>
      <c r="AG2462" s="37">
        <f>'Data TREND'!EB310</f>
        <v>378.54061455638737</v>
      </c>
      <c r="AH2462" s="37">
        <f>'Data TREND'!EC310</f>
        <v>127.54404783443755</v>
      </c>
      <c r="AI2462" s="37">
        <f>'Data TREND'!ED310</f>
        <v>130.81843697522686</v>
      </c>
      <c r="AJ2462" s="37">
        <f>'Data TREND'!EE310</f>
        <v>637.16298764579119</v>
      </c>
      <c r="AK2462" s="37">
        <f>'Data TREND'!EF310</f>
        <v>66.23414059532432</v>
      </c>
      <c r="AL2462" s="37">
        <f>'Data TREND'!EG310</f>
        <v>27.147601774014433</v>
      </c>
      <c r="AN2462" s="37">
        <f t="shared" si="1731"/>
        <v>0</v>
      </c>
      <c r="AO2462" s="37">
        <f t="shared" si="1732"/>
        <v>0</v>
      </c>
      <c r="AP2462" s="37">
        <f t="shared" si="1733"/>
        <v>0</v>
      </c>
      <c r="AQ2462" s="37">
        <f t="shared" si="1734"/>
        <v>0</v>
      </c>
      <c r="AR2462" s="37">
        <f t="shared" si="1735"/>
        <v>0</v>
      </c>
      <c r="AS2462" s="37">
        <f t="shared" si="1736"/>
        <v>0</v>
      </c>
      <c r="AU2462">
        <v>29</v>
      </c>
      <c r="AV2462" s="37">
        <f t="shared" si="1737"/>
        <v>259.29258798616274</v>
      </c>
      <c r="AW2462" s="37">
        <f t="shared" si="1738"/>
        <v>90.942697861943856</v>
      </c>
      <c r="AX2462" s="37">
        <f t="shared" si="1739"/>
        <v>129.07929670489443</v>
      </c>
      <c r="AY2462" s="37">
        <f t="shared" si="1740"/>
        <v>479.37427638409719</v>
      </c>
      <c r="AZ2462" s="37">
        <f t="shared" si="1741"/>
        <v>45.642253435543942</v>
      </c>
      <c r="BA2462" s="37">
        <f t="shared" si="1742"/>
        <v>18.669839199406571</v>
      </c>
      <c r="BC2462">
        <v>29</v>
      </c>
      <c r="BD2462" s="37">
        <f>IF(Voorblad!$E$10=Rekenblad!BC2462,Rekenblad!AV2462,0)</f>
        <v>0</v>
      </c>
      <c r="BE2462" s="37">
        <f>IF(Voorblad!$E$10=Rekenblad!BC2462,Rekenblad!AW2462,0)</f>
        <v>0</v>
      </c>
      <c r="BF2462" s="37">
        <f>IF(Voorblad!$E$10=Rekenblad!BC2462,Rekenblad!AX2462,0)</f>
        <v>0</v>
      </c>
      <c r="BG2462" s="62">
        <f>IF(Voorblad!$E$10=Rekenblad!BC2462,Rekenblad!AY2462,0)</f>
        <v>0</v>
      </c>
      <c r="BH2462" s="37">
        <f>IF(Voorblad!$E$10=Rekenblad!BC2462,Rekenblad!AZ2462,0)</f>
        <v>0</v>
      </c>
      <c r="BI2462" s="37">
        <f>IF(Voorblad!$E$10=Rekenblad!BC2462,Rekenblad!BA2462,0)</f>
        <v>0</v>
      </c>
      <c r="BK2462">
        <v>29</v>
      </c>
      <c r="BL2462" s="37">
        <f>IF(Voorblad!$E$14=Rekenblad!$BL$2441,Rekenblad!BD2462,0)</f>
        <v>0</v>
      </c>
      <c r="BM2462" s="37">
        <f>IF(Voorblad!$E$14=Rekenblad!$BL$2441,Rekenblad!BE2462,0)</f>
        <v>0</v>
      </c>
      <c r="BN2462" s="37">
        <f>IF(Voorblad!$E$14=Rekenblad!$BL$2441,Rekenblad!BF2462,0)</f>
        <v>0</v>
      </c>
      <c r="BO2462" s="37">
        <f>IF(Voorblad!$E$14=Rekenblad!$BL$2441,Rekenblad!BG2462,0)</f>
        <v>0</v>
      </c>
      <c r="BP2462" s="37">
        <f>IF(Voorblad!$E$14=Rekenblad!$BL$2441,Rekenblad!BH2462,0)</f>
        <v>0</v>
      </c>
      <c r="BQ2462" s="37">
        <f>IF(Voorblad!$E$14=Rekenblad!$BL$2441,Rekenblad!BI2462,0)</f>
        <v>0</v>
      </c>
    </row>
    <row r="2463" spans="2:69" x14ac:dyDescent="0.25">
      <c r="B2463">
        <f>'Data TREND'!$DL$167</f>
        <v>30</v>
      </c>
      <c r="C2463" s="37">
        <f>'Data TREND'!DN311</f>
        <v>264.92204929731702</v>
      </c>
      <c r="D2463" s="37">
        <f>'Data TREND'!DO311</f>
        <v>93.076849527341437</v>
      </c>
      <c r="E2463" s="37">
        <f>'Data TREND'!DP311</f>
        <v>133.49254627589843</v>
      </c>
      <c r="F2463" s="37">
        <f>'Data TREND'!DQ311</f>
        <v>491.548827680812</v>
      </c>
      <c r="G2463" s="37">
        <f>'Data TREND'!DR311</f>
        <v>45.450413209600896</v>
      </c>
      <c r="H2463" s="37">
        <f>'Data TREND'!DS311</f>
        <v>18.590666255861645</v>
      </c>
      <c r="J2463" s="37">
        <f t="shared" si="1719"/>
        <v>264.92204929731702</v>
      </c>
      <c r="K2463" s="37">
        <f t="shared" si="1720"/>
        <v>93.076849527341437</v>
      </c>
      <c r="L2463" s="37">
        <f t="shared" si="1721"/>
        <v>133.49254627589843</v>
      </c>
      <c r="M2463" s="37">
        <f t="shared" si="1722"/>
        <v>491.548827680812</v>
      </c>
      <c r="N2463" s="37">
        <f t="shared" si="1723"/>
        <v>45.450413209600896</v>
      </c>
      <c r="O2463" s="37">
        <f t="shared" si="1724"/>
        <v>18.590666255861645</v>
      </c>
      <c r="Q2463">
        <f>'Data TREND'!$DL$167</f>
        <v>30</v>
      </c>
      <c r="R2463" s="37">
        <f>'Data TREND'!DU311</f>
        <v>324.85211528353341</v>
      </c>
      <c r="S2463" s="37">
        <f>'Data TREND'!DV311</f>
        <v>125.8499311285389</v>
      </c>
      <c r="T2463" s="37">
        <f>'Data TREND'!DW311</f>
        <v>132.70313960122115</v>
      </c>
      <c r="U2463" s="37">
        <f>'Data TREND'!DX311</f>
        <v>583.30402522588747</v>
      </c>
      <c r="V2463" s="37">
        <f>'Data TREND'!DY311</f>
        <v>56.089784919092537</v>
      </c>
      <c r="W2463" s="37">
        <f>'Data TREND'!DZ311</f>
        <v>23.007277112515329</v>
      </c>
      <c r="Y2463" s="37">
        <f t="shared" si="1725"/>
        <v>0</v>
      </c>
      <c r="Z2463" s="37">
        <f t="shared" si="1726"/>
        <v>0</v>
      </c>
      <c r="AA2463" s="37">
        <f t="shared" si="1727"/>
        <v>0</v>
      </c>
      <c r="AB2463" s="37">
        <f t="shared" si="1728"/>
        <v>0</v>
      </c>
      <c r="AC2463" s="37">
        <f t="shared" si="1729"/>
        <v>0</v>
      </c>
      <c r="AD2463" s="37">
        <f t="shared" si="1730"/>
        <v>0</v>
      </c>
      <c r="AF2463">
        <f>'Data TREND'!$DL$167</f>
        <v>30</v>
      </c>
      <c r="AG2463" s="37">
        <f>'Data TREND'!EB311</f>
        <v>386.13457835768509</v>
      </c>
      <c r="AH2463" s="37">
        <f>'Data TREND'!EC311</f>
        <v>130.19320674433897</v>
      </c>
      <c r="AI2463" s="37">
        <f>'Data TREND'!ED311</f>
        <v>135.19855227447263</v>
      </c>
      <c r="AJ2463" s="37">
        <f>'Data TREND'!EE311</f>
        <v>651.78574571546301</v>
      </c>
      <c r="AK2463" s="37">
        <f>'Data TREND'!EF311</f>
        <v>65.813251016907245</v>
      </c>
      <c r="AL2463" s="37">
        <f>'Data TREND'!EG311</f>
        <v>26.973594104109289</v>
      </c>
      <c r="AN2463" s="37">
        <f t="shared" si="1731"/>
        <v>0</v>
      </c>
      <c r="AO2463" s="37">
        <f t="shared" si="1732"/>
        <v>0</v>
      </c>
      <c r="AP2463" s="37">
        <f t="shared" si="1733"/>
        <v>0</v>
      </c>
      <c r="AQ2463" s="37">
        <f t="shared" si="1734"/>
        <v>0</v>
      </c>
      <c r="AR2463" s="37">
        <f t="shared" si="1735"/>
        <v>0</v>
      </c>
      <c r="AS2463" s="37">
        <f t="shared" si="1736"/>
        <v>0</v>
      </c>
      <c r="AU2463">
        <v>30</v>
      </c>
      <c r="AV2463" s="37">
        <f t="shared" si="1737"/>
        <v>264.92204929731702</v>
      </c>
      <c r="AW2463" s="37">
        <f t="shared" si="1738"/>
        <v>93.076849527341437</v>
      </c>
      <c r="AX2463" s="37">
        <f t="shared" si="1739"/>
        <v>133.49254627589843</v>
      </c>
      <c r="AY2463" s="37">
        <f t="shared" si="1740"/>
        <v>491.548827680812</v>
      </c>
      <c r="AZ2463" s="37">
        <f t="shared" si="1741"/>
        <v>45.450413209600896</v>
      </c>
      <c r="BA2463" s="37">
        <f t="shared" si="1742"/>
        <v>18.590666255861645</v>
      </c>
      <c r="BC2463">
        <v>30</v>
      </c>
      <c r="BD2463" s="37">
        <f>IF(Voorblad!$E$10=Rekenblad!BC2463,Rekenblad!AV2463,0)</f>
        <v>0</v>
      </c>
      <c r="BE2463" s="37">
        <f>IF(Voorblad!$E$10=Rekenblad!BC2463,Rekenblad!AW2463,0)</f>
        <v>0</v>
      </c>
      <c r="BF2463" s="37">
        <f>IF(Voorblad!$E$10=Rekenblad!BC2463,Rekenblad!AX2463,0)</f>
        <v>0</v>
      </c>
      <c r="BG2463" s="62">
        <f>IF(Voorblad!$E$10=Rekenblad!BC2463,Rekenblad!AY2463,0)</f>
        <v>0</v>
      </c>
      <c r="BH2463" s="37">
        <f>IF(Voorblad!$E$10=Rekenblad!BC2463,Rekenblad!AZ2463,0)</f>
        <v>0</v>
      </c>
      <c r="BI2463" s="37">
        <f>IF(Voorblad!$E$10=Rekenblad!BC2463,Rekenblad!BA2463,0)</f>
        <v>0</v>
      </c>
      <c r="BK2463">
        <v>30</v>
      </c>
      <c r="BL2463" s="37">
        <f>IF(Voorblad!$E$14=Rekenblad!$BL$2441,Rekenblad!BD2463,0)</f>
        <v>0</v>
      </c>
      <c r="BM2463" s="37">
        <f>IF(Voorblad!$E$14=Rekenblad!$BL$2441,Rekenblad!BE2463,0)</f>
        <v>0</v>
      </c>
      <c r="BN2463" s="37">
        <f>IF(Voorblad!$E$14=Rekenblad!$BL$2441,Rekenblad!BF2463,0)</f>
        <v>0</v>
      </c>
      <c r="BO2463" s="37">
        <f>IF(Voorblad!$E$14=Rekenblad!$BL$2441,Rekenblad!BG2463,0)</f>
        <v>0</v>
      </c>
      <c r="BP2463" s="37">
        <f>IF(Voorblad!$E$14=Rekenblad!$BL$2441,Rekenblad!BH2463,0)</f>
        <v>0</v>
      </c>
      <c r="BQ2463" s="37">
        <f>IF(Voorblad!$E$14=Rekenblad!$BL$2441,Rekenblad!BI2463,0)</f>
        <v>0</v>
      </c>
    </row>
    <row r="2464" spans="2:69" x14ac:dyDescent="0.25">
      <c r="B2464">
        <f>'Data TREND'!$DL$168</f>
        <v>31</v>
      </c>
      <c r="C2464" s="37">
        <f>'Data TREND'!DN312</f>
        <v>270.55151060847129</v>
      </c>
      <c r="D2464" s="37">
        <f>'Data TREND'!DO312</f>
        <v>95.211001192739033</v>
      </c>
      <c r="E2464" s="37">
        <f>'Data TREND'!DP312</f>
        <v>137.90579584690241</v>
      </c>
      <c r="F2464" s="37">
        <f>'Data TREND'!DQ312</f>
        <v>503.72337897752686</v>
      </c>
      <c r="G2464" s="37">
        <f>'Data TREND'!DR312</f>
        <v>45.258572983657857</v>
      </c>
      <c r="H2464" s="37">
        <f>'Data TREND'!DS312</f>
        <v>18.51149331231672</v>
      </c>
      <c r="J2464" s="37">
        <f t="shared" si="1719"/>
        <v>270.55151060847129</v>
      </c>
      <c r="K2464" s="37">
        <f t="shared" si="1720"/>
        <v>95.211001192739033</v>
      </c>
      <c r="L2464" s="37">
        <f t="shared" si="1721"/>
        <v>137.90579584690241</v>
      </c>
      <c r="M2464" s="37">
        <f t="shared" si="1722"/>
        <v>503.72337897752686</v>
      </c>
      <c r="N2464" s="37">
        <f t="shared" si="1723"/>
        <v>45.258572983657857</v>
      </c>
      <c r="O2464" s="37">
        <f t="shared" si="1724"/>
        <v>18.51149331231672</v>
      </c>
      <c r="Q2464">
        <f>'Data TREND'!$DL$168</f>
        <v>31</v>
      </c>
      <c r="R2464" s="37">
        <f>'Data TREND'!DU312</f>
        <v>331.48549687007591</v>
      </c>
      <c r="S2464" s="37">
        <f>'Data TREND'!DV312</f>
        <v>128.44437070309908</v>
      </c>
      <c r="T2464" s="37">
        <f>'Data TREND'!DW312</f>
        <v>137.12681627092684</v>
      </c>
      <c r="U2464" s="37">
        <f>'Data TREND'!DX312</f>
        <v>596.96007561934448</v>
      </c>
      <c r="V2464" s="37">
        <f>'Data TREND'!DY312</f>
        <v>55.7960359845287</v>
      </c>
      <c r="W2464" s="37">
        <f>'Data TREND'!DZ312</f>
        <v>22.886003425905912</v>
      </c>
      <c r="Y2464" s="37">
        <f t="shared" si="1725"/>
        <v>0</v>
      </c>
      <c r="Z2464" s="37">
        <f t="shared" si="1726"/>
        <v>0</v>
      </c>
      <c r="AA2464" s="37">
        <f t="shared" si="1727"/>
        <v>0</v>
      </c>
      <c r="AB2464" s="37">
        <f t="shared" si="1728"/>
        <v>0</v>
      </c>
      <c r="AC2464" s="37">
        <f t="shared" si="1729"/>
        <v>0</v>
      </c>
      <c r="AD2464" s="37">
        <f t="shared" si="1730"/>
        <v>0</v>
      </c>
      <c r="AF2464">
        <f>'Data TREND'!$DL$168</f>
        <v>31</v>
      </c>
      <c r="AG2464" s="37">
        <f>'Data TREND'!EB312</f>
        <v>393.72854215898286</v>
      </c>
      <c r="AH2464" s="37">
        <f>'Data TREND'!EC312</f>
        <v>132.84236565424038</v>
      </c>
      <c r="AI2464" s="37">
        <f>'Data TREND'!ED312</f>
        <v>139.57866757371841</v>
      </c>
      <c r="AJ2464" s="37">
        <f>'Data TREND'!EE312</f>
        <v>666.40850378513505</v>
      </c>
      <c r="AK2464" s="37">
        <f>'Data TREND'!EF312</f>
        <v>65.39236143849017</v>
      </c>
      <c r="AL2464" s="37">
        <f>'Data TREND'!EG312</f>
        <v>26.799586434204144</v>
      </c>
      <c r="AN2464" s="37">
        <f t="shared" si="1731"/>
        <v>0</v>
      </c>
      <c r="AO2464" s="37">
        <f t="shared" si="1732"/>
        <v>0</v>
      </c>
      <c r="AP2464" s="37">
        <f t="shared" si="1733"/>
        <v>0</v>
      </c>
      <c r="AQ2464" s="37">
        <f t="shared" si="1734"/>
        <v>0</v>
      </c>
      <c r="AR2464" s="37">
        <f t="shared" si="1735"/>
        <v>0</v>
      </c>
      <c r="AS2464" s="37">
        <f t="shared" si="1736"/>
        <v>0</v>
      </c>
      <c r="AU2464">
        <v>31</v>
      </c>
      <c r="AV2464" s="37">
        <f t="shared" si="1737"/>
        <v>270.55151060847129</v>
      </c>
      <c r="AW2464" s="37">
        <f t="shared" si="1738"/>
        <v>95.211001192739033</v>
      </c>
      <c r="AX2464" s="37">
        <f t="shared" si="1739"/>
        <v>137.90579584690241</v>
      </c>
      <c r="AY2464" s="37">
        <f t="shared" si="1740"/>
        <v>503.72337897752686</v>
      </c>
      <c r="AZ2464" s="37">
        <f t="shared" si="1741"/>
        <v>45.258572983657857</v>
      </c>
      <c r="BA2464" s="37">
        <f t="shared" si="1742"/>
        <v>18.51149331231672</v>
      </c>
      <c r="BC2464">
        <v>31</v>
      </c>
      <c r="BD2464" s="37">
        <f>IF(Voorblad!$E$10=Rekenblad!BC2464,Rekenblad!AV2464,0)</f>
        <v>0</v>
      </c>
      <c r="BE2464" s="37">
        <f>IF(Voorblad!$E$10=Rekenblad!BC2464,Rekenblad!AW2464,0)</f>
        <v>0</v>
      </c>
      <c r="BF2464" s="37">
        <f>IF(Voorblad!$E$10=Rekenblad!BC2464,Rekenblad!AX2464,0)</f>
        <v>0</v>
      </c>
      <c r="BG2464" s="62">
        <f>IF(Voorblad!$E$10=Rekenblad!BC2464,Rekenblad!AY2464,0)</f>
        <v>0</v>
      </c>
      <c r="BH2464" s="37">
        <f>IF(Voorblad!$E$10=Rekenblad!BC2464,Rekenblad!AZ2464,0)</f>
        <v>0</v>
      </c>
      <c r="BI2464" s="37">
        <f>IF(Voorblad!$E$10=Rekenblad!BC2464,Rekenblad!BA2464,0)</f>
        <v>0</v>
      </c>
      <c r="BK2464">
        <v>31</v>
      </c>
      <c r="BL2464" s="37">
        <f>IF(Voorblad!$E$14=Rekenblad!$BL$2441,Rekenblad!BD2464,0)</f>
        <v>0</v>
      </c>
      <c r="BM2464" s="37">
        <f>IF(Voorblad!$E$14=Rekenblad!$BL$2441,Rekenblad!BE2464,0)</f>
        <v>0</v>
      </c>
      <c r="BN2464" s="37">
        <f>IF(Voorblad!$E$14=Rekenblad!$BL$2441,Rekenblad!BF2464,0)</f>
        <v>0</v>
      </c>
      <c r="BO2464" s="37">
        <f>IF(Voorblad!$E$14=Rekenblad!$BL$2441,Rekenblad!BG2464,0)</f>
        <v>0</v>
      </c>
      <c r="BP2464" s="37">
        <f>IF(Voorblad!$E$14=Rekenblad!$BL$2441,Rekenblad!BH2464,0)</f>
        <v>0</v>
      </c>
      <c r="BQ2464" s="37">
        <f>IF(Voorblad!$E$14=Rekenblad!$BL$2441,Rekenblad!BI2464,0)</f>
        <v>0</v>
      </c>
    </row>
    <row r="2465" spans="2:69" x14ac:dyDescent="0.25">
      <c r="B2465">
        <f>'Data TREND'!$DL$169</f>
        <v>32</v>
      </c>
      <c r="C2465" s="37">
        <f>'Data TREND'!DN313</f>
        <v>276.18097191962556</v>
      </c>
      <c r="D2465" s="37">
        <f>'Data TREND'!DO313</f>
        <v>97.345152858136615</v>
      </c>
      <c r="E2465" s="37">
        <f>'Data TREND'!DP313</f>
        <v>142.31904541790641</v>
      </c>
      <c r="F2465" s="37">
        <f>'Data TREND'!DQ313</f>
        <v>515.89793027424173</v>
      </c>
      <c r="G2465" s="37">
        <f>'Data TREND'!DR313</f>
        <v>45.06673275771481</v>
      </c>
      <c r="H2465" s="37">
        <f>'Data TREND'!DS313</f>
        <v>18.432320368771794</v>
      </c>
      <c r="J2465" s="37">
        <f t="shared" si="1719"/>
        <v>276.18097191962556</v>
      </c>
      <c r="K2465" s="37">
        <f t="shared" si="1720"/>
        <v>97.345152858136615</v>
      </c>
      <c r="L2465" s="37">
        <f t="shared" si="1721"/>
        <v>142.31904541790641</v>
      </c>
      <c r="M2465" s="37">
        <f t="shared" si="1722"/>
        <v>515.89793027424173</v>
      </c>
      <c r="N2465" s="37">
        <f t="shared" si="1723"/>
        <v>45.06673275771481</v>
      </c>
      <c r="O2465" s="37">
        <f t="shared" si="1724"/>
        <v>18.432320368771794</v>
      </c>
      <c r="Q2465">
        <f>'Data TREND'!$DL$169</f>
        <v>32</v>
      </c>
      <c r="R2465" s="37">
        <f>'Data TREND'!DU313</f>
        <v>338.1188784566184</v>
      </c>
      <c r="S2465" s="37">
        <f>'Data TREND'!DV313</f>
        <v>131.03881027765925</v>
      </c>
      <c r="T2465" s="37">
        <f>'Data TREND'!DW313</f>
        <v>141.55049294063252</v>
      </c>
      <c r="U2465" s="37">
        <f>'Data TREND'!DX313</f>
        <v>610.61612601280171</v>
      </c>
      <c r="V2465" s="37">
        <f>'Data TREND'!DY313</f>
        <v>55.502287049964863</v>
      </c>
      <c r="W2465" s="37">
        <f>'Data TREND'!DZ313</f>
        <v>22.764729739296499</v>
      </c>
      <c r="Y2465" s="37">
        <f t="shared" si="1725"/>
        <v>0</v>
      </c>
      <c r="Z2465" s="37">
        <f t="shared" si="1726"/>
        <v>0</v>
      </c>
      <c r="AA2465" s="37">
        <f t="shared" si="1727"/>
        <v>0</v>
      </c>
      <c r="AB2465" s="37">
        <f t="shared" si="1728"/>
        <v>0</v>
      </c>
      <c r="AC2465" s="37">
        <f t="shared" si="1729"/>
        <v>0</v>
      </c>
      <c r="AD2465" s="37">
        <f t="shared" si="1730"/>
        <v>0</v>
      </c>
      <c r="AF2465">
        <f>'Data TREND'!$DL$169</f>
        <v>32</v>
      </c>
      <c r="AG2465" s="37">
        <f>'Data TREND'!EB313</f>
        <v>401.32250596028064</v>
      </c>
      <c r="AH2465" s="37">
        <f>'Data TREND'!EC313</f>
        <v>135.49152456414177</v>
      </c>
      <c r="AI2465" s="37">
        <f>'Data TREND'!ED313</f>
        <v>143.95878287296418</v>
      </c>
      <c r="AJ2465" s="37">
        <f>'Data TREND'!EE313</f>
        <v>681.03126185480687</v>
      </c>
      <c r="AK2465" s="37">
        <f>'Data TREND'!EF313</f>
        <v>64.971471860073095</v>
      </c>
      <c r="AL2465" s="37">
        <f>'Data TREND'!EG313</f>
        <v>26.625578764299</v>
      </c>
      <c r="AN2465" s="37">
        <f t="shared" si="1731"/>
        <v>0</v>
      </c>
      <c r="AO2465" s="37">
        <f t="shared" si="1732"/>
        <v>0</v>
      </c>
      <c r="AP2465" s="37">
        <f t="shared" si="1733"/>
        <v>0</v>
      </c>
      <c r="AQ2465" s="37">
        <f t="shared" si="1734"/>
        <v>0</v>
      </c>
      <c r="AR2465" s="37">
        <f t="shared" si="1735"/>
        <v>0</v>
      </c>
      <c r="AS2465" s="37">
        <f t="shared" si="1736"/>
        <v>0</v>
      </c>
      <c r="AU2465">
        <v>32</v>
      </c>
      <c r="AV2465" s="37">
        <f t="shared" si="1737"/>
        <v>276.18097191962556</v>
      </c>
      <c r="AW2465" s="37">
        <f t="shared" si="1738"/>
        <v>97.345152858136615</v>
      </c>
      <c r="AX2465" s="37">
        <f t="shared" si="1739"/>
        <v>142.31904541790641</v>
      </c>
      <c r="AY2465" s="37">
        <f t="shared" si="1740"/>
        <v>515.89793027424173</v>
      </c>
      <c r="AZ2465" s="37">
        <f t="shared" si="1741"/>
        <v>45.06673275771481</v>
      </c>
      <c r="BA2465" s="37">
        <f t="shared" si="1742"/>
        <v>18.432320368771794</v>
      </c>
      <c r="BC2465">
        <v>32</v>
      </c>
      <c r="BD2465" s="37">
        <f>IF(Voorblad!$E$10=Rekenblad!BC2465,Rekenblad!AV2465,0)</f>
        <v>0</v>
      </c>
      <c r="BE2465" s="37">
        <f>IF(Voorblad!$E$10=Rekenblad!BC2465,Rekenblad!AW2465,0)</f>
        <v>0</v>
      </c>
      <c r="BF2465" s="37">
        <f>IF(Voorblad!$E$10=Rekenblad!BC2465,Rekenblad!AX2465,0)</f>
        <v>0</v>
      </c>
      <c r="BG2465" s="62">
        <f>IF(Voorblad!$E$10=Rekenblad!BC2465,Rekenblad!AY2465,0)</f>
        <v>0</v>
      </c>
      <c r="BH2465" s="37">
        <f>IF(Voorblad!$E$10=Rekenblad!BC2465,Rekenblad!AZ2465,0)</f>
        <v>0</v>
      </c>
      <c r="BI2465" s="37">
        <f>IF(Voorblad!$E$10=Rekenblad!BC2465,Rekenblad!BA2465,0)</f>
        <v>0</v>
      </c>
      <c r="BK2465">
        <v>32</v>
      </c>
      <c r="BL2465" s="37">
        <f>IF(Voorblad!$E$14=Rekenblad!$BL$2441,Rekenblad!BD2465,0)</f>
        <v>0</v>
      </c>
      <c r="BM2465" s="37">
        <f>IF(Voorblad!$E$14=Rekenblad!$BL$2441,Rekenblad!BE2465,0)</f>
        <v>0</v>
      </c>
      <c r="BN2465" s="37">
        <f>IF(Voorblad!$E$14=Rekenblad!$BL$2441,Rekenblad!BF2465,0)</f>
        <v>0</v>
      </c>
      <c r="BO2465" s="37">
        <f>IF(Voorblad!$E$14=Rekenblad!$BL$2441,Rekenblad!BG2465,0)</f>
        <v>0</v>
      </c>
      <c r="BP2465" s="37">
        <f>IF(Voorblad!$E$14=Rekenblad!$BL$2441,Rekenblad!BH2465,0)</f>
        <v>0</v>
      </c>
      <c r="BQ2465" s="37">
        <f>IF(Voorblad!$E$14=Rekenblad!$BL$2441,Rekenblad!BI2465,0)</f>
        <v>0</v>
      </c>
    </row>
    <row r="2466" spans="2:69" x14ac:dyDescent="0.25">
      <c r="B2466">
        <f>'Data TREND'!$DL$170</f>
        <v>33</v>
      </c>
      <c r="C2466" s="37">
        <f>'Data TREND'!DN314</f>
        <v>281.81043323077984</v>
      </c>
      <c r="D2466" s="37">
        <f>'Data TREND'!DO314</f>
        <v>99.479304523534196</v>
      </c>
      <c r="E2466" s="37">
        <f>'Data TREND'!DP314</f>
        <v>146.73229498891041</v>
      </c>
      <c r="F2466" s="37">
        <f>'Data TREND'!DQ314</f>
        <v>528.0724815709566</v>
      </c>
      <c r="G2466" s="37">
        <f>'Data TREND'!DR314</f>
        <v>44.874892531771771</v>
      </c>
      <c r="H2466" s="37">
        <f>'Data TREND'!DS314</f>
        <v>18.353147425226869</v>
      </c>
      <c r="J2466" s="37">
        <f t="shared" si="1719"/>
        <v>281.81043323077984</v>
      </c>
      <c r="K2466" s="37">
        <f t="shared" si="1720"/>
        <v>99.479304523534196</v>
      </c>
      <c r="L2466" s="37">
        <f t="shared" si="1721"/>
        <v>146.73229498891041</v>
      </c>
      <c r="M2466" s="37">
        <f t="shared" si="1722"/>
        <v>528.0724815709566</v>
      </c>
      <c r="N2466" s="37">
        <f t="shared" si="1723"/>
        <v>44.874892531771771</v>
      </c>
      <c r="O2466" s="37">
        <f t="shared" si="1724"/>
        <v>18.353147425226869</v>
      </c>
      <c r="Q2466">
        <f>'Data TREND'!$DL$170</f>
        <v>33</v>
      </c>
      <c r="R2466" s="37">
        <f>'Data TREND'!DU314</f>
        <v>344.75226004316096</v>
      </c>
      <c r="S2466" s="37">
        <f>'Data TREND'!DV314</f>
        <v>133.63324985221942</v>
      </c>
      <c r="T2466" s="37">
        <f>'Data TREND'!DW314</f>
        <v>145.97416961033821</v>
      </c>
      <c r="U2466" s="37">
        <f>'Data TREND'!DX314</f>
        <v>624.27217640625872</v>
      </c>
      <c r="V2466" s="37">
        <f>'Data TREND'!DY314</f>
        <v>55.208538115401026</v>
      </c>
      <c r="W2466" s="37">
        <f>'Data TREND'!DZ314</f>
        <v>22.643456052687085</v>
      </c>
      <c r="Y2466" s="37">
        <f t="shared" si="1725"/>
        <v>0</v>
      </c>
      <c r="Z2466" s="37">
        <f t="shared" si="1726"/>
        <v>0</v>
      </c>
      <c r="AA2466" s="37">
        <f t="shared" si="1727"/>
        <v>0</v>
      </c>
      <c r="AB2466" s="37">
        <f t="shared" si="1728"/>
        <v>0</v>
      </c>
      <c r="AC2466" s="37">
        <f t="shared" si="1729"/>
        <v>0</v>
      </c>
      <c r="AD2466" s="37">
        <f t="shared" si="1730"/>
        <v>0</v>
      </c>
      <c r="AF2466">
        <f>'Data TREND'!$DL$170</f>
        <v>33</v>
      </c>
      <c r="AG2466" s="37">
        <f>'Data TREND'!EB314</f>
        <v>408.91646976157836</v>
      </c>
      <c r="AH2466" s="37">
        <f>'Data TREND'!EC314</f>
        <v>138.14068347404316</v>
      </c>
      <c r="AI2466" s="37">
        <f>'Data TREND'!ED314</f>
        <v>148.33889817220995</v>
      </c>
      <c r="AJ2466" s="37">
        <f>'Data TREND'!EE314</f>
        <v>695.65401992447869</v>
      </c>
      <c r="AK2466" s="37">
        <f>'Data TREND'!EF314</f>
        <v>64.550582281656006</v>
      </c>
      <c r="AL2466" s="37">
        <f>'Data TREND'!EG314</f>
        <v>26.451571094393856</v>
      </c>
      <c r="AN2466" s="37">
        <f t="shared" si="1731"/>
        <v>0</v>
      </c>
      <c r="AO2466" s="37">
        <f t="shared" si="1732"/>
        <v>0</v>
      </c>
      <c r="AP2466" s="37">
        <f t="shared" si="1733"/>
        <v>0</v>
      </c>
      <c r="AQ2466" s="37">
        <f t="shared" si="1734"/>
        <v>0</v>
      </c>
      <c r="AR2466" s="37">
        <f t="shared" si="1735"/>
        <v>0</v>
      </c>
      <c r="AS2466" s="37">
        <f t="shared" si="1736"/>
        <v>0</v>
      </c>
      <c r="AU2466">
        <v>33</v>
      </c>
      <c r="AV2466" s="37">
        <f t="shared" si="1737"/>
        <v>281.81043323077984</v>
      </c>
      <c r="AW2466" s="37">
        <f t="shared" si="1738"/>
        <v>99.479304523534196</v>
      </c>
      <c r="AX2466" s="37">
        <f t="shared" si="1739"/>
        <v>146.73229498891041</v>
      </c>
      <c r="AY2466" s="37">
        <f t="shared" si="1740"/>
        <v>528.0724815709566</v>
      </c>
      <c r="AZ2466" s="37">
        <f t="shared" si="1741"/>
        <v>44.874892531771771</v>
      </c>
      <c r="BA2466" s="37">
        <f t="shared" si="1742"/>
        <v>18.353147425226869</v>
      </c>
      <c r="BC2466">
        <v>33</v>
      </c>
      <c r="BD2466" s="37">
        <f>IF(Voorblad!$E$10=Rekenblad!BC2466,Rekenblad!AV2466,0)</f>
        <v>0</v>
      </c>
      <c r="BE2466" s="37">
        <f>IF(Voorblad!$E$10=Rekenblad!BC2466,Rekenblad!AW2466,0)</f>
        <v>0</v>
      </c>
      <c r="BF2466" s="37">
        <f>IF(Voorblad!$E$10=Rekenblad!BC2466,Rekenblad!AX2466,0)</f>
        <v>0</v>
      </c>
      <c r="BG2466" s="62">
        <f>IF(Voorblad!$E$10=Rekenblad!BC2466,Rekenblad!AY2466,0)</f>
        <v>0</v>
      </c>
      <c r="BH2466" s="37">
        <f>IF(Voorblad!$E$10=Rekenblad!BC2466,Rekenblad!AZ2466,0)</f>
        <v>0</v>
      </c>
      <c r="BI2466" s="37">
        <f>IF(Voorblad!$E$10=Rekenblad!BC2466,Rekenblad!BA2466,0)</f>
        <v>0</v>
      </c>
      <c r="BK2466">
        <v>33</v>
      </c>
      <c r="BL2466" s="37">
        <f>IF(Voorblad!$E$14=Rekenblad!$BL$2441,Rekenblad!BD2466,0)</f>
        <v>0</v>
      </c>
      <c r="BM2466" s="37">
        <f>IF(Voorblad!$E$14=Rekenblad!$BL$2441,Rekenblad!BE2466,0)</f>
        <v>0</v>
      </c>
      <c r="BN2466" s="37">
        <f>IF(Voorblad!$E$14=Rekenblad!$BL$2441,Rekenblad!BF2466,0)</f>
        <v>0</v>
      </c>
      <c r="BO2466" s="37">
        <f>IF(Voorblad!$E$14=Rekenblad!$BL$2441,Rekenblad!BG2466,0)</f>
        <v>0</v>
      </c>
      <c r="BP2466" s="37">
        <f>IF(Voorblad!$E$14=Rekenblad!$BL$2441,Rekenblad!BH2466,0)</f>
        <v>0</v>
      </c>
      <c r="BQ2466" s="37">
        <f>IF(Voorblad!$E$14=Rekenblad!$BL$2441,Rekenblad!BI2466,0)</f>
        <v>0</v>
      </c>
    </row>
    <row r="2467" spans="2:69" x14ac:dyDescent="0.25">
      <c r="B2467">
        <f>'Data TREND'!$DL$171</f>
        <v>34</v>
      </c>
      <c r="C2467" s="37">
        <f>'Data TREND'!DN315</f>
        <v>287.43989454193411</v>
      </c>
      <c r="D2467" s="37">
        <f>'Data TREND'!DO315</f>
        <v>101.61345618893179</v>
      </c>
      <c r="E2467" s="37">
        <f>'Data TREND'!DP315</f>
        <v>151.14554455991438</v>
      </c>
      <c r="F2467" s="37">
        <f>'Data TREND'!DQ315</f>
        <v>540.24703286767146</v>
      </c>
      <c r="G2467" s="37">
        <f>'Data TREND'!DR315</f>
        <v>44.683052305828724</v>
      </c>
      <c r="H2467" s="37">
        <f>'Data TREND'!DS315</f>
        <v>18.27397448168194</v>
      </c>
      <c r="J2467" s="37">
        <f t="shared" si="1719"/>
        <v>287.43989454193411</v>
      </c>
      <c r="K2467" s="37">
        <f t="shared" si="1720"/>
        <v>101.61345618893179</v>
      </c>
      <c r="L2467" s="37">
        <f t="shared" si="1721"/>
        <v>151.14554455991438</v>
      </c>
      <c r="M2467" s="37">
        <f t="shared" si="1722"/>
        <v>540.24703286767146</v>
      </c>
      <c r="N2467" s="37">
        <f t="shared" si="1723"/>
        <v>44.683052305828724</v>
      </c>
      <c r="O2467" s="37">
        <f t="shared" si="1724"/>
        <v>18.27397448168194</v>
      </c>
      <c r="Q2467">
        <f>'Data TREND'!$DL$171</f>
        <v>34</v>
      </c>
      <c r="R2467" s="37">
        <f>'Data TREND'!DU315</f>
        <v>351.38564162970351</v>
      </c>
      <c r="S2467" s="37">
        <f>'Data TREND'!DV315</f>
        <v>136.22768942677959</v>
      </c>
      <c r="T2467" s="37">
        <f>'Data TREND'!DW315</f>
        <v>150.39784628004389</v>
      </c>
      <c r="U2467" s="37">
        <f>'Data TREND'!DX315</f>
        <v>637.92822679971584</v>
      </c>
      <c r="V2467" s="37">
        <f>'Data TREND'!DY315</f>
        <v>54.91478918083719</v>
      </c>
      <c r="W2467" s="37">
        <f>'Data TREND'!DZ315</f>
        <v>22.522182366077669</v>
      </c>
      <c r="Y2467" s="37">
        <f t="shared" si="1725"/>
        <v>0</v>
      </c>
      <c r="Z2467" s="37">
        <f t="shared" si="1726"/>
        <v>0</v>
      </c>
      <c r="AA2467" s="37">
        <f t="shared" si="1727"/>
        <v>0</v>
      </c>
      <c r="AB2467" s="37">
        <f t="shared" si="1728"/>
        <v>0</v>
      </c>
      <c r="AC2467" s="37">
        <f t="shared" si="1729"/>
        <v>0</v>
      </c>
      <c r="AD2467" s="37">
        <f t="shared" si="1730"/>
        <v>0</v>
      </c>
      <c r="AF2467">
        <f>'Data TREND'!$DL$171</f>
        <v>34</v>
      </c>
      <c r="AG2467" s="37">
        <f>'Data TREND'!EB315</f>
        <v>416.51043356287613</v>
      </c>
      <c r="AH2467" s="37">
        <f>'Data TREND'!EC315</f>
        <v>140.78984238394457</v>
      </c>
      <c r="AI2467" s="37">
        <f>'Data TREND'!ED315</f>
        <v>152.71901347145572</v>
      </c>
      <c r="AJ2467" s="37">
        <f>'Data TREND'!EE315</f>
        <v>710.27677799415073</v>
      </c>
      <c r="AK2467" s="37">
        <f>'Data TREND'!EF315</f>
        <v>64.129692703238931</v>
      </c>
      <c r="AL2467" s="37">
        <f>'Data TREND'!EG315</f>
        <v>26.277563424488712</v>
      </c>
      <c r="AN2467" s="37">
        <f t="shared" si="1731"/>
        <v>0</v>
      </c>
      <c r="AO2467" s="37">
        <f t="shared" si="1732"/>
        <v>0</v>
      </c>
      <c r="AP2467" s="37">
        <f t="shared" si="1733"/>
        <v>0</v>
      </c>
      <c r="AQ2467" s="37">
        <f t="shared" si="1734"/>
        <v>0</v>
      </c>
      <c r="AR2467" s="37">
        <f t="shared" si="1735"/>
        <v>0</v>
      </c>
      <c r="AS2467" s="37">
        <f t="shared" si="1736"/>
        <v>0</v>
      </c>
      <c r="AU2467">
        <v>34</v>
      </c>
      <c r="AV2467" s="37">
        <f t="shared" si="1737"/>
        <v>287.43989454193411</v>
      </c>
      <c r="AW2467" s="37">
        <f t="shared" si="1738"/>
        <v>101.61345618893179</v>
      </c>
      <c r="AX2467" s="37">
        <f t="shared" si="1739"/>
        <v>151.14554455991438</v>
      </c>
      <c r="AY2467" s="37">
        <f t="shared" si="1740"/>
        <v>540.24703286767146</v>
      </c>
      <c r="AZ2467" s="37">
        <f t="shared" si="1741"/>
        <v>44.683052305828724</v>
      </c>
      <c r="BA2467" s="37">
        <f t="shared" si="1742"/>
        <v>18.27397448168194</v>
      </c>
      <c r="BC2467">
        <v>34</v>
      </c>
      <c r="BD2467" s="37">
        <f>IF(Voorblad!$E$10=Rekenblad!BC2467,Rekenblad!AV2467,0)</f>
        <v>0</v>
      </c>
      <c r="BE2467" s="37">
        <f>IF(Voorblad!$E$10=Rekenblad!BC2467,Rekenblad!AW2467,0)</f>
        <v>0</v>
      </c>
      <c r="BF2467" s="37">
        <f>IF(Voorblad!$E$10=Rekenblad!BC2467,Rekenblad!AX2467,0)</f>
        <v>0</v>
      </c>
      <c r="BG2467" s="62">
        <f>IF(Voorblad!$E$10=Rekenblad!BC2467,Rekenblad!AY2467,0)</f>
        <v>0</v>
      </c>
      <c r="BH2467" s="37">
        <f>IF(Voorblad!$E$10=Rekenblad!BC2467,Rekenblad!AZ2467,0)</f>
        <v>0</v>
      </c>
      <c r="BI2467" s="37">
        <f>IF(Voorblad!$E$10=Rekenblad!BC2467,Rekenblad!BA2467,0)</f>
        <v>0</v>
      </c>
      <c r="BK2467">
        <v>34</v>
      </c>
      <c r="BL2467" s="37">
        <f>IF(Voorblad!$E$14=Rekenblad!$BL$2441,Rekenblad!BD2467,0)</f>
        <v>0</v>
      </c>
      <c r="BM2467" s="37">
        <f>IF(Voorblad!$E$14=Rekenblad!$BL$2441,Rekenblad!BE2467,0)</f>
        <v>0</v>
      </c>
      <c r="BN2467" s="37">
        <f>IF(Voorblad!$E$14=Rekenblad!$BL$2441,Rekenblad!BF2467,0)</f>
        <v>0</v>
      </c>
      <c r="BO2467" s="37">
        <f>IF(Voorblad!$E$14=Rekenblad!$BL$2441,Rekenblad!BG2467,0)</f>
        <v>0</v>
      </c>
      <c r="BP2467" s="37">
        <f>IF(Voorblad!$E$14=Rekenblad!$BL$2441,Rekenblad!BH2467,0)</f>
        <v>0</v>
      </c>
      <c r="BQ2467" s="37">
        <f>IF(Voorblad!$E$14=Rekenblad!$BL$2441,Rekenblad!BI2467,0)</f>
        <v>0</v>
      </c>
    </row>
    <row r="2468" spans="2:69" x14ac:dyDescent="0.25">
      <c r="B2468">
        <f>'Data TREND'!$DL$172</f>
        <v>35</v>
      </c>
      <c r="C2468" s="37">
        <f>'Data TREND'!DN316</f>
        <v>293.06935585308838</v>
      </c>
      <c r="D2468" s="37">
        <f>'Data TREND'!DO316</f>
        <v>103.74760785432937</v>
      </c>
      <c r="E2468" s="37">
        <f>'Data TREND'!DP316</f>
        <v>155.55879413091839</v>
      </c>
      <c r="F2468" s="37">
        <f>'Data TREND'!DQ316</f>
        <v>552.42158416438633</v>
      </c>
      <c r="G2468" s="37">
        <f>'Data TREND'!DR316</f>
        <v>44.491212079885685</v>
      </c>
      <c r="H2468" s="37">
        <f>'Data TREND'!DS316</f>
        <v>18.194801538137014</v>
      </c>
      <c r="J2468" s="37">
        <f t="shared" si="1719"/>
        <v>293.06935585308838</v>
      </c>
      <c r="K2468" s="37">
        <f t="shared" si="1720"/>
        <v>103.74760785432937</v>
      </c>
      <c r="L2468" s="37">
        <f t="shared" si="1721"/>
        <v>155.55879413091839</v>
      </c>
      <c r="M2468" s="37">
        <f t="shared" si="1722"/>
        <v>552.42158416438633</v>
      </c>
      <c r="N2468" s="37">
        <f t="shared" si="1723"/>
        <v>44.491212079885685</v>
      </c>
      <c r="O2468" s="37">
        <f t="shared" si="1724"/>
        <v>18.194801538137014</v>
      </c>
      <c r="Q2468">
        <f>'Data TREND'!$DL$172</f>
        <v>35</v>
      </c>
      <c r="R2468" s="37">
        <f>'Data TREND'!DU316</f>
        <v>358.01902321624601</v>
      </c>
      <c r="S2468" s="37">
        <f>'Data TREND'!DV316</f>
        <v>138.82212900133976</v>
      </c>
      <c r="T2468" s="37">
        <f>'Data TREND'!DW316</f>
        <v>154.82152294974958</v>
      </c>
      <c r="U2468" s="37">
        <f>'Data TREND'!DX316</f>
        <v>651.58427719317297</v>
      </c>
      <c r="V2468" s="37">
        <f>'Data TREND'!DY316</f>
        <v>54.62104024627336</v>
      </c>
      <c r="W2468" s="37">
        <f>'Data TREND'!DZ316</f>
        <v>22.400908679468255</v>
      </c>
      <c r="Y2468" s="37">
        <f t="shared" si="1725"/>
        <v>0</v>
      </c>
      <c r="Z2468" s="37">
        <f t="shared" si="1726"/>
        <v>0</v>
      </c>
      <c r="AA2468" s="37">
        <f t="shared" si="1727"/>
        <v>0</v>
      </c>
      <c r="AB2468" s="37">
        <f t="shared" si="1728"/>
        <v>0</v>
      </c>
      <c r="AC2468" s="37">
        <f t="shared" si="1729"/>
        <v>0</v>
      </c>
      <c r="AD2468" s="37">
        <f t="shared" si="1730"/>
        <v>0</v>
      </c>
      <c r="AF2468">
        <f>'Data TREND'!$DL$172</f>
        <v>35</v>
      </c>
      <c r="AG2468" s="37">
        <f>'Data TREND'!EB316</f>
        <v>424.10439736417385</v>
      </c>
      <c r="AH2468" s="37">
        <f>'Data TREND'!EC316</f>
        <v>143.43900129384599</v>
      </c>
      <c r="AI2468" s="37">
        <f>'Data TREND'!ED316</f>
        <v>157.0991287707015</v>
      </c>
      <c r="AJ2468" s="37">
        <f>'Data TREND'!EE316</f>
        <v>724.89953606382255</v>
      </c>
      <c r="AK2468" s="37">
        <f>'Data TREND'!EF316</f>
        <v>63.708803124821863</v>
      </c>
      <c r="AL2468" s="37">
        <f>'Data TREND'!EG316</f>
        <v>26.103555754583567</v>
      </c>
      <c r="AN2468" s="37">
        <f t="shared" si="1731"/>
        <v>0</v>
      </c>
      <c r="AO2468" s="37">
        <f t="shared" si="1732"/>
        <v>0</v>
      </c>
      <c r="AP2468" s="37">
        <f t="shared" si="1733"/>
        <v>0</v>
      </c>
      <c r="AQ2468" s="37">
        <f t="shared" si="1734"/>
        <v>0</v>
      </c>
      <c r="AR2468" s="37">
        <f t="shared" si="1735"/>
        <v>0</v>
      </c>
      <c r="AS2468" s="37">
        <f t="shared" si="1736"/>
        <v>0</v>
      </c>
      <c r="AU2468">
        <v>35</v>
      </c>
      <c r="AV2468" s="37">
        <f t="shared" si="1737"/>
        <v>293.06935585308838</v>
      </c>
      <c r="AW2468" s="37">
        <f t="shared" si="1738"/>
        <v>103.74760785432937</v>
      </c>
      <c r="AX2468" s="37">
        <f t="shared" si="1739"/>
        <v>155.55879413091839</v>
      </c>
      <c r="AY2468" s="37">
        <f t="shared" si="1740"/>
        <v>552.42158416438633</v>
      </c>
      <c r="AZ2468" s="37">
        <f t="shared" si="1741"/>
        <v>44.491212079885685</v>
      </c>
      <c r="BA2468" s="37">
        <f t="shared" si="1742"/>
        <v>18.194801538137014</v>
      </c>
      <c r="BC2468">
        <v>35</v>
      </c>
      <c r="BD2468" s="37">
        <f>IF(Voorblad!$E$10=Rekenblad!BC2468,Rekenblad!AV2468,0)</f>
        <v>0</v>
      </c>
      <c r="BE2468" s="37">
        <f>IF(Voorblad!$E$10=Rekenblad!BC2468,Rekenblad!AW2468,0)</f>
        <v>0</v>
      </c>
      <c r="BF2468" s="37">
        <f>IF(Voorblad!$E$10=Rekenblad!BC2468,Rekenblad!AX2468,0)</f>
        <v>0</v>
      </c>
      <c r="BG2468" s="62">
        <f>IF(Voorblad!$E$10=Rekenblad!BC2468,Rekenblad!AY2468,0)</f>
        <v>0</v>
      </c>
      <c r="BH2468" s="37">
        <f>IF(Voorblad!$E$10=Rekenblad!BC2468,Rekenblad!AZ2468,0)</f>
        <v>0</v>
      </c>
      <c r="BI2468" s="37">
        <f>IF(Voorblad!$E$10=Rekenblad!BC2468,Rekenblad!BA2468,0)</f>
        <v>0</v>
      </c>
      <c r="BK2468">
        <v>35</v>
      </c>
      <c r="BL2468" s="37">
        <f>IF(Voorblad!$E$14=Rekenblad!$BL$2441,Rekenblad!BD2468,0)</f>
        <v>0</v>
      </c>
      <c r="BM2468" s="37">
        <f>IF(Voorblad!$E$14=Rekenblad!$BL$2441,Rekenblad!BE2468,0)</f>
        <v>0</v>
      </c>
      <c r="BN2468" s="37">
        <f>IF(Voorblad!$E$14=Rekenblad!$BL$2441,Rekenblad!BF2468,0)</f>
        <v>0</v>
      </c>
      <c r="BO2468" s="37">
        <f>IF(Voorblad!$E$14=Rekenblad!$BL$2441,Rekenblad!BG2468,0)</f>
        <v>0</v>
      </c>
      <c r="BP2468" s="37">
        <f>IF(Voorblad!$E$14=Rekenblad!$BL$2441,Rekenblad!BH2468,0)</f>
        <v>0</v>
      </c>
      <c r="BQ2468" s="37">
        <f>IF(Voorblad!$E$14=Rekenblad!$BL$2441,Rekenblad!BI2468,0)</f>
        <v>0</v>
      </c>
    </row>
    <row r="2469" spans="2:69" x14ac:dyDescent="0.25">
      <c r="B2469">
        <f>'Data TREND'!$DL$173</f>
        <v>36</v>
      </c>
      <c r="C2469" s="37">
        <f>'Data TREND'!DN317</f>
        <v>298.69881716424271</v>
      </c>
      <c r="D2469" s="37">
        <f>'Data TREND'!DO317</f>
        <v>105.88175951972696</v>
      </c>
      <c r="E2469" s="37">
        <f>'Data TREND'!DP317</f>
        <v>159.97204370192239</v>
      </c>
      <c r="F2469" s="37">
        <f>'Data TREND'!DQ317</f>
        <v>564.59613546110108</v>
      </c>
      <c r="G2469" s="37">
        <f>'Data TREND'!DR317</f>
        <v>44.299371853942638</v>
      </c>
      <c r="H2469" s="37">
        <f>'Data TREND'!DS317</f>
        <v>18.115628594592089</v>
      </c>
      <c r="J2469" s="37">
        <f t="shared" si="1719"/>
        <v>298.69881716424271</v>
      </c>
      <c r="K2469" s="37">
        <f t="shared" si="1720"/>
        <v>105.88175951972696</v>
      </c>
      <c r="L2469" s="37">
        <f t="shared" si="1721"/>
        <v>159.97204370192239</v>
      </c>
      <c r="M2469" s="37">
        <f t="shared" si="1722"/>
        <v>564.59613546110108</v>
      </c>
      <c r="N2469" s="37">
        <f t="shared" si="1723"/>
        <v>44.299371853942638</v>
      </c>
      <c r="O2469" s="37">
        <f t="shared" si="1724"/>
        <v>18.115628594592089</v>
      </c>
      <c r="Q2469">
        <f>'Data TREND'!$DL$173</f>
        <v>36</v>
      </c>
      <c r="R2469" s="37">
        <f>'Data TREND'!DU317</f>
        <v>364.65240480278857</v>
      </c>
      <c r="S2469" s="37">
        <f>'Data TREND'!DV317</f>
        <v>141.41656857589993</v>
      </c>
      <c r="T2469" s="37">
        <f>'Data TREND'!DW317</f>
        <v>159.24519961945526</v>
      </c>
      <c r="U2469" s="37">
        <f>'Data TREND'!DX317</f>
        <v>665.24032758662997</v>
      </c>
      <c r="V2469" s="37">
        <f>'Data TREND'!DY317</f>
        <v>54.327291311709523</v>
      </c>
      <c r="W2469" s="37">
        <f>'Data TREND'!DZ317</f>
        <v>22.279634992858838</v>
      </c>
      <c r="Y2469" s="37">
        <f t="shared" si="1725"/>
        <v>0</v>
      </c>
      <c r="Z2469" s="37">
        <f t="shared" si="1726"/>
        <v>0</v>
      </c>
      <c r="AA2469" s="37">
        <f t="shared" si="1727"/>
        <v>0</v>
      </c>
      <c r="AB2469" s="37">
        <f t="shared" si="1728"/>
        <v>0</v>
      </c>
      <c r="AC2469" s="37">
        <f t="shared" si="1729"/>
        <v>0</v>
      </c>
      <c r="AD2469" s="37">
        <f t="shared" si="1730"/>
        <v>0</v>
      </c>
      <c r="AF2469">
        <f>'Data TREND'!$DL$173</f>
        <v>36</v>
      </c>
      <c r="AG2469" s="37">
        <f>'Data TREND'!EB317</f>
        <v>431.69836116547162</v>
      </c>
      <c r="AH2469" s="37">
        <f>'Data TREND'!EC317</f>
        <v>146.08816020374741</v>
      </c>
      <c r="AI2469" s="37">
        <f>'Data TREND'!ED317</f>
        <v>161.4792440699473</v>
      </c>
      <c r="AJ2469" s="37">
        <f>'Data TREND'!EE317</f>
        <v>739.52229413349448</v>
      </c>
      <c r="AK2469" s="37">
        <f>'Data TREND'!EF317</f>
        <v>63.287913546404788</v>
      </c>
      <c r="AL2469" s="37">
        <f>'Data TREND'!EG317</f>
        <v>25.929548084678419</v>
      </c>
      <c r="AN2469" s="37">
        <f t="shared" si="1731"/>
        <v>0</v>
      </c>
      <c r="AO2469" s="37">
        <f t="shared" si="1732"/>
        <v>0</v>
      </c>
      <c r="AP2469" s="37">
        <f t="shared" si="1733"/>
        <v>0</v>
      </c>
      <c r="AQ2469" s="37">
        <f t="shared" si="1734"/>
        <v>0</v>
      </c>
      <c r="AR2469" s="37">
        <f t="shared" si="1735"/>
        <v>0</v>
      </c>
      <c r="AS2469" s="37">
        <f t="shared" si="1736"/>
        <v>0</v>
      </c>
      <c r="AU2469">
        <v>36</v>
      </c>
      <c r="AV2469" s="37">
        <f t="shared" si="1737"/>
        <v>298.69881716424271</v>
      </c>
      <c r="AW2469" s="37">
        <f t="shared" si="1738"/>
        <v>105.88175951972696</v>
      </c>
      <c r="AX2469" s="37">
        <f t="shared" si="1739"/>
        <v>159.97204370192239</v>
      </c>
      <c r="AY2469" s="37">
        <f t="shared" si="1740"/>
        <v>564.59613546110108</v>
      </c>
      <c r="AZ2469" s="37">
        <f t="shared" si="1741"/>
        <v>44.299371853942638</v>
      </c>
      <c r="BA2469" s="37">
        <f t="shared" si="1742"/>
        <v>18.115628594592089</v>
      </c>
      <c r="BC2469">
        <v>36</v>
      </c>
      <c r="BD2469" s="37">
        <f>IF(Voorblad!$E$10=Rekenblad!BC2469,Rekenblad!AV2469,0)</f>
        <v>0</v>
      </c>
      <c r="BE2469" s="37">
        <f>IF(Voorblad!$E$10=Rekenblad!BC2469,Rekenblad!AW2469,0)</f>
        <v>0</v>
      </c>
      <c r="BF2469" s="37">
        <f>IF(Voorblad!$E$10=Rekenblad!BC2469,Rekenblad!AX2469,0)</f>
        <v>0</v>
      </c>
      <c r="BG2469" s="62">
        <f>IF(Voorblad!$E$10=Rekenblad!BC2469,Rekenblad!AY2469,0)</f>
        <v>0</v>
      </c>
      <c r="BH2469" s="37">
        <f>IF(Voorblad!$E$10=Rekenblad!BC2469,Rekenblad!AZ2469,0)</f>
        <v>0</v>
      </c>
      <c r="BI2469" s="37">
        <f>IF(Voorblad!$E$10=Rekenblad!BC2469,Rekenblad!BA2469,0)</f>
        <v>0</v>
      </c>
      <c r="BK2469">
        <v>36</v>
      </c>
      <c r="BL2469" s="37">
        <f>IF(Voorblad!$E$14=Rekenblad!$BL$2441,Rekenblad!BD2469,0)</f>
        <v>0</v>
      </c>
      <c r="BM2469" s="37">
        <f>IF(Voorblad!$E$14=Rekenblad!$BL$2441,Rekenblad!BE2469,0)</f>
        <v>0</v>
      </c>
      <c r="BN2469" s="37">
        <f>IF(Voorblad!$E$14=Rekenblad!$BL$2441,Rekenblad!BF2469,0)</f>
        <v>0</v>
      </c>
      <c r="BO2469" s="37">
        <f>IF(Voorblad!$E$14=Rekenblad!$BL$2441,Rekenblad!BG2469,0)</f>
        <v>0</v>
      </c>
      <c r="BP2469" s="37">
        <f>IF(Voorblad!$E$14=Rekenblad!$BL$2441,Rekenblad!BH2469,0)</f>
        <v>0</v>
      </c>
      <c r="BQ2469" s="37">
        <f>IF(Voorblad!$E$14=Rekenblad!$BL$2441,Rekenblad!BI2469,0)</f>
        <v>0</v>
      </c>
    </row>
    <row r="2470" spans="2:69" x14ac:dyDescent="0.25">
      <c r="B2470">
        <f>'Data TREND'!$DL$174</f>
        <v>37</v>
      </c>
      <c r="C2470" s="37">
        <f>'Data TREND'!DN318</f>
        <v>304.32827847539698</v>
      </c>
      <c r="D2470" s="37">
        <f>'Data TREND'!DO318</f>
        <v>108.01591118512455</v>
      </c>
      <c r="E2470" s="37">
        <f>'Data TREND'!DP318</f>
        <v>164.38529327292636</v>
      </c>
      <c r="F2470" s="37">
        <f>'Data TREND'!DQ318</f>
        <v>576.77068675781607</v>
      </c>
      <c r="G2470" s="37">
        <f>'Data TREND'!DR318</f>
        <v>44.107531627999599</v>
      </c>
      <c r="H2470" s="37">
        <f>'Data TREND'!DS318</f>
        <v>18.036455651047163</v>
      </c>
      <c r="J2470" s="37">
        <f t="shared" si="1719"/>
        <v>304.32827847539698</v>
      </c>
      <c r="K2470" s="37">
        <f t="shared" si="1720"/>
        <v>108.01591118512455</v>
      </c>
      <c r="L2470" s="37">
        <f t="shared" si="1721"/>
        <v>164.38529327292636</v>
      </c>
      <c r="M2470" s="37">
        <f t="shared" si="1722"/>
        <v>576.77068675781607</v>
      </c>
      <c r="N2470" s="37">
        <f t="shared" si="1723"/>
        <v>44.107531627999599</v>
      </c>
      <c r="O2470" s="37">
        <f t="shared" si="1724"/>
        <v>18.036455651047163</v>
      </c>
      <c r="Q2470">
        <f>'Data TREND'!$DL$174</f>
        <v>37</v>
      </c>
      <c r="R2470" s="37">
        <f>'Data TREND'!DU318</f>
        <v>371.28578638933107</v>
      </c>
      <c r="S2470" s="37">
        <f>'Data TREND'!DV318</f>
        <v>144.0110081504601</v>
      </c>
      <c r="T2470" s="37">
        <f>'Data TREND'!DW318</f>
        <v>163.66887628916095</v>
      </c>
      <c r="U2470" s="37">
        <f>'Data TREND'!DX318</f>
        <v>678.89637798008721</v>
      </c>
      <c r="V2470" s="37">
        <f>'Data TREND'!DY318</f>
        <v>54.033542377145686</v>
      </c>
      <c r="W2470" s="37">
        <f>'Data TREND'!DZ318</f>
        <v>22.158361306249425</v>
      </c>
      <c r="Y2470" s="37">
        <f t="shared" si="1725"/>
        <v>0</v>
      </c>
      <c r="Z2470" s="37">
        <f t="shared" si="1726"/>
        <v>0</v>
      </c>
      <c r="AA2470" s="37">
        <f t="shared" si="1727"/>
        <v>0</v>
      </c>
      <c r="AB2470" s="37">
        <f t="shared" si="1728"/>
        <v>0</v>
      </c>
      <c r="AC2470" s="37">
        <f t="shared" si="1729"/>
        <v>0</v>
      </c>
      <c r="AD2470" s="37">
        <f t="shared" si="1730"/>
        <v>0</v>
      </c>
      <c r="AF2470">
        <f>'Data TREND'!$DL$174</f>
        <v>37</v>
      </c>
      <c r="AG2470" s="37">
        <f>'Data TREND'!EB318</f>
        <v>439.29232496676934</v>
      </c>
      <c r="AH2470" s="37">
        <f>'Data TREND'!EC318</f>
        <v>148.73731911364882</v>
      </c>
      <c r="AI2470" s="37">
        <f>'Data TREND'!ED318</f>
        <v>165.85935936919307</v>
      </c>
      <c r="AJ2470" s="37">
        <f>'Data TREND'!EE318</f>
        <v>754.14505220316641</v>
      </c>
      <c r="AK2470" s="37">
        <f>'Data TREND'!EF318</f>
        <v>62.867023967987706</v>
      </c>
      <c r="AL2470" s="37">
        <f>'Data TREND'!EG318</f>
        <v>25.755540414773275</v>
      </c>
      <c r="AN2470" s="37">
        <f t="shared" si="1731"/>
        <v>0</v>
      </c>
      <c r="AO2470" s="37">
        <f t="shared" si="1732"/>
        <v>0</v>
      </c>
      <c r="AP2470" s="37">
        <f t="shared" si="1733"/>
        <v>0</v>
      </c>
      <c r="AQ2470" s="37">
        <f t="shared" si="1734"/>
        <v>0</v>
      </c>
      <c r="AR2470" s="37">
        <f t="shared" si="1735"/>
        <v>0</v>
      </c>
      <c r="AS2470" s="37">
        <f t="shared" si="1736"/>
        <v>0</v>
      </c>
      <c r="AU2470">
        <v>37</v>
      </c>
      <c r="AV2470" s="37">
        <f t="shared" si="1737"/>
        <v>304.32827847539698</v>
      </c>
      <c r="AW2470" s="37">
        <f t="shared" si="1738"/>
        <v>108.01591118512455</v>
      </c>
      <c r="AX2470" s="37">
        <f t="shared" si="1739"/>
        <v>164.38529327292636</v>
      </c>
      <c r="AY2470" s="37">
        <f t="shared" si="1740"/>
        <v>576.77068675781607</v>
      </c>
      <c r="AZ2470" s="37">
        <f t="shared" si="1741"/>
        <v>44.107531627999599</v>
      </c>
      <c r="BA2470" s="37">
        <f t="shared" si="1742"/>
        <v>18.036455651047163</v>
      </c>
      <c r="BC2470">
        <v>37</v>
      </c>
      <c r="BD2470" s="37">
        <f>IF(Voorblad!$E$10=Rekenblad!BC2470,Rekenblad!AV2470,0)</f>
        <v>0</v>
      </c>
      <c r="BE2470" s="37">
        <f>IF(Voorblad!$E$10=Rekenblad!BC2470,Rekenblad!AW2470,0)</f>
        <v>0</v>
      </c>
      <c r="BF2470" s="37">
        <f>IF(Voorblad!$E$10=Rekenblad!BC2470,Rekenblad!AX2470,0)</f>
        <v>0</v>
      </c>
      <c r="BG2470" s="62">
        <f>IF(Voorblad!$E$10=Rekenblad!BC2470,Rekenblad!AY2470,0)</f>
        <v>0</v>
      </c>
      <c r="BH2470" s="37">
        <f>IF(Voorblad!$E$10=Rekenblad!BC2470,Rekenblad!AZ2470,0)</f>
        <v>0</v>
      </c>
      <c r="BI2470" s="37">
        <f>IF(Voorblad!$E$10=Rekenblad!BC2470,Rekenblad!BA2470,0)</f>
        <v>0</v>
      </c>
      <c r="BK2470">
        <v>37</v>
      </c>
      <c r="BL2470" s="37">
        <f>IF(Voorblad!$E$14=Rekenblad!$BL$2441,Rekenblad!BD2470,0)</f>
        <v>0</v>
      </c>
      <c r="BM2470" s="37">
        <f>IF(Voorblad!$E$14=Rekenblad!$BL$2441,Rekenblad!BE2470,0)</f>
        <v>0</v>
      </c>
      <c r="BN2470" s="37">
        <f>IF(Voorblad!$E$14=Rekenblad!$BL$2441,Rekenblad!BF2470,0)</f>
        <v>0</v>
      </c>
      <c r="BO2470" s="37">
        <f>IF(Voorblad!$E$14=Rekenblad!$BL$2441,Rekenblad!BG2470,0)</f>
        <v>0</v>
      </c>
      <c r="BP2470" s="37">
        <f>IF(Voorblad!$E$14=Rekenblad!$BL$2441,Rekenblad!BH2470,0)</f>
        <v>0</v>
      </c>
      <c r="BQ2470" s="37">
        <f>IF(Voorblad!$E$14=Rekenblad!$BL$2441,Rekenblad!BI2470,0)</f>
        <v>0</v>
      </c>
    </row>
    <row r="2471" spans="2:69" x14ac:dyDescent="0.25">
      <c r="B2471">
        <f>'Data TREND'!$DL$175</f>
        <v>38</v>
      </c>
      <c r="C2471" s="37">
        <f>'Data TREND'!DN319</f>
        <v>309.95773978655131</v>
      </c>
      <c r="D2471" s="37">
        <f>'Data TREND'!DO319</f>
        <v>110.15006285052213</v>
      </c>
      <c r="E2471" s="37">
        <f>'Data TREND'!DP319</f>
        <v>168.79854284393036</v>
      </c>
      <c r="F2471" s="37">
        <f>'Data TREND'!DQ319</f>
        <v>588.94523805453082</v>
      </c>
      <c r="G2471" s="37">
        <f>'Data TREND'!DR319</f>
        <v>43.915691402056552</v>
      </c>
      <c r="H2471" s="37">
        <f>'Data TREND'!DS319</f>
        <v>17.957282707502237</v>
      </c>
      <c r="J2471" s="37">
        <f t="shared" si="1719"/>
        <v>309.95773978655131</v>
      </c>
      <c r="K2471" s="37">
        <f t="shared" si="1720"/>
        <v>110.15006285052213</v>
      </c>
      <c r="L2471" s="37">
        <f t="shared" si="1721"/>
        <v>168.79854284393036</v>
      </c>
      <c r="M2471" s="37">
        <f t="shared" si="1722"/>
        <v>588.94523805453082</v>
      </c>
      <c r="N2471" s="37">
        <f t="shared" si="1723"/>
        <v>43.915691402056552</v>
      </c>
      <c r="O2471" s="37">
        <f t="shared" si="1724"/>
        <v>17.957282707502237</v>
      </c>
      <c r="Q2471">
        <f>'Data TREND'!$DL$175</f>
        <v>38</v>
      </c>
      <c r="R2471" s="37">
        <f>'Data TREND'!DU319</f>
        <v>377.91916797587362</v>
      </c>
      <c r="S2471" s="37">
        <f>'Data TREND'!DV319</f>
        <v>146.60544772502027</v>
      </c>
      <c r="T2471" s="37">
        <f>'Data TREND'!DW319</f>
        <v>168.09255295886663</v>
      </c>
      <c r="U2471" s="37">
        <f>'Data TREND'!DX319</f>
        <v>692.55242837354422</v>
      </c>
      <c r="V2471" s="37">
        <f>'Data TREND'!DY319</f>
        <v>53.739793442581849</v>
      </c>
      <c r="W2471" s="37">
        <f>'Data TREND'!DZ319</f>
        <v>22.037087619640012</v>
      </c>
      <c r="Y2471" s="37">
        <f t="shared" si="1725"/>
        <v>0</v>
      </c>
      <c r="Z2471" s="37">
        <f t="shared" si="1726"/>
        <v>0</v>
      </c>
      <c r="AA2471" s="37">
        <f t="shared" si="1727"/>
        <v>0</v>
      </c>
      <c r="AB2471" s="37">
        <f t="shared" si="1728"/>
        <v>0</v>
      </c>
      <c r="AC2471" s="37">
        <f t="shared" si="1729"/>
        <v>0</v>
      </c>
      <c r="AD2471" s="37">
        <f t="shared" si="1730"/>
        <v>0</v>
      </c>
      <c r="AF2471">
        <f>'Data TREND'!$DL$175</f>
        <v>38</v>
      </c>
      <c r="AG2471" s="37">
        <f>'Data TREND'!EB319</f>
        <v>446.88628876806712</v>
      </c>
      <c r="AH2471" s="37">
        <f>'Data TREND'!EC319</f>
        <v>151.38647802355024</v>
      </c>
      <c r="AI2471" s="37">
        <f>'Data TREND'!ED319</f>
        <v>170.23947466843885</v>
      </c>
      <c r="AJ2471" s="37">
        <f>'Data TREND'!EE319</f>
        <v>768.76781027283823</v>
      </c>
      <c r="AK2471" s="37">
        <f>'Data TREND'!EF319</f>
        <v>62.446134389570631</v>
      </c>
      <c r="AL2471" s="37">
        <f>'Data TREND'!EG319</f>
        <v>25.581532744868131</v>
      </c>
      <c r="AN2471" s="37">
        <f t="shared" si="1731"/>
        <v>0</v>
      </c>
      <c r="AO2471" s="37">
        <f t="shared" si="1732"/>
        <v>0</v>
      </c>
      <c r="AP2471" s="37">
        <f t="shared" si="1733"/>
        <v>0</v>
      </c>
      <c r="AQ2471" s="37">
        <f t="shared" si="1734"/>
        <v>0</v>
      </c>
      <c r="AR2471" s="37">
        <f t="shared" si="1735"/>
        <v>0</v>
      </c>
      <c r="AS2471" s="37">
        <f t="shared" si="1736"/>
        <v>0</v>
      </c>
      <c r="AU2471">
        <v>38</v>
      </c>
      <c r="AV2471" s="37">
        <f t="shared" si="1737"/>
        <v>309.95773978655131</v>
      </c>
      <c r="AW2471" s="37">
        <f t="shared" si="1738"/>
        <v>110.15006285052213</v>
      </c>
      <c r="AX2471" s="37">
        <f t="shared" si="1739"/>
        <v>168.79854284393036</v>
      </c>
      <c r="AY2471" s="37">
        <f t="shared" si="1740"/>
        <v>588.94523805453082</v>
      </c>
      <c r="AZ2471" s="37">
        <f t="shared" si="1741"/>
        <v>43.915691402056552</v>
      </c>
      <c r="BA2471" s="37">
        <f t="shared" si="1742"/>
        <v>17.957282707502237</v>
      </c>
      <c r="BC2471">
        <v>38</v>
      </c>
      <c r="BD2471" s="37">
        <f>IF(Voorblad!$E$10=Rekenblad!BC2471,Rekenblad!AV2471,0)</f>
        <v>0</v>
      </c>
      <c r="BE2471" s="37">
        <f>IF(Voorblad!$E$10=Rekenblad!BC2471,Rekenblad!AW2471,0)</f>
        <v>0</v>
      </c>
      <c r="BF2471" s="37">
        <f>IF(Voorblad!$E$10=Rekenblad!BC2471,Rekenblad!AX2471,0)</f>
        <v>0</v>
      </c>
      <c r="BG2471" s="62">
        <f>IF(Voorblad!$E$10=Rekenblad!BC2471,Rekenblad!AY2471,0)</f>
        <v>0</v>
      </c>
      <c r="BH2471" s="37">
        <f>IF(Voorblad!$E$10=Rekenblad!BC2471,Rekenblad!AZ2471,0)</f>
        <v>0</v>
      </c>
      <c r="BI2471" s="37">
        <f>IF(Voorblad!$E$10=Rekenblad!BC2471,Rekenblad!BA2471,0)</f>
        <v>0</v>
      </c>
      <c r="BK2471">
        <v>38</v>
      </c>
      <c r="BL2471" s="37">
        <f>IF(Voorblad!$E$14=Rekenblad!$BL$2441,Rekenblad!BD2471,0)</f>
        <v>0</v>
      </c>
      <c r="BM2471" s="37">
        <f>IF(Voorblad!$E$14=Rekenblad!$BL$2441,Rekenblad!BE2471,0)</f>
        <v>0</v>
      </c>
      <c r="BN2471" s="37">
        <f>IF(Voorblad!$E$14=Rekenblad!$BL$2441,Rekenblad!BF2471,0)</f>
        <v>0</v>
      </c>
      <c r="BO2471" s="37">
        <f>IF(Voorblad!$E$14=Rekenblad!$BL$2441,Rekenblad!BG2471,0)</f>
        <v>0</v>
      </c>
      <c r="BP2471" s="37">
        <f>IF(Voorblad!$E$14=Rekenblad!$BL$2441,Rekenblad!BH2471,0)</f>
        <v>0</v>
      </c>
      <c r="BQ2471" s="37">
        <f>IF(Voorblad!$E$14=Rekenblad!$BL$2441,Rekenblad!BI2471,0)</f>
        <v>0</v>
      </c>
    </row>
    <row r="2472" spans="2:69" x14ac:dyDescent="0.25">
      <c r="B2472">
        <f>'Data TREND'!$DL$176</f>
        <v>39</v>
      </c>
      <c r="C2472" s="37">
        <f>'Data TREND'!DN320</f>
        <v>315.58720109770559</v>
      </c>
      <c r="D2472" s="37">
        <f>'Data TREND'!DO320</f>
        <v>112.28421451591971</v>
      </c>
      <c r="E2472" s="37">
        <f>'Data TREND'!DP320</f>
        <v>173.21179241493437</v>
      </c>
      <c r="F2472" s="37">
        <f>'Data TREND'!DQ320</f>
        <v>601.11978935124569</v>
      </c>
      <c r="G2472" s="37">
        <f>'Data TREND'!DR320</f>
        <v>43.723851176113513</v>
      </c>
      <c r="H2472" s="37">
        <f>'Data TREND'!DS320</f>
        <v>17.878109763957312</v>
      </c>
      <c r="J2472" s="37">
        <f t="shared" si="1719"/>
        <v>315.58720109770559</v>
      </c>
      <c r="K2472" s="37">
        <f t="shared" si="1720"/>
        <v>112.28421451591971</v>
      </c>
      <c r="L2472" s="37">
        <f t="shared" si="1721"/>
        <v>173.21179241493437</v>
      </c>
      <c r="M2472" s="37">
        <f t="shared" si="1722"/>
        <v>601.11978935124569</v>
      </c>
      <c r="N2472" s="37">
        <f t="shared" si="1723"/>
        <v>43.723851176113513</v>
      </c>
      <c r="O2472" s="37">
        <f t="shared" si="1724"/>
        <v>17.878109763957312</v>
      </c>
      <c r="Q2472">
        <f>'Data TREND'!$DL$176</f>
        <v>39</v>
      </c>
      <c r="R2472" s="37">
        <f>'Data TREND'!DU320</f>
        <v>384.55254956241617</v>
      </c>
      <c r="S2472" s="37">
        <f>'Data TREND'!DV320</f>
        <v>149.19988729958044</v>
      </c>
      <c r="T2472" s="37">
        <f>'Data TREND'!DW320</f>
        <v>172.51622962857232</v>
      </c>
      <c r="U2472" s="37">
        <f>'Data TREND'!DX320</f>
        <v>706.20847876700134</v>
      </c>
      <c r="V2472" s="37">
        <f>'Data TREND'!DY320</f>
        <v>53.446044508018012</v>
      </c>
      <c r="W2472" s="37">
        <f>'Data TREND'!DZ320</f>
        <v>21.915813933030595</v>
      </c>
      <c r="Y2472" s="37">
        <f t="shared" si="1725"/>
        <v>0</v>
      </c>
      <c r="Z2472" s="37">
        <f t="shared" si="1726"/>
        <v>0</v>
      </c>
      <c r="AA2472" s="37">
        <f t="shared" si="1727"/>
        <v>0</v>
      </c>
      <c r="AB2472" s="37">
        <f t="shared" si="1728"/>
        <v>0</v>
      </c>
      <c r="AC2472" s="37">
        <f t="shared" si="1729"/>
        <v>0</v>
      </c>
      <c r="AD2472" s="37">
        <f t="shared" si="1730"/>
        <v>0</v>
      </c>
      <c r="AF2472">
        <f>'Data TREND'!$DL$176</f>
        <v>39</v>
      </c>
      <c r="AG2472" s="37">
        <f>'Data TREND'!EB320</f>
        <v>454.48025256936484</v>
      </c>
      <c r="AH2472" s="37">
        <f>'Data TREND'!EC320</f>
        <v>154.03563693345163</v>
      </c>
      <c r="AI2472" s="37">
        <f>'Data TREND'!ED320</f>
        <v>174.61958996768462</v>
      </c>
      <c r="AJ2472" s="37">
        <f>'Data TREND'!EE320</f>
        <v>783.39056834251016</v>
      </c>
      <c r="AK2472" s="37">
        <f>'Data TREND'!EF320</f>
        <v>62.025244811153556</v>
      </c>
      <c r="AL2472" s="37">
        <f>'Data TREND'!EG320</f>
        <v>25.407525074962987</v>
      </c>
      <c r="AN2472" s="37">
        <f t="shared" si="1731"/>
        <v>0</v>
      </c>
      <c r="AO2472" s="37">
        <f t="shared" si="1732"/>
        <v>0</v>
      </c>
      <c r="AP2472" s="37">
        <f t="shared" si="1733"/>
        <v>0</v>
      </c>
      <c r="AQ2472" s="37">
        <f t="shared" si="1734"/>
        <v>0</v>
      </c>
      <c r="AR2472" s="37">
        <f t="shared" si="1735"/>
        <v>0</v>
      </c>
      <c r="AS2472" s="37">
        <f t="shared" si="1736"/>
        <v>0</v>
      </c>
      <c r="AU2472">
        <v>39</v>
      </c>
      <c r="AV2472" s="37">
        <f t="shared" si="1737"/>
        <v>315.58720109770559</v>
      </c>
      <c r="AW2472" s="37">
        <f t="shared" si="1738"/>
        <v>112.28421451591971</v>
      </c>
      <c r="AX2472" s="37">
        <f t="shared" si="1739"/>
        <v>173.21179241493437</v>
      </c>
      <c r="AY2472" s="37">
        <f t="shared" si="1740"/>
        <v>601.11978935124569</v>
      </c>
      <c r="AZ2472" s="37">
        <f t="shared" si="1741"/>
        <v>43.723851176113513</v>
      </c>
      <c r="BA2472" s="37">
        <f t="shared" si="1742"/>
        <v>17.878109763957312</v>
      </c>
      <c r="BC2472">
        <v>39</v>
      </c>
      <c r="BD2472" s="37">
        <f>IF(Voorblad!$E$10=Rekenblad!BC2472,Rekenblad!AV2472,0)</f>
        <v>0</v>
      </c>
      <c r="BE2472" s="37">
        <f>IF(Voorblad!$E$10=Rekenblad!BC2472,Rekenblad!AW2472,0)</f>
        <v>0</v>
      </c>
      <c r="BF2472" s="37">
        <f>IF(Voorblad!$E$10=Rekenblad!BC2472,Rekenblad!AX2472,0)</f>
        <v>0</v>
      </c>
      <c r="BG2472" s="62">
        <f>IF(Voorblad!$E$10=Rekenblad!BC2472,Rekenblad!AY2472,0)</f>
        <v>0</v>
      </c>
      <c r="BH2472" s="37">
        <f>IF(Voorblad!$E$10=Rekenblad!BC2472,Rekenblad!AZ2472,0)</f>
        <v>0</v>
      </c>
      <c r="BI2472" s="37">
        <f>IF(Voorblad!$E$10=Rekenblad!BC2472,Rekenblad!BA2472,0)</f>
        <v>0</v>
      </c>
      <c r="BK2472">
        <v>39</v>
      </c>
      <c r="BL2472" s="37">
        <f>IF(Voorblad!$E$14=Rekenblad!$BL$2441,Rekenblad!BD2472,0)</f>
        <v>0</v>
      </c>
      <c r="BM2472" s="37">
        <f>IF(Voorblad!$E$14=Rekenblad!$BL$2441,Rekenblad!BE2472,0)</f>
        <v>0</v>
      </c>
      <c r="BN2472" s="37">
        <f>IF(Voorblad!$E$14=Rekenblad!$BL$2441,Rekenblad!BF2472,0)</f>
        <v>0</v>
      </c>
      <c r="BO2472" s="37">
        <f>IF(Voorblad!$E$14=Rekenblad!$BL$2441,Rekenblad!BG2472,0)</f>
        <v>0</v>
      </c>
      <c r="BP2472" s="37">
        <f>IF(Voorblad!$E$14=Rekenblad!$BL$2441,Rekenblad!BH2472,0)</f>
        <v>0</v>
      </c>
      <c r="BQ2472" s="37">
        <f>IF(Voorblad!$E$14=Rekenblad!$BL$2441,Rekenblad!BI2472,0)</f>
        <v>0</v>
      </c>
    </row>
    <row r="2473" spans="2:69" x14ac:dyDescent="0.25">
      <c r="B2473">
        <f>'Data TREND'!$DL$177</f>
        <v>40</v>
      </c>
      <c r="C2473" s="37">
        <f>'Data TREND'!DN321</f>
        <v>321.21666240885986</v>
      </c>
      <c r="D2473" s="37">
        <f>'Data TREND'!DO321</f>
        <v>114.4183661813173</v>
      </c>
      <c r="E2473" s="37">
        <f>'Data TREND'!DP321</f>
        <v>177.62504198593834</v>
      </c>
      <c r="F2473" s="37">
        <f>'Data TREND'!DQ321</f>
        <v>613.29434064796055</v>
      </c>
      <c r="G2473" s="37">
        <f>'Data TREND'!DR321</f>
        <v>43.532010950170466</v>
      </c>
      <c r="H2473" s="37">
        <f>'Data TREND'!DS321</f>
        <v>17.798936820412386</v>
      </c>
      <c r="J2473" s="37">
        <f t="shared" si="1719"/>
        <v>321.21666240885986</v>
      </c>
      <c r="K2473" s="37">
        <f t="shared" si="1720"/>
        <v>114.4183661813173</v>
      </c>
      <c r="L2473" s="37">
        <f t="shared" si="1721"/>
        <v>177.62504198593834</v>
      </c>
      <c r="M2473" s="37">
        <f t="shared" si="1722"/>
        <v>613.29434064796055</v>
      </c>
      <c r="N2473" s="37">
        <f t="shared" si="1723"/>
        <v>43.532010950170466</v>
      </c>
      <c r="O2473" s="37">
        <f t="shared" si="1724"/>
        <v>17.798936820412386</v>
      </c>
      <c r="Q2473">
        <f>'Data TREND'!$DL$177</f>
        <v>40</v>
      </c>
      <c r="R2473" s="37">
        <f>'Data TREND'!DU321</f>
        <v>391.18593114895867</v>
      </c>
      <c r="S2473" s="37">
        <f>'Data TREND'!DV321</f>
        <v>151.79432687414061</v>
      </c>
      <c r="T2473" s="37">
        <f>'Data TREND'!DW321</f>
        <v>176.939906298278</v>
      </c>
      <c r="U2473" s="37">
        <f>'Data TREND'!DX321</f>
        <v>719.86452916045846</v>
      </c>
      <c r="V2473" s="37">
        <f>'Data TREND'!DY321</f>
        <v>53.152295573454175</v>
      </c>
      <c r="W2473" s="37">
        <f>'Data TREND'!DZ321</f>
        <v>21.794540246421178</v>
      </c>
      <c r="Y2473" s="37">
        <f t="shared" si="1725"/>
        <v>0</v>
      </c>
      <c r="Z2473" s="37">
        <f t="shared" si="1726"/>
        <v>0</v>
      </c>
      <c r="AA2473" s="37">
        <f t="shared" si="1727"/>
        <v>0</v>
      </c>
      <c r="AB2473" s="37">
        <f t="shared" si="1728"/>
        <v>0</v>
      </c>
      <c r="AC2473" s="37">
        <f t="shared" si="1729"/>
        <v>0</v>
      </c>
      <c r="AD2473" s="37">
        <f t="shared" si="1730"/>
        <v>0</v>
      </c>
      <c r="AF2473">
        <f>'Data TREND'!$DL$177</f>
        <v>40</v>
      </c>
      <c r="AG2473" s="37">
        <f>'Data TREND'!EB321</f>
        <v>462.07421637066261</v>
      </c>
      <c r="AH2473" s="37">
        <f>'Data TREND'!EC321</f>
        <v>156.68479584335304</v>
      </c>
      <c r="AI2473" s="37">
        <f>'Data TREND'!ED321</f>
        <v>178.99970526693039</v>
      </c>
      <c r="AJ2473" s="37">
        <f>'Data TREND'!EE321</f>
        <v>798.0133264121821</v>
      </c>
      <c r="AK2473" s="37">
        <f>'Data TREND'!EF321</f>
        <v>61.604355232736481</v>
      </c>
      <c r="AL2473" s="37">
        <f>'Data TREND'!EG321</f>
        <v>25.233517405057839</v>
      </c>
      <c r="AN2473" s="37">
        <f t="shared" si="1731"/>
        <v>0</v>
      </c>
      <c r="AO2473" s="37">
        <f t="shared" si="1732"/>
        <v>0</v>
      </c>
      <c r="AP2473" s="37">
        <f t="shared" si="1733"/>
        <v>0</v>
      </c>
      <c r="AQ2473" s="37">
        <f t="shared" si="1734"/>
        <v>0</v>
      </c>
      <c r="AR2473" s="37">
        <f t="shared" si="1735"/>
        <v>0</v>
      </c>
      <c r="AS2473" s="37">
        <f t="shared" si="1736"/>
        <v>0</v>
      </c>
      <c r="AU2473">
        <v>40</v>
      </c>
      <c r="AV2473" s="37">
        <f t="shared" si="1737"/>
        <v>321.21666240885986</v>
      </c>
      <c r="AW2473" s="37">
        <f t="shared" si="1738"/>
        <v>114.4183661813173</v>
      </c>
      <c r="AX2473" s="37">
        <f t="shared" si="1739"/>
        <v>177.62504198593834</v>
      </c>
      <c r="AY2473" s="37">
        <f t="shared" si="1740"/>
        <v>613.29434064796055</v>
      </c>
      <c r="AZ2473" s="37">
        <f t="shared" si="1741"/>
        <v>43.532010950170466</v>
      </c>
      <c r="BA2473" s="37">
        <f t="shared" si="1742"/>
        <v>17.798936820412386</v>
      </c>
      <c r="BC2473">
        <v>40</v>
      </c>
      <c r="BD2473" s="37">
        <f>IF(Voorblad!$E$10=Rekenblad!BC2473,Rekenblad!AV2473,0)</f>
        <v>0</v>
      </c>
      <c r="BE2473" s="37">
        <f>IF(Voorblad!$E$10=Rekenblad!BC2473,Rekenblad!AW2473,0)</f>
        <v>0</v>
      </c>
      <c r="BF2473" s="37">
        <f>IF(Voorblad!$E$10=Rekenblad!BC2473,Rekenblad!AX2473,0)</f>
        <v>0</v>
      </c>
      <c r="BG2473" s="62">
        <f>IF(Voorblad!$E$10=Rekenblad!BC2473,Rekenblad!AY2473,0)</f>
        <v>0</v>
      </c>
      <c r="BH2473" s="37">
        <f>IF(Voorblad!$E$10=Rekenblad!BC2473,Rekenblad!AZ2473,0)</f>
        <v>0</v>
      </c>
      <c r="BI2473" s="37">
        <f>IF(Voorblad!$E$10=Rekenblad!BC2473,Rekenblad!BA2473,0)</f>
        <v>0</v>
      </c>
      <c r="BK2473">
        <v>40</v>
      </c>
      <c r="BL2473" s="37">
        <f>IF(Voorblad!$E$14=Rekenblad!$BL$2441,Rekenblad!BD2473,0)</f>
        <v>0</v>
      </c>
      <c r="BM2473" s="37">
        <f>IF(Voorblad!$E$14=Rekenblad!$BL$2441,Rekenblad!BE2473,0)</f>
        <v>0</v>
      </c>
      <c r="BN2473" s="37">
        <f>IF(Voorblad!$E$14=Rekenblad!$BL$2441,Rekenblad!BF2473,0)</f>
        <v>0</v>
      </c>
      <c r="BO2473" s="37">
        <f>IF(Voorblad!$E$14=Rekenblad!$BL$2441,Rekenblad!BG2473,0)</f>
        <v>0</v>
      </c>
      <c r="BP2473" s="37">
        <f>IF(Voorblad!$E$14=Rekenblad!$BL$2441,Rekenblad!BH2473,0)</f>
        <v>0</v>
      </c>
      <c r="BQ2473" s="37">
        <f>IF(Voorblad!$E$14=Rekenblad!$BL$2441,Rekenblad!BI2473,0)</f>
        <v>0</v>
      </c>
    </row>
    <row r="2474" spans="2:69" x14ac:dyDescent="0.25">
      <c r="B2474">
        <f>'Data TREND'!$DL$178</f>
        <v>41</v>
      </c>
      <c r="C2474" s="37">
        <f>'Data TREND'!DN322</f>
        <v>326.84612372001413</v>
      </c>
      <c r="D2474" s="37">
        <f>'Data TREND'!DO322</f>
        <v>116.55251784671489</v>
      </c>
      <c r="E2474" s="37">
        <f>'Data TREND'!DP322</f>
        <v>182.03829155694234</v>
      </c>
      <c r="F2474" s="37">
        <f>'Data TREND'!DQ322</f>
        <v>625.46889194467542</v>
      </c>
      <c r="G2474" s="37">
        <f>'Data TREND'!DR322</f>
        <v>43.340170724227427</v>
      </c>
      <c r="H2474" s="37">
        <f>'Data TREND'!DS322</f>
        <v>17.719763876867461</v>
      </c>
      <c r="J2474" s="37">
        <f t="shared" si="1719"/>
        <v>326.84612372001413</v>
      </c>
      <c r="K2474" s="37">
        <f t="shared" si="1720"/>
        <v>116.55251784671489</v>
      </c>
      <c r="L2474" s="37">
        <f t="shared" si="1721"/>
        <v>182.03829155694234</v>
      </c>
      <c r="M2474" s="37">
        <f t="shared" si="1722"/>
        <v>625.46889194467542</v>
      </c>
      <c r="N2474" s="37">
        <f t="shared" si="1723"/>
        <v>43.340170724227427</v>
      </c>
      <c r="O2474" s="37">
        <f t="shared" si="1724"/>
        <v>17.719763876867461</v>
      </c>
      <c r="Q2474">
        <f>'Data TREND'!$DL$178</f>
        <v>41</v>
      </c>
      <c r="R2474" s="37">
        <f>'Data TREND'!DU322</f>
        <v>397.81931273550123</v>
      </c>
      <c r="S2474" s="37">
        <f>'Data TREND'!DV322</f>
        <v>154.38876644870078</v>
      </c>
      <c r="T2474" s="37">
        <f>'Data TREND'!DW322</f>
        <v>181.36358296798366</v>
      </c>
      <c r="U2474" s="37">
        <f>'Data TREND'!DX322</f>
        <v>733.52057955391547</v>
      </c>
      <c r="V2474" s="37">
        <f>'Data TREND'!DY322</f>
        <v>52.858546638890346</v>
      </c>
      <c r="W2474" s="37">
        <f>'Data TREND'!DZ322</f>
        <v>21.673266559811765</v>
      </c>
      <c r="Y2474" s="37">
        <f t="shared" si="1725"/>
        <v>0</v>
      </c>
      <c r="Z2474" s="37">
        <f t="shared" si="1726"/>
        <v>0</v>
      </c>
      <c r="AA2474" s="37">
        <f t="shared" si="1727"/>
        <v>0</v>
      </c>
      <c r="AB2474" s="37">
        <f t="shared" si="1728"/>
        <v>0</v>
      </c>
      <c r="AC2474" s="37">
        <f t="shared" si="1729"/>
        <v>0</v>
      </c>
      <c r="AD2474" s="37">
        <f t="shared" si="1730"/>
        <v>0</v>
      </c>
      <c r="AF2474">
        <f>'Data TREND'!$DL$178</f>
        <v>41</v>
      </c>
      <c r="AG2474" s="37">
        <f>'Data TREND'!EB322</f>
        <v>469.66818017196033</v>
      </c>
      <c r="AH2474" s="37">
        <f>'Data TREND'!EC322</f>
        <v>159.33395475325443</v>
      </c>
      <c r="AI2474" s="37">
        <f>'Data TREND'!ED322</f>
        <v>183.37982056617616</v>
      </c>
      <c r="AJ2474" s="37">
        <f>'Data TREND'!EE322</f>
        <v>812.63608448185391</v>
      </c>
      <c r="AK2474" s="37">
        <f>'Data TREND'!EF322</f>
        <v>61.183465654319406</v>
      </c>
      <c r="AL2474" s="37">
        <f>'Data TREND'!EG322</f>
        <v>25.059509735152695</v>
      </c>
      <c r="AN2474" s="37">
        <f t="shared" si="1731"/>
        <v>0</v>
      </c>
      <c r="AO2474" s="37">
        <f t="shared" si="1732"/>
        <v>0</v>
      </c>
      <c r="AP2474" s="37">
        <f t="shared" si="1733"/>
        <v>0</v>
      </c>
      <c r="AQ2474" s="37">
        <f t="shared" si="1734"/>
        <v>0</v>
      </c>
      <c r="AR2474" s="37">
        <f t="shared" si="1735"/>
        <v>0</v>
      </c>
      <c r="AS2474" s="37">
        <f t="shared" si="1736"/>
        <v>0</v>
      </c>
      <c r="AU2474">
        <v>41</v>
      </c>
      <c r="AV2474" s="37">
        <f t="shared" si="1737"/>
        <v>326.84612372001413</v>
      </c>
      <c r="AW2474" s="37">
        <f t="shared" si="1738"/>
        <v>116.55251784671489</v>
      </c>
      <c r="AX2474" s="37">
        <f t="shared" si="1739"/>
        <v>182.03829155694234</v>
      </c>
      <c r="AY2474" s="37">
        <f t="shared" si="1740"/>
        <v>625.46889194467542</v>
      </c>
      <c r="AZ2474" s="37">
        <f t="shared" si="1741"/>
        <v>43.340170724227427</v>
      </c>
      <c r="BA2474" s="37">
        <f t="shared" si="1742"/>
        <v>17.719763876867461</v>
      </c>
      <c r="BC2474">
        <v>41</v>
      </c>
      <c r="BD2474" s="37">
        <f>IF(Voorblad!$E$10=Rekenblad!BC2474,Rekenblad!AV2474,0)</f>
        <v>0</v>
      </c>
      <c r="BE2474" s="37">
        <f>IF(Voorblad!$E$10=Rekenblad!BC2474,Rekenblad!AW2474,0)</f>
        <v>0</v>
      </c>
      <c r="BF2474" s="37">
        <f>IF(Voorblad!$E$10=Rekenblad!BC2474,Rekenblad!AX2474,0)</f>
        <v>0</v>
      </c>
      <c r="BG2474" s="62">
        <f>IF(Voorblad!$E$10=Rekenblad!BC2474,Rekenblad!AY2474,0)</f>
        <v>0</v>
      </c>
      <c r="BH2474" s="37">
        <f>IF(Voorblad!$E$10=Rekenblad!BC2474,Rekenblad!AZ2474,0)</f>
        <v>0</v>
      </c>
      <c r="BI2474" s="37">
        <f>IF(Voorblad!$E$10=Rekenblad!BC2474,Rekenblad!BA2474,0)</f>
        <v>0</v>
      </c>
      <c r="BK2474">
        <v>41</v>
      </c>
      <c r="BL2474" s="37">
        <f>IF(Voorblad!$E$14=Rekenblad!$BL$2441,Rekenblad!BD2474,0)</f>
        <v>0</v>
      </c>
      <c r="BM2474" s="37">
        <f>IF(Voorblad!$E$14=Rekenblad!$BL$2441,Rekenblad!BE2474,0)</f>
        <v>0</v>
      </c>
      <c r="BN2474" s="37">
        <f>IF(Voorblad!$E$14=Rekenblad!$BL$2441,Rekenblad!BF2474,0)</f>
        <v>0</v>
      </c>
      <c r="BO2474" s="37">
        <f>IF(Voorblad!$E$14=Rekenblad!$BL$2441,Rekenblad!BG2474,0)</f>
        <v>0</v>
      </c>
      <c r="BP2474" s="37">
        <f>IF(Voorblad!$E$14=Rekenblad!$BL$2441,Rekenblad!BH2474,0)</f>
        <v>0</v>
      </c>
      <c r="BQ2474" s="37">
        <f>IF(Voorblad!$E$14=Rekenblad!$BL$2441,Rekenblad!BI2474,0)</f>
        <v>0</v>
      </c>
    </row>
    <row r="2475" spans="2:69" x14ac:dyDescent="0.25">
      <c r="B2475">
        <f>'Data TREND'!$DL$179</f>
        <v>42</v>
      </c>
      <c r="C2475" s="37">
        <f>'Data TREND'!DN323</f>
        <v>332.47558503116841</v>
      </c>
      <c r="D2475" s="37">
        <f>'Data TREND'!DO323</f>
        <v>118.68666951211247</v>
      </c>
      <c r="E2475" s="37">
        <f>'Data TREND'!DP323</f>
        <v>186.45154112794634</v>
      </c>
      <c r="F2475" s="37">
        <f>'Data TREND'!DQ323</f>
        <v>637.64344324139029</v>
      </c>
      <c r="G2475" s="37">
        <f>'Data TREND'!DR323</f>
        <v>43.14833049828438</v>
      </c>
      <c r="H2475" s="37">
        <f>'Data TREND'!DS323</f>
        <v>17.640590933322535</v>
      </c>
      <c r="J2475" s="37">
        <f t="shared" si="1719"/>
        <v>332.47558503116841</v>
      </c>
      <c r="K2475" s="37">
        <f t="shared" si="1720"/>
        <v>118.68666951211247</v>
      </c>
      <c r="L2475" s="37">
        <f t="shared" si="1721"/>
        <v>186.45154112794634</v>
      </c>
      <c r="M2475" s="37">
        <f t="shared" si="1722"/>
        <v>637.64344324139029</v>
      </c>
      <c r="N2475" s="37">
        <f t="shared" si="1723"/>
        <v>43.14833049828438</v>
      </c>
      <c r="O2475" s="37">
        <f t="shared" si="1724"/>
        <v>17.640590933322535</v>
      </c>
      <c r="Q2475">
        <f>'Data TREND'!$DL$179</f>
        <v>42</v>
      </c>
      <c r="R2475" s="37">
        <f>'Data TREND'!DU323</f>
        <v>404.45269432204373</v>
      </c>
      <c r="S2475" s="37">
        <f>'Data TREND'!DV323</f>
        <v>156.98320602326095</v>
      </c>
      <c r="T2475" s="37">
        <f>'Data TREND'!DW323</f>
        <v>185.78725963768935</v>
      </c>
      <c r="U2475" s="37">
        <f>'Data TREND'!DX323</f>
        <v>747.17662994737259</v>
      </c>
      <c r="V2475" s="37">
        <f>'Data TREND'!DY323</f>
        <v>52.564797704326509</v>
      </c>
      <c r="W2475" s="37">
        <f>'Data TREND'!DZ323</f>
        <v>21.551992873202352</v>
      </c>
      <c r="Y2475" s="37">
        <f t="shared" si="1725"/>
        <v>0</v>
      </c>
      <c r="Z2475" s="37">
        <f t="shared" si="1726"/>
        <v>0</v>
      </c>
      <c r="AA2475" s="37">
        <f t="shared" si="1727"/>
        <v>0</v>
      </c>
      <c r="AB2475" s="37">
        <f t="shared" si="1728"/>
        <v>0</v>
      </c>
      <c r="AC2475" s="37">
        <f t="shared" si="1729"/>
        <v>0</v>
      </c>
      <c r="AD2475" s="37">
        <f t="shared" si="1730"/>
        <v>0</v>
      </c>
      <c r="AF2475">
        <f>'Data TREND'!$DL$179</f>
        <v>42</v>
      </c>
      <c r="AG2475" s="37">
        <f>'Data TREND'!EB323</f>
        <v>477.26214397325811</v>
      </c>
      <c r="AH2475" s="37">
        <f>'Data TREND'!EC323</f>
        <v>161.98311366315585</v>
      </c>
      <c r="AI2475" s="37">
        <f>'Data TREND'!ED323</f>
        <v>187.75993586542197</v>
      </c>
      <c r="AJ2475" s="37">
        <f>'Data TREND'!EE323</f>
        <v>827.25884255152585</v>
      </c>
      <c r="AK2475" s="37">
        <f>'Data TREND'!EF323</f>
        <v>60.762576075902331</v>
      </c>
      <c r="AL2475" s="37">
        <f>'Data TREND'!EG323</f>
        <v>24.88550206524755</v>
      </c>
      <c r="AN2475" s="37">
        <f t="shared" si="1731"/>
        <v>0</v>
      </c>
      <c r="AO2475" s="37">
        <f t="shared" si="1732"/>
        <v>0</v>
      </c>
      <c r="AP2475" s="37">
        <f t="shared" si="1733"/>
        <v>0</v>
      </c>
      <c r="AQ2475" s="37">
        <f t="shared" si="1734"/>
        <v>0</v>
      </c>
      <c r="AR2475" s="37">
        <f t="shared" si="1735"/>
        <v>0</v>
      </c>
      <c r="AS2475" s="37">
        <f t="shared" si="1736"/>
        <v>0</v>
      </c>
      <c r="AU2475">
        <v>42</v>
      </c>
      <c r="AV2475" s="37">
        <f t="shared" si="1737"/>
        <v>332.47558503116841</v>
      </c>
      <c r="AW2475" s="37">
        <f t="shared" si="1738"/>
        <v>118.68666951211247</v>
      </c>
      <c r="AX2475" s="37">
        <f t="shared" si="1739"/>
        <v>186.45154112794634</v>
      </c>
      <c r="AY2475" s="37">
        <f t="shared" si="1740"/>
        <v>637.64344324139029</v>
      </c>
      <c r="AZ2475" s="37">
        <f t="shared" si="1741"/>
        <v>43.14833049828438</v>
      </c>
      <c r="BA2475" s="37">
        <f t="shared" si="1742"/>
        <v>17.640590933322535</v>
      </c>
      <c r="BC2475">
        <v>42</v>
      </c>
      <c r="BD2475" s="37">
        <f>IF(Voorblad!$E$10=Rekenblad!BC2475,Rekenblad!AV2475,0)</f>
        <v>0</v>
      </c>
      <c r="BE2475" s="37">
        <f>IF(Voorblad!$E$10=Rekenblad!BC2475,Rekenblad!AW2475,0)</f>
        <v>0</v>
      </c>
      <c r="BF2475" s="37">
        <f>IF(Voorblad!$E$10=Rekenblad!BC2475,Rekenblad!AX2475,0)</f>
        <v>0</v>
      </c>
      <c r="BG2475" s="62">
        <f>IF(Voorblad!$E$10=Rekenblad!BC2475,Rekenblad!AY2475,0)</f>
        <v>0</v>
      </c>
      <c r="BH2475" s="37">
        <f>IF(Voorblad!$E$10=Rekenblad!BC2475,Rekenblad!AZ2475,0)</f>
        <v>0</v>
      </c>
      <c r="BI2475" s="37">
        <f>IF(Voorblad!$E$10=Rekenblad!BC2475,Rekenblad!BA2475,0)</f>
        <v>0</v>
      </c>
      <c r="BK2475">
        <v>42</v>
      </c>
      <c r="BL2475" s="37">
        <f>IF(Voorblad!$E$14=Rekenblad!$BL$2441,Rekenblad!BD2475,0)</f>
        <v>0</v>
      </c>
      <c r="BM2475" s="37">
        <f>IF(Voorblad!$E$14=Rekenblad!$BL$2441,Rekenblad!BE2475,0)</f>
        <v>0</v>
      </c>
      <c r="BN2475" s="37">
        <f>IF(Voorblad!$E$14=Rekenblad!$BL$2441,Rekenblad!BF2475,0)</f>
        <v>0</v>
      </c>
      <c r="BO2475" s="37">
        <f>IF(Voorblad!$E$14=Rekenblad!$BL$2441,Rekenblad!BG2475,0)</f>
        <v>0</v>
      </c>
      <c r="BP2475" s="37">
        <f>IF(Voorblad!$E$14=Rekenblad!$BL$2441,Rekenblad!BH2475,0)</f>
        <v>0</v>
      </c>
      <c r="BQ2475" s="37">
        <f>IF(Voorblad!$E$14=Rekenblad!$BL$2441,Rekenblad!BI2475,0)</f>
        <v>0</v>
      </c>
    </row>
    <row r="2476" spans="2:69" x14ac:dyDescent="0.25">
      <c r="B2476">
        <f>'Data TREND'!$DL$180</f>
        <v>43</v>
      </c>
      <c r="C2476" s="37">
        <f>'Data TREND'!DN324</f>
        <v>338.10504634232268</v>
      </c>
      <c r="D2476" s="37">
        <f>'Data TREND'!DO324</f>
        <v>120.82082117751006</v>
      </c>
      <c r="E2476" s="37">
        <f>'Data TREND'!DP324</f>
        <v>190.86479069895032</v>
      </c>
      <c r="F2476" s="37">
        <f>'Data TREND'!DQ324</f>
        <v>649.81799453810515</v>
      </c>
      <c r="G2476" s="37">
        <f>'Data TREND'!DR324</f>
        <v>42.956490272341341</v>
      </c>
      <c r="H2476" s="37">
        <f>'Data TREND'!DS324</f>
        <v>17.56141798977761</v>
      </c>
      <c r="J2476" s="37">
        <f t="shared" si="1719"/>
        <v>338.10504634232268</v>
      </c>
      <c r="K2476" s="37">
        <f t="shared" si="1720"/>
        <v>120.82082117751006</v>
      </c>
      <c r="L2476" s="37">
        <f t="shared" si="1721"/>
        <v>190.86479069895032</v>
      </c>
      <c r="M2476" s="37">
        <f t="shared" si="1722"/>
        <v>649.81799453810515</v>
      </c>
      <c r="N2476" s="37">
        <f t="shared" si="1723"/>
        <v>42.956490272341341</v>
      </c>
      <c r="O2476" s="37">
        <f t="shared" si="1724"/>
        <v>17.56141798977761</v>
      </c>
      <c r="Q2476">
        <f>'Data TREND'!$DL$180</f>
        <v>43</v>
      </c>
      <c r="R2476" s="37">
        <f>'Data TREND'!DU324</f>
        <v>411.08607590858628</v>
      </c>
      <c r="S2476" s="37">
        <f>'Data TREND'!DV324</f>
        <v>159.57764559782112</v>
      </c>
      <c r="T2476" s="37">
        <f>'Data TREND'!DW324</f>
        <v>190.21093630739503</v>
      </c>
      <c r="U2476" s="37">
        <f>'Data TREND'!DX324</f>
        <v>760.83268034082971</v>
      </c>
      <c r="V2476" s="37">
        <f>'Data TREND'!DY324</f>
        <v>52.271048769762672</v>
      </c>
      <c r="W2476" s="37">
        <f>'Data TREND'!DZ324</f>
        <v>21.430719186592935</v>
      </c>
      <c r="Y2476" s="37">
        <f t="shared" si="1725"/>
        <v>0</v>
      </c>
      <c r="Z2476" s="37">
        <f t="shared" si="1726"/>
        <v>0</v>
      </c>
      <c r="AA2476" s="37">
        <f t="shared" si="1727"/>
        <v>0</v>
      </c>
      <c r="AB2476" s="37">
        <f t="shared" si="1728"/>
        <v>0</v>
      </c>
      <c r="AC2476" s="37">
        <f t="shared" si="1729"/>
        <v>0</v>
      </c>
      <c r="AD2476" s="37">
        <f t="shared" si="1730"/>
        <v>0</v>
      </c>
      <c r="AF2476">
        <f>'Data TREND'!$DL$180</f>
        <v>43</v>
      </c>
      <c r="AG2476" s="37">
        <f>'Data TREND'!EB324</f>
        <v>484.85610777455582</v>
      </c>
      <c r="AH2476" s="37">
        <f>'Data TREND'!EC324</f>
        <v>164.63227257305726</v>
      </c>
      <c r="AI2476" s="37">
        <f>'Data TREND'!ED324</f>
        <v>192.14005116466774</v>
      </c>
      <c r="AJ2476" s="37">
        <f>'Data TREND'!EE324</f>
        <v>841.88160062119778</v>
      </c>
      <c r="AK2476" s="37">
        <f>'Data TREND'!EF324</f>
        <v>60.341686497485256</v>
      </c>
      <c r="AL2476" s="37">
        <f>'Data TREND'!EG324</f>
        <v>24.711494395342406</v>
      </c>
      <c r="AN2476" s="37">
        <f t="shared" si="1731"/>
        <v>0</v>
      </c>
      <c r="AO2476" s="37">
        <f t="shared" si="1732"/>
        <v>0</v>
      </c>
      <c r="AP2476" s="37">
        <f t="shared" si="1733"/>
        <v>0</v>
      </c>
      <c r="AQ2476" s="37">
        <f t="shared" si="1734"/>
        <v>0</v>
      </c>
      <c r="AR2476" s="37">
        <f t="shared" si="1735"/>
        <v>0</v>
      </c>
      <c r="AS2476" s="37">
        <f t="shared" si="1736"/>
        <v>0</v>
      </c>
      <c r="AU2476">
        <v>43</v>
      </c>
      <c r="AV2476" s="37">
        <f t="shared" si="1737"/>
        <v>338.10504634232268</v>
      </c>
      <c r="AW2476" s="37">
        <f t="shared" si="1738"/>
        <v>120.82082117751006</v>
      </c>
      <c r="AX2476" s="37">
        <f t="shared" si="1739"/>
        <v>190.86479069895032</v>
      </c>
      <c r="AY2476" s="37">
        <f t="shared" si="1740"/>
        <v>649.81799453810515</v>
      </c>
      <c r="AZ2476" s="37">
        <f t="shared" si="1741"/>
        <v>42.956490272341341</v>
      </c>
      <c r="BA2476" s="37">
        <f t="shared" si="1742"/>
        <v>17.56141798977761</v>
      </c>
      <c r="BC2476">
        <v>43</v>
      </c>
      <c r="BD2476" s="37">
        <f>IF(Voorblad!$E$10=Rekenblad!BC2476,Rekenblad!AV2476,0)</f>
        <v>0</v>
      </c>
      <c r="BE2476" s="37">
        <f>IF(Voorblad!$E$10=Rekenblad!BC2476,Rekenblad!AW2476,0)</f>
        <v>0</v>
      </c>
      <c r="BF2476" s="37">
        <f>IF(Voorblad!$E$10=Rekenblad!BC2476,Rekenblad!AX2476,0)</f>
        <v>0</v>
      </c>
      <c r="BG2476" s="62">
        <f>IF(Voorblad!$E$10=Rekenblad!BC2476,Rekenblad!AY2476,0)</f>
        <v>0</v>
      </c>
      <c r="BH2476" s="37">
        <f>IF(Voorblad!$E$10=Rekenblad!BC2476,Rekenblad!AZ2476,0)</f>
        <v>0</v>
      </c>
      <c r="BI2476" s="37">
        <f>IF(Voorblad!$E$10=Rekenblad!BC2476,Rekenblad!BA2476,0)</f>
        <v>0</v>
      </c>
      <c r="BK2476">
        <v>43</v>
      </c>
      <c r="BL2476" s="37">
        <f>IF(Voorblad!$E$14=Rekenblad!$BL$2441,Rekenblad!BD2476,0)</f>
        <v>0</v>
      </c>
      <c r="BM2476" s="37">
        <f>IF(Voorblad!$E$14=Rekenblad!$BL$2441,Rekenblad!BE2476,0)</f>
        <v>0</v>
      </c>
      <c r="BN2476" s="37">
        <f>IF(Voorblad!$E$14=Rekenblad!$BL$2441,Rekenblad!BF2476,0)</f>
        <v>0</v>
      </c>
      <c r="BO2476" s="37">
        <f>IF(Voorblad!$E$14=Rekenblad!$BL$2441,Rekenblad!BG2476,0)</f>
        <v>0</v>
      </c>
      <c r="BP2476" s="37">
        <f>IF(Voorblad!$E$14=Rekenblad!$BL$2441,Rekenblad!BH2476,0)</f>
        <v>0</v>
      </c>
      <c r="BQ2476" s="37">
        <f>IF(Voorblad!$E$14=Rekenblad!$BL$2441,Rekenblad!BI2476,0)</f>
        <v>0</v>
      </c>
    </row>
    <row r="2477" spans="2:69" x14ac:dyDescent="0.25">
      <c r="B2477">
        <f>'Data TREND'!$DL$181</f>
        <v>44</v>
      </c>
      <c r="C2477" s="37">
        <f>'Data TREND'!DN325</f>
        <v>343.73450765347695</v>
      </c>
      <c r="D2477" s="37">
        <f>'Data TREND'!DO325</f>
        <v>122.95497284290765</v>
      </c>
      <c r="E2477" s="37">
        <f>'Data TREND'!DP325</f>
        <v>195.27804026995432</v>
      </c>
      <c r="F2477" s="37">
        <f>'Data TREND'!DQ325</f>
        <v>661.99254583481991</v>
      </c>
      <c r="G2477" s="37">
        <f>'Data TREND'!DR325</f>
        <v>42.764650046398295</v>
      </c>
      <c r="H2477" s="37">
        <f>'Data TREND'!DS325</f>
        <v>17.482245046232684</v>
      </c>
      <c r="J2477" s="37">
        <f t="shared" si="1719"/>
        <v>343.73450765347695</v>
      </c>
      <c r="K2477" s="37">
        <f t="shared" si="1720"/>
        <v>122.95497284290765</v>
      </c>
      <c r="L2477" s="37">
        <f t="shared" si="1721"/>
        <v>195.27804026995432</v>
      </c>
      <c r="M2477" s="37">
        <f t="shared" si="1722"/>
        <v>661.99254583481991</v>
      </c>
      <c r="N2477" s="37">
        <f t="shared" si="1723"/>
        <v>42.764650046398295</v>
      </c>
      <c r="O2477" s="37">
        <f t="shared" si="1724"/>
        <v>17.482245046232684</v>
      </c>
      <c r="Q2477">
        <f>'Data TREND'!$DL$181</f>
        <v>44</v>
      </c>
      <c r="R2477" s="37">
        <f>'Data TREND'!DU325</f>
        <v>417.71945749512878</v>
      </c>
      <c r="S2477" s="37">
        <f>'Data TREND'!DV325</f>
        <v>162.17208517238129</v>
      </c>
      <c r="T2477" s="37">
        <f>'Data TREND'!DW325</f>
        <v>194.63461297710072</v>
      </c>
      <c r="U2477" s="37">
        <f>'Data TREND'!DX325</f>
        <v>774.48873073428683</v>
      </c>
      <c r="V2477" s="37">
        <f>'Data TREND'!DY325</f>
        <v>51.977299835198835</v>
      </c>
      <c r="W2477" s="37">
        <f>'Data TREND'!DZ325</f>
        <v>21.309445499983521</v>
      </c>
      <c r="Y2477" s="37">
        <f t="shared" si="1725"/>
        <v>0</v>
      </c>
      <c r="Z2477" s="37">
        <f t="shared" si="1726"/>
        <v>0</v>
      </c>
      <c r="AA2477" s="37">
        <f t="shared" si="1727"/>
        <v>0</v>
      </c>
      <c r="AB2477" s="37">
        <f t="shared" si="1728"/>
        <v>0</v>
      </c>
      <c r="AC2477" s="37">
        <f t="shared" si="1729"/>
        <v>0</v>
      </c>
      <c r="AD2477" s="37">
        <f t="shared" si="1730"/>
        <v>0</v>
      </c>
      <c r="AF2477">
        <f>'Data TREND'!$DL$181</f>
        <v>44</v>
      </c>
      <c r="AG2477" s="37">
        <f>'Data TREND'!EB325</f>
        <v>492.4500715758536</v>
      </c>
      <c r="AH2477" s="37">
        <f>'Data TREND'!EC325</f>
        <v>167.28143148295868</v>
      </c>
      <c r="AI2477" s="37">
        <f>'Data TREND'!ED325</f>
        <v>196.52016646391351</v>
      </c>
      <c r="AJ2477" s="37">
        <f>'Data TREND'!EE325</f>
        <v>856.50435869086971</v>
      </c>
      <c r="AK2477" s="37">
        <f>'Data TREND'!EF325</f>
        <v>59.920796919068181</v>
      </c>
      <c r="AL2477" s="37">
        <f>'Data TREND'!EG325</f>
        <v>24.537486725437262</v>
      </c>
      <c r="AN2477" s="37">
        <f t="shared" si="1731"/>
        <v>0</v>
      </c>
      <c r="AO2477" s="37">
        <f t="shared" si="1732"/>
        <v>0</v>
      </c>
      <c r="AP2477" s="37">
        <f t="shared" si="1733"/>
        <v>0</v>
      </c>
      <c r="AQ2477" s="37">
        <f t="shared" si="1734"/>
        <v>0</v>
      </c>
      <c r="AR2477" s="37">
        <f t="shared" si="1735"/>
        <v>0</v>
      </c>
      <c r="AS2477" s="37">
        <f t="shared" si="1736"/>
        <v>0</v>
      </c>
      <c r="AU2477">
        <v>44</v>
      </c>
      <c r="AV2477" s="37">
        <f t="shared" si="1737"/>
        <v>343.73450765347695</v>
      </c>
      <c r="AW2477" s="37">
        <f t="shared" si="1738"/>
        <v>122.95497284290765</v>
      </c>
      <c r="AX2477" s="37">
        <f t="shared" si="1739"/>
        <v>195.27804026995432</v>
      </c>
      <c r="AY2477" s="37">
        <f t="shared" si="1740"/>
        <v>661.99254583481991</v>
      </c>
      <c r="AZ2477" s="37">
        <f t="shared" si="1741"/>
        <v>42.764650046398295</v>
      </c>
      <c r="BA2477" s="37">
        <f t="shared" si="1742"/>
        <v>17.482245046232684</v>
      </c>
      <c r="BC2477">
        <v>44</v>
      </c>
      <c r="BD2477" s="37">
        <f>IF(Voorblad!$E$10=Rekenblad!BC2477,Rekenblad!AV2477,0)</f>
        <v>0</v>
      </c>
      <c r="BE2477" s="37">
        <f>IF(Voorblad!$E$10=Rekenblad!BC2477,Rekenblad!AW2477,0)</f>
        <v>0</v>
      </c>
      <c r="BF2477" s="37">
        <f>IF(Voorblad!$E$10=Rekenblad!BC2477,Rekenblad!AX2477,0)</f>
        <v>0</v>
      </c>
      <c r="BG2477" s="62">
        <f>IF(Voorblad!$E$10=Rekenblad!BC2477,Rekenblad!AY2477,0)</f>
        <v>0</v>
      </c>
      <c r="BH2477" s="37">
        <f>IF(Voorblad!$E$10=Rekenblad!BC2477,Rekenblad!AZ2477,0)</f>
        <v>0</v>
      </c>
      <c r="BI2477" s="37">
        <f>IF(Voorblad!$E$10=Rekenblad!BC2477,Rekenblad!BA2477,0)</f>
        <v>0</v>
      </c>
      <c r="BK2477">
        <v>44</v>
      </c>
      <c r="BL2477" s="37">
        <f>IF(Voorblad!$E$14=Rekenblad!$BL$2441,Rekenblad!BD2477,0)</f>
        <v>0</v>
      </c>
      <c r="BM2477" s="37">
        <f>IF(Voorblad!$E$14=Rekenblad!$BL$2441,Rekenblad!BE2477,0)</f>
        <v>0</v>
      </c>
      <c r="BN2477" s="37">
        <f>IF(Voorblad!$E$14=Rekenblad!$BL$2441,Rekenblad!BF2477,0)</f>
        <v>0</v>
      </c>
      <c r="BO2477" s="37">
        <f>IF(Voorblad!$E$14=Rekenblad!$BL$2441,Rekenblad!BG2477,0)</f>
        <v>0</v>
      </c>
      <c r="BP2477" s="37">
        <f>IF(Voorblad!$E$14=Rekenblad!$BL$2441,Rekenblad!BH2477,0)</f>
        <v>0</v>
      </c>
      <c r="BQ2477" s="37">
        <f>IF(Voorblad!$E$14=Rekenblad!$BL$2441,Rekenblad!BI2477,0)</f>
        <v>0</v>
      </c>
    </row>
    <row r="2478" spans="2:69" x14ac:dyDescent="0.25">
      <c r="B2478">
        <f>'Data TREND'!$DL$182</f>
        <v>45</v>
      </c>
      <c r="C2478" s="37">
        <f>'Data TREND'!DN326</f>
        <v>349.36396896463128</v>
      </c>
      <c r="D2478" s="37">
        <f>'Data TREND'!DO326</f>
        <v>125.08912450830523</v>
      </c>
      <c r="E2478" s="37">
        <f>'Data TREND'!DP326</f>
        <v>199.69128984095832</v>
      </c>
      <c r="F2478" s="37">
        <f>'Data TREND'!DQ326</f>
        <v>674.16709713153477</v>
      </c>
      <c r="G2478" s="37">
        <f>'Data TREND'!DR326</f>
        <v>42.572809820455255</v>
      </c>
      <c r="H2478" s="37">
        <f>'Data TREND'!DS326</f>
        <v>17.403072102687759</v>
      </c>
      <c r="J2478" s="37">
        <f t="shared" si="1719"/>
        <v>349.36396896463128</v>
      </c>
      <c r="K2478" s="37">
        <f t="shared" si="1720"/>
        <v>125.08912450830523</v>
      </c>
      <c r="L2478" s="37">
        <f t="shared" si="1721"/>
        <v>199.69128984095832</v>
      </c>
      <c r="M2478" s="37">
        <f t="shared" si="1722"/>
        <v>674.16709713153477</v>
      </c>
      <c r="N2478" s="37">
        <f t="shared" si="1723"/>
        <v>42.572809820455255</v>
      </c>
      <c r="O2478" s="37">
        <f t="shared" si="1724"/>
        <v>17.403072102687759</v>
      </c>
      <c r="Q2478">
        <f>'Data TREND'!$DL$182</f>
        <v>45</v>
      </c>
      <c r="R2478" s="37">
        <f>'Data TREND'!DU326</f>
        <v>424.35283908167133</v>
      </c>
      <c r="S2478" s="37">
        <f>'Data TREND'!DV326</f>
        <v>164.76652474694146</v>
      </c>
      <c r="T2478" s="37">
        <f>'Data TREND'!DW326</f>
        <v>199.0582896468064</v>
      </c>
      <c r="U2478" s="37">
        <f>'Data TREND'!DX326</f>
        <v>788.14478112774384</v>
      </c>
      <c r="V2478" s="37">
        <f>'Data TREND'!DY326</f>
        <v>51.683550900634998</v>
      </c>
      <c r="W2478" s="37">
        <f>'Data TREND'!DZ326</f>
        <v>21.188171813374105</v>
      </c>
      <c r="Y2478" s="37">
        <f t="shared" si="1725"/>
        <v>0</v>
      </c>
      <c r="Z2478" s="37">
        <f t="shared" si="1726"/>
        <v>0</v>
      </c>
      <c r="AA2478" s="37">
        <f t="shared" si="1727"/>
        <v>0</v>
      </c>
      <c r="AB2478" s="37">
        <f t="shared" si="1728"/>
        <v>0</v>
      </c>
      <c r="AC2478" s="37">
        <f t="shared" si="1729"/>
        <v>0</v>
      </c>
      <c r="AD2478" s="37">
        <f t="shared" si="1730"/>
        <v>0</v>
      </c>
      <c r="AF2478">
        <f>'Data TREND'!$DL$182</f>
        <v>45</v>
      </c>
      <c r="AG2478" s="37">
        <f>'Data TREND'!EB326</f>
        <v>500.04403537715132</v>
      </c>
      <c r="AH2478" s="37">
        <f>'Data TREND'!EC326</f>
        <v>169.9305903928601</v>
      </c>
      <c r="AI2478" s="37">
        <f>'Data TREND'!ED326</f>
        <v>200.90028176315928</v>
      </c>
      <c r="AJ2478" s="37">
        <f>'Data TREND'!EE326</f>
        <v>871.12711676054153</v>
      </c>
      <c r="AK2478" s="37">
        <f>'Data TREND'!EF326</f>
        <v>59.499907340651106</v>
      </c>
      <c r="AL2478" s="37">
        <f>'Data TREND'!EG326</f>
        <v>24.363479055532117</v>
      </c>
      <c r="AN2478" s="37">
        <f t="shared" si="1731"/>
        <v>0</v>
      </c>
      <c r="AO2478" s="37">
        <f t="shared" si="1732"/>
        <v>0</v>
      </c>
      <c r="AP2478" s="37">
        <f t="shared" si="1733"/>
        <v>0</v>
      </c>
      <c r="AQ2478" s="37">
        <f t="shared" si="1734"/>
        <v>0</v>
      </c>
      <c r="AR2478" s="37">
        <f t="shared" si="1735"/>
        <v>0</v>
      </c>
      <c r="AS2478" s="37">
        <f t="shared" si="1736"/>
        <v>0</v>
      </c>
      <c r="AU2478">
        <v>45</v>
      </c>
      <c r="AV2478" s="37">
        <f t="shared" si="1737"/>
        <v>349.36396896463128</v>
      </c>
      <c r="AW2478" s="37">
        <f t="shared" si="1738"/>
        <v>125.08912450830523</v>
      </c>
      <c r="AX2478" s="37">
        <f t="shared" si="1739"/>
        <v>199.69128984095832</v>
      </c>
      <c r="AY2478" s="37">
        <f t="shared" si="1740"/>
        <v>674.16709713153477</v>
      </c>
      <c r="AZ2478" s="37">
        <f t="shared" si="1741"/>
        <v>42.572809820455255</v>
      </c>
      <c r="BA2478" s="37">
        <f t="shared" si="1742"/>
        <v>17.403072102687759</v>
      </c>
      <c r="BC2478">
        <v>45</v>
      </c>
      <c r="BD2478" s="37">
        <f>IF(Voorblad!$E$10=Rekenblad!BC2478,Rekenblad!AV2478,0)</f>
        <v>0</v>
      </c>
      <c r="BE2478" s="37">
        <f>IF(Voorblad!$E$10=Rekenblad!BC2478,Rekenblad!AW2478,0)</f>
        <v>0</v>
      </c>
      <c r="BF2478" s="37">
        <f>IF(Voorblad!$E$10=Rekenblad!BC2478,Rekenblad!AX2478,0)</f>
        <v>0</v>
      </c>
      <c r="BG2478" s="62">
        <f>IF(Voorblad!$E$10=Rekenblad!BC2478,Rekenblad!AY2478,0)</f>
        <v>0</v>
      </c>
      <c r="BH2478" s="37">
        <f>IF(Voorblad!$E$10=Rekenblad!BC2478,Rekenblad!AZ2478,0)</f>
        <v>0</v>
      </c>
      <c r="BI2478" s="37">
        <f>IF(Voorblad!$E$10=Rekenblad!BC2478,Rekenblad!BA2478,0)</f>
        <v>0</v>
      </c>
      <c r="BK2478">
        <v>45</v>
      </c>
      <c r="BL2478" s="37">
        <f>IF(Voorblad!$E$14=Rekenblad!$BL$2441,Rekenblad!BD2478,0)</f>
        <v>0</v>
      </c>
      <c r="BM2478" s="37">
        <f>IF(Voorblad!$E$14=Rekenblad!$BL$2441,Rekenblad!BE2478,0)</f>
        <v>0</v>
      </c>
      <c r="BN2478" s="37">
        <f>IF(Voorblad!$E$14=Rekenblad!$BL$2441,Rekenblad!BF2478,0)</f>
        <v>0</v>
      </c>
      <c r="BO2478" s="37">
        <f>IF(Voorblad!$E$14=Rekenblad!$BL$2441,Rekenblad!BG2478,0)</f>
        <v>0</v>
      </c>
      <c r="BP2478" s="37">
        <f>IF(Voorblad!$E$14=Rekenblad!$BL$2441,Rekenblad!BH2478,0)</f>
        <v>0</v>
      </c>
      <c r="BQ2478" s="37">
        <f>IF(Voorblad!$E$14=Rekenblad!$BL$2441,Rekenblad!BI2478,0)</f>
        <v>0</v>
      </c>
    </row>
    <row r="2479" spans="2:69" x14ac:dyDescent="0.25">
      <c r="B2479">
        <f>'Data TREND'!$DL$183</f>
        <v>46</v>
      </c>
      <c r="C2479" s="37">
        <f>'Data TREND'!DN327</f>
        <v>354.99343027578556</v>
      </c>
      <c r="D2479" s="37">
        <f>'Data TREND'!DO327</f>
        <v>127.22327617370281</v>
      </c>
      <c r="E2479" s="37">
        <f>'Data TREND'!DP327</f>
        <v>204.10453941196229</v>
      </c>
      <c r="F2479" s="37">
        <f>'Data TREND'!DQ327</f>
        <v>686.34164842824964</v>
      </c>
      <c r="G2479" s="37">
        <f>'Data TREND'!DR327</f>
        <v>42.380969594512209</v>
      </c>
      <c r="H2479" s="37">
        <f>'Data TREND'!DS327</f>
        <v>17.323899159142833</v>
      </c>
      <c r="J2479" s="37">
        <f t="shared" si="1719"/>
        <v>354.99343027578556</v>
      </c>
      <c r="K2479" s="37">
        <f t="shared" si="1720"/>
        <v>127.22327617370281</v>
      </c>
      <c r="L2479" s="37">
        <f t="shared" si="1721"/>
        <v>204.10453941196229</v>
      </c>
      <c r="M2479" s="37">
        <f t="shared" si="1722"/>
        <v>686.34164842824964</v>
      </c>
      <c r="N2479" s="37">
        <f t="shared" si="1723"/>
        <v>42.380969594512209</v>
      </c>
      <c r="O2479" s="37">
        <f t="shared" si="1724"/>
        <v>17.323899159142833</v>
      </c>
      <c r="Q2479">
        <f>'Data TREND'!$DL$183</f>
        <v>46</v>
      </c>
      <c r="R2479" s="37">
        <f>'Data TREND'!DU327</f>
        <v>430.98622066821389</v>
      </c>
      <c r="S2479" s="37">
        <f>'Data TREND'!DV327</f>
        <v>167.36096432150163</v>
      </c>
      <c r="T2479" s="37">
        <f>'Data TREND'!DW327</f>
        <v>203.48196631651209</v>
      </c>
      <c r="U2479" s="37">
        <f>'Data TREND'!DX327</f>
        <v>801.80083152120096</v>
      </c>
      <c r="V2479" s="37">
        <f>'Data TREND'!DY327</f>
        <v>51.389801966071161</v>
      </c>
      <c r="W2479" s="37">
        <f>'Data TREND'!DZ327</f>
        <v>21.066898126764691</v>
      </c>
      <c r="Y2479" s="37">
        <f t="shared" si="1725"/>
        <v>0</v>
      </c>
      <c r="Z2479" s="37">
        <f t="shared" si="1726"/>
        <v>0</v>
      </c>
      <c r="AA2479" s="37">
        <f t="shared" si="1727"/>
        <v>0</v>
      </c>
      <c r="AB2479" s="37">
        <f t="shared" si="1728"/>
        <v>0</v>
      </c>
      <c r="AC2479" s="37">
        <f t="shared" si="1729"/>
        <v>0</v>
      </c>
      <c r="AD2479" s="37">
        <f t="shared" si="1730"/>
        <v>0</v>
      </c>
      <c r="AF2479">
        <f>'Data TREND'!$DL$183</f>
        <v>46</v>
      </c>
      <c r="AG2479" s="37">
        <f>'Data TREND'!EB327</f>
        <v>507.63799917844909</v>
      </c>
      <c r="AH2479" s="37">
        <f>'Data TREND'!EC327</f>
        <v>172.57974930276148</v>
      </c>
      <c r="AI2479" s="37">
        <f>'Data TREND'!ED327</f>
        <v>205.28039706240506</v>
      </c>
      <c r="AJ2479" s="37">
        <f>'Data TREND'!EE327</f>
        <v>885.74987483021346</v>
      </c>
      <c r="AK2479" s="37">
        <f>'Data TREND'!EF327</f>
        <v>59.079017762234024</v>
      </c>
      <c r="AL2479" s="37">
        <f>'Data TREND'!EG327</f>
        <v>24.189471385626973</v>
      </c>
      <c r="AN2479" s="37">
        <f t="shared" si="1731"/>
        <v>0</v>
      </c>
      <c r="AO2479" s="37">
        <f t="shared" si="1732"/>
        <v>0</v>
      </c>
      <c r="AP2479" s="37">
        <f t="shared" si="1733"/>
        <v>0</v>
      </c>
      <c r="AQ2479" s="37">
        <f t="shared" si="1734"/>
        <v>0</v>
      </c>
      <c r="AR2479" s="37">
        <f t="shared" si="1735"/>
        <v>0</v>
      </c>
      <c r="AS2479" s="37">
        <f t="shared" si="1736"/>
        <v>0</v>
      </c>
      <c r="AU2479">
        <v>46</v>
      </c>
      <c r="AV2479" s="37">
        <f t="shared" si="1737"/>
        <v>354.99343027578556</v>
      </c>
      <c r="AW2479" s="37">
        <f t="shared" si="1738"/>
        <v>127.22327617370281</v>
      </c>
      <c r="AX2479" s="37">
        <f t="shared" si="1739"/>
        <v>204.10453941196229</v>
      </c>
      <c r="AY2479" s="37">
        <f t="shared" si="1740"/>
        <v>686.34164842824964</v>
      </c>
      <c r="AZ2479" s="37">
        <f t="shared" si="1741"/>
        <v>42.380969594512209</v>
      </c>
      <c r="BA2479" s="37">
        <f t="shared" si="1742"/>
        <v>17.323899159142833</v>
      </c>
      <c r="BC2479">
        <v>46</v>
      </c>
      <c r="BD2479" s="37">
        <f>IF(Voorblad!$E$10=Rekenblad!BC2479,Rekenblad!AV2479,0)</f>
        <v>0</v>
      </c>
      <c r="BE2479" s="37">
        <f>IF(Voorblad!$E$10=Rekenblad!BC2479,Rekenblad!AW2479,0)</f>
        <v>0</v>
      </c>
      <c r="BF2479" s="37">
        <f>IF(Voorblad!$E$10=Rekenblad!BC2479,Rekenblad!AX2479,0)</f>
        <v>0</v>
      </c>
      <c r="BG2479" s="62">
        <f>IF(Voorblad!$E$10=Rekenblad!BC2479,Rekenblad!AY2479,0)</f>
        <v>0</v>
      </c>
      <c r="BH2479" s="37">
        <f>IF(Voorblad!$E$10=Rekenblad!BC2479,Rekenblad!AZ2479,0)</f>
        <v>0</v>
      </c>
      <c r="BI2479" s="37">
        <f>IF(Voorblad!$E$10=Rekenblad!BC2479,Rekenblad!BA2479,0)</f>
        <v>0</v>
      </c>
      <c r="BK2479">
        <v>46</v>
      </c>
      <c r="BL2479" s="37">
        <f>IF(Voorblad!$E$14=Rekenblad!$BL$2441,Rekenblad!BD2479,0)</f>
        <v>0</v>
      </c>
      <c r="BM2479" s="37">
        <f>IF(Voorblad!$E$14=Rekenblad!$BL$2441,Rekenblad!BE2479,0)</f>
        <v>0</v>
      </c>
      <c r="BN2479" s="37">
        <f>IF(Voorblad!$E$14=Rekenblad!$BL$2441,Rekenblad!BF2479,0)</f>
        <v>0</v>
      </c>
      <c r="BO2479" s="37">
        <f>IF(Voorblad!$E$14=Rekenblad!$BL$2441,Rekenblad!BG2479,0)</f>
        <v>0</v>
      </c>
      <c r="BP2479" s="37">
        <f>IF(Voorblad!$E$14=Rekenblad!$BL$2441,Rekenblad!BH2479,0)</f>
        <v>0</v>
      </c>
      <c r="BQ2479" s="37">
        <f>IF(Voorblad!$E$14=Rekenblad!$BL$2441,Rekenblad!BI2479,0)</f>
        <v>0</v>
      </c>
    </row>
    <row r="2480" spans="2:69" x14ac:dyDescent="0.25">
      <c r="B2480">
        <f>'Data TREND'!$DL$184</f>
        <v>47</v>
      </c>
      <c r="C2480" s="37">
        <f>'Data TREND'!DN328</f>
        <v>360.62289158693983</v>
      </c>
      <c r="D2480" s="37">
        <f>'Data TREND'!DO328</f>
        <v>129.35742783910041</v>
      </c>
      <c r="E2480" s="37">
        <f>'Data TREND'!DP328</f>
        <v>208.51778898296629</v>
      </c>
      <c r="F2480" s="37">
        <f>'Data TREND'!DQ328</f>
        <v>698.51619972496451</v>
      </c>
      <c r="G2480" s="37">
        <f>'Data TREND'!DR328</f>
        <v>42.189129368569169</v>
      </c>
      <c r="H2480" s="37">
        <f>'Data TREND'!DS328</f>
        <v>17.244726215597908</v>
      </c>
      <c r="J2480" s="37">
        <f t="shared" si="1719"/>
        <v>360.62289158693983</v>
      </c>
      <c r="K2480" s="37">
        <f t="shared" si="1720"/>
        <v>129.35742783910041</v>
      </c>
      <c r="L2480" s="37">
        <f t="shared" si="1721"/>
        <v>208.51778898296629</v>
      </c>
      <c r="M2480" s="37">
        <f t="shared" si="1722"/>
        <v>698.51619972496451</v>
      </c>
      <c r="N2480" s="37">
        <f t="shared" si="1723"/>
        <v>42.189129368569169</v>
      </c>
      <c r="O2480" s="37">
        <f t="shared" si="1724"/>
        <v>17.244726215597908</v>
      </c>
      <c r="Q2480">
        <f>'Data TREND'!$DL$184</f>
        <v>47</v>
      </c>
      <c r="R2480" s="37">
        <f>'Data TREND'!DU328</f>
        <v>437.61960225475639</v>
      </c>
      <c r="S2480" s="37">
        <f>'Data TREND'!DV328</f>
        <v>169.9554038960618</v>
      </c>
      <c r="T2480" s="37">
        <f>'Data TREND'!DW328</f>
        <v>207.90564298621777</v>
      </c>
      <c r="U2480" s="37">
        <f>'Data TREND'!DX328</f>
        <v>815.45688191465808</v>
      </c>
      <c r="V2480" s="37">
        <f>'Data TREND'!DY328</f>
        <v>51.096053031507324</v>
      </c>
      <c r="W2480" s="37">
        <f>'Data TREND'!DZ328</f>
        <v>20.945624440155278</v>
      </c>
      <c r="Y2480" s="37">
        <f t="shared" si="1725"/>
        <v>0</v>
      </c>
      <c r="Z2480" s="37">
        <f t="shared" si="1726"/>
        <v>0</v>
      </c>
      <c r="AA2480" s="37">
        <f t="shared" si="1727"/>
        <v>0</v>
      </c>
      <c r="AB2480" s="37">
        <f t="shared" si="1728"/>
        <v>0</v>
      </c>
      <c r="AC2480" s="37">
        <f t="shared" si="1729"/>
        <v>0</v>
      </c>
      <c r="AD2480" s="37">
        <f t="shared" si="1730"/>
        <v>0</v>
      </c>
      <c r="AF2480">
        <f>'Data TREND'!$DL$184</f>
        <v>47</v>
      </c>
      <c r="AG2480" s="37">
        <f>'Data TREND'!EB328</f>
        <v>515.23196297974687</v>
      </c>
      <c r="AH2480" s="37">
        <f>'Data TREND'!EC328</f>
        <v>175.2289082126629</v>
      </c>
      <c r="AI2480" s="37">
        <f>'Data TREND'!ED328</f>
        <v>209.66051236165083</v>
      </c>
      <c r="AJ2480" s="37">
        <f>'Data TREND'!EE328</f>
        <v>900.37263289988539</v>
      </c>
      <c r="AK2480" s="37">
        <f>'Data TREND'!EF328</f>
        <v>58.658128183816949</v>
      </c>
      <c r="AL2480" s="37">
        <f>'Data TREND'!EG328</f>
        <v>24.015463715721825</v>
      </c>
      <c r="AN2480" s="37">
        <f t="shared" si="1731"/>
        <v>0</v>
      </c>
      <c r="AO2480" s="37">
        <f t="shared" si="1732"/>
        <v>0</v>
      </c>
      <c r="AP2480" s="37">
        <f t="shared" si="1733"/>
        <v>0</v>
      </c>
      <c r="AQ2480" s="37">
        <f t="shared" si="1734"/>
        <v>0</v>
      </c>
      <c r="AR2480" s="37">
        <f t="shared" si="1735"/>
        <v>0</v>
      </c>
      <c r="AS2480" s="37">
        <f t="shared" si="1736"/>
        <v>0</v>
      </c>
      <c r="AU2480">
        <v>47</v>
      </c>
      <c r="AV2480" s="37">
        <f t="shared" si="1737"/>
        <v>360.62289158693983</v>
      </c>
      <c r="AW2480" s="37">
        <f t="shared" si="1738"/>
        <v>129.35742783910041</v>
      </c>
      <c r="AX2480" s="37">
        <f t="shared" si="1739"/>
        <v>208.51778898296629</v>
      </c>
      <c r="AY2480" s="37">
        <f t="shared" si="1740"/>
        <v>698.51619972496451</v>
      </c>
      <c r="AZ2480" s="37">
        <f t="shared" si="1741"/>
        <v>42.189129368569169</v>
      </c>
      <c r="BA2480" s="37">
        <f t="shared" si="1742"/>
        <v>17.244726215597908</v>
      </c>
      <c r="BC2480">
        <v>47</v>
      </c>
      <c r="BD2480" s="37">
        <f>IF(Voorblad!$E$10=Rekenblad!BC2480,Rekenblad!AV2480,0)</f>
        <v>0</v>
      </c>
      <c r="BE2480" s="37">
        <f>IF(Voorblad!$E$10=Rekenblad!BC2480,Rekenblad!AW2480,0)</f>
        <v>0</v>
      </c>
      <c r="BF2480" s="37">
        <f>IF(Voorblad!$E$10=Rekenblad!BC2480,Rekenblad!AX2480,0)</f>
        <v>0</v>
      </c>
      <c r="BG2480" s="62">
        <f>IF(Voorblad!$E$10=Rekenblad!BC2480,Rekenblad!AY2480,0)</f>
        <v>0</v>
      </c>
      <c r="BH2480" s="37">
        <f>IF(Voorblad!$E$10=Rekenblad!BC2480,Rekenblad!AZ2480,0)</f>
        <v>0</v>
      </c>
      <c r="BI2480" s="37">
        <f>IF(Voorblad!$E$10=Rekenblad!BC2480,Rekenblad!BA2480,0)</f>
        <v>0</v>
      </c>
      <c r="BK2480">
        <v>47</v>
      </c>
      <c r="BL2480" s="37">
        <f>IF(Voorblad!$E$14=Rekenblad!$BL$2441,Rekenblad!BD2480,0)</f>
        <v>0</v>
      </c>
      <c r="BM2480" s="37">
        <f>IF(Voorblad!$E$14=Rekenblad!$BL$2441,Rekenblad!BE2480,0)</f>
        <v>0</v>
      </c>
      <c r="BN2480" s="37">
        <f>IF(Voorblad!$E$14=Rekenblad!$BL$2441,Rekenblad!BF2480,0)</f>
        <v>0</v>
      </c>
      <c r="BO2480" s="37">
        <f>IF(Voorblad!$E$14=Rekenblad!$BL$2441,Rekenblad!BG2480,0)</f>
        <v>0</v>
      </c>
      <c r="BP2480" s="37">
        <f>IF(Voorblad!$E$14=Rekenblad!$BL$2441,Rekenblad!BH2480,0)</f>
        <v>0</v>
      </c>
      <c r="BQ2480" s="37">
        <f>IF(Voorblad!$E$14=Rekenblad!$BL$2441,Rekenblad!BI2480,0)</f>
        <v>0</v>
      </c>
    </row>
    <row r="2481" spans="2:69" x14ac:dyDescent="0.25">
      <c r="B2481">
        <f>'Data TREND'!$DL$185</f>
        <v>48</v>
      </c>
      <c r="C2481" s="37">
        <f>'Data TREND'!DN329</f>
        <v>366.2523528980941</v>
      </c>
      <c r="D2481" s="37">
        <f>'Data TREND'!DO329</f>
        <v>131.49157950449799</v>
      </c>
      <c r="E2481" s="37">
        <f>'Data TREND'!DP329</f>
        <v>212.9310385539703</v>
      </c>
      <c r="F2481" s="37">
        <f>'Data TREND'!DQ329</f>
        <v>710.69075102167938</v>
      </c>
      <c r="G2481" s="37">
        <f>'Data TREND'!DR329</f>
        <v>41.997289142626123</v>
      </c>
      <c r="H2481" s="37">
        <f>'Data TREND'!DS329</f>
        <v>17.165553272052982</v>
      </c>
      <c r="J2481" s="37">
        <f t="shared" si="1719"/>
        <v>366.2523528980941</v>
      </c>
      <c r="K2481" s="37">
        <f t="shared" si="1720"/>
        <v>131.49157950449799</v>
      </c>
      <c r="L2481" s="37">
        <f t="shared" si="1721"/>
        <v>212.9310385539703</v>
      </c>
      <c r="M2481" s="37">
        <f t="shared" si="1722"/>
        <v>710.69075102167938</v>
      </c>
      <c r="N2481" s="37">
        <f t="shared" si="1723"/>
        <v>41.997289142626123</v>
      </c>
      <c r="O2481" s="37">
        <f t="shared" si="1724"/>
        <v>17.165553272052982</v>
      </c>
      <c r="Q2481">
        <f>'Data TREND'!$DL$185</f>
        <v>48</v>
      </c>
      <c r="R2481" s="37">
        <f>'Data TREND'!DU329</f>
        <v>444.25298384129894</v>
      </c>
      <c r="S2481" s="37">
        <f>'Data TREND'!DV329</f>
        <v>172.54984347062199</v>
      </c>
      <c r="T2481" s="37">
        <f>'Data TREND'!DW329</f>
        <v>212.32931965592346</v>
      </c>
      <c r="U2481" s="37">
        <f>'Data TREND'!DX329</f>
        <v>829.11293230811521</v>
      </c>
      <c r="V2481" s="37">
        <f>'Data TREND'!DY329</f>
        <v>50.802304096943487</v>
      </c>
      <c r="W2481" s="37">
        <f>'Data TREND'!DZ329</f>
        <v>20.824350753545861</v>
      </c>
      <c r="Y2481" s="37">
        <f t="shared" si="1725"/>
        <v>0</v>
      </c>
      <c r="Z2481" s="37">
        <f t="shared" si="1726"/>
        <v>0</v>
      </c>
      <c r="AA2481" s="37">
        <f t="shared" si="1727"/>
        <v>0</v>
      </c>
      <c r="AB2481" s="37">
        <f t="shared" si="1728"/>
        <v>0</v>
      </c>
      <c r="AC2481" s="37">
        <f t="shared" si="1729"/>
        <v>0</v>
      </c>
      <c r="AD2481" s="37">
        <f t="shared" si="1730"/>
        <v>0</v>
      </c>
      <c r="AF2481">
        <f>'Data TREND'!$DL$185</f>
        <v>48</v>
      </c>
      <c r="AG2481" s="37">
        <f>'Data TREND'!EB329</f>
        <v>522.82592678104459</v>
      </c>
      <c r="AH2481" s="37">
        <f>'Data TREND'!EC329</f>
        <v>177.87806712256429</v>
      </c>
      <c r="AI2481" s="37">
        <f>'Data TREND'!ED329</f>
        <v>214.04062766089663</v>
      </c>
      <c r="AJ2481" s="37">
        <f>'Data TREND'!EE329</f>
        <v>914.99539096955721</v>
      </c>
      <c r="AK2481" s="37">
        <f>'Data TREND'!EF329</f>
        <v>58.237238605399874</v>
      </c>
      <c r="AL2481" s="37">
        <f>'Data TREND'!EG329</f>
        <v>23.841456045816681</v>
      </c>
      <c r="AN2481" s="37">
        <f t="shared" si="1731"/>
        <v>0</v>
      </c>
      <c r="AO2481" s="37">
        <f t="shared" si="1732"/>
        <v>0</v>
      </c>
      <c r="AP2481" s="37">
        <f t="shared" si="1733"/>
        <v>0</v>
      </c>
      <c r="AQ2481" s="37">
        <f t="shared" si="1734"/>
        <v>0</v>
      </c>
      <c r="AR2481" s="37">
        <f t="shared" si="1735"/>
        <v>0</v>
      </c>
      <c r="AS2481" s="37">
        <f t="shared" si="1736"/>
        <v>0</v>
      </c>
      <c r="AU2481">
        <v>48</v>
      </c>
      <c r="AV2481" s="37">
        <f t="shared" si="1737"/>
        <v>366.2523528980941</v>
      </c>
      <c r="AW2481" s="37">
        <f t="shared" si="1738"/>
        <v>131.49157950449799</v>
      </c>
      <c r="AX2481" s="37">
        <f t="shared" si="1739"/>
        <v>212.9310385539703</v>
      </c>
      <c r="AY2481" s="37">
        <f t="shared" si="1740"/>
        <v>710.69075102167938</v>
      </c>
      <c r="AZ2481" s="37">
        <f t="shared" si="1741"/>
        <v>41.997289142626123</v>
      </c>
      <c r="BA2481" s="37">
        <f t="shared" si="1742"/>
        <v>17.165553272052982</v>
      </c>
      <c r="BC2481">
        <v>48</v>
      </c>
      <c r="BD2481" s="37">
        <f>IF(Voorblad!$E$10=Rekenblad!BC2481,Rekenblad!AV2481,0)</f>
        <v>0</v>
      </c>
      <c r="BE2481" s="37">
        <f>IF(Voorblad!$E$10=Rekenblad!BC2481,Rekenblad!AW2481,0)</f>
        <v>0</v>
      </c>
      <c r="BF2481" s="37">
        <f>IF(Voorblad!$E$10=Rekenblad!BC2481,Rekenblad!AX2481,0)</f>
        <v>0</v>
      </c>
      <c r="BG2481" s="62">
        <f>IF(Voorblad!$E$10=Rekenblad!BC2481,Rekenblad!AY2481,0)</f>
        <v>0</v>
      </c>
      <c r="BH2481" s="37">
        <f>IF(Voorblad!$E$10=Rekenblad!BC2481,Rekenblad!AZ2481,0)</f>
        <v>0</v>
      </c>
      <c r="BI2481" s="37">
        <f>IF(Voorblad!$E$10=Rekenblad!BC2481,Rekenblad!BA2481,0)</f>
        <v>0</v>
      </c>
      <c r="BK2481">
        <v>48</v>
      </c>
      <c r="BL2481" s="37">
        <f>IF(Voorblad!$E$14=Rekenblad!$BL$2441,Rekenblad!BD2481,0)</f>
        <v>0</v>
      </c>
      <c r="BM2481" s="37">
        <f>IF(Voorblad!$E$14=Rekenblad!$BL$2441,Rekenblad!BE2481,0)</f>
        <v>0</v>
      </c>
      <c r="BN2481" s="37">
        <f>IF(Voorblad!$E$14=Rekenblad!$BL$2441,Rekenblad!BF2481,0)</f>
        <v>0</v>
      </c>
      <c r="BO2481" s="37">
        <f>IF(Voorblad!$E$14=Rekenblad!$BL$2441,Rekenblad!BG2481,0)</f>
        <v>0</v>
      </c>
      <c r="BP2481" s="37">
        <f>IF(Voorblad!$E$14=Rekenblad!$BL$2441,Rekenblad!BH2481,0)</f>
        <v>0</v>
      </c>
      <c r="BQ2481" s="37">
        <f>IF(Voorblad!$E$14=Rekenblad!$BL$2441,Rekenblad!BI2481,0)</f>
        <v>0</v>
      </c>
    </row>
    <row r="2482" spans="2:69" x14ac:dyDescent="0.25">
      <c r="B2482">
        <f>'Data TREND'!$DL$186</f>
        <v>49</v>
      </c>
      <c r="C2482" s="37">
        <f>'Data TREND'!DN330</f>
        <v>371.88181420924843</v>
      </c>
      <c r="D2482" s="37">
        <f>'Data TREND'!DO330</f>
        <v>133.62573116989557</v>
      </c>
      <c r="E2482" s="37">
        <f>'Data TREND'!DP330</f>
        <v>217.34428812497427</v>
      </c>
      <c r="F2482" s="37">
        <f>'Data TREND'!DQ330</f>
        <v>722.86530231839424</v>
      </c>
      <c r="G2482" s="37">
        <f>'Data TREND'!DR330</f>
        <v>41.805448916683083</v>
      </c>
      <c r="H2482" s="37">
        <f>'Data TREND'!DS330</f>
        <v>17.086380328508056</v>
      </c>
      <c r="J2482" s="37">
        <f t="shared" si="1719"/>
        <v>371.88181420924843</v>
      </c>
      <c r="K2482" s="37">
        <f t="shared" si="1720"/>
        <v>133.62573116989557</v>
      </c>
      <c r="L2482" s="37">
        <f t="shared" si="1721"/>
        <v>217.34428812497427</v>
      </c>
      <c r="M2482" s="37">
        <f t="shared" si="1722"/>
        <v>722.86530231839424</v>
      </c>
      <c r="N2482" s="37">
        <f t="shared" si="1723"/>
        <v>41.805448916683083</v>
      </c>
      <c r="O2482" s="37">
        <f t="shared" si="1724"/>
        <v>17.086380328508056</v>
      </c>
      <c r="Q2482">
        <f>'Data TREND'!$DL$186</f>
        <v>49</v>
      </c>
      <c r="R2482" s="37">
        <f>'Data TREND'!DU330</f>
        <v>450.88636542784144</v>
      </c>
      <c r="S2482" s="37">
        <f>'Data TREND'!DV330</f>
        <v>175.14428304518216</v>
      </c>
      <c r="T2482" s="37">
        <f>'Data TREND'!DW330</f>
        <v>216.75299632562914</v>
      </c>
      <c r="U2482" s="37">
        <f>'Data TREND'!DX330</f>
        <v>842.76898270157233</v>
      </c>
      <c r="V2482" s="37">
        <f>'Data TREND'!DY330</f>
        <v>50.50855516237965</v>
      </c>
      <c r="W2482" s="37">
        <f>'Data TREND'!DZ330</f>
        <v>20.703077066936444</v>
      </c>
      <c r="Y2482" s="37">
        <f t="shared" si="1725"/>
        <v>0</v>
      </c>
      <c r="Z2482" s="37">
        <f t="shared" si="1726"/>
        <v>0</v>
      </c>
      <c r="AA2482" s="37">
        <f t="shared" si="1727"/>
        <v>0</v>
      </c>
      <c r="AB2482" s="37">
        <f t="shared" si="1728"/>
        <v>0</v>
      </c>
      <c r="AC2482" s="37">
        <f t="shared" si="1729"/>
        <v>0</v>
      </c>
      <c r="AD2482" s="37">
        <f t="shared" si="1730"/>
        <v>0</v>
      </c>
      <c r="AF2482">
        <f>'Data TREND'!$DL$186</f>
        <v>49</v>
      </c>
      <c r="AG2482" s="37">
        <f>'Data TREND'!EB330</f>
        <v>530.4198905823423</v>
      </c>
      <c r="AH2482" s="37">
        <f>'Data TREND'!EC330</f>
        <v>180.52722603246571</v>
      </c>
      <c r="AI2482" s="37">
        <f>'Data TREND'!ED330</f>
        <v>218.42074296014241</v>
      </c>
      <c r="AJ2482" s="37">
        <f>'Data TREND'!EE330</f>
        <v>929.61814903922914</v>
      </c>
      <c r="AK2482" s="37">
        <f>'Data TREND'!EF330</f>
        <v>57.816349026982792</v>
      </c>
      <c r="AL2482" s="37">
        <f>'Data TREND'!EG330</f>
        <v>23.667448375911537</v>
      </c>
      <c r="AN2482" s="37">
        <f t="shared" si="1731"/>
        <v>0</v>
      </c>
      <c r="AO2482" s="37">
        <f t="shared" si="1732"/>
        <v>0</v>
      </c>
      <c r="AP2482" s="37">
        <f t="shared" si="1733"/>
        <v>0</v>
      </c>
      <c r="AQ2482" s="37">
        <f t="shared" si="1734"/>
        <v>0</v>
      </c>
      <c r="AR2482" s="37">
        <f t="shared" si="1735"/>
        <v>0</v>
      </c>
      <c r="AS2482" s="37">
        <f t="shared" si="1736"/>
        <v>0</v>
      </c>
      <c r="AU2482">
        <v>49</v>
      </c>
      <c r="AV2482" s="37">
        <f t="shared" si="1737"/>
        <v>371.88181420924843</v>
      </c>
      <c r="AW2482" s="37">
        <f t="shared" si="1738"/>
        <v>133.62573116989557</v>
      </c>
      <c r="AX2482" s="37">
        <f t="shared" si="1739"/>
        <v>217.34428812497427</v>
      </c>
      <c r="AY2482" s="37">
        <f t="shared" si="1740"/>
        <v>722.86530231839424</v>
      </c>
      <c r="AZ2482" s="37">
        <f t="shared" si="1741"/>
        <v>41.805448916683083</v>
      </c>
      <c r="BA2482" s="37">
        <f t="shared" si="1742"/>
        <v>17.086380328508056</v>
      </c>
      <c r="BC2482">
        <v>49</v>
      </c>
      <c r="BD2482" s="37">
        <f>IF(Voorblad!$E$10=Rekenblad!BC2482,Rekenblad!AV2482,0)</f>
        <v>0</v>
      </c>
      <c r="BE2482" s="37">
        <f>IF(Voorblad!$E$10=Rekenblad!BC2482,Rekenblad!AW2482,0)</f>
        <v>0</v>
      </c>
      <c r="BF2482" s="37">
        <f>IF(Voorblad!$E$10=Rekenblad!BC2482,Rekenblad!AX2482,0)</f>
        <v>0</v>
      </c>
      <c r="BG2482" s="62">
        <f>IF(Voorblad!$E$10=Rekenblad!BC2482,Rekenblad!AY2482,0)</f>
        <v>0</v>
      </c>
      <c r="BH2482" s="37">
        <f>IF(Voorblad!$E$10=Rekenblad!BC2482,Rekenblad!AZ2482,0)</f>
        <v>0</v>
      </c>
      <c r="BI2482" s="37">
        <f>IF(Voorblad!$E$10=Rekenblad!BC2482,Rekenblad!BA2482,0)</f>
        <v>0</v>
      </c>
      <c r="BK2482">
        <v>49</v>
      </c>
      <c r="BL2482" s="37">
        <f>IF(Voorblad!$E$14=Rekenblad!$BL$2441,Rekenblad!BD2482,0)</f>
        <v>0</v>
      </c>
      <c r="BM2482" s="37">
        <f>IF(Voorblad!$E$14=Rekenblad!$BL$2441,Rekenblad!BE2482,0)</f>
        <v>0</v>
      </c>
      <c r="BN2482" s="37">
        <f>IF(Voorblad!$E$14=Rekenblad!$BL$2441,Rekenblad!BF2482,0)</f>
        <v>0</v>
      </c>
      <c r="BO2482" s="37">
        <f>IF(Voorblad!$E$14=Rekenblad!$BL$2441,Rekenblad!BG2482,0)</f>
        <v>0</v>
      </c>
      <c r="BP2482" s="37">
        <f>IF(Voorblad!$E$14=Rekenblad!$BL$2441,Rekenblad!BH2482,0)</f>
        <v>0</v>
      </c>
      <c r="BQ2482" s="37">
        <f>IF(Voorblad!$E$14=Rekenblad!$BL$2441,Rekenblad!BI2482,0)</f>
        <v>0</v>
      </c>
    </row>
    <row r="2483" spans="2:69" x14ac:dyDescent="0.25">
      <c r="B2483">
        <f>'Data TREND'!$DL$187</f>
        <v>50</v>
      </c>
      <c r="C2483" s="37">
        <f>'Data TREND'!DN331</f>
        <v>377.51127552040271</v>
      </c>
      <c r="D2483" s="37">
        <f>'Data TREND'!DO331</f>
        <v>135.75988283529318</v>
      </c>
      <c r="E2483" s="37">
        <f>'Data TREND'!DP331</f>
        <v>221.75753769597827</v>
      </c>
      <c r="F2483" s="37">
        <f>'Data TREND'!DQ331</f>
        <v>735.03985361510911</v>
      </c>
      <c r="G2483" s="37">
        <f>'Data TREND'!DR331</f>
        <v>41.613608690740037</v>
      </c>
      <c r="H2483" s="37">
        <f>'Data TREND'!DS331</f>
        <v>17.007207384963131</v>
      </c>
      <c r="J2483" s="37">
        <f t="shared" si="1719"/>
        <v>377.51127552040271</v>
      </c>
      <c r="K2483" s="37">
        <f t="shared" si="1720"/>
        <v>135.75988283529318</v>
      </c>
      <c r="L2483" s="37">
        <f t="shared" si="1721"/>
        <v>221.75753769597827</v>
      </c>
      <c r="M2483" s="37">
        <f t="shared" si="1722"/>
        <v>735.03985361510911</v>
      </c>
      <c r="N2483" s="37">
        <f t="shared" si="1723"/>
        <v>41.613608690740037</v>
      </c>
      <c r="O2483" s="37">
        <f t="shared" si="1724"/>
        <v>17.007207384963131</v>
      </c>
      <c r="Q2483">
        <f>'Data TREND'!$DL$187</f>
        <v>50</v>
      </c>
      <c r="R2483" s="37">
        <f>'Data TREND'!DU331</f>
        <v>457.519747014384</v>
      </c>
      <c r="S2483" s="37">
        <f>'Data TREND'!DV331</f>
        <v>177.73872261974233</v>
      </c>
      <c r="T2483" s="37">
        <f>'Data TREND'!DW331</f>
        <v>221.17667299533483</v>
      </c>
      <c r="U2483" s="37">
        <f>'Data TREND'!DX331</f>
        <v>856.42503309502933</v>
      </c>
      <c r="V2483" s="37">
        <f>'Data TREND'!DY331</f>
        <v>50.214806227815821</v>
      </c>
      <c r="W2483" s="37">
        <f>'Data TREND'!DZ331</f>
        <v>20.581803380327031</v>
      </c>
      <c r="Y2483" s="37">
        <f t="shared" si="1725"/>
        <v>0</v>
      </c>
      <c r="Z2483" s="37">
        <f t="shared" si="1726"/>
        <v>0</v>
      </c>
      <c r="AA2483" s="37">
        <f t="shared" si="1727"/>
        <v>0</v>
      </c>
      <c r="AB2483" s="37">
        <f t="shared" si="1728"/>
        <v>0</v>
      </c>
      <c r="AC2483" s="37">
        <f t="shared" si="1729"/>
        <v>0</v>
      </c>
      <c r="AD2483" s="37">
        <f t="shared" si="1730"/>
        <v>0</v>
      </c>
      <c r="AF2483">
        <f>'Data TREND'!$DL$187</f>
        <v>50</v>
      </c>
      <c r="AG2483" s="37">
        <f>'Data TREND'!EB331</f>
        <v>538.01385438364014</v>
      </c>
      <c r="AH2483" s="37">
        <f>'Data TREND'!EC331</f>
        <v>183.17638494236712</v>
      </c>
      <c r="AI2483" s="37">
        <f>'Data TREND'!ED331</f>
        <v>222.80085825938818</v>
      </c>
      <c r="AJ2483" s="37">
        <f>'Data TREND'!EE331</f>
        <v>944.24090710890107</v>
      </c>
      <c r="AK2483" s="37">
        <f>'Data TREND'!EF331</f>
        <v>57.395459448565717</v>
      </c>
      <c r="AL2483" s="37">
        <f>'Data TREND'!EG331</f>
        <v>23.493440706006389</v>
      </c>
      <c r="AN2483" s="37">
        <f t="shared" si="1731"/>
        <v>0</v>
      </c>
      <c r="AO2483" s="37">
        <f t="shared" si="1732"/>
        <v>0</v>
      </c>
      <c r="AP2483" s="37">
        <f t="shared" si="1733"/>
        <v>0</v>
      </c>
      <c r="AQ2483" s="37">
        <f t="shared" si="1734"/>
        <v>0</v>
      </c>
      <c r="AR2483" s="37">
        <f t="shared" si="1735"/>
        <v>0</v>
      </c>
      <c r="AS2483" s="37">
        <f t="shared" si="1736"/>
        <v>0</v>
      </c>
      <c r="AU2483">
        <v>50</v>
      </c>
      <c r="AV2483" s="37">
        <f t="shared" si="1737"/>
        <v>377.51127552040271</v>
      </c>
      <c r="AW2483" s="37">
        <f t="shared" si="1738"/>
        <v>135.75988283529318</v>
      </c>
      <c r="AX2483" s="37">
        <f t="shared" si="1739"/>
        <v>221.75753769597827</v>
      </c>
      <c r="AY2483" s="37">
        <f t="shared" si="1740"/>
        <v>735.03985361510911</v>
      </c>
      <c r="AZ2483" s="37">
        <f t="shared" si="1741"/>
        <v>41.613608690740037</v>
      </c>
      <c r="BA2483" s="37">
        <f t="shared" si="1742"/>
        <v>17.007207384963131</v>
      </c>
      <c r="BC2483">
        <v>50</v>
      </c>
      <c r="BD2483" s="37">
        <f>IF(Voorblad!$E$10=Rekenblad!BC2483,Rekenblad!AV2483,0)</f>
        <v>0</v>
      </c>
      <c r="BE2483" s="37">
        <f>IF(Voorblad!$E$10=Rekenblad!BC2483,Rekenblad!AW2483,0)</f>
        <v>0</v>
      </c>
      <c r="BF2483" s="37">
        <f>IF(Voorblad!$E$10=Rekenblad!BC2483,Rekenblad!AX2483,0)</f>
        <v>0</v>
      </c>
      <c r="BG2483" s="62">
        <f>IF(Voorblad!$E$10=Rekenblad!BC2483,Rekenblad!AY2483,0)</f>
        <v>0</v>
      </c>
      <c r="BH2483" s="37">
        <f>IF(Voorblad!$E$10=Rekenblad!BC2483,Rekenblad!AZ2483,0)</f>
        <v>0</v>
      </c>
      <c r="BI2483" s="37">
        <f>IF(Voorblad!$E$10=Rekenblad!BC2483,Rekenblad!BA2483,0)</f>
        <v>0</v>
      </c>
      <c r="BK2483">
        <v>50</v>
      </c>
      <c r="BL2483" s="37">
        <f>IF(Voorblad!$E$14=Rekenblad!$BL$2441,Rekenblad!BD2483,0)</f>
        <v>0</v>
      </c>
      <c r="BM2483" s="37">
        <f>IF(Voorblad!$E$14=Rekenblad!$BL$2441,Rekenblad!BE2483,0)</f>
        <v>0</v>
      </c>
      <c r="BN2483" s="37">
        <f>IF(Voorblad!$E$14=Rekenblad!$BL$2441,Rekenblad!BF2483,0)</f>
        <v>0</v>
      </c>
      <c r="BO2483" s="37">
        <f>IF(Voorblad!$E$14=Rekenblad!$BL$2441,Rekenblad!BG2483,0)</f>
        <v>0</v>
      </c>
      <c r="BP2483" s="37">
        <f>IF(Voorblad!$E$14=Rekenblad!$BL$2441,Rekenblad!BH2483,0)</f>
        <v>0</v>
      </c>
      <c r="BQ2483" s="37">
        <f>IF(Voorblad!$E$14=Rekenblad!$BL$2441,Rekenblad!BI2483,0)</f>
        <v>0</v>
      </c>
    </row>
    <row r="2484" spans="2:69" x14ac:dyDescent="0.25">
      <c r="B2484">
        <f>'Data TREND'!$DL$188</f>
        <v>51</v>
      </c>
      <c r="C2484" s="37">
        <f>'Data TREND'!DN332</f>
        <v>383.14073683155698</v>
      </c>
      <c r="D2484" s="37">
        <f>'Data TREND'!DO332</f>
        <v>137.89403450069074</v>
      </c>
      <c r="E2484" s="37">
        <f>'Data TREND'!DP332</f>
        <v>226.17078726698225</v>
      </c>
      <c r="F2484" s="37">
        <f>'Data TREND'!DQ332</f>
        <v>747.21440491182398</v>
      </c>
      <c r="G2484" s="37">
        <f>'Data TREND'!DR332</f>
        <v>41.421768464796997</v>
      </c>
      <c r="H2484" s="37">
        <f>'Data TREND'!DS332</f>
        <v>16.928034441418205</v>
      </c>
      <c r="J2484" s="37">
        <f t="shared" si="1719"/>
        <v>383.14073683155698</v>
      </c>
      <c r="K2484" s="37">
        <f t="shared" si="1720"/>
        <v>137.89403450069074</v>
      </c>
      <c r="L2484" s="37">
        <f t="shared" si="1721"/>
        <v>226.17078726698225</v>
      </c>
      <c r="M2484" s="37">
        <f t="shared" si="1722"/>
        <v>747.21440491182398</v>
      </c>
      <c r="N2484" s="37">
        <f t="shared" si="1723"/>
        <v>41.421768464796997</v>
      </c>
      <c r="O2484" s="37">
        <f t="shared" si="1724"/>
        <v>16.928034441418205</v>
      </c>
      <c r="Q2484">
        <f>'Data TREND'!$DL$188</f>
        <v>51</v>
      </c>
      <c r="R2484" s="37">
        <f>'Data TREND'!DU332</f>
        <v>464.15312860092649</v>
      </c>
      <c r="S2484" s="37">
        <f>'Data TREND'!DV332</f>
        <v>180.3331621943025</v>
      </c>
      <c r="T2484" s="37">
        <f>'Data TREND'!DW332</f>
        <v>225.60034966504051</v>
      </c>
      <c r="U2484" s="37">
        <f>'Data TREND'!DX332</f>
        <v>870.08108348848646</v>
      </c>
      <c r="V2484" s="37">
        <f>'Data TREND'!DY332</f>
        <v>49.921057293251984</v>
      </c>
      <c r="W2484" s="37">
        <f>'Data TREND'!DZ332</f>
        <v>20.460529693717618</v>
      </c>
      <c r="Y2484" s="37">
        <f t="shared" si="1725"/>
        <v>0</v>
      </c>
      <c r="Z2484" s="37">
        <f t="shared" si="1726"/>
        <v>0</v>
      </c>
      <c r="AA2484" s="37">
        <f t="shared" si="1727"/>
        <v>0</v>
      </c>
      <c r="AB2484" s="37">
        <f t="shared" si="1728"/>
        <v>0</v>
      </c>
      <c r="AC2484" s="37">
        <f t="shared" si="1729"/>
        <v>0</v>
      </c>
      <c r="AD2484" s="37">
        <f t="shared" si="1730"/>
        <v>0</v>
      </c>
      <c r="AF2484">
        <f>'Data TREND'!$DL$188</f>
        <v>51</v>
      </c>
      <c r="AG2484" s="37">
        <f>'Data TREND'!EB332</f>
        <v>545.60781818493774</v>
      </c>
      <c r="AH2484" s="37">
        <f>'Data TREND'!EC332</f>
        <v>185.82554385226854</v>
      </c>
      <c r="AI2484" s="37">
        <f>'Data TREND'!ED332</f>
        <v>227.18097355863395</v>
      </c>
      <c r="AJ2484" s="37">
        <f>'Data TREND'!EE332</f>
        <v>958.863665178573</v>
      </c>
      <c r="AK2484" s="37">
        <f>'Data TREND'!EF332</f>
        <v>56.974569870148642</v>
      </c>
      <c r="AL2484" s="37">
        <f>'Data TREND'!EG332</f>
        <v>23.319433036101245</v>
      </c>
      <c r="AN2484" s="37">
        <f t="shared" si="1731"/>
        <v>0</v>
      </c>
      <c r="AO2484" s="37">
        <f t="shared" si="1732"/>
        <v>0</v>
      </c>
      <c r="AP2484" s="37">
        <f t="shared" si="1733"/>
        <v>0</v>
      </c>
      <c r="AQ2484" s="37">
        <f t="shared" si="1734"/>
        <v>0</v>
      </c>
      <c r="AR2484" s="37">
        <f t="shared" si="1735"/>
        <v>0</v>
      </c>
      <c r="AS2484" s="37">
        <f t="shared" si="1736"/>
        <v>0</v>
      </c>
      <c r="AU2484">
        <v>51</v>
      </c>
      <c r="AV2484" s="37">
        <f t="shared" si="1737"/>
        <v>383.14073683155698</v>
      </c>
      <c r="AW2484" s="37">
        <f t="shared" si="1738"/>
        <v>137.89403450069074</v>
      </c>
      <c r="AX2484" s="37">
        <f t="shared" si="1739"/>
        <v>226.17078726698225</v>
      </c>
      <c r="AY2484" s="37">
        <f t="shared" si="1740"/>
        <v>747.21440491182398</v>
      </c>
      <c r="AZ2484" s="37">
        <f t="shared" si="1741"/>
        <v>41.421768464796997</v>
      </c>
      <c r="BA2484" s="37">
        <f t="shared" si="1742"/>
        <v>16.928034441418205</v>
      </c>
      <c r="BC2484">
        <v>51</v>
      </c>
      <c r="BD2484" s="37">
        <f>IF(Voorblad!$E$10=Rekenblad!BC2484,Rekenblad!AV2484,0)</f>
        <v>0</v>
      </c>
      <c r="BE2484" s="37">
        <f>IF(Voorblad!$E$10=Rekenblad!BC2484,Rekenblad!AW2484,0)</f>
        <v>0</v>
      </c>
      <c r="BF2484" s="37">
        <f>IF(Voorblad!$E$10=Rekenblad!BC2484,Rekenblad!AX2484,0)</f>
        <v>0</v>
      </c>
      <c r="BG2484" s="62">
        <f>IF(Voorblad!$E$10=Rekenblad!BC2484,Rekenblad!AY2484,0)</f>
        <v>0</v>
      </c>
      <c r="BH2484" s="37">
        <f>IF(Voorblad!$E$10=Rekenblad!BC2484,Rekenblad!AZ2484,0)</f>
        <v>0</v>
      </c>
      <c r="BI2484" s="37">
        <f>IF(Voorblad!$E$10=Rekenblad!BC2484,Rekenblad!BA2484,0)</f>
        <v>0</v>
      </c>
      <c r="BK2484">
        <v>51</v>
      </c>
      <c r="BL2484" s="37">
        <f>IF(Voorblad!$E$14=Rekenblad!$BL$2441,Rekenblad!BD2484,0)</f>
        <v>0</v>
      </c>
      <c r="BM2484" s="37">
        <f>IF(Voorblad!$E$14=Rekenblad!$BL$2441,Rekenblad!BE2484,0)</f>
        <v>0</v>
      </c>
      <c r="BN2484" s="37">
        <f>IF(Voorblad!$E$14=Rekenblad!$BL$2441,Rekenblad!BF2484,0)</f>
        <v>0</v>
      </c>
      <c r="BO2484" s="37">
        <f>IF(Voorblad!$E$14=Rekenblad!$BL$2441,Rekenblad!BG2484,0)</f>
        <v>0</v>
      </c>
      <c r="BP2484" s="37">
        <f>IF(Voorblad!$E$14=Rekenblad!$BL$2441,Rekenblad!BH2484,0)</f>
        <v>0</v>
      </c>
      <c r="BQ2484" s="37">
        <f>IF(Voorblad!$E$14=Rekenblad!$BL$2441,Rekenblad!BI2484,0)</f>
        <v>0</v>
      </c>
    </row>
    <row r="2485" spans="2:69" x14ac:dyDescent="0.25">
      <c r="B2485">
        <f>'Data TREND'!$DL$189</f>
        <v>52</v>
      </c>
      <c r="C2485" s="37">
        <f>'Data TREND'!DN333</f>
        <v>388.77019814271125</v>
      </c>
      <c r="D2485" s="37">
        <f>'Data TREND'!DO333</f>
        <v>140.02818616608835</v>
      </c>
      <c r="E2485" s="37">
        <f>'Data TREND'!DP333</f>
        <v>230.58403683798625</v>
      </c>
      <c r="F2485" s="37">
        <f>'Data TREND'!DQ333</f>
        <v>759.38895620853884</v>
      </c>
      <c r="G2485" s="37">
        <f>'Data TREND'!DR333</f>
        <v>41.229928238853951</v>
      </c>
      <c r="H2485" s="37">
        <f>'Data TREND'!DS333</f>
        <v>16.84886149787328</v>
      </c>
      <c r="J2485" s="37">
        <f t="shared" si="1719"/>
        <v>388.77019814271125</v>
      </c>
      <c r="K2485" s="37">
        <f t="shared" si="1720"/>
        <v>140.02818616608835</v>
      </c>
      <c r="L2485" s="37">
        <f t="shared" si="1721"/>
        <v>230.58403683798625</v>
      </c>
      <c r="M2485" s="37">
        <f t="shared" si="1722"/>
        <v>759.38895620853884</v>
      </c>
      <c r="N2485" s="37">
        <f t="shared" si="1723"/>
        <v>41.229928238853951</v>
      </c>
      <c r="O2485" s="37">
        <f t="shared" si="1724"/>
        <v>16.84886149787328</v>
      </c>
      <c r="Q2485">
        <f>'Data TREND'!$DL$189</f>
        <v>52</v>
      </c>
      <c r="R2485" s="37">
        <f>'Data TREND'!DU333</f>
        <v>470.78651018746905</v>
      </c>
      <c r="S2485" s="37">
        <f>'Data TREND'!DV333</f>
        <v>182.92760176886267</v>
      </c>
      <c r="T2485" s="37">
        <f>'Data TREND'!DW333</f>
        <v>230.0240263347462</v>
      </c>
      <c r="U2485" s="37">
        <f>'Data TREND'!DX333</f>
        <v>883.73713388194358</v>
      </c>
      <c r="V2485" s="37">
        <f>'Data TREND'!DY333</f>
        <v>49.627308358688147</v>
      </c>
      <c r="W2485" s="37">
        <f>'Data TREND'!DZ333</f>
        <v>20.339256007108201</v>
      </c>
      <c r="Y2485" s="37">
        <f t="shared" si="1725"/>
        <v>0</v>
      </c>
      <c r="Z2485" s="37">
        <f t="shared" si="1726"/>
        <v>0</v>
      </c>
      <c r="AA2485" s="37">
        <f t="shared" si="1727"/>
        <v>0</v>
      </c>
      <c r="AB2485" s="37">
        <f t="shared" si="1728"/>
        <v>0</v>
      </c>
      <c r="AC2485" s="37">
        <f t="shared" si="1729"/>
        <v>0</v>
      </c>
      <c r="AD2485" s="37">
        <f t="shared" si="1730"/>
        <v>0</v>
      </c>
      <c r="AF2485">
        <f>'Data TREND'!$DL$189</f>
        <v>52</v>
      </c>
      <c r="AG2485" s="37">
        <f>'Data TREND'!EB333</f>
        <v>553.20178198623557</v>
      </c>
      <c r="AH2485" s="37">
        <f>'Data TREND'!EC333</f>
        <v>188.47470276216993</v>
      </c>
      <c r="AI2485" s="37">
        <f>'Data TREND'!ED333</f>
        <v>231.56108885787972</v>
      </c>
      <c r="AJ2485" s="37">
        <f>'Data TREND'!EE333</f>
        <v>973.48642324824482</v>
      </c>
      <c r="AK2485" s="37">
        <f>'Data TREND'!EF333</f>
        <v>56.553680291731567</v>
      </c>
      <c r="AL2485" s="37">
        <f>'Data TREND'!EG333</f>
        <v>23.1454253661961</v>
      </c>
      <c r="AN2485" s="37">
        <f t="shared" si="1731"/>
        <v>0</v>
      </c>
      <c r="AO2485" s="37">
        <f t="shared" si="1732"/>
        <v>0</v>
      </c>
      <c r="AP2485" s="37">
        <f t="shared" si="1733"/>
        <v>0</v>
      </c>
      <c r="AQ2485" s="37">
        <f t="shared" si="1734"/>
        <v>0</v>
      </c>
      <c r="AR2485" s="37">
        <f t="shared" si="1735"/>
        <v>0</v>
      </c>
      <c r="AS2485" s="37">
        <f t="shared" si="1736"/>
        <v>0</v>
      </c>
      <c r="AU2485">
        <v>52</v>
      </c>
      <c r="AV2485" s="37">
        <f t="shared" si="1737"/>
        <v>388.77019814271125</v>
      </c>
      <c r="AW2485" s="37">
        <f t="shared" si="1738"/>
        <v>140.02818616608835</v>
      </c>
      <c r="AX2485" s="37">
        <f t="shared" si="1739"/>
        <v>230.58403683798625</v>
      </c>
      <c r="AY2485" s="37">
        <f t="shared" si="1740"/>
        <v>759.38895620853884</v>
      </c>
      <c r="AZ2485" s="37">
        <f t="shared" si="1741"/>
        <v>41.229928238853951</v>
      </c>
      <c r="BA2485" s="37">
        <f t="shared" si="1742"/>
        <v>16.84886149787328</v>
      </c>
      <c r="BC2485">
        <v>52</v>
      </c>
      <c r="BD2485" s="37">
        <f>IF(Voorblad!$E$10=Rekenblad!BC2485,Rekenblad!AV2485,0)</f>
        <v>0</v>
      </c>
      <c r="BE2485" s="37">
        <f>IF(Voorblad!$E$10=Rekenblad!BC2485,Rekenblad!AW2485,0)</f>
        <v>0</v>
      </c>
      <c r="BF2485" s="37">
        <f>IF(Voorblad!$E$10=Rekenblad!BC2485,Rekenblad!AX2485,0)</f>
        <v>0</v>
      </c>
      <c r="BG2485" s="62">
        <f>IF(Voorblad!$E$10=Rekenblad!BC2485,Rekenblad!AY2485,0)</f>
        <v>0</v>
      </c>
      <c r="BH2485" s="37">
        <f>IF(Voorblad!$E$10=Rekenblad!BC2485,Rekenblad!AZ2485,0)</f>
        <v>0</v>
      </c>
      <c r="BI2485" s="37">
        <f>IF(Voorblad!$E$10=Rekenblad!BC2485,Rekenblad!BA2485,0)</f>
        <v>0</v>
      </c>
      <c r="BK2485">
        <v>52</v>
      </c>
      <c r="BL2485" s="37">
        <f>IF(Voorblad!$E$14=Rekenblad!$BL$2441,Rekenblad!BD2485,0)</f>
        <v>0</v>
      </c>
      <c r="BM2485" s="37">
        <f>IF(Voorblad!$E$14=Rekenblad!$BL$2441,Rekenblad!BE2485,0)</f>
        <v>0</v>
      </c>
      <c r="BN2485" s="37">
        <f>IF(Voorblad!$E$14=Rekenblad!$BL$2441,Rekenblad!BF2485,0)</f>
        <v>0</v>
      </c>
      <c r="BO2485" s="37">
        <f>IF(Voorblad!$E$14=Rekenblad!$BL$2441,Rekenblad!BG2485,0)</f>
        <v>0</v>
      </c>
      <c r="BP2485" s="37">
        <f>IF(Voorblad!$E$14=Rekenblad!$BL$2441,Rekenblad!BH2485,0)</f>
        <v>0</v>
      </c>
      <c r="BQ2485" s="37">
        <f>IF(Voorblad!$E$14=Rekenblad!$BL$2441,Rekenblad!BI2485,0)</f>
        <v>0</v>
      </c>
    </row>
    <row r="2486" spans="2:69" x14ac:dyDescent="0.25">
      <c r="B2486">
        <f>'Data TREND'!$DL$190</f>
        <v>53</v>
      </c>
      <c r="C2486" s="37">
        <f>'Data TREND'!DN334</f>
        <v>394.39965945386558</v>
      </c>
      <c r="D2486" s="37">
        <f>'Data TREND'!DO334</f>
        <v>142.16233783148593</v>
      </c>
      <c r="E2486" s="37">
        <f>'Data TREND'!DP334</f>
        <v>234.99728640899025</v>
      </c>
      <c r="F2486" s="37">
        <f>'Data TREND'!DQ334</f>
        <v>771.5635075052536</v>
      </c>
      <c r="G2486" s="37">
        <f>'Data TREND'!DR334</f>
        <v>41.038088012910912</v>
      </c>
      <c r="H2486" s="37">
        <f>'Data TREND'!DS334</f>
        <v>16.769688554328354</v>
      </c>
      <c r="J2486" s="37">
        <f t="shared" si="1719"/>
        <v>394.39965945386558</v>
      </c>
      <c r="K2486" s="37">
        <f t="shared" si="1720"/>
        <v>142.16233783148593</v>
      </c>
      <c r="L2486" s="37">
        <f t="shared" si="1721"/>
        <v>234.99728640899025</v>
      </c>
      <c r="M2486" s="37">
        <f t="shared" si="1722"/>
        <v>771.5635075052536</v>
      </c>
      <c r="N2486" s="37">
        <f t="shared" si="1723"/>
        <v>41.038088012910912</v>
      </c>
      <c r="O2486" s="37">
        <f t="shared" si="1724"/>
        <v>16.769688554328354</v>
      </c>
      <c r="Q2486">
        <f>'Data TREND'!$DL$190</f>
        <v>53</v>
      </c>
      <c r="R2486" s="37">
        <f>'Data TREND'!DU334</f>
        <v>477.4198917740116</v>
      </c>
      <c r="S2486" s="37">
        <f>'Data TREND'!DV334</f>
        <v>185.52204134342284</v>
      </c>
      <c r="T2486" s="37">
        <f>'Data TREND'!DW334</f>
        <v>234.44770300445188</v>
      </c>
      <c r="U2486" s="37">
        <f>'Data TREND'!DX334</f>
        <v>897.3931842754007</v>
      </c>
      <c r="V2486" s="37">
        <f>'Data TREND'!DY334</f>
        <v>49.33355942412431</v>
      </c>
      <c r="W2486" s="37">
        <f>'Data TREND'!DZ334</f>
        <v>20.217982320498788</v>
      </c>
      <c r="Y2486" s="37">
        <f t="shared" si="1725"/>
        <v>0</v>
      </c>
      <c r="Z2486" s="37">
        <f t="shared" si="1726"/>
        <v>0</v>
      </c>
      <c r="AA2486" s="37">
        <f t="shared" si="1727"/>
        <v>0</v>
      </c>
      <c r="AB2486" s="37">
        <f t="shared" si="1728"/>
        <v>0</v>
      </c>
      <c r="AC2486" s="37">
        <f t="shared" si="1729"/>
        <v>0</v>
      </c>
      <c r="AD2486" s="37">
        <f t="shared" si="1730"/>
        <v>0</v>
      </c>
      <c r="AF2486">
        <f>'Data TREND'!$DL$190</f>
        <v>53</v>
      </c>
      <c r="AG2486" s="37">
        <f>'Data TREND'!EB334</f>
        <v>560.79574578753329</v>
      </c>
      <c r="AH2486" s="37">
        <f>'Data TREND'!EC334</f>
        <v>191.12386167207134</v>
      </c>
      <c r="AI2486" s="37">
        <f>'Data TREND'!ED334</f>
        <v>235.9412041571255</v>
      </c>
      <c r="AJ2486" s="37">
        <f>'Data TREND'!EE334</f>
        <v>988.10918131791675</v>
      </c>
      <c r="AK2486" s="37">
        <f>'Data TREND'!EF334</f>
        <v>56.132790713314492</v>
      </c>
      <c r="AL2486" s="37">
        <f>'Data TREND'!EG334</f>
        <v>22.971417696290956</v>
      </c>
      <c r="AN2486" s="37">
        <f t="shared" si="1731"/>
        <v>0</v>
      </c>
      <c r="AO2486" s="37">
        <f t="shared" si="1732"/>
        <v>0</v>
      </c>
      <c r="AP2486" s="37">
        <f t="shared" si="1733"/>
        <v>0</v>
      </c>
      <c r="AQ2486" s="37">
        <f t="shared" si="1734"/>
        <v>0</v>
      </c>
      <c r="AR2486" s="37">
        <f t="shared" si="1735"/>
        <v>0</v>
      </c>
      <c r="AS2486" s="37">
        <f t="shared" si="1736"/>
        <v>0</v>
      </c>
      <c r="AU2486">
        <v>53</v>
      </c>
      <c r="AV2486" s="37">
        <f t="shared" si="1737"/>
        <v>394.39965945386558</v>
      </c>
      <c r="AW2486" s="37">
        <f t="shared" si="1738"/>
        <v>142.16233783148593</v>
      </c>
      <c r="AX2486" s="37">
        <f t="shared" si="1739"/>
        <v>234.99728640899025</v>
      </c>
      <c r="AY2486" s="37">
        <f t="shared" si="1740"/>
        <v>771.5635075052536</v>
      </c>
      <c r="AZ2486" s="37">
        <f t="shared" si="1741"/>
        <v>41.038088012910912</v>
      </c>
      <c r="BA2486" s="37">
        <f t="shared" si="1742"/>
        <v>16.769688554328354</v>
      </c>
      <c r="BC2486">
        <v>53</v>
      </c>
      <c r="BD2486" s="37">
        <f>IF(Voorblad!$E$10=Rekenblad!BC2486,Rekenblad!AV2486,0)</f>
        <v>0</v>
      </c>
      <c r="BE2486" s="37">
        <f>IF(Voorblad!$E$10=Rekenblad!BC2486,Rekenblad!AW2486,0)</f>
        <v>0</v>
      </c>
      <c r="BF2486" s="37">
        <f>IF(Voorblad!$E$10=Rekenblad!BC2486,Rekenblad!AX2486,0)</f>
        <v>0</v>
      </c>
      <c r="BG2486" s="62">
        <f>IF(Voorblad!$E$10=Rekenblad!BC2486,Rekenblad!AY2486,0)</f>
        <v>0</v>
      </c>
      <c r="BH2486" s="37">
        <f>IF(Voorblad!$E$10=Rekenblad!BC2486,Rekenblad!AZ2486,0)</f>
        <v>0</v>
      </c>
      <c r="BI2486" s="37">
        <f>IF(Voorblad!$E$10=Rekenblad!BC2486,Rekenblad!BA2486,0)</f>
        <v>0</v>
      </c>
      <c r="BK2486">
        <v>53</v>
      </c>
      <c r="BL2486" s="37">
        <f>IF(Voorblad!$E$14=Rekenblad!$BL$2441,Rekenblad!BD2486,0)</f>
        <v>0</v>
      </c>
      <c r="BM2486" s="37">
        <f>IF(Voorblad!$E$14=Rekenblad!$BL$2441,Rekenblad!BE2486,0)</f>
        <v>0</v>
      </c>
      <c r="BN2486" s="37">
        <f>IF(Voorblad!$E$14=Rekenblad!$BL$2441,Rekenblad!BF2486,0)</f>
        <v>0</v>
      </c>
      <c r="BO2486" s="37">
        <f>IF(Voorblad!$E$14=Rekenblad!$BL$2441,Rekenblad!BG2486,0)</f>
        <v>0</v>
      </c>
      <c r="BP2486" s="37">
        <f>IF(Voorblad!$E$14=Rekenblad!$BL$2441,Rekenblad!BH2486,0)</f>
        <v>0</v>
      </c>
      <c r="BQ2486" s="37">
        <f>IF(Voorblad!$E$14=Rekenblad!$BL$2441,Rekenblad!BI2486,0)</f>
        <v>0</v>
      </c>
    </row>
    <row r="2487" spans="2:69" x14ac:dyDescent="0.25">
      <c r="B2487">
        <f>'Data TREND'!$DL$191</f>
        <v>54</v>
      </c>
      <c r="C2487" s="37">
        <f>'Data TREND'!DN335</f>
        <v>400.02912076501985</v>
      </c>
      <c r="D2487" s="37">
        <f>'Data TREND'!DO335</f>
        <v>144.29648949688351</v>
      </c>
      <c r="E2487" s="37">
        <f>'Data TREND'!DP335</f>
        <v>239.41053597999422</v>
      </c>
      <c r="F2487" s="37">
        <f>'Data TREND'!DQ335</f>
        <v>783.73805880196846</v>
      </c>
      <c r="G2487" s="37">
        <f>'Data TREND'!DR335</f>
        <v>40.846247786967865</v>
      </c>
      <c r="H2487" s="37">
        <f>'Data TREND'!DS335</f>
        <v>16.690515610783429</v>
      </c>
      <c r="J2487" s="37">
        <f t="shared" si="1719"/>
        <v>400.02912076501985</v>
      </c>
      <c r="K2487" s="37">
        <f t="shared" si="1720"/>
        <v>144.29648949688351</v>
      </c>
      <c r="L2487" s="37">
        <f t="shared" si="1721"/>
        <v>239.41053597999422</v>
      </c>
      <c r="M2487" s="37">
        <f t="shared" si="1722"/>
        <v>783.73805880196846</v>
      </c>
      <c r="N2487" s="37">
        <f t="shared" si="1723"/>
        <v>40.846247786967865</v>
      </c>
      <c r="O2487" s="37">
        <f t="shared" si="1724"/>
        <v>16.690515610783429</v>
      </c>
      <c r="Q2487">
        <f>'Data TREND'!$DL$191</f>
        <v>54</v>
      </c>
      <c r="R2487" s="37">
        <f>'Data TREND'!DU335</f>
        <v>484.0532733605541</v>
      </c>
      <c r="S2487" s="37">
        <f>'Data TREND'!DV335</f>
        <v>188.11648091798301</v>
      </c>
      <c r="T2487" s="37">
        <f>'Data TREND'!DW335</f>
        <v>238.87137967415757</v>
      </c>
      <c r="U2487" s="37">
        <f>'Data TREND'!DX335</f>
        <v>911.04923466885771</v>
      </c>
      <c r="V2487" s="37">
        <f>'Data TREND'!DY335</f>
        <v>49.039810489560473</v>
      </c>
      <c r="W2487" s="37">
        <f>'Data TREND'!DZ335</f>
        <v>20.096708633889371</v>
      </c>
      <c r="Y2487" s="37">
        <f t="shared" si="1725"/>
        <v>0</v>
      </c>
      <c r="Z2487" s="37">
        <f t="shared" si="1726"/>
        <v>0</v>
      </c>
      <c r="AA2487" s="37">
        <f t="shared" si="1727"/>
        <v>0</v>
      </c>
      <c r="AB2487" s="37">
        <f t="shared" si="1728"/>
        <v>0</v>
      </c>
      <c r="AC2487" s="37">
        <f t="shared" si="1729"/>
        <v>0</v>
      </c>
      <c r="AD2487" s="37">
        <f t="shared" si="1730"/>
        <v>0</v>
      </c>
      <c r="AF2487">
        <f>'Data TREND'!$DL$191</f>
        <v>54</v>
      </c>
      <c r="AG2487" s="37">
        <f>'Data TREND'!EB335</f>
        <v>568.38970958883101</v>
      </c>
      <c r="AH2487" s="37">
        <f>'Data TREND'!EC335</f>
        <v>193.77302058197276</v>
      </c>
      <c r="AI2487" s="37">
        <f>'Data TREND'!ED335</f>
        <v>240.32131945637127</v>
      </c>
      <c r="AJ2487" s="37">
        <f>'Data TREND'!EE335</f>
        <v>1002.7319393875887</v>
      </c>
      <c r="AK2487" s="37">
        <f>'Data TREND'!EF335</f>
        <v>55.711901134897417</v>
      </c>
      <c r="AL2487" s="37">
        <f>'Data TREND'!EG335</f>
        <v>22.797410026385812</v>
      </c>
      <c r="AN2487" s="37">
        <f t="shared" si="1731"/>
        <v>0</v>
      </c>
      <c r="AO2487" s="37">
        <f t="shared" si="1732"/>
        <v>0</v>
      </c>
      <c r="AP2487" s="37">
        <f t="shared" si="1733"/>
        <v>0</v>
      </c>
      <c r="AQ2487" s="37">
        <f t="shared" si="1734"/>
        <v>0</v>
      </c>
      <c r="AR2487" s="37">
        <f t="shared" si="1735"/>
        <v>0</v>
      </c>
      <c r="AS2487" s="37">
        <f t="shared" si="1736"/>
        <v>0</v>
      </c>
      <c r="AU2487">
        <v>54</v>
      </c>
      <c r="AV2487" s="37">
        <f t="shared" si="1737"/>
        <v>400.02912076501985</v>
      </c>
      <c r="AW2487" s="37">
        <f t="shared" si="1738"/>
        <v>144.29648949688351</v>
      </c>
      <c r="AX2487" s="37">
        <f t="shared" si="1739"/>
        <v>239.41053597999422</v>
      </c>
      <c r="AY2487" s="37">
        <f t="shared" si="1740"/>
        <v>783.73805880196846</v>
      </c>
      <c r="AZ2487" s="37">
        <f t="shared" si="1741"/>
        <v>40.846247786967865</v>
      </c>
      <c r="BA2487" s="37">
        <f t="shared" si="1742"/>
        <v>16.690515610783429</v>
      </c>
      <c r="BC2487">
        <v>54</v>
      </c>
      <c r="BD2487" s="37">
        <f>IF(Voorblad!$E$10=Rekenblad!BC2487,Rekenblad!AV2487,0)</f>
        <v>0</v>
      </c>
      <c r="BE2487" s="37">
        <f>IF(Voorblad!$E$10=Rekenblad!BC2487,Rekenblad!AW2487,0)</f>
        <v>0</v>
      </c>
      <c r="BF2487" s="37">
        <f>IF(Voorblad!$E$10=Rekenblad!BC2487,Rekenblad!AX2487,0)</f>
        <v>0</v>
      </c>
      <c r="BG2487" s="62">
        <f>IF(Voorblad!$E$10=Rekenblad!BC2487,Rekenblad!AY2487,0)</f>
        <v>0</v>
      </c>
      <c r="BH2487" s="37">
        <f>IF(Voorblad!$E$10=Rekenblad!BC2487,Rekenblad!AZ2487,0)</f>
        <v>0</v>
      </c>
      <c r="BI2487" s="37">
        <f>IF(Voorblad!$E$10=Rekenblad!BC2487,Rekenblad!BA2487,0)</f>
        <v>0</v>
      </c>
      <c r="BK2487">
        <v>54</v>
      </c>
      <c r="BL2487" s="37">
        <f>IF(Voorblad!$E$14=Rekenblad!$BL$2441,Rekenblad!BD2487,0)</f>
        <v>0</v>
      </c>
      <c r="BM2487" s="37">
        <f>IF(Voorblad!$E$14=Rekenblad!$BL$2441,Rekenblad!BE2487,0)</f>
        <v>0</v>
      </c>
      <c r="BN2487" s="37">
        <f>IF(Voorblad!$E$14=Rekenblad!$BL$2441,Rekenblad!BF2487,0)</f>
        <v>0</v>
      </c>
      <c r="BO2487" s="37">
        <f>IF(Voorblad!$E$14=Rekenblad!$BL$2441,Rekenblad!BG2487,0)</f>
        <v>0</v>
      </c>
      <c r="BP2487" s="37">
        <f>IF(Voorblad!$E$14=Rekenblad!$BL$2441,Rekenblad!BH2487,0)</f>
        <v>0</v>
      </c>
      <c r="BQ2487" s="37">
        <f>IF(Voorblad!$E$14=Rekenblad!$BL$2441,Rekenblad!BI2487,0)</f>
        <v>0</v>
      </c>
    </row>
    <row r="2488" spans="2:69" x14ac:dyDescent="0.25">
      <c r="B2488">
        <f>'Data TREND'!$DL$192</f>
        <v>55</v>
      </c>
      <c r="C2488" s="37">
        <f>'Data TREND'!DN336</f>
        <v>405.65858207617413</v>
      </c>
      <c r="D2488" s="37">
        <f>'Data TREND'!DO336</f>
        <v>146.43064116228109</v>
      </c>
      <c r="E2488" s="37">
        <f>'Data TREND'!DP336</f>
        <v>243.82378555099822</v>
      </c>
      <c r="F2488" s="37">
        <f>'Data TREND'!DQ336</f>
        <v>795.91261009868333</v>
      </c>
      <c r="G2488" s="37">
        <f>'Data TREND'!DR336</f>
        <v>40.654407561024826</v>
      </c>
      <c r="H2488" s="37">
        <f>'Data TREND'!DS336</f>
        <v>16.611342667238503</v>
      </c>
      <c r="J2488" s="37">
        <f t="shared" si="1719"/>
        <v>405.65858207617413</v>
      </c>
      <c r="K2488" s="37">
        <f t="shared" si="1720"/>
        <v>146.43064116228109</v>
      </c>
      <c r="L2488" s="37">
        <f t="shared" si="1721"/>
        <v>243.82378555099822</v>
      </c>
      <c r="M2488" s="37">
        <f t="shared" si="1722"/>
        <v>795.91261009868333</v>
      </c>
      <c r="N2488" s="37">
        <f t="shared" si="1723"/>
        <v>40.654407561024826</v>
      </c>
      <c r="O2488" s="37">
        <f t="shared" si="1724"/>
        <v>16.611342667238503</v>
      </c>
      <c r="Q2488">
        <f>'Data TREND'!$DL$192</f>
        <v>55</v>
      </c>
      <c r="R2488" s="37">
        <f>'Data TREND'!DU336</f>
        <v>490.68665494709666</v>
      </c>
      <c r="S2488" s="37">
        <f>'Data TREND'!DV336</f>
        <v>190.71092049254318</v>
      </c>
      <c r="T2488" s="37">
        <f>'Data TREND'!DW336</f>
        <v>243.29505634386325</v>
      </c>
      <c r="U2488" s="37">
        <f>'Data TREND'!DX336</f>
        <v>924.70528506231483</v>
      </c>
      <c r="V2488" s="37">
        <f>'Data TREND'!DY336</f>
        <v>48.746061554996643</v>
      </c>
      <c r="W2488" s="37">
        <f>'Data TREND'!DZ336</f>
        <v>19.975434947279957</v>
      </c>
      <c r="Y2488" s="37">
        <f t="shared" si="1725"/>
        <v>0</v>
      </c>
      <c r="Z2488" s="37">
        <f t="shared" si="1726"/>
        <v>0</v>
      </c>
      <c r="AA2488" s="37">
        <f t="shared" si="1727"/>
        <v>0</v>
      </c>
      <c r="AB2488" s="37">
        <f t="shared" si="1728"/>
        <v>0</v>
      </c>
      <c r="AC2488" s="37">
        <f t="shared" si="1729"/>
        <v>0</v>
      </c>
      <c r="AD2488" s="37">
        <f t="shared" si="1730"/>
        <v>0</v>
      </c>
      <c r="AF2488">
        <f>'Data TREND'!$DL$192</f>
        <v>55</v>
      </c>
      <c r="AG2488" s="37">
        <f>'Data TREND'!EB336</f>
        <v>575.98367339012884</v>
      </c>
      <c r="AH2488" s="37">
        <f>'Data TREND'!EC336</f>
        <v>196.42217949187418</v>
      </c>
      <c r="AI2488" s="37">
        <f>'Data TREND'!ED336</f>
        <v>244.70143475561707</v>
      </c>
      <c r="AJ2488" s="37">
        <f>'Data TREND'!EE336</f>
        <v>1017.3546974572606</v>
      </c>
      <c r="AK2488" s="37">
        <f>'Data TREND'!EF336</f>
        <v>55.291011556480342</v>
      </c>
      <c r="AL2488" s="37">
        <f>'Data TREND'!EG336</f>
        <v>22.623402356480668</v>
      </c>
      <c r="AN2488" s="37">
        <f t="shared" si="1731"/>
        <v>0</v>
      </c>
      <c r="AO2488" s="37">
        <f t="shared" si="1732"/>
        <v>0</v>
      </c>
      <c r="AP2488" s="37">
        <f t="shared" si="1733"/>
        <v>0</v>
      </c>
      <c r="AQ2488" s="37">
        <f t="shared" si="1734"/>
        <v>0</v>
      </c>
      <c r="AR2488" s="37">
        <f t="shared" si="1735"/>
        <v>0</v>
      </c>
      <c r="AS2488" s="37">
        <f t="shared" si="1736"/>
        <v>0</v>
      </c>
      <c r="AU2488">
        <v>55</v>
      </c>
      <c r="AV2488" s="37">
        <f t="shared" si="1737"/>
        <v>405.65858207617413</v>
      </c>
      <c r="AW2488" s="37">
        <f t="shared" si="1738"/>
        <v>146.43064116228109</v>
      </c>
      <c r="AX2488" s="37">
        <f t="shared" si="1739"/>
        <v>243.82378555099822</v>
      </c>
      <c r="AY2488" s="37">
        <f t="shared" si="1740"/>
        <v>795.91261009868333</v>
      </c>
      <c r="AZ2488" s="37">
        <f t="shared" si="1741"/>
        <v>40.654407561024826</v>
      </c>
      <c r="BA2488" s="37">
        <f t="shared" si="1742"/>
        <v>16.611342667238503</v>
      </c>
      <c r="BC2488">
        <v>55</v>
      </c>
      <c r="BD2488" s="37">
        <f>IF(Voorblad!$E$10=Rekenblad!BC2488,Rekenblad!AV2488,0)</f>
        <v>0</v>
      </c>
      <c r="BE2488" s="37">
        <f>IF(Voorblad!$E$10=Rekenblad!BC2488,Rekenblad!AW2488,0)</f>
        <v>0</v>
      </c>
      <c r="BF2488" s="37">
        <f>IF(Voorblad!$E$10=Rekenblad!BC2488,Rekenblad!AX2488,0)</f>
        <v>0</v>
      </c>
      <c r="BG2488" s="62">
        <f>IF(Voorblad!$E$10=Rekenblad!BC2488,Rekenblad!AY2488,0)</f>
        <v>0</v>
      </c>
      <c r="BH2488" s="37">
        <f>IF(Voorblad!$E$10=Rekenblad!BC2488,Rekenblad!AZ2488,0)</f>
        <v>0</v>
      </c>
      <c r="BI2488" s="37">
        <f>IF(Voorblad!$E$10=Rekenblad!BC2488,Rekenblad!BA2488,0)</f>
        <v>0</v>
      </c>
      <c r="BK2488">
        <v>55</v>
      </c>
      <c r="BL2488" s="37">
        <f>IF(Voorblad!$E$14=Rekenblad!$BL$2441,Rekenblad!BD2488,0)</f>
        <v>0</v>
      </c>
      <c r="BM2488" s="37">
        <f>IF(Voorblad!$E$14=Rekenblad!$BL$2441,Rekenblad!BE2488,0)</f>
        <v>0</v>
      </c>
      <c r="BN2488" s="37">
        <f>IF(Voorblad!$E$14=Rekenblad!$BL$2441,Rekenblad!BF2488,0)</f>
        <v>0</v>
      </c>
      <c r="BO2488" s="37">
        <f>IF(Voorblad!$E$14=Rekenblad!$BL$2441,Rekenblad!BG2488,0)</f>
        <v>0</v>
      </c>
      <c r="BP2488" s="37">
        <f>IF(Voorblad!$E$14=Rekenblad!$BL$2441,Rekenblad!BH2488,0)</f>
        <v>0</v>
      </c>
      <c r="BQ2488" s="37">
        <f>IF(Voorblad!$E$14=Rekenblad!$BL$2441,Rekenblad!BI2488,0)</f>
        <v>0</v>
      </c>
    </row>
    <row r="2489" spans="2:69" x14ac:dyDescent="0.25">
      <c r="B2489">
        <f>'Data TREND'!$DL$193</f>
        <v>56</v>
      </c>
      <c r="C2489" s="37">
        <f>'Data TREND'!DN337</f>
        <v>411.2880433873284</v>
      </c>
      <c r="D2489" s="37">
        <f>'Data TREND'!DO337</f>
        <v>148.56479282767867</v>
      </c>
      <c r="E2489" s="37">
        <f>'Data TREND'!DP337</f>
        <v>248.23703512200223</v>
      </c>
      <c r="F2489" s="37">
        <f>'Data TREND'!DQ337</f>
        <v>808.0871613953982</v>
      </c>
      <c r="G2489" s="37">
        <f>'Data TREND'!DR337</f>
        <v>40.462567335081779</v>
      </c>
      <c r="H2489" s="37">
        <f>'Data TREND'!DS337</f>
        <v>16.532169723693578</v>
      </c>
      <c r="J2489" s="37">
        <f t="shared" si="1719"/>
        <v>411.2880433873284</v>
      </c>
      <c r="K2489" s="37">
        <f t="shared" si="1720"/>
        <v>148.56479282767867</v>
      </c>
      <c r="L2489" s="37">
        <f t="shared" si="1721"/>
        <v>248.23703512200223</v>
      </c>
      <c r="M2489" s="37">
        <f t="shared" si="1722"/>
        <v>808.0871613953982</v>
      </c>
      <c r="N2489" s="37">
        <f t="shared" si="1723"/>
        <v>40.462567335081779</v>
      </c>
      <c r="O2489" s="37">
        <f t="shared" si="1724"/>
        <v>16.532169723693578</v>
      </c>
      <c r="Q2489">
        <f>'Data TREND'!$DL$193</f>
        <v>56</v>
      </c>
      <c r="R2489" s="37">
        <f>'Data TREND'!DU337</f>
        <v>497.32003653363915</v>
      </c>
      <c r="S2489" s="37">
        <f>'Data TREND'!DV337</f>
        <v>193.30536006710335</v>
      </c>
      <c r="T2489" s="37">
        <f>'Data TREND'!DW337</f>
        <v>247.71873301356891</v>
      </c>
      <c r="U2489" s="37">
        <f>'Data TREND'!DX337</f>
        <v>938.36133545577195</v>
      </c>
      <c r="V2489" s="37">
        <f>'Data TREND'!DY337</f>
        <v>48.452312620432807</v>
      </c>
      <c r="W2489" s="37">
        <f>'Data TREND'!DZ337</f>
        <v>19.854161260670544</v>
      </c>
      <c r="Y2489" s="37">
        <f t="shared" si="1725"/>
        <v>0</v>
      </c>
      <c r="Z2489" s="37">
        <f t="shared" si="1726"/>
        <v>0</v>
      </c>
      <c r="AA2489" s="37">
        <f t="shared" si="1727"/>
        <v>0</v>
      </c>
      <c r="AB2489" s="37">
        <f t="shared" si="1728"/>
        <v>0</v>
      </c>
      <c r="AC2489" s="37">
        <f t="shared" si="1729"/>
        <v>0</v>
      </c>
      <c r="AD2489" s="37">
        <f t="shared" si="1730"/>
        <v>0</v>
      </c>
      <c r="AF2489">
        <f>'Data TREND'!$DL$193</f>
        <v>56</v>
      </c>
      <c r="AG2489" s="37">
        <f>'Data TREND'!EB337</f>
        <v>583.57763719142656</v>
      </c>
      <c r="AH2489" s="37">
        <f>'Data TREND'!EC337</f>
        <v>199.07133840177556</v>
      </c>
      <c r="AI2489" s="37">
        <f>'Data TREND'!ED337</f>
        <v>249.08155005486284</v>
      </c>
      <c r="AJ2489" s="37">
        <f>'Data TREND'!EE337</f>
        <v>1031.9774555269323</v>
      </c>
      <c r="AK2489" s="37">
        <f>'Data TREND'!EF337</f>
        <v>54.870121978063267</v>
      </c>
      <c r="AL2489" s="37">
        <f>'Data TREND'!EG337</f>
        <v>22.449394686575523</v>
      </c>
      <c r="AN2489" s="37">
        <f t="shared" si="1731"/>
        <v>0</v>
      </c>
      <c r="AO2489" s="37">
        <f t="shared" si="1732"/>
        <v>0</v>
      </c>
      <c r="AP2489" s="37">
        <f t="shared" si="1733"/>
        <v>0</v>
      </c>
      <c r="AQ2489" s="37">
        <f t="shared" si="1734"/>
        <v>0</v>
      </c>
      <c r="AR2489" s="37">
        <f t="shared" si="1735"/>
        <v>0</v>
      </c>
      <c r="AS2489" s="37">
        <f t="shared" si="1736"/>
        <v>0</v>
      </c>
      <c r="AU2489">
        <v>56</v>
      </c>
      <c r="AV2489" s="37">
        <f t="shared" si="1737"/>
        <v>411.2880433873284</v>
      </c>
      <c r="AW2489" s="37">
        <f t="shared" si="1738"/>
        <v>148.56479282767867</v>
      </c>
      <c r="AX2489" s="37">
        <f t="shared" si="1739"/>
        <v>248.23703512200223</v>
      </c>
      <c r="AY2489" s="37">
        <f t="shared" si="1740"/>
        <v>808.0871613953982</v>
      </c>
      <c r="AZ2489" s="37">
        <f t="shared" si="1741"/>
        <v>40.462567335081779</v>
      </c>
      <c r="BA2489" s="37">
        <f t="shared" si="1742"/>
        <v>16.532169723693578</v>
      </c>
      <c r="BC2489">
        <v>56</v>
      </c>
      <c r="BD2489" s="37">
        <f>IF(Voorblad!$E$10=Rekenblad!BC2489,Rekenblad!AV2489,0)</f>
        <v>0</v>
      </c>
      <c r="BE2489" s="37">
        <f>IF(Voorblad!$E$10=Rekenblad!BC2489,Rekenblad!AW2489,0)</f>
        <v>0</v>
      </c>
      <c r="BF2489" s="37">
        <f>IF(Voorblad!$E$10=Rekenblad!BC2489,Rekenblad!AX2489,0)</f>
        <v>0</v>
      </c>
      <c r="BG2489" s="62">
        <f>IF(Voorblad!$E$10=Rekenblad!BC2489,Rekenblad!AY2489,0)</f>
        <v>0</v>
      </c>
      <c r="BH2489" s="37">
        <f>IF(Voorblad!$E$10=Rekenblad!BC2489,Rekenblad!AZ2489,0)</f>
        <v>0</v>
      </c>
      <c r="BI2489" s="37">
        <f>IF(Voorblad!$E$10=Rekenblad!BC2489,Rekenblad!BA2489,0)</f>
        <v>0</v>
      </c>
      <c r="BK2489">
        <v>56</v>
      </c>
      <c r="BL2489" s="37">
        <f>IF(Voorblad!$E$14=Rekenblad!$BL$2441,Rekenblad!BD2489,0)</f>
        <v>0</v>
      </c>
      <c r="BM2489" s="37">
        <f>IF(Voorblad!$E$14=Rekenblad!$BL$2441,Rekenblad!BE2489,0)</f>
        <v>0</v>
      </c>
      <c r="BN2489" s="37">
        <f>IF(Voorblad!$E$14=Rekenblad!$BL$2441,Rekenblad!BF2489,0)</f>
        <v>0</v>
      </c>
      <c r="BO2489" s="37">
        <f>IF(Voorblad!$E$14=Rekenblad!$BL$2441,Rekenblad!BG2489,0)</f>
        <v>0</v>
      </c>
      <c r="BP2489" s="37">
        <f>IF(Voorblad!$E$14=Rekenblad!$BL$2441,Rekenblad!BH2489,0)</f>
        <v>0</v>
      </c>
      <c r="BQ2489" s="37">
        <f>IF(Voorblad!$E$14=Rekenblad!$BL$2441,Rekenblad!BI2489,0)</f>
        <v>0</v>
      </c>
    </row>
    <row r="2490" spans="2:69" x14ac:dyDescent="0.25">
      <c r="B2490">
        <f>'Data TREND'!$DL$194</f>
        <v>57</v>
      </c>
      <c r="C2490" s="37">
        <f>'Data TREND'!DN338</f>
        <v>416.91750469848267</v>
      </c>
      <c r="D2490" s="37">
        <f>'Data TREND'!DO338</f>
        <v>150.69894449307628</v>
      </c>
      <c r="E2490" s="37">
        <f>'Data TREND'!DP338</f>
        <v>252.6502846930062</v>
      </c>
      <c r="F2490" s="37">
        <f>'Data TREND'!DQ338</f>
        <v>820.26171269211306</v>
      </c>
      <c r="G2490" s="37">
        <f>'Data TREND'!DR338</f>
        <v>40.27072710913874</v>
      </c>
      <c r="H2490" s="37">
        <f>'Data TREND'!DS338</f>
        <v>16.452996780148652</v>
      </c>
      <c r="J2490" s="37">
        <f t="shared" si="1719"/>
        <v>416.91750469848267</v>
      </c>
      <c r="K2490" s="37">
        <f t="shared" si="1720"/>
        <v>150.69894449307628</v>
      </c>
      <c r="L2490" s="37">
        <f t="shared" si="1721"/>
        <v>252.6502846930062</v>
      </c>
      <c r="M2490" s="37">
        <f t="shared" si="1722"/>
        <v>820.26171269211306</v>
      </c>
      <c r="N2490" s="37">
        <f t="shared" si="1723"/>
        <v>40.27072710913874</v>
      </c>
      <c r="O2490" s="37">
        <f t="shared" si="1724"/>
        <v>16.452996780148652</v>
      </c>
      <c r="Q2490">
        <f>'Data TREND'!$DL$194</f>
        <v>57</v>
      </c>
      <c r="R2490" s="37">
        <f>'Data TREND'!DU338</f>
        <v>503.95341812018171</v>
      </c>
      <c r="S2490" s="37">
        <f>'Data TREND'!DV338</f>
        <v>195.89979964166352</v>
      </c>
      <c r="T2490" s="37">
        <f>'Data TREND'!DW338</f>
        <v>252.14240968327459</v>
      </c>
      <c r="U2490" s="37">
        <f>'Data TREND'!DX338</f>
        <v>952.01738584922907</v>
      </c>
      <c r="V2490" s="37">
        <f>'Data TREND'!DY338</f>
        <v>48.15856368586897</v>
      </c>
      <c r="W2490" s="37">
        <f>'Data TREND'!DZ338</f>
        <v>19.732887574061127</v>
      </c>
      <c r="Y2490" s="37">
        <f t="shared" si="1725"/>
        <v>0</v>
      </c>
      <c r="Z2490" s="37">
        <f t="shared" si="1726"/>
        <v>0</v>
      </c>
      <c r="AA2490" s="37">
        <f t="shared" si="1727"/>
        <v>0</v>
      </c>
      <c r="AB2490" s="37">
        <f t="shared" si="1728"/>
        <v>0</v>
      </c>
      <c r="AC2490" s="37">
        <f t="shared" si="1729"/>
        <v>0</v>
      </c>
      <c r="AD2490" s="37">
        <f t="shared" si="1730"/>
        <v>0</v>
      </c>
      <c r="AF2490">
        <f>'Data TREND'!$DL$194</f>
        <v>57</v>
      </c>
      <c r="AG2490" s="37">
        <f>'Data TREND'!EB338</f>
        <v>591.17160099272428</v>
      </c>
      <c r="AH2490" s="37">
        <f>'Data TREND'!EC338</f>
        <v>201.72049731167698</v>
      </c>
      <c r="AI2490" s="37">
        <f>'Data TREND'!ED338</f>
        <v>253.46166535410862</v>
      </c>
      <c r="AJ2490" s="37">
        <f>'Data TREND'!EE338</f>
        <v>1046.6002135966044</v>
      </c>
      <c r="AK2490" s="37">
        <f>'Data TREND'!EF338</f>
        <v>54.449232399646192</v>
      </c>
      <c r="AL2490" s="37">
        <f>'Data TREND'!EG338</f>
        <v>22.275387016670379</v>
      </c>
      <c r="AN2490" s="37">
        <f t="shared" si="1731"/>
        <v>0</v>
      </c>
      <c r="AO2490" s="37">
        <f t="shared" si="1732"/>
        <v>0</v>
      </c>
      <c r="AP2490" s="37">
        <f t="shared" si="1733"/>
        <v>0</v>
      </c>
      <c r="AQ2490" s="37">
        <f t="shared" si="1734"/>
        <v>0</v>
      </c>
      <c r="AR2490" s="37">
        <f t="shared" si="1735"/>
        <v>0</v>
      </c>
      <c r="AS2490" s="37">
        <f t="shared" si="1736"/>
        <v>0</v>
      </c>
      <c r="AU2490">
        <v>57</v>
      </c>
      <c r="AV2490" s="37">
        <f t="shared" si="1737"/>
        <v>416.91750469848267</v>
      </c>
      <c r="AW2490" s="37">
        <f t="shared" si="1738"/>
        <v>150.69894449307628</v>
      </c>
      <c r="AX2490" s="37">
        <f t="shared" si="1739"/>
        <v>252.6502846930062</v>
      </c>
      <c r="AY2490" s="37">
        <f t="shared" si="1740"/>
        <v>820.26171269211306</v>
      </c>
      <c r="AZ2490" s="37">
        <f t="shared" si="1741"/>
        <v>40.27072710913874</v>
      </c>
      <c r="BA2490" s="37">
        <f t="shared" si="1742"/>
        <v>16.452996780148652</v>
      </c>
      <c r="BC2490">
        <v>57</v>
      </c>
      <c r="BD2490" s="37">
        <f>IF(Voorblad!$E$10=Rekenblad!BC2490,Rekenblad!AV2490,0)</f>
        <v>0</v>
      </c>
      <c r="BE2490" s="37">
        <f>IF(Voorblad!$E$10=Rekenblad!BC2490,Rekenblad!AW2490,0)</f>
        <v>0</v>
      </c>
      <c r="BF2490" s="37">
        <f>IF(Voorblad!$E$10=Rekenblad!BC2490,Rekenblad!AX2490,0)</f>
        <v>0</v>
      </c>
      <c r="BG2490" s="62">
        <f>IF(Voorblad!$E$10=Rekenblad!BC2490,Rekenblad!AY2490,0)</f>
        <v>0</v>
      </c>
      <c r="BH2490" s="37">
        <f>IF(Voorblad!$E$10=Rekenblad!BC2490,Rekenblad!AZ2490,0)</f>
        <v>0</v>
      </c>
      <c r="BI2490" s="37">
        <f>IF(Voorblad!$E$10=Rekenblad!BC2490,Rekenblad!BA2490,0)</f>
        <v>0</v>
      </c>
      <c r="BK2490">
        <v>57</v>
      </c>
      <c r="BL2490" s="37">
        <f>IF(Voorblad!$E$14=Rekenblad!$BL$2441,Rekenblad!BD2490,0)</f>
        <v>0</v>
      </c>
      <c r="BM2490" s="37">
        <f>IF(Voorblad!$E$14=Rekenblad!$BL$2441,Rekenblad!BE2490,0)</f>
        <v>0</v>
      </c>
      <c r="BN2490" s="37">
        <f>IF(Voorblad!$E$14=Rekenblad!$BL$2441,Rekenblad!BF2490,0)</f>
        <v>0</v>
      </c>
      <c r="BO2490" s="37">
        <f>IF(Voorblad!$E$14=Rekenblad!$BL$2441,Rekenblad!BG2490,0)</f>
        <v>0</v>
      </c>
      <c r="BP2490" s="37">
        <f>IF(Voorblad!$E$14=Rekenblad!$BL$2441,Rekenblad!BH2490,0)</f>
        <v>0</v>
      </c>
      <c r="BQ2490" s="37">
        <f>IF(Voorblad!$E$14=Rekenblad!$BL$2441,Rekenblad!BI2490,0)</f>
        <v>0</v>
      </c>
    </row>
    <row r="2491" spans="2:69" x14ac:dyDescent="0.25">
      <c r="B2491">
        <f>'Data TREND'!$DL$195</f>
        <v>58</v>
      </c>
      <c r="C2491" s="37">
        <f>'Data TREND'!DN339</f>
        <v>422.546966009637</v>
      </c>
      <c r="D2491" s="37">
        <f>'Data TREND'!DO339</f>
        <v>152.83309615847384</v>
      </c>
      <c r="E2491" s="37">
        <f>'Data TREND'!DP339</f>
        <v>257.06353426401017</v>
      </c>
      <c r="F2491" s="37">
        <f>'Data TREND'!DQ339</f>
        <v>832.43626398882793</v>
      </c>
      <c r="G2491" s="37">
        <f>'Data TREND'!DR339</f>
        <v>40.078886883195693</v>
      </c>
      <c r="H2491" s="37">
        <f>'Data TREND'!DS339</f>
        <v>16.373823836603727</v>
      </c>
      <c r="J2491" s="37">
        <f t="shared" si="1719"/>
        <v>422.546966009637</v>
      </c>
      <c r="K2491" s="37">
        <f t="shared" si="1720"/>
        <v>152.83309615847384</v>
      </c>
      <c r="L2491" s="37">
        <f t="shared" si="1721"/>
        <v>257.06353426401017</v>
      </c>
      <c r="M2491" s="37">
        <f t="shared" si="1722"/>
        <v>832.43626398882793</v>
      </c>
      <c r="N2491" s="37">
        <f t="shared" si="1723"/>
        <v>40.078886883195693</v>
      </c>
      <c r="O2491" s="37">
        <f t="shared" si="1724"/>
        <v>16.373823836603727</v>
      </c>
      <c r="Q2491">
        <f>'Data TREND'!$DL$195</f>
        <v>58</v>
      </c>
      <c r="R2491" s="37">
        <f>'Data TREND'!DU339</f>
        <v>510.58679970672426</v>
      </c>
      <c r="S2491" s="37">
        <f>'Data TREND'!DV339</f>
        <v>198.49423921622372</v>
      </c>
      <c r="T2491" s="37">
        <f>'Data TREND'!DW339</f>
        <v>256.56608635298028</v>
      </c>
      <c r="U2491" s="37">
        <f>'Data TREND'!DX339</f>
        <v>965.67343624268608</v>
      </c>
      <c r="V2491" s="37">
        <f>'Data TREND'!DY339</f>
        <v>47.864814751305133</v>
      </c>
      <c r="W2491" s="37">
        <f>'Data TREND'!DZ339</f>
        <v>19.611613887451711</v>
      </c>
      <c r="Y2491" s="37">
        <f t="shared" si="1725"/>
        <v>0</v>
      </c>
      <c r="Z2491" s="37">
        <f t="shared" si="1726"/>
        <v>0</v>
      </c>
      <c r="AA2491" s="37">
        <f t="shared" si="1727"/>
        <v>0</v>
      </c>
      <c r="AB2491" s="37">
        <f t="shared" si="1728"/>
        <v>0</v>
      </c>
      <c r="AC2491" s="37">
        <f t="shared" si="1729"/>
        <v>0</v>
      </c>
      <c r="AD2491" s="37">
        <f t="shared" si="1730"/>
        <v>0</v>
      </c>
      <c r="AF2491">
        <f>'Data TREND'!$DL$195</f>
        <v>58</v>
      </c>
      <c r="AG2491" s="37">
        <f>'Data TREND'!EB339</f>
        <v>598.76556479402211</v>
      </c>
      <c r="AH2491" s="37">
        <f>'Data TREND'!EC339</f>
        <v>204.3696562215784</v>
      </c>
      <c r="AI2491" s="37">
        <f>'Data TREND'!ED339</f>
        <v>257.84178065335436</v>
      </c>
      <c r="AJ2491" s="37">
        <f>'Data TREND'!EE339</f>
        <v>1061.2229716662764</v>
      </c>
      <c r="AK2491" s="37">
        <f>'Data TREND'!EF339</f>
        <v>54.028342821229117</v>
      </c>
      <c r="AL2491" s="37">
        <f>'Data TREND'!EG339</f>
        <v>22.101379346765231</v>
      </c>
      <c r="AN2491" s="37">
        <f t="shared" si="1731"/>
        <v>0</v>
      </c>
      <c r="AO2491" s="37">
        <f t="shared" si="1732"/>
        <v>0</v>
      </c>
      <c r="AP2491" s="37">
        <f t="shared" si="1733"/>
        <v>0</v>
      </c>
      <c r="AQ2491" s="37">
        <f t="shared" si="1734"/>
        <v>0</v>
      </c>
      <c r="AR2491" s="37">
        <f t="shared" si="1735"/>
        <v>0</v>
      </c>
      <c r="AS2491" s="37">
        <f t="shared" si="1736"/>
        <v>0</v>
      </c>
      <c r="AU2491">
        <v>58</v>
      </c>
      <c r="AV2491" s="37">
        <f t="shared" si="1737"/>
        <v>422.546966009637</v>
      </c>
      <c r="AW2491" s="37">
        <f t="shared" si="1738"/>
        <v>152.83309615847384</v>
      </c>
      <c r="AX2491" s="37">
        <f t="shared" si="1739"/>
        <v>257.06353426401017</v>
      </c>
      <c r="AY2491" s="37">
        <f t="shared" si="1740"/>
        <v>832.43626398882793</v>
      </c>
      <c r="AZ2491" s="37">
        <f t="shared" si="1741"/>
        <v>40.078886883195693</v>
      </c>
      <c r="BA2491" s="37">
        <f t="shared" si="1742"/>
        <v>16.373823836603727</v>
      </c>
      <c r="BC2491">
        <v>58</v>
      </c>
      <c r="BD2491" s="37">
        <f>IF(Voorblad!$E$10=Rekenblad!BC2491,Rekenblad!AV2491,0)</f>
        <v>0</v>
      </c>
      <c r="BE2491" s="37">
        <f>IF(Voorblad!$E$10=Rekenblad!BC2491,Rekenblad!AW2491,0)</f>
        <v>0</v>
      </c>
      <c r="BF2491" s="37">
        <f>IF(Voorblad!$E$10=Rekenblad!BC2491,Rekenblad!AX2491,0)</f>
        <v>0</v>
      </c>
      <c r="BG2491" s="62">
        <f>IF(Voorblad!$E$10=Rekenblad!BC2491,Rekenblad!AY2491,0)</f>
        <v>0</v>
      </c>
      <c r="BH2491" s="37">
        <f>IF(Voorblad!$E$10=Rekenblad!BC2491,Rekenblad!AZ2491,0)</f>
        <v>0</v>
      </c>
      <c r="BI2491" s="37">
        <f>IF(Voorblad!$E$10=Rekenblad!BC2491,Rekenblad!BA2491,0)</f>
        <v>0</v>
      </c>
      <c r="BK2491">
        <v>58</v>
      </c>
      <c r="BL2491" s="37">
        <f>IF(Voorblad!$E$14=Rekenblad!$BL$2441,Rekenblad!BD2491,0)</f>
        <v>0</v>
      </c>
      <c r="BM2491" s="37">
        <f>IF(Voorblad!$E$14=Rekenblad!$BL$2441,Rekenblad!BE2491,0)</f>
        <v>0</v>
      </c>
      <c r="BN2491" s="37">
        <f>IF(Voorblad!$E$14=Rekenblad!$BL$2441,Rekenblad!BF2491,0)</f>
        <v>0</v>
      </c>
      <c r="BO2491" s="37">
        <f>IF(Voorblad!$E$14=Rekenblad!$BL$2441,Rekenblad!BG2491,0)</f>
        <v>0</v>
      </c>
      <c r="BP2491" s="37">
        <f>IF(Voorblad!$E$14=Rekenblad!$BL$2441,Rekenblad!BH2491,0)</f>
        <v>0</v>
      </c>
      <c r="BQ2491" s="37">
        <f>IF(Voorblad!$E$14=Rekenblad!$BL$2441,Rekenblad!BI2491,0)</f>
        <v>0</v>
      </c>
    </row>
    <row r="2492" spans="2:69" x14ac:dyDescent="0.25">
      <c r="B2492">
        <f>'Data TREND'!$DL$196</f>
        <v>59</v>
      </c>
      <c r="C2492" s="37">
        <f>'Data TREND'!DN340</f>
        <v>428.17642732079128</v>
      </c>
      <c r="D2492" s="37">
        <f>'Data TREND'!DO340</f>
        <v>154.96724782387145</v>
      </c>
      <c r="E2492" s="37">
        <f>'Data TREND'!DP340</f>
        <v>261.4767838350142</v>
      </c>
      <c r="F2492" s="37">
        <f>'Data TREND'!DQ340</f>
        <v>844.6108152855428</v>
      </c>
      <c r="G2492" s="37">
        <f>'Data TREND'!DR340</f>
        <v>39.887046657252654</v>
      </c>
      <c r="H2492" s="37">
        <f>'Data TREND'!DS340</f>
        <v>16.294650893058801</v>
      </c>
      <c r="J2492" s="37">
        <f t="shared" si="1719"/>
        <v>428.17642732079128</v>
      </c>
      <c r="K2492" s="37">
        <f t="shared" si="1720"/>
        <v>154.96724782387145</v>
      </c>
      <c r="L2492" s="37">
        <f t="shared" si="1721"/>
        <v>261.4767838350142</v>
      </c>
      <c r="M2492" s="37">
        <f t="shared" si="1722"/>
        <v>844.6108152855428</v>
      </c>
      <c r="N2492" s="37">
        <f t="shared" si="1723"/>
        <v>39.887046657252654</v>
      </c>
      <c r="O2492" s="37">
        <f t="shared" si="1724"/>
        <v>16.294650893058801</v>
      </c>
      <c r="Q2492">
        <f>'Data TREND'!$DL$196</f>
        <v>59</v>
      </c>
      <c r="R2492" s="37">
        <f>'Data TREND'!DU340</f>
        <v>517.22018129326671</v>
      </c>
      <c r="S2492" s="37">
        <f>'Data TREND'!DV340</f>
        <v>201.08867879078389</v>
      </c>
      <c r="T2492" s="37">
        <f>'Data TREND'!DW340</f>
        <v>260.98976302268596</v>
      </c>
      <c r="U2492" s="37">
        <f>'Data TREND'!DX340</f>
        <v>979.3294866361432</v>
      </c>
      <c r="V2492" s="37">
        <f>'Data TREND'!DY340</f>
        <v>47.571065816741296</v>
      </c>
      <c r="W2492" s="37">
        <f>'Data TREND'!DZ340</f>
        <v>19.490340200842297</v>
      </c>
      <c r="Y2492" s="37">
        <f t="shared" si="1725"/>
        <v>0</v>
      </c>
      <c r="Z2492" s="37">
        <f t="shared" si="1726"/>
        <v>0</v>
      </c>
      <c r="AA2492" s="37">
        <f t="shared" si="1727"/>
        <v>0</v>
      </c>
      <c r="AB2492" s="37">
        <f t="shared" si="1728"/>
        <v>0</v>
      </c>
      <c r="AC2492" s="37">
        <f t="shared" si="1729"/>
        <v>0</v>
      </c>
      <c r="AD2492" s="37">
        <f t="shared" si="1730"/>
        <v>0</v>
      </c>
      <c r="AF2492">
        <f>'Data TREND'!$DL$196</f>
        <v>59</v>
      </c>
      <c r="AG2492" s="37">
        <f>'Data TREND'!EB340</f>
        <v>606.35952859531972</v>
      </c>
      <c r="AH2492" s="37">
        <f>'Data TREND'!EC340</f>
        <v>207.01881513147978</v>
      </c>
      <c r="AI2492" s="37">
        <f>'Data TREND'!ED340</f>
        <v>262.22189595260016</v>
      </c>
      <c r="AJ2492" s="37">
        <f>'Data TREND'!EE340</f>
        <v>1075.8457297359482</v>
      </c>
      <c r="AK2492" s="37">
        <f>'Data TREND'!EF340</f>
        <v>53.607453242812035</v>
      </c>
      <c r="AL2492" s="37">
        <f>'Data TREND'!EG340</f>
        <v>21.927371676860087</v>
      </c>
      <c r="AN2492" s="37">
        <f t="shared" si="1731"/>
        <v>0</v>
      </c>
      <c r="AO2492" s="37">
        <f t="shared" si="1732"/>
        <v>0</v>
      </c>
      <c r="AP2492" s="37">
        <f t="shared" si="1733"/>
        <v>0</v>
      </c>
      <c r="AQ2492" s="37">
        <f t="shared" si="1734"/>
        <v>0</v>
      </c>
      <c r="AR2492" s="37">
        <f t="shared" si="1735"/>
        <v>0</v>
      </c>
      <c r="AS2492" s="37">
        <f t="shared" si="1736"/>
        <v>0</v>
      </c>
      <c r="AU2492">
        <v>59</v>
      </c>
      <c r="AV2492" s="37">
        <f t="shared" si="1737"/>
        <v>428.17642732079128</v>
      </c>
      <c r="AW2492" s="37">
        <f t="shared" si="1738"/>
        <v>154.96724782387145</v>
      </c>
      <c r="AX2492" s="37">
        <f t="shared" si="1739"/>
        <v>261.4767838350142</v>
      </c>
      <c r="AY2492" s="37">
        <f t="shared" si="1740"/>
        <v>844.6108152855428</v>
      </c>
      <c r="AZ2492" s="37">
        <f t="shared" si="1741"/>
        <v>39.887046657252654</v>
      </c>
      <c r="BA2492" s="37">
        <f t="shared" si="1742"/>
        <v>16.294650893058801</v>
      </c>
      <c r="BC2492">
        <v>59</v>
      </c>
      <c r="BD2492" s="37">
        <f>IF(Voorblad!$E$10=Rekenblad!BC2492,Rekenblad!AV2492,0)</f>
        <v>0</v>
      </c>
      <c r="BE2492" s="37">
        <f>IF(Voorblad!$E$10=Rekenblad!BC2492,Rekenblad!AW2492,0)</f>
        <v>0</v>
      </c>
      <c r="BF2492" s="37">
        <f>IF(Voorblad!$E$10=Rekenblad!BC2492,Rekenblad!AX2492,0)</f>
        <v>0</v>
      </c>
      <c r="BG2492" s="62">
        <f>IF(Voorblad!$E$10=Rekenblad!BC2492,Rekenblad!AY2492,0)</f>
        <v>0</v>
      </c>
      <c r="BH2492" s="37">
        <f>IF(Voorblad!$E$10=Rekenblad!BC2492,Rekenblad!AZ2492,0)</f>
        <v>0</v>
      </c>
      <c r="BI2492" s="37">
        <f>IF(Voorblad!$E$10=Rekenblad!BC2492,Rekenblad!BA2492,0)</f>
        <v>0</v>
      </c>
      <c r="BK2492">
        <v>59</v>
      </c>
      <c r="BL2492" s="37">
        <f>IF(Voorblad!$E$14=Rekenblad!$BL$2441,Rekenblad!BD2492,0)</f>
        <v>0</v>
      </c>
      <c r="BM2492" s="37">
        <f>IF(Voorblad!$E$14=Rekenblad!$BL$2441,Rekenblad!BE2492,0)</f>
        <v>0</v>
      </c>
      <c r="BN2492" s="37">
        <f>IF(Voorblad!$E$14=Rekenblad!$BL$2441,Rekenblad!BF2492,0)</f>
        <v>0</v>
      </c>
      <c r="BO2492" s="37">
        <f>IF(Voorblad!$E$14=Rekenblad!$BL$2441,Rekenblad!BG2492,0)</f>
        <v>0</v>
      </c>
      <c r="BP2492" s="37">
        <f>IF(Voorblad!$E$14=Rekenblad!$BL$2441,Rekenblad!BH2492,0)</f>
        <v>0</v>
      </c>
      <c r="BQ2492" s="37">
        <f>IF(Voorblad!$E$14=Rekenblad!$BL$2441,Rekenblad!BI2492,0)</f>
        <v>0</v>
      </c>
    </row>
    <row r="2493" spans="2:69" x14ac:dyDescent="0.25">
      <c r="B2493">
        <f>'Data TREND'!$DL$197</f>
        <v>60</v>
      </c>
      <c r="C2493" s="37">
        <f>'Data TREND'!DN341</f>
        <v>433.80588863194555</v>
      </c>
      <c r="D2493" s="37">
        <f>'Data TREND'!DO341</f>
        <v>157.101399489269</v>
      </c>
      <c r="E2493" s="37">
        <f>'Data TREND'!DP341</f>
        <v>265.89003340601823</v>
      </c>
      <c r="F2493" s="37">
        <f>'Data TREND'!DQ341</f>
        <v>856.78536658225755</v>
      </c>
      <c r="G2493" s="37">
        <f>'Data TREND'!DR341</f>
        <v>39.695206431309607</v>
      </c>
      <c r="H2493" s="37">
        <f>'Data TREND'!DS341</f>
        <v>16.215477949513875</v>
      </c>
      <c r="J2493" s="37">
        <f t="shared" si="1719"/>
        <v>433.80588863194555</v>
      </c>
      <c r="K2493" s="37">
        <f t="shared" si="1720"/>
        <v>157.101399489269</v>
      </c>
      <c r="L2493" s="37">
        <f t="shared" si="1721"/>
        <v>265.89003340601823</v>
      </c>
      <c r="M2493" s="37">
        <f t="shared" si="1722"/>
        <v>856.78536658225755</v>
      </c>
      <c r="N2493" s="37">
        <f t="shared" si="1723"/>
        <v>39.695206431309607</v>
      </c>
      <c r="O2493" s="37">
        <f t="shared" si="1724"/>
        <v>16.215477949513875</v>
      </c>
      <c r="Q2493">
        <f>'Data TREND'!$DL$197</f>
        <v>60</v>
      </c>
      <c r="R2493" s="37">
        <f>'Data TREND'!DU341</f>
        <v>523.85356287980926</v>
      </c>
      <c r="S2493" s="37">
        <f>'Data TREND'!DV341</f>
        <v>203.68311836534406</v>
      </c>
      <c r="T2493" s="37">
        <f>'Data TREND'!DW341</f>
        <v>265.41343969239165</v>
      </c>
      <c r="U2493" s="37">
        <f>'Data TREND'!DX341</f>
        <v>992.98553702960032</v>
      </c>
      <c r="V2493" s="37">
        <f>'Data TREND'!DY341</f>
        <v>47.277316882177459</v>
      </c>
      <c r="W2493" s="37">
        <f>'Data TREND'!DZ341</f>
        <v>19.369066514232884</v>
      </c>
      <c r="Y2493" s="37">
        <f t="shared" si="1725"/>
        <v>0</v>
      </c>
      <c r="Z2493" s="37">
        <f t="shared" si="1726"/>
        <v>0</v>
      </c>
      <c r="AA2493" s="37">
        <f t="shared" si="1727"/>
        <v>0</v>
      </c>
      <c r="AB2493" s="37">
        <f t="shared" si="1728"/>
        <v>0</v>
      </c>
      <c r="AC2493" s="37">
        <f t="shared" si="1729"/>
        <v>0</v>
      </c>
      <c r="AD2493" s="37">
        <f t="shared" si="1730"/>
        <v>0</v>
      </c>
      <c r="AF2493">
        <f>'Data TREND'!$DL$197</f>
        <v>60</v>
      </c>
      <c r="AG2493" s="37">
        <f>'Data TREND'!EB341</f>
        <v>613.95349239661755</v>
      </c>
      <c r="AH2493" s="37">
        <f>'Data TREND'!EC341</f>
        <v>209.6679740413812</v>
      </c>
      <c r="AI2493" s="37">
        <f>'Data TREND'!ED341</f>
        <v>266.60201125184597</v>
      </c>
      <c r="AJ2493" s="37">
        <f>'Data TREND'!EE341</f>
        <v>1090.46848780562</v>
      </c>
      <c r="AK2493" s="37">
        <f>'Data TREND'!EF341</f>
        <v>53.18656366439496</v>
      </c>
      <c r="AL2493" s="37">
        <f>'Data TREND'!EG341</f>
        <v>21.753364006954943</v>
      </c>
      <c r="AN2493" s="37">
        <f t="shared" si="1731"/>
        <v>0</v>
      </c>
      <c r="AO2493" s="37">
        <f t="shared" si="1732"/>
        <v>0</v>
      </c>
      <c r="AP2493" s="37">
        <f t="shared" si="1733"/>
        <v>0</v>
      </c>
      <c r="AQ2493" s="37">
        <f t="shared" si="1734"/>
        <v>0</v>
      </c>
      <c r="AR2493" s="37">
        <f t="shared" si="1735"/>
        <v>0</v>
      </c>
      <c r="AS2493" s="37">
        <f t="shared" si="1736"/>
        <v>0</v>
      </c>
      <c r="AU2493">
        <v>60</v>
      </c>
      <c r="AV2493" s="37">
        <f t="shared" si="1737"/>
        <v>433.80588863194555</v>
      </c>
      <c r="AW2493" s="37">
        <f t="shared" si="1738"/>
        <v>157.101399489269</v>
      </c>
      <c r="AX2493" s="37">
        <f t="shared" si="1739"/>
        <v>265.89003340601823</v>
      </c>
      <c r="AY2493" s="37">
        <f t="shared" si="1740"/>
        <v>856.78536658225755</v>
      </c>
      <c r="AZ2493" s="37">
        <f t="shared" si="1741"/>
        <v>39.695206431309607</v>
      </c>
      <c r="BA2493" s="37">
        <f t="shared" si="1742"/>
        <v>16.215477949513875</v>
      </c>
      <c r="BC2493">
        <v>60</v>
      </c>
      <c r="BD2493" s="37">
        <f>IF(Voorblad!$E$10=Rekenblad!BC2493,Rekenblad!AV2493,0)</f>
        <v>0</v>
      </c>
      <c r="BE2493" s="37">
        <f>IF(Voorblad!$E$10=Rekenblad!BC2493,Rekenblad!AW2493,0)</f>
        <v>0</v>
      </c>
      <c r="BF2493" s="37">
        <f>IF(Voorblad!$E$10=Rekenblad!BC2493,Rekenblad!AX2493,0)</f>
        <v>0</v>
      </c>
      <c r="BG2493" s="62">
        <f>IF(Voorblad!$E$10=Rekenblad!BC2493,Rekenblad!AY2493,0)</f>
        <v>0</v>
      </c>
      <c r="BH2493" s="37">
        <f>IF(Voorblad!$E$10=Rekenblad!BC2493,Rekenblad!AZ2493,0)</f>
        <v>0</v>
      </c>
      <c r="BI2493" s="37">
        <f>IF(Voorblad!$E$10=Rekenblad!BC2493,Rekenblad!BA2493,0)</f>
        <v>0</v>
      </c>
      <c r="BK2493">
        <v>60</v>
      </c>
      <c r="BL2493" s="37">
        <f>IF(Voorblad!$E$14=Rekenblad!$BL$2441,Rekenblad!BD2493,0)</f>
        <v>0</v>
      </c>
      <c r="BM2493" s="37">
        <f>IF(Voorblad!$E$14=Rekenblad!$BL$2441,Rekenblad!BE2493,0)</f>
        <v>0</v>
      </c>
      <c r="BN2493" s="37">
        <f>IF(Voorblad!$E$14=Rekenblad!$BL$2441,Rekenblad!BF2493,0)</f>
        <v>0</v>
      </c>
      <c r="BO2493" s="37">
        <f>IF(Voorblad!$E$14=Rekenblad!$BL$2441,Rekenblad!BG2493,0)</f>
        <v>0</v>
      </c>
      <c r="BP2493" s="37">
        <f>IF(Voorblad!$E$14=Rekenblad!$BL$2441,Rekenblad!BH2493,0)</f>
        <v>0</v>
      </c>
      <c r="BQ2493" s="37">
        <f>IF(Voorblad!$E$14=Rekenblad!$BL$2441,Rekenblad!BI2493,0)</f>
        <v>0</v>
      </c>
    </row>
    <row r="2494" spans="2:69" x14ac:dyDescent="0.25">
      <c r="B2494">
        <f>'Data TREND'!$DL$198</f>
        <v>61</v>
      </c>
      <c r="C2494" s="37">
        <f>'Data TREND'!DN342</f>
        <v>439.43534994309982</v>
      </c>
      <c r="D2494" s="37">
        <f>'Data TREND'!DO342</f>
        <v>159.23555115466661</v>
      </c>
      <c r="E2494" s="37">
        <f>'Data TREND'!DP342</f>
        <v>270.30328297702215</v>
      </c>
      <c r="F2494" s="37">
        <f>'Data TREND'!DQ342</f>
        <v>868.95991787897242</v>
      </c>
      <c r="G2494" s="37">
        <f>'Data TREND'!DR342</f>
        <v>39.503366205366568</v>
      </c>
      <c r="H2494" s="37">
        <f>'Data TREND'!DS342</f>
        <v>16.13630500596895</v>
      </c>
      <c r="J2494" s="37">
        <f t="shared" si="1719"/>
        <v>439.43534994309982</v>
      </c>
      <c r="K2494" s="37">
        <f t="shared" si="1720"/>
        <v>159.23555115466661</v>
      </c>
      <c r="L2494" s="37">
        <f t="shared" si="1721"/>
        <v>270.30328297702215</v>
      </c>
      <c r="M2494" s="37">
        <f t="shared" si="1722"/>
        <v>868.95991787897242</v>
      </c>
      <c r="N2494" s="37">
        <f t="shared" si="1723"/>
        <v>39.503366205366568</v>
      </c>
      <c r="O2494" s="37">
        <f t="shared" si="1724"/>
        <v>16.13630500596895</v>
      </c>
      <c r="Q2494">
        <f>'Data TREND'!$DL$198</f>
        <v>61</v>
      </c>
      <c r="R2494" s="37">
        <f>'Data TREND'!DU342</f>
        <v>530.48694446635182</v>
      </c>
      <c r="S2494" s="37">
        <f>'Data TREND'!DV342</f>
        <v>206.27755793990423</v>
      </c>
      <c r="T2494" s="37">
        <f>'Data TREND'!DW342</f>
        <v>269.83711636209733</v>
      </c>
      <c r="U2494" s="37">
        <f>'Data TREND'!DX342</f>
        <v>1006.6415874230574</v>
      </c>
      <c r="V2494" s="37">
        <f>'Data TREND'!DY342</f>
        <v>46.983567947613622</v>
      </c>
      <c r="W2494" s="37">
        <f>'Data TREND'!DZ342</f>
        <v>19.247792827623467</v>
      </c>
      <c r="Y2494" s="37">
        <f t="shared" si="1725"/>
        <v>0</v>
      </c>
      <c r="Z2494" s="37">
        <f t="shared" si="1726"/>
        <v>0</v>
      </c>
      <c r="AA2494" s="37">
        <f t="shared" si="1727"/>
        <v>0</v>
      </c>
      <c r="AB2494" s="37">
        <f t="shared" si="1728"/>
        <v>0</v>
      </c>
      <c r="AC2494" s="37">
        <f t="shared" si="1729"/>
        <v>0</v>
      </c>
      <c r="AD2494" s="37">
        <f t="shared" si="1730"/>
        <v>0</v>
      </c>
      <c r="AF2494">
        <f>'Data TREND'!$DL$198</f>
        <v>61</v>
      </c>
      <c r="AG2494" s="37">
        <f>'Data TREND'!EB342</f>
        <v>621.54745619791527</v>
      </c>
      <c r="AH2494" s="37">
        <f>'Data TREND'!EC342</f>
        <v>212.31713295128262</v>
      </c>
      <c r="AI2494" s="37">
        <f>'Data TREND'!ED342</f>
        <v>270.98212655109171</v>
      </c>
      <c r="AJ2494" s="37">
        <f>'Data TREND'!EE342</f>
        <v>1105.0912458752919</v>
      </c>
      <c r="AK2494" s="37">
        <f>'Data TREND'!EF342</f>
        <v>52.765674085977885</v>
      </c>
      <c r="AL2494" s="37">
        <f>'Data TREND'!EG342</f>
        <v>21.579356337049795</v>
      </c>
      <c r="AN2494" s="37">
        <f t="shared" si="1731"/>
        <v>0</v>
      </c>
      <c r="AO2494" s="37">
        <f t="shared" si="1732"/>
        <v>0</v>
      </c>
      <c r="AP2494" s="37">
        <f t="shared" si="1733"/>
        <v>0</v>
      </c>
      <c r="AQ2494" s="37">
        <f t="shared" si="1734"/>
        <v>0</v>
      </c>
      <c r="AR2494" s="37">
        <f t="shared" si="1735"/>
        <v>0</v>
      </c>
      <c r="AS2494" s="37">
        <f t="shared" si="1736"/>
        <v>0</v>
      </c>
      <c r="AU2494">
        <v>61</v>
      </c>
      <c r="AV2494" s="37">
        <f t="shared" si="1737"/>
        <v>439.43534994309982</v>
      </c>
      <c r="AW2494" s="37">
        <f t="shared" si="1738"/>
        <v>159.23555115466661</v>
      </c>
      <c r="AX2494" s="37">
        <f t="shared" si="1739"/>
        <v>270.30328297702215</v>
      </c>
      <c r="AY2494" s="37">
        <f t="shared" si="1740"/>
        <v>868.95991787897242</v>
      </c>
      <c r="AZ2494" s="37">
        <f t="shared" si="1741"/>
        <v>39.503366205366568</v>
      </c>
      <c r="BA2494" s="37">
        <f t="shared" si="1742"/>
        <v>16.13630500596895</v>
      </c>
      <c r="BC2494">
        <v>61</v>
      </c>
      <c r="BD2494" s="37">
        <f>IF(Voorblad!$E$10=Rekenblad!BC2494,Rekenblad!AV2494,0)</f>
        <v>0</v>
      </c>
      <c r="BE2494" s="37">
        <f>IF(Voorblad!$E$10=Rekenblad!BC2494,Rekenblad!AW2494,0)</f>
        <v>0</v>
      </c>
      <c r="BF2494" s="37">
        <f>IF(Voorblad!$E$10=Rekenblad!BC2494,Rekenblad!AX2494,0)</f>
        <v>0</v>
      </c>
      <c r="BG2494" s="62">
        <f>IF(Voorblad!$E$10=Rekenblad!BC2494,Rekenblad!AY2494,0)</f>
        <v>0</v>
      </c>
      <c r="BH2494" s="37">
        <f>IF(Voorblad!$E$10=Rekenblad!BC2494,Rekenblad!AZ2494,0)</f>
        <v>0</v>
      </c>
      <c r="BI2494" s="37">
        <f>IF(Voorblad!$E$10=Rekenblad!BC2494,Rekenblad!BA2494,0)</f>
        <v>0</v>
      </c>
      <c r="BK2494">
        <v>61</v>
      </c>
      <c r="BL2494" s="37">
        <f>IF(Voorblad!$E$14=Rekenblad!$BL$2441,Rekenblad!BD2494,0)</f>
        <v>0</v>
      </c>
      <c r="BM2494" s="37">
        <f>IF(Voorblad!$E$14=Rekenblad!$BL$2441,Rekenblad!BE2494,0)</f>
        <v>0</v>
      </c>
      <c r="BN2494" s="37">
        <f>IF(Voorblad!$E$14=Rekenblad!$BL$2441,Rekenblad!BF2494,0)</f>
        <v>0</v>
      </c>
      <c r="BO2494" s="37">
        <f>IF(Voorblad!$E$14=Rekenblad!$BL$2441,Rekenblad!BG2494,0)</f>
        <v>0</v>
      </c>
      <c r="BP2494" s="37">
        <f>IF(Voorblad!$E$14=Rekenblad!$BL$2441,Rekenblad!BH2494,0)</f>
        <v>0</v>
      </c>
      <c r="BQ2494" s="37">
        <f>IF(Voorblad!$E$14=Rekenblad!$BL$2441,Rekenblad!BI2494,0)</f>
        <v>0</v>
      </c>
    </row>
    <row r="2495" spans="2:69" x14ac:dyDescent="0.25">
      <c r="B2495">
        <f>'Data TREND'!$DL$199</f>
        <v>62</v>
      </c>
      <c r="C2495" s="37">
        <f>'Data TREND'!DN343</f>
        <v>445.06481125425415</v>
      </c>
      <c r="D2495" s="37">
        <f>'Data TREND'!DO343</f>
        <v>161.36970282006422</v>
      </c>
      <c r="E2495" s="37">
        <f>'Data TREND'!DP343</f>
        <v>274.71653254802618</v>
      </c>
      <c r="F2495" s="37">
        <f>'Data TREND'!DQ343</f>
        <v>881.13446917568729</v>
      </c>
      <c r="G2495" s="37">
        <f>'Data TREND'!DR343</f>
        <v>39.311525979423521</v>
      </c>
      <c r="H2495" s="37">
        <f>'Data TREND'!DS343</f>
        <v>16.057132062424021</v>
      </c>
      <c r="J2495" s="37">
        <f t="shared" si="1719"/>
        <v>445.06481125425415</v>
      </c>
      <c r="K2495" s="37">
        <f t="shared" si="1720"/>
        <v>161.36970282006422</v>
      </c>
      <c r="L2495" s="37">
        <f t="shared" si="1721"/>
        <v>274.71653254802618</v>
      </c>
      <c r="M2495" s="37">
        <f t="shared" si="1722"/>
        <v>881.13446917568729</v>
      </c>
      <c r="N2495" s="37">
        <f t="shared" si="1723"/>
        <v>39.311525979423521</v>
      </c>
      <c r="O2495" s="37">
        <f t="shared" si="1724"/>
        <v>16.057132062424021</v>
      </c>
      <c r="Q2495">
        <f>'Data TREND'!$DL$199</f>
        <v>62</v>
      </c>
      <c r="R2495" s="37">
        <f>'Data TREND'!DU343</f>
        <v>537.12032605289437</v>
      </c>
      <c r="S2495" s="37">
        <f>'Data TREND'!DV343</f>
        <v>208.8719975144644</v>
      </c>
      <c r="T2495" s="37">
        <f>'Data TREND'!DW343</f>
        <v>274.26079303180302</v>
      </c>
      <c r="U2495" s="37">
        <f>'Data TREND'!DX343</f>
        <v>1020.2976378165145</v>
      </c>
      <c r="V2495" s="37">
        <f>'Data TREND'!DY343</f>
        <v>46.689819013049785</v>
      </c>
      <c r="W2495" s="37">
        <f>'Data TREND'!DZ343</f>
        <v>19.126519141014054</v>
      </c>
      <c r="Y2495" s="37">
        <f t="shared" si="1725"/>
        <v>0</v>
      </c>
      <c r="Z2495" s="37">
        <f t="shared" si="1726"/>
        <v>0</v>
      </c>
      <c r="AA2495" s="37">
        <f t="shared" si="1727"/>
        <v>0</v>
      </c>
      <c r="AB2495" s="37">
        <f t="shared" si="1728"/>
        <v>0</v>
      </c>
      <c r="AC2495" s="37">
        <f t="shared" si="1729"/>
        <v>0</v>
      </c>
      <c r="AD2495" s="37">
        <f t="shared" si="1730"/>
        <v>0</v>
      </c>
      <c r="AF2495">
        <f>'Data TREND'!$DL$199</f>
        <v>62</v>
      </c>
      <c r="AG2495" s="37">
        <f>'Data TREND'!EB343</f>
        <v>629.14141999921299</v>
      </c>
      <c r="AH2495" s="37">
        <f>'Data TREND'!EC343</f>
        <v>214.96629186118403</v>
      </c>
      <c r="AI2495" s="37">
        <f>'Data TREND'!ED343</f>
        <v>275.36224185033751</v>
      </c>
      <c r="AJ2495" s="37">
        <f>'Data TREND'!EE343</f>
        <v>1119.7140039449639</v>
      </c>
      <c r="AK2495" s="37">
        <f>'Data TREND'!EF343</f>
        <v>52.34478450756081</v>
      </c>
      <c r="AL2495" s="37">
        <f>'Data TREND'!EG343</f>
        <v>21.405348667144651</v>
      </c>
      <c r="AN2495" s="37">
        <f t="shared" si="1731"/>
        <v>0</v>
      </c>
      <c r="AO2495" s="37">
        <f t="shared" si="1732"/>
        <v>0</v>
      </c>
      <c r="AP2495" s="37">
        <f t="shared" si="1733"/>
        <v>0</v>
      </c>
      <c r="AQ2495" s="37">
        <f t="shared" si="1734"/>
        <v>0</v>
      </c>
      <c r="AR2495" s="37">
        <f t="shared" si="1735"/>
        <v>0</v>
      </c>
      <c r="AS2495" s="37">
        <f t="shared" si="1736"/>
        <v>0</v>
      </c>
      <c r="AU2495">
        <v>62</v>
      </c>
      <c r="AV2495" s="37">
        <f t="shared" si="1737"/>
        <v>445.06481125425415</v>
      </c>
      <c r="AW2495" s="37">
        <f t="shared" si="1738"/>
        <v>161.36970282006422</v>
      </c>
      <c r="AX2495" s="37">
        <f t="shared" si="1739"/>
        <v>274.71653254802618</v>
      </c>
      <c r="AY2495" s="37">
        <f t="shared" si="1740"/>
        <v>881.13446917568729</v>
      </c>
      <c r="AZ2495" s="37">
        <f t="shared" si="1741"/>
        <v>39.311525979423521</v>
      </c>
      <c r="BA2495" s="37">
        <f t="shared" si="1742"/>
        <v>16.057132062424021</v>
      </c>
      <c r="BC2495">
        <v>62</v>
      </c>
      <c r="BD2495" s="37">
        <f>IF(Voorblad!$E$10=Rekenblad!BC2495,Rekenblad!AV2495,0)</f>
        <v>0</v>
      </c>
      <c r="BE2495" s="37">
        <f>IF(Voorblad!$E$10=Rekenblad!BC2495,Rekenblad!AW2495,0)</f>
        <v>0</v>
      </c>
      <c r="BF2495" s="37">
        <f>IF(Voorblad!$E$10=Rekenblad!BC2495,Rekenblad!AX2495,0)</f>
        <v>0</v>
      </c>
      <c r="BG2495" s="62">
        <f>IF(Voorblad!$E$10=Rekenblad!BC2495,Rekenblad!AY2495,0)</f>
        <v>0</v>
      </c>
      <c r="BH2495" s="37">
        <f>IF(Voorblad!$E$10=Rekenblad!BC2495,Rekenblad!AZ2495,0)</f>
        <v>0</v>
      </c>
      <c r="BI2495" s="37">
        <f>IF(Voorblad!$E$10=Rekenblad!BC2495,Rekenblad!BA2495,0)</f>
        <v>0</v>
      </c>
      <c r="BK2495">
        <v>62</v>
      </c>
      <c r="BL2495" s="37">
        <f>IF(Voorblad!$E$14=Rekenblad!$BL$2441,Rekenblad!BD2495,0)</f>
        <v>0</v>
      </c>
      <c r="BM2495" s="37">
        <f>IF(Voorblad!$E$14=Rekenblad!$BL$2441,Rekenblad!BE2495,0)</f>
        <v>0</v>
      </c>
      <c r="BN2495" s="37">
        <f>IF(Voorblad!$E$14=Rekenblad!$BL$2441,Rekenblad!BF2495,0)</f>
        <v>0</v>
      </c>
      <c r="BO2495" s="37">
        <f>IF(Voorblad!$E$14=Rekenblad!$BL$2441,Rekenblad!BG2495,0)</f>
        <v>0</v>
      </c>
      <c r="BP2495" s="37">
        <f>IF(Voorblad!$E$14=Rekenblad!$BL$2441,Rekenblad!BH2495,0)</f>
        <v>0</v>
      </c>
      <c r="BQ2495" s="37">
        <f>IF(Voorblad!$E$14=Rekenblad!$BL$2441,Rekenblad!BI2495,0)</f>
        <v>0</v>
      </c>
    </row>
    <row r="2496" spans="2:69" x14ac:dyDescent="0.25">
      <c r="B2496">
        <f>'Data TREND'!$DL$200</f>
        <v>63</v>
      </c>
      <c r="C2496" s="37">
        <f>'Data TREND'!DN344</f>
        <v>450.69427256540843</v>
      </c>
      <c r="D2496" s="37">
        <f>'Data TREND'!DO344</f>
        <v>163.50385448546177</v>
      </c>
      <c r="E2496" s="37">
        <f>'Data TREND'!DP344</f>
        <v>279.12978211903021</v>
      </c>
      <c r="F2496" s="37">
        <f>'Data TREND'!DQ344</f>
        <v>893.30902047240215</v>
      </c>
      <c r="G2496" s="37">
        <f>'Data TREND'!DR344</f>
        <v>39.119685753480482</v>
      </c>
      <c r="H2496" s="37">
        <f>'Data TREND'!DS344</f>
        <v>15.977959118879095</v>
      </c>
      <c r="J2496" s="37">
        <f t="shared" si="1719"/>
        <v>450.69427256540843</v>
      </c>
      <c r="K2496" s="37">
        <f t="shared" si="1720"/>
        <v>163.50385448546177</v>
      </c>
      <c r="L2496" s="37">
        <f t="shared" si="1721"/>
        <v>279.12978211903021</v>
      </c>
      <c r="M2496" s="37">
        <f t="shared" si="1722"/>
        <v>893.30902047240215</v>
      </c>
      <c r="N2496" s="37">
        <f t="shared" si="1723"/>
        <v>39.119685753480482</v>
      </c>
      <c r="O2496" s="37">
        <f t="shared" si="1724"/>
        <v>15.977959118879095</v>
      </c>
      <c r="Q2496">
        <f>'Data TREND'!$DL$200</f>
        <v>63</v>
      </c>
      <c r="R2496" s="37">
        <f>'Data TREND'!DU344</f>
        <v>543.75370763943693</v>
      </c>
      <c r="S2496" s="37">
        <f>'Data TREND'!DV344</f>
        <v>211.46643708902457</v>
      </c>
      <c r="T2496" s="37">
        <f>'Data TREND'!DW344</f>
        <v>278.6844697015087</v>
      </c>
      <c r="U2496" s="37">
        <f>'Data TREND'!DX344</f>
        <v>1033.9536882099715</v>
      </c>
      <c r="V2496" s="37">
        <f>'Data TREND'!DY344</f>
        <v>46.396070078485948</v>
      </c>
      <c r="W2496" s="37">
        <f>'Data TREND'!DZ344</f>
        <v>19.005245454404637</v>
      </c>
      <c r="Y2496" s="37">
        <f t="shared" si="1725"/>
        <v>0</v>
      </c>
      <c r="Z2496" s="37">
        <f t="shared" si="1726"/>
        <v>0</v>
      </c>
      <c r="AA2496" s="37">
        <f t="shared" si="1727"/>
        <v>0</v>
      </c>
      <c r="AB2496" s="37">
        <f t="shared" si="1728"/>
        <v>0</v>
      </c>
      <c r="AC2496" s="37">
        <f t="shared" si="1729"/>
        <v>0</v>
      </c>
      <c r="AD2496" s="37">
        <f t="shared" si="1730"/>
        <v>0</v>
      </c>
      <c r="AF2496">
        <f>'Data TREND'!$DL$200</f>
        <v>63</v>
      </c>
      <c r="AG2496" s="37">
        <f>'Data TREND'!EB344</f>
        <v>636.73538380051082</v>
      </c>
      <c r="AH2496" s="37">
        <f>'Data TREND'!EC344</f>
        <v>217.61545077108542</v>
      </c>
      <c r="AI2496" s="37">
        <f>'Data TREND'!ED344</f>
        <v>279.74235714958326</v>
      </c>
      <c r="AJ2496" s="37">
        <f>'Data TREND'!EE344</f>
        <v>1134.3367620146357</v>
      </c>
      <c r="AK2496" s="37">
        <f>'Data TREND'!EF344</f>
        <v>51.923894929143728</v>
      </c>
      <c r="AL2496" s="37">
        <f>'Data TREND'!EG344</f>
        <v>21.231340997239506</v>
      </c>
      <c r="AN2496" s="37">
        <f t="shared" si="1731"/>
        <v>0</v>
      </c>
      <c r="AO2496" s="37">
        <f t="shared" si="1732"/>
        <v>0</v>
      </c>
      <c r="AP2496" s="37">
        <f t="shared" si="1733"/>
        <v>0</v>
      </c>
      <c r="AQ2496" s="37">
        <f t="shared" si="1734"/>
        <v>0</v>
      </c>
      <c r="AR2496" s="37">
        <f t="shared" si="1735"/>
        <v>0</v>
      </c>
      <c r="AS2496" s="37">
        <f t="shared" si="1736"/>
        <v>0</v>
      </c>
      <c r="AU2496">
        <v>63</v>
      </c>
      <c r="AV2496" s="37">
        <f t="shared" si="1737"/>
        <v>450.69427256540843</v>
      </c>
      <c r="AW2496" s="37">
        <f t="shared" si="1738"/>
        <v>163.50385448546177</v>
      </c>
      <c r="AX2496" s="37">
        <f t="shared" si="1739"/>
        <v>279.12978211903021</v>
      </c>
      <c r="AY2496" s="37">
        <f t="shared" si="1740"/>
        <v>893.30902047240215</v>
      </c>
      <c r="AZ2496" s="37">
        <f t="shared" si="1741"/>
        <v>39.119685753480482</v>
      </c>
      <c r="BA2496" s="37">
        <f t="shared" si="1742"/>
        <v>15.977959118879095</v>
      </c>
      <c r="BC2496">
        <v>63</v>
      </c>
      <c r="BD2496" s="37">
        <f>IF(Voorblad!$E$10=Rekenblad!BC2496,Rekenblad!AV2496,0)</f>
        <v>0</v>
      </c>
      <c r="BE2496" s="37">
        <f>IF(Voorblad!$E$10=Rekenblad!BC2496,Rekenblad!AW2496,0)</f>
        <v>0</v>
      </c>
      <c r="BF2496" s="37">
        <f>IF(Voorblad!$E$10=Rekenblad!BC2496,Rekenblad!AX2496,0)</f>
        <v>0</v>
      </c>
      <c r="BG2496" s="62">
        <f>IF(Voorblad!$E$10=Rekenblad!BC2496,Rekenblad!AY2496,0)</f>
        <v>0</v>
      </c>
      <c r="BH2496" s="37">
        <f>IF(Voorblad!$E$10=Rekenblad!BC2496,Rekenblad!AZ2496,0)</f>
        <v>0</v>
      </c>
      <c r="BI2496" s="37">
        <f>IF(Voorblad!$E$10=Rekenblad!BC2496,Rekenblad!BA2496,0)</f>
        <v>0</v>
      </c>
      <c r="BK2496">
        <v>63</v>
      </c>
      <c r="BL2496" s="37">
        <f>IF(Voorblad!$E$14=Rekenblad!$BL$2441,Rekenblad!BD2496,0)</f>
        <v>0</v>
      </c>
      <c r="BM2496" s="37">
        <f>IF(Voorblad!$E$14=Rekenblad!$BL$2441,Rekenblad!BE2496,0)</f>
        <v>0</v>
      </c>
      <c r="BN2496" s="37">
        <f>IF(Voorblad!$E$14=Rekenblad!$BL$2441,Rekenblad!BF2496,0)</f>
        <v>0</v>
      </c>
      <c r="BO2496" s="37">
        <f>IF(Voorblad!$E$14=Rekenblad!$BL$2441,Rekenblad!BG2496,0)</f>
        <v>0</v>
      </c>
      <c r="BP2496" s="37">
        <f>IF(Voorblad!$E$14=Rekenblad!$BL$2441,Rekenblad!BH2496,0)</f>
        <v>0</v>
      </c>
      <c r="BQ2496" s="37">
        <f>IF(Voorblad!$E$14=Rekenblad!$BL$2441,Rekenblad!BI2496,0)</f>
        <v>0</v>
      </c>
    </row>
    <row r="2497" spans="2:69" x14ac:dyDescent="0.25">
      <c r="B2497">
        <f>'Data TREND'!$DL$201</f>
        <v>64</v>
      </c>
      <c r="C2497" s="37">
        <f>'Data TREND'!DN345</f>
        <v>456.3237338765627</v>
      </c>
      <c r="D2497" s="37">
        <f>'Data TREND'!DO345</f>
        <v>165.63800615085938</v>
      </c>
      <c r="E2497" s="37">
        <f>'Data TREND'!DP345</f>
        <v>283.54303169003413</v>
      </c>
      <c r="F2497" s="37">
        <f>'Data TREND'!DQ345</f>
        <v>905.48357176911702</v>
      </c>
      <c r="G2497" s="37">
        <f>'Data TREND'!DR345</f>
        <v>38.927845527537436</v>
      </c>
      <c r="H2497" s="37">
        <f>'Data TREND'!DS345</f>
        <v>15.89878617533417</v>
      </c>
      <c r="J2497" s="37">
        <f t="shared" si="1719"/>
        <v>456.3237338765627</v>
      </c>
      <c r="K2497" s="37">
        <f t="shared" si="1720"/>
        <v>165.63800615085938</v>
      </c>
      <c r="L2497" s="37">
        <f t="shared" si="1721"/>
        <v>283.54303169003413</v>
      </c>
      <c r="M2497" s="37">
        <f t="shared" si="1722"/>
        <v>905.48357176911702</v>
      </c>
      <c r="N2497" s="37">
        <f t="shared" si="1723"/>
        <v>38.927845527537436</v>
      </c>
      <c r="O2497" s="37">
        <f t="shared" si="1724"/>
        <v>15.89878617533417</v>
      </c>
      <c r="Q2497">
        <f>'Data TREND'!$DL$201</f>
        <v>64</v>
      </c>
      <c r="R2497" s="37">
        <f>'Data TREND'!DU345</f>
        <v>550.38708922597948</v>
      </c>
      <c r="S2497" s="37">
        <f>'Data TREND'!DV345</f>
        <v>214.06087666358474</v>
      </c>
      <c r="T2497" s="37">
        <f>'Data TREND'!DW345</f>
        <v>283.10814637121439</v>
      </c>
      <c r="U2497" s="37">
        <f>'Data TREND'!DX345</f>
        <v>1047.6097386034287</v>
      </c>
      <c r="V2497" s="37">
        <f>'Data TREND'!DY345</f>
        <v>46.102321143922111</v>
      </c>
      <c r="W2497" s="37">
        <f>'Data TREND'!DZ345</f>
        <v>18.883971767795224</v>
      </c>
      <c r="Y2497" s="37">
        <f t="shared" si="1725"/>
        <v>0</v>
      </c>
      <c r="Z2497" s="37">
        <f t="shared" si="1726"/>
        <v>0</v>
      </c>
      <c r="AA2497" s="37">
        <f t="shared" si="1727"/>
        <v>0</v>
      </c>
      <c r="AB2497" s="37">
        <f t="shared" si="1728"/>
        <v>0</v>
      </c>
      <c r="AC2497" s="37">
        <f t="shared" si="1729"/>
        <v>0</v>
      </c>
      <c r="AD2497" s="37">
        <f t="shared" si="1730"/>
        <v>0</v>
      </c>
      <c r="AF2497">
        <f>'Data TREND'!$DL$201</f>
        <v>64</v>
      </c>
      <c r="AG2497" s="37">
        <f>'Data TREND'!EB345</f>
        <v>644.32934760180854</v>
      </c>
      <c r="AH2497" s="37">
        <f>'Data TREND'!EC345</f>
        <v>220.26460968098684</v>
      </c>
      <c r="AI2497" s="37">
        <f>'Data TREND'!ED345</f>
        <v>284.12247244882906</v>
      </c>
      <c r="AJ2497" s="37">
        <f>'Data TREND'!EE345</f>
        <v>1148.9595200843078</v>
      </c>
      <c r="AK2497" s="37">
        <f>'Data TREND'!EF345</f>
        <v>51.503005350726653</v>
      </c>
      <c r="AL2497" s="37">
        <f>'Data TREND'!EG345</f>
        <v>21.057333327334362</v>
      </c>
      <c r="AN2497" s="37">
        <f t="shared" si="1731"/>
        <v>0</v>
      </c>
      <c r="AO2497" s="37">
        <f t="shared" si="1732"/>
        <v>0</v>
      </c>
      <c r="AP2497" s="37">
        <f t="shared" si="1733"/>
        <v>0</v>
      </c>
      <c r="AQ2497" s="37">
        <f t="shared" si="1734"/>
        <v>0</v>
      </c>
      <c r="AR2497" s="37">
        <f t="shared" si="1735"/>
        <v>0</v>
      </c>
      <c r="AS2497" s="37">
        <f t="shared" si="1736"/>
        <v>0</v>
      </c>
      <c r="AU2497">
        <v>64</v>
      </c>
      <c r="AV2497" s="37">
        <f t="shared" si="1737"/>
        <v>456.3237338765627</v>
      </c>
      <c r="AW2497" s="37">
        <f t="shared" si="1738"/>
        <v>165.63800615085938</v>
      </c>
      <c r="AX2497" s="37">
        <f t="shared" si="1739"/>
        <v>283.54303169003413</v>
      </c>
      <c r="AY2497" s="37">
        <f t="shared" si="1740"/>
        <v>905.48357176911702</v>
      </c>
      <c r="AZ2497" s="37">
        <f t="shared" si="1741"/>
        <v>38.927845527537436</v>
      </c>
      <c r="BA2497" s="37">
        <f t="shared" si="1742"/>
        <v>15.89878617533417</v>
      </c>
      <c r="BC2497">
        <v>64</v>
      </c>
      <c r="BD2497" s="37">
        <f>IF(Voorblad!$E$10=Rekenblad!BC2497,Rekenblad!AV2497,0)</f>
        <v>0</v>
      </c>
      <c r="BE2497" s="37">
        <f>IF(Voorblad!$E$10=Rekenblad!BC2497,Rekenblad!AW2497,0)</f>
        <v>0</v>
      </c>
      <c r="BF2497" s="37">
        <f>IF(Voorblad!$E$10=Rekenblad!BC2497,Rekenblad!AX2497,0)</f>
        <v>0</v>
      </c>
      <c r="BG2497" s="62">
        <f>IF(Voorblad!$E$10=Rekenblad!BC2497,Rekenblad!AY2497,0)</f>
        <v>0</v>
      </c>
      <c r="BH2497" s="37">
        <f>IF(Voorblad!$E$10=Rekenblad!BC2497,Rekenblad!AZ2497,0)</f>
        <v>0</v>
      </c>
      <c r="BI2497" s="37">
        <f>IF(Voorblad!$E$10=Rekenblad!BC2497,Rekenblad!BA2497,0)</f>
        <v>0</v>
      </c>
      <c r="BK2497">
        <v>64</v>
      </c>
      <c r="BL2497" s="37">
        <f>IF(Voorblad!$E$14=Rekenblad!$BL$2441,Rekenblad!BD2497,0)</f>
        <v>0</v>
      </c>
      <c r="BM2497" s="37">
        <f>IF(Voorblad!$E$14=Rekenblad!$BL$2441,Rekenblad!BE2497,0)</f>
        <v>0</v>
      </c>
      <c r="BN2497" s="37">
        <f>IF(Voorblad!$E$14=Rekenblad!$BL$2441,Rekenblad!BF2497,0)</f>
        <v>0</v>
      </c>
      <c r="BO2497" s="37">
        <f>IF(Voorblad!$E$14=Rekenblad!$BL$2441,Rekenblad!BG2497,0)</f>
        <v>0</v>
      </c>
      <c r="BP2497" s="37">
        <f>IF(Voorblad!$E$14=Rekenblad!$BL$2441,Rekenblad!BH2497,0)</f>
        <v>0</v>
      </c>
      <c r="BQ2497" s="37">
        <f>IF(Voorblad!$E$14=Rekenblad!$BL$2441,Rekenblad!BI2497,0)</f>
        <v>0</v>
      </c>
    </row>
    <row r="2498" spans="2:69" x14ac:dyDescent="0.25">
      <c r="B2498">
        <f>'Data TREND'!$DL$202</f>
        <v>65</v>
      </c>
      <c r="C2498" s="37">
        <f>'Data TREND'!DN346</f>
        <v>461.95319518771697</v>
      </c>
      <c r="D2498" s="37">
        <f>'Data TREND'!DO346</f>
        <v>167.77215781625694</v>
      </c>
      <c r="E2498" s="37">
        <f>'Data TREND'!DP346</f>
        <v>287.95628126103816</v>
      </c>
      <c r="F2498" s="37">
        <f>'Data TREND'!DQ346</f>
        <v>917.65812306583189</v>
      </c>
      <c r="G2498" s="37">
        <f>'Data TREND'!DR346</f>
        <v>38.736005301594396</v>
      </c>
      <c r="H2498" s="37">
        <f>'Data TREND'!DS346</f>
        <v>15.819613231789244</v>
      </c>
      <c r="J2498" s="37">
        <f t="shared" si="1719"/>
        <v>461.95319518771697</v>
      </c>
      <c r="K2498" s="37">
        <f t="shared" si="1720"/>
        <v>167.77215781625694</v>
      </c>
      <c r="L2498" s="37">
        <f t="shared" si="1721"/>
        <v>287.95628126103816</v>
      </c>
      <c r="M2498" s="37">
        <f t="shared" si="1722"/>
        <v>917.65812306583189</v>
      </c>
      <c r="N2498" s="37">
        <f t="shared" si="1723"/>
        <v>38.736005301594396</v>
      </c>
      <c r="O2498" s="37">
        <f t="shared" si="1724"/>
        <v>15.819613231789244</v>
      </c>
      <c r="Q2498">
        <f>'Data TREND'!$DL$202</f>
        <v>65</v>
      </c>
      <c r="R2498" s="37">
        <f>'Data TREND'!DU346</f>
        <v>557.02047081252203</v>
      </c>
      <c r="S2498" s="37">
        <f>'Data TREND'!DV346</f>
        <v>216.65531623814491</v>
      </c>
      <c r="T2498" s="37">
        <f>'Data TREND'!DW346</f>
        <v>287.53182304092007</v>
      </c>
      <c r="U2498" s="37">
        <f>'Data TREND'!DX346</f>
        <v>1061.2657889968859</v>
      </c>
      <c r="V2498" s="37">
        <f>'Data TREND'!DY346</f>
        <v>45.808572209358275</v>
      </c>
      <c r="W2498" s="37">
        <f>'Data TREND'!DZ346</f>
        <v>18.76269808118581</v>
      </c>
      <c r="Y2498" s="37">
        <f t="shared" si="1725"/>
        <v>0</v>
      </c>
      <c r="Z2498" s="37">
        <f t="shared" si="1726"/>
        <v>0</v>
      </c>
      <c r="AA2498" s="37">
        <f t="shared" si="1727"/>
        <v>0</v>
      </c>
      <c r="AB2498" s="37">
        <f t="shared" si="1728"/>
        <v>0</v>
      </c>
      <c r="AC2498" s="37">
        <f t="shared" si="1729"/>
        <v>0</v>
      </c>
      <c r="AD2498" s="37">
        <f t="shared" si="1730"/>
        <v>0</v>
      </c>
      <c r="AF2498">
        <f>'Data TREND'!$DL$202</f>
        <v>65</v>
      </c>
      <c r="AG2498" s="37">
        <f>'Data TREND'!EB346</f>
        <v>651.92331140310625</v>
      </c>
      <c r="AH2498" s="37">
        <f>'Data TREND'!EC346</f>
        <v>222.91376859088825</v>
      </c>
      <c r="AI2498" s="37">
        <f>'Data TREND'!ED346</f>
        <v>288.50258774807486</v>
      </c>
      <c r="AJ2498" s="37">
        <f>'Data TREND'!EE346</f>
        <v>1163.5822781539796</v>
      </c>
      <c r="AK2498" s="37">
        <f>'Data TREND'!EF346</f>
        <v>51.082115772309578</v>
      </c>
      <c r="AL2498" s="37">
        <f>'Data TREND'!EG346</f>
        <v>20.883325657429218</v>
      </c>
      <c r="AN2498" s="37">
        <f t="shared" si="1731"/>
        <v>0</v>
      </c>
      <c r="AO2498" s="37">
        <f t="shared" si="1732"/>
        <v>0</v>
      </c>
      <c r="AP2498" s="37">
        <f t="shared" si="1733"/>
        <v>0</v>
      </c>
      <c r="AQ2498" s="37">
        <f t="shared" si="1734"/>
        <v>0</v>
      </c>
      <c r="AR2498" s="37">
        <f t="shared" si="1735"/>
        <v>0</v>
      </c>
      <c r="AS2498" s="37">
        <f t="shared" si="1736"/>
        <v>0</v>
      </c>
      <c r="AU2498">
        <v>65</v>
      </c>
      <c r="AV2498" s="37">
        <f t="shared" si="1737"/>
        <v>461.95319518771697</v>
      </c>
      <c r="AW2498" s="37">
        <f t="shared" si="1738"/>
        <v>167.77215781625694</v>
      </c>
      <c r="AX2498" s="37">
        <f t="shared" si="1739"/>
        <v>287.95628126103816</v>
      </c>
      <c r="AY2498" s="37">
        <f t="shared" si="1740"/>
        <v>917.65812306583189</v>
      </c>
      <c r="AZ2498" s="37">
        <f t="shared" si="1741"/>
        <v>38.736005301594396</v>
      </c>
      <c r="BA2498" s="37">
        <f t="shared" si="1742"/>
        <v>15.819613231789244</v>
      </c>
      <c r="BC2498">
        <v>65</v>
      </c>
      <c r="BD2498" s="37">
        <f>IF(Voorblad!$E$10=Rekenblad!BC2498,Rekenblad!AV2498,0)</f>
        <v>0</v>
      </c>
      <c r="BE2498" s="37">
        <f>IF(Voorblad!$E$10=Rekenblad!BC2498,Rekenblad!AW2498,0)</f>
        <v>0</v>
      </c>
      <c r="BF2498" s="37">
        <f>IF(Voorblad!$E$10=Rekenblad!BC2498,Rekenblad!AX2498,0)</f>
        <v>0</v>
      </c>
      <c r="BG2498" s="62">
        <f>IF(Voorblad!$E$10=Rekenblad!BC2498,Rekenblad!AY2498,0)</f>
        <v>0</v>
      </c>
      <c r="BH2498" s="37">
        <f>IF(Voorblad!$E$10=Rekenblad!BC2498,Rekenblad!AZ2498,0)</f>
        <v>0</v>
      </c>
      <c r="BI2498" s="37">
        <f>IF(Voorblad!$E$10=Rekenblad!BC2498,Rekenblad!BA2498,0)</f>
        <v>0</v>
      </c>
      <c r="BK2498">
        <v>65</v>
      </c>
      <c r="BL2498" s="37">
        <f>IF(Voorblad!$E$14=Rekenblad!$BL$2441,Rekenblad!BD2498,0)</f>
        <v>0</v>
      </c>
      <c r="BM2498" s="37">
        <f>IF(Voorblad!$E$14=Rekenblad!$BL$2441,Rekenblad!BE2498,0)</f>
        <v>0</v>
      </c>
      <c r="BN2498" s="37">
        <f>IF(Voorblad!$E$14=Rekenblad!$BL$2441,Rekenblad!BF2498,0)</f>
        <v>0</v>
      </c>
      <c r="BO2498" s="37">
        <f>IF(Voorblad!$E$14=Rekenblad!$BL$2441,Rekenblad!BG2498,0)</f>
        <v>0</v>
      </c>
      <c r="BP2498" s="37">
        <f>IF(Voorblad!$E$14=Rekenblad!$BL$2441,Rekenblad!BH2498,0)</f>
        <v>0</v>
      </c>
      <c r="BQ2498" s="37">
        <f>IF(Voorblad!$E$14=Rekenblad!$BL$2441,Rekenblad!BI2498,0)</f>
        <v>0</v>
      </c>
    </row>
    <row r="2499" spans="2:69" x14ac:dyDescent="0.25">
      <c r="B2499">
        <f>'Data TREND'!$DL$203</f>
        <v>66</v>
      </c>
      <c r="C2499" s="37">
        <f>'Data TREND'!DN347</f>
        <v>467.58265649887124</v>
      </c>
      <c r="D2499" s="37">
        <f>'Data TREND'!DO347</f>
        <v>169.90630948165455</v>
      </c>
      <c r="E2499" s="37">
        <f>'Data TREND'!DP347</f>
        <v>292.36953083204219</v>
      </c>
      <c r="F2499" s="37">
        <f>'Data TREND'!DQ347</f>
        <v>929.83267436254675</v>
      </c>
      <c r="G2499" s="37">
        <f>'Data TREND'!DR347</f>
        <v>38.54416507565135</v>
      </c>
      <c r="H2499" s="37">
        <f>'Data TREND'!DS347</f>
        <v>15.740440288244319</v>
      </c>
      <c r="J2499" s="37">
        <f t="shared" si="1719"/>
        <v>467.58265649887124</v>
      </c>
      <c r="K2499" s="37">
        <f t="shared" si="1720"/>
        <v>169.90630948165455</v>
      </c>
      <c r="L2499" s="37">
        <f t="shared" si="1721"/>
        <v>292.36953083204219</v>
      </c>
      <c r="M2499" s="37">
        <f t="shared" si="1722"/>
        <v>929.83267436254675</v>
      </c>
      <c r="N2499" s="37">
        <f t="shared" si="1723"/>
        <v>38.54416507565135</v>
      </c>
      <c r="O2499" s="37">
        <f t="shared" si="1724"/>
        <v>15.740440288244319</v>
      </c>
      <c r="Q2499">
        <f>'Data TREND'!$DL$203</f>
        <v>66</v>
      </c>
      <c r="R2499" s="37">
        <f>'Data TREND'!DU347</f>
        <v>563.65385239906448</v>
      </c>
      <c r="S2499" s="37">
        <f>'Data TREND'!DV347</f>
        <v>219.24975581270508</v>
      </c>
      <c r="T2499" s="37">
        <f>'Data TREND'!DW347</f>
        <v>291.95549971062576</v>
      </c>
      <c r="U2499" s="37">
        <f>'Data TREND'!DX347</f>
        <v>1074.9218393903429</v>
      </c>
      <c r="V2499" s="37">
        <f>'Data TREND'!DY347</f>
        <v>45.514823274794445</v>
      </c>
      <c r="W2499" s="37">
        <f>'Data TREND'!DZ347</f>
        <v>18.641424394576394</v>
      </c>
      <c r="Y2499" s="37">
        <f t="shared" si="1725"/>
        <v>0</v>
      </c>
      <c r="Z2499" s="37">
        <f t="shared" si="1726"/>
        <v>0</v>
      </c>
      <c r="AA2499" s="37">
        <f t="shared" si="1727"/>
        <v>0</v>
      </c>
      <c r="AB2499" s="37">
        <f t="shared" si="1728"/>
        <v>0</v>
      </c>
      <c r="AC2499" s="37">
        <f t="shared" si="1729"/>
        <v>0</v>
      </c>
      <c r="AD2499" s="37">
        <f t="shared" si="1730"/>
        <v>0</v>
      </c>
      <c r="AF2499">
        <f>'Data TREND'!$DL$203</f>
        <v>66</v>
      </c>
      <c r="AG2499" s="37">
        <f>'Data TREND'!EB347</f>
        <v>659.51727520440409</v>
      </c>
      <c r="AH2499" s="37">
        <f>'Data TREND'!EC347</f>
        <v>225.56292750078964</v>
      </c>
      <c r="AI2499" s="37">
        <f>'Data TREND'!ED347</f>
        <v>292.8827030473206</v>
      </c>
      <c r="AJ2499" s="37">
        <f>'Data TREND'!EE347</f>
        <v>1178.2050362236514</v>
      </c>
      <c r="AK2499" s="37">
        <f>'Data TREND'!EF347</f>
        <v>50.661226193892503</v>
      </c>
      <c r="AL2499" s="37">
        <f>'Data TREND'!EG347</f>
        <v>20.709317987524074</v>
      </c>
      <c r="AN2499" s="37">
        <f t="shared" si="1731"/>
        <v>0</v>
      </c>
      <c r="AO2499" s="37">
        <f t="shared" si="1732"/>
        <v>0</v>
      </c>
      <c r="AP2499" s="37">
        <f t="shared" si="1733"/>
        <v>0</v>
      </c>
      <c r="AQ2499" s="37">
        <f t="shared" si="1734"/>
        <v>0</v>
      </c>
      <c r="AR2499" s="37">
        <f t="shared" si="1735"/>
        <v>0</v>
      </c>
      <c r="AS2499" s="37">
        <f t="shared" si="1736"/>
        <v>0</v>
      </c>
      <c r="AU2499">
        <v>66</v>
      </c>
      <c r="AV2499" s="37">
        <f t="shared" si="1737"/>
        <v>467.58265649887124</v>
      </c>
      <c r="AW2499" s="37">
        <f t="shared" si="1738"/>
        <v>169.90630948165455</v>
      </c>
      <c r="AX2499" s="37">
        <f t="shared" si="1739"/>
        <v>292.36953083204219</v>
      </c>
      <c r="AY2499" s="37">
        <f t="shared" si="1740"/>
        <v>929.83267436254675</v>
      </c>
      <c r="AZ2499" s="37">
        <f t="shared" si="1741"/>
        <v>38.54416507565135</v>
      </c>
      <c r="BA2499" s="37">
        <f t="shared" si="1742"/>
        <v>15.740440288244319</v>
      </c>
      <c r="BC2499">
        <v>66</v>
      </c>
      <c r="BD2499" s="37">
        <f>IF(Voorblad!$E$10=Rekenblad!BC2499,Rekenblad!AV2499,0)</f>
        <v>0</v>
      </c>
      <c r="BE2499" s="37">
        <f>IF(Voorblad!$E$10=Rekenblad!BC2499,Rekenblad!AW2499,0)</f>
        <v>0</v>
      </c>
      <c r="BF2499" s="37">
        <f>IF(Voorblad!$E$10=Rekenblad!BC2499,Rekenblad!AX2499,0)</f>
        <v>0</v>
      </c>
      <c r="BG2499" s="62">
        <f>IF(Voorblad!$E$10=Rekenblad!BC2499,Rekenblad!AY2499,0)</f>
        <v>0</v>
      </c>
      <c r="BH2499" s="37">
        <f>IF(Voorblad!$E$10=Rekenblad!BC2499,Rekenblad!AZ2499,0)</f>
        <v>0</v>
      </c>
      <c r="BI2499" s="37">
        <f>IF(Voorblad!$E$10=Rekenblad!BC2499,Rekenblad!BA2499,0)</f>
        <v>0</v>
      </c>
      <c r="BK2499">
        <v>66</v>
      </c>
      <c r="BL2499" s="37">
        <f>IF(Voorblad!$E$14=Rekenblad!$BL$2441,Rekenblad!BD2499,0)</f>
        <v>0</v>
      </c>
      <c r="BM2499" s="37">
        <f>IF(Voorblad!$E$14=Rekenblad!$BL$2441,Rekenblad!BE2499,0)</f>
        <v>0</v>
      </c>
      <c r="BN2499" s="37">
        <f>IF(Voorblad!$E$14=Rekenblad!$BL$2441,Rekenblad!BF2499,0)</f>
        <v>0</v>
      </c>
      <c r="BO2499" s="37">
        <f>IF(Voorblad!$E$14=Rekenblad!$BL$2441,Rekenblad!BG2499,0)</f>
        <v>0</v>
      </c>
      <c r="BP2499" s="37">
        <f>IF(Voorblad!$E$14=Rekenblad!$BL$2441,Rekenblad!BH2499,0)</f>
        <v>0</v>
      </c>
      <c r="BQ2499" s="37">
        <f>IF(Voorblad!$E$14=Rekenblad!$BL$2441,Rekenblad!BI2499,0)</f>
        <v>0</v>
      </c>
    </row>
    <row r="2500" spans="2:69" x14ac:dyDescent="0.25">
      <c r="B2500">
        <f>'Data TREND'!$DL$204</f>
        <v>67</v>
      </c>
      <c r="C2500" s="37">
        <f>'Data TREND'!DN348</f>
        <v>473.21211781002557</v>
      </c>
      <c r="D2500" s="37">
        <f>'Data TREND'!DO348</f>
        <v>172.0404611470521</v>
      </c>
      <c r="E2500" s="37">
        <f>'Data TREND'!DP348</f>
        <v>296.7827804030461</v>
      </c>
      <c r="F2500" s="37">
        <f>'Data TREND'!DQ348</f>
        <v>942.00722565926162</v>
      </c>
      <c r="G2500" s="37">
        <f>'Data TREND'!DR348</f>
        <v>38.35232484970831</v>
      </c>
      <c r="H2500" s="37">
        <f>'Data TREND'!DS348</f>
        <v>15.661267344699393</v>
      </c>
      <c r="J2500" s="37">
        <f t="shared" si="1719"/>
        <v>473.21211781002557</v>
      </c>
      <c r="K2500" s="37">
        <f t="shared" si="1720"/>
        <v>172.0404611470521</v>
      </c>
      <c r="L2500" s="37">
        <f t="shared" si="1721"/>
        <v>296.7827804030461</v>
      </c>
      <c r="M2500" s="37">
        <f t="shared" si="1722"/>
        <v>942.00722565926162</v>
      </c>
      <c r="N2500" s="37">
        <f t="shared" si="1723"/>
        <v>38.35232484970831</v>
      </c>
      <c r="O2500" s="37">
        <f t="shared" si="1724"/>
        <v>15.661267344699393</v>
      </c>
      <c r="Q2500">
        <f>'Data TREND'!$DL$204</f>
        <v>67</v>
      </c>
      <c r="R2500" s="37">
        <f>'Data TREND'!DU348</f>
        <v>570.28723398560703</v>
      </c>
      <c r="S2500" s="37">
        <f>'Data TREND'!DV348</f>
        <v>221.84419538726524</v>
      </c>
      <c r="T2500" s="37">
        <f>'Data TREND'!DW348</f>
        <v>296.37917638033144</v>
      </c>
      <c r="U2500" s="37">
        <f>'Data TREND'!DX348</f>
        <v>1088.5778897837999</v>
      </c>
      <c r="V2500" s="37">
        <f>'Data TREND'!DY348</f>
        <v>45.221074340230608</v>
      </c>
      <c r="W2500" s="37">
        <f>'Data TREND'!DZ348</f>
        <v>18.520150707966977</v>
      </c>
      <c r="Y2500" s="37">
        <f t="shared" si="1725"/>
        <v>0</v>
      </c>
      <c r="Z2500" s="37">
        <f t="shared" si="1726"/>
        <v>0</v>
      </c>
      <c r="AA2500" s="37">
        <f t="shared" si="1727"/>
        <v>0</v>
      </c>
      <c r="AB2500" s="37">
        <f t="shared" si="1728"/>
        <v>0</v>
      </c>
      <c r="AC2500" s="37">
        <f t="shared" si="1729"/>
        <v>0</v>
      </c>
      <c r="AD2500" s="37">
        <f t="shared" si="1730"/>
        <v>0</v>
      </c>
      <c r="AF2500">
        <f>'Data TREND'!$DL$204</f>
        <v>67</v>
      </c>
      <c r="AG2500" s="37">
        <f>'Data TREND'!EB348</f>
        <v>667.1112390057018</v>
      </c>
      <c r="AH2500" s="37">
        <f>'Data TREND'!EC348</f>
        <v>228.21208641069106</v>
      </c>
      <c r="AI2500" s="37">
        <f>'Data TREND'!ED348</f>
        <v>297.26281834656641</v>
      </c>
      <c r="AJ2500" s="37">
        <f>'Data TREND'!EE348</f>
        <v>1192.8277942933232</v>
      </c>
      <c r="AK2500" s="37">
        <f>'Data TREND'!EF348</f>
        <v>50.240336615475428</v>
      </c>
      <c r="AL2500" s="37">
        <f>'Data TREND'!EG348</f>
        <v>20.535310317618929</v>
      </c>
      <c r="AN2500" s="37">
        <f t="shared" si="1731"/>
        <v>0</v>
      </c>
      <c r="AO2500" s="37">
        <f t="shared" si="1732"/>
        <v>0</v>
      </c>
      <c r="AP2500" s="37">
        <f t="shared" si="1733"/>
        <v>0</v>
      </c>
      <c r="AQ2500" s="37">
        <f t="shared" si="1734"/>
        <v>0</v>
      </c>
      <c r="AR2500" s="37">
        <f t="shared" si="1735"/>
        <v>0</v>
      </c>
      <c r="AS2500" s="37">
        <f t="shared" si="1736"/>
        <v>0</v>
      </c>
      <c r="AU2500">
        <v>67</v>
      </c>
      <c r="AV2500" s="37">
        <f t="shared" si="1737"/>
        <v>473.21211781002557</v>
      </c>
      <c r="AW2500" s="37">
        <f t="shared" si="1738"/>
        <v>172.0404611470521</v>
      </c>
      <c r="AX2500" s="37">
        <f t="shared" si="1739"/>
        <v>296.7827804030461</v>
      </c>
      <c r="AY2500" s="37">
        <f t="shared" si="1740"/>
        <v>942.00722565926162</v>
      </c>
      <c r="AZ2500" s="37">
        <f t="shared" si="1741"/>
        <v>38.35232484970831</v>
      </c>
      <c r="BA2500" s="37">
        <f t="shared" si="1742"/>
        <v>15.661267344699393</v>
      </c>
      <c r="BC2500">
        <v>67</v>
      </c>
      <c r="BD2500" s="37">
        <f>IF(Voorblad!$E$10=Rekenblad!BC2500,Rekenblad!AV2500,0)</f>
        <v>0</v>
      </c>
      <c r="BE2500" s="37">
        <f>IF(Voorblad!$E$10=Rekenblad!BC2500,Rekenblad!AW2500,0)</f>
        <v>0</v>
      </c>
      <c r="BF2500" s="37">
        <f>IF(Voorblad!$E$10=Rekenblad!BC2500,Rekenblad!AX2500,0)</f>
        <v>0</v>
      </c>
      <c r="BG2500" s="62">
        <f>IF(Voorblad!$E$10=Rekenblad!BC2500,Rekenblad!AY2500,0)</f>
        <v>0</v>
      </c>
      <c r="BH2500" s="37">
        <f>IF(Voorblad!$E$10=Rekenblad!BC2500,Rekenblad!AZ2500,0)</f>
        <v>0</v>
      </c>
      <c r="BI2500" s="37">
        <f>IF(Voorblad!$E$10=Rekenblad!BC2500,Rekenblad!BA2500,0)</f>
        <v>0</v>
      </c>
      <c r="BK2500">
        <v>67</v>
      </c>
      <c r="BL2500" s="37">
        <f>IF(Voorblad!$E$14=Rekenblad!$BL$2441,Rekenblad!BD2500,0)</f>
        <v>0</v>
      </c>
      <c r="BM2500" s="37">
        <f>IF(Voorblad!$E$14=Rekenblad!$BL$2441,Rekenblad!BE2500,0)</f>
        <v>0</v>
      </c>
      <c r="BN2500" s="37">
        <f>IF(Voorblad!$E$14=Rekenblad!$BL$2441,Rekenblad!BF2500,0)</f>
        <v>0</v>
      </c>
      <c r="BO2500" s="37">
        <f>IF(Voorblad!$E$14=Rekenblad!$BL$2441,Rekenblad!BG2500,0)</f>
        <v>0</v>
      </c>
      <c r="BP2500" s="37">
        <f>IF(Voorblad!$E$14=Rekenblad!$BL$2441,Rekenblad!BH2500,0)</f>
        <v>0</v>
      </c>
      <c r="BQ2500" s="37">
        <f>IF(Voorblad!$E$14=Rekenblad!$BL$2441,Rekenblad!BI2500,0)</f>
        <v>0</v>
      </c>
    </row>
    <row r="2501" spans="2:69" x14ac:dyDescent="0.25">
      <c r="B2501">
        <f>'Data TREND'!$DL$205</f>
        <v>68</v>
      </c>
      <c r="C2501" s="37">
        <f>'Data TREND'!DN349</f>
        <v>478.84157912117985</v>
      </c>
      <c r="D2501" s="37">
        <f>'Data TREND'!DO349</f>
        <v>174.17461281244971</v>
      </c>
      <c r="E2501" s="37">
        <f>'Data TREND'!DP349</f>
        <v>301.19602997405013</v>
      </c>
      <c r="F2501" s="37">
        <f>'Data TREND'!DQ349</f>
        <v>954.18177695597649</v>
      </c>
      <c r="G2501" s="37">
        <f>'Data TREND'!DR349</f>
        <v>38.160484623765264</v>
      </c>
      <c r="H2501" s="37">
        <f>'Data TREND'!DS349</f>
        <v>15.582094401154468</v>
      </c>
      <c r="J2501" s="37">
        <f t="shared" si="1719"/>
        <v>478.84157912117985</v>
      </c>
      <c r="K2501" s="37">
        <f t="shared" si="1720"/>
        <v>174.17461281244971</v>
      </c>
      <c r="L2501" s="37">
        <f t="shared" si="1721"/>
        <v>301.19602997405013</v>
      </c>
      <c r="M2501" s="37">
        <f t="shared" si="1722"/>
        <v>954.18177695597649</v>
      </c>
      <c r="N2501" s="37">
        <f t="shared" si="1723"/>
        <v>38.160484623765264</v>
      </c>
      <c r="O2501" s="37">
        <f t="shared" si="1724"/>
        <v>15.582094401154468</v>
      </c>
      <c r="Q2501">
        <f>'Data TREND'!$DL$205</f>
        <v>68</v>
      </c>
      <c r="R2501" s="37">
        <f>'Data TREND'!DU349</f>
        <v>576.92061557214947</v>
      </c>
      <c r="S2501" s="37">
        <f>'Data TREND'!DV349</f>
        <v>224.43863496182541</v>
      </c>
      <c r="T2501" s="37">
        <f>'Data TREND'!DW349</f>
        <v>300.80285305003713</v>
      </c>
      <c r="U2501" s="37">
        <f>'Data TREND'!DX349</f>
        <v>1102.233940177257</v>
      </c>
      <c r="V2501" s="37">
        <f>'Data TREND'!DY349</f>
        <v>44.927325405666771</v>
      </c>
      <c r="W2501" s="37">
        <f>'Data TREND'!DZ349</f>
        <v>18.398877021357563</v>
      </c>
      <c r="Y2501" s="37">
        <f t="shared" si="1725"/>
        <v>0</v>
      </c>
      <c r="Z2501" s="37">
        <f t="shared" si="1726"/>
        <v>0</v>
      </c>
      <c r="AA2501" s="37">
        <f t="shared" si="1727"/>
        <v>0</v>
      </c>
      <c r="AB2501" s="37">
        <f t="shared" si="1728"/>
        <v>0</v>
      </c>
      <c r="AC2501" s="37">
        <f t="shared" si="1729"/>
        <v>0</v>
      </c>
      <c r="AD2501" s="37">
        <f t="shared" si="1730"/>
        <v>0</v>
      </c>
      <c r="AF2501">
        <f>'Data TREND'!$DL$205</f>
        <v>68</v>
      </c>
      <c r="AG2501" s="37">
        <f>'Data TREND'!EB349</f>
        <v>674.70520280699952</v>
      </c>
      <c r="AH2501" s="37">
        <f>'Data TREND'!EC349</f>
        <v>230.86124532059247</v>
      </c>
      <c r="AI2501" s="37">
        <f>'Data TREND'!ED349</f>
        <v>301.64293364581215</v>
      </c>
      <c r="AJ2501" s="37">
        <f>'Data TREND'!EE349</f>
        <v>1207.4505523629953</v>
      </c>
      <c r="AK2501" s="37">
        <f>'Data TREND'!EF349</f>
        <v>49.819447037058353</v>
      </c>
      <c r="AL2501" s="37">
        <f>'Data TREND'!EG349</f>
        <v>20.361302647713782</v>
      </c>
      <c r="AN2501" s="37">
        <f t="shared" si="1731"/>
        <v>0</v>
      </c>
      <c r="AO2501" s="37">
        <f t="shared" si="1732"/>
        <v>0</v>
      </c>
      <c r="AP2501" s="37">
        <f t="shared" si="1733"/>
        <v>0</v>
      </c>
      <c r="AQ2501" s="37">
        <f t="shared" si="1734"/>
        <v>0</v>
      </c>
      <c r="AR2501" s="37">
        <f t="shared" si="1735"/>
        <v>0</v>
      </c>
      <c r="AS2501" s="37">
        <f t="shared" si="1736"/>
        <v>0</v>
      </c>
      <c r="AU2501">
        <v>68</v>
      </c>
      <c r="AV2501" s="37">
        <f t="shared" si="1737"/>
        <v>478.84157912117985</v>
      </c>
      <c r="AW2501" s="37">
        <f t="shared" si="1738"/>
        <v>174.17461281244971</v>
      </c>
      <c r="AX2501" s="37">
        <f t="shared" si="1739"/>
        <v>301.19602997405013</v>
      </c>
      <c r="AY2501" s="37">
        <f t="shared" si="1740"/>
        <v>954.18177695597649</v>
      </c>
      <c r="AZ2501" s="37">
        <f t="shared" si="1741"/>
        <v>38.160484623765264</v>
      </c>
      <c r="BA2501" s="37">
        <f t="shared" si="1742"/>
        <v>15.582094401154468</v>
      </c>
      <c r="BC2501">
        <v>68</v>
      </c>
      <c r="BD2501" s="37">
        <f>IF(Voorblad!$E$10=Rekenblad!BC2501,Rekenblad!AV2501,0)</f>
        <v>0</v>
      </c>
      <c r="BE2501" s="37">
        <f>IF(Voorblad!$E$10=Rekenblad!BC2501,Rekenblad!AW2501,0)</f>
        <v>0</v>
      </c>
      <c r="BF2501" s="37">
        <f>IF(Voorblad!$E$10=Rekenblad!BC2501,Rekenblad!AX2501,0)</f>
        <v>0</v>
      </c>
      <c r="BG2501" s="62">
        <f>IF(Voorblad!$E$10=Rekenblad!BC2501,Rekenblad!AY2501,0)</f>
        <v>0</v>
      </c>
      <c r="BH2501" s="37">
        <f>IF(Voorblad!$E$10=Rekenblad!BC2501,Rekenblad!AZ2501,0)</f>
        <v>0</v>
      </c>
      <c r="BI2501" s="37">
        <f>IF(Voorblad!$E$10=Rekenblad!BC2501,Rekenblad!BA2501,0)</f>
        <v>0</v>
      </c>
      <c r="BK2501">
        <v>68</v>
      </c>
      <c r="BL2501" s="37">
        <f>IF(Voorblad!$E$14=Rekenblad!$BL$2441,Rekenblad!BD2501,0)</f>
        <v>0</v>
      </c>
      <c r="BM2501" s="37">
        <f>IF(Voorblad!$E$14=Rekenblad!$BL$2441,Rekenblad!BE2501,0)</f>
        <v>0</v>
      </c>
      <c r="BN2501" s="37">
        <f>IF(Voorblad!$E$14=Rekenblad!$BL$2441,Rekenblad!BF2501,0)</f>
        <v>0</v>
      </c>
      <c r="BO2501" s="37">
        <f>IF(Voorblad!$E$14=Rekenblad!$BL$2441,Rekenblad!BG2501,0)</f>
        <v>0</v>
      </c>
      <c r="BP2501" s="37">
        <f>IF(Voorblad!$E$14=Rekenblad!$BL$2441,Rekenblad!BH2501,0)</f>
        <v>0</v>
      </c>
      <c r="BQ2501" s="37">
        <f>IF(Voorblad!$E$14=Rekenblad!$BL$2441,Rekenblad!BI2501,0)</f>
        <v>0</v>
      </c>
    </row>
    <row r="2502" spans="2:69" x14ac:dyDescent="0.25">
      <c r="B2502">
        <f>'Data TREND'!$DL$206</f>
        <v>69</v>
      </c>
      <c r="C2502" s="37">
        <f>'Data TREND'!DN350</f>
        <v>484.47104043233412</v>
      </c>
      <c r="D2502" s="37">
        <f>'Data TREND'!DO350</f>
        <v>176.30876447784732</v>
      </c>
      <c r="E2502" s="37">
        <f>'Data TREND'!DP350</f>
        <v>305.60927954505416</v>
      </c>
      <c r="F2502" s="37">
        <f>'Data TREND'!DQ350</f>
        <v>966.35632825269124</v>
      </c>
      <c r="G2502" s="37">
        <f>'Data TREND'!DR350</f>
        <v>37.968644397822224</v>
      </c>
      <c r="H2502" s="37">
        <f>'Data TREND'!DS350</f>
        <v>15.502921457609542</v>
      </c>
      <c r="J2502" s="37">
        <f t="shared" si="1719"/>
        <v>484.47104043233412</v>
      </c>
      <c r="K2502" s="37">
        <f t="shared" si="1720"/>
        <v>176.30876447784732</v>
      </c>
      <c r="L2502" s="37">
        <f t="shared" si="1721"/>
        <v>305.60927954505416</v>
      </c>
      <c r="M2502" s="37">
        <f t="shared" si="1722"/>
        <v>966.35632825269124</v>
      </c>
      <c r="N2502" s="37">
        <f t="shared" si="1723"/>
        <v>37.968644397822224</v>
      </c>
      <c r="O2502" s="37">
        <f t="shared" si="1724"/>
        <v>15.502921457609542</v>
      </c>
      <c r="Q2502">
        <f>'Data TREND'!$DL$206</f>
        <v>69</v>
      </c>
      <c r="R2502" s="37">
        <f>'Data TREND'!DU350</f>
        <v>583.55399715869203</v>
      </c>
      <c r="S2502" s="37">
        <f>'Data TREND'!DV350</f>
        <v>227.03307453638558</v>
      </c>
      <c r="T2502" s="37">
        <f>'Data TREND'!DW350</f>
        <v>305.22652971974281</v>
      </c>
      <c r="U2502" s="37">
        <f>'Data TREND'!DX350</f>
        <v>1115.8899905707142</v>
      </c>
      <c r="V2502" s="37">
        <f>'Data TREND'!DY350</f>
        <v>44.633576471102934</v>
      </c>
      <c r="W2502" s="37">
        <f>'Data TREND'!DZ350</f>
        <v>18.27760333474815</v>
      </c>
      <c r="Y2502" s="37">
        <f t="shared" si="1725"/>
        <v>0</v>
      </c>
      <c r="Z2502" s="37">
        <f t="shared" si="1726"/>
        <v>0</v>
      </c>
      <c r="AA2502" s="37">
        <f t="shared" si="1727"/>
        <v>0</v>
      </c>
      <c r="AB2502" s="37">
        <f t="shared" si="1728"/>
        <v>0</v>
      </c>
      <c r="AC2502" s="37">
        <f t="shared" si="1729"/>
        <v>0</v>
      </c>
      <c r="AD2502" s="37">
        <f t="shared" si="1730"/>
        <v>0</v>
      </c>
      <c r="AF2502">
        <f>'Data TREND'!$DL$206</f>
        <v>69</v>
      </c>
      <c r="AG2502" s="37">
        <f>'Data TREND'!EB350</f>
        <v>682.29916660829736</v>
      </c>
      <c r="AH2502" s="37">
        <f>'Data TREND'!EC350</f>
        <v>233.51040423049389</v>
      </c>
      <c r="AI2502" s="37">
        <f>'Data TREND'!ED350</f>
        <v>306.02304894505795</v>
      </c>
      <c r="AJ2502" s="37">
        <f>'Data TREND'!EE350</f>
        <v>1222.0733104326673</v>
      </c>
      <c r="AK2502" s="37">
        <f>'Data TREND'!EF350</f>
        <v>49.398557458641278</v>
      </c>
      <c r="AL2502" s="37">
        <f>'Data TREND'!EG350</f>
        <v>20.187294977808637</v>
      </c>
      <c r="AN2502" s="37">
        <f t="shared" si="1731"/>
        <v>0</v>
      </c>
      <c r="AO2502" s="37">
        <f t="shared" si="1732"/>
        <v>0</v>
      </c>
      <c r="AP2502" s="37">
        <f t="shared" si="1733"/>
        <v>0</v>
      </c>
      <c r="AQ2502" s="37">
        <f t="shared" si="1734"/>
        <v>0</v>
      </c>
      <c r="AR2502" s="37">
        <f t="shared" si="1735"/>
        <v>0</v>
      </c>
      <c r="AS2502" s="37">
        <f t="shared" si="1736"/>
        <v>0</v>
      </c>
      <c r="AU2502">
        <v>69</v>
      </c>
      <c r="AV2502" s="37">
        <f t="shared" si="1737"/>
        <v>484.47104043233412</v>
      </c>
      <c r="AW2502" s="37">
        <f t="shared" si="1738"/>
        <v>176.30876447784732</v>
      </c>
      <c r="AX2502" s="37">
        <f t="shared" si="1739"/>
        <v>305.60927954505416</v>
      </c>
      <c r="AY2502" s="37">
        <f t="shared" si="1740"/>
        <v>966.35632825269124</v>
      </c>
      <c r="AZ2502" s="37">
        <f t="shared" si="1741"/>
        <v>37.968644397822224</v>
      </c>
      <c r="BA2502" s="37">
        <f t="shared" si="1742"/>
        <v>15.502921457609542</v>
      </c>
      <c r="BC2502">
        <v>69</v>
      </c>
      <c r="BD2502" s="37">
        <f>IF(Voorblad!$E$10=Rekenblad!BC2502,Rekenblad!AV2502,0)</f>
        <v>0</v>
      </c>
      <c r="BE2502" s="37">
        <f>IF(Voorblad!$E$10=Rekenblad!BC2502,Rekenblad!AW2502,0)</f>
        <v>0</v>
      </c>
      <c r="BF2502" s="37">
        <f>IF(Voorblad!$E$10=Rekenblad!BC2502,Rekenblad!AX2502,0)</f>
        <v>0</v>
      </c>
      <c r="BG2502" s="62">
        <f>IF(Voorblad!$E$10=Rekenblad!BC2502,Rekenblad!AY2502,0)</f>
        <v>0</v>
      </c>
      <c r="BH2502" s="37">
        <f>IF(Voorblad!$E$10=Rekenblad!BC2502,Rekenblad!AZ2502,0)</f>
        <v>0</v>
      </c>
      <c r="BI2502" s="37">
        <f>IF(Voorblad!$E$10=Rekenblad!BC2502,Rekenblad!BA2502,0)</f>
        <v>0</v>
      </c>
      <c r="BK2502">
        <v>69</v>
      </c>
      <c r="BL2502" s="37">
        <f>IF(Voorblad!$E$14=Rekenblad!$BL$2441,Rekenblad!BD2502,0)</f>
        <v>0</v>
      </c>
      <c r="BM2502" s="37">
        <f>IF(Voorblad!$E$14=Rekenblad!$BL$2441,Rekenblad!BE2502,0)</f>
        <v>0</v>
      </c>
      <c r="BN2502" s="37">
        <f>IF(Voorblad!$E$14=Rekenblad!$BL$2441,Rekenblad!BF2502,0)</f>
        <v>0</v>
      </c>
      <c r="BO2502" s="37">
        <f>IF(Voorblad!$E$14=Rekenblad!$BL$2441,Rekenblad!BG2502,0)</f>
        <v>0</v>
      </c>
      <c r="BP2502" s="37">
        <f>IF(Voorblad!$E$14=Rekenblad!$BL$2441,Rekenblad!BH2502,0)</f>
        <v>0</v>
      </c>
      <c r="BQ2502" s="37">
        <f>IF(Voorblad!$E$14=Rekenblad!$BL$2441,Rekenblad!BI2502,0)</f>
        <v>0</v>
      </c>
    </row>
    <row r="2503" spans="2:69" x14ac:dyDescent="0.25">
      <c r="B2503">
        <f>'Data TREND'!$DL$207</f>
        <v>70</v>
      </c>
      <c r="C2503" s="37">
        <f>'Data TREND'!DN351</f>
        <v>490.10050174348839</v>
      </c>
      <c r="D2503" s="37">
        <f>'Data TREND'!DO351</f>
        <v>178.44291614324487</v>
      </c>
      <c r="E2503" s="37">
        <f>'Data TREND'!DP351</f>
        <v>310.02252911605808</v>
      </c>
      <c r="F2503" s="37">
        <f>'Data TREND'!DQ351</f>
        <v>978.53087954940611</v>
      </c>
      <c r="G2503" s="37">
        <f>'Data TREND'!DR351</f>
        <v>37.776804171879178</v>
      </c>
      <c r="H2503" s="37">
        <f>'Data TREND'!DS351</f>
        <v>15.423748514064616</v>
      </c>
      <c r="J2503" s="37">
        <f t="shared" si="1719"/>
        <v>490.10050174348839</v>
      </c>
      <c r="K2503" s="37">
        <f t="shared" si="1720"/>
        <v>178.44291614324487</v>
      </c>
      <c r="L2503" s="37">
        <f t="shared" si="1721"/>
        <v>310.02252911605808</v>
      </c>
      <c r="M2503" s="37">
        <f t="shared" si="1722"/>
        <v>978.53087954940611</v>
      </c>
      <c r="N2503" s="37">
        <f t="shared" si="1723"/>
        <v>37.776804171879178</v>
      </c>
      <c r="O2503" s="37">
        <f t="shared" si="1724"/>
        <v>15.423748514064616</v>
      </c>
      <c r="Q2503">
        <f>'Data TREND'!$DL$207</f>
        <v>70</v>
      </c>
      <c r="R2503" s="37">
        <f>'Data TREND'!DU351</f>
        <v>590.18737874523458</v>
      </c>
      <c r="S2503" s="37">
        <f>'Data TREND'!DV351</f>
        <v>229.62751411094575</v>
      </c>
      <c r="T2503" s="37">
        <f>'Data TREND'!DW351</f>
        <v>309.6502063894485</v>
      </c>
      <c r="U2503" s="37">
        <f>'Data TREND'!DX351</f>
        <v>1129.5460409641714</v>
      </c>
      <c r="V2503" s="37">
        <f>'Data TREND'!DY351</f>
        <v>44.339827536539104</v>
      </c>
      <c r="W2503" s="37">
        <f>'Data TREND'!DZ351</f>
        <v>18.156329648138737</v>
      </c>
      <c r="Y2503" s="37">
        <f t="shared" si="1725"/>
        <v>0</v>
      </c>
      <c r="Z2503" s="37">
        <f t="shared" si="1726"/>
        <v>0</v>
      </c>
      <c r="AA2503" s="37">
        <f t="shared" si="1727"/>
        <v>0</v>
      </c>
      <c r="AB2503" s="37">
        <f t="shared" si="1728"/>
        <v>0</v>
      </c>
      <c r="AC2503" s="37">
        <f t="shared" si="1729"/>
        <v>0</v>
      </c>
      <c r="AD2503" s="37">
        <f t="shared" si="1730"/>
        <v>0</v>
      </c>
      <c r="AF2503">
        <f>'Data TREND'!$DL$207</f>
        <v>70</v>
      </c>
      <c r="AG2503" s="37">
        <f>'Data TREND'!EB351</f>
        <v>689.89313040959496</v>
      </c>
      <c r="AH2503" s="37">
        <f>'Data TREND'!EC351</f>
        <v>236.15956314039528</v>
      </c>
      <c r="AI2503" s="37">
        <f>'Data TREND'!ED351</f>
        <v>310.4031642443037</v>
      </c>
      <c r="AJ2503" s="37">
        <f>'Data TREND'!EE351</f>
        <v>1236.6960685023391</v>
      </c>
      <c r="AK2503" s="37">
        <f>'Data TREND'!EF351</f>
        <v>48.977667880224203</v>
      </c>
      <c r="AL2503" s="37">
        <f>'Data TREND'!EG351</f>
        <v>20.013287307903493</v>
      </c>
      <c r="AN2503" s="37">
        <f t="shared" si="1731"/>
        <v>0</v>
      </c>
      <c r="AO2503" s="37">
        <f t="shared" si="1732"/>
        <v>0</v>
      </c>
      <c r="AP2503" s="37">
        <f t="shared" si="1733"/>
        <v>0</v>
      </c>
      <c r="AQ2503" s="37">
        <f t="shared" si="1734"/>
        <v>0</v>
      </c>
      <c r="AR2503" s="37">
        <f t="shared" si="1735"/>
        <v>0</v>
      </c>
      <c r="AS2503" s="37">
        <f t="shared" si="1736"/>
        <v>0</v>
      </c>
      <c r="AU2503">
        <v>70</v>
      </c>
      <c r="AV2503" s="37">
        <f t="shared" si="1737"/>
        <v>490.10050174348839</v>
      </c>
      <c r="AW2503" s="37">
        <f t="shared" si="1738"/>
        <v>178.44291614324487</v>
      </c>
      <c r="AX2503" s="37">
        <f t="shared" si="1739"/>
        <v>310.02252911605808</v>
      </c>
      <c r="AY2503" s="37">
        <f t="shared" si="1740"/>
        <v>978.53087954940611</v>
      </c>
      <c r="AZ2503" s="37">
        <f t="shared" si="1741"/>
        <v>37.776804171879178</v>
      </c>
      <c r="BA2503" s="37">
        <f t="shared" si="1742"/>
        <v>15.423748514064616</v>
      </c>
      <c r="BC2503">
        <v>70</v>
      </c>
      <c r="BD2503" s="37">
        <f>IF(Voorblad!$E$10=Rekenblad!BC2503,Rekenblad!AV2503,0)</f>
        <v>0</v>
      </c>
      <c r="BE2503" s="37">
        <f>IF(Voorblad!$E$10=Rekenblad!BC2503,Rekenblad!AW2503,0)</f>
        <v>0</v>
      </c>
      <c r="BF2503" s="37">
        <f>IF(Voorblad!$E$10=Rekenblad!BC2503,Rekenblad!AX2503,0)</f>
        <v>0</v>
      </c>
      <c r="BG2503" s="62">
        <f>IF(Voorblad!$E$10=Rekenblad!BC2503,Rekenblad!AY2503,0)</f>
        <v>0</v>
      </c>
      <c r="BH2503" s="37">
        <f>IF(Voorblad!$E$10=Rekenblad!BC2503,Rekenblad!AZ2503,0)</f>
        <v>0</v>
      </c>
      <c r="BI2503" s="37">
        <f>IF(Voorblad!$E$10=Rekenblad!BC2503,Rekenblad!BA2503,0)</f>
        <v>0</v>
      </c>
      <c r="BK2503">
        <v>70</v>
      </c>
      <c r="BL2503" s="37">
        <f>IF(Voorblad!$E$14=Rekenblad!$BL$2441,Rekenblad!BD2503,0)</f>
        <v>0</v>
      </c>
      <c r="BM2503" s="37">
        <f>IF(Voorblad!$E$14=Rekenblad!$BL$2441,Rekenblad!BE2503,0)</f>
        <v>0</v>
      </c>
      <c r="BN2503" s="37">
        <f>IF(Voorblad!$E$14=Rekenblad!$BL$2441,Rekenblad!BF2503,0)</f>
        <v>0</v>
      </c>
      <c r="BO2503" s="37">
        <f>IF(Voorblad!$E$14=Rekenblad!$BL$2441,Rekenblad!BG2503,0)</f>
        <v>0</v>
      </c>
      <c r="BP2503" s="37">
        <f>IF(Voorblad!$E$14=Rekenblad!$BL$2441,Rekenblad!BH2503,0)</f>
        <v>0</v>
      </c>
      <c r="BQ2503" s="37">
        <f>IF(Voorblad!$E$14=Rekenblad!$BL$2441,Rekenblad!BI2503,0)</f>
        <v>0</v>
      </c>
    </row>
    <row r="2504" spans="2:69" x14ac:dyDescent="0.25">
      <c r="B2504">
        <f>'Data TREND'!$DL$208</f>
        <v>71</v>
      </c>
      <c r="C2504" s="37">
        <f>'Data TREND'!DN352</f>
        <v>495.72996305464272</v>
      </c>
      <c r="D2504" s="37">
        <f>'Data TREND'!DO352</f>
        <v>180.57706780864248</v>
      </c>
      <c r="E2504" s="37">
        <f>'Data TREND'!DP352</f>
        <v>314.43577868706211</v>
      </c>
      <c r="F2504" s="37">
        <f>'Data TREND'!DQ352</f>
        <v>990.70543084612098</v>
      </c>
      <c r="G2504" s="37">
        <f>'Data TREND'!DR352</f>
        <v>37.584963945936138</v>
      </c>
      <c r="H2504" s="37">
        <f>'Data TREND'!DS352</f>
        <v>15.344575570519691</v>
      </c>
      <c r="J2504" s="37">
        <f t="shared" si="1719"/>
        <v>495.72996305464272</v>
      </c>
      <c r="K2504" s="37">
        <f t="shared" si="1720"/>
        <v>180.57706780864248</v>
      </c>
      <c r="L2504" s="37">
        <f t="shared" si="1721"/>
        <v>314.43577868706211</v>
      </c>
      <c r="M2504" s="37">
        <f t="shared" si="1722"/>
        <v>990.70543084612098</v>
      </c>
      <c r="N2504" s="37">
        <f t="shared" si="1723"/>
        <v>37.584963945936138</v>
      </c>
      <c r="O2504" s="37">
        <f t="shared" si="1724"/>
        <v>15.344575570519691</v>
      </c>
      <c r="Q2504">
        <f>'Data TREND'!$DL$208</f>
        <v>71</v>
      </c>
      <c r="R2504" s="37">
        <f>'Data TREND'!DU352</f>
        <v>596.82076033177714</v>
      </c>
      <c r="S2504" s="37">
        <f>'Data TREND'!DV352</f>
        <v>232.22195368550595</v>
      </c>
      <c r="T2504" s="37">
        <f>'Data TREND'!DW352</f>
        <v>314.07388305915418</v>
      </c>
      <c r="U2504" s="37">
        <f>'Data TREND'!DX352</f>
        <v>1143.2020913576284</v>
      </c>
      <c r="V2504" s="37">
        <f>'Data TREND'!DY352</f>
        <v>44.046078601975267</v>
      </c>
      <c r="W2504" s="37">
        <f>'Data TREND'!DZ352</f>
        <v>18.03505596152932</v>
      </c>
      <c r="Y2504" s="37">
        <f t="shared" si="1725"/>
        <v>0</v>
      </c>
      <c r="Z2504" s="37">
        <f t="shared" si="1726"/>
        <v>0</v>
      </c>
      <c r="AA2504" s="37">
        <f t="shared" si="1727"/>
        <v>0</v>
      </c>
      <c r="AB2504" s="37">
        <f t="shared" si="1728"/>
        <v>0</v>
      </c>
      <c r="AC2504" s="37">
        <f t="shared" si="1729"/>
        <v>0</v>
      </c>
      <c r="AD2504" s="37">
        <f t="shared" si="1730"/>
        <v>0</v>
      </c>
      <c r="AF2504">
        <f>'Data TREND'!$DL$208</f>
        <v>71</v>
      </c>
      <c r="AG2504" s="37">
        <f>'Data TREND'!EB352</f>
        <v>697.48709421089279</v>
      </c>
      <c r="AH2504" s="37">
        <f>'Data TREND'!EC352</f>
        <v>238.80872205029669</v>
      </c>
      <c r="AI2504" s="37">
        <f>'Data TREND'!ED352</f>
        <v>314.7832795435495</v>
      </c>
      <c r="AJ2504" s="37">
        <f>'Data TREND'!EE352</f>
        <v>1251.3188265720109</v>
      </c>
      <c r="AK2504" s="37">
        <f>'Data TREND'!EF352</f>
        <v>48.556778301807128</v>
      </c>
      <c r="AL2504" s="37">
        <f>'Data TREND'!EG352</f>
        <v>19.839279637998345</v>
      </c>
      <c r="AN2504" s="37">
        <f t="shared" si="1731"/>
        <v>0</v>
      </c>
      <c r="AO2504" s="37">
        <f t="shared" si="1732"/>
        <v>0</v>
      </c>
      <c r="AP2504" s="37">
        <f t="shared" si="1733"/>
        <v>0</v>
      </c>
      <c r="AQ2504" s="37">
        <f t="shared" si="1734"/>
        <v>0</v>
      </c>
      <c r="AR2504" s="37">
        <f t="shared" si="1735"/>
        <v>0</v>
      </c>
      <c r="AS2504" s="37">
        <f t="shared" si="1736"/>
        <v>0</v>
      </c>
      <c r="AU2504">
        <v>71</v>
      </c>
      <c r="AV2504" s="37">
        <f t="shared" si="1737"/>
        <v>495.72996305464272</v>
      </c>
      <c r="AW2504" s="37">
        <f t="shared" si="1738"/>
        <v>180.57706780864248</v>
      </c>
      <c r="AX2504" s="37">
        <f t="shared" si="1739"/>
        <v>314.43577868706211</v>
      </c>
      <c r="AY2504" s="37">
        <f t="shared" si="1740"/>
        <v>990.70543084612098</v>
      </c>
      <c r="AZ2504" s="37">
        <f t="shared" si="1741"/>
        <v>37.584963945936138</v>
      </c>
      <c r="BA2504" s="37">
        <f t="shared" si="1742"/>
        <v>15.344575570519691</v>
      </c>
      <c r="BC2504">
        <v>71</v>
      </c>
      <c r="BD2504" s="37">
        <f>IF(Voorblad!$E$10=Rekenblad!BC2504,Rekenblad!AV2504,0)</f>
        <v>0</v>
      </c>
      <c r="BE2504" s="37">
        <f>IF(Voorblad!$E$10=Rekenblad!BC2504,Rekenblad!AW2504,0)</f>
        <v>0</v>
      </c>
      <c r="BF2504" s="37">
        <f>IF(Voorblad!$E$10=Rekenblad!BC2504,Rekenblad!AX2504,0)</f>
        <v>0</v>
      </c>
      <c r="BG2504" s="62">
        <f>IF(Voorblad!$E$10=Rekenblad!BC2504,Rekenblad!AY2504,0)</f>
        <v>0</v>
      </c>
      <c r="BH2504" s="37">
        <f>IF(Voorblad!$E$10=Rekenblad!BC2504,Rekenblad!AZ2504,0)</f>
        <v>0</v>
      </c>
      <c r="BI2504" s="37">
        <f>IF(Voorblad!$E$10=Rekenblad!BC2504,Rekenblad!BA2504,0)</f>
        <v>0</v>
      </c>
      <c r="BK2504">
        <v>71</v>
      </c>
      <c r="BL2504" s="37">
        <f>IF(Voorblad!$E$14=Rekenblad!$BL$2441,Rekenblad!BD2504,0)</f>
        <v>0</v>
      </c>
      <c r="BM2504" s="37">
        <f>IF(Voorblad!$E$14=Rekenblad!$BL$2441,Rekenblad!BE2504,0)</f>
        <v>0</v>
      </c>
      <c r="BN2504" s="37">
        <f>IF(Voorblad!$E$14=Rekenblad!$BL$2441,Rekenblad!BF2504,0)</f>
        <v>0</v>
      </c>
      <c r="BO2504" s="37">
        <f>IF(Voorblad!$E$14=Rekenblad!$BL$2441,Rekenblad!BG2504,0)</f>
        <v>0</v>
      </c>
      <c r="BP2504" s="37">
        <f>IF(Voorblad!$E$14=Rekenblad!$BL$2441,Rekenblad!BH2504,0)</f>
        <v>0</v>
      </c>
      <c r="BQ2504" s="37">
        <f>IF(Voorblad!$E$14=Rekenblad!$BL$2441,Rekenblad!BI2504,0)</f>
        <v>0</v>
      </c>
    </row>
    <row r="2505" spans="2:69" x14ac:dyDescent="0.25">
      <c r="B2505">
        <f>'Data TREND'!$DL$209</f>
        <v>72</v>
      </c>
      <c r="C2505" s="37">
        <f>'Data TREND'!DN353</f>
        <v>501.359424365797</v>
      </c>
      <c r="D2505" s="37">
        <f>'Data TREND'!DO353</f>
        <v>182.71121947404004</v>
      </c>
      <c r="E2505" s="37">
        <f>'Data TREND'!DP353</f>
        <v>318.84902825806614</v>
      </c>
      <c r="F2505" s="37">
        <f>'Data TREND'!DQ353</f>
        <v>1002.8799821428358</v>
      </c>
      <c r="G2505" s="37">
        <f>'Data TREND'!DR353</f>
        <v>37.393123719993092</v>
      </c>
      <c r="H2505" s="37">
        <f>'Data TREND'!DS353</f>
        <v>15.265402626974765</v>
      </c>
      <c r="J2505" s="37">
        <f t="shared" si="1719"/>
        <v>501.359424365797</v>
      </c>
      <c r="K2505" s="37">
        <f t="shared" si="1720"/>
        <v>182.71121947404004</v>
      </c>
      <c r="L2505" s="37">
        <f t="shared" si="1721"/>
        <v>318.84902825806614</v>
      </c>
      <c r="M2505" s="37">
        <f t="shared" si="1722"/>
        <v>1002.8799821428358</v>
      </c>
      <c r="N2505" s="37">
        <f t="shared" si="1723"/>
        <v>37.393123719993092</v>
      </c>
      <c r="O2505" s="37">
        <f t="shared" si="1724"/>
        <v>15.265402626974765</v>
      </c>
      <c r="Q2505">
        <f>'Data TREND'!$DL$209</f>
        <v>72</v>
      </c>
      <c r="R2505" s="37">
        <f>'Data TREND'!DU353</f>
        <v>603.45414191831969</v>
      </c>
      <c r="S2505" s="37">
        <f>'Data TREND'!DV353</f>
        <v>234.81639326006612</v>
      </c>
      <c r="T2505" s="37">
        <f>'Data TREND'!DW353</f>
        <v>318.49755972885987</v>
      </c>
      <c r="U2505" s="37">
        <f>'Data TREND'!DX353</f>
        <v>1156.8581417510854</v>
      </c>
      <c r="V2505" s="37">
        <f>'Data TREND'!DY353</f>
        <v>43.752329667411431</v>
      </c>
      <c r="W2505" s="37">
        <f>'Data TREND'!DZ353</f>
        <v>17.913782274919903</v>
      </c>
      <c r="Y2505" s="37">
        <f t="shared" si="1725"/>
        <v>0</v>
      </c>
      <c r="Z2505" s="37">
        <f t="shared" si="1726"/>
        <v>0</v>
      </c>
      <c r="AA2505" s="37">
        <f t="shared" si="1727"/>
        <v>0</v>
      </c>
      <c r="AB2505" s="37">
        <f t="shared" si="1728"/>
        <v>0</v>
      </c>
      <c r="AC2505" s="37">
        <f t="shared" si="1729"/>
        <v>0</v>
      </c>
      <c r="AD2505" s="37">
        <f t="shared" si="1730"/>
        <v>0</v>
      </c>
      <c r="AF2505">
        <f>'Data TREND'!$DL$209</f>
        <v>72</v>
      </c>
      <c r="AG2505" s="37">
        <f>'Data TREND'!EB353</f>
        <v>705.08105801219062</v>
      </c>
      <c r="AH2505" s="37">
        <f>'Data TREND'!EC353</f>
        <v>241.45788096019811</v>
      </c>
      <c r="AI2505" s="37">
        <f>'Data TREND'!ED353</f>
        <v>319.1633948427953</v>
      </c>
      <c r="AJ2505" s="37">
        <f>'Data TREND'!EE353</f>
        <v>1265.9415846416828</v>
      </c>
      <c r="AK2505" s="37">
        <f>'Data TREND'!EF353</f>
        <v>48.135888723390053</v>
      </c>
      <c r="AL2505" s="37">
        <f>'Data TREND'!EG353</f>
        <v>19.665271968093201</v>
      </c>
      <c r="AN2505" s="37">
        <f t="shared" si="1731"/>
        <v>0</v>
      </c>
      <c r="AO2505" s="37">
        <f t="shared" si="1732"/>
        <v>0</v>
      </c>
      <c r="AP2505" s="37">
        <f t="shared" si="1733"/>
        <v>0</v>
      </c>
      <c r="AQ2505" s="37">
        <f t="shared" si="1734"/>
        <v>0</v>
      </c>
      <c r="AR2505" s="37">
        <f t="shared" si="1735"/>
        <v>0</v>
      </c>
      <c r="AS2505" s="37">
        <f t="shared" si="1736"/>
        <v>0</v>
      </c>
      <c r="AU2505">
        <v>72</v>
      </c>
      <c r="AV2505" s="37">
        <f t="shared" si="1737"/>
        <v>501.359424365797</v>
      </c>
      <c r="AW2505" s="37">
        <f t="shared" si="1738"/>
        <v>182.71121947404004</v>
      </c>
      <c r="AX2505" s="37">
        <f t="shared" si="1739"/>
        <v>318.84902825806614</v>
      </c>
      <c r="AY2505" s="37">
        <f t="shared" si="1740"/>
        <v>1002.8799821428358</v>
      </c>
      <c r="AZ2505" s="37">
        <f t="shared" si="1741"/>
        <v>37.393123719993092</v>
      </c>
      <c r="BA2505" s="37">
        <f t="shared" si="1742"/>
        <v>15.265402626974765</v>
      </c>
      <c r="BC2505">
        <v>72</v>
      </c>
      <c r="BD2505" s="37">
        <f>IF(Voorblad!$E$10=Rekenblad!BC2505,Rekenblad!AV2505,0)</f>
        <v>0</v>
      </c>
      <c r="BE2505" s="37">
        <f>IF(Voorblad!$E$10=Rekenblad!BC2505,Rekenblad!AW2505,0)</f>
        <v>0</v>
      </c>
      <c r="BF2505" s="37">
        <f>IF(Voorblad!$E$10=Rekenblad!BC2505,Rekenblad!AX2505,0)</f>
        <v>0</v>
      </c>
      <c r="BG2505" s="62">
        <f>IF(Voorblad!$E$10=Rekenblad!BC2505,Rekenblad!AY2505,0)</f>
        <v>0</v>
      </c>
      <c r="BH2505" s="37">
        <f>IF(Voorblad!$E$10=Rekenblad!BC2505,Rekenblad!AZ2505,0)</f>
        <v>0</v>
      </c>
      <c r="BI2505" s="37">
        <f>IF(Voorblad!$E$10=Rekenblad!BC2505,Rekenblad!BA2505,0)</f>
        <v>0</v>
      </c>
      <c r="BK2505">
        <v>72</v>
      </c>
      <c r="BL2505" s="37">
        <f>IF(Voorblad!$E$14=Rekenblad!$BL$2441,Rekenblad!BD2505,0)</f>
        <v>0</v>
      </c>
      <c r="BM2505" s="37">
        <f>IF(Voorblad!$E$14=Rekenblad!$BL$2441,Rekenblad!BE2505,0)</f>
        <v>0</v>
      </c>
      <c r="BN2505" s="37">
        <f>IF(Voorblad!$E$14=Rekenblad!$BL$2441,Rekenblad!BF2505,0)</f>
        <v>0</v>
      </c>
      <c r="BO2505" s="37">
        <f>IF(Voorblad!$E$14=Rekenblad!$BL$2441,Rekenblad!BG2505,0)</f>
        <v>0</v>
      </c>
      <c r="BP2505" s="37">
        <f>IF(Voorblad!$E$14=Rekenblad!$BL$2441,Rekenblad!BH2505,0)</f>
        <v>0</v>
      </c>
      <c r="BQ2505" s="37">
        <f>IF(Voorblad!$E$14=Rekenblad!$BL$2441,Rekenblad!BI2505,0)</f>
        <v>0</v>
      </c>
    </row>
    <row r="2506" spans="2:69" x14ac:dyDescent="0.25">
      <c r="B2506">
        <f>'Data TREND'!$DL$210</f>
        <v>73</v>
      </c>
      <c r="C2506" s="37">
        <f>'Data TREND'!DN354</f>
        <v>506.98888567695127</v>
      </c>
      <c r="D2506" s="37">
        <f>'Data TREND'!DO354</f>
        <v>184.84537113943765</v>
      </c>
      <c r="E2506" s="37">
        <f>'Data TREND'!DP354</f>
        <v>323.26227782907006</v>
      </c>
      <c r="F2506" s="37">
        <f>'Data TREND'!DQ354</f>
        <v>1015.0545334395507</v>
      </c>
      <c r="G2506" s="37">
        <f>'Data TREND'!DR354</f>
        <v>37.201283494050053</v>
      </c>
      <c r="H2506" s="37">
        <f>'Data TREND'!DS354</f>
        <v>15.18622968342984</v>
      </c>
      <c r="J2506" s="37">
        <f t="shared" si="1719"/>
        <v>506.98888567695127</v>
      </c>
      <c r="K2506" s="37">
        <f t="shared" si="1720"/>
        <v>184.84537113943765</v>
      </c>
      <c r="L2506" s="37">
        <f t="shared" si="1721"/>
        <v>323.26227782907006</v>
      </c>
      <c r="M2506" s="37">
        <f t="shared" si="1722"/>
        <v>1015.0545334395507</v>
      </c>
      <c r="N2506" s="37">
        <f t="shared" si="1723"/>
        <v>37.201283494050053</v>
      </c>
      <c r="O2506" s="37">
        <f t="shared" si="1724"/>
        <v>15.18622968342984</v>
      </c>
      <c r="Q2506">
        <f>'Data TREND'!$DL$210</f>
        <v>73</v>
      </c>
      <c r="R2506" s="37">
        <f>'Data TREND'!DU354</f>
        <v>610.08752350486225</v>
      </c>
      <c r="S2506" s="37">
        <f>'Data TREND'!DV354</f>
        <v>237.41083283462629</v>
      </c>
      <c r="T2506" s="37">
        <f>'Data TREND'!DW354</f>
        <v>322.92123639856555</v>
      </c>
      <c r="U2506" s="37">
        <f>'Data TREND'!DX354</f>
        <v>1170.5141921445424</v>
      </c>
      <c r="V2506" s="37">
        <f>'Data TREND'!DY354</f>
        <v>43.458580732847594</v>
      </c>
      <c r="W2506" s="37">
        <f>'Data TREND'!DZ354</f>
        <v>17.79250858831049</v>
      </c>
      <c r="Y2506" s="37">
        <f t="shared" si="1725"/>
        <v>0</v>
      </c>
      <c r="Z2506" s="37">
        <f t="shared" si="1726"/>
        <v>0</v>
      </c>
      <c r="AA2506" s="37">
        <f t="shared" si="1727"/>
        <v>0</v>
      </c>
      <c r="AB2506" s="37">
        <f t="shared" si="1728"/>
        <v>0</v>
      </c>
      <c r="AC2506" s="37">
        <f t="shared" si="1729"/>
        <v>0</v>
      </c>
      <c r="AD2506" s="37">
        <f t="shared" si="1730"/>
        <v>0</v>
      </c>
      <c r="AF2506">
        <f>'Data TREND'!$DL$210</f>
        <v>73</v>
      </c>
      <c r="AG2506" s="37">
        <f>'Data TREND'!EB354</f>
        <v>712.67502181348823</v>
      </c>
      <c r="AH2506" s="37">
        <f>'Data TREND'!EC354</f>
        <v>244.1070398700995</v>
      </c>
      <c r="AI2506" s="37">
        <f>'Data TREND'!ED354</f>
        <v>323.54351014204104</v>
      </c>
      <c r="AJ2506" s="37">
        <f>'Data TREND'!EE354</f>
        <v>1280.5643427113546</v>
      </c>
      <c r="AK2506" s="37">
        <f>'Data TREND'!EF354</f>
        <v>47.714999144972971</v>
      </c>
      <c r="AL2506" s="37">
        <f>'Data TREND'!EG354</f>
        <v>19.491264298188057</v>
      </c>
      <c r="AN2506" s="37">
        <f t="shared" si="1731"/>
        <v>0</v>
      </c>
      <c r="AO2506" s="37">
        <f t="shared" si="1732"/>
        <v>0</v>
      </c>
      <c r="AP2506" s="37">
        <f t="shared" si="1733"/>
        <v>0</v>
      </c>
      <c r="AQ2506" s="37">
        <f t="shared" si="1734"/>
        <v>0</v>
      </c>
      <c r="AR2506" s="37">
        <f t="shared" si="1735"/>
        <v>0</v>
      </c>
      <c r="AS2506" s="37">
        <f t="shared" si="1736"/>
        <v>0</v>
      </c>
      <c r="AU2506">
        <v>73</v>
      </c>
      <c r="AV2506" s="37">
        <f t="shared" si="1737"/>
        <v>506.98888567695127</v>
      </c>
      <c r="AW2506" s="37">
        <f t="shared" si="1738"/>
        <v>184.84537113943765</v>
      </c>
      <c r="AX2506" s="37">
        <f t="shared" si="1739"/>
        <v>323.26227782907006</v>
      </c>
      <c r="AY2506" s="37">
        <f t="shared" si="1740"/>
        <v>1015.0545334395507</v>
      </c>
      <c r="AZ2506" s="37">
        <f t="shared" si="1741"/>
        <v>37.201283494050053</v>
      </c>
      <c r="BA2506" s="37">
        <f t="shared" si="1742"/>
        <v>15.18622968342984</v>
      </c>
      <c r="BC2506">
        <v>73</v>
      </c>
      <c r="BD2506" s="37">
        <f>IF(Voorblad!$E$10=Rekenblad!BC2506,Rekenblad!AV2506,0)</f>
        <v>0</v>
      </c>
      <c r="BE2506" s="37">
        <f>IF(Voorblad!$E$10=Rekenblad!BC2506,Rekenblad!AW2506,0)</f>
        <v>0</v>
      </c>
      <c r="BF2506" s="37">
        <f>IF(Voorblad!$E$10=Rekenblad!BC2506,Rekenblad!AX2506,0)</f>
        <v>0</v>
      </c>
      <c r="BG2506" s="62">
        <f>IF(Voorblad!$E$10=Rekenblad!BC2506,Rekenblad!AY2506,0)</f>
        <v>0</v>
      </c>
      <c r="BH2506" s="37">
        <f>IF(Voorblad!$E$10=Rekenblad!BC2506,Rekenblad!AZ2506,0)</f>
        <v>0</v>
      </c>
      <c r="BI2506" s="37">
        <f>IF(Voorblad!$E$10=Rekenblad!BC2506,Rekenblad!BA2506,0)</f>
        <v>0</v>
      </c>
      <c r="BK2506">
        <v>73</v>
      </c>
      <c r="BL2506" s="37">
        <f>IF(Voorblad!$E$14=Rekenblad!$BL$2441,Rekenblad!BD2506,0)</f>
        <v>0</v>
      </c>
      <c r="BM2506" s="37">
        <f>IF(Voorblad!$E$14=Rekenblad!$BL$2441,Rekenblad!BE2506,0)</f>
        <v>0</v>
      </c>
      <c r="BN2506" s="37">
        <f>IF(Voorblad!$E$14=Rekenblad!$BL$2441,Rekenblad!BF2506,0)</f>
        <v>0</v>
      </c>
      <c r="BO2506" s="37">
        <f>IF(Voorblad!$E$14=Rekenblad!$BL$2441,Rekenblad!BG2506,0)</f>
        <v>0</v>
      </c>
      <c r="BP2506" s="37">
        <f>IF(Voorblad!$E$14=Rekenblad!$BL$2441,Rekenblad!BH2506,0)</f>
        <v>0</v>
      </c>
      <c r="BQ2506" s="37">
        <f>IF(Voorblad!$E$14=Rekenblad!$BL$2441,Rekenblad!BI2506,0)</f>
        <v>0</v>
      </c>
    </row>
    <row r="2507" spans="2:69" x14ac:dyDescent="0.25">
      <c r="B2507">
        <f>'Data TREND'!$DL$211</f>
        <v>74</v>
      </c>
      <c r="C2507" s="37">
        <f>'Data TREND'!DN355</f>
        <v>512.61834698810549</v>
      </c>
      <c r="D2507" s="37">
        <f>'Data TREND'!DO355</f>
        <v>186.97952280483526</v>
      </c>
      <c r="E2507" s="37">
        <f>'Data TREND'!DP355</f>
        <v>327.67552740007409</v>
      </c>
      <c r="F2507" s="37">
        <f>'Data TREND'!DQ355</f>
        <v>1027.2290847362656</v>
      </c>
      <c r="G2507" s="37">
        <f>'Data TREND'!DR355</f>
        <v>37.009443268107006</v>
      </c>
      <c r="H2507" s="37">
        <f>'Data TREND'!DS355</f>
        <v>15.107056739884914</v>
      </c>
      <c r="J2507" s="37">
        <f t="shared" si="1719"/>
        <v>512.61834698810549</v>
      </c>
      <c r="K2507" s="37">
        <f t="shared" si="1720"/>
        <v>186.97952280483526</v>
      </c>
      <c r="L2507" s="37">
        <f t="shared" si="1721"/>
        <v>327.67552740007409</v>
      </c>
      <c r="M2507" s="37">
        <f t="shared" si="1722"/>
        <v>1027.2290847362656</v>
      </c>
      <c r="N2507" s="37">
        <f t="shared" si="1723"/>
        <v>37.009443268107006</v>
      </c>
      <c r="O2507" s="37">
        <f t="shared" si="1724"/>
        <v>15.107056739884914</v>
      </c>
      <c r="Q2507">
        <f>'Data TREND'!$DL$211</f>
        <v>74</v>
      </c>
      <c r="R2507" s="37">
        <f>'Data TREND'!DU355</f>
        <v>616.7209050914048</v>
      </c>
      <c r="S2507" s="37">
        <f>'Data TREND'!DV355</f>
        <v>240.00527240918646</v>
      </c>
      <c r="T2507" s="37">
        <f>'Data TREND'!DW355</f>
        <v>327.34491306827124</v>
      </c>
      <c r="U2507" s="37">
        <f>'Data TREND'!DX355</f>
        <v>1184.1702425379997</v>
      </c>
      <c r="V2507" s="37">
        <f>'Data TREND'!DY355</f>
        <v>43.164831798283757</v>
      </c>
      <c r="W2507" s="37">
        <f>'Data TREND'!DZ355</f>
        <v>17.671234901701077</v>
      </c>
      <c r="Y2507" s="37">
        <f t="shared" si="1725"/>
        <v>0</v>
      </c>
      <c r="Z2507" s="37">
        <f t="shared" si="1726"/>
        <v>0</v>
      </c>
      <c r="AA2507" s="37">
        <f t="shared" si="1727"/>
        <v>0</v>
      </c>
      <c r="AB2507" s="37">
        <f t="shared" si="1728"/>
        <v>0</v>
      </c>
      <c r="AC2507" s="37">
        <f t="shared" si="1729"/>
        <v>0</v>
      </c>
      <c r="AD2507" s="37">
        <f t="shared" si="1730"/>
        <v>0</v>
      </c>
      <c r="AF2507">
        <f>'Data TREND'!$DL$211</f>
        <v>74</v>
      </c>
      <c r="AG2507" s="37">
        <f>'Data TREND'!EB355</f>
        <v>720.26898561478606</v>
      </c>
      <c r="AH2507" s="37">
        <f>'Data TREND'!EC355</f>
        <v>246.75619878000091</v>
      </c>
      <c r="AI2507" s="37">
        <f>'Data TREND'!ED355</f>
        <v>327.92362544128684</v>
      </c>
      <c r="AJ2507" s="37">
        <f>'Data TREND'!EE355</f>
        <v>1295.1871007810269</v>
      </c>
      <c r="AK2507" s="37">
        <f>'Data TREND'!EF355</f>
        <v>47.294109566555896</v>
      </c>
      <c r="AL2507" s="37">
        <f>'Data TREND'!EG355</f>
        <v>19.317256628282912</v>
      </c>
      <c r="AN2507" s="37">
        <f t="shared" si="1731"/>
        <v>0</v>
      </c>
      <c r="AO2507" s="37">
        <f t="shared" si="1732"/>
        <v>0</v>
      </c>
      <c r="AP2507" s="37">
        <f t="shared" si="1733"/>
        <v>0</v>
      </c>
      <c r="AQ2507" s="37">
        <f t="shared" si="1734"/>
        <v>0</v>
      </c>
      <c r="AR2507" s="37">
        <f t="shared" si="1735"/>
        <v>0</v>
      </c>
      <c r="AS2507" s="37">
        <f t="shared" si="1736"/>
        <v>0</v>
      </c>
      <c r="AU2507">
        <v>74</v>
      </c>
      <c r="AV2507" s="37">
        <f t="shared" si="1737"/>
        <v>512.61834698810549</v>
      </c>
      <c r="AW2507" s="37">
        <f t="shared" si="1738"/>
        <v>186.97952280483526</v>
      </c>
      <c r="AX2507" s="37">
        <f t="shared" si="1739"/>
        <v>327.67552740007409</v>
      </c>
      <c r="AY2507" s="37">
        <f t="shared" si="1740"/>
        <v>1027.2290847362656</v>
      </c>
      <c r="AZ2507" s="37">
        <f t="shared" si="1741"/>
        <v>37.009443268107006</v>
      </c>
      <c r="BA2507" s="37">
        <f t="shared" si="1742"/>
        <v>15.107056739884914</v>
      </c>
      <c r="BC2507">
        <v>74</v>
      </c>
      <c r="BD2507" s="37">
        <f>IF(Voorblad!$E$10=Rekenblad!BC2507,Rekenblad!AV2507,0)</f>
        <v>0</v>
      </c>
      <c r="BE2507" s="37">
        <f>IF(Voorblad!$E$10=Rekenblad!BC2507,Rekenblad!AW2507,0)</f>
        <v>0</v>
      </c>
      <c r="BF2507" s="37">
        <f>IF(Voorblad!$E$10=Rekenblad!BC2507,Rekenblad!AX2507,0)</f>
        <v>0</v>
      </c>
      <c r="BG2507" s="62">
        <f>IF(Voorblad!$E$10=Rekenblad!BC2507,Rekenblad!AY2507,0)</f>
        <v>0</v>
      </c>
      <c r="BH2507" s="37">
        <f>IF(Voorblad!$E$10=Rekenblad!BC2507,Rekenblad!AZ2507,0)</f>
        <v>0</v>
      </c>
      <c r="BI2507" s="37">
        <f>IF(Voorblad!$E$10=Rekenblad!BC2507,Rekenblad!BA2507,0)</f>
        <v>0</v>
      </c>
      <c r="BK2507">
        <v>74</v>
      </c>
      <c r="BL2507" s="37">
        <f>IF(Voorblad!$E$14=Rekenblad!$BL$2441,Rekenblad!BD2507,0)</f>
        <v>0</v>
      </c>
      <c r="BM2507" s="37">
        <f>IF(Voorblad!$E$14=Rekenblad!$BL$2441,Rekenblad!BE2507,0)</f>
        <v>0</v>
      </c>
      <c r="BN2507" s="37">
        <f>IF(Voorblad!$E$14=Rekenblad!$BL$2441,Rekenblad!BF2507,0)</f>
        <v>0</v>
      </c>
      <c r="BO2507" s="37">
        <f>IF(Voorblad!$E$14=Rekenblad!$BL$2441,Rekenblad!BG2507,0)</f>
        <v>0</v>
      </c>
      <c r="BP2507" s="37">
        <f>IF(Voorblad!$E$14=Rekenblad!$BL$2441,Rekenblad!BH2507,0)</f>
        <v>0</v>
      </c>
      <c r="BQ2507" s="37">
        <f>IF(Voorblad!$E$14=Rekenblad!$BL$2441,Rekenblad!BI2507,0)</f>
        <v>0</v>
      </c>
    </row>
    <row r="2508" spans="2:69" x14ac:dyDescent="0.25">
      <c r="B2508">
        <f>'Data TREND'!$DL$212</f>
        <v>75</v>
      </c>
      <c r="C2508" s="37">
        <f>'Data TREND'!DN356</f>
        <v>518.24780829925976</v>
      </c>
      <c r="D2508" s="37">
        <f>'Data TREND'!DO356</f>
        <v>189.11367447023281</v>
      </c>
      <c r="E2508" s="37">
        <f>'Data TREND'!DP356</f>
        <v>332.08877697107812</v>
      </c>
      <c r="F2508" s="37">
        <f>'Data TREND'!DQ356</f>
        <v>1039.4036360329806</v>
      </c>
      <c r="G2508" s="37">
        <f>'Data TREND'!DR356</f>
        <v>36.817603042163967</v>
      </c>
      <c r="H2508" s="37">
        <f>'Data TREND'!DS356</f>
        <v>15.027883796339989</v>
      </c>
      <c r="J2508" s="37">
        <f t="shared" ref="J2508:J2571" si="1743">$B$1725*C2508</f>
        <v>518.24780829925976</v>
      </c>
      <c r="K2508" s="37">
        <f t="shared" ref="K2508:K2571" si="1744">$B$1725*D2508</f>
        <v>189.11367447023281</v>
      </c>
      <c r="L2508" s="37">
        <f t="shared" ref="L2508:L2571" si="1745">$B$1725*E2508</f>
        <v>332.08877697107812</v>
      </c>
      <c r="M2508" s="37">
        <f t="shared" ref="M2508:M2571" si="1746">$B$1725*F2508</f>
        <v>1039.4036360329806</v>
      </c>
      <c r="N2508" s="37">
        <f t="shared" ref="N2508:N2571" si="1747">$B$1725*G2508</f>
        <v>36.817603042163967</v>
      </c>
      <c r="O2508" s="37">
        <f t="shared" ref="O2508:O2571" si="1748">$B$1725*H2508</f>
        <v>15.027883796339989</v>
      </c>
      <c r="Q2508">
        <f>'Data TREND'!$DL$212</f>
        <v>75</v>
      </c>
      <c r="R2508" s="37">
        <f>'Data TREND'!DU356</f>
        <v>623.35428667794724</v>
      </c>
      <c r="S2508" s="37">
        <f>'Data TREND'!DV356</f>
        <v>242.59971198374663</v>
      </c>
      <c r="T2508" s="37">
        <f>'Data TREND'!DW356</f>
        <v>331.76858973797692</v>
      </c>
      <c r="U2508" s="37">
        <f>'Data TREND'!DX356</f>
        <v>1197.8262929314569</v>
      </c>
      <c r="V2508" s="37">
        <f>'Data TREND'!DY356</f>
        <v>42.87108286371992</v>
      </c>
      <c r="W2508" s="37">
        <f>'Data TREND'!DZ356</f>
        <v>17.54996121509166</v>
      </c>
      <c r="Y2508" s="37">
        <f t="shared" ref="Y2508:Y2571" si="1749">$Q$1725*R2508</f>
        <v>0</v>
      </c>
      <c r="Z2508" s="37">
        <f t="shared" ref="Z2508:Z2571" si="1750">$Q$1725*S2508</f>
        <v>0</v>
      </c>
      <c r="AA2508" s="37">
        <f t="shared" ref="AA2508:AA2571" si="1751">$Q$1725*T2508</f>
        <v>0</v>
      </c>
      <c r="AB2508" s="37">
        <f t="shared" ref="AB2508:AB2571" si="1752">$Q$1725*U2508</f>
        <v>0</v>
      </c>
      <c r="AC2508" s="37">
        <f t="shared" ref="AC2508:AC2571" si="1753">$Q$1725*V2508</f>
        <v>0</v>
      </c>
      <c r="AD2508" s="37">
        <f t="shared" ref="AD2508:AD2571" si="1754">$Q$1725*W2508</f>
        <v>0</v>
      </c>
      <c r="AF2508">
        <f>'Data TREND'!$DL$212</f>
        <v>75</v>
      </c>
      <c r="AG2508" s="37">
        <f>'Data TREND'!EB356</f>
        <v>727.86294941608367</v>
      </c>
      <c r="AH2508" s="37">
        <f>'Data TREND'!EC356</f>
        <v>249.40535768990233</v>
      </c>
      <c r="AI2508" s="37">
        <f>'Data TREND'!ED356</f>
        <v>332.30374074053259</v>
      </c>
      <c r="AJ2508" s="37">
        <f>'Data TREND'!EE356</f>
        <v>1309.8098588506987</v>
      </c>
      <c r="AK2508" s="37">
        <f>'Data TREND'!EF356</f>
        <v>46.873219988138821</v>
      </c>
      <c r="AL2508" s="37">
        <f>'Data TREND'!EG356</f>
        <v>19.143248958377768</v>
      </c>
      <c r="AN2508" s="37">
        <f t="shared" ref="AN2508:AN2571" si="1755">$AF$1725*AG2508</f>
        <v>0</v>
      </c>
      <c r="AO2508" s="37">
        <f t="shared" ref="AO2508:AO2571" si="1756">$AF$1725*AH2508</f>
        <v>0</v>
      </c>
      <c r="AP2508" s="37">
        <f t="shared" ref="AP2508:AP2571" si="1757">$AF$1725*AI2508</f>
        <v>0</v>
      </c>
      <c r="AQ2508" s="37">
        <f t="shared" ref="AQ2508:AQ2571" si="1758">$AF$1725*AJ2508</f>
        <v>0</v>
      </c>
      <c r="AR2508" s="37">
        <f t="shared" ref="AR2508:AR2571" si="1759">$AF$1725*AK2508</f>
        <v>0</v>
      </c>
      <c r="AS2508" s="37">
        <f t="shared" ref="AS2508:AS2571" si="1760">$AF$1725*AL2508</f>
        <v>0</v>
      </c>
      <c r="AU2508">
        <v>75</v>
      </c>
      <c r="AV2508" s="37">
        <f t="shared" ref="AV2508:AV2571" si="1761">J2508+Y2508+AN2508</f>
        <v>518.24780829925976</v>
      </c>
      <c r="AW2508" s="37">
        <f t="shared" ref="AW2508:AW2571" si="1762">K2508+Z2508+AO2508</f>
        <v>189.11367447023281</v>
      </c>
      <c r="AX2508" s="37">
        <f t="shared" ref="AX2508:AX2571" si="1763">L2508+AA2508+AP2508</f>
        <v>332.08877697107812</v>
      </c>
      <c r="AY2508" s="37">
        <f t="shared" ref="AY2508:AY2571" si="1764">M2508+AB2508+AQ2508</f>
        <v>1039.4036360329806</v>
      </c>
      <c r="AZ2508" s="37">
        <f t="shared" ref="AZ2508:AZ2571" si="1765">N2508+AC2508+AR2508</f>
        <v>36.817603042163967</v>
      </c>
      <c r="BA2508" s="37">
        <f t="shared" ref="BA2508:BA2571" si="1766">O2508+AD2508+AS2508</f>
        <v>15.027883796339989</v>
      </c>
      <c r="BC2508">
        <v>75</v>
      </c>
      <c r="BD2508" s="37">
        <f>IF(Voorblad!$E$10=Rekenblad!BC2508,Rekenblad!AV2508,0)</f>
        <v>0</v>
      </c>
      <c r="BE2508" s="37">
        <f>IF(Voorblad!$E$10=Rekenblad!BC2508,Rekenblad!AW2508,0)</f>
        <v>0</v>
      </c>
      <c r="BF2508" s="37">
        <f>IF(Voorblad!$E$10=Rekenblad!BC2508,Rekenblad!AX2508,0)</f>
        <v>0</v>
      </c>
      <c r="BG2508" s="62">
        <f>IF(Voorblad!$E$10=Rekenblad!BC2508,Rekenblad!AY2508,0)</f>
        <v>0</v>
      </c>
      <c r="BH2508" s="37">
        <f>IF(Voorblad!$E$10=Rekenblad!BC2508,Rekenblad!AZ2508,0)</f>
        <v>0</v>
      </c>
      <c r="BI2508" s="37">
        <f>IF(Voorblad!$E$10=Rekenblad!BC2508,Rekenblad!BA2508,0)</f>
        <v>0</v>
      </c>
      <c r="BK2508">
        <v>75</v>
      </c>
      <c r="BL2508" s="37">
        <f>IF(Voorblad!$E$14=Rekenblad!$BL$2441,Rekenblad!BD2508,0)</f>
        <v>0</v>
      </c>
      <c r="BM2508" s="37">
        <f>IF(Voorblad!$E$14=Rekenblad!$BL$2441,Rekenblad!BE2508,0)</f>
        <v>0</v>
      </c>
      <c r="BN2508" s="37">
        <f>IF(Voorblad!$E$14=Rekenblad!$BL$2441,Rekenblad!BF2508,0)</f>
        <v>0</v>
      </c>
      <c r="BO2508" s="37">
        <f>IF(Voorblad!$E$14=Rekenblad!$BL$2441,Rekenblad!BG2508,0)</f>
        <v>0</v>
      </c>
      <c r="BP2508" s="37">
        <f>IF(Voorblad!$E$14=Rekenblad!$BL$2441,Rekenblad!BH2508,0)</f>
        <v>0</v>
      </c>
      <c r="BQ2508" s="37">
        <f>IF(Voorblad!$E$14=Rekenblad!$BL$2441,Rekenblad!BI2508,0)</f>
        <v>0</v>
      </c>
    </row>
    <row r="2509" spans="2:69" x14ac:dyDescent="0.25">
      <c r="B2509">
        <f>'Data TREND'!$DL$213</f>
        <v>76</v>
      </c>
      <c r="C2509" s="37">
        <f>'Data TREND'!DN357</f>
        <v>523.87726961041415</v>
      </c>
      <c r="D2509" s="37">
        <f>'Data TREND'!DO357</f>
        <v>191.24782613563042</v>
      </c>
      <c r="E2509" s="37">
        <f>'Data TREND'!DP357</f>
        <v>336.50202654208204</v>
      </c>
      <c r="F2509" s="37">
        <f>'Data TREND'!DQ357</f>
        <v>1051.5781873296951</v>
      </c>
      <c r="G2509" s="37">
        <f>'Data TREND'!DR357</f>
        <v>36.62576281622092</v>
      </c>
      <c r="H2509" s="37">
        <f>'Data TREND'!DS357</f>
        <v>14.948710852795063</v>
      </c>
      <c r="J2509" s="37">
        <f t="shared" si="1743"/>
        <v>523.87726961041415</v>
      </c>
      <c r="K2509" s="37">
        <f t="shared" si="1744"/>
        <v>191.24782613563042</v>
      </c>
      <c r="L2509" s="37">
        <f t="shared" si="1745"/>
        <v>336.50202654208204</v>
      </c>
      <c r="M2509" s="37">
        <f t="shared" si="1746"/>
        <v>1051.5781873296951</v>
      </c>
      <c r="N2509" s="37">
        <f t="shared" si="1747"/>
        <v>36.62576281622092</v>
      </c>
      <c r="O2509" s="37">
        <f t="shared" si="1748"/>
        <v>14.948710852795063</v>
      </c>
      <c r="Q2509">
        <f>'Data TREND'!$DL$213</f>
        <v>76</v>
      </c>
      <c r="R2509" s="37">
        <f>'Data TREND'!DU357</f>
        <v>629.9876682644898</v>
      </c>
      <c r="S2509" s="37">
        <f>'Data TREND'!DV357</f>
        <v>245.1941515583068</v>
      </c>
      <c r="T2509" s="37">
        <f>'Data TREND'!DW357</f>
        <v>336.19226640768261</v>
      </c>
      <c r="U2509" s="37">
        <f>'Data TREND'!DX357</f>
        <v>1211.4823433249139</v>
      </c>
      <c r="V2509" s="37">
        <f>'Data TREND'!DY357</f>
        <v>42.577333929156083</v>
      </c>
      <c r="W2509" s="37">
        <f>'Data TREND'!DZ357</f>
        <v>17.428687528482246</v>
      </c>
      <c r="Y2509" s="37">
        <f t="shared" si="1749"/>
        <v>0</v>
      </c>
      <c r="Z2509" s="37">
        <f t="shared" si="1750"/>
        <v>0</v>
      </c>
      <c r="AA2509" s="37">
        <f t="shared" si="1751"/>
        <v>0</v>
      </c>
      <c r="AB2509" s="37">
        <f t="shared" si="1752"/>
        <v>0</v>
      </c>
      <c r="AC2509" s="37">
        <f t="shared" si="1753"/>
        <v>0</v>
      </c>
      <c r="AD2509" s="37">
        <f t="shared" si="1754"/>
        <v>0</v>
      </c>
      <c r="AF2509">
        <f>'Data TREND'!$DL$213</f>
        <v>76</v>
      </c>
      <c r="AG2509" s="37">
        <f>'Data TREND'!EB357</f>
        <v>735.4569132173815</v>
      </c>
      <c r="AH2509" s="37">
        <f>'Data TREND'!EC357</f>
        <v>252.05451659980375</v>
      </c>
      <c r="AI2509" s="37">
        <f>'Data TREND'!ED357</f>
        <v>336.68385603977839</v>
      </c>
      <c r="AJ2509" s="37">
        <f>'Data TREND'!EE357</f>
        <v>1324.4326169203705</v>
      </c>
      <c r="AK2509" s="37">
        <f>'Data TREND'!EF357</f>
        <v>46.452330409721739</v>
      </c>
      <c r="AL2509" s="37">
        <f>'Data TREND'!EG357</f>
        <v>18.969241288472624</v>
      </c>
      <c r="AN2509" s="37">
        <f t="shared" si="1755"/>
        <v>0</v>
      </c>
      <c r="AO2509" s="37">
        <f t="shared" si="1756"/>
        <v>0</v>
      </c>
      <c r="AP2509" s="37">
        <f t="shared" si="1757"/>
        <v>0</v>
      </c>
      <c r="AQ2509" s="37">
        <f t="shared" si="1758"/>
        <v>0</v>
      </c>
      <c r="AR2509" s="37">
        <f t="shared" si="1759"/>
        <v>0</v>
      </c>
      <c r="AS2509" s="37">
        <f t="shared" si="1760"/>
        <v>0</v>
      </c>
      <c r="AU2509">
        <v>76</v>
      </c>
      <c r="AV2509" s="37">
        <f t="shared" si="1761"/>
        <v>523.87726961041415</v>
      </c>
      <c r="AW2509" s="37">
        <f t="shared" si="1762"/>
        <v>191.24782613563042</v>
      </c>
      <c r="AX2509" s="37">
        <f t="shared" si="1763"/>
        <v>336.50202654208204</v>
      </c>
      <c r="AY2509" s="37">
        <f t="shared" si="1764"/>
        <v>1051.5781873296951</v>
      </c>
      <c r="AZ2509" s="37">
        <f t="shared" si="1765"/>
        <v>36.62576281622092</v>
      </c>
      <c r="BA2509" s="37">
        <f t="shared" si="1766"/>
        <v>14.948710852795063</v>
      </c>
      <c r="BC2509">
        <v>76</v>
      </c>
      <c r="BD2509" s="37">
        <f>IF(Voorblad!$E$10=Rekenblad!BC2509,Rekenblad!AV2509,0)</f>
        <v>0</v>
      </c>
      <c r="BE2509" s="37">
        <f>IF(Voorblad!$E$10=Rekenblad!BC2509,Rekenblad!AW2509,0)</f>
        <v>0</v>
      </c>
      <c r="BF2509" s="37">
        <f>IF(Voorblad!$E$10=Rekenblad!BC2509,Rekenblad!AX2509,0)</f>
        <v>0</v>
      </c>
      <c r="BG2509" s="62">
        <f>IF(Voorblad!$E$10=Rekenblad!BC2509,Rekenblad!AY2509,0)</f>
        <v>0</v>
      </c>
      <c r="BH2509" s="37">
        <f>IF(Voorblad!$E$10=Rekenblad!BC2509,Rekenblad!AZ2509,0)</f>
        <v>0</v>
      </c>
      <c r="BI2509" s="37">
        <f>IF(Voorblad!$E$10=Rekenblad!BC2509,Rekenblad!BA2509,0)</f>
        <v>0</v>
      </c>
      <c r="BK2509">
        <v>76</v>
      </c>
      <c r="BL2509" s="37">
        <f>IF(Voorblad!$E$14=Rekenblad!$BL$2441,Rekenblad!BD2509,0)</f>
        <v>0</v>
      </c>
      <c r="BM2509" s="37">
        <f>IF(Voorblad!$E$14=Rekenblad!$BL$2441,Rekenblad!BE2509,0)</f>
        <v>0</v>
      </c>
      <c r="BN2509" s="37">
        <f>IF(Voorblad!$E$14=Rekenblad!$BL$2441,Rekenblad!BF2509,0)</f>
        <v>0</v>
      </c>
      <c r="BO2509" s="37">
        <f>IF(Voorblad!$E$14=Rekenblad!$BL$2441,Rekenblad!BG2509,0)</f>
        <v>0</v>
      </c>
      <c r="BP2509" s="37">
        <f>IF(Voorblad!$E$14=Rekenblad!$BL$2441,Rekenblad!BH2509,0)</f>
        <v>0</v>
      </c>
      <c r="BQ2509" s="37">
        <f>IF(Voorblad!$E$14=Rekenblad!$BL$2441,Rekenblad!BI2509,0)</f>
        <v>0</v>
      </c>
    </row>
    <row r="2510" spans="2:69" x14ac:dyDescent="0.25">
      <c r="B2510">
        <f>'Data TREND'!$DL$214</f>
        <v>77</v>
      </c>
      <c r="C2510" s="37">
        <f>'Data TREND'!DN358</f>
        <v>529.50673092156842</v>
      </c>
      <c r="D2510" s="37">
        <f>'Data TREND'!DO358</f>
        <v>193.38197780102797</v>
      </c>
      <c r="E2510" s="37">
        <f>'Data TREND'!DP358</f>
        <v>340.91527611308607</v>
      </c>
      <c r="F2510" s="37">
        <f>'Data TREND'!DQ358</f>
        <v>1063.7527386264101</v>
      </c>
      <c r="G2510" s="37">
        <f>'Data TREND'!DR358</f>
        <v>36.433922590277881</v>
      </c>
      <c r="H2510" s="37">
        <f>'Data TREND'!DS358</f>
        <v>14.869537909250138</v>
      </c>
      <c r="J2510" s="37">
        <f t="shared" si="1743"/>
        <v>529.50673092156842</v>
      </c>
      <c r="K2510" s="37">
        <f t="shared" si="1744"/>
        <v>193.38197780102797</v>
      </c>
      <c r="L2510" s="37">
        <f t="shared" si="1745"/>
        <v>340.91527611308607</v>
      </c>
      <c r="M2510" s="37">
        <f t="shared" si="1746"/>
        <v>1063.7527386264101</v>
      </c>
      <c r="N2510" s="37">
        <f t="shared" si="1747"/>
        <v>36.433922590277881</v>
      </c>
      <c r="O2510" s="37">
        <f t="shared" si="1748"/>
        <v>14.869537909250138</v>
      </c>
      <c r="Q2510">
        <f>'Data TREND'!$DL$214</f>
        <v>77</v>
      </c>
      <c r="R2510" s="37">
        <f>'Data TREND'!DU358</f>
        <v>636.62104985103235</v>
      </c>
      <c r="S2510" s="37">
        <f>'Data TREND'!DV358</f>
        <v>247.78859113286697</v>
      </c>
      <c r="T2510" s="37">
        <f>'Data TREND'!DW358</f>
        <v>340.61594307738829</v>
      </c>
      <c r="U2510" s="37">
        <f>'Data TREND'!DX358</f>
        <v>1225.1383937183709</v>
      </c>
      <c r="V2510" s="37">
        <f>'Data TREND'!DY358</f>
        <v>42.283584994592246</v>
      </c>
      <c r="W2510" s="37">
        <f>'Data TREND'!DZ358</f>
        <v>17.30741384187283</v>
      </c>
      <c r="Y2510" s="37">
        <f t="shared" si="1749"/>
        <v>0</v>
      </c>
      <c r="Z2510" s="37">
        <f t="shared" si="1750"/>
        <v>0</v>
      </c>
      <c r="AA2510" s="37">
        <f t="shared" si="1751"/>
        <v>0</v>
      </c>
      <c r="AB2510" s="37">
        <f t="shared" si="1752"/>
        <v>0</v>
      </c>
      <c r="AC2510" s="37">
        <f t="shared" si="1753"/>
        <v>0</v>
      </c>
      <c r="AD2510" s="37">
        <f t="shared" si="1754"/>
        <v>0</v>
      </c>
      <c r="AF2510">
        <f>'Data TREND'!$DL$214</f>
        <v>77</v>
      </c>
      <c r="AG2510" s="37">
        <f>'Data TREND'!EB358</f>
        <v>743.05087701867933</v>
      </c>
      <c r="AH2510" s="37">
        <f>'Data TREND'!EC358</f>
        <v>254.70367550970514</v>
      </c>
      <c r="AI2510" s="37">
        <f>'Data TREND'!ED358</f>
        <v>341.06397133902419</v>
      </c>
      <c r="AJ2510" s="37">
        <f>'Data TREND'!EE358</f>
        <v>1339.0553749900423</v>
      </c>
      <c r="AK2510" s="37">
        <f>'Data TREND'!EF358</f>
        <v>46.031440831304671</v>
      </c>
      <c r="AL2510" s="37">
        <f>'Data TREND'!EG358</f>
        <v>18.79523361856748</v>
      </c>
      <c r="AN2510" s="37">
        <f t="shared" si="1755"/>
        <v>0</v>
      </c>
      <c r="AO2510" s="37">
        <f t="shared" si="1756"/>
        <v>0</v>
      </c>
      <c r="AP2510" s="37">
        <f t="shared" si="1757"/>
        <v>0</v>
      </c>
      <c r="AQ2510" s="37">
        <f t="shared" si="1758"/>
        <v>0</v>
      </c>
      <c r="AR2510" s="37">
        <f t="shared" si="1759"/>
        <v>0</v>
      </c>
      <c r="AS2510" s="37">
        <f t="shared" si="1760"/>
        <v>0</v>
      </c>
      <c r="AU2510">
        <v>77</v>
      </c>
      <c r="AV2510" s="37">
        <f t="shared" si="1761"/>
        <v>529.50673092156842</v>
      </c>
      <c r="AW2510" s="37">
        <f t="shared" si="1762"/>
        <v>193.38197780102797</v>
      </c>
      <c r="AX2510" s="37">
        <f t="shared" si="1763"/>
        <v>340.91527611308607</v>
      </c>
      <c r="AY2510" s="37">
        <f t="shared" si="1764"/>
        <v>1063.7527386264101</v>
      </c>
      <c r="AZ2510" s="37">
        <f t="shared" si="1765"/>
        <v>36.433922590277881</v>
      </c>
      <c r="BA2510" s="37">
        <f t="shared" si="1766"/>
        <v>14.869537909250138</v>
      </c>
      <c r="BC2510">
        <v>77</v>
      </c>
      <c r="BD2510" s="37">
        <f>IF(Voorblad!$E$10=Rekenblad!BC2510,Rekenblad!AV2510,0)</f>
        <v>0</v>
      </c>
      <c r="BE2510" s="37">
        <f>IF(Voorblad!$E$10=Rekenblad!BC2510,Rekenblad!AW2510,0)</f>
        <v>0</v>
      </c>
      <c r="BF2510" s="37">
        <f>IF(Voorblad!$E$10=Rekenblad!BC2510,Rekenblad!AX2510,0)</f>
        <v>0</v>
      </c>
      <c r="BG2510" s="62">
        <f>IF(Voorblad!$E$10=Rekenblad!BC2510,Rekenblad!AY2510,0)</f>
        <v>0</v>
      </c>
      <c r="BH2510" s="37">
        <f>IF(Voorblad!$E$10=Rekenblad!BC2510,Rekenblad!AZ2510,0)</f>
        <v>0</v>
      </c>
      <c r="BI2510" s="37">
        <f>IF(Voorblad!$E$10=Rekenblad!BC2510,Rekenblad!BA2510,0)</f>
        <v>0</v>
      </c>
      <c r="BK2510">
        <v>77</v>
      </c>
      <c r="BL2510" s="37">
        <f>IF(Voorblad!$E$14=Rekenblad!$BL$2441,Rekenblad!BD2510,0)</f>
        <v>0</v>
      </c>
      <c r="BM2510" s="37">
        <f>IF(Voorblad!$E$14=Rekenblad!$BL$2441,Rekenblad!BE2510,0)</f>
        <v>0</v>
      </c>
      <c r="BN2510" s="37">
        <f>IF(Voorblad!$E$14=Rekenblad!$BL$2441,Rekenblad!BF2510,0)</f>
        <v>0</v>
      </c>
      <c r="BO2510" s="37">
        <f>IF(Voorblad!$E$14=Rekenblad!$BL$2441,Rekenblad!BG2510,0)</f>
        <v>0</v>
      </c>
      <c r="BP2510" s="37">
        <f>IF(Voorblad!$E$14=Rekenblad!$BL$2441,Rekenblad!BH2510,0)</f>
        <v>0</v>
      </c>
      <c r="BQ2510" s="37">
        <f>IF(Voorblad!$E$14=Rekenblad!$BL$2441,Rekenblad!BI2510,0)</f>
        <v>0</v>
      </c>
    </row>
    <row r="2511" spans="2:69" x14ac:dyDescent="0.25">
      <c r="B2511">
        <f>'Data TREND'!$DL$215</f>
        <v>78</v>
      </c>
      <c r="C2511" s="37">
        <f>'Data TREND'!DN359</f>
        <v>535.13619223272269</v>
      </c>
      <c r="D2511" s="37">
        <f>'Data TREND'!DO359</f>
        <v>195.51612946642558</v>
      </c>
      <c r="E2511" s="37">
        <f>'Data TREND'!DP359</f>
        <v>345.3285256840901</v>
      </c>
      <c r="F2511" s="37">
        <f>'Data TREND'!DQ359</f>
        <v>1075.927289923125</v>
      </c>
      <c r="G2511" s="37">
        <f>'Data TREND'!DR359</f>
        <v>36.242082364334834</v>
      </c>
      <c r="H2511" s="37">
        <f>'Data TREND'!DS359</f>
        <v>14.790364965705212</v>
      </c>
      <c r="J2511" s="37">
        <f t="shared" si="1743"/>
        <v>535.13619223272269</v>
      </c>
      <c r="K2511" s="37">
        <f t="shared" si="1744"/>
        <v>195.51612946642558</v>
      </c>
      <c r="L2511" s="37">
        <f t="shared" si="1745"/>
        <v>345.3285256840901</v>
      </c>
      <c r="M2511" s="37">
        <f t="shared" si="1746"/>
        <v>1075.927289923125</v>
      </c>
      <c r="N2511" s="37">
        <f t="shared" si="1747"/>
        <v>36.242082364334834</v>
      </c>
      <c r="O2511" s="37">
        <f t="shared" si="1748"/>
        <v>14.790364965705212</v>
      </c>
      <c r="Q2511">
        <f>'Data TREND'!$DL$215</f>
        <v>78</v>
      </c>
      <c r="R2511" s="37">
        <f>'Data TREND'!DU359</f>
        <v>643.25443143757491</v>
      </c>
      <c r="S2511" s="37">
        <f>'Data TREND'!DV359</f>
        <v>250.38303070742714</v>
      </c>
      <c r="T2511" s="37">
        <f>'Data TREND'!DW359</f>
        <v>345.03961974709398</v>
      </c>
      <c r="U2511" s="37">
        <f>'Data TREND'!DX359</f>
        <v>1238.7944441118279</v>
      </c>
      <c r="V2511" s="37">
        <f>'Data TREND'!DY359</f>
        <v>41.989836060028409</v>
      </c>
      <c r="W2511" s="37">
        <f>'Data TREND'!DZ359</f>
        <v>17.186140155263416</v>
      </c>
      <c r="Y2511" s="37">
        <f t="shared" si="1749"/>
        <v>0</v>
      </c>
      <c r="Z2511" s="37">
        <f t="shared" si="1750"/>
        <v>0</v>
      </c>
      <c r="AA2511" s="37">
        <f t="shared" si="1751"/>
        <v>0</v>
      </c>
      <c r="AB2511" s="37">
        <f t="shared" si="1752"/>
        <v>0</v>
      </c>
      <c r="AC2511" s="37">
        <f t="shared" si="1753"/>
        <v>0</v>
      </c>
      <c r="AD2511" s="37">
        <f t="shared" si="1754"/>
        <v>0</v>
      </c>
      <c r="AF2511">
        <f>'Data TREND'!$DL$215</f>
        <v>78</v>
      </c>
      <c r="AG2511" s="37">
        <f>'Data TREND'!EB359</f>
        <v>750.64484081997693</v>
      </c>
      <c r="AH2511" s="37">
        <f>'Data TREND'!EC359</f>
        <v>257.35283441960655</v>
      </c>
      <c r="AI2511" s="37">
        <f>'Data TREND'!ED359</f>
        <v>345.44408663826994</v>
      </c>
      <c r="AJ2511" s="37">
        <f>'Data TREND'!EE359</f>
        <v>1353.6781330597141</v>
      </c>
      <c r="AK2511" s="37">
        <f>'Data TREND'!EF359</f>
        <v>45.610551252887589</v>
      </c>
      <c r="AL2511" s="37">
        <f>'Data TREND'!EG359</f>
        <v>18.621225948662335</v>
      </c>
      <c r="AN2511" s="37">
        <f t="shared" si="1755"/>
        <v>0</v>
      </c>
      <c r="AO2511" s="37">
        <f t="shared" si="1756"/>
        <v>0</v>
      </c>
      <c r="AP2511" s="37">
        <f t="shared" si="1757"/>
        <v>0</v>
      </c>
      <c r="AQ2511" s="37">
        <f t="shared" si="1758"/>
        <v>0</v>
      </c>
      <c r="AR2511" s="37">
        <f t="shared" si="1759"/>
        <v>0</v>
      </c>
      <c r="AS2511" s="37">
        <f t="shared" si="1760"/>
        <v>0</v>
      </c>
      <c r="AU2511">
        <v>78</v>
      </c>
      <c r="AV2511" s="37">
        <f t="shared" si="1761"/>
        <v>535.13619223272269</v>
      </c>
      <c r="AW2511" s="37">
        <f t="shared" si="1762"/>
        <v>195.51612946642558</v>
      </c>
      <c r="AX2511" s="37">
        <f t="shared" si="1763"/>
        <v>345.3285256840901</v>
      </c>
      <c r="AY2511" s="37">
        <f t="shared" si="1764"/>
        <v>1075.927289923125</v>
      </c>
      <c r="AZ2511" s="37">
        <f t="shared" si="1765"/>
        <v>36.242082364334834</v>
      </c>
      <c r="BA2511" s="37">
        <f t="shared" si="1766"/>
        <v>14.790364965705212</v>
      </c>
      <c r="BC2511">
        <v>78</v>
      </c>
      <c r="BD2511" s="37">
        <f>IF(Voorblad!$E$10=Rekenblad!BC2511,Rekenblad!AV2511,0)</f>
        <v>0</v>
      </c>
      <c r="BE2511" s="37">
        <f>IF(Voorblad!$E$10=Rekenblad!BC2511,Rekenblad!AW2511,0)</f>
        <v>0</v>
      </c>
      <c r="BF2511" s="37">
        <f>IF(Voorblad!$E$10=Rekenblad!BC2511,Rekenblad!AX2511,0)</f>
        <v>0</v>
      </c>
      <c r="BG2511" s="62">
        <f>IF(Voorblad!$E$10=Rekenblad!BC2511,Rekenblad!AY2511,0)</f>
        <v>0</v>
      </c>
      <c r="BH2511" s="37">
        <f>IF(Voorblad!$E$10=Rekenblad!BC2511,Rekenblad!AZ2511,0)</f>
        <v>0</v>
      </c>
      <c r="BI2511" s="37">
        <f>IF(Voorblad!$E$10=Rekenblad!BC2511,Rekenblad!BA2511,0)</f>
        <v>0</v>
      </c>
      <c r="BK2511">
        <v>78</v>
      </c>
      <c r="BL2511" s="37">
        <f>IF(Voorblad!$E$14=Rekenblad!$BL$2441,Rekenblad!BD2511,0)</f>
        <v>0</v>
      </c>
      <c r="BM2511" s="37">
        <f>IF(Voorblad!$E$14=Rekenblad!$BL$2441,Rekenblad!BE2511,0)</f>
        <v>0</v>
      </c>
      <c r="BN2511" s="37">
        <f>IF(Voorblad!$E$14=Rekenblad!$BL$2441,Rekenblad!BF2511,0)</f>
        <v>0</v>
      </c>
      <c r="BO2511" s="37">
        <f>IF(Voorblad!$E$14=Rekenblad!$BL$2441,Rekenblad!BG2511,0)</f>
        <v>0</v>
      </c>
      <c r="BP2511" s="37">
        <f>IF(Voorblad!$E$14=Rekenblad!$BL$2441,Rekenblad!BH2511,0)</f>
        <v>0</v>
      </c>
      <c r="BQ2511" s="37">
        <f>IF(Voorblad!$E$14=Rekenblad!$BL$2441,Rekenblad!BI2511,0)</f>
        <v>0</v>
      </c>
    </row>
    <row r="2512" spans="2:69" x14ac:dyDescent="0.25">
      <c r="B2512">
        <f>'Data TREND'!$DL$216</f>
        <v>79</v>
      </c>
      <c r="C2512" s="37">
        <f>'Data TREND'!DN360</f>
        <v>540.76565354387697</v>
      </c>
      <c r="D2512" s="37">
        <f>'Data TREND'!DO360</f>
        <v>197.65028113182314</v>
      </c>
      <c r="E2512" s="37">
        <f>'Data TREND'!DP360</f>
        <v>349.74177525509401</v>
      </c>
      <c r="F2512" s="37">
        <f>'Data TREND'!DQ360</f>
        <v>1088.1018412198398</v>
      </c>
      <c r="G2512" s="37">
        <f>'Data TREND'!DR360</f>
        <v>36.050242138391795</v>
      </c>
      <c r="H2512" s="37">
        <f>'Data TREND'!DS360</f>
        <v>14.711192022160285</v>
      </c>
      <c r="J2512" s="37">
        <f t="shared" si="1743"/>
        <v>540.76565354387697</v>
      </c>
      <c r="K2512" s="37">
        <f t="shared" si="1744"/>
        <v>197.65028113182314</v>
      </c>
      <c r="L2512" s="37">
        <f t="shared" si="1745"/>
        <v>349.74177525509401</v>
      </c>
      <c r="M2512" s="37">
        <f t="shared" si="1746"/>
        <v>1088.1018412198398</v>
      </c>
      <c r="N2512" s="37">
        <f t="shared" si="1747"/>
        <v>36.050242138391795</v>
      </c>
      <c r="O2512" s="37">
        <f t="shared" si="1748"/>
        <v>14.711192022160285</v>
      </c>
      <c r="Q2512">
        <f>'Data TREND'!$DL$216</f>
        <v>79</v>
      </c>
      <c r="R2512" s="37">
        <f>'Data TREND'!DU360</f>
        <v>649.88781302411735</v>
      </c>
      <c r="S2512" s="37">
        <f>'Data TREND'!DV360</f>
        <v>252.97747028198731</v>
      </c>
      <c r="T2512" s="37">
        <f>'Data TREND'!DW360</f>
        <v>349.46329641679966</v>
      </c>
      <c r="U2512" s="37">
        <f>'Data TREND'!DX360</f>
        <v>1252.450494505285</v>
      </c>
      <c r="V2512" s="37">
        <f>'Data TREND'!DY360</f>
        <v>41.696087125464572</v>
      </c>
      <c r="W2512" s="37">
        <f>'Data TREND'!DZ360</f>
        <v>17.064866468654003</v>
      </c>
      <c r="Y2512" s="37">
        <f t="shared" si="1749"/>
        <v>0</v>
      </c>
      <c r="Z2512" s="37">
        <f t="shared" si="1750"/>
        <v>0</v>
      </c>
      <c r="AA2512" s="37">
        <f t="shared" si="1751"/>
        <v>0</v>
      </c>
      <c r="AB2512" s="37">
        <f t="shared" si="1752"/>
        <v>0</v>
      </c>
      <c r="AC2512" s="37">
        <f t="shared" si="1753"/>
        <v>0</v>
      </c>
      <c r="AD2512" s="37">
        <f t="shared" si="1754"/>
        <v>0</v>
      </c>
      <c r="AF2512">
        <f>'Data TREND'!$DL$216</f>
        <v>79</v>
      </c>
      <c r="AG2512" s="37">
        <f>'Data TREND'!EB360</f>
        <v>758.23880462127477</v>
      </c>
      <c r="AH2512" s="37">
        <f>'Data TREND'!EC360</f>
        <v>260.00199332950797</v>
      </c>
      <c r="AI2512" s="37">
        <f>'Data TREND'!ED360</f>
        <v>349.82420193751574</v>
      </c>
      <c r="AJ2512" s="37">
        <f>'Data TREND'!EE360</f>
        <v>1368.3008911293859</v>
      </c>
      <c r="AK2512" s="37">
        <f>'Data TREND'!EF360</f>
        <v>45.189661674470514</v>
      </c>
      <c r="AL2512" s="37">
        <f>'Data TREND'!EG360</f>
        <v>18.447218278757187</v>
      </c>
      <c r="AN2512" s="37">
        <f t="shared" si="1755"/>
        <v>0</v>
      </c>
      <c r="AO2512" s="37">
        <f t="shared" si="1756"/>
        <v>0</v>
      </c>
      <c r="AP2512" s="37">
        <f t="shared" si="1757"/>
        <v>0</v>
      </c>
      <c r="AQ2512" s="37">
        <f t="shared" si="1758"/>
        <v>0</v>
      </c>
      <c r="AR2512" s="37">
        <f t="shared" si="1759"/>
        <v>0</v>
      </c>
      <c r="AS2512" s="37">
        <f t="shared" si="1760"/>
        <v>0</v>
      </c>
      <c r="AU2512">
        <v>79</v>
      </c>
      <c r="AV2512" s="37">
        <f t="shared" si="1761"/>
        <v>540.76565354387697</v>
      </c>
      <c r="AW2512" s="37">
        <f t="shared" si="1762"/>
        <v>197.65028113182314</v>
      </c>
      <c r="AX2512" s="37">
        <f t="shared" si="1763"/>
        <v>349.74177525509401</v>
      </c>
      <c r="AY2512" s="37">
        <f t="shared" si="1764"/>
        <v>1088.1018412198398</v>
      </c>
      <c r="AZ2512" s="37">
        <f t="shared" si="1765"/>
        <v>36.050242138391795</v>
      </c>
      <c r="BA2512" s="37">
        <f t="shared" si="1766"/>
        <v>14.711192022160285</v>
      </c>
      <c r="BC2512">
        <v>79</v>
      </c>
      <c r="BD2512" s="37">
        <f>IF(Voorblad!$E$10=Rekenblad!BC2512,Rekenblad!AV2512,0)</f>
        <v>0</v>
      </c>
      <c r="BE2512" s="37">
        <f>IF(Voorblad!$E$10=Rekenblad!BC2512,Rekenblad!AW2512,0)</f>
        <v>0</v>
      </c>
      <c r="BF2512" s="37">
        <f>IF(Voorblad!$E$10=Rekenblad!BC2512,Rekenblad!AX2512,0)</f>
        <v>0</v>
      </c>
      <c r="BG2512" s="62">
        <f>IF(Voorblad!$E$10=Rekenblad!BC2512,Rekenblad!AY2512,0)</f>
        <v>0</v>
      </c>
      <c r="BH2512" s="37">
        <f>IF(Voorblad!$E$10=Rekenblad!BC2512,Rekenblad!AZ2512,0)</f>
        <v>0</v>
      </c>
      <c r="BI2512" s="37">
        <f>IF(Voorblad!$E$10=Rekenblad!BC2512,Rekenblad!BA2512,0)</f>
        <v>0</v>
      </c>
      <c r="BK2512">
        <v>79</v>
      </c>
      <c r="BL2512" s="37">
        <f>IF(Voorblad!$E$14=Rekenblad!$BL$2441,Rekenblad!BD2512,0)</f>
        <v>0</v>
      </c>
      <c r="BM2512" s="37">
        <f>IF(Voorblad!$E$14=Rekenblad!$BL$2441,Rekenblad!BE2512,0)</f>
        <v>0</v>
      </c>
      <c r="BN2512" s="37">
        <f>IF(Voorblad!$E$14=Rekenblad!$BL$2441,Rekenblad!BF2512,0)</f>
        <v>0</v>
      </c>
      <c r="BO2512" s="37">
        <f>IF(Voorblad!$E$14=Rekenblad!$BL$2441,Rekenblad!BG2512,0)</f>
        <v>0</v>
      </c>
      <c r="BP2512" s="37">
        <f>IF(Voorblad!$E$14=Rekenblad!$BL$2441,Rekenblad!BH2512,0)</f>
        <v>0</v>
      </c>
      <c r="BQ2512" s="37">
        <f>IF(Voorblad!$E$14=Rekenblad!$BL$2441,Rekenblad!BI2512,0)</f>
        <v>0</v>
      </c>
    </row>
    <row r="2513" spans="2:69" x14ac:dyDescent="0.25">
      <c r="B2513">
        <f>'Data TREND'!$DL$217</f>
        <v>80</v>
      </c>
      <c r="C2513" s="37">
        <f>'Data TREND'!DN361</f>
        <v>546.39511485503135</v>
      </c>
      <c r="D2513" s="37">
        <f>'Data TREND'!DO361</f>
        <v>199.78443279722075</v>
      </c>
      <c r="E2513" s="37">
        <f>'Data TREND'!DP361</f>
        <v>354.15502482609804</v>
      </c>
      <c r="F2513" s="37">
        <f>'Data TREND'!DQ361</f>
        <v>1100.2763925165546</v>
      </c>
      <c r="G2513" s="37">
        <f>'Data TREND'!DR361</f>
        <v>35.858401912448748</v>
      </c>
      <c r="H2513" s="37">
        <f>'Data TREND'!DS361</f>
        <v>14.632019078615359</v>
      </c>
      <c r="J2513" s="37">
        <f t="shared" si="1743"/>
        <v>546.39511485503135</v>
      </c>
      <c r="K2513" s="37">
        <f t="shared" si="1744"/>
        <v>199.78443279722075</v>
      </c>
      <c r="L2513" s="37">
        <f t="shared" si="1745"/>
        <v>354.15502482609804</v>
      </c>
      <c r="M2513" s="37">
        <f t="shared" si="1746"/>
        <v>1100.2763925165546</v>
      </c>
      <c r="N2513" s="37">
        <f t="shared" si="1747"/>
        <v>35.858401912448748</v>
      </c>
      <c r="O2513" s="37">
        <f t="shared" si="1748"/>
        <v>14.632019078615359</v>
      </c>
      <c r="Q2513">
        <f>'Data TREND'!$DL$217</f>
        <v>80</v>
      </c>
      <c r="R2513" s="37">
        <f>'Data TREND'!DU361</f>
        <v>656.5211946106599</v>
      </c>
      <c r="S2513" s="37">
        <f>'Data TREND'!DV361</f>
        <v>255.57190985654748</v>
      </c>
      <c r="T2513" s="37">
        <f>'Data TREND'!DW361</f>
        <v>353.88697308650535</v>
      </c>
      <c r="U2513" s="37">
        <f>'Data TREND'!DX361</f>
        <v>1266.1065448987424</v>
      </c>
      <c r="V2513" s="37">
        <f>'Data TREND'!DY361</f>
        <v>41.402338190900736</v>
      </c>
      <c r="W2513" s="37">
        <f>'Data TREND'!DZ361</f>
        <v>16.943592782044586</v>
      </c>
      <c r="Y2513" s="37">
        <f t="shared" si="1749"/>
        <v>0</v>
      </c>
      <c r="Z2513" s="37">
        <f t="shared" si="1750"/>
        <v>0</v>
      </c>
      <c r="AA2513" s="37">
        <f t="shared" si="1751"/>
        <v>0</v>
      </c>
      <c r="AB2513" s="37">
        <f t="shared" si="1752"/>
        <v>0</v>
      </c>
      <c r="AC2513" s="37">
        <f t="shared" si="1753"/>
        <v>0</v>
      </c>
      <c r="AD2513" s="37">
        <f t="shared" si="1754"/>
        <v>0</v>
      </c>
      <c r="AF2513">
        <f>'Data TREND'!$DL$217</f>
        <v>80</v>
      </c>
      <c r="AG2513" s="37">
        <f>'Data TREND'!EB361</f>
        <v>765.8327684225726</v>
      </c>
      <c r="AH2513" s="37">
        <f>'Data TREND'!EC361</f>
        <v>262.65115223940938</v>
      </c>
      <c r="AI2513" s="37">
        <f>'Data TREND'!ED361</f>
        <v>354.20431723676148</v>
      </c>
      <c r="AJ2513" s="37">
        <f>'Data TREND'!EE361</f>
        <v>1382.9236491990582</v>
      </c>
      <c r="AK2513" s="37">
        <f>'Data TREND'!EF361</f>
        <v>44.768772096053439</v>
      </c>
      <c r="AL2513" s="37">
        <f>'Data TREND'!EG361</f>
        <v>18.273210608852043</v>
      </c>
      <c r="AN2513" s="37">
        <f t="shared" si="1755"/>
        <v>0</v>
      </c>
      <c r="AO2513" s="37">
        <f t="shared" si="1756"/>
        <v>0</v>
      </c>
      <c r="AP2513" s="37">
        <f t="shared" si="1757"/>
        <v>0</v>
      </c>
      <c r="AQ2513" s="37">
        <f t="shared" si="1758"/>
        <v>0</v>
      </c>
      <c r="AR2513" s="37">
        <f t="shared" si="1759"/>
        <v>0</v>
      </c>
      <c r="AS2513" s="37">
        <f t="shared" si="1760"/>
        <v>0</v>
      </c>
      <c r="AU2513">
        <v>80</v>
      </c>
      <c r="AV2513" s="37">
        <f t="shared" si="1761"/>
        <v>546.39511485503135</v>
      </c>
      <c r="AW2513" s="37">
        <f t="shared" si="1762"/>
        <v>199.78443279722075</v>
      </c>
      <c r="AX2513" s="37">
        <f t="shared" si="1763"/>
        <v>354.15502482609804</v>
      </c>
      <c r="AY2513" s="37">
        <f t="shared" si="1764"/>
        <v>1100.2763925165546</v>
      </c>
      <c r="AZ2513" s="37">
        <f t="shared" si="1765"/>
        <v>35.858401912448748</v>
      </c>
      <c r="BA2513" s="37">
        <f t="shared" si="1766"/>
        <v>14.632019078615359</v>
      </c>
      <c r="BC2513">
        <v>80</v>
      </c>
      <c r="BD2513" s="37">
        <f>IF(Voorblad!$E$10=Rekenblad!BC2513,Rekenblad!AV2513,0)</f>
        <v>0</v>
      </c>
      <c r="BE2513" s="37">
        <f>IF(Voorblad!$E$10=Rekenblad!BC2513,Rekenblad!AW2513,0)</f>
        <v>0</v>
      </c>
      <c r="BF2513" s="37">
        <f>IF(Voorblad!$E$10=Rekenblad!BC2513,Rekenblad!AX2513,0)</f>
        <v>0</v>
      </c>
      <c r="BG2513" s="62">
        <f>IF(Voorblad!$E$10=Rekenblad!BC2513,Rekenblad!AY2513,0)</f>
        <v>0</v>
      </c>
      <c r="BH2513" s="37">
        <f>IF(Voorblad!$E$10=Rekenblad!BC2513,Rekenblad!AZ2513,0)</f>
        <v>0</v>
      </c>
      <c r="BI2513" s="37">
        <f>IF(Voorblad!$E$10=Rekenblad!BC2513,Rekenblad!BA2513,0)</f>
        <v>0</v>
      </c>
      <c r="BK2513">
        <v>80</v>
      </c>
      <c r="BL2513" s="37">
        <f>IF(Voorblad!$E$14=Rekenblad!$BL$2441,Rekenblad!BD2513,0)</f>
        <v>0</v>
      </c>
      <c r="BM2513" s="37">
        <f>IF(Voorblad!$E$14=Rekenblad!$BL$2441,Rekenblad!BE2513,0)</f>
        <v>0</v>
      </c>
      <c r="BN2513" s="37">
        <f>IF(Voorblad!$E$14=Rekenblad!$BL$2441,Rekenblad!BF2513,0)</f>
        <v>0</v>
      </c>
      <c r="BO2513" s="37">
        <f>IF(Voorblad!$E$14=Rekenblad!$BL$2441,Rekenblad!BG2513,0)</f>
        <v>0</v>
      </c>
      <c r="BP2513" s="37">
        <f>IF(Voorblad!$E$14=Rekenblad!$BL$2441,Rekenblad!BH2513,0)</f>
        <v>0</v>
      </c>
      <c r="BQ2513" s="37">
        <f>IF(Voorblad!$E$14=Rekenblad!$BL$2441,Rekenblad!BI2513,0)</f>
        <v>0</v>
      </c>
    </row>
    <row r="2514" spans="2:69" x14ac:dyDescent="0.25">
      <c r="B2514">
        <f>'Data TREND'!$DL$218</f>
        <v>81</v>
      </c>
      <c r="C2514" s="37">
        <f>'Data TREND'!DN362</f>
        <v>552.02457616618562</v>
      </c>
      <c r="D2514" s="37">
        <f>'Data TREND'!DO362</f>
        <v>201.91858446261836</v>
      </c>
      <c r="E2514" s="37">
        <f>'Data TREND'!DP362</f>
        <v>358.56827439710207</v>
      </c>
      <c r="F2514" s="37">
        <f>'Data TREND'!DQ362</f>
        <v>1112.4509438132695</v>
      </c>
      <c r="G2514" s="37">
        <f>'Data TREND'!DR362</f>
        <v>35.666561686505709</v>
      </c>
      <c r="H2514" s="37">
        <f>'Data TREND'!DS362</f>
        <v>14.552846135070434</v>
      </c>
      <c r="J2514" s="37">
        <f t="shared" si="1743"/>
        <v>552.02457616618562</v>
      </c>
      <c r="K2514" s="37">
        <f t="shared" si="1744"/>
        <v>201.91858446261836</v>
      </c>
      <c r="L2514" s="37">
        <f t="shared" si="1745"/>
        <v>358.56827439710207</v>
      </c>
      <c r="M2514" s="37">
        <f t="shared" si="1746"/>
        <v>1112.4509438132695</v>
      </c>
      <c r="N2514" s="37">
        <f t="shared" si="1747"/>
        <v>35.666561686505709</v>
      </c>
      <c r="O2514" s="37">
        <f t="shared" si="1748"/>
        <v>14.552846135070434</v>
      </c>
      <c r="Q2514">
        <f>'Data TREND'!$DL$218</f>
        <v>81</v>
      </c>
      <c r="R2514" s="37">
        <f>'Data TREND'!DU362</f>
        <v>663.15457619720246</v>
      </c>
      <c r="S2514" s="37">
        <f>'Data TREND'!DV362</f>
        <v>258.16634943110762</v>
      </c>
      <c r="T2514" s="37">
        <f>'Data TREND'!DW362</f>
        <v>358.31064975621098</v>
      </c>
      <c r="U2514" s="37">
        <f>'Data TREND'!DX362</f>
        <v>1279.7625952921994</v>
      </c>
      <c r="V2514" s="37">
        <f>'Data TREND'!DY362</f>
        <v>41.108589256336906</v>
      </c>
      <c r="W2514" s="37">
        <f>'Data TREND'!DZ362</f>
        <v>16.822319095435169</v>
      </c>
      <c r="Y2514" s="37">
        <f t="shared" si="1749"/>
        <v>0</v>
      </c>
      <c r="Z2514" s="37">
        <f t="shared" si="1750"/>
        <v>0</v>
      </c>
      <c r="AA2514" s="37">
        <f t="shared" si="1751"/>
        <v>0</v>
      </c>
      <c r="AB2514" s="37">
        <f t="shared" si="1752"/>
        <v>0</v>
      </c>
      <c r="AC2514" s="37">
        <f t="shared" si="1753"/>
        <v>0</v>
      </c>
      <c r="AD2514" s="37">
        <f t="shared" si="1754"/>
        <v>0</v>
      </c>
      <c r="AF2514">
        <f>'Data TREND'!$DL$218</f>
        <v>81</v>
      </c>
      <c r="AG2514" s="37">
        <f>'Data TREND'!EB362</f>
        <v>773.4267322238702</v>
      </c>
      <c r="AH2514" s="37">
        <f>'Data TREND'!EC362</f>
        <v>265.3003111493108</v>
      </c>
      <c r="AI2514" s="37">
        <f>'Data TREND'!ED362</f>
        <v>358.58443253600728</v>
      </c>
      <c r="AJ2514" s="37">
        <f>'Data TREND'!EE362</f>
        <v>1397.54640726873</v>
      </c>
      <c r="AK2514" s="37">
        <f>'Data TREND'!EF362</f>
        <v>44.347882517636364</v>
      </c>
      <c r="AL2514" s="37">
        <f>'Data TREND'!EG362</f>
        <v>18.099202938946899</v>
      </c>
      <c r="AN2514" s="37">
        <f t="shared" si="1755"/>
        <v>0</v>
      </c>
      <c r="AO2514" s="37">
        <f t="shared" si="1756"/>
        <v>0</v>
      </c>
      <c r="AP2514" s="37">
        <f t="shared" si="1757"/>
        <v>0</v>
      </c>
      <c r="AQ2514" s="37">
        <f t="shared" si="1758"/>
        <v>0</v>
      </c>
      <c r="AR2514" s="37">
        <f t="shared" si="1759"/>
        <v>0</v>
      </c>
      <c r="AS2514" s="37">
        <f t="shared" si="1760"/>
        <v>0</v>
      </c>
      <c r="AU2514">
        <v>81</v>
      </c>
      <c r="AV2514" s="37">
        <f t="shared" si="1761"/>
        <v>552.02457616618562</v>
      </c>
      <c r="AW2514" s="37">
        <f t="shared" si="1762"/>
        <v>201.91858446261836</v>
      </c>
      <c r="AX2514" s="37">
        <f t="shared" si="1763"/>
        <v>358.56827439710207</v>
      </c>
      <c r="AY2514" s="37">
        <f t="shared" si="1764"/>
        <v>1112.4509438132695</v>
      </c>
      <c r="AZ2514" s="37">
        <f t="shared" si="1765"/>
        <v>35.666561686505709</v>
      </c>
      <c r="BA2514" s="37">
        <f t="shared" si="1766"/>
        <v>14.552846135070434</v>
      </c>
      <c r="BC2514">
        <v>81</v>
      </c>
      <c r="BD2514" s="37">
        <f>IF(Voorblad!$E$10=Rekenblad!BC2514,Rekenblad!AV2514,0)</f>
        <v>0</v>
      </c>
      <c r="BE2514" s="37">
        <f>IF(Voorblad!$E$10=Rekenblad!BC2514,Rekenblad!AW2514,0)</f>
        <v>0</v>
      </c>
      <c r="BF2514" s="37">
        <f>IF(Voorblad!$E$10=Rekenblad!BC2514,Rekenblad!AX2514,0)</f>
        <v>0</v>
      </c>
      <c r="BG2514" s="62">
        <f>IF(Voorblad!$E$10=Rekenblad!BC2514,Rekenblad!AY2514,0)</f>
        <v>0</v>
      </c>
      <c r="BH2514" s="37">
        <f>IF(Voorblad!$E$10=Rekenblad!BC2514,Rekenblad!AZ2514,0)</f>
        <v>0</v>
      </c>
      <c r="BI2514" s="37">
        <f>IF(Voorblad!$E$10=Rekenblad!BC2514,Rekenblad!BA2514,0)</f>
        <v>0</v>
      </c>
      <c r="BK2514">
        <v>81</v>
      </c>
      <c r="BL2514" s="37">
        <f>IF(Voorblad!$E$14=Rekenblad!$BL$2441,Rekenblad!BD2514,0)</f>
        <v>0</v>
      </c>
      <c r="BM2514" s="37">
        <f>IF(Voorblad!$E$14=Rekenblad!$BL$2441,Rekenblad!BE2514,0)</f>
        <v>0</v>
      </c>
      <c r="BN2514" s="37">
        <f>IF(Voorblad!$E$14=Rekenblad!$BL$2441,Rekenblad!BF2514,0)</f>
        <v>0</v>
      </c>
      <c r="BO2514" s="37">
        <f>IF(Voorblad!$E$14=Rekenblad!$BL$2441,Rekenblad!BG2514,0)</f>
        <v>0</v>
      </c>
      <c r="BP2514" s="37">
        <f>IF(Voorblad!$E$14=Rekenblad!$BL$2441,Rekenblad!BH2514,0)</f>
        <v>0</v>
      </c>
      <c r="BQ2514" s="37">
        <f>IF(Voorblad!$E$14=Rekenblad!$BL$2441,Rekenblad!BI2514,0)</f>
        <v>0</v>
      </c>
    </row>
    <row r="2515" spans="2:69" x14ac:dyDescent="0.25">
      <c r="B2515">
        <f>'Data TREND'!$DL$219</f>
        <v>82</v>
      </c>
      <c r="C2515" s="37">
        <f>'Data TREND'!DN363</f>
        <v>557.6540374773399</v>
      </c>
      <c r="D2515" s="37">
        <f>'Data TREND'!DO363</f>
        <v>204.05273612801591</v>
      </c>
      <c r="E2515" s="37">
        <f>'Data TREND'!DP363</f>
        <v>362.98152396810599</v>
      </c>
      <c r="F2515" s="37">
        <f>'Data TREND'!DQ363</f>
        <v>1124.6254951099845</v>
      </c>
      <c r="G2515" s="37">
        <f>'Data TREND'!DR363</f>
        <v>35.474721460562662</v>
      </c>
      <c r="H2515" s="37">
        <f>'Data TREND'!DS363</f>
        <v>14.473673191525508</v>
      </c>
      <c r="J2515" s="37">
        <f t="shared" si="1743"/>
        <v>557.6540374773399</v>
      </c>
      <c r="K2515" s="37">
        <f t="shared" si="1744"/>
        <v>204.05273612801591</v>
      </c>
      <c r="L2515" s="37">
        <f t="shared" si="1745"/>
        <v>362.98152396810599</v>
      </c>
      <c r="M2515" s="37">
        <f t="shared" si="1746"/>
        <v>1124.6254951099845</v>
      </c>
      <c r="N2515" s="37">
        <f t="shared" si="1747"/>
        <v>35.474721460562662</v>
      </c>
      <c r="O2515" s="37">
        <f t="shared" si="1748"/>
        <v>14.473673191525508</v>
      </c>
      <c r="Q2515">
        <f>'Data TREND'!$DL$219</f>
        <v>82</v>
      </c>
      <c r="R2515" s="37">
        <f>'Data TREND'!DU363</f>
        <v>669.78795778374501</v>
      </c>
      <c r="S2515" s="37">
        <f>'Data TREND'!DV363</f>
        <v>260.76078900566779</v>
      </c>
      <c r="T2515" s="37">
        <f>'Data TREND'!DW363</f>
        <v>362.73432642591666</v>
      </c>
      <c r="U2515" s="37">
        <f>'Data TREND'!DX363</f>
        <v>1293.4186456856564</v>
      </c>
      <c r="V2515" s="37">
        <f>'Data TREND'!DY363</f>
        <v>40.814840321773069</v>
      </c>
      <c r="W2515" s="37">
        <f>'Data TREND'!DZ363</f>
        <v>16.701045408825756</v>
      </c>
      <c r="Y2515" s="37">
        <f t="shared" si="1749"/>
        <v>0</v>
      </c>
      <c r="Z2515" s="37">
        <f t="shared" si="1750"/>
        <v>0</v>
      </c>
      <c r="AA2515" s="37">
        <f t="shared" si="1751"/>
        <v>0</v>
      </c>
      <c r="AB2515" s="37">
        <f t="shared" si="1752"/>
        <v>0</v>
      </c>
      <c r="AC2515" s="37">
        <f t="shared" si="1753"/>
        <v>0</v>
      </c>
      <c r="AD2515" s="37">
        <f t="shared" si="1754"/>
        <v>0</v>
      </c>
      <c r="AF2515">
        <f>'Data TREND'!$DL$219</f>
        <v>82</v>
      </c>
      <c r="AG2515" s="37">
        <f>'Data TREND'!EB363</f>
        <v>781.02069602516804</v>
      </c>
      <c r="AH2515" s="37">
        <f>'Data TREND'!EC363</f>
        <v>267.94947005921222</v>
      </c>
      <c r="AI2515" s="37">
        <f>'Data TREND'!ED363</f>
        <v>362.96454783525303</v>
      </c>
      <c r="AJ2515" s="37">
        <f>'Data TREND'!EE363</f>
        <v>1412.1691653384019</v>
      </c>
      <c r="AK2515" s="37">
        <f>'Data TREND'!EF363</f>
        <v>43.926992939219289</v>
      </c>
      <c r="AL2515" s="37">
        <f>'Data TREND'!EG363</f>
        <v>17.925195269041751</v>
      </c>
      <c r="AN2515" s="37">
        <f t="shared" si="1755"/>
        <v>0</v>
      </c>
      <c r="AO2515" s="37">
        <f t="shared" si="1756"/>
        <v>0</v>
      </c>
      <c r="AP2515" s="37">
        <f t="shared" si="1757"/>
        <v>0</v>
      </c>
      <c r="AQ2515" s="37">
        <f t="shared" si="1758"/>
        <v>0</v>
      </c>
      <c r="AR2515" s="37">
        <f t="shared" si="1759"/>
        <v>0</v>
      </c>
      <c r="AS2515" s="37">
        <f t="shared" si="1760"/>
        <v>0</v>
      </c>
      <c r="AU2515">
        <v>82</v>
      </c>
      <c r="AV2515" s="37">
        <f t="shared" si="1761"/>
        <v>557.6540374773399</v>
      </c>
      <c r="AW2515" s="37">
        <f t="shared" si="1762"/>
        <v>204.05273612801591</v>
      </c>
      <c r="AX2515" s="37">
        <f t="shared" si="1763"/>
        <v>362.98152396810599</v>
      </c>
      <c r="AY2515" s="37">
        <f t="shared" si="1764"/>
        <v>1124.6254951099845</v>
      </c>
      <c r="AZ2515" s="37">
        <f t="shared" si="1765"/>
        <v>35.474721460562662</v>
      </c>
      <c r="BA2515" s="37">
        <f t="shared" si="1766"/>
        <v>14.473673191525508</v>
      </c>
      <c r="BC2515">
        <v>82</v>
      </c>
      <c r="BD2515" s="37">
        <f>IF(Voorblad!$E$10=Rekenblad!BC2515,Rekenblad!AV2515,0)</f>
        <v>0</v>
      </c>
      <c r="BE2515" s="37">
        <f>IF(Voorblad!$E$10=Rekenblad!BC2515,Rekenblad!AW2515,0)</f>
        <v>0</v>
      </c>
      <c r="BF2515" s="37">
        <f>IF(Voorblad!$E$10=Rekenblad!BC2515,Rekenblad!AX2515,0)</f>
        <v>0</v>
      </c>
      <c r="BG2515" s="62">
        <f>IF(Voorblad!$E$10=Rekenblad!BC2515,Rekenblad!AY2515,0)</f>
        <v>0</v>
      </c>
      <c r="BH2515" s="37">
        <f>IF(Voorblad!$E$10=Rekenblad!BC2515,Rekenblad!AZ2515,0)</f>
        <v>0</v>
      </c>
      <c r="BI2515" s="37">
        <f>IF(Voorblad!$E$10=Rekenblad!BC2515,Rekenblad!BA2515,0)</f>
        <v>0</v>
      </c>
      <c r="BK2515">
        <v>82</v>
      </c>
      <c r="BL2515" s="37">
        <f>IF(Voorblad!$E$14=Rekenblad!$BL$2441,Rekenblad!BD2515,0)</f>
        <v>0</v>
      </c>
      <c r="BM2515" s="37">
        <f>IF(Voorblad!$E$14=Rekenblad!$BL$2441,Rekenblad!BE2515,0)</f>
        <v>0</v>
      </c>
      <c r="BN2515" s="37">
        <f>IF(Voorblad!$E$14=Rekenblad!$BL$2441,Rekenblad!BF2515,0)</f>
        <v>0</v>
      </c>
      <c r="BO2515" s="37">
        <f>IF(Voorblad!$E$14=Rekenblad!$BL$2441,Rekenblad!BG2515,0)</f>
        <v>0</v>
      </c>
      <c r="BP2515" s="37">
        <f>IF(Voorblad!$E$14=Rekenblad!$BL$2441,Rekenblad!BH2515,0)</f>
        <v>0</v>
      </c>
      <c r="BQ2515" s="37">
        <f>IF(Voorblad!$E$14=Rekenblad!$BL$2441,Rekenblad!BI2515,0)</f>
        <v>0</v>
      </c>
    </row>
    <row r="2516" spans="2:69" x14ac:dyDescent="0.25">
      <c r="B2516">
        <f>'Data TREND'!$DL$220</f>
        <v>83</v>
      </c>
      <c r="C2516" s="37">
        <f>'Data TREND'!DN364</f>
        <v>563.28349878849417</v>
      </c>
      <c r="D2516" s="37">
        <f>'Data TREND'!DO364</f>
        <v>206.18688779341352</v>
      </c>
      <c r="E2516" s="37">
        <f>'Data TREND'!DP364</f>
        <v>367.39477353911002</v>
      </c>
      <c r="F2516" s="37">
        <f>'Data TREND'!DQ364</f>
        <v>1136.8000464066993</v>
      </c>
      <c r="G2516" s="37">
        <f>'Data TREND'!DR364</f>
        <v>35.282881234619623</v>
      </c>
      <c r="H2516" s="37">
        <f>'Data TREND'!DS364</f>
        <v>14.394500247980583</v>
      </c>
      <c r="J2516" s="37">
        <f t="shared" si="1743"/>
        <v>563.28349878849417</v>
      </c>
      <c r="K2516" s="37">
        <f t="shared" si="1744"/>
        <v>206.18688779341352</v>
      </c>
      <c r="L2516" s="37">
        <f t="shared" si="1745"/>
        <v>367.39477353911002</v>
      </c>
      <c r="M2516" s="37">
        <f t="shared" si="1746"/>
        <v>1136.8000464066993</v>
      </c>
      <c r="N2516" s="37">
        <f t="shared" si="1747"/>
        <v>35.282881234619623</v>
      </c>
      <c r="O2516" s="37">
        <f t="shared" si="1748"/>
        <v>14.394500247980583</v>
      </c>
      <c r="Q2516">
        <f>'Data TREND'!$DL$220</f>
        <v>83</v>
      </c>
      <c r="R2516" s="37">
        <f>'Data TREND'!DU364</f>
        <v>676.42133937028746</v>
      </c>
      <c r="S2516" s="37">
        <f>'Data TREND'!DV364</f>
        <v>263.35522858022796</v>
      </c>
      <c r="T2516" s="37">
        <f>'Data TREND'!DW364</f>
        <v>367.15800309562235</v>
      </c>
      <c r="U2516" s="37">
        <f>'Data TREND'!DX364</f>
        <v>1307.0746960791134</v>
      </c>
      <c r="V2516" s="37">
        <f>'Data TREND'!DY364</f>
        <v>40.521091387209232</v>
      </c>
      <c r="W2516" s="37">
        <f>'Data TREND'!DZ364</f>
        <v>16.579771722216343</v>
      </c>
      <c r="Y2516" s="37">
        <f t="shared" si="1749"/>
        <v>0</v>
      </c>
      <c r="Z2516" s="37">
        <f t="shared" si="1750"/>
        <v>0</v>
      </c>
      <c r="AA2516" s="37">
        <f t="shared" si="1751"/>
        <v>0</v>
      </c>
      <c r="AB2516" s="37">
        <f t="shared" si="1752"/>
        <v>0</v>
      </c>
      <c r="AC2516" s="37">
        <f t="shared" si="1753"/>
        <v>0</v>
      </c>
      <c r="AD2516" s="37">
        <f t="shared" si="1754"/>
        <v>0</v>
      </c>
      <c r="AF2516">
        <f>'Data TREND'!$DL$220</f>
        <v>83</v>
      </c>
      <c r="AG2516" s="37">
        <f>'Data TREND'!EB364</f>
        <v>788.61465982646564</v>
      </c>
      <c r="AH2516" s="37">
        <f>'Data TREND'!EC364</f>
        <v>270.59862896911363</v>
      </c>
      <c r="AI2516" s="37">
        <f>'Data TREND'!ED364</f>
        <v>367.34466313449883</v>
      </c>
      <c r="AJ2516" s="37">
        <f>'Data TREND'!EE364</f>
        <v>1426.7919234080737</v>
      </c>
      <c r="AK2516" s="37">
        <f>'Data TREND'!EF364</f>
        <v>43.506103360802214</v>
      </c>
      <c r="AL2516" s="37">
        <f>'Data TREND'!EG364</f>
        <v>17.751187599136607</v>
      </c>
      <c r="AN2516" s="37">
        <f t="shared" si="1755"/>
        <v>0</v>
      </c>
      <c r="AO2516" s="37">
        <f t="shared" si="1756"/>
        <v>0</v>
      </c>
      <c r="AP2516" s="37">
        <f t="shared" si="1757"/>
        <v>0</v>
      </c>
      <c r="AQ2516" s="37">
        <f t="shared" si="1758"/>
        <v>0</v>
      </c>
      <c r="AR2516" s="37">
        <f t="shared" si="1759"/>
        <v>0</v>
      </c>
      <c r="AS2516" s="37">
        <f t="shared" si="1760"/>
        <v>0</v>
      </c>
      <c r="AU2516">
        <v>83</v>
      </c>
      <c r="AV2516" s="37">
        <f t="shared" si="1761"/>
        <v>563.28349878849417</v>
      </c>
      <c r="AW2516" s="37">
        <f t="shared" si="1762"/>
        <v>206.18688779341352</v>
      </c>
      <c r="AX2516" s="37">
        <f t="shared" si="1763"/>
        <v>367.39477353911002</v>
      </c>
      <c r="AY2516" s="37">
        <f t="shared" si="1764"/>
        <v>1136.8000464066993</v>
      </c>
      <c r="AZ2516" s="37">
        <f t="shared" si="1765"/>
        <v>35.282881234619623</v>
      </c>
      <c r="BA2516" s="37">
        <f t="shared" si="1766"/>
        <v>14.394500247980583</v>
      </c>
      <c r="BC2516">
        <v>83</v>
      </c>
      <c r="BD2516" s="37">
        <f>IF(Voorblad!$E$10=Rekenblad!BC2516,Rekenblad!AV2516,0)</f>
        <v>0</v>
      </c>
      <c r="BE2516" s="37">
        <f>IF(Voorblad!$E$10=Rekenblad!BC2516,Rekenblad!AW2516,0)</f>
        <v>0</v>
      </c>
      <c r="BF2516" s="37">
        <f>IF(Voorblad!$E$10=Rekenblad!BC2516,Rekenblad!AX2516,0)</f>
        <v>0</v>
      </c>
      <c r="BG2516" s="62">
        <f>IF(Voorblad!$E$10=Rekenblad!BC2516,Rekenblad!AY2516,0)</f>
        <v>0</v>
      </c>
      <c r="BH2516" s="37">
        <f>IF(Voorblad!$E$10=Rekenblad!BC2516,Rekenblad!AZ2516,0)</f>
        <v>0</v>
      </c>
      <c r="BI2516" s="37">
        <f>IF(Voorblad!$E$10=Rekenblad!BC2516,Rekenblad!BA2516,0)</f>
        <v>0</v>
      </c>
      <c r="BK2516">
        <v>83</v>
      </c>
      <c r="BL2516" s="37">
        <f>IF(Voorblad!$E$14=Rekenblad!$BL$2441,Rekenblad!BD2516,0)</f>
        <v>0</v>
      </c>
      <c r="BM2516" s="37">
        <f>IF(Voorblad!$E$14=Rekenblad!$BL$2441,Rekenblad!BE2516,0)</f>
        <v>0</v>
      </c>
      <c r="BN2516" s="37">
        <f>IF(Voorblad!$E$14=Rekenblad!$BL$2441,Rekenblad!BF2516,0)</f>
        <v>0</v>
      </c>
      <c r="BO2516" s="37">
        <f>IF(Voorblad!$E$14=Rekenblad!$BL$2441,Rekenblad!BG2516,0)</f>
        <v>0</v>
      </c>
      <c r="BP2516" s="37">
        <f>IF(Voorblad!$E$14=Rekenblad!$BL$2441,Rekenblad!BH2516,0)</f>
        <v>0</v>
      </c>
      <c r="BQ2516" s="37">
        <f>IF(Voorblad!$E$14=Rekenblad!$BL$2441,Rekenblad!BI2516,0)</f>
        <v>0</v>
      </c>
    </row>
    <row r="2517" spans="2:69" x14ac:dyDescent="0.25">
      <c r="B2517">
        <f>'Data TREND'!$DL$221</f>
        <v>84</v>
      </c>
      <c r="C2517" s="37">
        <f>'Data TREND'!DN365</f>
        <v>568.91296009964844</v>
      </c>
      <c r="D2517" s="37">
        <f>'Data TREND'!DO365</f>
        <v>208.32103945881107</v>
      </c>
      <c r="E2517" s="37">
        <f>'Data TREND'!DP365</f>
        <v>371.80802311011405</v>
      </c>
      <c r="F2517" s="37">
        <f>'Data TREND'!DQ365</f>
        <v>1148.974597703414</v>
      </c>
      <c r="G2517" s="37">
        <f>'Data TREND'!DR365</f>
        <v>35.091041008676584</v>
      </c>
      <c r="H2517" s="37">
        <f>'Data TREND'!DS365</f>
        <v>14.315327304435657</v>
      </c>
      <c r="J2517" s="37">
        <f t="shared" si="1743"/>
        <v>568.91296009964844</v>
      </c>
      <c r="K2517" s="37">
        <f t="shared" si="1744"/>
        <v>208.32103945881107</v>
      </c>
      <c r="L2517" s="37">
        <f t="shared" si="1745"/>
        <v>371.80802311011405</v>
      </c>
      <c r="M2517" s="37">
        <f t="shared" si="1746"/>
        <v>1148.974597703414</v>
      </c>
      <c r="N2517" s="37">
        <f t="shared" si="1747"/>
        <v>35.091041008676584</v>
      </c>
      <c r="O2517" s="37">
        <f t="shared" si="1748"/>
        <v>14.315327304435657</v>
      </c>
      <c r="Q2517">
        <f>'Data TREND'!$DL$221</f>
        <v>84</v>
      </c>
      <c r="R2517" s="37">
        <f>'Data TREND'!DU365</f>
        <v>683.05472095683001</v>
      </c>
      <c r="S2517" s="37">
        <f>'Data TREND'!DV365</f>
        <v>265.94966815478818</v>
      </c>
      <c r="T2517" s="37">
        <f>'Data TREND'!DW365</f>
        <v>371.58167976532803</v>
      </c>
      <c r="U2517" s="37">
        <f>'Data TREND'!DX365</f>
        <v>1320.7307464725704</v>
      </c>
      <c r="V2517" s="37">
        <f>'Data TREND'!DY365</f>
        <v>40.227342452645395</v>
      </c>
      <c r="W2517" s="37">
        <f>'Data TREND'!DZ365</f>
        <v>16.458498035606926</v>
      </c>
      <c r="Y2517" s="37">
        <f t="shared" si="1749"/>
        <v>0</v>
      </c>
      <c r="Z2517" s="37">
        <f t="shared" si="1750"/>
        <v>0</v>
      </c>
      <c r="AA2517" s="37">
        <f t="shared" si="1751"/>
        <v>0</v>
      </c>
      <c r="AB2517" s="37">
        <f t="shared" si="1752"/>
        <v>0</v>
      </c>
      <c r="AC2517" s="37">
        <f t="shared" si="1753"/>
        <v>0</v>
      </c>
      <c r="AD2517" s="37">
        <f t="shared" si="1754"/>
        <v>0</v>
      </c>
      <c r="AF2517">
        <f>'Data TREND'!$DL$221</f>
        <v>84</v>
      </c>
      <c r="AG2517" s="37">
        <f>'Data TREND'!EB365</f>
        <v>796.20862362776347</v>
      </c>
      <c r="AH2517" s="37">
        <f>'Data TREND'!EC365</f>
        <v>273.24778787901499</v>
      </c>
      <c r="AI2517" s="37">
        <f>'Data TREND'!ED365</f>
        <v>371.72477843374463</v>
      </c>
      <c r="AJ2517" s="37">
        <f>'Data TREND'!EE365</f>
        <v>1441.4146814777455</v>
      </c>
      <c r="AK2517" s="37">
        <f>'Data TREND'!EF365</f>
        <v>43.085213782385139</v>
      </c>
      <c r="AL2517" s="37">
        <f>'Data TREND'!EG365</f>
        <v>17.577179929231463</v>
      </c>
      <c r="AN2517" s="37">
        <f t="shared" si="1755"/>
        <v>0</v>
      </c>
      <c r="AO2517" s="37">
        <f t="shared" si="1756"/>
        <v>0</v>
      </c>
      <c r="AP2517" s="37">
        <f t="shared" si="1757"/>
        <v>0</v>
      </c>
      <c r="AQ2517" s="37">
        <f t="shared" si="1758"/>
        <v>0</v>
      </c>
      <c r="AR2517" s="37">
        <f t="shared" si="1759"/>
        <v>0</v>
      </c>
      <c r="AS2517" s="37">
        <f t="shared" si="1760"/>
        <v>0</v>
      </c>
      <c r="AU2517">
        <v>84</v>
      </c>
      <c r="AV2517" s="37">
        <f t="shared" si="1761"/>
        <v>568.91296009964844</v>
      </c>
      <c r="AW2517" s="37">
        <f t="shared" si="1762"/>
        <v>208.32103945881107</v>
      </c>
      <c r="AX2517" s="37">
        <f t="shared" si="1763"/>
        <v>371.80802311011405</v>
      </c>
      <c r="AY2517" s="37">
        <f t="shared" si="1764"/>
        <v>1148.974597703414</v>
      </c>
      <c r="AZ2517" s="37">
        <f t="shared" si="1765"/>
        <v>35.091041008676584</v>
      </c>
      <c r="BA2517" s="37">
        <f t="shared" si="1766"/>
        <v>14.315327304435657</v>
      </c>
      <c r="BC2517">
        <v>84</v>
      </c>
      <c r="BD2517" s="37">
        <f>IF(Voorblad!$E$10=Rekenblad!BC2517,Rekenblad!AV2517,0)</f>
        <v>0</v>
      </c>
      <c r="BE2517" s="37">
        <f>IF(Voorblad!$E$10=Rekenblad!BC2517,Rekenblad!AW2517,0)</f>
        <v>0</v>
      </c>
      <c r="BF2517" s="37">
        <f>IF(Voorblad!$E$10=Rekenblad!BC2517,Rekenblad!AX2517,0)</f>
        <v>0</v>
      </c>
      <c r="BG2517" s="62">
        <f>IF(Voorblad!$E$10=Rekenblad!BC2517,Rekenblad!AY2517,0)</f>
        <v>0</v>
      </c>
      <c r="BH2517" s="37">
        <f>IF(Voorblad!$E$10=Rekenblad!BC2517,Rekenblad!AZ2517,0)</f>
        <v>0</v>
      </c>
      <c r="BI2517" s="37">
        <f>IF(Voorblad!$E$10=Rekenblad!BC2517,Rekenblad!BA2517,0)</f>
        <v>0</v>
      </c>
      <c r="BK2517">
        <v>84</v>
      </c>
      <c r="BL2517" s="37">
        <f>IF(Voorblad!$E$14=Rekenblad!$BL$2441,Rekenblad!BD2517,0)</f>
        <v>0</v>
      </c>
      <c r="BM2517" s="37">
        <f>IF(Voorblad!$E$14=Rekenblad!$BL$2441,Rekenblad!BE2517,0)</f>
        <v>0</v>
      </c>
      <c r="BN2517" s="37">
        <f>IF(Voorblad!$E$14=Rekenblad!$BL$2441,Rekenblad!BF2517,0)</f>
        <v>0</v>
      </c>
      <c r="BO2517" s="37">
        <f>IF(Voorblad!$E$14=Rekenblad!$BL$2441,Rekenblad!BG2517,0)</f>
        <v>0</v>
      </c>
      <c r="BP2517" s="37">
        <f>IF(Voorblad!$E$14=Rekenblad!$BL$2441,Rekenblad!BH2517,0)</f>
        <v>0</v>
      </c>
      <c r="BQ2517" s="37">
        <f>IF(Voorblad!$E$14=Rekenblad!$BL$2441,Rekenblad!BI2517,0)</f>
        <v>0</v>
      </c>
    </row>
    <row r="2518" spans="2:69" x14ac:dyDescent="0.25">
      <c r="B2518">
        <f>'Data TREND'!$DL$222</f>
        <v>85</v>
      </c>
      <c r="C2518" s="37">
        <f>'Data TREND'!DN366</f>
        <v>574.54242141080272</v>
      </c>
      <c r="D2518" s="37">
        <f>'Data TREND'!DO366</f>
        <v>210.45519112420868</v>
      </c>
      <c r="E2518" s="37">
        <f>'Data TREND'!DP366</f>
        <v>376.22127268111797</v>
      </c>
      <c r="F2518" s="37">
        <f>'Data TREND'!DQ366</f>
        <v>1161.149149000129</v>
      </c>
      <c r="G2518" s="37">
        <f>'Data TREND'!DR366</f>
        <v>34.899200782733537</v>
      </c>
      <c r="H2518" s="37">
        <f>'Data TREND'!DS366</f>
        <v>14.23615436089073</v>
      </c>
      <c r="J2518" s="37">
        <f t="shared" si="1743"/>
        <v>574.54242141080272</v>
      </c>
      <c r="K2518" s="37">
        <f t="shared" si="1744"/>
        <v>210.45519112420868</v>
      </c>
      <c r="L2518" s="37">
        <f t="shared" si="1745"/>
        <v>376.22127268111797</v>
      </c>
      <c r="M2518" s="37">
        <f t="shared" si="1746"/>
        <v>1161.149149000129</v>
      </c>
      <c r="N2518" s="37">
        <f t="shared" si="1747"/>
        <v>34.899200782733537</v>
      </c>
      <c r="O2518" s="37">
        <f t="shared" si="1748"/>
        <v>14.23615436089073</v>
      </c>
      <c r="Q2518">
        <f>'Data TREND'!$DL$222</f>
        <v>85</v>
      </c>
      <c r="R2518" s="37">
        <f>'Data TREND'!DU366</f>
        <v>689.68810254337257</v>
      </c>
      <c r="S2518" s="37">
        <f>'Data TREND'!DV366</f>
        <v>268.54410772934835</v>
      </c>
      <c r="T2518" s="37">
        <f>'Data TREND'!DW366</f>
        <v>376.00535643503372</v>
      </c>
      <c r="U2518" s="37">
        <f>'Data TREND'!DX366</f>
        <v>1334.3867968660279</v>
      </c>
      <c r="V2518" s="37">
        <f>'Data TREND'!DY366</f>
        <v>39.933593518081565</v>
      </c>
      <c r="W2518" s="37">
        <f>'Data TREND'!DZ366</f>
        <v>16.337224348997513</v>
      </c>
      <c r="Y2518" s="37">
        <f t="shared" si="1749"/>
        <v>0</v>
      </c>
      <c r="Z2518" s="37">
        <f t="shared" si="1750"/>
        <v>0</v>
      </c>
      <c r="AA2518" s="37">
        <f t="shared" si="1751"/>
        <v>0</v>
      </c>
      <c r="AB2518" s="37">
        <f t="shared" si="1752"/>
        <v>0</v>
      </c>
      <c r="AC2518" s="37">
        <f t="shared" si="1753"/>
        <v>0</v>
      </c>
      <c r="AD2518" s="37">
        <f t="shared" si="1754"/>
        <v>0</v>
      </c>
      <c r="AF2518">
        <f>'Data TREND'!$DL$222</f>
        <v>85</v>
      </c>
      <c r="AG2518" s="37">
        <f>'Data TREND'!EB366</f>
        <v>803.8025874290613</v>
      </c>
      <c r="AH2518" s="37">
        <f>'Data TREND'!EC366</f>
        <v>275.89694678891641</v>
      </c>
      <c r="AI2518" s="37">
        <f>'Data TREND'!ED366</f>
        <v>376.10489373299038</v>
      </c>
      <c r="AJ2518" s="37">
        <f>'Data TREND'!EE366</f>
        <v>1456.0374395474178</v>
      </c>
      <c r="AK2518" s="37">
        <f>'Data TREND'!EF366</f>
        <v>42.664324203968057</v>
      </c>
      <c r="AL2518" s="37">
        <f>'Data TREND'!EG366</f>
        <v>17.403172259326318</v>
      </c>
      <c r="AN2518" s="37">
        <f t="shared" si="1755"/>
        <v>0</v>
      </c>
      <c r="AO2518" s="37">
        <f t="shared" si="1756"/>
        <v>0</v>
      </c>
      <c r="AP2518" s="37">
        <f t="shared" si="1757"/>
        <v>0</v>
      </c>
      <c r="AQ2518" s="37">
        <f t="shared" si="1758"/>
        <v>0</v>
      </c>
      <c r="AR2518" s="37">
        <f t="shared" si="1759"/>
        <v>0</v>
      </c>
      <c r="AS2518" s="37">
        <f t="shared" si="1760"/>
        <v>0</v>
      </c>
      <c r="AU2518">
        <v>85</v>
      </c>
      <c r="AV2518" s="37">
        <f t="shared" si="1761"/>
        <v>574.54242141080272</v>
      </c>
      <c r="AW2518" s="37">
        <f t="shared" si="1762"/>
        <v>210.45519112420868</v>
      </c>
      <c r="AX2518" s="37">
        <f t="shared" si="1763"/>
        <v>376.22127268111797</v>
      </c>
      <c r="AY2518" s="37">
        <f t="shared" si="1764"/>
        <v>1161.149149000129</v>
      </c>
      <c r="AZ2518" s="37">
        <f t="shared" si="1765"/>
        <v>34.899200782733537</v>
      </c>
      <c r="BA2518" s="37">
        <f t="shared" si="1766"/>
        <v>14.23615436089073</v>
      </c>
      <c r="BC2518">
        <v>85</v>
      </c>
      <c r="BD2518" s="37">
        <f>IF(Voorblad!$E$10=Rekenblad!BC2518,Rekenblad!AV2518,0)</f>
        <v>0</v>
      </c>
      <c r="BE2518" s="37">
        <f>IF(Voorblad!$E$10=Rekenblad!BC2518,Rekenblad!AW2518,0)</f>
        <v>0</v>
      </c>
      <c r="BF2518" s="37">
        <f>IF(Voorblad!$E$10=Rekenblad!BC2518,Rekenblad!AX2518,0)</f>
        <v>0</v>
      </c>
      <c r="BG2518" s="62">
        <f>IF(Voorblad!$E$10=Rekenblad!BC2518,Rekenblad!AY2518,0)</f>
        <v>0</v>
      </c>
      <c r="BH2518" s="37">
        <f>IF(Voorblad!$E$10=Rekenblad!BC2518,Rekenblad!AZ2518,0)</f>
        <v>0</v>
      </c>
      <c r="BI2518" s="37">
        <f>IF(Voorblad!$E$10=Rekenblad!BC2518,Rekenblad!BA2518,0)</f>
        <v>0</v>
      </c>
      <c r="BK2518">
        <v>85</v>
      </c>
      <c r="BL2518" s="37">
        <f>IF(Voorblad!$E$14=Rekenblad!$BL$2441,Rekenblad!BD2518,0)</f>
        <v>0</v>
      </c>
      <c r="BM2518" s="37">
        <f>IF(Voorblad!$E$14=Rekenblad!$BL$2441,Rekenblad!BE2518,0)</f>
        <v>0</v>
      </c>
      <c r="BN2518" s="37">
        <f>IF(Voorblad!$E$14=Rekenblad!$BL$2441,Rekenblad!BF2518,0)</f>
        <v>0</v>
      </c>
      <c r="BO2518" s="37">
        <f>IF(Voorblad!$E$14=Rekenblad!$BL$2441,Rekenblad!BG2518,0)</f>
        <v>0</v>
      </c>
      <c r="BP2518" s="37">
        <f>IF(Voorblad!$E$14=Rekenblad!$BL$2441,Rekenblad!BH2518,0)</f>
        <v>0</v>
      </c>
      <c r="BQ2518" s="37">
        <f>IF(Voorblad!$E$14=Rekenblad!$BL$2441,Rekenblad!BI2518,0)</f>
        <v>0</v>
      </c>
    </row>
    <row r="2519" spans="2:69" x14ac:dyDescent="0.25">
      <c r="B2519">
        <f>'Data TREND'!$DL$223</f>
        <v>86</v>
      </c>
      <c r="C2519" s="37">
        <f>'Data TREND'!DN367</f>
        <v>580.17188272195699</v>
      </c>
      <c r="D2519" s="37">
        <f>'Data TREND'!DO367</f>
        <v>212.58934278960623</v>
      </c>
      <c r="E2519" s="37">
        <f>'Data TREND'!DP367</f>
        <v>380.634522252122</v>
      </c>
      <c r="F2519" s="37">
        <f>'Data TREND'!DQ367</f>
        <v>1173.323700296844</v>
      </c>
      <c r="G2519" s="37">
        <f>'Data TREND'!DR367</f>
        <v>34.707360556790491</v>
      </c>
      <c r="H2519" s="37">
        <f>'Data TREND'!DS367</f>
        <v>14.156981417345804</v>
      </c>
      <c r="J2519" s="37">
        <f t="shared" si="1743"/>
        <v>580.17188272195699</v>
      </c>
      <c r="K2519" s="37">
        <f t="shared" si="1744"/>
        <v>212.58934278960623</v>
      </c>
      <c r="L2519" s="37">
        <f t="shared" si="1745"/>
        <v>380.634522252122</v>
      </c>
      <c r="M2519" s="37">
        <f t="shared" si="1746"/>
        <v>1173.323700296844</v>
      </c>
      <c r="N2519" s="37">
        <f t="shared" si="1747"/>
        <v>34.707360556790491</v>
      </c>
      <c r="O2519" s="37">
        <f t="shared" si="1748"/>
        <v>14.156981417345804</v>
      </c>
      <c r="Q2519">
        <f>'Data TREND'!$DL$223</f>
        <v>86</v>
      </c>
      <c r="R2519" s="37">
        <f>'Data TREND'!DU367</f>
        <v>696.32148412991512</v>
      </c>
      <c r="S2519" s="37">
        <f>'Data TREND'!DV367</f>
        <v>271.13854730390852</v>
      </c>
      <c r="T2519" s="37">
        <f>'Data TREND'!DW367</f>
        <v>380.4290331047394</v>
      </c>
      <c r="U2519" s="37">
        <f>'Data TREND'!DX367</f>
        <v>1348.0428472594849</v>
      </c>
      <c r="V2519" s="37">
        <f>'Data TREND'!DY367</f>
        <v>39.639844583517728</v>
      </c>
      <c r="W2519" s="37">
        <f>'Data TREND'!DZ367</f>
        <v>16.215950662388096</v>
      </c>
      <c r="Y2519" s="37">
        <f t="shared" si="1749"/>
        <v>0</v>
      </c>
      <c r="Z2519" s="37">
        <f t="shared" si="1750"/>
        <v>0</v>
      </c>
      <c r="AA2519" s="37">
        <f t="shared" si="1751"/>
        <v>0</v>
      </c>
      <c r="AB2519" s="37">
        <f t="shared" si="1752"/>
        <v>0</v>
      </c>
      <c r="AC2519" s="37">
        <f t="shared" si="1753"/>
        <v>0</v>
      </c>
      <c r="AD2519" s="37">
        <f t="shared" si="1754"/>
        <v>0</v>
      </c>
      <c r="AF2519">
        <f>'Data TREND'!$DL$223</f>
        <v>86</v>
      </c>
      <c r="AG2519" s="37">
        <f>'Data TREND'!EB367</f>
        <v>811.39655123035891</v>
      </c>
      <c r="AH2519" s="37">
        <f>'Data TREND'!EC367</f>
        <v>278.54610569881783</v>
      </c>
      <c r="AI2519" s="37">
        <f>'Data TREND'!ED367</f>
        <v>380.48500903223618</v>
      </c>
      <c r="AJ2519" s="37">
        <f>'Data TREND'!EE367</f>
        <v>1470.6601976170896</v>
      </c>
      <c r="AK2519" s="37">
        <f>'Data TREND'!EF367</f>
        <v>42.243434625550982</v>
      </c>
      <c r="AL2519" s="37">
        <f>'Data TREND'!EG367</f>
        <v>17.229164589421174</v>
      </c>
      <c r="AN2519" s="37">
        <f t="shared" si="1755"/>
        <v>0</v>
      </c>
      <c r="AO2519" s="37">
        <f t="shared" si="1756"/>
        <v>0</v>
      </c>
      <c r="AP2519" s="37">
        <f t="shared" si="1757"/>
        <v>0</v>
      </c>
      <c r="AQ2519" s="37">
        <f t="shared" si="1758"/>
        <v>0</v>
      </c>
      <c r="AR2519" s="37">
        <f t="shared" si="1759"/>
        <v>0</v>
      </c>
      <c r="AS2519" s="37">
        <f t="shared" si="1760"/>
        <v>0</v>
      </c>
      <c r="AU2519">
        <v>86</v>
      </c>
      <c r="AV2519" s="37">
        <f t="shared" si="1761"/>
        <v>580.17188272195699</v>
      </c>
      <c r="AW2519" s="37">
        <f t="shared" si="1762"/>
        <v>212.58934278960623</v>
      </c>
      <c r="AX2519" s="37">
        <f t="shared" si="1763"/>
        <v>380.634522252122</v>
      </c>
      <c r="AY2519" s="37">
        <f t="shared" si="1764"/>
        <v>1173.323700296844</v>
      </c>
      <c r="AZ2519" s="37">
        <f t="shared" si="1765"/>
        <v>34.707360556790491</v>
      </c>
      <c r="BA2519" s="37">
        <f t="shared" si="1766"/>
        <v>14.156981417345804</v>
      </c>
      <c r="BC2519">
        <v>86</v>
      </c>
      <c r="BD2519" s="37">
        <f>IF(Voorblad!$E$10=Rekenblad!BC2519,Rekenblad!AV2519,0)</f>
        <v>0</v>
      </c>
      <c r="BE2519" s="37">
        <f>IF(Voorblad!$E$10=Rekenblad!BC2519,Rekenblad!AW2519,0)</f>
        <v>0</v>
      </c>
      <c r="BF2519" s="37">
        <f>IF(Voorblad!$E$10=Rekenblad!BC2519,Rekenblad!AX2519,0)</f>
        <v>0</v>
      </c>
      <c r="BG2519" s="62">
        <f>IF(Voorblad!$E$10=Rekenblad!BC2519,Rekenblad!AY2519,0)</f>
        <v>0</v>
      </c>
      <c r="BH2519" s="37">
        <f>IF(Voorblad!$E$10=Rekenblad!BC2519,Rekenblad!AZ2519,0)</f>
        <v>0</v>
      </c>
      <c r="BI2519" s="37">
        <f>IF(Voorblad!$E$10=Rekenblad!BC2519,Rekenblad!BA2519,0)</f>
        <v>0</v>
      </c>
      <c r="BK2519">
        <v>86</v>
      </c>
      <c r="BL2519" s="37">
        <f>IF(Voorblad!$E$14=Rekenblad!$BL$2441,Rekenblad!BD2519,0)</f>
        <v>0</v>
      </c>
      <c r="BM2519" s="37">
        <f>IF(Voorblad!$E$14=Rekenblad!$BL$2441,Rekenblad!BE2519,0)</f>
        <v>0</v>
      </c>
      <c r="BN2519" s="37">
        <f>IF(Voorblad!$E$14=Rekenblad!$BL$2441,Rekenblad!BF2519,0)</f>
        <v>0</v>
      </c>
      <c r="BO2519" s="37">
        <f>IF(Voorblad!$E$14=Rekenblad!$BL$2441,Rekenblad!BG2519,0)</f>
        <v>0</v>
      </c>
      <c r="BP2519" s="37">
        <f>IF(Voorblad!$E$14=Rekenblad!$BL$2441,Rekenblad!BH2519,0)</f>
        <v>0</v>
      </c>
      <c r="BQ2519" s="37">
        <f>IF(Voorblad!$E$14=Rekenblad!$BL$2441,Rekenblad!BI2519,0)</f>
        <v>0</v>
      </c>
    </row>
    <row r="2520" spans="2:69" x14ac:dyDescent="0.25">
      <c r="B2520">
        <f>'Data TREND'!$DL$224</f>
        <v>87</v>
      </c>
      <c r="C2520" s="37">
        <f>'Data TREND'!DN368</f>
        <v>585.80134403311126</v>
      </c>
      <c r="D2520" s="37">
        <f>'Data TREND'!DO368</f>
        <v>214.72349445500384</v>
      </c>
      <c r="E2520" s="37">
        <f>'Data TREND'!DP368</f>
        <v>385.04777182312603</v>
      </c>
      <c r="F2520" s="37">
        <f>'Data TREND'!DQ368</f>
        <v>1185.4982515935585</v>
      </c>
      <c r="G2520" s="37">
        <f>'Data TREND'!DR368</f>
        <v>34.515520330847451</v>
      </c>
      <c r="H2520" s="37">
        <f>'Data TREND'!DS368</f>
        <v>14.077808473800879</v>
      </c>
      <c r="J2520" s="37">
        <f t="shared" si="1743"/>
        <v>585.80134403311126</v>
      </c>
      <c r="K2520" s="37">
        <f t="shared" si="1744"/>
        <v>214.72349445500384</v>
      </c>
      <c r="L2520" s="37">
        <f t="shared" si="1745"/>
        <v>385.04777182312603</v>
      </c>
      <c r="M2520" s="37">
        <f t="shared" si="1746"/>
        <v>1185.4982515935585</v>
      </c>
      <c r="N2520" s="37">
        <f t="shared" si="1747"/>
        <v>34.515520330847451</v>
      </c>
      <c r="O2520" s="37">
        <f t="shared" si="1748"/>
        <v>14.077808473800879</v>
      </c>
      <c r="Q2520">
        <f>'Data TREND'!$DL$224</f>
        <v>87</v>
      </c>
      <c r="R2520" s="37">
        <f>'Data TREND'!DU368</f>
        <v>702.95486571645768</v>
      </c>
      <c r="S2520" s="37">
        <f>'Data TREND'!DV368</f>
        <v>273.73298687846869</v>
      </c>
      <c r="T2520" s="37">
        <f>'Data TREND'!DW368</f>
        <v>384.85270977444509</v>
      </c>
      <c r="U2520" s="37">
        <f>'Data TREND'!DX368</f>
        <v>1361.6988976529419</v>
      </c>
      <c r="V2520" s="37">
        <f>'Data TREND'!DY368</f>
        <v>39.346095648953892</v>
      </c>
      <c r="W2520" s="37">
        <f>'Data TREND'!DZ368</f>
        <v>16.094676975778683</v>
      </c>
      <c r="Y2520" s="37">
        <f t="shared" si="1749"/>
        <v>0</v>
      </c>
      <c r="Z2520" s="37">
        <f t="shared" si="1750"/>
        <v>0</v>
      </c>
      <c r="AA2520" s="37">
        <f t="shared" si="1751"/>
        <v>0</v>
      </c>
      <c r="AB2520" s="37">
        <f t="shared" si="1752"/>
        <v>0</v>
      </c>
      <c r="AC2520" s="37">
        <f t="shared" si="1753"/>
        <v>0</v>
      </c>
      <c r="AD2520" s="37">
        <f t="shared" si="1754"/>
        <v>0</v>
      </c>
      <c r="AF2520">
        <f>'Data TREND'!$DL$224</f>
        <v>87</v>
      </c>
      <c r="AG2520" s="37">
        <f>'Data TREND'!EB368</f>
        <v>818.99051503165674</v>
      </c>
      <c r="AH2520" s="37">
        <f>'Data TREND'!EC368</f>
        <v>281.19526460871924</v>
      </c>
      <c r="AI2520" s="37">
        <f>'Data TREND'!ED368</f>
        <v>384.86512433148192</v>
      </c>
      <c r="AJ2520" s="37">
        <f>'Data TREND'!EE368</f>
        <v>1485.2829556867614</v>
      </c>
      <c r="AK2520" s="37">
        <f>'Data TREND'!EF368</f>
        <v>41.822545047133907</v>
      </c>
      <c r="AL2520" s="37">
        <f>'Data TREND'!EG368</f>
        <v>17.05515691951603</v>
      </c>
      <c r="AN2520" s="37">
        <f t="shared" si="1755"/>
        <v>0</v>
      </c>
      <c r="AO2520" s="37">
        <f t="shared" si="1756"/>
        <v>0</v>
      </c>
      <c r="AP2520" s="37">
        <f t="shared" si="1757"/>
        <v>0</v>
      </c>
      <c r="AQ2520" s="37">
        <f t="shared" si="1758"/>
        <v>0</v>
      </c>
      <c r="AR2520" s="37">
        <f t="shared" si="1759"/>
        <v>0</v>
      </c>
      <c r="AS2520" s="37">
        <f t="shared" si="1760"/>
        <v>0</v>
      </c>
      <c r="AU2520">
        <v>87</v>
      </c>
      <c r="AV2520" s="37">
        <f t="shared" si="1761"/>
        <v>585.80134403311126</v>
      </c>
      <c r="AW2520" s="37">
        <f t="shared" si="1762"/>
        <v>214.72349445500384</v>
      </c>
      <c r="AX2520" s="37">
        <f t="shared" si="1763"/>
        <v>385.04777182312603</v>
      </c>
      <c r="AY2520" s="37">
        <f t="shared" si="1764"/>
        <v>1185.4982515935585</v>
      </c>
      <c r="AZ2520" s="37">
        <f t="shared" si="1765"/>
        <v>34.515520330847451</v>
      </c>
      <c r="BA2520" s="37">
        <f t="shared" si="1766"/>
        <v>14.077808473800879</v>
      </c>
      <c r="BC2520">
        <v>87</v>
      </c>
      <c r="BD2520" s="37">
        <f>IF(Voorblad!$E$10=Rekenblad!BC2520,Rekenblad!AV2520,0)</f>
        <v>0</v>
      </c>
      <c r="BE2520" s="37">
        <f>IF(Voorblad!$E$10=Rekenblad!BC2520,Rekenblad!AW2520,0)</f>
        <v>0</v>
      </c>
      <c r="BF2520" s="37">
        <f>IF(Voorblad!$E$10=Rekenblad!BC2520,Rekenblad!AX2520,0)</f>
        <v>0</v>
      </c>
      <c r="BG2520" s="62">
        <f>IF(Voorblad!$E$10=Rekenblad!BC2520,Rekenblad!AY2520,0)</f>
        <v>0</v>
      </c>
      <c r="BH2520" s="37">
        <f>IF(Voorblad!$E$10=Rekenblad!BC2520,Rekenblad!AZ2520,0)</f>
        <v>0</v>
      </c>
      <c r="BI2520" s="37">
        <f>IF(Voorblad!$E$10=Rekenblad!BC2520,Rekenblad!BA2520,0)</f>
        <v>0</v>
      </c>
      <c r="BK2520">
        <v>87</v>
      </c>
      <c r="BL2520" s="37">
        <f>IF(Voorblad!$E$14=Rekenblad!$BL$2441,Rekenblad!BD2520,0)</f>
        <v>0</v>
      </c>
      <c r="BM2520" s="37">
        <f>IF(Voorblad!$E$14=Rekenblad!$BL$2441,Rekenblad!BE2520,0)</f>
        <v>0</v>
      </c>
      <c r="BN2520" s="37">
        <f>IF(Voorblad!$E$14=Rekenblad!$BL$2441,Rekenblad!BF2520,0)</f>
        <v>0</v>
      </c>
      <c r="BO2520" s="37">
        <f>IF(Voorblad!$E$14=Rekenblad!$BL$2441,Rekenblad!BG2520,0)</f>
        <v>0</v>
      </c>
      <c r="BP2520" s="37">
        <f>IF(Voorblad!$E$14=Rekenblad!$BL$2441,Rekenblad!BH2520,0)</f>
        <v>0</v>
      </c>
      <c r="BQ2520" s="37">
        <f>IF(Voorblad!$E$14=Rekenblad!$BL$2441,Rekenblad!BI2520,0)</f>
        <v>0</v>
      </c>
    </row>
    <row r="2521" spans="2:69" x14ac:dyDescent="0.25">
      <c r="B2521">
        <f>'Data TREND'!$DL$225</f>
        <v>88</v>
      </c>
      <c r="C2521" s="37">
        <f>'Data TREND'!DN369</f>
        <v>591.43080534426554</v>
      </c>
      <c r="D2521" s="37">
        <f>'Data TREND'!DO369</f>
        <v>216.85764612040145</v>
      </c>
      <c r="E2521" s="37">
        <f>'Data TREND'!DP369</f>
        <v>389.46102139412994</v>
      </c>
      <c r="F2521" s="37">
        <f>'Data TREND'!DQ369</f>
        <v>1197.6728028902735</v>
      </c>
      <c r="G2521" s="37">
        <f>'Data TREND'!DR369</f>
        <v>34.323680104904412</v>
      </c>
      <c r="H2521" s="37">
        <f>'Data TREND'!DS369</f>
        <v>13.998635530255953</v>
      </c>
      <c r="J2521" s="37">
        <f t="shared" si="1743"/>
        <v>591.43080534426554</v>
      </c>
      <c r="K2521" s="37">
        <f t="shared" si="1744"/>
        <v>216.85764612040145</v>
      </c>
      <c r="L2521" s="37">
        <f t="shared" si="1745"/>
        <v>389.46102139412994</v>
      </c>
      <c r="M2521" s="37">
        <f t="shared" si="1746"/>
        <v>1197.6728028902735</v>
      </c>
      <c r="N2521" s="37">
        <f t="shared" si="1747"/>
        <v>34.323680104904412</v>
      </c>
      <c r="O2521" s="37">
        <f t="shared" si="1748"/>
        <v>13.998635530255953</v>
      </c>
      <c r="Q2521">
        <f>'Data TREND'!$DL$225</f>
        <v>88</v>
      </c>
      <c r="R2521" s="37">
        <f>'Data TREND'!DU369</f>
        <v>709.58824730300012</v>
      </c>
      <c r="S2521" s="37">
        <f>'Data TREND'!DV369</f>
        <v>276.32742645302886</v>
      </c>
      <c r="T2521" s="37">
        <f>'Data TREND'!DW369</f>
        <v>389.27638644415077</v>
      </c>
      <c r="U2521" s="37">
        <f>'Data TREND'!DX369</f>
        <v>1375.3549480463989</v>
      </c>
      <c r="V2521" s="37">
        <f>'Data TREND'!DY369</f>
        <v>39.052346714390055</v>
      </c>
      <c r="W2521" s="37">
        <f>'Data TREND'!DZ369</f>
        <v>15.973403289169267</v>
      </c>
      <c r="Y2521" s="37">
        <f t="shared" si="1749"/>
        <v>0</v>
      </c>
      <c r="Z2521" s="37">
        <f t="shared" si="1750"/>
        <v>0</v>
      </c>
      <c r="AA2521" s="37">
        <f t="shared" si="1751"/>
        <v>0</v>
      </c>
      <c r="AB2521" s="37">
        <f t="shared" si="1752"/>
        <v>0</v>
      </c>
      <c r="AC2521" s="37">
        <f t="shared" si="1753"/>
        <v>0</v>
      </c>
      <c r="AD2521" s="37">
        <f t="shared" si="1754"/>
        <v>0</v>
      </c>
      <c r="AF2521">
        <f>'Data TREND'!$DL$225</f>
        <v>88</v>
      </c>
      <c r="AG2521" s="37">
        <f>'Data TREND'!EB369</f>
        <v>826.58447883295457</v>
      </c>
      <c r="AH2521" s="37">
        <f>'Data TREND'!EC369</f>
        <v>283.8444235186206</v>
      </c>
      <c r="AI2521" s="37">
        <f>'Data TREND'!ED369</f>
        <v>389.24523963072772</v>
      </c>
      <c r="AJ2521" s="37">
        <f>'Data TREND'!EE369</f>
        <v>1499.9057137564332</v>
      </c>
      <c r="AK2521" s="37">
        <f>'Data TREND'!EF369</f>
        <v>41.401655468716832</v>
      </c>
      <c r="AL2521" s="37">
        <f>'Data TREND'!EG369</f>
        <v>16.881149249610885</v>
      </c>
      <c r="AN2521" s="37">
        <f t="shared" si="1755"/>
        <v>0</v>
      </c>
      <c r="AO2521" s="37">
        <f t="shared" si="1756"/>
        <v>0</v>
      </c>
      <c r="AP2521" s="37">
        <f t="shared" si="1757"/>
        <v>0</v>
      </c>
      <c r="AQ2521" s="37">
        <f t="shared" si="1758"/>
        <v>0</v>
      </c>
      <c r="AR2521" s="37">
        <f t="shared" si="1759"/>
        <v>0</v>
      </c>
      <c r="AS2521" s="37">
        <f t="shared" si="1760"/>
        <v>0</v>
      </c>
      <c r="AU2521">
        <v>88</v>
      </c>
      <c r="AV2521" s="37">
        <f t="shared" si="1761"/>
        <v>591.43080534426554</v>
      </c>
      <c r="AW2521" s="37">
        <f t="shared" si="1762"/>
        <v>216.85764612040145</v>
      </c>
      <c r="AX2521" s="37">
        <f t="shared" si="1763"/>
        <v>389.46102139412994</v>
      </c>
      <c r="AY2521" s="37">
        <f t="shared" si="1764"/>
        <v>1197.6728028902735</v>
      </c>
      <c r="AZ2521" s="37">
        <f t="shared" si="1765"/>
        <v>34.323680104904412</v>
      </c>
      <c r="BA2521" s="37">
        <f t="shared" si="1766"/>
        <v>13.998635530255953</v>
      </c>
      <c r="BC2521">
        <v>88</v>
      </c>
      <c r="BD2521" s="37">
        <f>IF(Voorblad!$E$10=Rekenblad!BC2521,Rekenblad!AV2521,0)</f>
        <v>0</v>
      </c>
      <c r="BE2521" s="37">
        <f>IF(Voorblad!$E$10=Rekenblad!BC2521,Rekenblad!AW2521,0)</f>
        <v>0</v>
      </c>
      <c r="BF2521" s="37">
        <f>IF(Voorblad!$E$10=Rekenblad!BC2521,Rekenblad!AX2521,0)</f>
        <v>0</v>
      </c>
      <c r="BG2521" s="62">
        <f>IF(Voorblad!$E$10=Rekenblad!BC2521,Rekenblad!AY2521,0)</f>
        <v>0</v>
      </c>
      <c r="BH2521" s="37">
        <f>IF(Voorblad!$E$10=Rekenblad!BC2521,Rekenblad!AZ2521,0)</f>
        <v>0</v>
      </c>
      <c r="BI2521" s="37">
        <f>IF(Voorblad!$E$10=Rekenblad!BC2521,Rekenblad!BA2521,0)</f>
        <v>0</v>
      </c>
      <c r="BK2521">
        <v>88</v>
      </c>
      <c r="BL2521" s="37">
        <f>IF(Voorblad!$E$14=Rekenblad!$BL$2441,Rekenblad!BD2521,0)</f>
        <v>0</v>
      </c>
      <c r="BM2521" s="37">
        <f>IF(Voorblad!$E$14=Rekenblad!$BL$2441,Rekenblad!BE2521,0)</f>
        <v>0</v>
      </c>
      <c r="BN2521" s="37">
        <f>IF(Voorblad!$E$14=Rekenblad!$BL$2441,Rekenblad!BF2521,0)</f>
        <v>0</v>
      </c>
      <c r="BO2521" s="37">
        <f>IF(Voorblad!$E$14=Rekenblad!$BL$2441,Rekenblad!BG2521,0)</f>
        <v>0</v>
      </c>
      <c r="BP2521" s="37">
        <f>IF(Voorblad!$E$14=Rekenblad!$BL$2441,Rekenblad!BH2521,0)</f>
        <v>0</v>
      </c>
      <c r="BQ2521" s="37">
        <f>IF(Voorblad!$E$14=Rekenblad!$BL$2441,Rekenblad!BI2521,0)</f>
        <v>0</v>
      </c>
    </row>
    <row r="2522" spans="2:69" x14ac:dyDescent="0.25">
      <c r="B2522">
        <f>'Data TREND'!$DL$226</f>
        <v>89</v>
      </c>
      <c r="C2522" s="37">
        <f>'Data TREND'!DN370</f>
        <v>597.06026665541981</v>
      </c>
      <c r="D2522" s="37">
        <f>'Data TREND'!DO370</f>
        <v>218.99179778579901</v>
      </c>
      <c r="E2522" s="37">
        <f>'Data TREND'!DP370</f>
        <v>393.87427096513397</v>
      </c>
      <c r="F2522" s="37">
        <f>'Data TREND'!DQ370</f>
        <v>1209.8473541869885</v>
      </c>
      <c r="G2522" s="37">
        <f>'Data TREND'!DR370</f>
        <v>34.131839878961365</v>
      </c>
      <c r="H2522" s="37">
        <f>'Data TREND'!DS370</f>
        <v>13.919462586711028</v>
      </c>
      <c r="J2522" s="37">
        <f t="shared" si="1743"/>
        <v>597.06026665541981</v>
      </c>
      <c r="K2522" s="37">
        <f t="shared" si="1744"/>
        <v>218.99179778579901</v>
      </c>
      <c r="L2522" s="37">
        <f t="shared" si="1745"/>
        <v>393.87427096513397</v>
      </c>
      <c r="M2522" s="37">
        <f t="shared" si="1746"/>
        <v>1209.8473541869885</v>
      </c>
      <c r="N2522" s="37">
        <f t="shared" si="1747"/>
        <v>34.131839878961365</v>
      </c>
      <c r="O2522" s="37">
        <f t="shared" si="1748"/>
        <v>13.919462586711028</v>
      </c>
      <c r="Q2522">
        <f>'Data TREND'!$DL$226</f>
        <v>89</v>
      </c>
      <c r="R2522" s="37">
        <f>'Data TREND'!DU370</f>
        <v>716.22162888954267</v>
      </c>
      <c r="S2522" s="37">
        <f>'Data TREND'!DV370</f>
        <v>278.92186602758903</v>
      </c>
      <c r="T2522" s="37">
        <f>'Data TREND'!DW370</f>
        <v>393.70006311385646</v>
      </c>
      <c r="U2522" s="37">
        <f>'Data TREND'!DX370</f>
        <v>1389.0109984398559</v>
      </c>
      <c r="V2522" s="37">
        <f>'Data TREND'!DY370</f>
        <v>38.758597779826218</v>
      </c>
      <c r="W2522" s="37">
        <f>'Data TREND'!DZ370</f>
        <v>15.852129602559852</v>
      </c>
      <c r="Y2522" s="37">
        <f t="shared" si="1749"/>
        <v>0</v>
      </c>
      <c r="Z2522" s="37">
        <f t="shared" si="1750"/>
        <v>0</v>
      </c>
      <c r="AA2522" s="37">
        <f t="shared" si="1751"/>
        <v>0</v>
      </c>
      <c r="AB2522" s="37">
        <f t="shared" si="1752"/>
        <v>0</v>
      </c>
      <c r="AC2522" s="37">
        <f t="shared" si="1753"/>
        <v>0</v>
      </c>
      <c r="AD2522" s="37">
        <f t="shared" si="1754"/>
        <v>0</v>
      </c>
      <c r="AF2522">
        <f>'Data TREND'!$DL$226</f>
        <v>89</v>
      </c>
      <c r="AG2522" s="37">
        <f>'Data TREND'!EB370</f>
        <v>834.17844263425218</v>
      </c>
      <c r="AH2522" s="37">
        <f>'Data TREND'!EC370</f>
        <v>286.49358242852202</v>
      </c>
      <c r="AI2522" s="37">
        <f>'Data TREND'!ED370</f>
        <v>393.62535492997347</v>
      </c>
      <c r="AJ2522" s="37">
        <f>'Data TREND'!EE370</f>
        <v>1514.528471826105</v>
      </c>
      <c r="AK2522" s="37">
        <f>'Data TREND'!EF370</f>
        <v>40.980765890299757</v>
      </c>
      <c r="AL2522" s="37">
        <f>'Data TREND'!EG370</f>
        <v>16.707141579705741</v>
      </c>
      <c r="AN2522" s="37">
        <f t="shared" si="1755"/>
        <v>0</v>
      </c>
      <c r="AO2522" s="37">
        <f t="shared" si="1756"/>
        <v>0</v>
      </c>
      <c r="AP2522" s="37">
        <f t="shared" si="1757"/>
        <v>0</v>
      </c>
      <c r="AQ2522" s="37">
        <f t="shared" si="1758"/>
        <v>0</v>
      </c>
      <c r="AR2522" s="37">
        <f t="shared" si="1759"/>
        <v>0</v>
      </c>
      <c r="AS2522" s="37">
        <f t="shared" si="1760"/>
        <v>0</v>
      </c>
      <c r="AU2522">
        <v>89</v>
      </c>
      <c r="AV2522" s="37">
        <f t="shared" si="1761"/>
        <v>597.06026665541981</v>
      </c>
      <c r="AW2522" s="37">
        <f t="shared" si="1762"/>
        <v>218.99179778579901</v>
      </c>
      <c r="AX2522" s="37">
        <f t="shared" si="1763"/>
        <v>393.87427096513397</v>
      </c>
      <c r="AY2522" s="37">
        <f t="shared" si="1764"/>
        <v>1209.8473541869885</v>
      </c>
      <c r="AZ2522" s="37">
        <f t="shared" si="1765"/>
        <v>34.131839878961365</v>
      </c>
      <c r="BA2522" s="37">
        <f t="shared" si="1766"/>
        <v>13.919462586711028</v>
      </c>
      <c r="BC2522">
        <v>89</v>
      </c>
      <c r="BD2522" s="37">
        <f>IF(Voorblad!$E$10=Rekenblad!BC2522,Rekenblad!AV2522,0)</f>
        <v>0</v>
      </c>
      <c r="BE2522" s="37">
        <f>IF(Voorblad!$E$10=Rekenblad!BC2522,Rekenblad!AW2522,0)</f>
        <v>0</v>
      </c>
      <c r="BF2522" s="37">
        <f>IF(Voorblad!$E$10=Rekenblad!BC2522,Rekenblad!AX2522,0)</f>
        <v>0</v>
      </c>
      <c r="BG2522" s="62">
        <f>IF(Voorblad!$E$10=Rekenblad!BC2522,Rekenblad!AY2522,0)</f>
        <v>0</v>
      </c>
      <c r="BH2522" s="37">
        <f>IF(Voorblad!$E$10=Rekenblad!BC2522,Rekenblad!AZ2522,0)</f>
        <v>0</v>
      </c>
      <c r="BI2522" s="37">
        <f>IF(Voorblad!$E$10=Rekenblad!BC2522,Rekenblad!BA2522,0)</f>
        <v>0</v>
      </c>
      <c r="BK2522">
        <v>89</v>
      </c>
      <c r="BL2522" s="37">
        <f>IF(Voorblad!$E$14=Rekenblad!$BL$2441,Rekenblad!BD2522,0)</f>
        <v>0</v>
      </c>
      <c r="BM2522" s="37">
        <f>IF(Voorblad!$E$14=Rekenblad!$BL$2441,Rekenblad!BE2522,0)</f>
        <v>0</v>
      </c>
      <c r="BN2522" s="37">
        <f>IF(Voorblad!$E$14=Rekenblad!$BL$2441,Rekenblad!BF2522,0)</f>
        <v>0</v>
      </c>
      <c r="BO2522" s="37">
        <f>IF(Voorblad!$E$14=Rekenblad!$BL$2441,Rekenblad!BG2522,0)</f>
        <v>0</v>
      </c>
      <c r="BP2522" s="37">
        <f>IF(Voorblad!$E$14=Rekenblad!$BL$2441,Rekenblad!BH2522,0)</f>
        <v>0</v>
      </c>
      <c r="BQ2522" s="37">
        <f>IF(Voorblad!$E$14=Rekenblad!$BL$2441,Rekenblad!BI2522,0)</f>
        <v>0</v>
      </c>
    </row>
    <row r="2523" spans="2:69" x14ac:dyDescent="0.25">
      <c r="B2523">
        <f>'Data TREND'!$DL$227</f>
        <v>90</v>
      </c>
      <c r="C2523" s="37">
        <f>'Data TREND'!DN371</f>
        <v>602.68972796657408</v>
      </c>
      <c r="D2523" s="37">
        <f>'Data TREND'!DO371</f>
        <v>221.12594945119662</v>
      </c>
      <c r="E2523" s="37">
        <f>'Data TREND'!DP371</f>
        <v>398.287520536138</v>
      </c>
      <c r="F2523" s="37">
        <f>'Data TREND'!DQ371</f>
        <v>1222.021905483703</v>
      </c>
      <c r="G2523" s="37">
        <f>'Data TREND'!DR371</f>
        <v>33.939999653018319</v>
      </c>
      <c r="H2523" s="37">
        <f>'Data TREND'!DS371</f>
        <v>13.840289643166102</v>
      </c>
      <c r="J2523" s="37">
        <f t="shared" si="1743"/>
        <v>602.68972796657408</v>
      </c>
      <c r="K2523" s="37">
        <f t="shared" si="1744"/>
        <v>221.12594945119662</v>
      </c>
      <c r="L2523" s="37">
        <f t="shared" si="1745"/>
        <v>398.287520536138</v>
      </c>
      <c r="M2523" s="37">
        <f t="shared" si="1746"/>
        <v>1222.021905483703</v>
      </c>
      <c r="N2523" s="37">
        <f t="shared" si="1747"/>
        <v>33.939999653018319</v>
      </c>
      <c r="O2523" s="37">
        <f t="shared" si="1748"/>
        <v>13.840289643166102</v>
      </c>
      <c r="Q2523">
        <f>'Data TREND'!$DL$227</f>
        <v>90</v>
      </c>
      <c r="R2523" s="37">
        <f>'Data TREND'!DU371</f>
        <v>722.85501047608523</v>
      </c>
      <c r="S2523" s="37">
        <f>'Data TREND'!DV371</f>
        <v>281.5163056021492</v>
      </c>
      <c r="T2523" s="37">
        <f>'Data TREND'!DW371</f>
        <v>398.12373978356214</v>
      </c>
      <c r="U2523" s="37">
        <f>'Data TREND'!DX371</f>
        <v>1402.6670488333129</v>
      </c>
      <c r="V2523" s="37">
        <f>'Data TREND'!DY371</f>
        <v>38.464848845262381</v>
      </c>
      <c r="W2523" s="37">
        <f>'Data TREND'!DZ371</f>
        <v>15.730855915950437</v>
      </c>
      <c r="Y2523" s="37">
        <f t="shared" si="1749"/>
        <v>0</v>
      </c>
      <c r="Z2523" s="37">
        <f t="shared" si="1750"/>
        <v>0</v>
      </c>
      <c r="AA2523" s="37">
        <f t="shared" si="1751"/>
        <v>0</v>
      </c>
      <c r="AB2523" s="37">
        <f t="shared" si="1752"/>
        <v>0</v>
      </c>
      <c r="AC2523" s="37">
        <f t="shared" si="1753"/>
        <v>0</v>
      </c>
      <c r="AD2523" s="37">
        <f t="shared" si="1754"/>
        <v>0</v>
      </c>
      <c r="AF2523">
        <f>'Data TREND'!$DL$227</f>
        <v>90</v>
      </c>
      <c r="AG2523" s="37">
        <f>'Data TREND'!EB371</f>
        <v>841.77240643555001</v>
      </c>
      <c r="AH2523" s="37">
        <f>'Data TREND'!EC371</f>
        <v>289.14274133842343</v>
      </c>
      <c r="AI2523" s="37">
        <f>'Data TREND'!ED371</f>
        <v>398.00547022921927</v>
      </c>
      <c r="AJ2523" s="37">
        <f>'Data TREND'!EE371</f>
        <v>1529.1512298957769</v>
      </c>
      <c r="AK2523" s="37">
        <f>'Data TREND'!EF371</f>
        <v>40.559876311882682</v>
      </c>
      <c r="AL2523" s="37">
        <f>'Data TREND'!EG371</f>
        <v>16.533133909800593</v>
      </c>
      <c r="AN2523" s="37">
        <f t="shared" si="1755"/>
        <v>0</v>
      </c>
      <c r="AO2523" s="37">
        <f t="shared" si="1756"/>
        <v>0</v>
      </c>
      <c r="AP2523" s="37">
        <f t="shared" si="1757"/>
        <v>0</v>
      </c>
      <c r="AQ2523" s="37">
        <f t="shared" si="1758"/>
        <v>0</v>
      </c>
      <c r="AR2523" s="37">
        <f t="shared" si="1759"/>
        <v>0</v>
      </c>
      <c r="AS2523" s="37">
        <f t="shared" si="1760"/>
        <v>0</v>
      </c>
      <c r="AU2523">
        <v>90</v>
      </c>
      <c r="AV2523" s="37">
        <f t="shared" si="1761"/>
        <v>602.68972796657408</v>
      </c>
      <c r="AW2523" s="37">
        <f t="shared" si="1762"/>
        <v>221.12594945119662</v>
      </c>
      <c r="AX2523" s="37">
        <f t="shared" si="1763"/>
        <v>398.287520536138</v>
      </c>
      <c r="AY2523" s="37">
        <f t="shared" si="1764"/>
        <v>1222.021905483703</v>
      </c>
      <c r="AZ2523" s="37">
        <f t="shared" si="1765"/>
        <v>33.939999653018319</v>
      </c>
      <c r="BA2523" s="37">
        <f t="shared" si="1766"/>
        <v>13.840289643166102</v>
      </c>
      <c r="BC2523">
        <v>90</v>
      </c>
      <c r="BD2523" s="37">
        <f>IF(Voorblad!$E$10=Rekenblad!BC2523,Rekenblad!AV2523,0)</f>
        <v>0</v>
      </c>
      <c r="BE2523" s="37">
        <f>IF(Voorblad!$E$10=Rekenblad!BC2523,Rekenblad!AW2523,0)</f>
        <v>0</v>
      </c>
      <c r="BF2523" s="37">
        <f>IF(Voorblad!$E$10=Rekenblad!BC2523,Rekenblad!AX2523,0)</f>
        <v>0</v>
      </c>
      <c r="BG2523" s="62">
        <f>IF(Voorblad!$E$10=Rekenblad!BC2523,Rekenblad!AY2523,0)</f>
        <v>0</v>
      </c>
      <c r="BH2523" s="37">
        <f>IF(Voorblad!$E$10=Rekenblad!BC2523,Rekenblad!AZ2523,0)</f>
        <v>0</v>
      </c>
      <c r="BI2523" s="37">
        <f>IF(Voorblad!$E$10=Rekenblad!BC2523,Rekenblad!BA2523,0)</f>
        <v>0</v>
      </c>
      <c r="BK2523">
        <v>90</v>
      </c>
      <c r="BL2523" s="37">
        <f>IF(Voorblad!$E$14=Rekenblad!$BL$2441,Rekenblad!BD2523,0)</f>
        <v>0</v>
      </c>
      <c r="BM2523" s="37">
        <f>IF(Voorblad!$E$14=Rekenblad!$BL$2441,Rekenblad!BE2523,0)</f>
        <v>0</v>
      </c>
      <c r="BN2523" s="37">
        <f>IF(Voorblad!$E$14=Rekenblad!$BL$2441,Rekenblad!BF2523,0)</f>
        <v>0</v>
      </c>
      <c r="BO2523" s="37">
        <f>IF(Voorblad!$E$14=Rekenblad!$BL$2441,Rekenblad!BG2523,0)</f>
        <v>0</v>
      </c>
      <c r="BP2523" s="37">
        <f>IF(Voorblad!$E$14=Rekenblad!$BL$2441,Rekenblad!BH2523,0)</f>
        <v>0</v>
      </c>
      <c r="BQ2523" s="37">
        <f>IF(Voorblad!$E$14=Rekenblad!$BL$2441,Rekenblad!BI2523,0)</f>
        <v>0</v>
      </c>
    </row>
    <row r="2524" spans="2:69" x14ac:dyDescent="0.25">
      <c r="B2524">
        <f>'Data TREND'!$DL$228</f>
        <v>91</v>
      </c>
      <c r="C2524" s="37">
        <f>'Data TREND'!DN372</f>
        <v>608.31918927772836</v>
      </c>
      <c r="D2524" s="37">
        <f>'Data TREND'!DO372</f>
        <v>223.26010111659417</v>
      </c>
      <c r="E2524" s="37">
        <f>'Data TREND'!DP372</f>
        <v>402.70077010714192</v>
      </c>
      <c r="F2524" s="37">
        <f>'Data TREND'!DQ372</f>
        <v>1234.196456780418</v>
      </c>
      <c r="G2524" s="37">
        <f>'Data TREND'!DR372</f>
        <v>33.748159427075279</v>
      </c>
      <c r="H2524" s="37">
        <f>'Data TREND'!DS372</f>
        <v>13.761116699621176</v>
      </c>
      <c r="J2524" s="37">
        <f t="shared" si="1743"/>
        <v>608.31918927772836</v>
      </c>
      <c r="K2524" s="37">
        <f t="shared" si="1744"/>
        <v>223.26010111659417</v>
      </c>
      <c r="L2524" s="37">
        <f t="shared" si="1745"/>
        <v>402.70077010714192</v>
      </c>
      <c r="M2524" s="37">
        <f t="shared" si="1746"/>
        <v>1234.196456780418</v>
      </c>
      <c r="N2524" s="37">
        <f t="shared" si="1747"/>
        <v>33.748159427075279</v>
      </c>
      <c r="O2524" s="37">
        <f t="shared" si="1748"/>
        <v>13.761116699621176</v>
      </c>
      <c r="Q2524">
        <f>'Data TREND'!$DL$228</f>
        <v>91</v>
      </c>
      <c r="R2524" s="37">
        <f>'Data TREND'!DU372</f>
        <v>729.48839206262778</v>
      </c>
      <c r="S2524" s="37">
        <f>'Data TREND'!DV372</f>
        <v>284.11074517670937</v>
      </c>
      <c r="T2524" s="37">
        <f>'Data TREND'!DW372</f>
        <v>402.54741645326783</v>
      </c>
      <c r="U2524" s="37">
        <f>'Data TREND'!DX372</f>
        <v>1416.3230992267704</v>
      </c>
      <c r="V2524" s="37">
        <f>'Data TREND'!DY372</f>
        <v>38.171099910698544</v>
      </c>
      <c r="W2524" s="37">
        <f>'Data TREND'!DZ372</f>
        <v>15.609582229341022</v>
      </c>
      <c r="Y2524" s="37">
        <f t="shared" si="1749"/>
        <v>0</v>
      </c>
      <c r="Z2524" s="37">
        <f t="shared" si="1750"/>
        <v>0</v>
      </c>
      <c r="AA2524" s="37">
        <f t="shared" si="1751"/>
        <v>0</v>
      </c>
      <c r="AB2524" s="37">
        <f t="shared" si="1752"/>
        <v>0</v>
      </c>
      <c r="AC2524" s="37">
        <f t="shared" si="1753"/>
        <v>0</v>
      </c>
      <c r="AD2524" s="37">
        <f t="shared" si="1754"/>
        <v>0</v>
      </c>
      <c r="AF2524">
        <f>'Data TREND'!$DL$228</f>
        <v>91</v>
      </c>
      <c r="AG2524" s="37">
        <f>'Data TREND'!EB372</f>
        <v>849.36637023684762</v>
      </c>
      <c r="AH2524" s="37">
        <f>'Data TREND'!EC372</f>
        <v>291.79190024832485</v>
      </c>
      <c r="AI2524" s="37">
        <f>'Data TREND'!ED372</f>
        <v>402.38558552846507</v>
      </c>
      <c r="AJ2524" s="37">
        <f>'Data TREND'!EE372</f>
        <v>1543.7739879654491</v>
      </c>
      <c r="AK2524" s="37">
        <f>'Data TREND'!EF372</f>
        <v>40.1389867334656</v>
      </c>
      <c r="AL2524" s="37">
        <f>'Data TREND'!EG372</f>
        <v>16.359126239895449</v>
      </c>
      <c r="AN2524" s="37">
        <f t="shared" si="1755"/>
        <v>0</v>
      </c>
      <c r="AO2524" s="37">
        <f t="shared" si="1756"/>
        <v>0</v>
      </c>
      <c r="AP2524" s="37">
        <f t="shared" si="1757"/>
        <v>0</v>
      </c>
      <c r="AQ2524" s="37">
        <f t="shared" si="1758"/>
        <v>0</v>
      </c>
      <c r="AR2524" s="37">
        <f t="shared" si="1759"/>
        <v>0</v>
      </c>
      <c r="AS2524" s="37">
        <f t="shared" si="1760"/>
        <v>0</v>
      </c>
      <c r="AU2524">
        <v>91</v>
      </c>
      <c r="AV2524" s="37">
        <f t="shared" si="1761"/>
        <v>608.31918927772836</v>
      </c>
      <c r="AW2524" s="37">
        <f t="shared" si="1762"/>
        <v>223.26010111659417</v>
      </c>
      <c r="AX2524" s="37">
        <f t="shared" si="1763"/>
        <v>402.70077010714192</v>
      </c>
      <c r="AY2524" s="37">
        <f t="shared" si="1764"/>
        <v>1234.196456780418</v>
      </c>
      <c r="AZ2524" s="37">
        <f t="shared" si="1765"/>
        <v>33.748159427075279</v>
      </c>
      <c r="BA2524" s="37">
        <f t="shared" si="1766"/>
        <v>13.761116699621176</v>
      </c>
      <c r="BC2524">
        <v>91</v>
      </c>
      <c r="BD2524" s="37">
        <f>IF(Voorblad!$E$10=Rekenblad!BC2524,Rekenblad!AV2524,0)</f>
        <v>0</v>
      </c>
      <c r="BE2524" s="37">
        <f>IF(Voorblad!$E$10=Rekenblad!BC2524,Rekenblad!AW2524,0)</f>
        <v>0</v>
      </c>
      <c r="BF2524" s="37">
        <f>IF(Voorblad!$E$10=Rekenblad!BC2524,Rekenblad!AX2524,0)</f>
        <v>0</v>
      </c>
      <c r="BG2524" s="62">
        <f>IF(Voorblad!$E$10=Rekenblad!BC2524,Rekenblad!AY2524,0)</f>
        <v>0</v>
      </c>
      <c r="BH2524" s="37">
        <f>IF(Voorblad!$E$10=Rekenblad!BC2524,Rekenblad!AZ2524,0)</f>
        <v>0</v>
      </c>
      <c r="BI2524" s="37">
        <f>IF(Voorblad!$E$10=Rekenblad!BC2524,Rekenblad!BA2524,0)</f>
        <v>0</v>
      </c>
      <c r="BK2524">
        <v>91</v>
      </c>
      <c r="BL2524" s="37">
        <f>IF(Voorblad!$E$14=Rekenblad!$BL$2441,Rekenblad!BD2524,0)</f>
        <v>0</v>
      </c>
      <c r="BM2524" s="37">
        <f>IF(Voorblad!$E$14=Rekenblad!$BL$2441,Rekenblad!BE2524,0)</f>
        <v>0</v>
      </c>
      <c r="BN2524" s="37">
        <f>IF(Voorblad!$E$14=Rekenblad!$BL$2441,Rekenblad!BF2524,0)</f>
        <v>0</v>
      </c>
      <c r="BO2524" s="37">
        <f>IF(Voorblad!$E$14=Rekenblad!$BL$2441,Rekenblad!BG2524,0)</f>
        <v>0</v>
      </c>
      <c r="BP2524" s="37">
        <f>IF(Voorblad!$E$14=Rekenblad!$BL$2441,Rekenblad!BH2524,0)</f>
        <v>0</v>
      </c>
      <c r="BQ2524" s="37">
        <f>IF(Voorblad!$E$14=Rekenblad!$BL$2441,Rekenblad!BI2524,0)</f>
        <v>0</v>
      </c>
    </row>
    <row r="2525" spans="2:69" x14ac:dyDescent="0.25">
      <c r="B2525">
        <f>'Data TREND'!$DL$229</f>
        <v>92</v>
      </c>
      <c r="C2525" s="37">
        <f>'Data TREND'!DN373</f>
        <v>613.94865058888263</v>
      </c>
      <c r="D2525" s="37">
        <f>'Data TREND'!DO373</f>
        <v>225.39425278199178</v>
      </c>
      <c r="E2525" s="37">
        <f>'Data TREND'!DP373</f>
        <v>407.11401967814595</v>
      </c>
      <c r="F2525" s="37">
        <f>'Data TREND'!DQ373</f>
        <v>1246.371008077133</v>
      </c>
      <c r="G2525" s="37">
        <f>'Data TREND'!DR373</f>
        <v>33.55631920113224</v>
      </c>
      <c r="H2525" s="37">
        <f>'Data TREND'!DS373</f>
        <v>13.681943756076251</v>
      </c>
      <c r="J2525" s="37">
        <f t="shared" si="1743"/>
        <v>613.94865058888263</v>
      </c>
      <c r="K2525" s="37">
        <f t="shared" si="1744"/>
        <v>225.39425278199178</v>
      </c>
      <c r="L2525" s="37">
        <f t="shared" si="1745"/>
        <v>407.11401967814595</v>
      </c>
      <c r="M2525" s="37">
        <f t="shared" si="1746"/>
        <v>1246.371008077133</v>
      </c>
      <c r="N2525" s="37">
        <f t="shared" si="1747"/>
        <v>33.55631920113224</v>
      </c>
      <c r="O2525" s="37">
        <f t="shared" si="1748"/>
        <v>13.681943756076251</v>
      </c>
      <c r="Q2525">
        <f>'Data TREND'!$DL$229</f>
        <v>92</v>
      </c>
      <c r="R2525" s="37">
        <f>'Data TREND'!DU373</f>
        <v>736.12177364917034</v>
      </c>
      <c r="S2525" s="37">
        <f>'Data TREND'!DV373</f>
        <v>286.70518475126954</v>
      </c>
      <c r="T2525" s="37">
        <f>'Data TREND'!DW373</f>
        <v>406.97109312297351</v>
      </c>
      <c r="U2525" s="37">
        <f>'Data TREND'!DX373</f>
        <v>1429.9791496202274</v>
      </c>
      <c r="V2525" s="37">
        <f>'Data TREND'!DY373</f>
        <v>37.877350976134707</v>
      </c>
      <c r="W2525" s="37">
        <f>'Data TREND'!DZ373</f>
        <v>15.488308542731609</v>
      </c>
      <c r="Y2525" s="37">
        <f t="shared" si="1749"/>
        <v>0</v>
      </c>
      <c r="Z2525" s="37">
        <f t="shared" si="1750"/>
        <v>0</v>
      </c>
      <c r="AA2525" s="37">
        <f t="shared" si="1751"/>
        <v>0</v>
      </c>
      <c r="AB2525" s="37">
        <f t="shared" si="1752"/>
        <v>0</v>
      </c>
      <c r="AC2525" s="37">
        <f t="shared" si="1753"/>
        <v>0</v>
      </c>
      <c r="AD2525" s="37">
        <f t="shared" si="1754"/>
        <v>0</v>
      </c>
      <c r="AF2525">
        <f>'Data TREND'!$DL$229</f>
        <v>92</v>
      </c>
      <c r="AG2525" s="37">
        <f>'Data TREND'!EB373</f>
        <v>856.96033403814545</v>
      </c>
      <c r="AH2525" s="37">
        <f>'Data TREND'!EC373</f>
        <v>294.44105915822627</v>
      </c>
      <c r="AI2525" s="37">
        <f>'Data TREND'!ED373</f>
        <v>406.76570082771082</v>
      </c>
      <c r="AJ2525" s="37">
        <f>'Data TREND'!EE373</f>
        <v>1558.3967460351209</v>
      </c>
      <c r="AK2525" s="37">
        <f>'Data TREND'!EF373</f>
        <v>39.718097155048525</v>
      </c>
      <c r="AL2525" s="37">
        <f>'Data TREND'!EG373</f>
        <v>16.185118569990305</v>
      </c>
      <c r="AN2525" s="37">
        <f t="shared" si="1755"/>
        <v>0</v>
      </c>
      <c r="AO2525" s="37">
        <f t="shared" si="1756"/>
        <v>0</v>
      </c>
      <c r="AP2525" s="37">
        <f t="shared" si="1757"/>
        <v>0</v>
      </c>
      <c r="AQ2525" s="37">
        <f t="shared" si="1758"/>
        <v>0</v>
      </c>
      <c r="AR2525" s="37">
        <f t="shared" si="1759"/>
        <v>0</v>
      </c>
      <c r="AS2525" s="37">
        <f t="shared" si="1760"/>
        <v>0</v>
      </c>
      <c r="AU2525">
        <v>92</v>
      </c>
      <c r="AV2525" s="37">
        <f t="shared" si="1761"/>
        <v>613.94865058888263</v>
      </c>
      <c r="AW2525" s="37">
        <f t="shared" si="1762"/>
        <v>225.39425278199178</v>
      </c>
      <c r="AX2525" s="37">
        <f t="shared" si="1763"/>
        <v>407.11401967814595</v>
      </c>
      <c r="AY2525" s="37">
        <f t="shared" si="1764"/>
        <v>1246.371008077133</v>
      </c>
      <c r="AZ2525" s="37">
        <f t="shared" si="1765"/>
        <v>33.55631920113224</v>
      </c>
      <c r="BA2525" s="37">
        <f t="shared" si="1766"/>
        <v>13.681943756076251</v>
      </c>
      <c r="BC2525">
        <v>92</v>
      </c>
      <c r="BD2525" s="37">
        <f>IF(Voorblad!$E$10=Rekenblad!BC2525,Rekenblad!AV2525,0)</f>
        <v>0</v>
      </c>
      <c r="BE2525" s="37">
        <f>IF(Voorblad!$E$10=Rekenblad!BC2525,Rekenblad!AW2525,0)</f>
        <v>0</v>
      </c>
      <c r="BF2525" s="37">
        <f>IF(Voorblad!$E$10=Rekenblad!BC2525,Rekenblad!AX2525,0)</f>
        <v>0</v>
      </c>
      <c r="BG2525" s="62">
        <f>IF(Voorblad!$E$10=Rekenblad!BC2525,Rekenblad!AY2525,0)</f>
        <v>0</v>
      </c>
      <c r="BH2525" s="37">
        <f>IF(Voorblad!$E$10=Rekenblad!BC2525,Rekenblad!AZ2525,0)</f>
        <v>0</v>
      </c>
      <c r="BI2525" s="37">
        <f>IF(Voorblad!$E$10=Rekenblad!BC2525,Rekenblad!BA2525,0)</f>
        <v>0</v>
      </c>
      <c r="BK2525">
        <v>92</v>
      </c>
      <c r="BL2525" s="37">
        <f>IF(Voorblad!$E$14=Rekenblad!$BL$2441,Rekenblad!BD2525,0)</f>
        <v>0</v>
      </c>
      <c r="BM2525" s="37">
        <f>IF(Voorblad!$E$14=Rekenblad!$BL$2441,Rekenblad!BE2525,0)</f>
        <v>0</v>
      </c>
      <c r="BN2525" s="37">
        <f>IF(Voorblad!$E$14=Rekenblad!$BL$2441,Rekenblad!BF2525,0)</f>
        <v>0</v>
      </c>
      <c r="BO2525" s="37">
        <f>IF(Voorblad!$E$14=Rekenblad!$BL$2441,Rekenblad!BG2525,0)</f>
        <v>0</v>
      </c>
      <c r="BP2525" s="37">
        <f>IF(Voorblad!$E$14=Rekenblad!$BL$2441,Rekenblad!BH2525,0)</f>
        <v>0</v>
      </c>
      <c r="BQ2525" s="37">
        <f>IF(Voorblad!$E$14=Rekenblad!$BL$2441,Rekenblad!BI2525,0)</f>
        <v>0</v>
      </c>
    </row>
    <row r="2526" spans="2:69" x14ac:dyDescent="0.25">
      <c r="B2526">
        <f>'Data TREND'!$DL$230</f>
        <v>93</v>
      </c>
      <c r="C2526" s="37">
        <f>'Data TREND'!DN374</f>
        <v>619.5781119000369</v>
      </c>
      <c r="D2526" s="37">
        <f>'Data TREND'!DO374</f>
        <v>227.52840444738939</v>
      </c>
      <c r="E2526" s="37">
        <f>'Data TREND'!DP374</f>
        <v>411.52726924914998</v>
      </c>
      <c r="F2526" s="37">
        <f>'Data TREND'!DQ374</f>
        <v>1258.5455593738479</v>
      </c>
      <c r="G2526" s="37">
        <f>'Data TREND'!DR374</f>
        <v>33.364478975189193</v>
      </c>
      <c r="H2526" s="37">
        <f>'Data TREND'!DS374</f>
        <v>13.602770812531325</v>
      </c>
      <c r="J2526" s="37">
        <f t="shared" si="1743"/>
        <v>619.5781119000369</v>
      </c>
      <c r="K2526" s="37">
        <f t="shared" si="1744"/>
        <v>227.52840444738939</v>
      </c>
      <c r="L2526" s="37">
        <f t="shared" si="1745"/>
        <v>411.52726924914998</v>
      </c>
      <c r="M2526" s="37">
        <f t="shared" si="1746"/>
        <v>1258.5455593738479</v>
      </c>
      <c r="N2526" s="37">
        <f t="shared" si="1747"/>
        <v>33.364478975189193</v>
      </c>
      <c r="O2526" s="37">
        <f t="shared" si="1748"/>
        <v>13.602770812531325</v>
      </c>
      <c r="Q2526">
        <f>'Data TREND'!$DL$230</f>
        <v>93</v>
      </c>
      <c r="R2526" s="37">
        <f>'Data TREND'!DU374</f>
        <v>742.75515523571278</v>
      </c>
      <c r="S2526" s="37">
        <f>'Data TREND'!DV374</f>
        <v>289.29962432582971</v>
      </c>
      <c r="T2526" s="37">
        <f>'Data TREND'!DW374</f>
        <v>411.3947697926792</v>
      </c>
      <c r="U2526" s="37">
        <f>'Data TREND'!DX374</f>
        <v>1443.6352000136844</v>
      </c>
      <c r="V2526" s="37">
        <f>'Data TREND'!DY374</f>
        <v>37.58360204157087</v>
      </c>
      <c r="W2526" s="37">
        <f>'Data TREND'!DZ374</f>
        <v>15.367034856122194</v>
      </c>
      <c r="Y2526" s="37">
        <f t="shared" si="1749"/>
        <v>0</v>
      </c>
      <c r="Z2526" s="37">
        <f t="shared" si="1750"/>
        <v>0</v>
      </c>
      <c r="AA2526" s="37">
        <f t="shared" si="1751"/>
        <v>0</v>
      </c>
      <c r="AB2526" s="37">
        <f t="shared" si="1752"/>
        <v>0</v>
      </c>
      <c r="AC2526" s="37">
        <f t="shared" si="1753"/>
        <v>0</v>
      </c>
      <c r="AD2526" s="37">
        <f t="shared" si="1754"/>
        <v>0</v>
      </c>
      <c r="AF2526">
        <f>'Data TREND'!$DL$230</f>
        <v>93</v>
      </c>
      <c r="AG2526" s="37">
        <f>'Data TREND'!EB374</f>
        <v>864.55429783944328</v>
      </c>
      <c r="AH2526" s="37">
        <f>'Data TREND'!EC374</f>
        <v>297.09021806812768</v>
      </c>
      <c r="AI2526" s="37">
        <f>'Data TREND'!ED374</f>
        <v>411.14581612695662</v>
      </c>
      <c r="AJ2526" s="37">
        <f>'Data TREND'!EE374</f>
        <v>1573.0195041047928</v>
      </c>
      <c r="AK2526" s="37">
        <f>'Data TREND'!EF374</f>
        <v>39.29720757663145</v>
      </c>
      <c r="AL2526" s="37">
        <f>'Data TREND'!EG374</f>
        <v>16.011110900085161</v>
      </c>
      <c r="AN2526" s="37">
        <f t="shared" si="1755"/>
        <v>0</v>
      </c>
      <c r="AO2526" s="37">
        <f t="shared" si="1756"/>
        <v>0</v>
      </c>
      <c r="AP2526" s="37">
        <f t="shared" si="1757"/>
        <v>0</v>
      </c>
      <c r="AQ2526" s="37">
        <f t="shared" si="1758"/>
        <v>0</v>
      </c>
      <c r="AR2526" s="37">
        <f t="shared" si="1759"/>
        <v>0</v>
      </c>
      <c r="AS2526" s="37">
        <f t="shared" si="1760"/>
        <v>0</v>
      </c>
      <c r="AU2526">
        <v>93</v>
      </c>
      <c r="AV2526" s="37">
        <f t="shared" si="1761"/>
        <v>619.5781119000369</v>
      </c>
      <c r="AW2526" s="37">
        <f t="shared" si="1762"/>
        <v>227.52840444738939</v>
      </c>
      <c r="AX2526" s="37">
        <f t="shared" si="1763"/>
        <v>411.52726924914998</v>
      </c>
      <c r="AY2526" s="37">
        <f t="shared" si="1764"/>
        <v>1258.5455593738479</v>
      </c>
      <c r="AZ2526" s="37">
        <f t="shared" si="1765"/>
        <v>33.364478975189193</v>
      </c>
      <c r="BA2526" s="37">
        <f t="shared" si="1766"/>
        <v>13.602770812531325</v>
      </c>
      <c r="BC2526">
        <v>93</v>
      </c>
      <c r="BD2526" s="37">
        <f>IF(Voorblad!$E$10=Rekenblad!BC2526,Rekenblad!AV2526,0)</f>
        <v>0</v>
      </c>
      <c r="BE2526" s="37">
        <f>IF(Voorblad!$E$10=Rekenblad!BC2526,Rekenblad!AW2526,0)</f>
        <v>0</v>
      </c>
      <c r="BF2526" s="37">
        <f>IF(Voorblad!$E$10=Rekenblad!BC2526,Rekenblad!AX2526,0)</f>
        <v>0</v>
      </c>
      <c r="BG2526" s="62">
        <f>IF(Voorblad!$E$10=Rekenblad!BC2526,Rekenblad!AY2526,0)</f>
        <v>0</v>
      </c>
      <c r="BH2526" s="37">
        <f>IF(Voorblad!$E$10=Rekenblad!BC2526,Rekenblad!AZ2526,0)</f>
        <v>0</v>
      </c>
      <c r="BI2526" s="37">
        <f>IF(Voorblad!$E$10=Rekenblad!BC2526,Rekenblad!BA2526,0)</f>
        <v>0</v>
      </c>
      <c r="BK2526">
        <v>93</v>
      </c>
      <c r="BL2526" s="37">
        <f>IF(Voorblad!$E$14=Rekenblad!$BL$2441,Rekenblad!BD2526,0)</f>
        <v>0</v>
      </c>
      <c r="BM2526" s="37">
        <f>IF(Voorblad!$E$14=Rekenblad!$BL$2441,Rekenblad!BE2526,0)</f>
        <v>0</v>
      </c>
      <c r="BN2526" s="37">
        <f>IF(Voorblad!$E$14=Rekenblad!$BL$2441,Rekenblad!BF2526,0)</f>
        <v>0</v>
      </c>
      <c r="BO2526" s="37">
        <f>IF(Voorblad!$E$14=Rekenblad!$BL$2441,Rekenblad!BG2526,0)</f>
        <v>0</v>
      </c>
      <c r="BP2526" s="37">
        <f>IF(Voorblad!$E$14=Rekenblad!$BL$2441,Rekenblad!BH2526,0)</f>
        <v>0</v>
      </c>
      <c r="BQ2526" s="37">
        <f>IF(Voorblad!$E$14=Rekenblad!$BL$2441,Rekenblad!BI2526,0)</f>
        <v>0</v>
      </c>
    </row>
    <row r="2527" spans="2:69" x14ac:dyDescent="0.25">
      <c r="B2527">
        <f>'Data TREND'!$DL$231</f>
        <v>94</v>
      </c>
      <c r="C2527" s="37">
        <f>'Data TREND'!DN375</f>
        <v>625.20757321119117</v>
      </c>
      <c r="D2527" s="37">
        <f>'Data TREND'!DO375</f>
        <v>229.66255611278694</v>
      </c>
      <c r="E2527" s="37">
        <f>'Data TREND'!DP375</f>
        <v>415.9405188201539</v>
      </c>
      <c r="F2527" s="37">
        <f>'Data TREND'!DQ375</f>
        <v>1270.7201106705625</v>
      </c>
      <c r="G2527" s="37">
        <f>'Data TREND'!DR375</f>
        <v>33.172638749246147</v>
      </c>
      <c r="H2527" s="37">
        <f>'Data TREND'!DS375</f>
        <v>13.5235978689864</v>
      </c>
      <c r="J2527" s="37">
        <f t="shared" si="1743"/>
        <v>625.20757321119117</v>
      </c>
      <c r="K2527" s="37">
        <f t="shared" si="1744"/>
        <v>229.66255611278694</v>
      </c>
      <c r="L2527" s="37">
        <f t="shared" si="1745"/>
        <v>415.9405188201539</v>
      </c>
      <c r="M2527" s="37">
        <f t="shared" si="1746"/>
        <v>1270.7201106705625</v>
      </c>
      <c r="N2527" s="37">
        <f t="shared" si="1747"/>
        <v>33.172638749246147</v>
      </c>
      <c r="O2527" s="37">
        <f t="shared" si="1748"/>
        <v>13.5235978689864</v>
      </c>
      <c r="Q2527">
        <f>'Data TREND'!$DL$231</f>
        <v>94</v>
      </c>
      <c r="R2527" s="37">
        <f>'Data TREND'!DU375</f>
        <v>749.38853682225533</v>
      </c>
      <c r="S2527" s="37">
        <f>'Data TREND'!DV375</f>
        <v>291.89406390038988</v>
      </c>
      <c r="T2527" s="37">
        <f>'Data TREND'!DW375</f>
        <v>415.81844646238488</v>
      </c>
      <c r="U2527" s="37">
        <f>'Data TREND'!DX375</f>
        <v>1457.2912504071414</v>
      </c>
      <c r="V2527" s="37">
        <f>'Data TREND'!DY375</f>
        <v>37.289853107007033</v>
      </c>
      <c r="W2527" s="37">
        <f>'Data TREND'!DZ375</f>
        <v>15.245761169512779</v>
      </c>
      <c r="Y2527" s="37">
        <f t="shared" si="1749"/>
        <v>0</v>
      </c>
      <c r="Z2527" s="37">
        <f t="shared" si="1750"/>
        <v>0</v>
      </c>
      <c r="AA2527" s="37">
        <f t="shared" si="1751"/>
        <v>0</v>
      </c>
      <c r="AB2527" s="37">
        <f t="shared" si="1752"/>
        <v>0</v>
      </c>
      <c r="AC2527" s="37">
        <f t="shared" si="1753"/>
        <v>0</v>
      </c>
      <c r="AD2527" s="37">
        <f t="shared" si="1754"/>
        <v>0</v>
      </c>
      <c r="AF2527">
        <f>'Data TREND'!$DL$231</f>
        <v>94</v>
      </c>
      <c r="AG2527" s="37">
        <f>'Data TREND'!EB375</f>
        <v>872.14826164074088</v>
      </c>
      <c r="AH2527" s="37">
        <f>'Data TREND'!EC375</f>
        <v>299.7393769780291</v>
      </c>
      <c r="AI2527" s="37">
        <f>'Data TREND'!ED375</f>
        <v>415.52593142620236</v>
      </c>
      <c r="AJ2527" s="37">
        <f>'Data TREND'!EE375</f>
        <v>1587.6422621744646</v>
      </c>
      <c r="AK2527" s="37">
        <f>'Data TREND'!EF375</f>
        <v>38.876317998214375</v>
      </c>
      <c r="AL2527" s="37">
        <f>'Data TREND'!EG375</f>
        <v>15.837103230180013</v>
      </c>
      <c r="AN2527" s="37">
        <f t="shared" si="1755"/>
        <v>0</v>
      </c>
      <c r="AO2527" s="37">
        <f t="shared" si="1756"/>
        <v>0</v>
      </c>
      <c r="AP2527" s="37">
        <f t="shared" si="1757"/>
        <v>0</v>
      </c>
      <c r="AQ2527" s="37">
        <f t="shared" si="1758"/>
        <v>0</v>
      </c>
      <c r="AR2527" s="37">
        <f t="shared" si="1759"/>
        <v>0</v>
      </c>
      <c r="AS2527" s="37">
        <f t="shared" si="1760"/>
        <v>0</v>
      </c>
      <c r="AU2527">
        <v>94</v>
      </c>
      <c r="AV2527" s="37">
        <f t="shared" si="1761"/>
        <v>625.20757321119117</v>
      </c>
      <c r="AW2527" s="37">
        <f t="shared" si="1762"/>
        <v>229.66255611278694</v>
      </c>
      <c r="AX2527" s="37">
        <f t="shared" si="1763"/>
        <v>415.9405188201539</v>
      </c>
      <c r="AY2527" s="37">
        <f t="shared" si="1764"/>
        <v>1270.7201106705625</v>
      </c>
      <c r="AZ2527" s="37">
        <f t="shared" si="1765"/>
        <v>33.172638749246147</v>
      </c>
      <c r="BA2527" s="37">
        <f t="shared" si="1766"/>
        <v>13.5235978689864</v>
      </c>
      <c r="BC2527">
        <v>94</v>
      </c>
      <c r="BD2527" s="37">
        <f>IF(Voorblad!$E$10=Rekenblad!BC2527,Rekenblad!AV2527,0)</f>
        <v>0</v>
      </c>
      <c r="BE2527" s="37">
        <f>IF(Voorblad!$E$10=Rekenblad!BC2527,Rekenblad!AW2527,0)</f>
        <v>0</v>
      </c>
      <c r="BF2527" s="37">
        <f>IF(Voorblad!$E$10=Rekenblad!BC2527,Rekenblad!AX2527,0)</f>
        <v>0</v>
      </c>
      <c r="BG2527" s="62">
        <f>IF(Voorblad!$E$10=Rekenblad!BC2527,Rekenblad!AY2527,0)</f>
        <v>0</v>
      </c>
      <c r="BH2527" s="37">
        <f>IF(Voorblad!$E$10=Rekenblad!BC2527,Rekenblad!AZ2527,0)</f>
        <v>0</v>
      </c>
      <c r="BI2527" s="37">
        <f>IF(Voorblad!$E$10=Rekenblad!BC2527,Rekenblad!BA2527,0)</f>
        <v>0</v>
      </c>
      <c r="BK2527">
        <v>94</v>
      </c>
      <c r="BL2527" s="37">
        <f>IF(Voorblad!$E$14=Rekenblad!$BL$2441,Rekenblad!BD2527,0)</f>
        <v>0</v>
      </c>
      <c r="BM2527" s="37">
        <f>IF(Voorblad!$E$14=Rekenblad!$BL$2441,Rekenblad!BE2527,0)</f>
        <v>0</v>
      </c>
      <c r="BN2527" s="37">
        <f>IF(Voorblad!$E$14=Rekenblad!$BL$2441,Rekenblad!BF2527,0)</f>
        <v>0</v>
      </c>
      <c r="BO2527" s="37">
        <f>IF(Voorblad!$E$14=Rekenblad!$BL$2441,Rekenblad!BG2527,0)</f>
        <v>0</v>
      </c>
      <c r="BP2527" s="37">
        <f>IF(Voorblad!$E$14=Rekenblad!$BL$2441,Rekenblad!BH2527,0)</f>
        <v>0</v>
      </c>
      <c r="BQ2527" s="37">
        <f>IF(Voorblad!$E$14=Rekenblad!$BL$2441,Rekenblad!BI2527,0)</f>
        <v>0</v>
      </c>
    </row>
    <row r="2528" spans="2:69" x14ac:dyDescent="0.25">
      <c r="B2528">
        <f>'Data TREND'!$DL$232</f>
        <v>95</v>
      </c>
      <c r="C2528" s="37">
        <f>'Data TREND'!DN376</f>
        <v>630.83703452234545</v>
      </c>
      <c r="D2528" s="37">
        <f>'Data TREND'!DO376</f>
        <v>231.79670777818455</v>
      </c>
      <c r="E2528" s="37">
        <f>'Data TREND'!DP376</f>
        <v>420.35376839115793</v>
      </c>
      <c r="F2528" s="37">
        <f>'Data TREND'!DQ376</f>
        <v>1282.8946619672774</v>
      </c>
      <c r="G2528" s="37">
        <f>'Data TREND'!DR376</f>
        <v>32.980798523303108</v>
      </c>
      <c r="H2528" s="37">
        <f>'Data TREND'!DS376</f>
        <v>13.444424925441474</v>
      </c>
      <c r="J2528" s="37">
        <f t="shared" si="1743"/>
        <v>630.83703452234545</v>
      </c>
      <c r="K2528" s="37">
        <f t="shared" si="1744"/>
        <v>231.79670777818455</v>
      </c>
      <c r="L2528" s="37">
        <f t="shared" si="1745"/>
        <v>420.35376839115793</v>
      </c>
      <c r="M2528" s="37">
        <f t="shared" si="1746"/>
        <v>1282.8946619672774</v>
      </c>
      <c r="N2528" s="37">
        <f t="shared" si="1747"/>
        <v>32.980798523303108</v>
      </c>
      <c r="O2528" s="37">
        <f t="shared" si="1748"/>
        <v>13.444424925441474</v>
      </c>
      <c r="Q2528">
        <f>'Data TREND'!$DL$232</f>
        <v>95</v>
      </c>
      <c r="R2528" s="37">
        <f>'Data TREND'!DU376</f>
        <v>756.02191840879789</v>
      </c>
      <c r="S2528" s="37">
        <f>'Data TREND'!DV376</f>
        <v>294.48850347495005</v>
      </c>
      <c r="T2528" s="37">
        <f>'Data TREND'!DW376</f>
        <v>420.24212313209057</v>
      </c>
      <c r="U2528" s="37">
        <f>'Data TREND'!DX376</f>
        <v>1470.9473008005984</v>
      </c>
      <c r="V2528" s="37">
        <f>'Data TREND'!DY376</f>
        <v>36.996104172443196</v>
      </c>
      <c r="W2528" s="37">
        <f>'Data TREND'!DZ376</f>
        <v>15.124487482903364</v>
      </c>
      <c r="Y2528" s="37">
        <f t="shared" si="1749"/>
        <v>0</v>
      </c>
      <c r="Z2528" s="37">
        <f t="shared" si="1750"/>
        <v>0</v>
      </c>
      <c r="AA2528" s="37">
        <f t="shared" si="1751"/>
        <v>0</v>
      </c>
      <c r="AB2528" s="37">
        <f t="shared" si="1752"/>
        <v>0</v>
      </c>
      <c r="AC2528" s="37">
        <f t="shared" si="1753"/>
        <v>0</v>
      </c>
      <c r="AD2528" s="37">
        <f t="shared" si="1754"/>
        <v>0</v>
      </c>
      <c r="AF2528">
        <f>'Data TREND'!$DL$232</f>
        <v>95</v>
      </c>
      <c r="AG2528" s="37">
        <f>'Data TREND'!EB376</f>
        <v>879.74222544203872</v>
      </c>
      <c r="AH2528" s="37">
        <f>'Data TREND'!EC376</f>
        <v>302.38853588793052</v>
      </c>
      <c r="AI2528" s="37">
        <f>'Data TREND'!ED376</f>
        <v>419.90604672544816</v>
      </c>
      <c r="AJ2528" s="37">
        <f>'Data TREND'!EE376</f>
        <v>1602.2650202441364</v>
      </c>
      <c r="AK2528" s="37">
        <f>'Data TREND'!EF376</f>
        <v>38.4554284197973</v>
      </c>
      <c r="AL2528" s="37">
        <f>'Data TREND'!EG376</f>
        <v>15.663095560274868</v>
      </c>
      <c r="AN2528" s="37">
        <f t="shared" si="1755"/>
        <v>0</v>
      </c>
      <c r="AO2528" s="37">
        <f t="shared" si="1756"/>
        <v>0</v>
      </c>
      <c r="AP2528" s="37">
        <f t="shared" si="1757"/>
        <v>0</v>
      </c>
      <c r="AQ2528" s="37">
        <f t="shared" si="1758"/>
        <v>0</v>
      </c>
      <c r="AR2528" s="37">
        <f t="shared" si="1759"/>
        <v>0</v>
      </c>
      <c r="AS2528" s="37">
        <f t="shared" si="1760"/>
        <v>0</v>
      </c>
      <c r="AU2528">
        <v>95</v>
      </c>
      <c r="AV2528" s="37">
        <f t="shared" si="1761"/>
        <v>630.83703452234545</v>
      </c>
      <c r="AW2528" s="37">
        <f t="shared" si="1762"/>
        <v>231.79670777818455</v>
      </c>
      <c r="AX2528" s="37">
        <f t="shared" si="1763"/>
        <v>420.35376839115793</v>
      </c>
      <c r="AY2528" s="37">
        <f t="shared" si="1764"/>
        <v>1282.8946619672774</v>
      </c>
      <c r="AZ2528" s="37">
        <f t="shared" si="1765"/>
        <v>32.980798523303108</v>
      </c>
      <c r="BA2528" s="37">
        <f t="shared" si="1766"/>
        <v>13.444424925441474</v>
      </c>
      <c r="BC2528">
        <v>95</v>
      </c>
      <c r="BD2528" s="37">
        <f>IF(Voorblad!$E$10=Rekenblad!BC2528,Rekenblad!AV2528,0)</f>
        <v>0</v>
      </c>
      <c r="BE2528" s="37">
        <f>IF(Voorblad!$E$10=Rekenblad!BC2528,Rekenblad!AW2528,0)</f>
        <v>0</v>
      </c>
      <c r="BF2528" s="37">
        <f>IF(Voorblad!$E$10=Rekenblad!BC2528,Rekenblad!AX2528,0)</f>
        <v>0</v>
      </c>
      <c r="BG2528" s="62">
        <f>IF(Voorblad!$E$10=Rekenblad!BC2528,Rekenblad!AY2528,0)</f>
        <v>0</v>
      </c>
      <c r="BH2528" s="37">
        <f>IF(Voorblad!$E$10=Rekenblad!BC2528,Rekenblad!AZ2528,0)</f>
        <v>0</v>
      </c>
      <c r="BI2528" s="37">
        <f>IF(Voorblad!$E$10=Rekenblad!BC2528,Rekenblad!BA2528,0)</f>
        <v>0</v>
      </c>
      <c r="BK2528">
        <v>95</v>
      </c>
      <c r="BL2528" s="37">
        <f>IF(Voorblad!$E$14=Rekenblad!$BL$2441,Rekenblad!BD2528,0)</f>
        <v>0</v>
      </c>
      <c r="BM2528" s="37">
        <f>IF(Voorblad!$E$14=Rekenblad!$BL$2441,Rekenblad!BE2528,0)</f>
        <v>0</v>
      </c>
      <c r="BN2528" s="37">
        <f>IF(Voorblad!$E$14=Rekenblad!$BL$2441,Rekenblad!BF2528,0)</f>
        <v>0</v>
      </c>
      <c r="BO2528" s="37">
        <f>IF(Voorblad!$E$14=Rekenblad!$BL$2441,Rekenblad!BG2528,0)</f>
        <v>0</v>
      </c>
      <c r="BP2528" s="37">
        <f>IF(Voorblad!$E$14=Rekenblad!$BL$2441,Rekenblad!BH2528,0)</f>
        <v>0</v>
      </c>
      <c r="BQ2528" s="37">
        <f>IF(Voorblad!$E$14=Rekenblad!$BL$2441,Rekenblad!BI2528,0)</f>
        <v>0</v>
      </c>
    </row>
    <row r="2529" spans="2:69" x14ac:dyDescent="0.25">
      <c r="B2529">
        <f>'Data TREND'!$DL$233</f>
        <v>96</v>
      </c>
      <c r="C2529" s="37">
        <f>'Data TREND'!DN377</f>
        <v>636.46649583349972</v>
      </c>
      <c r="D2529" s="37">
        <f>'Data TREND'!DO377</f>
        <v>233.93085944358211</v>
      </c>
      <c r="E2529" s="37">
        <f>'Data TREND'!DP377</f>
        <v>424.76701796216196</v>
      </c>
      <c r="F2529" s="37">
        <f>'Data TREND'!DQ377</f>
        <v>1295.0692132639924</v>
      </c>
      <c r="G2529" s="37">
        <f>'Data TREND'!DR377</f>
        <v>32.788958297360068</v>
      </c>
      <c r="H2529" s="37">
        <f>'Data TREND'!DS377</f>
        <v>13.365251981896549</v>
      </c>
      <c r="J2529" s="37">
        <f t="shared" si="1743"/>
        <v>636.46649583349972</v>
      </c>
      <c r="K2529" s="37">
        <f t="shared" si="1744"/>
        <v>233.93085944358211</v>
      </c>
      <c r="L2529" s="37">
        <f t="shared" si="1745"/>
        <v>424.76701796216196</v>
      </c>
      <c r="M2529" s="37">
        <f t="shared" si="1746"/>
        <v>1295.0692132639924</v>
      </c>
      <c r="N2529" s="37">
        <f t="shared" si="1747"/>
        <v>32.788958297360068</v>
      </c>
      <c r="O2529" s="37">
        <f t="shared" si="1748"/>
        <v>13.365251981896549</v>
      </c>
      <c r="Q2529">
        <f>'Data TREND'!$DL$233</f>
        <v>96</v>
      </c>
      <c r="R2529" s="37">
        <f>'Data TREND'!DU377</f>
        <v>762.65529999534044</v>
      </c>
      <c r="S2529" s="37">
        <f>'Data TREND'!DV377</f>
        <v>297.08294304951028</v>
      </c>
      <c r="T2529" s="37">
        <f>'Data TREND'!DW377</f>
        <v>424.66579980179625</v>
      </c>
      <c r="U2529" s="37">
        <f>'Data TREND'!DX377</f>
        <v>1484.6033511940559</v>
      </c>
      <c r="V2529" s="37">
        <f>'Data TREND'!DY377</f>
        <v>36.702355237879367</v>
      </c>
      <c r="W2529" s="37">
        <f>'Data TREND'!DZ377</f>
        <v>15.003213796293949</v>
      </c>
      <c r="Y2529" s="37">
        <f t="shared" si="1749"/>
        <v>0</v>
      </c>
      <c r="Z2529" s="37">
        <f t="shared" si="1750"/>
        <v>0</v>
      </c>
      <c r="AA2529" s="37">
        <f t="shared" si="1751"/>
        <v>0</v>
      </c>
      <c r="AB2529" s="37">
        <f t="shared" si="1752"/>
        <v>0</v>
      </c>
      <c r="AC2529" s="37">
        <f t="shared" si="1753"/>
        <v>0</v>
      </c>
      <c r="AD2529" s="37">
        <f t="shared" si="1754"/>
        <v>0</v>
      </c>
      <c r="AF2529">
        <f>'Data TREND'!$DL$233</f>
        <v>96</v>
      </c>
      <c r="AG2529" s="37">
        <f>'Data TREND'!EB377</f>
        <v>887.33618924333655</v>
      </c>
      <c r="AH2529" s="37">
        <f>'Data TREND'!EC377</f>
        <v>305.03769479783193</v>
      </c>
      <c r="AI2529" s="37">
        <f>'Data TREND'!ED377</f>
        <v>424.28616202469397</v>
      </c>
      <c r="AJ2529" s="37">
        <f>'Data TREND'!EE377</f>
        <v>1616.8877783138082</v>
      </c>
      <c r="AK2529" s="37">
        <f>'Data TREND'!EF377</f>
        <v>38.034538841380225</v>
      </c>
      <c r="AL2529" s="37">
        <f>'Data TREND'!EG377</f>
        <v>15.489087890369724</v>
      </c>
      <c r="AN2529" s="37">
        <f t="shared" si="1755"/>
        <v>0</v>
      </c>
      <c r="AO2529" s="37">
        <f t="shared" si="1756"/>
        <v>0</v>
      </c>
      <c r="AP2529" s="37">
        <f t="shared" si="1757"/>
        <v>0</v>
      </c>
      <c r="AQ2529" s="37">
        <f t="shared" si="1758"/>
        <v>0</v>
      </c>
      <c r="AR2529" s="37">
        <f t="shared" si="1759"/>
        <v>0</v>
      </c>
      <c r="AS2529" s="37">
        <f t="shared" si="1760"/>
        <v>0</v>
      </c>
      <c r="AU2529">
        <v>96</v>
      </c>
      <c r="AV2529" s="37">
        <f t="shared" si="1761"/>
        <v>636.46649583349972</v>
      </c>
      <c r="AW2529" s="37">
        <f t="shared" si="1762"/>
        <v>233.93085944358211</v>
      </c>
      <c r="AX2529" s="37">
        <f t="shared" si="1763"/>
        <v>424.76701796216196</v>
      </c>
      <c r="AY2529" s="37">
        <f t="shared" si="1764"/>
        <v>1295.0692132639924</v>
      </c>
      <c r="AZ2529" s="37">
        <f t="shared" si="1765"/>
        <v>32.788958297360068</v>
      </c>
      <c r="BA2529" s="37">
        <f t="shared" si="1766"/>
        <v>13.365251981896549</v>
      </c>
      <c r="BC2529">
        <v>96</v>
      </c>
      <c r="BD2529" s="37">
        <f>IF(Voorblad!$E$10=Rekenblad!BC2529,Rekenblad!AV2529,0)</f>
        <v>0</v>
      </c>
      <c r="BE2529" s="37">
        <f>IF(Voorblad!$E$10=Rekenblad!BC2529,Rekenblad!AW2529,0)</f>
        <v>0</v>
      </c>
      <c r="BF2529" s="37">
        <f>IF(Voorblad!$E$10=Rekenblad!BC2529,Rekenblad!AX2529,0)</f>
        <v>0</v>
      </c>
      <c r="BG2529" s="62">
        <f>IF(Voorblad!$E$10=Rekenblad!BC2529,Rekenblad!AY2529,0)</f>
        <v>0</v>
      </c>
      <c r="BH2529" s="37">
        <f>IF(Voorblad!$E$10=Rekenblad!BC2529,Rekenblad!AZ2529,0)</f>
        <v>0</v>
      </c>
      <c r="BI2529" s="37">
        <f>IF(Voorblad!$E$10=Rekenblad!BC2529,Rekenblad!BA2529,0)</f>
        <v>0</v>
      </c>
      <c r="BK2529">
        <v>96</v>
      </c>
      <c r="BL2529" s="37">
        <f>IF(Voorblad!$E$14=Rekenblad!$BL$2441,Rekenblad!BD2529,0)</f>
        <v>0</v>
      </c>
      <c r="BM2529" s="37">
        <f>IF(Voorblad!$E$14=Rekenblad!$BL$2441,Rekenblad!BE2529,0)</f>
        <v>0</v>
      </c>
      <c r="BN2529" s="37">
        <f>IF(Voorblad!$E$14=Rekenblad!$BL$2441,Rekenblad!BF2529,0)</f>
        <v>0</v>
      </c>
      <c r="BO2529" s="37">
        <f>IF(Voorblad!$E$14=Rekenblad!$BL$2441,Rekenblad!BG2529,0)</f>
        <v>0</v>
      </c>
      <c r="BP2529" s="37">
        <f>IF(Voorblad!$E$14=Rekenblad!$BL$2441,Rekenblad!BH2529,0)</f>
        <v>0</v>
      </c>
      <c r="BQ2529" s="37">
        <f>IF(Voorblad!$E$14=Rekenblad!$BL$2441,Rekenblad!BI2529,0)</f>
        <v>0</v>
      </c>
    </row>
    <row r="2530" spans="2:69" x14ac:dyDescent="0.25">
      <c r="B2530">
        <f>'Data TREND'!$DL$234</f>
        <v>97</v>
      </c>
      <c r="C2530" s="37">
        <f>'Data TREND'!DN378</f>
        <v>642.09595714465422</v>
      </c>
      <c r="D2530" s="37">
        <f>'Data TREND'!DO378</f>
        <v>236.06501110897972</v>
      </c>
      <c r="E2530" s="37">
        <f>'Data TREND'!DP378</f>
        <v>429.18026753316587</v>
      </c>
      <c r="F2530" s="37">
        <f>'Data TREND'!DQ378</f>
        <v>1307.2437645607069</v>
      </c>
      <c r="G2530" s="37">
        <f>'Data TREND'!DR378</f>
        <v>32.597118071417022</v>
      </c>
      <c r="H2530" s="37">
        <f>'Data TREND'!DS378</f>
        <v>13.286079038351623</v>
      </c>
      <c r="J2530" s="37">
        <f t="shared" si="1743"/>
        <v>642.09595714465422</v>
      </c>
      <c r="K2530" s="37">
        <f t="shared" si="1744"/>
        <v>236.06501110897972</v>
      </c>
      <c r="L2530" s="37">
        <f t="shared" si="1745"/>
        <v>429.18026753316587</v>
      </c>
      <c r="M2530" s="37">
        <f t="shared" si="1746"/>
        <v>1307.2437645607069</v>
      </c>
      <c r="N2530" s="37">
        <f t="shared" si="1747"/>
        <v>32.597118071417022</v>
      </c>
      <c r="O2530" s="37">
        <f t="shared" si="1748"/>
        <v>13.286079038351623</v>
      </c>
      <c r="Q2530">
        <f>'Data TREND'!$DL$234</f>
        <v>97</v>
      </c>
      <c r="R2530" s="37">
        <f>'Data TREND'!DU378</f>
        <v>769.288681581883</v>
      </c>
      <c r="S2530" s="37">
        <f>'Data TREND'!DV378</f>
        <v>299.67738262407045</v>
      </c>
      <c r="T2530" s="37">
        <f>'Data TREND'!DW378</f>
        <v>429.08947647150194</v>
      </c>
      <c r="U2530" s="37">
        <f>'Data TREND'!DX378</f>
        <v>1498.2594015875129</v>
      </c>
      <c r="V2530" s="37">
        <f>'Data TREND'!DY378</f>
        <v>36.40860630331553</v>
      </c>
      <c r="W2530" s="37">
        <f>'Data TREND'!DZ378</f>
        <v>14.881940109684534</v>
      </c>
      <c r="Y2530" s="37">
        <f t="shared" si="1749"/>
        <v>0</v>
      </c>
      <c r="Z2530" s="37">
        <f t="shared" si="1750"/>
        <v>0</v>
      </c>
      <c r="AA2530" s="37">
        <f t="shared" si="1751"/>
        <v>0</v>
      </c>
      <c r="AB2530" s="37">
        <f t="shared" si="1752"/>
        <v>0</v>
      </c>
      <c r="AC2530" s="37">
        <f t="shared" si="1753"/>
        <v>0</v>
      </c>
      <c r="AD2530" s="37">
        <f t="shared" si="1754"/>
        <v>0</v>
      </c>
      <c r="AF2530">
        <f>'Data TREND'!$DL$234</f>
        <v>97</v>
      </c>
      <c r="AG2530" s="37">
        <f>'Data TREND'!EB378</f>
        <v>894.93015304463415</v>
      </c>
      <c r="AH2530" s="37">
        <f>'Data TREND'!EC378</f>
        <v>307.68685370773329</v>
      </c>
      <c r="AI2530" s="37">
        <f>'Data TREND'!ED378</f>
        <v>428.66627732393971</v>
      </c>
      <c r="AJ2530" s="37">
        <f>'Data TREND'!EE378</f>
        <v>1631.5105363834805</v>
      </c>
      <c r="AK2530" s="37">
        <f>'Data TREND'!EF378</f>
        <v>37.61364926296315</v>
      </c>
      <c r="AL2530" s="37">
        <f>'Data TREND'!EG378</f>
        <v>15.31508022046458</v>
      </c>
      <c r="AN2530" s="37">
        <f t="shared" si="1755"/>
        <v>0</v>
      </c>
      <c r="AO2530" s="37">
        <f t="shared" si="1756"/>
        <v>0</v>
      </c>
      <c r="AP2530" s="37">
        <f t="shared" si="1757"/>
        <v>0</v>
      </c>
      <c r="AQ2530" s="37">
        <f t="shared" si="1758"/>
        <v>0</v>
      </c>
      <c r="AR2530" s="37">
        <f t="shared" si="1759"/>
        <v>0</v>
      </c>
      <c r="AS2530" s="37">
        <f t="shared" si="1760"/>
        <v>0</v>
      </c>
      <c r="AU2530">
        <v>97</v>
      </c>
      <c r="AV2530" s="37">
        <f t="shared" si="1761"/>
        <v>642.09595714465422</v>
      </c>
      <c r="AW2530" s="37">
        <f t="shared" si="1762"/>
        <v>236.06501110897972</v>
      </c>
      <c r="AX2530" s="37">
        <f t="shared" si="1763"/>
        <v>429.18026753316587</v>
      </c>
      <c r="AY2530" s="37">
        <f t="shared" si="1764"/>
        <v>1307.2437645607069</v>
      </c>
      <c r="AZ2530" s="37">
        <f t="shared" si="1765"/>
        <v>32.597118071417022</v>
      </c>
      <c r="BA2530" s="37">
        <f t="shared" si="1766"/>
        <v>13.286079038351623</v>
      </c>
      <c r="BC2530">
        <v>97</v>
      </c>
      <c r="BD2530" s="37">
        <f>IF(Voorblad!$E$10=Rekenblad!BC2530,Rekenblad!AV2530,0)</f>
        <v>0</v>
      </c>
      <c r="BE2530" s="37">
        <f>IF(Voorblad!$E$10=Rekenblad!BC2530,Rekenblad!AW2530,0)</f>
        <v>0</v>
      </c>
      <c r="BF2530" s="37">
        <f>IF(Voorblad!$E$10=Rekenblad!BC2530,Rekenblad!AX2530,0)</f>
        <v>0</v>
      </c>
      <c r="BG2530" s="62">
        <f>IF(Voorblad!$E$10=Rekenblad!BC2530,Rekenblad!AY2530,0)</f>
        <v>0</v>
      </c>
      <c r="BH2530" s="37">
        <f>IF(Voorblad!$E$10=Rekenblad!BC2530,Rekenblad!AZ2530,0)</f>
        <v>0</v>
      </c>
      <c r="BI2530" s="37">
        <f>IF(Voorblad!$E$10=Rekenblad!BC2530,Rekenblad!BA2530,0)</f>
        <v>0</v>
      </c>
      <c r="BK2530">
        <v>97</v>
      </c>
      <c r="BL2530" s="37">
        <f>IF(Voorblad!$E$14=Rekenblad!$BL$2441,Rekenblad!BD2530,0)</f>
        <v>0</v>
      </c>
      <c r="BM2530" s="37">
        <f>IF(Voorblad!$E$14=Rekenblad!$BL$2441,Rekenblad!BE2530,0)</f>
        <v>0</v>
      </c>
      <c r="BN2530" s="37">
        <f>IF(Voorblad!$E$14=Rekenblad!$BL$2441,Rekenblad!BF2530,0)</f>
        <v>0</v>
      </c>
      <c r="BO2530" s="37">
        <f>IF(Voorblad!$E$14=Rekenblad!$BL$2441,Rekenblad!BG2530,0)</f>
        <v>0</v>
      </c>
      <c r="BP2530" s="37">
        <f>IF(Voorblad!$E$14=Rekenblad!$BL$2441,Rekenblad!BH2530,0)</f>
        <v>0</v>
      </c>
      <c r="BQ2530" s="37">
        <f>IF(Voorblad!$E$14=Rekenblad!$BL$2441,Rekenblad!BI2530,0)</f>
        <v>0</v>
      </c>
    </row>
    <row r="2531" spans="2:69" x14ac:dyDescent="0.25">
      <c r="B2531">
        <f>'Data TREND'!$DL$235</f>
        <v>98</v>
      </c>
      <c r="C2531" s="37">
        <f>'Data TREND'!DN379</f>
        <v>647.72541845580849</v>
      </c>
      <c r="D2531" s="37">
        <f>'Data TREND'!DO379</f>
        <v>238.19916277437727</v>
      </c>
      <c r="E2531" s="37">
        <f>'Data TREND'!DP379</f>
        <v>433.5935171041699</v>
      </c>
      <c r="F2531" s="37">
        <f>'Data TREND'!DQ379</f>
        <v>1319.4183158574219</v>
      </c>
      <c r="G2531" s="37">
        <f>'Data TREND'!DR379</f>
        <v>32.405277845473975</v>
      </c>
      <c r="H2531" s="37">
        <f>'Data TREND'!DS379</f>
        <v>13.206906094806698</v>
      </c>
      <c r="J2531" s="37">
        <f t="shared" si="1743"/>
        <v>647.72541845580849</v>
      </c>
      <c r="K2531" s="37">
        <f t="shared" si="1744"/>
        <v>238.19916277437727</v>
      </c>
      <c r="L2531" s="37">
        <f t="shared" si="1745"/>
        <v>433.5935171041699</v>
      </c>
      <c r="M2531" s="37">
        <f t="shared" si="1746"/>
        <v>1319.4183158574219</v>
      </c>
      <c r="N2531" s="37">
        <f t="shared" si="1747"/>
        <v>32.405277845473975</v>
      </c>
      <c r="O2531" s="37">
        <f t="shared" si="1748"/>
        <v>13.206906094806698</v>
      </c>
      <c r="Q2531">
        <f>'Data TREND'!$DL$235</f>
        <v>98</v>
      </c>
      <c r="R2531" s="37">
        <f>'Data TREND'!DU379</f>
        <v>775.92206316842544</v>
      </c>
      <c r="S2531" s="37">
        <f>'Data TREND'!DV379</f>
        <v>302.27182219863062</v>
      </c>
      <c r="T2531" s="37">
        <f>'Data TREND'!DW379</f>
        <v>433.51315314120762</v>
      </c>
      <c r="U2531" s="37">
        <f>'Data TREND'!DX379</f>
        <v>1511.9154519809699</v>
      </c>
      <c r="V2531" s="37">
        <f>'Data TREND'!DY379</f>
        <v>36.114857368751693</v>
      </c>
      <c r="W2531" s="37">
        <f>'Data TREND'!DZ379</f>
        <v>14.760666423075119</v>
      </c>
      <c r="Y2531" s="37">
        <f t="shared" si="1749"/>
        <v>0</v>
      </c>
      <c r="Z2531" s="37">
        <f t="shared" si="1750"/>
        <v>0</v>
      </c>
      <c r="AA2531" s="37">
        <f t="shared" si="1751"/>
        <v>0</v>
      </c>
      <c r="AB2531" s="37">
        <f t="shared" si="1752"/>
        <v>0</v>
      </c>
      <c r="AC2531" s="37">
        <f t="shared" si="1753"/>
        <v>0</v>
      </c>
      <c r="AD2531" s="37">
        <f t="shared" si="1754"/>
        <v>0</v>
      </c>
      <c r="AF2531">
        <f>'Data TREND'!$DL$235</f>
        <v>98</v>
      </c>
      <c r="AG2531" s="37">
        <f>'Data TREND'!EB379</f>
        <v>902.52411684593199</v>
      </c>
      <c r="AH2531" s="37">
        <f>'Data TREND'!EC379</f>
        <v>310.33601261763471</v>
      </c>
      <c r="AI2531" s="37">
        <f>'Data TREND'!ED379</f>
        <v>433.04639262318551</v>
      </c>
      <c r="AJ2531" s="37">
        <f>'Data TREND'!EE379</f>
        <v>1646.1332944531523</v>
      </c>
      <c r="AK2531" s="37">
        <f>'Data TREND'!EF379</f>
        <v>37.192759684546068</v>
      </c>
      <c r="AL2531" s="37">
        <f>'Data TREND'!EG379</f>
        <v>15.141072550559436</v>
      </c>
      <c r="AN2531" s="37">
        <f t="shared" si="1755"/>
        <v>0</v>
      </c>
      <c r="AO2531" s="37">
        <f t="shared" si="1756"/>
        <v>0</v>
      </c>
      <c r="AP2531" s="37">
        <f t="shared" si="1757"/>
        <v>0</v>
      </c>
      <c r="AQ2531" s="37">
        <f t="shared" si="1758"/>
        <v>0</v>
      </c>
      <c r="AR2531" s="37">
        <f t="shared" si="1759"/>
        <v>0</v>
      </c>
      <c r="AS2531" s="37">
        <f t="shared" si="1760"/>
        <v>0</v>
      </c>
      <c r="AU2531">
        <v>98</v>
      </c>
      <c r="AV2531" s="37">
        <f t="shared" si="1761"/>
        <v>647.72541845580849</v>
      </c>
      <c r="AW2531" s="37">
        <f t="shared" si="1762"/>
        <v>238.19916277437727</v>
      </c>
      <c r="AX2531" s="37">
        <f t="shared" si="1763"/>
        <v>433.5935171041699</v>
      </c>
      <c r="AY2531" s="37">
        <f t="shared" si="1764"/>
        <v>1319.4183158574219</v>
      </c>
      <c r="AZ2531" s="37">
        <f t="shared" si="1765"/>
        <v>32.405277845473975</v>
      </c>
      <c r="BA2531" s="37">
        <f t="shared" si="1766"/>
        <v>13.206906094806698</v>
      </c>
      <c r="BC2531">
        <v>98</v>
      </c>
      <c r="BD2531" s="37">
        <f>IF(Voorblad!$E$10=Rekenblad!BC2531,Rekenblad!AV2531,0)</f>
        <v>0</v>
      </c>
      <c r="BE2531" s="37">
        <f>IF(Voorblad!$E$10=Rekenblad!BC2531,Rekenblad!AW2531,0)</f>
        <v>0</v>
      </c>
      <c r="BF2531" s="37">
        <f>IF(Voorblad!$E$10=Rekenblad!BC2531,Rekenblad!AX2531,0)</f>
        <v>0</v>
      </c>
      <c r="BG2531" s="62">
        <f>IF(Voorblad!$E$10=Rekenblad!BC2531,Rekenblad!AY2531,0)</f>
        <v>0</v>
      </c>
      <c r="BH2531" s="37">
        <f>IF(Voorblad!$E$10=Rekenblad!BC2531,Rekenblad!AZ2531,0)</f>
        <v>0</v>
      </c>
      <c r="BI2531" s="37">
        <f>IF(Voorblad!$E$10=Rekenblad!BC2531,Rekenblad!BA2531,0)</f>
        <v>0</v>
      </c>
      <c r="BK2531">
        <v>98</v>
      </c>
      <c r="BL2531" s="37">
        <f>IF(Voorblad!$E$14=Rekenblad!$BL$2441,Rekenblad!BD2531,0)</f>
        <v>0</v>
      </c>
      <c r="BM2531" s="37">
        <f>IF(Voorblad!$E$14=Rekenblad!$BL$2441,Rekenblad!BE2531,0)</f>
        <v>0</v>
      </c>
      <c r="BN2531" s="37">
        <f>IF(Voorblad!$E$14=Rekenblad!$BL$2441,Rekenblad!BF2531,0)</f>
        <v>0</v>
      </c>
      <c r="BO2531" s="37">
        <f>IF(Voorblad!$E$14=Rekenblad!$BL$2441,Rekenblad!BG2531,0)</f>
        <v>0</v>
      </c>
      <c r="BP2531" s="37">
        <f>IF(Voorblad!$E$14=Rekenblad!$BL$2441,Rekenblad!BH2531,0)</f>
        <v>0</v>
      </c>
      <c r="BQ2531" s="37">
        <f>IF(Voorblad!$E$14=Rekenblad!$BL$2441,Rekenblad!BI2531,0)</f>
        <v>0</v>
      </c>
    </row>
    <row r="2532" spans="2:69" x14ac:dyDescent="0.25">
      <c r="B2532">
        <f>'Data TREND'!$DL$236</f>
        <v>99</v>
      </c>
      <c r="C2532" s="37">
        <f>'Data TREND'!DN380</f>
        <v>653.35487976696277</v>
      </c>
      <c r="D2532" s="37">
        <f>'Data TREND'!DO380</f>
        <v>240.33331443977488</v>
      </c>
      <c r="E2532" s="37">
        <f>'Data TREND'!DP380</f>
        <v>438.00676667517382</v>
      </c>
      <c r="F2532" s="37">
        <f>'Data TREND'!DQ380</f>
        <v>1331.5928671541369</v>
      </c>
      <c r="G2532" s="37">
        <f>'Data TREND'!DR380</f>
        <v>32.213437619530936</v>
      </c>
      <c r="H2532" s="37">
        <f>'Data TREND'!DS380</f>
        <v>13.127733151261772</v>
      </c>
      <c r="J2532" s="37">
        <f t="shared" si="1743"/>
        <v>653.35487976696277</v>
      </c>
      <c r="K2532" s="37">
        <f t="shared" si="1744"/>
        <v>240.33331443977488</v>
      </c>
      <c r="L2532" s="37">
        <f t="shared" si="1745"/>
        <v>438.00676667517382</v>
      </c>
      <c r="M2532" s="37">
        <f t="shared" si="1746"/>
        <v>1331.5928671541369</v>
      </c>
      <c r="N2532" s="37">
        <f t="shared" si="1747"/>
        <v>32.213437619530936</v>
      </c>
      <c r="O2532" s="37">
        <f t="shared" si="1748"/>
        <v>13.127733151261772</v>
      </c>
      <c r="Q2532">
        <f>'Data TREND'!$DL$236</f>
        <v>99</v>
      </c>
      <c r="R2532" s="37">
        <f>'Data TREND'!DU380</f>
        <v>782.55544475496799</v>
      </c>
      <c r="S2532" s="37">
        <f>'Data TREND'!DV380</f>
        <v>304.86626177319079</v>
      </c>
      <c r="T2532" s="37">
        <f>'Data TREND'!DW380</f>
        <v>437.93682981091331</v>
      </c>
      <c r="U2532" s="37">
        <f>'Data TREND'!DX380</f>
        <v>1525.5715023744269</v>
      </c>
      <c r="V2532" s="37">
        <f>'Data TREND'!DY380</f>
        <v>35.821108434187856</v>
      </c>
      <c r="W2532" s="37">
        <f>'Data TREND'!DZ380</f>
        <v>14.639392736465703</v>
      </c>
      <c r="Y2532" s="37">
        <f t="shared" si="1749"/>
        <v>0</v>
      </c>
      <c r="Z2532" s="37">
        <f t="shared" si="1750"/>
        <v>0</v>
      </c>
      <c r="AA2532" s="37">
        <f t="shared" si="1751"/>
        <v>0</v>
      </c>
      <c r="AB2532" s="37">
        <f t="shared" si="1752"/>
        <v>0</v>
      </c>
      <c r="AC2532" s="37">
        <f t="shared" si="1753"/>
        <v>0</v>
      </c>
      <c r="AD2532" s="37">
        <f t="shared" si="1754"/>
        <v>0</v>
      </c>
      <c r="AF2532">
        <f>'Data TREND'!$DL$236</f>
        <v>99</v>
      </c>
      <c r="AG2532" s="37">
        <f>'Data TREND'!EB380</f>
        <v>910.11808064722982</v>
      </c>
      <c r="AH2532" s="37">
        <f>'Data TREND'!EC380</f>
        <v>312.98517152753612</v>
      </c>
      <c r="AI2532" s="37">
        <f>'Data TREND'!ED380</f>
        <v>437.42650792243126</v>
      </c>
      <c r="AJ2532" s="37">
        <f>'Data TREND'!EE380</f>
        <v>1660.7560525228241</v>
      </c>
      <c r="AK2532" s="37">
        <f>'Data TREND'!EF380</f>
        <v>36.771870106128993</v>
      </c>
      <c r="AL2532" s="37">
        <f>'Data TREND'!EG380</f>
        <v>14.967064880654288</v>
      </c>
      <c r="AN2532" s="37">
        <f t="shared" si="1755"/>
        <v>0</v>
      </c>
      <c r="AO2532" s="37">
        <f t="shared" si="1756"/>
        <v>0</v>
      </c>
      <c r="AP2532" s="37">
        <f t="shared" si="1757"/>
        <v>0</v>
      </c>
      <c r="AQ2532" s="37">
        <f t="shared" si="1758"/>
        <v>0</v>
      </c>
      <c r="AR2532" s="37">
        <f t="shared" si="1759"/>
        <v>0</v>
      </c>
      <c r="AS2532" s="37">
        <f t="shared" si="1760"/>
        <v>0</v>
      </c>
      <c r="AU2532">
        <v>99</v>
      </c>
      <c r="AV2532" s="37">
        <f t="shared" si="1761"/>
        <v>653.35487976696277</v>
      </c>
      <c r="AW2532" s="37">
        <f t="shared" si="1762"/>
        <v>240.33331443977488</v>
      </c>
      <c r="AX2532" s="37">
        <f t="shared" si="1763"/>
        <v>438.00676667517382</v>
      </c>
      <c r="AY2532" s="37">
        <f t="shared" si="1764"/>
        <v>1331.5928671541369</v>
      </c>
      <c r="AZ2532" s="37">
        <f t="shared" si="1765"/>
        <v>32.213437619530936</v>
      </c>
      <c r="BA2532" s="37">
        <f t="shared" si="1766"/>
        <v>13.127733151261772</v>
      </c>
      <c r="BC2532">
        <v>99</v>
      </c>
      <c r="BD2532" s="37">
        <f>IF(Voorblad!$E$10=Rekenblad!BC2532,Rekenblad!AV2532,0)</f>
        <v>0</v>
      </c>
      <c r="BE2532" s="37">
        <f>IF(Voorblad!$E$10=Rekenblad!BC2532,Rekenblad!AW2532,0)</f>
        <v>0</v>
      </c>
      <c r="BF2532" s="37">
        <f>IF(Voorblad!$E$10=Rekenblad!BC2532,Rekenblad!AX2532,0)</f>
        <v>0</v>
      </c>
      <c r="BG2532" s="62">
        <f>IF(Voorblad!$E$10=Rekenblad!BC2532,Rekenblad!AY2532,0)</f>
        <v>0</v>
      </c>
      <c r="BH2532" s="37">
        <f>IF(Voorblad!$E$10=Rekenblad!BC2532,Rekenblad!AZ2532,0)</f>
        <v>0</v>
      </c>
      <c r="BI2532" s="37">
        <f>IF(Voorblad!$E$10=Rekenblad!BC2532,Rekenblad!BA2532,0)</f>
        <v>0</v>
      </c>
      <c r="BK2532">
        <v>99</v>
      </c>
      <c r="BL2532" s="37">
        <f>IF(Voorblad!$E$14=Rekenblad!$BL$2441,Rekenblad!BD2532,0)</f>
        <v>0</v>
      </c>
      <c r="BM2532" s="37">
        <f>IF(Voorblad!$E$14=Rekenblad!$BL$2441,Rekenblad!BE2532,0)</f>
        <v>0</v>
      </c>
      <c r="BN2532" s="37">
        <f>IF(Voorblad!$E$14=Rekenblad!$BL$2441,Rekenblad!BF2532,0)</f>
        <v>0</v>
      </c>
      <c r="BO2532" s="37">
        <f>IF(Voorblad!$E$14=Rekenblad!$BL$2441,Rekenblad!BG2532,0)</f>
        <v>0</v>
      </c>
      <c r="BP2532" s="37">
        <f>IF(Voorblad!$E$14=Rekenblad!$BL$2441,Rekenblad!BH2532,0)</f>
        <v>0</v>
      </c>
      <c r="BQ2532" s="37">
        <f>IF(Voorblad!$E$14=Rekenblad!$BL$2441,Rekenblad!BI2532,0)</f>
        <v>0</v>
      </c>
    </row>
    <row r="2533" spans="2:69" x14ac:dyDescent="0.25">
      <c r="B2533">
        <f>'Data TREND'!$DL$237</f>
        <v>100</v>
      </c>
      <c r="C2533" s="37">
        <f>'Data TREND'!DN381</f>
        <v>658.98434107811704</v>
      </c>
      <c r="D2533" s="37">
        <f>'Data TREND'!DO381</f>
        <v>242.46746610517249</v>
      </c>
      <c r="E2533" s="37">
        <f>'Data TREND'!DP381</f>
        <v>442.42001624617785</v>
      </c>
      <c r="F2533" s="37">
        <f>'Data TREND'!DQ381</f>
        <v>1343.7674184508519</v>
      </c>
      <c r="G2533" s="37">
        <f>'Data TREND'!DR381</f>
        <v>32.021597393587896</v>
      </c>
      <c r="H2533" s="37">
        <f>'Data TREND'!DS381</f>
        <v>13.048560207716847</v>
      </c>
      <c r="J2533" s="37">
        <f t="shared" si="1743"/>
        <v>658.98434107811704</v>
      </c>
      <c r="K2533" s="37">
        <f t="shared" si="1744"/>
        <v>242.46746610517249</v>
      </c>
      <c r="L2533" s="37">
        <f t="shared" si="1745"/>
        <v>442.42001624617785</v>
      </c>
      <c r="M2533" s="37">
        <f t="shared" si="1746"/>
        <v>1343.7674184508519</v>
      </c>
      <c r="N2533" s="37">
        <f t="shared" si="1747"/>
        <v>32.021597393587896</v>
      </c>
      <c r="O2533" s="37">
        <f t="shared" si="1748"/>
        <v>13.048560207716847</v>
      </c>
      <c r="Q2533">
        <f>'Data TREND'!$DL$237</f>
        <v>100</v>
      </c>
      <c r="R2533" s="37">
        <f>'Data TREND'!DU381</f>
        <v>789.18882634151055</v>
      </c>
      <c r="S2533" s="37">
        <f>'Data TREND'!DV381</f>
        <v>307.46070134775096</v>
      </c>
      <c r="T2533" s="37">
        <f>'Data TREND'!DW381</f>
        <v>442.36050648061899</v>
      </c>
      <c r="U2533" s="37">
        <f>'Data TREND'!DX381</f>
        <v>1539.2275527678839</v>
      </c>
      <c r="V2533" s="37">
        <f>'Data TREND'!DY381</f>
        <v>35.527359499624026</v>
      </c>
      <c r="W2533" s="37">
        <f>'Data TREND'!DZ381</f>
        <v>14.518119049856288</v>
      </c>
      <c r="Y2533" s="37">
        <f t="shared" si="1749"/>
        <v>0</v>
      </c>
      <c r="Z2533" s="37">
        <f t="shared" si="1750"/>
        <v>0</v>
      </c>
      <c r="AA2533" s="37">
        <f t="shared" si="1751"/>
        <v>0</v>
      </c>
      <c r="AB2533" s="37">
        <f t="shared" si="1752"/>
        <v>0</v>
      </c>
      <c r="AC2533" s="37">
        <f t="shared" si="1753"/>
        <v>0</v>
      </c>
      <c r="AD2533" s="37">
        <f t="shared" si="1754"/>
        <v>0</v>
      </c>
      <c r="AF2533">
        <f>'Data TREND'!$DL$237</f>
        <v>100</v>
      </c>
      <c r="AG2533" s="37">
        <f>'Data TREND'!EB381</f>
        <v>917.71204444852742</v>
      </c>
      <c r="AH2533" s="37">
        <f>'Data TREND'!EC381</f>
        <v>315.63433043743754</v>
      </c>
      <c r="AI2533" s="37">
        <f>'Data TREND'!ED381</f>
        <v>441.80662322167706</v>
      </c>
      <c r="AJ2533" s="37">
        <f>'Data TREND'!EE381</f>
        <v>1675.3788105924959</v>
      </c>
      <c r="AK2533" s="37">
        <f>'Data TREND'!EF381</f>
        <v>36.350980527711918</v>
      </c>
      <c r="AL2533" s="37">
        <f>'Data TREND'!EG381</f>
        <v>14.793057210749144</v>
      </c>
      <c r="AN2533" s="37">
        <f t="shared" si="1755"/>
        <v>0</v>
      </c>
      <c r="AO2533" s="37">
        <f t="shared" si="1756"/>
        <v>0</v>
      </c>
      <c r="AP2533" s="37">
        <f t="shared" si="1757"/>
        <v>0</v>
      </c>
      <c r="AQ2533" s="37">
        <f t="shared" si="1758"/>
        <v>0</v>
      </c>
      <c r="AR2533" s="37">
        <f t="shared" si="1759"/>
        <v>0</v>
      </c>
      <c r="AS2533" s="37">
        <f t="shared" si="1760"/>
        <v>0</v>
      </c>
      <c r="AU2533">
        <v>100</v>
      </c>
      <c r="AV2533" s="37">
        <f t="shared" si="1761"/>
        <v>658.98434107811704</v>
      </c>
      <c r="AW2533" s="37">
        <f t="shared" si="1762"/>
        <v>242.46746610517249</v>
      </c>
      <c r="AX2533" s="37">
        <f t="shared" si="1763"/>
        <v>442.42001624617785</v>
      </c>
      <c r="AY2533" s="37">
        <f t="shared" si="1764"/>
        <v>1343.7674184508519</v>
      </c>
      <c r="AZ2533" s="37">
        <f t="shared" si="1765"/>
        <v>32.021597393587896</v>
      </c>
      <c r="BA2533" s="37">
        <f t="shared" si="1766"/>
        <v>13.048560207716847</v>
      </c>
      <c r="BC2533">
        <v>100</v>
      </c>
      <c r="BD2533" s="37">
        <f>IF(Voorblad!$E$10=Rekenblad!BC2533,Rekenblad!AV2533,0)</f>
        <v>0</v>
      </c>
      <c r="BE2533" s="37">
        <f>IF(Voorblad!$E$10=Rekenblad!BC2533,Rekenblad!AW2533,0)</f>
        <v>0</v>
      </c>
      <c r="BF2533" s="37">
        <f>IF(Voorblad!$E$10=Rekenblad!BC2533,Rekenblad!AX2533,0)</f>
        <v>0</v>
      </c>
      <c r="BG2533" s="62">
        <f>IF(Voorblad!$E$10=Rekenblad!BC2533,Rekenblad!AY2533,0)</f>
        <v>0</v>
      </c>
      <c r="BH2533" s="37">
        <f>IF(Voorblad!$E$10=Rekenblad!BC2533,Rekenblad!AZ2533,0)</f>
        <v>0</v>
      </c>
      <c r="BI2533" s="37">
        <f>IF(Voorblad!$E$10=Rekenblad!BC2533,Rekenblad!BA2533,0)</f>
        <v>0</v>
      </c>
      <c r="BK2533">
        <v>100</v>
      </c>
      <c r="BL2533" s="37">
        <f>IF(Voorblad!$E$14=Rekenblad!$BL$2441,Rekenblad!BD2533,0)</f>
        <v>0</v>
      </c>
      <c r="BM2533" s="37">
        <f>IF(Voorblad!$E$14=Rekenblad!$BL$2441,Rekenblad!BE2533,0)</f>
        <v>0</v>
      </c>
      <c r="BN2533" s="37">
        <f>IF(Voorblad!$E$14=Rekenblad!$BL$2441,Rekenblad!BF2533,0)</f>
        <v>0</v>
      </c>
      <c r="BO2533" s="37">
        <f>IF(Voorblad!$E$14=Rekenblad!$BL$2441,Rekenblad!BG2533,0)</f>
        <v>0</v>
      </c>
      <c r="BP2533" s="37">
        <f>IF(Voorblad!$E$14=Rekenblad!$BL$2441,Rekenblad!BH2533,0)</f>
        <v>0</v>
      </c>
      <c r="BQ2533" s="37">
        <f>IF(Voorblad!$E$14=Rekenblad!$BL$2441,Rekenblad!BI2533,0)</f>
        <v>0</v>
      </c>
    </row>
    <row r="2534" spans="2:69" x14ac:dyDescent="0.25">
      <c r="B2534">
        <f>'Data TREND'!$DL$238</f>
        <v>101</v>
      </c>
      <c r="C2534" s="37">
        <f>'Data TREND'!DN382</f>
        <v>664.61380238927131</v>
      </c>
      <c r="D2534" s="37">
        <f>'Data TREND'!DO382</f>
        <v>244.60161777057004</v>
      </c>
      <c r="E2534" s="37">
        <f>'Data TREND'!DP382</f>
        <v>446.83326581718188</v>
      </c>
      <c r="F2534" s="37">
        <f>'Data TREND'!DQ382</f>
        <v>1355.9419697475664</v>
      </c>
      <c r="G2534" s="37">
        <f>'Data TREND'!DR382</f>
        <v>31.82975716764485</v>
      </c>
      <c r="H2534" s="37">
        <f>'Data TREND'!DS382</f>
        <v>12.969387264171921</v>
      </c>
      <c r="J2534" s="37">
        <f t="shared" si="1743"/>
        <v>664.61380238927131</v>
      </c>
      <c r="K2534" s="37">
        <f t="shared" si="1744"/>
        <v>244.60161777057004</v>
      </c>
      <c r="L2534" s="37">
        <f t="shared" si="1745"/>
        <v>446.83326581718188</v>
      </c>
      <c r="M2534" s="37">
        <f t="shared" si="1746"/>
        <v>1355.9419697475664</v>
      </c>
      <c r="N2534" s="37">
        <f t="shared" si="1747"/>
        <v>31.82975716764485</v>
      </c>
      <c r="O2534" s="37">
        <f t="shared" si="1748"/>
        <v>12.969387264171921</v>
      </c>
      <c r="Q2534">
        <f>'Data TREND'!$DL$238</f>
        <v>101</v>
      </c>
      <c r="R2534" s="37">
        <f>'Data TREND'!DU382</f>
        <v>795.8222079280531</v>
      </c>
      <c r="S2534" s="37">
        <f>'Data TREND'!DV382</f>
        <v>310.05514092231112</v>
      </c>
      <c r="T2534" s="37">
        <f>'Data TREND'!DW382</f>
        <v>446.78418315032468</v>
      </c>
      <c r="U2534" s="37">
        <f>'Data TREND'!DX382</f>
        <v>1552.8836031613414</v>
      </c>
      <c r="V2534" s="37">
        <f>'Data TREND'!DY382</f>
        <v>35.233610565060189</v>
      </c>
      <c r="W2534" s="37">
        <f>'Data TREND'!DZ382</f>
        <v>14.396845363246875</v>
      </c>
      <c r="Y2534" s="37">
        <f t="shared" si="1749"/>
        <v>0</v>
      </c>
      <c r="Z2534" s="37">
        <f t="shared" si="1750"/>
        <v>0</v>
      </c>
      <c r="AA2534" s="37">
        <f t="shared" si="1751"/>
        <v>0</v>
      </c>
      <c r="AB2534" s="37">
        <f t="shared" si="1752"/>
        <v>0</v>
      </c>
      <c r="AC2534" s="37">
        <f t="shared" si="1753"/>
        <v>0</v>
      </c>
      <c r="AD2534" s="37">
        <f t="shared" si="1754"/>
        <v>0</v>
      </c>
      <c r="AF2534">
        <f>'Data TREND'!$DL$238</f>
        <v>101</v>
      </c>
      <c r="AG2534" s="37">
        <f>'Data TREND'!EB382</f>
        <v>925.30600824982525</v>
      </c>
      <c r="AH2534" s="37">
        <f>'Data TREND'!EC382</f>
        <v>318.28348934733896</v>
      </c>
      <c r="AI2534" s="37">
        <f>'Data TREND'!ED382</f>
        <v>446.1867385209228</v>
      </c>
      <c r="AJ2534" s="37">
        <f>'Data TREND'!EE382</f>
        <v>1690.0015686621678</v>
      </c>
      <c r="AK2534" s="37">
        <f>'Data TREND'!EF382</f>
        <v>35.930090949294843</v>
      </c>
      <c r="AL2534" s="37">
        <f>'Data TREND'!EG382</f>
        <v>14.619049540843999</v>
      </c>
      <c r="AN2534" s="37">
        <f t="shared" si="1755"/>
        <v>0</v>
      </c>
      <c r="AO2534" s="37">
        <f t="shared" si="1756"/>
        <v>0</v>
      </c>
      <c r="AP2534" s="37">
        <f t="shared" si="1757"/>
        <v>0</v>
      </c>
      <c r="AQ2534" s="37">
        <f t="shared" si="1758"/>
        <v>0</v>
      </c>
      <c r="AR2534" s="37">
        <f t="shared" si="1759"/>
        <v>0</v>
      </c>
      <c r="AS2534" s="37">
        <f t="shared" si="1760"/>
        <v>0</v>
      </c>
      <c r="AU2534">
        <v>101</v>
      </c>
      <c r="AV2534" s="37">
        <f t="shared" si="1761"/>
        <v>664.61380238927131</v>
      </c>
      <c r="AW2534" s="37">
        <f t="shared" si="1762"/>
        <v>244.60161777057004</v>
      </c>
      <c r="AX2534" s="37">
        <f t="shared" si="1763"/>
        <v>446.83326581718188</v>
      </c>
      <c r="AY2534" s="37">
        <f t="shared" si="1764"/>
        <v>1355.9419697475664</v>
      </c>
      <c r="AZ2534" s="37">
        <f t="shared" si="1765"/>
        <v>31.82975716764485</v>
      </c>
      <c r="BA2534" s="37">
        <f t="shared" si="1766"/>
        <v>12.969387264171921</v>
      </c>
      <c r="BC2534">
        <v>101</v>
      </c>
      <c r="BD2534" s="37">
        <f>IF(Voorblad!$E$10=Rekenblad!BC2534,Rekenblad!AV2534,0)</f>
        <v>0</v>
      </c>
      <c r="BE2534" s="37">
        <f>IF(Voorblad!$E$10=Rekenblad!BC2534,Rekenblad!AW2534,0)</f>
        <v>0</v>
      </c>
      <c r="BF2534" s="37">
        <f>IF(Voorblad!$E$10=Rekenblad!BC2534,Rekenblad!AX2534,0)</f>
        <v>0</v>
      </c>
      <c r="BG2534" s="62">
        <f>IF(Voorblad!$E$10=Rekenblad!BC2534,Rekenblad!AY2534,0)</f>
        <v>0</v>
      </c>
      <c r="BH2534" s="37">
        <f>IF(Voorblad!$E$10=Rekenblad!BC2534,Rekenblad!AZ2534,0)</f>
        <v>0</v>
      </c>
      <c r="BI2534" s="37">
        <f>IF(Voorblad!$E$10=Rekenblad!BC2534,Rekenblad!BA2534,0)</f>
        <v>0</v>
      </c>
      <c r="BK2534">
        <v>101</v>
      </c>
      <c r="BL2534" s="37">
        <f>IF(Voorblad!$E$14=Rekenblad!$BL$2441,Rekenblad!BD2534,0)</f>
        <v>0</v>
      </c>
      <c r="BM2534" s="37">
        <f>IF(Voorblad!$E$14=Rekenblad!$BL$2441,Rekenblad!BE2534,0)</f>
        <v>0</v>
      </c>
      <c r="BN2534" s="37">
        <f>IF(Voorblad!$E$14=Rekenblad!$BL$2441,Rekenblad!BF2534,0)</f>
        <v>0</v>
      </c>
      <c r="BO2534" s="37">
        <f>IF(Voorblad!$E$14=Rekenblad!$BL$2441,Rekenblad!BG2534,0)</f>
        <v>0</v>
      </c>
      <c r="BP2534" s="37">
        <f>IF(Voorblad!$E$14=Rekenblad!$BL$2441,Rekenblad!BH2534,0)</f>
        <v>0</v>
      </c>
      <c r="BQ2534" s="37">
        <f>IF(Voorblad!$E$14=Rekenblad!$BL$2441,Rekenblad!BI2534,0)</f>
        <v>0</v>
      </c>
    </row>
    <row r="2535" spans="2:69" x14ac:dyDescent="0.25">
      <c r="B2535">
        <f>'Data TREND'!$DL$239</f>
        <v>102</v>
      </c>
      <c r="C2535" s="37">
        <f>'Data TREND'!DN383</f>
        <v>670.24326370042559</v>
      </c>
      <c r="D2535" s="37">
        <f>'Data TREND'!DO383</f>
        <v>246.73576943596765</v>
      </c>
      <c r="E2535" s="37">
        <f>'Data TREND'!DP383</f>
        <v>451.2465153881858</v>
      </c>
      <c r="F2535" s="37">
        <f>'Data TREND'!DQ383</f>
        <v>1368.1165210442814</v>
      </c>
      <c r="G2535" s="37">
        <f>'Data TREND'!DR383</f>
        <v>31.637916941701807</v>
      </c>
      <c r="H2535" s="37">
        <f>'Data TREND'!DS383</f>
        <v>12.890214320626994</v>
      </c>
      <c r="J2535" s="37">
        <f t="shared" si="1743"/>
        <v>670.24326370042559</v>
      </c>
      <c r="K2535" s="37">
        <f t="shared" si="1744"/>
        <v>246.73576943596765</v>
      </c>
      <c r="L2535" s="37">
        <f t="shared" si="1745"/>
        <v>451.2465153881858</v>
      </c>
      <c r="M2535" s="37">
        <f t="shared" si="1746"/>
        <v>1368.1165210442814</v>
      </c>
      <c r="N2535" s="37">
        <f t="shared" si="1747"/>
        <v>31.637916941701807</v>
      </c>
      <c r="O2535" s="37">
        <f t="shared" si="1748"/>
        <v>12.890214320626994</v>
      </c>
      <c r="Q2535">
        <f>'Data TREND'!$DL$239</f>
        <v>102</v>
      </c>
      <c r="R2535" s="37">
        <f>'Data TREND'!DU383</f>
        <v>802.45558951459554</v>
      </c>
      <c r="S2535" s="37">
        <f>'Data TREND'!DV383</f>
        <v>312.64958049687129</v>
      </c>
      <c r="T2535" s="37">
        <f>'Data TREND'!DW383</f>
        <v>451.20785982003036</v>
      </c>
      <c r="U2535" s="37">
        <f>'Data TREND'!DX383</f>
        <v>1566.5396535547984</v>
      </c>
      <c r="V2535" s="37">
        <f>'Data TREND'!DY383</f>
        <v>34.939861630496353</v>
      </c>
      <c r="W2535" s="37">
        <f>'Data TREND'!DZ383</f>
        <v>14.27557167663746</v>
      </c>
      <c r="Y2535" s="37">
        <f t="shared" si="1749"/>
        <v>0</v>
      </c>
      <c r="Z2535" s="37">
        <f t="shared" si="1750"/>
        <v>0</v>
      </c>
      <c r="AA2535" s="37">
        <f t="shared" si="1751"/>
        <v>0</v>
      </c>
      <c r="AB2535" s="37">
        <f t="shared" si="1752"/>
        <v>0</v>
      </c>
      <c r="AC2535" s="37">
        <f t="shared" si="1753"/>
        <v>0</v>
      </c>
      <c r="AD2535" s="37">
        <f t="shared" si="1754"/>
        <v>0</v>
      </c>
      <c r="AF2535">
        <f>'Data TREND'!$DL$239</f>
        <v>102</v>
      </c>
      <c r="AG2535" s="37">
        <f>'Data TREND'!EB383</f>
        <v>932.89997205112286</v>
      </c>
      <c r="AH2535" s="37">
        <f>'Data TREND'!EC383</f>
        <v>320.93264825724037</v>
      </c>
      <c r="AI2535" s="37">
        <f>'Data TREND'!ED383</f>
        <v>450.5668538201686</v>
      </c>
      <c r="AJ2535" s="37">
        <f>'Data TREND'!EE383</f>
        <v>1704.62432673184</v>
      </c>
      <c r="AK2535" s="37">
        <f>'Data TREND'!EF383</f>
        <v>35.509201370877769</v>
      </c>
      <c r="AL2535" s="37">
        <f>'Data TREND'!EG383</f>
        <v>14.445041870938855</v>
      </c>
      <c r="AN2535" s="37">
        <f t="shared" si="1755"/>
        <v>0</v>
      </c>
      <c r="AO2535" s="37">
        <f t="shared" si="1756"/>
        <v>0</v>
      </c>
      <c r="AP2535" s="37">
        <f t="shared" si="1757"/>
        <v>0</v>
      </c>
      <c r="AQ2535" s="37">
        <f t="shared" si="1758"/>
        <v>0</v>
      </c>
      <c r="AR2535" s="37">
        <f t="shared" si="1759"/>
        <v>0</v>
      </c>
      <c r="AS2535" s="37">
        <f t="shared" si="1760"/>
        <v>0</v>
      </c>
      <c r="AU2535">
        <v>102</v>
      </c>
      <c r="AV2535" s="37">
        <f t="shared" si="1761"/>
        <v>670.24326370042559</v>
      </c>
      <c r="AW2535" s="37">
        <f t="shared" si="1762"/>
        <v>246.73576943596765</v>
      </c>
      <c r="AX2535" s="37">
        <f t="shared" si="1763"/>
        <v>451.2465153881858</v>
      </c>
      <c r="AY2535" s="37">
        <f t="shared" si="1764"/>
        <v>1368.1165210442814</v>
      </c>
      <c r="AZ2535" s="37">
        <f t="shared" si="1765"/>
        <v>31.637916941701807</v>
      </c>
      <c r="BA2535" s="37">
        <f t="shared" si="1766"/>
        <v>12.890214320626994</v>
      </c>
      <c r="BC2535">
        <v>102</v>
      </c>
      <c r="BD2535" s="37">
        <f>IF(Voorblad!$E$10=Rekenblad!BC2535,Rekenblad!AV2535,0)</f>
        <v>0</v>
      </c>
      <c r="BE2535" s="37">
        <f>IF(Voorblad!$E$10=Rekenblad!BC2535,Rekenblad!AW2535,0)</f>
        <v>0</v>
      </c>
      <c r="BF2535" s="37">
        <f>IF(Voorblad!$E$10=Rekenblad!BC2535,Rekenblad!AX2535,0)</f>
        <v>0</v>
      </c>
      <c r="BG2535" s="62">
        <f>IF(Voorblad!$E$10=Rekenblad!BC2535,Rekenblad!AY2535,0)</f>
        <v>0</v>
      </c>
      <c r="BH2535" s="37">
        <f>IF(Voorblad!$E$10=Rekenblad!BC2535,Rekenblad!AZ2535,0)</f>
        <v>0</v>
      </c>
      <c r="BI2535" s="37">
        <f>IF(Voorblad!$E$10=Rekenblad!BC2535,Rekenblad!BA2535,0)</f>
        <v>0</v>
      </c>
      <c r="BK2535">
        <v>102</v>
      </c>
      <c r="BL2535" s="37">
        <f>IF(Voorblad!$E$14=Rekenblad!$BL$2441,Rekenblad!BD2535,0)</f>
        <v>0</v>
      </c>
      <c r="BM2535" s="37">
        <f>IF(Voorblad!$E$14=Rekenblad!$BL$2441,Rekenblad!BE2535,0)</f>
        <v>0</v>
      </c>
      <c r="BN2535" s="37">
        <f>IF(Voorblad!$E$14=Rekenblad!$BL$2441,Rekenblad!BF2535,0)</f>
        <v>0</v>
      </c>
      <c r="BO2535" s="37">
        <f>IF(Voorblad!$E$14=Rekenblad!$BL$2441,Rekenblad!BG2535,0)</f>
        <v>0</v>
      </c>
      <c r="BP2535" s="37">
        <f>IF(Voorblad!$E$14=Rekenblad!$BL$2441,Rekenblad!BH2535,0)</f>
        <v>0</v>
      </c>
      <c r="BQ2535" s="37">
        <f>IF(Voorblad!$E$14=Rekenblad!$BL$2441,Rekenblad!BI2535,0)</f>
        <v>0</v>
      </c>
    </row>
    <row r="2536" spans="2:69" x14ac:dyDescent="0.25">
      <c r="B2536">
        <f>'Data TREND'!$DL$240</f>
        <v>103</v>
      </c>
      <c r="C2536" s="37">
        <f>'Data TREND'!DN384</f>
        <v>675.87272501157986</v>
      </c>
      <c r="D2536" s="37">
        <f>'Data TREND'!DO384</f>
        <v>248.86992110136521</v>
      </c>
      <c r="E2536" s="37">
        <f>'Data TREND'!DP384</f>
        <v>455.65976495918983</v>
      </c>
      <c r="F2536" s="37">
        <f>'Data TREND'!DQ384</f>
        <v>1380.2910723409964</v>
      </c>
      <c r="G2536" s="37">
        <f>'Data TREND'!DR384</f>
        <v>31.446076715758764</v>
      </c>
      <c r="H2536" s="37">
        <f>'Data TREND'!DS384</f>
        <v>12.811041377082068</v>
      </c>
      <c r="J2536" s="37">
        <f t="shared" si="1743"/>
        <v>675.87272501157986</v>
      </c>
      <c r="K2536" s="37">
        <f t="shared" si="1744"/>
        <v>248.86992110136521</v>
      </c>
      <c r="L2536" s="37">
        <f t="shared" si="1745"/>
        <v>455.65976495918983</v>
      </c>
      <c r="M2536" s="37">
        <f t="shared" si="1746"/>
        <v>1380.2910723409964</v>
      </c>
      <c r="N2536" s="37">
        <f t="shared" si="1747"/>
        <v>31.446076715758764</v>
      </c>
      <c r="O2536" s="37">
        <f t="shared" si="1748"/>
        <v>12.811041377082068</v>
      </c>
      <c r="Q2536">
        <f>'Data TREND'!$DL$240</f>
        <v>103</v>
      </c>
      <c r="R2536" s="37">
        <f>'Data TREND'!DU384</f>
        <v>809.0889711011381</v>
      </c>
      <c r="S2536" s="37">
        <f>'Data TREND'!DV384</f>
        <v>315.24402007143146</v>
      </c>
      <c r="T2536" s="37">
        <f>'Data TREND'!DW384</f>
        <v>455.63153648973605</v>
      </c>
      <c r="U2536" s="37">
        <f>'Data TREND'!DX384</f>
        <v>1580.1957039482554</v>
      </c>
      <c r="V2536" s="37">
        <f>'Data TREND'!DY384</f>
        <v>34.646112695932516</v>
      </c>
      <c r="W2536" s="37">
        <f>'Data TREND'!DZ384</f>
        <v>14.154297990028045</v>
      </c>
      <c r="Y2536" s="37">
        <f t="shared" si="1749"/>
        <v>0</v>
      </c>
      <c r="Z2536" s="37">
        <f t="shared" si="1750"/>
        <v>0</v>
      </c>
      <c r="AA2536" s="37">
        <f t="shared" si="1751"/>
        <v>0</v>
      </c>
      <c r="AB2536" s="37">
        <f t="shared" si="1752"/>
        <v>0</v>
      </c>
      <c r="AC2536" s="37">
        <f t="shared" si="1753"/>
        <v>0</v>
      </c>
      <c r="AD2536" s="37">
        <f t="shared" si="1754"/>
        <v>0</v>
      </c>
      <c r="AF2536">
        <f>'Data TREND'!$DL$240</f>
        <v>103</v>
      </c>
      <c r="AG2536" s="37">
        <f>'Data TREND'!EB384</f>
        <v>940.49393585242069</v>
      </c>
      <c r="AH2536" s="37">
        <f>'Data TREND'!EC384</f>
        <v>323.58180716714179</v>
      </c>
      <c r="AI2536" s="37">
        <f>'Data TREND'!ED384</f>
        <v>454.9469691194144</v>
      </c>
      <c r="AJ2536" s="37">
        <f>'Data TREND'!EE384</f>
        <v>1719.2470848015118</v>
      </c>
      <c r="AK2536" s="37">
        <f>'Data TREND'!EF384</f>
        <v>35.088311792460694</v>
      </c>
      <c r="AL2536" s="37">
        <f>'Data TREND'!EG384</f>
        <v>14.271034201033711</v>
      </c>
      <c r="AN2536" s="37">
        <f t="shared" si="1755"/>
        <v>0</v>
      </c>
      <c r="AO2536" s="37">
        <f t="shared" si="1756"/>
        <v>0</v>
      </c>
      <c r="AP2536" s="37">
        <f t="shared" si="1757"/>
        <v>0</v>
      </c>
      <c r="AQ2536" s="37">
        <f t="shared" si="1758"/>
        <v>0</v>
      </c>
      <c r="AR2536" s="37">
        <f t="shared" si="1759"/>
        <v>0</v>
      </c>
      <c r="AS2536" s="37">
        <f t="shared" si="1760"/>
        <v>0</v>
      </c>
      <c r="AU2536">
        <v>103</v>
      </c>
      <c r="AV2536" s="37">
        <f t="shared" si="1761"/>
        <v>675.87272501157986</v>
      </c>
      <c r="AW2536" s="37">
        <f t="shared" si="1762"/>
        <v>248.86992110136521</v>
      </c>
      <c r="AX2536" s="37">
        <f t="shared" si="1763"/>
        <v>455.65976495918983</v>
      </c>
      <c r="AY2536" s="37">
        <f t="shared" si="1764"/>
        <v>1380.2910723409964</v>
      </c>
      <c r="AZ2536" s="37">
        <f t="shared" si="1765"/>
        <v>31.446076715758764</v>
      </c>
      <c r="BA2536" s="37">
        <f t="shared" si="1766"/>
        <v>12.811041377082068</v>
      </c>
      <c r="BC2536">
        <v>103</v>
      </c>
      <c r="BD2536" s="37">
        <f>IF(Voorblad!$E$10=Rekenblad!BC2536,Rekenblad!AV2536,0)</f>
        <v>0</v>
      </c>
      <c r="BE2536" s="37">
        <f>IF(Voorblad!$E$10=Rekenblad!BC2536,Rekenblad!AW2536,0)</f>
        <v>0</v>
      </c>
      <c r="BF2536" s="37">
        <f>IF(Voorblad!$E$10=Rekenblad!BC2536,Rekenblad!AX2536,0)</f>
        <v>0</v>
      </c>
      <c r="BG2536" s="62">
        <f>IF(Voorblad!$E$10=Rekenblad!BC2536,Rekenblad!AY2536,0)</f>
        <v>0</v>
      </c>
      <c r="BH2536" s="37">
        <f>IF(Voorblad!$E$10=Rekenblad!BC2536,Rekenblad!AZ2536,0)</f>
        <v>0</v>
      </c>
      <c r="BI2536" s="37">
        <f>IF(Voorblad!$E$10=Rekenblad!BC2536,Rekenblad!BA2536,0)</f>
        <v>0</v>
      </c>
      <c r="BK2536">
        <v>103</v>
      </c>
      <c r="BL2536" s="37">
        <f>IF(Voorblad!$E$14=Rekenblad!$BL$2441,Rekenblad!BD2536,0)</f>
        <v>0</v>
      </c>
      <c r="BM2536" s="37">
        <f>IF(Voorblad!$E$14=Rekenblad!$BL$2441,Rekenblad!BE2536,0)</f>
        <v>0</v>
      </c>
      <c r="BN2536" s="37">
        <f>IF(Voorblad!$E$14=Rekenblad!$BL$2441,Rekenblad!BF2536,0)</f>
        <v>0</v>
      </c>
      <c r="BO2536" s="37">
        <f>IF(Voorblad!$E$14=Rekenblad!$BL$2441,Rekenblad!BG2536,0)</f>
        <v>0</v>
      </c>
      <c r="BP2536" s="37">
        <f>IF(Voorblad!$E$14=Rekenblad!$BL$2441,Rekenblad!BH2536,0)</f>
        <v>0</v>
      </c>
      <c r="BQ2536" s="37">
        <f>IF(Voorblad!$E$14=Rekenblad!$BL$2441,Rekenblad!BI2536,0)</f>
        <v>0</v>
      </c>
    </row>
    <row r="2537" spans="2:69" x14ac:dyDescent="0.25">
      <c r="B2537">
        <f>'Data TREND'!$DL$241</f>
        <v>104</v>
      </c>
      <c r="C2537" s="37">
        <f>'Data TREND'!DN385</f>
        <v>681.50218632273413</v>
      </c>
      <c r="D2537" s="37">
        <f>'Data TREND'!DO385</f>
        <v>251.00407276676282</v>
      </c>
      <c r="E2537" s="37">
        <f>'Data TREND'!DP385</f>
        <v>460.07301453019386</v>
      </c>
      <c r="F2537" s="37">
        <f>'Data TREND'!DQ385</f>
        <v>1392.4656236377114</v>
      </c>
      <c r="G2537" s="37">
        <f>'Data TREND'!DR385</f>
        <v>31.254236489815721</v>
      </c>
      <c r="H2537" s="37">
        <f>'Data TREND'!DS385</f>
        <v>12.731868433537143</v>
      </c>
      <c r="J2537" s="37">
        <f t="shared" si="1743"/>
        <v>681.50218632273413</v>
      </c>
      <c r="K2537" s="37">
        <f t="shared" si="1744"/>
        <v>251.00407276676282</v>
      </c>
      <c r="L2537" s="37">
        <f t="shared" si="1745"/>
        <v>460.07301453019386</v>
      </c>
      <c r="M2537" s="37">
        <f t="shared" si="1746"/>
        <v>1392.4656236377114</v>
      </c>
      <c r="N2537" s="37">
        <f t="shared" si="1747"/>
        <v>31.254236489815721</v>
      </c>
      <c r="O2537" s="37">
        <f t="shared" si="1748"/>
        <v>12.731868433537143</v>
      </c>
      <c r="Q2537">
        <f>'Data TREND'!$DL$241</f>
        <v>104</v>
      </c>
      <c r="R2537" s="37">
        <f>'Data TREND'!DU385</f>
        <v>815.72235268768065</v>
      </c>
      <c r="S2537" s="37">
        <f>'Data TREND'!DV385</f>
        <v>317.83845964599163</v>
      </c>
      <c r="T2537" s="37">
        <f>'Data TREND'!DW385</f>
        <v>460.05521315944173</v>
      </c>
      <c r="U2537" s="37">
        <f>'Data TREND'!DX385</f>
        <v>1593.8517543417124</v>
      </c>
      <c r="V2537" s="37">
        <f>'Data TREND'!DY385</f>
        <v>34.352363761368679</v>
      </c>
      <c r="W2537" s="37">
        <f>'Data TREND'!DZ385</f>
        <v>14.03302430341863</v>
      </c>
      <c r="Y2537" s="37">
        <f t="shared" si="1749"/>
        <v>0</v>
      </c>
      <c r="Z2537" s="37">
        <f t="shared" si="1750"/>
        <v>0</v>
      </c>
      <c r="AA2537" s="37">
        <f t="shared" si="1751"/>
        <v>0</v>
      </c>
      <c r="AB2537" s="37">
        <f t="shared" si="1752"/>
        <v>0</v>
      </c>
      <c r="AC2537" s="37">
        <f t="shared" si="1753"/>
        <v>0</v>
      </c>
      <c r="AD2537" s="37">
        <f t="shared" si="1754"/>
        <v>0</v>
      </c>
      <c r="AF2537">
        <f>'Data TREND'!$DL$241</f>
        <v>104</v>
      </c>
      <c r="AG2537" s="37">
        <f>'Data TREND'!EB385</f>
        <v>948.08789965371852</v>
      </c>
      <c r="AH2537" s="37">
        <f>'Data TREND'!EC385</f>
        <v>326.23096607704315</v>
      </c>
      <c r="AI2537" s="37">
        <f>'Data TREND'!ED385</f>
        <v>459.32708441866015</v>
      </c>
      <c r="AJ2537" s="37">
        <f>'Data TREND'!EE385</f>
        <v>1733.8698428711837</v>
      </c>
      <c r="AK2537" s="37">
        <f>'Data TREND'!EF385</f>
        <v>34.667422214043619</v>
      </c>
      <c r="AL2537" s="37">
        <f>'Data TREND'!EG385</f>
        <v>14.097026531128563</v>
      </c>
      <c r="AN2537" s="37">
        <f t="shared" si="1755"/>
        <v>0</v>
      </c>
      <c r="AO2537" s="37">
        <f t="shared" si="1756"/>
        <v>0</v>
      </c>
      <c r="AP2537" s="37">
        <f t="shared" si="1757"/>
        <v>0</v>
      </c>
      <c r="AQ2537" s="37">
        <f t="shared" si="1758"/>
        <v>0</v>
      </c>
      <c r="AR2537" s="37">
        <f t="shared" si="1759"/>
        <v>0</v>
      </c>
      <c r="AS2537" s="37">
        <f t="shared" si="1760"/>
        <v>0</v>
      </c>
      <c r="AU2537">
        <v>104</v>
      </c>
      <c r="AV2537" s="37">
        <f t="shared" si="1761"/>
        <v>681.50218632273413</v>
      </c>
      <c r="AW2537" s="37">
        <f t="shared" si="1762"/>
        <v>251.00407276676282</v>
      </c>
      <c r="AX2537" s="37">
        <f t="shared" si="1763"/>
        <v>460.07301453019386</v>
      </c>
      <c r="AY2537" s="37">
        <f t="shared" si="1764"/>
        <v>1392.4656236377114</v>
      </c>
      <c r="AZ2537" s="37">
        <f t="shared" si="1765"/>
        <v>31.254236489815721</v>
      </c>
      <c r="BA2537" s="37">
        <f t="shared" si="1766"/>
        <v>12.731868433537143</v>
      </c>
      <c r="BC2537">
        <v>104</v>
      </c>
      <c r="BD2537" s="37">
        <f>IF(Voorblad!$E$10=Rekenblad!BC2537,Rekenblad!AV2537,0)</f>
        <v>0</v>
      </c>
      <c r="BE2537" s="37">
        <f>IF(Voorblad!$E$10=Rekenblad!BC2537,Rekenblad!AW2537,0)</f>
        <v>0</v>
      </c>
      <c r="BF2537" s="37">
        <f>IF(Voorblad!$E$10=Rekenblad!BC2537,Rekenblad!AX2537,0)</f>
        <v>0</v>
      </c>
      <c r="BG2537" s="62">
        <f>IF(Voorblad!$E$10=Rekenblad!BC2537,Rekenblad!AY2537,0)</f>
        <v>0</v>
      </c>
      <c r="BH2537" s="37">
        <f>IF(Voorblad!$E$10=Rekenblad!BC2537,Rekenblad!AZ2537,0)</f>
        <v>0</v>
      </c>
      <c r="BI2537" s="37">
        <f>IF(Voorblad!$E$10=Rekenblad!BC2537,Rekenblad!BA2537,0)</f>
        <v>0</v>
      </c>
      <c r="BK2537">
        <v>104</v>
      </c>
      <c r="BL2537" s="37">
        <f>IF(Voorblad!$E$14=Rekenblad!$BL$2441,Rekenblad!BD2537,0)</f>
        <v>0</v>
      </c>
      <c r="BM2537" s="37">
        <f>IF(Voorblad!$E$14=Rekenblad!$BL$2441,Rekenblad!BE2537,0)</f>
        <v>0</v>
      </c>
      <c r="BN2537" s="37">
        <f>IF(Voorblad!$E$14=Rekenblad!$BL$2441,Rekenblad!BF2537,0)</f>
        <v>0</v>
      </c>
      <c r="BO2537" s="37">
        <f>IF(Voorblad!$E$14=Rekenblad!$BL$2441,Rekenblad!BG2537,0)</f>
        <v>0</v>
      </c>
      <c r="BP2537" s="37">
        <f>IF(Voorblad!$E$14=Rekenblad!$BL$2441,Rekenblad!BH2537,0)</f>
        <v>0</v>
      </c>
      <c r="BQ2537" s="37">
        <f>IF(Voorblad!$E$14=Rekenblad!$BL$2441,Rekenblad!BI2537,0)</f>
        <v>0</v>
      </c>
    </row>
    <row r="2538" spans="2:69" x14ac:dyDescent="0.25">
      <c r="B2538">
        <f>'Data TREND'!$DL$242</f>
        <v>105</v>
      </c>
      <c r="C2538" s="37">
        <f>'Data TREND'!DN386</f>
        <v>687.13164763388841</v>
      </c>
      <c r="D2538" s="37">
        <f>'Data TREND'!DO386</f>
        <v>253.13822443216037</v>
      </c>
      <c r="E2538" s="37">
        <f>'Data TREND'!DP386</f>
        <v>464.48626410119778</v>
      </c>
      <c r="F2538" s="37">
        <f>'Data TREND'!DQ386</f>
        <v>1404.6401749344259</v>
      </c>
      <c r="G2538" s="37">
        <f>'Data TREND'!DR386</f>
        <v>31.062396263872678</v>
      </c>
      <c r="H2538" s="37">
        <f>'Data TREND'!DS386</f>
        <v>12.652695489992217</v>
      </c>
      <c r="J2538" s="37">
        <f t="shared" si="1743"/>
        <v>687.13164763388841</v>
      </c>
      <c r="K2538" s="37">
        <f t="shared" si="1744"/>
        <v>253.13822443216037</v>
      </c>
      <c r="L2538" s="37">
        <f t="shared" si="1745"/>
        <v>464.48626410119778</v>
      </c>
      <c r="M2538" s="37">
        <f t="shared" si="1746"/>
        <v>1404.6401749344259</v>
      </c>
      <c r="N2538" s="37">
        <f t="shared" si="1747"/>
        <v>31.062396263872678</v>
      </c>
      <c r="O2538" s="37">
        <f t="shared" si="1748"/>
        <v>12.652695489992217</v>
      </c>
      <c r="Q2538">
        <f>'Data TREND'!$DL$242</f>
        <v>105</v>
      </c>
      <c r="R2538" s="37">
        <f>'Data TREND'!DU386</f>
        <v>822.35573427422321</v>
      </c>
      <c r="S2538" s="37">
        <f>'Data TREND'!DV386</f>
        <v>320.4328992205518</v>
      </c>
      <c r="T2538" s="37">
        <f>'Data TREND'!DW386</f>
        <v>464.47888982914742</v>
      </c>
      <c r="U2538" s="37">
        <f>'Data TREND'!DX386</f>
        <v>1607.5078047351694</v>
      </c>
      <c r="V2538" s="37">
        <f>'Data TREND'!DY386</f>
        <v>34.058614826804842</v>
      </c>
      <c r="W2538" s="37">
        <f>'Data TREND'!DZ386</f>
        <v>13.911750616809215</v>
      </c>
      <c r="Y2538" s="37">
        <f t="shared" si="1749"/>
        <v>0</v>
      </c>
      <c r="Z2538" s="37">
        <f t="shared" si="1750"/>
        <v>0</v>
      </c>
      <c r="AA2538" s="37">
        <f t="shared" si="1751"/>
        <v>0</v>
      </c>
      <c r="AB2538" s="37">
        <f t="shared" si="1752"/>
        <v>0</v>
      </c>
      <c r="AC2538" s="37">
        <f t="shared" si="1753"/>
        <v>0</v>
      </c>
      <c r="AD2538" s="37">
        <f t="shared" si="1754"/>
        <v>0</v>
      </c>
      <c r="AF2538">
        <f>'Data TREND'!$DL$242</f>
        <v>105</v>
      </c>
      <c r="AG2538" s="37">
        <f>'Data TREND'!EB386</f>
        <v>955.68186345501613</v>
      </c>
      <c r="AH2538" s="37">
        <f>'Data TREND'!EC386</f>
        <v>328.88012498694457</v>
      </c>
      <c r="AI2538" s="37">
        <f>'Data TREND'!ED386</f>
        <v>463.70719971790595</v>
      </c>
      <c r="AJ2538" s="37">
        <f>'Data TREND'!EE386</f>
        <v>1748.4926009408555</v>
      </c>
      <c r="AK2538" s="37">
        <f>'Data TREND'!EF386</f>
        <v>34.246532635626536</v>
      </c>
      <c r="AL2538" s="37">
        <f>'Data TREND'!EG386</f>
        <v>13.923018861223419</v>
      </c>
      <c r="AN2538" s="37">
        <f t="shared" si="1755"/>
        <v>0</v>
      </c>
      <c r="AO2538" s="37">
        <f t="shared" si="1756"/>
        <v>0</v>
      </c>
      <c r="AP2538" s="37">
        <f t="shared" si="1757"/>
        <v>0</v>
      </c>
      <c r="AQ2538" s="37">
        <f t="shared" si="1758"/>
        <v>0</v>
      </c>
      <c r="AR2538" s="37">
        <f t="shared" si="1759"/>
        <v>0</v>
      </c>
      <c r="AS2538" s="37">
        <f t="shared" si="1760"/>
        <v>0</v>
      </c>
      <c r="AU2538">
        <v>105</v>
      </c>
      <c r="AV2538" s="37">
        <f t="shared" si="1761"/>
        <v>687.13164763388841</v>
      </c>
      <c r="AW2538" s="37">
        <f t="shared" si="1762"/>
        <v>253.13822443216037</v>
      </c>
      <c r="AX2538" s="37">
        <f t="shared" si="1763"/>
        <v>464.48626410119778</v>
      </c>
      <c r="AY2538" s="37">
        <f t="shared" si="1764"/>
        <v>1404.6401749344259</v>
      </c>
      <c r="AZ2538" s="37">
        <f t="shared" si="1765"/>
        <v>31.062396263872678</v>
      </c>
      <c r="BA2538" s="37">
        <f t="shared" si="1766"/>
        <v>12.652695489992217</v>
      </c>
      <c r="BC2538">
        <v>105</v>
      </c>
      <c r="BD2538" s="37">
        <f>IF(Voorblad!$E$10=Rekenblad!BC2538,Rekenblad!AV2538,0)</f>
        <v>0</v>
      </c>
      <c r="BE2538" s="37">
        <f>IF(Voorblad!$E$10=Rekenblad!BC2538,Rekenblad!AW2538,0)</f>
        <v>0</v>
      </c>
      <c r="BF2538" s="37">
        <f>IF(Voorblad!$E$10=Rekenblad!BC2538,Rekenblad!AX2538,0)</f>
        <v>0</v>
      </c>
      <c r="BG2538" s="62">
        <f>IF(Voorblad!$E$10=Rekenblad!BC2538,Rekenblad!AY2538,0)</f>
        <v>0</v>
      </c>
      <c r="BH2538" s="37">
        <f>IF(Voorblad!$E$10=Rekenblad!BC2538,Rekenblad!AZ2538,0)</f>
        <v>0</v>
      </c>
      <c r="BI2538" s="37">
        <f>IF(Voorblad!$E$10=Rekenblad!BC2538,Rekenblad!BA2538,0)</f>
        <v>0</v>
      </c>
      <c r="BK2538">
        <v>105</v>
      </c>
      <c r="BL2538" s="37">
        <f>IF(Voorblad!$E$14=Rekenblad!$BL$2441,Rekenblad!BD2538,0)</f>
        <v>0</v>
      </c>
      <c r="BM2538" s="37">
        <f>IF(Voorblad!$E$14=Rekenblad!$BL$2441,Rekenblad!BE2538,0)</f>
        <v>0</v>
      </c>
      <c r="BN2538" s="37">
        <f>IF(Voorblad!$E$14=Rekenblad!$BL$2441,Rekenblad!BF2538,0)</f>
        <v>0</v>
      </c>
      <c r="BO2538" s="37">
        <f>IF(Voorblad!$E$14=Rekenblad!$BL$2441,Rekenblad!BG2538,0)</f>
        <v>0</v>
      </c>
      <c r="BP2538" s="37">
        <f>IF(Voorblad!$E$14=Rekenblad!$BL$2441,Rekenblad!BH2538,0)</f>
        <v>0</v>
      </c>
      <c r="BQ2538" s="37">
        <f>IF(Voorblad!$E$14=Rekenblad!$BL$2441,Rekenblad!BI2538,0)</f>
        <v>0</v>
      </c>
    </row>
    <row r="2539" spans="2:69" x14ac:dyDescent="0.25">
      <c r="B2539">
        <f>'Data TREND'!$DL$243</f>
        <v>106</v>
      </c>
      <c r="C2539" s="37">
        <f>'Data TREND'!DN387</f>
        <v>692.76110894504268</v>
      </c>
      <c r="D2539" s="37">
        <f>'Data TREND'!DO387</f>
        <v>255.27237609755798</v>
      </c>
      <c r="E2539" s="37">
        <f>'Data TREND'!DP387</f>
        <v>468.89951367220181</v>
      </c>
      <c r="F2539" s="37">
        <f>'Data TREND'!DQ387</f>
        <v>1416.8147262311409</v>
      </c>
      <c r="G2539" s="37">
        <f>'Data TREND'!DR387</f>
        <v>30.870556037929635</v>
      </c>
      <c r="H2539" s="37">
        <f>'Data TREND'!DS387</f>
        <v>12.573522546447292</v>
      </c>
      <c r="J2539" s="37">
        <f t="shared" si="1743"/>
        <v>692.76110894504268</v>
      </c>
      <c r="K2539" s="37">
        <f t="shared" si="1744"/>
        <v>255.27237609755798</v>
      </c>
      <c r="L2539" s="37">
        <f t="shared" si="1745"/>
        <v>468.89951367220181</v>
      </c>
      <c r="M2539" s="37">
        <f t="shared" si="1746"/>
        <v>1416.8147262311409</v>
      </c>
      <c r="N2539" s="37">
        <f t="shared" si="1747"/>
        <v>30.870556037929635</v>
      </c>
      <c r="O2539" s="37">
        <f t="shared" si="1748"/>
        <v>12.573522546447292</v>
      </c>
      <c r="Q2539">
        <f>'Data TREND'!$DL$243</f>
        <v>106</v>
      </c>
      <c r="R2539" s="37">
        <f>'Data TREND'!DU387</f>
        <v>828.98911586076576</v>
      </c>
      <c r="S2539" s="37">
        <f>'Data TREND'!DV387</f>
        <v>323.02733879511197</v>
      </c>
      <c r="T2539" s="37">
        <f>'Data TREND'!DW387</f>
        <v>468.9025664988531</v>
      </c>
      <c r="U2539" s="37">
        <f>'Data TREND'!DX387</f>
        <v>1621.1638551286269</v>
      </c>
      <c r="V2539" s="37">
        <f>'Data TREND'!DY387</f>
        <v>33.764865892241005</v>
      </c>
      <c r="W2539" s="37">
        <f>'Data TREND'!DZ387</f>
        <v>13.7904769301998</v>
      </c>
      <c r="Y2539" s="37">
        <f t="shared" si="1749"/>
        <v>0</v>
      </c>
      <c r="Z2539" s="37">
        <f t="shared" si="1750"/>
        <v>0</v>
      </c>
      <c r="AA2539" s="37">
        <f t="shared" si="1751"/>
        <v>0</v>
      </c>
      <c r="AB2539" s="37">
        <f t="shared" si="1752"/>
        <v>0</v>
      </c>
      <c r="AC2539" s="37">
        <f t="shared" si="1753"/>
        <v>0</v>
      </c>
      <c r="AD2539" s="37">
        <f t="shared" si="1754"/>
        <v>0</v>
      </c>
      <c r="AF2539">
        <f>'Data TREND'!$DL$243</f>
        <v>106</v>
      </c>
      <c r="AG2539" s="37">
        <f>'Data TREND'!EB387</f>
        <v>963.27582725631396</v>
      </c>
      <c r="AH2539" s="37">
        <f>'Data TREND'!EC387</f>
        <v>331.52928389684598</v>
      </c>
      <c r="AI2539" s="37">
        <f>'Data TREND'!ED387</f>
        <v>468.0873150171517</v>
      </c>
      <c r="AJ2539" s="37">
        <f>'Data TREND'!EE387</f>
        <v>1763.1153590105273</v>
      </c>
      <c r="AK2539" s="37">
        <f>'Data TREND'!EF387</f>
        <v>33.825643057209462</v>
      </c>
      <c r="AL2539" s="37">
        <f>'Data TREND'!EG387</f>
        <v>13.749011191318274</v>
      </c>
      <c r="AN2539" s="37">
        <f t="shared" si="1755"/>
        <v>0</v>
      </c>
      <c r="AO2539" s="37">
        <f t="shared" si="1756"/>
        <v>0</v>
      </c>
      <c r="AP2539" s="37">
        <f t="shared" si="1757"/>
        <v>0</v>
      </c>
      <c r="AQ2539" s="37">
        <f t="shared" si="1758"/>
        <v>0</v>
      </c>
      <c r="AR2539" s="37">
        <f t="shared" si="1759"/>
        <v>0</v>
      </c>
      <c r="AS2539" s="37">
        <f t="shared" si="1760"/>
        <v>0</v>
      </c>
      <c r="AU2539">
        <v>106</v>
      </c>
      <c r="AV2539" s="37">
        <f t="shared" si="1761"/>
        <v>692.76110894504268</v>
      </c>
      <c r="AW2539" s="37">
        <f t="shared" si="1762"/>
        <v>255.27237609755798</v>
      </c>
      <c r="AX2539" s="37">
        <f t="shared" si="1763"/>
        <v>468.89951367220181</v>
      </c>
      <c r="AY2539" s="37">
        <f t="shared" si="1764"/>
        <v>1416.8147262311409</v>
      </c>
      <c r="AZ2539" s="37">
        <f t="shared" si="1765"/>
        <v>30.870556037929635</v>
      </c>
      <c r="BA2539" s="37">
        <f t="shared" si="1766"/>
        <v>12.573522546447292</v>
      </c>
      <c r="BC2539">
        <v>106</v>
      </c>
      <c r="BD2539" s="37">
        <f>IF(Voorblad!$E$10=Rekenblad!BC2539,Rekenblad!AV2539,0)</f>
        <v>0</v>
      </c>
      <c r="BE2539" s="37">
        <f>IF(Voorblad!$E$10=Rekenblad!BC2539,Rekenblad!AW2539,0)</f>
        <v>0</v>
      </c>
      <c r="BF2539" s="37">
        <f>IF(Voorblad!$E$10=Rekenblad!BC2539,Rekenblad!AX2539,0)</f>
        <v>0</v>
      </c>
      <c r="BG2539" s="62">
        <f>IF(Voorblad!$E$10=Rekenblad!BC2539,Rekenblad!AY2539,0)</f>
        <v>0</v>
      </c>
      <c r="BH2539" s="37">
        <f>IF(Voorblad!$E$10=Rekenblad!BC2539,Rekenblad!AZ2539,0)</f>
        <v>0</v>
      </c>
      <c r="BI2539" s="37">
        <f>IF(Voorblad!$E$10=Rekenblad!BC2539,Rekenblad!BA2539,0)</f>
        <v>0</v>
      </c>
      <c r="BK2539">
        <v>106</v>
      </c>
      <c r="BL2539" s="37">
        <f>IF(Voorblad!$E$14=Rekenblad!$BL$2441,Rekenblad!BD2539,0)</f>
        <v>0</v>
      </c>
      <c r="BM2539" s="37">
        <f>IF(Voorblad!$E$14=Rekenblad!$BL$2441,Rekenblad!BE2539,0)</f>
        <v>0</v>
      </c>
      <c r="BN2539" s="37">
        <f>IF(Voorblad!$E$14=Rekenblad!$BL$2441,Rekenblad!BF2539,0)</f>
        <v>0</v>
      </c>
      <c r="BO2539" s="37">
        <f>IF(Voorblad!$E$14=Rekenblad!$BL$2441,Rekenblad!BG2539,0)</f>
        <v>0</v>
      </c>
      <c r="BP2539" s="37">
        <f>IF(Voorblad!$E$14=Rekenblad!$BL$2441,Rekenblad!BH2539,0)</f>
        <v>0</v>
      </c>
      <c r="BQ2539" s="37">
        <f>IF(Voorblad!$E$14=Rekenblad!$BL$2441,Rekenblad!BI2539,0)</f>
        <v>0</v>
      </c>
    </row>
    <row r="2540" spans="2:69" x14ac:dyDescent="0.25">
      <c r="B2540">
        <f>'Data TREND'!$DL$244</f>
        <v>107</v>
      </c>
      <c r="C2540" s="37">
        <f>'Data TREND'!DN388</f>
        <v>698.39057025619695</v>
      </c>
      <c r="D2540" s="37">
        <f>'Data TREND'!DO388</f>
        <v>257.40652776295559</v>
      </c>
      <c r="E2540" s="37">
        <f>'Data TREND'!DP388</f>
        <v>473.31276324320584</v>
      </c>
      <c r="F2540" s="37">
        <f>'Data TREND'!DQ388</f>
        <v>1428.9892775278558</v>
      </c>
      <c r="G2540" s="37">
        <f>'Data TREND'!DR388</f>
        <v>30.678715811986592</v>
      </c>
      <c r="H2540" s="37">
        <f>'Data TREND'!DS388</f>
        <v>12.494349602902366</v>
      </c>
      <c r="J2540" s="37">
        <f t="shared" si="1743"/>
        <v>698.39057025619695</v>
      </c>
      <c r="K2540" s="37">
        <f t="shared" si="1744"/>
        <v>257.40652776295559</v>
      </c>
      <c r="L2540" s="37">
        <f t="shared" si="1745"/>
        <v>473.31276324320584</v>
      </c>
      <c r="M2540" s="37">
        <f t="shared" si="1746"/>
        <v>1428.9892775278558</v>
      </c>
      <c r="N2540" s="37">
        <f t="shared" si="1747"/>
        <v>30.678715811986592</v>
      </c>
      <c r="O2540" s="37">
        <f t="shared" si="1748"/>
        <v>12.494349602902366</v>
      </c>
      <c r="Q2540">
        <f>'Data TREND'!$DL$244</f>
        <v>107</v>
      </c>
      <c r="R2540" s="37">
        <f>'Data TREND'!DU388</f>
        <v>835.62249744730821</v>
      </c>
      <c r="S2540" s="37">
        <f>'Data TREND'!DV388</f>
        <v>325.62177836967214</v>
      </c>
      <c r="T2540" s="37">
        <f>'Data TREND'!DW388</f>
        <v>473.32624316855879</v>
      </c>
      <c r="U2540" s="37">
        <f>'Data TREND'!DX388</f>
        <v>1634.8199055220839</v>
      </c>
      <c r="V2540" s="37">
        <f>'Data TREND'!DY388</f>
        <v>33.471116957677168</v>
      </c>
      <c r="W2540" s="37">
        <f>'Data TREND'!DZ388</f>
        <v>13.669203243590385</v>
      </c>
      <c r="Y2540" s="37">
        <f t="shared" si="1749"/>
        <v>0</v>
      </c>
      <c r="Z2540" s="37">
        <f t="shared" si="1750"/>
        <v>0</v>
      </c>
      <c r="AA2540" s="37">
        <f t="shared" si="1751"/>
        <v>0</v>
      </c>
      <c r="AB2540" s="37">
        <f t="shared" si="1752"/>
        <v>0</v>
      </c>
      <c r="AC2540" s="37">
        <f t="shared" si="1753"/>
        <v>0</v>
      </c>
      <c r="AD2540" s="37">
        <f t="shared" si="1754"/>
        <v>0</v>
      </c>
      <c r="AF2540">
        <f>'Data TREND'!$DL$244</f>
        <v>107</v>
      </c>
      <c r="AG2540" s="37">
        <f>'Data TREND'!EB388</f>
        <v>970.86979105761179</v>
      </c>
      <c r="AH2540" s="37">
        <f>'Data TREND'!EC388</f>
        <v>334.1784428067474</v>
      </c>
      <c r="AI2540" s="37">
        <f>'Data TREND'!ED388</f>
        <v>472.4674303163975</v>
      </c>
      <c r="AJ2540" s="37">
        <f>'Data TREND'!EE388</f>
        <v>1777.7381170801991</v>
      </c>
      <c r="AK2540" s="37">
        <f>'Data TREND'!EF388</f>
        <v>33.404753478792387</v>
      </c>
      <c r="AL2540" s="37">
        <f>'Data TREND'!EG388</f>
        <v>13.57500352141313</v>
      </c>
      <c r="AN2540" s="37">
        <f t="shared" si="1755"/>
        <v>0</v>
      </c>
      <c r="AO2540" s="37">
        <f t="shared" si="1756"/>
        <v>0</v>
      </c>
      <c r="AP2540" s="37">
        <f t="shared" si="1757"/>
        <v>0</v>
      </c>
      <c r="AQ2540" s="37">
        <f t="shared" si="1758"/>
        <v>0</v>
      </c>
      <c r="AR2540" s="37">
        <f t="shared" si="1759"/>
        <v>0</v>
      </c>
      <c r="AS2540" s="37">
        <f t="shared" si="1760"/>
        <v>0</v>
      </c>
      <c r="AU2540">
        <v>107</v>
      </c>
      <c r="AV2540" s="37">
        <f t="shared" si="1761"/>
        <v>698.39057025619695</v>
      </c>
      <c r="AW2540" s="37">
        <f t="shared" si="1762"/>
        <v>257.40652776295559</v>
      </c>
      <c r="AX2540" s="37">
        <f t="shared" si="1763"/>
        <v>473.31276324320584</v>
      </c>
      <c r="AY2540" s="37">
        <f t="shared" si="1764"/>
        <v>1428.9892775278558</v>
      </c>
      <c r="AZ2540" s="37">
        <f t="shared" si="1765"/>
        <v>30.678715811986592</v>
      </c>
      <c r="BA2540" s="37">
        <f t="shared" si="1766"/>
        <v>12.494349602902366</v>
      </c>
      <c r="BC2540">
        <v>107</v>
      </c>
      <c r="BD2540" s="37">
        <f>IF(Voorblad!$E$10=Rekenblad!BC2540,Rekenblad!AV2540,0)</f>
        <v>0</v>
      </c>
      <c r="BE2540" s="37">
        <f>IF(Voorblad!$E$10=Rekenblad!BC2540,Rekenblad!AW2540,0)</f>
        <v>0</v>
      </c>
      <c r="BF2540" s="37">
        <f>IF(Voorblad!$E$10=Rekenblad!BC2540,Rekenblad!AX2540,0)</f>
        <v>0</v>
      </c>
      <c r="BG2540" s="62">
        <f>IF(Voorblad!$E$10=Rekenblad!BC2540,Rekenblad!AY2540,0)</f>
        <v>0</v>
      </c>
      <c r="BH2540" s="37">
        <f>IF(Voorblad!$E$10=Rekenblad!BC2540,Rekenblad!AZ2540,0)</f>
        <v>0</v>
      </c>
      <c r="BI2540" s="37">
        <f>IF(Voorblad!$E$10=Rekenblad!BC2540,Rekenblad!BA2540,0)</f>
        <v>0</v>
      </c>
      <c r="BK2540">
        <v>107</v>
      </c>
      <c r="BL2540" s="37">
        <f>IF(Voorblad!$E$14=Rekenblad!$BL$2441,Rekenblad!BD2540,0)</f>
        <v>0</v>
      </c>
      <c r="BM2540" s="37">
        <f>IF(Voorblad!$E$14=Rekenblad!$BL$2441,Rekenblad!BE2540,0)</f>
        <v>0</v>
      </c>
      <c r="BN2540" s="37">
        <f>IF(Voorblad!$E$14=Rekenblad!$BL$2441,Rekenblad!BF2540,0)</f>
        <v>0</v>
      </c>
      <c r="BO2540" s="37">
        <f>IF(Voorblad!$E$14=Rekenblad!$BL$2441,Rekenblad!BG2540,0)</f>
        <v>0</v>
      </c>
      <c r="BP2540" s="37">
        <f>IF(Voorblad!$E$14=Rekenblad!$BL$2441,Rekenblad!BH2540,0)</f>
        <v>0</v>
      </c>
      <c r="BQ2540" s="37">
        <f>IF(Voorblad!$E$14=Rekenblad!$BL$2441,Rekenblad!BI2540,0)</f>
        <v>0</v>
      </c>
    </row>
    <row r="2541" spans="2:69" x14ac:dyDescent="0.25">
      <c r="B2541">
        <f>'Data TREND'!$DL$245</f>
        <v>108</v>
      </c>
      <c r="C2541" s="37">
        <f>'Data TREND'!DN389</f>
        <v>704.02003156735123</v>
      </c>
      <c r="D2541" s="37">
        <f>'Data TREND'!DO389</f>
        <v>259.54067942835314</v>
      </c>
      <c r="E2541" s="37">
        <f>'Data TREND'!DP389</f>
        <v>477.72601281420975</v>
      </c>
      <c r="F2541" s="37">
        <f>'Data TREND'!DQ389</f>
        <v>1441.1638288245704</v>
      </c>
      <c r="G2541" s="37">
        <f>'Data TREND'!DR389</f>
        <v>30.486875586043549</v>
      </c>
      <c r="H2541" s="37">
        <f>'Data TREND'!DS389</f>
        <v>12.41517665935744</v>
      </c>
      <c r="J2541" s="37">
        <f t="shared" si="1743"/>
        <v>704.02003156735123</v>
      </c>
      <c r="K2541" s="37">
        <f t="shared" si="1744"/>
        <v>259.54067942835314</v>
      </c>
      <c r="L2541" s="37">
        <f t="shared" si="1745"/>
        <v>477.72601281420975</v>
      </c>
      <c r="M2541" s="37">
        <f t="shared" si="1746"/>
        <v>1441.1638288245704</v>
      </c>
      <c r="N2541" s="37">
        <f t="shared" si="1747"/>
        <v>30.486875586043549</v>
      </c>
      <c r="O2541" s="37">
        <f t="shared" si="1748"/>
        <v>12.41517665935744</v>
      </c>
      <c r="Q2541">
        <f>'Data TREND'!$DL$245</f>
        <v>108</v>
      </c>
      <c r="R2541" s="37">
        <f>'Data TREND'!DU389</f>
        <v>842.25587903385076</v>
      </c>
      <c r="S2541" s="37">
        <f>'Data TREND'!DV389</f>
        <v>328.21621794423231</v>
      </c>
      <c r="T2541" s="37">
        <f>'Data TREND'!DW389</f>
        <v>477.74991983826447</v>
      </c>
      <c r="U2541" s="37">
        <f>'Data TREND'!DX389</f>
        <v>1648.4759559155409</v>
      </c>
      <c r="V2541" s="37">
        <f>'Data TREND'!DY389</f>
        <v>33.177368023113331</v>
      </c>
      <c r="W2541" s="37">
        <f>'Data TREND'!DZ389</f>
        <v>13.547929556980971</v>
      </c>
      <c r="Y2541" s="37">
        <f t="shared" si="1749"/>
        <v>0</v>
      </c>
      <c r="Z2541" s="37">
        <f t="shared" si="1750"/>
        <v>0</v>
      </c>
      <c r="AA2541" s="37">
        <f t="shared" si="1751"/>
        <v>0</v>
      </c>
      <c r="AB2541" s="37">
        <f t="shared" si="1752"/>
        <v>0</v>
      </c>
      <c r="AC2541" s="37">
        <f t="shared" si="1753"/>
        <v>0</v>
      </c>
      <c r="AD2541" s="37">
        <f t="shared" si="1754"/>
        <v>0</v>
      </c>
      <c r="AF2541">
        <f>'Data TREND'!$DL$245</f>
        <v>108</v>
      </c>
      <c r="AG2541" s="37">
        <f>'Data TREND'!EB389</f>
        <v>978.4637548589094</v>
      </c>
      <c r="AH2541" s="37">
        <f>'Data TREND'!EC389</f>
        <v>336.82760171664881</v>
      </c>
      <c r="AI2541" s="37">
        <f>'Data TREND'!ED389</f>
        <v>476.84754561564324</v>
      </c>
      <c r="AJ2541" s="37">
        <f>'Data TREND'!EE389</f>
        <v>1792.3608751498714</v>
      </c>
      <c r="AK2541" s="37">
        <f>'Data TREND'!EF389</f>
        <v>32.983863900375312</v>
      </c>
      <c r="AL2541" s="37">
        <f>'Data TREND'!EG389</f>
        <v>13.400995851507986</v>
      </c>
      <c r="AN2541" s="37">
        <f t="shared" si="1755"/>
        <v>0</v>
      </c>
      <c r="AO2541" s="37">
        <f t="shared" si="1756"/>
        <v>0</v>
      </c>
      <c r="AP2541" s="37">
        <f t="shared" si="1757"/>
        <v>0</v>
      </c>
      <c r="AQ2541" s="37">
        <f t="shared" si="1758"/>
        <v>0</v>
      </c>
      <c r="AR2541" s="37">
        <f t="shared" si="1759"/>
        <v>0</v>
      </c>
      <c r="AS2541" s="37">
        <f t="shared" si="1760"/>
        <v>0</v>
      </c>
      <c r="AU2541">
        <v>108</v>
      </c>
      <c r="AV2541" s="37">
        <f t="shared" si="1761"/>
        <v>704.02003156735123</v>
      </c>
      <c r="AW2541" s="37">
        <f t="shared" si="1762"/>
        <v>259.54067942835314</v>
      </c>
      <c r="AX2541" s="37">
        <f t="shared" si="1763"/>
        <v>477.72601281420975</v>
      </c>
      <c r="AY2541" s="37">
        <f t="shared" si="1764"/>
        <v>1441.1638288245704</v>
      </c>
      <c r="AZ2541" s="37">
        <f t="shared" si="1765"/>
        <v>30.486875586043549</v>
      </c>
      <c r="BA2541" s="37">
        <f t="shared" si="1766"/>
        <v>12.41517665935744</v>
      </c>
      <c r="BC2541">
        <v>108</v>
      </c>
      <c r="BD2541" s="37">
        <f>IF(Voorblad!$E$10=Rekenblad!BC2541,Rekenblad!AV2541,0)</f>
        <v>0</v>
      </c>
      <c r="BE2541" s="37">
        <f>IF(Voorblad!$E$10=Rekenblad!BC2541,Rekenblad!AW2541,0)</f>
        <v>0</v>
      </c>
      <c r="BF2541" s="37">
        <f>IF(Voorblad!$E$10=Rekenblad!BC2541,Rekenblad!AX2541,0)</f>
        <v>0</v>
      </c>
      <c r="BG2541" s="62">
        <f>IF(Voorblad!$E$10=Rekenblad!BC2541,Rekenblad!AY2541,0)</f>
        <v>0</v>
      </c>
      <c r="BH2541" s="37">
        <f>IF(Voorblad!$E$10=Rekenblad!BC2541,Rekenblad!AZ2541,0)</f>
        <v>0</v>
      </c>
      <c r="BI2541" s="37">
        <f>IF(Voorblad!$E$10=Rekenblad!BC2541,Rekenblad!BA2541,0)</f>
        <v>0</v>
      </c>
      <c r="BK2541">
        <v>108</v>
      </c>
      <c r="BL2541" s="37">
        <f>IF(Voorblad!$E$14=Rekenblad!$BL$2441,Rekenblad!BD2541,0)</f>
        <v>0</v>
      </c>
      <c r="BM2541" s="37">
        <f>IF(Voorblad!$E$14=Rekenblad!$BL$2441,Rekenblad!BE2541,0)</f>
        <v>0</v>
      </c>
      <c r="BN2541" s="37">
        <f>IF(Voorblad!$E$14=Rekenblad!$BL$2441,Rekenblad!BF2541,0)</f>
        <v>0</v>
      </c>
      <c r="BO2541" s="37">
        <f>IF(Voorblad!$E$14=Rekenblad!$BL$2441,Rekenblad!BG2541,0)</f>
        <v>0</v>
      </c>
      <c r="BP2541" s="37">
        <f>IF(Voorblad!$E$14=Rekenblad!$BL$2441,Rekenblad!BH2541,0)</f>
        <v>0</v>
      </c>
      <c r="BQ2541" s="37">
        <f>IF(Voorblad!$E$14=Rekenblad!$BL$2441,Rekenblad!BI2541,0)</f>
        <v>0</v>
      </c>
    </row>
    <row r="2542" spans="2:69" x14ac:dyDescent="0.25">
      <c r="B2542">
        <f>'Data TREND'!$DL$246</f>
        <v>109</v>
      </c>
      <c r="C2542" s="37">
        <f>'Data TREND'!DN390</f>
        <v>709.6494928785055</v>
      </c>
      <c r="D2542" s="37">
        <f>'Data TREND'!DO390</f>
        <v>261.67483109375075</v>
      </c>
      <c r="E2542" s="37">
        <f>'Data TREND'!DP390</f>
        <v>482.13926238521378</v>
      </c>
      <c r="F2542" s="37">
        <f>'Data TREND'!DQ390</f>
        <v>1453.3383801212854</v>
      </c>
      <c r="G2542" s="37">
        <f>'Data TREND'!DR390</f>
        <v>30.295035360100506</v>
      </c>
      <c r="H2542" s="37">
        <f>'Data TREND'!DS390</f>
        <v>12.336003715812515</v>
      </c>
      <c r="J2542" s="37">
        <f t="shared" si="1743"/>
        <v>709.6494928785055</v>
      </c>
      <c r="K2542" s="37">
        <f t="shared" si="1744"/>
        <v>261.67483109375075</v>
      </c>
      <c r="L2542" s="37">
        <f t="shared" si="1745"/>
        <v>482.13926238521378</v>
      </c>
      <c r="M2542" s="37">
        <f t="shared" si="1746"/>
        <v>1453.3383801212854</v>
      </c>
      <c r="N2542" s="37">
        <f t="shared" si="1747"/>
        <v>30.295035360100506</v>
      </c>
      <c r="O2542" s="37">
        <f t="shared" si="1748"/>
        <v>12.336003715812515</v>
      </c>
      <c r="Q2542">
        <f>'Data TREND'!$DL$246</f>
        <v>109</v>
      </c>
      <c r="R2542" s="37">
        <f>'Data TREND'!DU390</f>
        <v>848.88926062039332</v>
      </c>
      <c r="S2542" s="37">
        <f>'Data TREND'!DV390</f>
        <v>330.81065751879248</v>
      </c>
      <c r="T2542" s="37">
        <f>'Data TREND'!DW390</f>
        <v>482.17359650797016</v>
      </c>
      <c r="U2542" s="37">
        <f>'Data TREND'!DX390</f>
        <v>1662.1320063089979</v>
      </c>
      <c r="V2542" s="37">
        <f>'Data TREND'!DY390</f>
        <v>32.883619088549494</v>
      </c>
      <c r="W2542" s="37">
        <f>'Data TREND'!DZ390</f>
        <v>13.426655870371556</v>
      </c>
      <c r="Y2542" s="37">
        <f t="shared" si="1749"/>
        <v>0</v>
      </c>
      <c r="Z2542" s="37">
        <f t="shared" si="1750"/>
        <v>0</v>
      </c>
      <c r="AA2542" s="37">
        <f t="shared" si="1751"/>
        <v>0</v>
      </c>
      <c r="AB2542" s="37">
        <f t="shared" si="1752"/>
        <v>0</v>
      </c>
      <c r="AC2542" s="37">
        <f t="shared" si="1753"/>
        <v>0</v>
      </c>
      <c r="AD2542" s="37">
        <f t="shared" si="1754"/>
        <v>0</v>
      </c>
      <c r="AF2542">
        <f>'Data TREND'!$DL$246</f>
        <v>109</v>
      </c>
      <c r="AG2542" s="37">
        <f>'Data TREND'!EB390</f>
        <v>986.05771866020723</v>
      </c>
      <c r="AH2542" s="37">
        <f>'Data TREND'!EC390</f>
        <v>339.47676062655023</v>
      </c>
      <c r="AI2542" s="37">
        <f>'Data TREND'!ED390</f>
        <v>481.22766091488904</v>
      </c>
      <c r="AJ2542" s="37">
        <f>'Data TREND'!EE390</f>
        <v>1806.9836332195432</v>
      </c>
      <c r="AK2542" s="37">
        <f>'Data TREND'!EF390</f>
        <v>32.562974321958237</v>
      </c>
      <c r="AL2542" s="37">
        <f>'Data TREND'!EG390</f>
        <v>13.226988181602842</v>
      </c>
      <c r="AN2542" s="37">
        <f t="shared" si="1755"/>
        <v>0</v>
      </c>
      <c r="AO2542" s="37">
        <f t="shared" si="1756"/>
        <v>0</v>
      </c>
      <c r="AP2542" s="37">
        <f t="shared" si="1757"/>
        <v>0</v>
      </c>
      <c r="AQ2542" s="37">
        <f t="shared" si="1758"/>
        <v>0</v>
      </c>
      <c r="AR2542" s="37">
        <f t="shared" si="1759"/>
        <v>0</v>
      </c>
      <c r="AS2542" s="37">
        <f t="shared" si="1760"/>
        <v>0</v>
      </c>
      <c r="AU2542">
        <v>109</v>
      </c>
      <c r="AV2542" s="37">
        <f t="shared" si="1761"/>
        <v>709.6494928785055</v>
      </c>
      <c r="AW2542" s="37">
        <f t="shared" si="1762"/>
        <v>261.67483109375075</v>
      </c>
      <c r="AX2542" s="37">
        <f t="shared" si="1763"/>
        <v>482.13926238521378</v>
      </c>
      <c r="AY2542" s="37">
        <f t="shared" si="1764"/>
        <v>1453.3383801212854</v>
      </c>
      <c r="AZ2542" s="37">
        <f t="shared" si="1765"/>
        <v>30.295035360100506</v>
      </c>
      <c r="BA2542" s="37">
        <f t="shared" si="1766"/>
        <v>12.336003715812515</v>
      </c>
      <c r="BC2542">
        <v>109</v>
      </c>
      <c r="BD2542" s="37">
        <f>IF(Voorblad!$E$10=Rekenblad!BC2542,Rekenblad!AV2542,0)</f>
        <v>0</v>
      </c>
      <c r="BE2542" s="37">
        <f>IF(Voorblad!$E$10=Rekenblad!BC2542,Rekenblad!AW2542,0)</f>
        <v>0</v>
      </c>
      <c r="BF2542" s="37">
        <f>IF(Voorblad!$E$10=Rekenblad!BC2542,Rekenblad!AX2542,0)</f>
        <v>0</v>
      </c>
      <c r="BG2542" s="62">
        <f>IF(Voorblad!$E$10=Rekenblad!BC2542,Rekenblad!AY2542,0)</f>
        <v>0</v>
      </c>
      <c r="BH2542" s="37">
        <f>IF(Voorblad!$E$10=Rekenblad!BC2542,Rekenblad!AZ2542,0)</f>
        <v>0</v>
      </c>
      <c r="BI2542" s="37">
        <f>IF(Voorblad!$E$10=Rekenblad!BC2542,Rekenblad!BA2542,0)</f>
        <v>0</v>
      </c>
      <c r="BK2542">
        <v>109</v>
      </c>
      <c r="BL2542" s="37">
        <f>IF(Voorblad!$E$14=Rekenblad!$BL$2441,Rekenblad!BD2542,0)</f>
        <v>0</v>
      </c>
      <c r="BM2542" s="37">
        <f>IF(Voorblad!$E$14=Rekenblad!$BL$2441,Rekenblad!BE2542,0)</f>
        <v>0</v>
      </c>
      <c r="BN2542" s="37">
        <f>IF(Voorblad!$E$14=Rekenblad!$BL$2441,Rekenblad!BF2542,0)</f>
        <v>0</v>
      </c>
      <c r="BO2542" s="37">
        <f>IF(Voorblad!$E$14=Rekenblad!$BL$2441,Rekenblad!BG2542,0)</f>
        <v>0</v>
      </c>
      <c r="BP2542" s="37">
        <f>IF(Voorblad!$E$14=Rekenblad!$BL$2441,Rekenblad!BH2542,0)</f>
        <v>0</v>
      </c>
      <c r="BQ2542" s="37">
        <f>IF(Voorblad!$E$14=Rekenblad!$BL$2441,Rekenblad!BI2542,0)</f>
        <v>0</v>
      </c>
    </row>
    <row r="2543" spans="2:69" x14ac:dyDescent="0.25">
      <c r="B2543">
        <f>'Data TREND'!$DL$247</f>
        <v>110</v>
      </c>
      <c r="C2543" s="37">
        <f>'Data TREND'!DN391</f>
        <v>715.27895418965977</v>
      </c>
      <c r="D2543" s="37">
        <f>'Data TREND'!DO391</f>
        <v>263.80898275914831</v>
      </c>
      <c r="E2543" s="37">
        <f>'Data TREND'!DP391</f>
        <v>486.55251195621781</v>
      </c>
      <c r="F2543" s="37">
        <f>'Data TREND'!DQ391</f>
        <v>1465.5129314180003</v>
      </c>
      <c r="G2543" s="37">
        <f>'Data TREND'!DR391</f>
        <v>30.103195134157463</v>
      </c>
      <c r="H2543" s="37">
        <f>'Data TREND'!DS391</f>
        <v>12.256830772267589</v>
      </c>
      <c r="J2543" s="37">
        <f t="shared" si="1743"/>
        <v>715.27895418965977</v>
      </c>
      <c r="K2543" s="37">
        <f t="shared" si="1744"/>
        <v>263.80898275914831</v>
      </c>
      <c r="L2543" s="37">
        <f t="shared" si="1745"/>
        <v>486.55251195621781</v>
      </c>
      <c r="M2543" s="37">
        <f t="shared" si="1746"/>
        <v>1465.5129314180003</v>
      </c>
      <c r="N2543" s="37">
        <f t="shared" si="1747"/>
        <v>30.103195134157463</v>
      </c>
      <c r="O2543" s="37">
        <f t="shared" si="1748"/>
        <v>12.256830772267589</v>
      </c>
      <c r="Q2543">
        <f>'Data TREND'!$DL$247</f>
        <v>110</v>
      </c>
      <c r="R2543" s="37">
        <f>'Data TREND'!DU391</f>
        <v>855.52264220693587</v>
      </c>
      <c r="S2543" s="37">
        <f>'Data TREND'!DV391</f>
        <v>333.40509709335265</v>
      </c>
      <c r="T2543" s="37">
        <f>'Data TREND'!DW391</f>
        <v>486.59727317767585</v>
      </c>
      <c r="U2543" s="37">
        <f>'Data TREND'!DX391</f>
        <v>1675.7880567024549</v>
      </c>
      <c r="V2543" s="37">
        <f>'Data TREND'!DY391</f>
        <v>32.589870153985665</v>
      </c>
      <c r="W2543" s="37">
        <f>'Data TREND'!DZ391</f>
        <v>13.305382183762141</v>
      </c>
      <c r="Y2543" s="37">
        <f t="shared" si="1749"/>
        <v>0</v>
      </c>
      <c r="Z2543" s="37">
        <f t="shared" si="1750"/>
        <v>0</v>
      </c>
      <c r="AA2543" s="37">
        <f t="shared" si="1751"/>
        <v>0</v>
      </c>
      <c r="AB2543" s="37">
        <f t="shared" si="1752"/>
        <v>0</v>
      </c>
      <c r="AC2543" s="37">
        <f t="shared" si="1753"/>
        <v>0</v>
      </c>
      <c r="AD2543" s="37">
        <f t="shared" si="1754"/>
        <v>0</v>
      </c>
      <c r="AF2543">
        <f>'Data TREND'!$DL$247</f>
        <v>110</v>
      </c>
      <c r="AG2543" s="37">
        <f>'Data TREND'!EB391</f>
        <v>993.65168246150483</v>
      </c>
      <c r="AH2543" s="37">
        <f>'Data TREND'!EC391</f>
        <v>342.12591953645165</v>
      </c>
      <c r="AI2543" s="37">
        <f>'Data TREND'!ED391</f>
        <v>485.60777621413484</v>
      </c>
      <c r="AJ2543" s="37">
        <f>'Data TREND'!EE391</f>
        <v>1821.606391289215</v>
      </c>
      <c r="AK2543" s="37">
        <f>'Data TREND'!EF391</f>
        <v>32.142084743541162</v>
      </c>
      <c r="AL2543" s="37">
        <f>'Data TREND'!EG391</f>
        <v>13.052980511697694</v>
      </c>
      <c r="AN2543" s="37">
        <f t="shared" si="1755"/>
        <v>0</v>
      </c>
      <c r="AO2543" s="37">
        <f t="shared" si="1756"/>
        <v>0</v>
      </c>
      <c r="AP2543" s="37">
        <f t="shared" si="1757"/>
        <v>0</v>
      </c>
      <c r="AQ2543" s="37">
        <f t="shared" si="1758"/>
        <v>0</v>
      </c>
      <c r="AR2543" s="37">
        <f t="shared" si="1759"/>
        <v>0</v>
      </c>
      <c r="AS2543" s="37">
        <f t="shared" si="1760"/>
        <v>0</v>
      </c>
      <c r="AU2543">
        <v>110</v>
      </c>
      <c r="AV2543" s="37">
        <f t="shared" si="1761"/>
        <v>715.27895418965977</v>
      </c>
      <c r="AW2543" s="37">
        <f t="shared" si="1762"/>
        <v>263.80898275914831</v>
      </c>
      <c r="AX2543" s="37">
        <f t="shared" si="1763"/>
        <v>486.55251195621781</v>
      </c>
      <c r="AY2543" s="37">
        <f t="shared" si="1764"/>
        <v>1465.5129314180003</v>
      </c>
      <c r="AZ2543" s="37">
        <f t="shared" si="1765"/>
        <v>30.103195134157463</v>
      </c>
      <c r="BA2543" s="37">
        <f t="shared" si="1766"/>
        <v>12.256830772267589</v>
      </c>
      <c r="BC2543">
        <v>110</v>
      </c>
      <c r="BD2543" s="37">
        <f>IF(Voorblad!$E$10=Rekenblad!BC2543,Rekenblad!AV2543,0)</f>
        <v>0</v>
      </c>
      <c r="BE2543" s="37">
        <f>IF(Voorblad!$E$10=Rekenblad!BC2543,Rekenblad!AW2543,0)</f>
        <v>0</v>
      </c>
      <c r="BF2543" s="37">
        <f>IF(Voorblad!$E$10=Rekenblad!BC2543,Rekenblad!AX2543,0)</f>
        <v>0</v>
      </c>
      <c r="BG2543" s="62">
        <f>IF(Voorblad!$E$10=Rekenblad!BC2543,Rekenblad!AY2543,0)</f>
        <v>0</v>
      </c>
      <c r="BH2543" s="37">
        <f>IF(Voorblad!$E$10=Rekenblad!BC2543,Rekenblad!AZ2543,0)</f>
        <v>0</v>
      </c>
      <c r="BI2543" s="37">
        <f>IF(Voorblad!$E$10=Rekenblad!BC2543,Rekenblad!BA2543,0)</f>
        <v>0</v>
      </c>
      <c r="BK2543">
        <v>110</v>
      </c>
      <c r="BL2543" s="37">
        <f>IF(Voorblad!$E$14=Rekenblad!$BL$2441,Rekenblad!BD2543,0)</f>
        <v>0</v>
      </c>
      <c r="BM2543" s="37">
        <f>IF(Voorblad!$E$14=Rekenblad!$BL$2441,Rekenblad!BE2543,0)</f>
        <v>0</v>
      </c>
      <c r="BN2543" s="37">
        <f>IF(Voorblad!$E$14=Rekenblad!$BL$2441,Rekenblad!BF2543,0)</f>
        <v>0</v>
      </c>
      <c r="BO2543" s="37">
        <f>IF(Voorblad!$E$14=Rekenblad!$BL$2441,Rekenblad!BG2543,0)</f>
        <v>0</v>
      </c>
      <c r="BP2543" s="37">
        <f>IF(Voorblad!$E$14=Rekenblad!$BL$2441,Rekenblad!BH2543,0)</f>
        <v>0</v>
      </c>
      <c r="BQ2543" s="37">
        <f>IF(Voorblad!$E$14=Rekenblad!$BL$2441,Rekenblad!BI2543,0)</f>
        <v>0</v>
      </c>
    </row>
    <row r="2544" spans="2:69" x14ac:dyDescent="0.25">
      <c r="B2544">
        <f>'Data TREND'!$DL$248</f>
        <v>111</v>
      </c>
      <c r="C2544" s="37">
        <f>'Data TREND'!DN392</f>
        <v>720.90841550081404</v>
      </c>
      <c r="D2544" s="37">
        <f>'Data TREND'!DO392</f>
        <v>265.94313442454592</v>
      </c>
      <c r="E2544" s="37">
        <f>'Data TREND'!DP392</f>
        <v>490.96576152722173</v>
      </c>
      <c r="F2544" s="37">
        <f>'Data TREND'!DQ392</f>
        <v>1477.6874827147153</v>
      </c>
      <c r="G2544" s="37">
        <f>'Data TREND'!DR392</f>
        <v>29.91135490821442</v>
      </c>
      <c r="H2544" s="37">
        <f>'Data TREND'!DS392</f>
        <v>12.177657828722662</v>
      </c>
      <c r="J2544" s="37">
        <f t="shared" si="1743"/>
        <v>720.90841550081404</v>
      </c>
      <c r="K2544" s="37">
        <f t="shared" si="1744"/>
        <v>265.94313442454592</v>
      </c>
      <c r="L2544" s="37">
        <f t="shared" si="1745"/>
        <v>490.96576152722173</v>
      </c>
      <c r="M2544" s="37">
        <f t="shared" si="1746"/>
        <v>1477.6874827147153</v>
      </c>
      <c r="N2544" s="37">
        <f t="shared" si="1747"/>
        <v>29.91135490821442</v>
      </c>
      <c r="O2544" s="37">
        <f t="shared" si="1748"/>
        <v>12.177657828722662</v>
      </c>
      <c r="Q2544">
        <f>'Data TREND'!$DL$248</f>
        <v>111</v>
      </c>
      <c r="R2544" s="37">
        <f>'Data TREND'!DU392</f>
        <v>862.15602379347843</v>
      </c>
      <c r="S2544" s="37">
        <f>'Data TREND'!DV392</f>
        <v>335.99953666791282</v>
      </c>
      <c r="T2544" s="37">
        <f>'Data TREND'!DW392</f>
        <v>491.02094984738153</v>
      </c>
      <c r="U2544" s="37">
        <f>'Data TREND'!DX392</f>
        <v>1689.4441070959119</v>
      </c>
      <c r="V2544" s="37">
        <f>'Data TREND'!DY392</f>
        <v>32.296121219421828</v>
      </c>
      <c r="W2544" s="37">
        <f>'Data TREND'!DZ392</f>
        <v>13.184108497152726</v>
      </c>
      <c r="Y2544" s="37">
        <f t="shared" si="1749"/>
        <v>0</v>
      </c>
      <c r="Z2544" s="37">
        <f t="shared" si="1750"/>
        <v>0</v>
      </c>
      <c r="AA2544" s="37">
        <f t="shared" si="1751"/>
        <v>0</v>
      </c>
      <c r="AB2544" s="37">
        <f t="shared" si="1752"/>
        <v>0</v>
      </c>
      <c r="AC2544" s="37">
        <f t="shared" si="1753"/>
        <v>0</v>
      </c>
      <c r="AD2544" s="37">
        <f t="shared" si="1754"/>
        <v>0</v>
      </c>
      <c r="AF2544">
        <f>'Data TREND'!$DL$248</f>
        <v>111</v>
      </c>
      <c r="AG2544" s="37">
        <f>'Data TREND'!EB392</f>
        <v>1001.2456462628027</v>
      </c>
      <c r="AH2544" s="37">
        <f>'Data TREND'!EC392</f>
        <v>344.77507844635301</v>
      </c>
      <c r="AI2544" s="37">
        <f>'Data TREND'!ED392</f>
        <v>489.98789151338059</v>
      </c>
      <c r="AJ2544" s="37">
        <f>'Data TREND'!EE392</f>
        <v>1836.2291493588868</v>
      </c>
      <c r="AK2544" s="37">
        <f>'Data TREND'!EF392</f>
        <v>31.721195165124087</v>
      </c>
      <c r="AL2544" s="37">
        <f>'Data TREND'!EG392</f>
        <v>12.87897284179255</v>
      </c>
      <c r="AN2544" s="37">
        <f t="shared" si="1755"/>
        <v>0</v>
      </c>
      <c r="AO2544" s="37">
        <f t="shared" si="1756"/>
        <v>0</v>
      </c>
      <c r="AP2544" s="37">
        <f t="shared" si="1757"/>
        <v>0</v>
      </c>
      <c r="AQ2544" s="37">
        <f t="shared" si="1758"/>
        <v>0</v>
      </c>
      <c r="AR2544" s="37">
        <f t="shared" si="1759"/>
        <v>0</v>
      </c>
      <c r="AS2544" s="37">
        <f t="shared" si="1760"/>
        <v>0</v>
      </c>
      <c r="AU2544">
        <v>111</v>
      </c>
      <c r="AV2544" s="37">
        <f t="shared" si="1761"/>
        <v>720.90841550081404</v>
      </c>
      <c r="AW2544" s="37">
        <f t="shared" si="1762"/>
        <v>265.94313442454592</v>
      </c>
      <c r="AX2544" s="37">
        <f t="shared" si="1763"/>
        <v>490.96576152722173</v>
      </c>
      <c r="AY2544" s="37">
        <f t="shared" si="1764"/>
        <v>1477.6874827147153</v>
      </c>
      <c r="AZ2544" s="37">
        <f t="shared" si="1765"/>
        <v>29.91135490821442</v>
      </c>
      <c r="BA2544" s="37">
        <f t="shared" si="1766"/>
        <v>12.177657828722662</v>
      </c>
      <c r="BC2544">
        <v>111</v>
      </c>
      <c r="BD2544" s="37">
        <f>IF(Voorblad!$E$10=Rekenblad!BC2544,Rekenblad!AV2544,0)</f>
        <v>0</v>
      </c>
      <c r="BE2544" s="37">
        <f>IF(Voorblad!$E$10=Rekenblad!BC2544,Rekenblad!AW2544,0)</f>
        <v>0</v>
      </c>
      <c r="BF2544" s="37">
        <f>IF(Voorblad!$E$10=Rekenblad!BC2544,Rekenblad!AX2544,0)</f>
        <v>0</v>
      </c>
      <c r="BG2544" s="62">
        <f>IF(Voorblad!$E$10=Rekenblad!BC2544,Rekenblad!AY2544,0)</f>
        <v>0</v>
      </c>
      <c r="BH2544" s="37">
        <f>IF(Voorblad!$E$10=Rekenblad!BC2544,Rekenblad!AZ2544,0)</f>
        <v>0</v>
      </c>
      <c r="BI2544" s="37">
        <f>IF(Voorblad!$E$10=Rekenblad!BC2544,Rekenblad!BA2544,0)</f>
        <v>0</v>
      </c>
      <c r="BK2544">
        <v>111</v>
      </c>
      <c r="BL2544" s="37">
        <f>IF(Voorblad!$E$14=Rekenblad!$BL$2441,Rekenblad!BD2544,0)</f>
        <v>0</v>
      </c>
      <c r="BM2544" s="37">
        <f>IF(Voorblad!$E$14=Rekenblad!$BL$2441,Rekenblad!BE2544,0)</f>
        <v>0</v>
      </c>
      <c r="BN2544" s="37">
        <f>IF(Voorblad!$E$14=Rekenblad!$BL$2441,Rekenblad!BF2544,0)</f>
        <v>0</v>
      </c>
      <c r="BO2544" s="37">
        <f>IF(Voorblad!$E$14=Rekenblad!$BL$2441,Rekenblad!BG2544,0)</f>
        <v>0</v>
      </c>
      <c r="BP2544" s="37">
        <f>IF(Voorblad!$E$14=Rekenblad!$BL$2441,Rekenblad!BH2544,0)</f>
        <v>0</v>
      </c>
      <c r="BQ2544" s="37">
        <f>IF(Voorblad!$E$14=Rekenblad!$BL$2441,Rekenblad!BI2544,0)</f>
        <v>0</v>
      </c>
    </row>
    <row r="2545" spans="2:69" x14ac:dyDescent="0.25">
      <c r="B2545">
        <f>'Data TREND'!$DL$249</f>
        <v>112</v>
      </c>
      <c r="C2545" s="37">
        <f>'Data TREND'!DN393</f>
        <v>726.53787681196832</v>
      </c>
      <c r="D2545" s="37">
        <f>'Data TREND'!DO393</f>
        <v>268.07728608994353</v>
      </c>
      <c r="E2545" s="37">
        <f>'Data TREND'!DP393</f>
        <v>495.37901109822576</v>
      </c>
      <c r="F2545" s="37">
        <f>'Data TREND'!DQ393</f>
        <v>1489.8620340114298</v>
      </c>
      <c r="G2545" s="37">
        <f>'Data TREND'!DR393</f>
        <v>29.719514682271377</v>
      </c>
      <c r="H2545" s="37">
        <f>'Data TREND'!DS393</f>
        <v>12.098484885177736</v>
      </c>
      <c r="J2545" s="37">
        <f t="shared" si="1743"/>
        <v>726.53787681196832</v>
      </c>
      <c r="K2545" s="37">
        <f t="shared" si="1744"/>
        <v>268.07728608994353</v>
      </c>
      <c r="L2545" s="37">
        <f t="shared" si="1745"/>
        <v>495.37901109822576</v>
      </c>
      <c r="M2545" s="37">
        <f t="shared" si="1746"/>
        <v>1489.8620340114298</v>
      </c>
      <c r="N2545" s="37">
        <f t="shared" si="1747"/>
        <v>29.719514682271377</v>
      </c>
      <c r="O2545" s="37">
        <f t="shared" si="1748"/>
        <v>12.098484885177736</v>
      </c>
      <c r="Q2545">
        <f>'Data TREND'!$DL$249</f>
        <v>112</v>
      </c>
      <c r="R2545" s="37">
        <f>'Data TREND'!DU393</f>
        <v>868.78940538002087</v>
      </c>
      <c r="S2545" s="37">
        <f>'Data TREND'!DV393</f>
        <v>338.59397624247299</v>
      </c>
      <c r="T2545" s="37">
        <f>'Data TREND'!DW393</f>
        <v>495.44462651708716</v>
      </c>
      <c r="U2545" s="37">
        <f>'Data TREND'!DX393</f>
        <v>1703.1001574893694</v>
      </c>
      <c r="V2545" s="37">
        <f>'Data TREND'!DY393</f>
        <v>32.002372284857991</v>
      </c>
      <c r="W2545" s="37">
        <f>'Data TREND'!DZ393</f>
        <v>13.062834810543311</v>
      </c>
      <c r="Y2545" s="37">
        <f t="shared" si="1749"/>
        <v>0</v>
      </c>
      <c r="Z2545" s="37">
        <f t="shared" si="1750"/>
        <v>0</v>
      </c>
      <c r="AA2545" s="37">
        <f t="shared" si="1751"/>
        <v>0</v>
      </c>
      <c r="AB2545" s="37">
        <f t="shared" si="1752"/>
        <v>0</v>
      </c>
      <c r="AC2545" s="37">
        <f t="shared" si="1753"/>
        <v>0</v>
      </c>
      <c r="AD2545" s="37">
        <f t="shared" si="1754"/>
        <v>0</v>
      </c>
      <c r="AF2545">
        <f>'Data TREND'!$DL$249</f>
        <v>112</v>
      </c>
      <c r="AG2545" s="37">
        <f>'Data TREND'!EB393</f>
        <v>1008.8396100641005</v>
      </c>
      <c r="AH2545" s="37">
        <f>'Data TREND'!EC393</f>
        <v>347.42423735625442</v>
      </c>
      <c r="AI2545" s="37">
        <f>'Data TREND'!ED393</f>
        <v>494.36800681262639</v>
      </c>
      <c r="AJ2545" s="37">
        <f>'Data TREND'!EE393</f>
        <v>1850.8519074285587</v>
      </c>
      <c r="AK2545" s="37">
        <f>'Data TREND'!EF393</f>
        <v>31.300305586707005</v>
      </c>
      <c r="AL2545" s="37">
        <f>'Data TREND'!EG393</f>
        <v>12.704965171887405</v>
      </c>
      <c r="AN2545" s="37">
        <f t="shared" si="1755"/>
        <v>0</v>
      </c>
      <c r="AO2545" s="37">
        <f t="shared" si="1756"/>
        <v>0</v>
      </c>
      <c r="AP2545" s="37">
        <f t="shared" si="1757"/>
        <v>0</v>
      </c>
      <c r="AQ2545" s="37">
        <f t="shared" si="1758"/>
        <v>0</v>
      </c>
      <c r="AR2545" s="37">
        <f t="shared" si="1759"/>
        <v>0</v>
      </c>
      <c r="AS2545" s="37">
        <f t="shared" si="1760"/>
        <v>0</v>
      </c>
      <c r="AU2545">
        <v>112</v>
      </c>
      <c r="AV2545" s="37">
        <f t="shared" si="1761"/>
        <v>726.53787681196832</v>
      </c>
      <c r="AW2545" s="37">
        <f t="shared" si="1762"/>
        <v>268.07728608994353</v>
      </c>
      <c r="AX2545" s="37">
        <f t="shared" si="1763"/>
        <v>495.37901109822576</v>
      </c>
      <c r="AY2545" s="37">
        <f t="shared" si="1764"/>
        <v>1489.8620340114298</v>
      </c>
      <c r="AZ2545" s="37">
        <f t="shared" si="1765"/>
        <v>29.719514682271377</v>
      </c>
      <c r="BA2545" s="37">
        <f t="shared" si="1766"/>
        <v>12.098484885177736</v>
      </c>
      <c r="BC2545">
        <v>112</v>
      </c>
      <c r="BD2545" s="37">
        <f>IF(Voorblad!$E$10=Rekenblad!BC2545,Rekenblad!AV2545,0)</f>
        <v>0</v>
      </c>
      <c r="BE2545" s="37">
        <f>IF(Voorblad!$E$10=Rekenblad!BC2545,Rekenblad!AW2545,0)</f>
        <v>0</v>
      </c>
      <c r="BF2545" s="37">
        <f>IF(Voorblad!$E$10=Rekenblad!BC2545,Rekenblad!AX2545,0)</f>
        <v>0</v>
      </c>
      <c r="BG2545" s="62">
        <f>IF(Voorblad!$E$10=Rekenblad!BC2545,Rekenblad!AY2545,0)</f>
        <v>0</v>
      </c>
      <c r="BH2545" s="37">
        <f>IF(Voorblad!$E$10=Rekenblad!BC2545,Rekenblad!AZ2545,0)</f>
        <v>0</v>
      </c>
      <c r="BI2545" s="37">
        <f>IF(Voorblad!$E$10=Rekenblad!BC2545,Rekenblad!BA2545,0)</f>
        <v>0</v>
      </c>
      <c r="BK2545">
        <v>112</v>
      </c>
      <c r="BL2545" s="37">
        <f>IF(Voorblad!$E$14=Rekenblad!$BL$2441,Rekenblad!BD2545,0)</f>
        <v>0</v>
      </c>
      <c r="BM2545" s="37">
        <f>IF(Voorblad!$E$14=Rekenblad!$BL$2441,Rekenblad!BE2545,0)</f>
        <v>0</v>
      </c>
      <c r="BN2545" s="37">
        <f>IF(Voorblad!$E$14=Rekenblad!$BL$2441,Rekenblad!BF2545,0)</f>
        <v>0</v>
      </c>
      <c r="BO2545" s="37">
        <f>IF(Voorblad!$E$14=Rekenblad!$BL$2441,Rekenblad!BG2545,0)</f>
        <v>0</v>
      </c>
      <c r="BP2545" s="37">
        <f>IF(Voorblad!$E$14=Rekenblad!$BL$2441,Rekenblad!BH2545,0)</f>
        <v>0</v>
      </c>
      <c r="BQ2545" s="37">
        <f>IF(Voorblad!$E$14=Rekenblad!$BL$2441,Rekenblad!BI2545,0)</f>
        <v>0</v>
      </c>
    </row>
    <row r="2546" spans="2:69" x14ac:dyDescent="0.25">
      <c r="B2546">
        <f>'Data TREND'!$DL$250</f>
        <v>113</v>
      </c>
      <c r="C2546" s="37">
        <f>'Data TREND'!DN394</f>
        <v>732.16733812312259</v>
      </c>
      <c r="D2546" s="37">
        <f>'Data TREND'!DO394</f>
        <v>270.21143775534108</v>
      </c>
      <c r="E2546" s="37">
        <f>'Data TREND'!DP394</f>
        <v>499.79226066922979</v>
      </c>
      <c r="F2546" s="37">
        <f>'Data TREND'!DQ394</f>
        <v>1502.0365853081448</v>
      </c>
      <c r="G2546" s="37">
        <f>'Data TREND'!DR394</f>
        <v>29.527674456328334</v>
      </c>
      <c r="H2546" s="37">
        <f>'Data TREND'!DS394</f>
        <v>12.019311941632811</v>
      </c>
      <c r="J2546" s="37">
        <f t="shared" si="1743"/>
        <v>732.16733812312259</v>
      </c>
      <c r="K2546" s="37">
        <f t="shared" si="1744"/>
        <v>270.21143775534108</v>
      </c>
      <c r="L2546" s="37">
        <f t="shared" si="1745"/>
        <v>499.79226066922979</v>
      </c>
      <c r="M2546" s="37">
        <f t="shared" si="1746"/>
        <v>1502.0365853081448</v>
      </c>
      <c r="N2546" s="37">
        <f t="shared" si="1747"/>
        <v>29.527674456328334</v>
      </c>
      <c r="O2546" s="37">
        <f t="shared" si="1748"/>
        <v>12.019311941632811</v>
      </c>
      <c r="Q2546">
        <f>'Data TREND'!$DL$250</f>
        <v>113</v>
      </c>
      <c r="R2546" s="37">
        <f>'Data TREND'!DU394</f>
        <v>875.42278696656342</v>
      </c>
      <c r="S2546" s="37">
        <f>'Data TREND'!DV394</f>
        <v>341.18841581703316</v>
      </c>
      <c r="T2546" s="37">
        <f>'Data TREND'!DW394</f>
        <v>499.86830318679284</v>
      </c>
      <c r="U2546" s="37">
        <f>'Data TREND'!DX394</f>
        <v>1716.7562078828264</v>
      </c>
      <c r="V2546" s="37">
        <f>'Data TREND'!DY394</f>
        <v>31.708623350294154</v>
      </c>
      <c r="W2546" s="37">
        <f>'Data TREND'!DZ394</f>
        <v>12.941561123933896</v>
      </c>
      <c r="Y2546" s="37">
        <f t="shared" si="1749"/>
        <v>0</v>
      </c>
      <c r="Z2546" s="37">
        <f t="shared" si="1750"/>
        <v>0</v>
      </c>
      <c r="AA2546" s="37">
        <f t="shared" si="1751"/>
        <v>0</v>
      </c>
      <c r="AB2546" s="37">
        <f t="shared" si="1752"/>
        <v>0</v>
      </c>
      <c r="AC2546" s="37">
        <f t="shared" si="1753"/>
        <v>0</v>
      </c>
      <c r="AD2546" s="37">
        <f t="shared" si="1754"/>
        <v>0</v>
      </c>
      <c r="AF2546">
        <f>'Data TREND'!$DL$250</f>
        <v>113</v>
      </c>
      <c r="AG2546" s="37">
        <f>'Data TREND'!EB394</f>
        <v>1016.4335738653981</v>
      </c>
      <c r="AH2546" s="37">
        <f>'Data TREND'!EC394</f>
        <v>350.07339626615584</v>
      </c>
      <c r="AI2546" s="37">
        <f>'Data TREND'!ED394</f>
        <v>498.74812211187214</v>
      </c>
      <c r="AJ2546" s="37">
        <f>'Data TREND'!EE394</f>
        <v>1865.4746654982309</v>
      </c>
      <c r="AK2546" s="37">
        <f>'Data TREND'!EF394</f>
        <v>30.87941600828993</v>
      </c>
      <c r="AL2546" s="37">
        <f>'Data TREND'!EG394</f>
        <v>12.530957501982261</v>
      </c>
      <c r="AN2546" s="37">
        <f t="shared" si="1755"/>
        <v>0</v>
      </c>
      <c r="AO2546" s="37">
        <f t="shared" si="1756"/>
        <v>0</v>
      </c>
      <c r="AP2546" s="37">
        <f t="shared" si="1757"/>
        <v>0</v>
      </c>
      <c r="AQ2546" s="37">
        <f t="shared" si="1758"/>
        <v>0</v>
      </c>
      <c r="AR2546" s="37">
        <f t="shared" si="1759"/>
        <v>0</v>
      </c>
      <c r="AS2546" s="37">
        <f t="shared" si="1760"/>
        <v>0</v>
      </c>
      <c r="AU2546">
        <v>113</v>
      </c>
      <c r="AV2546" s="37">
        <f t="shared" si="1761"/>
        <v>732.16733812312259</v>
      </c>
      <c r="AW2546" s="37">
        <f t="shared" si="1762"/>
        <v>270.21143775534108</v>
      </c>
      <c r="AX2546" s="37">
        <f t="shared" si="1763"/>
        <v>499.79226066922979</v>
      </c>
      <c r="AY2546" s="37">
        <f t="shared" si="1764"/>
        <v>1502.0365853081448</v>
      </c>
      <c r="AZ2546" s="37">
        <f t="shared" si="1765"/>
        <v>29.527674456328334</v>
      </c>
      <c r="BA2546" s="37">
        <f t="shared" si="1766"/>
        <v>12.019311941632811</v>
      </c>
      <c r="BC2546">
        <v>113</v>
      </c>
      <c r="BD2546" s="37">
        <f>IF(Voorblad!$E$10=Rekenblad!BC2546,Rekenblad!AV2546,0)</f>
        <v>0</v>
      </c>
      <c r="BE2546" s="37">
        <f>IF(Voorblad!$E$10=Rekenblad!BC2546,Rekenblad!AW2546,0)</f>
        <v>0</v>
      </c>
      <c r="BF2546" s="37">
        <f>IF(Voorblad!$E$10=Rekenblad!BC2546,Rekenblad!AX2546,0)</f>
        <v>0</v>
      </c>
      <c r="BG2546" s="62">
        <f>IF(Voorblad!$E$10=Rekenblad!BC2546,Rekenblad!AY2546,0)</f>
        <v>0</v>
      </c>
      <c r="BH2546" s="37">
        <f>IF(Voorblad!$E$10=Rekenblad!BC2546,Rekenblad!AZ2546,0)</f>
        <v>0</v>
      </c>
      <c r="BI2546" s="37">
        <f>IF(Voorblad!$E$10=Rekenblad!BC2546,Rekenblad!BA2546,0)</f>
        <v>0</v>
      </c>
      <c r="BK2546">
        <v>113</v>
      </c>
      <c r="BL2546" s="37">
        <f>IF(Voorblad!$E$14=Rekenblad!$BL$2441,Rekenblad!BD2546,0)</f>
        <v>0</v>
      </c>
      <c r="BM2546" s="37">
        <f>IF(Voorblad!$E$14=Rekenblad!$BL$2441,Rekenblad!BE2546,0)</f>
        <v>0</v>
      </c>
      <c r="BN2546" s="37">
        <f>IF(Voorblad!$E$14=Rekenblad!$BL$2441,Rekenblad!BF2546,0)</f>
        <v>0</v>
      </c>
      <c r="BO2546" s="37">
        <f>IF(Voorblad!$E$14=Rekenblad!$BL$2441,Rekenblad!BG2546,0)</f>
        <v>0</v>
      </c>
      <c r="BP2546" s="37">
        <f>IF(Voorblad!$E$14=Rekenblad!$BL$2441,Rekenblad!BH2546,0)</f>
        <v>0</v>
      </c>
      <c r="BQ2546" s="37">
        <f>IF(Voorblad!$E$14=Rekenblad!$BL$2441,Rekenblad!BI2546,0)</f>
        <v>0</v>
      </c>
    </row>
    <row r="2547" spans="2:69" x14ac:dyDescent="0.25">
      <c r="B2547">
        <f>'Data TREND'!$DL$251</f>
        <v>114</v>
      </c>
      <c r="C2547" s="37">
        <f>'Data TREND'!DN395</f>
        <v>737.79679943427686</v>
      </c>
      <c r="D2547" s="37">
        <f>'Data TREND'!DO395</f>
        <v>272.34558942073869</v>
      </c>
      <c r="E2547" s="37">
        <f>'Data TREND'!DP395</f>
        <v>504.20551024023371</v>
      </c>
      <c r="F2547" s="37">
        <f>'Data TREND'!DQ395</f>
        <v>1514.2111366048598</v>
      </c>
      <c r="G2547" s="37">
        <f>'Data TREND'!DR395</f>
        <v>29.335834230385291</v>
      </c>
      <c r="H2547" s="37">
        <f>'Data TREND'!DS395</f>
        <v>11.940138998087885</v>
      </c>
      <c r="J2547" s="37">
        <f t="shared" si="1743"/>
        <v>737.79679943427686</v>
      </c>
      <c r="K2547" s="37">
        <f t="shared" si="1744"/>
        <v>272.34558942073869</v>
      </c>
      <c r="L2547" s="37">
        <f t="shared" si="1745"/>
        <v>504.20551024023371</v>
      </c>
      <c r="M2547" s="37">
        <f t="shared" si="1746"/>
        <v>1514.2111366048598</v>
      </c>
      <c r="N2547" s="37">
        <f t="shared" si="1747"/>
        <v>29.335834230385291</v>
      </c>
      <c r="O2547" s="37">
        <f t="shared" si="1748"/>
        <v>11.940138998087885</v>
      </c>
      <c r="Q2547">
        <f>'Data TREND'!$DL$251</f>
        <v>114</v>
      </c>
      <c r="R2547" s="37">
        <f>'Data TREND'!DU395</f>
        <v>882.05616855310598</v>
      </c>
      <c r="S2547" s="37">
        <f>'Data TREND'!DV395</f>
        <v>343.78285539159333</v>
      </c>
      <c r="T2547" s="37">
        <f>'Data TREND'!DW395</f>
        <v>504.29197985649853</v>
      </c>
      <c r="U2547" s="37">
        <f>'Data TREND'!DX395</f>
        <v>1730.4122582762834</v>
      </c>
      <c r="V2547" s="37">
        <f>'Data TREND'!DY395</f>
        <v>31.414874415730317</v>
      </c>
      <c r="W2547" s="37">
        <f>'Data TREND'!DZ395</f>
        <v>12.820287437324481</v>
      </c>
      <c r="Y2547" s="37">
        <f t="shared" si="1749"/>
        <v>0</v>
      </c>
      <c r="Z2547" s="37">
        <f t="shared" si="1750"/>
        <v>0</v>
      </c>
      <c r="AA2547" s="37">
        <f t="shared" si="1751"/>
        <v>0</v>
      </c>
      <c r="AB2547" s="37">
        <f t="shared" si="1752"/>
        <v>0</v>
      </c>
      <c r="AC2547" s="37">
        <f t="shared" si="1753"/>
        <v>0</v>
      </c>
      <c r="AD2547" s="37">
        <f t="shared" si="1754"/>
        <v>0</v>
      </c>
      <c r="AF2547">
        <f>'Data TREND'!$DL$251</f>
        <v>114</v>
      </c>
      <c r="AG2547" s="37">
        <f>'Data TREND'!EB395</f>
        <v>1024.0275376666959</v>
      </c>
      <c r="AH2547" s="37">
        <f>'Data TREND'!EC395</f>
        <v>352.72255517605726</v>
      </c>
      <c r="AI2547" s="37">
        <f>'Data TREND'!ED395</f>
        <v>503.12823741111794</v>
      </c>
      <c r="AJ2547" s="37">
        <f>'Data TREND'!EE395</f>
        <v>1880.0974235679028</v>
      </c>
      <c r="AK2547" s="37">
        <f>'Data TREND'!EF395</f>
        <v>30.458526429872855</v>
      </c>
      <c r="AL2547" s="37">
        <f>'Data TREND'!EG395</f>
        <v>12.356949832077117</v>
      </c>
      <c r="AN2547" s="37">
        <f t="shared" si="1755"/>
        <v>0</v>
      </c>
      <c r="AO2547" s="37">
        <f t="shared" si="1756"/>
        <v>0</v>
      </c>
      <c r="AP2547" s="37">
        <f t="shared" si="1757"/>
        <v>0</v>
      </c>
      <c r="AQ2547" s="37">
        <f t="shared" si="1758"/>
        <v>0</v>
      </c>
      <c r="AR2547" s="37">
        <f t="shared" si="1759"/>
        <v>0</v>
      </c>
      <c r="AS2547" s="37">
        <f t="shared" si="1760"/>
        <v>0</v>
      </c>
      <c r="AU2547">
        <v>114</v>
      </c>
      <c r="AV2547" s="37">
        <f t="shared" si="1761"/>
        <v>737.79679943427686</v>
      </c>
      <c r="AW2547" s="37">
        <f t="shared" si="1762"/>
        <v>272.34558942073869</v>
      </c>
      <c r="AX2547" s="37">
        <f t="shared" si="1763"/>
        <v>504.20551024023371</v>
      </c>
      <c r="AY2547" s="37">
        <f t="shared" si="1764"/>
        <v>1514.2111366048598</v>
      </c>
      <c r="AZ2547" s="37">
        <f t="shared" si="1765"/>
        <v>29.335834230385291</v>
      </c>
      <c r="BA2547" s="37">
        <f t="shared" si="1766"/>
        <v>11.940138998087885</v>
      </c>
      <c r="BC2547">
        <v>114</v>
      </c>
      <c r="BD2547" s="37">
        <f>IF(Voorblad!$E$10=Rekenblad!BC2547,Rekenblad!AV2547,0)</f>
        <v>0</v>
      </c>
      <c r="BE2547" s="37">
        <f>IF(Voorblad!$E$10=Rekenblad!BC2547,Rekenblad!AW2547,0)</f>
        <v>0</v>
      </c>
      <c r="BF2547" s="37">
        <f>IF(Voorblad!$E$10=Rekenblad!BC2547,Rekenblad!AX2547,0)</f>
        <v>0</v>
      </c>
      <c r="BG2547" s="62">
        <f>IF(Voorblad!$E$10=Rekenblad!BC2547,Rekenblad!AY2547,0)</f>
        <v>0</v>
      </c>
      <c r="BH2547" s="37">
        <f>IF(Voorblad!$E$10=Rekenblad!BC2547,Rekenblad!AZ2547,0)</f>
        <v>0</v>
      </c>
      <c r="BI2547" s="37">
        <f>IF(Voorblad!$E$10=Rekenblad!BC2547,Rekenblad!BA2547,0)</f>
        <v>0</v>
      </c>
      <c r="BK2547">
        <v>114</v>
      </c>
      <c r="BL2547" s="37">
        <f>IF(Voorblad!$E$14=Rekenblad!$BL$2441,Rekenblad!BD2547,0)</f>
        <v>0</v>
      </c>
      <c r="BM2547" s="37">
        <f>IF(Voorblad!$E$14=Rekenblad!$BL$2441,Rekenblad!BE2547,0)</f>
        <v>0</v>
      </c>
      <c r="BN2547" s="37">
        <f>IF(Voorblad!$E$14=Rekenblad!$BL$2441,Rekenblad!BF2547,0)</f>
        <v>0</v>
      </c>
      <c r="BO2547" s="37">
        <f>IF(Voorblad!$E$14=Rekenblad!$BL$2441,Rekenblad!BG2547,0)</f>
        <v>0</v>
      </c>
      <c r="BP2547" s="37">
        <f>IF(Voorblad!$E$14=Rekenblad!$BL$2441,Rekenblad!BH2547,0)</f>
        <v>0</v>
      </c>
      <c r="BQ2547" s="37">
        <f>IF(Voorblad!$E$14=Rekenblad!$BL$2441,Rekenblad!BI2547,0)</f>
        <v>0</v>
      </c>
    </row>
    <row r="2548" spans="2:69" x14ac:dyDescent="0.25">
      <c r="B2548">
        <f>'Data TREND'!$DL$252</f>
        <v>115</v>
      </c>
      <c r="C2548" s="37">
        <f>'Data TREND'!DN396</f>
        <v>743.42626074543136</v>
      </c>
      <c r="D2548" s="37">
        <f>'Data TREND'!DO396</f>
        <v>274.47974108613624</v>
      </c>
      <c r="E2548" s="37">
        <f>'Data TREND'!DP396</f>
        <v>508.61875981123774</v>
      </c>
      <c r="F2548" s="37">
        <f>'Data TREND'!DQ396</f>
        <v>1526.3856879015743</v>
      </c>
      <c r="G2548" s="37">
        <f>'Data TREND'!DR396</f>
        <v>29.143994004442249</v>
      </c>
      <c r="H2548" s="37">
        <f>'Data TREND'!DS396</f>
        <v>11.86096605454296</v>
      </c>
      <c r="J2548" s="37">
        <f t="shared" si="1743"/>
        <v>743.42626074543136</v>
      </c>
      <c r="K2548" s="37">
        <f t="shared" si="1744"/>
        <v>274.47974108613624</v>
      </c>
      <c r="L2548" s="37">
        <f t="shared" si="1745"/>
        <v>508.61875981123774</v>
      </c>
      <c r="M2548" s="37">
        <f t="shared" si="1746"/>
        <v>1526.3856879015743</v>
      </c>
      <c r="N2548" s="37">
        <f t="shared" si="1747"/>
        <v>29.143994004442249</v>
      </c>
      <c r="O2548" s="37">
        <f t="shared" si="1748"/>
        <v>11.86096605454296</v>
      </c>
      <c r="Q2548">
        <f>'Data TREND'!$DL$252</f>
        <v>115</v>
      </c>
      <c r="R2548" s="37">
        <f>'Data TREND'!DU396</f>
        <v>888.68955013964853</v>
      </c>
      <c r="S2548" s="37">
        <f>'Data TREND'!DV396</f>
        <v>346.3772949661535</v>
      </c>
      <c r="T2548" s="37">
        <f>'Data TREND'!DW396</f>
        <v>508.71565652620421</v>
      </c>
      <c r="U2548" s="37">
        <f>'Data TREND'!DX396</f>
        <v>1744.0683086697404</v>
      </c>
      <c r="V2548" s="37">
        <f>'Data TREND'!DY396</f>
        <v>31.12112548116648</v>
      </c>
      <c r="W2548" s="37">
        <f>'Data TREND'!DZ396</f>
        <v>12.699013750715066</v>
      </c>
      <c r="Y2548" s="37">
        <f t="shared" si="1749"/>
        <v>0</v>
      </c>
      <c r="Z2548" s="37">
        <f t="shared" si="1750"/>
        <v>0</v>
      </c>
      <c r="AA2548" s="37">
        <f t="shared" si="1751"/>
        <v>0</v>
      </c>
      <c r="AB2548" s="37">
        <f t="shared" si="1752"/>
        <v>0</v>
      </c>
      <c r="AC2548" s="37">
        <f t="shared" si="1753"/>
        <v>0</v>
      </c>
      <c r="AD2548" s="37">
        <f t="shared" si="1754"/>
        <v>0</v>
      </c>
      <c r="AF2548">
        <f>'Data TREND'!$DL$252</f>
        <v>115</v>
      </c>
      <c r="AG2548" s="37">
        <f>'Data TREND'!EB396</f>
        <v>1031.6215014679938</v>
      </c>
      <c r="AH2548" s="37">
        <f>'Data TREND'!EC396</f>
        <v>355.37171408595867</v>
      </c>
      <c r="AI2548" s="37">
        <f>'Data TREND'!ED396</f>
        <v>507.50835271036368</v>
      </c>
      <c r="AJ2548" s="37">
        <f>'Data TREND'!EE396</f>
        <v>1894.7201816375746</v>
      </c>
      <c r="AK2548" s="37">
        <f>'Data TREND'!EF396</f>
        <v>30.03763685145578</v>
      </c>
      <c r="AL2548" s="37">
        <f>'Data TREND'!EG396</f>
        <v>12.182942162171969</v>
      </c>
      <c r="AN2548" s="37">
        <f t="shared" si="1755"/>
        <v>0</v>
      </c>
      <c r="AO2548" s="37">
        <f t="shared" si="1756"/>
        <v>0</v>
      </c>
      <c r="AP2548" s="37">
        <f t="shared" si="1757"/>
        <v>0</v>
      </c>
      <c r="AQ2548" s="37">
        <f t="shared" si="1758"/>
        <v>0</v>
      </c>
      <c r="AR2548" s="37">
        <f t="shared" si="1759"/>
        <v>0</v>
      </c>
      <c r="AS2548" s="37">
        <f t="shared" si="1760"/>
        <v>0</v>
      </c>
      <c r="AU2548">
        <v>115</v>
      </c>
      <c r="AV2548" s="37">
        <f t="shared" si="1761"/>
        <v>743.42626074543136</v>
      </c>
      <c r="AW2548" s="37">
        <f t="shared" si="1762"/>
        <v>274.47974108613624</v>
      </c>
      <c r="AX2548" s="37">
        <f t="shared" si="1763"/>
        <v>508.61875981123774</v>
      </c>
      <c r="AY2548" s="37">
        <f t="shared" si="1764"/>
        <v>1526.3856879015743</v>
      </c>
      <c r="AZ2548" s="37">
        <f t="shared" si="1765"/>
        <v>29.143994004442249</v>
      </c>
      <c r="BA2548" s="37">
        <f t="shared" si="1766"/>
        <v>11.86096605454296</v>
      </c>
      <c r="BC2548">
        <v>115</v>
      </c>
      <c r="BD2548" s="37">
        <f>IF(Voorblad!$E$10=Rekenblad!BC2548,Rekenblad!AV2548,0)</f>
        <v>0</v>
      </c>
      <c r="BE2548" s="37">
        <f>IF(Voorblad!$E$10=Rekenblad!BC2548,Rekenblad!AW2548,0)</f>
        <v>0</v>
      </c>
      <c r="BF2548" s="37">
        <f>IF(Voorblad!$E$10=Rekenblad!BC2548,Rekenblad!AX2548,0)</f>
        <v>0</v>
      </c>
      <c r="BG2548" s="62">
        <f>IF(Voorblad!$E$10=Rekenblad!BC2548,Rekenblad!AY2548,0)</f>
        <v>0</v>
      </c>
      <c r="BH2548" s="37">
        <f>IF(Voorblad!$E$10=Rekenblad!BC2548,Rekenblad!AZ2548,0)</f>
        <v>0</v>
      </c>
      <c r="BI2548" s="37">
        <f>IF(Voorblad!$E$10=Rekenblad!BC2548,Rekenblad!BA2548,0)</f>
        <v>0</v>
      </c>
      <c r="BK2548">
        <v>115</v>
      </c>
      <c r="BL2548" s="37">
        <f>IF(Voorblad!$E$14=Rekenblad!$BL$2441,Rekenblad!BD2548,0)</f>
        <v>0</v>
      </c>
      <c r="BM2548" s="37">
        <f>IF(Voorblad!$E$14=Rekenblad!$BL$2441,Rekenblad!BE2548,0)</f>
        <v>0</v>
      </c>
      <c r="BN2548" s="37">
        <f>IF(Voorblad!$E$14=Rekenblad!$BL$2441,Rekenblad!BF2548,0)</f>
        <v>0</v>
      </c>
      <c r="BO2548" s="37">
        <f>IF(Voorblad!$E$14=Rekenblad!$BL$2441,Rekenblad!BG2548,0)</f>
        <v>0</v>
      </c>
      <c r="BP2548" s="37">
        <f>IF(Voorblad!$E$14=Rekenblad!$BL$2441,Rekenblad!BH2548,0)</f>
        <v>0</v>
      </c>
      <c r="BQ2548" s="37">
        <f>IF(Voorblad!$E$14=Rekenblad!$BL$2441,Rekenblad!BI2548,0)</f>
        <v>0</v>
      </c>
    </row>
    <row r="2549" spans="2:69" x14ac:dyDescent="0.25">
      <c r="B2549">
        <f>'Data TREND'!$DL$253</f>
        <v>116</v>
      </c>
      <c r="C2549" s="37">
        <f>'Data TREND'!DN397</f>
        <v>749.05572205658564</v>
      </c>
      <c r="D2549" s="37">
        <f>'Data TREND'!DO397</f>
        <v>276.61389275153385</v>
      </c>
      <c r="E2549" s="37">
        <f>'Data TREND'!DP397</f>
        <v>513.03200938224177</v>
      </c>
      <c r="F2549" s="37">
        <f>'Data TREND'!DQ397</f>
        <v>1538.5602391982893</v>
      </c>
      <c r="G2549" s="37">
        <f>'Data TREND'!DR397</f>
        <v>28.952153778499206</v>
      </c>
      <c r="H2549" s="37">
        <f>'Data TREND'!DS397</f>
        <v>11.781793110998034</v>
      </c>
      <c r="J2549" s="37">
        <f t="shared" si="1743"/>
        <v>749.05572205658564</v>
      </c>
      <c r="K2549" s="37">
        <f t="shared" si="1744"/>
        <v>276.61389275153385</v>
      </c>
      <c r="L2549" s="37">
        <f t="shared" si="1745"/>
        <v>513.03200938224177</v>
      </c>
      <c r="M2549" s="37">
        <f t="shared" si="1746"/>
        <v>1538.5602391982893</v>
      </c>
      <c r="N2549" s="37">
        <f t="shared" si="1747"/>
        <v>28.952153778499206</v>
      </c>
      <c r="O2549" s="37">
        <f t="shared" si="1748"/>
        <v>11.781793110998034</v>
      </c>
      <c r="Q2549">
        <f>'Data TREND'!$DL$253</f>
        <v>116</v>
      </c>
      <c r="R2549" s="37">
        <f>'Data TREND'!DU397</f>
        <v>895.32293172619109</v>
      </c>
      <c r="S2549" s="37">
        <f>'Data TREND'!DV397</f>
        <v>348.97173454071367</v>
      </c>
      <c r="T2549" s="37">
        <f>'Data TREND'!DW397</f>
        <v>513.1393331959099</v>
      </c>
      <c r="U2549" s="37">
        <f>'Data TREND'!DX397</f>
        <v>1757.7243590631974</v>
      </c>
      <c r="V2549" s="37">
        <f>'Data TREND'!DY397</f>
        <v>30.827376546602643</v>
      </c>
      <c r="W2549" s="37">
        <f>'Data TREND'!DZ397</f>
        <v>12.577740064105651</v>
      </c>
      <c r="Y2549" s="37">
        <f t="shared" si="1749"/>
        <v>0</v>
      </c>
      <c r="Z2549" s="37">
        <f t="shared" si="1750"/>
        <v>0</v>
      </c>
      <c r="AA2549" s="37">
        <f t="shared" si="1751"/>
        <v>0</v>
      </c>
      <c r="AB2549" s="37">
        <f t="shared" si="1752"/>
        <v>0</v>
      </c>
      <c r="AC2549" s="37">
        <f t="shared" si="1753"/>
        <v>0</v>
      </c>
      <c r="AD2549" s="37">
        <f t="shared" si="1754"/>
        <v>0</v>
      </c>
      <c r="AF2549">
        <f>'Data TREND'!$DL$253</f>
        <v>116</v>
      </c>
      <c r="AG2549" s="37">
        <f>'Data TREND'!EB397</f>
        <v>1039.2154652692914</v>
      </c>
      <c r="AH2549" s="37">
        <f>'Data TREND'!EC397</f>
        <v>358.02087299586009</v>
      </c>
      <c r="AI2549" s="37">
        <f>'Data TREND'!ED397</f>
        <v>511.88846800960948</v>
      </c>
      <c r="AJ2549" s="37">
        <f>'Data TREND'!EE397</f>
        <v>1909.3429397072464</v>
      </c>
      <c r="AK2549" s="37">
        <f>'Data TREND'!EF397</f>
        <v>29.616747273038705</v>
      </c>
      <c r="AL2549" s="37">
        <f>'Data TREND'!EG397</f>
        <v>12.008934492266825</v>
      </c>
      <c r="AN2549" s="37">
        <f t="shared" si="1755"/>
        <v>0</v>
      </c>
      <c r="AO2549" s="37">
        <f t="shared" si="1756"/>
        <v>0</v>
      </c>
      <c r="AP2549" s="37">
        <f t="shared" si="1757"/>
        <v>0</v>
      </c>
      <c r="AQ2549" s="37">
        <f t="shared" si="1758"/>
        <v>0</v>
      </c>
      <c r="AR2549" s="37">
        <f t="shared" si="1759"/>
        <v>0</v>
      </c>
      <c r="AS2549" s="37">
        <f t="shared" si="1760"/>
        <v>0</v>
      </c>
      <c r="AU2549">
        <v>116</v>
      </c>
      <c r="AV2549" s="37">
        <f t="shared" si="1761"/>
        <v>749.05572205658564</v>
      </c>
      <c r="AW2549" s="37">
        <f t="shared" si="1762"/>
        <v>276.61389275153385</v>
      </c>
      <c r="AX2549" s="37">
        <f t="shared" si="1763"/>
        <v>513.03200938224177</v>
      </c>
      <c r="AY2549" s="37">
        <f t="shared" si="1764"/>
        <v>1538.5602391982893</v>
      </c>
      <c r="AZ2549" s="37">
        <f t="shared" si="1765"/>
        <v>28.952153778499206</v>
      </c>
      <c r="BA2549" s="37">
        <f t="shared" si="1766"/>
        <v>11.781793110998034</v>
      </c>
      <c r="BC2549">
        <v>116</v>
      </c>
      <c r="BD2549" s="37">
        <f>IF(Voorblad!$E$10=Rekenblad!BC2549,Rekenblad!AV2549,0)</f>
        <v>0</v>
      </c>
      <c r="BE2549" s="37">
        <f>IF(Voorblad!$E$10=Rekenblad!BC2549,Rekenblad!AW2549,0)</f>
        <v>0</v>
      </c>
      <c r="BF2549" s="37">
        <f>IF(Voorblad!$E$10=Rekenblad!BC2549,Rekenblad!AX2549,0)</f>
        <v>0</v>
      </c>
      <c r="BG2549" s="62">
        <f>IF(Voorblad!$E$10=Rekenblad!BC2549,Rekenblad!AY2549,0)</f>
        <v>0</v>
      </c>
      <c r="BH2549" s="37">
        <f>IF(Voorblad!$E$10=Rekenblad!BC2549,Rekenblad!AZ2549,0)</f>
        <v>0</v>
      </c>
      <c r="BI2549" s="37">
        <f>IF(Voorblad!$E$10=Rekenblad!BC2549,Rekenblad!BA2549,0)</f>
        <v>0</v>
      </c>
      <c r="BK2549">
        <v>116</v>
      </c>
      <c r="BL2549" s="37">
        <f>IF(Voorblad!$E$14=Rekenblad!$BL$2441,Rekenblad!BD2549,0)</f>
        <v>0</v>
      </c>
      <c r="BM2549" s="37">
        <f>IF(Voorblad!$E$14=Rekenblad!$BL$2441,Rekenblad!BE2549,0)</f>
        <v>0</v>
      </c>
      <c r="BN2549" s="37">
        <f>IF(Voorblad!$E$14=Rekenblad!$BL$2441,Rekenblad!BF2549,0)</f>
        <v>0</v>
      </c>
      <c r="BO2549" s="37">
        <f>IF(Voorblad!$E$14=Rekenblad!$BL$2441,Rekenblad!BG2549,0)</f>
        <v>0</v>
      </c>
      <c r="BP2549" s="37">
        <f>IF(Voorblad!$E$14=Rekenblad!$BL$2441,Rekenblad!BH2549,0)</f>
        <v>0</v>
      </c>
      <c r="BQ2549" s="37">
        <f>IF(Voorblad!$E$14=Rekenblad!$BL$2441,Rekenblad!BI2549,0)</f>
        <v>0</v>
      </c>
    </row>
    <row r="2550" spans="2:69" x14ac:dyDescent="0.25">
      <c r="B2550">
        <f>'Data TREND'!$DL$254</f>
        <v>117</v>
      </c>
      <c r="C2550" s="37">
        <f>'Data TREND'!DN398</f>
        <v>754.68518336773991</v>
      </c>
      <c r="D2550" s="37">
        <f>'Data TREND'!DO398</f>
        <v>278.74804441693141</v>
      </c>
      <c r="E2550" s="37">
        <f>'Data TREND'!DP398</f>
        <v>517.4452589532458</v>
      </c>
      <c r="F2550" s="37">
        <f>'Data TREND'!DQ398</f>
        <v>1550.7347904950043</v>
      </c>
      <c r="G2550" s="37">
        <f>'Data TREND'!DR398</f>
        <v>28.760313552556163</v>
      </c>
      <c r="H2550" s="37">
        <f>'Data TREND'!DS398</f>
        <v>11.702620167453109</v>
      </c>
      <c r="J2550" s="37">
        <f t="shared" si="1743"/>
        <v>754.68518336773991</v>
      </c>
      <c r="K2550" s="37">
        <f t="shared" si="1744"/>
        <v>278.74804441693141</v>
      </c>
      <c r="L2550" s="37">
        <f t="shared" si="1745"/>
        <v>517.4452589532458</v>
      </c>
      <c r="M2550" s="37">
        <f t="shared" si="1746"/>
        <v>1550.7347904950043</v>
      </c>
      <c r="N2550" s="37">
        <f t="shared" si="1747"/>
        <v>28.760313552556163</v>
      </c>
      <c r="O2550" s="37">
        <f t="shared" si="1748"/>
        <v>11.702620167453109</v>
      </c>
      <c r="Q2550">
        <f>'Data TREND'!$DL$254</f>
        <v>117</v>
      </c>
      <c r="R2550" s="37">
        <f>'Data TREND'!DU398</f>
        <v>901.95631331273353</v>
      </c>
      <c r="S2550" s="37">
        <f>'Data TREND'!DV398</f>
        <v>351.56617411527384</v>
      </c>
      <c r="T2550" s="37">
        <f>'Data TREND'!DW398</f>
        <v>517.56300986561564</v>
      </c>
      <c r="U2550" s="37">
        <f>'Data TREND'!DX398</f>
        <v>1771.3804094566549</v>
      </c>
      <c r="V2550" s="37">
        <f>'Data TREND'!DY398</f>
        <v>30.533627612038813</v>
      </c>
      <c r="W2550" s="37">
        <f>'Data TREND'!DZ398</f>
        <v>12.456466377496238</v>
      </c>
      <c r="Y2550" s="37">
        <f t="shared" si="1749"/>
        <v>0</v>
      </c>
      <c r="Z2550" s="37">
        <f t="shared" si="1750"/>
        <v>0</v>
      </c>
      <c r="AA2550" s="37">
        <f t="shared" si="1751"/>
        <v>0</v>
      </c>
      <c r="AB2550" s="37">
        <f t="shared" si="1752"/>
        <v>0</v>
      </c>
      <c r="AC2550" s="37">
        <f t="shared" si="1753"/>
        <v>0</v>
      </c>
      <c r="AD2550" s="37">
        <f t="shared" si="1754"/>
        <v>0</v>
      </c>
      <c r="AF2550">
        <f>'Data TREND'!$DL$254</f>
        <v>117</v>
      </c>
      <c r="AG2550" s="37">
        <f>'Data TREND'!EB398</f>
        <v>1046.8094290705892</v>
      </c>
      <c r="AH2550" s="37">
        <f>'Data TREND'!EC398</f>
        <v>360.6700319057615</v>
      </c>
      <c r="AI2550" s="37">
        <f>'Data TREND'!ED398</f>
        <v>516.26858330885534</v>
      </c>
      <c r="AJ2550" s="37">
        <f>'Data TREND'!EE398</f>
        <v>1923.9656977769182</v>
      </c>
      <c r="AK2550" s="37">
        <f>'Data TREND'!EF398</f>
        <v>29.19585769462163</v>
      </c>
      <c r="AL2550" s="37">
        <f>'Data TREND'!EG398</f>
        <v>11.83492682236168</v>
      </c>
      <c r="AN2550" s="37">
        <f t="shared" si="1755"/>
        <v>0</v>
      </c>
      <c r="AO2550" s="37">
        <f t="shared" si="1756"/>
        <v>0</v>
      </c>
      <c r="AP2550" s="37">
        <f t="shared" si="1757"/>
        <v>0</v>
      </c>
      <c r="AQ2550" s="37">
        <f t="shared" si="1758"/>
        <v>0</v>
      </c>
      <c r="AR2550" s="37">
        <f t="shared" si="1759"/>
        <v>0</v>
      </c>
      <c r="AS2550" s="37">
        <f t="shared" si="1760"/>
        <v>0</v>
      </c>
      <c r="AU2550">
        <v>117</v>
      </c>
      <c r="AV2550" s="37">
        <f t="shared" si="1761"/>
        <v>754.68518336773991</v>
      </c>
      <c r="AW2550" s="37">
        <f t="shared" si="1762"/>
        <v>278.74804441693141</v>
      </c>
      <c r="AX2550" s="37">
        <f t="shared" si="1763"/>
        <v>517.4452589532458</v>
      </c>
      <c r="AY2550" s="37">
        <f t="shared" si="1764"/>
        <v>1550.7347904950043</v>
      </c>
      <c r="AZ2550" s="37">
        <f t="shared" si="1765"/>
        <v>28.760313552556163</v>
      </c>
      <c r="BA2550" s="37">
        <f t="shared" si="1766"/>
        <v>11.702620167453109</v>
      </c>
      <c r="BC2550">
        <v>117</v>
      </c>
      <c r="BD2550" s="37">
        <f>IF(Voorblad!$E$10=Rekenblad!BC2550,Rekenblad!AV2550,0)</f>
        <v>0</v>
      </c>
      <c r="BE2550" s="37">
        <f>IF(Voorblad!$E$10=Rekenblad!BC2550,Rekenblad!AW2550,0)</f>
        <v>0</v>
      </c>
      <c r="BF2550" s="37">
        <f>IF(Voorblad!$E$10=Rekenblad!BC2550,Rekenblad!AX2550,0)</f>
        <v>0</v>
      </c>
      <c r="BG2550" s="62">
        <f>IF(Voorblad!$E$10=Rekenblad!BC2550,Rekenblad!AY2550,0)</f>
        <v>0</v>
      </c>
      <c r="BH2550" s="37">
        <f>IF(Voorblad!$E$10=Rekenblad!BC2550,Rekenblad!AZ2550,0)</f>
        <v>0</v>
      </c>
      <c r="BI2550" s="37">
        <f>IF(Voorblad!$E$10=Rekenblad!BC2550,Rekenblad!BA2550,0)</f>
        <v>0</v>
      </c>
      <c r="BK2550">
        <v>117</v>
      </c>
      <c r="BL2550" s="37">
        <f>IF(Voorblad!$E$14=Rekenblad!$BL$2441,Rekenblad!BD2550,0)</f>
        <v>0</v>
      </c>
      <c r="BM2550" s="37">
        <f>IF(Voorblad!$E$14=Rekenblad!$BL$2441,Rekenblad!BE2550,0)</f>
        <v>0</v>
      </c>
      <c r="BN2550" s="37">
        <f>IF(Voorblad!$E$14=Rekenblad!$BL$2441,Rekenblad!BF2550,0)</f>
        <v>0</v>
      </c>
      <c r="BO2550" s="37">
        <f>IF(Voorblad!$E$14=Rekenblad!$BL$2441,Rekenblad!BG2550,0)</f>
        <v>0</v>
      </c>
      <c r="BP2550" s="37">
        <f>IF(Voorblad!$E$14=Rekenblad!$BL$2441,Rekenblad!BH2550,0)</f>
        <v>0</v>
      </c>
      <c r="BQ2550" s="37">
        <f>IF(Voorblad!$E$14=Rekenblad!$BL$2441,Rekenblad!BI2550,0)</f>
        <v>0</v>
      </c>
    </row>
    <row r="2551" spans="2:69" x14ac:dyDescent="0.25">
      <c r="B2551">
        <f>'Data TREND'!$DL$255</f>
        <v>118</v>
      </c>
      <c r="C2551" s="37">
        <f>'Data TREND'!DN399</f>
        <v>760.31464467889418</v>
      </c>
      <c r="D2551" s="37">
        <f>'Data TREND'!DO399</f>
        <v>280.88219608232902</v>
      </c>
      <c r="E2551" s="37">
        <f>'Data TREND'!DP399</f>
        <v>521.85850852424971</v>
      </c>
      <c r="F2551" s="37">
        <f>'Data TREND'!DQ399</f>
        <v>1562.9093417917193</v>
      </c>
      <c r="G2551" s="37">
        <f>'Data TREND'!DR399</f>
        <v>28.56847332661312</v>
      </c>
      <c r="H2551" s="37">
        <f>'Data TREND'!DS399</f>
        <v>11.623447223908183</v>
      </c>
      <c r="J2551" s="37">
        <f t="shared" si="1743"/>
        <v>760.31464467889418</v>
      </c>
      <c r="K2551" s="37">
        <f t="shared" si="1744"/>
        <v>280.88219608232902</v>
      </c>
      <c r="L2551" s="37">
        <f t="shared" si="1745"/>
        <v>521.85850852424971</v>
      </c>
      <c r="M2551" s="37">
        <f t="shared" si="1746"/>
        <v>1562.9093417917193</v>
      </c>
      <c r="N2551" s="37">
        <f t="shared" si="1747"/>
        <v>28.56847332661312</v>
      </c>
      <c r="O2551" s="37">
        <f t="shared" si="1748"/>
        <v>11.623447223908183</v>
      </c>
      <c r="Q2551">
        <f>'Data TREND'!$DL$255</f>
        <v>118</v>
      </c>
      <c r="R2551" s="37">
        <f>'Data TREND'!DU399</f>
        <v>908.58969489927608</v>
      </c>
      <c r="S2551" s="37">
        <f>'Data TREND'!DV399</f>
        <v>354.16061368983401</v>
      </c>
      <c r="T2551" s="37">
        <f>'Data TREND'!DW399</f>
        <v>521.98668653532127</v>
      </c>
      <c r="U2551" s="37">
        <f>'Data TREND'!DX399</f>
        <v>1785.0364598501119</v>
      </c>
      <c r="V2551" s="37">
        <f>'Data TREND'!DY399</f>
        <v>30.239878677474977</v>
      </c>
      <c r="W2551" s="37">
        <f>'Data TREND'!DZ399</f>
        <v>12.335192690886823</v>
      </c>
      <c r="Y2551" s="37">
        <f t="shared" si="1749"/>
        <v>0</v>
      </c>
      <c r="Z2551" s="37">
        <f t="shared" si="1750"/>
        <v>0</v>
      </c>
      <c r="AA2551" s="37">
        <f t="shared" si="1751"/>
        <v>0</v>
      </c>
      <c r="AB2551" s="37">
        <f t="shared" si="1752"/>
        <v>0</v>
      </c>
      <c r="AC2551" s="37">
        <f t="shared" si="1753"/>
        <v>0</v>
      </c>
      <c r="AD2551" s="37">
        <f t="shared" si="1754"/>
        <v>0</v>
      </c>
      <c r="AF2551">
        <f>'Data TREND'!$DL$255</f>
        <v>118</v>
      </c>
      <c r="AG2551" s="37">
        <f>'Data TREND'!EB399</f>
        <v>1054.4033928718868</v>
      </c>
      <c r="AH2551" s="37">
        <f>'Data TREND'!EC399</f>
        <v>363.31919081566286</v>
      </c>
      <c r="AI2551" s="37">
        <f>'Data TREND'!ED399</f>
        <v>520.64869860810109</v>
      </c>
      <c r="AJ2551" s="37">
        <f>'Data TREND'!EE399</f>
        <v>1938.58845584659</v>
      </c>
      <c r="AK2551" s="37">
        <f>'Data TREND'!EF399</f>
        <v>28.774968116204548</v>
      </c>
      <c r="AL2551" s="37">
        <f>'Data TREND'!EG399</f>
        <v>11.660919152456536</v>
      </c>
      <c r="AN2551" s="37">
        <f t="shared" si="1755"/>
        <v>0</v>
      </c>
      <c r="AO2551" s="37">
        <f t="shared" si="1756"/>
        <v>0</v>
      </c>
      <c r="AP2551" s="37">
        <f t="shared" si="1757"/>
        <v>0</v>
      </c>
      <c r="AQ2551" s="37">
        <f t="shared" si="1758"/>
        <v>0</v>
      </c>
      <c r="AR2551" s="37">
        <f t="shared" si="1759"/>
        <v>0</v>
      </c>
      <c r="AS2551" s="37">
        <f t="shared" si="1760"/>
        <v>0</v>
      </c>
      <c r="AU2551">
        <v>118</v>
      </c>
      <c r="AV2551" s="37">
        <f t="shared" si="1761"/>
        <v>760.31464467889418</v>
      </c>
      <c r="AW2551" s="37">
        <f t="shared" si="1762"/>
        <v>280.88219608232902</v>
      </c>
      <c r="AX2551" s="37">
        <f t="shared" si="1763"/>
        <v>521.85850852424971</v>
      </c>
      <c r="AY2551" s="37">
        <f t="shared" si="1764"/>
        <v>1562.9093417917193</v>
      </c>
      <c r="AZ2551" s="37">
        <f t="shared" si="1765"/>
        <v>28.56847332661312</v>
      </c>
      <c r="BA2551" s="37">
        <f t="shared" si="1766"/>
        <v>11.623447223908183</v>
      </c>
      <c r="BC2551">
        <v>118</v>
      </c>
      <c r="BD2551" s="37">
        <f>IF(Voorblad!$E$10=Rekenblad!BC2551,Rekenblad!AV2551,0)</f>
        <v>0</v>
      </c>
      <c r="BE2551" s="37">
        <f>IF(Voorblad!$E$10=Rekenblad!BC2551,Rekenblad!AW2551,0)</f>
        <v>0</v>
      </c>
      <c r="BF2551" s="37">
        <f>IF(Voorblad!$E$10=Rekenblad!BC2551,Rekenblad!AX2551,0)</f>
        <v>0</v>
      </c>
      <c r="BG2551" s="62">
        <f>IF(Voorblad!$E$10=Rekenblad!BC2551,Rekenblad!AY2551,0)</f>
        <v>0</v>
      </c>
      <c r="BH2551" s="37">
        <f>IF(Voorblad!$E$10=Rekenblad!BC2551,Rekenblad!AZ2551,0)</f>
        <v>0</v>
      </c>
      <c r="BI2551" s="37">
        <f>IF(Voorblad!$E$10=Rekenblad!BC2551,Rekenblad!BA2551,0)</f>
        <v>0</v>
      </c>
      <c r="BK2551">
        <v>118</v>
      </c>
      <c r="BL2551" s="37">
        <f>IF(Voorblad!$E$14=Rekenblad!$BL$2441,Rekenblad!BD2551,0)</f>
        <v>0</v>
      </c>
      <c r="BM2551" s="37">
        <f>IF(Voorblad!$E$14=Rekenblad!$BL$2441,Rekenblad!BE2551,0)</f>
        <v>0</v>
      </c>
      <c r="BN2551" s="37">
        <f>IF(Voorblad!$E$14=Rekenblad!$BL$2441,Rekenblad!BF2551,0)</f>
        <v>0</v>
      </c>
      <c r="BO2551" s="37">
        <f>IF(Voorblad!$E$14=Rekenblad!$BL$2441,Rekenblad!BG2551,0)</f>
        <v>0</v>
      </c>
      <c r="BP2551" s="37">
        <f>IF(Voorblad!$E$14=Rekenblad!$BL$2441,Rekenblad!BH2551,0)</f>
        <v>0</v>
      </c>
      <c r="BQ2551" s="37">
        <f>IF(Voorblad!$E$14=Rekenblad!$BL$2441,Rekenblad!BI2551,0)</f>
        <v>0</v>
      </c>
    </row>
    <row r="2552" spans="2:69" x14ac:dyDescent="0.25">
      <c r="B2552">
        <f>'Data TREND'!$DL$256</f>
        <v>119</v>
      </c>
      <c r="C2552" s="37">
        <f>'Data TREND'!DN400</f>
        <v>765.94410599004846</v>
      </c>
      <c r="D2552" s="37">
        <f>'Data TREND'!DO400</f>
        <v>283.01634774772663</v>
      </c>
      <c r="E2552" s="37">
        <f>'Data TREND'!DP400</f>
        <v>526.27175809525374</v>
      </c>
      <c r="F2552" s="37">
        <f>'Data TREND'!DQ400</f>
        <v>1575.0838930884338</v>
      </c>
      <c r="G2552" s="37">
        <f>'Data TREND'!DR400</f>
        <v>28.376633100670077</v>
      </c>
      <c r="H2552" s="37">
        <f>'Data TREND'!DS400</f>
        <v>11.544274280363258</v>
      </c>
      <c r="J2552" s="37">
        <f t="shared" si="1743"/>
        <v>765.94410599004846</v>
      </c>
      <c r="K2552" s="37">
        <f t="shared" si="1744"/>
        <v>283.01634774772663</v>
      </c>
      <c r="L2552" s="37">
        <f t="shared" si="1745"/>
        <v>526.27175809525374</v>
      </c>
      <c r="M2552" s="37">
        <f t="shared" si="1746"/>
        <v>1575.0838930884338</v>
      </c>
      <c r="N2552" s="37">
        <f t="shared" si="1747"/>
        <v>28.376633100670077</v>
      </c>
      <c r="O2552" s="37">
        <f t="shared" si="1748"/>
        <v>11.544274280363258</v>
      </c>
      <c r="Q2552">
        <f>'Data TREND'!$DL$256</f>
        <v>119</v>
      </c>
      <c r="R2552" s="37">
        <f>'Data TREND'!DU400</f>
        <v>915.22307648581864</v>
      </c>
      <c r="S2552" s="37">
        <f>'Data TREND'!DV400</f>
        <v>356.75505326439418</v>
      </c>
      <c r="T2552" s="37">
        <f>'Data TREND'!DW400</f>
        <v>526.41036320502701</v>
      </c>
      <c r="U2552" s="37">
        <f>'Data TREND'!DX400</f>
        <v>1798.6925102435689</v>
      </c>
      <c r="V2552" s="37">
        <f>'Data TREND'!DY400</f>
        <v>29.94612974291114</v>
      </c>
      <c r="W2552" s="37">
        <f>'Data TREND'!DZ400</f>
        <v>12.213919004277408</v>
      </c>
      <c r="Y2552" s="37">
        <f t="shared" si="1749"/>
        <v>0</v>
      </c>
      <c r="Z2552" s="37">
        <f t="shared" si="1750"/>
        <v>0</v>
      </c>
      <c r="AA2552" s="37">
        <f t="shared" si="1751"/>
        <v>0</v>
      </c>
      <c r="AB2552" s="37">
        <f t="shared" si="1752"/>
        <v>0</v>
      </c>
      <c r="AC2552" s="37">
        <f t="shared" si="1753"/>
        <v>0</v>
      </c>
      <c r="AD2552" s="37">
        <f t="shared" si="1754"/>
        <v>0</v>
      </c>
      <c r="AF2552">
        <f>'Data TREND'!$DL$256</f>
        <v>119</v>
      </c>
      <c r="AG2552" s="37">
        <f>'Data TREND'!EB400</f>
        <v>1061.9973566731846</v>
      </c>
      <c r="AH2552" s="37">
        <f>'Data TREND'!EC400</f>
        <v>365.96834972556428</v>
      </c>
      <c r="AI2552" s="37">
        <f>'Data TREND'!ED400</f>
        <v>525.02881390734683</v>
      </c>
      <c r="AJ2552" s="37">
        <f>'Data TREND'!EE400</f>
        <v>1953.2112139162623</v>
      </c>
      <c r="AK2552" s="37">
        <f>'Data TREND'!EF400</f>
        <v>28.354078537787473</v>
      </c>
      <c r="AL2552" s="37">
        <f>'Data TREND'!EG400</f>
        <v>11.486911482551392</v>
      </c>
      <c r="AN2552" s="37">
        <f t="shared" si="1755"/>
        <v>0</v>
      </c>
      <c r="AO2552" s="37">
        <f t="shared" si="1756"/>
        <v>0</v>
      </c>
      <c r="AP2552" s="37">
        <f t="shared" si="1757"/>
        <v>0</v>
      </c>
      <c r="AQ2552" s="37">
        <f t="shared" si="1758"/>
        <v>0</v>
      </c>
      <c r="AR2552" s="37">
        <f t="shared" si="1759"/>
        <v>0</v>
      </c>
      <c r="AS2552" s="37">
        <f t="shared" si="1760"/>
        <v>0</v>
      </c>
      <c r="AU2552">
        <v>119</v>
      </c>
      <c r="AV2552" s="37">
        <f t="shared" si="1761"/>
        <v>765.94410599004846</v>
      </c>
      <c r="AW2552" s="37">
        <f t="shared" si="1762"/>
        <v>283.01634774772663</v>
      </c>
      <c r="AX2552" s="37">
        <f t="shared" si="1763"/>
        <v>526.27175809525374</v>
      </c>
      <c r="AY2552" s="37">
        <f t="shared" si="1764"/>
        <v>1575.0838930884338</v>
      </c>
      <c r="AZ2552" s="37">
        <f t="shared" si="1765"/>
        <v>28.376633100670077</v>
      </c>
      <c r="BA2552" s="37">
        <f t="shared" si="1766"/>
        <v>11.544274280363258</v>
      </c>
      <c r="BC2552">
        <v>119</v>
      </c>
      <c r="BD2552" s="37">
        <f>IF(Voorblad!$E$10=Rekenblad!BC2552,Rekenblad!AV2552,0)</f>
        <v>0</v>
      </c>
      <c r="BE2552" s="37">
        <f>IF(Voorblad!$E$10=Rekenblad!BC2552,Rekenblad!AW2552,0)</f>
        <v>0</v>
      </c>
      <c r="BF2552" s="37">
        <f>IF(Voorblad!$E$10=Rekenblad!BC2552,Rekenblad!AX2552,0)</f>
        <v>0</v>
      </c>
      <c r="BG2552" s="62">
        <f>IF(Voorblad!$E$10=Rekenblad!BC2552,Rekenblad!AY2552,0)</f>
        <v>0</v>
      </c>
      <c r="BH2552" s="37">
        <f>IF(Voorblad!$E$10=Rekenblad!BC2552,Rekenblad!AZ2552,0)</f>
        <v>0</v>
      </c>
      <c r="BI2552" s="37">
        <f>IF(Voorblad!$E$10=Rekenblad!BC2552,Rekenblad!BA2552,0)</f>
        <v>0</v>
      </c>
      <c r="BK2552">
        <v>119</v>
      </c>
      <c r="BL2552" s="37">
        <f>IF(Voorblad!$E$14=Rekenblad!$BL$2441,Rekenblad!BD2552,0)</f>
        <v>0</v>
      </c>
      <c r="BM2552" s="37">
        <f>IF(Voorblad!$E$14=Rekenblad!$BL$2441,Rekenblad!BE2552,0)</f>
        <v>0</v>
      </c>
      <c r="BN2552" s="37">
        <f>IF(Voorblad!$E$14=Rekenblad!$BL$2441,Rekenblad!BF2552,0)</f>
        <v>0</v>
      </c>
      <c r="BO2552" s="37">
        <f>IF(Voorblad!$E$14=Rekenblad!$BL$2441,Rekenblad!BG2552,0)</f>
        <v>0</v>
      </c>
      <c r="BP2552" s="37">
        <f>IF(Voorblad!$E$14=Rekenblad!$BL$2441,Rekenblad!BH2552,0)</f>
        <v>0</v>
      </c>
      <c r="BQ2552" s="37">
        <f>IF(Voorblad!$E$14=Rekenblad!$BL$2441,Rekenblad!BI2552,0)</f>
        <v>0</v>
      </c>
    </row>
    <row r="2553" spans="2:69" x14ac:dyDescent="0.25">
      <c r="B2553">
        <f>'Data TREND'!$DL$257</f>
        <v>120</v>
      </c>
      <c r="C2553" s="37">
        <f>'Data TREND'!DN401</f>
        <v>771.57356730120273</v>
      </c>
      <c r="D2553" s="37">
        <f>'Data TREND'!DO401</f>
        <v>285.15049941312418</v>
      </c>
      <c r="E2553" s="37">
        <f>'Data TREND'!DP401</f>
        <v>530.68500766625777</v>
      </c>
      <c r="F2553" s="37">
        <f>'Data TREND'!DQ401</f>
        <v>1587.2584443851488</v>
      </c>
      <c r="G2553" s="37">
        <f>'Data TREND'!DR401</f>
        <v>28.184792874727034</v>
      </c>
      <c r="H2553" s="37">
        <f>'Data TREND'!DS401</f>
        <v>11.465101336818332</v>
      </c>
      <c r="J2553" s="37">
        <f t="shared" si="1743"/>
        <v>771.57356730120273</v>
      </c>
      <c r="K2553" s="37">
        <f t="shared" si="1744"/>
        <v>285.15049941312418</v>
      </c>
      <c r="L2553" s="37">
        <f t="shared" si="1745"/>
        <v>530.68500766625777</v>
      </c>
      <c r="M2553" s="37">
        <f t="shared" si="1746"/>
        <v>1587.2584443851488</v>
      </c>
      <c r="N2553" s="37">
        <f t="shared" si="1747"/>
        <v>28.184792874727034</v>
      </c>
      <c r="O2553" s="37">
        <f t="shared" si="1748"/>
        <v>11.465101336818332</v>
      </c>
      <c r="Q2553">
        <f>'Data TREND'!$DL$257</f>
        <v>120</v>
      </c>
      <c r="R2553" s="37">
        <f>'Data TREND'!DU401</f>
        <v>921.85645807236119</v>
      </c>
      <c r="S2553" s="37">
        <f>'Data TREND'!DV401</f>
        <v>359.34949283895435</v>
      </c>
      <c r="T2553" s="37">
        <f>'Data TREND'!DW401</f>
        <v>530.83403987473264</v>
      </c>
      <c r="U2553" s="37">
        <f>'Data TREND'!DX401</f>
        <v>1812.3485606370259</v>
      </c>
      <c r="V2553" s="37">
        <f>'Data TREND'!DY401</f>
        <v>29.652380808347303</v>
      </c>
      <c r="W2553" s="37">
        <f>'Data TREND'!DZ401</f>
        <v>12.092645317667992</v>
      </c>
      <c r="Y2553" s="37">
        <f t="shared" si="1749"/>
        <v>0</v>
      </c>
      <c r="Z2553" s="37">
        <f t="shared" si="1750"/>
        <v>0</v>
      </c>
      <c r="AA2553" s="37">
        <f t="shared" si="1751"/>
        <v>0</v>
      </c>
      <c r="AB2553" s="37">
        <f t="shared" si="1752"/>
        <v>0</v>
      </c>
      <c r="AC2553" s="37">
        <f t="shared" si="1753"/>
        <v>0</v>
      </c>
      <c r="AD2553" s="37">
        <f t="shared" si="1754"/>
        <v>0</v>
      </c>
      <c r="AF2553">
        <f>'Data TREND'!$DL$257</f>
        <v>120</v>
      </c>
      <c r="AG2553" s="37">
        <f>'Data TREND'!EB401</f>
        <v>1069.5913204744825</v>
      </c>
      <c r="AH2553" s="37">
        <f>'Data TREND'!EC401</f>
        <v>368.6175086354657</v>
      </c>
      <c r="AI2553" s="37">
        <f>'Data TREND'!ED401</f>
        <v>529.40892920659257</v>
      </c>
      <c r="AJ2553" s="37">
        <f>'Data TREND'!EE401</f>
        <v>1967.8339719859341</v>
      </c>
      <c r="AK2553" s="37">
        <f>'Data TREND'!EF401</f>
        <v>27.933188959370398</v>
      </c>
      <c r="AL2553" s="37">
        <f>'Data TREND'!EG401</f>
        <v>11.312903812646248</v>
      </c>
      <c r="AN2553" s="37">
        <f t="shared" si="1755"/>
        <v>0</v>
      </c>
      <c r="AO2553" s="37">
        <f t="shared" si="1756"/>
        <v>0</v>
      </c>
      <c r="AP2553" s="37">
        <f t="shared" si="1757"/>
        <v>0</v>
      </c>
      <c r="AQ2553" s="37">
        <f t="shared" si="1758"/>
        <v>0</v>
      </c>
      <c r="AR2553" s="37">
        <f t="shared" si="1759"/>
        <v>0</v>
      </c>
      <c r="AS2553" s="37">
        <f t="shared" si="1760"/>
        <v>0</v>
      </c>
      <c r="AU2553">
        <v>120</v>
      </c>
      <c r="AV2553" s="37">
        <f t="shared" si="1761"/>
        <v>771.57356730120273</v>
      </c>
      <c r="AW2553" s="37">
        <f t="shared" si="1762"/>
        <v>285.15049941312418</v>
      </c>
      <c r="AX2553" s="37">
        <f t="shared" si="1763"/>
        <v>530.68500766625777</v>
      </c>
      <c r="AY2553" s="37">
        <f t="shared" si="1764"/>
        <v>1587.2584443851488</v>
      </c>
      <c r="AZ2553" s="37">
        <f t="shared" si="1765"/>
        <v>28.184792874727034</v>
      </c>
      <c r="BA2553" s="37">
        <f t="shared" si="1766"/>
        <v>11.465101336818332</v>
      </c>
      <c r="BC2553">
        <v>120</v>
      </c>
      <c r="BD2553" s="37">
        <f>IF(Voorblad!$E$10=Rekenblad!BC2553,Rekenblad!AV2553,0)</f>
        <v>0</v>
      </c>
      <c r="BE2553" s="37">
        <f>IF(Voorblad!$E$10=Rekenblad!BC2553,Rekenblad!AW2553,0)</f>
        <v>0</v>
      </c>
      <c r="BF2553" s="37">
        <f>IF(Voorblad!$E$10=Rekenblad!BC2553,Rekenblad!AX2553,0)</f>
        <v>0</v>
      </c>
      <c r="BG2553" s="62">
        <f>IF(Voorblad!$E$10=Rekenblad!BC2553,Rekenblad!AY2553,0)</f>
        <v>0</v>
      </c>
      <c r="BH2553" s="37">
        <f>IF(Voorblad!$E$10=Rekenblad!BC2553,Rekenblad!AZ2553,0)</f>
        <v>0</v>
      </c>
      <c r="BI2553" s="37">
        <f>IF(Voorblad!$E$10=Rekenblad!BC2553,Rekenblad!BA2553,0)</f>
        <v>0</v>
      </c>
      <c r="BK2553">
        <v>120</v>
      </c>
      <c r="BL2553" s="37">
        <f>IF(Voorblad!$E$14=Rekenblad!$BL$2441,Rekenblad!BD2553,0)</f>
        <v>0</v>
      </c>
      <c r="BM2553" s="37">
        <f>IF(Voorblad!$E$14=Rekenblad!$BL$2441,Rekenblad!BE2553,0)</f>
        <v>0</v>
      </c>
      <c r="BN2553" s="37">
        <f>IF(Voorblad!$E$14=Rekenblad!$BL$2441,Rekenblad!BF2553,0)</f>
        <v>0</v>
      </c>
      <c r="BO2553" s="37">
        <f>IF(Voorblad!$E$14=Rekenblad!$BL$2441,Rekenblad!BG2553,0)</f>
        <v>0</v>
      </c>
      <c r="BP2553" s="37">
        <f>IF(Voorblad!$E$14=Rekenblad!$BL$2441,Rekenblad!BH2553,0)</f>
        <v>0</v>
      </c>
      <c r="BQ2553" s="37">
        <f>IF(Voorblad!$E$14=Rekenblad!$BL$2441,Rekenblad!BI2553,0)</f>
        <v>0</v>
      </c>
    </row>
    <row r="2554" spans="2:69" x14ac:dyDescent="0.25">
      <c r="B2554">
        <f>'Data TREND'!$DL$258</f>
        <v>121</v>
      </c>
      <c r="C2554" s="37">
        <f>'Data TREND'!DN402</f>
        <v>777.203028612357</v>
      </c>
      <c r="D2554" s="37">
        <f>'Data TREND'!DO402</f>
        <v>287.28465107852179</v>
      </c>
      <c r="E2554" s="37">
        <f>'Data TREND'!DP402</f>
        <v>535.09825723726169</v>
      </c>
      <c r="F2554" s="37">
        <f>'Data TREND'!DQ402</f>
        <v>1599.4329956818638</v>
      </c>
      <c r="G2554" s="37">
        <f>'Data TREND'!DR402</f>
        <v>27.992952648783991</v>
      </c>
      <c r="H2554" s="37">
        <f>'Data TREND'!DS402</f>
        <v>11.385928393273407</v>
      </c>
      <c r="J2554" s="37">
        <f t="shared" si="1743"/>
        <v>777.203028612357</v>
      </c>
      <c r="K2554" s="37">
        <f t="shared" si="1744"/>
        <v>287.28465107852179</v>
      </c>
      <c r="L2554" s="37">
        <f t="shared" si="1745"/>
        <v>535.09825723726169</v>
      </c>
      <c r="M2554" s="37">
        <f t="shared" si="1746"/>
        <v>1599.4329956818638</v>
      </c>
      <c r="N2554" s="37">
        <f t="shared" si="1747"/>
        <v>27.992952648783991</v>
      </c>
      <c r="O2554" s="37">
        <f t="shared" si="1748"/>
        <v>11.385928393273407</v>
      </c>
      <c r="Q2554">
        <f>'Data TREND'!$DL$258</f>
        <v>121</v>
      </c>
      <c r="R2554" s="37">
        <f>'Data TREND'!DU402</f>
        <v>928.48983965890363</v>
      </c>
      <c r="S2554" s="37">
        <f>'Data TREND'!DV402</f>
        <v>361.94393241351452</v>
      </c>
      <c r="T2554" s="37">
        <f>'Data TREND'!DW402</f>
        <v>535.25771654443838</v>
      </c>
      <c r="U2554" s="37">
        <f>'Data TREND'!DX402</f>
        <v>1826.0046110304829</v>
      </c>
      <c r="V2554" s="37">
        <f>'Data TREND'!DY402</f>
        <v>29.358631873783466</v>
      </c>
      <c r="W2554" s="37">
        <f>'Data TREND'!DZ402</f>
        <v>11.971371631058577</v>
      </c>
      <c r="Y2554" s="37">
        <f t="shared" si="1749"/>
        <v>0</v>
      </c>
      <c r="Z2554" s="37">
        <f t="shared" si="1750"/>
        <v>0</v>
      </c>
      <c r="AA2554" s="37">
        <f t="shared" si="1751"/>
        <v>0</v>
      </c>
      <c r="AB2554" s="37">
        <f t="shared" si="1752"/>
        <v>0</v>
      </c>
      <c r="AC2554" s="37">
        <f t="shared" si="1753"/>
        <v>0</v>
      </c>
      <c r="AD2554" s="37">
        <f t="shared" si="1754"/>
        <v>0</v>
      </c>
      <c r="AF2554">
        <f>'Data TREND'!$DL$258</f>
        <v>121</v>
      </c>
      <c r="AG2554" s="37">
        <f>'Data TREND'!EB402</f>
        <v>1077.1852842757801</v>
      </c>
      <c r="AH2554" s="37">
        <f>'Data TREND'!EC402</f>
        <v>371.26666754536711</v>
      </c>
      <c r="AI2554" s="37">
        <f>'Data TREND'!ED402</f>
        <v>533.78904450583832</v>
      </c>
      <c r="AJ2554" s="37">
        <f>'Data TREND'!EE402</f>
        <v>1982.4567300556059</v>
      </c>
      <c r="AK2554" s="37">
        <f>'Data TREND'!EF402</f>
        <v>27.512299380953323</v>
      </c>
      <c r="AL2554" s="37">
        <f>'Data TREND'!EG402</f>
        <v>11.1388961427411</v>
      </c>
      <c r="AN2554" s="37">
        <f t="shared" si="1755"/>
        <v>0</v>
      </c>
      <c r="AO2554" s="37">
        <f t="shared" si="1756"/>
        <v>0</v>
      </c>
      <c r="AP2554" s="37">
        <f t="shared" si="1757"/>
        <v>0</v>
      </c>
      <c r="AQ2554" s="37">
        <f t="shared" si="1758"/>
        <v>0</v>
      </c>
      <c r="AR2554" s="37">
        <f t="shared" si="1759"/>
        <v>0</v>
      </c>
      <c r="AS2554" s="37">
        <f t="shared" si="1760"/>
        <v>0</v>
      </c>
      <c r="AU2554">
        <v>121</v>
      </c>
      <c r="AV2554" s="37">
        <f t="shared" si="1761"/>
        <v>777.203028612357</v>
      </c>
      <c r="AW2554" s="37">
        <f t="shared" si="1762"/>
        <v>287.28465107852179</v>
      </c>
      <c r="AX2554" s="37">
        <f t="shared" si="1763"/>
        <v>535.09825723726169</v>
      </c>
      <c r="AY2554" s="37">
        <f t="shared" si="1764"/>
        <v>1599.4329956818638</v>
      </c>
      <c r="AZ2554" s="37">
        <f t="shared" si="1765"/>
        <v>27.992952648783991</v>
      </c>
      <c r="BA2554" s="37">
        <f t="shared" si="1766"/>
        <v>11.385928393273407</v>
      </c>
      <c r="BC2554">
        <v>121</v>
      </c>
      <c r="BD2554" s="37">
        <f>IF(Voorblad!$E$10=Rekenblad!BC2554,Rekenblad!AV2554,0)</f>
        <v>0</v>
      </c>
      <c r="BE2554" s="37">
        <f>IF(Voorblad!$E$10=Rekenblad!BC2554,Rekenblad!AW2554,0)</f>
        <v>0</v>
      </c>
      <c r="BF2554" s="37">
        <f>IF(Voorblad!$E$10=Rekenblad!BC2554,Rekenblad!AX2554,0)</f>
        <v>0</v>
      </c>
      <c r="BG2554" s="62">
        <f>IF(Voorblad!$E$10=Rekenblad!BC2554,Rekenblad!AY2554,0)</f>
        <v>0</v>
      </c>
      <c r="BH2554" s="37">
        <f>IF(Voorblad!$E$10=Rekenblad!BC2554,Rekenblad!AZ2554,0)</f>
        <v>0</v>
      </c>
      <c r="BI2554" s="37">
        <f>IF(Voorblad!$E$10=Rekenblad!BC2554,Rekenblad!BA2554,0)</f>
        <v>0</v>
      </c>
      <c r="BK2554">
        <v>121</v>
      </c>
      <c r="BL2554" s="37">
        <f>IF(Voorblad!$E$14=Rekenblad!$BL$2441,Rekenblad!BD2554,0)</f>
        <v>0</v>
      </c>
      <c r="BM2554" s="37">
        <f>IF(Voorblad!$E$14=Rekenblad!$BL$2441,Rekenblad!BE2554,0)</f>
        <v>0</v>
      </c>
      <c r="BN2554" s="37">
        <f>IF(Voorblad!$E$14=Rekenblad!$BL$2441,Rekenblad!BF2554,0)</f>
        <v>0</v>
      </c>
      <c r="BO2554" s="37">
        <f>IF(Voorblad!$E$14=Rekenblad!$BL$2441,Rekenblad!BG2554,0)</f>
        <v>0</v>
      </c>
      <c r="BP2554" s="37">
        <f>IF(Voorblad!$E$14=Rekenblad!$BL$2441,Rekenblad!BH2554,0)</f>
        <v>0</v>
      </c>
      <c r="BQ2554" s="37">
        <f>IF(Voorblad!$E$14=Rekenblad!$BL$2441,Rekenblad!BI2554,0)</f>
        <v>0</v>
      </c>
    </row>
    <row r="2555" spans="2:69" x14ac:dyDescent="0.25">
      <c r="B2555">
        <f>'Data TREND'!$DL$259</f>
        <v>122</v>
      </c>
      <c r="C2555" s="37">
        <f>'Data TREND'!DN403</f>
        <v>782.83248992351128</v>
      </c>
      <c r="D2555" s="37">
        <f>'Data TREND'!DO403</f>
        <v>289.4188027439194</v>
      </c>
      <c r="E2555" s="37">
        <f>'Data TREND'!DP403</f>
        <v>539.51150680826572</v>
      </c>
      <c r="F2555" s="37">
        <f>'Data TREND'!DQ403</f>
        <v>1611.6075469785783</v>
      </c>
      <c r="G2555" s="37">
        <f>'Data TREND'!DR403</f>
        <v>27.801112422840948</v>
      </c>
      <c r="H2555" s="37">
        <f>'Data TREND'!DS403</f>
        <v>11.306755449728481</v>
      </c>
      <c r="J2555" s="37">
        <f t="shared" si="1743"/>
        <v>782.83248992351128</v>
      </c>
      <c r="K2555" s="37">
        <f t="shared" si="1744"/>
        <v>289.4188027439194</v>
      </c>
      <c r="L2555" s="37">
        <f t="shared" si="1745"/>
        <v>539.51150680826572</v>
      </c>
      <c r="M2555" s="37">
        <f t="shared" si="1746"/>
        <v>1611.6075469785783</v>
      </c>
      <c r="N2555" s="37">
        <f t="shared" si="1747"/>
        <v>27.801112422840948</v>
      </c>
      <c r="O2555" s="37">
        <f t="shared" si="1748"/>
        <v>11.306755449728481</v>
      </c>
      <c r="Q2555">
        <f>'Data TREND'!$DL$259</f>
        <v>122</v>
      </c>
      <c r="R2555" s="37">
        <f>'Data TREND'!DU403</f>
        <v>935.12322124544619</v>
      </c>
      <c r="S2555" s="37">
        <f>'Data TREND'!DV403</f>
        <v>364.53837198807469</v>
      </c>
      <c r="T2555" s="37">
        <f>'Data TREND'!DW403</f>
        <v>539.68139321414401</v>
      </c>
      <c r="U2555" s="37">
        <f>'Data TREND'!DX403</f>
        <v>1839.6606614239404</v>
      </c>
      <c r="V2555" s="37">
        <f>'Data TREND'!DY403</f>
        <v>29.064882939219629</v>
      </c>
      <c r="W2555" s="37">
        <f>'Data TREND'!DZ403</f>
        <v>11.850097944449162</v>
      </c>
      <c r="Y2555" s="37">
        <f t="shared" si="1749"/>
        <v>0</v>
      </c>
      <c r="Z2555" s="37">
        <f t="shared" si="1750"/>
        <v>0</v>
      </c>
      <c r="AA2555" s="37">
        <f t="shared" si="1751"/>
        <v>0</v>
      </c>
      <c r="AB2555" s="37">
        <f t="shared" si="1752"/>
        <v>0</v>
      </c>
      <c r="AC2555" s="37">
        <f t="shared" si="1753"/>
        <v>0</v>
      </c>
      <c r="AD2555" s="37">
        <f t="shared" si="1754"/>
        <v>0</v>
      </c>
      <c r="AF2555">
        <f>'Data TREND'!$DL$259</f>
        <v>122</v>
      </c>
      <c r="AG2555" s="37">
        <f>'Data TREND'!EB403</f>
        <v>1084.7792480770779</v>
      </c>
      <c r="AH2555" s="37">
        <f>'Data TREND'!EC403</f>
        <v>373.91582645526853</v>
      </c>
      <c r="AI2555" s="37">
        <f>'Data TREND'!ED403</f>
        <v>538.16915980508406</v>
      </c>
      <c r="AJ2555" s="37">
        <f>'Data TREND'!EE403</f>
        <v>1997.0794881252777</v>
      </c>
      <c r="AK2555" s="37">
        <f>'Data TREND'!EF403</f>
        <v>27.091409802536248</v>
      </c>
      <c r="AL2555" s="37">
        <f>'Data TREND'!EG403</f>
        <v>10.964888472835955</v>
      </c>
      <c r="AN2555" s="37">
        <f t="shared" si="1755"/>
        <v>0</v>
      </c>
      <c r="AO2555" s="37">
        <f t="shared" si="1756"/>
        <v>0</v>
      </c>
      <c r="AP2555" s="37">
        <f t="shared" si="1757"/>
        <v>0</v>
      </c>
      <c r="AQ2555" s="37">
        <f t="shared" si="1758"/>
        <v>0</v>
      </c>
      <c r="AR2555" s="37">
        <f t="shared" si="1759"/>
        <v>0</v>
      </c>
      <c r="AS2555" s="37">
        <f t="shared" si="1760"/>
        <v>0</v>
      </c>
      <c r="AU2555">
        <v>122</v>
      </c>
      <c r="AV2555" s="37">
        <f t="shared" si="1761"/>
        <v>782.83248992351128</v>
      </c>
      <c r="AW2555" s="37">
        <f t="shared" si="1762"/>
        <v>289.4188027439194</v>
      </c>
      <c r="AX2555" s="37">
        <f t="shared" si="1763"/>
        <v>539.51150680826572</v>
      </c>
      <c r="AY2555" s="37">
        <f t="shared" si="1764"/>
        <v>1611.6075469785783</v>
      </c>
      <c r="AZ2555" s="37">
        <f t="shared" si="1765"/>
        <v>27.801112422840948</v>
      </c>
      <c r="BA2555" s="37">
        <f t="shared" si="1766"/>
        <v>11.306755449728481</v>
      </c>
      <c r="BC2555">
        <v>122</v>
      </c>
      <c r="BD2555" s="37">
        <f>IF(Voorblad!$E$10=Rekenblad!BC2555,Rekenblad!AV2555,0)</f>
        <v>0</v>
      </c>
      <c r="BE2555" s="37">
        <f>IF(Voorblad!$E$10=Rekenblad!BC2555,Rekenblad!AW2555,0)</f>
        <v>0</v>
      </c>
      <c r="BF2555" s="37">
        <f>IF(Voorblad!$E$10=Rekenblad!BC2555,Rekenblad!AX2555,0)</f>
        <v>0</v>
      </c>
      <c r="BG2555" s="62">
        <f>IF(Voorblad!$E$10=Rekenblad!BC2555,Rekenblad!AY2555,0)</f>
        <v>0</v>
      </c>
      <c r="BH2555" s="37">
        <f>IF(Voorblad!$E$10=Rekenblad!BC2555,Rekenblad!AZ2555,0)</f>
        <v>0</v>
      </c>
      <c r="BI2555" s="37">
        <f>IF(Voorblad!$E$10=Rekenblad!BC2555,Rekenblad!BA2555,0)</f>
        <v>0</v>
      </c>
      <c r="BK2555">
        <v>122</v>
      </c>
      <c r="BL2555" s="37">
        <f>IF(Voorblad!$E$14=Rekenblad!$BL$2441,Rekenblad!BD2555,0)</f>
        <v>0</v>
      </c>
      <c r="BM2555" s="37">
        <f>IF(Voorblad!$E$14=Rekenblad!$BL$2441,Rekenblad!BE2555,0)</f>
        <v>0</v>
      </c>
      <c r="BN2555" s="37">
        <f>IF(Voorblad!$E$14=Rekenblad!$BL$2441,Rekenblad!BF2555,0)</f>
        <v>0</v>
      </c>
      <c r="BO2555" s="37">
        <f>IF(Voorblad!$E$14=Rekenblad!$BL$2441,Rekenblad!BG2555,0)</f>
        <v>0</v>
      </c>
      <c r="BP2555" s="37">
        <f>IF(Voorblad!$E$14=Rekenblad!$BL$2441,Rekenblad!BH2555,0)</f>
        <v>0</v>
      </c>
      <c r="BQ2555" s="37">
        <f>IF(Voorblad!$E$14=Rekenblad!$BL$2441,Rekenblad!BI2555,0)</f>
        <v>0</v>
      </c>
    </row>
    <row r="2556" spans="2:69" x14ac:dyDescent="0.25">
      <c r="B2556">
        <f>'Data TREND'!$DL$260</f>
        <v>123</v>
      </c>
      <c r="C2556" s="37">
        <f>'Data TREND'!DN404</f>
        <v>788.46195123466555</v>
      </c>
      <c r="D2556" s="37">
        <f>'Data TREND'!DO404</f>
        <v>291.55295440931695</v>
      </c>
      <c r="E2556" s="37">
        <f>'Data TREND'!DP404</f>
        <v>543.92475637926975</v>
      </c>
      <c r="F2556" s="37">
        <f>'Data TREND'!DQ404</f>
        <v>1623.7820982752933</v>
      </c>
      <c r="G2556" s="37">
        <f>'Data TREND'!DR404</f>
        <v>27.609272196897905</v>
      </c>
      <c r="H2556" s="37">
        <f>'Data TREND'!DS404</f>
        <v>11.227582506183554</v>
      </c>
      <c r="J2556" s="37">
        <f t="shared" si="1743"/>
        <v>788.46195123466555</v>
      </c>
      <c r="K2556" s="37">
        <f t="shared" si="1744"/>
        <v>291.55295440931695</v>
      </c>
      <c r="L2556" s="37">
        <f t="shared" si="1745"/>
        <v>543.92475637926975</v>
      </c>
      <c r="M2556" s="37">
        <f t="shared" si="1746"/>
        <v>1623.7820982752933</v>
      </c>
      <c r="N2556" s="37">
        <f t="shared" si="1747"/>
        <v>27.609272196897905</v>
      </c>
      <c r="O2556" s="37">
        <f t="shared" si="1748"/>
        <v>11.227582506183554</v>
      </c>
      <c r="Q2556">
        <f>'Data TREND'!$DL$260</f>
        <v>123</v>
      </c>
      <c r="R2556" s="37">
        <f>'Data TREND'!DU404</f>
        <v>941.75660283198874</v>
      </c>
      <c r="S2556" s="37">
        <f>'Data TREND'!DV404</f>
        <v>367.13281156263486</v>
      </c>
      <c r="T2556" s="37">
        <f>'Data TREND'!DW404</f>
        <v>544.10506988384975</v>
      </c>
      <c r="U2556" s="37">
        <f>'Data TREND'!DX404</f>
        <v>1853.3167118173974</v>
      </c>
      <c r="V2556" s="37">
        <f>'Data TREND'!DY404</f>
        <v>28.771134004655792</v>
      </c>
      <c r="W2556" s="37">
        <f>'Data TREND'!DZ404</f>
        <v>11.728824257839747</v>
      </c>
      <c r="Y2556" s="37">
        <f t="shared" si="1749"/>
        <v>0</v>
      </c>
      <c r="Z2556" s="37">
        <f t="shared" si="1750"/>
        <v>0</v>
      </c>
      <c r="AA2556" s="37">
        <f t="shared" si="1751"/>
        <v>0</v>
      </c>
      <c r="AB2556" s="37">
        <f t="shared" si="1752"/>
        <v>0</v>
      </c>
      <c r="AC2556" s="37">
        <f t="shared" si="1753"/>
        <v>0</v>
      </c>
      <c r="AD2556" s="37">
        <f t="shared" si="1754"/>
        <v>0</v>
      </c>
      <c r="AF2556">
        <f>'Data TREND'!$DL$260</f>
        <v>123</v>
      </c>
      <c r="AG2556" s="37">
        <f>'Data TREND'!EB404</f>
        <v>1092.3732118783757</v>
      </c>
      <c r="AH2556" s="37">
        <f>'Data TREND'!EC404</f>
        <v>376.56498536516995</v>
      </c>
      <c r="AI2556" s="37">
        <f>'Data TREND'!ED404</f>
        <v>542.54927510433004</v>
      </c>
      <c r="AJ2556" s="37">
        <f>'Data TREND'!EE404</f>
        <v>2011.7022461949496</v>
      </c>
      <c r="AK2556" s="37">
        <f>'Data TREND'!EF404</f>
        <v>26.670520224119173</v>
      </c>
      <c r="AL2556" s="37">
        <f>'Data TREND'!EG404</f>
        <v>10.790880802930811</v>
      </c>
      <c r="AN2556" s="37">
        <f t="shared" si="1755"/>
        <v>0</v>
      </c>
      <c r="AO2556" s="37">
        <f t="shared" si="1756"/>
        <v>0</v>
      </c>
      <c r="AP2556" s="37">
        <f t="shared" si="1757"/>
        <v>0</v>
      </c>
      <c r="AQ2556" s="37">
        <f t="shared" si="1758"/>
        <v>0</v>
      </c>
      <c r="AR2556" s="37">
        <f t="shared" si="1759"/>
        <v>0</v>
      </c>
      <c r="AS2556" s="37">
        <f t="shared" si="1760"/>
        <v>0</v>
      </c>
      <c r="AU2556">
        <v>123</v>
      </c>
      <c r="AV2556" s="37">
        <f t="shared" si="1761"/>
        <v>788.46195123466555</v>
      </c>
      <c r="AW2556" s="37">
        <f t="shared" si="1762"/>
        <v>291.55295440931695</v>
      </c>
      <c r="AX2556" s="37">
        <f t="shared" si="1763"/>
        <v>543.92475637926975</v>
      </c>
      <c r="AY2556" s="37">
        <f t="shared" si="1764"/>
        <v>1623.7820982752933</v>
      </c>
      <c r="AZ2556" s="37">
        <f t="shared" si="1765"/>
        <v>27.609272196897905</v>
      </c>
      <c r="BA2556" s="37">
        <f t="shared" si="1766"/>
        <v>11.227582506183554</v>
      </c>
      <c r="BC2556">
        <v>123</v>
      </c>
      <c r="BD2556" s="37">
        <f>IF(Voorblad!$E$10=Rekenblad!BC2556,Rekenblad!AV2556,0)</f>
        <v>0</v>
      </c>
      <c r="BE2556" s="37">
        <f>IF(Voorblad!$E$10=Rekenblad!BC2556,Rekenblad!AW2556,0)</f>
        <v>0</v>
      </c>
      <c r="BF2556" s="37">
        <f>IF(Voorblad!$E$10=Rekenblad!BC2556,Rekenblad!AX2556,0)</f>
        <v>0</v>
      </c>
      <c r="BG2556" s="62">
        <f>IF(Voorblad!$E$10=Rekenblad!BC2556,Rekenblad!AY2556,0)</f>
        <v>0</v>
      </c>
      <c r="BH2556" s="37">
        <f>IF(Voorblad!$E$10=Rekenblad!BC2556,Rekenblad!AZ2556,0)</f>
        <v>0</v>
      </c>
      <c r="BI2556" s="37">
        <f>IF(Voorblad!$E$10=Rekenblad!BC2556,Rekenblad!BA2556,0)</f>
        <v>0</v>
      </c>
      <c r="BK2556">
        <v>123</v>
      </c>
      <c r="BL2556" s="37">
        <f>IF(Voorblad!$E$14=Rekenblad!$BL$2441,Rekenblad!BD2556,0)</f>
        <v>0</v>
      </c>
      <c r="BM2556" s="37">
        <f>IF(Voorblad!$E$14=Rekenblad!$BL$2441,Rekenblad!BE2556,0)</f>
        <v>0</v>
      </c>
      <c r="BN2556" s="37">
        <f>IF(Voorblad!$E$14=Rekenblad!$BL$2441,Rekenblad!BF2556,0)</f>
        <v>0</v>
      </c>
      <c r="BO2556" s="37">
        <f>IF(Voorblad!$E$14=Rekenblad!$BL$2441,Rekenblad!BG2556,0)</f>
        <v>0</v>
      </c>
      <c r="BP2556" s="37">
        <f>IF(Voorblad!$E$14=Rekenblad!$BL$2441,Rekenblad!BH2556,0)</f>
        <v>0</v>
      </c>
      <c r="BQ2556" s="37">
        <f>IF(Voorblad!$E$14=Rekenblad!$BL$2441,Rekenblad!BI2556,0)</f>
        <v>0</v>
      </c>
    </row>
    <row r="2557" spans="2:69" x14ac:dyDescent="0.25">
      <c r="B2557">
        <f>'Data TREND'!$DL$261</f>
        <v>124</v>
      </c>
      <c r="C2557" s="37">
        <f>'Data TREND'!DN405</f>
        <v>794.09141254581982</v>
      </c>
      <c r="D2557" s="37">
        <f>'Data TREND'!DO405</f>
        <v>293.68710607471456</v>
      </c>
      <c r="E2557" s="37">
        <f>'Data TREND'!DP405</f>
        <v>548.33800595027367</v>
      </c>
      <c r="F2557" s="37">
        <f>'Data TREND'!DQ405</f>
        <v>1635.9566495720082</v>
      </c>
      <c r="G2557" s="37">
        <f>'Data TREND'!DR405</f>
        <v>27.417431970954862</v>
      </c>
      <c r="H2557" s="37">
        <f>'Data TREND'!DS405</f>
        <v>11.148409562638628</v>
      </c>
      <c r="J2557" s="37">
        <f t="shared" si="1743"/>
        <v>794.09141254581982</v>
      </c>
      <c r="K2557" s="37">
        <f t="shared" si="1744"/>
        <v>293.68710607471456</v>
      </c>
      <c r="L2557" s="37">
        <f t="shared" si="1745"/>
        <v>548.33800595027367</v>
      </c>
      <c r="M2557" s="37">
        <f t="shared" si="1746"/>
        <v>1635.9566495720082</v>
      </c>
      <c r="N2557" s="37">
        <f t="shared" si="1747"/>
        <v>27.417431970954862</v>
      </c>
      <c r="O2557" s="37">
        <f t="shared" si="1748"/>
        <v>11.148409562638628</v>
      </c>
      <c r="Q2557">
        <f>'Data TREND'!$DL$261</f>
        <v>124</v>
      </c>
      <c r="R2557" s="37">
        <f>'Data TREND'!DU405</f>
        <v>948.3899844185313</v>
      </c>
      <c r="S2557" s="37">
        <f>'Data TREND'!DV405</f>
        <v>369.72725113719503</v>
      </c>
      <c r="T2557" s="37">
        <f>'Data TREND'!DW405</f>
        <v>548.52874655355538</v>
      </c>
      <c r="U2557" s="37">
        <f>'Data TREND'!DX405</f>
        <v>1866.9727622108544</v>
      </c>
      <c r="V2557" s="37">
        <f>'Data TREND'!DY405</f>
        <v>28.477385070091955</v>
      </c>
      <c r="W2557" s="37">
        <f>'Data TREND'!DZ405</f>
        <v>11.607550571230334</v>
      </c>
      <c r="Y2557" s="37">
        <f t="shared" si="1749"/>
        <v>0</v>
      </c>
      <c r="Z2557" s="37">
        <f t="shared" si="1750"/>
        <v>0</v>
      </c>
      <c r="AA2557" s="37">
        <f t="shared" si="1751"/>
        <v>0</v>
      </c>
      <c r="AB2557" s="37">
        <f t="shared" si="1752"/>
        <v>0</v>
      </c>
      <c r="AC2557" s="37">
        <f t="shared" si="1753"/>
        <v>0</v>
      </c>
      <c r="AD2557" s="37">
        <f t="shared" si="1754"/>
        <v>0</v>
      </c>
      <c r="AF2557">
        <f>'Data TREND'!$DL$261</f>
        <v>124</v>
      </c>
      <c r="AG2557" s="37">
        <f>'Data TREND'!EB405</f>
        <v>1099.9671756796733</v>
      </c>
      <c r="AH2557" s="37">
        <f>'Data TREND'!EC405</f>
        <v>379.21414427507136</v>
      </c>
      <c r="AI2557" s="37">
        <f>'Data TREND'!ED405</f>
        <v>546.92939040357578</v>
      </c>
      <c r="AJ2557" s="37">
        <f>'Data TREND'!EE405</f>
        <v>2026.3250042646218</v>
      </c>
      <c r="AK2557" s="37">
        <f>'Data TREND'!EF405</f>
        <v>26.249630645702098</v>
      </c>
      <c r="AL2557" s="37">
        <f>'Data TREND'!EG405</f>
        <v>10.616873133025667</v>
      </c>
      <c r="AN2557" s="37">
        <f t="shared" si="1755"/>
        <v>0</v>
      </c>
      <c r="AO2557" s="37">
        <f t="shared" si="1756"/>
        <v>0</v>
      </c>
      <c r="AP2557" s="37">
        <f t="shared" si="1757"/>
        <v>0</v>
      </c>
      <c r="AQ2557" s="37">
        <f t="shared" si="1758"/>
        <v>0</v>
      </c>
      <c r="AR2557" s="37">
        <f t="shared" si="1759"/>
        <v>0</v>
      </c>
      <c r="AS2557" s="37">
        <f t="shared" si="1760"/>
        <v>0</v>
      </c>
      <c r="AU2557">
        <v>124</v>
      </c>
      <c r="AV2557" s="37">
        <f t="shared" si="1761"/>
        <v>794.09141254581982</v>
      </c>
      <c r="AW2557" s="37">
        <f t="shared" si="1762"/>
        <v>293.68710607471456</v>
      </c>
      <c r="AX2557" s="37">
        <f t="shared" si="1763"/>
        <v>548.33800595027367</v>
      </c>
      <c r="AY2557" s="37">
        <f t="shared" si="1764"/>
        <v>1635.9566495720082</v>
      </c>
      <c r="AZ2557" s="37">
        <f t="shared" si="1765"/>
        <v>27.417431970954862</v>
      </c>
      <c r="BA2557" s="37">
        <f t="shared" si="1766"/>
        <v>11.148409562638628</v>
      </c>
      <c r="BC2557">
        <v>124</v>
      </c>
      <c r="BD2557" s="37">
        <f>IF(Voorblad!$E$10=Rekenblad!BC2557,Rekenblad!AV2557,0)</f>
        <v>0</v>
      </c>
      <c r="BE2557" s="37">
        <f>IF(Voorblad!$E$10=Rekenblad!BC2557,Rekenblad!AW2557,0)</f>
        <v>0</v>
      </c>
      <c r="BF2557" s="37">
        <f>IF(Voorblad!$E$10=Rekenblad!BC2557,Rekenblad!AX2557,0)</f>
        <v>0</v>
      </c>
      <c r="BG2557" s="62">
        <f>IF(Voorblad!$E$10=Rekenblad!BC2557,Rekenblad!AY2557,0)</f>
        <v>0</v>
      </c>
      <c r="BH2557" s="37">
        <f>IF(Voorblad!$E$10=Rekenblad!BC2557,Rekenblad!AZ2557,0)</f>
        <v>0</v>
      </c>
      <c r="BI2557" s="37">
        <f>IF(Voorblad!$E$10=Rekenblad!BC2557,Rekenblad!BA2557,0)</f>
        <v>0</v>
      </c>
      <c r="BK2557">
        <v>124</v>
      </c>
      <c r="BL2557" s="37">
        <f>IF(Voorblad!$E$14=Rekenblad!$BL$2441,Rekenblad!BD2557,0)</f>
        <v>0</v>
      </c>
      <c r="BM2557" s="37">
        <f>IF(Voorblad!$E$14=Rekenblad!$BL$2441,Rekenblad!BE2557,0)</f>
        <v>0</v>
      </c>
      <c r="BN2557" s="37">
        <f>IF(Voorblad!$E$14=Rekenblad!$BL$2441,Rekenblad!BF2557,0)</f>
        <v>0</v>
      </c>
      <c r="BO2557" s="37">
        <f>IF(Voorblad!$E$14=Rekenblad!$BL$2441,Rekenblad!BG2557,0)</f>
        <v>0</v>
      </c>
      <c r="BP2557" s="37">
        <f>IF(Voorblad!$E$14=Rekenblad!$BL$2441,Rekenblad!BH2557,0)</f>
        <v>0</v>
      </c>
      <c r="BQ2557" s="37">
        <f>IF(Voorblad!$E$14=Rekenblad!$BL$2441,Rekenblad!BI2557,0)</f>
        <v>0</v>
      </c>
    </row>
    <row r="2558" spans="2:69" x14ac:dyDescent="0.25">
      <c r="B2558">
        <f>'Data TREND'!$DL$262</f>
        <v>125</v>
      </c>
      <c r="C2558" s="37">
        <f>'Data TREND'!DN406</f>
        <v>799.72087385697409</v>
      </c>
      <c r="D2558" s="37">
        <f>'Data TREND'!DO406</f>
        <v>295.82125774011212</v>
      </c>
      <c r="E2558" s="37">
        <f>'Data TREND'!DP406</f>
        <v>552.7512555212777</v>
      </c>
      <c r="F2558" s="37">
        <f>'Data TREND'!DQ406</f>
        <v>1648.1312008687232</v>
      </c>
      <c r="G2558" s="37">
        <f>'Data TREND'!DR406</f>
        <v>27.225591745011819</v>
      </c>
      <c r="H2558" s="37">
        <f>'Data TREND'!DS406</f>
        <v>11.069236619093703</v>
      </c>
      <c r="J2558" s="37">
        <f t="shared" si="1743"/>
        <v>799.72087385697409</v>
      </c>
      <c r="K2558" s="37">
        <f t="shared" si="1744"/>
        <v>295.82125774011212</v>
      </c>
      <c r="L2558" s="37">
        <f t="shared" si="1745"/>
        <v>552.7512555212777</v>
      </c>
      <c r="M2558" s="37">
        <f t="shared" si="1746"/>
        <v>1648.1312008687232</v>
      </c>
      <c r="N2558" s="37">
        <f t="shared" si="1747"/>
        <v>27.225591745011819</v>
      </c>
      <c r="O2558" s="37">
        <f t="shared" si="1748"/>
        <v>11.069236619093703</v>
      </c>
      <c r="Q2558">
        <f>'Data TREND'!$DL$262</f>
        <v>125</v>
      </c>
      <c r="R2558" s="37">
        <f>'Data TREND'!DU406</f>
        <v>955.02336600507385</v>
      </c>
      <c r="S2558" s="37">
        <f>'Data TREND'!DV406</f>
        <v>372.3216907117552</v>
      </c>
      <c r="T2558" s="37">
        <f>'Data TREND'!DW406</f>
        <v>552.95242322326112</v>
      </c>
      <c r="U2558" s="37">
        <f>'Data TREND'!DX406</f>
        <v>1880.6288126043114</v>
      </c>
      <c r="V2558" s="37">
        <f>'Data TREND'!DY406</f>
        <v>28.183636135528126</v>
      </c>
      <c r="W2558" s="37">
        <f>'Data TREND'!DZ406</f>
        <v>11.486276884620919</v>
      </c>
      <c r="Y2558" s="37">
        <f t="shared" si="1749"/>
        <v>0</v>
      </c>
      <c r="Z2558" s="37">
        <f t="shared" si="1750"/>
        <v>0</v>
      </c>
      <c r="AA2558" s="37">
        <f t="shared" si="1751"/>
        <v>0</v>
      </c>
      <c r="AB2558" s="37">
        <f t="shared" si="1752"/>
        <v>0</v>
      </c>
      <c r="AC2558" s="37">
        <f t="shared" si="1753"/>
        <v>0</v>
      </c>
      <c r="AD2558" s="37">
        <f t="shared" si="1754"/>
        <v>0</v>
      </c>
      <c r="AF2558">
        <f>'Data TREND'!$DL$262</f>
        <v>125</v>
      </c>
      <c r="AG2558" s="37">
        <f>'Data TREND'!EB406</f>
        <v>1107.5611394809712</v>
      </c>
      <c r="AH2558" s="37">
        <f>'Data TREND'!EC406</f>
        <v>381.86330318497272</v>
      </c>
      <c r="AI2558" s="37">
        <f>'Data TREND'!ED406</f>
        <v>551.30950570282153</v>
      </c>
      <c r="AJ2558" s="37">
        <f>'Data TREND'!EE406</f>
        <v>2040.9477623342937</v>
      </c>
      <c r="AK2558" s="37">
        <f>'Data TREND'!EF406</f>
        <v>25.828741067285016</v>
      </c>
      <c r="AL2558" s="37">
        <f>'Data TREND'!EG406</f>
        <v>10.442865463120523</v>
      </c>
      <c r="AN2558" s="37">
        <f t="shared" si="1755"/>
        <v>0</v>
      </c>
      <c r="AO2558" s="37">
        <f t="shared" si="1756"/>
        <v>0</v>
      </c>
      <c r="AP2558" s="37">
        <f t="shared" si="1757"/>
        <v>0</v>
      </c>
      <c r="AQ2558" s="37">
        <f t="shared" si="1758"/>
        <v>0</v>
      </c>
      <c r="AR2558" s="37">
        <f t="shared" si="1759"/>
        <v>0</v>
      </c>
      <c r="AS2558" s="37">
        <f t="shared" si="1760"/>
        <v>0</v>
      </c>
      <c r="AU2558">
        <v>125</v>
      </c>
      <c r="AV2558" s="37">
        <f t="shared" si="1761"/>
        <v>799.72087385697409</v>
      </c>
      <c r="AW2558" s="37">
        <f t="shared" si="1762"/>
        <v>295.82125774011212</v>
      </c>
      <c r="AX2558" s="37">
        <f t="shared" si="1763"/>
        <v>552.7512555212777</v>
      </c>
      <c r="AY2558" s="37">
        <f t="shared" si="1764"/>
        <v>1648.1312008687232</v>
      </c>
      <c r="AZ2558" s="37">
        <f t="shared" si="1765"/>
        <v>27.225591745011819</v>
      </c>
      <c r="BA2558" s="37">
        <f t="shared" si="1766"/>
        <v>11.069236619093703</v>
      </c>
      <c r="BC2558">
        <v>125</v>
      </c>
      <c r="BD2558" s="37">
        <f>IF(Voorblad!$E$10=Rekenblad!BC2558,Rekenblad!AV2558,0)</f>
        <v>0</v>
      </c>
      <c r="BE2558" s="37">
        <f>IF(Voorblad!$E$10=Rekenblad!BC2558,Rekenblad!AW2558,0)</f>
        <v>0</v>
      </c>
      <c r="BF2558" s="37">
        <f>IF(Voorblad!$E$10=Rekenblad!BC2558,Rekenblad!AX2558,0)</f>
        <v>0</v>
      </c>
      <c r="BG2558" s="62">
        <f>IF(Voorblad!$E$10=Rekenblad!BC2558,Rekenblad!AY2558,0)</f>
        <v>0</v>
      </c>
      <c r="BH2558" s="37">
        <f>IF(Voorblad!$E$10=Rekenblad!BC2558,Rekenblad!AZ2558,0)</f>
        <v>0</v>
      </c>
      <c r="BI2558" s="37">
        <f>IF(Voorblad!$E$10=Rekenblad!BC2558,Rekenblad!BA2558,0)</f>
        <v>0</v>
      </c>
      <c r="BK2558">
        <v>125</v>
      </c>
      <c r="BL2558" s="37">
        <f>IF(Voorblad!$E$14=Rekenblad!$BL$2441,Rekenblad!BD2558,0)</f>
        <v>0</v>
      </c>
      <c r="BM2558" s="37">
        <f>IF(Voorblad!$E$14=Rekenblad!$BL$2441,Rekenblad!BE2558,0)</f>
        <v>0</v>
      </c>
      <c r="BN2558" s="37">
        <f>IF(Voorblad!$E$14=Rekenblad!$BL$2441,Rekenblad!BF2558,0)</f>
        <v>0</v>
      </c>
      <c r="BO2558" s="37">
        <f>IF(Voorblad!$E$14=Rekenblad!$BL$2441,Rekenblad!BG2558,0)</f>
        <v>0</v>
      </c>
      <c r="BP2558" s="37">
        <f>IF(Voorblad!$E$14=Rekenblad!$BL$2441,Rekenblad!BH2558,0)</f>
        <v>0</v>
      </c>
      <c r="BQ2558" s="37">
        <f>IF(Voorblad!$E$14=Rekenblad!$BL$2441,Rekenblad!BI2558,0)</f>
        <v>0</v>
      </c>
    </row>
    <row r="2559" spans="2:69" x14ac:dyDescent="0.25">
      <c r="B2559">
        <f>'Data TREND'!$DL$263</f>
        <v>126</v>
      </c>
      <c r="C2559" s="37">
        <f>'Data TREND'!DN407</f>
        <v>805.35033516812837</v>
      </c>
      <c r="D2559" s="37">
        <f>'Data TREND'!DO407</f>
        <v>297.95540940550973</v>
      </c>
      <c r="E2559" s="37">
        <f>'Data TREND'!DP407</f>
        <v>557.16450509228173</v>
      </c>
      <c r="F2559" s="37">
        <f>'Data TREND'!DQ407</f>
        <v>1660.3057521654378</v>
      </c>
      <c r="G2559" s="37">
        <f>'Data TREND'!DR407</f>
        <v>27.033751519068776</v>
      </c>
      <c r="H2559" s="37">
        <f>'Data TREND'!DS407</f>
        <v>10.990063675548777</v>
      </c>
      <c r="J2559" s="37">
        <f t="shared" si="1743"/>
        <v>805.35033516812837</v>
      </c>
      <c r="K2559" s="37">
        <f t="shared" si="1744"/>
        <v>297.95540940550973</v>
      </c>
      <c r="L2559" s="37">
        <f t="shared" si="1745"/>
        <v>557.16450509228173</v>
      </c>
      <c r="M2559" s="37">
        <f t="shared" si="1746"/>
        <v>1660.3057521654378</v>
      </c>
      <c r="N2559" s="37">
        <f t="shared" si="1747"/>
        <v>27.033751519068776</v>
      </c>
      <c r="O2559" s="37">
        <f t="shared" si="1748"/>
        <v>10.990063675548777</v>
      </c>
      <c r="Q2559">
        <f>'Data TREND'!$DL$263</f>
        <v>126</v>
      </c>
      <c r="R2559" s="37">
        <f>'Data TREND'!DU407</f>
        <v>961.65674759161629</v>
      </c>
      <c r="S2559" s="37">
        <f>'Data TREND'!DV407</f>
        <v>374.91613028631537</v>
      </c>
      <c r="T2559" s="37">
        <f>'Data TREND'!DW407</f>
        <v>557.37609989296675</v>
      </c>
      <c r="U2559" s="37">
        <f>'Data TREND'!DX407</f>
        <v>1894.2848629977684</v>
      </c>
      <c r="V2559" s="37">
        <f>'Data TREND'!DY407</f>
        <v>27.889887200964289</v>
      </c>
      <c r="W2559" s="37">
        <f>'Data TREND'!DZ407</f>
        <v>11.365003198011504</v>
      </c>
      <c r="Y2559" s="37">
        <f t="shared" si="1749"/>
        <v>0</v>
      </c>
      <c r="Z2559" s="37">
        <f t="shared" si="1750"/>
        <v>0</v>
      </c>
      <c r="AA2559" s="37">
        <f t="shared" si="1751"/>
        <v>0</v>
      </c>
      <c r="AB2559" s="37">
        <f t="shared" si="1752"/>
        <v>0</v>
      </c>
      <c r="AC2559" s="37">
        <f t="shared" si="1753"/>
        <v>0</v>
      </c>
      <c r="AD2559" s="37">
        <f t="shared" si="1754"/>
        <v>0</v>
      </c>
      <c r="AF2559">
        <f>'Data TREND'!$DL$263</f>
        <v>126</v>
      </c>
      <c r="AG2559" s="37">
        <f>'Data TREND'!EB407</f>
        <v>1115.1551032822688</v>
      </c>
      <c r="AH2559" s="37">
        <f>'Data TREND'!EC407</f>
        <v>384.51246209487414</v>
      </c>
      <c r="AI2559" s="37">
        <f>'Data TREND'!ED407</f>
        <v>555.68962100206727</v>
      </c>
      <c r="AJ2559" s="37">
        <f>'Data TREND'!EE407</f>
        <v>2055.5705204039655</v>
      </c>
      <c r="AK2559" s="37">
        <f>'Data TREND'!EF407</f>
        <v>25.407851488867941</v>
      </c>
      <c r="AL2559" s="37">
        <f>'Data TREND'!EG407</f>
        <v>10.268857793215375</v>
      </c>
      <c r="AN2559" s="37">
        <f t="shared" si="1755"/>
        <v>0</v>
      </c>
      <c r="AO2559" s="37">
        <f t="shared" si="1756"/>
        <v>0</v>
      </c>
      <c r="AP2559" s="37">
        <f t="shared" si="1757"/>
        <v>0</v>
      </c>
      <c r="AQ2559" s="37">
        <f t="shared" si="1758"/>
        <v>0</v>
      </c>
      <c r="AR2559" s="37">
        <f t="shared" si="1759"/>
        <v>0</v>
      </c>
      <c r="AS2559" s="37">
        <f t="shared" si="1760"/>
        <v>0</v>
      </c>
      <c r="AU2559">
        <v>126</v>
      </c>
      <c r="AV2559" s="37">
        <f t="shared" si="1761"/>
        <v>805.35033516812837</v>
      </c>
      <c r="AW2559" s="37">
        <f t="shared" si="1762"/>
        <v>297.95540940550973</v>
      </c>
      <c r="AX2559" s="37">
        <f t="shared" si="1763"/>
        <v>557.16450509228173</v>
      </c>
      <c r="AY2559" s="37">
        <f t="shared" si="1764"/>
        <v>1660.3057521654378</v>
      </c>
      <c r="AZ2559" s="37">
        <f t="shared" si="1765"/>
        <v>27.033751519068776</v>
      </c>
      <c r="BA2559" s="37">
        <f t="shared" si="1766"/>
        <v>10.990063675548777</v>
      </c>
      <c r="BC2559">
        <v>126</v>
      </c>
      <c r="BD2559" s="37">
        <f>IF(Voorblad!$E$10=Rekenblad!BC2559,Rekenblad!AV2559,0)</f>
        <v>0</v>
      </c>
      <c r="BE2559" s="37">
        <f>IF(Voorblad!$E$10=Rekenblad!BC2559,Rekenblad!AW2559,0)</f>
        <v>0</v>
      </c>
      <c r="BF2559" s="37">
        <f>IF(Voorblad!$E$10=Rekenblad!BC2559,Rekenblad!AX2559,0)</f>
        <v>0</v>
      </c>
      <c r="BG2559" s="62">
        <f>IF(Voorblad!$E$10=Rekenblad!BC2559,Rekenblad!AY2559,0)</f>
        <v>0</v>
      </c>
      <c r="BH2559" s="37">
        <f>IF(Voorblad!$E$10=Rekenblad!BC2559,Rekenblad!AZ2559,0)</f>
        <v>0</v>
      </c>
      <c r="BI2559" s="37">
        <f>IF(Voorblad!$E$10=Rekenblad!BC2559,Rekenblad!BA2559,0)</f>
        <v>0</v>
      </c>
      <c r="BK2559">
        <v>126</v>
      </c>
      <c r="BL2559" s="37">
        <f>IF(Voorblad!$E$14=Rekenblad!$BL$2441,Rekenblad!BD2559,0)</f>
        <v>0</v>
      </c>
      <c r="BM2559" s="37">
        <f>IF(Voorblad!$E$14=Rekenblad!$BL$2441,Rekenblad!BE2559,0)</f>
        <v>0</v>
      </c>
      <c r="BN2559" s="37">
        <f>IF(Voorblad!$E$14=Rekenblad!$BL$2441,Rekenblad!BF2559,0)</f>
        <v>0</v>
      </c>
      <c r="BO2559" s="37">
        <f>IF(Voorblad!$E$14=Rekenblad!$BL$2441,Rekenblad!BG2559,0)</f>
        <v>0</v>
      </c>
      <c r="BP2559" s="37">
        <f>IF(Voorblad!$E$14=Rekenblad!$BL$2441,Rekenblad!BH2559,0)</f>
        <v>0</v>
      </c>
      <c r="BQ2559" s="37">
        <f>IF(Voorblad!$E$14=Rekenblad!$BL$2441,Rekenblad!BI2559,0)</f>
        <v>0</v>
      </c>
    </row>
    <row r="2560" spans="2:69" x14ac:dyDescent="0.25">
      <c r="B2560">
        <f>'Data TREND'!$DL$264</f>
        <v>127</v>
      </c>
      <c r="C2560" s="37">
        <f>'Data TREND'!DN408</f>
        <v>810.97979647928264</v>
      </c>
      <c r="D2560" s="37">
        <f>'Data TREND'!DO408</f>
        <v>300.08956107090728</v>
      </c>
      <c r="E2560" s="37">
        <f>'Data TREND'!DP408</f>
        <v>561.57775466328565</v>
      </c>
      <c r="F2560" s="37">
        <f>'Data TREND'!DQ408</f>
        <v>1672.4803034621527</v>
      </c>
      <c r="G2560" s="37">
        <f>'Data TREND'!DR408</f>
        <v>26.841911293125733</v>
      </c>
      <c r="H2560" s="37">
        <f>'Data TREND'!DS408</f>
        <v>10.910890732003852</v>
      </c>
      <c r="J2560" s="37">
        <f t="shared" si="1743"/>
        <v>810.97979647928264</v>
      </c>
      <c r="K2560" s="37">
        <f t="shared" si="1744"/>
        <v>300.08956107090728</v>
      </c>
      <c r="L2560" s="37">
        <f t="shared" si="1745"/>
        <v>561.57775466328565</v>
      </c>
      <c r="M2560" s="37">
        <f t="shared" si="1746"/>
        <v>1672.4803034621527</v>
      </c>
      <c r="N2560" s="37">
        <f t="shared" si="1747"/>
        <v>26.841911293125733</v>
      </c>
      <c r="O2560" s="37">
        <f t="shared" si="1748"/>
        <v>10.910890732003852</v>
      </c>
      <c r="Q2560">
        <f>'Data TREND'!$DL$264</f>
        <v>127</v>
      </c>
      <c r="R2560" s="37">
        <f>'Data TREND'!DU408</f>
        <v>968.29012917815885</v>
      </c>
      <c r="S2560" s="37">
        <f>'Data TREND'!DV408</f>
        <v>377.51056986087553</v>
      </c>
      <c r="T2560" s="37">
        <f>'Data TREND'!DW408</f>
        <v>561.79977656267249</v>
      </c>
      <c r="U2560" s="37">
        <f>'Data TREND'!DX408</f>
        <v>1907.9409133912259</v>
      </c>
      <c r="V2560" s="37">
        <f>'Data TREND'!DY408</f>
        <v>27.596138266400452</v>
      </c>
      <c r="W2560" s="37">
        <f>'Data TREND'!DZ408</f>
        <v>11.243729511402089</v>
      </c>
      <c r="Y2560" s="37">
        <f t="shared" si="1749"/>
        <v>0</v>
      </c>
      <c r="Z2560" s="37">
        <f t="shared" si="1750"/>
        <v>0</v>
      </c>
      <c r="AA2560" s="37">
        <f t="shared" si="1751"/>
        <v>0</v>
      </c>
      <c r="AB2560" s="37">
        <f t="shared" si="1752"/>
        <v>0</v>
      </c>
      <c r="AC2560" s="37">
        <f t="shared" si="1753"/>
        <v>0</v>
      </c>
      <c r="AD2560" s="37">
        <f t="shared" si="1754"/>
        <v>0</v>
      </c>
      <c r="AF2560">
        <f>'Data TREND'!$DL$264</f>
        <v>127</v>
      </c>
      <c r="AG2560" s="37">
        <f>'Data TREND'!EB408</f>
        <v>1122.7490670835666</v>
      </c>
      <c r="AH2560" s="37">
        <f>'Data TREND'!EC408</f>
        <v>387.16162100477555</v>
      </c>
      <c r="AI2560" s="37">
        <f>'Data TREND'!ED408</f>
        <v>560.06973630131301</v>
      </c>
      <c r="AJ2560" s="37">
        <f>'Data TREND'!EE408</f>
        <v>2070.1932784736373</v>
      </c>
      <c r="AK2560" s="37">
        <f>'Data TREND'!EF408</f>
        <v>24.986961910450866</v>
      </c>
      <c r="AL2560" s="37">
        <f>'Data TREND'!EG408</f>
        <v>10.094850123310231</v>
      </c>
      <c r="AN2560" s="37">
        <f t="shared" si="1755"/>
        <v>0</v>
      </c>
      <c r="AO2560" s="37">
        <f t="shared" si="1756"/>
        <v>0</v>
      </c>
      <c r="AP2560" s="37">
        <f t="shared" si="1757"/>
        <v>0</v>
      </c>
      <c r="AQ2560" s="37">
        <f t="shared" si="1758"/>
        <v>0</v>
      </c>
      <c r="AR2560" s="37">
        <f t="shared" si="1759"/>
        <v>0</v>
      </c>
      <c r="AS2560" s="37">
        <f t="shared" si="1760"/>
        <v>0</v>
      </c>
      <c r="AU2560">
        <v>127</v>
      </c>
      <c r="AV2560" s="37">
        <f t="shared" si="1761"/>
        <v>810.97979647928264</v>
      </c>
      <c r="AW2560" s="37">
        <f t="shared" si="1762"/>
        <v>300.08956107090728</v>
      </c>
      <c r="AX2560" s="37">
        <f t="shared" si="1763"/>
        <v>561.57775466328565</v>
      </c>
      <c r="AY2560" s="37">
        <f t="shared" si="1764"/>
        <v>1672.4803034621527</v>
      </c>
      <c r="AZ2560" s="37">
        <f t="shared" si="1765"/>
        <v>26.841911293125733</v>
      </c>
      <c r="BA2560" s="37">
        <f t="shared" si="1766"/>
        <v>10.910890732003852</v>
      </c>
      <c r="BC2560">
        <v>127</v>
      </c>
      <c r="BD2560" s="37">
        <f>IF(Voorblad!$E$10=Rekenblad!BC2560,Rekenblad!AV2560,0)</f>
        <v>0</v>
      </c>
      <c r="BE2560" s="37">
        <f>IF(Voorblad!$E$10=Rekenblad!BC2560,Rekenblad!AW2560,0)</f>
        <v>0</v>
      </c>
      <c r="BF2560" s="37">
        <f>IF(Voorblad!$E$10=Rekenblad!BC2560,Rekenblad!AX2560,0)</f>
        <v>0</v>
      </c>
      <c r="BG2560" s="62">
        <f>IF(Voorblad!$E$10=Rekenblad!BC2560,Rekenblad!AY2560,0)</f>
        <v>0</v>
      </c>
      <c r="BH2560" s="37">
        <f>IF(Voorblad!$E$10=Rekenblad!BC2560,Rekenblad!AZ2560,0)</f>
        <v>0</v>
      </c>
      <c r="BI2560" s="37">
        <f>IF(Voorblad!$E$10=Rekenblad!BC2560,Rekenblad!BA2560,0)</f>
        <v>0</v>
      </c>
      <c r="BK2560">
        <v>127</v>
      </c>
      <c r="BL2560" s="37">
        <f>IF(Voorblad!$E$14=Rekenblad!$BL$2441,Rekenblad!BD2560,0)</f>
        <v>0</v>
      </c>
      <c r="BM2560" s="37">
        <f>IF(Voorblad!$E$14=Rekenblad!$BL$2441,Rekenblad!BE2560,0)</f>
        <v>0</v>
      </c>
      <c r="BN2560" s="37">
        <f>IF(Voorblad!$E$14=Rekenblad!$BL$2441,Rekenblad!BF2560,0)</f>
        <v>0</v>
      </c>
      <c r="BO2560" s="37">
        <f>IF(Voorblad!$E$14=Rekenblad!$BL$2441,Rekenblad!BG2560,0)</f>
        <v>0</v>
      </c>
      <c r="BP2560" s="37">
        <f>IF(Voorblad!$E$14=Rekenblad!$BL$2441,Rekenblad!BH2560,0)</f>
        <v>0</v>
      </c>
      <c r="BQ2560" s="37">
        <f>IF(Voorblad!$E$14=Rekenblad!$BL$2441,Rekenblad!BI2560,0)</f>
        <v>0</v>
      </c>
    </row>
    <row r="2561" spans="2:69" x14ac:dyDescent="0.25">
      <c r="B2561">
        <f>'Data TREND'!$DL$265</f>
        <v>128</v>
      </c>
      <c r="C2561" s="37">
        <f>'Data TREND'!DN409</f>
        <v>816.60925779043691</v>
      </c>
      <c r="D2561" s="37">
        <f>'Data TREND'!DO409</f>
        <v>302.22371273630489</v>
      </c>
      <c r="E2561" s="37">
        <f>'Data TREND'!DP409</f>
        <v>565.99100423428968</v>
      </c>
      <c r="F2561" s="37">
        <f>'Data TREND'!DQ409</f>
        <v>1684.6548547588677</v>
      </c>
      <c r="G2561" s="37">
        <f>'Data TREND'!DR409</f>
        <v>26.65007106718269</v>
      </c>
      <c r="H2561" s="37">
        <f>'Data TREND'!DS409</f>
        <v>10.831717788458926</v>
      </c>
      <c r="J2561" s="37">
        <f t="shared" si="1743"/>
        <v>816.60925779043691</v>
      </c>
      <c r="K2561" s="37">
        <f t="shared" si="1744"/>
        <v>302.22371273630489</v>
      </c>
      <c r="L2561" s="37">
        <f t="shared" si="1745"/>
        <v>565.99100423428968</v>
      </c>
      <c r="M2561" s="37">
        <f t="shared" si="1746"/>
        <v>1684.6548547588677</v>
      </c>
      <c r="N2561" s="37">
        <f t="shared" si="1747"/>
        <v>26.65007106718269</v>
      </c>
      <c r="O2561" s="37">
        <f t="shared" si="1748"/>
        <v>10.831717788458926</v>
      </c>
      <c r="Q2561">
        <f>'Data TREND'!$DL$265</f>
        <v>128</v>
      </c>
      <c r="R2561" s="37">
        <f>'Data TREND'!DU409</f>
        <v>974.9235107647014</v>
      </c>
      <c r="S2561" s="37">
        <f>'Data TREND'!DV409</f>
        <v>380.1050094354357</v>
      </c>
      <c r="T2561" s="37">
        <f>'Data TREND'!DW409</f>
        <v>566.22345323237812</v>
      </c>
      <c r="U2561" s="37">
        <f>'Data TREND'!DX409</f>
        <v>1921.5969637846829</v>
      </c>
      <c r="V2561" s="37">
        <f>'Data TREND'!DY409</f>
        <v>27.302389331836615</v>
      </c>
      <c r="W2561" s="37">
        <f>'Data TREND'!DZ409</f>
        <v>11.122455824792674</v>
      </c>
      <c r="Y2561" s="37">
        <f t="shared" si="1749"/>
        <v>0</v>
      </c>
      <c r="Z2561" s="37">
        <f t="shared" si="1750"/>
        <v>0</v>
      </c>
      <c r="AA2561" s="37">
        <f t="shared" si="1751"/>
        <v>0</v>
      </c>
      <c r="AB2561" s="37">
        <f t="shared" si="1752"/>
        <v>0</v>
      </c>
      <c r="AC2561" s="37">
        <f t="shared" si="1753"/>
        <v>0</v>
      </c>
      <c r="AD2561" s="37">
        <f t="shared" si="1754"/>
        <v>0</v>
      </c>
      <c r="AF2561">
        <f>'Data TREND'!$DL$265</f>
        <v>128</v>
      </c>
      <c r="AG2561" s="37">
        <f>'Data TREND'!EB409</f>
        <v>1130.3430308848644</v>
      </c>
      <c r="AH2561" s="37">
        <f>'Data TREND'!EC409</f>
        <v>389.81077991467697</v>
      </c>
      <c r="AI2561" s="37">
        <f>'Data TREND'!ED409</f>
        <v>564.44985160055876</v>
      </c>
      <c r="AJ2561" s="37">
        <f>'Data TREND'!EE409</f>
        <v>2084.8160365433091</v>
      </c>
      <c r="AK2561" s="37">
        <f>'Data TREND'!EF409</f>
        <v>24.566072332033791</v>
      </c>
      <c r="AL2561" s="37">
        <f>'Data TREND'!EG409</f>
        <v>9.9208424534050863</v>
      </c>
      <c r="AN2561" s="37">
        <f t="shared" si="1755"/>
        <v>0</v>
      </c>
      <c r="AO2561" s="37">
        <f t="shared" si="1756"/>
        <v>0</v>
      </c>
      <c r="AP2561" s="37">
        <f t="shared" si="1757"/>
        <v>0</v>
      </c>
      <c r="AQ2561" s="37">
        <f t="shared" si="1758"/>
        <v>0</v>
      </c>
      <c r="AR2561" s="37">
        <f t="shared" si="1759"/>
        <v>0</v>
      </c>
      <c r="AS2561" s="37">
        <f t="shared" si="1760"/>
        <v>0</v>
      </c>
      <c r="AU2561">
        <v>128</v>
      </c>
      <c r="AV2561" s="37">
        <f t="shared" si="1761"/>
        <v>816.60925779043691</v>
      </c>
      <c r="AW2561" s="37">
        <f t="shared" si="1762"/>
        <v>302.22371273630489</v>
      </c>
      <c r="AX2561" s="37">
        <f t="shared" si="1763"/>
        <v>565.99100423428968</v>
      </c>
      <c r="AY2561" s="37">
        <f t="shared" si="1764"/>
        <v>1684.6548547588677</v>
      </c>
      <c r="AZ2561" s="37">
        <f t="shared" si="1765"/>
        <v>26.65007106718269</v>
      </c>
      <c r="BA2561" s="37">
        <f t="shared" si="1766"/>
        <v>10.831717788458926</v>
      </c>
      <c r="BC2561">
        <v>128</v>
      </c>
      <c r="BD2561" s="37">
        <f>IF(Voorblad!$E$10=Rekenblad!BC2561,Rekenblad!AV2561,0)</f>
        <v>0</v>
      </c>
      <c r="BE2561" s="37">
        <f>IF(Voorblad!$E$10=Rekenblad!BC2561,Rekenblad!AW2561,0)</f>
        <v>0</v>
      </c>
      <c r="BF2561" s="37">
        <f>IF(Voorblad!$E$10=Rekenblad!BC2561,Rekenblad!AX2561,0)</f>
        <v>0</v>
      </c>
      <c r="BG2561" s="62">
        <f>IF(Voorblad!$E$10=Rekenblad!BC2561,Rekenblad!AY2561,0)</f>
        <v>0</v>
      </c>
      <c r="BH2561" s="37">
        <f>IF(Voorblad!$E$10=Rekenblad!BC2561,Rekenblad!AZ2561,0)</f>
        <v>0</v>
      </c>
      <c r="BI2561" s="37">
        <f>IF(Voorblad!$E$10=Rekenblad!BC2561,Rekenblad!BA2561,0)</f>
        <v>0</v>
      </c>
      <c r="BK2561">
        <v>128</v>
      </c>
      <c r="BL2561" s="37">
        <f>IF(Voorblad!$E$14=Rekenblad!$BL$2441,Rekenblad!BD2561,0)</f>
        <v>0</v>
      </c>
      <c r="BM2561" s="37">
        <f>IF(Voorblad!$E$14=Rekenblad!$BL$2441,Rekenblad!BE2561,0)</f>
        <v>0</v>
      </c>
      <c r="BN2561" s="37">
        <f>IF(Voorblad!$E$14=Rekenblad!$BL$2441,Rekenblad!BF2561,0)</f>
        <v>0</v>
      </c>
      <c r="BO2561" s="37">
        <f>IF(Voorblad!$E$14=Rekenblad!$BL$2441,Rekenblad!BG2561,0)</f>
        <v>0</v>
      </c>
      <c r="BP2561" s="37">
        <f>IF(Voorblad!$E$14=Rekenblad!$BL$2441,Rekenblad!BH2561,0)</f>
        <v>0</v>
      </c>
      <c r="BQ2561" s="37">
        <f>IF(Voorblad!$E$14=Rekenblad!$BL$2441,Rekenblad!BI2561,0)</f>
        <v>0</v>
      </c>
    </row>
    <row r="2562" spans="2:69" x14ac:dyDescent="0.25">
      <c r="B2562">
        <f>'Data TREND'!$DL$266</f>
        <v>129</v>
      </c>
      <c r="C2562" s="37">
        <f>'Data TREND'!DN410</f>
        <v>822.23871910159119</v>
      </c>
      <c r="D2562" s="37">
        <f>'Data TREND'!DO410</f>
        <v>304.3578644017025</v>
      </c>
      <c r="E2562" s="37">
        <f>'Data TREND'!DP410</f>
        <v>570.40425380529371</v>
      </c>
      <c r="F2562" s="37">
        <f>'Data TREND'!DQ410</f>
        <v>1696.8294060555822</v>
      </c>
      <c r="G2562" s="37">
        <f>'Data TREND'!DR410</f>
        <v>26.458230841239647</v>
      </c>
      <c r="H2562" s="37">
        <f>'Data TREND'!DS410</f>
        <v>10.752544844914</v>
      </c>
      <c r="J2562" s="37">
        <f t="shared" si="1743"/>
        <v>822.23871910159119</v>
      </c>
      <c r="K2562" s="37">
        <f t="shared" si="1744"/>
        <v>304.3578644017025</v>
      </c>
      <c r="L2562" s="37">
        <f t="shared" si="1745"/>
        <v>570.40425380529371</v>
      </c>
      <c r="M2562" s="37">
        <f t="shared" si="1746"/>
        <v>1696.8294060555822</v>
      </c>
      <c r="N2562" s="37">
        <f t="shared" si="1747"/>
        <v>26.458230841239647</v>
      </c>
      <c r="O2562" s="37">
        <f t="shared" si="1748"/>
        <v>10.752544844914</v>
      </c>
      <c r="Q2562">
        <f>'Data TREND'!$DL$266</f>
        <v>129</v>
      </c>
      <c r="R2562" s="37">
        <f>'Data TREND'!DU410</f>
        <v>981.55689235124396</v>
      </c>
      <c r="S2562" s="37">
        <f>'Data TREND'!DV410</f>
        <v>382.69944900999587</v>
      </c>
      <c r="T2562" s="37">
        <f>'Data TREND'!DW410</f>
        <v>570.64712990208375</v>
      </c>
      <c r="U2562" s="37">
        <f>'Data TREND'!DX410</f>
        <v>1935.2530141781399</v>
      </c>
      <c r="V2562" s="37">
        <f>'Data TREND'!DY410</f>
        <v>27.008640397272778</v>
      </c>
      <c r="W2562" s="37">
        <f>'Data TREND'!DZ410</f>
        <v>11.001182138183259</v>
      </c>
      <c r="Y2562" s="37">
        <f t="shared" si="1749"/>
        <v>0</v>
      </c>
      <c r="Z2562" s="37">
        <f t="shared" si="1750"/>
        <v>0</v>
      </c>
      <c r="AA2562" s="37">
        <f t="shared" si="1751"/>
        <v>0</v>
      </c>
      <c r="AB2562" s="37">
        <f t="shared" si="1752"/>
        <v>0</v>
      </c>
      <c r="AC2562" s="37">
        <f t="shared" si="1753"/>
        <v>0</v>
      </c>
      <c r="AD2562" s="37">
        <f t="shared" si="1754"/>
        <v>0</v>
      </c>
      <c r="AF2562">
        <f>'Data TREND'!$DL$266</f>
        <v>129</v>
      </c>
      <c r="AG2562" s="37">
        <f>'Data TREND'!EB410</f>
        <v>1137.9369946861621</v>
      </c>
      <c r="AH2562" s="37">
        <f>'Data TREND'!EC410</f>
        <v>392.45993882457839</v>
      </c>
      <c r="AI2562" s="37">
        <f>'Data TREND'!ED410</f>
        <v>568.8299668998045</v>
      </c>
      <c r="AJ2562" s="37">
        <f>'Data TREND'!EE410</f>
        <v>2099.4387946129809</v>
      </c>
      <c r="AK2562" s="37">
        <f>'Data TREND'!EF410</f>
        <v>24.145182753616716</v>
      </c>
      <c r="AL2562" s="37">
        <f>'Data TREND'!EG410</f>
        <v>9.746834783499942</v>
      </c>
      <c r="AN2562" s="37">
        <f t="shared" si="1755"/>
        <v>0</v>
      </c>
      <c r="AO2562" s="37">
        <f t="shared" si="1756"/>
        <v>0</v>
      </c>
      <c r="AP2562" s="37">
        <f t="shared" si="1757"/>
        <v>0</v>
      </c>
      <c r="AQ2562" s="37">
        <f t="shared" si="1758"/>
        <v>0</v>
      </c>
      <c r="AR2562" s="37">
        <f t="shared" si="1759"/>
        <v>0</v>
      </c>
      <c r="AS2562" s="37">
        <f t="shared" si="1760"/>
        <v>0</v>
      </c>
      <c r="AU2562">
        <v>129</v>
      </c>
      <c r="AV2562" s="37">
        <f t="shared" si="1761"/>
        <v>822.23871910159119</v>
      </c>
      <c r="AW2562" s="37">
        <f t="shared" si="1762"/>
        <v>304.3578644017025</v>
      </c>
      <c r="AX2562" s="37">
        <f t="shared" si="1763"/>
        <v>570.40425380529371</v>
      </c>
      <c r="AY2562" s="37">
        <f t="shared" si="1764"/>
        <v>1696.8294060555822</v>
      </c>
      <c r="AZ2562" s="37">
        <f t="shared" si="1765"/>
        <v>26.458230841239647</v>
      </c>
      <c r="BA2562" s="37">
        <f t="shared" si="1766"/>
        <v>10.752544844914</v>
      </c>
      <c r="BC2562">
        <v>129</v>
      </c>
      <c r="BD2562" s="37">
        <f>IF(Voorblad!$E$10=Rekenblad!BC2562,Rekenblad!AV2562,0)</f>
        <v>0</v>
      </c>
      <c r="BE2562" s="37">
        <f>IF(Voorblad!$E$10=Rekenblad!BC2562,Rekenblad!AW2562,0)</f>
        <v>0</v>
      </c>
      <c r="BF2562" s="37">
        <f>IF(Voorblad!$E$10=Rekenblad!BC2562,Rekenblad!AX2562,0)</f>
        <v>0</v>
      </c>
      <c r="BG2562" s="62">
        <f>IF(Voorblad!$E$10=Rekenblad!BC2562,Rekenblad!AY2562,0)</f>
        <v>0</v>
      </c>
      <c r="BH2562" s="37">
        <f>IF(Voorblad!$E$10=Rekenblad!BC2562,Rekenblad!AZ2562,0)</f>
        <v>0</v>
      </c>
      <c r="BI2562" s="37">
        <f>IF(Voorblad!$E$10=Rekenblad!BC2562,Rekenblad!BA2562,0)</f>
        <v>0</v>
      </c>
      <c r="BK2562">
        <v>129</v>
      </c>
      <c r="BL2562" s="37">
        <f>IF(Voorblad!$E$14=Rekenblad!$BL$2441,Rekenblad!BD2562,0)</f>
        <v>0</v>
      </c>
      <c r="BM2562" s="37">
        <f>IF(Voorblad!$E$14=Rekenblad!$BL$2441,Rekenblad!BE2562,0)</f>
        <v>0</v>
      </c>
      <c r="BN2562" s="37">
        <f>IF(Voorblad!$E$14=Rekenblad!$BL$2441,Rekenblad!BF2562,0)</f>
        <v>0</v>
      </c>
      <c r="BO2562" s="37">
        <f>IF(Voorblad!$E$14=Rekenblad!$BL$2441,Rekenblad!BG2562,0)</f>
        <v>0</v>
      </c>
      <c r="BP2562" s="37">
        <f>IF(Voorblad!$E$14=Rekenblad!$BL$2441,Rekenblad!BH2562,0)</f>
        <v>0</v>
      </c>
      <c r="BQ2562" s="37">
        <f>IF(Voorblad!$E$14=Rekenblad!$BL$2441,Rekenblad!BI2562,0)</f>
        <v>0</v>
      </c>
    </row>
    <row r="2563" spans="2:69" x14ac:dyDescent="0.25">
      <c r="B2563">
        <f>'Data TREND'!$DL$267</f>
        <v>130</v>
      </c>
      <c r="C2563" s="37">
        <f>'Data TREND'!DN411</f>
        <v>827.86818041274546</v>
      </c>
      <c r="D2563" s="37">
        <f>'Data TREND'!DO411</f>
        <v>306.49201606710005</v>
      </c>
      <c r="E2563" s="37">
        <f>'Data TREND'!DP411</f>
        <v>574.81750337629762</v>
      </c>
      <c r="F2563" s="37">
        <f>'Data TREND'!DQ411</f>
        <v>1709.0039573522972</v>
      </c>
      <c r="G2563" s="37">
        <f>'Data TREND'!DR411</f>
        <v>26.266390615296604</v>
      </c>
      <c r="H2563" s="37">
        <f>'Data TREND'!DS411</f>
        <v>10.673371901369075</v>
      </c>
      <c r="J2563" s="37">
        <f t="shared" si="1743"/>
        <v>827.86818041274546</v>
      </c>
      <c r="K2563" s="37">
        <f t="shared" si="1744"/>
        <v>306.49201606710005</v>
      </c>
      <c r="L2563" s="37">
        <f t="shared" si="1745"/>
        <v>574.81750337629762</v>
      </c>
      <c r="M2563" s="37">
        <f t="shared" si="1746"/>
        <v>1709.0039573522972</v>
      </c>
      <c r="N2563" s="37">
        <f t="shared" si="1747"/>
        <v>26.266390615296604</v>
      </c>
      <c r="O2563" s="37">
        <f t="shared" si="1748"/>
        <v>10.673371901369075</v>
      </c>
      <c r="Q2563">
        <f>'Data TREND'!$DL$267</f>
        <v>130</v>
      </c>
      <c r="R2563" s="37">
        <f>'Data TREND'!DU411</f>
        <v>988.19027393778651</v>
      </c>
      <c r="S2563" s="37">
        <f>'Data TREND'!DV411</f>
        <v>385.29388858455604</v>
      </c>
      <c r="T2563" s="37">
        <f>'Data TREND'!DW411</f>
        <v>575.07080657178949</v>
      </c>
      <c r="U2563" s="37">
        <f>'Data TREND'!DX411</f>
        <v>1948.9090645715969</v>
      </c>
      <c r="V2563" s="37">
        <f>'Data TREND'!DY411</f>
        <v>26.714891462708941</v>
      </c>
      <c r="W2563" s="37">
        <f>'Data TREND'!DZ411</f>
        <v>10.879908451573844</v>
      </c>
      <c r="Y2563" s="37">
        <f t="shared" si="1749"/>
        <v>0</v>
      </c>
      <c r="Z2563" s="37">
        <f t="shared" si="1750"/>
        <v>0</v>
      </c>
      <c r="AA2563" s="37">
        <f t="shared" si="1751"/>
        <v>0</v>
      </c>
      <c r="AB2563" s="37">
        <f t="shared" si="1752"/>
        <v>0</v>
      </c>
      <c r="AC2563" s="37">
        <f t="shared" si="1753"/>
        <v>0</v>
      </c>
      <c r="AD2563" s="37">
        <f t="shared" si="1754"/>
        <v>0</v>
      </c>
      <c r="AF2563">
        <f>'Data TREND'!$DL$267</f>
        <v>130</v>
      </c>
      <c r="AG2563" s="37">
        <f>'Data TREND'!EB411</f>
        <v>1145.5309584874599</v>
      </c>
      <c r="AH2563" s="37">
        <f>'Data TREND'!EC411</f>
        <v>395.1090977344798</v>
      </c>
      <c r="AI2563" s="37">
        <f>'Data TREND'!ED411</f>
        <v>573.21008219905048</v>
      </c>
      <c r="AJ2563" s="37">
        <f>'Data TREND'!EE411</f>
        <v>2114.0615526826532</v>
      </c>
      <c r="AK2563" s="37">
        <f>'Data TREND'!EF411</f>
        <v>23.724293175199641</v>
      </c>
      <c r="AL2563" s="37">
        <f>'Data TREND'!EG411</f>
        <v>9.5728271135947978</v>
      </c>
      <c r="AN2563" s="37">
        <f t="shared" si="1755"/>
        <v>0</v>
      </c>
      <c r="AO2563" s="37">
        <f t="shared" si="1756"/>
        <v>0</v>
      </c>
      <c r="AP2563" s="37">
        <f t="shared" si="1757"/>
        <v>0</v>
      </c>
      <c r="AQ2563" s="37">
        <f t="shared" si="1758"/>
        <v>0</v>
      </c>
      <c r="AR2563" s="37">
        <f t="shared" si="1759"/>
        <v>0</v>
      </c>
      <c r="AS2563" s="37">
        <f t="shared" si="1760"/>
        <v>0</v>
      </c>
      <c r="AU2563">
        <v>130</v>
      </c>
      <c r="AV2563" s="37">
        <f t="shared" si="1761"/>
        <v>827.86818041274546</v>
      </c>
      <c r="AW2563" s="37">
        <f t="shared" si="1762"/>
        <v>306.49201606710005</v>
      </c>
      <c r="AX2563" s="37">
        <f t="shared" si="1763"/>
        <v>574.81750337629762</v>
      </c>
      <c r="AY2563" s="37">
        <f t="shared" si="1764"/>
        <v>1709.0039573522972</v>
      </c>
      <c r="AZ2563" s="37">
        <f t="shared" si="1765"/>
        <v>26.266390615296604</v>
      </c>
      <c r="BA2563" s="37">
        <f t="shared" si="1766"/>
        <v>10.673371901369075</v>
      </c>
      <c r="BC2563">
        <v>130</v>
      </c>
      <c r="BD2563" s="37">
        <f>IF(Voorblad!$E$10=Rekenblad!BC2563,Rekenblad!AV2563,0)</f>
        <v>0</v>
      </c>
      <c r="BE2563" s="37">
        <f>IF(Voorblad!$E$10=Rekenblad!BC2563,Rekenblad!AW2563,0)</f>
        <v>0</v>
      </c>
      <c r="BF2563" s="37">
        <f>IF(Voorblad!$E$10=Rekenblad!BC2563,Rekenblad!AX2563,0)</f>
        <v>0</v>
      </c>
      <c r="BG2563" s="62">
        <f>IF(Voorblad!$E$10=Rekenblad!BC2563,Rekenblad!AY2563,0)</f>
        <v>0</v>
      </c>
      <c r="BH2563" s="37">
        <f>IF(Voorblad!$E$10=Rekenblad!BC2563,Rekenblad!AZ2563,0)</f>
        <v>0</v>
      </c>
      <c r="BI2563" s="37">
        <f>IF(Voorblad!$E$10=Rekenblad!BC2563,Rekenblad!BA2563,0)</f>
        <v>0</v>
      </c>
      <c r="BK2563">
        <v>130</v>
      </c>
      <c r="BL2563" s="37">
        <f>IF(Voorblad!$E$14=Rekenblad!$BL$2441,Rekenblad!BD2563,0)</f>
        <v>0</v>
      </c>
      <c r="BM2563" s="37">
        <f>IF(Voorblad!$E$14=Rekenblad!$BL$2441,Rekenblad!BE2563,0)</f>
        <v>0</v>
      </c>
      <c r="BN2563" s="37">
        <f>IF(Voorblad!$E$14=Rekenblad!$BL$2441,Rekenblad!BF2563,0)</f>
        <v>0</v>
      </c>
      <c r="BO2563" s="37">
        <f>IF(Voorblad!$E$14=Rekenblad!$BL$2441,Rekenblad!BG2563,0)</f>
        <v>0</v>
      </c>
      <c r="BP2563" s="37">
        <f>IF(Voorblad!$E$14=Rekenblad!$BL$2441,Rekenblad!BH2563,0)</f>
        <v>0</v>
      </c>
      <c r="BQ2563" s="37">
        <f>IF(Voorblad!$E$14=Rekenblad!$BL$2441,Rekenblad!BI2563,0)</f>
        <v>0</v>
      </c>
    </row>
    <row r="2564" spans="2:69" x14ac:dyDescent="0.25">
      <c r="B2564">
        <f>'Data TREND'!$DL$268</f>
        <v>131</v>
      </c>
      <c r="C2564" s="37">
        <f>'Data TREND'!DN412</f>
        <v>833.49764172389973</v>
      </c>
      <c r="D2564" s="37">
        <f>'Data TREND'!DO412</f>
        <v>308.62616773249766</v>
      </c>
      <c r="E2564" s="37">
        <f>'Data TREND'!DP412</f>
        <v>579.23075294730165</v>
      </c>
      <c r="F2564" s="37">
        <f>'Data TREND'!DQ412</f>
        <v>1721.1785086490122</v>
      </c>
      <c r="G2564" s="37">
        <f>'Data TREND'!DR412</f>
        <v>26.074550389353561</v>
      </c>
      <c r="H2564" s="37">
        <f>'Data TREND'!DS412</f>
        <v>10.594198957824149</v>
      </c>
      <c r="J2564" s="37">
        <f t="shared" si="1743"/>
        <v>833.49764172389973</v>
      </c>
      <c r="K2564" s="37">
        <f t="shared" si="1744"/>
        <v>308.62616773249766</v>
      </c>
      <c r="L2564" s="37">
        <f t="shared" si="1745"/>
        <v>579.23075294730165</v>
      </c>
      <c r="M2564" s="37">
        <f t="shared" si="1746"/>
        <v>1721.1785086490122</v>
      </c>
      <c r="N2564" s="37">
        <f t="shared" si="1747"/>
        <v>26.074550389353561</v>
      </c>
      <c r="O2564" s="37">
        <f t="shared" si="1748"/>
        <v>10.594198957824149</v>
      </c>
      <c r="Q2564">
        <f>'Data TREND'!$DL$268</f>
        <v>131</v>
      </c>
      <c r="R2564" s="37">
        <f>'Data TREND'!DU412</f>
        <v>994.82365552432896</v>
      </c>
      <c r="S2564" s="37">
        <f>'Data TREND'!DV412</f>
        <v>387.88832815911621</v>
      </c>
      <c r="T2564" s="37">
        <f>'Data TREND'!DW412</f>
        <v>579.49448324149512</v>
      </c>
      <c r="U2564" s="37">
        <f>'Data TREND'!DX412</f>
        <v>1962.5651149650539</v>
      </c>
      <c r="V2564" s="37">
        <f>'Data TREND'!DY412</f>
        <v>26.421142528145104</v>
      </c>
      <c r="W2564" s="37">
        <f>'Data TREND'!DZ412</f>
        <v>10.758634764964428</v>
      </c>
      <c r="Y2564" s="37">
        <f t="shared" si="1749"/>
        <v>0</v>
      </c>
      <c r="Z2564" s="37">
        <f t="shared" si="1750"/>
        <v>0</v>
      </c>
      <c r="AA2564" s="37">
        <f t="shared" si="1751"/>
        <v>0</v>
      </c>
      <c r="AB2564" s="37">
        <f t="shared" si="1752"/>
        <v>0</v>
      </c>
      <c r="AC2564" s="37">
        <f t="shared" si="1753"/>
        <v>0</v>
      </c>
      <c r="AD2564" s="37">
        <f t="shared" si="1754"/>
        <v>0</v>
      </c>
      <c r="AF2564">
        <f>'Data TREND'!$DL$268</f>
        <v>131</v>
      </c>
      <c r="AG2564" s="37">
        <f>'Data TREND'!EB412</f>
        <v>1153.1249222887577</v>
      </c>
      <c r="AH2564" s="37">
        <f>'Data TREND'!EC412</f>
        <v>397.75825664438122</v>
      </c>
      <c r="AI2564" s="37">
        <f>'Data TREND'!ED412</f>
        <v>577.59019749829622</v>
      </c>
      <c r="AJ2564" s="37">
        <f>'Data TREND'!EE412</f>
        <v>2128.684310752325</v>
      </c>
      <c r="AK2564" s="37">
        <f>'Data TREND'!EF412</f>
        <v>23.303403596782566</v>
      </c>
      <c r="AL2564" s="37">
        <f>'Data TREND'!EG412</f>
        <v>9.3988194436896499</v>
      </c>
      <c r="AN2564" s="37">
        <f t="shared" si="1755"/>
        <v>0</v>
      </c>
      <c r="AO2564" s="37">
        <f t="shared" si="1756"/>
        <v>0</v>
      </c>
      <c r="AP2564" s="37">
        <f t="shared" si="1757"/>
        <v>0</v>
      </c>
      <c r="AQ2564" s="37">
        <f t="shared" si="1758"/>
        <v>0</v>
      </c>
      <c r="AR2564" s="37">
        <f t="shared" si="1759"/>
        <v>0</v>
      </c>
      <c r="AS2564" s="37">
        <f t="shared" si="1760"/>
        <v>0</v>
      </c>
      <c r="AU2564">
        <v>131</v>
      </c>
      <c r="AV2564" s="37">
        <f t="shared" si="1761"/>
        <v>833.49764172389973</v>
      </c>
      <c r="AW2564" s="37">
        <f t="shared" si="1762"/>
        <v>308.62616773249766</v>
      </c>
      <c r="AX2564" s="37">
        <f t="shared" si="1763"/>
        <v>579.23075294730165</v>
      </c>
      <c r="AY2564" s="37">
        <f t="shared" si="1764"/>
        <v>1721.1785086490122</v>
      </c>
      <c r="AZ2564" s="37">
        <f t="shared" si="1765"/>
        <v>26.074550389353561</v>
      </c>
      <c r="BA2564" s="37">
        <f t="shared" si="1766"/>
        <v>10.594198957824149</v>
      </c>
      <c r="BC2564">
        <v>131</v>
      </c>
      <c r="BD2564" s="37">
        <f>IF(Voorblad!$E$10=Rekenblad!BC2564,Rekenblad!AV2564,0)</f>
        <v>0</v>
      </c>
      <c r="BE2564" s="37">
        <f>IF(Voorblad!$E$10=Rekenblad!BC2564,Rekenblad!AW2564,0)</f>
        <v>0</v>
      </c>
      <c r="BF2564" s="37">
        <f>IF(Voorblad!$E$10=Rekenblad!BC2564,Rekenblad!AX2564,0)</f>
        <v>0</v>
      </c>
      <c r="BG2564" s="62">
        <f>IF(Voorblad!$E$10=Rekenblad!BC2564,Rekenblad!AY2564,0)</f>
        <v>0</v>
      </c>
      <c r="BH2564" s="37">
        <f>IF(Voorblad!$E$10=Rekenblad!BC2564,Rekenblad!AZ2564,0)</f>
        <v>0</v>
      </c>
      <c r="BI2564" s="37">
        <f>IF(Voorblad!$E$10=Rekenblad!BC2564,Rekenblad!BA2564,0)</f>
        <v>0</v>
      </c>
      <c r="BK2564">
        <v>131</v>
      </c>
      <c r="BL2564" s="37">
        <f>IF(Voorblad!$E$14=Rekenblad!$BL$2441,Rekenblad!BD2564,0)</f>
        <v>0</v>
      </c>
      <c r="BM2564" s="37">
        <f>IF(Voorblad!$E$14=Rekenblad!$BL$2441,Rekenblad!BE2564,0)</f>
        <v>0</v>
      </c>
      <c r="BN2564" s="37">
        <f>IF(Voorblad!$E$14=Rekenblad!$BL$2441,Rekenblad!BF2564,0)</f>
        <v>0</v>
      </c>
      <c r="BO2564" s="37">
        <f>IF(Voorblad!$E$14=Rekenblad!$BL$2441,Rekenblad!BG2564,0)</f>
        <v>0</v>
      </c>
      <c r="BP2564" s="37">
        <f>IF(Voorblad!$E$14=Rekenblad!$BL$2441,Rekenblad!BH2564,0)</f>
        <v>0</v>
      </c>
      <c r="BQ2564" s="37">
        <f>IF(Voorblad!$E$14=Rekenblad!$BL$2441,Rekenblad!BI2564,0)</f>
        <v>0</v>
      </c>
    </row>
    <row r="2565" spans="2:69" x14ac:dyDescent="0.25">
      <c r="B2565">
        <f>'Data TREND'!$DL$269</f>
        <v>132</v>
      </c>
      <c r="C2565" s="37">
        <f>'Data TREND'!DN413</f>
        <v>839.12710303505401</v>
      </c>
      <c r="D2565" s="37">
        <f>'Data TREND'!DO413</f>
        <v>310.76031939789522</v>
      </c>
      <c r="E2565" s="37">
        <f>'Data TREND'!DP413</f>
        <v>583.64400251830568</v>
      </c>
      <c r="F2565" s="37">
        <f>'Data TREND'!DQ413</f>
        <v>1733.3530599457272</v>
      </c>
      <c r="G2565" s="37">
        <f>'Data TREND'!DR413</f>
        <v>25.882710163410518</v>
      </c>
      <c r="H2565" s="37">
        <f>'Data TREND'!DS413</f>
        <v>10.515026014279224</v>
      </c>
      <c r="J2565" s="37">
        <f t="shared" si="1743"/>
        <v>839.12710303505401</v>
      </c>
      <c r="K2565" s="37">
        <f t="shared" si="1744"/>
        <v>310.76031939789522</v>
      </c>
      <c r="L2565" s="37">
        <f t="shared" si="1745"/>
        <v>583.64400251830568</v>
      </c>
      <c r="M2565" s="37">
        <f t="shared" si="1746"/>
        <v>1733.3530599457272</v>
      </c>
      <c r="N2565" s="37">
        <f t="shared" si="1747"/>
        <v>25.882710163410518</v>
      </c>
      <c r="O2565" s="37">
        <f t="shared" si="1748"/>
        <v>10.515026014279224</v>
      </c>
      <c r="Q2565">
        <f>'Data TREND'!$DL$269</f>
        <v>132</v>
      </c>
      <c r="R2565" s="37">
        <f>'Data TREND'!DU413</f>
        <v>1001.4570371108715</v>
      </c>
      <c r="S2565" s="37">
        <f>'Data TREND'!DV413</f>
        <v>390.48276773367638</v>
      </c>
      <c r="T2565" s="37">
        <f>'Data TREND'!DW413</f>
        <v>583.91815991120086</v>
      </c>
      <c r="U2565" s="37">
        <f>'Data TREND'!DX413</f>
        <v>1976.2211653585114</v>
      </c>
      <c r="V2565" s="37">
        <f>'Data TREND'!DY413</f>
        <v>26.127393593581274</v>
      </c>
      <c r="W2565" s="37">
        <f>'Data TREND'!DZ413</f>
        <v>10.637361078355013</v>
      </c>
      <c r="Y2565" s="37">
        <f t="shared" si="1749"/>
        <v>0</v>
      </c>
      <c r="Z2565" s="37">
        <f t="shared" si="1750"/>
        <v>0</v>
      </c>
      <c r="AA2565" s="37">
        <f t="shared" si="1751"/>
        <v>0</v>
      </c>
      <c r="AB2565" s="37">
        <f t="shared" si="1752"/>
        <v>0</v>
      </c>
      <c r="AC2565" s="37">
        <f t="shared" si="1753"/>
        <v>0</v>
      </c>
      <c r="AD2565" s="37">
        <f t="shared" si="1754"/>
        <v>0</v>
      </c>
      <c r="AF2565">
        <f>'Data TREND'!$DL$269</f>
        <v>132</v>
      </c>
      <c r="AG2565" s="37">
        <f>'Data TREND'!EB413</f>
        <v>1160.7188860900553</v>
      </c>
      <c r="AH2565" s="37">
        <f>'Data TREND'!EC413</f>
        <v>400.40741555428258</v>
      </c>
      <c r="AI2565" s="37">
        <f>'Data TREND'!ED413</f>
        <v>581.97031279754196</v>
      </c>
      <c r="AJ2565" s="37">
        <f>'Data TREND'!EE413</f>
        <v>2143.3070688219968</v>
      </c>
      <c r="AK2565" s="37">
        <f>'Data TREND'!EF413</f>
        <v>22.882514018365484</v>
      </c>
      <c r="AL2565" s="37">
        <f>'Data TREND'!EG413</f>
        <v>9.2248117737845057</v>
      </c>
      <c r="AN2565" s="37">
        <f t="shared" si="1755"/>
        <v>0</v>
      </c>
      <c r="AO2565" s="37">
        <f t="shared" si="1756"/>
        <v>0</v>
      </c>
      <c r="AP2565" s="37">
        <f t="shared" si="1757"/>
        <v>0</v>
      </c>
      <c r="AQ2565" s="37">
        <f t="shared" si="1758"/>
        <v>0</v>
      </c>
      <c r="AR2565" s="37">
        <f t="shared" si="1759"/>
        <v>0</v>
      </c>
      <c r="AS2565" s="37">
        <f t="shared" si="1760"/>
        <v>0</v>
      </c>
      <c r="AU2565">
        <v>132</v>
      </c>
      <c r="AV2565" s="37">
        <f t="shared" si="1761"/>
        <v>839.12710303505401</v>
      </c>
      <c r="AW2565" s="37">
        <f t="shared" si="1762"/>
        <v>310.76031939789522</v>
      </c>
      <c r="AX2565" s="37">
        <f t="shared" si="1763"/>
        <v>583.64400251830568</v>
      </c>
      <c r="AY2565" s="37">
        <f t="shared" si="1764"/>
        <v>1733.3530599457272</v>
      </c>
      <c r="AZ2565" s="37">
        <f t="shared" si="1765"/>
        <v>25.882710163410518</v>
      </c>
      <c r="BA2565" s="37">
        <f t="shared" si="1766"/>
        <v>10.515026014279224</v>
      </c>
      <c r="BC2565">
        <v>132</v>
      </c>
      <c r="BD2565" s="37">
        <f>IF(Voorblad!$E$10=Rekenblad!BC2565,Rekenblad!AV2565,0)</f>
        <v>0</v>
      </c>
      <c r="BE2565" s="37">
        <f>IF(Voorblad!$E$10=Rekenblad!BC2565,Rekenblad!AW2565,0)</f>
        <v>0</v>
      </c>
      <c r="BF2565" s="37">
        <f>IF(Voorblad!$E$10=Rekenblad!BC2565,Rekenblad!AX2565,0)</f>
        <v>0</v>
      </c>
      <c r="BG2565" s="62">
        <f>IF(Voorblad!$E$10=Rekenblad!BC2565,Rekenblad!AY2565,0)</f>
        <v>0</v>
      </c>
      <c r="BH2565" s="37">
        <f>IF(Voorblad!$E$10=Rekenblad!BC2565,Rekenblad!AZ2565,0)</f>
        <v>0</v>
      </c>
      <c r="BI2565" s="37">
        <f>IF(Voorblad!$E$10=Rekenblad!BC2565,Rekenblad!BA2565,0)</f>
        <v>0</v>
      </c>
      <c r="BK2565">
        <v>132</v>
      </c>
      <c r="BL2565" s="37">
        <f>IF(Voorblad!$E$14=Rekenblad!$BL$2441,Rekenblad!BD2565,0)</f>
        <v>0</v>
      </c>
      <c r="BM2565" s="37">
        <f>IF(Voorblad!$E$14=Rekenblad!$BL$2441,Rekenblad!BE2565,0)</f>
        <v>0</v>
      </c>
      <c r="BN2565" s="37">
        <f>IF(Voorblad!$E$14=Rekenblad!$BL$2441,Rekenblad!BF2565,0)</f>
        <v>0</v>
      </c>
      <c r="BO2565" s="37">
        <f>IF(Voorblad!$E$14=Rekenblad!$BL$2441,Rekenblad!BG2565,0)</f>
        <v>0</v>
      </c>
      <c r="BP2565" s="37">
        <f>IF(Voorblad!$E$14=Rekenblad!$BL$2441,Rekenblad!BH2565,0)</f>
        <v>0</v>
      </c>
      <c r="BQ2565" s="37">
        <f>IF(Voorblad!$E$14=Rekenblad!$BL$2441,Rekenblad!BI2565,0)</f>
        <v>0</v>
      </c>
    </row>
    <row r="2566" spans="2:69" x14ac:dyDescent="0.25">
      <c r="B2566">
        <f>'Data TREND'!$DL$270</f>
        <v>133</v>
      </c>
      <c r="C2566" s="37">
        <f>'Data TREND'!DN414</f>
        <v>844.75656434620851</v>
      </c>
      <c r="D2566" s="37">
        <f>'Data TREND'!DO414</f>
        <v>312.89447106329283</v>
      </c>
      <c r="E2566" s="37">
        <f>'Data TREND'!DP414</f>
        <v>588.0572520893096</v>
      </c>
      <c r="F2566" s="37">
        <f>'Data TREND'!DQ414</f>
        <v>1745.5276112424417</v>
      </c>
      <c r="G2566" s="37">
        <f>'Data TREND'!DR414</f>
        <v>25.690869937467475</v>
      </c>
      <c r="H2566" s="37">
        <f>'Data TREND'!DS414</f>
        <v>10.435853070734298</v>
      </c>
      <c r="J2566" s="37">
        <f t="shared" si="1743"/>
        <v>844.75656434620851</v>
      </c>
      <c r="K2566" s="37">
        <f t="shared" si="1744"/>
        <v>312.89447106329283</v>
      </c>
      <c r="L2566" s="37">
        <f t="shared" si="1745"/>
        <v>588.0572520893096</v>
      </c>
      <c r="M2566" s="37">
        <f t="shared" si="1746"/>
        <v>1745.5276112424417</v>
      </c>
      <c r="N2566" s="37">
        <f t="shared" si="1747"/>
        <v>25.690869937467475</v>
      </c>
      <c r="O2566" s="37">
        <f t="shared" si="1748"/>
        <v>10.435853070734298</v>
      </c>
      <c r="Q2566">
        <f>'Data TREND'!$DL$270</f>
        <v>133</v>
      </c>
      <c r="R2566" s="37">
        <f>'Data TREND'!DU414</f>
        <v>1008.0904186974141</v>
      </c>
      <c r="S2566" s="37">
        <f>'Data TREND'!DV414</f>
        <v>393.07720730823655</v>
      </c>
      <c r="T2566" s="37">
        <f>'Data TREND'!DW414</f>
        <v>588.34183658090649</v>
      </c>
      <c r="U2566" s="37">
        <f>'Data TREND'!DX414</f>
        <v>1989.8772157519684</v>
      </c>
      <c r="V2566" s="37">
        <f>'Data TREND'!DY414</f>
        <v>25.833644659017438</v>
      </c>
      <c r="W2566" s="37">
        <f>'Data TREND'!DZ414</f>
        <v>10.5160873917456</v>
      </c>
      <c r="Y2566" s="37">
        <f t="shared" si="1749"/>
        <v>0</v>
      </c>
      <c r="Z2566" s="37">
        <f t="shared" si="1750"/>
        <v>0</v>
      </c>
      <c r="AA2566" s="37">
        <f t="shared" si="1751"/>
        <v>0</v>
      </c>
      <c r="AB2566" s="37">
        <f t="shared" si="1752"/>
        <v>0</v>
      </c>
      <c r="AC2566" s="37">
        <f t="shared" si="1753"/>
        <v>0</v>
      </c>
      <c r="AD2566" s="37">
        <f t="shared" si="1754"/>
        <v>0</v>
      </c>
      <c r="AF2566">
        <f>'Data TREND'!$DL$270</f>
        <v>133</v>
      </c>
      <c r="AG2566" s="37">
        <f>'Data TREND'!EB414</f>
        <v>1168.3128498913532</v>
      </c>
      <c r="AH2566" s="37">
        <f>'Data TREND'!EC414</f>
        <v>403.056574464184</v>
      </c>
      <c r="AI2566" s="37">
        <f>'Data TREND'!ED414</f>
        <v>586.35042809678771</v>
      </c>
      <c r="AJ2566" s="37">
        <f>'Data TREND'!EE414</f>
        <v>2157.9298268916687</v>
      </c>
      <c r="AK2566" s="37">
        <f>'Data TREND'!EF414</f>
        <v>22.461624439948409</v>
      </c>
      <c r="AL2566" s="37">
        <f>'Data TREND'!EG414</f>
        <v>9.0508041038793614</v>
      </c>
      <c r="AN2566" s="37">
        <f t="shared" si="1755"/>
        <v>0</v>
      </c>
      <c r="AO2566" s="37">
        <f t="shared" si="1756"/>
        <v>0</v>
      </c>
      <c r="AP2566" s="37">
        <f t="shared" si="1757"/>
        <v>0</v>
      </c>
      <c r="AQ2566" s="37">
        <f t="shared" si="1758"/>
        <v>0</v>
      </c>
      <c r="AR2566" s="37">
        <f t="shared" si="1759"/>
        <v>0</v>
      </c>
      <c r="AS2566" s="37">
        <f t="shared" si="1760"/>
        <v>0</v>
      </c>
      <c r="AU2566">
        <v>133</v>
      </c>
      <c r="AV2566" s="37">
        <f t="shared" si="1761"/>
        <v>844.75656434620851</v>
      </c>
      <c r="AW2566" s="37">
        <f t="shared" si="1762"/>
        <v>312.89447106329283</v>
      </c>
      <c r="AX2566" s="37">
        <f t="shared" si="1763"/>
        <v>588.0572520893096</v>
      </c>
      <c r="AY2566" s="37">
        <f t="shared" si="1764"/>
        <v>1745.5276112424417</v>
      </c>
      <c r="AZ2566" s="37">
        <f t="shared" si="1765"/>
        <v>25.690869937467475</v>
      </c>
      <c r="BA2566" s="37">
        <f t="shared" si="1766"/>
        <v>10.435853070734298</v>
      </c>
      <c r="BC2566">
        <v>133</v>
      </c>
      <c r="BD2566" s="37">
        <f>IF(Voorblad!$E$10=Rekenblad!BC2566,Rekenblad!AV2566,0)</f>
        <v>0</v>
      </c>
      <c r="BE2566" s="37">
        <f>IF(Voorblad!$E$10=Rekenblad!BC2566,Rekenblad!AW2566,0)</f>
        <v>0</v>
      </c>
      <c r="BF2566" s="37">
        <f>IF(Voorblad!$E$10=Rekenblad!BC2566,Rekenblad!AX2566,0)</f>
        <v>0</v>
      </c>
      <c r="BG2566" s="62">
        <f>IF(Voorblad!$E$10=Rekenblad!BC2566,Rekenblad!AY2566,0)</f>
        <v>0</v>
      </c>
      <c r="BH2566" s="37">
        <f>IF(Voorblad!$E$10=Rekenblad!BC2566,Rekenblad!AZ2566,0)</f>
        <v>0</v>
      </c>
      <c r="BI2566" s="37">
        <f>IF(Voorblad!$E$10=Rekenblad!BC2566,Rekenblad!BA2566,0)</f>
        <v>0</v>
      </c>
      <c r="BK2566">
        <v>133</v>
      </c>
      <c r="BL2566" s="37">
        <f>IF(Voorblad!$E$14=Rekenblad!$BL$2441,Rekenblad!BD2566,0)</f>
        <v>0</v>
      </c>
      <c r="BM2566" s="37">
        <f>IF(Voorblad!$E$14=Rekenblad!$BL$2441,Rekenblad!BE2566,0)</f>
        <v>0</v>
      </c>
      <c r="BN2566" s="37">
        <f>IF(Voorblad!$E$14=Rekenblad!$BL$2441,Rekenblad!BF2566,0)</f>
        <v>0</v>
      </c>
      <c r="BO2566" s="37">
        <f>IF(Voorblad!$E$14=Rekenblad!$BL$2441,Rekenblad!BG2566,0)</f>
        <v>0</v>
      </c>
      <c r="BP2566" s="37">
        <f>IF(Voorblad!$E$14=Rekenblad!$BL$2441,Rekenblad!BH2566,0)</f>
        <v>0</v>
      </c>
      <c r="BQ2566" s="37">
        <f>IF(Voorblad!$E$14=Rekenblad!$BL$2441,Rekenblad!BI2566,0)</f>
        <v>0</v>
      </c>
    </row>
    <row r="2567" spans="2:69" x14ac:dyDescent="0.25">
      <c r="B2567">
        <f>'Data TREND'!$DL$271</f>
        <v>134</v>
      </c>
      <c r="C2567" s="37">
        <f>'Data TREND'!DN415</f>
        <v>850.38602565736278</v>
      </c>
      <c r="D2567" s="37">
        <f>'Data TREND'!DO415</f>
        <v>315.02862272869038</v>
      </c>
      <c r="E2567" s="37">
        <f>'Data TREND'!DP415</f>
        <v>592.47050166031363</v>
      </c>
      <c r="F2567" s="37">
        <f>'Data TREND'!DQ415</f>
        <v>1757.7021625391567</v>
      </c>
      <c r="G2567" s="37">
        <f>'Data TREND'!DR415</f>
        <v>25.499029711524432</v>
      </c>
      <c r="H2567" s="37">
        <f>'Data TREND'!DS415</f>
        <v>10.356680127189371</v>
      </c>
      <c r="J2567" s="37">
        <f t="shared" si="1743"/>
        <v>850.38602565736278</v>
      </c>
      <c r="K2567" s="37">
        <f t="shared" si="1744"/>
        <v>315.02862272869038</v>
      </c>
      <c r="L2567" s="37">
        <f t="shared" si="1745"/>
        <v>592.47050166031363</v>
      </c>
      <c r="M2567" s="37">
        <f t="shared" si="1746"/>
        <v>1757.7021625391567</v>
      </c>
      <c r="N2567" s="37">
        <f t="shared" si="1747"/>
        <v>25.499029711524432</v>
      </c>
      <c r="O2567" s="37">
        <f t="shared" si="1748"/>
        <v>10.356680127189371</v>
      </c>
      <c r="Q2567">
        <f>'Data TREND'!$DL$271</f>
        <v>134</v>
      </c>
      <c r="R2567" s="37">
        <f>'Data TREND'!DU415</f>
        <v>1014.7238002839566</v>
      </c>
      <c r="S2567" s="37">
        <f>'Data TREND'!DV415</f>
        <v>395.67164688279672</v>
      </c>
      <c r="T2567" s="37">
        <f>'Data TREND'!DW415</f>
        <v>592.76551325061223</v>
      </c>
      <c r="U2567" s="37">
        <f>'Data TREND'!DX415</f>
        <v>2003.5332661454254</v>
      </c>
      <c r="V2567" s="37">
        <f>'Data TREND'!DY415</f>
        <v>25.539895724453601</v>
      </c>
      <c r="W2567" s="37">
        <f>'Data TREND'!DZ415</f>
        <v>10.394813705136183</v>
      </c>
      <c r="Y2567" s="37">
        <f t="shared" si="1749"/>
        <v>0</v>
      </c>
      <c r="Z2567" s="37">
        <f t="shared" si="1750"/>
        <v>0</v>
      </c>
      <c r="AA2567" s="37">
        <f t="shared" si="1751"/>
        <v>0</v>
      </c>
      <c r="AB2567" s="37">
        <f t="shared" si="1752"/>
        <v>0</v>
      </c>
      <c r="AC2567" s="37">
        <f t="shared" si="1753"/>
        <v>0</v>
      </c>
      <c r="AD2567" s="37">
        <f t="shared" si="1754"/>
        <v>0</v>
      </c>
      <c r="AF2567">
        <f>'Data TREND'!$DL$271</f>
        <v>134</v>
      </c>
      <c r="AG2567" s="37">
        <f>'Data TREND'!EB415</f>
        <v>1175.906813692651</v>
      </c>
      <c r="AH2567" s="37">
        <f>'Data TREND'!EC415</f>
        <v>405.70573337408541</v>
      </c>
      <c r="AI2567" s="37">
        <f>'Data TREND'!ED415</f>
        <v>590.73054339603345</v>
      </c>
      <c r="AJ2567" s="37">
        <f>'Data TREND'!EE415</f>
        <v>2172.5525849613405</v>
      </c>
      <c r="AK2567" s="37">
        <f>'Data TREND'!EF415</f>
        <v>22.040734861531334</v>
      </c>
      <c r="AL2567" s="37">
        <f>'Data TREND'!EG415</f>
        <v>8.8767964339742171</v>
      </c>
      <c r="AN2567" s="37">
        <f t="shared" si="1755"/>
        <v>0</v>
      </c>
      <c r="AO2567" s="37">
        <f t="shared" si="1756"/>
        <v>0</v>
      </c>
      <c r="AP2567" s="37">
        <f t="shared" si="1757"/>
        <v>0</v>
      </c>
      <c r="AQ2567" s="37">
        <f t="shared" si="1758"/>
        <v>0</v>
      </c>
      <c r="AR2567" s="37">
        <f t="shared" si="1759"/>
        <v>0</v>
      </c>
      <c r="AS2567" s="37">
        <f t="shared" si="1760"/>
        <v>0</v>
      </c>
      <c r="AU2567">
        <v>134</v>
      </c>
      <c r="AV2567" s="37">
        <f t="shared" si="1761"/>
        <v>850.38602565736278</v>
      </c>
      <c r="AW2567" s="37">
        <f t="shared" si="1762"/>
        <v>315.02862272869038</v>
      </c>
      <c r="AX2567" s="37">
        <f t="shared" si="1763"/>
        <v>592.47050166031363</v>
      </c>
      <c r="AY2567" s="37">
        <f t="shared" si="1764"/>
        <v>1757.7021625391567</v>
      </c>
      <c r="AZ2567" s="37">
        <f t="shared" si="1765"/>
        <v>25.499029711524432</v>
      </c>
      <c r="BA2567" s="37">
        <f t="shared" si="1766"/>
        <v>10.356680127189371</v>
      </c>
      <c r="BC2567">
        <v>134</v>
      </c>
      <c r="BD2567" s="37">
        <f>IF(Voorblad!$E$10=Rekenblad!BC2567,Rekenblad!AV2567,0)</f>
        <v>0</v>
      </c>
      <c r="BE2567" s="37">
        <f>IF(Voorblad!$E$10=Rekenblad!BC2567,Rekenblad!AW2567,0)</f>
        <v>0</v>
      </c>
      <c r="BF2567" s="37">
        <f>IF(Voorblad!$E$10=Rekenblad!BC2567,Rekenblad!AX2567,0)</f>
        <v>0</v>
      </c>
      <c r="BG2567" s="62">
        <f>IF(Voorblad!$E$10=Rekenblad!BC2567,Rekenblad!AY2567,0)</f>
        <v>0</v>
      </c>
      <c r="BH2567" s="37">
        <f>IF(Voorblad!$E$10=Rekenblad!BC2567,Rekenblad!AZ2567,0)</f>
        <v>0</v>
      </c>
      <c r="BI2567" s="37">
        <f>IF(Voorblad!$E$10=Rekenblad!BC2567,Rekenblad!BA2567,0)</f>
        <v>0</v>
      </c>
      <c r="BK2567">
        <v>134</v>
      </c>
      <c r="BL2567" s="37">
        <f>IF(Voorblad!$E$14=Rekenblad!$BL$2441,Rekenblad!BD2567,0)</f>
        <v>0</v>
      </c>
      <c r="BM2567" s="37">
        <f>IF(Voorblad!$E$14=Rekenblad!$BL$2441,Rekenblad!BE2567,0)</f>
        <v>0</v>
      </c>
      <c r="BN2567" s="37">
        <f>IF(Voorblad!$E$14=Rekenblad!$BL$2441,Rekenblad!BF2567,0)</f>
        <v>0</v>
      </c>
      <c r="BO2567" s="37">
        <f>IF(Voorblad!$E$14=Rekenblad!$BL$2441,Rekenblad!BG2567,0)</f>
        <v>0</v>
      </c>
      <c r="BP2567" s="37">
        <f>IF(Voorblad!$E$14=Rekenblad!$BL$2441,Rekenblad!BH2567,0)</f>
        <v>0</v>
      </c>
      <c r="BQ2567" s="37">
        <f>IF(Voorblad!$E$14=Rekenblad!$BL$2441,Rekenblad!BI2567,0)</f>
        <v>0</v>
      </c>
    </row>
    <row r="2568" spans="2:69" x14ac:dyDescent="0.25">
      <c r="B2568">
        <f>'Data TREND'!$DL$272</f>
        <v>135</v>
      </c>
      <c r="C2568" s="37">
        <f>'Data TREND'!DN416</f>
        <v>856.01548696851705</v>
      </c>
      <c r="D2568" s="37">
        <f>'Data TREND'!DO416</f>
        <v>317.16277439408799</v>
      </c>
      <c r="E2568" s="37">
        <f>'Data TREND'!DP416</f>
        <v>596.88375123131766</v>
      </c>
      <c r="F2568" s="37">
        <f>'Data TREND'!DQ416</f>
        <v>1769.8767138358717</v>
      </c>
      <c r="G2568" s="37">
        <f>'Data TREND'!DR416</f>
        <v>25.307189485581389</v>
      </c>
      <c r="H2568" s="37">
        <f>'Data TREND'!DS416</f>
        <v>10.277507183644445</v>
      </c>
      <c r="J2568" s="37">
        <f t="shared" si="1743"/>
        <v>856.01548696851705</v>
      </c>
      <c r="K2568" s="37">
        <f t="shared" si="1744"/>
        <v>317.16277439408799</v>
      </c>
      <c r="L2568" s="37">
        <f t="shared" si="1745"/>
        <v>596.88375123131766</v>
      </c>
      <c r="M2568" s="37">
        <f t="shared" si="1746"/>
        <v>1769.8767138358717</v>
      </c>
      <c r="N2568" s="37">
        <f t="shared" si="1747"/>
        <v>25.307189485581389</v>
      </c>
      <c r="O2568" s="37">
        <f t="shared" si="1748"/>
        <v>10.277507183644445</v>
      </c>
      <c r="Q2568">
        <f>'Data TREND'!$DL$272</f>
        <v>135</v>
      </c>
      <c r="R2568" s="37">
        <f>'Data TREND'!DU416</f>
        <v>1021.3571818704992</v>
      </c>
      <c r="S2568" s="37">
        <f>'Data TREND'!DV416</f>
        <v>398.26608645735689</v>
      </c>
      <c r="T2568" s="37">
        <f>'Data TREND'!DW416</f>
        <v>597.18918992031786</v>
      </c>
      <c r="U2568" s="37">
        <f>'Data TREND'!DX416</f>
        <v>2017.1893165388824</v>
      </c>
      <c r="V2568" s="37">
        <f>'Data TREND'!DY416</f>
        <v>25.246146789889764</v>
      </c>
      <c r="W2568" s="37">
        <f>'Data TREND'!DZ416</f>
        <v>10.27354001852677</v>
      </c>
      <c r="Y2568" s="37">
        <f t="shared" si="1749"/>
        <v>0</v>
      </c>
      <c r="Z2568" s="37">
        <f t="shared" si="1750"/>
        <v>0</v>
      </c>
      <c r="AA2568" s="37">
        <f t="shared" si="1751"/>
        <v>0</v>
      </c>
      <c r="AB2568" s="37">
        <f t="shared" si="1752"/>
        <v>0</v>
      </c>
      <c r="AC2568" s="37">
        <f t="shared" si="1753"/>
        <v>0</v>
      </c>
      <c r="AD2568" s="37">
        <f t="shared" si="1754"/>
        <v>0</v>
      </c>
      <c r="AF2568">
        <f>'Data TREND'!$DL$272</f>
        <v>135</v>
      </c>
      <c r="AG2568" s="37">
        <f>'Data TREND'!EB416</f>
        <v>1183.5007774939486</v>
      </c>
      <c r="AH2568" s="37">
        <f>'Data TREND'!EC416</f>
        <v>408.35489228398683</v>
      </c>
      <c r="AI2568" s="37">
        <f>'Data TREND'!ED416</f>
        <v>595.1106586952792</v>
      </c>
      <c r="AJ2568" s="37">
        <f>'Data TREND'!EE416</f>
        <v>2187.1753430310127</v>
      </c>
      <c r="AK2568" s="37">
        <f>'Data TREND'!EF416</f>
        <v>21.619845283114259</v>
      </c>
      <c r="AL2568" s="37">
        <f>'Data TREND'!EG416</f>
        <v>8.7027887640690729</v>
      </c>
      <c r="AN2568" s="37">
        <f t="shared" si="1755"/>
        <v>0</v>
      </c>
      <c r="AO2568" s="37">
        <f t="shared" si="1756"/>
        <v>0</v>
      </c>
      <c r="AP2568" s="37">
        <f t="shared" si="1757"/>
        <v>0</v>
      </c>
      <c r="AQ2568" s="37">
        <f t="shared" si="1758"/>
        <v>0</v>
      </c>
      <c r="AR2568" s="37">
        <f t="shared" si="1759"/>
        <v>0</v>
      </c>
      <c r="AS2568" s="37">
        <f t="shared" si="1760"/>
        <v>0</v>
      </c>
      <c r="AU2568">
        <v>135</v>
      </c>
      <c r="AV2568" s="37">
        <f t="shared" si="1761"/>
        <v>856.01548696851705</v>
      </c>
      <c r="AW2568" s="37">
        <f t="shared" si="1762"/>
        <v>317.16277439408799</v>
      </c>
      <c r="AX2568" s="37">
        <f t="shared" si="1763"/>
        <v>596.88375123131766</v>
      </c>
      <c r="AY2568" s="37">
        <f t="shared" si="1764"/>
        <v>1769.8767138358717</v>
      </c>
      <c r="AZ2568" s="37">
        <f t="shared" si="1765"/>
        <v>25.307189485581389</v>
      </c>
      <c r="BA2568" s="37">
        <f t="shared" si="1766"/>
        <v>10.277507183644445</v>
      </c>
      <c r="BC2568">
        <v>135</v>
      </c>
      <c r="BD2568" s="37">
        <f>IF(Voorblad!$E$10=Rekenblad!BC2568,Rekenblad!AV2568,0)</f>
        <v>0</v>
      </c>
      <c r="BE2568" s="37">
        <f>IF(Voorblad!$E$10=Rekenblad!BC2568,Rekenblad!AW2568,0)</f>
        <v>0</v>
      </c>
      <c r="BF2568" s="37">
        <f>IF(Voorblad!$E$10=Rekenblad!BC2568,Rekenblad!AX2568,0)</f>
        <v>0</v>
      </c>
      <c r="BG2568" s="62">
        <f>IF(Voorblad!$E$10=Rekenblad!BC2568,Rekenblad!AY2568,0)</f>
        <v>0</v>
      </c>
      <c r="BH2568" s="37">
        <f>IF(Voorblad!$E$10=Rekenblad!BC2568,Rekenblad!AZ2568,0)</f>
        <v>0</v>
      </c>
      <c r="BI2568" s="37">
        <f>IF(Voorblad!$E$10=Rekenblad!BC2568,Rekenblad!BA2568,0)</f>
        <v>0</v>
      </c>
      <c r="BK2568">
        <v>135</v>
      </c>
      <c r="BL2568" s="37">
        <f>IF(Voorblad!$E$14=Rekenblad!$BL$2441,Rekenblad!BD2568,0)</f>
        <v>0</v>
      </c>
      <c r="BM2568" s="37">
        <f>IF(Voorblad!$E$14=Rekenblad!$BL$2441,Rekenblad!BE2568,0)</f>
        <v>0</v>
      </c>
      <c r="BN2568" s="37">
        <f>IF(Voorblad!$E$14=Rekenblad!$BL$2441,Rekenblad!BF2568,0)</f>
        <v>0</v>
      </c>
      <c r="BO2568" s="37">
        <f>IF(Voorblad!$E$14=Rekenblad!$BL$2441,Rekenblad!BG2568,0)</f>
        <v>0</v>
      </c>
      <c r="BP2568" s="37">
        <f>IF(Voorblad!$E$14=Rekenblad!$BL$2441,Rekenblad!BH2568,0)</f>
        <v>0</v>
      </c>
      <c r="BQ2568" s="37">
        <f>IF(Voorblad!$E$14=Rekenblad!$BL$2441,Rekenblad!BI2568,0)</f>
        <v>0</v>
      </c>
    </row>
    <row r="2569" spans="2:69" x14ac:dyDescent="0.25">
      <c r="B2569">
        <f>'Data TREND'!$DL$273</f>
        <v>136</v>
      </c>
      <c r="C2569" s="37">
        <f>'Data TREND'!DN417</f>
        <v>861.64494827967133</v>
      </c>
      <c r="D2569" s="37">
        <f>'Data TREND'!DO417</f>
        <v>319.2969260594856</v>
      </c>
      <c r="E2569" s="37">
        <f>'Data TREND'!DP417</f>
        <v>601.29700080232158</v>
      </c>
      <c r="F2569" s="37">
        <f>'Data TREND'!DQ417</f>
        <v>1782.0512651325866</v>
      </c>
      <c r="G2569" s="37">
        <f>'Data TREND'!DR417</f>
        <v>25.115349259638347</v>
      </c>
      <c r="H2569" s="37">
        <f>'Data TREND'!DS417</f>
        <v>10.19833424009952</v>
      </c>
      <c r="J2569" s="37">
        <f t="shared" si="1743"/>
        <v>861.64494827967133</v>
      </c>
      <c r="K2569" s="37">
        <f t="shared" si="1744"/>
        <v>319.2969260594856</v>
      </c>
      <c r="L2569" s="37">
        <f t="shared" si="1745"/>
        <v>601.29700080232158</v>
      </c>
      <c r="M2569" s="37">
        <f t="shared" si="1746"/>
        <v>1782.0512651325866</v>
      </c>
      <c r="N2569" s="37">
        <f t="shared" si="1747"/>
        <v>25.115349259638347</v>
      </c>
      <c r="O2569" s="37">
        <f t="shared" si="1748"/>
        <v>10.19833424009952</v>
      </c>
      <c r="Q2569">
        <f>'Data TREND'!$DL$273</f>
        <v>136</v>
      </c>
      <c r="R2569" s="37">
        <f>'Data TREND'!DU417</f>
        <v>1027.9905634570416</v>
      </c>
      <c r="S2569" s="37">
        <f>'Data TREND'!DV417</f>
        <v>400.86052603191706</v>
      </c>
      <c r="T2569" s="37">
        <f>'Data TREND'!DW417</f>
        <v>601.6128665900236</v>
      </c>
      <c r="U2569" s="37">
        <f>'Data TREND'!DX417</f>
        <v>2030.8453669323394</v>
      </c>
      <c r="V2569" s="37">
        <f>'Data TREND'!DY417</f>
        <v>24.952397855325927</v>
      </c>
      <c r="W2569" s="37">
        <f>'Data TREND'!DZ417</f>
        <v>10.152266331917353</v>
      </c>
      <c r="Y2569" s="37">
        <f t="shared" si="1749"/>
        <v>0</v>
      </c>
      <c r="Z2569" s="37">
        <f t="shared" si="1750"/>
        <v>0</v>
      </c>
      <c r="AA2569" s="37">
        <f t="shared" si="1751"/>
        <v>0</v>
      </c>
      <c r="AB2569" s="37">
        <f t="shared" si="1752"/>
        <v>0</v>
      </c>
      <c r="AC2569" s="37">
        <f t="shared" si="1753"/>
        <v>0</v>
      </c>
      <c r="AD2569" s="37">
        <f t="shared" si="1754"/>
        <v>0</v>
      </c>
      <c r="AF2569">
        <f>'Data TREND'!$DL$273</f>
        <v>136</v>
      </c>
      <c r="AG2569" s="37">
        <f>'Data TREND'!EB417</f>
        <v>1191.0947412952464</v>
      </c>
      <c r="AH2569" s="37">
        <f>'Data TREND'!EC417</f>
        <v>411.00405119388824</v>
      </c>
      <c r="AI2569" s="37">
        <f>'Data TREND'!ED417</f>
        <v>599.49077399452494</v>
      </c>
      <c r="AJ2569" s="37">
        <f>'Data TREND'!EE417</f>
        <v>2201.7981011006846</v>
      </c>
      <c r="AK2569" s="37">
        <f>'Data TREND'!EF417</f>
        <v>21.198955704697184</v>
      </c>
      <c r="AL2569" s="37">
        <f>'Data TREND'!EG417</f>
        <v>8.528781094163925</v>
      </c>
      <c r="AN2569" s="37">
        <f t="shared" si="1755"/>
        <v>0</v>
      </c>
      <c r="AO2569" s="37">
        <f t="shared" si="1756"/>
        <v>0</v>
      </c>
      <c r="AP2569" s="37">
        <f t="shared" si="1757"/>
        <v>0</v>
      </c>
      <c r="AQ2569" s="37">
        <f t="shared" si="1758"/>
        <v>0</v>
      </c>
      <c r="AR2569" s="37">
        <f t="shared" si="1759"/>
        <v>0</v>
      </c>
      <c r="AS2569" s="37">
        <f t="shared" si="1760"/>
        <v>0</v>
      </c>
      <c r="AU2569">
        <v>136</v>
      </c>
      <c r="AV2569" s="37">
        <f t="shared" si="1761"/>
        <v>861.64494827967133</v>
      </c>
      <c r="AW2569" s="37">
        <f t="shared" si="1762"/>
        <v>319.2969260594856</v>
      </c>
      <c r="AX2569" s="37">
        <f t="shared" si="1763"/>
        <v>601.29700080232158</v>
      </c>
      <c r="AY2569" s="37">
        <f t="shared" si="1764"/>
        <v>1782.0512651325866</v>
      </c>
      <c r="AZ2569" s="37">
        <f t="shared" si="1765"/>
        <v>25.115349259638347</v>
      </c>
      <c r="BA2569" s="37">
        <f t="shared" si="1766"/>
        <v>10.19833424009952</v>
      </c>
      <c r="BC2569">
        <v>136</v>
      </c>
      <c r="BD2569" s="37">
        <f>IF(Voorblad!$E$10=Rekenblad!BC2569,Rekenblad!AV2569,0)</f>
        <v>0</v>
      </c>
      <c r="BE2569" s="37">
        <f>IF(Voorblad!$E$10=Rekenblad!BC2569,Rekenblad!AW2569,0)</f>
        <v>0</v>
      </c>
      <c r="BF2569" s="37">
        <f>IF(Voorblad!$E$10=Rekenblad!BC2569,Rekenblad!AX2569,0)</f>
        <v>0</v>
      </c>
      <c r="BG2569" s="62">
        <f>IF(Voorblad!$E$10=Rekenblad!BC2569,Rekenblad!AY2569,0)</f>
        <v>0</v>
      </c>
      <c r="BH2569" s="37">
        <f>IF(Voorblad!$E$10=Rekenblad!BC2569,Rekenblad!AZ2569,0)</f>
        <v>0</v>
      </c>
      <c r="BI2569" s="37">
        <f>IF(Voorblad!$E$10=Rekenblad!BC2569,Rekenblad!BA2569,0)</f>
        <v>0</v>
      </c>
      <c r="BK2569">
        <v>136</v>
      </c>
      <c r="BL2569" s="37">
        <f>IF(Voorblad!$E$14=Rekenblad!$BL$2441,Rekenblad!BD2569,0)</f>
        <v>0</v>
      </c>
      <c r="BM2569" s="37">
        <f>IF(Voorblad!$E$14=Rekenblad!$BL$2441,Rekenblad!BE2569,0)</f>
        <v>0</v>
      </c>
      <c r="BN2569" s="37">
        <f>IF(Voorblad!$E$14=Rekenblad!$BL$2441,Rekenblad!BF2569,0)</f>
        <v>0</v>
      </c>
      <c r="BO2569" s="37">
        <f>IF(Voorblad!$E$14=Rekenblad!$BL$2441,Rekenblad!BG2569,0)</f>
        <v>0</v>
      </c>
      <c r="BP2569" s="37">
        <f>IF(Voorblad!$E$14=Rekenblad!$BL$2441,Rekenblad!BH2569,0)</f>
        <v>0</v>
      </c>
      <c r="BQ2569" s="37">
        <f>IF(Voorblad!$E$14=Rekenblad!$BL$2441,Rekenblad!BI2569,0)</f>
        <v>0</v>
      </c>
    </row>
    <row r="2570" spans="2:69" x14ac:dyDescent="0.25">
      <c r="B2570">
        <f>'Data TREND'!$DL$274</f>
        <v>137</v>
      </c>
      <c r="C2570" s="37">
        <f>'Data TREND'!DN418</f>
        <v>867.2744095908256</v>
      </c>
      <c r="D2570" s="37">
        <f>'Data TREND'!DO418</f>
        <v>321.43107772488315</v>
      </c>
      <c r="E2570" s="37">
        <f>'Data TREND'!DP418</f>
        <v>605.71025037332561</v>
      </c>
      <c r="F2570" s="37">
        <f>'Data TREND'!DQ418</f>
        <v>1794.2258164293012</v>
      </c>
      <c r="G2570" s="37">
        <f>'Data TREND'!DR418</f>
        <v>24.923509033695304</v>
      </c>
      <c r="H2570" s="37">
        <f>'Data TREND'!DS418</f>
        <v>10.119161296554594</v>
      </c>
      <c r="J2570" s="37">
        <f t="shared" si="1743"/>
        <v>867.2744095908256</v>
      </c>
      <c r="K2570" s="37">
        <f t="shared" si="1744"/>
        <v>321.43107772488315</v>
      </c>
      <c r="L2570" s="37">
        <f t="shared" si="1745"/>
        <v>605.71025037332561</v>
      </c>
      <c r="M2570" s="37">
        <f t="shared" si="1746"/>
        <v>1794.2258164293012</v>
      </c>
      <c r="N2570" s="37">
        <f t="shared" si="1747"/>
        <v>24.923509033695304</v>
      </c>
      <c r="O2570" s="37">
        <f t="shared" si="1748"/>
        <v>10.119161296554594</v>
      </c>
      <c r="Q2570">
        <f>'Data TREND'!$DL$274</f>
        <v>137</v>
      </c>
      <c r="R2570" s="37">
        <f>'Data TREND'!DU418</f>
        <v>1034.6239450435842</v>
      </c>
      <c r="S2570" s="37">
        <f>'Data TREND'!DV418</f>
        <v>403.45496560647723</v>
      </c>
      <c r="T2570" s="37">
        <f>'Data TREND'!DW418</f>
        <v>606.03654325972923</v>
      </c>
      <c r="U2570" s="37">
        <f>'Data TREND'!DX418</f>
        <v>2044.5014173257964</v>
      </c>
      <c r="V2570" s="37">
        <f>'Data TREND'!DY418</f>
        <v>24.65864892076209</v>
      </c>
      <c r="W2570" s="37">
        <f>'Data TREND'!DZ418</f>
        <v>10.03099264530794</v>
      </c>
      <c r="Y2570" s="37">
        <f t="shared" si="1749"/>
        <v>0</v>
      </c>
      <c r="Z2570" s="37">
        <f t="shared" si="1750"/>
        <v>0</v>
      </c>
      <c r="AA2570" s="37">
        <f t="shared" si="1751"/>
        <v>0</v>
      </c>
      <c r="AB2570" s="37">
        <f t="shared" si="1752"/>
        <v>0</v>
      </c>
      <c r="AC2570" s="37">
        <f t="shared" si="1753"/>
        <v>0</v>
      </c>
      <c r="AD2570" s="37">
        <f t="shared" si="1754"/>
        <v>0</v>
      </c>
      <c r="AF2570">
        <f>'Data TREND'!$DL$274</f>
        <v>137</v>
      </c>
      <c r="AG2570" s="37">
        <f>'Data TREND'!EB418</f>
        <v>1198.688705096544</v>
      </c>
      <c r="AH2570" s="37">
        <f>'Data TREND'!EC418</f>
        <v>413.65321010378966</v>
      </c>
      <c r="AI2570" s="37">
        <f>'Data TREND'!ED418</f>
        <v>603.87088929377092</v>
      </c>
      <c r="AJ2570" s="37">
        <f>'Data TREND'!EE418</f>
        <v>2216.4208591703564</v>
      </c>
      <c r="AK2570" s="37">
        <f>'Data TREND'!EF418</f>
        <v>20.778066126280109</v>
      </c>
      <c r="AL2570" s="37">
        <f>'Data TREND'!EG418</f>
        <v>8.3547734242587808</v>
      </c>
      <c r="AN2570" s="37">
        <f t="shared" si="1755"/>
        <v>0</v>
      </c>
      <c r="AO2570" s="37">
        <f t="shared" si="1756"/>
        <v>0</v>
      </c>
      <c r="AP2570" s="37">
        <f t="shared" si="1757"/>
        <v>0</v>
      </c>
      <c r="AQ2570" s="37">
        <f t="shared" si="1758"/>
        <v>0</v>
      </c>
      <c r="AR2570" s="37">
        <f t="shared" si="1759"/>
        <v>0</v>
      </c>
      <c r="AS2570" s="37">
        <f t="shared" si="1760"/>
        <v>0</v>
      </c>
      <c r="AU2570">
        <v>137</v>
      </c>
      <c r="AV2570" s="37">
        <f t="shared" si="1761"/>
        <v>867.2744095908256</v>
      </c>
      <c r="AW2570" s="37">
        <f t="shared" si="1762"/>
        <v>321.43107772488315</v>
      </c>
      <c r="AX2570" s="37">
        <f t="shared" si="1763"/>
        <v>605.71025037332561</v>
      </c>
      <c r="AY2570" s="37">
        <f t="shared" si="1764"/>
        <v>1794.2258164293012</v>
      </c>
      <c r="AZ2570" s="37">
        <f t="shared" si="1765"/>
        <v>24.923509033695304</v>
      </c>
      <c r="BA2570" s="37">
        <f t="shared" si="1766"/>
        <v>10.119161296554594</v>
      </c>
      <c r="BC2570">
        <v>137</v>
      </c>
      <c r="BD2570" s="37">
        <f>IF(Voorblad!$E$10=Rekenblad!BC2570,Rekenblad!AV2570,0)</f>
        <v>0</v>
      </c>
      <c r="BE2570" s="37">
        <f>IF(Voorblad!$E$10=Rekenblad!BC2570,Rekenblad!AW2570,0)</f>
        <v>0</v>
      </c>
      <c r="BF2570" s="37">
        <f>IF(Voorblad!$E$10=Rekenblad!BC2570,Rekenblad!AX2570,0)</f>
        <v>0</v>
      </c>
      <c r="BG2570" s="62">
        <f>IF(Voorblad!$E$10=Rekenblad!BC2570,Rekenblad!AY2570,0)</f>
        <v>0</v>
      </c>
      <c r="BH2570" s="37">
        <f>IF(Voorblad!$E$10=Rekenblad!BC2570,Rekenblad!AZ2570,0)</f>
        <v>0</v>
      </c>
      <c r="BI2570" s="37">
        <f>IF(Voorblad!$E$10=Rekenblad!BC2570,Rekenblad!BA2570,0)</f>
        <v>0</v>
      </c>
      <c r="BK2570">
        <v>137</v>
      </c>
      <c r="BL2570" s="37">
        <f>IF(Voorblad!$E$14=Rekenblad!$BL$2441,Rekenblad!BD2570,0)</f>
        <v>0</v>
      </c>
      <c r="BM2570" s="37">
        <f>IF(Voorblad!$E$14=Rekenblad!$BL$2441,Rekenblad!BE2570,0)</f>
        <v>0</v>
      </c>
      <c r="BN2570" s="37">
        <f>IF(Voorblad!$E$14=Rekenblad!$BL$2441,Rekenblad!BF2570,0)</f>
        <v>0</v>
      </c>
      <c r="BO2570" s="37">
        <f>IF(Voorblad!$E$14=Rekenblad!$BL$2441,Rekenblad!BG2570,0)</f>
        <v>0</v>
      </c>
      <c r="BP2570" s="37">
        <f>IF(Voorblad!$E$14=Rekenblad!$BL$2441,Rekenblad!BH2570,0)</f>
        <v>0</v>
      </c>
      <c r="BQ2570" s="37">
        <f>IF(Voorblad!$E$14=Rekenblad!$BL$2441,Rekenblad!BI2570,0)</f>
        <v>0</v>
      </c>
    </row>
    <row r="2571" spans="2:69" x14ac:dyDescent="0.25">
      <c r="B2571">
        <f>'Data TREND'!$DL$275</f>
        <v>138</v>
      </c>
      <c r="C2571" s="37">
        <f>'Data TREND'!DN419</f>
        <v>872.90387090197987</v>
      </c>
      <c r="D2571" s="37">
        <f>'Data TREND'!DO419</f>
        <v>323.56522939028076</v>
      </c>
      <c r="E2571" s="37">
        <f>'Data TREND'!DP419</f>
        <v>610.12349994432964</v>
      </c>
      <c r="F2571" s="37">
        <f>'Data TREND'!DQ419</f>
        <v>1806.4003677260162</v>
      </c>
      <c r="G2571" s="37">
        <f>'Data TREND'!DR419</f>
        <v>24.731668807752261</v>
      </c>
      <c r="H2571" s="37">
        <f>'Data TREND'!DS419</f>
        <v>10.039988353009669</v>
      </c>
      <c r="J2571" s="37">
        <f t="shared" si="1743"/>
        <v>872.90387090197987</v>
      </c>
      <c r="K2571" s="37">
        <f t="shared" si="1744"/>
        <v>323.56522939028076</v>
      </c>
      <c r="L2571" s="37">
        <f t="shared" si="1745"/>
        <v>610.12349994432964</v>
      </c>
      <c r="M2571" s="37">
        <f t="shared" si="1746"/>
        <v>1806.4003677260162</v>
      </c>
      <c r="N2571" s="37">
        <f t="shared" si="1747"/>
        <v>24.731668807752261</v>
      </c>
      <c r="O2571" s="37">
        <f t="shared" si="1748"/>
        <v>10.039988353009669</v>
      </c>
      <c r="Q2571">
        <f>'Data TREND'!$DL$275</f>
        <v>138</v>
      </c>
      <c r="R2571" s="37">
        <f>'Data TREND'!DU419</f>
        <v>1041.2573266301267</v>
      </c>
      <c r="S2571" s="37">
        <f>'Data TREND'!DV419</f>
        <v>406.0494051810374</v>
      </c>
      <c r="T2571" s="37">
        <f>'Data TREND'!DW419</f>
        <v>610.46021992943497</v>
      </c>
      <c r="U2571" s="37">
        <f>'Data TREND'!DX419</f>
        <v>2058.1574677192539</v>
      </c>
      <c r="V2571" s="37">
        <f>'Data TREND'!DY419</f>
        <v>24.364899986198253</v>
      </c>
      <c r="W2571" s="37">
        <f>'Data TREND'!DZ419</f>
        <v>9.9097189586985266</v>
      </c>
      <c r="Y2571" s="37">
        <f t="shared" si="1749"/>
        <v>0</v>
      </c>
      <c r="Z2571" s="37">
        <f t="shared" si="1750"/>
        <v>0</v>
      </c>
      <c r="AA2571" s="37">
        <f t="shared" si="1751"/>
        <v>0</v>
      </c>
      <c r="AB2571" s="37">
        <f t="shared" si="1752"/>
        <v>0</v>
      </c>
      <c r="AC2571" s="37">
        <f t="shared" si="1753"/>
        <v>0</v>
      </c>
      <c r="AD2571" s="37">
        <f t="shared" si="1754"/>
        <v>0</v>
      </c>
      <c r="AF2571">
        <f>'Data TREND'!$DL$275</f>
        <v>138</v>
      </c>
      <c r="AG2571" s="37">
        <f>'Data TREND'!EB419</f>
        <v>1206.2826688978419</v>
      </c>
      <c r="AH2571" s="37">
        <f>'Data TREND'!EC419</f>
        <v>416.30236901369108</v>
      </c>
      <c r="AI2571" s="37">
        <f>'Data TREND'!ED419</f>
        <v>608.25100459301666</v>
      </c>
      <c r="AJ2571" s="37">
        <f>'Data TREND'!EE419</f>
        <v>2231.0436172400282</v>
      </c>
      <c r="AK2571" s="37">
        <f>'Data TREND'!EF419</f>
        <v>20.357176547863034</v>
      </c>
      <c r="AL2571" s="37">
        <f>'Data TREND'!EG419</f>
        <v>8.1807657543536365</v>
      </c>
      <c r="AN2571" s="37">
        <f t="shared" si="1755"/>
        <v>0</v>
      </c>
      <c r="AO2571" s="37">
        <f t="shared" si="1756"/>
        <v>0</v>
      </c>
      <c r="AP2571" s="37">
        <f t="shared" si="1757"/>
        <v>0</v>
      </c>
      <c r="AQ2571" s="37">
        <f t="shared" si="1758"/>
        <v>0</v>
      </c>
      <c r="AR2571" s="37">
        <f t="shared" si="1759"/>
        <v>0</v>
      </c>
      <c r="AS2571" s="37">
        <f t="shared" si="1760"/>
        <v>0</v>
      </c>
      <c r="AU2571">
        <v>138</v>
      </c>
      <c r="AV2571" s="37">
        <f t="shared" si="1761"/>
        <v>872.90387090197987</v>
      </c>
      <c r="AW2571" s="37">
        <f t="shared" si="1762"/>
        <v>323.56522939028076</v>
      </c>
      <c r="AX2571" s="37">
        <f t="shared" si="1763"/>
        <v>610.12349994432964</v>
      </c>
      <c r="AY2571" s="37">
        <f t="shared" si="1764"/>
        <v>1806.4003677260162</v>
      </c>
      <c r="AZ2571" s="37">
        <f t="shared" si="1765"/>
        <v>24.731668807752261</v>
      </c>
      <c r="BA2571" s="37">
        <f t="shared" si="1766"/>
        <v>10.039988353009669</v>
      </c>
      <c r="BC2571">
        <v>138</v>
      </c>
      <c r="BD2571" s="37">
        <f>IF(Voorblad!$E$10=Rekenblad!BC2571,Rekenblad!AV2571,0)</f>
        <v>0</v>
      </c>
      <c r="BE2571" s="37">
        <f>IF(Voorblad!$E$10=Rekenblad!BC2571,Rekenblad!AW2571,0)</f>
        <v>0</v>
      </c>
      <c r="BF2571" s="37">
        <f>IF(Voorblad!$E$10=Rekenblad!BC2571,Rekenblad!AX2571,0)</f>
        <v>0</v>
      </c>
      <c r="BG2571" s="62">
        <f>IF(Voorblad!$E$10=Rekenblad!BC2571,Rekenblad!AY2571,0)</f>
        <v>0</v>
      </c>
      <c r="BH2571" s="37">
        <f>IF(Voorblad!$E$10=Rekenblad!BC2571,Rekenblad!AZ2571,0)</f>
        <v>0</v>
      </c>
      <c r="BI2571" s="37">
        <f>IF(Voorblad!$E$10=Rekenblad!BC2571,Rekenblad!BA2571,0)</f>
        <v>0</v>
      </c>
      <c r="BK2571">
        <v>138</v>
      </c>
      <c r="BL2571" s="37">
        <f>IF(Voorblad!$E$14=Rekenblad!$BL$2441,Rekenblad!BD2571,0)</f>
        <v>0</v>
      </c>
      <c r="BM2571" s="37">
        <f>IF(Voorblad!$E$14=Rekenblad!$BL$2441,Rekenblad!BE2571,0)</f>
        <v>0</v>
      </c>
      <c r="BN2571" s="37">
        <f>IF(Voorblad!$E$14=Rekenblad!$BL$2441,Rekenblad!BF2571,0)</f>
        <v>0</v>
      </c>
      <c r="BO2571" s="37">
        <f>IF(Voorblad!$E$14=Rekenblad!$BL$2441,Rekenblad!BG2571,0)</f>
        <v>0</v>
      </c>
      <c r="BP2571" s="37">
        <f>IF(Voorblad!$E$14=Rekenblad!$BL$2441,Rekenblad!BH2571,0)</f>
        <v>0</v>
      </c>
      <c r="BQ2571" s="37">
        <f>IF(Voorblad!$E$14=Rekenblad!$BL$2441,Rekenblad!BI2571,0)</f>
        <v>0</v>
      </c>
    </row>
    <row r="2572" spans="2:69" x14ac:dyDescent="0.25">
      <c r="B2572">
        <f>'Data TREND'!$DL$276</f>
        <v>139</v>
      </c>
      <c r="C2572" s="37">
        <f>'Data TREND'!DN420</f>
        <v>878.53333221313414</v>
      </c>
      <c r="D2572" s="37">
        <f>'Data TREND'!DO420</f>
        <v>325.69938105567832</v>
      </c>
      <c r="E2572" s="37">
        <f>'Data TREND'!DP420</f>
        <v>614.53674951533355</v>
      </c>
      <c r="F2572" s="37">
        <f>'Data TREND'!DQ420</f>
        <v>1818.5749190227311</v>
      </c>
      <c r="G2572" s="37">
        <f>'Data TREND'!DR420</f>
        <v>24.539828581809218</v>
      </c>
      <c r="H2572" s="37">
        <f>'Data TREND'!DS420</f>
        <v>9.9608154094647432</v>
      </c>
      <c r="J2572" s="37">
        <f t="shared" ref="J2572:J2583" si="1767">$B$1725*C2572</f>
        <v>878.53333221313414</v>
      </c>
      <c r="K2572" s="37">
        <f t="shared" ref="K2572:K2583" si="1768">$B$1725*D2572</f>
        <v>325.69938105567832</v>
      </c>
      <c r="L2572" s="37">
        <f t="shared" ref="L2572:L2583" si="1769">$B$1725*E2572</f>
        <v>614.53674951533355</v>
      </c>
      <c r="M2572" s="37">
        <f t="shared" ref="M2572:M2583" si="1770">$B$1725*F2572</f>
        <v>1818.5749190227311</v>
      </c>
      <c r="N2572" s="37">
        <f t="shared" ref="N2572:N2583" si="1771">$B$1725*G2572</f>
        <v>24.539828581809218</v>
      </c>
      <c r="O2572" s="37">
        <f t="shared" ref="O2572:O2583" si="1772">$B$1725*H2572</f>
        <v>9.9608154094647432</v>
      </c>
      <c r="Q2572">
        <f>'Data TREND'!$DL$276</f>
        <v>139</v>
      </c>
      <c r="R2572" s="37">
        <f>'Data TREND'!DU420</f>
        <v>1047.8907082166693</v>
      </c>
      <c r="S2572" s="37">
        <f>'Data TREND'!DV420</f>
        <v>408.64384475559757</v>
      </c>
      <c r="T2572" s="37">
        <f>'Data TREND'!DW420</f>
        <v>614.8838965991406</v>
      </c>
      <c r="U2572" s="37">
        <f>'Data TREND'!DX420</f>
        <v>2071.8135181127109</v>
      </c>
      <c r="V2572" s="37">
        <f>'Data TREND'!DY420</f>
        <v>24.071151051634416</v>
      </c>
      <c r="W2572" s="37">
        <f>'Data TREND'!DZ420</f>
        <v>9.7884452720891097</v>
      </c>
      <c r="Y2572" s="37">
        <f t="shared" ref="Y2572:Y2583" si="1773">$Q$1725*R2572</f>
        <v>0</v>
      </c>
      <c r="Z2572" s="37">
        <f t="shared" ref="Z2572:Z2583" si="1774">$Q$1725*S2572</f>
        <v>0</v>
      </c>
      <c r="AA2572" s="37">
        <f t="shared" ref="AA2572:AA2583" si="1775">$Q$1725*T2572</f>
        <v>0</v>
      </c>
      <c r="AB2572" s="37">
        <f t="shared" ref="AB2572:AB2583" si="1776">$Q$1725*U2572</f>
        <v>0</v>
      </c>
      <c r="AC2572" s="37">
        <f t="shared" ref="AC2572:AC2583" si="1777">$Q$1725*V2572</f>
        <v>0</v>
      </c>
      <c r="AD2572" s="37">
        <f t="shared" ref="AD2572:AD2583" si="1778">$Q$1725*W2572</f>
        <v>0</v>
      </c>
      <c r="AF2572">
        <f>'Data TREND'!$DL$276</f>
        <v>139</v>
      </c>
      <c r="AG2572" s="37">
        <f>'Data TREND'!EB420</f>
        <v>1213.8766326991395</v>
      </c>
      <c r="AH2572" s="37">
        <f>'Data TREND'!EC420</f>
        <v>418.95152792359244</v>
      </c>
      <c r="AI2572" s="37">
        <f>'Data TREND'!ED420</f>
        <v>612.6311198922624</v>
      </c>
      <c r="AJ2572" s="37">
        <f>'Data TREND'!EE420</f>
        <v>2245.6663753097</v>
      </c>
      <c r="AK2572" s="37">
        <f>'Data TREND'!EF420</f>
        <v>19.936286969445952</v>
      </c>
      <c r="AL2572" s="37">
        <f>'Data TREND'!EG420</f>
        <v>8.0067580844484922</v>
      </c>
      <c r="AN2572" s="37">
        <f t="shared" ref="AN2572:AN2583" si="1779">$AF$1725*AG2572</f>
        <v>0</v>
      </c>
      <c r="AO2572" s="37">
        <f t="shared" ref="AO2572:AO2583" si="1780">$AF$1725*AH2572</f>
        <v>0</v>
      </c>
      <c r="AP2572" s="37">
        <f t="shared" ref="AP2572:AP2583" si="1781">$AF$1725*AI2572</f>
        <v>0</v>
      </c>
      <c r="AQ2572" s="37">
        <f t="shared" ref="AQ2572:AQ2583" si="1782">$AF$1725*AJ2572</f>
        <v>0</v>
      </c>
      <c r="AR2572" s="37">
        <f t="shared" ref="AR2572:AR2583" si="1783">$AF$1725*AK2572</f>
        <v>0</v>
      </c>
      <c r="AS2572" s="37">
        <f t="shared" ref="AS2572:AS2583" si="1784">$AF$1725*AL2572</f>
        <v>0</v>
      </c>
      <c r="AU2572">
        <v>139</v>
      </c>
      <c r="AV2572" s="37">
        <f t="shared" ref="AV2572:AV2583" si="1785">J2572+Y2572+AN2572</f>
        <v>878.53333221313414</v>
      </c>
      <c r="AW2572" s="37">
        <f t="shared" ref="AW2572:AW2583" si="1786">K2572+Z2572+AO2572</f>
        <v>325.69938105567832</v>
      </c>
      <c r="AX2572" s="37">
        <f t="shared" ref="AX2572:AX2583" si="1787">L2572+AA2572+AP2572</f>
        <v>614.53674951533355</v>
      </c>
      <c r="AY2572" s="37">
        <f t="shared" ref="AY2572:AY2583" si="1788">M2572+AB2572+AQ2572</f>
        <v>1818.5749190227311</v>
      </c>
      <c r="AZ2572" s="37">
        <f t="shared" ref="AZ2572:AZ2583" si="1789">N2572+AC2572+AR2572</f>
        <v>24.539828581809218</v>
      </c>
      <c r="BA2572" s="37">
        <f t="shared" ref="BA2572:BA2583" si="1790">O2572+AD2572+AS2572</f>
        <v>9.9608154094647432</v>
      </c>
      <c r="BC2572">
        <v>139</v>
      </c>
      <c r="BD2572" s="37">
        <f>IF(Voorblad!$E$10=Rekenblad!BC2572,Rekenblad!AV2572,0)</f>
        <v>0</v>
      </c>
      <c r="BE2572" s="37">
        <f>IF(Voorblad!$E$10=Rekenblad!BC2572,Rekenblad!AW2572,0)</f>
        <v>0</v>
      </c>
      <c r="BF2572" s="37">
        <f>IF(Voorblad!$E$10=Rekenblad!BC2572,Rekenblad!AX2572,0)</f>
        <v>0</v>
      </c>
      <c r="BG2572" s="62">
        <f>IF(Voorblad!$E$10=Rekenblad!BC2572,Rekenblad!AY2572,0)</f>
        <v>0</v>
      </c>
      <c r="BH2572" s="37">
        <f>IF(Voorblad!$E$10=Rekenblad!BC2572,Rekenblad!AZ2572,0)</f>
        <v>0</v>
      </c>
      <c r="BI2572" s="37">
        <f>IF(Voorblad!$E$10=Rekenblad!BC2572,Rekenblad!BA2572,0)</f>
        <v>0</v>
      </c>
      <c r="BK2572">
        <v>139</v>
      </c>
      <c r="BL2572" s="37">
        <f>IF(Voorblad!$E$14=Rekenblad!$BL$2441,Rekenblad!BD2572,0)</f>
        <v>0</v>
      </c>
      <c r="BM2572" s="37">
        <f>IF(Voorblad!$E$14=Rekenblad!$BL$2441,Rekenblad!BE2572,0)</f>
        <v>0</v>
      </c>
      <c r="BN2572" s="37">
        <f>IF(Voorblad!$E$14=Rekenblad!$BL$2441,Rekenblad!BF2572,0)</f>
        <v>0</v>
      </c>
      <c r="BO2572" s="37">
        <f>IF(Voorblad!$E$14=Rekenblad!$BL$2441,Rekenblad!BG2572,0)</f>
        <v>0</v>
      </c>
      <c r="BP2572" s="37">
        <f>IF(Voorblad!$E$14=Rekenblad!$BL$2441,Rekenblad!BH2572,0)</f>
        <v>0</v>
      </c>
      <c r="BQ2572" s="37">
        <f>IF(Voorblad!$E$14=Rekenblad!$BL$2441,Rekenblad!BI2572,0)</f>
        <v>0</v>
      </c>
    </row>
    <row r="2573" spans="2:69" x14ac:dyDescent="0.25">
      <c r="B2573">
        <f>'Data TREND'!$DL$277</f>
        <v>140</v>
      </c>
      <c r="C2573" s="37">
        <f>'Data TREND'!DN421</f>
        <v>884.16279352428842</v>
      </c>
      <c r="D2573" s="37">
        <f>'Data TREND'!DO421</f>
        <v>327.83353272107593</v>
      </c>
      <c r="E2573" s="37">
        <f>'Data TREND'!DP421</f>
        <v>618.94999908633758</v>
      </c>
      <c r="F2573" s="37">
        <f>'Data TREND'!DQ421</f>
        <v>1830.7494703194457</v>
      </c>
      <c r="G2573" s="37">
        <f>'Data TREND'!DR421</f>
        <v>24.347988355866175</v>
      </c>
      <c r="H2573" s="37">
        <f>'Data TREND'!DS421</f>
        <v>9.8816424659198177</v>
      </c>
      <c r="J2573" s="37">
        <f t="shared" si="1767"/>
        <v>884.16279352428842</v>
      </c>
      <c r="K2573" s="37">
        <f t="shared" si="1768"/>
        <v>327.83353272107593</v>
      </c>
      <c r="L2573" s="37">
        <f t="shared" si="1769"/>
        <v>618.94999908633758</v>
      </c>
      <c r="M2573" s="37">
        <f t="shared" si="1770"/>
        <v>1830.7494703194457</v>
      </c>
      <c r="N2573" s="37">
        <f t="shared" si="1771"/>
        <v>24.347988355866175</v>
      </c>
      <c r="O2573" s="37">
        <f t="shared" si="1772"/>
        <v>9.8816424659198177</v>
      </c>
      <c r="Q2573">
        <f>'Data TREND'!$DL$277</f>
        <v>140</v>
      </c>
      <c r="R2573" s="37">
        <f>'Data TREND'!DU421</f>
        <v>1054.5240898032116</v>
      </c>
      <c r="S2573" s="37">
        <f>'Data TREND'!DV421</f>
        <v>411.23828433015774</v>
      </c>
      <c r="T2573" s="37">
        <f>'Data TREND'!DW421</f>
        <v>619.30757326884634</v>
      </c>
      <c r="U2573" s="37">
        <f>'Data TREND'!DX421</f>
        <v>2085.4695685061679</v>
      </c>
      <c r="V2573" s="37">
        <f>'Data TREND'!DY421</f>
        <v>23.777402117070586</v>
      </c>
      <c r="W2573" s="37">
        <f>'Data TREND'!DZ421</f>
        <v>9.6671715854796965</v>
      </c>
      <c r="Y2573" s="37">
        <f t="shared" si="1773"/>
        <v>0</v>
      </c>
      <c r="Z2573" s="37">
        <f t="shared" si="1774"/>
        <v>0</v>
      </c>
      <c r="AA2573" s="37">
        <f t="shared" si="1775"/>
        <v>0</v>
      </c>
      <c r="AB2573" s="37">
        <f t="shared" si="1776"/>
        <v>0</v>
      </c>
      <c r="AC2573" s="37">
        <f t="shared" si="1777"/>
        <v>0</v>
      </c>
      <c r="AD2573" s="37">
        <f t="shared" si="1778"/>
        <v>0</v>
      </c>
      <c r="AF2573">
        <f>'Data TREND'!$DL$277</f>
        <v>140</v>
      </c>
      <c r="AG2573" s="37">
        <f>'Data TREND'!EB421</f>
        <v>1221.4705965004373</v>
      </c>
      <c r="AH2573" s="37">
        <f>'Data TREND'!EC421</f>
        <v>421.60068683349385</v>
      </c>
      <c r="AI2573" s="37">
        <f>'Data TREND'!ED421</f>
        <v>617.01123519150815</v>
      </c>
      <c r="AJ2573" s="37">
        <f>'Data TREND'!EE421</f>
        <v>2260.2891333793718</v>
      </c>
      <c r="AK2573" s="37">
        <f>'Data TREND'!EF421</f>
        <v>19.515397391028877</v>
      </c>
      <c r="AL2573" s="37">
        <f>'Data TREND'!EG421</f>
        <v>7.832750414543348</v>
      </c>
      <c r="AN2573" s="37">
        <f t="shared" si="1779"/>
        <v>0</v>
      </c>
      <c r="AO2573" s="37">
        <f t="shared" si="1780"/>
        <v>0</v>
      </c>
      <c r="AP2573" s="37">
        <f t="shared" si="1781"/>
        <v>0</v>
      </c>
      <c r="AQ2573" s="37">
        <f t="shared" si="1782"/>
        <v>0</v>
      </c>
      <c r="AR2573" s="37">
        <f t="shared" si="1783"/>
        <v>0</v>
      </c>
      <c r="AS2573" s="37">
        <f t="shared" si="1784"/>
        <v>0</v>
      </c>
      <c r="AU2573">
        <v>140</v>
      </c>
      <c r="AV2573" s="37">
        <f t="shared" si="1785"/>
        <v>884.16279352428842</v>
      </c>
      <c r="AW2573" s="37">
        <f t="shared" si="1786"/>
        <v>327.83353272107593</v>
      </c>
      <c r="AX2573" s="37">
        <f t="shared" si="1787"/>
        <v>618.94999908633758</v>
      </c>
      <c r="AY2573" s="37">
        <f t="shared" si="1788"/>
        <v>1830.7494703194457</v>
      </c>
      <c r="AZ2573" s="37">
        <f t="shared" si="1789"/>
        <v>24.347988355866175</v>
      </c>
      <c r="BA2573" s="37">
        <f t="shared" si="1790"/>
        <v>9.8816424659198177</v>
      </c>
      <c r="BC2573">
        <v>140</v>
      </c>
      <c r="BD2573" s="37">
        <f>IF(Voorblad!$E$10=Rekenblad!BC2573,Rekenblad!AV2573,0)</f>
        <v>0</v>
      </c>
      <c r="BE2573" s="37">
        <f>IF(Voorblad!$E$10=Rekenblad!BC2573,Rekenblad!AW2573,0)</f>
        <v>0</v>
      </c>
      <c r="BF2573" s="37">
        <f>IF(Voorblad!$E$10=Rekenblad!BC2573,Rekenblad!AX2573,0)</f>
        <v>0</v>
      </c>
      <c r="BG2573" s="62">
        <f>IF(Voorblad!$E$10=Rekenblad!BC2573,Rekenblad!AY2573,0)</f>
        <v>0</v>
      </c>
      <c r="BH2573" s="37">
        <f>IF(Voorblad!$E$10=Rekenblad!BC2573,Rekenblad!AZ2573,0)</f>
        <v>0</v>
      </c>
      <c r="BI2573" s="37">
        <f>IF(Voorblad!$E$10=Rekenblad!BC2573,Rekenblad!BA2573,0)</f>
        <v>0</v>
      </c>
      <c r="BK2573">
        <v>140</v>
      </c>
      <c r="BL2573" s="37">
        <f>IF(Voorblad!$E$14=Rekenblad!$BL$2441,Rekenblad!BD2573,0)</f>
        <v>0</v>
      </c>
      <c r="BM2573" s="37">
        <f>IF(Voorblad!$E$14=Rekenblad!$BL$2441,Rekenblad!BE2573,0)</f>
        <v>0</v>
      </c>
      <c r="BN2573" s="37">
        <f>IF(Voorblad!$E$14=Rekenblad!$BL$2441,Rekenblad!BF2573,0)</f>
        <v>0</v>
      </c>
      <c r="BO2573" s="37">
        <f>IF(Voorblad!$E$14=Rekenblad!$BL$2441,Rekenblad!BG2573,0)</f>
        <v>0</v>
      </c>
      <c r="BP2573" s="37">
        <f>IF(Voorblad!$E$14=Rekenblad!$BL$2441,Rekenblad!BH2573,0)</f>
        <v>0</v>
      </c>
      <c r="BQ2573" s="37">
        <f>IF(Voorblad!$E$14=Rekenblad!$BL$2441,Rekenblad!BI2573,0)</f>
        <v>0</v>
      </c>
    </row>
    <row r="2574" spans="2:69" x14ac:dyDescent="0.25">
      <c r="B2574">
        <f>'Data TREND'!$DL$278</f>
        <v>141</v>
      </c>
      <c r="C2574" s="37">
        <f>'Data TREND'!DN422</f>
        <v>889.79225483544269</v>
      </c>
      <c r="D2574" s="37">
        <f>'Data TREND'!DO422</f>
        <v>329.96768438647354</v>
      </c>
      <c r="E2574" s="37">
        <f>'Data TREND'!DP422</f>
        <v>623.36324865734161</v>
      </c>
      <c r="F2574" s="37">
        <f>'Data TREND'!DQ422</f>
        <v>1842.9240216161606</v>
      </c>
      <c r="G2574" s="37">
        <f>'Data TREND'!DR422</f>
        <v>24.156148129923132</v>
      </c>
      <c r="H2574" s="37">
        <f>'Data TREND'!DS422</f>
        <v>9.8024695223748921</v>
      </c>
      <c r="J2574" s="37">
        <f t="shared" si="1767"/>
        <v>889.79225483544269</v>
      </c>
      <c r="K2574" s="37">
        <f t="shared" si="1768"/>
        <v>329.96768438647354</v>
      </c>
      <c r="L2574" s="37">
        <f t="shared" si="1769"/>
        <v>623.36324865734161</v>
      </c>
      <c r="M2574" s="37">
        <f t="shared" si="1770"/>
        <v>1842.9240216161606</v>
      </c>
      <c r="N2574" s="37">
        <f t="shared" si="1771"/>
        <v>24.156148129923132</v>
      </c>
      <c r="O2574" s="37">
        <f t="shared" si="1772"/>
        <v>9.8024695223748921</v>
      </c>
      <c r="Q2574">
        <f>'Data TREND'!$DL$278</f>
        <v>141</v>
      </c>
      <c r="R2574" s="37">
        <f>'Data TREND'!DU422</f>
        <v>1061.1574713897544</v>
      </c>
      <c r="S2574" s="37">
        <f>'Data TREND'!DV422</f>
        <v>413.83272390471802</v>
      </c>
      <c r="T2574" s="37">
        <f>'Data TREND'!DW422</f>
        <v>623.73124993855197</v>
      </c>
      <c r="U2574" s="37">
        <f>'Data TREND'!DX422</f>
        <v>2099.1256188996249</v>
      </c>
      <c r="V2574" s="37">
        <f>'Data TREND'!DY422</f>
        <v>23.48365318250675</v>
      </c>
      <c r="W2574" s="37">
        <f>'Data TREND'!DZ422</f>
        <v>9.5458978988702796</v>
      </c>
      <c r="Y2574" s="37">
        <f t="shared" si="1773"/>
        <v>0</v>
      </c>
      <c r="Z2574" s="37">
        <f t="shared" si="1774"/>
        <v>0</v>
      </c>
      <c r="AA2574" s="37">
        <f t="shared" si="1775"/>
        <v>0</v>
      </c>
      <c r="AB2574" s="37">
        <f t="shared" si="1776"/>
        <v>0</v>
      </c>
      <c r="AC2574" s="37">
        <f t="shared" si="1777"/>
        <v>0</v>
      </c>
      <c r="AD2574" s="37">
        <f t="shared" si="1778"/>
        <v>0</v>
      </c>
      <c r="AF2574">
        <f>'Data TREND'!$DL$278</f>
        <v>141</v>
      </c>
      <c r="AG2574" s="37">
        <f>'Data TREND'!EB422</f>
        <v>1229.0645603017351</v>
      </c>
      <c r="AH2574" s="37">
        <f>'Data TREND'!EC422</f>
        <v>424.24984574339527</v>
      </c>
      <c r="AI2574" s="37">
        <f>'Data TREND'!ED422</f>
        <v>621.39135049075389</v>
      </c>
      <c r="AJ2574" s="37">
        <f>'Data TREND'!EE422</f>
        <v>2274.9118914490437</v>
      </c>
      <c r="AK2574" s="37">
        <f>'Data TREND'!EF422</f>
        <v>19.094507812611802</v>
      </c>
      <c r="AL2574" s="37">
        <f>'Data TREND'!EG422</f>
        <v>7.6587427446382037</v>
      </c>
      <c r="AN2574" s="37">
        <f t="shared" si="1779"/>
        <v>0</v>
      </c>
      <c r="AO2574" s="37">
        <f t="shared" si="1780"/>
        <v>0</v>
      </c>
      <c r="AP2574" s="37">
        <f t="shared" si="1781"/>
        <v>0</v>
      </c>
      <c r="AQ2574" s="37">
        <f t="shared" si="1782"/>
        <v>0</v>
      </c>
      <c r="AR2574" s="37">
        <f t="shared" si="1783"/>
        <v>0</v>
      </c>
      <c r="AS2574" s="37">
        <f t="shared" si="1784"/>
        <v>0</v>
      </c>
      <c r="AU2574">
        <v>141</v>
      </c>
      <c r="AV2574" s="37">
        <f t="shared" si="1785"/>
        <v>889.79225483544269</v>
      </c>
      <c r="AW2574" s="37">
        <f t="shared" si="1786"/>
        <v>329.96768438647354</v>
      </c>
      <c r="AX2574" s="37">
        <f t="shared" si="1787"/>
        <v>623.36324865734161</v>
      </c>
      <c r="AY2574" s="37">
        <f t="shared" si="1788"/>
        <v>1842.9240216161606</v>
      </c>
      <c r="AZ2574" s="37">
        <f t="shared" si="1789"/>
        <v>24.156148129923132</v>
      </c>
      <c r="BA2574" s="37">
        <f t="shared" si="1790"/>
        <v>9.8024695223748921</v>
      </c>
      <c r="BC2574">
        <v>141</v>
      </c>
      <c r="BD2574" s="37">
        <f>IF(Voorblad!$E$10=Rekenblad!BC2574,Rekenblad!AV2574,0)</f>
        <v>0</v>
      </c>
      <c r="BE2574" s="37">
        <f>IF(Voorblad!$E$10=Rekenblad!BC2574,Rekenblad!AW2574,0)</f>
        <v>0</v>
      </c>
      <c r="BF2574" s="37">
        <f>IF(Voorblad!$E$10=Rekenblad!BC2574,Rekenblad!AX2574,0)</f>
        <v>0</v>
      </c>
      <c r="BG2574" s="62">
        <f>IF(Voorblad!$E$10=Rekenblad!BC2574,Rekenblad!AY2574,0)</f>
        <v>0</v>
      </c>
      <c r="BH2574" s="37">
        <f>IF(Voorblad!$E$10=Rekenblad!BC2574,Rekenblad!AZ2574,0)</f>
        <v>0</v>
      </c>
      <c r="BI2574" s="37">
        <f>IF(Voorblad!$E$10=Rekenblad!BC2574,Rekenblad!BA2574,0)</f>
        <v>0</v>
      </c>
      <c r="BK2574">
        <v>141</v>
      </c>
      <c r="BL2574" s="37">
        <f>IF(Voorblad!$E$14=Rekenblad!$BL$2441,Rekenblad!BD2574,0)</f>
        <v>0</v>
      </c>
      <c r="BM2574" s="37">
        <f>IF(Voorblad!$E$14=Rekenblad!$BL$2441,Rekenblad!BE2574,0)</f>
        <v>0</v>
      </c>
      <c r="BN2574" s="37">
        <f>IF(Voorblad!$E$14=Rekenblad!$BL$2441,Rekenblad!BF2574,0)</f>
        <v>0</v>
      </c>
      <c r="BO2574" s="37">
        <f>IF(Voorblad!$E$14=Rekenblad!$BL$2441,Rekenblad!BG2574,0)</f>
        <v>0</v>
      </c>
      <c r="BP2574" s="37">
        <f>IF(Voorblad!$E$14=Rekenblad!$BL$2441,Rekenblad!BH2574,0)</f>
        <v>0</v>
      </c>
      <c r="BQ2574" s="37">
        <f>IF(Voorblad!$E$14=Rekenblad!$BL$2441,Rekenblad!BI2574,0)</f>
        <v>0</v>
      </c>
    </row>
    <row r="2575" spans="2:69" x14ac:dyDescent="0.25">
      <c r="B2575">
        <f>'Data TREND'!$DL$279</f>
        <v>142</v>
      </c>
      <c r="C2575" s="37">
        <f>'Data TREND'!DN423</f>
        <v>895.42171614659696</v>
      </c>
      <c r="D2575" s="37">
        <f>'Data TREND'!DO423</f>
        <v>332.10183605187109</v>
      </c>
      <c r="E2575" s="37">
        <f>'Data TREND'!DP423</f>
        <v>627.77649822834553</v>
      </c>
      <c r="F2575" s="37">
        <f>'Data TREND'!DQ423</f>
        <v>1855.0985729128756</v>
      </c>
      <c r="G2575" s="37">
        <f>'Data TREND'!DR423</f>
        <v>23.964307903980089</v>
      </c>
      <c r="H2575" s="37">
        <f>'Data TREND'!DS423</f>
        <v>9.7232965788299666</v>
      </c>
      <c r="J2575" s="37">
        <f t="shared" si="1767"/>
        <v>895.42171614659696</v>
      </c>
      <c r="K2575" s="37">
        <f t="shared" si="1768"/>
        <v>332.10183605187109</v>
      </c>
      <c r="L2575" s="37">
        <f t="shared" si="1769"/>
        <v>627.77649822834553</v>
      </c>
      <c r="M2575" s="37">
        <f t="shared" si="1770"/>
        <v>1855.0985729128756</v>
      </c>
      <c r="N2575" s="37">
        <f t="shared" si="1771"/>
        <v>23.964307903980089</v>
      </c>
      <c r="O2575" s="37">
        <f t="shared" si="1772"/>
        <v>9.7232965788299666</v>
      </c>
      <c r="Q2575">
        <f>'Data TREND'!$DL$279</f>
        <v>142</v>
      </c>
      <c r="R2575" s="37">
        <f>'Data TREND'!DU423</f>
        <v>1067.7908529762967</v>
      </c>
      <c r="S2575" s="37">
        <f>'Data TREND'!DV423</f>
        <v>416.42716347927819</v>
      </c>
      <c r="T2575" s="37">
        <f>'Data TREND'!DW423</f>
        <v>628.15492660825771</v>
      </c>
      <c r="U2575" s="37">
        <f>'Data TREND'!DX423</f>
        <v>2112.7816692930819</v>
      </c>
      <c r="V2575" s="37">
        <f>'Data TREND'!DY423</f>
        <v>23.189904247942913</v>
      </c>
      <c r="W2575" s="37">
        <f>'Data TREND'!DZ423</f>
        <v>9.4246242122608663</v>
      </c>
      <c r="Y2575" s="37">
        <f t="shared" si="1773"/>
        <v>0</v>
      </c>
      <c r="Z2575" s="37">
        <f t="shared" si="1774"/>
        <v>0</v>
      </c>
      <c r="AA2575" s="37">
        <f t="shared" si="1775"/>
        <v>0</v>
      </c>
      <c r="AB2575" s="37">
        <f t="shared" si="1776"/>
        <v>0</v>
      </c>
      <c r="AC2575" s="37">
        <f t="shared" si="1777"/>
        <v>0</v>
      </c>
      <c r="AD2575" s="37">
        <f t="shared" si="1778"/>
        <v>0</v>
      </c>
      <c r="AF2575">
        <f>'Data TREND'!$DL$279</f>
        <v>142</v>
      </c>
      <c r="AG2575" s="37">
        <f>'Data TREND'!EB423</f>
        <v>1236.6585241030327</v>
      </c>
      <c r="AH2575" s="37">
        <f>'Data TREND'!EC423</f>
        <v>426.89900465329669</v>
      </c>
      <c r="AI2575" s="37">
        <f>'Data TREND'!ED423</f>
        <v>625.77146578999964</v>
      </c>
      <c r="AJ2575" s="37">
        <f>'Data TREND'!EE423</f>
        <v>2289.5346495187159</v>
      </c>
      <c r="AK2575" s="37">
        <f>'Data TREND'!EF423</f>
        <v>18.673618234194727</v>
      </c>
      <c r="AL2575" s="37">
        <f>'Data TREND'!EG423</f>
        <v>7.4847350747330559</v>
      </c>
      <c r="AN2575" s="37">
        <f t="shared" si="1779"/>
        <v>0</v>
      </c>
      <c r="AO2575" s="37">
        <f t="shared" si="1780"/>
        <v>0</v>
      </c>
      <c r="AP2575" s="37">
        <f t="shared" si="1781"/>
        <v>0</v>
      </c>
      <c r="AQ2575" s="37">
        <f t="shared" si="1782"/>
        <v>0</v>
      </c>
      <c r="AR2575" s="37">
        <f t="shared" si="1783"/>
        <v>0</v>
      </c>
      <c r="AS2575" s="37">
        <f t="shared" si="1784"/>
        <v>0</v>
      </c>
      <c r="AU2575">
        <v>142</v>
      </c>
      <c r="AV2575" s="37">
        <f t="shared" si="1785"/>
        <v>895.42171614659696</v>
      </c>
      <c r="AW2575" s="37">
        <f t="shared" si="1786"/>
        <v>332.10183605187109</v>
      </c>
      <c r="AX2575" s="37">
        <f t="shared" si="1787"/>
        <v>627.77649822834553</v>
      </c>
      <c r="AY2575" s="37">
        <f t="shared" si="1788"/>
        <v>1855.0985729128756</v>
      </c>
      <c r="AZ2575" s="37">
        <f t="shared" si="1789"/>
        <v>23.964307903980089</v>
      </c>
      <c r="BA2575" s="37">
        <f t="shared" si="1790"/>
        <v>9.7232965788299666</v>
      </c>
      <c r="BC2575">
        <v>142</v>
      </c>
      <c r="BD2575" s="37">
        <f>IF(Voorblad!$E$10=Rekenblad!BC2575,Rekenblad!AV2575,0)</f>
        <v>0</v>
      </c>
      <c r="BE2575" s="37">
        <f>IF(Voorblad!$E$10=Rekenblad!BC2575,Rekenblad!AW2575,0)</f>
        <v>0</v>
      </c>
      <c r="BF2575" s="37">
        <f>IF(Voorblad!$E$10=Rekenblad!BC2575,Rekenblad!AX2575,0)</f>
        <v>0</v>
      </c>
      <c r="BG2575" s="62">
        <f>IF(Voorblad!$E$10=Rekenblad!BC2575,Rekenblad!AY2575,0)</f>
        <v>0</v>
      </c>
      <c r="BH2575" s="37">
        <f>IF(Voorblad!$E$10=Rekenblad!BC2575,Rekenblad!AZ2575,0)</f>
        <v>0</v>
      </c>
      <c r="BI2575" s="37">
        <f>IF(Voorblad!$E$10=Rekenblad!BC2575,Rekenblad!BA2575,0)</f>
        <v>0</v>
      </c>
      <c r="BK2575">
        <v>142</v>
      </c>
      <c r="BL2575" s="37">
        <f>IF(Voorblad!$E$14=Rekenblad!$BL$2441,Rekenblad!BD2575,0)</f>
        <v>0</v>
      </c>
      <c r="BM2575" s="37">
        <f>IF(Voorblad!$E$14=Rekenblad!$BL$2441,Rekenblad!BE2575,0)</f>
        <v>0</v>
      </c>
      <c r="BN2575" s="37">
        <f>IF(Voorblad!$E$14=Rekenblad!$BL$2441,Rekenblad!BF2575,0)</f>
        <v>0</v>
      </c>
      <c r="BO2575" s="37">
        <f>IF(Voorblad!$E$14=Rekenblad!$BL$2441,Rekenblad!BG2575,0)</f>
        <v>0</v>
      </c>
      <c r="BP2575" s="37">
        <f>IF(Voorblad!$E$14=Rekenblad!$BL$2441,Rekenblad!BH2575,0)</f>
        <v>0</v>
      </c>
      <c r="BQ2575" s="37">
        <f>IF(Voorblad!$E$14=Rekenblad!$BL$2441,Rekenblad!BI2575,0)</f>
        <v>0</v>
      </c>
    </row>
    <row r="2576" spans="2:69" x14ac:dyDescent="0.25">
      <c r="B2576">
        <f>'Data TREND'!$DL$280</f>
        <v>143</v>
      </c>
      <c r="C2576" s="37">
        <f>'Data TREND'!DN424</f>
        <v>901.05117745775124</v>
      </c>
      <c r="D2576" s="37">
        <f>'Data TREND'!DO424</f>
        <v>334.2359877172687</v>
      </c>
      <c r="E2576" s="37">
        <f>'Data TREND'!DP424</f>
        <v>632.18974779934956</v>
      </c>
      <c r="F2576" s="37">
        <f>'Data TREND'!DQ424</f>
        <v>1867.2731242095906</v>
      </c>
      <c r="G2576" s="37">
        <f>'Data TREND'!DR424</f>
        <v>23.772467678037046</v>
      </c>
      <c r="H2576" s="37">
        <f>'Data TREND'!DS424</f>
        <v>9.644123635285041</v>
      </c>
      <c r="J2576" s="37">
        <f t="shared" si="1767"/>
        <v>901.05117745775124</v>
      </c>
      <c r="K2576" s="37">
        <f t="shared" si="1768"/>
        <v>334.2359877172687</v>
      </c>
      <c r="L2576" s="37">
        <f t="shared" si="1769"/>
        <v>632.18974779934956</v>
      </c>
      <c r="M2576" s="37">
        <f t="shared" si="1770"/>
        <v>1867.2731242095906</v>
      </c>
      <c r="N2576" s="37">
        <f t="shared" si="1771"/>
        <v>23.772467678037046</v>
      </c>
      <c r="O2576" s="37">
        <f t="shared" si="1772"/>
        <v>9.644123635285041</v>
      </c>
      <c r="Q2576">
        <f>'Data TREND'!$DL$280</f>
        <v>143</v>
      </c>
      <c r="R2576" s="37">
        <f>'Data TREND'!DU424</f>
        <v>1074.4242345628395</v>
      </c>
      <c r="S2576" s="37">
        <f>'Data TREND'!DV424</f>
        <v>419.02160305383836</v>
      </c>
      <c r="T2576" s="37">
        <f>'Data TREND'!DW424</f>
        <v>632.57860327796334</v>
      </c>
      <c r="U2576" s="37">
        <f>'Data TREND'!DX424</f>
        <v>2126.4377196865394</v>
      </c>
      <c r="V2576" s="37">
        <f>'Data TREND'!DY424</f>
        <v>22.896155313379076</v>
      </c>
      <c r="W2576" s="37">
        <f>'Data TREND'!DZ424</f>
        <v>9.3033505256514495</v>
      </c>
      <c r="Y2576" s="37">
        <f t="shared" si="1773"/>
        <v>0</v>
      </c>
      <c r="Z2576" s="37">
        <f t="shared" si="1774"/>
        <v>0</v>
      </c>
      <c r="AA2576" s="37">
        <f t="shared" si="1775"/>
        <v>0</v>
      </c>
      <c r="AB2576" s="37">
        <f t="shared" si="1776"/>
        <v>0</v>
      </c>
      <c r="AC2576" s="37">
        <f t="shared" si="1777"/>
        <v>0</v>
      </c>
      <c r="AD2576" s="37">
        <f t="shared" si="1778"/>
        <v>0</v>
      </c>
      <c r="AF2576">
        <f>'Data TREND'!$DL$280</f>
        <v>143</v>
      </c>
      <c r="AG2576" s="37">
        <f>'Data TREND'!EB424</f>
        <v>1244.2524879043306</v>
      </c>
      <c r="AH2576" s="37">
        <f>'Data TREND'!EC424</f>
        <v>429.5481635631981</v>
      </c>
      <c r="AI2576" s="37">
        <f>'Data TREND'!ED424</f>
        <v>630.15158108924538</v>
      </c>
      <c r="AJ2576" s="37">
        <f>'Data TREND'!EE424</f>
        <v>2304.1574075883877</v>
      </c>
      <c r="AK2576" s="37">
        <f>'Data TREND'!EF424</f>
        <v>18.252728655777652</v>
      </c>
      <c r="AL2576" s="37">
        <f>'Data TREND'!EG424</f>
        <v>7.3107274048279116</v>
      </c>
      <c r="AN2576" s="37">
        <f t="shared" si="1779"/>
        <v>0</v>
      </c>
      <c r="AO2576" s="37">
        <f t="shared" si="1780"/>
        <v>0</v>
      </c>
      <c r="AP2576" s="37">
        <f t="shared" si="1781"/>
        <v>0</v>
      </c>
      <c r="AQ2576" s="37">
        <f t="shared" si="1782"/>
        <v>0</v>
      </c>
      <c r="AR2576" s="37">
        <f t="shared" si="1783"/>
        <v>0</v>
      </c>
      <c r="AS2576" s="37">
        <f t="shared" si="1784"/>
        <v>0</v>
      </c>
      <c r="AU2576">
        <v>143</v>
      </c>
      <c r="AV2576" s="37">
        <f t="shared" si="1785"/>
        <v>901.05117745775124</v>
      </c>
      <c r="AW2576" s="37">
        <f t="shared" si="1786"/>
        <v>334.2359877172687</v>
      </c>
      <c r="AX2576" s="37">
        <f t="shared" si="1787"/>
        <v>632.18974779934956</v>
      </c>
      <c r="AY2576" s="37">
        <f t="shared" si="1788"/>
        <v>1867.2731242095906</v>
      </c>
      <c r="AZ2576" s="37">
        <f t="shared" si="1789"/>
        <v>23.772467678037046</v>
      </c>
      <c r="BA2576" s="37">
        <f t="shared" si="1790"/>
        <v>9.644123635285041</v>
      </c>
      <c r="BC2576">
        <v>143</v>
      </c>
      <c r="BD2576" s="37">
        <f>IF(Voorblad!$E$10=Rekenblad!BC2576,Rekenblad!AV2576,0)</f>
        <v>0</v>
      </c>
      <c r="BE2576" s="37">
        <f>IF(Voorblad!$E$10=Rekenblad!BC2576,Rekenblad!AW2576,0)</f>
        <v>0</v>
      </c>
      <c r="BF2576" s="37">
        <f>IF(Voorblad!$E$10=Rekenblad!BC2576,Rekenblad!AX2576,0)</f>
        <v>0</v>
      </c>
      <c r="BG2576" s="62">
        <f>IF(Voorblad!$E$10=Rekenblad!BC2576,Rekenblad!AY2576,0)</f>
        <v>0</v>
      </c>
      <c r="BH2576" s="37">
        <f>IF(Voorblad!$E$10=Rekenblad!BC2576,Rekenblad!AZ2576,0)</f>
        <v>0</v>
      </c>
      <c r="BI2576" s="37">
        <f>IF(Voorblad!$E$10=Rekenblad!BC2576,Rekenblad!BA2576,0)</f>
        <v>0</v>
      </c>
      <c r="BK2576">
        <v>143</v>
      </c>
      <c r="BL2576" s="37">
        <f>IF(Voorblad!$E$14=Rekenblad!$BL$2441,Rekenblad!BD2576,0)</f>
        <v>0</v>
      </c>
      <c r="BM2576" s="37">
        <f>IF(Voorblad!$E$14=Rekenblad!$BL$2441,Rekenblad!BE2576,0)</f>
        <v>0</v>
      </c>
      <c r="BN2576" s="37">
        <f>IF(Voorblad!$E$14=Rekenblad!$BL$2441,Rekenblad!BF2576,0)</f>
        <v>0</v>
      </c>
      <c r="BO2576" s="37">
        <f>IF(Voorblad!$E$14=Rekenblad!$BL$2441,Rekenblad!BG2576,0)</f>
        <v>0</v>
      </c>
      <c r="BP2576" s="37">
        <f>IF(Voorblad!$E$14=Rekenblad!$BL$2441,Rekenblad!BH2576,0)</f>
        <v>0</v>
      </c>
      <c r="BQ2576" s="37">
        <f>IF(Voorblad!$E$14=Rekenblad!$BL$2441,Rekenblad!BI2576,0)</f>
        <v>0</v>
      </c>
    </row>
    <row r="2577" spans="2:69" x14ac:dyDescent="0.25">
      <c r="B2577">
        <f>'Data TREND'!$DL$281</f>
        <v>144</v>
      </c>
      <c r="C2577" s="37">
        <f>'Data TREND'!DN425</f>
        <v>906.68063876890551</v>
      </c>
      <c r="D2577" s="37">
        <f>'Data TREND'!DO425</f>
        <v>336.37013938266625</v>
      </c>
      <c r="E2577" s="37">
        <f>'Data TREND'!DP425</f>
        <v>636.60299737035359</v>
      </c>
      <c r="F2577" s="37">
        <f>'Data TREND'!DQ425</f>
        <v>1879.4476755063051</v>
      </c>
      <c r="G2577" s="37">
        <f>'Data TREND'!DR425</f>
        <v>23.580627452094003</v>
      </c>
      <c r="H2577" s="37">
        <f>'Data TREND'!DS425</f>
        <v>9.5649506917401155</v>
      </c>
      <c r="J2577" s="37">
        <f t="shared" si="1767"/>
        <v>906.68063876890551</v>
      </c>
      <c r="K2577" s="37">
        <f t="shared" si="1768"/>
        <v>336.37013938266625</v>
      </c>
      <c r="L2577" s="37">
        <f t="shared" si="1769"/>
        <v>636.60299737035359</v>
      </c>
      <c r="M2577" s="37">
        <f t="shared" si="1770"/>
        <v>1879.4476755063051</v>
      </c>
      <c r="N2577" s="37">
        <f t="shared" si="1771"/>
        <v>23.580627452094003</v>
      </c>
      <c r="O2577" s="37">
        <f t="shared" si="1772"/>
        <v>9.5649506917401155</v>
      </c>
      <c r="Q2577">
        <f>'Data TREND'!$DL$281</f>
        <v>144</v>
      </c>
      <c r="R2577" s="37">
        <f>'Data TREND'!DU425</f>
        <v>1081.0576161493818</v>
      </c>
      <c r="S2577" s="37">
        <f>'Data TREND'!DV425</f>
        <v>421.61604262839853</v>
      </c>
      <c r="T2577" s="37">
        <f>'Data TREND'!DW425</f>
        <v>637.00227994766908</v>
      </c>
      <c r="U2577" s="37">
        <f>'Data TREND'!DX425</f>
        <v>2140.0937700799964</v>
      </c>
      <c r="V2577" s="37">
        <f>'Data TREND'!DY425</f>
        <v>22.602406378815239</v>
      </c>
      <c r="W2577" s="37">
        <f>'Data TREND'!DZ425</f>
        <v>9.1820768390420362</v>
      </c>
      <c r="Y2577" s="37">
        <f t="shared" si="1773"/>
        <v>0</v>
      </c>
      <c r="Z2577" s="37">
        <f t="shared" si="1774"/>
        <v>0</v>
      </c>
      <c r="AA2577" s="37">
        <f t="shared" si="1775"/>
        <v>0</v>
      </c>
      <c r="AB2577" s="37">
        <f t="shared" si="1776"/>
        <v>0</v>
      </c>
      <c r="AC2577" s="37">
        <f t="shared" si="1777"/>
        <v>0</v>
      </c>
      <c r="AD2577" s="37">
        <f t="shared" si="1778"/>
        <v>0</v>
      </c>
      <c r="AF2577">
        <f>'Data TREND'!$DL$281</f>
        <v>144</v>
      </c>
      <c r="AG2577" s="37">
        <f>'Data TREND'!EB425</f>
        <v>1251.8464517056284</v>
      </c>
      <c r="AH2577" s="37">
        <f>'Data TREND'!EC425</f>
        <v>432.19732247309952</v>
      </c>
      <c r="AI2577" s="37">
        <f>'Data TREND'!ED425</f>
        <v>634.53169638849135</v>
      </c>
      <c r="AJ2577" s="37">
        <f>'Data TREND'!EE425</f>
        <v>2318.7801656580596</v>
      </c>
      <c r="AK2577" s="37">
        <f>'Data TREND'!EF425</f>
        <v>17.831839077360577</v>
      </c>
      <c r="AL2577" s="37">
        <f>'Data TREND'!EG425</f>
        <v>7.1367197349227673</v>
      </c>
      <c r="AN2577" s="37">
        <f t="shared" si="1779"/>
        <v>0</v>
      </c>
      <c r="AO2577" s="37">
        <f t="shared" si="1780"/>
        <v>0</v>
      </c>
      <c r="AP2577" s="37">
        <f t="shared" si="1781"/>
        <v>0</v>
      </c>
      <c r="AQ2577" s="37">
        <f t="shared" si="1782"/>
        <v>0</v>
      </c>
      <c r="AR2577" s="37">
        <f t="shared" si="1783"/>
        <v>0</v>
      </c>
      <c r="AS2577" s="37">
        <f t="shared" si="1784"/>
        <v>0</v>
      </c>
      <c r="AU2577">
        <v>144</v>
      </c>
      <c r="AV2577" s="37">
        <f t="shared" si="1785"/>
        <v>906.68063876890551</v>
      </c>
      <c r="AW2577" s="37">
        <f t="shared" si="1786"/>
        <v>336.37013938266625</v>
      </c>
      <c r="AX2577" s="37">
        <f t="shared" si="1787"/>
        <v>636.60299737035359</v>
      </c>
      <c r="AY2577" s="37">
        <f t="shared" si="1788"/>
        <v>1879.4476755063051</v>
      </c>
      <c r="AZ2577" s="37">
        <f t="shared" si="1789"/>
        <v>23.580627452094003</v>
      </c>
      <c r="BA2577" s="37">
        <f t="shared" si="1790"/>
        <v>9.5649506917401155</v>
      </c>
      <c r="BC2577">
        <v>144</v>
      </c>
      <c r="BD2577" s="37">
        <f>IF(Voorblad!$E$10=Rekenblad!BC2577,Rekenblad!AV2577,0)</f>
        <v>0</v>
      </c>
      <c r="BE2577" s="37">
        <f>IF(Voorblad!$E$10=Rekenblad!BC2577,Rekenblad!AW2577,0)</f>
        <v>0</v>
      </c>
      <c r="BF2577" s="37">
        <f>IF(Voorblad!$E$10=Rekenblad!BC2577,Rekenblad!AX2577,0)</f>
        <v>0</v>
      </c>
      <c r="BG2577" s="62">
        <f>IF(Voorblad!$E$10=Rekenblad!BC2577,Rekenblad!AY2577,0)</f>
        <v>0</v>
      </c>
      <c r="BH2577" s="37">
        <f>IF(Voorblad!$E$10=Rekenblad!BC2577,Rekenblad!AZ2577,0)</f>
        <v>0</v>
      </c>
      <c r="BI2577" s="37">
        <f>IF(Voorblad!$E$10=Rekenblad!BC2577,Rekenblad!BA2577,0)</f>
        <v>0</v>
      </c>
      <c r="BK2577">
        <v>144</v>
      </c>
      <c r="BL2577" s="37">
        <f>IF(Voorblad!$E$14=Rekenblad!$BL$2441,Rekenblad!BD2577,0)</f>
        <v>0</v>
      </c>
      <c r="BM2577" s="37">
        <f>IF(Voorblad!$E$14=Rekenblad!$BL$2441,Rekenblad!BE2577,0)</f>
        <v>0</v>
      </c>
      <c r="BN2577" s="37">
        <f>IF(Voorblad!$E$14=Rekenblad!$BL$2441,Rekenblad!BF2577,0)</f>
        <v>0</v>
      </c>
      <c r="BO2577" s="37">
        <f>IF(Voorblad!$E$14=Rekenblad!$BL$2441,Rekenblad!BG2577,0)</f>
        <v>0</v>
      </c>
      <c r="BP2577" s="37">
        <f>IF(Voorblad!$E$14=Rekenblad!$BL$2441,Rekenblad!BH2577,0)</f>
        <v>0</v>
      </c>
      <c r="BQ2577" s="37">
        <f>IF(Voorblad!$E$14=Rekenblad!$BL$2441,Rekenblad!BI2577,0)</f>
        <v>0</v>
      </c>
    </row>
    <row r="2578" spans="2:69" x14ac:dyDescent="0.25">
      <c r="B2578">
        <f>'Data TREND'!$DL$282</f>
        <v>145</v>
      </c>
      <c r="C2578" s="37">
        <f>'Data TREND'!DN426</f>
        <v>912.31010008005978</v>
      </c>
      <c r="D2578" s="37">
        <f>'Data TREND'!DO426</f>
        <v>338.50429104806386</v>
      </c>
      <c r="E2578" s="37">
        <f>'Data TREND'!DP426</f>
        <v>641.01624694135751</v>
      </c>
      <c r="F2578" s="37">
        <f>'Data TREND'!DQ426</f>
        <v>1891.6222268030201</v>
      </c>
      <c r="G2578" s="37">
        <f>'Data TREND'!DR426</f>
        <v>23.38878722615096</v>
      </c>
      <c r="H2578" s="37">
        <f>'Data TREND'!DS426</f>
        <v>9.4857777481951899</v>
      </c>
      <c r="J2578" s="37">
        <f t="shared" si="1767"/>
        <v>912.31010008005978</v>
      </c>
      <c r="K2578" s="37">
        <f t="shared" si="1768"/>
        <v>338.50429104806386</v>
      </c>
      <c r="L2578" s="37">
        <f t="shared" si="1769"/>
        <v>641.01624694135751</v>
      </c>
      <c r="M2578" s="37">
        <f t="shared" si="1770"/>
        <v>1891.6222268030201</v>
      </c>
      <c r="N2578" s="37">
        <f t="shared" si="1771"/>
        <v>23.38878722615096</v>
      </c>
      <c r="O2578" s="37">
        <f t="shared" si="1772"/>
        <v>9.4857777481951899</v>
      </c>
      <c r="Q2578">
        <f>'Data TREND'!$DL$282</f>
        <v>145</v>
      </c>
      <c r="R2578" s="37">
        <f>'Data TREND'!DU426</f>
        <v>1087.6909977359244</v>
      </c>
      <c r="S2578" s="37">
        <f>'Data TREND'!DV426</f>
        <v>424.2104822029587</v>
      </c>
      <c r="T2578" s="37">
        <f>'Data TREND'!DW426</f>
        <v>641.42595661737471</v>
      </c>
      <c r="U2578" s="37">
        <f>'Data TREND'!DX426</f>
        <v>2153.7498204734534</v>
      </c>
      <c r="V2578" s="37">
        <f>'Data TREND'!DY426</f>
        <v>22.308657444251402</v>
      </c>
      <c r="W2578" s="37">
        <f>'Data TREND'!DZ426</f>
        <v>9.0608031524326229</v>
      </c>
      <c r="Y2578" s="37">
        <f t="shared" si="1773"/>
        <v>0</v>
      </c>
      <c r="Z2578" s="37">
        <f t="shared" si="1774"/>
        <v>0</v>
      </c>
      <c r="AA2578" s="37">
        <f t="shared" si="1775"/>
        <v>0</v>
      </c>
      <c r="AB2578" s="37">
        <f t="shared" si="1776"/>
        <v>0</v>
      </c>
      <c r="AC2578" s="37">
        <f t="shared" si="1777"/>
        <v>0</v>
      </c>
      <c r="AD2578" s="37">
        <f t="shared" si="1778"/>
        <v>0</v>
      </c>
      <c r="AF2578">
        <f>'Data TREND'!$DL$282</f>
        <v>145</v>
      </c>
      <c r="AG2578" s="37">
        <f>'Data TREND'!EB426</f>
        <v>1259.440415506926</v>
      </c>
      <c r="AH2578" s="37">
        <f>'Data TREND'!EC426</f>
        <v>434.84648138300093</v>
      </c>
      <c r="AI2578" s="37">
        <f>'Data TREND'!ED426</f>
        <v>638.9118116877371</v>
      </c>
      <c r="AJ2578" s="37">
        <f>'Data TREND'!EE426</f>
        <v>2333.4029237277314</v>
      </c>
      <c r="AK2578" s="37">
        <f>'Data TREND'!EF426</f>
        <v>17.410949498943495</v>
      </c>
      <c r="AL2578" s="37">
        <f>'Data TREND'!EG426</f>
        <v>6.9627120650176231</v>
      </c>
      <c r="AN2578" s="37">
        <f t="shared" si="1779"/>
        <v>0</v>
      </c>
      <c r="AO2578" s="37">
        <f t="shared" si="1780"/>
        <v>0</v>
      </c>
      <c r="AP2578" s="37">
        <f t="shared" si="1781"/>
        <v>0</v>
      </c>
      <c r="AQ2578" s="37">
        <f t="shared" si="1782"/>
        <v>0</v>
      </c>
      <c r="AR2578" s="37">
        <f t="shared" si="1783"/>
        <v>0</v>
      </c>
      <c r="AS2578" s="37">
        <f t="shared" si="1784"/>
        <v>0</v>
      </c>
      <c r="AU2578">
        <v>145</v>
      </c>
      <c r="AV2578" s="37">
        <f t="shared" si="1785"/>
        <v>912.31010008005978</v>
      </c>
      <c r="AW2578" s="37">
        <f t="shared" si="1786"/>
        <v>338.50429104806386</v>
      </c>
      <c r="AX2578" s="37">
        <f t="shared" si="1787"/>
        <v>641.01624694135751</v>
      </c>
      <c r="AY2578" s="37">
        <f t="shared" si="1788"/>
        <v>1891.6222268030201</v>
      </c>
      <c r="AZ2578" s="37">
        <f t="shared" si="1789"/>
        <v>23.38878722615096</v>
      </c>
      <c r="BA2578" s="37">
        <f t="shared" si="1790"/>
        <v>9.4857777481951899</v>
      </c>
      <c r="BC2578">
        <v>145</v>
      </c>
      <c r="BD2578" s="37">
        <f>IF(Voorblad!$E$10=Rekenblad!BC2578,Rekenblad!AV2578,0)</f>
        <v>0</v>
      </c>
      <c r="BE2578" s="37">
        <f>IF(Voorblad!$E$10=Rekenblad!BC2578,Rekenblad!AW2578,0)</f>
        <v>0</v>
      </c>
      <c r="BF2578" s="37">
        <f>IF(Voorblad!$E$10=Rekenblad!BC2578,Rekenblad!AX2578,0)</f>
        <v>0</v>
      </c>
      <c r="BG2578" s="62">
        <f>IF(Voorblad!$E$10=Rekenblad!BC2578,Rekenblad!AY2578,0)</f>
        <v>0</v>
      </c>
      <c r="BH2578" s="37">
        <f>IF(Voorblad!$E$10=Rekenblad!BC2578,Rekenblad!AZ2578,0)</f>
        <v>0</v>
      </c>
      <c r="BI2578" s="37">
        <f>IF(Voorblad!$E$10=Rekenblad!BC2578,Rekenblad!BA2578,0)</f>
        <v>0</v>
      </c>
      <c r="BK2578">
        <v>145</v>
      </c>
      <c r="BL2578" s="37">
        <f>IF(Voorblad!$E$14=Rekenblad!$BL$2441,Rekenblad!BD2578,0)</f>
        <v>0</v>
      </c>
      <c r="BM2578" s="37">
        <f>IF(Voorblad!$E$14=Rekenblad!$BL$2441,Rekenblad!BE2578,0)</f>
        <v>0</v>
      </c>
      <c r="BN2578" s="37">
        <f>IF(Voorblad!$E$14=Rekenblad!$BL$2441,Rekenblad!BF2578,0)</f>
        <v>0</v>
      </c>
      <c r="BO2578" s="37">
        <f>IF(Voorblad!$E$14=Rekenblad!$BL$2441,Rekenblad!BG2578,0)</f>
        <v>0</v>
      </c>
      <c r="BP2578" s="37">
        <f>IF(Voorblad!$E$14=Rekenblad!$BL$2441,Rekenblad!BH2578,0)</f>
        <v>0</v>
      </c>
      <c r="BQ2578" s="37">
        <f>IF(Voorblad!$E$14=Rekenblad!$BL$2441,Rekenblad!BI2578,0)</f>
        <v>0</v>
      </c>
    </row>
    <row r="2579" spans="2:69" x14ac:dyDescent="0.25">
      <c r="B2579">
        <f>'Data TREND'!$DL$283</f>
        <v>146</v>
      </c>
      <c r="C2579" s="37">
        <f>'Data TREND'!DN427</f>
        <v>917.93956139121406</v>
      </c>
      <c r="D2579" s="37">
        <f>'Data TREND'!DO427</f>
        <v>340.63844271346142</v>
      </c>
      <c r="E2579" s="37">
        <f>'Data TREND'!DP427</f>
        <v>645.42949651236154</v>
      </c>
      <c r="F2579" s="37">
        <f>'Data TREND'!DQ427</f>
        <v>1903.7967780997351</v>
      </c>
      <c r="G2579" s="37">
        <f>'Data TREND'!DR427</f>
        <v>23.196947000207917</v>
      </c>
      <c r="H2579" s="37">
        <f>'Data TREND'!DS427</f>
        <v>9.4066048046502626</v>
      </c>
      <c r="J2579" s="37">
        <f t="shared" si="1767"/>
        <v>917.93956139121406</v>
      </c>
      <c r="K2579" s="37">
        <f t="shared" si="1768"/>
        <v>340.63844271346142</v>
      </c>
      <c r="L2579" s="37">
        <f t="shared" si="1769"/>
        <v>645.42949651236154</v>
      </c>
      <c r="M2579" s="37">
        <f t="shared" si="1770"/>
        <v>1903.7967780997351</v>
      </c>
      <c r="N2579" s="37">
        <f t="shared" si="1771"/>
        <v>23.196947000207917</v>
      </c>
      <c r="O2579" s="37">
        <f t="shared" si="1772"/>
        <v>9.4066048046502626</v>
      </c>
      <c r="Q2579">
        <f>'Data TREND'!$DL$283</f>
        <v>146</v>
      </c>
      <c r="R2579" s="37">
        <f>'Data TREND'!DU427</f>
        <v>1094.3243793224669</v>
      </c>
      <c r="S2579" s="37">
        <f>'Data TREND'!DV427</f>
        <v>426.80492177751887</v>
      </c>
      <c r="T2579" s="37">
        <f>'Data TREND'!DW427</f>
        <v>645.84963328708045</v>
      </c>
      <c r="U2579" s="37">
        <f>'Data TREND'!DX427</f>
        <v>2167.4058708669104</v>
      </c>
      <c r="V2579" s="37">
        <f>'Data TREND'!DY427</f>
        <v>22.014908509687565</v>
      </c>
      <c r="W2579" s="37">
        <f>'Data TREND'!DZ427</f>
        <v>8.9395294658232061</v>
      </c>
      <c r="Y2579" s="37">
        <f t="shared" si="1773"/>
        <v>0</v>
      </c>
      <c r="Z2579" s="37">
        <f t="shared" si="1774"/>
        <v>0</v>
      </c>
      <c r="AA2579" s="37">
        <f t="shared" si="1775"/>
        <v>0</v>
      </c>
      <c r="AB2579" s="37">
        <f t="shared" si="1776"/>
        <v>0</v>
      </c>
      <c r="AC2579" s="37">
        <f t="shared" si="1777"/>
        <v>0</v>
      </c>
      <c r="AD2579" s="37">
        <f t="shared" si="1778"/>
        <v>0</v>
      </c>
      <c r="AF2579">
        <f>'Data TREND'!$DL$283</f>
        <v>146</v>
      </c>
      <c r="AG2579" s="37">
        <f>'Data TREND'!EB427</f>
        <v>1267.0343793082238</v>
      </c>
      <c r="AH2579" s="37">
        <f>'Data TREND'!EC427</f>
        <v>437.49564029290229</v>
      </c>
      <c r="AI2579" s="37">
        <f>'Data TREND'!ED427</f>
        <v>643.29192698698284</v>
      </c>
      <c r="AJ2579" s="37">
        <f>'Data TREND'!EE427</f>
        <v>2348.0256817974032</v>
      </c>
      <c r="AK2579" s="37">
        <f>'Data TREND'!EF427</f>
        <v>16.99005992052642</v>
      </c>
      <c r="AL2579" s="37">
        <f>'Data TREND'!EG427</f>
        <v>6.7887043951124788</v>
      </c>
      <c r="AN2579" s="37">
        <f t="shared" si="1779"/>
        <v>0</v>
      </c>
      <c r="AO2579" s="37">
        <f t="shared" si="1780"/>
        <v>0</v>
      </c>
      <c r="AP2579" s="37">
        <f t="shared" si="1781"/>
        <v>0</v>
      </c>
      <c r="AQ2579" s="37">
        <f t="shared" si="1782"/>
        <v>0</v>
      </c>
      <c r="AR2579" s="37">
        <f t="shared" si="1783"/>
        <v>0</v>
      </c>
      <c r="AS2579" s="37">
        <f t="shared" si="1784"/>
        <v>0</v>
      </c>
      <c r="AU2579">
        <v>146</v>
      </c>
      <c r="AV2579" s="37">
        <f t="shared" si="1785"/>
        <v>917.93956139121406</v>
      </c>
      <c r="AW2579" s="37">
        <f t="shared" si="1786"/>
        <v>340.63844271346142</v>
      </c>
      <c r="AX2579" s="37">
        <f t="shared" si="1787"/>
        <v>645.42949651236154</v>
      </c>
      <c r="AY2579" s="37">
        <f t="shared" si="1788"/>
        <v>1903.7967780997351</v>
      </c>
      <c r="AZ2579" s="37">
        <f t="shared" si="1789"/>
        <v>23.196947000207917</v>
      </c>
      <c r="BA2579" s="37">
        <f t="shared" si="1790"/>
        <v>9.4066048046502626</v>
      </c>
      <c r="BC2579">
        <v>146</v>
      </c>
      <c r="BD2579" s="37">
        <f>IF(Voorblad!$E$10=Rekenblad!BC2579,Rekenblad!AV2579,0)</f>
        <v>0</v>
      </c>
      <c r="BE2579" s="37">
        <f>IF(Voorblad!$E$10=Rekenblad!BC2579,Rekenblad!AW2579,0)</f>
        <v>0</v>
      </c>
      <c r="BF2579" s="37">
        <f>IF(Voorblad!$E$10=Rekenblad!BC2579,Rekenblad!AX2579,0)</f>
        <v>0</v>
      </c>
      <c r="BG2579" s="62">
        <f>IF(Voorblad!$E$10=Rekenblad!BC2579,Rekenblad!AY2579,0)</f>
        <v>0</v>
      </c>
      <c r="BH2579" s="37">
        <f>IF(Voorblad!$E$10=Rekenblad!BC2579,Rekenblad!AZ2579,0)</f>
        <v>0</v>
      </c>
      <c r="BI2579" s="37">
        <f>IF(Voorblad!$E$10=Rekenblad!BC2579,Rekenblad!BA2579,0)</f>
        <v>0</v>
      </c>
      <c r="BK2579">
        <v>146</v>
      </c>
      <c r="BL2579" s="37">
        <f>IF(Voorblad!$E$14=Rekenblad!$BL$2441,Rekenblad!BD2579,0)</f>
        <v>0</v>
      </c>
      <c r="BM2579" s="37">
        <f>IF(Voorblad!$E$14=Rekenblad!$BL$2441,Rekenblad!BE2579,0)</f>
        <v>0</v>
      </c>
      <c r="BN2579" s="37">
        <f>IF(Voorblad!$E$14=Rekenblad!$BL$2441,Rekenblad!BF2579,0)</f>
        <v>0</v>
      </c>
      <c r="BO2579" s="37">
        <f>IF(Voorblad!$E$14=Rekenblad!$BL$2441,Rekenblad!BG2579,0)</f>
        <v>0</v>
      </c>
      <c r="BP2579" s="37">
        <f>IF(Voorblad!$E$14=Rekenblad!$BL$2441,Rekenblad!BH2579,0)</f>
        <v>0</v>
      </c>
      <c r="BQ2579" s="37">
        <f>IF(Voorblad!$E$14=Rekenblad!$BL$2441,Rekenblad!BI2579,0)</f>
        <v>0</v>
      </c>
    </row>
    <row r="2580" spans="2:69" x14ac:dyDescent="0.25">
      <c r="B2580">
        <f>'Data TREND'!$DL$284</f>
        <v>147</v>
      </c>
      <c r="C2580" s="37">
        <f>'Data TREND'!DN428</f>
        <v>923.56902270236833</v>
      </c>
      <c r="D2580" s="37">
        <f>'Data TREND'!DO428</f>
        <v>342.77259437885903</v>
      </c>
      <c r="E2580" s="37">
        <f>'Data TREND'!DP428</f>
        <v>649.84274608336557</v>
      </c>
      <c r="F2580" s="37">
        <f>'Data TREND'!DQ428</f>
        <v>1915.9713293964496</v>
      </c>
      <c r="G2580" s="37">
        <f>'Data TREND'!DR428</f>
        <v>23.005106774264874</v>
      </c>
      <c r="H2580" s="37">
        <f>'Data TREND'!DS428</f>
        <v>9.3274318611053371</v>
      </c>
      <c r="J2580" s="37">
        <f t="shared" si="1767"/>
        <v>923.56902270236833</v>
      </c>
      <c r="K2580" s="37">
        <f t="shared" si="1768"/>
        <v>342.77259437885903</v>
      </c>
      <c r="L2580" s="37">
        <f t="shared" si="1769"/>
        <v>649.84274608336557</v>
      </c>
      <c r="M2580" s="37">
        <f t="shared" si="1770"/>
        <v>1915.9713293964496</v>
      </c>
      <c r="N2580" s="37">
        <f t="shared" si="1771"/>
        <v>23.005106774264874</v>
      </c>
      <c r="O2580" s="37">
        <f t="shared" si="1772"/>
        <v>9.3274318611053371</v>
      </c>
      <c r="Q2580">
        <f>'Data TREND'!$DL$284</f>
        <v>147</v>
      </c>
      <c r="R2580" s="37">
        <f>'Data TREND'!DU428</f>
        <v>1100.9577609090095</v>
      </c>
      <c r="S2580" s="37">
        <f>'Data TREND'!DV428</f>
        <v>429.39936135207904</v>
      </c>
      <c r="T2580" s="37">
        <f>'Data TREND'!DW428</f>
        <v>650.27330995678608</v>
      </c>
      <c r="U2580" s="37">
        <f>'Data TREND'!DX428</f>
        <v>2181.0619212603674</v>
      </c>
      <c r="V2580" s="37">
        <f>'Data TREND'!DY428</f>
        <v>21.721159575123735</v>
      </c>
      <c r="W2580" s="37">
        <f>'Data TREND'!DZ428</f>
        <v>8.8182557792137928</v>
      </c>
      <c r="Y2580" s="37">
        <f t="shared" si="1773"/>
        <v>0</v>
      </c>
      <c r="Z2580" s="37">
        <f t="shared" si="1774"/>
        <v>0</v>
      </c>
      <c r="AA2580" s="37">
        <f t="shared" si="1775"/>
        <v>0</v>
      </c>
      <c r="AB2580" s="37">
        <f t="shared" si="1776"/>
        <v>0</v>
      </c>
      <c r="AC2580" s="37">
        <f t="shared" si="1777"/>
        <v>0</v>
      </c>
      <c r="AD2580" s="37">
        <f t="shared" si="1778"/>
        <v>0</v>
      </c>
      <c r="AF2580">
        <f>'Data TREND'!$DL$284</f>
        <v>147</v>
      </c>
      <c r="AG2580" s="37">
        <f>'Data TREND'!EB428</f>
        <v>1274.6283431095214</v>
      </c>
      <c r="AH2580" s="37">
        <f>'Data TREND'!EC428</f>
        <v>440.14479920280371</v>
      </c>
      <c r="AI2580" s="37">
        <f>'Data TREND'!ED428</f>
        <v>647.67204228622859</v>
      </c>
      <c r="AJ2580" s="37">
        <f>'Data TREND'!EE428</f>
        <v>2362.648439867075</v>
      </c>
      <c r="AK2580" s="37">
        <f>'Data TREND'!EF428</f>
        <v>16.569170342109345</v>
      </c>
      <c r="AL2580" s="37">
        <f>'Data TREND'!EG428</f>
        <v>6.614696725207331</v>
      </c>
      <c r="AN2580" s="37">
        <f t="shared" si="1779"/>
        <v>0</v>
      </c>
      <c r="AO2580" s="37">
        <f t="shared" si="1780"/>
        <v>0</v>
      </c>
      <c r="AP2580" s="37">
        <f t="shared" si="1781"/>
        <v>0</v>
      </c>
      <c r="AQ2580" s="37">
        <f t="shared" si="1782"/>
        <v>0</v>
      </c>
      <c r="AR2580" s="37">
        <f t="shared" si="1783"/>
        <v>0</v>
      </c>
      <c r="AS2580" s="37">
        <f t="shared" si="1784"/>
        <v>0</v>
      </c>
      <c r="AU2580">
        <v>147</v>
      </c>
      <c r="AV2580" s="37">
        <f t="shared" si="1785"/>
        <v>923.56902270236833</v>
      </c>
      <c r="AW2580" s="37">
        <f t="shared" si="1786"/>
        <v>342.77259437885903</v>
      </c>
      <c r="AX2580" s="37">
        <f t="shared" si="1787"/>
        <v>649.84274608336557</v>
      </c>
      <c r="AY2580" s="37">
        <f t="shared" si="1788"/>
        <v>1915.9713293964496</v>
      </c>
      <c r="AZ2580" s="37">
        <f t="shared" si="1789"/>
        <v>23.005106774264874</v>
      </c>
      <c r="BA2580" s="37">
        <f t="shared" si="1790"/>
        <v>9.3274318611053371</v>
      </c>
      <c r="BC2580">
        <v>147</v>
      </c>
      <c r="BD2580" s="37">
        <f>IF(Voorblad!$E$10=Rekenblad!BC2580,Rekenblad!AV2580,0)</f>
        <v>0</v>
      </c>
      <c r="BE2580" s="37">
        <f>IF(Voorblad!$E$10=Rekenblad!BC2580,Rekenblad!AW2580,0)</f>
        <v>0</v>
      </c>
      <c r="BF2580" s="37">
        <f>IF(Voorblad!$E$10=Rekenblad!BC2580,Rekenblad!AX2580,0)</f>
        <v>0</v>
      </c>
      <c r="BG2580" s="62">
        <f>IF(Voorblad!$E$10=Rekenblad!BC2580,Rekenblad!AY2580,0)</f>
        <v>0</v>
      </c>
      <c r="BH2580" s="37">
        <f>IF(Voorblad!$E$10=Rekenblad!BC2580,Rekenblad!AZ2580,0)</f>
        <v>0</v>
      </c>
      <c r="BI2580" s="37">
        <f>IF(Voorblad!$E$10=Rekenblad!BC2580,Rekenblad!BA2580,0)</f>
        <v>0</v>
      </c>
      <c r="BK2580">
        <v>147</v>
      </c>
      <c r="BL2580" s="37">
        <f>IF(Voorblad!$E$14=Rekenblad!$BL$2441,Rekenblad!BD2580,0)</f>
        <v>0</v>
      </c>
      <c r="BM2580" s="37">
        <f>IF(Voorblad!$E$14=Rekenblad!$BL$2441,Rekenblad!BE2580,0)</f>
        <v>0</v>
      </c>
      <c r="BN2580" s="37">
        <f>IF(Voorblad!$E$14=Rekenblad!$BL$2441,Rekenblad!BF2580,0)</f>
        <v>0</v>
      </c>
      <c r="BO2580" s="37">
        <f>IF(Voorblad!$E$14=Rekenblad!$BL$2441,Rekenblad!BG2580,0)</f>
        <v>0</v>
      </c>
      <c r="BP2580" s="37">
        <f>IF(Voorblad!$E$14=Rekenblad!$BL$2441,Rekenblad!BH2580,0)</f>
        <v>0</v>
      </c>
      <c r="BQ2580" s="37">
        <f>IF(Voorblad!$E$14=Rekenblad!$BL$2441,Rekenblad!BI2580,0)</f>
        <v>0</v>
      </c>
    </row>
    <row r="2581" spans="2:69" x14ac:dyDescent="0.25">
      <c r="B2581">
        <f>'Data TREND'!$DL$285</f>
        <v>148</v>
      </c>
      <c r="C2581" s="37">
        <f>'Data TREND'!DN429</f>
        <v>929.1984840135226</v>
      </c>
      <c r="D2581" s="37">
        <f>'Data TREND'!DO429</f>
        <v>344.90674604425664</v>
      </c>
      <c r="E2581" s="37">
        <f>'Data TREND'!DP429</f>
        <v>654.25599565436949</v>
      </c>
      <c r="F2581" s="37">
        <f>'Data TREND'!DQ429</f>
        <v>1928.1458806931646</v>
      </c>
      <c r="G2581" s="37">
        <f>'Data TREND'!DR429</f>
        <v>22.813266548321831</v>
      </c>
      <c r="H2581" s="37">
        <f>'Data TREND'!DS429</f>
        <v>9.2482589175604115</v>
      </c>
      <c r="J2581" s="37">
        <f t="shared" si="1767"/>
        <v>929.1984840135226</v>
      </c>
      <c r="K2581" s="37">
        <f t="shared" si="1768"/>
        <v>344.90674604425664</v>
      </c>
      <c r="L2581" s="37">
        <f t="shared" si="1769"/>
        <v>654.25599565436949</v>
      </c>
      <c r="M2581" s="37">
        <f t="shared" si="1770"/>
        <v>1928.1458806931646</v>
      </c>
      <c r="N2581" s="37">
        <f t="shared" si="1771"/>
        <v>22.813266548321831</v>
      </c>
      <c r="O2581" s="37">
        <f t="shared" si="1772"/>
        <v>9.2482589175604115</v>
      </c>
      <c r="Q2581">
        <f>'Data TREND'!$DL$285</f>
        <v>148</v>
      </c>
      <c r="R2581" s="37">
        <f>'Data TREND'!DU429</f>
        <v>1107.591142495552</v>
      </c>
      <c r="S2581" s="37">
        <f>'Data TREND'!DV429</f>
        <v>431.99380092663921</v>
      </c>
      <c r="T2581" s="37">
        <f>'Data TREND'!DW429</f>
        <v>654.69698662649182</v>
      </c>
      <c r="U2581" s="37">
        <f>'Data TREND'!DX429</f>
        <v>2194.7179716538249</v>
      </c>
      <c r="V2581" s="37">
        <f>'Data TREND'!DY429</f>
        <v>21.427410640559899</v>
      </c>
      <c r="W2581" s="37">
        <f>'Data TREND'!DZ429</f>
        <v>8.6969820926043759</v>
      </c>
      <c r="Y2581" s="37">
        <f t="shared" si="1773"/>
        <v>0</v>
      </c>
      <c r="Z2581" s="37">
        <f t="shared" si="1774"/>
        <v>0</v>
      </c>
      <c r="AA2581" s="37">
        <f t="shared" si="1775"/>
        <v>0</v>
      </c>
      <c r="AB2581" s="37">
        <f t="shared" si="1776"/>
        <v>0</v>
      </c>
      <c r="AC2581" s="37">
        <f t="shared" si="1777"/>
        <v>0</v>
      </c>
      <c r="AD2581" s="37">
        <f t="shared" si="1778"/>
        <v>0</v>
      </c>
      <c r="AF2581">
        <f>'Data TREND'!$DL$285</f>
        <v>148</v>
      </c>
      <c r="AG2581" s="37">
        <f>'Data TREND'!EB429</f>
        <v>1282.2223069108193</v>
      </c>
      <c r="AH2581" s="37">
        <f>'Data TREND'!EC429</f>
        <v>442.79395811270513</v>
      </c>
      <c r="AI2581" s="37">
        <f>'Data TREND'!ED429</f>
        <v>652.05215758547433</v>
      </c>
      <c r="AJ2581" s="37">
        <f>'Data TREND'!EE429</f>
        <v>2377.2711979367473</v>
      </c>
      <c r="AK2581" s="37">
        <f>'Data TREND'!EF429</f>
        <v>16.14828076369227</v>
      </c>
      <c r="AL2581" s="37">
        <f>'Data TREND'!EG429</f>
        <v>6.4406890553021867</v>
      </c>
      <c r="AN2581" s="37">
        <f t="shared" si="1779"/>
        <v>0</v>
      </c>
      <c r="AO2581" s="37">
        <f t="shared" si="1780"/>
        <v>0</v>
      </c>
      <c r="AP2581" s="37">
        <f t="shared" si="1781"/>
        <v>0</v>
      </c>
      <c r="AQ2581" s="37">
        <f t="shared" si="1782"/>
        <v>0</v>
      </c>
      <c r="AR2581" s="37">
        <f t="shared" si="1783"/>
        <v>0</v>
      </c>
      <c r="AS2581" s="37">
        <f t="shared" si="1784"/>
        <v>0</v>
      </c>
      <c r="AU2581">
        <v>148</v>
      </c>
      <c r="AV2581" s="37">
        <f t="shared" si="1785"/>
        <v>929.1984840135226</v>
      </c>
      <c r="AW2581" s="37">
        <f t="shared" si="1786"/>
        <v>344.90674604425664</v>
      </c>
      <c r="AX2581" s="37">
        <f t="shared" si="1787"/>
        <v>654.25599565436949</v>
      </c>
      <c r="AY2581" s="37">
        <f t="shared" si="1788"/>
        <v>1928.1458806931646</v>
      </c>
      <c r="AZ2581" s="37">
        <f t="shared" si="1789"/>
        <v>22.813266548321831</v>
      </c>
      <c r="BA2581" s="37">
        <f t="shared" si="1790"/>
        <v>9.2482589175604115</v>
      </c>
      <c r="BC2581">
        <v>148</v>
      </c>
      <c r="BD2581" s="37">
        <f>IF(Voorblad!$E$10=Rekenblad!BC2581,Rekenblad!AV2581,0)</f>
        <v>0</v>
      </c>
      <c r="BE2581" s="37">
        <f>IF(Voorblad!$E$10=Rekenblad!BC2581,Rekenblad!AW2581,0)</f>
        <v>0</v>
      </c>
      <c r="BF2581" s="37">
        <f>IF(Voorblad!$E$10=Rekenblad!BC2581,Rekenblad!AX2581,0)</f>
        <v>0</v>
      </c>
      <c r="BG2581" s="62">
        <f>IF(Voorblad!$E$10=Rekenblad!BC2581,Rekenblad!AY2581,0)</f>
        <v>0</v>
      </c>
      <c r="BH2581" s="37">
        <f>IF(Voorblad!$E$10=Rekenblad!BC2581,Rekenblad!AZ2581,0)</f>
        <v>0</v>
      </c>
      <c r="BI2581" s="37">
        <f>IF(Voorblad!$E$10=Rekenblad!BC2581,Rekenblad!BA2581,0)</f>
        <v>0</v>
      </c>
      <c r="BK2581">
        <v>148</v>
      </c>
      <c r="BL2581" s="37">
        <f>IF(Voorblad!$E$14=Rekenblad!$BL$2441,Rekenblad!BD2581,0)</f>
        <v>0</v>
      </c>
      <c r="BM2581" s="37">
        <f>IF(Voorblad!$E$14=Rekenblad!$BL$2441,Rekenblad!BE2581,0)</f>
        <v>0</v>
      </c>
      <c r="BN2581" s="37">
        <f>IF(Voorblad!$E$14=Rekenblad!$BL$2441,Rekenblad!BF2581,0)</f>
        <v>0</v>
      </c>
      <c r="BO2581" s="37">
        <f>IF(Voorblad!$E$14=Rekenblad!$BL$2441,Rekenblad!BG2581,0)</f>
        <v>0</v>
      </c>
      <c r="BP2581" s="37">
        <f>IF(Voorblad!$E$14=Rekenblad!$BL$2441,Rekenblad!BH2581,0)</f>
        <v>0</v>
      </c>
      <c r="BQ2581" s="37">
        <f>IF(Voorblad!$E$14=Rekenblad!$BL$2441,Rekenblad!BI2581,0)</f>
        <v>0</v>
      </c>
    </row>
    <row r="2582" spans="2:69" x14ac:dyDescent="0.25">
      <c r="B2582">
        <f>'Data TREND'!$DL$286</f>
        <v>149</v>
      </c>
      <c r="C2582" s="37">
        <f>'Data TREND'!DN430</f>
        <v>934.82794532467688</v>
      </c>
      <c r="D2582" s="37">
        <f>'Data TREND'!DO430</f>
        <v>347.04089770965419</v>
      </c>
      <c r="E2582" s="37">
        <f>'Data TREND'!DP430</f>
        <v>658.66924522537352</v>
      </c>
      <c r="F2582" s="37">
        <f>'Data TREND'!DQ430</f>
        <v>1940.3204319898796</v>
      </c>
      <c r="G2582" s="37">
        <f>'Data TREND'!DR430</f>
        <v>22.621426322378788</v>
      </c>
      <c r="H2582" s="37">
        <f>'Data TREND'!DS430</f>
        <v>9.169085974015486</v>
      </c>
      <c r="J2582" s="37">
        <f t="shared" si="1767"/>
        <v>934.82794532467688</v>
      </c>
      <c r="K2582" s="37">
        <f t="shared" si="1768"/>
        <v>347.04089770965419</v>
      </c>
      <c r="L2582" s="37">
        <f t="shared" si="1769"/>
        <v>658.66924522537352</v>
      </c>
      <c r="M2582" s="37">
        <f t="shared" si="1770"/>
        <v>1940.3204319898796</v>
      </c>
      <c r="N2582" s="37">
        <f t="shared" si="1771"/>
        <v>22.621426322378788</v>
      </c>
      <c r="O2582" s="37">
        <f t="shared" si="1772"/>
        <v>9.169085974015486</v>
      </c>
      <c r="Q2582">
        <f>'Data TREND'!$DL$286</f>
        <v>149</v>
      </c>
      <c r="R2582" s="37">
        <f>'Data TREND'!DU430</f>
        <v>1114.2245240820946</v>
      </c>
      <c r="S2582" s="37">
        <f>'Data TREND'!DV430</f>
        <v>434.58824050119938</v>
      </c>
      <c r="T2582" s="37">
        <f>'Data TREND'!DW430</f>
        <v>659.12066329619745</v>
      </c>
      <c r="U2582" s="37">
        <f>'Data TREND'!DX430</f>
        <v>2208.3740220472819</v>
      </c>
      <c r="V2582" s="37">
        <f>'Data TREND'!DY430</f>
        <v>21.133661705996062</v>
      </c>
      <c r="W2582" s="37">
        <f>'Data TREND'!DZ430</f>
        <v>8.5757084059949626</v>
      </c>
      <c r="Y2582" s="37">
        <f t="shared" si="1773"/>
        <v>0</v>
      </c>
      <c r="Z2582" s="37">
        <f t="shared" si="1774"/>
        <v>0</v>
      </c>
      <c r="AA2582" s="37">
        <f t="shared" si="1775"/>
        <v>0</v>
      </c>
      <c r="AB2582" s="37">
        <f t="shared" si="1776"/>
        <v>0</v>
      </c>
      <c r="AC2582" s="37">
        <f t="shared" si="1777"/>
        <v>0</v>
      </c>
      <c r="AD2582" s="37">
        <f t="shared" si="1778"/>
        <v>0</v>
      </c>
      <c r="AF2582">
        <f>'Data TREND'!$DL$286</f>
        <v>149</v>
      </c>
      <c r="AG2582" s="37">
        <f>'Data TREND'!EB430</f>
        <v>1289.8162707121171</v>
      </c>
      <c r="AH2582" s="37">
        <f>'Data TREND'!EC430</f>
        <v>445.44311702260654</v>
      </c>
      <c r="AI2582" s="37">
        <f>'Data TREND'!ED430</f>
        <v>656.43227288472008</v>
      </c>
      <c r="AJ2582" s="37">
        <f>'Data TREND'!EE430</f>
        <v>2391.8939560064191</v>
      </c>
      <c r="AK2582" s="37">
        <f>'Data TREND'!EF430</f>
        <v>15.727391185275195</v>
      </c>
      <c r="AL2582" s="37">
        <f>'Data TREND'!EG430</f>
        <v>6.2666813853970424</v>
      </c>
      <c r="AN2582" s="37">
        <f t="shared" si="1779"/>
        <v>0</v>
      </c>
      <c r="AO2582" s="37">
        <f t="shared" si="1780"/>
        <v>0</v>
      </c>
      <c r="AP2582" s="37">
        <f t="shared" si="1781"/>
        <v>0</v>
      </c>
      <c r="AQ2582" s="37">
        <f t="shared" si="1782"/>
        <v>0</v>
      </c>
      <c r="AR2582" s="37">
        <f t="shared" si="1783"/>
        <v>0</v>
      </c>
      <c r="AS2582" s="37">
        <f t="shared" si="1784"/>
        <v>0</v>
      </c>
      <c r="AU2582">
        <v>149</v>
      </c>
      <c r="AV2582" s="37">
        <f t="shared" si="1785"/>
        <v>934.82794532467688</v>
      </c>
      <c r="AW2582" s="37">
        <f t="shared" si="1786"/>
        <v>347.04089770965419</v>
      </c>
      <c r="AX2582" s="37">
        <f t="shared" si="1787"/>
        <v>658.66924522537352</v>
      </c>
      <c r="AY2582" s="37">
        <f t="shared" si="1788"/>
        <v>1940.3204319898796</v>
      </c>
      <c r="AZ2582" s="37">
        <f t="shared" si="1789"/>
        <v>22.621426322378788</v>
      </c>
      <c r="BA2582" s="37">
        <f t="shared" si="1790"/>
        <v>9.169085974015486</v>
      </c>
      <c r="BC2582">
        <v>149</v>
      </c>
      <c r="BD2582" s="37">
        <f>IF(Voorblad!$E$10=Rekenblad!BC2582,Rekenblad!AV2582,0)</f>
        <v>0</v>
      </c>
      <c r="BE2582" s="37">
        <f>IF(Voorblad!$E$10=Rekenblad!BC2582,Rekenblad!AW2582,0)</f>
        <v>0</v>
      </c>
      <c r="BF2582" s="37">
        <f>IF(Voorblad!$E$10=Rekenblad!BC2582,Rekenblad!AX2582,0)</f>
        <v>0</v>
      </c>
      <c r="BG2582" s="62">
        <f>IF(Voorblad!$E$10=Rekenblad!BC2582,Rekenblad!AY2582,0)</f>
        <v>0</v>
      </c>
      <c r="BH2582" s="37">
        <f>IF(Voorblad!$E$10=Rekenblad!BC2582,Rekenblad!AZ2582,0)</f>
        <v>0</v>
      </c>
      <c r="BI2582" s="37">
        <f>IF(Voorblad!$E$10=Rekenblad!BC2582,Rekenblad!BA2582,0)</f>
        <v>0</v>
      </c>
      <c r="BK2582">
        <v>149</v>
      </c>
      <c r="BL2582" s="37">
        <f>IF(Voorblad!$E$14=Rekenblad!$BL$2441,Rekenblad!BD2582,0)</f>
        <v>0</v>
      </c>
      <c r="BM2582" s="37">
        <f>IF(Voorblad!$E$14=Rekenblad!$BL$2441,Rekenblad!BE2582,0)</f>
        <v>0</v>
      </c>
      <c r="BN2582" s="37">
        <f>IF(Voorblad!$E$14=Rekenblad!$BL$2441,Rekenblad!BF2582,0)</f>
        <v>0</v>
      </c>
      <c r="BO2582" s="37">
        <f>IF(Voorblad!$E$14=Rekenblad!$BL$2441,Rekenblad!BG2582,0)</f>
        <v>0</v>
      </c>
      <c r="BP2582" s="37">
        <f>IF(Voorblad!$E$14=Rekenblad!$BL$2441,Rekenblad!BH2582,0)</f>
        <v>0</v>
      </c>
      <c r="BQ2582" s="37">
        <f>IF(Voorblad!$E$14=Rekenblad!$BL$2441,Rekenblad!BI2582,0)</f>
        <v>0</v>
      </c>
    </row>
    <row r="2583" spans="2:69" x14ac:dyDescent="0.25">
      <c r="B2583">
        <f>'Data TREND'!$DL$287</f>
        <v>150</v>
      </c>
      <c r="C2583" s="37">
        <f>'Data TREND'!DN431</f>
        <v>940.45740663583115</v>
      </c>
      <c r="D2583" s="37">
        <f>'Data TREND'!DO431</f>
        <v>349.1750493750518</v>
      </c>
      <c r="E2583" s="37">
        <f>'Data TREND'!DP431</f>
        <v>663.08249479637755</v>
      </c>
      <c r="F2583" s="37">
        <f>'Data TREND'!DQ431</f>
        <v>1952.4949832865946</v>
      </c>
      <c r="G2583" s="37">
        <f>'Data TREND'!DR431</f>
        <v>22.429586096435745</v>
      </c>
      <c r="H2583" s="37">
        <f>'Data TREND'!DS431</f>
        <v>9.0899130304705604</v>
      </c>
      <c r="J2583" s="37">
        <f t="shared" si="1767"/>
        <v>940.45740663583115</v>
      </c>
      <c r="K2583" s="37">
        <f t="shared" si="1768"/>
        <v>349.1750493750518</v>
      </c>
      <c r="L2583" s="37">
        <f t="shared" si="1769"/>
        <v>663.08249479637755</v>
      </c>
      <c r="M2583" s="37">
        <f t="shared" si="1770"/>
        <v>1952.4949832865946</v>
      </c>
      <c r="N2583" s="37">
        <f t="shared" si="1771"/>
        <v>22.429586096435745</v>
      </c>
      <c r="O2583" s="37">
        <f t="shared" si="1772"/>
        <v>9.0899130304705604</v>
      </c>
      <c r="Q2583">
        <f>'Data TREND'!$DL$287</f>
        <v>150</v>
      </c>
      <c r="R2583" s="37">
        <f>'Data TREND'!DU431</f>
        <v>1120.8579056686372</v>
      </c>
      <c r="S2583" s="37">
        <f>'Data TREND'!DV431</f>
        <v>437.18268007575955</v>
      </c>
      <c r="T2583" s="37">
        <f>'Data TREND'!DW431</f>
        <v>663.54433996590319</v>
      </c>
      <c r="U2583" s="37">
        <f>'Data TREND'!DX431</f>
        <v>2222.0300724407389</v>
      </c>
      <c r="V2583" s="37">
        <f>'Data TREND'!DY431</f>
        <v>20.839912771432225</v>
      </c>
      <c r="W2583" s="37">
        <f>'Data TREND'!DZ431</f>
        <v>8.4544347193855458</v>
      </c>
      <c r="Y2583" s="37">
        <f t="shared" si="1773"/>
        <v>0</v>
      </c>
      <c r="Z2583" s="37">
        <f t="shared" si="1774"/>
        <v>0</v>
      </c>
      <c r="AA2583" s="37">
        <f t="shared" si="1775"/>
        <v>0</v>
      </c>
      <c r="AB2583" s="37">
        <f t="shared" si="1776"/>
        <v>0</v>
      </c>
      <c r="AC2583" s="37">
        <f t="shared" si="1777"/>
        <v>0</v>
      </c>
      <c r="AD2583" s="37">
        <f t="shared" si="1778"/>
        <v>0</v>
      </c>
      <c r="AF2583">
        <f>'Data TREND'!$DL$287</f>
        <v>150</v>
      </c>
      <c r="AG2583" s="37">
        <f>'Data TREND'!EB431</f>
        <v>1297.4102345134147</v>
      </c>
      <c r="AH2583" s="37">
        <f>'Data TREND'!EC431</f>
        <v>448.09227593250796</v>
      </c>
      <c r="AI2583" s="37">
        <f>'Data TREND'!ED431</f>
        <v>660.81238818396582</v>
      </c>
      <c r="AJ2583" s="37">
        <f>'Data TREND'!EE431</f>
        <v>2406.5167140760909</v>
      </c>
      <c r="AK2583" s="37">
        <f>'Data TREND'!EF431</f>
        <v>15.30650160685812</v>
      </c>
      <c r="AL2583" s="37">
        <f>'Data TREND'!EG431</f>
        <v>6.0926737154918982</v>
      </c>
      <c r="AN2583" s="37">
        <f t="shared" si="1779"/>
        <v>0</v>
      </c>
      <c r="AO2583" s="37">
        <f t="shared" si="1780"/>
        <v>0</v>
      </c>
      <c r="AP2583" s="37">
        <f t="shared" si="1781"/>
        <v>0</v>
      </c>
      <c r="AQ2583" s="37">
        <f t="shared" si="1782"/>
        <v>0</v>
      </c>
      <c r="AR2583" s="37">
        <f t="shared" si="1783"/>
        <v>0</v>
      </c>
      <c r="AS2583" s="37">
        <f t="shared" si="1784"/>
        <v>0</v>
      </c>
      <c r="AU2583">
        <v>150</v>
      </c>
      <c r="AV2583" s="37">
        <f t="shared" si="1785"/>
        <v>940.45740663583115</v>
      </c>
      <c r="AW2583" s="37">
        <f t="shared" si="1786"/>
        <v>349.1750493750518</v>
      </c>
      <c r="AX2583" s="37">
        <f t="shared" si="1787"/>
        <v>663.08249479637755</v>
      </c>
      <c r="AY2583" s="37">
        <f t="shared" si="1788"/>
        <v>1952.4949832865946</v>
      </c>
      <c r="AZ2583" s="37">
        <f t="shared" si="1789"/>
        <v>22.429586096435745</v>
      </c>
      <c r="BA2583" s="37">
        <f t="shared" si="1790"/>
        <v>9.0899130304705604</v>
      </c>
      <c r="BC2583">
        <v>150</v>
      </c>
      <c r="BD2583" s="37">
        <f>IF(Voorblad!$E$10=Rekenblad!BC2583,Rekenblad!AV2583,0)</f>
        <v>0</v>
      </c>
      <c r="BE2583" s="37">
        <f>IF(Voorblad!$E$10=Rekenblad!BC2583,Rekenblad!AW2583,0)</f>
        <v>0</v>
      </c>
      <c r="BF2583" s="37">
        <f>IF(Voorblad!$E$10=Rekenblad!BC2583,Rekenblad!AX2583,0)</f>
        <v>0</v>
      </c>
      <c r="BG2583" s="62">
        <f>IF(Voorblad!$E$10=Rekenblad!BC2583,Rekenblad!AY2583,0)</f>
        <v>0</v>
      </c>
      <c r="BH2583" s="37">
        <f>IF(Voorblad!$E$10=Rekenblad!BC2583,Rekenblad!AZ2583,0)</f>
        <v>0</v>
      </c>
      <c r="BI2583" s="37">
        <f>IF(Voorblad!$E$10=Rekenblad!BC2583,Rekenblad!BA2583,0)</f>
        <v>0</v>
      </c>
      <c r="BK2583">
        <v>150</v>
      </c>
      <c r="BL2583" s="37">
        <f>IF(Voorblad!$E$14=Rekenblad!$BL$2441,Rekenblad!BD2583,0)</f>
        <v>0</v>
      </c>
      <c r="BM2583" s="37">
        <f>IF(Voorblad!$E$14=Rekenblad!$BL$2441,Rekenblad!BE2583,0)</f>
        <v>0</v>
      </c>
      <c r="BN2583" s="37">
        <f>IF(Voorblad!$E$14=Rekenblad!$BL$2441,Rekenblad!BF2583,0)</f>
        <v>0</v>
      </c>
      <c r="BO2583" s="37">
        <f>IF(Voorblad!$E$14=Rekenblad!$BL$2441,Rekenblad!BG2583,0)</f>
        <v>0</v>
      </c>
      <c r="BP2583" s="37">
        <f>IF(Voorblad!$E$14=Rekenblad!$BL$2441,Rekenblad!BH2583,0)</f>
        <v>0</v>
      </c>
      <c r="BQ2583" s="37">
        <f>IF(Voorblad!$E$14=Rekenblad!$BL$2441,Rekenblad!BI2583,0)</f>
        <v>0</v>
      </c>
    </row>
  </sheetData>
  <mergeCells count="4">
    <mergeCell ref="A1:AS1"/>
    <mergeCell ref="A862:AS862"/>
    <mergeCell ref="A1723:AS1723"/>
    <mergeCell ref="BT2:BZ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55AAF-344E-4969-82EC-CDAED88F5BE0}">
  <sheetPr codeName="Blad11"/>
  <dimension ref="A1:AU62"/>
  <sheetViews>
    <sheetView zoomScale="85" zoomScaleNormal="85" workbookViewId="0">
      <selection activeCell="J30" sqref="J30"/>
    </sheetView>
  </sheetViews>
  <sheetFormatPr defaultRowHeight="15" x14ac:dyDescent="0.25"/>
  <cols>
    <col min="3" max="3" width="3.7109375" customWidth="1"/>
    <col min="6" max="6" width="3.7109375" customWidth="1"/>
    <col min="7" max="12" width="8.85546875" customWidth="1"/>
    <col min="13" max="13" width="3.7109375" customWidth="1"/>
    <col min="14" max="19" width="8.85546875" customWidth="1"/>
    <col min="20" max="20" width="3.7109375" customWidth="1"/>
    <col min="27" max="27" width="3.7109375" customWidth="1"/>
    <col min="34" max="34" width="3.7109375" customWidth="1"/>
    <col min="41" max="41" width="3.7109375" customWidth="1"/>
  </cols>
  <sheetData>
    <row r="1" spans="1:47" s="27" customFormat="1" ht="15.75" x14ac:dyDescent="0.25">
      <c r="A1" s="13" t="s">
        <v>28</v>
      </c>
      <c r="B1" s="9"/>
      <c r="C1" s="9"/>
      <c r="D1" s="10"/>
      <c r="E1" s="10"/>
    </row>
    <row r="2" spans="1:47" s="28" customFormat="1" x14ac:dyDescent="0.25">
      <c r="A2" s="3"/>
      <c r="B2" s="3"/>
      <c r="C2" s="3"/>
      <c r="D2" s="4"/>
      <c r="E2" s="6"/>
      <c r="G2" s="28" t="s">
        <v>30</v>
      </c>
      <c r="N2" s="28" t="s">
        <v>31</v>
      </c>
      <c r="U2" s="28" t="s">
        <v>32</v>
      </c>
      <c r="AB2" s="28" t="s">
        <v>33</v>
      </c>
      <c r="AI2" s="28" t="s">
        <v>34</v>
      </c>
      <c r="AP2" s="28" t="s">
        <v>35</v>
      </c>
    </row>
    <row r="3" spans="1:47" s="29" customFormat="1" ht="33.75" x14ac:dyDescent="0.25">
      <c r="A3" s="30" t="s">
        <v>4</v>
      </c>
      <c r="B3" s="30" t="s">
        <v>5</v>
      </c>
      <c r="C3" s="30"/>
      <c r="D3" s="31" t="s">
        <v>6</v>
      </c>
      <c r="E3" s="31" t="s">
        <v>2</v>
      </c>
      <c r="F3" s="32"/>
      <c r="G3" s="30" t="s">
        <v>23</v>
      </c>
      <c r="H3" s="30" t="s">
        <v>1</v>
      </c>
      <c r="I3" s="30" t="s">
        <v>3</v>
      </c>
      <c r="J3" s="30" t="s">
        <v>22</v>
      </c>
      <c r="K3" s="30" t="s">
        <v>26</v>
      </c>
      <c r="L3" s="30" t="s">
        <v>25</v>
      </c>
      <c r="M3" s="32"/>
      <c r="N3" s="30" t="s">
        <v>23</v>
      </c>
      <c r="O3" s="30" t="s">
        <v>1</v>
      </c>
      <c r="P3" s="30" t="s">
        <v>3</v>
      </c>
      <c r="Q3" s="30" t="s">
        <v>22</v>
      </c>
      <c r="R3" s="30" t="s">
        <v>26</v>
      </c>
      <c r="S3" s="30" t="s">
        <v>25</v>
      </c>
      <c r="T3" s="32"/>
      <c r="U3" s="30" t="s">
        <v>23</v>
      </c>
      <c r="V3" s="30" t="s">
        <v>1</v>
      </c>
      <c r="W3" s="30" t="s">
        <v>3</v>
      </c>
      <c r="X3" s="30" t="s">
        <v>22</v>
      </c>
      <c r="Y3" s="30" t="s">
        <v>26</v>
      </c>
      <c r="Z3" s="30" t="s">
        <v>25</v>
      </c>
      <c r="AB3" s="30" t="s">
        <v>23</v>
      </c>
      <c r="AC3" s="30" t="s">
        <v>1</v>
      </c>
      <c r="AD3" s="30" t="s">
        <v>3</v>
      </c>
      <c r="AE3" s="30" t="s">
        <v>22</v>
      </c>
      <c r="AF3" s="30" t="s">
        <v>26</v>
      </c>
      <c r="AG3" s="30" t="s">
        <v>25</v>
      </c>
      <c r="AI3" s="30" t="s">
        <v>23</v>
      </c>
      <c r="AJ3" s="30" t="s">
        <v>1</v>
      </c>
      <c r="AK3" s="30" t="s">
        <v>3</v>
      </c>
      <c r="AL3" s="30" t="s">
        <v>22</v>
      </c>
      <c r="AM3" s="30" t="s">
        <v>26</v>
      </c>
      <c r="AN3" s="30" t="s">
        <v>25</v>
      </c>
      <c r="AP3" s="30" t="s">
        <v>23</v>
      </c>
      <c r="AQ3" s="30" t="s">
        <v>1</v>
      </c>
      <c r="AR3" s="30" t="s">
        <v>3</v>
      </c>
      <c r="AS3" s="30" t="s">
        <v>22</v>
      </c>
      <c r="AT3" s="30" t="s">
        <v>26</v>
      </c>
      <c r="AU3" s="30" t="s">
        <v>25</v>
      </c>
    </row>
    <row r="4" spans="1:47" x14ac:dyDescent="0.25">
      <c r="A4" s="14">
        <v>10</v>
      </c>
      <c r="B4" s="15" t="s">
        <v>0</v>
      </c>
      <c r="C4" s="19"/>
      <c r="D4" s="24">
        <v>3.16</v>
      </c>
      <c r="E4" s="24">
        <v>7.73</v>
      </c>
      <c r="G4" s="19">
        <v>54</v>
      </c>
      <c r="H4" s="19">
        <v>84</v>
      </c>
      <c r="I4" s="19">
        <v>69</v>
      </c>
      <c r="J4" s="19">
        <v>207</v>
      </c>
      <c r="K4" s="19">
        <v>66</v>
      </c>
      <c r="L4" s="19">
        <v>27</v>
      </c>
      <c r="N4" s="19">
        <v>88</v>
      </c>
      <c r="O4" s="19">
        <v>126</v>
      </c>
      <c r="P4" s="19">
        <v>69</v>
      </c>
      <c r="Q4" s="19">
        <v>284</v>
      </c>
      <c r="R4" s="19">
        <v>90</v>
      </c>
      <c r="S4" s="19">
        <v>37</v>
      </c>
      <c r="U4" s="19">
        <v>122</v>
      </c>
      <c r="V4" s="19">
        <v>168</v>
      </c>
      <c r="W4" s="19">
        <v>69</v>
      </c>
      <c r="X4" s="19">
        <v>360</v>
      </c>
      <c r="Y4" s="19">
        <v>114</v>
      </c>
      <c r="Z4" s="19">
        <v>47</v>
      </c>
      <c r="AA4" s="25"/>
      <c r="AB4" s="19">
        <v>166</v>
      </c>
      <c r="AC4" s="19">
        <v>210</v>
      </c>
      <c r="AD4" s="19">
        <v>69</v>
      </c>
      <c r="AE4" s="19">
        <v>445</v>
      </c>
      <c r="AF4" s="19">
        <v>141</v>
      </c>
      <c r="AG4" s="19">
        <v>58</v>
      </c>
      <c r="AI4" s="19">
        <v>191</v>
      </c>
      <c r="AJ4" s="19">
        <v>252</v>
      </c>
      <c r="AK4" s="19">
        <v>69</v>
      </c>
      <c r="AL4" s="19">
        <v>512</v>
      </c>
      <c r="AM4" s="19">
        <v>162</v>
      </c>
      <c r="AN4" s="19">
        <v>66</v>
      </c>
      <c r="AP4" s="19">
        <v>215</v>
      </c>
      <c r="AQ4" s="19">
        <v>294</v>
      </c>
      <c r="AR4" s="19">
        <v>69</v>
      </c>
      <c r="AS4" s="19">
        <v>579</v>
      </c>
      <c r="AT4" s="19">
        <v>183</v>
      </c>
      <c r="AU4" s="19">
        <v>75</v>
      </c>
    </row>
    <row r="5" spans="1:47" x14ac:dyDescent="0.25">
      <c r="A5" s="1">
        <v>15</v>
      </c>
      <c r="B5" s="1" t="s">
        <v>7</v>
      </c>
      <c r="C5" s="17"/>
      <c r="D5" s="18">
        <v>4.88</v>
      </c>
      <c r="E5" s="18">
        <v>11.95</v>
      </c>
      <c r="G5" s="17">
        <v>70</v>
      </c>
      <c r="H5" s="17">
        <v>84</v>
      </c>
      <c r="I5" s="17">
        <v>63</v>
      </c>
      <c r="J5" s="17">
        <v>217</v>
      </c>
      <c r="K5" s="17">
        <v>44</v>
      </c>
      <c r="L5" s="17">
        <v>18</v>
      </c>
      <c r="N5" s="17">
        <v>114</v>
      </c>
      <c r="O5" s="17">
        <v>126</v>
      </c>
      <c r="P5" s="17">
        <v>63</v>
      </c>
      <c r="Q5" s="17">
        <v>303</v>
      </c>
      <c r="R5" s="17">
        <v>62</v>
      </c>
      <c r="S5" s="17">
        <v>25</v>
      </c>
      <c r="U5" s="17">
        <v>158</v>
      </c>
      <c r="V5" s="17">
        <v>168</v>
      </c>
      <c r="W5" s="17">
        <v>63</v>
      </c>
      <c r="X5" s="17">
        <v>390</v>
      </c>
      <c r="Y5" s="17">
        <v>80</v>
      </c>
      <c r="Z5" s="17">
        <v>33</v>
      </c>
      <c r="AA5" s="25"/>
      <c r="AB5" s="17">
        <v>216</v>
      </c>
      <c r="AC5" s="17">
        <v>210</v>
      </c>
      <c r="AD5" s="17">
        <v>63</v>
      </c>
      <c r="AE5" s="17">
        <v>489</v>
      </c>
      <c r="AF5" s="17">
        <v>100</v>
      </c>
      <c r="AG5" s="17">
        <v>41</v>
      </c>
      <c r="AI5" s="17">
        <v>246</v>
      </c>
      <c r="AJ5" s="17">
        <v>252</v>
      </c>
      <c r="AK5" s="17">
        <v>63</v>
      </c>
      <c r="AL5" s="17">
        <v>562</v>
      </c>
      <c r="AM5" s="17">
        <v>115</v>
      </c>
      <c r="AN5" s="17">
        <v>47</v>
      </c>
      <c r="AP5" s="17">
        <v>277</v>
      </c>
      <c r="AQ5" s="17">
        <v>294</v>
      </c>
      <c r="AR5" s="17">
        <v>63</v>
      </c>
      <c r="AS5" s="17">
        <v>634</v>
      </c>
      <c r="AT5" s="17">
        <v>130</v>
      </c>
      <c r="AU5" s="17">
        <v>53</v>
      </c>
    </row>
    <row r="6" spans="1:47" x14ac:dyDescent="0.25">
      <c r="A6" s="1">
        <v>20</v>
      </c>
      <c r="B6" s="1" t="s">
        <v>8</v>
      </c>
      <c r="C6" s="17"/>
      <c r="D6" s="18">
        <v>6.62</v>
      </c>
      <c r="E6" s="18">
        <v>16.22</v>
      </c>
      <c r="G6" s="17">
        <v>84</v>
      </c>
      <c r="H6" s="17">
        <v>84</v>
      </c>
      <c r="I6" s="17">
        <v>86</v>
      </c>
      <c r="J6" s="17">
        <v>255</v>
      </c>
      <c r="K6" s="17">
        <v>38</v>
      </c>
      <c r="L6" s="17">
        <v>16</v>
      </c>
      <c r="N6" s="17">
        <v>137</v>
      </c>
      <c r="O6" s="17">
        <v>126</v>
      </c>
      <c r="P6" s="17">
        <v>86</v>
      </c>
      <c r="Q6" s="17">
        <v>350</v>
      </c>
      <c r="R6" s="17">
        <v>53</v>
      </c>
      <c r="S6" s="17">
        <v>22</v>
      </c>
      <c r="U6" s="17">
        <v>190</v>
      </c>
      <c r="V6" s="17">
        <v>168</v>
      </c>
      <c r="W6" s="17">
        <v>86</v>
      </c>
      <c r="X6" s="17">
        <v>445</v>
      </c>
      <c r="Y6" s="17">
        <v>67</v>
      </c>
      <c r="Z6" s="17">
        <v>27</v>
      </c>
      <c r="AA6" s="25"/>
      <c r="AB6" s="17">
        <v>261</v>
      </c>
      <c r="AC6" s="17">
        <v>210</v>
      </c>
      <c r="AD6" s="17">
        <v>86</v>
      </c>
      <c r="AE6" s="17">
        <v>557</v>
      </c>
      <c r="AF6" s="17">
        <v>84</v>
      </c>
      <c r="AG6" s="17">
        <v>34</v>
      </c>
      <c r="AI6" s="17">
        <v>297</v>
      </c>
      <c r="AJ6" s="17">
        <v>252</v>
      </c>
      <c r="AK6" s="17">
        <v>86</v>
      </c>
      <c r="AL6" s="17">
        <v>635</v>
      </c>
      <c r="AM6" s="17">
        <v>96</v>
      </c>
      <c r="AN6" s="17">
        <v>39</v>
      </c>
      <c r="AP6" s="17">
        <v>332</v>
      </c>
      <c r="AQ6" s="17">
        <v>294</v>
      </c>
      <c r="AR6" s="17">
        <v>86</v>
      </c>
      <c r="AS6" s="17">
        <v>712</v>
      </c>
      <c r="AT6" s="17">
        <v>107</v>
      </c>
      <c r="AU6" s="17">
        <v>44</v>
      </c>
    </row>
    <row r="7" spans="1:47" s="25" customFormat="1" x14ac:dyDescent="0.25">
      <c r="A7" s="17">
        <v>25</v>
      </c>
      <c r="B7" s="17" t="s">
        <v>18</v>
      </c>
      <c r="C7" s="17"/>
      <c r="D7" s="18">
        <v>8.3800000000000008</v>
      </c>
      <c r="E7" s="18">
        <v>20.53</v>
      </c>
      <c r="G7" s="17">
        <v>98</v>
      </c>
      <c r="H7" s="17">
        <v>91</v>
      </c>
      <c r="I7" s="17">
        <v>109</v>
      </c>
      <c r="J7" s="17">
        <v>298</v>
      </c>
      <c r="K7" s="17">
        <v>36</v>
      </c>
      <c r="L7" s="17">
        <v>15</v>
      </c>
      <c r="N7" s="17">
        <v>160</v>
      </c>
      <c r="O7" s="17">
        <v>136</v>
      </c>
      <c r="P7" s="17">
        <v>109</v>
      </c>
      <c r="Q7" s="17">
        <v>404</v>
      </c>
      <c r="R7" s="17">
        <v>48</v>
      </c>
      <c r="S7" s="17">
        <v>20</v>
      </c>
      <c r="U7" s="17">
        <v>221</v>
      </c>
      <c r="V7" s="17">
        <v>181</v>
      </c>
      <c r="W7" s="17">
        <v>109</v>
      </c>
      <c r="X7" s="17">
        <v>511</v>
      </c>
      <c r="Y7" s="17">
        <v>61</v>
      </c>
      <c r="Z7" s="17">
        <v>25</v>
      </c>
      <c r="AB7" s="17">
        <v>303</v>
      </c>
      <c r="AC7" s="17">
        <v>226</v>
      </c>
      <c r="AD7" s="17">
        <v>109</v>
      </c>
      <c r="AE7" s="17">
        <v>639</v>
      </c>
      <c r="AF7" s="17">
        <v>76</v>
      </c>
      <c r="AG7" s="17">
        <v>31</v>
      </c>
      <c r="AI7" s="17">
        <v>343</v>
      </c>
      <c r="AJ7" s="17">
        <v>272</v>
      </c>
      <c r="AK7" s="17">
        <v>109</v>
      </c>
      <c r="AL7" s="17">
        <v>723</v>
      </c>
      <c r="AM7" s="17">
        <v>86</v>
      </c>
      <c r="AN7" s="17">
        <v>35</v>
      </c>
      <c r="AP7" s="17">
        <v>382</v>
      </c>
      <c r="AQ7" s="17">
        <v>317</v>
      </c>
      <c r="AR7" s="17">
        <v>109</v>
      </c>
      <c r="AS7" s="17">
        <v>808</v>
      </c>
      <c r="AT7" s="17">
        <v>96</v>
      </c>
      <c r="AU7" s="17">
        <v>39</v>
      </c>
    </row>
    <row r="8" spans="1:47" s="25" customFormat="1" x14ac:dyDescent="0.25">
      <c r="A8" s="17">
        <v>30</v>
      </c>
      <c r="B8" s="17" t="s">
        <v>9</v>
      </c>
      <c r="C8" s="17"/>
      <c r="D8" s="18">
        <v>10.15</v>
      </c>
      <c r="E8" s="18">
        <v>24.85</v>
      </c>
      <c r="G8" s="17">
        <v>112</v>
      </c>
      <c r="H8" s="17">
        <v>110</v>
      </c>
      <c r="I8" s="17">
        <v>132</v>
      </c>
      <c r="J8" s="17">
        <v>354</v>
      </c>
      <c r="K8" s="17">
        <v>35</v>
      </c>
      <c r="L8" s="17">
        <v>14</v>
      </c>
      <c r="N8" s="17">
        <v>181</v>
      </c>
      <c r="O8" s="17">
        <v>164</v>
      </c>
      <c r="P8" s="17">
        <v>132</v>
      </c>
      <c r="Q8" s="17">
        <v>477</v>
      </c>
      <c r="R8" s="17">
        <v>47</v>
      </c>
      <c r="S8" s="17">
        <v>19</v>
      </c>
      <c r="U8" s="17">
        <v>249</v>
      </c>
      <c r="V8" s="17">
        <v>219</v>
      </c>
      <c r="W8" s="17">
        <v>132</v>
      </c>
      <c r="X8" s="17">
        <v>600</v>
      </c>
      <c r="Y8" s="17">
        <v>59</v>
      </c>
      <c r="Z8" s="17">
        <v>24</v>
      </c>
      <c r="AB8" s="17">
        <v>343</v>
      </c>
      <c r="AC8" s="17">
        <v>274</v>
      </c>
      <c r="AD8" s="17">
        <v>132</v>
      </c>
      <c r="AE8" s="17">
        <v>749</v>
      </c>
      <c r="AF8" s="17">
        <v>74</v>
      </c>
      <c r="AG8" s="17">
        <v>30</v>
      </c>
      <c r="AI8" s="17">
        <v>386</v>
      </c>
      <c r="AJ8" s="17">
        <v>329</v>
      </c>
      <c r="AK8" s="17">
        <v>132</v>
      </c>
      <c r="AL8" s="17">
        <v>847</v>
      </c>
      <c r="AM8" s="17">
        <v>83</v>
      </c>
      <c r="AN8" s="17">
        <v>34</v>
      </c>
      <c r="AP8" s="17">
        <v>430</v>
      </c>
      <c r="AQ8" s="17">
        <v>384</v>
      </c>
      <c r="AR8" s="17">
        <v>132</v>
      </c>
      <c r="AS8" s="17">
        <v>945</v>
      </c>
      <c r="AT8" s="17">
        <v>93</v>
      </c>
      <c r="AU8" s="17">
        <v>38</v>
      </c>
    </row>
    <row r="9" spans="1:47" s="25" customFormat="1" x14ac:dyDescent="0.25">
      <c r="A9" s="17">
        <v>35</v>
      </c>
      <c r="B9" s="17" t="s">
        <v>10</v>
      </c>
      <c r="C9" s="17"/>
      <c r="D9" s="18">
        <v>11.92</v>
      </c>
      <c r="E9" s="18">
        <v>29.2</v>
      </c>
      <c r="G9" s="17">
        <v>125</v>
      </c>
      <c r="H9" s="17">
        <v>129</v>
      </c>
      <c r="I9" s="17">
        <v>155</v>
      </c>
      <c r="J9" s="17">
        <v>409</v>
      </c>
      <c r="K9" s="17">
        <v>34</v>
      </c>
      <c r="L9" s="17">
        <v>14</v>
      </c>
      <c r="N9" s="17">
        <v>201</v>
      </c>
      <c r="O9" s="17">
        <v>193</v>
      </c>
      <c r="P9" s="17">
        <v>155</v>
      </c>
      <c r="Q9" s="17">
        <v>549</v>
      </c>
      <c r="R9" s="17">
        <v>46</v>
      </c>
      <c r="S9" s="17">
        <v>19</v>
      </c>
      <c r="U9" s="17">
        <v>277</v>
      </c>
      <c r="V9" s="17">
        <v>257</v>
      </c>
      <c r="W9" s="17">
        <v>155</v>
      </c>
      <c r="X9" s="17">
        <v>689</v>
      </c>
      <c r="Y9" s="17">
        <v>58</v>
      </c>
      <c r="Z9" s="17">
        <v>24</v>
      </c>
      <c r="AB9" s="17">
        <v>381</v>
      </c>
      <c r="AC9" s="17">
        <v>322</v>
      </c>
      <c r="AD9" s="17">
        <v>155</v>
      </c>
      <c r="AE9" s="17">
        <v>858</v>
      </c>
      <c r="AF9" s="17">
        <v>72</v>
      </c>
      <c r="AG9" s="17">
        <v>29</v>
      </c>
      <c r="AI9" s="17">
        <v>428</v>
      </c>
      <c r="AJ9" s="17">
        <v>386</v>
      </c>
      <c r="AK9" s="17">
        <v>155</v>
      </c>
      <c r="AL9" s="17">
        <v>969</v>
      </c>
      <c r="AM9" s="17">
        <v>81</v>
      </c>
      <c r="AN9" s="17">
        <v>33</v>
      </c>
      <c r="AP9" s="17">
        <v>475</v>
      </c>
      <c r="AQ9" s="17">
        <v>451</v>
      </c>
      <c r="AR9" s="17">
        <v>155</v>
      </c>
      <c r="AS9" s="17">
        <v>1081</v>
      </c>
      <c r="AT9" s="17">
        <v>91</v>
      </c>
      <c r="AU9" s="17">
        <v>37</v>
      </c>
    </row>
    <row r="10" spans="1:47" x14ac:dyDescent="0.25">
      <c r="A10" s="1">
        <v>40</v>
      </c>
      <c r="B10" s="1" t="s">
        <v>11</v>
      </c>
      <c r="C10" s="17"/>
      <c r="D10" s="5">
        <v>13.7</v>
      </c>
      <c r="E10" s="5">
        <v>33.549999999999997</v>
      </c>
      <c r="G10" s="17">
        <v>139</v>
      </c>
      <c r="H10" s="17">
        <v>148</v>
      </c>
      <c r="I10" s="17">
        <v>178</v>
      </c>
      <c r="J10" s="17">
        <v>465</v>
      </c>
      <c r="K10" s="17">
        <v>34</v>
      </c>
      <c r="L10" s="17">
        <v>14</v>
      </c>
      <c r="N10" s="17">
        <v>221</v>
      </c>
      <c r="O10" s="17">
        <v>222</v>
      </c>
      <c r="P10" s="17">
        <v>178</v>
      </c>
      <c r="Q10" s="17">
        <v>621</v>
      </c>
      <c r="R10" s="17">
        <v>45</v>
      </c>
      <c r="S10" s="17">
        <v>19</v>
      </c>
      <c r="U10" s="17">
        <v>303</v>
      </c>
      <c r="V10" s="17">
        <v>296</v>
      </c>
      <c r="W10" s="17">
        <v>178</v>
      </c>
      <c r="X10" s="17">
        <v>777</v>
      </c>
      <c r="Y10" s="17">
        <v>57</v>
      </c>
      <c r="Z10" s="17">
        <v>23</v>
      </c>
      <c r="AA10" s="25"/>
      <c r="AB10" s="17">
        <v>417</v>
      </c>
      <c r="AC10" s="17">
        <v>370</v>
      </c>
      <c r="AD10" s="17">
        <v>178</v>
      </c>
      <c r="AE10" s="17">
        <v>965</v>
      </c>
      <c r="AF10" s="17">
        <v>70</v>
      </c>
      <c r="AG10" s="17">
        <v>29</v>
      </c>
      <c r="AI10" s="1">
        <v>468</v>
      </c>
      <c r="AJ10" s="1">
        <v>444</v>
      </c>
      <c r="AK10" s="1">
        <v>178</v>
      </c>
      <c r="AL10" s="1">
        <v>1090</v>
      </c>
      <c r="AM10" s="1">
        <v>80</v>
      </c>
      <c r="AN10" s="1">
        <v>32</v>
      </c>
      <c r="AP10" s="17">
        <v>518</v>
      </c>
      <c r="AQ10" s="17">
        <v>518</v>
      </c>
      <c r="AR10" s="17">
        <v>178</v>
      </c>
      <c r="AS10" s="17">
        <v>1214</v>
      </c>
      <c r="AT10" s="17">
        <v>89</v>
      </c>
      <c r="AU10" s="17">
        <v>36</v>
      </c>
    </row>
    <row r="11" spans="1:47" x14ac:dyDescent="0.25">
      <c r="A11" s="1">
        <v>50</v>
      </c>
      <c r="B11" s="1" t="s">
        <v>12</v>
      </c>
      <c r="C11" s="17"/>
      <c r="D11" s="5">
        <v>17.27</v>
      </c>
      <c r="E11" s="5">
        <v>42.3</v>
      </c>
      <c r="G11" s="17">
        <v>164</v>
      </c>
      <c r="H11" s="17">
        <v>187</v>
      </c>
      <c r="I11" s="17">
        <v>224</v>
      </c>
      <c r="J11" s="17">
        <v>575</v>
      </c>
      <c r="K11" s="17">
        <v>33</v>
      </c>
      <c r="L11" s="17">
        <v>14</v>
      </c>
      <c r="N11" s="17">
        <v>259</v>
      </c>
      <c r="O11" s="17">
        <v>280</v>
      </c>
      <c r="P11" s="17">
        <v>224</v>
      </c>
      <c r="Q11" s="17">
        <v>763</v>
      </c>
      <c r="R11" s="17">
        <v>44</v>
      </c>
      <c r="S11" s="17">
        <v>18</v>
      </c>
      <c r="U11" s="17">
        <v>354</v>
      </c>
      <c r="V11" s="17">
        <v>373</v>
      </c>
      <c r="W11" s="17">
        <v>224</v>
      </c>
      <c r="X11" s="17">
        <v>951</v>
      </c>
      <c r="Y11" s="17">
        <v>55</v>
      </c>
      <c r="Z11" s="17">
        <v>22</v>
      </c>
      <c r="AA11" s="25"/>
      <c r="AB11" s="17">
        <v>487</v>
      </c>
      <c r="AC11" s="17">
        <v>466</v>
      </c>
      <c r="AD11" s="17">
        <v>224</v>
      </c>
      <c r="AE11" s="17">
        <v>1178</v>
      </c>
      <c r="AF11" s="17">
        <v>68</v>
      </c>
      <c r="AG11" s="17">
        <v>28</v>
      </c>
      <c r="AI11" s="1">
        <v>543</v>
      </c>
      <c r="AJ11" s="1">
        <v>560</v>
      </c>
      <c r="AK11" s="1">
        <v>224</v>
      </c>
      <c r="AL11" s="1">
        <v>1327</v>
      </c>
      <c r="AM11" s="1">
        <v>77</v>
      </c>
      <c r="AN11" s="1">
        <v>31</v>
      </c>
      <c r="AP11" s="17">
        <v>600</v>
      </c>
      <c r="AQ11" s="17">
        <v>653</v>
      </c>
      <c r="AR11" s="17">
        <v>224</v>
      </c>
      <c r="AS11" s="17">
        <v>1477</v>
      </c>
      <c r="AT11" s="17">
        <v>86</v>
      </c>
      <c r="AU11" s="17">
        <v>35</v>
      </c>
    </row>
    <row r="12" spans="1:47" x14ac:dyDescent="0.25">
      <c r="A12" s="1">
        <v>60</v>
      </c>
      <c r="B12" s="1" t="s">
        <v>13</v>
      </c>
      <c r="C12" s="17"/>
      <c r="D12" s="5">
        <v>20.85</v>
      </c>
      <c r="E12" s="5">
        <v>51.08</v>
      </c>
      <c r="G12" s="17">
        <v>190</v>
      </c>
      <c r="H12" s="17">
        <v>225</v>
      </c>
      <c r="I12" s="17">
        <v>271</v>
      </c>
      <c r="J12" s="17">
        <v>686</v>
      </c>
      <c r="K12" s="17">
        <v>33</v>
      </c>
      <c r="L12" s="17">
        <v>13</v>
      </c>
      <c r="N12" s="17">
        <v>296</v>
      </c>
      <c r="O12" s="17">
        <v>338</v>
      </c>
      <c r="P12" s="17">
        <v>271</v>
      </c>
      <c r="Q12" s="17">
        <v>905</v>
      </c>
      <c r="R12" s="17">
        <v>43</v>
      </c>
      <c r="S12" s="17">
        <v>18</v>
      </c>
      <c r="U12" s="17">
        <v>402</v>
      </c>
      <c r="V12" s="17">
        <v>450</v>
      </c>
      <c r="W12" s="17">
        <v>271</v>
      </c>
      <c r="X12" s="17">
        <v>1124</v>
      </c>
      <c r="Y12" s="17">
        <v>54</v>
      </c>
      <c r="Z12" s="17">
        <v>22</v>
      </c>
      <c r="AA12" s="25"/>
      <c r="AB12" s="17">
        <v>553</v>
      </c>
      <c r="AC12" s="17">
        <v>563</v>
      </c>
      <c r="AD12" s="17">
        <v>271</v>
      </c>
      <c r="AE12" s="17">
        <v>1387</v>
      </c>
      <c r="AF12" s="17">
        <v>67</v>
      </c>
      <c r="AG12" s="17">
        <v>27</v>
      </c>
      <c r="AI12" s="1">
        <v>615</v>
      </c>
      <c r="AJ12" s="1">
        <v>676</v>
      </c>
      <c r="AK12" s="1">
        <v>271</v>
      </c>
      <c r="AL12" s="1">
        <v>1562</v>
      </c>
      <c r="AM12" s="1">
        <v>75</v>
      </c>
      <c r="AN12" s="1">
        <v>31</v>
      </c>
      <c r="AP12" s="17">
        <v>677</v>
      </c>
      <c r="AQ12" s="17">
        <v>788</v>
      </c>
      <c r="AR12" s="17">
        <v>271</v>
      </c>
      <c r="AS12" s="17">
        <v>1736</v>
      </c>
      <c r="AT12" s="17">
        <v>83</v>
      </c>
      <c r="AU12" s="17">
        <v>34</v>
      </c>
    </row>
    <row r="13" spans="1:47" x14ac:dyDescent="0.25">
      <c r="A13" s="1">
        <v>70</v>
      </c>
      <c r="B13" s="1" t="s">
        <v>14</v>
      </c>
      <c r="C13" s="17"/>
      <c r="D13" s="5">
        <v>24.44</v>
      </c>
      <c r="E13" s="5">
        <v>59.88</v>
      </c>
      <c r="G13" s="17">
        <v>215</v>
      </c>
      <c r="H13" s="17">
        <v>264</v>
      </c>
      <c r="I13" s="17">
        <v>318</v>
      </c>
      <c r="J13" s="17">
        <v>797</v>
      </c>
      <c r="K13" s="17">
        <v>33</v>
      </c>
      <c r="L13" s="17">
        <v>13</v>
      </c>
      <c r="N13" s="17">
        <v>332</v>
      </c>
      <c r="O13" s="17">
        <v>396</v>
      </c>
      <c r="P13" s="17">
        <v>318</v>
      </c>
      <c r="Q13" s="17">
        <v>1046</v>
      </c>
      <c r="R13" s="17">
        <v>43</v>
      </c>
      <c r="S13" s="17">
        <v>17</v>
      </c>
      <c r="U13" s="17">
        <v>449</v>
      </c>
      <c r="V13" s="17">
        <v>528</v>
      </c>
      <c r="W13" s="17">
        <v>318</v>
      </c>
      <c r="X13" s="17">
        <v>1295</v>
      </c>
      <c r="Y13" s="17">
        <v>53</v>
      </c>
      <c r="Z13" s="17">
        <v>22</v>
      </c>
      <c r="AA13" s="25"/>
      <c r="AB13" s="17">
        <v>617</v>
      </c>
      <c r="AC13" s="17">
        <v>660</v>
      </c>
      <c r="AD13" s="17">
        <v>318</v>
      </c>
      <c r="AE13" s="17">
        <v>1594</v>
      </c>
      <c r="AF13" s="17">
        <v>65</v>
      </c>
      <c r="AG13" s="17">
        <v>27</v>
      </c>
      <c r="AI13" s="1">
        <v>684</v>
      </c>
      <c r="AJ13" s="1">
        <v>792</v>
      </c>
      <c r="AK13" s="1">
        <v>318</v>
      </c>
      <c r="AL13" s="1">
        <v>1793</v>
      </c>
      <c r="AM13" s="1">
        <v>73</v>
      </c>
      <c r="AN13" s="1">
        <v>30</v>
      </c>
      <c r="AP13" s="17">
        <v>750</v>
      </c>
      <c r="AQ13" s="17">
        <v>924</v>
      </c>
      <c r="AR13" s="17">
        <v>318</v>
      </c>
      <c r="AS13" s="17">
        <v>1992</v>
      </c>
      <c r="AT13" s="17">
        <v>81</v>
      </c>
      <c r="AU13" s="17">
        <v>33</v>
      </c>
    </row>
    <row r="14" spans="1:47" x14ac:dyDescent="0.25">
      <c r="A14" s="1">
        <v>80</v>
      </c>
      <c r="B14" s="1" t="s">
        <v>15</v>
      </c>
      <c r="C14" s="17"/>
      <c r="D14" s="5">
        <v>28.04</v>
      </c>
      <c r="E14" s="5">
        <v>68.7</v>
      </c>
      <c r="G14" s="17">
        <v>240</v>
      </c>
      <c r="H14" s="17">
        <v>303</v>
      </c>
      <c r="I14" s="17">
        <v>365</v>
      </c>
      <c r="J14" s="17">
        <v>907</v>
      </c>
      <c r="K14" s="17">
        <v>32</v>
      </c>
      <c r="L14" s="17">
        <v>13</v>
      </c>
      <c r="N14" s="17">
        <v>367</v>
      </c>
      <c r="O14" s="17">
        <v>454</v>
      </c>
      <c r="P14" s="17">
        <v>365</v>
      </c>
      <c r="Q14" s="17">
        <v>1186</v>
      </c>
      <c r="R14" s="17">
        <v>42</v>
      </c>
      <c r="S14" s="17">
        <v>17</v>
      </c>
      <c r="U14" s="17">
        <v>495</v>
      </c>
      <c r="V14" s="17">
        <v>606</v>
      </c>
      <c r="W14" s="17">
        <v>365</v>
      </c>
      <c r="X14" s="17">
        <v>1465</v>
      </c>
      <c r="Y14" s="17">
        <v>52</v>
      </c>
      <c r="Z14" s="17">
        <v>21</v>
      </c>
      <c r="AA14" s="25"/>
      <c r="AB14" s="17">
        <v>678</v>
      </c>
      <c r="AC14" s="17">
        <v>757</v>
      </c>
      <c r="AD14" s="17">
        <v>365</v>
      </c>
      <c r="AE14" s="17">
        <v>1800</v>
      </c>
      <c r="AF14" s="17">
        <v>64</v>
      </c>
      <c r="AG14" s="17">
        <v>26</v>
      </c>
      <c r="AI14" s="1">
        <v>749</v>
      </c>
      <c r="AJ14" s="1">
        <v>909</v>
      </c>
      <c r="AK14" s="1">
        <v>365</v>
      </c>
      <c r="AL14" s="1">
        <v>2023</v>
      </c>
      <c r="AM14" s="1">
        <v>72</v>
      </c>
      <c r="AN14" s="1">
        <v>29</v>
      </c>
      <c r="AP14" s="17">
        <v>821</v>
      </c>
      <c r="AQ14" s="17">
        <v>1060</v>
      </c>
      <c r="AR14" s="17">
        <v>365</v>
      </c>
      <c r="AS14" s="17">
        <v>2246</v>
      </c>
      <c r="AT14" s="17">
        <v>80</v>
      </c>
      <c r="AU14" s="17">
        <v>33</v>
      </c>
    </row>
    <row r="15" spans="1:47" x14ac:dyDescent="0.25">
      <c r="A15" s="1">
        <v>95</v>
      </c>
      <c r="B15" s="1" t="s">
        <v>16</v>
      </c>
      <c r="C15" s="17"/>
      <c r="D15" s="5">
        <v>33.450000000000003</v>
      </c>
      <c r="E15" s="5">
        <v>81.95</v>
      </c>
      <c r="G15" s="17">
        <v>277</v>
      </c>
      <c r="H15" s="17">
        <v>361</v>
      </c>
      <c r="I15" s="17">
        <v>435</v>
      </c>
      <c r="J15" s="17">
        <v>1074</v>
      </c>
      <c r="K15" s="17">
        <v>32</v>
      </c>
      <c r="L15" s="17">
        <v>13</v>
      </c>
      <c r="N15" s="17">
        <v>419</v>
      </c>
      <c r="O15" s="17">
        <v>542</v>
      </c>
      <c r="P15" s="17">
        <v>435</v>
      </c>
      <c r="Q15" s="17">
        <v>1396</v>
      </c>
      <c r="R15" s="17">
        <v>42</v>
      </c>
      <c r="S15" s="17">
        <v>17</v>
      </c>
      <c r="U15" s="17">
        <v>561</v>
      </c>
      <c r="V15" s="17">
        <v>723</v>
      </c>
      <c r="W15" s="17">
        <v>435</v>
      </c>
      <c r="X15" s="17">
        <v>1719</v>
      </c>
      <c r="Y15" s="17">
        <v>51</v>
      </c>
      <c r="Z15" s="17">
        <v>21</v>
      </c>
      <c r="AA15" s="25"/>
      <c r="AB15" s="17">
        <v>767</v>
      </c>
      <c r="AC15" s="17">
        <v>903</v>
      </c>
      <c r="AD15" s="17">
        <v>435</v>
      </c>
      <c r="AE15" s="17">
        <v>2105</v>
      </c>
      <c r="AF15" s="17">
        <v>63</v>
      </c>
      <c r="AG15" s="17">
        <v>26</v>
      </c>
      <c r="AI15" s="1">
        <v>845</v>
      </c>
      <c r="AJ15" s="1">
        <v>1084</v>
      </c>
      <c r="AK15" s="1">
        <v>435</v>
      </c>
      <c r="AL15" s="1">
        <v>2364</v>
      </c>
      <c r="AM15" s="1">
        <v>71</v>
      </c>
      <c r="AN15" s="1">
        <v>29</v>
      </c>
      <c r="AP15" s="17">
        <v>923</v>
      </c>
      <c r="AQ15" s="17">
        <v>1265</v>
      </c>
      <c r="AR15" s="17">
        <v>435</v>
      </c>
      <c r="AS15" s="17">
        <v>2622</v>
      </c>
      <c r="AT15" s="17">
        <v>78</v>
      </c>
      <c r="AU15" s="17">
        <v>32</v>
      </c>
    </row>
    <row r="16" spans="1:47" x14ac:dyDescent="0.25">
      <c r="A16" s="1">
        <v>110</v>
      </c>
      <c r="B16" s="1" t="s">
        <v>17</v>
      </c>
      <c r="C16" s="17"/>
      <c r="D16" s="18">
        <v>38.880000000000003</v>
      </c>
      <c r="E16" s="18">
        <v>95.24</v>
      </c>
      <c r="G16" s="17">
        <v>315</v>
      </c>
      <c r="H16" s="17">
        <v>420</v>
      </c>
      <c r="I16" s="17">
        <v>505</v>
      </c>
      <c r="J16" s="17">
        <v>1240</v>
      </c>
      <c r="K16" s="17">
        <v>32</v>
      </c>
      <c r="L16" s="17">
        <v>13</v>
      </c>
      <c r="N16" s="17">
        <v>470</v>
      </c>
      <c r="O16" s="17">
        <v>630</v>
      </c>
      <c r="P16" s="17">
        <v>505</v>
      </c>
      <c r="Q16" s="17">
        <v>1605</v>
      </c>
      <c r="R16" s="17">
        <v>41</v>
      </c>
      <c r="S16" s="17">
        <v>17</v>
      </c>
      <c r="U16" s="17">
        <v>625</v>
      </c>
      <c r="V16" s="17">
        <v>840</v>
      </c>
      <c r="W16" s="17">
        <v>505</v>
      </c>
      <c r="X16" s="17">
        <v>1971</v>
      </c>
      <c r="Y16" s="17">
        <v>51</v>
      </c>
      <c r="Z16" s="17">
        <v>21</v>
      </c>
      <c r="AA16" s="25"/>
      <c r="AB16" s="17">
        <v>852</v>
      </c>
      <c r="AC16" s="17">
        <v>1050</v>
      </c>
      <c r="AD16" s="17">
        <v>505</v>
      </c>
      <c r="AE16" s="17">
        <v>2407</v>
      </c>
      <c r="AF16" s="17">
        <v>62</v>
      </c>
      <c r="AG16" s="17">
        <v>25</v>
      </c>
      <c r="AI16" s="17">
        <v>936</v>
      </c>
      <c r="AJ16" s="17">
        <v>1260</v>
      </c>
      <c r="AK16" s="17">
        <v>505</v>
      </c>
      <c r="AL16" s="17">
        <v>2701</v>
      </c>
      <c r="AM16" s="17">
        <v>69</v>
      </c>
      <c r="AN16" s="17">
        <v>28</v>
      </c>
      <c r="AP16" s="17">
        <v>1020</v>
      </c>
      <c r="AQ16" s="17">
        <v>1470</v>
      </c>
      <c r="AR16" s="17">
        <v>505</v>
      </c>
      <c r="AS16" s="17">
        <v>2995</v>
      </c>
      <c r="AT16" s="17">
        <v>77</v>
      </c>
      <c r="AU16" s="17">
        <v>31</v>
      </c>
    </row>
    <row r="17" spans="1:47" x14ac:dyDescent="0.25">
      <c r="A17" s="1">
        <v>125</v>
      </c>
      <c r="B17" s="1" t="s">
        <v>19</v>
      </c>
      <c r="C17" s="17"/>
      <c r="D17" s="5">
        <v>44.31</v>
      </c>
      <c r="E17" s="5">
        <v>108.54</v>
      </c>
      <c r="G17" s="17">
        <v>352</v>
      </c>
      <c r="H17" s="17">
        <v>479</v>
      </c>
      <c r="I17" s="17">
        <v>576</v>
      </c>
      <c r="J17" s="17">
        <v>1406</v>
      </c>
      <c r="K17" s="17">
        <v>32</v>
      </c>
      <c r="L17" s="17">
        <v>13</v>
      </c>
      <c r="N17" s="17">
        <v>520</v>
      </c>
      <c r="O17" s="17">
        <v>718</v>
      </c>
      <c r="P17" s="17">
        <v>576</v>
      </c>
      <c r="Q17" s="17">
        <v>1814</v>
      </c>
      <c r="R17" s="17">
        <v>41</v>
      </c>
      <c r="S17" s="17">
        <v>17</v>
      </c>
      <c r="U17" s="17">
        <v>688</v>
      </c>
      <c r="V17" s="17">
        <v>957</v>
      </c>
      <c r="W17" s="17">
        <v>576</v>
      </c>
      <c r="X17" s="17">
        <v>2221</v>
      </c>
      <c r="Y17" s="17">
        <v>50</v>
      </c>
      <c r="Z17" s="17">
        <v>20</v>
      </c>
      <c r="AA17" s="25"/>
      <c r="AB17" s="17">
        <v>935</v>
      </c>
      <c r="AC17" s="17">
        <v>1196</v>
      </c>
      <c r="AD17" s="17">
        <v>576</v>
      </c>
      <c r="AE17" s="17">
        <v>2708</v>
      </c>
      <c r="AF17" s="17">
        <v>61</v>
      </c>
      <c r="AG17" s="17">
        <v>25</v>
      </c>
      <c r="AI17" s="1">
        <v>1025</v>
      </c>
      <c r="AJ17" s="1">
        <v>1436</v>
      </c>
      <c r="AK17" s="1">
        <v>576</v>
      </c>
      <c r="AL17" s="1">
        <v>3036</v>
      </c>
      <c r="AM17" s="1">
        <v>69</v>
      </c>
      <c r="AN17" s="1">
        <v>28</v>
      </c>
      <c r="AP17" s="17">
        <v>1115</v>
      </c>
      <c r="AQ17" s="17">
        <v>1675</v>
      </c>
      <c r="AR17" s="17">
        <v>576</v>
      </c>
      <c r="AS17" s="17">
        <v>3365</v>
      </c>
      <c r="AT17" s="17">
        <v>76</v>
      </c>
      <c r="AU17" s="17">
        <v>31</v>
      </c>
    </row>
    <row r="18" spans="1:47" x14ac:dyDescent="0.25">
      <c r="A18" s="1">
        <v>140</v>
      </c>
      <c r="B18" s="1" t="s">
        <v>20</v>
      </c>
      <c r="C18" s="17"/>
      <c r="D18" s="5">
        <v>49.75</v>
      </c>
      <c r="E18" s="5">
        <v>121.87</v>
      </c>
      <c r="G18" s="17">
        <v>389</v>
      </c>
      <c r="H18" s="17">
        <v>537</v>
      </c>
      <c r="I18" s="17">
        <v>647</v>
      </c>
      <c r="J18" s="17">
        <v>1573</v>
      </c>
      <c r="K18" s="17">
        <v>32</v>
      </c>
      <c r="L18" s="17">
        <v>13</v>
      </c>
      <c r="N18" s="17">
        <v>569</v>
      </c>
      <c r="O18" s="17">
        <v>806</v>
      </c>
      <c r="P18" s="17">
        <v>647</v>
      </c>
      <c r="Q18" s="17">
        <v>2022</v>
      </c>
      <c r="R18" s="17">
        <v>41</v>
      </c>
      <c r="S18" s="17">
        <v>17</v>
      </c>
      <c r="U18" s="17">
        <v>750</v>
      </c>
      <c r="V18" s="17">
        <v>1075</v>
      </c>
      <c r="W18" s="17">
        <v>647</v>
      </c>
      <c r="X18" s="17">
        <v>2471</v>
      </c>
      <c r="Y18" s="17">
        <v>50</v>
      </c>
      <c r="Z18" s="17">
        <v>20</v>
      </c>
      <c r="AA18" s="25"/>
      <c r="AB18" s="17">
        <v>1016</v>
      </c>
      <c r="AC18" s="17">
        <v>1343</v>
      </c>
      <c r="AD18" s="17">
        <v>647</v>
      </c>
      <c r="AE18" s="17">
        <v>3006</v>
      </c>
      <c r="AF18" s="17">
        <v>60</v>
      </c>
      <c r="AG18" s="17">
        <v>25</v>
      </c>
      <c r="AI18" s="1">
        <v>1111</v>
      </c>
      <c r="AJ18" s="1">
        <v>1612</v>
      </c>
      <c r="AK18" s="1">
        <v>647</v>
      </c>
      <c r="AL18" s="1">
        <v>3370</v>
      </c>
      <c r="AM18" s="1">
        <v>68</v>
      </c>
      <c r="AN18" s="1">
        <v>28</v>
      </c>
      <c r="AP18" s="17">
        <v>1206</v>
      </c>
      <c r="AQ18" s="17">
        <v>1880</v>
      </c>
      <c r="AR18" s="17">
        <v>647</v>
      </c>
      <c r="AS18" s="17">
        <v>3733</v>
      </c>
      <c r="AT18" s="17">
        <v>75</v>
      </c>
      <c r="AU18" s="17">
        <v>31</v>
      </c>
    </row>
    <row r="19" spans="1:47" x14ac:dyDescent="0.25">
      <c r="A19" s="1">
        <v>150</v>
      </c>
      <c r="B19" s="1" t="s">
        <v>21</v>
      </c>
      <c r="C19" s="17"/>
      <c r="D19" s="5">
        <v>53.37</v>
      </c>
      <c r="E19" s="5">
        <v>130.76</v>
      </c>
      <c r="G19" s="17">
        <v>413</v>
      </c>
      <c r="H19" s="17">
        <v>576</v>
      </c>
      <c r="I19" s="17">
        <v>694</v>
      </c>
      <c r="J19" s="17">
        <v>1684</v>
      </c>
      <c r="K19" s="17">
        <v>32</v>
      </c>
      <c r="L19" s="17">
        <v>13</v>
      </c>
      <c r="N19" s="17">
        <v>602</v>
      </c>
      <c r="O19" s="17">
        <v>865</v>
      </c>
      <c r="P19" s="17">
        <v>694</v>
      </c>
      <c r="Q19" s="17">
        <v>2160</v>
      </c>
      <c r="R19" s="17">
        <v>40</v>
      </c>
      <c r="S19" s="17">
        <v>17</v>
      </c>
      <c r="U19" s="17">
        <v>790</v>
      </c>
      <c r="V19" s="17">
        <v>1153</v>
      </c>
      <c r="W19" s="17">
        <v>694</v>
      </c>
      <c r="X19" s="17">
        <v>2637</v>
      </c>
      <c r="Y19" s="17">
        <v>49</v>
      </c>
      <c r="Z19" s="17">
        <v>20</v>
      </c>
      <c r="AA19" s="25"/>
      <c r="AB19" s="17">
        <v>1069</v>
      </c>
      <c r="AC19" s="17">
        <v>1441</v>
      </c>
      <c r="AD19" s="17">
        <v>694</v>
      </c>
      <c r="AE19" s="17">
        <v>3204</v>
      </c>
      <c r="AF19" s="17">
        <v>60</v>
      </c>
      <c r="AG19" s="17">
        <v>25</v>
      </c>
      <c r="AI19" s="1">
        <v>1167</v>
      </c>
      <c r="AJ19" s="1">
        <v>1729</v>
      </c>
      <c r="AK19" s="1">
        <v>694</v>
      </c>
      <c r="AL19" s="1">
        <v>3591</v>
      </c>
      <c r="AM19" s="1">
        <v>67</v>
      </c>
      <c r="AN19" s="1">
        <v>27</v>
      </c>
      <c r="AP19" s="17">
        <v>1266</v>
      </c>
      <c r="AQ19" s="17">
        <v>2018</v>
      </c>
      <c r="AR19" s="17">
        <v>694</v>
      </c>
      <c r="AS19" s="17">
        <v>3977</v>
      </c>
      <c r="AT19" s="17">
        <v>75</v>
      </c>
      <c r="AU19" s="17">
        <v>30</v>
      </c>
    </row>
    <row r="20" spans="1:47" x14ac:dyDescent="0.25">
      <c r="C20" s="25"/>
      <c r="J20" s="25"/>
      <c r="Q20" s="25"/>
      <c r="U20" s="25"/>
      <c r="V20" s="25"/>
      <c r="W20" s="25"/>
      <c r="X20" s="25"/>
      <c r="Y20" s="25"/>
      <c r="Z20" s="25"/>
      <c r="AA20" s="25"/>
      <c r="AB20" s="25"/>
    </row>
    <row r="21" spans="1:47" s="27" customFormat="1" ht="15.75" x14ac:dyDescent="0.25">
      <c r="A21" s="13" t="s">
        <v>27</v>
      </c>
      <c r="B21" s="9"/>
      <c r="C21" s="9"/>
      <c r="D21" s="10"/>
      <c r="E21" s="10"/>
    </row>
    <row r="22" spans="1:47" s="28" customFormat="1" x14ac:dyDescent="0.25">
      <c r="A22" s="3"/>
      <c r="B22" s="3"/>
      <c r="C22" s="3"/>
      <c r="D22" s="4"/>
      <c r="E22" s="6"/>
      <c r="G22" s="28" t="s">
        <v>30</v>
      </c>
      <c r="N22" s="28" t="s">
        <v>31</v>
      </c>
      <c r="U22" s="28" t="s">
        <v>32</v>
      </c>
      <c r="AB22" s="28" t="s">
        <v>33</v>
      </c>
      <c r="AI22" s="28" t="s">
        <v>34</v>
      </c>
      <c r="AP22" s="28" t="s">
        <v>35</v>
      </c>
    </row>
    <row r="23" spans="1:47" s="29" customFormat="1" ht="33.75" x14ac:dyDescent="0.25">
      <c r="A23" s="30" t="s">
        <v>4</v>
      </c>
      <c r="B23" s="30" t="s">
        <v>5</v>
      </c>
      <c r="C23" s="30"/>
      <c r="D23" s="31" t="s">
        <v>6</v>
      </c>
      <c r="E23" s="31" t="s">
        <v>2</v>
      </c>
      <c r="F23" s="32"/>
      <c r="G23" s="30" t="s">
        <v>23</v>
      </c>
      <c r="H23" s="30" t="s">
        <v>1</v>
      </c>
      <c r="I23" s="30" t="s">
        <v>3</v>
      </c>
      <c r="J23" s="30" t="s">
        <v>22</v>
      </c>
      <c r="K23" s="30" t="s">
        <v>26</v>
      </c>
      <c r="L23" s="30" t="s">
        <v>25</v>
      </c>
      <c r="M23" s="32"/>
      <c r="N23" s="30" t="s">
        <v>23</v>
      </c>
      <c r="O23" s="30" t="s">
        <v>1</v>
      </c>
      <c r="P23" s="30" t="s">
        <v>3</v>
      </c>
      <c r="Q23" s="30" t="s">
        <v>22</v>
      </c>
      <c r="R23" s="30" t="s">
        <v>26</v>
      </c>
      <c r="S23" s="30" t="s">
        <v>25</v>
      </c>
      <c r="T23" s="32"/>
      <c r="U23" s="30" t="s">
        <v>23</v>
      </c>
      <c r="V23" s="30" t="s">
        <v>1</v>
      </c>
      <c r="W23" s="30" t="s">
        <v>3</v>
      </c>
      <c r="X23" s="30" t="s">
        <v>22</v>
      </c>
      <c r="Y23" s="30" t="s">
        <v>26</v>
      </c>
      <c r="Z23" s="30" t="s">
        <v>25</v>
      </c>
      <c r="AB23" s="30" t="s">
        <v>23</v>
      </c>
      <c r="AC23" s="30" t="s">
        <v>1</v>
      </c>
      <c r="AD23" s="30" t="s">
        <v>3</v>
      </c>
      <c r="AE23" s="30" t="s">
        <v>22</v>
      </c>
      <c r="AF23" s="30" t="s">
        <v>26</v>
      </c>
      <c r="AG23" s="30" t="s">
        <v>25</v>
      </c>
      <c r="AI23" s="30" t="s">
        <v>23</v>
      </c>
      <c r="AJ23" s="30" t="s">
        <v>1</v>
      </c>
      <c r="AK23" s="30" t="s">
        <v>3</v>
      </c>
      <c r="AL23" s="30" t="s">
        <v>22</v>
      </c>
      <c r="AM23" s="30" t="s">
        <v>26</v>
      </c>
      <c r="AN23" s="30" t="s">
        <v>25</v>
      </c>
      <c r="AP23" s="30" t="s">
        <v>23</v>
      </c>
      <c r="AQ23" s="30" t="s">
        <v>1</v>
      </c>
      <c r="AR23" s="30" t="s">
        <v>3</v>
      </c>
      <c r="AS23" s="30" t="s">
        <v>22</v>
      </c>
      <c r="AT23" s="30" t="s">
        <v>26</v>
      </c>
      <c r="AU23" s="30" t="s">
        <v>25</v>
      </c>
    </row>
    <row r="24" spans="1:47" x14ac:dyDescent="0.25">
      <c r="A24" s="33">
        <v>10</v>
      </c>
      <c r="B24" s="19" t="s">
        <v>0</v>
      </c>
      <c r="C24" s="19"/>
      <c r="D24" s="24">
        <v>2.99</v>
      </c>
      <c r="E24" s="24">
        <v>7.32</v>
      </c>
      <c r="G24" s="19">
        <v>81</v>
      </c>
      <c r="H24" s="19">
        <v>84</v>
      </c>
      <c r="I24" s="19">
        <v>66</v>
      </c>
      <c r="J24" s="19">
        <v>231</v>
      </c>
      <c r="K24" s="19">
        <v>77</v>
      </c>
      <c r="L24" s="19">
        <v>32</v>
      </c>
      <c r="N24" s="19">
        <v>132</v>
      </c>
      <c r="O24" s="19">
        <v>126</v>
      </c>
      <c r="P24" s="19">
        <v>66</v>
      </c>
      <c r="Q24" s="19">
        <v>324</v>
      </c>
      <c r="R24" s="19">
        <v>108</v>
      </c>
      <c r="S24" s="19">
        <v>44</v>
      </c>
      <c r="U24" s="19">
        <v>183</v>
      </c>
      <c r="V24" s="19">
        <v>168</v>
      </c>
      <c r="W24" s="19">
        <v>66</v>
      </c>
      <c r="X24" s="19">
        <v>417</v>
      </c>
      <c r="Y24" s="19">
        <v>140</v>
      </c>
      <c r="Z24" s="19">
        <v>57</v>
      </c>
      <c r="AA24" s="25"/>
      <c r="AB24" s="19">
        <v>245</v>
      </c>
      <c r="AC24" s="19">
        <v>210</v>
      </c>
      <c r="AD24" s="19">
        <v>66</v>
      </c>
      <c r="AE24" s="19">
        <v>521</v>
      </c>
      <c r="AF24" s="19">
        <v>174</v>
      </c>
      <c r="AG24" s="19">
        <v>71</v>
      </c>
      <c r="AI24" s="15">
        <v>286</v>
      </c>
      <c r="AJ24" s="15">
        <v>252</v>
      </c>
      <c r="AK24" s="19">
        <v>66</v>
      </c>
      <c r="AL24" s="15">
        <v>603</v>
      </c>
      <c r="AM24" s="15">
        <v>202</v>
      </c>
      <c r="AN24" s="15">
        <v>82</v>
      </c>
      <c r="AP24" s="19">
        <v>326</v>
      </c>
      <c r="AQ24" s="19">
        <v>294</v>
      </c>
      <c r="AR24" s="19">
        <v>66</v>
      </c>
      <c r="AS24" s="19">
        <v>686</v>
      </c>
      <c r="AT24" s="19">
        <v>229</v>
      </c>
      <c r="AU24" s="19">
        <v>94</v>
      </c>
    </row>
    <row r="25" spans="1:47" x14ac:dyDescent="0.25">
      <c r="A25" s="17">
        <v>15</v>
      </c>
      <c r="B25" s="17" t="s">
        <v>7</v>
      </c>
      <c r="C25" s="17"/>
      <c r="D25" s="18">
        <v>4.67</v>
      </c>
      <c r="E25" s="18">
        <v>11.44</v>
      </c>
      <c r="G25" s="17">
        <v>103</v>
      </c>
      <c r="H25" s="17">
        <v>84</v>
      </c>
      <c r="I25" s="17">
        <v>103</v>
      </c>
      <c r="J25" s="17">
        <v>290</v>
      </c>
      <c r="K25" s="17">
        <v>62</v>
      </c>
      <c r="L25" s="17">
        <v>25</v>
      </c>
      <c r="N25" s="17">
        <v>226</v>
      </c>
      <c r="O25" s="17">
        <v>126</v>
      </c>
      <c r="P25" s="17">
        <v>98</v>
      </c>
      <c r="Q25" s="17">
        <v>451</v>
      </c>
      <c r="R25" s="17">
        <v>101</v>
      </c>
      <c r="S25" s="17">
        <v>41</v>
      </c>
      <c r="U25" s="17">
        <v>235</v>
      </c>
      <c r="V25" s="17">
        <v>168</v>
      </c>
      <c r="W25" s="17">
        <v>103</v>
      </c>
      <c r="X25" s="17">
        <v>506</v>
      </c>
      <c r="Y25" s="17">
        <v>108</v>
      </c>
      <c r="Z25" s="17">
        <v>44</v>
      </c>
      <c r="AA25" s="25"/>
      <c r="AB25" s="17">
        <v>318</v>
      </c>
      <c r="AC25" s="17">
        <v>210</v>
      </c>
      <c r="AD25" s="17">
        <v>103</v>
      </c>
      <c r="AE25" s="17">
        <v>631</v>
      </c>
      <c r="AF25" s="17">
        <v>135</v>
      </c>
      <c r="AG25" s="17">
        <v>55</v>
      </c>
      <c r="AI25" s="1">
        <v>368</v>
      </c>
      <c r="AJ25" s="1">
        <v>252</v>
      </c>
      <c r="AK25" s="17">
        <v>103</v>
      </c>
      <c r="AL25" s="1">
        <v>723</v>
      </c>
      <c r="AM25" s="1">
        <v>155</v>
      </c>
      <c r="AN25" s="1">
        <v>63</v>
      </c>
      <c r="AP25" s="17">
        <v>418</v>
      </c>
      <c r="AQ25" s="17">
        <v>294</v>
      </c>
      <c r="AR25" s="17">
        <v>103</v>
      </c>
      <c r="AS25" s="17">
        <v>815</v>
      </c>
      <c r="AT25" s="17">
        <v>174</v>
      </c>
      <c r="AU25" s="17">
        <v>71</v>
      </c>
    </row>
    <row r="26" spans="1:47" x14ac:dyDescent="0.25">
      <c r="A26" s="17">
        <v>20</v>
      </c>
      <c r="B26" s="17" t="s">
        <v>8</v>
      </c>
      <c r="C26" s="17"/>
      <c r="D26" s="18">
        <v>6.38</v>
      </c>
      <c r="E26" s="18">
        <v>15.63</v>
      </c>
      <c r="G26" s="17">
        <v>122</v>
      </c>
      <c r="H26" s="17">
        <v>84</v>
      </c>
      <c r="I26" s="17">
        <v>83</v>
      </c>
      <c r="J26" s="17">
        <v>289</v>
      </c>
      <c r="K26" s="17">
        <v>45</v>
      </c>
      <c r="L26" s="17">
        <v>18</v>
      </c>
      <c r="N26" s="17">
        <v>202</v>
      </c>
      <c r="O26" s="17">
        <v>126</v>
      </c>
      <c r="P26" s="17">
        <v>83</v>
      </c>
      <c r="Q26" s="17">
        <v>411</v>
      </c>
      <c r="R26" s="17">
        <v>64</v>
      </c>
      <c r="S26" s="17">
        <v>26</v>
      </c>
      <c r="U26" s="17">
        <v>282</v>
      </c>
      <c r="V26" s="17">
        <v>168</v>
      </c>
      <c r="W26" s="17">
        <v>83</v>
      </c>
      <c r="X26" s="17">
        <v>532</v>
      </c>
      <c r="Y26" s="17">
        <v>83</v>
      </c>
      <c r="Z26" s="17">
        <v>34</v>
      </c>
      <c r="AA26" s="25"/>
      <c r="AB26" s="17">
        <v>383</v>
      </c>
      <c r="AC26" s="17">
        <v>210</v>
      </c>
      <c r="AD26" s="17">
        <v>83</v>
      </c>
      <c r="AE26" s="17">
        <v>676</v>
      </c>
      <c r="AF26" s="17">
        <v>106</v>
      </c>
      <c r="AG26" s="17">
        <v>43</v>
      </c>
      <c r="AI26" s="1">
        <v>441</v>
      </c>
      <c r="AJ26" s="1">
        <v>252</v>
      </c>
      <c r="AK26" s="17">
        <v>83</v>
      </c>
      <c r="AL26" s="1">
        <v>776</v>
      </c>
      <c r="AM26" s="1">
        <v>122</v>
      </c>
      <c r="AN26" s="1">
        <v>50</v>
      </c>
      <c r="AP26" s="17">
        <v>500</v>
      </c>
      <c r="AQ26" s="17">
        <v>294</v>
      </c>
      <c r="AR26" s="17">
        <v>83</v>
      </c>
      <c r="AS26" s="17">
        <v>877</v>
      </c>
      <c r="AT26" s="17">
        <v>137</v>
      </c>
      <c r="AU26" s="17">
        <v>56</v>
      </c>
    </row>
    <row r="27" spans="1:47" x14ac:dyDescent="0.25">
      <c r="A27" s="17">
        <v>25</v>
      </c>
      <c r="B27" s="17" t="s">
        <v>18</v>
      </c>
      <c r="C27" s="17"/>
      <c r="D27" s="18">
        <v>8.11</v>
      </c>
      <c r="E27" s="18">
        <v>19.86</v>
      </c>
      <c r="G27" s="17">
        <v>139</v>
      </c>
      <c r="H27" s="17">
        <v>88</v>
      </c>
      <c r="I27" s="17">
        <v>105</v>
      </c>
      <c r="J27" s="17">
        <v>332</v>
      </c>
      <c r="K27" s="17">
        <v>41</v>
      </c>
      <c r="L27" s="17">
        <v>17</v>
      </c>
      <c r="N27" s="17">
        <v>231</v>
      </c>
      <c r="O27" s="17">
        <v>131</v>
      </c>
      <c r="P27" s="17">
        <v>105</v>
      </c>
      <c r="Q27" s="17">
        <v>468</v>
      </c>
      <c r="R27" s="17">
        <v>58</v>
      </c>
      <c r="S27" s="17">
        <v>24</v>
      </c>
      <c r="U27" s="17">
        <v>324</v>
      </c>
      <c r="V27" s="17">
        <v>175</v>
      </c>
      <c r="W27" s="17">
        <v>105</v>
      </c>
      <c r="X27" s="17">
        <v>604</v>
      </c>
      <c r="Y27" s="17">
        <v>75</v>
      </c>
      <c r="Z27" s="17">
        <v>30</v>
      </c>
      <c r="AA27" s="25"/>
      <c r="AB27" s="17">
        <v>442</v>
      </c>
      <c r="AC27" s="17">
        <v>219</v>
      </c>
      <c r="AD27" s="17">
        <v>105</v>
      </c>
      <c r="AE27" s="17">
        <v>767</v>
      </c>
      <c r="AF27" s="17">
        <v>95</v>
      </c>
      <c r="AG27" s="17">
        <v>39</v>
      </c>
      <c r="AI27" s="1">
        <v>508</v>
      </c>
      <c r="AJ27" s="1">
        <v>263</v>
      </c>
      <c r="AK27" s="17">
        <v>105</v>
      </c>
      <c r="AL27" s="1">
        <v>876</v>
      </c>
      <c r="AM27" s="1">
        <v>108</v>
      </c>
      <c r="AN27" s="1">
        <v>44</v>
      </c>
      <c r="AP27" s="17">
        <v>574</v>
      </c>
      <c r="AQ27" s="17">
        <v>306</v>
      </c>
      <c r="AR27" s="17">
        <v>105</v>
      </c>
      <c r="AS27" s="17">
        <v>986</v>
      </c>
      <c r="AT27" s="17">
        <v>122</v>
      </c>
      <c r="AU27" s="17">
        <v>50</v>
      </c>
    </row>
    <row r="28" spans="1:47" x14ac:dyDescent="0.25">
      <c r="A28" s="17">
        <v>30</v>
      </c>
      <c r="B28" s="17" t="s">
        <v>9</v>
      </c>
      <c r="C28" s="17"/>
      <c r="D28" s="18">
        <v>9.85</v>
      </c>
      <c r="E28" s="18">
        <v>24.12</v>
      </c>
      <c r="G28" s="17">
        <v>156</v>
      </c>
      <c r="H28" s="17">
        <v>106</v>
      </c>
      <c r="I28" s="17">
        <v>128</v>
      </c>
      <c r="J28" s="17">
        <v>390</v>
      </c>
      <c r="K28" s="17">
        <v>40</v>
      </c>
      <c r="L28" s="17">
        <v>16</v>
      </c>
      <c r="N28" s="17">
        <v>259</v>
      </c>
      <c r="O28" s="17">
        <v>160</v>
      </c>
      <c r="P28" s="17">
        <v>128</v>
      </c>
      <c r="Q28" s="17">
        <v>547</v>
      </c>
      <c r="R28" s="17">
        <v>56</v>
      </c>
      <c r="S28" s="17">
        <v>23</v>
      </c>
      <c r="U28" s="17">
        <v>363</v>
      </c>
      <c r="V28" s="17">
        <v>213</v>
      </c>
      <c r="W28" s="17">
        <v>128</v>
      </c>
      <c r="X28" s="17">
        <v>704</v>
      </c>
      <c r="Y28" s="17">
        <v>71</v>
      </c>
      <c r="Z28" s="17">
        <v>29</v>
      </c>
      <c r="AA28" s="25"/>
      <c r="AB28" s="17">
        <v>498</v>
      </c>
      <c r="AC28" s="17">
        <v>266</v>
      </c>
      <c r="AD28" s="17">
        <v>128</v>
      </c>
      <c r="AE28" s="17">
        <v>892</v>
      </c>
      <c r="AF28" s="17">
        <v>91</v>
      </c>
      <c r="AG28" s="17">
        <v>37</v>
      </c>
      <c r="AI28" s="1">
        <v>571</v>
      </c>
      <c r="AJ28" s="1">
        <v>319</v>
      </c>
      <c r="AK28" s="17">
        <v>128</v>
      </c>
      <c r="AL28" s="1">
        <v>1018</v>
      </c>
      <c r="AM28" s="1">
        <v>103</v>
      </c>
      <c r="AN28" s="1">
        <v>42</v>
      </c>
      <c r="AP28" s="17">
        <v>643</v>
      </c>
      <c r="AQ28" s="17">
        <v>372</v>
      </c>
      <c r="AR28" s="17">
        <v>128</v>
      </c>
      <c r="AS28" s="17">
        <v>1144</v>
      </c>
      <c r="AT28" s="17">
        <v>116</v>
      </c>
      <c r="AU28" s="17">
        <v>47</v>
      </c>
    </row>
    <row r="29" spans="1:47" x14ac:dyDescent="0.25">
      <c r="A29" s="17">
        <v>35</v>
      </c>
      <c r="B29" s="17" t="s">
        <v>10</v>
      </c>
      <c r="C29" s="17"/>
      <c r="D29" s="18">
        <v>11.59</v>
      </c>
      <c r="E29" s="18">
        <v>28.4</v>
      </c>
      <c r="G29" s="17">
        <v>171</v>
      </c>
      <c r="H29" s="17">
        <v>125</v>
      </c>
      <c r="I29" s="17">
        <v>151</v>
      </c>
      <c r="J29" s="17">
        <v>447</v>
      </c>
      <c r="K29" s="17">
        <v>39</v>
      </c>
      <c r="L29" s="17">
        <v>16</v>
      </c>
      <c r="N29" s="17">
        <v>286</v>
      </c>
      <c r="O29" s="17">
        <v>188</v>
      </c>
      <c r="P29" s="17">
        <v>151</v>
      </c>
      <c r="Q29" s="17">
        <v>625</v>
      </c>
      <c r="R29" s="17">
        <v>54</v>
      </c>
      <c r="S29" s="17">
        <v>22</v>
      </c>
      <c r="U29" s="17">
        <v>401</v>
      </c>
      <c r="V29" s="17">
        <v>250</v>
      </c>
      <c r="W29" s="17">
        <v>151</v>
      </c>
      <c r="X29" s="17">
        <v>802</v>
      </c>
      <c r="Y29" s="17">
        <v>69</v>
      </c>
      <c r="Z29" s="17">
        <v>28</v>
      </c>
      <c r="AA29" s="25"/>
      <c r="AB29" s="17">
        <v>551</v>
      </c>
      <c r="AC29" s="17">
        <v>313</v>
      </c>
      <c r="AD29" s="17">
        <v>151</v>
      </c>
      <c r="AE29" s="17">
        <v>1015</v>
      </c>
      <c r="AF29" s="17">
        <v>88</v>
      </c>
      <c r="AG29" s="17">
        <v>36</v>
      </c>
      <c r="AI29" s="1">
        <v>630</v>
      </c>
      <c r="AJ29" s="1">
        <v>376</v>
      </c>
      <c r="AK29" s="1">
        <v>151</v>
      </c>
      <c r="AL29" s="1">
        <v>1156</v>
      </c>
      <c r="AM29" s="1">
        <v>100</v>
      </c>
      <c r="AN29" s="1">
        <v>41</v>
      </c>
      <c r="AP29" s="17">
        <v>709</v>
      </c>
      <c r="AQ29" s="17">
        <v>438</v>
      </c>
      <c r="AR29" s="17">
        <v>151</v>
      </c>
      <c r="AS29" s="17">
        <v>1298</v>
      </c>
      <c r="AT29" s="17">
        <v>112</v>
      </c>
      <c r="AU29" s="17">
        <v>46</v>
      </c>
    </row>
    <row r="30" spans="1:47" x14ac:dyDescent="0.25">
      <c r="A30" s="17">
        <v>40</v>
      </c>
      <c r="B30" s="17" t="s">
        <v>11</v>
      </c>
      <c r="C30" s="17"/>
      <c r="D30" s="18">
        <v>13.35</v>
      </c>
      <c r="E30" s="18">
        <v>32.700000000000003</v>
      </c>
      <c r="G30" s="17">
        <v>186</v>
      </c>
      <c r="H30" s="17">
        <v>144</v>
      </c>
      <c r="I30" s="17">
        <v>174</v>
      </c>
      <c r="J30" s="17">
        <v>504</v>
      </c>
      <c r="K30" s="17">
        <v>38</v>
      </c>
      <c r="L30" s="17">
        <v>15</v>
      </c>
      <c r="N30" s="17">
        <v>311</v>
      </c>
      <c r="O30" s="17">
        <v>216</v>
      </c>
      <c r="P30" s="17">
        <v>174</v>
      </c>
      <c r="Q30" s="17">
        <v>701</v>
      </c>
      <c r="R30" s="17">
        <v>53</v>
      </c>
      <c r="S30" s="17">
        <v>21</v>
      </c>
      <c r="U30" s="17">
        <v>436</v>
      </c>
      <c r="V30" s="17">
        <v>288</v>
      </c>
      <c r="W30" s="17">
        <v>174</v>
      </c>
      <c r="X30" s="17">
        <v>898</v>
      </c>
      <c r="Y30" s="17">
        <v>67</v>
      </c>
      <c r="Z30" s="17">
        <v>27</v>
      </c>
      <c r="AA30" s="25"/>
      <c r="AB30" s="17">
        <v>602</v>
      </c>
      <c r="AC30" s="17">
        <v>360</v>
      </c>
      <c r="AD30" s="17">
        <v>174</v>
      </c>
      <c r="AE30" s="17">
        <v>1136</v>
      </c>
      <c r="AF30" s="17">
        <v>85</v>
      </c>
      <c r="AG30" s="17">
        <v>35</v>
      </c>
      <c r="AI30" s="1">
        <v>687</v>
      </c>
      <c r="AJ30" s="1">
        <v>432</v>
      </c>
      <c r="AK30" s="1">
        <v>174</v>
      </c>
      <c r="AL30" s="1">
        <v>1293</v>
      </c>
      <c r="AM30" s="1">
        <v>97</v>
      </c>
      <c r="AN30" s="1">
        <v>40</v>
      </c>
      <c r="AP30" s="17">
        <v>771</v>
      </c>
      <c r="AQ30" s="17">
        <v>505</v>
      </c>
      <c r="AR30" s="17">
        <v>174</v>
      </c>
      <c r="AS30" s="17">
        <v>1449</v>
      </c>
      <c r="AT30" s="17">
        <v>109</v>
      </c>
      <c r="AU30" s="17">
        <v>44</v>
      </c>
    </row>
    <row r="31" spans="1:47" x14ac:dyDescent="0.25">
      <c r="A31" s="17">
        <v>50</v>
      </c>
      <c r="B31" s="17" t="s">
        <v>12</v>
      </c>
      <c r="C31" s="17"/>
      <c r="D31" s="18">
        <v>16.87</v>
      </c>
      <c r="E31" s="18">
        <v>41.34</v>
      </c>
      <c r="G31" s="17">
        <v>215</v>
      </c>
      <c r="H31" s="17">
        <v>182</v>
      </c>
      <c r="I31" s="17">
        <v>219</v>
      </c>
      <c r="J31" s="17">
        <v>617</v>
      </c>
      <c r="K31" s="17">
        <v>37</v>
      </c>
      <c r="L31" s="17">
        <v>15</v>
      </c>
      <c r="N31" s="17">
        <v>360</v>
      </c>
      <c r="O31" s="17">
        <v>273</v>
      </c>
      <c r="P31" s="17">
        <v>219</v>
      </c>
      <c r="Q31" s="17">
        <v>853</v>
      </c>
      <c r="R31" s="17">
        <v>51</v>
      </c>
      <c r="S31" s="17">
        <v>21</v>
      </c>
      <c r="U31" s="17">
        <v>504</v>
      </c>
      <c r="V31" s="17">
        <v>364</v>
      </c>
      <c r="W31" s="17">
        <v>219</v>
      </c>
      <c r="X31" s="17">
        <v>1088</v>
      </c>
      <c r="Y31" s="17">
        <v>64</v>
      </c>
      <c r="Z31" s="17">
        <v>26</v>
      </c>
      <c r="AA31" s="25"/>
      <c r="AB31" s="17">
        <v>698</v>
      </c>
      <c r="AC31" s="17">
        <v>456</v>
      </c>
      <c r="AD31" s="17">
        <v>219</v>
      </c>
      <c r="AE31" s="17">
        <v>1373</v>
      </c>
      <c r="AF31" s="17">
        <v>81</v>
      </c>
      <c r="AG31" s="17">
        <v>33</v>
      </c>
      <c r="AI31" s="1">
        <v>793</v>
      </c>
      <c r="AJ31" s="1">
        <v>547</v>
      </c>
      <c r="AK31" s="1">
        <v>219</v>
      </c>
      <c r="AL31" s="1">
        <v>1559</v>
      </c>
      <c r="AM31" s="1">
        <v>92</v>
      </c>
      <c r="AN31" s="1">
        <v>38</v>
      </c>
      <c r="AP31" s="17">
        <v>888</v>
      </c>
      <c r="AQ31" s="17">
        <v>638</v>
      </c>
      <c r="AR31" s="17">
        <v>219</v>
      </c>
      <c r="AS31" s="17">
        <v>1745</v>
      </c>
      <c r="AT31" s="17">
        <v>103</v>
      </c>
      <c r="AU31" s="17">
        <v>42</v>
      </c>
    </row>
    <row r="32" spans="1:47" x14ac:dyDescent="0.25">
      <c r="A32" s="17">
        <v>60</v>
      </c>
      <c r="B32" s="17" t="s">
        <v>13</v>
      </c>
      <c r="C32" s="17"/>
      <c r="D32" s="18">
        <v>20.420000000000002</v>
      </c>
      <c r="E32" s="18">
        <v>50.02</v>
      </c>
      <c r="G32" s="17">
        <v>243</v>
      </c>
      <c r="H32" s="17">
        <v>221</v>
      </c>
      <c r="I32" s="17">
        <v>265</v>
      </c>
      <c r="J32" s="17">
        <v>729</v>
      </c>
      <c r="K32" s="17">
        <v>36</v>
      </c>
      <c r="L32" s="17">
        <v>15</v>
      </c>
      <c r="N32" s="17">
        <v>406</v>
      </c>
      <c r="O32" s="17">
        <v>331</v>
      </c>
      <c r="P32" s="17">
        <v>265</v>
      </c>
      <c r="Q32" s="17">
        <v>1002</v>
      </c>
      <c r="R32" s="17">
        <v>49</v>
      </c>
      <c r="S32" s="17">
        <v>20</v>
      </c>
      <c r="U32" s="17">
        <v>568</v>
      </c>
      <c r="V32" s="17">
        <v>441</v>
      </c>
      <c r="W32" s="17">
        <v>265</v>
      </c>
      <c r="X32" s="17">
        <v>1275</v>
      </c>
      <c r="Y32" s="17">
        <v>62</v>
      </c>
      <c r="Z32" s="17">
        <v>25</v>
      </c>
      <c r="AB32" s="17">
        <v>789</v>
      </c>
      <c r="AC32" s="17">
        <v>551</v>
      </c>
      <c r="AD32" s="17">
        <v>265</v>
      </c>
      <c r="AE32" s="17">
        <v>1606</v>
      </c>
      <c r="AF32" s="17">
        <v>79</v>
      </c>
      <c r="AG32" s="17">
        <v>32</v>
      </c>
      <c r="AI32" s="1">
        <v>893</v>
      </c>
      <c r="AJ32" s="1">
        <v>662</v>
      </c>
      <c r="AK32" s="1">
        <v>265</v>
      </c>
      <c r="AL32" s="1">
        <v>1820</v>
      </c>
      <c r="AM32" s="1">
        <v>89</v>
      </c>
      <c r="AN32" s="1">
        <v>36</v>
      </c>
      <c r="AP32" s="17">
        <v>997</v>
      </c>
      <c r="AQ32" s="17">
        <v>772</v>
      </c>
      <c r="AR32" s="17">
        <v>265</v>
      </c>
      <c r="AS32" s="17">
        <v>2034</v>
      </c>
      <c r="AT32" s="17">
        <v>100</v>
      </c>
      <c r="AU32" s="17">
        <v>41</v>
      </c>
    </row>
    <row r="33" spans="1:47" x14ac:dyDescent="0.25">
      <c r="A33" s="17">
        <v>70</v>
      </c>
      <c r="B33" s="17" t="s">
        <v>14</v>
      </c>
      <c r="C33" s="17"/>
      <c r="D33" s="18">
        <v>23.97</v>
      </c>
      <c r="E33" s="18">
        <v>58.73</v>
      </c>
      <c r="G33" s="17">
        <v>270</v>
      </c>
      <c r="H33" s="17">
        <v>259</v>
      </c>
      <c r="I33" s="17">
        <v>312</v>
      </c>
      <c r="J33" s="17">
        <v>841</v>
      </c>
      <c r="K33" s="17">
        <v>35</v>
      </c>
      <c r="L33" s="17">
        <v>14</v>
      </c>
      <c r="N33" s="17">
        <v>450</v>
      </c>
      <c r="O33" s="17">
        <v>388</v>
      </c>
      <c r="P33" s="17">
        <v>312</v>
      </c>
      <c r="Q33" s="17">
        <v>1150</v>
      </c>
      <c r="R33" s="17">
        <v>48</v>
      </c>
      <c r="S33" s="17">
        <v>20</v>
      </c>
      <c r="U33" s="17">
        <v>629</v>
      </c>
      <c r="V33" s="17">
        <v>518</v>
      </c>
      <c r="W33" s="17">
        <v>312</v>
      </c>
      <c r="X33" s="17">
        <v>1459</v>
      </c>
      <c r="Y33" s="17">
        <v>61</v>
      </c>
      <c r="Z33" s="17">
        <v>25</v>
      </c>
      <c r="AB33" s="17">
        <v>875</v>
      </c>
      <c r="AC33" s="17">
        <v>647</v>
      </c>
      <c r="AD33" s="17">
        <v>312</v>
      </c>
      <c r="AE33" s="17">
        <v>1834</v>
      </c>
      <c r="AF33" s="17">
        <v>77</v>
      </c>
      <c r="AG33" s="17">
        <v>31</v>
      </c>
      <c r="AI33" s="1">
        <v>988</v>
      </c>
      <c r="AJ33" s="1">
        <v>777</v>
      </c>
      <c r="AK33" s="1">
        <v>312</v>
      </c>
      <c r="AL33" s="1">
        <v>2076</v>
      </c>
      <c r="AM33" s="1">
        <v>87</v>
      </c>
      <c r="AN33" s="1">
        <v>35</v>
      </c>
      <c r="AP33" s="17">
        <v>1101</v>
      </c>
      <c r="AQ33" s="17">
        <v>906</v>
      </c>
      <c r="AR33" s="17">
        <v>312</v>
      </c>
      <c r="AS33" s="17">
        <v>2319</v>
      </c>
      <c r="AT33" s="17">
        <v>97</v>
      </c>
      <c r="AU33" s="17">
        <v>39</v>
      </c>
    </row>
    <row r="34" spans="1:47" x14ac:dyDescent="0.25">
      <c r="A34" s="17">
        <v>80</v>
      </c>
      <c r="B34" s="17" t="s">
        <v>15</v>
      </c>
      <c r="C34" s="17"/>
      <c r="D34" s="18">
        <v>27.54</v>
      </c>
      <c r="E34" s="18">
        <v>67.47</v>
      </c>
      <c r="G34" s="17">
        <v>297</v>
      </c>
      <c r="H34" s="17">
        <v>297</v>
      </c>
      <c r="I34" s="17">
        <v>358</v>
      </c>
      <c r="J34" s="17">
        <v>952</v>
      </c>
      <c r="K34" s="17">
        <v>35</v>
      </c>
      <c r="L34" s="17">
        <v>14</v>
      </c>
      <c r="N34" s="17">
        <v>492</v>
      </c>
      <c r="O34" s="17">
        <v>446</v>
      </c>
      <c r="P34" s="17">
        <v>358</v>
      </c>
      <c r="Q34" s="17">
        <v>1296</v>
      </c>
      <c r="R34" s="17">
        <v>47</v>
      </c>
      <c r="S34" s="17">
        <v>19</v>
      </c>
      <c r="U34" s="17">
        <v>688</v>
      </c>
      <c r="V34" s="17">
        <v>595</v>
      </c>
      <c r="W34" s="17">
        <v>358</v>
      </c>
      <c r="X34" s="17">
        <v>1641</v>
      </c>
      <c r="Y34" s="17">
        <v>60</v>
      </c>
      <c r="Z34" s="17">
        <v>24</v>
      </c>
      <c r="AB34" s="17">
        <v>958</v>
      </c>
      <c r="AC34" s="17">
        <v>744</v>
      </c>
      <c r="AD34" s="17">
        <v>358</v>
      </c>
      <c r="AE34" s="17">
        <v>2060</v>
      </c>
      <c r="AF34" s="17">
        <v>75</v>
      </c>
      <c r="AG34" s="17">
        <v>31</v>
      </c>
      <c r="AI34" s="1">
        <v>1079</v>
      </c>
      <c r="AJ34" s="1">
        <v>892</v>
      </c>
      <c r="AK34" s="1">
        <v>358</v>
      </c>
      <c r="AL34" s="1">
        <v>2329</v>
      </c>
      <c r="AM34" s="1">
        <v>85</v>
      </c>
      <c r="AN34" s="1">
        <v>35</v>
      </c>
      <c r="AP34" s="17">
        <v>1200</v>
      </c>
      <c r="AQ34" s="17">
        <v>1041</v>
      </c>
      <c r="AR34" s="17">
        <v>358</v>
      </c>
      <c r="AS34" s="17">
        <v>2599</v>
      </c>
      <c r="AT34" s="17">
        <v>94</v>
      </c>
      <c r="AU34" s="17">
        <v>39</v>
      </c>
    </row>
    <row r="35" spans="1:47" x14ac:dyDescent="0.25">
      <c r="A35" s="17">
        <v>95</v>
      </c>
      <c r="B35" s="17" t="s">
        <v>16</v>
      </c>
      <c r="C35" s="17"/>
      <c r="D35" s="18">
        <v>32.9</v>
      </c>
      <c r="E35" s="18">
        <v>80.61</v>
      </c>
      <c r="G35" s="17">
        <v>336</v>
      </c>
      <c r="H35" s="17">
        <v>355</v>
      </c>
      <c r="I35" s="17">
        <v>428</v>
      </c>
      <c r="J35" s="17">
        <v>1119</v>
      </c>
      <c r="K35" s="17">
        <v>34</v>
      </c>
      <c r="L35" s="17">
        <v>14</v>
      </c>
      <c r="N35" s="17">
        <v>554</v>
      </c>
      <c r="O35" s="17">
        <v>533</v>
      </c>
      <c r="P35" s="17">
        <v>428</v>
      </c>
      <c r="Q35" s="17">
        <v>1515</v>
      </c>
      <c r="R35" s="17">
        <v>46</v>
      </c>
      <c r="S35" s="17">
        <v>19</v>
      </c>
      <c r="U35" s="17">
        <v>772</v>
      </c>
      <c r="V35" s="17">
        <v>711</v>
      </c>
      <c r="W35" s="17">
        <v>428</v>
      </c>
      <c r="X35" s="17">
        <v>1911</v>
      </c>
      <c r="Y35" s="17">
        <v>58</v>
      </c>
      <c r="Z35" s="17">
        <v>24</v>
      </c>
      <c r="AB35" s="17">
        <v>1077</v>
      </c>
      <c r="AC35" s="17">
        <v>888</v>
      </c>
      <c r="AD35" s="17">
        <v>428</v>
      </c>
      <c r="AE35" s="17">
        <v>2394</v>
      </c>
      <c r="AF35" s="17">
        <v>73</v>
      </c>
      <c r="AG35" s="17">
        <v>30</v>
      </c>
      <c r="AI35" s="1">
        <v>1209</v>
      </c>
      <c r="AJ35" s="1">
        <v>1066</v>
      </c>
      <c r="AK35" s="1">
        <v>428</v>
      </c>
      <c r="AL35" s="1">
        <v>2703</v>
      </c>
      <c r="AM35" s="1">
        <v>82</v>
      </c>
      <c r="AN35" s="1">
        <v>34</v>
      </c>
      <c r="AP35" s="17">
        <v>1341</v>
      </c>
      <c r="AQ35" s="17">
        <v>1244</v>
      </c>
      <c r="AR35" s="17">
        <v>428</v>
      </c>
      <c r="AS35" s="17">
        <v>3013</v>
      </c>
      <c r="AT35" s="17">
        <v>92</v>
      </c>
      <c r="AU35" s="17">
        <v>37</v>
      </c>
    </row>
    <row r="36" spans="1:47" x14ac:dyDescent="0.25">
      <c r="A36" s="17">
        <v>110</v>
      </c>
      <c r="B36" s="17" t="s">
        <v>17</v>
      </c>
      <c r="C36" s="17"/>
      <c r="D36" s="18">
        <v>38.29</v>
      </c>
      <c r="E36" s="18">
        <v>93.79</v>
      </c>
      <c r="G36" s="17">
        <v>374</v>
      </c>
      <c r="H36" s="17">
        <v>413</v>
      </c>
      <c r="I36" s="17">
        <v>498</v>
      </c>
      <c r="J36" s="17">
        <v>1285</v>
      </c>
      <c r="K36" s="17">
        <v>34</v>
      </c>
      <c r="L36" s="17">
        <v>14</v>
      </c>
      <c r="N36" s="17">
        <v>614</v>
      </c>
      <c r="O36" s="17">
        <v>620</v>
      </c>
      <c r="P36" s="17">
        <v>498</v>
      </c>
      <c r="Q36" s="17">
        <v>1732</v>
      </c>
      <c r="R36" s="17">
        <v>45</v>
      </c>
      <c r="S36" s="17">
        <v>18</v>
      </c>
      <c r="U36" s="17">
        <v>854</v>
      </c>
      <c r="V36" s="17">
        <v>827</v>
      </c>
      <c r="W36" s="17">
        <v>498</v>
      </c>
      <c r="X36" s="17">
        <v>2178</v>
      </c>
      <c r="Y36" s="17">
        <v>57</v>
      </c>
      <c r="Z36" s="17">
        <v>23</v>
      </c>
      <c r="AB36" s="17">
        <v>1192</v>
      </c>
      <c r="AC36" s="17">
        <v>1034</v>
      </c>
      <c r="AD36" s="17">
        <v>498</v>
      </c>
      <c r="AE36" s="17">
        <v>2723</v>
      </c>
      <c r="AF36" s="17">
        <v>71</v>
      </c>
      <c r="AG36" s="17">
        <v>29</v>
      </c>
      <c r="AI36" s="1">
        <v>1334</v>
      </c>
      <c r="AJ36" s="1">
        <v>1240</v>
      </c>
      <c r="AK36" s="1">
        <v>498</v>
      </c>
      <c r="AL36" s="1">
        <v>3072</v>
      </c>
      <c r="AM36" s="1">
        <v>80</v>
      </c>
      <c r="AN36" s="1">
        <v>33</v>
      </c>
      <c r="AP36" s="17">
        <v>1476</v>
      </c>
      <c r="AQ36" s="17">
        <v>1447</v>
      </c>
      <c r="AR36" s="17">
        <v>498</v>
      </c>
      <c r="AS36" s="17">
        <v>3421</v>
      </c>
      <c r="AT36" s="17">
        <v>89</v>
      </c>
      <c r="AU36" s="17">
        <v>36</v>
      </c>
    </row>
    <row r="37" spans="1:47" x14ac:dyDescent="0.25">
      <c r="A37" s="17">
        <v>125</v>
      </c>
      <c r="B37" s="17" t="s">
        <v>19</v>
      </c>
      <c r="C37" s="17"/>
      <c r="D37" s="18">
        <v>43.67</v>
      </c>
      <c r="E37" s="18">
        <v>107</v>
      </c>
      <c r="G37" s="17">
        <v>411</v>
      </c>
      <c r="H37" s="17">
        <v>472</v>
      </c>
      <c r="I37" s="17">
        <v>568</v>
      </c>
      <c r="J37" s="17">
        <v>1451</v>
      </c>
      <c r="K37" s="17">
        <v>33</v>
      </c>
      <c r="L37" s="17">
        <v>14</v>
      </c>
      <c r="N37" s="17">
        <v>672</v>
      </c>
      <c r="O37" s="17">
        <v>708</v>
      </c>
      <c r="P37" s="17">
        <v>568</v>
      </c>
      <c r="Q37" s="17">
        <v>1947</v>
      </c>
      <c r="R37" s="17">
        <v>45</v>
      </c>
      <c r="S37" s="17">
        <v>18</v>
      </c>
      <c r="U37" s="17">
        <v>932</v>
      </c>
      <c r="V37" s="17">
        <v>943</v>
      </c>
      <c r="W37" s="17">
        <v>568</v>
      </c>
      <c r="X37" s="17">
        <v>2444</v>
      </c>
      <c r="Y37" s="17">
        <v>56</v>
      </c>
      <c r="Z37" s="17">
        <v>23</v>
      </c>
      <c r="AB37" s="17">
        <v>1302</v>
      </c>
      <c r="AC37" s="17">
        <v>1179</v>
      </c>
      <c r="AD37" s="17">
        <v>568</v>
      </c>
      <c r="AE37" s="17">
        <v>3049</v>
      </c>
      <c r="AF37" s="17">
        <v>70</v>
      </c>
      <c r="AG37" s="17">
        <v>28</v>
      </c>
      <c r="AI37" s="1">
        <v>1454</v>
      </c>
      <c r="AJ37" s="1">
        <v>1415</v>
      </c>
      <c r="AK37" s="1">
        <v>568</v>
      </c>
      <c r="AL37" s="1">
        <v>3436</v>
      </c>
      <c r="AM37" s="1">
        <v>79</v>
      </c>
      <c r="AN37" s="1">
        <v>32</v>
      </c>
      <c r="AP37" s="17">
        <v>1605</v>
      </c>
      <c r="AQ37" s="17">
        <v>1651</v>
      </c>
      <c r="AR37" s="17">
        <v>568</v>
      </c>
      <c r="AS37" s="17">
        <v>3824</v>
      </c>
      <c r="AT37" s="17">
        <v>88</v>
      </c>
      <c r="AU37" s="17">
        <v>36</v>
      </c>
    </row>
    <row r="38" spans="1:47" x14ac:dyDescent="0.25">
      <c r="A38" s="17">
        <v>140</v>
      </c>
      <c r="B38" s="17" t="s">
        <v>20</v>
      </c>
      <c r="C38" s="17"/>
      <c r="D38" s="18">
        <v>49.07</v>
      </c>
      <c r="E38" s="18">
        <v>120.23</v>
      </c>
      <c r="G38" s="17">
        <v>448</v>
      </c>
      <c r="H38" s="17">
        <v>530</v>
      </c>
      <c r="I38" s="17">
        <v>638</v>
      </c>
      <c r="J38" s="17">
        <v>1616</v>
      </c>
      <c r="K38" s="17">
        <v>33</v>
      </c>
      <c r="L38" s="17">
        <v>13</v>
      </c>
      <c r="N38" s="17">
        <v>729</v>
      </c>
      <c r="O38" s="17">
        <v>795</v>
      </c>
      <c r="P38" s="17">
        <v>638</v>
      </c>
      <c r="Q38" s="17">
        <v>2162</v>
      </c>
      <c r="R38" s="17">
        <v>44</v>
      </c>
      <c r="S38" s="17">
        <v>18</v>
      </c>
      <c r="U38" s="17">
        <v>1009</v>
      </c>
      <c r="V38" s="17">
        <v>1060</v>
      </c>
      <c r="W38" s="17">
        <v>638</v>
      </c>
      <c r="X38" s="17">
        <v>2707</v>
      </c>
      <c r="Y38" s="17">
        <v>55</v>
      </c>
      <c r="Z38" s="17">
        <v>23</v>
      </c>
      <c r="AB38" s="17">
        <v>1408</v>
      </c>
      <c r="AC38" s="17">
        <v>1325</v>
      </c>
      <c r="AD38" s="17">
        <v>638</v>
      </c>
      <c r="AE38" s="17">
        <v>3371</v>
      </c>
      <c r="AF38" s="17">
        <v>69</v>
      </c>
      <c r="AG38" s="17">
        <v>28</v>
      </c>
      <c r="AI38" s="1">
        <v>1569</v>
      </c>
      <c r="AJ38" s="1">
        <v>1590</v>
      </c>
      <c r="AK38" s="1">
        <v>638</v>
      </c>
      <c r="AL38" s="1">
        <v>3797</v>
      </c>
      <c r="AM38" s="1">
        <v>77</v>
      </c>
      <c r="AN38" s="1">
        <v>32</v>
      </c>
      <c r="AP38" s="17">
        <v>1730</v>
      </c>
      <c r="AQ38" s="17">
        <v>1855</v>
      </c>
      <c r="AR38" s="17">
        <v>638</v>
      </c>
      <c r="AS38" s="17">
        <v>4223</v>
      </c>
      <c r="AT38" s="17">
        <v>86</v>
      </c>
      <c r="AU38" s="17">
        <v>35</v>
      </c>
    </row>
    <row r="39" spans="1:47" x14ac:dyDescent="0.25">
      <c r="A39" s="17">
        <v>150</v>
      </c>
      <c r="B39" s="17" t="s">
        <v>21</v>
      </c>
      <c r="C39" s="17"/>
      <c r="D39" s="18">
        <v>52.68</v>
      </c>
      <c r="E39" s="18">
        <v>129.06</v>
      </c>
      <c r="G39" s="17">
        <v>473</v>
      </c>
      <c r="H39" s="17">
        <v>569</v>
      </c>
      <c r="I39" s="17">
        <v>685</v>
      </c>
      <c r="J39" s="17">
        <v>1727</v>
      </c>
      <c r="K39" s="17">
        <v>33</v>
      </c>
      <c r="L39" s="17">
        <v>13</v>
      </c>
      <c r="N39" s="17">
        <v>766</v>
      </c>
      <c r="O39" s="17">
        <v>853</v>
      </c>
      <c r="P39" s="17">
        <v>685</v>
      </c>
      <c r="Q39" s="17">
        <v>2304</v>
      </c>
      <c r="R39" s="17">
        <v>44</v>
      </c>
      <c r="S39" s="17">
        <v>18</v>
      </c>
      <c r="U39" s="17">
        <v>1059</v>
      </c>
      <c r="V39" s="17">
        <v>1138</v>
      </c>
      <c r="W39" s="17">
        <v>685</v>
      </c>
      <c r="X39" s="17">
        <v>2882</v>
      </c>
      <c r="Y39" s="17">
        <v>55</v>
      </c>
      <c r="Z39" s="17">
        <v>22</v>
      </c>
      <c r="AB39" s="17">
        <v>1478</v>
      </c>
      <c r="AC39" s="17">
        <v>1422</v>
      </c>
      <c r="AD39" s="17">
        <v>685</v>
      </c>
      <c r="AE39" s="17">
        <v>3585</v>
      </c>
      <c r="AF39" s="17">
        <v>68</v>
      </c>
      <c r="AG39" s="17">
        <v>28</v>
      </c>
      <c r="AI39" s="1">
        <v>1645</v>
      </c>
      <c r="AJ39" s="1">
        <v>1707</v>
      </c>
      <c r="AK39" s="1">
        <v>685</v>
      </c>
      <c r="AL39" s="1">
        <v>4036</v>
      </c>
      <c r="AM39" s="1">
        <v>77</v>
      </c>
      <c r="AN39" s="1">
        <v>31</v>
      </c>
      <c r="AP39" s="17">
        <v>1811</v>
      </c>
      <c r="AQ39" s="17">
        <v>1991</v>
      </c>
      <c r="AR39" s="17">
        <v>685</v>
      </c>
      <c r="AS39" s="17">
        <v>4488</v>
      </c>
      <c r="AT39" s="17">
        <v>85</v>
      </c>
      <c r="AU39" s="17">
        <v>35</v>
      </c>
    </row>
    <row r="40" spans="1:47" x14ac:dyDescent="0.25">
      <c r="AB40" s="25"/>
    </row>
    <row r="41" spans="1:47" s="27" customFormat="1" ht="15.75" x14ac:dyDescent="0.25">
      <c r="A41" s="13" t="s">
        <v>29</v>
      </c>
      <c r="B41" s="9"/>
      <c r="C41" s="9"/>
      <c r="D41" s="10"/>
      <c r="E41" s="10"/>
    </row>
    <row r="42" spans="1:47" s="28" customFormat="1" x14ac:dyDescent="0.25">
      <c r="A42" s="3"/>
      <c r="B42" s="3"/>
      <c r="C42" s="3"/>
      <c r="D42" s="4"/>
      <c r="E42" s="6"/>
      <c r="G42" s="28" t="s">
        <v>30</v>
      </c>
      <c r="N42" s="28" t="s">
        <v>31</v>
      </c>
      <c r="U42" s="28" t="s">
        <v>32</v>
      </c>
      <c r="AB42" s="28" t="s">
        <v>33</v>
      </c>
      <c r="AI42" s="28" t="s">
        <v>34</v>
      </c>
      <c r="AP42" s="28" t="s">
        <v>35</v>
      </c>
    </row>
    <row r="43" spans="1:47" s="29" customFormat="1" ht="33.75" x14ac:dyDescent="0.25">
      <c r="A43" s="30" t="s">
        <v>4</v>
      </c>
      <c r="B43" s="30" t="s">
        <v>5</v>
      </c>
      <c r="C43" s="30"/>
      <c r="D43" s="31" t="s">
        <v>6</v>
      </c>
      <c r="E43" s="31" t="s">
        <v>2</v>
      </c>
      <c r="F43" s="32"/>
      <c r="G43" s="30" t="s">
        <v>23</v>
      </c>
      <c r="H43" s="30" t="s">
        <v>1</v>
      </c>
      <c r="I43" s="30" t="s">
        <v>3</v>
      </c>
      <c r="J43" s="30" t="s">
        <v>22</v>
      </c>
      <c r="K43" s="30" t="s">
        <v>26</v>
      </c>
      <c r="L43" s="30" t="s">
        <v>25</v>
      </c>
      <c r="M43" s="32"/>
      <c r="N43" s="30" t="s">
        <v>23</v>
      </c>
      <c r="O43" s="30" t="s">
        <v>1</v>
      </c>
      <c r="P43" s="30" t="s">
        <v>3</v>
      </c>
      <c r="Q43" s="30" t="s">
        <v>22</v>
      </c>
      <c r="R43" s="30" t="s">
        <v>26</v>
      </c>
      <c r="S43" s="30" t="s">
        <v>25</v>
      </c>
      <c r="T43" s="32"/>
      <c r="U43" s="30" t="s">
        <v>23</v>
      </c>
      <c r="V43" s="30" t="s">
        <v>1</v>
      </c>
      <c r="W43" s="30" t="s">
        <v>3</v>
      </c>
      <c r="X43" s="30" t="s">
        <v>22</v>
      </c>
      <c r="Y43" s="30" t="s">
        <v>26</v>
      </c>
      <c r="Z43" s="30" t="s">
        <v>25</v>
      </c>
      <c r="AB43" s="30" t="s">
        <v>23</v>
      </c>
      <c r="AC43" s="30" t="s">
        <v>1</v>
      </c>
      <c r="AD43" s="30" t="s">
        <v>3</v>
      </c>
      <c r="AE43" s="30" t="s">
        <v>22</v>
      </c>
      <c r="AF43" s="30" t="s">
        <v>26</v>
      </c>
      <c r="AG43" s="30" t="s">
        <v>25</v>
      </c>
      <c r="AI43" s="30" t="s">
        <v>23</v>
      </c>
      <c r="AJ43" s="30" t="s">
        <v>1</v>
      </c>
      <c r="AK43" s="30" t="s">
        <v>3</v>
      </c>
      <c r="AL43" s="30" t="s">
        <v>22</v>
      </c>
      <c r="AM43" s="30" t="s">
        <v>26</v>
      </c>
      <c r="AN43" s="30" t="s">
        <v>25</v>
      </c>
      <c r="AP43" s="30" t="s">
        <v>23</v>
      </c>
      <c r="AQ43" s="30" t="s">
        <v>1</v>
      </c>
      <c r="AR43" s="30" t="s">
        <v>3</v>
      </c>
      <c r="AS43" s="30" t="s">
        <v>22</v>
      </c>
      <c r="AT43" s="30" t="s">
        <v>26</v>
      </c>
      <c r="AU43" s="30" t="s">
        <v>25</v>
      </c>
    </row>
    <row r="44" spans="1:47" x14ac:dyDescent="0.25">
      <c r="A44" s="14">
        <v>10</v>
      </c>
      <c r="B44" s="19" t="s">
        <v>0</v>
      </c>
      <c r="C44" s="19"/>
      <c r="D44" s="24">
        <v>2.83</v>
      </c>
      <c r="E44" s="24">
        <v>6.91</v>
      </c>
      <c r="F44" s="25"/>
      <c r="G44" s="19">
        <v>112</v>
      </c>
      <c r="H44" s="19">
        <v>84</v>
      </c>
      <c r="I44" s="19">
        <v>62</v>
      </c>
      <c r="J44" s="19">
        <v>258</v>
      </c>
      <c r="K44" s="19">
        <v>91</v>
      </c>
      <c r="L44" s="19">
        <v>37</v>
      </c>
      <c r="N44" s="19">
        <v>178</v>
      </c>
      <c r="O44" s="19">
        <v>126</v>
      </c>
      <c r="P44" s="19">
        <v>62</v>
      </c>
      <c r="Q44" s="19">
        <v>366</v>
      </c>
      <c r="R44" s="19">
        <v>130</v>
      </c>
      <c r="S44" s="19">
        <v>53</v>
      </c>
      <c r="U44" s="19">
        <v>245</v>
      </c>
      <c r="V44" s="19">
        <v>168</v>
      </c>
      <c r="W44" s="19">
        <v>62</v>
      </c>
      <c r="X44" s="19">
        <v>475</v>
      </c>
      <c r="Y44" s="19">
        <v>168</v>
      </c>
      <c r="Z44" s="19">
        <v>69</v>
      </c>
      <c r="AB44" s="19">
        <v>322</v>
      </c>
      <c r="AC44" s="19">
        <v>210</v>
      </c>
      <c r="AD44" s="19">
        <v>62</v>
      </c>
      <c r="AE44" s="19">
        <v>594</v>
      </c>
      <c r="AF44" s="19">
        <v>210</v>
      </c>
      <c r="AG44" s="19">
        <v>86</v>
      </c>
      <c r="AI44" s="19">
        <v>377</v>
      </c>
      <c r="AJ44" s="19">
        <v>252</v>
      </c>
      <c r="AK44" s="19">
        <v>62</v>
      </c>
      <c r="AL44" s="19">
        <v>692</v>
      </c>
      <c r="AM44" s="19">
        <v>245</v>
      </c>
      <c r="AN44" s="19">
        <v>100</v>
      </c>
      <c r="AP44" s="19">
        <v>433</v>
      </c>
      <c r="AQ44" s="19">
        <v>294</v>
      </c>
      <c r="AR44" s="19">
        <v>62</v>
      </c>
      <c r="AS44" s="19">
        <v>790</v>
      </c>
      <c r="AT44" s="19">
        <v>279</v>
      </c>
      <c r="AU44" s="19">
        <v>114</v>
      </c>
    </row>
    <row r="45" spans="1:47" x14ac:dyDescent="0.25">
      <c r="A45" s="1">
        <v>15</v>
      </c>
      <c r="B45" s="17" t="s">
        <v>7</v>
      </c>
      <c r="C45" s="17"/>
      <c r="D45" s="18">
        <v>4.47</v>
      </c>
      <c r="E45" s="18">
        <v>10.93</v>
      </c>
      <c r="F45" s="25"/>
      <c r="G45" s="17">
        <v>140</v>
      </c>
      <c r="H45" s="17">
        <v>84</v>
      </c>
      <c r="I45" s="17">
        <v>98</v>
      </c>
      <c r="J45" s="17">
        <v>322</v>
      </c>
      <c r="K45" s="17">
        <v>72</v>
      </c>
      <c r="L45" s="17">
        <v>29</v>
      </c>
      <c r="N45" s="17">
        <v>226</v>
      </c>
      <c r="O45" s="17">
        <v>126</v>
      </c>
      <c r="P45" s="17">
        <v>98</v>
      </c>
      <c r="Q45" s="17">
        <v>451</v>
      </c>
      <c r="R45" s="17">
        <v>101</v>
      </c>
      <c r="S45" s="17">
        <v>41</v>
      </c>
      <c r="U45" s="17">
        <v>313</v>
      </c>
      <c r="V45" s="17">
        <v>168</v>
      </c>
      <c r="W45" s="17">
        <v>98</v>
      </c>
      <c r="X45" s="17">
        <v>579</v>
      </c>
      <c r="Y45" s="17">
        <v>130</v>
      </c>
      <c r="Z45" s="17">
        <v>53</v>
      </c>
      <c r="AB45" s="17">
        <v>416</v>
      </c>
      <c r="AC45" s="17">
        <v>210</v>
      </c>
      <c r="AD45" s="17">
        <v>98</v>
      </c>
      <c r="AE45" s="17">
        <v>724</v>
      </c>
      <c r="AF45" s="17">
        <v>162</v>
      </c>
      <c r="AG45" s="17">
        <v>66</v>
      </c>
      <c r="AI45" s="17">
        <v>486</v>
      </c>
      <c r="AJ45" s="17">
        <v>252</v>
      </c>
      <c r="AK45" s="17">
        <v>98</v>
      </c>
      <c r="AL45" s="17">
        <v>836</v>
      </c>
      <c r="AM45" s="17">
        <v>187</v>
      </c>
      <c r="AN45" s="17">
        <v>76</v>
      </c>
      <c r="AP45" s="17">
        <v>556</v>
      </c>
      <c r="AQ45" s="17">
        <v>294</v>
      </c>
      <c r="AR45" s="17">
        <v>98</v>
      </c>
      <c r="AS45" s="17">
        <v>948</v>
      </c>
      <c r="AT45" s="17">
        <v>212</v>
      </c>
      <c r="AU45" s="17">
        <v>87</v>
      </c>
    </row>
    <row r="46" spans="1:47" x14ac:dyDescent="0.25">
      <c r="A46" s="1">
        <v>20</v>
      </c>
      <c r="B46" s="17" t="s">
        <v>8</v>
      </c>
      <c r="C46" s="17"/>
      <c r="D46" s="18">
        <v>6.14</v>
      </c>
      <c r="E46" s="18">
        <v>15.04</v>
      </c>
      <c r="F46" s="25"/>
      <c r="G46" s="17">
        <v>164</v>
      </c>
      <c r="H46" s="17">
        <v>84</v>
      </c>
      <c r="I46" s="17">
        <v>135</v>
      </c>
      <c r="J46" s="17">
        <v>383</v>
      </c>
      <c r="K46" s="17">
        <v>62</v>
      </c>
      <c r="L46" s="17">
        <v>25</v>
      </c>
      <c r="N46" s="17">
        <v>268</v>
      </c>
      <c r="O46" s="17">
        <v>126</v>
      </c>
      <c r="P46" s="17">
        <v>135</v>
      </c>
      <c r="Q46" s="17">
        <v>529</v>
      </c>
      <c r="R46" s="17">
        <v>86</v>
      </c>
      <c r="S46" s="17">
        <v>35</v>
      </c>
      <c r="U46" s="17">
        <v>373</v>
      </c>
      <c r="V46" s="17">
        <v>168</v>
      </c>
      <c r="W46" s="17">
        <v>135</v>
      </c>
      <c r="X46" s="17">
        <v>676</v>
      </c>
      <c r="Y46" s="17">
        <v>110</v>
      </c>
      <c r="Z46" s="17">
        <v>45</v>
      </c>
      <c r="AB46" s="17">
        <v>500</v>
      </c>
      <c r="AC46" s="17">
        <v>210</v>
      </c>
      <c r="AD46" s="17">
        <v>135</v>
      </c>
      <c r="AE46" s="17">
        <v>845</v>
      </c>
      <c r="AF46" s="17">
        <v>138</v>
      </c>
      <c r="AG46" s="17">
        <v>56</v>
      </c>
      <c r="AI46" s="17">
        <v>581</v>
      </c>
      <c r="AJ46" s="17">
        <v>252</v>
      </c>
      <c r="AK46" s="17">
        <v>135</v>
      </c>
      <c r="AL46" s="17">
        <v>968</v>
      </c>
      <c r="AM46" s="17">
        <v>158</v>
      </c>
      <c r="AN46" s="17">
        <v>64</v>
      </c>
      <c r="AP46" s="17">
        <v>663</v>
      </c>
      <c r="AQ46" s="17">
        <v>294</v>
      </c>
      <c r="AR46" s="17">
        <v>135</v>
      </c>
      <c r="AS46" s="17">
        <v>1092</v>
      </c>
      <c r="AT46" s="17">
        <v>178</v>
      </c>
      <c r="AU46" s="17">
        <v>73</v>
      </c>
    </row>
    <row r="47" spans="1:47" x14ac:dyDescent="0.25">
      <c r="A47" s="1">
        <v>25</v>
      </c>
      <c r="B47" s="17" t="s">
        <v>18</v>
      </c>
      <c r="C47" s="17"/>
      <c r="D47" s="18">
        <v>7.84</v>
      </c>
      <c r="E47" s="18">
        <v>19.190000000000001</v>
      </c>
      <c r="F47" s="25"/>
      <c r="G47" s="17">
        <v>186</v>
      </c>
      <c r="H47" s="17">
        <v>85</v>
      </c>
      <c r="I47" s="17">
        <v>102</v>
      </c>
      <c r="J47" s="17">
        <v>373</v>
      </c>
      <c r="K47" s="17">
        <v>48</v>
      </c>
      <c r="L47" s="17">
        <v>19</v>
      </c>
      <c r="N47" s="17">
        <v>307</v>
      </c>
      <c r="O47" s="17">
        <v>127</v>
      </c>
      <c r="P47" s="17">
        <v>102</v>
      </c>
      <c r="Q47" s="17">
        <v>535</v>
      </c>
      <c r="R47" s="17">
        <v>68</v>
      </c>
      <c r="S47" s="17">
        <v>28</v>
      </c>
      <c r="U47" s="17">
        <v>427</v>
      </c>
      <c r="V47" s="17">
        <v>169</v>
      </c>
      <c r="W47" s="17">
        <v>102</v>
      </c>
      <c r="X47" s="17">
        <v>698</v>
      </c>
      <c r="Y47" s="17">
        <v>89</v>
      </c>
      <c r="Z47" s="17">
        <v>36</v>
      </c>
      <c r="AB47" s="17">
        <v>575</v>
      </c>
      <c r="AC47" s="17">
        <v>212</v>
      </c>
      <c r="AD47" s="17">
        <v>102</v>
      </c>
      <c r="AE47" s="17">
        <v>889</v>
      </c>
      <c r="AF47" s="17">
        <v>113</v>
      </c>
      <c r="AG47" s="17">
        <v>46</v>
      </c>
      <c r="AI47" s="17">
        <v>668</v>
      </c>
      <c r="AJ47" s="17">
        <v>254</v>
      </c>
      <c r="AK47" s="17">
        <v>102</v>
      </c>
      <c r="AL47" s="17">
        <v>1023</v>
      </c>
      <c r="AM47" s="17">
        <v>131</v>
      </c>
      <c r="AN47" s="17">
        <v>53</v>
      </c>
      <c r="AP47" s="17">
        <v>760</v>
      </c>
      <c r="AQ47" s="17">
        <v>296</v>
      </c>
      <c r="AR47" s="17">
        <v>102</v>
      </c>
      <c r="AS47" s="17">
        <v>1158</v>
      </c>
      <c r="AT47" s="17">
        <v>148</v>
      </c>
      <c r="AU47" s="17">
        <v>60</v>
      </c>
    </row>
    <row r="48" spans="1:47" x14ac:dyDescent="0.25">
      <c r="A48" s="1">
        <v>30</v>
      </c>
      <c r="B48" s="17" t="s">
        <v>9</v>
      </c>
      <c r="C48" s="17"/>
      <c r="D48" s="18">
        <v>9.5500000000000007</v>
      </c>
      <c r="E48" s="18">
        <v>23.39</v>
      </c>
      <c r="F48" s="25"/>
      <c r="G48" s="17">
        <v>207</v>
      </c>
      <c r="H48" s="17">
        <v>103</v>
      </c>
      <c r="I48" s="17">
        <v>124</v>
      </c>
      <c r="J48" s="17">
        <v>434</v>
      </c>
      <c r="K48" s="17">
        <v>45</v>
      </c>
      <c r="L48" s="17">
        <v>19</v>
      </c>
      <c r="N48" s="17">
        <v>342</v>
      </c>
      <c r="O48" s="17">
        <v>155</v>
      </c>
      <c r="P48" s="17">
        <v>124</v>
      </c>
      <c r="Q48" s="17">
        <v>621</v>
      </c>
      <c r="R48" s="17">
        <v>65</v>
      </c>
      <c r="S48" s="17">
        <v>27</v>
      </c>
      <c r="U48" s="17">
        <v>477</v>
      </c>
      <c r="V48" s="17">
        <v>206</v>
      </c>
      <c r="W48" s="17">
        <v>124</v>
      </c>
      <c r="X48" s="17">
        <v>808</v>
      </c>
      <c r="Y48" s="17">
        <v>85</v>
      </c>
      <c r="Z48" s="17">
        <v>35</v>
      </c>
      <c r="AB48" s="17">
        <v>646</v>
      </c>
      <c r="AC48" s="17">
        <v>258</v>
      </c>
      <c r="AD48" s="17">
        <v>124</v>
      </c>
      <c r="AE48" s="17">
        <v>1028</v>
      </c>
      <c r="AF48" s="17">
        <v>108</v>
      </c>
      <c r="AG48" s="17">
        <v>44</v>
      </c>
      <c r="AI48" s="17">
        <v>748</v>
      </c>
      <c r="AJ48" s="17">
        <v>309</v>
      </c>
      <c r="AK48" s="17">
        <v>124</v>
      </c>
      <c r="AL48" s="17">
        <v>1181</v>
      </c>
      <c r="AM48" s="17">
        <v>124</v>
      </c>
      <c r="AN48" s="17">
        <v>51</v>
      </c>
      <c r="AP48" s="17">
        <v>849</v>
      </c>
      <c r="AQ48" s="17">
        <v>361</v>
      </c>
      <c r="AR48" s="17">
        <v>124</v>
      </c>
      <c r="AS48" s="17">
        <v>1335</v>
      </c>
      <c r="AT48" s="17">
        <v>140</v>
      </c>
      <c r="AU48" s="17">
        <v>57</v>
      </c>
    </row>
    <row r="49" spans="1:47" x14ac:dyDescent="0.25">
      <c r="A49" s="1">
        <v>35</v>
      </c>
      <c r="B49" s="17" t="s">
        <v>10</v>
      </c>
      <c r="C49" s="17"/>
      <c r="D49" s="18">
        <v>11.27</v>
      </c>
      <c r="E49" s="18">
        <v>27.6</v>
      </c>
      <c r="F49" s="25"/>
      <c r="G49" s="17">
        <v>226</v>
      </c>
      <c r="H49" s="17">
        <v>122</v>
      </c>
      <c r="I49" s="17">
        <v>147</v>
      </c>
      <c r="J49" s="17">
        <v>494</v>
      </c>
      <c r="K49" s="17">
        <v>44</v>
      </c>
      <c r="L49" s="17">
        <v>18</v>
      </c>
      <c r="N49" s="17">
        <v>375</v>
      </c>
      <c r="O49" s="17">
        <v>183</v>
      </c>
      <c r="P49" s="17">
        <v>147</v>
      </c>
      <c r="Q49" s="17">
        <v>704</v>
      </c>
      <c r="R49" s="17">
        <v>63</v>
      </c>
      <c r="S49" s="17">
        <v>26</v>
      </c>
      <c r="U49" s="17">
        <v>525</v>
      </c>
      <c r="V49" s="17">
        <v>243</v>
      </c>
      <c r="W49" s="17">
        <v>147</v>
      </c>
      <c r="X49" s="17">
        <v>915</v>
      </c>
      <c r="Y49" s="17">
        <v>81</v>
      </c>
      <c r="Z49" s="17">
        <v>33</v>
      </c>
      <c r="AB49" s="17">
        <v>713</v>
      </c>
      <c r="AC49" s="17">
        <v>304</v>
      </c>
      <c r="AD49" s="17">
        <v>147</v>
      </c>
      <c r="AE49" s="17">
        <v>1164</v>
      </c>
      <c r="AF49" s="17">
        <v>103</v>
      </c>
      <c r="AG49" s="17">
        <v>42</v>
      </c>
      <c r="AI49" s="17">
        <v>824</v>
      </c>
      <c r="AJ49" s="17">
        <v>365</v>
      </c>
      <c r="AK49" s="17">
        <v>147</v>
      </c>
      <c r="AL49" s="17">
        <v>1335</v>
      </c>
      <c r="AM49" s="17">
        <v>118</v>
      </c>
      <c r="AN49" s="17">
        <v>48</v>
      </c>
      <c r="AP49" s="17">
        <v>934</v>
      </c>
      <c r="AQ49" s="17">
        <v>426</v>
      </c>
      <c r="AR49" s="17">
        <v>147</v>
      </c>
      <c r="AS49" s="17">
        <v>1506</v>
      </c>
      <c r="AT49" s="17">
        <v>134</v>
      </c>
      <c r="AU49" s="17">
        <v>55</v>
      </c>
    </row>
    <row r="50" spans="1:47" x14ac:dyDescent="0.25">
      <c r="A50" s="1">
        <v>40</v>
      </c>
      <c r="B50" s="17" t="s">
        <v>11</v>
      </c>
      <c r="C50" s="17"/>
      <c r="D50" s="18">
        <v>13</v>
      </c>
      <c r="E50" s="18">
        <v>31.84</v>
      </c>
      <c r="F50" s="25"/>
      <c r="G50" s="17">
        <v>244</v>
      </c>
      <c r="H50" s="17">
        <v>140</v>
      </c>
      <c r="I50" s="17">
        <v>169</v>
      </c>
      <c r="J50" s="17">
        <v>554</v>
      </c>
      <c r="K50" s="17">
        <v>43</v>
      </c>
      <c r="L50" s="17">
        <v>17</v>
      </c>
      <c r="N50" s="17">
        <v>407</v>
      </c>
      <c r="O50" s="17">
        <v>211</v>
      </c>
      <c r="P50" s="17">
        <v>169</v>
      </c>
      <c r="Q50" s="17">
        <v>787</v>
      </c>
      <c r="R50" s="17">
        <v>61</v>
      </c>
      <c r="S50" s="17">
        <v>25</v>
      </c>
      <c r="U50" s="17">
        <v>570</v>
      </c>
      <c r="V50" s="17">
        <v>281</v>
      </c>
      <c r="W50" s="17">
        <v>169</v>
      </c>
      <c r="X50" s="17">
        <v>1020</v>
      </c>
      <c r="Y50" s="17">
        <v>78</v>
      </c>
      <c r="Z50" s="17">
        <v>32</v>
      </c>
      <c r="AB50" s="17">
        <v>777</v>
      </c>
      <c r="AC50" s="17">
        <v>351</v>
      </c>
      <c r="AD50" s="17">
        <v>169</v>
      </c>
      <c r="AE50" s="17">
        <v>1297</v>
      </c>
      <c r="AF50" s="17">
        <v>100</v>
      </c>
      <c r="AG50" s="17">
        <v>41</v>
      </c>
      <c r="AI50" s="17">
        <v>895</v>
      </c>
      <c r="AJ50" s="17">
        <v>421</v>
      </c>
      <c r="AK50" s="17">
        <v>169</v>
      </c>
      <c r="AL50" s="17">
        <v>1486</v>
      </c>
      <c r="AM50" s="17">
        <v>114</v>
      </c>
      <c r="AN50" s="17">
        <v>47</v>
      </c>
      <c r="AP50" s="17">
        <v>1014</v>
      </c>
      <c r="AQ50" s="17">
        <v>491</v>
      </c>
      <c r="AR50" s="17">
        <v>169</v>
      </c>
      <c r="AS50" s="17">
        <v>1674</v>
      </c>
      <c r="AT50" s="17">
        <v>129</v>
      </c>
      <c r="AU50" s="17">
        <v>53</v>
      </c>
    </row>
    <row r="51" spans="1:47" x14ac:dyDescent="0.25">
      <c r="A51" s="1">
        <v>50</v>
      </c>
      <c r="B51" s="17" t="s">
        <v>12</v>
      </c>
      <c r="C51" s="17"/>
      <c r="D51" s="18">
        <v>16.48</v>
      </c>
      <c r="E51" s="18">
        <v>40.369999999999997</v>
      </c>
      <c r="F51" s="25"/>
      <c r="G51" s="17">
        <v>279</v>
      </c>
      <c r="H51" s="17">
        <v>178</v>
      </c>
      <c r="I51" s="17">
        <v>214</v>
      </c>
      <c r="J51" s="17">
        <v>671</v>
      </c>
      <c r="K51" s="17">
        <v>41</v>
      </c>
      <c r="L51" s="17">
        <v>17</v>
      </c>
      <c r="N51" s="17">
        <v>467</v>
      </c>
      <c r="O51" s="17">
        <v>267</v>
      </c>
      <c r="P51" s="17">
        <v>214</v>
      </c>
      <c r="Q51" s="17">
        <v>948</v>
      </c>
      <c r="R51" s="17">
        <v>58</v>
      </c>
      <c r="S51" s="17">
        <v>23</v>
      </c>
      <c r="U51" s="17">
        <v>655</v>
      </c>
      <c r="V51" s="17">
        <v>356</v>
      </c>
      <c r="W51" s="17">
        <v>214</v>
      </c>
      <c r="X51" s="17">
        <v>1225</v>
      </c>
      <c r="Y51" s="17">
        <v>74</v>
      </c>
      <c r="Z51" s="17">
        <v>30</v>
      </c>
      <c r="AB51" s="17">
        <v>898</v>
      </c>
      <c r="AC51" s="17">
        <v>445</v>
      </c>
      <c r="AD51" s="17">
        <v>214</v>
      </c>
      <c r="AE51" s="17">
        <v>1557</v>
      </c>
      <c r="AF51" s="17">
        <v>94</v>
      </c>
      <c r="AG51" s="17">
        <v>39</v>
      </c>
      <c r="AI51" s="17">
        <v>1031</v>
      </c>
      <c r="AJ51" s="17">
        <v>534</v>
      </c>
      <c r="AK51" s="17">
        <v>214</v>
      </c>
      <c r="AL51" s="17">
        <v>1779</v>
      </c>
      <c r="AM51" s="17">
        <v>108</v>
      </c>
      <c r="AN51" s="17">
        <v>44</v>
      </c>
      <c r="AP51" s="17">
        <v>1164</v>
      </c>
      <c r="AQ51" s="17">
        <v>623</v>
      </c>
      <c r="AR51" s="17">
        <v>214</v>
      </c>
      <c r="AS51" s="17">
        <v>2001</v>
      </c>
      <c r="AT51" s="17">
        <v>121</v>
      </c>
      <c r="AU51" s="17">
        <v>50</v>
      </c>
    </row>
    <row r="52" spans="1:47" x14ac:dyDescent="0.25">
      <c r="A52" s="1">
        <v>60</v>
      </c>
      <c r="B52" s="17" t="s">
        <v>13</v>
      </c>
      <c r="C52" s="17"/>
      <c r="D52" s="18">
        <v>19.989999999999998</v>
      </c>
      <c r="E52" s="18">
        <v>48.96</v>
      </c>
      <c r="F52" s="25"/>
      <c r="G52" s="17">
        <v>311</v>
      </c>
      <c r="H52" s="17">
        <v>216</v>
      </c>
      <c r="I52" s="17">
        <v>260</v>
      </c>
      <c r="J52" s="17">
        <v>787</v>
      </c>
      <c r="K52" s="17">
        <v>39</v>
      </c>
      <c r="L52" s="17">
        <v>16</v>
      </c>
      <c r="N52" s="17">
        <v>523</v>
      </c>
      <c r="O52" s="17">
        <v>324</v>
      </c>
      <c r="P52" s="17">
        <v>260</v>
      </c>
      <c r="Q52" s="17">
        <v>1106</v>
      </c>
      <c r="R52" s="17">
        <v>55</v>
      </c>
      <c r="S52" s="17">
        <v>23</v>
      </c>
      <c r="U52" s="17">
        <v>734</v>
      </c>
      <c r="V52" s="17">
        <v>432</v>
      </c>
      <c r="W52" s="17">
        <v>260</v>
      </c>
      <c r="X52" s="17">
        <v>1426</v>
      </c>
      <c r="Y52" s="17">
        <v>71</v>
      </c>
      <c r="Z52" s="17">
        <v>29</v>
      </c>
      <c r="AB52" s="17">
        <v>1010</v>
      </c>
      <c r="AC52" s="17">
        <v>540</v>
      </c>
      <c r="AD52" s="17">
        <v>260</v>
      </c>
      <c r="AE52" s="17">
        <v>1810</v>
      </c>
      <c r="AF52" s="17">
        <v>91</v>
      </c>
      <c r="AG52" s="17">
        <v>37</v>
      </c>
      <c r="AI52" s="17">
        <v>1157</v>
      </c>
      <c r="AJ52" s="17">
        <v>648</v>
      </c>
      <c r="AK52" s="17">
        <v>260</v>
      </c>
      <c r="AL52" s="17">
        <v>2064</v>
      </c>
      <c r="AM52" s="17">
        <v>103</v>
      </c>
      <c r="AN52" s="17">
        <v>42</v>
      </c>
      <c r="AP52" s="17">
        <v>1303</v>
      </c>
      <c r="AQ52" s="17">
        <v>756</v>
      </c>
      <c r="AR52" s="17">
        <v>260</v>
      </c>
      <c r="AS52" s="17">
        <v>2318</v>
      </c>
      <c r="AT52" s="17">
        <v>116</v>
      </c>
      <c r="AU52" s="17">
        <v>47</v>
      </c>
    </row>
    <row r="53" spans="1:47" x14ac:dyDescent="0.25">
      <c r="A53" s="1">
        <v>70</v>
      </c>
      <c r="B53" s="17" t="s">
        <v>14</v>
      </c>
      <c r="C53" s="17"/>
      <c r="D53" s="18">
        <v>23.51</v>
      </c>
      <c r="E53" s="18">
        <v>57.58</v>
      </c>
      <c r="F53" s="25"/>
      <c r="G53" s="17">
        <v>342</v>
      </c>
      <c r="H53" s="17">
        <v>254</v>
      </c>
      <c r="I53" s="17">
        <v>306</v>
      </c>
      <c r="J53" s="17">
        <v>902</v>
      </c>
      <c r="K53" s="17">
        <v>38</v>
      </c>
      <c r="L53" s="17">
        <v>16</v>
      </c>
      <c r="N53" s="17">
        <v>576</v>
      </c>
      <c r="O53" s="17">
        <v>381</v>
      </c>
      <c r="P53" s="17">
        <v>306</v>
      </c>
      <c r="Q53" s="17">
        <v>1262</v>
      </c>
      <c r="R53" s="17">
        <v>54</v>
      </c>
      <c r="S53" s="17">
        <v>22</v>
      </c>
      <c r="U53" s="17">
        <v>809</v>
      </c>
      <c r="V53" s="17">
        <v>508</v>
      </c>
      <c r="W53" s="17">
        <v>306</v>
      </c>
      <c r="X53" s="17">
        <v>1623</v>
      </c>
      <c r="Y53" s="17">
        <v>69</v>
      </c>
      <c r="Z53" s="17">
        <v>28</v>
      </c>
      <c r="AB53" s="17">
        <v>1118</v>
      </c>
      <c r="AC53" s="17">
        <v>635</v>
      </c>
      <c r="AD53" s="17">
        <v>306</v>
      </c>
      <c r="AE53" s="17">
        <v>2058</v>
      </c>
      <c r="AF53" s="17">
        <v>88</v>
      </c>
      <c r="AG53" s="17">
        <v>36</v>
      </c>
      <c r="AI53" s="17">
        <v>1276</v>
      </c>
      <c r="AJ53" s="17">
        <v>762</v>
      </c>
      <c r="AK53" s="17">
        <v>306</v>
      </c>
      <c r="AL53" s="17">
        <v>2343</v>
      </c>
      <c r="AM53" s="17">
        <v>100</v>
      </c>
      <c r="AN53" s="17">
        <v>41</v>
      </c>
      <c r="AP53" s="17">
        <v>1435</v>
      </c>
      <c r="AQ53" s="17">
        <v>889</v>
      </c>
      <c r="AR53" s="17">
        <v>306</v>
      </c>
      <c r="AS53" s="17">
        <v>2629</v>
      </c>
      <c r="AT53" s="17">
        <v>112</v>
      </c>
      <c r="AU53" s="17">
        <v>46</v>
      </c>
    </row>
    <row r="54" spans="1:47" x14ac:dyDescent="0.25">
      <c r="A54" s="1">
        <v>80</v>
      </c>
      <c r="B54" s="17" t="s">
        <v>15</v>
      </c>
      <c r="C54" s="17"/>
      <c r="D54" s="18">
        <v>27.04</v>
      </c>
      <c r="E54" s="18">
        <v>66.239999999999995</v>
      </c>
      <c r="F54" s="25"/>
      <c r="G54" s="17">
        <v>372</v>
      </c>
      <c r="H54" s="17">
        <v>292</v>
      </c>
      <c r="I54" s="17">
        <v>352</v>
      </c>
      <c r="J54" s="17">
        <v>1016</v>
      </c>
      <c r="K54" s="17">
        <v>38</v>
      </c>
      <c r="L54" s="17">
        <v>15</v>
      </c>
      <c r="N54" s="17">
        <v>627</v>
      </c>
      <c r="O54" s="17">
        <v>438</v>
      </c>
      <c r="P54" s="17">
        <v>352</v>
      </c>
      <c r="Q54" s="17">
        <v>1416</v>
      </c>
      <c r="R54" s="17">
        <v>52</v>
      </c>
      <c r="S54" s="17">
        <v>21</v>
      </c>
      <c r="U54" s="17">
        <v>881</v>
      </c>
      <c r="V54" s="17">
        <v>584</v>
      </c>
      <c r="W54" s="17">
        <v>352</v>
      </c>
      <c r="X54" s="17">
        <v>1817</v>
      </c>
      <c r="Y54" s="17">
        <v>67</v>
      </c>
      <c r="Z54" s="17">
        <v>27</v>
      </c>
      <c r="AB54" s="17">
        <v>1220</v>
      </c>
      <c r="AC54" s="17">
        <v>730</v>
      </c>
      <c r="AD54" s="17">
        <v>352</v>
      </c>
      <c r="AE54" s="17">
        <v>2302</v>
      </c>
      <c r="AF54" s="17">
        <v>85</v>
      </c>
      <c r="AG54" s="17">
        <v>35</v>
      </c>
      <c r="AI54" s="17">
        <v>1390</v>
      </c>
      <c r="AJ54" s="17">
        <v>876</v>
      </c>
      <c r="AK54" s="17">
        <v>352</v>
      </c>
      <c r="AL54" s="17">
        <v>2618</v>
      </c>
      <c r="AM54" s="17">
        <v>97</v>
      </c>
      <c r="AN54" s="17">
        <v>40</v>
      </c>
      <c r="AP54" s="17">
        <v>1560</v>
      </c>
      <c r="AQ54" s="17">
        <v>1022</v>
      </c>
      <c r="AR54" s="17">
        <v>352</v>
      </c>
      <c r="AS54" s="17">
        <v>2934</v>
      </c>
      <c r="AT54" s="17">
        <v>108</v>
      </c>
      <c r="AU54" s="17">
        <v>44</v>
      </c>
    </row>
    <row r="55" spans="1:47" x14ac:dyDescent="0.25">
      <c r="A55" s="1">
        <v>95</v>
      </c>
      <c r="B55" s="17" t="s">
        <v>16</v>
      </c>
      <c r="C55" s="17"/>
      <c r="D55" s="18">
        <v>32.36</v>
      </c>
      <c r="E55" s="18">
        <v>79.27</v>
      </c>
      <c r="F55" s="25"/>
      <c r="G55" s="17">
        <v>415</v>
      </c>
      <c r="H55" s="17">
        <v>349</v>
      </c>
      <c r="I55" s="17">
        <v>421</v>
      </c>
      <c r="J55" s="17">
        <v>1186</v>
      </c>
      <c r="K55" s="17">
        <v>37</v>
      </c>
      <c r="L55" s="17">
        <v>15</v>
      </c>
      <c r="N55" s="17">
        <v>700</v>
      </c>
      <c r="O55" s="17">
        <v>524</v>
      </c>
      <c r="P55" s="17">
        <v>421</v>
      </c>
      <c r="Q55" s="17">
        <v>1645</v>
      </c>
      <c r="R55" s="17">
        <v>51</v>
      </c>
      <c r="S55" s="17">
        <v>21</v>
      </c>
      <c r="U55" s="17">
        <v>984</v>
      </c>
      <c r="V55" s="17">
        <v>699</v>
      </c>
      <c r="W55" s="17">
        <v>421</v>
      </c>
      <c r="X55" s="17">
        <v>2104</v>
      </c>
      <c r="Y55" s="17">
        <v>65</v>
      </c>
      <c r="Z55" s="17">
        <v>27</v>
      </c>
      <c r="AB55" s="17">
        <v>1367</v>
      </c>
      <c r="AC55" s="17">
        <v>874</v>
      </c>
      <c r="AD55" s="17">
        <v>421</v>
      </c>
      <c r="AE55" s="17">
        <v>2661</v>
      </c>
      <c r="AF55" s="17">
        <v>82</v>
      </c>
      <c r="AG55" s="17">
        <v>34</v>
      </c>
      <c r="AI55" s="17">
        <v>1553</v>
      </c>
      <c r="AJ55" s="17">
        <v>1048</v>
      </c>
      <c r="AK55" s="17">
        <v>421</v>
      </c>
      <c r="AL55" s="17">
        <v>3022</v>
      </c>
      <c r="AM55" s="17">
        <v>93</v>
      </c>
      <c r="AN55" s="17">
        <v>38</v>
      </c>
      <c r="AP55" s="17">
        <v>1738</v>
      </c>
      <c r="AQ55" s="17">
        <v>1223</v>
      </c>
      <c r="AR55" s="17">
        <v>421</v>
      </c>
      <c r="AS55" s="17">
        <v>3382</v>
      </c>
      <c r="AT55" s="17">
        <v>105</v>
      </c>
      <c r="AU55" s="17">
        <v>43</v>
      </c>
    </row>
    <row r="56" spans="1:47" x14ac:dyDescent="0.25">
      <c r="A56" s="1">
        <v>110</v>
      </c>
      <c r="B56" s="17" t="s">
        <v>17</v>
      </c>
      <c r="C56" s="17"/>
      <c r="D56" s="18">
        <v>37.700000000000003</v>
      </c>
      <c r="E56" s="18">
        <v>92.34</v>
      </c>
      <c r="F56" s="25"/>
      <c r="G56" s="17">
        <v>457</v>
      </c>
      <c r="H56" s="17">
        <v>407</v>
      </c>
      <c r="I56" s="17">
        <v>490</v>
      </c>
      <c r="J56" s="17">
        <v>1354</v>
      </c>
      <c r="K56" s="17">
        <v>36</v>
      </c>
      <c r="L56" s="17">
        <v>15</v>
      </c>
      <c r="N56" s="17">
        <v>770</v>
      </c>
      <c r="O56" s="17">
        <v>611</v>
      </c>
      <c r="P56" s="17">
        <v>490</v>
      </c>
      <c r="Q56" s="17">
        <v>1870</v>
      </c>
      <c r="R56" s="17">
        <v>50</v>
      </c>
      <c r="S56" s="17">
        <v>20</v>
      </c>
      <c r="U56" s="17">
        <v>1082</v>
      </c>
      <c r="V56" s="17">
        <v>814</v>
      </c>
      <c r="W56" s="17">
        <v>490</v>
      </c>
      <c r="X56" s="17">
        <v>2387</v>
      </c>
      <c r="Y56" s="17">
        <v>63</v>
      </c>
      <c r="Z56" s="17">
        <v>26</v>
      </c>
      <c r="AB56" s="17">
        <v>1507</v>
      </c>
      <c r="AC56" s="17">
        <v>1018</v>
      </c>
      <c r="AD56" s="17">
        <v>490</v>
      </c>
      <c r="AE56" s="17">
        <v>3015</v>
      </c>
      <c r="AF56" s="17">
        <v>80</v>
      </c>
      <c r="AG56" s="17">
        <v>33</v>
      </c>
      <c r="AI56" s="17">
        <v>1707</v>
      </c>
      <c r="AJ56" s="17">
        <v>1221</v>
      </c>
      <c r="AK56" s="17">
        <v>490</v>
      </c>
      <c r="AL56" s="17">
        <v>3419</v>
      </c>
      <c r="AM56" s="17">
        <v>91</v>
      </c>
      <c r="AN56" s="17">
        <v>37</v>
      </c>
      <c r="AP56" s="17">
        <v>1908</v>
      </c>
      <c r="AQ56" s="17">
        <v>1425</v>
      </c>
      <c r="AR56" s="17">
        <v>490</v>
      </c>
      <c r="AS56" s="17">
        <v>3823</v>
      </c>
      <c r="AT56" s="17">
        <v>101</v>
      </c>
      <c r="AU56" s="17">
        <v>41</v>
      </c>
    </row>
    <row r="57" spans="1:47" x14ac:dyDescent="0.25">
      <c r="A57" s="1">
        <v>125</v>
      </c>
      <c r="B57" s="17" t="s">
        <v>19</v>
      </c>
      <c r="C57" s="17"/>
      <c r="D57" s="18">
        <v>43.05</v>
      </c>
      <c r="E57" s="18">
        <v>105.45</v>
      </c>
      <c r="F57" s="25"/>
      <c r="G57" s="17">
        <v>498</v>
      </c>
      <c r="H57" s="17">
        <v>465</v>
      </c>
      <c r="I57" s="17">
        <v>560</v>
      </c>
      <c r="J57" s="17">
        <v>1522</v>
      </c>
      <c r="K57" s="17">
        <v>35</v>
      </c>
      <c r="L57" s="17">
        <v>14</v>
      </c>
      <c r="N57" s="17">
        <v>837</v>
      </c>
      <c r="O57" s="17">
        <v>697</v>
      </c>
      <c r="P57" s="17">
        <v>560</v>
      </c>
      <c r="Q57" s="17">
        <v>2094</v>
      </c>
      <c r="R57" s="17">
        <v>49</v>
      </c>
      <c r="S57" s="17">
        <v>20</v>
      </c>
      <c r="U57" s="17">
        <v>1177</v>
      </c>
      <c r="V57" s="17">
        <v>930</v>
      </c>
      <c r="W57" s="17">
        <v>560</v>
      </c>
      <c r="X57" s="17">
        <v>2666</v>
      </c>
      <c r="Y57" s="17">
        <v>62</v>
      </c>
      <c r="Z57" s="17">
        <v>25</v>
      </c>
      <c r="AB57" s="17">
        <v>1641</v>
      </c>
      <c r="AC57" s="17">
        <v>1162</v>
      </c>
      <c r="AD57" s="17">
        <v>560</v>
      </c>
      <c r="AE57" s="17">
        <v>3363</v>
      </c>
      <c r="AF57" s="17">
        <v>78</v>
      </c>
      <c r="AG57" s="17">
        <v>32</v>
      </c>
      <c r="AI57" s="17">
        <v>1855</v>
      </c>
      <c r="AJ57" s="17">
        <v>1395</v>
      </c>
      <c r="AK57" s="17">
        <v>560</v>
      </c>
      <c r="AL57" s="17">
        <v>3810</v>
      </c>
      <c r="AM57" s="17">
        <v>89</v>
      </c>
      <c r="AN57" s="17">
        <v>36</v>
      </c>
      <c r="AP57" s="17">
        <v>2070</v>
      </c>
      <c r="AQ57" s="17">
        <v>1627</v>
      </c>
      <c r="AR57" s="17">
        <v>560</v>
      </c>
      <c r="AS57" s="17">
        <v>4256</v>
      </c>
      <c r="AT57" s="17">
        <v>99</v>
      </c>
      <c r="AU57" s="17">
        <v>40</v>
      </c>
    </row>
    <row r="58" spans="1:47" x14ac:dyDescent="0.25">
      <c r="A58" s="1">
        <v>140</v>
      </c>
      <c r="B58" s="17" t="s">
        <v>20</v>
      </c>
      <c r="C58" s="17"/>
      <c r="D58" s="18">
        <v>48.41</v>
      </c>
      <c r="E58" s="18">
        <v>118.59</v>
      </c>
      <c r="F58" s="25"/>
      <c r="G58" s="17">
        <v>538</v>
      </c>
      <c r="H58" s="17">
        <v>523</v>
      </c>
      <c r="I58" s="17">
        <v>629</v>
      </c>
      <c r="J58" s="17">
        <v>1690</v>
      </c>
      <c r="K58" s="17">
        <v>35</v>
      </c>
      <c r="L58" s="17">
        <v>14</v>
      </c>
      <c r="N58" s="17">
        <v>903</v>
      </c>
      <c r="O58" s="17">
        <v>784</v>
      </c>
      <c r="P58" s="17">
        <v>629</v>
      </c>
      <c r="Q58" s="17">
        <v>2316</v>
      </c>
      <c r="R58" s="17">
        <v>48</v>
      </c>
      <c r="S58" s="17">
        <v>20</v>
      </c>
      <c r="U58" s="17">
        <v>1268</v>
      </c>
      <c r="V58" s="17">
        <v>1046</v>
      </c>
      <c r="W58" s="17">
        <v>629</v>
      </c>
      <c r="X58" s="17">
        <v>2943</v>
      </c>
      <c r="Y58" s="17">
        <v>61</v>
      </c>
      <c r="Z58" s="17">
        <v>25</v>
      </c>
      <c r="AB58" s="17">
        <v>1771</v>
      </c>
      <c r="AC58" s="17">
        <v>1307</v>
      </c>
      <c r="AD58" s="17">
        <v>629</v>
      </c>
      <c r="AE58" s="17">
        <v>3708</v>
      </c>
      <c r="AF58" s="17">
        <v>77</v>
      </c>
      <c r="AG58" s="17">
        <v>31</v>
      </c>
      <c r="AI58" s="17">
        <v>1998</v>
      </c>
      <c r="AJ58" s="17">
        <v>1568</v>
      </c>
      <c r="AK58" s="17">
        <v>629</v>
      </c>
      <c r="AL58" s="17">
        <v>4196</v>
      </c>
      <c r="AM58" s="17">
        <v>87</v>
      </c>
      <c r="AN58" s="17">
        <v>35</v>
      </c>
      <c r="AP58" s="17">
        <v>2225</v>
      </c>
      <c r="AQ58" s="17">
        <v>1830</v>
      </c>
      <c r="AR58" s="17">
        <v>629</v>
      </c>
      <c r="AS58" s="17">
        <v>4684</v>
      </c>
      <c r="AT58" s="17">
        <v>97</v>
      </c>
      <c r="AU58" s="17">
        <v>40</v>
      </c>
    </row>
    <row r="59" spans="1:47" x14ac:dyDescent="0.25">
      <c r="A59" s="1">
        <v>150</v>
      </c>
      <c r="B59" s="17" t="s">
        <v>21</v>
      </c>
      <c r="C59" s="17"/>
      <c r="D59" s="18">
        <v>51.99</v>
      </c>
      <c r="E59" s="18">
        <v>127.36</v>
      </c>
      <c r="F59" s="25"/>
      <c r="G59" s="17">
        <v>564</v>
      </c>
      <c r="H59" s="17">
        <v>561</v>
      </c>
      <c r="I59" s="17">
        <v>676</v>
      </c>
      <c r="J59" s="17">
        <v>1801</v>
      </c>
      <c r="K59" s="17">
        <v>35</v>
      </c>
      <c r="L59" s="17">
        <v>14</v>
      </c>
      <c r="N59" s="17">
        <v>946</v>
      </c>
      <c r="O59" s="17">
        <v>842</v>
      </c>
      <c r="P59" s="17">
        <v>676</v>
      </c>
      <c r="Q59" s="17">
        <v>2464</v>
      </c>
      <c r="R59" s="17">
        <v>47</v>
      </c>
      <c r="S59" s="17">
        <v>19</v>
      </c>
      <c r="U59" s="17">
        <v>1327</v>
      </c>
      <c r="V59" s="17">
        <v>1123</v>
      </c>
      <c r="W59" s="17">
        <v>676</v>
      </c>
      <c r="X59" s="17">
        <v>3126</v>
      </c>
      <c r="Y59" s="17">
        <v>60</v>
      </c>
      <c r="Z59" s="17">
        <v>25</v>
      </c>
      <c r="AB59" s="17">
        <v>1856</v>
      </c>
      <c r="AC59" s="17">
        <v>1404</v>
      </c>
      <c r="AD59" s="17">
        <v>676</v>
      </c>
      <c r="AE59" s="17">
        <v>3935</v>
      </c>
      <c r="AF59" s="17">
        <v>76</v>
      </c>
      <c r="AG59" s="17">
        <v>31</v>
      </c>
      <c r="AI59" s="17">
        <v>2091</v>
      </c>
      <c r="AJ59" s="17">
        <v>1684</v>
      </c>
      <c r="AK59" s="17">
        <v>676</v>
      </c>
      <c r="AL59" s="17">
        <v>4451</v>
      </c>
      <c r="AM59" s="17">
        <v>86</v>
      </c>
      <c r="AN59" s="17">
        <v>35</v>
      </c>
      <c r="AP59" s="17">
        <v>2326</v>
      </c>
      <c r="AQ59" s="17">
        <v>1965</v>
      </c>
      <c r="AR59" s="17">
        <v>676</v>
      </c>
      <c r="AS59" s="17">
        <v>4967</v>
      </c>
      <c r="AT59" s="17">
        <v>96</v>
      </c>
      <c r="AU59" s="17">
        <v>39</v>
      </c>
    </row>
    <row r="60" spans="1:47" x14ac:dyDescent="0.25">
      <c r="B60" s="25"/>
      <c r="C60" s="25"/>
      <c r="D60" s="25"/>
      <c r="E60" s="25"/>
      <c r="F60" s="25"/>
      <c r="G60" s="25"/>
    </row>
    <row r="61" spans="1:47" x14ac:dyDescent="0.25">
      <c r="B61" s="25"/>
      <c r="C61" s="25"/>
      <c r="D61" s="25"/>
      <c r="E61" s="25"/>
      <c r="F61" s="25"/>
      <c r="G61" s="25"/>
    </row>
    <row r="62" spans="1:47" x14ac:dyDescent="0.25">
      <c r="B62" s="25"/>
      <c r="C62" s="25"/>
      <c r="D62" s="25"/>
      <c r="E62" s="25"/>
      <c r="F62" s="25"/>
      <c r="G62" s="2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F837B-B19C-4072-BBFB-A4547B5FBBF9}">
  <sheetPr codeName="Blad12"/>
  <dimension ref="A1:AU62"/>
  <sheetViews>
    <sheetView topLeftCell="A19" zoomScale="85" zoomScaleNormal="85" workbookViewId="0">
      <selection activeCell="J30" sqref="J30"/>
    </sheetView>
  </sheetViews>
  <sheetFormatPr defaultRowHeight="15" x14ac:dyDescent="0.25"/>
  <cols>
    <col min="3" max="3" width="3.7109375" customWidth="1"/>
    <col min="6" max="6" width="3.7109375" customWidth="1"/>
    <col min="13" max="13" width="3.7109375" customWidth="1"/>
    <col min="20" max="20" width="3.7109375" customWidth="1"/>
    <col min="27" max="27" width="3.7109375" customWidth="1"/>
    <col min="34" max="34" width="3.7109375" customWidth="1"/>
    <col min="41" max="41" width="3.7109375" customWidth="1"/>
  </cols>
  <sheetData>
    <row r="1" spans="1:47" s="27" customFormat="1" ht="15.75" x14ac:dyDescent="0.25">
      <c r="A1" s="13" t="s">
        <v>28</v>
      </c>
      <c r="B1" s="9"/>
      <c r="C1" s="9"/>
      <c r="D1" s="10"/>
      <c r="E1" s="10"/>
    </row>
    <row r="2" spans="1:47" s="28" customFormat="1" x14ac:dyDescent="0.25">
      <c r="A2" s="3"/>
      <c r="B2" s="3"/>
      <c r="C2" s="3"/>
      <c r="D2" s="4"/>
      <c r="E2" s="6"/>
      <c r="G2" s="28" t="s">
        <v>30</v>
      </c>
      <c r="N2" s="28" t="s">
        <v>31</v>
      </c>
      <c r="U2" s="28" t="s">
        <v>32</v>
      </c>
      <c r="AB2" s="28" t="s">
        <v>33</v>
      </c>
      <c r="AI2" s="28" t="s">
        <v>34</v>
      </c>
      <c r="AP2" s="28" t="s">
        <v>35</v>
      </c>
    </row>
    <row r="3" spans="1:47" s="29" customFormat="1" ht="33.75" x14ac:dyDescent="0.25">
      <c r="A3" s="30" t="s">
        <v>4</v>
      </c>
      <c r="B3" s="30" t="s">
        <v>5</v>
      </c>
      <c r="C3" s="30"/>
      <c r="D3" s="31" t="s">
        <v>6</v>
      </c>
      <c r="E3" s="31" t="s">
        <v>2</v>
      </c>
      <c r="F3" s="32"/>
      <c r="G3" s="30" t="s">
        <v>23</v>
      </c>
      <c r="H3" s="30" t="s">
        <v>1</v>
      </c>
      <c r="I3" s="30" t="s">
        <v>3</v>
      </c>
      <c r="J3" s="30" t="s">
        <v>22</v>
      </c>
      <c r="K3" s="30" t="s">
        <v>26</v>
      </c>
      <c r="L3" s="30" t="s">
        <v>25</v>
      </c>
      <c r="M3" s="32"/>
      <c r="N3" s="30" t="s">
        <v>23</v>
      </c>
      <c r="O3" s="30" t="s">
        <v>1</v>
      </c>
      <c r="P3" s="30" t="s">
        <v>3</v>
      </c>
      <c r="Q3" s="30" t="s">
        <v>22</v>
      </c>
      <c r="R3" s="30" t="s">
        <v>26</v>
      </c>
      <c r="S3" s="30" t="s">
        <v>25</v>
      </c>
      <c r="T3" s="32"/>
      <c r="U3" s="30" t="s">
        <v>23</v>
      </c>
      <c r="V3" s="30" t="s">
        <v>1</v>
      </c>
      <c r="W3" s="30" t="s">
        <v>3</v>
      </c>
      <c r="X3" s="30" t="s">
        <v>22</v>
      </c>
      <c r="Y3" s="30" t="s">
        <v>26</v>
      </c>
      <c r="Z3" s="30" t="s">
        <v>25</v>
      </c>
      <c r="AB3" s="30" t="s">
        <v>23</v>
      </c>
      <c r="AC3" s="30" t="s">
        <v>1</v>
      </c>
      <c r="AD3" s="30" t="s">
        <v>3</v>
      </c>
      <c r="AE3" s="30" t="s">
        <v>22</v>
      </c>
      <c r="AF3" s="30" t="s">
        <v>26</v>
      </c>
      <c r="AG3" s="30" t="s">
        <v>25</v>
      </c>
      <c r="AI3" s="30" t="s">
        <v>23</v>
      </c>
      <c r="AJ3" s="30" t="s">
        <v>1</v>
      </c>
      <c r="AK3" s="30" t="s">
        <v>3</v>
      </c>
      <c r="AL3" s="30" t="s">
        <v>22</v>
      </c>
      <c r="AM3" s="30" t="s">
        <v>26</v>
      </c>
      <c r="AN3" s="30" t="s">
        <v>25</v>
      </c>
      <c r="AP3" s="30" t="s">
        <v>23</v>
      </c>
      <c r="AQ3" s="30" t="s">
        <v>1</v>
      </c>
      <c r="AR3" s="30" t="s">
        <v>3</v>
      </c>
      <c r="AS3" s="30" t="s">
        <v>22</v>
      </c>
      <c r="AT3" s="30" t="s">
        <v>26</v>
      </c>
      <c r="AU3" s="30" t="s">
        <v>25</v>
      </c>
    </row>
    <row r="4" spans="1:47" x14ac:dyDescent="0.25">
      <c r="A4" s="14">
        <v>10</v>
      </c>
      <c r="B4" s="15" t="s">
        <v>0</v>
      </c>
      <c r="C4" s="19"/>
      <c r="D4" s="24">
        <v>3.07</v>
      </c>
      <c r="E4" s="24">
        <v>7.49</v>
      </c>
      <c r="G4" s="19">
        <v>41</v>
      </c>
      <c r="H4" s="19">
        <v>84</v>
      </c>
      <c r="I4" s="19">
        <v>67</v>
      </c>
      <c r="J4" s="19">
        <v>192</v>
      </c>
      <c r="K4" s="19">
        <v>63</v>
      </c>
      <c r="L4" s="19">
        <v>26</v>
      </c>
      <c r="N4" s="19">
        <v>62</v>
      </c>
      <c r="O4" s="19">
        <v>126</v>
      </c>
      <c r="P4" s="19">
        <v>67</v>
      </c>
      <c r="Q4" s="19">
        <v>255</v>
      </c>
      <c r="R4" s="19">
        <v>83</v>
      </c>
      <c r="S4" s="19">
        <v>34</v>
      </c>
      <c r="U4" s="34">
        <v>82</v>
      </c>
      <c r="V4" s="34">
        <v>168</v>
      </c>
      <c r="W4" s="34">
        <v>67</v>
      </c>
      <c r="X4" s="34">
        <v>318</v>
      </c>
      <c r="Y4" s="34">
        <v>104</v>
      </c>
      <c r="Z4" s="34">
        <v>42</v>
      </c>
      <c r="AA4" s="25"/>
      <c r="AB4" s="34">
        <v>109</v>
      </c>
      <c r="AC4" s="34">
        <v>210</v>
      </c>
      <c r="AD4" s="34">
        <v>67</v>
      </c>
      <c r="AE4" s="34">
        <v>386</v>
      </c>
      <c r="AF4" s="34">
        <v>126</v>
      </c>
      <c r="AG4" s="34">
        <v>52</v>
      </c>
      <c r="AI4" s="19">
        <v>124</v>
      </c>
      <c r="AJ4" s="19">
        <v>252</v>
      </c>
      <c r="AK4" s="19">
        <v>67</v>
      </c>
      <c r="AL4" s="19">
        <v>443</v>
      </c>
      <c r="AM4" s="19">
        <v>145</v>
      </c>
      <c r="AN4" s="19">
        <v>59</v>
      </c>
      <c r="AP4" s="19">
        <v>139</v>
      </c>
      <c r="AQ4" s="19">
        <v>294</v>
      </c>
      <c r="AR4" s="19">
        <v>67</v>
      </c>
      <c r="AS4" s="19">
        <v>500</v>
      </c>
      <c r="AT4" s="19">
        <v>163</v>
      </c>
      <c r="AU4" s="19">
        <v>67</v>
      </c>
    </row>
    <row r="5" spans="1:47" x14ac:dyDescent="0.25">
      <c r="A5" s="1">
        <v>15</v>
      </c>
      <c r="B5" s="1" t="s">
        <v>7</v>
      </c>
      <c r="C5" s="17"/>
      <c r="D5" s="18">
        <v>4.7699999999999996</v>
      </c>
      <c r="E5" s="18">
        <v>11.66</v>
      </c>
      <c r="G5" s="17">
        <v>55</v>
      </c>
      <c r="H5" s="17">
        <v>84</v>
      </c>
      <c r="I5" s="17">
        <v>62</v>
      </c>
      <c r="J5" s="17">
        <v>201</v>
      </c>
      <c r="K5" s="17">
        <v>42</v>
      </c>
      <c r="L5" s="17">
        <v>17</v>
      </c>
      <c r="N5" s="17">
        <v>82</v>
      </c>
      <c r="O5" s="17">
        <v>162</v>
      </c>
      <c r="P5" s="17">
        <v>62</v>
      </c>
      <c r="Q5" s="17">
        <v>270</v>
      </c>
      <c r="R5" s="17">
        <v>57</v>
      </c>
      <c r="S5" s="17">
        <v>23</v>
      </c>
      <c r="U5" s="34">
        <v>109</v>
      </c>
      <c r="V5" s="34">
        <v>168</v>
      </c>
      <c r="W5" s="34">
        <v>62</v>
      </c>
      <c r="X5" s="34">
        <v>339</v>
      </c>
      <c r="Y5" s="34">
        <v>71</v>
      </c>
      <c r="Z5" s="34">
        <v>29</v>
      </c>
      <c r="AA5" s="25"/>
      <c r="AB5" s="34">
        <v>145</v>
      </c>
      <c r="AC5" s="34">
        <v>210</v>
      </c>
      <c r="AD5" s="34">
        <v>62</v>
      </c>
      <c r="AE5" s="34">
        <v>417</v>
      </c>
      <c r="AF5" s="34">
        <v>87</v>
      </c>
      <c r="AG5" s="34">
        <v>36</v>
      </c>
      <c r="AI5" s="17">
        <v>163</v>
      </c>
      <c r="AJ5" s="17">
        <v>252</v>
      </c>
      <c r="AK5" s="17">
        <v>62</v>
      </c>
      <c r="AL5" s="17">
        <v>477</v>
      </c>
      <c r="AM5" s="17">
        <v>100</v>
      </c>
      <c r="AN5" s="17">
        <v>41</v>
      </c>
      <c r="AP5" s="17">
        <v>181</v>
      </c>
      <c r="AQ5" s="17">
        <v>294</v>
      </c>
      <c r="AR5" s="17">
        <v>62</v>
      </c>
      <c r="AS5" s="17">
        <v>537</v>
      </c>
      <c r="AT5" s="17">
        <v>113</v>
      </c>
      <c r="AU5" s="17">
        <v>46</v>
      </c>
    </row>
    <row r="6" spans="1:47" x14ac:dyDescent="0.25">
      <c r="A6" s="1">
        <v>20</v>
      </c>
      <c r="B6" s="1" t="s">
        <v>8</v>
      </c>
      <c r="C6" s="17"/>
      <c r="D6" s="18">
        <v>6.49</v>
      </c>
      <c r="E6" s="18">
        <v>15.89</v>
      </c>
      <c r="G6" s="17">
        <v>68</v>
      </c>
      <c r="H6" s="17">
        <v>84</v>
      </c>
      <c r="I6" s="17">
        <v>84</v>
      </c>
      <c r="J6" s="17">
        <v>236</v>
      </c>
      <c r="K6" s="17">
        <v>36</v>
      </c>
      <c r="L6" s="17">
        <v>15</v>
      </c>
      <c r="N6" s="17">
        <v>100</v>
      </c>
      <c r="O6" s="17">
        <v>126</v>
      </c>
      <c r="P6" s="17">
        <v>84</v>
      </c>
      <c r="Q6" s="17">
        <v>311</v>
      </c>
      <c r="R6" s="17">
        <v>48</v>
      </c>
      <c r="S6" s="17">
        <v>20</v>
      </c>
      <c r="U6" s="34">
        <v>133</v>
      </c>
      <c r="V6" s="34">
        <v>168</v>
      </c>
      <c r="W6" s="34">
        <v>84</v>
      </c>
      <c r="X6" s="34">
        <v>386</v>
      </c>
      <c r="Y6" s="34">
        <v>59</v>
      </c>
      <c r="Z6" s="34">
        <v>24</v>
      </c>
      <c r="AA6" s="25"/>
      <c r="AB6" s="34">
        <v>177</v>
      </c>
      <c r="AC6" s="34">
        <v>210</v>
      </c>
      <c r="AD6" s="34">
        <v>84</v>
      </c>
      <c r="AE6" s="34">
        <v>472</v>
      </c>
      <c r="AF6" s="34">
        <v>73</v>
      </c>
      <c r="AG6" s="34">
        <v>30</v>
      </c>
      <c r="AI6" s="17">
        <v>199</v>
      </c>
      <c r="AJ6" s="17">
        <v>252</v>
      </c>
      <c r="AK6" s="17">
        <v>84</v>
      </c>
      <c r="AL6" s="17">
        <v>535</v>
      </c>
      <c r="AM6" s="17">
        <v>82</v>
      </c>
      <c r="AN6" s="17">
        <v>34</v>
      </c>
      <c r="AP6" s="17">
        <v>220</v>
      </c>
      <c r="AQ6" s="17">
        <v>294</v>
      </c>
      <c r="AR6" s="17">
        <v>84</v>
      </c>
      <c r="AS6" s="17">
        <v>598</v>
      </c>
      <c r="AT6" s="17">
        <v>92</v>
      </c>
      <c r="AU6" s="17">
        <v>38</v>
      </c>
    </row>
    <row r="7" spans="1:47" x14ac:dyDescent="0.25">
      <c r="A7" s="1">
        <v>25</v>
      </c>
      <c r="B7" s="1" t="s">
        <v>18</v>
      </c>
      <c r="C7" s="17"/>
      <c r="D7" s="18">
        <v>8.23</v>
      </c>
      <c r="E7" s="18">
        <v>20.149999999999999</v>
      </c>
      <c r="G7" s="17">
        <v>80</v>
      </c>
      <c r="H7" s="17">
        <v>89</v>
      </c>
      <c r="I7" s="17">
        <v>107</v>
      </c>
      <c r="J7" s="17">
        <v>276</v>
      </c>
      <c r="K7" s="17">
        <v>34</v>
      </c>
      <c r="L7" s="17">
        <v>14</v>
      </c>
      <c r="N7" s="17">
        <v>118</v>
      </c>
      <c r="O7" s="17">
        <v>133</v>
      </c>
      <c r="P7" s="17">
        <v>107</v>
      </c>
      <c r="Q7" s="17">
        <v>359</v>
      </c>
      <c r="R7" s="17">
        <v>44</v>
      </c>
      <c r="S7" s="17">
        <v>18</v>
      </c>
      <c r="U7" s="34">
        <v>156</v>
      </c>
      <c r="V7" s="34">
        <v>178</v>
      </c>
      <c r="W7" s="34">
        <v>107</v>
      </c>
      <c r="X7" s="34">
        <v>441</v>
      </c>
      <c r="Y7" s="34">
        <v>54</v>
      </c>
      <c r="Z7" s="34">
        <v>22</v>
      </c>
      <c r="AA7" s="25"/>
      <c r="AB7" s="34">
        <v>208</v>
      </c>
      <c r="AC7" s="34">
        <v>222</v>
      </c>
      <c r="AD7" s="34">
        <v>107</v>
      </c>
      <c r="AE7" s="34">
        <v>538</v>
      </c>
      <c r="AF7" s="34">
        <v>65</v>
      </c>
      <c r="AG7" s="34">
        <v>27</v>
      </c>
      <c r="AI7" s="17">
        <v>232</v>
      </c>
      <c r="AJ7" s="17">
        <v>267</v>
      </c>
      <c r="AK7" s="17">
        <v>107</v>
      </c>
      <c r="AL7" s="17">
        <v>606</v>
      </c>
      <c r="AM7" s="17">
        <v>74</v>
      </c>
      <c r="AN7" s="17">
        <v>30</v>
      </c>
      <c r="AP7" s="17">
        <v>256</v>
      </c>
      <c r="AQ7" s="17">
        <v>311</v>
      </c>
      <c r="AR7" s="17">
        <v>107</v>
      </c>
      <c r="AS7" s="17">
        <v>674</v>
      </c>
      <c r="AT7" s="17">
        <v>82</v>
      </c>
      <c r="AU7" s="17">
        <v>33</v>
      </c>
    </row>
    <row r="8" spans="1:47" x14ac:dyDescent="0.25">
      <c r="A8" s="1">
        <v>30</v>
      </c>
      <c r="B8" s="1" t="s">
        <v>9</v>
      </c>
      <c r="C8" s="17"/>
      <c r="D8" s="18">
        <v>9.98</v>
      </c>
      <c r="E8" s="18">
        <v>24.44</v>
      </c>
      <c r="G8" s="17">
        <v>93</v>
      </c>
      <c r="H8" s="17">
        <v>108</v>
      </c>
      <c r="I8" s="17">
        <v>130</v>
      </c>
      <c r="J8" s="17">
        <v>330</v>
      </c>
      <c r="K8" s="17">
        <v>33</v>
      </c>
      <c r="L8" s="17">
        <v>14</v>
      </c>
      <c r="N8" s="17">
        <v>136</v>
      </c>
      <c r="O8" s="17">
        <v>162</v>
      </c>
      <c r="P8" s="17">
        <v>130</v>
      </c>
      <c r="Q8" s="17">
        <v>427</v>
      </c>
      <c r="R8" s="17">
        <v>43</v>
      </c>
      <c r="S8" s="17">
        <v>17</v>
      </c>
      <c r="U8" s="34">
        <v>179</v>
      </c>
      <c r="V8" s="34">
        <v>216</v>
      </c>
      <c r="W8" s="34">
        <v>130</v>
      </c>
      <c r="X8" s="34">
        <v>524</v>
      </c>
      <c r="Y8" s="34">
        <v>52</v>
      </c>
      <c r="Z8" s="34">
        <v>21</v>
      </c>
      <c r="AA8" s="25"/>
      <c r="AB8" s="34">
        <v>238</v>
      </c>
      <c r="AC8" s="34">
        <v>270</v>
      </c>
      <c r="AD8" s="34">
        <v>130</v>
      </c>
      <c r="AE8" s="34">
        <v>638</v>
      </c>
      <c r="AF8" s="34">
        <v>64</v>
      </c>
      <c r="AG8" s="34">
        <v>26</v>
      </c>
      <c r="AI8" s="17">
        <v>264</v>
      </c>
      <c r="AJ8" s="17">
        <v>323</v>
      </c>
      <c r="AK8" s="17">
        <v>130</v>
      </c>
      <c r="AL8" s="17">
        <v>718</v>
      </c>
      <c r="AM8" s="17">
        <v>72</v>
      </c>
      <c r="AN8" s="17">
        <v>29</v>
      </c>
      <c r="AP8" s="17">
        <v>290</v>
      </c>
      <c r="AQ8" s="17">
        <v>377</v>
      </c>
      <c r="AR8" s="17">
        <v>130</v>
      </c>
      <c r="AS8" s="17">
        <v>798</v>
      </c>
      <c r="AT8" s="17">
        <v>80</v>
      </c>
      <c r="AU8" s="17">
        <v>33</v>
      </c>
    </row>
    <row r="9" spans="1:47" x14ac:dyDescent="0.25">
      <c r="A9" s="1">
        <v>35</v>
      </c>
      <c r="B9" s="1" t="s">
        <v>10</v>
      </c>
      <c r="C9" s="17"/>
      <c r="D9" s="18">
        <v>11.74</v>
      </c>
      <c r="E9" s="18">
        <v>28.75</v>
      </c>
      <c r="G9" s="17">
        <v>105</v>
      </c>
      <c r="H9" s="17">
        <v>127</v>
      </c>
      <c r="I9" s="17">
        <v>153</v>
      </c>
      <c r="J9" s="17">
        <v>385</v>
      </c>
      <c r="K9" s="17">
        <v>33</v>
      </c>
      <c r="L9" s="17">
        <v>13</v>
      </c>
      <c r="N9" s="17">
        <v>153</v>
      </c>
      <c r="O9" s="17">
        <v>190</v>
      </c>
      <c r="P9" s="17">
        <v>153</v>
      </c>
      <c r="Q9" s="17">
        <v>495</v>
      </c>
      <c r="R9" s="17">
        <v>42</v>
      </c>
      <c r="S9" s="17">
        <v>17</v>
      </c>
      <c r="U9" s="34">
        <v>200</v>
      </c>
      <c r="V9" s="34">
        <v>254</v>
      </c>
      <c r="W9" s="34">
        <v>153</v>
      </c>
      <c r="X9" s="34">
        <v>606</v>
      </c>
      <c r="Y9" s="34">
        <v>52</v>
      </c>
      <c r="Z9" s="34">
        <v>21</v>
      </c>
      <c r="AA9" s="25"/>
      <c r="AB9" s="34">
        <v>267</v>
      </c>
      <c r="AC9" s="34">
        <v>317</v>
      </c>
      <c r="AD9" s="34">
        <v>153</v>
      </c>
      <c r="AE9" s="34">
        <v>737</v>
      </c>
      <c r="AF9" s="34">
        <v>63</v>
      </c>
      <c r="AG9" s="34">
        <v>26</v>
      </c>
      <c r="AI9" s="17">
        <v>295</v>
      </c>
      <c r="AJ9" s="17">
        <v>380</v>
      </c>
      <c r="AK9" s="17">
        <v>153</v>
      </c>
      <c r="AL9" s="17">
        <v>828</v>
      </c>
      <c r="AM9" s="17">
        <v>71</v>
      </c>
      <c r="AN9" s="17">
        <v>29</v>
      </c>
      <c r="AP9" s="17">
        <v>323</v>
      </c>
      <c r="AQ9" s="17">
        <v>444</v>
      </c>
      <c r="AR9" s="17">
        <v>153</v>
      </c>
      <c r="AS9" s="17">
        <v>920</v>
      </c>
      <c r="AT9" s="17">
        <v>78</v>
      </c>
      <c r="AU9" s="17">
        <v>32</v>
      </c>
    </row>
    <row r="10" spans="1:47" x14ac:dyDescent="0.25">
      <c r="A10" s="1">
        <v>40</v>
      </c>
      <c r="B10" s="1" t="s">
        <v>11</v>
      </c>
      <c r="C10" s="17"/>
      <c r="D10" s="18">
        <v>13.51</v>
      </c>
      <c r="E10" s="18">
        <v>33.08</v>
      </c>
      <c r="G10" s="17">
        <v>117</v>
      </c>
      <c r="H10" s="17">
        <v>146</v>
      </c>
      <c r="I10" s="17">
        <v>176</v>
      </c>
      <c r="J10" s="17">
        <v>439</v>
      </c>
      <c r="K10" s="17">
        <v>32</v>
      </c>
      <c r="L10" s="17">
        <v>13</v>
      </c>
      <c r="N10" s="17">
        <v>169</v>
      </c>
      <c r="O10" s="17">
        <v>219</v>
      </c>
      <c r="P10" s="17">
        <v>176</v>
      </c>
      <c r="Q10" s="17">
        <v>564</v>
      </c>
      <c r="R10" s="17">
        <v>42</v>
      </c>
      <c r="S10" s="17">
        <v>17</v>
      </c>
      <c r="U10" s="34">
        <v>221</v>
      </c>
      <c r="V10" s="34">
        <v>292</v>
      </c>
      <c r="W10" s="34">
        <v>176</v>
      </c>
      <c r="X10" s="34">
        <v>689</v>
      </c>
      <c r="Y10" s="34">
        <v>51</v>
      </c>
      <c r="Z10" s="34">
        <v>21</v>
      </c>
      <c r="AA10" s="25"/>
      <c r="AB10" s="34">
        <v>295</v>
      </c>
      <c r="AC10" s="34">
        <v>365</v>
      </c>
      <c r="AD10" s="34">
        <v>176</v>
      </c>
      <c r="AE10" s="34">
        <v>835</v>
      </c>
      <c r="AF10" s="34">
        <v>62</v>
      </c>
      <c r="AG10" s="34">
        <v>25</v>
      </c>
      <c r="AI10" s="17">
        <v>325</v>
      </c>
      <c r="AJ10" s="17">
        <v>438</v>
      </c>
      <c r="AK10" s="17">
        <v>176</v>
      </c>
      <c r="AL10" s="17">
        <v>938</v>
      </c>
      <c r="AM10" s="17">
        <v>69</v>
      </c>
      <c r="AN10" s="17">
        <v>28</v>
      </c>
      <c r="AP10" s="17">
        <v>355</v>
      </c>
      <c r="AQ10" s="17">
        <v>511</v>
      </c>
      <c r="AR10" s="17">
        <v>176</v>
      </c>
      <c r="AS10" s="17">
        <v>1041</v>
      </c>
      <c r="AT10" s="17">
        <v>77</v>
      </c>
      <c r="AU10" s="17">
        <v>31</v>
      </c>
    </row>
    <row r="11" spans="1:47" x14ac:dyDescent="0.25">
      <c r="A11" s="1">
        <v>50</v>
      </c>
      <c r="B11" s="1" t="s">
        <v>12</v>
      </c>
      <c r="C11" s="17"/>
      <c r="D11" s="20">
        <v>17.059999999999999</v>
      </c>
      <c r="E11" s="20">
        <v>41.77</v>
      </c>
      <c r="G11" s="21">
        <v>141</v>
      </c>
      <c r="H11" s="21">
        <v>184</v>
      </c>
      <c r="I11" s="21">
        <v>222</v>
      </c>
      <c r="J11" s="21">
        <v>547</v>
      </c>
      <c r="K11" s="21">
        <v>32</v>
      </c>
      <c r="L11" s="21">
        <v>13</v>
      </c>
      <c r="N11" s="21">
        <v>202</v>
      </c>
      <c r="O11" s="21">
        <v>276</v>
      </c>
      <c r="P11" s="21">
        <v>222</v>
      </c>
      <c r="Q11" s="21">
        <v>700</v>
      </c>
      <c r="R11" s="21">
        <v>41</v>
      </c>
      <c r="S11" s="21">
        <v>17</v>
      </c>
      <c r="U11" s="35">
        <v>262</v>
      </c>
      <c r="V11" s="35">
        <v>368</v>
      </c>
      <c r="W11" s="35">
        <v>222</v>
      </c>
      <c r="X11" s="35">
        <v>852</v>
      </c>
      <c r="Y11" s="35">
        <v>50</v>
      </c>
      <c r="Z11" s="35">
        <v>20</v>
      </c>
      <c r="AA11" s="25"/>
      <c r="AB11" s="35">
        <v>349</v>
      </c>
      <c r="AC11" s="35">
        <v>460</v>
      </c>
      <c r="AD11" s="35">
        <v>222</v>
      </c>
      <c r="AE11" s="35">
        <v>1031</v>
      </c>
      <c r="AF11" s="35">
        <v>60</v>
      </c>
      <c r="AG11" s="35">
        <v>25</v>
      </c>
      <c r="AI11" s="21">
        <v>382</v>
      </c>
      <c r="AJ11" s="21">
        <v>553</v>
      </c>
      <c r="AK11" s="21">
        <v>222</v>
      </c>
      <c r="AL11" s="21">
        <v>1157</v>
      </c>
      <c r="AM11" s="21">
        <v>68</v>
      </c>
      <c r="AN11" s="21">
        <v>28</v>
      </c>
      <c r="AP11" s="21">
        <v>416</v>
      </c>
      <c r="AQ11" s="21">
        <v>645</v>
      </c>
      <c r="AR11" s="21">
        <v>222</v>
      </c>
      <c r="AS11" s="21">
        <v>1283</v>
      </c>
      <c r="AT11" s="21">
        <v>75</v>
      </c>
      <c r="AU11" s="21">
        <v>31</v>
      </c>
    </row>
    <row r="12" spans="1:47" x14ac:dyDescent="0.25">
      <c r="A12" s="1">
        <v>60</v>
      </c>
      <c r="B12" s="1" t="s">
        <v>13</v>
      </c>
      <c r="C12" s="17"/>
      <c r="D12" s="20">
        <v>20.62</v>
      </c>
      <c r="E12" s="20">
        <v>50.49</v>
      </c>
      <c r="G12" s="21">
        <v>165</v>
      </c>
      <c r="H12" s="21">
        <v>223</v>
      </c>
      <c r="I12" s="21">
        <v>268</v>
      </c>
      <c r="J12" s="21">
        <v>656</v>
      </c>
      <c r="K12" s="21">
        <v>32</v>
      </c>
      <c r="L12" s="21">
        <v>13</v>
      </c>
      <c r="N12" s="21">
        <v>233</v>
      </c>
      <c r="O12" s="21">
        <v>334</v>
      </c>
      <c r="P12" s="21">
        <v>268</v>
      </c>
      <c r="Q12" s="21">
        <v>835</v>
      </c>
      <c r="R12" s="21">
        <v>41</v>
      </c>
      <c r="S12" s="21">
        <v>17</v>
      </c>
      <c r="U12" s="35">
        <v>301</v>
      </c>
      <c r="V12" s="35">
        <v>445</v>
      </c>
      <c r="W12" s="35">
        <v>268</v>
      </c>
      <c r="X12" s="35">
        <v>1015</v>
      </c>
      <c r="Y12" s="35">
        <v>49</v>
      </c>
      <c r="Z12" s="35">
        <v>20</v>
      </c>
      <c r="AA12" s="25"/>
      <c r="AB12" s="35">
        <v>401</v>
      </c>
      <c r="AC12" s="35">
        <v>557</v>
      </c>
      <c r="AD12" s="35">
        <v>268</v>
      </c>
      <c r="AE12" s="35">
        <v>1225</v>
      </c>
      <c r="AF12" s="35">
        <v>59</v>
      </c>
      <c r="AG12" s="35">
        <v>24</v>
      </c>
      <c r="AI12" s="21">
        <v>438</v>
      </c>
      <c r="AJ12" s="21">
        <v>668</v>
      </c>
      <c r="AK12" s="21">
        <v>268</v>
      </c>
      <c r="AL12" s="21">
        <v>1374</v>
      </c>
      <c r="AM12" s="21">
        <v>67</v>
      </c>
      <c r="AN12" s="21">
        <v>27</v>
      </c>
      <c r="AP12" s="21">
        <v>475</v>
      </c>
      <c r="AQ12" s="21">
        <v>779</v>
      </c>
      <c r="AR12" s="21">
        <v>268</v>
      </c>
      <c r="AS12" s="21">
        <v>1522</v>
      </c>
      <c r="AT12" s="21">
        <v>74</v>
      </c>
      <c r="AU12" s="21">
        <v>30</v>
      </c>
    </row>
    <row r="13" spans="1:47" x14ac:dyDescent="0.25">
      <c r="A13" s="1">
        <v>70</v>
      </c>
      <c r="B13" s="1" t="s">
        <v>14</v>
      </c>
      <c r="C13" s="17"/>
      <c r="D13" s="20">
        <v>24.19</v>
      </c>
      <c r="E13" s="20">
        <v>59.25</v>
      </c>
      <c r="G13" s="21">
        <v>189</v>
      </c>
      <c r="H13" s="21">
        <v>261</v>
      </c>
      <c r="I13" s="21">
        <v>314</v>
      </c>
      <c r="J13" s="21">
        <v>765</v>
      </c>
      <c r="K13" s="21">
        <v>32</v>
      </c>
      <c r="L13" s="21">
        <v>13</v>
      </c>
      <c r="N13" s="21">
        <v>264</v>
      </c>
      <c r="O13" s="21">
        <v>392</v>
      </c>
      <c r="P13" s="21">
        <v>314</v>
      </c>
      <c r="Q13" s="21">
        <v>971</v>
      </c>
      <c r="R13" s="21">
        <v>40</v>
      </c>
      <c r="S13" s="21">
        <v>16</v>
      </c>
      <c r="U13" s="35">
        <v>340</v>
      </c>
      <c r="V13" s="35">
        <v>522</v>
      </c>
      <c r="W13" s="35">
        <v>314</v>
      </c>
      <c r="X13" s="35">
        <v>1177</v>
      </c>
      <c r="Y13" s="35">
        <v>49</v>
      </c>
      <c r="Z13" s="35">
        <v>20</v>
      </c>
      <c r="AA13" s="25"/>
      <c r="AB13" s="35">
        <v>451</v>
      </c>
      <c r="AC13" s="35">
        <v>653</v>
      </c>
      <c r="AD13" s="35">
        <v>314</v>
      </c>
      <c r="AE13" s="35">
        <v>1419</v>
      </c>
      <c r="AF13" s="35">
        <v>59</v>
      </c>
      <c r="AG13" s="35">
        <v>24</v>
      </c>
      <c r="AI13" s="21">
        <v>491</v>
      </c>
      <c r="AJ13" s="21">
        <v>784</v>
      </c>
      <c r="AK13" s="21">
        <v>314</v>
      </c>
      <c r="AL13" s="21">
        <v>1589</v>
      </c>
      <c r="AM13" s="21">
        <v>66</v>
      </c>
      <c r="AN13" s="21">
        <v>27</v>
      </c>
      <c r="AP13" s="21">
        <v>531</v>
      </c>
      <c r="AQ13" s="21">
        <v>914</v>
      </c>
      <c r="AR13" s="21">
        <v>314</v>
      </c>
      <c r="AS13" s="21">
        <v>1760</v>
      </c>
      <c r="AT13" s="21">
        <v>73</v>
      </c>
      <c r="AU13" s="21">
        <v>30</v>
      </c>
    </row>
    <row r="14" spans="1:47" x14ac:dyDescent="0.25">
      <c r="A14" s="1">
        <v>80</v>
      </c>
      <c r="B14" s="1" t="s">
        <v>15</v>
      </c>
      <c r="C14" s="17"/>
      <c r="D14" s="20">
        <v>27.77</v>
      </c>
      <c r="E14" s="20">
        <v>68.02</v>
      </c>
      <c r="G14" s="21">
        <v>213</v>
      </c>
      <c r="H14" s="21">
        <v>300</v>
      </c>
      <c r="I14" s="21">
        <v>361</v>
      </c>
      <c r="J14" s="21">
        <v>874</v>
      </c>
      <c r="K14" s="21">
        <v>31</v>
      </c>
      <c r="L14" s="21">
        <v>13</v>
      </c>
      <c r="N14" s="21">
        <v>295</v>
      </c>
      <c r="O14" s="21">
        <v>450</v>
      </c>
      <c r="P14" s="21">
        <v>361</v>
      </c>
      <c r="Q14" s="21">
        <v>1106</v>
      </c>
      <c r="R14" s="21">
        <v>40</v>
      </c>
      <c r="S14" s="21">
        <v>16</v>
      </c>
      <c r="U14" s="35">
        <v>378</v>
      </c>
      <c r="V14" s="35">
        <v>600</v>
      </c>
      <c r="W14" s="35">
        <v>361</v>
      </c>
      <c r="X14" s="35">
        <v>1339</v>
      </c>
      <c r="Y14" s="35">
        <v>48</v>
      </c>
      <c r="Z14" s="35">
        <v>20</v>
      </c>
      <c r="AA14" s="25"/>
      <c r="AB14" s="35">
        <v>500</v>
      </c>
      <c r="AC14" s="35">
        <v>750</v>
      </c>
      <c r="AD14" s="35">
        <v>361</v>
      </c>
      <c r="AE14" s="35">
        <v>1611</v>
      </c>
      <c r="AF14" s="35">
        <v>58</v>
      </c>
      <c r="AG14" s="35">
        <v>24</v>
      </c>
      <c r="AI14" s="21">
        <v>543</v>
      </c>
      <c r="AJ14" s="21">
        <v>900</v>
      </c>
      <c r="AK14" s="21">
        <v>361</v>
      </c>
      <c r="AL14" s="21">
        <v>1804</v>
      </c>
      <c r="AM14" s="21">
        <v>65</v>
      </c>
      <c r="AN14" s="21">
        <v>27</v>
      </c>
      <c r="AP14" s="21">
        <v>586</v>
      </c>
      <c r="AQ14" s="21">
        <v>1050</v>
      </c>
      <c r="AR14" s="21">
        <v>361</v>
      </c>
      <c r="AS14" s="21">
        <v>1996</v>
      </c>
      <c r="AT14" s="21">
        <v>72</v>
      </c>
      <c r="AU14" s="21">
        <v>29</v>
      </c>
    </row>
    <row r="15" spans="1:47" x14ac:dyDescent="0.25">
      <c r="A15" s="1">
        <v>95</v>
      </c>
      <c r="B15" s="1" t="s">
        <v>16</v>
      </c>
      <c r="C15" s="17"/>
      <c r="D15" s="20">
        <v>33.159999999999997</v>
      </c>
      <c r="E15" s="20">
        <v>81.22</v>
      </c>
      <c r="G15" s="21">
        <v>248</v>
      </c>
      <c r="H15" s="21">
        <v>358</v>
      </c>
      <c r="I15" s="21">
        <v>431</v>
      </c>
      <c r="J15" s="21">
        <v>1037</v>
      </c>
      <c r="K15" s="21">
        <v>31</v>
      </c>
      <c r="L15" s="21">
        <v>13</v>
      </c>
      <c r="N15" s="21">
        <v>341</v>
      </c>
      <c r="O15" s="21">
        <v>537</v>
      </c>
      <c r="P15" s="21">
        <v>431</v>
      </c>
      <c r="Q15" s="21">
        <v>1309</v>
      </c>
      <c r="R15" s="21">
        <v>39</v>
      </c>
      <c r="S15" s="21">
        <v>16</v>
      </c>
      <c r="U15" s="35">
        <v>433</v>
      </c>
      <c r="V15" s="35">
        <v>716</v>
      </c>
      <c r="W15" s="35">
        <v>431</v>
      </c>
      <c r="X15" s="35">
        <v>1581</v>
      </c>
      <c r="Y15" s="35">
        <v>48</v>
      </c>
      <c r="Z15" s="35">
        <v>19</v>
      </c>
      <c r="AA15" s="25"/>
      <c r="AB15" s="35">
        <v>572</v>
      </c>
      <c r="AC15" s="35">
        <v>895</v>
      </c>
      <c r="AD15" s="35">
        <v>431</v>
      </c>
      <c r="AE15" s="35">
        <v>1898</v>
      </c>
      <c r="AF15" s="35">
        <v>57</v>
      </c>
      <c r="AG15" s="35">
        <v>23</v>
      </c>
      <c r="AI15" s="21">
        <v>619</v>
      </c>
      <c r="AJ15" s="21">
        <v>1074</v>
      </c>
      <c r="AK15" s="21">
        <v>431</v>
      </c>
      <c r="AL15" s="21">
        <v>2124</v>
      </c>
      <c r="AM15" s="21">
        <v>64</v>
      </c>
      <c r="AN15" s="21">
        <v>26</v>
      </c>
      <c r="AP15" s="21">
        <v>665</v>
      </c>
      <c r="AQ15" s="21">
        <v>1253</v>
      </c>
      <c r="AR15" s="21">
        <v>431</v>
      </c>
      <c r="AS15" s="21">
        <v>2350</v>
      </c>
      <c r="AT15" s="21">
        <v>71</v>
      </c>
      <c r="AU15" s="21">
        <v>29</v>
      </c>
    </row>
    <row r="16" spans="1:47" x14ac:dyDescent="0.25">
      <c r="A16" s="1">
        <v>110</v>
      </c>
      <c r="B16" s="1" t="s">
        <v>17</v>
      </c>
      <c r="C16" s="17"/>
      <c r="D16" s="20">
        <v>38.56</v>
      </c>
      <c r="E16" s="20">
        <v>94.44</v>
      </c>
      <c r="G16" s="21">
        <v>283</v>
      </c>
      <c r="H16" s="21">
        <v>416</v>
      </c>
      <c r="I16" s="21">
        <v>501</v>
      </c>
      <c r="J16" s="21">
        <v>1201</v>
      </c>
      <c r="K16" s="21">
        <v>31</v>
      </c>
      <c r="L16" s="21">
        <v>13</v>
      </c>
      <c r="N16" s="21">
        <v>386</v>
      </c>
      <c r="O16" s="21">
        <v>625</v>
      </c>
      <c r="P16" s="21">
        <v>501</v>
      </c>
      <c r="Q16" s="21">
        <v>1512</v>
      </c>
      <c r="R16" s="21">
        <v>39</v>
      </c>
      <c r="S16" s="21">
        <v>16</v>
      </c>
      <c r="U16" s="35">
        <v>488</v>
      </c>
      <c r="V16" s="35">
        <v>833</v>
      </c>
      <c r="W16" s="35">
        <v>501</v>
      </c>
      <c r="X16" s="35">
        <v>1822</v>
      </c>
      <c r="Y16" s="35">
        <v>47</v>
      </c>
      <c r="Z16" s="35">
        <v>19</v>
      </c>
      <c r="AA16" s="25"/>
      <c r="AB16" s="35">
        <v>642</v>
      </c>
      <c r="AC16" s="35">
        <v>1041</v>
      </c>
      <c r="AD16" s="35">
        <v>501</v>
      </c>
      <c r="AE16" s="35">
        <v>2184</v>
      </c>
      <c r="AF16" s="35">
        <v>57</v>
      </c>
      <c r="AG16" s="35">
        <v>23</v>
      </c>
      <c r="AI16" s="21">
        <v>692</v>
      </c>
      <c r="AJ16" s="21">
        <v>1249</v>
      </c>
      <c r="AK16" s="21">
        <v>501</v>
      </c>
      <c r="AL16" s="21">
        <v>2443</v>
      </c>
      <c r="AM16" s="21">
        <v>63</v>
      </c>
      <c r="AN16" s="21">
        <v>26</v>
      </c>
      <c r="AP16" s="21">
        <v>742</v>
      </c>
      <c r="AQ16" s="21">
        <v>1457</v>
      </c>
      <c r="AR16" s="21">
        <v>501</v>
      </c>
      <c r="AS16" s="21">
        <v>2701</v>
      </c>
      <c r="AT16" s="21">
        <v>70</v>
      </c>
      <c r="AU16" s="21">
        <v>29</v>
      </c>
    </row>
    <row r="17" spans="1:47" x14ac:dyDescent="0.25">
      <c r="A17" s="1">
        <v>125</v>
      </c>
      <c r="B17" s="1" t="s">
        <v>19</v>
      </c>
      <c r="C17" s="17"/>
      <c r="D17" s="20">
        <v>43.97</v>
      </c>
      <c r="E17" s="20">
        <v>107.7</v>
      </c>
      <c r="G17" s="21">
        <v>319</v>
      </c>
      <c r="H17" s="21">
        <v>475</v>
      </c>
      <c r="I17" s="21">
        <v>572</v>
      </c>
      <c r="J17" s="21">
        <v>1365</v>
      </c>
      <c r="K17" s="21">
        <v>31</v>
      </c>
      <c r="L17" s="21">
        <v>13</v>
      </c>
      <c r="N17" s="21">
        <v>430</v>
      </c>
      <c r="O17" s="21">
        <v>712</v>
      </c>
      <c r="P17" s="21">
        <v>572</v>
      </c>
      <c r="Q17" s="21">
        <v>1714</v>
      </c>
      <c r="R17" s="21">
        <v>39</v>
      </c>
      <c r="S17" s="21">
        <v>16</v>
      </c>
      <c r="U17" s="35">
        <v>541</v>
      </c>
      <c r="V17" s="35">
        <v>950</v>
      </c>
      <c r="W17" s="35">
        <v>572</v>
      </c>
      <c r="X17" s="35">
        <v>2063</v>
      </c>
      <c r="Y17" s="35">
        <v>47</v>
      </c>
      <c r="Z17" s="35">
        <v>19</v>
      </c>
      <c r="AA17" s="25"/>
      <c r="AB17" s="35">
        <v>710</v>
      </c>
      <c r="AC17" s="35">
        <v>1187</v>
      </c>
      <c r="AD17" s="35">
        <v>572</v>
      </c>
      <c r="AE17" s="35">
        <v>2469</v>
      </c>
      <c r="AF17" s="35">
        <v>56</v>
      </c>
      <c r="AG17" s="35">
        <v>23</v>
      </c>
      <c r="AI17" s="21">
        <v>764</v>
      </c>
      <c r="AJ17" s="21">
        <v>1424</v>
      </c>
      <c r="AK17" s="21">
        <v>572</v>
      </c>
      <c r="AL17" s="21">
        <v>2760</v>
      </c>
      <c r="AM17" s="21">
        <v>63</v>
      </c>
      <c r="AN17" s="21">
        <v>26</v>
      </c>
      <c r="AP17" s="21">
        <v>818</v>
      </c>
      <c r="AQ17" s="21">
        <v>1662</v>
      </c>
      <c r="AR17" s="21">
        <v>572</v>
      </c>
      <c r="AS17" s="21">
        <v>3051</v>
      </c>
      <c r="AT17" s="21">
        <v>69</v>
      </c>
      <c r="AU17" s="21">
        <v>28</v>
      </c>
    </row>
    <row r="18" spans="1:47" x14ac:dyDescent="0.25">
      <c r="A18" s="1">
        <v>140</v>
      </c>
      <c r="B18" s="1" t="s">
        <v>20</v>
      </c>
      <c r="C18" s="17"/>
      <c r="D18" s="20">
        <v>49.38</v>
      </c>
      <c r="E18" s="20">
        <v>120.97</v>
      </c>
      <c r="G18" s="21">
        <v>354</v>
      </c>
      <c r="H18" s="21">
        <v>533</v>
      </c>
      <c r="I18" s="21">
        <v>642</v>
      </c>
      <c r="J18" s="21">
        <v>1530</v>
      </c>
      <c r="K18" s="21">
        <v>31</v>
      </c>
      <c r="L18" s="21">
        <v>13</v>
      </c>
      <c r="N18" s="21">
        <v>474</v>
      </c>
      <c r="O18" s="21">
        <v>800</v>
      </c>
      <c r="P18" s="21">
        <v>642</v>
      </c>
      <c r="Q18" s="21">
        <v>1916</v>
      </c>
      <c r="R18" s="21">
        <v>39</v>
      </c>
      <c r="S18" s="21">
        <v>16</v>
      </c>
      <c r="U18" s="35">
        <v>594</v>
      </c>
      <c r="V18" s="35">
        <v>1067</v>
      </c>
      <c r="W18" s="35">
        <v>642</v>
      </c>
      <c r="X18" s="35">
        <v>2303</v>
      </c>
      <c r="Y18" s="35">
        <v>47</v>
      </c>
      <c r="Z18" s="35">
        <v>19</v>
      </c>
      <c r="AA18" s="25"/>
      <c r="AB18" s="35">
        <v>778</v>
      </c>
      <c r="AC18" s="35">
        <v>1333</v>
      </c>
      <c r="AD18" s="35">
        <v>642</v>
      </c>
      <c r="AE18" s="35">
        <v>2753</v>
      </c>
      <c r="AF18" s="35">
        <v>56</v>
      </c>
      <c r="AG18" s="35">
        <v>23</v>
      </c>
      <c r="AI18" s="21">
        <v>834</v>
      </c>
      <c r="AJ18" s="21">
        <v>1600</v>
      </c>
      <c r="AK18" s="21">
        <v>642</v>
      </c>
      <c r="AL18" s="21">
        <v>3076</v>
      </c>
      <c r="AM18" s="21">
        <v>62</v>
      </c>
      <c r="AN18" s="21">
        <v>25</v>
      </c>
      <c r="AP18" s="21">
        <v>891</v>
      </c>
      <c r="AQ18" s="21">
        <v>1867</v>
      </c>
      <c r="AR18" s="21">
        <v>642</v>
      </c>
      <c r="AS18" s="21">
        <v>3400</v>
      </c>
      <c r="AT18" s="21">
        <v>69</v>
      </c>
      <c r="AU18" s="21">
        <v>28</v>
      </c>
    </row>
    <row r="19" spans="1:47" x14ac:dyDescent="0.25">
      <c r="A19" s="1">
        <v>150</v>
      </c>
      <c r="B19" s="1" t="s">
        <v>21</v>
      </c>
      <c r="C19" s="17"/>
      <c r="D19" s="20">
        <v>53</v>
      </c>
      <c r="E19" s="20">
        <v>129.83000000000001</v>
      </c>
      <c r="G19" s="21">
        <v>378</v>
      </c>
      <c r="H19" s="21">
        <v>572</v>
      </c>
      <c r="I19" s="21">
        <v>689</v>
      </c>
      <c r="J19" s="21">
        <v>1639</v>
      </c>
      <c r="K19" s="21">
        <v>31</v>
      </c>
      <c r="L19" s="21">
        <v>13</v>
      </c>
      <c r="N19" s="21">
        <v>504</v>
      </c>
      <c r="O19" s="21">
        <v>859</v>
      </c>
      <c r="P19" s="21">
        <v>689</v>
      </c>
      <c r="Q19" s="21">
        <v>2051</v>
      </c>
      <c r="R19" s="21">
        <v>39</v>
      </c>
      <c r="S19" s="21">
        <v>16</v>
      </c>
      <c r="U19" s="35">
        <v>629</v>
      </c>
      <c r="V19" s="35">
        <v>1145</v>
      </c>
      <c r="W19" s="35">
        <v>689</v>
      </c>
      <c r="X19" s="35">
        <v>2463</v>
      </c>
      <c r="Y19" s="35">
        <v>46</v>
      </c>
      <c r="Z19" s="35">
        <v>19</v>
      </c>
      <c r="AA19" s="25"/>
      <c r="AB19" s="35">
        <v>822</v>
      </c>
      <c r="AC19" s="35">
        <v>1431</v>
      </c>
      <c r="AD19" s="35">
        <v>689</v>
      </c>
      <c r="AE19" s="35">
        <v>2942</v>
      </c>
      <c r="AF19" s="35">
        <v>56</v>
      </c>
      <c r="AG19" s="35">
        <v>23</v>
      </c>
      <c r="AI19" s="21">
        <v>881</v>
      </c>
      <c r="AJ19" s="21">
        <v>1717</v>
      </c>
      <c r="AK19" s="21">
        <v>689</v>
      </c>
      <c r="AL19" s="21">
        <v>3287</v>
      </c>
      <c r="AM19" s="21">
        <v>62</v>
      </c>
      <c r="AN19" s="21">
        <v>25</v>
      </c>
      <c r="AP19" s="21">
        <v>939</v>
      </c>
      <c r="AQ19" s="21">
        <v>2003</v>
      </c>
      <c r="AR19" s="21">
        <v>689</v>
      </c>
      <c r="AS19" s="21">
        <v>3632</v>
      </c>
      <c r="AT19" s="21">
        <v>69</v>
      </c>
      <c r="AU19" s="21">
        <v>28</v>
      </c>
    </row>
    <row r="20" spans="1:47" x14ac:dyDescent="0.25">
      <c r="C20" s="25"/>
      <c r="J20" s="25"/>
      <c r="Q20" s="25"/>
      <c r="U20" s="25"/>
      <c r="V20" s="25"/>
      <c r="W20" s="25"/>
      <c r="X20" s="25"/>
      <c r="Y20" s="25"/>
      <c r="Z20" s="25"/>
      <c r="AA20" s="25"/>
      <c r="AB20" s="25"/>
    </row>
    <row r="21" spans="1:47" s="27" customFormat="1" ht="15.75" x14ac:dyDescent="0.25">
      <c r="A21" s="13" t="s">
        <v>27</v>
      </c>
      <c r="B21" s="9"/>
      <c r="C21" s="9"/>
      <c r="D21" s="10"/>
      <c r="E21" s="10"/>
    </row>
    <row r="22" spans="1:47" s="28" customFormat="1" x14ac:dyDescent="0.25">
      <c r="A22" s="3"/>
      <c r="B22" s="3"/>
      <c r="C22" s="3"/>
      <c r="D22" s="4"/>
      <c r="E22" s="6"/>
      <c r="G22" s="28" t="s">
        <v>30</v>
      </c>
      <c r="N22" s="28" t="s">
        <v>31</v>
      </c>
      <c r="U22" s="28" t="s">
        <v>32</v>
      </c>
      <c r="AB22" s="28" t="s">
        <v>33</v>
      </c>
      <c r="AI22" s="28" t="s">
        <v>34</v>
      </c>
      <c r="AP22" s="28" t="s">
        <v>35</v>
      </c>
    </row>
    <row r="23" spans="1:47" s="29" customFormat="1" ht="33.75" x14ac:dyDescent="0.25">
      <c r="A23" s="30" t="s">
        <v>4</v>
      </c>
      <c r="B23" s="30" t="s">
        <v>5</v>
      </c>
      <c r="C23" s="30"/>
      <c r="D23" s="31" t="s">
        <v>6</v>
      </c>
      <c r="E23" s="31" t="s">
        <v>2</v>
      </c>
      <c r="F23" s="32"/>
      <c r="G23" s="30" t="s">
        <v>23</v>
      </c>
      <c r="H23" s="30" t="s">
        <v>1</v>
      </c>
      <c r="I23" s="30" t="s">
        <v>3</v>
      </c>
      <c r="J23" s="30" t="s">
        <v>22</v>
      </c>
      <c r="K23" s="30" t="s">
        <v>26</v>
      </c>
      <c r="L23" s="30" t="s">
        <v>25</v>
      </c>
      <c r="M23" s="32"/>
      <c r="N23" s="30" t="s">
        <v>23</v>
      </c>
      <c r="O23" s="30" t="s">
        <v>1</v>
      </c>
      <c r="P23" s="30" t="s">
        <v>3</v>
      </c>
      <c r="Q23" s="30" t="s">
        <v>22</v>
      </c>
      <c r="R23" s="30" t="s">
        <v>26</v>
      </c>
      <c r="S23" s="30" t="s">
        <v>25</v>
      </c>
      <c r="T23" s="32"/>
      <c r="U23" s="30" t="s">
        <v>23</v>
      </c>
      <c r="V23" s="30" t="s">
        <v>1</v>
      </c>
      <c r="W23" s="30" t="s">
        <v>3</v>
      </c>
      <c r="X23" s="30" t="s">
        <v>22</v>
      </c>
      <c r="Y23" s="30" t="s">
        <v>26</v>
      </c>
      <c r="Z23" s="30" t="s">
        <v>25</v>
      </c>
      <c r="AB23" s="30" t="s">
        <v>23</v>
      </c>
      <c r="AC23" s="30" t="s">
        <v>1</v>
      </c>
      <c r="AD23" s="30" t="s">
        <v>3</v>
      </c>
      <c r="AE23" s="30" t="s">
        <v>22</v>
      </c>
      <c r="AF23" s="30" t="s">
        <v>26</v>
      </c>
      <c r="AG23" s="30" t="s">
        <v>25</v>
      </c>
      <c r="AI23" s="30" t="s">
        <v>23</v>
      </c>
      <c r="AJ23" s="30" t="s">
        <v>1</v>
      </c>
      <c r="AK23" s="30" t="s">
        <v>3</v>
      </c>
      <c r="AL23" s="30" t="s">
        <v>22</v>
      </c>
      <c r="AM23" s="30" t="s">
        <v>26</v>
      </c>
      <c r="AN23" s="30" t="s">
        <v>25</v>
      </c>
      <c r="AP23" s="30" t="s">
        <v>23</v>
      </c>
      <c r="AQ23" s="30" t="s">
        <v>1</v>
      </c>
      <c r="AR23" s="30" t="s">
        <v>3</v>
      </c>
      <c r="AS23" s="30" t="s">
        <v>22</v>
      </c>
      <c r="AT23" s="30" t="s">
        <v>26</v>
      </c>
      <c r="AU23" s="30" t="s">
        <v>25</v>
      </c>
    </row>
    <row r="24" spans="1:47" x14ac:dyDescent="0.25">
      <c r="A24" s="33">
        <v>10</v>
      </c>
      <c r="B24" s="19" t="s">
        <v>0</v>
      </c>
      <c r="C24" s="19"/>
      <c r="D24" s="24">
        <v>2.81</v>
      </c>
      <c r="E24" s="24">
        <v>6.89</v>
      </c>
      <c r="G24" s="19">
        <v>50</v>
      </c>
      <c r="H24" s="19">
        <v>84</v>
      </c>
      <c r="I24" s="19">
        <v>62</v>
      </c>
      <c r="J24" s="19">
        <v>196</v>
      </c>
      <c r="K24" s="19">
        <v>70</v>
      </c>
      <c r="L24" s="19">
        <v>28</v>
      </c>
      <c r="N24" s="19">
        <v>77</v>
      </c>
      <c r="O24" s="19">
        <v>126</v>
      </c>
      <c r="P24" s="19">
        <v>62</v>
      </c>
      <c r="Q24" s="19">
        <v>265</v>
      </c>
      <c r="R24" s="19">
        <v>94</v>
      </c>
      <c r="S24" s="19">
        <v>38</v>
      </c>
      <c r="U24" s="34">
        <v>104</v>
      </c>
      <c r="V24" s="34">
        <v>168</v>
      </c>
      <c r="W24" s="34">
        <v>62</v>
      </c>
      <c r="X24" s="34">
        <v>334</v>
      </c>
      <c r="Y24" s="34">
        <v>119</v>
      </c>
      <c r="Z24" s="34">
        <v>48</v>
      </c>
      <c r="AA24" s="25"/>
      <c r="AB24" s="34">
        <v>137</v>
      </c>
      <c r="AC24" s="34">
        <v>210</v>
      </c>
      <c r="AD24" s="34">
        <v>62</v>
      </c>
      <c r="AE24" s="34">
        <v>409</v>
      </c>
      <c r="AF24" s="34">
        <v>145</v>
      </c>
      <c r="AG24" s="34">
        <v>59</v>
      </c>
      <c r="AI24" s="15">
        <v>157</v>
      </c>
      <c r="AJ24" s="15">
        <v>252</v>
      </c>
      <c r="AK24" s="19">
        <v>62</v>
      </c>
      <c r="AL24" s="15">
        <v>471</v>
      </c>
      <c r="AM24" s="15">
        <v>167</v>
      </c>
      <c r="AN24" s="15">
        <v>68</v>
      </c>
      <c r="AP24" s="19">
        <v>178</v>
      </c>
      <c r="AQ24" s="19">
        <v>294</v>
      </c>
      <c r="AR24" s="19">
        <v>62</v>
      </c>
      <c r="AS24" s="19">
        <v>534</v>
      </c>
      <c r="AT24" s="19">
        <v>190</v>
      </c>
      <c r="AU24" s="19">
        <v>78</v>
      </c>
    </row>
    <row r="25" spans="1:47" x14ac:dyDescent="0.25">
      <c r="A25" s="17">
        <v>15</v>
      </c>
      <c r="B25" s="17" t="s">
        <v>7</v>
      </c>
      <c r="C25" s="17"/>
      <c r="D25" s="18">
        <v>4.45</v>
      </c>
      <c r="E25" s="18">
        <v>10.9</v>
      </c>
      <c r="G25" s="17">
        <v>66</v>
      </c>
      <c r="H25" s="17">
        <v>84</v>
      </c>
      <c r="I25" s="17">
        <v>98</v>
      </c>
      <c r="J25" s="17">
        <v>248</v>
      </c>
      <c r="K25" s="17">
        <v>56</v>
      </c>
      <c r="L25" s="17">
        <v>23</v>
      </c>
      <c r="N25" s="17">
        <v>121</v>
      </c>
      <c r="O25" s="17">
        <v>126</v>
      </c>
      <c r="P25" s="17">
        <v>91</v>
      </c>
      <c r="Q25" s="17">
        <v>339</v>
      </c>
      <c r="R25" s="17">
        <v>82</v>
      </c>
      <c r="S25" s="17">
        <v>33</v>
      </c>
      <c r="U25" s="34">
        <v>136</v>
      </c>
      <c r="V25" s="34">
        <v>168</v>
      </c>
      <c r="W25" s="34">
        <v>98</v>
      </c>
      <c r="X25" s="34">
        <v>402</v>
      </c>
      <c r="Y25" s="34">
        <v>90</v>
      </c>
      <c r="Z25" s="34">
        <v>37</v>
      </c>
      <c r="AA25" s="25"/>
      <c r="AB25" s="34">
        <v>181</v>
      </c>
      <c r="AC25" s="34">
        <v>210</v>
      </c>
      <c r="AD25" s="34">
        <v>98</v>
      </c>
      <c r="AE25" s="34">
        <v>489</v>
      </c>
      <c r="AF25" s="34">
        <v>110</v>
      </c>
      <c r="AG25" s="34">
        <v>45</v>
      </c>
      <c r="AI25" s="1">
        <v>207</v>
      </c>
      <c r="AJ25" s="1">
        <v>252</v>
      </c>
      <c r="AK25" s="17">
        <v>98</v>
      </c>
      <c r="AL25" s="1">
        <v>556</v>
      </c>
      <c r="AM25" s="1">
        <v>125</v>
      </c>
      <c r="AN25" s="1">
        <v>51</v>
      </c>
      <c r="AP25" s="17">
        <v>232</v>
      </c>
      <c r="AQ25" s="17">
        <v>294</v>
      </c>
      <c r="AR25" s="17">
        <v>98</v>
      </c>
      <c r="AS25" s="17">
        <v>624</v>
      </c>
      <c r="AT25" s="17">
        <v>140</v>
      </c>
      <c r="AU25" s="17">
        <v>57</v>
      </c>
    </row>
    <row r="26" spans="1:47" x14ac:dyDescent="0.25">
      <c r="A26" s="17">
        <v>20</v>
      </c>
      <c r="B26" s="17" t="s">
        <v>8</v>
      </c>
      <c r="C26" s="17"/>
      <c r="D26" s="18">
        <v>6.12</v>
      </c>
      <c r="E26" s="18">
        <v>15</v>
      </c>
      <c r="G26" s="17">
        <v>80</v>
      </c>
      <c r="H26" s="17">
        <v>84</v>
      </c>
      <c r="I26" s="17">
        <v>80</v>
      </c>
      <c r="J26" s="17">
        <v>244</v>
      </c>
      <c r="K26" s="17">
        <v>40</v>
      </c>
      <c r="L26" s="17">
        <v>16</v>
      </c>
      <c r="N26" s="17">
        <v>123</v>
      </c>
      <c r="O26" s="17">
        <v>126</v>
      </c>
      <c r="P26" s="17">
        <v>80</v>
      </c>
      <c r="Q26" s="17">
        <v>329</v>
      </c>
      <c r="R26" s="17">
        <v>54</v>
      </c>
      <c r="S26" s="17">
        <v>22</v>
      </c>
      <c r="U26" s="34">
        <v>166</v>
      </c>
      <c r="V26" s="34">
        <v>168</v>
      </c>
      <c r="W26" s="34">
        <v>80</v>
      </c>
      <c r="X26" s="34">
        <v>413</v>
      </c>
      <c r="Y26" s="34">
        <v>67</v>
      </c>
      <c r="Z26" s="34">
        <v>28</v>
      </c>
      <c r="AA26" s="25"/>
      <c r="AB26" s="34">
        <v>221</v>
      </c>
      <c r="AC26" s="34">
        <v>210</v>
      </c>
      <c r="AD26" s="34">
        <v>80</v>
      </c>
      <c r="AE26" s="34">
        <v>511</v>
      </c>
      <c r="AF26" s="34">
        <v>83</v>
      </c>
      <c r="AG26" s="34">
        <v>34</v>
      </c>
      <c r="AI26" s="1">
        <v>251</v>
      </c>
      <c r="AJ26" s="1">
        <v>252</v>
      </c>
      <c r="AK26" s="17">
        <v>80</v>
      </c>
      <c r="AL26" s="1">
        <v>583</v>
      </c>
      <c r="AM26" s="1">
        <v>95</v>
      </c>
      <c r="AN26" s="1">
        <v>39</v>
      </c>
      <c r="AP26" s="17">
        <v>281</v>
      </c>
      <c r="AQ26" s="17">
        <v>294</v>
      </c>
      <c r="AR26" s="17">
        <v>80</v>
      </c>
      <c r="AS26" s="17">
        <v>655</v>
      </c>
      <c r="AT26" s="17">
        <v>107</v>
      </c>
      <c r="AU26" s="17">
        <v>44</v>
      </c>
    </row>
    <row r="27" spans="1:47" x14ac:dyDescent="0.25">
      <c r="A27" s="17">
        <v>25</v>
      </c>
      <c r="B27" s="17" t="s">
        <v>18</v>
      </c>
      <c r="C27" s="17"/>
      <c r="D27" s="18">
        <v>7.82</v>
      </c>
      <c r="E27" s="18">
        <v>19.14</v>
      </c>
      <c r="G27" s="17">
        <v>94</v>
      </c>
      <c r="H27" s="17">
        <v>84</v>
      </c>
      <c r="I27" s="17">
        <v>102</v>
      </c>
      <c r="J27" s="17">
        <v>280</v>
      </c>
      <c r="K27" s="17">
        <v>36</v>
      </c>
      <c r="L27" s="17">
        <v>15</v>
      </c>
      <c r="N27" s="17">
        <v>144</v>
      </c>
      <c r="O27" s="17">
        <v>127</v>
      </c>
      <c r="P27" s="17">
        <v>102</v>
      </c>
      <c r="Q27" s="17">
        <v>372</v>
      </c>
      <c r="R27" s="17">
        <v>48</v>
      </c>
      <c r="S27" s="17">
        <v>19</v>
      </c>
      <c r="U27" s="34">
        <v>193</v>
      </c>
      <c r="V27" s="34">
        <v>169</v>
      </c>
      <c r="W27" s="34">
        <v>102</v>
      </c>
      <c r="X27" s="34">
        <v>464</v>
      </c>
      <c r="Y27" s="34">
        <v>59</v>
      </c>
      <c r="Z27" s="34">
        <v>24</v>
      </c>
      <c r="AA27" s="25"/>
      <c r="AB27" s="34">
        <v>259</v>
      </c>
      <c r="AC27" s="34">
        <v>211</v>
      </c>
      <c r="AD27" s="34">
        <v>102</v>
      </c>
      <c r="AE27" s="34">
        <v>572</v>
      </c>
      <c r="AF27" s="34">
        <v>73</v>
      </c>
      <c r="AG27" s="34">
        <v>30</v>
      </c>
      <c r="AI27" s="1">
        <v>293</v>
      </c>
      <c r="AJ27" s="1">
        <v>253</v>
      </c>
      <c r="AK27" s="17">
        <v>102</v>
      </c>
      <c r="AL27" s="1">
        <v>648</v>
      </c>
      <c r="AM27" s="1">
        <v>83</v>
      </c>
      <c r="AN27" s="1">
        <v>34</v>
      </c>
      <c r="AP27" s="17">
        <v>327</v>
      </c>
      <c r="AQ27" s="17">
        <v>295</v>
      </c>
      <c r="AR27" s="17">
        <v>102</v>
      </c>
      <c r="AS27" s="17">
        <v>724</v>
      </c>
      <c r="AT27" s="17">
        <v>93</v>
      </c>
      <c r="AU27" s="17">
        <v>38</v>
      </c>
    </row>
    <row r="28" spans="1:47" x14ac:dyDescent="0.25">
      <c r="A28" s="17">
        <v>30</v>
      </c>
      <c r="B28" s="17" t="s">
        <v>9</v>
      </c>
      <c r="C28" s="17"/>
      <c r="D28" s="18">
        <v>9.5299999999999994</v>
      </c>
      <c r="E28" s="18">
        <v>23.33</v>
      </c>
      <c r="G28" s="17">
        <v>107</v>
      </c>
      <c r="H28" s="17">
        <v>103</v>
      </c>
      <c r="I28" s="17">
        <v>124</v>
      </c>
      <c r="J28" s="17">
        <v>334</v>
      </c>
      <c r="K28" s="17">
        <v>35</v>
      </c>
      <c r="L28" s="17">
        <v>14</v>
      </c>
      <c r="N28" s="17">
        <v>163</v>
      </c>
      <c r="O28" s="17">
        <v>154</v>
      </c>
      <c r="P28" s="17">
        <v>124</v>
      </c>
      <c r="Q28" s="17">
        <v>442</v>
      </c>
      <c r="R28" s="17">
        <v>46</v>
      </c>
      <c r="S28" s="17">
        <v>19</v>
      </c>
      <c r="U28" s="34">
        <v>220</v>
      </c>
      <c r="V28" s="34">
        <v>206</v>
      </c>
      <c r="W28" s="34">
        <v>124</v>
      </c>
      <c r="X28" s="34">
        <v>549</v>
      </c>
      <c r="Y28" s="34">
        <v>58</v>
      </c>
      <c r="Z28" s="34">
        <v>24</v>
      </c>
      <c r="AA28" s="25"/>
      <c r="AB28" s="34">
        <v>295</v>
      </c>
      <c r="AC28" s="34">
        <v>257</v>
      </c>
      <c r="AD28" s="34">
        <v>124</v>
      </c>
      <c r="AE28" s="34">
        <v>676</v>
      </c>
      <c r="AF28" s="34">
        <v>71</v>
      </c>
      <c r="AG28" s="34">
        <v>29</v>
      </c>
      <c r="AI28" s="1">
        <v>332</v>
      </c>
      <c r="AJ28" s="1">
        <v>309</v>
      </c>
      <c r="AK28" s="17">
        <v>124</v>
      </c>
      <c r="AL28" s="1">
        <v>765</v>
      </c>
      <c r="AM28" s="1">
        <v>80</v>
      </c>
      <c r="AN28" s="1">
        <v>33</v>
      </c>
      <c r="AP28" s="17">
        <v>369</v>
      </c>
      <c r="AQ28" s="17">
        <v>360</v>
      </c>
      <c r="AR28" s="17">
        <v>124</v>
      </c>
      <c r="AS28" s="17">
        <v>853</v>
      </c>
      <c r="AT28" s="17">
        <v>90</v>
      </c>
      <c r="AU28" s="17">
        <v>37</v>
      </c>
    </row>
    <row r="29" spans="1:47" x14ac:dyDescent="0.25">
      <c r="A29" s="17">
        <v>35</v>
      </c>
      <c r="B29" s="17" t="s">
        <v>10</v>
      </c>
      <c r="C29" s="17"/>
      <c r="D29" s="18">
        <v>11.25</v>
      </c>
      <c r="E29" s="18">
        <v>27.54</v>
      </c>
      <c r="G29" s="17">
        <v>120</v>
      </c>
      <c r="H29" s="17">
        <v>121</v>
      </c>
      <c r="I29" s="17">
        <v>146</v>
      </c>
      <c r="J29" s="17">
        <v>388</v>
      </c>
      <c r="K29" s="17">
        <v>34</v>
      </c>
      <c r="L29" s="17">
        <v>14</v>
      </c>
      <c r="N29" s="17">
        <v>183</v>
      </c>
      <c r="O29" s="17">
        <v>182</v>
      </c>
      <c r="P29" s="17">
        <v>146</v>
      </c>
      <c r="Q29" s="17">
        <v>511</v>
      </c>
      <c r="R29" s="17">
        <v>45</v>
      </c>
      <c r="S29" s="17">
        <v>19</v>
      </c>
      <c r="U29" s="34">
        <v>245</v>
      </c>
      <c r="V29" s="34">
        <v>243</v>
      </c>
      <c r="W29" s="34">
        <v>146</v>
      </c>
      <c r="X29" s="34">
        <v>634</v>
      </c>
      <c r="Y29" s="34">
        <v>56</v>
      </c>
      <c r="Z29" s="34">
        <v>23</v>
      </c>
      <c r="AA29" s="25"/>
      <c r="AB29" s="34">
        <v>330</v>
      </c>
      <c r="AC29" s="34">
        <v>304</v>
      </c>
      <c r="AD29" s="34">
        <v>146</v>
      </c>
      <c r="AE29" s="34">
        <v>780</v>
      </c>
      <c r="AF29" s="34">
        <v>69</v>
      </c>
      <c r="AG29" s="34">
        <v>28</v>
      </c>
      <c r="AI29" s="1">
        <v>370</v>
      </c>
      <c r="AJ29" s="1">
        <v>364</v>
      </c>
      <c r="AK29" s="1">
        <v>146</v>
      </c>
      <c r="AL29" s="1">
        <v>881</v>
      </c>
      <c r="AM29" s="1">
        <v>78</v>
      </c>
      <c r="AN29" s="1">
        <v>32</v>
      </c>
      <c r="AP29" s="17">
        <v>410</v>
      </c>
      <c r="AQ29" s="17">
        <v>425</v>
      </c>
      <c r="AR29" s="17">
        <v>146</v>
      </c>
      <c r="AS29" s="17">
        <v>982</v>
      </c>
      <c r="AT29" s="17">
        <v>87</v>
      </c>
      <c r="AU29" s="17">
        <v>36</v>
      </c>
    </row>
    <row r="30" spans="1:47" x14ac:dyDescent="0.25">
      <c r="A30" s="17">
        <v>40</v>
      </c>
      <c r="B30" s="17" t="s">
        <v>11</v>
      </c>
      <c r="C30" s="17"/>
      <c r="D30" s="18">
        <v>12.97</v>
      </c>
      <c r="E30" s="18">
        <v>31.78</v>
      </c>
      <c r="G30" s="17">
        <v>133</v>
      </c>
      <c r="H30" s="17">
        <v>140</v>
      </c>
      <c r="I30" s="17">
        <v>169</v>
      </c>
      <c r="J30" s="17">
        <v>441</v>
      </c>
      <c r="K30" s="17">
        <v>34</v>
      </c>
      <c r="L30" s="17">
        <v>14</v>
      </c>
      <c r="N30" s="17">
        <v>201</v>
      </c>
      <c r="O30" s="17">
        <v>210</v>
      </c>
      <c r="P30" s="17">
        <v>169</v>
      </c>
      <c r="Q30" s="17">
        <v>580</v>
      </c>
      <c r="R30" s="17">
        <v>45</v>
      </c>
      <c r="S30" s="17">
        <v>18</v>
      </c>
      <c r="U30" s="34">
        <v>270</v>
      </c>
      <c r="V30" s="34">
        <v>280</v>
      </c>
      <c r="W30" s="34">
        <v>169</v>
      </c>
      <c r="X30" s="34">
        <v>718</v>
      </c>
      <c r="Y30" s="34">
        <v>55</v>
      </c>
      <c r="Z30" s="34">
        <v>23</v>
      </c>
      <c r="AA30" s="25"/>
      <c r="AB30" s="34">
        <v>363</v>
      </c>
      <c r="AC30" s="34">
        <v>350</v>
      </c>
      <c r="AD30" s="34">
        <v>169</v>
      </c>
      <c r="AE30" s="34">
        <v>882</v>
      </c>
      <c r="AF30" s="34">
        <v>68</v>
      </c>
      <c r="AG30" s="34">
        <v>28</v>
      </c>
      <c r="AI30" s="1">
        <v>407</v>
      </c>
      <c r="AJ30" s="1">
        <v>420</v>
      </c>
      <c r="AK30" s="1">
        <v>169</v>
      </c>
      <c r="AL30" s="1">
        <v>996</v>
      </c>
      <c r="AM30" s="1">
        <v>77</v>
      </c>
      <c r="AN30" s="1">
        <v>31</v>
      </c>
      <c r="AP30" s="17">
        <v>450</v>
      </c>
      <c r="AQ30" s="17">
        <v>490</v>
      </c>
      <c r="AR30" s="17">
        <v>169</v>
      </c>
      <c r="AS30" s="17">
        <v>1109</v>
      </c>
      <c r="AT30" s="17">
        <v>85</v>
      </c>
      <c r="AU30" s="17">
        <v>35</v>
      </c>
    </row>
    <row r="31" spans="1:47" x14ac:dyDescent="0.25">
      <c r="A31" s="17">
        <v>50</v>
      </c>
      <c r="B31" s="17" t="s">
        <v>12</v>
      </c>
      <c r="C31" s="17"/>
      <c r="D31" s="20">
        <v>16.45</v>
      </c>
      <c r="E31" s="20">
        <v>40.299999999999997</v>
      </c>
      <c r="G31" s="21">
        <v>157</v>
      </c>
      <c r="H31" s="21">
        <v>178</v>
      </c>
      <c r="I31" s="21">
        <v>214</v>
      </c>
      <c r="J31" s="21">
        <v>549</v>
      </c>
      <c r="K31" s="21">
        <v>33</v>
      </c>
      <c r="L31" s="21">
        <v>14</v>
      </c>
      <c r="N31" s="21">
        <v>237</v>
      </c>
      <c r="O31" s="21">
        <v>267</v>
      </c>
      <c r="P31" s="21">
        <v>214</v>
      </c>
      <c r="Q31" s="21">
        <v>717</v>
      </c>
      <c r="R31" s="21">
        <v>44</v>
      </c>
      <c r="S31" s="21">
        <v>18</v>
      </c>
      <c r="U31" s="35">
        <v>317</v>
      </c>
      <c r="V31" s="35">
        <v>355</v>
      </c>
      <c r="W31" s="35">
        <v>214</v>
      </c>
      <c r="X31" s="35">
        <v>886</v>
      </c>
      <c r="Y31" s="35">
        <v>54</v>
      </c>
      <c r="Z31" s="35">
        <v>22</v>
      </c>
      <c r="AA31" s="25"/>
      <c r="AB31" s="35">
        <v>428</v>
      </c>
      <c r="AC31" s="35">
        <v>444</v>
      </c>
      <c r="AD31" s="35">
        <v>214</v>
      </c>
      <c r="AE31" s="35">
        <v>1086</v>
      </c>
      <c r="AF31" s="35">
        <v>66</v>
      </c>
      <c r="AG31" s="35">
        <v>27</v>
      </c>
      <c r="AI31" s="1">
        <v>476</v>
      </c>
      <c r="AJ31" s="1">
        <v>533</v>
      </c>
      <c r="AK31" s="1">
        <v>214</v>
      </c>
      <c r="AL31" s="1">
        <v>1223</v>
      </c>
      <c r="AM31" s="1">
        <v>74</v>
      </c>
      <c r="AN31" s="1">
        <v>30</v>
      </c>
      <c r="AP31" s="21">
        <v>525</v>
      </c>
      <c r="AQ31" s="21">
        <v>622</v>
      </c>
      <c r="AR31" s="21">
        <v>214</v>
      </c>
      <c r="AS31" s="21">
        <v>1361</v>
      </c>
      <c r="AT31" s="21">
        <v>83</v>
      </c>
      <c r="AU31" s="21">
        <v>34</v>
      </c>
    </row>
    <row r="32" spans="1:47" x14ac:dyDescent="0.25">
      <c r="A32" s="17">
        <v>60</v>
      </c>
      <c r="B32" s="17" t="s">
        <v>13</v>
      </c>
      <c r="C32" s="17"/>
      <c r="D32" s="20">
        <v>19.95</v>
      </c>
      <c r="E32" s="20">
        <v>48.88</v>
      </c>
      <c r="G32" s="21">
        <v>181</v>
      </c>
      <c r="H32" s="21">
        <v>216</v>
      </c>
      <c r="I32" s="21">
        <v>259</v>
      </c>
      <c r="J32" s="21">
        <v>656</v>
      </c>
      <c r="K32" s="21">
        <v>33</v>
      </c>
      <c r="L32" s="21">
        <v>13</v>
      </c>
      <c r="N32" s="21">
        <v>272</v>
      </c>
      <c r="O32" s="21">
        <v>323</v>
      </c>
      <c r="P32" s="21">
        <v>259</v>
      </c>
      <c r="Q32" s="21">
        <v>854</v>
      </c>
      <c r="R32" s="21">
        <v>43</v>
      </c>
      <c r="S32" s="21">
        <v>17</v>
      </c>
      <c r="U32" s="35">
        <v>362</v>
      </c>
      <c r="V32" s="35">
        <v>431</v>
      </c>
      <c r="W32" s="35">
        <v>259</v>
      </c>
      <c r="X32" s="35">
        <v>1052</v>
      </c>
      <c r="Y32" s="35">
        <v>53</v>
      </c>
      <c r="Z32" s="35">
        <v>22</v>
      </c>
      <c r="AB32" s="35">
        <v>490</v>
      </c>
      <c r="AC32" s="35">
        <v>539</v>
      </c>
      <c r="AD32" s="35">
        <v>259</v>
      </c>
      <c r="AE32" s="35">
        <v>1288</v>
      </c>
      <c r="AF32" s="35">
        <v>65</v>
      </c>
      <c r="AG32" s="35">
        <v>26</v>
      </c>
      <c r="AI32" s="1">
        <v>543</v>
      </c>
      <c r="AJ32" s="1">
        <v>647</v>
      </c>
      <c r="AK32" s="1">
        <v>259</v>
      </c>
      <c r="AL32" s="1">
        <v>1449</v>
      </c>
      <c r="AM32" s="1">
        <v>73</v>
      </c>
      <c r="AN32" s="1">
        <v>30</v>
      </c>
      <c r="AP32" s="21">
        <v>597</v>
      </c>
      <c r="AQ32" s="21">
        <v>754</v>
      </c>
      <c r="AR32" s="21">
        <v>259</v>
      </c>
      <c r="AS32" s="21">
        <v>1610</v>
      </c>
      <c r="AT32" s="21">
        <v>81</v>
      </c>
      <c r="AU32" s="21">
        <v>33</v>
      </c>
    </row>
    <row r="33" spans="1:47" x14ac:dyDescent="0.25">
      <c r="A33" s="17">
        <v>70</v>
      </c>
      <c r="B33" s="17" t="s">
        <v>14</v>
      </c>
      <c r="C33" s="17"/>
      <c r="D33" s="20">
        <v>23.47</v>
      </c>
      <c r="E33" s="20">
        <v>57.5</v>
      </c>
      <c r="G33" s="21">
        <v>205</v>
      </c>
      <c r="H33" s="21">
        <v>253</v>
      </c>
      <c r="I33" s="21">
        <v>305</v>
      </c>
      <c r="J33" s="21">
        <v>763</v>
      </c>
      <c r="K33" s="21">
        <v>33</v>
      </c>
      <c r="L33" s="21">
        <v>13</v>
      </c>
      <c r="N33" s="21">
        <v>305</v>
      </c>
      <c r="O33" s="21">
        <v>380</v>
      </c>
      <c r="P33" s="21">
        <v>305</v>
      </c>
      <c r="Q33" s="21">
        <v>991</v>
      </c>
      <c r="R33" s="21">
        <v>42</v>
      </c>
      <c r="S33" s="21">
        <v>17</v>
      </c>
      <c r="U33" s="35">
        <v>406</v>
      </c>
      <c r="V33" s="35">
        <v>507</v>
      </c>
      <c r="W33" s="35">
        <v>305</v>
      </c>
      <c r="X33" s="35">
        <v>1218</v>
      </c>
      <c r="Y33" s="35">
        <v>52</v>
      </c>
      <c r="Z33" s="35">
        <v>21</v>
      </c>
      <c r="AB33" s="35">
        <v>550</v>
      </c>
      <c r="AC33" s="35">
        <v>634</v>
      </c>
      <c r="AD33" s="35">
        <v>305</v>
      </c>
      <c r="AE33" s="35">
        <v>1488</v>
      </c>
      <c r="AF33" s="35">
        <v>63</v>
      </c>
      <c r="AG33" s="35">
        <v>26</v>
      </c>
      <c r="AI33" s="1">
        <v>607</v>
      </c>
      <c r="AJ33" s="1">
        <v>760</v>
      </c>
      <c r="AK33" s="1">
        <v>305</v>
      </c>
      <c r="AL33" s="1">
        <v>1673</v>
      </c>
      <c r="AM33" s="1">
        <v>71</v>
      </c>
      <c r="AN33" s="1">
        <v>29</v>
      </c>
      <c r="AP33" s="21">
        <v>665</v>
      </c>
      <c r="AQ33" s="21">
        <v>887</v>
      </c>
      <c r="AR33" s="21">
        <v>305</v>
      </c>
      <c r="AS33" s="21">
        <v>1858</v>
      </c>
      <c r="AT33" s="21">
        <v>79</v>
      </c>
      <c r="AU33" s="21">
        <v>32</v>
      </c>
    </row>
    <row r="34" spans="1:47" x14ac:dyDescent="0.25">
      <c r="A34" s="17">
        <v>80</v>
      </c>
      <c r="B34" s="17" t="s">
        <v>15</v>
      </c>
      <c r="C34" s="17"/>
      <c r="D34" s="20">
        <v>27</v>
      </c>
      <c r="E34" s="20">
        <v>66.150000000000006</v>
      </c>
      <c r="G34" s="21">
        <v>228</v>
      </c>
      <c r="H34" s="21">
        <v>292</v>
      </c>
      <c r="I34" s="21">
        <v>351</v>
      </c>
      <c r="J34" s="21">
        <v>870</v>
      </c>
      <c r="K34" s="21">
        <v>32</v>
      </c>
      <c r="L34" s="21">
        <v>13</v>
      </c>
      <c r="N34" s="21">
        <v>338</v>
      </c>
      <c r="O34" s="21">
        <v>437</v>
      </c>
      <c r="P34" s="21">
        <v>351</v>
      </c>
      <c r="Q34" s="21">
        <v>1127</v>
      </c>
      <c r="R34" s="21">
        <v>42</v>
      </c>
      <c r="S34" s="21">
        <v>17</v>
      </c>
      <c r="U34" s="35">
        <v>449</v>
      </c>
      <c r="V34" s="35">
        <v>583</v>
      </c>
      <c r="W34" s="35">
        <v>351</v>
      </c>
      <c r="X34" s="35">
        <v>1383</v>
      </c>
      <c r="Y34" s="35">
        <v>51</v>
      </c>
      <c r="Z34" s="35">
        <v>21</v>
      </c>
      <c r="AB34" s="35">
        <v>608</v>
      </c>
      <c r="AC34" s="35">
        <v>729</v>
      </c>
      <c r="AD34" s="35">
        <v>351</v>
      </c>
      <c r="AE34" s="35">
        <v>1688</v>
      </c>
      <c r="AF34" s="35">
        <v>63</v>
      </c>
      <c r="AG34" s="35">
        <v>26</v>
      </c>
      <c r="AI34" s="1">
        <v>670</v>
      </c>
      <c r="AJ34" s="1">
        <v>875</v>
      </c>
      <c r="AK34" s="1">
        <v>351</v>
      </c>
      <c r="AL34" s="1">
        <v>1896</v>
      </c>
      <c r="AM34" s="1">
        <v>70</v>
      </c>
      <c r="AN34" s="1">
        <v>29</v>
      </c>
      <c r="AP34" s="21">
        <v>732</v>
      </c>
      <c r="AQ34" s="21">
        <v>1021</v>
      </c>
      <c r="AR34" s="21">
        <v>351</v>
      </c>
      <c r="AS34" s="21">
        <v>2103</v>
      </c>
      <c r="AT34" s="21">
        <v>78</v>
      </c>
      <c r="AU34" s="21">
        <v>32</v>
      </c>
    </row>
    <row r="35" spans="1:47" x14ac:dyDescent="0.25">
      <c r="A35" s="17">
        <v>95</v>
      </c>
      <c r="B35" s="17" t="s">
        <v>16</v>
      </c>
      <c r="C35" s="17"/>
      <c r="D35" s="20">
        <v>32.32</v>
      </c>
      <c r="E35" s="20">
        <v>79.17</v>
      </c>
      <c r="G35" s="21">
        <v>262</v>
      </c>
      <c r="H35" s="21">
        <v>349</v>
      </c>
      <c r="I35" s="21">
        <v>420</v>
      </c>
      <c r="J35" s="21">
        <v>1031</v>
      </c>
      <c r="K35" s="21">
        <v>32</v>
      </c>
      <c r="L35" s="21">
        <v>13</v>
      </c>
      <c r="N35" s="21">
        <v>387</v>
      </c>
      <c r="O35" s="21">
        <v>524</v>
      </c>
      <c r="P35" s="21">
        <v>420</v>
      </c>
      <c r="Q35" s="21">
        <v>1330</v>
      </c>
      <c r="R35" s="21">
        <v>41</v>
      </c>
      <c r="S35" s="21">
        <v>17</v>
      </c>
      <c r="U35" s="35">
        <v>511</v>
      </c>
      <c r="V35" s="35">
        <v>698</v>
      </c>
      <c r="W35" s="35">
        <v>420</v>
      </c>
      <c r="X35" s="35">
        <v>1629</v>
      </c>
      <c r="Y35" s="35">
        <v>50</v>
      </c>
      <c r="Z35" s="35">
        <v>21</v>
      </c>
      <c r="AB35" s="35">
        <v>692</v>
      </c>
      <c r="AC35" s="35">
        <v>873</v>
      </c>
      <c r="AD35" s="35">
        <v>420</v>
      </c>
      <c r="AE35" s="35">
        <v>1985</v>
      </c>
      <c r="AF35" s="35">
        <v>61</v>
      </c>
      <c r="AG35" s="35">
        <v>25</v>
      </c>
      <c r="AI35" s="1">
        <v>760</v>
      </c>
      <c r="AJ35" s="1">
        <v>1047</v>
      </c>
      <c r="AK35" s="1">
        <v>420</v>
      </c>
      <c r="AL35" s="1">
        <v>2227</v>
      </c>
      <c r="AM35" s="1">
        <v>69</v>
      </c>
      <c r="AN35" s="1">
        <v>28</v>
      </c>
      <c r="AP35" s="21">
        <v>828</v>
      </c>
      <c r="AQ35" s="21">
        <v>1222</v>
      </c>
      <c r="AR35" s="21">
        <v>420</v>
      </c>
      <c r="AS35" s="21">
        <v>2469</v>
      </c>
      <c r="AT35" s="21">
        <v>76</v>
      </c>
      <c r="AU35" s="21">
        <v>31</v>
      </c>
    </row>
    <row r="36" spans="1:47" x14ac:dyDescent="0.25">
      <c r="A36" s="17">
        <v>110</v>
      </c>
      <c r="B36" s="17" t="s">
        <v>17</v>
      </c>
      <c r="C36" s="17"/>
      <c r="D36" s="20">
        <v>37.65</v>
      </c>
      <c r="E36" s="20">
        <v>92.24</v>
      </c>
      <c r="G36" s="21">
        <v>296</v>
      </c>
      <c r="H36" s="21">
        <v>407</v>
      </c>
      <c r="I36" s="21">
        <v>489</v>
      </c>
      <c r="J36" s="21">
        <v>1193</v>
      </c>
      <c r="K36" s="21">
        <v>32</v>
      </c>
      <c r="L36" s="21">
        <v>13</v>
      </c>
      <c r="N36" s="21">
        <v>434</v>
      </c>
      <c r="O36" s="21">
        <v>610</v>
      </c>
      <c r="P36" s="21">
        <v>489</v>
      </c>
      <c r="Q36" s="21">
        <v>1534</v>
      </c>
      <c r="R36" s="21">
        <v>41</v>
      </c>
      <c r="S36" s="21">
        <v>17</v>
      </c>
      <c r="U36" s="35">
        <v>572</v>
      </c>
      <c r="V36" s="35">
        <v>813</v>
      </c>
      <c r="W36" s="35">
        <v>489</v>
      </c>
      <c r="X36" s="35">
        <v>1875</v>
      </c>
      <c r="Y36" s="35">
        <v>50</v>
      </c>
      <c r="Z36" s="35">
        <v>20</v>
      </c>
      <c r="AB36" s="35">
        <v>775</v>
      </c>
      <c r="AC36" s="35">
        <v>1017</v>
      </c>
      <c r="AD36" s="35">
        <v>489</v>
      </c>
      <c r="AE36" s="35">
        <v>2281</v>
      </c>
      <c r="AF36" s="35">
        <v>61</v>
      </c>
      <c r="AG36" s="35">
        <v>25</v>
      </c>
      <c r="AI36" s="1">
        <v>848</v>
      </c>
      <c r="AJ36" s="1">
        <v>1220</v>
      </c>
      <c r="AK36" s="1">
        <v>489</v>
      </c>
      <c r="AL36" s="1">
        <v>2557</v>
      </c>
      <c r="AM36" s="1">
        <v>68</v>
      </c>
      <c r="AN36" s="1">
        <v>28</v>
      </c>
      <c r="AP36" s="21">
        <v>921</v>
      </c>
      <c r="AQ36" s="21">
        <v>1423</v>
      </c>
      <c r="AR36" s="21">
        <v>489</v>
      </c>
      <c r="AS36" s="21">
        <v>2833</v>
      </c>
      <c r="AT36" s="21">
        <v>75</v>
      </c>
      <c r="AU36" s="21">
        <v>31</v>
      </c>
    </row>
    <row r="37" spans="1:47" x14ac:dyDescent="0.25">
      <c r="A37" s="17">
        <v>125</v>
      </c>
      <c r="B37" s="17" t="s">
        <v>19</v>
      </c>
      <c r="C37" s="17"/>
      <c r="D37" s="20">
        <v>43</v>
      </c>
      <c r="E37" s="20">
        <v>105.33</v>
      </c>
      <c r="G37" s="21">
        <v>330</v>
      </c>
      <c r="H37" s="21">
        <v>464</v>
      </c>
      <c r="I37" s="21">
        <v>559</v>
      </c>
      <c r="J37" s="21">
        <v>1354</v>
      </c>
      <c r="K37" s="21">
        <v>31</v>
      </c>
      <c r="L37" s="21">
        <v>13</v>
      </c>
      <c r="N37" s="21">
        <v>481</v>
      </c>
      <c r="O37" s="21">
        <v>697</v>
      </c>
      <c r="P37" s="21">
        <v>559</v>
      </c>
      <c r="Q37" s="21">
        <v>1736</v>
      </c>
      <c r="R37" s="21">
        <v>40</v>
      </c>
      <c r="S37" s="21">
        <v>16</v>
      </c>
      <c r="U37" s="35">
        <v>632</v>
      </c>
      <c r="V37" s="35">
        <v>929</v>
      </c>
      <c r="W37" s="35">
        <v>559</v>
      </c>
      <c r="X37" s="35">
        <v>2119</v>
      </c>
      <c r="Y37" s="35">
        <v>49</v>
      </c>
      <c r="Z37" s="35">
        <v>20</v>
      </c>
      <c r="AB37" s="35">
        <v>855</v>
      </c>
      <c r="AC37" s="35">
        <v>1161</v>
      </c>
      <c r="AD37" s="35">
        <v>559</v>
      </c>
      <c r="AE37" s="35">
        <v>2575</v>
      </c>
      <c r="AF37" s="35">
        <v>60</v>
      </c>
      <c r="AG37" s="35">
        <v>24</v>
      </c>
      <c r="AI37" s="1">
        <v>933</v>
      </c>
      <c r="AJ37" s="1">
        <v>1393</v>
      </c>
      <c r="AK37" s="1">
        <v>559</v>
      </c>
      <c r="AL37" s="1">
        <v>2885</v>
      </c>
      <c r="AM37" s="1">
        <v>67</v>
      </c>
      <c r="AN37" s="1">
        <v>27</v>
      </c>
      <c r="AP37" s="21">
        <v>1011</v>
      </c>
      <c r="AQ37" s="21">
        <v>1625</v>
      </c>
      <c r="AR37" s="21">
        <v>559</v>
      </c>
      <c r="AS37" s="21">
        <v>3195</v>
      </c>
      <c r="AT37" s="21">
        <v>74</v>
      </c>
      <c r="AU37" s="21">
        <v>30</v>
      </c>
    </row>
    <row r="38" spans="1:47" x14ac:dyDescent="0.25">
      <c r="A38" s="17">
        <v>140</v>
      </c>
      <c r="B38" s="17" t="s">
        <v>20</v>
      </c>
      <c r="C38" s="17"/>
      <c r="D38" s="20">
        <v>48.36</v>
      </c>
      <c r="E38" s="20">
        <v>118.46</v>
      </c>
      <c r="G38" s="21">
        <v>364</v>
      </c>
      <c r="H38" s="21">
        <v>522</v>
      </c>
      <c r="I38" s="21">
        <v>629</v>
      </c>
      <c r="J38" s="21">
        <v>1515</v>
      </c>
      <c r="K38" s="21">
        <v>31</v>
      </c>
      <c r="L38" s="21">
        <v>13</v>
      </c>
      <c r="N38" s="21">
        <v>527</v>
      </c>
      <c r="O38" s="21">
        <v>783</v>
      </c>
      <c r="P38" s="21">
        <v>629</v>
      </c>
      <c r="Q38" s="21">
        <v>1939</v>
      </c>
      <c r="R38" s="21">
        <v>40</v>
      </c>
      <c r="S38" s="21">
        <v>16</v>
      </c>
      <c r="U38" s="35">
        <v>690</v>
      </c>
      <c r="V38" s="35">
        <v>1044</v>
      </c>
      <c r="W38" s="35">
        <v>629</v>
      </c>
      <c r="X38" s="35">
        <v>2363</v>
      </c>
      <c r="Y38" s="35">
        <v>49</v>
      </c>
      <c r="Z38" s="35">
        <v>20</v>
      </c>
      <c r="AB38" s="35">
        <v>933</v>
      </c>
      <c r="AC38" s="35">
        <v>1306</v>
      </c>
      <c r="AD38" s="35">
        <v>629</v>
      </c>
      <c r="AE38" s="35">
        <v>2867</v>
      </c>
      <c r="AF38" s="35">
        <v>59</v>
      </c>
      <c r="AG38" s="35">
        <v>24</v>
      </c>
      <c r="AI38" s="1">
        <v>1016</v>
      </c>
      <c r="AJ38" s="1">
        <v>1567</v>
      </c>
      <c r="AK38" s="1">
        <v>629</v>
      </c>
      <c r="AL38" s="1">
        <v>3211</v>
      </c>
      <c r="AM38" s="1">
        <v>66</v>
      </c>
      <c r="AN38" s="1">
        <v>27</v>
      </c>
      <c r="AP38" s="21">
        <v>1098</v>
      </c>
      <c r="AQ38" s="21">
        <v>1828</v>
      </c>
      <c r="AR38" s="21">
        <v>629</v>
      </c>
      <c r="AS38" s="21">
        <v>3555</v>
      </c>
      <c r="AT38" s="21">
        <v>74</v>
      </c>
      <c r="AU38" s="21">
        <v>30</v>
      </c>
    </row>
    <row r="39" spans="1:47" x14ac:dyDescent="0.25">
      <c r="A39" s="17">
        <v>150</v>
      </c>
      <c r="B39" s="17" t="s">
        <v>21</v>
      </c>
      <c r="C39" s="17"/>
      <c r="D39" s="20">
        <v>51.93</v>
      </c>
      <c r="E39" s="20">
        <v>127.23</v>
      </c>
      <c r="G39" s="21">
        <v>387</v>
      </c>
      <c r="H39" s="21">
        <v>561</v>
      </c>
      <c r="I39" s="21">
        <v>675</v>
      </c>
      <c r="J39" s="21">
        <v>1623</v>
      </c>
      <c r="K39" s="21">
        <v>31</v>
      </c>
      <c r="L39" s="21">
        <v>13</v>
      </c>
      <c r="N39" s="21">
        <v>558</v>
      </c>
      <c r="O39" s="21">
        <v>841</v>
      </c>
      <c r="P39" s="21">
        <v>675</v>
      </c>
      <c r="Q39" s="21">
        <v>2074</v>
      </c>
      <c r="R39" s="21">
        <v>40</v>
      </c>
      <c r="S39" s="21">
        <v>16</v>
      </c>
      <c r="U39" s="35">
        <v>728</v>
      </c>
      <c r="V39" s="35">
        <v>1122</v>
      </c>
      <c r="W39" s="35">
        <v>675</v>
      </c>
      <c r="X39" s="35">
        <v>2525</v>
      </c>
      <c r="Y39" s="35">
        <v>49</v>
      </c>
      <c r="Z39" s="35">
        <v>20</v>
      </c>
      <c r="AB39" s="35">
        <v>985</v>
      </c>
      <c r="AC39" s="35">
        <v>1402</v>
      </c>
      <c r="AD39" s="35">
        <v>675</v>
      </c>
      <c r="AE39" s="35">
        <v>3062</v>
      </c>
      <c r="AF39" s="35">
        <v>59</v>
      </c>
      <c r="AG39" s="35">
        <v>24</v>
      </c>
      <c r="AI39" s="1">
        <v>1070</v>
      </c>
      <c r="AJ39" s="1">
        <v>1683</v>
      </c>
      <c r="AK39" s="1">
        <v>675</v>
      </c>
      <c r="AL39" s="1">
        <v>3429</v>
      </c>
      <c r="AM39" s="1">
        <v>66</v>
      </c>
      <c r="AN39" s="1">
        <v>27</v>
      </c>
      <c r="AP39" s="21">
        <v>1156</v>
      </c>
      <c r="AQ39" s="21">
        <v>1963</v>
      </c>
      <c r="AR39" s="21">
        <v>675</v>
      </c>
      <c r="AS39" s="21">
        <v>3794</v>
      </c>
      <c r="AT39" s="21">
        <v>73</v>
      </c>
      <c r="AU39" s="21">
        <v>30</v>
      </c>
    </row>
    <row r="40" spans="1:47" x14ac:dyDescent="0.25">
      <c r="AB40" s="25"/>
    </row>
    <row r="41" spans="1:47" s="27" customFormat="1" ht="15.75" x14ac:dyDescent="0.25">
      <c r="A41" s="13" t="s">
        <v>29</v>
      </c>
      <c r="B41" s="9"/>
      <c r="C41" s="9"/>
      <c r="D41" s="10"/>
      <c r="E41" s="10"/>
    </row>
    <row r="42" spans="1:47" s="28" customFormat="1" x14ac:dyDescent="0.25">
      <c r="A42" s="3"/>
      <c r="B42" s="3"/>
      <c r="C42" s="3"/>
      <c r="D42" s="4"/>
      <c r="E42" s="6"/>
      <c r="G42" s="28" t="s">
        <v>30</v>
      </c>
      <c r="N42" s="28" t="s">
        <v>31</v>
      </c>
      <c r="U42" s="28" t="s">
        <v>32</v>
      </c>
      <c r="AB42" s="28" t="s">
        <v>33</v>
      </c>
      <c r="AI42" s="28" t="s">
        <v>34</v>
      </c>
      <c r="AP42" s="28" t="s">
        <v>35</v>
      </c>
    </row>
    <row r="43" spans="1:47" s="29" customFormat="1" ht="33.75" x14ac:dyDescent="0.25">
      <c r="A43" s="30" t="s">
        <v>4</v>
      </c>
      <c r="B43" s="30" t="s">
        <v>5</v>
      </c>
      <c r="C43" s="30"/>
      <c r="D43" s="31" t="s">
        <v>6</v>
      </c>
      <c r="E43" s="31" t="s">
        <v>2</v>
      </c>
      <c r="F43" s="32"/>
      <c r="G43" s="30" t="s">
        <v>23</v>
      </c>
      <c r="H43" s="30" t="s">
        <v>1</v>
      </c>
      <c r="I43" s="30" t="s">
        <v>3</v>
      </c>
      <c r="J43" s="30" t="s">
        <v>22</v>
      </c>
      <c r="K43" s="30" t="s">
        <v>26</v>
      </c>
      <c r="L43" s="30" t="s">
        <v>25</v>
      </c>
      <c r="M43" s="32"/>
      <c r="N43" s="30" t="s">
        <v>23</v>
      </c>
      <c r="O43" s="30" t="s">
        <v>1</v>
      </c>
      <c r="P43" s="30" t="s">
        <v>3</v>
      </c>
      <c r="Q43" s="30" t="s">
        <v>22</v>
      </c>
      <c r="R43" s="30" t="s">
        <v>26</v>
      </c>
      <c r="S43" s="30" t="s">
        <v>25</v>
      </c>
      <c r="T43" s="32"/>
      <c r="U43" s="30" t="s">
        <v>23</v>
      </c>
      <c r="V43" s="30" t="s">
        <v>1</v>
      </c>
      <c r="W43" s="30" t="s">
        <v>3</v>
      </c>
      <c r="X43" s="30" t="s">
        <v>22</v>
      </c>
      <c r="Y43" s="30" t="s">
        <v>26</v>
      </c>
      <c r="Z43" s="30" t="s">
        <v>25</v>
      </c>
      <c r="AB43" s="30" t="s">
        <v>23</v>
      </c>
      <c r="AC43" s="30" t="s">
        <v>1</v>
      </c>
      <c r="AD43" s="30" t="s">
        <v>3</v>
      </c>
      <c r="AE43" s="30" t="s">
        <v>22</v>
      </c>
      <c r="AF43" s="30" t="s">
        <v>26</v>
      </c>
      <c r="AG43" s="30" t="s">
        <v>25</v>
      </c>
      <c r="AI43" s="30" t="s">
        <v>23</v>
      </c>
      <c r="AJ43" s="30" t="s">
        <v>1</v>
      </c>
      <c r="AK43" s="30" t="s">
        <v>3</v>
      </c>
      <c r="AL43" s="30" t="s">
        <v>22</v>
      </c>
      <c r="AM43" s="30" t="s">
        <v>26</v>
      </c>
      <c r="AN43" s="30" t="s">
        <v>25</v>
      </c>
      <c r="AP43" s="30" t="s">
        <v>23</v>
      </c>
      <c r="AQ43" s="30" t="s">
        <v>1</v>
      </c>
      <c r="AR43" s="30" t="s">
        <v>3</v>
      </c>
      <c r="AS43" s="30" t="s">
        <v>22</v>
      </c>
      <c r="AT43" s="30" t="s">
        <v>26</v>
      </c>
      <c r="AU43" s="30" t="s">
        <v>25</v>
      </c>
    </row>
    <row r="44" spans="1:47" x14ac:dyDescent="0.25">
      <c r="A44" s="14">
        <v>10</v>
      </c>
      <c r="B44" s="19" t="s">
        <v>0</v>
      </c>
      <c r="C44" s="19"/>
      <c r="D44" s="24">
        <v>2.57</v>
      </c>
      <c r="E44" s="24">
        <v>6.28</v>
      </c>
      <c r="F44" s="25"/>
      <c r="G44" s="34">
        <v>61</v>
      </c>
      <c r="H44" s="34">
        <v>84</v>
      </c>
      <c r="I44" s="34">
        <v>57</v>
      </c>
      <c r="J44" s="34">
        <v>201</v>
      </c>
      <c r="K44" s="34">
        <v>78</v>
      </c>
      <c r="L44" s="34">
        <v>32</v>
      </c>
      <c r="N44" s="19">
        <v>93</v>
      </c>
      <c r="O44" s="19">
        <v>126</v>
      </c>
      <c r="P44" s="19">
        <v>57</v>
      </c>
      <c r="Q44" s="19">
        <v>276</v>
      </c>
      <c r="R44" s="19">
        <v>107</v>
      </c>
      <c r="S44" s="19">
        <v>44</v>
      </c>
      <c r="U44" s="19">
        <v>125</v>
      </c>
      <c r="V44" s="19">
        <v>168</v>
      </c>
      <c r="W44" s="19">
        <v>57</v>
      </c>
      <c r="X44" s="19">
        <v>350</v>
      </c>
      <c r="Y44" s="19">
        <v>136</v>
      </c>
      <c r="Z44" s="19">
        <v>56</v>
      </c>
      <c r="AB44" s="19">
        <v>163</v>
      </c>
      <c r="AC44" s="19">
        <v>210</v>
      </c>
      <c r="AD44" s="19">
        <v>57</v>
      </c>
      <c r="AE44" s="19">
        <v>430</v>
      </c>
      <c r="AF44" s="19">
        <v>167</v>
      </c>
      <c r="AG44" s="19">
        <v>68</v>
      </c>
      <c r="AI44" s="19">
        <v>190</v>
      </c>
      <c r="AJ44" s="19">
        <v>252</v>
      </c>
      <c r="AK44" s="19">
        <v>57</v>
      </c>
      <c r="AL44" s="19">
        <v>498</v>
      </c>
      <c r="AM44" s="19">
        <v>194</v>
      </c>
      <c r="AN44" s="19">
        <v>79</v>
      </c>
      <c r="AP44" s="19">
        <v>216</v>
      </c>
      <c r="AQ44" s="19">
        <v>294</v>
      </c>
      <c r="AR44" s="19">
        <v>57</v>
      </c>
      <c r="AS44" s="19">
        <v>567</v>
      </c>
      <c r="AT44" s="19">
        <v>220</v>
      </c>
      <c r="AU44" s="19">
        <v>90</v>
      </c>
    </row>
    <row r="45" spans="1:47" x14ac:dyDescent="0.25">
      <c r="A45" s="1">
        <v>15</v>
      </c>
      <c r="B45" s="17" t="s">
        <v>7</v>
      </c>
      <c r="C45" s="17"/>
      <c r="D45" s="18">
        <v>4.1500000000000004</v>
      </c>
      <c r="E45" s="18">
        <v>10.130000000000001</v>
      </c>
      <c r="F45" s="25"/>
      <c r="G45" s="34">
        <v>79</v>
      </c>
      <c r="H45" s="34">
        <v>84</v>
      </c>
      <c r="I45" s="34">
        <v>91</v>
      </c>
      <c r="J45" s="34">
        <v>254</v>
      </c>
      <c r="K45" s="34">
        <v>61</v>
      </c>
      <c r="L45" s="34">
        <v>25</v>
      </c>
      <c r="N45" s="17">
        <v>121</v>
      </c>
      <c r="O45" s="17">
        <v>126</v>
      </c>
      <c r="P45" s="17">
        <v>91</v>
      </c>
      <c r="Q45" s="17">
        <v>339</v>
      </c>
      <c r="R45" s="17">
        <v>82</v>
      </c>
      <c r="S45" s="17">
        <v>33</v>
      </c>
      <c r="U45" s="17">
        <v>164</v>
      </c>
      <c r="V45" s="17">
        <v>168</v>
      </c>
      <c r="W45" s="17">
        <v>91</v>
      </c>
      <c r="X45" s="17">
        <v>423</v>
      </c>
      <c r="Y45" s="17">
        <v>102</v>
      </c>
      <c r="Z45" s="17">
        <v>42</v>
      </c>
      <c r="AB45" s="17">
        <v>215</v>
      </c>
      <c r="AC45" s="17">
        <v>210</v>
      </c>
      <c r="AD45" s="17">
        <v>91</v>
      </c>
      <c r="AE45" s="17">
        <v>517</v>
      </c>
      <c r="AF45" s="17">
        <v>125</v>
      </c>
      <c r="AG45" s="17">
        <v>51</v>
      </c>
      <c r="AI45" s="17">
        <v>249</v>
      </c>
      <c r="AJ45" s="17">
        <v>252</v>
      </c>
      <c r="AK45" s="17">
        <v>91</v>
      </c>
      <c r="AL45" s="17">
        <v>592</v>
      </c>
      <c r="AM45" s="17">
        <v>143</v>
      </c>
      <c r="AN45" s="17">
        <v>58</v>
      </c>
      <c r="AP45" s="17">
        <v>282</v>
      </c>
      <c r="AQ45" s="17">
        <v>294</v>
      </c>
      <c r="AR45" s="17">
        <v>91</v>
      </c>
      <c r="AS45" s="17">
        <v>667</v>
      </c>
      <c r="AT45" s="17">
        <v>161</v>
      </c>
      <c r="AU45" s="17">
        <v>66</v>
      </c>
    </row>
    <row r="46" spans="1:47" x14ac:dyDescent="0.25">
      <c r="A46" s="1">
        <v>20</v>
      </c>
      <c r="B46" s="17" t="s">
        <v>8</v>
      </c>
      <c r="C46" s="17"/>
      <c r="D46" s="18">
        <v>5.77</v>
      </c>
      <c r="E46" s="18">
        <v>14.1</v>
      </c>
      <c r="F46" s="25"/>
      <c r="G46" s="34">
        <v>95</v>
      </c>
      <c r="H46" s="34">
        <v>84</v>
      </c>
      <c r="I46" s="34">
        <v>75</v>
      </c>
      <c r="J46" s="34">
        <v>254</v>
      </c>
      <c r="K46" s="34">
        <v>44</v>
      </c>
      <c r="L46" s="34">
        <v>18</v>
      </c>
      <c r="N46" s="17">
        <v>147</v>
      </c>
      <c r="O46" s="17">
        <v>126</v>
      </c>
      <c r="P46" s="17">
        <v>75</v>
      </c>
      <c r="Q46" s="17">
        <v>348</v>
      </c>
      <c r="R46" s="17">
        <v>60</v>
      </c>
      <c r="S46" s="17">
        <v>25</v>
      </c>
      <c r="U46" s="17">
        <v>198</v>
      </c>
      <c r="V46" s="17">
        <v>168</v>
      </c>
      <c r="W46" s="17">
        <v>75</v>
      </c>
      <c r="X46" s="17">
        <v>441</v>
      </c>
      <c r="Y46" s="17">
        <v>77</v>
      </c>
      <c r="Z46" s="17">
        <v>31</v>
      </c>
      <c r="AB46" s="17">
        <v>263</v>
      </c>
      <c r="AC46" s="17">
        <v>210</v>
      </c>
      <c r="AD46" s="17">
        <v>75</v>
      </c>
      <c r="AE46" s="17">
        <v>548</v>
      </c>
      <c r="AF46" s="17">
        <v>95</v>
      </c>
      <c r="AG46" s="17">
        <v>39</v>
      </c>
      <c r="AI46" s="17">
        <v>301</v>
      </c>
      <c r="AJ46" s="17">
        <v>252</v>
      </c>
      <c r="AK46" s="17">
        <v>75</v>
      </c>
      <c r="AL46" s="17">
        <v>628</v>
      </c>
      <c r="AM46" s="17">
        <v>109</v>
      </c>
      <c r="AN46" s="17">
        <v>45</v>
      </c>
      <c r="AP46" s="17">
        <v>340</v>
      </c>
      <c r="AQ46" s="17">
        <v>294</v>
      </c>
      <c r="AR46" s="17">
        <v>75</v>
      </c>
      <c r="AS46" s="17">
        <v>709</v>
      </c>
      <c r="AT46" s="17">
        <v>123</v>
      </c>
      <c r="AU46" s="17">
        <v>50</v>
      </c>
    </row>
    <row r="47" spans="1:47" x14ac:dyDescent="0.25">
      <c r="A47" s="1">
        <v>25</v>
      </c>
      <c r="B47" s="17" t="s">
        <v>18</v>
      </c>
      <c r="C47" s="17"/>
      <c r="D47" s="18">
        <v>7.41</v>
      </c>
      <c r="E47" s="18">
        <v>18.13</v>
      </c>
      <c r="F47" s="25"/>
      <c r="G47" s="34">
        <v>111</v>
      </c>
      <c r="H47" s="34">
        <v>84</v>
      </c>
      <c r="I47" s="34">
        <v>96</v>
      </c>
      <c r="J47" s="34">
        <v>291</v>
      </c>
      <c r="K47" s="34">
        <v>39</v>
      </c>
      <c r="L47" s="34">
        <v>16</v>
      </c>
      <c r="N47" s="17">
        <v>171</v>
      </c>
      <c r="O47" s="17">
        <v>126</v>
      </c>
      <c r="P47" s="17">
        <v>96</v>
      </c>
      <c r="Q47" s="17">
        <v>393</v>
      </c>
      <c r="R47" s="17">
        <v>53</v>
      </c>
      <c r="S47" s="17">
        <v>22</v>
      </c>
      <c r="U47" s="17">
        <v>231</v>
      </c>
      <c r="V47" s="17">
        <v>168</v>
      </c>
      <c r="W47" s="17">
        <v>96</v>
      </c>
      <c r="X47" s="17">
        <v>495</v>
      </c>
      <c r="Y47" s="17">
        <v>67</v>
      </c>
      <c r="Z47" s="17">
        <v>27</v>
      </c>
      <c r="AB47" s="17">
        <v>307</v>
      </c>
      <c r="AC47" s="17">
        <v>210</v>
      </c>
      <c r="AD47" s="17">
        <v>96</v>
      </c>
      <c r="AE47" s="17">
        <v>613</v>
      </c>
      <c r="AF47" s="17">
        <v>83</v>
      </c>
      <c r="AG47" s="17">
        <v>34</v>
      </c>
      <c r="AI47" s="17">
        <v>350</v>
      </c>
      <c r="AJ47" s="17">
        <v>252</v>
      </c>
      <c r="AK47" s="17">
        <v>96</v>
      </c>
      <c r="AL47" s="17">
        <v>699</v>
      </c>
      <c r="AM47" s="17">
        <v>94</v>
      </c>
      <c r="AN47" s="17">
        <v>39</v>
      </c>
      <c r="AP47" s="17">
        <v>394</v>
      </c>
      <c r="AQ47" s="17">
        <v>294</v>
      </c>
      <c r="AR47" s="17">
        <v>96</v>
      </c>
      <c r="AS47" s="17">
        <v>785</v>
      </c>
      <c r="AT47" s="17">
        <v>106</v>
      </c>
      <c r="AU47" s="17">
        <v>43</v>
      </c>
    </row>
    <row r="48" spans="1:47" x14ac:dyDescent="0.25">
      <c r="A48" s="1">
        <v>30</v>
      </c>
      <c r="B48" s="17" t="s">
        <v>9</v>
      </c>
      <c r="C48" s="17"/>
      <c r="D48" s="18">
        <v>9.08</v>
      </c>
      <c r="E48" s="18">
        <v>22.21</v>
      </c>
      <c r="F48" s="25"/>
      <c r="G48" s="34">
        <v>125</v>
      </c>
      <c r="H48" s="34">
        <v>98</v>
      </c>
      <c r="I48" s="34">
        <v>118</v>
      </c>
      <c r="J48" s="34">
        <v>341</v>
      </c>
      <c r="K48" s="34">
        <v>38</v>
      </c>
      <c r="L48" s="34">
        <v>15</v>
      </c>
      <c r="N48" s="17">
        <v>193</v>
      </c>
      <c r="O48" s="17">
        <v>147</v>
      </c>
      <c r="P48" s="17">
        <v>118</v>
      </c>
      <c r="Q48" s="17">
        <v>458</v>
      </c>
      <c r="R48" s="17">
        <v>50</v>
      </c>
      <c r="S48" s="17">
        <v>21</v>
      </c>
      <c r="U48" s="17">
        <v>261</v>
      </c>
      <c r="V48" s="17">
        <v>196</v>
      </c>
      <c r="W48" s="17">
        <v>118</v>
      </c>
      <c r="X48" s="17">
        <v>575</v>
      </c>
      <c r="Y48" s="17">
        <v>63</v>
      </c>
      <c r="Z48" s="17">
        <v>26</v>
      </c>
      <c r="AB48" s="17">
        <v>348</v>
      </c>
      <c r="AC48" s="17">
        <v>245</v>
      </c>
      <c r="AD48" s="17">
        <v>118</v>
      </c>
      <c r="AE48" s="17">
        <v>711</v>
      </c>
      <c r="AF48" s="17">
        <v>78</v>
      </c>
      <c r="AG48" s="17">
        <v>32</v>
      </c>
      <c r="AI48" s="17">
        <v>397</v>
      </c>
      <c r="AJ48" s="17">
        <v>294</v>
      </c>
      <c r="AK48" s="17">
        <v>118</v>
      </c>
      <c r="AL48" s="17">
        <v>809</v>
      </c>
      <c r="AM48" s="17">
        <v>89</v>
      </c>
      <c r="AN48" s="17">
        <v>36</v>
      </c>
      <c r="AP48" s="17">
        <v>445</v>
      </c>
      <c r="AQ48" s="17">
        <v>343</v>
      </c>
      <c r="AR48" s="17">
        <v>118</v>
      </c>
      <c r="AS48" s="17">
        <v>906</v>
      </c>
      <c r="AT48" s="17">
        <v>100</v>
      </c>
      <c r="AU48" s="17">
        <v>41</v>
      </c>
    </row>
    <row r="49" spans="1:47" x14ac:dyDescent="0.25">
      <c r="A49" s="1">
        <v>35</v>
      </c>
      <c r="B49" s="17" t="s">
        <v>10</v>
      </c>
      <c r="C49" s="17"/>
      <c r="D49" s="18">
        <v>10.76</v>
      </c>
      <c r="E49" s="18">
        <v>26.33</v>
      </c>
      <c r="F49" s="25"/>
      <c r="G49" s="34">
        <v>140</v>
      </c>
      <c r="H49" s="34">
        <v>116</v>
      </c>
      <c r="I49" s="34">
        <v>140</v>
      </c>
      <c r="J49" s="34">
        <v>396</v>
      </c>
      <c r="K49" s="34">
        <v>37</v>
      </c>
      <c r="L49" s="34">
        <v>15</v>
      </c>
      <c r="N49" s="17">
        <v>215</v>
      </c>
      <c r="O49" s="17">
        <v>174</v>
      </c>
      <c r="P49" s="17">
        <v>140</v>
      </c>
      <c r="Q49" s="17">
        <v>529</v>
      </c>
      <c r="R49" s="17">
        <v>49</v>
      </c>
      <c r="S49" s="17">
        <v>20</v>
      </c>
      <c r="U49" s="17">
        <v>290</v>
      </c>
      <c r="V49" s="17">
        <v>232</v>
      </c>
      <c r="W49" s="17">
        <v>140</v>
      </c>
      <c r="X49" s="17">
        <v>662</v>
      </c>
      <c r="Y49" s="17">
        <v>62</v>
      </c>
      <c r="Z49" s="17">
        <v>25</v>
      </c>
      <c r="AB49" s="17">
        <v>388</v>
      </c>
      <c r="AC49" s="17">
        <v>290</v>
      </c>
      <c r="AD49" s="17">
        <v>140</v>
      </c>
      <c r="AE49" s="17">
        <v>819</v>
      </c>
      <c r="AF49" s="17">
        <v>76</v>
      </c>
      <c r="AG49" s="17">
        <v>31</v>
      </c>
      <c r="AI49" s="17">
        <v>441</v>
      </c>
      <c r="AJ49" s="17">
        <v>349</v>
      </c>
      <c r="AK49" s="17">
        <v>140</v>
      </c>
      <c r="AL49" s="17">
        <v>929</v>
      </c>
      <c r="AM49" s="17">
        <v>86</v>
      </c>
      <c r="AN49" s="17">
        <v>35</v>
      </c>
      <c r="AP49" s="17">
        <v>493</v>
      </c>
      <c r="AQ49" s="17">
        <v>407</v>
      </c>
      <c r="AR49" s="17">
        <v>140</v>
      </c>
      <c r="AS49" s="17">
        <v>1040</v>
      </c>
      <c r="AT49" s="17">
        <v>97</v>
      </c>
      <c r="AU49" s="17">
        <v>39</v>
      </c>
    </row>
    <row r="50" spans="1:47" x14ac:dyDescent="0.25">
      <c r="A50" s="1">
        <v>40</v>
      </c>
      <c r="B50" s="17" t="s">
        <v>11</v>
      </c>
      <c r="C50" s="17"/>
      <c r="D50" s="18">
        <v>12.45</v>
      </c>
      <c r="E50" s="18">
        <v>30.48</v>
      </c>
      <c r="F50" s="25"/>
      <c r="G50" s="34">
        <v>153</v>
      </c>
      <c r="H50" s="34">
        <v>134</v>
      </c>
      <c r="I50" s="34">
        <v>162</v>
      </c>
      <c r="J50" s="34">
        <v>450</v>
      </c>
      <c r="K50" s="34">
        <v>36</v>
      </c>
      <c r="L50" s="34">
        <v>15</v>
      </c>
      <c r="N50" s="17">
        <v>236</v>
      </c>
      <c r="O50" s="36">
        <v>225</v>
      </c>
      <c r="P50" s="17">
        <v>162</v>
      </c>
      <c r="Q50" s="17">
        <v>599</v>
      </c>
      <c r="R50" s="17">
        <v>48</v>
      </c>
      <c r="S50" s="17">
        <v>20</v>
      </c>
      <c r="U50" s="17">
        <v>318</v>
      </c>
      <c r="V50" s="17">
        <v>269</v>
      </c>
      <c r="W50" s="17">
        <v>162</v>
      </c>
      <c r="X50" s="17">
        <v>749</v>
      </c>
      <c r="Y50" s="17">
        <v>60</v>
      </c>
      <c r="Z50" s="17">
        <v>25</v>
      </c>
      <c r="AB50" s="17">
        <v>427</v>
      </c>
      <c r="AC50" s="17">
        <v>336</v>
      </c>
      <c r="AD50" s="17">
        <v>162</v>
      </c>
      <c r="AE50" s="17">
        <v>925</v>
      </c>
      <c r="AF50" s="17">
        <v>74</v>
      </c>
      <c r="AG50" s="17">
        <v>30</v>
      </c>
      <c r="AI50" s="17">
        <v>483</v>
      </c>
      <c r="AJ50" s="17">
        <v>403</v>
      </c>
      <c r="AK50" s="17">
        <v>162</v>
      </c>
      <c r="AL50" s="17">
        <v>1048</v>
      </c>
      <c r="AM50" s="17">
        <v>84</v>
      </c>
      <c r="AN50" s="17">
        <v>34</v>
      </c>
      <c r="AP50" s="17">
        <v>540</v>
      </c>
      <c r="AQ50" s="17">
        <v>471</v>
      </c>
      <c r="AR50" s="17">
        <v>162</v>
      </c>
      <c r="AS50" s="17">
        <v>1172</v>
      </c>
      <c r="AT50" s="17">
        <v>94</v>
      </c>
      <c r="AU50" s="17">
        <v>38</v>
      </c>
    </row>
    <row r="51" spans="1:47" x14ac:dyDescent="0.25">
      <c r="A51" s="1">
        <v>50</v>
      </c>
      <c r="B51" s="17" t="s">
        <v>12</v>
      </c>
      <c r="C51" s="17"/>
      <c r="D51" s="20">
        <v>15.86</v>
      </c>
      <c r="E51" s="20">
        <v>38.840000000000003</v>
      </c>
      <c r="F51" s="25"/>
      <c r="G51" s="35">
        <v>180</v>
      </c>
      <c r="H51" s="35">
        <v>171</v>
      </c>
      <c r="I51" s="35">
        <v>206</v>
      </c>
      <c r="J51" s="35">
        <v>557</v>
      </c>
      <c r="K51" s="35">
        <v>35</v>
      </c>
      <c r="L51" s="35">
        <v>14</v>
      </c>
      <c r="N51" s="21">
        <v>276</v>
      </c>
      <c r="O51" s="21">
        <v>257</v>
      </c>
      <c r="P51" s="21">
        <v>206</v>
      </c>
      <c r="Q51" s="21">
        <v>739</v>
      </c>
      <c r="R51" s="21">
        <v>47</v>
      </c>
      <c r="S51" s="21">
        <v>19</v>
      </c>
      <c r="U51" s="21">
        <v>372</v>
      </c>
      <c r="V51" s="21">
        <v>343</v>
      </c>
      <c r="W51" s="21">
        <v>206</v>
      </c>
      <c r="X51" s="21">
        <v>921</v>
      </c>
      <c r="Y51" s="21">
        <v>58</v>
      </c>
      <c r="Z51" s="21">
        <v>24</v>
      </c>
      <c r="AB51" s="21">
        <v>501</v>
      </c>
      <c r="AC51" s="21">
        <v>428</v>
      </c>
      <c r="AD51" s="21">
        <v>206</v>
      </c>
      <c r="AE51" s="21">
        <v>1135</v>
      </c>
      <c r="AF51" s="21">
        <v>72</v>
      </c>
      <c r="AG51" s="21">
        <v>29</v>
      </c>
      <c r="AI51" s="21">
        <v>564</v>
      </c>
      <c r="AJ51" s="21">
        <v>514</v>
      </c>
      <c r="AK51" s="21">
        <v>206</v>
      </c>
      <c r="AL51" s="21">
        <v>1284</v>
      </c>
      <c r="AM51" s="21">
        <v>81</v>
      </c>
      <c r="AN51" s="21">
        <v>33</v>
      </c>
      <c r="AP51" s="21">
        <v>627</v>
      </c>
      <c r="AQ51" s="21">
        <v>600</v>
      </c>
      <c r="AR51" s="21">
        <v>206</v>
      </c>
      <c r="AS51" s="21">
        <v>1433</v>
      </c>
      <c r="AT51" s="21">
        <v>90</v>
      </c>
      <c r="AU51" s="21">
        <v>37</v>
      </c>
    </row>
    <row r="52" spans="1:47" x14ac:dyDescent="0.25">
      <c r="A52" s="1">
        <v>60</v>
      </c>
      <c r="B52" s="17" t="s">
        <v>13</v>
      </c>
      <c r="C52" s="17"/>
      <c r="D52" s="20">
        <v>19.3</v>
      </c>
      <c r="E52" s="20">
        <v>47.27</v>
      </c>
      <c r="F52" s="25"/>
      <c r="G52" s="35">
        <v>205</v>
      </c>
      <c r="H52" s="35">
        <v>208</v>
      </c>
      <c r="I52" s="35">
        <v>251</v>
      </c>
      <c r="J52" s="35">
        <v>664</v>
      </c>
      <c r="K52" s="35">
        <v>34</v>
      </c>
      <c r="L52" s="35">
        <v>14</v>
      </c>
      <c r="N52" s="21">
        <v>314</v>
      </c>
      <c r="O52" s="21">
        <v>313</v>
      </c>
      <c r="P52" s="21">
        <v>251</v>
      </c>
      <c r="Q52" s="21">
        <v>878</v>
      </c>
      <c r="R52" s="21">
        <v>45</v>
      </c>
      <c r="S52" s="21">
        <v>19</v>
      </c>
      <c r="U52" s="21">
        <v>423</v>
      </c>
      <c r="V52" s="21">
        <v>417</v>
      </c>
      <c r="W52" s="21">
        <v>215</v>
      </c>
      <c r="X52" s="21">
        <v>1091</v>
      </c>
      <c r="Y52" s="21">
        <v>57</v>
      </c>
      <c r="Z52" s="21">
        <v>23</v>
      </c>
      <c r="AB52" s="21">
        <v>571</v>
      </c>
      <c r="AC52" s="21">
        <v>521</v>
      </c>
      <c r="AD52" s="21">
        <v>251</v>
      </c>
      <c r="AE52" s="21">
        <v>1343</v>
      </c>
      <c r="AF52" s="21">
        <v>70</v>
      </c>
      <c r="AG52" s="21">
        <v>28</v>
      </c>
      <c r="AI52" s="21">
        <v>641</v>
      </c>
      <c r="AJ52" s="21">
        <v>625</v>
      </c>
      <c r="AK52" s="21">
        <v>251</v>
      </c>
      <c r="AL52" s="21">
        <v>1517</v>
      </c>
      <c r="AM52" s="21">
        <v>79</v>
      </c>
      <c r="AN52" s="21">
        <v>32</v>
      </c>
      <c r="AP52" s="21">
        <v>711</v>
      </c>
      <c r="AQ52" s="21">
        <v>730</v>
      </c>
      <c r="AR52" s="21">
        <v>251</v>
      </c>
      <c r="AS52" s="21">
        <v>1691</v>
      </c>
      <c r="AT52" s="21">
        <v>88</v>
      </c>
      <c r="AU52" s="21">
        <v>36</v>
      </c>
    </row>
    <row r="53" spans="1:47" x14ac:dyDescent="0.25">
      <c r="A53" s="1">
        <v>70</v>
      </c>
      <c r="B53" s="17" t="s">
        <v>14</v>
      </c>
      <c r="C53" s="17"/>
      <c r="D53" s="20">
        <v>22.76</v>
      </c>
      <c r="E53" s="20">
        <v>55.75</v>
      </c>
      <c r="F53" s="25"/>
      <c r="G53" s="35">
        <v>230</v>
      </c>
      <c r="H53" s="35">
        <v>246</v>
      </c>
      <c r="I53" s="35">
        <v>296</v>
      </c>
      <c r="J53" s="35">
        <v>771</v>
      </c>
      <c r="K53" s="35">
        <v>34</v>
      </c>
      <c r="L53" s="35">
        <v>14</v>
      </c>
      <c r="N53" s="21">
        <v>351</v>
      </c>
      <c r="O53" s="21">
        <v>369</v>
      </c>
      <c r="P53" s="21">
        <v>296</v>
      </c>
      <c r="Q53" s="21">
        <v>1016</v>
      </c>
      <c r="R53" s="21">
        <v>45</v>
      </c>
      <c r="S53" s="21">
        <v>18</v>
      </c>
      <c r="U53" s="21">
        <v>472</v>
      </c>
      <c r="V53" s="21">
        <v>492</v>
      </c>
      <c r="W53" s="21">
        <v>296</v>
      </c>
      <c r="X53" s="21">
        <v>1260</v>
      </c>
      <c r="Y53" s="21">
        <v>55</v>
      </c>
      <c r="Z53" s="21">
        <v>23</v>
      </c>
      <c r="AB53" s="21">
        <v>639</v>
      </c>
      <c r="AC53" s="21">
        <v>615</v>
      </c>
      <c r="AD53" s="21">
        <v>296</v>
      </c>
      <c r="AE53" s="21">
        <v>1549</v>
      </c>
      <c r="AF53" s="21">
        <v>68</v>
      </c>
      <c r="AG53" s="21">
        <v>28</v>
      </c>
      <c r="AI53" s="21">
        <v>715</v>
      </c>
      <c r="AJ53" s="21">
        <v>738</v>
      </c>
      <c r="AK53" s="21">
        <v>296</v>
      </c>
      <c r="AL53" s="21">
        <v>1748</v>
      </c>
      <c r="AM53" s="21">
        <v>77</v>
      </c>
      <c r="AN53" s="21">
        <v>31</v>
      </c>
      <c r="AP53" s="21">
        <v>790</v>
      </c>
      <c r="AQ53" s="21">
        <v>861</v>
      </c>
      <c r="AR53" s="21">
        <v>296</v>
      </c>
      <c r="AS53" s="21">
        <v>1947</v>
      </c>
      <c r="AT53" s="21">
        <v>86</v>
      </c>
      <c r="AU53" s="21">
        <v>35</v>
      </c>
    </row>
    <row r="54" spans="1:47" x14ac:dyDescent="0.25">
      <c r="A54" s="1">
        <v>80</v>
      </c>
      <c r="B54" s="17" t="s">
        <v>15</v>
      </c>
      <c r="C54" s="17"/>
      <c r="D54" s="20">
        <v>26.24</v>
      </c>
      <c r="E54" s="20">
        <v>64.27</v>
      </c>
      <c r="F54" s="25"/>
      <c r="G54" s="35">
        <v>254</v>
      </c>
      <c r="H54" s="35">
        <v>283</v>
      </c>
      <c r="I54" s="35">
        <v>341</v>
      </c>
      <c r="J54" s="35">
        <v>878</v>
      </c>
      <c r="K54" s="35">
        <v>33</v>
      </c>
      <c r="L54" s="35">
        <v>14</v>
      </c>
      <c r="N54" s="21">
        <v>387</v>
      </c>
      <c r="O54" s="21">
        <v>425</v>
      </c>
      <c r="P54" s="21">
        <v>341</v>
      </c>
      <c r="Q54" s="21">
        <v>1153</v>
      </c>
      <c r="R54" s="21">
        <v>44</v>
      </c>
      <c r="S54" s="21">
        <v>18</v>
      </c>
      <c r="U54" s="21">
        <v>520</v>
      </c>
      <c r="V54" s="21">
        <v>567</v>
      </c>
      <c r="W54" s="21">
        <v>341</v>
      </c>
      <c r="X54" s="21">
        <v>1428</v>
      </c>
      <c r="Y54" s="21">
        <v>54</v>
      </c>
      <c r="Z54" s="21">
        <v>22</v>
      </c>
      <c r="AB54" s="21">
        <v>705</v>
      </c>
      <c r="AC54" s="21">
        <v>709</v>
      </c>
      <c r="AD54" s="21">
        <v>341</v>
      </c>
      <c r="AE54" s="21">
        <v>1754</v>
      </c>
      <c r="AF54" s="21">
        <v>67</v>
      </c>
      <c r="AG54" s="21">
        <v>27</v>
      </c>
      <c r="AI54" s="21">
        <v>786</v>
      </c>
      <c r="AJ54" s="21">
        <v>850</v>
      </c>
      <c r="AK54" s="21">
        <v>341</v>
      </c>
      <c r="AL54" s="21">
        <v>1977</v>
      </c>
      <c r="AM54" s="21">
        <v>75</v>
      </c>
      <c r="AN54" s="21">
        <v>31</v>
      </c>
      <c r="AP54" s="21">
        <v>867</v>
      </c>
      <c r="AQ54" s="21">
        <v>992</v>
      </c>
      <c r="AR54" s="21">
        <v>341</v>
      </c>
      <c r="AS54" s="21">
        <v>2200</v>
      </c>
      <c r="AT54" s="21">
        <v>84</v>
      </c>
      <c r="AU54" s="21">
        <v>34</v>
      </c>
    </row>
    <row r="55" spans="1:47" x14ac:dyDescent="0.25">
      <c r="A55" s="1">
        <v>95</v>
      </c>
      <c r="B55" s="17" t="s">
        <v>16</v>
      </c>
      <c r="C55" s="17"/>
      <c r="D55" s="20">
        <v>31.49</v>
      </c>
      <c r="E55" s="20">
        <v>77.11</v>
      </c>
      <c r="F55" s="25"/>
      <c r="G55" s="35">
        <v>289</v>
      </c>
      <c r="H55" s="35">
        <v>340</v>
      </c>
      <c r="I55" s="35">
        <v>409</v>
      </c>
      <c r="J55" s="35">
        <v>1039</v>
      </c>
      <c r="K55" s="35">
        <v>33</v>
      </c>
      <c r="L55" s="35">
        <v>13</v>
      </c>
      <c r="N55" s="21">
        <v>439</v>
      </c>
      <c r="O55" s="21">
        <v>510</v>
      </c>
      <c r="P55" s="21">
        <v>409</v>
      </c>
      <c r="Q55" s="21">
        <v>1359</v>
      </c>
      <c r="R55" s="21">
        <v>43</v>
      </c>
      <c r="S55" s="21">
        <v>18</v>
      </c>
      <c r="U55" s="21">
        <v>589</v>
      </c>
      <c r="V55" s="21">
        <v>680</v>
      </c>
      <c r="W55" s="21">
        <v>409</v>
      </c>
      <c r="X55" s="21">
        <v>1679</v>
      </c>
      <c r="Y55" s="21">
        <v>53</v>
      </c>
      <c r="Z55" s="21">
        <v>22</v>
      </c>
      <c r="AB55" s="21">
        <v>800</v>
      </c>
      <c r="AC55" s="21">
        <v>850</v>
      </c>
      <c r="AD55" s="21">
        <v>409</v>
      </c>
      <c r="AE55" s="21">
        <v>2060</v>
      </c>
      <c r="AF55" s="21">
        <v>65</v>
      </c>
      <c r="AG55" s="21">
        <v>27</v>
      </c>
      <c r="AI55" s="21">
        <v>889</v>
      </c>
      <c r="AJ55" s="21">
        <v>1020</v>
      </c>
      <c r="AK55" s="21">
        <v>409</v>
      </c>
      <c r="AL55" s="21">
        <v>2318</v>
      </c>
      <c r="AM55" s="21">
        <v>74</v>
      </c>
      <c r="AN55" s="21">
        <v>30</v>
      </c>
      <c r="AP55" s="21">
        <v>978</v>
      </c>
      <c r="AQ55" s="21">
        <v>1190</v>
      </c>
      <c r="AR55" s="21">
        <v>409</v>
      </c>
      <c r="AS55" s="21">
        <v>2577</v>
      </c>
      <c r="AT55" s="21">
        <v>82</v>
      </c>
      <c r="AU55" s="21">
        <v>33</v>
      </c>
    </row>
    <row r="56" spans="1:47" x14ac:dyDescent="0.25">
      <c r="A56" s="1">
        <v>110</v>
      </c>
      <c r="B56" s="17" t="s">
        <v>17</v>
      </c>
      <c r="C56" s="17"/>
      <c r="D56" s="20">
        <v>36.75</v>
      </c>
      <c r="E56" s="20">
        <v>90.02</v>
      </c>
      <c r="F56" s="25"/>
      <c r="G56" s="35">
        <v>324</v>
      </c>
      <c r="H56" s="35">
        <v>397</v>
      </c>
      <c r="I56" s="35">
        <v>478</v>
      </c>
      <c r="J56" s="35">
        <v>1199</v>
      </c>
      <c r="K56" s="35">
        <v>33</v>
      </c>
      <c r="L56" s="35">
        <v>13</v>
      </c>
      <c r="N56" s="21">
        <v>590</v>
      </c>
      <c r="O56" s="21">
        <v>595</v>
      </c>
      <c r="P56" s="21">
        <v>478</v>
      </c>
      <c r="Q56" s="21">
        <v>1564</v>
      </c>
      <c r="R56" s="21">
        <v>43</v>
      </c>
      <c r="S56" s="21">
        <v>17</v>
      </c>
      <c r="U56" s="21">
        <v>656</v>
      </c>
      <c r="V56" s="21">
        <v>794</v>
      </c>
      <c r="W56" s="21">
        <v>478</v>
      </c>
      <c r="X56" s="21">
        <v>1928</v>
      </c>
      <c r="Y56" s="21">
        <v>52</v>
      </c>
      <c r="Z56" s="21">
        <v>21</v>
      </c>
      <c r="AB56" s="21">
        <v>893</v>
      </c>
      <c r="AC56" s="21">
        <v>992</v>
      </c>
      <c r="AD56" s="21">
        <v>478</v>
      </c>
      <c r="AE56" s="21">
        <v>2363</v>
      </c>
      <c r="AF56" s="21">
        <v>64</v>
      </c>
      <c r="AG56" s="21">
        <v>26</v>
      </c>
      <c r="AI56" s="21">
        <v>988</v>
      </c>
      <c r="AJ56" s="21">
        <v>1191</v>
      </c>
      <c r="AK56" s="21">
        <v>478</v>
      </c>
      <c r="AL56" s="21">
        <v>2657</v>
      </c>
      <c r="AM56" s="21">
        <v>72</v>
      </c>
      <c r="AN56" s="21">
        <v>30</v>
      </c>
      <c r="AP56" s="21">
        <v>1084</v>
      </c>
      <c r="AQ56" s="21">
        <v>1389</v>
      </c>
      <c r="AR56" s="21">
        <v>478</v>
      </c>
      <c r="AS56" s="21">
        <v>2951</v>
      </c>
      <c r="AT56" s="21">
        <v>80</v>
      </c>
      <c r="AU56" s="21">
        <v>33</v>
      </c>
    </row>
    <row r="57" spans="1:47" x14ac:dyDescent="0.25">
      <c r="A57" s="1">
        <v>125</v>
      </c>
      <c r="B57" s="17" t="s">
        <v>19</v>
      </c>
      <c r="C57" s="17"/>
      <c r="D57" s="20">
        <v>42.04</v>
      </c>
      <c r="E57" s="20">
        <v>102.97</v>
      </c>
      <c r="F57" s="25"/>
      <c r="G57" s="35">
        <v>359</v>
      </c>
      <c r="H57" s="35">
        <v>454</v>
      </c>
      <c r="I57" s="35">
        <v>546</v>
      </c>
      <c r="J57" s="35">
        <v>1359</v>
      </c>
      <c r="K57" s="35">
        <v>32</v>
      </c>
      <c r="L57" s="35">
        <v>13</v>
      </c>
      <c r="N57" s="21">
        <v>540</v>
      </c>
      <c r="O57" s="21">
        <v>681</v>
      </c>
      <c r="P57" s="21">
        <v>546</v>
      </c>
      <c r="Q57" s="21">
        <v>1768</v>
      </c>
      <c r="R57" s="21">
        <v>42</v>
      </c>
      <c r="S57" s="21">
        <v>17</v>
      </c>
      <c r="U57" s="21">
        <v>722</v>
      </c>
      <c r="V57" s="21">
        <v>908</v>
      </c>
      <c r="W57" s="21">
        <v>546</v>
      </c>
      <c r="X57" s="21">
        <v>2176</v>
      </c>
      <c r="Y57" s="21">
        <v>52</v>
      </c>
      <c r="Z57" s="21">
        <v>21</v>
      </c>
      <c r="AB57" s="21">
        <v>982</v>
      </c>
      <c r="AC57" s="21">
        <v>1135</v>
      </c>
      <c r="AD57" s="21">
        <v>546</v>
      </c>
      <c r="AE57" s="21">
        <v>2664</v>
      </c>
      <c r="AF57" s="21">
        <v>63</v>
      </c>
      <c r="AG57" s="21">
        <v>26</v>
      </c>
      <c r="AI57" s="21">
        <v>1085</v>
      </c>
      <c r="AJ57" s="21">
        <v>1362</v>
      </c>
      <c r="AK57" s="21">
        <v>546</v>
      </c>
      <c r="AL57" s="21">
        <v>2993</v>
      </c>
      <c r="AM57" s="21">
        <v>71</v>
      </c>
      <c r="AN57" s="21">
        <v>29</v>
      </c>
      <c r="AP57" s="21">
        <v>1187</v>
      </c>
      <c r="AQ57" s="21">
        <v>1589</v>
      </c>
      <c r="AR57" s="21">
        <v>564</v>
      </c>
      <c r="AS57" s="21">
        <v>3322</v>
      </c>
      <c r="AT57" s="21">
        <v>79</v>
      </c>
      <c r="AU57" s="21">
        <v>32</v>
      </c>
    </row>
    <row r="58" spans="1:47" x14ac:dyDescent="0.25">
      <c r="A58" s="1">
        <v>140</v>
      </c>
      <c r="B58" s="17" t="s">
        <v>20</v>
      </c>
      <c r="C58" s="17"/>
      <c r="D58" s="20">
        <v>47.34</v>
      </c>
      <c r="E58" s="20">
        <v>115.95</v>
      </c>
      <c r="F58" s="25"/>
      <c r="G58" s="35">
        <v>393</v>
      </c>
      <c r="H58" s="35">
        <v>511</v>
      </c>
      <c r="I58" s="35">
        <v>615</v>
      </c>
      <c r="J58" s="35">
        <v>1520</v>
      </c>
      <c r="K58" s="35">
        <v>32</v>
      </c>
      <c r="L58" s="35">
        <v>13</v>
      </c>
      <c r="N58" s="21">
        <v>589</v>
      </c>
      <c r="O58" s="21">
        <v>767</v>
      </c>
      <c r="P58" s="21">
        <v>615</v>
      </c>
      <c r="Q58" s="21">
        <v>1972</v>
      </c>
      <c r="R58" s="21">
        <v>42</v>
      </c>
      <c r="S58" s="21">
        <v>17</v>
      </c>
      <c r="U58" s="21">
        <v>786</v>
      </c>
      <c r="V58" s="21">
        <v>1023</v>
      </c>
      <c r="W58" s="21">
        <v>615</v>
      </c>
      <c r="X58" s="21">
        <v>2424</v>
      </c>
      <c r="Y58" s="21">
        <v>51</v>
      </c>
      <c r="Z58" s="21">
        <v>21</v>
      </c>
      <c r="AB58" s="21">
        <v>1070</v>
      </c>
      <c r="AC58" s="21">
        <v>1278</v>
      </c>
      <c r="AD58" s="21">
        <v>615</v>
      </c>
      <c r="AE58" s="21">
        <v>2964</v>
      </c>
      <c r="AF58" s="21">
        <v>63</v>
      </c>
      <c r="AG58" s="21">
        <v>26</v>
      </c>
      <c r="AI58" s="21">
        <v>1179</v>
      </c>
      <c r="AJ58" s="21">
        <v>1534</v>
      </c>
      <c r="AK58" s="21">
        <v>615</v>
      </c>
      <c r="AL58" s="21">
        <v>3328</v>
      </c>
      <c r="AM58" s="21">
        <v>70</v>
      </c>
      <c r="AN58" s="21">
        <v>29</v>
      </c>
      <c r="AP58" s="21">
        <v>1287</v>
      </c>
      <c r="AQ58" s="21">
        <v>1789</v>
      </c>
      <c r="AR58" s="21">
        <v>615</v>
      </c>
      <c r="AS58" s="21">
        <v>3692</v>
      </c>
      <c r="AT58" s="21">
        <v>78</v>
      </c>
      <c r="AU58" s="21">
        <v>32</v>
      </c>
    </row>
    <row r="59" spans="1:47" x14ac:dyDescent="0.25">
      <c r="A59" s="1">
        <v>150</v>
      </c>
      <c r="B59" s="17" t="s">
        <v>21</v>
      </c>
      <c r="C59" s="17"/>
      <c r="D59" s="20">
        <v>50.88</v>
      </c>
      <c r="E59" s="20">
        <v>124.63</v>
      </c>
      <c r="F59" s="25"/>
      <c r="G59" s="35">
        <v>416</v>
      </c>
      <c r="H59" s="35">
        <v>550</v>
      </c>
      <c r="I59" s="35">
        <v>661</v>
      </c>
      <c r="J59" s="35">
        <v>1627</v>
      </c>
      <c r="K59" s="35">
        <v>32</v>
      </c>
      <c r="L59" s="35">
        <v>13</v>
      </c>
      <c r="N59" s="21">
        <v>622</v>
      </c>
      <c r="O59" s="21">
        <v>824</v>
      </c>
      <c r="P59" s="21">
        <v>661</v>
      </c>
      <c r="Q59" s="21">
        <v>2107</v>
      </c>
      <c r="R59" s="21">
        <v>41</v>
      </c>
      <c r="S59" s="21">
        <v>17</v>
      </c>
      <c r="U59" s="21">
        <v>828</v>
      </c>
      <c r="V59" s="21">
        <v>1099</v>
      </c>
      <c r="W59" s="21">
        <v>661</v>
      </c>
      <c r="X59" s="21">
        <v>2588</v>
      </c>
      <c r="Y59" s="21">
        <v>51</v>
      </c>
      <c r="Z59" s="21">
        <v>21</v>
      </c>
      <c r="AB59" s="21">
        <v>1128</v>
      </c>
      <c r="AC59" s="21">
        <v>1374</v>
      </c>
      <c r="AD59" s="21">
        <v>661</v>
      </c>
      <c r="AE59" s="21">
        <v>3163</v>
      </c>
      <c r="AF59" s="21">
        <v>62</v>
      </c>
      <c r="AG59" s="21">
        <v>25</v>
      </c>
      <c r="AI59" s="21">
        <v>1240</v>
      </c>
      <c r="AJ59" s="21">
        <v>1649</v>
      </c>
      <c r="AK59" s="21">
        <v>661</v>
      </c>
      <c r="AL59" s="21">
        <v>3550</v>
      </c>
      <c r="AM59" s="21">
        <v>70</v>
      </c>
      <c r="AN59" s="21">
        <v>28</v>
      </c>
      <c r="AP59" s="21">
        <v>1353</v>
      </c>
      <c r="AQ59" s="21">
        <v>1923</v>
      </c>
      <c r="AR59" s="21">
        <v>661</v>
      </c>
      <c r="AS59" s="21">
        <v>3937</v>
      </c>
      <c r="AT59" s="21">
        <v>77</v>
      </c>
      <c r="AU59" s="21">
        <v>32</v>
      </c>
    </row>
    <row r="60" spans="1:47" x14ac:dyDescent="0.25">
      <c r="B60" s="25"/>
      <c r="C60" s="25"/>
      <c r="D60" s="25"/>
      <c r="E60" s="25"/>
      <c r="F60" s="25"/>
      <c r="G60" s="25"/>
    </row>
    <row r="61" spans="1:47" x14ac:dyDescent="0.25">
      <c r="B61" s="25"/>
      <c r="C61" s="25"/>
      <c r="D61" s="25"/>
      <c r="E61" s="25"/>
      <c r="F61" s="25"/>
      <c r="G61" s="25"/>
    </row>
    <row r="62" spans="1:47" x14ac:dyDescent="0.25">
      <c r="B62" s="25"/>
      <c r="C62" s="25"/>
      <c r="D62" s="25"/>
      <c r="E62" s="25"/>
      <c r="F62" s="25"/>
      <c r="G62"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419BE-523A-4C89-8FCB-4CD5201277D2}">
  <sheetPr codeName="Blad13"/>
  <dimension ref="A1:AU62"/>
  <sheetViews>
    <sheetView zoomScale="85" zoomScaleNormal="85" workbookViewId="0">
      <selection activeCell="J30" sqref="J30"/>
    </sheetView>
  </sheetViews>
  <sheetFormatPr defaultRowHeight="15" x14ac:dyDescent="0.25"/>
  <cols>
    <col min="3" max="3" width="3.7109375" customWidth="1"/>
    <col min="6" max="6" width="3.7109375" customWidth="1"/>
    <col min="13" max="13" width="3.7109375" customWidth="1"/>
    <col min="20" max="20" width="3.7109375" customWidth="1"/>
    <col min="27" max="27" width="3.7109375" customWidth="1"/>
    <col min="34" max="34" width="3.7109375" customWidth="1"/>
    <col min="41" max="41" width="3.7109375" customWidth="1"/>
  </cols>
  <sheetData>
    <row r="1" spans="1:47" s="27" customFormat="1" ht="15.75" x14ac:dyDescent="0.25">
      <c r="A1" s="13" t="s">
        <v>28</v>
      </c>
      <c r="B1" s="9"/>
      <c r="C1" s="9"/>
      <c r="D1" s="10"/>
      <c r="E1" s="10"/>
    </row>
    <row r="2" spans="1:47" s="28" customFormat="1" x14ac:dyDescent="0.25">
      <c r="A2" s="3"/>
      <c r="B2" s="3"/>
      <c r="C2" s="3"/>
      <c r="D2" s="4"/>
      <c r="E2" s="6"/>
      <c r="G2" s="28" t="s">
        <v>30</v>
      </c>
      <c r="N2" s="28" t="s">
        <v>31</v>
      </c>
      <c r="U2" s="28" t="s">
        <v>32</v>
      </c>
      <c r="AB2" s="28" t="s">
        <v>33</v>
      </c>
      <c r="AI2" s="28" t="s">
        <v>34</v>
      </c>
      <c r="AP2" s="28" t="s">
        <v>35</v>
      </c>
    </row>
    <row r="3" spans="1:47" s="29" customFormat="1" ht="33.75" x14ac:dyDescent="0.25">
      <c r="A3" s="30" t="s">
        <v>4</v>
      </c>
      <c r="B3" s="30" t="s">
        <v>5</v>
      </c>
      <c r="C3" s="30"/>
      <c r="D3" s="31" t="s">
        <v>6</v>
      </c>
      <c r="E3" s="31" t="s">
        <v>2</v>
      </c>
      <c r="F3" s="32"/>
      <c r="G3" s="30" t="s">
        <v>23</v>
      </c>
      <c r="H3" s="30" t="s">
        <v>1</v>
      </c>
      <c r="I3" s="30" t="s">
        <v>3</v>
      </c>
      <c r="J3" s="30" t="s">
        <v>22</v>
      </c>
      <c r="K3" s="30" t="s">
        <v>26</v>
      </c>
      <c r="L3" s="30" t="s">
        <v>25</v>
      </c>
      <c r="M3" s="32"/>
      <c r="N3" s="30" t="s">
        <v>23</v>
      </c>
      <c r="O3" s="30" t="s">
        <v>1</v>
      </c>
      <c r="P3" s="30" t="s">
        <v>3</v>
      </c>
      <c r="Q3" s="30" t="s">
        <v>22</v>
      </c>
      <c r="R3" s="30" t="s">
        <v>26</v>
      </c>
      <c r="S3" s="30" t="s">
        <v>25</v>
      </c>
      <c r="T3" s="32"/>
      <c r="U3" s="30" t="s">
        <v>23</v>
      </c>
      <c r="V3" s="30" t="s">
        <v>1</v>
      </c>
      <c r="W3" s="30" t="s">
        <v>3</v>
      </c>
      <c r="X3" s="30" t="s">
        <v>22</v>
      </c>
      <c r="Y3" s="30" t="s">
        <v>26</v>
      </c>
      <c r="Z3" s="30" t="s">
        <v>25</v>
      </c>
      <c r="AB3" s="30" t="s">
        <v>23</v>
      </c>
      <c r="AC3" s="30" t="s">
        <v>1</v>
      </c>
      <c r="AD3" s="30" t="s">
        <v>3</v>
      </c>
      <c r="AE3" s="30" t="s">
        <v>22</v>
      </c>
      <c r="AF3" s="30" t="s">
        <v>26</v>
      </c>
      <c r="AG3" s="30" t="s">
        <v>25</v>
      </c>
      <c r="AI3" s="30" t="s">
        <v>23</v>
      </c>
      <c r="AJ3" s="30" t="s">
        <v>1</v>
      </c>
      <c r="AK3" s="30" t="s">
        <v>3</v>
      </c>
      <c r="AL3" s="30" t="s">
        <v>22</v>
      </c>
      <c r="AM3" s="30" t="s">
        <v>26</v>
      </c>
      <c r="AN3" s="30" t="s">
        <v>25</v>
      </c>
      <c r="AP3" s="30" t="s">
        <v>23</v>
      </c>
      <c r="AQ3" s="30" t="s">
        <v>1</v>
      </c>
      <c r="AR3" s="30" t="s">
        <v>3</v>
      </c>
      <c r="AS3" s="30" t="s">
        <v>22</v>
      </c>
      <c r="AT3" s="30" t="s">
        <v>26</v>
      </c>
      <c r="AU3" s="30" t="s">
        <v>25</v>
      </c>
    </row>
    <row r="4" spans="1:47" x14ac:dyDescent="0.25">
      <c r="A4" s="14">
        <v>10</v>
      </c>
      <c r="B4" s="15" t="s">
        <v>0</v>
      </c>
      <c r="C4" s="19"/>
      <c r="D4" s="23">
        <v>2.89</v>
      </c>
      <c r="E4" s="23">
        <v>7.04</v>
      </c>
      <c r="G4" s="22">
        <v>36</v>
      </c>
      <c r="H4" s="22">
        <v>5</v>
      </c>
      <c r="I4" s="22">
        <v>64</v>
      </c>
      <c r="J4" s="22">
        <v>105</v>
      </c>
      <c r="K4" s="22">
        <v>36</v>
      </c>
      <c r="L4" s="22">
        <v>15</v>
      </c>
      <c r="N4" s="22">
        <v>51</v>
      </c>
      <c r="O4" s="22">
        <v>8</v>
      </c>
      <c r="P4" s="22">
        <v>64</v>
      </c>
      <c r="Q4" s="22">
        <v>123</v>
      </c>
      <c r="R4" s="22">
        <v>42</v>
      </c>
      <c r="S4" s="22">
        <v>17</v>
      </c>
      <c r="U4" s="22">
        <v>66</v>
      </c>
      <c r="V4" s="22">
        <v>11</v>
      </c>
      <c r="W4" s="22">
        <v>64</v>
      </c>
      <c r="X4" s="22">
        <v>141</v>
      </c>
      <c r="Y4" s="22">
        <v>49</v>
      </c>
      <c r="Z4" s="22">
        <v>20</v>
      </c>
      <c r="AA4" s="25"/>
      <c r="AB4" s="22">
        <v>85</v>
      </c>
      <c r="AC4" s="22">
        <v>47</v>
      </c>
      <c r="AD4" s="22">
        <v>47</v>
      </c>
      <c r="AE4" s="22">
        <v>179</v>
      </c>
      <c r="AF4" s="22">
        <v>62</v>
      </c>
      <c r="AG4" s="22">
        <v>25</v>
      </c>
      <c r="AI4" s="19">
        <v>96</v>
      </c>
      <c r="AJ4" s="19">
        <v>50</v>
      </c>
      <c r="AK4" s="19">
        <v>47</v>
      </c>
      <c r="AL4" s="19">
        <v>193</v>
      </c>
      <c r="AM4" s="19">
        <v>67</v>
      </c>
      <c r="AN4" s="19">
        <v>27</v>
      </c>
      <c r="AP4" s="22">
        <v>107</v>
      </c>
      <c r="AQ4" s="22">
        <v>52</v>
      </c>
      <c r="AR4" s="22">
        <v>47</v>
      </c>
      <c r="AS4" s="22">
        <v>207</v>
      </c>
      <c r="AT4" s="22">
        <v>71</v>
      </c>
      <c r="AU4" s="22">
        <v>29</v>
      </c>
    </row>
    <row r="5" spans="1:47" x14ac:dyDescent="0.25">
      <c r="A5" s="1">
        <v>15</v>
      </c>
      <c r="B5" s="1" t="s">
        <v>7</v>
      </c>
      <c r="C5" s="17"/>
      <c r="D5" s="20">
        <v>4.55</v>
      </c>
      <c r="E5" s="20">
        <v>11.1</v>
      </c>
      <c r="G5" s="21">
        <v>50</v>
      </c>
      <c r="H5" s="21">
        <v>7</v>
      </c>
      <c r="I5" s="21">
        <v>59</v>
      </c>
      <c r="J5" s="21">
        <v>115</v>
      </c>
      <c r="K5" s="21">
        <v>25</v>
      </c>
      <c r="L5" s="21">
        <v>10</v>
      </c>
      <c r="N5" s="21">
        <v>69</v>
      </c>
      <c r="O5" s="21">
        <v>10</v>
      </c>
      <c r="P5" s="21">
        <v>59</v>
      </c>
      <c r="Q5" s="21">
        <v>138</v>
      </c>
      <c r="R5" s="21">
        <v>30</v>
      </c>
      <c r="S5" s="21">
        <v>12</v>
      </c>
      <c r="U5" s="21">
        <v>89</v>
      </c>
      <c r="V5" s="21">
        <v>13</v>
      </c>
      <c r="W5" s="21">
        <v>59</v>
      </c>
      <c r="X5" s="21">
        <v>161</v>
      </c>
      <c r="Y5" s="21">
        <v>35</v>
      </c>
      <c r="Z5" s="21">
        <v>15</v>
      </c>
      <c r="AA5" s="25"/>
      <c r="AB5" s="21">
        <v>114</v>
      </c>
      <c r="AC5" s="21">
        <v>50</v>
      </c>
      <c r="AD5" s="21">
        <v>42</v>
      </c>
      <c r="AE5" s="21">
        <v>207</v>
      </c>
      <c r="AF5" s="21">
        <v>45</v>
      </c>
      <c r="AG5" s="21">
        <v>19</v>
      </c>
      <c r="AI5" s="17">
        <v>128</v>
      </c>
      <c r="AJ5" s="17">
        <v>54</v>
      </c>
      <c r="AK5" s="17">
        <v>42</v>
      </c>
      <c r="AL5" s="17">
        <v>224</v>
      </c>
      <c r="AM5" s="17">
        <v>49</v>
      </c>
      <c r="AN5" s="17">
        <v>20</v>
      </c>
      <c r="AP5" s="21">
        <v>142</v>
      </c>
      <c r="AQ5" s="21">
        <v>57</v>
      </c>
      <c r="AR5" s="21">
        <v>42</v>
      </c>
      <c r="AS5" s="21">
        <v>241</v>
      </c>
      <c r="AT5" s="21">
        <v>53</v>
      </c>
      <c r="AU5" s="21">
        <v>22</v>
      </c>
    </row>
    <row r="6" spans="1:47" x14ac:dyDescent="0.25">
      <c r="A6" s="1">
        <v>20</v>
      </c>
      <c r="B6" s="1" t="s">
        <v>8</v>
      </c>
      <c r="C6" s="17"/>
      <c r="D6" s="20">
        <v>6.24</v>
      </c>
      <c r="E6" s="20">
        <v>15.24</v>
      </c>
      <c r="G6" s="21">
        <v>63</v>
      </c>
      <c r="H6" s="21">
        <v>8</v>
      </c>
      <c r="I6" s="21">
        <v>81</v>
      </c>
      <c r="J6" s="21">
        <v>151</v>
      </c>
      <c r="K6" s="21">
        <v>24</v>
      </c>
      <c r="L6" s="21">
        <v>10</v>
      </c>
      <c r="N6" s="21">
        <v>86</v>
      </c>
      <c r="O6" s="21">
        <v>12</v>
      </c>
      <c r="P6" s="21">
        <v>84</v>
      </c>
      <c r="Q6" s="21">
        <v>179</v>
      </c>
      <c r="R6" s="21">
        <v>29</v>
      </c>
      <c r="S6" s="21">
        <v>12</v>
      </c>
      <c r="U6" s="21">
        <v>110</v>
      </c>
      <c r="V6" s="21">
        <v>15</v>
      </c>
      <c r="W6" s="21">
        <v>81</v>
      </c>
      <c r="X6" s="21">
        <v>207</v>
      </c>
      <c r="Y6" s="21">
        <v>33</v>
      </c>
      <c r="Z6" s="21">
        <v>14</v>
      </c>
      <c r="AA6" s="25"/>
      <c r="AB6" s="21">
        <v>142</v>
      </c>
      <c r="AC6" s="21">
        <v>53</v>
      </c>
      <c r="AD6" s="21">
        <v>64</v>
      </c>
      <c r="AE6" s="21">
        <v>259</v>
      </c>
      <c r="AF6" s="21">
        <v>41</v>
      </c>
      <c r="AG6" s="21">
        <v>17</v>
      </c>
      <c r="AI6" s="17">
        <v>158</v>
      </c>
      <c r="AJ6" s="17">
        <v>57</v>
      </c>
      <c r="AK6" s="17">
        <v>64</v>
      </c>
      <c r="AL6" s="17">
        <v>279</v>
      </c>
      <c r="AM6" s="17">
        <v>45</v>
      </c>
      <c r="AN6" s="17">
        <v>18</v>
      </c>
      <c r="AP6" s="21">
        <v>173</v>
      </c>
      <c r="AQ6" s="21">
        <v>61</v>
      </c>
      <c r="AR6" s="21">
        <v>64</v>
      </c>
      <c r="AS6" s="21">
        <v>298</v>
      </c>
      <c r="AT6" s="21">
        <v>48</v>
      </c>
      <c r="AU6" s="21">
        <v>20</v>
      </c>
    </row>
    <row r="7" spans="1:47" x14ac:dyDescent="0.25">
      <c r="A7" s="1">
        <v>25</v>
      </c>
      <c r="B7" s="1" t="s">
        <v>18</v>
      </c>
      <c r="C7" s="17"/>
      <c r="D7" s="20">
        <v>7.95</v>
      </c>
      <c r="E7" s="20">
        <v>19.43</v>
      </c>
      <c r="G7" s="21">
        <v>75</v>
      </c>
      <c r="H7" s="21">
        <v>9</v>
      </c>
      <c r="I7" s="21">
        <v>103</v>
      </c>
      <c r="J7" s="21">
        <v>187</v>
      </c>
      <c r="K7" s="21">
        <v>24</v>
      </c>
      <c r="L7" s="21">
        <v>10</v>
      </c>
      <c r="N7" s="21">
        <v>103</v>
      </c>
      <c r="O7" s="21">
        <v>13</v>
      </c>
      <c r="P7" s="21">
        <v>103</v>
      </c>
      <c r="Q7" s="21">
        <v>219</v>
      </c>
      <c r="R7" s="21">
        <v>28</v>
      </c>
      <c r="S7" s="21">
        <v>11</v>
      </c>
      <c r="U7" s="21">
        <v>130</v>
      </c>
      <c r="V7" s="21">
        <v>17</v>
      </c>
      <c r="W7" s="21">
        <v>103</v>
      </c>
      <c r="X7" s="21">
        <v>251</v>
      </c>
      <c r="Y7" s="21">
        <v>32</v>
      </c>
      <c r="Z7" s="21">
        <v>13</v>
      </c>
      <c r="AA7" s="25"/>
      <c r="AB7" s="21">
        <v>168</v>
      </c>
      <c r="AC7" s="21">
        <v>56</v>
      </c>
      <c r="AD7" s="21">
        <v>86</v>
      </c>
      <c r="AE7" s="21">
        <v>310</v>
      </c>
      <c r="AF7" s="21">
        <v>39</v>
      </c>
      <c r="AG7" s="21">
        <v>16</v>
      </c>
      <c r="AI7" s="17">
        <v>186</v>
      </c>
      <c r="AJ7" s="17">
        <v>60</v>
      </c>
      <c r="AK7" s="17">
        <v>86</v>
      </c>
      <c r="AL7" s="17">
        <v>332</v>
      </c>
      <c r="AM7" s="17">
        <v>42</v>
      </c>
      <c r="AN7" s="17">
        <v>17</v>
      </c>
      <c r="AP7" s="21">
        <v>203</v>
      </c>
      <c r="AQ7" s="21">
        <v>65</v>
      </c>
      <c r="AR7" s="21">
        <v>86</v>
      </c>
      <c r="AS7" s="21">
        <v>354</v>
      </c>
      <c r="AT7" s="21">
        <v>45</v>
      </c>
      <c r="AU7" s="21">
        <v>18</v>
      </c>
    </row>
    <row r="8" spans="1:47" x14ac:dyDescent="0.25">
      <c r="A8" s="1">
        <v>30</v>
      </c>
      <c r="B8" s="1" t="s">
        <v>9</v>
      </c>
      <c r="C8" s="17"/>
      <c r="D8" s="20">
        <v>9.67</v>
      </c>
      <c r="E8" s="20">
        <v>23.65</v>
      </c>
      <c r="G8" s="21">
        <v>88</v>
      </c>
      <c r="H8" s="21">
        <v>10</v>
      </c>
      <c r="I8" s="21">
        <v>126</v>
      </c>
      <c r="J8" s="21">
        <v>223</v>
      </c>
      <c r="K8" s="21">
        <v>23</v>
      </c>
      <c r="L8" s="21">
        <v>9</v>
      </c>
      <c r="N8" s="21">
        <v>119</v>
      </c>
      <c r="O8" s="21">
        <v>14</v>
      </c>
      <c r="P8" s="21">
        <v>126</v>
      </c>
      <c r="Q8" s="21">
        <v>259</v>
      </c>
      <c r="R8" s="21">
        <v>27</v>
      </c>
      <c r="S8" s="21">
        <v>11</v>
      </c>
      <c r="U8" s="21">
        <v>150</v>
      </c>
      <c r="V8" s="21">
        <v>19</v>
      </c>
      <c r="W8" s="21">
        <v>126</v>
      </c>
      <c r="X8" s="21">
        <v>295</v>
      </c>
      <c r="Y8" s="21">
        <v>30</v>
      </c>
      <c r="Z8" s="21">
        <v>12</v>
      </c>
      <c r="AA8" s="25"/>
      <c r="AB8" s="21">
        <v>193</v>
      </c>
      <c r="AC8" s="21">
        <v>66</v>
      </c>
      <c r="AD8" s="21">
        <v>105</v>
      </c>
      <c r="AE8" s="21">
        <v>363</v>
      </c>
      <c r="AF8" s="21">
        <v>38</v>
      </c>
      <c r="AG8" s="21">
        <v>15</v>
      </c>
      <c r="AI8" s="1">
        <v>213</v>
      </c>
      <c r="AJ8" s="1">
        <v>70</v>
      </c>
      <c r="AK8" s="1">
        <v>105</v>
      </c>
      <c r="AL8" s="1">
        <v>388</v>
      </c>
      <c r="AM8" s="1">
        <v>40</v>
      </c>
      <c r="AN8" s="1">
        <v>16</v>
      </c>
      <c r="AP8" s="21">
        <v>232</v>
      </c>
      <c r="AQ8" s="21">
        <v>75</v>
      </c>
      <c r="AR8" s="21">
        <v>105</v>
      </c>
      <c r="AS8" s="21">
        <v>412</v>
      </c>
      <c r="AT8" s="21">
        <v>43</v>
      </c>
      <c r="AU8" s="21">
        <v>17</v>
      </c>
    </row>
    <row r="9" spans="1:47" x14ac:dyDescent="0.25">
      <c r="A9" s="1">
        <v>35</v>
      </c>
      <c r="B9" s="1" t="s">
        <v>10</v>
      </c>
      <c r="C9" s="17"/>
      <c r="D9" s="20">
        <v>11.4</v>
      </c>
      <c r="E9" s="20">
        <v>27.89</v>
      </c>
      <c r="G9" s="21">
        <v>100</v>
      </c>
      <c r="H9" s="21">
        <v>10</v>
      </c>
      <c r="I9" s="21">
        <v>148</v>
      </c>
      <c r="J9" s="21">
        <v>259</v>
      </c>
      <c r="K9" s="21">
        <v>23</v>
      </c>
      <c r="L9" s="21">
        <v>9</v>
      </c>
      <c r="N9" s="21">
        <v>135</v>
      </c>
      <c r="O9" s="21">
        <v>15</v>
      </c>
      <c r="P9" s="21">
        <v>148</v>
      </c>
      <c r="Q9" s="21">
        <v>298</v>
      </c>
      <c r="R9" s="21">
        <v>26</v>
      </c>
      <c r="S9" s="21">
        <v>11</v>
      </c>
      <c r="U9" s="21">
        <v>169</v>
      </c>
      <c r="V9" s="21">
        <v>21</v>
      </c>
      <c r="W9" s="21">
        <v>148</v>
      </c>
      <c r="X9" s="21">
        <v>338</v>
      </c>
      <c r="Y9" s="21">
        <v>30</v>
      </c>
      <c r="Z9" s="21">
        <v>12</v>
      </c>
      <c r="AA9" s="25"/>
      <c r="AB9" s="21">
        <v>218</v>
      </c>
      <c r="AC9" s="21">
        <v>75</v>
      </c>
      <c r="AD9" s="21">
        <v>124</v>
      </c>
      <c r="AE9" s="21">
        <v>416</v>
      </c>
      <c r="AF9" s="21">
        <v>36</v>
      </c>
      <c r="AG9" s="21">
        <v>15</v>
      </c>
      <c r="AI9" s="1">
        <v>239</v>
      </c>
      <c r="AJ9" s="1">
        <v>80</v>
      </c>
      <c r="AK9" s="1">
        <v>124</v>
      </c>
      <c r="AL9" s="1">
        <v>442</v>
      </c>
      <c r="AM9" s="1">
        <v>39</v>
      </c>
      <c r="AN9" s="1">
        <v>16</v>
      </c>
      <c r="AP9" s="21">
        <v>260</v>
      </c>
      <c r="AQ9" s="21">
        <v>85</v>
      </c>
      <c r="AR9" s="21">
        <v>124</v>
      </c>
      <c r="AS9" s="21">
        <v>469</v>
      </c>
      <c r="AT9" s="21">
        <v>41</v>
      </c>
      <c r="AU9" s="21">
        <v>17</v>
      </c>
    </row>
    <row r="10" spans="1:47" x14ac:dyDescent="0.25">
      <c r="A10" s="1">
        <v>40</v>
      </c>
      <c r="B10" s="1" t="s">
        <v>11</v>
      </c>
      <c r="C10" s="17"/>
      <c r="D10" s="20">
        <v>13.14</v>
      </c>
      <c r="E10" s="20">
        <v>32.15</v>
      </c>
      <c r="G10" s="21">
        <v>112</v>
      </c>
      <c r="H10" s="21">
        <v>11</v>
      </c>
      <c r="I10" s="21">
        <v>171</v>
      </c>
      <c r="J10" s="21">
        <v>294</v>
      </c>
      <c r="K10" s="21">
        <v>22</v>
      </c>
      <c r="L10" s="21">
        <v>9</v>
      </c>
      <c r="N10" s="21">
        <v>150</v>
      </c>
      <c r="O10" s="21">
        <v>17</v>
      </c>
      <c r="P10" s="21">
        <v>171</v>
      </c>
      <c r="Q10" s="21">
        <v>338</v>
      </c>
      <c r="R10" s="21">
        <v>26</v>
      </c>
      <c r="S10" s="21">
        <v>10</v>
      </c>
      <c r="U10" s="21">
        <v>188</v>
      </c>
      <c r="V10" s="21">
        <v>22</v>
      </c>
      <c r="W10" s="21">
        <v>171</v>
      </c>
      <c r="X10" s="21">
        <v>381</v>
      </c>
      <c r="Y10" s="21">
        <v>29</v>
      </c>
      <c r="Z10" s="21">
        <v>12</v>
      </c>
      <c r="AA10" s="25"/>
      <c r="AB10" s="21">
        <v>241</v>
      </c>
      <c r="AC10" s="21">
        <v>84</v>
      </c>
      <c r="AD10" s="21">
        <v>142</v>
      </c>
      <c r="AE10" s="21">
        <v>468</v>
      </c>
      <c r="AF10" s="21">
        <v>36</v>
      </c>
      <c r="AG10" s="21">
        <v>15</v>
      </c>
      <c r="AI10" s="1">
        <v>264</v>
      </c>
      <c r="AJ10" s="1">
        <v>90</v>
      </c>
      <c r="AK10" s="1">
        <v>142</v>
      </c>
      <c r="AL10" s="1">
        <v>496</v>
      </c>
      <c r="AM10" s="1">
        <v>38</v>
      </c>
      <c r="AN10" s="1">
        <v>15</v>
      </c>
      <c r="AP10" s="21">
        <v>287</v>
      </c>
      <c r="AQ10" s="21">
        <v>95</v>
      </c>
      <c r="AR10" s="21">
        <v>142</v>
      </c>
      <c r="AS10" s="21">
        <v>525</v>
      </c>
      <c r="AT10" s="21">
        <v>40</v>
      </c>
      <c r="AU10" s="21">
        <v>16</v>
      </c>
    </row>
    <row r="11" spans="1:47" x14ac:dyDescent="0.25">
      <c r="A11" s="1">
        <v>50</v>
      </c>
      <c r="B11" s="1" t="s">
        <v>12</v>
      </c>
      <c r="C11" s="17"/>
      <c r="D11" s="20">
        <v>16.64</v>
      </c>
      <c r="E11" s="20">
        <v>40.729999999999997</v>
      </c>
      <c r="G11" s="21">
        <v>137</v>
      </c>
      <c r="H11" s="21">
        <v>12</v>
      </c>
      <c r="I11" s="21">
        <v>216</v>
      </c>
      <c r="J11" s="21">
        <v>365</v>
      </c>
      <c r="K11" s="21">
        <v>22</v>
      </c>
      <c r="L11" s="21">
        <v>9</v>
      </c>
      <c r="N11" s="21">
        <v>181</v>
      </c>
      <c r="O11" s="21">
        <v>19</v>
      </c>
      <c r="P11" s="21">
        <v>216</v>
      </c>
      <c r="Q11" s="21">
        <v>416</v>
      </c>
      <c r="R11" s="21">
        <v>25</v>
      </c>
      <c r="S11" s="21">
        <v>10</v>
      </c>
      <c r="U11" s="21">
        <v>225</v>
      </c>
      <c r="V11" s="21">
        <v>25</v>
      </c>
      <c r="W11" s="21">
        <v>216</v>
      </c>
      <c r="X11" s="21">
        <v>466</v>
      </c>
      <c r="Y11" s="21">
        <v>28</v>
      </c>
      <c r="Z11" s="21">
        <v>11</v>
      </c>
      <c r="AA11" s="25"/>
      <c r="AB11" s="21">
        <v>288</v>
      </c>
      <c r="AC11" s="21">
        <v>103</v>
      </c>
      <c r="AD11" s="21">
        <v>180</v>
      </c>
      <c r="AE11" s="21">
        <v>571</v>
      </c>
      <c r="AF11" s="21">
        <v>34</v>
      </c>
      <c r="AG11" s="21">
        <v>14</v>
      </c>
      <c r="AI11" s="1">
        <v>313</v>
      </c>
      <c r="AJ11" s="1">
        <v>109</v>
      </c>
      <c r="AK11" s="1">
        <v>180</v>
      </c>
      <c r="AL11" s="1">
        <v>603</v>
      </c>
      <c r="AM11" s="1">
        <v>36</v>
      </c>
      <c r="AN11" s="1">
        <v>15</v>
      </c>
      <c r="AP11" s="21">
        <v>339</v>
      </c>
      <c r="AQ11" s="21">
        <v>115</v>
      </c>
      <c r="AR11" s="21">
        <v>180</v>
      </c>
      <c r="AS11" s="21">
        <v>634</v>
      </c>
      <c r="AT11" s="21">
        <v>38</v>
      </c>
      <c r="AU11" s="21">
        <v>16</v>
      </c>
    </row>
    <row r="12" spans="1:47" x14ac:dyDescent="0.25">
      <c r="A12" s="1">
        <v>60</v>
      </c>
      <c r="B12" s="1" t="s">
        <v>13</v>
      </c>
      <c r="C12" s="17"/>
      <c r="D12" s="20">
        <v>20.16</v>
      </c>
      <c r="E12" s="20">
        <v>49.35</v>
      </c>
      <c r="G12" s="21">
        <v>161</v>
      </c>
      <c r="H12" s="21">
        <v>14</v>
      </c>
      <c r="I12" s="21">
        <v>262</v>
      </c>
      <c r="J12" s="21">
        <v>436</v>
      </c>
      <c r="K12" s="21">
        <v>22</v>
      </c>
      <c r="L12" s="21">
        <v>9</v>
      </c>
      <c r="N12" s="21">
        <v>211</v>
      </c>
      <c r="O12" s="21">
        <v>20</v>
      </c>
      <c r="P12" s="21">
        <v>262</v>
      </c>
      <c r="Q12" s="21">
        <v>493</v>
      </c>
      <c r="R12" s="21">
        <v>24</v>
      </c>
      <c r="S12" s="21">
        <v>10</v>
      </c>
      <c r="U12" s="21">
        <v>261</v>
      </c>
      <c r="V12" s="21">
        <v>27</v>
      </c>
      <c r="W12" s="21">
        <v>262</v>
      </c>
      <c r="X12" s="21">
        <v>550</v>
      </c>
      <c r="Y12" s="21">
        <v>27</v>
      </c>
      <c r="Z12" s="21">
        <v>11</v>
      </c>
      <c r="AA12" s="25"/>
      <c r="AB12" s="21">
        <v>333</v>
      </c>
      <c r="AC12" s="21">
        <v>121</v>
      </c>
      <c r="AD12" s="21">
        <v>219</v>
      </c>
      <c r="AE12" s="21">
        <v>673</v>
      </c>
      <c r="AF12" s="21">
        <v>33</v>
      </c>
      <c r="AG12" s="21">
        <v>14</v>
      </c>
      <c r="AI12" s="1">
        <v>361</v>
      </c>
      <c r="AJ12" s="1">
        <v>128</v>
      </c>
      <c r="AK12" s="1">
        <v>219</v>
      </c>
      <c r="AL12" s="1">
        <v>708</v>
      </c>
      <c r="AM12" s="1">
        <v>35</v>
      </c>
      <c r="AN12" s="1">
        <v>14</v>
      </c>
      <c r="AP12" s="21">
        <v>389</v>
      </c>
      <c r="AQ12" s="21">
        <v>135</v>
      </c>
      <c r="AR12" s="21">
        <v>219</v>
      </c>
      <c r="AS12" s="21">
        <v>742</v>
      </c>
      <c r="AT12" s="21">
        <v>37</v>
      </c>
      <c r="AU12" s="21">
        <v>15</v>
      </c>
    </row>
    <row r="13" spans="1:47" x14ac:dyDescent="0.25">
      <c r="A13" s="1">
        <v>70</v>
      </c>
      <c r="B13" s="1" t="s">
        <v>14</v>
      </c>
      <c r="C13" s="17"/>
      <c r="D13" s="20">
        <v>23.7</v>
      </c>
      <c r="E13" s="20">
        <v>58.01</v>
      </c>
      <c r="G13" s="21">
        <v>185</v>
      </c>
      <c r="H13" s="21">
        <v>15</v>
      </c>
      <c r="I13" s="21">
        <v>308</v>
      </c>
      <c r="J13" s="21">
        <v>507</v>
      </c>
      <c r="K13" s="21">
        <v>21</v>
      </c>
      <c r="L13" s="21">
        <v>9</v>
      </c>
      <c r="N13" s="21">
        <v>240</v>
      </c>
      <c r="O13" s="21">
        <v>22</v>
      </c>
      <c r="P13" s="21">
        <v>308</v>
      </c>
      <c r="Q13" s="21">
        <v>571</v>
      </c>
      <c r="R13" s="21">
        <v>24</v>
      </c>
      <c r="S13" s="21">
        <v>10</v>
      </c>
      <c r="U13" s="21">
        <v>296</v>
      </c>
      <c r="V13" s="21">
        <v>29</v>
      </c>
      <c r="W13" s="21">
        <v>308</v>
      </c>
      <c r="X13" s="21">
        <v>634</v>
      </c>
      <c r="Y13" s="21">
        <v>27</v>
      </c>
      <c r="Z13" s="21">
        <v>11</v>
      </c>
      <c r="AA13" s="25"/>
      <c r="AB13" s="21">
        <v>378</v>
      </c>
      <c r="AC13" s="21">
        <v>139</v>
      </c>
      <c r="AD13" s="21">
        <v>257</v>
      </c>
      <c r="AE13" s="21">
        <v>774</v>
      </c>
      <c r="AF13" s="21">
        <v>33</v>
      </c>
      <c r="AG13" s="21">
        <v>13</v>
      </c>
      <c r="AI13" s="1">
        <v>408</v>
      </c>
      <c r="AJ13" s="1">
        <v>146</v>
      </c>
      <c r="AK13" s="1">
        <v>257</v>
      </c>
      <c r="AL13" s="1">
        <v>811</v>
      </c>
      <c r="AM13" s="1">
        <v>34</v>
      </c>
      <c r="AN13" s="1">
        <v>14</v>
      </c>
      <c r="AP13" s="21">
        <v>438</v>
      </c>
      <c r="AQ13" s="21">
        <v>154</v>
      </c>
      <c r="AR13" s="21">
        <v>257</v>
      </c>
      <c r="AS13" s="21">
        <v>848</v>
      </c>
      <c r="AT13" s="21">
        <v>36</v>
      </c>
      <c r="AU13" s="21">
        <v>15</v>
      </c>
    </row>
    <row r="14" spans="1:47" x14ac:dyDescent="0.25">
      <c r="A14" s="1">
        <v>80</v>
      </c>
      <c r="B14" s="1" t="s">
        <v>15</v>
      </c>
      <c r="C14" s="17"/>
      <c r="D14" s="20">
        <v>27.24</v>
      </c>
      <c r="E14" s="20">
        <v>66.7</v>
      </c>
      <c r="G14" s="21">
        <v>209</v>
      </c>
      <c r="H14" s="21">
        <v>16</v>
      </c>
      <c r="I14" s="21">
        <v>354</v>
      </c>
      <c r="J14" s="21">
        <v>579</v>
      </c>
      <c r="K14" s="21">
        <v>21</v>
      </c>
      <c r="L14" s="21">
        <v>9</v>
      </c>
      <c r="N14" s="21">
        <v>270</v>
      </c>
      <c r="O14" s="21">
        <v>24</v>
      </c>
      <c r="P14" s="21">
        <v>354</v>
      </c>
      <c r="Q14" s="21">
        <v>648</v>
      </c>
      <c r="R14" s="21">
        <v>24</v>
      </c>
      <c r="S14" s="21">
        <v>10</v>
      </c>
      <c r="U14" s="21">
        <v>331</v>
      </c>
      <c r="V14" s="21">
        <v>31</v>
      </c>
      <c r="W14" s="21">
        <v>354</v>
      </c>
      <c r="X14" s="21">
        <v>717</v>
      </c>
      <c r="Y14" s="21">
        <v>26</v>
      </c>
      <c r="Z14" s="21">
        <v>11</v>
      </c>
      <c r="AA14" s="25"/>
      <c r="AB14" s="21">
        <v>421</v>
      </c>
      <c r="AC14" s="21">
        <v>157</v>
      </c>
      <c r="AD14" s="21">
        <v>295</v>
      </c>
      <c r="AE14" s="21">
        <v>873</v>
      </c>
      <c r="AF14" s="21">
        <v>32</v>
      </c>
      <c r="AG14" s="21">
        <v>13</v>
      </c>
      <c r="AI14" s="1">
        <v>453</v>
      </c>
      <c r="AJ14" s="1">
        <v>165</v>
      </c>
      <c r="AK14" s="1">
        <v>295</v>
      </c>
      <c r="AL14" s="1">
        <v>913</v>
      </c>
      <c r="AM14" s="1">
        <v>34</v>
      </c>
      <c r="AN14" s="1">
        <v>14</v>
      </c>
      <c r="AP14" s="21">
        <v>485</v>
      </c>
      <c r="AQ14" s="21">
        <v>173</v>
      </c>
      <c r="AR14" s="21">
        <v>295</v>
      </c>
      <c r="AS14" s="21">
        <v>953</v>
      </c>
      <c r="AT14" s="21">
        <v>35</v>
      </c>
      <c r="AU14" s="21">
        <v>14</v>
      </c>
    </row>
    <row r="15" spans="1:47" x14ac:dyDescent="0.25">
      <c r="A15" s="1">
        <v>95</v>
      </c>
      <c r="B15" s="1" t="s">
        <v>16</v>
      </c>
      <c r="C15" s="17"/>
      <c r="D15" s="20">
        <v>32.58</v>
      </c>
      <c r="E15" s="20">
        <v>79.78</v>
      </c>
      <c r="G15" s="21">
        <v>245</v>
      </c>
      <c r="H15" s="21">
        <v>17</v>
      </c>
      <c r="I15" s="21">
        <v>424</v>
      </c>
      <c r="J15" s="21">
        <v>685</v>
      </c>
      <c r="K15" s="21">
        <v>21</v>
      </c>
      <c r="L15" s="21">
        <v>9</v>
      </c>
      <c r="N15" s="21">
        <v>313</v>
      </c>
      <c r="O15" s="21">
        <v>26</v>
      </c>
      <c r="P15" s="21">
        <v>424</v>
      </c>
      <c r="Q15" s="21">
        <v>763</v>
      </c>
      <c r="R15" s="21">
        <v>23</v>
      </c>
      <c r="S15" s="21">
        <v>10</v>
      </c>
      <c r="U15" s="21">
        <v>382</v>
      </c>
      <c r="V15" s="21">
        <v>34</v>
      </c>
      <c r="W15" s="21">
        <v>424</v>
      </c>
      <c r="X15" s="21">
        <v>840</v>
      </c>
      <c r="Y15" s="21">
        <v>26</v>
      </c>
      <c r="Z15" s="21">
        <v>11</v>
      </c>
      <c r="AA15" s="25"/>
      <c r="AB15" s="21">
        <v>485</v>
      </c>
      <c r="AC15" s="21">
        <v>184</v>
      </c>
      <c r="AD15" s="21">
        <v>353</v>
      </c>
      <c r="AE15" s="21">
        <v>1022</v>
      </c>
      <c r="AF15" s="21">
        <v>31</v>
      </c>
      <c r="AG15" s="21">
        <v>13</v>
      </c>
      <c r="AI15" s="1">
        <v>520</v>
      </c>
      <c r="AJ15" s="1">
        <v>192</v>
      </c>
      <c r="AK15" s="1">
        <v>353</v>
      </c>
      <c r="AL15" s="1">
        <v>1065</v>
      </c>
      <c r="AM15" s="1">
        <v>33</v>
      </c>
      <c r="AN15" s="1">
        <v>13</v>
      </c>
      <c r="AP15" s="21">
        <v>555</v>
      </c>
      <c r="AQ15" s="21">
        <v>201</v>
      </c>
      <c r="AR15" s="21">
        <v>353</v>
      </c>
      <c r="AS15" s="21">
        <v>1109</v>
      </c>
      <c r="AT15" s="21">
        <v>34</v>
      </c>
      <c r="AU15" s="21">
        <v>14</v>
      </c>
    </row>
    <row r="16" spans="1:47" x14ac:dyDescent="0.25">
      <c r="A16" s="1">
        <v>110</v>
      </c>
      <c r="B16" s="1" t="s">
        <v>17</v>
      </c>
      <c r="C16" s="17"/>
      <c r="D16" s="20">
        <v>37.93</v>
      </c>
      <c r="E16" s="20">
        <v>92.89</v>
      </c>
      <c r="G16" s="21">
        <v>280</v>
      </c>
      <c r="H16" s="21">
        <v>18</v>
      </c>
      <c r="I16" s="21">
        <v>493</v>
      </c>
      <c r="J16" s="21">
        <v>792</v>
      </c>
      <c r="K16" s="21">
        <v>21</v>
      </c>
      <c r="L16" s="21">
        <v>9</v>
      </c>
      <c r="N16" s="21">
        <v>357</v>
      </c>
      <c r="O16" s="21">
        <v>28</v>
      </c>
      <c r="P16" s="21">
        <v>493</v>
      </c>
      <c r="Q16" s="21">
        <v>878</v>
      </c>
      <c r="R16" s="21">
        <v>23</v>
      </c>
      <c r="S16" s="21">
        <v>9</v>
      </c>
      <c r="U16" s="21">
        <v>433</v>
      </c>
      <c r="V16" s="21">
        <v>37</v>
      </c>
      <c r="W16" s="21">
        <v>493</v>
      </c>
      <c r="X16" s="21">
        <v>963</v>
      </c>
      <c r="Y16" s="21">
        <v>25</v>
      </c>
      <c r="Z16" s="21">
        <v>10</v>
      </c>
      <c r="AA16" s="25"/>
      <c r="AB16" s="21">
        <v>547</v>
      </c>
      <c r="AC16" s="21">
        <v>210</v>
      </c>
      <c r="AD16" s="21">
        <v>411</v>
      </c>
      <c r="AE16" s="21">
        <v>1169</v>
      </c>
      <c r="AF16" s="21">
        <v>31</v>
      </c>
      <c r="AG16" s="21">
        <v>13</v>
      </c>
      <c r="AI16" s="17">
        <v>585</v>
      </c>
      <c r="AJ16" s="17">
        <v>219</v>
      </c>
      <c r="AK16" s="17">
        <v>411</v>
      </c>
      <c r="AL16" s="17">
        <v>1216</v>
      </c>
      <c r="AM16" s="17">
        <v>32</v>
      </c>
      <c r="AN16" s="17">
        <v>13</v>
      </c>
      <c r="AP16" s="21">
        <v>623</v>
      </c>
      <c r="AQ16" s="21">
        <v>229</v>
      </c>
      <c r="AR16" s="21">
        <v>411</v>
      </c>
      <c r="AS16" s="21">
        <v>1262</v>
      </c>
      <c r="AT16" s="21">
        <v>33</v>
      </c>
      <c r="AU16" s="21">
        <v>14</v>
      </c>
    </row>
    <row r="17" spans="1:47" x14ac:dyDescent="0.25">
      <c r="A17" s="1">
        <v>125</v>
      </c>
      <c r="B17" s="1" t="s">
        <v>19</v>
      </c>
      <c r="C17" s="17"/>
      <c r="D17" s="20">
        <v>43.3</v>
      </c>
      <c r="E17" s="20">
        <v>106.04</v>
      </c>
      <c r="G17" s="21">
        <v>316</v>
      </c>
      <c r="H17" s="21">
        <v>20</v>
      </c>
      <c r="I17" s="21">
        <v>563</v>
      </c>
      <c r="J17" s="21">
        <v>899</v>
      </c>
      <c r="K17" s="21">
        <v>21</v>
      </c>
      <c r="L17" s="21">
        <v>8</v>
      </c>
      <c r="N17" s="21">
        <v>399</v>
      </c>
      <c r="O17" s="21">
        <v>30</v>
      </c>
      <c r="P17" s="21">
        <v>563</v>
      </c>
      <c r="Q17" s="21">
        <v>992</v>
      </c>
      <c r="R17" s="21">
        <v>23</v>
      </c>
      <c r="S17" s="21">
        <v>9</v>
      </c>
      <c r="U17" s="21">
        <v>483</v>
      </c>
      <c r="V17" s="21">
        <v>39</v>
      </c>
      <c r="W17" s="21">
        <v>563</v>
      </c>
      <c r="X17" s="21">
        <v>1085</v>
      </c>
      <c r="Y17" s="21">
        <v>25</v>
      </c>
      <c r="Z17" s="21">
        <v>10</v>
      </c>
      <c r="AA17" s="25"/>
      <c r="AB17" s="21">
        <v>609</v>
      </c>
      <c r="AC17" s="21">
        <v>236</v>
      </c>
      <c r="AD17" s="21">
        <v>469</v>
      </c>
      <c r="AE17" s="21">
        <v>1315</v>
      </c>
      <c r="AF17" s="21">
        <v>30</v>
      </c>
      <c r="AG17" s="21">
        <v>12</v>
      </c>
      <c r="AI17" s="1">
        <v>649</v>
      </c>
      <c r="AJ17" s="1">
        <v>246</v>
      </c>
      <c r="AK17" s="1">
        <v>469</v>
      </c>
      <c r="AL17" s="1">
        <v>1365</v>
      </c>
      <c r="AM17" s="1">
        <v>32</v>
      </c>
      <c r="AN17" s="1">
        <v>13</v>
      </c>
      <c r="AP17" s="21">
        <v>689</v>
      </c>
      <c r="AQ17" s="21">
        <v>256</v>
      </c>
      <c r="AR17" s="21">
        <v>469</v>
      </c>
      <c r="AS17" s="21">
        <v>1415</v>
      </c>
      <c r="AT17" s="21">
        <v>33</v>
      </c>
      <c r="AU17" s="21">
        <v>13</v>
      </c>
    </row>
    <row r="18" spans="1:47" x14ac:dyDescent="0.25">
      <c r="A18" s="1">
        <v>140</v>
      </c>
      <c r="B18" s="1" t="s">
        <v>20</v>
      </c>
      <c r="C18" s="17"/>
      <c r="D18" s="20">
        <v>48.68</v>
      </c>
      <c r="E18" s="20">
        <v>119.22</v>
      </c>
      <c r="G18" s="21">
        <v>352</v>
      </c>
      <c r="H18" s="21">
        <v>21</v>
      </c>
      <c r="I18" s="21">
        <v>633</v>
      </c>
      <c r="J18" s="21">
        <v>1006</v>
      </c>
      <c r="K18" s="21">
        <v>21</v>
      </c>
      <c r="L18" s="21">
        <v>8</v>
      </c>
      <c r="N18" s="21">
        <v>442</v>
      </c>
      <c r="O18" s="21">
        <v>31</v>
      </c>
      <c r="P18" s="21">
        <v>633</v>
      </c>
      <c r="Q18" s="21">
        <v>1106</v>
      </c>
      <c r="R18" s="21">
        <v>23</v>
      </c>
      <c r="S18" s="21">
        <v>9</v>
      </c>
      <c r="U18" s="21">
        <v>532</v>
      </c>
      <c r="V18" s="21">
        <v>42</v>
      </c>
      <c r="W18" s="21">
        <v>633</v>
      </c>
      <c r="X18" s="21">
        <v>1207</v>
      </c>
      <c r="Y18" s="21">
        <v>25</v>
      </c>
      <c r="Z18" s="21">
        <v>10</v>
      </c>
      <c r="AA18" s="25"/>
      <c r="AB18" s="21">
        <v>670</v>
      </c>
      <c r="AC18" s="21">
        <v>263</v>
      </c>
      <c r="AD18" s="21">
        <v>528</v>
      </c>
      <c r="AE18" s="21">
        <v>1460</v>
      </c>
      <c r="AF18" s="21">
        <v>30</v>
      </c>
      <c r="AG18" s="21">
        <v>12</v>
      </c>
      <c r="AI18" s="1">
        <v>712</v>
      </c>
      <c r="AJ18" s="1">
        <v>273</v>
      </c>
      <c r="AK18" s="1">
        <v>528</v>
      </c>
      <c r="AL18" s="1">
        <v>1513</v>
      </c>
      <c r="AM18" s="1">
        <v>31</v>
      </c>
      <c r="AN18" s="1">
        <v>13</v>
      </c>
      <c r="AP18" s="21">
        <v>755</v>
      </c>
      <c r="AQ18" s="21">
        <v>283</v>
      </c>
      <c r="AR18" s="21">
        <v>528</v>
      </c>
      <c r="AS18" s="21">
        <v>1566</v>
      </c>
      <c r="AT18" s="21">
        <v>32</v>
      </c>
      <c r="AU18" s="21">
        <v>13</v>
      </c>
    </row>
    <row r="19" spans="1:47" x14ac:dyDescent="0.25">
      <c r="A19" s="1">
        <v>150</v>
      </c>
      <c r="B19" s="1" t="s">
        <v>21</v>
      </c>
      <c r="C19" s="17"/>
      <c r="D19" s="20">
        <v>52.27</v>
      </c>
      <c r="E19" s="20">
        <v>128.02000000000001</v>
      </c>
      <c r="G19" s="21">
        <v>376</v>
      </c>
      <c r="H19" s="21">
        <v>22</v>
      </c>
      <c r="I19" s="21">
        <v>680</v>
      </c>
      <c r="J19" s="21">
        <v>1077</v>
      </c>
      <c r="K19" s="21">
        <v>21</v>
      </c>
      <c r="L19" s="21">
        <v>8</v>
      </c>
      <c r="N19" s="21">
        <v>470</v>
      </c>
      <c r="O19" s="21">
        <v>32</v>
      </c>
      <c r="P19" s="21">
        <v>680</v>
      </c>
      <c r="Q19" s="21">
        <v>1182</v>
      </c>
      <c r="R19" s="21">
        <v>23</v>
      </c>
      <c r="S19" s="21">
        <v>9</v>
      </c>
      <c r="U19" s="21">
        <v>565</v>
      </c>
      <c r="V19" s="21">
        <v>43</v>
      </c>
      <c r="W19" s="21">
        <v>680</v>
      </c>
      <c r="X19" s="21">
        <v>1288</v>
      </c>
      <c r="Y19" s="21">
        <v>25</v>
      </c>
      <c r="Z19" s="21">
        <v>10</v>
      </c>
      <c r="AA19" s="25"/>
      <c r="AB19" s="21">
        <v>710</v>
      </c>
      <c r="AC19" s="21">
        <v>280</v>
      </c>
      <c r="AD19" s="21">
        <v>567</v>
      </c>
      <c r="AE19" s="21">
        <v>1556</v>
      </c>
      <c r="AF19" s="21">
        <v>30</v>
      </c>
      <c r="AG19" s="21">
        <v>12</v>
      </c>
      <c r="AI19" s="1">
        <v>754</v>
      </c>
      <c r="AJ19" s="1">
        <v>291</v>
      </c>
      <c r="AK19" s="1">
        <v>567</v>
      </c>
      <c r="AL19" s="1">
        <v>1611</v>
      </c>
      <c r="AM19" s="1">
        <v>31</v>
      </c>
      <c r="AN19" s="1">
        <v>13</v>
      </c>
      <c r="AP19" s="21">
        <v>798</v>
      </c>
      <c r="AQ19" s="21">
        <v>301</v>
      </c>
      <c r="AR19" s="21">
        <v>567</v>
      </c>
      <c r="AS19" s="21">
        <v>1666</v>
      </c>
      <c r="AT19" s="21">
        <v>32</v>
      </c>
      <c r="AU19" s="21">
        <v>13</v>
      </c>
    </row>
    <row r="20" spans="1:47" x14ac:dyDescent="0.25">
      <c r="C20" s="25"/>
      <c r="J20" s="25"/>
      <c r="Q20" s="25"/>
      <c r="U20" s="25"/>
      <c r="V20" s="25"/>
      <c r="W20" s="25"/>
      <c r="X20" s="25"/>
      <c r="Y20" s="25"/>
      <c r="Z20" s="25"/>
      <c r="AA20" s="25"/>
      <c r="AB20" s="25"/>
    </row>
    <row r="21" spans="1:47" s="27" customFormat="1" ht="15.75" x14ac:dyDescent="0.25">
      <c r="A21" s="13" t="s">
        <v>27</v>
      </c>
      <c r="B21" s="9"/>
      <c r="C21" s="9"/>
      <c r="D21" s="11"/>
      <c r="E21" s="11"/>
    </row>
    <row r="22" spans="1:47" s="28" customFormat="1" x14ac:dyDescent="0.25">
      <c r="A22" s="3"/>
      <c r="B22" s="3"/>
      <c r="C22" s="3"/>
      <c r="D22" s="8"/>
      <c r="E22" s="6"/>
      <c r="G22" s="28" t="s">
        <v>30</v>
      </c>
      <c r="N22" s="28" t="s">
        <v>31</v>
      </c>
      <c r="U22" s="28" t="s">
        <v>32</v>
      </c>
      <c r="AB22" s="28" t="s">
        <v>33</v>
      </c>
      <c r="AI22" s="28" t="s">
        <v>34</v>
      </c>
      <c r="AP22" s="28" t="s">
        <v>35</v>
      </c>
    </row>
    <row r="23" spans="1:47" s="29" customFormat="1" ht="33.75" x14ac:dyDescent="0.25">
      <c r="A23" s="30" t="s">
        <v>4</v>
      </c>
      <c r="B23" s="30" t="s">
        <v>5</v>
      </c>
      <c r="C23" s="30"/>
      <c r="D23" s="31" t="s">
        <v>6</v>
      </c>
      <c r="E23" s="31" t="s">
        <v>2</v>
      </c>
      <c r="F23" s="32"/>
      <c r="G23" s="30" t="s">
        <v>23</v>
      </c>
      <c r="H23" s="30" t="s">
        <v>1</v>
      </c>
      <c r="I23" s="30" t="s">
        <v>3</v>
      </c>
      <c r="J23" s="30" t="s">
        <v>22</v>
      </c>
      <c r="K23" s="30" t="s">
        <v>26</v>
      </c>
      <c r="L23" s="30" t="s">
        <v>25</v>
      </c>
      <c r="M23" s="32"/>
      <c r="N23" s="30" t="s">
        <v>23</v>
      </c>
      <c r="O23" s="30" t="s">
        <v>1</v>
      </c>
      <c r="P23" s="30" t="s">
        <v>3</v>
      </c>
      <c r="Q23" s="30" t="s">
        <v>22</v>
      </c>
      <c r="R23" s="30" t="s">
        <v>26</v>
      </c>
      <c r="S23" s="30" t="s">
        <v>25</v>
      </c>
      <c r="T23" s="32"/>
      <c r="U23" s="30" t="s">
        <v>23</v>
      </c>
      <c r="V23" s="30" t="s">
        <v>1</v>
      </c>
      <c r="W23" s="30" t="s">
        <v>3</v>
      </c>
      <c r="X23" s="30" t="s">
        <v>22</v>
      </c>
      <c r="Y23" s="30" t="s">
        <v>26</v>
      </c>
      <c r="Z23" s="30" t="s">
        <v>25</v>
      </c>
      <c r="AB23" s="30" t="s">
        <v>23</v>
      </c>
      <c r="AC23" s="30" t="s">
        <v>1</v>
      </c>
      <c r="AD23" s="30" t="s">
        <v>3</v>
      </c>
      <c r="AE23" s="30" t="s">
        <v>22</v>
      </c>
      <c r="AF23" s="30" t="s">
        <v>26</v>
      </c>
      <c r="AG23" s="30" t="s">
        <v>25</v>
      </c>
      <c r="AI23" s="30" t="s">
        <v>23</v>
      </c>
      <c r="AJ23" s="30" t="s">
        <v>1</v>
      </c>
      <c r="AK23" s="30" t="s">
        <v>3</v>
      </c>
      <c r="AL23" s="30" t="s">
        <v>22</v>
      </c>
      <c r="AM23" s="30" t="s">
        <v>26</v>
      </c>
      <c r="AN23" s="30" t="s">
        <v>25</v>
      </c>
      <c r="AP23" s="30" t="s">
        <v>23</v>
      </c>
      <c r="AQ23" s="30" t="s">
        <v>1</v>
      </c>
      <c r="AR23" s="30" t="s">
        <v>3</v>
      </c>
      <c r="AS23" s="30" t="s">
        <v>22</v>
      </c>
      <c r="AT23" s="30" t="s">
        <v>26</v>
      </c>
      <c r="AU23" s="30" t="s">
        <v>25</v>
      </c>
    </row>
    <row r="24" spans="1:47" x14ac:dyDescent="0.25">
      <c r="A24" s="33">
        <v>10</v>
      </c>
      <c r="B24" s="19" t="s">
        <v>0</v>
      </c>
      <c r="C24" s="19"/>
      <c r="D24" s="23">
        <v>2.4900000000000002</v>
      </c>
      <c r="E24" s="23">
        <v>6.08</v>
      </c>
      <c r="G24" s="19">
        <v>40</v>
      </c>
      <c r="H24" s="19">
        <v>9</v>
      </c>
      <c r="I24" s="19">
        <v>55</v>
      </c>
      <c r="J24" s="19">
        <v>104</v>
      </c>
      <c r="K24" s="19">
        <v>42</v>
      </c>
      <c r="L24" s="19">
        <v>17</v>
      </c>
      <c r="N24" s="19">
        <v>58</v>
      </c>
      <c r="O24" s="19">
        <v>14</v>
      </c>
      <c r="P24" s="19">
        <v>55</v>
      </c>
      <c r="Q24" s="19">
        <v>127</v>
      </c>
      <c r="R24" s="19">
        <v>51</v>
      </c>
      <c r="S24" s="19">
        <v>21</v>
      </c>
      <c r="U24" s="19">
        <v>76</v>
      </c>
      <c r="V24" s="19">
        <v>19</v>
      </c>
      <c r="W24" s="19">
        <v>55</v>
      </c>
      <c r="X24" s="19">
        <v>150</v>
      </c>
      <c r="Y24" s="19">
        <v>60</v>
      </c>
      <c r="Z24" s="19">
        <v>25</v>
      </c>
      <c r="AA24" s="25"/>
      <c r="AB24" s="19">
        <v>98</v>
      </c>
      <c r="AC24" s="19">
        <v>57</v>
      </c>
      <c r="AD24" s="19">
        <v>38</v>
      </c>
      <c r="AE24" s="19">
        <v>193</v>
      </c>
      <c r="AF24" s="19">
        <v>77</v>
      </c>
      <c r="AG24" s="19">
        <v>32</v>
      </c>
      <c r="AI24" s="15">
        <v>112</v>
      </c>
      <c r="AJ24" s="15">
        <v>61</v>
      </c>
      <c r="AK24" s="19">
        <v>38</v>
      </c>
      <c r="AL24" s="15">
        <v>212</v>
      </c>
      <c r="AM24" s="15">
        <v>85</v>
      </c>
      <c r="AN24" s="15">
        <v>35</v>
      </c>
      <c r="AP24" s="19">
        <v>127</v>
      </c>
      <c r="AQ24" s="19">
        <v>66</v>
      </c>
      <c r="AR24" s="19">
        <v>38</v>
      </c>
      <c r="AS24" s="19">
        <v>231</v>
      </c>
      <c r="AT24" s="19">
        <v>93</v>
      </c>
      <c r="AU24" s="19">
        <v>38</v>
      </c>
    </row>
    <row r="25" spans="1:47" x14ac:dyDescent="0.25">
      <c r="A25" s="17">
        <v>15</v>
      </c>
      <c r="B25" s="17" t="s">
        <v>7</v>
      </c>
      <c r="C25" s="17"/>
      <c r="D25" s="20">
        <v>4.04</v>
      </c>
      <c r="E25" s="20">
        <v>9.8800000000000008</v>
      </c>
      <c r="G25" s="17">
        <v>55</v>
      </c>
      <c r="H25" s="17">
        <v>12</v>
      </c>
      <c r="I25" s="17">
        <v>52</v>
      </c>
      <c r="J25" s="17">
        <v>119</v>
      </c>
      <c r="K25" s="17">
        <v>29</v>
      </c>
      <c r="L25" s="17">
        <v>12</v>
      </c>
      <c r="N25" s="17">
        <v>88</v>
      </c>
      <c r="O25" s="17">
        <v>18</v>
      </c>
      <c r="P25" s="17">
        <v>78</v>
      </c>
      <c r="Q25" s="17">
        <v>185</v>
      </c>
      <c r="R25" s="17">
        <v>52</v>
      </c>
      <c r="S25" s="17">
        <v>21</v>
      </c>
      <c r="U25" s="17">
        <v>102</v>
      </c>
      <c r="V25" s="17">
        <v>24</v>
      </c>
      <c r="W25" s="17">
        <v>52</v>
      </c>
      <c r="X25" s="17">
        <v>178</v>
      </c>
      <c r="Y25" s="17">
        <v>44</v>
      </c>
      <c r="Z25" s="17">
        <v>18</v>
      </c>
      <c r="AA25" s="25"/>
      <c r="AB25" s="17">
        <v>132</v>
      </c>
      <c r="AC25" s="17">
        <v>63</v>
      </c>
      <c r="AD25" s="17">
        <v>36</v>
      </c>
      <c r="AE25" s="17">
        <v>231</v>
      </c>
      <c r="AF25" s="17">
        <v>57</v>
      </c>
      <c r="AG25" s="17">
        <v>23</v>
      </c>
      <c r="AI25" s="1">
        <v>150</v>
      </c>
      <c r="AJ25" s="1">
        <v>69</v>
      </c>
      <c r="AK25" s="17">
        <v>36</v>
      </c>
      <c r="AL25" s="1">
        <v>255</v>
      </c>
      <c r="AM25" s="1">
        <v>63</v>
      </c>
      <c r="AN25" s="1">
        <v>26</v>
      </c>
      <c r="AP25" s="17">
        <v>168</v>
      </c>
      <c r="AQ25" s="17">
        <v>75</v>
      </c>
      <c r="AR25" s="17">
        <v>36</v>
      </c>
      <c r="AS25" s="17">
        <v>279</v>
      </c>
      <c r="AT25" s="17">
        <v>69</v>
      </c>
      <c r="AU25" s="17">
        <v>28</v>
      </c>
    </row>
    <row r="26" spans="1:47" x14ac:dyDescent="0.25">
      <c r="A26" s="17">
        <v>20</v>
      </c>
      <c r="B26" s="17" t="s">
        <v>8</v>
      </c>
      <c r="C26" s="17"/>
      <c r="D26" s="20">
        <v>5.64</v>
      </c>
      <c r="E26" s="20">
        <v>13.79</v>
      </c>
      <c r="G26" s="17">
        <v>68</v>
      </c>
      <c r="H26" s="17">
        <v>14</v>
      </c>
      <c r="I26" s="17">
        <v>73</v>
      </c>
      <c r="J26" s="17">
        <v>156</v>
      </c>
      <c r="K26" s="17">
        <v>28</v>
      </c>
      <c r="L26" s="17">
        <v>11</v>
      </c>
      <c r="N26" s="17">
        <v>97</v>
      </c>
      <c r="O26" s="17">
        <v>21</v>
      </c>
      <c r="P26" s="17">
        <v>73</v>
      </c>
      <c r="Q26" s="17">
        <v>192</v>
      </c>
      <c r="R26" s="17">
        <v>34</v>
      </c>
      <c r="S26" s="17">
        <v>14</v>
      </c>
      <c r="U26" s="17">
        <v>126</v>
      </c>
      <c r="V26" s="17">
        <v>28</v>
      </c>
      <c r="W26" s="17">
        <v>73</v>
      </c>
      <c r="X26" s="17">
        <v>228</v>
      </c>
      <c r="Y26" s="17">
        <v>40</v>
      </c>
      <c r="Z26" s="17">
        <v>17</v>
      </c>
      <c r="AA26" s="25"/>
      <c r="AB26" s="17">
        <v>163</v>
      </c>
      <c r="AC26" s="17">
        <v>69</v>
      </c>
      <c r="AD26" s="17">
        <v>56</v>
      </c>
      <c r="AE26" s="17">
        <v>288</v>
      </c>
      <c r="AF26" s="17">
        <v>51</v>
      </c>
      <c r="AG26" s="17">
        <v>21</v>
      </c>
      <c r="AI26" s="1">
        <v>184</v>
      </c>
      <c r="AJ26" s="1">
        <v>75</v>
      </c>
      <c r="AK26" s="17">
        <v>56</v>
      </c>
      <c r="AL26" s="1">
        <v>316</v>
      </c>
      <c r="AM26" s="1">
        <v>56</v>
      </c>
      <c r="AN26" s="1">
        <v>23</v>
      </c>
      <c r="AP26" s="17">
        <v>206</v>
      </c>
      <c r="AQ26" s="17">
        <v>82</v>
      </c>
      <c r="AR26" s="17">
        <v>56</v>
      </c>
      <c r="AS26" s="17">
        <v>345</v>
      </c>
      <c r="AT26" s="17">
        <v>61</v>
      </c>
      <c r="AU26" s="17">
        <v>25</v>
      </c>
    </row>
    <row r="27" spans="1:47" x14ac:dyDescent="0.25">
      <c r="A27" s="17">
        <v>25</v>
      </c>
      <c r="B27" s="17" t="s">
        <v>18</v>
      </c>
      <c r="C27" s="17"/>
      <c r="D27" s="20">
        <v>7.27</v>
      </c>
      <c r="E27" s="20">
        <v>17.78</v>
      </c>
      <c r="G27" s="17">
        <v>82</v>
      </c>
      <c r="H27" s="17">
        <v>16</v>
      </c>
      <c r="I27" s="17">
        <v>94</v>
      </c>
      <c r="J27" s="17">
        <v>192</v>
      </c>
      <c r="K27" s="17">
        <v>26</v>
      </c>
      <c r="L27" s="17">
        <v>11</v>
      </c>
      <c r="N27" s="17">
        <v>115</v>
      </c>
      <c r="O27" s="17">
        <v>24</v>
      </c>
      <c r="P27" s="17">
        <v>94</v>
      </c>
      <c r="Q27" s="17">
        <v>234</v>
      </c>
      <c r="R27" s="17">
        <v>32</v>
      </c>
      <c r="S27" s="17">
        <v>13</v>
      </c>
      <c r="U27" s="17">
        <v>149</v>
      </c>
      <c r="V27" s="17">
        <v>32</v>
      </c>
      <c r="W27" s="17">
        <v>94</v>
      </c>
      <c r="X27" s="17">
        <v>275</v>
      </c>
      <c r="Y27" s="17">
        <v>38</v>
      </c>
      <c r="Z27" s="17">
        <v>15</v>
      </c>
      <c r="AA27" s="25"/>
      <c r="AB27" s="17">
        <v>193</v>
      </c>
      <c r="AC27" s="17">
        <v>73</v>
      </c>
      <c r="AD27" s="17">
        <v>78</v>
      </c>
      <c r="AE27" s="17">
        <v>344</v>
      </c>
      <c r="AF27" s="17">
        <v>47</v>
      </c>
      <c r="AG27" s="17">
        <v>19</v>
      </c>
      <c r="AI27" s="1">
        <v>217</v>
      </c>
      <c r="AJ27" s="1">
        <v>81</v>
      </c>
      <c r="AK27" s="17">
        <v>78</v>
      </c>
      <c r="AL27" s="1">
        <v>376</v>
      </c>
      <c r="AM27" s="1">
        <v>52</v>
      </c>
      <c r="AN27" s="1">
        <v>21</v>
      </c>
      <c r="AP27" s="17">
        <v>241</v>
      </c>
      <c r="AQ27" s="17">
        <v>89</v>
      </c>
      <c r="AR27" s="17">
        <v>78</v>
      </c>
      <c r="AS27" s="17">
        <v>408</v>
      </c>
      <c r="AT27" s="17">
        <v>56</v>
      </c>
      <c r="AU27" s="17">
        <v>23</v>
      </c>
    </row>
    <row r="28" spans="1:47" x14ac:dyDescent="0.25">
      <c r="A28" s="17">
        <v>30</v>
      </c>
      <c r="B28" s="17" t="s">
        <v>9</v>
      </c>
      <c r="C28" s="17"/>
      <c r="D28" s="20">
        <v>8.92</v>
      </c>
      <c r="E28" s="20">
        <v>21.83</v>
      </c>
      <c r="G28" s="17">
        <v>94</v>
      </c>
      <c r="H28" s="17">
        <v>18</v>
      </c>
      <c r="I28" s="17">
        <v>116</v>
      </c>
      <c r="J28" s="17">
        <v>228</v>
      </c>
      <c r="K28" s="17">
        <v>26</v>
      </c>
      <c r="L28" s="17">
        <v>10</v>
      </c>
      <c r="N28" s="17">
        <v>133</v>
      </c>
      <c r="O28" s="17">
        <v>26</v>
      </c>
      <c r="P28" s="17">
        <v>116</v>
      </c>
      <c r="Q28" s="17">
        <v>275</v>
      </c>
      <c r="R28" s="17">
        <v>31</v>
      </c>
      <c r="S28" s="17">
        <v>13</v>
      </c>
      <c r="U28" s="17">
        <v>171</v>
      </c>
      <c r="V28" s="17">
        <v>35</v>
      </c>
      <c r="W28" s="17">
        <v>116</v>
      </c>
      <c r="X28" s="17">
        <v>322</v>
      </c>
      <c r="Y28" s="17">
        <v>36</v>
      </c>
      <c r="Z28" s="17">
        <v>15</v>
      </c>
      <c r="AA28" s="25"/>
      <c r="AB28" s="17">
        <v>222</v>
      </c>
      <c r="AC28" s="17">
        <v>82</v>
      </c>
      <c r="AD28" s="17">
        <v>97</v>
      </c>
      <c r="AE28" s="17">
        <v>401</v>
      </c>
      <c r="AF28" s="17">
        <v>45</v>
      </c>
      <c r="AG28" s="17">
        <v>18</v>
      </c>
      <c r="AI28" s="1">
        <v>248</v>
      </c>
      <c r="AJ28" s="1">
        <v>91</v>
      </c>
      <c r="AK28" s="17">
        <v>97</v>
      </c>
      <c r="AL28" s="1">
        <v>436</v>
      </c>
      <c r="AM28" s="1">
        <v>49</v>
      </c>
      <c r="AN28" s="1">
        <v>20</v>
      </c>
      <c r="AP28" s="17">
        <v>275</v>
      </c>
      <c r="AQ28" s="17">
        <v>100</v>
      </c>
      <c r="AR28" s="17">
        <v>97</v>
      </c>
      <c r="AS28" s="17">
        <v>471</v>
      </c>
      <c r="AT28" s="17">
        <v>53</v>
      </c>
      <c r="AU28" s="17">
        <v>22</v>
      </c>
    </row>
    <row r="29" spans="1:47" x14ac:dyDescent="0.25">
      <c r="A29" s="17">
        <v>35</v>
      </c>
      <c r="B29" s="17" t="s">
        <v>10</v>
      </c>
      <c r="C29" s="17"/>
      <c r="D29" s="20">
        <v>10.58</v>
      </c>
      <c r="E29" s="20">
        <v>25.91</v>
      </c>
      <c r="G29" s="17">
        <v>107</v>
      </c>
      <c r="H29" s="17">
        <v>19</v>
      </c>
      <c r="I29" s="17">
        <v>138</v>
      </c>
      <c r="J29" s="17">
        <v>264</v>
      </c>
      <c r="K29" s="17">
        <v>25</v>
      </c>
      <c r="L29" s="17">
        <v>10</v>
      </c>
      <c r="N29" s="17">
        <v>150</v>
      </c>
      <c r="O29" s="17">
        <v>29</v>
      </c>
      <c r="P29" s="17">
        <v>138</v>
      </c>
      <c r="Q29" s="17">
        <v>316</v>
      </c>
      <c r="R29" s="17">
        <v>30</v>
      </c>
      <c r="S29" s="17">
        <v>12</v>
      </c>
      <c r="U29" s="17">
        <v>193</v>
      </c>
      <c r="V29" s="17">
        <v>38</v>
      </c>
      <c r="W29" s="17">
        <v>138</v>
      </c>
      <c r="X29" s="17">
        <v>368</v>
      </c>
      <c r="Y29" s="17">
        <v>35</v>
      </c>
      <c r="Z29" s="17">
        <v>14</v>
      </c>
      <c r="AA29" s="25"/>
      <c r="AB29" s="17">
        <v>250</v>
      </c>
      <c r="AC29" s="17">
        <v>94</v>
      </c>
      <c r="AD29" s="17">
        <v>115</v>
      </c>
      <c r="AE29" s="17">
        <v>458</v>
      </c>
      <c r="AF29" s="17">
        <v>43</v>
      </c>
      <c r="AG29" s="17">
        <v>18</v>
      </c>
      <c r="AI29" s="1">
        <v>278</v>
      </c>
      <c r="AJ29" s="1">
        <v>103</v>
      </c>
      <c r="AK29" s="1">
        <v>115</v>
      </c>
      <c r="AL29" s="1">
        <v>496</v>
      </c>
      <c r="AM29" s="1">
        <v>47</v>
      </c>
      <c r="AN29" s="1">
        <v>19</v>
      </c>
      <c r="AP29" s="17">
        <v>307</v>
      </c>
      <c r="AQ29" s="17">
        <v>113</v>
      </c>
      <c r="AR29" s="17">
        <v>115</v>
      </c>
      <c r="AS29" s="17">
        <v>534</v>
      </c>
      <c r="AT29" s="17">
        <v>50</v>
      </c>
      <c r="AU29" s="17">
        <v>21</v>
      </c>
    </row>
    <row r="30" spans="1:47" x14ac:dyDescent="0.25">
      <c r="A30" s="17">
        <v>40</v>
      </c>
      <c r="B30" s="17" t="s">
        <v>11</v>
      </c>
      <c r="C30" s="17"/>
      <c r="D30" s="20">
        <v>12.26</v>
      </c>
      <c r="E30" s="20">
        <v>30.02</v>
      </c>
      <c r="G30" s="17">
        <v>119</v>
      </c>
      <c r="H30" s="17">
        <v>21</v>
      </c>
      <c r="I30" s="17">
        <v>159</v>
      </c>
      <c r="J30" s="17">
        <v>299</v>
      </c>
      <c r="K30" s="17">
        <v>24</v>
      </c>
      <c r="L30" s="17">
        <v>10</v>
      </c>
      <c r="N30" s="17">
        <v>166</v>
      </c>
      <c r="O30" s="17">
        <v>31</v>
      </c>
      <c r="P30" s="17">
        <v>159</v>
      </c>
      <c r="Q30" s="17">
        <v>357</v>
      </c>
      <c r="R30" s="17">
        <v>29</v>
      </c>
      <c r="S30" s="17">
        <v>12</v>
      </c>
      <c r="U30" s="17">
        <v>213</v>
      </c>
      <c r="V30" s="17">
        <v>41</v>
      </c>
      <c r="W30" s="17">
        <v>159</v>
      </c>
      <c r="X30" s="17">
        <v>414</v>
      </c>
      <c r="Y30" s="17">
        <v>34</v>
      </c>
      <c r="Z30" s="17">
        <v>14</v>
      </c>
      <c r="AA30" s="25"/>
      <c r="AB30" s="17">
        <v>277</v>
      </c>
      <c r="AC30" s="17">
        <v>104</v>
      </c>
      <c r="AD30" s="17">
        <v>133</v>
      </c>
      <c r="AE30" s="17">
        <v>514</v>
      </c>
      <c r="AF30" s="17">
        <v>42</v>
      </c>
      <c r="AG30" s="17">
        <v>17</v>
      </c>
      <c r="AI30" s="1">
        <v>308</v>
      </c>
      <c r="AJ30" s="1">
        <v>115</v>
      </c>
      <c r="AK30" s="1">
        <v>133</v>
      </c>
      <c r="AL30" s="1">
        <v>555</v>
      </c>
      <c r="AM30" s="1">
        <v>45</v>
      </c>
      <c r="AN30" s="1">
        <v>18</v>
      </c>
      <c r="AP30" s="17">
        <v>338</v>
      </c>
      <c r="AQ30" s="17">
        <v>125</v>
      </c>
      <c r="AR30" s="17">
        <v>133</v>
      </c>
      <c r="AS30" s="17">
        <v>596</v>
      </c>
      <c r="AT30" s="17">
        <v>49</v>
      </c>
      <c r="AU30" s="17">
        <v>20</v>
      </c>
    </row>
    <row r="31" spans="1:47" x14ac:dyDescent="0.25">
      <c r="A31" s="17">
        <v>50</v>
      </c>
      <c r="B31" s="17" t="s">
        <v>12</v>
      </c>
      <c r="C31" s="17"/>
      <c r="D31" s="20">
        <v>15.65</v>
      </c>
      <c r="E31" s="20">
        <v>38.32</v>
      </c>
      <c r="G31" s="17">
        <v>144</v>
      </c>
      <c r="H31" s="17">
        <v>23</v>
      </c>
      <c r="I31" s="17">
        <v>203</v>
      </c>
      <c r="J31" s="17">
        <v>371</v>
      </c>
      <c r="K31" s="17">
        <v>24</v>
      </c>
      <c r="L31" s="17">
        <v>10</v>
      </c>
      <c r="N31" s="17">
        <v>199</v>
      </c>
      <c r="O31" s="17">
        <v>35</v>
      </c>
      <c r="P31" s="17">
        <v>203</v>
      </c>
      <c r="Q31" s="17">
        <v>437</v>
      </c>
      <c r="R31" s="17">
        <v>28</v>
      </c>
      <c r="S31" s="17">
        <v>11</v>
      </c>
      <c r="U31" s="17">
        <v>254</v>
      </c>
      <c r="V31" s="17">
        <v>47</v>
      </c>
      <c r="W31" s="17">
        <v>203</v>
      </c>
      <c r="X31" s="17">
        <v>504</v>
      </c>
      <c r="Y31" s="17">
        <v>32</v>
      </c>
      <c r="Z31" s="17">
        <v>13</v>
      </c>
      <c r="AA31" s="25"/>
      <c r="AB31" s="17">
        <v>330</v>
      </c>
      <c r="AC31" s="17">
        <v>126</v>
      </c>
      <c r="AD31" s="17">
        <v>170</v>
      </c>
      <c r="AE31" s="17">
        <v>625</v>
      </c>
      <c r="AF31" s="17">
        <v>40</v>
      </c>
      <c r="AG31" s="17">
        <v>16</v>
      </c>
      <c r="AI31" s="1">
        <v>364</v>
      </c>
      <c r="AJ31" s="1">
        <v>137</v>
      </c>
      <c r="AK31" s="1">
        <v>170</v>
      </c>
      <c r="AL31" s="1">
        <v>671</v>
      </c>
      <c r="AM31" s="1">
        <v>43</v>
      </c>
      <c r="AN31" s="1">
        <v>18</v>
      </c>
      <c r="AP31" s="17">
        <v>398</v>
      </c>
      <c r="AQ31" s="17">
        <v>149</v>
      </c>
      <c r="AR31" s="17">
        <v>170</v>
      </c>
      <c r="AS31" s="17">
        <v>717</v>
      </c>
      <c r="AT31" s="17">
        <v>46</v>
      </c>
      <c r="AU31" s="17">
        <v>19</v>
      </c>
    </row>
    <row r="32" spans="1:47" x14ac:dyDescent="0.25">
      <c r="A32" s="17">
        <v>60</v>
      </c>
      <c r="B32" s="17" t="s">
        <v>13</v>
      </c>
      <c r="C32" s="17"/>
      <c r="D32" s="20">
        <v>19.07</v>
      </c>
      <c r="E32" s="20">
        <v>46.7</v>
      </c>
      <c r="G32" s="17">
        <v>168</v>
      </c>
      <c r="H32" s="17">
        <v>26</v>
      </c>
      <c r="I32" s="17">
        <v>248</v>
      </c>
      <c r="J32" s="17">
        <v>441</v>
      </c>
      <c r="K32" s="17">
        <v>23</v>
      </c>
      <c r="L32" s="17">
        <v>9</v>
      </c>
      <c r="N32" s="17">
        <v>230</v>
      </c>
      <c r="O32" s="17">
        <v>39</v>
      </c>
      <c r="P32" s="17">
        <v>248</v>
      </c>
      <c r="Q32" s="17">
        <v>517</v>
      </c>
      <c r="R32" s="17">
        <v>27</v>
      </c>
      <c r="S32" s="17">
        <v>11</v>
      </c>
      <c r="U32" s="17">
        <v>293</v>
      </c>
      <c r="V32" s="17">
        <v>51</v>
      </c>
      <c r="W32" s="17">
        <v>248</v>
      </c>
      <c r="X32" s="17">
        <v>592</v>
      </c>
      <c r="Y32" s="17">
        <v>31</v>
      </c>
      <c r="Z32" s="17">
        <v>13</v>
      </c>
      <c r="AB32" s="17">
        <v>381</v>
      </c>
      <c r="AC32" s="17">
        <v>147</v>
      </c>
      <c r="AD32" s="17">
        <v>207</v>
      </c>
      <c r="AE32" s="17">
        <v>734</v>
      </c>
      <c r="AF32" s="17">
        <v>38</v>
      </c>
      <c r="AG32" s="17">
        <v>16</v>
      </c>
      <c r="AI32" s="1">
        <v>418</v>
      </c>
      <c r="AJ32" s="1">
        <v>159</v>
      </c>
      <c r="AK32" s="1">
        <v>207</v>
      </c>
      <c r="AL32" s="1">
        <v>785</v>
      </c>
      <c r="AM32" s="1">
        <v>41</v>
      </c>
      <c r="AN32" s="1">
        <v>17</v>
      </c>
      <c r="AP32" s="17">
        <v>456</v>
      </c>
      <c r="AQ32" s="17">
        <v>172</v>
      </c>
      <c r="AR32" s="17">
        <v>207</v>
      </c>
      <c r="AS32" s="17">
        <v>835</v>
      </c>
      <c r="AT32" s="17">
        <v>44</v>
      </c>
      <c r="AU32" s="17">
        <v>18</v>
      </c>
    </row>
    <row r="33" spans="1:47" x14ac:dyDescent="0.25">
      <c r="A33" s="17">
        <v>70</v>
      </c>
      <c r="B33" s="17" t="s">
        <v>14</v>
      </c>
      <c r="C33" s="17"/>
      <c r="D33" s="20">
        <v>22.51</v>
      </c>
      <c r="E33" s="20">
        <v>55.13</v>
      </c>
      <c r="G33" s="17">
        <v>192</v>
      </c>
      <c r="H33" s="17">
        <v>28</v>
      </c>
      <c r="I33" s="17">
        <v>293</v>
      </c>
      <c r="J33" s="17">
        <v>512</v>
      </c>
      <c r="K33" s="17">
        <v>23</v>
      </c>
      <c r="L33" s="17">
        <v>9</v>
      </c>
      <c r="N33" s="17">
        <v>262</v>
      </c>
      <c r="O33" s="17">
        <v>42</v>
      </c>
      <c r="P33" s="17">
        <v>293</v>
      </c>
      <c r="Q33" s="17">
        <v>596</v>
      </c>
      <c r="R33" s="17">
        <v>26</v>
      </c>
      <c r="S33" s="17">
        <v>11</v>
      </c>
      <c r="U33" s="17">
        <v>331</v>
      </c>
      <c r="V33" s="17">
        <v>56</v>
      </c>
      <c r="W33" s="17">
        <v>293</v>
      </c>
      <c r="X33" s="17">
        <v>680</v>
      </c>
      <c r="Y33" s="17">
        <v>30</v>
      </c>
      <c r="Z33" s="17">
        <v>12</v>
      </c>
      <c r="AB33" s="17">
        <v>430</v>
      </c>
      <c r="AC33" s="17">
        <v>167</v>
      </c>
      <c r="AD33" s="17">
        <v>244</v>
      </c>
      <c r="AE33" s="17">
        <v>841</v>
      </c>
      <c r="AF33" s="17">
        <v>37</v>
      </c>
      <c r="AG33" s="17">
        <v>15</v>
      </c>
      <c r="AI33" s="1">
        <v>471</v>
      </c>
      <c r="AJ33" s="1">
        <v>181</v>
      </c>
      <c r="AK33" s="1">
        <v>244</v>
      </c>
      <c r="AL33" s="1">
        <v>896</v>
      </c>
      <c r="AM33" s="1">
        <v>40</v>
      </c>
      <c r="AN33" s="1">
        <v>16</v>
      </c>
      <c r="AP33" s="17">
        <v>512</v>
      </c>
      <c r="AQ33" s="17">
        <v>195</v>
      </c>
      <c r="AR33" s="17">
        <v>244</v>
      </c>
      <c r="AS33" s="17">
        <v>951</v>
      </c>
      <c r="AT33" s="17">
        <v>42</v>
      </c>
      <c r="AU33" s="17">
        <v>17</v>
      </c>
    </row>
    <row r="34" spans="1:47" x14ac:dyDescent="0.25">
      <c r="A34" s="17">
        <v>80</v>
      </c>
      <c r="B34" s="17" t="s">
        <v>15</v>
      </c>
      <c r="C34" s="17"/>
      <c r="D34" s="20">
        <v>25.97</v>
      </c>
      <c r="E34" s="20">
        <v>63.6</v>
      </c>
      <c r="G34" s="17">
        <v>215</v>
      </c>
      <c r="H34" s="17">
        <v>30</v>
      </c>
      <c r="I34" s="17">
        <v>338</v>
      </c>
      <c r="J34" s="17">
        <v>583</v>
      </c>
      <c r="K34" s="17">
        <v>22</v>
      </c>
      <c r="L34" s="17">
        <v>9</v>
      </c>
      <c r="N34" s="17">
        <v>292</v>
      </c>
      <c r="O34" s="17">
        <v>45</v>
      </c>
      <c r="P34" s="17">
        <v>338</v>
      </c>
      <c r="Q34" s="17">
        <v>675</v>
      </c>
      <c r="R34" s="17">
        <v>26</v>
      </c>
      <c r="S34" s="17">
        <v>11</v>
      </c>
      <c r="U34" s="17">
        <v>369</v>
      </c>
      <c r="V34" s="17">
        <v>60</v>
      </c>
      <c r="W34" s="17">
        <v>338</v>
      </c>
      <c r="X34" s="17">
        <v>766</v>
      </c>
      <c r="Y34" s="17">
        <v>30</v>
      </c>
      <c r="Z34" s="17">
        <v>12</v>
      </c>
      <c r="AB34" s="17">
        <v>479</v>
      </c>
      <c r="AC34" s="17">
        <v>187</v>
      </c>
      <c r="AD34" s="17">
        <v>281</v>
      </c>
      <c r="AE34" s="17">
        <v>947</v>
      </c>
      <c r="AF34" s="17">
        <v>36</v>
      </c>
      <c r="AG34" s="17">
        <v>15</v>
      </c>
      <c r="AI34" s="1">
        <v>523</v>
      </c>
      <c r="AJ34" s="1">
        <v>202</v>
      </c>
      <c r="AK34" s="1">
        <v>281</v>
      </c>
      <c r="AL34" s="1">
        <v>1006</v>
      </c>
      <c r="AM34" s="1">
        <v>39</v>
      </c>
      <c r="AN34" s="1">
        <v>16</v>
      </c>
      <c r="AP34" s="17">
        <v>567</v>
      </c>
      <c r="AQ34" s="17">
        <v>217</v>
      </c>
      <c r="AR34" s="17">
        <v>281</v>
      </c>
      <c r="AS34" s="17">
        <v>1065</v>
      </c>
      <c r="AT34" s="17">
        <v>41</v>
      </c>
      <c r="AU34" s="17">
        <v>17</v>
      </c>
    </row>
    <row r="35" spans="1:47" x14ac:dyDescent="0.25">
      <c r="A35" s="17">
        <v>95</v>
      </c>
      <c r="B35" s="17" t="s">
        <v>16</v>
      </c>
      <c r="C35" s="17"/>
      <c r="D35" s="20">
        <v>31.18</v>
      </c>
      <c r="E35" s="20">
        <v>76.38</v>
      </c>
      <c r="G35" s="17">
        <v>250</v>
      </c>
      <c r="H35" s="17">
        <v>33</v>
      </c>
      <c r="I35" s="17">
        <v>405</v>
      </c>
      <c r="J35" s="17">
        <v>689</v>
      </c>
      <c r="K35" s="17">
        <v>22</v>
      </c>
      <c r="L35" s="17">
        <v>9</v>
      </c>
      <c r="N35" s="17">
        <v>337</v>
      </c>
      <c r="O35" s="17">
        <v>49</v>
      </c>
      <c r="P35" s="17">
        <v>405</v>
      </c>
      <c r="Q35" s="17">
        <v>792</v>
      </c>
      <c r="R35" s="17">
        <v>25</v>
      </c>
      <c r="S35" s="17">
        <v>10</v>
      </c>
      <c r="U35" s="17">
        <v>424</v>
      </c>
      <c r="V35" s="17">
        <v>66</v>
      </c>
      <c r="W35" s="17">
        <v>405</v>
      </c>
      <c r="X35" s="17">
        <v>895</v>
      </c>
      <c r="Y35" s="17">
        <v>29</v>
      </c>
      <c r="Z35" s="17">
        <v>12</v>
      </c>
      <c r="AB35" s="17">
        <v>550</v>
      </c>
      <c r="AC35" s="17">
        <v>217</v>
      </c>
      <c r="AD35" s="17">
        <v>338</v>
      </c>
      <c r="AE35" s="17">
        <v>1105</v>
      </c>
      <c r="AF35" s="17">
        <v>35</v>
      </c>
      <c r="AG35" s="17">
        <v>14</v>
      </c>
      <c r="AI35" s="1">
        <v>598</v>
      </c>
      <c r="AJ35" s="1">
        <v>233</v>
      </c>
      <c r="AK35" s="1">
        <v>338</v>
      </c>
      <c r="AL35" s="1">
        <v>1169</v>
      </c>
      <c r="AM35" s="1">
        <v>37</v>
      </c>
      <c r="AN35" s="1">
        <v>15</v>
      </c>
      <c r="AP35" s="17">
        <v>646</v>
      </c>
      <c r="AQ35" s="17">
        <v>250</v>
      </c>
      <c r="AR35" s="17">
        <v>338</v>
      </c>
      <c r="AS35" s="17">
        <v>1234</v>
      </c>
      <c r="AT35" s="17">
        <v>40</v>
      </c>
      <c r="AU35" s="17">
        <v>16</v>
      </c>
    </row>
    <row r="36" spans="1:47" x14ac:dyDescent="0.25">
      <c r="A36" s="17">
        <v>110</v>
      </c>
      <c r="B36" s="17" t="s">
        <v>17</v>
      </c>
      <c r="C36" s="17"/>
      <c r="D36" s="20">
        <v>36.43</v>
      </c>
      <c r="E36" s="20">
        <v>89.23</v>
      </c>
      <c r="G36" s="17">
        <v>285</v>
      </c>
      <c r="H36" s="17">
        <v>35</v>
      </c>
      <c r="I36" s="17">
        <v>474</v>
      </c>
      <c r="J36" s="17">
        <v>794</v>
      </c>
      <c r="K36" s="17">
        <v>22</v>
      </c>
      <c r="L36" s="17">
        <v>9</v>
      </c>
      <c r="N36" s="17">
        <v>382</v>
      </c>
      <c r="O36" s="17">
        <v>53</v>
      </c>
      <c r="P36" s="17">
        <v>474</v>
      </c>
      <c r="Q36" s="17">
        <v>909</v>
      </c>
      <c r="R36" s="17">
        <v>25</v>
      </c>
      <c r="S36" s="17">
        <v>10</v>
      </c>
      <c r="U36" s="17">
        <v>478</v>
      </c>
      <c r="V36" s="17">
        <v>71</v>
      </c>
      <c r="W36" s="17">
        <v>474</v>
      </c>
      <c r="X36" s="17">
        <v>1023</v>
      </c>
      <c r="Y36" s="17">
        <v>28</v>
      </c>
      <c r="Z36" s="17">
        <v>11</v>
      </c>
      <c r="AB36" s="17">
        <v>620</v>
      </c>
      <c r="AC36" s="17">
        <v>246</v>
      </c>
      <c r="AD36" s="17">
        <v>395</v>
      </c>
      <c r="AE36" s="17">
        <v>1261</v>
      </c>
      <c r="AF36" s="17">
        <v>35</v>
      </c>
      <c r="AG36" s="17">
        <v>14</v>
      </c>
      <c r="AI36" s="1">
        <v>671</v>
      </c>
      <c r="AJ36" s="1">
        <v>264</v>
      </c>
      <c r="AK36" s="1">
        <v>395</v>
      </c>
      <c r="AL36" s="1">
        <v>1330</v>
      </c>
      <c r="AM36" s="1">
        <v>37</v>
      </c>
      <c r="AN36" s="1">
        <v>15</v>
      </c>
      <c r="AP36" s="17">
        <v>723</v>
      </c>
      <c r="AQ36" s="17">
        <v>282</v>
      </c>
      <c r="AR36" s="17">
        <v>395</v>
      </c>
      <c r="AS36" s="17">
        <v>1400</v>
      </c>
      <c r="AT36" s="17">
        <v>38</v>
      </c>
      <c r="AU36" s="17">
        <v>16</v>
      </c>
    </row>
    <row r="37" spans="1:47" x14ac:dyDescent="0.25">
      <c r="A37" s="17">
        <v>125</v>
      </c>
      <c r="B37" s="17" t="s">
        <v>19</v>
      </c>
      <c r="C37" s="17"/>
      <c r="D37" s="20">
        <v>41.69</v>
      </c>
      <c r="E37" s="20">
        <v>102.12</v>
      </c>
      <c r="G37" s="17">
        <v>320</v>
      </c>
      <c r="H37" s="17">
        <v>38</v>
      </c>
      <c r="I37" s="17">
        <v>542</v>
      </c>
      <c r="J37" s="17">
        <v>900</v>
      </c>
      <c r="K37" s="17">
        <v>22</v>
      </c>
      <c r="L37" s="17">
        <v>9</v>
      </c>
      <c r="N37" s="17">
        <v>426</v>
      </c>
      <c r="O37" s="17">
        <v>57</v>
      </c>
      <c r="P37" s="17">
        <v>542</v>
      </c>
      <c r="Q37" s="17">
        <v>1025</v>
      </c>
      <c r="R37" s="17">
        <v>25</v>
      </c>
      <c r="S37" s="17">
        <v>10</v>
      </c>
      <c r="U37" s="17">
        <v>532</v>
      </c>
      <c r="V37" s="17">
        <v>76</v>
      </c>
      <c r="W37" s="17">
        <v>542</v>
      </c>
      <c r="X37" s="17">
        <v>1149</v>
      </c>
      <c r="Y37" s="17">
        <v>28</v>
      </c>
      <c r="Z37" s="17">
        <v>11</v>
      </c>
      <c r="AB37" s="17">
        <v>688</v>
      </c>
      <c r="AC37" s="17">
        <v>275</v>
      </c>
      <c r="AD37" s="17">
        <v>452</v>
      </c>
      <c r="AE37" s="17">
        <v>1415</v>
      </c>
      <c r="AF37" s="17">
        <v>34</v>
      </c>
      <c r="AG37" s="17">
        <v>14</v>
      </c>
      <c r="AI37" s="1">
        <v>743</v>
      </c>
      <c r="AJ37" s="1">
        <v>294</v>
      </c>
      <c r="AK37" s="1">
        <v>452</v>
      </c>
      <c r="AL37" s="1">
        <v>1489</v>
      </c>
      <c r="AM37" s="1">
        <v>36</v>
      </c>
      <c r="AN37" s="1">
        <v>15</v>
      </c>
      <c r="AP37" s="17">
        <v>799</v>
      </c>
      <c r="AQ37" s="17">
        <v>313</v>
      </c>
      <c r="AR37" s="17">
        <v>452</v>
      </c>
      <c r="AS37" s="17">
        <v>1563</v>
      </c>
      <c r="AT37" s="17">
        <v>38</v>
      </c>
      <c r="AU37" s="17">
        <v>15</v>
      </c>
    </row>
    <row r="38" spans="1:47" x14ac:dyDescent="0.25">
      <c r="A38" s="17">
        <v>140</v>
      </c>
      <c r="B38" s="17" t="s">
        <v>20</v>
      </c>
      <c r="C38" s="17"/>
      <c r="D38" s="20">
        <v>46.97</v>
      </c>
      <c r="E38" s="20">
        <v>115.06</v>
      </c>
      <c r="G38" s="17">
        <v>354</v>
      </c>
      <c r="H38" s="17">
        <v>40</v>
      </c>
      <c r="I38" s="17">
        <v>611</v>
      </c>
      <c r="J38" s="17">
        <v>1005</v>
      </c>
      <c r="K38" s="17">
        <v>21</v>
      </c>
      <c r="L38" s="17">
        <v>9</v>
      </c>
      <c r="N38" s="17">
        <v>469</v>
      </c>
      <c r="O38" s="17">
        <v>60</v>
      </c>
      <c r="P38" s="17">
        <v>611</v>
      </c>
      <c r="Q38" s="17">
        <v>1140</v>
      </c>
      <c r="R38" s="17">
        <v>24</v>
      </c>
      <c r="S38" s="17">
        <v>10</v>
      </c>
      <c r="U38" s="17">
        <v>584</v>
      </c>
      <c r="V38" s="17">
        <v>81</v>
      </c>
      <c r="W38" s="17">
        <v>611</v>
      </c>
      <c r="X38" s="17">
        <v>1275</v>
      </c>
      <c r="Y38" s="17">
        <v>27</v>
      </c>
      <c r="Z38" s="17">
        <v>11</v>
      </c>
      <c r="AB38" s="17">
        <v>755</v>
      </c>
      <c r="AC38" s="17">
        <v>304</v>
      </c>
      <c r="AD38" s="17">
        <v>509</v>
      </c>
      <c r="AE38" s="17">
        <v>1568</v>
      </c>
      <c r="AF38" s="17">
        <v>33</v>
      </c>
      <c r="AG38" s="17">
        <v>14</v>
      </c>
      <c r="AI38" s="1">
        <v>814</v>
      </c>
      <c r="AJ38" s="1">
        <v>324</v>
      </c>
      <c r="AK38" s="1">
        <v>509</v>
      </c>
      <c r="AL38" s="1">
        <v>1647</v>
      </c>
      <c r="AM38" s="1">
        <v>35</v>
      </c>
      <c r="AN38" s="1">
        <v>14</v>
      </c>
      <c r="AP38" s="17">
        <v>872</v>
      </c>
      <c r="AQ38" s="17">
        <v>344</v>
      </c>
      <c r="AR38" s="17">
        <v>509</v>
      </c>
      <c r="AS38" s="17">
        <v>1726</v>
      </c>
      <c r="AT38" s="17">
        <v>37</v>
      </c>
      <c r="AU38" s="17">
        <v>15</v>
      </c>
    </row>
    <row r="39" spans="1:47" x14ac:dyDescent="0.25">
      <c r="A39" s="17">
        <v>150</v>
      </c>
      <c r="B39" s="17" t="s">
        <v>21</v>
      </c>
      <c r="C39" s="17"/>
      <c r="D39" s="20">
        <v>50.5</v>
      </c>
      <c r="E39" s="20">
        <v>123.7</v>
      </c>
      <c r="G39" s="17">
        <v>377</v>
      </c>
      <c r="H39" s="17">
        <v>42</v>
      </c>
      <c r="I39" s="17">
        <v>656</v>
      </c>
      <c r="J39" s="17">
        <v>1076</v>
      </c>
      <c r="K39" s="17">
        <v>21</v>
      </c>
      <c r="L39" s="17">
        <v>9</v>
      </c>
      <c r="N39" s="17">
        <v>498</v>
      </c>
      <c r="O39" s="17">
        <v>63</v>
      </c>
      <c r="P39" s="17">
        <v>656</v>
      </c>
      <c r="Q39" s="17">
        <v>1217</v>
      </c>
      <c r="R39" s="17">
        <v>24</v>
      </c>
      <c r="S39" s="17">
        <v>10</v>
      </c>
      <c r="U39" s="17">
        <v>619</v>
      </c>
      <c r="V39" s="17">
        <v>84</v>
      </c>
      <c r="W39" s="17">
        <v>656</v>
      </c>
      <c r="X39" s="17">
        <v>1359</v>
      </c>
      <c r="Y39" s="17">
        <v>27</v>
      </c>
      <c r="Z39" s="17">
        <v>11</v>
      </c>
      <c r="AB39" s="17">
        <v>799</v>
      </c>
      <c r="AC39" s="17">
        <v>323</v>
      </c>
      <c r="AD39" s="17">
        <v>547</v>
      </c>
      <c r="AE39" s="17">
        <v>1669</v>
      </c>
      <c r="AF39" s="17">
        <v>33</v>
      </c>
      <c r="AG39" s="17">
        <v>13</v>
      </c>
      <c r="AI39" s="1">
        <v>860</v>
      </c>
      <c r="AJ39" s="1">
        <v>344</v>
      </c>
      <c r="AK39" s="1">
        <v>547</v>
      </c>
      <c r="AL39" s="1">
        <v>1751</v>
      </c>
      <c r="AM39" s="1">
        <v>35</v>
      </c>
      <c r="AN39" s="1">
        <v>14</v>
      </c>
      <c r="AP39" s="17">
        <v>921</v>
      </c>
      <c r="AQ39" s="17">
        <v>364</v>
      </c>
      <c r="AR39" s="17">
        <v>547</v>
      </c>
      <c r="AS39" s="17">
        <v>1833</v>
      </c>
      <c r="AT39" s="17">
        <v>36</v>
      </c>
      <c r="AU39" s="17">
        <v>15</v>
      </c>
    </row>
    <row r="40" spans="1:47" x14ac:dyDescent="0.25">
      <c r="D40" s="25"/>
      <c r="E40" s="25"/>
      <c r="AB40" s="25"/>
    </row>
    <row r="41" spans="1:47" s="27" customFormat="1" ht="15.75" x14ac:dyDescent="0.25">
      <c r="A41" s="13" t="s">
        <v>29</v>
      </c>
      <c r="B41" s="9"/>
      <c r="C41" s="9"/>
      <c r="D41" s="11"/>
      <c r="E41" s="11"/>
    </row>
    <row r="42" spans="1:47" s="28" customFormat="1" x14ac:dyDescent="0.25">
      <c r="A42" s="3"/>
      <c r="B42" s="3"/>
      <c r="C42" s="3"/>
      <c r="D42" s="8"/>
      <c r="E42" s="6"/>
      <c r="G42" s="28" t="s">
        <v>30</v>
      </c>
      <c r="N42" s="28" t="s">
        <v>31</v>
      </c>
      <c r="U42" s="28" t="s">
        <v>32</v>
      </c>
      <c r="AB42" s="28" t="s">
        <v>33</v>
      </c>
      <c r="AI42" s="28" t="s">
        <v>34</v>
      </c>
      <c r="AP42" s="28" t="s">
        <v>35</v>
      </c>
    </row>
    <row r="43" spans="1:47" s="29" customFormat="1" ht="33.75" x14ac:dyDescent="0.25">
      <c r="A43" s="30" t="s">
        <v>4</v>
      </c>
      <c r="B43" s="30" t="s">
        <v>5</v>
      </c>
      <c r="C43" s="30"/>
      <c r="D43" s="31" t="s">
        <v>6</v>
      </c>
      <c r="E43" s="31" t="s">
        <v>2</v>
      </c>
      <c r="F43" s="32"/>
      <c r="G43" s="30" t="s">
        <v>23</v>
      </c>
      <c r="H43" s="30" t="s">
        <v>1</v>
      </c>
      <c r="I43" s="30" t="s">
        <v>3</v>
      </c>
      <c r="J43" s="30" t="s">
        <v>22</v>
      </c>
      <c r="K43" s="30" t="s">
        <v>26</v>
      </c>
      <c r="L43" s="30" t="s">
        <v>25</v>
      </c>
      <c r="M43" s="32"/>
      <c r="N43" s="30" t="s">
        <v>23</v>
      </c>
      <c r="O43" s="30" t="s">
        <v>1</v>
      </c>
      <c r="P43" s="30" t="s">
        <v>3</v>
      </c>
      <c r="Q43" s="30" t="s">
        <v>22</v>
      </c>
      <c r="R43" s="30" t="s">
        <v>26</v>
      </c>
      <c r="S43" s="30" t="s">
        <v>25</v>
      </c>
      <c r="T43" s="32"/>
      <c r="U43" s="30" t="s">
        <v>23</v>
      </c>
      <c r="V43" s="30" t="s">
        <v>1</v>
      </c>
      <c r="W43" s="30" t="s">
        <v>3</v>
      </c>
      <c r="X43" s="30" t="s">
        <v>22</v>
      </c>
      <c r="Y43" s="30" t="s">
        <v>26</v>
      </c>
      <c r="Z43" s="30" t="s">
        <v>25</v>
      </c>
      <c r="AB43" s="30" t="s">
        <v>23</v>
      </c>
      <c r="AC43" s="30" t="s">
        <v>1</v>
      </c>
      <c r="AD43" s="30" t="s">
        <v>3</v>
      </c>
      <c r="AE43" s="30" t="s">
        <v>22</v>
      </c>
      <c r="AF43" s="30" t="s">
        <v>26</v>
      </c>
      <c r="AG43" s="30" t="s">
        <v>25</v>
      </c>
      <c r="AI43" s="30" t="s">
        <v>23</v>
      </c>
      <c r="AJ43" s="30" t="s">
        <v>1</v>
      </c>
      <c r="AK43" s="30" t="s">
        <v>3</v>
      </c>
      <c r="AL43" s="30" t="s">
        <v>22</v>
      </c>
      <c r="AM43" s="30" t="s">
        <v>26</v>
      </c>
      <c r="AN43" s="30" t="s">
        <v>25</v>
      </c>
      <c r="AP43" s="30" t="s">
        <v>23</v>
      </c>
      <c r="AQ43" s="30" t="s">
        <v>1</v>
      </c>
      <c r="AR43" s="30" t="s">
        <v>3</v>
      </c>
      <c r="AS43" s="30" t="s">
        <v>22</v>
      </c>
      <c r="AT43" s="30" t="s">
        <v>26</v>
      </c>
      <c r="AU43" s="30" t="s">
        <v>25</v>
      </c>
    </row>
    <row r="44" spans="1:47" x14ac:dyDescent="0.25">
      <c r="A44" s="14">
        <v>10</v>
      </c>
      <c r="B44" s="19" t="s">
        <v>0</v>
      </c>
      <c r="C44" s="19"/>
      <c r="D44" s="23">
        <v>5.1100000000000003</v>
      </c>
      <c r="E44" s="23">
        <v>5.0999999999999996</v>
      </c>
      <c r="F44" s="25"/>
      <c r="G44" s="22">
        <v>45</v>
      </c>
      <c r="H44" s="22">
        <v>9</v>
      </c>
      <c r="I44" s="22">
        <v>46</v>
      </c>
      <c r="J44" s="22">
        <v>101</v>
      </c>
      <c r="K44" s="22">
        <v>48</v>
      </c>
      <c r="L44" s="22">
        <v>20</v>
      </c>
      <c r="N44" s="22">
        <v>66</v>
      </c>
      <c r="O44" s="22">
        <v>14</v>
      </c>
      <c r="P44" s="22">
        <v>46</v>
      </c>
      <c r="Q44" s="22">
        <v>126</v>
      </c>
      <c r="R44" s="22">
        <v>60</v>
      </c>
      <c r="S44" s="22">
        <v>25</v>
      </c>
      <c r="U44" s="22">
        <v>87</v>
      </c>
      <c r="V44" s="22">
        <v>19</v>
      </c>
      <c r="W44" s="22">
        <v>46</v>
      </c>
      <c r="X44" s="22">
        <v>152</v>
      </c>
      <c r="Y44" s="22">
        <v>72</v>
      </c>
      <c r="Z44" s="22">
        <v>30</v>
      </c>
      <c r="AB44" s="22">
        <v>111</v>
      </c>
      <c r="AC44" s="22">
        <v>57</v>
      </c>
      <c r="AD44" s="22">
        <v>30</v>
      </c>
      <c r="AE44" s="22">
        <v>197</v>
      </c>
      <c r="AF44" s="22">
        <v>93</v>
      </c>
      <c r="AG44" s="22">
        <v>39</v>
      </c>
      <c r="AI44" s="22">
        <v>128</v>
      </c>
      <c r="AJ44" s="22">
        <v>61</v>
      </c>
      <c r="AK44" s="22">
        <v>30</v>
      </c>
      <c r="AL44" s="22">
        <v>219</v>
      </c>
      <c r="AM44" s="22">
        <v>104</v>
      </c>
      <c r="AN44" s="22">
        <v>43</v>
      </c>
      <c r="AP44" s="22">
        <v>146</v>
      </c>
      <c r="AQ44" s="22">
        <v>66</v>
      </c>
      <c r="AR44" s="22">
        <v>30</v>
      </c>
      <c r="AS44" s="22">
        <v>242</v>
      </c>
      <c r="AT44" s="22">
        <v>114</v>
      </c>
      <c r="AU44" s="22">
        <v>47</v>
      </c>
    </row>
    <row r="45" spans="1:47" x14ac:dyDescent="0.25">
      <c r="A45" s="1">
        <v>15</v>
      </c>
      <c r="B45" s="17" t="s">
        <v>7</v>
      </c>
      <c r="C45" s="17"/>
      <c r="D45" s="20">
        <v>3.56</v>
      </c>
      <c r="E45" s="20">
        <v>8.64</v>
      </c>
      <c r="F45" s="25"/>
      <c r="G45" s="21">
        <v>61</v>
      </c>
      <c r="H45" s="21">
        <v>12</v>
      </c>
      <c r="I45" s="21">
        <v>78</v>
      </c>
      <c r="J45" s="21">
        <v>151</v>
      </c>
      <c r="K45" s="21">
        <v>42</v>
      </c>
      <c r="L45" s="21">
        <v>17</v>
      </c>
      <c r="N45" s="21">
        <v>88</v>
      </c>
      <c r="O45" s="21">
        <v>18</v>
      </c>
      <c r="P45" s="21">
        <v>78</v>
      </c>
      <c r="Q45" s="21">
        <v>185</v>
      </c>
      <c r="R45" s="21">
        <v>52</v>
      </c>
      <c r="S45" s="21">
        <v>21</v>
      </c>
      <c r="U45" s="21">
        <v>116</v>
      </c>
      <c r="V45" s="21">
        <v>24</v>
      </c>
      <c r="W45" s="21">
        <v>78</v>
      </c>
      <c r="X45" s="21">
        <v>218</v>
      </c>
      <c r="Y45" s="21">
        <v>61</v>
      </c>
      <c r="Z45" s="21">
        <v>25</v>
      </c>
      <c r="AB45" s="21">
        <v>149</v>
      </c>
      <c r="AC45" s="21">
        <v>63</v>
      </c>
      <c r="AD45" s="21">
        <v>61</v>
      </c>
      <c r="AE45" s="21">
        <v>274</v>
      </c>
      <c r="AF45" s="21">
        <v>77</v>
      </c>
      <c r="AG45" s="21">
        <v>32</v>
      </c>
      <c r="AI45" s="21">
        <v>171</v>
      </c>
      <c r="AJ45" s="21">
        <v>69</v>
      </c>
      <c r="AK45" s="21">
        <v>61</v>
      </c>
      <c r="AL45" s="21">
        <v>302</v>
      </c>
      <c r="AM45" s="21">
        <v>85</v>
      </c>
      <c r="AN45" s="21">
        <v>35</v>
      </c>
      <c r="AP45" s="21">
        <v>194</v>
      </c>
      <c r="AQ45" s="21">
        <v>75</v>
      </c>
      <c r="AR45" s="21">
        <v>61</v>
      </c>
      <c r="AS45" s="21">
        <v>331</v>
      </c>
      <c r="AT45" s="21">
        <v>93</v>
      </c>
      <c r="AU45" s="21">
        <v>38</v>
      </c>
    </row>
    <row r="46" spans="1:47" x14ac:dyDescent="0.25">
      <c r="A46" s="1">
        <v>20</v>
      </c>
      <c r="B46" s="17" t="s">
        <v>8</v>
      </c>
      <c r="C46" s="17"/>
      <c r="D46" s="20">
        <v>5.0599999999999996</v>
      </c>
      <c r="E46" s="20">
        <v>12.34</v>
      </c>
      <c r="F46" s="25"/>
      <c r="G46" s="21">
        <v>76</v>
      </c>
      <c r="H46" s="21">
        <v>14</v>
      </c>
      <c r="I46" s="21">
        <v>66</v>
      </c>
      <c r="J46" s="21">
        <v>156</v>
      </c>
      <c r="K46" s="21">
        <v>31</v>
      </c>
      <c r="L46" s="21">
        <v>13</v>
      </c>
      <c r="N46" s="21">
        <v>109</v>
      </c>
      <c r="O46" s="21">
        <v>21</v>
      </c>
      <c r="P46" s="21">
        <v>66</v>
      </c>
      <c r="Q46" s="21">
        <v>196</v>
      </c>
      <c r="R46" s="21">
        <v>39</v>
      </c>
      <c r="S46" s="21">
        <v>16</v>
      </c>
      <c r="U46" s="21">
        <v>143</v>
      </c>
      <c r="V46" s="21">
        <v>28</v>
      </c>
      <c r="W46" s="21">
        <v>66</v>
      </c>
      <c r="X46" s="21">
        <v>237</v>
      </c>
      <c r="Y46" s="21">
        <v>47</v>
      </c>
      <c r="Z46" s="21">
        <v>19</v>
      </c>
      <c r="AB46" s="21">
        <v>184</v>
      </c>
      <c r="AC46" s="21">
        <v>69</v>
      </c>
      <c r="AD46" s="21">
        <v>49</v>
      </c>
      <c r="AE46" s="21">
        <v>302</v>
      </c>
      <c r="AF46" s="21">
        <v>60</v>
      </c>
      <c r="AG46" s="21">
        <v>25</v>
      </c>
      <c r="AI46" s="21">
        <v>211</v>
      </c>
      <c r="AJ46" s="21">
        <v>76</v>
      </c>
      <c r="AK46" s="21">
        <v>49</v>
      </c>
      <c r="AL46" s="21">
        <v>336</v>
      </c>
      <c r="AM46" s="21">
        <v>66</v>
      </c>
      <c r="AN46" s="21">
        <v>27</v>
      </c>
      <c r="AP46" s="21">
        <v>237</v>
      </c>
      <c r="AQ46" s="21">
        <v>83</v>
      </c>
      <c r="AR46" s="21">
        <v>49</v>
      </c>
      <c r="AS46" s="21">
        <v>369</v>
      </c>
      <c r="AT46" s="21">
        <v>73</v>
      </c>
      <c r="AU46" s="21">
        <v>30</v>
      </c>
    </row>
    <row r="47" spans="1:47" x14ac:dyDescent="0.25">
      <c r="A47" s="1">
        <v>25</v>
      </c>
      <c r="B47" s="17" t="s">
        <v>18</v>
      </c>
      <c r="C47" s="17"/>
      <c r="D47" s="20">
        <v>6.61</v>
      </c>
      <c r="E47" s="20">
        <v>16.13</v>
      </c>
      <c r="F47" s="25"/>
      <c r="G47" s="21">
        <v>90</v>
      </c>
      <c r="H47" s="21">
        <v>16</v>
      </c>
      <c r="I47" s="21">
        <v>86</v>
      </c>
      <c r="J47" s="21">
        <v>192</v>
      </c>
      <c r="K47" s="21">
        <v>29</v>
      </c>
      <c r="L47" s="21">
        <v>12</v>
      </c>
      <c r="N47" s="21">
        <v>129</v>
      </c>
      <c r="O47" s="21">
        <v>24</v>
      </c>
      <c r="P47" s="21">
        <v>86</v>
      </c>
      <c r="Q47" s="21">
        <v>239</v>
      </c>
      <c r="R47" s="21">
        <v>36</v>
      </c>
      <c r="S47" s="21">
        <v>15</v>
      </c>
      <c r="U47" s="21">
        <v>169</v>
      </c>
      <c r="V47" s="21">
        <v>32</v>
      </c>
      <c r="W47" s="21">
        <v>86</v>
      </c>
      <c r="X47" s="21">
        <v>287</v>
      </c>
      <c r="Y47" s="21">
        <v>43</v>
      </c>
      <c r="Z47" s="21">
        <v>18</v>
      </c>
      <c r="AB47" s="21">
        <v>218</v>
      </c>
      <c r="AC47" s="21">
        <v>74</v>
      </c>
      <c r="AD47" s="21">
        <v>69</v>
      </c>
      <c r="AE47" s="21">
        <v>361</v>
      </c>
      <c r="AF47" s="21">
        <v>55</v>
      </c>
      <c r="AG47" s="21">
        <v>22</v>
      </c>
      <c r="AI47" s="21">
        <v>247</v>
      </c>
      <c r="AJ47" s="21">
        <v>82</v>
      </c>
      <c r="AK47" s="21">
        <v>69</v>
      </c>
      <c r="AL47" s="21">
        <v>399</v>
      </c>
      <c r="AM47" s="21">
        <v>60</v>
      </c>
      <c r="AN47" s="21">
        <v>25</v>
      </c>
      <c r="AP47" s="21">
        <v>277</v>
      </c>
      <c r="AQ47" s="21">
        <v>90</v>
      </c>
      <c r="AR47" s="21">
        <v>69</v>
      </c>
      <c r="AS47" s="21">
        <v>437</v>
      </c>
      <c r="AT47" s="21">
        <v>66</v>
      </c>
      <c r="AU47" s="21">
        <v>27</v>
      </c>
    </row>
    <row r="48" spans="1:47" x14ac:dyDescent="0.25">
      <c r="A48" s="1">
        <v>30</v>
      </c>
      <c r="B48" s="17" t="s">
        <v>9</v>
      </c>
      <c r="C48" s="17"/>
      <c r="D48" s="20">
        <v>8.19</v>
      </c>
      <c r="E48" s="20">
        <v>20</v>
      </c>
      <c r="F48" s="25"/>
      <c r="G48" s="21">
        <v>103</v>
      </c>
      <c r="H48" s="21">
        <v>18</v>
      </c>
      <c r="I48" s="21">
        <v>106</v>
      </c>
      <c r="J48" s="21">
        <v>228</v>
      </c>
      <c r="K48" s="21">
        <v>28</v>
      </c>
      <c r="L48" s="21">
        <v>11</v>
      </c>
      <c r="N48" s="21">
        <v>148</v>
      </c>
      <c r="O48" s="21">
        <v>27</v>
      </c>
      <c r="P48" s="21">
        <v>106</v>
      </c>
      <c r="Q48" s="21">
        <v>282</v>
      </c>
      <c r="R48" s="21">
        <v>34</v>
      </c>
      <c r="S48" s="21">
        <v>14</v>
      </c>
      <c r="U48" s="21">
        <v>193</v>
      </c>
      <c r="V48" s="21">
        <v>36</v>
      </c>
      <c r="W48" s="21">
        <v>106</v>
      </c>
      <c r="X48" s="21">
        <v>335</v>
      </c>
      <c r="Y48" s="21">
        <v>41</v>
      </c>
      <c r="Z48" s="21">
        <v>17</v>
      </c>
      <c r="AB48" s="21">
        <v>249</v>
      </c>
      <c r="AC48" s="21">
        <v>80</v>
      </c>
      <c r="AD48" s="21">
        <v>89</v>
      </c>
      <c r="AE48" s="21">
        <v>419</v>
      </c>
      <c r="AF48" s="21">
        <v>51</v>
      </c>
      <c r="AG48" s="21">
        <v>21</v>
      </c>
      <c r="AI48" s="21">
        <v>282</v>
      </c>
      <c r="AJ48" s="21">
        <v>89</v>
      </c>
      <c r="AK48" s="21">
        <v>89</v>
      </c>
      <c r="AL48" s="21">
        <v>460</v>
      </c>
      <c r="AM48" s="21">
        <v>56</v>
      </c>
      <c r="AN48" s="21">
        <v>23</v>
      </c>
      <c r="AP48" s="21">
        <v>315</v>
      </c>
      <c r="AQ48" s="21">
        <v>98</v>
      </c>
      <c r="AR48" s="21">
        <v>89</v>
      </c>
      <c r="AS48" s="21">
        <v>502</v>
      </c>
      <c r="AT48" s="21">
        <v>61</v>
      </c>
      <c r="AU48" s="21">
        <v>25</v>
      </c>
    </row>
    <row r="49" spans="1:47" x14ac:dyDescent="0.25">
      <c r="A49" s="1">
        <v>35</v>
      </c>
      <c r="B49" s="17" t="s">
        <v>10</v>
      </c>
      <c r="C49" s="17"/>
      <c r="D49" s="20">
        <v>9.7899999999999991</v>
      </c>
      <c r="E49" s="20">
        <v>23.92</v>
      </c>
      <c r="F49" s="25"/>
      <c r="G49" s="21">
        <v>117</v>
      </c>
      <c r="H49" s="21">
        <v>20</v>
      </c>
      <c r="I49" s="21">
        <v>127</v>
      </c>
      <c r="J49" s="21">
        <v>264</v>
      </c>
      <c r="K49" s="21">
        <v>27</v>
      </c>
      <c r="L49" s="21">
        <v>11</v>
      </c>
      <c r="N49" s="21">
        <v>166</v>
      </c>
      <c r="O49" s="21">
        <v>29</v>
      </c>
      <c r="P49" s="21">
        <v>127</v>
      </c>
      <c r="Q49" s="21">
        <v>323</v>
      </c>
      <c r="R49" s="21">
        <v>33</v>
      </c>
      <c r="S49" s="21">
        <v>14</v>
      </c>
      <c r="U49" s="21">
        <v>216</v>
      </c>
      <c r="V49" s="21">
        <v>39</v>
      </c>
      <c r="W49" s="21">
        <v>127</v>
      </c>
      <c r="X49" s="21">
        <v>383</v>
      </c>
      <c r="Y49" s="21">
        <v>39</v>
      </c>
      <c r="Z49" s="21">
        <v>16</v>
      </c>
      <c r="AB49" s="21">
        <v>280</v>
      </c>
      <c r="AC49" s="21">
        <v>91</v>
      </c>
      <c r="AD49" s="21">
        <v>106</v>
      </c>
      <c r="AE49" s="21">
        <v>478</v>
      </c>
      <c r="AF49" s="21">
        <v>49</v>
      </c>
      <c r="AG49" s="21">
        <v>20</v>
      </c>
      <c r="AI49" s="21">
        <v>316</v>
      </c>
      <c r="AJ49" s="21">
        <v>101</v>
      </c>
      <c r="AK49" s="21">
        <v>106</v>
      </c>
      <c r="AL49" s="21">
        <v>523</v>
      </c>
      <c r="AM49" s="21">
        <v>53</v>
      </c>
      <c r="AN49" s="21">
        <v>22</v>
      </c>
      <c r="AP49" s="21">
        <v>352</v>
      </c>
      <c r="AQ49" s="21">
        <v>111</v>
      </c>
      <c r="AR49" s="21">
        <v>106</v>
      </c>
      <c r="AS49" s="21">
        <v>569</v>
      </c>
      <c r="AT49" s="21">
        <v>58</v>
      </c>
      <c r="AU49" s="21">
        <v>24</v>
      </c>
    </row>
    <row r="50" spans="1:47" x14ac:dyDescent="0.25">
      <c r="A50" s="1">
        <v>40</v>
      </c>
      <c r="B50" s="17" t="s">
        <v>11</v>
      </c>
      <c r="C50" s="17"/>
      <c r="D50" s="20">
        <v>11.41</v>
      </c>
      <c r="E50" s="20">
        <v>27.88</v>
      </c>
      <c r="F50" s="25"/>
      <c r="G50" s="21">
        <v>130</v>
      </c>
      <c r="H50" s="21">
        <v>21</v>
      </c>
      <c r="I50" s="21">
        <v>148</v>
      </c>
      <c r="J50" s="21">
        <v>299</v>
      </c>
      <c r="K50" s="21">
        <v>26</v>
      </c>
      <c r="L50" s="21">
        <v>11</v>
      </c>
      <c r="N50" s="21">
        <v>184</v>
      </c>
      <c r="O50" s="21">
        <v>32</v>
      </c>
      <c r="P50" s="21">
        <v>148</v>
      </c>
      <c r="Q50" s="21">
        <v>364</v>
      </c>
      <c r="R50" s="21">
        <v>32</v>
      </c>
      <c r="S50" s="21">
        <v>13</v>
      </c>
      <c r="U50" s="21">
        <v>239</v>
      </c>
      <c r="V50" s="21">
        <v>42</v>
      </c>
      <c r="W50" s="21">
        <v>148</v>
      </c>
      <c r="X50" s="21">
        <v>430</v>
      </c>
      <c r="Y50" s="21">
        <v>38</v>
      </c>
      <c r="Z50" s="21">
        <v>15</v>
      </c>
      <c r="AB50" s="21">
        <v>310</v>
      </c>
      <c r="AC50" s="21">
        <v>102</v>
      </c>
      <c r="AD50" s="21">
        <v>124</v>
      </c>
      <c r="AE50" s="21">
        <v>536</v>
      </c>
      <c r="AF50" s="21">
        <v>47</v>
      </c>
      <c r="AG50" s="21">
        <v>19</v>
      </c>
      <c r="AI50" s="21">
        <v>349</v>
      </c>
      <c r="AJ50" s="21">
        <v>113</v>
      </c>
      <c r="AK50" s="21">
        <v>124</v>
      </c>
      <c r="AL50" s="21">
        <v>585</v>
      </c>
      <c r="AM50" s="21">
        <v>51</v>
      </c>
      <c r="AN50" s="21">
        <v>21</v>
      </c>
      <c r="AP50" s="21">
        <v>387</v>
      </c>
      <c r="AQ50" s="21">
        <v>123</v>
      </c>
      <c r="AR50" s="21">
        <v>124</v>
      </c>
      <c r="AS50" s="21">
        <v>634</v>
      </c>
      <c r="AT50" s="21">
        <v>56</v>
      </c>
      <c r="AU50" s="21">
        <v>23</v>
      </c>
    </row>
    <row r="51" spans="1:47" x14ac:dyDescent="0.25">
      <c r="A51" s="1">
        <v>50</v>
      </c>
      <c r="B51" s="17" t="s">
        <v>12</v>
      </c>
      <c r="C51" s="17"/>
      <c r="D51" s="20">
        <v>14.68</v>
      </c>
      <c r="E51" s="20">
        <v>35.909999999999997</v>
      </c>
      <c r="F51" s="25"/>
      <c r="G51" s="21">
        <v>155</v>
      </c>
      <c r="H51" s="21">
        <v>24</v>
      </c>
      <c r="I51" s="21">
        <v>191</v>
      </c>
      <c r="J51" s="21">
        <v>370</v>
      </c>
      <c r="K51" s="21">
        <v>25</v>
      </c>
      <c r="L51" s="21">
        <v>10</v>
      </c>
      <c r="N51" s="21">
        <v>219</v>
      </c>
      <c r="O51" s="21">
        <v>36</v>
      </c>
      <c r="P51" s="21">
        <v>191</v>
      </c>
      <c r="Q51" s="21">
        <v>446</v>
      </c>
      <c r="R51" s="21">
        <v>30</v>
      </c>
      <c r="S51" s="21">
        <v>12</v>
      </c>
      <c r="U51" s="21">
        <v>283</v>
      </c>
      <c r="V51" s="21">
        <v>48</v>
      </c>
      <c r="W51" s="21">
        <v>191</v>
      </c>
      <c r="X51" s="21">
        <v>522</v>
      </c>
      <c r="Y51" s="21">
        <v>36</v>
      </c>
      <c r="Z51" s="21">
        <v>15</v>
      </c>
      <c r="AB51" s="21">
        <v>368</v>
      </c>
      <c r="AC51" s="21">
        <v>123</v>
      </c>
      <c r="AD51" s="21">
        <v>159</v>
      </c>
      <c r="AE51" s="21">
        <v>650</v>
      </c>
      <c r="AF51" s="21">
        <v>44</v>
      </c>
      <c r="AG51" s="21">
        <v>18</v>
      </c>
      <c r="AI51" s="21">
        <v>411</v>
      </c>
      <c r="AJ51" s="21">
        <v>135</v>
      </c>
      <c r="AK51" s="21">
        <v>159</v>
      </c>
      <c r="AL51" s="21">
        <v>706</v>
      </c>
      <c r="AM51" s="21">
        <v>48</v>
      </c>
      <c r="AN51" s="21">
        <v>20</v>
      </c>
      <c r="AP51" s="21">
        <v>455</v>
      </c>
      <c r="AQ51" s="21">
        <v>147</v>
      </c>
      <c r="AR51" s="21">
        <v>159</v>
      </c>
      <c r="AS51" s="21">
        <v>761</v>
      </c>
      <c r="AT51" s="21">
        <v>52</v>
      </c>
      <c r="AU51" s="21">
        <v>21</v>
      </c>
    </row>
    <row r="52" spans="1:47" x14ac:dyDescent="0.25">
      <c r="A52" s="1">
        <v>60</v>
      </c>
      <c r="B52" s="17" t="s">
        <v>13</v>
      </c>
      <c r="C52" s="17"/>
      <c r="D52" s="20">
        <v>18</v>
      </c>
      <c r="E52" s="20">
        <v>44.03</v>
      </c>
      <c r="F52" s="25"/>
      <c r="G52" s="21">
        <v>180</v>
      </c>
      <c r="H52" s="21">
        <v>26</v>
      </c>
      <c r="I52" s="21">
        <v>234</v>
      </c>
      <c r="J52" s="21">
        <v>440</v>
      </c>
      <c r="K52" s="21">
        <v>24</v>
      </c>
      <c r="L52" s="21">
        <v>10</v>
      </c>
      <c r="N52" s="21">
        <v>253</v>
      </c>
      <c r="O52" s="21">
        <v>40</v>
      </c>
      <c r="P52" s="21">
        <v>234</v>
      </c>
      <c r="Q52" s="21">
        <v>527</v>
      </c>
      <c r="R52" s="21">
        <v>29</v>
      </c>
      <c r="S52" s="21">
        <v>12</v>
      </c>
      <c r="U52" s="21">
        <v>326</v>
      </c>
      <c r="V52" s="21">
        <v>53</v>
      </c>
      <c r="W52" s="21">
        <v>234</v>
      </c>
      <c r="X52" s="21">
        <v>613</v>
      </c>
      <c r="Y52" s="21">
        <v>34</v>
      </c>
      <c r="Z52" s="21">
        <v>14</v>
      </c>
      <c r="AB52" s="21">
        <v>424</v>
      </c>
      <c r="AC52" s="21">
        <v>144</v>
      </c>
      <c r="AD52" s="21">
        <v>195</v>
      </c>
      <c r="AE52" s="21">
        <v>763</v>
      </c>
      <c r="AF52" s="21">
        <v>42</v>
      </c>
      <c r="AG52" s="21">
        <v>17</v>
      </c>
      <c r="AI52" s="21">
        <v>471</v>
      </c>
      <c r="AJ52" s="21">
        <v>157</v>
      </c>
      <c r="AK52" s="21">
        <v>195</v>
      </c>
      <c r="AL52" s="21">
        <v>824</v>
      </c>
      <c r="AM52" s="21">
        <v>46</v>
      </c>
      <c r="AN52" s="21">
        <v>19</v>
      </c>
      <c r="AP52" s="21">
        <v>519</v>
      </c>
      <c r="AQ52" s="21">
        <v>170</v>
      </c>
      <c r="AR52" s="21">
        <v>195</v>
      </c>
      <c r="AS52" s="21">
        <v>885</v>
      </c>
      <c r="AT52" s="21">
        <v>49</v>
      </c>
      <c r="AU52" s="21">
        <v>20</v>
      </c>
    </row>
    <row r="53" spans="1:47" x14ac:dyDescent="0.25">
      <c r="A53" s="1">
        <v>70</v>
      </c>
      <c r="B53" s="17" t="s">
        <v>14</v>
      </c>
      <c r="C53" s="17"/>
      <c r="D53" s="20">
        <v>21.35</v>
      </c>
      <c r="E53" s="20">
        <v>52.23</v>
      </c>
      <c r="F53" s="25"/>
      <c r="G53" s="21">
        <v>204</v>
      </c>
      <c r="H53" s="21">
        <v>29</v>
      </c>
      <c r="I53" s="21">
        <v>278</v>
      </c>
      <c r="J53" s="21">
        <v>511</v>
      </c>
      <c r="K53" s="21">
        <v>24</v>
      </c>
      <c r="L53" s="21">
        <v>10</v>
      </c>
      <c r="N53" s="21">
        <v>286</v>
      </c>
      <c r="O53" s="21">
        <v>43</v>
      </c>
      <c r="P53" s="21">
        <v>278</v>
      </c>
      <c r="Q53" s="21">
        <v>606</v>
      </c>
      <c r="R53" s="21">
        <v>28</v>
      </c>
      <c r="S53" s="21">
        <v>12</v>
      </c>
      <c r="U53" s="21">
        <v>367</v>
      </c>
      <c r="V53" s="21">
        <v>58</v>
      </c>
      <c r="W53" s="21">
        <v>278</v>
      </c>
      <c r="X53" s="21">
        <v>702</v>
      </c>
      <c r="Y53" s="21">
        <v>33</v>
      </c>
      <c r="Z53" s="21">
        <v>13</v>
      </c>
      <c r="AB53" s="21">
        <v>478</v>
      </c>
      <c r="AC53" s="21">
        <v>164</v>
      </c>
      <c r="AD53" s="21">
        <v>231</v>
      </c>
      <c r="AE53" s="21">
        <v>873</v>
      </c>
      <c r="AF53" s="21">
        <v>41</v>
      </c>
      <c r="AG53" s="21">
        <v>17</v>
      </c>
      <c r="AI53" s="21">
        <v>530</v>
      </c>
      <c r="AJ53" s="21">
        <v>179</v>
      </c>
      <c r="AK53" s="21">
        <v>231</v>
      </c>
      <c r="AL53" s="21">
        <v>940</v>
      </c>
      <c r="AM53" s="21">
        <v>44</v>
      </c>
      <c r="AN53" s="21">
        <v>18</v>
      </c>
      <c r="AP53" s="21">
        <v>582</v>
      </c>
      <c r="AQ53" s="21">
        <v>193</v>
      </c>
      <c r="AR53" s="21">
        <v>231</v>
      </c>
      <c r="AS53" s="21">
        <v>1006</v>
      </c>
      <c r="AT53" s="21">
        <v>47</v>
      </c>
      <c r="AU53" s="21">
        <v>19</v>
      </c>
    </row>
    <row r="54" spans="1:47" x14ac:dyDescent="0.25">
      <c r="A54" s="1">
        <v>80</v>
      </c>
      <c r="B54" s="17" t="s">
        <v>15</v>
      </c>
      <c r="C54" s="17"/>
      <c r="D54" s="20">
        <v>24.72</v>
      </c>
      <c r="E54" s="20">
        <v>60.5</v>
      </c>
      <c r="F54" s="25"/>
      <c r="G54" s="21">
        <v>228</v>
      </c>
      <c r="H54" s="21">
        <v>31</v>
      </c>
      <c r="I54" s="21">
        <v>321</v>
      </c>
      <c r="J54" s="21">
        <v>581</v>
      </c>
      <c r="K54" s="21">
        <v>23</v>
      </c>
      <c r="L54" s="21">
        <v>10</v>
      </c>
      <c r="N54" s="21">
        <v>318</v>
      </c>
      <c r="O54" s="21">
        <v>46</v>
      </c>
      <c r="P54" s="21">
        <v>321</v>
      </c>
      <c r="Q54" s="21">
        <v>686</v>
      </c>
      <c r="R54" s="21">
        <v>28</v>
      </c>
      <c r="S54" s="21">
        <v>11</v>
      </c>
      <c r="U54" s="21">
        <v>407</v>
      </c>
      <c r="V54" s="21">
        <v>62</v>
      </c>
      <c r="W54" s="21">
        <v>321</v>
      </c>
      <c r="X54" s="21">
        <v>791</v>
      </c>
      <c r="Y54" s="21">
        <v>32</v>
      </c>
      <c r="Z54" s="21">
        <v>13</v>
      </c>
      <c r="AB54" s="21">
        <v>530</v>
      </c>
      <c r="AC54" s="21">
        <v>184</v>
      </c>
      <c r="AD54" s="21">
        <v>268</v>
      </c>
      <c r="AE54" s="21">
        <v>983</v>
      </c>
      <c r="AF54" s="21">
        <v>40</v>
      </c>
      <c r="AG54" s="21">
        <v>16</v>
      </c>
      <c r="AI54" s="21">
        <v>586</v>
      </c>
      <c r="AJ54" s="21">
        <v>200</v>
      </c>
      <c r="AK54" s="21">
        <v>268</v>
      </c>
      <c r="AL54" s="21">
        <v>1054</v>
      </c>
      <c r="AM54" s="21">
        <v>43</v>
      </c>
      <c r="AN54" s="21">
        <v>17</v>
      </c>
      <c r="AP54" s="21">
        <v>642</v>
      </c>
      <c r="AQ54" s="21">
        <v>215</v>
      </c>
      <c r="AR54" s="21">
        <v>268</v>
      </c>
      <c r="AS54" s="21">
        <v>1125</v>
      </c>
      <c r="AT54" s="21">
        <v>46</v>
      </c>
      <c r="AU54" s="21">
        <v>19</v>
      </c>
    </row>
    <row r="55" spans="1:47" x14ac:dyDescent="0.25">
      <c r="A55" s="1">
        <v>95</v>
      </c>
      <c r="B55" s="17" t="s">
        <v>16</v>
      </c>
      <c r="C55" s="17"/>
      <c r="D55" s="20">
        <v>29.82</v>
      </c>
      <c r="E55" s="20">
        <v>72.98</v>
      </c>
      <c r="F55" s="25"/>
      <c r="G55" s="21">
        <v>264</v>
      </c>
      <c r="H55" s="21">
        <v>34</v>
      </c>
      <c r="I55" s="21">
        <v>388</v>
      </c>
      <c r="J55" s="21">
        <v>686</v>
      </c>
      <c r="K55" s="21">
        <v>23</v>
      </c>
      <c r="L55" s="21">
        <v>9</v>
      </c>
      <c r="N55" s="21">
        <v>365</v>
      </c>
      <c r="O55" s="21">
        <v>51</v>
      </c>
      <c r="P55" s="21">
        <v>388</v>
      </c>
      <c r="Q55" s="21">
        <v>804</v>
      </c>
      <c r="R55" s="21">
        <v>27</v>
      </c>
      <c r="S55" s="21">
        <v>11</v>
      </c>
      <c r="U55" s="21">
        <v>466</v>
      </c>
      <c r="V55" s="21">
        <v>68</v>
      </c>
      <c r="W55" s="21">
        <v>388</v>
      </c>
      <c r="X55" s="21">
        <v>922</v>
      </c>
      <c r="Y55" s="21">
        <v>31</v>
      </c>
      <c r="Z55" s="21">
        <v>13</v>
      </c>
      <c r="AB55" s="21">
        <v>608</v>
      </c>
      <c r="AC55" s="21">
        <v>214</v>
      </c>
      <c r="AD55" s="21">
        <v>323</v>
      </c>
      <c r="AE55" s="21">
        <v>1145</v>
      </c>
      <c r="AF55" s="21">
        <v>38</v>
      </c>
      <c r="AG55" s="21">
        <v>16</v>
      </c>
      <c r="AI55" s="21">
        <v>669</v>
      </c>
      <c r="AJ55" s="21">
        <v>231</v>
      </c>
      <c r="AK55" s="21">
        <v>323</v>
      </c>
      <c r="AL55" s="21">
        <v>1223</v>
      </c>
      <c r="AM55" s="21">
        <v>41</v>
      </c>
      <c r="AN55" s="21">
        <v>17</v>
      </c>
      <c r="AP55" s="21">
        <v>730</v>
      </c>
      <c r="AQ55" s="21">
        <v>248</v>
      </c>
      <c r="AR55" s="21">
        <v>323</v>
      </c>
      <c r="AS55" s="21">
        <v>1301</v>
      </c>
      <c r="AT55" s="21">
        <v>44</v>
      </c>
      <c r="AU55" s="21">
        <v>18</v>
      </c>
    </row>
    <row r="56" spans="1:47" x14ac:dyDescent="0.25">
      <c r="A56" s="1">
        <v>110</v>
      </c>
      <c r="B56" s="17" t="s">
        <v>17</v>
      </c>
      <c r="C56" s="17"/>
      <c r="D56" s="20">
        <v>34.950000000000003</v>
      </c>
      <c r="E56" s="20">
        <v>85.55</v>
      </c>
      <c r="F56" s="25"/>
      <c r="G56" s="21">
        <v>299</v>
      </c>
      <c r="H56" s="21">
        <v>37</v>
      </c>
      <c r="I56" s="21">
        <v>454</v>
      </c>
      <c r="J56" s="21">
        <v>790</v>
      </c>
      <c r="K56" s="21">
        <v>23</v>
      </c>
      <c r="L56" s="21">
        <v>9</v>
      </c>
      <c r="N56" s="21">
        <v>412</v>
      </c>
      <c r="O56" s="21">
        <v>55</v>
      </c>
      <c r="P56" s="21">
        <v>454</v>
      </c>
      <c r="Q56" s="21">
        <v>921</v>
      </c>
      <c r="R56" s="21">
        <v>26</v>
      </c>
      <c r="S56" s="21">
        <v>11</v>
      </c>
      <c r="U56" s="21">
        <v>524</v>
      </c>
      <c r="V56" s="21">
        <v>74</v>
      </c>
      <c r="W56" s="21">
        <v>454</v>
      </c>
      <c r="X56" s="21">
        <v>1052</v>
      </c>
      <c r="Y56" s="21">
        <v>30</v>
      </c>
      <c r="Z56" s="21">
        <v>12</v>
      </c>
      <c r="AB56" s="21">
        <v>683</v>
      </c>
      <c r="AC56" s="21">
        <v>243</v>
      </c>
      <c r="AD56" s="21">
        <v>379</v>
      </c>
      <c r="AE56" s="21">
        <v>1305</v>
      </c>
      <c r="AF56" s="21">
        <v>37</v>
      </c>
      <c r="AG56" s="21">
        <v>15</v>
      </c>
      <c r="AI56" s="21">
        <v>749</v>
      </c>
      <c r="AJ56" s="21">
        <v>261</v>
      </c>
      <c r="AK56" s="21">
        <v>379</v>
      </c>
      <c r="AL56" s="21">
        <v>1389</v>
      </c>
      <c r="AM56" s="21">
        <v>40</v>
      </c>
      <c r="AN56" s="21">
        <v>16</v>
      </c>
      <c r="AP56" s="21">
        <v>815</v>
      </c>
      <c r="AQ56" s="21">
        <v>280</v>
      </c>
      <c r="AR56" s="21">
        <v>379</v>
      </c>
      <c r="AS56" s="21">
        <v>1474</v>
      </c>
      <c r="AT56" s="21">
        <v>42</v>
      </c>
      <c r="AU56" s="21">
        <v>17</v>
      </c>
    </row>
    <row r="57" spans="1:47" x14ac:dyDescent="0.25">
      <c r="A57" s="1">
        <v>125</v>
      </c>
      <c r="B57" s="17" t="s">
        <v>19</v>
      </c>
      <c r="C57" s="17"/>
      <c r="D57" s="20">
        <v>40.11</v>
      </c>
      <c r="E57" s="20">
        <v>98.19</v>
      </c>
      <c r="F57" s="25"/>
      <c r="G57" s="21">
        <v>334</v>
      </c>
      <c r="H57" s="21">
        <v>39</v>
      </c>
      <c r="I57" s="21">
        <v>521</v>
      </c>
      <c r="J57" s="21">
        <v>895</v>
      </c>
      <c r="K57" s="21">
        <v>22</v>
      </c>
      <c r="L57" s="21">
        <v>9</v>
      </c>
      <c r="N57" s="21">
        <v>457</v>
      </c>
      <c r="O57" s="21">
        <v>59</v>
      </c>
      <c r="P57" s="21">
        <v>521</v>
      </c>
      <c r="Q57" s="21">
        <v>1038</v>
      </c>
      <c r="R57" s="21">
        <v>26</v>
      </c>
      <c r="S57" s="21">
        <v>11</v>
      </c>
      <c r="U57" s="21">
        <v>581</v>
      </c>
      <c r="V57" s="21">
        <v>79</v>
      </c>
      <c r="W57" s="21">
        <v>521</v>
      </c>
      <c r="X57" s="21">
        <v>1181</v>
      </c>
      <c r="Y57" s="21">
        <v>29</v>
      </c>
      <c r="Z57" s="21">
        <v>12</v>
      </c>
      <c r="AB57" s="21">
        <v>757</v>
      </c>
      <c r="AC57" s="21">
        <v>272</v>
      </c>
      <c r="AD57" s="21">
        <v>435</v>
      </c>
      <c r="AE57" s="21">
        <v>1463</v>
      </c>
      <c r="AF57" s="21">
        <v>36</v>
      </c>
      <c r="AG57" s="21">
        <v>15</v>
      </c>
      <c r="AI57" s="21">
        <v>827</v>
      </c>
      <c r="AJ57" s="21">
        <v>291</v>
      </c>
      <c r="AK57" s="21">
        <v>435</v>
      </c>
      <c r="AL57" s="21">
        <v>1553</v>
      </c>
      <c r="AM57" s="21">
        <v>39</v>
      </c>
      <c r="AN57" s="21">
        <v>16</v>
      </c>
      <c r="AP57" s="21">
        <v>898</v>
      </c>
      <c r="AQ57" s="21">
        <v>311</v>
      </c>
      <c r="AR57" s="21">
        <v>435</v>
      </c>
      <c r="AS57" s="21">
        <v>1644</v>
      </c>
      <c r="AT57" s="21">
        <v>41</v>
      </c>
      <c r="AU57" s="21">
        <v>17</v>
      </c>
    </row>
    <row r="58" spans="1:47" x14ac:dyDescent="0.25">
      <c r="A58" s="1">
        <v>140</v>
      </c>
      <c r="B58" s="17" t="s">
        <v>20</v>
      </c>
      <c r="C58" s="17"/>
      <c r="D58" s="20">
        <v>45.29</v>
      </c>
      <c r="E58" s="20">
        <v>110.88</v>
      </c>
      <c r="F58" s="25"/>
      <c r="G58" s="21">
        <v>369</v>
      </c>
      <c r="H58" s="21">
        <v>42</v>
      </c>
      <c r="I58" s="21">
        <v>589</v>
      </c>
      <c r="J58" s="21">
        <v>999</v>
      </c>
      <c r="K58" s="21">
        <v>22</v>
      </c>
      <c r="L58" s="21">
        <v>9</v>
      </c>
      <c r="N58" s="21">
        <v>503</v>
      </c>
      <c r="O58" s="21">
        <v>63</v>
      </c>
      <c r="P58" s="21">
        <v>589</v>
      </c>
      <c r="Q58" s="21">
        <v>1154</v>
      </c>
      <c r="R58" s="21">
        <v>25</v>
      </c>
      <c r="S58" s="21">
        <v>10</v>
      </c>
      <c r="U58" s="21">
        <v>636</v>
      </c>
      <c r="V58" s="21">
        <v>84</v>
      </c>
      <c r="W58" s="21">
        <v>589</v>
      </c>
      <c r="X58" s="21">
        <v>1309</v>
      </c>
      <c r="Y58" s="21">
        <v>29</v>
      </c>
      <c r="Z58" s="21">
        <v>12</v>
      </c>
      <c r="AB58" s="21">
        <v>829</v>
      </c>
      <c r="AC58" s="21">
        <v>300</v>
      </c>
      <c r="AD58" s="21">
        <v>491</v>
      </c>
      <c r="AE58" s="21">
        <v>1620</v>
      </c>
      <c r="AF58" s="21">
        <v>36</v>
      </c>
      <c r="AG58" s="21">
        <v>15</v>
      </c>
      <c r="AI58" s="21">
        <v>904</v>
      </c>
      <c r="AJ58" s="21">
        <v>321</v>
      </c>
      <c r="AK58" s="21">
        <v>491</v>
      </c>
      <c r="AL58" s="21">
        <v>1716</v>
      </c>
      <c r="AM58" s="21">
        <v>38</v>
      </c>
      <c r="AN58" s="21">
        <v>15</v>
      </c>
      <c r="AP58" s="21">
        <v>979</v>
      </c>
      <c r="AQ58" s="21">
        <v>342</v>
      </c>
      <c r="AR58" s="21">
        <v>491</v>
      </c>
      <c r="AS58" s="21">
        <v>1812</v>
      </c>
      <c r="AT58" s="21">
        <v>40</v>
      </c>
      <c r="AU58" s="21">
        <v>16</v>
      </c>
    </row>
    <row r="59" spans="1:47" x14ac:dyDescent="0.25">
      <c r="A59" s="1">
        <v>150</v>
      </c>
      <c r="B59" s="17" t="s">
        <v>21</v>
      </c>
      <c r="C59" s="17"/>
      <c r="D59" s="20">
        <v>48.75</v>
      </c>
      <c r="E59" s="20">
        <v>119.37</v>
      </c>
      <c r="F59" s="25"/>
      <c r="G59" s="21">
        <v>392</v>
      </c>
      <c r="H59" s="21">
        <v>43</v>
      </c>
      <c r="I59" s="21">
        <v>634</v>
      </c>
      <c r="J59" s="21">
        <v>1069</v>
      </c>
      <c r="K59" s="21">
        <v>22</v>
      </c>
      <c r="L59" s="21">
        <v>9</v>
      </c>
      <c r="N59" s="21">
        <v>533</v>
      </c>
      <c r="O59" s="21">
        <v>65</v>
      </c>
      <c r="P59" s="21">
        <v>634</v>
      </c>
      <c r="Q59" s="21">
        <v>1231</v>
      </c>
      <c r="R59" s="21">
        <v>25</v>
      </c>
      <c r="S59" s="21">
        <v>10</v>
      </c>
      <c r="U59" s="21">
        <v>673</v>
      </c>
      <c r="V59" s="21">
        <v>87</v>
      </c>
      <c r="W59" s="21">
        <v>634</v>
      </c>
      <c r="X59" s="21">
        <v>1394</v>
      </c>
      <c r="Y59" s="21">
        <v>29</v>
      </c>
      <c r="Z59" s="21">
        <v>12</v>
      </c>
      <c r="AB59" s="21">
        <v>877</v>
      </c>
      <c r="AC59" s="21">
        <v>319</v>
      </c>
      <c r="AD59" s="21">
        <v>528</v>
      </c>
      <c r="AE59" s="21">
        <v>1724</v>
      </c>
      <c r="AF59" s="21">
        <v>35</v>
      </c>
      <c r="AG59" s="21">
        <v>14</v>
      </c>
      <c r="AI59" s="21">
        <v>955</v>
      </c>
      <c r="AJ59" s="21">
        <v>341</v>
      </c>
      <c r="AK59" s="21">
        <v>528</v>
      </c>
      <c r="AL59" s="21">
        <v>1824</v>
      </c>
      <c r="AM59" s="21">
        <v>37</v>
      </c>
      <c r="AN59" s="21">
        <v>15</v>
      </c>
      <c r="AP59" s="21">
        <v>1032</v>
      </c>
      <c r="AQ59" s="21">
        <v>362</v>
      </c>
      <c r="AR59" s="21">
        <v>528</v>
      </c>
      <c r="AS59" s="21">
        <v>1923</v>
      </c>
      <c r="AT59" s="21">
        <v>39</v>
      </c>
      <c r="AU59" s="21">
        <v>16</v>
      </c>
    </row>
    <row r="60" spans="1:47" x14ac:dyDescent="0.25">
      <c r="B60" s="25"/>
      <c r="C60" s="25"/>
      <c r="D60" s="25"/>
      <c r="E60" s="25"/>
      <c r="F60" s="25"/>
      <c r="G60" s="25"/>
    </row>
    <row r="61" spans="1:47" x14ac:dyDescent="0.25">
      <c r="B61" s="25"/>
      <c r="C61" s="25"/>
      <c r="D61" s="25"/>
      <c r="E61" s="25"/>
      <c r="F61" s="25"/>
      <c r="G61" s="25"/>
    </row>
    <row r="62" spans="1:47" x14ac:dyDescent="0.25">
      <c r="B62" s="25"/>
      <c r="C62" s="25"/>
      <c r="D62" s="25"/>
      <c r="E62" s="25"/>
      <c r="F62" s="25"/>
      <c r="G62"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7810A1806A3443BF75F86024ACD997" ma:contentTypeVersion="13" ma:contentTypeDescription="Een nieuw document maken." ma:contentTypeScope="" ma:versionID="5daacf75fbfd71b4cfda71f78f46cd61">
  <xsd:schema xmlns:xsd="http://www.w3.org/2001/XMLSchema" xmlns:xs="http://www.w3.org/2001/XMLSchema" xmlns:p="http://schemas.microsoft.com/office/2006/metadata/properties" xmlns:ns2="d50ac2ab-4831-4c94-b241-8f7c4fab6b80" xmlns:ns3="01197061-c880-4a74-a6f9-8208d43b8ed6" targetNamespace="http://schemas.microsoft.com/office/2006/metadata/properties" ma:root="true" ma:fieldsID="ca56176f7ae56ab6f341e3f1f98c7ee3" ns2:_="" ns3:_="">
    <xsd:import namespace="d50ac2ab-4831-4c94-b241-8f7c4fab6b80"/>
    <xsd:import namespace="01197061-c880-4a74-a6f9-8208d43b8ed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ac2ab-4831-4c94-b241-8f7c4fab6b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197061-c880-4a74-a6f9-8208d43b8ed6"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F2F2A1-0D69-48F3-AC36-661C9F0F966C}">
  <ds:schemaRefs>
    <ds:schemaRef ds:uri="http://schemas.microsoft.com/sharepoint/v3/contenttype/forms"/>
  </ds:schemaRefs>
</ds:datastoreItem>
</file>

<file path=customXml/itemProps2.xml><?xml version="1.0" encoding="utf-8"?>
<ds:datastoreItem xmlns:ds="http://schemas.openxmlformats.org/officeDocument/2006/customXml" ds:itemID="{2E95BD97-98E5-429B-A984-3C982C01F23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8EAA28A-34E4-45AD-AE47-70034E53A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0ac2ab-4831-4c94-b241-8f7c4fab6b80"/>
    <ds:schemaRef ds:uri="01197061-c880-4a74-a6f9-8208d43b8e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Voorblad</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Jennifer Schuurmans-van de Liefvoort</cp:lastModifiedBy>
  <cp:lastPrinted>2021-09-01T11:07:54Z</cp:lastPrinted>
  <dcterms:created xsi:type="dcterms:W3CDTF">2021-07-13T13:15:48Z</dcterms:created>
  <dcterms:modified xsi:type="dcterms:W3CDTF">2021-10-03T16:35:52Z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0x010100C27810A1806A3443BF75F86024ACD997</vt:lpwstr>
  </property>
</Properties>
</file>